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I MI DATA SCIENCE\Excel\"/>
    </mc:Choice>
  </mc:AlternateContent>
  <xr:revisionPtr revIDLastSave="0" documentId="13_ncr:1_{CA1F928D-4EB0-4F11-BDC7-D5A5B489202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ashboard" sheetId="6" r:id="rId1"/>
    <sheet name="README" sheetId="1" r:id="rId2"/>
    <sheet name="Raw_Data" sheetId="2" r:id="rId3"/>
    <sheet name="Cleaned_Data" sheetId="3" r:id="rId4"/>
    <sheet name="Pivot_Summary" sheetId="4" r:id="rId5"/>
    <sheet name="Lookup_Tool" sheetId="5" r:id="rId6"/>
  </sheets>
  <definedNames>
    <definedName name="_xlchart.v1.0" hidden="1">Dashboard!$B$15:$B$18</definedName>
    <definedName name="_xlchart.v1.1" hidden="1">Dashboard!$C$14</definedName>
    <definedName name="_xlchart.v1.2" hidden="1">Dashboard!$C$15:$C$18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5" l="1"/>
  <c r="C12" i="5"/>
  <c r="C11" i="5"/>
  <c r="C10" i="5"/>
  <c r="C9" i="5"/>
  <c r="C8" i="5"/>
  <c r="C7" i="5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E21" i="4"/>
  <c r="D21" i="4"/>
  <c r="C21" i="4"/>
  <c r="E20" i="4"/>
  <c r="D20" i="4"/>
  <c r="C20" i="4"/>
  <c r="E19" i="4"/>
  <c r="D19" i="4"/>
  <c r="C19" i="4"/>
  <c r="D15" i="4"/>
  <c r="C15" i="4"/>
  <c r="D14" i="4"/>
  <c r="C14" i="4"/>
  <c r="D13" i="4"/>
  <c r="C13" i="4"/>
  <c r="D12" i="4"/>
  <c r="C12" i="4"/>
  <c r="D11" i="4"/>
  <c r="C11" i="4"/>
  <c r="D7" i="4"/>
  <c r="C7" i="4"/>
  <c r="D6" i="4"/>
  <c r="C6" i="4"/>
  <c r="D5" i="4"/>
  <c r="C5" i="4"/>
  <c r="D4" i="4"/>
  <c r="C4" i="4"/>
  <c r="U10003" i="3"/>
  <c r="T10003" i="3"/>
  <c r="S10003" i="3"/>
  <c r="R10003" i="3"/>
  <c r="P10003" i="3"/>
  <c r="Q10003" i="3" s="1"/>
  <c r="U10002" i="3"/>
  <c r="T10002" i="3"/>
  <c r="S10002" i="3"/>
  <c r="R10002" i="3"/>
  <c r="Q10002" i="3"/>
  <c r="P10002" i="3"/>
  <c r="U10001" i="3"/>
  <c r="T10001" i="3"/>
  <c r="S10001" i="3"/>
  <c r="R10001" i="3"/>
  <c r="P10001" i="3"/>
  <c r="Q10001" i="3" s="1"/>
  <c r="U10000" i="3"/>
  <c r="T10000" i="3"/>
  <c r="S10000" i="3"/>
  <c r="R10000" i="3"/>
  <c r="Q10000" i="3"/>
  <c r="P10000" i="3"/>
  <c r="U9999" i="3"/>
  <c r="T9999" i="3"/>
  <c r="S9999" i="3"/>
  <c r="R9999" i="3"/>
  <c r="Q9999" i="3"/>
  <c r="P9999" i="3"/>
  <c r="U9998" i="3"/>
  <c r="T9998" i="3"/>
  <c r="S9998" i="3"/>
  <c r="R9998" i="3"/>
  <c r="Q9998" i="3"/>
  <c r="P9998" i="3"/>
  <c r="U9997" i="3"/>
  <c r="T9997" i="3"/>
  <c r="S9997" i="3"/>
  <c r="R9997" i="3"/>
  <c r="P9997" i="3"/>
  <c r="Q9997" i="3" s="1"/>
  <c r="U9996" i="3"/>
  <c r="T9996" i="3"/>
  <c r="S9996" i="3"/>
  <c r="R9996" i="3"/>
  <c r="Q9996" i="3"/>
  <c r="P9996" i="3"/>
  <c r="U9995" i="3"/>
  <c r="T9995" i="3"/>
  <c r="S9995" i="3"/>
  <c r="R9995" i="3"/>
  <c r="Q9995" i="3"/>
  <c r="P9995" i="3"/>
  <c r="U9994" i="3"/>
  <c r="T9994" i="3"/>
  <c r="S9994" i="3"/>
  <c r="R9994" i="3"/>
  <c r="Q9994" i="3"/>
  <c r="P9994" i="3"/>
  <c r="U9993" i="3"/>
  <c r="T9993" i="3"/>
  <c r="S9993" i="3"/>
  <c r="R9993" i="3"/>
  <c r="Q9993" i="3"/>
  <c r="P9993" i="3"/>
  <c r="U9992" i="3"/>
  <c r="T9992" i="3"/>
  <c r="S9992" i="3"/>
  <c r="R9992" i="3"/>
  <c r="Q9992" i="3"/>
  <c r="P9992" i="3"/>
  <c r="U9991" i="3"/>
  <c r="T9991" i="3"/>
  <c r="S9991" i="3"/>
  <c r="R9991" i="3"/>
  <c r="Q9991" i="3"/>
  <c r="P9991" i="3"/>
  <c r="U9990" i="3"/>
  <c r="T9990" i="3"/>
  <c r="S9990" i="3"/>
  <c r="R9990" i="3"/>
  <c r="Q9990" i="3"/>
  <c r="P9990" i="3"/>
  <c r="U9989" i="3"/>
  <c r="T9989" i="3"/>
  <c r="S9989" i="3"/>
  <c r="R9989" i="3"/>
  <c r="Q9989" i="3"/>
  <c r="P9989" i="3"/>
  <c r="U9988" i="3"/>
  <c r="T9988" i="3"/>
  <c r="S9988" i="3"/>
  <c r="R9988" i="3"/>
  <c r="Q9988" i="3"/>
  <c r="P9988" i="3"/>
  <c r="U9987" i="3"/>
  <c r="T9987" i="3"/>
  <c r="S9987" i="3"/>
  <c r="R9987" i="3"/>
  <c r="Q9987" i="3"/>
  <c r="P9987" i="3"/>
  <c r="U9986" i="3"/>
  <c r="T9986" i="3"/>
  <c r="S9986" i="3"/>
  <c r="R9986" i="3"/>
  <c r="Q9986" i="3"/>
  <c r="P9986" i="3"/>
  <c r="U9985" i="3"/>
  <c r="T9985" i="3"/>
  <c r="S9985" i="3"/>
  <c r="R9985" i="3"/>
  <c r="Q9985" i="3"/>
  <c r="P9985" i="3"/>
  <c r="U9984" i="3"/>
  <c r="T9984" i="3"/>
  <c r="S9984" i="3"/>
  <c r="R9984" i="3"/>
  <c r="Q9984" i="3"/>
  <c r="P9984" i="3"/>
  <c r="U9983" i="3"/>
  <c r="T9983" i="3"/>
  <c r="S9983" i="3"/>
  <c r="R9983" i="3"/>
  <c r="Q9983" i="3"/>
  <c r="P9983" i="3"/>
  <c r="U9982" i="3"/>
  <c r="T9982" i="3"/>
  <c r="S9982" i="3"/>
  <c r="R9982" i="3"/>
  <c r="Q9982" i="3"/>
  <c r="P9982" i="3"/>
  <c r="U9981" i="3"/>
  <c r="T9981" i="3"/>
  <c r="S9981" i="3"/>
  <c r="R9981" i="3"/>
  <c r="Q9981" i="3"/>
  <c r="P9981" i="3"/>
  <c r="U9980" i="3"/>
  <c r="T9980" i="3"/>
  <c r="S9980" i="3"/>
  <c r="R9980" i="3"/>
  <c r="Q9980" i="3"/>
  <c r="P9980" i="3"/>
  <c r="U9979" i="3"/>
  <c r="T9979" i="3"/>
  <c r="S9979" i="3"/>
  <c r="R9979" i="3"/>
  <c r="Q9979" i="3"/>
  <c r="P9979" i="3"/>
  <c r="U9978" i="3"/>
  <c r="T9978" i="3"/>
  <c r="S9978" i="3"/>
  <c r="R9978" i="3"/>
  <c r="Q9978" i="3"/>
  <c r="P9978" i="3"/>
  <c r="U9977" i="3"/>
  <c r="T9977" i="3"/>
  <c r="S9977" i="3"/>
  <c r="R9977" i="3"/>
  <c r="Q9977" i="3"/>
  <c r="P9977" i="3"/>
  <c r="U9976" i="3"/>
  <c r="T9976" i="3"/>
  <c r="S9976" i="3"/>
  <c r="R9976" i="3"/>
  <c r="Q9976" i="3"/>
  <c r="P9976" i="3"/>
  <c r="U9975" i="3"/>
  <c r="T9975" i="3"/>
  <c r="S9975" i="3"/>
  <c r="R9975" i="3"/>
  <c r="Q9975" i="3"/>
  <c r="P9975" i="3"/>
  <c r="U9974" i="3"/>
  <c r="T9974" i="3"/>
  <c r="S9974" i="3"/>
  <c r="R9974" i="3"/>
  <c r="Q9974" i="3"/>
  <c r="P9974" i="3"/>
  <c r="U9973" i="3"/>
  <c r="T9973" i="3"/>
  <c r="S9973" i="3"/>
  <c r="R9973" i="3"/>
  <c r="Q9973" i="3"/>
  <c r="P9973" i="3"/>
  <c r="U9972" i="3"/>
  <c r="T9972" i="3"/>
  <c r="S9972" i="3"/>
  <c r="R9972" i="3"/>
  <c r="Q9972" i="3"/>
  <c r="P9972" i="3"/>
  <c r="U9971" i="3"/>
  <c r="T9971" i="3"/>
  <c r="S9971" i="3"/>
  <c r="R9971" i="3"/>
  <c r="Q9971" i="3"/>
  <c r="P9971" i="3"/>
  <c r="U9970" i="3"/>
  <c r="T9970" i="3"/>
  <c r="S9970" i="3"/>
  <c r="R9970" i="3"/>
  <c r="Q9970" i="3"/>
  <c r="P9970" i="3"/>
  <c r="U9969" i="3"/>
  <c r="T9969" i="3"/>
  <c r="S9969" i="3"/>
  <c r="R9969" i="3"/>
  <c r="Q9969" i="3"/>
  <c r="P9969" i="3"/>
  <c r="U9968" i="3"/>
  <c r="T9968" i="3"/>
  <c r="S9968" i="3"/>
  <c r="R9968" i="3"/>
  <c r="Q9968" i="3"/>
  <c r="P9968" i="3"/>
  <c r="U9967" i="3"/>
  <c r="T9967" i="3"/>
  <c r="S9967" i="3"/>
  <c r="R9967" i="3"/>
  <c r="Q9967" i="3"/>
  <c r="P9967" i="3"/>
  <c r="U9966" i="3"/>
  <c r="T9966" i="3"/>
  <c r="S9966" i="3"/>
  <c r="R9966" i="3"/>
  <c r="Q9966" i="3"/>
  <c r="P9966" i="3"/>
  <c r="U9965" i="3"/>
  <c r="T9965" i="3"/>
  <c r="S9965" i="3"/>
  <c r="R9965" i="3"/>
  <c r="Q9965" i="3"/>
  <c r="P9965" i="3"/>
  <c r="U9964" i="3"/>
  <c r="T9964" i="3"/>
  <c r="S9964" i="3"/>
  <c r="R9964" i="3"/>
  <c r="Q9964" i="3"/>
  <c r="P9964" i="3"/>
  <c r="U9963" i="3"/>
  <c r="T9963" i="3"/>
  <c r="S9963" i="3"/>
  <c r="R9963" i="3"/>
  <c r="Q9963" i="3"/>
  <c r="P9963" i="3"/>
  <c r="U9962" i="3"/>
  <c r="T9962" i="3"/>
  <c r="S9962" i="3"/>
  <c r="R9962" i="3"/>
  <c r="Q9962" i="3"/>
  <c r="P9962" i="3"/>
  <c r="U9961" i="3"/>
  <c r="T9961" i="3"/>
  <c r="S9961" i="3"/>
  <c r="R9961" i="3"/>
  <c r="Q9961" i="3"/>
  <c r="P9961" i="3"/>
  <c r="U9960" i="3"/>
  <c r="T9960" i="3"/>
  <c r="S9960" i="3"/>
  <c r="R9960" i="3"/>
  <c r="Q9960" i="3"/>
  <c r="P9960" i="3"/>
  <c r="U9959" i="3"/>
  <c r="T9959" i="3"/>
  <c r="S9959" i="3"/>
  <c r="R9959" i="3"/>
  <c r="Q9959" i="3"/>
  <c r="P9959" i="3"/>
  <c r="U9958" i="3"/>
  <c r="T9958" i="3"/>
  <c r="S9958" i="3"/>
  <c r="R9958" i="3"/>
  <c r="Q9958" i="3"/>
  <c r="P9958" i="3"/>
  <c r="U9957" i="3"/>
  <c r="T9957" i="3"/>
  <c r="S9957" i="3"/>
  <c r="R9957" i="3"/>
  <c r="Q9957" i="3"/>
  <c r="P9957" i="3"/>
  <c r="U9956" i="3"/>
  <c r="T9956" i="3"/>
  <c r="S9956" i="3"/>
  <c r="R9956" i="3"/>
  <c r="Q9956" i="3"/>
  <c r="P9956" i="3"/>
  <c r="U9955" i="3"/>
  <c r="T9955" i="3"/>
  <c r="S9955" i="3"/>
  <c r="R9955" i="3"/>
  <c r="Q9955" i="3"/>
  <c r="P9955" i="3"/>
  <c r="U9954" i="3"/>
  <c r="T9954" i="3"/>
  <c r="S9954" i="3"/>
  <c r="R9954" i="3"/>
  <c r="Q9954" i="3"/>
  <c r="P9954" i="3"/>
  <c r="U9953" i="3"/>
  <c r="T9953" i="3"/>
  <c r="S9953" i="3"/>
  <c r="R9953" i="3"/>
  <c r="Q9953" i="3"/>
  <c r="P9953" i="3"/>
  <c r="U9952" i="3"/>
  <c r="T9952" i="3"/>
  <c r="S9952" i="3"/>
  <c r="R9952" i="3"/>
  <c r="Q9952" i="3"/>
  <c r="P9952" i="3"/>
  <c r="U9951" i="3"/>
  <c r="T9951" i="3"/>
  <c r="S9951" i="3"/>
  <c r="R9951" i="3"/>
  <c r="Q9951" i="3"/>
  <c r="P9951" i="3"/>
  <c r="U9950" i="3"/>
  <c r="T9950" i="3"/>
  <c r="S9950" i="3"/>
  <c r="R9950" i="3"/>
  <c r="Q9950" i="3"/>
  <c r="P9950" i="3"/>
  <c r="U9949" i="3"/>
  <c r="T9949" i="3"/>
  <c r="S9949" i="3"/>
  <c r="R9949" i="3"/>
  <c r="Q9949" i="3"/>
  <c r="P9949" i="3"/>
  <c r="U9948" i="3"/>
  <c r="T9948" i="3"/>
  <c r="S9948" i="3"/>
  <c r="R9948" i="3"/>
  <c r="Q9948" i="3"/>
  <c r="P9948" i="3"/>
  <c r="U9947" i="3"/>
  <c r="T9947" i="3"/>
  <c r="S9947" i="3"/>
  <c r="R9947" i="3"/>
  <c r="Q9947" i="3"/>
  <c r="P9947" i="3"/>
  <c r="U9946" i="3"/>
  <c r="T9946" i="3"/>
  <c r="S9946" i="3"/>
  <c r="R9946" i="3"/>
  <c r="Q9946" i="3"/>
  <c r="P9946" i="3"/>
  <c r="U9945" i="3"/>
  <c r="T9945" i="3"/>
  <c r="S9945" i="3"/>
  <c r="R9945" i="3"/>
  <c r="Q9945" i="3"/>
  <c r="P9945" i="3"/>
  <c r="U9944" i="3"/>
  <c r="T9944" i="3"/>
  <c r="S9944" i="3"/>
  <c r="R9944" i="3"/>
  <c r="Q9944" i="3"/>
  <c r="P9944" i="3"/>
  <c r="U9943" i="3"/>
  <c r="T9943" i="3"/>
  <c r="S9943" i="3"/>
  <c r="R9943" i="3"/>
  <c r="Q9943" i="3"/>
  <c r="P9943" i="3"/>
  <c r="U9942" i="3"/>
  <c r="T9942" i="3"/>
  <c r="S9942" i="3"/>
  <c r="R9942" i="3"/>
  <c r="Q9942" i="3"/>
  <c r="P9942" i="3"/>
  <c r="U9941" i="3"/>
  <c r="T9941" i="3"/>
  <c r="S9941" i="3"/>
  <c r="R9941" i="3"/>
  <c r="Q9941" i="3"/>
  <c r="P9941" i="3"/>
  <c r="U9940" i="3"/>
  <c r="T9940" i="3"/>
  <c r="S9940" i="3"/>
  <c r="R9940" i="3"/>
  <c r="Q9940" i="3"/>
  <c r="P9940" i="3"/>
  <c r="U9939" i="3"/>
  <c r="T9939" i="3"/>
  <c r="S9939" i="3"/>
  <c r="R9939" i="3"/>
  <c r="Q9939" i="3"/>
  <c r="P9939" i="3"/>
  <c r="U9938" i="3"/>
  <c r="T9938" i="3"/>
  <c r="S9938" i="3"/>
  <c r="R9938" i="3"/>
  <c r="Q9938" i="3"/>
  <c r="P9938" i="3"/>
  <c r="U9937" i="3"/>
  <c r="T9937" i="3"/>
  <c r="S9937" i="3"/>
  <c r="R9937" i="3"/>
  <c r="Q9937" i="3"/>
  <c r="P9937" i="3"/>
  <c r="U9936" i="3"/>
  <c r="T9936" i="3"/>
  <c r="S9936" i="3"/>
  <c r="R9936" i="3"/>
  <c r="Q9936" i="3"/>
  <c r="P9936" i="3"/>
  <c r="U9935" i="3"/>
  <c r="T9935" i="3"/>
  <c r="S9935" i="3"/>
  <c r="R9935" i="3"/>
  <c r="Q9935" i="3"/>
  <c r="P9935" i="3"/>
  <c r="U9934" i="3"/>
  <c r="T9934" i="3"/>
  <c r="S9934" i="3"/>
  <c r="R9934" i="3"/>
  <c r="Q9934" i="3"/>
  <c r="P9934" i="3"/>
  <c r="U9933" i="3"/>
  <c r="T9933" i="3"/>
  <c r="S9933" i="3"/>
  <c r="R9933" i="3"/>
  <c r="Q9933" i="3"/>
  <c r="P9933" i="3"/>
  <c r="U9932" i="3"/>
  <c r="T9932" i="3"/>
  <c r="S9932" i="3"/>
  <c r="R9932" i="3"/>
  <c r="Q9932" i="3"/>
  <c r="P9932" i="3"/>
  <c r="U9931" i="3"/>
  <c r="T9931" i="3"/>
  <c r="S9931" i="3"/>
  <c r="R9931" i="3"/>
  <c r="Q9931" i="3"/>
  <c r="P9931" i="3"/>
  <c r="U9930" i="3"/>
  <c r="T9930" i="3"/>
  <c r="S9930" i="3"/>
  <c r="R9930" i="3"/>
  <c r="Q9930" i="3"/>
  <c r="P9930" i="3"/>
  <c r="U9929" i="3"/>
  <c r="T9929" i="3"/>
  <c r="S9929" i="3"/>
  <c r="R9929" i="3"/>
  <c r="Q9929" i="3"/>
  <c r="P9929" i="3"/>
  <c r="U9928" i="3"/>
  <c r="T9928" i="3"/>
  <c r="S9928" i="3"/>
  <c r="R9928" i="3"/>
  <c r="Q9928" i="3"/>
  <c r="P9928" i="3"/>
  <c r="U9927" i="3"/>
  <c r="T9927" i="3"/>
  <c r="S9927" i="3"/>
  <c r="R9927" i="3"/>
  <c r="Q9927" i="3"/>
  <c r="P9927" i="3"/>
  <c r="U9926" i="3"/>
  <c r="T9926" i="3"/>
  <c r="S9926" i="3"/>
  <c r="R9926" i="3"/>
  <c r="Q9926" i="3"/>
  <c r="P9926" i="3"/>
  <c r="U9925" i="3"/>
  <c r="T9925" i="3"/>
  <c r="S9925" i="3"/>
  <c r="R9925" i="3"/>
  <c r="Q9925" i="3"/>
  <c r="P9925" i="3"/>
  <c r="U9924" i="3"/>
  <c r="T9924" i="3"/>
  <c r="S9924" i="3"/>
  <c r="R9924" i="3"/>
  <c r="P9924" i="3"/>
  <c r="Q9924" i="3" s="1"/>
  <c r="U9923" i="3"/>
  <c r="T9923" i="3"/>
  <c r="S9923" i="3"/>
  <c r="R9923" i="3"/>
  <c r="Q9923" i="3"/>
  <c r="P9923" i="3"/>
  <c r="U9922" i="3"/>
  <c r="T9922" i="3"/>
  <c r="S9922" i="3"/>
  <c r="R9922" i="3"/>
  <c r="Q9922" i="3"/>
  <c r="P9922" i="3"/>
  <c r="U9921" i="3"/>
  <c r="T9921" i="3"/>
  <c r="S9921" i="3"/>
  <c r="R9921" i="3"/>
  <c r="P9921" i="3"/>
  <c r="Q9921" i="3" s="1"/>
  <c r="U9920" i="3"/>
  <c r="T9920" i="3"/>
  <c r="S9920" i="3"/>
  <c r="R9920" i="3"/>
  <c r="P9920" i="3"/>
  <c r="Q9920" i="3" s="1"/>
  <c r="U9919" i="3"/>
  <c r="T9919" i="3"/>
  <c r="S9919" i="3"/>
  <c r="R9919" i="3"/>
  <c r="Q9919" i="3"/>
  <c r="P9919" i="3"/>
  <c r="U9918" i="3"/>
  <c r="T9918" i="3"/>
  <c r="S9918" i="3"/>
  <c r="R9918" i="3"/>
  <c r="Q9918" i="3"/>
  <c r="P9918" i="3"/>
  <c r="U9917" i="3"/>
  <c r="T9917" i="3"/>
  <c r="S9917" i="3"/>
  <c r="R9917" i="3"/>
  <c r="Q9917" i="3"/>
  <c r="P9917" i="3"/>
  <c r="U9916" i="3"/>
  <c r="T9916" i="3"/>
  <c r="S9916" i="3"/>
  <c r="R9916" i="3"/>
  <c r="P9916" i="3"/>
  <c r="Q9916" i="3" s="1"/>
  <c r="U9915" i="3"/>
  <c r="T9915" i="3"/>
  <c r="S9915" i="3"/>
  <c r="R9915" i="3"/>
  <c r="Q9915" i="3"/>
  <c r="P9915" i="3"/>
  <c r="U9914" i="3"/>
  <c r="T9914" i="3"/>
  <c r="S9914" i="3"/>
  <c r="R9914" i="3"/>
  <c r="Q9914" i="3"/>
  <c r="P9914" i="3"/>
  <c r="U9913" i="3"/>
  <c r="T9913" i="3"/>
  <c r="S9913" i="3"/>
  <c r="R9913" i="3"/>
  <c r="P9913" i="3"/>
  <c r="Q9913" i="3" s="1"/>
  <c r="U9912" i="3"/>
  <c r="T9912" i="3"/>
  <c r="S9912" i="3"/>
  <c r="R9912" i="3"/>
  <c r="P9912" i="3"/>
  <c r="Q9912" i="3" s="1"/>
  <c r="U9911" i="3"/>
  <c r="T9911" i="3"/>
  <c r="S9911" i="3"/>
  <c r="R9911" i="3"/>
  <c r="Q9911" i="3"/>
  <c r="P9911" i="3"/>
  <c r="U9910" i="3"/>
  <c r="T9910" i="3"/>
  <c r="S9910" i="3"/>
  <c r="R9910" i="3"/>
  <c r="Q9910" i="3"/>
  <c r="P9910" i="3"/>
  <c r="U9909" i="3"/>
  <c r="T9909" i="3"/>
  <c r="S9909" i="3"/>
  <c r="R9909" i="3"/>
  <c r="P9909" i="3"/>
  <c r="Q9909" i="3" s="1"/>
  <c r="U9908" i="3"/>
  <c r="T9908" i="3"/>
  <c r="S9908" i="3"/>
  <c r="R9908" i="3"/>
  <c r="P9908" i="3"/>
  <c r="Q9908" i="3" s="1"/>
  <c r="U9907" i="3"/>
  <c r="T9907" i="3"/>
  <c r="S9907" i="3"/>
  <c r="R9907" i="3"/>
  <c r="Q9907" i="3"/>
  <c r="P9907" i="3"/>
  <c r="U9906" i="3"/>
  <c r="T9906" i="3"/>
  <c r="S9906" i="3"/>
  <c r="R9906" i="3"/>
  <c r="Q9906" i="3"/>
  <c r="P9906" i="3"/>
  <c r="U9905" i="3"/>
  <c r="T9905" i="3"/>
  <c r="S9905" i="3"/>
  <c r="R9905" i="3"/>
  <c r="P9905" i="3"/>
  <c r="Q9905" i="3" s="1"/>
  <c r="U9904" i="3"/>
  <c r="T9904" i="3"/>
  <c r="S9904" i="3"/>
  <c r="R9904" i="3"/>
  <c r="P9904" i="3"/>
  <c r="Q9904" i="3" s="1"/>
  <c r="U9903" i="3"/>
  <c r="T9903" i="3"/>
  <c r="S9903" i="3"/>
  <c r="R9903" i="3"/>
  <c r="Q9903" i="3"/>
  <c r="P9903" i="3"/>
  <c r="U9902" i="3"/>
  <c r="T9902" i="3"/>
  <c r="S9902" i="3"/>
  <c r="R9902" i="3"/>
  <c r="Q9902" i="3"/>
  <c r="P9902" i="3"/>
  <c r="U9901" i="3"/>
  <c r="T9901" i="3"/>
  <c r="S9901" i="3"/>
  <c r="R9901" i="3"/>
  <c r="P9901" i="3"/>
  <c r="Q9901" i="3" s="1"/>
  <c r="U9900" i="3"/>
  <c r="T9900" i="3"/>
  <c r="S9900" i="3"/>
  <c r="R9900" i="3"/>
  <c r="P9900" i="3"/>
  <c r="Q9900" i="3" s="1"/>
  <c r="U9899" i="3"/>
  <c r="T9899" i="3"/>
  <c r="S9899" i="3"/>
  <c r="R9899" i="3"/>
  <c r="Q9899" i="3"/>
  <c r="P9899" i="3"/>
  <c r="U9898" i="3"/>
  <c r="T9898" i="3"/>
  <c r="S9898" i="3"/>
  <c r="R9898" i="3"/>
  <c r="Q9898" i="3"/>
  <c r="P9898" i="3"/>
  <c r="U9897" i="3"/>
  <c r="T9897" i="3"/>
  <c r="S9897" i="3"/>
  <c r="R9897" i="3"/>
  <c r="Q9897" i="3"/>
  <c r="P9897" i="3"/>
  <c r="U9896" i="3"/>
  <c r="T9896" i="3"/>
  <c r="S9896" i="3"/>
  <c r="R9896" i="3"/>
  <c r="P9896" i="3"/>
  <c r="Q9896" i="3" s="1"/>
  <c r="U9895" i="3"/>
  <c r="T9895" i="3"/>
  <c r="S9895" i="3"/>
  <c r="R9895" i="3"/>
  <c r="Q9895" i="3"/>
  <c r="P9895" i="3"/>
  <c r="U9894" i="3"/>
  <c r="T9894" i="3"/>
  <c r="S9894" i="3"/>
  <c r="R9894" i="3"/>
  <c r="Q9894" i="3"/>
  <c r="P9894" i="3"/>
  <c r="U9893" i="3"/>
  <c r="T9893" i="3"/>
  <c r="S9893" i="3"/>
  <c r="R9893" i="3"/>
  <c r="Q9893" i="3"/>
  <c r="P9893" i="3"/>
  <c r="U9892" i="3"/>
  <c r="T9892" i="3"/>
  <c r="S9892" i="3"/>
  <c r="R9892" i="3"/>
  <c r="P9892" i="3"/>
  <c r="Q9892" i="3" s="1"/>
  <c r="U9891" i="3"/>
  <c r="T9891" i="3"/>
  <c r="S9891" i="3"/>
  <c r="R9891" i="3"/>
  <c r="Q9891" i="3"/>
  <c r="P9891" i="3"/>
  <c r="U9890" i="3"/>
  <c r="T9890" i="3"/>
  <c r="S9890" i="3"/>
  <c r="R9890" i="3"/>
  <c r="Q9890" i="3"/>
  <c r="P9890" i="3"/>
  <c r="U9889" i="3"/>
  <c r="T9889" i="3"/>
  <c r="S9889" i="3"/>
  <c r="R9889" i="3"/>
  <c r="P9889" i="3"/>
  <c r="Q9889" i="3" s="1"/>
  <c r="U9888" i="3"/>
  <c r="T9888" i="3"/>
  <c r="S9888" i="3"/>
  <c r="R9888" i="3"/>
  <c r="P9888" i="3"/>
  <c r="Q9888" i="3" s="1"/>
  <c r="U9887" i="3"/>
  <c r="T9887" i="3"/>
  <c r="S9887" i="3"/>
  <c r="R9887" i="3"/>
  <c r="Q9887" i="3"/>
  <c r="P9887" i="3"/>
  <c r="U9886" i="3"/>
  <c r="T9886" i="3"/>
  <c r="S9886" i="3"/>
  <c r="R9886" i="3"/>
  <c r="Q9886" i="3"/>
  <c r="P9886" i="3"/>
  <c r="U9885" i="3"/>
  <c r="T9885" i="3"/>
  <c r="S9885" i="3"/>
  <c r="R9885" i="3"/>
  <c r="Q9885" i="3"/>
  <c r="P9885" i="3"/>
  <c r="U9884" i="3"/>
  <c r="T9884" i="3"/>
  <c r="S9884" i="3"/>
  <c r="R9884" i="3"/>
  <c r="P9884" i="3"/>
  <c r="Q9884" i="3" s="1"/>
  <c r="U9883" i="3"/>
  <c r="T9883" i="3"/>
  <c r="S9883" i="3"/>
  <c r="R9883" i="3"/>
  <c r="Q9883" i="3"/>
  <c r="P9883" i="3"/>
  <c r="U9882" i="3"/>
  <c r="T9882" i="3"/>
  <c r="S9882" i="3"/>
  <c r="R9882" i="3"/>
  <c r="Q9882" i="3"/>
  <c r="P9882" i="3"/>
  <c r="U9881" i="3"/>
  <c r="T9881" i="3"/>
  <c r="S9881" i="3"/>
  <c r="R9881" i="3"/>
  <c r="P9881" i="3"/>
  <c r="Q9881" i="3" s="1"/>
  <c r="U9880" i="3"/>
  <c r="T9880" i="3"/>
  <c r="S9880" i="3"/>
  <c r="R9880" i="3"/>
  <c r="P9880" i="3"/>
  <c r="Q9880" i="3" s="1"/>
  <c r="U9879" i="3"/>
  <c r="T9879" i="3"/>
  <c r="S9879" i="3"/>
  <c r="R9879" i="3"/>
  <c r="Q9879" i="3"/>
  <c r="P9879" i="3"/>
  <c r="U9878" i="3"/>
  <c r="T9878" i="3"/>
  <c r="S9878" i="3"/>
  <c r="R9878" i="3"/>
  <c r="Q9878" i="3"/>
  <c r="P9878" i="3"/>
  <c r="U9877" i="3"/>
  <c r="T9877" i="3"/>
  <c r="S9877" i="3"/>
  <c r="R9877" i="3"/>
  <c r="P9877" i="3"/>
  <c r="Q9877" i="3" s="1"/>
  <c r="U9876" i="3"/>
  <c r="T9876" i="3"/>
  <c r="S9876" i="3"/>
  <c r="R9876" i="3"/>
  <c r="P9876" i="3"/>
  <c r="Q9876" i="3" s="1"/>
  <c r="U9875" i="3"/>
  <c r="T9875" i="3"/>
  <c r="S9875" i="3"/>
  <c r="R9875" i="3"/>
  <c r="Q9875" i="3"/>
  <c r="P9875" i="3"/>
  <c r="U9874" i="3"/>
  <c r="T9874" i="3"/>
  <c r="S9874" i="3"/>
  <c r="R9874" i="3"/>
  <c r="Q9874" i="3"/>
  <c r="P9874" i="3"/>
  <c r="U9873" i="3"/>
  <c r="T9873" i="3"/>
  <c r="S9873" i="3"/>
  <c r="R9873" i="3"/>
  <c r="Q9873" i="3"/>
  <c r="P9873" i="3"/>
  <c r="U9872" i="3"/>
  <c r="T9872" i="3"/>
  <c r="S9872" i="3"/>
  <c r="R9872" i="3"/>
  <c r="P9872" i="3"/>
  <c r="Q9872" i="3" s="1"/>
  <c r="U9871" i="3"/>
  <c r="T9871" i="3"/>
  <c r="S9871" i="3"/>
  <c r="R9871" i="3"/>
  <c r="Q9871" i="3"/>
  <c r="P9871" i="3"/>
  <c r="U9870" i="3"/>
  <c r="T9870" i="3"/>
  <c r="S9870" i="3"/>
  <c r="R9870" i="3"/>
  <c r="Q9870" i="3"/>
  <c r="P9870" i="3"/>
  <c r="U9869" i="3"/>
  <c r="T9869" i="3"/>
  <c r="S9869" i="3"/>
  <c r="R9869" i="3"/>
  <c r="P9869" i="3"/>
  <c r="Q9869" i="3" s="1"/>
  <c r="U9868" i="3"/>
  <c r="T9868" i="3"/>
  <c r="S9868" i="3"/>
  <c r="R9868" i="3"/>
  <c r="P9868" i="3"/>
  <c r="Q9868" i="3" s="1"/>
  <c r="U9867" i="3"/>
  <c r="T9867" i="3"/>
  <c r="S9867" i="3"/>
  <c r="R9867" i="3"/>
  <c r="Q9867" i="3"/>
  <c r="P9867" i="3"/>
  <c r="U9866" i="3"/>
  <c r="T9866" i="3"/>
  <c r="S9866" i="3"/>
  <c r="R9866" i="3"/>
  <c r="Q9866" i="3"/>
  <c r="P9866" i="3"/>
  <c r="U9865" i="3"/>
  <c r="T9865" i="3"/>
  <c r="S9865" i="3"/>
  <c r="R9865" i="3"/>
  <c r="Q9865" i="3"/>
  <c r="P9865" i="3"/>
  <c r="U9864" i="3"/>
  <c r="T9864" i="3"/>
  <c r="S9864" i="3"/>
  <c r="R9864" i="3"/>
  <c r="P9864" i="3"/>
  <c r="Q9864" i="3" s="1"/>
  <c r="U9863" i="3"/>
  <c r="T9863" i="3"/>
  <c r="S9863" i="3"/>
  <c r="R9863" i="3"/>
  <c r="Q9863" i="3"/>
  <c r="P9863" i="3"/>
  <c r="U9862" i="3"/>
  <c r="T9862" i="3"/>
  <c r="S9862" i="3"/>
  <c r="R9862" i="3"/>
  <c r="Q9862" i="3"/>
  <c r="P9862" i="3"/>
  <c r="U9861" i="3"/>
  <c r="T9861" i="3"/>
  <c r="S9861" i="3"/>
  <c r="R9861" i="3"/>
  <c r="Q9861" i="3"/>
  <c r="P9861" i="3"/>
  <c r="U9860" i="3"/>
  <c r="T9860" i="3"/>
  <c r="S9860" i="3"/>
  <c r="R9860" i="3"/>
  <c r="P9860" i="3"/>
  <c r="Q9860" i="3" s="1"/>
  <c r="U9859" i="3"/>
  <c r="T9859" i="3"/>
  <c r="S9859" i="3"/>
  <c r="R9859" i="3"/>
  <c r="Q9859" i="3"/>
  <c r="P9859" i="3"/>
  <c r="U9858" i="3"/>
  <c r="T9858" i="3"/>
  <c r="S9858" i="3"/>
  <c r="R9858" i="3"/>
  <c r="Q9858" i="3"/>
  <c r="P9858" i="3"/>
  <c r="U9857" i="3"/>
  <c r="T9857" i="3"/>
  <c r="S9857" i="3"/>
  <c r="R9857" i="3"/>
  <c r="P9857" i="3"/>
  <c r="Q9857" i="3" s="1"/>
  <c r="U9856" i="3"/>
  <c r="T9856" i="3"/>
  <c r="S9856" i="3"/>
  <c r="R9856" i="3"/>
  <c r="P9856" i="3"/>
  <c r="Q9856" i="3" s="1"/>
  <c r="U9855" i="3"/>
  <c r="T9855" i="3"/>
  <c r="S9855" i="3"/>
  <c r="R9855" i="3"/>
  <c r="Q9855" i="3"/>
  <c r="P9855" i="3"/>
  <c r="U9854" i="3"/>
  <c r="T9854" i="3"/>
  <c r="S9854" i="3"/>
  <c r="R9854" i="3"/>
  <c r="Q9854" i="3"/>
  <c r="P9854" i="3"/>
  <c r="U9853" i="3"/>
  <c r="T9853" i="3"/>
  <c r="S9853" i="3"/>
  <c r="R9853" i="3"/>
  <c r="Q9853" i="3"/>
  <c r="P9853" i="3"/>
  <c r="U9852" i="3"/>
  <c r="T9852" i="3"/>
  <c r="S9852" i="3"/>
  <c r="R9852" i="3"/>
  <c r="P9852" i="3"/>
  <c r="Q9852" i="3" s="1"/>
  <c r="U9851" i="3"/>
  <c r="T9851" i="3"/>
  <c r="S9851" i="3"/>
  <c r="R9851" i="3"/>
  <c r="Q9851" i="3"/>
  <c r="P9851" i="3"/>
  <c r="U9850" i="3"/>
  <c r="T9850" i="3"/>
  <c r="S9850" i="3"/>
  <c r="R9850" i="3"/>
  <c r="Q9850" i="3"/>
  <c r="P9850" i="3"/>
  <c r="U9849" i="3"/>
  <c r="T9849" i="3"/>
  <c r="S9849" i="3"/>
  <c r="R9849" i="3"/>
  <c r="Q9849" i="3"/>
  <c r="P9849" i="3"/>
  <c r="U9848" i="3"/>
  <c r="T9848" i="3"/>
  <c r="S9848" i="3"/>
  <c r="R9848" i="3"/>
  <c r="P9848" i="3"/>
  <c r="Q9848" i="3" s="1"/>
  <c r="U9847" i="3"/>
  <c r="T9847" i="3"/>
  <c r="S9847" i="3"/>
  <c r="R9847" i="3"/>
  <c r="Q9847" i="3"/>
  <c r="P9847" i="3"/>
  <c r="U9846" i="3"/>
  <c r="T9846" i="3"/>
  <c r="S9846" i="3"/>
  <c r="R9846" i="3"/>
  <c r="Q9846" i="3"/>
  <c r="P9846" i="3"/>
  <c r="U9845" i="3"/>
  <c r="T9845" i="3"/>
  <c r="S9845" i="3"/>
  <c r="R9845" i="3"/>
  <c r="P9845" i="3"/>
  <c r="Q9845" i="3" s="1"/>
  <c r="U9844" i="3"/>
  <c r="T9844" i="3"/>
  <c r="S9844" i="3"/>
  <c r="R9844" i="3"/>
  <c r="P9844" i="3"/>
  <c r="Q9844" i="3" s="1"/>
  <c r="U9843" i="3"/>
  <c r="T9843" i="3"/>
  <c r="S9843" i="3"/>
  <c r="R9843" i="3"/>
  <c r="Q9843" i="3"/>
  <c r="P9843" i="3"/>
  <c r="U9842" i="3"/>
  <c r="T9842" i="3"/>
  <c r="S9842" i="3"/>
  <c r="R9842" i="3"/>
  <c r="Q9842" i="3"/>
  <c r="P9842" i="3"/>
  <c r="U9841" i="3"/>
  <c r="T9841" i="3"/>
  <c r="S9841" i="3"/>
  <c r="R9841" i="3"/>
  <c r="Q9841" i="3"/>
  <c r="P9841" i="3"/>
  <c r="U9840" i="3"/>
  <c r="T9840" i="3"/>
  <c r="S9840" i="3"/>
  <c r="R9840" i="3"/>
  <c r="P9840" i="3"/>
  <c r="Q9840" i="3" s="1"/>
  <c r="U9839" i="3"/>
  <c r="T9839" i="3"/>
  <c r="S9839" i="3"/>
  <c r="R9839" i="3"/>
  <c r="Q9839" i="3"/>
  <c r="P9839" i="3"/>
  <c r="U9838" i="3"/>
  <c r="T9838" i="3"/>
  <c r="S9838" i="3"/>
  <c r="R9838" i="3"/>
  <c r="Q9838" i="3"/>
  <c r="P9838" i="3"/>
  <c r="U9837" i="3"/>
  <c r="T9837" i="3"/>
  <c r="S9837" i="3"/>
  <c r="R9837" i="3"/>
  <c r="P9837" i="3"/>
  <c r="Q9837" i="3" s="1"/>
  <c r="U9836" i="3"/>
  <c r="T9836" i="3"/>
  <c r="S9836" i="3"/>
  <c r="R9836" i="3"/>
  <c r="P9836" i="3"/>
  <c r="Q9836" i="3" s="1"/>
  <c r="U9835" i="3"/>
  <c r="T9835" i="3"/>
  <c r="S9835" i="3"/>
  <c r="R9835" i="3"/>
  <c r="Q9835" i="3"/>
  <c r="P9835" i="3"/>
  <c r="U9834" i="3"/>
  <c r="T9834" i="3"/>
  <c r="S9834" i="3"/>
  <c r="R9834" i="3"/>
  <c r="Q9834" i="3"/>
  <c r="P9834" i="3"/>
  <c r="U9833" i="3"/>
  <c r="T9833" i="3"/>
  <c r="S9833" i="3"/>
  <c r="R9833" i="3"/>
  <c r="Q9833" i="3"/>
  <c r="P9833" i="3"/>
  <c r="U9832" i="3"/>
  <c r="T9832" i="3"/>
  <c r="S9832" i="3"/>
  <c r="R9832" i="3"/>
  <c r="P9832" i="3"/>
  <c r="Q9832" i="3" s="1"/>
  <c r="U9831" i="3"/>
  <c r="T9831" i="3"/>
  <c r="S9831" i="3"/>
  <c r="R9831" i="3"/>
  <c r="Q9831" i="3"/>
  <c r="P9831" i="3"/>
  <c r="U9830" i="3"/>
  <c r="T9830" i="3"/>
  <c r="S9830" i="3"/>
  <c r="R9830" i="3"/>
  <c r="Q9830" i="3"/>
  <c r="P9830" i="3"/>
  <c r="U9829" i="3"/>
  <c r="T9829" i="3"/>
  <c r="S9829" i="3"/>
  <c r="R9829" i="3"/>
  <c r="Q9829" i="3"/>
  <c r="P9829" i="3"/>
  <c r="U9828" i="3"/>
  <c r="T9828" i="3"/>
  <c r="S9828" i="3"/>
  <c r="R9828" i="3"/>
  <c r="P9828" i="3"/>
  <c r="Q9828" i="3" s="1"/>
  <c r="U9827" i="3"/>
  <c r="T9827" i="3"/>
  <c r="S9827" i="3"/>
  <c r="R9827" i="3"/>
  <c r="Q9827" i="3"/>
  <c r="P9827" i="3"/>
  <c r="U9826" i="3"/>
  <c r="T9826" i="3"/>
  <c r="S9826" i="3"/>
  <c r="R9826" i="3"/>
  <c r="Q9826" i="3"/>
  <c r="P9826" i="3"/>
  <c r="U9825" i="3"/>
  <c r="T9825" i="3"/>
  <c r="S9825" i="3"/>
  <c r="R9825" i="3"/>
  <c r="P9825" i="3"/>
  <c r="Q9825" i="3" s="1"/>
  <c r="U9824" i="3"/>
  <c r="T9824" i="3"/>
  <c r="S9824" i="3"/>
  <c r="R9824" i="3"/>
  <c r="P9824" i="3"/>
  <c r="Q9824" i="3" s="1"/>
  <c r="U9823" i="3"/>
  <c r="T9823" i="3"/>
  <c r="S9823" i="3"/>
  <c r="R9823" i="3"/>
  <c r="Q9823" i="3"/>
  <c r="P9823" i="3"/>
  <c r="U9822" i="3"/>
  <c r="T9822" i="3"/>
  <c r="S9822" i="3"/>
  <c r="R9822" i="3"/>
  <c r="Q9822" i="3"/>
  <c r="P9822" i="3"/>
  <c r="U9821" i="3"/>
  <c r="T9821" i="3"/>
  <c r="S9821" i="3"/>
  <c r="R9821" i="3"/>
  <c r="Q9821" i="3"/>
  <c r="P9821" i="3"/>
  <c r="U9820" i="3"/>
  <c r="T9820" i="3"/>
  <c r="S9820" i="3"/>
  <c r="R9820" i="3"/>
  <c r="P9820" i="3"/>
  <c r="Q9820" i="3" s="1"/>
  <c r="U9819" i="3"/>
  <c r="T9819" i="3"/>
  <c r="S9819" i="3"/>
  <c r="R9819" i="3"/>
  <c r="Q9819" i="3"/>
  <c r="P9819" i="3"/>
  <c r="U9818" i="3"/>
  <c r="T9818" i="3"/>
  <c r="S9818" i="3"/>
  <c r="R9818" i="3"/>
  <c r="Q9818" i="3"/>
  <c r="P9818" i="3"/>
  <c r="U9817" i="3"/>
  <c r="T9817" i="3"/>
  <c r="S9817" i="3"/>
  <c r="R9817" i="3"/>
  <c r="Q9817" i="3"/>
  <c r="P9817" i="3"/>
  <c r="U9816" i="3"/>
  <c r="T9816" i="3"/>
  <c r="S9816" i="3"/>
  <c r="R9816" i="3"/>
  <c r="P9816" i="3"/>
  <c r="Q9816" i="3" s="1"/>
  <c r="U9815" i="3"/>
  <c r="T9815" i="3"/>
  <c r="S9815" i="3"/>
  <c r="R9815" i="3"/>
  <c r="Q9815" i="3"/>
  <c r="P9815" i="3"/>
  <c r="U9814" i="3"/>
  <c r="T9814" i="3"/>
  <c r="S9814" i="3"/>
  <c r="R9814" i="3"/>
  <c r="Q9814" i="3"/>
  <c r="P9814" i="3"/>
  <c r="U9813" i="3"/>
  <c r="T9813" i="3"/>
  <c r="S9813" i="3"/>
  <c r="R9813" i="3"/>
  <c r="P9813" i="3"/>
  <c r="Q9813" i="3" s="1"/>
  <c r="U9812" i="3"/>
  <c r="T9812" i="3"/>
  <c r="S9812" i="3"/>
  <c r="R9812" i="3"/>
  <c r="P9812" i="3"/>
  <c r="Q9812" i="3" s="1"/>
  <c r="U9811" i="3"/>
  <c r="T9811" i="3"/>
  <c r="S9811" i="3"/>
  <c r="R9811" i="3"/>
  <c r="Q9811" i="3"/>
  <c r="P9811" i="3"/>
  <c r="U9810" i="3"/>
  <c r="T9810" i="3"/>
  <c r="S9810" i="3"/>
  <c r="R9810" i="3"/>
  <c r="Q9810" i="3"/>
  <c r="P9810" i="3"/>
  <c r="U9809" i="3"/>
  <c r="T9809" i="3"/>
  <c r="S9809" i="3"/>
  <c r="R9809" i="3"/>
  <c r="P9809" i="3"/>
  <c r="Q9809" i="3" s="1"/>
  <c r="U9808" i="3"/>
  <c r="T9808" i="3"/>
  <c r="S9808" i="3"/>
  <c r="R9808" i="3"/>
  <c r="P9808" i="3"/>
  <c r="Q9808" i="3" s="1"/>
  <c r="U9807" i="3"/>
  <c r="T9807" i="3"/>
  <c r="S9807" i="3"/>
  <c r="R9807" i="3"/>
  <c r="Q9807" i="3"/>
  <c r="P9807" i="3"/>
  <c r="U9806" i="3"/>
  <c r="T9806" i="3"/>
  <c r="S9806" i="3"/>
  <c r="R9806" i="3"/>
  <c r="Q9806" i="3"/>
  <c r="P9806" i="3"/>
  <c r="U9805" i="3"/>
  <c r="T9805" i="3"/>
  <c r="S9805" i="3"/>
  <c r="R9805" i="3"/>
  <c r="P9805" i="3"/>
  <c r="Q9805" i="3" s="1"/>
  <c r="U9804" i="3"/>
  <c r="T9804" i="3"/>
  <c r="S9804" i="3"/>
  <c r="R9804" i="3"/>
  <c r="P9804" i="3"/>
  <c r="Q9804" i="3" s="1"/>
  <c r="U9803" i="3"/>
  <c r="T9803" i="3"/>
  <c r="S9803" i="3"/>
  <c r="R9803" i="3"/>
  <c r="Q9803" i="3"/>
  <c r="P9803" i="3"/>
  <c r="U9802" i="3"/>
  <c r="T9802" i="3"/>
  <c r="S9802" i="3"/>
  <c r="R9802" i="3"/>
  <c r="Q9802" i="3"/>
  <c r="P9802" i="3"/>
  <c r="U9801" i="3"/>
  <c r="T9801" i="3"/>
  <c r="S9801" i="3"/>
  <c r="R9801" i="3"/>
  <c r="Q9801" i="3"/>
  <c r="P9801" i="3"/>
  <c r="U9800" i="3"/>
  <c r="T9800" i="3"/>
  <c r="S9800" i="3"/>
  <c r="R9800" i="3"/>
  <c r="P9800" i="3"/>
  <c r="Q9800" i="3" s="1"/>
  <c r="U9799" i="3"/>
  <c r="T9799" i="3"/>
  <c r="S9799" i="3"/>
  <c r="R9799" i="3"/>
  <c r="Q9799" i="3"/>
  <c r="P9799" i="3"/>
  <c r="U9798" i="3"/>
  <c r="T9798" i="3"/>
  <c r="S9798" i="3"/>
  <c r="R9798" i="3"/>
  <c r="Q9798" i="3"/>
  <c r="P9798" i="3"/>
  <c r="U9797" i="3"/>
  <c r="T9797" i="3"/>
  <c r="S9797" i="3"/>
  <c r="R9797" i="3"/>
  <c r="Q9797" i="3"/>
  <c r="P9797" i="3"/>
  <c r="U9796" i="3"/>
  <c r="T9796" i="3"/>
  <c r="S9796" i="3"/>
  <c r="R9796" i="3"/>
  <c r="P9796" i="3"/>
  <c r="Q9796" i="3" s="1"/>
  <c r="U9795" i="3"/>
  <c r="T9795" i="3"/>
  <c r="S9795" i="3"/>
  <c r="R9795" i="3"/>
  <c r="Q9795" i="3"/>
  <c r="P9795" i="3"/>
  <c r="U9794" i="3"/>
  <c r="T9794" i="3"/>
  <c r="S9794" i="3"/>
  <c r="R9794" i="3"/>
  <c r="Q9794" i="3"/>
  <c r="P9794" i="3"/>
  <c r="U9793" i="3"/>
  <c r="T9793" i="3"/>
  <c r="S9793" i="3"/>
  <c r="R9793" i="3"/>
  <c r="P9793" i="3"/>
  <c r="Q9793" i="3" s="1"/>
  <c r="U9792" i="3"/>
  <c r="T9792" i="3"/>
  <c r="S9792" i="3"/>
  <c r="R9792" i="3"/>
  <c r="P9792" i="3"/>
  <c r="Q9792" i="3" s="1"/>
  <c r="U9791" i="3"/>
  <c r="T9791" i="3"/>
  <c r="S9791" i="3"/>
  <c r="R9791" i="3"/>
  <c r="Q9791" i="3"/>
  <c r="P9791" i="3"/>
  <c r="U9790" i="3"/>
  <c r="T9790" i="3"/>
  <c r="S9790" i="3"/>
  <c r="R9790" i="3"/>
  <c r="Q9790" i="3"/>
  <c r="P9790" i="3"/>
  <c r="U9789" i="3"/>
  <c r="T9789" i="3"/>
  <c r="S9789" i="3"/>
  <c r="R9789" i="3"/>
  <c r="Q9789" i="3"/>
  <c r="P9789" i="3"/>
  <c r="U9788" i="3"/>
  <c r="T9788" i="3"/>
  <c r="S9788" i="3"/>
  <c r="R9788" i="3"/>
  <c r="P9788" i="3"/>
  <c r="Q9788" i="3" s="1"/>
  <c r="U9787" i="3"/>
  <c r="T9787" i="3"/>
  <c r="S9787" i="3"/>
  <c r="R9787" i="3"/>
  <c r="Q9787" i="3"/>
  <c r="P9787" i="3"/>
  <c r="U9786" i="3"/>
  <c r="T9786" i="3"/>
  <c r="S9786" i="3"/>
  <c r="R9786" i="3"/>
  <c r="Q9786" i="3"/>
  <c r="P9786" i="3"/>
  <c r="U9785" i="3"/>
  <c r="T9785" i="3"/>
  <c r="S9785" i="3"/>
  <c r="R9785" i="3"/>
  <c r="P9785" i="3"/>
  <c r="Q9785" i="3" s="1"/>
  <c r="U9784" i="3"/>
  <c r="T9784" i="3"/>
  <c r="S9784" i="3"/>
  <c r="R9784" i="3"/>
  <c r="P9784" i="3"/>
  <c r="Q9784" i="3" s="1"/>
  <c r="U9783" i="3"/>
  <c r="T9783" i="3"/>
  <c r="S9783" i="3"/>
  <c r="R9783" i="3"/>
  <c r="Q9783" i="3"/>
  <c r="P9783" i="3"/>
  <c r="U9782" i="3"/>
  <c r="T9782" i="3"/>
  <c r="S9782" i="3"/>
  <c r="R9782" i="3"/>
  <c r="Q9782" i="3"/>
  <c r="P9782" i="3"/>
  <c r="U9781" i="3"/>
  <c r="T9781" i="3"/>
  <c r="S9781" i="3"/>
  <c r="R9781" i="3"/>
  <c r="P9781" i="3"/>
  <c r="Q9781" i="3" s="1"/>
  <c r="U9780" i="3"/>
  <c r="T9780" i="3"/>
  <c r="S9780" i="3"/>
  <c r="R9780" i="3"/>
  <c r="P9780" i="3"/>
  <c r="Q9780" i="3" s="1"/>
  <c r="U9779" i="3"/>
  <c r="T9779" i="3"/>
  <c r="S9779" i="3"/>
  <c r="R9779" i="3"/>
  <c r="Q9779" i="3"/>
  <c r="P9779" i="3"/>
  <c r="U9778" i="3"/>
  <c r="T9778" i="3"/>
  <c r="S9778" i="3"/>
  <c r="R9778" i="3"/>
  <c r="Q9778" i="3"/>
  <c r="P9778" i="3"/>
  <c r="U9777" i="3"/>
  <c r="T9777" i="3"/>
  <c r="S9777" i="3"/>
  <c r="R9777" i="3"/>
  <c r="P9777" i="3"/>
  <c r="Q9777" i="3" s="1"/>
  <c r="U9776" i="3"/>
  <c r="T9776" i="3"/>
  <c r="S9776" i="3"/>
  <c r="R9776" i="3"/>
  <c r="P9776" i="3"/>
  <c r="Q9776" i="3" s="1"/>
  <c r="U9775" i="3"/>
  <c r="T9775" i="3"/>
  <c r="S9775" i="3"/>
  <c r="R9775" i="3"/>
  <c r="Q9775" i="3"/>
  <c r="P9775" i="3"/>
  <c r="U9774" i="3"/>
  <c r="T9774" i="3"/>
  <c r="S9774" i="3"/>
  <c r="R9774" i="3"/>
  <c r="Q9774" i="3"/>
  <c r="P9774" i="3"/>
  <c r="U9773" i="3"/>
  <c r="T9773" i="3"/>
  <c r="S9773" i="3"/>
  <c r="R9773" i="3"/>
  <c r="P9773" i="3"/>
  <c r="Q9773" i="3" s="1"/>
  <c r="U9772" i="3"/>
  <c r="T9772" i="3"/>
  <c r="S9772" i="3"/>
  <c r="R9772" i="3"/>
  <c r="P9772" i="3"/>
  <c r="Q9772" i="3" s="1"/>
  <c r="U9771" i="3"/>
  <c r="T9771" i="3"/>
  <c r="S9771" i="3"/>
  <c r="R9771" i="3"/>
  <c r="Q9771" i="3"/>
  <c r="P9771" i="3"/>
  <c r="U9770" i="3"/>
  <c r="T9770" i="3"/>
  <c r="S9770" i="3"/>
  <c r="R9770" i="3"/>
  <c r="Q9770" i="3"/>
  <c r="P9770" i="3"/>
  <c r="U9769" i="3"/>
  <c r="T9769" i="3"/>
  <c r="S9769" i="3"/>
  <c r="R9769" i="3"/>
  <c r="Q9769" i="3"/>
  <c r="P9769" i="3"/>
  <c r="U9768" i="3"/>
  <c r="T9768" i="3"/>
  <c r="S9768" i="3"/>
  <c r="R9768" i="3"/>
  <c r="P9768" i="3"/>
  <c r="Q9768" i="3" s="1"/>
  <c r="U9767" i="3"/>
  <c r="T9767" i="3"/>
  <c r="S9767" i="3"/>
  <c r="R9767" i="3"/>
  <c r="Q9767" i="3"/>
  <c r="P9767" i="3"/>
  <c r="U9766" i="3"/>
  <c r="T9766" i="3"/>
  <c r="S9766" i="3"/>
  <c r="R9766" i="3"/>
  <c r="Q9766" i="3"/>
  <c r="P9766" i="3"/>
  <c r="U9765" i="3"/>
  <c r="T9765" i="3"/>
  <c r="S9765" i="3"/>
  <c r="R9765" i="3"/>
  <c r="Q9765" i="3"/>
  <c r="P9765" i="3"/>
  <c r="U9764" i="3"/>
  <c r="T9764" i="3"/>
  <c r="S9764" i="3"/>
  <c r="R9764" i="3"/>
  <c r="P9764" i="3"/>
  <c r="Q9764" i="3" s="1"/>
  <c r="U9763" i="3"/>
  <c r="T9763" i="3"/>
  <c r="S9763" i="3"/>
  <c r="R9763" i="3"/>
  <c r="Q9763" i="3"/>
  <c r="P9763" i="3"/>
  <c r="U9762" i="3"/>
  <c r="T9762" i="3"/>
  <c r="S9762" i="3"/>
  <c r="R9762" i="3"/>
  <c r="Q9762" i="3"/>
  <c r="P9762" i="3"/>
  <c r="U9761" i="3"/>
  <c r="T9761" i="3"/>
  <c r="S9761" i="3"/>
  <c r="R9761" i="3"/>
  <c r="P9761" i="3"/>
  <c r="Q9761" i="3" s="1"/>
  <c r="U9760" i="3"/>
  <c r="T9760" i="3"/>
  <c r="S9760" i="3"/>
  <c r="R9760" i="3"/>
  <c r="P9760" i="3"/>
  <c r="Q9760" i="3" s="1"/>
  <c r="U9759" i="3"/>
  <c r="T9759" i="3"/>
  <c r="S9759" i="3"/>
  <c r="R9759" i="3"/>
  <c r="Q9759" i="3"/>
  <c r="P9759" i="3"/>
  <c r="U9758" i="3"/>
  <c r="T9758" i="3"/>
  <c r="S9758" i="3"/>
  <c r="R9758" i="3"/>
  <c r="Q9758" i="3"/>
  <c r="P9758" i="3"/>
  <c r="U9757" i="3"/>
  <c r="T9757" i="3"/>
  <c r="S9757" i="3"/>
  <c r="R9757" i="3"/>
  <c r="Q9757" i="3"/>
  <c r="P9757" i="3"/>
  <c r="U9756" i="3"/>
  <c r="T9756" i="3"/>
  <c r="S9756" i="3"/>
  <c r="R9756" i="3"/>
  <c r="P9756" i="3"/>
  <c r="Q9756" i="3" s="1"/>
  <c r="U9755" i="3"/>
  <c r="T9755" i="3"/>
  <c r="S9755" i="3"/>
  <c r="R9755" i="3"/>
  <c r="Q9755" i="3"/>
  <c r="P9755" i="3"/>
  <c r="U9754" i="3"/>
  <c r="T9754" i="3"/>
  <c r="S9754" i="3"/>
  <c r="R9754" i="3"/>
  <c r="Q9754" i="3"/>
  <c r="P9754" i="3"/>
  <c r="U9753" i="3"/>
  <c r="T9753" i="3"/>
  <c r="S9753" i="3"/>
  <c r="R9753" i="3"/>
  <c r="P9753" i="3"/>
  <c r="Q9753" i="3" s="1"/>
  <c r="U9752" i="3"/>
  <c r="T9752" i="3"/>
  <c r="S9752" i="3"/>
  <c r="R9752" i="3"/>
  <c r="P9752" i="3"/>
  <c r="Q9752" i="3" s="1"/>
  <c r="U9751" i="3"/>
  <c r="T9751" i="3"/>
  <c r="S9751" i="3"/>
  <c r="R9751" i="3"/>
  <c r="Q9751" i="3"/>
  <c r="P9751" i="3"/>
  <c r="U9750" i="3"/>
  <c r="T9750" i="3"/>
  <c r="S9750" i="3"/>
  <c r="R9750" i="3"/>
  <c r="Q9750" i="3"/>
  <c r="P9750" i="3"/>
  <c r="U9749" i="3"/>
  <c r="T9749" i="3"/>
  <c r="S9749" i="3"/>
  <c r="R9749" i="3"/>
  <c r="P9749" i="3"/>
  <c r="Q9749" i="3" s="1"/>
  <c r="U9748" i="3"/>
  <c r="T9748" i="3"/>
  <c r="S9748" i="3"/>
  <c r="R9748" i="3"/>
  <c r="P9748" i="3"/>
  <c r="Q9748" i="3" s="1"/>
  <c r="U9747" i="3"/>
  <c r="T9747" i="3"/>
  <c r="S9747" i="3"/>
  <c r="R9747" i="3"/>
  <c r="Q9747" i="3"/>
  <c r="P9747" i="3"/>
  <c r="U9746" i="3"/>
  <c r="T9746" i="3"/>
  <c r="S9746" i="3"/>
  <c r="R9746" i="3"/>
  <c r="Q9746" i="3"/>
  <c r="P9746" i="3"/>
  <c r="U9745" i="3"/>
  <c r="T9745" i="3"/>
  <c r="S9745" i="3"/>
  <c r="R9745" i="3"/>
  <c r="Q9745" i="3"/>
  <c r="P9745" i="3"/>
  <c r="U9744" i="3"/>
  <c r="T9744" i="3"/>
  <c r="S9744" i="3"/>
  <c r="R9744" i="3"/>
  <c r="P9744" i="3"/>
  <c r="Q9744" i="3" s="1"/>
  <c r="U9743" i="3"/>
  <c r="T9743" i="3"/>
  <c r="S9743" i="3"/>
  <c r="R9743" i="3"/>
  <c r="Q9743" i="3"/>
  <c r="P9743" i="3"/>
  <c r="U9742" i="3"/>
  <c r="T9742" i="3"/>
  <c r="S9742" i="3"/>
  <c r="R9742" i="3"/>
  <c r="Q9742" i="3"/>
  <c r="P9742" i="3"/>
  <c r="U9741" i="3"/>
  <c r="T9741" i="3"/>
  <c r="S9741" i="3"/>
  <c r="R9741" i="3"/>
  <c r="P9741" i="3"/>
  <c r="Q9741" i="3" s="1"/>
  <c r="U9740" i="3"/>
  <c r="T9740" i="3"/>
  <c r="S9740" i="3"/>
  <c r="R9740" i="3"/>
  <c r="P9740" i="3"/>
  <c r="Q9740" i="3" s="1"/>
  <c r="U9739" i="3"/>
  <c r="T9739" i="3"/>
  <c r="S9739" i="3"/>
  <c r="R9739" i="3"/>
  <c r="Q9739" i="3"/>
  <c r="P9739" i="3"/>
  <c r="U9738" i="3"/>
  <c r="T9738" i="3"/>
  <c r="S9738" i="3"/>
  <c r="R9738" i="3"/>
  <c r="Q9738" i="3"/>
  <c r="P9738" i="3"/>
  <c r="U9737" i="3"/>
  <c r="T9737" i="3"/>
  <c r="S9737" i="3"/>
  <c r="R9737" i="3"/>
  <c r="Q9737" i="3"/>
  <c r="P9737" i="3"/>
  <c r="U9736" i="3"/>
  <c r="T9736" i="3"/>
  <c r="S9736" i="3"/>
  <c r="R9736" i="3"/>
  <c r="P9736" i="3"/>
  <c r="Q9736" i="3" s="1"/>
  <c r="U9735" i="3"/>
  <c r="T9735" i="3"/>
  <c r="S9735" i="3"/>
  <c r="R9735" i="3"/>
  <c r="Q9735" i="3"/>
  <c r="P9735" i="3"/>
  <c r="U9734" i="3"/>
  <c r="T9734" i="3"/>
  <c r="S9734" i="3"/>
  <c r="R9734" i="3"/>
  <c r="Q9734" i="3"/>
  <c r="P9734" i="3"/>
  <c r="U9733" i="3"/>
  <c r="T9733" i="3"/>
  <c r="S9733" i="3"/>
  <c r="R9733" i="3"/>
  <c r="Q9733" i="3"/>
  <c r="P9733" i="3"/>
  <c r="U9732" i="3"/>
  <c r="T9732" i="3"/>
  <c r="S9732" i="3"/>
  <c r="R9732" i="3"/>
  <c r="P9732" i="3"/>
  <c r="Q9732" i="3" s="1"/>
  <c r="U9731" i="3"/>
  <c r="T9731" i="3"/>
  <c r="S9731" i="3"/>
  <c r="R9731" i="3"/>
  <c r="Q9731" i="3"/>
  <c r="P9731" i="3"/>
  <c r="U9730" i="3"/>
  <c r="T9730" i="3"/>
  <c r="S9730" i="3"/>
  <c r="R9730" i="3"/>
  <c r="Q9730" i="3"/>
  <c r="P9730" i="3"/>
  <c r="U9729" i="3"/>
  <c r="T9729" i="3"/>
  <c r="S9729" i="3"/>
  <c r="R9729" i="3"/>
  <c r="P9729" i="3"/>
  <c r="Q9729" i="3" s="1"/>
  <c r="U9728" i="3"/>
  <c r="T9728" i="3"/>
  <c r="S9728" i="3"/>
  <c r="R9728" i="3"/>
  <c r="P9728" i="3"/>
  <c r="Q9728" i="3" s="1"/>
  <c r="U9727" i="3"/>
  <c r="T9727" i="3"/>
  <c r="S9727" i="3"/>
  <c r="R9727" i="3"/>
  <c r="Q9727" i="3"/>
  <c r="P9727" i="3"/>
  <c r="U9726" i="3"/>
  <c r="T9726" i="3"/>
  <c r="S9726" i="3"/>
  <c r="R9726" i="3"/>
  <c r="Q9726" i="3"/>
  <c r="P9726" i="3"/>
  <c r="U9725" i="3"/>
  <c r="T9725" i="3"/>
  <c r="S9725" i="3"/>
  <c r="R9725" i="3"/>
  <c r="Q9725" i="3"/>
  <c r="P9725" i="3"/>
  <c r="U9724" i="3"/>
  <c r="T9724" i="3"/>
  <c r="S9724" i="3"/>
  <c r="R9724" i="3"/>
  <c r="P9724" i="3"/>
  <c r="Q9724" i="3" s="1"/>
  <c r="U9723" i="3"/>
  <c r="T9723" i="3"/>
  <c r="S9723" i="3"/>
  <c r="R9723" i="3"/>
  <c r="Q9723" i="3"/>
  <c r="P9723" i="3"/>
  <c r="U9722" i="3"/>
  <c r="T9722" i="3"/>
  <c r="S9722" i="3"/>
  <c r="R9722" i="3"/>
  <c r="Q9722" i="3"/>
  <c r="P9722" i="3"/>
  <c r="U9721" i="3"/>
  <c r="T9721" i="3"/>
  <c r="S9721" i="3"/>
  <c r="R9721" i="3"/>
  <c r="Q9721" i="3"/>
  <c r="P9721" i="3"/>
  <c r="U9720" i="3"/>
  <c r="T9720" i="3"/>
  <c r="S9720" i="3"/>
  <c r="R9720" i="3"/>
  <c r="P9720" i="3"/>
  <c r="Q9720" i="3" s="1"/>
  <c r="U9719" i="3"/>
  <c r="T9719" i="3"/>
  <c r="S9719" i="3"/>
  <c r="R9719" i="3"/>
  <c r="Q9719" i="3"/>
  <c r="P9719" i="3"/>
  <c r="U9718" i="3"/>
  <c r="T9718" i="3"/>
  <c r="S9718" i="3"/>
  <c r="R9718" i="3"/>
  <c r="Q9718" i="3"/>
  <c r="P9718" i="3"/>
  <c r="U9717" i="3"/>
  <c r="T9717" i="3"/>
  <c r="S9717" i="3"/>
  <c r="R9717" i="3"/>
  <c r="P9717" i="3"/>
  <c r="Q9717" i="3" s="1"/>
  <c r="U9716" i="3"/>
  <c r="T9716" i="3"/>
  <c r="S9716" i="3"/>
  <c r="R9716" i="3"/>
  <c r="P9716" i="3"/>
  <c r="Q9716" i="3" s="1"/>
  <c r="U9715" i="3"/>
  <c r="T9715" i="3"/>
  <c r="S9715" i="3"/>
  <c r="R9715" i="3"/>
  <c r="Q9715" i="3"/>
  <c r="P9715" i="3"/>
  <c r="U9714" i="3"/>
  <c r="T9714" i="3"/>
  <c r="S9714" i="3"/>
  <c r="R9714" i="3"/>
  <c r="Q9714" i="3"/>
  <c r="P9714" i="3"/>
  <c r="U9713" i="3"/>
  <c r="T9713" i="3"/>
  <c r="S9713" i="3"/>
  <c r="R9713" i="3"/>
  <c r="Q9713" i="3"/>
  <c r="P9713" i="3"/>
  <c r="U9712" i="3"/>
  <c r="T9712" i="3"/>
  <c r="S9712" i="3"/>
  <c r="R9712" i="3"/>
  <c r="P9712" i="3"/>
  <c r="Q9712" i="3" s="1"/>
  <c r="U9711" i="3"/>
  <c r="T9711" i="3"/>
  <c r="S9711" i="3"/>
  <c r="R9711" i="3"/>
  <c r="Q9711" i="3"/>
  <c r="P9711" i="3"/>
  <c r="U9710" i="3"/>
  <c r="T9710" i="3"/>
  <c r="S9710" i="3"/>
  <c r="R9710" i="3"/>
  <c r="Q9710" i="3"/>
  <c r="P9710" i="3"/>
  <c r="U9709" i="3"/>
  <c r="T9709" i="3"/>
  <c r="S9709" i="3"/>
  <c r="R9709" i="3"/>
  <c r="P9709" i="3"/>
  <c r="Q9709" i="3" s="1"/>
  <c r="U9708" i="3"/>
  <c r="T9708" i="3"/>
  <c r="S9708" i="3"/>
  <c r="R9708" i="3"/>
  <c r="P9708" i="3"/>
  <c r="Q9708" i="3" s="1"/>
  <c r="U9707" i="3"/>
  <c r="T9707" i="3"/>
  <c r="S9707" i="3"/>
  <c r="R9707" i="3"/>
  <c r="Q9707" i="3"/>
  <c r="P9707" i="3"/>
  <c r="U9706" i="3"/>
  <c r="T9706" i="3"/>
  <c r="S9706" i="3"/>
  <c r="R9706" i="3"/>
  <c r="Q9706" i="3"/>
  <c r="P9706" i="3"/>
  <c r="U9705" i="3"/>
  <c r="T9705" i="3"/>
  <c r="S9705" i="3"/>
  <c r="R9705" i="3"/>
  <c r="Q9705" i="3"/>
  <c r="P9705" i="3"/>
  <c r="U9704" i="3"/>
  <c r="T9704" i="3"/>
  <c r="S9704" i="3"/>
  <c r="R9704" i="3"/>
  <c r="P9704" i="3"/>
  <c r="Q9704" i="3" s="1"/>
  <c r="U9703" i="3"/>
  <c r="T9703" i="3"/>
  <c r="S9703" i="3"/>
  <c r="R9703" i="3"/>
  <c r="Q9703" i="3"/>
  <c r="P9703" i="3"/>
  <c r="U9702" i="3"/>
  <c r="T9702" i="3"/>
  <c r="S9702" i="3"/>
  <c r="R9702" i="3"/>
  <c r="Q9702" i="3"/>
  <c r="P9702" i="3"/>
  <c r="U9701" i="3"/>
  <c r="T9701" i="3"/>
  <c r="S9701" i="3"/>
  <c r="R9701" i="3"/>
  <c r="Q9701" i="3"/>
  <c r="P9701" i="3"/>
  <c r="U9700" i="3"/>
  <c r="T9700" i="3"/>
  <c r="S9700" i="3"/>
  <c r="R9700" i="3"/>
  <c r="P9700" i="3"/>
  <c r="Q9700" i="3" s="1"/>
  <c r="U9699" i="3"/>
  <c r="T9699" i="3"/>
  <c r="S9699" i="3"/>
  <c r="R9699" i="3"/>
  <c r="Q9699" i="3"/>
  <c r="P9699" i="3"/>
  <c r="U9698" i="3"/>
  <c r="T9698" i="3"/>
  <c r="S9698" i="3"/>
  <c r="R9698" i="3"/>
  <c r="Q9698" i="3"/>
  <c r="P9698" i="3"/>
  <c r="U9697" i="3"/>
  <c r="T9697" i="3"/>
  <c r="S9697" i="3"/>
  <c r="R9697" i="3"/>
  <c r="P9697" i="3"/>
  <c r="Q9697" i="3" s="1"/>
  <c r="U9696" i="3"/>
  <c r="T9696" i="3"/>
  <c r="S9696" i="3"/>
  <c r="R9696" i="3"/>
  <c r="P9696" i="3"/>
  <c r="Q9696" i="3" s="1"/>
  <c r="U9695" i="3"/>
  <c r="T9695" i="3"/>
  <c r="S9695" i="3"/>
  <c r="R9695" i="3"/>
  <c r="Q9695" i="3"/>
  <c r="P9695" i="3"/>
  <c r="U9694" i="3"/>
  <c r="T9694" i="3"/>
  <c r="S9694" i="3"/>
  <c r="R9694" i="3"/>
  <c r="Q9694" i="3"/>
  <c r="P9694" i="3"/>
  <c r="U9693" i="3"/>
  <c r="T9693" i="3"/>
  <c r="S9693" i="3"/>
  <c r="R9693" i="3"/>
  <c r="Q9693" i="3"/>
  <c r="P9693" i="3"/>
  <c r="U9692" i="3"/>
  <c r="T9692" i="3"/>
  <c r="S9692" i="3"/>
  <c r="R9692" i="3"/>
  <c r="P9692" i="3"/>
  <c r="Q9692" i="3" s="1"/>
  <c r="U9691" i="3"/>
  <c r="T9691" i="3"/>
  <c r="S9691" i="3"/>
  <c r="R9691" i="3"/>
  <c r="Q9691" i="3"/>
  <c r="P9691" i="3"/>
  <c r="U9690" i="3"/>
  <c r="T9690" i="3"/>
  <c r="S9690" i="3"/>
  <c r="R9690" i="3"/>
  <c r="Q9690" i="3"/>
  <c r="P9690" i="3"/>
  <c r="U9689" i="3"/>
  <c r="T9689" i="3"/>
  <c r="S9689" i="3"/>
  <c r="R9689" i="3"/>
  <c r="Q9689" i="3"/>
  <c r="P9689" i="3"/>
  <c r="U9688" i="3"/>
  <c r="T9688" i="3"/>
  <c r="S9688" i="3"/>
  <c r="R9688" i="3"/>
  <c r="P9688" i="3"/>
  <c r="Q9688" i="3" s="1"/>
  <c r="U9687" i="3"/>
  <c r="T9687" i="3"/>
  <c r="S9687" i="3"/>
  <c r="R9687" i="3"/>
  <c r="Q9687" i="3"/>
  <c r="P9687" i="3"/>
  <c r="U9686" i="3"/>
  <c r="T9686" i="3"/>
  <c r="S9686" i="3"/>
  <c r="R9686" i="3"/>
  <c r="Q9686" i="3"/>
  <c r="P9686" i="3"/>
  <c r="U9685" i="3"/>
  <c r="T9685" i="3"/>
  <c r="S9685" i="3"/>
  <c r="R9685" i="3"/>
  <c r="P9685" i="3"/>
  <c r="Q9685" i="3" s="1"/>
  <c r="U9684" i="3"/>
  <c r="T9684" i="3"/>
  <c r="S9684" i="3"/>
  <c r="R9684" i="3"/>
  <c r="P9684" i="3"/>
  <c r="Q9684" i="3" s="1"/>
  <c r="U9683" i="3"/>
  <c r="T9683" i="3"/>
  <c r="S9683" i="3"/>
  <c r="R9683" i="3"/>
  <c r="Q9683" i="3"/>
  <c r="P9683" i="3"/>
  <c r="U9682" i="3"/>
  <c r="T9682" i="3"/>
  <c r="S9682" i="3"/>
  <c r="R9682" i="3"/>
  <c r="Q9682" i="3"/>
  <c r="P9682" i="3"/>
  <c r="U9681" i="3"/>
  <c r="T9681" i="3"/>
  <c r="S9681" i="3"/>
  <c r="R9681" i="3"/>
  <c r="P9681" i="3"/>
  <c r="Q9681" i="3" s="1"/>
  <c r="U9680" i="3"/>
  <c r="T9680" i="3"/>
  <c r="S9680" i="3"/>
  <c r="R9680" i="3"/>
  <c r="P9680" i="3"/>
  <c r="Q9680" i="3" s="1"/>
  <c r="U9679" i="3"/>
  <c r="T9679" i="3"/>
  <c r="S9679" i="3"/>
  <c r="R9679" i="3"/>
  <c r="Q9679" i="3"/>
  <c r="P9679" i="3"/>
  <c r="U9678" i="3"/>
  <c r="T9678" i="3"/>
  <c r="S9678" i="3"/>
  <c r="R9678" i="3"/>
  <c r="Q9678" i="3"/>
  <c r="P9678" i="3"/>
  <c r="U9677" i="3"/>
  <c r="T9677" i="3"/>
  <c r="S9677" i="3"/>
  <c r="R9677" i="3"/>
  <c r="P9677" i="3"/>
  <c r="Q9677" i="3" s="1"/>
  <c r="U9676" i="3"/>
  <c r="T9676" i="3"/>
  <c r="S9676" i="3"/>
  <c r="R9676" i="3"/>
  <c r="P9676" i="3"/>
  <c r="Q9676" i="3" s="1"/>
  <c r="U9675" i="3"/>
  <c r="T9675" i="3"/>
  <c r="S9675" i="3"/>
  <c r="R9675" i="3"/>
  <c r="Q9675" i="3"/>
  <c r="P9675" i="3"/>
  <c r="U9674" i="3"/>
  <c r="T9674" i="3"/>
  <c r="S9674" i="3"/>
  <c r="R9674" i="3"/>
  <c r="Q9674" i="3"/>
  <c r="P9674" i="3"/>
  <c r="U9673" i="3"/>
  <c r="T9673" i="3"/>
  <c r="S9673" i="3"/>
  <c r="R9673" i="3"/>
  <c r="Q9673" i="3"/>
  <c r="P9673" i="3"/>
  <c r="U9672" i="3"/>
  <c r="T9672" i="3"/>
  <c r="S9672" i="3"/>
  <c r="R9672" i="3"/>
  <c r="P9672" i="3"/>
  <c r="Q9672" i="3" s="1"/>
  <c r="U9671" i="3"/>
  <c r="T9671" i="3"/>
  <c r="S9671" i="3"/>
  <c r="R9671" i="3"/>
  <c r="Q9671" i="3"/>
  <c r="P9671" i="3"/>
  <c r="U9670" i="3"/>
  <c r="T9670" i="3"/>
  <c r="S9670" i="3"/>
  <c r="R9670" i="3"/>
  <c r="Q9670" i="3"/>
  <c r="P9670" i="3"/>
  <c r="U9669" i="3"/>
  <c r="T9669" i="3"/>
  <c r="S9669" i="3"/>
  <c r="R9669" i="3"/>
  <c r="Q9669" i="3"/>
  <c r="P9669" i="3"/>
  <c r="U9668" i="3"/>
  <c r="T9668" i="3"/>
  <c r="S9668" i="3"/>
  <c r="R9668" i="3"/>
  <c r="P9668" i="3"/>
  <c r="Q9668" i="3" s="1"/>
  <c r="U9667" i="3"/>
  <c r="T9667" i="3"/>
  <c r="S9667" i="3"/>
  <c r="R9667" i="3"/>
  <c r="Q9667" i="3"/>
  <c r="P9667" i="3"/>
  <c r="U9666" i="3"/>
  <c r="T9666" i="3"/>
  <c r="S9666" i="3"/>
  <c r="R9666" i="3"/>
  <c r="Q9666" i="3"/>
  <c r="P9666" i="3"/>
  <c r="U9665" i="3"/>
  <c r="T9665" i="3"/>
  <c r="S9665" i="3"/>
  <c r="R9665" i="3"/>
  <c r="P9665" i="3"/>
  <c r="Q9665" i="3" s="1"/>
  <c r="U9664" i="3"/>
  <c r="T9664" i="3"/>
  <c r="S9664" i="3"/>
  <c r="R9664" i="3"/>
  <c r="P9664" i="3"/>
  <c r="Q9664" i="3" s="1"/>
  <c r="U9663" i="3"/>
  <c r="T9663" i="3"/>
  <c r="S9663" i="3"/>
  <c r="R9663" i="3"/>
  <c r="Q9663" i="3"/>
  <c r="P9663" i="3"/>
  <c r="U9662" i="3"/>
  <c r="T9662" i="3"/>
  <c r="S9662" i="3"/>
  <c r="R9662" i="3"/>
  <c r="Q9662" i="3"/>
  <c r="P9662" i="3"/>
  <c r="U9661" i="3"/>
  <c r="T9661" i="3"/>
  <c r="S9661" i="3"/>
  <c r="R9661" i="3"/>
  <c r="Q9661" i="3"/>
  <c r="P9661" i="3"/>
  <c r="U9660" i="3"/>
  <c r="T9660" i="3"/>
  <c r="S9660" i="3"/>
  <c r="R9660" i="3"/>
  <c r="P9660" i="3"/>
  <c r="Q9660" i="3" s="1"/>
  <c r="U9659" i="3"/>
  <c r="T9659" i="3"/>
  <c r="S9659" i="3"/>
  <c r="R9659" i="3"/>
  <c r="Q9659" i="3"/>
  <c r="P9659" i="3"/>
  <c r="U9658" i="3"/>
  <c r="T9658" i="3"/>
  <c r="S9658" i="3"/>
  <c r="R9658" i="3"/>
  <c r="Q9658" i="3"/>
  <c r="P9658" i="3"/>
  <c r="U9657" i="3"/>
  <c r="T9657" i="3"/>
  <c r="S9657" i="3"/>
  <c r="R9657" i="3"/>
  <c r="P9657" i="3"/>
  <c r="Q9657" i="3" s="1"/>
  <c r="U9656" i="3"/>
  <c r="T9656" i="3"/>
  <c r="S9656" i="3"/>
  <c r="R9656" i="3"/>
  <c r="P9656" i="3"/>
  <c r="Q9656" i="3" s="1"/>
  <c r="U9655" i="3"/>
  <c r="T9655" i="3"/>
  <c r="S9655" i="3"/>
  <c r="R9655" i="3"/>
  <c r="Q9655" i="3"/>
  <c r="P9655" i="3"/>
  <c r="U9654" i="3"/>
  <c r="T9654" i="3"/>
  <c r="S9654" i="3"/>
  <c r="R9654" i="3"/>
  <c r="Q9654" i="3"/>
  <c r="P9654" i="3"/>
  <c r="U9653" i="3"/>
  <c r="T9653" i="3"/>
  <c r="S9653" i="3"/>
  <c r="R9653" i="3"/>
  <c r="P9653" i="3"/>
  <c r="Q9653" i="3" s="1"/>
  <c r="U9652" i="3"/>
  <c r="T9652" i="3"/>
  <c r="S9652" i="3"/>
  <c r="R9652" i="3"/>
  <c r="P9652" i="3"/>
  <c r="Q9652" i="3" s="1"/>
  <c r="U9651" i="3"/>
  <c r="T9651" i="3"/>
  <c r="S9651" i="3"/>
  <c r="R9651" i="3"/>
  <c r="Q9651" i="3"/>
  <c r="P9651" i="3"/>
  <c r="U9650" i="3"/>
  <c r="T9650" i="3"/>
  <c r="S9650" i="3"/>
  <c r="R9650" i="3"/>
  <c r="Q9650" i="3"/>
  <c r="P9650" i="3"/>
  <c r="U9649" i="3"/>
  <c r="T9649" i="3"/>
  <c r="S9649" i="3"/>
  <c r="R9649" i="3"/>
  <c r="Q9649" i="3"/>
  <c r="P9649" i="3"/>
  <c r="U9648" i="3"/>
  <c r="T9648" i="3"/>
  <c r="S9648" i="3"/>
  <c r="R9648" i="3"/>
  <c r="P9648" i="3"/>
  <c r="Q9648" i="3" s="1"/>
  <c r="U9647" i="3"/>
  <c r="T9647" i="3"/>
  <c r="S9647" i="3"/>
  <c r="R9647" i="3"/>
  <c r="Q9647" i="3"/>
  <c r="P9647" i="3"/>
  <c r="U9646" i="3"/>
  <c r="T9646" i="3"/>
  <c r="S9646" i="3"/>
  <c r="R9646" i="3"/>
  <c r="Q9646" i="3"/>
  <c r="P9646" i="3"/>
  <c r="U9645" i="3"/>
  <c r="T9645" i="3"/>
  <c r="S9645" i="3"/>
  <c r="R9645" i="3"/>
  <c r="P9645" i="3"/>
  <c r="Q9645" i="3" s="1"/>
  <c r="U9644" i="3"/>
  <c r="T9644" i="3"/>
  <c r="S9644" i="3"/>
  <c r="R9644" i="3"/>
  <c r="P9644" i="3"/>
  <c r="Q9644" i="3" s="1"/>
  <c r="U9643" i="3"/>
  <c r="T9643" i="3"/>
  <c r="S9643" i="3"/>
  <c r="R9643" i="3"/>
  <c r="Q9643" i="3"/>
  <c r="P9643" i="3"/>
  <c r="U9642" i="3"/>
  <c r="T9642" i="3"/>
  <c r="S9642" i="3"/>
  <c r="R9642" i="3"/>
  <c r="Q9642" i="3"/>
  <c r="P9642" i="3"/>
  <c r="U9641" i="3"/>
  <c r="T9641" i="3"/>
  <c r="S9641" i="3"/>
  <c r="R9641" i="3"/>
  <c r="Q9641" i="3"/>
  <c r="P9641" i="3"/>
  <c r="U9640" i="3"/>
  <c r="T9640" i="3"/>
  <c r="S9640" i="3"/>
  <c r="R9640" i="3"/>
  <c r="P9640" i="3"/>
  <c r="Q9640" i="3" s="1"/>
  <c r="U9639" i="3"/>
  <c r="T9639" i="3"/>
  <c r="S9639" i="3"/>
  <c r="R9639" i="3"/>
  <c r="Q9639" i="3"/>
  <c r="P9639" i="3"/>
  <c r="U9638" i="3"/>
  <c r="T9638" i="3"/>
  <c r="S9638" i="3"/>
  <c r="R9638" i="3"/>
  <c r="Q9638" i="3"/>
  <c r="P9638" i="3"/>
  <c r="U9637" i="3"/>
  <c r="T9637" i="3"/>
  <c r="S9637" i="3"/>
  <c r="R9637" i="3"/>
  <c r="Q9637" i="3"/>
  <c r="P9637" i="3"/>
  <c r="U9636" i="3"/>
  <c r="T9636" i="3"/>
  <c r="S9636" i="3"/>
  <c r="R9636" i="3"/>
  <c r="P9636" i="3"/>
  <c r="Q9636" i="3" s="1"/>
  <c r="U9635" i="3"/>
  <c r="T9635" i="3"/>
  <c r="S9635" i="3"/>
  <c r="R9635" i="3"/>
  <c r="Q9635" i="3"/>
  <c r="P9635" i="3"/>
  <c r="U9634" i="3"/>
  <c r="T9634" i="3"/>
  <c r="S9634" i="3"/>
  <c r="R9634" i="3"/>
  <c r="Q9634" i="3"/>
  <c r="P9634" i="3"/>
  <c r="U9633" i="3"/>
  <c r="T9633" i="3"/>
  <c r="S9633" i="3"/>
  <c r="R9633" i="3"/>
  <c r="P9633" i="3"/>
  <c r="Q9633" i="3" s="1"/>
  <c r="U9632" i="3"/>
  <c r="T9632" i="3"/>
  <c r="S9632" i="3"/>
  <c r="R9632" i="3"/>
  <c r="P9632" i="3"/>
  <c r="Q9632" i="3" s="1"/>
  <c r="U9631" i="3"/>
  <c r="T9631" i="3"/>
  <c r="S9631" i="3"/>
  <c r="R9631" i="3"/>
  <c r="Q9631" i="3"/>
  <c r="P9631" i="3"/>
  <c r="U9630" i="3"/>
  <c r="T9630" i="3"/>
  <c r="S9630" i="3"/>
  <c r="R9630" i="3"/>
  <c r="Q9630" i="3"/>
  <c r="P9630" i="3"/>
  <c r="U9629" i="3"/>
  <c r="T9629" i="3"/>
  <c r="S9629" i="3"/>
  <c r="R9629" i="3"/>
  <c r="Q9629" i="3"/>
  <c r="P9629" i="3"/>
  <c r="U9628" i="3"/>
  <c r="T9628" i="3"/>
  <c r="S9628" i="3"/>
  <c r="R9628" i="3"/>
  <c r="P9628" i="3"/>
  <c r="Q9628" i="3" s="1"/>
  <c r="U9627" i="3"/>
  <c r="T9627" i="3"/>
  <c r="S9627" i="3"/>
  <c r="R9627" i="3"/>
  <c r="Q9627" i="3"/>
  <c r="P9627" i="3"/>
  <c r="U9626" i="3"/>
  <c r="T9626" i="3"/>
  <c r="S9626" i="3"/>
  <c r="R9626" i="3"/>
  <c r="Q9626" i="3"/>
  <c r="P9626" i="3"/>
  <c r="U9625" i="3"/>
  <c r="T9625" i="3"/>
  <c r="S9625" i="3"/>
  <c r="R9625" i="3"/>
  <c r="Q9625" i="3"/>
  <c r="P9625" i="3"/>
  <c r="U9624" i="3"/>
  <c r="T9624" i="3"/>
  <c r="S9624" i="3"/>
  <c r="R9624" i="3"/>
  <c r="P9624" i="3"/>
  <c r="Q9624" i="3" s="1"/>
  <c r="U9623" i="3"/>
  <c r="T9623" i="3"/>
  <c r="S9623" i="3"/>
  <c r="R9623" i="3"/>
  <c r="Q9623" i="3"/>
  <c r="P9623" i="3"/>
  <c r="U9622" i="3"/>
  <c r="T9622" i="3"/>
  <c r="S9622" i="3"/>
  <c r="R9622" i="3"/>
  <c r="Q9622" i="3"/>
  <c r="P9622" i="3"/>
  <c r="U9621" i="3"/>
  <c r="T9621" i="3"/>
  <c r="S9621" i="3"/>
  <c r="R9621" i="3"/>
  <c r="P9621" i="3"/>
  <c r="Q9621" i="3" s="1"/>
  <c r="U9620" i="3"/>
  <c r="T9620" i="3"/>
  <c r="S9620" i="3"/>
  <c r="R9620" i="3"/>
  <c r="P9620" i="3"/>
  <c r="Q9620" i="3" s="1"/>
  <c r="U9619" i="3"/>
  <c r="T9619" i="3"/>
  <c r="S9619" i="3"/>
  <c r="R9619" i="3"/>
  <c r="Q9619" i="3"/>
  <c r="P9619" i="3"/>
  <c r="U9618" i="3"/>
  <c r="T9618" i="3"/>
  <c r="S9618" i="3"/>
  <c r="R9618" i="3"/>
  <c r="Q9618" i="3"/>
  <c r="P9618" i="3"/>
  <c r="U9617" i="3"/>
  <c r="T9617" i="3"/>
  <c r="S9617" i="3"/>
  <c r="R9617" i="3"/>
  <c r="Q9617" i="3"/>
  <c r="P9617" i="3"/>
  <c r="U9616" i="3"/>
  <c r="T9616" i="3"/>
  <c r="S9616" i="3"/>
  <c r="R9616" i="3"/>
  <c r="P9616" i="3"/>
  <c r="Q9616" i="3" s="1"/>
  <c r="U9615" i="3"/>
  <c r="T9615" i="3"/>
  <c r="S9615" i="3"/>
  <c r="R9615" i="3"/>
  <c r="Q9615" i="3"/>
  <c r="P9615" i="3"/>
  <c r="U9614" i="3"/>
  <c r="T9614" i="3"/>
  <c r="S9614" i="3"/>
  <c r="R9614" i="3"/>
  <c r="Q9614" i="3"/>
  <c r="P9614" i="3"/>
  <c r="U9613" i="3"/>
  <c r="T9613" i="3"/>
  <c r="S9613" i="3"/>
  <c r="R9613" i="3"/>
  <c r="P9613" i="3"/>
  <c r="Q9613" i="3" s="1"/>
  <c r="U9612" i="3"/>
  <c r="T9612" i="3"/>
  <c r="S9612" i="3"/>
  <c r="R9612" i="3"/>
  <c r="P9612" i="3"/>
  <c r="Q9612" i="3" s="1"/>
  <c r="U9611" i="3"/>
  <c r="T9611" i="3"/>
  <c r="S9611" i="3"/>
  <c r="R9611" i="3"/>
  <c r="Q9611" i="3"/>
  <c r="P9611" i="3"/>
  <c r="U9610" i="3"/>
  <c r="T9610" i="3"/>
  <c r="S9610" i="3"/>
  <c r="R9610" i="3"/>
  <c r="Q9610" i="3"/>
  <c r="P9610" i="3"/>
  <c r="U9609" i="3"/>
  <c r="T9609" i="3"/>
  <c r="S9609" i="3"/>
  <c r="R9609" i="3"/>
  <c r="Q9609" i="3"/>
  <c r="P9609" i="3"/>
  <c r="U9608" i="3"/>
  <c r="T9608" i="3"/>
  <c r="S9608" i="3"/>
  <c r="R9608" i="3"/>
  <c r="P9608" i="3"/>
  <c r="Q9608" i="3" s="1"/>
  <c r="U9607" i="3"/>
  <c r="T9607" i="3"/>
  <c r="S9607" i="3"/>
  <c r="R9607" i="3"/>
  <c r="Q9607" i="3"/>
  <c r="P9607" i="3"/>
  <c r="U9606" i="3"/>
  <c r="T9606" i="3"/>
  <c r="S9606" i="3"/>
  <c r="R9606" i="3"/>
  <c r="Q9606" i="3"/>
  <c r="P9606" i="3"/>
  <c r="U9605" i="3"/>
  <c r="T9605" i="3"/>
  <c r="S9605" i="3"/>
  <c r="R9605" i="3"/>
  <c r="P9605" i="3"/>
  <c r="Q9605" i="3" s="1"/>
  <c r="U9604" i="3"/>
  <c r="T9604" i="3"/>
  <c r="S9604" i="3"/>
  <c r="R9604" i="3"/>
  <c r="P9604" i="3"/>
  <c r="Q9604" i="3" s="1"/>
  <c r="U9603" i="3"/>
  <c r="T9603" i="3"/>
  <c r="S9603" i="3"/>
  <c r="R9603" i="3"/>
  <c r="Q9603" i="3"/>
  <c r="P9603" i="3"/>
  <c r="U9602" i="3"/>
  <c r="T9602" i="3"/>
  <c r="S9602" i="3"/>
  <c r="R9602" i="3"/>
  <c r="Q9602" i="3"/>
  <c r="P9602" i="3"/>
  <c r="U9601" i="3"/>
  <c r="T9601" i="3"/>
  <c r="S9601" i="3"/>
  <c r="R9601" i="3"/>
  <c r="Q9601" i="3"/>
  <c r="P9601" i="3"/>
  <c r="U9600" i="3"/>
  <c r="T9600" i="3"/>
  <c r="S9600" i="3"/>
  <c r="R9600" i="3"/>
  <c r="P9600" i="3"/>
  <c r="Q9600" i="3" s="1"/>
  <c r="U9599" i="3"/>
  <c r="T9599" i="3"/>
  <c r="S9599" i="3"/>
  <c r="R9599" i="3"/>
  <c r="Q9599" i="3"/>
  <c r="P9599" i="3"/>
  <c r="U9598" i="3"/>
  <c r="T9598" i="3"/>
  <c r="S9598" i="3"/>
  <c r="R9598" i="3"/>
  <c r="Q9598" i="3"/>
  <c r="P9598" i="3"/>
  <c r="U9597" i="3"/>
  <c r="T9597" i="3"/>
  <c r="S9597" i="3"/>
  <c r="R9597" i="3"/>
  <c r="Q9597" i="3"/>
  <c r="P9597" i="3"/>
  <c r="U9596" i="3"/>
  <c r="T9596" i="3"/>
  <c r="S9596" i="3"/>
  <c r="R9596" i="3"/>
  <c r="P9596" i="3"/>
  <c r="Q9596" i="3" s="1"/>
  <c r="U9595" i="3"/>
  <c r="T9595" i="3"/>
  <c r="S9595" i="3"/>
  <c r="R9595" i="3"/>
  <c r="Q9595" i="3"/>
  <c r="P9595" i="3"/>
  <c r="U9594" i="3"/>
  <c r="T9594" i="3"/>
  <c r="S9594" i="3"/>
  <c r="R9594" i="3"/>
  <c r="Q9594" i="3"/>
  <c r="P9594" i="3"/>
  <c r="U9593" i="3"/>
  <c r="T9593" i="3"/>
  <c r="S9593" i="3"/>
  <c r="R9593" i="3"/>
  <c r="Q9593" i="3"/>
  <c r="P9593" i="3"/>
  <c r="U9592" i="3"/>
  <c r="T9592" i="3"/>
  <c r="S9592" i="3"/>
  <c r="R9592" i="3"/>
  <c r="P9592" i="3"/>
  <c r="Q9592" i="3" s="1"/>
  <c r="U9591" i="3"/>
  <c r="T9591" i="3"/>
  <c r="S9591" i="3"/>
  <c r="R9591" i="3"/>
  <c r="Q9591" i="3"/>
  <c r="P9591" i="3"/>
  <c r="U9590" i="3"/>
  <c r="T9590" i="3"/>
  <c r="S9590" i="3"/>
  <c r="R9590" i="3"/>
  <c r="Q9590" i="3"/>
  <c r="P9590" i="3"/>
  <c r="U9589" i="3"/>
  <c r="T9589" i="3"/>
  <c r="S9589" i="3"/>
  <c r="R9589" i="3"/>
  <c r="P9589" i="3"/>
  <c r="Q9589" i="3" s="1"/>
  <c r="U9588" i="3"/>
  <c r="T9588" i="3"/>
  <c r="S9588" i="3"/>
  <c r="R9588" i="3"/>
  <c r="P9588" i="3"/>
  <c r="Q9588" i="3" s="1"/>
  <c r="U9587" i="3"/>
  <c r="T9587" i="3"/>
  <c r="S9587" i="3"/>
  <c r="R9587" i="3"/>
  <c r="Q9587" i="3"/>
  <c r="P9587" i="3"/>
  <c r="U9586" i="3"/>
  <c r="T9586" i="3"/>
  <c r="S9586" i="3"/>
  <c r="R9586" i="3"/>
  <c r="Q9586" i="3"/>
  <c r="P9586" i="3"/>
  <c r="U9585" i="3"/>
  <c r="T9585" i="3"/>
  <c r="S9585" i="3"/>
  <c r="R9585" i="3"/>
  <c r="Q9585" i="3"/>
  <c r="P9585" i="3"/>
  <c r="U9584" i="3"/>
  <c r="T9584" i="3"/>
  <c r="S9584" i="3"/>
  <c r="R9584" i="3"/>
  <c r="P9584" i="3"/>
  <c r="Q9584" i="3" s="1"/>
  <c r="U9583" i="3"/>
  <c r="T9583" i="3"/>
  <c r="S9583" i="3"/>
  <c r="R9583" i="3"/>
  <c r="Q9583" i="3"/>
  <c r="P9583" i="3"/>
  <c r="U9582" i="3"/>
  <c r="T9582" i="3"/>
  <c r="S9582" i="3"/>
  <c r="R9582" i="3"/>
  <c r="Q9582" i="3"/>
  <c r="P9582" i="3"/>
  <c r="U9581" i="3"/>
  <c r="T9581" i="3"/>
  <c r="S9581" i="3"/>
  <c r="R9581" i="3"/>
  <c r="P9581" i="3"/>
  <c r="Q9581" i="3" s="1"/>
  <c r="U9580" i="3"/>
  <c r="T9580" i="3"/>
  <c r="S9580" i="3"/>
  <c r="R9580" i="3"/>
  <c r="P9580" i="3"/>
  <c r="Q9580" i="3" s="1"/>
  <c r="U9579" i="3"/>
  <c r="T9579" i="3"/>
  <c r="S9579" i="3"/>
  <c r="R9579" i="3"/>
  <c r="Q9579" i="3"/>
  <c r="P9579" i="3"/>
  <c r="U9578" i="3"/>
  <c r="T9578" i="3"/>
  <c r="S9578" i="3"/>
  <c r="R9578" i="3"/>
  <c r="Q9578" i="3"/>
  <c r="P9578" i="3"/>
  <c r="U9577" i="3"/>
  <c r="T9577" i="3"/>
  <c r="S9577" i="3"/>
  <c r="R9577" i="3"/>
  <c r="Q9577" i="3"/>
  <c r="P9577" i="3"/>
  <c r="U9576" i="3"/>
  <c r="T9576" i="3"/>
  <c r="S9576" i="3"/>
  <c r="R9576" i="3"/>
  <c r="P9576" i="3"/>
  <c r="Q9576" i="3" s="1"/>
  <c r="U9575" i="3"/>
  <c r="T9575" i="3"/>
  <c r="S9575" i="3"/>
  <c r="R9575" i="3"/>
  <c r="Q9575" i="3"/>
  <c r="P9575" i="3"/>
  <c r="U9574" i="3"/>
  <c r="T9574" i="3"/>
  <c r="S9574" i="3"/>
  <c r="R9574" i="3"/>
  <c r="Q9574" i="3"/>
  <c r="P9574" i="3"/>
  <c r="U9573" i="3"/>
  <c r="T9573" i="3"/>
  <c r="S9573" i="3"/>
  <c r="R9573" i="3"/>
  <c r="P9573" i="3"/>
  <c r="Q9573" i="3" s="1"/>
  <c r="U9572" i="3"/>
  <c r="T9572" i="3"/>
  <c r="S9572" i="3"/>
  <c r="R9572" i="3"/>
  <c r="P9572" i="3"/>
  <c r="Q9572" i="3" s="1"/>
  <c r="U9571" i="3"/>
  <c r="T9571" i="3"/>
  <c r="S9571" i="3"/>
  <c r="R9571" i="3"/>
  <c r="Q9571" i="3"/>
  <c r="P9571" i="3"/>
  <c r="U9570" i="3"/>
  <c r="T9570" i="3"/>
  <c r="S9570" i="3"/>
  <c r="R9570" i="3"/>
  <c r="Q9570" i="3"/>
  <c r="P9570" i="3"/>
  <c r="U9569" i="3"/>
  <c r="T9569" i="3"/>
  <c r="S9569" i="3"/>
  <c r="R9569" i="3"/>
  <c r="Q9569" i="3"/>
  <c r="P9569" i="3"/>
  <c r="U9568" i="3"/>
  <c r="T9568" i="3"/>
  <c r="S9568" i="3"/>
  <c r="R9568" i="3"/>
  <c r="P9568" i="3"/>
  <c r="Q9568" i="3" s="1"/>
  <c r="U9567" i="3"/>
  <c r="T9567" i="3"/>
  <c r="S9567" i="3"/>
  <c r="R9567" i="3"/>
  <c r="Q9567" i="3"/>
  <c r="P9567" i="3"/>
  <c r="U9566" i="3"/>
  <c r="T9566" i="3"/>
  <c r="S9566" i="3"/>
  <c r="R9566" i="3"/>
  <c r="Q9566" i="3"/>
  <c r="P9566" i="3"/>
  <c r="U9565" i="3"/>
  <c r="T9565" i="3"/>
  <c r="S9565" i="3"/>
  <c r="R9565" i="3"/>
  <c r="Q9565" i="3"/>
  <c r="P9565" i="3"/>
  <c r="U9564" i="3"/>
  <c r="T9564" i="3"/>
  <c r="S9564" i="3"/>
  <c r="R9564" i="3"/>
  <c r="P9564" i="3"/>
  <c r="Q9564" i="3" s="1"/>
  <c r="U9563" i="3"/>
  <c r="T9563" i="3"/>
  <c r="S9563" i="3"/>
  <c r="R9563" i="3"/>
  <c r="Q9563" i="3"/>
  <c r="P9563" i="3"/>
  <c r="U9562" i="3"/>
  <c r="T9562" i="3"/>
  <c r="S9562" i="3"/>
  <c r="R9562" i="3"/>
  <c r="Q9562" i="3"/>
  <c r="P9562" i="3"/>
  <c r="U9561" i="3"/>
  <c r="T9561" i="3"/>
  <c r="S9561" i="3"/>
  <c r="R9561" i="3"/>
  <c r="Q9561" i="3"/>
  <c r="P9561" i="3"/>
  <c r="U9560" i="3"/>
  <c r="T9560" i="3"/>
  <c r="S9560" i="3"/>
  <c r="R9560" i="3"/>
  <c r="P9560" i="3"/>
  <c r="Q9560" i="3" s="1"/>
  <c r="U9559" i="3"/>
  <c r="T9559" i="3"/>
  <c r="S9559" i="3"/>
  <c r="R9559" i="3"/>
  <c r="Q9559" i="3"/>
  <c r="P9559" i="3"/>
  <c r="U9558" i="3"/>
  <c r="T9558" i="3"/>
  <c r="S9558" i="3"/>
  <c r="R9558" i="3"/>
  <c r="Q9558" i="3"/>
  <c r="P9558" i="3"/>
  <c r="U9557" i="3"/>
  <c r="T9557" i="3"/>
  <c r="S9557" i="3"/>
  <c r="R9557" i="3"/>
  <c r="P9557" i="3"/>
  <c r="Q9557" i="3" s="1"/>
  <c r="U9556" i="3"/>
  <c r="T9556" i="3"/>
  <c r="S9556" i="3"/>
  <c r="R9556" i="3"/>
  <c r="P9556" i="3"/>
  <c r="Q9556" i="3" s="1"/>
  <c r="U9555" i="3"/>
  <c r="T9555" i="3"/>
  <c r="S9555" i="3"/>
  <c r="R9555" i="3"/>
  <c r="Q9555" i="3"/>
  <c r="P9555" i="3"/>
  <c r="U9554" i="3"/>
  <c r="T9554" i="3"/>
  <c r="S9554" i="3"/>
  <c r="R9554" i="3"/>
  <c r="Q9554" i="3"/>
  <c r="P9554" i="3"/>
  <c r="U9553" i="3"/>
  <c r="T9553" i="3"/>
  <c r="S9553" i="3"/>
  <c r="R9553" i="3"/>
  <c r="Q9553" i="3"/>
  <c r="P9553" i="3"/>
  <c r="U9552" i="3"/>
  <c r="T9552" i="3"/>
  <c r="S9552" i="3"/>
  <c r="R9552" i="3"/>
  <c r="P9552" i="3"/>
  <c r="Q9552" i="3" s="1"/>
  <c r="U9551" i="3"/>
  <c r="T9551" i="3"/>
  <c r="S9551" i="3"/>
  <c r="R9551" i="3"/>
  <c r="Q9551" i="3"/>
  <c r="P9551" i="3"/>
  <c r="U9550" i="3"/>
  <c r="T9550" i="3"/>
  <c r="S9550" i="3"/>
  <c r="R9550" i="3"/>
  <c r="Q9550" i="3"/>
  <c r="P9550" i="3"/>
  <c r="U9549" i="3"/>
  <c r="T9549" i="3"/>
  <c r="S9549" i="3"/>
  <c r="R9549" i="3"/>
  <c r="P9549" i="3"/>
  <c r="Q9549" i="3" s="1"/>
  <c r="U9548" i="3"/>
  <c r="T9548" i="3"/>
  <c r="S9548" i="3"/>
  <c r="R9548" i="3"/>
  <c r="P9548" i="3"/>
  <c r="Q9548" i="3" s="1"/>
  <c r="U9547" i="3"/>
  <c r="T9547" i="3"/>
  <c r="S9547" i="3"/>
  <c r="R9547" i="3"/>
  <c r="Q9547" i="3"/>
  <c r="P9547" i="3"/>
  <c r="U9546" i="3"/>
  <c r="T9546" i="3"/>
  <c r="S9546" i="3"/>
  <c r="R9546" i="3"/>
  <c r="Q9546" i="3"/>
  <c r="P9546" i="3"/>
  <c r="U9545" i="3"/>
  <c r="T9545" i="3"/>
  <c r="S9545" i="3"/>
  <c r="R9545" i="3"/>
  <c r="Q9545" i="3"/>
  <c r="P9545" i="3"/>
  <c r="U9544" i="3"/>
  <c r="T9544" i="3"/>
  <c r="S9544" i="3"/>
  <c r="R9544" i="3"/>
  <c r="P9544" i="3"/>
  <c r="Q9544" i="3" s="1"/>
  <c r="U9543" i="3"/>
  <c r="T9543" i="3"/>
  <c r="S9543" i="3"/>
  <c r="R9543" i="3"/>
  <c r="Q9543" i="3"/>
  <c r="P9543" i="3"/>
  <c r="U9542" i="3"/>
  <c r="T9542" i="3"/>
  <c r="S9542" i="3"/>
  <c r="R9542" i="3"/>
  <c r="Q9542" i="3"/>
  <c r="P9542" i="3"/>
  <c r="U9541" i="3"/>
  <c r="T9541" i="3"/>
  <c r="S9541" i="3"/>
  <c r="R9541" i="3"/>
  <c r="P9541" i="3"/>
  <c r="Q9541" i="3" s="1"/>
  <c r="U9540" i="3"/>
  <c r="T9540" i="3"/>
  <c r="S9540" i="3"/>
  <c r="R9540" i="3"/>
  <c r="P9540" i="3"/>
  <c r="Q9540" i="3" s="1"/>
  <c r="U9539" i="3"/>
  <c r="T9539" i="3"/>
  <c r="S9539" i="3"/>
  <c r="R9539" i="3"/>
  <c r="Q9539" i="3"/>
  <c r="P9539" i="3"/>
  <c r="U9538" i="3"/>
  <c r="T9538" i="3"/>
  <c r="S9538" i="3"/>
  <c r="R9538" i="3"/>
  <c r="Q9538" i="3"/>
  <c r="P9538" i="3"/>
  <c r="U9537" i="3"/>
  <c r="T9537" i="3"/>
  <c r="S9537" i="3"/>
  <c r="R9537" i="3"/>
  <c r="Q9537" i="3"/>
  <c r="P9537" i="3"/>
  <c r="U9536" i="3"/>
  <c r="T9536" i="3"/>
  <c r="S9536" i="3"/>
  <c r="R9536" i="3"/>
  <c r="P9536" i="3"/>
  <c r="Q9536" i="3" s="1"/>
  <c r="U9535" i="3"/>
  <c r="T9535" i="3"/>
  <c r="S9535" i="3"/>
  <c r="R9535" i="3"/>
  <c r="Q9535" i="3"/>
  <c r="P9535" i="3"/>
  <c r="U9534" i="3"/>
  <c r="T9534" i="3"/>
  <c r="S9534" i="3"/>
  <c r="R9534" i="3"/>
  <c r="Q9534" i="3"/>
  <c r="P9534" i="3"/>
  <c r="U9533" i="3"/>
  <c r="T9533" i="3"/>
  <c r="S9533" i="3"/>
  <c r="R9533" i="3"/>
  <c r="Q9533" i="3"/>
  <c r="P9533" i="3"/>
  <c r="U9532" i="3"/>
  <c r="T9532" i="3"/>
  <c r="S9532" i="3"/>
  <c r="R9532" i="3"/>
  <c r="P9532" i="3"/>
  <c r="Q9532" i="3" s="1"/>
  <c r="U9531" i="3"/>
  <c r="T9531" i="3"/>
  <c r="S9531" i="3"/>
  <c r="R9531" i="3"/>
  <c r="Q9531" i="3"/>
  <c r="P9531" i="3"/>
  <c r="U9530" i="3"/>
  <c r="T9530" i="3"/>
  <c r="S9530" i="3"/>
  <c r="R9530" i="3"/>
  <c r="Q9530" i="3"/>
  <c r="P9530" i="3"/>
  <c r="U9529" i="3"/>
  <c r="T9529" i="3"/>
  <c r="S9529" i="3"/>
  <c r="R9529" i="3"/>
  <c r="Q9529" i="3"/>
  <c r="P9529" i="3"/>
  <c r="U9528" i="3"/>
  <c r="T9528" i="3"/>
  <c r="S9528" i="3"/>
  <c r="R9528" i="3"/>
  <c r="P9528" i="3"/>
  <c r="Q9528" i="3" s="1"/>
  <c r="U9527" i="3"/>
  <c r="T9527" i="3"/>
  <c r="S9527" i="3"/>
  <c r="R9527" i="3"/>
  <c r="Q9527" i="3"/>
  <c r="P9527" i="3"/>
  <c r="U9526" i="3"/>
  <c r="T9526" i="3"/>
  <c r="S9526" i="3"/>
  <c r="R9526" i="3"/>
  <c r="Q9526" i="3"/>
  <c r="P9526" i="3"/>
  <c r="U9525" i="3"/>
  <c r="T9525" i="3"/>
  <c r="S9525" i="3"/>
  <c r="R9525" i="3"/>
  <c r="P9525" i="3"/>
  <c r="Q9525" i="3" s="1"/>
  <c r="U9524" i="3"/>
  <c r="T9524" i="3"/>
  <c r="S9524" i="3"/>
  <c r="R9524" i="3"/>
  <c r="P9524" i="3"/>
  <c r="Q9524" i="3" s="1"/>
  <c r="U9523" i="3"/>
  <c r="T9523" i="3"/>
  <c r="S9523" i="3"/>
  <c r="R9523" i="3"/>
  <c r="Q9523" i="3"/>
  <c r="P9523" i="3"/>
  <c r="U9522" i="3"/>
  <c r="T9522" i="3"/>
  <c r="S9522" i="3"/>
  <c r="R9522" i="3"/>
  <c r="Q9522" i="3"/>
  <c r="P9522" i="3"/>
  <c r="U9521" i="3"/>
  <c r="T9521" i="3"/>
  <c r="S9521" i="3"/>
  <c r="R9521" i="3"/>
  <c r="Q9521" i="3"/>
  <c r="P9521" i="3"/>
  <c r="U9520" i="3"/>
  <c r="T9520" i="3"/>
  <c r="S9520" i="3"/>
  <c r="R9520" i="3"/>
  <c r="P9520" i="3"/>
  <c r="Q9520" i="3" s="1"/>
  <c r="U9519" i="3"/>
  <c r="T9519" i="3"/>
  <c r="S9519" i="3"/>
  <c r="R9519" i="3"/>
  <c r="Q9519" i="3"/>
  <c r="P9519" i="3"/>
  <c r="U9518" i="3"/>
  <c r="T9518" i="3"/>
  <c r="S9518" i="3"/>
  <c r="R9518" i="3"/>
  <c r="Q9518" i="3"/>
  <c r="P9518" i="3"/>
  <c r="U9517" i="3"/>
  <c r="T9517" i="3"/>
  <c r="S9517" i="3"/>
  <c r="R9517" i="3"/>
  <c r="P9517" i="3"/>
  <c r="Q9517" i="3" s="1"/>
  <c r="U9516" i="3"/>
  <c r="T9516" i="3"/>
  <c r="S9516" i="3"/>
  <c r="R9516" i="3"/>
  <c r="P9516" i="3"/>
  <c r="Q9516" i="3" s="1"/>
  <c r="U9515" i="3"/>
  <c r="T9515" i="3"/>
  <c r="S9515" i="3"/>
  <c r="R9515" i="3"/>
  <c r="Q9515" i="3"/>
  <c r="P9515" i="3"/>
  <c r="U9514" i="3"/>
  <c r="T9514" i="3"/>
  <c r="S9514" i="3"/>
  <c r="R9514" i="3"/>
  <c r="Q9514" i="3"/>
  <c r="P9514" i="3"/>
  <c r="U9513" i="3"/>
  <c r="T9513" i="3"/>
  <c r="S9513" i="3"/>
  <c r="R9513" i="3"/>
  <c r="Q9513" i="3"/>
  <c r="P9513" i="3"/>
  <c r="U9512" i="3"/>
  <c r="T9512" i="3"/>
  <c r="S9512" i="3"/>
  <c r="R9512" i="3"/>
  <c r="P9512" i="3"/>
  <c r="Q9512" i="3" s="1"/>
  <c r="U9511" i="3"/>
  <c r="T9511" i="3"/>
  <c r="S9511" i="3"/>
  <c r="R9511" i="3"/>
  <c r="Q9511" i="3"/>
  <c r="P9511" i="3"/>
  <c r="U9510" i="3"/>
  <c r="T9510" i="3"/>
  <c r="S9510" i="3"/>
  <c r="R9510" i="3"/>
  <c r="Q9510" i="3"/>
  <c r="P9510" i="3"/>
  <c r="U9509" i="3"/>
  <c r="T9509" i="3"/>
  <c r="S9509" i="3"/>
  <c r="R9509" i="3"/>
  <c r="P9509" i="3"/>
  <c r="Q9509" i="3" s="1"/>
  <c r="U9508" i="3"/>
  <c r="T9508" i="3"/>
  <c r="S9508" i="3"/>
  <c r="R9508" i="3"/>
  <c r="P9508" i="3"/>
  <c r="Q9508" i="3" s="1"/>
  <c r="U9507" i="3"/>
  <c r="T9507" i="3"/>
  <c r="S9507" i="3"/>
  <c r="R9507" i="3"/>
  <c r="Q9507" i="3"/>
  <c r="P9507" i="3"/>
  <c r="U9506" i="3"/>
  <c r="T9506" i="3"/>
  <c r="S9506" i="3"/>
  <c r="R9506" i="3"/>
  <c r="Q9506" i="3"/>
  <c r="P9506" i="3"/>
  <c r="U9505" i="3"/>
  <c r="T9505" i="3"/>
  <c r="S9505" i="3"/>
  <c r="R9505" i="3"/>
  <c r="P9505" i="3"/>
  <c r="Q9505" i="3" s="1"/>
  <c r="U9504" i="3"/>
  <c r="T9504" i="3"/>
  <c r="S9504" i="3"/>
  <c r="R9504" i="3"/>
  <c r="P9504" i="3"/>
  <c r="Q9504" i="3" s="1"/>
  <c r="U9503" i="3"/>
  <c r="T9503" i="3"/>
  <c r="S9503" i="3"/>
  <c r="R9503" i="3"/>
  <c r="Q9503" i="3"/>
  <c r="P9503" i="3"/>
  <c r="U9502" i="3"/>
  <c r="T9502" i="3"/>
  <c r="S9502" i="3"/>
  <c r="R9502" i="3"/>
  <c r="Q9502" i="3"/>
  <c r="P9502" i="3"/>
  <c r="U9501" i="3"/>
  <c r="T9501" i="3"/>
  <c r="S9501" i="3"/>
  <c r="R9501" i="3"/>
  <c r="Q9501" i="3"/>
  <c r="P9501" i="3"/>
  <c r="U9500" i="3"/>
  <c r="T9500" i="3"/>
  <c r="S9500" i="3"/>
  <c r="R9500" i="3"/>
  <c r="P9500" i="3"/>
  <c r="Q9500" i="3" s="1"/>
  <c r="U9499" i="3"/>
  <c r="T9499" i="3"/>
  <c r="S9499" i="3"/>
  <c r="R9499" i="3"/>
  <c r="Q9499" i="3"/>
  <c r="P9499" i="3"/>
  <c r="U9498" i="3"/>
  <c r="T9498" i="3"/>
  <c r="S9498" i="3"/>
  <c r="R9498" i="3"/>
  <c r="Q9498" i="3"/>
  <c r="P9498" i="3"/>
  <c r="U9497" i="3"/>
  <c r="T9497" i="3"/>
  <c r="S9497" i="3"/>
  <c r="R9497" i="3"/>
  <c r="Q9497" i="3"/>
  <c r="P9497" i="3"/>
  <c r="U9496" i="3"/>
  <c r="T9496" i="3"/>
  <c r="S9496" i="3"/>
  <c r="R9496" i="3"/>
  <c r="P9496" i="3"/>
  <c r="Q9496" i="3" s="1"/>
  <c r="U9495" i="3"/>
  <c r="T9495" i="3"/>
  <c r="S9495" i="3"/>
  <c r="R9495" i="3"/>
  <c r="Q9495" i="3"/>
  <c r="P9495" i="3"/>
  <c r="U9494" i="3"/>
  <c r="T9494" i="3"/>
  <c r="S9494" i="3"/>
  <c r="R9494" i="3"/>
  <c r="Q9494" i="3"/>
  <c r="P9494" i="3"/>
  <c r="U9493" i="3"/>
  <c r="T9493" i="3"/>
  <c r="S9493" i="3"/>
  <c r="R9493" i="3"/>
  <c r="P9493" i="3"/>
  <c r="Q9493" i="3" s="1"/>
  <c r="U9492" i="3"/>
  <c r="T9492" i="3"/>
  <c r="S9492" i="3"/>
  <c r="R9492" i="3"/>
  <c r="P9492" i="3"/>
  <c r="Q9492" i="3" s="1"/>
  <c r="U9491" i="3"/>
  <c r="T9491" i="3"/>
  <c r="S9491" i="3"/>
  <c r="R9491" i="3"/>
  <c r="Q9491" i="3"/>
  <c r="P9491" i="3"/>
  <c r="U9490" i="3"/>
  <c r="T9490" i="3"/>
  <c r="S9490" i="3"/>
  <c r="R9490" i="3"/>
  <c r="Q9490" i="3"/>
  <c r="P9490" i="3"/>
  <c r="U9489" i="3"/>
  <c r="T9489" i="3"/>
  <c r="S9489" i="3"/>
  <c r="R9489" i="3"/>
  <c r="Q9489" i="3"/>
  <c r="P9489" i="3"/>
  <c r="U9488" i="3"/>
  <c r="T9488" i="3"/>
  <c r="S9488" i="3"/>
  <c r="R9488" i="3"/>
  <c r="P9488" i="3"/>
  <c r="Q9488" i="3" s="1"/>
  <c r="U9487" i="3"/>
  <c r="T9487" i="3"/>
  <c r="S9487" i="3"/>
  <c r="R9487" i="3"/>
  <c r="Q9487" i="3"/>
  <c r="P9487" i="3"/>
  <c r="U9486" i="3"/>
  <c r="T9486" i="3"/>
  <c r="S9486" i="3"/>
  <c r="R9486" i="3"/>
  <c r="Q9486" i="3"/>
  <c r="P9486" i="3"/>
  <c r="U9485" i="3"/>
  <c r="T9485" i="3"/>
  <c r="S9485" i="3"/>
  <c r="R9485" i="3"/>
  <c r="P9485" i="3"/>
  <c r="Q9485" i="3" s="1"/>
  <c r="U9484" i="3"/>
  <c r="T9484" i="3"/>
  <c r="S9484" i="3"/>
  <c r="R9484" i="3"/>
  <c r="P9484" i="3"/>
  <c r="Q9484" i="3" s="1"/>
  <c r="U9483" i="3"/>
  <c r="T9483" i="3"/>
  <c r="S9483" i="3"/>
  <c r="R9483" i="3"/>
  <c r="Q9483" i="3"/>
  <c r="P9483" i="3"/>
  <c r="U9482" i="3"/>
  <c r="T9482" i="3"/>
  <c r="S9482" i="3"/>
  <c r="R9482" i="3"/>
  <c r="Q9482" i="3"/>
  <c r="P9482" i="3"/>
  <c r="U9481" i="3"/>
  <c r="T9481" i="3"/>
  <c r="S9481" i="3"/>
  <c r="R9481" i="3"/>
  <c r="Q9481" i="3"/>
  <c r="P9481" i="3"/>
  <c r="U9480" i="3"/>
  <c r="T9480" i="3"/>
  <c r="S9480" i="3"/>
  <c r="R9480" i="3"/>
  <c r="P9480" i="3"/>
  <c r="Q9480" i="3" s="1"/>
  <c r="U9479" i="3"/>
  <c r="T9479" i="3"/>
  <c r="S9479" i="3"/>
  <c r="R9479" i="3"/>
  <c r="Q9479" i="3"/>
  <c r="P9479" i="3"/>
  <c r="U9478" i="3"/>
  <c r="T9478" i="3"/>
  <c r="S9478" i="3"/>
  <c r="R9478" i="3"/>
  <c r="Q9478" i="3"/>
  <c r="P9478" i="3"/>
  <c r="U9477" i="3"/>
  <c r="T9477" i="3"/>
  <c r="S9477" i="3"/>
  <c r="R9477" i="3"/>
  <c r="P9477" i="3"/>
  <c r="Q9477" i="3" s="1"/>
  <c r="U9476" i="3"/>
  <c r="T9476" i="3"/>
  <c r="S9476" i="3"/>
  <c r="R9476" i="3"/>
  <c r="P9476" i="3"/>
  <c r="Q9476" i="3" s="1"/>
  <c r="U9475" i="3"/>
  <c r="T9475" i="3"/>
  <c r="S9475" i="3"/>
  <c r="R9475" i="3"/>
  <c r="Q9475" i="3"/>
  <c r="P9475" i="3"/>
  <c r="U9474" i="3"/>
  <c r="T9474" i="3"/>
  <c r="S9474" i="3"/>
  <c r="R9474" i="3"/>
  <c r="Q9474" i="3"/>
  <c r="P9474" i="3"/>
  <c r="U9473" i="3"/>
  <c r="T9473" i="3"/>
  <c r="S9473" i="3"/>
  <c r="R9473" i="3"/>
  <c r="P9473" i="3"/>
  <c r="Q9473" i="3" s="1"/>
  <c r="U9472" i="3"/>
  <c r="T9472" i="3"/>
  <c r="S9472" i="3"/>
  <c r="R9472" i="3"/>
  <c r="P9472" i="3"/>
  <c r="Q9472" i="3" s="1"/>
  <c r="U9471" i="3"/>
  <c r="T9471" i="3"/>
  <c r="S9471" i="3"/>
  <c r="R9471" i="3"/>
  <c r="Q9471" i="3"/>
  <c r="P9471" i="3"/>
  <c r="U9470" i="3"/>
  <c r="T9470" i="3"/>
  <c r="S9470" i="3"/>
  <c r="R9470" i="3"/>
  <c r="Q9470" i="3"/>
  <c r="P9470" i="3"/>
  <c r="U9469" i="3"/>
  <c r="T9469" i="3"/>
  <c r="S9469" i="3"/>
  <c r="R9469" i="3"/>
  <c r="Q9469" i="3"/>
  <c r="P9469" i="3"/>
  <c r="U9468" i="3"/>
  <c r="T9468" i="3"/>
  <c r="S9468" i="3"/>
  <c r="R9468" i="3"/>
  <c r="P9468" i="3"/>
  <c r="Q9468" i="3" s="1"/>
  <c r="U9467" i="3"/>
  <c r="T9467" i="3"/>
  <c r="S9467" i="3"/>
  <c r="R9467" i="3"/>
  <c r="Q9467" i="3"/>
  <c r="P9467" i="3"/>
  <c r="U9466" i="3"/>
  <c r="T9466" i="3"/>
  <c r="S9466" i="3"/>
  <c r="R9466" i="3"/>
  <c r="Q9466" i="3"/>
  <c r="P9466" i="3"/>
  <c r="U9465" i="3"/>
  <c r="T9465" i="3"/>
  <c r="S9465" i="3"/>
  <c r="R9465" i="3"/>
  <c r="Q9465" i="3"/>
  <c r="P9465" i="3"/>
  <c r="U9464" i="3"/>
  <c r="T9464" i="3"/>
  <c r="S9464" i="3"/>
  <c r="R9464" i="3"/>
  <c r="P9464" i="3"/>
  <c r="Q9464" i="3" s="1"/>
  <c r="U9463" i="3"/>
  <c r="T9463" i="3"/>
  <c r="S9463" i="3"/>
  <c r="R9463" i="3"/>
  <c r="Q9463" i="3"/>
  <c r="P9463" i="3"/>
  <c r="U9462" i="3"/>
  <c r="T9462" i="3"/>
  <c r="S9462" i="3"/>
  <c r="R9462" i="3"/>
  <c r="Q9462" i="3"/>
  <c r="P9462" i="3"/>
  <c r="U9461" i="3"/>
  <c r="T9461" i="3"/>
  <c r="S9461" i="3"/>
  <c r="R9461" i="3"/>
  <c r="P9461" i="3"/>
  <c r="Q9461" i="3" s="1"/>
  <c r="U9460" i="3"/>
  <c r="T9460" i="3"/>
  <c r="S9460" i="3"/>
  <c r="R9460" i="3"/>
  <c r="P9460" i="3"/>
  <c r="Q9460" i="3" s="1"/>
  <c r="U9459" i="3"/>
  <c r="T9459" i="3"/>
  <c r="S9459" i="3"/>
  <c r="R9459" i="3"/>
  <c r="Q9459" i="3"/>
  <c r="P9459" i="3"/>
  <c r="U9458" i="3"/>
  <c r="T9458" i="3"/>
  <c r="S9458" i="3"/>
  <c r="R9458" i="3"/>
  <c r="Q9458" i="3"/>
  <c r="P9458" i="3"/>
  <c r="U9457" i="3"/>
  <c r="T9457" i="3"/>
  <c r="S9457" i="3"/>
  <c r="R9457" i="3"/>
  <c r="Q9457" i="3"/>
  <c r="P9457" i="3"/>
  <c r="U9456" i="3"/>
  <c r="T9456" i="3"/>
  <c r="S9456" i="3"/>
  <c r="R9456" i="3"/>
  <c r="P9456" i="3"/>
  <c r="Q9456" i="3" s="1"/>
  <c r="U9455" i="3"/>
  <c r="T9455" i="3"/>
  <c r="S9455" i="3"/>
  <c r="R9455" i="3"/>
  <c r="Q9455" i="3"/>
  <c r="P9455" i="3"/>
  <c r="U9454" i="3"/>
  <c r="T9454" i="3"/>
  <c r="S9454" i="3"/>
  <c r="R9454" i="3"/>
  <c r="Q9454" i="3"/>
  <c r="P9454" i="3"/>
  <c r="U9453" i="3"/>
  <c r="T9453" i="3"/>
  <c r="S9453" i="3"/>
  <c r="R9453" i="3"/>
  <c r="P9453" i="3"/>
  <c r="Q9453" i="3" s="1"/>
  <c r="U9452" i="3"/>
  <c r="T9452" i="3"/>
  <c r="S9452" i="3"/>
  <c r="R9452" i="3"/>
  <c r="P9452" i="3"/>
  <c r="Q9452" i="3" s="1"/>
  <c r="U9451" i="3"/>
  <c r="T9451" i="3"/>
  <c r="S9451" i="3"/>
  <c r="R9451" i="3"/>
  <c r="Q9451" i="3"/>
  <c r="P9451" i="3"/>
  <c r="U9450" i="3"/>
  <c r="T9450" i="3"/>
  <c r="S9450" i="3"/>
  <c r="R9450" i="3"/>
  <c r="Q9450" i="3"/>
  <c r="P9450" i="3"/>
  <c r="U9449" i="3"/>
  <c r="T9449" i="3"/>
  <c r="S9449" i="3"/>
  <c r="R9449" i="3"/>
  <c r="Q9449" i="3"/>
  <c r="P9449" i="3"/>
  <c r="U9448" i="3"/>
  <c r="T9448" i="3"/>
  <c r="S9448" i="3"/>
  <c r="R9448" i="3"/>
  <c r="P9448" i="3"/>
  <c r="Q9448" i="3" s="1"/>
  <c r="U9447" i="3"/>
  <c r="T9447" i="3"/>
  <c r="S9447" i="3"/>
  <c r="R9447" i="3"/>
  <c r="Q9447" i="3"/>
  <c r="P9447" i="3"/>
  <c r="U9446" i="3"/>
  <c r="T9446" i="3"/>
  <c r="S9446" i="3"/>
  <c r="R9446" i="3"/>
  <c r="Q9446" i="3"/>
  <c r="P9446" i="3"/>
  <c r="U9445" i="3"/>
  <c r="T9445" i="3"/>
  <c r="S9445" i="3"/>
  <c r="R9445" i="3"/>
  <c r="P9445" i="3"/>
  <c r="Q9445" i="3" s="1"/>
  <c r="U9444" i="3"/>
  <c r="T9444" i="3"/>
  <c r="S9444" i="3"/>
  <c r="R9444" i="3"/>
  <c r="P9444" i="3"/>
  <c r="Q9444" i="3" s="1"/>
  <c r="U9443" i="3"/>
  <c r="T9443" i="3"/>
  <c r="S9443" i="3"/>
  <c r="R9443" i="3"/>
  <c r="Q9443" i="3"/>
  <c r="P9443" i="3"/>
  <c r="U9442" i="3"/>
  <c r="T9442" i="3"/>
  <c r="S9442" i="3"/>
  <c r="R9442" i="3"/>
  <c r="Q9442" i="3"/>
  <c r="P9442" i="3"/>
  <c r="U9441" i="3"/>
  <c r="T9441" i="3"/>
  <c r="S9441" i="3"/>
  <c r="R9441" i="3"/>
  <c r="P9441" i="3"/>
  <c r="Q9441" i="3" s="1"/>
  <c r="U9440" i="3"/>
  <c r="T9440" i="3"/>
  <c r="S9440" i="3"/>
  <c r="R9440" i="3"/>
  <c r="P9440" i="3"/>
  <c r="Q9440" i="3" s="1"/>
  <c r="U9439" i="3"/>
  <c r="T9439" i="3"/>
  <c r="S9439" i="3"/>
  <c r="R9439" i="3"/>
  <c r="Q9439" i="3"/>
  <c r="P9439" i="3"/>
  <c r="U9438" i="3"/>
  <c r="T9438" i="3"/>
  <c r="S9438" i="3"/>
  <c r="R9438" i="3"/>
  <c r="Q9438" i="3"/>
  <c r="P9438" i="3"/>
  <c r="U9437" i="3"/>
  <c r="T9437" i="3"/>
  <c r="S9437" i="3"/>
  <c r="R9437" i="3"/>
  <c r="Q9437" i="3"/>
  <c r="P9437" i="3"/>
  <c r="U9436" i="3"/>
  <c r="T9436" i="3"/>
  <c r="S9436" i="3"/>
  <c r="R9436" i="3"/>
  <c r="P9436" i="3"/>
  <c r="Q9436" i="3" s="1"/>
  <c r="U9435" i="3"/>
  <c r="T9435" i="3"/>
  <c r="S9435" i="3"/>
  <c r="R9435" i="3"/>
  <c r="Q9435" i="3"/>
  <c r="P9435" i="3"/>
  <c r="U9434" i="3"/>
  <c r="T9434" i="3"/>
  <c r="S9434" i="3"/>
  <c r="R9434" i="3"/>
  <c r="Q9434" i="3"/>
  <c r="P9434" i="3"/>
  <c r="U9433" i="3"/>
  <c r="T9433" i="3"/>
  <c r="S9433" i="3"/>
  <c r="R9433" i="3"/>
  <c r="Q9433" i="3"/>
  <c r="P9433" i="3"/>
  <c r="U9432" i="3"/>
  <c r="T9432" i="3"/>
  <c r="S9432" i="3"/>
  <c r="R9432" i="3"/>
  <c r="P9432" i="3"/>
  <c r="Q9432" i="3" s="1"/>
  <c r="U9431" i="3"/>
  <c r="T9431" i="3"/>
  <c r="S9431" i="3"/>
  <c r="R9431" i="3"/>
  <c r="Q9431" i="3"/>
  <c r="P9431" i="3"/>
  <c r="U9430" i="3"/>
  <c r="T9430" i="3"/>
  <c r="S9430" i="3"/>
  <c r="R9430" i="3"/>
  <c r="Q9430" i="3"/>
  <c r="P9430" i="3"/>
  <c r="U9429" i="3"/>
  <c r="T9429" i="3"/>
  <c r="S9429" i="3"/>
  <c r="R9429" i="3"/>
  <c r="P9429" i="3"/>
  <c r="Q9429" i="3" s="1"/>
  <c r="U9428" i="3"/>
  <c r="T9428" i="3"/>
  <c r="S9428" i="3"/>
  <c r="R9428" i="3"/>
  <c r="P9428" i="3"/>
  <c r="Q9428" i="3" s="1"/>
  <c r="U9427" i="3"/>
  <c r="T9427" i="3"/>
  <c r="S9427" i="3"/>
  <c r="R9427" i="3"/>
  <c r="Q9427" i="3"/>
  <c r="P9427" i="3"/>
  <c r="U9426" i="3"/>
  <c r="T9426" i="3"/>
  <c r="S9426" i="3"/>
  <c r="R9426" i="3"/>
  <c r="Q9426" i="3"/>
  <c r="P9426" i="3"/>
  <c r="U9425" i="3"/>
  <c r="T9425" i="3"/>
  <c r="S9425" i="3"/>
  <c r="R9425" i="3"/>
  <c r="Q9425" i="3"/>
  <c r="P9425" i="3"/>
  <c r="U9424" i="3"/>
  <c r="T9424" i="3"/>
  <c r="S9424" i="3"/>
  <c r="R9424" i="3"/>
  <c r="P9424" i="3"/>
  <c r="Q9424" i="3" s="1"/>
  <c r="U9423" i="3"/>
  <c r="T9423" i="3"/>
  <c r="S9423" i="3"/>
  <c r="R9423" i="3"/>
  <c r="Q9423" i="3"/>
  <c r="P9423" i="3"/>
  <c r="U9422" i="3"/>
  <c r="T9422" i="3"/>
  <c r="S9422" i="3"/>
  <c r="R9422" i="3"/>
  <c r="Q9422" i="3"/>
  <c r="P9422" i="3"/>
  <c r="U9421" i="3"/>
  <c r="T9421" i="3"/>
  <c r="S9421" i="3"/>
  <c r="R9421" i="3"/>
  <c r="P9421" i="3"/>
  <c r="Q9421" i="3" s="1"/>
  <c r="U9420" i="3"/>
  <c r="T9420" i="3"/>
  <c r="S9420" i="3"/>
  <c r="R9420" i="3"/>
  <c r="P9420" i="3"/>
  <c r="Q9420" i="3" s="1"/>
  <c r="U9419" i="3"/>
  <c r="T9419" i="3"/>
  <c r="S9419" i="3"/>
  <c r="R9419" i="3"/>
  <c r="Q9419" i="3"/>
  <c r="P9419" i="3"/>
  <c r="U9418" i="3"/>
  <c r="T9418" i="3"/>
  <c r="S9418" i="3"/>
  <c r="R9418" i="3"/>
  <c r="Q9418" i="3"/>
  <c r="P9418" i="3"/>
  <c r="U9417" i="3"/>
  <c r="T9417" i="3"/>
  <c r="S9417" i="3"/>
  <c r="R9417" i="3"/>
  <c r="Q9417" i="3"/>
  <c r="P9417" i="3"/>
  <c r="U9416" i="3"/>
  <c r="T9416" i="3"/>
  <c r="S9416" i="3"/>
  <c r="R9416" i="3"/>
  <c r="P9416" i="3"/>
  <c r="Q9416" i="3" s="1"/>
  <c r="U9415" i="3"/>
  <c r="T9415" i="3"/>
  <c r="S9415" i="3"/>
  <c r="R9415" i="3"/>
  <c r="Q9415" i="3"/>
  <c r="P9415" i="3"/>
  <c r="U9414" i="3"/>
  <c r="T9414" i="3"/>
  <c r="S9414" i="3"/>
  <c r="R9414" i="3"/>
  <c r="Q9414" i="3"/>
  <c r="P9414" i="3"/>
  <c r="U9413" i="3"/>
  <c r="T9413" i="3"/>
  <c r="S9413" i="3"/>
  <c r="R9413" i="3"/>
  <c r="P9413" i="3"/>
  <c r="Q9413" i="3" s="1"/>
  <c r="U9412" i="3"/>
  <c r="T9412" i="3"/>
  <c r="S9412" i="3"/>
  <c r="R9412" i="3"/>
  <c r="P9412" i="3"/>
  <c r="Q9412" i="3" s="1"/>
  <c r="U9411" i="3"/>
  <c r="T9411" i="3"/>
  <c r="S9411" i="3"/>
  <c r="R9411" i="3"/>
  <c r="Q9411" i="3"/>
  <c r="P9411" i="3"/>
  <c r="U9410" i="3"/>
  <c r="T9410" i="3"/>
  <c r="S9410" i="3"/>
  <c r="R9410" i="3"/>
  <c r="Q9410" i="3"/>
  <c r="P9410" i="3"/>
  <c r="U9409" i="3"/>
  <c r="T9409" i="3"/>
  <c r="S9409" i="3"/>
  <c r="R9409" i="3"/>
  <c r="P9409" i="3"/>
  <c r="Q9409" i="3" s="1"/>
  <c r="U9408" i="3"/>
  <c r="T9408" i="3"/>
  <c r="S9408" i="3"/>
  <c r="R9408" i="3"/>
  <c r="P9408" i="3"/>
  <c r="Q9408" i="3" s="1"/>
  <c r="U9407" i="3"/>
  <c r="T9407" i="3"/>
  <c r="S9407" i="3"/>
  <c r="R9407" i="3"/>
  <c r="Q9407" i="3"/>
  <c r="P9407" i="3"/>
  <c r="U9406" i="3"/>
  <c r="T9406" i="3"/>
  <c r="S9406" i="3"/>
  <c r="R9406" i="3"/>
  <c r="Q9406" i="3"/>
  <c r="P9406" i="3"/>
  <c r="U9405" i="3"/>
  <c r="T9405" i="3"/>
  <c r="S9405" i="3"/>
  <c r="R9405" i="3"/>
  <c r="Q9405" i="3"/>
  <c r="P9405" i="3"/>
  <c r="U9404" i="3"/>
  <c r="T9404" i="3"/>
  <c r="S9404" i="3"/>
  <c r="R9404" i="3"/>
  <c r="P9404" i="3"/>
  <c r="Q9404" i="3" s="1"/>
  <c r="U9403" i="3"/>
  <c r="T9403" i="3"/>
  <c r="S9403" i="3"/>
  <c r="R9403" i="3"/>
  <c r="Q9403" i="3"/>
  <c r="P9403" i="3"/>
  <c r="U9402" i="3"/>
  <c r="T9402" i="3"/>
  <c r="S9402" i="3"/>
  <c r="R9402" i="3"/>
  <c r="Q9402" i="3"/>
  <c r="P9402" i="3"/>
  <c r="U9401" i="3"/>
  <c r="T9401" i="3"/>
  <c r="S9401" i="3"/>
  <c r="R9401" i="3"/>
  <c r="Q9401" i="3"/>
  <c r="P9401" i="3"/>
  <c r="U9400" i="3"/>
  <c r="T9400" i="3"/>
  <c r="S9400" i="3"/>
  <c r="R9400" i="3"/>
  <c r="P9400" i="3"/>
  <c r="Q9400" i="3" s="1"/>
  <c r="U9399" i="3"/>
  <c r="T9399" i="3"/>
  <c r="S9399" i="3"/>
  <c r="R9399" i="3"/>
  <c r="Q9399" i="3"/>
  <c r="P9399" i="3"/>
  <c r="U9398" i="3"/>
  <c r="T9398" i="3"/>
  <c r="S9398" i="3"/>
  <c r="R9398" i="3"/>
  <c r="Q9398" i="3"/>
  <c r="P9398" i="3"/>
  <c r="U9397" i="3"/>
  <c r="T9397" i="3"/>
  <c r="S9397" i="3"/>
  <c r="R9397" i="3"/>
  <c r="P9397" i="3"/>
  <c r="Q9397" i="3" s="1"/>
  <c r="U9396" i="3"/>
  <c r="T9396" i="3"/>
  <c r="S9396" i="3"/>
  <c r="R9396" i="3"/>
  <c r="P9396" i="3"/>
  <c r="Q9396" i="3" s="1"/>
  <c r="U9395" i="3"/>
  <c r="T9395" i="3"/>
  <c r="S9395" i="3"/>
  <c r="R9395" i="3"/>
  <c r="Q9395" i="3"/>
  <c r="P9395" i="3"/>
  <c r="U9394" i="3"/>
  <c r="T9394" i="3"/>
  <c r="S9394" i="3"/>
  <c r="R9394" i="3"/>
  <c r="Q9394" i="3"/>
  <c r="P9394" i="3"/>
  <c r="U9393" i="3"/>
  <c r="T9393" i="3"/>
  <c r="S9393" i="3"/>
  <c r="R9393" i="3"/>
  <c r="Q9393" i="3"/>
  <c r="P9393" i="3"/>
  <c r="U9392" i="3"/>
  <c r="T9392" i="3"/>
  <c r="S9392" i="3"/>
  <c r="R9392" i="3"/>
  <c r="P9392" i="3"/>
  <c r="Q9392" i="3" s="1"/>
  <c r="U9391" i="3"/>
  <c r="T9391" i="3"/>
  <c r="S9391" i="3"/>
  <c r="R9391" i="3"/>
  <c r="Q9391" i="3"/>
  <c r="P9391" i="3"/>
  <c r="U9390" i="3"/>
  <c r="T9390" i="3"/>
  <c r="S9390" i="3"/>
  <c r="R9390" i="3"/>
  <c r="Q9390" i="3"/>
  <c r="P9390" i="3"/>
  <c r="U9389" i="3"/>
  <c r="T9389" i="3"/>
  <c r="S9389" i="3"/>
  <c r="R9389" i="3"/>
  <c r="P9389" i="3"/>
  <c r="Q9389" i="3" s="1"/>
  <c r="U9388" i="3"/>
  <c r="T9388" i="3"/>
  <c r="S9388" i="3"/>
  <c r="R9388" i="3"/>
  <c r="P9388" i="3"/>
  <c r="Q9388" i="3" s="1"/>
  <c r="U9387" i="3"/>
  <c r="T9387" i="3"/>
  <c r="S9387" i="3"/>
  <c r="R9387" i="3"/>
  <c r="Q9387" i="3"/>
  <c r="P9387" i="3"/>
  <c r="U9386" i="3"/>
  <c r="T9386" i="3"/>
  <c r="S9386" i="3"/>
  <c r="R9386" i="3"/>
  <c r="Q9386" i="3"/>
  <c r="P9386" i="3"/>
  <c r="U9385" i="3"/>
  <c r="T9385" i="3"/>
  <c r="S9385" i="3"/>
  <c r="R9385" i="3"/>
  <c r="Q9385" i="3"/>
  <c r="P9385" i="3"/>
  <c r="U9384" i="3"/>
  <c r="T9384" i="3"/>
  <c r="S9384" i="3"/>
  <c r="R9384" i="3"/>
  <c r="P9384" i="3"/>
  <c r="Q9384" i="3" s="1"/>
  <c r="U9383" i="3"/>
  <c r="T9383" i="3"/>
  <c r="S9383" i="3"/>
  <c r="R9383" i="3"/>
  <c r="Q9383" i="3"/>
  <c r="P9383" i="3"/>
  <c r="U9382" i="3"/>
  <c r="T9382" i="3"/>
  <c r="S9382" i="3"/>
  <c r="R9382" i="3"/>
  <c r="Q9382" i="3"/>
  <c r="P9382" i="3"/>
  <c r="U9381" i="3"/>
  <c r="T9381" i="3"/>
  <c r="S9381" i="3"/>
  <c r="R9381" i="3"/>
  <c r="P9381" i="3"/>
  <c r="Q9381" i="3" s="1"/>
  <c r="U9380" i="3"/>
  <c r="T9380" i="3"/>
  <c r="S9380" i="3"/>
  <c r="R9380" i="3"/>
  <c r="P9380" i="3"/>
  <c r="Q9380" i="3" s="1"/>
  <c r="U9379" i="3"/>
  <c r="T9379" i="3"/>
  <c r="S9379" i="3"/>
  <c r="R9379" i="3"/>
  <c r="Q9379" i="3"/>
  <c r="P9379" i="3"/>
  <c r="U9378" i="3"/>
  <c r="T9378" i="3"/>
  <c r="S9378" i="3"/>
  <c r="R9378" i="3"/>
  <c r="Q9378" i="3"/>
  <c r="P9378" i="3"/>
  <c r="U9377" i="3"/>
  <c r="T9377" i="3"/>
  <c r="S9377" i="3"/>
  <c r="R9377" i="3"/>
  <c r="P9377" i="3"/>
  <c r="Q9377" i="3" s="1"/>
  <c r="U9376" i="3"/>
  <c r="T9376" i="3"/>
  <c r="S9376" i="3"/>
  <c r="R9376" i="3"/>
  <c r="P9376" i="3"/>
  <c r="Q9376" i="3" s="1"/>
  <c r="U9375" i="3"/>
  <c r="T9375" i="3"/>
  <c r="S9375" i="3"/>
  <c r="R9375" i="3"/>
  <c r="Q9375" i="3"/>
  <c r="P9375" i="3"/>
  <c r="U9374" i="3"/>
  <c r="T9374" i="3"/>
  <c r="S9374" i="3"/>
  <c r="R9374" i="3"/>
  <c r="Q9374" i="3"/>
  <c r="P9374" i="3"/>
  <c r="U9373" i="3"/>
  <c r="T9373" i="3"/>
  <c r="S9373" i="3"/>
  <c r="R9373" i="3"/>
  <c r="Q9373" i="3"/>
  <c r="P9373" i="3"/>
  <c r="U9372" i="3"/>
  <c r="T9372" i="3"/>
  <c r="S9372" i="3"/>
  <c r="R9372" i="3"/>
  <c r="P9372" i="3"/>
  <c r="Q9372" i="3" s="1"/>
  <c r="U9371" i="3"/>
  <c r="T9371" i="3"/>
  <c r="S9371" i="3"/>
  <c r="R9371" i="3"/>
  <c r="Q9371" i="3"/>
  <c r="P9371" i="3"/>
  <c r="U9370" i="3"/>
  <c r="T9370" i="3"/>
  <c r="S9370" i="3"/>
  <c r="R9370" i="3"/>
  <c r="Q9370" i="3"/>
  <c r="P9370" i="3"/>
  <c r="U9369" i="3"/>
  <c r="T9369" i="3"/>
  <c r="S9369" i="3"/>
  <c r="R9369" i="3"/>
  <c r="Q9369" i="3"/>
  <c r="P9369" i="3"/>
  <c r="U9368" i="3"/>
  <c r="T9368" i="3"/>
  <c r="S9368" i="3"/>
  <c r="R9368" i="3"/>
  <c r="P9368" i="3"/>
  <c r="Q9368" i="3" s="1"/>
  <c r="U9367" i="3"/>
  <c r="T9367" i="3"/>
  <c r="S9367" i="3"/>
  <c r="R9367" i="3"/>
  <c r="Q9367" i="3"/>
  <c r="P9367" i="3"/>
  <c r="U9366" i="3"/>
  <c r="T9366" i="3"/>
  <c r="S9366" i="3"/>
  <c r="R9366" i="3"/>
  <c r="Q9366" i="3"/>
  <c r="P9366" i="3"/>
  <c r="U9365" i="3"/>
  <c r="T9365" i="3"/>
  <c r="S9365" i="3"/>
  <c r="R9365" i="3"/>
  <c r="P9365" i="3"/>
  <c r="Q9365" i="3" s="1"/>
  <c r="U9364" i="3"/>
  <c r="T9364" i="3"/>
  <c r="S9364" i="3"/>
  <c r="R9364" i="3"/>
  <c r="P9364" i="3"/>
  <c r="Q9364" i="3" s="1"/>
  <c r="U9363" i="3"/>
  <c r="T9363" i="3"/>
  <c r="S9363" i="3"/>
  <c r="R9363" i="3"/>
  <c r="Q9363" i="3"/>
  <c r="P9363" i="3"/>
  <c r="U9362" i="3"/>
  <c r="T9362" i="3"/>
  <c r="S9362" i="3"/>
  <c r="R9362" i="3"/>
  <c r="Q9362" i="3"/>
  <c r="P9362" i="3"/>
  <c r="U9361" i="3"/>
  <c r="T9361" i="3"/>
  <c r="S9361" i="3"/>
  <c r="R9361" i="3"/>
  <c r="Q9361" i="3"/>
  <c r="P9361" i="3"/>
  <c r="U9360" i="3"/>
  <c r="T9360" i="3"/>
  <c r="S9360" i="3"/>
  <c r="R9360" i="3"/>
  <c r="P9360" i="3"/>
  <c r="Q9360" i="3" s="1"/>
  <c r="U9359" i="3"/>
  <c r="T9359" i="3"/>
  <c r="S9359" i="3"/>
  <c r="R9359" i="3"/>
  <c r="Q9359" i="3"/>
  <c r="P9359" i="3"/>
  <c r="U9358" i="3"/>
  <c r="T9358" i="3"/>
  <c r="S9358" i="3"/>
  <c r="R9358" i="3"/>
  <c r="Q9358" i="3"/>
  <c r="P9358" i="3"/>
  <c r="U9357" i="3"/>
  <c r="T9357" i="3"/>
  <c r="S9357" i="3"/>
  <c r="R9357" i="3"/>
  <c r="P9357" i="3"/>
  <c r="Q9357" i="3" s="1"/>
  <c r="U9356" i="3"/>
  <c r="T9356" i="3"/>
  <c r="S9356" i="3"/>
  <c r="R9356" i="3"/>
  <c r="P9356" i="3"/>
  <c r="Q9356" i="3" s="1"/>
  <c r="U9355" i="3"/>
  <c r="T9355" i="3"/>
  <c r="S9355" i="3"/>
  <c r="R9355" i="3"/>
  <c r="Q9355" i="3"/>
  <c r="P9355" i="3"/>
  <c r="U9354" i="3"/>
  <c r="T9354" i="3"/>
  <c r="S9354" i="3"/>
  <c r="R9354" i="3"/>
  <c r="Q9354" i="3"/>
  <c r="P9354" i="3"/>
  <c r="U9353" i="3"/>
  <c r="T9353" i="3"/>
  <c r="S9353" i="3"/>
  <c r="R9353" i="3"/>
  <c r="Q9353" i="3"/>
  <c r="P9353" i="3"/>
  <c r="U9352" i="3"/>
  <c r="T9352" i="3"/>
  <c r="S9352" i="3"/>
  <c r="R9352" i="3"/>
  <c r="P9352" i="3"/>
  <c r="Q9352" i="3" s="1"/>
  <c r="U9351" i="3"/>
  <c r="T9351" i="3"/>
  <c r="S9351" i="3"/>
  <c r="R9351" i="3"/>
  <c r="Q9351" i="3"/>
  <c r="P9351" i="3"/>
  <c r="U9350" i="3"/>
  <c r="T9350" i="3"/>
  <c r="S9350" i="3"/>
  <c r="R9350" i="3"/>
  <c r="Q9350" i="3"/>
  <c r="P9350" i="3"/>
  <c r="U9349" i="3"/>
  <c r="T9349" i="3"/>
  <c r="S9349" i="3"/>
  <c r="R9349" i="3"/>
  <c r="P9349" i="3"/>
  <c r="Q9349" i="3" s="1"/>
  <c r="U9348" i="3"/>
  <c r="T9348" i="3"/>
  <c r="S9348" i="3"/>
  <c r="R9348" i="3"/>
  <c r="P9348" i="3"/>
  <c r="Q9348" i="3" s="1"/>
  <c r="U9347" i="3"/>
  <c r="T9347" i="3"/>
  <c r="S9347" i="3"/>
  <c r="R9347" i="3"/>
  <c r="Q9347" i="3"/>
  <c r="P9347" i="3"/>
  <c r="U9346" i="3"/>
  <c r="T9346" i="3"/>
  <c r="S9346" i="3"/>
  <c r="R9346" i="3"/>
  <c r="Q9346" i="3"/>
  <c r="P9346" i="3"/>
  <c r="U9345" i="3"/>
  <c r="T9345" i="3"/>
  <c r="S9345" i="3"/>
  <c r="R9345" i="3"/>
  <c r="P9345" i="3"/>
  <c r="Q9345" i="3" s="1"/>
  <c r="U9344" i="3"/>
  <c r="T9344" i="3"/>
  <c r="S9344" i="3"/>
  <c r="R9344" i="3"/>
  <c r="P9344" i="3"/>
  <c r="Q9344" i="3" s="1"/>
  <c r="U9343" i="3"/>
  <c r="T9343" i="3"/>
  <c r="S9343" i="3"/>
  <c r="R9343" i="3"/>
  <c r="Q9343" i="3"/>
  <c r="P9343" i="3"/>
  <c r="U9342" i="3"/>
  <c r="T9342" i="3"/>
  <c r="S9342" i="3"/>
  <c r="R9342" i="3"/>
  <c r="Q9342" i="3"/>
  <c r="P9342" i="3"/>
  <c r="U9341" i="3"/>
  <c r="T9341" i="3"/>
  <c r="S9341" i="3"/>
  <c r="R9341" i="3"/>
  <c r="Q9341" i="3"/>
  <c r="P9341" i="3"/>
  <c r="U9340" i="3"/>
  <c r="T9340" i="3"/>
  <c r="S9340" i="3"/>
  <c r="R9340" i="3"/>
  <c r="P9340" i="3"/>
  <c r="Q9340" i="3" s="1"/>
  <c r="U9339" i="3"/>
  <c r="T9339" i="3"/>
  <c r="S9339" i="3"/>
  <c r="R9339" i="3"/>
  <c r="Q9339" i="3"/>
  <c r="P9339" i="3"/>
  <c r="U9338" i="3"/>
  <c r="T9338" i="3"/>
  <c r="S9338" i="3"/>
  <c r="R9338" i="3"/>
  <c r="Q9338" i="3"/>
  <c r="P9338" i="3"/>
  <c r="U9337" i="3"/>
  <c r="T9337" i="3"/>
  <c r="S9337" i="3"/>
  <c r="R9337" i="3"/>
  <c r="Q9337" i="3"/>
  <c r="P9337" i="3"/>
  <c r="U9336" i="3"/>
  <c r="T9336" i="3"/>
  <c r="S9336" i="3"/>
  <c r="R9336" i="3"/>
  <c r="P9336" i="3"/>
  <c r="Q9336" i="3" s="1"/>
  <c r="U9335" i="3"/>
  <c r="T9335" i="3"/>
  <c r="S9335" i="3"/>
  <c r="R9335" i="3"/>
  <c r="Q9335" i="3"/>
  <c r="P9335" i="3"/>
  <c r="U9334" i="3"/>
  <c r="T9334" i="3"/>
  <c r="S9334" i="3"/>
  <c r="R9334" i="3"/>
  <c r="Q9334" i="3"/>
  <c r="P9334" i="3"/>
  <c r="U9333" i="3"/>
  <c r="T9333" i="3"/>
  <c r="S9333" i="3"/>
  <c r="R9333" i="3"/>
  <c r="P9333" i="3"/>
  <c r="Q9333" i="3" s="1"/>
  <c r="U9332" i="3"/>
  <c r="T9332" i="3"/>
  <c r="S9332" i="3"/>
  <c r="R9332" i="3"/>
  <c r="P9332" i="3"/>
  <c r="Q9332" i="3" s="1"/>
  <c r="U9331" i="3"/>
  <c r="T9331" i="3"/>
  <c r="S9331" i="3"/>
  <c r="R9331" i="3"/>
  <c r="Q9331" i="3"/>
  <c r="P9331" i="3"/>
  <c r="U9330" i="3"/>
  <c r="T9330" i="3"/>
  <c r="S9330" i="3"/>
  <c r="R9330" i="3"/>
  <c r="Q9330" i="3"/>
  <c r="P9330" i="3"/>
  <c r="U9329" i="3"/>
  <c r="T9329" i="3"/>
  <c r="S9329" i="3"/>
  <c r="R9329" i="3"/>
  <c r="Q9329" i="3"/>
  <c r="P9329" i="3"/>
  <c r="U9328" i="3"/>
  <c r="T9328" i="3"/>
  <c r="S9328" i="3"/>
  <c r="R9328" i="3"/>
  <c r="P9328" i="3"/>
  <c r="Q9328" i="3" s="1"/>
  <c r="U9327" i="3"/>
  <c r="T9327" i="3"/>
  <c r="S9327" i="3"/>
  <c r="R9327" i="3"/>
  <c r="Q9327" i="3"/>
  <c r="P9327" i="3"/>
  <c r="U9326" i="3"/>
  <c r="T9326" i="3"/>
  <c r="S9326" i="3"/>
  <c r="R9326" i="3"/>
  <c r="Q9326" i="3"/>
  <c r="P9326" i="3"/>
  <c r="U9325" i="3"/>
  <c r="T9325" i="3"/>
  <c r="S9325" i="3"/>
  <c r="R9325" i="3"/>
  <c r="P9325" i="3"/>
  <c r="Q9325" i="3" s="1"/>
  <c r="U9324" i="3"/>
  <c r="T9324" i="3"/>
  <c r="S9324" i="3"/>
  <c r="R9324" i="3"/>
  <c r="P9324" i="3"/>
  <c r="Q9324" i="3" s="1"/>
  <c r="U9323" i="3"/>
  <c r="T9323" i="3"/>
  <c r="S9323" i="3"/>
  <c r="R9323" i="3"/>
  <c r="Q9323" i="3"/>
  <c r="P9323" i="3"/>
  <c r="U9322" i="3"/>
  <c r="T9322" i="3"/>
  <c r="S9322" i="3"/>
  <c r="R9322" i="3"/>
  <c r="Q9322" i="3"/>
  <c r="P9322" i="3"/>
  <c r="U9321" i="3"/>
  <c r="T9321" i="3"/>
  <c r="S9321" i="3"/>
  <c r="R9321" i="3"/>
  <c r="Q9321" i="3"/>
  <c r="P9321" i="3"/>
  <c r="U9320" i="3"/>
  <c r="T9320" i="3"/>
  <c r="S9320" i="3"/>
  <c r="R9320" i="3"/>
  <c r="P9320" i="3"/>
  <c r="Q9320" i="3" s="1"/>
  <c r="U9319" i="3"/>
  <c r="T9319" i="3"/>
  <c r="S9319" i="3"/>
  <c r="R9319" i="3"/>
  <c r="Q9319" i="3"/>
  <c r="P9319" i="3"/>
  <c r="U9318" i="3"/>
  <c r="T9318" i="3"/>
  <c r="S9318" i="3"/>
  <c r="R9318" i="3"/>
  <c r="Q9318" i="3"/>
  <c r="P9318" i="3"/>
  <c r="U9317" i="3"/>
  <c r="T9317" i="3"/>
  <c r="S9317" i="3"/>
  <c r="R9317" i="3"/>
  <c r="P9317" i="3"/>
  <c r="Q9317" i="3" s="1"/>
  <c r="U9316" i="3"/>
  <c r="T9316" i="3"/>
  <c r="S9316" i="3"/>
  <c r="R9316" i="3"/>
  <c r="Q9316" i="3"/>
  <c r="P9316" i="3"/>
  <c r="U9315" i="3"/>
  <c r="T9315" i="3"/>
  <c r="S9315" i="3"/>
  <c r="R9315" i="3"/>
  <c r="Q9315" i="3"/>
  <c r="P9315" i="3"/>
  <c r="U9314" i="3"/>
  <c r="T9314" i="3"/>
  <c r="S9314" i="3"/>
  <c r="R9314" i="3"/>
  <c r="Q9314" i="3"/>
  <c r="P9314" i="3"/>
  <c r="U9313" i="3"/>
  <c r="T9313" i="3"/>
  <c r="S9313" i="3"/>
  <c r="R9313" i="3"/>
  <c r="P9313" i="3"/>
  <c r="Q9313" i="3" s="1"/>
  <c r="U9312" i="3"/>
  <c r="T9312" i="3"/>
  <c r="S9312" i="3"/>
  <c r="R9312" i="3"/>
  <c r="Q9312" i="3"/>
  <c r="P9312" i="3"/>
  <c r="U9311" i="3"/>
  <c r="T9311" i="3"/>
  <c r="S9311" i="3"/>
  <c r="R9311" i="3"/>
  <c r="Q9311" i="3"/>
  <c r="P9311" i="3"/>
  <c r="U9310" i="3"/>
  <c r="T9310" i="3"/>
  <c r="S9310" i="3"/>
  <c r="R9310" i="3"/>
  <c r="Q9310" i="3"/>
  <c r="P9310" i="3"/>
  <c r="U9309" i="3"/>
  <c r="T9309" i="3"/>
  <c r="S9309" i="3"/>
  <c r="R9309" i="3"/>
  <c r="P9309" i="3"/>
  <c r="Q9309" i="3" s="1"/>
  <c r="U9308" i="3"/>
  <c r="T9308" i="3"/>
  <c r="S9308" i="3"/>
  <c r="R9308" i="3"/>
  <c r="Q9308" i="3"/>
  <c r="P9308" i="3"/>
  <c r="U9307" i="3"/>
  <c r="T9307" i="3"/>
  <c r="S9307" i="3"/>
  <c r="R9307" i="3"/>
  <c r="Q9307" i="3"/>
  <c r="P9307" i="3"/>
  <c r="U9306" i="3"/>
  <c r="T9306" i="3"/>
  <c r="S9306" i="3"/>
  <c r="R9306" i="3"/>
  <c r="Q9306" i="3"/>
  <c r="P9306" i="3"/>
  <c r="U9305" i="3"/>
  <c r="T9305" i="3"/>
  <c r="S9305" i="3"/>
  <c r="R9305" i="3"/>
  <c r="P9305" i="3"/>
  <c r="Q9305" i="3" s="1"/>
  <c r="U9304" i="3"/>
  <c r="T9304" i="3"/>
  <c r="S9304" i="3"/>
  <c r="R9304" i="3"/>
  <c r="Q9304" i="3"/>
  <c r="P9304" i="3"/>
  <c r="U9303" i="3"/>
  <c r="T9303" i="3"/>
  <c r="S9303" i="3"/>
  <c r="R9303" i="3"/>
  <c r="Q9303" i="3"/>
  <c r="P9303" i="3"/>
  <c r="U9302" i="3"/>
  <c r="T9302" i="3"/>
  <c r="S9302" i="3"/>
  <c r="R9302" i="3"/>
  <c r="Q9302" i="3"/>
  <c r="P9302" i="3"/>
  <c r="U9301" i="3"/>
  <c r="T9301" i="3"/>
  <c r="S9301" i="3"/>
  <c r="R9301" i="3"/>
  <c r="P9301" i="3"/>
  <c r="Q9301" i="3" s="1"/>
  <c r="U9300" i="3"/>
  <c r="T9300" i="3"/>
  <c r="S9300" i="3"/>
  <c r="R9300" i="3"/>
  <c r="Q9300" i="3"/>
  <c r="P9300" i="3"/>
  <c r="U9299" i="3"/>
  <c r="T9299" i="3"/>
  <c r="S9299" i="3"/>
  <c r="R9299" i="3"/>
  <c r="Q9299" i="3"/>
  <c r="P9299" i="3"/>
  <c r="U9298" i="3"/>
  <c r="T9298" i="3"/>
  <c r="S9298" i="3"/>
  <c r="R9298" i="3"/>
  <c r="Q9298" i="3"/>
  <c r="P9298" i="3"/>
  <c r="U9297" i="3"/>
  <c r="T9297" i="3"/>
  <c r="S9297" i="3"/>
  <c r="R9297" i="3"/>
  <c r="P9297" i="3"/>
  <c r="Q9297" i="3" s="1"/>
  <c r="U9296" i="3"/>
  <c r="T9296" i="3"/>
  <c r="S9296" i="3"/>
  <c r="R9296" i="3"/>
  <c r="Q9296" i="3"/>
  <c r="P9296" i="3"/>
  <c r="U9295" i="3"/>
  <c r="T9295" i="3"/>
  <c r="S9295" i="3"/>
  <c r="R9295" i="3"/>
  <c r="Q9295" i="3"/>
  <c r="P9295" i="3"/>
  <c r="U9294" i="3"/>
  <c r="T9294" i="3"/>
  <c r="S9294" i="3"/>
  <c r="R9294" i="3"/>
  <c r="Q9294" i="3"/>
  <c r="P9294" i="3"/>
  <c r="U9293" i="3"/>
  <c r="T9293" i="3"/>
  <c r="S9293" i="3"/>
  <c r="R9293" i="3"/>
  <c r="P9293" i="3"/>
  <c r="Q9293" i="3" s="1"/>
  <c r="U9292" i="3"/>
  <c r="T9292" i="3"/>
  <c r="S9292" i="3"/>
  <c r="R9292" i="3"/>
  <c r="Q9292" i="3"/>
  <c r="P9292" i="3"/>
  <c r="U9291" i="3"/>
  <c r="T9291" i="3"/>
  <c r="S9291" i="3"/>
  <c r="R9291" i="3"/>
  <c r="Q9291" i="3"/>
  <c r="P9291" i="3"/>
  <c r="U9290" i="3"/>
  <c r="T9290" i="3"/>
  <c r="S9290" i="3"/>
  <c r="R9290" i="3"/>
  <c r="Q9290" i="3"/>
  <c r="P9290" i="3"/>
  <c r="U9289" i="3"/>
  <c r="T9289" i="3"/>
  <c r="S9289" i="3"/>
  <c r="R9289" i="3"/>
  <c r="P9289" i="3"/>
  <c r="Q9289" i="3" s="1"/>
  <c r="U9288" i="3"/>
  <c r="T9288" i="3"/>
  <c r="S9288" i="3"/>
  <c r="R9288" i="3"/>
  <c r="Q9288" i="3"/>
  <c r="P9288" i="3"/>
  <c r="U9287" i="3"/>
  <c r="T9287" i="3"/>
  <c r="S9287" i="3"/>
  <c r="R9287" i="3"/>
  <c r="Q9287" i="3"/>
  <c r="P9287" i="3"/>
  <c r="U9286" i="3"/>
  <c r="T9286" i="3"/>
  <c r="S9286" i="3"/>
  <c r="R9286" i="3"/>
  <c r="Q9286" i="3"/>
  <c r="P9286" i="3"/>
  <c r="U9285" i="3"/>
  <c r="T9285" i="3"/>
  <c r="S9285" i="3"/>
  <c r="R9285" i="3"/>
  <c r="P9285" i="3"/>
  <c r="Q9285" i="3" s="1"/>
  <c r="U9284" i="3"/>
  <c r="T9284" i="3"/>
  <c r="S9284" i="3"/>
  <c r="R9284" i="3"/>
  <c r="Q9284" i="3"/>
  <c r="P9284" i="3"/>
  <c r="U9283" i="3"/>
  <c r="T9283" i="3"/>
  <c r="S9283" i="3"/>
  <c r="R9283" i="3"/>
  <c r="Q9283" i="3"/>
  <c r="P9283" i="3"/>
  <c r="U9282" i="3"/>
  <c r="T9282" i="3"/>
  <c r="S9282" i="3"/>
  <c r="R9282" i="3"/>
  <c r="Q9282" i="3"/>
  <c r="P9282" i="3"/>
  <c r="U9281" i="3"/>
  <c r="T9281" i="3"/>
  <c r="S9281" i="3"/>
  <c r="R9281" i="3"/>
  <c r="P9281" i="3"/>
  <c r="Q9281" i="3" s="1"/>
  <c r="U9280" i="3"/>
  <c r="T9280" i="3"/>
  <c r="S9280" i="3"/>
  <c r="R9280" i="3"/>
  <c r="Q9280" i="3"/>
  <c r="P9280" i="3"/>
  <c r="U9279" i="3"/>
  <c r="T9279" i="3"/>
  <c r="S9279" i="3"/>
  <c r="R9279" i="3"/>
  <c r="Q9279" i="3"/>
  <c r="P9279" i="3"/>
  <c r="U9278" i="3"/>
  <c r="T9278" i="3"/>
  <c r="S9278" i="3"/>
  <c r="R9278" i="3"/>
  <c r="Q9278" i="3"/>
  <c r="P9278" i="3"/>
  <c r="U9277" i="3"/>
  <c r="T9277" i="3"/>
  <c r="S9277" i="3"/>
  <c r="R9277" i="3"/>
  <c r="P9277" i="3"/>
  <c r="Q9277" i="3" s="1"/>
  <c r="U9276" i="3"/>
  <c r="T9276" i="3"/>
  <c r="S9276" i="3"/>
  <c r="R9276" i="3"/>
  <c r="Q9276" i="3"/>
  <c r="P9276" i="3"/>
  <c r="U9275" i="3"/>
  <c r="T9275" i="3"/>
  <c r="S9275" i="3"/>
  <c r="R9275" i="3"/>
  <c r="Q9275" i="3"/>
  <c r="P9275" i="3"/>
  <c r="U9274" i="3"/>
  <c r="T9274" i="3"/>
  <c r="S9274" i="3"/>
  <c r="R9274" i="3"/>
  <c r="Q9274" i="3"/>
  <c r="P9274" i="3"/>
  <c r="U9273" i="3"/>
  <c r="T9273" i="3"/>
  <c r="S9273" i="3"/>
  <c r="R9273" i="3"/>
  <c r="P9273" i="3"/>
  <c r="Q9273" i="3" s="1"/>
  <c r="U9272" i="3"/>
  <c r="T9272" i="3"/>
  <c r="S9272" i="3"/>
  <c r="R9272" i="3"/>
  <c r="Q9272" i="3"/>
  <c r="P9272" i="3"/>
  <c r="U9271" i="3"/>
  <c r="T9271" i="3"/>
  <c r="S9271" i="3"/>
  <c r="R9271" i="3"/>
  <c r="Q9271" i="3"/>
  <c r="P9271" i="3"/>
  <c r="U9270" i="3"/>
  <c r="T9270" i="3"/>
  <c r="S9270" i="3"/>
  <c r="R9270" i="3"/>
  <c r="Q9270" i="3"/>
  <c r="P9270" i="3"/>
  <c r="U9269" i="3"/>
  <c r="T9269" i="3"/>
  <c r="S9269" i="3"/>
  <c r="R9269" i="3"/>
  <c r="P9269" i="3"/>
  <c r="Q9269" i="3" s="1"/>
  <c r="U9268" i="3"/>
  <c r="T9268" i="3"/>
  <c r="S9268" i="3"/>
  <c r="R9268" i="3"/>
  <c r="Q9268" i="3"/>
  <c r="P9268" i="3"/>
  <c r="U9267" i="3"/>
  <c r="T9267" i="3"/>
  <c r="S9267" i="3"/>
  <c r="R9267" i="3"/>
  <c r="Q9267" i="3"/>
  <c r="P9267" i="3"/>
  <c r="U9266" i="3"/>
  <c r="T9266" i="3"/>
  <c r="S9266" i="3"/>
  <c r="R9266" i="3"/>
  <c r="Q9266" i="3"/>
  <c r="P9266" i="3"/>
  <c r="U9265" i="3"/>
  <c r="T9265" i="3"/>
  <c r="S9265" i="3"/>
  <c r="R9265" i="3"/>
  <c r="P9265" i="3"/>
  <c r="Q9265" i="3" s="1"/>
  <c r="U9264" i="3"/>
  <c r="T9264" i="3"/>
  <c r="S9264" i="3"/>
  <c r="R9264" i="3"/>
  <c r="Q9264" i="3"/>
  <c r="P9264" i="3"/>
  <c r="U9263" i="3"/>
  <c r="T9263" i="3"/>
  <c r="S9263" i="3"/>
  <c r="R9263" i="3"/>
  <c r="Q9263" i="3"/>
  <c r="P9263" i="3"/>
  <c r="U9262" i="3"/>
  <c r="T9262" i="3"/>
  <c r="S9262" i="3"/>
  <c r="R9262" i="3"/>
  <c r="Q9262" i="3"/>
  <c r="P9262" i="3"/>
  <c r="U9261" i="3"/>
  <c r="T9261" i="3"/>
  <c r="S9261" i="3"/>
  <c r="R9261" i="3"/>
  <c r="P9261" i="3"/>
  <c r="Q9261" i="3" s="1"/>
  <c r="U9260" i="3"/>
  <c r="T9260" i="3"/>
  <c r="S9260" i="3"/>
  <c r="R9260" i="3"/>
  <c r="Q9260" i="3"/>
  <c r="P9260" i="3"/>
  <c r="U9259" i="3"/>
  <c r="T9259" i="3"/>
  <c r="S9259" i="3"/>
  <c r="R9259" i="3"/>
  <c r="Q9259" i="3"/>
  <c r="P9259" i="3"/>
  <c r="U9258" i="3"/>
  <c r="T9258" i="3"/>
  <c r="S9258" i="3"/>
  <c r="R9258" i="3"/>
  <c r="Q9258" i="3"/>
  <c r="P9258" i="3"/>
  <c r="U9257" i="3"/>
  <c r="T9257" i="3"/>
  <c r="S9257" i="3"/>
  <c r="R9257" i="3"/>
  <c r="P9257" i="3"/>
  <c r="Q9257" i="3" s="1"/>
  <c r="U9256" i="3"/>
  <c r="T9256" i="3"/>
  <c r="S9256" i="3"/>
  <c r="R9256" i="3"/>
  <c r="Q9256" i="3"/>
  <c r="P9256" i="3"/>
  <c r="U9255" i="3"/>
  <c r="T9255" i="3"/>
  <c r="S9255" i="3"/>
  <c r="R9255" i="3"/>
  <c r="Q9255" i="3"/>
  <c r="P9255" i="3"/>
  <c r="U9254" i="3"/>
  <c r="T9254" i="3"/>
  <c r="S9254" i="3"/>
  <c r="R9254" i="3"/>
  <c r="Q9254" i="3"/>
  <c r="P9254" i="3"/>
  <c r="U9253" i="3"/>
  <c r="T9253" i="3"/>
  <c r="S9253" i="3"/>
  <c r="R9253" i="3"/>
  <c r="P9253" i="3"/>
  <c r="Q9253" i="3" s="1"/>
  <c r="U9252" i="3"/>
  <c r="T9252" i="3"/>
  <c r="S9252" i="3"/>
  <c r="R9252" i="3"/>
  <c r="Q9252" i="3"/>
  <c r="P9252" i="3"/>
  <c r="U9251" i="3"/>
  <c r="T9251" i="3"/>
  <c r="S9251" i="3"/>
  <c r="R9251" i="3"/>
  <c r="Q9251" i="3"/>
  <c r="P9251" i="3"/>
  <c r="U9250" i="3"/>
  <c r="T9250" i="3"/>
  <c r="S9250" i="3"/>
  <c r="R9250" i="3"/>
  <c r="Q9250" i="3"/>
  <c r="P9250" i="3"/>
  <c r="U9249" i="3"/>
  <c r="T9249" i="3"/>
  <c r="S9249" i="3"/>
  <c r="R9249" i="3"/>
  <c r="P9249" i="3"/>
  <c r="Q9249" i="3" s="1"/>
  <c r="U9248" i="3"/>
  <c r="T9248" i="3"/>
  <c r="S9248" i="3"/>
  <c r="R9248" i="3"/>
  <c r="Q9248" i="3"/>
  <c r="P9248" i="3"/>
  <c r="U9247" i="3"/>
  <c r="T9247" i="3"/>
  <c r="S9247" i="3"/>
  <c r="R9247" i="3"/>
  <c r="Q9247" i="3"/>
  <c r="P9247" i="3"/>
  <c r="U9246" i="3"/>
  <c r="T9246" i="3"/>
  <c r="S9246" i="3"/>
  <c r="R9246" i="3"/>
  <c r="Q9246" i="3"/>
  <c r="P9246" i="3"/>
  <c r="U9245" i="3"/>
  <c r="T9245" i="3"/>
  <c r="S9245" i="3"/>
  <c r="R9245" i="3"/>
  <c r="P9245" i="3"/>
  <c r="Q9245" i="3" s="1"/>
  <c r="U9244" i="3"/>
  <c r="T9244" i="3"/>
  <c r="S9244" i="3"/>
  <c r="R9244" i="3"/>
  <c r="Q9244" i="3"/>
  <c r="P9244" i="3"/>
  <c r="U9243" i="3"/>
  <c r="T9243" i="3"/>
  <c r="S9243" i="3"/>
  <c r="R9243" i="3"/>
  <c r="Q9243" i="3"/>
  <c r="P9243" i="3"/>
  <c r="U9242" i="3"/>
  <c r="T9242" i="3"/>
  <c r="S9242" i="3"/>
  <c r="R9242" i="3"/>
  <c r="Q9242" i="3"/>
  <c r="P9242" i="3"/>
  <c r="U9241" i="3"/>
  <c r="T9241" i="3"/>
  <c r="S9241" i="3"/>
  <c r="R9241" i="3"/>
  <c r="P9241" i="3"/>
  <c r="Q9241" i="3" s="1"/>
  <c r="U9240" i="3"/>
  <c r="T9240" i="3"/>
  <c r="S9240" i="3"/>
  <c r="R9240" i="3"/>
  <c r="Q9240" i="3"/>
  <c r="P9240" i="3"/>
  <c r="U9239" i="3"/>
  <c r="T9239" i="3"/>
  <c r="S9239" i="3"/>
  <c r="R9239" i="3"/>
  <c r="Q9239" i="3"/>
  <c r="P9239" i="3"/>
  <c r="U9238" i="3"/>
  <c r="T9238" i="3"/>
  <c r="S9238" i="3"/>
  <c r="R9238" i="3"/>
  <c r="Q9238" i="3"/>
  <c r="P9238" i="3"/>
  <c r="U9237" i="3"/>
  <c r="T9237" i="3"/>
  <c r="S9237" i="3"/>
  <c r="R9237" i="3"/>
  <c r="P9237" i="3"/>
  <c r="Q9237" i="3" s="1"/>
  <c r="U9236" i="3"/>
  <c r="T9236" i="3"/>
  <c r="S9236" i="3"/>
  <c r="R9236" i="3"/>
  <c r="Q9236" i="3"/>
  <c r="P9236" i="3"/>
  <c r="U9235" i="3"/>
  <c r="T9235" i="3"/>
  <c r="S9235" i="3"/>
  <c r="R9235" i="3"/>
  <c r="Q9235" i="3"/>
  <c r="P9235" i="3"/>
  <c r="U9234" i="3"/>
  <c r="T9234" i="3"/>
  <c r="S9234" i="3"/>
  <c r="R9234" i="3"/>
  <c r="Q9234" i="3"/>
  <c r="P9234" i="3"/>
  <c r="U9233" i="3"/>
  <c r="T9233" i="3"/>
  <c r="S9233" i="3"/>
  <c r="R9233" i="3"/>
  <c r="P9233" i="3"/>
  <c r="Q9233" i="3" s="1"/>
  <c r="U9232" i="3"/>
  <c r="T9232" i="3"/>
  <c r="S9232" i="3"/>
  <c r="R9232" i="3"/>
  <c r="Q9232" i="3"/>
  <c r="P9232" i="3"/>
  <c r="U9231" i="3"/>
  <c r="T9231" i="3"/>
  <c r="S9231" i="3"/>
  <c r="R9231" i="3"/>
  <c r="Q9231" i="3"/>
  <c r="P9231" i="3"/>
  <c r="U9230" i="3"/>
  <c r="T9230" i="3"/>
  <c r="S9230" i="3"/>
  <c r="R9230" i="3"/>
  <c r="Q9230" i="3"/>
  <c r="P9230" i="3"/>
  <c r="U9229" i="3"/>
  <c r="T9229" i="3"/>
  <c r="S9229" i="3"/>
  <c r="R9229" i="3"/>
  <c r="P9229" i="3"/>
  <c r="Q9229" i="3" s="1"/>
  <c r="U9228" i="3"/>
  <c r="T9228" i="3"/>
  <c r="S9228" i="3"/>
  <c r="R9228" i="3"/>
  <c r="Q9228" i="3"/>
  <c r="P9228" i="3"/>
  <c r="U9227" i="3"/>
  <c r="T9227" i="3"/>
  <c r="S9227" i="3"/>
  <c r="R9227" i="3"/>
  <c r="Q9227" i="3"/>
  <c r="P9227" i="3"/>
  <c r="U9226" i="3"/>
  <c r="T9226" i="3"/>
  <c r="S9226" i="3"/>
  <c r="R9226" i="3"/>
  <c r="Q9226" i="3"/>
  <c r="P9226" i="3"/>
  <c r="U9225" i="3"/>
  <c r="T9225" i="3"/>
  <c r="S9225" i="3"/>
  <c r="R9225" i="3"/>
  <c r="P9225" i="3"/>
  <c r="Q9225" i="3" s="1"/>
  <c r="U9224" i="3"/>
  <c r="T9224" i="3"/>
  <c r="S9224" i="3"/>
  <c r="R9224" i="3"/>
  <c r="Q9224" i="3"/>
  <c r="P9224" i="3"/>
  <c r="U9223" i="3"/>
  <c r="T9223" i="3"/>
  <c r="S9223" i="3"/>
  <c r="R9223" i="3"/>
  <c r="Q9223" i="3"/>
  <c r="P9223" i="3"/>
  <c r="U9222" i="3"/>
  <c r="T9222" i="3"/>
  <c r="S9222" i="3"/>
  <c r="R9222" i="3"/>
  <c r="Q9222" i="3"/>
  <c r="P9222" i="3"/>
  <c r="U9221" i="3"/>
  <c r="T9221" i="3"/>
  <c r="S9221" i="3"/>
  <c r="R9221" i="3"/>
  <c r="P9221" i="3"/>
  <c r="Q9221" i="3" s="1"/>
  <c r="U9220" i="3"/>
  <c r="T9220" i="3"/>
  <c r="S9220" i="3"/>
  <c r="R9220" i="3"/>
  <c r="Q9220" i="3"/>
  <c r="P9220" i="3"/>
  <c r="U9219" i="3"/>
  <c r="T9219" i="3"/>
  <c r="S9219" i="3"/>
  <c r="R9219" i="3"/>
  <c r="Q9219" i="3"/>
  <c r="P9219" i="3"/>
  <c r="U9218" i="3"/>
  <c r="T9218" i="3"/>
  <c r="S9218" i="3"/>
  <c r="R9218" i="3"/>
  <c r="Q9218" i="3"/>
  <c r="P9218" i="3"/>
  <c r="U9217" i="3"/>
  <c r="T9217" i="3"/>
  <c r="S9217" i="3"/>
  <c r="R9217" i="3"/>
  <c r="P9217" i="3"/>
  <c r="Q9217" i="3" s="1"/>
  <c r="U9216" i="3"/>
  <c r="T9216" i="3"/>
  <c r="S9216" i="3"/>
  <c r="R9216" i="3"/>
  <c r="Q9216" i="3"/>
  <c r="P9216" i="3"/>
  <c r="U9215" i="3"/>
  <c r="T9215" i="3"/>
  <c r="S9215" i="3"/>
  <c r="R9215" i="3"/>
  <c r="Q9215" i="3"/>
  <c r="P9215" i="3"/>
  <c r="U9214" i="3"/>
  <c r="T9214" i="3"/>
  <c r="S9214" i="3"/>
  <c r="R9214" i="3"/>
  <c r="Q9214" i="3"/>
  <c r="P9214" i="3"/>
  <c r="U9213" i="3"/>
  <c r="T9213" i="3"/>
  <c r="S9213" i="3"/>
  <c r="R9213" i="3"/>
  <c r="P9213" i="3"/>
  <c r="Q9213" i="3" s="1"/>
  <c r="U9212" i="3"/>
  <c r="T9212" i="3"/>
  <c r="S9212" i="3"/>
  <c r="R9212" i="3"/>
  <c r="Q9212" i="3"/>
  <c r="P9212" i="3"/>
  <c r="U9211" i="3"/>
  <c r="T9211" i="3"/>
  <c r="S9211" i="3"/>
  <c r="R9211" i="3"/>
  <c r="Q9211" i="3"/>
  <c r="P9211" i="3"/>
  <c r="U9210" i="3"/>
  <c r="T9210" i="3"/>
  <c r="S9210" i="3"/>
  <c r="R9210" i="3"/>
  <c r="Q9210" i="3"/>
  <c r="P9210" i="3"/>
  <c r="U9209" i="3"/>
  <c r="T9209" i="3"/>
  <c r="S9209" i="3"/>
  <c r="R9209" i="3"/>
  <c r="P9209" i="3"/>
  <c r="Q9209" i="3" s="1"/>
  <c r="U9208" i="3"/>
  <c r="T9208" i="3"/>
  <c r="S9208" i="3"/>
  <c r="R9208" i="3"/>
  <c r="Q9208" i="3"/>
  <c r="P9208" i="3"/>
  <c r="U9207" i="3"/>
  <c r="T9207" i="3"/>
  <c r="S9207" i="3"/>
  <c r="R9207" i="3"/>
  <c r="Q9207" i="3"/>
  <c r="P9207" i="3"/>
  <c r="U9206" i="3"/>
  <c r="T9206" i="3"/>
  <c r="S9206" i="3"/>
  <c r="R9206" i="3"/>
  <c r="Q9206" i="3"/>
  <c r="P9206" i="3"/>
  <c r="U9205" i="3"/>
  <c r="T9205" i="3"/>
  <c r="S9205" i="3"/>
  <c r="R9205" i="3"/>
  <c r="P9205" i="3"/>
  <c r="Q9205" i="3" s="1"/>
  <c r="U9204" i="3"/>
  <c r="T9204" i="3"/>
  <c r="S9204" i="3"/>
  <c r="R9204" i="3"/>
  <c r="Q9204" i="3"/>
  <c r="P9204" i="3"/>
  <c r="U9203" i="3"/>
  <c r="T9203" i="3"/>
  <c r="S9203" i="3"/>
  <c r="R9203" i="3"/>
  <c r="Q9203" i="3"/>
  <c r="P9203" i="3"/>
  <c r="U9202" i="3"/>
  <c r="T9202" i="3"/>
  <c r="S9202" i="3"/>
  <c r="R9202" i="3"/>
  <c r="Q9202" i="3"/>
  <c r="P9202" i="3"/>
  <c r="U9201" i="3"/>
  <c r="T9201" i="3"/>
  <c r="S9201" i="3"/>
  <c r="R9201" i="3"/>
  <c r="P9201" i="3"/>
  <c r="Q9201" i="3" s="1"/>
  <c r="U9200" i="3"/>
  <c r="T9200" i="3"/>
  <c r="S9200" i="3"/>
  <c r="R9200" i="3"/>
  <c r="Q9200" i="3"/>
  <c r="P9200" i="3"/>
  <c r="U9199" i="3"/>
  <c r="T9199" i="3"/>
  <c r="S9199" i="3"/>
  <c r="R9199" i="3"/>
  <c r="Q9199" i="3"/>
  <c r="P9199" i="3"/>
  <c r="U9198" i="3"/>
  <c r="T9198" i="3"/>
  <c r="S9198" i="3"/>
  <c r="R9198" i="3"/>
  <c r="Q9198" i="3"/>
  <c r="P9198" i="3"/>
  <c r="U9197" i="3"/>
  <c r="T9197" i="3"/>
  <c r="S9197" i="3"/>
  <c r="R9197" i="3"/>
  <c r="P9197" i="3"/>
  <c r="Q9197" i="3" s="1"/>
  <c r="U9196" i="3"/>
  <c r="T9196" i="3"/>
  <c r="S9196" i="3"/>
  <c r="R9196" i="3"/>
  <c r="Q9196" i="3"/>
  <c r="P9196" i="3"/>
  <c r="U9195" i="3"/>
  <c r="T9195" i="3"/>
  <c r="S9195" i="3"/>
  <c r="R9195" i="3"/>
  <c r="Q9195" i="3"/>
  <c r="P9195" i="3"/>
  <c r="U9194" i="3"/>
  <c r="T9194" i="3"/>
  <c r="S9194" i="3"/>
  <c r="R9194" i="3"/>
  <c r="Q9194" i="3"/>
  <c r="P9194" i="3"/>
  <c r="U9193" i="3"/>
  <c r="T9193" i="3"/>
  <c r="S9193" i="3"/>
  <c r="R9193" i="3"/>
  <c r="P9193" i="3"/>
  <c r="Q9193" i="3" s="1"/>
  <c r="U9192" i="3"/>
  <c r="T9192" i="3"/>
  <c r="S9192" i="3"/>
  <c r="R9192" i="3"/>
  <c r="Q9192" i="3"/>
  <c r="P9192" i="3"/>
  <c r="U9191" i="3"/>
  <c r="T9191" i="3"/>
  <c r="S9191" i="3"/>
  <c r="R9191" i="3"/>
  <c r="Q9191" i="3"/>
  <c r="P9191" i="3"/>
  <c r="U9190" i="3"/>
  <c r="T9190" i="3"/>
  <c r="S9190" i="3"/>
  <c r="R9190" i="3"/>
  <c r="Q9190" i="3"/>
  <c r="P9190" i="3"/>
  <c r="U9189" i="3"/>
  <c r="T9189" i="3"/>
  <c r="S9189" i="3"/>
  <c r="R9189" i="3"/>
  <c r="P9189" i="3"/>
  <c r="Q9189" i="3" s="1"/>
  <c r="U9188" i="3"/>
  <c r="T9188" i="3"/>
  <c r="S9188" i="3"/>
  <c r="R9188" i="3"/>
  <c r="Q9188" i="3"/>
  <c r="P9188" i="3"/>
  <c r="U9187" i="3"/>
  <c r="T9187" i="3"/>
  <c r="S9187" i="3"/>
  <c r="R9187" i="3"/>
  <c r="Q9187" i="3"/>
  <c r="P9187" i="3"/>
  <c r="U9186" i="3"/>
  <c r="T9186" i="3"/>
  <c r="S9186" i="3"/>
  <c r="R9186" i="3"/>
  <c r="Q9186" i="3"/>
  <c r="P9186" i="3"/>
  <c r="U9185" i="3"/>
  <c r="T9185" i="3"/>
  <c r="S9185" i="3"/>
  <c r="R9185" i="3"/>
  <c r="P9185" i="3"/>
  <c r="Q9185" i="3" s="1"/>
  <c r="U9184" i="3"/>
  <c r="T9184" i="3"/>
  <c r="S9184" i="3"/>
  <c r="R9184" i="3"/>
  <c r="Q9184" i="3"/>
  <c r="P9184" i="3"/>
  <c r="U9183" i="3"/>
  <c r="T9183" i="3"/>
  <c r="S9183" i="3"/>
  <c r="R9183" i="3"/>
  <c r="Q9183" i="3"/>
  <c r="P9183" i="3"/>
  <c r="U9182" i="3"/>
  <c r="T9182" i="3"/>
  <c r="S9182" i="3"/>
  <c r="R9182" i="3"/>
  <c r="Q9182" i="3"/>
  <c r="P9182" i="3"/>
  <c r="U9181" i="3"/>
  <c r="T9181" i="3"/>
  <c r="S9181" i="3"/>
  <c r="R9181" i="3"/>
  <c r="P9181" i="3"/>
  <c r="Q9181" i="3" s="1"/>
  <c r="U9180" i="3"/>
  <c r="T9180" i="3"/>
  <c r="S9180" i="3"/>
  <c r="R9180" i="3"/>
  <c r="Q9180" i="3"/>
  <c r="P9180" i="3"/>
  <c r="U9179" i="3"/>
  <c r="T9179" i="3"/>
  <c r="S9179" i="3"/>
  <c r="R9179" i="3"/>
  <c r="Q9179" i="3"/>
  <c r="P9179" i="3"/>
  <c r="U9178" i="3"/>
  <c r="T9178" i="3"/>
  <c r="S9178" i="3"/>
  <c r="R9178" i="3"/>
  <c r="Q9178" i="3"/>
  <c r="P9178" i="3"/>
  <c r="U9177" i="3"/>
  <c r="T9177" i="3"/>
  <c r="S9177" i="3"/>
  <c r="R9177" i="3"/>
  <c r="P9177" i="3"/>
  <c r="Q9177" i="3" s="1"/>
  <c r="U9176" i="3"/>
  <c r="T9176" i="3"/>
  <c r="S9176" i="3"/>
  <c r="R9176" i="3"/>
  <c r="Q9176" i="3"/>
  <c r="P9176" i="3"/>
  <c r="U9175" i="3"/>
  <c r="T9175" i="3"/>
  <c r="S9175" i="3"/>
  <c r="R9175" i="3"/>
  <c r="Q9175" i="3"/>
  <c r="P9175" i="3"/>
  <c r="U9174" i="3"/>
  <c r="T9174" i="3"/>
  <c r="S9174" i="3"/>
  <c r="R9174" i="3"/>
  <c r="Q9174" i="3"/>
  <c r="P9174" i="3"/>
  <c r="U9173" i="3"/>
  <c r="T9173" i="3"/>
  <c r="S9173" i="3"/>
  <c r="R9173" i="3"/>
  <c r="P9173" i="3"/>
  <c r="Q9173" i="3" s="1"/>
  <c r="U9172" i="3"/>
  <c r="T9172" i="3"/>
  <c r="S9172" i="3"/>
  <c r="R9172" i="3"/>
  <c r="Q9172" i="3"/>
  <c r="P9172" i="3"/>
  <c r="U9171" i="3"/>
  <c r="T9171" i="3"/>
  <c r="S9171" i="3"/>
  <c r="R9171" i="3"/>
  <c r="Q9171" i="3"/>
  <c r="P9171" i="3"/>
  <c r="U9170" i="3"/>
  <c r="T9170" i="3"/>
  <c r="S9170" i="3"/>
  <c r="R9170" i="3"/>
  <c r="Q9170" i="3"/>
  <c r="P9170" i="3"/>
  <c r="U9169" i="3"/>
  <c r="T9169" i="3"/>
  <c r="S9169" i="3"/>
  <c r="R9169" i="3"/>
  <c r="P9169" i="3"/>
  <c r="Q9169" i="3" s="1"/>
  <c r="U9168" i="3"/>
  <c r="T9168" i="3"/>
  <c r="S9168" i="3"/>
  <c r="R9168" i="3"/>
  <c r="Q9168" i="3"/>
  <c r="P9168" i="3"/>
  <c r="U9167" i="3"/>
  <c r="T9167" i="3"/>
  <c r="S9167" i="3"/>
  <c r="R9167" i="3"/>
  <c r="Q9167" i="3"/>
  <c r="P9167" i="3"/>
  <c r="U9166" i="3"/>
  <c r="T9166" i="3"/>
  <c r="S9166" i="3"/>
  <c r="R9166" i="3"/>
  <c r="Q9166" i="3"/>
  <c r="P9166" i="3"/>
  <c r="U9165" i="3"/>
  <c r="T9165" i="3"/>
  <c r="S9165" i="3"/>
  <c r="R9165" i="3"/>
  <c r="P9165" i="3"/>
  <c r="Q9165" i="3" s="1"/>
  <c r="U9164" i="3"/>
  <c r="T9164" i="3"/>
  <c r="S9164" i="3"/>
  <c r="R9164" i="3"/>
  <c r="Q9164" i="3"/>
  <c r="P9164" i="3"/>
  <c r="U9163" i="3"/>
  <c r="T9163" i="3"/>
  <c r="S9163" i="3"/>
  <c r="R9163" i="3"/>
  <c r="Q9163" i="3"/>
  <c r="P9163" i="3"/>
  <c r="U9162" i="3"/>
  <c r="T9162" i="3"/>
  <c r="S9162" i="3"/>
  <c r="R9162" i="3"/>
  <c r="Q9162" i="3"/>
  <c r="P9162" i="3"/>
  <c r="U9161" i="3"/>
  <c r="T9161" i="3"/>
  <c r="S9161" i="3"/>
  <c r="R9161" i="3"/>
  <c r="P9161" i="3"/>
  <c r="Q9161" i="3" s="1"/>
  <c r="U9160" i="3"/>
  <c r="T9160" i="3"/>
  <c r="S9160" i="3"/>
  <c r="R9160" i="3"/>
  <c r="Q9160" i="3"/>
  <c r="P9160" i="3"/>
  <c r="U9159" i="3"/>
  <c r="T9159" i="3"/>
  <c r="S9159" i="3"/>
  <c r="R9159" i="3"/>
  <c r="Q9159" i="3"/>
  <c r="P9159" i="3"/>
  <c r="U9158" i="3"/>
  <c r="T9158" i="3"/>
  <c r="S9158" i="3"/>
  <c r="R9158" i="3"/>
  <c r="Q9158" i="3"/>
  <c r="P9158" i="3"/>
  <c r="U9157" i="3"/>
  <c r="T9157" i="3"/>
  <c r="S9157" i="3"/>
  <c r="R9157" i="3"/>
  <c r="P9157" i="3"/>
  <c r="Q9157" i="3" s="1"/>
  <c r="U9156" i="3"/>
  <c r="T9156" i="3"/>
  <c r="S9156" i="3"/>
  <c r="R9156" i="3"/>
  <c r="Q9156" i="3"/>
  <c r="P9156" i="3"/>
  <c r="U9155" i="3"/>
  <c r="T9155" i="3"/>
  <c r="S9155" i="3"/>
  <c r="R9155" i="3"/>
  <c r="Q9155" i="3"/>
  <c r="P9155" i="3"/>
  <c r="U9154" i="3"/>
  <c r="T9154" i="3"/>
  <c r="S9154" i="3"/>
  <c r="R9154" i="3"/>
  <c r="Q9154" i="3"/>
  <c r="P9154" i="3"/>
  <c r="U9153" i="3"/>
  <c r="T9153" i="3"/>
  <c r="S9153" i="3"/>
  <c r="R9153" i="3"/>
  <c r="P9153" i="3"/>
  <c r="Q9153" i="3" s="1"/>
  <c r="U9152" i="3"/>
  <c r="T9152" i="3"/>
  <c r="S9152" i="3"/>
  <c r="R9152" i="3"/>
  <c r="Q9152" i="3"/>
  <c r="P9152" i="3"/>
  <c r="U9151" i="3"/>
  <c r="T9151" i="3"/>
  <c r="S9151" i="3"/>
  <c r="R9151" i="3"/>
  <c r="Q9151" i="3"/>
  <c r="P9151" i="3"/>
  <c r="U9150" i="3"/>
  <c r="T9150" i="3"/>
  <c r="S9150" i="3"/>
  <c r="R9150" i="3"/>
  <c r="Q9150" i="3"/>
  <c r="P9150" i="3"/>
  <c r="U9149" i="3"/>
  <c r="T9149" i="3"/>
  <c r="S9149" i="3"/>
  <c r="R9149" i="3"/>
  <c r="P9149" i="3"/>
  <c r="Q9149" i="3" s="1"/>
  <c r="U9148" i="3"/>
  <c r="T9148" i="3"/>
  <c r="S9148" i="3"/>
  <c r="R9148" i="3"/>
  <c r="Q9148" i="3"/>
  <c r="P9148" i="3"/>
  <c r="U9147" i="3"/>
  <c r="T9147" i="3"/>
  <c r="S9147" i="3"/>
  <c r="R9147" i="3"/>
  <c r="Q9147" i="3"/>
  <c r="P9147" i="3"/>
  <c r="U9146" i="3"/>
  <c r="T9146" i="3"/>
  <c r="S9146" i="3"/>
  <c r="R9146" i="3"/>
  <c r="Q9146" i="3"/>
  <c r="P9146" i="3"/>
  <c r="U9145" i="3"/>
  <c r="T9145" i="3"/>
  <c r="S9145" i="3"/>
  <c r="R9145" i="3"/>
  <c r="P9145" i="3"/>
  <c r="Q9145" i="3" s="1"/>
  <c r="U9144" i="3"/>
  <c r="T9144" i="3"/>
  <c r="S9144" i="3"/>
  <c r="R9144" i="3"/>
  <c r="Q9144" i="3"/>
  <c r="P9144" i="3"/>
  <c r="U9143" i="3"/>
  <c r="T9143" i="3"/>
  <c r="S9143" i="3"/>
  <c r="R9143" i="3"/>
  <c r="Q9143" i="3"/>
  <c r="P9143" i="3"/>
  <c r="U9142" i="3"/>
  <c r="T9142" i="3"/>
  <c r="S9142" i="3"/>
  <c r="R9142" i="3"/>
  <c r="Q9142" i="3"/>
  <c r="P9142" i="3"/>
  <c r="U9141" i="3"/>
  <c r="T9141" i="3"/>
  <c r="S9141" i="3"/>
  <c r="R9141" i="3"/>
  <c r="P9141" i="3"/>
  <c r="Q9141" i="3" s="1"/>
  <c r="U9140" i="3"/>
  <c r="T9140" i="3"/>
  <c r="S9140" i="3"/>
  <c r="R9140" i="3"/>
  <c r="Q9140" i="3"/>
  <c r="P9140" i="3"/>
  <c r="U9139" i="3"/>
  <c r="T9139" i="3"/>
  <c r="S9139" i="3"/>
  <c r="R9139" i="3"/>
  <c r="Q9139" i="3"/>
  <c r="P9139" i="3"/>
  <c r="U9138" i="3"/>
  <c r="T9138" i="3"/>
  <c r="S9138" i="3"/>
  <c r="R9138" i="3"/>
  <c r="Q9138" i="3"/>
  <c r="P9138" i="3"/>
  <c r="U9137" i="3"/>
  <c r="T9137" i="3"/>
  <c r="S9137" i="3"/>
  <c r="R9137" i="3"/>
  <c r="P9137" i="3"/>
  <c r="Q9137" i="3" s="1"/>
  <c r="U9136" i="3"/>
  <c r="T9136" i="3"/>
  <c r="S9136" i="3"/>
  <c r="R9136" i="3"/>
  <c r="Q9136" i="3"/>
  <c r="P9136" i="3"/>
  <c r="U9135" i="3"/>
  <c r="T9135" i="3"/>
  <c r="S9135" i="3"/>
  <c r="R9135" i="3"/>
  <c r="Q9135" i="3"/>
  <c r="P9135" i="3"/>
  <c r="U9134" i="3"/>
  <c r="T9134" i="3"/>
  <c r="S9134" i="3"/>
  <c r="R9134" i="3"/>
  <c r="Q9134" i="3"/>
  <c r="P9134" i="3"/>
  <c r="U9133" i="3"/>
  <c r="T9133" i="3"/>
  <c r="S9133" i="3"/>
  <c r="R9133" i="3"/>
  <c r="P9133" i="3"/>
  <c r="Q9133" i="3" s="1"/>
  <c r="U9132" i="3"/>
  <c r="T9132" i="3"/>
  <c r="S9132" i="3"/>
  <c r="R9132" i="3"/>
  <c r="Q9132" i="3"/>
  <c r="P9132" i="3"/>
  <c r="U9131" i="3"/>
  <c r="T9131" i="3"/>
  <c r="S9131" i="3"/>
  <c r="R9131" i="3"/>
  <c r="Q9131" i="3"/>
  <c r="P9131" i="3"/>
  <c r="U9130" i="3"/>
  <c r="T9130" i="3"/>
  <c r="S9130" i="3"/>
  <c r="R9130" i="3"/>
  <c r="Q9130" i="3"/>
  <c r="P9130" i="3"/>
  <c r="U9129" i="3"/>
  <c r="T9129" i="3"/>
  <c r="S9129" i="3"/>
  <c r="R9129" i="3"/>
  <c r="P9129" i="3"/>
  <c r="Q9129" i="3" s="1"/>
  <c r="U9128" i="3"/>
  <c r="T9128" i="3"/>
  <c r="S9128" i="3"/>
  <c r="R9128" i="3"/>
  <c r="Q9128" i="3"/>
  <c r="P9128" i="3"/>
  <c r="U9127" i="3"/>
  <c r="T9127" i="3"/>
  <c r="S9127" i="3"/>
  <c r="R9127" i="3"/>
  <c r="Q9127" i="3"/>
  <c r="P9127" i="3"/>
  <c r="U9126" i="3"/>
  <c r="T9126" i="3"/>
  <c r="S9126" i="3"/>
  <c r="R9126" i="3"/>
  <c r="Q9126" i="3"/>
  <c r="P9126" i="3"/>
  <c r="U9125" i="3"/>
  <c r="T9125" i="3"/>
  <c r="S9125" i="3"/>
  <c r="R9125" i="3"/>
  <c r="P9125" i="3"/>
  <c r="Q9125" i="3" s="1"/>
  <c r="U9124" i="3"/>
  <c r="T9124" i="3"/>
  <c r="S9124" i="3"/>
  <c r="R9124" i="3"/>
  <c r="Q9124" i="3"/>
  <c r="P9124" i="3"/>
  <c r="U9123" i="3"/>
  <c r="T9123" i="3"/>
  <c r="S9123" i="3"/>
  <c r="R9123" i="3"/>
  <c r="Q9123" i="3"/>
  <c r="P9123" i="3"/>
  <c r="U9122" i="3"/>
  <c r="T9122" i="3"/>
  <c r="S9122" i="3"/>
  <c r="R9122" i="3"/>
  <c r="Q9122" i="3"/>
  <c r="P9122" i="3"/>
  <c r="U9121" i="3"/>
  <c r="T9121" i="3"/>
  <c r="S9121" i="3"/>
  <c r="R9121" i="3"/>
  <c r="P9121" i="3"/>
  <c r="Q9121" i="3" s="1"/>
  <c r="U9120" i="3"/>
  <c r="T9120" i="3"/>
  <c r="S9120" i="3"/>
  <c r="R9120" i="3"/>
  <c r="Q9120" i="3"/>
  <c r="P9120" i="3"/>
  <c r="U9119" i="3"/>
  <c r="T9119" i="3"/>
  <c r="S9119" i="3"/>
  <c r="R9119" i="3"/>
  <c r="Q9119" i="3"/>
  <c r="P9119" i="3"/>
  <c r="U9118" i="3"/>
  <c r="T9118" i="3"/>
  <c r="S9118" i="3"/>
  <c r="R9118" i="3"/>
  <c r="Q9118" i="3"/>
  <c r="P9118" i="3"/>
  <c r="U9117" i="3"/>
  <c r="T9117" i="3"/>
  <c r="S9117" i="3"/>
  <c r="R9117" i="3"/>
  <c r="P9117" i="3"/>
  <c r="Q9117" i="3" s="1"/>
  <c r="U9116" i="3"/>
  <c r="T9116" i="3"/>
  <c r="S9116" i="3"/>
  <c r="R9116" i="3"/>
  <c r="Q9116" i="3"/>
  <c r="P9116" i="3"/>
  <c r="U9115" i="3"/>
  <c r="T9115" i="3"/>
  <c r="S9115" i="3"/>
  <c r="R9115" i="3"/>
  <c r="Q9115" i="3"/>
  <c r="P9115" i="3"/>
  <c r="U9114" i="3"/>
  <c r="T9114" i="3"/>
  <c r="S9114" i="3"/>
  <c r="R9114" i="3"/>
  <c r="Q9114" i="3"/>
  <c r="P9114" i="3"/>
  <c r="U9113" i="3"/>
  <c r="T9113" i="3"/>
  <c r="S9113" i="3"/>
  <c r="R9113" i="3"/>
  <c r="P9113" i="3"/>
  <c r="Q9113" i="3" s="1"/>
  <c r="U9112" i="3"/>
  <c r="T9112" i="3"/>
  <c r="S9112" i="3"/>
  <c r="R9112" i="3"/>
  <c r="Q9112" i="3"/>
  <c r="P9112" i="3"/>
  <c r="U9111" i="3"/>
  <c r="T9111" i="3"/>
  <c r="S9111" i="3"/>
  <c r="R9111" i="3"/>
  <c r="Q9111" i="3"/>
  <c r="P9111" i="3"/>
  <c r="U9110" i="3"/>
  <c r="T9110" i="3"/>
  <c r="S9110" i="3"/>
  <c r="R9110" i="3"/>
  <c r="Q9110" i="3"/>
  <c r="P9110" i="3"/>
  <c r="U9109" i="3"/>
  <c r="T9109" i="3"/>
  <c r="S9109" i="3"/>
  <c r="R9109" i="3"/>
  <c r="P9109" i="3"/>
  <c r="Q9109" i="3" s="1"/>
  <c r="U9108" i="3"/>
  <c r="T9108" i="3"/>
  <c r="S9108" i="3"/>
  <c r="R9108" i="3"/>
  <c r="Q9108" i="3"/>
  <c r="P9108" i="3"/>
  <c r="U9107" i="3"/>
  <c r="T9107" i="3"/>
  <c r="S9107" i="3"/>
  <c r="R9107" i="3"/>
  <c r="Q9107" i="3"/>
  <c r="P9107" i="3"/>
  <c r="U9106" i="3"/>
  <c r="T9106" i="3"/>
  <c r="S9106" i="3"/>
  <c r="R9106" i="3"/>
  <c r="Q9106" i="3"/>
  <c r="P9106" i="3"/>
  <c r="U9105" i="3"/>
  <c r="T9105" i="3"/>
  <c r="S9105" i="3"/>
  <c r="R9105" i="3"/>
  <c r="P9105" i="3"/>
  <c r="Q9105" i="3" s="1"/>
  <c r="U9104" i="3"/>
  <c r="T9104" i="3"/>
  <c r="S9104" i="3"/>
  <c r="R9104" i="3"/>
  <c r="Q9104" i="3"/>
  <c r="P9104" i="3"/>
  <c r="U9103" i="3"/>
  <c r="T9103" i="3"/>
  <c r="S9103" i="3"/>
  <c r="R9103" i="3"/>
  <c r="Q9103" i="3"/>
  <c r="P9103" i="3"/>
  <c r="U9102" i="3"/>
  <c r="T9102" i="3"/>
  <c r="S9102" i="3"/>
  <c r="R9102" i="3"/>
  <c r="Q9102" i="3"/>
  <c r="P9102" i="3"/>
  <c r="U9101" i="3"/>
  <c r="T9101" i="3"/>
  <c r="S9101" i="3"/>
  <c r="R9101" i="3"/>
  <c r="P9101" i="3"/>
  <c r="Q9101" i="3" s="1"/>
  <c r="U9100" i="3"/>
  <c r="T9100" i="3"/>
  <c r="S9100" i="3"/>
  <c r="R9100" i="3"/>
  <c r="Q9100" i="3"/>
  <c r="P9100" i="3"/>
  <c r="U9099" i="3"/>
  <c r="T9099" i="3"/>
  <c r="S9099" i="3"/>
  <c r="R9099" i="3"/>
  <c r="Q9099" i="3"/>
  <c r="P9099" i="3"/>
  <c r="U9098" i="3"/>
  <c r="T9098" i="3"/>
  <c r="S9098" i="3"/>
  <c r="R9098" i="3"/>
  <c r="Q9098" i="3"/>
  <c r="P9098" i="3"/>
  <c r="U9097" i="3"/>
  <c r="T9097" i="3"/>
  <c r="S9097" i="3"/>
  <c r="R9097" i="3"/>
  <c r="P9097" i="3"/>
  <c r="Q9097" i="3" s="1"/>
  <c r="U9096" i="3"/>
  <c r="T9096" i="3"/>
  <c r="S9096" i="3"/>
  <c r="R9096" i="3"/>
  <c r="Q9096" i="3"/>
  <c r="P9096" i="3"/>
  <c r="U9095" i="3"/>
  <c r="T9095" i="3"/>
  <c r="S9095" i="3"/>
  <c r="R9095" i="3"/>
  <c r="Q9095" i="3"/>
  <c r="P9095" i="3"/>
  <c r="U9094" i="3"/>
  <c r="T9094" i="3"/>
  <c r="S9094" i="3"/>
  <c r="R9094" i="3"/>
  <c r="Q9094" i="3"/>
  <c r="P9094" i="3"/>
  <c r="U9093" i="3"/>
  <c r="T9093" i="3"/>
  <c r="S9093" i="3"/>
  <c r="R9093" i="3"/>
  <c r="P9093" i="3"/>
  <c r="Q9093" i="3" s="1"/>
  <c r="U9092" i="3"/>
  <c r="T9092" i="3"/>
  <c r="S9092" i="3"/>
  <c r="R9092" i="3"/>
  <c r="Q9092" i="3"/>
  <c r="P9092" i="3"/>
  <c r="U9091" i="3"/>
  <c r="T9091" i="3"/>
  <c r="S9091" i="3"/>
  <c r="R9091" i="3"/>
  <c r="Q9091" i="3"/>
  <c r="P9091" i="3"/>
  <c r="U9090" i="3"/>
  <c r="T9090" i="3"/>
  <c r="S9090" i="3"/>
  <c r="R9090" i="3"/>
  <c r="Q9090" i="3"/>
  <c r="P9090" i="3"/>
  <c r="U9089" i="3"/>
  <c r="T9089" i="3"/>
  <c r="S9089" i="3"/>
  <c r="R9089" i="3"/>
  <c r="P9089" i="3"/>
  <c r="Q9089" i="3" s="1"/>
  <c r="U9088" i="3"/>
  <c r="T9088" i="3"/>
  <c r="S9088" i="3"/>
  <c r="R9088" i="3"/>
  <c r="Q9088" i="3"/>
  <c r="P9088" i="3"/>
  <c r="U9087" i="3"/>
  <c r="T9087" i="3"/>
  <c r="S9087" i="3"/>
  <c r="R9087" i="3"/>
  <c r="Q9087" i="3"/>
  <c r="P9087" i="3"/>
  <c r="U9086" i="3"/>
  <c r="T9086" i="3"/>
  <c r="S9086" i="3"/>
  <c r="R9086" i="3"/>
  <c r="Q9086" i="3"/>
  <c r="P9086" i="3"/>
  <c r="U9085" i="3"/>
  <c r="T9085" i="3"/>
  <c r="S9085" i="3"/>
  <c r="R9085" i="3"/>
  <c r="P9085" i="3"/>
  <c r="Q9085" i="3" s="1"/>
  <c r="U9084" i="3"/>
  <c r="T9084" i="3"/>
  <c r="S9084" i="3"/>
  <c r="R9084" i="3"/>
  <c r="Q9084" i="3"/>
  <c r="P9084" i="3"/>
  <c r="U9083" i="3"/>
  <c r="T9083" i="3"/>
  <c r="S9083" i="3"/>
  <c r="R9083" i="3"/>
  <c r="Q9083" i="3"/>
  <c r="P9083" i="3"/>
  <c r="U9082" i="3"/>
  <c r="T9082" i="3"/>
  <c r="S9082" i="3"/>
  <c r="R9082" i="3"/>
  <c r="Q9082" i="3"/>
  <c r="P9082" i="3"/>
  <c r="U9081" i="3"/>
  <c r="T9081" i="3"/>
  <c r="S9081" i="3"/>
  <c r="R9081" i="3"/>
  <c r="P9081" i="3"/>
  <c r="Q9081" i="3" s="1"/>
  <c r="U9080" i="3"/>
  <c r="T9080" i="3"/>
  <c r="S9080" i="3"/>
  <c r="R9080" i="3"/>
  <c r="Q9080" i="3"/>
  <c r="P9080" i="3"/>
  <c r="U9079" i="3"/>
  <c r="T9079" i="3"/>
  <c r="S9079" i="3"/>
  <c r="R9079" i="3"/>
  <c r="Q9079" i="3"/>
  <c r="P9079" i="3"/>
  <c r="U9078" i="3"/>
  <c r="T9078" i="3"/>
  <c r="S9078" i="3"/>
  <c r="R9078" i="3"/>
  <c r="Q9078" i="3"/>
  <c r="P9078" i="3"/>
  <c r="U9077" i="3"/>
  <c r="T9077" i="3"/>
  <c r="S9077" i="3"/>
  <c r="R9077" i="3"/>
  <c r="P9077" i="3"/>
  <c r="Q9077" i="3" s="1"/>
  <c r="U9076" i="3"/>
  <c r="T9076" i="3"/>
  <c r="S9076" i="3"/>
  <c r="R9076" i="3"/>
  <c r="Q9076" i="3"/>
  <c r="P9076" i="3"/>
  <c r="U9075" i="3"/>
  <c r="T9075" i="3"/>
  <c r="S9075" i="3"/>
  <c r="R9075" i="3"/>
  <c r="Q9075" i="3"/>
  <c r="P9075" i="3"/>
  <c r="U9074" i="3"/>
  <c r="T9074" i="3"/>
  <c r="S9074" i="3"/>
  <c r="R9074" i="3"/>
  <c r="Q9074" i="3"/>
  <c r="P9074" i="3"/>
  <c r="U9073" i="3"/>
  <c r="T9073" i="3"/>
  <c r="S9073" i="3"/>
  <c r="R9073" i="3"/>
  <c r="P9073" i="3"/>
  <c r="Q9073" i="3" s="1"/>
  <c r="U9072" i="3"/>
  <c r="T9072" i="3"/>
  <c r="S9072" i="3"/>
  <c r="R9072" i="3"/>
  <c r="Q9072" i="3"/>
  <c r="P9072" i="3"/>
  <c r="U9071" i="3"/>
  <c r="T9071" i="3"/>
  <c r="S9071" i="3"/>
  <c r="R9071" i="3"/>
  <c r="Q9071" i="3"/>
  <c r="P9071" i="3"/>
  <c r="U9070" i="3"/>
  <c r="T9070" i="3"/>
  <c r="S9070" i="3"/>
  <c r="R9070" i="3"/>
  <c r="Q9070" i="3"/>
  <c r="P9070" i="3"/>
  <c r="U9069" i="3"/>
  <c r="T9069" i="3"/>
  <c r="S9069" i="3"/>
  <c r="R9069" i="3"/>
  <c r="P9069" i="3"/>
  <c r="Q9069" i="3" s="1"/>
  <c r="U9068" i="3"/>
  <c r="T9068" i="3"/>
  <c r="S9068" i="3"/>
  <c r="R9068" i="3"/>
  <c r="Q9068" i="3"/>
  <c r="P9068" i="3"/>
  <c r="U9067" i="3"/>
  <c r="T9067" i="3"/>
  <c r="S9067" i="3"/>
  <c r="R9067" i="3"/>
  <c r="Q9067" i="3"/>
  <c r="P9067" i="3"/>
  <c r="U9066" i="3"/>
  <c r="T9066" i="3"/>
  <c r="S9066" i="3"/>
  <c r="R9066" i="3"/>
  <c r="Q9066" i="3"/>
  <c r="P9066" i="3"/>
  <c r="U9065" i="3"/>
  <c r="T9065" i="3"/>
  <c r="S9065" i="3"/>
  <c r="R9065" i="3"/>
  <c r="P9065" i="3"/>
  <c r="Q9065" i="3" s="1"/>
  <c r="U9064" i="3"/>
  <c r="T9064" i="3"/>
  <c r="S9064" i="3"/>
  <c r="R9064" i="3"/>
  <c r="Q9064" i="3"/>
  <c r="P9064" i="3"/>
  <c r="U9063" i="3"/>
  <c r="T9063" i="3"/>
  <c r="S9063" i="3"/>
  <c r="R9063" i="3"/>
  <c r="Q9063" i="3"/>
  <c r="P9063" i="3"/>
  <c r="U9062" i="3"/>
  <c r="T9062" i="3"/>
  <c r="S9062" i="3"/>
  <c r="R9062" i="3"/>
  <c r="Q9062" i="3"/>
  <c r="P9062" i="3"/>
  <c r="U9061" i="3"/>
  <c r="T9061" i="3"/>
  <c r="S9061" i="3"/>
  <c r="R9061" i="3"/>
  <c r="P9061" i="3"/>
  <c r="Q9061" i="3" s="1"/>
  <c r="U9060" i="3"/>
  <c r="T9060" i="3"/>
  <c r="S9060" i="3"/>
  <c r="R9060" i="3"/>
  <c r="Q9060" i="3"/>
  <c r="P9060" i="3"/>
  <c r="U9059" i="3"/>
  <c r="T9059" i="3"/>
  <c r="S9059" i="3"/>
  <c r="R9059" i="3"/>
  <c r="Q9059" i="3"/>
  <c r="P9059" i="3"/>
  <c r="U9058" i="3"/>
  <c r="T9058" i="3"/>
  <c r="S9058" i="3"/>
  <c r="R9058" i="3"/>
  <c r="Q9058" i="3"/>
  <c r="P9058" i="3"/>
  <c r="U9057" i="3"/>
  <c r="T9057" i="3"/>
  <c r="S9057" i="3"/>
  <c r="R9057" i="3"/>
  <c r="P9057" i="3"/>
  <c r="Q9057" i="3" s="1"/>
  <c r="U9056" i="3"/>
  <c r="T9056" i="3"/>
  <c r="S9056" i="3"/>
  <c r="R9056" i="3"/>
  <c r="Q9056" i="3"/>
  <c r="P9056" i="3"/>
  <c r="U9055" i="3"/>
  <c r="T9055" i="3"/>
  <c r="S9055" i="3"/>
  <c r="R9055" i="3"/>
  <c r="Q9055" i="3"/>
  <c r="P9055" i="3"/>
  <c r="U9054" i="3"/>
  <c r="T9054" i="3"/>
  <c r="S9054" i="3"/>
  <c r="R9054" i="3"/>
  <c r="Q9054" i="3"/>
  <c r="P9054" i="3"/>
  <c r="U9053" i="3"/>
  <c r="T9053" i="3"/>
  <c r="S9053" i="3"/>
  <c r="R9053" i="3"/>
  <c r="P9053" i="3"/>
  <c r="Q9053" i="3" s="1"/>
  <c r="U9052" i="3"/>
  <c r="T9052" i="3"/>
  <c r="S9052" i="3"/>
  <c r="R9052" i="3"/>
  <c r="Q9052" i="3"/>
  <c r="P9052" i="3"/>
  <c r="U9051" i="3"/>
  <c r="T9051" i="3"/>
  <c r="S9051" i="3"/>
  <c r="R9051" i="3"/>
  <c r="Q9051" i="3"/>
  <c r="P9051" i="3"/>
  <c r="U9050" i="3"/>
  <c r="T9050" i="3"/>
  <c r="S9050" i="3"/>
  <c r="R9050" i="3"/>
  <c r="Q9050" i="3"/>
  <c r="P9050" i="3"/>
  <c r="U9049" i="3"/>
  <c r="T9049" i="3"/>
  <c r="S9049" i="3"/>
  <c r="R9049" i="3"/>
  <c r="P9049" i="3"/>
  <c r="Q9049" i="3" s="1"/>
  <c r="U9048" i="3"/>
  <c r="T9048" i="3"/>
  <c r="S9048" i="3"/>
  <c r="R9048" i="3"/>
  <c r="Q9048" i="3"/>
  <c r="P9048" i="3"/>
  <c r="U9047" i="3"/>
  <c r="T9047" i="3"/>
  <c r="S9047" i="3"/>
  <c r="R9047" i="3"/>
  <c r="Q9047" i="3"/>
  <c r="P9047" i="3"/>
  <c r="U9046" i="3"/>
  <c r="T9046" i="3"/>
  <c r="S9046" i="3"/>
  <c r="R9046" i="3"/>
  <c r="Q9046" i="3"/>
  <c r="P9046" i="3"/>
  <c r="U9045" i="3"/>
  <c r="T9045" i="3"/>
  <c r="S9045" i="3"/>
  <c r="R9045" i="3"/>
  <c r="P9045" i="3"/>
  <c r="Q9045" i="3" s="1"/>
  <c r="U9044" i="3"/>
  <c r="T9044" i="3"/>
  <c r="S9044" i="3"/>
  <c r="R9044" i="3"/>
  <c r="Q9044" i="3"/>
  <c r="P9044" i="3"/>
  <c r="U9043" i="3"/>
  <c r="T9043" i="3"/>
  <c r="S9043" i="3"/>
  <c r="R9043" i="3"/>
  <c r="Q9043" i="3"/>
  <c r="P9043" i="3"/>
  <c r="U9042" i="3"/>
  <c r="T9042" i="3"/>
  <c r="S9042" i="3"/>
  <c r="R9042" i="3"/>
  <c r="Q9042" i="3"/>
  <c r="P9042" i="3"/>
  <c r="U9041" i="3"/>
  <c r="T9041" i="3"/>
  <c r="S9041" i="3"/>
  <c r="R9041" i="3"/>
  <c r="P9041" i="3"/>
  <c r="Q9041" i="3" s="1"/>
  <c r="U9040" i="3"/>
  <c r="T9040" i="3"/>
  <c r="S9040" i="3"/>
  <c r="R9040" i="3"/>
  <c r="Q9040" i="3"/>
  <c r="P9040" i="3"/>
  <c r="U9039" i="3"/>
  <c r="T9039" i="3"/>
  <c r="S9039" i="3"/>
  <c r="R9039" i="3"/>
  <c r="Q9039" i="3"/>
  <c r="P9039" i="3"/>
  <c r="U9038" i="3"/>
  <c r="T9038" i="3"/>
  <c r="S9038" i="3"/>
  <c r="R9038" i="3"/>
  <c r="Q9038" i="3"/>
  <c r="P9038" i="3"/>
  <c r="U9037" i="3"/>
  <c r="T9037" i="3"/>
  <c r="S9037" i="3"/>
  <c r="R9037" i="3"/>
  <c r="P9037" i="3"/>
  <c r="Q9037" i="3" s="1"/>
  <c r="U9036" i="3"/>
  <c r="T9036" i="3"/>
  <c r="S9036" i="3"/>
  <c r="R9036" i="3"/>
  <c r="Q9036" i="3"/>
  <c r="P9036" i="3"/>
  <c r="U9035" i="3"/>
  <c r="T9035" i="3"/>
  <c r="S9035" i="3"/>
  <c r="R9035" i="3"/>
  <c r="Q9035" i="3"/>
  <c r="P9035" i="3"/>
  <c r="U9034" i="3"/>
  <c r="T9034" i="3"/>
  <c r="S9034" i="3"/>
  <c r="R9034" i="3"/>
  <c r="Q9034" i="3"/>
  <c r="P9034" i="3"/>
  <c r="U9033" i="3"/>
  <c r="T9033" i="3"/>
  <c r="S9033" i="3"/>
  <c r="R9033" i="3"/>
  <c r="P9033" i="3"/>
  <c r="Q9033" i="3" s="1"/>
  <c r="U9032" i="3"/>
  <c r="T9032" i="3"/>
  <c r="S9032" i="3"/>
  <c r="R9032" i="3"/>
  <c r="Q9032" i="3"/>
  <c r="P9032" i="3"/>
  <c r="U9031" i="3"/>
  <c r="T9031" i="3"/>
  <c r="S9031" i="3"/>
  <c r="R9031" i="3"/>
  <c r="Q9031" i="3"/>
  <c r="P9031" i="3"/>
  <c r="U9030" i="3"/>
  <c r="T9030" i="3"/>
  <c r="S9030" i="3"/>
  <c r="R9030" i="3"/>
  <c r="Q9030" i="3"/>
  <c r="P9030" i="3"/>
  <c r="U9029" i="3"/>
  <c r="T9029" i="3"/>
  <c r="S9029" i="3"/>
  <c r="R9029" i="3"/>
  <c r="P9029" i="3"/>
  <c r="Q9029" i="3" s="1"/>
  <c r="U9028" i="3"/>
  <c r="T9028" i="3"/>
  <c r="S9028" i="3"/>
  <c r="R9028" i="3"/>
  <c r="Q9028" i="3"/>
  <c r="P9028" i="3"/>
  <c r="U9027" i="3"/>
  <c r="T9027" i="3"/>
  <c r="S9027" i="3"/>
  <c r="R9027" i="3"/>
  <c r="Q9027" i="3"/>
  <c r="P9027" i="3"/>
  <c r="U9026" i="3"/>
  <c r="T9026" i="3"/>
  <c r="S9026" i="3"/>
  <c r="R9026" i="3"/>
  <c r="Q9026" i="3"/>
  <c r="P9026" i="3"/>
  <c r="U9025" i="3"/>
  <c r="T9025" i="3"/>
  <c r="S9025" i="3"/>
  <c r="R9025" i="3"/>
  <c r="P9025" i="3"/>
  <c r="Q9025" i="3" s="1"/>
  <c r="U9024" i="3"/>
  <c r="T9024" i="3"/>
  <c r="S9024" i="3"/>
  <c r="R9024" i="3"/>
  <c r="Q9024" i="3"/>
  <c r="P9024" i="3"/>
  <c r="U9023" i="3"/>
  <c r="T9023" i="3"/>
  <c r="S9023" i="3"/>
  <c r="R9023" i="3"/>
  <c r="Q9023" i="3"/>
  <c r="P9023" i="3"/>
  <c r="U9022" i="3"/>
  <c r="T9022" i="3"/>
  <c r="S9022" i="3"/>
  <c r="R9022" i="3"/>
  <c r="Q9022" i="3"/>
  <c r="P9022" i="3"/>
  <c r="U9021" i="3"/>
  <c r="T9021" i="3"/>
  <c r="S9021" i="3"/>
  <c r="R9021" i="3"/>
  <c r="P9021" i="3"/>
  <c r="Q9021" i="3" s="1"/>
  <c r="U9020" i="3"/>
  <c r="T9020" i="3"/>
  <c r="S9020" i="3"/>
  <c r="R9020" i="3"/>
  <c r="Q9020" i="3"/>
  <c r="P9020" i="3"/>
  <c r="U9019" i="3"/>
  <c r="T9019" i="3"/>
  <c r="S9019" i="3"/>
  <c r="R9019" i="3"/>
  <c r="Q9019" i="3"/>
  <c r="P9019" i="3"/>
  <c r="U9018" i="3"/>
  <c r="T9018" i="3"/>
  <c r="S9018" i="3"/>
  <c r="R9018" i="3"/>
  <c r="Q9018" i="3"/>
  <c r="P9018" i="3"/>
  <c r="U9017" i="3"/>
  <c r="T9017" i="3"/>
  <c r="S9017" i="3"/>
  <c r="R9017" i="3"/>
  <c r="P9017" i="3"/>
  <c r="Q9017" i="3" s="1"/>
  <c r="U9016" i="3"/>
  <c r="T9016" i="3"/>
  <c r="S9016" i="3"/>
  <c r="R9016" i="3"/>
  <c r="Q9016" i="3"/>
  <c r="P9016" i="3"/>
  <c r="U9015" i="3"/>
  <c r="T9015" i="3"/>
  <c r="S9015" i="3"/>
  <c r="R9015" i="3"/>
  <c r="Q9015" i="3"/>
  <c r="P9015" i="3"/>
  <c r="U9014" i="3"/>
  <c r="T9014" i="3"/>
  <c r="S9014" i="3"/>
  <c r="R9014" i="3"/>
  <c r="Q9014" i="3"/>
  <c r="P9014" i="3"/>
  <c r="U9013" i="3"/>
  <c r="T9013" i="3"/>
  <c r="S9013" i="3"/>
  <c r="R9013" i="3"/>
  <c r="P9013" i="3"/>
  <c r="Q9013" i="3" s="1"/>
  <c r="U9012" i="3"/>
  <c r="T9012" i="3"/>
  <c r="S9012" i="3"/>
  <c r="R9012" i="3"/>
  <c r="Q9012" i="3"/>
  <c r="P9012" i="3"/>
  <c r="U9011" i="3"/>
  <c r="T9011" i="3"/>
  <c r="S9011" i="3"/>
  <c r="R9011" i="3"/>
  <c r="Q9011" i="3"/>
  <c r="P9011" i="3"/>
  <c r="U9010" i="3"/>
  <c r="T9010" i="3"/>
  <c r="S9010" i="3"/>
  <c r="R9010" i="3"/>
  <c r="Q9010" i="3"/>
  <c r="P9010" i="3"/>
  <c r="U9009" i="3"/>
  <c r="T9009" i="3"/>
  <c r="S9009" i="3"/>
  <c r="R9009" i="3"/>
  <c r="P9009" i="3"/>
  <c r="Q9009" i="3" s="1"/>
  <c r="U9008" i="3"/>
  <c r="T9008" i="3"/>
  <c r="S9008" i="3"/>
  <c r="R9008" i="3"/>
  <c r="Q9008" i="3"/>
  <c r="P9008" i="3"/>
  <c r="U9007" i="3"/>
  <c r="T9007" i="3"/>
  <c r="S9007" i="3"/>
  <c r="R9007" i="3"/>
  <c r="Q9007" i="3"/>
  <c r="P9007" i="3"/>
  <c r="U9006" i="3"/>
  <c r="T9006" i="3"/>
  <c r="S9006" i="3"/>
  <c r="R9006" i="3"/>
  <c r="Q9006" i="3"/>
  <c r="P9006" i="3"/>
  <c r="U9005" i="3"/>
  <c r="T9005" i="3"/>
  <c r="S9005" i="3"/>
  <c r="R9005" i="3"/>
  <c r="P9005" i="3"/>
  <c r="Q9005" i="3" s="1"/>
  <c r="U9004" i="3"/>
  <c r="T9004" i="3"/>
  <c r="S9004" i="3"/>
  <c r="R9004" i="3"/>
  <c r="Q9004" i="3"/>
  <c r="P9004" i="3"/>
  <c r="U9003" i="3"/>
  <c r="T9003" i="3"/>
  <c r="S9003" i="3"/>
  <c r="R9003" i="3"/>
  <c r="Q9003" i="3"/>
  <c r="P9003" i="3"/>
  <c r="U9002" i="3"/>
  <c r="T9002" i="3"/>
  <c r="S9002" i="3"/>
  <c r="R9002" i="3"/>
  <c r="Q9002" i="3"/>
  <c r="P9002" i="3"/>
  <c r="U9001" i="3"/>
  <c r="T9001" i="3"/>
  <c r="S9001" i="3"/>
  <c r="R9001" i="3"/>
  <c r="P9001" i="3"/>
  <c r="Q9001" i="3" s="1"/>
  <c r="U9000" i="3"/>
  <c r="T9000" i="3"/>
  <c r="S9000" i="3"/>
  <c r="R9000" i="3"/>
  <c r="Q9000" i="3"/>
  <c r="P9000" i="3"/>
  <c r="U8999" i="3"/>
  <c r="T8999" i="3"/>
  <c r="S8999" i="3"/>
  <c r="R8999" i="3"/>
  <c r="Q8999" i="3"/>
  <c r="P8999" i="3"/>
  <c r="U8998" i="3"/>
  <c r="T8998" i="3"/>
  <c r="S8998" i="3"/>
  <c r="R8998" i="3"/>
  <c r="Q8998" i="3"/>
  <c r="P8998" i="3"/>
  <c r="U8997" i="3"/>
  <c r="T8997" i="3"/>
  <c r="S8997" i="3"/>
  <c r="R8997" i="3"/>
  <c r="P8997" i="3"/>
  <c r="Q8997" i="3" s="1"/>
  <c r="U8996" i="3"/>
  <c r="T8996" i="3"/>
  <c r="S8996" i="3"/>
  <c r="R8996" i="3"/>
  <c r="Q8996" i="3"/>
  <c r="P8996" i="3"/>
  <c r="U8995" i="3"/>
  <c r="T8995" i="3"/>
  <c r="S8995" i="3"/>
  <c r="R8995" i="3"/>
  <c r="Q8995" i="3"/>
  <c r="P8995" i="3"/>
  <c r="U8994" i="3"/>
  <c r="T8994" i="3"/>
  <c r="S8994" i="3"/>
  <c r="R8994" i="3"/>
  <c r="Q8994" i="3"/>
  <c r="P8994" i="3"/>
  <c r="U8993" i="3"/>
  <c r="T8993" i="3"/>
  <c r="S8993" i="3"/>
  <c r="R8993" i="3"/>
  <c r="P8993" i="3"/>
  <c r="Q8993" i="3" s="1"/>
  <c r="U8992" i="3"/>
  <c r="T8992" i="3"/>
  <c r="S8992" i="3"/>
  <c r="R8992" i="3"/>
  <c r="Q8992" i="3"/>
  <c r="P8992" i="3"/>
  <c r="U8991" i="3"/>
  <c r="T8991" i="3"/>
  <c r="S8991" i="3"/>
  <c r="R8991" i="3"/>
  <c r="Q8991" i="3"/>
  <c r="P8991" i="3"/>
  <c r="U8990" i="3"/>
  <c r="T8990" i="3"/>
  <c r="S8990" i="3"/>
  <c r="R8990" i="3"/>
  <c r="Q8990" i="3"/>
  <c r="P8990" i="3"/>
  <c r="U8989" i="3"/>
  <c r="T8989" i="3"/>
  <c r="S8989" i="3"/>
  <c r="R8989" i="3"/>
  <c r="P8989" i="3"/>
  <c r="Q8989" i="3" s="1"/>
  <c r="U8988" i="3"/>
  <c r="T8988" i="3"/>
  <c r="S8988" i="3"/>
  <c r="R8988" i="3"/>
  <c r="Q8988" i="3"/>
  <c r="P8988" i="3"/>
  <c r="U8987" i="3"/>
  <c r="T8987" i="3"/>
  <c r="S8987" i="3"/>
  <c r="R8987" i="3"/>
  <c r="Q8987" i="3"/>
  <c r="P8987" i="3"/>
  <c r="U8986" i="3"/>
  <c r="T8986" i="3"/>
  <c r="S8986" i="3"/>
  <c r="R8986" i="3"/>
  <c r="Q8986" i="3"/>
  <c r="P8986" i="3"/>
  <c r="U8985" i="3"/>
  <c r="T8985" i="3"/>
  <c r="S8985" i="3"/>
  <c r="R8985" i="3"/>
  <c r="P8985" i="3"/>
  <c r="Q8985" i="3" s="1"/>
  <c r="U8984" i="3"/>
  <c r="T8984" i="3"/>
  <c r="S8984" i="3"/>
  <c r="R8984" i="3"/>
  <c r="Q8984" i="3"/>
  <c r="P8984" i="3"/>
  <c r="U8983" i="3"/>
  <c r="T8983" i="3"/>
  <c r="S8983" i="3"/>
  <c r="R8983" i="3"/>
  <c r="Q8983" i="3"/>
  <c r="P8983" i="3"/>
  <c r="U8982" i="3"/>
  <c r="T8982" i="3"/>
  <c r="S8982" i="3"/>
  <c r="R8982" i="3"/>
  <c r="Q8982" i="3"/>
  <c r="P8982" i="3"/>
  <c r="U8981" i="3"/>
  <c r="T8981" i="3"/>
  <c r="S8981" i="3"/>
  <c r="R8981" i="3"/>
  <c r="P8981" i="3"/>
  <c r="Q8981" i="3" s="1"/>
  <c r="U8980" i="3"/>
  <c r="T8980" i="3"/>
  <c r="S8980" i="3"/>
  <c r="R8980" i="3"/>
  <c r="Q8980" i="3"/>
  <c r="P8980" i="3"/>
  <c r="U8979" i="3"/>
  <c r="T8979" i="3"/>
  <c r="S8979" i="3"/>
  <c r="R8979" i="3"/>
  <c r="Q8979" i="3"/>
  <c r="P8979" i="3"/>
  <c r="U8978" i="3"/>
  <c r="T8978" i="3"/>
  <c r="S8978" i="3"/>
  <c r="R8978" i="3"/>
  <c r="Q8978" i="3"/>
  <c r="P8978" i="3"/>
  <c r="U8977" i="3"/>
  <c r="T8977" i="3"/>
  <c r="S8977" i="3"/>
  <c r="R8977" i="3"/>
  <c r="P8977" i="3"/>
  <c r="Q8977" i="3" s="1"/>
  <c r="U8976" i="3"/>
  <c r="T8976" i="3"/>
  <c r="S8976" i="3"/>
  <c r="R8976" i="3"/>
  <c r="Q8976" i="3"/>
  <c r="P8976" i="3"/>
  <c r="U8975" i="3"/>
  <c r="T8975" i="3"/>
  <c r="S8975" i="3"/>
  <c r="R8975" i="3"/>
  <c r="Q8975" i="3"/>
  <c r="P8975" i="3"/>
  <c r="U8974" i="3"/>
  <c r="T8974" i="3"/>
  <c r="S8974" i="3"/>
  <c r="R8974" i="3"/>
  <c r="Q8974" i="3"/>
  <c r="P8974" i="3"/>
  <c r="U8973" i="3"/>
  <c r="T8973" i="3"/>
  <c r="S8973" i="3"/>
  <c r="R8973" i="3"/>
  <c r="P8973" i="3"/>
  <c r="Q8973" i="3" s="1"/>
  <c r="U8972" i="3"/>
  <c r="T8972" i="3"/>
  <c r="S8972" i="3"/>
  <c r="R8972" i="3"/>
  <c r="Q8972" i="3"/>
  <c r="P8972" i="3"/>
  <c r="U8971" i="3"/>
  <c r="T8971" i="3"/>
  <c r="S8971" i="3"/>
  <c r="R8971" i="3"/>
  <c r="Q8971" i="3"/>
  <c r="P8971" i="3"/>
  <c r="U8970" i="3"/>
  <c r="T8970" i="3"/>
  <c r="S8970" i="3"/>
  <c r="R8970" i="3"/>
  <c r="Q8970" i="3"/>
  <c r="P8970" i="3"/>
  <c r="U8969" i="3"/>
  <c r="T8969" i="3"/>
  <c r="S8969" i="3"/>
  <c r="R8969" i="3"/>
  <c r="P8969" i="3"/>
  <c r="Q8969" i="3" s="1"/>
  <c r="U8968" i="3"/>
  <c r="T8968" i="3"/>
  <c r="S8968" i="3"/>
  <c r="R8968" i="3"/>
  <c r="Q8968" i="3"/>
  <c r="P8968" i="3"/>
  <c r="U8967" i="3"/>
  <c r="T8967" i="3"/>
  <c r="S8967" i="3"/>
  <c r="R8967" i="3"/>
  <c r="Q8967" i="3"/>
  <c r="P8967" i="3"/>
  <c r="U8966" i="3"/>
  <c r="T8966" i="3"/>
  <c r="S8966" i="3"/>
  <c r="R8966" i="3"/>
  <c r="Q8966" i="3"/>
  <c r="P8966" i="3"/>
  <c r="U8965" i="3"/>
  <c r="T8965" i="3"/>
  <c r="S8965" i="3"/>
  <c r="R8965" i="3"/>
  <c r="P8965" i="3"/>
  <c r="Q8965" i="3" s="1"/>
  <c r="U8964" i="3"/>
  <c r="T8964" i="3"/>
  <c r="S8964" i="3"/>
  <c r="R8964" i="3"/>
  <c r="Q8964" i="3"/>
  <c r="P8964" i="3"/>
  <c r="U8963" i="3"/>
  <c r="T8963" i="3"/>
  <c r="S8963" i="3"/>
  <c r="R8963" i="3"/>
  <c r="Q8963" i="3"/>
  <c r="P8963" i="3"/>
  <c r="U8962" i="3"/>
  <c r="T8962" i="3"/>
  <c r="S8962" i="3"/>
  <c r="R8962" i="3"/>
  <c r="Q8962" i="3"/>
  <c r="P8962" i="3"/>
  <c r="U8961" i="3"/>
  <c r="T8961" i="3"/>
  <c r="S8961" i="3"/>
  <c r="R8961" i="3"/>
  <c r="P8961" i="3"/>
  <c r="Q8961" i="3" s="1"/>
  <c r="U8960" i="3"/>
  <c r="T8960" i="3"/>
  <c r="S8960" i="3"/>
  <c r="R8960" i="3"/>
  <c r="Q8960" i="3"/>
  <c r="P8960" i="3"/>
  <c r="U8959" i="3"/>
  <c r="T8959" i="3"/>
  <c r="S8959" i="3"/>
  <c r="R8959" i="3"/>
  <c r="Q8959" i="3"/>
  <c r="P8959" i="3"/>
  <c r="U8958" i="3"/>
  <c r="T8958" i="3"/>
  <c r="S8958" i="3"/>
  <c r="R8958" i="3"/>
  <c r="Q8958" i="3"/>
  <c r="P8958" i="3"/>
  <c r="U8957" i="3"/>
  <c r="T8957" i="3"/>
  <c r="S8957" i="3"/>
  <c r="R8957" i="3"/>
  <c r="P8957" i="3"/>
  <c r="Q8957" i="3" s="1"/>
  <c r="U8956" i="3"/>
  <c r="T8956" i="3"/>
  <c r="S8956" i="3"/>
  <c r="R8956" i="3"/>
  <c r="Q8956" i="3"/>
  <c r="P8956" i="3"/>
  <c r="U8955" i="3"/>
  <c r="T8955" i="3"/>
  <c r="S8955" i="3"/>
  <c r="R8955" i="3"/>
  <c r="Q8955" i="3"/>
  <c r="P8955" i="3"/>
  <c r="U8954" i="3"/>
  <c r="T8954" i="3"/>
  <c r="S8954" i="3"/>
  <c r="R8954" i="3"/>
  <c r="Q8954" i="3"/>
  <c r="P8954" i="3"/>
  <c r="U8953" i="3"/>
  <c r="T8953" i="3"/>
  <c r="S8953" i="3"/>
  <c r="R8953" i="3"/>
  <c r="P8953" i="3"/>
  <c r="Q8953" i="3" s="1"/>
  <c r="U8952" i="3"/>
  <c r="T8952" i="3"/>
  <c r="S8952" i="3"/>
  <c r="R8952" i="3"/>
  <c r="Q8952" i="3"/>
  <c r="P8952" i="3"/>
  <c r="U8951" i="3"/>
  <c r="T8951" i="3"/>
  <c r="S8951" i="3"/>
  <c r="R8951" i="3"/>
  <c r="Q8951" i="3"/>
  <c r="P8951" i="3"/>
  <c r="U8950" i="3"/>
  <c r="T8950" i="3"/>
  <c r="S8950" i="3"/>
  <c r="R8950" i="3"/>
  <c r="Q8950" i="3"/>
  <c r="P8950" i="3"/>
  <c r="U8949" i="3"/>
  <c r="T8949" i="3"/>
  <c r="S8949" i="3"/>
  <c r="R8949" i="3"/>
  <c r="P8949" i="3"/>
  <c r="Q8949" i="3" s="1"/>
  <c r="U8948" i="3"/>
  <c r="T8948" i="3"/>
  <c r="S8948" i="3"/>
  <c r="R8948" i="3"/>
  <c r="Q8948" i="3"/>
  <c r="P8948" i="3"/>
  <c r="U8947" i="3"/>
  <c r="T8947" i="3"/>
  <c r="S8947" i="3"/>
  <c r="R8947" i="3"/>
  <c r="Q8947" i="3"/>
  <c r="P8947" i="3"/>
  <c r="U8946" i="3"/>
  <c r="T8946" i="3"/>
  <c r="S8946" i="3"/>
  <c r="R8946" i="3"/>
  <c r="Q8946" i="3"/>
  <c r="P8946" i="3"/>
  <c r="U8945" i="3"/>
  <c r="T8945" i="3"/>
  <c r="S8945" i="3"/>
  <c r="R8945" i="3"/>
  <c r="P8945" i="3"/>
  <c r="Q8945" i="3" s="1"/>
  <c r="U8944" i="3"/>
  <c r="T8944" i="3"/>
  <c r="S8944" i="3"/>
  <c r="R8944" i="3"/>
  <c r="Q8944" i="3"/>
  <c r="P8944" i="3"/>
  <c r="U8943" i="3"/>
  <c r="T8943" i="3"/>
  <c r="S8943" i="3"/>
  <c r="R8943" i="3"/>
  <c r="Q8943" i="3"/>
  <c r="P8943" i="3"/>
  <c r="U8942" i="3"/>
  <c r="T8942" i="3"/>
  <c r="S8942" i="3"/>
  <c r="R8942" i="3"/>
  <c r="Q8942" i="3"/>
  <c r="P8942" i="3"/>
  <c r="U8941" i="3"/>
  <c r="T8941" i="3"/>
  <c r="S8941" i="3"/>
  <c r="R8941" i="3"/>
  <c r="P8941" i="3"/>
  <c r="Q8941" i="3" s="1"/>
  <c r="U8940" i="3"/>
  <c r="T8940" i="3"/>
  <c r="S8940" i="3"/>
  <c r="R8940" i="3"/>
  <c r="Q8940" i="3"/>
  <c r="P8940" i="3"/>
  <c r="U8939" i="3"/>
  <c r="T8939" i="3"/>
  <c r="S8939" i="3"/>
  <c r="R8939" i="3"/>
  <c r="Q8939" i="3"/>
  <c r="P8939" i="3"/>
  <c r="U8938" i="3"/>
  <c r="T8938" i="3"/>
  <c r="S8938" i="3"/>
  <c r="R8938" i="3"/>
  <c r="Q8938" i="3"/>
  <c r="P8938" i="3"/>
  <c r="U8937" i="3"/>
  <c r="T8937" i="3"/>
  <c r="S8937" i="3"/>
  <c r="R8937" i="3"/>
  <c r="P8937" i="3"/>
  <c r="Q8937" i="3" s="1"/>
  <c r="U8936" i="3"/>
  <c r="T8936" i="3"/>
  <c r="S8936" i="3"/>
  <c r="R8936" i="3"/>
  <c r="Q8936" i="3"/>
  <c r="P8936" i="3"/>
  <c r="U8935" i="3"/>
  <c r="T8935" i="3"/>
  <c r="S8935" i="3"/>
  <c r="R8935" i="3"/>
  <c r="Q8935" i="3"/>
  <c r="P8935" i="3"/>
  <c r="U8934" i="3"/>
  <c r="T8934" i="3"/>
  <c r="S8934" i="3"/>
  <c r="R8934" i="3"/>
  <c r="Q8934" i="3"/>
  <c r="P8934" i="3"/>
  <c r="U8933" i="3"/>
  <c r="T8933" i="3"/>
  <c r="S8933" i="3"/>
  <c r="R8933" i="3"/>
  <c r="P8933" i="3"/>
  <c r="Q8933" i="3" s="1"/>
  <c r="U8932" i="3"/>
  <c r="T8932" i="3"/>
  <c r="S8932" i="3"/>
  <c r="R8932" i="3"/>
  <c r="Q8932" i="3"/>
  <c r="P8932" i="3"/>
  <c r="U8931" i="3"/>
  <c r="T8931" i="3"/>
  <c r="S8931" i="3"/>
  <c r="R8931" i="3"/>
  <c r="Q8931" i="3"/>
  <c r="P8931" i="3"/>
  <c r="U8930" i="3"/>
  <c r="T8930" i="3"/>
  <c r="S8930" i="3"/>
  <c r="R8930" i="3"/>
  <c r="Q8930" i="3"/>
  <c r="P8930" i="3"/>
  <c r="U8929" i="3"/>
  <c r="T8929" i="3"/>
  <c r="S8929" i="3"/>
  <c r="R8929" i="3"/>
  <c r="P8929" i="3"/>
  <c r="Q8929" i="3" s="1"/>
  <c r="U8928" i="3"/>
  <c r="T8928" i="3"/>
  <c r="S8928" i="3"/>
  <c r="R8928" i="3"/>
  <c r="Q8928" i="3"/>
  <c r="P8928" i="3"/>
  <c r="U8927" i="3"/>
  <c r="T8927" i="3"/>
  <c r="S8927" i="3"/>
  <c r="R8927" i="3"/>
  <c r="Q8927" i="3"/>
  <c r="P8927" i="3"/>
  <c r="U8926" i="3"/>
  <c r="T8926" i="3"/>
  <c r="S8926" i="3"/>
  <c r="R8926" i="3"/>
  <c r="Q8926" i="3"/>
  <c r="P8926" i="3"/>
  <c r="U8925" i="3"/>
  <c r="T8925" i="3"/>
  <c r="S8925" i="3"/>
  <c r="R8925" i="3"/>
  <c r="P8925" i="3"/>
  <c r="Q8925" i="3" s="1"/>
  <c r="U8924" i="3"/>
  <c r="T8924" i="3"/>
  <c r="S8924" i="3"/>
  <c r="R8924" i="3"/>
  <c r="Q8924" i="3"/>
  <c r="P8924" i="3"/>
  <c r="U8923" i="3"/>
  <c r="T8923" i="3"/>
  <c r="S8923" i="3"/>
  <c r="R8923" i="3"/>
  <c r="Q8923" i="3"/>
  <c r="P8923" i="3"/>
  <c r="U8922" i="3"/>
  <c r="T8922" i="3"/>
  <c r="S8922" i="3"/>
  <c r="R8922" i="3"/>
  <c r="Q8922" i="3"/>
  <c r="P8922" i="3"/>
  <c r="U8921" i="3"/>
  <c r="T8921" i="3"/>
  <c r="S8921" i="3"/>
  <c r="R8921" i="3"/>
  <c r="P8921" i="3"/>
  <c r="Q8921" i="3" s="1"/>
  <c r="U8920" i="3"/>
  <c r="T8920" i="3"/>
  <c r="S8920" i="3"/>
  <c r="R8920" i="3"/>
  <c r="Q8920" i="3"/>
  <c r="P8920" i="3"/>
  <c r="U8919" i="3"/>
  <c r="T8919" i="3"/>
  <c r="S8919" i="3"/>
  <c r="R8919" i="3"/>
  <c r="Q8919" i="3"/>
  <c r="P8919" i="3"/>
  <c r="U8918" i="3"/>
  <c r="T8918" i="3"/>
  <c r="S8918" i="3"/>
  <c r="R8918" i="3"/>
  <c r="Q8918" i="3"/>
  <c r="P8918" i="3"/>
  <c r="U8917" i="3"/>
  <c r="T8917" i="3"/>
  <c r="S8917" i="3"/>
  <c r="R8917" i="3"/>
  <c r="P8917" i="3"/>
  <c r="Q8917" i="3" s="1"/>
  <c r="U8916" i="3"/>
  <c r="T8916" i="3"/>
  <c r="S8916" i="3"/>
  <c r="R8916" i="3"/>
  <c r="Q8916" i="3"/>
  <c r="P8916" i="3"/>
  <c r="U8915" i="3"/>
  <c r="T8915" i="3"/>
  <c r="S8915" i="3"/>
  <c r="R8915" i="3"/>
  <c r="Q8915" i="3"/>
  <c r="P8915" i="3"/>
  <c r="U8914" i="3"/>
  <c r="T8914" i="3"/>
  <c r="S8914" i="3"/>
  <c r="R8914" i="3"/>
  <c r="Q8914" i="3"/>
  <c r="P8914" i="3"/>
  <c r="U8913" i="3"/>
  <c r="T8913" i="3"/>
  <c r="S8913" i="3"/>
  <c r="R8913" i="3"/>
  <c r="P8913" i="3"/>
  <c r="Q8913" i="3" s="1"/>
  <c r="U8912" i="3"/>
  <c r="T8912" i="3"/>
  <c r="S8912" i="3"/>
  <c r="R8912" i="3"/>
  <c r="Q8912" i="3"/>
  <c r="P8912" i="3"/>
  <c r="U8911" i="3"/>
  <c r="T8911" i="3"/>
  <c r="S8911" i="3"/>
  <c r="R8911" i="3"/>
  <c r="Q8911" i="3"/>
  <c r="P8911" i="3"/>
  <c r="U8910" i="3"/>
  <c r="T8910" i="3"/>
  <c r="S8910" i="3"/>
  <c r="R8910" i="3"/>
  <c r="Q8910" i="3"/>
  <c r="P8910" i="3"/>
  <c r="U8909" i="3"/>
  <c r="T8909" i="3"/>
  <c r="S8909" i="3"/>
  <c r="R8909" i="3"/>
  <c r="P8909" i="3"/>
  <c r="Q8909" i="3" s="1"/>
  <c r="U8908" i="3"/>
  <c r="T8908" i="3"/>
  <c r="S8908" i="3"/>
  <c r="R8908" i="3"/>
  <c r="Q8908" i="3"/>
  <c r="P8908" i="3"/>
  <c r="U8907" i="3"/>
  <c r="T8907" i="3"/>
  <c r="S8907" i="3"/>
  <c r="R8907" i="3"/>
  <c r="Q8907" i="3"/>
  <c r="P8907" i="3"/>
  <c r="U8906" i="3"/>
  <c r="T8906" i="3"/>
  <c r="S8906" i="3"/>
  <c r="R8906" i="3"/>
  <c r="Q8906" i="3"/>
  <c r="P8906" i="3"/>
  <c r="U8905" i="3"/>
  <c r="T8905" i="3"/>
  <c r="S8905" i="3"/>
  <c r="R8905" i="3"/>
  <c r="P8905" i="3"/>
  <c r="Q8905" i="3" s="1"/>
  <c r="U8904" i="3"/>
  <c r="T8904" i="3"/>
  <c r="S8904" i="3"/>
  <c r="R8904" i="3"/>
  <c r="Q8904" i="3"/>
  <c r="P8904" i="3"/>
  <c r="U8903" i="3"/>
  <c r="T8903" i="3"/>
  <c r="S8903" i="3"/>
  <c r="R8903" i="3"/>
  <c r="Q8903" i="3"/>
  <c r="P8903" i="3"/>
  <c r="U8902" i="3"/>
  <c r="T8902" i="3"/>
  <c r="S8902" i="3"/>
  <c r="R8902" i="3"/>
  <c r="Q8902" i="3"/>
  <c r="P8902" i="3"/>
  <c r="U8901" i="3"/>
  <c r="T8901" i="3"/>
  <c r="S8901" i="3"/>
  <c r="R8901" i="3"/>
  <c r="P8901" i="3"/>
  <c r="Q8901" i="3" s="1"/>
  <c r="U8900" i="3"/>
  <c r="T8900" i="3"/>
  <c r="S8900" i="3"/>
  <c r="R8900" i="3"/>
  <c r="Q8900" i="3"/>
  <c r="P8900" i="3"/>
  <c r="U8899" i="3"/>
  <c r="T8899" i="3"/>
  <c r="S8899" i="3"/>
  <c r="R8899" i="3"/>
  <c r="Q8899" i="3"/>
  <c r="P8899" i="3"/>
  <c r="U8898" i="3"/>
  <c r="T8898" i="3"/>
  <c r="S8898" i="3"/>
  <c r="R8898" i="3"/>
  <c r="Q8898" i="3"/>
  <c r="P8898" i="3"/>
  <c r="U8897" i="3"/>
  <c r="T8897" i="3"/>
  <c r="S8897" i="3"/>
  <c r="R8897" i="3"/>
  <c r="P8897" i="3"/>
  <c r="Q8897" i="3" s="1"/>
  <c r="U8896" i="3"/>
  <c r="T8896" i="3"/>
  <c r="S8896" i="3"/>
  <c r="R8896" i="3"/>
  <c r="Q8896" i="3"/>
  <c r="P8896" i="3"/>
  <c r="U8895" i="3"/>
  <c r="T8895" i="3"/>
  <c r="S8895" i="3"/>
  <c r="R8895" i="3"/>
  <c r="Q8895" i="3"/>
  <c r="P8895" i="3"/>
  <c r="U8894" i="3"/>
  <c r="T8894" i="3"/>
  <c r="S8894" i="3"/>
  <c r="R8894" i="3"/>
  <c r="Q8894" i="3"/>
  <c r="P8894" i="3"/>
  <c r="U8893" i="3"/>
  <c r="T8893" i="3"/>
  <c r="S8893" i="3"/>
  <c r="R8893" i="3"/>
  <c r="P8893" i="3"/>
  <c r="Q8893" i="3" s="1"/>
  <c r="U8892" i="3"/>
  <c r="T8892" i="3"/>
  <c r="S8892" i="3"/>
  <c r="R8892" i="3"/>
  <c r="Q8892" i="3"/>
  <c r="P8892" i="3"/>
  <c r="U8891" i="3"/>
  <c r="T8891" i="3"/>
  <c r="S8891" i="3"/>
  <c r="R8891" i="3"/>
  <c r="Q8891" i="3"/>
  <c r="P8891" i="3"/>
  <c r="U8890" i="3"/>
  <c r="T8890" i="3"/>
  <c r="S8890" i="3"/>
  <c r="R8890" i="3"/>
  <c r="Q8890" i="3"/>
  <c r="P8890" i="3"/>
  <c r="U8889" i="3"/>
  <c r="T8889" i="3"/>
  <c r="S8889" i="3"/>
  <c r="R8889" i="3"/>
  <c r="P8889" i="3"/>
  <c r="Q8889" i="3" s="1"/>
  <c r="U8888" i="3"/>
  <c r="T8888" i="3"/>
  <c r="S8888" i="3"/>
  <c r="R8888" i="3"/>
  <c r="Q8888" i="3"/>
  <c r="P8888" i="3"/>
  <c r="U8887" i="3"/>
  <c r="T8887" i="3"/>
  <c r="S8887" i="3"/>
  <c r="R8887" i="3"/>
  <c r="Q8887" i="3"/>
  <c r="P8887" i="3"/>
  <c r="U8886" i="3"/>
  <c r="T8886" i="3"/>
  <c r="S8886" i="3"/>
  <c r="R8886" i="3"/>
  <c r="Q8886" i="3"/>
  <c r="P8886" i="3"/>
  <c r="U8885" i="3"/>
  <c r="T8885" i="3"/>
  <c r="S8885" i="3"/>
  <c r="R8885" i="3"/>
  <c r="P8885" i="3"/>
  <c r="Q8885" i="3" s="1"/>
  <c r="U8884" i="3"/>
  <c r="T8884" i="3"/>
  <c r="S8884" i="3"/>
  <c r="R8884" i="3"/>
  <c r="Q8884" i="3"/>
  <c r="P8884" i="3"/>
  <c r="U8883" i="3"/>
  <c r="T8883" i="3"/>
  <c r="S8883" i="3"/>
  <c r="R8883" i="3"/>
  <c r="Q8883" i="3"/>
  <c r="P8883" i="3"/>
  <c r="U8882" i="3"/>
  <c r="T8882" i="3"/>
  <c r="S8882" i="3"/>
  <c r="R8882" i="3"/>
  <c r="Q8882" i="3"/>
  <c r="P8882" i="3"/>
  <c r="U8881" i="3"/>
  <c r="T8881" i="3"/>
  <c r="S8881" i="3"/>
  <c r="R8881" i="3"/>
  <c r="P8881" i="3"/>
  <c r="Q8881" i="3" s="1"/>
  <c r="U8880" i="3"/>
  <c r="T8880" i="3"/>
  <c r="S8880" i="3"/>
  <c r="R8880" i="3"/>
  <c r="Q8880" i="3"/>
  <c r="P8880" i="3"/>
  <c r="U8879" i="3"/>
  <c r="T8879" i="3"/>
  <c r="S8879" i="3"/>
  <c r="R8879" i="3"/>
  <c r="Q8879" i="3"/>
  <c r="P8879" i="3"/>
  <c r="U8878" i="3"/>
  <c r="T8878" i="3"/>
  <c r="S8878" i="3"/>
  <c r="R8878" i="3"/>
  <c r="Q8878" i="3"/>
  <c r="P8878" i="3"/>
  <c r="U8877" i="3"/>
  <c r="T8877" i="3"/>
  <c r="S8877" i="3"/>
  <c r="R8877" i="3"/>
  <c r="P8877" i="3"/>
  <c r="Q8877" i="3" s="1"/>
  <c r="U8876" i="3"/>
  <c r="T8876" i="3"/>
  <c r="S8876" i="3"/>
  <c r="R8876" i="3"/>
  <c r="Q8876" i="3"/>
  <c r="P8876" i="3"/>
  <c r="U8875" i="3"/>
  <c r="T8875" i="3"/>
  <c r="S8875" i="3"/>
  <c r="R8875" i="3"/>
  <c r="Q8875" i="3"/>
  <c r="P8875" i="3"/>
  <c r="U8874" i="3"/>
  <c r="T8874" i="3"/>
  <c r="S8874" i="3"/>
  <c r="R8874" i="3"/>
  <c r="Q8874" i="3"/>
  <c r="P8874" i="3"/>
  <c r="U8873" i="3"/>
  <c r="T8873" i="3"/>
  <c r="S8873" i="3"/>
  <c r="R8873" i="3"/>
  <c r="P8873" i="3"/>
  <c r="Q8873" i="3" s="1"/>
  <c r="U8872" i="3"/>
  <c r="T8872" i="3"/>
  <c r="S8872" i="3"/>
  <c r="R8872" i="3"/>
  <c r="Q8872" i="3"/>
  <c r="P8872" i="3"/>
  <c r="U8871" i="3"/>
  <c r="T8871" i="3"/>
  <c r="S8871" i="3"/>
  <c r="R8871" i="3"/>
  <c r="Q8871" i="3"/>
  <c r="P8871" i="3"/>
  <c r="U8870" i="3"/>
  <c r="T8870" i="3"/>
  <c r="S8870" i="3"/>
  <c r="R8870" i="3"/>
  <c r="Q8870" i="3"/>
  <c r="P8870" i="3"/>
  <c r="U8869" i="3"/>
  <c r="T8869" i="3"/>
  <c r="S8869" i="3"/>
  <c r="R8869" i="3"/>
  <c r="P8869" i="3"/>
  <c r="Q8869" i="3" s="1"/>
  <c r="U8868" i="3"/>
  <c r="T8868" i="3"/>
  <c r="S8868" i="3"/>
  <c r="R8868" i="3"/>
  <c r="Q8868" i="3"/>
  <c r="P8868" i="3"/>
  <c r="U8867" i="3"/>
  <c r="T8867" i="3"/>
  <c r="S8867" i="3"/>
  <c r="R8867" i="3"/>
  <c r="Q8867" i="3"/>
  <c r="P8867" i="3"/>
  <c r="U8866" i="3"/>
  <c r="T8866" i="3"/>
  <c r="S8866" i="3"/>
  <c r="R8866" i="3"/>
  <c r="Q8866" i="3"/>
  <c r="P8866" i="3"/>
  <c r="U8865" i="3"/>
  <c r="T8865" i="3"/>
  <c r="S8865" i="3"/>
  <c r="R8865" i="3"/>
  <c r="P8865" i="3"/>
  <c r="Q8865" i="3" s="1"/>
  <c r="U8864" i="3"/>
  <c r="T8864" i="3"/>
  <c r="S8864" i="3"/>
  <c r="R8864" i="3"/>
  <c r="Q8864" i="3"/>
  <c r="P8864" i="3"/>
  <c r="U8863" i="3"/>
  <c r="T8863" i="3"/>
  <c r="S8863" i="3"/>
  <c r="R8863" i="3"/>
  <c r="Q8863" i="3"/>
  <c r="P8863" i="3"/>
  <c r="U8862" i="3"/>
  <c r="T8862" i="3"/>
  <c r="S8862" i="3"/>
  <c r="R8862" i="3"/>
  <c r="Q8862" i="3"/>
  <c r="P8862" i="3"/>
  <c r="U8861" i="3"/>
  <c r="T8861" i="3"/>
  <c r="S8861" i="3"/>
  <c r="R8861" i="3"/>
  <c r="P8861" i="3"/>
  <c r="Q8861" i="3" s="1"/>
  <c r="U8860" i="3"/>
  <c r="T8860" i="3"/>
  <c r="S8860" i="3"/>
  <c r="R8860" i="3"/>
  <c r="Q8860" i="3"/>
  <c r="P8860" i="3"/>
  <c r="U8859" i="3"/>
  <c r="T8859" i="3"/>
  <c r="S8859" i="3"/>
  <c r="R8859" i="3"/>
  <c r="Q8859" i="3"/>
  <c r="P8859" i="3"/>
  <c r="U8858" i="3"/>
  <c r="T8858" i="3"/>
  <c r="S8858" i="3"/>
  <c r="R8858" i="3"/>
  <c r="Q8858" i="3"/>
  <c r="P8858" i="3"/>
  <c r="U8857" i="3"/>
  <c r="T8857" i="3"/>
  <c r="S8857" i="3"/>
  <c r="R8857" i="3"/>
  <c r="P8857" i="3"/>
  <c r="Q8857" i="3" s="1"/>
  <c r="U8856" i="3"/>
  <c r="T8856" i="3"/>
  <c r="S8856" i="3"/>
  <c r="R8856" i="3"/>
  <c r="Q8856" i="3"/>
  <c r="P8856" i="3"/>
  <c r="U8855" i="3"/>
  <c r="T8855" i="3"/>
  <c r="S8855" i="3"/>
  <c r="R8855" i="3"/>
  <c r="Q8855" i="3"/>
  <c r="P8855" i="3"/>
  <c r="U8854" i="3"/>
  <c r="T8854" i="3"/>
  <c r="S8854" i="3"/>
  <c r="R8854" i="3"/>
  <c r="Q8854" i="3"/>
  <c r="P8854" i="3"/>
  <c r="U8853" i="3"/>
  <c r="T8853" i="3"/>
  <c r="S8853" i="3"/>
  <c r="R8853" i="3"/>
  <c r="P8853" i="3"/>
  <c r="Q8853" i="3" s="1"/>
  <c r="U8852" i="3"/>
  <c r="T8852" i="3"/>
  <c r="S8852" i="3"/>
  <c r="R8852" i="3"/>
  <c r="Q8852" i="3"/>
  <c r="P8852" i="3"/>
  <c r="U8851" i="3"/>
  <c r="T8851" i="3"/>
  <c r="S8851" i="3"/>
  <c r="R8851" i="3"/>
  <c r="Q8851" i="3"/>
  <c r="P8851" i="3"/>
  <c r="U8850" i="3"/>
  <c r="T8850" i="3"/>
  <c r="S8850" i="3"/>
  <c r="R8850" i="3"/>
  <c r="Q8850" i="3"/>
  <c r="P8850" i="3"/>
  <c r="U8849" i="3"/>
  <c r="T8849" i="3"/>
  <c r="S8849" i="3"/>
  <c r="R8849" i="3"/>
  <c r="P8849" i="3"/>
  <c r="Q8849" i="3" s="1"/>
  <c r="U8848" i="3"/>
  <c r="T8848" i="3"/>
  <c r="S8848" i="3"/>
  <c r="R8848" i="3"/>
  <c r="Q8848" i="3"/>
  <c r="P8848" i="3"/>
  <c r="U8847" i="3"/>
  <c r="T8847" i="3"/>
  <c r="S8847" i="3"/>
  <c r="R8847" i="3"/>
  <c r="Q8847" i="3"/>
  <c r="P8847" i="3"/>
  <c r="U8846" i="3"/>
  <c r="T8846" i="3"/>
  <c r="S8846" i="3"/>
  <c r="R8846" i="3"/>
  <c r="Q8846" i="3"/>
  <c r="P8846" i="3"/>
  <c r="U8845" i="3"/>
  <c r="T8845" i="3"/>
  <c r="S8845" i="3"/>
  <c r="R8845" i="3"/>
  <c r="P8845" i="3"/>
  <c r="Q8845" i="3" s="1"/>
  <c r="U8844" i="3"/>
  <c r="T8844" i="3"/>
  <c r="S8844" i="3"/>
  <c r="R8844" i="3"/>
  <c r="Q8844" i="3"/>
  <c r="P8844" i="3"/>
  <c r="U8843" i="3"/>
  <c r="T8843" i="3"/>
  <c r="S8843" i="3"/>
  <c r="R8843" i="3"/>
  <c r="Q8843" i="3"/>
  <c r="P8843" i="3"/>
  <c r="U8842" i="3"/>
  <c r="T8842" i="3"/>
  <c r="S8842" i="3"/>
  <c r="R8842" i="3"/>
  <c r="Q8842" i="3"/>
  <c r="P8842" i="3"/>
  <c r="U8841" i="3"/>
  <c r="T8841" i="3"/>
  <c r="S8841" i="3"/>
  <c r="R8841" i="3"/>
  <c r="P8841" i="3"/>
  <c r="Q8841" i="3" s="1"/>
  <c r="U8840" i="3"/>
  <c r="T8840" i="3"/>
  <c r="S8840" i="3"/>
  <c r="R8840" i="3"/>
  <c r="Q8840" i="3"/>
  <c r="P8840" i="3"/>
  <c r="U8839" i="3"/>
  <c r="T8839" i="3"/>
  <c r="S8839" i="3"/>
  <c r="R8839" i="3"/>
  <c r="Q8839" i="3"/>
  <c r="P8839" i="3"/>
  <c r="U8838" i="3"/>
  <c r="T8838" i="3"/>
  <c r="S8838" i="3"/>
  <c r="R8838" i="3"/>
  <c r="Q8838" i="3"/>
  <c r="P8838" i="3"/>
  <c r="U8837" i="3"/>
  <c r="T8837" i="3"/>
  <c r="S8837" i="3"/>
  <c r="R8837" i="3"/>
  <c r="P8837" i="3"/>
  <c r="Q8837" i="3" s="1"/>
  <c r="U8836" i="3"/>
  <c r="T8836" i="3"/>
  <c r="S8836" i="3"/>
  <c r="R8836" i="3"/>
  <c r="Q8836" i="3"/>
  <c r="P8836" i="3"/>
  <c r="U8835" i="3"/>
  <c r="T8835" i="3"/>
  <c r="S8835" i="3"/>
  <c r="R8835" i="3"/>
  <c r="Q8835" i="3"/>
  <c r="P8835" i="3"/>
  <c r="U8834" i="3"/>
  <c r="T8834" i="3"/>
  <c r="S8834" i="3"/>
  <c r="R8834" i="3"/>
  <c r="Q8834" i="3"/>
  <c r="P8834" i="3"/>
  <c r="U8833" i="3"/>
  <c r="T8833" i="3"/>
  <c r="S8833" i="3"/>
  <c r="R8833" i="3"/>
  <c r="P8833" i="3"/>
  <c r="Q8833" i="3" s="1"/>
  <c r="U8832" i="3"/>
  <c r="T8832" i="3"/>
  <c r="S8832" i="3"/>
  <c r="R8832" i="3"/>
  <c r="Q8832" i="3"/>
  <c r="P8832" i="3"/>
  <c r="U8831" i="3"/>
  <c r="T8831" i="3"/>
  <c r="S8831" i="3"/>
  <c r="R8831" i="3"/>
  <c r="Q8831" i="3"/>
  <c r="P8831" i="3"/>
  <c r="U8830" i="3"/>
  <c r="T8830" i="3"/>
  <c r="S8830" i="3"/>
  <c r="R8830" i="3"/>
  <c r="Q8830" i="3"/>
  <c r="P8830" i="3"/>
  <c r="U8829" i="3"/>
  <c r="T8829" i="3"/>
  <c r="S8829" i="3"/>
  <c r="R8829" i="3"/>
  <c r="P8829" i="3"/>
  <c r="Q8829" i="3" s="1"/>
  <c r="U8828" i="3"/>
  <c r="T8828" i="3"/>
  <c r="S8828" i="3"/>
  <c r="R8828" i="3"/>
  <c r="Q8828" i="3"/>
  <c r="P8828" i="3"/>
  <c r="U8827" i="3"/>
  <c r="T8827" i="3"/>
  <c r="S8827" i="3"/>
  <c r="R8827" i="3"/>
  <c r="Q8827" i="3"/>
  <c r="P8827" i="3"/>
  <c r="U8826" i="3"/>
  <c r="T8826" i="3"/>
  <c r="S8826" i="3"/>
  <c r="R8826" i="3"/>
  <c r="Q8826" i="3"/>
  <c r="P8826" i="3"/>
  <c r="U8825" i="3"/>
  <c r="T8825" i="3"/>
  <c r="S8825" i="3"/>
  <c r="R8825" i="3"/>
  <c r="P8825" i="3"/>
  <c r="Q8825" i="3" s="1"/>
  <c r="U8824" i="3"/>
  <c r="T8824" i="3"/>
  <c r="S8824" i="3"/>
  <c r="R8824" i="3"/>
  <c r="Q8824" i="3"/>
  <c r="P8824" i="3"/>
  <c r="U8823" i="3"/>
  <c r="T8823" i="3"/>
  <c r="S8823" i="3"/>
  <c r="R8823" i="3"/>
  <c r="Q8823" i="3"/>
  <c r="P8823" i="3"/>
  <c r="U8822" i="3"/>
  <c r="T8822" i="3"/>
  <c r="S8822" i="3"/>
  <c r="R8822" i="3"/>
  <c r="Q8822" i="3"/>
  <c r="P8822" i="3"/>
  <c r="U8821" i="3"/>
  <c r="T8821" i="3"/>
  <c r="S8821" i="3"/>
  <c r="R8821" i="3"/>
  <c r="P8821" i="3"/>
  <c r="Q8821" i="3" s="1"/>
  <c r="U8820" i="3"/>
  <c r="T8820" i="3"/>
  <c r="S8820" i="3"/>
  <c r="R8820" i="3"/>
  <c r="Q8820" i="3"/>
  <c r="P8820" i="3"/>
  <c r="U8819" i="3"/>
  <c r="T8819" i="3"/>
  <c r="S8819" i="3"/>
  <c r="R8819" i="3"/>
  <c r="Q8819" i="3"/>
  <c r="P8819" i="3"/>
  <c r="U8818" i="3"/>
  <c r="T8818" i="3"/>
  <c r="S8818" i="3"/>
  <c r="R8818" i="3"/>
  <c r="Q8818" i="3"/>
  <c r="P8818" i="3"/>
  <c r="U8817" i="3"/>
  <c r="T8817" i="3"/>
  <c r="S8817" i="3"/>
  <c r="R8817" i="3"/>
  <c r="P8817" i="3"/>
  <c r="Q8817" i="3" s="1"/>
  <c r="U8816" i="3"/>
  <c r="T8816" i="3"/>
  <c r="S8816" i="3"/>
  <c r="R8816" i="3"/>
  <c r="Q8816" i="3"/>
  <c r="P8816" i="3"/>
  <c r="U8815" i="3"/>
  <c r="T8815" i="3"/>
  <c r="S8815" i="3"/>
  <c r="R8815" i="3"/>
  <c r="Q8815" i="3"/>
  <c r="P8815" i="3"/>
  <c r="U8814" i="3"/>
  <c r="T8814" i="3"/>
  <c r="S8814" i="3"/>
  <c r="R8814" i="3"/>
  <c r="Q8814" i="3"/>
  <c r="P8814" i="3"/>
  <c r="U8813" i="3"/>
  <c r="T8813" i="3"/>
  <c r="S8813" i="3"/>
  <c r="R8813" i="3"/>
  <c r="P8813" i="3"/>
  <c r="Q8813" i="3" s="1"/>
  <c r="U8812" i="3"/>
  <c r="T8812" i="3"/>
  <c r="S8812" i="3"/>
  <c r="R8812" i="3"/>
  <c r="Q8812" i="3"/>
  <c r="P8812" i="3"/>
  <c r="U8811" i="3"/>
  <c r="T8811" i="3"/>
  <c r="S8811" i="3"/>
  <c r="R8811" i="3"/>
  <c r="Q8811" i="3"/>
  <c r="P8811" i="3"/>
  <c r="U8810" i="3"/>
  <c r="T8810" i="3"/>
  <c r="S8810" i="3"/>
  <c r="R8810" i="3"/>
  <c r="Q8810" i="3"/>
  <c r="P8810" i="3"/>
  <c r="U8809" i="3"/>
  <c r="T8809" i="3"/>
  <c r="S8809" i="3"/>
  <c r="R8809" i="3"/>
  <c r="P8809" i="3"/>
  <c r="Q8809" i="3" s="1"/>
  <c r="U8808" i="3"/>
  <c r="T8808" i="3"/>
  <c r="S8808" i="3"/>
  <c r="R8808" i="3"/>
  <c r="Q8808" i="3"/>
  <c r="P8808" i="3"/>
  <c r="U8807" i="3"/>
  <c r="T8807" i="3"/>
  <c r="S8807" i="3"/>
  <c r="R8807" i="3"/>
  <c r="Q8807" i="3"/>
  <c r="P8807" i="3"/>
  <c r="U8806" i="3"/>
  <c r="T8806" i="3"/>
  <c r="S8806" i="3"/>
  <c r="R8806" i="3"/>
  <c r="Q8806" i="3"/>
  <c r="P8806" i="3"/>
  <c r="U8805" i="3"/>
  <c r="T8805" i="3"/>
  <c r="S8805" i="3"/>
  <c r="R8805" i="3"/>
  <c r="P8805" i="3"/>
  <c r="Q8805" i="3" s="1"/>
  <c r="U8804" i="3"/>
  <c r="T8804" i="3"/>
  <c r="S8804" i="3"/>
  <c r="R8804" i="3"/>
  <c r="Q8804" i="3"/>
  <c r="P8804" i="3"/>
  <c r="U8803" i="3"/>
  <c r="T8803" i="3"/>
  <c r="S8803" i="3"/>
  <c r="R8803" i="3"/>
  <c r="Q8803" i="3"/>
  <c r="P8803" i="3"/>
  <c r="U8802" i="3"/>
  <c r="T8802" i="3"/>
  <c r="S8802" i="3"/>
  <c r="R8802" i="3"/>
  <c r="Q8802" i="3"/>
  <c r="P8802" i="3"/>
  <c r="U8801" i="3"/>
  <c r="T8801" i="3"/>
  <c r="S8801" i="3"/>
  <c r="R8801" i="3"/>
  <c r="P8801" i="3"/>
  <c r="Q8801" i="3" s="1"/>
  <c r="U8800" i="3"/>
  <c r="T8800" i="3"/>
  <c r="S8800" i="3"/>
  <c r="R8800" i="3"/>
  <c r="Q8800" i="3"/>
  <c r="P8800" i="3"/>
  <c r="U8799" i="3"/>
  <c r="T8799" i="3"/>
  <c r="S8799" i="3"/>
  <c r="R8799" i="3"/>
  <c r="Q8799" i="3"/>
  <c r="P8799" i="3"/>
  <c r="U8798" i="3"/>
  <c r="T8798" i="3"/>
  <c r="S8798" i="3"/>
  <c r="R8798" i="3"/>
  <c r="Q8798" i="3"/>
  <c r="P8798" i="3"/>
  <c r="U8797" i="3"/>
  <c r="T8797" i="3"/>
  <c r="S8797" i="3"/>
  <c r="R8797" i="3"/>
  <c r="P8797" i="3"/>
  <c r="Q8797" i="3" s="1"/>
  <c r="U8796" i="3"/>
  <c r="T8796" i="3"/>
  <c r="S8796" i="3"/>
  <c r="R8796" i="3"/>
  <c r="Q8796" i="3"/>
  <c r="P8796" i="3"/>
  <c r="U8795" i="3"/>
  <c r="T8795" i="3"/>
  <c r="S8795" i="3"/>
  <c r="R8795" i="3"/>
  <c r="Q8795" i="3"/>
  <c r="P8795" i="3"/>
  <c r="U8794" i="3"/>
  <c r="T8794" i="3"/>
  <c r="S8794" i="3"/>
  <c r="R8794" i="3"/>
  <c r="Q8794" i="3"/>
  <c r="P8794" i="3"/>
  <c r="U8793" i="3"/>
  <c r="T8793" i="3"/>
  <c r="S8793" i="3"/>
  <c r="R8793" i="3"/>
  <c r="P8793" i="3"/>
  <c r="Q8793" i="3" s="1"/>
  <c r="U8792" i="3"/>
  <c r="T8792" i="3"/>
  <c r="S8792" i="3"/>
  <c r="R8792" i="3"/>
  <c r="Q8792" i="3"/>
  <c r="P8792" i="3"/>
  <c r="U8791" i="3"/>
  <c r="T8791" i="3"/>
  <c r="S8791" i="3"/>
  <c r="R8791" i="3"/>
  <c r="Q8791" i="3"/>
  <c r="P8791" i="3"/>
  <c r="U8790" i="3"/>
  <c r="T8790" i="3"/>
  <c r="S8790" i="3"/>
  <c r="R8790" i="3"/>
  <c r="Q8790" i="3"/>
  <c r="P8790" i="3"/>
  <c r="U8789" i="3"/>
  <c r="T8789" i="3"/>
  <c r="S8789" i="3"/>
  <c r="R8789" i="3"/>
  <c r="P8789" i="3"/>
  <c r="Q8789" i="3" s="1"/>
  <c r="U8788" i="3"/>
  <c r="T8788" i="3"/>
  <c r="S8788" i="3"/>
  <c r="R8788" i="3"/>
  <c r="Q8788" i="3"/>
  <c r="P8788" i="3"/>
  <c r="U8787" i="3"/>
  <c r="T8787" i="3"/>
  <c r="S8787" i="3"/>
  <c r="R8787" i="3"/>
  <c r="Q8787" i="3"/>
  <c r="P8787" i="3"/>
  <c r="U8786" i="3"/>
  <c r="T8786" i="3"/>
  <c r="S8786" i="3"/>
  <c r="R8786" i="3"/>
  <c r="Q8786" i="3"/>
  <c r="P8786" i="3"/>
  <c r="U8785" i="3"/>
  <c r="T8785" i="3"/>
  <c r="S8785" i="3"/>
  <c r="R8785" i="3"/>
  <c r="P8785" i="3"/>
  <c r="Q8785" i="3" s="1"/>
  <c r="U8784" i="3"/>
  <c r="T8784" i="3"/>
  <c r="S8784" i="3"/>
  <c r="R8784" i="3"/>
  <c r="Q8784" i="3"/>
  <c r="P8784" i="3"/>
  <c r="U8783" i="3"/>
  <c r="T8783" i="3"/>
  <c r="S8783" i="3"/>
  <c r="R8783" i="3"/>
  <c r="Q8783" i="3"/>
  <c r="P8783" i="3"/>
  <c r="U8782" i="3"/>
  <c r="T8782" i="3"/>
  <c r="S8782" i="3"/>
  <c r="R8782" i="3"/>
  <c r="Q8782" i="3"/>
  <c r="P8782" i="3"/>
  <c r="U8781" i="3"/>
  <c r="T8781" i="3"/>
  <c r="S8781" i="3"/>
  <c r="R8781" i="3"/>
  <c r="P8781" i="3"/>
  <c r="Q8781" i="3" s="1"/>
  <c r="U8780" i="3"/>
  <c r="T8780" i="3"/>
  <c r="S8780" i="3"/>
  <c r="R8780" i="3"/>
  <c r="Q8780" i="3"/>
  <c r="P8780" i="3"/>
  <c r="U8779" i="3"/>
  <c r="T8779" i="3"/>
  <c r="S8779" i="3"/>
  <c r="R8779" i="3"/>
  <c r="Q8779" i="3"/>
  <c r="P8779" i="3"/>
  <c r="U8778" i="3"/>
  <c r="T8778" i="3"/>
  <c r="S8778" i="3"/>
  <c r="R8778" i="3"/>
  <c r="Q8778" i="3"/>
  <c r="P8778" i="3"/>
  <c r="U8777" i="3"/>
  <c r="T8777" i="3"/>
  <c r="S8777" i="3"/>
  <c r="R8777" i="3"/>
  <c r="P8777" i="3"/>
  <c r="Q8777" i="3" s="1"/>
  <c r="U8776" i="3"/>
  <c r="T8776" i="3"/>
  <c r="S8776" i="3"/>
  <c r="R8776" i="3"/>
  <c r="Q8776" i="3"/>
  <c r="P8776" i="3"/>
  <c r="U8775" i="3"/>
  <c r="T8775" i="3"/>
  <c r="S8775" i="3"/>
  <c r="R8775" i="3"/>
  <c r="Q8775" i="3"/>
  <c r="P8775" i="3"/>
  <c r="U8774" i="3"/>
  <c r="T8774" i="3"/>
  <c r="S8774" i="3"/>
  <c r="R8774" i="3"/>
  <c r="Q8774" i="3"/>
  <c r="P8774" i="3"/>
  <c r="U8773" i="3"/>
  <c r="T8773" i="3"/>
  <c r="S8773" i="3"/>
  <c r="R8773" i="3"/>
  <c r="P8773" i="3"/>
  <c r="Q8773" i="3" s="1"/>
  <c r="U8772" i="3"/>
  <c r="T8772" i="3"/>
  <c r="S8772" i="3"/>
  <c r="R8772" i="3"/>
  <c r="Q8772" i="3"/>
  <c r="P8772" i="3"/>
  <c r="U8771" i="3"/>
  <c r="T8771" i="3"/>
  <c r="S8771" i="3"/>
  <c r="R8771" i="3"/>
  <c r="Q8771" i="3"/>
  <c r="P8771" i="3"/>
  <c r="U8770" i="3"/>
  <c r="T8770" i="3"/>
  <c r="S8770" i="3"/>
  <c r="R8770" i="3"/>
  <c r="Q8770" i="3"/>
  <c r="P8770" i="3"/>
  <c r="U8769" i="3"/>
  <c r="T8769" i="3"/>
  <c r="S8769" i="3"/>
  <c r="R8769" i="3"/>
  <c r="P8769" i="3"/>
  <c r="Q8769" i="3" s="1"/>
  <c r="U8768" i="3"/>
  <c r="T8768" i="3"/>
  <c r="S8768" i="3"/>
  <c r="R8768" i="3"/>
  <c r="Q8768" i="3"/>
  <c r="P8768" i="3"/>
  <c r="U8767" i="3"/>
  <c r="T8767" i="3"/>
  <c r="S8767" i="3"/>
  <c r="R8767" i="3"/>
  <c r="Q8767" i="3"/>
  <c r="P8767" i="3"/>
  <c r="U8766" i="3"/>
  <c r="T8766" i="3"/>
  <c r="S8766" i="3"/>
  <c r="R8766" i="3"/>
  <c r="Q8766" i="3"/>
  <c r="P8766" i="3"/>
  <c r="U8765" i="3"/>
  <c r="T8765" i="3"/>
  <c r="S8765" i="3"/>
  <c r="R8765" i="3"/>
  <c r="P8765" i="3"/>
  <c r="Q8765" i="3" s="1"/>
  <c r="U8764" i="3"/>
  <c r="T8764" i="3"/>
  <c r="S8764" i="3"/>
  <c r="R8764" i="3"/>
  <c r="Q8764" i="3"/>
  <c r="P8764" i="3"/>
  <c r="U8763" i="3"/>
  <c r="T8763" i="3"/>
  <c r="S8763" i="3"/>
  <c r="R8763" i="3"/>
  <c r="Q8763" i="3"/>
  <c r="P8763" i="3"/>
  <c r="U8762" i="3"/>
  <c r="T8762" i="3"/>
  <c r="S8762" i="3"/>
  <c r="R8762" i="3"/>
  <c r="Q8762" i="3"/>
  <c r="P8762" i="3"/>
  <c r="U8761" i="3"/>
  <c r="T8761" i="3"/>
  <c r="S8761" i="3"/>
  <c r="R8761" i="3"/>
  <c r="P8761" i="3"/>
  <c r="Q8761" i="3" s="1"/>
  <c r="U8760" i="3"/>
  <c r="T8760" i="3"/>
  <c r="S8760" i="3"/>
  <c r="R8760" i="3"/>
  <c r="Q8760" i="3"/>
  <c r="P8760" i="3"/>
  <c r="U8759" i="3"/>
  <c r="T8759" i="3"/>
  <c r="S8759" i="3"/>
  <c r="R8759" i="3"/>
  <c r="Q8759" i="3"/>
  <c r="P8759" i="3"/>
  <c r="U8758" i="3"/>
  <c r="T8758" i="3"/>
  <c r="S8758" i="3"/>
  <c r="R8758" i="3"/>
  <c r="Q8758" i="3"/>
  <c r="P8758" i="3"/>
  <c r="U8757" i="3"/>
  <c r="T8757" i="3"/>
  <c r="S8757" i="3"/>
  <c r="R8757" i="3"/>
  <c r="P8757" i="3"/>
  <c r="Q8757" i="3" s="1"/>
  <c r="U8756" i="3"/>
  <c r="T8756" i="3"/>
  <c r="S8756" i="3"/>
  <c r="R8756" i="3"/>
  <c r="Q8756" i="3"/>
  <c r="P8756" i="3"/>
  <c r="U8755" i="3"/>
  <c r="T8755" i="3"/>
  <c r="S8755" i="3"/>
  <c r="R8755" i="3"/>
  <c r="Q8755" i="3"/>
  <c r="P8755" i="3"/>
  <c r="U8754" i="3"/>
  <c r="T8754" i="3"/>
  <c r="S8754" i="3"/>
  <c r="R8754" i="3"/>
  <c r="Q8754" i="3"/>
  <c r="P8754" i="3"/>
  <c r="U8753" i="3"/>
  <c r="T8753" i="3"/>
  <c r="S8753" i="3"/>
  <c r="R8753" i="3"/>
  <c r="P8753" i="3"/>
  <c r="Q8753" i="3" s="1"/>
  <c r="U8752" i="3"/>
  <c r="T8752" i="3"/>
  <c r="S8752" i="3"/>
  <c r="R8752" i="3"/>
  <c r="Q8752" i="3"/>
  <c r="P8752" i="3"/>
  <c r="U8751" i="3"/>
  <c r="T8751" i="3"/>
  <c r="S8751" i="3"/>
  <c r="R8751" i="3"/>
  <c r="Q8751" i="3"/>
  <c r="P8751" i="3"/>
  <c r="U8750" i="3"/>
  <c r="T8750" i="3"/>
  <c r="S8750" i="3"/>
  <c r="R8750" i="3"/>
  <c r="Q8750" i="3"/>
  <c r="P8750" i="3"/>
  <c r="U8749" i="3"/>
  <c r="T8749" i="3"/>
  <c r="S8749" i="3"/>
  <c r="R8749" i="3"/>
  <c r="P8749" i="3"/>
  <c r="Q8749" i="3" s="1"/>
  <c r="U8748" i="3"/>
  <c r="T8748" i="3"/>
  <c r="S8748" i="3"/>
  <c r="R8748" i="3"/>
  <c r="Q8748" i="3"/>
  <c r="P8748" i="3"/>
  <c r="U8747" i="3"/>
  <c r="T8747" i="3"/>
  <c r="S8747" i="3"/>
  <c r="R8747" i="3"/>
  <c r="Q8747" i="3"/>
  <c r="P8747" i="3"/>
  <c r="U8746" i="3"/>
  <c r="T8746" i="3"/>
  <c r="S8746" i="3"/>
  <c r="R8746" i="3"/>
  <c r="Q8746" i="3"/>
  <c r="P8746" i="3"/>
  <c r="U8745" i="3"/>
  <c r="T8745" i="3"/>
  <c r="S8745" i="3"/>
  <c r="R8745" i="3"/>
  <c r="P8745" i="3"/>
  <c r="Q8745" i="3" s="1"/>
  <c r="U8744" i="3"/>
  <c r="T8744" i="3"/>
  <c r="S8744" i="3"/>
  <c r="R8744" i="3"/>
  <c r="Q8744" i="3"/>
  <c r="P8744" i="3"/>
  <c r="U8743" i="3"/>
  <c r="T8743" i="3"/>
  <c r="S8743" i="3"/>
  <c r="R8743" i="3"/>
  <c r="Q8743" i="3"/>
  <c r="P8743" i="3"/>
  <c r="U8742" i="3"/>
  <c r="T8742" i="3"/>
  <c r="S8742" i="3"/>
  <c r="R8742" i="3"/>
  <c r="Q8742" i="3"/>
  <c r="P8742" i="3"/>
  <c r="U8741" i="3"/>
  <c r="T8741" i="3"/>
  <c r="S8741" i="3"/>
  <c r="R8741" i="3"/>
  <c r="P8741" i="3"/>
  <c r="Q8741" i="3" s="1"/>
  <c r="U8740" i="3"/>
  <c r="T8740" i="3"/>
  <c r="S8740" i="3"/>
  <c r="R8740" i="3"/>
  <c r="Q8740" i="3"/>
  <c r="P8740" i="3"/>
  <c r="U8739" i="3"/>
  <c r="T8739" i="3"/>
  <c r="S8739" i="3"/>
  <c r="R8739" i="3"/>
  <c r="Q8739" i="3"/>
  <c r="P8739" i="3"/>
  <c r="U8738" i="3"/>
  <c r="T8738" i="3"/>
  <c r="S8738" i="3"/>
  <c r="R8738" i="3"/>
  <c r="Q8738" i="3"/>
  <c r="P8738" i="3"/>
  <c r="U8737" i="3"/>
  <c r="T8737" i="3"/>
  <c r="S8737" i="3"/>
  <c r="R8737" i="3"/>
  <c r="P8737" i="3"/>
  <c r="Q8737" i="3" s="1"/>
  <c r="U8736" i="3"/>
  <c r="T8736" i="3"/>
  <c r="S8736" i="3"/>
  <c r="R8736" i="3"/>
  <c r="Q8736" i="3"/>
  <c r="P8736" i="3"/>
  <c r="U8735" i="3"/>
  <c r="T8735" i="3"/>
  <c r="S8735" i="3"/>
  <c r="R8735" i="3"/>
  <c r="Q8735" i="3"/>
  <c r="P8735" i="3"/>
  <c r="U8734" i="3"/>
  <c r="T8734" i="3"/>
  <c r="S8734" i="3"/>
  <c r="R8734" i="3"/>
  <c r="Q8734" i="3"/>
  <c r="P8734" i="3"/>
  <c r="U8733" i="3"/>
  <c r="T8733" i="3"/>
  <c r="S8733" i="3"/>
  <c r="R8733" i="3"/>
  <c r="P8733" i="3"/>
  <c r="Q8733" i="3" s="1"/>
  <c r="U8732" i="3"/>
  <c r="T8732" i="3"/>
  <c r="S8732" i="3"/>
  <c r="R8732" i="3"/>
  <c r="Q8732" i="3"/>
  <c r="P8732" i="3"/>
  <c r="U8731" i="3"/>
  <c r="T8731" i="3"/>
  <c r="S8731" i="3"/>
  <c r="R8731" i="3"/>
  <c r="Q8731" i="3"/>
  <c r="P8731" i="3"/>
  <c r="U8730" i="3"/>
  <c r="T8730" i="3"/>
  <c r="S8730" i="3"/>
  <c r="R8730" i="3"/>
  <c r="Q8730" i="3"/>
  <c r="P8730" i="3"/>
  <c r="U8729" i="3"/>
  <c r="T8729" i="3"/>
  <c r="S8729" i="3"/>
  <c r="R8729" i="3"/>
  <c r="P8729" i="3"/>
  <c r="Q8729" i="3" s="1"/>
  <c r="U8728" i="3"/>
  <c r="T8728" i="3"/>
  <c r="S8728" i="3"/>
  <c r="R8728" i="3"/>
  <c r="Q8728" i="3"/>
  <c r="P8728" i="3"/>
  <c r="U8727" i="3"/>
  <c r="T8727" i="3"/>
  <c r="S8727" i="3"/>
  <c r="R8727" i="3"/>
  <c r="Q8727" i="3"/>
  <c r="P8727" i="3"/>
  <c r="U8726" i="3"/>
  <c r="T8726" i="3"/>
  <c r="S8726" i="3"/>
  <c r="R8726" i="3"/>
  <c r="Q8726" i="3"/>
  <c r="P8726" i="3"/>
  <c r="U8725" i="3"/>
  <c r="T8725" i="3"/>
  <c r="S8725" i="3"/>
  <c r="R8725" i="3"/>
  <c r="P8725" i="3"/>
  <c r="Q8725" i="3" s="1"/>
  <c r="U8724" i="3"/>
  <c r="T8724" i="3"/>
  <c r="S8724" i="3"/>
  <c r="R8724" i="3"/>
  <c r="Q8724" i="3"/>
  <c r="P8724" i="3"/>
  <c r="U8723" i="3"/>
  <c r="T8723" i="3"/>
  <c r="S8723" i="3"/>
  <c r="R8723" i="3"/>
  <c r="Q8723" i="3"/>
  <c r="P8723" i="3"/>
  <c r="U8722" i="3"/>
  <c r="T8722" i="3"/>
  <c r="S8722" i="3"/>
  <c r="R8722" i="3"/>
  <c r="Q8722" i="3"/>
  <c r="P8722" i="3"/>
  <c r="U8721" i="3"/>
  <c r="T8721" i="3"/>
  <c r="S8721" i="3"/>
  <c r="R8721" i="3"/>
  <c r="P8721" i="3"/>
  <c r="Q8721" i="3" s="1"/>
  <c r="U8720" i="3"/>
  <c r="T8720" i="3"/>
  <c r="S8720" i="3"/>
  <c r="R8720" i="3"/>
  <c r="Q8720" i="3"/>
  <c r="P8720" i="3"/>
  <c r="U8719" i="3"/>
  <c r="T8719" i="3"/>
  <c r="S8719" i="3"/>
  <c r="R8719" i="3"/>
  <c r="Q8719" i="3"/>
  <c r="P8719" i="3"/>
  <c r="U8718" i="3"/>
  <c r="T8718" i="3"/>
  <c r="S8718" i="3"/>
  <c r="R8718" i="3"/>
  <c r="Q8718" i="3"/>
  <c r="P8718" i="3"/>
  <c r="U8717" i="3"/>
  <c r="T8717" i="3"/>
  <c r="S8717" i="3"/>
  <c r="R8717" i="3"/>
  <c r="P8717" i="3"/>
  <c r="Q8717" i="3" s="1"/>
  <c r="U8716" i="3"/>
  <c r="T8716" i="3"/>
  <c r="S8716" i="3"/>
  <c r="R8716" i="3"/>
  <c r="Q8716" i="3"/>
  <c r="P8716" i="3"/>
  <c r="U8715" i="3"/>
  <c r="T8715" i="3"/>
  <c r="S8715" i="3"/>
  <c r="R8715" i="3"/>
  <c r="Q8715" i="3"/>
  <c r="P8715" i="3"/>
  <c r="U8714" i="3"/>
  <c r="T8714" i="3"/>
  <c r="S8714" i="3"/>
  <c r="R8714" i="3"/>
  <c r="Q8714" i="3"/>
  <c r="P8714" i="3"/>
  <c r="U8713" i="3"/>
  <c r="T8713" i="3"/>
  <c r="S8713" i="3"/>
  <c r="R8713" i="3"/>
  <c r="P8713" i="3"/>
  <c r="Q8713" i="3" s="1"/>
  <c r="U8712" i="3"/>
  <c r="T8712" i="3"/>
  <c r="S8712" i="3"/>
  <c r="R8712" i="3"/>
  <c r="Q8712" i="3"/>
  <c r="P8712" i="3"/>
  <c r="U8711" i="3"/>
  <c r="T8711" i="3"/>
  <c r="S8711" i="3"/>
  <c r="R8711" i="3"/>
  <c r="Q8711" i="3"/>
  <c r="P8711" i="3"/>
  <c r="U8710" i="3"/>
  <c r="T8710" i="3"/>
  <c r="S8710" i="3"/>
  <c r="R8710" i="3"/>
  <c r="Q8710" i="3"/>
  <c r="P8710" i="3"/>
  <c r="U8709" i="3"/>
  <c r="T8709" i="3"/>
  <c r="S8709" i="3"/>
  <c r="R8709" i="3"/>
  <c r="P8709" i="3"/>
  <c r="Q8709" i="3" s="1"/>
  <c r="U8708" i="3"/>
  <c r="T8708" i="3"/>
  <c r="S8708" i="3"/>
  <c r="R8708" i="3"/>
  <c r="Q8708" i="3"/>
  <c r="P8708" i="3"/>
  <c r="U8707" i="3"/>
  <c r="T8707" i="3"/>
  <c r="S8707" i="3"/>
  <c r="R8707" i="3"/>
  <c r="Q8707" i="3"/>
  <c r="P8707" i="3"/>
  <c r="U8706" i="3"/>
  <c r="T8706" i="3"/>
  <c r="S8706" i="3"/>
  <c r="R8706" i="3"/>
  <c r="Q8706" i="3"/>
  <c r="P8706" i="3"/>
  <c r="U8705" i="3"/>
  <c r="T8705" i="3"/>
  <c r="S8705" i="3"/>
  <c r="R8705" i="3"/>
  <c r="P8705" i="3"/>
  <c r="Q8705" i="3" s="1"/>
  <c r="U8704" i="3"/>
  <c r="T8704" i="3"/>
  <c r="S8704" i="3"/>
  <c r="R8704" i="3"/>
  <c r="Q8704" i="3"/>
  <c r="P8704" i="3"/>
  <c r="U8703" i="3"/>
  <c r="T8703" i="3"/>
  <c r="S8703" i="3"/>
  <c r="R8703" i="3"/>
  <c r="Q8703" i="3"/>
  <c r="P8703" i="3"/>
  <c r="U8702" i="3"/>
  <c r="T8702" i="3"/>
  <c r="S8702" i="3"/>
  <c r="R8702" i="3"/>
  <c r="Q8702" i="3"/>
  <c r="P8702" i="3"/>
  <c r="U8701" i="3"/>
  <c r="T8701" i="3"/>
  <c r="S8701" i="3"/>
  <c r="R8701" i="3"/>
  <c r="P8701" i="3"/>
  <c r="Q8701" i="3" s="1"/>
  <c r="U8700" i="3"/>
  <c r="T8700" i="3"/>
  <c r="S8700" i="3"/>
  <c r="R8700" i="3"/>
  <c r="Q8700" i="3"/>
  <c r="P8700" i="3"/>
  <c r="U8699" i="3"/>
  <c r="T8699" i="3"/>
  <c r="S8699" i="3"/>
  <c r="R8699" i="3"/>
  <c r="Q8699" i="3"/>
  <c r="P8699" i="3"/>
  <c r="U8698" i="3"/>
  <c r="T8698" i="3"/>
  <c r="S8698" i="3"/>
  <c r="R8698" i="3"/>
  <c r="Q8698" i="3"/>
  <c r="P8698" i="3"/>
  <c r="U8697" i="3"/>
  <c r="T8697" i="3"/>
  <c r="S8697" i="3"/>
  <c r="R8697" i="3"/>
  <c r="P8697" i="3"/>
  <c r="Q8697" i="3" s="1"/>
  <c r="U8696" i="3"/>
  <c r="T8696" i="3"/>
  <c r="S8696" i="3"/>
  <c r="R8696" i="3"/>
  <c r="Q8696" i="3"/>
  <c r="P8696" i="3"/>
  <c r="U8695" i="3"/>
  <c r="T8695" i="3"/>
  <c r="S8695" i="3"/>
  <c r="R8695" i="3"/>
  <c r="Q8695" i="3"/>
  <c r="P8695" i="3"/>
  <c r="U8694" i="3"/>
  <c r="T8694" i="3"/>
  <c r="S8694" i="3"/>
  <c r="R8694" i="3"/>
  <c r="Q8694" i="3"/>
  <c r="P8694" i="3"/>
  <c r="U8693" i="3"/>
  <c r="T8693" i="3"/>
  <c r="S8693" i="3"/>
  <c r="R8693" i="3"/>
  <c r="P8693" i="3"/>
  <c r="Q8693" i="3" s="1"/>
  <c r="U8692" i="3"/>
  <c r="T8692" i="3"/>
  <c r="S8692" i="3"/>
  <c r="R8692" i="3"/>
  <c r="Q8692" i="3"/>
  <c r="P8692" i="3"/>
  <c r="U8691" i="3"/>
  <c r="T8691" i="3"/>
  <c r="S8691" i="3"/>
  <c r="R8691" i="3"/>
  <c r="Q8691" i="3"/>
  <c r="P8691" i="3"/>
  <c r="U8690" i="3"/>
  <c r="T8690" i="3"/>
  <c r="S8690" i="3"/>
  <c r="R8690" i="3"/>
  <c r="Q8690" i="3"/>
  <c r="P8690" i="3"/>
  <c r="U8689" i="3"/>
  <c r="T8689" i="3"/>
  <c r="S8689" i="3"/>
  <c r="R8689" i="3"/>
  <c r="P8689" i="3"/>
  <c r="Q8689" i="3" s="1"/>
  <c r="U8688" i="3"/>
  <c r="T8688" i="3"/>
  <c r="S8688" i="3"/>
  <c r="R8688" i="3"/>
  <c r="Q8688" i="3"/>
  <c r="P8688" i="3"/>
  <c r="U8687" i="3"/>
  <c r="T8687" i="3"/>
  <c r="S8687" i="3"/>
  <c r="R8687" i="3"/>
  <c r="Q8687" i="3"/>
  <c r="P8687" i="3"/>
  <c r="U8686" i="3"/>
  <c r="T8686" i="3"/>
  <c r="S8686" i="3"/>
  <c r="R8686" i="3"/>
  <c r="Q8686" i="3"/>
  <c r="P8686" i="3"/>
  <c r="U8685" i="3"/>
  <c r="T8685" i="3"/>
  <c r="S8685" i="3"/>
  <c r="R8685" i="3"/>
  <c r="P8685" i="3"/>
  <c r="Q8685" i="3" s="1"/>
  <c r="U8684" i="3"/>
  <c r="T8684" i="3"/>
  <c r="S8684" i="3"/>
  <c r="R8684" i="3"/>
  <c r="Q8684" i="3"/>
  <c r="P8684" i="3"/>
  <c r="U8683" i="3"/>
  <c r="T8683" i="3"/>
  <c r="S8683" i="3"/>
  <c r="R8683" i="3"/>
  <c r="Q8683" i="3"/>
  <c r="P8683" i="3"/>
  <c r="U8682" i="3"/>
  <c r="T8682" i="3"/>
  <c r="S8682" i="3"/>
  <c r="R8682" i="3"/>
  <c r="Q8682" i="3"/>
  <c r="P8682" i="3"/>
  <c r="U8681" i="3"/>
  <c r="T8681" i="3"/>
  <c r="S8681" i="3"/>
  <c r="R8681" i="3"/>
  <c r="Q8681" i="3"/>
  <c r="P8681" i="3"/>
  <c r="U8680" i="3"/>
  <c r="T8680" i="3"/>
  <c r="S8680" i="3"/>
  <c r="R8680" i="3"/>
  <c r="Q8680" i="3"/>
  <c r="P8680" i="3"/>
  <c r="U8679" i="3"/>
  <c r="T8679" i="3"/>
  <c r="S8679" i="3"/>
  <c r="R8679" i="3"/>
  <c r="Q8679" i="3"/>
  <c r="P8679" i="3"/>
  <c r="U8678" i="3"/>
  <c r="T8678" i="3"/>
  <c r="S8678" i="3"/>
  <c r="R8678" i="3"/>
  <c r="Q8678" i="3"/>
  <c r="P8678" i="3"/>
  <c r="U8677" i="3"/>
  <c r="T8677" i="3"/>
  <c r="S8677" i="3"/>
  <c r="R8677" i="3"/>
  <c r="Q8677" i="3"/>
  <c r="P8677" i="3"/>
  <c r="U8676" i="3"/>
  <c r="T8676" i="3"/>
  <c r="S8676" i="3"/>
  <c r="R8676" i="3"/>
  <c r="Q8676" i="3"/>
  <c r="P8676" i="3"/>
  <c r="U8675" i="3"/>
  <c r="T8675" i="3"/>
  <c r="S8675" i="3"/>
  <c r="R8675" i="3"/>
  <c r="Q8675" i="3"/>
  <c r="P8675" i="3"/>
  <c r="U8674" i="3"/>
  <c r="T8674" i="3"/>
  <c r="S8674" i="3"/>
  <c r="R8674" i="3"/>
  <c r="Q8674" i="3"/>
  <c r="P8674" i="3"/>
  <c r="U8673" i="3"/>
  <c r="T8673" i="3"/>
  <c r="S8673" i="3"/>
  <c r="R8673" i="3"/>
  <c r="Q8673" i="3"/>
  <c r="P8673" i="3"/>
  <c r="U8672" i="3"/>
  <c r="T8672" i="3"/>
  <c r="S8672" i="3"/>
  <c r="R8672" i="3"/>
  <c r="Q8672" i="3"/>
  <c r="P8672" i="3"/>
  <c r="U8671" i="3"/>
  <c r="T8671" i="3"/>
  <c r="S8671" i="3"/>
  <c r="R8671" i="3"/>
  <c r="Q8671" i="3"/>
  <c r="P8671" i="3"/>
  <c r="U8670" i="3"/>
  <c r="T8670" i="3"/>
  <c r="S8670" i="3"/>
  <c r="R8670" i="3"/>
  <c r="Q8670" i="3"/>
  <c r="P8670" i="3"/>
  <c r="U8669" i="3"/>
  <c r="T8669" i="3"/>
  <c r="S8669" i="3"/>
  <c r="R8669" i="3"/>
  <c r="Q8669" i="3"/>
  <c r="P8669" i="3"/>
  <c r="U8668" i="3"/>
  <c r="T8668" i="3"/>
  <c r="S8668" i="3"/>
  <c r="R8668" i="3"/>
  <c r="Q8668" i="3"/>
  <c r="P8668" i="3"/>
  <c r="U8667" i="3"/>
  <c r="T8667" i="3"/>
  <c r="S8667" i="3"/>
  <c r="R8667" i="3"/>
  <c r="Q8667" i="3"/>
  <c r="P8667" i="3"/>
  <c r="U8666" i="3"/>
  <c r="T8666" i="3"/>
  <c r="S8666" i="3"/>
  <c r="R8666" i="3"/>
  <c r="Q8666" i="3"/>
  <c r="P8666" i="3"/>
  <c r="U8665" i="3"/>
  <c r="T8665" i="3"/>
  <c r="S8665" i="3"/>
  <c r="R8665" i="3"/>
  <c r="Q8665" i="3"/>
  <c r="P8665" i="3"/>
  <c r="U8664" i="3"/>
  <c r="T8664" i="3"/>
  <c r="S8664" i="3"/>
  <c r="R8664" i="3"/>
  <c r="Q8664" i="3"/>
  <c r="P8664" i="3"/>
  <c r="U8663" i="3"/>
  <c r="T8663" i="3"/>
  <c r="S8663" i="3"/>
  <c r="R8663" i="3"/>
  <c r="Q8663" i="3"/>
  <c r="P8663" i="3"/>
  <c r="U8662" i="3"/>
  <c r="T8662" i="3"/>
  <c r="S8662" i="3"/>
  <c r="R8662" i="3"/>
  <c r="Q8662" i="3"/>
  <c r="P8662" i="3"/>
  <c r="U8661" i="3"/>
  <c r="T8661" i="3"/>
  <c r="S8661" i="3"/>
  <c r="R8661" i="3"/>
  <c r="Q8661" i="3"/>
  <c r="P8661" i="3"/>
  <c r="U8660" i="3"/>
  <c r="T8660" i="3"/>
  <c r="S8660" i="3"/>
  <c r="R8660" i="3"/>
  <c r="Q8660" i="3"/>
  <c r="P8660" i="3"/>
  <c r="U8659" i="3"/>
  <c r="T8659" i="3"/>
  <c r="S8659" i="3"/>
  <c r="R8659" i="3"/>
  <c r="Q8659" i="3"/>
  <c r="P8659" i="3"/>
  <c r="U8658" i="3"/>
  <c r="T8658" i="3"/>
  <c r="S8658" i="3"/>
  <c r="R8658" i="3"/>
  <c r="Q8658" i="3"/>
  <c r="P8658" i="3"/>
  <c r="U8657" i="3"/>
  <c r="T8657" i="3"/>
  <c r="S8657" i="3"/>
  <c r="R8657" i="3"/>
  <c r="Q8657" i="3"/>
  <c r="P8657" i="3"/>
  <c r="U8656" i="3"/>
  <c r="T8656" i="3"/>
  <c r="S8656" i="3"/>
  <c r="R8656" i="3"/>
  <c r="Q8656" i="3"/>
  <c r="P8656" i="3"/>
  <c r="U8655" i="3"/>
  <c r="T8655" i="3"/>
  <c r="S8655" i="3"/>
  <c r="R8655" i="3"/>
  <c r="Q8655" i="3"/>
  <c r="P8655" i="3"/>
  <c r="U8654" i="3"/>
  <c r="T8654" i="3"/>
  <c r="S8654" i="3"/>
  <c r="R8654" i="3"/>
  <c r="Q8654" i="3"/>
  <c r="P8654" i="3"/>
  <c r="U8653" i="3"/>
  <c r="T8653" i="3"/>
  <c r="S8653" i="3"/>
  <c r="R8653" i="3"/>
  <c r="Q8653" i="3"/>
  <c r="P8653" i="3"/>
  <c r="U8652" i="3"/>
  <c r="T8652" i="3"/>
  <c r="S8652" i="3"/>
  <c r="R8652" i="3"/>
  <c r="Q8652" i="3"/>
  <c r="P8652" i="3"/>
  <c r="U8651" i="3"/>
  <c r="T8651" i="3"/>
  <c r="S8651" i="3"/>
  <c r="R8651" i="3"/>
  <c r="Q8651" i="3"/>
  <c r="P8651" i="3"/>
  <c r="U8650" i="3"/>
  <c r="T8650" i="3"/>
  <c r="S8650" i="3"/>
  <c r="R8650" i="3"/>
  <c r="Q8650" i="3"/>
  <c r="P8650" i="3"/>
  <c r="U8649" i="3"/>
  <c r="T8649" i="3"/>
  <c r="S8649" i="3"/>
  <c r="R8649" i="3"/>
  <c r="Q8649" i="3"/>
  <c r="P8649" i="3"/>
  <c r="U8648" i="3"/>
  <c r="T8648" i="3"/>
  <c r="S8648" i="3"/>
  <c r="R8648" i="3"/>
  <c r="Q8648" i="3"/>
  <c r="P8648" i="3"/>
  <c r="U8647" i="3"/>
  <c r="T8647" i="3"/>
  <c r="S8647" i="3"/>
  <c r="R8647" i="3"/>
  <c r="Q8647" i="3"/>
  <c r="P8647" i="3"/>
  <c r="U8646" i="3"/>
  <c r="T8646" i="3"/>
  <c r="S8646" i="3"/>
  <c r="R8646" i="3"/>
  <c r="Q8646" i="3"/>
  <c r="P8646" i="3"/>
  <c r="U8645" i="3"/>
  <c r="T8645" i="3"/>
  <c r="S8645" i="3"/>
  <c r="R8645" i="3"/>
  <c r="Q8645" i="3"/>
  <c r="P8645" i="3"/>
  <c r="U8644" i="3"/>
  <c r="T8644" i="3"/>
  <c r="S8644" i="3"/>
  <c r="R8644" i="3"/>
  <c r="Q8644" i="3"/>
  <c r="P8644" i="3"/>
  <c r="U8643" i="3"/>
  <c r="T8643" i="3"/>
  <c r="S8643" i="3"/>
  <c r="R8643" i="3"/>
  <c r="Q8643" i="3"/>
  <c r="P8643" i="3"/>
  <c r="U8642" i="3"/>
  <c r="T8642" i="3"/>
  <c r="S8642" i="3"/>
  <c r="R8642" i="3"/>
  <c r="Q8642" i="3"/>
  <c r="P8642" i="3"/>
  <c r="U8641" i="3"/>
  <c r="T8641" i="3"/>
  <c r="S8641" i="3"/>
  <c r="R8641" i="3"/>
  <c r="Q8641" i="3"/>
  <c r="P8641" i="3"/>
  <c r="U8640" i="3"/>
  <c r="T8640" i="3"/>
  <c r="S8640" i="3"/>
  <c r="R8640" i="3"/>
  <c r="Q8640" i="3"/>
  <c r="P8640" i="3"/>
  <c r="U8639" i="3"/>
  <c r="T8639" i="3"/>
  <c r="S8639" i="3"/>
  <c r="R8639" i="3"/>
  <c r="Q8639" i="3"/>
  <c r="P8639" i="3"/>
  <c r="U8638" i="3"/>
  <c r="T8638" i="3"/>
  <c r="S8638" i="3"/>
  <c r="R8638" i="3"/>
  <c r="Q8638" i="3"/>
  <c r="P8638" i="3"/>
  <c r="U8637" i="3"/>
  <c r="T8637" i="3"/>
  <c r="S8637" i="3"/>
  <c r="R8637" i="3"/>
  <c r="Q8637" i="3"/>
  <c r="P8637" i="3"/>
  <c r="U8636" i="3"/>
  <c r="T8636" i="3"/>
  <c r="S8636" i="3"/>
  <c r="R8636" i="3"/>
  <c r="Q8636" i="3"/>
  <c r="P8636" i="3"/>
  <c r="U8635" i="3"/>
  <c r="T8635" i="3"/>
  <c r="S8635" i="3"/>
  <c r="R8635" i="3"/>
  <c r="Q8635" i="3"/>
  <c r="P8635" i="3"/>
  <c r="U8634" i="3"/>
  <c r="T8634" i="3"/>
  <c r="S8634" i="3"/>
  <c r="R8634" i="3"/>
  <c r="Q8634" i="3"/>
  <c r="P8634" i="3"/>
  <c r="U8633" i="3"/>
  <c r="T8633" i="3"/>
  <c r="S8633" i="3"/>
  <c r="R8633" i="3"/>
  <c r="Q8633" i="3"/>
  <c r="P8633" i="3"/>
  <c r="U8632" i="3"/>
  <c r="T8632" i="3"/>
  <c r="S8632" i="3"/>
  <c r="R8632" i="3"/>
  <c r="Q8632" i="3"/>
  <c r="P8632" i="3"/>
  <c r="U8631" i="3"/>
  <c r="T8631" i="3"/>
  <c r="S8631" i="3"/>
  <c r="R8631" i="3"/>
  <c r="Q8631" i="3"/>
  <c r="P8631" i="3"/>
  <c r="U8630" i="3"/>
  <c r="T8630" i="3"/>
  <c r="S8630" i="3"/>
  <c r="R8630" i="3"/>
  <c r="Q8630" i="3"/>
  <c r="P8630" i="3"/>
  <c r="U8629" i="3"/>
  <c r="T8629" i="3"/>
  <c r="S8629" i="3"/>
  <c r="R8629" i="3"/>
  <c r="Q8629" i="3"/>
  <c r="P8629" i="3"/>
  <c r="U8628" i="3"/>
  <c r="T8628" i="3"/>
  <c r="S8628" i="3"/>
  <c r="R8628" i="3"/>
  <c r="Q8628" i="3"/>
  <c r="P8628" i="3"/>
  <c r="U8627" i="3"/>
  <c r="T8627" i="3"/>
  <c r="S8627" i="3"/>
  <c r="R8627" i="3"/>
  <c r="Q8627" i="3"/>
  <c r="P8627" i="3"/>
  <c r="U8626" i="3"/>
  <c r="T8626" i="3"/>
  <c r="S8626" i="3"/>
  <c r="R8626" i="3"/>
  <c r="Q8626" i="3"/>
  <c r="P8626" i="3"/>
  <c r="U8625" i="3"/>
  <c r="T8625" i="3"/>
  <c r="S8625" i="3"/>
  <c r="R8625" i="3"/>
  <c r="Q8625" i="3"/>
  <c r="P8625" i="3"/>
  <c r="U8624" i="3"/>
  <c r="T8624" i="3"/>
  <c r="S8624" i="3"/>
  <c r="R8624" i="3"/>
  <c r="Q8624" i="3"/>
  <c r="P8624" i="3"/>
  <c r="U8623" i="3"/>
  <c r="T8623" i="3"/>
  <c r="S8623" i="3"/>
  <c r="R8623" i="3"/>
  <c r="Q8623" i="3"/>
  <c r="P8623" i="3"/>
  <c r="U8622" i="3"/>
  <c r="T8622" i="3"/>
  <c r="S8622" i="3"/>
  <c r="R8622" i="3"/>
  <c r="Q8622" i="3"/>
  <c r="P8622" i="3"/>
  <c r="U8621" i="3"/>
  <c r="T8621" i="3"/>
  <c r="S8621" i="3"/>
  <c r="R8621" i="3"/>
  <c r="Q8621" i="3"/>
  <c r="P8621" i="3"/>
  <c r="U8620" i="3"/>
  <c r="T8620" i="3"/>
  <c r="S8620" i="3"/>
  <c r="R8620" i="3"/>
  <c r="Q8620" i="3"/>
  <c r="P8620" i="3"/>
  <c r="U8619" i="3"/>
  <c r="T8619" i="3"/>
  <c r="S8619" i="3"/>
  <c r="R8619" i="3"/>
  <c r="Q8619" i="3"/>
  <c r="P8619" i="3"/>
  <c r="U8618" i="3"/>
  <c r="T8618" i="3"/>
  <c r="S8618" i="3"/>
  <c r="R8618" i="3"/>
  <c r="Q8618" i="3"/>
  <c r="P8618" i="3"/>
  <c r="U8617" i="3"/>
  <c r="T8617" i="3"/>
  <c r="S8617" i="3"/>
  <c r="R8617" i="3"/>
  <c r="Q8617" i="3"/>
  <c r="P8617" i="3"/>
  <c r="U8616" i="3"/>
  <c r="T8616" i="3"/>
  <c r="S8616" i="3"/>
  <c r="R8616" i="3"/>
  <c r="Q8616" i="3"/>
  <c r="P8616" i="3"/>
  <c r="U8615" i="3"/>
  <c r="T8615" i="3"/>
  <c r="S8615" i="3"/>
  <c r="R8615" i="3"/>
  <c r="Q8615" i="3"/>
  <c r="P8615" i="3"/>
  <c r="U8614" i="3"/>
  <c r="T8614" i="3"/>
  <c r="S8614" i="3"/>
  <c r="R8614" i="3"/>
  <c r="Q8614" i="3"/>
  <c r="P8614" i="3"/>
  <c r="U8613" i="3"/>
  <c r="T8613" i="3"/>
  <c r="S8613" i="3"/>
  <c r="R8613" i="3"/>
  <c r="Q8613" i="3"/>
  <c r="P8613" i="3"/>
  <c r="U8612" i="3"/>
  <c r="T8612" i="3"/>
  <c r="S8612" i="3"/>
  <c r="R8612" i="3"/>
  <c r="Q8612" i="3"/>
  <c r="P8612" i="3"/>
  <c r="U8611" i="3"/>
  <c r="T8611" i="3"/>
  <c r="S8611" i="3"/>
  <c r="R8611" i="3"/>
  <c r="Q8611" i="3"/>
  <c r="P8611" i="3"/>
  <c r="U8610" i="3"/>
  <c r="T8610" i="3"/>
  <c r="S8610" i="3"/>
  <c r="R8610" i="3"/>
  <c r="Q8610" i="3"/>
  <c r="P8610" i="3"/>
  <c r="U8609" i="3"/>
  <c r="T8609" i="3"/>
  <c r="S8609" i="3"/>
  <c r="R8609" i="3"/>
  <c r="Q8609" i="3"/>
  <c r="P8609" i="3"/>
  <c r="U8608" i="3"/>
  <c r="T8608" i="3"/>
  <c r="S8608" i="3"/>
  <c r="R8608" i="3"/>
  <c r="Q8608" i="3"/>
  <c r="P8608" i="3"/>
  <c r="U8607" i="3"/>
  <c r="T8607" i="3"/>
  <c r="S8607" i="3"/>
  <c r="R8607" i="3"/>
  <c r="Q8607" i="3"/>
  <c r="P8607" i="3"/>
  <c r="U8606" i="3"/>
  <c r="T8606" i="3"/>
  <c r="S8606" i="3"/>
  <c r="R8606" i="3"/>
  <c r="Q8606" i="3"/>
  <c r="P8606" i="3"/>
  <c r="U8605" i="3"/>
  <c r="T8605" i="3"/>
  <c r="S8605" i="3"/>
  <c r="R8605" i="3"/>
  <c r="Q8605" i="3"/>
  <c r="P8605" i="3"/>
  <c r="U8604" i="3"/>
  <c r="T8604" i="3"/>
  <c r="S8604" i="3"/>
  <c r="R8604" i="3"/>
  <c r="Q8604" i="3"/>
  <c r="P8604" i="3"/>
  <c r="U8603" i="3"/>
  <c r="T8603" i="3"/>
  <c r="S8603" i="3"/>
  <c r="R8603" i="3"/>
  <c r="Q8603" i="3"/>
  <c r="P8603" i="3"/>
  <c r="U8602" i="3"/>
  <c r="T8602" i="3"/>
  <c r="S8602" i="3"/>
  <c r="R8602" i="3"/>
  <c r="Q8602" i="3"/>
  <c r="P8602" i="3"/>
  <c r="U8601" i="3"/>
  <c r="T8601" i="3"/>
  <c r="S8601" i="3"/>
  <c r="R8601" i="3"/>
  <c r="Q8601" i="3"/>
  <c r="P8601" i="3"/>
  <c r="U8600" i="3"/>
  <c r="T8600" i="3"/>
  <c r="S8600" i="3"/>
  <c r="R8600" i="3"/>
  <c r="Q8600" i="3"/>
  <c r="P8600" i="3"/>
  <c r="U8599" i="3"/>
  <c r="T8599" i="3"/>
  <c r="S8599" i="3"/>
  <c r="R8599" i="3"/>
  <c r="Q8599" i="3"/>
  <c r="P8599" i="3"/>
  <c r="U8598" i="3"/>
  <c r="T8598" i="3"/>
  <c r="S8598" i="3"/>
  <c r="R8598" i="3"/>
  <c r="Q8598" i="3"/>
  <c r="P8598" i="3"/>
  <c r="U8597" i="3"/>
  <c r="T8597" i="3"/>
  <c r="S8597" i="3"/>
  <c r="R8597" i="3"/>
  <c r="Q8597" i="3"/>
  <c r="P8597" i="3"/>
  <c r="U8596" i="3"/>
  <c r="T8596" i="3"/>
  <c r="S8596" i="3"/>
  <c r="R8596" i="3"/>
  <c r="Q8596" i="3"/>
  <c r="P8596" i="3"/>
  <c r="U8595" i="3"/>
  <c r="T8595" i="3"/>
  <c r="S8595" i="3"/>
  <c r="R8595" i="3"/>
  <c r="Q8595" i="3"/>
  <c r="P8595" i="3"/>
  <c r="U8594" i="3"/>
  <c r="T8594" i="3"/>
  <c r="S8594" i="3"/>
  <c r="R8594" i="3"/>
  <c r="Q8594" i="3"/>
  <c r="P8594" i="3"/>
  <c r="U8593" i="3"/>
  <c r="T8593" i="3"/>
  <c r="S8593" i="3"/>
  <c r="R8593" i="3"/>
  <c r="Q8593" i="3"/>
  <c r="P8593" i="3"/>
  <c r="U8592" i="3"/>
  <c r="T8592" i="3"/>
  <c r="S8592" i="3"/>
  <c r="R8592" i="3"/>
  <c r="Q8592" i="3"/>
  <c r="P8592" i="3"/>
  <c r="U8591" i="3"/>
  <c r="T8591" i="3"/>
  <c r="S8591" i="3"/>
  <c r="R8591" i="3"/>
  <c r="Q8591" i="3"/>
  <c r="P8591" i="3"/>
  <c r="U8590" i="3"/>
  <c r="T8590" i="3"/>
  <c r="S8590" i="3"/>
  <c r="R8590" i="3"/>
  <c r="Q8590" i="3"/>
  <c r="P8590" i="3"/>
  <c r="U8589" i="3"/>
  <c r="T8589" i="3"/>
  <c r="S8589" i="3"/>
  <c r="R8589" i="3"/>
  <c r="Q8589" i="3"/>
  <c r="P8589" i="3"/>
  <c r="U8588" i="3"/>
  <c r="T8588" i="3"/>
  <c r="S8588" i="3"/>
  <c r="R8588" i="3"/>
  <c r="Q8588" i="3"/>
  <c r="P8588" i="3"/>
  <c r="U8587" i="3"/>
  <c r="T8587" i="3"/>
  <c r="S8587" i="3"/>
  <c r="R8587" i="3"/>
  <c r="Q8587" i="3"/>
  <c r="P8587" i="3"/>
  <c r="U8586" i="3"/>
  <c r="T8586" i="3"/>
  <c r="S8586" i="3"/>
  <c r="R8586" i="3"/>
  <c r="Q8586" i="3"/>
  <c r="P8586" i="3"/>
  <c r="U8585" i="3"/>
  <c r="T8585" i="3"/>
  <c r="S8585" i="3"/>
  <c r="R8585" i="3"/>
  <c r="Q8585" i="3"/>
  <c r="P8585" i="3"/>
  <c r="U8584" i="3"/>
  <c r="T8584" i="3"/>
  <c r="S8584" i="3"/>
  <c r="R8584" i="3"/>
  <c r="Q8584" i="3"/>
  <c r="P8584" i="3"/>
  <c r="U8583" i="3"/>
  <c r="T8583" i="3"/>
  <c r="S8583" i="3"/>
  <c r="R8583" i="3"/>
  <c r="Q8583" i="3"/>
  <c r="P8583" i="3"/>
  <c r="U8582" i="3"/>
  <c r="T8582" i="3"/>
  <c r="S8582" i="3"/>
  <c r="R8582" i="3"/>
  <c r="Q8582" i="3"/>
  <c r="P8582" i="3"/>
  <c r="U8581" i="3"/>
  <c r="T8581" i="3"/>
  <c r="S8581" i="3"/>
  <c r="R8581" i="3"/>
  <c r="Q8581" i="3"/>
  <c r="P8581" i="3"/>
  <c r="U8580" i="3"/>
  <c r="T8580" i="3"/>
  <c r="S8580" i="3"/>
  <c r="R8580" i="3"/>
  <c r="Q8580" i="3"/>
  <c r="P8580" i="3"/>
  <c r="U8579" i="3"/>
  <c r="T8579" i="3"/>
  <c r="S8579" i="3"/>
  <c r="R8579" i="3"/>
  <c r="Q8579" i="3"/>
  <c r="P8579" i="3"/>
  <c r="U8578" i="3"/>
  <c r="T8578" i="3"/>
  <c r="S8578" i="3"/>
  <c r="R8578" i="3"/>
  <c r="Q8578" i="3"/>
  <c r="P8578" i="3"/>
  <c r="U8577" i="3"/>
  <c r="T8577" i="3"/>
  <c r="S8577" i="3"/>
  <c r="R8577" i="3"/>
  <c r="Q8577" i="3"/>
  <c r="P8577" i="3"/>
  <c r="U8576" i="3"/>
  <c r="T8576" i="3"/>
  <c r="S8576" i="3"/>
  <c r="R8576" i="3"/>
  <c r="Q8576" i="3"/>
  <c r="P8576" i="3"/>
  <c r="U8575" i="3"/>
  <c r="T8575" i="3"/>
  <c r="S8575" i="3"/>
  <c r="R8575" i="3"/>
  <c r="Q8575" i="3"/>
  <c r="P8575" i="3"/>
  <c r="U8574" i="3"/>
  <c r="T8574" i="3"/>
  <c r="S8574" i="3"/>
  <c r="R8574" i="3"/>
  <c r="Q8574" i="3"/>
  <c r="P8574" i="3"/>
  <c r="U8573" i="3"/>
  <c r="T8573" i="3"/>
  <c r="S8573" i="3"/>
  <c r="R8573" i="3"/>
  <c r="Q8573" i="3"/>
  <c r="P8573" i="3"/>
  <c r="U8572" i="3"/>
  <c r="T8572" i="3"/>
  <c r="S8572" i="3"/>
  <c r="R8572" i="3"/>
  <c r="Q8572" i="3"/>
  <c r="P8572" i="3"/>
  <c r="U8571" i="3"/>
  <c r="T8571" i="3"/>
  <c r="S8571" i="3"/>
  <c r="R8571" i="3"/>
  <c r="Q8571" i="3"/>
  <c r="P8571" i="3"/>
  <c r="U8570" i="3"/>
  <c r="T8570" i="3"/>
  <c r="S8570" i="3"/>
  <c r="R8570" i="3"/>
  <c r="Q8570" i="3"/>
  <c r="P8570" i="3"/>
  <c r="U8569" i="3"/>
  <c r="T8569" i="3"/>
  <c r="S8569" i="3"/>
  <c r="R8569" i="3"/>
  <c r="Q8569" i="3"/>
  <c r="P8569" i="3"/>
  <c r="U8568" i="3"/>
  <c r="T8568" i="3"/>
  <c r="S8568" i="3"/>
  <c r="R8568" i="3"/>
  <c r="Q8568" i="3"/>
  <c r="P8568" i="3"/>
  <c r="U8567" i="3"/>
  <c r="T8567" i="3"/>
  <c r="S8567" i="3"/>
  <c r="R8567" i="3"/>
  <c r="Q8567" i="3"/>
  <c r="P8567" i="3"/>
  <c r="U8566" i="3"/>
  <c r="T8566" i="3"/>
  <c r="S8566" i="3"/>
  <c r="R8566" i="3"/>
  <c r="Q8566" i="3"/>
  <c r="P8566" i="3"/>
  <c r="U8565" i="3"/>
  <c r="T8565" i="3"/>
  <c r="S8565" i="3"/>
  <c r="R8565" i="3"/>
  <c r="Q8565" i="3"/>
  <c r="P8565" i="3"/>
  <c r="U8564" i="3"/>
  <c r="T8564" i="3"/>
  <c r="S8564" i="3"/>
  <c r="R8564" i="3"/>
  <c r="Q8564" i="3"/>
  <c r="P8564" i="3"/>
  <c r="U8563" i="3"/>
  <c r="T8563" i="3"/>
  <c r="S8563" i="3"/>
  <c r="R8563" i="3"/>
  <c r="Q8563" i="3"/>
  <c r="P8563" i="3"/>
  <c r="U8562" i="3"/>
  <c r="T8562" i="3"/>
  <c r="S8562" i="3"/>
  <c r="R8562" i="3"/>
  <c r="Q8562" i="3"/>
  <c r="P8562" i="3"/>
  <c r="U8561" i="3"/>
  <c r="T8561" i="3"/>
  <c r="S8561" i="3"/>
  <c r="R8561" i="3"/>
  <c r="Q8561" i="3"/>
  <c r="P8561" i="3"/>
  <c r="U8560" i="3"/>
  <c r="T8560" i="3"/>
  <c r="S8560" i="3"/>
  <c r="R8560" i="3"/>
  <c r="Q8560" i="3"/>
  <c r="P8560" i="3"/>
  <c r="U8559" i="3"/>
  <c r="T8559" i="3"/>
  <c r="S8559" i="3"/>
  <c r="R8559" i="3"/>
  <c r="Q8559" i="3"/>
  <c r="P8559" i="3"/>
  <c r="U8558" i="3"/>
  <c r="T8558" i="3"/>
  <c r="S8558" i="3"/>
  <c r="R8558" i="3"/>
  <c r="Q8558" i="3"/>
  <c r="P8558" i="3"/>
  <c r="U8557" i="3"/>
  <c r="T8557" i="3"/>
  <c r="S8557" i="3"/>
  <c r="R8557" i="3"/>
  <c r="Q8557" i="3"/>
  <c r="P8557" i="3"/>
  <c r="U8556" i="3"/>
  <c r="T8556" i="3"/>
  <c r="S8556" i="3"/>
  <c r="R8556" i="3"/>
  <c r="Q8556" i="3"/>
  <c r="P8556" i="3"/>
  <c r="U8555" i="3"/>
  <c r="T8555" i="3"/>
  <c r="S8555" i="3"/>
  <c r="R8555" i="3"/>
  <c r="Q8555" i="3"/>
  <c r="P8555" i="3"/>
  <c r="U8554" i="3"/>
  <c r="T8554" i="3"/>
  <c r="S8554" i="3"/>
  <c r="R8554" i="3"/>
  <c r="Q8554" i="3"/>
  <c r="P8554" i="3"/>
  <c r="U8553" i="3"/>
  <c r="T8553" i="3"/>
  <c r="S8553" i="3"/>
  <c r="R8553" i="3"/>
  <c r="Q8553" i="3"/>
  <c r="P8553" i="3"/>
  <c r="U8552" i="3"/>
  <c r="T8552" i="3"/>
  <c r="S8552" i="3"/>
  <c r="R8552" i="3"/>
  <c r="Q8552" i="3"/>
  <c r="P8552" i="3"/>
  <c r="U8551" i="3"/>
  <c r="T8551" i="3"/>
  <c r="S8551" i="3"/>
  <c r="R8551" i="3"/>
  <c r="Q8551" i="3"/>
  <c r="P8551" i="3"/>
  <c r="U8550" i="3"/>
  <c r="T8550" i="3"/>
  <c r="S8550" i="3"/>
  <c r="R8550" i="3"/>
  <c r="Q8550" i="3"/>
  <c r="P8550" i="3"/>
  <c r="U8549" i="3"/>
  <c r="T8549" i="3"/>
  <c r="S8549" i="3"/>
  <c r="R8549" i="3"/>
  <c r="Q8549" i="3"/>
  <c r="P8549" i="3"/>
  <c r="U8548" i="3"/>
  <c r="T8548" i="3"/>
  <c r="S8548" i="3"/>
  <c r="R8548" i="3"/>
  <c r="Q8548" i="3"/>
  <c r="P8548" i="3"/>
  <c r="U8547" i="3"/>
  <c r="T8547" i="3"/>
  <c r="S8547" i="3"/>
  <c r="R8547" i="3"/>
  <c r="Q8547" i="3"/>
  <c r="P8547" i="3"/>
  <c r="U8546" i="3"/>
  <c r="T8546" i="3"/>
  <c r="S8546" i="3"/>
  <c r="R8546" i="3"/>
  <c r="Q8546" i="3"/>
  <c r="P8546" i="3"/>
  <c r="U8545" i="3"/>
  <c r="T8545" i="3"/>
  <c r="S8545" i="3"/>
  <c r="R8545" i="3"/>
  <c r="Q8545" i="3"/>
  <c r="P8545" i="3"/>
  <c r="U8544" i="3"/>
  <c r="T8544" i="3"/>
  <c r="S8544" i="3"/>
  <c r="R8544" i="3"/>
  <c r="Q8544" i="3"/>
  <c r="P8544" i="3"/>
  <c r="U8543" i="3"/>
  <c r="T8543" i="3"/>
  <c r="S8543" i="3"/>
  <c r="R8543" i="3"/>
  <c r="Q8543" i="3"/>
  <c r="P8543" i="3"/>
  <c r="U8542" i="3"/>
  <c r="T8542" i="3"/>
  <c r="S8542" i="3"/>
  <c r="R8542" i="3"/>
  <c r="Q8542" i="3"/>
  <c r="P8542" i="3"/>
  <c r="U8541" i="3"/>
  <c r="T8541" i="3"/>
  <c r="S8541" i="3"/>
  <c r="R8541" i="3"/>
  <c r="Q8541" i="3"/>
  <c r="P8541" i="3"/>
  <c r="U8540" i="3"/>
  <c r="T8540" i="3"/>
  <c r="S8540" i="3"/>
  <c r="R8540" i="3"/>
  <c r="Q8540" i="3"/>
  <c r="P8540" i="3"/>
  <c r="U8539" i="3"/>
  <c r="T8539" i="3"/>
  <c r="S8539" i="3"/>
  <c r="R8539" i="3"/>
  <c r="Q8539" i="3"/>
  <c r="P8539" i="3"/>
  <c r="U8538" i="3"/>
  <c r="T8538" i="3"/>
  <c r="S8538" i="3"/>
  <c r="R8538" i="3"/>
  <c r="Q8538" i="3"/>
  <c r="P8538" i="3"/>
  <c r="U8537" i="3"/>
  <c r="T8537" i="3"/>
  <c r="S8537" i="3"/>
  <c r="R8537" i="3"/>
  <c r="Q8537" i="3"/>
  <c r="P8537" i="3"/>
  <c r="U8536" i="3"/>
  <c r="T8536" i="3"/>
  <c r="S8536" i="3"/>
  <c r="R8536" i="3"/>
  <c r="Q8536" i="3"/>
  <c r="P8536" i="3"/>
  <c r="U8535" i="3"/>
  <c r="T8535" i="3"/>
  <c r="S8535" i="3"/>
  <c r="R8535" i="3"/>
  <c r="Q8535" i="3"/>
  <c r="P8535" i="3"/>
  <c r="U8534" i="3"/>
  <c r="T8534" i="3"/>
  <c r="S8534" i="3"/>
  <c r="R8534" i="3"/>
  <c r="Q8534" i="3"/>
  <c r="P8534" i="3"/>
  <c r="U8533" i="3"/>
  <c r="T8533" i="3"/>
  <c r="S8533" i="3"/>
  <c r="R8533" i="3"/>
  <c r="Q8533" i="3"/>
  <c r="P8533" i="3"/>
  <c r="U8532" i="3"/>
  <c r="T8532" i="3"/>
  <c r="S8532" i="3"/>
  <c r="R8532" i="3"/>
  <c r="Q8532" i="3"/>
  <c r="P8532" i="3"/>
  <c r="U8531" i="3"/>
  <c r="T8531" i="3"/>
  <c r="S8531" i="3"/>
  <c r="R8531" i="3"/>
  <c r="Q8531" i="3"/>
  <c r="P8531" i="3"/>
  <c r="U8530" i="3"/>
  <c r="T8530" i="3"/>
  <c r="S8530" i="3"/>
  <c r="R8530" i="3"/>
  <c r="Q8530" i="3"/>
  <c r="P8530" i="3"/>
  <c r="U8529" i="3"/>
  <c r="T8529" i="3"/>
  <c r="S8529" i="3"/>
  <c r="R8529" i="3"/>
  <c r="Q8529" i="3"/>
  <c r="P8529" i="3"/>
  <c r="U8528" i="3"/>
  <c r="T8528" i="3"/>
  <c r="S8528" i="3"/>
  <c r="R8528" i="3"/>
  <c r="Q8528" i="3"/>
  <c r="P8528" i="3"/>
  <c r="U8527" i="3"/>
  <c r="T8527" i="3"/>
  <c r="S8527" i="3"/>
  <c r="R8527" i="3"/>
  <c r="Q8527" i="3"/>
  <c r="P8527" i="3"/>
  <c r="U8526" i="3"/>
  <c r="T8526" i="3"/>
  <c r="S8526" i="3"/>
  <c r="R8526" i="3"/>
  <c r="Q8526" i="3"/>
  <c r="P8526" i="3"/>
  <c r="U8525" i="3"/>
  <c r="T8525" i="3"/>
  <c r="S8525" i="3"/>
  <c r="R8525" i="3"/>
  <c r="Q8525" i="3"/>
  <c r="P8525" i="3"/>
  <c r="U8524" i="3"/>
  <c r="T8524" i="3"/>
  <c r="S8524" i="3"/>
  <c r="R8524" i="3"/>
  <c r="Q8524" i="3"/>
  <c r="P8524" i="3"/>
  <c r="U8523" i="3"/>
  <c r="T8523" i="3"/>
  <c r="S8523" i="3"/>
  <c r="R8523" i="3"/>
  <c r="Q8523" i="3"/>
  <c r="P8523" i="3"/>
  <c r="U8522" i="3"/>
  <c r="T8522" i="3"/>
  <c r="S8522" i="3"/>
  <c r="R8522" i="3"/>
  <c r="Q8522" i="3"/>
  <c r="P8522" i="3"/>
  <c r="U8521" i="3"/>
  <c r="T8521" i="3"/>
  <c r="S8521" i="3"/>
  <c r="R8521" i="3"/>
  <c r="Q8521" i="3"/>
  <c r="P8521" i="3"/>
  <c r="U8520" i="3"/>
  <c r="T8520" i="3"/>
  <c r="S8520" i="3"/>
  <c r="R8520" i="3"/>
  <c r="Q8520" i="3"/>
  <c r="P8520" i="3"/>
  <c r="U8519" i="3"/>
  <c r="T8519" i="3"/>
  <c r="S8519" i="3"/>
  <c r="R8519" i="3"/>
  <c r="Q8519" i="3"/>
  <c r="P8519" i="3"/>
  <c r="U8518" i="3"/>
  <c r="T8518" i="3"/>
  <c r="S8518" i="3"/>
  <c r="R8518" i="3"/>
  <c r="Q8518" i="3"/>
  <c r="P8518" i="3"/>
  <c r="U8517" i="3"/>
  <c r="T8517" i="3"/>
  <c r="S8517" i="3"/>
  <c r="R8517" i="3"/>
  <c r="Q8517" i="3"/>
  <c r="P8517" i="3"/>
  <c r="U8516" i="3"/>
  <c r="T8516" i="3"/>
  <c r="S8516" i="3"/>
  <c r="R8516" i="3"/>
  <c r="Q8516" i="3"/>
  <c r="P8516" i="3"/>
  <c r="U8515" i="3"/>
  <c r="T8515" i="3"/>
  <c r="S8515" i="3"/>
  <c r="R8515" i="3"/>
  <c r="Q8515" i="3"/>
  <c r="P8515" i="3"/>
  <c r="U8514" i="3"/>
  <c r="T8514" i="3"/>
  <c r="S8514" i="3"/>
  <c r="R8514" i="3"/>
  <c r="Q8514" i="3"/>
  <c r="P8514" i="3"/>
  <c r="U8513" i="3"/>
  <c r="T8513" i="3"/>
  <c r="S8513" i="3"/>
  <c r="R8513" i="3"/>
  <c r="Q8513" i="3"/>
  <c r="P8513" i="3"/>
  <c r="U8512" i="3"/>
  <c r="T8512" i="3"/>
  <c r="S8512" i="3"/>
  <c r="R8512" i="3"/>
  <c r="Q8512" i="3"/>
  <c r="P8512" i="3"/>
  <c r="U8511" i="3"/>
  <c r="T8511" i="3"/>
  <c r="S8511" i="3"/>
  <c r="R8511" i="3"/>
  <c r="Q8511" i="3"/>
  <c r="P8511" i="3"/>
  <c r="U8510" i="3"/>
  <c r="T8510" i="3"/>
  <c r="S8510" i="3"/>
  <c r="R8510" i="3"/>
  <c r="Q8510" i="3"/>
  <c r="P8510" i="3"/>
  <c r="U8509" i="3"/>
  <c r="T8509" i="3"/>
  <c r="S8509" i="3"/>
  <c r="R8509" i="3"/>
  <c r="Q8509" i="3"/>
  <c r="P8509" i="3"/>
  <c r="U8508" i="3"/>
  <c r="T8508" i="3"/>
  <c r="S8508" i="3"/>
  <c r="R8508" i="3"/>
  <c r="Q8508" i="3"/>
  <c r="P8508" i="3"/>
  <c r="U8507" i="3"/>
  <c r="T8507" i="3"/>
  <c r="S8507" i="3"/>
  <c r="R8507" i="3"/>
  <c r="Q8507" i="3"/>
  <c r="P8507" i="3"/>
  <c r="U8506" i="3"/>
  <c r="T8506" i="3"/>
  <c r="S8506" i="3"/>
  <c r="R8506" i="3"/>
  <c r="Q8506" i="3"/>
  <c r="P8506" i="3"/>
  <c r="U8505" i="3"/>
  <c r="T8505" i="3"/>
  <c r="S8505" i="3"/>
  <c r="R8505" i="3"/>
  <c r="Q8505" i="3"/>
  <c r="P8505" i="3"/>
  <c r="U8504" i="3"/>
  <c r="T8504" i="3"/>
  <c r="S8504" i="3"/>
  <c r="R8504" i="3"/>
  <c r="Q8504" i="3"/>
  <c r="P8504" i="3"/>
  <c r="U8503" i="3"/>
  <c r="T8503" i="3"/>
  <c r="S8503" i="3"/>
  <c r="R8503" i="3"/>
  <c r="Q8503" i="3"/>
  <c r="P8503" i="3"/>
  <c r="U8502" i="3"/>
  <c r="T8502" i="3"/>
  <c r="S8502" i="3"/>
  <c r="R8502" i="3"/>
  <c r="Q8502" i="3"/>
  <c r="P8502" i="3"/>
  <c r="U8501" i="3"/>
  <c r="T8501" i="3"/>
  <c r="S8501" i="3"/>
  <c r="R8501" i="3"/>
  <c r="Q8501" i="3"/>
  <c r="P8501" i="3"/>
  <c r="U8500" i="3"/>
  <c r="T8500" i="3"/>
  <c r="S8500" i="3"/>
  <c r="R8500" i="3"/>
  <c r="Q8500" i="3"/>
  <c r="P8500" i="3"/>
  <c r="U8499" i="3"/>
  <c r="T8499" i="3"/>
  <c r="S8499" i="3"/>
  <c r="R8499" i="3"/>
  <c r="Q8499" i="3"/>
  <c r="P8499" i="3"/>
  <c r="U8498" i="3"/>
  <c r="T8498" i="3"/>
  <c r="S8498" i="3"/>
  <c r="R8498" i="3"/>
  <c r="Q8498" i="3"/>
  <c r="P8498" i="3"/>
  <c r="U8497" i="3"/>
  <c r="T8497" i="3"/>
  <c r="S8497" i="3"/>
  <c r="R8497" i="3"/>
  <c r="Q8497" i="3"/>
  <c r="P8497" i="3"/>
  <c r="U8496" i="3"/>
  <c r="T8496" i="3"/>
  <c r="S8496" i="3"/>
  <c r="R8496" i="3"/>
  <c r="Q8496" i="3"/>
  <c r="P8496" i="3"/>
  <c r="U8495" i="3"/>
  <c r="T8495" i="3"/>
  <c r="S8495" i="3"/>
  <c r="R8495" i="3"/>
  <c r="Q8495" i="3"/>
  <c r="P8495" i="3"/>
  <c r="U8494" i="3"/>
  <c r="T8494" i="3"/>
  <c r="S8494" i="3"/>
  <c r="R8494" i="3"/>
  <c r="Q8494" i="3"/>
  <c r="P8494" i="3"/>
  <c r="U8493" i="3"/>
  <c r="T8493" i="3"/>
  <c r="S8493" i="3"/>
  <c r="R8493" i="3"/>
  <c r="Q8493" i="3"/>
  <c r="P8493" i="3"/>
  <c r="U8492" i="3"/>
  <c r="T8492" i="3"/>
  <c r="S8492" i="3"/>
  <c r="R8492" i="3"/>
  <c r="Q8492" i="3"/>
  <c r="P8492" i="3"/>
  <c r="U8491" i="3"/>
  <c r="T8491" i="3"/>
  <c r="S8491" i="3"/>
  <c r="R8491" i="3"/>
  <c r="Q8491" i="3"/>
  <c r="P8491" i="3"/>
  <c r="U8490" i="3"/>
  <c r="T8490" i="3"/>
  <c r="S8490" i="3"/>
  <c r="R8490" i="3"/>
  <c r="Q8490" i="3"/>
  <c r="P8490" i="3"/>
  <c r="U8489" i="3"/>
  <c r="T8489" i="3"/>
  <c r="S8489" i="3"/>
  <c r="R8489" i="3"/>
  <c r="Q8489" i="3"/>
  <c r="P8489" i="3"/>
  <c r="U8488" i="3"/>
  <c r="T8488" i="3"/>
  <c r="S8488" i="3"/>
  <c r="R8488" i="3"/>
  <c r="Q8488" i="3"/>
  <c r="P8488" i="3"/>
  <c r="U8487" i="3"/>
  <c r="T8487" i="3"/>
  <c r="S8487" i="3"/>
  <c r="R8487" i="3"/>
  <c r="Q8487" i="3"/>
  <c r="P8487" i="3"/>
  <c r="U8486" i="3"/>
  <c r="T8486" i="3"/>
  <c r="S8486" i="3"/>
  <c r="R8486" i="3"/>
  <c r="Q8486" i="3"/>
  <c r="P8486" i="3"/>
  <c r="U8485" i="3"/>
  <c r="T8485" i="3"/>
  <c r="S8485" i="3"/>
  <c r="R8485" i="3"/>
  <c r="Q8485" i="3"/>
  <c r="P8485" i="3"/>
  <c r="U8484" i="3"/>
  <c r="T8484" i="3"/>
  <c r="S8484" i="3"/>
  <c r="R8484" i="3"/>
  <c r="Q8484" i="3"/>
  <c r="P8484" i="3"/>
  <c r="U8483" i="3"/>
  <c r="T8483" i="3"/>
  <c r="S8483" i="3"/>
  <c r="R8483" i="3"/>
  <c r="Q8483" i="3"/>
  <c r="P8483" i="3"/>
  <c r="U8482" i="3"/>
  <c r="T8482" i="3"/>
  <c r="S8482" i="3"/>
  <c r="R8482" i="3"/>
  <c r="Q8482" i="3"/>
  <c r="P8482" i="3"/>
  <c r="U8481" i="3"/>
  <c r="T8481" i="3"/>
  <c r="S8481" i="3"/>
  <c r="R8481" i="3"/>
  <c r="Q8481" i="3"/>
  <c r="P8481" i="3"/>
  <c r="U8480" i="3"/>
  <c r="T8480" i="3"/>
  <c r="S8480" i="3"/>
  <c r="R8480" i="3"/>
  <c r="Q8480" i="3"/>
  <c r="P8480" i="3"/>
  <c r="U8479" i="3"/>
  <c r="T8479" i="3"/>
  <c r="S8479" i="3"/>
  <c r="R8479" i="3"/>
  <c r="Q8479" i="3"/>
  <c r="P8479" i="3"/>
  <c r="U8478" i="3"/>
  <c r="T8478" i="3"/>
  <c r="S8478" i="3"/>
  <c r="R8478" i="3"/>
  <c r="Q8478" i="3"/>
  <c r="P8478" i="3"/>
  <c r="U8477" i="3"/>
  <c r="T8477" i="3"/>
  <c r="S8477" i="3"/>
  <c r="R8477" i="3"/>
  <c r="Q8477" i="3"/>
  <c r="P8477" i="3"/>
  <c r="U8476" i="3"/>
  <c r="T8476" i="3"/>
  <c r="S8476" i="3"/>
  <c r="R8476" i="3"/>
  <c r="Q8476" i="3"/>
  <c r="P8476" i="3"/>
  <c r="U8475" i="3"/>
  <c r="T8475" i="3"/>
  <c r="S8475" i="3"/>
  <c r="R8475" i="3"/>
  <c r="Q8475" i="3"/>
  <c r="P8475" i="3"/>
  <c r="U8474" i="3"/>
  <c r="T8474" i="3"/>
  <c r="S8474" i="3"/>
  <c r="R8474" i="3"/>
  <c r="Q8474" i="3"/>
  <c r="P8474" i="3"/>
  <c r="U8473" i="3"/>
  <c r="T8473" i="3"/>
  <c r="S8473" i="3"/>
  <c r="R8473" i="3"/>
  <c r="Q8473" i="3"/>
  <c r="P8473" i="3"/>
  <c r="U8472" i="3"/>
  <c r="T8472" i="3"/>
  <c r="S8472" i="3"/>
  <c r="R8472" i="3"/>
  <c r="Q8472" i="3"/>
  <c r="P8472" i="3"/>
  <c r="U8471" i="3"/>
  <c r="T8471" i="3"/>
  <c r="S8471" i="3"/>
  <c r="R8471" i="3"/>
  <c r="Q8471" i="3"/>
  <c r="P8471" i="3"/>
  <c r="U8470" i="3"/>
  <c r="T8470" i="3"/>
  <c r="S8470" i="3"/>
  <c r="R8470" i="3"/>
  <c r="Q8470" i="3"/>
  <c r="P8470" i="3"/>
  <c r="U8469" i="3"/>
  <c r="T8469" i="3"/>
  <c r="S8469" i="3"/>
  <c r="R8469" i="3"/>
  <c r="Q8469" i="3"/>
  <c r="P8469" i="3"/>
  <c r="U8468" i="3"/>
  <c r="T8468" i="3"/>
  <c r="S8468" i="3"/>
  <c r="R8468" i="3"/>
  <c r="Q8468" i="3"/>
  <c r="P8468" i="3"/>
  <c r="U8467" i="3"/>
  <c r="T8467" i="3"/>
  <c r="S8467" i="3"/>
  <c r="R8467" i="3"/>
  <c r="Q8467" i="3"/>
  <c r="P8467" i="3"/>
  <c r="U8466" i="3"/>
  <c r="T8466" i="3"/>
  <c r="S8466" i="3"/>
  <c r="R8466" i="3"/>
  <c r="Q8466" i="3"/>
  <c r="P8466" i="3"/>
  <c r="U8465" i="3"/>
  <c r="T8465" i="3"/>
  <c r="S8465" i="3"/>
  <c r="R8465" i="3"/>
  <c r="Q8465" i="3"/>
  <c r="P8465" i="3"/>
  <c r="U8464" i="3"/>
  <c r="T8464" i="3"/>
  <c r="S8464" i="3"/>
  <c r="R8464" i="3"/>
  <c r="Q8464" i="3"/>
  <c r="P8464" i="3"/>
  <c r="U8463" i="3"/>
  <c r="T8463" i="3"/>
  <c r="S8463" i="3"/>
  <c r="R8463" i="3"/>
  <c r="Q8463" i="3"/>
  <c r="P8463" i="3"/>
  <c r="U8462" i="3"/>
  <c r="T8462" i="3"/>
  <c r="S8462" i="3"/>
  <c r="R8462" i="3"/>
  <c r="Q8462" i="3"/>
  <c r="P8462" i="3"/>
  <c r="U8461" i="3"/>
  <c r="T8461" i="3"/>
  <c r="S8461" i="3"/>
  <c r="R8461" i="3"/>
  <c r="Q8461" i="3"/>
  <c r="P8461" i="3"/>
  <c r="U8460" i="3"/>
  <c r="T8460" i="3"/>
  <c r="S8460" i="3"/>
  <c r="R8460" i="3"/>
  <c r="Q8460" i="3"/>
  <c r="P8460" i="3"/>
  <c r="U8459" i="3"/>
  <c r="T8459" i="3"/>
  <c r="S8459" i="3"/>
  <c r="R8459" i="3"/>
  <c r="Q8459" i="3"/>
  <c r="P8459" i="3"/>
  <c r="U8458" i="3"/>
  <c r="T8458" i="3"/>
  <c r="S8458" i="3"/>
  <c r="R8458" i="3"/>
  <c r="Q8458" i="3"/>
  <c r="P8458" i="3"/>
  <c r="U8457" i="3"/>
  <c r="T8457" i="3"/>
  <c r="S8457" i="3"/>
  <c r="R8457" i="3"/>
  <c r="Q8457" i="3"/>
  <c r="P8457" i="3"/>
  <c r="U8456" i="3"/>
  <c r="T8456" i="3"/>
  <c r="S8456" i="3"/>
  <c r="R8456" i="3"/>
  <c r="Q8456" i="3"/>
  <c r="P8456" i="3"/>
  <c r="U8455" i="3"/>
  <c r="T8455" i="3"/>
  <c r="S8455" i="3"/>
  <c r="R8455" i="3"/>
  <c r="Q8455" i="3"/>
  <c r="P8455" i="3"/>
  <c r="U8454" i="3"/>
  <c r="T8454" i="3"/>
  <c r="S8454" i="3"/>
  <c r="R8454" i="3"/>
  <c r="Q8454" i="3"/>
  <c r="P8454" i="3"/>
  <c r="U8453" i="3"/>
  <c r="T8453" i="3"/>
  <c r="S8453" i="3"/>
  <c r="R8453" i="3"/>
  <c r="Q8453" i="3"/>
  <c r="P8453" i="3"/>
  <c r="U8452" i="3"/>
  <c r="T8452" i="3"/>
  <c r="S8452" i="3"/>
  <c r="R8452" i="3"/>
  <c r="Q8452" i="3"/>
  <c r="P8452" i="3"/>
  <c r="U8451" i="3"/>
  <c r="T8451" i="3"/>
  <c r="S8451" i="3"/>
  <c r="R8451" i="3"/>
  <c r="Q8451" i="3"/>
  <c r="P8451" i="3"/>
  <c r="U8450" i="3"/>
  <c r="T8450" i="3"/>
  <c r="S8450" i="3"/>
  <c r="R8450" i="3"/>
  <c r="Q8450" i="3"/>
  <c r="P8450" i="3"/>
  <c r="U8449" i="3"/>
  <c r="T8449" i="3"/>
  <c r="S8449" i="3"/>
  <c r="R8449" i="3"/>
  <c r="Q8449" i="3"/>
  <c r="P8449" i="3"/>
  <c r="U8448" i="3"/>
  <c r="T8448" i="3"/>
  <c r="S8448" i="3"/>
  <c r="R8448" i="3"/>
  <c r="Q8448" i="3"/>
  <c r="P8448" i="3"/>
  <c r="U8447" i="3"/>
  <c r="T8447" i="3"/>
  <c r="S8447" i="3"/>
  <c r="R8447" i="3"/>
  <c r="Q8447" i="3"/>
  <c r="P8447" i="3"/>
  <c r="U8446" i="3"/>
  <c r="T8446" i="3"/>
  <c r="S8446" i="3"/>
  <c r="R8446" i="3"/>
  <c r="Q8446" i="3"/>
  <c r="P8446" i="3"/>
  <c r="U8445" i="3"/>
  <c r="T8445" i="3"/>
  <c r="S8445" i="3"/>
  <c r="R8445" i="3"/>
  <c r="Q8445" i="3"/>
  <c r="P8445" i="3"/>
  <c r="U8444" i="3"/>
  <c r="T8444" i="3"/>
  <c r="S8444" i="3"/>
  <c r="R8444" i="3"/>
  <c r="Q8444" i="3"/>
  <c r="P8444" i="3"/>
  <c r="U8443" i="3"/>
  <c r="T8443" i="3"/>
  <c r="S8443" i="3"/>
  <c r="R8443" i="3"/>
  <c r="Q8443" i="3"/>
  <c r="P8443" i="3"/>
  <c r="U8442" i="3"/>
  <c r="T8442" i="3"/>
  <c r="S8442" i="3"/>
  <c r="R8442" i="3"/>
  <c r="Q8442" i="3"/>
  <c r="P8442" i="3"/>
  <c r="U8441" i="3"/>
  <c r="T8441" i="3"/>
  <c r="S8441" i="3"/>
  <c r="R8441" i="3"/>
  <c r="Q8441" i="3"/>
  <c r="P8441" i="3"/>
  <c r="U8440" i="3"/>
  <c r="T8440" i="3"/>
  <c r="S8440" i="3"/>
  <c r="R8440" i="3"/>
  <c r="Q8440" i="3"/>
  <c r="P8440" i="3"/>
  <c r="U8439" i="3"/>
  <c r="T8439" i="3"/>
  <c r="S8439" i="3"/>
  <c r="R8439" i="3"/>
  <c r="Q8439" i="3"/>
  <c r="P8439" i="3"/>
  <c r="U8438" i="3"/>
  <c r="T8438" i="3"/>
  <c r="S8438" i="3"/>
  <c r="R8438" i="3"/>
  <c r="Q8438" i="3"/>
  <c r="P8438" i="3"/>
  <c r="U8437" i="3"/>
  <c r="T8437" i="3"/>
  <c r="S8437" i="3"/>
  <c r="R8437" i="3"/>
  <c r="Q8437" i="3"/>
  <c r="P8437" i="3"/>
  <c r="U8436" i="3"/>
  <c r="T8436" i="3"/>
  <c r="S8436" i="3"/>
  <c r="R8436" i="3"/>
  <c r="Q8436" i="3"/>
  <c r="P8436" i="3"/>
  <c r="U8435" i="3"/>
  <c r="T8435" i="3"/>
  <c r="S8435" i="3"/>
  <c r="R8435" i="3"/>
  <c r="Q8435" i="3"/>
  <c r="P8435" i="3"/>
  <c r="U8434" i="3"/>
  <c r="T8434" i="3"/>
  <c r="S8434" i="3"/>
  <c r="R8434" i="3"/>
  <c r="Q8434" i="3"/>
  <c r="P8434" i="3"/>
  <c r="U8433" i="3"/>
  <c r="T8433" i="3"/>
  <c r="S8433" i="3"/>
  <c r="R8433" i="3"/>
  <c r="Q8433" i="3"/>
  <c r="P8433" i="3"/>
  <c r="U8432" i="3"/>
  <c r="T8432" i="3"/>
  <c r="S8432" i="3"/>
  <c r="R8432" i="3"/>
  <c r="Q8432" i="3"/>
  <c r="P8432" i="3"/>
  <c r="U8431" i="3"/>
  <c r="T8431" i="3"/>
  <c r="S8431" i="3"/>
  <c r="R8431" i="3"/>
  <c r="Q8431" i="3"/>
  <c r="P8431" i="3"/>
  <c r="U8430" i="3"/>
  <c r="T8430" i="3"/>
  <c r="S8430" i="3"/>
  <c r="R8430" i="3"/>
  <c r="Q8430" i="3"/>
  <c r="P8430" i="3"/>
  <c r="U8429" i="3"/>
  <c r="T8429" i="3"/>
  <c r="S8429" i="3"/>
  <c r="R8429" i="3"/>
  <c r="Q8429" i="3"/>
  <c r="P8429" i="3"/>
  <c r="U8428" i="3"/>
  <c r="T8428" i="3"/>
  <c r="S8428" i="3"/>
  <c r="R8428" i="3"/>
  <c r="Q8428" i="3"/>
  <c r="P8428" i="3"/>
  <c r="U8427" i="3"/>
  <c r="T8427" i="3"/>
  <c r="S8427" i="3"/>
  <c r="R8427" i="3"/>
  <c r="Q8427" i="3"/>
  <c r="P8427" i="3"/>
  <c r="U8426" i="3"/>
  <c r="T8426" i="3"/>
  <c r="S8426" i="3"/>
  <c r="R8426" i="3"/>
  <c r="Q8426" i="3"/>
  <c r="P8426" i="3"/>
  <c r="U8425" i="3"/>
  <c r="T8425" i="3"/>
  <c r="S8425" i="3"/>
  <c r="R8425" i="3"/>
  <c r="Q8425" i="3"/>
  <c r="P8425" i="3"/>
  <c r="U8424" i="3"/>
  <c r="T8424" i="3"/>
  <c r="S8424" i="3"/>
  <c r="R8424" i="3"/>
  <c r="Q8424" i="3"/>
  <c r="P8424" i="3"/>
  <c r="U8423" i="3"/>
  <c r="T8423" i="3"/>
  <c r="S8423" i="3"/>
  <c r="R8423" i="3"/>
  <c r="Q8423" i="3"/>
  <c r="P8423" i="3"/>
  <c r="U8422" i="3"/>
  <c r="T8422" i="3"/>
  <c r="S8422" i="3"/>
  <c r="R8422" i="3"/>
  <c r="Q8422" i="3"/>
  <c r="P8422" i="3"/>
  <c r="U8421" i="3"/>
  <c r="T8421" i="3"/>
  <c r="S8421" i="3"/>
  <c r="R8421" i="3"/>
  <c r="Q8421" i="3"/>
  <c r="P8421" i="3"/>
  <c r="U8420" i="3"/>
  <c r="T8420" i="3"/>
  <c r="S8420" i="3"/>
  <c r="R8420" i="3"/>
  <c r="Q8420" i="3"/>
  <c r="P8420" i="3"/>
  <c r="U8419" i="3"/>
  <c r="T8419" i="3"/>
  <c r="S8419" i="3"/>
  <c r="R8419" i="3"/>
  <c r="Q8419" i="3"/>
  <c r="P8419" i="3"/>
  <c r="U8418" i="3"/>
  <c r="T8418" i="3"/>
  <c r="S8418" i="3"/>
  <c r="R8418" i="3"/>
  <c r="Q8418" i="3"/>
  <c r="P8418" i="3"/>
  <c r="U8417" i="3"/>
  <c r="T8417" i="3"/>
  <c r="S8417" i="3"/>
  <c r="R8417" i="3"/>
  <c r="Q8417" i="3"/>
  <c r="P8417" i="3"/>
  <c r="U8416" i="3"/>
  <c r="T8416" i="3"/>
  <c r="S8416" i="3"/>
  <c r="R8416" i="3"/>
  <c r="Q8416" i="3"/>
  <c r="P8416" i="3"/>
  <c r="U8415" i="3"/>
  <c r="T8415" i="3"/>
  <c r="S8415" i="3"/>
  <c r="R8415" i="3"/>
  <c r="Q8415" i="3"/>
  <c r="P8415" i="3"/>
  <c r="U8414" i="3"/>
  <c r="T8414" i="3"/>
  <c r="S8414" i="3"/>
  <c r="R8414" i="3"/>
  <c r="Q8414" i="3"/>
  <c r="P8414" i="3"/>
  <c r="U8413" i="3"/>
  <c r="T8413" i="3"/>
  <c r="S8413" i="3"/>
  <c r="R8413" i="3"/>
  <c r="Q8413" i="3"/>
  <c r="P8413" i="3"/>
  <c r="U8412" i="3"/>
  <c r="T8412" i="3"/>
  <c r="S8412" i="3"/>
  <c r="R8412" i="3"/>
  <c r="Q8412" i="3"/>
  <c r="P8412" i="3"/>
  <c r="U8411" i="3"/>
  <c r="T8411" i="3"/>
  <c r="S8411" i="3"/>
  <c r="R8411" i="3"/>
  <c r="Q8411" i="3"/>
  <c r="P8411" i="3"/>
  <c r="U8410" i="3"/>
  <c r="T8410" i="3"/>
  <c r="S8410" i="3"/>
  <c r="R8410" i="3"/>
  <c r="Q8410" i="3"/>
  <c r="P8410" i="3"/>
  <c r="U8409" i="3"/>
  <c r="T8409" i="3"/>
  <c r="S8409" i="3"/>
  <c r="R8409" i="3"/>
  <c r="Q8409" i="3"/>
  <c r="P8409" i="3"/>
  <c r="U8408" i="3"/>
  <c r="T8408" i="3"/>
  <c r="S8408" i="3"/>
  <c r="R8408" i="3"/>
  <c r="Q8408" i="3"/>
  <c r="P8408" i="3"/>
  <c r="U8407" i="3"/>
  <c r="T8407" i="3"/>
  <c r="S8407" i="3"/>
  <c r="R8407" i="3"/>
  <c r="Q8407" i="3"/>
  <c r="P8407" i="3"/>
  <c r="U8406" i="3"/>
  <c r="T8406" i="3"/>
  <c r="S8406" i="3"/>
  <c r="R8406" i="3"/>
  <c r="Q8406" i="3"/>
  <c r="P8406" i="3"/>
  <c r="U8405" i="3"/>
  <c r="T8405" i="3"/>
  <c r="S8405" i="3"/>
  <c r="R8405" i="3"/>
  <c r="Q8405" i="3"/>
  <c r="P8405" i="3"/>
  <c r="U8404" i="3"/>
  <c r="T8404" i="3"/>
  <c r="S8404" i="3"/>
  <c r="R8404" i="3"/>
  <c r="Q8404" i="3"/>
  <c r="P8404" i="3"/>
  <c r="U8403" i="3"/>
  <c r="T8403" i="3"/>
  <c r="S8403" i="3"/>
  <c r="R8403" i="3"/>
  <c r="Q8403" i="3"/>
  <c r="P8403" i="3"/>
  <c r="U8402" i="3"/>
  <c r="T8402" i="3"/>
  <c r="S8402" i="3"/>
  <c r="R8402" i="3"/>
  <c r="Q8402" i="3"/>
  <c r="P8402" i="3"/>
  <c r="U8401" i="3"/>
  <c r="T8401" i="3"/>
  <c r="S8401" i="3"/>
  <c r="R8401" i="3"/>
  <c r="Q8401" i="3"/>
  <c r="P8401" i="3"/>
  <c r="U8400" i="3"/>
  <c r="T8400" i="3"/>
  <c r="S8400" i="3"/>
  <c r="R8400" i="3"/>
  <c r="Q8400" i="3"/>
  <c r="P8400" i="3"/>
  <c r="U8399" i="3"/>
  <c r="T8399" i="3"/>
  <c r="S8399" i="3"/>
  <c r="R8399" i="3"/>
  <c r="Q8399" i="3"/>
  <c r="P8399" i="3"/>
  <c r="U8398" i="3"/>
  <c r="T8398" i="3"/>
  <c r="S8398" i="3"/>
  <c r="R8398" i="3"/>
  <c r="Q8398" i="3"/>
  <c r="P8398" i="3"/>
  <c r="U8397" i="3"/>
  <c r="T8397" i="3"/>
  <c r="S8397" i="3"/>
  <c r="R8397" i="3"/>
  <c r="Q8397" i="3"/>
  <c r="P8397" i="3"/>
  <c r="U8396" i="3"/>
  <c r="T8396" i="3"/>
  <c r="S8396" i="3"/>
  <c r="R8396" i="3"/>
  <c r="Q8396" i="3"/>
  <c r="P8396" i="3"/>
  <c r="U8395" i="3"/>
  <c r="T8395" i="3"/>
  <c r="S8395" i="3"/>
  <c r="R8395" i="3"/>
  <c r="Q8395" i="3"/>
  <c r="P8395" i="3"/>
  <c r="U8394" i="3"/>
  <c r="T8394" i="3"/>
  <c r="S8394" i="3"/>
  <c r="R8394" i="3"/>
  <c r="Q8394" i="3"/>
  <c r="P8394" i="3"/>
  <c r="U8393" i="3"/>
  <c r="T8393" i="3"/>
  <c r="S8393" i="3"/>
  <c r="R8393" i="3"/>
  <c r="Q8393" i="3"/>
  <c r="P8393" i="3"/>
  <c r="U8392" i="3"/>
  <c r="T8392" i="3"/>
  <c r="S8392" i="3"/>
  <c r="R8392" i="3"/>
  <c r="Q8392" i="3"/>
  <c r="P8392" i="3"/>
  <c r="U8391" i="3"/>
  <c r="T8391" i="3"/>
  <c r="S8391" i="3"/>
  <c r="R8391" i="3"/>
  <c r="Q8391" i="3"/>
  <c r="P8391" i="3"/>
  <c r="U8390" i="3"/>
  <c r="T8390" i="3"/>
  <c r="S8390" i="3"/>
  <c r="R8390" i="3"/>
  <c r="Q8390" i="3"/>
  <c r="P8390" i="3"/>
  <c r="U8389" i="3"/>
  <c r="T8389" i="3"/>
  <c r="S8389" i="3"/>
  <c r="R8389" i="3"/>
  <c r="Q8389" i="3"/>
  <c r="P8389" i="3"/>
  <c r="U8388" i="3"/>
  <c r="T8388" i="3"/>
  <c r="S8388" i="3"/>
  <c r="R8388" i="3"/>
  <c r="Q8388" i="3"/>
  <c r="P8388" i="3"/>
  <c r="U8387" i="3"/>
  <c r="T8387" i="3"/>
  <c r="S8387" i="3"/>
  <c r="R8387" i="3"/>
  <c r="Q8387" i="3"/>
  <c r="P8387" i="3"/>
  <c r="U8386" i="3"/>
  <c r="T8386" i="3"/>
  <c r="S8386" i="3"/>
  <c r="R8386" i="3"/>
  <c r="Q8386" i="3"/>
  <c r="P8386" i="3"/>
  <c r="U8385" i="3"/>
  <c r="T8385" i="3"/>
  <c r="S8385" i="3"/>
  <c r="R8385" i="3"/>
  <c r="Q8385" i="3"/>
  <c r="P8385" i="3"/>
  <c r="U8384" i="3"/>
  <c r="T8384" i="3"/>
  <c r="S8384" i="3"/>
  <c r="R8384" i="3"/>
  <c r="Q8384" i="3"/>
  <c r="P8384" i="3"/>
  <c r="U8383" i="3"/>
  <c r="T8383" i="3"/>
  <c r="S8383" i="3"/>
  <c r="R8383" i="3"/>
  <c r="Q8383" i="3"/>
  <c r="P8383" i="3"/>
  <c r="U8382" i="3"/>
  <c r="T8382" i="3"/>
  <c r="S8382" i="3"/>
  <c r="R8382" i="3"/>
  <c r="Q8382" i="3"/>
  <c r="P8382" i="3"/>
  <c r="U8381" i="3"/>
  <c r="T8381" i="3"/>
  <c r="S8381" i="3"/>
  <c r="R8381" i="3"/>
  <c r="Q8381" i="3"/>
  <c r="P8381" i="3"/>
  <c r="U8380" i="3"/>
  <c r="T8380" i="3"/>
  <c r="S8380" i="3"/>
  <c r="R8380" i="3"/>
  <c r="Q8380" i="3"/>
  <c r="P8380" i="3"/>
  <c r="U8379" i="3"/>
  <c r="T8379" i="3"/>
  <c r="S8379" i="3"/>
  <c r="R8379" i="3"/>
  <c r="Q8379" i="3"/>
  <c r="P8379" i="3"/>
  <c r="U8378" i="3"/>
  <c r="T8378" i="3"/>
  <c r="S8378" i="3"/>
  <c r="R8378" i="3"/>
  <c r="Q8378" i="3"/>
  <c r="P8378" i="3"/>
  <c r="U8377" i="3"/>
  <c r="T8377" i="3"/>
  <c r="S8377" i="3"/>
  <c r="R8377" i="3"/>
  <c r="Q8377" i="3"/>
  <c r="P8377" i="3"/>
  <c r="U8376" i="3"/>
  <c r="T8376" i="3"/>
  <c r="S8376" i="3"/>
  <c r="R8376" i="3"/>
  <c r="Q8376" i="3"/>
  <c r="P8376" i="3"/>
  <c r="U8375" i="3"/>
  <c r="T8375" i="3"/>
  <c r="S8375" i="3"/>
  <c r="R8375" i="3"/>
  <c r="Q8375" i="3"/>
  <c r="P8375" i="3"/>
  <c r="U8374" i="3"/>
  <c r="T8374" i="3"/>
  <c r="S8374" i="3"/>
  <c r="R8374" i="3"/>
  <c r="Q8374" i="3"/>
  <c r="P8374" i="3"/>
  <c r="U8373" i="3"/>
  <c r="T8373" i="3"/>
  <c r="S8373" i="3"/>
  <c r="R8373" i="3"/>
  <c r="Q8373" i="3"/>
  <c r="P8373" i="3"/>
  <c r="U8372" i="3"/>
  <c r="T8372" i="3"/>
  <c r="S8372" i="3"/>
  <c r="R8372" i="3"/>
  <c r="Q8372" i="3"/>
  <c r="P8372" i="3"/>
  <c r="U8371" i="3"/>
  <c r="T8371" i="3"/>
  <c r="S8371" i="3"/>
  <c r="R8371" i="3"/>
  <c r="Q8371" i="3"/>
  <c r="P8371" i="3"/>
  <c r="U8370" i="3"/>
  <c r="T8370" i="3"/>
  <c r="S8370" i="3"/>
  <c r="R8370" i="3"/>
  <c r="Q8370" i="3"/>
  <c r="P8370" i="3"/>
  <c r="U8369" i="3"/>
  <c r="T8369" i="3"/>
  <c r="S8369" i="3"/>
  <c r="R8369" i="3"/>
  <c r="Q8369" i="3"/>
  <c r="P8369" i="3"/>
  <c r="U8368" i="3"/>
  <c r="T8368" i="3"/>
  <c r="S8368" i="3"/>
  <c r="R8368" i="3"/>
  <c r="Q8368" i="3"/>
  <c r="P8368" i="3"/>
  <c r="U8367" i="3"/>
  <c r="T8367" i="3"/>
  <c r="S8367" i="3"/>
  <c r="R8367" i="3"/>
  <c r="Q8367" i="3"/>
  <c r="P8367" i="3"/>
  <c r="U8366" i="3"/>
  <c r="T8366" i="3"/>
  <c r="S8366" i="3"/>
  <c r="R8366" i="3"/>
  <c r="Q8366" i="3"/>
  <c r="P8366" i="3"/>
  <c r="U8365" i="3"/>
  <c r="T8365" i="3"/>
  <c r="S8365" i="3"/>
  <c r="R8365" i="3"/>
  <c r="Q8365" i="3"/>
  <c r="P8365" i="3"/>
  <c r="U8364" i="3"/>
  <c r="T8364" i="3"/>
  <c r="S8364" i="3"/>
  <c r="R8364" i="3"/>
  <c r="Q8364" i="3"/>
  <c r="P8364" i="3"/>
  <c r="U8363" i="3"/>
  <c r="T8363" i="3"/>
  <c r="S8363" i="3"/>
  <c r="R8363" i="3"/>
  <c r="Q8363" i="3"/>
  <c r="P8363" i="3"/>
  <c r="U8362" i="3"/>
  <c r="T8362" i="3"/>
  <c r="S8362" i="3"/>
  <c r="R8362" i="3"/>
  <c r="Q8362" i="3"/>
  <c r="P8362" i="3"/>
  <c r="U8361" i="3"/>
  <c r="T8361" i="3"/>
  <c r="S8361" i="3"/>
  <c r="R8361" i="3"/>
  <c r="Q8361" i="3"/>
  <c r="P8361" i="3"/>
  <c r="U8360" i="3"/>
  <c r="T8360" i="3"/>
  <c r="S8360" i="3"/>
  <c r="R8360" i="3"/>
  <c r="Q8360" i="3"/>
  <c r="P8360" i="3"/>
  <c r="U8359" i="3"/>
  <c r="T8359" i="3"/>
  <c r="S8359" i="3"/>
  <c r="R8359" i="3"/>
  <c r="Q8359" i="3"/>
  <c r="P8359" i="3"/>
  <c r="U8358" i="3"/>
  <c r="T8358" i="3"/>
  <c r="S8358" i="3"/>
  <c r="R8358" i="3"/>
  <c r="Q8358" i="3"/>
  <c r="P8358" i="3"/>
  <c r="U8357" i="3"/>
  <c r="T8357" i="3"/>
  <c r="S8357" i="3"/>
  <c r="R8357" i="3"/>
  <c r="Q8357" i="3"/>
  <c r="P8357" i="3"/>
  <c r="U8356" i="3"/>
  <c r="T8356" i="3"/>
  <c r="S8356" i="3"/>
  <c r="R8356" i="3"/>
  <c r="Q8356" i="3"/>
  <c r="P8356" i="3"/>
  <c r="U8355" i="3"/>
  <c r="T8355" i="3"/>
  <c r="S8355" i="3"/>
  <c r="R8355" i="3"/>
  <c r="Q8355" i="3"/>
  <c r="P8355" i="3"/>
  <c r="U8354" i="3"/>
  <c r="T8354" i="3"/>
  <c r="S8354" i="3"/>
  <c r="R8354" i="3"/>
  <c r="Q8354" i="3"/>
  <c r="P8354" i="3"/>
  <c r="U8353" i="3"/>
  <c r="T8353" i="3"/>
  <c r="S8353" i="3"/>
  <c r="R8353" i="3"/>
  <c r="Q8353" i="3"/>
  <c r="P8353" i="3"/>
  <c r="U8352" i="3"/>
  <c r="T8352" i="3"/>
  <c r="S8352" i="3"/>
  <c r="R8352" i="3"/>
  <c r="Q8352" i="3"/>
  <c r="P8352" i="3"/>
  <c r="U8351" i="3"/>
  <c r="T8351" i="3"/>
  <c r="S8351" i="3"/>
  <c r="R8351" i="3"/>
  <c r="Q8351" i="3"/>
  <c r="P8351" i="3"/>
  <c r="U8350" i="3"/>
  <c r="T8350" i="3"/>
  <c r="S8350" i="3"/>
  <c r="R8350" i="3"/>
  <c r="Q8350" i="3"/>
  <c r="P8350" i="3"/>
  <c r="U8349" i="3"/>
  <c r="T8349" i="3"/>
  <c r="S8349" i="3"/>
  <c r="R8349" i="3"/>
  <c r="Q8349" i="3"/>
  <c r="P8349" i="3"/>
  <c r="U8348" i="3"/>
  <c r="T8348" i="3"/>
  <c r="S8348" i="3"/>
  <c r="R8348" i="3"/>
  <c r="Q8348" i="3"/>
  <c r="P8348" i="3"/>
  <c r="U8347" i="3"/>
  <c r="T8347" i="3"/>
  <c r="S8347" i="3"/>
  <c r="R8347" i="3"/>
  <c r="Q8347" i="3"/>
  <c r="P8347" i="3"/>
  <c r="U8346" i="3"/>
  <c r="T8346" i="3"/>
  <c r="S8346" i="3"/>
  <c r="R8346" i="3"/>
  <c r="Q8346" i="3"/>
  <c r="P8346" i="3"/>
  <c r="U8345" i="3"/>
  <c r="T8345" i="3"/>
  <c r="S8345" i="3"/>
  <c r="R8345" i="3"/>
  <c r="Q8345" i="3"/>
  <c r="P8345" i="3"/>
  <c r="U8344" i="3"/>
  <c r="T8344" i="3"/>
  <c r="S8344" i="3"/>
  <c r="R8344" i="3"/>
  <c r="Q8344" i="3"/>
  <c r="P8344" i="3"/>
  <c r="U8343" i="3"/>
  <c r="T8343" i="3"/>
  <c r="S8343" i="3"/>
  <c r="R8343" i="3"/>
  <c r="Q8343" i="3"/>
  <c r="P8343" i="3"/>
  <c r="U8342" i="3"/>
  <c r="T8342" i="3"/>
  <c r="S8342" i="3"/>
  <c r="R8342" i="3"/>
  <c r="Q8342" i="3"/>
  <c r="P8342" i="3"/>
  <c r="U8341" i="3"/>
  <c r="T8341" i="3"/>
  <c r="S8341" i="3"/>
  <c r="R8341" i="3"/>
  <c r="Q8341" i="3"/>
  <c r="P8341" i="3"/>
  <c r="U8340" i="3"/>
  <c r="T8340" i="3"/>
  <c r="S8340" i="3"/>
  <c r="R8340" i="3"/>
  <c r="Q8340" i="3"/>
  <c r="P8340" i="3"/>
  <c r="U8339" i="3"/>
  <c r="T8339" i="3"/>
  <c r="S8339" i="3"/>
  <c r="R8339" i="3"/>
  <c r="Q8339" i="3"/>
  <c r="P8339" i="3"/>
  <c r="U8338" i="3"/>
  <c r="T8338" i="3"/>
  <c r="S8338" i="3"/>
  <c r="R8338" i="3"/>
  <c r="Q8338" i="3"/>
  <c r="P8338" i="3"/>
  <c r="U8337" i="3"/>
  <c r="T8337" i="3"/>
  <c r="S8337" i="3"/>
  <c r="R8337" i="3"/>
  <c r="Q8337" i="3"/>
  <c r="P8337" i="3"/>
  <c r="U8336" i="3"/>
  <c r="T8336" i="3"/>
  <c r="S8336" i="3"/>
  <c r="R8336" i="3"/>
  <c r="Q8336" i="3"/>
  <c r="P8336" i="3"/>
  <c r="U8335" i="3"/>
  <c r="T8335" i="3"/>
  <c r="S8335" i="3"/>
  <c r="R8335" i="3"/>
  <c r="Q8335" i="3"/>
  <c r="P8335" i="3"/>
  <c r="U8334" i="3"/>
  <c r="T8334" i="3"/>
  <c r="S8334" i="3"/>
  <c r="R8334" i="3"/>
  <c r="Q8334" i="3"/>
  <c r="P8334" i="3"/>
  <c r="U8333" i="3"/>
  <c r="T8333" i="3"/>
  <c r="S8333" i="3"/>
  <c r="R8333" i="3"/>
  <c r="Q8333" i="3"/>
  <c r="P8333" i="3"/>
  <c r="U8332" i="3"/>
  <c r="T8332" i="3"/>
  <c r="S8332" i="3"/>
  <c r="R8332" i="3"/>
  <c r="Q8332" i="3"/>
  <c r="P8332" i="3"/>
  <c r="U8331" i="3"/>
  <c r="T8331" i="3"/>
  <c r="S8331" i="3"/>
  <c r="R8331" i="3"/>
  <c r="Q8331" i="3"/>
  <c r="P8331" i="3"/>
  <c r="U8330" i="3"/>
  <c r="T8330" i="3"/>
  <c r="S8330" i="3"/>
  <c r="R8330" i="3"/>
  <c r="Q8330" i="3"/>
  <c r="P8330" i="3"/>
  <c r="U8329" i="3"/>
  <c r="T8329" i="3"/>
  <c r="S8329" i="3"/>
  <c r="R8329" i="3"/>
  <c r="Q8329" i="3"/>
  <c r="P8329" i="3"/>
  <c r="U8328" i="3"/>
  <c r="T8328" i="3"/>
  <c r="S8328" i="3"/>
  <c r="R8328" i="3"/>
  <c r="Q8328" i="3"/>
  <c r="P8328" i="3"/>
  <c r="U8327" i="3"/>
  <c r="T8327" i="3"/>
  <c r="S8327" i="3"/>
  <c r="R8327" i="3"/>
  <c r="Q8327" i="3"/>
  <c r="P8327" i="3"/>
  <c r="U8326" i="3"/>
  <c r="T8326" i="3"/>
  <c r="S8326" i="3"/>
  <c r="R8326" i="3"/>
  <c r="Q8326" i="3"/>
  <c r="P8326" i="3"/>
  <c r="U8325" i="3"/>
  <c r="T8325" i="3"/>
  <c r="S8325" i="3"/>
  <c r="R8325" i="3"/>
  <c r="Q8325" i="3"/>
  <c r="P8325" i="3"/>
  <c r="U8324" i="3"/>
  <c r="T8324" i="3"/>
  <c r="S8324" i="3"/>
  <c r="R8324" i="3"/>
  <c r="Q8324" i="3"/>
  <c r="P8324" i="3"/>
  <c r="U8323" i="3"/>
  <c r="T8323" i="3"/>
  <c r="S8323" i="3"/>
  <c r="R8323" i="3"/>
  <c r="Q8323" i="3"/>
  <c r="P8323" i="3"/>
  <c r="U8322" i="3"/>
  <c r="T8322" i="3"/>
  <c r="S8322" i="3"/>
  <c r="R8322" i="3"/>
  <c r="Q8322" i="3"/>
  <c r="P8322" i="3"/>
  <c r="U8321" i="3"/>
  <c r="T8321" i="3"/>
  <c r="S8321" i="3"/>
  <c r="R8321" i="3"/>
  <c r="Q8321" i="3"/>
  <c r="P8321" i="3"/>
  <c r="U8320" i="3"/>
  <c r="T8320" i="3"/>
  <c r="S8320" i="3"/>
  <c r="R8320" i="3"/>
  <c r="Q8320" i="3"/>
  <c r="P8320" i="3"/>
  <c r="U8319" i="3"/>
  <c r="T8319" i="3"/>
  <c r="S8319" i="3"/>
  <c r="R8319" i="3"/>
  <c r="Q8319" i="3"/>
  <c r="P8319" i="3"/>
  <c r="U8318" i="3"/>
  <c r="T8318" i="3"/>
  <c r="S8318" i="3"/>
  <c r="R8318" i="3"/>
  <c r="Q8318" i="3"/>
  <c r="P8318" i="3"/>
  <c r="U8317" i="3"/>
  <c r="T8317" i="3"/>
  <c r="S8317" i="3"/>
  <c r="R8317" i="3"/>
  <c r="Q8317" i="3"/>
  <c r="P8317" i="3"/>
  <c r="U8316" i="3"/>
  <c r="T8316" i="3"/>
  <c r="S8316" i="3"/>
  <c r="R8316" i="3"/>
  <c r="Q8316" i="3"/>
  <c r="P8316" i="3"/>
  <c r="U8315" i="3"/>
  <c r="T8315" i="3"/>
  <c r="S8315" i="3"/>
  <c r="R8315" i="3"/>
  <c r="Q8315" i="3"/>
  <c r="P8315" i="3"/>
  <c r="U8314" i="3"/>
  <c r="T8314" i="3"/>
  <c r="S8314" i="3"/>
  <c r="R8314" i="3"/>
  <c r="Q8314" i="3"/>
  <c r="P8314" i="3"/>
  <c r="U8313" i="3"/>
  <c r="T8313" i="3"/>
  <c r="S8313" i="3"/>
  <c r="R8313" i="3"/>
  <c r="Q8313" i="3"/>
  <c r="P8313" i="3"/>
  <c r="U8312" i="3"/>
  <c r="T8312" i="3"/>
  <c r="S8312" i="3"/>
  <c r="R8312" i="3"/>
  <c r="Q8312" i="3"/>
  <c r="P8312" i="3"/>
  <c r="U8311" i="3"/>
  <c r="T8311" i="3"/>
  <c r="S8311" i="3"/>
  <c r="R8311" i="3"/>
  <c r="Q8311" i="3"/>
  <c r="P8311" i="3"/>
  <c r="U8310" i="3"/>
  <c r="T8310" i="3"/>
  <c r="S8310" i="3"/>
  <c r="R8310" i="3"/>
  <c r="Q8310" i="3"/>
  <c r="P8310" i="3"/>
  <c r="U8309" i="3"/>
  <c r="T8309" i="3"/>
  <c r="S8309" i="3"/>
  <c r="R8309" i="3"/>
  <c r="Q8309" i="3"/>
  <c r="P8309" i="3"/>
  <c r="U8308" i="3"/>
  <c r="T8308" i="3"/>
  <c r="S8308" i="3"/>
  <c r="R8308" i="3"/>
  <c r="Q8308" i="3"/>
  <c r="P8308" i="3"/>
  <c r="U8307" i="3"/>
  <c r="T8307" i="3"/>
  <c r="S8307" i="3"/>
  <c r="R8307" i="3"/>
  <c r="Q8307" i="3"/>
  <c r="P8307" i="3"/>
  <c r="U8306" i="3"/>
  <c r="T8306" i="3"/>
  <c r="S8306" i="3"/>
  <c r="R8306" i="3"/>
  <c r="Q8306" i="3"/>
  <c r="P8306" i="3"/>
  <c r="U8305" i="3"/>
  <c r="T8305" i="3"/>
  <c r="S8305" i="3"/>
  <c r="R8305" i="3"/>
  <c r="Q8305" i="3"/>
  <c r="P8305" i="3"/>
  <c r="U8304" i="3"/>
  <c r="T8304" i="3"/>
  <c r="S8304" i="3"/>
  <c r="R8304" i="3"/>
  <c r="Q8304" i="3"/>
  <c r="P8304" i="3"/>
  <c r="U8303" i="3"/>
  <c r="T8303" i="3"/>
  <c r="S8303" i="3"/>
  <c r="R8303" i="3"/>
  <c r="Q8303" i="3"/>
  <c r="P8303" i="3"/>
  <c r="U8302" i="3"/>
  <c r="T8302" i="3"/>
  <c r="S8302" i="3"/>
  <c r="R8302" i="3"/>
  <c r="Q8302" i="3"/>
  <c r="P8302" i="3"/>
  <c r="U8301" i="3"/>
  <c r="T8301" i="3"/>
  <c r="S8301" i="3"/>
  <c r="R8301" i="3"/>
  <c r="Q8301" i="3"/>
  <c r="P8301" i="3"/>
  <c r="U8300" i="3"/>
  <c r="T8300" i="3"/>
  <c r="S8300" i="3"/>
  <c r="R8300" i="3"/>
  <c r="Q8300" i="3"/>
  <c r="P8300" i="3"/>
  <c r="U8299" i="3"/>
  <c r="T8299" i="3"/>
  <c r="S8299" i="3"/>
  <c r="R8299" i="3"/>
  <c r="Q8299" i="3"/>
  <c r="P8299" i="3"/>
  <c r="U8298" i="3"/>
  <c r="T8298" i="3"/>
  <c r="S8298" i="3"/>
  <c r="R8298" i="3"/>
  <c r="Q8298" i="3"/>
  <c r="P8298" i="3"/>
  <c r="U8297" i="3"/>
  <c r="T8297" i="3"/>
  <c r="S8297" i="3"/>
  <c r="R8297" i="3"/>
  <c r="Q8297" i="3"/>
  <c r="P8297" i="3"/>
  <c r="U8296" i="3"/>
  <c r="T8296" i="3"/>
  <c r="S8296" i="3"/>
  <c r="R8296" i="3"/>
  <c r="Q8296" i="3"/>
  <c r="P8296" i="3"/>
  <c r="U8295" i="3"/>
  <c r="T8295" i="3"/>
  <c r="S8295" i="3"/>
  <c r="R8295" i="3"/>
  <c r="Q8295" i="3"/>
  <c r="P8295" i="3"/>
  <c r="U8294" i="3"/>
  <c r="T8294" i="3"/>
  <c r="S8294" i="3"/>
  <c r="R8294" i="3"/>
  <c r="Q8294" i="3"/>
  <c r="P8294" i="3"/>
  <c r="U8293" i="3"/>
  <c r="T8293" i="3"/>
  <c r="S8293" i="3"/>
  <c r="R8293" i="3"/>
  <c r="Q8293" i="3"/>
  <c r="P8293" i="3"/>
  <c r="U8292" i="3"/>
  <c r="T8292" i="3"/>
  <c r="S8292" i="3"/>
  <c r="R8292" i="3"/>
  <c r="Q8292" i="3"/>
  <c r="P8292" i="3"/>
  <c r="U8291" i="3"/>
  <c r="T8291" i="3"/>
  <c r="S8291" i="3"/>
  <c r="R8291" i="3"/>
  <c r="Q8291" i="3"/>
  <c r="P8291" i="3"/>
  <c r="U8290" i="3"/>
  <c r="T8290" i="3"/>
  <c r="S8290" i="3"/>
  <c r="R8290" i="3"/>
  <c r="Q8290" i="3"/>
  <c r="P8290" i="3"/>
  <c r="U8289" i="3"/>
  <c r="T8289" i="3"/>
  <c r="S8289" i="3"/>
  <c r="R8289" i="3"/>
  <c r="Q8289" i="3"/>
  <c r="P8289" i="3"/>
  <c r="U8288" i="3"/>
  <c r="T8288" i="3"/>
  <c r="S8288" i="3"/>
  <c r="R8288" i="3"/>
  <c r="Q8288" i="3"/>
  <c r="P8288" i="3"/>
  <c r="U8287" i="3"/>
  <c r="T8287" i="3"/>
  <c r="S8287" i="3"/>
  <c r="R8287" i="3"/>
  <c r="Q8287" i="3"/>
  <c r="P8287" i="3"/>
  <c r="U8286" i="3"/>
  <c r="T8286" i="3"/>
  <c r="S8286" i="3"/>
  <c r="R8286" i="3"/>
  <c r="Q8286" i="3"/>
  <c r="P8286" i="3"/>
  <c r="U8285" i="3"/>
  <c r="T8285" i="3"/>
  <c r="S8285" i="3"/>
  <c r="R8285" i="3"/>
  <c r="Q8285" i="3"/>
  <c r="P8285" i="3"/>
  <c r="U8284" i="3"/>
  <c r="T8284" i="3"/>
  <c r="S8284" i="3"/>
  <c r="R8284" i="3"/>
  <c r="Q8284" i="3"/>
  <c r="P8284" i="3"/>
  <c r="U8283" i="3"/>
  <c r="T8283" i="3"/>
  <c r="S8283" i="3"/>
  <c r="R8283" i="3"/>
  <c r="Q8283" i="3"/>
  <c r="P8283" i="3"/>
  <c r="U8282" i="3"/>
  <c r="T8282" i="3"/>
  <c r="S8282" i="3"/>
  <c r="R8282" i="3"/>
  <c r="Q8282" i="3"/>
  <c r="P8282" i="3"/>
  <c r="U8281" i="3"/>
  <c r="T8281" i="3"/>
  <c r="S8281" i="3"/>
  <c r="R8281" i="3"/>
  <c r="Q8281" i="3"/>
  <c r="P8281" i="3"/>
  <c r="U8280" i="3"/>
  <c r="T8280" i="3"/>
  <c r="S8280" i="3"/>
  <c r="R8280" i="3"/>
  <c r="Q8280" i="3"/>
  <c r="P8280" i="3"/>
  <c r="U8279" i="3"/>
  <c r="T8279" i="3"/>
  <c r="S8279" i="3"/>
  <c r="R8279" i="3"/>
  <c r="Q8279" i="3"/>
  <c r="P8279" i="3"/>
  <c r="U8278" i="3"/>
  <c r="T8278" i="3"/>
  <c r="S8278" i="3"/>
  <c r="R8278" i="3"/>
  <c r="Q8278" i="3"/>
  <c r="P8278" i="3"/>
  <c r="U8277" i="3"/>
  <c r="T8277" i="3"/>
  <c r="S8277" i="3"/>
  <c r="R8277" i="3"/>
  <c r="Q8277" i="3"/>
  <c r="P8277" i="3"/>
  <c r="U8276" i="3"/>
  <c r="T8276" i="3"/>
  <c r="S8276" i="3"/>
  <c r="R8276" i="3"/>
  <c r="Q8276" i="3"/>
  <c r="P8276" i="3"/>
  <c r="U8275" i="3"/>
  <c r="T8275" i="3"/>
  <c r="S8275" i="3"/>
  <c r="R8275" i="3"/>
  <c r="Q8275" i="3"/>
  <c r="P8275" i="3"/>
  <c r="U8274" i="3"/>
  <c r="T8274" i="3"/>
  <c r="S8274" i="3"/>
  <c r="R8274" i="3"/>
  <c r="Q8274" i="3"/>
  <c r="P8274" i="3"/>
  <c r="U8273" i="3"/>
  <c r="T8273" i="3"/>
  <c r="S8273" i="3"/>
  <c r="R8273" i="3"/>
  <c r="Q8273" i="3"/>
  <c r="P8273" i="3"/>
  <c r="U8272" i="3"/>
  <c r="T8272" i="3"/>
  <c r="S8272" i="3"/>
  <c r="R8272" i="3"/>
  <c r="Q8272" i="3"/>
  <c r="P8272" i="3"/>
  <c r="U8271" i="3"/>
  <c r="T8271" i="3"/>
  <c r="S8271" i="3"/>
  <c r="R8271" i="3"/>
  <c r="Q8271" i="3"/>
  <c r="P8271" i="3"/>
  <c r="U8270" i="3"/>
  <c r="T8270" i="3"/>
  <c r="S8270" i="3"/>
  <c r="R8270" i="3"/>
  <c r="Q8270" i="3"/>
  <c r="P8270" i="3"/>
  <c r="U8269" i="3"/>
  <c r="T8269" i="3"/>
  <c r="S8269" i="3"/>
  <c r="R8269" i="3"/>
  <c r="Q8269" i="3"/>
  <c r="P8269" i="3"/>
  <c r="U8268" i="3"/>
  <c r="T8268" i="3"/>
  <c r="S8268" i="3"/>
  <c r="R8268" i="3"/>
  <c r="Q8268" i="3"/>
  <c r="P8268" i="3"/>
  <c r="U8267" i="3"/>
  <c r="T8267" i="3"/>
  <c r="S8267" i="3"/>
  <c r="R8267" i="3"/>
  <c r="Q8267" i="3"/>
  <c r="P8267" i="3"/>
  <c r="U8266" i="3"/>
  <c r="T8266" i="3"/>
  <c r="S8266" i="3"/>
  <c r="R8266" i="3"/>
  <c r="Q8266" i="3"/>
  <c r="P8266" i="3"/>
  <c r="U8265" i="3"/>
  <c r="T8265" i="3"/>
  <c r="S8265" i="3"/>
  <c r="R8265" i="3"/>
  <c r="Q8265" i="3"/>
  <c r="P8265" i="3"/>
  <c r="U8264" i="3"/>
  <c r="T8264" i="3"/>
  <c r="S8264" i="3"/>
  <c r="R8264" i="3"/>
  <c r="Q8264" i="3"/>
  <c r="P8264" i="3"/>
  <c r="U8263" i="3"/>
  <c r="T8263" i="3"/>
  <c r="S8263" i="3"/>
  <c r="R8263" i="3"/>
  <c r="Q8263" i="3"/>
  <c r="P8263" i="3"/>
  <c r="U8262" i="3"/>
  <c r="T8262" i="3"/>
  <c r="S8262" i="3"/>
  <c r="R8262" i="3"/>
  <c r="Q8262" i="3"/>
  <c r="P8262" i="3"/>
  <c r="U8261" i="3"/>
  <c r="T8261" i="3"/>
  <c r="S8261" i="3"/>
  <c r="R8261" i="3"/>
  <c r="Q8261" i="3"/>
  <c r="P8261" i="3"/>
  <c r="U8260" i="3"/>
  <c r="T8260" i="3"/>
  <c r="S8260" i="3"/>
  <c r="R8260" i="3"/>
  <c r="Q8260" i="3"/>
  <c r="P8260" i="3"/>
  <c r="U8259" i="3"/>
  <c r="T8259" i="3"/>
  <c r="S8259" i="3"/>
  <c r="R8259" i="3"/>
  <c r="Q8259" i="3"/>
  <c r="P8259" i="3"/>
  <c r="U8258" i="3"/>
  <c r="T8258" i="3"/>
  <c r="S8258" i="3"/>
  <c r="R8258" i="3"/>
  <c r="Q8258" i="3"/>
  <c r="P8258" i="3"/>
  <c r="U8257" i="3"/>
  <c r="T8257" i="3"/>
  <c r="S8257" i="3"/>
  <c r="R8257" i="3"/>
  <c r="Q8257" i="3"/>
  <c r="P8257" i="3"/>
  <c r="U8256" i="3"/>
  <c r="T8256" i="3"/>
  <c r="S8256" i="3"/>
  <c r="R8256" i="3"/>
  <c r="Q8256" i="3"/>
  <c r="P8256" i="3"/>
  <c r="U8255" i="3"/>
  <c r="T8255" i="3"/>
  <c r="S8255" i="3"/>
  <c r="R8255" i="3"/>
  <c r="Q8255" i="3"/>
  <c r="P8255" i="3"/>
  <c r="U8254" i="3"/>
  <c r="T8254" i="3"/>
  <c r="S8254" i="3"/>
  <c r="R8254" i="3"/>
  <c r="Q8254" i="3"/>
  <c r="P8254" i="3"/>
  <c r="U8253" i="3"/>
  <c r="T8253" i="3"/>
  <c r="S8253" i="3"/>
  <c r="R8253" i="3"/>
  <c r="Q8253" i="3"/>
  <c r="P8253" i="3"/>
  <c r="U8252" i="3"/>
  <c r="T8252" i="3"/>
  <c r="S8252" i="3"/>
  <c r="R8252" i="3"/>
  <c r="Q8252" i="3"/>
  <c r="P8252" i="3"/>
  <c r="U8251" i="3"/>
  <c r="T8251" i="3"/>
  <c r="S8251" i="3"/>
  <c r="R8251" i="3"/>
  <c r="Q8251" i="3"/>
  <c r="P8251" i="3"/>
  <c r="U8250" i="3"/>
  <c r="T8250" i="3"/>
  <c r="S8250" i="3"/>
  <c r="R8250" i="3"/>
  <c r="Q8250" i="3"/>
  <c r="P8250" i="3"/>
  <c r="U8249" i="3"/>
  <c r="T8249" i="3"/>
  <c r="S8249" i="3"/>
  <c r="R8249" i="3"/>
  <c r="Q8249" i="3"/>
  <c r="P8249" i="3"/>
  <c r="U8248" i="3"/>
  <c r="T8248" i="3"/>
  <c r="S8248" i="3"/>
  <c r="R8248" i="3"/>
  <c r="Q8248" i="3"/>
  <c r="P8248" i="3"/>
  <c r="U8247" i="3"/>
  <c r="T8247" i="3"/>
  <c r="S8247" i="3"/>
  <c r="R8247" i="3"/>
  <c r="Q8247" i="3"/>
  <c r="P8247" i="3"/>
  <c r="U8246" i="3"/>
  <c r="T8246" i="3"/>
  <c r="S8246" i="3"/>
  <c r="R8246" i="3"/>
  <c r="Q8246" i="3"/>
  <c r="P8246" i="3"/>
  <c r="U8245" i="3"/>
  <c r="T8245" i="3"/>
  <c r="S8245" i="3"/>
  <c r="R8245" i="3"/>
  <c r="Q8245" i="3"/>
  <c r="P8245" i="3"/>
  <c r="U8244" i="3"/>
  <c r="T8244" i="3"/>
  <c r="S8244" i="3"/>
  <c r="R8244" i="3"/>
  <c r="Q8244" i="3"/>
  <c r="P8244" i="3"/>
  <c r="U8243" i="3"/>
  <c r="T8243" i="3"/>
  <c r="S8243" i="3"/>
  <c r="R8243" i="3"/>
  <c r="Q8243" i="3"/>
  <c r="P8243" i="3"/>
  <c r="U8242" i="3"/>
  <c r="T8242" i="3"/>
  <c r="S8242" i="3"/>
  <c r="R8242" i="3"/>
  <c r="Q8242" i="3"/>
  <c r="P8242" i="3"/>
  <c r="U8241" i="3"/>
  <c r="T8241" i="3"/>
  <c r="S8241" i="3"/>
  <c r="R8241" i="3"/>
  <c r="Q8241" i="3"/>
  <c r="P8241" i="3"/>
  <c r="U8240" i="3"/>
  <c r="T8240" i="3"/>
  <c r="S8240" i="3"/>
  <c r="R8240" i="3"/>
  <c r="Q8240" i="3"/>
  <c r="P8240" i="3"/>
  <c r="U8239" i="3"/>
  <c r="T8239" i="3"/>
  <c r="S8239" i="3"/>
  <c r="R8239" i="3"/>
  <c r="Q8239" i="3"/>
  <c r="P8239" i="3"/>
  <c r="U8238" i="3"/>
  <c r="T8238" i="3"/>
  <c r="S8238" i="3"/>
  <c r="R8238" i="3"/>
  <c r="Q8238" i="3"/>
  <c r="P8238" i="3"/>
  <c r="U8237" i="3"/>
  <c r="T8237" i="3"/>
  <c r="S8237" i="3"/>
  <c r="R8237" i="3"/>
  <c r="Q8237" i="3"/>
  <c r="P8237" i="3"/>
  <c r="U8236" i="3"/>
  <c r="T8236" i="3"/>
  <c r="S8236" i="3"/>
  <c r="R8236" i="3"/>
  <c r="Q8236" i="3"/>
  <c r="P8236" i="3"/>
  <c r="U8235" i="3"/>
  <c r="T8235" i="3"/>
  <c r="S8235" i="3"/>
  <c r="R8235" i="3"/>
  <c r="Q8235" i="3"/>
  <c r="P8235" i="3"/>
  <c r="U8234" i="3"/>
  <c r="T8234" i="3"/>
  <c r="S8234" i="3"/>
  <c r="R8234" i="3"/>
  <c r="Q8234" i="3"/>
  <c r="P8234" i="3"/>
  <c r="U8233" i="3"/>
  <c r="T8233" i="3"/>
  <c r="S8233" i="3"/>
  <c r="R8233" i="3"/>
  <c r="Q8233" i="3"/>
  <c r="P8233" i="3"/>
  <c r="U8232" i="3"/>
  <c r="T8232" i="3"/>
  <c r="S8232" i="3"/>
  <c r="R8232" i="3"/>
  <c r="Q8232" i="3"/>
  <c r="P8232" i="3"/>
  <c r="U8231" i="3"/>
  <c r="T8231" i="3"/>
  <c r="S8231" i="3"/>
  <c r="R8231" i="3"/>
  <c r="Q8231" i="3"/>
  <c r="P8231" i="3"/>
  <c r="U8230" i="3"/>
  <c r="T8230" i="3"/>
  <c r="S8230" i="3"/>
  <c r="R8230" i="3"/>
  <c r="Q8230" i="3"/>
  <c r="P8230" i="3"/>
  <c r="U8229" i="3"/>
  <c r="T8229" i="3"/>
  <c r="S8229" i="3"/>
  <c r="R8229" i="3"/>
  <c r="Q8229" i="3"/>
  <c r="P8229" i="3"/>
  <c r="U8228" i="3"/>
  <c r="T8228" i="3"/>
  <c r="S8228" i="3"/>
  <c r="R8228" i="3"/>
  <c r="Q8228" i="3"/>
  <c r="P8228" i="3"/>
  <c r="U8227" i="3"/>
  <c r="T8227" i="3"/>
  <c r="S8227" i="3"/>
  <c r="R8227" i="3"/>
  <c r="Q8227" i="3"/>
  <c r="P8227" i="3"/>
  <c r="U8226" i="3"/>
  <c r="T8226" i="3"/>
  <c r="S8226" i="3"/>
  <c r="R8226" i="3"/>
  <c r="Q8226" i="3"/>
  <c r="P8226" i="3"/>
  <c r="U8225" i="3"/>
  <c r="T8225" i="3"/>
  <c r="S8225" i="3"/>
  <c r="R8225" i="3"/>
  <c r="Q8225" i="3"/>
  <c r="P8225" i="3"/>
  <c r="U8224" i="3"/>
  <c r="T8224" i="3"/>
  <c r="S8224" i="3"/>
  <c r="R8224" i="3"/>
  <c r="Q8224" i="3"/>
  <c r="P8224" i="3"/>
  <c r="U8223" i="3"/>
  <c r="T8223" i="3"/>
  <c r="S8223" i="3"/>
  <c r="R8223" i="3"/>
  <c r="Q8223" i="3"/>
  <c r="P8223" i="3"/>
  <c r="U8222" i="3"/>
  <c r="T8222" i="3"/>
  <c r="S8222" i="3"/>
  <c r="R8222" i="3"/>
  <c r="Q8222" i="3"/>
  <c r="P8222" i="3"/>
  <c r="U8221" i="3"/>
  <c r="T8221" i="3"/>
  <c r="S8221" i="3"/>
  <c r="R8221" i="3"/>
  <c r="Q8221" i="3"/>
  <c r="P8221" i="3"/>
  <c r="U8220" i="3"/>
  <c r="T8220" i="3"/>
  <c r="S8220" i="3"/>
  <c r="R8220" i="3"/>
  <c r="Q8220" i="3"/>
  <c r="P8220" i="3"/>
  <c r="U8219" i="3"/>
  <c r="T8219" i="3"/>
  <c r="S8219" i="3"/>
  <c r="R8219" i="3"/>
  <c r="Q8219" i="3"/>
  <c r="P8219" i="3"/>
  <c r="U8218" i="3"/>
  <c r="T8218" i="3"/>
  <c r="S8218" i="3"/>
  <c r="R8218" i="3"/>
  <c r="Q8218" i="3"/>
  <c r="P8218" i="3"/>
  <c r="U8217" i="3"/>
  <c r="T8217" i="3"/>
  <c r="S8217" i="3"/>
  <c r="R8217" i="3"/>
  <c r="Q8217" i="3"/>
  <c r="P8217" i="3"/>
  <c r="U8216" i="3"/>
  <c r="T8216" i="3"/>
  <c r="S8216" i="3"/>
  <c r="R8216" i="3"/>
  <c r="Q8216" i="3"/>
  <c r="P8216" i="3"/>
  <c r="U8215" i="3"/>
  <c r="T8215" i="3"/>
  <c r="S8215" i="3"/>
  <c r="R8215" i="3"/>
  <c r="Q8215" i="3"/>
  <c r="P8215" i="3"/>
  <c r="U8214" i="3"/>
  <c r="T8214" i="3"/>
  <c r="S8214" i="3"/>
  <c r="R8214" i="3"/>
  <c r="Q8214" i="3"/>
  <c r="P8214" i="3"/>
  <c r="U8213" i="3"/>
  <c r="T8213" i="3"/>
  <c r="S8213" i="3"/>
  <c r="R8213" i="3"/>
  <c r="Q8213" i="3"/>
  <c r="P8213" i="3"/>
  <c r="U8212" i="3"/>
  <c r="T8212" i="3"/>
  <c r="S8212" i="3"/>
  <c r="R8212" i="3"/>
  <c r="Q8212" i="3"/>
  <c r="P8212" i="3"/>
  <c r="U8211" i="3"/>
  <c r="T8211" i="3"/>
  <c r="S8211" i="3"/>
  <c r="R8211" i="3"/>
  <c r="Q8211" i="3"/>
  <c r="P8211" i="3"/>
  <c r="U8210" i="3"/>
  <c r="T8210" i="3"/>
  <c r="S8210" i="3"/>
  <c r="R8210" i="3"/>
  <c r="Q8210" i="3"/>
  <c r="P8210" i="3"/>
  <c r="U8209" i="3"/>
  <c r="T8209" i="3"/>
  <c r="S8209" i="3"/>
  <c r="R8209" i="3"/>
  <c r="Q8209" i="3"/>
  <c r="P8209" i="3"/>
  <c r="U8208" i="3"/>
  <c r="T8208" i="3"/>
  <c r="S8208" i="3"/>
  <c r="R8208" i="3"/>
  <c r="Q8208" i="3"/>
  <c r="P8208" i="3"/>
  <c r="U8207" i="3"/>
  <c r="T8207" i="3"/>
  <c r="S8207" i="3"/>
  <c r="R8207" i="3"/>
  <c r="Q8207" i="3"/>
  <c r="P8207" i="3"/>
  <c r="U8206" i="3"/>
  <c r="T8206" i="3"/>
  <c r="S8206" i="3"/>
  <c r="R8206" i="3"/>
  <c r="Q8206" i="3"/>
  <c r="P8206" i="3"/>
  <c r="U8205" i="3"/>
  <c r="T8205" i="3"/>
  <c r="S8205" i="3"/>
  <c r="R8205" i="3"/>
  <c r="Q8205" i="3"/>
  <c r="P8205" i="3"/>
  <c r="U8204" i="3"/>
  <c r="T8204" i="3"/>
  <c r="S8204" i="3"/>
  <c r="R8204" i="3"/>
  <c r="Q8204" i="3"/>
  <c r="P8204" i="3"/>
  <c r="U8203" i="3"/>
  <c r="T8203" i="3"/>
  <c r="S8203" i="3"/>
  <c r="R8203" i="3"/>
  <c r="Q8203" i="3"/>
  <c r="P8203" i="3"/>
  <c r="U8202" i="3"/>
  <c r="T8202" i="3"/>
  <c r="S8202" i="3"/>
  <c r="R8202" i="3"/>
  <c r="Q8202" i="3"/>
  <c r="P8202" i="3"/>
  <c r="U8201" i="3"/>
  <c r="T8201" i="3"/>
  <c r="S8201" i="3"/>
  <c r="R8201" i="3"/>
  <c r="Q8201" i="3"/>
  <c r="P8201" i="3"/>
  <c r="U8200" i="3"/>
  <c r="T8200" i="3"/>
  <c r="S8200" i="3"/>
  <c r="R8200" i="3"/>
  <c r="Q8200" i="3"/>
  <c r="P8200" i="3"/>
  <c r="U8199" i="3"/>
  <c r="T8199" i="3"/>
  <c r="S8199" i="3"/>
  <c r="R8199" i="3"/>
  <c r="Q8199" i="3"/>
  <c r="P8199" i="3"/>
  <c r="U8198" i="3"/>
  <c r="T8198" i="3"/>
  <c r="S8198" i="3"/>
  <c r="R8198" i="3"/>
  <c r="Q8198" i="3"/>
  <c r="P8198" i="3"/>
  <c r="U8197" i="3"/>
  <c r="T8197" i="3"/>
  <c r="S8197" i="3"/>
  <c r="R8197" i="3"/>
  <c r="Q8197" i="3"/>
  <c r="P8197" i="3"/>
  <c r="U8196" i="3"/>
  <c r="T8196" i="3"/>
  <c r="S8196" i="3"/>
  <c r="R8196" i="3"/>
  <c r="Q8196" i="3"/>
  <c r="P8196" i="3"/>
  <c r="U8195" i="3"/>
  <c r="T8195" i="3"/>
  <c r="S8195" i="3"/>
  <c r="R8195" i="3"/>
  <c r="Q8195" i="3"/>
  <c r="P8195" i="3"/>
  <c r="U8194" i="3"/>
  <c r="T8194" i="3"/>
  <c r="S8194" i="3"/>
  <c r="R8194" i="3"/>
  <c r="Q8194" i="3"/>
  <c r="P8194" i="3"/>
  <c r="U8193" i="3"/>
  <c r="T8193" i="3"/>
  <c r="S8193" i="3"/>
  <c r="R8193" i="3"/>
  <c r="Q8193" i="3"/>
  <c r="P8193" i="3"/>
  <c r="U8192" i="3"/>
  <c r="T8192" i="3"/>
  <c r="S8192" i="3"/>
  <c r="R8192" i="3"/>
  <c r="Q8192" i="3"/>
  <c r="P8192" i="3"/>
  <c r="U8191" i="3"/>
  <c r="T8191" i="3"/>
  <c r="S8191" i="3"/>
  <c r="R8191" i="3"/>
  <c r="Q8191" i="3"/>
  <c r="P8191" i="3"/>
  <c r="U8190" i="3"/>
  <c r="T8190" i="3"/>
  <c r="S8190" i="3"/>
  <c r="R8190" i="3"/>
  <c r="Q8190" i="3"/>
  <c r="P8190" i="3"/>
  <c r="U8189" i="3"/>
  <c r="T8189" i="3"/>
  <c r="S8189" i="3"/>
  <c r="R8189" i="3"/>
  <c r="Q8189" i="3"/>
  <c r="P8189" i="3"/>
  <c r="U8188" i="3"/>
  <c r="T8188" i="3"/>
  <c r="S8188" i="3"/>
  <c r="R8188" i="3"/>
  <c r="Q8188" i="3"/>
  <c r="P8188" i="3"/>
  <c r="U8187" i="3"/>
  <c r="T8187" i="3"/>
  <c r="S8187" i="3"/>
  <c r="R8187" i="3"/>
  <c r="Q8187" i="3"/>
  <c r="P8187" i="3"/>
  <c r="U8186" i="3"/>
  <c r="T8186" i="3"/>
  <c r="S8186" i="3"/>
  <c r="R8186" i="3"/>
  <c r="Q8186" i="3"/>
  <c r="P8186" i="3"/>
  <c r="U8185" i="3"/>
  <c r="T8185" i="3"/>
  <c r="S8185" i="3"/>
  <c r="R8185" i="3"/>
  <c r="Q8185" i="3"/>
  <c r="P8185" i="3"/>
  <c r="U8184" i="3"/>
  <c r="T8184" i="3"/>
  <c r="S8184" i="3"/>
  <c r="R8184" i="3"/>
  <c r="Q8184" i="3"/>
  <c r="P8184" i="3"/>
  <c r="U8183" i="3"/>
  <c r="T8183" i="3"/>
  <c r="S8183" i="3"/>
  <c r="R8183" i="3"/>
  <c r="Q8183" i="3"/>
  <c r="P8183" i="3"/>
  <c r="U8182" i="3"/>
  <c r="T8182" i="3"/>
  <c r="S8182" i="3"/>
  <c r="R8182" i="3"/>
  <c r="Q8182" i="3"/>
  <c r="P8182" i="3"/>
  <c r="U8181" i="3"/>
  <c r="T8181" i="3"/>
  <c r="S8181" i="3"/>
  <c r="R8181" i="3"/>
  <c r="Q8181" i="3"/>
  <c r="P8181" i="3"/>
  <c r="U8180" i="3"/>
  <c r="T8180" i="3"/>
  <c r="S8180" i="3"/>
  <c r="R8180" i="3"/>
  <c r="Q8180" i="3"/>
  <c r="P8180" i="3"/>
  <c r="U8179" i="3"/>
  <c r="T8179" i="3"/>
  <c r="S8179" i="3"/>
  <c r="R8179" i="3"/>
  <c r="Q8179" i="3"/>
  <c r="P8179" i="3"/>
  <c r="U8178" i="3"/>
  <c r="T8178" i="3"/>
  <c r="S8178" i="3"/>
  <c r="R8178" i="3"/>
  <c r="Q8178" i="3"/>
  <c r="P8178" i="3"/>
  <c r="U8177" i="3"/>
  <c r="T8177" i="3"/>
  <c r="S8177" i="3"/>
  <c r="R8177" i="3"/>
  <c r="Q8177" i="3"/>
  <c r="P8177" i="3"/>
  <c r="U8176" i="3"/>
  <c r="T8176" i="3"/>
  <c r="S8176" i="3"/>
  <c r="R8176" i="3"/>
  <c r="Q8176" i="3"/>
  <c r="P8176" i="3"/>
  <c r="U8175" i="3"/>
  <c r="T8175" i="3"/>
  <c r="S8175" i="3"/>
  <c r="R8175" i="3"/>
  <c r="Q8175" i="3"/>
  <c r="P8175" i="3"/>
  <c r="U8174" i="3"/>
  <c r="T8174" i="3"/>
  <c r="S8174" i="3"/>
  <c r="R8174" i="3"/>
  <c r="Q8174" i="3"/>
  <c r="P8174" i="3"/>
  <c r="U8173" i="3"/>
  <c r="T8173" i="3"/>
  <c r="S8173" i="3"/>
  <c r="R8173" i="3"/>
  <c r="Q8173" i="3"/>
  <c r="P8173" i="3"/>
  <c r="U8172" i="3"/>
  <c r="T8172" i="3"/>
  <c r="S8172" i="3"/>
  <c r="R8172" i="3"/>
  <c r="Q8172" i="3"/>
  <c r="P8172" i="3"/>
  <c r="U8171" i="3"/>
  <c r="T8171" i="3"/>
  <c r="S8171" i="3"/>
  <c r="R8171" i="3"/>
  <c r="Q8171" i="3"/>
  <c r="P8171" i="3"/>
  <c r="U8170" i="3"/>
  <c r="T8170" i="3"/>
  <c r="S8170" i="3"/>
  <c r="R8170" i="3"/>
  <c r="Q8170" i="3"/>
  <c r="P8170" i="3"/>
  <c r="U8169" i="3"/>
  <c r="T8169" i="3"/>
  <c r="S8169" i="3"/>
  <c r="R8169" i="3"/>
  <c r="Q8169" i="3"/>
  <c r="P8169" i="3"/>
  <c r="U8168" i="3"/>
  <c r="T8168" i="3"/>
  <c r="S8168" i="3"/>
  <c r="R8168" i="3"/>
  <c r="Q8168" i="3"/>
  <c r="P8168" i="3"/>
  <c r="U8167" i="3"/>
  <c r="T8167" i="3"/>
  <c r="S8167" i="3"/>
  <c r="R8167" i="3"/>
  <c r="Q8167" i="3"/>
  <c r="P8167" i="3"/>
  <c r="U8166" i="3"/>
  <c r="T8166" i="3"/>
  <c r="S8166" i="3"/>
  <c r="R8166" i="3"/>
  <c r="Q8166" i="3"/>
  <c r="P8166" i="3"/>
  <c r="U8165" i="3"/>
  <c r="T8165" i="3"/>
  <c r="S8165" i="3"/>
  <c r="R8165" i="3"/>
  <c r="Q8165" i="3"/>
  <c r="P8165" i="3"/>
  <c r="U8164" i="3"/>
  <c r="T8164" i="3"/>
  <c r="S8164" i="3"/>
  <c r="R8164" i="3"/>
  <c r="Q8164" i="3"/>
  <c r="P8164" i="3"/>
  <c r="U8163" i="3"/>
  <c r="T8163" i="3"/>
  <c r="S8163" i="3"/>
  <c r="R8163" i="3"/>
  <c r="Q8163" i="3"/>
  <c r="P8163" i="3"/>
  <c r="U8162" i="3"/>
  <c r="T8162" i="3"/>
  <c r="S8162" i="3"/>
  <c r="R8162" i="3"/>
  <c r="Q8162" i="3"/>
  <c r="P8162" i="3"/>
  <c r="U8161" i="3"/>
  <c r="T8161" i="3"/>
  <c r="S8161" i="3"/>
  <c r="R8161" i="3"/>
  <c r="Q8161" i="3"/>
  <c r="P8161" i="3"/>
  <c r="U8160" i="3"/>
  <c r="T8160" i="3"/>
  <c r="S8160" i="3"/>
  <c r="R8160" i="3"/>
  <c r="Q8160" i="3"/>
  <c r="P8160" i="3"/>
  <c r="U8159" i="3"/>
  <c r="T8159" i="3"/>
  <c r="S8159" i="3"/>
  <c r="R8159" i="3"/>
  <c r="Q8159" i="3"/>
  <c r="P8159" i="3"/>
  <c r="U8158" i="3"/>
  <c r="T8158" i="3"/>
  <c r="S8158" i="3"/>
  <c r="R8158" i="3"/>
  <c r="Q8158" i="3"/>
  <c r="P8158" i="3"/>
  <c r="U8157" i="3"/>
  <c r="T8157" i="3"/>
  <c r="S8157" i="3"/>
  <c r="R8157" i="3"/>
  <c r="Q8157" i="3"/>
  <c r="P8157" i="3"/>
  <c r="U8156" i="3"/>
  <c r="T8156" i="3"/>
  <c r="S8156" i="3"/>
  <c r="R8156" i="3"/>
  <c r="Q8156" i="3"/>
  <c r="P8156" i="3"/>
  <c r="U8155" i="3"/>
  <c r="T8155" i="3"/>
  <c r="S8155" i="3"/>
  <c r="R8155" i="3"/>
  <c r="Q8155" i="3"/>
  <c r="P8155" i="3"/>
  <c r="U8154" i="3"/>
  <c r="T8154" i="3"/>
  <c r="S8154" i="3"/>
  <c r="R8154" i="3"/>
  <c r="Q8154" i="3"/>
  <c r="P8154" i="3"/>
  <c r="U8153" i="3"/>
  <c r="T8153" i="3"/>
  <c r="S8153" i="3"/>
  <c r="R8153" i="3"/>
  <c r="Q8153" i="3"/>
  <c r="P8153" i="3"/>
  <c r="U8152" i="3"/>
  <c r="T8152" i="3"/>
  <c r="S8152" i="3"/>
  <c r="R8152" i="3"/>
  <c r="Q8152" i="3"/>
  <c r="P8152" i="3"/>
  <c r="U8151" i="3"/>
  <c r="T8151" i="3"/>
  <c r="S8151" i="3"/>
  <c r="R8151" i="3"/>
  <c r="Q8151" i="3"/>
  <c r="P8151" i="3"/>
  <c r="U8150" i="3"/>
  <c r="T8150" i="3"/>
  <c r="S8150" i="3"/>
  <c r="R8150" i="3"/>
  <c r="Q8150" i="3"/>
  <c r="P8150" i="3"/>
  <c r="U8149" i="3"/>
  <c r="T8149" i="3"/>
  <c r="S8149" i="3"/>
  <c r="R8149" i="3"/>
  <c r="Q8149" i="3"/>
  <c r="P8149" i="3"/>
  <c r="U8148" i="3"/>
  <c r="T8148" i="3"/>
  <c r="S8148" i="3"/>
  <c r="R8148" i="3"/>
  <c r="Q8148" i="3"/>
  <c r="P8148" i="3"/>
  <c r="U8147" i="3"/>
  <c r="T8147" i="3"/>
  <c r="S8147" i="3"/>
  <c r="R8147" i="3"/>
  <c r="Q8147" i="3"/>
  <c r="P8147" i="3"/>
  <c r="U8146" i="3"/>
  <c r="T8146" i="3"/>
  <c r="S8146" i="3"/>
  <c r="R8146" i="3"/>
  <c r="Q8146" i="3"/>
  <c r="P8146" i="3"/>
  <c r="U8145" i="3"/>
  <c r="T8145" i="3"/>
  <c r="S8145" i="3"/>
  <c r="R8145" i="3"/>
  <c r="Q8145" i="3"/>
  <c r="P8145" i="3"/>
  <c r="U8144" i="3"/>
  <c r="T8144" i="3"/>
  <c r="S8144" i="3"/>
  <c r="R8144" i="3"/>
  <c r="Q8144" i="3"/>
  <c r="P8144" i="3"/>
  <c r="U8143" i="3"/>
  <c r="T8143" i="3"/>
  <c r="S8143" i="3"/>
  <c r="R8143" i="3"/>
  <c r="Q8143" i="3"/>
  <c r="P8143" i="3"/>
  <c r="U8142" i="3"/>
  <c r="T8142" i="3"/>
  <c r="S8142" i="3"/>
  <c r="R8142" i="3"/>
  <c r="Q8142" i="3"/>
  <c r="P8142" i="3"/>
  <c r="U8141" i="3"/>
  <c r="T8141" i="3"/>
  <c r="S8141" i="3"/>
  <c r="R8141" i="3"/>
  <c r="Q8141" i="3"/>
  <c r="P8141" i="3"/>
  <c r="U8140" i="3"/>
  <c r="T8140" i="3"/>
  <c r="S8140" i="3"/>
  <c r="R8140" i="3"/>
  <c r="Q8140" i="3"/>
  <c r="P8140" i="3"/>
  <c r="U8139" i="3"/>
  <c r="T8139" i="3"/>
  <c r="S8139" i="3"/>
  <c r="R8139" i="3"/>
  <c r="Q8139" i="3"/>
  <c r="P8139" i="3"/>
  <c r="U8138" i="3"/>
  <c r="T8138" i="3"/>
  <c r="S8138" i="3"/>
  <c r="R8138" i="3"/>
  <c r="Q8138" i="3"/>
  <c r="P8138" i="3"/>
  <c r="U8137" i="3"/>
  <c r="T8137" i="3"/>
  <c r="S8137" i="3"/>
  <c r="R8137" i="3"/>
  <c r="Q8137" i="3"/>
  <c r="P8137" i="3"/>
  <c r="U8136" i="3"/>
  <c r="T8136" i="3"/>
  <c r="S8136" i="3"/>
  <c r="R8136" i="3"/>
  <c r="Q8136" i="3"/>
  <c r="P8136" i="3"/>
  <c r="U8135" i="3"/>
  <c r="T8135" i="3"/>
  <c r="S8135" i="3"/>
  <c r="R8135" i="3"/>
  <c r="Q8135" i="3"/>
  <c r="P8135" i="3"/>
  <c r="U8134" i="3"/>
  <c r="T8134" i="3"/>
  <c r="S8134" i="3"/>
  <c r="R8134" i="3"/>
  <c r="Q8134" i="3"/>
  <c r="P8134" i="3"/>
  <c r="U8133" i="3"/>
  <c r="T8133" i="3"/>
  <c r="S8133" i="3"/>
  <c r="R8133" i="3"/>
  <c r="Q8133" i="3"/>
  <c r="P8133" i="3"/>
  <c r="U8132" i="3"/>
  <c r="T8132" i="3"/>
  <c r="S8132" i="3"/>
  <c r="R8132" i="3"/>
  <c r="Q8132" i="3"/>
  <c r="P8132" i="3"/>
  <c r="U8131" i="3"/>
  <c r="T8131" i="3"/>
  <c r="S8131" i="3"/>
  <c r="R8131" i="3"/>
  <c r="Q8131" i="3"/>
  <c r="P8131" i="3"/>
  <c r="U8130" i="3"/>
  <c r="T8130" i="3"/>
  <c r="S8130" i="3"/>
  <c r="R8130" i="3"/>
  <c r="Q8130" i="3"/>
  <c r="P8130" i="3"/>
  <c r="U8129" i="3"/>
  <c r="T8129" i="3"/>
  <c r="S8129" i="3"/>
  <c r="R8129" i="3"/>
  <c r="Q8129" i="3"/>
  <c r="P8129" i="3"/>
  <c r="U8128" i="3"/>
  <c r="T8128" i="3"/>
  <c r="S8128" i="3"/>
  <c r="R8128" i="3"/>
  <c r="Q8128" i="3"/>
  <c r="P8128" i="3"/>
  <c r="U8127" i="3"/>
  <c r="T8127" i="3"/>
  <c r="S8127" i="3"/>
  <c r="R8127" i="3"/>
  <c r="Q8127" i="3"/>
  <c r="P8127" i="3"/>
  <c r="U8126" i="3"/>
  <c r="T8126" i="3"/>
  <c r="S8126" i="3"/>
  <c r="R8126" i="3"/>
  <c r="Q8126" i="3"/>
  <c r="P8126" i="3"/>
  <c r="U8125" i="3"/>
  <c r="T8125" i="3"/>
  <c r="S8125" i="3"/>
  <c r="R8125" i="3"/>
  <c r="Q8125" i="3"/>
  <c r="P8125" i="3"/>
  <c r="U8124" i="3"/>
  <c r="T8124" i="3"/>
  <c r="S8124" i="3"/>
  <c r="R8124" i="3"/>
  <c r="Q8124" i="3"/>
  <c r="P8124" i="3"/>
  <c r="U8123" i="3"/>
  <c r="T8123" i="3"/>
  <c r="S8123" i="3"/>
  <c r="R8123" i="3"/>
  <c r="Q8123" i="3"/>
  <c r="P8123" i="3"/>
  <c r="U8122" i="3"/>
  <c r="T8122" i="3"/>
  <c r="S8122" i="3"/>
  <c r="R8122" i="3"/>
  <c r="Q8122" i="3"/>
  <c r="P8122" i="3"/>
  <c r="U8121" i="3"/>
  <c r="T8121" i="3"/>
  <c r="S8121" i="3"/>
  <c r="R8121" i="3"/>
  <c r="Q8121" i="3"/>
  <c r="P8121" i="3"/>
  <c r="U8120" i="3"/>
  <c r="T8120" i="3"/>
  <c r="S8120" i="3"/>
  <c r="R8120" i="3"/>
  <c r="Q8120" i="3"/>
  <c r="P8120" i="3"/>
  <c r="U8119" i="3"/>
  <c r="T8119" i="3"/>
  <c r="S8119" i="3"/>
  <c r="R8119" i="3"/>
  <c r="Q8119" i="3"/>
  <c r="P8119" i="3"/>
  <c r="U8118" i="3"/>
  <c r="T8118" i="3"/>
  <c r="S8118" i="3"/>
  <c r="R8118" i="3"/>
  <c r="Q8118" i="3"/>
  <c r="P8118" i="3"/>
  <c r="U8117" i="3"/>
  <c r="T8117" i="3"/>
  <c r="S8117" i="3"/>
  <c r="R8117" i="3"/>
  <c r="Q8117" i="3"/>
  <c r="P8117" i="3"/>
  <c r="U8116" i="3"/>
  <c r="T8116" i="3"/>
  <c r="S8116" i="3"/>
  <c r="R8116" i="3"/>
  <c r="Q8116" i="3"/>
  <c r="P8116" i="3"/>
  <c r="U8115" i="3"/>
  <c r="T8115" i="3"/>
  <c r="S8115" i="3"/>
  <c r="R8115" i="3"/>
  <c r="Q8115" i="3"/>
  <c r="P8115" i="3"/>
  <c r="U8114" i="3"/>
  <c r="T8114" i="3"/>
  <c r="S8114" i="3"/>
  <c r="R8114" i="3"/>
  <c r="Q8114" i="3"/>
  <c r="P8114" i="3"/>
  <c r="U8113" i="3"/>
  <c r="T8113" i="3"/>
  <c r="S8113" i="3"/>
  <c r="R8113" i="3"/>
  <c r="Q8113" i="3"/>
  <c r="P8113" i="3"/>
  <c r="U8112" i="3"/>
  <c r="T8112" i="3"/>
  <c r="S8112" i="3"/>
  <c r="R8112" i="3"/>
  <c r="Q8112" i="3"/>
  <c r="P8112" i="3"/>
  <c r="U8111" i="3"/>
  <c r="T8111" i="3"/>
  <c r="S8111" i="3"/>
  <c r="R8111" i="3"/>
  <c r="Q8111" i="3"/>
  <c r="P8111" i="3"/>
  <c r="U8110" i="3"/>
  <c r="T8110" i="3"/>
  <c r="S8110" i="3"/>
  <c r="R8110" i="3"/>
  <c r="Q8110" i="3"/>
  <c r="P8110" i="3"/>
  <c r="U8109" i="3"/>
  <c r="T8109" i="3"/>
  <c r="S8109" i="3"/>
  <c r="R8109" i="3"/>
  <c r="Q8109" i="3"/>
  <c r="P8109" i="3"/>
  <c r="U8108" i="3"/>
  <c r="T8108" i="3"/>
  <c r="S8108" i="3"/>
  <c r="R8108" i="3"/>
  <c r="Q8108" i="3"/>
  <c r="P8108" i="3"/>
  <c r="U8107" i="3"/>
  <c r="T8107" i="3"/>
  <c r="S8107" i="3"/>
  <c r="R8107" i="3"/>
  <c r="Q8107" i="3"/>
  <c r="P8107" i="3"/>
  <c r="U8106" i="3"/>
  <c r="T8106" i="3"/>
  <c r="S8106" i="3"/>
  <c r="R8106" i="3"/>
  <c r="Q8106" i="3"/>
  <c r="P8106" i="3"/>
  <c r="U8105" i="3"/>
  <c r="T8105" i="3"/>
  <c r="S8105" i="3"/>
  <c r="R8105" i="3"/>
  <c r="Q8105" i="3"/>
  <c r="P8105" i="3"/>
  <c r="U8104" i="3"/>
  <c r="T8104" i="3"/>
  <c r="S8104" i="3"/>
  <c r="R8104" i="3"/>
  <c r="Q8104" i="3"/>
  <c r="P8104" i="3"/>
  <c r="U8103" i="3"/>
  <c r="T8103" i="3"/>
  <c r="S8103" i="3"/>
  <c r="R8103" i="3"/>
  <c r="Q8103" i="3"/>
  <c r="P8103" i="3"/>
  <c r="U8102" i="3"/>
  <c r="T8102" i="3"/>
  <c r="S8102" i="3"/>
  <c r="R8102" i="3"/>
  <c r="Q8102" i="3"/>
  <c r="P8102" i="3"/>
  <c r="U8101" i="3"/>
  <c r="T8101" i="3"/>
  <c r="S8101" i="3"/>
  <c r="R8101" i="3"/>
  <c r="Q8101" i="3"/>
  <c r="P8101" i="3"/>
  <c r="U8100" i="3"/>
  <c r="T8100" i="3"/>
  <c r="S8100" i="3"/>
  <c r="R8100" i="3"/>
  <c r="Q8100" i="3"/>
  <c r="P8100" i="3"/>
  <c r="U8099" i="3"/>
  <c r="T8099" i="3"/>
  <c r="S8099" i="3"/>
  <c r="R8099" i="3"/>
  <c r="Q8099" i="3"/>
  <c r="P8099" i="3"/>
  <c r="U8098" i="3"/>
  <c r="T8098" i="3"/>
  <c r="S8098" i="3"/>
  <c r="R8098" i="3"/>
  <c r="Q8098" i="3"/>
  <c r="P8098" i="3"/>
  <c r="U8097" i="3"/>
  <c r="T8097" i="3"/>
  <c r="S8097" i="3"/>
  <c r="R8097" i="3"/>
  <c r="Q8097" i="3"/>
  <c r="P8097" i="3"/>
  <c r="U8096" i="3"/>
  <c r="T8096" i="3"/>
  <c r="S8096" i="3"/>
  <c r="R8096" i="3"/>
  <c r="Q8096" i="3"/>
  <c r="P8096" i="3"/>
  <c r="U8095" i="3"/>
  <c r="T8095" i="3"/>
  <c r="S8095" i="3"/>
  <c r="R8095" i="3"/>
  <c r="Q8095" i="3"/>
  <c r="P8095" i="3"/>
  <c r="U8094" i="3"/>
  <c r="T8094" i="3"/>
  <c r="S8094" i="3"/>
  <c r="R8094" i="3"/>
  <c r="Q8094" i="3"/>
  <c r="P8094" i="3"/>
  <c r="U8093" i="3"/>
  <c r="T8093" i="3"/>
  <c r="S8093" i="3"/>
  <c r="R8093" i="3"/>
  <c r="Q8093" i="3"/>
  <c r="P8093" i="3"/>
  <c r="U8092" i="3"/>
  <c r="T8092" i="3"/>
  <c r="S8092" i="3"/>
  <c r="R8092" i="3"/>
  <c r="Q8092" i="3"/>
  <c r="P8092" i="3"/>
  <c r="U8091" i="3"/>
  <c r="T8091" i="3"/>
  <c r="S8091" i="3"/>
  <c r="R8091" i="3"/>
  <c r="Q8091" i="3"/>
  <c r="P8091" i="3"/>
  <c r="U8090" i="3"/>
  <c r="T8090" i="3"/>
  <c r="S8090" i="3"/>
  <c r="R8090" i="3"/>
  <c r="Q8090" i="3"/>
  <c r="P8090" i="3"/>
  <c r="U8089" i="3"/>
  <c r="T8089" i="3"/>
  <c r="S8089" i="3"/>
  <c r="R8089" i="3"/>
  <c r="Q8089" i="3"/>
  <c r="P8089" i="3"/>
  <c r="U8088" i="3"/>
  <c r="T8088" i="3"/>
  <c r="S8088" i="3"/>
  <c r="R8088" i="3"/>
  <c r="Q8088" i="3"/>
  <c r="P8088" i="3"/>
  <c r="U8087" i="3"/>
  <c r="T8087" i="3"/>
  <c r="S8087" i="3"/>
  <c r="R8087" i="3"/>
  <c r="Q8087" i="3"/>
  <c r="P8087" i="3"/>
  <c r="U8086" i="3"/>
  <c r="T8086" i="3"/>
  <c r="S8086" i="3"/>
  <c r="R8086" i="3"/>
  <c r="Q8086" i="3"/>
  <c r="P8086" i="3"/>
  <c r="U8085" i="3"/>
  <c r="T8085" i="3"/>
  <c r="S8085" i="3"/>
  <c r="R8085" i="3"/>
  <c r="Q8085" i="3"/>
  <c r="P8085" i="3"/>
  <c r="U8084" i="3"/>
  <c r="T8084" i="3"/>
  <c r="S8084" i="3"/>
  <c r="R8084" i="3"/>
  <c r="Q8084" i="3"/>
  <c r="P8084" i="3"/>
  <c r="U8083" i="3"/>
  <c r="T8083" i="3"/>
  <c r="S8083" i="3"/>
  <c r="R8083" i="3"/>
  <c r="Q8083" i="3"/>
  <c r="P8083" i="3"/>
  <c r="U8082" i="3"/>
  <c r="T8082" i="3"/>
  <c r="S8082" i="3"/>
  <c r="R8082" i="3"/>
  <c r="Q8082" i="3"/>
  <c r="P8082" i="3"/>
  <c r="U8081" i="3"/>
  <c r="T8081" i="3"/>
  <c r="S8081" i="3"/>
  <c r="R8081" i="3"/>
  <c r="Q8081" i="3"/>
  <c r="P8081" i="3"/>
  <c r="U8080" i="3"/>
  <c r="T8080" i="3"/>
  <c r="S8080" i="3"/>
  <c r="R8080" i="3"/>
  <c r="Q8080" i="3"/>
  <c r="P8080" i="3"/>
  <c r="U8079" i="3"/>
  <c r="T8079" i="3"/>
  <c r="S8079" i="3"/>
  <c r="R8079" i="3"/>
  <c r="Q8079" i="3"/>
  <c r="P8079" i="3"/>
  <c r="U8078" i="3"/>
  <c r="T8078" i="3"/>
  <c r="S8078" i="3"/>
  <c r="R8078" i="3"/>
  <c r="Q8078" i="3"/>
  <c r="P8078" i="3"/>
  <c r="U8077" i="3"/>
  <c r="T8077" i="3"/>
  <c r="S8077" i="3"/>
  <c r="R8077" i="3"/>
  <c r="Q8077" i="3"/>
  <c r="P8077" i="3"/>
  <c r="U8076" i="3"/>
  <c r="T8076" i="3"/>
  <c r="S8076" i="3"/>
  <c r="R8076" i="3"/>
  <c r="Q8076" i="3"/>
  <c r="P8076" i="3"/>
  <c r="U8075" i="3"/>
  <c r="T8075" i="3"/>
  <c r="S8075" i="3"/>
  <c r="R8075" i="3"/>
  <c r="Q8075" i="3"/>
  <c r="P8075" i="3"/>
  <c r="U8074" i="3"/>
  <c r="T8074" i="3"/>
  <c r="S8074" i="3"/>
  <c r="R8074" i="3"/>
  <c r="Q8074" i="3"/>
  <c r="P8074" i="3"/>
  <c r="U8073" i="3"/>
  <c r="T8073" i="3"/>
  <c r="S8073" i="3"/>
  <c r="R8073" i="3"/>
  <c r="Q8073" i="3"/>
  <c r="P8073" i="3"/>
  <c r="U8072" i="3"/>
  <c r="T8072" i="3"/>
  <c r="S8072" i="3"/>
  <c r="R8072" i="3"/>
  <c r="Q8072" i="3"/>
  <c r="P8072" i="3"/>
  <c r="U8071" i="3"/>
  <c r="T8071" i="3"/>
  <c r="S8071" i="3"/>
  <c r="R8071" i="3"/>
  <c r="Q8071" i="3"/>
  <c r="P8071" i="3"/>
  <c r="U8070" i="3"/>
  <c r="T8070" i="3"/>
  <c r="S8070" i="3"/>
  <c r="R8070" i="3"/>
  <c r="Q8070" i="3"/>
  <c r="P8070" i="3"/>
  <c r="U8069" i="3"/>
  <c r="T8069" i="3"/>
  <c r="S8069" i="3"/>
  <c r="R8069" i="3"/>
  <c r="Q8069" i="3"/>
  <c r="P8069" i="3"/>
  <c r="U8068" i="3"/>
  <c r="T8068" i="3"/>
  <c r="S8068" i="3"/>
  <c r="R8068" i="3"/>
  <c r="Q8068" i="3"/>
  <c r="P8068" i="3"/>
  <c r="U8067" i="3"/>
  <c r="T8067" i="3"/>
  <c r="S8067" i="3"/>
  <c r="R8067" i="3"/>
  <c r="Q8067" i="3"/>
  <c r="P8067" i="3"/>
  <c r="U8066" i="3"/>
  <c r="T8066" i="3"/>
  <c r="S8066" i="3"/>
  <c r="R8066" i="3"/>
  <c r="Q8066" i="3"/>
  <c r="P8066" i="3"/>
  <c r="U8065" i="3"/>
  <c r="T8065" i="3"/>
  <c r="S8065" i="3"/>
  <c r="R8065" i="3"/>
  <c r="Q8065" i="3"/>
  <c r="P8065" i="3"/>
  <c r="U8064" i="3"/>
  <c r="T8064" i="3"/>
  <c r="S8064" i="3"/>
  <c r="R8064" i="3"/>
  <c r="Q8064" i="3"/>
  <c r="P8064" i="3"/>
  <c r="U8063" i="3"/>
  <c r="T8063" i="3"/>
  <c r="S8063" i="3"/>
  <c r="R8063" i="3"/>
  <c r="Q8063" i="3"/>
  <c r="P8063" i="3"/>
  <c r="U8062" i="3"/>
  <c r="T8062" i="3"/>
  <c r="S8062" i="3"/>
  <c r="R8062" i="3"/>
  <c r="Q8062" i="3"/>
  <c r="P8062" i="3"/>
  <c r="U8061" i="3"/>
  <c r="T8061" i="3"/>
  <c r="S8061" i="3"/>
  <c r="R8061" i="3"/>
  <c r="Q8061" i="3"/>
  <c r="P8061" i="3"/>
  <c r="U8060" i="3"/>
  <c r="T8060" i="3"/>
  <c r="S8060" i="3"/>
  <c r="R8060" i="3"/>
  <c r="Q8060" i="3"/>
  <c r="P8060" i="3"/>
  <c r="U8059" i="3"/>
  <c r="T8059" i="3"/>
  <c r="S8059" i="3"/>
  <c r="R8059" i="3"/>
  <c r="Q8059" i="3"/>
  <c r="P8059" i="3"/>
  <c r="U8058" i="3"/>
  <c r="T8058" i="3"/>
  <c r="S8058" i="3"/>
  <c r="R8058" i="3"/>
  <c r="Q8058" i="3"/>
  <c r="P8058" i="3"/>
  <c r="U8057" i="3"/>
  <c r="T8057" i="3"/>
  <c r="S8057" i="3"/>
  <c r="R8057" i="3"/>
  <c r="Q8057" i="3"/>
  <c r="P8057" i="3"/>
  <c r="U8056" i="3"/>
  <c r="T8056" i="3"/>
  <c r="S8056" i="3"/>
  <c r="R8056" i="3"/>
  <c r="Q8056" i="3"/>
  <c r="P8056" i="3"/>
  <c r="U8055" i="3"/>
  <c r="T8055" i="3"/>
  <c r="S8055" i="3"/>
  <c r="R8055" i="3"/>
  <c r="Q8055" i="3"/>
  <c r="P8055" i="3"/>
  <c r="U8054" i="3"/>
  <c r="T8054" i="3"/>
  <c r="S8054" i="3"/>
  <c r="R8054" i="3"/>
  <c r="Q8054" i="3"/>
  <c r="P8054" i="3"/>
  <c r="U8053" i="3"/>
  <c r="T8053" i="3"/>
  <c r="S8053" i="3"/>
  <c r="R8053" i="3"/>
  <c r="Q8053" i="3"/>
  <c r="P8053" i="3"/>
  <c r="U8052" i="3"/>
  <c r="T8052" i="3"/>
  <c r="S8052" i="3"/>
  <c r="R8052" i="3"/>
  <c r="Q8052" i="3"/>
  <c r="P8052" i="3"/>
  <c r="U8051" i="3"/>
  <c r="T8051" i="3"/>
  <c r="S8051" i="3"/>
  <c r="R8051" i="3"/>
  <c r="Q8051" i="3"/>
  <c r="P8051" i="3"/>
  <c r="U8050" i="3"/>
  <c r="T8050" i="3"/>
  <c r="S8050" i="3"/>
  <c r="R8050" i="3"/>
  <c r="Q8050" i="3"/>
  <c r="P8050" i="3"/>
  <c r="U8049" i="3"/>
  <c r="T8049" i="3"/>
  <c r="S8049" i="3"/>
  <c r="R8049" i="3"/>
  <c r="Q8049" i="3"/>
  <c r="P8049" i="3"/>
  <c r="U8048" i="3"/>
  <c r="T8048" i="3"/>
  <c r="S8048" i="3"/>
  <c r="R8048" i="3"/>
  <c r="Q8048" i="3"/>
  <c r="P8048" i="3"/>
  <c r="U8047" i="3"/>
  <c r="T8047" i="3"/>
  <c r="S8047" i="3"/>
  <c r="R8047" i="3"/>
  <c r="Q8047" i="3"/>
  <c r="P8047" i="3"/>
  <c r="U8046" i="3"/>
  <c r="T8046" i="3"/>
  <c r="S8046" i="3"/>
  <c r="R8046" i="3"/>
  <c r="Q8046" i="3"/>
  <c r="P8046" i="3"/>
  <c r="U8045" i="3"/>
  <c r="T8045" i="3"/>
  <c r="S8045" i="3"/>
  <c r="R8045" i="3"/>
  <c r="Q8045" i="3"/>
  <c r="P8045" i="3"/>
  <c r="U8044" i="3"/>
  <c r="T8044" i="3"/>
  <c r="S8044" i="3"/>
  <c r="R8044" i="3"/>
  <c r="Q8044" i="3"/>
  <c r="P8044" i="3"/>
  <c r="U8043" i="3"/>
  <c r="T8043" i="3"/>
  <c r="S8043" i="3"/>
  <c r="R8043" i="3"/>
  <c r="Q8043" i="3"/>
  <c r="P8043" i="3"/>
  <c r="U8042" i="3"/>
  <c r="T8042" i="3"/>
  <c r="S8042" i="3"/>
  <c r="R8042" i="3"/>
  <c r="Q8042" i="3"/>
  <c r="P8042" i="3"/>
  <c r="U8041" i="3"/>
  <c r="T8041" i="3"/>
  <c r="S8041" i="3"/>
  <c r="R8041" i="3"/>
  <c r="Q8041" i="3"/>
  <c r="P8041" i="3"/>
  <c r="U8040" i="3"/>
  <c r="T8040" i="3"/>
  <c r="S8040" i="3"/>
  <c r="R8040" i="3"/>
  <c r="Q8040" i="3"/>
  <c r="P8040" i="3"/>
  <c r="U8039" i="3"/>
  <c r="T8039" i="3"/>
  <c r="S8039" i="3"/>
  <c r="R8039" i="3"/>
  <c r="Q8039" i="3"/>
  <c r="P8039" i="3"/>
  <c r="U8038" i="3"/>
  <c r="T8038" i="3"/>
  <c r="S8038" i="3"/>
  <c r="R8038" i="3"/>
  <c r="Q8038" i="3"/>
  <c r="P8038" i="3"/>
  <c r="U8037" i="3"/>
  <c r="T8037" i="3"/>
  <c r="S8037" i="3"/>
  <c r="R8037" i="3"/>
  <c r="Q8037" i="3"/>
  <c r="P8037" i="3"/>
  <c r="U8036" i="3"/>
  <c r="T8036" i="3"/>
  <c r="S8036" i="3"/>
  <c r="R8036" i="3"/>
  <c r="Q8036" i="3"/>
  <c r="P8036" i="3"/>
  <c r="U8035" i="3"/>
  <c r="T8035" i="3"/>
  <c r="S8035" i="3"/>
  <c r="R8035" i="3"/>
  <c r="Q8035" i="3"/>
  <c r="P8035" i="3"/>
  <c r="U8034" i="3"/>
  <c r="T8034" i="3"/>
  <c r="S8034" i="3"/>
  <c r="R8034" i="3"/>
  <c r="Q8034" i="3"/>
  <c r="P8034" i="3"/>
  <c r="U8033" i="3"/>
  <c r="T8033" i="3"/>
  <c r="S8033" i="3"/>
  <c r="R8033" i="3"/>
  <c r="Q8033" i="3"/>
  <c r="P8033" i="3"/>
  <c r="U8032" i="3"/>
  <c r="T8032" i="3"/>
  <c r="S8032" i="3"/>
  <c r="R8032" i="3"/>
  <c r="Q8032" i="3"/>
  <c r="P8032" i="3"/>
  <c r="U8031" i="3"/>
  <c r="T8031" i="3"/>
  <c r="S8031" i="3"/>
  <c r="R8031" i="3"/>
  <c r="Q8031" i="3"/>
  <c r="P8031" i="3"/>
  <c r="U8030" i="3"/>
  <c r="T8030" i="3"/>
  <c r="S8030" i="3"/>
  <c r="R8030" i="3"/>
  <c r="Q8030" i="3"/>
  <c r="P8030" i="3"/>
  <c r="U8029" i="3"/>
  <c r="T8029" i="3"/>
  <c r="S8029" i="3"/>
  <c r="R8029" i="3"/>
  <c r="Q8029" i="3"/>
  <c r="P8029" i="3"/>
  <c r="U8028" i="3"/>
  <c r="T8028" i="3"/>
  <c r="S8028" i="3"/>
  <c r="R8028" i="3"/>
  <c r="Q8028" i="3"/>
  <c r="P8028" i="3"/>
  <c r="U8027" i="3"/>
  <c r="T8027" i="3"/>
  <c r="S8027" i="3"/>
  <c r="R8027" i="3"/>
  <c r="Q8027" i="3"/>
  <c r="P8027" i="3"/>
  <c r="U8026" i="3"/>
  <c r="T8026" i="3"/>
  <c r="S8026" i="3"/>
  <c r="R8026" i="3"/>
  <c r="Q8026" i="3"/>
  <c r="P8026" i="3"/>
  <c r="U8025" i="3"/>
  <c r="T8025" i="3"/>
  <c r="S8025" i="3"/>
  <c r="R8025" i="3"/>
  <c r="Q8025" i="3"/>
  <c r="P8025" i="3"/>
  <c r="U8024" i="3"/>
  <c r="T8024" i="3"/>
  <c r="S8024" i="3"/>
  <c r="R8024" i="3"/>
  <c r="Q8024" i="3"/>
  <c r="P8024" i="3"/>
  <c r="U8023" i="3"/>
  <c r="T8023" i="3"/>
  <c r="S8023" i="3"/>
  <c r="R8023" i="3"/>
  <c r="Q8023" i="3"/>
  <c r="P8023" i="3"/>
  <c r="U8022" i="3"/>
  <c r="T8022" i="3"/>
  <c r="S8022" i="3"/>
  <c r="R8022" i="3"/>
  <c r="Q8022" i="3"/>
  <c r="P8022" i="3"/>
  <c r="U8021" i="3"/>
  <c r="T8021" i="3"/>
  <c r="S8021" i="3"/>
  <c r="R8021" i="3"/>
  <c r="Q8021" i="3"/>
  <c r="P8021" i="3"/>
  <c r="U8020" i="3"/>
  <c r="T8020" i="3"/>
  <c r="S8020" i="3"/>
  <c r="R8020" i="3"/>
  <c r="Q8020" i="3"/>
  <c r="P8020" i="3"/>
  <c r="U8019" i="3"/>
  <c r="T8019" i="3"/>
  <c r="S8019" i="3"/>
  <c r="R8019" i="3"/>
  <c r="Q8019" i="3"/>
  <c r="P8019" i="3"/>
  <c r="U8018" i="3"/>
  <c r="T8018" i="3"/>
  <c r="S8018" i="3"/>
  <c r="R8018" i="3"/>
  <c r="Q8018" i="3"/>
  <c r="P8018" i="3"/>
  <c r="U8017" i="3"/>
  <c r="T8017" i="3"/>
  <c r="S8017" i="3"/>
  <c r="R8017" i="3"/>
  <c r="Q8017" i="3"/>
  <c r="P8017" i="3"/>
  <c r="U8016" i="3"/>
  <c r="T8016" i="3"/>
  <c r="S8016" i="3"/>
  <c r="R8016" i="3"/>
  <c r="Q8016" i="3"/>
  <c r="P8016" i="3"/>
  <c r="U8015" i="3"/>
  <c r="T8015" i="3"/>
  <c r="S8015" i="3"/>
  <c r="R8015" i="3"/>
  <c r="Q8015" i="3"/>
  <c r="P8015" i="3"/>
  <c r="U8014" i="3"/>
  <c r="T8014" i="3"/>
  <c r="S8014" i="3"/>
  <c r="R8014" i="3"/>
  <c r="Q8014" i="3"/>
  <c r="P8014" i="3"/>
  <c r="U8013" i="3"/>
  <c r="T8013" i="3"/>
  <c r="S8013" i="3"/>
  <c r="R8013" i="3"/>
  <c r="Q8013" i="3"/>
  <c r="P8013" i="3"/>
  <c r="U8012" i="3"/>
  <c r="T8012" i="3"/>
  <c r="S8012" i="3"/>
  <c r="R8012" i="3"/>
  <c r="Q8012" i="3"/>
  <c r="P8012" i="3"/>
  <c r="U8011" i="3"/>
  <c r="T8011" i="3"/>
  <c r="S8011" i="3"/>
  <c r="R8011" i="3"/>
  <c r="Q8011" i="3"/>
  <c r="P8011" i="3"/>
  <c r="U8010" i="3"/>
  <c r="T8010" i="3"/>
  <c r="S8010" i="3"/>
  <c r="R8010" i="3"/>
  <c r="Q8010" i="3"/>
  <c r="P8010" i="3"/>
  <c r="U8009" i="3"/>
  <c r="T8009" i="3"/>
  <c r="S8009" i="3"/>
  <c r="R8009" i="3"/>
  <c r="Q8009" i="3"/>
  <c r="P8009" i="3"/>
  <c r="U8008" i="3"/>
  <c r="T8008" i="3"/>
  <c r="S8008" i="3"/>
  <c r="R8008" i="3"/>
  <c r="Q8008" i="3"/>
  <c r="P8008" i="3"/>
  <c r="U8007" i="3"/>
  <c r="T8007" i="3"/>
  <c r="S8007" i="3"/>
  <c r="R8007" i="3"/>
  <c r="Q8007" i="3"/>
  <c r="P8007" i="3"/>
  <c r="U8006" i="3"/>
  <c r="T8006" i="3"/>
  <c r="S8006" i="3"/>
  <c r="R8006" i="3"/>
  <c r="Q8006" i="3"/>
  <c r="P8006" i="3"/>
  <c r="U8005" i="3"/>
  <c r="T8005" i="3"/>
  <c r="S8005" i="3"/>
  <c r="R8005" i="3"/>
  <c r="Q8005" i="3"/>
  <c r="P8005" i="3"/>
  <c r="U8004" i="3"/>
  <c r="T8004" i="3"/>
  <c r="S8004" i="3"/>
  <c r="R8004" i="3"/>
  <c r="Q8004" i="3"/>
  <c r="P8004" i="3"/>
  <c r="U8003" i="3"/>
  <c r="T8003" i="3"/>
  <c r="S8003" i="3"/>
  <c r="R8003" i="3"/>
  <c r="Q8003" i="3"/>
  <c r="P8003" i="3"/>
  <c r="U8002" i="3"/>
  <c r="T8002" i="3"/>
  <c r="S8002" i="3"/>
  <c r="R8002" i="3"/>
  <c r="Q8002" i="3"/>
  <c r="P8002" i="3"/>
  <c r="U8001" i="3"/>
  <c r="T8001" i="3"/>
  <c r="S8001" i="3"/>
  <c r="R8001" i="3"/>
  <c r="Q8001" i="3"/>
  <c r="P8001" i="3"/>
  <c r="U8000" i="3"/>
  <c r="T8000" i="3"/>
  <c r="S8000" i="3"/>
  <c r="R8000" i="3"/>
  <c r="Q8000" i="3"/>
  <c r="P8000" i="3"/>
  <c r="U7999" i="3"/>
  <c r="T7999" i="3"/>
  <c r="S7999" i="3"/>
  <c r="R7999" i="3"/>
  <c r="Q7999" i="3"/>
  <c r="P7999" i="3"/>
  <c r="U7998" i="3"/>
  <c r="T7998" i="3"/>
  <c r="S7998" i="3"/>
  <c r="R7998" i="3"/>
  <c r="Q7998" i="3"/>
  <c r="P7998" i="3"/>
  <c r="U7997" i="3"/>
  <c r="T7997" i="3"/>
  <c r="S7997" i="3"/>
  <c r="R7997" i="3"/>
  <c r="Q7997" i="3"/>
  <c r="P7997" i="3"/>
  <c r="U7996" i="3"/>
  <c r="T7996" i="3"/>
  <c r="S7996" i="3"/>
  <c r="R7996" i="3"/>
  <c r="Q7996" i="3"/>
  <c r="P7996" i="3"/>
  <c r="U7995" i="3"/>
  <c r="T7995" i="3"/>
  <c r="S7995" i="3"/>
  <c r="R7995" i="3"/>
  <c r="Q7995" i="3"/>
  <c r="P7995" i="3"/>
  <c r="U7994" i="3"/>
  <c r="T7994" i="3"/>
  <c r="S7994" i="3"/>
  <c r="R7994" i="3"/>
  <c r="Q7994" i="3"/>
  <c r="P7994" i="3"/>
  <c r="U7993" i="3"/>
  <c r="T7993" i="3"/>
  <c r="S7993" i="3"/>
  <c r="R7993" i="3"/>
  <c r="Q7993" i="3"/>
  <c r="P7993" i="3"/>
  <c r="U7992" i="3"/>
  <c r="T7992" i="3"/>
  <c r="S7992" i="3"/>
  <c r="R7992" i="3"/>
  <c r="Q7992" i="3"/>
  <c r="P7992" i="3"/>
  <c r="U7991" i="3"/>
  <c r="T7991" i="3"/>
  <c r="S7991" i="3"/>
  <c r="R7991" i="3"/>
  <c r="Q7991" i="3"/>
  <c r="P7991" i="3"/>
  <c r="U7990" i="3"/>
  <c r="T7990" i="3"/>
  <c r="S7990" i="3"/>
  <c r="R7990" i="3"/>
  <c r="Q7990" i="3"/>
  <c r="P7990" i="3"/>
  <c r="U7989" i="3"/>
  <c r="T7989" i="3"/>
  <c r="S7989" i="3"/>
  <c r="R7989" i="3"/>
  <c r="Q7989" i="3"/>
  <c r="P7989" i="3"/>
  <c r="U7988" i="3"/>
  <c r="T7988" i="3"/>
  <c r="S7988" i="3"/>
  <c r="R7988" i="3"/>
  <c r="Q7988" i="3"/>
  <c r="P7988" i="3"/>
  <c r="U7987" i="3"/>
  <c r="T7987" i="3"/>
  <c r="S7987" i="3"/>
  <c r="R7987" i="3"/>
  <c r="Q7987" i="3"/>
  <c r="P7987" i="3"/>
  <c r="U7986" i="3"/>
  <c r="T7986" i="3"/>
  <c r="S7986" i="3"/>
  <c r="R7986" i="3"/>
  <c r="Q7986" i="3"/>
  <c r="P7986" i="3"/>
  <c r="U7985" i="3"/>
  <c r="T7985" i="3"/>
  <c r="S7985" i="3"/>
  <c r="R7985" i="3"/>
  <c r="Q7985" i="3"/>
  <c r="P7985" i="3"/>
  <c r="U7984" i="3"/>
  <c r="T7984" i="3"/>
  <c r="S7984" i="3"/>
  <c r="R7984" i="3"/>
  <c r="Q7984" i="3"/>
  <c r="P7984" i="3"/>
  <c r="U7983" i="3"/>
  <c r="T7983" i="3"/>
  <c r="S7983" i="3"/>
  <c r="R7983" i="3"/>
  <c r="Q7983" i="3"/>
  <c r="P7983" i="3"/>
  <c r="U7982" i="3"/>
  <c r="T7982" i="3"/>
  <c r="S7982" i="3"/>
  <c r="R7982" i="3"/>
  <c r="Q7982" i="3"/>
  <c r="P7982" i="3"/>
  <c r="U7981" i="3"/>
  <c r="T7981" i="3"/>
  <c r="S7981" i="3"/>
  <c r="R7981" i="3"/>
  <c r="Q7981" i="3"/>
  <c r="P7981" i="3"/>
  <c r="U7980" i="3"/>
  <c r="T7980" i="3"/>
  <c r="S7980" i="3"/>
  <c r="R7980" i="3"/>
  <c r="Q7980" i="3"/>
  <c r="P7980" i="3"/>
  <c r="U7979" i="3"/>
  <c r="T7979" i="3"/>
  <c r="S7979" i="3"/>
  <c r="R7979" i="3"/>
  <c r="Q7979" i="3"/>
  <c r="P7979" i="3"/>
  <c r="U7978" i="3"/>
  <c r="T7978" i="3"/>
  <c r="S7978" i="3"/>
  <c r="R7978" i="3"/>
  <c r="Q7978" i="3"/>
  <c r="P7978" i="3"/>
  <c r="U7977" i="3"/>
  <c r="T7977" i="3"/>
  <c r="S7977" i="3"/>
  <c r="R7977" i="3"/>
  <c r="Q7977" i="3"/>
  <c r="P7977" i="3"/>
  <c r="U7976" i="3"/>
  <c r="T7976" i="3"/>
  <c r="S7976" i="3"/>
  <c r="R7976" i="3"/>
  <c r="Q7976" i="3"/>
  <c r="P7976" i="3"/>
  <c r="U7975" i="3"/>
  <c r="T7975" i="3"/>
  <c r="S7975" i="3"/>
  <c r="R7975" i="3"/>
  <c r="Q7975" i="3"/>
  <c r="P7975" i="3"/>
  <c r="U7974" i="3"/>
  <c r="T7974" i="3"/>
  <c r="S7974" i="3"/>
  <c r="R7974" i="3"/>
  <c r="Q7974" i="3"/>
  <c r="P7974" i="3"/>
  <c r="U7973" i="3"/>
  <c r="T7973" i="3"/>
  <c r="S7973" i="3"/>
  <c r="R7973" i="3"/>
  <c r="Q7973" i="3"/>
  <c r="P7973" i="3"/>
  <c r="U7972" i="3"/>
  <c r="T7972" i="3"/>
  <c r="S7972" i="3"/>
  <c r="R7972" i="3"/>
  <c r="Q7972" i="3"/>
  <c r="P7972" i="3"/>
  <c r="U7971" i="3"/>
  <c r="T7971" i="3"/>
  <c r="S7971" i="3"/>
  <c r="R7971" i="3"/>
  <c r="Q7971" i="3"/>
  <c r="P7971" i="3"/>
  <c r="U7970" i="3"/>
  <c r="T7970" i="3"/>
  <c r="S7970" i="3"/>
  <c r="R7970" i="3"/>
  <c r="Q7970" i="3"/>
  <c r="P7970" i="3"/>
  <c r="U7969" i="3"/>
  <c r="T7969" i="3"/>
  <c r="S7969" i="3"/>
  <c r="R7969" i="3"/>
  <c r="Q7969" i="3"/>
  <c r="P7969" i="3"/>
  <c r="U7968" i="3"/>
  <c r="T7968" i="3"/>
  <c r="S7968" i="3"/>
  <c r="R7968" i="3"/>
  <c r="Q7968" i="3"/>
  <c r="P7968" i="3"/>
  <c r="U7967" i="3"/>
  <c r="T7967" i="3"/>
  <c r="S7967" i="3"/>
  <c r="R7967" i="3"/>
  <c r="Q7967" i="3"/>
  <c r="P7967" i="3"/>
  <c r="U7966" i="3"/>
  <c r="T7966" i="3"/>
  <c r="S7966" i="3"/>
  <c r="R7966" i="3"/>
  <c r="Q7966" i="3"/>
  <c r="P7966" i="3"/>
  <c r="U7965" i="3"/>
  <c r="T7965" i="3"/>
  <c r="S7965" i="3"/>
  <c r="R7965" i="3"/>
  <c r="Q7965" i="3"/>
  <c r="P7965" i="3"/>
  <c r="U7964" i="3"/>
  <c r="T7964" i="3"/>
  <c r="S7964" i="3"/>
  <c r="R7964" i="3"/>
  <c r="Q7964" i="3"/>
  <c r="P7964" i="3"/>
  <c r="U7963" i="3"/>
  <c r="T7963" i="3"/>
  <c r="S7963" i="3"/>
  <c r="R7963" i="3"/>
  <c r="Q7963" i="3"/>
  <c r="P7963" i="3"/>
  <c r="U7962" i="3"/>
  <c r="T7962" i="3"/>
  <c r="S7962" i="3"/>
  <c r="R7962" i="3"/>
  <c r="Q7962" i="3"/>
  <c r="P7962" i="3"/>
  <c r="U7961" i="3"/>
  <c r="T7961" i="3"/>
  <c r="S7961" i="3"/>
  <c r="R7961" i="3"/>
  <c r="Q7961" i="3"/>
  <c r="P7961" i="3"/>
  <c r="U7960" i="3"/>
  <c r="T7960" i="3"/>
  <c r="S7960" i="3"/>
  <c r="R7960" i="3"/>
  <c r="Q7960" i="3"/>
  <c r="P7960" i="3"/>
  <c r="U7959" i="3"/>
  <c r="T7959" i="3"/>
  <c r="S7959" i="3"/>
  <c r="R7959" i="3"/>
  <c r="Q7959" i="3"/>
  <c r="P7959" i="3"/>
  <c r="U7958" i="3"/>
  <c r="T7958" i="3"/>
  <c r="S7958" i="3"/>
  <c r="R7958" i="3"/>
  <c r="Q7958" i="3"/>
  <c r="P7958" i="3"/>
  <c r="U7957" i="3"/>
  <c r="T7957" i="3"/>
  <c r="S7957" i="3"/>
  <c r="R7957" i="3"/>
  <c r="Q7957" i="3"/>
  <c r="P7957" i="3"/>
  <c r="U7956" i="3"/>
  <c r="T7956" i="3"/>
  <c r="S7956" i="3"/>
  <c r="R7956" i="3"/>
  <c r="Q7956" i="3"/>
  <c r="P7956" i="3"/>
  <c r="U7955" i="3"/>
  <c r="T7955" i="3"/>
  <c r="S7955" i="3"/>
  <c r="R7955" i="3"/>
  <c r="Q7955" i="3"/>
  <c r="P7955" i="3"/>
  <c r="U7954" i="3"/>
  <c r="T7954" i="3"/>
  <c r="S7954" i="3"/>
  <c r="R7954" i="3"/>
  <c r="Q7954" i="3"/>
  <c r="P7954" i="3"/>
  <c r="U7953" i="3"/>
  <c r="T7953" i="3"/>
  <c r="S7953" i="3"/>
  <c r="R7953" i="3"/>
  <c r="Q7953" i="3"/>
  <c r="P7953" i="3"/>
  <c r="U7952" i="3"/>
  <c r="T7952" i="3"/>
  <c r="S7952" i="3"/>
  <c r="R7952" i="3"/>
  <c r="Q7952" i="3"/>
  <c r="P7952" i="3"/>
  <c r="U7951" i="3"/>
  <c r="T7951" i="3"/>
  <c r="S7951" i="3"/>
  <c r="R7951" i="3"/>
  <c r="Q7951" i="3"/>
  <c r="P7951" i="3"/>
  <c r="U7950" i="3"/>
  <c r="T7950" i="3"/>
  <c r="S7950" i="3"/>
  <c r="R7950" i="3"/>
  <c r="Q7950" i="3"/>
  <c r="P7950" i="3"/>
  <c r="U7949" i="3"/>
  <c r="T7949" i="3"/>
  <c r="S7949" i="3"/>
  <c r="R7949" i="3"/>
  <c r="Q7949" i="3"/>
  <c r="P7949" i="3"/>
  <c r="U7948" i="3"/>
  <c r="T7948" i="3"/>
  <c r="S7948" i="3"/>
  <c r="R7948" i="3"/>
  <c r="Q7948" i="3"/>
  <c r="P7948" i="3"/>
  <c r="U7947" i="3"/>
  <c r="T7947" i="3"/>
  <c r="S7947" i="3"/>
  <c r="R7947" i="3"/>
  <c r="Q7947" i="3"/>
  <c r="P7947" i="3"/>
  <c r="U7946" i="3"/>
  <c r="T7946" i="3"/>
  <c r="S7946" i="3"/>
  <c r="R7946" i="3"/>
  <c r="Q7946" i="3"/>
  <c r="P7946" i="3"/>
  <c r="U7945" i="3"/>
  <c r="T7945" i="3"/>
  <c r="S7945" i="3"/>
  <c r="R7945" i="3"/>
  <c r="Q7945" i="3"/>
  <c r="P7945" i="3"/>
  <c r="U7944" i="3"/>
  <c r="T7944" i="3"/>
  <c r="S7944" i="3"/>
  <c r="R7944" i="3"/>
  <c r="Q7944" i="3"/>
  <c r="P7944" i="3"/>
  <c r="U7943" i="3"/>
  <c r="T7943" i="3"/>
  <c r="S7943" i="3"/>
  <c r="R7943" i="3"/>
  <c r="Q7943" i="3"/>
  <c r="P7943" i="3"/>
  <c r="U7942" i="3"/>
  <c r="T7942" i="3"/>
  <c r="S7942" i="3"/>
  <c r="R7942" i="3"/>
  <c r="Q7942" i="3"/>
  <c r="P7942" i="3"/>
  <c r="U7941" i="3"/>
  <c r="T7941" i="3"/>
  <c r="S7941" i="3"/>
  <c r="R7941" i="3"/>
  <c r="Q7941" i="3"/>
  <c r="P7941" i="3"/>
  <c r="U7940" i="3"/>
  <c r="T7940" i="3"/>
  <c r="S7940" i="3"/>
  <c r="R7940" i="3"/>
  <c r="Q7940" i="3"/>
  <c r="P7940" i="3"/>
  <c r="U7939" i="3"/>
  <c r="T7939" i="3"/>
  <c r="S7939" i="3"/>
  <c r="R7939" i="3"/>
  <c r="Q7939" i="3"/>
  <c r="P7939" i="3"/>
  <c r="U7938" i="3"/>
  <c r="T7938" i="3"/>
  <c r="S7938" i="3"/>
  <c r="R7938" i="3"/>
  <c r="Q7938" i="3"/>
  <c r="P7938" i="3"/>
  <c r="U7937" i="3"/>
  <c r="T7937" i="3"/>
  <c r="S7937" i="3"/>
  <c r="R7937" i="3"/>
  <c r="Q7937" i="3"/>
  <c r="P7937" i="3"/>
  <c r="U7936" i="3"/>
  <c r="T7936" i="3"/>
  <c r="S7936" i="3"/>
  <c r="R7936" i="3"/>
  <c r="Q7936" i="3"/>
  <c r="P7936" i="3"/>
  <c r="U7935" i="3"/>
  <c r="T7935" i="3"/>
  <c r="S7935" i="3"/>
  <c r="R7935" i="3"/>
  <c r="Q7935" i="3"/>
  <c r="P7935" i="3"/>
  <c r="U7934" i="3"/>
  <c r="T7934" i="3"/>
  <c r="S7934" i="3"/>
  <c r="R7934" i="3"/>
  <c r="Q7934" i="3"/>
  <c r="P7934" i="3"/>
  <c r="U7933" i="3"/>
  <c r="T7933" i="3"/>
  <c r="S7933" i="3"/>
  <c r="R7933" i="3"/>
  <c r="Q7933" i="3"/>
  <c r="P7933" i="3"/>
  <c r="U7932" i="3"/>
  <c r="T7932" i="3"/>
  <c r="S7932" i="3"/>
  <c r="R7932" i="3"/>
  <c r="Q7932" i="3"/>
  <c r="P7932" i="3"/>
  <c r="U7931" i="3"/>
  <c r="T7931" i="3"/>
  <c r="S7931" i="3"/>
  <c r="R7931" i="3"/>
  <c r="Q7931" i="3"/>
  <c r="P7931" i="3"/>
  <c r="U7930" i="3"/>
  <c r="T7930" i="3"/>
  <c r="S7930" i="3"/>
  <c r="R7930" i="3"/>
  <c r="Q7930" i="3"/>
  <c r="P7930" i="3"/>
  <c r="U7929" i="3"/>
  <c r="T7929" i="3"/>
  <c r="S7929" i="3"/>
  <c r="R7929" i="3"/>
  <c r="Q7929" i="3"/>
  <c r="P7929" i="3"/>
  <c r="U7928" i="3"/>
  <c r="T7928" i="3"/>
  <c r="S7928" i="3"/>
  <c r="R7928" i="3"/>
  <c r="Q7928" i="3"/>
  <c r="P7928" i="3"/>
  <c r="U7927" i="3"/>
  <c r="T7927" i="3"/>
  <c r="S7927" i="3"/>
  <c r="R7927" i="3"/>
  <c r="Q7927" i="3"/>
  <c r="P7927" i="3"/>
  <c r="U7926" i="3"/>
  <c r="T7926" i="3"/>
  <c r="S7926" i="3"/>
  <c r="R7926" i="3"/>
  <c r="Q7926" i="3"/>
  <c r="P7926" i="3"/>
  <c r="U7925" i="3"/>
  <c r="T7925" i="3"/>
  <c r="S7925" i="3"/>
  <c r="R7925" i="3"/>
  <c r="Q7925" i="3"/>
  <c r="P7925" i="3"/>
  <c r="U7924" i="3"/>
  <c r="T7924" i="3"/>
  <c r="S7924" i="3"/>
  <c r="R7924" i="3"/>
  <c r="Q7924" i="3"/>
  <c r="P7924" i="3"/>
  <c r="U7923" i="3"/>
  <c r="T7923" i="3"/>
  <c r="S7923" i="3"/>
  <c r="R7923" i="3"/>
  <c r="Q7923" i="3"/>
  <c r="P7923" i="3"/>
  <c r="U7922" i="3"/>
  <c r="T7922" i="3"/>
  <c r="S7922" i="3"/>
  <c r="R7922" i="3"/>
  <c r="Q7922" i="3"/>
  <c r="P7922" i="3"/>
  <c r="U7921" i="3"/>
  <c r="T7921" i="3"/>
  <c r="S7921" i="3"/>
  <c r="R7921" i="3"/>
  <c r="Q7921" i="3"/>
  <c r="P7921" i="3"/>
  <c r="U7920" i="3"/>
  <c r="T7920" i="3"/>
  <c r="S7920" i="3"/>
  <c r="R7920" i="3"/>
  <c r="Q7920" i="3"/>
  <c r="P7920" i="3"/>
  <c r="U7919" i="3"/>
  <c r="T7919" i="3"/>
  <c r="S7919" i="3"/>
  <c r="R7919" i="3"/>
  <c r="Q7919" i="3"/>
  <c r="P7919" i="3"/>
  <c r="U7918" i="3"/>
  <c r="T7918" i="3"/>
  <c r="S7918" i="3"/>
  <c r="R7918" i="3"/>
  <c r="Q7918" i="3"/>
  <c r="P7918" i="3"/>
  <c r="U7917" i="3"/>
  <c r="T7917" i="3"/>
  <c r="S7917" i="3"/>
  <c r="R7917" i="3"/>
  <c r="Q7917" i="3"/>
  <c r="P7917" i="3"/>
  <c r="U7916" i="3"/>
  <c r="T7916" i="3"/>
  <c r="S7916" i="3"/>
  <c r="R7916" i="3"/>
  <c r="Q7916" i="3"/>
  <c r="P7916" i="3"/>
  <c r="U7915" i="3"/>
  <c r="T7915" i="3"/>
  <c r="S7915" i="3"/>
  <c r="R7915" i="3"/>
  <c r="Q7915" i="3"/>
  <c r="P7915" i="3"/>
  <c r="U7914" i="3"/>
  <c r="T7914" i="3"/>
  <c r="S7914" i="3"/>
  <c r="R7914" i="3"/>
  <c r="Q7914" i="3"/>
  <c r="P7914" i="3"/>
  <c r="U7913" i="3"/>
  <c r="T7913" i="3"/>
  <c r="S7913" i="3"/>
  <c r="R7913" i="3"/>
  <c r="Q7913" i="3"/>
  <c r="P7913" i="3"/>
  <c r="U7912" i="3"/>
  <c r="T7912" i="3"/>
  <c r="S7912" i="3"/>
  <c r="R7912" i="3"/>
  <c r="Q7912" i="3"/>
  <c r="P7912" i="3"/>
  <c r="U7911" i="3"/>
  <c r="T7911" i="3"/>
  <c r="S7911" i="3"/>
  <c r="R7911" i="3"/>
  <c r="Q7911" i="3"/>
  <c r="P7911" i="3"/>
  <c r="U7910" i="3"/>
  <c r="T7910" i="3"/>
  <c r="S7910" i="3"/>
  <c r="R7910" i="3"/>
  <c r="Q7910" i="3"/>
  <c r="P7910" i="3"/>
  <c r="U7909" i="3"/>
  <c r="T7909" i="3"/>
  <c r="S7909" i="3"/>
  <c r="R7909" i="3"/>
  <c r="Q7909" i="3"/>
  <c r="P7909" i="3"/>
  <c r="U7908" i="3"/>
  <c r="T7908" i="3"/>
  <c r="S7908" i="3"/>
  <c r="R7908" i="3"/>
  <c r="Q7908" i="3"/>
  <c r="P7908" i="3"/>
  <c r="U7907" i="3"/>
  <c r="T7907" i="3"/>
  <c r="S7907" i="3"/>
  <c r="R7907" i="3"/>
  <c r="Q7907" i="3"/>
  <c r="P7907" i="3"/>
  <c r="U7906" i="3"/>
  <c r="T7906" i="3"/>
  <c r="S7906" i="3"/>
  <c r="R7906" i="3"/>
  <c r="Q7906" i="3"/>
  <c r="P7906" i="3"/>
  <c r="U7905" i="3"/>
  <c r="T7905" i="3"/>
  <c r="S7905" i="3"/>
  <c r="R7905" i="3"/>
  <c r="Q7905" i="3"/>
  <c r="P7905" i="3"/>
  <c r="U7904" i="3"/>
  <c r="T7904" i="3"/>
  <c r="S7904" i="3"/>
  <c r="R7904" i="3"/>
  <c r="Q7904" i="3"/>
  <c r="P7904" i="3"/>
  <c r="U7903" i="3"/>
  <c r="T7903" i="3"/>
  <c r="S7903" i="3"/>
  <c r="R7903" i="3"/>
  <c r="Q7903" i="3"/>
  <c r="P7903" i="3"/>
  <c r="U7902" i="3"/>
  <c r="T7902" i="3"/>
  <c r="S7902" i="3"/>
  <c r="R7902" i="3"/>
  <c r="Q7902" i="3"/>
  <c r="P7902" i="3"/>
  <c r="U7901" i="3"/>
  <c r="T7901" i="3"/>
  <c r="S7901" i="3"/>
  <c r="R7901" i="3"/>
  <c r="Q7901" i="3"/>
  <c r="P7901" i="3"/>
  <c r="U7900" i="3"/>
  <c r="T7900" i="3"/>
  <c r="S7900" i="3"/>
  <c r="R7900" i="3"/>
  <c r="Q7900" i="3"/>
  <c r="P7900" i="3"/>
  <c r="U7899" i="3"/>
  <c r="T7899" i="3"/>
  <c r="S7899" i="3"/>
  <c r="R7899" i="3"/>
  <c r="Q7899" i="3"/>
  <c r="P7899" i="3"/>
  <c r="U7898" i="3"/>
  <c r="T7898" i="3"/>
  <c r="S7898" i="3"/>
  <c r="R7898" i="3"/>
  <c r="Q7898" i="3"/>
  <c r="P7898" i="3"/>
  <c r="U7897" i="3"/>
  <c r="T7897" i="3"/>
  <c r="S7897" i="3"/>
  <c r="R7897" i="3"/>
  <c r="Q7897" i="3"/>
  <c r="P7897" i="3"/>
  <c r="U7896" i="3"/>
  <c r="T7896" i="3"/>
  <c r="S7896" i="3"/>
  <c r="R7896" i="3"/>
  <c r="Q7896" i="3"/>
  <c r="P7896" i="3"/>
  <c r="U7895" i="3"/>
  <c r="T7895" i="3"/>
  <c r="S7895" i="3"/>
  <c r="R7895" i="3"/>
  <c r="Q7895" i="3"/>
  <c r="P7895" i="3"/>
  <c r="U7894" i="3"/>
  <c r="T7894" i="3"/>
  <c r="S7894" i="3"/>
  <c r="R7894" i="3"/>
  <c r="Q7894" i="3"/>
  <c r="P7894" i="3"/>
  <c r="U7893" i="3"/>
  <c r="T7893" i="3"/>
  <c r="S7893" i="3"/>
  <c r="R7893" i="3"/>
  <c r="Q7893" i="3"/>
  <c r="P7893" i="3"/>
  <c r="U7892" i="3"/>
  <c r="T7892" i="3"/>
  <c r="S7892" i="3"/>
  <c r="R7892" i="3"/>
  <c r="Q7892" i="3"/>
  <c r="P7892" i="3"/>
  <c r="U7891" i="3"/>
  <c r="T7891" i="3"/>
  <c r="S7891" i="3"/>
  <c r="R7891" i="3"/>
  <c r="Q7891" i="3"/>
  <c r="P7891" i="3"/>
  <c r="U7890" i="3"/>
  <c r="T7890" i="3"/>
  <c r="S7890" i="3"/>
  <c r="R7890" i="3"/>
  <c r="Q7890" i="3"/>
  <c r="P7890" i="3"/>
  <c r="U7889" i="3"/>
  <c r="T7889" i="3"/>
  <c r="S7889" i="3"/>
  <c r="R7889" i="3"/>
  <c r="Q7889" i="3"/>
  <c r="P7889" i="3"/>
  <c r="U7888" i="3"/>
  <c r="T7888" i="3"/>
  <c r="S7888" i="3"/>
  <c r="R7888" i="3"/>
  <c r="Q7888" i="3"/>
  <c r="P7888" i="3"/>
  <c r="U7887" i="3"/>
  <c r="T7887" i="3"/>
  <c r="S7887" i="3"/>
  <c r="R7887" i="3"/>
  <c r="Q7887" i="3"/>
  <c r="P7887" i="3"/>
  <c r="U7886" i="3"/>
  <c r="T7886" i="3"/>
  <c r="S7886" i="3"/>
  <c r="R7886" i="3"/>
  <c r="Q7886" i="3"/>
  <c r="P7886" i="3"/>
  <c r="U7885" i="3"/>
  <c r="T7885" i="3"/>
  <c r="S7885" i="3"/>
  <c r="R7885" i="3"/>
  <c r="Q7885" i="3"/>
  <c r="P7885" i="3"/>
  <c r="U7884" i="3"/>
  <c r="T7884" i="3"/>
  <c r="S7884" i="3"/>
  <c r="R7884" i="3"/>
  <c r="Q7884" i="3"/>
  <c r="P7884" i="3"/>
  <c r="U7883" i="3"/>
  <c r="T7883" i="3"/>
  <c r="S7883" i="3"/>
  <c r="R7883" i="3"/>
  <c r="Q7883" i="3"/>
  <c r="P7883" i="3"/>
  <c r="U7882" i="3"/>
  <c r="T7882" i="3"/>
  <c r="S7882" i="3"/>
  <c r="R7882" i="3"/>
  <c r="Q7882" i="3"/>
  <c r="P7882" i="3"/>
  <c r="U7881" i="3"/>
  <c r="T7881" i="3"/>
  <c r="S7881" i="3"/>
  <c r="R7881" i="3"/>
  <c r="Q7881" i="3"/>
  <c r="P7881" i="3"/>
  <c r="U7880" i="3"/>
  <c r="T7880" i="3"/>
  <c r="S7880" i="3"/>
  <c r="R7880" i="3"/>
  <c r="Q7880" i="3"/>
  <c r="P7880" i="3"/>
  <c r="U7879" i="3"/>
  <c r="T7879" i="3"/>
  <c r="S7879" i="3"/>
  <c r="R7879" i="3"/>
  <c r="Q7879" i="3"/>
  <c r="P7879" i="3"/>
  <c r="U7878" i="3"/>
  <c r="T7878" i="3"/>
  <c r="S7878" i="3"/>
  <c r="R7878" i="3"/>
  <c r="Q7878" i="3"/>
  <c r="P7878" i="3"/>
  <c r="U7877" i="3"/>
  <c r="T7877" i="3"/>
  <c r="S7877" i="3"/>
  <c r="R7877" i="3"/>
  <c r="Q7877" i="3"/>
  <c r="P7877" i="3"/>
  <c r="U7876" i="3"/>
  <c r="T7876" i="3"/>
  <c r="S7876" i="3"/>
  <c r="R7876" i="3"/>
  <c r="Q7876" i="3"/>
  <c r="P7876" i="3"/>
  <c r="U7875" i="3"/>
  <c r="T7875" i="3"/>
  <c r="S7875" i="3"/>
  <c r="R7875" i="3"/>
  <c r="Q7875" i="3"/>
  <c r="P7875" i="3"/>
  <c r="U7874" i="3"/>
  <c r="T7874" i="3"/>
  <c r="S7874" i="3"/>
  <c r="R7874" i="3"/>
  <c r="Q7874" i="3"/>
  <c r="P7874" i="3"/>
  <c r="U7873" i="3"/>
  <c r="T7873" i="3"/>
  <c r="S7873" i="3"/>
  <c r="R7873" i="3"/>
  <c r="Q7873" i="3"/>
  <c r="P7873" i="3"/>
  <c r="U7872" i="3"/>
  <c r="T7872" i="3"/>
  <c r="S7872" i="3"/>
  <c r="R7872" i="3"/>
  <c r="Q7872" i="3"/>
  <c r="P7872" i="3"/>
  <c r="U7871" i="3"/>
  <c r="T7871" i="3"/>
  <c r="S7871" i="3"/>
  <c r="R7871" i="3"/>
  <c r="Q7871" i="3"/>
  <c r="P7871" i="3"/>
  <c r="U7870" i="3"/>
  <c r="T7870" i="3"/>
  <c r="S7870" i="3"/>
  <c r="R7870" i="3"/>
  <c r="Q7870" i="3"/>
  <c r="P7870" i="3"/>
  <c r="U7869" i="3"/>
  <c r="T7869" i="3"/>
  <c r="S7869" i="3"/>
  <c r="R7869" i="3"/>
  <c r="Q7869" i="3"/>
  <c r="P7869" i="3"/>
  <c r="U7868" i="3"/>
  <c r="T7868" i="3"/>
  <c r="S7868" i="3"/>
  <c r="R7868" i="3"/>
  <c r="Q7868" i="3"/>
  <c r="P7868" i="3"/>
  <c r="U7867" i="3"/>
  <c r="T7867" i="3"/>
  <c r="S7867" i="3"/>
  <c r="R7867" i="3"/>
  <c r="Q7867" i="3"/>
  <c r="P7867" i="3"/>
  <c r="U7866" i="3"/>
  <c r="T7866" i="3"/>
  <c r="S7866" i="3"/>
  <c r="R7866" i="3"/>
  <c r="Q7866" i="3"/>
  <c r="P7866" i="3"/>
  <c r="U7865" i="3"/>
  <c r="T7865" i="3"/>
  <c r="S7865" i="3"/>
  <c r="R7865" i="3"/>
  <c r="Q7865" i="3"/>
  <c r="P7865" i="3"/>
  <c r="U7864" i="3"/>
  <c r="T7864" i="3"/>
  <c r="S7864" i="3"/>
  <c r="R7864" i="3"/>
  <c r="Q7864" i="3"/>
  <c r="P7864" i="3"/>
  <c r="U7863" i="3"/>
  <c r="T7863" i="3"/>
  <c r="S7863" i="3"/>
  <c r="R7863" i="3"/>
  <c r="Q7863" i="3"/>
  <c r="P7863" i="3"/>
  <c r="U7862" i="3"/>
  <c r="T7862" i="3"/>
  <c r="S7862" i="3"/>
  <c r="R7862" i="3"/>
  <c r="Q7862" i="3"/>
  <c r="P7862" i="3"/>
  <c r="U7861" i="3"/>
  <c r="T7861" i="3"/>
  <c r="S7861" i="3"/>
  <c r="R7861" i="3"/>
  <c r="Q7861" i="3"/>
  <c r="P7861" i="3"/>
  <c r="U7860" i="3"/>
  <c r="T7860" i="3"/>
  <c r="S7860" i="3"/>
  <c r="R7860" i="3"/>
  <c r="Q7860" i="3"/>
  <c r="P7860" i="3"/>
  <c r="U7859" i="3"/>
  <c r="T7859" i="3"/>
  <c r="S7859" i="3"/>
  <c r="R7859" i="3"/>
  <c r="Q7859" i="3"/>
  <c r="P7859" i="3"/>
  <c r="U7858" i="3"/>
  <c r="T7858" i="3"/>
  <c r="S7858" i="3"/>
  <c r="R7858" i="3"/>
  <c r="Q7858" i="3"/>
  <c r="P7858" i="3"/>
  <c r="U7857" i="3"/>
  <c r="T7857" i="3"/>
  <c r="S7857" i="3"/>
  <c r="R7857" i="3"/>
  <c r="Q7857" i="3"/>
  <c r="P7857" i="3"/>
  <c r="U7856" i="3"/>
  <c r="T7856" i="3"/>
  <c r="S7856" i="3"/>
  <c r="R7856" i="3"/>
  <c r="Q7856" i="3"/>
  <c r="P7856" i="3"/>
  <c r="U7855" i="3"/>
  <c r="T7855" i="3"/>
  <c r="S7855" i="3"/>
  <c r="R7855" i="3"/>
  <c r="Q7855" i="3"/>
  <c r="P7855" i="3"/>
  <c r="U7854" i="3"/>
  <c r="T7854" i="3"/>
  <c r="S7854" i="3"/>
  <c r="R7854" i="3"/>
  <c r="Q7854" i="3"/>
  <c r="P7854" i="3"/>
  <c r="U7853" i="3"/>
  <c r="T7853" i="3"/>
  <c r="S7853" i="3"/>
  <c r="R7853" i="3"/>
  <c r="Q7853" i="3"/>
  <c r="P7853" i="3"/>
  <c r="U7852" i="3"/>
  <c r="T7852" i="3"/>
  <c r="S7852" i="3"/>
  <c r="R7852" i="3"/>
  <c r="Q7852" i="3"/>
  <c r="P7852" i="3"/>
  <c r="U7851" i="3"/>
  <c r="T7851" i="3"/>
  <c r="S7851" i="3"/>
  <c r="R7851" i="3"/>
  <c r="Q7851" i="3"/>
  <c r="P7851" i="3"/>
  <c r="U7850" i="3"/>
  <c r="T7850" i="3"/>
  <c r="S7850" i="3"/>
  <c r="R7850" i="3"/>
  <c r="Q7850" i="3"/>
  <c r="P7850" i="3"/>
  <c r="U7849" i="3"/>
  <c r="T7849" i="3"/>
  <c r="S7849" i="3"/>
  <c r="R7849" i="3"/>
  <c r="Q7849" i="3"/>
  <c r="P7849" i="3"/>
  <c r="U7848" i="3"/>
  <c r="T7848" i="3"/>
  <c r="S7848" i="3"/>
  <c r="R7848" i="3"/>
  <c r="Q7848" i="3"/>
  <c r="P7848" i="3"/>
  <c r="U7847" i="3"/>
  <c r="T7847" i="3"/>
  <c r="S7847" i="3"/>
  <c r="R7847" i="3"/>
  <c r="Q7847" i="3"/>
  <c r="P7847" i="3"/>
  <c r="U7846" i="3"/>
  <c r="T7846" i="3"/>
  <c r="S7846" i="3"/>
  <c r="R7846" i="3"/>
  <c r="Q7846" i="3"/>
  <c r="P7846" i="3"/>
  <c r="U7845" i="3"/>
  <c r="T7845" i="3"/>
  <c r="S7845" i="3"/>
  <c r="R7845" i="3"/>
  <c r="Q7845" i="3"/>
  <c r="P7845" i="3"/>
  <c r="U7844" i="3"/>
  <c r="T7844" i="3"/>
  <c r="S7844" i="3"/>
  <c r="R7844" i="3"/>
  <c r="Q7844" i="3"/>
  <c r="P7844" i="3"/>
  <c r="U7843" i="3"/>
  <c r="T7843" i="3"/>
  <c r="S7843" i="3"/>
  <c r="R7843" i="3"/>
  <c r="Q7843" i="3"/>
  <c r="P7843" i="3"/>
  <c r="U7842" i="3"/>
  <c r="T7842" i="3"/>
  <c r="S7842" i="3"/>
  <c r="R7842" i="3"/>
  <c r="Q7842" i="3"/>
  <c r="P7842" i="3"/>
  <c r="U7841" i="3"/>
  <c r="T7841" i="3"/>
  <c r="S7841" i="3"/>
  <c r="R7841" i="3"/>
  <c r="Q7841" i="3"/>
  <c r="P7841" i="3"/>
  <c r="U7840" i="3"/>
  <c r="T7840" i="3"/>
  <c r="S7840" i="3"/>
  <c r="R7840" i="3"/>
  <c r="Q7840" i="3"/>
  <c r="P7840" i="3"/>
  <c r="U7839" i="3"/>
  <c r="T7839" i="3"/>
  <c r="S7839" i="3"/>
  <c r="R7839" i="3"/>
  <c r="Q7839" i="3"/>
  <c r="P7839" i="3"/>
  <c r="U7838" i="3"/>
  <c r="T7838" i="3"/>
  <c r="S7838" i="3"/>
  <c r="R7838" i="3"/>
  <c r="Q7838" i="3"/>
  <c r="P7838" i="3"/>
  <c r="U7837" i="3"/>
  <c r="T7837" i="3"/>
  <c r="S7837" i="3"/>
  <c r="R7837" i="3"/>
  <c r="Q7837" i="3"/>
  <c r="P7837" i="3"/>
  <c r="U7836" i="3"/>
  <c r="T7836" i="3"/>
  <c r="S7836" i="3"/>
  <c r="R7836" i="3"/>
  <c r="Q7836" i="3"/>
  <c r="P7836" i="3"/>
  <c r="U7835" i="3"/>
  <c r="T7835" i="3"/>
  <c r="S7835" i="3"/>
  <c r="R7835" i="3"/>
  <c r="Q7835" i="3"/>
  <c r="P7835" i="3"/>
  <c r="U7834" i="3"/>
  <c r="T7834" i="3"/>
  <c r="S7834" i="3"/>
  <c r="R7834" i="3"/>
  <c r="Q7834" i="3"/>
  <c r="P7834" i="3"/>
  <c r="U7833" i="3"/>
  <c r="T7833" i="3"/>
  <c r="S7833" i="3"/>
  <c r="R7833" i="3"/>
  <c r="Q7833" i="3"/>
  <c r="P7833" i="3"/>
  <c r="U7832" i="3"/>
  <c r="T7832" i="3"/>
  <c r="S7832" i="3"/>
  <c r="R7832" i="3"/>
  <c r="Q7832" i="3"/>
  <c r="P7832" i="3"/>
  <c r="U7831" i="3"/>
  <c r="T7831" i="3"/>
  <c r="S7831" i="3"/>
  <c r="R7831" i="3"/>
  <c r="Q7831" i="3"/>
  <c r="P7831" i="3"/>
  <c r="U7830" i="3"/>
  <c r="T7830" i="3"/>
  <c r="S7830" i="3"/>
  <c r="R7830" i="3"/>
  <c r="Q7830" i="3"/>
  <c r="P7830" i="3"/>
  <c r="U7829" i="3"/>
  <c r="T7829" i="3"/>
  <c r="S7829" i="3"/>
  <c r="R7829" i="3"/>
  <c r="Q7829" i="3"/>
  <c r="P7829" i="3"/>
  <c r="U7828" i="3"/>
  <c r="T7828" i="3"/>
  <c r="S7828" i="3"/>
  <c r="R7828" i="3"/>
  <c r="Q7828" i="3"/>
  <c r="P7828" i="3"/>
  <c r="U7827" i="3"/>
  <c r="T7827" i="3"/>
  <c r="S7827" i="3"/>
  <c r="R7827" i="3"/>
  <c r="Q7827" i="3"/>
  <c r="P7827" i="3"/>
  <c r="U7826" i="3"/>
  <c r="T7826" i="3"/>
  <c r="S7826" i="3"/>
  <c r="R7826" i="3"/>
  <c r="Q7826" i="3"/>
  <c r="P7826" i="3"/>
  <c r="U7825" i="3"/>
  <c r="T7825" i="3"/>
  <c r="S7825" i="3"/>
  <c r="R7825" i="3"/>
  <c r="Q7825" i="3"/>
  <c r="P7825" i="3"/>
  <c r="U7824" i="3"/>
  <c r="T7824" i="3"/>
  <c r="S7824" i="3"/>
  <c r="R7824" i="3"/>
  <c r="Q7824" i="3"/>
  <c r="P7824" i="3"/>
  <c r="U7823" i="3"/>
  <c r="T7823" i="3"/>
  <c r="S7823" i="3"/>
  <c r="R7823" i="3"/>
  <c r="Q7823" i="3"/>
  <c r="P7823" i="3"/>
  <c r="U7822" i="3"/>
  <c r="T7822" i="3"/>
  <c r="S7822" i="3"/>
  <c r="R7822" i="3"/>
  <c r="Q7822" i="3"/>
  <c r="P7822" i="3"/>
  <c r="U7821" i="3"/>
  <c r="T7821" i="3"/>
  <c r="S7821" i="3"/>
  <c r="R7821" i="3"/>
  <c r="Q7821" i="3"/>
  <c r="P7821" i="3"/>
  <c r="U7820" i="3"/>
  <c r="T7820" i="3"/>
  <c r="S7820" i="3"/>
  <c r="R7820" i="3"/>
  <c r="Q7820" i="3"/>
  <c r="P7820" i="3"/>
  <c r="U7819" i="3"/>
  <c r="T7819" i="3"/>
  <c r="S7819" i="3"/>
  <c r="R7819" i="3"/>
  <c r="Q7819" i="3"/>
  <c r="P7819" i="3"/>
  <c r="U7818" i="3"/>
  <c r="T7818" i="3"/>
  <c r="S7818" i="3"/>
  <c r="R7818" i="3"/>
  <c r="Q7818" i="3"/>
  <c r="P7818" i="3"/>
  <c r="U7817" i="3"/>
  <c r="T7817" i="3"/>
  <c r="S7817" i="3"/>
  <c r="R7817" i="3"/>
  <c r="Q7817" i="3"/>
  <c r="P7817" i="3"/>
  <c r="U7816" i="3"/>
  <c r="T7816" i="3"/>
  <c r="S7816" i="3"/>
  <c r="R7816" i="3"/>
  <c r="Q7816" i="3"/>
  <c r="P7816" i="3"/>
  <c r="U7815" i="3"/>
  <c r="T7815" i="3"/>
  <c r="S7815" i="3"/>
  <c r="R7815" i="3"/>
  <c r="Q7815" i="3"/>
  <c r="P7815" i="3"/>
  <c r="U7814" i="3"/>
  <c r="T7814" i="3"/>
  <c r="S7814" i="3"/>
  <c r="R7814" i="3"/>
  <c r="Q7814" i="3"/>
  <c r="P7814" i="3"/>
  <c r="U7813" i="3"/>
  <c r="T7813" i="3"/>
  <c r="S7813" i="3"/>
  <c r="R7813" i="3"/>
  <c r="Q7813" i="3"/>
  <c r="P7813" i="3"/>
  <c r="U7812" i="3"/>
  <c r="T7812" i="3"/>
  <c r="S7812" i="3"/>
  <c r="R7812" i="3"/>
  <c r="Q7812" i="3"/>
  <c r="P7812" i="3"/>
  <c r="U7811" i="3"/>
  <c r="T7811" i="3"/>
  <c r="S7811" i="3"/>
  <c r="R7811" i="3"/>
  <c r="Q7811" i="3"/>
  <c r="P7811" i="3"/>
  <c r="U7810" i="3"/>
  <c r="T7810" i="3"/>
  <c r="S7810" i="3"/>
  <c r="R7810" i="3"/>
  <c r="Q7810" i="3"/>
  <c r="P7810" i="3"/>
  <c r="U7809" i="3"/>
  <c r="T7809" i="3"/>
  <c r="S7809" i="3"/>
  <c r="R7809" i="3"/>
  <c r="Q7809" i="3"/>
  <c r="P7809" i="3"/>
  <c r="U7808" i="3"/>
  <c r="T7808" i="3"/>
  <c r="S7808" i="3"/>
  <c r="R7808" i="3"/>
  <c r="Q7808" i="3"/>
  <c r="P7808" i="3"/>
  <c r="U7807" i="3"/>
  <c r="T7807" i="3"/>
  <c r="S7807" i="3"/>
  <c r="R7807" i="3"/>
  <c r="Q7807" i="3"/>
  <c r="P7807" i="3"/>
  <c r="U7806" i="3"/>
  <c r="T7806" i="3"/>
  <c r="S7806" i="3"/>
  <c r="R7806" i="3"/>
  <c r="Q7806" i="3"/>
  <c r="P7806" i="3"/>
  <c r="U7805" i="3"/>
  <c r="T7805" i="3"/>
  <c r="S7805" i="3"/>
  <c r="R7805" i="3"/>
  <c r="Q7805" i="3"/>
  <c r="P7805" i="3"/>
  <c r="U7804" i="3"/>
  <c r="T7804" i="3"/>
  <c r="S7804" i="3"/>
  <c r="R7804" i="3"/>
  <c r="Q7804" i="3"/>
  <c r="P7804" i="3"/>
  <c r="U7803" i="3"/>
  <c r="T7803" i="3"/>
  <c r="S7803" i="3"/>
  <c r="R7803" i="3"/>
  <c r="Q7803" i="3"/>
  <c r="P7803" i="3"/>
  <c r="U7802" i="3"/>
  <c r="T7802" i="3"/>
  <c r="S7802" i="3"/>
  <c r="R7802" i="3"/>
  <c r="Q7802" i="3"/>
  <c r="P7802" i="3"/>
  <c r="U7801" i="3"/>
  <c r="T7801" i="3"/>
  <c r="S7801" i="3"/>
  <c r="R7801" i="3"/>
  <c r="Q7801" i="3"/>
  <c r="P7801" i="3"/>
  <c r="U7800" i="3"/>
  <c r="T7800" i="3"/>
  <c r="S7800" i="3"/>
  <c r="R7800" i="3"/>
  <c r="Q7800" i="3"/>
  <c r="P7800" i="3"/>
  <c r="U7799" i="3"/>
  <c r="T7799" i="3"/>
  <c r="S7799" i="3"/>
  <c r="R7799" i="3"/>
  <c r="Q7799" i="3"/>
  <c r="P7799" i="3"/>
  <c r="U7798" i="3"/>
  <c r="T7798" i="3"/>
  <c r="S7798" i="3"/>
  <c r="R7798" i="3"/>
  <c r="Q7798" i="3"/>
  <c r="P7798" i="3"/>
  <c r="U7797" i="3"/>
  <c r="T7797" i="3"/>
  <c r="S7797" i="3"/>
  <c r="R7797" i="3"/>
  <c r="Q7797" i="3"/>
  <c r="P7797" i="3"/>
  <c r="U7796" i="3"/>
  <c r="T7796" i="3"/>
  <c r="S7796" i="3"/>
  <c r="R7796" i="3"/>
  <c r="Q7796" i="3"/>
  <c r="P7796" i="3"/>
  <c r="U7795" i="3"/>
  <c r="T7795" i="3"/>
  <c r="S7795" i="3"/>
  <c r="R7795" i="3"/>
  <c r="Q7795" i="3"/>
  <c r="P7795" i="3"/>
  <c r="U7794" i="3"/>
  <c r="T7794" i="3"/>
  <c r="S7794" i="3"/>
  <c r="R7794" i="3"/>
  <c r="Q7794" i="3"/>
  <c r="P7794" i="3"/>
  <c r="U7793" i="3"/>
  <c r="T7793" i="3"/>
  <c r="S7793" i="3"/>
  <c r="R7793" i="3"/>
  <c r="Q7793" i="3"/>
  <c r="P7793" i="3"/>
  <c r="U7792" i="3"/>
  <c r="T7792" i="3"/>
  <c r="S7792" i="3"/>
  <c r="R7792" i="3"/>
  <c r="Q7792" i="3"/>
  <c r="P7792" i="3"/>
  <c r="U7791" i="3"/>
  <c r="T7791" i="3"/>
  <c r="S7791" i="3"/>
  <c r="R7791" i="3"/>
  <c r="Q7791" i="3"/>
  <c r="P7791" i="3"/>
  <c r="U7790" i="3"/>
  <c r="T7790" i="3"/>
  <c r="S7790" i="3"/>
  <c r="R7790" i="3"/>
  <c r="Q7790" i="3"/>
  <c r="P7790" i="3"/>
  <c r="U7789" i="3"/>
  <c r="T7789" i="3"/>
  <c r="S7789" i="3"/>
  <c r="R7789" i="3"/>
  <c r="Q7789" i="3"/>
  <c r="P7789" i="3"/>
  <c r="U7788" i="3"/>
  <c r="T7788" i="3"/>
  <c r="S7788" i="3"/>
  <c r="R7788" i="3"/>
  <c r="Q7788" i="3"/>
  <c r="P7788" i="3"/>
  <c r="U7787" i="3"/>
  <c r="T7787" i="3"/>
  <c r="S7787" i="3"/>
  <c r="R7787" i="3"/>
  <c r="Q7787" i="3"/>
  <c r="P7787" i="3"/>
  <c r="U7786" i="3"/>
  <c r="T7786" i="3"/>
  <c r="S7786" i="3"/>
  <c r="R7786" i="3"/>
  <c r="Q7786" i="3"/>
  <c r="P7786" i="3"/>
  <c r="U7785" i="3"/>
  <c r="T7785" i="3"/>
  <c r="S7785" i="3"/>
  <c r="R7785" i="3"/>
  <c r="Q7785" i="3"/>
  <c r="P7785" i="3"/>
  <c r="U7784" i="3"/>
  <c r="T7784" i="3"/>
  <c r="S7784" i="3"/>
  <c r="R7784" i="3"/>
  <c r="Q7784" i="3"/>
  <c r="P7784" i="3"/>
  <c r="U7783" i="3"/>
  <c r="T7783" i="3"/>
  <c r="S7783" i="3"/>
  <c r="R7783" i="3"/>
  <c r="Q7783" i="3"/>
  <c r="P7783" i="3"/>
  <c r="U7782" i="3"/>
  <c r="T7782" i="3"/>
  <c r="S7782" i="3"/>
  <c r="R7782" i="3"/>
  <c r="Q7782" i="3"/>
  <c r="P7782" i="3"/>
  <c r="U7781" i="3"/>
  <c r="T7781" i="3"/>
  <c r="S7781" i="3"/>
  <c r="R7781" i="3"/>
  <c r="Q7781" i="3"/>
  <c r="P7781" i="3"/>
  <c r="U7780" i="3"/>
  <c r="T7780" i="3"/>
  <c r="S7780" i="3"/>
  <c r="R7780" i="3"/>
  <c r="Q7780" i="3"/>
  <c r="P7780" i="3"/>
  <c r="U7779" i="3"/>
  <c r="T7779" i="3"/>
  <c r="S7779" i="3"/>
  <c r="R7779" i="3"/>
  <c r="Q7779" i="3"/>
  <c r="P7779" i="3"/>
  <c r="U7778" i="3"/>
  <c r="T7778" i="3"/>
  <c r="S7778" i="3"/>
  <c r="R7778" i="3"/>
  <c r="Q7778" i="3"/>
  <c r="P7778" i="3"/>
  <c r="U7777" i="3"/>
  <c r="T7777" i="3"/>
  <c r="S7777" i="3"/>
  <c r="R7777" i="3"/>
  <c r="Q7777" i="3"/>
  <c r="P7777" i="3"/>
  <c r="U7776" i="3"/>
  <c r="T7776" i="3"/>
  <c r="S7776" i="3"/>
  <c r="R7776" i="3"/>
  <c r="Q7776" i="3"/>
  <c r="P7776" i="3"/>
  <c r="U7775" i="3"/>
  <c r="T7775" i="3"/>
  <c r="S7775" i="3"/>
  <c r="R7775" i="3"/>
  <c r="Q7775" i="3"/>
  <c r="P7775" i="3"/>
  <c r="U7774" i="3"/>
  <c r="T7774" i="3"/>
  <c r="S7774" i="3"/>
  <c r="R7774" i="3"/>
  <c r="Q7774" i="3"/>
  <c r="P7774" i="3"/>
  <c r="U7773" i="3"/>
  <c r="T7773" i="3"/>
  <c r="S7773" i="3"/>
  <c r="R7773" i="3"/>
  <c r="Q7773" i="3"/>
  <c r="P7773" i="3"/>
  <c r="U7772" i="3"/>
  <c r="T7772" i="3"/>
  <c r="S7772" i="3"/>
  <c r="R7772" i="3"/>
  <c r="Q7772" i="3"/>
  <c r="P7772" i="3"/>
  <c r="U7771" i="3"/>
  <c r="T7771" i="3"/>
  <c r="S7771" i="3"/>
  <c r="R7771" i="3"/>
  <c r="Q7771" i="3"/>
  <c r="P7771" i="3"/>
  <c r="U7770" i="3"/>
  <c r="T7770" i="3"/>
  <c r="S7770" i="3"/>
  <c r="R7770" i="3"/>
  <c r="Q7770" i="3"/>
  <c r="P7770" i="3"/>
  <c r="U7769" i="3"/>
  <c r="T7769" i="3"/>
  <c r="S7769" i="3"/>
  <c r="R7769" i="3"/>
  <c r="Q7769" i="3"/>
  <c r="P7769" i="3"/>
  <c r="U7768" i="3"/>
  <c r="T7768" i="3"/>
  <c r="S7768" i="3"/>
  <c r="R7768" i="3"/>
  <c r="Q7768" i="3"/>
  <c r="P7768" i="3"/>
  <c r="U7767" i="3"/>
  <c r="T7767" i="3"/>
  <c r="S7767" i="3"/>
  <c r="R7767" i="3"/>
  <c r="Q7767" i="3"/>
  <c r="P7767" i="3"/>
  <c r="U7766" i="3"/>
  <c r="T7766" i="3"/>
  <c r="S7766" i="3"/>
  <c r="R7766" i="3"/>
  <c r="Q7766" i="3"/>
  <c r="P7766" i="3"/>
  <c r="U7765" i="3"/>
  <c r="T7765" i="3"/>
  <c r="S7765" i="3"/>
  <c r="R7765" i="3"/>
  <c r="Q7765" i="3"/>
  <c r="P7765" i="3"/>
  <c r="U7764" i="3"/>
  <c r="T7764" i="3"/>
  <c r="S7764" i="3"/>
  <c r="R7764" i="3"/>
  <c r="Q7764" i="3"/>
  <c r="P7764" i="3"/>
  <c r="U7763" i="3"/>
  <c r="T7763" i="3"/>
  <c r="S7763" i="3"/>
  <c r="R7763" i="3"/>
  <c r="Q7763" i="3"/>
  <c r="P7763" i="3"/>
  <c r="U7762" i="3"/>
  <c r="T7762" i="3"/>
  <c r="S7762" i="3"/>
  <c r="R7762" i="3"/>
  <c r="Q7762" i="3"/>
  <c r="P7762" i="3"/>
  <c r="U7761" i="3"/>
  <c r="T7761" i="3"/>
  <c r="S7761" i="3"/>
  <c r="R7761" i="3"/>
  <c r="Q7761" i="3"/>
  <c r="P7761" i="3"/>
  <c r="U7760" i="3"/>
  <c r="T7760" i="3"/>
  <c r="S7760" i="3"/>
  <c r="R7760" i="3"/>
  <c r="Q7760" i="3"/>
  <c r="P7760" i="3"/>
  <c r="U7759" i="3"/>
  <c r="T7759" i="3"/>
  <c r="S7759" i="3"/>
  <c r="R7759" i="3"/>
  <c r="Q7759" i="3"/>
  <c r="P7759" i="3"/>
  <c r="U7758" i="3"/>
  <c r="T7758" i="3"/>
  <c r="S7758" i="3"/>
  <c r="R7758" i="3"/>
  <c r="Q7758" i="3"/>
  <c r="P7758" i="3"/>
  <c r="U7757" i="3"/>
  <c r="T7757" i="3"/>
  <c r="S7757" i="3"/>
  <c r="R7757" i="3"/>
  <c r="Q7757" i="3"/>
  <c r="P7757" i="3"/>
  <c r="U7756" i="3"/>
  <c r="T7756" i="3"/>
  <c r="S7756" i="3"/>
  <c r="R7756" i="3"/>
  <c r="Q7756" i="3"/>
  <c r="P7756" i="3"/>
  <c r="U7755" i="3"/>
  <c r="T7755" i="3"/>
  <c r="S7755" i="3"/>
  <c r="R7755" i="3"/>
  <c r="Q7755" i="3"/>
  <c r="P7755" i="3"/>
  <c r="U7754" i="3"/>
  <c r="T7754" i="3"/>
  <c r="S7754" i="3"/>
  <c r="R7754" i="3"/>
  <c r="Q7754" i="3"/>
  <c r="P7754" i="3"/>
  <c r="U7753" i="3"/>
  <c r="T7753" i="3"/>
  <c r="S7753" i="3"/>
  <c r="R7753" i="3"/>
  <c r="Q7753" i="3"/>
  <c r="P7753" i="3"/>
  <c r="U7752" i="3"/>
  <c r="T7752" i="3"/>
  <c r="S7752" i="3"/>
  <c r="R7752" i="3"/>
  <c r="Q7752" i="3"/>
  <c r="P7752" i="3"/>
  <c r="U7751" i="3"/>
  <c r="T7751" i="3"/>
  <c r="S7751" i="3"/>
  <c r="R7751" i="3"/>
  <c r="Q7751" i="3"/>
  <c r="P7751" i="3"/>
  <c r="U7750" i="3"/>
  <c r="T7750" i="3"/>
  <c r="S7750" i="3"/>
  <c r="R7750" i="3"/>
  <c r="Q7750" i="3"/>
  <c r="P7750" i="3"/>
  <c r="U7749" i="3"/>
  <c r="T7749" i="3"/>
  <c r="S7749" i="3"/>
  <c r="R7749" i="3"/>
  <c r="Q7749" i="3"/>
  <c r="P7749" i="3"/>
  <c r="U7748" i="3"/>
  <c r="T7748" i="3"/>
  <c r="S7748" i="3"/>
  <c r="R7748" i="3"/>
  <c r="Q7748" i="3"/>
  <c r="P7748" i="3"/>
  <c r="U7747" i="3"/>
  <c r="T7747" i="3"/>
  <c r="S7747" i="3"/>
  <c r="R7747" i="3"/>
  <c r="Q7747" i="3"/>
  <c r="P7747" i="3"/>
  <c r="U7746" i="3"/>
  <c r="T7746" i="3"/>
  <c r="S7746" i="3"/>
  <c r="R7746" i="3"/>
  <c r="Q7746" i="3"/>
  <c r="P7746" i="3"/>
  <c r="U7745" i="3"/>
  <c r="T7745" i="3"/>
  <c r="S7745" i="3"/>
  <c r="R7745" i="3"/>
  <c r="Q7745" i="3"/>
  <c r="P7745" i="3"/>
  <c r="U7744" i="3"/>
  <c r="T7744" i="3"/>
  <c r="S7744" i="3"/>
  <c r="R7744" i="3"/>
  <c r="Q7744" i="3"/>
  <c r="P7744" i="3"/>
  <c r="U7743" i="3"/>
  <c r="T7743" i="3"/>
  <c r="S7743" i="3"/>
  <c r="R7743" i="3"/>
  <c r="Q7743" i="3"/>
  <c r="P7743" i="3"/>
  <c r="U7742" i="3"/>
  <c r="T7742" i="3"/>
  <c r="S7742" i="3"/>
  <c r="R7742" i="3"/>
  <c r="Q7742" i="3"/>
  <c r="P7742" i="3"/>
  <c r="U7741" i="3"/>
  <c r="T7741" i="3"/>
  <c r="S7741" i="3"/>
  <c r="R7741" i="3"/>
  <c r="Q7741" i="3"/>
  <c r="P7741" i="3"/>
  <c r="U7740" i="3"/>
  <c r="T7740" i="3"/>
  <c r="S7740" i="3"/>
  <c r="R7740" i="3"/>
  <c r="Q7740" i="3"/>
  <c r="P7740" i="3"/>
  <c r="U7739" i="3"/>
  <c r="T7739" i="3"/>
  <c r="S7739" i="3"/>
  <c r="R7739" i="3"/>
  <c r="Q7739" i="3"/>
  <c r="P7739" i="3"/>
  <c r="U7738" i="3"/>
  <c r="T7738" i="3"/>
  <c r="S7738" i="3"/>
  <c r="R7738" i="3"/>
  <c r="Q7738" i="3"/>
  <c r="P7738" i="3"/>
  <c r="U7737" i="3"/>
  <c r="T7737" i="3"/>
  <c r="S7737" i="3"/>
  <c r="R7737" i="3"/>
  <c r="Q7737" i="3"/>
  <c r="P7737" i="3"/>
  <c r="U7736" i="3"/>
  <c r="T7736" i="3"/>
  <c r="S7736" i="3"/>
  <c r="R7736" i="3"/>
  <c r="Q7736" i="3"/>
  <c r="P7736" i="3"/>
  <c r="U7735" i="3"/>
  <c r="T7735" i="3"/>
  <c r="S7735" i="3"/>
  <c r="R7735" i="3"/>
  <c r="Q7735" i="3"/>
  <c r="P7735" i="3"/>
  <c r="U7734" i="3"/>
  <c r="T7734" i="3"/>
  <c r="S7734" i="3"/>
  <c r="R7734" i="3"/>
  <c r="Q7734" i="3"/>
  <c r="P7734" i="3"/>
  <c r="U7733" i="3"/>
  <c r="T7733" i="3"/>
  <c r="S7733" i="3"/>
  <c r="R7733" i="3"/>
  <c r="Q7733" i="3"/>
  <c r="P7733" i="3"/>
  <c r="U7732" i="3"/>
  <c r="T7732" i="3"/>
  <c r="S7732" i="3"/>
  <c r="R7732" i="3"/>
  <c r="Q7732" i="3"/>
  <c r="P7732" i="3"/>
  <c r="U7731" i="3"/>
  <c r="T7731" i="3"/>
  <c r="S7731" i="3"/>
  <c r="R7731" i="3"/>
  <c r="Q7731" i="3"/>
  <c r="P7731" i="3"/>
  <c r="U7730" i="3"/>
  <c r="T7730" i="3"/>
  <c r="S7730" i="3"/>
  <c r="R7730" i="3"/>
  <c r="Q7730" i="3"/>
  <c r="P7730" i="3"/>
  <c r="U7729" i="3"/>
  <c r="T7729" i="3"/>
  <c r="S7729" i="3"/>
  <c r="R7729" i="3"/>
  <c r="Q7729" i="3"/>
  <c r="P7729" i="3"/>
  <c r="U7728" i="3"/>
  <c r="T7728" i="3"/>
  <c r="S7728" i="3"/>
  <c r="R7728" i="3"/>
  <c r="Q7728" i="3"/>
  <c r="P7728" i="3"/>
  <c r="U7727" i="3"/>
  <c r="T7727" i="3"/>
  <c r="S7727" i="3"/>
  <c r="R7727" i="3"/>
  <c r="Q7727" i="3"/>
  <c r="P7727" i="3"/>
  <c r="U7726" i="3"/>
  <c r="T7726" i="3"/>
  <c r="S7726" i="3"/>
  <c r="R7726" i="3"/>
  <c r="Q7726" i="3"/>
  <c r="P7726" i="3"/>
  <c r="U7725" i="3"/>
  <c r="T7725" i="3"/>
  <c r="S7725" i="3"/>
  <c r="R7725" i="3"/>
  <c r="Q7725" i="3"/>
  <c r="P7725" i="3"/>
  <c r="U7724" i="3"/>
  <c r="T7724" i="3"/>
  <c r="S7724" i="3"/>
  <c r="R7724" i="3"/>
  <c r="Q7724" i="3"/>
  <c r="P7724" i="3"/>
  <c r="U7723" i="3"/>
  <c r="T7723" i="3"/>
  <c r="S7723" i="3"/>
  <c r="R7723" i="3"/>
  <c r="Q7723" i="3"/>
  <c r="P7723" i="3"/>
  <c r="U7722" i="3"/>
  <c r="T7722" i="3"/>
  <c r="S7722" i="3"/>
  <c r="R7722" i="3"/>
  <c r="Q7722" i="3"/>
  <c r="P7722" i="3"/>
  <c r="U7721" i="3"/>
  <c r="T7721" i="3"/>
  <c r="S7721" i="3"/>
  <c r="R7721" i="3"/>
  <c r="Q7721" i="3"/>
  <c r="P7721" i="3"/>
  <c r="U7720" i="3"/>
  <c r="T7720" i="3"/>
  <c r="S7720" i="3"/>
  <c r="R7720" i="3"/>
  <c r="Q7720" i="3"/>
  <c r="P7720" i="3"/>
  <c r="U7719" i="3"/>
  <c r="T7719" i="3"/>
  <c r="S7719" i="3"/>
  <c r="R7719" i="3"/>
  <c r="Q7719" i="3"/>
  <c r="P7719" i="3"/>
  <c r="U7718" i="3"/>
  <c r="T7718" i="3"/>
  <c r="S7718" i="3"/>
  <c r="R7718" i="3"/>
  <c r="Q7718" i="3"/>
  <c r="P7718" i="3"/>
  <c r="U7717" i="3"/>
  <c r="T7717" i="3"/>
  <c r="S7717" i="3"/>
  <c r="R7717" i="3"/>
  <c r="Q7717" i="3"/>
  <c r="P7717" i="3"/>
  <c r="U7716" i="3"/>
  <c r="T7716" i="3"/>
  <c r="S7716" i="3"/>
  <c r="R7716" i="3"/>
  <c r="Q7716" i="3"/>
  <c r="P7716" i="3"/>
  <c r="U7715" i="3"/>
  <c r="T7715" i="3"/>
  <c r="S7715" i="3"/>
  <c r="R7715" i="3"/>
  <c r="Q7715" i="3"/>
  <c r="P7715" i="3"/>
  <c r="U7714" i="3"/>
  <c r="T7714" i="3"/>
  <c r="S7714" i="3"/>
  <c r="R7714" i="3"/>
  <c r="Q7714" i="3"/>
  <c r="P7714" i="3"/>
  <c r="U7713" i="3"/>
  <c r="T7713" i="3"/>
  <c r="S7713" i="3"/>
  <c r="R7713" i="3"/>
  <c r="Q7713" i="3"/>
  <c r="P7713" i="3"/>
  <c r="U7712" i="3"/>
  <c r="T7712" i="3"/>
  <c r="S7712" i="3"/>
  <c r="R7712" i="3"/>
  <c r="Q7712" i="3"/>
  <c r="P7712" i="3"/>
  <c r="U7711" i="3"/>
  <c r="T7711" i="3"/>
  <c r="S7711" i="3"/>
  <c r="R7711" i="3"/>
  <c r="Q7711" i="3"/>
  <c r="P7711" i="3"/>
  <c r="U7710" i="3"/>
  <c r="T7710" i="3"/>
  <c r="S7710" i="3"/>
  <c r="R7710" i="3"/>
  <c r="Q7710" i="3"/>
  <c r="P7710" i="3"/>
  <c r="U7709" i="3"/>
  <c r="T7709" i="3"/>
  <c r="S7709" i="3"/>
  <c r="R7709" i="3"/>
  <c r="Q7709" i="3"/>
  <c r="P7709" i="3"/>
  <c r="U7708" i="3"/>
  <c r="T7708" i="3"/>
  <c r="S7708" i="3"/>
  <c r="R7708" i="3"/>
  <c r="Q7708" i="3"/>
  <c r="P7708" i="3"/>
  <c r="U7707" i="3"/>
  <c r="T7707" i="3"/>
  <c r="S7707" i="3"/>
  <c r="R7707" i="3"/>
  <c r="Q7707" i="3"/>
  <c r="P7707" i="3"/>
  <c r="U7706" i="3"/>
  <c r="T7706" i="3"/>
  <c r="S7706" i="3"/>
  <c r="R7706" i="3"/>
  <c r="Q7706" i="3"/>
  <c r="P7706" i="3"/>
  <c r="U7705" i="3"/>
  <c r="T7705" i="3"/>
  <c r="S7705" i="3"/>
  <c r="R7705" i="3"/>
  <c r="Q7705" i="3"/>
  <c r="P7705" i="3"/>
  <c r="U7704" i="3"/>
  <c r="T7704" i="3"/>
  <c r="S7704" i="3"/>
  <c r="R7704" i="3"/>
  <c r="Q7704" i="3"/>
  <c r="P7704" i="3"/>
  <c r="U7703" i="3"/>
  <c r="T7703" i="3"/>
  <c r="S7703" i="3"/>
  <c r="R7703" i="3"/>
  <c r="Q7703" i="3"/>
  <c r="P7703" i="3"/>
  <c r="U7702" i="3"/>
  <c r="T7702" i="3"/>
  <c r="S7702" i="3"/>
  <c r="R7702" i="3"/>
  <c r="Q7702" i="3"/>
  <c r="P7702" i="3"/>
  <c r="U7701" i="3"/>
  <c r="T7701" i="3"/>
  <c r="S7701" i="3"/>
  <c r="R7701" i="3"/>
  <c r="Q7701" i="3"/>
  <c r="P7701" i="3"/>
  <c r="U7700" i="3"/>
  <c r="T7700" i="3"/>
  <c r="S7700" i="3"/>
  <c r="R7700" i="3"/>
  <c r="Q7700" i="3"/>
  <c r="P7700" i="3"/>
  <c r="U7699" i="3"/>
  <c r="T7699" i="3"/>
  <c r="S7699" i="3"/>
  <c r="R7699" i="3"/>
  <c r="Q7699" i="3"/>
  <c r="P7699" i="3"/>
  <c r="U7698" i="3"/>
  <c r="T7698" i="3"/>
  <c r="S7698" i="3"/>
  <c r="R7698" i="3"/>
  <c r="Q7698" i="3"/>
  <c r="P7698" i="3"/>
  <c r="U7697" i="3"/>
  <c r="T7697" i="3"/>
  <c r="S7697" i="3"/>
  <c r="R7697" i="3"/>
  <c r="Q7697" i="3"/>
  <c r="P7697" i="3"/>
  <c r="U7696" i="3"/>
  <c r="T7696" i="3"/>
  <c r="S7696" i="3"/>
  <c r="R7696" i="3"/>
  <c r="Q7696" i="3"/>
  <c r="P7696" i="3"/>
  <c r="U7695" i="3"/>
  <c r="T7695" i="3"/>
  <c r="S7695" i="3"/>
  <c r="R7695" i="3"/>
  <c r="Q7695" i="3"/>
  <c r="P7695" i="3"/>
  <c r="U7694" i="3"/>
  <c r="T7694" i="3"/>
  <c r="S7694" i="3"/>
  <c r="R7694" i="3"/>
  <c r="Q7694" i="3"/>
  <c r="P7694" i="3"/>
  <c r="U7693" i="3"/>
  <c r="T7693" i="3"/>
  <c r="S7693" i="3"/>
  <c r="R7693" i="3"/>
  <c r="Q7693" i="3"/>
  <c r="P7693" i="3"/>
  <c r="U7692" i="3"/>
  <c r="T7692" i="3"/>
  <c r="S7692" i="3"/>
  <c r="R7692" i="3"/>
  <c r="Q7692" i="3"/>
  <c r="P7692" i="3"/>
  <c r="U7691" i="3"/>
  <c r="T7691" i="3"/>
  <c r="S7691" i="3"/>
  <c r="R7691" i="3"/>
  <c r="Q7691" i="3"/>
  <c r="P7691" i="3"/>
  <c r="U7690" i="3"/>
  <c r="T7690" i="3"/>
  <c r="S7690" i="3"/>
  <c r="R7690" i="3"/>
  <c r="Q7690" i="3"/>
  <c r="P7690" i="3"/>
  <c r="U7689" i="3"/>
  <c r="T7689" i="3"/>
  <c r="S7689" i="3"/>
  <c r="R7689" i="3"/>
  <c r="Q7689" i="3"/>
  <c r="P7689" i="3"/>
  <c r="U7688" i="3"/>
  <c r="T7688" i="3"/>
  <c r="S7688" i="3"/>
  <c r="R7688" i="3"/>
  <c r="Q7688" i="3"/>
  <c r="P7688" i="3"/>
  <c r="U7687" i="3"/>
  <c r="T7687" i="3"/>
  <c r="S7687" i="3"/>
  <c r="R7687" i="3"/>
  <c r="Q7687" i="3"/>
  <c r="P7687" i="3"/>
  <c r="U7686" i="3"/>
  <c r="T7686" i="3"/>
  <c r="S7686" i="3"/>
  <c r="R7686" i="3"/>
  <c r="Q7686" i="3"/>
  <c r="P7686" i="3"/>
  <c r="U7685" i="3"/>
  <c r="T7685" i="3"/>
  <c r="S7685" i="3"/>
  <c r="R7685" i="3"/>
  <c r="Q7685" i="3"/>
  <c r="P7685" i="3"/>
  <c r="U7684" i="3"/>
  <c r="T7684" i="3"/>
  <c r="S7684" i="3"/>
  <c r="R7684" i="3"/>
  <c r="Q7684" i="3"/>
  <c r="P7684" i="3"/>
  <c r="U7683" i="3"/>
  <c r="T7683" i="3"/>
  <c r="S7683" i="3"/>
  <c r="R7683" i="3"/>
  <c r="Q7683" i="3"/>
  <c r="P7683" i="3"/>
  <c r="U7682" i="3"/>
  <c r="T7682" i="3"/>
  <c r="S7682" i="3"/>
  <c r="R7682" i="3"/>
  <c r="Q7682" i="3"/>
  <c r="P7682" i="3"/>
  <c r="U7681" i="3"/>
  <c r="T7681" i="3"/>
  <c r="S7681" i="3"/>
  <c r="R7681" i="3"/>
  <c r="Q7681" i="3"/>
  <c r="P7681" i="3"/>
  <c r="U7680" i="3"/>
  <c r="T7680" i="3"/>
  <c r="S7680" i="3"/>
  <c r="R7680" i="3"/>
  <c r="Q7680" i="3"/>
  <c r="P7680" i="3"/>
  <c r="U7679" i="3"/>
  <c r="T7679" i="3"/>
  <c r="S7679" i="3"/>
  <c r="R7679" i="3"/>
  <c r="Q7679" i="3"/>
  <c r="P7679" i="3"/>
  <c r="U7678" i="3"/>
  <c r="T7678" i="3"/>
  <c r="S7678" i="3"/>
  <c r="R7678" i="3"/>
  <c r="Q7678" i="3"/>
  <c r="P7678" i="3"/>
  <c r="U7677" i="3"/>
  <c r="T7677" i="3"/>
  <c r="S7677" i="3"/>
  <c r="R7677" i="3"/>
  <c r="Q7677" i="3"/>
  <c r="P7677" i="3"/>
  <c r="U7676" i="3"/>
  <c r="T7676" i="3"/>
  <c r="S7676" i="3"/>
  <c r="R7676" i="3"/>
  <c r="Q7676" i="3"/>
  <c r="P7676" i="3"/>
  <c r="U7675" i="3"/>
  <c r="T7675" i="3"/>
  <c r="S7675" i="3"/>
  <c r="R7675" i="3"/>
  <c r="Q7675" i="3"/>
  <c r="P7675" i="3"/>
  <c r="U7674" i="3"/>
  <c r="T7674" i="3"/>
  <c r="S7674" i="3"/>
  <c r="R7674" i="3"/>
  <c r="Q7674" i="3"/>
  <c r="P7674" i="3"/>
  <c r="U7673" i="3"/>
  <c r="T7673" i="3"/>
  <c r="S7673" i="3"/>
  <c r="R7673" i="3"/>
  <c r="Q7673" i="3"/>
  <c r="P7673" i="3"/>
  <c r="U7672" i="3"/>
  <c r="T7672" i="3"/>
  <c r="S7672" i="3"/>
  <c r="R7672" i="3"/>
  <c r="Q7672" i="3"/>
  <c r="P7672" i="3"/>
  <c r="U7671" i="3"/>
  <c r="T7671" i="3"/>
  <c r="S7671" i="3"/>
  <c r="R7671" i="3"/>
  <c r="Q7671" i="3"/>
  <c r="P7671" i="3"/>
  <c r="U7670" i="3"/>
  <c r="T7670" i="3"/>
  <c r="S7670" i="3"/>
  <c r="R7670" i="3"/>
  <c r="Q7670" i="3"/>
  <c r="P7670" i="3"/>
  <c r="U7669" i="3"/>
  <c r="T7669" i="3"/>
  <c r="S7669" i="3"/>
  <c r="R7669" i="3"/>
  <c r="Q7669" i="3"/>
  <c r="P7669" i="3"/>
  <c r="U7668" i="3"/>
  <c r="T7668" i="3"/>
  <c r="S7668" i="3"/>
  <c r="R7668" i="3"/>
  <c r="Q7668" i="3"/>
  <c r="P7668" i="3"/>
  <c r="U7667" i="3"/>
  <c r="T7667" i="3"/>
  <c r="S7667" i="3"/>
  <c r="R7667" i="3"/>
  <c r="Q7667" i="3"/>
  <c r="P7667" i="3"/>
  <c r="U7666" i="3"/>
  <c r="T7666" i="3"/>
  <c r="S7666" i="3"/>
  <c r="R7666" i="3"/>
  <c r="Q7666" i="3"/>
  <c r="P7666" i="3"/>
  <c r="U7665" i="3"/>
  <c r="T7665" i="3"/>
  <c r="S7665" i="3"/>
  <c r="R7665" i="3"/>
  <c r="Q7665" i="3"/>
  <c r="P7665" i="3"/>
  <c r="U7664" i="3"/>
  <c r="T7664" i="3"/>
  <c r="S7664" i="3"/>
  <c r="R7664" i="3"/>
  <c r="Q7664" i="3"/>
  <c r="P7664" i="3"/>
  <c r="U7663" i="3"/>
  <c r="T7663" i="3"/>
  <c r="S7663" i="3"/>
  <c r="R7663" i="3"/>
  <c r="Q7663" i="3"/>
  <c r="P7663" i="3"/>
  <c r="U7662" i="3"/>
  <c r="T7662" i="3"/>
  <c r="S7662" i="3"/>
  <c r="R7662" i="3"/>
  <c r="Q7662" i="3"/>
  <c r="P7662" i="3"/>
  <c r="U7661" i="3"/>
  <c r="T7661" i="3"/>
  <c r="S7661" i="3"/>
  <c r="R7661" i="3"/>
  <c r="Q7661" i="3"/>
  <c r="P7661" i="3"/>
  <c r="U7660" i="3"/>
  <c r="T7660" i="3"/>
  <c r="S7660" i="3"/>
  <c r="R7660" i="3"/>
  <c r="Q7660" i="3"/>
  <c r="P7660" i="3"/>
  <c r="U7659" i="3"/>
  <c r="T7659" i="3"/>
  <c r="S7659" i="3"/>
  <c r="R7659" i="3"/>
  <c r="Q7659" i="3"/>
  <c r="P7659" i="3"/>
  <c r="U7658" i="3"/>
  <c r="T7658" i="3"/>
  <c r="S7658" i="3"/>
  <c r="R7658" i="3"/>
  <c r="Q7658" i="3"/>
  <c r="P7658" i="3"/>
  <c r="U7657" i="3"/>
  <c r="T7657" i="3"/>
  <c r="S7657" i="3"/>
  <c r="R7657" i="3"/>
  <c r="Q7657" i="3"/>
  <c r="P7657" i="3"/>
  <c r="U7656" i="3"/>
  <c r="T7656" i="3"/>
  <c r="S7656" i="3"/>
  <c r="R7656" i="3"/>
  <c r="Q7656" i="3"/>
  <c r="P7656" i="3"/>
  <c r="U7655" i="3"/>
  <c r="T7655" i="3"/>
  <c r="S7655" i="3"/>
  <c r="R7655" i="3"/>
  <c r="Q7655" i="3"/>
  <c r="P7655" i="3"/>
  <c r="U7654" i="3"/>
  <c r="T7654" i="3"/>
  <c r="S7654" i="3"/>
  <c r="R7654" i="3"/>
  <c r="Q7654" i="3"/>
  <c r="P7654" i="3"/>
  <c r="U7653" i="3"/>
  <c r="T7653" i="3"/>
  <c r="S7653" i="3"/>
  <c r="R7653" i="3"/>
  <c r="Q7653" i="3"/>
  <c r="P7653" i="3"/>
  <c r="U7652" i="3"/>
  <c r="T7652" i="3"/>
  <c r="S7652" i="3"/>
  <c r="R7652" i="3"/>
  <c r="Q7652" i="3"/>
  <c r="P7652" i="3"/>
  <c r="U7651" i="3"/>
  <c r="T7651" i="3"/>
  <c r="S7651" i="3"/>
  <c r="R7651" i="3"/>
  <c r="Q7651" i="3"/>
  <c r="P7651" i="3"/>
  <c r="U7650" i="3"/>
  <c r="T7650" i="3"/>
  <c r="S7650" i="3"/>
  <c r="R7650" i="3"/>
  <c r="Q7650" i="3"/>
  <c r="P7650" i="3"/>
  <c r="U7649" i="3"/>
  <c r="T7649" i="3"/>
  <c r="S7649" i="3"/>
  <c r="R7649" i="3"/>
  <c r="Q7649" i="3"/>
  <c r="P7649" i="3"/>
  <c r="U7648" i="3"/>
  <c r="T7648" i="3"/>
  <c r="S7648" i="3"/>
  <c r="R7648" i="3"/>
  <c r="Q7648" i="3"/>
  <c r="P7648" i="3"/>
  <c r="U7647" i="3"/>
  <c r="T7647" i="3"/>
  <c r="S7647" i="3"/>
  <c r="R7647" i="3"/>
  <c r="Q7647" i="3"/>
  <c r="P7647" i="3"/>
  <c r="U7646" i="3"/>
  <c r="T7646" i="3"/>
  <c r="S7646" i="3"/>
  <c r="R7646" i="3"/>
  <c r="Q7646" i="3"/>
  <c r="P7646" i="3"/>
  <c r="U7645" i="3"/>
  <c r="T7645" i="3"/>
  <c r="S7645" i="3"/>
  <c r="R7645" i="3"/>
  <c r="Q7645" i="3"/>
  <c r="P7645" i="3"/>
  <c r="U7644" i="3"/>
  <c r="T7644" i="3"/>
  <c r="S7644" i="3"/>
  <c r="R7644" i="3"/>
  <c r="Q7644" i="3"/>
  <c r="P7644" i="3"/>
  <c r="U7643" i="3"/>
  <c r="T7643" i="3"/>
  <c r="S7643" i="3"/>
  <c r="R7643" i="3"/>
  <c r="Q7643" i="3"/>
  <c r="P7643" i="3"/>
  <c r="U7642" i="3"/>
  <c r="T7642" i="3"/>
  <c r="S7642" i="3"/>
  <c r="R7642" i="3"/>
  <c r="Q7642" i="3"/>
  <c r="P7642" i="3"/>
  <c r="U7641" i="3"/>
  <c r="T7641" i="3"/>
  <c r="S7641" i="3"/>
  <c r="R7641" i="3"/>
  <c r="Q7641" i="3"/>
  <c r="P7641" i="3"/>
  <c r="U7640" i="3"/>
  <c r="T7640" i="3"/>
  <c r="S7640" i="3"/>
  <c r="R7640" i="3"/>
  <c r="Q7640" i="3"/>
  <c r="P7640" i="3"/>
  <c r="U7639" i="3"/>
  <c r="T7639" i="3"/>
  <c r="S7639" i="3"/>
  <c r="R7639" i="3"/>
  <c r="Q7639" i="3"/>
  <c r="P7639" i="3"/>
  <c r="U7638" i="3"/>
  <c r="T7638" i="3"/>
  <c r="S7638" i="3"/>
  <c r="R7638" i="3"/>
  <c r="Q7638" i="3"/>
  <c r="P7638" i="3"/>
  <c r="U7637" i="3"/>
  <c r="T7637" i="3"/>
  <c r="S7637" i="3"/>
  <c r="R7637" i="3"/>
  <c r="Q7637" i="3"/>
  <c r="P7637" i="3"/>
  <c r="U7636" i="3"/>
  <c r="T7636" i="3"/>
  <c r="S7636" i="3"/>
  <c r="R7636" i="3"/>
  <c r="Q7636" i="3"/>
  <c r="P7636" i="3"/>
  <c r="U7635" i="3"/>
  <c r="T7635" i="3"/>
  <c r="S7635" i="3"/>
  <c r="R7635" i="3"/>
  <c r="Q7635" i="3"/>
  <c r="P7635" i="3"/>
  <c r="U7634" i="3"/>
  <c r="T7634" i="3"/>
  <c r="S7634" i="3"/>
  <c r="R7634" i="3"/>
  <c r="Q7634" i="3"/>
  <c r="P7634" i="3"/>
  <c r="U7633" i="3"/>
  <c r="T7633" i="3"/>
  <c r="S7633" i="3"/>
  <c r="R7633" i="3"/>
  <c r="Q7633" i="3"/>
  <c r="P7633" i="3"/>
  <c r="U7632" i="3"/>
  <c r="T7632" i="3"/>
  <c r="S7632" i="3"/>
  <c r="R7632" i="3"/>
  <c r="Q7632" i="3"/>
  <c r="P7632" i="3"/>
  <c r="U7631" i="3"/>
  <c r="T7631" i="3"/>
  <c r="S7631" i="3"/>
  <c r="R7631" i="3"/>
  <c r="Q7631" i="3"/>
  <c r="P7631" i="3"/>
  <c r="U7630" i="3"/>
  <c r="T7630" i="3"/>
  <c r="S7630" i="3"/>
  <c r="R7630" i="3"/>
  <c r="Q7630" i="3"/>
  <c r="P7630" i="3"/>
  <c r="U7629" i="3"/>
  <c r="T7629" i="3"/>
  <c r="S7629" i="3"/>
  <c r="R7629" i="3"/>
  <c r="Q7629" i="3"/>
  <c r="P7629" i="3"/>
  <c r="U7628" i="3"/>
  <c r="T7628" i="3"/>
  <c r="S7628" i="3"/>
  <c r="R7628" i="3"/>
  <c r="Q7628" i="3"/>
  <c r="P7628" i="3"/>
  <c r="U7627" i="3"/>
  <c r="T7627" i="3"/>
  <c r="S7627" i="3"/>
  <c r="R7627" i="3"/>
  <c r="Q7627" i="3"/>
  <c r="P7627" i="3"/>
  <c r="U7626" i="3"/>
  <c r="T7626" i="3"/>
  <c r="S7626" i="3"/>
  <c r="R7626" i="3"/>
  <c r="Q7626" i="3"/>
  <c r="P7626" i="3"/>
  <c r="U7625" i="3"/>
  <c r="T7625" i="3"/>
  <c r="S7625" i="3"/>
  <c r="R7625" i="3"/>
  <c r="Q7625" i="3"/>
  <c r="P7625" i="3"/>
  <c r="U7624" i="3"/>
  <c r="T7624" i="3"/>
  <c r="S7624" i="3"/>
  <c r="R7624" i="3"/>
  <c r="Q7624" i="3"/>
  <c r="P7624" i="3"/>
  <c r="U7623" i="3"/>
  <c r="T7623" i="3"/>
  <c r="S7623" i="3"/>
  <c r="R7623" i="3"/>
  <c r="Q7623" i="3"/>
  <c r="P7623" i="3"/>
  <c r="U7622" i="3"/>
  <c r="T7622" i="3"/>
  <c r="S7622" i="3"/>
  <c r="R7622" i="3"/>
  <c r="Q7622" i="3"/>
  <c r="P7622" i="3"/>
  <c r="U7621" i="3"/>
  <c r="T7621" i="3"/>
  <c r="S7621" i="3"/>
  <c r="R7621" i="3"/>
  <c r="Q7621" i="3"/>
  <c r="P7621" i="3"/>
  <c r="U7620" i="3"/>
  <c r="T7620" i="3"/>
  <c r="S7620" i="3"/>
  <c r="R7620" i="3"/>
  <c r="Q7620" i="3"/>
  <c r="P7620" i="3"/>
  <c r="U7619" i="3"/>
  <c r="T7619" i="3"/>
  <c r="S7619" i="3"/>
  <c r="R7619" i="3"/>
  <c r="Q7619" i="3"/>
  <c r="P7619" i="3"/>
  <c r="U7618" i="3"/>
  <c r="T7618" i="3"/>
  <c r="S7618" i="3"/>
  <c r="R7618" i="3"/>
  <c r="Q7618" i="3"/>
  <c r="P7618" i="3"/>
  <c r="U7617" i="3"/>
  <c r="T7617" i="3"/>
  <c r="S7617" i="3"/>
  <c r="R7617" i="3"/>
  <c r="Q7617" i="3"/>
  <c r="P7617" i="3"/>
  <c r="U7616" i="3"/>
  <c r="T7616" i="3"/>
  <c r="S7616" i="3"/>
  <c r="R7616" i="3"/>
  <c r="Q7616" i="3"/>
  <c r="P7616" i="3"/>
  <c r="U7615" i="3"/>
  <c r="T7615" i="3"/>
  <c r="S7615" i="3"/>
  <c r="R7615" i="3"/>
  <c r="Q7615" i="3"/>
  <c r="P7615" i="3"/>
  <c r="U7614" i="3"/>
  <c r="T7614" i="3"/>
  <c r="S7614" i="3"/>
  <c r="R7614" i="3"/>
  <c r="Q7614" i="3"/>
  <c r="P7614" i="3"/>
  <c r="U7613" i="3"/>
  <c r="T7613" i="3"/>
  <c r="S7613" i="3"/>
  <c r="R7613" i="3"/>
  <c r="Q7613" i="3"/>
  <c r="P7613" i="3"/>
  <c r="U7612" i="3"/>
  <c r="T7612" i="3"/>
  <c r="S7612" i="3"/>
  <c r="R7612" i="3"/>
  <c r="Q7612" i="3"/>
  <c r="P7612" i="3"/>
  <c r="U7611" i="3"/>
  <c r="T7611" i="3"/>
  <c r="S7611" i="3"/>
  <c r="R7611" i="3"/>
  <c r="Q7611" i="3"/>
  <c r="P7611" i="3"/>
  <c r="U7610" i="3"/>
  <c r="T7610" i="3"/>
  <c r="S7610" i="3"/>
  <c r="R7610" i="3"/>
  <c r="Q7610" i="3"/>
  <c r="P7610" i="3"/>
  <c r="U7609" i="3"/>
  <c r="T7609" i="3"/>
  <c r="S7609" i="3"/>
  <c r="R7609" i="3"/>
  <c r="Q7609" i="3"/>
  <c r="P7609" i="3"/>
  <c r="U7608" i="3"/>
  <c r="T7608" i="3"/>
  <c r="S7608" i="3"/>
  <c r="R7608" i="3"/>
  <c r="Q7608" i="3"/>
  <c r="P7608" i="3"/>
  <c r="U7607" i="3"/>
  <c r="T7607" i="3"/>
  <c r="S7607" i="3"/>
  <c r="R7607" i="3"/>
  <c r="Q7607" i="3"/>
  <c r="P7607" i="3"/>
  <c r="U7606" i="3"/>
  <c r="T7606" i="3"/>
  <c r="S7606" i="3"/>
  <c r="R7606" i="3"/>
  <c r="Q7606" i="3"/>
  <c r="P7606" i="3"/>
  <c r="U7605" i="3"/>
  <c r="T7605" i="3"/>
  <c r="S7605" i="3"/>
  <c r="R7605" i="3"/>
  <c r="Q7605" i="3"/>
  <c r="P7605" i="3"/>
  <c r="U7604" i="3"/>
  <c r="T7604" i="3"/>
  <c r="S7604" i="3"/>
  <c r="R7604" i="3"/>
  <c r="Q7604" i="3"/>
  <c r="P7604" i="3"/>
  <c r="U7603" i="3"/>
  <c r="T7603" i="3"/>
  <c r="S7603" i="3"/>
  <c r="R7603" i="3"/>
  <c r="Q7603" i="3"/>
  <c r="P7603" i="3"/>
  <c r="U7602" i="3"/>
  <c r="T7602" i="3"/>
  <c r="S7602" i="3"/>
  <c r="R7602" i="3"/>
  <c r="Q7602" i="3"/>
  <c r="P7602" i="3"/>
  <c r="U7601" i="3"/>
  <c r="T7601" i="3"/>
  <c r="S7601" i="3"/>
  <c r="R7601" i="3"/>
  <c r="Q7601" i="3"/>
  <c r="P7601" i="3"/>
  <c r="U7600" i="3"/>
  <c r="T7600" i="3"/>
  <c r="S7600" i="3"/>
  <c r="R7600" i="3"/>
  <c r="Q7600" i="3"/>
  <c r="P7600" i="3"/>
  <c r="U7599" i="3"/>
  <c r="T7599" i="3"/>
  <c r="S7599" i="3"/>
  <c r="R7599" i="3"/>
  <c r="Q7599" i="3"/>
  <c r="P7599" i="3"/>
  <c r="U7598" i="3"/>
  <c r="T7598" i="3"/>
  <c r="S7598" i="3"/>
  <c r="R7598" i="3"/>
  <c r="Q7598" i="3"/>
  <c r="P7598" i="3"/>
  <c r="U7597" i="3"/>
  <c r="T7597" i="3"/>
  <c r="S7597" i="3"/>
  <c r="R7597" i="3"/>
  <c r="Q7597" i="3"/>
  <c r="P7597" i="3"/>
  <c r="U7596" i="3"/>
  <c r="T7596" i="3"/>
  <c r="S7596" i="3"/>
  <c r="R7596" i="3"/>
  <c r="Q7596" i="3"/>
  <c r="P7596" i="3"/>
  <c r="U7595" i="3"/>
  <c r="T7595" i="3"/>
  <c r="S7595" i="3"/>
  <c r="R7595" i="3"/>
  <c r="Q7595" i="3"/>
  <c r="P7595" i="3"/>
  <c r="U7594" i="3"/>
  <c r="T7594" i="3"/>
  <c r="S7594" i="3"/>
  <c r="R7594" i="3"/>
  <c r="Q7594" i="3"/>
  <c r="P7594" i="3"/>
  <c r="U7593" i="3"/>
  <c r="T7593" i="3"/>
  <c r="S7593" i="3"/>
  <c r="R7593" i="3"/>
  <c r="Q7593" i="3"/>
  <c r="P7593" i="3"/>
  <c r="U7592" i="3"/>
  <c r="T7592" i="3"/>
  <c r="S7592" i="3"/>
  <c r="R7592" i="3"/>
  <c r="Q7592" i="3"/>
  <c r="P7592" i="3"/>
  <c r="U7591" i="3"/>
  <c r="T7591" i="3"/>
  <c r="S7591" i="3"/>
  <c r="R7591" i="3"/>
  <c r="Q7591" i="3"/>
  <c r="P7591" i="3"/>
  <c r="U7590" i="3"/>
  <c r="T7590" i="3"/>
  <c r="S7590" i="3"/>
  <c r="R7590" i="3"/>
  <c r="Q7590" i="3"/>
  <c r="P7590" i="3"/>
  <c r="U7589" i="3"/>
  <c r="T7589" i="3"/>
  <c r="S7589" i="3"/>
  <c r="R7589" i="3"/>
  <c r="Q7589" i="3"/>
  <c r="P7589" i="3"/>
  <c r="U7588" i="3"/>
  <c r="T7588" i="3"/>
  <c r="S7588" i="3"/>
  <c r="R7588" i="3"/>
  <c r="Q7588" i="3"/>
  <c r="P7588" i="3"/>
  <c r="U7587" i="3"/>
  <c r="T7587" i="3"/>
  <c r="S7587" i="3"/>
  <c r="R7587" i="3"/>
  <c r="Q7587" i="3"/>
  <c r="P7587" i="3"/>
  <c r="U7586" i="3"/>
  <c r="T7586" i="3"/>
  <c r="S7586" i="3"/>
  <c r="R7586" i="3"/>
  <c r="Q7586" i="3"/>
  <c r="P7586" i="3"/>
  <c r="U7585" i="3"/>
  <c r="T7585" i="3"/>
  <c r="S7585" i="3"/>
  <c r="R7585" i="3"/>
  <c r="Q7585" i="3"/>
  <c r="P7585" i="3"/>
  <c r="U7584" i="3"/>
  <c r="T7584" i="3"/>
  <c r="S7584" i="3"/>
  <c r="R7584" i="3"/>
  <c r="Q7584" i="3"/>
  <c r="P7584" i="3"/>
  <c r="U7583" i="3"/>
  <c r="T7583" i="3"/>
  <c r="S7583" i="3"/>
  <c r="R7583" i="3"/>
  <c r="Q7583" i="3"/>
  <c r="P7583" i="3"/>
  <c r="U7582" i="3"/>
  <c r="T7582" i="3"/>
  <c r="S7582" i="3"/>
  <c r="R7582" i="3"/>
  <c r="Q7582" i="3"/>
  <c r="P7582" i="3"/>
  <c r="U7581" i="3"/>
  <c r="T7581" i="3"/>
  <c r="S7581" i="3"/>
  <c r="R7581" i="3"/>
  <c r="Q7581" i="3"/>
  <c r="P7581" i="3"/>
  <c r="U7580" i="3"/>
  <c r="T7580" i="3"/>
  <c r="S7580" i="3"/>
  <c r="R7580" i="3"/>
  <c r="Q7580" i="3"/>
  <c r="P7580" i="3"/>
  <c r="U7579" i="3"/>
  <c r="T7579" i="3"/>
  <c r="S7579" i="3"/>
  <c r="R7579" i="3"/>
  <c r="Q7579" i="3"/>
  <c r="P7579" i="3"/>
  <c r="U7578" i="3"/>
  <c r="T7578" i="3"/>
  <c r="S7578" i="3"/>
  <c r="R7578" i="3"/>
  <c r="Q7578" i="3"/>
  <c r="P7578" i="3"/>
  <c r="U7577" i="3"/>
  <c r="T7577" i="3"/>
  <c r="S7577" i="3"/>
  <c r="R7577" i="3"/>
  <c r="Q7577" i="3"/>
  <c r="P7577" i="3"/>
  <c r="U7576" i="3"/>
  <c r="T7576" i="3"/>
  <c r="S7576" i="3"/>
  <c r="R7576" i="3"/>
  <c r="Q7576" i="3"/>
  <c r="P7576" i="3"/>
  <c r="U7575" i="3"/>
  <c r="T7575" i="3"/>
  <c r="S7575" i="3"/>
  <c r="R7575" i="3"/>
  <c r="Q7575" i="3"/>
  <c r="P7575" i="3"/>
  <c r="U7574" i="3"/>
  <c r="T7574" i="3"/>
  <c r="S7574" i="3"/>
  <c r="R7574" i="3"/>
  <c r="Q7574" i="3"/>
  <c r="P7574" i="3"/>
  <c r="U7573" i="3"/>
  <c r="T7573" i="3"/>
  <c r="S7573" i="3"/>
  <c r="R7573" i="3"/>
  <c r="Q7573" i="3"/>
  <c r="P7573" i="3"/>
  <c r="U7572" i="3"/>
  <c r="T7572" i="3"/>
  <c r="S7572" i="3"/>
  <c r="R7572" i="3"/>
  <c r="Q7572" i="3"/>
  <c r="P7572" i="3"/>
  <c r="U7571" i="3"/>
  <c r="T7571" i="3"/>
  <c r="S7571" i="3"/>
  <c r="R7571" i="3"/>
  <c r="Q7571" i="3"/>
  <c r="P7571" i="3"/>
  <c r="U7570" i="3"/>
  <c r="T7570" i="3"/>
  <c r="S7570" i="3"/>
  <c r="R7570" i="3"/>
  <c r="Q7570" i="3"/>
  <c r="P7570" i="3"/>
  <c r="U7569" i="3"/>
  <c r="T7569" i="3"/>
  <c r="S7569" i="3"/>
  <c r="R7569" i="3"/>
  <c r="Q7569" i="3"/>
  <c r="P7569" i="3"/>
  <c r="U7568" i="3"/>
  <c r="T7568" i="3"/>
  <c r="S7568" i="3"/>
  <c r="R7568" i="3"/>
  <c r="Q7568" i="3"/>
  <c r="P7568" i="3"/>
  <c r="U7567" i="3"/>
  <c r="T7567" i="3"/>
  <c r="S7567" i="3"/>
  <c r="R7567" i="3"/>
  <c r="Q7567" i="3"/>
  <c r="P7567" i="3"/>
  <c r="U7566" i="3"/>
  <c r="T7566" i="3"/>
  <c r="S7566" i="3"/>
  <c r="R7566" i="3"/>
  <c r="Q7566" i="3"/>
  <c r="P7566" i="3"/>
  <c r="U7565" i="3"/>
  <c r="T7565" i="3"/>
  <c r="S7565" i="3"/>
  <c r="R7565" i="3"/>
  <c r="Q7565" i="3"/>
  <c r="P7565" i="3"/>
  <c r="U7564" i="3"/>
  <c r="T7564" i="3"/>
  <c r="S7564" i="3"/>
  <c r="R7564" i="3"/>
  <c r="Q7564" i="3"/>
  <c r="P7564" i="3"/>
  <c r="U7563" i="3"/>
  <c r="T7563" i="3"/>
  <c r="S7563" i="3"/>
  <c r="R7563" i="3"/>
  <c r="Q7563" i="3"/>
  <c r="P7563" i="3"/>
  <c r="U7562" i="3"/>
  <c r="T7562" i="3"/>
  <c r="S7562" i="3"/>
  <c r="R7562" i="3"/>
  <c r="Q7562" i="3"/>
  <c r="P7562" i="3"/>
  <c r="U7561" i="3"/>
  <c r="T7561" i="3"/>
  <c r="S7561" i="3"/>
  <c r="R7561" i="3"/>
  <c r="Q7561" i="3"/>
  <c r="P7561" i="3"/>
  <c r="U7560" i="3"/>
  <c r="T7560" i="3"/>
  <c r="S7560" i="3"/>
  <c r="R7560" i="3"/>
  <c r="Q7560" i="3"/>
  <c r="P7560" i="3"/>
  <c r="U7559" i="3"/>
  <c r="T7559" i="3"/>
  <c r="S7559" i="3"/>
  <c r="R7559" i="3"/>
  <c r="Q7559" i="3"/>
  <c r="P7559" i="3"/>
  <c r="U7558" i="3"/>
  <c r="T7558" i="3"/>
  <c r="S7558" i="3"/>
  <c r="R7558" i="3"/>
  <c r="Q7558" i="3"/>
  <c r="P7558" i="3"/>
  <c r="U7557" i="3"/>
  <c r="T7557" i="3"/>
  <c r="S7557" i="3"/>
  <c r="R7557" i="3"/>
  <c r="Q7557" i="3"/>
  <c r="P7557" i="3"/>
  <c r="U7556" i="3"/>
  <c r="T7556" i="3"/>
  <c r="S7556" i="3"/>
  <c r="R7556" i="3"/>
  <c r="Q7556" i="3"/>
  <c r="P7556" i="3"/>
  <c r="U7555" i="3"/>
  <c r="T7555" i="3"/>
  <c r="S7555" i="3"/>
  <c r="R7555" i="3"/>
  <c r="Q7555" i="3"/>
  <c r="P7555" i="3"/>
  <c r="U7554" i="3"/>
  <c r="T7554" i="3"/>
  <c r="S7554" i="3"/>
  <c r="R7554" i="3"/>
  <c r="Q7554" i="3"/>
  <c r="P7554" i="3"/>
  <c r="U7553" i="3"/>
  <c r="T7553" i="3"/>
  <c r="S7553" i="3"/>
  <c r="R7553" i="3"/>
  <c r="Q7553" i="3"/>
  <c r="P7553" i="3"/>
  <c r="U7552" i="3"/>
  <c r="T7552" i="3"/>
  <c r="S7552" i="3"/>
  <c r="R7552" i="3"/>
  <c r="Q7552" i="3"/>
  <c r="P7552" i="3"/>
  <c r="U7551" i="3"/>
  <c r="T7551" i="3"/>
  <c r="S7551" i="3"/>
  <c r="R7551" i="3"/>
  <c r="Q7551" i="3"/>
  <c r="P7551" i="3"/>
  <c r="U7550" i="3"/>
  <c r="T7550" i="3"/>
  <c r="S7550" i="3"/>
  <c r="R7550" i="3"/>
  <c r="Q7550" i="3"/>
  <c r="P7550" i="3"/>
  <c r="U7549" i="3"/>
  <c r="T7549" i="3"/>
  <c r="S7549" i="3"/>
  <c r="R7549" i="3"/>
  <c r="Q7549" i="3"/>
  <c r="P7549" i="3"/>
  <c r="U7548" i="3"/>
  <c r="T7548" i="3"/>
  <c r="S7548" i="3"/>
  <c r="R7548" i="3"/>
  <c r="Q7548" i="3"/>
  <c r="P7548" i="3"/>
  <c r="U7547" i="3"/>
  <c r="T7547" i="3"/>
  <c r="S7547" i="3"/>
  <c r="R7547" i="3"/>
  <c r="Q7547" i="3"/>
  <c r="P7547" i="3"/>
  <c r="U7546" i="3"/>
  <c r="T7546" i="3"/>
  <c r="S7546" i="3"/>
  <c r="R7546" i="3"/>
  <c r="Q7546" i="3"/>
  <c r="P7546" i="3"/>
  <c r="U7545" i="3"/>
  <c r="T7545" i="3"/>
  <c r="S7545" i="3"/>
  <c r="R7545" i="3"/>
  <c r="Q7545" i="3"/>
  <c r="P7545" i="3"/>
  <c r="U7544" i="3"/>
  <c r="T7544" i="3"/>
  <c r="S7544" i="3"/>
  <c r="R7544" i="3"/>
  <c r="Q7544" i="3"/>
  <c r="P7544" i="3"/>
  <c r="U7543" i="3"/>
  <c r="T7543" i="3"/>
  <c r="S7543" i="3"/>
  <c r="R7543" i="3"/>
  <c r="Q7543" i="3"/>
  <c r="P7543" i="3"/>
  <c r="U7542" i="3"/>
  <c r="T7542" i="3"/>
  <c r="S7542" i="3"/>
  <c r="R7542" i="3"/>
  <c r="Q7542" i="3"/>
  <c r="P7542" i="3"/>
  <c r="U7541" i="3"/>
  <c r="T7541" i="3"/>
  <c r="S7541" i="3"/>
  <c r="R7541" i="3"/>
  <c r="Q7541" i="3"/>
  <c r="P7541" i="3"/>
  <c r="U7540" i="3"/>
  <c r="T7540" i="3"/>
  <c r="S7540" i="3"/>
  <c r="R7540" i="3"/>
  <c r="Q7540" i="3"/>
  <c r="P7540" i="3"/>
  <c r="U7539" i="3"/>
  <c r="T7539" i="3"/>
  <c r="S7539" i="3"/>
  <c r="R7539" i="3"/>
  <c r="Q7539" i="3"/>
  <c r="P7539" i="3"/>
  <c r="U7538" i="3"/>
  <c r="T7538" i="3"/>
  <c r="S7538" i="3"/>
  <c r="R7538" i="3"/>
  <c r="Q7538" i="3"/>
  <c r="P7538" i="3"/>
  <c r="U7537" i="3"/>
  <c r="T7537" i="3"/>
  <c r="S7537" i="3"/>
  <c r="R7537" i="3"/>
  <c r="Q7537" i="3"/>
  <c r="P7537" i="3"/>
  <c r="U7536" i="3"/>
  <c r="T7536" i="3"/>
  <c r="S7536" i="3"/>
  <c r="R7536" i="3"/>
  <c r="Q7536" i="3"/>
  <c r="P7536" i="3"/>
  <c r="U7535" i="3"/>
  <c r="T7535" i="3"/>
  <c r="S7535" i="3"/>
  <c r="R7535" i="3"/>
  <c r="Q7535" i="3"/>
  <c r="P7535" i="3"/>
  <c r="U7534" i="3"/>
  <c r="T7534" i="3"/>
  <c r="S7534" i="3"/>
  <c r="R7534" i="3"/>
  <c r="Q7534" i="3"/>
  <c r="P7534" i="3"/>
  <c r="U7533" i="3"/>
  <c r="T7533" i="3"/>
  <c r="S7533" i="3"/>
  <c r="R7533" i="3"/>
  <c r="Q7533" i="3"/>
  <c r="P7533" i="3"/>
  <c r="U7532" i="3"/>
  <c r="T7532" i="3"/>
  <c r="S7532" i="3"/>
  <c r="R7532" i="3"/>
  <c r="Q7532" i="3"/>
  <c r="P7532" i="3"/>
  <c r="U7531" i="3"/>
  <c r="T7531" i="3"/>
  <c r="S7531" i="3"/>
  <c r="R7531" i="3"/>
  <c r="Q7531" i="3"/>
  <c r="P7531" i="3"/>
  <c r="U7530" i="3"/>
  <c r="T7530" i="3"/>
  <c r="S7530" i="3"/>
  <c r="R7530" i="3"/>
  <c r="Q7530" i="3"/>
  <c r="P7530" i="3"/>
  <c r="U7529" i="3"/>
  <c r="T7529" i="3"/>
  <c r="S7529" i="3"/>
  <c r="R7529" i="3"/>
  <c r="Q7529" i="3"/>
  <c r="P7529" i="3"/>
  <c r="U7528" i="3"/>
  <c r="T7528" i="3"/>
  <c r="S7528" i="3"/>
  <c r="R7528" i="3"/>
  <c r="Q7528" i="3"/>
  <c r="P7528" i="3"/>
  <c r="U7527" i="3"/>
  <c r="T7527" i="3"/>
  <c r="S7527" i="3"/>
  <c r="R7527" i="3"/>
  <c r="Q7527" i="3"/>
  <c r="P7527" i="3"/>
  <c r="U7526" i="3"/>
  <c r="T7526" i="3"/>
  <c r="S7526" i="3"/>
  <c r="R7526" i="3"/>
  <c r="Q7526" i="3"/>
  <c r="P7526" i="3"/>
  <c r="U7525" i="3"/>
  <c r="T7525" i="3"/>
  <c r="S7525" i="3"/>
  <c r="R7525" i="3"/>
  <c r="Q7525" i="3"/>
  <c r="P7525" i="3"/>
  <c r="U7524" i="3"/>
  <c r="T7524" i="3"/>
  <c r="S7524" i="3"/>
  <c r="R7524" i="3"/>
  <c r="Q7524" i="3"/>
  <c r="P7524" i="3"/>
  <c r="U7523" i="3"/>
  <c r="T7523" i="3"/>
  <c r="S7523" i="3"/>
  <c r="R7523" i="3"/>
  <c r="Q7523" i="3"/>
  <c r="P7523" i="3"/>
  <c r="U7522" i="3"/>
  <c r="T7522" i="3"/>
  <c r="S7522" i="3"/>
  <c r="R7522" i="3"/>
  <c r="Q7522" i="3"/>
  <c r="P7522" i="3"/>
  <c r="U7521" i="3"/>
  <c r="T7521" i="3"/>
  <c r="S7521" i="3"/>
  <c r="R7521" i="3"/>
  <c r="Q7521" i="3"/>
  <c r="P7521" i="3"/>
  <c r="U7520" i="3"/>
  <c r="T7520" i="3"/>
  <c r="S7520" i="3"/>
  <c r="R7520" i="3"/>
  <c r="Q7520" i="3"/>
  <c r="P7520" i="3"/>
  <c r="U7519" i="3"/>
  <c r="T7519" i="3"/>
  <c r="S7519" i="3"/>
  <c r="R7519" i="3"/>
  <c r="Q7519" i="3"/>
  <c r="P7519" i="3"/>
  <c r="U7518" i="3"/>
  <c r="T7518" i="3"/>
  <c r="S7518" i="3"/>
  <c r="R7518" i="3"/>
  <c r="Q7518" i="3"/>
  <c r="P7518" i="3"/>
  <c r="U7517" i="3"/>
  <c r="T7517" i="3"/>
  <c r="S7517" i="3"/>
  <c r="R7517" i="3"/>
  <c r="Q7517" i="3"/>
  <c r="P7517" i="3"/>
  <c r="U7516" i="3"/>
  <c r="T7516" i="3"/>
  <c r="S7516" i="3"/>
  <c r="R7516" i="3"/>
  <c r="Q7516" i="3"/>
  <c r="P7516" i="3"/>
  <c r="U7515" i="3"/>
  <c r="T7515" i="3"/>
  <c r="S7515" i="3"/>
  <c r="R7515" i="3"/>
  <c r="Q7515" i="3"/>
  <c r="P7515" i="3"/>
  <c r="U7514" i="3"/>
  <c r="T7514" i="3"/>
  <c r="S7514" i="3"/>
  <c r="R7514" i="3"/>
  <c r="Q7514" i="3"/>
  <c r="P7514" i="3"/>
  <c r="U7513" i="3"/>
  <c r="T7513" i="3"/>
  <c r="S7513" i="3"/>
  <c r="R7513" i="3"/>
  <c r="Q7513" i="3"/>
  <c r="P7513" i="3"/>
  <c r="U7512" i="3"/>
  <c r="T7512" i="3"/>
  <c r="S7512" i="3"/>
  <c r="R7512" i="3"/>
  <c r="Q7512" i="3"/>
  <c r="P7512" i="3"/>
  <c r="U7511" i="3"/>
  <c r="T7511" i="3"/>
  <c r="S7511" i="3"/>
  <c r="R7511" i="3"/>
  <c r="Q7511" i="3"/>
  <c r="P7511" i="3"/>
  <c r="U7510" i="3"/>
  <c r="T7510" i="3"/>
  <c r="S7510" i="3"/>
  <c r="R7510" i="3"/>
  <c r="Q7510" i="3"/>
  <c r="P7510" i="3"/>
  <c r="U7509" i="3"/>
  <c r="T7509" i="3"/>
  <c r="S7509" i="3"/>
  <c r="R7509" i="3"/>
  <c r="Q7509" i="3"/>
  <c r="P7509" i="3"/>
  <c r="U7508" i="3"/>
  <c r="T7508" i="3"/>
  <c r="S7508" i="3"/>
  <c r="R7508" i="3"/>
  <c r="Q7508" i="3"/>
  <c r="P7508" i="3"/>
  <c r="U7507" i="3"/>
  <c r="T7507" i="3"/>
  <c r="S7507" i="3"/>
  <c r="R7507" i="3"/>
  <c r="Q7507" i="3"/>
  <c r="P7507" i="3"/>
  <c r="U7506" i="3"/>
  <c r="T7506" i="3"/>
  <c r="S7506" i="3"/>
  <c r="R7506" i="3"/>
  <c r="Q7506" i="3"/>
  <c r="P7506" i="3"/>
  <c r="U7505" i="3"/>
  <c r="T7505" i="3"/>
  <c r="S7505" i="3"/>
  <c r="R7505" i="3"/>
  <c r="Q7505" i="3"/>
  <c r="P7505" i="3"/>
  <c r="U7504" i="3"/>
  <c r="T7504" i="3"/>
  <c r="S7504" i="3"/>
  <c r="R7504" i="3"/>
  <c r="Q7504" i="3"/>
  <c r="P7504" i="3"/>
  <c r="U7503" i="3"/>
  <c r="T7503" i="3"/>
  <c r="S7503" i="3"/>
  <c r="R7503" i="3"/>
  <c r="Q7503" i="3"/>
  <c r="P7503" i="3"/>
  <c r="U7502" i="3"/>
  <c r="T7502" i="3"/>
  <c r="S7502" i="3"/>
  <c r="R7502" i="3"/>
  <c r="Q7502" i="3"/>
  <c r="P7502" i="3"/>
  <c r="U7501" i="3"/>
  <c r="T7501" i="3"/>
  <c r="S7501" i="3"/>
  <c r="R7501" i="3"/>
  <c r="Q7501" i="3"/>
  <c r="P7501" i="3"/>
  <c r="U7500" i="3"/>
  <c r="T7500" i="3"/>
  <c r="S7500" i="3"/>
  <c r="R7500" i="3"/>
  <c r="Q7500" i="3"/>
  <c r="P7500" i="3"/>
  <c r="U7499" i="3"/>
  <c r="T7499" i="3"/>
  <c r="S7499" i="3"/>
  <c r="R7499" i="3"/>
  <c r="Q7499" i="3"/>
  <c r="P7499" i="3"/>
  <c r="U7498" i="3"/>
  <c r="T7498" i="3"/>
  <c r="S7498" i="3"/>
  <c r="R7498" i="3"/>
  <c r="Q7498" i="3"/>
  <c r="P7498" i="3"/>
  <c r="U7497" i="3"/>
  <c r="T7497" i="3"/>
  <c r="S7497" i="3"/>
  <c r="R7497" i="3"/>
  <c r="Q7497" i="3"/>
  <c r="P7497" i="3"/>
  <c r="U7496" i="3"/>
  <c r="T7496" i="3"/>
  <c r="S7496" i="3"/>
  <c r="R7496" i="3"/>
  <c r="Q7496" i="3"/>
  <c r="P7496" i="3"/>
  <c r="U7495" i="3"/>
  <c r="T7495" i="3"/>
  <c r="S7495" i="3"/>
  <c r="R7495" i="3"/>
  <c r="Q7495" i="3"/>
  <c r="P7495" i="3"/>
  <c r="U7494" i="3"/>
  <c r="T7494" i="3"/>
  <c r="S7494" i="3"/>
  <c r="R7494" i="3"/>
  <c r="Q7494" i="3"/>
  <c r="P7494" i="3"/>
  <c r="U7493" i="3"/>
  <c r="T7493" i="3"/>
  <c r="S7493" i="3"/>
  <c r="R7493" i="3"/>
  <c r="Q7493" i="3"/>
  <c r="P7493" i="3"/>
  <c r="U7492" i="3"/>
  <c r="T7492" i="3"/>
  <c r="S7492" i="3"/>
  <c r="R7492" i="3"/>
  <c r="Q7492" i="3"/>
  <c r="P7492" i="3"/>
  <c r="U7491" i="3"/>
  <c r="T7491" i="3"/>
  <c r="S7491" i="3"/>
  <c r="R7491" i="3"/>
  <c r="Q7491" i="3"/>
  <c r="P7491" i="3"/>
  <c r="U7490" i="3"/>
  <c r="T7490" i="3"/>
  <c r="S7490" i="3"/>
  <c r="R7490" i="3"/>
  <c r="Q7490" i="3"/>
  <c r="P7490" i="3"/>
  <c r="U7489" i="3"/>
  <c r="T7489" i="3"/>
  <c r="S7489" i="3"/>
  <c r="R7489" i="3"/>
  <c r="Q7489" i="3"/>
  <c r="P7489" i="3"/>
  <c r="U7488" i="3"/>
  <c r="T7488" i="3"/>
  <c r="S7488" i="3"/>
  <c r="R7488" i="3"/>
  <c r="Q7488" i="3"/>
  <c r="P7488" i="3"/>
  <c r="U7487" i="3"/>
  <c r="T7487" i="3"/>
  <c r="S7487" i="3"/>
  <c r="R7487" i="3"/>
  <c r="Q7487" i="3"/>
  <c r="P7487" i="3"/>
  <c r="U7486" i="3"/>
  <c r="T7486" i="3"/>
  <c r="S7486" i="3"/>
  <c r="R7486" i="3"/>
  <c r="Q7486" i="3"/>
  <c r="P7486" i="3"/>
  <c r="U7485" i="3"/>
  <c r="T7485" i="3"/>
  <c r="S7485" i="3"/>
  <c r="R7485" i="3"/>
  <c r="Q7485" i="3"/>
  <c r="P7485" i="3"/>
  <c r="U7484" i="3"/>
  <c r="T7484" i="3"/>
  <c r="S7484" i="3"/>
  <c r="R7484" i="3"/>
  <c r="Q7484" i="3"/>
  <c r="P7484" i="3"/>
  <c r="U7483" i="3"/>
  <c r="T7483" i="3"/>
  <c r="S7483" i="3"/>
  <c r="R7483" i="3"/>
  <c r="Q7483" i="3"/>
  <c r="P7483" i="3"/>
  <c r="U7482" i="3"/>
  <c r="T7482" i="3"/>
  <c r="S7482" i="3"/>
  <c r="R7482" i="3"/>
  <c r="Q7482" i="3"/>
  <c r="P7482" i="3"/>
  <c r="U7481" i="3"/>
  <c r="T7481" i="3"/>
  <c r="S7481" i="3"/>
  <c r="R7481" i="3"/>
  <c r="Q7481" i="3"/>
  <c r="P7481" i="3"/>
  <c r="U7480" i="3"/>
  <c r="T7480" i="3"/>
  <c r="S7480" i="3"/>
  <c r="R7480" i="3"/>
  <c r="Q7480" i="3"/>
  <c r="P7480" i="3"/>
  <c r="U7479" i="3"/>
  <c r="T7479" i="3"/>
  <c r="S7479" i="3"/>
  <c r="R7479" i="3"/>
  <c r="Q7479" i="3"/>
  <c r="P7479" i="3"/>
  <c r="U7478" i="3"/>
  <c r="T7478" i="3"/>
  <c r="S7478" i="3"/>
  <c r="R7478" i="3"/>
  <c r="Q7478" i="3"/>
  <c r="P7478" i="3"/>
  <c r="U7477" i="3"/>
  <c r="T7477" i="3"/>
  <c r="S7477" i="3"/>
  <c r="R7477" i="3"/>
  <c r="Q7477" i="3"/>
  <c r="P7477" i="3"/>
  <c r="U7476" i="3"/>
  <c r="T7476" i="3"/>
  <c r="S7476" i="3"/>
  <c r="R7476" i="3"/>
  <c r="Q7476" i="3"/>
  <c r="P7476" i="3"/>
  <c r="U7475" i="3"/>
  <c r="T7475" i="3"/>
  <c r="S7475" i="3"/>
  <c r="R7475" i="3"/>
  <c r="Q7475" i="3"/>
  <c r="P7475" i="3"/>
  <c r="U7474" i="3"/>
  <c r="T7474" i="3"/>
  <c r="S7474" i="3"/>
  <c r="R7474" i="3"/>
  <c r="Q7474" i="3"/>
  <c r="P7474" i="3"/>
  <c r="U7473" i="3"/>
  <c r="T7473" i="3"/>
  <c r="S7473" i="3"/>
  <c r="R7473" i="3"/>
  <c r="Q7473" i="3"/>
  <c r="P7473" i="3"/>
  <c r="U7472" i="3"/>
  <c r="T7472" i="3"/>
  <c r="S7472" i="3"/>
  <c r="R7472" i="3"/>
  <c r="Q7472" i="3"/>
  <c r="P7472" i="3"/>
  <c r="U7471" i="3"/>
  <c r="T7471" i="3"/>
  <c r="S7471" i="3"/>
  <c r="R7471" i="3"/>
  <c r="Q7471" i="3"/>
  <c r="P7471" i="3"/>
  <c r="U7470" i="3"/>
  <c r="T7470" i="3"/>
  <c r="S7470" i="3"/>
  <c r="R7470" i="3"/>
  <c r="Q7470" i="3"/>
  <c r="P7470" i="3"/>
  <c r="U7469" i="3"/>
  <c r="T7469" i="3"/>
  <c r="S7469" i="3"/>
  <c r="R7469" i="3"/>
  <c r="Q7469" i="3"/>
  <c r="P7469" i="3"/>
  <c r="U7468" i="3"/>
  <c r="T7468" i="3"/>
  <c r="S7468" i="3"/>
  <c r="R7468" i="3"/>
  <c r="Q7468" i="3"/>
  <c r="P7468" i="3"/>
  <c r="U7467" i="3"/>
  <c r="T7467" i="3"/>
  <c r="S7467" i="3"/>
  <c r="R7467" i="3"/>
  <c r="Q7467" i="3"/>
  <c r="P7467" i="3"/>
  <c r="U7466" i="3"/>
  <c r="T7466" i="3"/>
  <c r="S7466" i="3"/>
  <c r="R7466" i="3"/>
  <c r="Q7466" i="3"/>
  <c r="P7466" i="3"/>
  <c r="U7465" i="3"/>
  <c r="T7465" i="3"/>
  <c r="S7465" i="3"/>
  <c r="R7465" i="3"/>
  <c r="Q7465" i="3"/>
  <c r="P7465" i="3"/>
  <c r="U7464" i="3"/>
  <c r="T7464" i="3"/>
  <c r="S7464" i="3"/>
  <c r="R7464" i="3"/>
  <c r="Q7464" i="3"/>
  <c r="P7464" i="3"/>
  <c r="U7463" i="3"/>
  <c r="T7463" i="3"/>
  <c r="S7463" i="3"/>
  <c r="R7463" i="3"/>
  <c r="Q7463" i="3"/>
  <c r="P7463" i="3"/>
  <c r="U7462" i="3"/>
  <c r="T7462" i="3"/>
  <c r="S7462" i="3"/>
  <c r="R7462" i="3"/>
  <c r="Q7462" i="3"/>
  <c r="P7462" i="3"/>
  <c r="U7461" i="3"/>
  <c r="T7461" i="3"/>
  <c r="S7461" i="3"/>
  <c r="R7461" i="3"/>
  <c r="Q7461" i="3"/>
  <c r="P7461" i="3"/>
  <c r="U7460" i="3"/>
  <c r="T7460" i="3"/>
  <c r="S7460" i="3"/>
  <c r="R7460" i="3"/>
  <c r="Q7460" i="3"/>
  <c r="P7460" i="3"/>
  <c r="U7459" i="3"/>
  <c r="T7459" i="3"/>
  <c r="S7459" i="3"/>
  <c r="R7459" i="3"/>
  <c r="Q7459" i="3"/>
  <c r="P7459" i="3"/>
  <c r="U7458" i="3"/>
  <c r="T7458" i="3"/>
  <c r="S7458" i="3"/>
  <c r="R7458" i="3"/>
  <c r="Q7458" i="3"/>
  <c r="P7458" i="3"/>
  <c r="U7457" i="3"/>
  <c r="T7457" i="3"/>
  <c r="S7457" i="3"/>
  <c r="R7457" i="3"/>
  <c r="Q7457" i="3"/>
  <c r="P7457" i="3"/>
  <c r="U7456" i="3"/>
  <c r="T7456" i="3"/>
  <c r="S7456" i="3"/>
  <c r="R7456" i="3"/>
  <c r="Q7456" i="3"/>
  <c r="P7456" i="3"/>
  <c r="U7455" i="3"/>
  <c r="T7455" i="3"/>
  <c r="S7455" i="3"/>
  <c r="R7455" i="3"/>
  <c r="Q7455" i="3"/>
  <c r="P7455" i="3"/>
  <c r="U7454" i="3"/>
  <c r="T7454" i="3"/>
  <c r="S7454" i="3"/>
  <c r="R7454" i="3"/>
  <c r="Q7454" i="3"/>
  <c r="P7454" i="3"/>
  <c r="U7453" i="3"/>
  <c r="T7453" i="3"/>
  <c r="S7453" i="3"/>
  <c r="R7453" i="3"/>
  <c r="Q7453" i="3"/>
  <c r="P7453" i="3"/>
  <c r="U7452" i="3"/>
  <c r="T7452" i="3"/>
  <c r="S7452" i="3"/>
  <c r="R7452" i="3"/>
  <c r="Q7452" i="3"/>
  <c r="P7452" i="3"/>
  <c r="U7451" i="3"/>
  <c r="T7451" i="3"/>
  <c r="S7451" i="3"/>
  <c r="R7451" i="3"/>
  <c r="Q7451" i="3"/>
  <c r="P7451" i="3"/>
  <c r="U7450" i="3"/>
  <c r="T7450" i="3"/>
  <c r="S7450" i="3"/>
  <c r="R7450" i="3"/>
  <c r="Q7450" i="3"/>
  <c r="P7450" i="3"/>
  <c r="U7449" i="3"/>
  <c r="T7449" i="3"/>
  <c r="S7449" i="3"/>
  <c r="R7449" i="3"/>
  <c r="Q7449" i="3"/>
  <c r="P7449" i="3"/>
  <c r="U7448" i="3"/>
  <c r="T7448" i="3"/>
  <c r="S7448" i="3"/>
  <c r="R7448" i="3"/>
  <c r="Q7448" i="3"/>
  <c r="P7448" i="3"/>
  <c r="U7447" i="3"/>
  <c r="T7447" i="3"/>
  <c r="S7447" i="3"/>
  <c r="R7447" i="3"/>
  <c r="Q7447" i="3"/>
  <c r="P7447" i="3"/>
  <c r="U7446" i="3"/>
  <c r="T7446" i="3"/>
  <c r="S7446" i="3"/>
  <c r="R7446" i="3"/>
  <c r="Q7446" i="3"/>
  <c r="P7446" i="3"/>
  <c r="U7445" i="3"/>
  <c r="T7445" i="3"/>
  <c r="S7445" i="3"/>
  <c r="R7445" i="3"/>
  <c r="Q7445" i="3"/>
  <c r="P7445" i="3"/>
  <c r="U7444" i="3"/>
  <c r="T7444" i="3"/>
  <c r="S7444" i="3"/>
  <c r="R7444" i="3"/>
  <c r="Q7444" i="3"/>
  <c r="P7444" i="3"/>
  <c r="U7443" i="3"/>
  <c r="T7443" i="3"/>
  <c r="S7443" i="3"/>
  <c r="R7443" i="3"/>
  <c r="Q7443" i="3"/>
  <c r="P7443" i="3"/>
  <c r="U7442" i="3"/>
  <c r="T7442" i="3"/>
  <c r="S7442" i="3"/>
  <c r="R7442" i="3"/>
  <c r="Q7442" i="3"/>
  <c r="P7442" i="3"/>
  <c r="U7441" i="3"/>
  <c r="T7441" i="3"/>
  <c r="S7441" i="3"/>
  <c r="R7441" i="3"/>
  <c r="Q7441" i="3"/>
  <c r="P7441" i="3"/>
  <c r="U7440" i="3"/>
  <c r="T7440" i="3"/>
  <c r="S7440" i="3"/>
  <c r="R7440" i="3"/>
  <c r="Q7440" i="3"/>
  <c r="P7440" i="3"/>
  <c r="U7439" i="3"/>
  <c r="T7439" i="3"/>
  <c r="S7439" i="3"/>
  <c r="R7439" i="3"/>
  <c r="Q7439" i="3"/>
  <c r="P7439" i="3"/>
  <c r="U7438" i="3"/>
  <c r="T7438" i="3"/>
  <c r="S7438" i="3"/>
  <c r="R7438" i="3"/>
  <c r="Q7438" i="3"/>
  <c r="P7438" i="3"/>
  <c r="U7437" i="3"/>
  <c r="T7437" i="3"/>
  <c r="S7437" i="3"/>
  <c r="R7437" i="3"/>
  <c r="Q7437" i="3"/>
  <c r="P7437" i="3"/>
  <c r="U7436" i="3"/>
  <c r="T7436" i="3"/>
  <c r="S7436" i="3"/>
  <c r="R7436" i="3"/>
  <c r="Q7436" i="3"/>
  <c r="P7436" i="3"/>
  <c r="U7435" i="3"/>
  <c r="T7435" i="3"/>
  <c r="S7435" i="3"/>
  <c r="R7435" i="3"/>
  <c r="Q7435" i="3"/>
  <c r="P7435" i="3"/>
  <c r="U7434" i="3"/>
  <c r="T7434" i="3"/>
  <c r="S7434" i="3"/>
  <c r="R7434" i="3"/>
  <c r="Q7434" i="3"/>
  <c r="P7434" i="3"/>
  <c r="U7433" i="3"/>
  <c r="T7433" i="3"/>
  <c r="S7433" i="3"/>
  <c r="R7433" i="3"/>
  <c r="Q7433" i="3"/>
  <c r="P7433" i="3"/>
  <c r="U7432" i="3"/>
  <c r="T7432" i="3"/>
  <c r="S7432" i="3"/>
  <c r="R7432" i="3"/>
  <c r="Q7432" i="3"/>
  <c r="P7432" i="3"/>
  <c r="U7431" i="3"/>
  <c r="T7431" i="3"/>
  <c r="S7431" i="3"/>
  <c r="R7431" i="3"/>
  <c r="Q7431" i="3"/>
  <c r="P7431" i="3"/>
  <c r="U7430" i="3"/>
  <c r="T7430" i="3"/>
  <c r="S7430" i="3"/>
  <c r="R7430" i="3"/>
  <c r="Q7430" i="3"/>
  <c r="P7430" i="3"/>
  <c r="U7429" i="3"/>
  <c r="T7429" i="3"/>
  <c r="S7429" i="3"/>
  <c r="R7429" i="3"/>
  <c r="Q7429" i="3"/>
  <c r="P7429" i="3"/>
  <c r="U7428" i="3"/>
  <c r="T7428" i="3"/>
  <c r="S7428" i="3"/>
  <c r="R7428" i="3"/>
  <c r="Q7428" i="3"/>
  <c r="P7428" i="3"/>
  <c r="U7427" i="3"/>
  <c r="T7427" i="3"/>
  <c r="S7427" i="3"/>
  <c r="R7427" i="3"/>
  <c r="Q7427" i="3"/>
  <c r="P7427" i="3"/>
  <c r="U7426" i="3"/>
  <c r="T7426" i="3"/>
  <c r="S7426" i="3"/>
  <c r="R7426" i="3"/>
  <c r="Q7426" i="3"/>
  <c r="P7426" i="3"/>
  <c r="U7425" i="3"/>
  <c r="T7425" i="3"/>
  <c r="S7425" i="3"/>
  <c r="R7425" i="3"/>
  <c r="Q7425" i="3"/>
  <c r="P7425" i="3"/>
  <c r="U7424" i="3"/>
  <c r="T7424" i="3"/>
  <c r="S7424" i="3"/>
  <c r="R7424" i="3"/>
  <c r="Q7424" i="3"/>
  <c r="P7424" i="3"/>
  <c r="U7423" i="3"/>
  <c r="T7423" i="3"/>
  <c r="S7423" i="3"/>
  <c r="R7423" i="3"/>
  <c r="Q7423" i="3"/>
  <c r="P7423" i="3"/>
  <c r="U7422" i="3"/>
  <c r="T7422" i="3"/>
  <c r="S7422" i="3"/>
  <c r="R7422" i="3"/>
  <c r="Q7422" i="3"/>
  <c r="P7422" i="3"/>
  <c r="U7421" i="3"/>
  <c r="T7421" i="3"/>
  <c r="S7421" i="3"/>
  <c r="R7421" i="3"/>
  <c r="Q7421" i="3"/>
  <c r="P7421" i="3"/>
  <c r="U7420" i="3"/>
  <c r="T7420" i="3"/>
  <c r="S7420" i="3"/>
  <c r="R7420" i="3"/>
  <c r="Q7420" i="3"/>
  <c r="P7420" i="3"/>
  <c r="U7419" i="3"/>
  <c r="T7419" i="3"/>
  <c r="S7419" i="3"/>
  <c r="R7419" i="3"/>
  <c r="Q7419" i="3"/>
  <c r="P7419" i="3"/>
  <c r="U7418" i="3"/>
  <c r="T7418" i="3"/>
  <c r="S7418" i="3"/>
  <c r="R7418" i="3"/>
  <c r="Q7418" i="3"/>
  <c r="P7418" i="3"/>
  <c r="U7417" i="3"/>
  <c r="T7417" i="3"/>
  <c r="S7417" i="3"/>
  <c r="R7417" i="3"/>
  <c r="Q7417" i="3"/>
  <c r="P7417" i="3"/>
  <c r="U7416" i="3"/>
  <c r="T7416" i="3"/>
  <c r="S7416" i="3"/>
  <c r="R7416" i="3"/>
  <c r="Q7416" i="3"/>
  <c r="P7416" i="3"/>
  <c r="U7415" i="3"/>
  <c r="T7415" i="3"/>
  <c r="S7415" i="3"/>
  <c r="R7415" i="3"/>
  <c r="Q7415" i="3"/>
  <c r="P7415" i="3"/>
  <c r="U7414" i="3"/>
  <c r="T7414" i="3"/>
  <c r="S7414" i="3"/>
  <c r="R7414" i="3"/>
  <c r="Q7414" i="3"/>
  <c r="P7414" i="3"/>
  <c r="U7413" i="3"/>
  <c r="T7413" i="3"/>
  <c r="S7413" i="3"/>
  <c r="R7413" i="3"/>
  <c r="Q7413" i="3"/>
  <c r="P7413" i="3"/>
  <c r="U7412" i="3"/>
  <c r="T7412" i="3"/>
  <c r="S7412" i="3"/>
  <c r="R7412" i="3"/>
  <c r="Q7412" i="3"/>
  <c r="P7412" i="3"/>
  <c r="U7411" i="3"/>
  <c r="T7411" i="3"/>
  <c r="S7411" i="3"/>
  <c r="R7411" i="3"/>
  <c r="Q7411" i="3"/>
  <c r="P7411" i="3"/>
  <c r="U7410" i="3"/>
  <c r="T7410" i="3"/>
  <c r="S7410" i="3"/>
  <c r="R7410" i="3"/>
  <c r="Q7410" i="3"/>
  <c r="P7410" i="3"/>
  <c r="U7409" i="3"/>
  <c r="T7409" i="3"/>
  <c r="S7409" i="3"/>
  <c r="R7409" i="3"/>
  <c r="Q7409" i="3"/>
  <c r="P7409" i="3"/>
  <c r="U7408" i="3"/>
  <c r="T7408" i="3"/>
  <c r="S7408" i="3"/>
  <c r="R7408" i="3"/>
  <c r="Q7408" i="3"/>
  <c r="P7408" i="3"/>
  <c r="U7407" i="3"/>
  <c r="T7407" i="3"/>
  <c r="S7407" i="3"/>
  <c r="R7407" i="3"/>
  <c r="Q7407" i="3"/>
  <c r="P7407" i="3"/>
  <c r="U7406" i="3"/>
  <c r="T7406" i="3"/>
  <c r="S7406" i="3"/>
  <c r="R7406" i="3"/>
  <c r="Q7406" i="3"/>
  <c r="P7406" i="3"/>
  <c r="U7405" i="3"/>
  <c r="T7405" i="3"/>
  <c r="S7405" i="3"/>
  <c r="R7405" i="3"/>
  <c r="Q7405" i="3"/>
  <c r="P7405" i="3"/>
  <c r="U7404" i="3"/>
  <c r="T7404" i="3"/>
  <c r="S7404" i="3"/>
  <c r="R7404" i="3"/>
  <c r="Q7404" i="3"/>
  <c r="P7404" i="3"/>
  <c r="U7403" i="3"/>
  <c r="T7403" i="3"/>
  <c r="S7403" i="3"/>
  <c r="R7403" i="3"/>
  <c r="Q7403" i="3"/>
  <c r="P7403" i="3"/>
  <c r="U7402" i="3"/>
  <c r="T7402" i="3"/>
  <c r="S7402" i="3"/>
  <c r="R7402" i="3"/>
  <c r="Q7402" i="3"/>
  <c r="P7402" i="3"/>
  <c r="U7401" i="3"/>
  <c r="T7401" i="3"/>
  <c r="S7401" i="3"/>
  <c r="R7401" i="3"/>
  <c r="Q7401" i="3"/>
  <c r="P7401" i="3"/>
  <c r="U7400" i="3"/>
  <c r="T7400" i="3"/>
  <c r="S7400" i="3"/>
  <c r="R7400" i="3"/>
  <c r="Q7400" i="3"/>
  <c r="P7400" i="3"/>
  <c r="U7399" i="3"/>
  <c r="T7399" i="3"/>
  <c r="S7399" i="3"/>
  <c r="R7399" i="3"/>
  <c r="Q7399" i="3"/>
  <c r="P7399" i="3"/>
  <c r="U7398" i="3"/>
  <c r="T7398" i="3"/>
  <c r="S7398" i="3"/>
  <c r="R7398" i="3"/>
  <c r="Q7398" i="3"/>
  <c r="P7398" i="3"/>
  <c r="U7397" i="3"/>
  <c r="T7397" i="3"/>
  <c r="S7397" i="3"/>
  <c r="R7397" i="3"/>
  <c r="Q7397" i="3"/>
  <c r="P7397" i="3"/>
  <c r="U7396" i="3"/>
  <c r="T7396" i="3"/>
  <c r="S7396" i="3"/>
  <c r="R7396" i="3"/>
  <c r="Q7396" i="3"/>
  <c r="P7396" i="3"/>
  <c r="U7395" i="3"/>
  <c r="T7395" i="3"/>
  <c r="S7395" i="3"/>
  <c r="R7395" i="3"/>
  <c r="Q7395" i="3"/>
  <c r="P7395" i="3"/>
  <c r="U7394" i="3"/>
  <c r="T7394" i="3"/>
  <c r="S7394" i="3"/>
  <c r="R7394" i="3"/>
  <c r="Q7394" i="3"/>
  <c r="P7394" i="3"/>
  <c r="U7393" i="3"/>
  <c r="T7393" i="3"/>
  <c r="S7393" i="3"/>
  <c r="R7393" i="3"/>
  <c r="Q7393" i="3"/>
  <c r="P7393" i="3"/>
  <c r="U7392" i="3"/>
  <c r="T7392" i="3"/>
  <c r="S7392" i="3"/>
  <c r="R7392" i="3"/>
  <c r="Q7392" i="3"/>
  <c r="P7392" i="3"/>
  <c r="U7391" i="3"/>
  <c r="T7391" i="3"/>
  <c r="S7391" i="3"/>
  <c r="R7391" i="3"/>
  <c r="Q7391" i="3"/>
  <c r="P7391" i="3"/>
  <c r="U7390" i="3"/>
  <c r="T7390" i="3"/>
  <c r="S7390" i="3"/>
  <c r="R7390" i="3"/>
  <c r="Q7390" i="3"/>
  <c r="P7390" i="3"/>
  <c r="U7389" i="3"/>
  <c r="T7389" i="3"/>
  <c r="S7389" i="3"/>
  <c r="R7389" i="3"/>
  <c r="Q7389" i="3"/>
  <c r="P7389" i="3"/>
  <c r="U7388" i="3"/>
  <c r="T7388" i="3"/>
  <c r="S7388" i="3"/>
  <c r="R7388" i="3"/>
  <c r="Q7388" i="3"/>
  <c r="P7388" i="3"/>
  <c r="U7387" i="3"/>
  <c r="T7387" i="3"/>
  <c r="S7387" i="3"/>
  <c r="R7387" i="3"/>
  <c r="Q7387" i="3"/>
  <c r="P7387" i="3"/>
  <c r="U7386" i="3"/>
  <c r="T7386" i="3"/>
  <c r="S7386" i="3"/>
  <c r="R7386" i="3"/>
  <c r="Q7386" i="3"/>
  <c r="P7386" i="3"/>
  <c r="U7385" i="3"/>
  <c r="T7385" i="3"/>
  <c r="S7385" i="3"/>
  <c r="R7385" i="3"/>
  <c r="Q7385" i="3"/>
  <c r="P7385" i="3"/>
  <c r="U7384" i="3"/>
  <c r="T7384" i="3"/>
  <c r="S7384" i="3"/>
  <c r="R7384" i="3"/>
  <c r="Q7384" i="3"/>
  <c r="P7384" i="3"/>
  <c r="U7383" i="3"/>
  <c r="T7383" i="3"/>
  <c r="S7383" i="3"/>
  <c r="R7383" i="3"/>
  <c r="Q7383" i="3"/>
  <c r="P7383" i="3"/>
  <c r="U7382" i="3"/>
  <c r="T7382" i="3"/>
  <c r="S7382" i="3"/>
  <c r="R7382" i="3"/>
  <c r="Q7382" i="3"/>
  <c r="P7382" i="3"/>
  <c r="U7381" i="3"/>
  <c r="T7381" i="3"/>
  <c r="S7381" i="3"/>
  <c r="R7381" i="3"/>
  <c r="Q7381" i="3"/>
  <c r="P7381" i="3"/>
  <c r="U7380" i="3"/>
  <c r="T7380" i="3"/>
  <c r="S7380" i="3"/>
  <c r="R7380" i="3"/>
  <c r="Q7380" i="3"/>
  <c r="P7380" i="3"/>
  <c r="U7379" i="3"/>
  <c r="T7379" i="3"/>
  <c r="S7379" i="3"/>
  <c r="R7379" i="3"/>
  <c r="Q7379" i="3"/>
  <c r="P7379" i="3"/>
  <c r="U7378" i="3"/>
  <c r="T7378" i="3"/>
  <c r="S7378" i="3"/>
  <c r="R7378" i="3"/>
  <c r="Q7378" i="3"/>
  <c r="P7378" i="3"/>
  <c r="U7377" i="3"/>
  <c r="T7377" i="3"/>
  <c r="S7377" i="3"/>
  <c r="R7377" i="3"/>
  <c r="Q7377" i="3"/>
  <c r="P7377" i="3"/>
  <c r="U7376" i="3"/>
  <c r="T7376" i="3"/>
  <c r="S7376" i="3"/>
  <c r="R7376" i="3"/>
  <c r="Q7376" i="3"/>
  <c r="P7376" i="3"/>
  <c r="U7375" i="3"/>
  <c r="T7375" i="3"/>
  <c r="S7375" i="3"/>
  <c r="R7375" i="3"/>
  <c r="Q7375" i="3"/>
  <c r="P7375" i="3"/>
  <c r="U7374" i="3"/>
  <c r="T7374" i="3"/>
  <c r="S7374" i="3"/>
  <c r="R7374" i="3"/>
  <c r="Q7374" i="3"/>
  <c r="P7374" i="3"/>
  <c r="U7373" i="3"/>
  <c r="T7373" i="3"/>
  <c r="S7373" i="3"/>
  <c r="R7373" i="3"/>
  <c r="Q7373" i="3"/>
  <c r="P7373" i="3"/>
  <c r="U7372" i="3"/>
  <c r="T7372" i="3"/>
  <c r="S7372" i="3"/>
  <c r="R7372" i="3"/>
  <c r="Q7372" i="3"/>
  <c r="P7372" i="3"/>
  <c r="U7371" i="3"/>
  <c r="T7371" i="3"/>
  <c r="S7371" i="3"/>
  <c r="R7371" i="3"/>
  <c r="Q7371" i="3"/>
  <c r="P7371" i="3"/>
  <c r="U7370" i="3"/>
  <c r="T7370" i="3"/>
  <c r="S7370" i="3"/>
  <c r="R7370" i="3"/>
  <c r="Q7370" i="3"/>
  <c r="P7370" i="3"/>
  <c r="U7369" i="3"/>
  <c r="T7369" i="3"/>
  <c r="S7369" i="3"/>
  <c r="R7369" i="3"/>
  <c r="Q7369" i="3"/>
  <c r="P7369" i="3"/>
  <c r="U7368" i="3"/>
  <c r="T7368" i="3"/>
  <c r="S7368" i="3"/>
  <c r="R7368" i="3"/>
  <c r="Q7368" i="3"/>
  <c r="P7368" i="3"/>
  <c r="U7367" i="3"/>
  <c r="T7367" i="3"/>
  <c r="S7367" i="3"/>
  <c r="R7367" i="3"/>
  <c r="Q7367" i="3"/>
  <c r="P7367" i="3"/>
  <c r="U7366" i="3"/>
  <c r="T7366" i="3"/>
  <c r="S7366" i="3"/>
  <c r="R7366" i="3"/>
  <c r="Q7366" i="3"/>
  <c r="P7366" i="3"/>
  <c r="U7365" i="3"/>
  <c r="T7365" i="3"/>
  <c r="S7365" i="3"/>
  <c r="R7365" i="3"/>
  <c r="Q7365" i="3"/>
  <c r="P7365" i="3"/>
  <c r="U7364" i="3"/>
  <c r="T7364" i="3"/>
  <c r="S7364" i="3"/>
  <c r="R7364" i="3"/>
  <c r="Q7364" i="3"/>
  <c r="P7364" i="3"/>
  <c r="U7363" i="3"/>
  <c r="T7363" i="3"/>
  <c r="S7363" i="3"/>
  <c r="R7363" i="3"/>
  <c r="Q7363" i="3"/>
  <c r="P7363" i="3"/>
  <c r="U7362" i="3"/>
  <c r="T7362" i="3"/>
  <c r="S7362" i="3"/>
  <c r="R7362" i="3"/>
  <c r="Q7362" i="3"/>
  <c r="P7362" i="3"/>
  <c r="U7361" i="3"/>
  <c r="T7361" i="3"/>
  <c r="S7361" i="3"/>
  <c r="R7361" i="3"/>
  <c r="Q7361" i="3"/>
  <c r="P7361" i="3"/>
  <c r="U7360" i="3"/>
  <c r="T7360" i="3"/>
  <c r="S7360" i="3"/>
  <c r="R7360" i="3"/>
  <c r="Q7360" i="3"/>
  <c r="P7360" i="3"/>
  <c r="U7359" i="3"/>
  <c r="T7359" i="3"/>
  <c r="S7359" i="3"/>
  <c r="R7359" i="3"/>
  <c r="Q7359" i="3"/>
  <c r="P7359" i="3"/>
  <c r="U7358" i="3"/>
  <c r="T7358" i="3"/>
  <c r="S7358" i="3"/>
  <c r="R7358" i="3"/>
  <c r="Q7358" i="3"/>
  <c r="P7358" i="3"/>
  <c r="U7357" i="3"/>
  <c r="T7357" i="3"/>
  <c r="S7357" i="3"/>
  <c r="R7357" i="3"/>
  <c r="Q7357" i="3"/>
  <c r="P7357" i="3"/>
  <c r="U7356" i="3"/>
  <c r="T7356" i="3"/>
  <c r="S7356" i="3"/>
  <c r="R7356" i="3"/>
  <c r="Q7356" i="3"/>
  <c r="P7356" i="3"/>
  <c r="U7355" i="3"/>
  <c r="T7355" i="3"/>
  <c r="S7355" i="3"/>
  <c r="R7355" i="3"/>
  <c r="Q7355" i="3"/>
  <c r="P7355" i="3"/>
  <c r="U7354" i="3"/>
  <c r="T7354" i="3"/>
  <c r="S7354" i="3"/>
  <c r="R7354" i="3"/>
  <c r="Q7354" i="3"/>
  <c r="P7354" i="3"/>
  <c r="U7353" i="3"/>
  <c r="T7353" i="3"/>
  <c r="S7353" i="3"/>
  <c r="R7353" i="3"/>
  <c r="Q7353" i="3"/>
  <c r="P7353" i="3"/>
  <c r="U7352" i="3"/>
  <c r="T7352" i="3"/>
  <c r="S7352" i="3"/>
  <c r="R7352" i="3"/>
  <c r="Q7352" i="3"/>
  <c r="P7352" i="3"/>
  <c r="U7351" i="3"/>
  <c r="T7351" i="3"/>
  <c r="S7351" i="3"/>
  <c r="R7351" i="3"/>
  <c r="Q7351" i="3"/>
  <c r="P7351" i="3"/>
  <c r="U7350" i="3"/>
  <c r="T7350" i="3"/>
  <c r="S7350" i="3"/>
  <c r="R7350" i="3"/>
  <c r="Q7350" i="3"/>
  <c r="P7350" i="3"/>
  <c r="U7349" i="3"/>
  <c r="T7349" i="3"/>
  <c r="S7349" i="3"/>
  <c r="R7349" i="3"/>
  <c r="Q7349" i="3"/>
  <c r="P7349" i="3"/>
  <c r="U7348" i="3"/>
  <c r="T7348" i="3"/>
  <c r="S7348" i="3"/>
  <c r="R7348" i="3"/>
  <c r="Q7348" i="3"/>
  <c r="P7348" i="3"/>
  <c r="U7347" i="3"/>
  <c r="T7347" i="3"/>
  <c r="S7347" i="3"/>
  <c r="R7347" i="3"/>
  <c r="Q7347" i="3"/>
  <c r="P7347" i="3"/>
  <c r="U7346" i="3"/>
  <c r="T7346" i="3"/>
  <c r="S7346" i="3"/>
  <c r="R7346" i="3"/>
  <c r="Q7346" i="3"/>
  <c r="P7346" i="3"/>
  <c r="U7345" i="3"/>
  <c r="T7345" i="3"/>
  <c r="S7345" i="3"/>
  <c r="R7345" i="3"/>
  <c r="Q7345" i="3"/>
  <c r="P7345" i="3"/>
  <c r="U7344" i="3"/>
  <c r="T7344" i="3"/>
  <c r="S7344" i="3"/>
  <c r="R7344" i="3"/>
  <c r="Q7344" i="3"/>
  <c r="P7344" i="3"/>
  <c r="U7343" i="3"/>
  <c r="T7343" i="3"/>
  <c r="S7343" i="3"/>
  <c r="R7343" i="3"/>
  <c r="Q7343" i="3"/>
  <c r="P7343" i="3"/>
  <c r="U7342" i="3"/>
  <c r="T7342" i="3"/>
  <c r="S7342" i="3"/>
  <c r="R7342" i="3"/>
  <c r="Q7342" i="3"/>
  <c r="P7342" i="3"/>
  <c r="U7341" i="3"/>
  <c r="T7341" i="3"/>
  <c r="S7341" i="3"/>
  <c r="R7341" i="3"/>
  <c r="Q7341" i="3"/>
  <c r="P7341" i="3"/>
  <c r="U7340" i="3"/>
  <c r="T7340" i="3"/>
  <c r="S7340" i="3"/>
  <c r="R7340" i="3"/>
  <c r="Q7340" i="3"/>
  <c r="P7340" i="3"/>
  <c r="U7339" i="3"/>
  <c r="T7339" i="3"/>
  <c r="S7339" i="3"/>
  <c r="R7339" i="3"/>
  <c r="Q7339" i="3"/>
  <c r="P7339" i="3"/>
  <c r="U7338" i="3"/>
  <c r="T7338" i="3"/>
  <c r="S7338" i="3"/>
  <c r="R7338" i="3"/>
  <c r="Q7338" i="3"/>
  <c r="P7338" i="3"/>
  <c r="U7337" i="3"/>
  <c r="T7337" i="3"/>
  <c r="S7337" i="3"/>
  <c r="R7337" i="3"/>
  <c r="Q7337" i="3"/>
  <c r="P7337" i="3"/>
  <c r="U7336" i="3"/>
  <c r="T7336" i="3"/>
  <c r="S7336" i="3"/>
  <c r="R7336" i="3"/>
  <c r="Q7336" i="3"/>
  <c r="P7336" i="3"/>
  <c r="U7335" i="3"/>
  <c r="T7335" i="3"/>
  <c r="S7335" i="3"/>
  <c r="R7335" i="3"/>
  <c r="Q7335" i="3"/>
  <c r="P7335" i="3"/>
  <c r="U7334" i="3"/>
  <c r="T7334" i="3"/>
  <c r="S7334" i="3"/>
  <c r="R7334" i="3"/>
  <c r="Q7334" i="3"/>
  <c r="P7334" i="3"/>
  <c r="U7333" i="3"/>
  <c r="T7333" i="3"/>
  <c r="S7333" i="3"/>
  <c r="R7333" i="3"/>
  <c r="Q7333" i="3"/>
  <c r="P7333" i="3"/>
  <c r="U7332" i="3"/>
  <c r="T7332" i="3"/>
  <c r="S7332" i="3"/>
  <c r="R7332" i="3"/>
  <c r="Q7332" i="3"/>
  <c r="P7332" i="3"/>
  <c r="U7331" i="3"/>
  <c r="T7331" i="3"/>
  <c r="S7331" i="3"/>
  <c r="R7331" i="3"/>
  <c r="Q7331" i="3"/>
  <c r="P7331" i="3"/>
  <c r="U7330" i="3"/>
  <c r="T7330" i="3"/>
  <c r="S7330" i="3"/>
  <c r="R7330" i="3"/>
  <c r="Q7330" i="3"/>
  <c r="P7330" i="3"/>
  <c r="U7329" i="3"/>
  <c r="T7329" i="3"/>
  <c r="S7329" i="3"/>
  <c r="R7329" i="3"/>
  <c r="Q7329" i="3"/>
  <c r="P7329" i="3"/>
  <c r="U7328" i="3"/>
  <c r="T7328" i="3"/>
  <c r="S7328" i="3"/>
  <c r="R7328" i="3"/>
  <c r="Q7328" i="3"/>
  <c r="P7328" i="3"/>
  <c r="U7327" i="3"/>
  <c r="T7327" i="3"/>
  <c r="S7327" i="3"/>
  <c r="R7327" i="3"/>
  <c r="Q7327" i="3"/>
  <c r="P7327" i="3"/>
  <c r="U7326" i="3"/>
  <c r="T7326" i="3"/>
  <c r="S7326" i="3"/>
  <c r="R7326" i="3"/>
  <c r="Q7326" i="3"/>
  <c r="P7326" i="3"/>
  <c r="U7325" i="3"/>
  <c r="T7325" i="3"/>
  <c r="S7325" i="3"/>
  <c r="R7325" i="3"/>
  <c r="Q7325" i="3"/>
  <c r="P7325" i="3"/>
  <c r="U7324" i="3"/>
  <c r="T7324" i="3"/>
  <c r="S7324" i="3"/>
  <c r="R7324" i="3"/>
  <c r="Q7324" i="3"/>
  <c r="P7324" i="3"/>
  <c r="U7323" i="3"/>
  <c r="T7323" i="3"/>
  <c r="S7323" i="3"/>
  <c r="R7323" i="3"/>
  <c r="Q7323" i="3"/>
  <c r="P7323" i="3"/>
  <c r="U7322" i="3"/>
  <c r="T7322" i="3"/>
  <c r="S7322" i="3"/>
  <c r="R7322" i="3"/>
  <c r="Q7322" i="3"/>
  <c r="P7322" i="3"/>
  <c r="U7321" i="3"/>
  <c r="T7321" i="3"/>
  <c r="S7321" i="3"/>
  <c r="R7321" i="3"/>
  <c r="Q7321" i="3"/>
  <c r="P7321" i="3"/>
  <c r="U7320" i="3"/>
  <c r="T7320" i="3"/>
  <c r="S7320" i="3"/>
  <c r="R7320" i="3"/>
  <c r="Q7320" i="3"/>
  <c r="P7320" i="3"/>
  <c r="U7319" i="3"/>
  <c r="T7319" i="3"/>
  <c r="S7319" i="3"/>
  <c r="R7319" i="3"/>
  <c r="Q7319" i="3"/>
  <c r="P7319" i="3"/>
  <c r="U7318" i="3"/>
  <c r="T7318" i="3"/>
  <c r="S7318" i="3"/>
  <c r="R7318" i="3"/>
  <c r="Q7318" i="3"/>
  <c r="P7318" i="3"/>
  <c r="U7317" i="3"/>
  <c r="T7317" i="3"/>
  <c r="S7317" i="3"/>
  <c r="R7317" i="3"/>
  <c r="Q7317" i="3"/>
  <c r="P7317" i="3"/>
  <c r="U7316" i="3"/>
  <c r="T7316" i="3"/>
  <c r="S7316" i="3"/>
  <c r="R7316" i="3"/>
  <c r="Q7316" i="3"/>
  <c r="P7316" i="3"/>
  <c r="U7315" i="3"/>
  <c r="T7315" i="3"/>
  <c r="S7315" i="3"/>
  <c r="R7315" i="3"/>
  <c r="Q7315" i="3"/>
  <c r="P7315" i="3"/>
  <c r="U7314" i="3"/>
  <c r="T7314" i="3"/>
  <c r="S7314" i="3"/>
  <c r="R7314" i="3"/>
  <c r="Q7314" i="3"/>
  <c r="P7314" i="3"/>
  <c r="U7313" i="3"/>
  <c r="T7313" i="3"/>
  <c r="S7313" i="3"/>
  <c r="R7313" i="3"/>
  <c r="Q7313" i="3"/>
  <c r="P7313" i="3"/>
  <c r="U7312" i="3"/>
  <c r="T7312" i="3"/>
  <c r="S7312" i="3"/>
  <c r="R7312" i="3"/>
  <c r="Q7312" i="3"/>
  <c r="P7312" i="3"/>
  <c r="U7311" i="3"/>
  <c r="T7311" i="3"/>
  <c r="S7311" i="3"/>
  <c r="R7311" i="3"/>
  <c r="Q7311" i="3"/>
  <c r="P7311" i="3"/>
  <c r="U7310" i="3"/>
  <c r="T7310" i="3"/>
  <c r="S7310" i="3"/>
  <c r="R7310" i="3"/>
  <c r="Q7310" i="3"/>
  <c r="P7310" i="3"/>
  <c r="U7309" i="3"/>
  <c r="T7309" i="3"/>
  <c r="S7309" i="3"/>
  <c r="R7309" i="3"/>
  <c r="Q7309" i="3"/>
  <c r="P7309" i="3"/>
  <c r="U7308" i="3"/>
  <c r="T7308" i="3"/>
  <c r="S7308" i="3"/>
  <c r="R7308" i="3"/>
  <c r="Q7308" i="3"/>
  <c r="P7308" i="3"/>
  <c r="U7307" i="3"/>
  <c r="T7307" i="3"/>
  <c r="S7307" i="3"/>
  <c r="R7307" i="3"/>
  <c r="Q7307" i="3"/>
  <c r="P7307" i="3"/>
  <c r="U7306" i="3"/>
  <c r="T7306" i="3"/>
  <c r="S7306" i="3"/>
  <c r="R7306" i="3"/>
  <c r="Q7306" i="3"/>
  <c r="P7306" i="3"/>
  <c r="U7305" i="3"/>
  <c r="T7305" i="3"/>
  <c r="S7305" i="3"/>
  <c r="R7305" i="3"/>
  <c r="Q7305" i="3"/>
  <c r="P7305" i="3"/>
  <c r="U7304" i="3"/>
  <c r="T7304" i="3"/>
  <c r="S7304" i="3"/>
  <c r="R7304" i="3"/>
  <c r="Q7304" i="3"/>
  <c r="P7304" i="3"/>
  <c r="U7303" i="3"/>
  <c r="T7303" i="3"/>
  <c r="S7303" i="3"/>
  <c r="R7303" i="3"/>
  <c r="Q7303" i="3"/>
  <c r="P7303" i="3"/>
  <c r="U7302" i="3"/>
  <c r="T7302" i="3"/>
  <c r="S7302" i="3"/>
  <c r="R7302" i="3"/>
  <c r="Q7302" i="3"/>
  <c r="P7302" i="3"/>
  <c r="U7301" i="3"/>
  <c r="T7301" i="3"/>
  <c r="S7301" i="3"/>
  <c r="R7301" i="3"/>
  <c r="Q7301" i="3"/>
  <c r="P7301" i="3"/>
  <c r="U7300" i="3"/>
  <c r="T7300" i="3"/>
  <c r="S7300" i="3"/>
  <c r="R7300" i="3"/>
  <c r="Q7300" i="3"/>
  <c r="P7300" i="3"/>
  <c r="U7299" i="3"/>
  <c r="T7299" i="3"/>
  <c r="S7299" i="3"/>
  <c r="R7299" i="3"/>
  <c r="Q7299" i="3"/>
  <c r="P7299" i="3"/>
  <c r="U7298" i="3"/>
  <c r="T7298" i="3"/>
  <c r="S7298" i="3"/>
  <c r="R7298" i="3"/>
  <c r="Q7298" i="3"/>
  <c r="P7298" i="3"/>
  <c r="U7297" i="3"/>
  <c r="T7297" i="3"/>
  <c r="S7297" i="3"/>
  <c r="R7297" i="3"/>
  <c r="Q7297" i="3"/>
  <c r="P7297" i="3"/>
  <c r="U7296" i="3"/>
  <c r="T7296" i="3"/>
  <c r="S7296" i="3"/>
  <c r="R7296" i="3"/>
  <c r="Q7296" i="3"/>
  <c r="P7296" i="3"/>
  <c r="U7295" i="3"/>
  <c r="T7295" i="3"/>
  <c r="S7295" i="3"/>
  <c r="R7295" i="3"/>
  <c r="Q7295" i="3"/>
  <c r="P7295" i="3"/>
  <c r="U7294" i="3"/>
  <c r="T7294" i="3"/>
  <c r="S7294" i="3"/>
  <c r="R7294" i="3"/>
  <c r="Q7294" i="3"/>
  <c r="P7294" i="3"/>
  <c r="U7293" i="3"/>
  <c r="T7293" i="3"/>
  <c r="S7293" i="3"/>
  <c r="R7293" i="3"/>
  <c r="Q7293" i="3"/>
  <c r="P7293" i="3"/>
  <c r="U7292" i="3"/>
  <c r="T7292" i="3"/>
  <c r="S7292" i="3"/>
  <c r="R7292" i="3"/>
  <c r="Q7292" i="3"/>
  <c r="P7292" i="3"/>
  <c r="U7291" i="3"/>
  <c r="T7291" i="3"/>
  <c r="S7291" i="3"/>
  <c r="R7291" i="3"/>
  <c r="Q7291" i="3"/>
  <c r="P7291" i="3"/>
  <c r="U7290" i="3"/>
  <c r="T7290" i="3"/>
  <c r="S7290" i="3"/>
  <c r="R7290" i="3"/>
  <c r="Q7290" i="3"/>
  <c r="P7290" i="3"/>
  <c r="U7289" i="3"/>
  <c r="T7289" i="3"/>
  <c r="S7289" i="3"/>
  <c r="R7289" i="3"/>
  <c r="Q7289" i="3"/>
  <c r="P7289" i="3"/>
  <c r="U7288" i="3"/>
  <c r="T7288" i="3"/>
  <c r="S7288" i="3"/>
  <c r="R7288" i="3"/>
  <c r="Q7288" i="3"/>
  <c r="P7288" i="3"/>
  <c r="U7287" i="3"/>
  <c r="T7287" i="3"/>
  <c r="S7287" i="3"/>
  <c r="R7287" i="3"/>
  <c r="Q7287" i="3"/>
  <c r="P7287" i="3"/>
  <c r="U7286" i="3"/>
  <c r="T7286" i="3"/>
  <c r="S7286" i="3"/>
  <c r="R7286" i="3"/>
  <c r="Q7286" i="3"/>
  <c r="P7286" i="3"/>
  <c r="U7285" i="3"/>
  <c r="T7285" i="3"/>
  <c r="S7285" i="3"/>
  <c r="R7285" i="3"/>
  <c r="Q7285" i="3"/>
  <c r="P7285" i="3"/>
  <c r="U7284" i="3"/>
  <c r="T7284" i="3"/>
  <c r="S7284" i="3"/>
  <c r="R7284" i="3"/>
  <c r="Q7284" i="3"/>
  <c r="P7284" i="3"/>
  <c r="U7283" i="3"/>
  <c r="T7283" i="3"/>
  <c r="S7283" i="3"/>
  <c r="R7283" i="3"/>
  <c r="Q7283" i="3"/>
  <c r="P7283" i="3"/>
  <c r="U7282" i="3"/>
  <c r="T7282" i="3"/>
  <c r="S7282" i="3"/>
  <c r="R7282" i="3"/>
  <c r="Q7282" i="3"/>
  <c r="P7282" i="3"/>
  <c r="U7281" i="3"/>
  <c r="T7281" i="3"/>
  <c r="S7281" i="3"/>
  <c r="R7281" i="3"/>
  <c r="Q7281" i="3"/>
  <c r="P7281" i="3"/>
  <c r="U7280" i="3"/>
  <c r="T7280" i="3"/>
  <c r="S7280" i="3"/>
  <c r="R7280" i="3"/>
  <c r="Q7280" i="3"/>
  <c r="P7280" i="3"/>
  <c r="U7279" i="3"/>
  <c r="T7279" i="3"/>
  <c r="S7279" i="3"/>
  <c r="R7279" i="3"/>
  <c r="Q7279" i="3"/>
  <c r="P7279" i="3"/>
  <c r="U7278" i="3"/>
  <c r="T7278" i="3"/>
  <c r="S7278" i="3"/>
  <c r="R7278" i="3"/>
  <c r="Q7278" i="3"/>
  <c r="P7278" i="3"/>
  <c r="U7277" i="3"/>
  <c r="T7277" i="3"/>
  <c r="S7277" i="3"/>
  <c r="R7277" i="3"/>
  <c r="Q7277" i="3"/>
  <c r="P7277" i="3"/>
  <c r="U7276" i="3"/>
  <c r="T7276" i="3"/>
  <c r="S7276" i="3"/>
  <c r="R7276" i="3"/>
  <c r="Q7276" i="3"/>
  <c r="P7276" i="3"/>
  <c r="U7275" i="3"/>
  <c r="T7275" i="3"/>
  <c r="S7275" i="3"/>
  <c r="R7275" i="3"/>
  <c r="Q7275" i="3"/>
  <c r="P7275" i="3"/>
  <c r="U7274" i="3"/>
  <c r="T7274" i="3"/>
  <c r="S7274" i="3"/>
  <c r="R7274" i="3"/>
  <c r="Q7274" i="3"/>
  <c r="P7274" i="3"/>
  <c r="U7273" i="3"/>
  <c r="T7273" i="3"/>
  <c r="S7273" i="3"/>
  <c r="R7273" i="3"/>
  <c r="Q7273" i="3"/>
  <c r="P7273" i="3"/>
  <c r="U7272" i="3"/>
  <c r="T7272" i="3"/>
  <c r="S7272" i="3"/>
  <c r="R7272" i="3"/>
  <c r="Q7272" i="3"/>
  <c r="P7272" i="3"/>
  <c r="U7271" i="3"/>
  <c r="T7271" i="3"/>
  <c r="S7271" i="3"/>
  <c r="R7271" i="3"/>
  <c r="Q7271" i="3"/>
  <c r="P7271" i="3"/>
  <c r="U7270" i="3"/>
  <c r="T7270" i="3"/>
  <c r="S7270" i="3"/>
  <c r="R7270" i="3"/>
  <c r="Q7270" i="3"/>
  <c r="P7270" i="3"/>
  <c r="U7269" i="3"/>
  <c r="T7269" i="3"/>
  <c r="S7269" i="3"/>
  <c r="R7269" i="3"/>
  <c r="Q7269" i="3"/>
  <c r="P7269" i="3"/>
  <c r="U7268" i="3"/>
  <c r="T7268" i="3"/>
  <c r="S7268" i="3"/>
  <c r="R7268" i="3"/>
  <c r="Q7268" i="3"/>
  <c r="P7268" i="3"/>
  <c r="U7267" i="3"/>
  <c r="T7267" i="3"/>
  <c r="S7267" i="3"/>
  <c r="R7267" i="3"/>
  <c r="Q7267" i="3"/>
  <c r="P7267" i="3"/>
  <c r="U7266" i="3"/>
  <c r="T7266" i="3"/>
  <c r="S7266" i="3"/>
  <c r="R7266" i="3"/>
  <c r="Q7266" i="3"/>
  <c r="P7266" i="3"/>
  <c r="U7265" i="3"/>
  <c r="T7265" i="3"/>
  <c r="S7265" i="3"/>
  <c r="R7265" i="3"/>
  <c r="Q7265" i="3"/>
  <c r="P7265" i="3"/>
  <c r="U7264" i="3"/>
  <c r="T7264" i="3"/>
  <c r="S7264" i="3"/>
  <c r="R7264" i="3"/>
  <c r="Q7264" i="3"/>
  <c r="P7264" i="3"/>
  <c r="U7263" i="3"/>
  <c r="T7263" i="3"/>
  <c r="S7263" i="3"/>
  <c r="R7263" i="3"/>
  <c r="Q7263" i="3"/>
  <c r="P7263" i="3"/>
  <c r="U7262" i="3"/>
  <c r="T7262" i="3"/>
  <c r="S7262" i="3"/>
  <c r="R7262" i="3"/>
  <c r="Q7262" i="3"/>
  <c r="P7262" i="3"/>
  <c r="U7261" i="3"/>
  <c r="T7261" i="3"/>
  <c r="S7261" i="3"/>
  <c r="R7261" i="3"/>
  <c r="Q7261" i="3"/>
  <c r="P7261" i="3"/>
  <c r="U7260" i="3"/>
  <c r="T7260" i="3"/>
  <c r="S7260" i="3"/>
  <c r="R7260" i="3"/>
  <c r="Q7260" i="3"/>
  <c r="P7260" i="3"/>
  <c r="U7259" i="3"/>
  <c r="T7259" i="3"/>
  <c r="S7259" i="3"/>
  <c r="R7259" i="3"/>
  <c r="Q7259" i="3"/>
  <c r="P7259" i="3"/>
  <c r="U7258" i="3"/>
  <c r="T7258" i="3"/>
  <c r="S7258" i="3"/>
  <c r="R7258" i="3"/>
  <c r="Q7258" i="3"/>
  <c r="P7258" i="3"/>
  <c r="U7257" i="3"/>
  <c r="T7257" i="3"/>
  <c r="S7257" i="3"/>
  <c r="R7257" i="3"/>
  <c r="Q7257" i="3"/>
  <c r="P7257" i="3"/>
  <c r="U7256" i="3"/>
  <c r="T7256" i="3"/>
  <c r="S7256" i="3"/>
  <c r="R7256" i="3"/>
  <c r="Q7256" i="3"/>
  <c r="P7256" i="3"/>
  <c r="U7255" i="3"/>
  <c r="T7255" i="3"/>
  <c r="S7255" i="3"/>
  <c r="R7255" i="3"/>
  <c r="Q7255" i="3"/>
  <c r="P7255" i="3"/>
  <c r="U7254" i="3"/>
  <c r="T7254" i="3"/>
  <c r="S7254" i="3"/>
  <c r="R7254" i="3"/>
  <c r="Q7254" i="3"/>
  <c r="P7254" i="3"/>
  <c r="U7253" i="3"/>
  <c r="T7253" i="3"/>
  <c r="S7253" i="3"/>
  <c r="R7253" i="3"/>
  <c r="Q7253" i="3"/>
  <c r="P7253" i="3"/>
  <c r="U7252" i="3"/>
  <c r="T7252" i="3"/>
  <c r="S7252" i="3"/>
  <c r="R7252" i="3"/>
  <c r="Q7252" i="3"/>
  <c r="P7252" i="3"/>
  <c r="U7251" i="3"/>
  <c r="T7251" i="3"/>
  <c r="S7251" i="3"/>
  <c r="R7251" i="3"/>
  <c r="Q7251" i="3"/>
  <c r="P7251" i="3"/>
  <c r="U7250" i="3"/>
  <c r="T7250" i="3"/>
  <c r="S7250" i="3"/>
  <c r="R7250" i="3"/>
  <c r="Q7250" i="3"/>
  <c r="P7250" i="3"/>
  <c r="U7249" i="3"/>
  <c r="T7249" i="3"/>
  <c r="S7249" i="3"/>
  <c r="R7249" i="3"/>
  <c r="Q7249" i="3"/>
  <c r="P7249" i="3"/>
  <c r="U7248" i="3"/>
  <c r="T7248" i="3"/>
  <c r="S7248" i="3"/>
  <c r="R7248" i="3"/>
  <c r="Q7248" i="3"/>
  <c r="P7248" i="3"/>
  <c r="U7247" i="3"/>
  <c r="T7247" i="3"/>
  <c r="S7247" i="3"/>
  <c r="R7247" i="3"/>
  <c r="Q7247" i="3"/>
  <c r="P7247" i="3"/>
  <c r="U7246" i="3"/>
  <c r="T7246" i="3"/>
  <c r="S7246" i="3"/>
  <c r="R7246" i="3"/>
  <c r="Q7246" i="3"/>
  <c r="P7246" i="3"/>
  <c r="U7245" i="3"/>
  <c r="T7245" i="3"/>
  <c r="S7245" i="3"/>
  <c r="R7245" i="3"/>
  <c r="Q7245" i="3"/>
  <c r="P7245" i="3"/>
  <c r="U7244" i="3"/>
  <c r="T7244" i="3"/>
  <c r="S7244" i="3"/>
  <c r="R7244" i="3"/>
  <c r="Q7244" i="3"/>
  <c r="P7244" i="3"/>
  <c r="U7243" i="3"/>
  <c r="T7243" i="3"/>
  <c r="S7243" i="3"/>
  <c r="R7243" i="3"/>
  <c r="Q7243" i="3"/>
  <c r="P7243" i="3"/>
  <c r="U7242" i="3"/>
  <c r="T7242" i="3"/>
  <c r="S7242" i="3"/>
  <c r="R7242" i="3"/>
  <c r="Q7242" i="3"/>
  <c r="P7242" i="3"/>
  <c r="U7241" i="3"/>
  <c r="T7241" i="3"/>
  <c r="S7241" i="3"/>
  <c r="R7241" i="3"/>
  <c r="Q7241" i="3"/>
  <c r="P7241" i="3"/>
  <c r="U7240" i="3"/>
  <c r="T7240" i="3"/>
  <c r="S7240" i="3"/>
  <c r="R7240" i="3"/>
  <c r="Q7240" i="3"/>
  <c r="P7240" i="3"/>
  <c r="U7239" i="3"/>
  <c r="T7239" i="3"/>
  <c r="S7239" i="3"/>
  <c r="R7239" i="3"/>
  <c r="Q7239" i="3"/>
  <c r="P7239" i="3"/>
  <c r="U7238" i="3"/>
  <c r="T7238" i="3"/>
  <c r="S7238" i="3"/>
  <c r="R7238" i="3"/>
  <c r="Q7238" i="3"/>
  <c r="P7238" i="3"/>
  <c r="U7237" i="3"/>
  <c r="T7237" i="3"/>
  <c r="S7237" i="3"/>
  <c r="R7237" i="3"/>
  <c r="Q7237" i="3"/>
  <c r="P7237" i="3"/>
  <c r="U7236" i="3"/>
  <c r="T7236" i="3"/>
  <c r="S7236" i="3"/>
  <c r="R7236" i="3"/>
  <c r="Q7236" i="3"/>
  <c r="P7236" i="3"/>
  <c r="U7235" i="3"/>
  <c r="T7235" i="3"/>
  <c r="S7235" i="3"/>
  <c r="R7235" i="3"/>
  <c r="Q7235" i="3"/>
  <c r="P7235" i="3"/>
  <c r="U7234" i="3"/>
  <c r="T7234" i="3"/>
  <c r="S7234" i="3"/>
  <c r="R7234" i="3"/>
  <c r="Q7234" i="3"/>
  <c r="P7234" i="3"/>
  <c r="U7233" i="3"/>
  <c r="T7233" i="3"/>
  <c r="S7233" i="3"/>
  <c r="R7233" i="3"/>
  <c r="Q7233" i="3"/>
  <c r="P7233" i="3"/>
  <c r="U7232" i="3"/>
  <c r="T7232" i="3"/>
  <c r="S7232" i="3"/>
  <c r="R7232" i="3"/>
  <c r="Q7232" i="3"/>
  <c r="P7232" i="3"/>
  <c r="U7231" i="3"/>
  <c r="T7231" i="3"/>
  <c r="S7231" i="3"/>
  <c r="R7231" i="3"/>
  <c r="Q7231" i="3"/>
  <c r="P7231" i="3"/>
  <c r="U7230" i="3"/>
  <c r="T7230" i="3"/>
  <c r="S7230" i="3"/>
  <c r="R7230" i="3"/>
  <c r="Q7230" i="3"/>
  <c r="P7230" i="3"/>
  <c r="U7229" i="3"/>
  <c r="T7229" i="3"/>
  <c r="S7229" i="3"/>
  <c r="R7229" i="3"/>
  <c r="Q7229" i="3"/>
  <c r="P7229" i="3"/>
  <c r="U7228" i="3"/>
  <c r="T7228" i="3"/>
  <c r="S7228" i="3"/>
  <c r="R7228" i="3"/>
  <c r="Q7228" i="3"/>
  <c r="P7228" i="3"/>
  <c r="U7227" i="3"/>
  <c r="T7227" i="3"/>
  <c r="S7227" i="3"/>
  <c r="R7227" i="3"/>
  <c r="Q7227" i="3"/>
  <c r="P7227" i="3"/>
  <c r="U7226" i="3"/>
  <c r="T7226" i="3"/>
  <c r="S7226" i="3"/>
  <c r="R7226" i="3"/>
  <c r="Q7226" i="3"/>
  <c r="P7226" i="3"/>
  <c r="U7225" i="3"/>
  <c r="T7225" i="3"/>
  <c r="S7225" i="3"/>
  <c r="R7225" i="3"/>
  <c r="Q7225" i="3"/>
  <c r="P7225" i="3"/>
  <c r="U7224" i="3"/>
  <c r="T7224" i="3"/>
  <c r="S7224" i="3"/>
  <c r="R7224" i="3"/>
  <c r="Q7224" i="3"/>
  <c r="P7224" i="3"/>
  <c r="U7223" i="3"/>
  <c r="T7223" i="3"/>
  <c r="S7223" i="3"/>
  <c r="R7223" i="3"/>
  <c r="Q7223" i="3"/>
  <c r="P7223" i="3"/>
  <c r="U7222" i="3"/>
  <c r="T7222" i="3"/>
  <c r="S7222" i="3"/>
  <c r="R7222" i="3"/>
  <c r="Q7222" i="3"/>
  <c r="P7222" i="3"/>
  <c r="U7221" i="3"/>
  <c r="T7221" i="3"/>
  <c r="S7221" i="3"/>
  <c r="R7221" i="3"/>
  <c r="Q7221" i="3"/>
  <c r="P7221" i="3"/>
  <c r="U7220" i="3"/>
  <c r="T7220" i="3"/>
  <c r="S7220" i="3"/>
  <c r="R7220" i="3"/>
  <c r="Q7220" i="3"/>
  <c r="P7220" i="3"/>
  <c r="U7219" i="3"/>
  <c r="T7219" i="3"/>
  <c r="S7219" i="3"/>
  <c r="R7219" i="3"/>
  <c r="Q7219" i="3"/>
  <c r="P7219" i="3"/>
  <c r="U7218" i="3"/>
  <c r="T7218" i="3"/>
  <c r="S7218" i="3"/>
  <c r="R7218" i="3"/>
  <c r="Q7218" i="3"/>
  <c r="P7218" i="3"/>
  <c r="U7217" i="3"/>
  <c r="T7217" i="3"/>
  <c r="S7217" i="3"/>
  <c r="R7217" i="3"/>
  <c r="Q7217" i="3"/>
  <c r="P7217" i="3"/>
  <c r="U7216" i="3"/>
  <c r="T7216" i="3"/>
  <c r="S7216" i="3"/>
  <c r="R7216" i="3"/>
  <c r="Q7216" i="3"/>
  <c r="P7216" i="3"/>
  <c r="U7215" i="3"/>
  <c r="T7215" i="3"/>
  <c r="S7215" i="3"/>
  <c r="R7215" i="3"/>
  <c r="Q7215" i="3"/>
  <c r="P7215" i="3"/>
  <c r="U7214" i="3"/>
  <c r="T7214" i="3"/>
  <c r="S7214" i="3"/>
  <c r="R7214" i="3"/>
  <c r="Q7214" i="3"/>
  <c r="P7214" i="3"/>
  <c r="U7213" i="3"/>
  <c r="T7213" i="3"/>
  <c r="S7213" i="3"/>
  <c r="R7213" i="3"/>
  <c r="Q7213" i="3"/>
  <c r="P7213" i="3"/>
  <c r="U7212" i="3"/>
  <c r="T7212" i="3"/>
  <c r="S7212" i="3"/>
  <c r="R7212" i="3"/>
  <c r="Q7212" i="3"/>
  <c r="P7212" i="3"/>
  <c r="U7211" i="3"/>
  <c r="T7211" i="3"/>
  <c r="S7211" i="3"/>
  <c r="R7211" i="3"/>
  <c r="Q7211" i="3"/>
  <c r="P7211" i="3"/>
  <c r="U7210" i="3"/>
  <c r="T7210" i="3"/>
  <c r="S7210" i="3"/>
  <c r="R7210" i="3"/>
  <c r="Q7210" i="3"/>
  <c r="P7210" i="3"/>
  <c r="U7209" i="3"/>
  <c r="T7209" i="3"/>
  <c r="S7209" i="3"/>
  <c r="R7209" i="3"/>
  <c r="Q7209" i="3"/>
  <c r="P7209" i="3"/>
  <c r="U7208" i="3"/>
  <c r="T7208" i="3"/>
  <c r="S7208" i="3"/>
  <c r="R7208" i="3"/>
  <c r="Q7208" i="3"/>
  <c r="P7208" i="3"/>
  <c r="U7207" i="3"/>
  <c r="T7207" i="3"/>
  <c r="S7207" i="3"/>
  <c r="R7207" i="3"/>
  <c r="Q7207" i="3"/>
  <c r="P7207" i="3"/>
  <c r="U7206" i="3"/>
  <c r="T7206" i="3"/>
  <c r="S7206" i="3"/>
  <c r="R7206" i="3"/>
  <c r="Q7206" i="3"/>
  <c r="P7206" i="3"/>
  <c r="U7205" i="3"/>
  <c r="T7205" i="3"/>
  <c r="S7205" i="3"/>
  <c r="R7205" i="3"/>
  <c r="Q7205" i="3"/>
  <c r="P7205" i="3"/>
  <c r="U7204" i="3"/>
  <c r="T7204" i="3"/>
  <c r="S7204" i="3"/>
  <c r="R7204" i="3"/>
  <c r="Q7204" i="3"/>
  <c r="P7204" i="3"/>
  <c r="U7203" i="3"/>
  <c r="T7203" i="3"/>
  <c r="S7203" i="3"/>
  <c r="R7203" i="3"/>
  <c r="Q7203" i="3"/>
  <c r="P7203" i="3"/>
  <c r="U7202" i="3"/>
  <c r="T7202" i="3"/>
  <c r="S7202" i="3"/>
  <c r="R7202" i="3"/>
  <c r="Q7202" i="3"/>
  <c r="P7202" i="3"/>
  <c r="U7201" i="3"/>
  <c r="T7201" i="3"/>
  <c r="S7201" i="3"/>
  <c r="R7201" i="3"/>
  <c r="Q7201" i="3"/>
  <c r="P7201" i="3"/>
  <c r="U7200" i="3"/>
  <c r="T7200" i="3"/>
  <c r="S7200" i="3"/>
  <c r="R7200" i="3"/>
  <c r="Q7200" i="3"/>
  <c r="P7200" i="3"/>
  <c r="U7199" i="3"/>
  <c r="T7199" i="3"/>
  <c r="S7199" i="3"/>
  <c r="R7199" i="3"/>
  <c r="Q7199" i="3"/>
  <c r="P7199" i="3"/>
  <c r="U7198" i="3"/>
  <c r="T7198" i="3"/>
  <c r="S7198" i="3"/>
  <c r="R7198" i="3"/>
  <c r="Q7198" i="3"/>
  <c r="P7198" i="3"/>
  <c r="U7197" i="3"/>
  <c r="T7197" i="3"/>
  <c r="S7197" i="3"/>
  <c r="R7197" i="3"/>
  <c r="Q7197" i="3"/>
  <c r="P7197" i="3"/>
  <c r="U7196" i="3"/>
  <c r="T7196" i="3"/>
  <c r="S7196" i="3"/>
  <c r="R7196" i="3"/>
  <c r="Q7196" i="3"/>
  <c r="P7196" i="3"/>
  <c r="U7195" i="3"/>
  <c r="T7195" i="3"/>
  <c r="S7195" i="3"/>
  <c r="R7195" i="3"/>
  <c r="Q7195" i="3"/>
  <c r="P7195" i="3"/>
  <c r="U7194" i="3"/>
  <c r="T7194" i="3"/>
  <c r="S7194" i="3"/>
  <c r="R7194" i="3"/>
  <c r="Q7194" i="3"/>
  <c r="P7194" i="3"/>
  <c r="U7193" i="3"/>
  <c r="T7193" i="3"/>
  <c r="S7193" i="3"/>
  <c r="R7193" i="3"/>
  <c r="Q7193" i="3"/>
  <c r="P7193" i="3"/>
  <c r="U7192" i="3"/>
  <c r="T7192" i="3"/>
  <c r="S7192" i="3"/>
  <c r="R7192" i="3"/>
  <c r="Q7192" i="3"/>
  <c r="P7192" i="3"/>
  <c r="U7191" i="3"/>
  <c r="T7191" i="3"/>
  <c r="S7191" i="3"/>
  <c r="R7191" i="3"/>
  <c r="Q7191" i="3"/>
  <c r="P7191" i="3"/>
  <c r="U7190" i="3"/>
  <c r="T7190" i="3"/>
  <c r="S7190" i="3"/>
  <c r="R7190" i="3"/>
  <c r="Q7190" i="3"/>
  <c r="P7190" i="3"/>
  <c r="U7189" i="3"/>
  <c r="T7189" i="3"/>
  <c r="S7189" i="3"/>
  <c r="R7189" i="3"/>
  <c r="Q7189" i="3"/>
  <c r="P7189" i="3"/>
  <c r="U7188" i="3"/>
  <c r="T7188" i="3"/>
  <c r="S7188" i="3"/>
  <c r="R7188" i="3"/>
  <c r="Q7188" i="3"/>
  <c r="P7188" i="3"/>
  <c r="U7187" i="3"/>
  <c r="T7187" i="3"/>
  <c r="S7187" i="3"/>
  <c r="R7187" i="3"/>
  <c r="Q7187" i="3"/>
  <c r="P7187" i="3"/>
  <c r="U7186" i="3"/>
  <c r="T7186" i="3"/>
  <c r="S7186" i="3"/>
  <c r="R7186" i="3"/>
  <c r="Q7186" i="3"/>
  <c r="P7186" i="3"/>
  <c r="U7185" i="3"/>
  <c r="T7185" i="3"/>
  <c r="S7185" i="3"/>
  <c r="R7185" i="3"/>
  <c r="Q7185" i="3"/>
  <c r="P7185" i="3"/>
  <c r="U7184" i="3"/>
  <c r="T7184" i="3"/>
  <c r="S7184" i="3"/>
  <c r="R7184" i="3"/>
  <c r="Q7184" i="3"/>
  <c r="P7184" i="3"/>
  <c r="U7183" i="3"/>
  <c r="T7183" i="3"/>
  <c r="S7183" i="3"/>
  <c r="R7183" i="3"/>
  <c r="Q7183" i="3"/>
  <c r="P7183" i="3"/>
  <c r="U7182" i="3"/>
  <c r="T7182" i="3"/>
  <c r="S7182" i="3"/>
  <c r="R7182" i="3"/>
  <c r="Q7182" i="3"/>
  <c r="P7182" i="3"/>
  <c r="U7181" i="3"/>
  <c r="T7181" i="3"/>
  <c r="S7181" i="3"/>
  <c r="R7181" i="3"/>
  <c r="Q7181" i="3"/>
  <c r="P7181" i="3"/>
  <c r="U7180" i="3"/>
  <c r="T7180" i="3"/>
  <c r="S7180" i="3"/>
  <c r="R7180" i="3"/>
  <c r="Q7180" i="3"/>
  <c r="P7180" i="3"/>
  <c r="U7179" i="3"/>
  <c r="T7179" i="3"/>
  <c r="S7179" i="3"/>
  <c r="R7179" i="3"/>
  <c r="Q7179" i="3"/>
  <c r="P7179" i="3"/>
  <c r="U7178" i="3"/>
  <c r="T7178" i="3"/>
  <c r="S7178" i="3"/>
  <c r="R7178" i="3"/>
  <c r="Q7178" i="3"/>
  <c r="P7178" i="3"/>
  <c r="U7177" i="3"/>
  <c r="T7177" i="3"/>
  <c r="S7177" i="3"/>
  <c r="R7177" i="3"/>
  <c r="Q7177" i="3"/>
  <c r="P7177" i="3"/>
  <c r="U7176" i="3"/>
  <c r="T7176" i="3"/>
  <c r="S7176" i="3"/>
  <c r="R7176" i="3"/>
  <c r="Q7176" i="3"/>
  <c r="P7176" i="3"/>
  <c r="U7175" i="3"/>
  <c r="T7175" i="3"/>
  <c r="S7175" i="3"/>
  <c r="R7175" i="3"/>
  <c r="Q7175" i="3"/>
  <c r="P7175" i="3"/>
  <c r="U7174" i="3"/>
  <c r="T7174" i="3"/>
  <c r="S7174" i="3"/>
  <c r="R7174" i="3"/>
  <c r="Q7174" i="3"/>
  <c r="P7174" i="3"/>
  <c r="U7173" i="3"/>
  <c r="T7173" i="3"/>
  <c r="S7173" i="3"/>
  <c r="R7173" i="3"/>
  <c r="Q7173" i="3"/>
  <c r="P7173" i="3"/>
  <c r="U7172" i="3"/>
  <c r="T7172" i="3"/>
  <c r="S7172" i="3"/>
  <c r="R7172" i="3"/>
  <c r="Q7172" i="3"/>
  <c r="P7172" i="3"/>
  <c r="U7171" i="3"/>
  <c r="T7171" i="3"/>
  <c r="S7171" i="3"/>
  <c r="R7171" i="3"/>
  <c r="Q7171" i="3"/>
  <c r="P7171" i="3"/>
  <c r="U7170" i="3"/>
  <c r="T7170" i="3"/>
  <c r="S7170" i="3"/>
  <c r="R7170" i="3"/>
  <c r="Q7170" i="3"/>
  <c r="P7170" i="3"/>
  <c r="U7169" i="3"/>
  <c r="T7169" i="3"/>
  <c r="S7169" i="3"/>
  <c r="R7169" i="3"/>
  <c r="Q7169" i="3"/>
  <c r="P7169" i="3"/>
  <c r="U7168" i="3"/>
  <c r="T7168" i="3"/>
  <c r="S7168" i="3"/>
  <c r="R7168" i="3"/>
  <c r="Q7168" i="3"/>
  <c r="P7168" i="3"/>
  <c r="U7167" i="3"/>
  <c r="T7167" i="3"/>
  <c r="S7167" i="3"/>
  <c r="R7167" i="3"/>
  <c r="Q7167" i="3"/>
  <c r="P7167" i="3"/>
  <c r="U7166" i="3"/>
  <c r="T7166" i="3"/>
  <c r="S7166" i="3"/>
  <c r="R7166" i="3"/>
  <c r="Q7166" i="3"/>
  <c r="P7166" i="3"/>
  <c r="U7165" i="3"/>
  <c r="T7165" i="3"/>
  <c r="S7165" i="3"/>
  <c r="R7165" i="3"/>
  <c r="Q7165" i="3"/>
  <c r="P7165" i="3"/>
  <c r="U7164" i="3"/>
  <c r="T7164" i="3"/>
  <c r="S7164" i="3"/>
  <c r="R7164" i="3"/>
  <c r="Q7164" i="3"/>
  <c r="P7164" i="3"/>
  <c r="U7163" i="3"/>
  <c r="T7163" i="3"/>
  <c r="S7163" i="3"/>
  <c r="R7163" i="3"/>
  <c r="Q7163" i="3"/>
  <c r="P7163" i="3"/>
  <c r="U7162" i="3"/>
  <c r="T7162" i="3"/>
  <c r="S7162" i="3"/>
  <c r="R7162" i="3"/>
  <c r="Q7162" i="3"/>
  <c r="P7162" i="3"/>
  <c r="U7161" i="3"/>
  <c r="T7161" i="3"/>
  <c r="S7161" i="3"/>
  <c r="R7161" i="3"/>
  <c r="Q7161" i="3"/>
  <c r="P7161" i="3"/>
  <c r="U7160" i="3"/>
  <c r="T7160" i="3"/>
  <c r="S7160" i="3"/>
  <c r="R7160" i="3"/>
  <c r="Q7160" i="3"/>
  <c r="P7160" i="3"/>
  <c r="U7159" i="3"/>
  <c r="T7159" i="3"/>
  <c r="S7159" i="3"/>
  <c r="R7159" i="3"/>
  <c r="Q7159" i="3"/>
  <c r="P7159" i="3"/>
  <c r="U7158" i="3"/>
  <c r="T7158" i="3"/>
  <c r="S7158" i="3"/>
  <c r="R7158" i="3"/>
  <c r="Q7158" i="3"/>
  <c r="P7158" i="3"/>
  <c r="U7157" i="3"/>
  <c r="T7157" i="3"/>
  <c r="S7157" i="3"/>
  <c r="R7157" i="3"/>
  <c r="Q7157" i="3"/>
  <c r="P7157" i="3"/>
  <c r="U7156" i="3"/>
  <c r="T7156" i="3"/>
  <c r="S7156" i="3"/>
  <c r="R7156" i="3"/>
  <c r="Q7156" i="3"/>
  <c r="P7156" i="3"/>
  <c r="U7155" i="3"/>
  <c r="T7155" i="3"/>
  <c r="S7155" i="3"/>
  <c r="R7155" i="3"/>
  <c r="Q7155" i="3"/>
  <c r="P7155" i="3"/>
  <c r="U7154" i="3"/>
  <c r="T7154" i="3"/>
  <c r="S7154" i="3"/>
  <c r="R7154" i="3"/>
  <c r="Q7154" i="3"/>
  <c r="P7154" i="3"/>
  <c r="U7153" i="3"/>
  <c r="T7153" i="3"/>
  <c r="S7153" i="3"/>
  <c r="R7153" i="3"/>
  <c r="Q7153" i="3"/>
  <c r="P7153" i="3"/>
  <c r="U7152" i="3"/>
  <c r="T7152" i="3"/>
  <c r="S7152" i="3"/>
  <c r="R7152" i="3"/>
  <c r="Q7152" i="3"/>
  <c r="P7152" i="3"/>
  <c r="U7151" i="3"/>
  <c r="T7151" i="3"/>
  <c r="S7151" i="3"/>
  <c r="R7151" i="3"/>
  <c r="Q7151" i="3"/>
  <c r="P7151" i="3"/>
  <c r="U7150" i="3"/>
  <c r="T7150" i="3"/>
  <c r="S7150" i="3"/>
  <c r="R7150" i="3"/>
  <c r="Q7150" i="3"/>
  <c r="P7150" i="3"/>
  <c r="U7149" i="3"/>
  <c r="T7149" i="3"/>
  <c r="S7149" i="3"/>
  <c r="R7149" i="3"/>
  <c r="Q7149" i="3"/>
  <c r="P7149" i="3"/>
  <c r="U7148" i="3"/>
  <c r="T7148" i="3"/>
  <c r="S7148" i="3"/>
  <c r="R7148" i="3"/>
  <c r="Q7148" i="3"/>
  <c r="P7148" i="3"/>
  <c r="U7147" i="3"/>
  <c r="T7147" i="3"/>
  <c r="S7147" i="3"/>
  <c r="R7147" i="3"/>
  <c r="Q7147" i="3"/>
  <c r="P7147" i="3"/>
  <c r="U7146" i="3"/>
  <c r="T7146" i="3"/>
  <c r="S7146" i="3"/>
  <c r="R7146" i="3"/>
  <c r="Q7146" i="3"/>
  <c r="P7146" i="3"/>
  <c r="U7145" i="3"/>
  <c r="T7145" i="3"/>
  <c r="S7145" i="3"/>
  <c r="R7145" i="3"/>
  <c r="Q7145" i="3"/>
  <c r="P7145" i="3"/>
  <c r="U7144" i="3"/>
  <c r="T7144" i="3"/>
  <c r="S7144" i="3"/>
  <c r="R7144" i="3"/>
  <c r="Q7144" i="3"/>
  <c r="P7144" i="3"/>
  <c r="U7143" i="3"/>
  <c r="T7143" i="3"/>
  <c r="S7143" i="3"/>
  <c r="R7143" i="3"/>
  <c r="Q7143" i="3"/>
  <c r="P7143" i="3"/>
  <c r="U7142" i="3"/>
  <c r="T7142" i="3"/>
  <c r="S7142" i="3"/>
  <c r="R7142" i="3"/>
  <c r="Q7142" i="3"/>
  <c r="P7142" i="3"/>
  <c r="U7141" i="3"/>
  <c r="T7141" i="3"/>
  <c r="S7141" i="3"/>
  <c r="R7141" i="3"/>
  <c r="Q7141" i="3"/>
  <c r="P7141" i="3"/>
  <c r="U7140" i="3"/>
  <c r="T7140" i="3"/>
  <c r="S7140" i="3"/>
  <c r="R7140" i="3"/>
  <c r="Q7140" i="3"/>
  <c r="P7140" i="3"/>
  <c r="U7139" i="3"/>
  <c r="T7139" i="3"/>
  <c r="S7139" i="3"/>
  <c r="R7139" i="3"/>
  <c r="Q7139" i="3"/>
  <c r="P7139" i="3"/>
  <c r="U7138" i="3"/>
  <c r="T7138" i="3"/>
  <c r="S7138" i="3"/>
  <c r="R7138" i="3"/>
  <c r="Q7138" i="3"/>
  <c r="P7138" i="3"/>
  <c r="U7137" i="3"/>
  <c r="T7137" i="3"/>
  <c r="S7137" i="3"/>
  <c r="R7137" i="3"/>
  <c r="Q7137" i="3"/>
  <c r="P7137" i="3"/>
  <c r="U7136" i="3"/>
  <c r="T7136" i="3"/>
  <c r="S7136" i="3"/>
  <c r="R7136" i="3"/>
  <c r="Q7136" i="3"/>
  <c r="P7136" i="3"/>
  <c r="U7135" i="3"/>
  <c r="T7135" i="3"/>
  <c r="S7135" i="3"/>
  <c r="R7135" i="3"/>
  <c r="Q7135" i="3"/>
  <c r="P7135" i="3"/>
  <c r="U7134" i="3"/>
  <c r="T7134" i="3"/>
  <c r="S7134" i="3"/>
  <c r="R7134" i="3"/>
  <c r="Q7134" i="3"/>
  <c r="P7134" i="3"/>
  <c r="U7133" i="3"/>
  <c r="T7133" i="3"/>
  <c r="S7133" i="3"/>
  <c r="R7133" i="3"/>
  <c r="Q7133" i="3"/>
  <c r="P7133" i="3"/>
  <c r="U7132" i="3"/>
  <c r="T7132" i="3"/>
  <c r="S7132" i="3"/>
  <c r="R7132" i="3"/>
  <c r="Q7132" i="3"/>
  <c r="P7132" i="3"/>
  <c r="U7131" i="3"/>
  <c r="T7131" i="3"/>
  <c r="S7131" i="3"/>
  <c r="R7131" i="3"/>
  <c r="Q7131" i="3"/>
  <c r="P7131" i="3"/>
  <c r="U7130" i="3"/>
  <c r="T7130" i="3"/>
  <c r="S7130" i="3"/>
  <c r="R7130" i="3"/>
  <c r="Q7130" i="3"/>
  <c r="P7130" i="3"/>
  <c r="U7129" i="3"/>
  <c r="T7129" i="3"/>
  <c r="S7129" i="3"/>
  <c r="R7129" i="3"/>
  <c r="Q7129" i="3"/>
  <c r="P7129" i="3"/>
  <c r="U7128" i="3"/>
  <c r="T7128" i="3"/>
  <c r="S7128" i="3"/>
  <c r="R7128" i="3"/>
  <c r="Q7128" i="3"/>
  <c r="P7128" i="3"/>
  <c r="U7127" i="3"/>
  <c r="T7127" i="3"/>
  <c r="S7127" i="3"/>
  <c r="R7127" i="3"/>
  <c r="Q7127" i="3"/>
  <c r="P7127" i="3"/>
  <c r="U7126" i="3"/>
  <c r="T7126" i="3"/>
  <c r="S7126" i="3"/>
  <c r="R7126" i="3"/>
  <c r="Q7126" i="3"/>
  <c r="P7126" i="3"/>
  <c r="U7125" i="3"/>
  <c r="T7125" i="3"/>
  <c r="S7125" i="3"/>
  <c r="R7125" i="3"/>
  <c r="Q7125" i="3"/>
  <c r="P7125" i="3"/>
  <c r="U7124" i="3"/>
  <c r="T7124" i="3"/>
  <c r="S7124" i="3"/>
  <c r="R7124" i="3"/>
  <c r="Q7124" i="3"/>
  <c r="P7124" i="3"/>
  <c r="U7123" i="3"/>
  <c r="T7123" i="3"/>
  <c r="S7123" i="3"/>
  <c r="R7123" i="3"/>
  <c r="Q7123" i="3"/>
  <c r="P7123" i="3"/>
  <c r="U7122" i="3"/>
  <c r="T7122" i="3"/>
  <c r="S7122" i="3"/>
  <c r="R7122" i="3"/>
  <c r="Q7122" i="3"/>
  <c r="P7122" i="3"/>
  <c r="U7121" i="3"/>
  <c r="T7121" i="3"/>
  <c r="S7121" i="3"/>
  <c r="R7121" i="3"/>
  <c r="Q7121" i="3"/>
  <c r="P7121" i="3"/>
  <c r="U7120" i="3"/>
  <c r="T7120" i="3"/>
  <c r="S7120" i="3"/>
  <c r="R7120" i="3"/>
  <c r="Q7120" i="3"/>
  <c r="P7120" i="3"/>
  <c r="U7119" i="3"/>
  <c r="T7119" i="3"/>
  <c r="S7119" i="3"/>
  <c r="R7119" i="3"/>
  <c r="Q7119" i="3"/>
  <c r="P7119" i="3"/>
  <c r="U7118" i="3"/>
  <c r="T7118" i="3"/>
  <c r="S7118" i="3"/>
  <c r="R7118" i="3"/>
  <c r="Q7118" i="3"/>
  <c r="P7118" i="3"/>
  <c r="U7117" i="3"/>
  <c r="T7117" i="3"/>
  <c r="S7117" i="3"/>
  <c r="R7117" i="3"/>
  <c r="Q7117" i="3"/>
  <c r="P7117" i="3"/>
  <c r="U7116" i="3"/>
  <c r="T7116" i="3"/>
  <c r="S7116" i="3"/>
  <c r="R7116" i="3"/>
  <c r="Q7116" i="3"/>
  <c r="P7116" i="3"/>
  <c r="U7115" i="3"/>
  <c r="T7115" i="3"/>
  <c r="S7115" i="3"/>
  <c r="R7115" i="3"/>
  <c r="Q7115" i="3"/>
  <c r="P7115" i="3"/>
  <c r="U7114" i="3"/>
  <c r="T7114" i="3"/>
  <c r="S7114" i="3"/>
  <c r="R7114" i="3"/>
  <c r="Q7114" i="3"/>
  <c r="P7114" i="3"/>
  <c r="U7113" i="3"/>
  <c r="T7113" i="3"/>
  <c r="S7113" i="3"/>
  <c r="R7113" i="3"/>
  <c r="Q7113" i="3"/>
  <c r="P7113" i="3"/>
  <c r="U7112" i="3"/>
  <c r="T7112" i="3"/>
  <c r="S7112" i="3"/>
  <c r="R7112" i="3"/>
  <c r="Q7112" i="3"/>
  <c r="P7112" i="3"/>
  <c r="U7111" i="3"/>
  <c r="T7111" i="3"/>
  <c r="S7111" i="3"/>
  <c r="R7111" i="3"/>
  <c r="Q7111" i="3"/>
  <c r="P7111" i="3"/>
  <c r="U7110" i="3"/>
  <c r="T7110" i="3"/>
  <c r="S7110" i="3"/>
  <c r="R7110" i="3"/>
  <c r="Q7110" i="3"/>
  <c r="P7110" i="3"/>
  <c r="U7109" i="3"/>
  <c r="T7109" i="3"/>
  <c r="S7109" i="3"/>
  <c r="R7109" i="3"/>
  <c r="Q7109" i="3"/>
  <c r="P7109" i="3"/>
  <c r="U7108" i="3"/>
  <c r="T7108" i="3"/>
  <c r="S7108" i="3"/>
  <c r="R7108" i="3"/>
  <c r="Q7108" i="3"/>
  <c r="P7108" i="3"/>
  <c r="U7107" i="3"/>
  <c r="T7107" i="3"/>
  <c r="S7107" i="3"/>
  <c r="R7107" i="3"/>
  <c r="Q7107" i="3"/>
  <c r="P7107" i="3"/>
  <c r="U7106" i="3"/>
  <c r="T7106" i="3"/>
  <c r="S7106" i="3"/>
  <c r="R7106" i="3"/>
  <c r="Q7106" i="3"/>
  <c r="P7106" i="3"/>
  <c r="U7105" i="3"/>
  <c r="T7105" i="3"/>
  <c r="S7105" i="3"/>
  <c r="R7105" i="3"/>
  <c r="Q7105" i="3"/>
  <c r="P7105" i="3"/>
  <c r="U7104" i="3"/>
  <c r="T7104" i="3"/>
  <c r="S7104" i="3"/>
  <c r="R7104" i="3"/>
  <c r="Q7104" i="3"/>
  <c r="P7104" i="3"/>
  <c r="U7103" i="3"/>
  <c r="T7103" i="3"/>
  <c r="S7103" i="3"/>
  <c r="R7103" i="3"/>
  <c r="Q7103" i="3"/>
  <c r="P7103" i="3"/>
  <c r="U7102" i="3"/>
  <c r="T7102" i="3"/>
  <c r="S7102" i="3"/>
  <c r="R7102" i="3"/>
  <c r="Q7102" i="3"/>
  <c r="P7102" i="3"/>
  <c r="U7101" i="3"/>
  <c r="T7101" i="3"/>
  <c r="S7101" i="3"/>
  <c r="R7101" i="3"/>
  <c r="Q7101" i="3"/>
  <c r="P7101" i="3"/>
  <c r="U7100" i="3"/>
  <c r="T7100" i="3"/>
  <c r="S7100" i="3"/>
  <c r="R7100" i="3"/>
  <c r="Q7100" i="3"/>
  <c r="P7100" i="3"/>
  <c r="U7099" i="3"/>
  <c r="T7099" i="3"/>
  <c r="S7099" i="3"/>
  <c r="R7099" i="3"/>
  <c r="Q7099" i="3"/>
  <c r="P7099" i="3"/>
  <c r="U7098" i="3"/>
  <c r="T7098" i="3"/>
  <c r="S7098" i="3"/>
  <c r="R7098" i="3"/>
  <c r="Q7098" i="3"/>
  <c r="P7098" i="3"/>
  <c r="U7097" i="3"/>
  <c r="T7097" i="3"/>
  <c r="S7097" i="3"/>
  <c r="R7097" i="3"/>
  <c r="Q7097" i="3"/>
  <c r="P7097" i="3"/>
  <c r="U7096" i="3"/>
  <c r="T7096" i="3"/>
  <c r="S7096" i="3"/>
  <c r="R7096" i="3"/>
  <c r="Q7096" i="3"/>
  <c r="P7096" i="3"/>
  <c r="U7095" i="3"/>
  <c r="T7095" i="3"/>
  <c r="S7095" i="3"/>
  <c r="R7095" i="3"/>
  <c r="Q7095" i="3"/>
  <c r="P7095" i="3"/>
  <c r="U7094" i="3"/>
  <c r="T7094" i="3"/>
  <c r="S7094" i="3"/>
  <c r="R7094" i="3"/>
  <c r="Q7094" i="3"/>
  <c r="P7094" i="3"/>
  <c r="U7093" i="3"/>
  <c r="T7093" i="3"/>
  <c r="S7093" i="3"/>
  <c r="R7093" i="3"/>
  <c r="Q7093" i="3"/>
  <c r="P7093" i="3"/>
  <c r="U7092" i="3"/>
  <c r="T7092" i="3"/>
  <c r="S7092" i="3"/>
  <c r="R7092" i="3"/>
  <c r="Q7092" i="3"/>
  <c r="P7092" i="3"/>
  <c r="U7091" i="3"/>
  <c r="T7091" i="3"/>
  <c r="S7091" i="3"/>
  <c r="R7091" i="3"/>
  <c r="Q7091" i="3"/>
  <c r="P7091" i="3"/>
  <c r="U7090" i="3"/>
  <c r="T7090" i="3"/>
  <c r="S7090" i="3"/>
  <c r="R7090" i="3"/>
  <c r="Q7090" i="3"/>
  <c r="P7090" i="3"/>
  <c r="U7089" i="3"/>
  <c r="T7089" i="3"/>
  <c r="S7089" i="3"/>
  <c r="R7089" i="3"/>
  <c r="Q7089" i="3"/>
  <c r="P7089" i="3"/>
  <c r="U7088" i="3"/>
  <c r="T7088" i="3"/>
  <c r="S7088" i="3"/>
  <c r="R7088" i="3"/>
  <c r="Q7088" i="3"/>
  <c r="P7088" i="3"/>
  <c r="U7087" i="3"/>
  <c r="T7087" i="3"/>
  <c r="S7087" i="3"/>
  <c r="R7087" i="3"/>
  <c r="Q7087" i="3"/>
  <c r="P7087" i="3"/>
  <c r="U7086" i="3"/>
  <c r="T7086" i="3"/>
  <c r="S7086" i="3"/>
  <c r="R7086" i="3"/>
  <c r="Q7086" i="3"/>
  <c r="P7086" i="3"/>
  <c r="U7085" i="3"/>
  <c r="T7085" i="3"/>
  <c r="S7085" i="3"/>
  <c r="R7085" i="3"/>
  <c r="Q7085" i="3"/>
  <c r="P7085" i="3"/>
  <c r="U7084" i="3"/>
  <c r="T7084" i="3"/>
  <c r="S7084" i="3"/>
  <c r="R7084" i="3"/>
  <c r="Q7084" i="3"/>
  <c r="P7084" i="3"/>
  <c r="U7083" i="3"/>
  <c r="T7083" i="3"/>
  <c r="S7083" i="3"/>
  <c r="R7083" i="3"/>
  <c r="Q7083" i="3"/>
  <c r="P7083" i="3"/>
  <c r="U7082" i="3"/>
  <c r="T7082" i="3"/>
  <c r="S7082" i="3"/>
  <c r="R7082" i="3"/>
  <c r="Q7082" i="3"/>
  <c r="P7082" i="3"/>
  <c r="U7081" i="3"/>
  <c r="T7081" i="3"/>
  <c r="S7081" i="3"/>
  <c r="R7081" i="3"/>
  <c r="Q7081" i="3"/>
  <c r="P7081" i="3"/>
  <c r="U7080" i="3"/>
  <c r="T7080" i="3"/>
  <c r="S7080" i="3"/>
  <c r="R7080" i="3"/>
  <c r="Q7080" i="3"/>
  <c r="P7080" i="3"/>
  <c r="U7079" i="3"/>
  <c r="T7079" i="3"/>
  <c r="S7079" i="3"/>
  <c r="R7079" i="3"/>
  <c r="Q7079" i="3"/>
  <c r="P7079" i="3"/>
  <c r="U7078" i="3"/>
  <c r="T7078" i="3"/>
  <c r="S7078" i="3"/>
  <c r="R7078" i="3"/>
  <c r="Q7078" i="3"/>
  <c r="P7078" i="3"/>
  <c r="U7077" i="3"/>
  <c r="T7077" i="3"/>
  <c r="S7077" i="3"/>
  <c r="R7077" i="3"/>
  <c r="Q7077" i="3"/>
  <c r="P7077" i="3"/>
  <c r="U7076" i="3"/>
  <c r="T7076" i="3"/>
  <c r="S7076" i="3"/>
  <c r="R7076" i="3"/>
  <c r="Q7076" i="3"/>
  <c r="P7076" i="3"/>
  <c r="U7075" i="3"/>
  <c r="T7075" i="3"/>
  <c r="S7075" i="3"/>
  <c r="R7075" i="3"/>
  <c r="Q7075" i="3"/>
  <c r="P7075" i="3"/>
  <c r="U7074" i="3"/>
  <c r="T7074" i="3"/>
  <c r="S7074" i="3"/>
  <c r="R7074" i="3"/>
  <c r="Q7074" i="3"/>
  <c r="P7074" i="3"/>
  <c r="U7073" i="3"/>
  <c r="T7073" i="3"/>
  <c r="S7073" i="3"/>
  <c r="R7073" i="3"/>
  <c r="Q7073" i="3"/>
  <c r="P7073" i="3"/>
  <c r="U7072" i="3"/>
  <c r="T7072" i="3"/>
  <c r="S7072" i="3"/>
  <c r="R7072" i="3"/>
  <c r="Q7072" i="3"/>
  <c r="P7072" i="3"/>
  <c r="U7071" i="3"/>
  <c r="T7071" i="3"/>
  <c r="S7071" i="3"/>
  <c r="R7071" i="3"/>
  <c r="Q7071" i="3"/>
  <c r="P7071" i="3"/>
  <c r="U7070" i="3"/>
  <c r="T7070" i="3"/>
  <c r="S7070" i="3"/>
  <c r="R7070" i="3"/>
  <c r="Q7070" i="3"/>
  <c r="P7070" i="3"/>
  <c r="U7069" i="3"/>
  <c r="T7069" i="3"/>
  <c r="S7069" i="3"/>
  <c r="R7069" i="3"/>
  <c r="Q7069" i="3"/>
  <c r="P7069" i="3"/>
  <c r="U7068" i="3"/>
  <c r="T7068" i="3"/>
  <c r="S7068" i="3"/>
  <c r="R7068" i="3"/>
  <c r="Q7068" i="3"/>
  <c r="P7068" i="3"/>
  <c r="U7067" i="3"/>
  <c r="T7067" i="3"/>
  <c r="S7067" i="3"/>
  <c r="R7067" i="3"/>
  <c r="Q7067" i="3"/>
  <c r="P7067" i="3"/>
  <c r="U7066" i="3"/>
  <c r="T7066" i="3"/>
  <c r="S7066" i="3"/>
  <c r="R7066" i="3"/>
  <c r="Q7066" i="3"/>
  <c r="P7066" i="3"/>
  <c r="U7065" i="3"/>
  <c r="T7065" i="3"/>
  <c r="S7065" i="3"/>
  <c r="R7065" i="3"/>
  <c r="Q7065" i="3"/>
  <c r="P7065" i="3"/>
  <c r="U7064" i="3"/>
  <c r="T7064" i="3"/>
  <c r="S7064" i="3"/>
  <c r="R7064" i="3"/>
  <c r="Q7064" i="3"/>
  <c r="P7064" i="3"/>
  <c r="U7063" i="3"/>
  <c r="T7063" i="3"/>
  <c r="S7063" i="3"/>
  <c r="R7063" i="3"/>
  <c r="Q7063" i="3"/>
  <c r="P7063" i="3"/>
  <c r="U7062" i="3"/>
  <c r="T7062" i="3"/>
  <c r="S7062" i="3"/>
  <c r="R7062" i="3"/>
  <c r="Q7062" i="3"/>
  <c r="P7062" i="3"/>
  <c r="U7061" i="3"/>
  <c r="T7061" i="3"/>
  <c r="S7061" i="3"/>
  <c r="R7061" i="3"/>
  <c r="Q7061" i="3"/>
  <c r="P7061" i="3"/>
  <c r="U7060" i="3"/>
  <c r="T7060" i="3"/>
  <c r="S7060" i="3"/>
  <c r="R7060" i="3"/>
  <c r="Q7060" i="3"/>
  <c r="P7060" i="3"/>
  <c r="U7059" i="3"/>
  <c r="T7059" i="3"/>
  <c r="S7059" i="3"/>
  <c r="R7059" i="3"/>
  <c r="Q7059" i="3"/>
  <c r="P7059" i="3"/>
  <c r="U7058" i="3"/>
  <c r="T7058" i="3"/>
  <c r="S7058" i="3"/>
  <c r="R7058" i="3"/>
  <c r="Q7058" i="3"/>
  <c r="P7058" i="3"/>
  <c r="U7057" i="3"/>
  <c r="T7057" i="3"/>
  <c r="S7057" i="3"/>
  <c r="R7057" i="3"/>
  <c r="Q7057" i="3"/>
  <c r="P7057" i="3"/>
  <c r="U7056" i="3"/>
  <c r="T7056" i="3"/>
  <c r="S7056" i="3"/>
  <c r="R7056" i="3"/>
  <c r="Q7056" i="3"/>
  <c r="P7056" i="3"/>
  <c r="U7055" i="3"/>
  <c r="T7055" i="3"/>
  <c r="S7055" i="3"/>
  <c r="R7055" i="3"/>
  <c r="Q7055" i="3"/>
  <c r="P7055" i="3"/>
  <c r="U7054" i="3"/>
  <c r="T7054" i="3"/>
  <c r="S7054" i="3"/>
  <c r="R7054" i="3"/>
  <c r="Q7054" i="3"/>
  <c r="P7054" i="3"/>
  <c r="U7053" i="3"/>
  <c r="T7053" i="3"/>
  <c r="S7053" i="3"/>
  <c r="R7053" i="3"/>
  <c r="Q7053" i="3"/>
  <c r="P7053" i="3"/>
  <c r="U7052" i="3"/>
  <c r="T7052" i="3"/>
  <c r="S7052" i="3"/>
  <c r="R7052" i="3"/>
  <c r="Q7052" i="3"/>
  <c r="P7052" i="3"/>
  <c r="U7051" i="3"/>
  <c r="T7051" i="3"/>
  <c r="S7051" i="3"/>
  <c r="R7051" i="3"/>
  <c r="Q7051" i="3"/>
  <c r="P7051" i="3"/>
  <c r="U7050" i="3"/>
  <c r="T7050" i="3"/>
  <c r="S7050" i="3"/>
  <c r="R7050" i="3"/>
  <c r="Q7050" i="3"/>
  <c r="P7050" i="3"/>
  <c r="U7049" i="3"/>
  <c r="T7049" i="3"/>
  <c r="S7049" i="3"/>
  <c r="R7049" i="3"/>
  <c r="Q7049" i="3"/>
  <c r="P7049" i="3"/>
  <c r="U7048" i="3"/>
  <c r="T7048" i="3"/>
  <c r="S7048" i="3"/>
  <c r="R7048" i="3"/>
  <c r="Q7048" i="3"/>
  <c r="P7048" i="3"/>
  <c r="U7047" i="3"/>
  <c r="T7047" i="3"/>
  <c r="S7047" i="3"/>
  <c r="R7047" i="3"/>
  <c r="Q7047" i="3"/>
  <c r="P7047" i="3"/>
  <c r="U7046" i="3"/>
  <c r="T7046" i="3"/>
  <c r="S7046" i="3"/>
  <c r="R7046" i="3"/>
  <c r="Q7046" i="3"/>
  <c r="P7046" i="3"/>
  <c r="U7045" i="3"/>
  <c r="T7045" i="3"/>
  <c r="S7045" i="3"/>
  <c r="R7045" i="3"/>
  <c r="Q7045" i="3"/>
  <c r="P7045" i="3"/>
  <c r="U7044" i="3"/>
  <c r="T7044" i="3"/>
  <c r="S7044" i="3"/>
  <c r="R7044" i="3"/>
  <c r="Q7044" i="3"/>
  <c r="P7044" i="3"/>
  <c r="U7043" i="3"/>
  <c r="T7043" i="3"/>
  <c r="S7043" i="3"/>
  <c r="R7043" i="3"/>
  <c r="Q7043" i="3"/>
  <c r="P7043" i="3"/>
  <c r="U7042" i="3"/>
  <c r="T7042" i="3"/>
  <c r="S7042" i="3"/>
  <c r="R7042" i="3"/>
  <c r="Q7042" i="3"/>
  <c r="P7042" i="3"/>
  <c r="U7041" i="3"/>
  <c r="T7041" i="3"/>
  <c r="S7041" i="3"/>
  <c r="R7041" i="3"/>
  <c r="Q7041" i="3"/>
  <c r="P7041" i="3"/>
  <c r="U7040" i="3"/>
  <c r="T7040" i="3"/>
  <c r="S7040" i="3"/>
  <c r="R7040" i="3"/>
  <c r="Q7040" i="3"/>
  <c r="P7040" i="3"/>
  <c r="U7039" i="3"/>
  <c r="T7039" i="3"/>
  <c r="S7039" i="3"/>
  <c r="R7039" i="3"/>
  <c r="Q7039" i="3"/>
  <c r="P7039" i="3"/>
  <c r="U7038" i="3"/>
  <c r="T7038" i="3"/>
  <c r="S7038" i="3"/>
  <c r="R7038" i="3"/>
  <c r="Q7038" i="3"/>
  <c r="P7038" i="3"/>
  <c r="U7037" i="3"/>
  <c r="T7037" i="3"/>
  <c r="S7037" i="3"/>
  <c r="R7037" i="3"/>
  <c r="Q7037" i="3"/>
  <c r="P7037" i="3"/>
  <c r="U7036" i="3"/>
  <c r="T7036" i="3"/>
  <c r="S7036" i="3"/>
  <c r="R7036" i="3"/>
  <c r="Q7036" i="3"/>
  <c r="P7036" i="3"/>
  <c r="U7035" i="3"/>
  <c r="T7035" i="3"/>
  <c r="S7035" i="3"/>
  <c r="R7035" i="3"/>
  <c r="Q7035" i="3"/>
  <c r="P7035" i="3"/>
  <c r="U7034" i="3"/>
  <c r="T7034" i="3"/>
  <c r="S7034" i="3"/>
  <c r="R7034" i="3"/>
  <c r="Q7034" i="3"/>
  <c r="P7034" i="3"/>
  <c r="U7033" i="3"/>
  <c r="T7033" i="3"/>
  <c r="S7033" i="3"/>
  <c r="R7033" i="3"/>
  <c r="Q7033" i="3"/>
  <c r="P7033" i="3"/>
  <c r="U7032" i="3"/>
  <c r="T7032" i="3"/>
  <c r="S7032" i="3"/>
  <c r="R7032" i="3"/>
  <c r="Q7032" i="3"/>
  <c r="P7032" i="3"/>
  <c r="U7031" i="3"/>
  <c r="T7031" i="3"/>
  <c r="S7031" i="3"/>
  <c r="R7031" i="3"/>
  <c r="Q7031" i="3"/>
  <c r="P7031" i="3"/>
  <c r="U7030" i="3"/>
  <c r="T7030" i="3"/>
  <c r="S7030" i="3"/>
  <c r="R7030" i="3"/>
  <c r="Q7030" i="3"/>
  <c r="P7030" i="3"/>
  <c r="U7029" i="3"/>
  <c r="T7029" i="3"/>
  <c r="S7029" i="3"/>
  <c r="R7029" i="3"/>
  <c r="Q7029" i="3"/>
  <c r="P7029" i="3"/>
  <c r="U7028" i="3"/>
  <c r="T7028" i="3"/>
  <c r="S7028" i="3"/>
  <c r="R7028" i="3"/>
  <c r="Q7028" i="3"/>
  <c r="P7028" i="3"/>
  <c r="U7027" i="3"/>
  <c r="T7027" i="3"/>
  <c r="S7027" i="3"/>
  <c r="R7027" i="3"/>
  <c r="Q7027" i="3"/>
  <c r="P7027" i="3"/>
  <c r="U7026" i="3"/>
  <c r="T7026" i="3"/>
  <c r="S7026" i="3"/>
  <c r="R7026" i="3"/>
  <c r="Q7026" i="3"/>
  <c r="P7026" i="3"/>
  <c r="U7025" i="3"/>
  <c r="T7025" i="3"/>
  <c r="S7025" i="3"/>
  <c r="R7025" i="3"/>
  <c r="Q7025" i="3"/>
  <c r="P7025" i="3"/>
  <c r="U7024" i="3"/>
  <c r="T7024" i="3"/>
  <c r="S7024" i="3"/>
  <c r="R7024" i="3"/>
  <c r="Q7024" i="3"/>
  <c r="P7024" i="3"/>
  <c r="U7023" i="3"/>
  <c r="T7023" i="3"/>
  <c r="S7023" i="3"/>
  <c r="R7023" i="3"/>
  <c r="Q7023" i="3"/>
  <c r="P7023" i="3"/>
  <c r="U7022" i="3"/>
  <c r="T7022" i="3"/>
  <c r="S7022" i="3"/>
  <c r="R7022" i="3"/>
  <c r="Q7022" i="3"/>
  <c r="P7022" i="3"/>
  <c r="U7021" i="3"/>
  <c r="T7021" i="3"/>
  <c r="S7021" i="3"/>
  <c r="R7021" i="3"/>
  <c r="Q7021" i="3"/>
  <c r="P7021" i="3"/>
  <c r="U7020" i="3"/>
  <c r="T7020" i="3"/>
  <c r="S7020" i="3"/>
  <c r="R7020" i="3"/>
  <c r="Q7020" i="3"/>
  <c r="P7020" i="3"/>
  <c r="U7019" i="3"/>
  <c r="T7019" i="3"/>
  <c r="S7019" i="3"/>
  <c r="R7019" i="3"/>
  <c r="Q7019" i="3"/>
  <c r="P7019" i="3"/>
  <c r="U7018" i="3"/>
  <c r="T7018" i="3"/>
  <c r="S7018" i="3"/>
  <c r="R7018" i="3"/>
  <c r="Q7018" i="3"/>
  <c r="P7018" i="3"/>
  <c r="U7017" i="3"/>
  <c r="T7017" i="3"/>
  <c r="S7017" i="3"/>
  <c r="R7017" i="3"/>
  <c r="Q7017" i="3"/>
  <c r="P7017" i="3"/>
  <c r="U7016" i="3"/>
  <c r="T7016" i="3"/>
  <c r="S7016" i="3"/>
  <c r="R7016" i="3"/>
  <c r="Q7016" i="3"/>
  <c r="P7016" i="3"/>
  <c r="U7015" i="3"/>
  <c r="T7015" i="3"/>
  <c r="S7015" i="3"/>
  <c r="R7015" i="3"/>
  <c r="Q7015" i="3"/>
  <c r="P7015" i="3"/>
  <c r="U7014" i="3"/>
  <c r="T7014" i="3"/>
  <c r="S7014" i="3"/>
  <c r="R7014" i="3"/>
  <c r="Q7014" i="3"/>
  <c r="P7014" i="3"/>
  <c r="U7013" i="3"/>
  <c r="T7013" i="3"/>
  <c r="S7013" i="3"/>
  <c r="R7013" i="3"/>
  <c r="Q7013" i="3"/>
  <c r="P7013" i="3"/>
  <c r="U7012" i="3"/>
  <c r="T7012" i="3"/>
  <c r="S7012" i="3"/>
  <c r="R7012" i="3"/>
  <c r="Q7012" i="3"/>
  <c r="P7012" i="3"/>
  <c r="U7011" i="3"/>
  <c r="T7011" i="3"/>
  <c r="S7011" i="3"/>
  <c r="R7011" i="3"/>
  <c r="Q7011" i="3"/>
  <c r="P7011" i="3"/>
  <c r="U7010" i="3"/>
  <c r="T7010" i="3"/>
  <c r="S7010" i="3"/>
  <c r="R7010" i="3"/>
  <c r="Q7010" i="3"/>
  <c r="P7010" i="3"/>
  <c r="U7009" i="3"/>
  <c r="T7009" i="3"/>
  <c r="S7009" i="3"/>
  <c r="R7009" i="3"/>
  <c r="Q7009" i="3"/>
  <c r="P7009" i="3"/>
  <c r="U7008" i="3"/>
  <c r="T7008" i="3"/>
  <c r="S7008" i="3"/>
  <c r="R7008" i="3"/>
  <c r="Q7008" i="3"/>
  <c r="P7008" i="3"/>
  <c r="U7007" i="3"/>
  <c r="T7007" i="3"/>
  <c r="S7007" i="3"/>
  <c r="R7007" i="3"/>
  <c r="Q7007" i="3"/>
  <c r="P7007" i="3"/>
  <c r="U7006" i="3"/>
  <c r="T7006" i="3"/>
  <c r="S7006" i="3"/>
  <c r="R7006" i="3"/>
  <c r="Q7006" i="3"/>
  <c r="P7006" i="3"/>
  <c r="U7005" i="3"/>
  <c r="T7005" i="3"/>
  <c r="S7005" i="3"/>
  <c r="R7005" i="3"/>
  <c r="Q7005" i="3"/>
  <c r="P7005" i="3"/>
  <c r="U7004" i="3"/>
  <c r="T7004" i="3"/>
  <c r="S7004" i="3"/>
  <c r="R7004" i="3"/>
  <c r="Q7004" i="3"/>
  <c r="P7004" i="3"/>
  <c r="U7003" i="3"/>
  <c r="T7003" i="3"/>
  <c r="S7003" i="3"/>
  <c r="R7003" i="3"/>
  <c r="Q7003" i="3"/>
  <c r="P7003" i="3"/>
  <c r="U7002" i="3"/>
  <c r="T7002" i="3"/>
  <c r="S7002" i="3"/>
  <c r="R7002" i="3"/>
  <c r="Q7002" i="3"/>
  <c r="P7002" i="3"/>
  <c r="U7001" i="3"/>
  <c r="T7001" i="3"/>
  <c r="S7001" i="3"/>
  <c r="R7001" i="3"/>
  <c r="Q7001" i="3"/>
  <c r="P7001" i="3"/>
  <c r="U7000" i="3"/>
  <c r="T7000" i="3"/>
  <c r="S7000" i="3"/>
  <c r="R7000" i="3"/>
  <c r="Q7000" i="3"/>
  <c r="P7000" i="3"/>
  <c r="U6999" i="3"/>
  <c r="T6999" i="3"/>
  <c r="S6999" i="3"/>
  <c r="R6999" i="3"/>
  <c r="Q6999" i="3"/>
  <c r="P6999" i="3"/>
  <c r="U6998" i="3"/>
  <c r="T6998" i="3"/>
  <c r="S6998" i="3"/>
  <c r="R6998" i="3"/>
  <c r="Q6998" i="3"/>
  <c r="P6998" i="3"/>
  <c r="U6997" i="3"/>
  <c r="T6997" i="3"/>
  <c r="S6997" i="3"/>
  <c r="R6997" i="3"/>
  <c r="Q6997" i="3"/>
  <c r="P6997" i="3"/>
  <c r="U6996" i="3"/>
  <c r="T6996" i="3"/>
  <c r="S6996" i="3"/>
  <c r="R6996" i="3"/>
  <c r="Q6996" i="3"/>
  <c r="P6996" i="3"/>
  <c r="U6995" i="3"/>
  <c r="T6995" i="3"/>
  <c r="S6995" i="3"/>
  <c r="R6995" i="3"/>
  <c r="Q6995" i="3"/>
  <c r="P6995" i="3"/>
  <c r="U6994" i="3"/>
  <c r="T6994" i="3"/>
  <c r="S6994" i="3"/>
  <c r="R6994" i="3"/>
  <c r="Q6994" i="3"/>
  <c r="P6994" i="3"/>
  <c r="U6993" i="3"/>
  <c r="T6993" i="3"/>
  <c r="S6993" i="3"/>
  <c r="R6993" i="3"/>
  <c r="Q6993" i="3"/>
  <c r="P6993" i="3"/>
  <c r="U6992" i="3"/>
  <c r="T6992" i="3"/>
  <c r="S6992" i="3"/>
  <c r="R6992" i="3"/>
  <c r="Q6992" i="3"/>
  <c r="P6992" i="3"/>
  <c r="U6991" i="3"/>
  <c r="T6991" i="3"/>
  <c r="S6991" i="3"/>
  <c r="R6991" i="3"/>
  <c r="Q6991" i="3"/>
  <c r="P6991" i="3"/>
  <c r="U6990" i="3"/>
  <c r="T6990" i="3"/>
  <c r="S6990" i="3"/>
  <c r="R6990" i="3"/>
  <c r="Q6990" i="3"/>
  <c r="P6990" i="3"/>
  <c r="U6989" i="3"/>
  <c r="T6989" i="3"/>
  <c r="S6989" i="3"/>
  <c r="R6989" i="3"/>
  <c r="Q6989" i="3"/>
  <c r="P6989" i="3"/>
  <c r="U6988" i="3"/>
  <c r="T6988" i="3"/>
  <c r="S6988" i="3"/>
  <c r="R6988" i="3"/>
  <c r="Q6988" i="3"/>
  <c r="P6988" i="3"/>
  <c r="U6987" i="3"/>
  <c r="T6987" i="3"/>
  <c r="S6987" i="3"/>
  <c r="R6987" i="3"/>
  <c r="Q6987" i="3"/>
  <c r="P6987" i="3"/>
  <c r="U6986" i="3"/>
  <c r="T6986" i="3"/>
  <c r="S6986" i="3"/>
  <c r="R6986" i="3"/>
  <c r="Q6986" i="3"/>
  <c r="P6986" i="3"/>
  <c r="U6985" i="3"/>
  <c r="T6985" i="3"/>
  <c r="S6985" i="3"/>
  <c r="R6985" i="3"/>
  <c r="Q6985" i="3"/>
  <c r="P6985" i="3"/>
  <c r="U6984" i="3"/>
  <c r="T6984" i="3"/>
  <c r="S6984" i="3"/>
  <c r="R6984" i="3"/>
  <c r="Q6984" i="3"/>
  <c r="P6984" i="3"/>
  <c r="U6983" i="3"/>
  <c r="T6983" i="3"/>
  <c r="S6983" i="3"/>
  <c r="R6983" i="3"/>
  <c r="Q6983" i="3"/>
  <c r="P6983" i="3"/>
  <c r="U6982" i="3"/>
  <c r="T6982" i="3"/>
  <c r="S6982" i="3"/>
  <c r="R6982" i="3"/>
  <c r="Q6982" i="3"/>
  <c r="P6982" i="3"/>
  <c r="U6981" i="3"/>
  <c r="T6981" i="3"/>
  <c r="S6981" i="3"/>
  <c r="R6981" i="3"/>
  <c r="Q6981" i="3"/>
  <c r="P6981" i="3"/>
  <c r="U6980" i="3"/>
  <c r="T6980" i="3"/>
  <c r="S6980" i="3"/>
  <c r="R6980" i="3"/>
  <c r="Q6980" i="3"/>
  <c r="P6980" i="3"/>
  <c r="U6979" i="3"/>
  <c r="T6979" i="3"/>
  <c r="S6979" i="3"/>
  <c r="R6979" i="3"/>
  <c r="Q6979" i="3"/>
  <c r="P6979" i="3"/>
  <c r="U6978" i="3"/>
  <c r="T6978" i="3"/>
  <c r="S6978" i="3"/>
  <c r="R6978" i="3"/>
  <c r="Q6978" i="3"/>
  <c r="P6978" i="3"/>
  <c r="U6977" i="3"/>
  <c r="T6977" i="3"/>
  <c r="S6977" i="3"/>
  <c r="R6977" i="3"/>
  <c r="Q6977" i="3"/>
  <c r="P6977" i="3"/>
  <c r="U6976" i="3"/>
  <c r="T6976" i="3"/>
  <c r="S6976" i="3"/>
  <c r="R6976" i="3"/>
  <c r="Q6976" i="3"/>
  <c r="P6976" i="3"/>
  <c r="U6975" i="3"/>
  <c r="T6975" i="3"/>
  <c r="S6975" i="3"/>
  <c r="R6975" i="3"/>
  <c r="Q6975" i="3"/>
  <c r="P6975" i="3"/>
  <c r="U6974" i="3"/>
  <c r="T6974" i="3"/>
  <c r="S6974" i="3"/>
  <c r="R6974" i="3"/>
  <c r="Q6974" i="3"/>
  <c r="P6974" i="3"/>
  <c r="U6973" i="3"/>
  <c r="T6973" i="3"/>
  <c r="S6973" i="3"/>
  <c r="R6973" i="3"/>
  <c r="Q6973" i="3"/>
  <c r="P6973" i="3"/>
  <c r="U6972" i="3"/>
  <c r="T6972" i="3"/>
  <c r="S6972" i="3"/>
  <c r="R6972" i="3"/>
  <c r="Q6972" i="3"/>
  <c r="P6972" i="3"/>
  <c r="U6971" i="3"/>
  <c r="T6971" i="3"/>
  <c r="S6971" i="3"/>
  <c r="R6971" i="3"/>
  <c r="Q6971" i="3"/>
  <c r="P6971" i="3"/>
  <c r="U6970" i="3"/>
  <c r="T6970" i="3"/>
  <c r="S6970" i="3"/>
  <c r="R6970" i="3"/>
  <c r="Q6970" i="3"/>
  <c r="P6970" i="3"/>
  <c r="U6969" i="3"/>
  <c r="T6969" i="3"/>
  <c r="S6969" i="3"/>
  <c r="R6969" i="3"/>
  <c r="Q6969" i="3"/>
  <c r="P6969" i="3"/>
  <c r="U6968" i="3"/>
  <c r="T6968" i="3"/>
  <c r="S6968" i="3"/>
  <c r="R6968" i="3"/>
  <c r="Q6968" i="3"/>
  <c r="P6968" i="3"/>
  <c r="U6967" i="3"/>
  <c r="T6967" i="3"/>
  <c r="S6967" i="3"/>
  <c r="R6967" i="3"/>
  <c r="Q6967" i="3"/>
  <c r="P6967" i="3"/>
  <c r="U6966" i="3"/>
  <c r="T6966" i="3"/>
  <c r="S6966" i="3"/>
  <c r="R6966" i="3"/>
  <c r="Q6966" i="3"/>
  <c r="P6966" i="3"/>
  <c r="U6965" i="3"/>
  <c r="T6965" i="3"/>
  <c r="S6965" i="3"/>
  <c r="R6965" i="3"/>
  <c r="Q6965" i="3"/>
  <c r="P6965" i="3"/>
  <c r="U6964" i="3"/>
  <c r="T6964" i="3"/>
  <c r="S6964" i="3"/>
  <c r="R6964" i="3"/>
  <c r="Q6964" i="3"/>
  <c r="P6964" i="3"/>
  <c r="U6963" i="3"/>
  <c r="T6963" i="3"/>
  <c r="S6963" i="3"/>
  <c r="R6963" i="3"/>
  <c r="Q6963" i="3"/>
  <c r="P6963" i="3"/>
  <c r="U6962" i="3"/>
  <c r="T6962" i="3"/>
  <c r="S6962" i="3"/>
  <c r="R6962" i="3"/>
  <c r="Q6962" i="3"/>
  <c r="P6962" i="3"/>
  <c r="U6961" i="3"/>
  <c r="T6961" i="3"/>
  <c r="S6961" i="3"/>
  <c r="R6961" i="3"/>
  <c r="Q6961" i="3"/>
  <c r="P6961" i="3"/>
  <c r="U6960" i="3"/>
  <c r="T6960" i="3"/>
  <c r="S6960" i="3"/>
  <c r="R6960" i="3"/>
  <c r="Q6960" i="3"/>
  <c r="P6960" i="3"/>
  <c r="U6959" i="3"/>
  <c r="T6959" i="3"/>
  <c r="S6959" i="3"/>
  <c r="R6959" i="3"/>
  <c r="Q6959" i="3"/>
  <c r="P6959" i="3"/>
  <c r="U6958" i="3"/>
  <c r="T6958" i="3"/>
  <c r="S6958" i="3"/>
  <c r="R6958" i="3"/>
  <c r="Q6958" i="3"/>
  <c r="P6958" i="3"/>
  <c r="U6957" i="3"/>
  <c r="T6957" i="3"/>
  <c r="S6957" i="3"/>
  <c r="R6957" i="3"/>
  <c r="Q6957" i="3"/>
  <c r="P6957" i="3"/>
  <c r="U6956" i="3"/>
  <c r="T6956" i="3"/>
  <c r="S6956" i="3"/>
  <c r="R6956" i="3"/>
  <c r="Q6956" i="3"/>
  <c r="P6956" i="3"/>
  <c r="U6955" i="3"/>
  <c r="T6955" i="3"/>
  <c r="S6955" i="3"/>
  <c r="R6955" i="3"/>
  <c r="Q6955" i="3"/>
  <c r="P6955" i="3"/>
  <c r="U6954" i="3"/>
  <c r="T6954" i="3"/>
  <c r="S6954" i="3"/>
  <c r="R6954" i="3"/>
  <c r="Q6954" i="3"/>
  <c r="P6954" i="3"/>
  <c r="U6953" i="3"/>
  <c r="T6953" i="3"/>
  <c r="S6953" i="3"/>
  <c r="R6953" i="3"/>
  <c r="Q6953" i="3"/>
  <c r="P6953" i="3"/>
  <c r="U6952" i="3"/>
  <c r="T6952" i="3"/>
  <c r="S6952" i="3"/>
  <c r="R6952" i="3"/>
  <c r="Q6952" i="3"/>
  <c r="P6952" i="3"/>
  <c r="U6951" i="3"/>
  <c r="T6951" i="3"/>
  <c r="S6951" i="3"/>
  <c r="R6951" i="3"/>
  <c r="Q6951" i="3"/>
  <c r="P6951" i="3"/>
  <c r="U6950" i="3"/>
  <c r="T6950" i="3"/>
  <c r="S6950" i="3"/>
  <c r="R6950" i="3"/>
  <c r="Q6950" i="3"/>
  <c r="P6950" i="3"/>
  <c r="U6949" i="3"/>
  <c r="T6949" i="3"/>
  <c r="S6949" i="3"/>
  <c r="R6949" i="3"/>
  <c r="Q6949" i="3"/>
  <c r="P6949" i="3"/>
  <c r="U6948" i="3"/>
  <c r="T6948" i="3"/>
  <c r="S6948" i="3"/>
  <c r="R6948" i="3"/>
  <c r="Q6948" i="3"/>
  <c r="P6948" i="3"/>
  <c r="U6947" i="3"/>
  <c r="T6947" i="3"/>
  <c r="S6947" i="3"/>
  <c r="R6947" i="3"/>
  <c r="Q6947" i="3"/>
  <c r="P6947" i="3"/>
  <c r="U6946" i="3"/>
  <c r="T6946" i="3"/>
  <c r="S6946" i="3"/>
  <c r="R6946" i="3"/>
  <c r="Q6946" i="3"/>
  <c r="P6946" i="3"/>
  <c r="U6945" i="3"/>
  <c r="T6945" i="3"/>
  <c r="S6945" i="3"/>
  <c r="R6945" i="3"/>
  <c r="Q6945" i="3"/>
  <c r="P6945" i="3"/>
  <c r="U6944" i="3"/>
  <c r="T6944" i="3"/>
  <c r="S6944" i="3"/>
  <c r="R6944" i="3"/>
  <c r="Q6944" i="3"/>
  <c r="P6944" i="3"/>
  <c r="U6943" i="3"/>
  <c r="T6943" i="3"/>
  <c r="S6943" i="3"/>
  <c r="R6943" i="3"/>
  <c r="Q6943" i="3"/>
  <c r="P6943" i="3"/>
  <c r="U6942" i="3"/>
  <c r="T6942" i="3"/>
  <c r="S6942" i="3"/>
  <c r="R6942" i="3"/>
  <c r="Q6942" i="3"/>
  <c r="P6942" i="3"/>
  <c r="U6941" i="3"/>
  <c r="T6941" i="3"/>
  <c r="S6941" i="3"/>
  <c r="R6941" i="3"/>
  <c r="Q6941" i="3"/>
  <c r="P6941" i="3"/>
  <c r="U6940" i="3"/>
  <c r="T6940" i="3"/>
  <c r="S6940" i="3"/>
  <c r="R6940" i="3"/>
  <c r="Q6940" i="3"/>
  <c r="P6940" i="3"/>
  <c r="U6939" i="3"/>
  <c r="T6939" i="3"/>
  <c r="S6939" i="3"/>
  <c r="R6939" i="3"/>
  <c r="Q6939" i="3"/>
  <c r="P6939" i="3"/>
  <c r="U6938" i="3"/>
  <c r="T6938" i="3"/>
  <c r="S6938" i="3"/>
  <c r="R6938" i="3"/>
  <c r="Q6938" i="3"/>
  <c r="P6938" i="3"/>
  <c r="U6937" i="3"/>
  <c r="T6937" i="3"/>
  <c r="S6937" i="3"/>
  <c r="R6937" i="3"/>
  <c r="Q6937" i="3"/>
  <c r="P6937" i="3"/>
  <c r="U6936" i="3"/>
  <c r="T6936" i="3"/>
  <c r="S6936" i="3"/>
  <c r="R6936" i="3"/>
  <c r="Q6936" i="3"/>
  <c r="P6936" i="3"/>
  <c r="U6935" i="3"/>
  <c r="T6935" i="3"/>
  <c r="S6935" i="3"/>
  <c r="R6935" i="3"/>
  <c r="Q6935" i="3"/>
  <c r="P6935" i="3"/>
  <c r="U6934" i="3"/>
  <c r="T6934" i="3"/>
  <c r="S6934" i="3"/>
  <c r="R6934" i="3"/>
  <c r="Q6934" i="3"/>
  <c r="P6934" i="3"/>
  <c r="U6933" i="3"/>
  <c r="T6933" i="3"/>
  <c r="S6933" i="3"/>
  <c r="R6933" i="3"/>
  <c r="Q6933" i="3"/>
  <c r="P6933" i="3"/>
  <c r="U6932" i="3"/>
  <c r="T6932" i="3"/>
  <c r="S6932" i="3"/>
  <c r="R6932" i="3"/>
  <c r="Q6932" i="3"/>
  <c r="P6932" i="3"/>
  <c r="U6931" i="3"/>
  <c r="T6931" i="3"/>
  <c r="S6931" i="3"/>
  <c r="R6931" i="3"/>
  <c r="Q6931" i="3"/>
  <c r="P6931" i="3"/>
  <c r="U6930" i="3"/>
  <c r="T6930" i="3"/>
  <c r="S6930" i="3"/>
  <c r="R6930" i="3"/>
  <c r="Q6930" i="3"/>
  <c r="P6930" i="3"/>
  <c r="U6929" i="3"/>
  <c r="T6929" i="3"/>
  <c r="S6929" i="3"/>
  <c r="R6929" i="3"/>
  <c r="Q6929" i="3"/>
  <c r="P6929" i="3"/>
  <c r="U6928" i="3"/>
  <c r="T6928" i="3"/>
  <c r="S6928" i="3"/>
  <c r="R6928" i="3"/>
  <c r="Q6928" i="3"/>
  <c r="P6928" i="3"/>
  <c r="U6927" i="3"/>
  <c r="T6927" i="3"/>
  <c r="S6927" i="3"/>
  <c r="R6927" i="3"/>
  <c r="Q6927" i="3"/>
  <c r="P6927" i="3"/>
  <c r="U6926" i="3"/>
  <c r="T6926" i="3"/>
  <c r="S6926" i="3"/>
  <c r="R6926" i="3"/>
  <c r="Q6926" i="3"/>
  <c r="P6926" i="3"/>
  <c r="U6925" i="3"/>
  <c r="T6925" i="3"/>
  <c r="S6925" i="3"/>
  <c r="R6925" i="3"/>
  <c r="Q6925" i="3"/>
  <c r="P6925" i="3"/>
  <c r="U6924" i="3"/>
  <c r="T6924" i="3"/>
  <c r="S6924" i="3"/>
  <c r="R6924" i="3"/>
  <c r="Q6924" i="3"/>
  <c r="P6924" i="3"/>
  <c r="U6923" i="3"/>
  <c r="T6923" i="3"/>
  <c r="S6923" i="3"/>
  <c r="R6923" i="3"/>
  <c r="Q6923" i="3"/>
  <c r="P6923" i="3"/>
  <c r="U6922" i="3"/>
  <c r="T6922" i="3"/>
  <c r="S6922" i="3"/>
  <c r="R6922" i="3"/>
  <c r="Q6922" i="3"/>
  <c r="P6922" i="3"/>
  <c r="U6921" i="3"/>
  <c r="T6921" i="3"/>
  <c r="S6921" i="3"/>
  <c r="R6921" i="3"/>
  <c r="Q6921" i="3"/>
  <c r="P6921" i="3"/>
  <c r="U6920" i="3"/>
  <c r="T6920" i="3"/>
  <c r="S6920" i="3"/>
  <c r="R6920" i="3"/>
  <c r="Q6920" i="3"/>
  <c r="P6920" i="3"/>
  <c r="U6919" i="3"/>
  <c r="T6919" i="3"/>
  <c r="S6919" i="3"/>
  <c r="R6919" i="3"/>
  <c r="Q6919" i="3"/>
  <c r="P6919" i="3"/>
  <c r="U6918" i="3"/>
  <c r="T6918" i="3"/>
  <c r="S6918" i="3"/>
  <c r="R6918" i="3"/>
  <c r="Q6918" i="3"/>
  <c r="P6918" i="3"/>
  <c r="U6917" i="3"/>
  <c r="T6917" i="3"/>
  <c r="S6917" i="3"/>
  <c r="R6917" i="3"/>
  <c r="Q6917" i="3"/>
  <c r="P6917" i="3"/>
  <c r="U6916" i="3"/>
  <c r="T6916" i="3"/>
  <c r="S6916" i="3"/>
  <c r="R6916" i="3"/>
  <c r="Q6916" i="3"/>
  <c r="P6916" i="3"/>
  <c r="U6915" i="3"/>
  <c r="T6915" i="3"/>
  <c r="S6915" i="3"/>
  <c r="R6915" i="3"/>
  <c r="Q6915" i="3"/>
  <c r="P6915" i="3"/>
  <c r="U6914" i="3"/>
  <c r="T6914" i="3"/>
  <c r="S6914" i="3"/>
  <c r="R6914" i="3"/>
  <c r="Q6914" i="3"/>
  <c r="P6914" i="3"/>
  <c r="U6913" i="3"/>
  <c r="T6913" i="3"/>
  <c r="S6913" i="3"/>
  <c r="R6913" i="3"/>
  <c r="Q6913" i="3"/>
  <c r="P6913" i="3"/>
  <c r="U6912" i="3"/>
  <c r="T6912" i="3"/>
  <c r="S6912" i="3"/>
  <c r="R6912" i="3"/>
  <c r="Q6912" i="3"/>
  <c r="P6912" i="3"/>
  <c r="U6911" i="3"/>
  <c r="T6911" i="3"/>
  <c r="S6911" i="3"/>
  <c r="R6911" i="3"/>
  <c r="Q6911" i="3"/>
  <c r="P6911" i="3"/>
  <c r="U6910" i="3"/>
  <c r="T6910" i="3"/>
  <c r="S6910" i="3"/>
  <c r="R6910" i="3"/>
  <c r="Q6910" i="3"/>
  <c r="P6910" i="3"/>
  <c r="U6909" i="3"/>
  <c r="T6909" i="3"/>
  <c r="S6909" i="3"/>
  <c r="R6909" i="3"/>
  <c r="Q6909" i="3"/>
  <c r="P6909" i="3"/>
  <c r="U6908" i="3"/>
  <c r="T6908" i="3"/>
  <c r="S6908" i="3"/>
  <c r="R6908" i="3"/>
  <c r="Q6908" i="3"/>
  <c r="P6908" i="3"/>
  <c r="U6907" i="3"/>
  <c r="T6907" i="3"/>
  <c r="S6907" i="3"/>
  <c r="R6907" i="3"/>
  <c r="Q6907" i="3"/>
  <c r="P6907" i="3"/>
  <c r="U6906" i="3"/>
  <c r="T6906" i="3"/>
  <c r="S6906" i="3"/>
  <c r="R6906" i="3"/>
  <c r="Q6906" i="3"/>
  <c r="P6906" i="3"/>
  <c r="U6905" i="3"/>
  <c r="T6905" i="3"/>
  <c r="S6905" i="3"/>
  <c r="R6905" i="3"/>
  <c r="Q6905" i="3"/>
  <c r="P6905" i="3"/>
  <c r="U6904" i="3"/>
  <c r="T6904" i="3"/>
  <c r="S6904" i="3"/>
  <c r="R6904" i="3"/>
  <c r="Q6904" i="3"/>
  <c r="P6904" i="3"/>
  <c r="U6903" i="3"/>
  <c r="T6903" i="3"/>
  <c r="S6903" i="3"/>
  <c r="R6903" i="3"/>
  <c r="Q6903" i="3"/>
  <c r="P6903" i="3"/>
  <c r="U6902" i="3"/>
  <c r="T6902" i="3"/>
  <c r="S6902" i="3"/>
  <c r="R6902" i="3"/>
  <c r="Q6902" i="3"/>
  <c r="P6902" i="3"/>
  <c r="U6901" i="3"/>
  <c r="T6901" i="3"/>
  <c r="S6901" i="3"/>
  <c r="R6901" i="3"/>
  <c r="Q6901" i="3"/>
  <c r="P6901" i="3"/>
  <c r="U6900" i="3"/>
  <c r="T6900" i="3"/>
  <c r="S6900" i="3"/>
  <c r="R6900" i="3"/>
  <c r="Q6900" i="3"/>
  <c r="P6900" i="3"/>
  <c r="U6899" i="3"/>
  <c r="T6899" i="3"/>
  <c r="S6899" i="3"/>
  <c r="R6899" i="3"/>
  <c r="Q6899" i="3"/>
  <c r="P6899" i="3"/>
  <c r="U6898" i="3"/>
  <c r="T6898" i="3"/>
  <c r="S6898" i="3"/>
  <c r="R6898" i="3"/>
  <c r="Q6898" i="3"/>
  <c r="P6898" i="3"/>
  <c r="U6897" i="3"/>
  <c r="T6897" i="3"/>
  <c r="S6897" i="3"/>
  <c r="R6897" i="3"/>
  <c r="Q6897" i="3"/>
  <c r="P6897" i="3"/>
  <c r="U6896" i="3"/>
  <c r="T6896" i="3"/>
  <c r="S6896" i="3"/>
  <c r="R6896" i="3"/>
  <c r="Q6896" i="3"/>
  <c r="P6896" i="3"/>
  <c r="U6895" i="3"/>
  <c r="T6895" i="3"/>
  <c r="S6895" i="3"/>
  <c r="R6895" i="3"/>
  <c r="Q6895" i="3"/>
  <c r="P6895" i="3"/>
  <c r="U6894" i="3"/>
  <c r="T6894" i="3"/>
  <c r="S6894" i="3"/>
  <c r="R6894" i="3"/>
  <c r="Q6894" i="3"/>
  <c r="P6894" i="3"/>
  <c r="U6893" i="3"/>
  <c r="T6893" i="3"/>
  <c r="S6893" i="3"/>
  <c r="R6893" i="3"/>
  <c r="Q6893" i="3"/>
  <c r="P6893" i="3"/>
  <c r="U6892" i="3"/>
  <c r="T6892" i="3"/>
  <c r="S6892" i="3"/>
  <c r="R6892" i="3"/>
  <c r="Q6892" i="3"/>
  <c r="P6892" i="3"/>
  <c r="U6891" i="3"/>
  <c r="T6891" i="3"/>
  <c r="S6891" i="3"/>
  <c r="R6891" i="3"/>
  <c r="Q6891" i="3"/>
  <c r="P6891" i="3"/>
  <c r="U6890" i="3"/>
  <c r="T6890" i="3"/>
  <c r="S6890" i="3"/>
  <c r="R6890" i="3"/>
  <c r="Q6890" i="3"/>
  <c r="P6890" i="3"/>
  <c r="U6889" i="3"/>
  <c r="T6889" i="3"/>
  <c r="S6889" i="3"/>
  <c r="R6889" i="3"/>
  <c r="Q6889" i="3"/>
  <c r="P6889" i="3"/>
  <c r="U6888" i="3"/>
  <c r="T6888" i="3"/>
  <c r="S6888" i="3"/>
  <c r="R6888" i="3"/>
  <c r="Q6888" i="3"/>
  <c r="P6888" i="3"/>
  <c r="U6887" i="3"/>
  <c r="T6887" i="3"/>
  <c r="S6887" i="3"/>
  <c r="R6887" i="3"/>
  <c r="Q6887" i="3"/>
  <c r="P6887" i="3"/>
  <c r="U6886" i="3"/>
  <c r="T6886" i="3"/>
  <c r="S6886" i="3"/>
  <c r="R6886" i="3"/>
  <c r="Q6886" i="3"/>
  <c r="P6886" i="3"/>
  <c r="U6885" i="3"/>
  <c r="T6885" i="3"/>
  <c r="S6885" i="3"/>
  <c r="R6885" i="3"/>
  <c r="Q6885" i="3"/>
  <c r="P6885" i="3"/>
  <c r="U6884" i="3"/>
  <c r="T6884" i="3"/>
  <c r="S6884" i="3"/>
  <c r="R6884" i="3"/>
  <c r="Q6884" i="3"/>
  <c r="P6884" i="3"/>
  <c r="U6883" i="3"/>
  <c r="T6883" i="3"/>
  <c r="S6883" i="3"/>
  <c r="R6883" i="3"/>
  <c r="Q6883" i="3"/>
  <c r="P6883" i="3"/>
  <c r="U6882" i="3"/>
  <c r="T6882" i="3"/>
  <c r="S6882" i="3"/>
  <c r="R6882" i="3"/>
  <c r="Q6882" i="3"/>
  <c r="P6882" i="3"/>
  <c r="U6881" i="3"/>
  <c r="T6881" i="3"/>
  <c r="S6881" i="3"/>
  <c r="R6881" i="3"/>
  <c r="Q6881" i="3"/>
  <c r="P6881" i="3"/>
  <c r="U6880" i="3"/>
  <c r="T6880" i="3"/>
  <c r="S6880" i="3"/>
  <c r="R6880" i="3"/>
  <c r="Q6880" i="3"/>
  <c r="P6880" i="3"/>
  <c r="U6879" i="3"/>
  <c r="T6879" i="3"/>
  <c r="S6879" i="3"/>
  <c r="R6879" i="3"/>
  <c r="Q6879" i="3"/>
  <c r="P6879" i="3"/>
  <c r="U6878" i="3"/>
  <c r="T6878" i="3"/>
  <c r="S6878" i="3"/>
  <c r="R6878" i="3"/>
  <c r="Q6878" i="3"/>
  <c r="P6878" i="3"/>
  <c r="U6877" i="3"/>
  <c r="T6877" i="3"/>
  <c r="S6877" i="3"/>
  <c r="R6877" i="3"/>
  <c r="Q6877" i="3"/>
  <c r="P6877" i="3"/>
  <c r="U6876" i="3"/>
  <c r="T6876" i="3"/>
  <c r="S6876" i="3"/>
  <c r="R6876" i="3"/>
  <c r="Q6876" i="3"/>
  <c r="P6876" i="3"/>
  <c r="U6875" i="3"/>
  <c r="T6875" i="3"/>
  <c r="S6875" i="3"/>
  <c r="R6875" i="3"/>
  <c r="Q6875" i="3"/>
  <c r="P6875" i="3"/>
  <c r="U6874" i="3"/>
  <c r="T6874" i="3"/>
  <c r="S6874" i="3"/>
  <c r="R6874" i="3"/>
  <c r="Q6874" i="3"/>
  <c r="P6874" i="3"/>
  <c r="U6873" i="3"/>
  <c r="T6873" i="3"/>
  <c r="S6873" i="3"/>
  <c r="R6873" i="3"/>
  <c r="Q6873" i="3"/>
  <c r="P6873" i="3"/>
  <c r="U6872" i="3"/>
  <c r="T6872" i="3"/>
  <c r="S6872" i="3"/>
  <c r="R6872" i="3"/>
  <c r="Q6872" i="3"/>
  <c r="P6872" i="3"/>
  <c r="U6871" i="3"/>
  <c r="T6871" i="3"/>
  <c r="S6871" i="3"/>
  <c r="R6871" i="3"/>
  <c r="Q6871" i="3"/>
  <c r="P6871" i="3"/>
  <c r="U6870" i="3"/>
  <c r="T6870" i="3"/>
  <c r="S6870" i="3"/>
  <c r="R6870" i="3"/>
  <c r="Q6870" i="3"/>
  <c r="P6870" i="3"/>
  <c r="U6869" i="3"/>
  <c r="T6869" i="3"/>
  <c r="S6869" i="3"/>
  <c r="R6869" i="3"/>
  <c r="Q6869" i="3"/>
  <c r="P6869" i="3"/>
  <c r="U6868" i="3"/>
  <c r="T6868" i="3"/>
  <c r="S6868" i="3"/>
  <c r="R6868" i="3"/>
  <c r="Q6868" i="3"/>
  <c r="P6868" i="3"/>
  <c r="U6867" i="3"/>
  <c r="T6867" i="3"/>
  <c r="S6867" i="3"/>
  <c r="R6867" i="3"/>
  <c r="Q6867" i="3"/>
  <c r="P6867" i="3"/>
  <c r="U6866" i="3"/>
  <c r="T6866" i="3"/>
  <c r="S6866" i="3"/>
  <c r="R6866" i="3"/>
  <c r="Q6866" i="3"/>
  <c r="P6866" i="3"/>
  <c r="U6865" i="3"/>
  <c r="T6865" i="3"/>
  <c r="S6865" i="3"/>
  <c r="R6865" i="3"/>
  <c r="Q6865" i="3"/>
  <c r="P6865" i="3"/>
  <c r="U6864" i="3"/>
  <c r="T6864" i="3"/>
  <c r="S6864" i="3"/>
  <c r="R6864" i="3"/>
  <c r="Q6864" i="3"/>
  <c r="P6864" i="3"/>
  <c r="U6863" i="3"/>
  <c r="T6863" i="3"/>
  <c r="S6863" i="3"/>
  <c r="R6863" i="3"/>
  <c r="Q6863" i="3"/>
  <c r="P6863" i="3"/>
  <c r="U6862" i="3"/>
  <c r="T6862" i="3"/>
  <c r="S6862" i="3"/>
  <c r="R6862" i="3"/>
  <c r="Q6862" i="3"/>
  <c r="P6862" i="3"/>
  <c r="U6861" i="3"/>
  <c r="T6861" i="3"/>
  <c r="S6861" i="3"/>
  <c r="R6861" i="3"/>
  <c r="Q6861" i="3"/>
  <c r="P6861" i="3"/>
  <c r="U6860" i="3"/>
  <c r="T6860" i="3"/>
  <c r="S6860" i="3"/>
  <c r="R6860" i="3"/>
  <c r="Q6860" i="3"/>
  <c r="P6860" i="3"/>
  <c r="U6859" i="3"/>
  <c r="T6859" i="3"/>
  <c r="S6859" i="3"/>
  <c r="R6859" i="3"/>
  <c r="Q6859" i="3"/>
  <c r="P6859" i="3"/>
  <c r="U6858" i="3"/>
  <c r="T6858" i="3"/>
  <c r="S6858" i="3"/>
  <c r="R6858" i="3"/>
  <c r="Q6858" i="3"/>
  <c r="P6858" i="3"/>
  <c r="U6857" i="3"/>
  <c r="T6857" i="3"/>
  <c r="S6857" i="3"/>
  <c r="R6857" i="3"/>
  <c r="Q6857" i="3"/>
  <c r="P6857" i="3"/>
  <c r="U6856" i="3"/>
  <c r="T6856" i="3"/>
  <c r="S6856" i="3"/>
  <c r="R6856" i="3"/>
  <c r="Q6856" i="3"/>
  <c r="P6856" i="3"/>
  <c r="U6855" i="3"/>
  <c r="T6855" i="3"/>
  <c r="S6855" i="3"/>
  <c r="R6855" i="3"/>
  <c r="Q6855" i="3"/>
  <c r="P6855" i="3"/>
  <c r="U6854" i="3"/>
  <c r="T6854" i="3"/>
  <c r="S6854" i="3"/>
  <c r="R6854" i="3"/>
  <c r="Q6854" i="3"/>
  <c r="P6854" i="3"/>
  <c r="U6853" i="3"/>
  <c r="T6853" i="3"/>
  <c r="S6853" i="3"/>
  <c r="R6853" i="3"/>
  <c r="Q6853" i="3"/>
  <c r="P6853" i="3"/>
  <c r="U6852" i="3"/>
  <c r="T6852" i="3"/>
  <c r="S6852" i="3"/>
  <c r="R6852" i="3"/>
  <c r="Q6852" i="3"/>
  <c r="P6852" i="3"/>
  <c r="U6851" i="3"/>
  <c r="T6851" i="3"/>
  <c r="S6851" i="3"/>
  <c r="R6851" i="3"/>
  <c r="Q6851" i="3"/>
  <c r="P6851" i="3"/>
  <c r="U6850" i="3"/>
  <c r="T6850" i="3"/>
  <c r="S6850" i="3"/>
  <c r="R6850" i="3"/>
  <c r="Q6850" i="3"/>
  <c r="P6850" i="3"/>
  <c r="U6849" i="3"/>
  <c r="T6849" i="3"/>
  <c r="S6849" i="3"/>
  <c r="R6849" i="3"/>
  <c r="Q6849" i="3"/>
  <c r="P6849" i="3"/>
  <c r="U6848" i="3"/>
  <c r="T6848" i="3"/>
  <c r="S6848" i="3"/>
  <c r="R6848" i="3"/>
  <c r="Q6848" i="3"/>
  <c r="P6848" i="3"/>
  <c r="U6847" i="3"/>
  <c r="T6847" i="3"/>
  <c r="S6847" i="3"/>
  <c r="R6847" i="3"/>
  <c r="Q6847" i="3"/>
  <c r="P6847" i="3"/>
  <c r="U6846" i="3"/>
  <c r="T6846" i="3"/>
  <c r="S6846" i="3"/>
  <c r="R6846" i="3"/>
  <c r="Q6846" i="3"/>
  <c r="P6846" i="3"/>
  <c r="U6845" i="3"/>
  <c r="T6845" i="3"/>
  <c r="S6845" i="3"/>
  <c r="R6845" i="3"/>
  <c r="Q6845" i="3"/>
  <c r="P6845" i="3"/>
  <c r="U6844" i="3"/>
  <c r="T6844" i="3"/>
  <c r="S6844" i="3"/>
  <c r="R6844" i="3"/>
  <c r="Q6844" i="3"/>
  <c r="P6844" i="3"/>
  <c r="U6843" i="3"/>
  <c r="T6843" i="3"/>
  <c r="S6843" i="3"/>
  <c r="R6843" i="3"/>
  <c r="Q6843" i="3"/>
  <c r="P6843" i="3"/>
  <c r="U6842" i="3"/>
  <c r="T6842" i="3"/>
  <c r="S6842" i="3"/>
  <c r="R6842" i="3"/>
  <c r="Q6842" i="3"/>
  <c r="P6842" i="3"/>
  <c r="U6841" i="3"/>
  <c r="T6841" i="3"/>
  <c r="S6841" i="3"/>
  <c r="R6841" i="3"/>
  <c r="Q6841" i="3"/>
  <c r="P6841" i="3"/>
  <c r="U6840" i="3"/>
  <c r="T6840" i="3"/>
  <c r="S6840" i="3"/>
  <c r="R6840" i="3"/>
  <c r="Q6840" i="3"/>
  <c r="P6840" i="3"/>
  <c r="U6839" i="3"/>
  <c r="T6839" i="3"/>
  <c r="S6839" i="3"/>
  <c r="R6839" i="3"/>
  <c r="Q6839" i="3"/>
  <c r="P6839" i="3"/>
  <c r="U6838" i="3"/>
  <c r="T6838" i="3"/>
  <c r="S6838" i="3"/>
  <c r="R6838" i="3"/>
  <c r="Q6838" i="3"/>
  <c r="P6838" i="3"/>
  <c r="U6837" i="3"/>
  <c r="T6837" i="3"/>
  <c r="S6837" i="3"/>
  <c r="R6837" i="3"/>
  <c r="Q6837" i="3"/>
  <c r="P6837" i="3"/>
  <c r="U6836" i="3"/>
  <c r="T6836" i="3"/>
  <c r="S6836" i="3"/>
  <c r="R6836" i="3"/>
  <c r="Q6836" i="3"/>
  <c r="P6836" i="3"/>
  <c r="U6835" i="3"/>
  <c r="T6835" i="3"/>
  <c r="S6835" i="3"/>
  <c r="R6835" i="3"/>
  <c r="Q6835" i="3"/>
  <c r="P6835" i="3"/>
  <c r="U6834" i="3"/>
  <c r="T6834" i="3"/>
  <c r="S6834" i="3"/>
  <c r="R6834" i="3"/>
  <c r="Q6834" i="3"/>
  <c r="P6834" i="3"/>
  <c r="U6833" i="3"/>
  <c r="T6833" i="3"/>
  <c r="S6833" i="3"/>
  <c r="R6833" i="3"/>
  <c r="Q6833" i="3"/>
  <c r="P6833" i="3"/>
  <c r="U6832" i="3"/>
  <c r="T6832" i="3"/>
  <c r="S6832" i="3"/>
  <c r="R6832" i="3"/>
  <c r="Q6832" i="3"/>
  <c r="P6832" i="3"/>
  <c r="U6831" i="3"/>
  <c r="T6831" i="3"/>
  <c r="S6831" i="3"/>
  <c r="R6831" i="3"/>
  <c r="Q6831" i="3"/>
  <c r="P6831" i="3"/>
  <c r="U6830" i="3"/>
  <c r="T6830" i="3"/>
  <c r="S6830" i="3"/>
  <c r="R6830" i="3"/>
  <c r="Q6830" i="3"/>
  <c r="P6830" i="3"/>
  <c r="U6829" i="3"/>
  <c r="T6829" i="3"/>
  <c r="S6829" i="3"/>
  <c r="R6829" i="3"/>
  <c r="Q6829" i="3"/>
  <c r="P6829" i="3"/>
  <c r="U6828" i="3"/>
  <c r="T6828" i="3"/>
  <c r="S6828" i="3"/>
  <c r="R6828" i="3"/>
  <c r="Q6828" i="3"/>
  <c r="P6828" i="3"/>
  <c r="U6827" i="3"/>
  <c r="T6827" i="3"/>
  <c r="S6827" i="3"/>
  <c r="R6827" i="3"/>
  <c r="Q6827" i="3"/>
  <c r="P6827" i="3"/>
  <c r="U6826" i="3"/>
  <c r="T6826" i="3"/>
  <c r="S6826" i="3"/>
  <c r="R6826" i="3"/>
  <c r="Q6826" i="3"/>
  <c r="P6826" i="3"/>
  <c r="U6825" i="3"/>
  <c r="T6825" i="3"/>
  <c r="S6825" i="3"/>
  <c r="R6825" i="3"/>
  <c r="Q6825" i="3"/>
  <c r="P6825" i="3"/>
  <c r="U6824" i="3"/>
  <c r="T6824" i="3"/>
  <c r="S6824" i="3"/>
  <c r="R6824" i="3"/>
  <c r="Q6824" i="3"/>
  <c r="P6824" i="3"/>
  <c r="U6823" i="3"/>
  <c r="T6823" i="3"/>
  <c r="S6823" i="3"/>
  <c r="R6823" i="3"/>
  <c r="Q6823" i="3"/>
  <c r="P6823" i="3"/>
  <c r="U6822" i="3"/>
  <c r="T6822" i="3"/>
  <c r="S6822" i="3"/>
  <c r="R6822" i="3"/>
  <c r="Q6822" i="3"/>
  <c r="P6822" i="3"/>
  <c r="U6821" i="3"/>
  <c r="T6821" i="3"/>
  <c r="S6821" i="3"/>
  <c r="R6821" i="3"/>
  <c r="Q6821" i="3"/>
  <c r="P6821" i="3"/>
  <c r="U6820" i="3"/>
  <c r="T6820" i="3"/>
  <c r="S6820" i="3"/>
  <c r="R6820" i="3"/>
  <c r="Q6820" i="3"/>
  <c r="P6820" i="3"/>
  <c r="U6819" i="3"/>
  <c r="T6819" i="3"/>
  <c r="S6819" i="3"/>
  <c r="R6819" i="3"/>
  <c r="Q6819" i="3"/>
  <c r="P6819" i="3"/>
  <c r="U6818" i="3"/>
  <c r="T6818" i="3"/>
  <c r="S6818" i="3"/>
  <c r="R6818" i="3"/>
  <c r="Q6818" i="3"/>
  <c r="P6818" i="3"/>
  <c r="U6817" i="3"/>
  <c r="T6817" i="3"/>
  <c r="S6817" i="3"/>
  <c r="R6817" i="3"/>
  <c r="Q6817" i="3"/>
  <c r="P6817" i="3"/>
  <c r="U6816" i="3"/>
  <c r="T6816" i="3"/>
  <c r="S6816" i="3"/>
  <c r="R6816" i="3"/>
  <c r="Q6816" i="3"/>
  <c r="P6816" i="3"/>
  <c r="U6815" i="3"/>
  <c r="T6815" i="3"/>
  <c r="S6815" i="3"/>
  <c r="R6815" i="3"/>
  <c r="Q6815" i="3"/>
  <c r="P6815" i="3"/>
  <c r="U6814" i="3"/>
  <c r="T6814" i="3"/>
  <c r="S6814" i="3"/>
  <c r="R6814" i="3"/>
  <c r="Q6814" i="3"/>
  <c r="P6814" i="3"/>
  <c r="U6813" i="3"/>
  <c r="T6813" i="3"/>
  <c r="S6813" i="3"/>
  <c r="R6813" i="3"/>
  <c r="Q6813" i="3"/>
  <c r="P6813" i="3"/>
  <c r="U6812" i="3"/>
  <c r="T6812" i="3"/>
  <c r="S6812" i="3"/>
  <c r="R6812" i="3"/>
  <c r="Q6812" i="3"/>
  <c r="P6812" i="3"/>
  <c r="U6811" i="3"/>
  <c r="T6811" i="3"/>
  <c r="S6811" i="3"/>
  <c r="R6811" i="3"/>
  <c r="Q6811" i="3"/>
  <c r="P6811" i="3"/>
  <c r="U6810" i="3"/>
  <c r="T6810" i="3"/>
  <c r="S6810" i="3"/>
  <c r="R6810" i="3"/>
  <c r="Q6810" i="3"/>
  <c r="P6810" i="3"/>
  <c r="U6809" i="3"/>
  <c r="T6809" i="3"/>
  <c r="S6809" i="3"/>
  <c r="R6809" i="3"/>
  <c r="Q6809" i="3"/>
  <c r="P6809" i="3"/>
  <c r="U6808" i="3"/>
  <c r="T6808" i="3"/>
  <c r="S6808" i="3"/>
  <c r="R6808" i="3"/>
  <c r="Q6808" i="3"/>
  <c r="P6808" i="3"/>
  <c r="U6807" i="3"/>
  <c r="T6807" i="3"/>
  <c r="S6807" i="3"/>
  <c r="R6807" i="3"/>
  <c r="Q6807" i="3"/>
  <c r="P6807" i="3"/>
  <c r="U6806" i="3"/>
  <c r="T6806" i="3"/>
  <c r="S6806" i="3"/>
  <c r="R6806" i="3"/>
  <c r="Q6806" i="3"/>
  <c r="P6806" i="3"/>
  <c r="U6805" i="3"/>
  <c r="T6805" i="3"/>
  <c r="S6805" i="3"/>
  <c r="R6805" i="3"/>
  <c r="Q6805" i="3"/>
  <c r="P6805" i="3"/>
  <c r="U6804" i="3"/>
  <c r="T6804" i="3"/>
  <c r="S6804" i="3"/>
  <c r="R6804" i="3"/>
  <c r="Q6804" i="3"/>
  <c r="P6804" i="3"/>
  <c r="U6803" i="3"/>
  <c r="T6803" i="3"/>
  <c r="S6803" i="3"/>
  <c r="R6803" i="3"/>
  <c r="Q6803" i="3"/>
  <c r="P6803" i="3"/>
  <c r="U6802" i="3"/>
  <c r="T6802" i="3"/>
  <c r="S6802" i="3"/>
  <c r="R6802" i="3"/>
  <c r="Q6802" i="3"/>
  <c r="P6802" i="3"/>
  <c r="U6801" i="3"/>
  <c r="T6801" i="3"/>
  <c r="S6801" i="3"/>
  <c r="R6801" i="3"/>
  <c r="Q6801" i="3"/>
  <c r="P6801" i="3"/>
  <c r="U6800" i="3"/>
  <c r="T6800" i="3"/>
  <c r="S6800" i="3"/>
  <c r="R6800" i="3"/>
  <c r="Q6800" i="3"/>
  <c r="P6800" i="3"/>
  <c r="U6799" i="3"/>
  <c r="T6799" i="3"/>
  <c r="S6799" i="3"/>
  <c r="R6799" i="3"/>
  <c r="Q6799" i="3"/>
  <c r="P6799" i="3"/>
  <c r="U6798" i="3"/>
  <c r="T6798" i="3"/>
  <c r="S6798" i="3"/>
  <c r="R6798" i="3"/>
  <c r="Q6798" i="3"/>
  <c r="P6798" i="3"/>
  <c r="U6797" i="3"/>
  <c r="T6797" i="3"/>
  <c r="S6797" i="3"/>
  <c r="R6797" i="3"/>
  <c r="Q6797" i="3"/>
  <c r="P6797" i="3"/>
  <c r="U6796" i="3"/>
  <c r="T6796" i="3"/>
  <c r="S6796" i="3"/>
  <c r="R6796" i="3"/>
  <c r="Q6796" i="3"/>
  <c r="P6796" i="3"/>
  <c r="U6795" i="3"/>
  <c r="T6795" i="3"/>
  <c r="S6795" i="3"/>
  <c r="R6795" i="3"/>
  <c r="Q6795" i="3"/>
  <c r="P6795" i="3"/>
  <c r="U6794" i="3"/>
  <c r="T6794" i="3"/>
  <c r="S6794" i="3"/>
  <c r="R6794" i="3"/>
  <c r="Q6794" i="3"/>
  <c r="P6794" i="3"/>
  <c r="U6793" i="3"/>
  <c r="T6793" i="3"/>
  <c r="S6793" i="3"/>
  <c r="R6793" i="3"/>
  <c r="Q6793" i="3"/>
  <c r="P6793" i="3"/>
  <c r="U6792" i="3"/>
  <c r="T6792" i="3"/>
  <c r="S6792" i="3"/>
  <c r="R6792" i="3"/>
  <c r="Q6792" i="3"/>
  <c r="P6792" i="3"/>
  <c r="U6791" i="3"/>
  <c r="T6791" i="3"/>
  <c r="S6791" i="3"/>
  <c r="R6791" i="3"/>
  <c r="Q6791" i="3"/>
  <c r="P6791" i="3"/>
  <c r="U6790" i="3"/>
  <c r="T6790" i="3"/>
  <c r="S6790" i="3"/>
  <c r="R6790" i="3"/>
  <c r="Q6790" i="3"/>
  <c r="P6790" i="3"/>
  <c r="U6789" i="3"/>
  <c r="T6789" i="3"/>
  <c r="S6789" i="3"/>
  <c r="R6789" i="3"/>
  <c r="Q6789" i="3"/>
  <c r="P6789" i="3"/>
  <c r="U6788" i="3"/>
  <c r="T6788" i="3"/>
  <c r="S6788" i="3"/>
  <c r="R6788" i="3"/>
  <c r="Q6788" i="3"/>
  <c r="P6788" i="3"/>
  <c r="U6787" i="3"/>
  <c r="T6787" i="3"/>
  <c r="S6787" i="3"/>
  <c r="R6787" i="3"/>
  <c r="Q6787" i="3"/>
  <c r="P6787" i="3"/>
  <c r="U6786" i="3"/>
  <c r="T6786" i="3"/>
  <c r="S6786" i="3"/>
  <c r="R6786" i="3"/>
  <c r="Q6786" i="3"/>
  <c r="P6786" i="3"/>
  <c r="U6785" i="3"/>
  <c r="T6785" i="3"/>
  <c r="S6785" i="3"/>
  <c r="R6785" i="3"/>
  <c r="Q6785" i="3"/>
  <c r="P6785" i="3"/>
  <c r="U6784" i="3"/>
  <c r="T6784" i="3"/>
  <c r="S6784" i="3"/>
  <c r="R6784" i="3"/>
  <c r="Q6784" i="3"/>
  <c r="P6784" i="3"/>
  <c r="U6783" i="3"/>
  <c r="T6783" i="3"/>
  <c r="S6783" i="3"/>
  <c r="R6783" i="3"/>
  <c r="Q6783" i="3"/>
  <c r="P6783" i="3"/>
  <c r="U6782" i="3"/>
  <c r="T6782" i="3"/>
  <c r="S6782" i="3"/>
  <c r="R6782" i="3"/>
  <c r="Q6782" i="3"/>
  <c r="P6782" i="3"/>
  <c r="U6781" i="3"/>
  <c r="T6781" i="3"/>
  <c r="S6781" i="3"/>
  <c r="R6781" i="3"/>
  <c r="Q6781" i="3"/>
  <c r="P6781" i="3"/>
  <c r="U6780" i="3"/>
  <c r="T6780" i="3"/>
  <c r="S6780" i="3"/>
  <c r="R6780" i="3"/>
  <c r="Q6780" i="3"/>
  <c r="P6780" i="3"/>
  <c r="U6779" i="3"/>
  <c r="T6779" i="3"/>
  <c r="S6779" i="3"/>
  <c r="R6779" i="3"/>
  <c r="Q6779" i="3"/>
  <c r="P6779" i="3"/>
  <c r="U6778" i="3"/>
  <c r="T6778" i="3"/>
  <c r="S6778" i="3"/>
  <c r="R6778" i="3"/>
  <c r="Q6778" i="3"/>
  <c r="P6778" i="3"/>
  <c r="U6777" i="3"/>
  <c r="T6777" i="3"/>
  <c r="S6777" i="3"/>
  <c r="R6777" i="3"/>
  <c r="Q6777" i="3"/>
  <c r="P6777" i="3"/>
  <c r="U6776" i="3"/>
  <c r="T6776" i="3"/>
  <c r="S6776" i="3"/>
  <c r="R6776" i="3"/>
  <c r="Q6776" i="3"/>
  <c r="P6776" i="3"/>
  <c r="U6775" i="3"/>
  <c r="T6775" i="3"/>
  <c r="S6775" i="3"/>
  <c r="R6775" i="3"/>
  <c r="Q6775" i="3"/>
  <c r="P6775" i="3"/>
  <c r="U6774" i="3"/>
  <c r="T6774" i="3"/>
  <c r="S6774" i="3"/>
  <c r="R6774" i="3"/>
  <c r="Q6774" i="3"/>
  <c r="P6774" i="3"/>
  <c r="U6773" i="3"/>
  <c r="T6773" i="3"/>
  <c r="S6773" i="3"/>
  <c r="R6773" i="3"/>
  <c r="Q6773" i="3"/>
  <c r="P6773" i="3"/>
  <c r="U6772" i="3"/>
  <c r="T6772" i="3"/>
  <c r="S6772" i="3"/>
  <c r="R6772" i="3"/>
  <c r="Q6772" i="3"/>
  <c r="P6772" i="3"/>
  <c r="U6771" i="3"/>
  <c r="T6771" i="3"/>
  <c r="S6771" i="3"/>
  <c r="R6771" i="3"/>
  <c r="Q6771" i="3"/>
  <c r="P6771" i="3"/>
  <c r="U6770" i="3"/>
  <c r="T6770" i="3"/>
  <c r="S6770" i="3"/>
  <c r="R6770" i="3"/>
  <c r="Q6770" i="3"/>
  <c r="P6770" i="3"/>
  <c r="U6769" i="3"/>
  <c r="T6769" i="3"/>
  <c r="S6769" i="3"/>
  <c r="R6769" i="3"/>
  <c r="Q6769" i="3"/>
  <c r="P6769" i="3"/>
  <c r="U6768" i="3"/>
  <c r="T6768" i="3"/>
  <c r="S6768" i="3"/>
  <c r="R6768" i="3"/>
  <c r="Q6768" i="3"/>
  <c r="P6768" i="3"/>
  <c r="U6767" i="3"/>
  <c r="T6767" i="3"/>
  <c r="S6767" i="3"/>
  <c r="R6767" i="3"/>
  <c r="Q6767" i="3"/>
  <c r="P6767" i="3"/>
  <c r="U6766" i="3"/>
  <c r="T6766" i="3"/>
  <c r="S6766" i="3"/>
  <c r="R6766" i="3"/>
  <c r="Q6766" i="3"/>
  <c r="P6766" i="3"/>
  <c r="U6765" i="3"/>
  <c r="T6765" i="3"/>
  <c r="S6765" i="3"/>
  <c r="R6765" i="3"/>
  <c r="Q6765" i="3"/>
  <c r="P6765" i="3"/>
  <c r="U6764" i="3"/>
  <c r="T6764" i="3"/>
  <c r="S6764" i="3"/>
  <c r="R6764" i="3"/>
  <c r="Q6764" i="3"/>
  <c r="P6764" i="3"/>
  <c r="U6763" i="3"/>
  <c r="T6763" i="3"/>
  <c r="S6763" i="3"/>
  <c r="R6763" i="3"/>
  <c r="Q6763" i="3"/>
  <c r="P6763" i="3"/>
  <c r="U6762" i="3"/>
  <c r="T6762" i="3"/>
  <c r="S6762" i="3"/>
  <c r="R6762" i="3"/>
  <c r="Q6762" i="3"/>
  <c r="P6762" i="3"/>
  <c r="U6761" i="3"/>
  <c r="T6761" i="3"/>
  <c r="S6761" i="3"/>
  <c r="R6761" i="3"/>
  <c r="Q6761" i="3"/>
  <c r="P6761" i="3"/>
  <c r="U6760" i="3"/>
  <c r="T6760" i="3"/>
  <c r="S6760" i="3"/>
  <c r="R6760" i="3"/>
  <c r="Q6760" i="3"/>
  <c r="P6760" i="3"/>
  <c r="U6759" i="3"/>
  <c r="T6759" i="3"/>
  <c r="S6759" i="3"/>
  <c r="R6759" i="3"/>
  <c r="Q6759" i="3"/>
  <c r="P6759" i="3"/>
  <c r="U6758" i="3"/>
  <c r="T6758" i="3"/>
  <c r="S6758" i="3"/>
  <c r="R6758" i="3"/>
  <c r="Q6758" i="3"/>
  <c r="P6758" i="3"/>
  <c r="U6757" i="3"/>
  <c r="T6757" i="3"/>
  <c r="S6757" i="3"/>
  <c r="R6757" i="3"/>
  <c r="Q6757" i="3"/>
  <c r="P6757" i="3"/>
  <c r="U6756" i="3"/>
  <c r="T6756" i="3"/>
  <c r="S6756" i="3"/>
  <c r="R6756" i="3"/>
  <c r="Q6756" i="3"/>
  <c r="P6756" i="3"/>
  <c r="U6755" i="3"/>
  <c r="T6755" i="3"/>
  <c r="S6755" i="3"/>
  <c r="R6755" i="3"/>
  <c r="Q6755" i="3"/>
  <c r="P6755" i="3"/>
  <c r="U6754" i="3"/>
  <c r="T6754" i="3"/>
  <c r="S6754" i="3"/>
  <c r="R6754" i="3"/>
  <c r="Q6754" i="3"/>
  <c r="P6754" i="3"/>
  <c r="U6753" i="3"/>
  <c r="T6753" i="3"/>
  <c r="S6753" i="3"/>
  <c r="R6753" i="3"/>
  <c r="Q6753" i="3"/>
  <c r="P6753" i="3"/>
  <c r="U6752" i="3"/>
  <c r="T6752" i="3"/>
  <c r="S6752" i="3"/>
  <c r="R6752" i="3"/>
  <c r="Q6752" i="3"/>
  <c r="P6752" i="3"/>
  <c r="U6751" i="3"/>
  <c r="T6751" i="3"/>
  <c r="S6751" i="3"/>
  <c r="R6751" i="3"/>
  <c r="Q6751" i="3"/>
  <c r="P6751" i="3"/>
  <c r="U6750" i="3"/>
  <c r="T6750" i="3"/>
  <c r="S6750" i="3"/>
  <c r="R6750" i="3"/>
  <c r="Q6750" i="3"/>
  <c r="P6750" i="3"/>
  <c r="U6749" i="3"/>
  <c r="T6749" i="3"/>
  <c r="S6749" i="3"/>
  <c r="R6749" i="3"/>
  <c r="Q6749" i="3"/>
  <c r="P6749" i="3"/>
  <c r="U6748" i="3"/>
  <c r="T6748" i="3"/>
  <c r="S6748" i="3"/>
  <c r="R6748" i="3"/>
  <c r="Q6748" i="3"/>
  <c r="P6748" i="3"/>
  <c r="U6747" i="3"/>
  <c r="T6747" i="3"/>
  <c r="S6747" i="3"/>
  <c r="R6747" i="3"/>
  <c r="Q6747" i="3"/>
  <c r="P6747" i="3"/>
  <c r="U6746" i="3"/>
  <c r="T6746" i="3"/>
  <c r="S6746" i="3"/>
  <c r="R6746" i="3"/>
  <c r="Q6746" i="3"/>
  <c r="P6746" i="3"/>
  <c r="U6745" i="3"/>
  <c r="T6745" i="3"/>
  <c r="S6745" i="3"/>
  <c r="R6745" i="3"/>
  <c r="Q6745" i="3"/>
  <c r="P6745" i="3"/>
  <c r="U6744" i="3"/>
  <c r="T6744" i="3"/>
  <c r="S6744" i="3"/>
  <c r="R6744" i="3"/>
  <c r="Q6744" i="3"/>
  <c r="P6744" i="3"/>
  <c r="U6743" i="3"/>
  <c r="T6743" i="3"/>
  <c r="S6743" i="3"/>
  <c r="R6743" i="3"/>
  <c r="Q6743" i="3"/>
  <c r="P6743" i="3"/>
  <c r="U6742" i="3"/>
  <c r="T6742" i="3"/>
  <c r="S6742" i="3"/>
  <c r="R6742" i="3"/>
  <c r="Q6742" i="3"/>
  <c r="P6742" i="3"/>
  <c r="U6741" i="3"/>
  <c r="T6741" i="3"/>
  <c r="S6741" i="3"/>
  <c r="R6741" i="3"/>
  <c r="Q6741" i="3"/>
  <c r="P6741" i="3"/>
  <c r="U6740" i="3"/>
  <c r="T6740" i="3"/>
  <c r="S6740" i="3"/>
  <c r="R6740" i="3"/>
  <c r="Q6740" i="3"/>
  <c r="P6740" i="3"/>
  <c r="U6739" i="3"/>
  <c r="T6739" i="3"/>
  <c r="S6739" i="3"/>
  <c r="R6739" i="3"/>
  <c r="Q6739" i="3"/>
  <c r="P6739" i="3"/>
  <c r="U6738" i="3"/>
  <c r="T6738" i="3"/>
  <c r="S6738" i="3"/>
  <c r="R6738" i="3"/>
  <c r="Q6738" i="3"/>
  <c r="P6738" i="3"/>
  <c r="U6737" i="3"/>
  <c r="T6737" i="3"/>
  <c r="S6737" i="3"/>
  <c r="R6737" i="3"/>
  <c r="Q6737" i="3"/>
  <c r="P6737" i="3"/>
  <c r="U6736" i="3"/>
  <c r="T6736" i="3"/>
  <c r="S6736" i="3"/>
  <c r="R6736" i="3"/>
  <c r="Q6736" i="3"/>
  <c r="P6736" i="3"/>
  <c r="U6735" i="3"/>
  <c r="T6735" i="3"/>
  <c r="S6735" i="3"/>
  <c r="R6735" i="3"/>
  <c r="Q6735" i="3"/>
  <c r="P6735" i="3"/>
  <c r="U6734" i="3"/>
  <c r="T6734" i="3"/>
  <c r="S6734" i="3"/>
  <c r="R6734" i="3"/>
  <c r="Q6734" i="3"/>
  <c r="P6734" i="3"/>
  <c r="U6733" i="3"/>
  <c r="T6733" i="3"/>
  <c r="S6733" i="3"/>
  <c r="R6733" i="3"/>
  <c r="Q6733" i="3"/>
  <c r="P6733" i="3"/>
  <c r="U6732" i="3"/>
  <c r="T6732" i="3"/>
  <c r="S6732" i="3"/>
  <c r="R6732" i="3"/>
  <c r="Q6732" i="3"/>
  <c r="P6732" i="3"/>
  <c r="U6731" i="3"/>
  <c r="T6731" i="3"/>
  <c r="S6731" i="3"/>
  <c r="R6731" i="3"/>
  <c r="Q6731" i="3"/>
  <c r="P6731" i="3"/>
  <c r="U6730" i="3"/>
  <c r="T6730" i="3"/>
  <c r="S6730" i="3"/>
  <c r="R6730" i="3"/>
  <c r="Q6730" i="3"/>
  <c r="P6730" i="3"/>
  <c r="U6729" i="3"/>
  <c r="T6729" i="3"/>
  <c r="S6729" i="3"/>
  <c r="R6729" i="3"/>
  <c r="Q6729" i="3"/>
  <c r="P6729" i="3"/>
  <c r="U6728" i="3"/>
  <c r="T6728" i="3"/>
  <c r="S6728" i="3"/>
  <c r="R6728" i="3"/>
  <c r="Q6728" i="3"/>
  <c r="P6728" i="3"/>
  <c r="U6727" i="3"/>
  <c r="T6727" i="3"/>
  <c r="S6727" i="3"/>
  <c r="R6727" i="3"/>
  <c r="Q6727" i="3"/>
  <c r="P6727" i="3"/>
  <c r="U6726" i="3"/>
  <c r="T6726" i="3"/>
  <c r="S6726" i="3"/>
  <c r="R6726" i="3"/>
  <c r="Q6726" i="3"/>
  <c r="P6726" i="3"/>
  <c r="U6725" i="3"/>
  <c r="T6725" i="3"/>
  <c r="S6725" i="3"/>
  <c r="R6725" i="3"/>
  <c r="Q6725" i="3"/>
  <c r="P6725" i="3"/>
  <c r="U6724" i="3"/>
  <c r="T6724" i="3"/>
  <c r="S6724" i="3"/>
  <c r="R6724" i="3"/>
  <c r="Q6724" i="3"/>
  <c r="P6724" i="3"/>
  <c r="U6723" i="3"/>
  <c r="T6723" i="3"/>
  <c r="S6723" i="3"/>
  <c r="R6723" i="3"/>
  <c r="Q6723" i="3"/>
  <c r="P6723" i="3"/>
  <c r="U6722" i="3"/>
  <c r="T6722" i="3"/>
  <c r="S6722" i="3"/>
  <c r="R6722" i="3"/>
  <c r="Q6722" i="3"/>
  <c r="P6722" i="3"/>
  <c r="U6721" i="3"/>
  <c r="T6721" i="3"/>
  <c r="S6721" i="3"/>
  <c r="R6721" i="3"/>
  <c r="Q6721" i="3"/>
  <c r="P6721" i="3"/>
  <c r="U6720" i="3"/>
  <c r="T6720" i="3"/>
  <c r="S6720" i="3"/>
  <c r="R6720" i="3"/>
  <c r="Q6720" i="3"/>
  <c r="P6720" i="3"/>
  <c r="U6719" i="3"/>
  <c r="T6719" i="3"/>
  <c r="S6719" i="3"/>
  <c r="R6719" i="3"/>
  <c r="Q6719" i="3"/>
  <c r="P6719" i="3"/>
  <c r="U6718" i="3"/>
  <c r="T6718" i="3"/>
  <c r="S6718" i="3"/>
  <c r="R6718" i="3"/>
  <c r="Q6718" i="3"/>
  <c r="P6718" i="3"/>
  <c r="U6717" i="3"/>
  <c r="T6717" i="3"/>
  <c r="S6717" i="3"/>
  <c r="R6717" i="3"/>
  <c r="Q6717" i="3"/>
  <c r="P6717" i="3"/>
  <c r="U6716" i="3"/>
  <c r="T6716" i="3"/>
  <c r="S6716" i="3"/>
  <c r="R6716" i="3"/>
  <c r="Q6716" i="3"/>
  <c r="P6716" i="3"/>
  <c r="U6715" i="3"/>
  <c r="T6715" i="3"/>
  <c r="S6715" i="3"/>
  <c r="R6715" i="3"/>
  <c r="Q6715" i="3"/>
  <c r="P6715" i="3"/>
  <c r="U6714" i="3"/>
  <c r="T6714" i="3"/>
  <c r="S6714" i="3"/>
  <c r="R6714" i="3"/>
  <c r="Q6714" i="3"/>
  <c r="P6714" i="3"/>
  <c r="U6713" i="3"/>
  <c r="T6713" i="3"/>
  <c r="S6713" i="3"/>
  <c r="R6713" i="3"/>
  <c r="Q6713" i="3"/>
  <c r="P6713" i="3"/>
  <c r="U6712" i="3"/>
  <c r="T6712" i="3"/>
  <c r="S6712" i="3"/>
  <c r="R6712" i="3"/>
  <c r="Q6712" i="3"/>
  <c r="P6712" i="3"/>
  <c r="U6711" i="3"/>
  <c r="T6711" i="3"/>
  <c r="S6711" i="3"/>
  <c r="R6711" i="3"/>
  <c r="Q6711" i="3"/>
  <c r="P6711" i="3"/>
  <c r="U6710" i="3"/>
  <c r="T6710" i="3"/>
  <c r="S6710" i="3"/>
  <c r="R6710" i="3"/>
  <c r="Q6710" i="3"/>
  <c r="P6710" i="3"/>
  <c r="U6709" i="3"/>
  <c r="T6709" i="3"/>
  <c r="S6709" i="3"/>
  <c r="R6709" i="3"/>
  <c r="Q6709" i="3"/>
  <c r="P6709" i="3"/>
  <c r="U6708" i="3"/>
  <c r="T6708" i="3"/>
  <c r="S6708" i="3"/>
  <c r="R6708" i="3"/>
  <c r="Q6708" i="3"/>
  <c r="P6708" i="3"/>
  <c r="U6707" i="3"/>
  <c r="T6707" i="3"/>
  <c r="S6707" i="3"/>
  <c r="R6707" i="3"/>
  <c r="Q6707" i="3"/>
  <c r="P6707" i="3"/>
  <c r="U6706" i="3"/>
  <c r="T6706" i="3"/>
  <c r="S6706" i="3"/>
  <c r="R6706" i="3"/>
  <c r="Q6706" i="3"/>
  <c r="P6706" i="3"/>
  <c r="U6705" i="3"/>
  <c r="T6705" i="3"/>
  <c r="S6705" i="3"/>
  <c r="R6705" i="3"/>
  <c r="Q6705" i="3"/>
  <c r="P6705" i="3"/>
  <c r="U6704" i="3"/>
  <c r="T6704" i="3"/>
  <c r="S6704" i="3"/>
  <c r="R6704" i="3"/>
  <c r="Q6704" i="3"/>
  <c r="P6704" i="3"/>
  <c r="U6703" i="3"/>
  <c r="T6703" i="3"/>
  <c r="S6703" i="3"/>
  <c r="R6703" i="3"/>
  <c r="Q6703" i="3"/>
  <c r="P6703" i="3"/>
  <c r="U6702" i="3"/>
  <c r="T6702" i="3"/>
  <c r="S6702" i="3"/>
  <c r="R6702" i="3"/>
  <c r="Q6702" i="3"/>
  <c r="P6702" i="3"/>
  <c r="U6701" i="3"/>
  <c r="T6701" i="3"/>
  <c r="S6701" i="3"/>
  <c r="R6701" i="3"/>
  <c r="Q6701" i="3"/>
  <c r="P6701" i="3"/>
  <c r="U6700" i="3"/>
  <c r="T6700" i="3"/>
  <c r="S6700" i="3"/>
  <c r="R6700" i="3"/>
  <c r="Q6700" i="3"/>
  <c r="P6700" i="3"/>
  <c r="U6699" i="3"/>
  <c r="T6699" i="3"/>
  <c r="S6699" i="3"/>
  <c r="R6699" i="3"/>
  <c r="Q6699" i="3"/>
  <c r="P6699" i="3"/>
  <c r="U6698" i="3"/>
  <c r="T6698" i="3"/>
  <c r="S6698" i="3"/>
  <c r="R6698" i="3"/>
  <c r="Q6698" i="3"/>
  <c r="P6698" i="3"/>
  <c r="U6697" i="3"/>
  <c r="T6697" i="3"/>
  <c r="S6697" i="3"/>
  <c r="R6697" i="3"/>
  <c r="Q6697" i="3"/>
  <c r="P6697" i="3"/>
  <c r="U6696" i="3"/>
  <c r="T6696" i="3"/>
  <c r="S6696" i="3"/>
  <c r="R6696" i="3"/>
  <c r="Q6696" i="3"/>
  <c r="P6696" i="3"/>
  <c r="U6695" i="3"/>
  <c r="T6695" i="3"/>
  <c r="S6695" i="3"/>
  <c r="R6695" i="3"/>
  <c r="Q6695" i="3"/>
  <c r="P6695" i="3"/>
  <c r="U6694" i="3"/>
  <c r="T6694" i="3"/>
  <c r="S6694" i="3"/>
  <c r="R6694" i="3"/>
  <c r="Q6694" i="3"/>
  <c r="P6694" i="3"/>
  <c r="U6693" i="3"/>
  <c r="T6693" i="3"/>
  <c r="S6693" i="3"/>
  <c r="R6693" i="3"/>
  <c r="Q6693" i="3"/>
  <c r="P6693" i="3"/>
  <c r="U6692" i="3"/>
  <c r="T6692" i="3"/>
  <c r="S6692" i="3"/>
  <c r="R6692" i="3"/>
  <c r="Q6692" i="3"/>
  <c r="P6692" i="3"/>
  <c r="U6691" i="3"/>
  <c r="T6691" i="3"/>
  <c r="S6691" i="3"/>
  <c r="R6691" i="3"/>
  <c r="Q6691" i="3"/>
  <c r="P6691" i="3"/>
  <c r="U6690" i="3"/>
  <c r="T6690" i="3"/>
  <c r="S6690" i="3"/>
  <c r="R6690" i="3"/>
  <c r="Q6690" i="3"/>
  <c r="P6690" i="3"/>
  <c r="U6689" i="3"/>
  <c r="T6689" i="3"/>
  <c r="S6689" i="3"/>
  <c r="R6689" i="3"/>
  <c r="Q6689" i="3"/>
  <c r="P6689" i="3"/>
  <c r="U6688" i="3"/>
  <c r="T6688" i="3"/>
  <c r="S6688" i="3"/>
  <c r="R6688" i="3"/>
  <c r="Q6688" i="3"/>
  <c r="P6688" i="3"/>
  <c r="U6687" i="3"/>
  <c r="T6687" i="3"/>
  <c r="S6687" i="3"/>
  <c r="R6687" i="3"/>
  <c r="Q6687" i="3"/>
  <c r="P6687" i="3"/>
  <c r="U6686" i="3"/>
  <c r="T6686" i="3"/>
  <c r="S6686" i="3"/>
  <c r="R6686" i="3"/>
  <c r="Q6686" i="3"/>
  <c r="P6686" i="3"/>
  <c r="U6685" i="3"/>
  <c r="T6685" i="3"/>
  <c r="S6685" i="3"/>
  <c r="R6685" i="3"/>
  <c r="Q6685" i="3"/>
  <c r="P6685" i="3"/>
  <c r="U6684" i="3"/>
  <c r="T6684" i="3"/>
  <c r="S6684" i="3"/>
  <c r="R6684" i="3"/>
  <c r="Q6684" i="3"/>
  <c r="P6684" i="3"/>
  <c r="U6683" i="3"/>
  <c r="T6683" i="3"/>
  <c r="S6683" i="3"/>
  <c r="R6683" i="3"/>
  <c r="Q6683" i="3"/>
  <c r="P6683" i="3"/>
  <c r="U6682" i="3"/>
  <c r="T6682" i="3"/>
  <c r="S6682" i="3"/>
  <c r="R6682" i="3"/>
  <c r="Q6682" i="3"/>
  <c r="P6682" i="3"/>
  <c r="U6681" i="3"/>
  <c r="T6681" i="3"/>
  <c r="S6681" i="3"/>
  <c r="R6681" i="3"/>
  <c r="Q6681" i="3"/>
  <c r="P6681" i="3"/>
  <c r="U6680" i="3"/>
  <c r="T6680" i="3"/>
  <c r="S6680" i="3"/>
  <c r="R6680" i="3"/>
  <c r="Q6680" i="3"/>
  <c r="P6680" i="3"/>
  <c r="U6679" i="3"/>
  <c r="T6679" i="3"/>
  <c r="S6679" i="3"/>
  <c r="R6679" i="3"/>
  <c r="Q6679" i="3"/>
  <c r="P6679" i="3"/>
  <c r="U6678" i="3"/>
  <c r="T6678" i="3"/>
  <c r="S6678" i="3"/>
  <c r="R6678" i="3"/>
  <c r="Q6678" i="3"/>
  <c r="P6678" i="3"/>
  <c r="U6677" i="3"/>
  <c r="T6677" i="3"/>
  <c r="S6677" i="3"/>
  <c r="R6677" i="3"/>
  <c r="Q6677" i="3"/>
  <c r="P6677" i="3"/>
  <c r="U6676" i="3"/>
  <c r="T6676" i="3"/>
  <c r="S6676" i="3"/>
  <c r="R6676" i="3"/>
  <c r="Q6676" i="3"/>
  <c r="P6676" i="3"/>
  <c r="U6675" i="3"/>
  <c r="T6675" i="3"/>
  <c r="S6675" i="3"/>
  <c r="R6675" i="3"/>
  <c r="Q6675" i="3"/>
  <c r="P6675" i="3"/>
  <c r="U6674" i="3"/>
  <c r="T6674" i="3"/>
  <c r="S6674" i="3"/>
  <c r="R6674" i="3"/>
  <c r="Q6674" i="3"/>
  <c r="P6674" i="3"/>
  <c r="U6673" i="3"/>
  <c r="T6673" i="3"/>
  <c r="S6673" i="3"/>
  <c r="R6673" i="3"/>
  <c r="Q6673" i="3"/>
  <c r="P6673" i="3"/>
  <c r="U6672" i="3"/>
  <c r="T6672" i="3"/>
  <c r="S6672" i="3"/>
  <c r="R6672" i="3"/>
  <c r="Q6672" i="3"/>
  <c r="P6672" i="3"/>
  <c r="U6671" i="3"/>
  <c r="T6671" i="3"/>
  <c r="S6671" i="3"/>
  <c r="R6671" i="3"/>
  <c r="Q6671" i="3"/>
  <c r="P6671" i="3"/>
  <c r="U6670" i="3"/>
  <c r="T6670" i="3"/>
  <c r="S6670" i="3"/>
  <c r="R6670" i="3"/>
  <c r="Q6670" i="3"/>
  <c r="P6670" i="3"/>
  <c r="U6669" i="3"/>
  <c r="T6669" i="3"/>
  <c r="S6669" i="3"/>
  <c r="R6669" i="3"/>
  <c r="Q6669" i="3"/>
  <c r="P6669" i="3"/>
  <c r="U6668" i="3"/>
  <c r="T6668" i="3"/>
  <c r="S6668" i="3"/>
  <c r="R6668" i="3"/>
  <c r="Q6668" i="3"/>
  <c r="P6668" i="3"/>
  <c r="U6667" i="3"/>
  <c r="T6667" i="3"/>
  <c r="S6667" i="3"/>
  <c r="R6667" i="3"/>
  <c r="Q6667" i="3"/>
  <c r="P6667" i="3"/>
  <c r="U6666" i="3"/>
  <c r="T6666" i="3"/>
  <c r="S6666" i="3"/>
  <c r="R6666" i="3"/>
  <c r="Q6666" i="3"/>
  <c r="P6666" i="3"/>
  <c r="U6665" i="3"/>
  <c r="T6665" i="3"/>
  <c r="S6665" i="3"/>
  <c r="R6665" i="3"/>
  <c r="Q6665" i="3"/>
  <c r="P6665" i="3"/>
  <c r="U6664" i="3"/>
  <c r="T6664" i="3"/>
  <c r="S6664" i="3"/>
  <c r="R6664" i="3"/>
  <c r="Q6664" i="3"/>
  <c r="P6664" i="3"/>
  <c r="U6663" i="3"/>
  <c r="T6663" i="3"/>
  <c r="S6663" i="3"/>
  <c r="R6663" i="3"/>
  <c r="Q6663" i="3"/>
  <c r="P6663" i="3"/>
  <c r="U6662" i="3"/>
  <c r="T6662" i="3"/>
  <c r="S6662" i="3"/>
  <c r="R6662" i="3"/>
  <c r="Q6662" i="3"/>
  <c r="P6662" i="3"/>
  <c r="U6661" i="3"/>
  <c r="T6661" i="3"/>
  <c r="S6661" i="3"/>
  <c r="R6661" i="3"/>
  <c r="Q6661" i="3"/>
  <c r="P6661" i="3"/>
  <c r="U6660" i="3"/>
  <c r="T6660" i="3"/>
  <c r="S6660" i="3"/>
  <c r="R6660" i="3"/>
  <c r="Q6660" i="3"/>
  <c r="P6660" i="3"/>
  <c r="U6659" i="3"/>
  <c r="T6659" i="3"/>
  <c r="S6659" i="3"/>
  <c r="R6659" i="3"/>
  <c r="Q6659" i="3"/>
  <c r="P6659" i="3"/>
  <c r="U6658" i="3"/>
  <c r="T6658" i="3"/>
  <c r="S6658" i="3"/>
  <c r="R6658" i="3"/>
  <c r="Q6658" i="3"/>
  <c r="P6658" i="3"/>
  <c r="U6657" i="3"/>
  <c r="T6657" i="3"/>
  <c r="S6657" i="3"/>
  <c r="R6657" i="3"/>
  <c r="Q6657" i="3"/>
  <c r="P6657" i="3"/>
  <c r="U6656" i="3"/>
  <c r="T6656" i="3"/>
  <c r="S6656" i="3"/>
  <c r="R6656" i="3"/>
  <c r="Q6656" i="3"/>
  <c r="P6656" i="3"/>
  <c r="U6655" i="3"/>
  <c r="T6655" i="3"/>
  <c r="S6655" i="3"/>
  <c r="R6655" i="3"/>
  <c r="Q6655" i="3"/>
  <c r="P6655" i="3"/>
  <c r="U6654" i="3"/>
  <c r="T6654" i="3"/>
  <c r="S6654" i="3"/>
  <c r="R6654" i="3"/>
  <c r="Q6654" i="3"/>
  <c r="P6654" i="3"/>
  <c r="U6653" i="3"/>
  <c r="T6653" i="3"/>
  <c r="S6653" i="3"/>
  <c r="R6653" i="3"/>
  <c r="Q6653" i="3"/>
  <c r="P6653" i="3"/>
  <c r="U6652" i="3"/>
  <c r="T6652" i="3"/>
  <c r="S6652" i="3"/>
  <c r="R6652" i="3"/>
  <c r="Q6652" i="3"/>
  <c r="P6652" i="3"/>
  <c r="U6651" i="3"/>
  <c r="T6651" i="3"/>
  <c r="S6651" i="3"/>
  <c r="R6651" i="3"/>
  <c r="Q6651" i="3"/>
  <c r="P6651" i="3"/>
  <c r="U6650" i="3"/>
  <c r="T6650" i="3"/>
  <c r="S6650" i="3"/>
  <c r="R6650" i="3"/>
  <c r="Q6650" i="3"/>
  <c r="P6650" i="3"/>
  <c r="U6649" i="3"/>
  <c r="T6649" i="3"/>
  <c r="S6649" i="3"/>
  <c r="R6649" i="3"/>
  <c r="Q6649" i="3"/>
  <c r="P6649" i="3"/>
  <c r="U6648" i="3"/>
  <c r="T6648" i="3"/>
  <c r="S6648" i="3"/>
  <c r="R6648" i="3"/>
  <c r="Q6648" i="3"/>
  <c r="P6648" i="3"/>
  <c r="U6647" i="3"/>
  <c r="T6647" i="3"/>
  <c r="S6647" i="3"/>
  <c r="R6647" i="3"/>
  <c r="Q6647" i="3"/>
  <c r="P6647" i="3"/>
  <c r="U6646" i="3"/>
  <c r="T6646" i="3"/>
  <c r="S6646" i="3"/>
  <c r="R6646" i="3"/>
  <c r="Q6646" i="3"/>
  <c r="P6646" i="3"/>
  <c r="U6645" i="3"/>
  <c r="T6645" i="3"/>
  <c r="S6645" i="3"/>
  <c r="R6645" i="3"/>
  <c r="Q6645" i="3"/>
  <c r="P6645" i="3"/>
  <c r="U6644" i="3"/>
  <c r="T6644" i="3"/>
  <c r="S6644" i="3"/>
  <c r="R6644" i="3"/>
  <c r="Q6644" i="3"/>
  <c r="P6644" i="3"/>
  <c r="U6643" i="3"/>
  <c r="T6643" i="3"/>
  <c r="S6643" i="3"/>
  <c r="R6643" i="3"/>
  <c r="Q6643" i="3"/>
  <c r="P6643" i="3"/>
  <c r="U6642" i="3"/>
  <c r="T6642" i="3"/>
  <c r="S6642" i="3"/>
  <c r="R6642" i="3"/>
  <c r="Q6642" i="3"/>
  <c r="P6642" i="3"/>
  <c r="U6641" i="3"/>
  <c r="T6641" i="3"/>
  <c r="S6641" i="3"/>
  <c r="R6641" i="3"/>
  <c r="Q6641" i="3"/>
  <c r="P6641" i="3"/>
  <c r="U6640" i="3"/>
  <c r="T6640" i="3"/>
  <c r="S6640" i="3"/>
  <c r="R6640" i="3"/>
  <c r="Q6640" i="3"/>
  <c r="P6640" i="3"/>
  <c r="U6639" i="3"/>
  <c r="T6639" i="3"/>
  <c r="S6639" i="3"/>
  <c r="R6639" i="3"/>
  <c r="Q6639" i="3"/>
  <c r="P6639" i="3"/>
  <c r="U6638" i="3"/>
  <c r="T6638" i="3"/>
  <c r="S6638" i="3"/>
  <c r="R6638" i="3"/>
  <c r="Q6638" i="3"/>
  <c r="P6638" i="3"/>
  <c r="U6637" i="3"/>
  <c r="T6637" i="3"/>
  <c r="S6637" i="3"/>
  <c r="R6637" i="3"/>
  <c r="Q6637" i="3"/>
  <c r="P6637" i="3"/>
  <c r="U6636" i="3"/>
  <c r="T6636" i="3"/>
  <c r="S6636" i="3"/>
  <c r="R6636" i="3"/>
  <c r="Q6636" i="3"/>
  <c r="P6636" i="3"/>
  <c r="U6635" i="3"/>
  <c r="T6635" i="3"/>
  <c r="S6635" i="3"/>
  <c r="R6635" i="3"/>
  <c r="Q6635" i="3"/>
  <c r="P6635" i="3"/>
  <c r="U6634" i="3"/>
  <c r="T6634" i="3"/>
  <c r="S6634" i="3"/>
  <c r="R6634" i="3"/>
  <c r="Q6634" i="3"/>
  <c r="P6634" i="3"/>
  <c r="U6633" i="3"/>
  <c r="T6633" i="3"/>
  <c r="S6633" i="3"/>
  <c r="R6633" i="3"/>
  <c r="Q6633" i="3"/>
  <c r="P6633" i="3"/>
  <c r="U6632" i="3"/>
  <c r="T6632" i="3"/>
  <c r="S6632" i="3"/>
  <c r="R6632" i="3"/>
  <c r="Q6632" i="3"/>
  <c r="P6632" i="3"/>
  <c r="U6631" i="3"/>
  <c r="T6631" i="3"/>
  <c r="S6631" i="3"/>
  <c r="R6631" i="3"/>
  <c r="Q6631" i="3"/>
  <c r="P6631" i="3"/>
  <c r="U6630" i="3"/>
  <c r="T6630" i="3"/>
  <c r="S6630" i="3"/>
  <c r="R6630" i="3"/>
  <c r="Q6630" i="3"/>
  <c r="P6630" i="3"/>
  <c r="U6629" i="3"/>
  <c r="T6629" i="3"/>
  <c r="S6629" i="3"/>
  <c r="R6629" i="3"/>
  <c r="Q6629" i="3"/>
  <c r="P6629" i="3"/>
  <c r="U6628" i="3"/>
  <c r="T6628" i="3"/>
  <c r="S6628" i="3"/>
  <c r="R6628" i="3"/>
  <c r="Q6628" i="3"/>
  <c r="P6628" i="3"/>
  <c r="U6627" i="3"/>
  <c r="T6627" i="3"/>
  <c r="S6627" i="3"/>
  <c r="R6627" i="3"/>
  <c r="Q6627" i="3"/>
  <c r="P6627" i="3"/>
  <c r="U6626" i="3"/>
  <c r="T6626" i="3"/>
  <c r="S6626" i="3"/>
  <c r="R6626" i="3"/>
  <c r="Q6626" i="3"/>
  <c r="P6626" i="3"/>
  <c r="U6625" i="3"/>
  <c r="T6625" i="3"/>
  <c r="S6625" i="3"/>
  <c r="R6625" i="3"/>
  <c r="Q6625" i="3"/>
  <c r="P6625" i="3"/>
  <c r="U6624" i="3"/>
  <c r="T6624" i="3"/>
  <c r="S6624" i="3"/>
  <c r="R6624" i="3"/>
  <c r="Q6624" i="3"/>
  <c r="P6624" i="3"/>
  <c r="U6623" i="3"/>
  <c r="T6623" i="3"/>
  <c r="S6623" i="3"/>
  <c r="R6623" i="3"/>
  <c r="Q6623" i="3"/>
  <c r="P6623" i="3"/>
  <c r="U6622" i="3"/>
  <c r="T6622" i="3"/>
  <c r="S6622" i="3"/>
  <c r="R6622" i="3"/>
  <c r="Q6622" i="3"/>
  <c r="P6622" i="3"/>
  <c r="U6621" i="3"/>
  <c r="T6621" i="3"/>
  <c r="S6621" i="3"/>
  <c r="R6621" i="3"/>
  <c r="Q6621" i="3"/>
  <c r="P6621" i="3"/>
  <c r="U6620" i="3"/>
  <c r="T6620" i="3"/>
  <c r="S6620" i="3"/>
  <c r="R6620" i="3"/>
  <c r="Q6620" i="3"/>
  <c r="P6620" i="3"/>
  <c r="U6619" i="3"/>
  <c r="T6619" i="3"/>
  <c r="S6619" i="3"/>
  <c r="R6619" i="3"/>
  <c r="Q6619" i="3"/>
  <c r="P6619" i="3"/>
  <c r="U6618" i="3"/>
  <c r="T6618" i="3"/>
  <c r="S6618" i="3"/>
  <c r="R6618" i="3"/>
  <c r="Q6618" i="3"/>
  <c r="P6618" i="3"/>
  <c r="U6617" i="3"/>
  <c r="T6617" i="3"/>
  <c r="S6617" i="3"/>
  <c r="R6617" i="3"/>
  <c r="Q6617" i="3"/>
  <c r="P6617" i="3"/>
  <c r="U6616" i="3"/>
  <c r="T6616" i="3"/>
  <c r="S6616" i="3"/>
  <c r="R6616" i="3"/>
  <c r="Q6616" i="3"/>
  <c r="P6616" i="3"/>
  <c r="U6615" i="3"/>
  <c r="T6615" i="3"/>
  <c r="S6615" i="3"/>
  <c r="R6615" i="3"/>
  <c r="Q6615" i="3"/>
  <c r="P6615" i="3"/>
  <c r="U6614" i="3"/>
  <c r="T6614" i="3"/>
  <c r="S6614" i="3"/>
  <c r="R6614" i="3"/>
  <c r="Q6614" i="3"/>
  <c r="P6614" i="3"/>
  <c r="U6613" i="3"/>
  <c r="T6613" i="3"/>
  <c r="S6613" i="3"/>
  <c r="R6613" i="3"/>
  <c r="Q6613" i="3"/>
  <c r="P6613" i="3"/>
  <c r="U6612" i="3"/>
  <c r="T6612" i="3"/>
  <c r="S6612" i="3"/>
  <c r="R6612" i="3"/>
  <c r="Q6612" i="3"/>
  <c r="P6612" i="3"/>
  <c r="U6611" i="3"/>
  <c r="T6611" i="3"/>
  <c r="S6611" i="3"/>
  <c r="R6611" i="3"/>
  <c r="Q6611" i="3"/>
  <c r="P6611" i="3"/>
  <c r="U6610" i="3"/>
  <c r="T6610" i="3"/>
  <c r="S6610" i="3"/>
  <c r="R6610" i="3"/>
  <c r="Q6610" i="3"/>
  <c r="P6610" i="3"/>
  <c r="U6609" i="3"/>
  <c r="T6609" i="3"/>
  <c r="S6609" i="3"/>
  <c r="R6609" i="3"/>
  <c r="Q6609" i="3"/>
  <c r="P6609" i="3"/>
  <c r="U6608" i="3"/>
  <c r="T6608" i="3"/>
  <c r="S6608" i="3"/>
  <c r="R6608" i="3"/>
  <c r="Q6608" i="3"/>
  <c r="P6608" i="3"/>
  <c r="U6607" i="3"/>
  <c r="T6607" i="3"/>
  <c r="S6607" i="3"/>
  <c r="R6607" i="3"/>
  <c r="Q6607" i="3"/>
  <c r="P6607" i="3"/>
  <c r="U6606" i="3"/>
  <c r="T6606" i="3"/>
  <c r="S6606" i="3"/>
  <c r="R6606" i="3"/>
  <c r="Q6606" i="3"/>
  <c r="P6606" i="3"/>
  <c r="U6605" i="3"/>
  <c r="T6605" i="3"/>
  <c r="S6605" i="3"/>
  <c r="R6605" i="3"/>
  <c r="Q6605" i="3"/>
  <c r="P6605" i="3"/>
  <c r="U6604" i="3"/>
  <c r="T6604" i="3"/>
  <c r="S6604" i="3"/>
  <c r="R6604" i="3"/>
  <c r="Q6604" i="3"/>
  <c r="P6604" i="3"/>
  <c r="U6603" i="3"/>
  <c r="T6603" i="3"/>
  <c r="S6603" i="3"/>
  <c r="R6603" i="3"/>
  <c r="Q6603" i="3"/>
  <c r="P6603" i="3"/>
  <c r="U6602" i="3"/>
  <c r="T6602" i="3"/>
  <c r="S6602" i="3"/>
  <c r="R6602" i="3"/>
  <c r="Q6602" i="3"/>
  <c r="P6602" i="3"/>
  <c r="U6601" i="3"/>
  <c r="T6601" i="3"/>
  <c r="S6601" i="3"/>
  <c r="R6601" i="3"/>
  <c r="Q6601" i="3"/>
  <c r="P6601" i="3"/>
  <c r="U6600" i="3"/>
  <c r="T6600" i="3"/>
  <c r="S6600" i="3"/>
  <c r="R6600" i="3"/>
  <c r="Q6600" i="3"/>
  <c r="P6600" i="3"/>
  <c r="U6599" i="3"/>
  <c r="T6599" i="3"/>
  <c r="S6599" i="3"/>
  <c r="R6599" i="3"/>
  <c r="Q6599" i="3"/>
  <c r="P6599" i="3"/>
  <c r="U6598" i="3"/>
  <c r="T6598" i="3"/>
  <c r="S6598" i="3"/>
  <c r="R6598" i="3"/>
  <c r="Q6598" i="3"/>
  <c r="P6598" i="3"/>
  <c r="U6597" i="3"/>
  <c r="T6597" i="3"/>
  <c r="S6597" i="3"/>
  <c r="R6597" i="3"/>
  <c r="Q6597" i="3"/>
  <c r="P6597" i="3"/>
  <c r="U6596" i="3"/>
  <c r="T6596" i="3"/>
  <c r="S6596" i="3"/>
  <c r="R6596" i="3"/>
  <c r="Q6596" i="3"/>
  <c r="P6596" i="3"/>
  <c r="U6595" i="3"/>
  <c r="T6595" i="3"/>
  <c r="S6595" i="3"/>
  <c r="R6595" i="3"/>
  <c r="Q6595" i="3"/>
  <c r="P6595" i="3"/>
  <c r="U6594" i="3"/>
  <c r="T6594" i="3"/>
  <c r="S6594" i="3"/>
  <c r="R6594" i="3"/>
  <c r="Q6594" i="3"/>
  <c r="P6594" i="3"/>
  <c r="U6593" i="3"/>
  <c r="T6593" i="3"/>
  <c r="S6593" i="3"/>
  <c r="R6593" i="3"/>
  <c r="Q6593" i="3"/>
  <c r="P6593" i="3"/>
  <c r="U6592" i="3"/>
  <c r="T6592" i="3"/>
  <c r="S6592" i="3"/>
  <c r="R6592" i="3"/>
  <c r="Q6592" i="3"/>
  <c r="P6592" i="3"/>
  <c r="U6591" i="3"/>
  <c r="T6591" i="3"/>
  <c r="S6591" i="3"/>
  <c r="R6591" i="3"/>
  <c r="Q6591" i="3"/>
  <c r="P6591" i="3"/>
  <c r="U6590" i="3"/>
  <c r="T6590" i="3"/>
  <c r="S6590" i="3"/>
  <c r="R6590" i="3"/>
  <c r="Q6590" i="3"/>
  <c r="P6590" i="3"/>
  <c r="U6589" i="3"/>
  <c r="T6589" i="3"/>
  <c r="S6589" i="3"/>
  <c r="R6589" i="3"/>
  <c r="Q6589" i="3"/>
  <c r="P6589" i="3"/>
  <c r="U6588" i="3"/>
  <c r="T6588" i="3"/>
  <c r="S6588" i="3"/>
  <c r="R6588" i="3"/>
  <c r="Q6588" i="3"/>
  <c r="P6588" i="3"/>
  <c r="U6587" i="3"/>
  <c r="T6587" i="3"/>
  <c r="S6587" i="3"/>
  <c r="R6587" i="3"/>
  <c r="Q6587" i="3"/>
  <c r="P6587" i="3"/>
  <c r="U6586" i="3"/>
  <c r="T6586" i="3"/>
  <c r="S6586" i="3"/>
  <c r="R6586" i="3"/>
  <c r="Q6586" i="3"/>
  <c r="P6586" i="3"/>
  <c r="U6585" i="3"/>
  <c r="T6585" i="3"/>
  <c r="S6585" i="3"/>
  <c r="R6585" i="3"/>
  <c r="Q6585" i="3"/>
  <c r="P6585" i="3"/>
  <c r="U6584" i="3"/>
  <c r="T6584" i="3"/>
  <c r="S6584" i="3"/>
  <c r="R6584" i="3"/>
  <c r="Q6584" i="3"/>
  <c r="P6584" i="3"/>
  <c r="U6583" i="3"/>
  <c r="T6583" i="3"/>
  <c r="S6583" i="3"/>
  <c r="R6583" i="3"/>
  <c r="Q6583" i="3"/>
  <c r="P6583" i="3"/>
  <c r="U6582" i="3"/>
  <c r="T6582" i="3"/>
  <c r="S6582" i="3"/>
  <c r="R6582" i="3"/>
  <c r="Q6582" i="3"/>
  <c r="P6582" i="3"/>
  <c r="U6581" i="3"/>
  <c r="T6581" i="3"/>
  <c r="S6581" i="3"/>
  <c r="R6581" i="3"/>
  <c r="Q6581" i="3"/>
  <c r="P6581" i="3"/>
  <c r="U6580" i="3"/>
  <c r="T6580" i="3"/>
  <c r="S6580" i="3"/>
  <c r="R6580" i="3"/>
  <c r="Q6580" i="3"/>
  <c r="P6580" i="3"/>
  <c r="U6579" i="3"/>
  <c r="T6579" i="3"/>
  <c r="S6579" i="3"/>
  <c r="R6579" i="3"/>
  <c r="Q6579" i="3"/>
  <c r="P6579" i="3"/>
  <c r="U6578" i="3"/>
  <c r="T6578" i="3"/>
  <c r="S6578" i="3"/>
  <c r="R6578" i="3"/>
  <c r="Q6578" i="3"/>
  <c r="P6578" i="3"/>
  <c r="U6577" i="3"/>
  <c r="T6577" i="3"/>
  <c r="S6577" i="3"/>
  <c r="R6577" i="3"/>
  <c r="Q6577" i="3"/>
  <c r="P6577" i="3"/>
  <c r="U6576" i="3"/>
  <c r="T6576" i="3"/>
  <c r="S6576" i="3"/>
  <c r="R6576" i="3"/>
  <c r="Q6576" i="3"/>
  <c r="P6576" i="3"/>
  <c r="U6575" i="3"/>
  <c r="T6575" i="3"/>
  <c r="S6575" i="3"/>
  <c r="R6575" i="3"/>
  <c r="Q6575" i="3"/>
  <c r="P6575" i="3"/>
  <c r="U6574" i="3"/>
  <c r="T6574" i="3"/>
  <c r="S6574" i="3"/>
  <c r="R6574" i="3"/>
  <c r="Q6574" i="3"/>
  <c r="P6574" i="3"/>
  <c r="U6573" i="3"/>
  <c r="T6573" i="3"/>
  <c r="S6573" i="3"/>
  <c r="R6573" i="3"/>
  <c r="Q6573" i="3"/>
  <c r="P6573" i="3"/>
  <c r="U6572" i="3"/>
  <c r="T6572" i="3"/>
  <c r="S6572" i="3"/>
  <c r="R6572" i="3"/>
  <c r="Q6572" i="3"/>
  <c r="P6572" i="3"/>
  <c r="U6571" i="3"/>
  <c r="T6571" i="3"/>
  <c r="S6571" i="3"/>
  <c r="R6571" i="3"/>
  <c r="Q6571" i="3"/>
  <c r="P6571" i="3"/>
  <c r="U6570" i="3"/>
  <c r="T6570" i="3"/>
  <c r="S6570" i="3"/>
  <c r="R6570" i="3"/>
  <c r="Q6570" i="3"/>
  <c r="P6570" i="3"/>
  <c r="U6569" i="3"/>
  <c r="T6569" i="3"/>
  <c r="S6569" i="3"/>
  <c r="R6569" i="3"/>
  <c r="Q6569" i="3"/>
  <c r="P6569" i="3"/>
  <c r="U6568" i="3"/>
  <c r="T6568" i="3"/>
  <c r="S6568" i="3"/>
  <c r="R6568" i="3"/>
  <c r="Q6568" i="3"/>
  <c r="P6568" i="3"/>
  <c r="U6567" i="3"/>
  <c r="T6567" i="3"/>
  <c r="S6567" i="3"/>
  <c r="R6567" i="3"/>
  <c r="Q6567" i="3"/>
  <c r="P6567" i="3"/>
  <c r="U6566" i="3"/>
  <c r="T6566" i="3"/>
  <c r="S6566" i="3"/>
  <c r="R6566" i="3"/>
  <c r="Q6566" i="3"/>
  <c r="P6566" i="3"/>
  <c r="U6565" i="3"/>
  <c r="T6565" i="3"/>
  <c r="S6565" i="3"/>
  <c r="R6565" i="3"/>
  <c r="Q6565" i="3"/>
  <c r="P6565" i="3"/>
  <c r="U6564" i="3"/>
  <c r="T6564" i="3"/>
  <c r="S6564" i="3"/>
  <c r="R6564" i="3"/>
  <c r="Q6564" i="3"/>
  <c r="P6564" i="3"/>
  <c r="U6563" i="3"/>
  <c r="T6563" i="3"/>
  <c r="S6563" i="3"/>
  <c r="R6563" i="3"/>
  <c r="Q6563" i="3"/>
  <c r="P6563" i="3"/>
  <c r="U6562" i="3"/>
  <c r="T6562" i="3"/>
  <c r="S6562" i="3"/>
  <c r="R6562" i="3"/>
  <c r="Q6562" i="3"/>
  <c r="P6562" i="3"/>
  <c r="U6561" i="3"/>
  <c r="T6561" i="3"/>
  <c r="S6561" i="3"/>
  <c r="R6561" i="3"/>
  <c r="Q6561" i="3"/>
  <c r="P6561" i="3"/>
  <c r="U6560" i="3"/>
  <c r="T6560" i="3"/>
  <c r="S6560" i="3"/>
  <c r="R6560" i="3"/>
  <c r="Q6560" i="3"/>
  <c r="P6560" i="3"/>
  <c r="U6559" i="3"/>
  <c r="T6559" i="3"/>
  <c r="S6559" i="3"/>
  <c r="R6559" i="3"/>
  <c r="Q6559" i="3"/>
  <c r="P6559" i="3"/>
  <c r="U6558" i="3"/>
  <c r="T6558" i="3"/>
  <c r="S6558" i="3"/>
  <c r="R6558" i="3"/>
  <c r="Q6558" i="3"/>
  <c r="P6558" i="3"/>
  <c r="U6557" i="3"/>
  <c r="T6557" i="3"/>
  <c r="S6557" i="3"/>
  <c r="R6557" i="3"/>
  <c r="Q6557" i="3"/>
  <c r="P6557" i="3"/>
  <c r="U6556" i="3"/>
  <c r="T6556" i="3"/>
  <c r="S6556" i="3"/>
  <c r="R6556" i="3"/>
  <c r="Q6556" i="3"/>
  <c r="P6556" i="3"/>
  <c r="U6555" i="3"/>
  <c r="T6555" i="3"/>
  <c r="S6555" i="3"/>
  <c r="R6555" i="3"/>
  <c r="Q6555" i="3"/>
  <c r="P6555" i="3"/>
  <c r="U6554" i="3"/>
  <c r="T6554" i="3"/>
  <c r="S6554" i="3"/>
  <c r="R6554" i="3"/>
  <c r="Q6554" i="3"/>
  <c r="P6554" i="3"/>
  <c r="U6553" i="3"/>
  <c r="T6553" i="3"/>
  <c r="S6553" i="3"/>
  <c r="R6553" i="3"/>
  <c r="Q6553" i="3"/>
  <c r="P6553" i="3"/>
  <c r="U6552" i="3"/>
  <c r="T6552" i="3"/>
  <c r="S6552" i="3"/>
  <c r="R6552" i="3"/>
  <c r="Q6552" i="3"/>
  <c r="P6552" i="3"/>
  <c r="U6551" i="3"/>
  <c r="T6551" i="3"/>
  <c r="S6551" i="3"/>
  <c r="R6551" i="3"/>
  <c r="Q6551" i="3"/>
  <c r="P6551" i="3"/>
  <c r="U6550" i="3"/>
  <c r="T6550" i="3"/>
  <c r="S6550" i="3"/>
  <c r="R6550" i="3"/>
  <c r="Q6550" i="3"/>
  <c r="P6550" i="3"/>
  <c r="U6549" i="3"/>
  <c r="T6549" i="3"/>
  <c r="S6549" i="3"/>
  <c r="R6549" i="3"/>
  <c r="Q6549" i="3"/>
  <c r="P6549" i="3"/>
  <c r="U6548" i="3"/>
  <c r="T6548" i="3"/>
  <c r="S6548" i="3"/>
  <c r="R6548" i="3"/>
  <c r="Q6548" i="3"/>
  <c r="P6548" i="3"/>
  <c r="U6547" i="3"/>
  <c r="T6547" i="3"/>
  <c r="S6547" i="3"/>
  <c r="R6547" i="3"/>
  <c r="Q6547" i="3"/>
  <c r="P6547" i="3"/>
  <c r="U6546" i="3"/>
  <c r="T6546" i="3"/>
  <c r="S6546" i="3"/>
  <c r="R6546" i="3"/>
  <c r="Q6546" i="3"/>
  <c r="P6546" i="3"/>
  <c r="U6545" i="3"/>
  <c r="T6545" i="3"/>
  <c r="S6545" i="3"/>
  <c r="R6545" i="3"/>
  <c r="Q6545" i="3"/>
  <c r="P6545" i="3"/>
  <c r="U6544" i="3"/>
  <c r="T6544" i="3"/>
  <c r="S6544" i="3"/>
  <c r="R6544" i="3"/>
  <c r="Q6544" i="3"/>
  <c r="P6544" i="3"/>
  <c r="U6543" i="3"/>
  <c r="T6543" i="3"/>
  <c r="S6543" i="3"/>
  <c r="R6543" i="3"/>
  <c r="Q6543" i="3"/>
  <c r="P6543" i="3"/>
  <c r="U6542" i="3"/>
  <c r="T6542" i="3"/>
  <c r="S6542" i="3"/>
  <c r="R6542" i="3"/>
  <c r="Q6542" i="3"/>
  <c r="P6542" i="3"/>
  <c r="U6541" i="3"/>
  <c r="T6541" i="3"/>
  <c r="S6541" i="3"/>
  <c r="R6541" i="3"/>
  <c r="Q6541" i="3"/>
  <c r="P6541" i="3"/>
  <c r="U6540" i="3"/>
  <c r="T6540" i="3"/>
  <c r="S6540" i="3"/>
  <c r="R6540" i="3"/>
  <c r="Q6540" i="3"/>
  <c r="P6540" i="3"/>
  <c r="U6539" i="3"/>
  <c r="T6539" i="3"/>
  <c r="S6539" i="3"/>
  <c r="R6539" i="3"/>
  <c r="Q6539" i="3"/>
  <c r="P6539" i="3"/>
  <c r="U6538" i="3"/>
  <c r="T6538" i="3"/>
  <c r="S6538" i="3"/>
  <c r="R6538" i="3"/>
  <c r="Q6538" i="3"/>
  <c r="P6538" i="3"/>
  <c r="U6537" i="3"/>
  <c r="T6537" i="3"/>
  <c r="S6537" i="3"/>
  <c r="R6537" i="3"/>
  <c r="Q6537" i="3"/>
  <c r="P6537" i="3"/>
  <c r="U6536" i="3"/>
  <c r="T6536" i="3"/>
  <c r="S6536" i="3"/>
  <c r="R6536" i="3"/>
  <c r="Q6536" i="3"/>
  <c r="P6536" i="3"/>
  <c r="U6535" i="3"/>
  <c r="T6535" i="3"/>
  <c r="S6535" i="3"/>
  <c r="R6535" i="3"/>
  <c r="Q6535" i="3"/>
  <c r="P6535" i="3"/>
  <c r="U6534" i="3"/>
  <c r="T6534" i="3"/>
  <c r="S6534" i="3"/>
  <c r="R6534" i="3"/>
  <c r="Q6534" i="3"/>
  <c r="P6534" i="3"/>
  <c r="U6533" i="3"/>
  <c r="T6533" i="3"/>
  <c r="S6533" i="3"/>
  <c r="R6533" i="3"/>
  <c r="Q6533" i="3"/>
  <c r="P6533" i="3"/>
  <c r="U6532" i="3"/>
  <c r="T6532" i="3"/>
  <c r="S6532" i="3"/>
  <c r="R6532" i="3"/>
  <c r="Q6532" i="3"/>
  <c r="P6532" i="3"/>
  <c r="U6531" i="3"/>
  <c r="T6531" i="3"/>
  <c r="S6531" i="3"/>
  <c r="R6531" i="3"/>
  <c r="Q6531" i="3"/>
  <c r="P6531" i="3"/>
  <c r="U6530" i="3"/>
  <c r="T6530" i="3"/>
  <c r="S6530" i="3"/>
  <c r="R6530" i="3"/>
  <c r="Q6530" i="3"/>
  <c r="P6530" i="3"/>
  <c r="U6529" i="3"/>
  <c r="T6529" i="3"/>
  <c r="S6529" i="3"/>
  <c r="R6529" i="3"/>
  <c r="Q6529" i="3"/>
  <c r="P6529" i="3"/>
  <c r="U6528" i="3"/>
  <c r="T6528" i="3"/>
  <c r="S6528" i="3"/>
  <c r="R6528" i="3"/>
  <c r="Q6528" i="3"/>
  <c r="P6528" i="3"/>
  <c r="U6527" i="3"/>
  <c r="T6527" i="3"/>
  <c r="S6527" i="3"/>
  <c r="R6527" i="3"/>
  <c r="Q6527" i="3"/>
  <c r="P6527" i="3"/>
  <c r="U6526" i="3"/>
  <c r="T6526" i="3"/>
  <c r="S6526" i="3"/>
  <c r="R6526" i="3"/>
  <c r="Q6526" i="3"/>
  <c r="P6526" i="3"/>
  <c r="U6525" i="3"/>
  <c r="T6525" i="3"/>
  <c r="S6525" i="3"/>
  <c r="R6525" i="3"/>
  <c r="Q6525" i="3"/>
  <c r="P6525" i="3"/>
  <c r="U6524" i="3"/>
  <c r="T6524" i="3"/>
  <c r="S6524" i="3"/>
  <c r="R6524" i="3"/>
  <c r="Q6524" i="3"/>
  <c r="P6524" i="3"/>
  <c r="U6523" i="3"/>
  <c r="T6523" i="3"/>
  <c r="S6523" i="3"/>
  <c r="R6523" i="3"/>
  <c r="Q6523" i="3"/>
  <c r="P6523" i="3"/>
  <c r="U6522" i="3"/>
  <c r="T6522" i="3"/>
  <c r="S6522" i="3"/>
  <c r="R6522" i="3"/>
  <c r="Q6522" i="3"/>
  <c r="P6522" i="3"/>
  <c r="U6521" i="3"/>
  <c r="T6521" i="3"/>
  <c r="S6521" i="3"/>
  <c r="R6521" i="3"/>
  <c r="Q6521" i="3"/>
  <c r="P6521" i="3"/>
  <c r="U6520" i="3"/>
  <c r="T6520" i="3"/>
  <c r="S6520" i="3"/>
  <c r="R6520" i="3"/>
  <c r="Q6520" i="3"/>
  <c r="P6520" i="3"/>
  <c r="U6519" i="3"/>
  <c r="T6519" i="3"/>
  <c r="S6519" i="3"/>
  <c r="R6519" i="3"/>
  <c r="Q6519" i="3"/>
  <c r="P6519" i="3"/>
  <c r="U6518" i="3"/>
  <c r="T6518" i="3"/>
  <c r="S6518" i="3"/>
  <c r="R6518" i="3"/>
  <c r="Q6518" i="3"/>
  <c r="P6518" i="3"/>
  <c r="U6517" i="3"/>
  <c r="T6517" i="3"/>
  <c r="S6517" i="3"/>
  <c r="R6517" i="3"/>
  <c r="Q6517" i="3"/>
  <c r="P6517" i="3"/>
  <c r="U6516" i="3"/>
  <c r="T6516" i="3"/>
  <c r="S6516" i="3"/>
  <c r="R6516" i="3"/>
  <c r="Q6516" i="3"/>
  <c r="P6516" i="3"/>
  <c r="U6515" i="3"/>
  <c r="T6515" i="3"/>
  <c r="S6515" i="3"/>
  <c r="R6515" i="3"/>
  <c r="Q6515" i="3"/>
  <c r="P6515" i="3"/>
  <c r="U6514" i="3"/>
  <c r="T6514" i="3"/>
  <c r="S6514" i="3"/>
  <c r="R6514" i="3"/>
  <c r="Q6514" i="3"/>
  <c r="P6514" i="3"/>
  <c r="U6513" i="3"/>
  <c r="T6513" i="3"/>
  <c r="S6513" i="3"/>
  <c r="R6513" i="3"/>
  <c r="Q6513" i="3"/>
  <c r="P6513" i="3"/>
  <c r="U6512" i="3"/>
  <c r="T6512" i="3"/>
  <c r="S6512" i="3"/>
  <c r="R6512" i="3"/>
  <c r="Q6512" i="3"/>
  <c r="P6512" i="3"/>
  <c r="U6511" i="3"/>
  <c r="T6511" i="3"/>
  <c r="S6511" i="3"/>
  <c r="R6511" i="3"/>
  <c r="Q6511" i="3"/>
  <c r="P6511" i="3"/>
  <c r="U6510" i="3"/>
  <c r="T6510" i="3"/>
  <c r="S6510" i="3"/>
  <c r="R6510" i="3"/>
  <c r="Q6510" i="3"/>
  <c r="P6510" i="3"/>
  <c r="U6509" i="3"/>
  <c r="T6509" i="3"/>
  <c r="S6509" i="3"/>
  <c r="R6509" i="3"/>
  <c r="Q6509" i="3"/>
  <c r="P6509" i="3"/>
  <c r="U6508" i="3"/>
  <c r="T6508" i="3"/>
  <c r="S6508" i="3"/>
  <c r="R6508" i="3"/>
  <c r="Q6508" i="3"/>
  <c r="P6508" i="3"/>
  <c r="U6507" i="3"/>
  <c r="T6507" i="3"/>
  <c r="S6507" i="3"/>
  <c r="R6507" i="3"/>
  <c r="Q6507" i="3"/>
  <c r="P6507" i="3"/>
  <c r="U6506" i="3"/>
  <c r="T6506" i="3"/>
  <c r="S6506" i="3"/>
  <c r="R6506" i="3"/>
  <c r="Q6506" i="3"/>
  <c r="P6506" i="3"/>
  <c r="U6505" i="3"/>
  <c r="T6505" i="3"/>
  <c r="S6505" i="3"/>
  <c r="R6505" i="3"/>
  <c r="Q6505" i="3"/>
  <c r="P6505" i="3"/>
  <c r="U6504" i="3"/>
  <c r="T6504" i="3"/>
  <c r="S6504" i="3"/>
  <c r="R6504" i="3"/>
  <c r="Q6504" i="3"/>
  <c r="P6504" i="3"/>
  <c r="U6503" i="3"/>
  <c r="T6503" i="3"/>
  <c r="S6503" i="3"/>
  <c r="R6503" i="3"/>
  <c r="Q6503" i="3"/>
  <c r="P6503" i="3"/>
  <c r="U6502" i="3"/>
  <c r="T6502" i="3"/>
  <c r="S6502" i="3"/>
  <c r="R6502" i="3"/>
  <c r="Q6502" i="3"/>
  <c r="P6502" i="3"/>
  <c r="U6501" i="3"/>
  <c r="T6501" i="3"/>
  <c r="S6501" i="3"/>
  <c r="R6501" i="3"/>
  <c r="Q6501" i="3"/>
  <c r="P6501" i="3"/>
  <c r="U6500" i="3"/>
  <c r="T6500" i="3"/>
  <c r="S6500" i="3"/>
  <c r="R6500" i="3"/>
  <c r="Q6500" i="3"/>
  <c r="P6500" i="3"/>
  <c r="U6499" i="3"/>
  <c r="T6499" i="3"/>
  <c r="S6499" i="3"/>
  <c r="R6499" i="3"/>
  <c r="Q6499" i="3"/>
  <c r="P6499" i="3"/>
  <c r="U6498" i="3"/>
  <c r="T6498" i="3"/>
  <c r="S6498" i="3"/>
  <c r="R6498" i="3"/>
  <c r="Q6498" i="3"/>
  <c r="P6498" i="3"/>
  <c r="U6497" i="3"/>
  <c r="T6497" i="3"/>
  <c r="S6497" i="3"/>
  <c r="R6497" i="3"/>
  <c r="Q6497" i="3"/>
  <c r="P6497" i="3"/>
  <c r="U6496" i="3"/>
  <c r="T6496" i="3"/>
  <c r="S6496" i="3"/>
  <c r="R6496" i="3"/>
  <c r="Q6496" i="3"/>
  <c r="P6496" i="3"/>
  <c r="U6495" i="3"/>
  <c r="T6495" i="3"/>
  <c r="S6495" i="3"/>
  <c r="R6495" i="3"/>
  <c r="Q6495" i="3"/>
  <c r="P6495" i="3"/>
  <c r="U6494" i="3"/>
  <c r="T6494" i="3"/>
  <c r="S6494" i="3"/>
  <c r="R6494" i="3"/>
  <c r="Q6494" i="3"/>
  <c r="P6494" i="3"/>
  <c r="U6493" i="3"/>
  <c r="T6493" i="3"/>
  <c r="S6493" i="3"/>
  <c r="R6493" i="3"/>
  <c r="Q6493" i="3"/>
  <c r="P6493" i="3"/>
  <c r="U6492" i="3"/>
  <c r="T6492" i="3"/>
  <c r="S6492" i="3"/>
  <c r="R6492" i="3"/>
  <c r="Q6492" i="3"/>
  <c r="P6492" i="3"/>
  <c r="U6491" i="3"/>
  <c r="T6491" i="3"/>
  <c r="S6491" i="3"/>
  <c r="R6491" i="3"/>
  <c r="Q6491" i="3"/>
  <c r="P6491" i="3"/>
  <c r="U6490" i="3"/>
  <c r="T6490" i="3"/>
  <c r="S6490" i="3"/>
  <c r="R6490" i="3"/>
  <c r="Q6490" i="3"/>
  <c r="P6490" i="3"/>
  <c r="U6489" i="3"/>
  <c r="T6489" i="3"/>
  <c r="S6489" i="3"/>
  <c r="R6489" i="3"/>
  <c r="Q6489" i="3"/>
  <c r="P6489" i="3"/>
  <c r="U6488" i="3"/>
  <c r="T6488" i="3"/>
  <c r="S6488" i="3"/>
  <c r="R6488" i="3"/>
  <c r="Q6488" i="3"/>
  <c r="P6488" i="3"/>
  <c r="U6487" i="3"/>
  <c r="T6487" i="3"/>
  <c r="S6487" i="3"/>
  <c r="R6487" i="3"/>
  <c r="Q6487" i="3"/>
  <c r="P6487" i="3"/>
  <c r="U6486" i="3"/>
  <c r="T6486" i="3"/>
  <c r="S6486" i="3"/>
  <c r="R6486" i="3"/>
  <c r="Q6486" i="3"/>
  <c r="P6486" i="3"/>
  <c r="U6485" i="3"/>
  <c r="T6485" i="3"/>
  <c r="S6485" i="3"/>
  <c r="R6485" i="3"/>
  <c r="Q6485" i="3"/>
  <c r="P6485" i="3"/>
  <c r="U6484" i="3"/>
  <c r="T6484" i="3"/>
  <c r="S6484" i="3"/>
  <c r="R6484" i="3"/>
  <c r="Q6484" i="3"/>
  <c r="P6484" i="3"/>
  <c r="U6483" i="3"/>
  <c r="T6483" i="3"/>
  <c r="S6483" i="3"/>
  <c r="R6483" i="3"/>
  <c r="Q6483" i="3"/>
  <c r="P6483" i="3"/>
  <c r="U6482" i="3"/>
  <c r="T6482" i="3"/>
  <c r="S6482" i="3"/>
  <c r="R6482" i="3"/>
  <c r="Q6482" i="3"/>
  <c r="P6482" i="3"/>
  <c r="U6481" i="3"/>
  <c r="T6481" i="3"/>
  <c r="S6481" i="3"/>
  <c r="R6481" i="3"/>
  <c r="Q6481" i="3"/>
  <c r="P6481" i="3"/>
  <c r="U6480" i="3"/>
  <c r="T6480" i="3"/>
  <c r="S6480" i="3"/>
  <c r="R6480" i="3"/>
  <c r="Q6480" i="3"/>
  <c r="P6480" i="3"/>
  <c r="U6479" i="3"/>
  <c r="T6479" i="3"/>
  <c r="S6479" i="3"/>
  <c r="R6479" i="3"/>
  <c r="Q6479" i="3"/>
  <c r="P6479" i="3"/>
  <c r="U6478" i="3"/>
  <c r="T6478" i="3"/>
  <c r="S6478" i="3"/>
  <c r="R6478" i="3"/>
  <c r="Q6478" i="3"/>
  <c r="P6478" i="3"/>
  <c r="U6477" i="3"/>
  <c r="T6477" i="3"/>
  <c r="S6477" i="3"/>
  <c r="R6477" i="3"/>
  <c r="Q6477" i="3"/>
  <c r="P6477" i="3"/>
  <c r="U6476" i="3"/>
  <c r="T6476" i="3"/>
  <c r="S6476" i="3"/>
  <c r="R6476" i="3"/>
  <c r="Q6476" i="3"/>
  <c r="P6476" i="3"/>
  <c r="U6475" i="3"/>
  <c r="T6475" i="3"/>
  <c r="S6475" i="3"/>
  <c r="R6475" i="3"/>
  <c r="Q6475" i="3"/>
  <c r="P6475" i="3"/>
  <c r="U6474" i="3"/>
  <c r="T6474" i="3"/>
  <c r="S6474" i="3"/>
  <c r="R6474" i="3"/>
  <c r="Q6474" i="3"/>
  <c r="P6474" i="3"/>
  <c r="U6473" i="3"/>
  <c r="T6473" i="3"/>
  <c r="S6473" i="3"/>
  <c r="R6473" i="3"/>
  <c r="Q6473" i="3"/>
  <c r="P6473" i="3"/>
  <c r="U6472" i="3"/>
  <c r="T6472" i="3"/>
  <c r="S6472" i="3"/>
  <c r="R6472" i="3"/>
  <c r="Q6472" i="3"/>
  <c r="P6472" i="3"/>
  <c r="U6471" i="3"/>
  <c r="T6471" i="3"/>
  <c r="S6471" i="3"/>
  <c r="R6471" i="3"/>
  <c r="Q6471" i="3"/>
  <c r="P6471" i="3"/>
  <c r="U6470" i="3"/>
  <c r="T6470" i="3"/>
  <c r="S6470" i="3"/>
  <c r="R6470" i="3"/>
  <c r="Q6470" i="3"/>
  <c r="P6470" i="3"/>
  <c r="U6469" i="3"/>
  <c r="T6469" i="3"/>
  <c r="S6469" i="3"/>
  <c r="R6469" i="3"/>
  <c r="Q6469" i="3"/>
  <c r="P6469" i="3"/>
  <c r="U6468" i="3"/>
  <c r="T6468" i="3"/>
  <c r="S6468" i="3"/>
  <c r="R6468" i="3"/>
  <c r="Q6468" i="3"/>
  <c r="P6468" i="3"/>
  <c r="U6467" i="3"/>
  <c r="T6467" i="3"/>
  <c r="S6467" i="3"/>
  <c r="R6467" i="3"/>
  <c r="Q6467" i="3"/>
  <c r="P6467" i="3"/>
  <c r="U6466" i="3"/>
  <c r="T6466" i="3"/>
  <c r="S6466" i="3"/>
  <c r="R6466" i="3"/>
  <c r="Q6466" i="3"/>
  <c r="P6466" i="3"/>
  <c r="U6465" i="3"/>
  <c r="T6465" i="3"/>
  <c r="S6465" i="3"/>
  <c r="R6465" i="3"/>
  <c r="Q6465" i="3"/>
  <c r="P6465" i="3"/>
  <c r="U6464" i="3"/>
  <c r="T6464" i="3"/>
  <c r="S6464" i="3"/>
  <c r="R6464" i="3"/>
  <c r="Q6464" i="3"/>
  <c r="P6464" i="3"/>
  <c r="U6463" i="3"/>
  <c r="T6463" i="3"/>
  <c r="S6463" i="3"/>
  <c r="R6463" i="3"/>
  <c r="Q6463" i="3"/>
  <c r="P6463" i="3"/>
  <c r="U6462" i="3"/>
  <c r="T6462" i="3"/>
  <c r="S6462" i="3"/>
  <c r="R6462" i="3"/>
  <c r="Q6462" i="3"/>
  <c r="P6462" i="3"/>
  <c r="U6461" i="3"/>
  <c r="T6461" i="3"/>
  <c r="S6461" i="3"/>
  <c r="R6461" i="3"/>
  <c r="Q6461" i="3"/>
  <c r="P6461" i="3"/>
  <c r="U6460" i="3"/>
  <c r="T6460" i="3"/>
  <c r="S6460" i="3"/>
  <c r="R6460" i="3"/>
  <c r="Q6460" i="3"/>
  <c r="P6460" i="3"/>
  <c r="U6459" i="3"/>
  <c r="T6459" i="3"/>
  <c r="S6459" i="3"/>
  <c r="R6459" i="3"/>
  <c r="Q6459" i="3"/>
  <c r="P6459" i="3"/>
  <c r="U6458" i="3"/>
  <c r="T6458" i="3"/>
  <c r="S6458" i="3"/>
  <c r="R6458" i="3"/>
  <c r="Q6458" i="3"/>
  <c r="P6458" i="3"/>
  <c r="U6457" i="3"/>
  <c r="T6457" i="3"/>
  <c r="S6457" i="3"/>
  <c r="R6457" i="3"/>
  <c r="Q6457" i="3"/>
  <c r="P6457" i="3"/>
  <c r="U6456" i="3"/>
  <c r="T6456" i="3"/>
  <c r="S6456" i="3"/>
  <c r="R6456" i="3"/>
  <c r="Q6456" i="3"/>
  <c r="P6456" i="3"/>
  <c r="U6455" i="3"/>
  <c r="T6455" i="3"/>
  <c r="S6455" i="3"/>
  <c r="R6455" i="3"/>
  <c r="Q6455" i="3"/>
  <c r="P6455" i="3"/>
  <c r="U6454" i="3"/>
  <c r="T6454" i="3"/>
  <c r="S6454" i="3"/>
  <c r="R6454" i="3"/>
  <c r="Q6454" i="3"/>
  <c r="P6454" i="3"/>
  <c r="U6453" i="3"/>
  <c r="T6453" i="3"/>
  <c r="S6453" i="3"/>
  <c r="R6453" i="3"/>
  <c r="Q6453" i="3"/>
  <c r="P6453" i="3"/>
  <c r="U6452" i="3"/>
  <c r="T6452" i="3"/>
  <c r="S6452" i="3"/>
  <c r="R6452" i="3"/>
  <c r="Q6452" i="3"/>
  <c r="P6452" i="3"/>
  <c r="U6451" i="3"/>
  <c r="T6451" i="3"/>
  <c r="S6451" i="3"/>
  <c r="R6451" i="3"/>
  <c r="Q6451" i="3"/>
  <c r="P6451" i="3"/>
  <c r="U6450" i="3"/>
  <c r="T6450" i="3"/>
  <c r="S6450" i="3"/>
  <c r="R6450" i="3"/>
  <c r="Q6450" i="3"/>
  <c r="P6450" i="3"/>
  <c r="U6449" i="3"/>
  <c r="T6449" i="3"/>
  <c r="S6449" i="3"/>
  <c r="R6449" i="3"/>
  <c r="Q6449" i="3"/>
  <c r="P6449" i="3"/>
  <c r="U6448" i="3"/>
  <c r="T6448" i="3"/>
  <c r="S6448" i="3"/>
  <c r="R6448" i="3"/>
  <c r="Q6448" i="3"/>
  <c r="P6448" i="3"/>
  <c r="U6447" i="3"/>
  <c r="T6447" i="3"/>
  <c r="S6447" i="3"/>
  <c r="R6447" i="3"/>
  <c r="Q6447" i="3"/>
  <c r="P6447" i="3"/>
  <c r="U6446" i="3"/>
  <c r="T6446" i="3"/>
  <c r="S6446" i="3"/>
  <c r="R6446" i="3"/>
  <c r="Q6446" i="3"/>
  <c r="P6446" i="3"/>
  <c r="U6445" i="3"/>
  <c r="T6445" i="3"/>
  <c r="S6445" i="3"/>
  <c r="R6445" i="3"/>
  <c r="Q6445" i="3"/>
  <c r="P6445" i="3"/>
  <c r="U6444" i="3"/>
  <c r="T6444" i="3"/>
  <c r="S6444" i="3"/>
  <c r="R6444" i="3"/>
  <c r="Q6444" i="3"/>
  <c r="P6444" i="3"/>
  <c r="U6443" i="3"/>
  <c r="T6443" i="3"/>
  <c r="S6443" i="3"/>
  <c r="R6443" i="3"/>
  <c r="Q6443" i="3"/>
  <c r="P6443" i="3"/>
  <c r="U6442" i="3"/>
  <c r="T6442" i="3"/>
  <c r="S6442" i="3"/>
  <c r="R6442" i="3"/>
  <c r="Q6442" i="3"/>
  <c r="P6442" i="3"/>
  <c r="U6441" i="3"/>
  <c r="T6441" i="3"/>
  <c r="S6441" i="3"/>
  <c r="R6441" i="3"/>
  <c r="Q6441" i="3"/>
  <c r="P6441" i="3"/>
  <c r="U6440" i="3"/>
  <c r="T6440" i="3"/>
  <c r="S6440" i="3"/>
  <c r="R6440" i="3"/>
  <c r="Q6440" i="3"/>
  <c r="P6440" i="3"/>
  <c r="U6439" i="3"/>
  <c r="T6439" i="3"/>
  <c r="S6439" i="3"/>
  <c r="R6439" i="3"/>
  <c r="Q6439" i="3"/>
  <c r="P6439" i="3"/>
  <c r="U6438" i="3"/>
  <c r="T6438" i="3"/>
  <c r="S6438" i="3"/>
  <c r="R6438" i="3"/>
  <c r="Q6438" i="3"/>
  <c r="P6438" i="3"/>
  <c r="U6437" i="3"/>
  <c r="T6437" i="3"/>
  <c r="S6437" i="3"/>
  <c r="R6437" i="3"/>
  <c r="Q6437" i="3"/>
  <c r="P6437" i="3"/>
  <c r="U6436" i="3"/>
  <c r="T6436" i="3"/>
  <c r="S6436" i="3"/>
  <c r="R6436" i="3"/>
  <c r="Q6436" i="3"/>
  <c r="P6436" i="3"/>
  <c r="U6435" i="3"/>
  <c r="T6435" i="3"/>
  <c r="S6435" i="3"/>
  <c r="R6435" i="3"/>
  <c r="Q6435" i="3"/>
  <c r="P6435" i="3"/>
  <c r="U6434" i="3"/>
  <c r="T6434" i="3"/>
  <c r="S6434" i="3"/>
  <c r="R6434" i="3"/>
  <c r="Q6434" i="3"/>
  <c r="P6434" i="3"/>
  <c r="U6433" i="3"/>
  <c r="T6433" i="3"/>
  <c r="S6433" i="3"/>
  <c r="R6433" i="3"/>
  <c r="Q6433" i="3"/>
  <c r="P6433" i="3"/>
  <c r="U6432" i="3"/>
  <c r="T6432" i="3"/>
  <c r="S6432" i="3"/>
  <c r="R6432" i="3"/>
  <c r="Q6432" i="3"/>
  <c r="P6432" i="3"/>
  <c r="U6431" i="3"/>
  <c r="T6431" i="3"/>
  <c r="S6431" i="3"/>
  <c r="R6431" i="3"/>
  <c r="Q6431" i="3"/>
  <c r="P6431" i="3"/>
  <c r="U6430" i="3"/>
  <c r="T6430" i="3"/>
  <c r="S6430" i="3"/>
  <c r="R6430" i="3"/>
  <c r="Q6430" i="3"/>
  <c r="P6430" i="3"/>
  <c r="U6429" i="3"/>
  <c r="T6429" i="3"/>
  <c r="S6429" i="3"/>
  <c r="R6429" i="3"/>
  <c r="Q6429" i="3"/>
  <c r="P6429" i="3"/>
  <c r="U6428" i="3"/>
  <c r="T6428" i="3"/>
  <c r="S6428" i="3"/>
  <c r="R6428" i="3"/>
  <c r="Q6428" i="3"/>
  <c r="P6428" i="3"/>
  <c r="U6427" i="3"/>
  <c r="T6427" i="3"/>
  <c r="S6427" i="3"/>
  <c r="R6427" i="3"/>
  <c r="Q6427" i="3"/>
  <c r="P6427" i="3"/>
  <c r="U6426" i="3"/>
  <c r="T6426" i="3"/>
  <c r="S6426" i="3"/>
  <c r="R6426" i="3"/>
  <c r="Q6426" i="3"/>
  <c r="P6426" i="3"/>
  <c r="U6425" i="3"/>
  <c r="T6425" i="3"/>
  <c r="S6425" i="3"/>
  <c r="R6425" i="3"/>
  <c r="Q6425" i="3"/>
  <c r="P6425" i="3"/>
  <c r="U6424" i="3"/>
  <c r="T6424" i="3"/>
  <c r="S6424" i="3"/>
  <c r="R6424" i="3"/>
  <c r="Q6424" i="3"/>
  <c r="P6424" i="3"/>
  <c r="U6423" i="3"/>
  <c r="T6423" i="3"/>
  <c r="S6423" i="3"/>
  <c r="R6423" i="3"/>
  <c r="Q6423" i="3"/>
  <c r="P6423" i="3"/>
  <c r="U6422" i="3"/>
  <c r="T6422" i="3"/>
  <c r="S6422" i="3"/>
  <c r="R6422" i="3"/>
  <c r="Q6422" i="3"/>
  <c r="P6422" i="3"/>
  <c r="U6421" i="3"/>
  <c r="T6421" i="3"/>
  <c r="S6421" i="3"/>
  <c r="R6421" i="3"/>
  <c r="Q6421" i="3"/>
  <c r="P6421" i="3"/>
  <c r="U6420" i="3"/>
  <c r="T6420" i="3"/>
  <c r="S6420" i="3"/>
  <c r="R6420" i="3"/>
  <c r="Q6420" i="3"/>
  <c r="P6420" i="3"/>
  <c r="U6419" i="3"/>
  <c r="T6419" i="3"/>
  <c r="S6419" i="3"/>
  <c r="R6419" i="3"/>
  <c r="Q6419" i="3"/>
  <c r="P6419" i="3"/>
  <c r="U6418" i="3"/>
  <c r="T6418" i="3"/>
  <c r="S6418" i="3"/>
  <c r="R6418" i="3"/>
  <c r="Q6418" i="3"/>
  <c r="P6418" i="3"/>
  <c r="U6417" i="3"/>
  <c r="T6417" i="3"/>
  <c r="S6417" i="3"/>
  <c r="R6417" i="3"/>
  <c r="Q6417" i="3"/>
  <c r="P6417" i="3"/>
  <c r="U6416" i="3"/>
  <c r="T6416" i="3"/>
  <c r="S6416" i="3"/>
  <c r="R6416" i="3"/>
  <c r="Q6416" i="3"/>
  <c r="P6416" i="3"/>
  <c r="U6415" i="3"/>
  <c r="T6415" i="3"/>
  <c r="S6415" i="3"/>
  <c r="R6415" i="3"/>
  <c r="Q6415" i="3"/>
  <c r="P6415" i="3"/>
  <c r="U6414" i="3"/>
  <c r="T6414" i="3"/>
  <c r="S6414" i="3"/>
  <c r="R6414" i="3"/>
  <c r="Q6414" i="3"/>
  <c r="P6414" i="3"/>
  <c r="U6413" i="3"/>
  <c r="T6413" i="3"/>
  <c r="S6413" i="3"/>
  <c r="R6413" i="3"/>
  <c r="Q6413" i="3"/>
  <c r="P6413" i="3"/>
  <c r="U6412" i="3"/>
  <c r="T6412" i="3"/>
  <c r="S6412" i="3"/>
  <c r="R6412" i="3"/>
  <c r="Q6412" i="3"/>
  <c r="P6412" i="3"/>
  <c r="U6411" i="3"/>
  <c r="T6411" i="3"/>
  <c r="S6411" i="3"/>
  <c r="R6411" i="3"/>
  <c r="Q6411" i="3"/>
  <c r="P6411" i="3"/>
  <c r="U6410" i="3"/>
  <c r="T6410" i="3"/>
  <c r="S6410" i="3"/>
  <c r="R6410" i="3"/>
  <c r="Q6410" i="3"/>
  <c r="P6410" i="3"/>
  <c r="U6409" i="3"/>
  <c r="T6409" i="3"/>
  <c r="S6409" i="3"/>
  <c r="R6409" i="3"/>
  <c r="Q6409" i="3"/>
  <c r="P6409" i="3"/>
  <c r="U6408" i="3"/>
  <c r="T6408" i="3"/>
  <c r="S6408" i="3"/>
  <c r="R6408" i="3"/>
  <c r="Q6408" i="3"/>
  <c r="P6408" i="3"/>
  <c r="U6407" i="3"/>
  <c r="T6407" i="3"/>
  <c r="S6407" i="3"/>
  <c r="R6407" i="3"/>
  <c r="Q6407" i="3"/>
  <c r="P6407" i="3"/>
  <c r="U6406" i="3"/>
  <c r="T6406" i="3"/>
  <c r="S6406" i="3"/>
  <c r="R6406" i="3"/>
  <c r="Q6406" i="3"/>
  <c r="P6406" i="3"/>
  <c r="U6405" i="3"/>
  <c r="T6405" i="3"/>
  <c r="S6405" i="3"/>
  <c r="R6405" i="3"/>
  <c r="Q6405" i="3"/>
  <c r="P6405" i="3"/>
  <c r="U6404" i="3"/>
  <c r="T6404" i="3"/>
  <c r="S6404" i="3"/>
  <c r="R6404" i="3"/>
  <c r="Q6404" i="3"/>
  <c r="P6404" i="3"/>
  <c r="U6403" i="3"/>
  <c r="T6403" i="3"/>
  <c r="S6403" i="3"/>
  <c r="R6403" i="3"/>
  <c r="Q6403" i="3"/>
  <c r="P6403" i="3"/>
  <c r="U6402" i="3"/>
  <c r="T6402" i="3"/>
  <c r="S6402" i="3"/>
  <c r="R6402" i="3"/>
  <c r="Q6402" i="3"/>
  <c r="P6402" i="3"/>
  <c r="U6401" i="3"/>
  <c r="T6401" i="3"/>
  <c r="S6401" i="3"/>
  <c r="R6401" i="3"/>
  <c r="Q6401" i="3"/>
  <c r="P6401" i="3"/>
  <c r="U6400" i="3"/>
  <c r="T6400" i="3"/>
  <c r="S6400" i="3"/>
  <c r="R6400" i="3"/>
  <c r="Q6400" i="3"/>
  <c r="P6400" i="3"/>
  <c r="U6399" i="3"/>
  <c r="T6399" i="3"/>
  <c r="S6399" i="3"/>
  <c r="R6399" i="3"/>
  <c r="Q6399" i="3"/>
  <c r="P6399" i="3"/>
  <c r="U6398" i="3"/>
  <c r="T6398" i="3"/>
  <c r="S6398" i="3"/>
  <c r="R6398" i="3"/>
  <c r="Q6398" i="3"/>
  <c r="P6398" i="3"/>
  <c r="U6397" i="3"/>
  <c r="T6397" i="3"/>
  <c r="S6397" i="3"/>
  <c r="R6397" i="3"/>
  <c r="Q6397" i="3"/>
  <c r="P6397" i="3"/>
  <c r="U6396" i="3"/>
  <c r="T6396" i="3"/>
  <c r="S6396" i="3"/>
  <c r="R6396" i="3"/>
  <c r="Q6396" i="3"/>
  <c r="P6396" i="3"/>
  <c r="U6395" i="3"/>
  <c r="T6395" i="3"/>
  <c r="S6395" i="3"/>
  <c r="R6395" i="3"/>
  <c r="Q6395" i="3"/>
  <c r="P6395" i="3"/>
  <c r="U6394" i="3"/>
  <c r="T6394" i="3"/>
  <c r="S6394" i="3"/>
  <c r="R6394" i="3"/>
  <c r="Q6394" i="3"/>
  <c r="P6394" i="3"/>
  <c r="U6393" i="3"/>
  <c r="T6393" i="3"/>
  <c r="S6393" i="3"/>
  <c r="R6393" i="3"/>
  <c r="Q6393" i="3"/>
  <c r="P6393" i="3"/>
  <c r="U6392" i="3"/>
  <c r="T6392" i="3"/>
  <c r="S6392" i="3"/>
  <c r="R6392" i="3"/>
  <c r="Q6392" i="3"/>
  <c r="P6392" i="3"/>
  <c r="U6391" i="3"/>
  <c r="T6391" i="3"/>
  <c r="S6391" i="3"/>
  <c r="R6391" i="3"/>
  <c r="Q6391" i="3"/>
  <c r="P6391" i="3"/>
  <c r="U6390" i="3"/>
  <c r="T6390" i="3"/>
  <c r="S6390" i="3"/>
  <c r="R6390" i="3"/>
  <c r="Q6390" i="3"/>
  <c r="P6390" i="3"/>
  <c r="U6389" i="3"/>
  <c r="T6389" i="3"/>
  <c r="S6389" i="3"/>
  <c r="R6389" i="3"/>
  <c r="Q6389" i="3"/>
  <c r="P6389" i="3"/>
  <c r="U6388" i="3"/>
  <c r="T6388" i="3"/>
  <c r="S6388" i="3"/>
  <c r="R6388" i="3"/>
  <c r="Q6388" i="3"/>
  <c r="P6388" i="3"/>
  <c r="U6387" i="3"/>
  <c r="T6387" i="3"/>
  <c r="S6387" i="3"/>
  <c r="R6387" i="3"/>
  <c r="Q6387" i="3"/>
  <c r="P6387" i="3"/>
  <c r="U6386" i="3"/>
  <c r="T6386" i="3"/>
  <c r="S6386" i="3"/>
  <c r="R6386" i="3"/>
  <c r="Q6386" i="3"/>
  <c r="P6386" i="3"/>
  <c r="U6385" i="3"/>
  <c r="T6385" i="3"/>
  <c r="S6385" i="3"/>
  <c r="R6385" i="3"/>
  <c r="Q6385" i="3"/>
  <c r="P6385" i="3"/>
  <c r="U6384" i="3"/>
  <c r="T6384" i="3"/>
  <c r="S6384" i="3"/>
  <c r="R6384" i="3"/>
  <c r="Q6384" i="3"/>
  <c r="P6384" i="3"/>
  <c r="U6383" i="3"/>
  <c r="T6383" i="3"/>
  <c r="S6383" i="3"/>
  <c r="R6383" i="3"/>
  <c r="Q6383" i="3"/>
  <c r="P6383" i="3"/>
  <c r="U6382" i="3"/>
  <c r="T6382" i="3"/>
  <c r="S6382" i="3"/>
  <c r="R6382" i="3"/>
  <c r="Q6382" i="3"/>
  <c r="P6382" i="3"/>
  <c r="U6381" i="3"/>
  <c r="T6381" i="3"/>
  <c r="S6381" i="3"/>
  <c r="R6381" i="3"/>
  <c r="Q6381" i="3"/>
  <c r="P6381" i="3"/>
  <c r="U6380" i="3"/>
  <c r="T6380" i="3"/>
  <c r="S6380" i="3"/>
  <c r="R6380" i="3"/>
  <c r="Q6380" i="3"/>
  <c r="P6380" i="3"/>
  <c r="U6379" i="3"/>
  <c r="T6379" i="3"/>
  <c r="S6379" i="3"/>
  <c r="R6379" i="3"/>
  <c r="Q6379" i="3"/>
  <c r="P6379" i="3"/>
  <c r="U6378" i="3"/>
  <c r="T6378" i="3"/>
  <c r="S6378" i="3"/>
  <c r="R6378" i="3"/>
  <c r="Q6378" i="3"/>
  <c r="P6378" i="3"/>
  <c r="U6377" i="3"/>
  <c r="T6377" i="3"/>
  <c r="S6377" i="3"/>
  <c r="R6377" i="3"/>
  <c r="Q6377" i="3"/>
  <c r="P6377" i="3"/>
  <c r="U6376" i="3"/>
  <c r="T6376" i="3"/>
  <c r="S6376" i="3"/>
  <c r="R6376" i="3"/>
  <c r="Q6376" i="3"/>
  <c r="P6376" i="3"/>
  <c r="U6375" i="3"/>
  <c r="T6375" i="3"/>
  <c r="S6375" i="3"/>
  <c r="R6375" i="3"/>
  <c r="Q6375" i="3"/>
  <c r="P6375" i="3"/>
  <c r="U6374" i="3"/>
  <c r="T6374" i="3"/>
  <c r="S6374" i="3"/>
  <c r="R6374" i="3"/>
  <c r="Q6374" i="3"/>
  <c r="P6374" i="3"/>
  <c r="U6373" i="3"/>
  <c r="T6373" i="3"/>
  <c r="S6373" i="3"/>
  <c r="R6373" i="3"/>
  <c r="Q6373" i="3"/>
  <c r="P6373" i="3"/>
  <c r="U6372" i="3"/>
  <c r="T6372" i="3"/>
  <c r="S6372" i="3"/>
  <c r="R6372" i="3"/>
  <c r="Q6372" i="3"/>
  <c r="P6372" i="3"/>
  <c r="U6371" i="3"/>
  <c r="T6371" i="3"/>
  <c r="S6371" i="3"/>
  <c r="R6371" i="3"/>
  <c r="Q6371" i="3"/>
  <c r="P6371" i="3"/>
  <c r="U6370" i="3"/>
  <c r="T6370" i="3"/>
  <c r="S6370" i="3"/>
  <c r="R6370" i="3"/>
  <c r="Q6370" i="3"/>
  <c r="P6370" i="3"/>
  <c r="U6369" i="3"/>
  <c r="T6369" i="3"/>
  <c r="S6369" i="3"/>
  <c r="R6369" i="3"/>
  <c r="Q6369" i="3"/>
  <c r="P6369" i="3"/>
  <c r="U6368" i="3"/>
  <c r="T6368" i="3"/>
  <c r="S6368" i="3"/>
  <c r="R6368" i="3"/>
  <c r="Q6368" i="3"/>
  <c r="P6368" i="3"/>
  <c r="U6367" i="3"/>
  <c r="T6367" i="3"/>
  <c r="S6367" i="3"/>
  <c r="R6367" i="3"/>
  <c r="Q6367" i="3"/>
  <c r="P6367" i="3"/>
  <c r="U6366" i="3"/>
  <c r="T6366" i="3"/>
  <c r="S6366" i="3"/>
  <c r="R6366" i="3"/>
  <c r="Q6366" i="3"/>
  <c r="P6366" i="3"/>
  <c r="U6365" i="3"/>
  <c r="T6365" i="3"/>
  <c r="S6365" i="3"/>
  <c r="R6365" i="3"/>
  <c r="Q6365" i="3"/>
  <c r="P6365" i="3"/>
  <c r="U6364" i="3"/>
  <c r="T6364" i="3"/>
  <c r="S6364" i="3"/>
  <c r="R6364" i="3"/>
  <c r="Q6364" i="3"/>
  <c r="P6364" i="3"/>
  <c r="U6363" i="3"/>
  <c r="T6363" i="3"/>
  <c r="S6363" i="3"/>
  <c r="R6363" i="3"/>
  <c r="Q6363" i="3"/>
  <c r="P6363" i="3"/>
  <c r="U6362" i="3"/>
  <c r="T6362" i="3"/>
  <c r="S6362" i="3"/>
  <c r="R6362" i="3"/>
  <c r="Q6362" i="3"/>
  <c r="P6362" i="3"/>
  <c r="U6361" i="3"/>
  <c r="T6361" i="3"/>
  <c r="S6361" i="3"/>
  <c r="R6361" i="3"/>
  <c r="Q6361" i="3"/>
  <c r="P6361" i="3"/>
  <c r="U6360" i="3"/>
  <c r="T6360" i="3"/>
  <c r="S6360" i="3"/>
  <c r="R6360" i="3"/>
  <c r="Q6360" i="3"/>
  <c r="P6360" i="3"/>
  <c r="U6359" i="3"/>
  <c r="T6359" i="3"/>
  <c r="S6359" i="3"/>
  <c r="R6359" i="3"/>
  <c r="Q6359" i="3"/>
  <c r="P6359" i="3"/>
  <c r="U6358" i="3"/>
  <c r="T6358" i="3"/>
  <c r="S6358" i="3"/>
  <c r="R6358" i="3"/>
  <c r="Q6358" i="3"/>
  <c r="P6358" i="3"/>
  <c r="U6357" i="3"/>
  <c r="T6357" i="3"/>
  <c r="S6357" i="3"/>
  <c r="R6357" i="3"/>
  <c r="Q6357" i="3"/>
  <c r="P6357" i="3"/>
  <c r="U6356" i="3"/>
  <c r="T6356" i="3"/>
  <c r="S6356" i="3"/>
  <c r="R6356" i="3"/>
  <c r="Q6356" i="3"/>
  <c r="P6356" i="3"/>
  <c r="U6355" i="3"/>
  <c r="T6355" i="3"/>
  <c r="S6355" i="3"/>
  <c r="R6355" i="3"/>
  <c r="Q6355" i="3"/>
  <c r="P6355" i="3"/>
  <c r="U6354" i="3"/>
  <c r="T6354" i="3"/>
  <c r="S6354" i="3"/>
  <c r="R6354" i="3"/>
  <c r="Q6354" i="3"/>
  <c r="P6354" i="3"/>
  <c r="U6353" i="3"/>
  <c r="T6353" i="3"/>
  <c r="S6353" i="3"/>
  <c r="R6353" i="3"/>
  <c r="Q6353" i="3"/>
  <c r="P6353" i="3"/>
  <c r="U6352" i="3"/>
  <c r="T6352" i="3"/>
  <c r="S6352" i="3"/>
  <c r="R6352" i="3"/>
  <c r="Q6352" i="3"/>
  <c r="P6352" i="3"/>
  <c r="U6351" i="3"/>
  <c r="T6351" i="3"/>
  <c r="S6351" i="3"/>
  <c r="R6351" i="3"/>
  <c r="Q6351" i="3"/>
  <c r="P6351" i="3"/>
  <c r="U6350" i="3"/>
  <c r="T6350" i="3"/>
  <c r="S6350" i="3"/>
  <c r="R6350" i="3"/>
  <c r="Q6350" i="3"/>
  <c r="P6350" i="3"/>
  <c r="U6349" i="3"/>
  <c r="T6349" i="3"/>
  <c r="S6349" i="3"/>
  <c r="R6349" i="3"/>
  <c r="Q6349" i="3"/>
  <c r="P6349" i="3"/>
  <c r="U6348" i="3"/>
  <c r="T6348" i="3"/>
  <c r="S6348" i="3"/>
  <c r="R6348" i="3"/>
  <c r="Q6348" i="3"/>
  <c r="P6348" i="3"/>
  <c r="U6347" i="3"/>
  <c r="T6347" i="3"/>
  <c r="S6347" i="3"/>
  <c r="R6347" i="3"/>
  <c r="Q6347" i="3"/>
  <c r="P6347" i="3"/>
  <c r="U6346" i="3"/>
  <c r="T6346" i="3"/>
  <c r="S6346" i="3"/>
  <c r="R6346" i="3"/>
  <c r="Q6346" i="3"/>
  <c r="P6346" i="3"/>
  <c r="U6345" i="3"/>
  <c r="T6345" i="3"/>
  <c r="S6345" i="3"/>
  <c r="R6345" i="3"/>
  <c r="Q6345" i="3"/>
  <c r="P6345" i="3"/>
  <c r="U6344" i="3"/>
  <c r="T6344" i="3"/>
  <c r="S6344" i="3"/>
  <c r="R6344" i="3"/>
  <c r="Q6344" i="3"/>
  <c r="P6344" i="3"/>
  <c r="U6343" i="3"/>
  <c r="T6343" i="3"/>
  <c r="S6343" i="3"/>
  <c r="R6343" i="3"/>
  <c r="Q6343" i="3"/>
  <c r="P6343" i="3"/>
  <c r="U6342" i="3"/>
  <c r="T6342" i="3"/>
  <c r="S6342" i="3"/>
  <c r="R6342" i="3"/>
  <c r="Q6342" i="3"/>
  <c r="P6342" i="3"/>
  <c r="U6341" i="3"/>
  <c r="T6341" i="3"/>
  <c r="S6341" i="3"/>
  <c r="R6341" i="3"/>
  <c r="Q6341" i="3"/>
  <c r="P6341" i="3"/>
  <c r="U6340" i="3"/>
  <c r="T6340" i="3"/>
  <c r="S6340" i="3"/>
  <c r="R6340" i="3"/>
  <c r="Q6340" i="3"/>
  <c r="P6340" i="3"/>
  <c r="U6339" i="3"/>
  <c r="T6339" i="3"/>
  <c r="S6339" i="3"/>
  <c r="R6339" i="3"/>
  <c r="Q6339" i="3"/>
  <c r="P6339" i="3"/>
  <c r="U6338" i="3"/>
  <c r="T6338" i="3"/>
  <c r="S6338" i="3"/>
  <c r="R6338" i="3"/>
  <c r="Q6338" i="3"/>
  <c r="P6338" i="3"/>
  <c r="U6337" i="3"/>
  <c r="T6337" i="3"/>
  <c r="S6337" i="3"/>
  <c r="R6337" i="3"/>
  <c r="Q6337" i="3"/>
  <c r="P6337" i="3"/>
  <c r="U6336" i="3"/>
  <c r="T6336" i="3"/>
  <c r="S6336" i="3"/>
  <c r="R6336" i="3"/>
  <c r="Q6336" i="3"/>
  <c r="P6336" i="3"/>
  <c r="U6335" i="3"/>
  <c r="T6335" i="3"/>
  <c r="S6335" i="3"/>
  <c r="R6335" i="3"/>
  <c r="Q6335" i="3"/>
  <c r="P6335" i="3"/>
  <c r="U6334" i="3"/>
  <c r="T6334" i="3"/>
  <c r="S6334" i="3"/>
  <c r="R6334" i="3"/>
  <c r="Q6334" i="3"/>
  <c r="P6334" i="3"/>
  <c r="U6333" i="3"/>
  <c r="T6333" i="3"/>
  <c r="S6333" i="3"/>
  <c r="R6333" i="3"/>
  <c r="Q6333" i="3"/>
  <c r="P6333" i="3"/>
  <c r="U6332" i="3"/>
  <c r="T6332" i="3"/>
  <c r="S6332" i="3"/>
  <c r="R6332" i="3"/>
  <c r="Q6332" i="3"/>
  <c r="P6332" i="3"/>
  <c r="U6331" i="3"/>
  <c r="T6331" i="3"/>
  <c r="S6331" i="3"/>
  <c r="R6331" i="3"/>
  <c r="Q6331" i="3"/>
  <c r="P6331" i="3"/>
  <c r="U6330" i="3"/>
  <c r="T6330" i="3"/>
  <c r="S6330" i="3"/>
  <c r="R6330" i="3"/>
  <c r="Q6330" i="3"/>
  <c r="P6330" i="3"/>
  <c r="U6329" i="3"/>
  <c r="T6329" i="3"/>
  <c r="S6329" i="3"/>
  <c r="R6329" i="3"/>
  <c r="Q6329" i="3"/>
  <c r="P6329" i="3"/>
  <c r="U6328" i="3"/>
  <c r="T6328" i="3"/>
  <c r="S6328" i="3"/>
  <c r="R6328" i="3"/>
  <c r="Q6328" i="3"/>
  <c r="P6328" i="3"/>
  <c r="U6327" i="3"/>
  <c r="T6327" i="3"/>
  <c r="S6327" i="3"/>
  <c r="R6327" i="3"/>
  <c r="Q6327" i="3"/>
  <c r="P6327" i="3"/>
  <c r="U6326" i="3"/>
  <c r="T6326" i="3"/>
  <c r="S6326" i="3"/>
  <c r="R6326" i="3"/>
  <c r="Q6326" i="3"/>
  <c r="P6326" i="3"/>
  <c r="U6325" i="3"/>
  <c r="T6325" i="3"/>
  <c r="S6325" i="3"/>
  <c r="R6325" i="3"/>
  <c r="Q6325" i="3"/>
  <c r="P6325" i="3"/>
  <c r="U6324" i="3"/>
  <c r="T6324" i="3"/>
  <c r="S6324" i="3"/>
  <c r="R6324" i="3"/>
  <c r="Q6324" i="3"/>
  <c r="P6324" i="3"/>
  <c r="U6323" i="3"/>
  <c r="T6323" i="3"/>
  <c r="S6323" i="3"/>
  <c r="R6323" i="3"/>
  <c r="Q6323" i="3"/>
  <c r="P6323" i="3"/>
  <c r="U6322" i="3"/>
  <c r="T6322" i="3"/>
  <c r="S6322" i="3"/>
  <c r="R6322" i="3"/>
  <c r="Q6322" i="3"/>
  <c r="P6322" i="3"/>
  <c r="U6321" i="3"/>
  <c r="T6321" i="3"/>
  <c r="S6321" i="3"/>
  <c r="R6321" i="3"/>
  <c r="Q6321" i="3"/>
  <c r="P6321" i="3"/>
  <c r="U6320" i="3"/>
  <c r="T6320" i="3"/>
  <c r="S6320" i="3"/>
  <c r="R6320" i="3"/>
  <c r="Q6320" i="3"/>
  <c r="P6320" i="3"/>
  <c r="U6319" i="3"/>
  <c r="T6319" i="3"/>
  <c r="S6319" i="3"/>
  <c r="R6319" i="3"/>
  <c r="Q6319" i="3"/>
  <c r="P6319" i="3"/>
  <c r="U6318" i="3"/>
  <c r="T6318" i="3"/>
  <c r="S6318" i="3"/>
  <c r="R6318" i="3"/>
  <c r="Q6318" i="3"/>
  <c r="P6318" i="3"/>
  <c r="U6317" i="3"/>
  <c r="T6317" i="3"/>
  <c r="S6317" i="3"/>
  <c r="R6317" i="3"/>
  <c r="Q6317" i="3"/>
  <c r="P6317" i="3"/>
  <c r="U6316" i="3"/>
  <c r="T6316" i="3"/>
  <c r="S6316" i="3"/>
  <c r="R6316" i="3"/>
  <c r="Q6316" i="3"/>
  <c r="P6316" i="3"/>
  <c r="U6315" i="3"/>
  <c r="T6315" i="3"/>
  <c r="S6315" i="3"/>
  <c r="R6315" i="3"/>
  <c r="Q6315" i="3"/>
  <c r="P6315" i="3"/>
  <c r="U6314" i="3"/>
  <c r="T6314" i="3"/>
  <c r="S6314" i="3"/>
  <c r="R6314" i="3"/>
  <c r="Q6314" i="3"/>
  <c r="P6314" i="3"/>
  <c r="U6313" i="3"/>
  <c r="T6313" i="3"/>
  <c r="S6313" i="3"/>
  <c r="R6313" i="3"/>
  <c r="Q6313" i="3"/>
  <c r="P6313" i="3"/>
  <c r="U6312" i="3"/>
  <c r="T6312" i="3"/>
  <c r="S6312" i="3"/>
  <c r="R6312" i="3"/>
  <c r="Q6312" i="3"/>
  <c r="P6312" i="3"/>
  <c r="U6311" i="3"/>
  <c r="T6311" i="3"/>
  <c r="S6311" i="3"/>
  <c r="R6311" i="3"/>
  <c r="Q6311" i="3"/>
  <c r="P6311" i="3"/>
  <c r="U6310" i="3"/>
  <c r="T6310" i="3"/>
  <c r="S6310" i="3"/>
  <c r="R6310" i="3"/>
  <c r="Q6310" i="3"/>
  <c r="P6310" i="3"/>
  <c r="U6309" i="3"/>
  <c r="T6309" i="3"/>
  <c r="S6309" i="3"/>
  <c r="R6309" i="3"/>
  <c r="Q6309" i="3"/>
  <c r="P6309" i="3"/>
  <c r="U6308" i="3"/>
  <c r="T6308" i="3"/>
  <c r="S6308" i="3"/>
  <c r="R6308" i="3"/>
  <c r="Q6308" i="3"/>
  <c r="P6308" i="3"/>
  <c r="U6307" i="3"/>
  <c r="T6307" i="3"/>
  <c r="S6307" i="3"/>
  <c r="R6307" i="3"/>
  <c r="Q6307" i="3"/>
  <c r="P6307" i="3"/>
  <c r="U6306" i="3"/>
  <c r="T6306" i="3"/>
  <c r="S6306" i="3"/>
  <c r="R6306" i="3"/>
  <c r="Q6306" i="3"/>
  <c r="P6306" i="3"/>
  <c r="U6305" i="3"/>
  <c r="T6305" i="3"/>
  <c r="S6305" i="3"/>
  <c r="R6305" i="3"/>
  <c r="Q6305" i="3"/>
  <c r="P6305" i="3"/>
  <c r="U6304" i="3"/>
  <c r="T6304" i="3"/>
  <c r="S6304" i="3"/>
  <c r="R6304" i="3"/>
  <c r="Q6304" i="3"/>
  <c r="P6304" i="3"/>
  <c r="U6303" i="3"/>
  <c r="T6303" i="3"/>
  <c r="S6303" i="3"/>
  <c r="R6303" i="3"/>
  <c r="Q6303" i="3"/>
  <c r="P6303" i="3"/>
  <c r="U6302" i="3"/>
  <c r="T6302" i="3"/>
  <c r="S6302" i="3"/>
  <c r="R6302" i="3"/>
  <c r="Q6302" i="3"/>
  <c r="P6302" i="3"/>
  <c r="U6301" i="3"/>
  <c r="T6301" i="3"/>
  <c r="S6301" i="3"/>
  <c r="R6301" i="3"/>
  <c r="Q6301" i="3"/>
  <c r="P6301" i="3"/>
  <c r="U6300" i="3"/>
  <c r="T6300" i="3"/>
  <c r="S6300" i="3"/>
  <c r="R6300" i="3"/>
  <c r="Q6300" i="3"/>
  <c r="P6300" i="3"/>
  <c r="U6299" i="3"/>
  <c r="T6299" i="3"/>
  <c r="S6299" i="3"/>
  <c r="R6299" i="3"/>
  <c r="Q6299" i="3"/>
  <c r="P6299" i="3"/>
  <c r="U6298" i="3"/>
  <c r="T6298" i="3"/>
  <c r="S6298" i="3"/>
  <c r="R6298" i="3"/>
  <c r="Q6298" i="3"/>
  <c r="P6298" i="3"/>
  <c r="U6297" i="3"/>
  <c r="T6297" i="3"/>
  <c r="S6297" i="3"/>
  <c r="R6297" i="3"/>
  <c r="Q6297" i="3"/>
  <c r="P6297" i="3"/>
  <c r="U6296" i="3"/>
  <c r="T6296" i="3"/>
  <c r="S6296" i="3"/>
  <c r="R6296" i="3"/>
  <c r="Q6296" i="3"/>
  <c r="P6296" i="3"/>
  <c r="U6295" i="3"/>
  <c r="T6295" i="3"/>
  <c r="S6295" i="3"/>
  <c r="R6295" i="3"/>
  <c r="Q6295" i="3"/>
  <c r="P6295" i="3"/>
  <c r="U6294" i="3"/>
  <c r="T6294" i="3"/>
  <c r="S6294" i="3"/>
  <c r="R6294" i="3"/>
  <c r="Q6294" i="3"/>
  <c r="P6294" i="3"/>
  <c r="U6293" i="3"/>
  <c r="T6293" i="3"/>
  <c r="S6293" i="3"/>
  <c r="R6293" i="3"/>
  <c r="Q6293" i="3"/>
  <c r="P6293" i="3"/>
  <c r="U6292" i="3"/>
  <c r="T6292" i="3"/>
  <c r="S6292" i="3"/>
  <c r="R6292" i="3"/>
  <c r="Q6292" i="3"/>
  <c r="P6292" i="3"/>
  <c r="U6291" i="3"/>
  <c r="T6291" i="3"/>
  <c r="S6291" i="3"/>
  <c r="R6291" i="3"/>
  <c r="Q6291" i="3"/>
  <c r="P6291" i="3"/>
  <c r="U6290" i="3"/>
  <c r="T6290" i="3"/>
  <c r="S6290" i="3"/>
  <c r="R6290" i="3"/>
  <c r="Q6290" i="3"/>
  <c r="P6290" i="3"/>
  <c r="U6289" i="3"/>
  <c r="T6289" i="3"/>
  <c r="S6289" i="3"/>
  <c r="R6289" i="3"/>
  <c r="Q6289" i="3"/>
  <c r="P6289" i="3"/>
  <c r="U6288" i="3"/>
  <c r="T6288" i="3"/>
  <c r="S6288" i="3"/>
  <c r="R6288" i="3"/>
  <c r="Q6288" i="3"/>
  <c r="P6288" i="3"/>
  <c r="U6287" i="3"/>
  <c r="T6287" i="3"/>
  <c r="S6287" i="3"/>
  <c r="R6287" i="3"/>
  <c r="Q6287" i="3"/>
  <c r="P6287" i="3"/>
  <c r="U6286" i="3"/>
  <c r="T6286" i="3"/>
  <c r="S6286" i="3"/>
  <c r="R6286" i="3"/>
  <c r="Q6286" i="3"/>
  <c r="P6286" i="3"/>
  <c r="U6285" i="3"/>
  <c r="T6285" i="3"/>
  <c r="S6285" i="3"/>
  <c r="R6285" i="3"/>
  <c r="Q6285" i="3"/>
  <c r="P6285" i="3"/>
  <c r="U6284" i="3"/>
  <c r="T6284" i="3"/>
  <c r="S6284" i="3"/>
  <c r="R6284" i="3"/>
  <c r="Q6284" i="3"/>
  <c r="P6284" i="3"/>
  <c r="U6283" i="3"/>
  <c r="T6283" i="3"/>
  <c r="S6283" i="3"/>
  <c r="R6283" i="3"/>
  <c r="Q6283" i="3"/>
  <c r="P6283" i="3"/>
  <c r="U6282" i="3"/>
  <c r="T6282" i="3"/>
  <c r="S6282" i="3"/>
  <c r="R6282" i="3"/>
  <c r="Q6282" i="3"/>
  <c r="P6282" i="3"/>
  <c r="U6281" i="3"/>
  <c r="T6281" i="3"/>
  <c r="S6281" i="3"/>
  <c r="R6281" i="3"/>
  <c r="Q6281" i="3"/>
  <c r="P6281" i="3"/>
  <c r="U6280" i="3"/>
  <c r="T6280" i="3"/>
  <c r="S6280" i="3"/>
  <c r="R6280" i="3"/>
  <c r="Q6280" i="3"/>
  <c r="P6280" i="3"/>
  <c r="U6279" i="3"/>
  <c r="T6279" i="3"/>
  <c r="S6279" i="3"/>
  <c r="R6279" i="3"/>
  <c r="Q6279" i="3"/>
  <c r="P6279" i="3"/>
  <c r="U6278" i="3"/>
  <c r="T6278" i="3"/>
  <c r="S6278" i="3"/>
  <c r="R6278" i="3"/>
  <c r="Q6278" i="3"/>
  <c r="P6278" i="3"/>
  <c r="U6277" i="3"/>
  <c r="T6277" i="3"/>
  <c r="S6277" i="3"/>
  <c r="R6277" i="3"/>
  <c r="Q6277" i="3"/>
  <c r="P6277" i="3"/>
  <c r="U6276" i="3"/>
  <c r="T6276" i="3"/>
  <c r="S6276" i="3"/>
  <c r="R6276" i="3"/>
  <c r="Q6276" i="3"/>
  <c r="P6276" i="3"/>
  <c r="U6275" i="3"/>
  <c r="T6275" i="3"/>
  <c r="S6275" i="3"/>
  <c r="R6275" i="3"/>
  <c r="Q6275" i="3"/>
  <c r="P6275" i="3"/>
  <c r="U6274" i="3"/>
  <c r="T6274" i="3"/>
  <c r="S6274" i="3"/>
  <c r="R6274" i="3"/>
  <c r="Q6274" i="3"/>
  <c r="P6274" i="3"/>
  <c r="U6273" i="3"/>
  <c r="T6273" i="3"/>
  <c r="S6273" i="3"/>
  <c r="R6273" i="3"/>
  <c r="Q6273" i="3"/>
  <c r="P6273" i="3"/>
  <c r="U6272" i="3"/>
  <c r="T6272" i="3"/>
  <c r="S6272" i="3"/>
  <c r="R6272" i="3"/>
  <c r="Q6272" i="3"/>
  <c r="P6272" i="3"/>
  <c r="U6271" i="3"/>
  <c r="T6271" i="3"/>
  <c r="S6271" i="3"/>
  <c r="R6271" i="3"/>
  <c r="Q6271" i="3"/>
  <c r="P6271" i="3"/>
  <c r="U6270" i="3"/>
  <c r="T6270" i="3"/>
  <c r="S6270" i="3"/>
  <c r="R6270" i="3"/>
  <c r="Q6270" i="3"/>
  <c r="P6270" i="3"/>
  <c r="U6269" i="3"/>
  <c r="T6269" i="3"/>
  <c r="S6269" i="3"/>
  <c r="R6269" i="3"/>
  <c r="Q6269" i="3"/>
  <c r="P6269" i="3"/>
  <c r="U6268" i="3"/>
  <c r="T6268" i="3"/>
  <c r="S6268" i="3"/>
  <c r="R6268" i="3"/>
  <c r="Q6268" i="3"/>
  <c r="P6268" i="3"/>
  <c r="U6267" i="3"/>
  <c r="T6267" i="3"/>
  <c r="S6267" i="3"/>
  <c r="R6267" i="3"/>
  <c r="Q6267" i="3"/>
  <c r="P6267" i="3"/>
  <c r="U6266" i="3"/>
  <c r="T6266" i="3"/>
  <c r="S6266" i="3"/>
  <c r="R6266" i="3"/>
  <c r="Q6266" i="3"/>
  <c r="P6266" i="3"/>
  <c r="U6265" i="3"/>
  <c r="T6265" i="3"/>
  <c r="S6265" i="3"/>
  <c r="R6265" i="3"/>
  <c r="Q6265" i="3"/>
  <c r="P6265" i="3"/>
  <c r="U6264" i="3"/>
  <c r="T6264" i="3"/>
  <c r="S6264" i="3"/>
  <c r="R6264" i="3"/>
  <c r="Q6264" i="3"/>
  <c r="P6264" i="3"/>
  <c r="U6263" i="3"/>
  <c r="T6263" i="3"/>
  <c r="S6263" i="3"/>
  <c r="R6263" i="3"/>
  <c r="Q6263" i="3"/>
  <c r="P6263" i="3"/>
  <c r="U6262" i="3"/>
  <c r="T6262" i="3"/>
  <c r="S6262" i="3"/>
  <c r="R6262" i="3"/>
  <c r="Q6262" i="3"/>
  <c r="P6262" i="3"/>
  <c r="U6261" i="3"/>
  <c r="T6261" i="3"/>
  <c r="S6261" i="3"/>
  <c r="R6261" i="3"/>
  <c r="Q6261" i="3"/>
  <c r="P6261" i="3"/>
  <c r="U6260" i="3"/>
  <c r="T6260" i="3"/>
  <c r="S6260" i="3"/>
  <c r="R6260" i="3"/>
  <c r="Q6260" i="3"/>
  <c r="P6260" i="3"/>
  <c r="U6259" i="3"/>
  <c r="T6259" i="3"/>
  <c r="S6259" i="3"/>
  <c r="R6259" i="3"/>
  <c r="Q6259" i="3"/>
  <c r="P6259" i="3"/>
  <c r="U6258" i="3"/>
  <c r="T6258" i="3"/>
  <c r="S6258" i="3"/>
  <c r="R6258" i="3"/>
  <c r="Q6258" i="3"/>
  <c r="P6258" i="3"/>
  <c r="U6257" i="3"/>
  <c r="T6257" i="3"/>
  <c r="S6257" i="3"/>
  <c r="R6257" i="3"/>
  <c r="Q6257" i="3"/>
  <c r="P6257" i="3"/>
  <c r="U6256" i="3"/>
  <c r="T6256" i="3"/>
  <c r="S6256" i="3"/>
  <c r="R6256" i="3"/>
  <c r="Q6256" i="3"/>
  <c r="P6256" i="3"/>
  <c r="U6255" i="3"/>
  <c r="T6255" i="3"/>
  <c r="S6255" i="3"/>
  <c r="R6255" i="3"/>
  <c r="Q6255" i="3"/>
  <c r="P6255" i="3"/>
  <c r="U6254" i="3"/>
  <c r="T6254" i="3"/>
  <c r="S6254" i="3"/>
  <c r="R6254" i="3"/>
  <c r="Q6254" i="3"/>
  <c r="P6254" i="3"/>
  <c r="U6253" i="3"/>
  <c r="T6253" i="3"/>
  <c r="S6253" i="3"/>
  <c r="R6253" i="3"/>
  <c r="Q6253" i="3"/>
  <c r="P6253" i="3"/>
  <c r="U6252" i="3"/>
  <c r="T6252" i="3"/>
  <c r="S6252" i="3"/>
  <c r="R6252" i="3"/>
  <c r="Q6252" i="3"/>
  <c r="P6252" i="3"/>
  <c r="U6251" i="3"/>
  <c r="T6251" i="3"/>
  <c r="S6251" i="3"/>
  <c r="R6251" i="3"/>
  <c r="Q6251" i="3"/>
  <c r="P6251" i="3"/>
  <c r="U6250" i="3"/>
  <c r="T6250" i="3"/>
  <c r="S6250" i="3"/>
  <c r="R6250" i="3"/>
  <c r="Q6250" i="3"/>
  <c r="P6250" i="3"/>
  <c r="U6249" i="3"/>
  <c r="T6249" i="3"/>
  <c r="S6249" i="3"/>
  <c r="R6249" i="3"/>
  <c r="Q6249" i="3"/>
  <c r="P6249" i="3"/>
  <c r="U6248" i="3"/>
  <c r="T6248" i="3"/>
  <c r="S6248" i="3"/>
  <c r="R6248" i="3"/>
  <c r="Q6248" i="3"/>
  <c r="P6248" i="3"/>
  <c r="U6247" i="3"/>
  <c r="T6247" i="3"/>
  <c r="S6247" i="3"/>
  <c r="R6247" i="3"/>
  <c r="Q6247" i="3"/>
  <c r="P6247" i="3"/>
  <c r="U6246" i="3"/>
  <c r="T6246" i="3"/>
  <c r="S6246" i="3"/>
  <c r="R6246" i="3"/>
  <c r="Q6246" i="3"/>
  <c r="P6246" i="3"/>
  <c r="U6245" i="3"/>
  <c r="T6245" i="3"/>
  <c r="S6245" i="3"/>
  <c r="R6245" i="3"/>
  <c r="Q6245" i="3"/>
  <c r="P6245" i="3"/>
  <c r="U6244" i="3"/>
  <c r="T6244" i="3"/>
  <c r="S6244" i="3"/>
  <c r="R6244" i="3"/>
  <c r="Q6244" i="3"/>
  <c r="P6244" i="3"/>
  <c r="U6243" i="3"/>
  <c r="T6243" i="3"/>
  <c r="S6243" i="3"/>
  <c r="R6243" i="3"/>
  <c r="Q6243" i="3"/>
  <c r="P6243" i="3"/>
  <c r="U6242" i="3"/>
  <c r="T6242" i="3"/>
  <c r="S6242" i="3"/>
  <c r="R6242" i="3"/>
  <c r="Q6242" i="3"/>
  <c r="P6242" i="3"/>
  <c r="U6241" i="3"/>
  <c r="T6241" i="3"/>
  <c r="S6241" i="3"/>
  <c r="R6241" i="3"/>
  <c r="Q6241" i="3"/>
  <c r="P6241" i="3"/>
  <c r="U6240" i="3"/>
  <c r="T6240" i="3"/>
  <c r="S6240" i="3"/>
  <c r="R6240" i="3"/>
  <c r="Q6240" i="3"/>
  <c r="P6240" i="3"/>
  <c r="U6239" i="3"/>
  <c r="T6239" i="3"/>
  <c r="S6239" i="3"/>
  <c r="R6239" i="3"/>
  <c r="Q6239" i="3"/>
  <c r="P6239" i="3"/>
  <c r="U6238" i="3"/>
  <c r="T6238" i="3"/>
  <c r="S6238" i="3"/>
  <c r="R6238" i="3"/>
  <c r="Q6238" i="3"/>
  <c r="P6238" i="3"/>
  <c r="U6237" i="3"/>
  <c r="T6237" i="3"/>
  <c r="S6237" i="3"/>
  <c r="R6237" i="3"/>
  <c r="Q6237" i="3"/>
  <c r="P6237" i="3"/>
  <c r="U6236" i="3"/>
  <c r="T6236" i="3"/>
  <c r="S6236" i="3"/>
  <c r="R6236" i="3"/>
  <c r="Q6236" i="3"/>
  <c r="P6236" i="3"/>
  <c r="U6235" i="3"/>
  <c r="T6235" i="3"/>
  <c r="S6235" i="3"/>
  <c r="R6235" i="3"/>
  <c r="Q6235" i="3"/>
  <c r="P6235" i="3"/>
  <c r="U6234" i="3"/>
  <c r="T6234" i="3"/>
  <c r="S6234" i="3"/>
  <c r="R6234" i="3"/>
  <c r="Q6234" i="3"/>
  <c r="P6234" i="3"/>
  <c r="U6233" i="3"/>
  <c r="T6233" i="3"/>
  <c r="S6233" i="3"/>
  <c r="R6233" i="3"/>
  <c r="Q6233" i="3"/>
  <c r="P6233" i="3"/>
  <c r="U6232" i="3"/>
  <c r="T6232" i="3"/>
  <c r="S6232" i="3"/>
  <c r="R6232" i="3"/>
  <c r="Q6232" i="3"/>
  <c r="P6232" i="3"/>
  <c r="U6231" i="3"/>
  <c r="T6231" i="3"/>
  <c r="S6231" i="3"/>
  <c r="R6231" i="3"/>
  <c r="Q6231" i="3"/>
  <c r="P6231" i="3"/>
  <c r="U6230" i="3"/>
  <c r="T6230" i="3"/>
  <c r="S6230" i="3"/>
  <c r="R6230" i="3"/>
  <c r="Q6230" i="3"/>
  <c r="P6230" i="3"/>
  <c r="U6229" i="3"/>
  <c r="T6229" i="3"/>
  <c r="S6229" i="3"/>
  <c r="R6229" i="3"/>
  <c r="Q6229" i="3"/>
  <c r="P6229" i="3"/>
  <c r="U6228" i="3"/>
  <c r="T6228" i="3"/>
  <c r="S6228" i="3"/>
  <c r="R6228" i="3"/>
  <c r="Q6228" i="3"/>
  <c r="P6228" i="3"/>
  <c r="U6227" i="3"/>
  <c r="T6227" i="3"/>
  <c r="S6227" i="3"/>
  <c r="R6227" i="3"/>
  <c r="Q6227" i="3"/>
  <c r="P6227" i="3"/>
  <c r="U6226" i="3"/>
  <c r="T6226" i="3"/>
  <c r="S6226" i="3"/>
  <c r="R6226" i="3"/>
  <c r="Q6226" i="3"/>
  <c r="P6226" i="3"/>
  <c r="U6225" i="3"/>
  <c r="T6225" i="3"/>
  <c r="S6225" i="3"/>
  <c r="R6225" i="3"/>
  <c r="Q6225" i="3"/>
  <c r="P6225" i="3"/>
  <c r="U6224" i="3"/>
  <c r="T6224" i="3"/>
  <c r="S6224" i="3"/>
  <c r="R6224" i="3"/>
  <c r="Q6224" i="3"/>
  <c r="P6224" i="3"/>
  <c r="U6223" i="3"/>
  <c r="T6223" i="3"/>
  <c r="S6223" i="3"/>
  <c r="R6223" i="3"/>
  <c r="Q6223" i="3"/>
  <c r="P6223" i="3"/>
  <c r="U6222" i="3"/>
  <c r="T6222" i="3"/>
  <c r="S6222" i="3"/>
  <c r="R6222" i="3"/>
  <c r="Q6222" i="3"/>
  <c r="P6222" i="3"/>
  <c r="U6221" i="3"/>
  <c r="T6221" i="3"/>
  <c r="S6221" i="3"/>
  <c r="R6221" i="3"/>
  <c r="Q6221" i="3"/>
  <c r="P6221" i="3"/>
  <c r="U6220" i="3"/>
  <c r="T6220" i="3"/>
  <c r="S6220" i="3"/>
  <c r="R6220" i="3"/>
  <c r="Q6220" i="3"/>
  <c r="P6220" i="3"/>
  <c r="U6219" i="3"/>
  <c r="T6219" i="3"/>
  <c r="S6219" i="3"/>
  <c r="R6219" i="3"/>
  <c r="Q6219" i="3"/>
  <c r="P6219" i="3"/>
  <c r="U6218" i="3"/>
  <c r="T6218" i="3"/>
  <c r="S6218" i="3"/>
  <c r="R6218" i="3"/>
  <c r="Q6218" i="3"/>
  <c r="P6218" i="3"/>
  <c r="U6217" i="3"/>
  <c r="T6217" i="3"/>
  <c r="S6217" i="3"/>
  <c r="R6217" i="3"/>
  <c r="Q6217" i="3"/>
  <c r="P6217" i="3"/>
  <c r="U6216" i="3"/>
  <c r="T6216" i="3"/>
  <c r="S6216" i="3"/>
  <c r="R6216" i="3"/>
  <c r="Q6216" i="3"/>
  <c r="P6216" i="3"/>
  <c r="U6215" i="3"/>
  <c r="T6215" i="3"/>
  <c r="S6215" i="3"/>
  <c r="R6215" i="3"/>
  <c r="Q6215" i="3"/>
  <c r="P6215" i="3"/>
  <c r="U6214" i="3"/>
  <c r="T6214" i="3"/>
  <c r="S6214" i="3"/>
  <c r="R6214" i="3"/>
  <c r="Q6214" i="3"/>
  <c r="P6214" i="3"/>
  <c r="U6213" i="3"/>
  <c r="T6213" i="3"/>
  <c r="S6213" i="3"/>
  <c r="R6213" i="3"/>
  <c r="Q6213" i="3"/>
  <c r="P6213" i="3"/>
  <c r="U6212" i="3"/>
  <c r="T6212" i="3"/>
  <c r="S6212" i="3"/>
  <c r="R6212" i="3"/>
  <c r="Q6212" i="3"/>
  <c r="P6212" i="3"/>
  <c r="U6211" i="3"/>
  <c r="T6211" i="3"/>
  <c r="S6211" i="3"/>
  <c r="R6211" i="3"/>
  <c r="Q6211" i="3"/>
  <c r="P6211" i="3"/>
  <c r="U6210" i="3"/>
  <c r="T6210" i="3"/>
  <c r="S6210" i="3"/>
  <c r="R6210" i="3"/>
  <c r="Q6210" i="3"/>
  <c r="P6210" i="3"/>
  <c r="U6209" i="3"/>
  <c r="T6209" i="3"/>
  <c r="S6209" i="3"/>
  <c r="R6209" i="3"/>
  <c r="Q6209" i="3"/>
  <c r="P6209" i="3"/>
  <c r="U6208" i="3"/>
  <c r="T6208" i="3"/>
  <c r="S6208" i="3"/>
  <c r="R6208" i="3"/>
  <c r="Q6208" i="3"/>
  <c r="P6208" i="3"/>
  <c r="U6207" i="3"/>
  <c r="T6207" i="3"/>
  <c r="S6207" i="3"/>
  <c r="R6207" i="3"/>
  <c r="Q6207" i="3"/>
  <c r="P6207" i="3"/>
  <c r="U6206" i="3"/>
  <c r="T6206" i="3"/>
  <c r="S6206" i="3"/>
  <c r="R6206" i="3"/>
  <c r="Q6206" i="3"/>
  <c r="P6206" i="3"/>
  <c r="U6205" i="3"/>
  <c r="T6205" i="3"/>
  <c r="S6205" i="3"/>
  <c r="R6205" i="3"/>
  <c r="Q6205" i="3"/>
  <c r="P6205" i="3"/>
  <c r="U6204" i="3"/>
  <c r="T6204" i="3"/>
  <c r="S6204" i="3"/>
  <c r="R6204" i="3"/>
  <c r="Q6204" i="3"/>
  <c r="P6204" i="3"/>
  <c r="U6203" i="3"/>
  <c r="T6203" i="3"/>
  <c r="S6203" i="3"/>
  <c r="R6203" i="3"/>
  <c r="Q6203" i="3"/>
  <c r="P6203" i="3"/>
  <c r="U6202" i="3"/>
  <c r="T6202" i="3"/>
  <c r="S6202" i="3"/>
  <c r="R6202" i="3"/>
  <c r="Q6202" i="3"/>
  <c r="P6202" i="3"/>
  <c r="U6201" i="3"/>
  <c r="T6201" i="3"/>
  <c r="S6201" i="3"/>
  <c r="R6201" i="3"/>
  <c r="Q6201" i="3"/>
  <c r="P6201" i="3"/>
  <c r="U6200" i="3"/>
  <c r="T6200" i="3"/>
  <c r="S6200" i="3"/>
  <c r="R6200" i="3"/>
  <c r="Q6200" i="3"/>
  <c r="P6200" i="3"/>
  <c r="U6199" i="3"/>
  <c r="T6199" i="3"/>
  <c r="S6199" i="3"/>
  <c r="R6199" i="3"/>
  <c r="Q6199" i="3"/>
  <c r="P6199" i="3"/>
  <c r="U6198" i="3"/>
  <c r="T6198" i="3"/>
  <c r="S6198" i="3"/>
  <c r="R6198" i="3"/>
  <c r="Q6198" i="3"/>
  <c r="P6198" i="3"/>
  <c r="U6197" i="3"/>
  <c r="T6197" i="3"/>
  <c r="S6197" i="3"/>
  <c r="R6197" i="3"/>
  <c r="Q6197" i="3"/>
  <c r="P6197" i="3"/>
  <c r="U6196" i="3"/>
  <c r="T6196" i="3"/>
  <c r="S6196" i="3"/>
  <c r="R6196" i="3"/>
  <c r="Q6196" i="3"/>
  <c r="P6196" i="3"/>
  <c r="U6195" i="3"/>
  <c r="T6195" i="3"/>
  <c r="S6195" i="3"/>
  <c r="R6195" i="3"/>
  <c r="Q6195" i="3"/>
  <c r="P6195" i="3"/>
  <c r="U6194" i="3"/>
  <c r="T6194" i="3"/>
  <c r="S6194" i="3"/>
  <c r="R6194" i="3"/>
  <c r="Q6194" i="3"/>
  <c r="P6194" i="3"/>
  <c r="U6193" i="3"/>
  <c r="T6193" i="3"/>
  <c r="S6193" i="3"/>
  <c r="R6193" i="3"/>
  <c r="Q6193" i="3"/>
  <c r="P6193" i="3"/>
  <c r="U6192" i="3"/>
  <c r="T6192" i="3"/>
  <c r="S6192" i="3"/>
  <c r="R6192" i="3"/>
  <c r="Q6192" i="3"/>
  <c r="P6192" i="3"/>
  <c r="U6191" i="3"/>
  <c r="T6191" i="3"/>
  <c r="S6191" i="3"/>
  <c r="R6191" i="3"/>
  <c r="Q6191" i="3"/>
  <c r="P6191" i="3"/>
  <c r="U6190" i="3"/>
  <c r="T6190" i="3"/>
  <c r="S6190" i="3"/>
  <c r="R6190" i="3"/>
  <c r="Q6190" i="3"/>
  <c r="P6190" i="3"/>
  <c r="U6189" i="3"/>
  <c r="T6189" i="3"/>
  <c r="S6189" i="3"/>
  <c r="R6189" i="3"/>
  <c r="Q6189" i="3"/>
  <c r="P6189" i="3"/>
  <c r="U6188" i="3"/>
  <c r="T6188" i="3"/>
  <c r="S6188" i="3"/>
  <c r="R6188" i="3"/>
  <c r="Q6188" i="3"/>
  <c r="P6188" i="3"/>
  <c r="U6187" i="3"/>
  <c r="T6187" i="3"/>
  <c r="S6187" i="3"/>
  <c r="R6187" i="3"/>
  <c r="Q6187" i="3"/>
  <c r="P6187" i="3"/>
  <c r="U6186" i="3"/>
  <c r="T6186" i="3"/>
  <c r="S6186" i="3"/>
  <c r="R6186" i="3"/>
  <c r="Q6186" i="3"/>
  <c r="P6186" i="3"/>
  <c r="U6185" i="3"/>
  <c r="T6185" i="3"/>
  <c r="S6185" i="3"/>
  <c r="R6185" i="3"/>
  <c r="Q6185" i="3"/>
  <c r="P6185" i="3"/>
  <c r="U6184" i="3"/>
  <c r="T6184" i="3"/>
  <c r="S6184" i="3"/>
  <c r="R6184" i="3"/>
  <c r="Q6184" i="3"/>
  <c r="P6184" i="3"/>
  <c r="U6183" i="3"/>
  <c r="T6183" i="3"/>
  <c r="S6183" i="3"/>
  <c r="R6183" i="3"/>
  <c r="Q6183" i="3"/>
  <c r="P6183" i="3"/>
  <c r="U6182" i="3"/>
  <c r="T6182" i="3"/>
  <c r="S6182" i="3"/>
  <c r="R6182" i="3"/>
  <c r="Q6182" i="3"/>
  <c r="P6182" i="3"/>
  <c r="U6181" i="3"/>
  <c r="T6181" i="3"/>
  <c r="S6181" i="3"/>
  <c r="R6181" i="3"/>
  <c r="Q6181" i="3"/>
  <c r="P6181" i="3"/>
  <c r="U6180" i="3"/>
  <c r="T6180" i="3"/>
  <c r="S6180" i="3"/>
  <c r="R6180" i="3"/>
  <c r="Q6180" i="3"/>
  <c r="P6180" i="3"/>
  <c r="U6179" i="3"/>
  <c r="T6179" i="3"/>
  <c r="S6179" i="3"/>
  <c r="R6179" i="3"/>
  <c r="Q6179" i="3"/>
  <c r="P6179" i="3"/>
  <c r="U6178" i="3"/>
  <c r="T6178" i="3"/>
  <c r="S6178" i="3"/>
  <c r="R6178" i="3"/>
  <c r="Q6178" i="3"/>
  <c r="P6178" i="3"/>
  <c r="U6177" i="3"/>
  <c r="T6177" i="3"/>
  <c r="S6177" i="3"/>
  <c r="R6177" i="3"/>
  <c r="Q6177" i="3"/>
  <c r="P6177" i="3"/>
  <c r="U6176" i="3"/>
  <c r="T6176" i="3"/>
  <c r="S6176" i="3"/>
  <c r="R6176" i="3"/>
  <c r="Q6176" i="3"/>
  <c r="P6176" i="3"/>
  <c r="U6175" i="3"/>
  <c r="T6175" i="3"/>
  <c r="S6175" i="3"/>
  <c r="R6175" i="3"/>
  <c r="Q6175" i="3"/>
  <c r="P6175" i="3"/>
  <c r="U6174" i="3"/>
  <c r="T6174" i="3"/>
  <c r="S6174" i="3"/>
  <c r="R6174" i="3"/>
  <c r="Q6174" i="3"/>
  <c r="P6174" i="3"/>
  <c r="U6173" i="3"/>
  <c r="T6173" i="3"/>
  <c r="S6173" i="3"/>
  <c r="R6173" i="3"/>
  <c r="Q6173" i="3"/>
  <c r="P6173" i="3"/>
  <c r="U6172" i="3"/>
  <c r="T6172" i="3"/>
  <c r="S6172" i="3"/>
  <c r="R6172" i="3"/>
  <c r="Q6172" i="3"/>
  <c r="P6172" i="3"/>
  <c r="U6171" i="3"/>
  <c r="T6171" i="3"/>
  <c r="S6171" i="3"/>
  <c r="R6171" i="3"/>
  <c r="Q6171" i="3"/>
  <c r="P6171" i="3"/>
  <c r="U6170" i="3"/>
  <c r="T6170" i="3"/>
  <c r="S6170" i="3"/>
  <c r="R6170" i="3"/>
  <c r="Q6170" i="3"/>
  <c r="P6170" i="3"/>
  <c r="U6169" i="3"/>
  <c r="T6169" i="3"/>
  <c r="S6169" i="3"/>
  <c r="R6169" i="3"/>
  <c r="Q6169" i="3"/>
  <c r="P6169" i="3"/>
  <c r="U6168" i="3"/>
  <c r="T6168" i="3"/>
  <c r="S6168" i="3"/>
  <c r="R6168" i="3"/>
  <c r="Q6168" i="3"/>
  <c r="P6168" i="3"/>
  <c r="U6167" i="3"/>
  <c r="T6167" i="3"/>
  <c r="S6167" i="3"/>
  <c r="R6167" i="3"/>
  <c r="Q6167" i="3"/>
  <c r="P6167" i="3"/>
  <c r="U6166" i="3"/>
  <c r="T6166" i="3"/>
  <c r="S6166" i="3"/>
  <c r="R6166" i="3"/>
  <c r="Q6166" i="3"/>
  <c r="P6166" i="3"/>
  <c r="U6165" i="3"/>
  <c r="T6165" i="3"/>
  <c r="S6165" i="3"/>
  <c r="R6165" i="3"/>
  <c r="Q6165" i="3"/>
  <c r="P6165" i="3"/>
  <c r="U6164" i="3"/>
  <c r="T6164" i="3"/>
  <c r="S6164" i="3"/>
  <c r="R6164" i="3"/>
  <c r="Q6164" i="3"/>
  <c r="P6164" i="3"/>
  <c r="U6163" i="3"/>
  <c r="T6163" i="3"/>
  <c r="S6163" i="3"/>
  <c r="R6163" i="3"/>
  <c r="Q6163" i="3"/>
  <c r="P6163" i="3"/>
  <c r="U6162" i="3"/>
  <c r="T6162" i="3"/>
  <c r="S6162" i="3"/>
  <c r="R6162" i="3"/>
  <c r="Q6162" i="3"/>
  <c r="P6162" i="3"/>
  <c r="U6161" i="3"/>
  <c r="T6161" i="3"/>
  <c r="S6161" i="3"/>
  <c r="R6161" i="3"/>
  <c r="Q6161" i="3"/>
  <c r="P6161" i="3"/>
  <c r="U6160" i="3"/>
  <c r="T6160" i="3"/>
  <c r="S6160" i="3"/>
  <c r="R6160" i="3"/>
  <c r="Q6160" i="3"/>
  <c r="P6160" i="3"/>
  <c r="U6159" i="3"/>
  <c r="T6159" i="3"/>
  <c r="S6159" i="3"/>
  <c r="R6159" i="3"/>
  <c r="Q6159" i="3"/>
  <c r="P6159" i="3"/>
  <c r="U6158" i="3"/>
  <c r="T6158" i="3"/>
  <c r="S6158" i="3"/>
  <c r="R6158" i="3"/>
  <c r="Q6158" i="3"/>
  <c r="P6158" i="3"/>
  <c r="U6157" i="3"/>
  <c r="T6157" i="3"/>
  <c r="S6157" i="3"/>
  <c r="R6157" i="3"/>
  <c r="Q6157" i="3"/>
  <c r="P6157" i="3"/>
  <c r="U6156" i="3"/>
  <c r="T6156" i="3"/>
  <c r="S6156" i="3"/>
  <c r="R6156" i="3"/>
  <c r="Q6156" i="3"/>
  <c r="P6156" i="3"/>
  <c r="U6155" i="3"/>
  <c r="T6155" i="3"/>
  <c r="S6155" i="3"/>
  <c r="R6155" i="3"/>
  <c r="Q6155" i="3"/>
  <c r="P6155" i="3"/>
  <c r="U6154" i="3"/>
  <c r="T6154" i="3"/>
  <c r="S6154" i="3"/>
  <c r="R6154" i="3"/>
  <c r="Q6154" i="3"/>
  <c r="P6154" i="3"/>
  <c r="U6153" i="3"/>
  <c r="T6153" i="3"/>
  <c r="S6153" i="3"/>
  <c r="R6153" i="3"/>
  <c r="Q6153" i="3"/>
  <c r="P6153" i="3"/>
  <c r="U6152" i="3"/>
  <c r="T6152" i="3"/>
  <c r="S6152" i="3"/>
  <c r="R6152" i="3"/>
  <c r="Q6152" i="3"/>
  <c r="P6152" i="3"/>
  <c r="U6151" i="3"/>
  <c r="T6151" i="3"/>
  <c r="S6151" i="3"/>
  <c r="R6151" i="3"/>
  <c r="Q6151" i="3"/>
  <c r="P6151" i="3"/>
  <c r="U6150" i="3"/>
  <c r="T6150" i="3"/>
  <c r="S6150" i="3"/>
  <c r="R6150" i="3"/>
  <c r="Q6150" i="3"/>
  <c r="P6150" i="3"/>
  <c r="U6149" i="3"/>
  <c r="T6149" i="3"/>
  <c r="S6149" i="3"/>
  <c r="R6149" i="3"/>
  <c r="Q6149" i="3"/>
  <c r="P6149" i="3"/>
  <c r="U6148" i="3"/>
  <c r="T6148" i="3"/>
  <c r="S6148" i="3"/>
  <c r="R6148" i="3"/>
  <c r="Q6148" i="3"/>
  <c r="P6148" i="3"/>
  <c r="U6147" i="3"/>
  <c r="T6147" i="3"/>
  <c r="S6147" i="3"/>
  <c r="R6147" i="3"/>
  <c r="Q6147" i="3"/>
  <c r="P6147" i="3"/>
  <c r="U6146" i="3"/>
  <c r="T6146" i="3"/>
  <c r="S6146" i="3"/>
  <c r="R6146" i="3"/>
  <c r="Q6146" i="3"/>
  <c r="P6146" i="3"/>
  <c r="U6145" i="3"/>
  <c r="T6145" i="3"/>
  <c r="S6145" i="3"/>
  <c r="R6145" i="3"/>
  <c r="Q6145" i="3"/>
  <c r="P6145" i="3"/>
  <c r="U6144" i="3"/>
  <c r="T6144" i="3"/>
  <c r="S6144" i="3"/>
  <c r="R6144" i="3"/>
  <c r="Q6144" i="3"/>
  <c r="P6144" i="3"/>
  <c r="U6143" i="3"/>
  <c r="T6143" i="3"/>
  <c r="S6143" i="3"/>
  <c r="R6143" i="3"/>
  <c r="Q6143" i="3"/>
  <c r="P6143" i="3"/>
  <c r="U6142" i="3"/>
  <c r="T6142" i="3"/>
  <c r="S6142" i="3"/>
  <c r="R6142" i="3"/>
  <c r="Q6142" i="3"/>
  <c r="P6142" i="3"/>
  <c r="U6141" i="3"/>
  <c r="T6141" i="3"/>
  <c r="S6141" i="3"/>
  <c r="R6141" i="3"/>
  <c r="Q6141" i="3"/>
  <c r="P6141" i="3"/>
  <c r="U6140" i="3"/>
  <c r="T6140" i="3"/>
  <c r="S6140" i="3"/>
  <c r="R6140" i="3"/>
  <c r="Q6140" i="3"/>
  <c r="P6140" i="3"/>
  <c r="U6139" i="3"/>
  <c r="T6139" i="3"/>
  <c r="S6139" i="3"/>
  <c r="R6139" i="3"/>
  <c r="Q6139" i="3"/>
  <c r="P6139" i="3"/>
  <c r="U6138" i="3"/>
  <c r="T6138" i="3"/>
  <c r="S6138" i="3"/>
  <c r="R6138" i="3"/>
  <c r="Q6138" i="3"/>
  <c r="P6138" i="3"/>
  <c r="U6137" i="3"/>
  <c r="T6137" i="3"/>
  <c r="S6137" i="3"/>
  <c r="R6137" i="3"/>
  <c r="Q6137" i="3"/>
  <c r="P6137" i="3"/>
  <c r="U6136" i="3"/>
  <c r="T6136" i="3"/>
  <c r="S6136" i="3"/>
  <c r="R6136" i="3"/>
  <c r="Q6136" i="3"/>
  <c r="P6136" i="3"/>
  <c r="U6135" i="3"/>
  <c r="T6135" i="3"/>
  <c r="S6135" i="3"/>
  <c r="R6135" i="3"/>
  <c r="Q6135" i="3"/>
  <c r="P6135" i="3"/>
  <c r="U6134" i="3"/>
  <c r="T6134" i="3"/>
  <c r="S6134" i="3"/>
  <c r="R6134" i="3"/>
  <c r="Q6134" i="3"/>
  <c r="P6134" i="3"/>
  <c r="U6133" i="3"/>
  <c r="T6133" i="3"/>
  <c r="S6133" i="3"/>
  <c r="R6133" i="3"/>
  <c r="Q6133" i="3"/>
  <c r="P6133" i="3"/>
  <c r="U6132" i="3"/>
  <c r="T6132" i="3"/>
  <c r="S6132" i="3"/>
  <c r="R6132" i="3"/>
  <c r="Q6132" i="3"/>
  <c r="P6132" i="3"/>
  <c r="U6131" i="3"/>
  <c r="T6131" i="3"/>
  <c r="S6131" i="3"/>
  <c r="R6131" i="3"/>
  <c r="Q6131" i="3"/>
  <c r="P6131" i="3"/>
  <c r="U6130" i="3"/>
  <c r="T6130" i="3"/>
  <c r="S6130" i="3"/>
  <c r="R6130" i="3"/>
  <c r="Q6130" i="3"/>
  <c r="P6130" i="3"/>
  <c r="U6129" i="3"/>
  <c r="T6129" i="3"/>
  <c r="S6129" i="3"/>
  <c r="R6129" i="3"/>
  <c r="Q6129" i="3"/>
  <c r="P6129" i="3"/>
  <c r="U6128" i="3"/>
  <c r="T6128" i="3"/>
  <c r="S6128" i="3"/>
  <c r="R6128" i="3"/>
  <c r="Q6128" i="3"/>
  <c r="P6128" i="3"/>
  <c r="U6127" i="3"/>
  <c r="T6127" i="3"/>
  <c r="S6127" i="3"/>
  <c r="R6127" i="3"/>
  <c r="Q6127" i="3"/>
  <c r="P6127" i="3"/>
  <c r="U6126" i="3"/>
  <c r="T6126" i="3"/>
  <c r="S6126" i="3"/>
  <c r="R6126" i="3"/>
  <c r="Q6126" i="3"/>
  <c r="P6126" i="3"/>
  <c r="U6125" i="3"/>
  <c r="T6125" i="3"/>
  <c r="S6125" i="3"/>
  <c r="R6125" i="3"/>
  <c r="Q6125" i="3"/>
  <c r="P6125" i="3"/>
  <c r="U6124" i="3"/>
  <c r="T6124" i="3"/>
  <c r="S6124" i="3"/>
  <c r="R6124" i="3"/>
  <c r="Q6124" i="3"/>
  <c r="P6124" i="3"/>
  <c r="U6123" i="3"/>
  <c r="T6123" i="3"/>
  <c r="S6123" i="3"/>
  <c r="R6123" i="3"/>
  <c r="Q6123" i="3"/>
  <c r="P6123" i="3"/>
  <c r="U6122" i="3"/>
  <c r="T6122" i="3"/>
  <c r="S6122" i="3"/>
  <c r="R6122" i="3"/>
  <c r="Q6122" i="3"/>
  <c r="P6122" i="3"/>
  <c r="U6121" i="3"/>
  <c r="T6121" i="3"/>
  <c r="S6121" i="3"/>
  <c r="R6121" i="3"/>
  <c r="Q6121" i="3"/>
  <c r="P6121" i="3"/>
  <c r="U6120" i="3"/>
  <c r="T6120" i="3"/>
  <c r="S6120" i="3"/>
  <c r="R6120" i="3"/>
  <c r="Q6120" i="3"/>
  <c r="P6120" i="3"/>
  <c r="U6119" i="3"/>
  <c r="T6119" i="3"/>
  <c r="S6119" i="3"/>
  <c r="R6119" i="3"/>
  <c r="Q6119" i="3"/>
  <c r="P6119" i="3"/>
  <c r="U6118" i="3"/>
  <c r="T6118" i="3"/>
  <c r="S6118" i="3"/>
  <c r="R6118" i="3"/>
  <c r="Q6118" i="3"/>
  <c r="P6118" i="3"/>
  <c r="U6117" i="3"/>
  <c r="T6117" i="3"/>
  <c r="S6117" i="3"/>
  <c r="R6117" i="3"/>
  <c r="Q6117" i="3"/>
  <c r="P6117" i="3"/>
  <c r="U6116" i="3"/>
  <c r="T6116" i="3"/>
  <c r="S6116" i="3"/>
  <c r="R6116" i="3"/>
  <c r="Q6116" i="3"/>
  <c r="P6116" i="3"/>
  <c r="U6115" i="3"/>
  <c r="T6115" i="3"/>
  <c r="S6115" i="3"/>
  <c r="R6115" i="3"/>
  <c r="Q6115" i="3"/>
  <c r="P6115" i="3"/>
  <c r="U6114" i="3"/>
  <c r="T6114" i="3"/>
  <c r="S6114" i="3"/>
  <c r="R6114" i="3"/>
  <c r="Q6114" i="3"/>
  <c r="P6114" i="3"/>
  <c r="U6113" i="3"/>
  <c r="T6113" i="3"/>
  <c r="S6113" i="3"/>
  <c r="R6113" i="3"/>
  <c r="Q6113" i="3"/>
  <c r="P6113" i="3"/>
  <c r="U6112" i="3"/>
  <c r="T6112" i="3"/>
  <c r="S6112" i="3"/>
  <c r="R6112" i="3"/>
  <c r="Q6112" i="3"/>
  <c r="P6112" i="3"/>
  <c r="U6111" i="3"/>
  <c r="T6111" i="3"/>
  <c r="S6111" i="3"/>
  <c r="R6111" i="3"/>
  <c r="Q6111" i="3"/>
  <c r="P6111" i="3"/>
  <c r="U6110" i="3"/>
  <c r="T6110" i="3"/>
  <c r="S6110" i="3"/>
  <c r="R6110" i="3"/>
  <c r="Q6110" i="3"/>
  <c r="P6110" i="3"/>
  <c r="U6109" i="3"/>
  <c r="T6109" i="3"/>
  <c r="S6109" i="3"/>
  <c r="R6109" i="3"/>
  <c r="Q6109" i="3"/>
  <c r="P6109" i="3"/>
  <c r="U6108" i="3"/>
  <c r="T6108" i="3"/>
  <c r="S6108" i="3"/>
  <c r="R6108" i="3"/>
  <c r="Q6108" i="3"/>
  <c r="P6108" i="3"/>
  <c r="U6107" i="3"/>
  <c r="T6107" i="3"/>
  <c r="S6107" i="3"/>
  <c r="R6107" i="3"/>
  <c r="Q6107" i="3"/>
  <c r="P6107" i="3"/>
  <c r="U6106" i="3"/>
  <c r="T6106" i="3"/>
  <c r="S6106" i="3"/>
  <c r="R6106" i="3"/>
  <c r="Q6106" i="3"/>
  <c r="P6106" i="3"/>
  <c r="U6105" i="3"/>
  <c r="T6105" i="3"/>
  <c r="S6105" i="3"/>
  <c r="R6105" i="3"/>
  <c r="Q6105" i="3"/>
  <c r="P6105" i="3"/>
  <c r="U6104" i="3"/>
  <c r="T6104" i="3"/>
  <c r="S6104" i="3"/>
  <c r="R6104" i="3"/>
  <c r="Q6104" i="3"/>
  <c r="P6104" i="3"/>
  <c r="U6103" i="3"/>
  <c r="T6103" i="3"/>
  <c r="S6103" i="3"/>
  <c r="R6103" i="3"/>
  <c r="Q6103" i="3"/>
  <c r="P6103" i="3"/>
  <c r="U6102" i="3"/>
  <c r="T6102" i="3"/>
  <c r="S6102" i="3"/>
  <c r="R6102" i="3"/>
  <c r="Q6102" i="3"/>
  <c r="P6102" i="3"/>
  <c r="U6101" i="3"/>
  <c r="T6101" i="3"/>
  <c r="S6101" i="3"/>
  <c r="R6101" i="3"/>
  <c r="Q6101" i="3"/>
  <c r="P6101" i="3"/>
  <c r="U6100" i="3"/>
  <c r="T6100" i="3"/>
  <c r="S6100" i="3"/>
  <c r="R6100" i="3"/>
  <c r="Q6100" i="3"/>
  <c r="P6100" i="3"/>
  <c r="U6099" i="3"/>
  <c r="T6099" i="3"/>
  <c r="S6099" i="3"/>
  <c r="R6099" i="3"/>
  <c r="Q6099" i="3"/>
  <c r="P6099" i="3"/>
  <c r="U6098" i="3"/>
  <c r="T6098" i="3"/>
  <c r="S6098" i="3"/>
  <c r="R6098" i="3"/>
  <c r="Q6098" i="3"/>
  <c r="P6098" i="3"/>
  <c r="U6097" i="3"/>
  <c r="T6097" i="3"/>
  <c r="S6097" i="3"/>
  <c r="R6097" i="3"/>
  <c r="Q6097" i="3"/>
  <c r="P6097" i="3"/>
  <c r="U6096" i="3"/>
  <c r="T6096" i="3"/>
  <c r="S6096" i="3"/>
  <c r="R6096" i="3"/>
  <c r="Q6096" i="3"/>
  <c r="P6096" i="3"/>
  <c r="U6095" i="3"/>
  <c r="T6095" i="3"/>
  <c r="S6095" i="3"/>
  <c r="R6095" i="3"/>
  <c r="Q6095" i="3"/>
  <c r="P6095" i="3"/>
  <c r="U6094" i="3"/>
  <c r="T6094" i="3"/>
  <c r="S6094" i="3"/>
  <c r="R6094" i="3"/>
  <c r="Q6094" i="3"/>
  <c r="P6094" i="3"/>
  <c r="U6093" i="3"/>
  <c r="T6093" i="3"/>
  <c r="S6093" i="3"/>
  <c r="R6093" i="3"/>
  <c r="Q6093" i="3"/>
  <c r="P6093" i="3"/>
  <c r="U6092" i="3"/>
  <c r="T6092" i="3"/>
  <c r="S6092" i="3"/>
  <c r="R6092" i="3"/>
  <c r="Q6092" i="3"/>
  <c r="P6092" i="3"/>
  <c r="U6091" i="3"/>
  <c r="T6091" i="3"/>
  <c r="S6091" i="3"/>
  <c r="R6091" i="3"/>
  <c r="Q6091" i="3"/>
  <c r="P6091" i="3"/>
  <c r="U6090" i="3"/>
  <c r="T6090" i="3"/>
  <c r="S6090" i="3"/>
  <c r="R6090" i="3"/>
  <c r="Q6090" i="3"/>
  <c r="P6090" i="3"/>
  <c r="U6089" i="3"/>
  <c r="T6089" i="3"/>
  <c r="S6089" i="3"/>
  <c r="R6089" i="3"/>
  <c r="Q6089" i="3"/>
  <c r="P6089" i="3"/>
  <c r="U6088" i="3"/>
  <c r="T6088" i="3"/>
  <c r="S6088" i="3"/>
  <c r="R6088" i="3"/>
  <c r="Q6088" i="3"/>
  <c r="P6088" i="3"/>
  <c r="U6087" i="3"/>
  <c r="T6087" i="3"/>
  <c r="S6087" i="3"/>
  <c r="R6087" i="3"/>
  <c r="Q6087" i="3"/>
  <c r="P6087" i="3"/>
  <c r="U6086" i="3"/>
  <c r="T6086" i="3"/>
  <c r="S6086" i="3"/>
  <c r="R6086" i="3"/>
  <c r="Q6086" i="3"/>
  <c r="P6086" i="3"/>
  <c r="U6085" i="3"/>
  <c r="T6085" i="3"/>
  <c r="S6085" i="3"/>
  <c r="R6085" i="3"/>
  <c r="Q6085" i="3"/>
  <c r="P6085" i="3"/>
  <c r="U6084" i="3"/>
  <c r="T6084" i="3"/>
  <c r="S6084" i="3"/>
  <c r="R6084" i="3"/>
  <c r="Q6084" i="3"/>
  <c r="P6084" i="3"/>
  <c r="U6083" i="3"/>
  <c r="T6083" i="3"/>
  <c r="S6083" i="3"/>
  <c r="R6083" i="3"/>
  <c r="Q6083" i="3"/>
  <c r="P6083" i="3"/>
  <c r="U6082" i="3"/>
  <c r="T6082" i="3"/>
  <c r="S6082" i="3"/>
  <c r="R6082" i="3"/>
  <c r="Q6082" i="3"/>
  <c r="P6082" i="3"/>
  <c r="U6081" i="3"/>
  <c r="T6081" i="3"/>
  <c r="S6081" i="3"/>
  <c r="R6081" i="3"/>
  <c r="Q6081" i="3"/>
  <c r="P6081" i="3"/>
  <c r="U6080" i="3"/>
  <c r="T6080" i="3"/>
  <c r="S6080" i="3"/>
  <c r="R6080" i="3"/>
  <c r="Q6080" i="3"/>
  <c r="P6080" i="3"/>
  <c r="U6079" i="3"/>
  <c r="T6079" i="3"/>
  <c r="S6079" i="3"/>
  <c r="R6079" i="3"/>
  <c r="Q6079" i="3"/>
  <c r="P6079" i="3"/>
  <c r="U6078" i="3"/>
  <c r="T6078" i="3"/>
  <c r="S6078" i="3"/>
  <c r="R6078" i="3"/>
  <c r="Q6078" i="3"/>
  <c r="P6078" i="3"/>
  <c r="U6077" i="3"/>
  <c r="T6077" i="3"/>
  <c r="S6077" i="3"/>
  <c r="R6077" i="3"/>
  <c r="Q6077" i="3"/>
  <c r="P6077" i="3"/>
  <c r="U6076" i="3"/>
  <c r="T6076" i="3"/>
  <c r="S6076" i="3"/>
  <c r="R6076" i="3"/>
  <c r="Q6076" i="3"/>
  <c r="P6076" i="3"/>
  <c r="U6075" i="3"/>
  <c r="T6075" i="3"/>
  <c r="S6075" i="3"/>
  <c r="R6075" i="3"/>
  <c r="Q6075" i="3"/>
  <c r="P6075" i="3"/>
  <c r="U6074" i="3"/>
  <c r="T6074" i="3"/>
  <c r="S6074" i="3"/>
  <c r="R6074" i="3"/>
  <c r="Q6074" i="3"/>
  <c r="P6074" i="3"/>
  <c r="U6073" i="3"/>
  <c r="T6073" i="3"/>
  <c r="S6073" i="3"/>
  <c r="R6073" i="3"/>
  <c r="Q6073" i="3"/>
  <c r="P6073" i="3"/>
  <c r="U6072" i="3"/>
  <c r="T6072" i="3"/>
  <c r="S6072" i="3"/>
  <c r="R6072" i="3"/>
  <c r="Q6072" i="3"/>
  <c r="P6072" i="3"/>
  <c r="U6071" i="3"/>
  <c r="T6071" i="3"/>
  <c r="S6071" i="3"/>
  <c r="R6071" i="3"/>
  <c r="Q6071" i="3"/>
  <c r="P6071" i="3"/>
  <c r="U6070" i="3"/>
  <c r="T6070" i="3"/>
  <c r="S6070" i="3"/>
  <c r="R6070" i="3"/>
  <c r="Q6070" i="3"/>
  <c r="P6070" i="3"/>
  <c r="U6069" i="3"/>
  <c r="T6069" i="3"/>
  <c r="S6069" i="3"/>
  <c r="R6069" i="3"/>
  <c r="Q6069" i="3"/>
  <c r="P6069" i="3"/>
  <c r="U6068" i="3"/>
  <c r="T6068" i="3"/>
  <c r="S6068" i="3"/>
  <c r="R6068" i="3"/>
  <c r="Q6068" i="3"/>
  <c r="P6068" i="3"/>
  <c r="U6067" i="3"/>
  <c r="T6067" i="3"/>
  <c r="S6067" i="3"/>
  <c r="R6067" i="3"/>
  <c r="Q6067" i="3"/>
  <c r="P6067" i="3"/>
  <c r="U6066" i="3"/>
  <c r="T6066" i="3"/>
  <c r="S6066" i="3"/>
  <c r="R6066" i="3"/>
  <c r="Q6066" i="3"/>
  <c r="P6066" i="3"/>
  <c r="U6065" i="3"/>
  <c r="T6065" i="3"/>
  <c r="S6065" i="3"/>
  <c r="R6065" i="3"/>
  <c r="Q6065" i="3"/>
  <c r="P6065" i="3"/>
  <c r="U6064" i="3"/>
  <c r="T6064" i="3"/>
  <c r="S6064" i="3"/>
  <c r="R6064" i="3"/>
  <c r="Q6064" i="3"/>
  <c r="P6064" i="3"/>
  <c r="U6063" i="3"/>
  <c r="T6063" i="3"/>
  <c r="S6063" i="3"/>
  <c r="R6063" i="3"/>
  <c r="Q6063" i="3"/>
  <c r="P6063" i="3"/>
  <c r="U6062" i="3"/>
  <c r="T6062" i="3"/>
  <c r="S6062" i="3"/>
  <c r="R6062" i="3"/>
  <c r="Q6062" i="3"/>
  <c r="P6062" i="3"/>
  <c r="U6061" i="3"/>
  <c r="T6061" i="3"/>
  <c r="S6061" i="3"/>
  <c r="R6061" i="3"/>
  <c r="Q6061" i="3"/>
  <c r="P6061" i="3"/>
  <c r="U6060" i="3"/>
  <c r="T6060" i="3"/>
  <c r="S6060" i="3"/>
  <c r="R6060" i="3"/>
  <c r="Q6060" i="3"/>
  <c r="P6060" i="3"/>
  <c r="U6059" i="3"/>
  <c r="T6059" i="3"/>
  <c r="S6059" i="3"/>
  <c r="R6059" i="3"/>
  <c r="Q6059" i="3"/>
  <c r="P6059" i="3"/>
  <c r="U6058" i="3"/>
  <c r="T6058" i="3"/>
  <c r="S6058" i="3"/>
  <c r="R6058" i="3"/>
  <c r="Q6058" i="3"/>
  <c r="P6058" i="3"/>
  <c r="U6057" i="3"/>
  <c r="T6057" i="3"/>
  <c r="S6057" i="3"/>
  <c r="R6057" i="3"/>
  <c r="Q6057" i="3"/>
  <c r="P6057" i="3"/>
  <c r="U6056" i="3"/>
  <c r="T6056" i="3"/>
  <c r="S6056" i="3"/>
  <c r="R6056" i="3"/>
  <c r="Q6056" i="3"/>
  <c r="P6056" i="3"/>
  <c r="U6055" i="3"/>
  <c r="T6055" i="3"/>
  <c r="S6055" i="3"/>
  <c r="R6055" i="3"/>
  <c r="Q6055" i="3"/>
  <c r="P6055" i="3"/>
  <c r="U6054" i="3"/>
  <c r="T6054" i="3"/>
  <c r="S6054" i="3"/>
  <c r="R6054" i="3"/>
  <c r="Q6054" i="3"/>
  <c r="P6054" i="3"/>
  <c r="U6053" i="3"/>
  <c r="T6053" i="3"/>
  <c r="S6053" i="3"/>
  <c r="R6053" i="3"/>
  <c r="Q6053" i="3"/>
  <c r="P6053" i="3"/>
  <c r="U6052" i="3"/>
  <c r="T6052" i="3"/>
  <c r="S6052" i="3"/>
  <c r="R6052" i="3"/>
  <c r="Q6052" i="3"/>
  <c r="P6052" i="3"/>
  <c r="U6051" i="3"/>
  <c r="T6051" i="3"/>
  <c r="S6051" i="3"/>
  <c r="R6051" i="3"/>
  <c r="Q6051" i="3"/>
  <c r="P6051" i="3"/>
  <c r="U6050" i="3"/>
  <c r="T6050" i="3"/>
  <c r="S6050" i="3"/>
  <c r="R6050" i="3"/>
  <c r="Q6050" i="3"/>
  <c r="P6050" i="3"/>
  <c r="U6049" i="3"/>
  <c r="T6049" i="3"/>
  <c r="S6049" i="3"/>
  <c r="R6049" i="3"/>
  <c r="Q6049" i="3"/>
  <c r="P6049" i="3"/>
  <c r="U6048" i="3"/>
  <c r="T6048" i="3"/>
  <c r="S6048" i="3"/>
  <c r="R6048" i="3"/>
  <c r="Q6048" i="3"/>
  <c r="P6048" i="3"/>
  <c r="U6047" i="3"/>
  <c r="T6047" i="3"/>
  <c r="S6047" i="3"/>
  <c r="R6047" i="3"/>
  <c r="Q6047" i="3"/>
  <c r="P6047" i="3"/>
  <c r="U6046" i="3"/>
  <c r="T6046" i="3"/>
  <c r="S6046" i="3"/>
  <c r="R6046" i="3"/>
  <c r="Q6046" i="3"/>
  <c r="P6046" i="3"/>
  <c r="U6045" i="3"/>
  <c r="T6045" i="3"/>
  <c r="S6045" i="3"/>
  <c r="R6045" i="3"/>
  <c r="Q6045" i="3"/>
  <c r="P6045" i="3"/>
  <c r="U6044" i="3"/>
  <c r="T6044" i="3"/>
  <c r="S6044" i="3"/>
  <c r="R6044" i="3"/>
  <c r="Q6044" i="3"/>
  <c r="P6044" i="3"/>
  <c r="U6043" i="3"/>
  <c r="T6043" i="3"/>
  <c r="S6043" i="3"/>
  <c r="R6043" i="3"/>
  <c r="Q6043" i="3"/>
  <c r="P6043" i="3"/>
  <c r="U6042" i="3"/>
  <c r="T6042" i="3"/>
  <c r="S6042" i="3"/>
  <c r="R6042" i="3"/>
  <c r="Q6042" i="3"/>
  <c r="P6042" i="3"/>
  <c r="U6041" i="3"/>
  <c r="T6041" i="3"/>
  <c r="S6041" i="3"/>
  <c r="R6041" i="3"/>
  <c r="Q6041" i="3"/>
  <c r="P6041" i="3"/>
  <c r="U6040" i="3"/>
  <c r="T6040" i="3"/>
  <c r="S6040" i="3"/>
  <c r="R6040" i="3"/>
  <c r="Q6040" i="3"/>
  <c r="P6040" i="3"/>
  <c r="U6039" i="3"/>
  <c r="T6039" i="3"/>
  <c r="S6039" i="3"/>
  <c r="R6039" i="3"/>
  <c r="Q6039" i="3"/>
  <c r="P6039" i="3"/>
  <c r="U6038" i="3"/>
  <c r="T6038" i="3"/>
  <c r="S6038" i="3"/>
  <c r="R6038" i="3"/>
  <c r="Q6038" i="3"/>
  <c r="P6038" i="3"/>
  <c r="U6037" i="3"/>
  <c r="T6037" i="3"/>
  <c r="S6037" i="3"/>
  <c r="R6037" i="3"/>
  <c r="Q6037" i="3"/>
  <c r="P6037" i="3"/>
  <c r="U6036" i="3"/>
  <c r="T6036" i="3"/>
  <c r="S6036" i="3"/>
  <c r="R6036" i="3"/>
  <c r="Q6036" i="3"/>
  <c r="P6036" i="3"/>
  <c r="U6035" i="3"/>
  <c r="T6035" i="3"/>
  <c r="S6035" i="3"/>
  <c r="R6035" i="3"/>
  <c r="Q6035" i="3"/>
  <c r="P6035" i="3"/>
  <c r="U6034" i="3"/>
  <c r="T6034" i="3"/>
  <c r="S6034" i="3"/>
  <c r="R6034" i="3"/>
  <c r="Q6034" i="3"/>
  <c r="P6034" i="3"/>
  <c r="U6033" i="3"/>
  <c r="T6033" i="3"/>
  <c r="S6033" i="3"/>
  <c r="R6033" i="3"/>
  <c r="Q6033" i="3"/>
  <c r="P6033" i="3"/>
  <c r="U6032" i="3"/>
  <c r="T6032" i="3"/>
  <c r="S6032" i="3"/>
  <c r="R6032" i="3"/>
  <c r="Q6032" i="3"/>
  <c r="P6032" i="3"/>
  <c r="U6031" i="3"/>
  <c r="T6031" i="3"/>
  <c r="S6031" i="3"/>
  <c r="R6031" i="3"/>
  <c r="Q6031" i="3"/>
  <c r="P6031" i="3"/>
  <c r="U6030" i="3"/>
  <c r="T6030" i="3"/>
  <c r="S6030" i="3"/>
  <c r="R6030" i="3"/>
  <c r="Q6030" i="3"/>
  <c r="P6030" i="3"/>
  <c r="U6029" i="3"/>
  <c r="T6029" i="3"/>
  <c r="S6029" i="3"/>
  <c r="R6029" i="3"/>
  <c r="Q6029" i="3"/>
  <c r="P6029" i="3"/>
  <c r="U6028" i="3"/>
  <c r="T6028" i="3"/>
  <c r="S6028" i="3"/>
  <c r="R6028" i="3"/>
  <c r="Q6028" i="3"/>
  <c r="P6028" i="3"/>
  <c r="U6027" i="3"/>
  <c r="T6027" i="3"/>
  <c r="S6027" i="3"/>
  <c r="R6027" i="3"/>
  <c r="Q6027" i="3"/>
  <c r="P6027" i="3"/>
  <c r="U6026" i="3"/>
  <c r="T6026" i="3"/>
  <c r="S6026" i="3"/>
  <c r="R6026" i="3"/>
  <c r="Q6026" i="3"/>
  <c r="P6026" i="3"/>
  <c r="U6025" i="3"/>
  <c r="T6025" i="3"/>
  <c r="S6025" i="3"/>
  <c r="R6025" i="3"/>
  <c r="Q6025" i="3"/>
  <c r="P6025" i="3"/>
  <c r="U6024" i="3"/>
  <c r="T6024" i="3"/>
  <c r="S6024" i="3"/>
  <c r="R6024" i="3"/>
  <c r="Q6024" i="3"/>
  <c r="P6024" i="3"/>
  <c r="U6023" i="3"/>
  <c r="T6023" i="3"/>
  <c r="S6023" i="3"/>
  <c r="R6023" i="3"/>
  <c r="Q6023" i="3"/>
  <c r="P6023" i="3"/>
  <c r="U6022" i="3"/>
  <c r="T6022" i="3"/>
  <c r="S6022" i="3"/>
  <c r="R6022" i="3"/>
  <c r="Q6022" i="3"/>
  <c r="P6022" i="3"/>
  <c r="U6021" i="3"/>
  <c r="T6021" i="3"/>
  <c r="S6021" i="3"/>
  <c r="R6021" i="3"/>
  <c r="Q6021" i="3"/>
  <c r="P6021" i="3"/>
  <c r="U6020" i="3"/>
  <c r="T6020" i="3"/>
  <c r="S6020" i="3"/>
  <c r="R6020" i="3"/>
  <c r="Q6020" i="3"/>
  <c r="P6020" i="3"/>
  <c r="U6019" i="3"/>
  <c r="T6019" i="3"/>
  <c r="S6019" i="3"/>
  <c r="R6019" i="3"/>
  <c r="Q6019" i="3"/>
  <c r="P6019" i="3"/>
  <c r="U6018" i="3"/>
  <c r="T6018" i="3"/>
  <c r="S6018" i="3"/>
  <c r="R6018" i="3"/>
  <c r="Q6018" i="3"/>
  <c r="P6018" i="3"/>
  <c r="U6017" i="3"/>
  <c r="T6017" i="3"/>
  <c r="S6017" i="3"/>
  <c r="R6017" i="3"/>
  <c r="Q6017" i="3"/>
  <c r="P6017" i="3"/>
  <c r="U6016" i="3"/>
  <c r="T6016" i="3"/>
  <c r="S6016" i="3"/>
  <c r="R6016" i="3"/>
  <c r="Q6016" i="3"/>
  <c r="P6016" i="3"/>
  <c r="U6015" i="3"/>
  <c r="T6015" i="3"/>
  <c r="S6015" i="3"/>
  <c r="R6015" i="3"/>
  <c r="Q6015" i="3"/>
  <c r="P6015" i="3"/>
  <c r="U6014" i="3"/>
  <c r="T6014" i="3"/>
  <c r="S6014" i="3"/>
  <c r="R6014" i="3"/>
  <c r="Q6014" i="3"/>
  <c r="P6014" i="3"/>
  <c r="U6013" i="3"/>
  <c r="T6013" i="3"/>
  <c r="S6013" i="3"/>
  <c r="R6013" i="3"/>
  <c r="Q6013" i="3"/>
  <c r="P6013" i="3"/>
  <c r="U6012" i="3"/>
  <c r="T6012" i="3"/>
  <c r="S6012" i="3"/>
  <c r="R6012" i="3"/>
  <c r="Q6012" i="3"/>
  <c r="P6012" i="3"/>
  <c r="U6011" i="3"/>
  <c r="T6011" i="3"/>
  <c r="S6011" i="3"/>
  <c r="R6011" i="3"/>
  <c r="Q6011" i="3"/>
  <c r="P6011" i="3"/>
  <c r="U6010" i="3"/>
  <c r="T6010" i="3"/>
  <c r="S6010" i="3"/>
  <c r="R6010" i="3"/>
  <c r="Q6010" i="3"/>
  <c r="P6010" i="3"/>
  <c r="U6009" i="3"/>
  <c r="T6009" i="3"/>
  <c r="S6009" i="3"/>
  <c r="R6009" i="3"/>
  <c r="Q6009" i="3"/>
  <c r="P6009" i="3"/>
  <c r="U6008" i="3"/>
  <c r="T6008" i="3"/>
  <c r="S6008" i="3"/>
  <c r="R6008" i="3"/>
  <c r="Q6008" i="3"/>
  <c r="P6008" i="3"/>
  <c r="U6007" i="3"/>
  <c r="T6007" i="3"/>
  <c r="S6007" i="3"/>
  <c r="R6007" i="3"/>
  <c r="Q6007" i="3"/>
  <c r="P6007" i="3"/>
  <c r="U6006" i="3"/>
  <c r="T6006" i="3"/>
  <c r="S6006" i="3"/>
  <c r="R6006" i="3"/>
  <c r="Q6006" i="3"/>
  <c r="P6006" i="3"/>
  <c r="U6005" i="3"/>
  <c r="T6005" i="3"/>
  <c r="S6005" i="3"/>
  <c r="R6005" i="3"/>
  <c r="Q6005" i="3"/>
  <c r="P6005" i="3"/>
  <c r="U6004" i="3"/>
  <c r="T6004" i="3"/>
  <c r="S6004" i="3"/>
  <c r="R6004" i="3"/>
  <c r="Q6004" i="3"/>
  <c r="P6004" i="3"/>
  <c r="U6003" i="3"/>
  <c r="T6003" i="3"/>
  <c r="S6003" i="3"/>
  <c r="R6003" i="3"/>
  <c r="Q6003" i="3"/>
  <c r="P6003" i="3"/>
  <c r="U6002" i="3"/>
  <c r="T6002" i="3"/>
  <c r="S6002" i="3"/>
  <c r="R6002" i="3"/>
  <c r="Q6002" i="3"/>
  <c r="P6002" i="3"/>
  <c r="U6001" i="3"/>
  <c r="T6001" i="3"/>
  <c r="S6001" i="3"/>
  <c r="R6001" i="3"/>
  <c r="Q6001" i="3"/>
  <c r="P6001" i="3"/>
  <c r="U6000" i="3"/>
  <c r="T6000" i="3"/>
  <c r="S6000" i="3"/>
  <c r="R6000" i="3"/>
  <c r="Q6000" i="3"/>
  <c r="P6000" i="3"/>
  <c r="U5999" i="3"/>
  <c r="T5999" i="3"/>
  <c r="S5999" i="3"/>
  <c r="R5999" i="3"/>
  <c r="Q5999" i="3"/>
  <c r="P5999" i="3"/>
  <c r="U5998" i="3"/>
  <c r="T5998" i="3"/>
  <c r="S5998" i="3"/>
  <c r="R5998" i="3"/>
  <c r="Q5998" i="3"/>
  <c r="P5998" i="3"/>
  <c r="U5997" i="3"/>
  <c r="T5997" i="3"/>
  <c r="S5997" i="3"/>
  <c r="R5997" i="3"/>
  <c r="Q5997" i="3"/>
  <c r="P5997" i="3"/>
  <c r="U5996" i="3"/>
  <c r="T5996" i="3"/>
  <c r="S5996" i="3"/>
  <c r="R5996" i="3"/>
  <c r="Q5996" i="3"/>
  <c r="P5996" i="3"/>
  <c r="U5995" i="3"/>
  <c r="T5995" i="3"/>
  <c r="S5995" i="3"/>
  <c r="R5995" i="3"/>
  <c r="Q5995" i="3"/>
  <c r="P5995" i="3"/>
  <c r="U5994" i="3"/>
  <c r="T5994" i="3"/>
  <c r="S5994" i="3"/>
  <c r="R5994" i="3"/>
  <c r="Q5994" i="3"/>
  <c r="P5994" i="3"/>
  <c r="U5993" i="3"/>
  <c r="T5993" i="3"/>
  <c r="S5993" i="3"/>
  <c r="R5993" i="3"/>
  <c r="Q5993" i="3"/>
  <c r="P5993" i="3"/>
  <c r="U5992" i="3"/>
  <c r="T5992" i="3"/>
  <c r="S5992" i="3"/>
  <c r="R5992" i="3"/>
  <c r="Q5992" i="3"/>
  <c r="P5992" i="3"/>
  <c r="U5991" i="3"/>
  <c r="T5991" i="3"/>
  <c r="S5991" i="3"/>
  <c r="R5991" i="3"/>
  <c r="Q5991" i="3"/>
  <c r="P5991" i="3"/>
  <c r="U5990" i="3"/>
  <c r="T5990" i="3"/>
  <c r="S5990" i="3"/>
  <c r="R5990" i="3"/>
  <c r="Q5990" i="3"/>
  <c r="P5990" i="3"/>
  <c r="U5989" i="3"/>
  <c r="T5989" i="3"/>
  <c r="S5989" i="3"/>
  <c r="R5989" i="3"/>
  <c r="Q5989" i="3"/>
  <c r="P5989" i="3"/>
  <c r="U5988" i="3"/>
  <c r="T5988" i="3"/>
  <c r="S5988" i="3"/>
  <c r="R5988" i="3"/>
  <c r="Q5988" i="3"/>
  <c r="P5988" i="3"/>
  <c r="U5987" i="3"/>
  <c r="T5987" i="3"/>
  <c r="S5987" i="3"/>
  <c r="R5987" i="3"/>
  <c r="Q5987" i="3"/>
  <c r="P5987" i="3"/>
  <c r="U5986" i="3"/>
  <c r="T5986" i="3"/>
  <c r="S5986" i="3"/>
  <c r="R5986" i="3"/>
  <c r="Q5986" i="3"/>
  <c r="P5986" i="3"/>
  <c r="U5985" i="3"/>
  <c r="T5985" i="3"/>
  <c r="S5985" i="3"/>
  <c r="R5985" i="3"/>
  <c r="Q5985" i="3"/>
  <c r="P5985" i="3"/>
  <c r="U5984" i="3"/>
  <c r="T5984" i="3"/>
  <c r="S5984" i="3"/>
  <c r="R5984" i="3"/>
  <c r="Q5984" i="3"/>
  <c r="P5984" i="3"/>
  <c r="U5983" i="3"/>
  <c r="T5983" i="3"/>
  <c r="S5983" i="3"/>
  <c r="R5983" i="3"/>
  <c r="Q5983" i="3"/>
  <c r="P5983" i="3"/>
  <c r="U5982" i="3"/>
  <c r="T5982" i="3"/>
  <c r="S5982" i="3"/>
  <c r="R5982" i="3"/>
  <c r="Q5982" i="3"/>
  <c r="P5982" i="3"/>
  <c r="U5981" i="3"/>
  <c r="T5981" i="3"/>
  <c r="S5981" i="3"/>
  <c r="R5981" i="3"/>
  <c r="Q5981" i="3"/>
  <c r="P5981" i="3"/>
  <c r="U5980" i="3"/>
  <c r="T5980" i="3"/>
  <c r="S5980" i="3"/>
  <c r="R5980" i="3"/>
  <c r="Q5980" i="3"/>
  <c r="P5980" i="3"/>
  <c r="U5979" i="3"/>
  <c r="T5979" i="3"/>
  <c r="S5979" i="3"/>
  <c r="R5979" i="3"/>
  <c r="Q5979" i="3"/>
  <c r="P5979" i="3"/>
  <c r="U5978" i="3"/>
  <c r="T5978" i="3"/>
  <c r="S5978" i="3"/>
  <c r="R5978" i="3"/>
  <c r="Q5978" i="3"/>
  <c r="P5978" i="3"/>
  <c r="U5977" i="3"/>
  <c r="T5977" i="3"/>
  <c r="S5977" i="3"/>
  <c r="R5977" i="3"/>
  <c r="Q5977" i="3"/>
  <c r="P5977" i="3"/>
  <c r="U5976" i="3"/>
  <c r="T5976" i="3"/>
  <c r="S5976" i="3"/>
  <c r="R5976" i="3"/>
  <c r="Q5976" i="3"/>
  <c r="P5976" i="3"/>
  <c r="U5975" i="3"/>
  <c r="T5975" i="3"/>
  <c r="S5975" i="3"/>
  <c r="R5975" i="3"/>
  <c r="Q5975" i="3"/>
  <c r="P5975" i="3"/>
  <c r="U5974" i="3"/>
  <c r="T5974" i="3"/>
  <c r="S5974" i="3"/>
  <c r="R5974" i="3"/>
  <c r="Q5974" i="3"/>
  <c r="P5974" i="3"/>
  <c r="U5973" i="3"/>
  <c r="T5973" i="3"/>
  <c r="S5973" i="3"/>
  <c r="R5973" i="3"/>
  <c r="Q5973" i="3"/>
  <c r="P5973" i="3"/>
  <c r="U5972" i="3"/>
  <c r="T5972" i="3"/>
  <c r="S5972" i="3"/>
  <c r="R5972" i="3"/>
  <c r="Q5972" i="3"/>
  <c r="P5972" i="3"/>
  <c r="U5971" i="3"/>
  <c r="T5971" i="3"/>
  <c r="S5971" i="3"/>
  <c r="R5971" i="3"/>
  <c r="Q5971" i="3"/>
  <c r="P5971" i="3"/>
  <c r="U5970" i="3"/>
  <c r="T5970" i="3"/>
  <c r="S5970" i="3"/>
  <c r="R5970" i="3"/>
  <c r="Q5970" i="3"/>
  <c r="P5970" i="3"/>
  <c r="U5969" i="3"/>
  <c r="T5969" i="3"/>
  <c r="S5969" i="3"/>
  <c r="R5969" i="3"/>
  <c r="Q5969" i="3"/>
  <c r="P5969" i="3"/>
  <c r="U5968" i="3"/>
  <c r="T5968" i="3"/>
  <c r="S5968" i="3"/>
  <c r="R5968" i="3"/>
  <c r="Q5968" i="3"/>
  <c r="P5968" i="3"/>
  <c r="U5967" i="3"/>
  <c r="T5967" i="3"/>
  <c r="S5967" i="3"/>
  <c r="R5967" i="3"/>
  <c r="Q5967" i="3"/>
  <c r="P5967" i="3"/>
  <c r="U5966" i="3"/>
  <c r="T5966" i="3"/>
  <c r="S5966" i="3"/>
  <c r="R5966" i="3"/>
  <c r="Q5966" i="3"/>
  <c r="P5966" i="3"/>
  <c r="U5965" i="3"/>
  <c r="T5965" i="3"/>
  <c r="S5965" i="3"/>
  <c r="R5965" i="3"/>
  <c r="Q5965" i="3"/>
  <c r="P5965" i="3"/>
  <c r="U5964" i="3"/>
  <c r="T5964" i="3"/>
  <c r="S5964" i="3"/>
  <c r="R5964" i="3"/>
  <c r="Q5964" i="3"/>
  <c r="P5964" i="3"/>
  <c r="U5963" i="3"/>
  <c r="T5963" i="3"/>
  <c r="S5963" i="3"/>
  <c r="R5963" i="3"/>
  <c r="Q5963" i="3"/>
  <c r="P5963" i="3"/>
  <c r="U5962" i="3"/>
  <c r="T5962" i="3"/>
  <c r="S5962" i="3"/>
  <c r="R5962" i="3"/>
  <c r="Q5962" i="3"/>
  <c r="P5962" i="3"/>
  <c r="U5961" i="3"/>
  <c r="T5961" i="3"/>
  <c r="S5961" i="3"/>
  <c r="R5961" i="3"/>
  <c r="Q5961" i="3"/>
  <c r="P5961" i="3"/>
  <c r="U5960" i="3"/>
  <c r="T5960" i="3"/>
  <c r="S5960" i="3"/>
  <c r="R5960" i="3"/>
  <c r="Q5960" i="3"/>
  <c r="P5960" i="3"/>
  <c r="U5959" i="3"/>
  <c r="T5959" i="3"/>
  <c r="S5959" i="3"/>
  <c r="R5959" i="3"/>
  <c r="Q5959" i="3"/>
  <c r="P5959" i="3"/>
  <c r="U5958" i="3"/>
  <c r="T5958" i="3"/>
  <c r="S5958" i="3"/>
  <c r="R5958" i="3"/>
  <c r="Q5958" i="3"/>
  <c r="P5958" i="3"/>
  <c r="U5957" i="3"/>
  <c r="T5957" i="3"/>
  <c r="S5957" i="3"/>
  <c r="R5957" i="3"/>
  <c r="Q5957" i="3"/>
  <c r="P5957" i="3"/>
  <c r="U5956" i="3"/>
  <c r="T5956" i="3"/>
  <c r="S5956" i="3"/>
  <c r="R5956" i="3"/>
  <c r="Q5956" i="3"/>
  <c r="P5956" i="3"/>
  <c r="U5955" i="3"/>
  <c r="T5955" i="3"/>
  <c r="S5955" i="3"/>
  <c r="R5955" i="3"/>
  <c r="Q5955" i="3"/>
  <c r="P5955" i="3"/>
  <c r="U5954" i="3"/>
  <c r="T5954" i="3"/>
  <c r="S5954" i="3"/>
  <c r="R5954" i="3"/>
  <c r="Q5954" i="3"/>
  <c r="P5954" i="3"/>
  <c r="U5953" i="3"/>
  <c r="T5953" i="3"/>
  <c r="S5953" i="3"/>
  <c r="R5953" i="3"/>
  <c r="Q5953" i="3"/>
  <c r="P5953" i="3"/>
  <c r="U5952" i="3"/>
  <c r="T5952" i="3"/>
  <c r="S5952" i="3"/>
  <c r="R5952" i="3"/>
  <c r="Q5952" i="3"/>
  <c r="P5952" i="3"/>
  <c r="U5951" i="3"/>
  <c r="T5951" i="3"/>
  <c r="S5951" i="3"/>
  <c r="R5951" i="3"/>
  <c r="Q5951" i="3"/>
  <c r="P5951" i="3"/>
  <c r="U5950" i="3"/>
  <c r="T5950" i="3"/>
  <c r="S5950" i="3"/>
  <c r="R5950" i="3"/>
  <c r="Q5950" i="3"/>
  <c r="P5950" i="3"/>
  <c r="U5949" i="3"/>
  <c r="T5949" i="3"/>
  <c r="S5949" i="3"/>
  <c r="R5949" i="3"/>
  <c r="Q5949" i="3"/>
  <c r="P5949" i="3"/>
  <c r="U5948" i="3"/>
  <c r="T5948" i="3"/>
  <c r="S5948" i="3"/>
  <c r="R5948" i="3"/>
  <c r="Q5948" i="3"/>
  <c r="P5948" i="3"/>
  <c r="U5947" i="3"/>
  <c r="T5947" i="3"/>
  <c r="S5947" i="3"/>
  <c r="R5947" i="3"/>
  <c r="Q5947" i="3"/>
  <c r="P5947" i="3"/>
  <c r="U5946" i="3"/>
  <c r="T5946" i="3"/>
  <c r="S5946" i="3"/>
  <c r="R5946" i="3"/>
  <c r="Q5946" i="3"/>
  <c r="P5946" i="3"/>
  <c r="U5945" i="3"/>
  <c r="T5945" i="3"/>
  <c r="S5945" i="3"/>
  <c r="R5945" i="3"/>
  <c r="Q5945" i="3"/>
  <c r="P5945" i="3"/>
  <c r="U5944" i="3"/>
  <c r="T5944" i="3"/>
  <c r="S5944" i="3"/>
  <c r="R5944" i="3"/>
  <c r="Q5944" i="3"/>
  <c r="P5944" i="3"/>
  <c r="U5943" i="3"/>
  <c r="T5943" i="3"/>
  <c r="S5943" i="3"/>
  <c r="R5943" i="3"/>
  <c r="Q5943" i="3"/>
  <c r="P5943" i="3"/>
  <c r="U5942" i="3"/>
  <c r="T5942" i="3"/>
  <c r="S5942" i="3"/>
  <c r="R5942" i="3"/>
  <c r="Q5942" i="3"/>
  <c r="P5942" i="3"/>
  <c r="U5941" i="3"/>
  <c r="T5941" i="3"/>
  <c r="S5941" i="3"/>
  <c r="R5941" i="3"/>
  <c r="Q5941" i="3"/>
  <c r="P5941" i="3"/>
  <c r="U5940" i="3"/>
  <c r="T5940" i="3"/>
  <c r="S5940" i="3"/>
  <c r="R5940" i="3"/>
  <c r="Q5940" i="3"/>
  <c r="P5940" i="3"/>
  <c r="U5939" i="3"/>
  <c r="T5939" i="3"/>
  <c r="S5939" i="3"/>
  <c r="R5939" i="3"/>
  <c r="Q5939" i="3"/>
  <c r="P5939" i="3"/>
  <c r="U5938" i="3"/>
  <c r="T5938" i="3"/>
  <c r="S5938" i="3"/>
  <c r="R5938" i="3"/>
  <c r="Q5938" i="3"/>
  <c r="P5938" i="3"/>
  <c r="U5937" i="3"/>
  <c r="T5937" i="3"/>
  <c r="S5937" i="3"/>
  <c r="R5937" i="3"/>
  <c r="Q5937" i="3"/>
  <c r="P5937" i="3"/>
  <c r="U5936" i="3"/>
  <c r="T5936" i="3"/>
  <c r="S5936" i="3"/>
  <c r="R5936" i="3"/>
  <c r="Q5936" i="3"/>
  <c r="P5936" i="3"/>
  <c r="U5935" i="3"/>
  <c r="T5935" i="3"/>
  <c r="S5935" i="3"/>
  <c r="R5935" i="3"/>
  <c r="Q5935" i="3"/>
  <c r="P5935" i="3"/>
  <c r="U5934" i="3"/>
  <c r="T5934" i="3"/>
  <c r="S5934" i="3"/>
  <c r="R5934" i="3"/>
  <c r="Q5934" i="3"/>
  <c r="P5934" i="3"/>
  <c r="U5933" i="3"/>
  <c r="T5933" i="3"/>
  <c r="S5933" i="3"/>
  <c r="R5933" i="3"/>
  <c r="Q5933" i="3"/>
  <c r="P5933" i="3"/>
  <c r="U5932" i="3"/>
  <c r="T5932" i="3"/>
  <c r="S5932" i="3"/>
  <c r="R5932" i="3"/>
  <c r="Q5932" i="3"/>
  <c r="P5932" i="3"/>
  <c r="U5931" i="3"/>
  <c r="T5931" i="3"/>
  <c r="S5931" i="3"/>
  <c r="R5931" i="3"/>
  <c r="Q5931" i="3"/>
  <c r="P5931" i="3"/>
  <c r="U5930" i="3"/>
  <c r="T5930" i="3"/>
  <c r="S5930" i="3"/>
  <c r="R5930" i="3"/>
  <c r="Q5930" i="3"/>
  <c r="P5930" i="3"/>
  <c r="U5929" i="3"/>
  <c r="T5929" i="3"/>
  <c r="S5929" i="3"/>
  <c r="R5929" i="3"/>
  <c r="Q5929" i="3"/>
  <c r="P5929" i="3"/>
  <c r="U5928" i="3"/>
  <c r="T5928" i="3"/>
  <c r="S5928" i="3"/>
  <c r="R5928" i="3"/>
  <c r="Q5928" i="3"/>
  <c r="P5928" i="3"/>
  <c r="U5927" i="3"/>
  <c r="T5927" i="3"/>
  <c r="S5927" i="3"/>
  <c r="R5927" i="3"/>
  <c r="Q5927" i="3"/>
  <c r="P5927" i="3"/>
  <c r="U5926" i="3"/>
  <c r="T5926" i="3"/>
  <c r="S5926" i="3"/>
  <c r="R5926" i="3"/>
  <c r="Q5926" i="3"/>
  <c r="P5926" i="3"/>
  <c r="U5925" i="3"/>
  <c r="T5925" i="3"/>
  <c r="S5925" i="3"/>
  <c r="R5925" i="3"/>
  <c r="Q5925" i="3"/>
  <c r="P5925" i="3"/>
  <c r="U5924" i="3"/>
  <c r="T5924" i="3"/>
  <c r="S5924" i="3"/>
  <c r="R5924" i="3"/>
  <c r="Q5924" i="3"/>
  <c r="P5924" i="3"/>
  <c r="U5923" i="3"/>
  <c r="T5923" i="3"/>
  <c r="S5923" i="3"/>
  <c r="R5923" i="3"/>
  <c r="Q5923" i="3"/>
  <c r="P5923" i="3"/>
  <c r="U5922" i="3"/>
  <c r="T5922" i="3"/>
  <c r="S5922" i="3"/>
  <c r="R5922" i="3"/>
  <c r="Q5922" i="3"/>
  <c r="P5922" i="3"/>
  <c r="U5921" i="3"/>
  <c r="T5921" i="3"/>
  <c r="S5921" i="3"/>
  <c r="R5921" i="3"/>
  <c r="Q5921" i="3"/>
  <c r="P5921" i="3"/>
  <c r="U5920" i="3"/>
  <c r="T5920" i="3"/>
  <c r="S5920" i="3"/>
  <c r="R5920" i="3"/>
  <c r="Q5920" i="3"/>
  <c r="P5920" i="3"/>
  <c r="U5919" i="3"/>
  <c r="T5919" i="3"/>
  <c r="S5919" i="3"/>
  <c r="R5919" i="3"/>
  <c r="Q5919" i="3"/>
  <c r="P5919" i="3"/>
  <c r="U5918" i="3"/>
  <c r="T5918" i="3"/>
  <c r="S5918" i="3"/>
  <c r="R5918" i="3"/>
  <c r="Q5918" i="3"/>
  <c r="P5918" i="3"/>
  <c r="U5917" i="3"/>
  <c r="T5917" i="3"/>
  <c r="S5917" i="3"/>
  <c r="R5917" i="3"/>
  <c r="Q5917" i="3"/>
  <c r="P5917" i="3"/>
  <c r="U5916" i="3"/>
  <c r="T5916" i="3"/>
  <c r="S5916" i="3"/>
  <c r="R5916" i="3"/>
  <c r="Q5916" i="3"/>
  <c r="P5916" i="3"/>
  <c r="U5915" i="3"/>
  <c r="T5915" i="3"/>
  <c r="S5915" i="3"/>
  <c r="R5915" i="3"/>
  <c r="Q5915" i="3"/>
  <c r="P5915" i="3"/>
  <c r="U5914" i="3"/>
  <c r="T5914" i="3"/>
  <c r="S5914" i="3"/>
  <c r="R5914" i="3"/>
  <c r="Q5914" i="3"/>
  <c r="P5914" i="3"/>
  <c r="U5913" i="3"/>
  <c r="T5913" i="3"/>
  <c r="S5913" i="3"/>
  <c r="R5913" i="3"/>
  <c r="Q5913" i="3"/>
  <c r="P5913" i="3"/>
  <c r="U5912" i="3"/>
  <c r="T5912" i="3"/>
  <c r="S5912" i="3"/>
  <c r="R5912" i="3"/>
  <c r="Q5912" i="3"/>
  <c r="P5912" i="3"/>
  <c r="U5911" i="3"/>
  <c r="T5911" i="3"/>
  <c r="S5911" i="3"/>
  <c r="R5911" i="3"/>
  <c r="Q5911" i="3"/>
  <c r="P5911" i="3"/>
  <c r="U5910" i="3"/>
  <c r="T5910" i="3"/>
  <c r="S5910" i="3"/>
  <c r="R5910" i="3"/>
  <c r="Q5910" i="3"/>
  <c r="P5910" i="3"/>
  <c r="U5909" i="3"/>
  <c r="T5909" i="3"/>
  <c r="S5909" i="3"/>
  <c r="R5909" i="3"/>
  <c r="Q5909" i="3"/>
  <c r="P5909" i="3"/>
  <c r="U5908" i="3"/>
  <c r="T5908" i="3"/>
  <c r="S5908" i="3"/>
  <c r="R5908" i="3"/>
  <c r="Q5908" i="3"/>
  <c r="P5908" i="3"/>
  <c r="U5907" i="3"/>
  <c r="T5907" i="3"/>
  <c r="S5907" i="3"/>
  <c r="R5907" i="3"/>
  <c r="Q5907" i="3"/>
  <c r="P5907" i="3"/>
  <c r="U5906" i="3"/>
  <c r="T5906" i="3"/>
  <c r="S5906" i="3"/>
  <c r="R5906" i="3"/>
  <c r="Q5906" i="3"/>
  <c r="P5906" i="3"/>
  <c r="U5905" i="3"/>
  <c r="T5905" i="3"/>
  <c r="S5905" i="3"/>
  <c r="R5905" i="3"/>
  <c r="Q5905" i="3"/>
  <c r="P5905" i="3"/>
  <c r="U5904" i="3"/>
  <c r="T5904" i="3"/>
  <c r="S5904" i="3"/>
  <c r="R5904" i="3"/>
  <c r="Q5904" i="3"/>
  <c r="P5904" i="3"/>
  <c r="U5903" i="3"/>
  <c r="T5903" i="3"/>
  <c r="S5903" i="3"/>
  <c r="R5903" i="3"/>
  <c r="Q5903" i="3"/>
  <c r="P5903" i="3"/>
  <c r="U5902" i="3"/>
  <c r="T5902" i="3"/>
  <c r="S5902" i="3"/>
  <c r="R5902" i="3"/>
  <c r="Q5902" i="3"/>
  <c r="P5902" i="3"/>
  <c r="U5901" i="3"/>
  <c r="T5901" i="3"/>
  <c r="S5901" i="3"/>
  <c r="R5901" i="3"/>
  <c r="Q5901" i="3"/>
  <c r="P5901" i="3"/>
  <c r="U5900" i="3"/>
  <c r="T5900" i="3"/>
  <c r="S5900" i="3"/>
  <c r="R5900" i="3"/>
  <c r="Q5900" i="3"/>
  <c r="P5900" i="3"/>
  <c r="U5899" i="3"/>
  <c r="T5899" i="3"/>
  <c r="S5899" i="3"/>
  <c r="R5899" i="3"/>
  <c r="Q5899" i="3"/>
  <c r="P5899" i="3"/>
  <c r="U5898" i="3"/>
  <c r="T5898" i="3"/>
  <c r="S5898" i="3"/>
  <c r="R5898" i="3"/>
  <c r="Q5898" i="3"/>
  <c r="P5898" i="3"/>
  <c r="U5897" i="3"/>
  <c r="T5897" i="3"/>
  <c r="S5897" i="3"/>
  <c r="R5897" i="3"/>
  <c r="Q5897" i="3"/>
  <c r="P5897" i="3"/>
  <c r="U5896" i="3"/>
  <c r="T5896" i="3"/>
  <c r="S5896" i="3"/>
  <c r="R5896" i="3"/>
  <c r="Q5896" i="3"/>
  <c r="P5896" i="3"/>
  <c r="U5895" i="3"/>
  <c r="T5895" i="3"/>
  <c r="S5895" i="3"/>
  <c r="R5895" i="3"/>
  <c r="Q5895" i="3"/>
  <c r="P5895" i="3"/>
  <c r="U5894" i="3"/>
  <c r="T5894" i="3"/>
  <c r="S5894" i="3"/>
  <c r="R5894" i="3"/>
  <c r="Q5894" i="3"/>
  <c r="P5894" i="3"/>
  <c r="U5893" i="3"/>
  <c r="T5893" i="3"/>
  <c r="S5893" i="3"/>
  <c r="R5893" i="3"/>
  <c r="Q5893" i="3"/>
  <c r="P5893" i="3"/>
  <c r="U5892" i="3"/>
  <c r="T5892" i="3"/>
  <c r="S5892" i="3"/>
  <c r="R5892" i="3"/>
  <c r="Q5892" i="3"/>
  <c r="P5892" i="3"/>
  <c r="U5891" i="3"/>
  <c r="T5891" i="3"/>
  <c r="S5891" i="3"/>
  <c r="R5891" i="3"/>
  <c r="Q5891" i="3"/>
  <c r="P5891" i="3"/>
  <c r="U5890" i="3"/>
  <c r="T5890" i="3"/>
  <c r="S5890" i="3"/>
  <c r="R5890" i="3"/>
  <c r="Q5890" i="3"/>
  <c r="P5890" i="3"/>
  <c r="U5889" i="3"/>
  <c r="T5889" i="3"/>
  <c r="S5889" i="3"/>
  <c r="R5889" i="3"/>
  <c r="Q5889" i="3"/>
  <c r="P5889" i="3"/>
  <c r="U5888" i="3"/>
  <c r="T5888" i="3"/>
  <c r="S5888" i="3"/>
  <c r="R5888" i="3"/>
  <c r="Q5888" i="3"/>
  <c r="P5888" i="3"/>
  <c r="U5887" i="3"/>
  <c r="T5887" i="3"/>
  <c r="S5887" i="3"/>
  <c r="R5887" i="3"/>
  <c r="Q5887" i="3"/>
  <c r="P5887" i="3"/>
  <c r="U5886" i="3"/>
  <c r="T5886" i="3"/>
  <c r="S5886" i="3"/>
  <c r="R5886" i="3"/>
  <c r="Q5886" i="3"/>
  <c r="P5886" i="3"/>
  <c r="U5885" i="3"/>
  <c r="T5885" i="3"/>
  <c r="S5885" i="3"/>
  <c r="R5885" i="3"/>
  <c r="Q5885" i="3"/>
  <c r="P5885" i="3"/>
  <c r="U5884" i="3"/>
  <c r="T5884" i="3"/>
  <c r="S5884" i="3"/>
  <c r="R5884" i="3"/>
  <c r="Q5884" i="3"/>
  <c r="P5884" i="3"/>
  <c r="U5883" i="3"/>
  <c r="T5883" i="3"/>
  <c r="S5883" i="3"/>
  <c r="R5883" i="3"/>
  <c r="Q5883" i="3"/>
  <c r="P5883" i="3"/>
  <c r="U5882" i="3"/>
  <c r="T5882" i="3"/>
  <c r="S5882" i="3"/>
  <c r="R5882" i="3"/>
  <c r="Q5882" i="3"/>
  <c r="P5882" i="3"/>
  <c r="U5881" i="3"/>
  <c r="T5881" i="3"/>
  <c r="S5881" i="3"/>
  <c r="R5881" i="3"/>
  <c r="Q5881" i="3"/>
  <c r="P5881" i="3"/>
  <c r="U5880" i="3"/>
  <c r="T5880" i="3"/>
  <c r="S5880" i="3"/>
  <c r="R5880" i="3"/>
  <c r="Q5880" i="3"/>
  <c r="P5880" i="3"/>
  <c r="U5879" i="3"/>
  <c r="T5879" i="3"/>
  <c r="S5879" i="3"/>
  <c r="R5879" i="3"/>
  <c r="Q5879" i="3"/>
  <c r="P5879" i="3"/>
  <c r="U5878" i="3"/>
  <c r="T5878" i="3"/>
  <c r="S5878" i="3"/>
  <c r="R5878" i="3"/>
  <c r="Q5878" i="3"/>
  <c r="P5878" i="3"/>
  <c r="U5877" i="3"/>
  <c r="T5877" i="3"/>
  <c r="S5877" i="3"/>
  <c r="R5877" i="3"/>
  <c r="Q5877" i="3"/>
  <c r="P5877" i="3"/>
  <c r="U5876" i="3"/>
  <c r="T5876" i="3"/>
  <c r="S5876" i="3"/>
  <c r="R5876" i="3"/>
  <c r="Q5876" i="3"/>
  <c r="P5876" i="3"/>
  <c r="U5875" i="3"/>
  <c r="T5875" i="3"/>
  <c r="S5875" i="3"/>
  <c r="R5875" i="3"/>
  <c r="Q5875" i="3"/>
  <c r="P5875" i="3"/>
  <c r="U5874" i="3"/>
  <c r="T5874" i="3"/>
  <c r="S5874" i="3"/>
  <c r="R5874" i="3"/>
  <c r="Q5874" i="3"/>
  <c r="P5874" i="3"/>
  <c r="U5873" i="3"/>
  <c r="T5873" i="3"/>
  <c r="S5873" i="3"/>
  <c r="R5873" i="3"/>
  <c r="Q5873" i="3"/>
  <c r="P5873" i="3"/>
  <c r="U5872" i="3"/>
  <c r="T5872" i="3"/>
  <c r="S5872" i="3"/>
  <c r="R5872" i="3"/>
  <c r="Q5872" i="3"/>
  <c r="P5872" i="3"/>
  <c r="U5871" i="3"/>
  <c r="T5871" i="3"/>
  <c r="S5871" i="3"/>
  <c r="R5871" i="3"/>
  <c r="Q5871" i="3"/>
  <c r="P5871" i="3"/>
  <c r="U5870" i="3"/>
  <c r="T5870" i="3"/>
  <c r="S5870" i="3"/>
  <c r="R5870" i="3"/>
  <c r="Q5870" i="3"/>
  <c r="P5870" i="3"/>
  <c r="U5869" i="3"/>
  <c r="T5869" i="3"/>
  <c r="S5869" i="3"/>
  <c r="R5869" i="3"/>
  <c r="Q5869" i="3"/>
  <c r="P5869" i="3"/>
  <c r="U5868" i="3"/>
  <c r="T5868" i="3"/>
  <c r="S5868" i="3"/>
  <c r="R5868" i="3"/>
  <c r="Q5868" i="3"/>
  <c r="P5868" i="3"/>
  <c r="U5867" i="3"/>
  <c r="T5867" i="3"/>
  <c r="S5867" i="3"/>
  <c r="R5867" i="3"/>
  <c r="Q5867" i="3"/>
  <c r="P5867" i="3"/>
  <c r="U5866" i="3"/>
  <c r="T5866" i="3"/>
  <c r="S5866" i="3"/>
  <c r="R5866" i="3"/>
  <c r="Q5866" i="3"/>
  <c r="P5866" i="3"/>
  <c r="U5865" i="3"/>
  <c r="T5865" i="3"/>
  <c r="S5865" i="3"/>
  <c r="R5865" i="3"/>
  <c r="Q5865" i="3"/>
  <c r="P5865" i="3"/>
  <c r="U5864" i="3"/>
  <c r="T5864" i="3"/>
  <c r="S5864" i="3"/>
  <c r="R5864" i="3"/>
  <c r="Q5864" i="3"/>
  <c r="P5864" i="3"/>
  <c r="U5863" i="3"/>
  <c r="T5863" i="3"/>
  <c r="S5863" i="3"/>
  <c r="R5863" i="3"/>
  <c r="Q5863" i="3"/>
  <c r="P5863" i="3"/>
  <c r="U5862" i="3"/>
  <c r="T5862" i="3"/>
  <c r="S5862" i="3"/>
  <c r="R5862" i="3"/>
  <c r="Q5862" i="3"/>
  <c r="P5862" i="3"/>
  <c r="U5861" i="3"/>
  <c r="T5861" i="3"/>
  <c r="S5861" i="3"/>
  <c r="R5861" i="3"/>
  <c r="Q5861" i="3"/>
  <c r="P5861" i="3"/>
  <c r="U5860" i="3"/>
  <c r="T5860" i="3"/>
  <c r="S5860" i="3"/>
  <c r="R5860" i="3"/>
  <c r="Q5860" i="3"/>
  <c r="P5860" i="3"/>
  <c r="U5859" i="3"/>
  <c r="T5859" i="3"/>
  <c r="S5859" i="3"/>
  <c r="R5859" i="3"/>
  <c r="Q5859" i="3"/>
  <c r="P5859" i="3"/>
  <c r="U5858" i="3"/>
  <c r="T5858" i="3"/>
  <c r="S5858" i="3"/>
  <c r="R5858" i="3"/>
  <c r="Q5858" i="3"/>
  <c r="P5858" i="3"/>
  <c r="U5857" i="3"/>
  <c r="T5857" i="3"/>
  <c r="S5857" i="3"/>
  <c r="R5857" i="3"/>
  <c r="Q5857" i="3"/>
  <c r="P5857" i="3"/>
  <c r="U5856" i="3"/>
  <c r="T5856" i="3"/>
  <c r="S5856" i="3"/>
  <c r="R5856" i="3"/>
  <c r="Q5856" i="3"/>
  <c r="P5856" i="3"/>
  <c r="U5855" i="3"/>
  <c r="T5855" i="3"/>
  <c r="S5855" i="3"/>
  <c r="R5855" i="3"/>
  <c r="Q5855" i="3"/>
  <c r="P5855" i="3"/>
  <c r="U5854" i="3"/>
  <c r="T5854" i="3"/>
  <c r="S5854" i="3"/>
  <c r="R5854" i="3"/>
  <c r="Q5854" i="3"/>
  <c r="P5854" i="3"/>
  <c r="U5853" i="3"/>
  <c r="T5853" i="3"/>
  <c r="S5853" i="3"/>
  <c r="R5853" i="3"/>
  <c r="Q5853" i="3"/>
  <c r="P5853" i="3"/>
  <c r="U5852" i="3"/>
  <c r="T5852" i="3"/>
  <c r="S5852" i="3"/>
  <c r="R5852" i="3"/>
  <c r="Q5852" i="3"/>
  <c r="P5852" i="3"/>
  <c r="U5851" i="3"/>
  <c r="T5851" i="3"/>
  <c r="S5851" i="3"/>
  <c r="R5851" i="3"/>
  <c r="Q5851" i="3"/>
  <c r="P5851" i="3"/>
  <c r="U5850" i="3"/>
  <c r="T5850" i="3"/>
  <c r="S5850" i="3"/>
  <c r="R5850" i="3"/>
  <c r="Q5850" i="3"/>
  <c r="P5850" i="3"/>
  <c r="U5849" i="3"/>
  <c r="T5849" i="3"/>
  <c r="S5849" i="3"/>
  <c r="R5849" i="3"/>
  <c r="Q5849" i="3"/>
  <c r="P5849" i="3"/>
  <c r="U5848" i="3"/>
  <c r="T5848" i="3"/>
  <c r="S5848" i="3"/>
  <c r="R5848" i="3"/>
  <c r="Q5848" i="3"/>
  <c r="P5848" i="3"/>
  <c r="U5847" i="3"/>
  <c r="T5847" i="3"/>
  <c r="S5847" i="3"/>
  <c r="R5847" i="3"/>
  <c r="Q5847" i="3"/>
  <c r="P5847" i="3"/>
  <c r="U5846" i="3"/>
  <c r="T5846" i="3"/>
  <c r="S5846" i="3"/>
  <c r="R5846" i="3"/>
  <c r="Q5846" i="3"/>
  <c r="P5846" i="3"/>
  <c r="U5845" i="3"/>
  <c r="T5845" i="3"/>
  <c r="S5845" i="3"/>
  <c r="R5845" i="3"/>
  <c r="Q5845" i="3"/>
  <c r="P5845" i="3"/>
  <c r="U5844" i="3"/>
  <c r="T5844" i="3"/>
  <c r="S5844" i="3"/>
  <c r="R5844" i="3"/>
  <c r="Q5844" i="3"/>
  <c r="P5844" i="3"/>
  <c r="U5843" i="3"/>
  <c r="T5843" i="3"/>
  <c r="S5843" i="3"/>
  <c r="R5843" i="3"/>
  <c r="Q5843" i="3"/>
  <c r="P5843" i="3"/>
  <c r="U5842" i="3"/>
  <c r="T5842" i="3"/>
  <c r="S5842" i="3"/>
  <c r="R5842" i="3"/>
  <c r="Q5842" i="3"/>
  <c r="P5842" i="3"/>
  <c r="U5841" i="3"/>
  <c r="T5841" i="3"/>
  <c r="S5841" i="3"/>
  <c r="R5841" i="3"/>
  <c r="Q5841" i="3"/>
  <c r="P5841" i="3"/>
  <c r="U5840" i="3"/>
  <c r="T5840" i="3"/>
  <c r="S5840" i="3"/>
  <c r="R5840" i="3"/>
  <c r="Q5840" i="3"/>
  <c r="P5840" i="3"/>
  <c r="U5839" i="3"/>
  <c r="T5839" i="3"/>
  <c r="S5839" i="3"/>
  <c r="R5839" i="3"/>
  <c r="Q5839" i="3"/>
  <c r="P5839" i="3"/>
  <c r="U5838" i="3"/>
  <c r="T5838" i="3"/>
  <c r="S5838" i="3"/>
  <c r="R5838" i="3"/>
  <c r="Q5838" i="3"/>
  <c r="P5838" i="3"/>
  <c r="U5837" i="3"/>
  <c r="T5837" i="3"/>
  <c r="S5837" i="3"/>
  <c r="R5837" i="3"/>
  <c r="Q5837" i="3"/>
  <c r="P5837" i="3"/>
  <c r="U5836" i="3"/>
  <c r="T5836" i="3"/>
  <c r="S5836" i="3"/>
  <c r="R5836" i="3"/>
  <c r="Q5836" i="3"/>
  <c r="P5836" i="3"/>
  <c r="U5835" i="3"/>
  <c r="T5835" i="3"/>
  <c r="S5835" i="3"/>
  <c r="R5835" i="3"/>
  <c r="Q5835" i="3"/>
  <c r="P5835" i="3"/>
  <c r="U5834" i="3"/>
  <c r="T5834" i="3"/>
  <c r="S5834" i="3"/>
  <c r="R5834" i="3"/>
  <c r="Q5834" i="3"/>
  <c r="P5834" i="3"/>
  <c r="U5833" i="3"/>
  <c r="T5833" i="3"/>
  <c r="S5833" i="3"/>
  <c r="R5833" i="3"/>
  <c r="Q5833" i="3"/>
  <c r="P5833" i="3"/>
  <c r="U5832" i="3"/>
  <c r="T5832" i="3"/>
  <c r="S5832" i="3"/>
  <c r="R5832" i="3"/>
  <c r="Q5832" i="3"/>
  <c r="P5832" i="3"/>
  <c r="U5831" i="3"/>
  <c r="T5831" i="3"/>
  <c r="S5831" i="3"/>
  <c r="R5831" i="3"/>
  <c r="Q5831" i="3"/>
  <c r="P5831" i="3"/>
  <c r="U5830" i="3"/>
  <c r="T5830" i="3"/>
  <c r="S5830" i="3"/>
  <c r="R5830" i="3"/>
  <c r="Q5830" i="3"/>
  <c r="P5830" i="3"/>
  <c r="U5829" i="3"/>
  <c r="T5829" i="3"/>
  <c r="S5829" i="3"/>
  <c r="R5829" i="3"/>
  <c r="Q5829" i="3"/>
  <c r="P5829" i="3"/>
  <c r="U5828" i="3"/>
  <c r="T5828" i="3"/>
  <c r="S5828" i="3"/>
  <c r="R5828" i="3"/>
  <c r="Q5828" i="3"/>
  <c r="P5828" i="3"/>
  <c r="U5827" i="3"/>
  <c r="T5827" i="3"/>
  <c r="S5827" i="3"/>
  <c r="R5827" i="3"/>
  <c r="Q5827" i="3"/>
  <c r="P5827" i="3"/>
  <c r="U5826" i="3"/>
  <c r="T5826" i="3"/>
  <c r="S5826" i="3"/>
  <c r="R5826" i="3"/>
  <c r="Q5826" i="3"/>
  <c r="P5826" i="3"/>
  <c r="U5825" i="3"/>
  <c r="T5825" i="3"/>
  <c r="S5825" i="3"/>
  <c r="R5825" i="3"/>
  <c r="Q5825" i="3"/>
  <c r="P5825" i="3"/>
  <c r="U5824" i="3"/>
  <c r="T5824" i="3"/>
  <c r="S5824" i="3"/>
  <c r="R5824" i="3"/>
  <c r="Q5824" i="3"/>
  <c r="P5824" i="3"/>
  <c r="U5823" i="3"/>
  <c r="T5823" i="3"/>
  <c r="S5823" i="3"/>
  <c r="R5823" i="3"/>
  <c r="Q5823" i="3"/>
  <c r="P5823" i="3"/>
  <c r="U5822" i="3"/>
  <c r="T5822" i="3"/>
  <c r="S5822" i="3"/>
  <c r="R5822" i="3"/>
  <c r="Q5822" i="3"/>
  <c r="P5822" i="3"/>
  <c r="U5821" i="3"/>
  <c r="T5821" i="3"/>
  <c r="S5821" i="3"/>
  <c r="R5821" i="3"/>
  <c r="Q5821" i="3"/>
  <c r="P5821" i="3"/>
  <c r="U5820" i="3"/>
  <c r="T5820" i="3"/>
  <c r="S5820" i="3"/>
  <c r="R5820" i="3"/>
  <c r="Q5820" i="3"/>
  <c r="P5820" i="3"/>
  <c r="U5819" i="3"/>
  <c r="T5819" i="3"/>
  <c r="S5819" i="3"/>
  <c r="R5819" i="3"/>
  <c r="Q5819" i="3"/>
  <c r="P5819" i="3"/>
  <c r="U5818" i="3"/>
  <c r="T5818" i="3"/>
  <c r="S5818" i="3"/>
  <c r="R5818" i="3"/>
  <c r="Q5818" i="3"/>
  <c r="P5818" i="3"/>
  <c r="U5817" i="3"/>
  <c r="T5817" i="3"/>
  <c r="S5817" i="3"/>
  <c r="R5817" i="3"/>
  <c r="Q5817" i="3"/>
  <c r="P5817" i="3"/>
  <c r="U5816" i="3"/>
  <c r="T5816" i="3"/>
  <c r="S5816" i="3"/>
  <c r="R5816" i="3"/>
  <c r="Q5816" i="3"/>
  <c r="P5816" i="3"/>
  <c r="U5815" i="3"/>
  <c r="T5815" i="3"/>
  <c r="S5815" i="3"/>
  <c r="R5815" i="3"/>
  <c r="Q5815" i="3"/>
  <c r="P5815" i="3"/>
  <c r="U5814" i="3"/>
  <c r="T5814" i="3"/>
  <c r="S5814" i="3"/>
  <c r="R5814" i="3"/>
  <c r="Q5814" i="3"/>
  <c r="P5814" i="3"/>
  <c r="U5813" i="3"/>
  <c r="T5813" i="3"/>
  <c r="S5813" i="3"/>
  <c r="R5813" i="3"/>
  <c r="Q5813" i="3"/>
  <c r="P5813" i="3"/>
  <c r="U5812" i="3"/>
  <c r="T5812" i="3"/>
  <c r="S5812" i="3"/>
  <c r="R5812" i="3"/>
  <c r="Q5812" i="3"/>
  <c r="P5812" i="3"/>
  <c r="U5811" i="3"/>
  <c r="T5811" i="3"/>
  <c r="S5811" i="3"/>
  <c r="R5811" i="3"/>
  <c r="Q5811" i="3"/>
  <c r="P5811" i="3"/>
  <c r="U5810" i="3"/>
  <c r="T5810" i="3"/>
  <c r="S5810" i="3"/>
  <c r="R5810" i="3"/>
  <c r="Q5810" i="3"/>
  <c r="P5810" i="3"/>
  <c r="U5809" i="3"/>
  <c r="T5809" i="3"/>
  <c r="S5809" i="3"/>
  <c r="R5809" i="3"/>
  <c r="Q5809" i="3"/>
  <c r="P5809" i="3"/>
  <c r="U5808" i="3"/>
  <c r="T5808" i="3"/>
  <c r="S5808" i="3"/>
  <c r="R5808" i="3"/>
  <c r="Q5808" i="3"/>
  <c r="P5808" i="3"/>
  <c r="U5807" i="3"/>
  <c r="T5807" i="3"/>
  <c r="S5807" i="3"/>
  <c r="R5807" i="3"/>
  <c r="Q5807" i="3"/>
  <c r="P5807" i="3"/>
  <c r="U5806" i="3"/>
  <c r="T5806" i="3"/>
  <c r="S5806" i="3"/>
  <c r="R5806" i="3"/>
  <c r="Q5806" i="3"/>
  <c r="P5806" i="3"/>
  <c r="U5805" i="3"/>
  <c r="T5805" i="3"/>
  <c r="S5805" i="3"/>
  <c r="R5805" i="3"/>
  <c r="Q5805" i="3"/>
  <c r="P5805" i="3"/>
  <c r="U5804" i="3"/>
  <c r="T5804" i="3"/>
  <c r="S5804" i="3"/>
  <c r="R5804" i="3"/>
  <c r="Q5804" i="3"/>
  <c r="P5804" i="3"/>
  <c r="U5803" i="3"/>
  <c r="T5803" i="3"/>
  <c r="S5803" i="3"/>
  <c r="R5803" i="3"/>
  <c r="Q5803" i="3"/>
  <c r="P5803" i="3"/>
  <c r="U5802" i="3"/>
  <c r="T5802" i="3"/>
  <c r="S5802" i="3"/>
  <c r="R5802" i="3"/>
  <c r="Q5802" i="3"/>
  <c r="P5802" i="3"/>
  <c r="U5801" i="3"/>
  <c r="T5801" i="3"/>
  <c r="S5801" i="3"/>
  <c r="R5801" i="3"/>
  <c r="Q5801" i="3"/>
  <c r="P5801" i="3"/>
  <c r="U5800" i="3"/>
  <c r="T5800" i="3"/>
  <c r="S5800" i="3"/>
  <c r="R5800" i="3"/>
  <c r="Q5800" i="3"/>
  <c r="P5800" i="3"/>
  <c r="U5799" i="3"/>
  <c r="T5799" i="3"/>
  <c r="S5799" i="3"/>
  <c r="R5799" i="3"/>
  <c r="Q5799" i="3"/>
  <c r="P5799" i="3"/>
  <c r="U5798" i="3"/>
  <c r="T5798" i="3"/>
  <c r="S5798" i="3"/>
  <c r="R5798" i="3"/>
  <c r="Q5798" i="3"/>
  <c r="P5798" i="3"/>
  <c r="U5797" i="3"/>
  <c r="T5797" i="3"/>
  <c r="S5797" i="3"/>
  <c r="R5797" i="3"/>
  <c r="Q5797" i="3"/>
  <c r="P5797" i="3"/>
  <c r="U5796" i="3"/>
  <c r="T5796" i="3"/>
  <c r="S5796" i="3"/>
  <c r="R5796" i="3"/>
  <c r="Q5796" i="3"/>
  <c r="P5796" i="3"/>
  <c r="U5795" i="3"/>
  <c r="T5795" i="3"/>
  <c r="S5795" i="3"/>
  <c r="R5795" i="3"/>
  <c r="Q5795" i="3"/>
  <c r="P5795" i="3"/>
  <c r="U5794" i="3"/>
  <c r="T5794" i="3"/>
  <c r="S5794" i="3"/>
  <c r="R5794" i="3"/>
  <c r="Q5794" i="3"/>
  <c r="P5794" i="3"/>
  <c r="U5793" i="3"/>
  <c r="T5793" i="3"/>
  <c r="S5793" i="3"/>
  <c r="R5793" i="3"/>
  <c r="Q5793" i="3"/>
  <c r="P5793" i="3"/>
  <c r="U5792" i="3"/>
  <c r="T5792" i="3"/>
  <c r="S5792" i="3"/>
  <c r="R5792" i="3"/>
  <c r="Q5792" i="3"/>
  <c r="P5792" i="3"/>
  <c r="U5791" i="3"/>
  <c r="T5791" i="3"/>
  <c r="S5791" i="3"/>
  <c r="R5791" i="3"/>
  <c r="Q5791" i="3"/>
  <c r="P5791" i="3"/>
  <c r="U5790" i="3"/>
  <c r="T5790" i="3"/>
  <c r="S5790" i="3"/>
  <c r="R5790" i="3"/>
  <c r="Q5790" i="3"/>
  <c r="P5790" i="3"/>
  <c r="U5789" i="3"/>
  <c r="T5789" i="3"/>
  <c r="S5789" i="3"/>
  <c r="R5789" i="3"/>
  <c r="Q5789" i="3"/>
  <c r="P5789" i="3"/>
  <c r="U5788" i="3"/>
  <c r="T5788" i="3"/>
  <c r="S5788" i="3"/>
  <c r="R5788" i="3"/>
  <c r="Q5788" i="3"/>
  <c r="P5788" i="3"/>
  <c r="U5787" i="3"/>
  <c r="T5787" i="3"/>
  <c r="S5787" i="3"/>
  <c r="R5787" i="3"/>
  <c r="Q5787" i="3"/>
  <c r="P5787" i="3"/>
  <c r="U5786" i="3"/>
  <c r="T5786" i="3"/>
  <c r="S5786" i="3"/>
  <c r="R5786" i="3"/>
  <c r="Q5786" i="3"/>
  <c r="P5786" i="3"/>
  <c r="U5785" i="3"/>
  <c r="T5785" i="3"/>
  <c r="S5785" i="3"/>
  <c r="R5785" i="3"/>
  <c r="Q5785" i="3"/>
  <c r="P5785" i="3"/>
  <c r="U5784" i="3"/>
  <c r="T5784" i="3"/>
  <c r="S5784" i="3"/>
  <c r="R5784" i="3"/>
  <c r="Q5784" i="3"/>
  <c r="P5784" i="3"/>
  <c r="U5783" i="3"/>
  <c r="T5783" i="3"/>
  <c r="S5783" i="3"/>
  <c r="R5783" i="3"/>
  <c r="Q5783" i="3"/>
  <c r="P5783" i="3"/>
  <c r="U5782" i="3"/>
  <c r="T5782" i="3"/>
  <c r="S5782" i="3"/>
  <c r="R5782" i="3"/>
  <c r="Q5782" i="3"/>
  <c r="P5782" i="3"/>
  <c r="U5781" i="3"/>
  <c r="T5781" i="3"/>
  <c r="S5781" i="3"/>
  <c r="R5781" i="3"/>
  <c r="Q5781" i="3"/>
  <c r="P5781" i="3"/>
  <c r="U5780" i="3"/>
  <c r="T5780" i="3"/>
  <c r="S5780" i="3"/>
  <c r="R5780" i="3"/>
  <c r="Q5780" i="3"/>
  <c r="P5780" i="3"/>
  <c r="U5779" i="3"/>
  <c r="T5779" i="3"/>
  <c r="S5779" i="3"/>
  <c r="R5779" i="3"/>
  <c r="Q5779" i="3"/>
  <c r="P5779" i="3"/>
  <c r="U5778" i="3"/>
  <c r="T5778" i="3"/>
  <c r="S5778" i="3"/>
  <c r="R5778" i="3"/>
  <c r="Q5778" i="3"/>
  <c r="P5778" i="3"/>
  <c r="U5777" i="3"/>
  <c r="T5777" i="3"/>
  <c r="S5777" i="3"/>
  <c r="R5777" i="3"/>
  <c r="Q5777" i="3"/>
  <c r="P5777" i="3"/>
  <c r="U5776" i="3"/>
  <c r="T5776" i="3"/>
  <c r="S5776" i="3"/>
  <c r="R5776" i="3"/>
  <c r="Q5776" i="3"/>
  <c r="P5776" i="3"/>
  <c r="U5775" i="3"/>
  <c r="T5775" i="3"/>
  <c r="S5775" i="3"/>
  <c r="R5775" i="3"/>
  <c r="Q5775" i="3"/>
  <c r="P5775" i="3"/>
  <c r="U5774" i="3"/>
  <c r="T5774" i="3"/>
  <c r="S5774" i="3"/>
  <c r="R5774" i="3"/>
  <c r="Q5774" i="3"/>
  <c r="P5774" i="3"/>
  <c r="U5773" i="3"/>
  <c r="T5773" i="3"/>
  <c r="S5773" i="3"/>
  <c r="R5773" i="3"/>
  <c r="Q5773" i="3"/>
  <c r="P5773" i="3"/>
  <c r="U5772" i="3"/>
  <c r="T5772" i="3"/>
  <c r="S5772" i="3"/>
  <c r="R5772" i="3"/>
  <c r="Q5772" i="3"/>
  <c r="P5772" i="3"/>
  <c r="U5771" i="3"/>
  <c r="T5771" i="3"/>
  <c r="S5771" i="3"/>
  <c r="R5771" i="3"/>
  <c r="Q5771" i="3"/>
  <c r="P5771" i="3"/>
  <c r="U5770" i="3"/>
  <c r="T5770" i="3"/>
  <c r="S5770" i="3"/>
  <c r="R5770" i="3"/>
  <c r="Q5770" i="3"/>
  <c r="P5770" i="3"/>
  <c r="U5769" i="3"/>
  <c r="T5769" i="3"/>
  <c r="S5769" i="3"/>
  <c r="R5769" i="3"/>
  <c r="Q5769" i="3"/>
  <c r="P5769" i="3"/>
  <c r="U5768" i="3"/>
  <c r="T5768" i="3"/>
  <c r="S5768" i="3"/>
  <c r="R5768" i="3"/>
  <c r="Q5768" i="3"/>
  <c r="P5768" i="3"/>
  <c r="U5767" i="3"/>
  <c r="T5767" i="3"/>
  <c r="S5767" i="3"/>
  <c r="R5767" i="3"/>
  <c r="Q5767" i="3"/>
  <c r="P5767" i="3"/>
  <c r="U5766" i="3"/>
  <c r="T5766" i="3"/>
  <c r="S5766" i="3"/>
  <c r="R5766" i="3"/>
  <c r="Q5766" i="3"/>
  <c r="P5766" i="3"/>
  <c r="U5765" i="3"/>
  <c r="T5765" i="3"/>
  <c r="S5765" i="3"/>
  <c r="R5765" i="3"/>
  <c r="Q5765" i="3"/>
  <c r="P5765" i="3"/>
  <c r="U5764" i="3"/>
  <c r="T5764" i="3"/>
  <c r="S5764" i="3"/>
  <c r="R5764" i="3"/>
  <c r="Q5764" i="3"/>
  <c r="P5764" i="3"/>
  <c r="U5763" i="3"/>
  <c r="T5763" i="3"/>
  <c r="S5763" i="3"/>
  <c r="R5763" i="3"/>
  <c r="Q5763" i="3"/>
  <c r="P5763" i="3"/>
  <c r="U5762" i="3"/>
  <c r="T5762" i="3"/>
  <c r="S5762" i="3"/>
  <c r="R5762" i="3"/>
  <c r="Q5762" i="3"/>
  <c r="P5762" i="3"/>
  <c r="U5761" i="3"/>
  <c r="T5761" i="3"/>
  <c r="S5761" i="3"/>
  <c r="R5761" i="3"/>
  <c r="Q5761" i="3"/>
  <c r="P5761" i="3"/>
  <c r="U5760" i="3"/>
  <c r="T5760" i="3"/>
  <c r="S5760" i="3"/>
  <c r="R5760" i="3"/>
  <c r="Q5760" i="3"/>
  <c r="P5760" i="3"/>
  <c r="U5759" i="3"/>
  <c r="T5759" i="3"/>
  <c r="S5759" i="3"/>
  <c r="R5759" i="3"/>
  <c r="Q5759" i="3"/>
  <c r="P5759" i="3"/>
  <c r="U5758" i="3"/>
  <c r="T5758" i="3"/>
  <c r="S5758" i="3"/>
  <c r="R5758" i="3"/>
  <c r="Q5758" i="3"/>
  <c r="P5758" i="3"/>
  <c r="U5757" i="3"/>
  <c r="T5757" i="3"/>
  <c r="S5757" i="3"/>
  <c r="R5757" i="3"/>
  <c r="Q5757" i="3"/>
  <c r="P5757" i="3"/>
  <c r="U5756" i="3"/>
  <c r="T5756" i="3"/>
  <c r="S5756" i="3"/>
  <c r="R5756" i="3"/>
  <c r="Q5756" i="3"/>
  <c r="P5756" i="3"/>
  <c r="U5755" i="3"/>
  <c r="T5755" i="3"/>
  <c r="S5755" i="3"/>
  <c r="R5755" i="3"/>
  <c r="Q5755" i="3"/>
  <c r="P5755" i="3"/>
  <c r="U5754" i="3"/>
  <c r="T5754" i="3"/>
  <c r="S5754" i="3"/>
  <c r="R5754" i="3"/>
  <c r="Q5754" i="3"/>
  <c r="P5754" i="3"/>
  <c r="U5753" i="3"/>
  <c r="T5753" i="3"/>
  <c r="S5753" i="3"/>
  <c r="R5753" i="3"/>
  <c r="Q5753" i="3"/>
  <c r="P5753" i="3"/>
  <c r="U5752" i="3"/>
  <c r="T5752" i="3"/>
  <c r="S5752" i="3"/>
  <c r="R5752" i="3"/>
  <c r="Q5752" i="3"/>
  <c r="P5752" i="3"/>
  <c r="U5751" i="3"/>
  <c r="T5751" i="3"/>
  <c r="S5751" i="3"/>
  <c r="R5751" i="3"/>
  <c r="Q5751" i="3"/>
  <c r="P5751" i="3"/>
  <c r="U5750" i="3"/>
  <c r="T5750" i="3"/>
  <c r="S5750" i="3"/>
  <c r="R5750" i="3"/>
  <c r="Q5750" i="3"/>
  <c r="P5750" i="3"/>
  <c r="U5749" i="3"/>
  <c r="T5749" i="3"/>
  <c r="S5749" i="3"/>
  <c r="R5749" i="3"/>
  <c r="Q5749" i="3"/>
  <c r="P5749" i="3"/>
  <c r="U5748" i="3"/>
  <c r="T5748" i="3"/>
  <c r="S5748" i="3"/>
  <c r="R5748" i="3"/>
  <c r="Q5748" i="3"/>
  <c r="P5748" i="3"/>
  <c r="U5747" i="3"/>
  <c r="T5747" i="3"/>
  <c r="S5747" i="3"/>
  <c r="R5747" i="3"/>
  <c r="Q5747" i="3"/>
  <c r="P5747" i="3"/>
  <c r="U5746" i="3"/>
  <c r="T5746" i="3"/>
  <c r="S5746" i="3"/>
  <c r="R5746" i="3"/>
  <c r="Q5746" i="3"/>
  <c r="P5746" i="3"/>
  <c r="U5745" i="3"/>
  <c r="T5745" i="3"/>
  <c r="S5745" i="3"/>
  <c r="R5745" i="3"/>
  <c r="Q5745" i="3"/>
  <c r="P5745" i="3"/>
  <c r="U5744" i="3"/>
  <c r="T5744" i="3"/>
  <c r="S5744" i="3"/>
  <c r="R5744" i="3"/>
  <c r="Q5744" i="3"/>
  <c r="P5744" i="3"/>
  <c r="U5743" i="3"/>
  <c r="T5743" i="3"/>
  <c r="S5743" i="3"/>
  <c r="R5743" i="3"/>
  <c r="Q5743" i="3"/>
  <c r="P5743" i="3"/>
  <c r="U5742" i="3"/>
  <c r="T5742" i="3"/>
  <c r="S5742" i="3"/>
  <c r="R5742" i="3"/>
  <c r="Q5742" i="3"/>
  <c r="P5742" i="3"/>
  <c r="U5741" i="3"/>
  <c r="T5741" i="3"/>
  <c r="S5741" i="3"/>
  <c r="R5741" i="3"/>
  <c r="Q5741" i="3"/>
  <c r="P5741" i="3"/>
  <c r="U5740" i="3"/>
  <c r="T5740" i="3"/>
  <c r="S5740" i="3"/>
  <c r="R5740" i="3"/>
  <c r="Q5740" i="3"/>
  <c r="P5740" i="3"/>
  <c r="U5739" i="3"/>
  <c r="T5739" i="3"/>
  <c r="S5739" i="3"/>
  <c r="R5739" i="3"/>
  <c r="Q5739" i="3"/>
  <c r="P5739" i="3"/>
  <c r="U5738" i="3"/>
  <c r="T5738" i="3"/>
  <c r="S5738" i="3"/>
  <c r="R5738" i="3"/>
  <c r="Q5738" i="3"/>
  <c r="P5738" i="3"/>
  <c r="U5737" i="3"/>
  <c r="T5737" i="3"/>
  <c r="S5737" i="3"/>
  <c r="R5737" i="3"/>
  <c r="Q5737" i="3"/>
  <c r="P5737" i="3"/>
  <c r="U5736" i="3"/>
  <c r="T5736" i="3"/>
  <c r="S5736" i="3"/>
  <c r="R5736" i="3"/>
  <c r="Q5736" i="3"/>
  <c r="P5736" i="3"/>
  <c r="U5735" i="3"/>
  <c r="T5735" i="3"/>
  <c r="S5735" i="3"/>
  <c r="R5735" i="3"/>
  <c r="Q5735" i="3"/>
  <c r="P5735" i="3"/>
  <c r="U5734" i="3"/>
  <c r="T5734" i="3"/>
  <c r="S5734" i="3"/>
  <c r="R5734" i="3"/>
  <c r="Q5734" i="3"/>
  <c r="P5734" i="3"/>
  <c r="U5733" i="3"/>
  <c r="T5733" i="3"/>
  <c r="S5733" i="3"/>
  <c r="R5733" i="3"/>
  <c r="Q5733" i="3"/>
  <c r="P5733" i="3"/>
  <c r="U5732" i="3"/>
  <c r="T5732" i="3"/>
  <c r="S5732" i="3"/>
  <c r="R5732" i="3"/>
  <c r="Q5732" i="3"/>
  <c r="P5732" i="3"/>
  <c r="U5731" i="3"/>
  <c r="T5731" i="3"/>
  <c r="S5731" i="3"/>
  <c r="R5731" i="3"/>
  <c r="Q5731" i="3"/>
  <c r="P5731" i="3"/>
  <c r="U5730" i="3"/>
  <c r="T5730" i="3"/>
  <c r="S5730" i="3"/>
  <c r="R5730" i="3"/>
  <c r="Q5730" i="3"/>
  <c r="P5730" i="3"/>
  <c r="U5729" i="3"/>
  <c r="T5729" i="3"/>
  <c r="S5729" i="3"/>
  <c r="R5729" i="3"/>
  <c r="Q5729" i="3"/>
  <c r="P5729" i="3"/>
  <c r="U5728" i="3"/>
  <c r="T5728" i="3"/>
  <c r="S5728" i="3"/>
  <c r="R5728" i="3"/>
  <c r="Q5728" i="3"/>
  <c r="P5728" i="3"/>
  <c r="U5727" i="3"/>
  <c r="T5727" i="3"/>
  <c r="S5727" i="3"/>
  <c r="R5727" i="3"/>
  <c r="Q5727" i="3"/>
  <c r="P5727" i="3"/>
  <c r="U5726" i="3"/>
  <c r="T5726" i="3"/>
  <c r="S5726" i="3"/>
  <c r="R5726" i="3"/>
  <c r="Q5726" i="3"/>
  <c r="P5726" i="3"/>
  <c r="U5725" i="3"/>
  <c r="T5725" i="3"/>
  <c r="S5725" i="3"/>
  <c r="R5725" i="3"/>
  <c r="Q5725" i="3"/>
  <c r="P5725" i="3"/>
  <c r="U5724" i="3"/>
  <c r="T5724" i="3"/>
  <c r="S5724" i="3"/>
  <c r="R5724" i="3"/>
  <c r="Q5724" i="3"/>
  <c r="P5724" i="3"/>
  <c r="U5723" i="3"/>
  <c r="T5723" i="3"/>
  <c r="S5723" i="3"/>
  <c r="R5723" i="3"/>
  <c r="Q5723" i="3"/>
  <c r="P5723" i="3"/>
  <c r="U5722" i="3"/>
  <c r="T5722" i="3"/>
  <c r="S5722" i="3"/>
  <c r="R5722" i="3"/>
  <c r="Q5722" i="3"/>
  <c r="P5722" i="3"/>
  <c r="U5721" i="3"/>
  <c r="T5721" i="3"/>
  <c r="S5721" i="3"/>
  <c r="R5721" i="3"/>
  <c r="Q5721" i="3"/>
  <c r="P5721" i="3"/>
  <c r="U5720" i="3"/>
  <c r="T5720" i="3"/>
  <c r="S5720" i="3"/>
  <c r="R5720" i="3"/>
  <c r="Q5720" i="3"/>
  <c r="P5720" i="3"/>
  <c r="U5719" i="3"/>
  <c r="T5719" i="3"/>
  <c r="S5719" i="3"/>
  <c r="R5719" i="3"/>
  <c r="Q5719" i="3"/>
  <c r="P5719" i="3"/>
  <c r="U5718" i="3"/>
  <c r="T5718" i="3"/>
  <c r="S5718" i="3"/>
  <c r="R5718" i="3"/>
  <c r="Q5718" i="3"/>
  <c r="P5718" i="3"/>
  <c r="U5717" i="3"/>
  <c r="T5717" i="3"/>
  <c r="S5717" i="3"/>
  <c r="R5717" i="3"/>
  <c r="Q5717" i="3"/>
  <c r="P5717" i="3"/>
  <c r="U5716" i="3"/>
  <c r="T5716" i="3"/>
  <c r="S5716" i="3"/>
  <c r="R5716" i="3"/>
  <c r="Q5716" i="3"/>
  <c r="P5716" i="3"/>
  <c r="U5715" i="3"/>
  <c r="T5715" i="3"/>
  <c r="S5715" i="3"/>
  <c r="R5715" i="3"/>
  <c r="Q5715" i="3"/>
  <c r="P5715" i="3"/>
  <c r="U5714" i="3"/>
  <c r="T5714" i="3"/>
  <c r="S5714" i="3"/>
  <c r="R5714" i="3"/>
  <c r="Q5714" i="3"/>
  <c r="P5714" i="3"/>
  <c r="U5713" i="3"/>
  <c r="T5713" i="3"/>
  <c r="S5713" i="3"/>
  <c r="R5713" i="3"/>
  <c r="Q5713" i="3"/>
  <c r="P5713" i="3"/>
  <c r="U5712" i="3"/>
  <c r="T5712" i="3"/>
  <c r="S5712" i="3"/>
  <c r="R5712" i="3"/>
  <c r="Q5712" i="3"/>
  <c r="P5712" i="3"/>
  <c r="U5711" i="3"/>
  <c r="T5711" i="3"/>
  <c r="S5711" i="3"/>
  <c r="R5711" i="3"/>
  <c r="Q5711" i="3"/>
  <c r="P5711" i="3"/>
  <c r="U5710" i="3"/>
  <c r="T5710" i="3"/>
  <c r="S5710" i="3"/>
  <c r="R5710" i="3"/>
  <c r="Q5710" i="3"/>
  <c r="P5710" i="3"/>
  <c r="U5709" i="3"/>
  <c r="T5709" i="3"/>
  <c r="S5709" i="3"/>
  <c r="R5709" i="3"/>
  <c r="Q5709" i="3"/>
  <c r="P5709" i="3"/>
  <c r="U5708" i="3"/>
  <c r="T5708" i="3"/>
  <c r="S5708" i="3"/>
  <c r="R5708" i="3"/>
  <c r="Q5708" i="3"/>
  <c r="P5708" i="3"/>
  <c r="U5707" i="3"/>
  <c r="T5707" i="3"/>
  <c r="S5707" i="3"/>
  <c r="R5707" i="3"/>
  <c r="Q5707" i="3"/>
  <c r="P5707" i="3"/>
  <c r="U5706" i="3"/>
  <c r="T5706" i="3"/>
  <c r="S5706" i="3"/>
  <c r="R5706" i="3"/>
  <c r="Q5706" i="3"/>
  <c r="P5706" i="3"/>
  <c r="U5705" i="3"/>
  <c r="T5705" i="3"/>
  <c r="S5705" i="3"/>
  <c r="R5705" i="3"/>
  <c r="Q5705" i="3"/>
  <c r="P5705" i="3"/>
  <c r="U5704" i="3"/>
  <c r="T5704" i="3"/>
  <c r="S5704" i="3"/>
  <c r="R5704" i="3"/>
  <c r="Q5704" i="3"/>
  <c r="P5704" i="3"/>
  <c r="U5703" i="3"/>
  <c r="T5703" i="3"/>
  <c r="S5703" i="3"/>
  <c r="R5703" i="3"/>
  <c r="Q5703" i="3"/>
  <c r="P5703" i="3"/>
  <c r="U5702" i="3"/>
  <c r="T5702" i="3"/>
  <c r="S5702" i="3"/>
  <c r="R5702" i="3"/>
  <c r="Q5702" i="3"/>
  <c r="P5702" i="3"/>
  <c r="U5701" i="3"/>
  <c r="T5701" i="3"/>
  <c r="S5701" i="3"/>
  <c r="R5701" i="3"/>
  <c r="Q5701" i="3"/>
  <c r="P5701" i="3"/>
  <c r="U5700" i="3"/>
  <c r="T5700" i="3"/>
  <c r="S5700" i="3"/>
  <c r="R5700" i="3"/>
  <c r="Q5700" i="3"/>
  <c r="P5700" i="3"/>
  <c r="U5699" i="3"/>
  <c r="T5699" i="3"/>
  <c r="S5699" i="3"/>
  <c r="R5699" i="3"/>
  <c r="Q5699" i="3"/>
  <c r="P5699" i="3"/>
  <c r="U5698" i="3"/>
  <c r="T5698" i="3"/>
  <c r="S5698" i="3"/>
  <c r="R5698" i="3"/>
  <c r="Q5698" i="3"/>
  <c r="P5698" i="3"/>
  <c r="U5697" i="3"/>
  <c r="T5697" i="3"/>
  <c r="S5697" i="3"/>
  <c r="R5697" i="3"/>
  <c r="Q5697" i="3"/>
  <c r="P5697" i="3"/>
  <c r="U5696" i="3"/>
  <c r="T5696" i="3"/>
  <c r="S5696" i="3"/>
  <c r="R5696" i="3"/>
  <c r="Q5696" i="3"/>
  <c r="P5696" i="3"/>
  <c r="U5695" i="3"/>
  <c r="T5695" i="3"/>
  <c r="S5695" i="3"/>
  <c r="R5695" i="3"/>
  <c r="Q5695" i="3"/>
  <c r="P5695" i="3"/>
  <c r="U5694" i="3"/>
  <c r="T5694" i="3"/>
  <c r="S5694" i="3"/>
  <c r="R5694" i="3"/>
  <c r="Q5694" i="3"/>
  <c r="P5694" i="3"/>
  <c r="U5693" i="3"/>
  <c r="T5693" i="3"/>
  <c r="S5693" i="3"/>
  <c r="R5693" i="3"/>
  <c r="Q5693" i="3"/>
  <c r="P5693" i="3"/>
  <c r="U5692" i="3"/>
  <c r="T5692" i="3"/>
  <c r="S5692" i="3"/>
  <c r="R5692" i="3"/>
  <c r="Q5692" i="3"/>
  <c r="P5692" i="3"/>
  <c r="U5691" i="3"/>
  <c r="T5691" i="3"/>
  <c r="S5691" i="3"/>
  <c r="R5691" i="3"/>
  <c r="Q5691" i="3"/>
  <c r="P5691" i="3"/>
  <c r="U5690" i="3"/>
  <c r="T5690" i="3"/>
  <c r="S5690" i="3"/>
  <c r="R5690" i="3"/>
  <c r="Q5690" i="3"/>
  <c r="P5690" i="3"/>
  <c r="U5689" i="3"/>
  <c r="T5689" i="3"/>
  <c r="S5689" i="3"/>
  <c r="R5689" i="3"/>
  <c r="Q5689" i="3"/>
  <c r="P5689" i="3"/>
  <c r="U5688" i="3"/>
  <c r="T5688" i="3"/>
  <c r="S5688" i="3"/>
  <c r="R5688" i="3"/>
  <c r="Q5688" i="3"/>
  <c r="P5688" i="3"/>
  <c r="U5687" i="3"/>
  <c r="T5687" i="3"/>
  <c r="S5687" i="3"/>
  <c r="R5687" i="3"/>
  <c r="Q5687" i="3"/>
  <c r="P5687" i="3"/>
  <c r="U5686" i="3"/>
  <c r="T5686" i="3"/>
  <c r="S5686" i="3"/>
  <c r="R5686" i="3"/>
  <c r="Q5686" i="3"/>
  <c r="P5686" i="3"/>
  <c r="U5685" i="3"/>
  <c r="T5685" i="3"/>
  <c r="S5685" i="3"/>
  <c r="R5685" i="3"/>
  <c r="Q5685" i="3"/>
  <c r="P5685" i="3"/>
  <c r="U5684" i="3"/>
  <c r="T5684" i="3"/>
  <c r="S5684" i="3"/>
  <c r="R5684" i="3"/>
  <c r="Q5684" i="3"/>
  <c r="P5684" i="3"/>
  <c r="U5683" i="3"/>
  <c r="T5683" i="3"/>
  <c r="S5683" i="3"/>
  <c r="R5683" i="3"/>
  <c r="Q5683" i="3"/>
  <c r="P5683" i="3"/>
  <c r="U5682" i="3"/>
  <c r="T5682" i="3"/>
  <c r="S5682" i="3"/>
  <c r="R5682" i="3"/>
  <c r="Q5682" i="3"/>
  <c r="P5682" i="3"/>
  <c r="U5681" i="3"/>
  <c r="T5681" i="3"/>
  <c r="S5681" i="3"/>
  <c r="R5681" i="3"/>
  <c r="Q5681" i="3"/>
  <c r="P5681" i="3"/>
  <c r="U5680" i="3"/>
  <c r="T5680" i="3"/>
  <c r="S5680" i="3"/>
  <c r="R5680" i="3"/>
  <c r="Q5680" i="3"/>
  <c r="P5680" i="3"/>
  <c r="U5679" i="3"/>
  <c r="T5679" i="3"/>
  <c r="S5679" i="3"/>
  <c r="R5679" i="3"/>
  <c r="Q5679" i="3"/>
  <c r="P5679" i="3"/>
  <c r="U5678" i="3"/>
  <c r="T5678" i="3"/>
  <c r="S5678" i="3"/>
  <c r="R5678" i="3"/>
  <c r="Q5678" i="3"/>
  <c r="P5678" i="3"/>
  <c r="U5677" i="3"/>
  <c r="T5677" i="3"/>
  <c r="S5677" i="3"/>
  <c r="R5677" i="3"/>
  <c r="Q5677" i="3"/>
  <c r="P5677" i="3"/>
  <c r="U5676" i="3"/>
  <c r="T5676" i="3"/>
  <c r="S5676" i="3"/>
  <c r="R5676" i="3"/>
  <c r="Q5676" i="3"/>
  <c r="P5676" i="3"/>
  <c r="U5675" i="3"/>
  <c r="T5675" i="3"/>
  <c r="S5675" i="3"/>
  <c r="R5675" i="3"/>
  <c r="Q5675" i="3"/>
  <c r="P5675" i="3"/>
  <c r="U5674" i="3"/>
  <c r="T5674" i="3"/>
  <c r="S5674" i="3"/>
  <c r="R5674" i="3"/>
  <c r="Q5674" i="3"/>
  <c r="P5674" i="3"/>
  <c r="U5673" i="3"/>
  <c r="T5673" i="3"/>
  <c r="S5673" i="3"/>
  <c r="R5673" i="3"/>
  <c r="Q5673" i="3"/>
  <c r="P5673" i="3"/>
  <c r="U5672" i="3"/>
  <c r="T5672" i="3"/>
  <c r="S5672" i="3"/>
  <c r="R5672" i="3"/>
  <c r="Q5672" i="3"/>
  <c r="P5672" i="3"/>
  <c r="U5671" i="3"/>
  <c r="T5671" i="3"/>
  <c r="S5671" i="3"/>
  <c r="R5671" i="3"/>
  <c r="Q5671" i="3"/>
  <c r="P5671" i="3"/>
  <c r="U5670" i="3"/>
  <c r="T5670" i="3"/>
  <c r="S5670" i="3"/>
  <c r="R5670" i="3"/>
  <c r="Q5670" i="3"/>
  <c r="P5670" i="3"/>
  <c r="U5669" i="3"/>
  <c r="T5669" i="3"/>
  <c r="S5669" i="3"/>
  <c r="R5669" i="3"/>
  <c r="Q5669" i="3"/>
  <c r="P5669" i="3"/>
  <c r="U5668" i="3"/>
  <c r="T5668" i="3"/>
  <c r="S5668" i="3"/>
  <c r="R5668" i="3"/>
  <c r="Q5668" i="3"/>
  <c r="P5668" i="3"/>
  <c r="U5667" i="3"/>
  <c r="T5667" i="3"/>
  <c r="S5667" i="3"/>
  <c r="R5667" i="3"/>
  <c r="Q5667" i="3"/>
  <c r="P5667" i="3"/>
  <c r="U5666" i="3"/>
  <c r="T5666" i="3"/>
  <c r="S5666" i="3"/>
  <c r="R5666" i="3"/>
  <c r="Q5666" i="3"/>
  <c r="P5666" i="3"/>
  <c r="U5665" i="3"/>
  <c r="T5665" i="3"/>
  <c r="S5665" i="3"/>
  <c r="R5665" i="3"/>
  <c r="Q5665" i="3"/>
  <c r="P5665" i="3"/>
  <c r="U5664" i="3"/>
  <c r="T5664" i="3"/>
  <c r="S5664" i="3"/>
  <c r="R5664" i="3"/>
  <c r="Q5664" i="3"/>
  <c r="P5664" i="3"/>
  <c r="U5663" i="3"/>
  <c r="T5663" i="3"/>
  <c r="S5663" i="3"/>
  <c r="R5663" i="3"/>
  <c r="Q5663" i="3"/>
  <c r="P5663" i="3"/>
  <c r="U5662" i="3"/>
  <c r="T5662" i="3"/>
  <c r="S5662" i="3"/>
  <c r="R5662" i="3"/>
  <c r="Q5662" i="3"/>
  <c r="P5662" i="3"/>
  <c r="U5661" i="3"/>
  <c r="T5661" i="3"/>
  <c r="S5661" i="3"/>
  <c r="R5661" i="3"/>
  <c r="Q5661" i="3"/>
  <c r="P5661" i="3"/>
  <c r="U5660" i="3"/>
  <c r="T5660" i="3"/>
  <c r="S5660" i="3"/>
  <c r="R5660" i="3"/>
  <c r="Q5660" i="3"/>
  <c r="P5660" i="3"/>
  <c r="U5659" i="3"/>
  <c r="T5659" i="3"/>
  <c r="S5659" i="3"/>
  <c r="R5659" i="3"/>
  <c r="Q5659" i="3"/>
  <c r="P5659" i="3"/>
  <c r="U5658" i="3"/>
  <c r="T5658" i="3"/>
  <c r="S5658" i="3"/>
  <c r="R5658" i="3"/>
  <c r="Q5658" i="3"/>
  <c r="P5658" i="3"/>
  <c r="U5657" i="3"/>
  <c r="T5657" i="3"/>
  <c r="S5657" i="3"/>
  <c r="R5657" i="3"/>
  <c r="Q5657" i="3"/>
  <c r="P5657" i="3"/>
  <c r="U5656" i="3"/>
  <c r="T5656" i="3"/>
  <c r="S5656" i="3"/>
  <c r="R5656" i="3"/>
  <c r="Q5656" i="3"/>
  <c r="P5656" i="3"/>
  <c r="U5655" i="3"/>
  <c r="T5655" i="3"/>
  <c r="S5655" i="3"/>
  <c r="R5655" i="3"/>
  <c r="Q5655" i="3"/>
  <c r="P5655" i="3"/>
  <c r="U5654" i="3"/>
  <c r="T5654" i="3"/>
  <c r="S5654" i="3"/>
  <c r="R5654" i="3"/>
  <c r="Q5654" i="3"/>
  <c r="P5654" i="3"/>
  <c r="U5653" i="3"/>
  <c r="T5653" i="3"/>
  <c r="S5653" i="3"/>
  <c r="R5653" i="3"/>
  <c r="Q5653" i="3"/>
  <c r="P5653" i="3"/>
  <c r="U5652" i="3"/>
  <c r="T5652" i="3"/>
  <c r="S5652" i="3"/>
  <c r="R5652" i="3"/>
  <c r="Q5652" i="3"/>
  <c r="P5652" i="3"/>
  <c r="U5651" i="3"/>
  <c r="T5651" i="3"/>
  <c r="S5651" i="3"/>
  <c r="R5651" i="3"/>
  <c r="Q5651" i="3"/>
  <c r="P5651" i="3"/>
  <c r="U5650" i="3"/>
  <c r="T5650" i="3"/>
  <c r="S5650" i="3"/>
  <c r="R5650" i="3"/>
  <c r="Q5650" i="3"/>
  <c r="P5650" i="3"/>
  <c r="U5649" i="3"/>
  <c r="T5649" i="3"/>
  <c r="S5649" i="3"/>
  <c r="R5649" i="3"/>
  <c r="Q5649" i="3"/>
  <c r="P5649" i="3"/>
  <c r="U5648" i="3"/>
  <c r="T5648" i="3"/>
  <c r="S5648" i="3"/>
  <c r="R5648" i="3"/>
  <c r="Q5648" i="3"/>
  <c r="P5648" i="3"/>
  <c r="U5647" i="3"/>
  <c r="T5647" i="3"/>
  <c r="S5647" i="3"/>
  <c r="R5647" i="3"/>
  <c r="Q5647" i="3"/>
  <c r="P5647" i="3"/>
  <c r="U5646" i="3"/>
  <c r="T5646" i="3"/>
  <c r="S5646" i="3"/>
  <c r="R5646" i="3"/>
  <c r="Q5646" i="3"/>
  <c r="P5646" i="3"/>
  <c r="U5645" i="3"/>
  <c r="T5645" i="3"/>
  <c r="S5645" i="3"/>
  <c r="R5645" i="3"/>
  <c r="Q5645" i="3"/>
  <c r="P5645" i="3"/>
  <c r="U5644" i="3"/>
  <c r="T5644" i="3"/>
  <c r="S5644" i="3"/>
  <c r="R5644" i="3"/>
  <c r="Q5644" i="3"/>
  <c r="P5644" i="3"/>
  <c r="U5643" i="3"/>
  <c r="T5643" i="3"/>
  <c r="S5643" i="3"/>
  <c r="R5643" i="3"/>
  <c r="Q5643" i="3"/>
  <c r="P5643" i="3"/>
  <c r="U5642" i="3"/>
  <c r="T5642" i="3"/>
  <c r="S5642" i="3"/>
  <c r="R5642" i="3"/>
  <c r="Q5642" i="3"/>
  <c r="P5642" i="3"/>
  <c r="U5641" i="3"/>
  <c r="T5641" i="3"/>
  <c r="S5641" i="3"/>
  <c r="R5641" i="3"/>
  <c r="Q5641" i="3"/>
  <c r="P5641" i="3"/>
  <c r="U5640" i="3"/>
  <c r="T5640" i="3"/>
  <c r="S5640" i="3"/>
  <c r="R5640" i="3"/>
  <c r="Q5640" i="3"/>
  <c r="P5640" i="3"/>
  <c r="U5639" i="3"/>
  <c r="T5639" i="3"/>
  <c r="S5639" i="3"/>
  <c r="R5639" i="3"/>
  <c r="Q5639" i="3"/>
  <c r="P5639" i="3"/>
  <c r="U5638" i="3"/>
  <c r="T5638" i="3"/>
  <c r="S5638" i="3"/>
  <c r="R5638" i="3"/>
  <c r="Q5638" i="3"/>
  <c r="P5638" i="3"/>
  <c r="U5637" i="3"/>
  <c r="T5637" i="3"/>
  <c r="S5637" i="3"/>
  <c r="R5637" i="3"/>
  <c r="Q5637" i="3"/>
  <c r="P5637" i="3"/>
  <c r="U5636" i="3"/>
  <c r="T5636" i="3"/>
  <c r="S5636" i="3"/>
  <c r="R5636" i="3"/>
  <c r="Q5636" i="3"/>
  <c r="P5636" i="3"/>
  <c r="U5635" i="3"/>
  <c r="T5635" i="3"/>
  <c r="S5635" i="3"/>
  <c r="R5635" i="3"/>
  <c r="Q5635" i="3"/>
  <c r="P5635" i="3"/>
  <c r="U5634" i="3"/>
  <c r="T5634" i="3"/>
  <c r="S5634" i="3"/>
  <c r="R5634" i="3"/>
  <c r="Q5634" i="3"/>
  <c r="P5634" i="3"/>
  <c r="U5633" i="3"/>
  <c r="T5633" i="3"/>
  <c r="S5633" i="3"/>
  <c r="R5633" i="3"/>
  <c r="Q5633" i="3"/>
  <c r="P5633" i="3"/>
  <c r="U5632" i="3"/>
  <c r="T5632" i="3"/>
  <c r="S5632" i="3"/>
  <c r="R5632" i="3"/>
  <c r="Q5632" i="3"/>
  <c r="P5632" i="3"/>
  <c r="U5631" i="3"/>
  <c r="T5631" i="3"/>
  <c r="S5631" i="3"/>
  <c r="R5631" i="3"/>
  <c r="Q5631" i="3"/>
  <c r="P5631" i="3"/>
  <c r="U5630" i="3"/>
  <c r="T5630" i="3"/>
  <c r="S5630" i="3"/>
  <c r="R5630" i="3"/>
  <c r="Q5630" i="3"/>
  <c r="P5630" i="3"/>
  <c r="U5629" i="3"/>
  <c r="T5629" i="3"/>
  <c r="S5629" i="3"/>
  <c r="R5629" i="3"/>
  <c r="Q5629" i="3"/>
  <c r="P5629" i="3"/>
  <c r="U5628" i="3"/>
  <c r="T5628" i="3"/>
  <c r="S5628" i="3"/>
  <c r="R5628" i="3"/>
  <c r="Q5628" i="3"/>
  <c r="P5628" i="3"/>
  <c r="U5627" i="3"/>
  <c r="T5627" i="3"/>
  <c r="S5627" i="3"/>
  <c r="R5627" i="3"/>
  <c r="Q5627" i="3"/>
  <c r="P5627" i="3"/>
  <c r="U5626" i="3"/>
  <c r="T5626" i="3"/>
  <c r="S5626" i="3"/>
  <c r="R5626" i="3"/>
  <c r="Q5626" i="3"/>
  <c r="P5626" i="3"/>
  <c r="U5625" i="3"/>
  <c r="T5625" i="3"/>
  <c r="S5625" i="3"/>
  <c r="R5625" i="3"/>
  <c r="Q5625" i="3"/>
  <c r="P5625" i="3"/>
  <c r="U5624" i="3"/>
  <c r="T5624" i="3"/>
  <c r="S5624" i="3"/>
  <c r="R5624" i="3"/>
  <c r="Q5624" i="3"/>
  <c r="P5624" i="3"/>
  <c r="U5623" i="3"/>
  <c r="T5623" i="3"/>
  <c r="S5623" i="3"/>
  <c r="R5623" i="3"/>
  <c r="Q5623" i="3"/>
  <c r="P5623" i="3"/>
  <c r="U5622" i="3"/>
  <c r="T5622" i="3"/>
  <c r="S5622" i="3"/>
  <c r="R5622" i="3"/>
  <c r="Q5622" i="3"/>
  <c r="P5622" i="3"/>
  <c r="U5621" i="3"/>
  <c r="T5621" i="3"/>
  <c r="S5621" i="3"/>
  <c r="R5621" i="3"/>
  <c r="Q5621" i="3"/>
  <c r="P5621" i="3"/>
  <c r="U5620" i="3"/>
  <c r="T5620" i="3"/>
  <c r="S5620" i="3"/>
  <c r="R5620" i="3"/>
  <c r="Q5620" i="3"/>
  <c r="P5620" i="3"/>
  <c r="U5619" i="3"/>
  <c r="T5619" i="3"/>
  <c r="S5619" i="3"/>
  <c r="R5619" i="3"/>
  <c r="Q5619" i="3"/>
  <c r="P5619" i="3"/>
  <c r="U5618" i="3"/>
  <c r="T5618" i="3"/>
  <c r="S5618" i="3"/>
  <c r="R5618" i="3"/>
  <c r="Q5618" i="3"/>
  <c r="P5618" i="3"/>
  <c r="U5617" i="3"/>
  <c r="T5617" i="3"/>
  <c r="S5617" i="3"/>
  <c r="R5617" i="3"/>
  <c r="Q5617" i="3"/>
  <c r="P5617" i="3"/>
  <c r="U5616" i="3"/>
  <c r="T5616" i="3"/>
  <c r="S5616" i="3"/>
  <c r="R5616" i="3"/>
  <c r="Q5616" i="3"/>
  <c r="P5616" i="3"/>
  <c r="U5615" i="3"/>
  <c r="T5615" i="3"/>
  <c r="S5615" i="3"/>
  <c r="R5615" i="3"/>
  <c r="Q5615" i="3"/>
  <c r="P5615" i="3"/>
  <c r="U5614" i="3"/>
  <c r="T5614" i="3"/>
  <c r="S5614" i="3"/>
  <c r="R5614" i="3"/>
  <c r="Q5614" i="3"/>
  <c r="P5614" i="3"/>
  <c r="U5613" i="3"/>
  <c r="T5613" i="3"/>
  <c r="S5613" i="3"/>
  <c r="R5613" i="3"/>
  <c r="Q5613" i="3"/>
  <c r="P5613" i="3"/>
  <c r="U5612" i="3"/>
  <c r="T5612" i="3"/>
  <c r="S5612" i="3"/>
  <c r="R5612" i="3"/>
  <c r="Q5612" i="3"/>
  <c r="P5612" i="3"/>
  <c r="U5611" i="3"/>
  <c r="T5611" i="3"/>
  <c r="S5611" i="3"/>
  <c r="R5611" i="3"/>
  <c r="Q5611" i="3"/>
  <c r="P5611" i="3"/>
  <c r="U5610" i="3"/>
  <c r="T5610" i="3"/>
  <c r="S5610" i="3"/>
  <c r="R5610" i="3"/>
  <c r="Q5610" i="3"/>
  <c r="P5610" i="3"/>
  <c r="U5609" i="3"/>
  <c r="T5609" i="3"/>
  <c r="S5609" i="3"/>
  <c r="R5609" i="3"/>
  <c r="Q5609" i="3"/>
  <c r="P5609" i="3"/>
  <c r="U5608" i="3"/>
  <c r="T5608" i="3"/>
  <c r="S5608" i="3"/>
  <c r="R5608" i="3"/>
  <c r="Q5608" i="3"/>
  <c r="P5608" i="3"/>
  <c r="U5607" i="3"/>
  <c r="T5607" i="3"/>
  <c r="S5607" i="3"/>
  <c r="R5607" i="3"/>
  <c r="Q5607" i="3"/>
  <c r="P5607" i="3"/>
  <c r="U5606" i="3"/>
  <c r="T5606" i="3"/>
  <c r="S5606" i="3"/>
  <c r="R5606" i="3"/>
  <c r="Q5606" i="3"/>
  <c r="P5606" i="3"/>
  <c r="U5605" i="3"/>
  <c r="T5605" i="3"/>
  <c r="S5605" i="3"/>
  <c r="R5605" i="3"/>
  <c r="Q5605" i="3"/>
  <c r="P5605" i="3"/>
  <c r="U5604" i="3"/>
  <c r="T5604" i="3"/>
  <c r="S5604" i="3"/>
  <c r="R5604" i="3"/>
  <c r="Q5604" i="3"/>
  <c r="P5604" i="3"/>
  <c r="U5603" i="3"/>
  <c r="T5603" i="3"/>
  <c r="S5603" i="3"/>
  <c r="R5603" i="3"/>
  <c r="Q5603" i="3"/>
  <c r="P5603" i="3"/>
  <c r="U5602" i="3"/>
  <c r="T5602" i="3"/>
  <c r="S5602" i="3"/>
  <c r="R5602" i="3"/>
  <c r="Q5602" i="3"/>
  <c r="P5602" i="3"/>
  <c r="U5601" i="3"/>
  <c r="T5601" i="3"/>
  <c r="S5601" i="3"/>
  <c r="R5601" i="3"/>
  <c r="Q5601" i="3"/>
  <c r="P5601" i="3"/>
  <c r="U5600" i="3"/>
  <c r="T5600" i="3"/>
  <c r="S5600" i="3"/>
  <c r="R5600" i="3"/>
  <c r="Q5600" i="3"/>
  <c r="P5600" i="3"/>
  <c r="U5599" i="3"/>
  <c r="T5599" i="3"/>
  <c r="S5599" i="3"/>
  <c r="R5599" i="3"/>
  <c r="Q5599" i="3"/>
  <c r="P5599" i="3"/>
  <c r="U5598" i="3"/>
  <c r="T5598" i="3"/>
  <c r="S5598" i="3"/>
  <c r="R5598" i="3"/>
  <c r="Q5598" i="3"/>
  <c r="P5598" i="3"/>
  <c r="U5597" i="3"/>
  <c r="T5597" i="3"/>
  <c r="S5597" i="3"/>
  <c r="R5597" i="3"/>
  <c r="Q5597" i="3"/>
  <c r="P5597" i="3"/>
  <c r="U5596" i="3"/>
  <c r="T5596" i="3"/>
  <c r="S5596" i="3"/>
  <c r="R5596" i="3"/>
  <c r="Q5596" i="3"/>
  <c r="P5596" i="3"/>
  <c r="U5595" i="3"/>
  <c r="T5595" i="3"/>
  <c r="S5595" i="3"/>
  <c r="R5595" i="3"/>
  <c r="Q5595" i="3"/>
  <c r="P5595" i="3"/>
  <c r="U5594" i="3"/>
  <c r="T5594" i="3"/>
  <c r="S5594" i="3"/>
  <c r="R5594" i="3"/>
  <c r="Q5594" i="3"/>
  <c r="P5594" i="3"/>
  <c r="U5593" i="3"/>
  <c r="T5593" i="3"/>
  <c r="S5593" i="3"/>
  <c r="R5593" i="3"/>
  <c r="Q5593" i="3"/>
  <c r="P5593" i="3"/>
  <c r="U5592" i="3"/>
  <c r="T5592" i="3"/>
  <c r="S5592" i="3"/>
  <c r="R5592" i="3"/>
  <c r="Q5592" i="3"/>
  <c r="P5592" i="3"/>
  <c r="U5591" i="3"/>
  <c r="T5591" i="3"/>
  <c r="S5591" i="3"/>
  <c r="R5591" i="3"/>
  <c r="Q5591" i="3"/>
  <c r="P5591" i="3"/>
  <c r="U5590" i="3"/>
  <c r="T5590" i="3"/>
  <c r="S5590" i="3"/>
  <c r="R5590" i="3"/>
  <c r="Q5590" i="3"/>
  <c r="P5590" i="3"/>
  <c r="U5589" i="3"/>
  <c r="T5589" i="3"/>
  <c r="S5589" i="3"/>
  <c r="R5589" i="3"/>
  <c r="Q5589" i="3"/>
  <c r="P5589" i="3"/>
  <c r="U5588" i="3"/>
  <c r="T5588" i="3"/>
  <c r="S5588" i="3"/>
  <c r="R5588" i="3"/>
  <c r="Q5588" i="3"/>
  <c r="P5588" i="3"/>
  <c r="U5587" i="3"/>
  <c r="T5587" i="3"/>
  <c r="S5587" i="3"/>
  <c r="R5587" i="3"/>
  <c r="Q5587" i="3"/>
  <c r="P5587" i="3"/>
  <c r="U5586" i="3"/>
  <c r="T5586" i="3"/>
  <c r="S5586" i="3"/>
  <c r="R5586" i="3"/>
  <c r="Q5586" i="3"/>
  <c r="P5586" i="3"/>
  <c r="U5585" i="3"/>
  <c r="T5585" i="3"/>
  <c r="S5585" i="3"/>
  <c r="R5585" i="3"/>
  <c r="Q5585" i="3"/>
  <c r="P5585" i="3"/>
  <c r="U5584" i="3"/>
  <c r="T5584" i="3"/>
  <c r="S5584" i="3"/>
  <c r="R5584" i="3"/>
  <c r="Q5584" i="3"/>
  <c r="P5584" i="3"/>
  <c r="U5583" i="3"/>
  <c r="T5583" i="3"/>
  <c r="S5583" i="3"/>
  <c r="R5583" i="3"/>
  <c r="Q5583" i="3"/>
  <c r="P5583" i="3"/>
  <c r="U5582" i="3"/>
  <c r="T5582" i="3"/>
  <c r="S5582" i="3"/>
  <c r="R5582" i="3"/>
  <c r="Q5582" i="3"/>
  <c r="P5582" i="3"/>
  <c r="U5581" i="3"/>
  <c r="T5581" i="3"/>
  <c r="S5581" i="3"/>
  <c r="R5581" i="3"/>
  <c r="Q5581" i="3"/>
  <c r="P5581" i="3"/>
  <c r="U5580" i="3"/>
  <c r="T5580" i="3"/>
  <c r="S5580" i="3"/>
  <c r="R5580" i="3"/>
  <c r="Q5580" i="3"/>
  <c r="P5580" i="3"/>
  <c r="U5579" i="3"/>
  <c r="T5579" i="3"/>
  <c r="S5579" i="3"/>
  <c r="R5579" i="3"/>
  <c r="Q5579" i="3"/>
  <c r="P5579" i="3"/>
  <c r="U5578" i="3"/>
  <c r="T5578" i="3"/>
  <c r="S5578" i="3"/>
  <c r="R5578" i="3"/>
  <c r="Q5578" i="3"/>
  <c r="P5578" i="3"/>
  <c r="U5577" i="3"/>
  <c r="T5577" i="3"/>
  <c r="S5577" i="3"/>
  <c r="R5577" i="3"/>
  <c r="Q5577" i="3"/>
  <c r="P5577" i="3"/>
  <c r="U5576" i="3"/>
  <c r="T5576" i="3"/>
  <c r="S5576" i="3"/>
  <c r="R5576" i="3"/>
  <c r="Q5576" i="3"/>
  <c r="P5576" i="3"/>
  <c r="U5575" i="3"/>
  <c r="T5575" i="3"/>
  <c r="S5575" i="3"/>
  <c r="R5575" i="3"/>
  <c r="Q5575" i="3"/>
  <c r="P5575" i="3"/>
  <c r="U5574" i="3"/>
  <c r="T5574" i="3"/>
  <c r="S5574" i="3"/>
  <c r="R5574" i="3"/>
  <c r="Q5574" i="3"/>
  <c r="P5574" i="3"/>
  <c r="U5573" i="3"/>
  <c r="T5573" i="3"/>
  <c r="S5573" i="3"/>
  <c r="R5573" i="3"/>
  <c r="Q5573" i="3"/>
  <c r="P5573" i="3"/>
  <c r="U5572" i="3"/>
  <c r="T5572" i="3"/>
  <c r="S5572" i="3"/>
  <c r="R5572" i="3"/>
  <c r="Q5572" i="3"/>
  <c r="P5572" i="3"/>
  <c r="U5571" i="3"/>
  <c r="T5571" i="3"/>
  <c r="S5571" i="3"/>
  <c r="R5571" i="3"/>
  <c r="Q5571" i="3"/>
  <c r="P5571" i="3"/>
  <c r="U5570" i="3"/>
  <c r="T5570" i="3"/>
  <c r="S5570" i="3"/>
  <c r="R5570" i="3"/>
  <c r="Q5570" i="3"/>
  <c r="P5570" i="3"/>
  <c r="U5569" i="3"/>
  <c r="T5569" i="3"/>
  <c r="S5569" i="3"/>
  <c r="R5569" i="3"/>
  <c r="Q5569" i="3"/>
  <c r="P5569" i="3"/>
  <c r="U5568" i="3"/>
  <c r="T5568" i="3"/>
  <c r="S5568" i="3"/>
  <c r="R5568" i="3"/>
  <c r="Q5568" i="3"/>
  <c r="P5568" i="3"/>
  <c r="U5567" i="3"/>
  <c r="T5567" i="3"/>
  <c r="S5567" i="3"/>
  <c r="R5567" i="3"/>
  <c r="Q5567" i="3"/>
  <c r="P5567" i="3"/>
  <c r="U5566" i="3"/>
  <c r="T5566" i="3"/>
  <c r="S5566" i="3"/>
  <c r="R5566" i="3"/>
  <c r="Q5566" i="3"/>
  <c r="P5566" i="3"/>
  <c r="U5565" i="3"/>
  <c r="T5565" i="3"/>
  <c r="S5565" i="3"/>
  <c r="R5565" i="3"/>
  <c r="Q5565" i="3"/>
  <c r="P5565" i="3"/>
  <c r="U5564" i="3"/>
  <c r="T5564" i="3"/>
  <c r="S5564" i="3"/>
  <c r="R5564" i="3"/>
  <c r="Q5564" i="3"/>
  <c r="P5564" i="3"/>
  <c r="U5563" i="3"/>
  <c r="T5563" i="3"/>
  <c r="S5563" i="3"/>
  <c r="R5563" i="3"/>
  <c r="Q5563" i="3"/>
  <c r="P5563" i="3"/>
  <c r="U5562" i="3"/>
  <c r="T5562" i="3"/>
  <c r="S5562" i="3"/>
  <c r="R5562" i="3"/>
  <c r="Q5562" i="3"/>
  <c r="P5562" i="3"/>
  <c r="U5561" i="3"/>
  <c r="T5561" i="3"/>
  <c r="S5561" i="3"/>
  <c r="R5561" i="3"/>
  <c r="Q5561" i="3"/>
  <c r="P5561" i="3"/>
  <c r="U5560" i="3"/>
  <c r="T5560" i="3"/>
  <c r="S5560" i="3"/>
  <c r="R5560" i="3"/>
  <c r="Q5560" i="3"/>
  <c r="P5560" i="3"/>
  <c r="U5559" i="3"/>
  <c r="T5559" i="3"/>
  <c r="S5559" i="3"/>
  <c r="R5559" i="3"/>
  <c r="Q5559" i="3"/>
  <c r="P5559" i="3"/>
  <c r="U5558" i="3"/>
  <c r="T5558" i="3"/>
  <c r="S5558" i="3"/>
  <c r="R5558" i="3"/>
  <c r="Q5558" i="3"/>
  <c r="P5558" i="3"/>
  <c r="U5557" i="3"/>
  <c r="T5557" i="3"/>
  <c r="S5557" i="3"/>
  <c r="R5557" i="3"/>
  <c r="Q5557" i="3"/>
  <c r="P5557" i="3"/>
  <c r="U5556" i="3"/>
  <c r="T5556" i="3"/>
  <c r="S5556" i="3"/>
  <c r="R5556" i="3"/>
  <c r="Q5556" i="3"/>
  <c r="P5556" i="3"/>
  <c r="U5555" i="3"/>
  <c r="T5555" i="3"/>
  <c r="S5555" i="3"/>
  <c r="R5555" i="3"/>
  <c r="Q5555" i="3"/>
  <c r="P5555" i="3"/>
  <c r="U5554" i="3"/>
  <c r="T5554" i="3"/>
  <c r="S5554" i="3"/>
  <c r="R5554" i="3"/>
  <c r="Q5554" i="3"/>
  <c r="P5554" i="3"/>
  <c r="U5553" i="3"/>
  <c r="T5553" i="3"/>
  <c r="S5553" i="3"/>
  <c r="R5553" i="3"/>
  <c r="Q5553" i="3"/>
  <c r="P5553" i="3"/>
  <c r="U5552" i="3"/>
  <c r="T5552" i="3"/>
  <c r="S5552" i="3"/>
  <c r="R5552" i="3"/>
  <c r="Q5552" i="3"/>
  <c r="P5552" i="3"/>
  <c r="U5551" i="3"/>
  <c r="T5551" i="3"/>
  <c r="S5551" i="3"/>
  <c r="R5551" i="3"/>
  <c r="Q5551" i="3"/>
  <c r="P5551" i="3"/>
  <c r="U5550" i="3"/>
  <c r="T5550" i="3"/>
  <c r="S5550" i="3"/>
  <c r="R5550" i="3"/>
  <c r="Q5550" i="3"/>
  <c r="P5550" i="3"/>
  <c r="U5549" i="3"/>
  <c r="T5549" i="3"/>
  <c r="S5549" i="3"/>
  <c r="R5549" i="3"/>
  <c r="Q5549" i="3"/>
  <c r="P5549" i="3"/>
  <c r="U5548" i="3"/>
  <c r="T5548" i="3"/>
  <c r="S5548" i="3"/>
  <c r="R5548" i="3"/>
  <c r="Q5548" i="3"/>
  <c r="P5548" i="3"/>
  <c r="U5547" i="3"/>
  <c r="T5547" i="3"/>
  <c r="S5547" i="3"/>
  <c r="R5547" i="3"/>
  <c r="Q5547" i="3"/>
  <c r="P5547" i="3"/>
  <c r="U5546" i="3"/>
  <c r="T5546" i="3"/>
  <c r="S5546" i="3"/>
  <c r="R5546" i="3"/>
  <c r="Q5546" i="3"/>
  <c r="P5546" i="3"/>
  <c r="U5545" i="3"/>
  <c r="T5545" i="3"/>
  <c r="S5545" i="3"/>
  <c r="R5545" i="3"/>
  <c r="Q5545" i="3"/>
  <c r="P5545" i="3"/>
  <c r="U5544" i="3"/>
  <c r="T5544" i="3"/>
  <c r="S5544" i="3"/>
  <c r="R5544" i="3"/>
  <c r="Q5544" i="3"/>
  <c r="P5544" i="3"/>
  <c r="U5543" i="3"/>
  <c r="T5543" i="3"/>
  <c r="S5543" i="3"/>
  <c r="R5543" i="3"/>
  <c r="Q5543" i="3"/>
  <c r="P5543" i="3"/>
  <c r="U5542" i="3"/>
  <c r="T5542" i="3"/>
  <c r="S5542" i="3"/>
  <c r="R5542" i="3"/>
  <c r="Q5542" i="3"/>
  <c r="P5542" i="3"/>
  <c r="U5541" i="3"/>
  <c r="T5541" i="3"/>
  <c r="S5541" i="3"/>
  <c r="R5541" i="3"/>
  <c r="Q5541" i="3"/>
  <c r="P5541" i="3"/>
  <c r="U5540" i="3"/>
  <c r="T5540" i="3"/>
  <c r="S5540" i="3"/>
  <c r="R5540" i="3"/>
  <c r="Q5540" i="3"/>
  <c r="P5540" i="3"/>
  <c r="U5539" i="3"/>
  <c r="T5539" i="3"/>
  <c r="S5539" i="3"/>
  <c r="R5539" i="3"/>
  <c r="Q5539" i="3"/>
  <c r="P5539" i="3"/>
  <c r="U5538" i="3"/>
  <c r="T5538" i="3"/>
  <c r="S5538" i="3"/>
  <c r="R5538" i="3"/>
  <c r="Q5538" i="3"/>
  <c r="P5538" i="3"/>
  <c r="U5537" i="3"/>
  <c r="T5537" i="3"/>
  <c r="S5537" i="3"/>
  <c r="R5537" i="3"/>
  <c r="Q5537" i="3"/>
  <c r="P5537" i="3"/>
  <c r="U5536" i="3"/>
  <c r="T5536" i="3"/>
  <c r="S5536" i="3"/>
  <c r="R5536" i="3"/>
  <c r="Q5536" i="3"/>
  <c r="P5536" i="3"/>
  <c r="U5535" i="3"/>
  <c r="T5535" i="3"/>
  <c r="S5535" i="3"/>
  <c r="R5535" i="3"/>
  <c r="Q5535" i="3"/>
  <c r="P5535" i="3"/>
  <c r="U5534" i="3"/>
  <c r="T5534" i="3"/>
  <c r="S5534" i="3"/>
  <c r="R5534" i="3"/>
  <c r="Q5534" i="3"/>
  <c r="P5534" i="3"/>
  <c r="U5533" i="3"/>
  <c r="T5533" i="3"/>
  <c r="S5533" i="3"/>
  <c r="R5533" i="3"/>
  <c r="Q5533" i="3"/>
  <c r="P5533" i="3"/>
  <c r="U5532" i="3"/>
  <c r="T5532" i="3"/>
  <c r="S5532" i="3"/>
  <c r="R5532" i="3"/>
  <c r="Q5532" i="3"/>
  <c r="P5532" i="3"/>
  <c r="U5531" i="3"/>
  <c r="T5531" i="3"/>
  <c r="S5531" i="3"/>
  <c r="R5531" i="3"/>
  <c r="Q5531" i="3"/>
  <c r="P5531" i="3"/>
  <c r="U5530" i="3"/>
  <c r="T5530" i="3"/>
  <c r="S5530" i="3"/>
  <c r="R5530" i="3"/>
  <c r="Q5530" i="3"/>
  <c r="P5530" i="3"/>
  <c r="U5529" i="3"/>
  <c r="T5529" i="3"/>
  <c r="S5529" i="3"/>
  <c r="R5529" i="3"/>
  <c r="Q5529" i="3"/>
  <c r="P5529" i="3"/>
  <c r="U5528" i="3"/>
  <c r="T5528" i="3"/>
  <c r="S5528" i="3"/>
  <c r="R5528" i="3"/>
  <c r="Q5528" i="3"/>
  <c r="P5528" i="3"/>
  <c r="U5527" i="3"/>
  <c r="T5527" i="3"/>
  <c r="S5527" i="3"/>
  <c r="R5527" i="3"/>
  <c r="Q5527" i="3"/>
  <c r="P5527" i="3"/>
  <c r="U5526" i="3"/>
  <c r="T5526" i="3"/>
  <c r="S5526" i="3"/>
  <c r="R5526" i="3"/>
  <c r="Q5526" i="3"/>
  <c r="P5526" i="3"/>
  <c r="U5525" i="3"/>
  <c r="T5525" i="3"/>
  <c r="S5525" i="3"/>
  <c r="R5525" i="3"/>
  <c r="Q5525" i="3"/>
  <c r="P5525" i="3"/>
  <c r="U5524" i="3"/>
  <c r="T5524" i="3"/>
  <c r="S5524" i="3"/>
  <c r="R5524" i="3"/>
  <c r="Q5524" i="3"/>
  <c r="P5524" i="3"/>
  <c r="U5523" i="3"/>
  <c r="T5523" i="3"/>
  <c r="S5523" i="3"/>
  <c r="R5523" i="3"/>
  <c r="Q5523" i="3"/>
  <c r="P5523" i="3"/>
  <c r="U5522" i="3"/>
  <c r="T5522" i="3"/>
  <c r="S5522" i="3"/>
  <c r="R5522" i="3"/>
  <c r="Q5522" i="3"/>
  <c r="P5522" i="3"/>
  <c r="U5521" i="3"/>
  <c r="T5521" i="3"/>
  <c r="S5521" i="3"/>
  <c r="R5521" i="3"/>
  <c r="Q5521" i="3"/>
  <c r="P5521" i="3"/>
  <c r="U5520" i="3"/>
  <c r="T5520" i="3"/>
  <c r="S5520" i="3"/>
  <c r="R5520" i="3"/>
  <c r="Q5520" i="3"/>
  <c r="P5520" i="3"/>
  <c r="U5519" i="3"/>
  <c r="T5519" i="3"/>
  <c r="S5519" i="3"/>
  <c r="R5519" i="3"/>
  <c r="Q5519" i="3"/>
  <c r="P5519" i="3"/>
  <c r="U5518" i="3"/>
  <c r="T5518" i="3"/>
  <c r="S5518" i="3"/>
  <c r="R5518" i="3"/>
  <c r="Q5518" i="3"/>
  <c r="P5518" i="3"/>
  <c r="U5517" i="3"/>
  <c r="T5517" i="3"/>
  <c r="S5517" i="3"/>
  <c r="R5517" i="3"/>
  <c r="Q5517" i="3"/>
  <c r="P5517" i="3"/>
  <c r="U5516" i="3"/>
  <c r="T5516" i="3"/>
  <c r="S5516" i="3"/>
  <c r="R5516" i="3"/>
  <c r="Q5516" i="3"/>
  <c r="P5516" i="3"/>
  <c r="U5515" i="3"/>
  <c r="T5515" i="3"/>
  <c r="S5515" i="3"/>
  <c r="R5515" i="3"/>
  <c r="Q5515" i="3"/>
  <c r="P5515" i="3"/>
  <c r="U5514" i="3"/>
  <c r="T5514" i="3"/>
  <c r="S5514" i="3"/>
  <c r="R5514" i="3"/>
  <c r="Q5514" i="3"/>
  <c r="P5514" i="3"/>
  <c r="U5513" i="3"/>
  <c r="T5513" i="3"/>
  <c r="S5513" i="3"/>
  <c r="R5513" i="3"/>
  <c r="Q5513" i="3"/>
  <c r="P5513" i="3"/>
  <c r="U5512" i="3"/>
  <c r="T5512" i="3"/>
  <c r="S5512" i="3"/>
  <c r="R5512" i="3"/>
  <c r="Q5512" i="3"/>
  <c r="P5512" i="3"/>
  <c r="U5511" i="3"/>
  <c r="T5511" i="3"/>
  <c r="S5511" i="3"/>
  <c r="R5511" i="3"/>
  <c r="Q5511" i="3"/>
  <c r="P5511" i="3"/>
  <c r="U5510" i="3"/>
  <c r="T5510" i="3"/>
  <c r="S5510" i="3"/>
  <c r="R5510" i="3"/>
  <c r="Q5510" i="3"/>
  <c r="P5510" i="3"/>
  <c r="U5509" i="3"/>
  <c r="T5509" i="3"/>
  <c r="S5509" i="3"/>
  <c r="R5509" i="3"/>
  <c r="Q5509" i="3"/>
  <c r="P5509" i="3"/>
  <c r="U5508" i="3"/>
  <c r="T5508" i="3"/>
  <c r="S5508" i="3"/>
  <c r="R5508" i="3"/>
  <c r="Q5508" i="3"/>
  <c r="P5508" i="3"/>
  <c r="U5507" i="3"/>
  <c r="T5507" i="3"/>
  <c r="S5507" i="3"/>
  <c r="R5507" i="3"/>
  <c r="Q5507" i="3"/>
  <c r="P5507" i="3"/>
  <c r="U5506" i="3"/>
  <c r="T5506" i="3"/>
  <c r="S5506" i="3"/>
  <c r="R5506" i="3"/>
  <c r="Q5506" i="3"/>
  <c r="P5506" i="3"/>
  <c r="U5505" i="3"/>
  <c r="T5505" i="3"/>
  <c r="S5505" i="3"/>
  <c r="R5505" i="3"/>
  <c r="Q5505" i="3"/>
  <c r="P5505" i="3"/>
  <c r="U5504" i="3"/>
  <c r="T5504" i="3"/>
  <c r="S5504" i="3"/>
  <c r="R5504" i="3"/>
  <c r="Q5504" i="3"/>
  <c r="P5504" i="3"/>
  <c r="U5503" i="3"/>
  <c r="T5503" i="3"/>
  <c r="S5503" i="3"/>
  <c r="R5503" i="3"/>
  <c r="Q5503" i="3"/>
  <c r="P5503" i="3"/>
  <c r="U5502" i="3"/>
  <c r="T5502" i="3"/>
  <c r="S5502" i="3"/>
  <c r="R5502" i="3"/>
  <c r="Q5502" i="3"/>
  <c r="P5502" i="3"/>
  <c r="U5501" i="3"/>
  <c r="T5501" i="3"/>
  <c r="S5501" i="3"/>
  <c r="R5501" i="3"/>
  <c r="Q5501" i="3"/>
  <c r="P5501" i="3"/>
  <c r="U5500" i="3"/>
  <c r="T5500" i="3"/>
  <c r="S5500" i="3"/>
  <c r="R5500" i="3"/>
  <c r="Q5500" i="3"/>
  <c r="P5500" i="3"/>
  <c r="U5499" i="3"/>
  <c r="T5499" i="3"/>
  <c r="S5499" i="3"/>
  <c r="R5499" i="3"/>
  <c r="Q5499" i="3"/>
  <c r="P5499" i="3"/>
  <c r="U5498" i="3"/>
  <c r="T5498" i="3"/>
  <c r="S5498" i="3"/>
  <c r="R5498" i="3"/>
  <c r="Q5498" i="3"/>
  <c r="P5498" i="3"/>
  <c r="U5497" i="3"/>
  <c r="T5497" i="3"/>
  <c r="S5497" i="3"/>
  <c r="R5497" i="3"/>
  <c r="Q5497" i="3"/>
  <c r="P5497" i="3"/>
  <c r="U5496" i="3"/>
  <c r="T5496" i="3"/>
  <c r="S5496" i="3"/>
  <c r="R5496" i="3"/>
  <c r="Q5496" i="3"/>
  <c r="P5496" i="3"/>
  <c r="U5495" i="3"/>
  <c r="T5495" i="3"/>
  <c r="S5495" i="3"/>
  <c r="R5495" i="3"/>
  <c r="Q5495" i="3"/>
  <c r="P5495" i="3"/>
  <c r="U5494" i="3"/>
  <c r="T5494" i="3"/>
  <c r="S5494" i="3"/>
  <c r="R5494" i="3"/>
  <c r="Q5494" i="3"/>
  <c r="P5494" i="3"/>
  <c r="U5493" i="3"/>
  <c r="T5493" i="3"/>
  <c r="S5493" i="3"/>
  <c r="R5493" i="3"/>
  <c r="Q5493" i="3"/>
  <c r="P5493" i="3"/>
  <c r="U5492" i="3"/>
  <c r="T5492" i="3"/>
  <c r="S5492" i="3"/>
  <c r="R5492" i="3"/>
  <c r="Q5492" i="3"/>
  <c r="P5492" i="3"/>
  <c r="U5491" i="3"/>
  <c r="T5491" i="3"/>
  <c r="S5491" i="3"/>
  <c r="R5491" i="3"/>
  <c r="Q5491" i="3"/>
  <c r="P5491" i="3"/>
  <c r="U5490" i="3"/>
  <c r="T5490" i="3"/>
  <c r="S5490" i="3"/>
  <c r="R5490" i="3"/>
  <c r="Q5490" i="3"/>
  <c r="P5490" i="3"/>
  <c r="U5489" i="3"/>
  <c r="T5489" i="3"/>
  <c r="S5489" i="3"/>
  <c r="R5489" i="3"/>
  <c r="Q5489" i="3"/>
  <c r="P5489" i="3"/>
  <c r="U5488" i="3"/>
  <c r="T5488" i="3"/>
  <c r="S5488" i="3"/>
  <c r="R5488" i="3"/>
  <c r="Q5488" i="3"/>
  <c r="P5488" i="3"/>
  <c r="U5487" i="3"/>
  <c r="T5487" i="3"/>
  <c r="S5487" i="3"/>
  <c r="R5487" i="3"/>
  <c r="Q5487" i="3"/>
  <c r="P5487" i="3"/>
  <c r="U5486" i="3"/>
  <c r="T5486" i="3"/>
  <c r="S5486" i="3"/>
  <c r="R5486" i="3"/>
  <c r="Q5486" i="3"/>
  <c r="P5486" i="3"/>
  <c r="U5485" i="3"/>
  <c r="T5485" i="3"/>
  <c r="S5485" i="3"/>
  <c r="R5485" i="3"/>
  <c r="Q5485" i="3"/>
  <c r="P5485" i="3"/>
  <c r="U5484" i="3"/>
  <c r="T5484" i="3"/>
  <c r="S5484" i="3"/>
  <c r="R5484" i="3"/>
  <c r="Q5484" i="3"/>
  <c r="P5484" i="3"/>
  <c r="U5483" i="3"/>
  <c r="T5483" i="3"/>
  <c r="S5483" i="3"/>
  <c r="R5483" i="3"/>
  <c r="Q5483" i="3"/>
  <c r="P5483" i="3"/>
  <c r="U5482" i="3"/>
  <c r="T5482" i="3"/>
  <c r="S5482" i="3"/>
  <c r="R5482" i="3"/>
  <c r="Q5482" i="3"/>
  <c r="P5482" i="3"/>
  <c r="U5481" i="3"/>
  <c r="T5481" i="3"/>
  <c r="S5481" i="3"/>
  <c r="R5481" i="3"/>
  <c r="Q5481" i="3"/>
  <c r="P5481" i="3"/>
  <c r="U5480" i="3"/>
  <c r="T5480" i="3"/>
  <c r="S5480" i="3"/>
  <c r="R5480" i="3"/>
  <c r="Q5480" i="3"/>
  <c r="P5480" i="3"/>
  <c r="U5479" i="3"/>
  <c r="T5479" i="3"/>
  <c r="S5479" i="3"/>
  <c r="R5479" i="3"/>
  <c r="Q5479" i="3"/>
  <c r="P5479" i="3"/>
  <c r="U5478" i="3"/>
  <c r="T5478" i="3"/>
  <c r="S5478" i="3"/>
  <c r="R5478" i="3"/>
  <c r="Q5478" i="3"/>
  <c r="P5478" i="3"/>
  <c r="U5477" i="3"/>
  <c r="T5477" i="3"/>
  <c r="S5477" i="3"/>
  <c r="R5477" i="3"/>
  <c r="Q5477" i="3"/>
  <c r="P5477" i="3"/>
  <c r="U5476" i="3"/>
  <c r="T5476" i="3"/>
  <c r="S5476" i="3"/>
  <c r="R5476" i="3"/>
  <c r="Q5476" i="3"/>
  <c r="P5476" i="3"/>
  <c r="U5475" i="3"/>
  <c r="T5475" i="3"/>
  <c r="S5475" i="3"/>
  <c r="R5475" i="3"/>
  <c r="Q5475" i="3"/>
  <c r="P5475" i="3"/>
  <c r="U5474" i="3"/>
  <c r="T5474" i="3"/>
  <c r="S5474" i="3"/>
  <c r="R5474" i="3"/>
  <c r="Q5474" i="3"/>
  <c r="P5474" i="3"/>
  <c r="U5473" i="3"/>
  <c r="T5473" i="3"/>
  <c r="S5473" i="3"/>
  <c r="R5473" i="3"/>
  <c r="Q5473" i="3"/>
  <c r="P5473" i="3"/>
  <c r="U5472" i="3"/>
  <c r="T5472" i="3"/>
  <c r="S5472" i="3"/>
  <c r="R5472" i="3"/>
  <c r="Q5472" i="3"/>
  <c r="P5472" i="3"/>
  <c r="U5471" i="3"/>
  <c r="T5471" i="3"/>
  <c r="S5471" i="3"/>
  <c r="R5471" i="3"/>
  <c r="Q5471" i="3"/>
  <c r="P5471" i="3"/>
  <c r="U5470" i="3"/>
  <c r="T5470" i="3"/>
  <c r="S5470" i="3"/>
  <c r="R5470" i="3"/>
  <c r="Q5470" i="3"/>
  <c r="P5470" i="3"/>
  <c r="U5469" i="3"/>
  <c r="T5469" i="3"/>
  <c r="S5469" i="3"/>
  <c r="R5469" i="3"/>
  <c r="Q5469" i="3"/>
  <c r="P5469" i="3"/>
  <c r="U5468" i="3"/>
  <c r="T5468" i="3"/>
  <c r="S5468" i="3"/>
  <c r="R5468" i="3"/>
  <c r="Q5468" i="3"/>
  <c r="P5468" i="3"/>
  <c r="U5467" i="3"/>
  <c r="T5467" i="3"/>
  <c r="S5467" i="3"/>
  <c r="R5467" i="3"/>
  <c r="Q5467" i="3"/>
  <c r="P5467" i="3"/>
  <c r="U5466" i="3"/>
  <c r="T5466" i="3"/>
  <c r="S5466" i="3"/>
  <c r="R5466" i="3"/>
  <c r="Q5466" i="3"/>
  <c r="P5466" i="3"/>
  <c r="U5465" i="3"/>
  <c r="T5465" i="3"/>
  <c r="S5465" i="3"/>
  <c r="R5465" i="3"/>
  <c r="Q5465" i="3"/>
  <c r="P5465" i="3"/>
  <c r="U5464" i="3"/>
  <c r="T5464" i="3"/>
  <c r="S5464" i="3"/>
  <c r="R5464" i="3"/>
  <c r="Q5464" i="3"/>
  <c r="P5464" i="3"/>
  <c r="U5463" i="3"/>
  <c r="T5463" i="3"/>
  <c r="S5463" i="3"/>
  <c r="R5463" i="3"/>
  <c r="Q5463" i="3"/>
  <c r="P5463" i="3"/>
  <c r="U5462" i="3"/>
  <c r="T5462" i="3"/>
  <c r="S5462" i="3"/>
  <c r="R5462" i="3"/>
  <c r="Q5462" i="3"/>
  <c r="P5462" i="3"/>
  <c r="U5461" i="3"/>
  <c r="T5461" i="3"/>
  <c r="S5461" i="3"/>
  <c r="R5461" i="3"/>
  <c r="Q5461" i="3"/>
  <c r="P5461" i="3"/>
  <c r="U5460" i="3"/>
  <c r="T5460" i="3"/>
  <c r="S5460" i="3"/>
  <c r="R5460" i="3"/>
  <c r="Q5460" i="3"/>
  <c r="P5460" i="3"/>
  <c r="U5459" i="3"/>
  <c r="T5459" i="3"/>
  <c r="S5459" i="3"/>
  <c r="R5459" i="3"/>
  <c r="P5459" i="3"/>
  <c r="Q5459" i="3" s="1"/>
  <c r="U5458" i="3"/>
  <c r="T5458" i="3"/>
  <c r="S5458" i="3"/>
  <c r="R5458" i="3"/>
  <c r="Q5458" i="3"/>
  <c r="P5458" i="3"/>
  <c r="U5457" i="3"/>
  <c r="T5457" i="3"/>
  <c r="S5457" i="3"/>
  <c r="R5457" i="3"/>
  <c r="Q5457" i="3"/>
  <c r="P5457" i="3"/>
  <c r="U5456" i="3"/>
  <c r="T5456" i="3"/>
  <c r="S5456" i="3"/>
  <c r="R5456" i="3"/>
  <c r="Q5456" i="3"/>
  <c r="P5456" i="3"/>
  <c r="U5455" i="3"/>
  <c r="T5455" i="3"/>
  <c r="S5455" i="3"/>
  <c r="R5455" i="3"/>
  <c r="P5455" i="3"/>
  <c r="Q5455" i="3" s="1"/>
  <c r="U5454" i="3"/>
  <c r="T5454" i="3"/>
  <c r="S5454" i="3"/>
  <c r="R5454" i="3"/>
  <c r="Q5454" i="3"/>
  <c r="P5454" i="3"/>
  <c r="U5453" i="3"/>
  <c r="T5453" i="3"/>
  <c r="S5453" i="3"/>
  <c r="R5453" i="3"/>
  <c r="Q5453" i="3"/>
  <c r="P5453" i="3"/>
  <c r="U5452" i="3"/>
  <c r="T5452" i="3"/>
  <c r="S5452" i="3"/>
  <c r="R5452" i="3"/>
  <c r="Q5452" i="3"/>
  <c r="P5452" i="3"/>
  <c r="U5451" i="3"/>
  <c r="T5451" i="3"/>
  <c r="S5451" i="3"/>
  <c r="R5451" i="3"/>
  <c r="P5451" i="3"/>
  <c r="Q5451" i="3" s="1"/>
  <c r="U5450" i="3"/>
  <c r="T5450" i="3"/>
  <c r="S5450" i="3"/>
  <c r="R5450" i="3"/>
  <c r="Q5450" i="3"/>
  <c r="P5450" i="3"/>
  <c r="U5449" i="3"/>
  <c r="T5449" i="3"/>
  <c r="S5449" i="3"/>
  <c r="R5449" i="3"/>
  <c r="Q5449" i="3"/>
  <c r="P5449" i="3"/>
  <c r="U5448" i="3"/>
  <c r="T5448" i="3"/>
  <c r="S5448" i="3"/>
  <c r="R5448" i="3"/>
  <c r="Q5448" i="3"/>
  <c r="P5448" i="3"/>
  <c r="U5447" i="3"/>
  <c r="T5447" i="3"/>
  <c r="S5447" i="3"/>
  <c r="R5447" i="3"/>
  <c r="P5447" i="3"/>
  <c r="Q5447" i="3" s="1"/>
  <c r="U5446" i="3"/>
  <c r="T5446" i="3"/>
  <c r="S5446" i="3"/>
  <c r="R5446" i="3"/>
  <c r="Q5446" i="3"/>
  <c r="P5446" i="3"/>
  <c r="U5445" i="3"/>
  <c r="T5445" i="3"/>
  <c r="S5445" i="3"/>
  <c r="R5445" i="3"/>
  <c r="Q5445" i="3"/>
  <c r="P5445" i="3"/>
  <c r="U5444" i="3"/>
  <c r="T5444" i="3"/>
  <c r="S5444" i="3"/>
  <c r="R5444" i="3"/>
  <c r="Q5444" i="3"/>
  <c r="P5444" i="3"/>
  <c r="U5443" i="3"/>
  <c r="T5443" i="3"/>
  <c r="S5443" i="3"/>
  <c r="R5443" i="3"/>
  <c r="P5443" i="3"/>
  <c r="Q5443" i="3" s="1"/>
  <c r="U5442" i="3"/>
  <c r="T5442" i="3"/>
  <c r="S5442" i="3"/>
  <c r="R5442" i="3"/>
  <c r="Q5442" i="3"/>
  <c r="P5442" i="3"/>
  <c r="U5441" i="3"/>
  <c r="T5441" i="3"/>
  <c r="S5441" i="3"/>
  <c r="R5441" i="3"/>
  <c r="Q5441" i="3"/>
  <c r="P5441" i="3"/>
  <c r="U5440" i="3"/>
  <c r="T5440" i="3"/>
  <c r="S5440" i="3"/>
  <c r="R5440" i="3"/>
  <c r="Q5440" i="3"/>
  <c r="P5440" i="3"/>
  <c r="U5439" i="3"/>
  <c r="T5439" i="3"/>
  <c r="S5439" i="3"/>
  <c r="R5439" i="3"/>
  <c r="P5439" i="3"/>
  <c r="Q5439" i="3" s="1"/>
  <c r="U5438" i="3"/>
  <c r="T5438" i="3"/>
  <c r="S5438" i="3"/>
  <c r="R5438" i="3"/>
  <c r="Q5438" i="3"/>
  <c r="P5438" i="3"/>
  <c r="U5437" i="3"/>
  <c r="T5437" i="3"/>
  <c r="S5437" i="3"/>
  <c r="R5437" i="3"/>
  <c r="Q5437" i="3"/>
  <c r="P5437" i="3"/>
  <c r="U5436" i="3"/>
  <c r="T5436" i="3"/>
  <c r="S5436" i="3"/>
  <c r="R5436" i="3"/>
  <c r="Q5436" i="3"/>
  <c r="P5436" i="3"/>
  <c r="U5435" i="3"/>
  <c r="T5435" i="3"/>
  <c r="S5435" i="3"/>
  <c r="R5435" i="3"/>
  <c r="P5435" i="3"/>
  <c r="Q5435" i="3" s="1"/>
  <c r="U5434" i="3"/>
  <c r="T5434" i="3"/>
  <c r="S5434" i="3"/>
  <c r="R5434" i="3"/>
  <c r="Q5434" i="3"/>
  <c r="P5434" i="3"/>
  <c r="U5433" i="3"/>
  <c r="T5433" i="3"/>
  <c r="S5433" i="3"/>
  <c r="R5433" i="3"/>
  <c r="Q5433" i="3"/>
  <c r="P5433" i="3"/>
  <c r="U5432" i="3"/>
  <c r="T5432" i="3"/>
  <c r="S5432" i="3"/>
  <c r="R5432" i="3"/>
  <c r="Q5432" i="3"/>
  <c r="P5432" i="3"/>
  <c r="U5431" i="3"/>
  <c r="T5431" i="3"/>
  <c r="S5431" i="3"/>
  <c r="R5431" i="3"/>
  <c r="P5431" i="3"/>
  <c r="Q5431" i="3" s="1"/>
  <c r="U5430" i="3"/>
  <c r="T5430" i="3"/>
  <c r="S5430" i="3"/>
  <c r="R5430" i="3"/>
  <c r="Q5430" i="3"/>
  <c r="P5430" i="3"/>
  <c r="U5429" i="3"/>
  <c r="T5429" i="3"/>
  <c r="S5429" i="3"/>
  <c r="R5429" i="3"/>
  <c r="Q5429" i="3"/>
  <c r="P5429" i="3"/>
  <c r="U5428" i="3"/>
  <c r="T5428" i="3"/>
  <c r="S5428" i="3"/>
  <c r="R5428" i="3"/>
  <c r="Q5428" i="3"/>
  <c r="P5428" i="3"/>
  <c r="U5427" i="3"/>
  <c r="T5427" i="3"/>
  <c r="S5427" i="3"/>
  <c r="R5427" i="3"/>
  <c r="P5427" i="3"/>
  <c r="Q5427" i="3" s="1"/>
  <c r="U5426" i="3"/>
  <c r="T5426" i="3"/>
  <c r="S5426" i="3"/>
  <c r="R5426" i="3"/>
  <c r="Q5426" i="3"/>
  <c r="P5426" i="3"/>
  <c r="U5425" i="3"/>
  <c r="T5425" i="3"/>
  <c r="S5425" i="3"/>
  <c r="R5425" i="3"/>
  <c r="Q5425" i="3"/>
  <c r="P5425" i="3"/>
  <c r="U5424" i="3"/>
  <c r="T5424" i="3"/>
  <c r="S5424" i="3"/>
  <c r="R5424" i="3"/>
  <c r="Q5424" i="3"/>
  <c r="P5424" i="3"/>
  <c r="U5423" i="3"/>
  <c r="T5423" i="3"/>
  <c r="S5423" i="3"/>
  <c r="R5423" i="3"/>
  <c r="P5423" i="3"/>
  <c r="Q5423" i="3" s="1"/>
  <c r="U5422" i="3"/>
  <c r="T5422" i="3"/>
  <c r="S5422" i="3"/>
  <c r="R5422" i="3"/>
  <c r="Q5422" i="3"/>
  <c r="P5422" i="3"/>
  <c r="U5421" i="3"/>
  <c r="T5421" i="3"/>
  <c r="S5421" i="3"/>
  <c r="R5421" i="3"/>
  <c r="Q5421" i="3"/>
  <c r="P5421" i="3"/>
  <c r="U5420" i="3"/>
  <c r="T5420" i="3"/>
  <c r="S5420" i="3"/>
  <c r="R5420" i="3"/>
  <c r="Q5420" i="3"/>
  <c r="P5420" i="3"/>
  <c r="U5419" i="3"/>
  <c r="T5419" i="3"/>
  <c r="S5419" i="3"/>
  <c r="R5419" i="3"/>
  <c r="P5419" i="3"/>
  <c r="Q5419" i="3" s="1"/>
  <c r="U5418" i="3"/>
  <c r="T5418" i="3"/>
  <c r="S5418" i="3"/>
  <c r="R5418" i="3"/>
  <c r="Q5418" i="3"/>
  <c r="P5418" i="3"/>
  <c r="U5417" i="3"/>
  <c r="T5417" i="3"/>
  <c r="S5417" i="3"/>
  <c r="R5417" i="3"/>
  <c r="Q5417" i="3"/>
  <c r="P5417" i="3"/>
  <c r="U5416" i="3"/>
  <c r="T5416" i="3"/>
  <c r="S5416" i="3"/>
  <c r="R5416" i="3"/>
  <c r="Q5416" i="3"/>
  <c r="P5416" i="3"/>
  <c r="U5415" i="3"/>
  <c r="T5415" i="3"/>
  <c r="S5415" i="3"/>
  <c r="R5415" i="3"/>
  <c r="P5415" i="3"/>
  <c r="Q5415" i="3" s="1"/>
  <c r="U5414" i="3"/>
  <c r="T5414" i="3"/>
  <c r="S5414" i="3"/>
  <c r="R5414" i="3"/>
  <c r="Q5414" i="3"/>
  <c r="P5414" i="3"/>
  <c r="U5413" i="3"/>
  <c r="T5413" i="3"/>
  <c r="S5413" i="3"/>
  <c r="R5413" i="3"/>
  <c r="Q5413" i="3"/>
  <c r="P5413" i="3"/>
  <c r="U5412" i="3"/>
  <c r="T5412" i="3"/>
  <c r="S5412" i="3"/>
  <c r="R5412" i="3"/>
  <c r="Q5412" i="3"/>
  <c r="P5412" i="3"/>
  <c r="U5411" i="3"/>
  <c r="T5411" i="3"/>
  <c r="S5411" i="3"/>
  <c r="R5411" i="3"/>
  <c r="P5411" i="3"/>
  <c r="Q5411" i="3" s="1"/>
  <c r="U5410" i="3"/>
  <c r="T5410" i="3"/>
  <c r="S5410" i="3"/>
  <c r="R5410" i="3"/>
  <c r="Q5410" i="3"/>
  <c r="P5410" i="3"/>
  <c r="U5409" i="3"/>
  <c r="T5409" i="3"/>
  <c r="S5409" i="3"/>
  <c r="R5409" i="3"/>
  <c r="Q5409" i="3"/>
  <c r="P5409" i="3"/>
  <c r="U5408" i="3"/>
  <c r="T5408" i="3"/>
  <c r="S5408" i="3"/>
  <c r="R5408" i="3"/>
  <c r="Q5408" i="3"/>
  <c r="P5408" i="3"/>
  <c r="U5407" i="3"/>
  <c r="T5407" i="3"/>
  <c r="S5407" i="3"/>
  <c r="R5407" i="3"/>
  <c r="P5407" i="3"/>
  <c r="Q5407" i="3" s="1"/>
  <c r="U5406" i="3"/>
  <c r="T5406" i="3"/>
  <c r="S5406" i="3"/>
  <c r="R5406" i="3"/>
  <c r="Q5406" i="3"/>
  <c r="P5406" i="3"/>
  <c r="U5405" i="3"/>
  <c r="T5405" i="3"/>
  <c r="S5405" i="3"/>
  <c r="R5405" i="3"/>
  <c r="Q5405" i="3"/>
  <c r="P5405" i="3"/>
  <c r="U5404" i="3"/>
  <c r="T5404" i="3"/>
  <c r="S5404" i="3"/>
  <c r="R5404" i="3"/>
  <c r="Q5404" i="3"/>
  <c r="P5404" i="3"/>
  <c r="U5403" i="3"/>
  <c r="T5403" i="3"/>
  <c r="S5403" i="3"/>
  <c r="R5403" i="3"/>
  <c r="P5403" i="3"/>
  <c r="Q5403" i="3" s="1"/>
  <c r="U5402" i="3"/>
  <c r="T5402" i="3"/>
  <c r="S5402" i="3"/>
  <c r="R5402" i="3"/>
  <c r="Q5402" i="3"/>
  <c r="P5402" i="3"/>
  <c r="U5401" i="3"/>
  <c r="T5401" i="3"/>
  <c r="S5401" i="3"/>
  <c r="R5401" i="3"/>
  <c r="Q5401" i="3"/>
  <c r="P5401" i="3"/>
  <c r="U5400" i="3"/>
  <c r="T5400" i="3"/>
  <c r="S5400" i="3"/>
  <c r="R5400" i="3"/>
  <c r="Q5400" i="3"/>
  <c r="P5400" i="3"/>
  <c r="U5399" i="3"/>
  <c r="T5399" i="3"/>
  <c r="S5399" i="3"/>
  <c r="R5399" i="3"/>
  <c r="P5399" i="3"/>
  <c r="Q5399" i="3" s="1"/>
  <c r="U5398" i="3"/>
  <c r="T5398" i="3"/>
  <c r="S5398" i="3"/>
  <c r="R5398" i="3"/>
  <c r="Q5398" i="3"/>
  <c r="P5398" i="3"/>
  <c r="U5397" i="3"/>
  <c r="T5397" i="3"/>
  <c r="S5397" i="3"/>
  <c r="R5397" i="3"/>
  <c r="Q5397" i="3"/>
  <c r="P5397" i="3"/>
  <c r="U5396" i="3"/>
  <c r="T5396" i="3"/>
  <c r="S5396" i="3"/>
  <c r="R5396" i="3"/>
  <c r="Q5396" i="3"/>
  <c r="P5396" i="3"/>
  <c r="U5395" i="3"/>
  <c r="T5395" i="3"/>
  <c r="S5395" i="3"/>
  <c r="R5395" i="3"/>
  <c r="P5395" i="3"/>
  <c r="Q5395" i="3" s="1"/>
  <c r="U5394" i="3"/>
  <c r="T5394" i="3"/>
  <c r="S5394" i="3"/>
  <c r="R5394" i="3"/>
  <c r="Q5394" i="3"/>
  <c r="P5394" i="3"/>
  <c r="U5393" i="3"/>
  <c r="T5393" i="3"/>
  <c r="S5393" i="3"/>
  <c r="R5393" i="3"/>
  <c r="Q5393" i="3"/>
  <c r="P5393" i="3"/>
  <c r="U5392" i="3"/>
  <c r="T5392" i="3"/>
  <c r="S5392" i="3"/>
  <c r="R5392" i="3"/>
  <c r="Q5392" i="3"/>
  <c r="P5392" i="3"/>
  <c r="U5391" i="3"/>
  <c r="T5391" i="3"/>
  <c r="S5391" i="3"/>
  <c r="R5391" i="3"/>
  <c r="P5391" i="3"/>
  <c r="Q5391" i="3" s="1"/>
  <c r="U5390" i="3"/>
  <c r="T5390" i="3"/>
  <c r="S5390" i="3"/>
  <c r="R5390" i="3"/>
  <c r="Q5390" i="3"/>
  <c r="P5390" i="3"/>
  <c r="U5389" i="3"/>
  <c r="T5389" i="3"/>
  <c r="S5389" i="3"/>
  <c r="R5389" i="3"/>
  <c r="Q5389" i="3"/>
  <c r="P5389" i="3"/>
  <c r="U5388" i="3"/>
  <c r="T5388" i="3"/>
  <c r="S5388" i="3"/>
  <c r="R5388" i="3"/>
  <c r="Q5388" i="3"/>
  <c r="P5388" i="3"/>
  <c r="U5387" i="3"/>
  <c r="T5387" i="3"/>
  <c r="S5387" i="3"/>
  <c r="R5387" i="3"/>
  <c r="P5387" i="3"/>
  <c r="Q5387" i="3" s="1"/>
  <c r="U5386" i="3"/>
  <c r="T5386" i="3"/>
  <c r="S5386" i="3"/>
  <c r="R5386" i="3"/>
  <c r="Q5386" i="3"/>
  <c r="P5386" i="3"/>
  <c r="U5385" i="3"/>
  <c r="T5385" i="3"/>
  <c r="S5385" i="3"/>
  <c r="R5385" i="3"/>
  <c r="Q5385" i="3"/>
  <c r="P5385" i="3"/>
  <c r="U5384" i="3"/>
  <c r="T5384" i="3"/>
  <c r="S5384" i="3"/>
  <c r="R5384" i="3"/>
  <c r="Q5384" i="3"/>
  <c r="P5384" i="3"/>
  <c r="U5383" i="3"/>
  <c r="T5383" i="3"/>
  <c r="S5383" i="3"/>
  <c r="R5383" i="3"/>
  <c r="P5383" i="3"/>
  <c r="Q5383" i="3" s="1"/>
  <c r="U5382" i="3"/>
  <c r="T5382" i="3"/>
  <c r="S5382" i="3"/>
  <c r="R5382" i="3"/>
  <c r="Q5382" i="3"/>
  <c r="P5382" i="3"/>
  <c r="U5381" i="3"/>
  <c r="T5381" i="3"/>
  <c r="S5381" i="3"/>
  <c r="R5381" i="3"/>
  <c r="Q5381" i="3"/>
  <c r="P5381" i="3"/>
  <c r="U5380" i="3"/>
  <c r="T5380" i="3"/>
  <c r="S5380" i="3"/>
  <c r="R5380" i="3"/>
  <c r="Q5380" i="3"/>
  <c r="P5380" i="3"/>
  <c r="U5379" i="3"/>
  <c r="T5379" i="3"/>
  <c r="S5379" i="3"/>
  <c r="R5379" i="3"/>
  <c r="P5379" i="3"/>
  <c r="Q5379" i="3" s="1"/>
  <c r="U5378" i="3"/>
  <c r="T5378" i="3"/>
  <c r="S5378" i="3"/>
  <c r="R5378" i="3"/>
  <c r="Q5378" i="3"/>
  <c r="P5378" i="3"/>
  <c r="U5377" i="3"/>
  <c r="T5377" i="3"/>
  <c r="S5377" i="3"/>
  <c r="R5377" i="3"/>
  <c r="Q5377" i="3"/>
  <c r="P5377" i="3"/>
  <c r="U5376" i="3"/>
  <c r="T5376" i="3"/>
  <c r="S5376" i="3"/>
  <c r="R5376" i="3"/>
  <c r="Q5376" i="3"/>
  <c r="P5376" i="3"/>
  <c r="U5375" i="3"/>
  <c r="T5375" i="3"/>
  <c r="S5375" i="3"/>
  <c r="R5375" i="3"/>
  <c r="P5375" i="3"/>
  <c r="Q5375" i="3" s="1"/>
  <c r="U5374" i="3"/>
  <c r="T5374" i="3"/>
  <c r="S5374" i="3"/>
  <c r="R5374" i="3"/>
  <c r="Q5374" i="3"/>
  <c r="P5374" i="3"/>
  <c r="U5373" i="3"/>
  <c r="T5373" i="3"/>
  <c r="S5373" i="3"/>
  <c r="R5373" i="3"/>
  <c r="Q5373" i="3"/>
  <c r="P5373" i="3"/>
  <c r="U5372" i="3"/>
  <c r="T5372" i="3"/>
  <c r="S5372" i="3"/>
  <c r="R5372" i="3"/>
  <c r="Q5372" i="3"/>
  <c r="P5372" i="3"/>
  <c r="U5371" i="3"/>
  <c r="T5371" i="3"/>
  <c r="S5371" i="3"/>
  <c r="R5371" i="3"/>
  <c r="P5371" i="3"/>
  <c r="Q5371" i="3" s="1"/>
  <c r="U5370" i="3"/>
  <c r="T5370" i="3"/>
  <c r="S5370" i="3"/>
  <c r="R5370" i="3"/>
  <c r="Q5370" i="3"/>
  <c r="P5370" i="3"/>
  <c r="U5369" i="3"/>
  <c r="T5369" i="3"/>
  <c r="S5369" i="3"/>
  <c r="R5369" i="3"/>
  <c r="Q5369" i="3"/>
  <c r="P5369" i="3"/>
  <c r="U5368" i="3"/>
  <c r="T5368" i="3"/>
  <c r="S5368" i="3"/>
  <c r="R5368" i="3"/>
  <c r="Q5368" i="3"/>
  <c r="P5368" i="3"/>
  <c r="U5367" i="3"/>
  <c r="T5367" i="3"/>
  <c r="S5367" i="3"/>
  <c r="R5367" i="3"/>
  <c r="P5367" i="3"/>
  <c r="Q5367" i="3" s="1"/>
  <c r="U5366" i="3"/>
  <c r="T5366" i="3"/>
  <c r="S5366" i="3"/>
  <c r="R5366" i="3"/>
  <c r="Q5366" i="3"/>
  <c r="P5366" i="3"/>
  <c r="U5365" i="3"/>
  <c r="T5365" i="3"/>
  <c r="S5365" i="3"/>
  <c r="R5365" i="3"/>
  <c r="Q5365" i="3"/>
  <c r="P5365" i="3"/>
  <c r="U5364" i="3"/>
  <c r="T5364" i="3"/>
  <c r="S5364" i="3"/>
  <c r="R5364" i="3"/>
  <c r="Q5364" i="3"/>
  <c r="P5364" i="3"/>
  <c r="U5363" i="3"/>
  <c r="T5363" i="3"/>
  <c r="S5363" i="3"/>
  <c r="R5363" i="3"/>
  <c r="P5363" i="3"/>
  <c r="Q5363" i="3" s="1"/>
  <c r="U5362" i="3"/>
  <c r="T5362" i="3"/>
  <c r="S5362" i="3"/>
  <c r="R5362" i="3"/>
  <c r="Q5362" i="3"/>
  <c r="P5362" i="3"/>
  <c r="U5361" i="3"/>
  <c r="T5361" i="3"/>
  <c r="S5361" i="3"/>
  <c r="R5361" i="3"/>
  <c r="Q5361" i="3"/>
  <c r="P5361" i="3"/>
  <c r="U5360" i="3"/>
  <c r="T5360" i="3"/>
  <c r="S5360" i="3"/>
  <c r="R5360" i="3"/>
  <c r="Q5360" i="3"/>
  <c r="P5360" i="3"/>
  <c r="U5359" i="3"/>
  <c r="T5359" i="3"/>
  <c r="S5359" i="3"/>
  <c r="R5359" i="3"/>
  <c r="P5359" i="3"/>
  <c r="Q5359" i="3" s="1"/>
  <c r="U5358" i="3"/>
  <c r="T5358" i="3"/>
  <c r="S5358" i="3"/>
  <c r="R5358" i="3"/>
  <c r="Q5358" i="3"/>
  <c r="P5358" i="3"/>
  <c r="U5357" i="3"/>
  <c r="T5357" i="3"/>
  <c r="S5357" i="3"/>
  <c r="R5357" i="3"/>
  <c r="Q5357" i="3"/>
  <c r="P5357" i="3"/>
  <c r="U5356" i="3"/>
  <c r="T5356" i="3"/>
  <c r="S5356" i="3"/>
  <c r="R5356" i="3"/>
  <c r="Q5356" i="3"/>
  <c r="P5356" i="3"/>
  <c r="U5355" i="3"/>
  <c r="T5355" i="3"/>
  <c r="S5355" i="3"/>
  <c r="R5355" i="3"/>
  <c r="P5355" i="3"/>
  <c r="Q5355" i="3" s="1"/>
  <c r="U5354" i="3"/>
  <c r="T5354" i="3"/>
  <c r="S5354" i="3"/>
  <c r="R5354" i="3"/>
  <c r="Q5354" i="3"/>
  <c r="P5354" i="3"/>
  <c r="U5353" i="3"/>
  <c r="T5353" i="3"/>
  <c r="S5353" i="3"/>
  <c r="R5353" i="3"/>
  <c r="Q5353" i="3"/>
  <c r="P5353" i="3"/>
  <c r="U5352" i="3"/>
  <c r="T5352" i="3"/>
  <c r="S5352" i="3"/>
  <c r="R5352" i="3"/>
  <c r="Q5352" i="3"/>
  <c r="P5352" i="3"/>
  <c r="U5351" i="3"/>
  <c r="T5351" i="3"/>
  <c r="S5351" i="3"/>
  <c r="R5351" i="3"/>
  <c r="P5351" i="3"/>
  <c r="Q5351" i="3" s="1"/>
  <c r="U5350" i="3"/>
  <c r="T5350" i="3"/>
  <c r="S5350" i="3"/>
  <c r="R5350" i="3"/>
  <c r="Q5350" i="3"/>
  <c r="P5350" i="3"/>
  <c r="U5349" i="3"/>
  <c r="T5349" i="3"/>
  <c r="S5349" i="3"/>
  <c r="R5349" i="3"/>
  <c r="Q5349" i="3"/>
  <c r="P5349" i="3"/>
  <c r="U5348" i="3"/>
  <c r="T5348" i="3"/>
  <c r="S5348" i="3"/>
  <c r="R5348" i="3"/>
  <c r="Q5348" i="3"/>
  <c r="P5348" i="3"/>
  <c r="U5347" i="3"/>
  <c r="T5347" i="3"/>
  <c r="S5347" i="3"/>
  <c r="R5347" i="3"/>
  <c r="P5347" i="3"/>
  <c r="Q5347" i="3" s="1"/>
  <c r="U5346" i="3"/>
  <c r="T5346" i="3"/>
  <c r="S5346" i="3"/>
  <c r="R5346" i="3"/>
  <c r="Q5346" i="3"/>
  <c r="P5346" i="3"/>
  <c r="U5345" i="3"/>
  <c r="T5345" i="3"/>
  <c r="S5345" i="3"/>
  <c r="R5345" i="3"/>
  <c r="Q5345" i="3"/>
  <c r="P5345" i="3"/>
  <c r="U5344" i="3"/>
  <c r="T5344" i="3"/>
  <c r="S5344" i="3"/>
  <c r="R5344" i="3"/>
  <c r="Q5344" i="3"/>
  <c r="P5344" i="3"/>
  <c r="U5343" i="3"/>
  <c r="T5343" i="3"/>
  <c r="S5343" i="3"/>
  <c r="R5343" i="3"/>
  <c r="P5343" i="3"/>
  <c r="Q5343" i="3" s="1"/>
  <c r="U5342" i="3"/>
  <c r="T5342" i="3"/>
  <c r="S5342" i="3"/>
  <c r="R5342" i="3"/>
  <c r="Q5342" i="3"/>
  <c r="P5342" i="3"/>
  <c r="U5341" i="3"/>
  <c r="T5341" i="3"/>
  <c r="S5341" i="3"/>
  <c r="R5341" i="3"/>
  <c r="Q5341" i="3"/>
  <c r="P5341" i="3"/>
  <c r="U5340" i="3"/>
  <c r="T5340" i="3"/>
  <c r="S5340" i="3"/>
  <c r="R5340" i="3"/>
  <c r="Q5340" i="3"/>
  <c r="P5340" i="3"/>
  <c r="U5339" i="3"/>
  <c r="T5339" i="3"/>
  <c r="S5339" i="3"/>
  <c r="R5339" i="3"/>
  <c r="P5339" i="3"/>
  <c r="Q5339" i="3" s="1"/>
  <c r="U5338" i="3"/>
  <c r="T5338" i="3"/>
  <c r="S5338" i="3"/>
  <c r="R5338" i="3"/>
  <c r="Q5338" i="3"/>
  <c r="P5338" i="3"/>
  <c r="U5337" i="3"/>
  <c r="T5337" i="3"/>
  <c r="S5337" i="3"/>
  <c r="R5337" i="3"/>
  <c r="Q5337" i="3"/>
  <c r="P5337" i="3"/>
  <c r="U5336" i="3"/>
  <c r="T5336" i="3"/>
  <c r="S5336" i="3"/>
  <c r="R5336" i="3"/>
  <c r="Q5336" i="3"/>
  <c r="P5336" i="3"/>
  <c r="U5335" i="3"/>
  <c r="T5335" i="3"/>
  <c r="S5335" i="3"/>
  <c r="R5335" i="3"/>
  <c r="P5335" i="3"/>
  <c r="Q5335" i="3" s="1"/>
  <c r="U5334" i="3"/>
  <c r="T5334" i="3"/>
  <c r="S5334" i="3"/>
  <c r="R5334" i="3"/>
  <c r="Q5334" i="3"/>
  <c r="P5334" i="3"/>
  <c r="U5333" i="3"/>
  <c r="T5333" i="3"/>
  <c r="S5333" i="3"/>
  <c r="R5333" i="3"/>
  <c r="Q5333" i="3"/>
  <c r="P5333" i="3"/>
  <c r="U5332" i="3"/>
  <c r="T5332" i="3"/>
  <c r="S5332" i="3"/>
  <c r="R5332" i="3"/>
  <c r="Q5332" i="3"/>
  <c r="P5332" i="3"/>
  <c r="U5331" i="3"/>
  <c r="T5331" i="3"/>
  <c r="S5331" i="3"/>
  <c r="R5331" i="3"/>
  <c r="P5331" i="3"/>
  <c r="Q5331" i="3" s="1"/>
  <c r="U5330" i="3"/>
  <c r="T5330" i="3"/>
  <c r="S5330" i="3"/>
  <c r="R5330" i="3"/>
  <c r="Q5330" i="3"/>
  <c r="P5330" i="3"/>
  <c r="U5329" i="3"/>
  <c r="T5329" i="3"/>
  <c r="S5329" i="3"/>
  <c r="R5329" i="3"/>
  <c r="Q5329" i="3"/>
  <c r="P5329" i="3"/>
  <c r="U5328" i="3"/>
  <c r="T5328" i="3"/>
  <c r="S5328" i="3"/>
  <c r="R5328" i="3"/>
  <c r="Q5328" i="3"/>
  <c r="P5328" i="3"/>
  <c r="U5327" i="3"/>
  <c r="T5327" i="3"/>
  <c r="S5327" i="3"/>
  <c r="R5327" i="3"/>
  <c r="P5327" i="3"/>
  <c r="Q5327" i="3" s="1"/>
  <c r="U5326" i="3"/>
  <c r="T5326" i="3"/>
  <c r="S5326" i="3"/>
  <c r="R5326" i="3"/>
  <c r="Q5326" i="3"/>
  <c r="P5326" i="3"/>
  <c r="U5325" i="3"/>
  <c r="T5325" i="3"/>
  <c r="S5325" i="3"/>
  <c r="R5325" i="3"/>
  <c r="Q5325" i="3"/>
  <c r="P5325" i="3"/>
  <c r="U5324" i="3"/>
  <c r="T5324" i="3"/>
  <c r="S5324" i="3"/>
  <c r="R5324" i="3"/>
  <c r="Q5324" i="3"/>
  <c r="P5324" i="3"/>
  <c r="U5323" i="3"/>
  <c r="T5323" i="3"/>
  <c r="S5323" i="3"/>
  <c r="R5323" i="3"/>
  <c r="P5323" i="3"/>
  <c r="Q5323" i="3" s="1"/>
  <c r="U5322" i="3"/>
  <c r="T5322" i="3"/>
  <c r="S5322" i="3"/>
  <c r="R5322" i="3"/>
  <c r="Q5322" i="3"/>
  <c r="P5322" i="3"/>
  <c r="U5321" i="3"/>
  <c r="T5321" i="3"/>
  <c r="S5321" i="3"/>
  <c r="R5321" i="3"/>
  <c r="Q5321" i="3"/>
  <c r="P5321" i="3"/>
  <c r="U5320" i="3"/>
  <c r="T5320" i="3"/>
  <c r="S5320" i="3"/>
  <c r="R5320" i="3"/>
  <c r="Q5320" i="3"/>
  <c r="P5320" i="3"/>
  <c r="U5319" i="3"/>
  <c r="T5319" i="3"/>
  <c r="S5319" i="3"/>
  <c r="R5319" i="3"/>
  <c r="P5319" i="3"/>
  <c r="Q5319" i="3" s="1"/>
  <c r="U5318" i="3"/>
  <c r="T5318" i="3"/>
  <c r="S5318" i="3"/>
  <c r="R5318" i="3"/>
  <c r="Q5318" i="3"/>
  <c r="P5318" i="3"/>
  <c r="U5317" i="3"/>
  <c r="T5317" i="3"/>
  <c r="S5317" i="3"/>
  <c r="R5317" i="3"/>
  <c r="Q5317" i="3"/>
  <c r="P5317" i="3"/>
  <c r="U5316" i="3"/>
  <c r="T5316" i="3"/>
  <c r="S5316" i="3"/>
  <c r="R5316" i="3"/>
  <c r="Q5316" i="3"/>
  <c r="P5316" i="3"/>
  <c r="U5315" i="3"/>
  <c r="T5315" i="3"/>
  <c r="S5315" i="3"/>
  <c r="R5315" i="3"/>
  <c r="P5315" i="3"/>
  <c r="Q5315" i="3" s="1"/>
  <c r="U5314" i="3"/>
  <c r="T5314" i="3"/>
  <c r="S5314" i="3"/>
  <c r="R5314" i="3"/>
  <c r="Q5314" i="3"/>
  <c r="P5314" i="3"/>
  <c r="U5313" i="3"/>
  <c r="T5313" i="3"/>
  <c r="S5313" i="3"/>
  <c r="R5313" i="3"/>
  <c r="Q5313" i="3"/>
  <c r="P5313" i="3"/>
  <c r="U5312" i="3"/>
  <c r="T5312" i="3"/>
  <c r="S5312" i="3"/>
  <c r="R5312" i="3"/>
  <c r="Q5312" i="3"/>
  <c r="P5312" i="3"/>
  <c r="U5311" i="3"/>
  <c r="T5311" i="3"/>
  <c r="S5311" i="3"/>
  <c r="R5311" i="3"/>
  <c r="P5311" i="3"/>
  <c r="Q5311" i="3" s="1"/>
  <c r="U5310" i="3"/>
  <c r="T5310" i="3"/>
  <c r="S5310" i="3"/>
  <c r="R5310" i="3"/>
  <c r="Q5310" i="3"/>
  <c r="P5310" i="3"/>
  <c r="U5309" i="3"/>
  <c r="T5309" i="3"/>
  <c r="S5309" i="3"/>
  <c r="R5309" i="3"/>
  <c r="Q5309" i="3"/>
  <c r="P5309" i="3"/>
  <c r="U5308" i="3"/>
  <c r="T5308" i="3"/>
  <c r="S5308" i="3"/>
  <c r="R5308" i="3"/>
  <c r="Q5308" i="3"/>
  <c r="P5308" i="3"/>
  <c r="U5307" i="3"/>
  <c r="T5307" i="3"/>
  <c r="S5307" i="3"/>
  <c r="R5307" i="3"/>
  <c r="P5307" i="3"/>
  <c r="Q5307" i="3" s="1"/>
  <c r="U5306" i="3"/>
  <c r="T5306" i="3"/>
  <c r="S5306" i="3"/>
  <c r="R5306" i="3"/>
  <c r="Q5306" i="3"/>
  <c r="P5306" i="3"/>
  <c r="U5305" i="3"/>
  <c r="T5305" i="3"/>
  <c r="S5305" i="3"/>
  <c r="R5305" i="3"/>
  <c r="Q5305" i="3"/>
  <c r="P5305" i="3"/>
  <c r="U5304" i="3"/>
  <c r="T5304" i="3"/>
  <c r="S5304" i="3"/>
  <c r="R5304" i="3"/>
  <c r="Q5304" i="3"/>
  <c r="P5304" i="3"/>
  <c r="U5303" i="3"/>
  <c r="T5303" i="3"/>
  <c r="S5303" i="3"/>
  <c r="R5303" i="3"/>
  <c r="P5303" i="3"/>
  <c r="Q5303" i="3" s="1"/>
  <c r="U5302" i="3"/>
  <c r="T5302" i="3"/>
  <c r="S5302" i="3"/>
  <c r="R5302" i="3"/>
  <c r="Q5302" i="3"/>
  <c r="P5302" i="3"/>
  <c r="U5301" i="3"/>
  <c r="T5301" i="3"/>
  <c r="S5301" i="3"/>
  <c r="R5301" i="3"/>
  <c r="Q5301" i="3"/>
  <c r="P5301" i="3"/>
  <c r="U5300" i="3"/>
  <c r="T5300" i="3"/>
  <c r="S5300" i="3"/>
  <c r="R5300" i="3"/>
  <c r="Q5300" i="3"/>
  <c r="P5300" i="3"/>
  <c r="U5299" i="3"/>
  <c r="T5299" i="3"/>
  <c r="S5299" i="3"/>
  <c r="R5299" i="3"/>
  <c r="P5299" i="3"/>
  <c r="Q5299" i="3" s="1"/>
  <c r="U5298" i="3"/>
  <c r="T5298" i="3"/>
  <c r="S5298" i="3"/>
  <c r="R5298" i="3"/>
  <c r="Q5298" i="3"/>
  <c r="P5298" i="3"/>
  <c r="U5297" i="3"/>
  <c r="T5297" i="3"/>
  <c r="S5297" i="3"/>
  <c r="R5297" i="3"/>
  <c r="Q5297" i="3"/>
  <c r="P5297" i="3"/>
  <c r="U5296" i="3"/>
  <c r="T5296" i="3"/>
  <c r="S5296" i="3"/>
  <c r="R5296" i="3"/>
  <c r="Q5296" i="3"/>
  <c r="P5296" i="3"/>
  <c r="U5295" i="3"/>
  <c r="T5295" i="3"/>
  <c r="S5295" i="3"/>
  <c r="R5295" i="3"/>
  <c r="P5295" i="3"/>
  <c r="Q5295" i="3" s="1"/>
  <c r="U5294" i="3"/>
  <c r="T5294" i="3"/>
  <c r="S5294" i="3"/>
  <c r="R5294" i="3"/>
  <c r="Q5294" i="3"/>
  <c r="P5294" i="3"/>
  <c r="U5293" i="3"/>
  <c r="T5293" i="3"/>
  <c r="S5293" i="3"/>
  <c r="R5293" i="3"/>
  <c r="Q5293" i="3"/>
  <c r="P5293" i="3"/>
  <c r="U5292" i="3"/>
  <c r="T5292" i="3"/>
  <c r="S5292" i="3"/>
  <c r="R5292" i="3"/>
  <c r="Q5292" i="3"/>
  <c r="P5292" i="3"/>
  <c r="U5291" i="3"/>
  <c r="T5291" i="3"/>
  <c r="S5291" i="3"/>
  <c r="R5291" i="3"/>
  <c r="P5291" i="3"/>
  <c r="Q5291" i="3" s="1"/>
  <c r="U5290" i="3"/>
  <c r="T5290" i="3"/>
  <c r="S5290" i="3"/>
  <c r="R5290" i="3"/>
  <c r="Q5290" i="3"/>
  <c r="P5290" i="3"/>
  <c r="U5289" i="3"/>
  <c r="T5289" i="3"/>
  <c r="S5289" i="3"/>
  <c r="R5289" i="3"/>
  <c r="Q5289" i="3"/>
  <c r="P5289" i="3"/>
  <c r="U5288" i="3"/>
  <c r="T5288" i="3"/>
  <c r="S5288" i="3"/>
  <c r="R5288" i="3"/>
  <c r="Q5288" i="3"/>
  <c r="P5288" i="3"/>
  <c r="U5287" i="3"/>
  <c r="T5287" i="3"/>
  <c r="S5287" i="3"/>
  <c r="R5287" i="3"/>
  <c r="P5287" i="3"/>
  <c r="Q5287" i="3" s="1"/>
  <c r="U5286" i="3"/>
  <c r="T5286" i="3"/>
  <c r="S5286" i="3"/>
  <c r="R5286" i="3"/>
  <c r="Q5286" i="3"/>
  <c r="P5286" i="3"/>
  <c r="U5285" i="3"/>
  <c r="T5285" i="3"/>
  <c r="S5285" i="3"/>
  <c r="R5285" i="3"/>
  <c r="Q5285" i="3"/>
  <c r="P5285" i="3"/>
  <c r="U5284" i="3"/>
  <c r="T5284" i="3"/>
  <c r="S5284" i="3"/>
  <c r="R5284" i="3"/>
  <c r="Q5284" i="3"/>
  <c r="P5284" i="3"/>
  <c r="U5283" i="3"/>
  <c r="T5283" i="3"/>
  <c r="S5283" i="3"/>
  <c r="R5283" i="3"/>
  <c r="P5283" i="3"/>
  <c r="Q5283" i="3" s="1"/>
  <c r="U5282" i="3"/>
  <c r="T5282" i="3"/>
  <c r="S5282" i="3"/>
  <c r="R5282" i="3"/>
  <c r="Q5282" i="3"/>
  <c r="P5282" i="3"/>
  <c r="U5281" i="3"/>
  <c r="T5281" i="3"/>
  <c r="S5281" i="3"/>
  <c r="R5281" i="3"/>
  <c r="Q5281" i="3"/>
  <c r="P5281" i="3"/>
  <c r="U5280" i="3"/>
  <c r="T5280" i="3"/>
  <c r="S5280" i="3"/>
  <c r="R5280" i="3"/>
  <c r="Q5280" i="3"/>
  <c r="P5280" i="3"/>
  <c r="U5279" i="3"/>
  <c r="T5279" i="3"/>
  <c r="S5279" i="3"/>
  <c r="R5279" i="3"/>
  <c r="P5279" i="3"/>
  <c r="Q5279" i="3" s="1"/>
  <c r="U5278" i="3"/>
  <c r="T5278" i="3"/>
  <c r="S5278" i="3"/>
  <c r="R5278" i="3"/>
  <c r="Q5278" i="3"/>
  <c r="P5278" i="3"/>
  <c r="U5277" i="3"/>
  <c r="T5277" i="3"/>
  <c r="S5277" i="3"/>
  <c r="R5277" i="3"/>
  <c r="Q5277" i="3"/>
  <c r="P5277" i="3"/>
  <c r="U5276" i="3"/>
  <c r="T5276" i="3"/>
  <c r="S5276" i="3"/>
  <c r="R5276" i="3"/>
  <c r="Q5276" i="3"/>
  <c r="P5276" i="3"/>
  <c r="U5275" i="3"/>
  <c r="T5275" i="3"/>
  <c r="S5275" i="3"/>
  <c r="R5275" i="3"/>
  <c r="P5275" i="3"/>
  <c r="Q5275" i="3" s="1"/>
  <c r="U5274" i="3"/>
  <c r="T5274" i="3"/>
  <c r="S5274" i="3"/>
  <c r="R5274" i="3"/>
  <c r="Q5274" i="3"/>
  <c r="P5274" i="3"/>
  <c r="U5273" i="3"/>
  <c r="T5273" i="3"/>
  <c r="S5273" i="3"/>
  <c r="R5273" i="3"/>
  <c r="Q5273" i="3"/>
  <c r="P5273" i="3"/>
  <c r="U5272" i="3"/>
  <c r="T5272" i="3"/>
  <c r="S5272" i="3"/>
  <c r="R5272" i="3"/>
  <c r="Q5272" i="3"/>
  <c r="P5272" i="3"/>
  <c r="U5271" i="3"/>
  <c r="T5271" i="3"/>
  <c r="S5271" i="3"/>
  <c r="R5271" i="3"/>
  <c r="P5271" i="3"/>
  <c r="Q5271" i="3" s="1"/>
  <c r="U5270" i="3"/>
  <c r="T5270" i="3"/>
  <c r="S5270" i="3"/>
  <c r="R5270" i="3"/>
  <c r="Q5270" i="3"/>
  <c r="P5270" i="3"/>
  <c r="U5269" i="3"/>
  <c r="T5269" i="3"/>
  <c r="S5269" i="3"/>
  <c r="R5269" i="3"/>
  <c r="Q5269" i="3"/>
  <c r="P5269" i="3"/>
  <c r="U5268" i="3"/>
  <c r="T5268" i="3"/>
  <c r="S5268" i="3"/>
  <c r="R5268" i="3"/>
  <c r="Q5268" i="3"/>
  <c r="P5268" i="3"/>
  <c r="U5267" i="3"/>
  <c r="T5267" i="3"/>
  <c r="S5267" i="3"/>
  <c r="R5267" i="3"/>
  <c r="P5267" i="3"/>
  <c r="Q5267" i="3" s="1"/>
  <c r="U5266" i="3"/>
  <c r="T5266" i="3"/>
  <c r="S5266" i="3"/>
  <c r="R5266" i="3"/>
  <c r="Q5266" i="3"/>
  <c r="P5266" i="3"/>
  <c r="U5265" i="3"/>
  <c r="T5265" i="3"/>
  <c r="S5265" i="3"/>
  <c r="R5265" i="3"/>
  <c r="Q5265" i="3"/>
  <c r="P5265" i="3"/>
  <c r="U5264" i="3"/>
  <c r="T5264" i="3"/>
  <c r="S5264" i="3"/>
  <c r="R5264" i="3"/>
  <c r="Q5264" i="3"/>
  <c r="P5264" i="3"/>
  <c r="U5263" i="3"/>
  <c r="T5263" i="3"/>
  <c r="S5263" i="3"/>
  <c r="R5263" i="3"/>
  <c r="P5263" i="3"/>
  <c r="Q5263" i="3" s="1"/>
  <c r="U5262" i="3"/>
  <c r="T5262" i="3"/>
  <c r="S5262" i="3"/>
  <c r="R5262" i="3"/>
  <c r="Q5262" i="3"/>
  <c r="P5262" i="3"/>
  <c r="U5261" i="3"/>
  <c r="T5261" i="3"/>
  <c r="S5261" i="3"/>
  <c r="R5261" i="3"/>
  <c r="Q5261" i="3"/>
  <c r="P5261" i="3"/>
  <c r="U5260" i="3"/>
  <c r="T5260" i="3"/>
  <c r="S5260" i="3"/>
  <c r="R5260" i="3"/>
  <c r="Q5260" i="3"/>
  <c r="P5260" i="3"/>
  <c r="U5259" i="3"/>
  <c r="T5259" i="3"/>
  <c r="S5259" i="3"/>
  <c r="R5259" i="3"/>
  <c r="P5259" i="3"/>
  <c r="Q5259" i="3" s="1"/>
  <c r="U5258" i="3"/>
  <c r="T5258" i="3"/>
  <c r="S5258" i="3"/>
  <c r="R5258" i="3"/>
  <c r="Q5258" i="3"/>
  <c r="P5258" i="3"/>
  <c r="U5257" i="3"/>
  <c r="T5257" i="3"/>
  <c r="S5257" i="3"/>
  <c r="R5257" i="3"/>
  <c r="Q5257" i="3"/>
  <c r="P5257" i="3"/>
  <c r="U5256" i="3"/>
  <c r="T5256" i="3"/>
  <c r="S5256" i="3"/>
  <c r="R5256" i="3"/>
  <c r="Q5256" i="3"/>
  <c r="P5256" i="3"/>
  <c r="U5255" i="3"/>
  <c r="T5255" i="3"/>
  <c r="S5255" i="3"/>
  <c r="R5255" i="3"/>
  <c r="P5255" i="3"/>
  <c r="Q5255" i="3" s="1"/>
  <c r="U5254" i="3"/>
  <c r="T5254" i="3"/>
  <c r="S5254" i="3"/>
  <c r="R5254" i="3"/>
  <c r="Q5254" i="3"/>
  <c r="P5254" i="3"/>
  <c r="U5253" i="3"/>
  <c r="T5253" i="3"/>
  <c r="S5253" i="3"/>
  <c r="R5253" i="3"/>
  <c r="Q5253" i="3"/>
  <c r="P5253" i="3"/>
  <c r="U5252" i="3"/>
  <c r="T5252" i="3"/>
  <c r="S5252" i="3"/>
  <c r="R5252" i="3"/>
  <c r="Q5252" i="3"/>
  <c r="P5252" i="3"/>
  <c r="U5251" i="3"/>
  <c r="T5251" i="3"/>
  <c r="S5251" i="3"/>
  <c r="R5251" i="3"/>
  <c r="P5251" i="3"/>
  <c r="Q5251" i="3" s="1"/>
  <c r="U5250" i="3"/>
  <c r="T5250" i="3"/>
  <c r="S5250" i="3"/>
  <c r="R5250" i="3"/>
  <c r="Q5250" i="3"/>
  <c r="P5250" i="3"/>
  <c r="U5249" i="3"/>
  <c r="T5249" i="3"/>
  <c r="S5249" i="3"/>
  <c r="R5249" i="3"/>
  <c r="Q5249" i="3"/>
  <c r="P5249" i="3"/>
  <c r="U5248" i="3"/>
  <c r="T5248" i="3"/>
  <c r="S5248" i="3"/>
  <c r="R5248" i="3"/>
  <c r="Q5248" i="3"/>
  <c r="P5248" i="3"/>
  <c r="U5247" i="3"/>
  <c r="T5247" i="3"/>
  <c r="S5247" i="3"/>
  <c r="R5247" i="3"/>
  <c r="P5247" i="3"/>
  <c r="Q5247" i="3" s="1"/>
  <c r="U5246" i="3"/>
  <c r="T5246" i="3"/>
  <c r="S5246" i="3"/>
  <c r="R5246" i="3"/>
  <c r="Q5246" i="3"/>
  <c r="P5246" i="3"/>
  <c r="U5245" i="3"/>
  <c r="T5245" i="3"/>
  <c r="S5245" i="3"/>
  <c r="R5245" i="3"/>
  <c r="Q5245" i="3"/>
  <c r="P5245" i="3"/>
  <c r="U5244" i="3"/>
  <c r="T5244" i="3"/>
  <c r="S5244" i="3"/>
  <c r="R5244" i="3"/>
  <c r="Q5244" i="3"/>
  <c r="P5244" i="3"/>
  <c r="U5243" i="3"/>
  <c r="T5243" i="3"/>
  <c r="S5243" i="3"/>
  <c r="R5243" i="3"/>
  <c r="P5243" i="3"/>
  <c r="Q5243" i="3" s="1"/>
  <c r="U5242" i="3"/>
  <c r="T5242" i="3"/>
  <c r="S5242" i="3"/>
  <c r="R5242" i="3"/>
  <c r="Q5242" i="3"/>
  <c r="P5242" i="3"/>
  <c r="U5241" i="3"/>
  <c r="T5241" i="3"/>
  <c r="S5241" i="3"/>
  <c r="R5241" i="3"/>
  <c r="Q5241" i="3"/>
  <c r="P5241" i="3"/>
  <c r="U5240" i="3"/>
  <c r="T5240" i="3"/>
  <c r="S5240" i="3"/>
  <c r="R5240" i="3"/>
  <c r="Q5240" i="3"/>
  <c r="P5240" i="3"/>
  <c r="U5239" i="3"/>
  <c r="T5239" i="3"/>
  <c r="S5239" i="3"/>
  <c r="R5239" i="3"/>
  <c r="P5239" i="3"/>
  <c r="Q5239" i="3" s="1"/>
  <c r="U5238" i="3"/>
  <c r="T5238" i="3"/>
  <c r="S5238" i="3"/>
  <c r="R5238" i="3"/>
  <c r="Q5238" i="3"/>
  <c r="P5238" i="3"/>
  <c r="U5237" i="3"/>
  <c r="T5237" i="3"/>
  <c r="S5237" i="3"/>
  <c r="R5237" i="3"/>
  <c r="Q5237" i="3"/>
  <c r="P5237" i="3"/>
  <c r="U5236" i="3"/>
  <c r="T5236" i="3"/>
  <c r="S5236" i="3"/>
  <c r="R5236" i="3"/>
  <c r="Q5236" i="3"/>
  <c r="P5236" i="3"/>
  <c r="U5235" i="3"/>
  <c r="T5235" i="3"/>
  <c r="S5235" i="3"/>
  <c r="R5235" i="3"/>
  <c r="P5235" i="3"/>
  <c r="Q5235" i="3" s="1"/>
  <c r="U5234" i="3"/>
  <c r="T5234" i="3"/>
  <c r="S5234" i="3"/>
  <c r="R5234" i="3"/>
  <c r="Q5234" i="3"/>
  <c r="P5234" i="3"/>
  <c r="U5233" i="3"/>
  <c r="T5233" i="3"/>
  <c r="S5233" i="3"/>
  <c r="R5233" i="3"/>
  <c r="Q5233" i="3"/>
  <c r="P5233" i="3"/>
  <c r="U5232" i="3"/>
  <c r="T5232" i="3"/>
  <c r="S5232" i="3"/>
  <c r="R5232" i="3"/>
  <c r="Q5232" i="3"/>
  <c r="P5232" i="3"/>
  <c r="U5231" i="3"/>
  <c r="T5231" i="3"/>
  <c r="S5231" i="3"/>
  <c r="R5231" i="3"/>
  <c r="P5231" i="3"/>
  <c r="Q5231" i="3" s="1"/>
  <c r="U5230" i="3"/>
  <c r="T5230" i="3"/>
  <c r="S5230" i="3"/>
  <c r="R5230" i="3"/>
  <c r="Q5230" i="3"/>
  <c r="P5230" i="3"/>
  <c r="U5229" i="3"/>
  <c r="T5229" i="3"/>
  <c r="S5229" i="3"/>
  <c r="R5229" i="3"/>
  <c r="Q5229" i="3"/>
  <c r="P5229" i="3"/>
  <c r="U5228" i="3"/>
  <c r="T5228" i="3"/>
  <c r="S5228" i="3"/>
  <c r="R5228" i="3"/>
  <c r="Q5228" i="3"/>
  <c r="P5228" i="3"/>
  <c r="U5227" i="3"/>
  <c r="T5227" i="3"/>
  <c r="S5227" i="3"/>
  <c r="R5227" i="3"/>
  <c r="P5227" i="3"/>
  <c r="Q5227" i="3" s="1"/>
  <c r="U5226" i="3"/>
  <c r="T5226" i="3"/>
  <c r="S5226" i="3"/>
  <c r="R5226" i="3"/>
  <c r="Q5226" i="3"/>
  <c r="P5226" i="3"/>
  <c r="U5225" i="3"/>
  <c r="T5225" i="3"/>
  <c r="S5225" i="3"/>
  <c r="R5225" i="3"/>
  <c r="Q5225" i="3"/>
  <c r="P5225" i="3"/>
  <c r="U5224" i="3"/>
  <c r="T5224" i="3"/>
  <c r="S5224" i="3"/>
  <c r="R5224" i="3"/>
  <c r="Q5224" i="3"/>
  <c r="P5224" i="3"/>
  <c r="U5223" i="3"/>
  <c r="T5223" i="3"/>
  <c r="S5223" i="3"/>
  <c r="R5223" i="3"/>
  <c r="P5223" i="3"/>
  <c r="Q5223" i="3" s="1"/>
  <c r="U5222" i="3"/>
  <c r="T5222" i="3"/>
  <c r="S5222" i="3"/>
  <c r="R5222" i="3"/>
  <c r="Q5222" i="3"/>
  <c r="P5222" i="3"/>
  <c r="U5221" i="3"/>
  <c r="T5221" i="3"/>
  <c r="S5221" i="3"/>
  <c r="R5221" i="3"/>
  <c r="Q5221" i="3"/>
  <c r="P5221" i="3"/>
  <c r="U5220" i="3"/>
  <c r="T5220" i="3"/>
  <c r="S5220" i="3"/>
  <c r="R5220" i="3"/>
  <c r="Q5220" i="3"/>
  <c r="P5220" i="3"/>
  <c r="U5219" i="3"/>
  <c r="T5219" i="3"/>
  <c r="S5219" i="3"/>
  <c r="R5219" i="3"/>
  <c r="P5219" i="3"/>
  <c r="Q5219" i="3" s="1"/>
  <c r="U5218" i="3"/>
  <c r="T5218" i="3"/>
  <c r="S5218" i="3"/>
  <c r="R5218" i="3"/>
  <c r="Q5218" i="3"/>
  <c r="P5218" i="3"/>
  <c r="U5217" i="3"/>
  <c r="T5217" i="3"/>
  <c r="S5217" i="3"/>
  <c r="R5217" i="3"/>
  <c r="Q5217" i="3"/>
  <c r="P5217" i="3"/>
  <c r="U5216" i="3"/>
  <c r="T5216" i="3"/>
  <c r="S5216" i="3"/>
  <c r="R5216" i="3"/>
  <c r="Q5216" i="3"/>
  <c r="P5216" i="3"/>
  <c r="U5215" i="3"/>
  <c r="T5215" i="3"/>
  <c r="S5215" i="3"/>
  <c r="R5215" i="3"/>
  <c r="P5215" i="3"/>
  <c r="Q5215" i="3" s="1"/>
  <c r="U5214" i="3"/>
  <c r="T5214" i="3"/>
  <c r="S5214" i="3"/>
  <c r="R5214" i="3"/>
  <c r="Q5214" i="3"/>
  <c r="P5214" i="3"/>
  <c r="U5213" i="3"/>
  <c r="T5213" i="3"/>
  <c r="S5213" i="3"/>
  <c r="R5213" i="3"/>
  <c r="Q5213" i="3"/>
  <c r="P5213" i="3"/>
  <c r="U5212" i="3"/>
  <c r="T5212" i="3"/>
  <c r="S5212" i="3"/>
  <c r="R5212" i="3"/>
  <c r="Q5212" i="3"/>
  <c r="P5212" i="3"/>
  <c r="U5211" i="3"/>
  <c r="T5211" i="3"/>
  <c r="S5211" i="3"/>
  <c r="R5211" i="3"/>
  <c r="P5211" i="3"/>
  <c r="Q5211" i="3" s="1"/>
  <c r="U5210" i="3"/>
  <c r="T5210" i="3"/>
  <c r="S5210" i="3"/>
  <c r="R5210" i="3"/>
  <c r="Q5210" i="3"/>
  <c r="P5210" i="3"/>
  <c r="U5209" i="3"/>
  <c r="T5209" i="3"/>
  <c r="S5209" i="3"/>
  <c r="R5209" i="3"/>
  <c r="Q5209" i="3"/>
  <c r="P5209" i="3"/>
  <c r="U5208" i="3"/>
  <c r="T5208" i="3"/>
  <c r="S5208" i="3"/>
  <c r="R5208" i="3"/>
  <c r="Q5208" i="3"/>
  <c r="P5208" i="3"/>
  <c r="U5207" i="3"/>
  <c r="T5207" i="3"/>
  <c r="S5207" i="3"/>
  <c r="R5207" i="3"/>
  <c r="P5207" i="3"/>
  <c r="Q5207" i="3" s="1"/>
  <c r="U5206" i="3"/>
  <c r="T5206" i="3"/>
  <c r="S5206" i="3"/>
  <c r="R5206" i="3"/>
  <c r="Q5206" i="3"/>
  <c r="P5206" i="3"/>
  <c r="U5205" i="3"/>
  <c r="T5205" i="3"/>
  <c r="S5205" i="3"/>
  <c r="R5205" i="3"/>
  <c r="Q5205" i="3"/>
  <c r="P5205" i="3"/>
  <c r="U5204" i="3"/>
  <c r="T5204" i="3"/>
  <c r="S5204" i="3"/>
  <c r="R5204" i="3"/>
  <c r="Q5204" i="3"/>
  <c r="P5204" i="3"/>
  <c r="U5203" i="3"/>
  <c r="T5203" i="3"/>
  <c r="S5203" i="3"/>
  <c r="R5203" i="3"/>
  <c r="P5203" i="3"/>
  <c r="Q5203" i="3" s="1"/>
  <c r="U5202" i="3"/>
  <c r="T5202" i="3"/>
  <c r="S5202" i="3"/>
  <c r="R5202" i="3"/>
  <c r="Q5202" i="3"/>
  <c r="P5202" i="3"/>
  <c r="U5201" i="3"/>
  <c r="T5201" i="3"/>
  <c r="S5201" i="3"/>
  <c r="R5201" i="3"/>
  <c r="Q5201" i="3"/>
  <c r="P5201" i="3"/>
  <c r="U5200" i="3"/>
  <c r="T5200" i="3"/>
  <c r="S5200" i="3"/>
  <c r="R5200" i="3"/>
  <c r="Q5200" i="3"/>
  <c r="P5200" i="3"/>
  <c r="U5199" i="3"/>
  <c r="T5199" i="3"/>
  <c r="S5199" i="3"/>
  <c r="R5199" i="3"/>
  <c r="P5199" i="3"/>
  <c r="Q5199" i="3" s="1"/>
  <c r="U5198" i="3"/>
  <c r="T5198" i="3"/>
  <c r="S5198" i="3"/>
  <c r="R5198" i="3"/>
  <c r="Q5198" i="3"/>
  <c r="P5198" i="3"/>
  <c r="U5197" i="3"/>
  <c r="T5197" i="3"/>
  <c r="S5197" i="3"/>
  <c r="R5197" i="3"/>
  <c r="Q5197" i="3"/>
  <c r="P5197" i="3"/>
  <c r="U5196" i="3"/>
  <c r="T5196" i="3"/>
  <c r="S5196" i="3"/>
  <c r="R5196" i="3"/>
  <c r="Q5196" i="3"/>
  <c r="P5196" i="3"/>
  <c r="U5195" i="3"/>
  <c r="T5195" i="3"/>
  <c r="S5195" i="3"/>
  <c r="R5195" i="3"/>
  <c r="P5195" i="3"/>
  <c r="Q5195" i="3" s="1"/>
  <c r="U5194" i="3"/>
  <c r="T5194" i="3"/>
  <c r="S5194" i="3"/>
  <c r="R5194" i="3"/>
  <c r="Q5194" i="3"/>
  <c r="P5194" i="3"/>
  <c r="U5193" i="3"/>
  <c r="T5193" i="3"/>
  <c r="S5193" i="3"/>
  <c r="R5193" i="3"/>
  <c r="Q5193" i="3"/>
  <c r="P5193" i="3"/>
  <c r="U5192" i="3"/>
  <c r="T5192" i="3"/>
  <c r="S5192" i="3"/>
  <c r="R5192" i="3"/>
  <c r="Q5192" i="3"/>
  <c r="P5192" i="3"/>
  <c r="U5191" i="3"/>
  <c r="T5191" i="3"/>
  <c r="S5191" i="3"/>
  <c r="R5191" i="3"/>
  <c r="P5191" i="3"/>
  <c r="Q5191" i="3" s="1"/>
  <c r="U5190" i="3"/>
  <c r="T5190" i="3"/>
  <c r="S5190" i="3"/>
  <c r="R5190" i="3"/>
  <c r="Q5190" i="3"/>
  <c r="P5190" i="3"/>
  <c r="U5189" i="3"/>
  <c r="T5189" i="3"/>
  <c r="S5189" i="3"/>
  <c r="R5189" i="3"/>
  <c r="Q5189" i="3"/>
  <c r="P5189" i="3"/>
  <c r="U5188" i="3"/>
  <c r="T5188" i="3"/>
  <c r="S5188" i="3"/>
  <c r="R5188" i="3"/>
  <c r="Q5188" i="3"/>
  <c r="P5188" i="3"/>
  <c r="U5187" i="3"/>
  <c r="T5187" i="3"/>
  <c r="S5187" i="3"/>
  <c r="R5187" i="3"/>
  <c r="P5187" i="3"/>
  <c r="Q5187" i="3" s="1"/>
  <c r="U5186" i="3"/>
  <c r="T5186" i="3"/>
  <c r="S5186" i="3"/>
  <c r="R5186" i="3"/>
  <c r="Q5186" i="3"/>
  <c r="P5186" i="3"/>
  <c r="U5185" i="3"/>
  <c r="T5185" i="3"/>
  <c r="S5185" i="3"/>
  <c r="R5185" i="3"/>
  <c r="Q5185" i="3"/>
  <c r="P5185" i="3"/>
  <c r="U5184" i="3"/>
  <c r="T5184" i="3"/>
  <c r="S5184" i="3"/>
  <c r="R5184" i="3"/>
  <c r="Q5184" i="3"/>
  <c r="P5184" i="3"/>
  <c r="U5183" i="3"/>
  <c r="T5183" i="3"/>
  <c r="S5183" i="3"/>
  <c r="R5183" i="3"/>
  <c r="P5183" i="3"/>
  <c r="Q5183" i="3" s="1"/>
  <c r="U5182" i="3"/>
  <c r="T5182" i="3"/>
  <c r="S5182" i="3"/>
  <c r="R5182" i="3"/>
  <c r="Q5182" i="3"/>
  <c r="P5182" i="3"/>
  <c r="U5181" i="3"/>
  <c r="T5181" i="3"/>
  <c r="S5181" i="3"/>
  <c r="R5181" i="3"/>
  <c r="Q5181" i="3"/>
  <c r="P5181" i="3"/>
  <c r="U5180" i="3"/>
  <c r="T5180" i="3"/>
  <c r="S5180" i="3"/>
  <c r="R5180" i="3"/>
  <c r="Q5180" i="3"/>
  <c r="P5180" i="3"/>
  <c r="U5179" i="3"/>
  <c r="T5179" i="3"/>
  <c r="S5179" i="3"/>
  <c r="R5179" i="3"/>
  <c r="P5179" i="3"/>
  <c r="Q5179" i="3" s="1"/>
  <c r="U5178" i="3"/>
  <c r="T5178" i="3"/>
  <c r="S5178" i="3"/>
  <c r="R5178" i="3"/>
  <c r="Q5178" i="3"/>
  <c r="P5178" i="3"/>
  <c r="U5177" i="3"/>
  <c r="T5177" i="3"/>
  <c r="S5177" i="3"/>
  <c r="R5177" i="3"/>
  <c r="Q5177" i="3"/>
  <c r="P5177" i="3"/>
  <c r="U5176" i="3"/>
  <c r="T5176" i="3"/>
  <c r="S5176" i="3"/>
  <c r="R5176" i="3"/>
  <c r="Q5176" i="3"/>
  <c r="P5176" i="3"/>
  <c r="U5175" i="3"/>
  <c r="T5175" i="3"/>
  <c r="S5175" i="3"/>
  <c r="R5175" i="3"/>
  <c r="P5175" i="3"/>
  <c r="Q5175" i="3" s="1"/>
  <c r="U5174" i="3"/>
  <c r="T5174" i="3"/>
  <c r="S5174" i="3"/>
  <c r="R5174" i="3"/>
  <c r="Q5174" i="3"/>
  <c r="P5174" i="3"/>
  <c r="U5173" i="3"/>
  <c r="T5173" i="3"/>
  <c r="S5173" i="3"/>
  <c r="R5173" i="3"/>
  <c r="Q5173" i="3"/>
  <c r="P5173" i="3"/>
  <c r="U5172" i="3"/>
  <c r="T5172" i="3"/>
  <c r="S5172" i="3"/>
  <c r="R5172" i="3"/>
  <c r="Q5172" i="3"/>
  <c r="P5172" i="3"/>
  <c r="U5171" i="3"/>
  <c r="T5171" i="3"/>
  <c r="S5171" i="3"/>
  <c r="R5171" i="3"/>
  <c r="P5171" i="3"/>
  <c r="Q5171" i="3" s="1"/>
  <c r="U5170" i="3"/>
  <c r="T5170" i="3"/>
  <c r="S5170" i="3"/>
  <c r="R5170" i="3"/>
  <c r="Q5170" i="3"/>
  <c r="P5170" i="3"/>
  <c r="U5169" i="3"/>
  <c r="T5169" i="3"/>
  <c r="S5169" i="3"/>
  <c r="R5169" i="3"/>
  <c r="Q5169" i="3"/>
  <c r="P5169" i="3"/>
  <c r="U5168" i="3"/>
  <c r="T5168" i="3"/>
  <c r="S5168" i="3"/>
  <c r="R5168" i="3"/>
  <c r="Q5168" i="3"/>
  <c r="P5168" i="3"/>
  <c r="U5167" i="3"/>
  <c r="T5167" i="3"/>
  <c r="S5167" i="3"/>
  <c r="R5167" i="3"/>
  <c r="P5167" i="3"/>
  <c r="Q5167" i="3" s="1"/>
  <c r="U5166" i="3"/>
  <c r="T5166" i="3"/>
  <c r="S5166" i="3"/>
  <c r="R5166" i="3"/>
  <c r="Q5166" i="3"/>
  <c r="P5166" i="3"/>
  <c r="U5165" i="3"/>
  <c r="T5165" i="3"/>
  <c r="S5165" i="3"/>
  <c r="R5165" i="3"/>
  <c r="Q5165" i="3"/>
  <c r="P5165" i="3"/>
  <c r="U5164" i="3"/>
  <c r="T5164" i="3"/>
  <c r="S5164" i="3"/>
  <c r="R5164" i="3"/>
  <c r="Q5164" i="3"/>
  <c r="P5164" i="3"/>
  <c r="U5163" i="3"/>
  <c r="T5163" i="3"/>
  <c r="S5163" i="3"/>
  <c r="R5163" i="3"/>
  <c r="P5163" i="3"/>
  <c r="Q5163" i="3" s="1"/>
  <c r="U5162" i="3"/>
  <c r="T5162" i="3"/>
  <c r="S5162" i="3"/>
  <c r="R5162" i="3"/>
  <c r="Q5162" i="3"/>
  <c r="P5162" i="3"/>
  <c r="U5161" i="3"/>
  <c r="T5161" i="3"/>
  <c r="S5161" i="3"/>
  <c r="R5161" i="3"/>
  <c r="Q5161" i="3"/>
  <c r="P5161" i="3"/>
  <c r="U5160" i="3"/>
  <c r="T5160" i="3"/>
  <c r="S5160" i="3"/>
  <c r="R5160" i="3"/>
  <c r="Q5160" i="3"/>
  <c r="P5160" i="3"/>
  <c r="U5159" i="3"/>
  <c r="T5159" i="3"/>
  <c r="S5159" i="3"/>
  <c r="R5159" i="3"/>
  <c r="P5159" i="3"/>
  <c r="Q5159" i="3" s="1"/>
  <c r="U5158" i="3"/>
  <c r="T5158" i="3"/>
  <c r="S5158" i="3"/>
  <c r="R5158" i="3"/>
  <c r="Q5158" i="3"/>
  <c r="P5158" i="3"/>
  <c r="U5157" i="3"/>
  <c r="T5157" i="3"/>
  <c r="S5157" i="3"/>
  <c r="R5157" i="3"/>
  <c r="Q5157" i="3"/>
  <c r="P5157" i="3"/>
  <c r="U5156" i="3"/>
  <c r="T5156" i="3"/>
  <c r="S5156" i="3"/>
  <c r="R5156" i="3"/>
  <c r="Q5156" i="3"/>
  <c r="P5156" i="3"/>
  <c r="U5155" i="3"/>
  <c r="T5155" i="3"/>
  <c r="S5155" i="3"/>
  <c r="R5155" i="3"/>
  <c r="P5155" i="3"/>
  <c r="Q5155" i="3" s="1"/>
  <c r="U5154" i="3"/>
  <c r="T5154" i="3"/>
  <c r="S5154" i="3"/>
  <c r="R5154" i="3"/>
  <c r="Q5154" i="3"/>
  <c r="P5154" i="3"/>
  <c r="U5153" i="3"/>
  <c r="T5153" i="3"/>
  <c r="S5153" i="3"/>
  <c r="R5153" i="3"/>
  <c r="Q5153" i="3"/>
  <c r="P5153" i="3"/>
  <c r="U5152" i="3"/>
  <c r="T5152" i="3"/>
  <c r="S5152" i="3"/>
  <c r="R5152" i="3"/>
  <c r="Q5152" i="3"/>
  <c r="P5152" i="3"/>
  <c r="U5151" i="3"/>
  <c r="T5151" i="3"/>
  <c r="S5151" i="3"/>
  <c r="R5151" i="3"/>
  <c r="P5151" i="3"/>
  <c r="Q5151" i="3" s="1"/>
  <c r="U5150" i="3"/>
  <c r="T5150" i="3"/>
  <c r="S5150" i="3"/>
  <c r="R5150" i="3"/>
  <c r="Q5150" i="3"/>
  <c r="P5150" i="3"/>
  <c r="U5149" i="3"/>
  <c r="T5149" i="3"/>
  <c r="S5149" i="3"/>
  <c r="R5149" i="3"/>
  <c r="Q5149" i="3"/>
  <c r="P5149" i="3"/>
  <c r="U5148" i="3"/>
  <c r="T5148" i="3"/>
  <c r="S5148" i="3"/>
  <c r="R5148" i="3"/>
  <c r="Q5148" i="3"/>
  <c r="P5148" i="3"/>
  <c r="U5147" i="3"/>
  <c r="T5147" i="3"/>
  <c r="S5147" i="3"/>
  <c r="R5147" i="3"/>
  <c r="P5147" i="3"/>
  <c r="Q5147" i="3" s="1"/>
  <c r="U5146" i="3"/>
  <c r="T5146" i="3"/>
  <c r="S5146" i="3"/>
  <c r="R5146" i="3"/>
  <c r="Q5146" i="3"/>
  <c r="P5146" i="3"/>
  <c r="U5145" i="3"/>
  <c r="T5145" i="3"/>
  <c r="S5145" i="3"/>
  <c r="R5145" i="3"/>
  <c r="Q5145" i="3"/>
  <c r="P5145" i="3"/>
  <c r="U5144" i="3"/>
  <c r="T5144" i="3"/>
  <c r="S5144" i="3"/>
  <c r="R5144" i="3"/>
  <c r="Q5144" i="3"/>
  <c r="P5144" i="3"/>
  <c r="U5143" i="3"/>
  <c r="T5143" i="3"/>
  <c r="S5143" i="3"/>
  <c r="R5143" i="3"/>
  <c r="P5143" i="3"/>
  <c r="Q5143" i="3" s="1"/>
  <c r="U5142" i="3"/>
  <c r="T5142" i="3"/>
  <c r="S5142" i="3"/>
  <c r="R5142" i="3"/>
  <c r="Q5142" i="3"/>
  <c r="P5142" i="3"/>
  <c r="U5141" i="3"/>
  <c r="T5141" i="3"/>
  <c r="S5141" i="3"/>
  <c r="R5141" i="3"/>
  <c r="Q5141" i="3"/>
  <c r="P5141" i="3"/>
  <c r="U5140" i="3"/>
  <c r="T5140" i="3"/>
  <c r="S5140" i="3"/>
  <c r="R5140" i="3"/>
  <c r="Q5140" i="3"/>
  <c r="P5140" i="3"/>
  <c r="U5139" i="3"/>
  <c r="T5139" i="3"/>
  <c r="S5139" i="3"/>
  <c r="R5139" i="3"/>
  <c r="P5139" i="3"/>
  <c r="Q5139" i="3" s="1"/>
  <c r="U5138" i="3"/>
  <c r="T5138" i="3"/>
  <c r="S5138" i="3"/>
  <c r="R5138" i="3"/>
  <c r="Q5138" i="3"/>
  <c r="P5138" i="3"/>
  <c r="U5137" i="3"/>
  <c r="T5137" i="3"/>
  <c r="S5137" i="3"/>
  <c r="R5137" i="3"/>
  <c r="Q5137" i="3"/>
  <c r="P5137" i="3"/>
  <c r="U5136" i="3"/>
  <c r="T5136" i="3"/>
  <c r="S5136" i="3"/>
  <c r="R5136" i="3"/>
  <c r="Q5136" i="3"/>
  <c r="P5136" i="3"/>
  <c r="U5135" i="3"/>
  <c r="T5135" i="3"/>
  <c r="S5135" i="3"/>
  <c r="R5135" i="3"/>
  <c r="P5135" i="3"/>
  <c r="Q5135" i="3" s="1"/>
  <c r="U5134" i="3"/>
  <c r="T5134" i="3"/>
  <c r="S5134" i="3"/>
  <c r="R5134" i="3"/>
  <c r="Q5134" i="3"/>
  <c r="P5134" i="3"/>
  <c r="U5133" i="3"/>
  <c r="T5133" i="3"/>
  <c r="S5133" i="3"/>
  <c r="R5133" i="3"/>
  <c r="Q5133" i="3"/>
  <c r="P5133" i="3"/>
  <c r="U5132" i="3"/>
  <c r="T5132" i="3"/>
  <c r="S5132" i="3"/>
  <c r="R5132" i="3"/>
  <c r="Q5132" i="3"/>
  <c r="P5132" i="3"/>
  <c r="U5131" i="3"/>
  <c r="T5131" i="3"/>
  <c r="S5131" i="3"/>
  <c r="R5131" i="3"/>
  <c r="P5131" i="3"/>
  <c r="Q5131" i="3" s="1"/>
  <c r="U5130" i="3"/>
  <c r="T5130" i="3"/>
  <c r="S5130" i="3"/>
  <c r="R5130" i="3"/>
  <c r="Q5130" i="3"/>
  <c r="P5130" i="3"/>
  <c r="U5129" i="3"/>
  <c r="T5129" i="3"/>
  <c r="S5129" i="3"/>
  <c r="R5129" i="3"/>
  <c r="Q5129" i="3"/>
  <c r="P5129" i="3"/>
  <c r="U5128" i="3"/>
  <c r="T5128" i="3"/>
  <c r="S5128" i="3"/>
  <c r="R5128" i="3"/>
  <c r="Q5128" i="3"/>
  <c r="P5128" i="3"/>
  <c r="U5127" i="3"/>
  <c r="T5127" i="3"/>
  <c r="S5127" i="3"/>
  <c r="R5127" i="3"/>
  <c r="P5127" i="3"/>
  <c r="Q5127" i="3" s="1"/>
  <c r="U5126" i="3"/>
  <c r="T5126" i="3"/>
  <c r="S5126" i="3"/>
  <c r="R5126" i="3"/>
  <c r="Q5126" i="3"/>
  <c r="P5126" i="3"/>
  <c r="U5125" i="3"/>
  <c r="T5125" i="3"/>
  <c r="S5125" i="3"/>
  <c r="R5125" i="3"/>
  <c r="Q5125" i="3"/>
  <c r="P5125" i="3"/>
  <c r="U5124" i="3"/>
  <c r="T5124" i="3"/>
  <c r="S5124" i="3"/>
  <c r="R5124" i="3"/>
  <c r="Q5124" i="3"/>
  <c r="P5124" i="3"/>
  <c r="U5123" i="3"/>
  <c r="T5123" i="3"/>
  <c r="S5123" i="3"/>
  <c r="R5123" i="3"/>
  <c r="P5123" i="3"/>
  <c r="Q5123" i="3" s="1"/>
  <c r="U5122" i="3"/>
  <c r="T5122" i="3"/>
  <c r="S5122" i="3"/>
  <c r="R5122" i="3"/>
  <c r="Q5122" i="3"/>
  <c r="P5122" i="3"/>
  <c r="U5121" i="3"/>
  <c r="T5121" i="3"/>
  <c r="S5121" i="3"/>
  <c r="R5121" i="3"/>
  <c r="Q5121" i="3"/>
  <c r="P5121" i="3"/>
  <c r="U5120" i="3"/>
  <c r="T5120" i="3"/>
  <c r="S5120" i="3"/>
  <c r="R5120" i="3"/>
  <c r="Q5120" i="3"/>
  <c r="P5120" i="3"/>
  <c r="U5119" i="3"/>
  <c r="T5119" i="3"/>
  <c r="S5119" i="3"/>
  <c r="R5119" i="3"/>
  <c r="P5119" i="3"/>
  <c r="Q5119" i="3" s="1"/>
  <c r="U5118" i="3"/>
  <c r="T5118" i="3"/>
  <c r="S5118" i="3"/>
  <c r="R5118" i="3"/>
  <c r="Q5118" i="3"/>
  <c r="P5118" i="3"/>
  <c r="U5117" i="3"/>
  <c r="T5117" i="3"/>
  <c r="S5117" i="3"/>
  <c r="R5117" i="3"/>
  <c r="Q5117" i="3"/>
  <c r="P5117" i="3"/>
  <c r="U5116" i="3"/>
  <c r="T5116" i="3"/>
  <c r="S5116" i="3"/>
  <c r="R5116" i="3"/>
  <c r="Q5116" i="3"/>
  <c r="P5116" i="3"/>
  <c r="U5115" i="3"/>
  <c r="T5115" i="3"/>
  <c r="S5115" i="3"/>
  <c r="R5115" i="3"/>
  <c r="P5115" i="3"/>
  <c r="Q5115" i="3" s="1"/>
  <c r="U5114" i="3"/>
  <c r="T5114" i="3"/>
  <c r="S5114" i="3"/>
  <c r="R5114" i="3"/>
  <c r="Q5114" i="3"/>
  <c r="P5114" i="3"/>
  <c r="U5113" i="3"/>
  <c r="T5113" i="3"/>
  <c r="S5113" i="3"/>
  <c r="R5113" i="3"/>
  <c r="Q5113" i="3"/>
  <c r="P5113" i="3"/>
  <c r="U5112" i="3"/>
  <c r="T5112" i="3"/>
  <c r="S5112" i="3"/>
  <c r="R5112" i="3"/>
  <c r="Q5112" i="3"/>
  <c r="P5112" i="3"/>
  <c r="U5111" i="3"/>
  <c r="T5111" i="3"/>
  <c r="S5111" i="3"/>
  <c r="R5111" i="3"/>
  <c r="P5111" i="3"/>
  <c r="Q5111" i="3" s="1"/>
  <c r="U5110" i="3"/>
  <c r="T5110" i="3"/>
  <c r="S5110" i="3"/>
  <c r="R5110" i="3"/>
  <c r="Q5110" i="3"/>
  <c r="P5110" i="3"/>
  <c r="U5109" i="3"/>
  <c r="T5109" i="3"/>
  <c r="S5109" i="3"/>
  <c r="R5109" i="3"/>
  <c r="Q5109" i="3"/>
  <c r="P5109" i="3"/>
  <c r="U5108" i="3"/>
  <c r="T5108" i="3"/>
  <c r="S5108" i="3"/>
  <c r="R5108" i="3"/>
  <c r="Q5108" i="3"/>
  <c r="P5108" i="3"/>
  <c r="U5107" i="3"/>
  <c r="T5107" i="3"/>
  <c r="S5107" i="3"/>
  <c r="R5107" i="3"/>
  <c r="P5107" i="3"/>
  <c r="Q5107" i="3" s="1"/>
  <c r="U5106" i="3"/>
  <c r="T5106" i="3"/>
  <c r="S5106" i="3"/>
  <c r="R5106" i="3"/>
  <c r="Q5106" i="3"/>
  <c r="P5106" i="3"/>
  <c r="U5105" i="3"/>
  <c r="T5105" i="3"/>
  <c r="S5105" i="3"/>
  <c r="R5105" i="3"/>
  <c r="Q5105" i="3"/>
  <c r="P5105" i="3"/>
  <c r="U5104" i="3"/>
  <c r="T5104" i="3"/>
  <c r="S5104" i="3"/>
  <c r="R5104" i="3"/>
  <c r="Q5104" i="3"/>
  <c r="P5104" i="3"/>
  <c r="U5103" i="3"/>
  <c r="T5103" i="3"/>
  <c r="S5103" i="3"/>
  <c r="R5103" i="3"/>
  <c r="P5103" i="3"/>
  <c r="Q5103" i="3" s="1"/>
  <c r="U5102" i="3"/>
  <c r="T5102" i="3"/>
  <c r="S5102" i="3"/>
  <c r="R5102" i="3"/>
  <c r="Q5102" i="3"/>
  <c r="P5102" i="3"/>
  <c r="U5101" i="3"/>
  <c r="T5101" i="3"/>
  <c r="S5101" i="3"/>
  <c r="R5101" i="3"/>
  <c r="Q5101" i="3"/>
  <c r="P5101" i="3"/>
  <c r="U5100" i="3"/>
  <c r="T5100" i="3"/>
  <c r="S5100" i="3"/>
  <c r="R5100" i="3"/>
  <c r="Q5100" i="3"/>
  <c r="P5100" i="3"/>
  <c r="U5099" i="3"/>
  <c r="T5099" i="3"/>
  <c r="S5099" i="3"/>
  <c r="R5099" i="3"/>
  <c r="P5099" i="3"/>
  <c r="Q5099" i="3" s="1"/>
  <c r="U5098" i="3"/>
  <c r="T5098" i="3"/>
  <c r="S5098" i="3"/>
  <c r="R5098" i="3"/>
  <c r="Q5098" i="3"/>
  <c r="P5098" i="3"/>
  <c r="U5097" i="3"/>
  <c r="T5097" i="3"/>
  <c r="S5097" i="3"/>
  <c r="R5097" i="3"/>
  <c r="Q5097" i="3"/>
  <c r="P5097" i="3"/>
  <c r="U5096" i="3"/>
  <c r="T5096" i="3"/>
  <c r="S5096" i="3"/>
  <c r="R5096" i="3"/>
  <c r="Q5096" i="3"/>
  <c r="P5096" i="3"/>
  <c r="U5095" i="3"/>
  <c r="T5095" i="3"/>
  <c r="S5095" i="3"/>
  <c r="R5095" i="3"/>
  <c r="P5095" i="3"/>
  <c r="Q5095" i="3" s="1"/>
  <c r="U5094" i="3"/>
  <c r="T5094" i="3"/>
  <c r="S5094" i="3"/>
  <c r="R5094" i="3"/>
  <c r="Q5094" i="3"/>
  <c r="P5094" i="3"/>
  <c r="U5093" i="3"/>
  <c r="T5093" i="3"/>
  <c r="S5093" i="3"/>
  <c r="R5093" i="3"/>
  <c r="Q5093" i="3"/>
  <c r="P5093" i="3"/>
  <c r="U5092" i="3"/>
  <c r="T5092" i="3"/>
  <c r="S5092" i="3"/>
  <c r="R5092" i="3"/>
  <c r="Q5092" i="3"/>
  <c r="P5092" i="3"/>
  <c r="U5091" i="3"/>
  <c r="T5091" i="3"/>
  <c r="S5091" i="3"/>
  <c r="R5091" i="3"/>
  <c r="P5091" i="3"/>
  <c r="Q5091" i="3" s="1"/>
  <c r="U5090" i="3"/>
  <c r="T5090" i="3"/>
  <c r="S5090" i="3"/>
  <c r="R5090" i="3"/>
  <c r="Q5090" i="3"/>
  <c r="P5090" i="3"/>
  <c r="U5089" i="3"/>
  <c r="T5089" i="3"/>
  <c r="S5089" i="3"/>
  <c r="R5089" i="3"/>
  <c r="Q5089" i="3"/>
  <c r="P5089" i="3"/>
  <c r="U5088" i="3"/>
  <c r="T5088" i="3"/>
  <c r="S5088" i="3"/>
  <c r="R5088" i="3"/>
  <c r="Q5088" i="3"/>
  <c r="P5088" i="3"/>
  <c r="U5087" i="3"/>
  <c r="T5087" i="3"/>
  <c r="S5087" i="3"/>
  <c r="R5087" i="3"/>
  <c r="P5087" i="3"/>
  <c r="Q5087" i="3" s="1"/>
  <c r="U5086" i="3"/>
  <c r="T5086" i="3"/>
  <c r="S5086" i="3"/>
  <c r="R5086" i="3"/>
  <c r="Q5086" i="3"/>
  <c r="P5086" i="3"/>
  <c r="U5085" i="3"/>
  <c r="T5085" i="3"/>
  <c r="S5085" i="3"/>
  <c r="R5085" i="3"/>
  <c r="Q5085" i="3"/>
  <c r="P5085" i="3"/>
  <c r="U5084" i="3"/>
  <c r="T5084" i="3"/>
  <c r="S5084" i="3"/>
  <c r="R5084" i="3"/>
  <c r="Q5084" i="3"/>
  <c r="P5084" i="3"/>
  <c r="U5083" i="3"/>
  <c r="T5083" i="3"/>
  <c r="S5083" i="3"/>
  <c r="R5083" i="3"/>
  <c r="P5083" i="3"/>
  <c r="Q5083" i="3" s="1"/>
  <c r="U5082" i="3"/>
  <c r="T5082" i="3"/>
  <c r="S5082" i="3"/>
  <c r="R5082" i="3"/>
  <c r="Q5082" i="3"/>
  <c r="P5082" i="3"/>
  <c r="U5081" i="3"/>
  <c r="T5081" i="3"/>
  <c r="S5081" i="3"/>
  <c r="R5081" i="3"/>
  <c r="Q5081" i="3"/>
  <c r="P5081" i="3"/>
  <c r="U5080" i="3"/>
  <c r="T5080" i="3"/>
  <c r="S5080" i="3"/>
  <c r="R5080" i="3"/>
  <c r="Q5080" i="3"/>
  <c r="P5080" i="3"/>
  <c r="U5079" i="3"/>
  <c r="T5079" i="3"/>
  <c r="S5079" i="3"/>
  <c r="R5079" i="3"/>
  <c r="P5079" i="3"/>
  <c r="Q5079" i="3" s="1"/>
  <c r="U5078" i="3"/>
  <c r="T5078" i="3"/>
  <c r="S5078" i="3"/>
  <c r="R5078" i="3"/>
  <c r="Q5078" i="3"/>
  <c r="P5078" i="3"/>
  <c r="U5077" i="3"/>
  <c r="T5077" i="3"/>
  <c r="S5077" i="3"/>
  <c r="R5077" i="3"/>
  <c r="Q5077" i="3"/>
  <c r="P5077" i="3"/>
  <c r="U5076" i="3"/>
  <c r="T5076" i="3"/>
  <c r="S5076" i="3"/>
  <c r="R5076" i="3"/>
  <c r="Q5076" i="3"/>
  <c r="P5076" i="3"/>
  <c r="U5075" i="3"/>
  <c r="T5075" i="3"/>
  <c r="S5075" i="3"/>
  <c r="R5075" i="3"/>
  <c r="P5075" i="3"/>
  <c r="Q5075" i="3" s="1"/>
  <c r="U5074" i="3"/>
  <c r="T5074" i="3"/>
  <c r="S5074" i="3"/>
  <c r="R5074" i="3"/>
  <c r="Q5074" i="3"/>
  <c r="P5074" i="3"/>
  <c r="U5073" i="3"/>
  <c r="T5073" i="3"/>
  <c r="S5073" i="3"/>
  <c r="R5073" i="3"/>
  <c r="Q5073" i="3"/>
  <c r="P5073" i="3"/>
  <c r="U5072" i="3"/>
  <c r="T5072" i="3"/>
  <c r="S5072" i="3"/>
  <c r="R5072" i="3"/>
  <c r="Q5072" i="3"/>
  <c r="P5072" i="3"/>
  <c r="U5071" i="3"/>
  <c r="T5071" i="3"/>
  <c r="S5071" i="3"/>
  <c r="R5071" i="3"/>
  <c r="P5071" i="3"/>
  <c r="Q5071" i="3" s="1"/>
  <c r="U5070" i="3"/>
  <c r="T5070" i="3"/>
  <c r="S5070" i="3"/>
  <c r="R5070" i="3"/>
  <c r="Q5070" i="3"/>
  <c r="P5070" i="3"/>
  <c r="U5069" i="3"/>
  <c r="T5069" i="3"/>
  <c r="S5069" i="3"/>
  <c r="R5069" i="3"/>
  <c r="Q5069" i="3"/>
  <c r="P5069" i="3"/>
  <c r="U5068" i="3"/>
  <c r="T5068" i="3"/>
  <c r="S5068" i="3"/>
  <c r="R5068" i="3"/>
  <c r="Q5068" i="3"/>
  <c r="P5068" i="3"/>
  <c r="U5067" i="3"/>
  <c r="T5067" i="3"/>
  <c r="S5067" i="3"/>
  <c r="R5067" i="3"/>
  <c r="P5067" i="3"/>
  <c r="Q5067" i="3" s="1"/>
  <c r="U5066" i="3"/>
  <c r="T5066" i="3"/>
  <c r="S5066" i="3"/>
  <c r="R5066" i="3"/>
  <c r="Q5066" i="3"/>
  <c r="P5066" i="3"/>
  <c r="U5065" i="3"/>
  <c r="T5065" i="3"/>
  <c r="S5065" i="3"/>
  <c r="R5065" i="3"/>
  <c r="Q5065" i="3"/>
  <c r="P5065" i="3"/>
  <c r="U5064" i="3"/>
  <c r="T5064" i="3"/>
  <c r="S5064" i="3"/>
  <c r="R5064" i="3"/>
  <c r="Q5064" i="3"/>
  <c r="P5064" i="3"/>
  <c r="U5063" i="3"/>
  <c r="T5063" i="3"/>
  <c r="S5063" i="3"/>
  <c r="R5063" i="3"/>
  <c r="P5063" i="3"/>
  <c r="Q5063" i="3" s="1"/>
  <c r="U5062" i="3"/>
  <c r="T5062" i="3"/>
  <c r="S5062" i="3"/>
  <c r="R5062" i="3"/>
  <c r="Q5062" i="3"/>
  <c r="P5062" i="3"/>
  <c r="U5061" i="3"/>
  <c r="T5061" i="3"/>
  <c r="S5061" i="3"/>
  <c r="R5061" i="3"/>
  <c r="Q5061" i="3"/>
  <c r="P5061" i="3"/>
  <c r="U5060" i="3"/>
  <c r="T5060" i="3"/>
  <c r="S5060" i="3"/>
  <c r="R5060" i="3"/>
  <c r="Q5060" i="3"/>
  <c r="P5060" i="3"/>
  <c r="U5059" i="3"/>
  <c r="T5059" i="3"/>
  <c r="S5059" i="3"/>
  <c r="R5059" i="3"/>
  <c r="P5059" i="3"/>
  <c r="Q5059" i="3" s="1"/>
  <c r="U5058" i="3"/>
  <c r="T5058" i="3"/>
  <c r="S5058" i="3"/>
  <c r="R5058" i="3"/>
  <c r="Q5058" i="3"/>
  <c r="P5058" i="3"/>
  <c r="U5057" i="3"/>
  <c r="T5057" i="3"/>
  <c r="S5057" i="3"/>
  <c r="R5057" i="3"/>
  <c r="Q5057" i="3"/>
  <c r="P5057" i="3"/>
  <c r="U5056" i="3"/>
  <c r="T5056" i="3"/>
  <c r="S5056" i="3"/>
  <c r="R5056" i="3"/>
  <c r="Q5056" i="3"/>
  <c r="P5056" i="3"/>
  <c r="U5055" i="3"/>
  <c r="T5055" i="3"/>
  <c r="S5055" i="3"/>
  <c r="R5055" i="3"/>
  <c r="P5055" i="3"/>
  <c r="Q5055" i="3" s="1"/>
  <c r="U5054" i="3"/>
  <c r="T5054" i="3"/>
  <c r="S5054" i="3"/>
  <c r="R5054" i="3"/>
  <c r="Q5054" i="3"/>
  <c r="P5054" i="3"/>
  <c r="U5053" i="3"/>
  <c r="T5053" i="3"/>
  <c r="S5053" i="3"/>
  <c r="R5053" i="3"/>
  <c r="Q5053" i="3"/>
  <c r="P5053" i="3"/>
  <c r="U5052" i="3"/>
  <c r="T5052" i="3"/>
  <c r="S5052" i="3"/>
  <c r="R5052" i="3"/>
  <c r="Q5052" i="3"/>
  <c r="P5052" i="3"/>
  <c r="U5051" i="3"/>
  <c r="T5051" i="3"/>
  <c r="S5051" i="3"/>
  <c r="R5051" i="3"/>
  <c r="P5051" i="3"/>
  <c r="Q5051" i="3" s="1"/>
  <c r="U5050" i="3"/>
  <c r="T5050" i="3"/>
  <c r="S5050" i="3"/>
  <c r="R5050" i="3"/>
  <c r="Q5050" i="3"/>
  <c r="P5050" i="3"/>
  <c r="U5049" i="3"/>
  <c r="T5049" i="3"/>
  <c r="S5049" i="3"/>
  <c r="R5049" i="3"/>
  <c r="Q5049" i="3"/>
  <c r="P5049" i="3"/>
  <c r="U5048" i="3"/>
  <c r="T5048" i="3"/>
  <c r="S5048" i="3"/>
  <c r="R5048" i="3"/>
  <c r="Q5048" i="3"/>
  <c r="P5048" i="3"/>
  <c r="U5047" i="3"/>
  <c r="T5047" i="3"/>
  <c r="S5047" i="3"/>
  <c r="R5047" i="3"/>
  <c r="P5047" i="3"/>
  <c r="Q5047" i="3" s="1"/>
  <c r="U5046" i="3"/>
  <c r="T5046" i="3"/>
  <c r="S5046" i="3"/>
  <c r="R5046" i="3"/>
  <c r="Q5046" i="3"/>
  <c r="P5046" i="3"/>
  <c r="U5045" i="3"/>
  <c r="T5045" i="3"/>
  <c r="S5045" i="3"/>
  <c r="R5045" i="3"/>
  <c r="Q5045" i="3"/>
  <c r="P5045" i="3"/>
  <c r="U5044" i="3"/>
  <c r="T5044" i="3"/>
  <c r="S5044" i="3"/>
  <c r="R5044" i="3"/>
  <c r="Q5044" i="3"/>
  <c r="P5044" i="3"/>
  <c r="U5043" i="3"/>
  <c r="T5043" i="3"/>
  <c r="S5043" i="3"/>
  <c r="R5043" i="3"/>
  <c r="P5043" i="3"/>
  <c r="Q5043" i="3" s="1"/>
  <c r="U5042" i="3"/>
  <c r="T5042" i="3"/>
  <c r="S5042" i="3"/>
  <c r="R5042" i="3"/>
  <c r="Q5042" i="3"/>
  <c r="P5042" i="3"/>
  <c r="U5041" i="3"/>
  <c r="T5041" i="3"/>
  <c r="S5041" i="3"/>
  <c r="R5041" i="3"/>
  <c r="Q5041" i="3"/>
  <c r="P5041" i="3"/>
  <c r="U5040" i="3"/>
  <c r="T5040" i="3"/>
  <c r="S5040" i="3"/>
  <c r="R5040" i="3"/>
  <c r="Q5040" i="3"/>
  <c r="P5040" i="3"/>
  <c r="U5039" i="3"/>
  <c r="T5039" i="3"/>
  <c r="S5039" i="3"/>
  <c r="R5039" i="3"/>
  <c r="P5039" i="3"/>
  <c r="Q5039" i="3" s="1"/>
  <c r="U5038" i="3"/>
  <c r="T5038" i="3"/>
  <c r="S5038" i="3"/>
  <c r="R5038" i="3"/>
  <c r="Q5038" i="3"/>
  <c r="P5038" i="3"/>
  <c r="U5037" i="3"/>
  <c r="T5037" i="3"/>
  <c r="S5037" i="3"/>
  <c r="R5037" i="3"/>
  <c r="Q5037" i="3"/>
  <c r="P5037" i="3"/>
  <c r="U5036" i="3"/>
  <c r="T5036" i="3"/>
  <c r="S5036" i="3"/>
  <c r="R5036" i="3"/>
  <c r="Q5036" i="3"/>
  <c r="P5036" i="3"/>
  <c r="U5035" i="3"/>
  <c r="T5035" i="3"/>
  <c r="S5035" i="3"/>
  <c r="R5035" i="3"/>
  <c r="P5035" i="3"/>
  <c r="Q5035" i="3" s="1"/>
  <c r="U5034" i="3"/>
  <c r="T5034" i="3"/>
  <c r="S5034" i="3"/>
  <c r="R5034" i="3"/>
  <c r="Q5034" i="3"/>
  <c r="P5034" i="3"/>
  <c r="U5033" i="3"/>
  <c r="T5033" i="3"/>
  <c r="S5033" i="3"/>
  <c r="R5033" i="3"/>
  <c r="Q5033" i="3"/>
  <c r="P5033" i="3"/>
  <c r="U5032" i="3"/>
  <c r="T5032" i="3"/>
  <c r="S5032" i="3"/>
  <c r="R5032" i="3"/>
  <c r="Q5032" i="3"/>
  <c r="P5032" i="3"/>
  <c r="U5031" i="3"/>
  <c r="T5031" i="3"/>
  <c r="S5031" i="3"/>
  <c r="R5031" i="3"/>
  <c r="P5031" i="3"/>
  <c r="Q5031" i="3" s="1"/>
  <c r="U5030" i="3"/>
  <c r="T5030" i="3"/>
  <c r="S5030" i="3"/>
  <c r="R5030" i="3"/>
  <c r="Q5030" i="3"/>
  <c r="P5030" i="3"/>
  <c r="U5029" i="3"/>
  <c r="T5029" i="3"/>
  <c r="S5029" i="3"/>
  <c r="R5029" i="3"/>
  <c r="Q5029" i="3"/>
  <c r="P5029" i="3"/>
  <c r="U5028" i="3"/>
  <c r="T5028" i="3"/>
  <c r="S5028" i="3"/>
  <c r="R5028" i="3"/>
  <c r="Q5028" i="3"/>
  <c r="P5028" i="3"/>
  <c r="U5027" i="3"/>
  <c r="T5027" i="3"/>
  <c r="S5027" i="3"/>
  <c r="R5027" i="3"/>
  <c r="P5027" i="3"/>
  <c r="Q5027" i="3" s="1"/>
  <c r="U5026" i="3"/>
  <c r="T5026" i="3"/>
  <c r="S5026" i="3"/>
  <c r="R5026" i="3"/>
  <c r="Q5026" i="3"/>
  <c r="P5026" i="3"/>
  <c r="U5025" i="3"/>
  <c r="T5025" i="3"/>
  <c r="S5025" i="3"/>
  <c r="R5025" i="3"/>
  <c r="Q5025" i="3"/>
  <c r="P5025" i="3"/>
  <c r="U5024" i="3"/>
  <c r="T5024" i="3"/>
  <c r="S5024" i="3"/>
  <c r="R5024" i="3"/>
  <c r="Q5024" i="3"/>
  <c r="P5024" i="3"/>
  <c r="U5023" i="3"/>
  <c r="T5023" i="3"/>
  <c r="S5023" i="3"/>
  <c r="R5023" i="3"/>
  <c r="P5023" i="3"/>
  <c r="Q5023" i="3" s="1"/>
  <c r="U5022" i="3"/>
  <c r="T5022" i="3"/>
  <c r="S5022" i="3"/>
  <c r="R5022" i="3"/>
  <c r="Q5022" i="3"/>
  <c r="P5022" i="3"/>
  <c r="U5021" i="3"/>
  <c r="T5021" i="3"/>
  <c r="S5021" i="3"/>
  <c r="R5021" i="3"/>
  <c r="Q5021" i="3"/>
  <c r="P5021" i="3"/>
  <c r="U5020" i="3"/>
  <c r="T5020" i="3"/>
  <c r="S5020" i="3"/>
  <c r="R5020" i="3"/>
  <c r="Q5020" i="3"/>
  <c r="P5020" i="3"/>
  <c r="U5019" i="3"/>
  <c r="T5019" i="3"/>
  <c r="S5019" i="3"/>
  <c r="R5019" i="3"/>
  <c r="P5019" i="3"/>
  <c r="Q5019" i="3" s="1"/>
  <c r="U5018" i="3"/>
  <c r="T5018" i="3"/>
  <c r="S5018" i="3"/>
  <c r="R5018" i="3"/>
  <c r="Q5018" i="3"/>
  <c r="P5018" i="3"/>
  <c r="U5017" i="3"/>
  <c r="T5017" i="3"/>
  <c r="S5017" i="3"/>
  <c r="R5017" i="3"/>
  <c r="Q5017" i="3"/>
  <c r="P5017" i="3"/>
  <c r="U5016" i="3"/>
  <c r="T5016" i="3"/>
  <c r="S5016" i="3"/>
  <c r="R5016" i="3"/>
  <c r="Q5016" i="3"/>
  <c r="P5016" i="3"/>
  <c r="U5015" i="3"/>
  <c r="T5015" i="3"/>
  <c r="S5015" i="3"/>
  <c r="R5015" i="3"/>
  <c r="P5015" i="3"/>
  <c r="Q5015" i="3" s="1"/>
  <c r="U5014" i="3"/>
  <c r="T5014" i="3"/>
  <c r="S5014" i="3"/>
  <c r="R5014" i="3"/>
  <c r="Q5014" i="3"/>
  <c r="P5014" i="3"/>
  <c r="U5013" i="3"/>
  <c r="T5013" i="3"/>
  <c r="S5013" i="3"/>
  <c r="R5013" i="3"/>
  <c r="Q5013" i="3"/>
  <c r="P5013" i="3"/>
  <c r="U5012" i="3"/>
  <c r="T5012" i="3"/>
  <c r="S5012" i="3"/>
  <c r="R5012" i="3"/>
  <c r="Q5012" i="3"/>
  <c r="P5012" i="3"/>
  <c r="U5011" i="3"/>
  <c r="T5011" i="3"/>
  <c r="S5011" i="3"/>
  <c r="R5011" i="3"/>
  <c r="P5011" i="3"/>
  <c r="Q5011" i="3" s="1"/>
  <c r="U5010" i="3"/>
  <c r="T5010" i="3"/>
  <c r="S5010" i="3"/>
  <c r="R5010" i="3"/>
  <c r="Q5010" i="3"/>
  <c r="P5010" i="3"/>
  <c r="U5009" i="3"/>
  <c r="T5009" i="3"/>
  <c r="S5009" i="3"/>
  <c r="R5009" i="3"/>
  <c r="Q5009" i="3"/>
  <c r="P5009" i="3"/>
  <c r="U5008" i="3"/>
  <c r="T5008" i="3"/>
  <c r="S5008" i="3"/>
  <c r="R5008" i="3"/>
  <c r="Q5008" i="3"/>
  <c r="P5008" i="3"/>
  <c r="U5007" i="3"/>
  <c r="T5007" i="3"/>
  <c r="S5007" i="3"/>
  <c r="R5007" i="3"/>
  <c r="P5007" i="3"/>
  <c r="Q5007" i="3" s="1"/>
  <c r="U5006" i="3"/>
  <c r="T5006" i="3"/>
  <c r="S5006" i="3"/>
  <c r="R5006" i="3"/>
  <c r="Q5006" i="3"/>
  <c r="P5006" i="3"/>
  <c r="U5005" i="3"/>
  <c r="T5005" i="3"/>
  <c r="S5005" i="3"/>
  <c r="R5005" i="3"/>
  <c r="Q5005" i="3"/>
  <c r="P5005" i="3"/>
  <c r="U5004" i="3"/>
  <c r="T5004" i="3"/>
  <c r="S5004" i="3"/>
  <c r="R5004" i="3"/>
  <c r="Q5004" i="3"/>
  <c r="P5004" i="3"/>
  <c r="U5003" i="3"/>
  <c r="T5003" i="3"/>
  <c r="S5003" i="3"/>
  <c r="R5003" i="3"/>
  <c r="P5003" i="3"/>
  <c r="Q5003" i="3" s="1"/>
  <c r="U5002" i="3"/>
  <c r="T5002" i="3"/>
  <c r="S5002" i="3"/>
  <c r="R5002" i="3"/>
  <c r="Q5002" i="3"/>
  <c r="P5002" i="3"/>
  <c r="U5001" i="3"/>
  <c r="T5001" i="3"/>
  <c r="S5001" i="3"/>
  <c r="R5001" i="3"/>
  <c r="Q5001" i="3"/>
  <c r="P5001" i="3"/>
  <c r="U5000" i="3"/>
  <c r="T5000" i="3"/>
  <c r="S5000" i="3"/>
  <c r="R5000" i="3"/>
  <c r="Q5000" i="3"/>
  <c r="P5000" i="3"/>
  <c r="U4999" i="3"/>
  <c r="T4999" i="3"/>
  <c r="S4999" i="3"/>
  <c r="R4999" i="3"/>
  <c r="P4999" i="3"/>
  <c r="Q4999" i="3" s="1"/>
  <c r="U4998" i="3"/>
  <c r="T4998" i="3"/>
  <c r="S4998" i="3"/>
  <c r="R4998" i="3"/>
  <c r="Q4998" i="3"/>
  <c r="P4998" i="3"/>
  <c r="U4997" i="3"/>
  <c r="T4997" i="3"/>
  <c r="S4997" i="3"/>
  <c r="R4997" i="3"/>
  <c r="Q4997" i="3"/>
  <c r="P4997" i="3"/>
  <c r="U4996" i="3"/>
  <c r="T4996" i="3"/>
  <c r="S4996" i="3"/>
  <c r="R4996" i="3"/>
  <c r="Q4996" i="3"/>
  <c r="P4996" i="3"/>
  <c r="U4995" i="3"/>
  <c r="T4995" i="3"/>
  <c r="S4995" i="3"/>
  <c r="R4995" i="3"/>
  <c r="P4995" i="3"/>
  <c r="Q4995" i="3" s="1"/>
  <c r="U4994" i="3"/>
  <c r="T4994" i="3"/>
  <c r="S4994" i="3"/>
  <c r="R4994" i="3"/>
  <c r="Q4994" i="3"/>
  <c r="P4994" i="3"/>
  <c r="U4993" i="3"/>
  <c r="T4993" i="3"/>
  <c r="S4993" i="3"/>
  <c r="R4993" i="3"/>
  <c r="Q4993" i="3"/>
  <c r="P4993" i="3"/>
  <c r="U4992" i="3"/>
  <c r="T4992" i="3"/>
  <c r="S4992" i="3"/>
  <c r="R4992" i="3"/>
  <c r="Q4992" i="3"/>
  <c r="P4992" i="3"/>
  <c r="U4991" i="3"/>
  <c r="T4991" i="3"/>
  <c r="S4991" i="3"/>
  <c r="R4991" i="3"/>
  <c r="P4991" i="3"/>
  <c r="Q4991" i="3" s="1"/>
  <c r="U4990" i="3"/>
  <c r="T4990" i="3"/>
  <c r="S4990" i="3"/>
  <c r="R4990" i="3"/>
  <c r="Q4990" i="3"/>
  <c r="P4990" i="3"/>
  <c r="U4989" i="3"/>
  <c r="T4989" i="3"/>
  <c r="S4989" i="3"/>
  <c r="R4989" i="3"/>
  <c r="Q4989" i="3"/>
  <c r="P4989" i="3"/>
  <c r="U4988" i="3"/>
  <c r="T4988" i="3"/>
  <c r="S4988" i="3"/>
  <c r="R4988" i="3"/>
  <c r="Q4988" i="3"/>
  <c r="P4988" i="3"/>
  <c r="U4987" i="3"/>
  <c r="T4987" i="3"/>
  <c r="S4987" i="3"/>
  <c r="R4987" i="3"/>
  <c r="P4987" i="3"/>
  <c r="Q4987" i="3" s="1"/>
  <c r="U4986" i="3"/>
  <c r="T4986" i="3"/>
  <c r="S4986" i="3"/>
  <c r="R4986" i="3"/>
  <c r="Q4986" i="3"/>
  <c r="P4986" i="3"/>
  <c r="U4985" i="3"/>
  <c r="T4985" i="3"/>
  <c r="S4985" i="3"/>
  <c r="R4985" i="3"/>
  <c r="Q4985" i="3"/>
  <c r="P4985" i="3"/>
  <c r="U4984" i="3"/>
  <c r="T4984" i="3"/>
  <c r="S4984" i="3"/>
  <c r="R4984" i="3"/>
  <c r="Q4984" i="3"/>
  <c r="P4984" i="3"/>
  <c r="U4983" i="3"/>
  <c r="T4983" i="3"/>
  <c r="S4983" i="3"/>
  <c r="R4983" i="3"/>
  <c r="P4983" i="3"/>
  <c r="Q4983" i="3" s="1"/>
  <c r="U4982" i="3"/>
  <c r="T4982" i="3"/>
  <c r="S4982" i="3"/>
  <c r="R4982" i="3"/>
  <c r="Q4982" i="3"/>
  <c r="P4982" i="3"/>
  <c r="U4981" i="3"/>
  <c r="T4981" i="3"/>
  <c r="S4981" i="3"/>
  <c r="R4981" i="3"/>
  <c r="Q4981" i="3"/>
  <c r="P4981" i="3"/>
  <c r="U4980" i="3"/>
  <c r="T4980" i="3"/>
  <c r="S4980" i="3"/>
  <c r="R4980" i="3"/>
  <c r="Q4980" i="3"/>
  <c r="P4980" i="3"/>
  <c r="U4979" i="3"/>
  <c r="T4979" i="3"/>
  <c r="S4979" i="3"/>
  <c r="R4979" i="3"/>
  <c r="P4979" i="3"/>
  <c r="Q4979" i="3" s="1"/>
  <c r="U4978" i="3"/>
  <c r="T4978" i="3"/>
  <c r="S4978" i="3"/>
  <c r="R4978" i="3"/>
  <c r="Q4978" i="3"/>
  <c r="P4978" i="3"/>
  <c r="U4977" i="3"/>
  <c r="T4977" i="3"/>
  <c r="S4977" i="3"/>
  <c r="R4977" i="3"/>
  <c r="Q4977" i="3"/>
  <c r="P4977" i="3"/>
  <c r="U4976" i="3"/>
  <c r="T4976" i="3"/>
  <c r="S4976" i="3"/>
  <c r="R4976" i="3"/>
  <c r="Q4976" i="3"/>
  <c r="P4976" i="3"/>
  <c r="U4975" i="3"/>
  <c r="T4975" i="3"/>
  <c r="S4975" i="3"/>
  <c r="R4975" i="3"/>
  <c r="P4975" i="3"/>
  <c r="Q4975" i="3" s="1"/>
  <c r="U4974" i="3"/>
  <c r="T4974" i="3"/>
  <c r="S4974" i="3"/>
  <c r="R4974" i="3"/>
  <c r="Q4974" i="3"/>
  <c r="P4974" i="3"/>
  <c r="U4973" i="3"/>
  <c r="T4973" i="3"/>
  <c r="S4973" i="3"/>
  <c r="R4973" i="3"/>
  <c r="Q4973" i="3"/>
  <c r="P4973" i="3"/>
  <c r="U4972" i="3"/>
  <c r="T4972" i="3"/>
  <c r="S4972" i="3"/>
  <c r="R4972" i="3"/>
  <c r="Q4972" i="3"/>
  <c r="P4972" i="3"/>
  <c r="U4971" i="3"/>
  <c r="T4971" i="3"/>
  <c r="S4971" i="3"/>
  <c r="R4971" i="3"/>
  <c r="P4971" i="3"/>
  <c r="Q4971" i="3" s="1"/>
  <c r="U4970" i="3"/>
  <c r="T4970" i="3"/>
  <c r="S4970" i="3"/>
  <c r="R4970" i="3"/>
  <c r="Q4970" i="3"/>
  <c r="P4970" i="3"/>
  <c r="U4969" i="3"/>
  <c r="T4969" i="3"/>
  <c r="S4969" i="3"/>
  <c r="R4969" i="3"/>
  <c r="Q4969" i="3"/>
  <c r="P4969" i="3"/>
  <c r="U4968" i="3"/>
  <c r="T4968" i="3"/>
  <c r="S4968" i="3"/>
  <c r="R4968" i="3"/>
  <c r="Q4968" i="3"/>
  <c r="P4968" i="3"/>
  <c r="U4967" i="3"/>
  <c r="T4967" i="3"/>
  <c r="S4967" i="3"/>
  <c r="R4967" i="3"/>
  <c r="P4967" i="3"/>
  <c r="Q4967" i="3" s="1"/>
  <c r="U4966" i="3"/>
  <c r="T4966" i="3"/>
  <c r="S4966" i="3"/>
  <c r="R4966" i="3"/>
  <c r="Q4966" i="3"/>
  <c r="P4966" i="3"/>
  <c r="U4965" i="3"/>
  <c r="T4965" i="3"/>
  <c r="S4965" i="3"/>
  <c r="R4965" i="3"/>
  <c r="Q4965" i="3"/>
  <c r="P4965" i="3"/>
  <c r="U4964" i="3"/>
  <c r="T4964" i="3"/>
  <c r="S4964" i="3"/>
  <c r="R4964" i="3"/>
  <c r="Q4964" i="3"/>
  <c r="P4964" i="3"/>
  <c r="U4963" i="3"/>
  <c r="T4963" i="3"/>
  <c r="S4963" i="3"/>
  <c r="R4963" i="3"/>
  <c r="P4963" i="3"/>
  <c r="Q4963" i="3" s="1"/>
  <c r="U4962" i="3"/>
  <c r="T4962" i="3"/>
  <c r="S4962" i="3"/>
  <c r="R4962" i="3"/>
  <c r="Q4962" i="3"/>
  <c r="P4962" i="3"/>
  <c r="U4961" i="3"/>
  <c r="T4961" i="3"/>
  <c r="S4961" i="3"/>
  <c r="R4961" i="3"/>
  <c r="Q4961" i="3"/>
  <c r="P4961" i="3"/>
  <c r="U4960" i="3"/>
  <c r="T4960" i="3"/>
  <c r="S4960" i="3"/>
  <c r="R4960" i="3"/>
  <c r="Q4960" i="3"/>
  <c r="P4960" i="3"/>
  <c r="U4959" i="3"/>
  <c r="T4959" i="3"/>
  <c r="S4959" i="3"/>
  <c r="R4959" i="3"/>
  <c r="P4959" i="3"/>
  <c r="Q4959" i="3" s="1"/>
  <c r="U4958" i="3"/>
  <c r="T4958" i="3"/>
  <c r="S4958" i="3"/>
  <c r="R4958" i="3"/>
  <c r="Q4958" i="3"/>
  <c r="P4958" i="3"/>
  <c r="U4957" i="3"/>
  <c r="T4957" i="3"/>
  <c r="S4957" i="3"/>
  <c r="R4957" i="3"/>
  <c r="Q4957" i="3"/>
  <c r="P4957" i="3"/>
  <c r="U4956" i="3"/>
  <c r="T4956" i="3"/>
  <c r="S4956" i="3"/>
  <c r="R4956" i="3"/>
  <c r="Q4956" i="3"/>
  <c r="P4956" i="3"/>
  <c r="U4955" i="3"/>
  <c r="T4955" i="3"/>
  <c r="S4955" i="3"/>
  <c r="R4955" i="3"/>
  <c r="P4955" i="3"/>
  <c r="Q4955" i="3" s="1"/>
  <c r="U4954" i="3"/>
  <c r="T4954" i="3"/>
  <c r="S4954" i="3"/>
  <c r="R4954" i="3"/>
  <c r="Q4954" i="3"/>
  <c r="P4954" i="3"/>
  <c r="U4953" i="3"/>
  <c r="T4953" i="3"/>
  <c r="S4953" i="3"/>
  <c r="R4953" i="3"/>
  <c r="Q4953" i="3"/>
  <c r="P4953" i="3"/>
  <c r="U4952" i="3"/>
  <c r="T4952" i="3"/>
  <c r="S4952" i="3"/>
  <c r="R4952" i="3"/>
  <c r="Q4952" i="3"/>
  <c r="P4952" i="3"/>
  <c r="U4951" i="3"/>
  <c r="T4951" i="3"/>
  <c r="S4951" i="3"/>
  <c r="R4951" i="3"/>
  <c r="P4951" i="3"/>
  <c r="Q4951" i="3" s="1"/>
  <c r="U4950" i="3"/>
  <c r="T4950" i="3"/>
  <c r="S4950" i="3"/>
  <c r="R4950" i="3"/>
  <c r="Q4950" i="3"/>
  <c r="P4950" i="3"/>
  <c r="U4949" i="3"/>
  <c r="T4949" i="3"/>
  <c r="S4949" i="3"/>
  <c r="R4949" i="3"/>
  <c r="Q4949" i="3"/>
  <c r="P4949" i="3"/>
  <c r="U4948" i="3"/>
  <c r="T4948" i="3"/>
  <c r="S4948" i="3"/>
  <c r="R4948" i="3"/>
  <c r="Q4948" i="3"/>
  <c r="P4948" i="3"/>
  <c r="U4947" i="3"/>
  <c r="T4947" i="3"/>
  <c r="S4947" i="3"/>
  <c r="R4947" i="3"/>
  <c r="P4947" i="3"/>
  <c r="Q4947" i="3" s="1"/>
  <c r="U4946" i="3"/>
  <c r="T4946" i="3"/>
  <c r="S4946" i="3"/>
  <c r="R4946" i="3"/>
  <c r="Q4946" i="3"/>
  <c r="P4946" i="3"/>
  <c r="U4945" i="3"/>
  <c r="T4945" i="3"/>
  <c r="S4945" i="3"/>
  <c r="R4945" i="3"/>
  <c r="Q4945" i="3"/>
  <c r="P4945" i="3"/>
  <c r="U4944" i="3"/>
  <c r="T4944" i="3"/>
  <c r="S4944" i="3"/>
  <c r="R4944" i="3"/>
  <c r="Q4944" i="3"/>
  <c r="P4944" i="3"/>
  <c r="U4943" i="3"/>
  <c r="T4943" i="3"/>
  <c r="S4943" i="3"/>
  <c r="R4943" i="3"/>
  <c r="P4943" i="3"/>
  <c r="Q4943" i="3" s="1"/>
  <c r="U4942" i="3"/>
  <c r="T4942" i="3"/>
  <c r="S4942" i="3"/>
  <c r="R4942" i="3"/>
  <c r="Q4942" i="3"/>
  <c r="P4942" i="3"/>
  <c r="U4941" i="3"/>
  <c r="T4941" i="3"/>
  <c r="S4941" i="3"/>
  <c r="R4941" i="3"/>
  <c r="Q4941" i="3"/>
  <c r="P4941" i="3"/>
  <c r="U4940" i="3"/>
  <c r="T4940" i="3"/>
  <c r="S4940" i="3"/>
  <c r="R4940" i="3"/>
  <c r="Q4940" i="3"/>
  <c r="P4940" i="3"/>
  <c r="U4939" i="3"/>
  <c r="T4939" i="3"/>
  <c r="S4939" i="3"/>
  <c r="R4939" i="3"/>
  <c r="P4939" i="3"/>
  <c r="Q4939" i="3" s="1"/>
  <c r="U4938" i="3"/>
  <c r="T4938" i="3"/>
  <c r="S4938" i="3"/>
  <c r="R4938" i="3"/>
  <c r="Q4938" i="3"/>
  <c r="P4938" i="3"/>
  <c r="U4937" i="3"/>
  <c r="T4937" i="3"/>
  <c r="S4937" i="3"/>
  <c r="R4937" i="3"/>
  <c r="Q4937" i="3"/>
  <c r="P4937" i="3"/>
  <c r="U4936" i="3"/>
  <c r="T4936" i="3"/>
  <c r="S4936" i="3"/>
  <c r="R4936" i="3"/>
  <c r="Q4936" i="3"/>
  <c r="P4936" i="3"/>
  <c r="U4935" i="3"/>
  <c r="T4935" i="3"/>
  <c r="S4935" i="3"/>
  <c r="R4935" i="3"/>
  <c r="P4935" i="3"/>
  <c r="Q4935" i="3" s="1"/>
  <c r="U4934" i="3"/>
  <c r="T4934" i="3"/>
  <c r="S4934" i="3"/>
  <c r="R4934" i="3"/>
  <c r="Q4934" i="3"/>
  <c r="P4934" i="3"/>
  <c r="U4933" i="3"/>
  <c r="T4933" i="3"/>
  <c r="S4933" i="3"/>
  <c r="R4933" i="3"/>
  <c r="Q4933" i="3"/>
  <c r="P4933" i="3"/>
  <c r="U4932" i="3"/>
  <c r="T4932" i="3"/>
  <c r="S4932" i="3"/>
  <c r="R4932" i="3"/>
  <c r="Q4932" i="3"/>
  <c r="P4932" i="3"/>
  <c r="U4931" i="3"/>
  <c r="T4931" i="3"/>
  <c r="S4931" i="3"/>
  <c r="R4931" i="3"/>
  <c r="P4931" i="3"/>
  <c r="Q4931" i="3" s="1"/>
  <c r="U4930" i="3"/>
  <c r="T4930" i="3"/>
  <c r="S4930" i="3"/>
  <c r="R4930" i="3"/>
  <c r="Q4930" i="3"/>
  <c r="P4930" i="3"/>
  <c r="U4929" i="3"/>
  <c r="T4929" i="3"/>
  <c r="S4929" i="3"/>
  <c r="R4929" i="3"/>
  <c r="Q4929" i="3"/>
  <c r="P4929" i="3"/>
  <c r="U4928" i="3"/>
  <c r="T4928" i="3"/>
  <c r="S4928" i="3"/>
  <c r="R4928" i="3"/>
  <c r="Q4928" i="3"/>
  <c r="P4928" i="3"/>
  <c r="U4927" i="3"/>
  <c r="T4927" i="3"/>
  <c r="S4927" i="3"/>
  <c r="R4927" i="3"/>
  <c r="P4927" i="3"/>
  <c r="Q4927" i="3" s="1"/>
  <c r="U4926" i="3"/>
  <c r="T4926" i="3"/>
  <c r="S4926" i="3"/>
  <c r="R4926" i="3"/>
  <c r="Q4926" i="3"/>
  <c r="P4926" i="3"/>
  <c r="U4925" i="3"/>
  <c r="T4925" i="3"/>
  <c r="S4925" i="3"/>
  <c r="R4925" i="3"/>
  <c r="Q4925" i="3"/>
  <c r="P4925" i="3"/>
  <c r="U4924" i="3"/>
  <c r="T4924" i="3"/>
  <c r="S4924" i="3"/>
  <c r="R4924" i="3"/>
  <c r="Q4924" i="3"/>
  <c r="P4924" i="3"/>
  <c r="U4923" i="3"/>
  <c r="T4923" i="3"/>
  <c r="S4923" i="3"/>
  <c r="R4923" i="3"/>
  <c r="P4923" i="3"/>
  <c r="Q4923" i="3" s="1"/>
  <c r="U4922" i="3"/>
  <c r="T4922" i="3"/>
  <c r="S4922" i="3"/>
  <c r="R4922" i="3"/>
  <c r="Q4922" i="3"/>
  <c r="P4922" i="3"/>
  <c r="U4921" i="3"/>
  <c r="T4921" i="3"/>
  <c r="S4921" i="3"/>
  <c r="R4921" i="3"/>
  <c r="Q4921" i="3"/>
  <c r="P4921" i="3"/>
  <c r="U4920" i="3"/>
  <c r="T4920" i="3"/>
  <c r="S4920" i="3"/>
  <c r="R4920" i="3"/>
  <c r="Q4920" i="3"/>
  <c r="P4920" i="3"/>
  <c r="U4919" i="3"/>
  <c r="T4919" i="3"/>
  <c r="S4919" i="3"/>
  <c r="R4919" i="3"/>
  <c r="P4919" i="3"/>
  <c r="Q4919" i="3" s="1"/>
  <c r="U4918" i="3"/>
  <c r="T4918" i="3"/>
  <c r="S4918" i="3"/>
  <c r="R4918" i="3"/>
  <c r="Q4918" i="3"/>
  <c r="P4918" i="3"/>
  <c r="U4917" i="3"/>
  <c r="T4917" i="3"/>
  <c r="S4917" i="3"/>
  <c r="R4917" i="3"/>
  <c r="Q4917" i="3"/>
  <c r="P4917" i="3"/>
  <c r="U4916" i="3"/>
  <c r="T4916" i="3"/>
  <c r="S4916" i="3"/>
  <c r="R4916" i="3"/>
  <c r="Q4916" i="3"/>
  <c r="P4916" i="3"/>
  <c r="U4915" i="3"/>
  <c r="T4915" i="3"/>
  <c r="S4915" i="3"/>
  <c r="R4915" i="3"/>
  <c r="P4915" i="3"/>
  <c r="Q4915" i="3" s="1"/>
  <c r="U4914" i="3"/>
  <c r="T4914" i="3"/>
  <c r="S4914" i="3"/>
  <c r="R4914" i="3"/>
  <c r="Q4914" i="3"/>
  <c r="P4914" i="3"/>
  <c r="U4913" i="3"/>
  <c r="T4913" i="3"/>
  <c r="S4913" i="3"/>
  <c r="R4913" i="3"/>
  <c r="Q4913" i="3"/>
  <c r="P4913" i="3"/>
  <c r="U4912" i="3"/>
  <c r="T4912" i="3"/>
  <c r="S4912" i="3"/>
  <c r="R4912" i="3"/>
  <c r="Q4912" i="3"/>
  <c r="P4912" i="3"/>
  <c r="U4911" i="3"/>
  <c r="T4911" i="3"/>
  <c r="S4911" i="3"/>
  <c r="R4911" i="3"/>
  <c r="P4911" i="3"/>
  <c r="Q4911" i="3" s="1"/>
  <c r="U4910" i="3"/>
  <c r="T4910" i="3"/>
  <c r="S4910" i="3"/>
  <c r="R4910" i="3"/>
  <c r="Q4910" i="3"/>
  <c r="P4910" i="3"/>
  <c r="U4909" i="3"/>
  <c r="T4909" i="3"/>
  <c r="S4909" i="3"/>
  <c r="R4909" i="3"/>
  <c r="Q4909" i="3"/>
  <c r="P4909" i="3"/>
  <c r="U4908" i="3"/>
  <c r="T4908" i="3"/>
  <c r="S4908" i="3"/>
  <c r="R4908" i="3"/>
  <c r="Q4908" i="3"/>
  <c r="P4908" i="3"/>
  <c r="U4907" i="3"/>
  <c r="T4907" i="3"/>
  <c r="S4907" i="3"/>
  <c r="R4907" i="3"/>
  <c r="P4907" i="3"/>
  <c r="Q4907" i="3" s="1"/>
  <c r="U4906" i="3"/>
  <c r="T4906" i="3"/>
  <c r="S4906" i="3"/>
  <c r="R4906" i="3"/>
  <c r="Q4906" i="3"/>
  <c r="P4906" i="3"/>
  <c r="U4905" i="3"/>
  <c r="T4905" i="3"/>
  <c r="S4905" i="3"/>
  <c r="R4905" i="3"/>
  <c r="Q4905" i="3"/>
  <c r="P4905" i="3"/>
  <c r="U4904" i="3"/>
  <c r="T4904" i="3"/>
  <c r="S4904" i="3"/>
  <c r="R4904" i="3"/>
  <c r="Q4904" i="3"/>
  <c r="P4904" i="3"/>
  <c r="U4903" i="3"/>
  <c r="T4903" i="3"/>
  <c r="S4903" i="3"/>
  <c r="R4903" i="3"/>
  <c r="P4903" i="3"/>
  <c r="Q4903" i="3" s="1"/>
  <c r="U4902" i="3"/>
  <c r="T4902" i="3"/>
  <c r="S4902" i="3"/>
  <c r="R4902" i="3"/>
  <c r="Q4902" i="3"/>
  <c r="P4902" i="3"/>
  <c r="U4901" i="3"/>
  <c r="T4901" i="3"/>
  <c r="S4901" i="3"/>
  <c r="R4901" i="3"/>
  <c r="Q4901" i="3"/>
  <c r="P4901" i="3"/>
  <c r="U4900" i="3"/>
  <c r="T4900" i="3"/>
  <c r="S4900" i="3"/>
  <c r="R4900" i="3"/>
  <c r="Q4900" i="3"/>
  <c r="P4900" i="3"/>
  <c r="U4899" i="3"/>
  <c r="T4899" i="3"/>
  <c r="S4899" i="3"/>
  <c r="R4899" i="3"/>
  <c r="P4899" i="3"/>
  <c r="Q4899" i="3" s="1"/>
  <c r="U4898" i="3"/>
  <c r="T4898" i="3"/>
  <c r="S4898" i="3"/>
  <c r="R4898" i="3"/>
  <c r="Q4898" i="3"/>
  <c r="P4898" i="3"/>
  <c r="U4897" i="3"/>
  <c r="T4897" i="3"/>
  <c r="S4897" i="3"/>
  <c r="R4897" i="3"/>
  <c r="Q4897" i="3"/>
  <c r="P4897" i="3"/>
  <c r="U4896" i="3"/>
  <c r="T4896" i="3"/>
  <c r="S4896" i="3"/>
  <c r="R4896" i="3"/>
  <c r="Q4896" i="3"/>
  <c r="P4896" i="3"/>
  <c r="U4895" i="3"/>
  <c r="T4895" i="3"/>
  <c r="S4895" i="3"/>
  <c r="R4895" i="3"/>
  <c r="P4895" i="3"/>
  <c r="Q4895" i="3" s="1"/>
  <c r="U4894" i="3"/>
  <c r="T4894" i="3"/>
  <c r="S4894" i="3"/>
  <c r="R4894" i="3"/>
  <c r="Q4894" i="3"/>
  <c r="P4894" i="3"/>
  <c r="U4893" i="3"/>
  <c r="T4893" i="3"/>
  <c r="S4893" i="3"/>
  <c r="R4893" i="3"/>
  <c r="Q4893" i="3"/>
  <c r="P4893" i="3"/>
  <c r="U4892" i="3"/>
  <c r="T4892" i="3"/>
  <c r="S4892" i="3"/>
  <c r="R4892" i="3"/>
  <c r="Q4892" i="3"/>
  <c r="P4892" i="3"/>
  <c r="U4891" i="3"/>
  <c r="T4891" i="3"/>
  <c r="S4891" i="3"/>
  <c r="R4891" i="3"/>
  <c r="P4891" i="3"/>
  <c r="Q4891" i="3" s="1"/>
  <c r="U4890" i="3"/>
  <c r="T4890" i="3"/>
  <c r="S4890" i="3"/>
  <c r="R4890" i="3"/>
  <c r="Q4890" i="3"/>
  <c r="P4890" i="3"/>
  <c r="U4889" i="3"/>
  <c r="T4889" i="3"/>
  <c r="S4889" i="3"/>
  <c r="R4889" i="3"/>
  <c r="Q4889" i="3"/>
  <c r="P4889" i="3"/>
  <c r="U4888" i="3"/>
  <c r="T4888" i="3"/>
  <c r="S4888" i="3"/>
  <c r="R4888" i="3"/>
  <c r="Q4888" i="3"/>
  <c r="P4888" i="3"/>
  <c r="U4887" i="3"/>
  <c r="T4887" i="3"/>
  <c r="S4887" i="3"/>
  <c r="R4887" i="3"/>
  <c r="P4887" i="3"/>
  <c r="Q4887" i="3" s="1"/>
  <c r="U4886" i="3"/>
  <c r="T4886" i="3"/>
  <c r="S4886" i="3"/>
  <c r="R4886" i="3"/>
  <c r="Q4886" i="3"/>
  <c r="P4886" i="3"/>
  <c r="U4885" i="3"/>
  <c r="T4885" i="3"/>
  <c r="S4885" i="3"/>
  <c r="R4885" i="3"/>
  <c r="Q4885" i="3"/>
  <c r="P4885" i="3"/>
  <c r="U4884" i="3"/>
  <c r="T4884" i="3"/>
  <c r="S4884" i="3"/>
  <c r="R4884" i="3"/>
  <c r="Q4884" i="3"/>
  <c r="P4884" i="3"/>
  <c r="U4883" i="3"/>
  <c r="T4883" i="3"/>
  <c r="S4883" i="3"/>
  <c r="R4883" i="3"/>
  <c r="P4883" i="3"/>
  <c r="Q4883" i="3" s="1"/>
  <c r="U4882" i="3"/>
  <c r="T4882" i="3"/>
  <c r="S4882" i="3"/>
  <c r="R4882" i="3"/>
  <c r="Q4882" i="3"/>
  <c r="P4882" i="3"/>
  <c r="U4881" i="3"/>
  <c r="T4881" i="3"/>
  <c r="S4881" i="3"/>
  <c r="R4881" i="3"/>
  <c r="Q4881" i="3"/>
  <c r="P4881" i="3"/>
  <c r="U4880" i="3"/>
  <c r="T4880" i="3"/>
  <c r="S4880" i="3"/>
  <c r="R4880" i="3"/>
  <c r="Q4880" i="3"/>
  <c r="P4880" i="3"/>
  <c r="U4879" i="3"/>
  <c r="T4879" i="3"/>
  <c r="S4879" i="3"/>
  <c r="R4879" i="3"/>
  <c r="P4879" i="3"/>
  <c r="Q4879" i="3" s="1"/>
  <c r="U4878" i="3"/>
  <c r="T4878" i="3"/>
  <c r="S4878" i="3"/>
  <c r="R4878" i="3"/>
  <c r="Q4878" i="3"/>
  <c r="P4878" i="3"/>
  <c r="U4877" i="3"/>
  <c r="T4877" i="3"/>
  <c r="S4877" i="3"/>
  <c r="R4877" i="3"/>
  <c r="Q4877" i="3"/>
  <c r="P4877" i="3"/>
  <c r="U4876" i="3"/>
  <c r="T4876" i="3"/>
  <c r="S4876" i="3"/>
  <c r="R4876" i="3"/>
  <c r="Q4876" i="3"/>
  <c r="P4876" i="3"/>
  <c r="U4875" i="3"/>
  <c r="T4875" i="3"/>
  <c r="S4875" i="3"/>
  <c r="R4875" i="3"/>
  <c r="P4875" i="3"/>
  <c r="Q4875" i="3" s="1"/>
  <c r="U4874" i="3"/>
  <c r="T4874" i="3"/>
  <c r="S4874" i="3"/>
  <c r="R4874" i="3"/>
  <c r="Q4874" i="3"/>
  <c r="P4874" i="3"/>
  <c r="U4873" i="3"/>
  <c r="T4873" i="3"/>
  <c r="S4873" i="3"/>
  <c r="R4873" i="3"/>
  <c r="Q4873" i="3"/>
  <c r="P4873" i="3"/>
  <c r="U4872" i="3"/>
  <c r="T4872" i="3"/>
  <c r="S4872" i="3"/>
  <c r="R4872" i="3"/>
  <c r="Q4872" i="3"/>
  <c r="P4872" i="3"/>
  <c r="U4871" i="3"/>
  <c r="T4871" i="3"/>
  <c r="S4871" i="3"/>
  <c r="R4871" i="3"/>
  <c r="P4871" i="3"/>
  <c r="Q4871" i="3" s="1"/>
  <c r="U4870" i="3"/>
  <c r="T4870" i="3"/>
  <c r="S4870" i="3"/>
  <c r="R4870" i="3"/>
  <c r="Q4870" i="3"/>
  <c r="P4870" i="3"/>
  <c r="U4869" i="3"/>
  <c r="T4869" i="3"/>
  <c r="S4869" i="3"/>
  <c r="R4869" i="3"/>
  <c r="Q4869" i="3"/>
  <c r="P4869" i="3"/>
  <c r="U4868" i="3"/>
  <c r="T4868" i="3"/>
  <c r="S4868" i="3"/>
  <c r="R4868" i="3"/>
  <c r="Q4868" i="3"/>
  <c r="P4868" i="3"/>
  <c r="U4867" i="3"/>
  <c r="T4867" i="3"/>
  <c r="S4867" i="3"/>
  <c r="R4867" i="3"/>
  <c r="P4867" i="3"/>
  <c r="Q4867" i="3" s="1"/>
  <c r="U4866" i="3"/>
  <c r="T4866" i="3"/>
  <c r="S4866" i="3"/>
  <c r="R4866" i="3"/>
  <c r="Q4866" i="3"/>
  <c r="P4866" i="3"/>
  <c r="U4865" i="3"/>
  <c r="T4865" i="3"/>
  <c r="S4865" i="3"/>
  <c r="R4865" i="3"/>
  <c r="Q4865" i="3"/>
  <c r="P4865" i="3"/>
  <c r="U4864" i="3"/>
  <c r="T4864" i="3"/>
  <c r="S4864" i="3"/>
  <c r="R4864" i="3"/>
  <c r="Q4864" i="3"/>
  <c r="P4864" i="3"/>
  <c r="U4863" i="3"/>
  <c r="T4863" i="3"/>
  <c r="S4863" i="3"/>
  <c r="R4863" i="3"/>
  <c r="P4863" i="3"/>
  <c r="Q4863" i="3" s="1"/>
  <c r="U4862" i="3"/>
  <c r="T4862" i="3"/>
  <c r="S4862" i="3"/>
  <c r="R4862" i="3"/>
  <c r="Q4862" i="3"/>
  <c r="P4862" i="3"/>
  <c r="U4861" i="3"/>
  <c r="T4861" i="3"/>
  <c r="S4861" i="3"/>
  <c r="R4861" i="3"/>
  <c r="Q4861" i="3"/>
  <c r="P4861" i="3"/>
  <c r="U4860" i="3"/>
  <c r="T4860" i="3"/>
  <c r="S4860" i="3"/>
  <c r="R4860" i="3"/>
  <c r="Q4860" i="3"/>
  <c r="P4860" i="3"/>
  <c r="U4859" i="3"/>
  <c r="T4859" i="3"/>
  <c r="S4859" i="3"/>
  <c r="R4859" i="3"/>
  <c r="P4859" i="3"/>
  <c r="Q4859" i="3" s="1"/>
  <c r="U4858" i="3"/>
  <c r="T4858" i="3"/>
  <c r="S4858" i="3"/>
  <c r="R4858" i="3"/>
  <c r="Q4858" i="3"/>
  <c r="P4858" i="3"/>
  <c r="U4857" i="3"/>
  <c r="T4857" i="3"/>
  <c r="S4857" i="3"/>
  <c r="R4857" i="3"/>
  <c r="Q4857" i="3"/>
  <c r="P4857" i="3"/>
  <c r="U4856" i="3"/>
  <c r="T4856" i="3"/>
  <c r="S4856" i="3"/>
  <c r="R4856" i="3"/>
  <c r="Q4856" i="3"/>
  <c r="P4856" i="3"/>
  <c r="U4855" i="3"/>
  <c r="T4855" i="3"/>
  <c r="S4855" i="3"/>
  <c r="R4855" i="3"/>
  <c r="P4855" i="3"/>
  <c r="Q4855" i="3" s="1"/>
  <c r="U4854" i="3"/>
  <c r="T4854" i="3"/>
  <c r="S4854" i="3"/>
  <c r="R4854" i="3"/>
  <c r="Q4854" i="3"/>
  <c r="P4854" i="3"/>
  <c r="U4853" i="3"/>
  <c r="T4853" i="3"/>
  <c r="S4853" i="3"/>
  <c r="R4853" i="3"/>
  <c r="Q4853" i="3"/>
  <c r="P4853" i="3"/>
  <c r="U4852" i="3"/>
  <c r="T4852" i="3"/>
  <c r="S4852" i="3"/>
  <c r="R4852" i="3"/>
  <c r="Q4852" i="3"/>
  <c r="P4852" i="3"/>
  <c r="U4851" i="3"/>
  <c r="T4851" i="3"/>
  <c r="S4851" i="3"/>
  <c r="R4851" i="3"/>
  <c r="P4851" i="3"/>
  <c r="Q4851" i="3" s="1"/>
  <c r="U4850" i="3"/>
  <c r="T4850" i="3"/>
  <c r="S4850" i="3"/>
  <c r="R4850" i="3"/>
  <c r="Q4850" i="3"/>
  <c r="P4850" i="3"/>
  <c r="U4849" i="3"/>
  <c r="T4849" i="3"/>
  <c r="S4849" i="3"/>
  <c r="R4849" i="3"/>
  <c r="Q4849" i="3"/>
  <c r="P4849" i="3"/>
  <c r="U4848" i="3"/>
  <c r="T4848" i="3"/>
  <c r="S4848" i="3"/>
  <c r="R4848" i="3"/>
  <c r="Q4848" i="3"/>
  <c r="P4848" i="3"/>
  <c r="U4847" i="3"/>
  <c r="T4847" i="3"/>
  <c r="S4847" i="3"/>
  <c r="R4847" i="3"/>
  <c r="P4847" i="3"/>
  <c r="Q4847" i="3" s="1"/>
  <c r="U4846" i="3"/>
  <c r="T4846" i="3"/>
  <c r="S4846" i="3"/>
  <c r="R4846" i="3"/>
  <c r="Q4846" i="3"/>
  <c r="P4846" i="3"/>
  <c r="U4845" i="3"/>
  <c r="T4845" i="3"/>
  <c r="S4845" i="3"/>
  <c r="R4845" i="3"/>
  <c r="Q4845" i="3"/>
  <c r="P4845" i="3"/>
  <c r="U4844" i="3"/>
  <c r="T4844" i="3"/>
  <c r="S4844" i="3"/>
  <c r="R4844" i="3"/>
  <c r="Q4844" i="3"/>
  <c r="P4844" i="3"/>
  <c r="U4843" i="3"/>
  <c r="T4843" i="3"/>
  <c r="S4843" i="3"/>
  <c r="R4843" i="3"/>
  <c r="P4843" i="3"/>
  <c r="Q4843" i="3" s="1"/>
  <c r="U4842" i="3"/>
  <c r="T4842" i="3"/>
  <c r="S4842" i="3"/>
  <c r="R4842" i="3"/>
  <c r="Q4842" i="3"/>
  <c r="P4842" i="3"/>
  <c r="U4841" i="3"/>
  <c r="T4841" i="3"/>
  <c r="S4841" i="3"/>
  <c r="R4841" i="3"/>
  <c r="Q4841" i="3"/>
  <c r="P4841" i="3"/>
  <c r="U4840" i="3"/>
  <c r="T4840" i="3"/>
  <c r="S4840" i="3"/>
  <c r="R4840" i="3"/>
  <c r="Q4840" i="3"/>
  <c r="P4840" i="3"/>
  <c r="U4839" i="3"/>
  <c r="T4839" i="3"/>
  <c r="S4839" i="3"/>
  <c r="R4839" i="3"/>
  <c r="P4839" i="3"/>
  <c r="Q4839" i="3" s="1"/>
  <c r="U4838" i="3"/>
  <c r="T4838" i="3"/>
  <c r="S4838" i="3"/>
  <c r="R4838" i="3"/>
  <c r="Q4838" i="3"/>
  <c r="P4838" i="3"/>
  <c r="U4837" i="3"/>
  <c r="T4837" i="3"/>
  <c r="S4837" i="3"/>
  <c r="R4837" i="3"/>
  <c r="Q4837" i="3"/>
  <c r="P4837" i="3"/>
  <c r="U4836" i="3"/>
  <c r="T4836" i="3"/>
  <c r="S4836" i="3"/>
  <c r="R4836" i="3"/>
  <c r="Q4836" i="3"/>
  <c r="P4836" i="3"/>
  <c r="U4835" i="3"/>
  <c r="T4835" i="3"/>
  <c r="S4835" i="3"/>
  <c r="R4835" i="3"/>
  <c r="P4835" i="3"/>
  <c r="Q4835" i="3" s="1"/>
  <c r="U4834" i="3"/>
  <c r="T4834" i="3"/>
  <c r="S4834" i="3"/>
  <c r="R4834" i="3"/>
  <c r="Q4834" i="3"/>
  <c r="P4834" i="3"/>
  <c r="U4833" i="3"/>
  <c r="T4833" i="3"/>
  <c r="S4833" i="3"/>
  <c r="R4833" i="3"/>
  <c r="Q4833" i="3"/>
  <c r="P4833" i="3"/>
  <c r="U4832" i="3"/>
  <c r="T4832" i="3"/>
  <c r="S4832" i="3"/>
  <c r="R4832" i="3"/>
  <c r="Q4832" i="3"/>
  <c r="P4832" i="3"/>
  <c r="U4831" i="3"/>
  <c r="T4831" i="3"/>
  <c r="S4831" i="3"/>
  <c r="R4831" i="3"/>
  <c r="P4831" i="3"/>
  <c r="Q4831" i="3" s="1"/>
  <c r="U4830" i="3"/>
  <c r="T4830" i="3"/>
  <c r="S4830" i="3"/>
  <c r="R4830" i="3"/>
  <c r="Q4830" i="3"/>
  <c r="P4830" i="3"/>
  <c r="U4829" i="3"/>
  <c r="T4829" i="3"/>
  <c r="S4829" i="3"/>
  <c r="R4829" i="3"/>
  <c r="Q4829" i="3"/>
  <c r="P4829" i="3"/>
  <c r="U4828" i="3"/>
  <c r="T4828" i="3"/>
  <c r="S4828" i="3"/>
  <c r="R4828" i="3"/>
  <c r="Q4828" i="3"/>
  <c r="P4828" i="3"/>
  <c r="U4827" i="3"/>
  <c r="T4827" i="3"/>
  <c r="S4827" i="3"/>
  <c r="R4827" i="3"/>
  <c r="P4827" i="3"/>
  <c r="Q4827" i="3" s="1"/>
  <c r="U4826" i="3"/>
  <c r="T4826" i="3"/>
  <c r="S4826" i="3"/>
  <c r="R4826" i="3"/>
  <c r="Q4826" i="3"/>
  <c r="P4826" i="3"/>
  <c r="U4825" i="3"/>
  <c r="T4825" i="3"/>
  <c r="S4825" i="3"/>
  <c r="R4825" i="3"/>
  <c r="Q4825" i="3"/>
  <c r="P4825" i="3"/>
  <c r="U4824" i="3"/>
  <c r="T4824" i="3"/>
  <c r="S4824" i="3"/>
  <c r="R4824" i="3"/>
  <c r="Q4824" i="3"/>
  <c r="P4824" i="3"/>
  <c r="U4823" i="3"/>
  <c r="T4823" i="3"/>
  <c r="S4823" i="3"/>
  <c r="R4823" i="3"/>
  <c r="P4823" i="3"/>
  <c r="Q4823" i="3" s="1"/>
  <c r="U4822" i="3"/>
  <c r="T4822" i="3"/>
  <c r="S4822" i="3"/>
  <c r="R4822" i="3"/>
  <c r="Q4822" i="3"/>
  <c r="P4822" i="3"/>
  <c r="U4821" i="3"/>
  <c r="T4821" i="3"/>
  <c r="S4821" i="3"/>
  <c r="R4821" i="3"/>
  <c r="Q4821" i="3"/>
  <c r="P4821" i="3"/>
  <c r="U4820" i="3"/>
  <c r="T4820" i="3"/>
  <c r="S4820" i="3"/>
  <c r="R4820" i="3"/>
  <c r="Q4820" i="3"/>
  <c r="P4820" i="3"/>
  <c r="U4819" i="3"/>
  <c r="T4819" i="3"/>
  <c r="S4819" i="3"/>
  <c r="R4819" i="3"/>
  <c r="P4819" i="3"/>
  <c r="Q4819" i="3" s="1"/>
  <c r="U4818" i="3"/>
  <c r="T4818" i="3"/>
  <c r="S4818" i="3"/>
  <c r="R4818" i="3"/>
  <c r="Q4818" i="3"/>
  <c r="P4818" i="3"/>
  <c r="U4817" i="3"/>
  <c r="T4817" i="3"/>
  <c r="S4817" i="3"/>
  <c r="R4817" i="3"/>
  <c r="Q4817" i="3"/>
  <c r="P4817" i="3"/>
  <c r="U4816" i="3"/>
  <c r="T4816" i="3"/>
  <c r="S4816" i="3"/>
  <c r="R4816" i="3"/>
  <c r="Q4816" i="3"/>
  <c r="P4816" i="3"/>
  <c r="U4815" i="3"/>
  <c r="T4815" i="3"/>
  <c r="S4815" i="3"/>
  <c r="R4815" i="3"/>
  <c r="P4815" i="3"/>
  <c r="Q4815" i="3" s="1"/>
  <c r="U4814" i="3"/>
  <c r="T4814" i="3"/>
  <c r="S4814" i="3"/>
  <c r="R4814" i="3"/>
  <c r="Q4814" i="3"/>
  <c r="P4814" i="3"/>
  <c r="U4813" i="3"/>
  <c r="T4813" i="3"/>
  <c r="S4813" i="3"/>
  <c r="R4813" i="3"/>
  <c r="Q4813" i="3"/>
  <c r="P4813" i="3"/>
  <c r="U4812" i="3"/>
  <c r="T4812" i="3"/>
  <c r="S4812" i="3"/>
  <c r="R4812" i="3"/>
  <c r="Q4812" i="3"/>
  <c r="P4812" i="3"/>
  <c r="U4811" i="3"/>
  <c r="T4811" i="3"/>
  <c r="S4811" i="3"/>
  <c r="R4811" i="3"/>
  <c r="P4811" i="3"/>
  <c r="Q4811" i="3" s="1"/>
  <c r="U4810" i="3"/>
  <c r="T4810" i="3"/>
  <c r="S4810" i="3"/>
  <c r="R4810" i="3"/>
  <c r="Q4810" i="3"/>
  <c r="P4810" i="3"/>
  <c r="U4809" i="3"/>
  <c r="T4809" i="3"/>
  <c r="S4809" i="3"/>
  <c r="R4809" i="3"/>
  <c r="Q4809" i="3"/>
  <c r="P4809" i="3"/>
  <c r="U4808" i="3"/>
  <c r="T4808" i="3"/>
  <c r="S4808" i="3"/>
  <c r="R4808" i="3"/>
  <c r="Q4808" i="3"/>
  <c r="P4808" i="3"/>
  <c r="U4807" i="3"/>
  <c r="T4807" i="3"/>
  <c r="S4807" i="3"/>
  <c r="R4807" i="3"/>
  <c r="P4807" i="3"/>
  <c r="Q4807" i="3" s="1"/>
  <c r="U4806" i="3"/>
  <c r="T4806" i="3"/>
  <c r="S4806" i="3"/>
  <c r="R4806" i="3"/>
  <c r="Q4806" i="3"/>
  <c r="P4806" i="3"/>
  <c r="U4805" i="3"/>
  <c r="T4805" i="3"/>
  <c r="S4805" i="3"/>
  <c r="R4805" i="3"/>
  <c r="Q4805" i="3"/>
  <c r="P4805" i="3"/>
  <c r="U4804" i="3"/>
  <c r="T4804" i="3"/>
  <c r="S4804" i="3"/>
  <c r="R4804" i="3"/>
  <c r="Q4804" i="3"/>
  <c r="P4804" i="3"/>
  <c r="U4803" i="3"/>
  <c r="T4803" i="3"/>
  <c r="S4803" i="3"/>
  <c r="R4803" i="3"/>
  <c r="P4803" i="3"/>
  <c r="Q4803" i="3" s="1"/>
  <c r="U4802" i="3"/>
  <c r="T4802" i="3"/>
  <c r="S4802" i="3"/>
  <c r="R4802" i="3"/>
  <c r="Q4802" i="3"/>
  <c r="P4802" i="3"/>
  <c r="U4801" i="3"/>
  <c r="T4801" i="3"/>
  <c r="S4801" i="3"/>
  <c r="R4801" i="3"/>
  <c r="Q4801" i="3"/>
  <c r="P4801" i="3"/>
  <c r="U4800" i="3"/>
  <c r="T4800" i="3"/>
  <c r="S4800" i="3"/>
  <c r="R4800" i="3"/>
  <c r="Q4800" i="3"/>
  <c r="P4800" i="3"/>
  <c r="U4799" i="3"/>
  <c r="T4799" i="3"/>
  <c r="S4799" i="3"/>
  <c r="R4799" i="3"/>
  <c r="P4799" i="3"/>
  <c r="Q4799" i="3" s="1"/>
  <c r="U4798" i="3"/>
  <c r="T4798" i="3"/>
  <c r="S4798" i="3"/>
  <c r="R4798" i="3"/>
  <c r="Q4798" i="3"/>
  <c r="P4798" i="3"/>
  <c r="U4797" i="3"/>
  <c r="T4797" i="3"/>
  <c r="S4797" i="3"/>
  <c r="R4797" i="3"/>
  <c r="Q4797" i="3"/>
  <c r="P4797" i="3"/>
  <c r="U4796" i="3"/>
  <c r="T4796" i="3"/>
  <c r="S4796" i="3"/>
  <c r="R4796" i="3"/>
  <c r="Q4796" i="3"/>
  <c r="P4796" i="3"/>
  <c r="U4795" i="3"/>
  <c r="T4795" i="3"/>
  <c r="S4795" i="3"/>
  <c r="R4795" i="3"/>
  <c r="P4795" i="3"/>
  <c r="Q4795" i="3" s="1"/>
  <c r="U4794" i="3"/>
  <c r="T4794" i="3"/>
  <c r="S4794" i="3"/>
  <c r="R4794" i="3"/>
  <c r="Q4794" i="3"/>
  <c r="P4794" i="3"/>
  <c r="U4793" i="3"/>
  <c r="T4793" i="3"/>
  <c r="S4793" i="3"/>
  <c r="R4793" i="3"/>
  <c r="Q4793" i="3"/>
  <c r="P4793" i="3"/>
  <c r="U4792" i="3"/>
  <c r="T4792" i="3"/>
  <c r="S4792" i="3"/>
  <c r="R4792" i="3"/>
  <c r="Q4792" i="3"/>
  <c r="P4792" i="3"/>
  <c r="U4791" i="3"/>
  <c r="T4791" i="3"/>
  <c r="S4791" i="3"/>
  <c r="R4791" i="3"/>
  <c r="P4791" i="3"/>
  <c r="Q4791" i="3" s="1"/>
  <c r="U4790" i="3"/>
  <c r="T4790" i="3"/>
  <c r="S4790" i="3"/>
  <c r="R4790" i="3"/>
  <c r="Q4790" i="3"/>
  <c r="P4790" i="3"/>
  <c r="U4789" i="3"/>
  <c r="T4789" i="3"/>
  <c r="S4789" i="3"/>
  <c r="R4789" i="3"/>
  <c r="Q4789" i="3"/>
  <c r="P4789" i="3"/>
  <c r="U4788" i="3"/>
  <c r="T4788" i="3"/>
  <c r="S4788" i="3"/>
  <c r="R4788" i="3"/>
  <c r="Q4788" i="3"/>
  <c r="P4788" i="3"/>
  <c r="U4787" i="3"/>
  <c r="T4787" i="3"/>
  <c r="S4787" i="3"/>
  <c r="R4787" i="3"/>
  <c r="P4787" i="3"/>
  <c r="Q4787" i="3" s="1"/>
  <c r="U4786" i="3"/>
  <c r="T4786" i="3"/>
  <c r="S4786" i="3"/>
  <c r="R4786" i="3"/>
  <c r="Q4786" i="3"/>
  <c r="P4786" i="3"/>
  <c r="U4785" i="3"/>
  <c r="T4785" i="3"/>
  <c r="S4785" i="3"/>
  <c r="R4785" i="3"/>
  <c r="Q4785" i="3"/>
  <c r="P4785" i="3"/>
  <c r="U4784" i="3"/>
  <c r="T4784" i="3"/>
  <c r="S4784" i="3"/>
  <c r="R4784" i="3"/>
  <c r="Q4784" i="3"/>
  <c r="P4784" i="3"/>
  <c r="U4783" i="3"/>
  <c r="T4783" i="3"/>
  <c r="S4783" i="3"/>
  <c r="R4783" i="3"/>
  <c r="P4783" i="3"/>
  <c r="Q4783" i="3" s="1"/>
  <c r="U4782" i="3"/>
  <c r="T4782" i="3"/>
  <c r="S4782" i="3"/>
  <c r="R4782" i="3"/>
  <c r="Q4782" i="3"/>
  <c r="P4782" i="3"/>
  <c r="U4781" i="3"/>
  <c r="T4781" i="3"/>
  <c r="S4781" i="3"/>
  <c r="R4781" i="3"/>
  <c r="Q4781" i="3"/>
  <c r="P4781" i="3"/>
  <c r="U4780" i="3"/>
  <c r="T4780" i="3"/>
  <c r="S4780" i="3"/>
  <c r="R4780" i="3"/>
  <c r="Q4780" i="3"/>
  <c r="P4780" i="3"/>
  <c r="U4779" i="3"/>
  <c r="T4779" i="3"/>
  <c r="S4779" i="3"/>
  <c r="R4779" i="3"/>
  <c r="P4779" i="3"/>
  <c r="Q4779" i="3" s="1"/>
  <c r="U4778" i="3"/>
  <c r="T4778" i="3"/>
  <c r="S4778" i="3"/>
  <c r="R4778" i="3"/>
  <c r="Q4778" i="3"/>
  <c r="P4778" i="3"/>
  <c r="U4777" i="3"/>
  <c r="T4777" i="3"/>
  <c r="S4777" i="3"/>
  <c r="R4777" i="3"/>
  <c r="Q4777" i="3"/>
  <c r="P4777" i="3"/>
  <c r="U4776" i="3"/>
  <c r="T4776" i="3"/>
  <c r="S4776" i="3"/>
  <c r="R4776" i="3"/>
  <c r="Q4776" i="3"/>
  <c r="P4776" i="3"/>
  <c r="U4775" i="3"/>
  <c r="T4775" i="3"/>
  <c r="S4775" i="3"/>
  <c r="R4775" i="3"/>
  <c r="P4775" i="3"/>
  <c r="Q4775" i="3" s="1"/>
  <c r="U4774" i="3"/>
  <c r="T4774" i="3"/>
  <c r="S4774" i="3"/>
  <c r="R4774" i="3"/>
  <c r="Q4774" i="3"/>
  <c r="P4774" i="3"/>
  <c r="U4773" i="3"/>
  <c r="T4773" i="3"/>
  <c r="S4773" i="3"/>
  <c r="R4773" i="3"/>
  <c r="Q4773" i="3"/>
  <c r="P4773" i="3"/>
  <c r="U4772" i="3"/>
  <c r="T4772" i="3"/>
  <c r="S4772" i="3"/>
  <c r="R4772" i="3"/>
  <c r="Q4772" i="3"/>
  <c r="P4772" i="3"/>
  <c r="U4771" i="3"/>
  <c r="T4771" i="3"/>
  <c r="S4771" i="3"/>
  <c r="R4771" i="3"/>
  <c r="P4771" i="3"/>
  <c r="Q4771" i="3" s="1"/>
  <c r="U4770" i="3"/>
  <c r="T4770" i="3"/>
  <c r="S4770" i="3"/>
  <c r="R4770" i="3"/>
  <c r="Q4770" i="3"/>
  <c r="P4770" i="3"/>
  <c r="U4769" i="3"/>
  <c r="T4769" i="3"/>
  <c r="S4769" i="3"/>
  <c r="R4769" i="3"/>
  <c r="Q4769" i="3"/>
  <c r="P4769" i="3"/>
  <c r="U4768" i="3"/>
  <c r="T4768" i="3"/>
  <c r="S4768" i="3"/>
  <c r="R4768" i="3"/>
  <c r="Q4768" i="3"/>
  <c r="P4768" i="3"/>
  <c r="U4767" i="3"/>
  <c r="T4767" i="3"/>
  <c r="S4767" i="3"/>
  <c r="R4767" i="3"/>
  <c r="P4767" i="3"/>
  <c r="Q4767" i="3" s="1"/>
  <c r="U4766" i="3"/>
  <c r="T4766" i="3"/>
  <c r="S4766" i="3"/>
  <c r="R4766" i="3"/>
  <c r="Q4766" i="3"/>
  <c r="P4766" i="3"/>
  <c r="U4765" i="3"/>
  <c r="T4765" i="3"/>
  <c r="S4765" i="3"/>
  <c r="R4765" i="3"/>
  <c r="Q4765" i="3"/>
  <c r="P4765" i="3"/>
  <c r="U4764" i="3"/>
  <c r="T4764" i="3"/>
  <c r="S4764" i="3"/>
  <c r="R4764" i="3"/>
  <c r="Q4764" i="3"/>
  <c r="P4764" i="3"/>
  <c r="U4763" i="3"/>
  <c r="T4763" i="3"/>
  <c r="S4763" i="3"/>
  <c r="R4763" i="3"/>
  <c r="P4763" i="3"/>
  <c r="Q4763" i="3" s="1"/>
  <c r="U4762" i="3"/>
  <c r="T4762" i="3"/>
  <c r="S4762" i="3"/>
  <c r="R4762" i="3"/>
  <c r="Q4762" i="3"/>
  <c r="P4762" i="3"/>
  <c r="U4761" i="3"/>
  <c r="T4761" i="3"/>
  <c r="S4761" i="3"/>
  <c r="R4761" i="3"/>
  <c r="Q4761" i="3"/>
  <c r="P4761" i="3"/>
  <c r="U4760" i="3"/>
  <c r="T4760" i="3"/>
  <c r="S4760" i="3"/>
  <c r="R4760" i="3"/>
  <c r="Q4760" i="3"/>
  <c r="P4760" i="3"/>
  <c r="U4759" i="3"/>
  <c r="T4759" i="3"/>
  <c r="S4759" i="3"/>
  <c r="R4759" i="3"/>
  <c r="P4759" i="3"/>
  <c r="Q4759" i="3" s="1"/>
  <c r="U4758" i="3"/>
  <c r="T4758" i="3"/>
  <c r="S4758" i="3"/>
  <c r="R4758" i="3"/>
  <c r="Q4758" i="3"/>
  <c r="P4758" i="3"/>
  <c r="U4757" i="3"/>
  <c r="T4757" i="3"/>
  <c r="S4757" i="3"/>
  <c r="R4757" i="3"/>
  <c r="Q4757" i="3"/>
  <c r="P4757" i="3"/>
  <c r="U4756" i="3"/>
  <c r="T4756" i="3"/>
  <c r="S4756" i="3"/>
  <c r="R4756" i="3"/>
  <c r="Q4756" i="3"/>
  <c r="P4756" i="3"/>
  <c r="U4755" i="3"/>
  <c r="T4755" i="3"/>
  <c r="S4755" i="3"/>
  <c r="R4755" i="3"/>
  <c r="P4755" i="3"/>
  <c r="Q4755" i="3" s="1"/>
  <c r="U4754" i="3"/>
  <c r="T4754" i="3"/>
  <c r="S4754" i="3"/>
  <c r="R4754" i="3"/>
  <c r="Q4754" i="3"/>
  <c r="P4754" i="3"/>
  <c r="U4753" i="3"/>
  <c r="T4753" i="3"/>
  <c r="S4753" i="3"/>
  <c r="R4753" i="3"/>
  <c r="Q4753" i="3"/>
  <c r="P4753" i="3"/>
  <c r="U4752" i="3"/>
  <c r="T4752" i="3"/>
  <c r="S4752" i="3"/>
  <c r="R4752" i="3"/>
  <c r="Q4752" i="3"/>
  <c r="P4752" i="3"/>
  <c r="U4751" i="3"/>
  <c r="T4751" i="3"/>
  <c r="S4751" i="3"/>
  <c r="R4751" i="3"/>
  <c r="P4751" i="3"/>
  <c r="Q4751" i="3" s="1"/>
  <c r="U4750" i="3"/>
  <c r="T4750" i="3"/>
  <c r="S4750" i="3"/>
  <c r="R4750" i="3"/>
  <c r="Q4750" i="3"/>
  <c r="P4750" i="3"/>
  <c r="U4749" i="3"/>
  <c r="T4749" i="3"/>
  <c r="S4749" i="3"/>
  <c r="R4749" i="3"/>
  <c r="Q4749" i="3"/>
  <c r="P4749" i="3"/>
  <c r="U4748" i="3"/>
  <c r="T4748" i="3"/>
  <c r="S4748" i="3"/>
  <c r="R4748" i="3"/>
  <c r="Q4748" i="3"/>
  <c r="P4748" i="3"/>
  <c r="U4747" i="3"/>
  <c r="T4747" i="3"/>
  <c r="S4747" i="3"/>
  <c r="R4747" i="3"/>
  <c r="P4747" i="3"/>
  <c r="Q4747" i="3" s="1"/>
  <c r="U4746" i="3"/>
  <c r="T4746" i="3"/>
  <c r="S4746" i="3"/>
  <c r="R4746" i="3"/>
  <c r="Q4746" i="3"/>
  <c r="P4746" i="3"/>
  <c r="U4745" i="3"/>
  <c r="T4745" i="3"/>
  <c r="S4745" i="3"/>
  <c r="R4745" i="3"/>
  <c r="Q4745" i="3"/>
  <c r="P4745" i="3"/>
  <c r="U4744" i="3"/>
  <c r="T4744" i="3"/>
  <c r="S4744" i="3"/>
  <c r="R4744" i="3"/>
  <c r="Q4744" i="3"/>
  <c r="P4744" i="3"/>
  <c r="U4743" i="3"/>
  <c r="T4743" i="3"/>
  <c r="S4743" i="3"/>
  <c r="R4743" i="3"/>
  <c r="P4743" i="3"/>
  <c r="Q4743" i="3" s="1"/>
  <c r="U4742" i="3"/>
  <c r="T4742" i="3"/>
  <c r="S4742" i="3"/>
  <c r="R4742" i="3"/>
  <c r="Q4742" i="3"/>
  <c r="P4742" i="3"/>
  <c r="U4741" i="3"/>
  <c r="T4741" i="3"/>
  <c r="S4741" i="3"/>
  <c r="R4741" i="3"/>
  <c r="Q4741" i="3"/>
  <c r="P4741" i="3"/>
  <c r="U4740" i="3"/>
  <c r="T4740" i="3"/>
  <c r="S4740" i="3"/>
  <c r="R4740" i="3"/>
  <c r="Q4740" i="3"/>
  <c r="P4740" i="3"/>
  <c r="U4739" i="3"/>
  <c r="T4739" i="3"/>
  <c r="S4739" i="3"/>
  <c r="R4739" i="3"/>
  <c r="P4739" i="3"/>
  <c r="Q4739" i="3" s="1"/>
  <c r="U4738" i="3"/>
  <c r="T4738" i="3"/>
  <c r="S4738" i="3"/>
  <c r="R4738" i="3"/>
  <c r="Q4738" i="3"/>
  <c r="P4738" i="3"/>
  <c r="U4737" i="3"/>
  <c r="T4737" i="3"/>
  <c r="S4737" i="3"/>
  <c r="R4737" i="3"/>
  <c r="Q4737" i="3"/>
  <c r="P4737" i="3"/>
  <c r="U4736" i="3"/>
  <c r="T4736" i="3"/>
  <c r="S4736" i="3"/>
  <c r="R4736" i="3"/>
  <c r="Q4736" i="3"/>
  <c r="P4736" i="3"/>
  <c r="U4735" i="3"/>
  <c r="T4735" i="3"/>
  <c r="S4735" i="3"/>
  <c r="R4735" i="3"/>
  <c r="P4735" i="3"/>
  <c r="Q4735" i="3" s="1"/>
  <c r="U4734" i="3"/>
  <c r="T4734" i="3"/>
  <c r="S4734" i="3"/>
  <c r="R4734" i="3"/>
  <c r="Q4734" i="3"/>
  <c r="P4734" i="3"/>
  <c r="U4733" i="3"/>
  <c r="T4733" i="3"/>
  <c r="S4733" i="3"/>
  <c r="R4733" i="3"/>
  <c r="Q4733" i="3"/>
  <c r="P4733" i="3"/>
  <c r="U4732" i="3"/>
  <c r="T4732" i="3"/>
  <c r="S4732" i="3"/>
  <c r="R4732" i="3"/>
  <c r="Q4732" i="3"/>
  <c r="P4732" i="3"/>
  <c r="U4731" i="3"/>
  <c r="T4731" i="3"/>
  <c r="S4731" i="3"/>
  <c r="R4731" i="3"/>
  <c r="P4731" i="3"/>
  <c r="Q4731" i="3" s="1"/>
  <c r="U4730" i="3"/>
  <c r="T4730" i="3"/>
  <c r="S4730" i="3"/>
  <c r="R4730" i="3"/>
  <c r="Q4730" i="3"/>
  <c r="P4730" i="3"/>
  <c r="U4729" i="3"/>
  <c r="T4729" i="3"/>
  <c r="S4729" i="3"/>
  <c r="R4729" i="3"/>
  <c r="Q4729" i="3"/>
  <c r="P4729" i="3"/>
  <c r="U4728" i="3"/>
  <c r="T4728" i="3"/>
  <c r="S4728" i="3"/>
  <c r="R4728" i="3"/>
  <c r="Q4728" i="3"/>
  <c r="P4728" i="3"/>
  <c r="U4727" i="3"/>
  <c r="T4727" i="3"/>
  <c r="S4727" i="3"/>
  <c r="R4727" i="3"/>
  <c r="P4727" i="3"/>
  <c r="Q4727" i="3" s="1"/>
  <c r="U4726" i="3"/>
  <c r="T4726" i="3"/>
  <c r="S4726" i="3"/>
  <c r="R4726" i="3"/>
  <c r="Q4726" i="3"/>
  <c r="P4726" i="3"/>
  <c r="U4725" i="3"/>
  <c r="T4725" i="3"/>
  <c r="S4725" i="3"/>
  <c r="R4725" i="3"/>
  <c r="Q4725" i="3"/>
  <c r="P4725" i="3"/>
  <c r="U4724" i="3"/>
  <c r="T4724" i="3"/>
  <c r="S4724" i="3"/>
  <c r="R4724" i="3"/>
  <c r="Q4724" i="3"/>
  <c r="P4724" i="3"/>
  <c r="U4723" i="3"/>
  <c r="T4723" i="3"/>
  <c r="S4723" i="3"/>
  <c r="R4723" i="3"/>
  <c r="P4723" i="3"/>
  <c r="Q4723" i="3" s="1"/>
  <c r="U4722" i="3"/>
  <c r="T4722" i="3"/>
  <c r="S4722" i="3"/>
  <c r="R4722" i="3"/>
  <c r="Q4722" i="3"/>
  <c r="P4722" i="3"/>
  <c r="U4721" i="3"/>
  <c r="T4721" i="3"/>
  <c r="S4721" i="3"/>
  <c r="R4721" i="3"/>
  <c r="Q4721" i="3"/>
  <c r="P4721" i="3"/>
  <c r="U4720" i="3"/>
  <c r="T4720" i="3"/>
  <c r="S4720" i="3"/>
  <c r="R4720" i="3"/>
  <c r="Q4720" i="3"/>
  <c r="P4720" i="3"/>
  <c r="U4719" i="3"/>
  <c r="T4719" i="3"/>
  <c r="S4719" i="3"/>
  <c r="R4719" i="3"/>
  <c r="P4719" i="3"/>
  <c r="Q4719" i="3" s="1"/>
  <c r="U4718" i="3"/>
  <c r="T4718" i="3"/>
  <c r="S4718" i="3"/>
  <c r="R4718" i="3"/>
  <c r="Q4718" i="3"/>
  <c r="P4718" i="3"/>
  <c r="U4717" i="3"/>
  <c r="T4717" i="3"/>
  <c r="S4717" i="3"/>
  <c r="R4717" i="3"/>
  <c r="Q4717" i="3"/>
  <c r="P4717" i="3"/>
  <c r="U4716" i="3"/>
  <c r="T4716" i="3"/>
  <c r="S4716" i="3"/>
  <c r="R4716" i="3"/>
  <c r="Q4716" i="3"/>
  <c r="P4716" i="3"/>
  <c r="U4715" i="3"/>
  <c r="T4715" i="3"/>
  <c r="S4715" i="3"/>
  <c r="R4715" i="3"/>
  <c r="P4715" i="3"/>
  <c r="Q4715" i="3" s="1"/>
  <c r="U4714" i="3"/>
  <c r="T4714" i="3"/>
  <c r="S4714" i="3"/>
  <c r="R4714" i="3"/>
  <c r="Q4714" i="3"/>
  <c r="P4714" i="3"/>
  <c r="U4713" i="3"/>
  <c r="T4713" i="3"/>
  <c r="S4713" i="3"/>
  <c r="R4713" i="3"/>
  <c r="Q4713" i="3"/>
  <c r="P4713" i="3"/>
  <c r="U4712" i="3"/>
  <c r="T4712" i="3"/>
  <c r="S4712" i="3"/>
  <c r="R4712" i="3"/>
  <c r="Q4712" i="3"/>
  <c r="P4712" i="3"/>
  <c r="U4711" i="3"/>
  <c r="T4711" i="3"/>
  <c r="S4711" i="3"/>
  <c r="R4711" i="3"/>
  <c r="P4711" i="3"/>
  <c r="Q4711" i="3" s="1"/>
  <c r="U4710" i="3"/>
  <c r="T4710" i="3"/>
  <c r="S4710" i="3"/>
  <c r="R4710" i="3"/>
  <c r="Q4710" i="3"/>
  <c r="P4710" i="3"/>
  <c r="U4709" i="3"/>
  <c r="T4709" i="3"/>
  <c r="S4709" i="3"/>
  <c r="R4709" i="3"/>
  <c r="Q4709" i="3"/>
  <c r="P4709" i="3"/>
  <c r="U4708" i="3"/>
  <c r="T4708" i="3"/>
  <c r="S4708" i="3"/>
  <c r="R4708" i="3"/>
  <c r="Q4708" i="3"/>
  <c r="P4708" i="3"/>
  <c r="U4707" i="3"/>
  <c r="T4707" i="3"/>
  <c r="S4707" i="3"/>
  <c r="R4707" i="3"/>
  <c r="P4707" i="3"/>
  <c r="Q4707" i="3" s="1"/>
  <c r="U4706" i="3"/>
  <c r="T4706" i="3"/>
  <c r="S4706" i="3"/>
  <c r="R4706" i="3"/>
  <c r="Q4706" i="3"/>
  <c r="P4706" i="3"/>
  <c r="U4705" i="3"/>
  <c r="T4705" i="3"/>
  <c r="S4705" i="3"/>
  <c r="R4705" i="3"/>
  <c r="Q4705" i="3"/>
  <c r="P4705" i="3"/>
  <c r="U4704" i="3"/>
  <c r="T4704" i="3"/>
  <c r="S4704" i="3"/>
  <c r="R4704" i="3"/>
  <c r="Q4704" i="3"/>
  <c r="P4704" i="3"/>
  <c r="U4703" i="3"/>
  <c r="T4703" i="3"/>
  <c r="S4703" i="3"/>
  <c r="R4703" i="3"/>
  <c r="P4703" i="3"/>
  <c r="Q4703" i="3" s="1"/>
  <c r="U4702" i="3"/>
  <c r="T4702" i="3"/>
  <c r="S4702" i="3"/>
  <c r="R4702" i="3"/>
  <c r="Q4702" i="3"/>
  <c r="P4702" i="3"/>
  <c r="U4701" i="3"/>
  <c r="T4701" i="3"/>
  <c r="S4701" i="3"/>
  <c r="R4701" i="3"/>
  <c r="Q4701" i="3"/>
  <c r="P4701" i="3"/>
  <c r="U4700" i="3"/>
  <c r="T4700" i="3"/>
  <c r="S4700" i="3"/>
  <c r="R4700" i="3"/>
  <c r="Q4700" i="3"/>
  <c r="P4700" i="3"/>
  <c r="U4699" i="3"/>
  <c r="T4699" i="3"/>
  <c r="S4699" i="3"/>
  <c r="R4699" i="3"/>
  <c r="P4699" i="3"/>
  <c r="Q4699" i="3" s="1"/>
  <c r="U4698" i="3"/>
  <c r="T4698" i="3"/>
  <c r="S4698" i="3"/>
  <c r="R4698" i="3"/>
  <c r="Q4698" i="3"/>
  <c r="P4698" i="3"/>
  <c r="U4697" i="3"/>
  <c r="T4697" i="3"/>
  <c r="S4697" i="3"/>
  <c r="R4697" i="3"/>
  <c r="Q4697" i="3"/>
  <c r="P4697" i="3"/>
  <c r="U4696" i="3"/>
  <c r="T4696" i="3"/>
  <c r="S4696" i="3"/>
  <c r="R4696" i="3"/>
  <c r="Q4696" i="3"/>
  <c r="P4696" i="3"/>
  <c r="U4695" i="3"/>
  <c r="T4695" i="3"/>
  <c r="S4695" i="3"/>
  <c r="R4695" i="3"/>
  <c r="P4695" i="3"/>
  <c r="Q4695" i="3" s="1"/>
  <c r="U4694" i="3"/>
  <c r="T4694" i="3"/>
  <c r="S4694" i="3"/>
  <c r="R4694" i="3"/>
  <c r="Q4694" i="3"/>
  <c r="P4694" i="3"/>
  <c r="U4693" i="3"/>
  <c r="T4693" i="3"/>
  <c r="S4693" i="3"/>
  <c r="R4693" i="3"/>
  <c r="Q4693" i="3"/>
  <c r="P4693" i="3"/>
  <c r="U4692" i="3"/>
  <c r="T4692" i="3"/>
  <c r="S4692" i="3"/>
  <c r="R4692" i="3"/>
  <c r="Q4692" i="3"/>
  <c r="P4692" i="3"/>
  <c r="U4691" i="3"/>
  <c r="T4691" i="3"/>
  <c r="S4691" i="3"/>
  <c r="R4691" i="3"/>
  <c r="P4691" i="3"/>
  <c r="Q4691" i="3" s="1"/>
  <c r="U4690" i="3"/>
  <c r="T4690" i="3"/>
  <c r="S4690" i="3"/>
  <c r="R4690" i="3"/>
  <c r="Q4690" i="3"/>
  <c r="P4690" i="3"/>
  <c r="U4689" i="3"/>
  <c r="T4689" i="3"/>
  <c r="S4689" i="3"/>
  <c r="R4689" i="3"/>
  <c r="Q4689" i="3"/>
  <c r="P4689" i="3"/>
  <c r="U4688" i="3"/>
  <c r="T4688" i="3"/>
  <c r="S4688" i="3"/>
  <c r="R4688" i="3"/>
  <c r="Q4688" i="3"/>
  <c r="P4688" i="3"/>
  <c r="U4687" i="3"/>
  <c r="T4687" i="3"/>
  <c r="S4687" i="3"/>
  <c r="R4687" i="3"/>
  <c r="P4687" i="3"/>
  <c r="Q4687" i="3" s="1"/>
  <c r="U4686" i="3"/>
  <c r="T4686" i="3"/>
  <c r="S4686" i="3"/>
  <c r="R4686" i="3"/>
  <c r="Q4686" i="3"/>
  <c r="P4686" i="3"/>
  <c r="U4685" i="3"/>
  <c r="T4685" i="3"/>
  <c r="S4685" i="3"/>
  <c r="R4685" i="3"/>
  <c r="Q4685" i="3"/>
  <c r="P4685" i="3"/>
  <c r="U4684" i="3"/>
  <c r="T4684" i="3"/>
  <c r="S4684" i="3"/>
  <c r="R4684" i="3"/>
  <c r="Q4684" i="3"/>
  <c r="P4684" i="3"/>
  <c r="U4683" i="3"/>
  <c r="T4683" i="3"/>
  <c r="S4683" i="3"/>
  <c r="R4683" i="3"/>
  <c r="P4683" i="3"/>
  <c r="Q4683" i="3" s="1"/>
  <c r="U4682" i="3"/>
  <c r="T4682" i="3"/>
  <c r="S4682" i="3"/>
  <c r="R4682" i="3"/>
  <c r="Q4682" i="3"/>
  <c r="P4682" i="3"/>
  <c r="U4681" i="3"/>
  <c r="T4681" i="3"/>
  <c r="S4681" i="3"/>
  <c r="R4681" i="3"/>
  <c r="Q4681" i="3"/>
  <c r="P4681" i="3"/>
  <c r="U4680" i="3"/>
  <c r="T4680" i="3"/>
  <c r="S4680" i="3"/>
  <c r="R4680" i="3"/>
  <c r="Q4680" i="3"/>
  <c r="P4680" i="3"/>
  <c r="U4679" i="3"/>
  <c r="T4679" i="3"/>
  <c r="S4679" i="3"/>
  <c r="R4679" i="3"/>
  <c r="P4679" i="3"/>
  <c r="Q4679" i="3" s="1"/>
  <c r="U4678" i="3"/>
  <c r="T4678" i="3"/>
  <c r="S4678" i="3"/>
  <c r="R4678" i="3"/>
  <c r="Q4678" i="3"/>
  <c r="P4678" i="3"/>
  <c r="U4677" i="3"/>
  <c r="T4677" i="3"/>
  <c r="S4677" i="3"/>
  <c r="R4677" i="3"/>
  <c r="Q4677" i="3"/>
  <c r="P4677" i="3"/>
  <c r="U4676" i="3"/>
  <c r="T4676" i="3"/>
  <c r="S4676" i="3"/>
  <c r="R4676" i="3"/>
  <c r="Q4676" i="3"/>
  <c r="P4676" i="3"/>
  <c r="U4675" i="3"/>
  <c r="T4675" i="3"/>
  <c r="S4675" i="3"/>
  <c r="R4675" i="3"/>
  <c r="P4675" i="3"/>
  <c r="Q4675" i="3" s="1"/>
  <c r="U4674" i="3"/>
  <c r="T4674" i="3"/>
  <c r="S4674" i="3"/>
  <c r="R4674" i="3"/>
  <c r="Q4674" i="3"/>
  <c r="P4674" i="3"/>
  <c r="U4673" i="3"/>
  <c r="T4673" i="3"/>
  <c r="S4673" i="3"/>
  <c r="R4673" i="3"/>
  <c r="Q4673" i="3"/>
  <c r="P4673" i="3"/>
  <c r="U4672" i="3"/>
  <c r="T4672" i="3"/>
  <c r="S4672" i="3"/>
  <c r="R4672" i="3"/>
  <c r="Q4672" i="3"/>
  <c r="P4672" i="3"/>
  <c r="U4671" i="3"/>
  <c r="T4671" i="3"/>
  <c r="S4671" i="3"/>
  <c r="R4671" i="3"/>
  <c r="P4671" i="3"/>
  <c r="Q4671" i="3" s="1"/>
  <c r="U4670" i="3"/>
  <c r="T4670" i="3"/>
  <c r="S4670" i="3"/>
  <c r="R4670" i="3"/>
  <c r="Q4670" i="3"/>
  <c r="P4670" i="3"/>
  <c r="U4669" i="3"/>
  <c r="T4669" i="3"/>
  <c r="S4669" i="3"/>
  <c r="R4669" i="3"/>
  <c r="Q4669" i="3"/>
  <c r="P4669" i="3"/>
  <c r="U4668" i="3"/>
  <c r="T4668" i="3"/>
  <c r="S4668" i="3"/>
  <c r="R4668" i="3"/>
  <c r="Q4668" i="3"/>
  <c r="P4668" i="3"/>
  <c r="U4667" i="3"/>
  <c r="T4667" i="3"/>
  <c r="S4667" i="3"/>
  <c r="R4667" i="3"/>
  <c r="P4667" i="3"/>
  <c r="Q4667" i="3" s="1"/>
  <c r="U4666" i="3"/>
  <c r="T4666" i="3"/>
  <c r="S4666" i="3"/>
  <c r="R4666" i="3"/>
  <c r="Q4666" i="3"/>
  <c r="P4666" i="3"/>
  <c r="U4665" i="3"/>
  <c r="T4665" i="3"/>
  <c r="S4665" i="3"/>
  <c r="R4665" i="3"/>
  <c r="Q4665" i="3"/>
  <c r="P4665" i="3"/>
  <c r="U4664" i="3"/>
  <c r="T4664" i="3"/>
  <c r="S4664" i="3"/>
  <c r="R4664" i="3"/>
  <c r="Q4664" i="3"/>
  <c r="P4664" i="3"/>
  <c r="U4663" i="3"/>
  <c r="T4663" i="3"/>
  <c r="S4663" i="3"/>
  <c r="R4663" i="3"/>
  <c r="P4663" i="3"/>
  <c r="Q4663" i="3" s="1"/>
  <c r="U4662" i="3"/>
  <c r="T4662" i="3"/>
  <c r="S4662" i="3"/>
  <c r="R4662" i="3"/>
  <c r="Q4662" i="3"/>
  <c r="P4662" i="3"/>
  <c r="U4661" i="3"/>
  <c r="T4661" i="3"/>
  <c r="S4661" i="3"/>
  <c r="R4661" i="3"/>
  <c r="Q4661" i="3"/>
  <c r="P4661" i="3"/>
  <c r="U4660" i="3"/>
  <c r="T4660" i="3"/>
  <c r="S4660" i="3"/>
  <c r="R4660" i="3"/>
  <c r="Q4660" i="3"/>
  <c r="P4660" i="3"/>
  <c r="U4659" i="3"/>
  <c r="T4659" i="3"/>
  <c r="S4659" i="3"/>
  <c r="R4659" i="3"/>
  <c r="P4659" i="3"/>
  <c r="Q4659" i="3" s="1"/>
  <c r="U4658" i="3"/>
  <c r="T4658" i="3"/>
  <c r="S4658" i="3"/>
  <c r="R4658" i="3"/>
  <c r="Q4658" i="3"/>
  <c r="P4658" i="3"/>
  <c r="U4657" i="3"/>
  <c r="T4657" i="3"/>
  <c r="S4657" i="3"/>
  <c r="R4657" i="3"/>
  <c r="Q4657" i="3"/>
  <c r="P4657" i="3"/>
  <c r="U4656" i="3"/>
  <c r="T4656" i="3"/>
  <c r="S4656" i="3"/>
  <c r="R4656" i="3"/>
  <c r="Q4656" i="3"/>
  <c r="P4656" i="3"/>
  <c r="U4655" i="3"/>
  <c r="T4655" i="3"/>
  <c r="S4655" i="3"/>
  <c r="R4655" i="3"/>
  <c r="P4655" i="3"/>
  <c r="Q4655" i="3" s="1"/>
  <c r="U4654" i="3"/>
  <c r="T4654" i="3"/>
  <c r="S4654" i="3"/>
  <c r="R4654" i="3"/>
  <c r="Q4654" i="3"/>
  <c r="P4654" i="3"/>
  <c r="U4653" i="3"/>
  <c r="T4653" i="3"/>
  <c r="S4653" i="3"/>
  <c r="R4653" i="3"/>
  <c r="Q4653" i="3"/>
  <c r="P4653" i="3"/>
  <c r="U4652" i="3"/>
  <c r="T4652" i="3"/>
  <c r="S4652" i="3"/>
  <c r="R4652" i="3"/>
  <c r="Q4652" i="3"/>
  <c r="P4652" i="3"/>
  <c r="U4651" i="3"/>
  <c r="T4651" i="3"/>
  <c r="S4651" i="3"/>
  <c r="R4651" i="3"/>
  <c r="P4651" i="3"/>
  <c r="Q4651" i="3" s="1"/>
  <c r="U4650" i="3"/>
  <c r="T4650" i="3"/>
  <c r="S4650" i="3"/>
  <c r="R4650" i="3"/>
  <c r="Q4650" i="3"/>
  <c r="P4650" i="3"/>
  <c r="U4649" i="3"/>
  <c r="T4649" i="3"/>
  <c r="S4649" i="3"/>
  <c r="R4649" i="3"/>
  <c r="Q4649" i="3"/>
  <c r="P4649" i="3"/>
  <c r="U4648" i="3"/>
  <c r="T4648" i="3"/>
  <c r="S4648" i="3"/>
  <c r="R4648" i="3"/>
  <c r="Q4648" i="3"/>
  <c r="P4648" i="3"/>
  <c r="U4647" i="3"/>
  <c r="T4647" i="3"/>
  <c r="S4647" i="3"/>
  <c r="R4647" i="3"/>
  <c r="P4647" i="3"/>
  <c r="Q4647" i="3" s="1"/>
  <c r="U4646" i="3"/>
  <c r="T4646" i="3"/>
  <c r="S4646" i="3"/>
  <c r="R4646" i="3"/>
  <c r="Q4646" i="3"/>
  <c r="P4646" i="3"/>
  <c r="U4645" i="3"/>
  <c r="T4645" i="3"/>
  <c r="S4645" i="3"/>
  <c r="R4645" i="3"/>
  <c r="Q4645" i="3"/>
  <c r="P4645" i="3"/>
  <c r="U4644" i="3"/>
  <c r="T4644" i="3"/>
  <c r="S4644" i="3"/>
  <c r="R4644" i="3"/>
  <c r="Q4644" i="3"/>
  <c r="P4644" i="3"/>
  <c r="U4643" i="3"/>
  <c r="T4643" i="3"/>
  <c r="S4643" i="3"/>
  <c r="R4643" i="3"/>
  <c r="P4643" i="3"/>
  <c r="Q4643" i="3" s="1"/>
  <c r="U4642" i="3"/>
  <c r="T4642" i="3"/>
  <c r="S4642" i="3"/>
  <c r="R4642" i="3"/>
  <c r="Q4642" i="3"/>
  <c r="P4642" i="3"/>
  <c r="U4641" i="3"/>
  <c r="T4641" i="3"/>
  <c r="S4641" i="3"/>
  <c r="R4641" i="3"/>
  <c r="Q4641" i="3"/>
  <c r="P4641" i="3"/>
  <c r="U4640" i="3"/>
  <c r="T4640" i="3"/>
  <c r="S4640" i="3"/>
  <c r="R4640" i="3"/>
  <c r="Q4640" i="3"/>
  <c r="P4640" i="3"/>
  <c r="U4639" i="3"/>
  <c r="T4639" i="3"/>
  <c r="S4639" i="3"/>
  <c r="R4639" i="3"/>
  <c r="P4639" i="3"/>
  <c r="Q4639" i="3" s="1"/>
  <c r="U4638" i="3"/>
  <c r="T4638" i="3"/>
  <c r="S4638" i="3"/>
  <c r="R4638" i="3"/>
  <c r="Q4638" i="3"/>
  <c r="P4638" i="3"/>
  <c r="U4637" i="3"/>
  <c r="T4637" i="3"/>
  <c r="S4637" i="3"/>
  <c r="R4637" i="3"/>
  <c r="Q4637" i="3"/>
  <c r="P4637" i="3"/>
  <c r="U4636" i="3"/>
  <c r="T4636" i="3"/>
  <c r="S4636" i="3"/>
  <c r="R4636" i="3"/>
  <c r="Q4636" i="3"/>
  <c r="P4636" i="3"/>
  <c r="U4635" i="3"/>
  <c r="T4635" i="3"/>
  <c r="S4635" i="3"/>
  <c r="R4635" i="3"/>
  <c r="P4635" i="3"/>
  <c r="Q4635" i="3" s="1"/>
  <c r="U4634" i="3"/>
  <c r="T4634" i="3"/>
  <c r="S4634" i="3"/>
  <c r="R4634" i="3"/>
  <c r="Q4634" i="3"/>
  <c r="P4634" i="3"/>
  <c r="U4633" i="3"/>
  <c r="T4633" i="3"/>
  <c r="S4633" i="3"/>
  <c r="R4633" i="3"/>
  <c r="Q4633" i="3"/>
  <c r="P4633" i="3"/>
  <c r="U4632" i="3"/>
  <c r="T4632" i="3"/>
  <c r="S4632" i="3"/>
  <c r="R4632" i="3"/>
  <c r="Q4632" i="3"/>
  <c r="P4632" i="3"/>
  <c r="U4631" i="3"/>
  <c r="T4631" i="3"/>
  <c r="S4631" i="3"/>
  <c r="R4631" i="3"/>
  <c r="P4631" i="3"/>
  <c r="Q4631" i="3" s="1"/>
  <c r="U4630" i="3"/>
  <c r="T4630" i="3"/>
  <c r="S4630" i="3"/>
  <c r="R4630" i="3"/>
  <c r="Q4630" i="3"/>
  <c r="P4630" i="3"/>
  <c r="U4629" i="3"/>
  <c r="T4629" i="3"/>
  <c r="S4629" i="3"/>
  <c r="R4629" i="3"/>
  <c r="Q4629" i="3"/>
  <c r="P4629" i="3"/>
  <c r="U4628" i="3"/>
  <c r="T4628" i="3"/>
  <c r="S4628" i="3"/>
  <c r="R4628" i="3"/>
  <c r="Q4628" i="3"/>
  <c r="P4628" i="3"/>
  <c r="U4627" i="3"/>
  <c r="T4627" i="3"/>
  <c r="S4627" i="3"/>
  <c r="R4627" i="3"/>
  <c r="P4627" i="3"/>
  <c r="Q4627" i="3" s="1"/>
  <c r="U4626" i="3"/>
  <c r="T4626" i="3"/>
  <c r="S4626" i="3"/>
  <c r="R4626" i="3"/>
  <c r="Q4626" i="3"/>
  <c r="P4626" i="3"/>
  <c r="U4625" i="3"/>
  <c r="T4625" i="3"/>
  <c r="S4625" i="3"/>
  <c r="R4625" i="3"/>
  <c r="Q4625" i="3"/>
  <c r="P4625" i="3"/>
  <c r="U4624" i="3"/>
  <c r="T4624" i="3"/>
  <c r="S4624" i="3"/>
  <c r="R4624" i="3"/>
  <c r="Q4624" i="3"/>
  <c r="P4624" i="3"/>
  <c r="U4623" i="3"/>
  <c r="T4623" i="3"/>
  <c r="S4623" i="3"/>
  <c r="R4623" i="3"/>
  <c r="P4623" i="3"/>
  <c r="Q4623" i="3" s="1"/>
  <c r="U4622" i="3"/>
  <c r="T4622" i="3"/>
  <c r="S4622" i="3"/>
  <c r="R4622" i="3"/>
  <c r="Q4622" i="3"/>
  <c r="P4622" i="3"/>
  <c r="U4621" i="3"/>
  <c r="T4621" i="3"/>
  <c r="S4621" i="3"/>
  <c r="R4621" i="3"/>
  <c r="Q4621" i="3"/>
  <c r="P4621" i="3"/>
  <c r="U4620" i="3"/>
  <c r="T4620" i="3"/>
  <c r="S4620" i="3"/>
  <c r="R4620" i="3"/>
  <c r="Q4620" i="3"/>
  <c r="P4620" i="3"/>
  <c r="U4619" i="3"/>
  <c r="T4619" i="3"/>
  <c r="S4619" i="3"/>
  <c r="R4619" i="3"/>
  <c r="P4619" i="3"/>
  <c r="Q4619" i="3" s="1"/>
  <c r="U4618" i="3"/>
  <c r="T4618" i="3"/>
  <c r="S4618" i="3"/>
  <c r="R4618" i="3"/>
  <c r="Q4618" i="3"/>
  <c r="P4618" i="3"/>
  <c r="U4617" i="3"/>
  <c r="T4617" i="3"/>
  <c r="S4617" i="3"/>
  <c r="R4617" i="3"/>
  <c r="Q4617" i="3"/>
  <c r="P4617" i="3"/>
  <c r="U4616" i="3"/>
  <c r="T4616" i="3"/>
  <c r="S4616" i="3"/>
  <c r="R4616" i="3"/>
  <c r="Q4616" i="3"/>
  <c r="P4616" i="3"/>
  <c r="U4615" i="3"/>
  <c r="T4615" i="3"/>
  <c r="S4615" i="3"/>
  <c r="R4615" i="3"/>
  <c r="P4615" i="3"/>
  <c r="Q4615" i="3" s="1"/>
  <c r="U4614" i="3"/>
  <c r="T4614" i="3"/>
  <c r="S4614" i="3"/>
  <c r="R4614" i="3"/>
  <c r="Q4614" i="3"/>
  <c r="P4614" i="3"/>
  <c r="U4613" i="3"/>
  <c r="T4613" i="3"/>
  <c r="S4613" i="3"/>
  <c r="R4613" i="3"/>
  <c r="Q4613" i="3"/>
  <c r="P4613" i="3"/>
  <c r="U4612" i="3"/>
  <c r="T4612" i="3"/>
  <c r="S4612" i="3"/>
  <c r="R4612" i="3"/>
  <c r="Q4612" i="3"/>
  <c r="P4612" i="3"/>
  <c r="U4611" i="3"/>
  <c r="T4611" i="3"/>
  <c r="S4611" i="3"/>
  <c r="R4611" i="3"/>
  <c r="P4611" i="3"/>
  <c r="Q4611" i="3" s="1"/>
  <c r="U4610" i="3"/>
  <c r="T4610" i="3"/>
  <c r="S4610" i="3"/>
  <c r="R4610" i="3"/>
  <c r="Q4610" i="3"/>
  <c r="P4610" i="3"/>
  <c r="U4609" i="3"/>
  <c r="T4609" i="3"/>
  <c r="S4609" i="3"/>
  <c r="R4609" i="3"/>
  <c r="Q4609" i="3"/>
  <c r="P4609" i="3"/>
  <c r="U4608" i="3"/>
  <c r="T4608" i="3"/>
  <c r="S4608" i="3"/>
  <c r="R4608" i="3"/>
  <c r="Q4608" i="3"/>
  <c r="P4608" i="3"/>
  <c r="U4607" i="3"/>
  <c r="T4607" i="3"/>
  <c r="S4607" i="3"/>
  <c r="R4607" i="3"/>
  <c r="P4607" i="3"/>
  <c r="Q4607" i="3" s="1"/>
  <c r="U4606" i="3"/>
  <c r="T4606" i="3"/>
  <c r="S4606" i="3"/>
  <c r="R4606" i="3"/>
  <c r="Q4606" i="3"/>
  <c r="P4606" i="3"/>
  <c r="U4605" i="3"/>
  <c r="T4605" i="3"/>
  <c r="S4605" i="3"/>
  <c r="R4605" i="3"/>
  <c r="Q4605" i="3"/>
  <c r="P4605" i="3"/>
  <c r="U4604" i="3"/>
  <c r="T4604" i="3"/>
  <c r="S4604" i="3"/>
  <c r="R4604" i="3"/>
  <c r="Q4604" i="3"/>
  <c r="P4604" i="3"/>
  <c r="U4603" i="3"/>
  <c r="T4603" i="3"/>
  <c r="S4603" i="3"/>
  <c r="R4603" i="3"/>
  <c r="P4603" i="3"/>
  <c r="Q4603" i="3" s="1"/>
  <c r="U4602" i="3"/>
  <c r="T4602" i="3"/>
  <c r="S4602" i="3"/>
  <c r="R4602" i="3"/>
  <c r="Q4602" i="3"/>
  <c r="P4602" i="3"/>
  <c r="U4601" i="3"/>
  <c r="T4601" i="3"/>
  <c r="S4601" i="3"/>
  <c r="R4601" i="3"/>
  <c r="Q4601" i="3"/>
  <c r="P4601" i="3"/>
  <c r="U4600" i="3"/>
  <c r="T4600" i="3"/>
  <c r="S4600" i="3"/>
  <c r="R4600" i="3"/>
  <c r="Q4600" i="3"/>
  <c r="P4600" i="3"/>
  <c r="U4599" i="3"/>
  <c r="T4599" i="3"/>
  <c r="S4599" i="3"/>
  <c r="R4599" i="3"/>
  <c r="P4599" i="3"/>
  <c r="Q4599" i="3" s="1"/>
  <c r="U4598" i="3"/>
  <c r="T4598" i="3"/>
  <c r="S4598" i="3"/>
  <c r="R4598" i="3"/>
  <c r="Q4598" i="3"/>
  <c r="P4598" i="3"/>
  <c r="U4597" i="3"/>
  <c r="T4597" i="3"/>
  <c r="S4597" i="3"/>
  <c r="R4597" i="3"/>
  <c r="Q4597" i="3"/>
  <c r="P4597" i="3"/>
  <c r="U4596" i="3"/>
  <c r="T4596" i="3"/>
  <c r="S4596" i="3"/>
  <c r="R4596" i="3"/>
  <c r="Q4596" i="3"/>
  <c r="P4596" i="3"/>
  <c r="U4595" i="3"/>
  <c r="T4595" i="3"/>
  <c r="S4595" i="3"/>
  <c r="R4595" i="3"/>
  <c r="P4595" i="3"/>
  <c r="Q4595" i="3" s="1"/>
  <c r="U4594" i="3"/>
  <c r="T4594" i="3"/>
  <c r="S4594" i="3"/>
  <c r="R4594" i="3"/>
  <c r="Q4594" i="3"/>
  <c r="P4594" i="3"/>
  <c r="U4593" i="3"/>
  <c r="T4593" i="3"/>
  <c r="S4593" i="3"/>
  <c r="R4593" i="3"/>
  <c r="Q4593" i="3"/>
  <c r="P4593" i="3"/>
  <c r="U4592" i="3"/>
  <c r="T4592" i="3"/>
  <c r="S4592" i="3"/>
  <c r="R4592" i="3"/>
  <c r="Q4592" i="3"/>
  <c r="P4592" i="3"/>
  <c r="U4591" i="3"/>
  <c r="T4591" i="3"/>
  <c r="S4591" i="3"/>
  <c r="R4591" i="3"/>
  <c r="P4591" i="3"/>
  <c r="Q4591" i="3" s="1"/>
  <c r="U4590" i="3"/>
  <c r="T4590" i="3"/>
  <c r="S4590" i="3"/>
  <c r="R4590" i="3"/>
  <c r="Q4590" i="3"/>
  <c r="P4590" i="3"/>
  <c r="U4589" i="3"/>
  <c r="T4589" i="3"/>
  <c r="S4589" i="3"/>
  <c r="R4589" i="3"/>
  <c r="Q4589" i="3"/>
  <c r="P4589" i="3"/>
  <c r="U4588" i="3"/>
  <c r="T4588" i="3"/>
  <c r="S4588" i="3"/>
  <c r="R4588" i="3"/>
  <c r="Q4588" i="3"/>
  <c r="P4588" i="3"/>
  <c r="U4587" i="3"/>
  <c r="T4587" i="3"/>
  <c r="S4587" i="3"/>
  <c r="R4587" i="3"/>
  <c r="P4587" i="3"/>
  <c r="Q4587" i="3" s="1"/>
  <c r="U4586" i="3"/>
  <c r="T4586" i="3"/>
  <c r="S4586" i="3"/>
  <c r="R4586" i="3"/>
  <c r="Q4586" i="3"/>
  <c r="P4586" i="3"/>
  <c r="U4585" i="3"/>
  <c r="T4585" i="3"/>
  <c r="S4585" i="3"/>
  <c r="R4585" i="3"/>
  <c r="Q4585" i="3"/>
  <c r="P4585" i="3"/>
  <c r="U4584" i="3"/>
  <c r="T4584" i="3"/>
  <c r="S4584" i="3"/>
  <c r="R4584" i="3"/>
  <c r="Q4584" i="3"/>
  <c r="P4584" i="3"/>
  <c r="U4583" i="3"/>
  <c r="T4583" i="3"/>
  <c r="S4583" i="3"/>
  <c r="R4583" i="3"/>
  <c r="P4583" i="3"/>
  <c r="Q4583" i="3" s="1"/>
  <c r="U4582" i="3"/>
  <c r="T4582" i="3"/>
  <c r="S4582" i="3"/>
  <c r="R4582" i="3"/>
  <c r="Q4582" i="3"/>
  <c r="P4582" i="3"/>
  <c r="U4581" i="3"/>
  <c r="T4581" i="3"/>
  <c r="S4581" i="3"/>
  <c r="R4581" i="3"/>
  <c r="Q4581" i="3"/>
  <c r="P4581" i="3"/>
  <c r="U4580" i="3"/>
  <c r="T4580" i="3"/>
  <c r="S4580" i="3"/>
  <c r="R4580" i="3"/>
  <c r="Q4580" i="3"/>
  <c r="P4580" i="3"/>
  <c r="U4579" i="3"/>
  <c r="T4579" i="3"/>
  <c r="S4579" i="3"/>
  <c r="R4579" i="3"/>
  <c r="P4579" i="3"/>
  <c r="Q4579" i="3" s="1"/>
  <c r="U4578" i="3"/>
  <c r="T4578" i="3"/>
  <c r="S4578" i="3"/>
  <c r="R4578" i="3"/>
  <c r="Q4578" i="3"/>
  <c r="P4578" i="3"/>
  <c r="U4577" i="3"/>
  <c r="T4577" i="3"/>
  <c r="S4577" i="3"/>
  <c r="R4577" i="3"/>
  <c r="Q4577" i="3"/>
  <c r="P4577" i="3"/>
  <c r="U4576" i="3"/>
  <c r="T4576" i="3"/>
  <c r="S4576" i="3"/>
  <c r="R4576" i="3"/>
  <c r="Q4576" i="3"/>
  <c r="P4576" i="3"/>
  <c r="U4575" i="3"/>
  <c r="T4575" i="3"/>
  <c r="S4575" i="3"/>
  <c r="R4575" i="3"/>
  <c r="P4575" i="3"/>
  <c r="Q4575" i="3" s="1"/>
  <c r="U4574" i="3"/>
  <c r="T4574" i="3"/>
  <c r="S4574" i="3"/>
  <c r="R4574" i="3"/>
  <c r="Q4574" i="3"/>
  <c r="P4574" i="3"/>
  <c r="U4573" i="3"/>
  <c r="T4573" i="3"/>
  <c r="S4573" i="3"/>
  <c r="R4573" i="3"/>
  <c r="Q4573" i="3"/>
  <c r="P4573" i="3"/>
  <c r="U4572" i="3"/>
  <c r="T4572" i="3"/>
  <c r="S4572" i="3"/>
  <c r="R4572" i="3"/>
  <c r="Q4572" i="3"/>
  <c r="P4572" i="3"/>
  <c r="U4571" i="3"/>
  <c r="T4571" i="3"/>
  <c r="S4571" i="3"/>
  <c r="R4571" i="3"/>
  <c r="P4571" i="3"/>
  <c r="Q4571" i="3" s="1"/>
  <c r="U4570" i="3"/>
  <c r="T4570" i="3"/>
  <c r="S4570" i="3"/>
  <c r="R4570" i="3"/>
  <c r="Q4570" i="3"/>
  <c r="P4570" i="3"/>
  <c r="U4569" i="3"/>
  <c r="T4569" i="3"/>
  <c r="S4569" i="3"/>
  <c r="R4569" i="3"/>
  <c r="Q4569" i="3"/>
  <c r="P4569" i="3"/>
  <c r="U4568" i="3"/>
  <c r="T4568" i="3"/>
  <c r="S4568" i="3"/>
  <c r="R4568" i="3"/>
  <c r="Q4568" i="3"/>
  <c r="P4568" i="3"/>
  <c r="U4567" i="3"/>
  <c r="T4567" i="3"/>
  <c r="S4567" i="3"/>
  <c r="R4567" i="3"/>
  <c r="P4567" i="3"/>
  <c r="Q4567" i="3" s="1"/>
  <c r="U4566" i="3"/>
  <c r="T4566" i="3"/>
  <c r="S4566" i="3"/>
  <c r="R4566" i="3"/>
  <c r="Q4566" i="3"/>
  <c r="P4566" i="3"/>
  <c r="U4565" i="3"/>
  <c r="T4565" i="3"/>
  <c r="S4565" i="3"/>
  <c r="R4565" i="3"/>
  <c r="Q4565" i="3"/>
  <c r="P4565" i="3"/>
  <c r="U4564" i="3"/>
  <c r="T4564" i="3"/>
  <c r="S4564" i="3"/>
  <c r="R4564" i="3"/>
  <c r="Q4564" i="3"/>
  <c r="P4564" i="3"/>
  <c r="U4563" i="3"/>
  <c r="T4563" i="3"/>
  <c r="S4563" i="3"/>
  <c r="R4563" i="3"/>
  <c r="P4563" i="3"/>
  <c r="Q4563" i="3" s="1"/>
  <c r="U4562" i="3"/>
  <c r="T4562" i="3"/>
  <c r="S4562" i="3"/>
  <c r="R4562" i="3"/>
  <c r="Q4562" i="3"/>
  <c r="P4562" i="3"/>
  <c r="U4561" i="3"/>
  <c r="T4561" i="3"/>
  <c r="S4561" i="3"/>
  <c r="R4561" i="3"/>
  <c r="Q4561" i="3"/>
  <c r="P4561" i="3"/>
  <c r="U4560" i="3"/>
  <c r="T4560" i="3"/>
  <c r="S4560" i="3"/>
  <c r="R4560" i="3"/>
  <c r="Q4560" i="3"/>
  <c r="P4560" i="3"/>
  <c r="U4559" i="3"/>
  <c r="T4559" i="3"/>
  <c r="S4559" i="3"/>
  <c r="R4559" i="3"/>
  <c r="P4559" i="3"/>
  <c r="Q4559" i="3" s="1"/>
  <c r="U4558" i="3"/>
  <c r="T4558" i="3"/>
  <c r="S4558" i="3"/>
  <c r="R4558" i="3"/>
  <c r="Q4558" i="3"/>
  <c r="P4558" i="3"/>
  <c r="U4557" i="3"/>
  <c r="T4557" i="3"/>
  <c r="S4557" i="3"/>
  <c r="R4557" i="3"/>
  <c r="Q4557" i="3"/>
  <c r="P4557" i="3"/>
  <c r="U4556" i="3"/>
  <c r="T4556" i="3"/>
  <c r="S4556" i="3"/>
  <c r="R4556" i="3"/>
  <c r="Q4556" i="3"/>
  <c r="P4556" i="3"/>
  <c r="U4555" i="3"/>
  <c r="T4555" i="3"/>
  <c r="S4555" i="3"/>
  <c r="R4555" i="3"/>
  <c r="P4555" i="3"/>
  <c r="Q4555" i="3" s="1"/>
  <c r="U4554" i="3"/>
  <c r="T4554" i="3"/>
  <c r="S4554" i="3"/>
  <c r="R4554" i="3"/>
  <c r="Q4554" i="3"/>
  <c r="P4554" i="3"/>
  <c r="U4553" i="3"/>
  <c r="T4553" i="3"/>
  <c r="S4553" i="3"/>
  <c r="R4553" i="3"/>
  <c r="Q4553" i="3"/>
  <c r="P4553" i="3"/>
  <c r="U4552" i="3"/>
  <c r="T4552" i="3"/>
  <c r="S4552" i="3"/>
  <c r="R4552" i="3"/>
  <c r="Q4552" i="3"/>
  <c r="P4552" i="3"/>
  <c r="U4551" i="3"/>
  <c r="T4551" i="3"/>
  <c r="S4551" i="3"/>
  <c r="R4551" i="3"/>
  <c r="P4551" i="3"/>
  <c r="Q4551" i="3" s="1"/>
  <c r="U4550" i="3"/>
  <c r="T4550" i="3"/>
  <c r="S4550" i="3"/>
  <c r="R4550" i="3"/>
  <c r="Q4550" i="3"/>
  <c r="P4550" i="3"/>
  <c r="U4549" i="3"/>
  <c r="T4549" i="3"/>
  <c r="S4549" i="3"/>
  <c r="R4549" i="3"/>
  <c r="Q4549" i="3"/>
  <c r="P4549" i="3"/>
  <c r="U4548" i="3"/>
  <c r="T4548" i="3"/>
  <c r="S4548" i="3"/>
  <c r="R4548" i="3"/>
  <c r="Q4548" i="3"/>
  <c r="P4548" i="3"/>
  <c r="U4547" i="3"/>
  <c r="T4547" i="3"/>
  <c r="S4547" i="3"/>
  <c r="R4547" i="3"/>
  <c r="P4547" i="3"/>
  <c r="Q4547" i="3" s="1"/>
  <c r="U4546" i="3"/>
  <c r="T4546" i="3"/>
  <c r="S4546" i="3"/>
  <c r="R4546" i="3"/>
  <c r="Q4546" i="3"/>
  <c r="P4546" i="3"/>
  <c r="U4545" i="3"/>
  <c r="T4545" i="3"/>
  <c r="S4545" i="3"/>
  <c r="R4545" i="3"/>
  <c r="Q4545" i="3"/>
  <c r="P4545" i="3"/>
  <c r="U4544" i="3"/>
  <c r="T4544" i="3"/>
  <c r="S4544" i="3"/>
  <c r="R4544" i="3"/>
  <c r="Q4544" i="3"/>
  <c r="P4544" i="3"/>
  <c r="U4543" i="3"/>
  <c r="T4543" i="3"/>
  <c r="S4543" i="3"/>
  <c r="R4543" i="3"/>
  <c r="P4543" i="3"/>
  <c r="Q4543" i="3" s="1"/>
  <c r="U4542" i="3"/>
  <c r="T4542" i="3"/>
  <c r="S4542" i="3"/>
  <c r="R4542" i="3"/>
  <c r="Q4542" i="3"/>
  <c r="P4542" i="3"/>
  <c r="U4541" i="3"/>
  <c r="T4541" i="3"/>
  <c r="S4541" i="3"/>
  <c r="R4541" i="3"/>
  <c r="Q4541" i="3"/>
  <c r="P4541" i="3"/>
  <c r="U4540" i="3"/>
  <c r="T4540" i="3"/>
  <c r="S4540" i="3"/>
  <c r="R4540" i="3"/>
  <c r="Q4540" i="3"/>
  <c r="P4540" i="3"/>
  <c r="U4539" i="3"/>
  <c r="T4539" i="3"/>
  <c r="S4539" i="3"/>
  <c r="R4539" i="3"/>
  <c r="P4539" i="3"/>
  <c r="Q4539" i="3" s="1"/>
  <c r="U4538" i="3"/>
  <c r="T4538" i="3"/>
  <c r="S4538" i="3"/>
  <c r="R4538" i="3"/>
  <c r="Q4538" i="3"/>
  <c r="P4538" i="3"/>
  <c r="U4537" i="3"/>
  <c r="T4537" i="3"/>
  <c r="S4537" i="3"/>
  <c r="R4537" i="3"/>
  <c r="Q4537" i="3"/>
  <c r="P4537" i="3"/>
  <c r="U4536" i="3"/>
  <c r="T4536" i="3"/>
  <c r="S4536" i="3"/>
  <c r="R4536" i="3"/>
  <c r="Q4536" i="3"/>
  <c r="P4536" i="3"/>
  <c r="U4535" i="3"/>
  <c r="T4535" i="3"/>
  <c r="S4535" i="3"/>
  <c r="R4535" i="3"/>
  <c r="P4535" i="3"/>
  <c r="Q4535" i="3" s="1"/>
  <c r="U4534" i="3"/>
  <c r="T4534" i="3"/>
  <c r="S4534" i="3"/>
  <c r="R4534" i="3"/>
  <c r="Q4534" i="3"/>
  <c r="P4534" i="3"/>
  <c r="U4533" i="3"/>
  <c r="T4533" i="3"/>
  <c r="S4533" i="3"/>
  <c r="R4533" i="3"/>
  <c r="Q4533" i="3"/>
  <c r="P4533" i="3"/>
  <c r="U4532" i="3"/>
  <c r="T4532" i="3"/>
  <c r="S4532" i="3"/>
  <c r="R4532" i="3"/>
  <c r="Q4532" i="3"/>
  <c r="P4532" i="3"/>
  <c r="U4531" i="3"/>
  <c r="T4531" i="3"/>
  <c r="S4531" i="3"/>
  <c r="R4531" i="3"/>
  <c r="P4531" i="3"/>
  <c r="Q4531" i="3" s="1"/>
  <c r="U4530" i="3"/>
  <c r="T4530" i="3"/>
  <c r="S4530" i="3"/>
  <c r="R4530" i="3"/>
  <c r="Q4530" i="3"/>
  <c r="P4530" i="3"/>
  <c r="U4529" i="3"/>
  <c r="T4529" i="3"/>
  <c r="S4529" i="3"/>
  <c r="R4529" i="3"/>
  <c r="Q4529" i="3"/>
  <c r="P4529" i="3"/>
  <c r="U4528" i="3"/>
  <c r="T4528" i="3"/>
  <c r="S4528" i="3"/>
  <c r="R4528" i="3"/>
  <c r="Q4528" i="3"/>
  <c r="P4528" i="3"/>
  <c r="U4527" i="3"/>
  <c r="T4527" i="3"/>
  <c r="S4527" i="3"/>
  <c r="R4527" i="3"/>
  <c r="P4527" i="3"/>
  <c r="Q4527" i="3" s="1"/>
  <c r="U4526" i="3"/>
  <c r="T4526" i="3"/>
  <c r="S4526" i="3"/>
  <c r="R4526" i="3"/>
  <c r="Q4526" i="3"/>
  <c r="P4526" i="3"/>
  <c r="U4525" i="3"/>
  <c r="T4525" i="3"/>
  <c r="S4525" i="3"/>
  <c r="R4525" i="3"/>
  <c r="Q4525" i="3"/>
  <c r="P4525" i="3"/>
  <c r="U4524" i="3"/>
  <c r="T4524" i="3"/>
  <c r="S4524" i="3"/>
  <c r="R4524" i="3"/>
  <c r="Q4524" i="3"/>
  <c r="P4524" i="3"/>
  <c r="U4523" i="3"/>
  <c r="T4523" i="3"/>
  <c r="S4523" i="3"/>
  <c r="R4523" i="3"/>
  <c r="P4523" i="3"/>
  <c r="Q4523" i="3" s="1"/>
  <c r="U4522" i="3"/>
  <c r="T4522" i="3"/>
  <c r="S4522" i="3"/>
  <c r="R4522" i="3"/>
  <c r="Q4522" i="3"/>
  <c r="P4522" i="3"/>
  <c r="U4521" i="3"/>
  <c r="T4521" i="3"/>
  <c r="S4521" i="3"/>
  <c r="R4521" i="3"/>
  <c r="Q4521" i="3"/>
  <c r="P4521" i="3"/>
  <c r="U4520" i="3"/>
  <c r="T4520" i="3"/>
  <c r="S4520" i="3"/>
  <c r="R4520" i="3"/>
  <c r="Q4520" i="3"/>
  <c r="P4520" i="3"/>
  <c r="U4519" i="3"/>
  <c r="T4519" i="3"/>
  <c r="S4519" i="3"/>
  <c r="R4519" i="3"/>
  <c r="P4519" i="3"/>
  <c r="Q4519" i="3" s="1"/>
  <c r="U4518" i="3"/>
  <c r="T4518" i="3"/>
  <c r="S4518" i="3"/>
  <c r="R4518" i="3"/>
  <c r="Q4518" i="3"/>
  <c r="P4518" i="3"/>
  <c r="U4517" i="3"/>
  <c r="T4517" i="3"/>
  <c r="S4517" i="3"/>
  <c r="R4517" i="3"/>
  <c r="Q4517" i="3"/>
  <c r="P4517" i="3"/>
  <c r="U4516" i="3"/>
  <c r="T4516" i="3"/>
  <c r="S4516" i="3"/>
  <c r="R4516" i="3"/>
  <c r="Q4516" i="3"/>
  <c r="P4516" i="3"/>
  <c r="U4515" i="3"/>
  <c r="T4515" i="3"/>
  <c r="S4515" i="3"/>
  <c r="R4515" i="3"/>
  <c r="P4515" i="3"/>
  <c r="Q4515" i="3" s="1"/>
  <c r="U4514" i="3"/>
  <c r="T4514" i="3"/>
  <c r="S4514" i="3"/>
  <c r="R4514" i="3"/>
  <c r="Q4514" i="3"/>
  <c r="P4514" i="3"/>
  <c r="U4513" i="3"/>
  <c r="T4513" i="3"/>
  <c r="S4513" i="3"/>
  <c r="R4513" i="3"/>
  <c r="Q4513" i="3"/>
  <c r="P4513" i="3"/>
  <c r="U4512" i="3"/>
  <c r="T4512" i="3"/>
  <c r="S4512" i="3"/>
  <c r="R4512" i="3"/>
  <c r="Q4512" i="3"/>
  <c r="P4512" i="3"/>
  <c r="U4511" i="3"/>
  <c r="T4511" i="3"/>
  <c r="S4511" i="3"/>
  <c r="R4511" i="3"/>
  <c r="P4511" i="3"/>
  <c r="Q4511" i="3" s="1"/>
  <c r="U4510" i="3"/>
  <c r="T4510" i="3"/>
  <c r="S4510" i="3"/>
  <c r="R4510" i="3"/>
  <c r="Q4510" i="3"/>
  <c r="P4510" i="3"/>
  <c r="U4509" i="3"/>
  <c r="T4509" i="3"/>
  <c r="S4509" i="3"/>
  <c r="R4509" i="3"/>
  <c r="Q4509" i="3"/>
  <c r="P4509" i="3"/>
  <c r="U4508" i="3"/>
  <c r="T4508" i="3"/>
  <c r="S4508" i="3"/>
  <c r="R4508" i="3"/>
  <c r="Q4508" i="3"/>
  <c r="P4508" i="3"/>
  <c r="U4507" i="3"/>
  <c r="T4507" i="3"/>
  <c r="S4507" i="3"/>
  <c r="R4507" i="3"/>
  <c r="P4507" i="3"/>
  <c r="Q4507" i="3" s="1"/>
  <c r="U4506" i="3"/>
  <c r="T4506" i="3"/>
  <c r="S4506" i="3"/>
  <c r="R4506" i="3"/>
  <c r="Q4506" i="3"/>
  <c r="P4506" i="3"/>
  <c r="U4505" i="3"/>
  <c r="T4505" i="3"/>
  <c r="S4505" i="3"/>
  <c r="R4505" i="3"/>
  <c r="Q4505" i="3"/>
  <c r="P4505" i="3"/>
  <c r="U4504" i="3"/>
  <c r="T4504" i="3"/>
  <c r="S4504" i="3"/>
  <c r="R4504" i="3"/>
  <c r="Q4504" i="3"/>
  <c r="P4504" i="3"/>
  <c r="U4503" i="3"/>
  <c r="T4503" i="3"/>
  <c r="S4503" i="3"/>
  <c r="R4503" i="3"/>
  <c r="P4503" i="3"/>
  <c r="Q4503" i="3" s="1"/>
  <c r="U4502" i="3"/>
  <c r="T4502" i="3"/>
  <c r="S4502" i="3"/>
  <c r="R4502" i="3"/>
  <c r="Q4502" i="3"/>
  <c r="P4502" i="3"/>
  <c r="U4501" i="3"/>
  <c r="T4501" i="3"/>
  <c r="S4501" i="3"/>
  <c r="R4501" i="3"/>
  <c r="Q4501" i="3"/>
  <c r="P4501" i="3"/>
  <c r="U4500" i="3"/>
  <c r="T4500" i="3"/>
  <c r="S4500" i="3"/>
  <c r="R4500" i="3"/>
  <c r="Q4500" i="3"/>
  <c r="P4500" i="3"/>
  <c r="U4499" i="3"/>
  <c r="T4499" i="3"/>
  <c r="S4499" i="3"/>
  <c r="R4499" i="3"/>
  <c r="P4499" i="3"/>
  <c r="Q4499" i="3" s="1"/>
  <c r="U4498" i="3"/>
  <c r="T4498" i="3"/>
  <c r="S4498" i="3"/>
  <c r="R4498" i="3"/>
  <c r="Q4498" i="3"/>
  <c r="P4498" i="3"/>
  <c r="U4497" i="3"/>
  <c r="T4497" i="3"/>
  <c r="S4497" i="3"/>
  <c r="R4497" i="3"/>
  <c r="Q4497" i="3"/>
  <c r="P4497" i="3"/>
  <c r="U4496" i="3"/>
  <c r="T4496" i="3"/>
  <c r="S4496" i="3"/>
  <c r="R4496" i="3"/>
  <c r="Q4496" i="3"/>
  <c r="P4496" i="3"/>
  <c r="U4495" i="3"/>
  <c r="T4495" i="3"/>
  <c r="S4495" i="3"/>
  <c r="R4495" i="3"/>
  <c r="P4495" i="3"/>
  <c r="Q4495" i="3" s="1"/>
  <c r="U4494" i="3"/>
  <c r="T4494" i="3"/>
  <c r="S4494" i="3"/>
  <c r="R4494" i="3"/>
  <c r="Q4494" i="3"/>
  <c r="P4494" i="3"/>
  <c r="U4493" i="3"/>
  <c r="T4493" i="3"/>
  <c r="S4493" i="3"/>
  <c r="R4493" i="3"/>
  <c r="Q4493" i="3"/>
  <c r="P4493" i="3"/>
  <c r="U4492" i="3"/>
  <c r="T4492" i="3"/>
  <c r="S4492" i="3"/>
  <c r="R4492" i="3"/>
  <c r="Q4492" i="3"/>
  <c r="P4492" i="3"/>
  <c r="U4491" i="3"/>
  <c r="T4491" i="3"/>
  <c r="S4491" i="3"/>
  <c r="R4491" i="3"/>
  <c r="P4491" i="3"/>
  <c r="Q4491" i="3" s="1"/>
  <c r="U4490" i="3"/>
  <c r="T4490" i="3"/>
  <c r="S4490" i="3"/>
  <c r="R4490" i="3"/>
  <c r="Q4490" i="3"/>
  <c r="P4490" i="3"/>
  <c r="U4489" i="3"/>
  <c r="T4489" i="3"/>
  <c r="S4489" i="3"/>
  <c r="R4489" i="3"/>
  <c r="Q4489" i="3"/>
  <c r="P4489" i="3"/>
  <c r="U4488" i="3"/>
  <c r="T4488" i="3"/>
  <c r="S4488" i="3"/>
  <c r="R4488" i="3"/>
  <c r="Q4488" i="3"/>
  <c r="P4488" i="3"/>
  <c r="U4487" i="3"/>
  <c r="T4487" i="3"/>
  <c r="S4487" i="3"/>
  <c r="R4487" i="3"/>
  <c r="P4487" i="3"/>
  <c r="Q4487" i="3" s="1"/>
  <c r="U4486" i="3"/>
  <c r="T4486" i="3"/>
  <c r="S4486" i="3"/>
  <c r="R4486" i="3"/>
  <c r="Q4486" i="3"/>
  <c r="P4486" i="3"/>
  <c r="U4485" i="3"/>
  <c r="T4485" i="3"/>
  <c r="S4485" i="3"/>
  <c r="R4485" i="3"/>
  <c r="Q4485" i="3"/>
  <c r="P4485" i="3"/>
  <c r="U4484" i="3"/>
  <c r="T4484" i="3"/>
  <c r="S4484" i="3"/>
  <c r="R4484" i="3"/>
  <c r="Q4484" i="3"/>
  <c r="P4484" i="3"/>
  <c r="U4483" i="3"/>
  <c r="T4483" i="3"/>
  <c r="S4483" i="3"/>
  <c r="R4483" i="3"/>
  <c r="P4483" i="3"/>
  <c r="Q4483" i="3" s="1"/>
  <c r="U4482" i="3"/>
  <c r="T4482" i="3"/>
  <c r="S4482" i="3"/>
  <c r="R4482" i="3"/>
  <c r="Q4482" i="3"/>
  <c r="P4482" i="3"/>
  <c r="U4481" i="3"/>
  <c r="T4481" i="3"/>
  <c r="S4481" i="3"/>
  <c r="R4481" i="3"/>
  <c r="Q4481" i="3"/>
  <c r="P4481" i="3"/>
  <c r="U4480" i="3"/>
  <c r="T4480" i="3"/>
  <c r="S4480" i="3"/>
  <c r="R4480" i="3"/>
  <c r="Q4480" i="3"/>
  <c r="P4480" i="3"/>
  <c r="U4479" i="3"/>
  <c r="T4479" i="3"/>
  <c r="S4479" i="3"/>
  <c r="R4479" i="3"/>
  <c r="P4479" i="3"/>
  <c r="Q4479" i="3" s="1"/>
  <c r="U4478" i="3"/>
  <c r="T4478" i="3"/>
  <c r="S4478" i="3"/>
  <c r="R4478" i="3"/>
  <c r="Q4478" i="3"/>
  <c r="P4478" i="3"/>
  <c r="U4477" i="3"/>
  <c r="T4477" i="3"/>
  <c r="S4477" i="3"/>
  <c r="R4477" i="3"/>
  <c r="Q4477" i="3"/>
  <c r="P4477" i="3"/>
  <c r="U4476" i="3"/>
  <c r="T4476" i="3"/>
  <c r="S4476" i="3"/>
  <c r="R4476" i="3"/>
  <c r="Q4476" i="3"/>
  <c r="P4476" i="3"/>
  <c r="U4475" i="3"/>
  <c r="T4475" i="3"/>
  <c r="S4475" i="3"/>
  <c r="R4475" i="3"/>
  <c r="P4475" i="3"/>
  <c r="Q4475" i="3" s="1"/>
  <c r="U4474" i="3"/>
  <c r="T4474" i="3"/>
  <c r="S4474" i="3"/>
  <c r="R4474" i="3"/>
  <c r="Q4474" i="3"/>
  <c r="P4474" i="3"/>
  <c r="U4473" i="3"/>
  <c r="T4473" i="3"/>
  <c r="S4473" i="3"/>
  <c r="R4473" i="3"/>
  <c r="Q4473" i="3"/>
  <c r="P4473" i="3"/>
  <c r="U4472" i="3"/>
  <c r="T4472" i="3"/>
  <c r="S4472" i="3"/>
  <c r="R4472" i="3"/>
  <c r="Q4472" i="3"/>
  <c r="P4472" i="3"/>
  <c r="U4471" i="3"/>
  <c r="T4471" i="3"/>
  <c r="S4471" i="3"/>
  <c r="R4471" i="3"/>
  <c r="P4471" i="3"/>
  <c r="Q4471" i="3" s="1"/>
  <c r="U4470" i="3"/>
  <c r="T4470" i="3"/>
  <c r="S4470" i="3"/>
  <c r="R4470" i="3"/>
  <c r="Q4470" i="3"/>
  <c r="P4470" i="3"/>
  <c r="U4469" i="3"/>
  <c r="T4469" i="3"/>
  <c r="S4469" i="3"/>
  <c r="R4469" i="3"/>
  <c r="Q4469" i="3"/>
  <c r="P4469" i="3"/>
  <c r="U4468" i="3"/>
  <c r="T4468" i="3"/>
  <c r="S4468" i="3"/>
  <c r="R4468" i="3"/>
  <c r="Q4468" i="3"/>
  <c r="P4468" i="3"/>
  <c r="U4467" i="3"/>
  <c r="T4467" i="3"/>
  <c r="S4467" i="3"/>
  <c r="R4467" i="3"/>
  <c r="P4467" i="3"/>
  <c r="Q4467" i="3" s="1"/>
  <c r="U4466" i="3"/>
  <c r="T4466" i="3"/>
  <c r="S4466" i="3"/>
  <c r="R4466" i="3"/>
  <c r="Q4466" i="3"/>
  <c r="P4466" i="3"/>
  <c r="U4465" i="3"/>
  <c r="T4465" i="3"/>
  <c r="S4465" i="3"/>
  <c r="R4465" i="3"/>
  <c r="Q4465" i="3"/>
  <c r="P4465" i="3"/>
  <c r="U4464" i="3"/>
  <c r="T4464" i="3"/>
  <c r="S4464" i="3"/>
  <c r="R4464" i="3"/>
  <c r="Q4464" i="3"/>
  <c r="P4464" i="3"/>
  <c r="U4463" i="3"/>
  <c r="T4463" i="3"/>
  <c r="S4463" i="3"/>
  <c r="R4463" i="3"/>
  <c r="P4463" i="3"/>
  <c r="Q4463" i="3" s="1"/>
  <c r="U4462" i="3"/>
  <c r="T4462" i="3"/>
  <c r="S4462" i="3"/>
  <c r="R4462" i="3"/>
  <c r="Q4462" i="3"/>
  <c r="P4462" i="3"/>
  <c r="U4461" i="3"/>
  <c r="T4461" i="3"/>
  <c r="S4461" i="3"/>
  <c r="R4461" i="3"/>
  <c r="Q4461" i="3"/>
  <c r="P4461" i="3"/>
  <c r="U4460" i="3"/>
  <c r="T4460" i="3"/>
  <c r="S4460" i="3"/>
  <c r="R4460" i="3"/>
  <c r="Q4460" i="3"/>
  <c r="P4460" i="3"/>
  <c r="U4459" i="3"/>
  <c r="T4459" i="3"/>
  <c r="S4459" i="3"/>
  <c r="R4459" i="3"/>
  <c r="P4459" i="3"/>
  <c r="Q4459" i="3" s="1"/>
  <c r="U4458" i="3"/>
  <c r="T4458" i="3"/>
  <c r="S4458" i="3"/>
  <c r="R4458" i="3"/>
  <c r="Q4458" i="3"/>
  <c r="P4458" i="3"/>
  <c r="U4457" i="3"/>
  <c r="T4457" i="3"/>
  <c r="S4457" i="3"/>
  <c r="R4457" i="3"/>
  <c r="Q4457" i="3"/>
  <c r="P4457" i="3"/>
  <c r="U4456" i="3"/>
  <c r="T4456" i="3"/>
  <c r="S4456" i="3"/>
  <c r="R4456" i="3"/>
  <c r="Q4456" i="3"/>
  <c r="P4456" i="3"/>
  <c r="U4455" i="3"/>
  <c r="T4455" i="3"/>
  <c r="S4455" i="3"/>
  <c r="R4455" i="3"/>
  <c r="P4455" i="3"/>
  <c r="Q4455" i="3" s="1"/>
  <c r="U4454" i="3"/>
  <c r="T4454" i="3"/>
  <c r="S4454" i="3"/>
  <c r="R4454" i="3"/>
  <c r="Q4454" i="3"/>
  <c r="P4454" i="3"/>
  <c r="U4453" i="3"/>
  <c r="T4453" i="3"/>
  <c r="S4453" i="3"/>
  <c r="R4453" i="3"/>
  <c r="Q4453" i="3"/>
  <c r="P4453" i="3"/>
  <c r="U4452" i="3"/>
  <c r="T4452" i="3"/>
  <c r="S4452" i="3"/>
  <c r="R4452" i="3"/>
  <c r="Q4452" i="3"/>
  <c r="P4452" i="3"/>
  <c r="U4451" i="3"/>
  <c r="T4451" i="3"/>
  <c r="S4451" i="3"/>
  <c r="R4451" i="3"/>
  <c r="P4451" i="3"/>
  <c r="Q4451" i="3" s="1"/>
  <c r="U4450" i="3"/>
  <c r="T4450" i="3"/>
  <c r="S4450" i="3"/>
  <c r="R4450" i="3"/>
  <c r="Q4450" i="3"/>
  <c r="P4450" i="3"/>
  <c r="U4449" i="3"/>
  <c r="T4449" i="3"/>
  <c r="S4449" i="3"/>
  <c r="R4449" i="3"/>
  <c r="Q4449" i="3"/>
  <c r="P4449" i="3"/>
  <c r="U4448" i="3"/>
  <c r="T4448" i="3"/>
  <c r="S4448" i="3"/>
  <c r="R4448" i="3"/>
  <c r="Q4448" i="3"/>
  <c r="P4448" i="3"/>
  <c r="U4447" i="3"/>
  <c r="T4447" i="3"/>
  <c r="S4447" i="3"/>
  <c r="R4447" i="3"/>
  <c r="P4447" i="3"/>
  <c r="Q4447" i="3" s="1"/>
  <c r="U4446" i="3"/>
  <c r="T4446" i="3"/>
  <c r="S4446" i="3"/>
  <c r="R4446" i="3"/>
  <c r="Q4446" i="3"/>
  <c r="P4446" i="3"/>
  <c r="U4445" i="3"/>
  <c r="T4445" i="3"/>
  <c r="S4445" i="3"/>
  <c r="R4445" i="3"/>
  <c r="Q4445" i="3"/>
  <c r="P4445" i="3"/>
  <c r="U4444" i="3"/>
  <c r="T4444" i="3"/>
  <c r="S4444" i="3"/>
  <c r="R4444" i="3"/>
  <c r="Q4444" i="3"/>
  <c r="P4444" i="3"/>
  <c r="U4443" i="3"/>
  <c r="T4443" i="3"/>
  <c r="S4443" i="3"/>
  <c r="R4443" i="3"/>
  <c r="P4443" i="3"/>
  <c r="Q4443" i="3" s="1"/>
  <c r="U4442" i="3"/>
  <c r="T4442" i="3"/>
  <c r="S4442" i="3"/>
  <c r="R4442" i="3"/>
  <c r="Q4442" i="3"/>
  <c r="P4442" i="3"/>
  <c r="U4441" i="3"/>
  <c r="T4441" i="3"/>
  <c r="S4441" i="3"/>
  <c r="R4441" i="3"/>
  <c r="Q4441" i="3"/>
  <c r="P4441" i="3"/>
  <c r="U4440" i="3"/>
  <c r="T4440" i="3"/>
  <c r="S4440" i="3"/>
  <c r="R4440" i="3"/>
  <c r="Q4440" i="3"/>
  <c r="P4440" i="3"/>
  <c r="U4439" i="3"/>
  <c r="T4439" i="3"/>
  <c r="S4439" i="3"/>
  <c r="R4439" i="3"/>
  <c r="P4439" i="3"/>
  <c r="Q4439" i="3" s="1"/>
  <c r="U4438" i="3"/>
  <c r="T4438" i="3"/>
  <c r="S4438" i="3"/>
  <c r="R4438" i="3"/>
  <c r="Q4438" i="3"/>
  <c r="P4438" i="3"/>
  <c r="U4437" i="3"/>
  <c r="T4437" i="3"/>
  <c r="S4437" i="3"/>
  <c r="R4437" i="3"/>
  <c r="Q4437" i="3"/>
  <c r="P4437" i="3"/>
  <c r="U4436" i="3"/>
  <c r="T4436" i="3"/>
  <c r="S4436" i="3"/>
  <c r="R4436" i="3"/>
  <c r="Q4436" i="3"/>
  <c r="P4436" i="3"/>
  <c r="U4435" i="3"/>
  <c r="T4435" i="3"/>
  <c r="S4435" i="3"/>
  <c r="R4435" i="3"/>
  <c r="P4435" i="3"/>
  <c r="Q4435" i="3" s="1"/>
  <c r="U4434" i="3"/>
  <c r="T4434" i="3"/>
  <c r="S4434" i="3"/>
  <c r="R4434" i="3"/>
  <c r="Q4434" i="3"/>
  <c r="P4434" i="3"/>
  <c r="U4433" i="3"/>
  <c r="T4433" i="3"/>
  <c r="S4433" i="3"/>
  <c r="R4433" i="3"/>
  <c r="Q4433" i="3"/>
  <c r="P4433" i="3"/>
  <c r="U4432" i="3"/>
  <c r="T4432" i="3"/>
  <c r="S4432" i="3"/>
  <c r="R4432" i="3"/>
  <c r="Q4432" i="3"/>
  <c r="P4432" i="3"/>
  <c r="U4431" i="3"/>
  <c r="T4431" i="3"/>
  <c r="S4431" i="3"/>
  <c r="R4431" i="3"/>
  <c r="P4431" i="3"/>
  <c r="Q4431" i="3" s="1"/>
  <c r="U4430" i="3"/>
  <c r="T4430" i="3"/>
  <c r="S4430" i="3"/>
  <c r="R4430" i="3"/>
  <c r="Q4430" i="3"/>
  <c r="P4430" i="3"/>
  <c r="U4429" i="3"/>
  <c r="T4429" i="3"/>
  <c r="S4429" i="3"/>
  <c r="R4429" i="3"/>
  <c r="Q4429" i="3"/>
  <c r="P4429" i="3"/>
  <c r="U4428" i="3"/>
  <c r="T4428" i="3"/>
  <c r="S4428" i="3"/>
  <c r="R4428" i="3"/>
  <c r="Q4428" i="3"/>
  <c r="P4428" i="3"/>
  <c r="U4427" i="3"/>
  <c r="T4427" i="3"/>
  <c r="S4427" i="3"/>
  <c r="R4427" i="3"/>
  <c r="P4427" i="3"/>
  <c r="Q4427" i="3" s="1"/>
  <c r="U4426" i="3"/>
  <c r="T4426" i="3"/>
  <c r="S4426" i="3"/>
  <c r="R4426" i="3"/>
  <c r="Q4426" i="3"/>
  <c r="P4426" i="3"/>
  <c r="U4425" i="3"/>
  <c r="T4425" i="3"/>
  <c r="S4425" i="3"/>
  <c r="R4425" i="3"/>
  <c r="Q4425" i="3"/>
  <c r="P4425" i="3"/>
  <c r="U4424" i="3"/>
  <c r="T4424" i="3"/>
  <c r="S4424" i="3"/>
  <c r="R4424" i="3"/>
  <c r="Q4424" i="3"/>
  <c r="P4424" i="3"/>
  <c r="U4423" i="3"/>
  <c r="T4423" i="3"/>
  <c r="S4423" i="3"/>
  <c r="R4423" i="3"/>
  <c r="P4423" i="3"/>
  <c r="Q4423" i="3" s="1"/>
  <c r="U4422" i="3"/>
  <c r="T4422" i="3"/>
  <c r="S4422" i="3"/>
  <c r="R4422" i="3"/>
  <c r="Q4422" i="3"/>
  <c r="P4422" i="3"/>
  <c r="U4421" i="3"/>
  <c r="T4421" i="3"/>
  <c r="S4421" i="3"/>
  <c r="R4421" i="3"/>
  <c r="Q4421" i="3"/>
  <c r="P4421" i="3"/>
  <c r="U4420" i="3"/>
  <c r="T4420" i="3"/>
  <c r="S4420" i="3"/>
  <c r="R4420" i="3"/>
  <c r="Q4420" i="3"/>
  <c r="P4420" i="3"/>
  <c r="U4419" i="3"/>
  <c r="T4419" i="3"/>
  <c r="S4419" i="3"/>
  <c r="R4419" i="3"/>
  <c r="P4419" i="3"/>
  <c r="Q4419" i="3" s="1"/>
  <c r="U4418" i="3"/>
  <c r="T4418" i="3"/>
  <c r="S4418" i="3"/>
  <c r="R4418" i="3"/>
  <c r="Q4418" i="3"/>
  <c r="P4418" i="3"/>
  <c r="U4417" i="3"/>
  <c r="T4417" i="3"/>
  <c r="S4417" i="3"/>
  <c r="R4417" i="3"/>
  <c r="Q4417" i="3"/>
  <c r="P4417" i="3"/>
  <c r="U4416" i="3"/>
  <c r="T4416" i="3"/>
  <c r="S4416" i="3"/>
  <c r="R4416" i="3"/>
  <c r="Q4416" i="3"/>
  <c r="P4416" i="3"/>
  <c r="U4415" i="3"/>
  <c r="T4415" i="3"/>
  <c r="S4415" i="3"/>
  <c r="R4415" i="3"/>
  <c r="P4415" i="3"/>
  <c r="Q4415" i="3" s="1"/>
  <c r="U4414" i="3"/>
  <c r="T4414" i="3"/>
  <c r="S4414" i="3"/>
  <c r="R4414" i="3"/>
  <c r="Q4414" i="3"/>
  <c r="P4414" i="3"/>
  <c r="U4413" i="3"/>
  <c r="T4413" i="3"/>
  <c r="S4413" i="3"/>
  <c r="R4413" i="3"/>
  <c r="Q4413" i="3"/>
  <c r="P4413" i="3"/>
  <c r="U4412" i="3"/>
  <c r="T4412" i="3"/>
  <c r="S4412" i="3"/>
  <c r="R4412" i="3"/>
  <c r="Q4412" i="3"/>
  <c r="P4412" i="3"/>
  <c r="U4411" i="3"/>
  <c r="T4411" i="3"/>
  <c r="S4411" i="3"/>
  <c r="R4411" i="3"/>
  <c r="P4411" i="3"/>
  <c r="Q4411" i="3" s="1"/>
  <c r="U4410" i="3"/>
  <c r="T4410" i="3"/>
  <c r="S4410" i="3"/>
  <c r="R4410" i="3"/>
  <c r="Q4410" i="3"/>
  <c r="P4410" i="3"/>
  <c r="U4409" i="3"/>
  <c r="T4409" i="3"/>
  <c r="S4409" i="3"/>
  <c r="R4409" i="3"/>
  <c r="Q4409" i="3"/>
  <c r="P4409" i="3"/>
  <c r="U4408" i="3"/>
  <c r="T4408" i="3"/>
  <c r="S4408" i="3"/>
  <c r="R4408" i="3"/>
  <c r="Q4408" i="3"/>
  <c r="P4408" i="3"/>
  <c r="U4407" i="3"/>
  <c r="T4407" i="3"/>
  <c r="S4407" i="3"/>
  <c r="R4407" i="3"/>
  <c r="P4407" i="3"/>
  <c r="Q4407" i="3" s="1"/>
  <c r="U4406" i="3"/>
  <c r="T4406" i="3"/>
  <c r="S4406" i="3"/>
  <c r="R4406" i="3"/>
  <c r="Q4406" i="3"/>
  <c r="P4406" i="3"/>
  <c r="U4405" i="3"/>
  <c r="T4405" i="3"/>
  <c r="S4405" i="3"/>
  <c r="R4405" i="3"/>
  <c r="Q4405" i="3"/>
  <c r="P4405" i="3"/>
  <c r="U4404" i="3"/>
  <c r="T4404" i="3"/>
  <c r="S4404" i="3"/>
  <c r="R4404" i="3"/>
  <c r="Q4404" i="3"/>
  <c r="P4404" i="3"/>
  <c r="U4403" i="3"/>
  <c r="T4403" i="3"/>
  <c r="S4403" i="3"/>
  <c r="R4403" i="3"/>
  <c r="P4403" i="3"/>
  <c r="Q4403" i="3" s="1"/>
  <c r="U4402" i="3"/>
  <c r="T4402" i="3"/>
  <c r="S4402" i="3"/>
  <c r="R4402" i="3"/>
  <c r="Q4402" i="3"/>
  <c r="P4402" i="3"/>
  <c r="U4401" i="3"/>
  <c r="T4401" i="3"/>
  <c r="S4401" i="3"/>
  <c r="R4401" i="3"/>
  <c r="Q4401" i="3"/>
  <c r="P4401" i="3"/>
  <c r="U4400" i="3"/>
  <c r="T4400" i="3"/>
  <c r="S4400" i="3"/>
  <c r="R4400" i="3"/>
  <c r="Q4400" i="3"/>
  <c r="P4400" i="3"/>
  <c r="U4399" i="3"/>
  <c r="T4399" i="3"/>
  <c r="S4399" i="3"/>
  <c r="R4399" i="3"/>
  <c r="P4399" i="3"/>
  <c r="Q4399" i="3" s="1"/>
  <c r="U4398" i="3"/>
  <c r="T4398" i="3"/>
  <c r="S4398" i="3"/>
  <c r="R4398" i="3"/>
  <c r="Q4398" i="3"/>
  <c r="P4398" i="3"/>
  <c r="U4397" i="3"/>
  <c r="T4397" i="3"/>
  <c r="S4397" i="3"/>
  <c r="R4397" i="3"/>
  <c r="Q4397" i="3"/>
  <c r="P4397" i="3"/>
  <c r="U4396" i="3"/>
  <c r="T4396" i="3"/>
  <c r="S4396" i="3"/>
  <c r="R4396" i="3"/>
  <c r="Q4396" i="3"/>
  <c r="P4396" i="3"/>
  <c r="U4395" i="3"/>
  <c r="T4395" i="3"/>
  <c r="S4395" i="3"/>
  <c r="R4395" i="3"/>
  <c r="P4395" i="3"/>
  <c r="Q4395" i="3" s="1"/>
  <c r="U4394" i="3"/>
  <c r="T4394" i="3"/>
  <c r="S4394" i="3"/>
  <c r="R4394" i="3"/>
  <c r="Q4394" i="3"/>
  <c r="P4394" i="3"/>
  <c r="U4393" i="3"/>
  <c r="T4393" i="3"/>
  <c r="S4393" i="3"/>
  <c r="R4393" i="3"/>
  <c r="Q4393" i="3"/>
  <c r="P4393" i="3"/>
  <c r="U4392" i="3"/>
  <c r="T4392" i="3"/>
  <c r="S4392" i="3"/>
  <c r="R4392" i="3"/>
  <c r="Q4392" i="3"/>
  <c r="P4392" i="3"/>
  <c r="U4391" i="3"/>
  <c r="T4391" i="3"/>
  <c r="S4391" i="3"/>
  <c r="R4391" i="3"/>
  <c r="P4391" i="3"/>
  <c r="Q4391" i="3" s="1"/>
  <c r="U4390" i="3"/>
  <c r="T4390" i="3"/>
  <c r="S4390" i="3"/>
  <c r="R4390" i="3"/>
  <c r="Q4390" i="3"/>
  <c r="P4390" i="3"/>
  <c r="U4389" i="3"/>
  <c r="T4389" i="3"/>
  <c r="S4389" i="3"/>
  <c r="R4389" i="3"/>
  <c r="Q4389" i="3"/>
  <c r="P4389" i="3"/>
  <c r="U4388" i="3"/>
  <c r="T4388" i="3"/>
  <c r="S4388" i="3"/>
  <c r="R4388" i="3"/>
  <c r="Q4388" i="3"/>
  <c r="P4388" i="3"/>
  <c r="U4387" i="3"/>
  <c r="T4387" i="3"/>
  <c r="S4387" i="3"/>
  <c r="R4387" i="3"/>
  <c r="P4387" i="3"/>
  <c r="Q4387" i="3" s="1"/>
  <c r="U4386" i="3"/>
  <c r="T4386" i="3"/>
  <c r="S4386" i="3"/>
  <c r="R4386" i="3"/>
  <c r="Q4386" i="3"/>
  <c r="P4386" i="3"/>
  <c r="U4385" i="3"/>
  <c r="T4385" i="3"/>
  <c r="S4385" i="3"/>
  <c r="R4385" i="3"/>
  <c r="Q4385" i="3"/>
  <c r="P4385" i="3"/>
  <c r="U4384" i="3"/>
  <c r="T4384" i="3"/>
  <c r="S4384" i="3"/>
  <c r="R4384" i="3"/>
  <c r="Q4384" i="3"/>
  <c r="P4384" i="3"/>
  <c r="U4383" i="3"/>
  <c r="T4383" i="3"/>
  <c r="S4383" i="3"/>
  <c r="R4383" i="3"/>
  <c r="P4383" i="3"/>
  <c r="Q4383" i="3" s="1"/>
  <c r="U4382" i="3"/>
  <c r="T4382" i="3"/>
  <c r="S4382" i="3"/>
  <c r="R4382" i="3"/>
  <c r="Q4382" i="3"/>
  <c r="P4382" i="3"/>
  <c r="U4381" i="3"/>
  <c r="T4381" i="3"/>
  <c r="S4381" i="3"/>
  <c r="R4381" i="3"/>
  <c r="Q4381" i="3"/>
  <c r="P4381" i="3"/>
  <c r="U4380" i="3"/>
  <c r="T4380" i="3"/>
  <c r="S4380" i="3"/>
  <c r="R4380" i="3"/>
  <c r="Q4380" i="3"/>
  <c r="P4380" i="3"/>
  <c r="U4379" i="3"/>
  <c r="T4379" i="3"/>
  <c r="S4379" i="3"/>
  <c r="R4379" i="3"/>
  <c r="P4379" i="3"/>
  <c r="Q4379" i="3" s="1"/>
  <c r="U4378" i="3"/>
  <c r="T4378" i="3"/>
  <c r="S4378" i="3"/>
  <c r="R4378" i="3"/>
  <c r="Q4378" i="3"/>
  <c r="P4378" i="3"/>
  <c r="U4377" i="3"/>
  <c r="T4377" i="3"/>
  <c r="S4377" i="3"/>
  <c r="R4377" i="3"/>
  <c r="Q4377" i="3"/>
  <c r="P4377" i="3"/>
  <c r="U4376" i="3"/>
  <c r="T4376" i="3"/>
  <c r="S4376" i="3"/>
  <c r="R4376" i="3"/>
  <c r="Q4376" i="3"/>
  <c r="P4376" i="3"/>
  <c r="U4375" i="3"/>
  <c r="T4375" i="3"/>
  <c r="S4375" i="3"/>
  <c r="R4375" i="3"/>
  <c r="P4375" i="3"/>
  <c r="Q4375" i="3" s="1"/>
  <c r="U4374" i="3"/>
  <c r="T4374" i="3"/>
  <c r="S4374" i="3"/>
  <c r="R4374" i="3"/>
  <c r="Q4374" i="3"/>
  <c r="P4374" i="3"/>
  <c r="U4373" i="3"/>
  <c r="T4373" i="3"/>
  <c r="S4373" i="3"/>
  <c r="R4373" i="3"/>
  <c r="Q4373" i="3"/>
  <c r="P4373" i="3"/>
  <c r="U4372" i="3"/>
  <c r="T4372" i="3"/>
  <c r="S4372" i="3"/>
  <c r="R4372" i="3"/>
  <c r="Q4372" i="3"/>
  <c r="P4372" i="3"/>
  <c r="U4371" i="3"/>
  <c r="T4371" i="3"/>
  <c r="S4371" i="3"/>
  <c r="R4371" i="3"/>
  <c r="P4371" i="3"/>
  <c r="Q4371" i="3" s="1"/>
  <c r="U4370" i="3"/>
  <c r="T4370" i="3"/>
  <c r="S4370" i="3"/>
  <c r="R4370" i="3"/>
  <c r="Q4370" i="3"/>
  <c r="P4370" i="3"/>
  <c r="U4369" i="3"/>
  <c r="T4369" i="3"/>
  <c r="S4369" i="3"/>
  <c r="R4369" i="3"/>
  <c r="Q4369" i="3"/>
  <c r="P4369" i="3"/>
  <c r="U4368" i="3"/>
  <c r="T4368" i="3"/>
  <c r="S4368" i="3"/>
  <c r="R4368" i="3"/>
  <c r="Q4368" i="3"/>
  <c r="P4368" i="3"/>
  <c r="U4367" i="3"/>
  <c r="T4367" i="3"/>
  <c r="S4367" i="3"/>
  <c r="R4367" i="3"/>
  <c r="P4367" i="3"/>
  <c r="Q4367" i="3" s="1"/>
  <c r="U4366" i="3"/>
  <c r="T4366" i="3"/>
  <c r="S4366" i="3"/>
  <c r="R4366" i="3"/>
  <c r="Q4366" i="3"/>
  <c r="P4366" i="3"/>
  <c r="U4365" i="3"/>
  <c r="T4365" i="3"/>
  <c r="S4365" i="3"/>
  <c r="R4365" i="3"/>
  <c r="Q4365" i="3"/>
  <c r="P4365" i="3"/>
  <c r="U4364" i="3"/>
  <c r="T4364" i="3"/>
  <c r="S4364" i="3"/>
  <c r="R4364" i="3"/>
  <c r="Q4364" i="3"/>
  <c r="P4364" i="3"/>
  <c r="U4363" i="3"/>
  <c r="T4363" i="3"/>
  <c r="S4363" i="3"/>
  <c r="R4363" i="3"/>
  <c r="P4363" i="3"/>
  <c r="Q4363" i="3" s="1"/>
  <c r="U4362" i="3"/>
  <c r="T4362" i="3"/>
  <c r="S4362" i="3"/>
  <c r="R4362" i="3"/>
  <c r="Q4362" i="3"/>
  <c r="P4362" i="3"/>
  <c r="U4361" i="3"/>
  <c r="T4361" i="3"/>
  <c r="S4361" i="3"/>
  <c r="R4361" i="3"/>
  <c r="Q4361" i="3"/>
  <c r="P4361" i="3"/>
  <c r="U4360" i="3"/>
  <c r="T4360" i="3"/>
  <c r="S4360" i="3"/>
  <c r="R4360" i="3"/>
  <c r="Q4360" i="3"/>
  <c r="P4360" i="3"/>
  <c r="U4359" i="3"/>
  <c r="T4359" i="3"/>
  <c r="S4359" i="3"/>
  <c r="R4359" i="3"/>
  <c r="P4359" i="3"/>
  <c r="Q4359" i="3" s="1"/>
  <c r="U4358" i="3"/>
  <c r="T4358" i="3"/>
  <c r="S4358" i="3"/>
  <c r="R4358" i="3"/>
  <c r="Q4358" i="3"/>
  <c r="P4358" i="3"/>
  <c r="U4357" i="3"/>
  <c r="T4357" i="3"/>
  <c r="S4357" i="3"/>
  <c r="R4357" i="3"/>
  <c r="Q4357" i="3"/>
  <c r="P4357" i="3"/>
  <c r="U4356" i="3"/>
  <c r="T4356" i="3"/>
  <c r="S4356" i="3"/>
  <c r="R4356" i="3"/>
  <c r="Q4356" i="3"/>
  <c r="P4356" i="3"/>
  <c r="U4355" i="3"/>
  <c r="T4355" i="3"/>
  <c r="S4355" i="3"/>
  <c r="R4355" i="3"/>
  <c r="P4355" i="3"/>
  <c r="Q4355" i="3" s="1"/>
  <c r="U4354" i="3"/>
  <c r="T4354" i="3"/>
  <c r="S4354" i="3"/>
  <c r="R4354" i="3"/>
  <c r="Q4354" i="3"/>
  <c r="P4354" i="3"/>
  <c r="U4353" i="3"/>
  <c r="T4353" i="3"/>
  <c r="S4353" i="3"/>
  <c r="R4353" i="3"/>
  <c r="Q4353" i="3"/>
  <c r="P4353" i="3"/>
  <c r="U4352" i="3"/>
  <c r="T4352" i="3"/>
  <c r="S4352" i="3"/>
  <c r="R4352" i="3"/>
  <c r="Q4352" i="3"/>
  <c r="P4352" i="3"/>
  <c r="U4351" i="3"/>
  <c r="T4351" i="3"/>
  <c r="S4351" i="3"/>
  <c r="R4351" i="3"/>
  <c r="P4351" i="3"/>
  <c r="Q4351" i="3" s="1"/>
  <c r="U4350" i="3"/>
  <c r="T4350" i="3"/>
  <c r="S4350" i="3"/>
  <c r="R4350" i="3"/>
  <c r="Q4350" i="3"/>
  <c r="P4350" i="3"/>
  <c r="U4349" i="3"/>
  <c r="T4349" i="3"/>
  <c r="S4349" i="3"/>
  <c r="R4349" i="3"/>
  <c r="Q4349" i="3"/>
  <c r="P4349" i="3"/>
  <c r="U4348" i="3"/>
  <c r="T4348" i="3"/>
  <c r="S4348" i="3"/>
  <c r="R4348" i="3"/>
  <c r="Q4348" i="3"/>
  <c r="P4348" i="3"/>
  <c r="U4347" i="3"/>
  <c r="T4347" i="3"/>
  <c r="S4347" i="3"/>
  <c r="R4347" i="3"/>
  <c r="P4347" i="3"/>
  <c r="Q4347" i="3" s="1"/>
  <c r="U4346" i="3"/>
  <c r="T4346" i="3"/>
  <c r="S4346" i="3"/>
  <c r="R4346" i="3"/>
  <c r="Q4346" i="3"/>
  <c r="P4346" i="3"/>
  <c r="U4345" i="3"/>
  <c r="T4345" i="3"/>
  <c r="S4345" i="3"/>
  <c r="R4345" i="3"/>
  <c r="Q4345" i="3"/>
  <c r="P4345" i="3"/>
  <c r="U4344" i="3"/>
  <c r="T4344" i="3"/>
  <c r="S4344" i="3"/>
  <c r="R4344" i="3"/>
  <c r="Q4344" i="3"/>
  <c r="P4344" i="3"/>
  <c r="U4343" i="3"/>
  <c r="T4343" i="3"/>
  <c r="S4343" i="3"/>
  <c r="R4343" i="3"/>
  <c r="P4343" i="3"/>
  <c r="Q4343" i="3" s="1"/>
  <c r="U4342" i="3"/>
  <c r="T4342" i="3"/>
  <c r="S4342" i="3"/>
  <c r="R4342" i="3"/>
  <c r="Q4342" i="3"/>
  <c r="P4342" i="3"/>
  <c r="U4341" i="3"/>
  <c r="T4341" i="3"/>
  <c r="S4341" i="3"/>
  <c r="R4341" i="3"/>
  <c r="Q4341" i="3"/>
  <c r="P4341" i="3"/>
  <c r="U4340" i="3"/>
  <c r="T4340" i="3"/>
  <c r="S4340" i="3"/>
  <c r="R4340" i="3"/>
  <c r="Q4340" i="3"/>
  <c r="P4340" i="3"/>
  <c r="U4339" i="3"/>
  <c r="T4339" i="3"/>
  <c r="S4339" i="3"/>
  <c r="R4339" i="3"/>
  <c r="P4339" i="3"/>
  <c r="Q4339" i="3" s="1"/>
  <c r="U4338" i="3"/>
  <c r="T4338" i="3"/>
  <c r="S4338" i="3"/>
  <c r="R4338" i="3"/>
  <c r="Q4338" i="3"/>
  <c r="P4338" i="3"/>
  <c r="U4337" i="3"/>
  <c r="T4337" i="3"/>
  <c r="S4337" i="3"/>
  <c r="R4337" i="3"/>
  <c r="Q4337" i="3"/>
  <c r="P4337" i="3"/>
  <c r="U4336" i="3"/>
  <c r="T4336" i="3"/>
  <c r="S4336" i="3"/>
  <c r="R4336" i="3"/>
  <c r="Q4336" i="3"/>
  <c r="P4336" i="3"/>
  <c r="U4335" i="3"/>
  <c r="T4335" i="3"/>
  <c r="S4335" i="3"/>
  <c r="R4335" i="3"/>
  <c r="P4335" i="3"/>
  <c r="Q4335" i="3" s="1"/>
  <c r="U4334" i="3"/>
  <c r="T4334" i="3"/>
  <c r="S4334" i="3"/>
  <c r="R4334" i="3"/>
  <c r="Q4334" i="3"/>
  <c r="P4334" i="3"/>
  <c r="U4333" i="3"/>
  <c r="T4333" i="3"/>
  <c r="S4333" i="3"/>
  <c r="R4333" i="3"/>
  <c r="Q4333" i="3"/>
  <c r="P4333" i="3"/>
  <c r="U4332" i="3"/>
  <c r="T4332" i="3"/>
  <c r="S4332" i="3"/>
  <c r="R4332" i="3"/>
  <c r="Q4332" i="3"/>
  <c r="P4332" i="3"/>
  <c r="U4331" i="3"/>
  <c r="T4331" i="3"/>
  <c r="S4331" i="3"/>
  <c r="R4331" i="3"/>
  <c r="P4331" i="3"/>
  <c r="Q4331" i="3" s="1"/>
  <c r="U4330" i="3"/>
  <c r="T4330" i="3"/>
  <c r="S4330" i="3"/>
  <c r="R4330" i="3"/>
  <c r="Q4330" i="3"/>
  <c r="P4330" i="3"/>
  <c r="U4329" i="3"/>
  <c r="T4329" i="3"/>
  <c r="S4329" i="3"/>
  <c r="R4329" i="3"/>
  <c r="Q4329" i="3"/>
  <c r="P4329" i="3"/>
  <c r="U4328" i="3"/>
  <c r="T4328" i="3"/>
  <c r="S4328" i="3"/>
  <c r="R4328" i="3"/>
  <c r="Q4328" i="3"/>
  <c r="P4328" i="3"/>
  <c r="U4327" i="3"/>
  <c r="T4327" i="3"/>
  <c r="S4327" i="3"/>
  <c r="R4327" i="3"/>
  <c r="P4327" i="3"/>
  <c r="Q4327" i="3" s="1"/>
  <c r="U4326" i="3"/>
  <c r="T4326" i="3"/>
  <c r="S4326" i="3"/>
  <c r="R4326" i="3"/>
  <c r="Q4326" i="3"/>
  <c r="P4326" i="3"/>
  <c r="U4325" i="3"/>
  <c r="T4325" i="3"/>
  <c r="S4325" i="3"/>
  <c r="R4325" i="3"/>
  <c r="Q4325" i="3"/>
  <c r="P4325" i="3"/>
  <c r="U4324" i="3"/>
  <c r="T4324" i="3"/>
  <c r="S4324" i="3"/>
  <c r="R4324" i="3"/>
  <c r="Q4324" i="3"/>
  <c r="P4324" i="3"/>
  <c r="U4323" i="3"/>
  <c r="T4323" i="3"/>
  <c r="S4323" i="3"/>
  <c r="R4323" i="3"/>
  <c r="P4323" i="3"/>
  <c r="Q4323" i="3" s="1"/>
  <c r="U4322" i="3"/>
  <c r="T4322" i="3"/>
  <c r="S4322" i="3"/>
  <c r="R4322" i="3"/>
  <c r="Q4322" i="3"/>
  <c r="P4322" i="3"/>
  <c r="U4321" i="3"/>
  <c r="T4321" i="3"/>
  <c r="S4321" i="3"/>
  <c r="R4321" i="3"/>
  <c r="Q4321" i="3"/>
  <c r="P4321" i="3"/>
  <c r="U4320" i="3"/>
  <c r="T4320" i="3"/>
  <c r="S4320" i="3"/>
  <c r="R4320" i="3"/>
  <c r="Q4320" i="3"/>
  <c r="P4320" i="3"/>
  <c r="U4319" i="3"/>
  <c r="T4319" i="3"/>
  <c r="S4319" i="3"/>
  <c r="R4319" i="3"/>
  <c r="P4319" i="3"/>
  <c r="Q4319" i="3" s="1"/>
  <c r="U4318" i="3"/>
  <c r="T4318" i="3"/>
  <c r="S4318" i="3"/>
  <c r="R4318" i="3"/>
  <c r="Q4318" i="3"/>
  <c r="P4318" i="3"/>
  <c r="U4317" i="3"/>
  <c r="T4317" i="3"/>
  <c r="S4317" i="3"/>
  <c r="R4317" i="3"/>
  <c r="Q4317" i="3"/>
  <c r="P4317" i="3"/>
  <c r="U4316" i="3"/>
  <c r="T4316" i="3"/>
  <c r="S4316" i="3"/>
  <c r="R4316" i="3"/>
  <c r="Q4316" i="3"/>
  <c r="P4316" i="3"/>
  <c r="U4315" i="3"/>
  <c r="T4315" i="3"/>
  <c r="S4315" i="3"/>
  <c r="R4315" i="3"/>
  <c r="P4315" i="3"/>
  <c r="Q4315" i="3" s="1"/>
  <c r="U4314" i="3"/>
  <c r="T4314" i="3"/>
  <c r="S4314" i="3"/>
  <c r="R4314" i="3"/>
  <c r="Q4314" i="3"/>
  <c r="P4314" i="3"/>
  <c r="U4313" i="3"/>
  <c r="T4313" i="3"/>
  <c r="S4313" i="3"/>
  <c r="R4313" i="3"/>
  <c r="Q4313" i="3"/>
  <c r="P4313" i="3"/>
  <c r="U4312" i="3"/>
  <c r="T4312" i="3"/>
  <c r="S4312" i="3"/>
  <c r="R4312" i="3"/>
  <c r="Q4312" i="3"/>
  <c r="P4312" i="3"/>
  <c r="U4311" i="3"/>
  <c r="T4311" i="3"/>
  <c r="S4311" i="3"/>
  <c r="R4311" i="3"/>
  <c r="P4311" i="3"/>
  <c r="Q4311" i="3" s="1"/>
  <c r="U4310" i="3"/>
  <c r="T4310" i="3"/>
  <c r="S4310" i="3"/>
  <c r="R4310" i="3"/>
  <c r="Q4310" i="3"/>
  <c r="P4310" i="3"/>
  <c r="U4309" i="3"/>
  <c r="T4309" i="3"/>
  <c r="S4309" i="3"/>
  <c r="R4309" i="3"/>
  <c r="Q4309" i="3"/>
  <c r="P4309" i="3"/>
  <c r="U4308" i="3"/>
  <c r="T4308" i="3"/>
  <c r="S4308" i="3"/>
  <c r="R4308" i="3"/>
  <c r="Q4308" i="3"/>
  <c r="P4308" i="3"/>
  <c r="U4307" i="3"/>
  <c r="T4307" i="3"/>
  <c r="S4307" i="3"/>
  <c r="R4307" i="3"/>
  <c r="P4307" i="3"/>
  <c r="Q4307" i="3" s="1"/>
  <c r="U4306" i="3"/>
  <c r="T4306" i="3"/>
  <c r="S4306" i="3"/>
  <c r="R4306" i="3"/>
  <c r="Q4306" i="3"/>
  <c r="P4306" i="3"/>
  <c r="U4305" i="3"/>
  <c r="T4305" i="3"/>
  <c r="S4305" i="3"/>
  <c r="R4305" i="3"/>
  <c r="Q4305" i="3"/>
  <c r="P4305" i="3"/>
  <c r="U4304" i="3"/>
  <c r="T4304" i="3"/>
  <c r="S4304" i="3"/>
  <c r="R4304" i="3"/>
  <c r="Q4304" i="3"/>
  <c r="P4304" i="3"/>
  <c r="U4303" i="3"/>
  <c r="T4303" i="3"/>
  <c r="S4303" i="3"/>
  <c r="R4303" i="3"/>
  <c r="P4303" i="3"/>
  <c r="Q4303" i="3" s="1"/>
  <c r="U4302" i="3"/>
  <c r="T4302" i="3"/>
  <c r="S4302" i="3"/>
  <c r="R4302" i="3"/>
  <c r="Q4302" i="3"/>
  <c r="P4302" i="3"/>
  <c r="U4301" i="3"/>
  <c r="T4301" i="3"/>
  <c r="S4301" i="3"/>
  <c r="R4301" i="3"/>
  <c r="Q4301" i="3"/>
  <c r="P4301" i="3"/>
  <c r="U4300" i="3"/>
  <c r="T4300" i="3"/>
  <c r="S4300" i="3"/>
  <c r="R4300" i="3"/>
  <c r="Q4300" i="3"/>
  <c r="P4300" i="3"/>
  <c r="U4299" i="3"/>
  <c r="T4299" i="3"/>
  <c r="S4299" i="3"/>
  <c r="R4299" i="3"/>
  <c r="P4299" i="3"/>
  <c r="Q4299" i="3" s="1"/>
  <c r="U4298" i="3"/>
  <c r="T4298" i="3"/>
  <c r="S4298" i="3"/>
  <c r="R4298" i="3"/>
  <c r="Q4298" i="3"/>
  <c r="P4298" i="3"/>
  <c r="U4297" i="3"/>
  <c r="T4297" i="3"/>
  <c r="S4297" i="3"/>
  <c r="R4297" i="3"/>
  <c r="Q4297" i="3"/>
  <c r="P4297" i="3"/>
  <c r="U4296" i="3"/>
  <c r="T4296" i="3"/>
  <c r="S4296" i="3"/>
  <c r="R4296" i="3"/>
  <c r="Q4296" i="3"/>
  <c r="P4296" i="3"/>
  <c r="U4295" i="3"/>
  <c r="T4295" i="3"/>
  <c r="S4295" i="3"/>
  <c r="R4295" i="3"/>
  <c r="P4295" i="3"/>
  <c r="Q4295" i="3" s="1"/>
  <c r="U4294" i="3"/>
  <c r="T4294" i="3"/>
  <c r="S4294" i="3"/>
  <c r="R4294" i="3"/>
  <c r="Q4294" i="3"/>
  <c r="P4294" i="3"/>
  <c r="U4293" i="3"/>
  <c r="T4293" i="3"/>
  <c r="S4293" i="3"/>
  <c r="R4293" i="3"/>
  <c r="Q4293" i="3"/>
  <c r="P4293" i="3"/>
  <c r="U4292" i="3"/>
  <c r="T4292" i="3"/>
  <c r="S4292" i="3"/>
  <c r="R4292" i="3"/>
  <c r="Q4292" i="3"/>
  <c r="P4292" i="3"/>
  <c r="U4291" i="3"/>
  <c r="T4291" i="3"/>
  <c r="S4291" i="3"/>
  <c r="R4291" i="3"/>
  <c r="P4291" i="3"/>
  <c r="Q4291" i="3" s="1"/>
  <c r="U4290" i="3"/>
  <c r="T4290" i="3"/>
  <c r="S4290" i="3"/>
  <c r="R4290" i="3"/>
  <c r="Q4290" i="3"/>
  <c r="P4290" i="3"/>
  <c r="U4289" i="3"/>
  <c r="T4289" i="3"/>
  <c r="S4289" i="3"/>
  <c r="R4289" i="3"/>
  <c r="Q4289" i="3"/>
  <c r="P4289" i="3"/>
  <c r="U4288" i="3"/>
  <c r="T4288" i="3"/>
  <c r="S4288" i="3"/>
  <c r="R4288" i="3"/>
  <c r="Q4288" i="3"/>
  <c r="P4288" i="3"/>
  <c r="U4287" i="3"/>
  <c r="T4287" i="3"/>
  <c r="S4287" i="3"/>
  <c r="R4287" i="3"/>
  <c r="P4287" i="3"/>
  <c r="Q4287" i="3" s="1"/>
  <c r="U4286" i="3"/>
  <c r="T4286" i="3"/>
  <c r="S4286" i="3"/>
  <c r="R4286" i="3"/>
  <c r="Q4286" i="3"/>
  <c r="P4286" i="3"/>
  <c r="U4285" i="3"/>
  <c r="T4285" i="3"/>
  <c r="S4285" i="3"/>
  <c r="R4285" i="3"/>
  <c r="Q4285" i="3"/>
  <c r="P4285" i="3"/>
  <c r="U4284" i="3"/>
  <c r="T4284" i="3"/>
  <c r="S4284" i="3"/>
  <c r="R4284" i="3"/>
  <c r="Q4284" i="3"/>
  <c r="P4284" i="3"/>
  <c r="U4283" i="3"/>
  <c r="T4283" i="3"/>
  <c r="S4283" i="3"/>
  <c r="R4283" i="3"/>
  <c r="P4283" i="3"/>
  <c r="Q4283" i="3" s="1"/>
  <c r="U4282" i="3"/>
  <c r="T4282" i="3"/>
  <c r="S4282" i="3"/>
  <c r="R4282" i="3"/>
  <c r="Q4282" i="3"/>
  <c r="P4282" i="3"/>
  <c r="U4281" i="3"/>
  <c r="T4281" i="3"/>
  <c r="S4281" i="3"/>
  <c r="R4281" i="3"/>
  <c r="Q4281" i="3"/>
  <c r="P4281" i="3"/>
  <c r="U4280" i="3"/>
  <c r="T4280" i="3"/>
  <c r="S4280" i="3"/>
  <c r="R4280" i="3"/>
  <c r="Q4280" i="3"/>
  <c r="P4280" i="3"/>
  <c r="U4279" i="3"/>
  <c r="T4279" i="3"/>
  <c r="S4279" i="3"/>
  <c r="R4279" i="3"/>
  <c r="P4279" i="3"/>
  <c r="Q4279" i="3" s="1"/>
  <c r="U4278" i="3"/>
  <c r="T4278" i="3"/>
  <c r="S4278" i="3"/>
  <c r="R4278" i="3"/>
  <c r="Q4278" i="3"/>
  <c r="P4278" i="3"/>
  <c r="U4277" i="3"/>
  <c r="T4277" i="3"/>
  <c r="S4277" i="3"/>
  <c r="R4277" i="3"/>
  <c r="Q4277" i="3"/>
  <c r="P4277" i="3"/>
  <c r="U4276" i="3"/>
  <c r="T4276" i="3"/>
  <c r="S4276" i="3"/>
  <c r="R4276" i="3"/>
  <c r="Q4276" i="3"/>
  <c r="P4276" i="3"/>
  <c r="U4275" i="3"/>
  <c r="T4275" i="3"/>
  <c r="S4275" i="3"/>
  <c r="R4275" i="3"/>
  <c r="P4275" i="3"/>
  <c r="Q4275" i="3" s="1"/>
  <c r="U4274" i="3"/>
  <c r="T4274" i="3"/>
  <c r="S4274" i="3"/>
  <c r="R4274" i="3"/>
  <c r="Q4274" i="3"/>
  <c r="P4274" i="3"/>
  <c r="U4273" i="3"/>
  <c r="T4273" i="3"/>
  <c r="S4273" i="3"/>
  <c r="R4273" i="3"/>
  <c r="Q4273" i="3"/>
  <c r="P4273" i="3"/>
  <c r="U4272" i="3"/>
  <c r="T4272" i="3"/>
  <c r="S4272" i="3"/>
  <c r="R4272" i="3"/>
  <c r="Q4272" i="3"/>
  <c r="P4272" i="3"/>
  <c r="U4271" i="3"/>
  <c r="T4271" i="3"/>
  <c r="S4271" i="3"/>
  <c r="R4271" i="3"/>
  <c r="P4271" i="3"/>
  <c r="Q4271" i="3" s="1"/>
  <c r="U4270" i="3"/>
  <c r="T4270" i="3"/>
  <c r="S4270" i="3"/>
  <c r="R4270" i="3"/>
  <c r="Q4270" i="3"/>
  <c r="P4270" i="3"/>
  <c r="U4269" i="3"/>
  <c r="T4269" i="3"/>
  <c r="S4269" i="3"/>
  <c r="R4269" i="3"/>
  <c r="Q4269" i="3"/>
  <c r="P4269" i="3"/>
  <c r="U4268" i="3"/>
  <c r="T4268" i="3"/>
  <c r="S4268" i="3"/>
  <c r="R4268" i="3"/>
  <c r="Q4268" i="3"/>
  <c r="P4268" i="3"/>
  <c r="U4267" i="3"/>
  <c r="T4267" i="3"/>
  <c r="S4267" i="3"/>
  <c r="R4267" i="3"/>
  <c r="P4267" i="3"/>
  <c r="Q4267" i="3" s="1"/>
  <c r="U4266" i="3"/>
  <c r="T4266" i="3"/>
  <c r="S4266" i="3"/>
  <c r="R4266" i="3"/>
  <c r="Q4266" i="3"/>
  <c r="P4266" i="3"/>
  <c r="U4265" i="3"/>
  <c r="T4265" i="3"/>
  <c r="S4265" i="3"/>
  <c r="R4265" i="3"/>
  <c r="Q4265" i="3"/>
  <c r="P4265" i="3"/>
  <c r="U4264" i="3"/>
  <c r="T4264" i="3"/>
  <c r="S4264" i="3"/>
  <c r="R4264" i="3"/>
  <c r="Q4264" i="3"/>
  <c r="P4264" i="3"/>
  <c r="U4263" i="3"/>
  <c r="T4263" i="3"/>
  <c r="S4263" i="3"/>
  <c r="R4263" i="3"/>
  <c r="P4263" i="3"/>
  <c r="Q4263" i="3" s="1"/>
  <c r="U4262" i="3"/>
  <c r="T4262" i="3"/>
  <c r="S4262" i="3"/>
  <c r="R4262" i="3"/>
  <c r="Q4262" i="3"/>
  <c r="P4262" i="3"/>
  <c r="U4261" i="3"/>
  <c r="T4261" i="3"/>
  <c r="S4261" i="3"/>
  <c r="R4261" i="3"/>
  <c r="Q4261" i="3"/>
  <c r="P4261" i="3"/>
  <c r="U4260" i="3"/>
  <c r="T4260" i="3"/>
  <c r="S4260" i="3"/>
  <c r="R4260" i="3"/>
  <c r="Q4260" i="3"/>
  <c r="P4260" i="3"/>
  <c r="U4259" i="3"/>
  <c r="T4259" i="3"/>
  <c r="S4259" i="3"/>
  <c r="R4259" i="3"/>
  <c r="P4259" i="3"/>
  <c r="Q4259" i="3" s="1"/>
  <c r="U4258" i="3"/>
  <c r="T4258" i="3"/>
  <c r="S4258" i="3"/>
  <c r="R4258" i="3"/>
  <c r="Q4258" i="3"/>
  <c r="P4258" i="3"/>
  <c r="U4257" i="3"/>
  <c r="T4257" i="3"/>
  <c r="S4257" i="3"/>
  <c r="R4257" i="3"/>
  <c r="Q4257" i="3"/>
  <c r="P4257" i="3"/>
  <c r="U4256" i="3"/>
  <c r="T4256" i="3"/>
  <c r="S4256" i="3"/>
  <c r="R4256" i="3"/>
  <c r="Q4256" i="3"/>
  <c r="P4256" i="3"/>
  <c r="U4255" i="3"/>
  <c r="T4255" i="3"/>
  <c r="S4255" i="3"/>
  <c r="R4255" i="3"/>
  <c r="P4255" i="3"/>
  <c r="Q4255" i="3" s="1"/>
  <c r="U4254" i="3"/>
  <c r="T4254" i="3"/>
  <c r="S4254" i="3"/>
  <c r="R4254" i="3"/>
  <c r="Q4254" i="3"/>
  <c r="P4254" i="3"/>
  <c r="U4253" i="3"/>
  <c r="T4253" i="3"/>
  <c r="S4253" i="3"/>
  <c r="R4253" i="3"/>
  <c r="Q4253" i="3"/>
  <c r="P4253" i="3"/>
  <c r="U4252" i="3"/>
  <c r="T4252" i="3"/>
  <c r="S4252" i="3"/>
  <c r="R4252" i="3"/>
  <c r="Q4252" i="3"/>
  <c r="P4252" i="3"/>
  <c r="U4251" i="3"/>
  <c r="T4251" i="3"/>
  <c r="S4251" i="3"/>
  <c r="R4251" i="3"/>
  <c r="P4251" i="3"/>
  <c r="Q4251" i="3" s="1"/>
  <c r="U4250" i="3"/>
  <c r="T4250" i="3"/>
  <c r="S4250" i="3"/>
  <c r="R4250" i="3"/>
  <c r="Q4250" i="3"/>
  <c r="P4250" i="3"/>
  <c r="U4249" i="3"/>
  <c r="T4249" i="3"/>
  <c r="S4249" i="3"/>
  <c r="R4249" i="3"/>
  <c r="Q4249" i="3"/>
  <c r="P4249" i="3"/>
  <c r="U4248" i="3"/>
  <c r="T4248" i="3"/>
  <c r="S4248" i="3"/>
  <c r="R4248" i="3"/>
  <c r="Q4248" i="3"/>
  <c r="P4248" i="3"/>
  <c r="U4247" i="3"/>
  <c r="T4247" i="3"/>
  <c r="S4247" i="3"/>
  <c r="R4247" i="3"/>
  <c r="P4247" i="3"/>
  <c r="Q4247" i="3" s="1"/>
  <c r="U4246" i="3"/>
  <c r="T4246" i="3"/>
  <c r="S4246" i="3"/>
  <c r="R4246" i="3"/>
  <c r="Q4246" i="3"/>
  <c r="P4246" i="3"/>
  <c r="U4245" i="3"/>
  <c r="T4245" i="3"/>
  <c r="S4245" i="3"/>
  <c r="R4245" i="3"/>
  <c r="Q4245" i="3"/>
  <c r="P4245" i="3"/>
  <c r="U4244" i="3"/>
  <c r="T4244" i="3"/>
  <c r="S4244" i="3"/>
  <c r="R4244" i="3"/>
  <c r="Q4244" i="3"/>
  <c r="P4244" i="3"/>
  <c r="U4243" i="3"/>
  <c r="T4243" i="3"/>
  <c r="S4243" i="3"/>
  <c r="R4243" i="3"/>
  <c r="P4243" i="3"/>
  <c r="Q4243" i="3" s="1"/>
  <c r="U4242" i="3"/>
  <c r="T4242" i="3"/>
  <c r="S4242" i="3"/>
  <c r="R4242" i="3"/>
  <c r="Q4242" i="3"/>
  <c r="P4242" i="3"/>
  <c r="U4241" i="3"/>
  <c r="T4241" i="3"/>
  <c r="S4241" i="3"/>
  <c r="R4241" i="3"/>
  <c r="Q4241" i="3"/>
  <c r="P4241" i="3"/>
  <c r="U4240" i="3"/>
  <c r="T4240" i="3"/>
  <c r="S4240" i="3"/>
  <c r="R4240" i="3"/>
  <c r="Q4240" i="3"/>
  <c r="P4240" i="3"/>
  <c r="U4239" i="3"/>
  <c r="T4239" i="3"/>
  <c r="S4239" i="3"/>
  <c r="R4239" i="3"/>
  <c r="P4239" i="3"/>
  <c r="Q4239" i="3" s="1"/>
  <c r="U4238" i="3"/>
  <c r="T4238" i="3"/>
  <c r="S4238" i="3"/>
  <c r="R4238" i="3"/>
  <c r="Q4238" i="3"/>
  <c r="P4238" i="3"/>
  <c r="U4237" i="3"/>
  <c r="T4237" i="3"/>
  <c r="S4237" i="3"/>
  <c r="R4237" i="3"/>
  <c r="Q4237" i="3"/>
  <c r="P4237" i="3"/>
  <c r="U4236" i="3"/>
  <c r="T4236" i="3"/>
  <c r="S4236" i="3"/>
  <c r="R4236" i="3"/>
  <c r="Q4236" i="3"/>
  <c r="P4236" i="3"/>
  <c r="U4235" i="3"/>
  <c r="T4235" i="3"/>
  <c r="S4235" i="3"/>
  <c r="R4235" i="3"/>
  <c r="P4235" i="3"/>
  <c r="Q4235" i="3" s="1"/>
  <c r="U4234" i="3"/>
  <c r="T4234" i="3"/>
  <c r="S4234" i="3"/>
  <c r="R4234" i="3"/>
  <c r="Q4234" i="3"/>
  <c r="P4234" i="3"/>
  <c r="U4233" i="3"/>
  <c r="T4233" i="3"/>
  <c r="S4233" i="3"/>
  <c r="R4233" i="3"/>
  <c r="Q4233" i="3"/>
  <c r="P4233" i="3"/>
  <c r="U4232" i="3"/>
  <c r="T4232" i="3"/>
  <c r="S4232" i="3"/>
  <c r="R4232" i="3"/>
  <c r="Q4232" i="3"/>
  <c r="P4232" i="3"/>
  <c r="U4231" i="3"/>
  <c r="T4231" i="3"/>
  <c r="S4231" i="3"/>
  <c r="R4231" i="3"/>
  <c r="P4231" i="3"/>
  <c r="Q4231" i="3" s="1"/>
  <c r="U4230" i="3"/>
  <c r="T4230" i="3"/>
  <c r="S4230" i="3"/>
  <c r="R4230" i="3"/>
  <c r="Q4230" i="3"/>
  <c r="P4230" i="3"/>
  <c r="U4229" i="3"/>
  <c r="T4229" i="3"/>
  <c r="S4229" i="3"/>
  <c r="R4229" i="3"/>
  <c r="Q4229" i="3"/>
  <c r="P4229" i="3"/>
  <c r="U4228" i="3"/>
  <c r="T4228" i="3"/>
  <c r="S4228" i="3"/>
  <c r="R4228" i="3"/>
  <c r="Q4228" i="3"/>
  <c r="P4228" i="3"/>
  <c r="U4227" i="3"/>
  <c r="T4227" i="3"/>
  <c r="S4227" i="3"/>
  <c r="R4227" i="3"/>
  <c r="P4227" i="3"/>
  <c r="Q4227" i="3" s="1"/>
  <c r="U4226" i="3"/>
  <c r="T4226" i="3"/>
  <c r="S4226" i="3"/>
  <c r="R4226" i="3"/>
  <c r="Q4226" i="3"/>
  <c r="P4226" i="3"/>
  <c r="U4225" i="3"/>
  <c r="T4225" i="3"/>
  <c r="S4225" i="3"/>
  <c r="R4225" i="3"/>
  <c r="Q4225" i="3"/>
  <c r="P4225" i="3"/>
  <c r="U4224" i="3"/>
  <c r="T4224" i="3"/>
  <c r="S4224" i="3"/>
  <c r="R4224" i="3"/>
  <c r="Q4224" i="3"/>
  <c r="P4224" i="3"/>
  <c r="U4223" i="3"/>
  <c r="T4223" i="3"/>
  <c r="S4223" i="3"/>
  <c r="R4223" i="3"/>
  <c r="P4223" i="3"/>
  <c r="Q4223" i="3" s="1"/>
  <c r="U4222" i="3"/>
  <c r="T4222" i="3"/>
  <c r="S4222" i="3"/>
  <c r="R4222" i="3"/>
  <c r="Q4222" i="3"/>
  <c r="P4222" i="3"/>
  <c r="U4221" i="3"/>
  <c r="T4221" i="3"/>
  <c r="S4221" i="3"/>
  <c r="R4221" i="3"/>
  <c r="Q4221" i="3"/>
  <c r="P4221" i="3"/>
  <c r="U4220" i="3"/>
  <c r="T4220" i="3"/>
  <c r="S4220" i="3"/>
  <c r="R4220" i="3"/>
  <c r="Q4220" i="3"/>
  <c r="P4220" i="3"/>
  <c r="U4219" i="3"/>
  <c r="T4219" i="3"/>
  <c r="S4219" i="3"/>
  <c r="R4219" i="3"/>
  <c r="P4219" i="3"/>
  <c r="Q4219" i="3" s="1"/>
  <c r="U4218" i="3"/>
  <c r="T4218" i="3"/>
  <c r="S4218" i="3"/>
  <c r="R4218" i="3"/>
  <c r="Q4218" i="3"/>
  <c r="P4218" i="3"/>
  <c r="U4217" i="3"/>
  <c r="T4217" i="3"/>
  <c r="S4217" i="3"/>
  <c r="R4217" i="3"/>
  <c r="Q4217" i="3"/>
  <c r="P4217" i="3"/>
  <c r="U4216" i="3"/>
  <c r="T4216" i="3"/>
  <c r="S4216" i="3"/>
  <c r="R4216" i="3"/>
  <c r="Q4216" i="3"/>
  <c r="P4216" i="3"/>
  <c r="U4215" i="3"/>
  <c r="T4215" i="3"/>
  <c r="S4215" i="3"/>
  <c r="R4215" i="3"/>
  <c r="P4215" i="3"/>
  <c r="Q4215" i="3" s="1"/>
  <c r="U4214" i="3"/>
  <c r="T4214" i="3"/>
  <c r="S4214" i="3"/>
  <c r="R4214" i="3"/>
  <c r="Q4214" i="3"/>
  <c r="P4214" i="3"/>
  <c r="U4213" i="3"/>
  <c r="T4213" i="3"/>
  <c r="S4213" i="3"/>
  <c r="R4213" i="3"/>
  <c r="Q4213" i="3"/>
  <c r="P4213" i="3"/>
  <c r="U4212" i="3"/>
  <c r="T4212" i="3"/>
  <c r="S4212" i="3"/>
  <c r="R4212" i="3"/>
  <c r="Q4212" i="3"/>
  <c r="P4212" i="3"/>
  <c r="U4211" i="3"/>
  <c r="T4211" i="3"/>
  <c r="S4211" i="3"/>
  <c r="R4211" i="3"/>
  <c r="P4211" i="3"/>
  <c r="Q4211" i="3" s="1"/>
  <c r="U4210" i="3"/>
  <c r="T4210" i="3"/>
  <c r="S4210" i="3"/>
  <c r="R4210" i="3"/>
  <c r="Q4210" i="3"/>
  <c r="P4210" i="3"/>
  <c r="U4209" i="3"/>
  <c r="T4209" i="3"/>
  <c r="S4209" i="3"/>
  <c r="R4209" i="3"/>
  <c r="Q4209" i="3"/>
  <c r="P4209" i="3"/>
  <c r="U4208" i="3"/>
  <c r="T4208" i="3"/>
  <c r="S4208" i="3"/>
  <c r="R4208" i="3"/>
  <c r="Q4208" i="3"/>
  <c r="P4208" i="3"/>
  <c r="U4207" i="3"/>
  <c r="T4207" i="3"/>
  <c r="S4207" i="3"/>
  <c r="R4207" i="3"/>
  <c r="P4207" i="3"/>
  <c r="Q4207" i="3" s="1"/>
  <c r="U4206" i="3"/>
  <c r="T4206" i="3"/>
  <c r="S4206" i="3"/>
  <c r="R4206" i="3"/>
  <c r="Q4206" i="3"/>
  <c r="P4206" i="3"/>
  <c r="U4205" i="3"/>
  <c r="T4205" i="3"/>
  <c r="S4205" i="3"/>
  <c r="R4205" i="3"/>
  <c r="Q4205" i="3"/>
  <c r="P4205" i="3"/>
  <c r="U4204" i="3"/>
  <c r="T4204" i="3"/>
  <c r="S4204" i="3"/>
  <c r="R4204" i="3"/>
  <c r="Q4204" i="3"/>
  <c r="P4204" i="3"/>
  <c r="U4203" i="3"/>
  <c r="T4203" i="3"/>
  <c r="S4203" i="3"/>
  <c r="R4203" i="3"/>
  <c r="P4203" i="3"/>
  <c r="Q4203" i="3" s="1"/>
  <c r="U4202" i="3"/>
  <c r="T4202" i="3"/>
  <c r="S4202" i="3"/>
  <c r="R4202" i="3"/>
  <c r="Q4202" i="3"/>
  <c r="P4202" i="3"/>
  <c r="U4201" i="3"/>
  <c r="T4201" i="3"/>
  <c r="S4201" i="3"/>
  <c r="R4201" i="3"/>
  <c r="Q4201" i="3"/>
  <c r="P4201" i="3"/>
  <c r="U4200" i="3"/>
  <c r="T4200" i="3"/>
  <c r="S4200" i="3"/>
  <c r="R4200" i="3"/>
  <c r="Q4200" i="3"/>
  <c r="P4200" i="3"/>
  <c r="U4199" i="3"/>
  <c r="T4199" i="3"/>
  <c r="S4199" i="3"/>
  <c r="R4199" i="3"/>
  <c r="P4199" i="3"/>
  <c r="Q4199" i="3" s="1"/>
  <c r="U4198" i="3"/>
  <c r="T4198" i="3"/>
  <c r="S4198" i="3"/>
  <c r="R4198" i="3"/>
  <c r="Q4198" i="3"/>
  <c r="P4198" i="3"/>
  <c r="U4197" i="3"/>
  <c r="T4197" i="3"/>
  <c r="S4197" i="3"/>
  <c r="R4197" i="3"/>
  <c r="Q4197" i="3"/>
  <c r="P4197" i="3"/>
  <c r="U4196" i="3"/>
  <c r="T4196" i="3"/>
  <c r="S4196" i="3"/>
  <c r="R4196" i="3"/>
  <c r="Q4196" i="3"/>
  <c r="P4196" i="3"/>
  <c r="U4195" i="3"/>
  <c r="T4195" i="3"/>
  <c r="S4195" i="3"/>
  <c r="R4195" i="3"/>
  <c r="P4195" i="3"/>
  <c r="Q4195" i="3" s="1"/>
  <c r="U4194" i="3"/>
  <c r="T4194" i="3"/>
  <c r="S4194" i="3"/>
  <c r="R4194" i="3"/>
  <c r="Q4194" i="3"/>
  <c r="P4194" i="3"/>
  <c r="U4193" i="3"/>
  <c r="T4193" i="3"/>
  <c r="S4193" i="3"/>
  <c r="R4193" i="3"/>
  <c r="Q4193" i="3"/>
  <c r="P4193" i="3"/>
  <c r="U4192" i="3"/>
  <c r="T4192" i="3"/>
  <c r="S4192" i="3"/>
  <c r="R4192" i="3"/>
  <c r="Q4192" i="3"/>
  <c r="P4192" i="3"/>
  <c r="U4191" i="3"/>
  <c r="T4191" i="3"/>
  <c r="S4191" i="3"/>
  <c r="R4191" i="3"/>
  <c r="P4191" i="3"/>
  <c r="Q4191" i="3" s="1"/>
  <c r="U4190" i="3"/>
  <c r="T4190" i="3"/>
  <c r="S4190" i="3"/>
  <c r="R4190" i="3"/>
  <c r="Q4190" i="3"/>
  <c r="P4190" i="3"/>
  <c r="U4189" i="3"/>
  <c r="T4189" i="3"/>
  <c r="S4189" i="3"/>
  <c r="R4189" i="3"/>
  <c r="Q4189" i="3"/>
  <c r="P4189" i="3"/>
  <c r="U4188" i="3"/>
  <c r="T4188" i="3"/>
  <c r="S4188" i="3"/>
  <c r="R4188" i="3"/>
  <c r="Q4188" i="3"/>
  <c r="P4188" i="3"/>
  <c r="U4187" i="3"/>
  <c r="T4187" i="3"/>
  <c r="S4187" i="3"/>
  <c r="R4187" i="3"/>
  <c r="P4187" i="3"/>
  <c r="Q4187" i="3" s="1"/>
  <c r="U4186" i="3"/>
  <c r="T4186" i="3"/>
  <c r="S4186" i="3"/>
  <c r="R4186" i="3"/>
  <c r="Q4186" i="3"/>
  <c r="P4186" i="3"/>
  <c r="U4185" i="3"/>
  <c r="T4185" i="3"/>
  <c r="S4185" i="3"/>
  <c r="R4185" i="3"/>
  <c r="Q4185" i="3"/>
  <c r="P4185" i="3"/>
  <c r="U4184" i="3"/>
  <c r="T4184" i="3"/>
  <c r="S4184" i="3"/>
  <c r="R4184" i="3"/>
  <c r="Q4184" i="3"/>
  <c r="P4184" i="3"/>
  <c r="U4183" i="3"/>
  <c r="T4183" i="3"/>
  <c r="S4183" i="3"/>
  <c r="R4183" i="3"/>
  <c r="P4183" i="3"/>
  <c r="Q4183" i="3" s="1"/>
  <c r="U4182" i="3"/>
  <c r="T4182" i="3"/>
  <c r="S4182" i="3"/>
  <c r="R4182" i="3"/>
  <c r="Q4182" i="3"/>
  <c r="P4182" i="3"/>
  <c r="U4181" i="3"/>
  <c r="T4181" i="3"/>
  <c r="S4181" i="3"/>
  <c r="R4181" i="3"/>
  <c r="Q4181" i="3"/>
  <c r="P4181" i="3"/>
  <c r="U4180" i="3"/>
  <c r="T4180" i="3"/>
  <c r="S4180" i="3"/>
  <c r="R4180" i="3"/>
  <c r="Q4180" i="3"/>
  <c r="P4180" i="3"/>
  <c r="U4179" i="3"/>
  <c r="T4179" i="3"/>
  <c r="S4179" i="3"/>
  <c r="R4179" i="3"/>
  <c r="P4179" i="3"/>
  <c r="Q4179" i="3" s="1"/>
  <c r="U4178" i="3"/>
  <c r="T4178" i="3"/>
  <c r="S4178" i="3"/>
  <c r="R4178" i="3"/>
  <c r="Q4178" i="3"/>
  <c r="P4178" i="3"/>
  <c r="U4177" i="3"/>
  <c r="T4177" i="3"/>
  <c r="S4177" i="3"/>
  <c r="R4177" i="3"/>
  <c r="Q4177" i="3"/>
  <c r="P4177" i="3"/>
  <c r="U4176" i="3"/>
  <c r="T4176" i="3"/>
  <c r="S4176" i="3"/>
  <c r="R4176" i="3"/>
  <c r="Q4176" i="3"/>
  <c r="P4176" i="3"/>
  <c r="U4175" i="3"/>
  <c r="T4175" i="3"/>
  <c r="S4175" i="3"/>
  <c r="R4175" i="3"/>
  <c r="P4175" i="3"/>
  <c r="Q4175" i="3" s="1"/>
  <c r="U4174" i="3"/>
  <c r="T4174" i="3"/>
  <c r="S4174" i="3"/>
  <c r="R4174" i="3"/>
  <c r="Q4174" i="3"/>
  <c r="P4174" i="3"/>
  <c r="U4173" i="3"/>
  <c r="T4173" i="3"/>
  <c r="S4173" i="3"/>
  <c r="R4173" i="3"/>
  <c r="Q4173" i="3"/>
  <c r="P4173" i="3"/>
  <c r="U4172" i="3"/>
  <c r="T4172" i="3"/>
  <c r="S4172" i="3"/>
  <c r="R4172" i="3"/>
  <c r="Q4172" i="3"/>
  <c r="P4172" i="3"/>
  <c r="U4171" i="3"/>
  <c r="T4171" i="3"/>
  <c r="S4171" i="3"/>
  <c r="R4171" i="3"/>
  <c r="P4171" i="3"/>
  <c r="Q4171" i="3" s="1"/>
  <c r="U4170" i="3"/>
  <c r="T4170" i="3"/>
  <c r="S4170" i="3"/>
  <c r="R4170" i="3"/>
  <c r="Q4170" i="3"/>
  <c r="P4170" i="3"/>
  <c r="U4169" i="3"/>
  <c r="T4169" i="3"/>
  <c r="S4169" i="3"/>
  <c r="R4169" i="3"/>
  <c r="Q4169" i="3"/>
  <c r="P4169" i="3"/>
  <c r="U4168" i="3"/>
  <c r="T4168" i="3"/>
  <c r="S4168" i="3"/>
  <c r="R4168" i="3"/>
  <c r="Q4168" i="3"/>
  <c r="P4168" i="3"/>
  <c r="U4167" i="3"/>
  <c r="T4167" i="3"/>
  <c r="S4167" i="3"/>
  <c r="R4167" i="3"/>
  <c r="P4167" i="3"/>
  <c r="Q4167" i="3" s="1"/>
  <c r="U4166" i="3"/>
  <c r="T4166" i="3"/>
  <c r="S4166" i="3"/>
  <c r="R4166" i="3"/>
  <c r="Q4166" i="3"/>
  <c r="P4166" i="3"/>
  <c r="U4165" i="3"/>
  <c r="T4165" i="3"/>
  <c r="S4165" i="3"/>
  <c r="R4165" i="3"/>
  <c r="Q4165" i="3"/>
  <c r="P4165" i="3"/>
  <c r="U4164" i="3"/>
  <c r="T4164" i="3"/>
  <c r="S4164" i="3"/>
  <c r="R4164" i="3"/>
  <c r="Q4164" i="3"/>
  <c r="P4164" i="3"/>
  <c r="U4163" i="3"/>
  <c r="T4163" i="3"/>
  <c r="S4163" i="3"/>
  <c r="R4163" i="3"/>
  <c r="P4163" i="3"/>
  <c r="Q4163" i="3" s="1"/>
  <c r="U4162" i="3"/>
  <c r="T4162" i="3"/>
  <c r="S4162" i="3"/>
  <c r="R4162" i="3"/>
  <c r="Q4162" i="3"/>
  <c r="P4162" i="3"/>
  <c r="U4161" i="3"/>
  <c r="T4161" i="3"/>
  <c r="S4161" i="3"/>
  <c r="R4161" i="3"/>
  <c r="Q4161" i="3"/>
  <c r="P4161" i="3"/>
  <c r="U4160" i="3"/>
  <c r="T4160" i="3"/>
  <c r="S4160" i="3"/>
  <c r="R4160" i="3"/>
  <c r="Q4160" i="3"/>
  <c r="P4160" i="3"/>
  <c r="U4159" i="3"/>
  <c r="T4159" i="3"/>
  <c r="S4159" i="3"/>
  <c r="R4159" i="3"/>
  <c r="P4159" i="3"/>
  <c r="Q4159" i="3" s="1"/>
  <c r="U4158" i="3"/>
  <c r="T4158" i="3"/>
  <c r="S4158" i="3"/>
  <c r="R4158" i="3"/>
  <c r="Q4158" i="3"/>
  <c r="P4158" i="3"/>
  <c r="U4157" i="3"/>
  <c r="T4157" i="3"/>
  <c r="S4157" i="3"/>
  <c r="R4157" i="3"/>
  <c r="Q4157" i="3"/>
  <c r="P4157" i="3"/>
  <c r="U4156" i="3"/>
  <c r="T4156" i="3"/>
  <c r="S4156" i="3"/>
  <c r="R4156" i="3"/>
  <c r="Q4156" i="3"/>
  <c r="P4156" i="3"/>
  <c r="U4155" i="3"/>
  <c r="T4155" i="3"/>
  <c r="S4155" i="3"/>
  <c r="R4155" i="3"/>
  <c r="P4155" i="3"/>
  <c r="Q4155" i="3" s="1"/>
  <c r="U4154" i="3"/>
  <c r="T4154" i="3"/>
  <c r="S4154" i="3"/>
  <c r="R4154" i="3"/>
  <c r="Q4154" i="3"/>
  <c r="P4154" i="3"/>
  <c r="U4153" i="3"/>
  <c r="T4153" i="3"/>
  <c r="S4153" i="3"/>
  <c r="R4153" i="3"/>
  <c r="Q4153" i="3"/>
  <c r="P4153" i="3"/>
  <c r="U4152" i="3"/>
  <c r="T4152" i="3"/>
  <c r="S4152" i="3"/>
  <c r="R4152" i="3"/>
  <c r="Q4152" i="3"/>
  <c r="P4152" i="3"/>
  <c r="U4151" i="3"/>
  <c r="T4151" i="3"/>
  <c r="S4151" i="3"/>
  <c r="R4151" i="3"/>
  <c r="P4151" i="3"/>
  <c r="Q4151" i="3" s="1"/>
  <c r="U4150" i="3"/>
  <c r="T4150" i="3"/>
  <c r="S4150" i="3"/>
  <c r="R4150" i="3"/>
  <c r="Q4150" i="3"/>
  <c r="P4150" i="3"/>
  <c r="U4149" i="3"/>
  <c r="T4149" i="3"/>
  <c r="S4149" i="3"/>
  <c r="R4149" i="3"/>
  <c r="Q4149" i="3"/>
  <c r="P4149" i="3"/>
  <c r="U4148" i="3"/>
  <c r="T4148" i="3"/>
  <c r="S4148" i="3"/>
  <c r="R4148" i="3"/>
  <c r="Q4148" i="3"/>
  <c r="P4148" i="3"/>
  <c r="U4147" i="3"/>
  <c r="T4147" i="3"/>
  <c r="S4147" i="3"/>
  <c r="R4147" i="3"/>
  <c r="P4147" i="3"/>
  <c r="Q4147" i="3" s="1"/>
  <c r="U4146" i="3"/>
  <c r="T4146" i="3"/>
  <c r="S4146" i="3"/>
  <c r="R4146" i="3"/>
  <c r="Q4146" i="3"/>
  <c r="P4146" i="3"/>
  <c r="U4145" i="3"/>
  <c r="T4145" i="3"/>
  <c r="S4145" i="3"/>
  <c r="R4145" i="3"/>
  <c r="Q4145" i="3"/>
  <c r="P4145" i="3"/>
  <c r="U4144" i="3"/>
  <c r="T4144" i="3"/>
  <c r="S4144" i="3"/>
  <c r="R4144" i="3"/>
  <c r="Q4144" i="3"/>
  <c r="P4144" i="3"/>
  <c r="U4143" i="3"/>
  <c r="T4143" i="3"/>
  <c r="S4143" i="3"/>
  <c r="R4143" i="3"/>
  <c r="P4143" i="3"/>
  <c r="Q4143" i="3" s="1"/>
  <c r="U4142" i="3"/>
  <c r="T4142" i="3"/>
  <c r="S4142" i="3"/>
  <c r="R4142" i="3"/>
  <c r="Q4142" i="3"/>
  <c r="P4142" i="3"/>
  <c r="U4141" i="3"/>
  <c r="T4141" i="3"/>
  <c r="S4141" i="3"/>
  <c r="R4141" i="3"/>
  <c r="Q4141" i="3"/>
  <c r="P4141" i="3"/>
  <c r="U4140" i="3"/>
  <c r="T4140" i="3"/>
  <c r="S4140" i="3"/>
  <c r="R4140" i="3"/>
  <c r="Q4140" i="3"/>
  <c r="P4140" i="3"/>
  <c r="U4139" i="3"/>
  <c r="T4139" i="3"/>
  <c r="S4139" i="3"/>
  <c r="R4139" i="3"/>
  <c r="P4139" i="3"/>
  <c r="Q4139" i="3" s="1"/>
  <c r="U4138" i="3"/>
  <c r="T4138" i="3"/>
  <c r="S4138" i="3"/>
  <c r="R4138" i="3"/>
  <c r="Q4138" i="3"/>
  <c r="P4138" i="3"/>
  <c r="U4137" i="3"/>
  <c r="T4137" i="3"/>
  <c r="S4137" i="3"/>
  <c r="R4137" i="3"/>
  <c r="Q4137" i="3"/>
  <c r="P4137" i="3"/>
  <c r="U4136" i="3"/>
  <c r="T4136" i="3"/>
  <c r="S4136" i="3"/>
  <c r="R4136" i="3"/>
  <c r="Q4136" i="3"/>
  <c r="P4136" i="3"/>
  <c r="U4135" i="3"/>
  <c r="T4135" i="3"/>
  <c r="S4135" i="3"/>
  <c r="R4135" i="3"/>
  <c r="P4135" i="3"/>
  <c r="Q4135" i="3" s="1"/>
  <c r="U4134" i="3"/>
  <c r="T4134" i="3"/>
  <c r="S4134" i="3"/>
  <c r="R4134" i="3"/>
  <c r="Q4134" i="3"/>
  <c r="P4134" i="3"/>
  <c r="U4133" i="3"/>
  <c r="T4133" i="3"/>
  <c r="S4133" i="3"/>
  <c r="R4133" i="3"/>
  <c r="Q4133" i="3"/>
  <c r="P4133" i="3"/>
  <c r="U4132" i="3"/>
  <c r="T4132" i="3"/>
  <c r="S4132" i="3"/>
  <c r="R4132" i="3"/>
  <c r="Q4132" i="3"/>
  <c r="P4132" i="3"/>
  <c r="U4131" i="3"/>
  <c r="T4131" i="3"/>
  <c r="S4131" i="3"/>
  <c r="R4131" i="3"/>
  <c r="P4131" i="3"/>
  <c r="Q4131" i="3" s="1"/>
  <c r="U4130" i="3"/>
  <c r="T4130" i="3"/>
  <c r="S4130" i="3"/>
  <c r="R4130" i="3"/>
  <c r="Q4130" i="3"/>
  <c r="P4130" i="3"/>
  <c r="U4129" i="3"/>
  <c r="T4129" i="3"/>
  <c r="S4129" i="3"/>
  <c r="R4129" i="3"/>
  <c r="Q4129" i="3"/>
  <c r="P4129" i="3"/>
  <c r="U4128" i="3"/>
  <c r="T4128" i="3"/>
  <c r="S4128" i="3"/>
  <c r="R4128" i="3"/>
  <c r="Q4128" i="3"/>
  <c r="P4128" i="3"/>
  <c r="U4127" i="3"/>
  <c r="T4127" i="3"/>
  <c r="S4127" i="3"/>
  <c r="R4127" i="3"/>
  <c r="P4127" i="3"/>
  <c r="Q4127" i="3" s="1"/>
  <c r="U4126" i="3"/>
  <c r="T4126" i="3"/>
  <c r="S4126" i="3"/>
  <c r="R4126" i="3"/>
  <c r="Q4126" i="3"/>
  <c r="P4126" i="3"/>
  <c r="U4125" i="3"/>
  <c r="T4125" i="3"/>
  <c r="S4125" i="3"/>
  <c r="R4125" i="3"/>
  <c r="Q4125" i="3"/>
  <c r="P4125" i="3"/>
  <c r="U4124" i="3"/>
  <c r="T4124" i="3"/>
  <c r="S4124" i="3"/>
  <c r="R4124" i="3"/>
  <c r="Q4124" i="3"/>
  <c r="P4124" i="3"/>
  <c r="U4123" i="3"/>
  <c r="T4123" i="3"/>
  <c r="S4123" i="3"/>
  <c r="R4123" i="3"/>
  <c r="P4123" i="3"/>
  <c r="Q4123" i="3" s="1"/>
  <c r="U4122" i="3"/>
  <c r="T4122" i="3"/>
  <c r="S4122" i="3"/>
  <c r="R4122" i="3"/>
  <c r="Q4122" i="3"/>
  <c r="P4122" i="3"/>
  <c r="U4121" i="3"/>
  <c r="T4121" i="3"/>
  <c r="S4121" i="3"/>
  <c r="R4121" i="3"/>
  <c r="Q4121" i="3"/>
  <c r="P4121" i="3"/>
  <c r="U4120" i="3"/>
  <c r="T4120" i="3"/>
  <c r="S4120" i="3"/>
  <c r="R4120" i="3"/>
  <c r="Q4120" i="3"/>
  <c r="P4120" i="3"/>
  <c r="U4119" i="3"/>
  <c r="T4119" i="3"/>
  <c r="S4119" i="3"/>
  <c r="R4119" i="3"/>
  <c r="P4119" i="3"/>
  <c r="Q4119" i="3" s="1"/>
  <c r="U4118" i="3"/>
  <c r="T4118" i="3"/>
  <c r="S4118" i="3"/>
  <c r="R4118" i="3"/>
  <c r="Q4118" i="3"/>
  <c r="P4118" i="3"/>
  <c r="U4117" i="3"/>
  <c r="T4117" i="3"/>
  <c r="S4117" i="3"/>
  <c r="R4117" i="3"/>
  <c r="Q4117" i="3"/>
  <c r="P4117" i="3"/>
  <c r="U4116" i="3"/>
  <c r="T4116" i="3"/>
  <c r="S4116" i="3"/>
  <c r="R4116" i="3"/>
  <c r="Q4116" i="3"/>
  <c r="P4116" i="3"/>
  <c r="U4115" i="3"/>
  <c r="T4115" i="3"/>
  <c r="S4115" i="3"/>
  <c r="R4115" i="3"/>
  <c r="P4115" i="3"/>
  <c r="Q4115" i="3" s="1"/>
  <c r="U4114" i="3"/>
  <c r="T4114" i="3"/>
  <c r="S4114" i="3"/>
  <c r="R4114" i="3"/>
  <c r="Q4114" i="3"/>
  <c r="P4114" i="3"/>
  <c r="U4113" i="3"/>
  <c r="T4113" i="3"/>
  <c r="S4113" i="3"/>
  <c r="R4113" i="3"/>
  <c r="Q4113" i="3"/>
  <c r="P4113" i="3"/>
  <c r="U4112" i="3"/>
  <c r="T4112" i="3"/>
  <c r="S4112" i="3"/>
  <c r="R4112" i="3"/>
  <c r="Q4112" i="3"/>
  <c r="P4112" i="3"/>
  <c r="U4111" i="3"/>
  <c r="T4111" i="3"/>
  <c r="S4111" i="3"/>
  <c r="R4111" i="3"/>
  <c r="P4111" i="3"/>
  <c r="Q4111" i="3" s="1"/>
  <c r="U4110" i="3"/>
  <c r="T4110" i="3"/>
  <c r="S4110" i="3"/>
  <c r="R4110" i="3"/>
  <c r="Q4110" i="3"/>
  <c r="P4110" i="3"/>
  <c r="U4109" i="3"/>
  <c r="T4109" i="3"/>
  <c r="S4109" i="3"/>
  <c r="R4109" i="3"/>
  <c r="Q4109" i="3"/>
  <c r="P4109" i="3"/>
  <c r="U4108" i="3"/>
  <c r="T4108" i="3"/>
  <c r="S4108" i="3"/>
  <c r="R4108" i="3"/>
  <c r="Q4108" i="3"/>
  <c r="P4108" i="3"/>
  <c r="U4107" i="3"/>
  <c r="T4107" i="3"/>
  <c r="S4107" i="3"/>
  <c r="R4107" i="3"/>
  <c r="P4107" i="3"/>
  <c r="Q4107" i="3" s="1"/>
  <c r="U4106" i="3"/>
  <c r="T4106" i="3"/>
  <c r="S4106" i="3"/>
  <c r="R4106" i="3"/>
  <c r="Q4106" i="3"/>
  <c r="P4106" i="3"/>
  <c r="U4105" i="3"/>
  <c r="T4105" i="3"/>
  <c r="S4105" i="3"/>
  <c r="R4105" i="3"/>
  <c r="Q4105" i="3"/>
  <c r="P4105" i="3"/>
  <c r="U4104" i="3"/>
  <c r="T4104" i="3"/>
  <c r="S4104" i="3"/>
  <c r="R4104" i="3"/>
  <c r="Q4104" i="3"/>
  <c r="P4104" i="3"/>
  <c r="U4103" i="3"/>
  <c r="T4103" i="3"/>
  <c r="S4103" i="3"/>
  <c r="R4103" i="3"/>
  <c r="P4103" i="3"/>
  <c r="Q4103" i="3" s="1"/>
  <c r="U4102" i="3"/>
  <c r="T4102" i="3"/>
  <c r="S4102" i="3"/>
  <c r="R4102" i="3"/>
  <c r="Q4102" i="3"/>
  <c r="P4102" i="3"/>
  <c r="U4101" i="3"/>
  <c r="T4101" i="3"/>
  <c r="S4101" i="3"/>
  <c r="R4101" i="3"/>
  <c r="Q4101" i="3"/>
  <c r="P4101" i="3"/>
  <c r="U4100" i="3"/>
  <c r="T4100" i="3"/>
  <c r="S4100" i="3"/>
  <c r="R4100" i="3"/>
  <c r="Q4100" i="3"/>
  <c r="P4100" i="3"/>
  <c r="U4099" i="3"/>
  <c r="T4099" i="3"/>
  <c r="S4099" i="3"/>
  <c r="R4099" i="3"/>
  <c r="P4099" i="3"/>
  <c r="Q4099" i="3" s="1"/>
  <c r="U4098" i="3"/>
  <c r="T4098" i="3"/>
  <c r="S4098" i="3"/>
  <c r="R4098" i="3"/>
  <c r="Q4098" i="3"/>
  <c r="P4098" i="3"/>
  <c r="U4097" i="3"/>
  <c r="T4097" i="3"/>
  <c r="S4097" i="3"/>
  <c r="R4097" i="3"/>
  <c r="Q4097" i="3"/>
  <c r="P4097" i="3"/>
  <c r="U4096" i="3"/>
  <c r="T4096" i="3"/>
  <c r="S4096" i="3"/>
  <c r="R4096" i="3"/>
  <c r="Q4096" i="3"/>
  <c r="P4096" i="3"/>
  <c r="U4095" i="3"/>
  <c r="T4095" i="3"/>
  <c r="S4095" i="3"/>
  <c r="R4095" i="3"/>
  <c r="P4095" i="3"/>
  <c r="Q4095" i="3" s="1"/>
  <c r="U4094" i="3"/>
  <c r="T4094" i="3"/>
  <c r="S4094" i="3"/>
  <c r="R4094" i="3"/>
  <c r="Q4094" i="3"/>
  <c r="P4094" i="3"/>
  <c r="U4093" i="3"/>
  <c r="T4093" i="3"/>
  <c r="S4093" i="3"/>
  <c r="R4093" i="3"/>
  <c r="Q4093" i="3"/>
  <c r="P4093" i="3"/>
  <c r="U4092" i="3"/>
  <c r="T4092" i="3"/>
  <c r="S4092" i="3"/>
  <c r="R4092" i="3"/>
  <c r="Q4092" i="3"/>
  <c r="P4092" i="3"/>
  <c r="U4091" i="3"/>
  <c r="T4091" i="3"/>
  <c r="S4091" i="3"/>
  <c r="R4091" i="3"/>
  <c r="P4091" i="3"/>
  <c r="Q4091" i="3" s="1"/>
  <c r="U4090" i="3"/>
  <c r="T4090" i="3"/>
  <c r="S4090" i="3"/>
  <c r="R4090" i="3"/>
  <c r="Q4090" i="3"/>
  <c r="P4090" i="3"/>
  <c r="U4089" i="3"/>
  <c r="T4089" i="3"/>
  <c r="S4089" i="3"/>
  <c r="R4089" i="3"/>
  <c r="Q4089" i="3"/>
  <c r="P4089" i="3"/>
  <c r="U4088" i="3"/>
  <c r="T4088" i="3"/>
  <c r="S4088" i="3"/>
  <c r="R4088" i="3"/>
  <c r="Q4088" i="3"/>
  <c r="P4088" i="3"/>
  <c r="U4087" i="3"/>
  <c r="T4087" i="3"/>
  <c r="S4087" i="3"/>
  <c r="R4087" i="3"/>
  <c r="Q4087" i="3"/>
  <c r="P4087" i="3"/>
  <c r="U4086" i="3"/>
  <c r="T4086" i="3"/>
  <c r="S4086" i="3"/>
  <c r="R4086" i="3"/>
  <c r="Q4086" i="3"/>
  <c r="P4086" i="3"/>
  <c r="U4085" i="3"/>
  <c r="T4085" i="3"/>
  <c r="S4085" i="3"/>
  <c r="R4085" i="3"/>
  <c r="Q4085" i="3"/>
  <c r="P4085" i="3"/>
  <c r="U4084" i="3"/>
  <c r="T4084" i="3"/>
  <c r="S4084" i="3"/>
  <c r="R4084" i="3"/>
  <c r="Q4084" i="3"/>
  <c r="P4084" i="3"/>
  <c r="U4083" i="3"/>
  <c r="T4083" i="3"/>
  <c r="S4083" i="3"/>
  <c r="R4083" i="3"/>
  <c r="Q4083" i="3"/>
  <c r="P4083" i="3"/>
  <c r="U4082" i="3"/>
  <c r="T4082" i="3"/>
  <c r="S4082" i="3"/>
  <c r="R4082" i="3"/>
  <c r="Q4082" i="3"/>
  <c r="P4082" i="3"/>
  <c r="U4081" i="3"/>
  <c r="T4081" i="3"/>
  <c r="S4081" i="3"/>
  <c r="R4081" i="3"/>
  <c r="Q4081" i="3"/>
  <c r="P4081" i="3"/>
  <c r="U4080" i="3"/>
  <c r="T4080" i="3"/>
  <c r="S4080" i="3"/>
  <c r="R4080" i="3"/>
  <c r="Q4080" i="3"/>
  <c r="P4080" i="3"/>
  <c r="U4079" i="3"/>
  <c r="T4079" i="3"/>
  <c r="S4079" i="3"/>
  <c r="R4079" i="3"/>
  <c r="Q4079" i="3"/>
  <c r="P4079" i="3"/>
  <c r="U4078" i="3"/>
  <c r="T4078" i="3"/>
  <c r="S4078" i="3"/>
  <c r="R4078" i="3"/>
  <c r="Q4078" i="3"/>
  <c r="P4078" i="3"/>
  <c r="U4077" i="3"/>
  <c r="T4077" i="3"/>
  <c r="S4077" i="3"/>
  <c r="R4077" i="3"/>
  <c r="Q4077" i="3"/>
  <c r="P4077" i="3"/>
  <c r="U4076" i="3"/>
  <c r="T4076" i="3"/>
  <c r="S4076" i="3"/>
  <c r="R4076" i="3"/>
  <c r="Q4076" i="3"/>
  <c r="P4076" i="3"/>
  <c r="U4075" i="3"/>
  <c r="T4075" i="3"/>
  <c r="S4075" i="3"/>
  <c r="R4075" i="3"/>
  <c r="Q4075" i="3"/>
  <c r="P4075" i="3"/>
  <c r="U4074" i="3"/>
  <c r="T4074" i="3"/>
  <c r="S4074" i="3"/>
  <c r="R4074" i="3"/>
  <c r="Q4074" i="3"/>
  <c r="P4074" i="3"/>
  <c r="U4073" i="3"/>
  <c r="T4073" i="3"/>
  <c r="S4073" i="3"/>
  <c r="R4073" i="3"/>
  <c r="Q4073" i="3"/>
  <c r="P4073" i="3"/>
  <c r="U4072" i="3"/>
  <c r="T4072" i="3"/>
  <c r="S4072" i="3"/>
  <c r="R4072" i="3"/>
  <c r="Q4072" i="3"/>
  <c r="P4072" i="3"/>
  <c r="U4071" i="3"/>
  <c r="T4071" i="3"/>
  <c r="S4071" i="3"/>
  <c r="R4071" i="3"/>
  <c r="Q4071" i="3"/>
  <c r="P4071" i="3"/>
  <c r="U4070" i="3"/>
  <c r="T4070" i="3"/>
  <c r="S4070" i="3"/>
  <c r="R4070" i="3"/>
  <c r="Q4070" i="3"/>
  <c r="P4070" i="3"/>
  <c r="U4069" i="3"/>
  <c r="T4069" i="3"/>
  <c r="S4069" i="3"/>
  <c r="R4069" i="3"/>
  <c r="Q4069" i="3"/>
  <c r="P4069" i="3"/>
  <c r="U4068" i="3"/>
  <c r="T4068" i="3"/>
  <c r="S4068" i="3"/>
  <c r="R4068" i="3"/>
  <c r="Q4068" i="3"/>
  <c r="P4068" i="3"/>
  <c r="U4067" i="3"/>
  <c r="T4067" i="3"/>
  <c r="S4067" i="3"/>
  <c r="R4067" i="3"/>
  <c r="Q4067" i="3"/>
  <c r="P4067" i="3"/>
  <c r="U4066" i="3"/>
  <c r="T4066" i="3"/>
  <c r="S4066" i="3"/>
  <c r="R4066" i="3"/>
  <c r="Q4066" i="3"/>
  <c r="P4066" i="3"/>
  <c r="U4065" i="3"/>
  <c r="T4065" i="3"/>
  <c r="S4065" i="3"/>
  <c r="R4065" i="3"/>
  <c r="Q4065" i="3"/>
  <c r="P4065" i="3"/>
  <c r="U4064" i="3"/>
  <c r="T4064" i="3"/>
  <c r="S4064" i="3"/>
  <c r="R4064" i="3"/>
  <c r="Q4064" i="3"/>
  <c r="P4064" i="3"/>
  <c r="U4063" i="3"/>
  <c r="T4063" i="3"/>
  <c r="S4063" i="3"/>
  <c r="R4063" i="3"/>
  <c r="Q4063" i="3"/>
  <c r="P4063" i="3"/>
  <c r="U4062" i="3"/>
  <c r="T4062" i="3"/>
  <c r="S4062" i="3"/>
  <c r="R4062" i="3"/>
  <c r="Q4062" i="3"/>
  <c r="P4062" i="3"/>
  <c r="U4061" i="3"/>
  <c r="T4061" i="3"/>
  <c r="S4061" i="3"/>
  <c r="R4061" i="3"/>
  <c r="Q4061" i="3"/>
  <c r="P4061" i="3"/>
  <c r="U4060" i="3"/>
  <c r="T4060" i="3"/>
  <c r="S4060" i="3"/>
  <c r="R4060" i="3"/>
  <c r="Q4060" i="3"/>
  <c r="P4060" i="3"/>
  <c r="U4059" i="3"/>
  <c r="T4059" i="3"/>
  <c r="S4059" i="3"/>
  <c r="R4059" i="3"/>
  <c r="Q4059" i="3"/>
  <c r="P4059" i="3"/>
  <c r="U4058" i="3"/>
  <c r="T4058" i="3"/>
  <c r="S4058" i="3"/>
  <c r="R4058" i="3"/>
  <c r="Q4058" i="3"/>
  <c r="P4058" i="3"/>
  <c r="U4057" i="3"/>
  <c r="T4057" i="3"/>
  <c r="S4057" i="3"/>
  <c r="R4057" i="3"/>
  <c r="Q4057" i="3"/>
  <c r="P4057" i="3"/>
  <c r="U4056" i="3"/>
  <c r="T4056" i="3"/>
  <c r="S4056" i="3"/>
  <c r="R4056" i="3"/>
  <c r="Q4056" i="3"/>
  <c r="P4056" i="3"/>
  <c r="U4055" i="3"/>
  <c r="T4055" i="3"/>
  <c r="S4055" i="3"/>
  <c r="R4055" i="3"/>
  <c r="Q4055" i="3"/>
  <c r="P4055" i="3"/>
  <c r="U4054" i="3"/>
  <c r="T4054" i="3"/>
  <c r="S4054" i="3"/>
  <c r="R4054" i="3"/>
  <c r="Q4054" i="3"/>
  <c r="P4054" i="3"/>
  <c r="U4053" i="3"/>
  <c r="T4053" i="3"/>
  <c r="S4053" i="3"/>
  <c r="R4053" i="3"/>
  <c r="Q4053" i="3"/>
  <c r="P4053" i="3"/>
  <c r="U4052" i="3"/>
  <c r="T4052" i="3"/>
  <c r="S4052" i="3"/>
  <c r="R4052" i="3"/>
  <c r="Q4052" i="3"/>
  <c r="P4052" i="3"/>
  <c r="U4051" i="3"/>
  <c r="T4051" i="3"/>
  <c r="S4051" i="3"/>
  <c r="R4051" i="3"/>
  <c r="Q4051" i="3"/>
  <c r="P4051" i="3"/>
  <c r="U4050" i="3"/>
  <c r="T4050" i="3"/>
  <c r="S4050" i="3"/>
  <c r="R4050" i="3"/>
  <c r="Q4050" i="3"/>
  <c r="P4050" i="3"/>
  <c r="U4049" i="3"/>
  <c r="T4049" i="3"/>
  <c r="S4049" i="3"/>
  <c r="R4049" i="3"/>
  <c r="Q4049" i="3"/>
  <c r="P4049" i="3"/>
  <c r="U4048" i="3"/>
  <c r="T4048" i="3"/>
  <c r="S4048" i="3"/>
  <c r="R4048" i="3"/>
  <c r="Q4048" i="3"/>
  <c r="P4048" i="3"/>
  <c r="U4047" i="3"/>
  <c r="T4047" i="3"/>
  <c r="S4047" i="3"/>
  <c r="R4047" i="3"/>
  <c r="Q4047" i="3"/>
  <c r="P4047" i="3"/>
  <c r="U4046" i="3"/>
  <c r="T4046" i="3"/>
  <c r="S4046" i="3"/>
  <c r="R4046" i="3"/>
  <c r="Q4046" i="3"/>
  <c r="P4046" i="3"/>
  <c r="U4045" i="3"/>
  <c r="T4045" i="3"/>
  <c r="S4045" i="3"/>
  <c r="R4045" i="3"/>
  <c r="Q4045" i="3"/>
  <c r="P4045" i="3"/>
  <c r="U4044" i="3"/>
  <c r="T4044" i="3"/>
  <c r="S4044" i="3"/>
  <c r="R4044" i="3"/>
  <c r="Q4044" i="3"/>
  <c r="P4044" i="3"/>
  <c r="U4043" i="3"/>
  <c r="T4043" i="3"/>
  <c r="S4043" i="3"/>
  <c r="R4043" i="3"/>
  <c r="Q4043" i="3"/>
  <c r="P4043" i="3"/>
  <c r="U4042" i="3"/>
  <c r="T4042" i="3"/>
  <c r="S4042" i="3"/>
  <c r="R4042" i="3"/>
  <c r="Q4042" i="3"/>
  <c r="P4042" i="3"/>
  <c r="U4041" i="3"/>
  <c r="T4041" i="3"/>
  <c r="S4041" i="3"/>
  <c r="R4041" i="3"/>
  <c r="Q4041" i="3"/>
  <c r="P4041" i="3"/>
  <c r="U4040" i="3"/>
  <c r="T4040" i="3"/>
  <c r="S4040" i="3"/>
  <c r="R4040" i="3"/>
  <c r="Q4040" i="3"/>
  <c r="P4040" i="3"/>
  <c r="U4039" i="3"/>
  <c r="T4039" i="3"/>
  <c r="S4039" i="3"/>
  <c r="R4039" i="3"/>
  <c r="Q4039" i="3"/>
  <c r="P4039" i="3"/>
  <c r="U4038" i="3"/>
  <c r="T4038" i="3"/>
  <c r="S4038" i="3"/>
  <c r="R4038" i="3"/>
  <c r="Q4038" i="3"/>
  <c r="P4038" i="3"/>
  <c r="U4037" i="3"/>
  <c r="T4037" i="3"/>
  <c r="S4037" i="3"/>
  <c r="R4037" i="3"/>
  <c r="Q4037" i="3"/>
  <c r="P4037" i="3"/>
  <c r="U4036" i="3"/>
  <c r="T4036" i="3"/>
  <c r="S4036" i="3"/>
  <c r="R4036" i="3"/>
  <c r="Q4036" i="3"/>
  <c r="P4036" i="3"/>
  <c r="U4035" i="3"/>
  <c r="T4035" i="3"/>
  <c r="S4035" i="3"/>
  <c r="R4035" i="3"/>
  <c r="Q4035" i="3"/>
  <c r="P4035" i="3"/>
  <c r="U4034" i="3"/>
  <c r="T4034" i="3"/>
  <c r="S4034" i="3"/>
  <c r="R4034" i="3"/>
  <c r="Q4034" i="3"/>
  <c r="P4034" i="3"/>
  <c r="U4033" i="3"/>
  <c r="T4033" i="3"/>
  <c r="S4033" i="3"/>
  <c r="R4033" i="3"/>
  <c r="Q4033" i="3"/>
  <c r="P4033" i="3"/>
  <c r="U4032" i="3"/>
  <c r="T4032" i="3"/>
  <c r="S4032" i="3"/>
  <c r="R4032" i="3"/>
  <c r="Q4032" i="3"/>
  <c r="P4032" i="3"/>
  <c r="U4031" i="3"/>
  <c r="T4031" i="3"/>
  <c r="S4031" i="3"/>
  <c r="R4031" i="3"/>
  <c r="Q4031" i="3"/>
  <c r="P4031" i="3"/>
  <c r="U4030" i="3"/>
  <c r="T4030" i="3"/>
  <c r="S4030" i="3"/>
  <c r="R4030" i="3"/>
  <c r="Q4030" i="3"/>
  <c r="P4030" i="3"/>
  <c r="U4029" i="3"/>
  <c r="T4029" i="3"/>
  <c r="S4029" i="3"/>
  <c r="R4029" i="3"/>
  <c r="Q4029" i="3"/>
  <c r="P4029" i="3"/>
  <c r="U4028" i="3"/>
  <c r="T4028" i="3"/>
  <c r="S4028" i="3"/>
  <c r="R4028" i="3"/>
  <c r="Q4028" i="3"/>
  <c r="P4028" i="3"/>
  <c r="U4027" i="3"/>
  <c r="T4027" i="3"/>
  <c r="S4027" i="3"/>
  <c r="R4027" i="3"/>
  <c r="Q4027" i="3"/>
  <c r="P4027" i="3"/>
  <c r="U4026" i="3"/>
  <c r="T4026" i="3"/>
  <c r="S4026" i="3"/>
  <c r="R4026" i="3"/>
  <c r="Q4026" i="3"/>
  <c r="P4026" i="3"/>
  <c r="U4025" i="3"/>
  <c r="T4025" i="3"/>
  <c r="S4025" i="3"/>
  <c r="R4025" i="3"/>
  <c r="Q4025" i="3"/>
  <c r="P4025" i="3"/>
  <c r="U4024" i="3"/>
  <c r="T4024" i="3"/>
  <c r="S4024" i="3"/>
  <c r="R4024" i="3"/>
  <c r="Q4024" i="3"/>
  <c r="P4024" i="3"/>
  <c r="U4023" i="3"/>
  <c r="T4023" i="3"/>
  <c r="S4023" i="3"/>
  <c r="R4023" i="3"/>
  <c r="Q4023" i="3"/>
  <c r="P4023" i="3"/>
  <c r="U4022" i="3"/>
  <c r="T4022" i="3"/>
  <c r="S4022" i="3"/>
  <c r="R4022" i="3"/>
  <c r="Q4022" i="3"/>
  <c r="P4022" i="3"/>
  <c r="U4021" i="3"/>
  <c r="T4021" i="3"/>
  <c r="S4021" i="3"/>
  <c r="R4021" i="3"/>
  <c r="Q4021" i="3"/>
  <c r="P4021" i="3"/>
  <c r="U4020" i="3"/>
  <c r="T4020" i="3"/>
  <c r="S4020" i="3"/>
  <c r="R4020" i="3"/>
  <c r="Q4020" i="3"/>
  <c r="P4020" i="3"/>
  <c r="U4019" i="3"/>
  <c r="T4019" i="3"/>
  <c r="S4019" i="3"/>
  <c r="R4019" i="3"/>
  <c r="Q4019" i="3"/>
  <c r="P4019" i="3"/>
  <c r="U4018" i="3"/>
  <c r="T4018" i="3"/>
  <c r="S4018" i="3"/>
  <c r="R4018" i="3"/>
  <c r="Q4018" i="3"/>
  <c r="P4018" i="3"/>
  <c r="U4017" i="3"/>
  <c r="T4017" i="3"/>
  <c r="S4017" i="3"/>
  <c r="R4017" i="3"/>
  <c r="Q4017" i="3"/>
  <c r="P4017" i="3"/>
  <c r="U4016" i="3"/>
  <c r="T4016" i="3"/>
  <c r="S4016" i="3"/>
  <c r="R4016" i="3"/>
  <c r="Q4016" i="3"/>
  <c r="P4016" i="3"/>
  <c r="U4015" i="3"/>
  <c r="T4015" i="3"/>
  <c r="S4015" i="3"/>
  <c r="R4015" i="3"/>
  <c r="Q4015" i="3"/>
  <c r="P4015" i="3"/>
  <c r="U4014" i="3"/>
  <c r="T4014" i="3"/>
  <c r="S4014" i="3"/>
  <c r="R4014" i="3"/>
  <c r="Q4014" i="3"/>
  <c r="P4014" i="3"/>
  <c r="U4013" i="3"/>
  <c r="T4013" i="3"/>
  <c r="S4013" i="3"/>
  <c r="R4013" i="3"/>
  <c r="Q4013" i="3"/>
  <c r="P4013" i="3"/>
  <c r="U4012" i="3"/>
  <c r="T4012" i="3"/>
  <c r="S4012" i="3"/>
  <c r="R4012" i="3"/>
  <c r="Q4012" i="3"/>
  <c r="P4012" i="3"/>
  <c r="U4011" i="3"/>
  <c r="T4011" i="3"/>
  <c r="S4011" i="3"/>
  <c r="R4011" i="3"/>
  <c r="Q4011" i="3"/>
  <c r="P4011" i="3"/>
  <c r="U4010" i="3"/>
  <c r="T4010" i="3"/>
  <c r="S4010" i="3"/>
  <c r="R4010" i="3"/>
  <c r="Q4010" i="3"/>
  <c r="P4010" i="3"/>
  <c r="U4009" i="3"/>
  <c r="T4009" i="3"/>
  <c r="S4009" i="3"/>
  <c r="R4009" i="3"/>
  <c r="Q4009" i="3"/>
  <c r="P4009" i="3"/>
  <c r="U4008" i="3"/>
  <c r="T4008" i="3"/>
  <c r="S4008" i="3"/>
  <c r="R4008" i="3"/>
  <c r="Q4008" i="3"/>
  <c r="P4008" i="3"/>
  <c r="U4007" i="3"/>
  <c r="T4007" i="3"/>
  <c r="S4007" i="3"/>
  <c r="R4007" i="3"/>
  <c r="Q4007" i="3"/>
  <c r="P4007" i="3"/>
  <c r="U4006" i="3"/>
  <c r="T4006" i="3"/>
  <c r="S4006" i="3"/>
  <c r="R4006" i="3"/>
  <c r="Q4006" i="3"/>
  <c r="P4006" i="3"/>
  <c r="U4005" i="3"/>
  <c r="T4005" i="3"/>
  <c r="S4005" i="3"/>
  <c r="R4005" i="3"/>
  <c r="Q4005" i="3"/>
  <c r="P4005" i="3"/>
  <c r="U4004" i="3"/>
  <c r="T4004" i="3"/>
  <c r="S4004" i="3"/>
  <c r="R4004" i="3"/>
  <c r="Q4004" i="3"/>
  <c r="P4004" i="3"/>
  <c r="U4003" i="3"/>
  <c r="T4003" i="3"/>
  <c r="S4003" i="3"/>
  <c r="R4003" i="3"/>
  <c r="Q4003" i="3"/>
  <c r="P4003" i="3"/>
  <c r="U4002" i="3"/>
  <c r="T4002" i="3"/>
  <c r="S4002" i="3"/>
  <c r="R4002" i="3"/>
  <c r="Q4002" i="3"/>
  <c r="P4002" i="3"/>
  <c r="U4001" i="3"/>
  <c r="T4001" i="3"/>
  <c r="S4001" i="3"/>
  <c r="R4001" i="3"/>
  <c r="Q4001" i="3"/>
  <c r="P4001" i="3"/>
  <c r="U4000" i="3"/>
  <c r="T4000" i="3"/>
  <c r="S4000" i="3"/>
  <c r="R4000" i="3"/>
  <c r="Q4000" i="3"/>
  <c r="P4000" i="3"/>
  <c r="U3999" i="3"/>
  <c r="T3999" i="3"/>
  <c r="S3999" i="3"/>
  <c r="R3999" i="3"/>
  <c r="Q3999" i="3"/>
  <c r="P3999" i="3"/>
  <c r="U3998" i="3"/>
  <c r="T3998" i="3"/>
  <c r="S3998" i="3"/>
  <c r="R3998" i="3"/>
  <c r="Q3998" i="3"/>
  <c r="P3998" i="3"/>
  <c r="U3997" i="3"/>
  <c r="T3997" i="3"/>
  <c r="S3997" i="3"/>
  <c r="R3997" i="3"/>
  <c r="Q3997" i="3"/>
  <c r="P3997" i="3"/>
  <c r="U3996" i="3"/>
  <c r="T3996" i="3"/>
  <c r="S3996" i="3"/>
  <c r="R3996" i="3"/>
  <c r="Q3996" i="3"/>
  <c r="P3996" i="3"/>
  <c r="U3995" i="3"/>
  <c r="T3995" i="3"/>
  <c r="S3995" i="3"/>
  <c r="R3995" i="3"/>
  <c r="Q3995" i="3"/>
  <c r="P3995" i="3"/>
  <c r="U3994" i="3"/>
  <c r="T3994" i="3"/>
  <c r="S3994" i="3"/>
  <c r="R3994" i="3"/>
  <c r="Q3994" i="3"/>
  <c r="P3994" i="3"/>
  <c r="U3993" i="3"/>
  <c r="T3993" i="3"/>
  <c r="S3993" i="3"/>
  <c r="R3993" i="3"/>
  <c r="Q3993" i="3"/>
  <c r="P3993" i="3"/>
  <c r="U3992" i="3"/>
  <c r="T3992" i="3"/>
  <c r="S3992" i="3"/>
  <c r="R3992" i="3"/>
  <c r="Q3992" i="3"/>
  <c r="P3992" i="3"/>
  <c r="U3991" i="3"/>
  <c r="T3991" i="3"/>
  <c r="S3991" i="3"/>
  <c r="R3991" i="3"/>
  <c r="Q3991" i="3"/>
  <c r="P3991" i="3"/>
  <c r="U3990" i="3"/>
  <c r="T3990" i="3"/>
  <c r="S3990" i="3"/>
  <c r="R3990" i="3"/>
  <c r="Q3990" i="3"/>
  <c r="P3990" i="3"/>
  <c r="U3989" i="3"/>
  <c r="T3989" i="3"/>
  <c r="S3989" i="3"/>
  <c r="R3989" i="3"/>
  <c r="Q3989" i="3"/>
  <c r="P3989" i="3"/>
  <c r="U3988" i="3"/>
  <c r="T3988" i="3"/>
  <c r="S3988" i="3"/>
  <c r="R3988" i="3"/>
  <c r="Q3988" i="3"/>
  <c r="P3988" i="3"/>
  <c r="U3987" i="3"/>
  <c r="T3987" i="3"/>
  <c r="S3987" i="3"/>
  <c r="R3987" i="3"/>
  <c r="Q3987" i="3"/>
  <c r="P3987" i="3"/>
  <c r="U3986" i="3"/>
  <c r="T3986" i="3"/>
  <c r="S3986" i="3"/>
  <c r="R3986" i="3"/>
  <c r="Q3986" i="3"/>
  <c r="P3986" i="3"/>
  <c r="U3985" i="3"/>
  <c r="T3985" i="3"/>
  <c r="S3985" i="3"/>
  <c r="R3985" i="3"/>
  <c r="Q3985" i="3"/>
  <c r="P3985" i="3"/>
  <c r="U3984" i="3"/>
  <c r="T3984" i="3"/>
  <c r="S3984" i="3"/>
  <c r="R3984" i="3"/>
  <c r="Q3984" i="3"/>
  <c r="P3984" i="3"/>
  <c r="U3983" i="3"/>
  <c r="T3983" i="3"/>
  <c r="S3983" i="3"/>
  <c r="R3983" i="3"/>
  <c r="Q3983" i="3"/>
  <c r="P3983" i="3"/>
  <c r="U3982" i="3"/>
  <c r="T3982" i="3"/>
  <c r="S3982" i="3"/>
  <c r="R3982" i="3"/>
  <c r="Q3982" i="3"/>
  <c r="P3982" i="3"/>
  <c r="U3981" i="3"/>
  <c r="T3981" i="3"/>
  <c r="S3981" i="3"/>
  <c r="R3981" i="3"/>
  <c r="Q3981" i="3"/>
  <c r="P3981" i="3"/>
  <c r="U3980" i="3"/>
  <c r="T3980" i="3"/>
  <c r="S3980" i="3"/>
  <c r="R3980" i="3"/>
  <c r="Q3980" i="3"/>
  <c r="P3980" i="3"/>
  <c r="U3979" i="3"/>
  <c r="T3979" i="3"/>
  <c r="S3979" i="3"/>
  <c r="R3979" i="3"/>
  <c r="Q3979" i="3"/>
  <c r="P3979" i="3"/>
  <c r="U3978" i="3"/>
  <c r="T3978" i="3"/>
  <c r="S3978" i="3"/>
  <c r="R3978" i="3"/>
  <c r="Q3978" i="3"/>
  <c r="P3978" i="3"/>
  <c r="U3977" i="3"/>
  <c r="T3977" i="3"/>
  <c r="S3977" i="3"/>
  <c r="R3977" i="3"/>
  <c r="Q3977" i="3"/>
  <c r="P3977" i="3"/>
  <c r="U3976" i="3"/>
  <c r="T3976" i="3"/>
  <c r="S3976" i="3"/>
  <c r="R3976" i="3"/>
  <c r="Q3976" i="3"/>
  <c r="P3976" i="3"/>
  <c r="U3975" i="3"/>
  <c r="T3975" i="3"/>
  <c r="S3975" i="3"/>
  <c r="R3975" i="3"/>
  <c r="Q3975" i="3"/>
  <c r="P3975" i="3"/>
  <c r="U3974" i="3"/>
  <c r="T3974" i="3"/>
  <c r="S3974" i="3"/>
  <c r="R3974" i="3"/>
  <c r="Q3974" i="3"/>
  <c r="P3974" i="3"/>
  <c r="U3973" i="3"/>
  <c r="T3973" i="3"/>
  <c r="S3973" i="3"/>
  <c r="R3973" i="3"/>
  <c r="Q3973" i="3"/>
  <c r="P3973" i="3"/>
  <c r="U3972" i="3"/>
  <c r="T3972" i="3"/>
  <c r="S3972" i="3"/>
  <c r="R3972" i="3"/>
  <c r="Q3972" i="3"/>
  <c r="P3972" i="3"/>
  <c r="U3971" i="3"/>
  <c r="T3971" i="3"/>
  <c r="S3971" i="3"/>
  <c r="R3971" i="3"/>
  <c r="Q3971" i="3"/>
  <c r="P3971" i="3"/>
  <c r="U3970" i="3"/>
  <c r="T3970" i="3"/>
  <c r="S3970" i="3"/>
  <c r="R3970" i="3"/>
  <c r="Q3970" i="3"/>
  <c r="P3970" i="3"/>
  <c r="U3969" i="3"/>
  <c r="T3969" i="3"/>
  <c r="S3969" i="3"/>
  <c r="R3969" i="3"/>
  <c r="Q3969" i="3"/>
  <c r="P3969" i="3"/>
  <c r="U3968" i="3"/>
  <c r="T3968" i="3"/>
  <c r="S3968" i="3"/>
  <c r="R3968" i="3"/>
  <c r="Q3968" i="3"/>
  <c r="P3968" i="3"/>
  <c r="U3967" i="3"/>
  <c r="T3967" i="3"/>
  <c r="S3967" i="3"/>
  <c r="R3967" i="3"/>
  <c r="Q3967" i="3"/>
  <c r="P3967" i="3"/>
  <c r="U3966" i="3"/>
  <c r="T3966" i="3"/>
  <c r="S3966" i="3"/>
  <c r="R3966" i="3"/>
  <c r="Q3966" i="3"/>
  <c r="P3966" i="3"/>
  <c r="U3965" i="3"/>
  <c r="T3965" i="3"/>
  <c r="S3965" i="3"/>
  <c r="R3965" i="3"/>
  <c r="Q3965" i="3"/>
  <c r="P3965" i="3"/>
  <c r="U3964" i="3"/>
  <c r="T3964" i="3"/>
  <c r="S3964" i="3"/>
  <c r="R3964" i="3"/>
  <c r="Q3964" i="3"/>
  <c r="P3964" i="3"/>
  <c r="U3963" i="3"/>
  <c r="T3963" i="3"/>
  <c r="S3963" i="3"/>
  <c r="R3963" i="3"/>
  <c r="Q3963" i="3"/>
  <c r="P3963" i="3"/>
  <c r="U3962" i="3"/>
  <c r="T3962" i="3"/>
  <c r="S3962" i="3"/>
  <c r="R3962" i="3"/>
  <c r="Q3962" i="3"/>
  <c r="P3962" i="3"/>
  <c r="U3961" i="3"/>
  <c r="T3961" i="3"/>
  <c r="S3961" i="3"/>
  <c r="R3961" i="3"/>
  <c r="Q3961" i="3"/>
  <c r="P3961" i="3"/>
  <c r="U3960" i="3"/>
  <c r="T3960" i="3"/>
  <c r="S3960" i="3"/>
  <c r="R3960" i="3"/>
  <c r="Q3960" i="3"/>
  <c r="P3960" i="3"/>
  <c r="U3959" i="3"/>
  <c r="T3959" i="3"/>
  <c r="S3959" i="3"/>
  <c r="R3959" i="3"/>
  <c r="Q3959" i="3"/>
  <c r="P3959" i="3"/>
  <c r="U3958" i="3"/>
  <c r="T3958" i="3"/>
  <c r="S3958" i="3"/>
  <c r="R3958" i="3"/>
  <c r="Q3958" i="3"/>
  <c r="P3958" i="3"/>
  <c r="U3957" i="3"/>
  <c r="T3957" i="3"/>
  <c r="S3957" i="3"/>
  <c r="R3957" i="3"/>
  <c r="Q3957" i="3"/>
  <c r="P3957" i="3"/>
  <c r="U3956" i="3"/>
  <c r="T3956" i="3"/>
  <c r="S3956" i="3"/>
  <c r="R3956" i="3"/>
  <c r="Q3956" i="3"/>
  <c r="P3956" i="3"/>
  <c r="U3955" i="3"/>
  <c r="T3955" i="3"/>
  <c r="S3955" i="3"/>
  <c r="R3955" i="3"/>
  <c r="Q3955" i="3"/>
  <c r="P3955" i="3"/>
  <c r="U3954" i="3"/>
  <c r="T3954" i="3"/>
  <c r="S3954" i="3"/>
  <c r="R3954" i="3"/>
  <c r="Q3954" i="3"/>
  <c r="P3954" i="3"/>
  <c r="U3953" i="3"/>
  <c r="T3953" i="3"/>
  <c r="S3953" i="3"/>
  <c r="R3953" i="3"/>
  <c r="Q3953" i="3"/>
  <c r="P3953" i="3"/>
  <c r="U3952" i="3"/>
  <c r="T3952" i="3"/>
  <c r="S3952" i="3"/>
  <c r="R3952" i="3"/>
  <c r="Q3952" i="3"/>
  <c r="P3952" i="3"/>
  <c r="U3951" i="3"/>
  <c r="T3951" i="3"/>
  <c r="S3951" i="3"/>
  <c r="R3951" i="3"/>
  <c r="Q3951" i="3"/>
  <c r="P3951" i="3"/>
  <c r="U3950" i="3"/>
  <c r="T3950" i="3"/>
  <c r="S3950" i="3"/>
  <c r="R3950" i="3"/>
  <c r="Q3950" i="3"/>
  <c r="P3950" i="3"/>
  <c r="U3949" i="3"/>
  <c r="T3949" i="3"/>
  <c r="S3949" i="3"/>
  <c r="R3949" i="3"/>
  <c r="Q3949" i="3"/>
  <c r="P3949" i="3"/>
  <c r="U3948" i="3"/>
  <c r="T3948" i="3"/>
  <c r="S3948" i="3"/>
  <c r="R3948" i="3"/>
  <c r="Q3948" i="3"/>
  <c r="P3948" i="3"/>
  <c r="U3947" i="3"/>
  <c r="T3947" i="3"/>
  <c r="S3947" i="3"/>
  <c r="R3947" i="3"/>
  <c r="Q3947" i="3"/>
  <c r="P3947" i="3"/>
  <c r="U3946" i="3"/>
  <c r="T3946" i="3"/>
  <c r="S3946" i="3"/>
  <c r="R3946" i="3"/>
  <c r="Q3946" i="3"/>
  <c r="P3946" i="3"/>
  <c r="U3945" i="3"/>
  <c r="T3945" i="3"/>
  <c r="S3945" i="3"/>
  <c r="R3945" i="3"/>
  <c r="Q3945" i="3"/>
  <c r="P3945" i="3"/>
  <c r="U3944" i="3"/>
  <c r="T3944" i="3"/>
  <c r="S3944" i="3"/>
  <c r="R3944" i="3"/>
  <c r="Q3944" i="3"/>
  <c r="P3944" i="3"/>
  <c r="U3943" i="3"/>
  <c r="T3943" i="3"/>
  <c r="S3943" i="3"/>
  <c r="R3943" i="3"/>
  <c r="Q3943" i="3"/>
  <c r="P3943" i="3"/>
  <c r="U3942" i="3"/>
  <c r="T3942" i="3"/>
  <c r="S3942" i="3"/>
  <c r="R3942" i="3"/>
  <c r="Q3942" i="3"/>
  <c r="P3942" i="3"/>
  <c r="U3941" i="3"/>
  <c r="T3941" i="3"/>
  <c r="S3941" i="3"/>
  <c r="R3941" i="3"/>
  <c r="Q3941" i="3"/>
  <c r="P3941" i="3"/>
  <c r="U3940" i="3"/>
  <c r="T3940" i="3"/>
  <c r="S3940" i="3"/>
  <c r="R3940" i="3"/>
  <c r="Q3940" i="3"/>
  <c r="P3940" i="3"/>
  <c r="U3939" i="3"/>
  <c r="T3939" i="3"/>
  <c r="S3939" i="3"/>
  <c r="R3939" i="3"/>
  <c r="Q3939" i="3"/>
  <c r="P3939" i="3"/>
  <c r="U3938" i="3"/>
  <c r="T3938" i="3"/>
  <c r="S3938" i="3"/>
  <c r="R3938" i="3"/>
  <c r="Q3938" i="3"/>
  <c r="P3938" i="3"/>
  <c r="U3937" i="3"/>
  <c r="T3937" i="3"/>
  <c r="S3937" i="3"/>
  <c r="R3937" i="3"/>
  <c r="Q3937" i="3"/>
  <c r="P3937" i="3"/>
  <c r="U3936" i="3"/>
  <c r="T3936" i="3"/>
  <c r="S3936" i="3"/>
  <c r="R3936" i="3"/>
  <c r="Q3936" i="3"/>
  <c r="P3936" i="3"/>
  <c r="U3935" i="3"/>
  <c r="T3935" i="3"/>
  <c r="S3935" i="3"/>
  <c r="R3935" i="3"/>
  <c r="Q3935" i="3"/>
  <c r="P3935" i="3"/>
  <c r="U3934" i="3"/>
  <c r="T3934" i="3"/>
  <c r="S3934" i="3"/>
  <c r="R3934" i="3"/>
  <c r="Q3934" i="3"/>
  <c r="P3934" i="3"/>
  <c r="U3933" i="3"/>
  <c r="T3933" i="3"/>
  <c r="S3933" i="3"/>
  <c r="R3933" i="3"/>
  <c r="Q3933" i="3"/>
  <c r="P3933" i="3"/>
  <c r="U3932" i="3"/>
  <c r="T3932" i="3"/>
  <c r="S3932" i="3"/>
  <c r="R3932" i="3"/>
  <c r="Q3932" i="3"/>
  <c r="P3932" i="3"/>
  <c r="U3931" i="3"/>
  <c r="T3931" i="3"/>
  <c r="S3931" i="3"/>
  <c r="R3931" i="3"/>
  <c r="Q3931" i="3"/>
  <c r="P3931" i="3"/>
  <c r="U3930" i="3"/>
  <c r="T3930" i="3"/>
  <c r="S3930" i="3"/>
  <c r="R3930" i="3"/>
  <c r="Q3930" i="3"/>
  <c r="P3930" i="3"/>
  <c r="U3929" i="3"/>
  <c r="T3929" i="3"/>
  <c r="S3929" i="3"/>
  <c r="R3929" i="3"/>
  <c r="Q3929" i="3"/>
  <c r="P3929" i="3"/>
  <c r="U3928" i="3"/>
  <c r="T3928" i="3"/>
  <c r="S3928" i="3"/>
  <c r="R3928" i="3"/>
  <c r="Q3928" i="3"/>
  <c r="P3928" i="3"/>
  <c r="U3927" i="3"/>
  <c r="T3927" i="3"/>
  <c r="S3927" i="3"/>
  <c r="R3927" i="3"/>
  <c r="Q3927" i="3"/>
  <c r="P3927" i="3"/>
  <c r="U3926" i="3"/>
  <c r="T3926" i="3"/>
  <c r="S3926" i="3"/>
  <c r="R3926" i="3"/>
  <c r="Q3926" i="3"/>
  <c r="P3926" i="3"/>
  <c r="U3925" i="3"/>
  <c r="T3925" i="3"/>
  <c r="S3925" i="3"/>
  <c r="R3925" i="3"/>
  <c r="Q3925" i="3"/>
  <c r="P3925" i="3"/>
  <c r="U3924" i="3"/>
  <c r="T3924" i="3"/>
  <c r="S3924" i="3"/>
  <c r="R3924" i="3"/>
  <c r="Q3924" i="3"/>
  <c r="P3924" i="3"/>
  <c r="U3923" i="3"/>
  <c r="T3923" i="3"/>
  <c r="S3923" i="3"/>
  <c r="R3923" i="3"/>
  <c r="Q3923" i="3"/>
  <c r="P3923" i="3"/>
  <c r="U3922" i="3"/>
  <c r="T3922" i="3"/>
  <c r="S3922" i="3"/>
  <c r="R3922" i="3"/>
  <c r="Q3922" i="3"/>
  <c r="P3922" i="3"/>
  <c r="U3921" i="3"/>
  <c r="T3921" i="3"/>
  <c r="S3921" i="3"/>
  <c r="R3921" i="3"/>
  <c r="Q3921" i="3"/>
  <c r="P3921" i="3"/>
  <c r="U3920" i="3"/>
  <c r="T3920" i="3"/>
  <c r="S3920" i="3"/>
  <c r="R3920" i="3"/>
  <c r="Q3920" i="3"/>
  <c r="P3920" i="3"/>
  <c r="U3919" i="3"/>
  <c r="T3919" i="3"/>
  <c r="S3919" i="3"/>
  <c r="R3919" i="3"/>
  <c r="Q3919" i="3"/>
  <c r="P3919" i="3"/>
  <c r="U3918" i="3"/>
  <c r="T3918" i="3"/>
  <c r="S3918" i="3"/>
  <c r="R3918" i="3"/>
  <c r="Q3918" i="3"/>
  <c r="P3918" i="3"/>
  <c r="U3917" i="3"/>
  <c r="T3917" i="3"/>
  <c r="S3917" i="3"/>
  <c r="R3917" i="3"/>
  <c r="Q3917" i="3"/>
  <c r="P3917" i="3"/>
  <c r="U3916" i="3"/>
  <c r="T3916" i="3"/>
  <c r="S3916" i="3"/>
  <c r="R3916" i="3"/>
  <c r="Q3916" i="3"/>
  <c r="P3916" i="3"/>
  <c r="U3915" i="3"/>
  <c r="T3915" i="3"/>
  <c r="S3915" i="3"/>
  <c r="R3915" i="3"/>
  <c r="Q3915" i="3"/>
  <c r="P3915" i="3"/>
  <c r="U3914" i="3"/>
  <c r="T3914" i="3"/>
  <c r="S3914" i="3"/>
  <c r="R3914" i="3"/>
  <c r="Q3914" i="3"/>
  <c r="P3914" i="3"/>
  <c r="U3913" i="3"/>
  <c r="T3913" i="3"/>
  <c r="S3913" i="3"/>
  <c r="R3913" i="3"/>
  <c r="Q3913" i="3"/>
  <c r="P3913" i="3"/>
  <c r="U3912" i="3"/>
  <c r="T3912" i="3"/>
  <c r="S3912" i="3"/>
  <c r="R3912" i="3"/>
  <c r="Q3912" i="3"/>
  <c r="P3912" i="3"/>
  <c r="U3911" i="3"/>
  <c r="T3911" i="3"/>
  <c r="S3911" i="3"/>
  <c r="R3911" i="3"/>
  <c r="Q3911" i="3"/>
  <c r="P3911" i="3"/>
  <c r="U3910" i="3"/>
  <c r="T3910" i="3"/>
  <c r="S3910" i="3"/>
  <c r="R3910" i="3"/>
  <c r="Q3910" i="3"/>
  <c r="P3910" i="3"/>
  <c r="U3909" i="3"/>
  <c r="T3909" i="3"/>
  <c r="S3909" i="3"/>
  <c r="R3909" i="3"/>
  <c r="Q3909" i="3"/>
  <c r="P3909" i="3"/>
  <c r="U3908" i="3"/>
  <c r="T3908" i="3"/>
  <c r="S3908" i="3"/>
  <c r="R3908" i="3"/>
  <c r="Q3908" i="3"/>
  <c r="P3908" i="3"/>
  <c r="U3907" i="3"/>
  <c r="T3907" i="3"/>
  <c r="S3907" i="3"/>
  <c r="R3907" i="3"/>
  <c r="Q3907" i="3"/>
  <c r="P3907" i="3"/>
  <c r="U3906" i="3"/>
  <c r="T3906" i="3"/>
  <c r="S3906" i="3"/>
  <c r="R3906" i="3"/>
  <c r="Q3906" i="3"/>
  <c r="P3906" i="3"/>
  <c r="U3905" i="3"/>
  <c r="T3905" i="3"/>
  <c r="S3905" i="3"/>
  <c r="R3905" i="3"/>
  <c r="Q3905" i="3"/>
  <c r="P3905" i="3"/>
  <c r="U3904" i="3"/>
  <c r="T3904" i="3"/>
  <c r="S3904" i="3"/>
  <c r="R3904" i="3"/>
  <c r="Q3904" i="3"/>
  <c r="P3904" i="3"/>
  <c r="U3903" i="3"/>
  <c r="T3903" i="3"/>
  <c r="S3903" i="3"/>
  <c r="R3903" i="3"/>
  <c r="Q3903" i="3"/>
  <c r="P3903" i="3"/>
  <c r="U3902" i="3"/>
  <c r="T3902" i="3"/>
  <c r="S3902" i="3"/>
  <c r="R3902" i="3"/>
  <c r="Q3902" i="3"/>
  <c r="P3902" i="3"/>
  <c r="U3901" i="3"/>
  <c r="T3901" i="3"/>
  <c r="S3901" i="3"/>
  <c r="R3901" i="3"/>
  <c r="Q3901" i="3"/>
  <c r="P3901" i="3"/>
  <c r="U3900" i="3"/>
  <c r="T3900" i="3"/>
  <c r="S3900" i="3"/>
  <c r="R3900" i="3"/>
  <c r="Q3900" i="3"/>
  <c r="P3900" i="3"/>
  <c r="U3899" i="3"/>
  <c r="T3899" i="3"/>
  <c r="S3899" i="3"/>
  <c r="R3899" i="3"/>
  <c r="Q3899" i="3"/>
  <c r="P3899" i="3"/>
  <c r="U3898" i="3"/>
  <c r="T3898" i="3"/>
  <c r="S3898" i="3"/>
  <c r="R3898" i="3"/>
  <c r="Q3898" i="3"/>
  <c r="P3898" i="3"/>
  <c r="U3897" i="3"/>
  <c r="T3897" i="3"/>
  <c r="S3897" i="3"/>
  <c r="R3897" i="3"/>
  <c r="Q3897" i="3"/>
  <c r="P3897" i="3"/>
  <c r="U3896" i="3"/>
  <c r="T3896" i="3"/>
  <c r="S3896" i="3"/>
  <c r="R3896" i="3"/>
  <c r="Q3896" i="3"/>
  <c r="P3896" i="3"/>
  <c r="U3895" i="3"/>
  <c r="T3895" i="3"/>
  <c r="S3895" i="3"/>
  <c r="R3895" i="3"/>
  <c r="Q3895" i="3"/>
  <c r="P3895" i="3"/>
  <c r="U3894" i="3"/>
  <c r="T3894" i="3"/>
  <c r="S3894" i="3"/>
  <c r="R3894" i="3"/>
  <c r="Q3894" i="3"/>
  <c r="P3894" i="3"/>
  <c r="U3893" i="3"/>
  <c r="T3893" i="3"/>
  <c r="S3893" i="3"/>
  <c r="R3893" i="3"/>
  <c r="Q3893" i="3"/>
  <c r="P3893" i="3"/>
  <c r="U3892" i="3"/>
  <c r="T3892" i="3"/>
  <c r="S3892" i="3"/>
  <c r="R3892" i="3"/>
  <c r="Q3892" i="3"/>
  <c r="P3892" i="3"/>
  <c r="U3891" i="3"/>
  <c r="T3891" i="3"/>
  <c r="S3891" i="3"/>
  <c r="R3891" i="3"/>
  <c r="Q3891" i="3"/>
  <c r="P3891" i="3"/>
  <c r="U3890" i="3"/>
  <c r="T3890" i="3"/>
  <c r="S3890" i="3"/>
  <c r="R3890" i="3"/>
  <c r="Q3890" i="3"/>
  <c r="P3890" i="3"/>
  <c r="U3889" i="3"/>
  <c r="T3889" i="3"/>
  <c r="S3889" i="3"/>
  <c r="R3889" i="3"/>
  <c r="Q3889" i="3"/>
  <c r="P3889" i="3"/>
  <c r="U3888" i="3"/>
  <c r="T3888" i="3"/>
  <c r="S3888" i="3"/>
  <c r="R3888" i="3"/>
  <c r="Q3888" i="3"/>
  <c r="P3888" i="3"/>
  <c r="U3887" i="3"/>
  <c r="T3887" i="3"/>
  <c r="S3887" i="3"/>
  <c r="R3887" i="3"/>
  <c r="Q3887" i="3"/>
  <c r="P3887" i="3"/>
  <c r="U3886" i="3"/>
  <c r="T3886" i="3"/>
  <c r="S3886" i="3"/>
  <c r="R3886" i="3"/>
  <c r="Q3886" i="3"/>
  <c r="P3886" i="3"/>
  <c r="U3885" i="3"/>
  <c r="T3885" i="3"/>
  <c r="S3885" i="3"/>
  <c r="R3885" i="3"/>
  <c r="Q3885" i="3"/>
  <c r="P3885" i="3"/>
  <c r="U3884" i="3"/>
  <c r="T3884" i="3"/>
  <c r="S3884" i="3"/>
  <c r="R3884" i="3"/>
  <c r="Q3884" i="3"/>
  <c r="P3884" i="3"/>
  <c r="U3883" i="3"/>
  <c r="T3883" i="3"/>
  <c r="S3883" i="3"/>
  <c r="R3883" i="3"/>
  <c r="Q3883" i="3"/>
  <c r="P3883" i="3"/>
  <c r="U3882" i="3"/>
  <c r="T3882" i="3"/>
  <c r="S3882" i="3"/>
  <c r="R3882" i="3"/>
  <c r="Q3882" i="3"/>
  <c r="P3882" i="3"/>
  <c r="U3881" i="3"/>
  <c r="T3881" i="3"/>
  <c r="S3881" i="3"/>
  <c r="R3881" i="3"/>
  <c r="Q3881" i="3"/>
  <c r="P3881" i="3"/>
  <c r="U3880" i="3"/>
  <c r="T3880" i="3"/>
  <c r="S3880" i="3"/>
  <c r="R3880" i="3"/>
  <c r="Q3880" i="3"/>
  <c r="P3880" i="3"/>
  <c r="U3879" i="3"/>
  <c r="T3879" i="3"/>
  <c r="S3879" i="3"/>
  <c r="R3879" i="3"/>
  <c r="Q3879" i="3"/>
  <c r="P3879" i="3"/>
  <c r="U3878" i="3"/>
  <c r="T3878" i="3"/>
  <c r="S3878" i="3"/>
  <c r="R3878" i="3"/>
  <c r="Q3878" i="3"/>
  <c r="P3878" i="3"/>
  <c r="U3877" i="3"/>
  <c r="T3877" i="3"/>
  <c r="S3877" i="3"/>
  <c r="R3877" i="3"/>
  <c r="Q3877" i="3"/>
  <c r="P3877" i="3"/>
  <c r="U3876" i="3"/>
  <c r="T3876" i="3"/>
  <c r="S3876" i="3"/>
  <c r="R3876" i="3"/>
  <c r="Q3876" i="3"/>
  <c r="P3876" i="3"/>
  <c r="U3875" i="3"/>
  <c r="T3875" i="3"/>
  <c r="S3875" i="3"/>
  <c r="R3875" i="3"/>
  <c r="Q3875" i="3"/>
  <c r="P3875" i="3"/>
  <c r="U3874" i="3"/>
  <c r="T3874" i="3"/>
  <c r="S3874" i="3"/>
  <c r="R3874" i="3"/>
  <c r="Q3874" i="3"/>
  <c r="P3874" i="3"/>
  <c r="U3873" i="3"/>
  <c r="T3873" i="3"/>
  <c r="S3873" i="3"/>
  <c r="R3873" i="3"/>
  <c r="Q3873" i="3"/>
  <c r="P3873" i="3"/>
  <c r="U3872" i="3"/>
  <c r="T3872" i="3"/>
  <c r="S3872" i="3"/>
  <c r="R3872" i="3"/>
  <c r="Q3872" i="3"/>
  <c r="P3872" i="3"/>
  <c r="U3871" i="3"/>
  <c r="T3871" i="3"/>
  <c r="S3871" i="3"/>
  <c r="R3871" i="3"/>
  <c r="Q3871" i="3"/>
  <c r="P3871" i="3"/>
  <c r="U3870" i="3"/>
  <c r="T3870" i="3"/>
  <c r="S3870" i="3"/>
  <c r="R3870" i="3"/>
  <c r="Q3870" i="3"/>
  <c r="P3870" i="3"/>
  <c r="U3869" i="3"/>
  <c r="T3869" i="3"/>
  <c r="S3869" i="3"/>
  <c r="R3869" i="3"/>
  <c r="Q3869" i="3"/>
  <c r="P3869" i="3"/>
  <c r="U3868" i="3"/>
  <c r="T3868" i="3"/>
  <c r="S3868" i="3"/>
  <c r="R3868" i="3"/>
  <c r="Q3868" i="3"/>
  <c r="P3868" i="3"/>
  <c r="U3867" i="3"/>
  <c r="T3867" i="3"/>
  <c r="S3867" i="3"/>
  <c r="R3867" i="3"/>
  <c r="Q3867" i="3"/>
  <c r="P3867" i="3"/>
  <c r="U3866" i="3"/>
  <c r="T3866" i="3"/>
  <c r="S3866" i="3"/>
  <c r="R3866" i="3"/>
  <c r="Q3866" i="3"/>
  <c r="P3866" i="3"/>
  <c r="U3865" i="3"/>
  <c r="T3865" i="3"/>
  <c r="S3865" i="3"/>
  <c r="R3865" i="3"/>
  <c r="Q3865" i="3"/>
  <c r="P3865" i="3"/>
  <c r="U3864" i="3"/>
  <c r="T3864" i="3"/>
  <c r="S3864" i="3"/>
  <c r="R3864" i="3"/>
  <c r="Q3864" i="3"/>
  <c r="P3864" i="3"/>
  <c r="U3863" i="3"/>
  <c r="T3863" i="3"/>
  <c r="S3863" i="3"/>
  <c r="R3863" i="3"/>
  <c r="Q3863" i="3"/>
  <c r="P3863" i="3"/>
  <c r="U3862" i="3"/>
  <c r="T3862" i="3"/>
  <c r="S3862" i="3"/>
  <c r="R3862" i="3"/>
  <c r="Q3862" i="3"/>
  <c r="P3862" i="3"/>
  <c r="U3861" i="3"/>
  <c r="T3861" i="3"/>
  <c r="S3861" i="3"/>
  <c r="R3861" i="3"/>
  <c r="Q3861" i="3"/>
  <c r="P3861" i="3"/>
  <c r="U3860" i="3"/>
  <c r="T3860" i="3"/>
  <c r="S3860" i="3"/>
  <c r="R3860" i="3"/>
  <c r="Q3860" i="3"/>
  <c r="P3860" i="3"/>
  <c r="U3859" i="3"/>
  <c r="T3859" i="3"/>
  <c r="S3859" i="3"/>
  <c r="R3859" i="3"/>
  <c r="Q3859" i="3"/>
  <c r="P3859" i="3"/>
  <c r="U3858" i="3"/>
  <c r="T3858" i="3"/>
  <c r="S3858" i="3"/>
  <c r="R3858" i="3"/>
  <c r="Q3858" i="3"/>
  <c r="P3858" i="3"/>
  <c r="U3857" i="3"/>
  <c r="T3857" i="3"/>
  <c r="S3857" i="3"/>
  <c r="R3857" i="3"/>
  <c r="Q3857" i="3"/>
  <c r="P3857" i="3"/>
  <c r="U3856" i="3"/>
  <c r="T3856" i="3"/>
  <c r="S3856" i="3"/>
  <c r="R3856" i="3"/>
  <c r="Q3856" i="3"/>
  <c r="P3856" i="3"/>
  <c r="U3855" i="3"/>
  <c r="T3855" i="3"/>
  <c r="S3855" i="3"/>
  <c r="R3855" i="3"/>
  <c r="Q3855" i="3"/>
  <c r="P3855" i="3"/>
  <c r="U3854" i="3"/>
  <c r="T3854" i="3"/>
  <c r="S3854" i="3"/>
  <c r="R3854" i="3"/>
  <c r="Q3854" i="3"/>
  <c r="P3854" i="3"/>
  <c r="U3853" i="3"/>
  <c r="T3853" i="3"/>
  <c r="S3853" i="3"/>
  <c r="R3853" i="3"/>
  <c r="Q3853" i="3"/>
  <c r="P3853" i="3"/>
  <c r="U3852" i="3"/>
  <c r="T3852" i="3"/>
  <c r="S3852" i="3"/>
  <c r="R3852" i="3"/>
  <c r="Q3852" i="3"/>
  <c r="P3852" i="3"/>
  <c r="U3851" i="3"/>
  <c r="T3851" i="3"/>
  <c r="S3851" i="3"/>
  <c r="R3851" i="3"/>
  <c r="Q3851" i="3"/>
  <c r="P3851" i="3"/>
  <c r="U3850" i="3"/>
  <c r="T3850" i="3"/>
  <c r="S3850" i="3"/>
  <c r="R3850" i="3"/>
  <c r="Q3850" i="3"/>
  <c r="P3850" i="3"/>
  <c r="U3849" i="3"/>
  <c r="T3849" i="3"/>
  <c r="S3849" i="3"/>
  <c r="R3849" i="3"/>
  <c r="Q3849" i="3"/>
  <c r="P3849" i="3"/>
  <c r="U3848" i="3"/>
  <c r="T3848" i="3"/>
  <c r="S3848" i="3"/>
  <c r="R3848" i="3"/>
  <c r="Q3848" i="3"/>
  <c r="P3848" i="3"/>
  <c r="U3847" i="3"/>
  <c r="T3847" i="3"/>
  <c r="S3847" i="3"/>
  <c r="R3847" i="3"/>
  <c r="Q3847" i="3"/>
  <c r="P3847" i="3"/>
  <c r="U3846" i="3"/>
  <c r="T3846" i="3"/>
  <c r="S3846" i="3"/>
  <c r="R3846" i="3"/>
  <c r="Q3846" i="3"/>
  <c r="P3846" i="3"/>
  <c r="U3845" i="3"/>
  <c r="T3845" i="3"/>
  <c r="S3845" i="3"/>
  <c r="R3845" i="3"/>
  <c r="Q3845" i="3"/>
  <c r="P3845" i="3"/>
  <c r="U3844" i="3"/>
  <c r="T3844" i="3"/>
  <c r="S3844" i="3"/>
  <c r="R3844" i="3"/>
  <c r="Q3844" i="3"/>
  <c r="P3844" i="3"/>
  <c r="U3843" i="3"/>
  <c r="T3843" i="3"/>
  <c r="S3843" i="3"/>
  <c r="R3843" i="3"/>
  <c r="Q3843" i="3"/>
  <c r="P3843" i="3"/>
  <c r="U3842" i="3"/>
  <c r="T3842" i="3"/>
  <c r="S3842" i="3"/>
  <c r="R3842" i="3"/>
  <c r="Q3842" i="3"/>
  <c r="P3842" i="3"/>
  <c r="U3841" i="3"/>
  <c r="T3841" i="3"/>
  <c r="S3841" i="3"/>
  <c r="R3841" i="3"/>
  <c r="Q3841" i="3"/>
  <c r="P3841" i="3"/>
  <c r="U3840" i="3"/>
  <c r="T3840" i="3"/>
  <c r="S3840" i="3"/>
  <c r="R3840" i="3"/>
  <c r="Q3840" i="3"/>
  <c r="P3840" i="3"/>
  <c r="U3839" i="3"/>
  <c r="T3839" i="3"/>
  <c r="S3839" i="3"/>
  <c r="R3839" i="3"/>
  <c r="Q3839" i="3"/>
  <c r="P3839" i="3"/>
  <c r="U3838" i="3"/>
  <c r="T3838" i="3"/>
  <c r="S3838" i="3"/>
  <c r="R3838" i="3"/>
  <c r="Q3838" i="3"/>
  <c r="P3838" i="3"/>
  <c r="U3837" i="3"/>
  <c r="T3837" i="3"/>
  <c r="S3837" i="3"/>
  <c r="R3837" i="3"/>
  <c r="Q3837" i="3"/>
  <c r="P3837" i="3"/>
  <c r="U3836" i="3"/>
  <c r="T3836" i="3"/>
  <c r="S3836" i="3"/>
  <c r="R3836" i="3"/>
  <c r="Q3836" i="3"/>
  <c r="P3836" i="3"/>
  <c r="U3835" i="3"/>
  <c r="T3835" i="3"/>
  <c r="S3835" i="3"/>
  <c r="R3835" i="3"/>
  <c r="Q3835" i="3"/>
  <c r="P3835" i="3"/>
  <c r="U3834" i="3"/>
  <c r="T3834" i="3"/>
  <c r="S3834" i="3"/>
  <c r="R3834" i="3"/>
  <c r="Q3834" i="3"/>
  <c r="P3834" i="3"/>
  <c r="U3833" i="3"/>
  <c r="T3833" i="3"/>
  <c r="S3833" i="3"/>
  <c r="R3833" i="3"/>
  <c r="Q3833" i="3"/>
  <c r="P3833" i="3"/>
  <c r="U3832" i="3"/>
  <c r="T3832" i="3"/>
  <c r="S3832" i="3"/>
  <c r="R3832" i="3"/>
  <c r="Q3832" i="3"/>
  <c r="P3832" i="3"/>
  <c r="U3831" i="3"/>
  <c r="T3831" i="3"/>
  <c r="S3831" i="3"/>
  <c r="R3831" i="3"/>
  <c r="Q3831" i="3"/>
  <c r="P3831" i="3"/>
  <c r="U3830" i="3"/>
  <c r="T3830" i="3"/>
  <c r="S3830" i="3"/>
  <c r="R3830" i="3"/>
  <c r="Q3830" i="3"/>
  <c r="P3830" i="3"/>
  <c r="U3829" i="3"/>
  <c r="T3829" i="3"/>
  <c r="S3829" i="3"/>
  <c r="R3829" i="3"/>
  <c r="Q3829" i="3"/>
  <c r="P3829" i="3"/>
  <c r="U3828" i="3"/>
  <c r="T3828" i="3"/>
  <c r="S3828" i="3"/>
  <c r="R3828" i="3"/>
  <c r="Q3828" i="3"/>
  <c r="P3828" i="3"/>
  <c r="U3827" i="3"/>
  <c r="T3827" i="3"/>
  <c r="S3827" i="3"/>
  <c r="R3827" i="3"/>
  <c r="Q3827" i="3"/>
  <c r="P3827" i="3"/>
  <c r="U3826" i="3"/>
  <c r="T3826" i="3"/>
  <c r="S3826" i="3"/>
  <c r="R3826" i="3"/>
  <c r="Q3826" i="3"/>
  <c r="P3826" i="3"/>
  <c r="U3825" i="3"/>
  <c r="T3825" i="3"/>
  <c r="S3825" i="3"/>
  <c r="R3825" i="3"/>
  <c r="Q3825" i="3"/>
  <c r="P3825" i="3"/>
  <c r="U3824" i="3"/>
  <c r="T3824" i="3"/>
  <c r="S3824" i="3"/>
  <c r="R3824" i="3"/>
  <c r="Q3824" i="3"/>
  <c r="P3824" i="3"/>
  <c r="U3823" i="3"/>
  <c r="T3823" i="3"/>
  <c r="S3823" i="3"/>
  <c r="R3823" i="3"/>
  <c r="Q3823" i="3"/>
  <c r="P3823" i="3"/>
  <c r="U3822" i="3"/>
  <c r="T3822" i="3"/>
  <c r="S3822" i="3"/>
  <c r="R3822" i="3"/>
  <c r="Q3822" i="3"/>
  <c r="P3822" i="3"/>
  <c r="U3821" i="3"/>
  <c r="T3821" i="3"/>
  <c r="S3821" i="3"/>
  <c r="R3821" i="3"/>
  <c r="Q3821" i="3"/>
  <c r="P3821" i="3"/>
  <c r="U3820" i="3"/>
  <c r="T3820" i="3"/>
  <c r="S3820" i="3"/>
  <c r="R3820" i="3"/>
  <c r="Q3820" i="3"/>
  <c r="P3820" i="3"/>
  <c r="U3819" i="3"/>
  <c r="T3819" i="3"/>
  <c r="S3819" i="3"/>
  <c r="R3819" i="3"/>
  <c r="Q3819" i="3"/>
  <c r="P3819" i="3"/>
  <c r="U3818" i="3"/>
  <c r="T3818" i="3"/>
  <c r="S3818" i="3"/>
  <c r="R3818" i="3"/>
  <c r="Q3818" i="3"/>
  <c r="P3818" i="3"/>
  <c r="U3817" i="3"/>
  <c r="T3817" i="3"/>
  <c r="S3817" i="3"/>
  <c r="R3817" i="3"/>
  <c r="Q3817" i="3"/>
  <c r="P3817" i="3"/>
  <c r="U3816" i="3"/>
  <c r="T3816" i="3"/>
  <c r="S3816" i="3"/>
  <c r="R3816" i="3"/>
  <c r="Q3816" i="3"/>
  <c r="P3816" i="3"/>
  <c r="U3815" i="3"/>
  <c r="T3815" i="3"/>
  <c r="S3815" i="3"/>
  <c r="R3815" i="3"/>
  <c r="Q3815" i="3"/>
  <c r="P3815" i="3"/>
  <c r="U3814" i="3"/>
  <c r="T3814" i="3"/>
  <c r="S3814" i="3"/>
  <c r="R3814" i="3"/>
  <c r="Q3814" i="3"/>
  <c r="P3814" i="3"/>
  <c r="U3813" i="3"/>
  <c r="T3813" i="3"/>
  <c r="S3813" i="3"/>
  <c r="R3813" i="3"/>
  <c r="Q3813" i="3"/>
  <c r="P3813" i="3"/>
  <c r="U3812" i="3"/>
  <c r="T3812" i="3"/>
  <c r="S3812" i="3"/>
  <c r="R3812" i="3"/>
  <c r="Q3812" i="3"/>
  <c r="P3812" i="3"/>
  <c r="U3811" i="3"/>
  <c r="T3811" i="3"/>
  <c r="S3811" i="3"/>
  <c r="R3811" i="3"/>
  <c r="Q3811" i="3"/>
  <c r="P3811" i="3"/>
  <c r="U3810" i="3"/>
  <c r="T3810" i="3"/>
  <c r="S3810" i="3"/>
  <c r="R3810" i="3"/>
  <c r="Q3810" i="3"/>
  <c r="P3810" i="3"/>
  <c r="U3809" i="3"/>
  <c r="T3809" i="3"/>
  <c r="S3809" i="3"/>
  <c r="R3809" i="3"/>
  <c r="Q3809" i="3"/>
  <c r="P3809" i="3"/>
  <c r="U3808" i="3"/>
  <c r="T3808" i="3"/>
  <c r="S3808" i="3"/>
  <c r="R3808" i="3"/>
  <c r="Q3808" i="3"/>
  <c r="P3808" i="3"/>
  <c r="U3807" i="3"/>
  <c r="T3807" i="3"/>
  <c r="S3807" i="3"/>
  <c r="R3807" i="3"/>
  <c r="Q3807" i="3"/>
  <c r="P3807" i="3"/>
  <c r="U3806" i="3"/>
  <c r="T3806" i="3"/>
  <c r="S3806" i="3"/>
  <c r="R3806" i="3"/>
  <c r="Q3806" i="3"/>
  <c r="P3806" i="3"/>
  <c r="U3805" i="3"/>
  <c r="T3805" i="3"/>
  <c r="S3805" i="3"/>
  <c r="R3805" i="3"/>
  <c r="Q3805" i="3"/>
  <c r="P3805" i="3"/>
  <c r="U3804" i="3"/>
  <c r="T3804" i="3"/>
  <c r="S3804" i="3"/>
  <c r="R3804" i="3"/>
  <c r="Q3804" i="3"/>
  <c r="P3804" i="3"/>
  <c r="U3803" i="3"/>
  <c r="T3803" i="3"/>
  <c r="S3803" i="3"/>
  <c r="R3803" i="3"/>
  <c r="Q3803" i="3"/>
  <c r="P3803" i="3"/>
  <c r="U3802" i="3"/>
  <c r="T3802" i="3"/>
  <c r="S3802" i="3"/>
  <c r="R3802" i="3"/>
  <c r="Q3802" i="3"/>
  <c r="P3802" i="3"/>
  <c r="U3801" i="3"/>
  <c r="T3801" i="3"/>
  <c r="S3801" i="3"/>
  <c r="R3801" i="3"/>
  <c r="Q3801" i="3"/>
  <c r="P3801" i="3"/>
  <c r="U3800" i="3"/>
  <c r="T3800" i="3"/>
  <c r="S3800" i="3"/>
  <c r="R3800" i="3"/>
  <c r="Q3800" i="3"/>
  <c r="P3800" i="3"/>
  <c r="U3799" i="3"/>
  <c r="T3799" i="3"/>
  <c r="S3799" i="3"/>
  <c r="R3799" i="3"/>
  <c r="Q3799" i="3"/>
  <c r="P3799" i="3"/>
  <c r="U3798" i="3"/>
  <c r="T3798" i="3"/>
  <c r="S3798" i="3"/>
  <c r="R3798" i="3"/>
  <c r="Q3798" i="3"/>
  <c r="P3798" i="3"/>
  <c r="U3797" i="3"/>
  <c r="T3797" i="3"/>
  <c r="S3797" i="3"/>
  <c r="R3797" i="3"/>
  <c r="Q3797" i="3"/>
  <c r="P3797" i="3"/>
  <c r="U3796" i="3"/>
  <c r="T3796" i="3"/>
  <c r="S3796" i="3"/>
  <c r="R3796" i="3"/>
  <c r="Q3796" i="3"/>
  <c r="P3796" i="3"/>
  <c r="U3795" i="3"/>
  <c r="T3795" i="3"/>
  <c r="S3795" i="3"/>
  <c r="R3795" i="3"/>
  <c r="Q3795" i="3"/>
  <c r="P3795" i="3"/>
  <c r="U3794" i="3"/>
  <c r="T3794" i="3"/>
  <c r="S3794" i="3"/>
  <c r="R3794" i="3"/>
  <c r="Q3794" i="3"/>
  <c r="P3794" i="3"/>
  <c r="U3793" i="3"/>
  <c r="T3793" i="3"/>
  <c r="S3793" i="3"/>
  <c r="R3793" i="3"/>
  <c r="Q3793" i="3"/>
  <c r="P3793" i="3"/>
  <c r="U3792" i="3"/>
  <c r="T3792" i="3"/>
  <c r="S3792" i="3"/>
  <c r="R3792" i="3"/>
  <c r="Q3792" i="3"/>
  <c r="P3792" i="3"/>
  <c r="U3791" i="3"/>
  <c r="T3791" i="3"/>
  <c r="S3791" i="3"/>
  <c r="R3791" i="3"/>
  <c r="Q3791" i="3"/>
  <c r="P3791" i="3"/>
  <c r="U3790" i="3"/>
  <c r="T3790" i="3"/>
  <c r="S3790" i="3"/>
  <c r="R3790" i="3"/>
  <c r="Q3790" i="3"/>
  <c r="P3790" i="3"/>
  <c r="U3789" i="3"/>
  <c r="T3789" i="3"/>
  <c r="S3789" i="3"/>
  <c r="R3789" i="3"/>
  <c r="Q3789" i="3"/>
  <c r="P3789" i="3"/>
  <c r="U3788" i="3"/>
  <c r="T3788" i="3"/>
  <c r="S3788" i="3"/>
  <c r="R3788" i="3"/>
  <c r="Q3788" i="3"/>
  <c r="P3788" i="3"/>
  <c r="U3787" i="3"/>
  <c r="T3787" i="3"/>
  <c r="S3787" i="3"/>
  <c r="R3787" i="3"/>
  <c r="Q3787" i="3"/>
  <c r="P3787" i="3"/>
  <c r="U3786" i="3"/>
  <c r="T3786" i="3"/>
  <c r="S3786" i="3"/>
  <c r="R3786" i="3"/>
  <c r="Q3786" i="3"/>
  <c r="P3786" i="3"/>
  <c r="U3785" i="3"/>
  <c r="T3785" i="3"/>
  <c r="S3785" i="3"/>
  <c r="R3785" i="3"/>
  <c r="Q3785" i="3"/>
  <c r="P3785" i="3"/>
  <c r="U3784" i="3"/>
  <c r="T3784" i="3"/>
  <c r="S3784" i="3"/>
  <c r="R3784" i="3"/>
  <c r="Q3784" i="3"/>
  <c r="P3784" i="3"/>
  <c r="U3783" i="3"/>
  <c r="T3783" i="3"/>
  <c r="S3783" i="3"/>
  <c r="R3783" i="3"/>
  <c r="Q3783" i="3"/>
  <c r="P3783" i="3"/>
  <c r="U3782" i="3"/>
  <c r="T3782" i="3"/>
  <c r="S3782" i="3"/>
  <c r="R3782" i="3"/>
  <c r="Q3782" i="3"/>
  <c r="P3782" i="3"/>
  <c r="U3781" i="3"/>
  <c r="T3781" i="3"/>
  <c r="S3781" i="3"/>
  <c r="R3781" i="3"/>
  <c r="Q3781" i="3"/>
  <c r="P3781" i="3"/>
  <c r="U3780" i="3"/>
  <c r="T3780" i="3"/>
  <c r="S3780" i="3"/>
  <c r="R3780" i="3"/>
  <c r="Q3780" i="3"/>
  <c r="P3780" i="3"/>
  <c r="U3779" i="3"/>
  <c r="T3779" i="3"/>
  <c r="S3779" i="3"/>
  <c r="R3779" i="3"/>
  <c r="Q3779" i="3"/>
  <c r="P3779" i="3"/>
  <c r="U3778" i="3"/>
  <c r="T3778" i="3"/>
  <c r="S3778" i="3"/>
  <c r="R3778" i="3"/>
  <c r="Q3778" i="3"/>
  <c r="P3778" i="3"/>
  <c r="U3777" i="3"/>
  <c r="T3777" i="3"/>
  <c r="S3777" i="3"/>
  <c r="R3777" i="3"/>
  <c r="Q3777" i="3"/>
  <c r="P3777" i="3"/>
  <c r="U3776" i="3"/>
  <c r="T3776" i="3"/>
  <c r="S3776" i="3"/>
  <c r="R3776" i="3"/>
  <c r="Q3776" i="3"/>
  <c r="P3776" i="3"/>
  <c r="U3775" i="3"/>
  <c r="T3775" i="3"/>
  <c r="S3775" i="3"/>
  <c r="R3775" i="3"/>
  <c r="Q3775" i="3"/>
  <c r="P3775" i="3"/>
  <c r="U3774" i="3"/>
  <c r="T3774" i="3"/>
  <c r="S3774" i="3"/>
  <c r="R3774" i="3"/>
  <c r="Q3774" i="3"/>
  <c r="P3774" i="3"/>
  <c r="U3773" i="3"/>
  <c r="T3773" i="3"/>
  <c r="S3773" i="3"/>
  <c r="R3773" i="3"/>
  <c r="Q3773" i="3"/>
  <c r="P3773" i="3"/>
  <c r="U3772" i="3"/>
  <c r="T3772" i="3"/>
  <c r="S3772" i="3"/>
  <c r="R3772" i="3"/>
  <c r="Q3772" i="3"/>
  <c r="P3772" i="3"/>
  <c r="U3771" i="3"/>
  <c r="T3771" i="3"/>
  <c r="S3771" i="3"/>
  <c r="R3771" i="3"/>
  <c r="Q3771" i="3"/>
  <c r="P3771" i="3"/>
  <c r="U3770" i="3"/>
  <c r="T3770" i="3"/>
  <c r="S3770" i="3"/>
  <c r="R3770" i="3"/>
  <c r="Q3770" i="3"/>
  <c r="P3770" i="3"/>
  <c r="U3769" i="3"/>
  <c r="T3769" i="3"/>
  <c r="S3769" i="3"/>
  <c r="R3769" i="3"/>
  <c r="Q3769" i="3"/>
  <c r="P3769" i="3"/>
  <c r="U3768" i="3"/>
  <c r="T3768" i="3"/>
  <c r="S3768" i="3"/>
  <c r="R3768" i="3"/>
  <c r="Q3768" i="3"/>
  <c r="P3768" i="3"/>
  <c r="U3767" i="3"/>
  <c r="T3767" i="3"/>
  <c r="S3767" i="3"/>
  <c r="R3767" i="3"/>
  <c r="Q3767" i="3"/>
  <c r="P3767" i="3"/>
  <c r="U3766" i="3"/>
  <c r="T3766" i="3"/>
  <c r="S3766" i="3"/>
  <c r="R3766" i="3"/>
  <c r="Q3766" i="3"/>
  <c r="P3766" i="3"/>
  <c r="U3765" i="3"/>
  <c r="T3765" i="3"/>
  <c r="S3765" i="3"/>
  <c r="R3765" i="3"/>
  <c r="Q3765" i="3"/>
  <c r="P3765" i="3"/>
  <c r="U3764" i="3"/>
  <c r="T3764" i="3"/>
  <c r="S3764" i="3"/>
  <c r="R3764" i="3"/>
  <c r="Q3764" i="3"/>
  <c r="P3764" i="3"/>
  <c r="U3763" i="3"/>
  <c r="T3763" i="3"/>
  <c r="S3763" i="3"/>
  <c r="R3763" i="3"/>
  <c r="Q3763" i="3"/>
  <c r="P3763" i="3"/>
  <c r="U3762" i="3"/>
  <c r="T3762" i="3"/>
  <c r="S3762" i="3"/>
  <c r="R3762" i="3"/>
  <c r="Q3762" i="3"/>
  <c r="P3762" i="3"/>
  <c r="U3761" i="3"/>
  <c r="T3761" i="3"/>
  <c r="S3761" i="3"/>
  <c r="R3761" i="3"/>
  <c r="Q3761" i="3"/>
  <c r="P3761" i="3"/>
  <c r="U3760" i="3"/>
  <c r="T3760" i="3"/>
  <c r="S3760" i="3"/>
  <c r="R3760" i="3"/>
  <c r="Q3760" i="3"/>
  <c r="P3760" i="3"/>
  <c r="U3759" i="3"/>
  <c r="T3759" i="3"/>
  <c r="S3759" i="3"/>
  <c r="R3759" i="3"/>
  <c r="Q3759" i="3"/>
  <c r="P3759" i="3"/>
  <c r="U3758" i="3"/>
  <c r="T3758" i="3"/>
  <c r="S3758" i="3"/>
  <c r="R3758" i="3"/>
  <c r="Q3758" i="3"/>
  <c r="P3758" i="3"/>
  <c r="U3757" i="3"/>
  <c r="T3757" i="3"/>
  <c r="S3757" i="3"/>
  <c r="R3757" i="3"/>
  <c r="Q3757" i="3"/>
  <c r="P3757" i="3"/>
  <c r="U3756" i="3"/>
  <c r="T3756" i="3"/>
  <c r="S3756" i="3"/>
  <c r="R3756" i="3"/>
  <c r="Q3756" i="3"/>
  <c r="P3756" i="3"/>
  <c r="U3755" i="3"/>
  <c r="T3755" i="3"/>
  <c r="S3755" i="3"/>
  <c r="R3755" i="3"/>
  <c r="Q3755" i="3"/>
  <c r="P3755" i="3"/>
  <c r="U3754" i="3"/>
  <c r="T3754" i="3"/>
  <c r="S3754" i="3"/>
  <c r="R3754" i="3"/>
  <c r="Q3754" i="3"/>
  <c r="P3754" i="3"/>
  <c r="U3753" i="3"/>
  <c r="T3753" i="3"/>
  <c r="S3753" i="3"/>
  <c r="R3753" i="3"/>
  <c r="Q3753" i="3"/>
  <c r="P3753" i="3"/>
  <c r="U3752" i="3"/>
  <c r="T3752" i="3"/>
  <c r="S3752" i="3"/>
  <c r="R3752" i="3"/>
  <c r="Q3752" i="3"/>
  <c r="P3752" i="3"/>
  <c r="U3751" i="3"/>
  <c r="T3751" i="3"/>
  <c r="S3751" i="3"/>
  <c r="R3751" i="3"/>
  <c r="Q3751" i="3"/>
  <c r="P3751" i="3"/>
  <c r="U3750" i="3"/>
  <c r="T3750" i="3"/>
  <c r="S3750" i="3"/>
  <c r="R3750" i="3"/>
  <c r="Q3750" i="3"/>
  <c r="P3750" i="3"/>
  <c r="U3749" i="3"/>
  <c r="T3749" i="3"/>
  <c r="S3749" i="3"/>
  <c r="R3749" i="3"/>
  <c r="Q3749" i="3"/>
  <c r="P3749" i="3"/>
  <c r="U3748" i="3"/>
  <c r="T3748" i="3"/>
  <c r="S3748" i="3"/>
  <c r="R3748" i="3"/>
  <c r="Q3748" i="3"/>
  <c r="P3748" i="3"/>
  <c r="U3747" i="3"/>
  <c r="T3747" i="3"/>
  <c r="S3747" i="3"/>
  <c r="R3747" i="3"/>
  <c r="Q3747" i="3"/>
  <c r="P3747" i="3"/>
  <c r="U3746" i="3"/>
  <c r="T3746" i="3"/>
  <c r="S3746" i="3"/>
  <c r="R3746" i="3"/>
  <c r="Q3746" i="3"/>
  <c r="P3746" i="3"/>
  <c r="U3745" i="3"/>
  <c r="T3745" i="3"/>
  <c r="S3745" i="3"/>
  <c r="R3745" i="3"/>
  <c r="Q3745" i="3"/>
  <c r="P3745" i="3"/>
  <c r="U3744" i="3"/>
  <c r="T3744" i="3"/>
  <c r="S3744" i="3"/>
  <c r="R3744" i="3"/>
  <c r="Q3744" i="3"/>
  <c r="P3744" i="3"/>
  <c r="U3743" i="3"/>
  <c r="T3743" i="3"/>
  <c r="S3743" i="3"/>
  <c r="R3743" i="3"/>
  <c r="Q3743" i="3"/>
  <c r="P3743" i="3"/>
  <c r="U3742" i="3"/>
  <c r="T3742" i="3"/>
  <c r="S3742" i="3"/>
  <c r="R3742" i="3"/>
  <c r="Q3742" i="3"/>
  <c r="P3742" i="3"/>
  <c r="U3741" i="3"/>
  <c r="T3741" i="3"/>
  <c r="S3741" i="3"/>
  <c r="R3741" i="3"/>
  <c r="Q3741" i="3"/>
  <c r="P3741" i="3"/>
  <c r="U3740" i="3"/>
  <c r="T3740" i="3"/>
  <c r="S3740" i="3"/>
  <c r="R3740" i="3"/>
  <c r="Q3740" i="3"/>
  <c r="P3740" i="3"/>
  <c r="U3739" i="3"/>
  <c r="T3739" i="3"/>
  <c r="S3739" i="3"/>
  <c r="R3739" i="3"/>
  <c r="Q3739" i="3"/>
  <c r="P3739" i="3"/>
  <c r="U3738" i="3"/>
  <c r="T3738" i="3"/>
  <c r="S3738" i="3"/>
  <c r="R3738" i="3"/>
  <c r="Q3738" i="3"/>
  <c r="P3738" i="3"/>
  <c r="U3737" i="3"/>
  <c r="T3737" i="3"/>
  <c r="S3737" i="3"/>
  <c r="R3737" i="3"/>
  <c r="Q3737" i="3"/>
  <c r="P3737" i="3"/>
  <c r="U3736" i="3"/>
  <c r="T3736" i="3"/>
  <c r="S3736" i="3"/>
  <c r="R3736" i="3"/>
  <c r="Q3736" i="3"/>
  <c r="P3736" i="3"/>
  <c r="U3735" i="3"/>
  <c r="T3735" i="3"/>
  <c r="S3735" i="3"/>
  <c r="R3735" i="3"/>
  <c r="Q3735" i="3"/>
  <c r="P3735" i="3"/>
  <c r="U3734" i="3"/>
  <c r="T3734" i="3"/>
  <c r="S3734" i="3"/>
  <c r="R3734" i="3"/>
  <c r="Q3734" i="3"/>
  <c r="P3734" i="3"/>
  <c r="U3733" i="3"/>
  <c r="T3733" i="3"/>
  <c r="S3733" i="3"/>
  <c r="R3733" i="3"/>
  <c r="Q3733" i="3"/>
  <c r="P3733" i="3"/>
  <c r="U3732" i="3"/>
  <c r="T3732" i="3"/>
  <c r="S3732" i="3"/>
  <c r="R3732" i="3"/>
  <c r="Q3732" i="3"/>
  <c r="P3732" i="3"/>
  <c r="U3731" i="3"/>
  <c r="T3731" i="3"/>
  <c r="S3731" i="3"/>
  <c r="R3731" i="3"/>
  <c r="Q3731" i="3"/>
  <c r="P3731" i="3"/>
  <c r="U3730" i="3"/>
  <c r="T3730" i="3"/>
  <c r="S3730" i="3"/>
  <c r="R3730" i="3"/>
  <c r="Q3730" i="3"/>
  <c r="P3730" i="3"/>
  <c r="U3729" i="3"/>
  <c r="T3729" i="3"/>
  <c r="S3729" i="3"/>
  <c r="R3729" i="3"/>
  <c r="Q3729" i="3"/>
  <c r="P3729" i="3"/>
  <c r="U3728" i="3"/>
  <c r="T3728" i="3"/>
  <c r="S3728" i="3"/>
  <c r="R3728" i="3"/>
  <c r="Q3728" i="3"/>
  <c r="P3728" i="3"/>
  <c r="U3727" i="3"/>
  <c r="T3727" i="3"/>
  <c r="S3727" i="3"/>
  <c r="R3727" i="3"/>
  <c r="Q3727" i="3"/>
  <c r="P3727" i="3"/>
  <c r="U3726" i="3"/>
  <c r="T3726" i="3"/>
  <c r="S3726" i="3"/>
  <c r="R3726" i="3"/>
  <c r="Q3726" i="3"/>
  <c r="P3726" i="3"/>
  <c r="U3725" i="3"/>
  <c r="T3725" i="3"/>
  <c r="S3725" i="3"/>
  <c r="R3725" i="3"/>
  <c r="Q3725" i="3"/>
  <c r="P3725" i="3"/>
  <c r="U3724" i="3"/>
  <c r="T3724" i="3"/>
  <c r="S3724" i="3"/>
  <c r="R3724" i="3"/>
  <c r="Q3724" i="3"/>
  <c r="P3724" i="3"/>
  <c r="U3723" i="3"/>
  <c r="T3723" i="3"/>
  <c r="S3723" i="3"/>
  <c r="R3723" i="3"/>
  <c r="Q3723" i="3"/>
  <c r="P3723" i="3"/>
  <c r="U3722" i="3"/>
  <c r="T3722" i="3"/>
  <c r="S3722" i="3"/>
  <c r="R3722" i="3"/>
  <c r="Q3722" i="3"/>
  <c r="P3722" i="3"/>
  <c r="U3721" i="3"/>
  <c r="T3721" i="3"/>
  <c r="S3721" i="3"/>
  <c r="R3721" i="3"/>
  <c r="Q3721" i="3"/>
  <c r="P3721" i="3"/>
  <c r="U3720" i="3"/>
  <c r="T3720" i="3"/>
  <c r="S3720" i="3"/>
  <c r="R3720" i="3"/>
  <c r="Q3720" i="3"/>
  <c r="P3720" i="3"/>
  <c r="U3719" i="3"/>
  <c r="T3719" i="3"/>
  <c r="S3719" i="3"/>
  <c r="R3719" i="3"/>
  <c r="Q3719" i="3"/>
  <c r="P3719" i="3"/>
  <c r="U3718" i="3"/>
  <c r="T3718" i="3"/>
  <c r="S3718" i="3"/>
  <c r="R3718" i="3"/>
  <c r="Q3718" i="3"/>
  <c r="P3718" i="3"/>
  <c r="U3717" i="3"/>
  <c r="T3717" i="3"/>
  <c r="S3717" i="3"/>
  <c r="R3717" i="3"/>
  <c r="Q3717" i="3"/>
  <c r="P3717" i="3"/>
  <c r="U3716" i="3"/>
  <c r="T3716" i="3"/>
  <c r="S3716" i="3"/>
  <c r="R3716" i="3"/>
  <c r="Q3716" i="3"/>
  <c r="P3716" i="3"/>
  <c r="U3715" i="3"/>
  <c r="T3715" i="3"/>
  <c r="S3715" i="3"/>
  <c r="R3715" i="3"/>
  <c r="Q3715" i="3"/>
  <c r="P3715" i="3"/>
  <c r="U3714" i="3"/>
  <c r="T3714" i="3"/>
  <c r="S3714" i="3"/>
  <c r="R3714" i="3"/>
  <c r="Q3714" i="3"/>
  <c r="P3714" i="3"/>
  <c r="U3713" i="3"/>
  <c r="T3713" i="3"/>
  <c r="S3713" i="3"/>
  <c r="R3713" i="3"/>
  <c r="Q3713" i="3"/>
  <c r="P3713" i="3"/>
  <c r="U3712" i="3"/>
  <c r="T3712" i="3"/>
  <c r="S3712" i="3"/>
  <c r="R3712" i="3"/>
  <c r="Q3712" i="3"/>
  <c r="P3712" i="3"/>
  <c r="U3711" i="3"/>
  <c r="T3711" i="3"/>
  <c r="S3711" i="3"/>
  <c r="R3711" i="3"/>
  <c r="Q3711" i="3"/>
  <c r="P3711" i="3"/>
  <c r="U3710" i="3"/>
  <c r="T3710" i="3"/>
  <c r="S3710" i="3"/>
  <c r="R3710" i="3"/>
  <c r="Q3710" i="3"/>
  <c r="P3710" i="3"/>
  <c r="U3709" i="3"/>
  <c r="T3709" i="3"/>
  <c r="S3709" i="3"/>
  <c r="R3709" i="3"/>
  <c r="Q3709" i="3"/>
  <c r="P3709" i="3"/>
  <c r="U3708" i="3"/>
  <c r="T3708" i="3"/>
  <c r="S3708" i="3"/>
  <c r="R3708" i="3"/>
  <c r="Q3708" i="3"/>
  <c r="P3708" i="3"/>
  <c r="U3707" i="3"/>
  <c r="T3707" i="3"/>
  <c r="S3707" i="3"/>
  <c r="R3707" i="3"/>
  <c r="Q3707" i="3"/>
  <c r="P3707" i="3"/>
  <c r="U3706" i="3"/>
  <c r="T3706" i="3"/>
  <c r="S3706" i="3"/>
  <c r="R3706" i="3"/>
  <c r="Q3706" i="3"/>
  <c r="P3706" i="3"/>
  <c r="U3705" i="3"/>
  <c r="T3705" i="3"/>
  <c r="S3705" i="3"/>
  <c r="R3705" i="3"/>
  <c r="Q3705" i="3"/>
  <c r="P3705" i="3"/>
  <c r="U3704" i="3"/>
  <c r="T3704" i="3"/>
  <c r="S3704" i="3"/>
  <c r="R3704" i="3"/>
  <c r="Q3704" i="3"/>
  <c r="P3704" i="3"/>
  <c r="U3703" i="3"/>
  <c r="T3703" i="3"/>
  <c r="S3703" i="3"/>
  <c r="R3703" i="3"/>
  <c r="Q3703" i="3"/>
  <c r="P3703" i="3"/>
  <c r="U3702" i="3"/>
  <c r="T3702" i="3"/>
  <c r="S3702" i="3"/>
  <c r="R3702" i="3"/>
  <c r="Q3702" i="3"/>
  <c r="P3702" i="3"/>
  <c r="U3701" i="3"/>
  <c r="T3701" i="3"/>
  <c r="S3701" i="3"/>
  <c r="R3701" i="3"/>
  <c r="Q3701" i="3"/>
  <c r="P3701" i="3"/>
  <c r="U3700" i="3"/>
  <c r="T3700" i="3"/>
  <c r="S3700" i="3"/>
  <c r="R3700" i="3"/>
  <c r="Q3700" i="3"/>
  <c r="P3700" i="3"/>
  <c r="U3699" i="3"/>
  <c r="T3699" i="3"/>
  <c r="S3699" i="3"/>
  <c r="R3699" i="3"/>
  <c r="Q3699" i="3"/>
  <c r="P3699" i="3"/>
  <c r="U3698" i="3"/>
  <c r="T3698" i="3"/>
  <c r="S3698" i="3"/>
  <c r="R3698" i="3"/>
  <c r="Q3698" i="3"/>
  <c r="P3698" i="3"/>
  <c r="U3697" i="3"/>
  <c r="T3697" i="3"/>
  <c r="S3697" i="3"/>
  <c r="R3697" i="3"/>
  <c r="Q3697" i="3"/>
  <c r="P3697" i="3"/>
  <c r="U3696" i="3"/>
  <c r="T3696" i="3"/>
  <c r="S3696" i="3"/>
  <c r="R3696" i="3"/>
  <c r="Q3696" i="3"/>
  <c r="P3696" i="3"/>
  <c r="U3695" i="3"/>
  <c r="T3695" i="3"/>
  <c r="S3695" i="3"/>
  <c r="R3695" i="3"/>
  <c r="Q3695" i="3"/>
  <c r="P3695" i="3"/>
  <c r="U3694" i="3"/>
  <c r="T3694" i="3"/>
  <c r="S3694" i="3"/>
  <c r="R3694" i="3"/>
  <c r="Q3694" i="3"/>
  <c r="P3694" i="3"/>
  <c r="U3693" i="3"/>
  <c r="T3693" i="3"/>
  <c r="S3693" i="3"/>
  <c r="R3693" i="3"/>
  <c r="Q3693" i="3"/>
  <c r="P3693" i="3"/>
  <c r="U3692" i="3"/>
  <c r="T3692" i="3"/>
  <c r="S3692" i="3"/>
  <c r="R3692" i="3"/>
  <c r="Q3692" i="3"/>
  <c r="P3692" i="3"/>
  <c r="U3691" i="3"/>
  <c r="T3691" i="3"/>
  <c r="S3691" i="3"/>
  <c r="R3691" i="3"/>
  <c r="Q3691" i="3"/>
  <c r="P3691" i="3"/>
  <c r="U3690" i="3"/>
  <c r="T3690" i="3"/>
  <c r="S3690" i="3"/>
  <c r="R3690" i="3"/>
  <c r="Q3690" i="3"/>
  <c r="P3690" i="3"/>
  <c r="U3689" i="3"/>
  <c r="T3689" i="3"/>
  <c r="S3689" i="3"/>
  <c r="R3689" i="3"/>
  <c r="Q3689" i="3"/>
  <c r="P3689" i="3"/>
  <c r="U3688" i="3"/>
  <c r="T3688" i="3"/>
  <c r="S3688" i="3"/>
  <c r="R3688" i="3"/>
  <c r="Q3688" i="3"/>
  <c r="P3688" i="3"/>
  <c r="U3687" i="3"/>
  <c r="T3687" i="3"/>
  <c r="S3687" i="3"/>
  <c r="R3687" i="3"/>
  <c r="Q3687" i="3"/>
  <c r="P3687" i="3"/>
  <c r="U3686" i="3"/>
  <c r="T3686" i="3"/>
  <c r="S3686" i="3"/>
  <c r="R3686" i="3"/>
  <c r="Q3686" i="3"/>
  <c r="P3686" i="3"/>
  <c r="U3685" i="3"/>
  <c r="T3685" i="3"/>
  <c r="S3685" i="3"/>
  <c r="R3685" i="3"/>
  <c r="Q3685" i="3"/>
  <c r="P3685" i="3"/>
  <c r="U3684" i="3"/>
  <c r="T3684" i="3"/>
  <c r="S3684" i="3"/>
  <c r="R3684" i="3"/>
  <c r="Q3684" i="3"/>
  <c r="P3684" i="3"/>
  <c r="U3683" i="3"/>
  <c r="T3683" i="3"/>
  <c r="S3683" i="3"/>
  <c r="R3683" i="3"/>
  <c r="Q3683" i="3"/>
  <c r="P3683" i="3"/>
  <c r="U3682" i="3"/>
  <c r="T3682" i="3"/>
  <c r="S3682" i="3"/>
  <c r="R3682" i="3"/>
  <c r="Q3682" i="3"/>
  <c r="P3682" i="3"/>
  <c r="U3681" i="3"/>
  <c r="T3681" i="3"/>
  <c r="S3681" i="3"/>
  <c r="R3681" i="3"/>
  <c r="Q3681" i="3"/>
  <c r="P3681" i="3"/>
  <c r="U3680" i="3"/>
  <c r="T3680" i="3"/>
  <c r="S3680" i="3"/>
  <c r="R3680" i="3"/>
  <c r="Q3680" i="3"/>
  <c r="P3680" i="3"/>
  <c r="U3679" i="3"/>
  <c r="T3679" i="3"/>
  <c r="S3679" i="3"/>
  <c r="R3679" i="3"/>
  <c r="Q3679" i="3"/>
  <c r="P3679" i="3"/>
  <c r="U3678" i="3"/>
  <c r="T3678" i="3"/>
  <c r="S3678" i="3"/>
  <c r="R3678" i="3"/>
  <c r="Q3678" i="3"/>
  <c r="P3678" i="3"/>
  <c r="U3677" i="3"/>
  <c r="T3677" i="3"/>
  <c r="S3677" i="3"/>
  <c r="R3677" i="3"/>
  <c r="Q3677" i="3"/>
  <c r="P3677" i="3"/>
  <c r="U3676" i="3"/>
  <c r="T3676" i="3"/>
  <c r="S3676" i="3"/>
  <c r="R3676" i="3"/>
  <c r="Q3676" i="3"/>
  <c r="P3676" i="3"/>
  <c r="U3675" i="3"/>
  <c r="T3675" i="3"/>
  <c r="S3675" i="3"/>
  <c r="R3675" i="3"/>
  <c r="Q3675" i="3"/>
  <c r="P3675" i="3"/>
  <c r="U3674" i="3"/>
  <c r="T3674" i="3"/>
  <c r="S3674" i="3"/>
  <c r="R3674" i="3"/>
  <c r="Q3674" i="3"/>
  <c r="P3674" i="3"/>
  <c r="U3673" i="3"/>
  <c r="T3673" i="3"/>
  <c r="S3673" i="3"/>
  <c r="R3673" i="3"/>
  <c r="Q3673" i="3"/>
  <c r="P3673" i="3"/>
  <c r="U3672" i="3"/>
  <c r="T3672" i="3"/>
  <c r="S3672" i="3"/>
  <c r="R3672" i="3"/>
  <c r="Q3672" i="3"/>
  <c r="P3672" i="3"/>
  <c r="U3671" i="3"/>
  <c r="T3671" i="3"/>
  <c r="S3671" i="3"/>
  <c r="R3671" i="3"/>
  <c r="Q3671" i="3"/>
  <c r="P3671" i="3"/>
  <c r="U3670" i="3"/>
  <c r="T3670" i="3"/>
  <c r="S3670" i="3"/>
  <c r="R3670" i="3"/>
  <c r="Q3670" i="3"/>
  <c r="P3670" i="3"/>
  <c r="U3669" i="3"/>
  <c r="T3669" i="3"/>
  <c r="S3669" i="3"/>
  <c r="R3669" i="3"/>
  <c r="Q3669" i="3"/>
  <c r="P3669" i="3"/>
  <c r="U3668" i="3"/>
  <c r="T3668" i="3"/>
  <c r="S3668" i="3"/>
  <c r="R3668" i="3"/>
  <c r="Q3668" i="3"/>
  <c r="P3668" i="3"/>
  <c r="U3667" i="3"/>
  <c r="T3667" i="3"/>
  <c r="S3667" i="3"/>
  <c r="R3667" i="3"/>
  <c r="Q3667" i="3"/>
  <c r="P3667" i="3"/>
  <c r="U3666" i="3"/>
  <c r="T3666" i="3"/>
  <c r="S3666" i="3"/>
  <c r="R3666" i="3"/>
  <c r="Q3666" i="3"/>
  <c r="P3666" i="3"/>
  <c r="U3665" i="3"/>
  <c r="T3665" i="3"/>
  <c r="S3665" i="3"/>
  <c r="R3665" i="3"/>
  <c r="Q3665" i="3"/>
  <c r="P3665" i="3"/>
  <c r="U3664" i="3"/>
  <c r="T3664" i="3"/>
  <c r="S3664" i="3"/>
  <c r="R3664" i="3"/>
  <c r="Q3664" i="3"/>
  <c r="P3664" i="3"/>
  <c r="U3663" i="3"/>
  <c r="T3663" i="3"/>
  <c r="S3663" i="3"/>
  <c r="R3663" i="3"/>
  <c r="Q3663" i="3"/>
  <c r="P3663" i="3"/>
  <c r="U3662" i="3"/>
  <c r="T3662" i="3"/>
  <c r="S3662" i="3"/>
  <c r="R3662" i="3"/>
  <c r="Q3662" i="3"/>
  <c r="P3662" i="3"/>
  <c r="U3661" i="3"/>
  <c r="T3661" i="3"/>
  <c r="S3661" i="3"/>
  <c r="R3661" i="3"/>
  <c r="Q3661" i="3"/>
  <c r="P3661" i="3"/>
  <c r="U3660" i="3"/>
  <c r="T3660" i="3"/>
  <c r="S3660" i="3"/>
  <c r="R3660" i="3"/>
  <c r="Q3660" i="3"/>
  <c r="P3660" i="3"/>
  <c r="U3659" i="3"/>
  <c r="T3659" i="3"/>
  <c r="S3659" i="3"/>
  <c r="R3659" i="3"/>
  <c r="Q3659" i="3"/>
  <c r="P3659" i="3"/>
  <c r="U3658" i="3"/>
  <c r="T3658" i="3"/>
  <c r="S3658" i="3"/>
  <c r="R3658" i="3"/>
  <c r="Q3658" i="3"/>
  <c r="P3658" i="3"/>
  <c r="U3657" i="3"/>
  <c r="T3657" i="3"/>
  <c r="S3657" i="3"/>
  <c r="R3657" i="3"/>
  <c r="Q3657" i="3"/>
  <c r="P3657" i="3"/>
  <c r="U3656" i="3"/>
  <c r="T3656" i="3"/>
  <c r="S3656" i="3"/>
  <c r="R3656" i="3"/>
  <c r="Q3656" i="3"/>
  <c r="P3656" i="3"/>
  <c r="U3655" i="3"/>
  <c r="T3655" i="3"/>
  <c r="S3655" i="3"/>
  <c r="R3655" i="3"/>
  <c r="Q3655" i="3"/>
  <c r="P3655" i="3"/>
  <c r="U3654" i="3"/>
  <c r="T3654" i="3"/>
  <c r="S3654" i="3"/>
  <c r="R3654" i="3"/>
  <c r="Q3654" i="3"/>
  <c r="P3654" i="3"/>
  <c r="U3653" i="3"/>
  <c r="T3653" i="3"/>
  <c r="S3653" i="3"/>
  <c r="R3653" i="3"/>
  <c r="Q3653" i="3"/>
  <c r="P3653" i="3"/>
  <c r="U3652" i="3"/>
  <c r="T3652" i="3"/>
  <c r="S3652" i="3"/>
  <c r="R3652" i="3"/>
  <c r="Q3652" i="3"/>
  <c r="P3652" i="3"/>
  <c r="U3651" i="3"/>
  <c r="T3651" i="3"/>
  <c r="S3651" i="3"/>
  <c r="R3651" i="3"/>
  <c r="Q3651" i="3"/>
  <c r="P3651" i="3"/>
  <c r="U3650" i="3"/>
  <c r="T3650" i="3"/>
  <c r="S3650" i="3"/>
  <c r="R3650" i="3"/>
  <c r="Q3650" i="3"/>
  <c r="P3650" i="3"/>
  <c r="U3649" i="3"/>
  <c r="T3649" i="3"/>
  <c r="S3649" i="3"/>
  <c r="R3649" i="3"/>
  <c r="Q3649" i="3"/>
  <c r="P3649" i="3"/>
  <c r="U3648" i="3"/>
  <c r="T3648" i="3"/>
  <c r="S3648" i="3"/>
  <c r="R3648" i="3"/>
  <c r="Q3648" i="3"/>
  <c r="P3648" i="3"/>
  <c r="U3647" i="3"/>
  <c r="T3647" i="3"/>
  <c r="S3647" i="3"/>
  <c r="R3647" i="3"/>
  <c r="Q3647" i="3"/>
  <c r="P3647" i="3"/>
  <c r="U3646" i="3"/>
  <c r="T3646" i="3"/>
  <c r="S3646" i="3"/>
  <c r="R3646" i="3"/>
  <c r="Q3646" i="3"/>
  <c r="P3646" i="3"/>
  <c r="U3645" i="3"/>
  <c r="T3645" i="3"/>
  <c r="S3645" i="3"/>
  <c r="R3645" i="3"/>
  <c r="Q3645" i="3"/>
  <c r="P3645" i="3"/>
  <c r="U3644" i="3"/>
  <c r="T3644" i="3"/>
  <c r="S3644" i="3"/>
  <c r="R3644" i="3"/>
  <c r="Q3644" i="3"/>
  <c r="P3644" i="3"/>
  <c r="U3643" i="3"/>
  <c r="T3643" i="3"/>
  <c r="S3643" i="3"/>
  <c r="R3643" i="3"/>
  <c r="Q3643" i="3"/>
  <c r="P3643" i="3"/>
  <c r="U3642" i="3"/>
  <c r="T3642" i="3"/>
  <c r="S3642" i="3"/>
  <c r="R3642" i="3"/>
  <c r="Q3642" i="3"/>
  <c r="P3642" i="3"/>
  <c r="U3641" i="3"/>
  <c r="T3641" i="3"/>
  <c r="S3641" i="3"/>
  <c r="R3641" i="3"/>
  <c r="Q3641" i="3"/>
  <c r="P3641" i="3"/>
  <c r="U3640" i="3"/>
  <c r="T3640" i="3"/>
  <c r="S3640" i="3"/>
  <c r="R3640" i="3"/>
  <c r="Q3640" i="3"/>
  <c r="P3640" i="3"/>
  <c r="U3639" i="3"/>
  <c r="T3639" i="3"/>
  <c r="S3639" i="3"/>
  <c r="R3639" i="3"/>
  <c r="Q3639" i="3"/>
  <c r="P3639" i="3"/>
  <c r="U3638" i="3"/>
  <c r="T3638" i="3"/>
  <c r="S3638" i="3"/>
  <c r="R3638" i="3"/>
  <c r="Q3638" i="3"/>
  <c r="P3638" i="3"/>
  <c r="U3637" i="3"/>
  <c r="T3637" i="3"/>
  <c r="S3637" i="3"/>
  <c r="R3637" i="3"/>
  <c r="Q3637" i="3"/>
  <c r="P3637" i="3"/>
  <c r="U3636" i="3"/>
  <c r="T3636" i="3"/>
  <c r="S3636" i="3"/>
  <c r="R3636" i="3"/>
  <c r="Q3636" i="3"/>
  <c r="P3636" i="3"/>
  <c r="U3635" i="3"/>
  <c r="T3635" i="3"/>
  <c r="S3635" i="3"/>
  <c r="R3635" i="3"/>
  <c r="Q3635" i="3"/>
  <c r="P3635" i="3"/>
  <c r="U3634" i="3"/>
  <c r="T3634" i="3"/>
  <c r="S3634" i="3"/>
  <c r="R3634" i="3"/>
  <c r="Q3634" i="3"/>
  <c r="P3634" i="3"/>
  <c r="U3633" i="3"/>
  <c r="T3633" i="3"/>
  <c r="S3633" i="3"/>
  <c r="R3633" i="3"/>
  <c r="Q3633" i="3"/>
  <c r="P3633" i="3"/>
  <c r="U3632" i="3"/>
  <c r="T3632" i="3"/>
  <c r="S3632" i="3"/>
  <c r="R3632" i="3"/>
  <c r="Q3632" i="3"/>
  <c r="P3632" i="3"/>
  <c r="U3631" i="3"/>
  <c r="T3631" i="3"/>
  <c r="S3631" i="3"/>
  <c r="R3631" i="3"/>
  <c r="Q3631" i="3"/>
  <c r="P3631" i="3"/>
  <c r="U3630" i="3"/>
  <c r="T3630" i="3"/>
  <c r="S3630" i="3"/>
  <c r="R3630" i="3"/>
  <c r="Q3630" i="3"/>
  <c r="P3630" i="3"/>
  <c r="U3629" i="3"/>
  <c r="T3629" i="3"/>
  <c r="S3629" i="3"/>
  <c r="R3629" i="3"/>
  <c r="Q3629" i="3"/>
  <c r="P3629" i="3"/>
  <c r="U3628" i="3"/>
  <c r="T3628" i="3"/>
  <c r="S3628" i="3"/>
  <c r="R3628" i="3"/>
  <c r="Q3628" i="3"/>
  <c r="P3628" i="3"/>
  <c r="U3627" i="3"/>
  <c r="T3627" i="3"/>
  <c r="S3627" i="3"/>
  <c r="R3627" i="3"/>
  <c r="Q3627" i="3"/>
  <c r="P3627" i="3"/>
  <c r="U3626" i="3"/>
  <c r="T3626" i="3"/>
  <c r="S3626" i="3"/>
  <c r="R3626" i="3"/>
  <c r="Q3626" i="3"/>
  <c r="P3626" i="3"/>
  <c r="U3625" i="3"/>
  <c r="T3625" i="3"/>
  <c r="S3625" i="3"/>
  <c r="R3625" i="3"/>
  <c r="Q3625" i="3"/>
  <c r="P3625" i="3"/>
  <c r="U3624" i="3"/>
  <c r="T3624" i="3"/>
  <c r="S3624" i="3"/>
  <c r="R3624" i="3"/>
  <c r="Q3624" i="3"/>
  <c r="P3624" i="3"/>
  <c r="U3623" i="3"/>
  <c r="T3623" i="3"/>
  <c r="S3623" i="3"/>
  <c r="R3623" i="3"/>
  <c r="Q3623" i="3"/>
  <c r="P3623" i="3"/>
  <c r="U3622" i="3"/>
  <c r="T3622" i="3"/>
  <c r="S3622" i="3"/>
  <c r="R3622" i="3"/>
  <c r="Q3622" i="3"/>
  <c r="P3622" i="3"/>
  <c r="U3621" i="3"/>
  <c r="T3621" i="3"/>
  <c r="S3621" i="3"/>
  <c r="R3621" i="3"/>
  <c r="Q3621" i="3"/>
  <c r="P3621" i="3"/>
  <c r="U3620" i="3"/>
  <c r="T3620" i="3"/>
  <c r="S3620" i="3"/>
  <c r="R3620" i="3"/>
  <c r="Q3620" i="3"/>
  <c r="P3620" i="3"/>
  <c r="U3619" i="3"/>
  <c r="T3619" i="3"/>
  <c r="S3619" i="3"/>
  <c r="R3619" i="3"/>
  <c r="Q3619" i="3"/>
  <c r="P3619" i="3"/>
  <c r="U3618" i="3"/>
  <c r="T3618" i="3"/>
  <c r="S3618" i="3"/>
  <c r="R3618" i="3"/>
  <c r="Q3618" i="3"/>
  <c r="P3618" i="3"/>
  <c r="U3617" i="3"/>
  <c r="T3617" i="3"/>
  <c r="S3617" i="3"/>
  <c r="R3617" i="3"/>
  <c r="Q3617" i="3"/>
  <c r="P3617" i="3"/>
  <c r="U3616" i="3"/>
  <c r="T3616" i="3"/>
  <c r="S3616" i="3"/>
  <c r="R3616" i="3"/>
  <c r="Q3616" i="3"/>
  <c r="P3616" i="3"/>
  <c r="U3615" i="3"/>
  <c r="T3615" i="3"/>
  <c r="S3615" i="3"/>
  <c r="R3615" i="3"/>
  <c r="Q3615" i="3"/>
  <c r="P3615" i="3"/>
  <c r="U3614" i="3"/>
  <c r="T3614" i="3"/>
  <c r="S3614" i="3"/>
  <c r="R3614" i="3"/>
  <c r="Q3614" i="3"/>
  <c r="P3614" i="3"/>
  <c r="U3613" i="3"/>
  <c r="T3613" i="3"/>
  <c r="S3613" i="3"/>
  <c r="R3613" i="3"/>
  <c r="Q3613" i="3"/>
  <c r="P3613" i="3"/>
  <c r="U3612" i="3"/>
  <c r="T3612" i="3"/>
  <c r="S3612" i="3"/>
  <c r="R3612" i="3"/>
  <c r="Q3612" i="3"/>
  <c r="P3612" i="3"/>
  <c r="U3611" i="3"/>
  <c r="T3611" i="3"/>
  <c r="S3611" i="3"/>
  <c r="R3611" i="3"/>
  <c r="Q3611" i="3"/>
  <c r="P3611" i="3"/>
  <c r="U3610" i="3"/>
  <c r="T3610" i="3"/>
  <c r="S3610" i="3"/>
  <c r="R3610" i="3"/>
  <c r="Q3610" i="3"/>
  <c r="P3610" i="3"/>
  <c r="U3609" i="3"/>
  <c r="T3609" i="3"/>
  <c r="S3609" i="3"/>
  <c r="R3609" i="3"/>
  <c r="Q3609" i="3"/>
  <c r="P3609" i="3"/>
  <c r="U3608" i="3"/>
  <c r="T3608" i="3"/>
  <c r="S3608" i="3"/>
  <c r="R3608" i="3"/>
  <c r="Q3608" i="3"/>
  <c r="P3608" i="3"/>
  <c r="U3607" i="3"/>
  <c r="T3607" i="3"/>
  <c r="S3607" i="3"/>
  <c r="R3607" i="3"/>
  <c r="Q3607" i="3"/>
  <c r="P3607" i="3"/>
  <c r="U3606" i="3"/>
  <c r="T3606" i="3"/>
  <c r="S3606" i="3"/>
  <c r="R3606" i="3"/>
  <c r="Q3606" i="3"/>
  <c r="P3606" i="3"/>
  <c r="U3605" i="3"/>
  <c r="T3605" i="3"/>
  <c r="S3605" i="3"/>
  <c r="R3605" i="3"/>
  <c r="Q3605" i="3"/>
  <c r="P3605" i="3"/>
  <c r="U3604" i="3"/>
  <c r="T3604" i="3"/>
  <c r="S3604" i="3"/>
  <c r="R3604" i="3"/>
  <c r="Q3604" i="3"/>
  <c r="P3604" i="3"/>
  <c r="U3603" i="3"/>
  <c r="T3603" i="3"/>
  <c r="S3603" i="3"/>
  <c r="R3603" i="3"/>
  <c r="Q3603" i="3"/>
  <c r="P3603" i="3"/>
  <c r="U3602" i="3"/>
  <c r="T3602" i="3"/>
  <c r="S3602" i="3"/>
  <c r="R3602" i="3"/>
  <c r="Q3602" i="3"/>
  <c r="P3602" i="3"/>
  <c r="U3601" i="3"/>
  <c r="T3601" i="3"/>
  <c r="S3601" i="3"/>
  <c r="R3601" i="3"/>
  <c r="Q3601" i="3"/>
  <c r="P3601" i="3"/>
  <c r="U3600" i="3"/>
  <c r="T3600" i="3"/>
  <c r="S3600" i="3"/>
  <c r="R3600" i="3"/>
  <c r="Q3600" i="3"/>
  <c r="P3600" i="3"/>
  <c r="U3599" i="3"/>
  <c r="T3599" i="3"/>
  <c r="S3599" i="3"/>
  <c r="R3599" i="3"/>
  <c r="Q3599" i="3"/>
  <c r="P3599" i="3"/>
  <c r="U3598" i="3"/>
  <c r="T3598" i="3"/>
  <c r="S3598" i="3"/>
  <c r="R3598" i="3"/>
  <c r="Q3598" i="3"/>
  <c r="P3598" i="3"/>
  <c r="U3597" i="3"/>
  <c r="T3597" i="3"/>
  <c r="S3597" i="3"/>
  <c r="R3597" i="3"/>
  <c r="Q3597" i="3"/>
  <c r="P3597" i="3"/>
  <c r="U3596" i="3"/>
  <c r="T3596" i="3"/>
  <c r="S3596" i="3"/>
  <c r="R3596" i="3"/>
  <c r="Q3596" i="3"/>
  <c r="P3596" i="3"/>
  <c r="U3595" i="3"/>
  <c r="T3595" i="3"/>
  <c r="S3595" i="3"/>
  <c r="R3595" i="3"/>
  <c r="Q3595" i="3"/>
  <c r="P3595" i="3"/>
  <c r="U3594" i="3"/>
  <c r="T3594" i="3"/>
  <c r="S3594" i="3"/>
  <c r="R3594" i="3"/>
  <c r="Q3594" i="3"/>
  <c r="P3594" i="3"/>
  <c r="U3593" i="3"/>
  <c r="T3593" i="3"/>
  <c r="S3593" i="3"/>
  <c r="R3593" i="3"/>
  <c r="Q3593" i="3"/>
  <c r="P3593" i="3"/>
  <c r="U3592" i="3"/>
  <c r="T3592" i="3"/>
  <c r="S3592" i="3"/>
  <c r="R3592" i="3"/>
  <c r="Q3592" i="3"/>
  <c r="P3592" i="3"/>
  <c r="U3591" i="3"/>
  <c r="T3591" i="3"/>
  <c r="S3591" i="3"/>
  <c r="R3591" i="3"/>
  <c r="Q3591" i="3"/>
  <c r="P3591" i="3"/>
  <c r="U3590" i="3"/>
  <c r="T3590" i="3"/>
  <c r="S3590" i="3"/>
  <c r="R3590" i="3"/>
  <c r="Q3590" i="3"/>
  <c r="P3590" i="3"/>
  <c r="U3589" i="3"/>
  <c r="T3589" i="3"/>
  <c r="S3589" i="3"/>
  <c r="R3589" i="3"/>
  <c r="Q3589" i="3"/>
  <c r="P3589" i="3"/>
  <c r="U3588" i="3"/>
  <c r="T3588" i="3"/>
  <c r="S3588" i="3"/>
  <c r="R3588" i="3"/>
  <c r="Q3588" i="3"/>
  <c r="P3588" i="3"/>
  <c r="U3587" i="3"/>
  <c r="T3587" i="3"/>
  <c r="S3587" i="3"/>
  <c r="R3587" i="3"/>
  <c r="Q3587" i="3"/>
  <c r="P3587" i="3"/>
  <c r="U3586" i="3"/>
  <c r="T3586" i="3"/>
  <c r="S3586" i="3"/>
  <c r="R3586" i="3"/>
  <c r="Q3586" i="3"/>
  <c r="P3586" i="3"/>
  <c r="U3585" i="3"/>
  <c r="T3585" i="3"/>
  <c r="S3585" i="3"/>
  <c r="R3585" i="3"/>
  <c r="Q3585" i="3"/>
  <c r="P3585" i="3"/>
  <c r="U3584" i="3"/>
  <c r="T3584" i="3"/>
  <c r="S3584" i="3"/>
  <c r="R3584" i="3"/>
  <c r="Q3584" i="3"/>
  <c r="P3584" i="3"/>
  <c r="U3583" i="3"/>
  <c r="T3583" i="3"/>
  <c r="S3583" i="3"/>
  <c r="R3583" i="3"/>
  <c r="Q3583" i="3"/>
  <c r="P3583" i="3"/>
  <c r="U3582" i="3"/>
  <c r="T3582" i="3"/>
  <c r="S3582" i="3"/>
  <c r="R3582" i="3"/>
  <c r="Q3582" i="3"/>
  <c r="P3582" i="3"/>
  <c r="U3581" i="3"/>
  <c r="T3581" i="3"/>
  <c r="S3581" i="3"/>
  <c r="R3581" i="3"/>
  <c r="Q3581" i="3"/>
  <c r="P3581" i="3"/>
  <c r="U3580" i="3"/>
  <c r="T3580" i="3"/>
  <c r="S3580" i="3"/>
  <c r="R3580" i="3"/>
  <c r="Q3580" i="3"/>
  <c r="P3580" i="3"/>
  <c r="U3579" i="3"/>
  <c r="T3579" i="3"/>
  <c r="S3579" i="3"/>
  <c r="R3579" i="3"/>
  <c r="Q3579" i="3"/>
  <c r="P3579" i="3"/>
  <c r="U3578" i="3"/>
  <c r="T3578" i="3"/>
  <c r="S3578" i="3"/>
  <c r="R3578" i="3"/>
  <c r="Q3578" i="3"/>
  <c r="P3578" i="3"/>
  <c r="U3577" i="3"/>
  <c r="T3577" i="3"/>
  <c r="S3577" i="3"/>
  <c r="R3577" i="3"/>
  <c r="Q3577" i="3"/>
  <c r="P3577" i="3"/>
  <c r="U3576" i="3"/>
  <c r="T3576" i="3"/>
  <c r="S3576" i="3"/>
  <c r="R3576" i="3"/>
  <c r="Q3576" i="3"/>
  <c r="P3576" i="3"/>
  <c r="U3575" i="3"/>
  <c r="T3575" i="3"/>
  <c r="S3575" i="3"/>
  <c r="R3575" i="3"/>
  <c r="Q3575" i="3"/>
  <c r="P3575" i="3"/>
  <c r="U3574" i="3"/>
  <c r="T3574" i="3"/>
  <c r="S3574" i="3"/>
  <c r="R3574" i="3"/>
  <c r="Q3574" i="3"/>
  <c r="P3574" i="3"/>
  <c r="U3573" i="3"/>
  <c r="T3573" i="3"/>
  <c r="S3573" i="3"/>
  <c r="R3573" i="3"/>
  <c r="Q3573" i="3"/>
  <c r="P3573" i="3"/>
  <c r="U3572" i="3"/>
  <c r="T3572" i="3"/>
  <c r="S3572" i="3"/>
  <c r="R3572" i="3"/>
  <c r="Q3572" i="3"/>
  <c r="P3572" i="3"/>
  <c r="U3571" i="3"/>
  <c r="T3571" i="3"/>
  <c r="S3571" i="3"/>
  <c r="R3571" i="3"/>
  <c r="Q3571" i="3"/>
  <c r="P3571" i="3"/>
  <c r="U3570" i="3"/>
  <c r="T3570" i="3"/>
  <c r="S3570" i="3"/>
  <c r="R3570" i="3"/>
  <c r="Q3570" i="3"/>
  <c r="P3570" i="3"/>
  <c r="U3569" i="3"/>
  <c r="T3569" i="3"/>
  <c r="S3569" i="3"/>
  <c r="R3569" i="3"/>
  <c r="Q3569" i="3"/>
  <c r="P3569" i="3"/>
  <c r="U3568" i="3"/>
  <c r="T3568" i="3"/>
  <c r="S3568" i="3"/>
  <c r="R3568" i="3"/>
  <c r="Q3568" i="3"/>
  <c r="P3568" i="3"/>
  <c r="U3567" i="3"/>
  <c r="T3567" i="3"/>
  <c r="S3567" i="3"/>
  <c r="R3567" i="3"/>
  <c r="Q3567" i="3"/>
  <c r="P3567" i="3"/>
  <c r="U3566" i="3"/>
  <c r="T3566" i="3"/>
  <c r="S3566" i="3"/>
  <c r="R3566" i="3"/>
  <c r="Q3566" i="3"/>
  <c r="P3566" i="3"/>
  <c r="U3565" i="3"/>
  <c r="T3565" i="3"/>
  <c r="S3565" i="3"/>
  <c r="R3565" i="3"/>
  <c r="Q3565" i="3"/>
  <c r="P3565" i="3"/>
  <c r="U3564" i="3"/>
  <c r="T3564" i="3"/>
  <c r="S3564" i="3"/>
  <c r="R3564" i="3"/>
  <c r="Q3564" i="3"/>
  <c r="P3564" i="3"/>
  <c r="U3563" i="3"/>
  <c r="T3563" i="3"/>
  <c r="S3563" i="3"/>
  <c r="R3563" i="3"/>
  <c r="Q3563" i="3"/>
  <c r="P3563" i="3"/>
  <c r="U3562" i="3"/>
  <c r="T3562" i="3"/>
  <c r="S3562" i="3"/>
  <c r="R3562" i="3"/>
  <c r="Q3562" i="3"/>
  <c r="P3562" i="3"/>
  <c r="U3561" i="3"/>
  <c r="T3561" i="3"/>
  <c r="S3561" i="3"/>
  <c r="R3561" i="3"/>
  <c r="Q3561" i="3"/>
  <c r="P3561" i="3"/>
  <c r="U3560" i="3"/>
  <c r="T3560" i="3"/>
  <c r="S3560" i="3"/>
  <c r="R3560" i="3"/>
  <c r="Q3560" i="3"/>
  <c r="P3560" i="3"/>
  <c r="U3559" i="3"/>
  <c r="T3559" i="3"/>
  <c r="S3559" i="3"/>
  <c r="R3559" i="3"/>
  <c r="Q3559" i="3"/>
  <c r="P3559" i="3"/>
  <c r="U3558" i="3"/>
  <c r="T3558" i="3"/>
  <c r="S3558" i="3"/>
  <c r="R3558" i="3"/>
  <c r="Q3558" i="3"/>
  <c r="P3558" i="3"/>
  <c r="U3557" i="3"/>
  <c r="T3557" i="3"/>
  <c r="S3557" i="3"/>
  <c r="R3557" i="3"/>
  <c r="Q3557" i="3"/>
  <c r="P3557" i="3"/>
  <c r="U3556" i="3"/>
  <c r="T3556" i="3"/>
  <c r="S3556" i="3"/>
  <c r="R3556" i="3"/>
  <c r="Q3556" i="3"/>
  <c r="P3556" i="3"/>
  <c r="U3555" i="3"/>
  <c r="T3555" i="3"/>
  <c r="S3555" i="3"/>
  <c r="R3555" i="3"/>
  <c r="Q3555" i="3"/>
  <c r="P3555" i="3"/>
  <c r="U3554" i="3"/>
  <c r="T3554" i="3"/>
  <c r="S3554" i="3"/>
  <c r="R3554" i="3"/>
  <c r="Q3554" i="3"/>
  <c r="P3554" i="3"/>
  <c r="U3553" i="3"/>
  <c r="T3553" i="3"/>
  <c r="S3553" i="3"/>
  <c r="R3553" i="3"/>
  <c r="Q3553" i="3"/>
  <c r="P3553" i="3"/>
  <c r="U3552" i="3"/>
  <c r="T3552" i="3"/>
  <c r="S3552" i="3"/>
  <c r="R3552" i="3"/>
  <c r="Q3552" i="3"/>
  <c r="P3552" i="3"/>
  <c r="U3551" i="3"/>
  <c r="T3551" i="3"/>
  <c r="S3551" i="3"/>
  <c r="R3551" i="3"/>
  <c r="Q3551" i="3"/>
  <c r="P3551" i="3"/>
  <c r="U3550" i="3"/>
  <c r="T3550" i="3"/>
  <c r="S3550" i="3"/>
  <c r="R3550" i="3"/>
  <c r="Q3550" i="3"/>
  <c r="P3550" i="3"/>
  <c r="U3549" i="3"/>
  <c r="T3549" i="3"/>
  <c r="S3549" i="3"/>
  <c r="R3549" i="3"/>
  <c r="Q3549" i="3"/>
  <c r="P3549" i="3"/>
  <c r="U3548" i="3"/>
  <c r="T3548" i="3"/>
  <c r="S3548" i="3"/>
  <c r="R3548" i="3"/>
  <c r="Q3548" i="3"/>
  <c r="P3548" i="3"/>
  <c r="U3547" i="3"/>
  <c r="T3547" i="3"/>
  <c r="S3547" i="3"/>
  <c r="R3547" i="3"/>
  <c r="Q3547" i="3"/>
  <c r="P3547" i="3"/>
  <c r="U3546" i="3"/>
  <c r="T3546" i="3"/>
  <c r="S3546" i="3"/>
  <c r="R3546" i="3"/>
  <c r="Q3546" i="3"/>
  <c r="P3546" i="3"/>
  <c r="U3545" i="3"/>
  <c r="T3545" i="3"/>
  <c r="S3545" i="3"/>
  <c r="R3545" i="3"/>
  <c r="Q3545" i="3"/>
  <c r="P3545" i="3"/>
  <c r="U3544" i="3"/>
  <c r="T3544" i="3"/>
  <c r="S3544" i="3"/>
  <c r="R3544" i="3"/>
  <c r="Q3544" i="3"/>
  <c r="P3544" i="3"/>
  <c r="U3543" i="3"/>
  <c r="T3543" i="3"/>
  <c r="S3543" i="3"/>
  <c r="R3543" i="3"/>
  <c r="Q3543" i="3"/>
  <c r="P3543" i="3"/>
  <c r="U3542" i="3"/>
  <c r="T3542" i="3"/>
  <c r="S3542" i="3"/>
  <c r="R3542" i="3"/>
  <c r="Q3542" i="3"/>
  <c r="P3542" i="3"/>
  <c r="U3541" i="3"/>
  <c r="T3541" i="3"/>
  <c r="S3541" i="3"/>
  <c r="R3541" i="3"/>
  <c r="Q3541" i="3"/>
  <c r="P3541" i="3"/>
  <c r="U3540" i="3"/>
  <c r="T3540" i="3"/>
  <c r="S3540" i="3"/>
  <c r="R3540" i="3"/>
  <c r="Q3540" i="3"/>
  <c r="P3540" i="3"/>
  <c r="U3539" i="3"/>
  <c r="T3539" i="3"/>
  <c r="S3539" i="3"/>
  <c r="R3539" i="3"/>
  <c r="Q3539" i="3"/>
  <c r="P3539" i="3"/>
  <c r="U3538" i="3"/>
  <c r="T3538" i="3"/>
  <c r="S3538" i="3"/>
  <c r="R3538" i="3"/>
  <c r="Q3538" i="3"/>
  <c r="P3538" i="3"/>
  <c r="U3537" i="3"/>
  <c r="T3537" i="3"/>
  <c r="S3537" i="3"/>
  <c r="R3537" i="3"/>
  <c r="Q3537" i="3"/>
  <c r="P3537" i="3"/>
  <c r="U3536" i="3"/>
  <c r="T3536" i="3"/>
  <c r="S3536" i="3"/>
  <c r="R3536" i="3"/>
  <c r="Q3536" i="3"/>
  <c r="P3536" i="3"/>
  <c r="U3535" i="3"/>
  <c r="T3535" i="3"/>
  <c r="S3535" i="3"/>
  <c r="R3535" i="3"/>
  <c r="Q3535" i="3"/>
  <c r="P3535" i="3"/>
  <c r="U3534" i="3"/>
  <c r="T3534" i="3"/>
  <c r="S3534" i="3"/>
  <c r="R3534" i="3"/>
  <c r="Q3534" i="3"/>
  <c r="P3534" i="3"/>
  <c r="U3533" i="3"/>
  <c r="T3533" i="3"/>
  <c r="S3533" i="3"/>
  <c r="R3533" i="3"/>
  <c r="Q3533" i="3"/>
  <c r="P3533" i="3"/>
  <c r="U3532" i="3"/>
  <c r="T3532" i="3"/>
  <c r="S3532" i="3"/>
  <c r="R3532" i="3"/>
  <c r="Q3532" i="3"/>
  <c r="P3532" i="3"/>
  <c r="U3531" i="3"/>
  <c r="T3531" i="3"/>
  <c r="S3531" i="3"/>
  <c r="R3531" i="3"/>
  <c r="Q3531" i="3"/>
  <c r="P3531" i="3"/>
  <c r="U3530" i="3"/>
  <c r="T3530" i="3"/>
  <c r="S3530" i="3"/>
  <c r="R3530" i="3"/>
  <c r="Q3530" i="3"/>
  <c r="P3530" i="3"/>
  <c r="U3529" i="3"/>
  <c r="T3529" i="3"/>
  <c r="S3529" i="3"/>
  <c r="R3529" i="3"/>
  <c r="Q3529" i="3"/>
  <c r="P3529" i="3"/>
  <c r="U3528" i="3"/>
  <c r="T3528" i="3"/>
  <c r="S3528" i="3"/>
  <c r="R3528" i="3"/>
  <c r="Q3528" i="3"/>
  <c r="P3528" i="3"/>
  <c r="U3527" i="3"/>
  <c r="T3527" i="3"/>
  <c r="S3527" i="3"/>
  <c r="R3527" i="3"/>
  <c r="Q3527" i="3"/>
  <c r="P3527" i="3"/>
  <c r="U3526" i="3"/>
  <c r="T3526" i="3"/>
  <c r="S3526" i="3"/>
  <c r="R3526" i="3"/>
  <c r="Q3526" i="3"/>
  <c r="P3526" i="3"/>
  <c r="U3525" i="3"/>
  <c r="T3525" i="3"/>
  <c r="S3525" i="3"/>
  <c r="R3525" i="3"/>
  <c r="Q3525" i="3"/>
  <c r="P3525" i="3"/>
  <c r="U3524" i="3"/>
  <c r="T3524" i="3"/>
  <c r="S3524" i="3"/>
  <c r="R3524" i="3"/>
  <c r="Q3524" i="3"/>
  <c r="P3524" i="3"/>
  <c r="U3523" i="3"/>
  <c r="T3523" i="3"/>
  <c r="S3523" i="3"/>
  <c r="R3523" i="3"/>
  <c r="Q3523" i="3"/>
  <c r="P3523" i="3"/>
  <c r="U3522" i="3"/>
  <c r="T3522" i="3"/>
  <c r="S3522" i="3"/>
  <c r="R3522" i="3"/>
  <c r="Q3522" i="3"/>
  <c r="P3522" i="3"/>
  <c r="U3521" i="3"/>
  <c r="T3521" i="3"/>
  <c r="S3521" i="3"/>
  <c r="R3521" i="3"/>
  <c r="Q3521" i="3"/>
  <c r="P3521" i="3"/>
  <c r="U3520" i="3"/>
  <c r="T3520" i="3"/>
  <c r="S3520" i="3"/>
  <c r="R3520" i="3"/>
  <c r="Q3520" i="3"/>
  <c r="P3520" i="3"/>
  <c r="U3519" i="3"/>
  <c r="T3519" i="3"/>
  <c r="S3519" i="3"/>
  <c r="R3519" i="3"/>
  <c r="Q3519" i="3"/>
  <c r="P3519" i="3"/>
  <c r="U3518" i="3"/>
  <c r="T3518" i="3"/>
  <c r="S3518" i="3"/>
  <c r="R3518" i="3"/>
  <c r="Q3518" i="3"/>
  <c r="P3518" i="3"/>
  <c r="U3517" i="3"/>
  <c r="T3517" i="3"/>
  <c r="S3517" i="3"/>
  <c r="R3517" i="3"/>
  <c r="Q3517" i="3"/>
  <c r="P3517" i="3"/>
  <c r="U3516" i="3"/>
  <c r="T3516" i="3"/>
  <c r="S3516" i="3"/>
  <c r="R3516" i="3"/>
  <c r="Q3516" i="3"/>
  <c r="P3516" i="3"/>
  <c r="U3515" i="3"/>
  <c r="T3515" i="3"/>
  <c r="S3515" i="3"/>
  <c r="R3515" i="3"/>
  <c r="Q3515" i="3"/>
  <c r="P3515" i="3"/>
  <c r="U3514" i="3"/>
  <c r="T3514" i="3"/>
  <c r="S3514" i="3"/>
  <c r="R3514" i="3"/>
  <c r="Q3514" i="3"/>
  <c r="P3514" i="3"/>
  <c r="U3513" i="3"/>
  <c r="T3513" i="3"/>
  <c r="S3513" i="3"/>
  <c r="R3513" i="3"/>
  <c r="Q3513" i="3"/>
  <c r="P3513" i="3"/>
  <c r="U3512" i="3"/>
  <c r="T3512" i="3"/>
  <c r="S3512" i="3"/>
  <c r="R3512" i="3"/>
  <c r="Q3512" i="3"/>
  <c r="P3512" i="3"/>
  <c r="U3511" i="3"/>
  <c r="T3511" i="3"/>
  <c r="S3511" i="3"/>
  <c r="R3511" i="3"/>
  <c r="Q3511" i="3"/>
  <c r="P3511" i="3"/>
  <c r="U3510" i="3"/>
  <c r="T3510" i="3"/>
  <c r="S3510" i="3"/>
  <c r="R3510" i="3"/>
  <c r="Q3510" i="3"/>
  <c r="P3510" i="3"/>
  <c r="U3509" i="3"/>
  <c r="T3509" i="3"/>
  <c r="S3509" i="3"/>
  <c r="R3509" i="3"/>
  <c r="Q3509" i="3"/>
  <c r="P3509" i="3"/>
  <c r="U3508" i="3"/>
  <c r="T3508" i="3"/>
  <c r="S3508" i="3"/>
  <c r="R3508" i="3"/>
  <c r="Q3508" i="3"/>
  <c r="P3508" i="3"/>
  <c r="U3507" i="3"/>
  <c r="T3507" i="3"/>
  <c r="S3507" i="3"/>
  <c r="R3507" i="3"/>
  <c r="Q3507" i="3"/>
  <c r="P3507" i="3"/>
  <c r="U3506" i="3"/>
  <c r="T3506" i="3"/>
  <c r="S3506" i="3"/>
  <c r="R3506" i="3"/>
  <c r="Q3506" i="3"/>
  <c r="P3506" i="3"/>
  <c r="U3505" i="3"/>
  <c r="T3505" i="3"/>
  <c r="S3505" i="3"/>
  <c r="R3505" i="3"/>
  <c r="Q3505" i="3"/>
  <c r="P3505" i="3"/>
  <c r="U3504" i="3"/>
  <c r="T3504" i="3"/>
  <c r="S3504" i="3"/>
  <c r="R3504" i="3"/>
  <c r="Q3504" i="3"/>
  <c r="P3504" i="3"/>
  <c r="U3503" i="3"/>
  <c r="T3503" i="3"/>
  <c r="S3503" i="3"/>
  <c r="R3503" i="3"/>
  <c r="Q3503" i="3"/>
  <c r="P3503" i="3"/>
  <c r="U3502" i="3"/>
  <c r="T3502" i="3"/>
  <c r="S3502" i="3"/>
  <c r="R3502" i="3"/>
  <c r="Q3502" i="3"/>
  <c r="P3502" i="3"/>
  <c r="U3501" i="3"/>
  <c r="T3501" i="3"/>
  <c r="S3501" i="3"/>
  <c r="R3501" i="3"/>
  <c r="Q3501" i="3"/>
  <c r="P3501" i="3"/>
  <c r="U3500" i="3"/>
  <c r="T3500" i="3"/>
  <c r="S3500" i="3"/>
  <c r="R3500" i="3"/>
  <c r="Q3500" i="3"/>
  <c r="P3500" i="3"/>
  <c r="U3499" i="3"/>
  <c r="T3499" i="3"/>
  <c r="S3499" i="3"/>
  <c r="R3499" i="3"/>
  <c r="Q3499" i="3"/>
  <c r="P3499" i="3"/>
  <c r="U3498" i="3"/>
  <c r="T3498" i="3"/>
  <c r="S3498" i="3"/>
  <c r="R3498" i="3"/>
  <c r="Q3498" i="3"/>
  <c r="P3498" i="3"/>
  <c r="U3497" i="3"/>
  <c r="T3497" i="3"/>
  <c r="S3497" i="3"/>
  <c r="R3497" i="3"/>
  <c r="Q3497" i="3"/>
  <c r="P3497" i="3"/>
  <c r="U3496" i="3"/>
  <c r="T3496" i="3"/>
  <c r="S3496" i="3"/>
  <c r="R3496" i="3"/>
  <c r="Q3496" i="3"/>
  <c r="P3496" i="3"/>
  <c r="U3495" i="3"/>
  <c r="T3495" i="3"/>
  <c r="S3495" i="3"/>
  <c r="R3495" i="3"/>
  <c r="Q3495" i="3"/>
  <c r="P3495" i="3"/>
  <c r="U3494" i="3"/>
  <c r="T3494" i="3"/>
  <c r="S3494" i="3"/>
  <c r="R3494" i="3"/>
  <c r="Q3494" i="3"/>
  <c r="P3494" i="3"/>
  <c r="U3493" i="3"/>
  <c r="T3493" i="3"/>
  <c r="S3493" i="3"/>
  <c r="R3493" i="3"/>
  <c r="Q3493" i="3"/>
  <c r="P3493" i="3"/>
  <c r="U3492" i="3"/>
  <c r="T3492" i="3"/>
  <c r="S3492" i="3"/>
  <c r="R3492" i="3"/>
  <c r="Q3492" i="3"/>
  <c r="P3492" i="3"/>
  <c r="U3491" i="3"/>
  <c r="T3491" i="3"/>
  <c r="S3491" i="3"/>
  <c r="R3491" i="3"/>
  <c r="Q3491" i="3"/>
  <c r="P3491" i="3"/>
  <c r="U3490" i="3"/>
  <c r="T3490" i="3"/>
  <c r="S3490" i="3"/>
  <c r="R3490" i="3"/>
  <c r="Q3490" i="3"/>
  <c r="P3490" i="3"/>
  <c r="U3489" i="3"/>
  <c r="T3489" i="3"/>
  <c r="S3489" i="3"/>
  <c r="R3489" i="3"/>
  <c r="Q3489" i="3"/>
  <c r="P3489" i="3"/>
  <c r="U3488" i="3"/>
  <c r="T3488" i="3"/>
  <c r="S3488" i="3"/>
  <c r="R3488" i="3"/>
  <c r="Q3488" i="3"/>
  <c r="P3488" i="3"/>
  <c r="U3487" i="3"/>
  <c r="T3487" i="3"/>
  <c r="S3487" i="3"/>
  <c r="R3487" i="3"/>
  <c r="Q3487" i="3"/>
  <c r="P3487" i="3"/>
  <c r="U3486" i="3"/>
  <c r="T3486" i="3"/>
  <c r="S3486" i="3"/>
  <c r="R3486" i="3"/>
  <c r="Q3486" i="3"/>
  <c r="P3486" i="3"/>
  <c r="U3485" i="3"/>
  <c r="T3485" i="3"/>
  <c r="S3485" i="3"/>
  <c r="R3485" i="3"/>
  <c r="Q3485" i="3"/>
  <c r="P3485" i="3"/>
  <c r="U3484" i="3"/>
  <c r="T3484" i="3"/>
  <c r="S3484" i="3"/>
  <c r="R3484" i="3"/>
  <c r="Q3484" i="3"/>
  <c r="P3484" i="3"/>
  <c r="U3483" i="3"/>
  <c r="T3483" i="3"/>
  <c r="S3483" i="3"/>
  <c r="R3483" i="3"/>
  <c r="Q3483" i="3"/>
  <c r="P3483" i="3"/>
  <c r="U3482" i="3"/>
  <c r="T3482" i="3"/>
  <c r="S3482" i="3"/>
  <c r="R3482" i="3"/>
  <c r="Q3482" i="3"/>
  <c r="P3482" i="3"/>
  <c r="U3481" i="3"/>
  <c r="T3481" i="3"/>
  <c r="S3481" i="3"/>
  <c r="R3481" i="3"/>
  <c r="Q3481" i="3"/>
  <c r="P3481" i="3"/>
  <c r="U3480" i="3"/>
  <c r="T3480" i="3"/>
  <c r="S3480" i="3"/>
  <c r="R3480" i="3"/>
  <c r="Q3480" i="3"/>
  <c r="P3480" i="3"/>
  <c r="U3479" i="3"/>
  <c r="T3479" i="3"/>
  <c r="S3479" i="3"/>
  <c r="R3479" i="3"/>
  <c r="Q3479" i="3"/>
  <c r="P3479" i="3"/>
  <c r="U3478" i="3"/>
  <c r="T3478" i="3"/>
  <c r="S3478" i="3"/>
  <c r="R3478" i="3"/>
  <c r="Q3478" i="3"/>
  <c r="P3478" i="3"/>
  <c r="U3477" i="3"/>
  <c r="T3477" i="3"/>
  <c r="S3477" i="3"/>
  <c r="R3477" i="3"/>
  <c r="Q3477" i="3"/>
  <c r="P3477" i="3"/>
  <c r="U3476" i="3"/>
  <c r="T3476" i="3"/>
  <c r="S3476" i="3"/>
  <c r="R3476" i="3"/>
  <c r="Q3476" i="3"/>
  <c r="P3476" i="3"/>
  <c r="U3475" i="3"/>
  <c r="T3475" i="3"/>
  <c r="S3475" i="3"/>
  <c r="R3475" i="3"/>
  <c r="Q3475" i="3"/>
  <c r="P3475" i="3"/>
  <c r="U3474" i="3"/>
  <c r="T3474" i="3"/>
  <c r="S3474" i="3"/>
  <c r="R3474" i="3"/>
  <c r="Q3474" i="3"/>
  <c r="P3474" i="3"/>
  <c r="U3473" i="3"/>
  <c r="T3473" i="3"/>
  <c r="S3473" i="3"/>
  <c r="R3473" i="3"/>
  <c r="Q3473" i="3"/>
  <c r="P3473" i="3"/>
  <c r="U3472" i="3"/>
  <c r="T3472" i="3"/>
  <c r="S3472" i="3"/>
  <c r="R3472" i="3"/>
  <c r="Q3472" i="3"/>
  <c r="P3472" i="3"/>
  <c r="U3471" i="3"/>
  <c r="T3471" i="3"/>
  <c r="S3471" i="3"/>
  <c r="R3471" i="3"/>
  <c r="Q3471" i="3"/>
  <c r="P3471" i="3"/>
  <c r="U3470" i="3"/>
  <c r="T3470" i="3"/>
  <c r="S3470" i="3"/>
  <c r="R3470" i="3"/>
  <c r="Q3470" i="3"/>
  <c r="P3470" i="3"/>
  <c r="U3469" i="3"/>
  <c r="T3469" i="3"/>
  <c r="S3469" i="3"/>
  <c r="R3469" i="3"/>
  <c r="Q3469" i="3"/>
  <c r="P3469" i="3"/>
  <c r="U3468" i="3"/>
  <c r="T3468" i="3"/>
  <c r="S3468" i="3"/>
  <c r="R3468" i="3"/>
  <c r="Q3468" i="3"/>
  <c r="P3468" i="3"/>
  <c r="U3467" i="3"/>
  <c r="T3467" i="3"/>
  <c r="S3467" i="3"/>
  <c r="R3467" i="3"/>
  <c r="Q3467" i="3"/>
  <c r="P3467" i="3"/>
  <c r="U3466" i="3"/>
  <c r="T3466" i="3"/>
  <c r="S3466" i="3"/>
  <c r="R3466" i="3"/>
  <c r="Q3466" i="3"/>
  <c r="P3466" i="3"/>
  <c r="U3465" i="3"/>
  <c r="T3465" i="3"/>
  <c r="S3465" i="3"/>
  <c r="R3465" i="3"/>
  <c r="Q3465" i="3"/>
  <c r="P3465" i="3"/>
  <c r="U3464" i="3"/>
  <c r="T3464" i="3"/>
  <c r="S3464" i="3"/>
  <c r="R3464" i="3"/>
  <c r="Q3464" i="3"/>
  <c r="P3464" i="3"/>
  <c r="U3463" i="3"/>
  <c r="T3463" i="3"/>
  <c r="S3463" i="3"/>
  <c r="R3463" i="3"/>
  <c r="Q3463" i="3"/>
  <c r="P3463" i="3"/>
  <c r="U3462" i="3"/>
  <c r="T3462" i="3"/>
  <c r="S3462" i="3"/>
  <c r="R3462" i="3"/>
  <c r="Q3462" i="3"/>
  <c r="P3462" i="3"/>
  <c r="U3461" i="3"/>
  <c r="T3461" i="3"/>
  <c r="S3461" i="3"/>
  <c r="R3461" i="3"/>
  <c r="Q3461" i="3"/>
  <c r="P3461" i="3"/>
  <c r="U3460" i="3"/>
  <c r="T3460" i="3"/>
  <c r="S3460" i="3"/>
  <c r="R3460" i="3"/>
  <c r="Q3460" i="3"/>
  <c r="P3460" i="3"/>
  <c r="U3459" i="3"/>
  <c r="T3459" i="3"/>
  <c r="S3459" i="3"/>
  <c r="R3459" i="3"/>
  <c r="Q3459" i="3"/>
  <c r="P3459" i="3"/>
  <c r="U3458" i="3"/>
  <c r="T3458" i="3"/>
  <c r="S3458" i="3"/>
  <c r="R3458" i="3"/>
  <c r="Q3458" i="3"/>
  <c r="P3458" i="3"/>
  <c r="U3457" i="3"/>
  <c r="T3457" i="3"/>
  <c r="S3457" i="3"/>
  <c r="R3457" i="3"/>
  <c r="Q3457" i="3"/>
  <c r="P3457" i="3"/>
  <c r="U3456" i="3"/>
  <c r="T3456" i="3"/>
  <c r="S3456" i="3"/>
  <c r="R3456" i="3"/>
  <c r="Q3456" i="3"/>
  <c r="P3456" i="3"/>
  <c r="U3455" i="3"/>
  <c r="T3455" i="3"/>
  <c r="S3455" i="3"/>
  <c r="R3455" i="3"/>
  <c r="Q3455" i="3"/>
  <c r="P3455" i="3"/>
  <c r="U3454" i="3"/>
  <c r="T3454" i="3"/>
  <c r="S3454" i="3"/>
  <c r="R3454" i="3"/>
  <c r="Q3454" i="3"/>
  <c r="P3454" i="3"/>
  <c r="U3453" i="3"/>
  <c r="T3453" i="3"/>
  <c r="S3453" i="3"/>
  <c r="R3453" i="3"/>
  <c r="Q3453" i="3"/>
  <c r="P3453" i="3"/>
  <c r="U3452" i="3"/>
  <c r="T3452" i="3"/>
  <c r="S3452" i="3"/>
  <c r="R3452" i="3"/>
  <c r="Q3452" i="3"/>
  <c r="P3452" i="3"/>
  <c r="U3451" i="3"/>
  <c r="T3451" i="3"/>
  <c r="S3451" i="3"/>
  <c r="R3451" i="3"/>
  <c r="Q3451" i="3"/>
  <c r="P3451" i="3"/>
  <c r="U3450" i="3"/>
  <c r="T3450" i="3"/>
  <c r="S3450" i="3"/>
  <c r="R3450" i="3"/>
  <c r="Q3450" i="3"/>
  <c r="P3450" i="3"/>
  <c r="U3449" i="3"/>
  <c r="T3449" i="3"/>
  <c r="S3449" i="3"/>
  <c r="R3449" i="3"/>
  <c r="Q3449" i="3"/>
  <c r="P3449" i="3"/>
  <c r="U3448" i="3"/>
  <c r="T3448" i="3"/>
  <c r="S3448" i="3"/>
  <c r="R3448" i="3"/>
  <c r="Q3448" i="3"/>
  <c r="P3448" i="3"/>
  <c r="U3447" i="3"/>
  <c r="T3447" i="3"/>
  <c r="S3447" i="3"/>
  <c r="R3447" i="3"/>
  <c r="Q3447" i="3"/>
  <c r="P3447" i="3"/>
  <c r="U3446" i="3"/>
  <c r="T3446" i="3"/>
  <c r="S3446" i="3"/>
  <c r="R3446" i="3"/>
  <c r="Q3446" i="3"/>
  <c r="P3446" i="3"/>
  <c r="U3445" i="3"/>
  <c r="T3445" i="3"/>
  <c r="S3445" i="3"/>
  <c r="R3445" i="3"/>
  <c r="Q3445" i="3"/>
  <c r="P3445" i="3"/>
  <c r="U3444" i="3"/>
  <c r="T3444" i="3"/>
  <c r="S3444" i="3"/>
  <c r="R3444" i="3"/>
  <c r="Q3444" i="3"/>
  <c r="P3444" i="3"/>
  <c r="U3443" i="3"/>
  <c r="T3443" i="3"/>
  <c r="S3443" i="3"/>
  <c r="R3443" i="3"/>
  <c r="Q3443" i="3"/>
  <c r="P3443" i="3"/>
  <c r="U3442" i="3"/>
  <c r="T3442" i="3"/>
  <c r="S3442" i="3"/>
  <c r="R3442" i="3"/>
  <c r="Q3442" i="3"/>
  <c r="P3442" i="3"/>
  <c r="U3441" i="3"/>
  <c r="T3441" i="3"/>
  <c r="S3441" i="3"/>
  <c r="R3441" i="3"/>
  <c r="Q3441" i="3"/>
  <c r="P3441" i="3"/>
  <c r="U3440" i="3"/>
  <c r="T3440" i="3"/>
  <c r="S3440" i="3"/>
  <c r="R3440" i="3"/>
  <c r="Q3440" i="3"/>
  <c r="P3440" i="3"/>
  <c r="U3439" i="3"/>
  <c r="T3439" i="3"/>
  <c r="S3439" i="3"/>
  <c r="R3439" i="3"/>
  <c r="Q3439" i="3"/>
  <c r="P3439" i="3"/>
  <c r="U3438" i="3"/>
  <c r="T3438" i="3"/>
  <c r="S3438" i="3"/>
  <c r="R3438" i="3"/>
  <c r="Q3438" i="3"/>
  <c r="P3438" i="3"/>
  <c r="U3437" i="3"/>
  <c r="T3437" i="3"/>
  <c r="S3437" i="3"/>
  <c r="R3437" i="3"/>
  <c r="Q3437" i="3"/>
  <c r="P3437" i="3"/>
  <c r="U3436" i="3"/>
  <c r="T3436" i="3"/>
  <c r="S3436" i="3"/>
  <c r="R3436" i="3"/>
  <c r="Q3436" i="3"/>
  <c r="P3436" i="3"/>
  <c r="U3435" i="3"/>
  <c r="T3435" i="3"/>
  <c r="S3435" i="3"/>
  <c r="R3435" i="3"/>
  <c r="Q3435" i="3"/>
  <c r="P3435" i="3"/>
  <c r="U3434" i="3"/>
  <c r="T3434" i="3"/>
  <c r="S3434" i="3"/>
  <c r="R3434" i="3"/>
  <c r="Q3434" i="3"/>
  <c r="P3434" i="3"/>
  <c r="U3433" i="3"/>
  <c r="T3433" i="3"/>
  <c r="S3433" i="3"/>
  <c r="R3433" i="3"/>
  <c r="Q3433" i="3"/>
  <c r="P3433" i="3"/>
  <c r="U3432" i="3"/>
  <c r="T3432" i="3"/>
  <c r="S3432" i="3"/>
  <c r="R3432" i="3"/>
  <c r="Q3432" i="3"/>
  <c r="P3432" i="3"/>
  <c r="U3431" i="3"/>
  <c r="T3431" i="3"/>
  <c r="S3431" i="3"/>
  <c r="R3431" i="3"/>
  <c r="Q3431" i="3"/>
  <c r="P3431" i="3"/>
  <c r="U3430" i="3"/>
  <c r="T3430" i="3"/>
  <c r="S3430" i="3"/>
  <c r="R3430" i="3"/>
  <c r="Q3430" i="3"/>
  <c r="P3430" i="3"/>
  <c r="U3429" i="3"/>
  <c r="T3429" i="3"/>
  <c r="S3429" i="3"/>
  <c r="R3429" i="3"/>
  <c r="Q3429" i="3"/>
  <c r="P3429" i="3"/>
  <c r="U3428" i="3"/>
  <c r="T3428" i="3"/>
  <c r="S3428" i="3"/>
  <c r="R3428" i="3"/>
  <c r="Q3428" i="3"/>
  <c r="P3428" i="3"/>
  <c r="U3427" i="3"/>
  <c r="T3427" i="3"/>
  <c r="S3427" i="3"/>
  <c r="R3427" i="3"/>
  <c r="Q3427" i="3"/>
  <c r="P3427" i="3"/>
  <c r="U3426" i="3"/>
  <c r="T3426" i="3"/>
  <c r="S3426" i="3"/>
  <c r="R3426" i="3"/>
  <c r="Q3426" i="3"/>
  <c r="P3426" i="3"/>
  <c r="U3425" i="3"/>
  <c r="T3425" i="3"/>
  <c r="S3425" i="3"/>
  <c r="R3425" i="3"/>
  <c r="Q3425" i="3"/>
  <c r="P3425" i="3"/>
  <c r="U3424" i="3"/>
  <c r="T3424" i="3"/>
  <c r="S3424" i="3"/>
  <c r="R3424" i="3"/>
  <c r="Q3424" i="3"/>
  <c r="P3424" i="3"/>
  <c r="U3423" i="3"/>
  <c r="T3423" i="3"/>
  <c r="S3423" i="3"/>
  <c r="R3423" i="3"/>
  <c r="Q3423" i="3"/>
  <c r="P3423" i="3"/>
  <c r="U3422" i="3"/>
  <c r="T3422" i="3"/>
  <c r="S3422" i="3"/>
  <c r="R3422" i="3"/>
  <c r="Q3422" i="3"/>
  <c r="P3422" i="3"/>
  <c r="U3421" i="3"/>
  <c r="T3421" i="3"/>
  <c r="S3421" i="3"/>
  <c r="R3421" i="3"/>
  <c r="Q3421" i="3"/>
  <c r="P3421" i="3"/>
  <c r="U3420" i="3"/>
  <c r="T3420" i="3"/>
  <c r="S3420" i="3"/>
  <c r="R3420" i="3"/>
  <c r="Q3420" i="3"/>
  <c r="P3420" i="3"/>
  <c r="U3419" i="3"/>
  <c r="T3419" i="3"/>
  <c r="S3419" i="3"/>
  <c r="R3419" i="3"/>
  <c r="Q3419" i="3"/>
  <c r="P3419" i="3"/>
  <c r="U3418" i="3"/>
  <c r="T3418" i="3"/>
  <c r="S3418" i="3"/>
  <c r="R3418" i="3"/>
  <c r="Q3418" i="3"/>
  <c r="P3418" i="3"/>
  <c r="U3417" i="3"/>
  <c r="T3417" i="3"/>
  <c r="S3417" i="3"/>
  <c r="R3417" i="3"/>
  <c r="Q3417" i="3"/>
  <c r="P3417" i="3"/>
  <c r="U3416" i="3"/>
  <c r="T3416" i="3"/>
  <c r="S3416" i="3"/>
  <c r="R3416" i="3"/>
  <c r="Q3416" i="3"/>
  <c r="P3416" i="3"/>
  <c r="U3415" i="3"/>
  <c r="T3415" i="3"/>
  <c r="S3415" i="3"/>
  <c r="R3415" i="3"/>
  <c r="Q3415" i="3"/>
  <c r="P3415" i="3"/>
  <c r="U3414" i="3"/>
  <c r="T3414" i="3"/>
  <c r="S3414" i="3"/>
  <c r="R3414" i="3"/>
  <c r="Q3414" i="3"/>
  <c r="P3414" i="3"/>
  <c r="U3413" i="3"/>
  <c r="T3413" i="3"/>
  <c r="S3413" i="3"/>
  <c r="R3413" i="3"/>
  <c r="Q3413" i="3"/>
  <c r="P3413" i="3"/>
  <c r="U3412" i="3"/>
  <c r="T3412" i="3"/>
  <c r="S3412" i="3"/>
  <c r="R3412" i="3"/>
  <c r="Q3412" i="3"/>
  <c r="P3412" i="3"/>
  <c r="U3411" i="3"/>
  <c r="T3411" i="3"/>
  <c r="S3411" i="3"/>
  <c r="R3411" i="3"/>
  <c r="Q3411" i="3"/>
  <c r="P3411" i="3"/>
  <c r="U3410" i="3"/>
  <c r="T3410" i="3"/>
  <c r="S3410" i="3"/>
  <c r="R3410" i="3"/>
  <c r="Q3410" i="3"/>
  <c r="P3410" i="3"/>
  <c r="U3409" i="3"/>
  <c r="T3409" i="3"/>
  <c r="S3409" i="3"/>
  <c r="R3409" i="3"/>
  <c r="Q3409" i="3"/>
  <c r="P3409" i="3"/>
  <c r="U3408" i="3"/>
  <c r="T3408" i="3"/>
  <c r="S3408" i="3"/>
  <c r="R3408" i="3"/>
  <c r="Q3408" i="3"/>
  <c r="P3408" i="3"/>
  <c r="U3407" i="3"/>
  <c r="T3407" i="3"/>
  <c r="S3407" i="3"/>
  <c r="R3407" i="3"/>
  <c r="Q3407" i="3"/>
  <c r="P3407" i="3"/>
  <c r="U3406" i="3"/>
  <c r="T3406" i="3"/>
  <c r="S3406" i="3"/>
  <c r="R3406" i="3"/>
  <c r="Q3406" i="3"/>
  <c r="P3406" i="3"/>
  <c r="U3405" i="3"/>
  <c r="T3405" i="3"/>
  <c r="S3405" i="3"/>
  <c r="R3405" i="3"/>
  <c r="Q3405" i="3"/>
  <c r="P3405" i="3"/>
  <c r="U3404" i="3"/>
  <c r="T3404" i="3"/>
  <c r="S3404" i="3"/>
  <c r="R3404" i="3"/>
  <c r="Q3404" i="3"/>
  <c r="P3404" i="3"/>
  <c r="U3403" i="3"/>
  <c r="T3403" i="3"/>
  <c r="S3403" i="3"/>
  <c r="R3403" i="3"/>
  <c r="Q3403" i="3"/>
  <c r="P3403" i="3"/>
  <c r="U3402" i="3"/>
  <c r="T3402" i="3"/>
  <c r="S3402" i="3"/>
  <c r="R3402" i="3"/>
  <c r="Q3402" i="3"/>
  <c r="P3402" i="3"/>
  <c r="U3401" i="3"/>
  <c r="T3401" i="3"/>
  <c r="S3401" i="3"/>
  <c r="R3401" i="3"/>
  <c r="Q3401" i="3"/>
  <c r="P3401" i="3"/>
  <c r="U3400" i="3"/>
  <c r="T3400" i="3"/>
  <c r="S3400" i="3"/>
  <c r="R3400" i="3"/>
  <c r="Q3400" i="3"/>
  <c r="P3400" i="3"/>
  <c r="U3399" i="3"/>
  <c r="T3399" i="3"/>
  <c r="S3399" i="3"/>
  <c r="R3399" i="3"/>
  <c r="Q3399" i="3"/>
  <c r="P3399" i="3"/>
  <c r="U3398" i="3"/>
  <c r="T3398" i="3"/>
  <c r="S3398" i="3"/>
  <c r="R3398" i="3"/>
  <c r="Q3398" i="3"/>
  <c r="P3398" i="3"/>
  <c r="U3397" i="3"/>
  <c r="T3397" i="3"/>
  <c r="S3397" i="3"/>
  <c r="R3397" i="3"/>
  <c r="Q3397" i="3"/>
  <c r="P3397" i="3"/>
  <c r="U3396" i="3"/>
  <c r="T3396" i="3"/>
  <c r="S3396" i="3"/>
  <c r="R3396" i="3"/>
  <c r="Q3396" i="3"/>
  <c r="P3396" i="3"/>
  <c r="U3395" i="3"/>
  <c r="T3395" i="3"/>
  <c r="S3395" i="3"/>
  <c r="R3395" i="3"/>
  <c r="Q3395" i="3"/>
  <c r="P3395" i="3"/>
  <c r="U3394" i="3"/>
  <c r="T3394" i="3"/>
  <c r="S3394" i="3"/>
  <c r="R3394" i="3"/>
  <c r="Q3394" i="3"/>
  <c r="P3394" i="3"/>
  <c r="U3393" i="3"/>
  <c r="T3393" i="3"/>
  <c r="S3393" i="3"/>
  <c r="R3393" i="3"/>
  <c r="Q3393" i="3"/>
  <c r="P3393" i="3"/>
  <c r="U3392" i="3"/>
  <c r="T3392" i="3"/>
  <c r="S3392" i="3"/>
  <c r="R3392" i="3"/>
  <c r="Q3392" i="3"/>
  <c r="P3392" i="3"/>
  <c r="U3391" i="3"/>
  <c r="T3391" i="3"/>
  <c r="S3391" i="3"/>
  <c r="R3391" i="3"/>
  <c r="Q3391" i="3"/>
  <c r="P3391" i="3"/>
  <c r="U3390" i="3"/>
  <c r="T3390" i="3"/>
  <c r="S3390" i="3"/>
  <c r="R3390" i="3"/>
  <c r="Q3390" i="3"/>
  <c r="P3390" i="3"/>
  <c r="U3389" i="3"/>
  <c r="T3389" i="3"/>
  <c r="S3389" i="3"/>
  <c r="R3389" i="3"/>
  <c r="Q3389" i="3"/>
  <c r="P3389" i="3"/>
  <c r="U3388" i="3"/>
  <c r="T3388" i="3"/>
  <c r="S3388" i="3"/>
  <c r="R3388" i="3"/>
  <c r="Q3388" i="3"/>
  <c r="P3388" i="3"/>
  <c r="U3387" i="3"/>
  <c r="T3387" i="3"/>
  <c r="S3387" i="3"/>
  <c r="R3387" i="3"/>
  <c r="Q3387" i="3"/>
  <c r="P3387" i="3"/>
  <c r="U3386" i="3"/>
  <c r="T3386" i="3"/>
  <c r="S3386" i="3"/>
  <c r="R3386" i="3"/>
  <c r="Q3386" i="3"/>
  <c r="P3386" i="3"/>
  <c r="U3385" i="3"/>
  <c r="T3385" i="3"/>
  <c r="S3385" i="3"/>
  <c r="R3385" i="3"/>
  <c r="Q3385" i="3"/>
  <c r="P3385" i="3"/>
  <c r="U3384" i="3"/>
  <c r="T3384" i="3"/>
  <c r="S3384" i="3"/>
  <c r="R3384" i="3"/>
  <c r="Q3384" i="3"/>
  <c r="P3384" i="3"/>
  <c r="U3383" i="3"/>
  <c r="T3383" i="3"/>
  <c r="S3383" i="3"/>
  <c r="R3383" i="3"/>
  <c r="Q3383" i="3"/>
  <c r="P3383" i="3"/>
  <c r="U3382" i="3"/>
  <c r="T3382" i="3"/>
  <c r="S3382" i="3"/>
  <c r="R3382" i="3"/>
  <c r="Q3382" i="3"/>
  <c r="P3382" i="3"/>
  <c r="U3381" i="3"/>
  <c r="T3381" i="3"/>
  <c r="S3381" i="3"/>
  <c r="R3381" i="3"/>
  <c r="Q3381" i="3"/>
  <c r="P3381" i="3"/>
  <c r="U3380" i="3"/>
  <c r="T3380" i="3"/>
  <c r="S3380" i="3"/>
  <c r="R3380" i="3"/>
  <c r="Q3380" i="3"/>
  <c r="P3380" i="3"/>
  <c r="U3379" i="3"/>
  <c r="T3379" i="3"/>
  <c r="S3379" i="3"/>
  <c r="R3379" i="3"/>
  <c r="Q3379" i="3"/>
  <c r="P3379" i="3"/>
  <c r="U3378" i="3"/>
  <c r="T3378" i="3"/>
  <c r="S3378" i="3"/>
  <c r="R3378" i="3"/>
  <c r="Q3378" i="3"/>
  <c r="P3378" i="3"/>
  <c r="U3377" i="3"/>
  <c r="T3377" i="3"/>
  <c r="S3377" i="3"/>
  <c r="R3377" i="3"/>
  <c r="Q3377" i="3"/>
  <c r="P3377" i="3"/>
  <c r="U3376" i="3"/>
  <c r="T3376" i="3"/>
  <c r="S3376" i="3"/>
  <c r="R3376" i="3"/>
  <c r="Q3376" i="3"/>
  <c r="P3376" i="3"/>
  <c r="U3375" i="3"/>
  <c r="T3375" i="3"/>
  <c r="S3375" i="3"/>
  <c r="R3375" i="3"/>
  <c r="Q3375" i="3"/>
  <c r="P3375" i="3"/>
  <c r="U3374" i="3"/>
  <c r="T3374" i="3"/>
  <c r="S3374" i="3"/>
  <c r="R3374" i="3"/>
  <c r="Q3374" i="3"/>
  <c r="P3374" i="3"/>
  <c r="U3373" i="3"/>
  <c r="T3373" i="3"/>
  <c r="S3373" i="3"/>
  <c r="R3373" i="3"/>
  <c r="Q3373" i="3"/>
  <c r="P3373" i="3"/>
  <c r="U3372" i="3"/>
  <c r="T3372" i="3"/>
  <c r="S3372" i="3"/>
  <c r="R3372" i="3"/>
  <c r="Q3372" i="3"/>
  <c r="P3372" i="3"/>
  <c r="U3371" i="3"/>
  <c r="T3371" i="3"/>
  <c r="S3371" i="3"/>
  <c r="R3371" i="3"/>
  <c r="Q3371" i="3"/>
  <c r="P3371" i="3"/>
  <c r="U3370" i="3"/>
  <c r="T3370" i="3"/>
  <c r="S3370" i="3"/>
  <c r="R3370" i="3"/>
  <c r="Q3370" i="3"/>
  <c r="P3370" i="3"/>
  <c r="U3369" i="3"/>
  <c r="T3369" i="3"/>
  <c r="S3369" i="3"/>
  <c r="R3369" i="3"/>
  <c r="Q3369" i="3"/>
  <c r="P3369" i="3"/>
  <c r="U3368" i="3"/>
  <c r="T3368" i="3"/>
  <c r="S3368" i="3"/>
  <c r="R3368" i="3"/>
  <c r="Q3368" i="3"/>
  <c r="P3368" i="3"/>
  <c r="U3367" i="3"/>
  <c r="T3367" i="3"/>
  <c r="S3367" i="3"/>
  <c r="R3367" i="3"/>
  <c r="Q3367" i="3"/>
  <c r="P3367" i="3"/>
  <c r="U3366" i="3"/>
  <c r="T3366" i="3"/>
  <c r="S3366" i="3"/>
  <c r="R3366" i="3"/>
  <c r="Q3366" i="3"/>
  <c r="P3366" i="3"/>
  <c r="U3365" i="3"/>
  <c r="T3365" i="3"/>
  <c r="S3365" i="3"/>
  <c r="R3365" i="3"/>
  <c r="Q3365" i="3"/>
  <c r="P3365" i="3"/>
  <c r="U3364" i="3"/>
  <c r="T3364" i="3"/>
  <c r="S3364" i="3"/>
  <c r="R3364" i="3"/>
  <c r="Q3364" i="3"/>
  <c r="P3364" i="3"/>
  <c r="U3363" i="3"/>
  <c r="T3363" i="3"/>
  <c r="S3363" i="3"/>
  <c r="R3363" i="3"/>
  <c r="Q3363" i="3"/>
  <c r="P3363" i="3"/>
  <c r="U3362" i="3"/>
  <c r="T3362" i="3"/>
  <c r="S3362" i="3"/>
  <c r="R3362" i="3"/>
  <c r="Q3362" i="3"/>
  <c r="P3362" i="3"/>
  <c r="U3361" i="3"/>
  <c r="T3361" i="3"/>
  <c r="S3361" i="3"/>
  <c r="R3361" i="3"/>
  <c r="Q3361" i="3"/>
  <c r="P3361" i="3"/>
  <c r="U3360" i="3"/>
  <c r="T3360" i="3"/>
  <c r="S3360" i="3"/>
  <c r="R3360" i="3"/>
  <c r="Q3360" i="3"/>
  <c r="P3360" i="3"/>
  <c r="U3359" i="3"/>
  <c r="T3359" i="3"/>
  <c r="S3359" i="3"/>
  <c r="R3359" i="3"/>
  <c r="Q3359" i="3"/>
  <c r="P3359" i="3"/>
  <c r="U3358" i="3"/>
  <c r="T3358" i="3"/>
  <c r="S3358" i="3"/>
  <c r="R3358" i="3"/>
  <c r="Q3358" i="3"/>
  <c r="P3358" i="3"/>
  <c r="U3357" i="3"/>
  <c r="T3357" i="3"/>
  <c r="S3357" i="3"/>
  <c r="R3357" i="3"/>
  <c r="Q3357" i="3"/>
  <c r="P3357" i="3"/>
  <c r="U3356" i="3"/>
  <c r="T3356" i="3"/>
  <c r="S3356" i="3"/>
  <c r="R3356" i="3"/>
  <c r="Q3356" i="3"/>
  <c r="P3356" i="3"/>
  <c r="U3355" i="3"/>
  <c r="T3355" i="3"/>
  <c r="S3355" i="3"/>
  <c r="R3355" i="3"/>
  <c r="Q3355" i="3"/>
  <c r="P3355" i="3"/>
  <c r="U3354" i="3"/>
  <c r="T3354" i="3"/>
  <c r="S3354" i="3"/>
  <c r="R3354" i="3"/>
  <c r="Q3354" i="3"/>
  <c r="P3354" i="3"/>
  <c r="U3353" i="3"/>
  <c r="T3353" i="3"/>
  <c r="S3353" i="3"/>
  <c r="R3353" i="3"/>
  <c r="Q3353" i="3"/>
  <c r="P3353" i="3"/>
  <c r="U3352" i="3"/>
  <c r="T3352" i="3"/>
  <c r="S3352" i="3"/>
  <c r="R3352" i="3"/>
  <c r="Q3352" i="3"/>
  <c r="P3352" i="3"/>
  <c r="U3351" i="3"/>
  <c r="T3351" i="3"/>
  <c r="S3351" i="3"/>
  <c r="R3351" i="3"/>
  <c r="Q3351" i="3"/>
  <c r="P3351" i="3"/>
  <c r="U3350" i="3"/>
  <c r="T3350" i="3"/>
  <c r="S3350" i="3"/>
  <c r="R3350" i="3"/>
  <c r="Q3350" i="3"/>
  <c r="P3350" i="3"/>
  <c r="U3349" i="3"/>
  <c r="T3349" i="3"/>
  <c r="S3349" i="3"/>
  <c r="R3349" i="3"/>
  <c r="Q3349" i="3"/>
  <c r="P3349" i="3"/>
  <c r="U3348" i="3"/>
  <c r="T3348" i="3"/>
  <c r="S3348" i="3"/>
  <c r="R3348" i="3"/>
  <c r="Q3348" i="3"/>
  <c r="P3348" i="3"/>
  <c r="U3347" i="3"/>
  <c r="T3347" i="3"/>
  <c r="S3347" i="3"/>
  <c r="R3347" i="3"/>
  <c r="Q3347" i="3"/>
  <c r="P3347" i="3"/>
  <c r="U3346" i="3"/>
  <c r="T3346" i="3"/>
  <c r="S3346" i="3"/>
  <c r="R3346" i="3"/>
  <c r="Q3346" i="3"/>
  <c r="P3346" i="3"/>
  <c r="U3345" i="3"/>
  <c r="T3345" i="3"/>
  <c r="S3345" i="3"/>
  <c r="R3345" i="3"/>
  <c r="Q3345" i="3"/>
  <c r="P3345" i="3"/>
  <c r="U3344" i="3"/>
  <c r="T3344" i="3"/>
  <c r="S3344" i="3"/>
  <c r="R3344" i="3"/>
  <c r="Q3344" i="3"/>
  <c r="P3344" i="3"/>
  <c r="U3343" i="3"/>
  <c r="T3343" i="3"/>
  <c r="S3343" i="3"/>
  <c r="R3343" i="3"/>
  <c r="Q3343" i="3"/>
  <c r="P3343" i="3"/>
  <c r="U3342" i="3"/>
  <c r="T3342" i="3"/>
  <c r="S3342" i="3"/>
  <c r="R3342" i="3"/>
  <c r="Q3342" i="3"/>
  <c r="P3342" i="3"/>
  <c r="U3341" i="3"/>
  <c r="T3341" i="3"/>
  <c r="S3341" i="3"/>
  <c r="R3341" i="3"/>
  <c r="Q3341" i="3"/>
  <c r="P3341" i="3"/>
  <c r="U3340" i="3"/>
  <c r="T3340" i="3"/>
  <c r="S3340" i="3"/>
  <c r="R3340" i="3"/>
  <c r="Q3340" i="3"/>
  <c r="P3340" i="3"/>
  <c r="U3339" i="3"/>
  <c r="T3339" i="3"/>
  <c r="S3339" i="3"/>
  <c r="R3339" i="3"/>
  <c r="Q3339" i="3"/>
  <c r="P3339" i="3"/>
  <c r="U3338" i="3"/>
  <c r="T3338" i="3"/>
  <c r="S3338" i="3"/>
  <c r="R3338" i="3"/>
  <c r="Q3338" i="3"/>
  <c r="P3338" i="3"/>
  <c r="U3337" i="3"/>
  <c r="T3337" i="3"/>
  <c r="S3337" i="3"/>
  <c r="R3337" i="3"/>
  <c r="Q3337" i="3"/>
  <c r="P3337" i="3"/>
  <c r="U3336" i="3"/>
  <c r="T3336" i="3"/>
  <c r="S3336" i="3"/>
  <c r="R3336" i="3"/>
  <c r="Q3336" i="3"/>
  <c r="P3336" i="3"/>
  <c r="U3335" i="3"/>
  <c r="T3335" i="3"/>
  <c r="S3335" i="3"/>
  <c r="R3335" i="3"/>
  <c r="Q3335" i="3"/>
  <c r="P3335" i="3"/>
  <c r="U3334" i="3"/>
  <c r="T3334" i="3"/>
  <c r="S3334" i="3"/>
  <c r="R3334" i="3"/>
  <c r="Q3334" i="3"/>
  <c r="P3334" i="3"/>
  <c r="U3333" i="3"/>
  <c r="T3333" i="3"/>
  <c r="S3333" i="3"/>
  <c r="R3333" i="3"/>
  <c r="Q3333" i="3"/>
  <c r="P3333" i="3"/>
  <c r="U3332" i="3"/>
  <c r="T3332" i="3"/>
  <c r="S3332" i="3"/>
  <c r="R3332" i="3"/>
  <c r="Q3332" i="3"/>
  <c r="P3332" i="3"/>
  <c r="U3331" i="3"/>
  <c r="T3331" i="3"/>
  <c r="S3331" i="3"/>
  <c r="R3331" i="3"/>
  <c r="Q3331" i="3"/>
  <c r="P3331" i="3"/>
  <c r="U3330" i="3"/>
  <c r="T3330" i="3"/>
  <c r="S3330" i="3"/>
  <c r="R3330" i="3"/>
  <c r="Q3330" i="3"/>
  <c r="P3330" i="3"/>
  <c r="U3329" i="3"/>
  <c r="T3329" i="3"/>
  <c r="S3329" i="3"/>
  <c r="R3329" i="3"/>
  <c r="Q3329" i="3"/>
  <c r="P3329" i="3"/>
  <c r="U3328" i="3"/>
  <c r="T3328" i="3"/>
  <c r="S3328" i="3"/>
  <c r="R3328" i="3"/>
  <c r="Q3328" i="3"/>
  <c r="P3328" i="3"/>
  <c r="U3327" i="3"/>
  <c r="T3327" i="3"/>
  <c r="S3327" i="3"/>
  <c r="R3327" i="3"/>
  <c r="Q3327" i="3"/>
  <c r="P3327" i="3"/>
  <c r="U3326" i="3"/>
  <c r="T3326" i="3"/>
  <c r="S3326" i="3"/>
  <c r="R3326" i="3"/>
  <c r="Q3326" i="3"/>
  <c r="P3326" i="3"/>
  <c r="U3325" i="3"/>
  <c r="T3325" i="3"/>
  <c r="S3325" i="3"/>
  <c r="R3325" i="3"/>
  <c r="Q3325" i="3"/>
  <c r="P3325" i="3"/>
  <c r="U3324" i="3"/>
  <c r="T3324" i="3"/>
  <c r="S3324" i="3"/>
  <c r="R3324" i="3"/>
  <c r="Q3324" i="3"/>
  <c r="P3324" i="3"/>
  <c r="U3323" i="3"/>
  <c r="T3323" i="3"/>
  <c r="S3323" i="3"/>
  <c r="R3323" i="3"/>
  <c r="Q3323" i="3"/>
  <c r="P3323" i="3"/>
  <c r="U3322" i="3"/>
  <c r="T3322" i="3"/>
  <c r="S3322" i="3"/>
  <c r="R3322" i="3"/>
  <c r="Q3322" i="3"/>
  <c r="P3322" i="3"/>
  <c r="U3321" i="3"/>
  <c r="T3321" i="3"/>
  <c r="S3321" i="3"/>
  <c r="R3321" i="3"/>
  <c r="Q3321" i="3"/>
  <c r="P3321" i="3"/>
  <c r="U3320" i="3"/>
  <c r="T3320" i="3"/>
  <c r="S3320" i="3"/>
  <c r="R3320" i="3"/>
  <c r="Q3320" i="3"/>
  <c r="P3320" i="3"/>
  <c r="U3319" i="3"/>
  <c r="T3319" i="3"/>
  <c r="S3319" i="3"/>
  <c r="R3319" i="3"/>
  <c r="Q3319" i="3"/>
  <c r="P3319" i="3"/>
  <c r="U3318" i="3"/>
  <c r="T3318" i="3"/>
  <c r="S3318" i="3"/>
  <c r="R3318" i="3"/>
  <c r="Q3318" i="3"/>
  <c r="P3318" i="3"/>
  <c r="U3317" i="3"/>
  <c r="T3317" i="3"/>
  <c r="S3317" i="3"/>
  <c r="R3317" i="3"/>
  <c r="Q3317" i="3"/>
  <c r="P3317" i="3"/>
  <c r="U3316" i="3"/>
  <c r="T3316" i="3"/>
  <c r="S3316" i="3"/>
  <c r="R3316" i="3"/>
  <c r="Q3316" i="3"/>
  <c r="P3316" i="3"/>
  <c r="U3315" i="3"/>
  <c r="T3315" i="3"/>
  <c r="S3315" i="3"/>
  <c r="R3315" i="3"/>
  <c r="Q3315" i="3"/>
  <c r="P3315" i="3"/>
  <c r="U3314" i="3"/>
  <c r="T3314" i="3"/>
  <c r="S3314" i="3"/>
  <c r="R3314" i="3"/>
  <c r="Q3314" i="3"/>
  <c r="P3314" i="3"/>
  <c r="U3313" i="3"/>
  <c r="T3313" i="3"/>
  <c r="S3313" i="3"/>
  <c r="R3313" i="3"/>
  <c r="Q3313" i="3"/>
  <c r="P3313" i="3"/>
  <c r="U3312" i="3"/>
  <c r="T3312" i="3"/>
  <c r="S3312" i="3"/>
  <c r="R3312" i="3"/>
  <c r="Q3312" i="3"/>
  <c r="P3312" i="3"/>
  <c r="U3311" i="3"/>
  <c r="T3311" i="3"/>
  <c r="S3311" i="3"/>
  <c r="R3311" i="3"/>
  <c r="Q3311" i="3"/>
  <c r="P3311" i="3"/>
  <c r="U3310" i="3"/>
  <c r="T3310" i="3"/>
  <c r="S3310" i="3"/>
  <c r="R3310" i="3"/>
  <c r="Q3310" i="3"/>
  <c r="P3310" i="3"/>
  <c r="U3309" i="3"/>
  <c r="T3309" i="3"/>
  <c r="S3309" i="3"/>
  <c r="R3309" i="3"/>
  <c r="Q3309" i="3"/>
  <c r="P3309" i="3"/>
  <c r="U3308" i="3"/>
  <c r="T3308" i="3"/>
  <c r="S3308" i="3"/>
  <c r="R3308" i="3"/>
  <c r="Q3308" i="3"/>
  <c r="P3308" i="3"/>
  <c r="U3307" i="3"/>
  <c r="T3307" i="3"/>
  <c r="S3307" i="3"/>
  <c r="R3307" i="3"/>
  <c r="Q3307" i="3"/>
  <c r="P3307" i="3"/>
  <c r="U3306" i="3"/>
  <c r="T3306" i="3"/>
  <c r="S3306" i="3"/>
  <c r="R3306" i="3"/>
  <c r="Q3306" i="3"/>
  <c r="P3306" i="3"/>
  <c r="U3305" i="3"/>
  <c r="T3305" i="3"/>
  <c r="S3305" i="3"/>
  <c r="R3305" i="3"/>
  <c r="Q3305" i="3"/>
  <c r="P3305" i="3"/>
  <c r="U3304" i="3"/>
  <c r="T3304" i="3"/>
  <c r="S3304" i="3"/>
  <c r="R3304" i="3"/>
  <c r="Q3304" i="3"/>
  <c r="P3304" i="3"/>
  <c r="U3303" i="3"/>
  <c r="T3303" i="3"/>
  <c r="S3303" i="3"/>
  <c r="R3303" i="3"/>
  <c r="Q3303" i="3"/>
  <c r="P3303" i="3"/>
  <c r="U3302" i="3"/>
  <c r="T3302" i="3"/>
  <c r="S3302" i="3"/>
  <c r="R3302" i="3"/>
  <c r="Q3302" i="3"/>
  <c r="P3302" i="3"/>
  <c r="U3301" i="3"/>
  <c r="T3301" i="3"/>
  <c r="S3301" i="3"/>
  <c r="R3301" i="3"/>
  <c r="Q3301" i="3"/>
  <c r="P3301" i="3"/>
  <c r="U3300" i="3"/>
  <c r="T3300" i="3"/>
  <c r="S3300" i="3"/>
  <c r="R3300" i="3"/>
  <c r="Q3300" i="3"/>
  <c r="P3300" i="3"/>
  <c r="U3299" i="3"/>
  <c r="T3299" i="3"/>
  <c r="S3299" i="3"/>
  <c r="R3299" i="3"/>
  <c r="Q3299" i="3"/>
  <c r="P3299" i="3"/>
  <c r="U3298" i="3"/>
  <c r="T3298" i="3"/>
  <c r="S3298" i="3"/>
  <c r="R3298" i="3"/>
  <c r="Q3298" i="3"/>
  <c r="P3298" i="3"/>
  <c r="U3297" i="3"/>
  <c r="T3297" i="3"/>
  <c r="S3297" i="3"/>
  <c r="R3297" i="3"/>
  <c r="Q3297" i="3"/>
  <c r="P3297" i="3"/>
  <c r="U3296" i="3"/>
  <c r="T3296" i="3"/>
  <c r="S3296" i="3"/>
  <c r="R3296" i="3"/>
  <c r="Q3296" i="3"/>
  <c r="P3296" i="3"/>
  <c r="U3295" i="3"/>
  <c r="T3295" i="3"/>
  <c r="S3295" i="3"/>
  <c r="R3295" i="3"/>
  <c r="Q3295" i="3"/>
  <c r="P3295" i="3"/>
  <c r="U3294" i="3"/>
  <c r="T3294" i="3"/>
  <c r="S3294" i="3"/>
  <c r="R3294" i="3"/>
  <c r="Q3294" i="3"/>
  <c r="P3294" i="3"/>
  <c r="U3293" i="3"/>
  <c r="T3293" i="3"/>
  <c r="S3293" i="3"/>
  <c r="R3293" i="3"/>
  <c r="Q3293" i="3"/>
  <c r="P3293" i="3"/>
  <c r="U3292" i="3"/>
  <c r="T3292" i="3"/>
  <c r="S3292" i="3"/>
  <c r="R3292" i="3"/>
  <c r="Q3292" i="3"/>
  <c r="P3292" i="3"/>
  <c r="U3291" i="3"/>
  <c r="T3291" i="3"/>
  <c r="S3291" i="3"/>
  <c r="R3291" i="3"/>
  <c r="Q3291" i="3"/>
  <c r="P3291" i="3"/>
  <c r="U3290" i="3"/>
  <c r="T3290" i="3"/>
  <c r="S3290" i="3"/>
  <c r="R3290" i="3"/>
  <c r="Q3290" i="3"/>
  <c r="P3290" i="3"/>
  <c r="U3289" i="3"/>
  <c r="T3289" i="3"/>
  <c r="S3289" i="3"/>
  <c r="R3289" i="3"/>
  <c r="Q3289" i="3"/>
  <c r="P3289" i="3"/>
  <c r="U3288" i="3"/>
  <c r="T3288" i="3"/>
  <c r="S3288" i="3"/>
  <c r="R3288" i="3"/>
  <c r="Q3288" i="3"/>
  <c r="P3288" i="3"/>
  <c r="U3287" i="3"/>
  <c r="T3287" i="3"/>
  <c r="S3287" i="3"/>
  <c r="R3287" i="3"/>
  <c r="Q3287" i="3"/>
  <c r="P3287" i="3"/>
  <c r="U3286" i="3"/>
  <c r="T3286" i="3"/>
  <c r="S3286" i="3"/>
  <c r="R3286" i="3"/>
  <c r="Q3286" i="3"/>
  <c r="P3286" i="3"/>
  <c r="U3285" i="3"/>
  <c r="T3285" i="3"/>
  <c r="S3285" i="3"/>
  <c r="R3285" i="3"/>
  <c r="Q3285" i="3"/>
  <c r="P3285" i="3"/>
  <c r="U3284" i="3"/>
  <c r="T3284" i="3"/>
  <c r="S3284" i="3"/>
  <c r="R3284" i="3"/>
  <c r="Q3284" i="3"/>
  <c r="P3284" i="3"/>
  <c r="U3283" i="3"/>
  <c r="T3283" i="3"/>
  <c r="S3283" i="3"/>
  <c r="R3283" i="3"/>
  <c r="Q3283" i="3"/>
  <c r="P3283" i="3"/>
  <c r="U3282" i="3"/>
  <c r="T3282" i="3"/>
  <c r="S3282" i="3"/>
  <c r="R3282" i="3"/>
  <c r="Q3282" i="3"/>
  <c r="P3282" i="3"/>
  <c r="U3281" i="3"/>
  <c r="T3281" i="3"/>
  <c r="S3281" i="3"/>
  <c r="R3281" i="3"/>
  <c r="Q3281" i="3"/>
  <c r="P3281" i="3"/>
  <c r="U3280" i="3"/>
  <c r="T3280" i="3"/>
  <c r="S3280" i="3"/>
  <c r="R3280" i="3"/>
  <c r="Q3280" i="3"/>
  <c r="P3280" i="3"/>
  <c r="U3279" i="3"/>
  <c r="T3279" i="3"/>
  <c r="S3279" i="3"/>
  <c r="R3279" i="3"/>
  <c r="Q3279" i="3"/>
  <c r="P3279" i="3"/>
  <c r="U3278" i="3"/>
  <c r="T3278" i="3"/>
  <c r="S3278" i="3"/>
  <c r="R3278" i="3"/>
  <c r="Q3278" i="3"/>
  <c r="P3278" i="3"/>
  <c r="U3277" i="3"/>
  <c r="T3277" i="3"/>
  <c r="S3277" i="3"/>
  <c r="R3277" i="3"/>
  <c r="Q3277" i="3"/>
  <c r="P3277" i="3"/>
  <c r="U3276" i="3"/>
  <c r="T3276" i="3"/>
  <c r="S3276" i="3"/>
  <c r="R3276" i="3"/>
  <c r="Q3276" i="3"/>
  <c r="P3276" i="3"/>
  <c r="U3275" i="3"/>
  <c r="T3275" i="3"/>
  <c r="S3275" i="3"/>
  <c r="R3275" i="3"/>
  <c r="Q3275" i="3"/>
  <c r="P3275" i="3"/>
  <c r="U3274" i="3"/>
  <c r="T3274" i="3"/>
  <c r="S3274" i="3"/>
  <c r="R3274" i="3"/>
  <c r="Q3274" i="3"/>
  <c r="P3274" i="3"/>
  <c r="U3273" i="3"/>
  <c r="T3273" i="3"/>
  <c r="S3273" i="3"/>
  <c r="R3273" i="3"/>
  <c r="Q3273" i="3"/>
  <c r="P3273" i="3"/>
  <c r="U3272" i="3"/>
  <c r="T3272" i="3"/>
  <c r="S3272" i="3"/>
  <c r="R3272" i="3"/>
  <c r="Q3272" i="3"/>
  <c r="P3272" i="3"/>
  <c r="U3271" i="3"/>
  <c r="T3271" i="3"/>
  <c r="S3271" i="3"/>
  <c r="R3271" i="3"/>
  <c r="Q3271" i="3"/>
  <c r="P3271" i="3"/>
  <c r="U3270" i="3"/>
  <c r="T3270" i="3"/>
  <c r="S3270" i="3"/>
  <c r="R3270" i="3"/>
  <c r="Q3270" i="3"/>
  <c r="P3270" i="3"/>
  <c r="U3269" i="3"/>
  <c r="T3269" i="3"/>
  <c r="S3269" i="3"/>
  <c r="R3269" i="3"/>
  <c r="Q3269" i="3"/>
  <c r="P3269" i="3"/>
  <c r="U3268" i="3"/>
  <c r="T3268" i="3"/>
  <c r="S3268" i="3"/>
  <c r="R3268" i="3"/>
  <c r="Q3268" i="3"/>
  <c r="P3268" i="3"/>
  <c r="U3267" i="3"/>
  <c r="T3267" i="3"/>
  <c r="S3267" i="3"/>
  <c r="R3267" i="3"/>
  <c r="Q3267" i="3"/>
  <c r="P3267" i="3"/>
  <c r="U3266" i="3"/>
  <c r="T3266" i="3"/>
  <c r="S3266" i="3"/>
  <c r="R3266" i="3"/>
  <c r="Q3266" i="3"/>
  <c r="P3266" i="3"/>
  <c r="U3265" i="3"/>
  <c r="T3265" i="3"/>
  <c r="S3265" i="3"/>
  <c r="R3265" i="3"/>
  <c r="Q3265" i="3"/>
  <c r="P3265" i="3"/>
  <c r="U3264" i="3"/>
  <c r="T3264" i="3"/>
  <c r="S3264" i="3"/>
  <c r="R3264" i="3"/>
  <c r="Q3264" i="3"/>
  <c r="P3264" i="3"/>
  <c r="U3263" i="3"/>
  <c r="T3263" i="3"/>
  <c r="S3263" i="3"/>
  <c r="R3263" i="3"/>
  <c r="Q3263" i="3"/>
  <c r="P3263" i="3"/>
  <c r="U3262" i="3"/>
  <c r="T3262" i="3"/>
  <c r="S3262" i="3"/>
  <c r="R3262" i="3"/>
  <c r="Q3262" i="3"/>
  <c r="P3262" i="3"/>
  <c r="U3261" i="3"/>
  <c r="T3261" i="3"/>
  <c r="S3261" i="3"/>
  <c r="R3261" i="3"/>
  <c r="Q3261" i="3"/>
  <c r="P3261" i="3"/>
  <c r="U3260" i="3"/>
  <c r="T3260" i="3"/>
  <c r="S3260" i="3"/>
  <c r="R3260" i="3"/>
  <c r="Q3260" i="3"/>
  <c r="P3260" i="3"/>
  <c r="U3259" i="3"/>
  <c r="T3259" i="3"/>
  <c r="S3259" i="3"/>
  <c r="R3259" i="3"/>
  <c r="Q3259" i="3"/>
  <c r="P3259" i="3"/>
  <c r="U3258" i="3"/>
  <c r="T3258" i="3"/>
  <c r="S3258" i="3"/>
  <c r="R3258" i="3"/>
  <c r="Q3258" i="3"/>
  <c r="P3258" i="3"/>
  <c r="U3257" i="3"/>
  <c r="T3257" i="3"/>
  <c r="S3257" i="3"/>
  <c r="R3257" i="3"/>
  <c r="Q3257" i="3"/>
  <c r="P3257" i="3"/>
  <c r="U3256" i="3"/>
  <c r="T3256" i="3"/>
  <c r="S3256" i="3"/>
  <c r="R3256" i="3"/>
  <c r="Q3256" i="3"/>
  <c r="P3256" i="3"/>
  <c r="U3255" i="3"/>
  <c r="T3255" i="3"/>
  <c r="S3255" i="3"/>
  <c r="R3255" i="3"/>
  <c r="Q3255" i="3"/>
  <c r="P3255" i="3"/>
  <c r="U3254" i="3"/>
  <c r="T3254" i="3"/>
  <c r="S3254" i="3"/>
  <c r="R3254" i="3"/>
  <c r="Q3254" i="3"/>
  <c r="P3254" i="3"/>
  <c r="U3253" i="3"/>
  <c r="T3253" i="3"/>
  <c r="S3253" i="3"/>
  <c r="R3253" i="3"/>
  <c r="Q3253" i="3"/>
  <c r="P3253" i="3"/>
  <c r="U3252" i="3"/>
  <c r="T3252" i="3"/>
  <c r="S3252" i="3"/>
  <c r="R3252" i="3"/>
  <c r="Q3252" i="3"/>
  <c r="P3252" i="3"/>
  <c r="U3251" i="3"/>
  <c r="T3251" i="3"/>
  <c r="S3251" i="3"/>
  <c r="R3251" i="3"/>
  <c r="Q3251" i="3"/>
  <c r="P3251" i="3"/>
  <c r="U3250" i="3"/>
  <c r="T3250" i="3"/>
  <c r="S3250" i="3"/>
  <c r="R3250" i="3"/>
  <c r="Q3250" i="3"/>
  <c r="P3250" i="3"/>
  <c r="U3249" i="3"/>
  <c r="T3249" i="3"/>
  <c r="S3249" i="3"/>
  <c r="R3249" i="3"/>
  <c r="Q3249" i="3"/>
  <c r="P3249" i="3"/>
  <c r="U3248" i="3"/>
  <c r="T3248" i="3"/>
  <c r="S3248" i="3"/>
  <c r="R3248" i="3"/>
  <c r="Q3248" i="3"/>
  <c r="P3248" i="3"/>
  <c r="U3247" i="3"/>
  <c r="T3247" i="3"/>
  <c r="S3247" i="3"/>
  <c r="R3247" i="3"/>
  <c r="Q3247" i="3"/>
  <c r="P3247" i="3"/>
  <c r="U3246" i="3"/>
  <c r="T3246" i="3"/>
  <c r="S3246" i="3"/>
  <c r="R3246" i="3"/>
  <c r="Q3246" i="3"/>
  <c r="P3246" i="3"/>
  <c r="U3245" i="3"/>
  <c r="T3245" i="3"/>
  <c r="S3245" i="3"/>
  <c r="R3245" i="3"/>
  <c r="Q3245" i="3"/>
  <c r="P3245" i="3"/>
  <c r="U3244" i="3"/>
  <c r="T3244" i="3"/>
  <c r="S3244" i="3"/>
  <c r="R3244" i="3"/>
  <c r="Q3244" i="3"/>
  <c r="P3244" i="3"/>
  <c r="U3243" i="3"/>
  <c r="T3243" i="3"/>
  <c r="S3243" i="3"/>
  <c r="R3243" i="3"/>
  <c r="Q3243" i="3"/>
  <c r="P3243" i="3"/>
  <c r="U3242" i="3"/>
  <c r="T3242" i="3"/>
  <c r="S3242" i="3"/>
  <c r="R3242" i="3"/>
  <c r="Q3242" i="3"/>
  <c r="P3242" i="3"/>
  <c r="U3241" i="3"/>
  <c r="T3241" i="3"/>
  <c r="S3241" i="3"/>
  <c r="R3241" i="3"/>
  <c r="Q3241" i="3"/>
  <c r="P3241" i="3"/>
  <c r="U3240" i="3"/>
  <c r="T3240" i="3"/>
  <c r="S3240" i="3"/>
  <c r="R3240" i="3"/>
  <c r="Q3240" i="3"/>
  <c r="P3240" i="3"/>
  <c r="U3239" i="3"/>
  <c r="T3239" i="3"/>
  <c r="S3239" i="3"/>
  <c r="R3239" i="3"/>
  <c r="Q3239" i="3"/>
  <c r="P3239" i="3"/>
  <c r="U3238" i="3"/>
  <c r="T3238" i="3"/>
  <c r="S3238" i="3"/>
  <c r="R3238" i="3"/>
  <c r="Q3238" i="3"/>
  <c r="P3238" i="3"/>
  <c r="U3237" i="3"/>
  <c r="T3237" i="3"/>
  <c r="S3237" i="3"/>
  <c r="R3237" i="3"/>
  <c r="Q3237" i="3"/>
  <c r="P3237" i="3"/>
  <c r="U3236" i="3"/>
  <c r="T3236" i="3"/>
  <c r="S3236" i="3"/>
  <c r="R3236" i="3"/>
  <c r="Q3236" i="3"/>
  <c r="P3236" i="3"/>
  <c r="U3235" i="3"/>
  <c r="T3235" i="3"/>
  <c r="S3235" i="3"/>
  <c r="R3235" i="3"/>
  <c r="Q3235" i="3"/>
  <c r="P3235" i="3"/>
  <c r="U3234" i="3"/>
  <c r="T3234" i="3"/>
  <c r="S3234" i="3"/>
  <c r="R3234" i="3"/>
  <c r="Q3234" i="3"/>
  <c r="P3234" i="3"/>
  <c r="U3233" i="3"/>
  <c r="T3233" i="3"/>
  <c r="S3233" i="3"/>
  <c r="R3233" i="3"/>
  <c r="Q3233" i="3"/>
  <c r="P3233" i="3"/>
  <c r="U3232" i="3"/>
  <c r="T3232" i="3"/>
  <c r="S3232" i="3"/>
  <c r="R3232" i="3"/>
  <c r="Q3232" i="3"/>
  <c r="P3232" i="3"/>
  <c r="U3231" i="3"/>
  <c r="T3231" i="3"/>
  <c r="S3231" i="3"/>
  <c r="R3231" i="3"/>
  <c r="Q3231" i="3"/>
  <c r="P3231" i="3"/>
  <c r="U3230" i="3"/>
  <c r="T3230" i="3"/>
  <c r="S3230" i="3"/>
  <c r="R3230" i="3"/>
  <c r="Q3230" i="3"/>
  <c r="P3230" i="3"/>
  <c r="U3229" i="3"/>
  <c r="T3229" i="3"/>
  <c r="S3229" i="3"/>
  <c r="R3229" i="3"/>
  <c r="Q3229" i="3"/>
  <c r="P3229" i="3"/>
  <c r="U3228" i="3"/>
  <c r="T3228" i="3"/>
  <c r="S3228" i="3"/>
  <c r="R3228" i="3"/>
  <c r="Q3228" i="3"/>
  <c r="P3228" i="3"/>
  <c r="U3227" i="3"/>
  <c r="T3227" i="3"/>
  <c r="S3227" i="3"/>
  <c r="R3227" i="3"/>
  <c r="Q3227" i="3"/>
  <c r="P3227" i="3"/>
  <c r="U3226" i="3"/>
  <c r="T3226" i="3"/>
  <c r="S3226" i="3"/>
  <c r="R3226" i="3"/>
  <c r="Q3226" i="3"/>
  <c r="P3226" i="3"/>
  <c r="U3225" i="3"/>
  <c r="T3225" i="3"/>
  <c r="S3225" i="3"/>
  <c r="R3225" i="3"/>
  <c r="Q3225" i="3"/>
  <c r="P3225" i="3"/>
  <c r="U3224" i="3"/>
  <c r="T3224" i="3"/>
  <c r="S3224" i="3"/>
  <c r="R3224" i="3"/>
  <c r="Q3224" i="3"/>
  <c r="P3224" i="3"/>
  <c r="U3223" i="3"/>
  <c r="T3223" i="3"/>
  <c r="S3223" i="3"/>
  <c r="R3223" i="3"/>
  <c r="Q3223" i="3"/>
  <c r="P3223" i="3"/>
  <c r="U3222" i="3"/>
  <c r="T3222" i="3"/>
  <c r="S3222" i="3"/>
  <c r="R3222" i="3"/>
  <c r="Q3222" i="3"/>
  <c r="P3222" i="3"/>
  <c r="U3221" i="3"/>
  <c r="T3221" i="3"/>
  <c r="S3221" i="3"/>
  <c r="R3221" i="3"/>
  <c r="Q3221" i="3"/>
  <c r="P3221" i="3"/>
  <c r="U3220" i="3"/>
  <c r="T3220" i="3"/>
  <c r="S3220" i="3"/>
  <c r="R3220" i="3"/>
  <c r="Q3220" i="3"/>
  <c r="P3220" i="3"/>
  <c r="U3219" i="3"/>
  <c r="T3219" i="3"/>
  <c r="S3219" i="3"/>
  <c r="R3219" i="3"/>
  <c r="Q3219" i="3"/>
  <c r="P3219" i="3"/>
  <c r="U3218" i="3"/>
  <c r="T3218" i="3"/>
  <c r="S3218" i="3"/>
  <c r="R3218" i="3"/>
  <c r="Q3218" i="3"/>
  <c r="P3218" i="3"/>
  <c r="U3217" i="3"/>
  <c r="T3217" i="3"/>
  <c r="S3217" i="3"/>
  <c r="R3217" i="3"/>
  <c r="Q3217" i="3"/>
  <c r="P3217" i="3"/>
  <c r="U3216" i="3"/>
  <c r="T3216" i="3"/>
  <c r="S3216" i="3"/>
  <c r="R3216" i="3"/>
  <c r="Q3216" i="3"/>
  <c r="P3216" i="3"/>
  <c r="U3215" i="3"/>
  <c r="T3215" i="3"/>
  <c r="S3215" i="3"/>
  <c r="R3215" i="3"/>
  <c r="Q3215" i="3"/>
  <c r="P3215" i="3"/>
  <c r="U3214" i="3"/>
  <c r="T3214" i="3"/>
  <c r="S3214" i="3"/>
  <c r="R3214" i="3"/>
  <c r="Q3214" i="3"/>
  <c r="P3214" i="3"/>
  <c r="U3213" i="3"/>
  <c r="T3213" i="3"/>
  <c r="S3213" i="3"/>
  <c r="R3213" i="3"/>
  <c r="Q3213" i="3"/>
  <c r="P3213" i="3"/>
  <c r="U3212" i="3"/>
  <c r="T3212" i="3"/>
  <c r="S3212" i="3"/>
  <c r="R3212" i="3"/>
  <c r="Q3212" i="3"/>
  <c r="P3212" i="3"/>
  <c r="U3211" i="3"/>
  <c r="T3211" i="3"/>
  <c r="S3211" i="3"/>
  <c r="R3211" i="3"/>
  <c r="Q3211" i="3"/>
  <c r="P3211" i="3"/>
  <c r="U3210" i="3"/>
  <c r="T3210" i="3"/>
  <c r="S3210" i="3"/>
  <c r="R3210" i="3"/>
  <c r="Q3210" i="3"/>
  <c r="P3210" i="3"/>
  <c r="U3209" i="3"/>
  <c r="T3209" i="3"/>
  <c r="S3209" i="3"/>
  <c r="R3209" i="3"/>
  <c r="Q3209" i="3"/>
  <c r="P3209" i="3"/>
  <c r="U3208" i="3"/>
  <c r="T3208" i="3"/>
  <c r="S3208" i="3"/>
  <c r="R3208" i="3"/>
  <c r="Q3208" i="3"/>
  <c r="P3208" i="3"/>
  <c r="U3207" i="3"/>
  <c r="T3207" i="3"/>
  <c r="S3207" i="3"/>
  <c r="R3207" i="3"/>
  <c r="Q3207" i="3"/>
  <c r="P3207" i="3"/>
  <c r="U3206" i="3"/>
  <c r="T3206" i="3"/>
  <c r="S3206" i="3"/>
  <c r="R3206" i="3"/>
  <c r="Q3206" i="3"/>
  <c r="P3206" i="3"/>
  <c r="U3205" i="3"/>
  <c r="T3205" i="3"/>
  <c r="S3205" i="3"/>
  <c r="R3205" i="3"/>
  <c r="Q3205" i="3"/>
  <c r="P3205" i="3"/>
  <c r="U3204" i="3"/>
  <c r="T3204" i="3"/>
  <c r="S3204" i="3"/>
  <c r="R3204" i="3"/>
  <c r="Q3204" i="3"/>
  <c r="P3204" i="3"/>
  <c r="U3203" i="3"/>
  <c r="T3203" i="3"/>
  <c r="S3203" i="3"/>
  <c r="R3203" i="3"/>
  <c r="Q3203" i="3"/>
  <c r="P3203" i="3"/>
  <c r="U3202" i="3"/>
  <c r="T3202" i="3"/>
  <c r="S3202" i="3"/>
  <c r="R3202" i="3"/>
  <c r="Q3202" i="3"/>
  <c r="P3202" i="3"/>
  <c r="U3201" i="3"/>
  <c r="T3201" i="3"/>
  <c r="S3201" i="3"/>
  <c r="R3201" i="3"/>
  <c r="Q3201" i="3"/>
  <c r="P3201" i="3"/>
  <c r="U3200" i="3"/>
  <c r="T3200" i="3"/>
  <c r="S3200" i="3"/>
  <c r="R3200" i="3"/>
  <c r="Q3200" i="3"/>
  <c r="P3200" i="3"/>
  <c r="U3199" i="3"/>
  <c r="T3199" i="3"/>
  <c r="S3199" i="3"/>
  <c r="R3199" i="3"/>
  <c r="Q3199" i="3"/>
  <c r="P3199" i="3"/>
  <c r="U3198" i="3"/>
  <c r="T3198" i="3"/>
  <c r="S3198" i="3"/>
  <c r="R3198" i="3"/>
  <c r="Q3198" i="3"/>
  <c r="P3198" i="3"/>
  <c r="U3197" i="3"/>
  <c r="T3197" i="3"/>
  <c r="S3197" i="3"/>
  <c r="R3197" i="3"/>
  <c r="Q3197" i="3"/>
  <c r="P3197" i="3"/>
  <c r="U3196" i="3"/>
  <c r="T3196" i="3"/>
  <c r="S3196" i="3"/>
  <c r="R3196" i="3"/>
  <c r="Q3196" i="3"/>
  <c r="P3196" i="3"/>
  <c r="U3195" i="3"/>
  <c r="T3195" i="3"/>
  <c r="S3195" i="3"/>
  <c r="R3195" i="3"/>
  <c r="Q3195" i="3"/>
  <c r="P3195" i="3"/>
  <c r="U3194" i="3"/>
  <c r="T3194" i="3"/>
  <c r="S3194" i="3"/>
  <c r="R3194" i="3"/>
  <c r="Q3194" i="3"/>
  <c r="P3194" i="3"/>
  <c r="U3193" i="3"/>
  <c r="T3193" i="3"/>
  <c r="S3193" i="3"/>
  <c r="R3193" i="3"/>
  <c r="Q3193" i="3"/>
  <c r="P3193" i="3"/>
  <c r="U3192" i="3"/>
  <c r="T3192" i="3"/>
  <c r="S3192" i="3"/>
  <c r="R3192" i="3"/>
  <c r="Q3192" i="3"/>
  <c r="P3192" i="3"/>
  <c r="U3191" i="3"/>
  <c r="T3191" i="3"/>
  <c r="S3191" i="3"/>
  <c r="R3191" i="3"/>
  <c r="Q3191" i="3"/>
  <c r="P3191" i="3"/>
  <c r="U3190" i="3"/>
  <c r="T3190" i="3"/>
  <c r="S3190" i="3"/>
  <c r="R3190" i="3"/>
  <c r="Q3190" i="3"/>
  <c r="P3190" i="3"/>
  <c r="U3189" i="3"/>
  <c r="T3189" i="3"/>
  <c r="S3189" i="3"/>
  <c r="R3189" i="3"/>
  <c r="Q3189" i="3"/>
  <c r="P3189" i="3"/>
  <c r="U3188" i="3"/>
  <c r="T3188" i="3"/>
  <c r="S3188" i="3"/>
  <c r="R3188" i="3"/>
  <c r="Q3188" i="3"/>
  <c r="P3188" i="3"/>
  <c r="U3187" i="3"/>
  <c r="T3187" i="3"/>
  <c r="S3187" i="3"/>
  <c r="R3187" i="3"/>
  <c r="Q3187" i="3"/>
  <c r="P3187" i="3"/>
  <c r="U3186" i="3"/>
  <c r="T3186" i="3"/>
  <c r="S3186" i="3"/>
  <c r="R3186" i="3"/>
  <c r="Q3186" i="3"/>
  <c r="P3186" i="3"/>
  <c r="U3185" i="3"/>
  <c r="T3185" i="3"/>
  <c r="S3185" i="3"/>
  <c r="R3185" i="3"/>
  <c r="Q3185" i="3"/>
  <c r="P3185" i="3"/>
  <c r="U3184" i="3"/>
  <c r="T3184" i="3"/>
  <c r="S3184" i="3"/>
  <c r="R3184" i="3"/>
  <c r="Q3184" i="3"/>
  <c r="P3184" i="3"/>
  <c r="U3183" i="3"/>
  <c r="T3183" i="3"/>
  <c r="S3183" i="3"/>
  <c r="R3183" i="3"/>
  <c r="Q3183" i="3"/>
  <c r="P3183" i="3"/>
  <c r="U3182" i="3"/>
  <c r="T3182" i="3"/>
  <c r="S3182" i="3"/>
  <c r="R3182" i="3"/>
  <c r="Q3182" i="3"/>
  <c r="P3182" i="3"/>
  <c r="U3181" i="3"/>
  <c r="T3181" i="3"/>
  <c r="S3181" i="3"/>
  <c r="R3181" i="3"/>
  <c r="Q3181" i="3"/>
  <c r="P3181" i="3"/>
  <c r="U3180" i="3"/>
  <c r="T3180" i="3"/>
  <c r="S3180" i="3"/>
  <c r="R3180" i="3"/>
  <c r="Q3180" i="3"/>
  <c r="P3180" i="3"/>
  <c r="U3179" i="3"/>
  <c r="T3179" i="3"/>
  <c r="S3179" i="3"/>
  <c r="R3179" i="3"/>
  <c r="Q3179" i="3"/>
  <c r="P3179" i="3"/>
  <c r="U3178" i="3"/>
  <c r="T3178" i="3"/>
  <c r="S3178" i="3"/>
  <c r="R3178" i="3"/>
  <c r="Q3178" i="3"/>
  <c r="P3178" i="3"/>
  <c r="U3177" i="3"/>
  <c r="T3177" i="3"/>
  <c r="S3177" i="3"/>
  <c r="R3177" i="3"/>
  <c r="Q3177" i="3"/>
  <c r="P3177" i="3"/>
  <c r="U3176" i="3"/>
  <c r="T3176" i="3"/>
  <c r="S3176" i="3"/>
  <c r="R3176" i="3"/>
  <c r="Q3176" i="3"/>
  <c r="P3176" i="3"/>
  <c r="U3175" i="3"/>
  <c r="T3175" i="3"/>
  <c r="S3175" i="3"/>
  <c r="R3175" i="3"/>
  <c r="Q3175" i="3"/>
  <c r="P3175" i="3"/>
  <c r="U3174" i="3"/>
  <c r="T3174" i="3"/>
  <c r="S3174" i="3"/>
  <c r="R3174" i="3"/>
  <c r="Q3174" i="3"/>
  <c r="P3174" i="3"/>
  <c r="U3173" i="3"/>
  <c r="T3173" i="3"/>
  <c r="S3173" i="3"/>
  <c r="R3173" i="3"/>
  <c r="Q3173" i="3"/>
  <c r="P3173" i="3"/>
  <c r="U3172" i="3"/>
  <c r="T3172" i="3"/>
  <c r="S3172" i="3"/>
  <c r="R3172" i="3"/>
  <c r="Q3172" i="3"/>
  <c r="P3172" i="3"/>
  <c r="U3171" i="3"/>
  <c r="T3171" i="3"/>
  <c r="S3171" i="3"/>
  <c r="R3171" i="3"/>
  <c r="Q3171" i="3"/>
  <c r="P3171" i="3"/>
  <c r="U3170" i="3"/>
  <c r="T3170" i="3"/>
  <c r="S3170" i="3"/>
  <c r="R3170" i="3"/>
  <c r="Q3170" i="3"/>
  <c r="P3170" i="3"/>
  <c r="U3169" i="3"/>
  <c r="T3169" i="3"/>
  <c r="S3169" i="3"/>
  <c r="R3169" i="3"/>
  <c r="Q3169" i="3"/>
  <c r="P3169" i="3"/>
  <c r="U3168" i="3"/>
  <c r="T3168" i="3"/>
  <c r="S3168" i="3"/>
  <c r="R3168" i="3"/>
  <c r="Q3168" i="3"/>
  <c r="P3168" i="3"/>
  <c r="U3167" i="3"/>
  <c r="T3167" i="3"/>
  <c r="S3167" i="3"/>
  <c r="R3167" i="3"/>
  <c r="Q3167" i="3"/>
  <c r="P3167" i="3"/>
  <c r="U3166" i="3"/>
  <c r="T3166" i="3"/>
  <c r="S3166" i="3"/>
  <c r="R3166" i="3"/>
  <c r="Q3166" i="3"/>
  <c r="P3166" i="3"/>
  <c r="U3165" i="3"/>
  <c r="T3165" i="3"/>
  <c r="S3165" i="3"/>
  <c r="R3165" i="3"/>
  <c r="Q3165" i="3"/>
  <c r="P3165" i="3"/>
  <c r="U3164" i="3"/>
  <c r="T3164" i="3"/>
  <c r="S3164" i="3"/>
  <c r="R3164" i="3"/>
  <c r="Q3164" i="3"/>
  <c r="P3164" i="3"/>
  <c r="U3163" i="3"/>
  <c r="T3163" i="3"/>
  <c r="S3163" i="3"/>
  <c r="R3163" i="3"/>
  <c r="Q3163" i="3"/>
  <c r="P3163" i="3"/>
  <c r="U3162" i="3"/>
  <c r="T3162" i="3"/>
  <c r="S3162" i="3"/>
  <c r="R3162" i="3"/>
  <c r="Q3162" i="3"/>
  <c r="P3162" i="3"/>
  <c r="U3161" i="3"/>
  <c r="T3161" i="3"/>
  <c r="S3161" i="3"/>
  <c r="R3161" i="3"/>
  <c r="Q3161" i="3"/>
  <c r="P3161" i="3"/>
  <c r="U3160" i="3"/>
  <c r="T3160" i="3"/>
  <c r="S3160" i="3"/>
  <c r="R3160" i="3"/>
  <c r="Q3160" i="3"/>
  <c r="P3160" i="3"/>
  <c r="U3159" i="3"/>
  <c r="T3159" i="3"/>
  <c r="S3159" i="3"/>
  <c r="R3159" i="3"/>
  <c r="Q3159" i="3"/>
  <c r="P3159" i="3"/>
  <c r="U3158" i="3"/>
  <c r="T3158" i="3"/>
  <c r="S3158" i="3"/>
  <c r="R3158" i="3"/>
  <c r="Q3158" i="3"/>
  <c r="P3158" i="3"/>
  <c r="U3157" i="3"/>
  <c r="T3157" i="3"/>
  <c r="S3157" i="3"/>
  <c r="R3157" i="3"/>
  <c r="Q3157" i="3"/>
  <c r="P3157" i="3"/>
  <c r="U3156" i="3"/>
  <c r="T3156" i="3"/>
  <c r="S3156" i="3"/>
  <c r="R3156" i="3"/>
  <c r="Q3156" i="3"/>
  <c r="P3156" i="3"/>
  <c r="U3155" i="3"/>
  <c r="T3155" i="3"/>
  <c r="S3155" i="3"/>
  <c r="R3155" i="3"/>
  <c r="Q3155" i="3"/>
  <c r="P3155" i="3"/>
  <c r="U3154" i="3"/>
  <c r="T3154" i="3"/>
  <c r="S3154" i="3"/>
  <c r="R3154" i="3"/>
  <c r="Q3154" i="3"/>
  <c r="P3154" i="3"/>
  <c r="U3153" i="3"/>
  <c r="T3153" i="3"/>
  <c r="S3153" i="3"/>
  <c r="R3153" i="3"/>
  <c r="Q3153" i="3"/>
  <c r="P3153" i="3"/>
  <c r="U3152" i="3"/>
  <c r="T3152" i="3"/>
  <c r="S3152" i="3"/>
  <c r="R3152" i="3"/>
  <c r="Q3152" i="3"/>
  <c r="P3152" i="3"/>
  <c r="U3151" i="3"/>
  <c r="T3151" i="3"/>
  <c r="S3151" i="3"/>
  <c r="R3151" i="3"/>
  <c r="Q3151" i="3"/>
  <c r="P3151" i="3"/>
  <c r="U3150" i="3"/>
  <c r="T3150" i="3"/>
  <c r="S3150" i="3"/>
  <c r="R3150" i="3"/>
  <c r="Q3150" i="3"/>
  <c r="P3150" i="3"/>
  <c r="U3149" i="3"/>
  <c r="T3149" i="3"/>
  <c r="S3149" i="3"/>
  <c r="R3149" i="3"/>
  <c r="Q3149" i="3"/>
  <c r="P3149" i="3"/>
  <c r="U3148" i="3"/>
  <c r="T3148" i="3"/>
  <c r="S3148" i="3"/>
  <c r="R3148" i="3"/>
  <c r="Q3148" i="3"/>
  <c r="P3148" i="3"/>
  <c r="U3147" i="3"/>
  <c r="T3147" i="3"/>
  <c r="S3147" i="3"/>
  <c r="R3147" i="3"/>
  <c r="Q3147" i="3"/>
  <c r="P3147" i="3"/>
  <c r="U3146" i="3"/>
  <c r="T3146" i="3"/>
  <c r="S3146" i="3"/>
  <c r="R3146" i="3"/>
  <c r="Q3146" i="3"/>
  <c r="P3146" i="3"/>
  <c r="U3145" i="3"/>
  <c r="T3145" i="3"/>
  <c r="S3145" i="3"/>
  <c r="R3145" i="3"/>
  <c r="Q3145" i="3"/>
  <c r="P3145" i="3"/>
  <c r="U3144" i="3"/>
  <c r="T3144" i="3"/>
  <c r="S3144" i="3"/>
  <c r="R3144" i="3"/>
  <c r="Q3144" i="3"/>
  <c r="P3144" i="3"/>
  <c r="U3143" i="3"/>
  <c r="T3143" i="3"/>
  <c r="S3143" i="3"/>
  <c r="R3143" i="3"/>
  <c r="Q3143" i="3"/>
  <c r="P3143" i="3"/>
  <c r="U3142" i="3"/>
  <c r="T3142" i="3"/>
  <c r="S3142" i="3"/>
  <c r="R3142" i="3"/>
  <c r="Q3142" i="3"/>
  <c r="P3142" i="3"/>
  <c r="U3141" i="3"/>
  <c r="T3141" i="3"/>
  <c r="S3141" i="3"/>
  <c r="R3141" i="3"/>
  <c r="Q3141" i="3"/>
  <c r="P3141" i="3"/>
  <c r="U3140" i="3"/>
  <c r="T3140" i="3"/>
  <c r="S3140" i="3"/>
  <c r="R3140" i="3"/>
  <c r="Q3140" i="3"/>
  <c r="P3140" i="3"/>
  <c r="U3139" i="3"/>
  <c r="T3139" i="3"/>
  <c r="S3139" i="3"/>
  <c r="R3139" i="3"/>
  <c r="Q3139" i="3"/>
  <c r="P3139" i="3"/>
  <c r="U3138" i="3"/>
  <c r="T3138" i="3"/>
  <c r="S3138" i="3"/>
  <c r="R3138" i="3"/>
  <c r="Q3138" i="3"/>
  <c r="P3138" i="3"/>
  <c r="U3137" i="3"/>
  <c r="T3137" i="3"/>
  <c r="S3137" i="3"/>
  <c r="R3137" i="3"/>
  <c r="Q3137" i="3"/>
  <c r="P3137" i="3"/>
  <c r="U3136" i="3"/>
  <c r="T3136" i="3"/>
  <c r="S3136" i="3"/>
  <c r="R3136" i="3"/>
  <c r="Q3136" i="3"/>
  <c r="P3136" i="3"/>
  <c r="U3135" i="3"/>
  <c r="T3135" i="3"/>
  <c r="S3135" i="3"/>
  <c r="R3135" i="3"/>
  <c r="Q3135" i="3"/>
  <c r="P3135" i="3"/>
  <c r="U3134" i="3"/>
  <c r="T3134" i="3"/>
  <c r="S3134" i="3"/>
  <c r="R3134" i="3"/>
  <c r="Q3134" i="3"/>
  <c r="P3134" i="3"/>
  <c r="U3133" i="3"/>
  <c r="T3133" i="3"/>
  <c r="S3133" i="3"/>
  <c r="R3133" i="3"/>
  <c r="Q3133" i="3"/>
  <c r="P3133" i="3"/>
  <c r="U3132" i="3"/>
  <c r="T3132" i="3"/>
  <c r="S3132" i="3"/>
  <c r="R3132" i="3"/>
  <c r="Q3132" i="3"/>
  <c r="P3132" i="3"/>
  <c r="U3131" i="3"/>
  <c r="T3131" i="3"/>
  <c r="S3131" i="3"/>
  <c r="R3131" i="3"/>
  <c r="Q3131" i="3"/>
  <c r="P3131" i="3"/>
  <c r="U3130" i="3"/>
  <c r="T3130" i="3"/>
  <c r="S3130" i="3"/>
  <c r="R3130" i="3"/>
  <c r="Q3130" i="3"/>
  <c r="P3130" i="3"/>
  <c r="U3129" i="3"/>
  <c r="T3129" i="3"/>
  <c r="S3129" i="3"/>
  <c r="R3129" i="3"/>
  <c r="Q3129" i="3"/>
  <c r="P3129" i="3"/>
  <c r="U3128" i="3"/>
  <c r="T3128" i="3"/>
  <c r="S3128" i="3"/>
  <c r="R3128" i="3"/>
  <c r="Q3128" i="3"/>
  <c r="P3128" i="3"/>
  <c r="U3127" i="3"/>
  <c r="T3127" i="3"/>
  <c r="S3127" i="3"/>
  <c r="R3127" i="3"/>
  <c r="Q3127" i="3"/>
  <c r="P3127" i="3"/>
  <c r="U3126" i="3"/>
  <c r="T3126" i="3"/>
  <c r="S3126" i="3"/>
  <c r="R3126" i="3"/>
  <c r="Q3126" i="3"/>
  <c r="P3126" i="3"/>
  <c r="U3125" i="3"/>
  <c r="T3125" i="3"/>
  <c r="S3125" i="3"/>
  <c r="R3125" i="3"/>
  <c r="Q3125" i="3"/>
  <c r="P3125" i="3"/>
  <c r="U3124" i="3"/>
  <c r="T3124" i="3"/>
  <c r="S3124" i="3"/>
  <c r="R3124" i="3"/>
  <c r="Q3124" i="3"/>
  <c r="P3124" i="3"/>
  <c r="U3123" i="3"/>
  <c r="T3123" i="3"/>
  <c r="S3123" i="3"/>
  <c r="R3123" i="3"/>
  <c r="Q3123" i="3"/>
  <c r="P3123" i="3"/>
  <c r="U3122" i="3"/>
  <c r="T3122" i="3"/>
  <c r="S3122" i="3"/>
  <c r="R3122" i="3"/>
  <c r="Q3122" i="3"/>
  <c r="P3122" i="3"/>
  <c r="U3121" i="3"/>
  <c r="T3121" i="3"/>
  <c r="S3121" i="3"/>
  <c r="R3121" i="3"/>
  <c r="Q3121" i="3"/>
  <c r="P3121" i="3"/>
  <c r="U3120" i="3"/>
  <c r="T3120" i="3"/>
  <c r="S3120" i="3"/>
  <c r="R3120" i="3"/>
  <c r="Q3120" i="3"/>
  <c r="P3120" i="3"/>
  <c r="U3119" i="3"/>
  <c r="T3119" i="3"/>
  <c r="S3119" i="3"/>
  <c r="R3119" i="3"/>
  <c r="Q3119" i="3"/>
  <c r="P3119" i="3"/>
  <c r="U3118" i="3"/>
  <c r="T3118" i="3"/>
  <c r="S3118" i="3"/>
  <c r="R3118" i="3"/>
  <c r="Q3118" i="3"/>
  <c r="P3118" i="3"/>
  <c r="U3117" i="3"/>
  <c r="T3117" i="3"/>
  <c r="S3117" i="3"/>
  <c r="R3117" i="3"/>
  <c r="Q3117" i="3"/>
  <c r="P3117" i="3"/>
  <c r="U3116" i="3"/>
  <c r="T3116" i="3"/>
  <c r="S3116" i="3"/>
  <c r="R3116" i="3"/>
  <c r="Q3116" i="3"/>
  <c r="P3116" i="3"/>
  <c r="U3115" i="3"/>
  <c r="T3115" i="3"/>
  <c r="S3115" i="3"/>
  <c r="R3115" i="3"/>
  <c r="Q3115" i="3"/>
  <c r="P3115" i="3"/>
  <c r="U3114" i="3"/>
  <c r="T3114" i="3"/>
  <c r="S3114" i="3"/>
  <c r="R3114" i="3"/>
  <c r="Q3114" i="3"/>
  <c r="P3114" i="3"/>
  <c r="U3113" i="3"/>
  <c r="T3113" i="3"/>
  <c r="S3113" i="3"/>
  <c r="R3113" i="3"/>
  <c r="Q3113" i="3"/>
  <c r="P3113" i="3"/>
  <c r="U3112" i="3"/>
  <c r="T3112" i="3"/>
  <c r="S3112" i="3"/>
  <c r="R3112" i="3"/>
  <c r="Q3112" i="3"/>
  <c r="P3112" i="3"/>
  <c r="U3111" i="3"/>
  <c r="T3111" i="3"/>
  <c r="S3111" i="3"/>
  <c r="R3111" i="3"/>
  <c r="Q3111" i="3"/>
  <c r="P3111" i="3"/>
  <c r="U3110" i="3"/>
  <c r="T3110" i="3"/>
  <c r="S3110" i="3"/>
  <c r="R3110" i="3"/>
  <c r="Q3110" i="3"/>
  <c r="P3110" i="3"/>
  <c r="U3109" i="3"/>
  <c r="T3109" i="3"/>
  <c r="S3109" i="3"/>
  <c r="R3109" i="3"/>
  <c r="Q3109" i="3"/>
  <c r="P3109" i="3"/>
  <c r="U3108" i="3"/>
  <c r="T3108" i="3"/>
  <c r="S3108" i="3"/>
  <c r="R3108" i="3"/>
  <c r="Q3108" i="3"/>
  <c r="P3108" i="3"/>
  <c r="U3107" i="3"/>
  <c r="T3107" i="3"/>
  <c r="S3107" i="3"/>
  <c r="R3107" i="3"/>
  <c r="Q3107" i="3"/>
  <c r="P3107" i="3"/>
  <c r="U3106" i="3"/>
  <c r="T3106" i="3"/>
  <c r="S3106" i="3"/>
  <c r="R3106" i="3"/>
  <c r="Q3106" i="3"/>
  <c r="P3106" i="3"/>
  <c r="U3105" i="3"/>
  <c r="T3105" i="3"/>
  <c r="S3105" i="3"/>
  <c r="R3105" i="3"/>
  <c r="Q3105" i="3"/>
  <c r="P3105" i="3"/>
  <c r="U3104" i="3"/>
  <c r="T3104" i="3"/>
  <c r="S3104" i="3"/>
  <c r="R3104" i="3"/>
  <c r="Q3104" i="3"/>
  <c r="P3104" i="3"/>
  <c r="U3103" i="3"/>
  <c r="T3103" i="3"/>
  <c r="S3103" i="3"/>
  <c r="R3103" i="3"/>
  <c r="Q3103" i="3"/>
  <c r="P3103" i="3"/>
  <c r="U3102" i="3"/>
  <c r="T3102" i="3"/>
  <c r="S3102" i="3"/>
  <c r="R3102" i="3"/>
  <c r="Q3102" i="3"/>
  <c r="P3102" i="3"/>
  <c r="U3101" i="3"/>
  <c r="T3101" i="3"/>
  <c r="S3101" i="3"/>
  <c r="R3101" i="3"/>
  <c r="Q3101" i="3"/>
  <c r="P3101" i="3"/>
  <c r="U3100" i="3"/>
  <c r="T3100" i="3"/>
  <c r="S3100" i="3"/>
  <c r="R3100" i="3"/>
  <c r="Q3100" i="3"/>
  <c r="P3100" i="3"/>
  <c r="U3099" i="3"/>
  <c r="T3099" i="3"/>
  <c r="S3099" i="3"/>
  <c r="R3099" i="3"/>
  <c r="Q3099" i="3"/>
  <c r="P3099" i="3"/>
  <c r="U3098" i="3"/>
  <c r="T3098" i="3"/>
  <c r="S3098" i="3"/>
  <c r="R3098" i="3"/>
  <c r="Q3098" i="3"/>
  <c r="P3098" i="3"/>
  <c r="U3097" i="3"/>
  <c r="T3097" i="3"/>
  <c r="S3097" i="3"/>
  <c r="R3097" i="3"/>
  <c r="Q3097" i="3"/>
  <c r="P3097" i="3"/>
  <c r="U3096" i="3"/>
  <c r="T3096" i="3"/>
  <c r="S3096" i="3"/>
  <c r="R3096" i="3"/>
  <c r="Q3096" i="3"/>
  <c r="P3096" i="3"/>
  <c r="U3095" i="3"/>
  <c r="T3095" i="3"/>
  <c r="S3095" i="3"/>
  <c r="R3095" i="3"/>
  <c r="Q3095" i="3"/>
  <c r="P3095" i="3"/>
  <c r="U3094" i="3"/>
  <c r="T3094" i="3"/>
  <c r="S3094" i="3"/>
  <c r="R3094" i="3"/>
  <c r="Q3094" i="3"/>
  <c r="P3094" i="3"/>
  <c r="U3093" i="3"/>
  <c r="T3093" i="3"/>
  <c r="S3093" i="3"/>
  <c r="R3093" i="3"/>
  <c r="Q3093" i="3"/>
  <c r="P3093" i="3"/>
  <c r="U3092" i="3"/>
  <c r="T3092" i="3"/>
  <c r="S3092" i="3"/>
  <c r="R3092" i="3"/>
  <c r="Q3092" i="3"/>
  <c r="P3092" i="3"/>
  <c r="U3091" i="3"/>
  <c r="T3091" i="3"/>
  <c r="S3091" i="3"/>
  <c r="R3091" i="3"/>
  <c r="Q3091" i="3"/>
  <c r="P3091" i="3"/>
  <c r="U3090" i="3"/>
  <c r="T3090" i="3"/>
  <c r="S3090" i="3"/>
  <c r="R3090" i="3"/>
  <c r="Q3090" i="3"/>
  <c r="P3090" i="3"/>
  <c r="U3089" i="3"/>
  <c r="T3089" i="3"/>
  <c r="S3089" i="3"/>
  <c r="R3089" i="3"/>
  <c r="Q3089" i="3"/>
  <c r="P3089" i="3"/>
  <c r="U3088" i="3"/>
  <c r="T3088" i="3"/>
  <c r="S3088" i="3"/>
  <c r="R3088" i="3"/>
  <c r="Q3088" i="3"/>
  <c r="P3088" i="3"/>
  <c r="U3087" i="3"/>
  <c r="T3087" i="3"/>
  <c r="S3087" i="3"/>
  <c r="R3087" i="3"/>
  <c r="Q3087" i="3"/>
  <c r="P3087" i="3"/>
  <c r="U3086" i="3"/>
  <c r="T3086" i="3"/>
  <c r="S3086" i="3"/>
  <c r="R3086" i="3"/>
  <c r="Q3086" i="3"/>
  <c r="P3086" i="3"/>
  <c r="U3085" i="3"/>
  <c r="T3085" i="3"/>
  <c r="S3085" i="3"/>
  <c r="R3085" i="3"/>
  <c r="Q3085" i="3"/>
  <c r="P3085" i="3"/>
  <c r="U3084" i="3"/>
  <c r="T3084" i="3"/>
  <c r="S3084" i="3"/>
  <c r="R3084" i="3"/>
  <c r="Q3084" i="3"/>
  <c r="P3084" i="3"/>
  <c r="U3083" i="3"/>
  <c r="T3083" i="3"/>
  <c r="S3083" i="3"/>
  <c r="R3083" i="3"/>
  <c r="Q3083" i="3"/>
  <c r="P3083" i="3"/>
  <c r="U3082" i="3"/>
  <c r="T3082" i="3"/>
  <c r="S3082" i="3"/>
  <c r="R3082" i="3"/>
  <c r="Q3082" i="3"/>
  <c r="P3082" i="3"/>
  <c r="U3081" i="3"/>
  <c r="T3081" i="3"/>
  <c r="S3081" i="3"/>
  <c r="R3081" i="3"/>
  <c r="Q3081" i="3"/>
  <c r="P3081" i="3"/>
  <c r="U3080" i="3"/>
  <c r="T3080" i="3"/>
  <c r="S3080" i="3"/>
  <c r="R3080" i="3"/>
  <c r="Q3080" i="3"/>
  <c r="P3080" i="3"/>
  <c r="U3079" i="3"/>
  <c r="T3079" i="3"/>
  <c r="S3079" i="3"/>
  <c r="R3079" i="3"/>
  <c r="Q3079" i="3"/>
  <c r="P3079" i="3"/>
  <c r="U3078" i="3"/>
  <c r="T3078" i="3"/>
  <c r="S3078" i="3"/>
  <c r="R3078" i="3"/>
  <c r="Q3078" i="3"/>
  <c r="P3078" i="3"/>
  <c r="U3077" i="3"/>
  <c r="T3077" i="3"/>
  <c r="S3077" i="3"/>
  <c r="R3077" i="3"/>
  <c r="Q3077" i="3"/>
  <c r="P3077" i="3"/>
  <c r="U3076" i="3"/>
  <c r="T3076" i="3"/>
  <c r="S3076" i="3"/>
  <c r="R3076" i="3"/>
  <c r="Q3076" i="3"/>
  <c r="P3076" i="3"/>
  <c r="U3075" i="3"/>
  <c r="T3075" i="3"/>
  <c r="S3075" i="3"/>
  <c r="R3075" i="3"/>
  <c r="Q3075" i="3"/>
  <c r="P3075" i="3"/>
  <c r="U3074" i="3"/>
  <c r="T3074" i="3"/>
  <c r="S3074" i="3"/>
  <c r="R3074" i="3"/>
  <c r="Q3074" i="3"/>
  <c r="P3074" i="3"/>
  <c r="U3073" i="3"/>
  <c r="T3073" i="3"/>
  <c r="S3073" i="3"/>
  <c r="R3073" i="3"/>
  <c r="Q3073" i="3"/>
  <c r="P3073" i="3"/>
  <c r="U3072" i="3"/>
  <c r="T3072" i="3"/>
  <c r="S3072" i="3"/>
  <c r="R3072" i="3"/>
  <c r="Q3072" i="3"/>
  <c r="P3072" i="3"/>
  <c r="U3071" i="3"/>
  <c r="T3071" i="3"/>
  <c r="S3071" i="3"/>
  <c r="R3071" i="3"/>
  <c r="Q3071" i="3"/>
  <c r="P3071" i="3"/>
  <c r="U3070" i="3"/>
  <c r="T3070" i="3"/>
  <c r="S3070" i="3"/>
  <c r="R3070" i="3"/>
  <c r="Q3070" i="3"/>
  <c r="P3070" i="3"/>
  <c r="U3069" i="3"/>
  <c r="T3069" i="3"/>
  <c r="S3069" i="3"/>
  <c r="R3069" i="3"/>
  <c r="Q3069" i="3"/>
  <c r="P3069" i="3"/>
  <c r="U3068" i="3"/>
  <c r="T3068" i="3"/>
  <c r="S3068" i="3"/>
  <c r="R3068" i="3"/>
  <c r="Q3068" i="3"/>
  <c r="P3068" i="3"/>
  <c r="U3067" i="3"/>
  <c r="T3067" i="3"/>
  <c r="S3067" i="3"/>
  <c r="R3067" i="3"/>
  <c r="Q3067" i="3"/>
  <c r="P3067" i="3"/>
  <c r="U3066" i="3"/>
  <c r="T3066" i="3"/>
  <c r="S3066" i="3"/>
  <c r="R3066" i="3"/>
  <c r="Q3066" i="3"/>
  <c r="P3066" i="3"/>
  <c r="U3065" i="3"/>
  <c r="T3065" i="3"/>
  <c r="S3065" i="3"/>
  <c r="R3065" i="3"/>
  <c r="Q3065" i="3"/>
  <c r="P3065" i="3"/>
  <c r="U3064" i="3"/>
  <c r="T3064" i="3"/>
  <c r="S3064" i="3"/>
  <c r="R3064" i="3"/>
  <c r="Q3064" i="3"/>
  <c r="P3064" i="3"/>
  <c r="U3063" i="3"/>
  <c r="T3063" i="3"/>
  <c r="S3063" i="3"/>
  <c r="R3063" i="3"/>
  <c r="Q3063" i="3"/>
  <c r="P3063" i="3"/>
  <c r="U3062" i="3"/>
  <c r="T3062" i="3"/>
  <c r="S3062" i="3"/>
  <c r="R3062" i="3"/>
  <c r="Q3062" i="3"/>
  <c r="P3062" i="3"/>
  <c r="U3061" i="3"/>
  <c r="T3061" i="3"/>
  <c r="S3061" i="3"/>
  <c r="R3061" i="3"/>
  <c r="Q3061" i="3"/>
  <c r="P3061" i="3"/>
  <c r="U3060" i="3"/>
  <c r="T3060" i="3"/>
  <c r="S3060" i="3"/>
  <c r="R3060" i="3"/>
  <c r="Q3060" i="3"/>
  <c r="P3060" i="3"/>
  <c r="U3059" i="3"/>
  <c r="T3059" i="3"/>
  <c r="S3059" i="3"/>
  <c r="R3059" i="3"/>
  <c r="Q3059" i="3"/>
  <c r="P3059" i="3"/>
  <c r="U3058" i="3"/>
  <c r="T3058" i="3"/>
  <c r="S3058" i="3"/>
  <c r="R3058" i="3"/>
  <c r="Q3058" i="3"/>
  <c r="P3058" i="3"/>
  <c r="U3057" i="3"/>
  <c r="T3057" i="3"/>
  <c r="S3057" i="3"/>
  <c r="R3057" i="3"/>
  <c r="Q3057" i="3"/>
  <c r="P3057" i="3"/>
  <c r="U3056" i="3"/>
  <c r="T3056" i="3"/>
  <c r="S3056" i="3"/>
  <c r="R3056" i="3"/>
  <c r="Q3056" i="3"/>
  <c r="P3056" i="3"/>
  <c r="U3055" i="3"/>
  <c r="T3055" i="3"/>
  <c r="S3055" i="3"/>
  <c r="R3055" i="3"/>
  <c r="Q3055" i="3"/>
  <c r="P3055" i="3"/>
  <c r="U3054" i="3"/>
  <c r="T3054" i="3"/>
  <c r="S3054" i="3"/>
  <c r="R3054" i="3"/>
  <c r="Q3054" i="3"/>
  <c r="P3054" i="3"/>
  <c r="U3053" i="3"/>
  <c r="T3053" i="3"/>
  <c r="S3053" i="3"/>
  <c r="R3053" i="3"/>
  <c r="Q3053" i="3"/>
  <c r="P3053" i="3"/>
  <c r="U3052" i="3"/>
  <c r="T3052" i="3"/>
  <c r="S3052" i="3"/>
  <c r="R3052" i="3"/>
  <c r="Q3052" i="3"/>
  <c r="P3052" i="3"/>
  <c r="U3051" i="3"/>
  <c r="T3051" i="3"/>
  <c r="S3051" i="3"/>
  <c r="R3051" i="3"/>
  <c r="Q3051" i="3"/>
  <c r="P3051" i="3"/>
  <c r="U3050" i="3"/>
  <c r="T3050" i="3"/>
  <c r="S3050" i="3"/>
  <c r="R3050" i="3"/>
  <c r="Q3050" i="3"/>
  <c r="P3050" i="3"/>
  <c r="U3049" i="3"/>
  <c r="T3049" i="3"/>
  <c r="S3049" i="3"/>
  <c r="R3049" i="3"/>
  <c r="Q3049" i="3"/>
  <c r="P3049" i="3"/>
  <c r="U3048" i="3"/>
  <c r="T3048" i="3"/>
  <c r="S3048" i="3"/>
  <c r="R3048" i="3"/>
  <c r="Q3048" i="3"/>
  <c r="P3048" i="3"/>
  <c r="U3047" i="3"/>
  <c r="T3047" i="3"/>
  <c r="S3047" i="3"/>
  <c r="R3047" i="3"/>
  <c r="Q3047" i="3"/>
  <c r="P3047" i="3"/>
  <c r="U3046" i="3"/>
  <c r="T3046" i="3"/>
  <c r="S3046" i="3"/>
  <c r="R3046" i="3"/>
  <c r="Q3046" i="3"/>
  <c r="P3046" i="3"/>
  <c r="U3045" i="3"/>
  <c r="T3045" i="3"/>
  <c r="S3045" i="3"/>
  <c r="R3045" i="3"/>
  <c r="Q3045" i="3"/>
  <c r="P3045" i="3"/>
  <c r="U3044" i="3"/>
  <c r="T3044" i="3"/>
  <c r="S3044" i="3"/>
  <c r="R3044" i="3"/>
  <c r="Q3044" i="3"/>
  <c r="P3044" i="3"/>
  <c r="U3043" i="3"/>
  <c r="T3043" i="3"/>
  <c r="S3043" i="3"/>
  <c r="R3043" i="3"/>
  <c r="Q3043" i="3"/>
  <c r="P3043" i="3"/>
  <c r="U3042" i="3"/>
  <c r="T3042" i="3"/>
  <c r="S3042" i="3"/>
  <c r="R3042" i="3"/>
  <c r="Q3042" i="3"/>
  <c r="P3042" i="3"/>
  <c r="U3041" i="3"/>
  <c r="T3041" i="3"/>
  <c r="S3041" i="3"/>
  <c r="R3041" i="3"/>
  <c r="Q3041" i="3"/>
  <c r="P3041" i="3"/>
  <c r="U3040" i="3"/>
  <c r="T3040" i="3"/>
  <c r="S3040" i="3"/>
  <c r="R3040" i="3"/>
  <c r="Q3040" i="3"/>
  <c r="P3040" i="3"/>
  <c r="U3039" i="3"/>
  <c r="T3039" i="3"/>
  <c r="S3039" i="3"/>
  <c r="R3039" i="3"/>
  <c r="Q3039" i="3"/>
  <c r="P3039" i="3"/>
  <c r="U3038" i="3"/>
  <c r="T3038" i="3"/>
  <c r="S3038" i="3"/>
  <c r="R3038" i="3"/>
  <c r="Q3038" i="3"/>
  <c r="P3038" i="3"/>
  <c r="U3037" i="3"/>
  <c r="T3037" i="3"/>
  <c r="S3037" i="3"/>
  <c r="R3037" i="3"/>
  <c r="Q3037" i="3"/>
  <c r="P3037" i="3"/>
  <c r="U3036" i="3"/>
  <c r="T3036" i="3"/>
  <c r="S3036" i="3"/>
  <c r="R3036" i="3"/>
  <c r="Q3036" i="3"/>
  <c r="P3036" i="3"/>
  <c r="U3035" i="3"/>
  <c r="T3035" i="3"/>
  <c r="S3035" i="3"/>
  <c r="R3035" i="3"/>
  <c r="Q3035" i="3"/>
  <c r="P3035" i="3"/>
  <c r="U3034" i="3"/>
  <c r="T3034" i="3"/>
  <c r="S3034" i="3"/>
  <c r="R3034" i="3"/>
  <c r="Q3034" i="3"/>
  <c r="P3034" i="3"/>
  <c r="U3033" i="3"/>
  <c r="T3033" i="3"/>
  <c r="S3033" i="3"/>
  <c r="R3033" i="3"/>
  <c r="Q3033" i="3"/>
  <c r="P3033" i="3"/>
  <c r="U3032" i="3"/>
  <c r="T3032" i="3"/>
  <c r="S3032" i="3"/>
  <c r="R3032" i="3"/>
  <c r="Q3032" i="3"/>
  <c r="P3032" i="3"/>
  <c r="U3031" i="3"/>
  <c r="T3031" i="3"/>
  <c r="S3031" i="3"/>
  <c r="R3031" i="3"/>
  <c r="Q3031" i="3"/>
  <c r="P3031" i="3"/>
  <c r="U3030" i="3"/>
  <c r="T3030" i="3"/>
  <c r="S3030" i="3"/>
  <c r="R3030" i="3"/>
  <c r="Q3030" i="3"/>
  <c r="P3030" i="3"/>
  <c r="U3029" i="3"/>
  <c r="T3029" i="3"/>
  <c r="S3029" i="3"/>
  <c r="R3029" i="3"/>
  <c r="Q3029" i="3"/>
  <c r="P3029" i="3"/>
  <c r="U3028" i="3"/>
  <c r="T3028" i="3"/>
  <c r="S3028" i="3"/>
  <c r="R3028" i="3"/>
  <c r="Q3028" i="3"/>
  <c r="P3028" i="3"/>
  <c r="U3027" i="3"/>
  <c r="T3027" i="3"/>
  <c r="S3027" i="3"/>
  <c r="R3027" i="3"/>
  <c r="Q3027" i="3"/>
  <c r="P3027" i="3"/>
  <c r="U3026" i="3"/>
  <c r="T3026" i="3"/>
  <c r="S3026" i="3"/>
  <c r="R3026" i="3"/>
  <c r="Q3026" i="3"/>
  <c r="P3026" i="3"/>
  <c r="U3025" i="3"/>
  <c r="T3025" i="3"/>
  <c r="S3025" i="3"/>
  <c r="R3025" i="3"/>
  <c r="Q3025" i="3"/>
  <c r="P3025" i="3"/>
  <c r="U3024" i="3"/>
  <c r="T3024" i="3"/>
  <c r="S3024" i="3"/>
  <c r="R3024" i="3"/>
  <c r="Q3024" i="3"/>
  <c r="P3024" i="3"/>
  <c r="U3023" i="3"/>
  <c r="T3023" i="3"/>
  <c r="S3023" i="3"/>
  <c r="R3023" i="3"/>
  <c r="Q3023" i="3"/>
  <c r="P3023" i="3"/>
  <c r="U3022" i="3"/>
  <c r="T3022" i="3"/>
  <c r="S3022" i="3"/>
  <c r="R3022" i="3"/>
  <c r="Q3022" i="3"/>
  <c r="P3022" i="3"/>
  <c r="U3021" i="3"/>
  <c r="T3021" i="3"/>
  <c r="S3021" i="3"/>
  <c r="R3021" i="3"/>
  <c r="Q3021" i="3"/>
  <c r="P3021" i="3"/>
  <c r="U3020" i="3"/>
  <c r="T3020" i="3"/>
  <c r="S3020" i="3"/>
  <c r="R3020" i="3"/>
  <c r="Q3020" i="3"/>
  <c r="P3020" i="3"/>
  <c r="U3019" i="3"/>
  <c r="T3019" i="3"/>
  <c r="S3019" i="3"/>
  <c r="R3019" i="3"/>
  <c r="Q3019" i="3"/>
  <c r="P3019" i="3"/>
  <c r="U3018" i="3"/>
  <c r="T3018" i="3"/>
  <c r="S3018" i="3"/>
  <c r="R3018" i="3"/>
  <c r="Q3018" i="3"/>
  <c r="P3018" i="3"/>
  <c r="U3017" i="3"/>
  <c r="T3017" i="3"/>
  <c r="S3017" i="3"/>
  <c r="R3017" i="3"/>
  <c r="Q3017" i="3"/>
  <c r="P3017" i="3"/>
  <c r="U3016" i="3"/>
  <c r="T3016" i="3"/>
  <c r="S3016" i="3"/>
  <c r="R3016" i="3"/>
  <c r="Q3016" i="3"/>
  <c r="P3016" i="3"/>
  <c r="U3015" i="3"/>
  <c r="T3015" i="3"/>
  <c r="S3015" i="3"/>
  <c r="R3015" i="3"/>
  <c r="Q3015" i="3"/>
  <c r="P3015" i="3"/>
  <c r="U3014" i="3"/>
  <c r="T3014" i="3"/>
  <c r="S3014" i="3"/>
  <c r="R3014" i="3"/>
  <c r="Q3014" i="3"/>
  <c r="P3014" i="3"/>
  <c r="U3013" i="3"/>
  <c r="T3013" i="3"/>
  <c r="S3013" i="3"/>
  <c r="R3013" i="3"/>
  <c r="Q3013" i="3"/>
  <c r="P3013" i="3"/>
  <c r="U3012" i="3"/>
  <c r="T3012" i="3"/>
  <c r="S3012" i="3"/>
  <c r="R3012" i="3"/>
  <c r="Q3012" i="3"/>
  <c r="P3012" i="3"/>
  <c r="U3011" i="3"/>
  <c r="T3011" i="3"/>
  <c r="S3011" i="3"/>
  <c r="R3011" i="3"/>
  <c r="Q3011" i="3"/>
  <c r="P3011" i="3"/>
  <c r="U3010" i="3"/>
  <c r="T3010" i="3"/>
  <c r="S3010" i="3"/>
  <c r="R3010" i="3"/>
  <c r="Q3010" i="3"/>
  <c r="P3010" i="3"/>
  <c r="U3009" i="3"/>
  <c r="T3009" i="3"/>
  <c r="S3009" i="3"/>
  <c r="R3009" i="3"/>
  <c r="Q3009" i="3"/>
  <c r="P3009" i="3"/>
  <c r="U3008" i="3"/>
  <c r="T3008" i="3"/>
  <c r="S3008" i="3"/>
  <c r="R3008" i="3"/>
  <c r="Q3008" i="3"/>
  <c r="P3008" i="3"/>
  <c r="U3007" i="3"/>
  <c r="T3007" i="3"/>
  <c r="S3007" i="3"/>
  <c r="R3007" i="3"/>
  <c r="Q3007" i="3"/>
  <c r="P3007" i="3"/>
  <c r="U3006" i="3"/>
  <c r="T3006" i="3"/>
  <c r="S3006" i="3"/>
  <c r="R3006" i="3"/>
  <c r="Q3006" i="3"/>
  <c r="P3006" i="3"/>
  <c r="U3005" i="3"/>
  <c r="T3005" i="3"/>
  <c r="S3005" i="3"/>
  <c r="R3005" i="3"/>
  <c r="Q3005" i="3"/>
  <c r="P3005" i="3"/>
  <c r="U3004" i="3"/>
  <c r="T3004" i="3"/>
  <c r="S3004" i="3"/>
  <c r="R3004" i="3"/>
  <c r="Q3004" i="3"/>
  <c r="P3004" i="3"/>
  <c r="U3003" i="3"/>
  <c r="T3003" i="3"/>
  <c r="S3003" i="3"/>
  <c r="R3003" i="3"/>
  <c r="Q3003" i="3"/>
  <c r="P3003" i="3"/>
  <c r="U3002" i="3"/>
  <c r="T3002" i="3"/>
  <c r="S3002" i="3"/>
  <c r="R3002" i="3"/>
  <c r="Q3002" i="3"/>
  <c r="P3002" i="3"/>
  <c r="U3001" i="3"/>
  <c r="T3001" i="3"/>
  <c r="S3001" i="3"/>
  <c r="R3001" i="3"/>
  <c r="Q3001" i="3"/>
  <c r="P3001" i="3"/>
  <c r="U3000" i="3"/>
  <c r="T3000" i="3"/>
  <c r="S3000" i="3"/>
  <c r="R3000" i="3"/>
  <c r="Q3000" i="3"/>
  <c r="P3000" i="3"/>
  <c r="U2999" i="3"/>
  <c r="T2999" i="3"/>
  <c r="S2999" i="3"/>
  <c r="R2999" i="3"/>
  <c r="Q2999" i="3"/>
  <c r="P2999" i="3"/>
  <c r="U2998" i="3"/>
  <c r="T2998" i="3"/>
  <c r="S2998" i="3"/>
  <c r="R2998" i="3"/>
  <c r="Q2998" i="3"/>
  <c r="P2998" i="3"/>
  <c r="U2997" i="3"/>
  <c r="T2997" i="3"/>
  <c r="S2997" i="3"/>
  <c r="R2997" i="3"/>
  <c r="Q2997" i="3"/>
  <c r="P2997" i="3"/>
  <c r="U2996" i="3"/>
  <c r="T2996" i="3"/>
  <c r="S2996" i="3"/>
  <c r="R2996" i="3"/>
  <c r="Q2996" i="3"/>
  <c r="P2996" i="3"/>
  <c r="U2995" i="3"/>
  <c r="T2995" i="3"/>
  <c r="S2995" i="3"/>
  <c r="R2995" i="3"/>
  <c r="Q2995" i="3"/>
  <c r="P2995" i="3"/>
  <c r="U2994" i="3"/>
  <c r="T2994" i="3"/>
  <c r="S2994" i="3"/>
  <c r="R2994" i="3"/>
  <c r="Q2994" i="3"/>
  <c r="P2994" i="3"/>
  <c r="U2993" i="3"/>
  <c r="T2993" i="3"/>
  <c r="S2993" i="3"/>
  <c r="R2993" i="3"/>
  <c r="Q2993" i="3"/>
  <c r="P2993" i="3"/>
  <c r="U2992" i="3"/>
  <c r="T2992" i="3"/>
  <c r="S2992" i="3"/>
  <c r="R2992" i="3"/>
  <c r="Q2992" i="3"/>
  <c r="P2992" i="3"/>
  <c r="U2991" i="3"/>
  <c r="T2991" i="3"/>
  <c r="S2991" i="3"/>
  <c r="R2991" i="3"/>
  <c r="Q2991" i="3"/>
  <c r="P2991" i="3"/>
  <c r="U2990" i="3"/>
  <c r="T2990" i="3"/>
  <c r="S2990" i="3"/>
  <c r="R2990" i="3"/>
  <c r="Q2990" i="3"/>
  <c r="P2990" i="3"/>
  <c r="U2989" i="3"/>
  <c r="T2989" i="3"/>
  <c r="S2989" i="3"/>
  <c r="R2989" i="3"/>
  <c r="Q2989" i="3"/>
  <c r="P2989" i="3"/>
  <c r="U2988" i="3"/>
  <c r="T2988" i="3"/>
  <c r="S2988" i="3"/>
  <c r="R2988" i="3"/>
  <c r="Q2988" i="3"/>
  <c r="P2988" i="3"/>
  <c r="U2987" i="3"/>
  <c r="T2987" i="3"/>
  <c r="S2987" i="3"/>
  <c r="R2987" i="3"/>
  <c r="Q2987" i="3"/>
  <c r="P2987" i="3"/>
  <c r="U2986" i="3"/>
  <c r="T2986" i="3"/>
  <c r="S2986" i="3"/>
  <c r="R2986" i="3"/>
  <c r="Q2986" i="3"/>
  <c r="P2986" i="3"/>
  <c r="U2985" i="3"/>
  <c r="T2985" i="3"/>
  <c r="S2985" i="3"/>
  <c r="R2985" i="3"/>
  <c r="Q2985" i="3"/>
  <c r="P2985" i="3"/>
  <c r="U2984" i="3"/>
  <c r="T2984" i="3"/>
  <c r="S2984" i="3"/>
  <c r="R2984" i="3"/>
  <c r="Q2984" i="3"/>
  <c r="P2984" i="3"/>
  <c r="U2983" i="3"/>
  <c r="T2983" i="3"/>
  <c r="S2983" i="3"/>
  <c r="R2983" i="3"/>
  <c r="Q2983" i="3"/>
  <c r="P2983" i="3"/>
  <c r="U2982" i="3"/>
  <c r="T2982" i="3"/>
  <c r="S2982" i="3"/>
  <c r="R2982" i="3"/>
  <c r="Q2982" i="3"/>
  <c r="P2982" i="3"/>
  <c r="U2981" i="3"/>
  <c r="T2981" i="3"/>
  <c r="S2981" i="3"/>
  <c r="R2981" i="3"/>
  <c r="Q2981" i="3"/>
  <c r="P2981" i="3"/>
  <c r="U2980" i="3"/>
  <c r="T2980" i="3"/>
  <c r="S2980" i="3"/>
  <c r="R2980" i="3"/>
  <c r="Q2980" i="3"/>
  <c r="P2980" i="3"/>
  <c r="U2979" i="3"/>
  <c r="T2979" i="3"/>
  <c r="S2979" i="3"/>
  <c r="R2979" i="3"/>
  <c r="Q2979" i="3"/>
  <c r="P2979" i="3"/>
  <c r="U2978" i="3"/>
  <c r="T2978" i="3"/>
  <c r="S2978" i="3"/>
  <c r="R2978" i="3"/>
  <c r="Q2978" i="3"/>
  <c r="P2978" i="3"/>
  <c r="U2977" i="3"/>
  <c r="T2977" i="3"/>
  <c r="S2977" i="3"/>
  <c r="R2977" i="3"/>
  <c r="Q2977" i="3"/>
  <c r="P2977" i="3"/>
  <c r="U2976" i="3"/>
  <c r="T2976" i="3"/>
  <c r="S2976" i="3"/>
  <c r="R2976" i="3"/>
  <c r="Q2976" i="3"/>
  <c r="P2976" i="3"/>
  <c r="U2975" i="3"/>
  <c r="T2975" i="3"/>
  <c r="S2975" i="3"/>
  <c r="R2975" i="3"/>
  <c r="Q2975" i="3"/>
  <c r="P2975" i="3"/>
  <c r="U2974" i="3"/>
  <c r="T2974" i="3"/>
  <c r="S2974" i="3"/>
  <c r="R2974" i="3"/>
  <c r="Q2974" i="3"/>
  <c r="P2974" i="3"/>
  <c r="U2973" i="3"/>
  <c r="T2973" i="3"/>
  <c r="S2973" i="3"/>
  <c r="R2973" i="3"/>
  <c r="Q2973" i="3"/>
  <c r="P2973" i="3"/>
  <c r="U2972" i="3"/>
  <c r="T2972" i="3"/>
  <c r="S2972" i="3"/>
  <c r="R2972" i="3"/>
  <c r="Q2972" i="3"/>
  <c r="P2972" i="3"/>
  <c r="U2971" i="3"/>
  <c r="T2971" i="3"/>
  <c r="S2971" i="3"/>
  <c r="R2971" i="3"/>
  <c r="Q2971" i="3"/>
  <c r="P2971" i="3"/>
  <c r="U2970" i="3"/>
  <c r="T2970" i="3"/>
  <c r="S2970" i="3"/>
  <c r="R2970" i="3"/>
  <c r="Q2970" i="3"/>
  <c r="P2970" i="3"/>
  <c r="U2969" i="3"/>
  <c r="T2969" i="3"/>
  <c r="S2969" i="3"/>
  <c r="R2969" i="3"/>
  <c r="Q2969" i="3"/>
  <c r="P2969" i="3"/>
  <c r="U2968" i="3"/>
  <c r="T2968" i="3"/>
  <c r="S2968" i="3"/>
  <c r="R2968" i="3"/>
  <c r="Q2968" i="3"/>
  <c r="P2968" i="3"/>
  <c r="U2967" i="3"/>
  <c r="T2967" i="3"/>
  <c r="S2967" i="3"/>
  <c r="R2967" i="3"/>
  <c r="Q2967" i="3"/>
  <c r="P2967" i="3"/>
  <c r="U2966" i="3"/>
  <c r="T2966" i="3"/>
  <c r="S2966" i="3"/>
  <c r="R2966" i="3"/>
  <c r="Q2966" i="3"/>
  <c r="P2966" i="3"/>
  <c r="U2965" i="3"/>
  <c r="T2965" i="3"/>
  <c r="S2965" i="3"/>
  <c r="R2965" i="3"/>
  <c r="Q2965" i="3"/>
  <c r="P2965" i="3"/>
  <c r="U2964" i="3"/>
  <c r="T2964" i="3"/>
  <c r="S2964" i="3"/>
  <c r="R2964" i="3"/>
  <c r="Q2964" i="3"/>
  <c r="P2964" i="3"/>
  <c r="U2963" i="3"/>
  <c r="T2963" i="3"/>
  <c r="S2963" i="3"/>
  <c r="R2963" i="3"/>
  <c r="Q2963" i="3"/>
  <c r="P2963" i="3"/>
  <c r="U2962" i="3"/>
  <c r="T2962" i="3"/>
  <c r="S2962" i="3"/>
  <c r="R2962" i="3"/>
  <c r="Q2962" i="3"/>
  <c r="P2962" i="3"/>
  <c r="U2961" i="3"/>
  <c r="T2961" i="3"/>
  <c r="S2961" i="3"/>
  <c r="R2961" i="3"/>
  <c r="Q2961" i="3"/>
  <c r="P2961" i="3"/>
  <c r="U2960" i="3"/>
  <c r="T2960" i="3"/>
  <c r="S2960" i="3"/>
  <c r="R2960" i="3"/>
  <c r="Q2960" i="3"/>
  <c r="P2960" i="3"/>
  <c r="U2959" i="3"/>
  <c r="T2959" i="3"/>
  <c r="S2959" i="3"/>
  <c r="R2959" i="3"/>
  <c r="Q2959" i="3"/>
  <c r="P2959" i="3"/>
  <c r="U2958" i="3"/>
  <c r="T2958" i="3"/>
  <c r="S2958" i="3"/>
  <c r="R2958" i="3"/>
  <c r="Q2958" i="3"/>
  <c r="P2958" i="3"/>
  <c r="U2957" i="3"/>
  <c r="T2957" i="3"/>
  <c r="S2957" i="3"/>
  <c r="R2957" i="3"/>
  <c r="Q2957" i="3"/>
  <c r="P2957" i="3"/>
  <c r="U2956" i="3"/>
  <c r="T2956" i="3"/>
  <c r="S2956" i="3"/>
  <c r="R2956" i="3"/>
  <c r="Q2956" i="3"/>
  <c r="P2956" i="3"/>
  <c r="U2955" i="3"/>
  <c r="T2955" i="3"/>
  <c r="S2955" i="3"/>
  <c r="R2955" i="3"/>
  <c r="Q2955" i="3"/>
  <c r="P2955" i="3"/>
  <c r="U2954" i="3"/>
  <c r="T2954" i="3"/>
  <c r="S2954" i="3"/>
  <c r="R2954" i="3"/>
  <c r="Q2954" i="3"/>
  <c r="P2954" i="3"/>
  <c r="U2953" i="3"/>
  <c r="T2953" i="3"/>
  <c r="S2953" i="3"/>
  <c r="R2953" i="3"/>
  <c r="Q2953" i="3"/>
  <c r="P2953" i="3"/>
  <c r="U2952" i="3"/>
  <c r="T2952" i="3"/>
  <c r="S2952" i="3"/>
  <c r="R2952" i="3"/>
  <c r="Q2952" i="3"/>
  <c r="P2952" i="3"/>
  <c r="U2951" i="3"/>
  <c r="T2951" i="3"/>
  <c r="S2951" i="3"/>
  <c r="R2951" i="3"/>
  <c r="Q2951" i="3"/>
  <c r="P2951" i="3"/>
  <c r="U2950" i="3"/>
  <c r="T2950" i="3"/>
  <c r="S2950" i="3"/>
  <c r="R2950" i="3"/>
  <c r="Q2950" i="3"/>
  <c r="P2950" i="3"/>
  <c r="U2949" i="3"/>
  <c r="T2949" i="3"/>
  <c r="S2949" i="3"/>
  <c r="R2949" i="3"/>
  <c r="Q2949" i="3"/>
  <c r="P2949" i="3"/>
  <c r="U2948" i="3"/>
  <c r="T2948" i="3"/>
  <c r="S2948" i="3"/>
  <c r="R2948" i="3"/>
  <c r="Q2948" i="3"/>
  <c r="P2948" i="3"/>
  <c r="U2947" i="3"/>
  <c r="T2947" i="3"/>
  <c r="S2947" i="3"/>
  <c r="R2947" i="3"/>
  <c r="Q2947" i="3"/>
  <c r="P2947" i="3"/>
  <c r="U2946" i="3"/>
  <c r="T2946" i="3"/>
  <c r="S2946" i="3"/>
  <c r="R2946" i="3"/>
  <c r="Q2946" i="3"/>
  <c r="P2946" i="3"/>
  <c r="U2945" i="3"/>
  <c r="T2945" i="3"/>
  <c r="S2945" i="3"/>
  <c r="R2945" i="3"/>
  <c r="Q2945" i="3"/>
  <c r="P2945" i="3"/>
  <c r="U2944" i="3"/>
  <c r="T2944" i="3"/>
  <c r="S2944" i="3"/>
  <c r="R2944" i="3"/>
  <c r="Q2944" i="3"/>
  <c r="P2944" i="3"/>
  <c r="U2943" i="3"/>
  <c r="T2943" i="3"/>
  <c r="S2943" i="3"/>
  <c r="R2943" i="3"/>
  <c r="Q2943" i="3"/>
  <c r="P2943" i="3"/>
  <c r="U2942" i="3"/>
  <c r="T2942" i="3"/>
  <c r="S2942" i="3"/>
  <c r="R2942" i="3"/>
  <c r="Q2942" i="3"/>
  <c r="P2942" i="3"/>
  <c r="U2941" i="3"/>
  <c r="T2941" i="3"/>
  <c r="S2941" i="3"/>
  <c r="R2941" i="3"/>
  <c r="Q2941" i="3"/>
  <c r="P2941" i="3"/>
  <c r="U2940" i="3"/>
  <c r="T2940" i="3"/>
  <c r="S2940" i="3"/>
  <c r="R2940" i="3"/>
  <c r="Q2940" i="3"/>
  <c r="P2940" i="3"/>
  <c r="U2939" i="3"/>
  <c r="T2939" i="3"/>
  <c r="S2939" i="3"/>
  <c r="R2939" i="3"/>
  <c r="Q2939" i="3"/>
  <c r="P2939" i="3"/>
  <c r="U2938" i="3"/>
  <c r="T2938" i="3"/>
  <c r="S2938" i="3"/>
  <c r="R2938" i="3"/>
  <c r="Q2938" i="3"/>
  <c r="P2938" i="3"/>
  <c r="U2937" i="3"/>
  <c r="T2937" i="3"/>
  <c r="S2937" i="3"/>
  <c r="R2937" i="3"/>
  <c r="Q2937" i="3"/>
  <c r="P2937" i="3"/>
  <c r="U2936" i="3"/>
  <c r="T2936" i="3"/>
  <c r="S2936" i="3"/>
  <c r="R2936" i="3"/>
  <c r="Q2936" i="3"/>
  <c r="P2936" i="3"/>
  <c r="U2935" i="3"/>
  <c r="T2935" i="3"/>
  <c r="S2935" i="3"/>
  <c r="R2935" i="3"/>
  <c r="Q2935" i="3"/>
  <c r="P2935" i="3"/>
  <c r="U2934" i="3"/>
  <c r="T2934" i="3"/>
  <c r="S2934" i="3"/>
  <c r="R2934" i="3"/>
  <c r="Q2934" i="3"/>
  <c r="P2934" i="3"/>
  <c r="U2933" i="3"/>
  <c r="T2933" i="3"/>
  <c r="S2933" i="3"/>
  <c r="R2933" i="3"/>
  <c r="Q2933" i="3"/>
  <c r="P2933" i="3"/>
  <c r="U2932" i="3"/>
  <c r="T2932" i="3"/>
  <c r="S2932" i="3"/>
  <c r="R2932" i="3"/>
  <c r="Q2932" i="3"/>
  <c r="P2932" i="3"/>
  <c r="U2931" i="3"/>
  <c r="T2931" i="3"/>
  <c r="S2931" i="3"/>
  <c r="R2931" i="3"/>
  <c r="Q2931" i="3"/>
  <c r="P2931" i="3"/>
  <c r="U2930" i="3"/>
  <c r="T2930" i="3"/>
  <c r="S2930" i="3"/>
  <c r="R2930" i="3"/>
  <c r="Q2930" i="3"/>
  <c r="P2930" i="3"/>
  <c r="U2929" i="3"/>
  <c r="T2929" i="3"/>
  <c r="S2929" i="3"/>
  <c r="R2929" i="3"/>
  <c r="Q2929" i="3"/>
  <c r="P2929" i="3"/>
  <c r="U2928" i="3"/>
  <c r="T2928" i="3"/>
  <c r="S2928" i="3"/>
  <c r="R2928" i="3"/>
  <c r="Q2928" i="3"/>
  <c r="P2928" i="3"/>
  <c r="U2927" i="3"/>
  <c r="T2927" i="3"/>
  <c r="S2927" i="3"/>
  <c r="R2927" i="3"/>
  <c r="Q2927" i="3"/>
  <c r="P2927" i="3"/>
  <c r="U2926" i="3"/>
  <c r="T2926" i="3"/>
  <c r="S2926" i="3"/>
  <c r="R2926" i="3"/>
  <c r="Q2926" i="3"/>
  <c r="P2926" i="3"/>
  <c r="U2925" i="3"/>
  <c r="T2925" i="3"/>
  <c r="S2925" i="3"/>
  <c r="R2925" i="3"/>
  <c r="Q2925" i="3"/>
  <c r="P2925" i="3"/>
  <c r="U2924" i="3"/>
  <c r="T2924" i="3"/>
  <c r="S2924" i="3"/>
  <c r="R2924" i="3"/>
  <c r="Q2924" i="3"/>
  <c r="P2924" i="3"/>
  <c r="U2923" i="3"/>
  <c r="T2923" i="3"/>
  <c r="S2923" i="3"/>
  <c r="R2923" i="3"/>
  <c r="Q2923" i="3"/>
  <c r="P2923" i="3"/>
  <c r="U2922" i="3"/>
  <c r="T2922" i="3"/>
  <c r="S2922" i="3"/>
  <c r="R2922" i="3"/>
  <c r="Q2922" i="3"/>
  <c r="P2922" i="3"/>
  <c r="U2921" i="3"/>
  <c r="T2921" i="3"/>
  <c r="S2921" i="3"/>
  <c r="R2921" i="3"/>
  <c r="Q2921" i="3"/>
  <c r="P2921" i="3"/>
  <c r="U2920" i="3"/>
  <c r="T2920" i="3"/>
  <c r="S2920" i="3"/>
  <c r="R2920" i="3"/>
  <c r="Q2920" i="3"/>
  <c r="P2920" i="3"/>
  <c r="U2919" i="3"/>
  <c r="T2919" i="3"/>
  <c r="S2919" i="3"/>
  <c r="R2919" i="3"/>
  <c r="Q2919" i="3"/>
  <c r="P2919" i="3"/>
  <c r="U2918" i="3"/>
  <c r="T2918" i="3"/>
  <c r="S2918" i="3"/>
  <c r="R2918" i="3"/>
  <c r="Q2918" i="3"/>
  <c r="P2918" i="3"/>
  <c r="U2917" i="3"/>
  <c r="T2917" i="3"/>
  <c r="S2917" i="3"/>
  <c r="R2917" i="3"/>
  <c r="Q2917" i="3"/>
  <c r="P2917" i="3"/>
  <c r="U2916" i="3"/>
  <c r="T2916" i="3"/>
  <c r="S2916" i="3"/>
  <c r="R2916" i="3"/>
  <c r="Q2916" i="3"/>
  <c r="P2916" i="3"/>
  <c r="U2915" i="3"/>
  <c r="T2915" i="3"/>
  <c r="S2915" i="3"/>
  <c r="R2915" i="3"/>
  <c r="Q2915" i="3"/>
  <c r="P2915" i="3"/>
  <c r="U2914" i="3"/>
  <c r="T2914" i="3"/>
  <c r="S2914" i="3"/>
  <c r="R2914" i="3"/>
  <c r="Q2914" i="3"/>
  <c r="P2914" i="3"/>
  <c r="U2913" i="3"/>
  <c r="T2913" i="3"/>
  <c r="S2913" i="3"/>
  <c r="R2913" i="3"/>
  <c r="Q2913" i="3"/>
  <c r="P2913" i="3"/>
  <c r="U2912" i="3"/>
  <c r="T2912" i="3"/>
  <c r="S2912" i="3"/>
  <c r="R2912" i="3"/>
  <c r="Q2912" i="3"/>
  <c r="P2912" i="3"/>
  <c r="U2911" i="3"/>
  <c r="T2911" i="3"/>
  <c r="S2911" i="3"/>
  <c r="R2911" i="3"/>
  <c r="Q2911" i="3"/>
  <c r="P2911" i="3"/>
  <c r="U2910" i="3"/>
  <c r="T2910" i="3"/>
  <c r="S2910" i="3"/>
  <c r="R2910" i="3"/>
  <c r="Q2910" i="3"/>
  <c r="P2910" i="3"/>
  <c r="U2909" i="3"/>
  <c r="T2909" i="3"/>
  <c r="S2909" i="3"/>
  <c r="R2909" i="3"/>
  <c r="Q2909" i="3"/>
  <c r="P2909" i="3"/>
  <c r="U2908" i="3"/>
  <c r="T2908" i="3"/>
  <c r="S2908" i="3"/>
  <c r="R2908" i="3"/>
  <c r="Q2908" i="3"/>
  <c r="P2908" i="3"/>
  <c r="U2907" i="3"/>
  <c r="T2907" i="3"/>
  <c r="S2907" i="3"/>
  <c r="R2907" i="3"/>
  <c r="Q2907" i="3"/>
  <c r="P2907" i="3"/>
  <c r="U2906" i="3"/>
  <c r="T2906" i="3"/>
  <c r="S2906" i="3"/>
  <c r="R2906" i="3"/>
  <c r="Q2906" i="3"/>
  <c r="P2906" i="3"/>
  <c r="U2905" i="3"/>
  <c r="T2905" i="3"/>
  <c r="S2905" i="3"/>
  <c r="R2905" i="3"/>
  <c r="Q2905" i="3"/>
  <c r="P2905" i="3"/>
  <c r="U2904" i="3"/>
  <c r="T2904" i="3"/>
  <c r="S2904" i="3"/>
  <c r="R2904" i="3"/>
  <c r="Q2904" i="3"/>
  <c r="P2904" i="3"/>
  <c r="U2903" i="3"/>
  <c r="T2903" i="3"/>
  <c r="S2903" i="3"/>
  <c r="R2903" i="3"/>
  <c r="Q2903" i="3"/>
  <c r="P2903" i="3"/>
  <c r="U2902" i="3"/>
  <c r="T2902" i="3"/>
  <c r="S2902" i="3"/>
  <c r="R2902" i="3"/>
  <c r="Q2902" i="3"/>
  <c r="P2902" i="3"/>
  <c r="U2901" i="3"/>
  <c r="T2901" i="3"/>
  <c r="S2901" i="3"/>
  <c r="R2901" i="3"/>
  <c r="Q2901" i="3"/>
  <c r="P2901" i="3"/>
  <c r="U2900" i="3"/>
  <c r="T2900" i="3"/>
  <c r="S2900" i="3"/>
  <c r="R2900" i="3"/>
  <c r="Q2900" i="3"/>
  <c r="P2900" i="3"/>
  <c r="U2899" i="3"/>
  <c r="T2899" i="3"/>
  <c r="S2899" i="3"/>
  <c r="R2899" i="3"/>
  <c r="Q2899" i="3"/>
  <c r="P2899" i="3"/>
  <c r="U2898" i="3"/>
  <c r="T2898" i="3"/>
  <c r="S2898" i="3"/>
  <c r="R2898" i="3"/>
  <c r="Q2898" i="3"/>
  <c r="P2898" i="3"/>
  <c r="U2897" i="3"/>
  <c r="T2897" i="3"/>
  <c r="S2897" i="3"/>
  <c r="R2897" i="3"/>
  <c r="Q2897" i="3"/>
  <c r="P2897" i="3"/>
  <c r="U2896" i="3"/>
  <c r="T2896" i="3"/>
  <c r="S2896" i="3"/>
  <c r="R2896" i="3"/>
  <c r="Q2896" i="3"/>
  <c r="P2896" i="3"/>
  <c r="U2895" i="3"/>
  <c r="T2895" i="3"/>
  <c r="S2895" i="3"/>
  <c r="R2895" i="3"/>
  <c r="Q2895" i="3"/>
  <c r="P2895" i="3"/>
  <c r="U2894" i="3"/>
  <c r="T2894" i="3"/>
  <c r="S2894" i="3"/>
  <c r="R2894" i="3"/>
  <c r="Q2894" i="3"/>
  <c r="P2894" i="3"/>
  <c r="U2893" i="3"/>
  <c r="T2893" i="3"/>
  <c r="S2893" i="3"/>
  <c r="R2893" i="3"/>
  <c r="Q2893" i="3"/>
  <c r="P2893" i="3"/>
  <c r="U2892" i="3"/>
  <c r="T2892" i="3"/>
  <c r="S2892" i="3"/>
  <c r="R2892" i="3"/>
  <c r="Q2892" i="3"/>
  <c r="P2892" i="3"/>
  <c r="U2891" i="3"/>
  <c r="T2891" i="3"/>
  <c r="S2891" i="3"/>
  <c r="R2891" i="3"/>
  <c r="Q2891" i="3"/>
  <c r="P2891" i="3"/>
  <c r="U2890" i="3"/>
  <c r="T2890" i="3"/>
  <c r="S2890" i="3"/>
  <c r="R2890" i="3"/>
  <c r="Q2890" i="3"/>
  <c r="P2890" i="3"/>
  <c r="U2889" i="3"/>
  <c r="T2889" i="3"/>
  <c r="S2889" i="3"/>
  <c r="R2889" i="3"/>
  <c r="Q2889" i="3"/>
  <c r="P2889" i="3"/>
  <c r="U2888" i="3"/>
  <c r="T2888" i="3"/>
  <c r="S2888" i="3"/>
  <c r="R2888" i="3"/>
  <c r="Q2888" i="3"/>
  <c r="P2888" i="3"/>
  <c r="U2887" i="3"/>
  <c r="T2887" i="3"/>
  <c r="S2887" i="3"/>
  <c r="R2887" i="3"/>
  <c r="Q2887" i="3"/>
  <c r="P2887" i="3"/>
  <c r="U2886" i="3"/>
  <c r="T2886" i="3"/>
  <c r="S2886" i="3"/>
  <c r="R2886" i="3"/>
  <c r="Q2886" i="3"/>
  <c r="P2886" i="3"/>
  <c r="U2885" i="3"/>
  <c r="T2885" i="3"/>
  <c r="S2885" i="3"/>
  <c r="R2885" i="3"/>
  <c r="Q2885" i="3"/>
  <c r="P2885" i="3"/>
  <c r="U2884" i="3"/>
  <c r="T2884" i="3"/>
  <c r="S2884" i="3"/>
  <c r="R2884" i="3"/>
  <c r="Q2884" i="3"/>
  <c r="P2884" i="3"/>
  <c r="U2883" i="3"/>
  <c r="T2883" i="3"/>
  <c r="S2883" i="3"/>
  <c r="R2883" i="3"/>
  <c r="Q2883" i="3"/>
  <c r="P2883" i="3"/>
  <c r="U2882" i="3"/>
  <c r="T2882" i="3"/>
  <c r="S2882" i="3"/>
  <c r="R2882" i="3"/>
  <c r="Q2882" i="3"/>
  <c r="P2882" i="3"/>
  <c r="U2881" i="3"/>
  <c r="T2881" i="3"/>
  <c r="S2881" i="3"/>
  <c r="R2881" i="3"/>
  <c r="Q2881" i="3"/>
  <c r="P2881" i="3"/>
  <c r="U2880" i="3"/>
  <c r="T2880" i="3"/>
  <c r="S2880" i="3"/>
  <c r="R2880" i="3"/>
  <c r="Q2880" i="3"/>
  <c r="P2880" i="3"/>
  <c r="U2879" i="3"/>
  <c r="T2879" i="3"/>
  <c r="S2879" i="3"/>
  <c r="R2879" i="3"/>
  <c r="Q2879" i="3"/>
  <c r="P2879" i="3"/>
  <c r="U2878" i="3"/>
  <c r="T2878" i="3"/>
  <c r="S2878" i="3"/>
  <c r="R2878" i="3"/>
  <c r="Q2878" i="3"/>
  <c r="P2878" i="3"/>
  <c r="U2877" i="3"/>
  <c r="T2877" i="3"/>
  <c r="S2877" i="3"/>
  <c r="R2877" i="3"/>
  <c r="Q2877" i="3"/>
  <c r="P2877" i="3"/>
  <c r="U2876" i="3"/>
  <c r="T2876" i="3"/>
  <c r="S2876" i="3"/>
  <c r="R2876" i="3"/>
  <c r="Q2876" i="3"/>
  <c r="P2876" i="3"/>
  <c r="U2875" i="3"/>
  <c r="T2875" i="3"/>
  <c r="S2875" i="3"/>
  <c r="R2875" i="3"/>
  <c r="Q2875" i="3"/>
  <c r="P2875" i="3"/>
  <c r="U2874" i="3"/>
  <c r="T2874" i="3"/>
  <c r="S2874" i="3"/>
  <c r="R2874" i="3"/>
  <c r="Q2874" i="3"/>
  <c r="P2874" i="3"/>
  <c r="U2873" i="3"/>
  <c r="T2873" i="3"/>
  <c r="S2873" i="3"/>
  <c r="R2873" i="3"/>
  <c r="Q2873" i="3"/>
  <c r="P2873" i="3"/>
  <c r="U2872" i="3"/>
  <c r="T2872" i="3"/>
  <c r="S2872" i="3"/>
  <c r="R2872" i="3"/>
  <c r="Q2872" i="3"/>
  <c r="P2872" i="3"/>
  <c r="U2871" i="3"/>
  <c r="T2871" i="3"/>
  <c r="S2871" i="3"/>
  <c r="R2871" i="3"/>
  <c r="Q2871" i="3"/>
  <c r="P2871" i="3"/>
  <c r="U2870" i="3"/>
  <c r="T2870" i="3"/>
  <c r="S2870" i="3"/>
  <c r="R2870" i="3"/>
  <c r="Q2870" i="3"/>
  <c r="P2870" i="3"/>
  <c r="U2869" i="3"/>
  <c r="T2869" i="3"/>
  <c r="S2869" i="3"/>
  <c r="R2869" i="3"/>
  <c r="Q2869" i="3"/>
  <c r="P2869" i="3"/>
  <c r="U2868" i="3"/>
  <c r="T2868" i="3"/>
  <c r="S2868" i="3"/>
  <c r="R2868" i="3"/>
  <c r="Q2868" i="3"/>
  <c r="P2868" i="3"/>
  <c r="U2867" i="3"/>
  <c r="T2867" i="3"/>
  <c r="S2867" i="3"/>
  <c r="R2867" i="3"/>
  <c r="Q2867" i="3"/>
  <c r="P2867" i="3"/>
  <c r="U2866" i="3"/>
  <c r="T2866" i="3"/>
  <c r="S2866" i="3"/>
  <c r="R2866" i="3"/>
  <c r="Q2866" i="3"/>
  <c r="P2866" i="3"/>
  <c r="U2865" i="3"/>
  <c r="T2865" i="3"/>
  <c r="S2865" i="3"/>
  <c r="R2865" i="3"/>
  <c r="Q2865" i="3"/>
  <c r="P2865" i="3"/>
  <c r="U2864" i="3"/>
  <c r="T2864" i="3"/>
  <c r="S2864" i="3"/>
  <c r="R2864" i="3"/>
  <c r="Q2864" i="3"/>
  <c r="P2864" i="3"/>
  <c r="U2863" i="3"/>
  <c r="T2863" i="3"/>
  <c r="S2863" i="3"/>
  <c r="R2863" i="3"/>
  <c r="Q2863" i="3"/>
  <c r="P2863" i="3"/>
  <c r="U2862" i="3"/>
  <c r="T2862" i="3"/>
  <c r="S2862" i="3"/>
  <c r="R2862" i="3"/>
  <c r="Q2862" i="3"/>
  <c r="P2862" i="3"/>
  <c r="U2861" i="3"/>
  <c r="T2861" i="3"/>
  <c r="S2861" i="3"/>
  <c r="R2861" i="3"/>
  <c r="Q2861" i="3"/>
  <c r="P2861" i="3"/>
  <c r="U2860" i="3"/>
  <c r="T2860" i="3"/>
  <c r="S2860" i="3"/>
  <c r="R2860" i="3"/>
  <c r="Q2860" i="3"/>
  <c r="P2860" i="3"/>
  <c r="U2859" i="3"/>
  <c r="T2859" i="3"/>
  <c r="S2859" i="3"/>
  <c r="R2859" i="3"/>
  <c r="Q2859" i="3"/>
  <c r="P2859" i="3"/>
  <c r="U2858" i="3"/>
  <c r="T2858" i="3"/>
  <c r="S2858" i="3"/>
  <c r="R2858" i="3"/>
  <c r="Q2858" i="3"/>
  <c r="P2858" i="3"/>
  <c r="U2857" i="3"/>
  <c r="T2857" i="3"/>
  <c r="S2857" i="3"/>
  <c r="R2857" i="3"/>
  <c r="Q2857" i="3"/>
  <c r="P2857" i="3"/>
  <c r="U2856" i="3"/>
  <c r="T2856" i="3"/>
  <c r="S2856" i="3"/>
  <c r="R2856" i="3"/>
  <c r="Q2856" i="3"/>
  <c r="P2856" i="3"/>
  <c r="U2855" i="3"/>
  <c r="T2855" i="3"/>
  <c r="S2855" i="3"/>
  <c r="R2855" i="3"/>
  <c r="Q2855" i="3"/>
  <c r="P2855" i="3"/>
  <c r="U2854" i="3"/>
  <c r="T2854" i="3"/>
  <c r="S2854" i="3"/>
  <c r="R2854" i="3"/>
  <c r="Q2854" i="3"/>
  <c r="P2854" i="3"/>
  <c r="U2853" i="3"/>
  <c r="T2853" i="3"/>
  <c r="S2853" i="3"/>
  <c r="R2853" i="3"/>
  <c r="Q2853" i="3"/>
  <c r="P2853" i="3"/>
  <c r="U2852" i="3"/>
  <c r="T2852" i="3"/>
  <c r="S2852" i="3"/>
  <c r="R2852" i="3"/>
  <c r="Q2852" i="3"/>
  <c r="P2852" i="3"/>
  <c r="U2851" i="3"/>
  <c r="T2851" i="3"/>
  <c r="S2851" i="3"/>
  <c r="R2851" i="3"/>
  <c r="Q2851" i="3"/>
  <c r="P2851" i="3"/>
  <c r="U2850" i="3"/>
  <c r="T2850" i="3"/>
  <c r="S2850" i="3"/>
  <c r="R2850" i="3"/>
  <c r="Q2850" i="3"/>
  <c r="P2850" i="3"/>
  <c r="U2849" i="3"/>
  <c r="T2849" i="3"/>
  <c r="S2849" i="3"/>
  <c r="R2849" i="3"/>
  <c r="Q2849" i="3"/>
  <c r="P2849" i="3"/>
  <c r="U2848" i="3"/>
  <c r="T2848" i="3"/>
  <c r="S2848" i="3"/>
  <c r="R2848" i="3"/>
  <c r="Q2848" i="3"/>
  <c r="P2848" i="3"/>
  <c r="U2847" i="3"/>
  <c r="T2847" i="3"/>
  <c r="S2847" i="3"/>
  <c r="R2847" i="3"/>
  <c r="Q2847" i="3"/>
  <c r="P2847" i="3"/>
  <c r="U2846" i="3"/>
  <c r="T2846" i="3"/>
  <c r="S2846" i="3"/>
  <c r="R2846" i="3"/>
  <c r="Q2846" i="3"/>
  <c r="P2846" i="3"/>
  <c r="U2845" i="3"/>
  <c r="T2845" i="3"/>
  <c r="S2845" i="3"/>
  <c r="R2845" i="3"/>
  <c r="Q2845" i="3"/>
  <c r="P2845" i="3"/>
  <c r="U2844" i="3"/>
  <c r="T2844" i="3"/>
  <c r="S2844" i="3"/>
  <c r="R2844" i="3"/>
  <c r="Q2844" i="3"/>
  <c r="P2844" i="3"/>
  <c r="U2843" i="3"/>
  <c r="T2843" i="3"/>
  <c r="S2843" i="3"/>
  <c r="R2843" i="3"/>
  <c r="Q2843" i="3"/>
  <c r="P2843" i="3"/>
  <c r="U2842" i="3"/>
  <c r="T2842" i="3"/>
  <c r="S2842" i="3"/>
  <c r="R2842" i="3"/>
  <c r="Q2842" i="3"/>
  <c r="P2842" i="3"/>
  <c r="U2841" i="3"/>
  <c r="T2841" i="3"/>
  <c r="S2841" i="3"/>
  <c r="R2841" i="3"/>
  <c r="Q2841" i="3"/>
  <c r="P2841" i="3"/>
  <c r="U2840" i="3"/>
  <c r="T2840" i="3"/>
  <c r="S2840" i="3"/>
  <c r="R2840" i="3"/>
  <c r="Q2840" i="3"/>
  <c r="P2840" i="3"/>
  <c r="U2839" i="3"/>
  <c r="T2839" i="3"/>
  <c r="S2839" i="3"/>
  <c r="R2839" i="3"/>
  <c r="Q2839" i="3"/>
  <c r="P2839" i="3"/>
  <c r="U2838" i="3"/>
  <c r="T2838" i="3"/>
  <c r="S2838" i="3"/>
  <c r="R2838" i="3"/>
  <c r="Q2838" i="3"/>
  <c r="P2838" i="3"/>
  <c r="U2837" i="3"/>
  <c r="T2837" i="3"/>
  <c r="S2837" i="3"/>
  <c r="R2837" i="3"/>
  <c r="Q2837" i="3"/>
  <c r="P2837" i="3"/>
  <c r="U2836" i="3"/>
  <c r="T2836" i="3"/>
  <c r="S2836" i="3"/>
  <c r="R2836" i="3"/>
  <c r="Q2836" i="3"/>
  <c r="P2836" i="3"/>
  <c r="U2835" i="3"/>
  <c r="T2835" i="3"/>
  <c r="S2835" i="3"/>
  <c r="R2835" i="3"/>
  <c r="Q2835" i="3"/>
  <c r="P2835" i="3"/>
  <c r="U2834" i="3"/>
  <c r="T2834" i="3"/>
  <c r="S2834" i="3"/>
  <c r="R2834" i="3"/>
  <c r="Q2834" i="3"/>
  <c r="P2834" i="3"/>
  <c r="U2833" i="3"/>
  <c r="T2833" i="3"/>
  <c r="S2833" i="3"/>
  <c r="R2833" i="3"/>
  <c r="Q2833" i="3"/>
  <c r="P2833" i="3"/>
  <c r="U2832" i="3"/>
  <c r="T2832" i="3"/>
  <c r="S2832" i="3"/>
  <c r="R2832" i="3"/>
  <c r="Q2832" i="3"/>
  <c r="P2832" i="3"/>
  <c r="U2831" i="3"/>
  <c r="T2831" i="3"/>
  <c r="S2831" i="3"/>
  <c r="R2831" i="3"/>
  <c r="Q2831" i="3"/>
  <c r="P2831" i="3"/>
  <c r="U2830" i="3"/>
  <c r="T2830" i="3"/>
  <c r="S2830" i="3"/>
  <c r="R2830" i="3"/>
  <c r="Q2830" i="3"/>
  <c r="P2830" i="3"/>
  <c r="U2829" i="3"/>
  <c r="T2829" i="3"/>
  <c r="S2829" i="3"/>
  <c r="R2829" i="3"/>
  <c r="Q2829" i="3"/>
  <c r="P2829" i="3"/>
  <c r="U2828" i="3"/>
  <c r="T2828" i="3"/>
  <c r="S2828" i="3"/>
  <c r="R2828" i="3"/>
  <c r="Q2828" i="3"/>
  <c r="P2828" i="3"/>
  <c r="U2827" i="3"/>
  <c r="T2827" i="3"/>
  <c r="S2827" i="3"/>
  <c r="R2827" i="3"/>
  <c r="Q2827" i="3"/>
  <c r="P2827" i="3"/>
  <c r="U2826" i="3"/>
  <c r="T2826" i="3"/>
  <c r="S2826" i="3"/>
  <c r="R2826" i="3"/>
  <c r="Q2826" i="3"/>
  <c r="P2826" i="3"/>
  <c r="U2825" i="3"/>
  <c r="T2825" i="3"/>
  <c r="S2825" i="3"/>
  <c r="R2825" i="3"/>
  <c r="Q2825" i="3"/>
  <c r="P2825" i="3"/>
  <c r="U2824" i="3"/>
  <c r="T2824" i="3"/>
  <c r="S2824" i="3"/>
  <c r="R2824" i="3"/>
  <c r="Q2824" i="3"/>
  <c r="P2824" i="3"/>
  <c r="U2823" i="3"/>
  <c r="T2823" i="3"/>
  <c r="S2823" i="3"/>
  <c r="R2823" i="3"/>
  <c r="Q2823" i="3"/>
  <c r="P2823" i="3"/>
  <c r="U2822" i="3"/>
  <c r="T2822" i="3"/>
  <c r="S2822" i="3"/>
  <c r="R2822" i="3"/>
  <c r="Q2822" i="3"/>
  <c r="P2822" i="3"/>
  <c r="U2821" i="3"/>
  <c r="T2821" i="3"/>
  <c r="S2821" i="3"/>
  <c r="R2821" i="3"/>
  <c r="Q2821" i="3"/>
  <c r="P2821" i="3"/>
  <c r="U2820" i="3"/>
  <c r="T2820" i="3"/>
  <c r="S2820" i="3"/>
  <c r="R2820" i="3"/>
  <c r="Q2820" i="3"/>
  <c r="P2820" i="3"/>
  <c r="U2819" i="3"/>
  <c r="T2819" i="3"/>
  <c r="S2819" i="3"/>
  <c r="R2819" i="3"/>
  <c r="Q2819" i="3"/>
  <c r="P2819" i="3"/>
  <c r="U2818" i="3"/>
  <c r="T2818" i="3"/>
  <c r="S2818" i="3"/>
  <c r="R2818" i="3"/>
  <c r="Q2818" i="3"/>
  <c r="P2818" i="3"/>
  <c r="U2817" i="3"/>
  <c r="T2817" i="3"/>
  <c r="S2817" i="3"/>
  <c r="R2817" i="3"/>
  <c r="Q2817" i="3"/>
  <c r="P2817" i="3"/>
  <c r="U2816" i="3"/>
  <c r="T2816" i="3"/>
  <c r="S2816" i="3"/>
  <c r="R2816" i="3"/>
  <c r="Q2816" i="3"/>
  <c r="P2816" i="3"/>
  <c r="U2815" i="3"/>
  <c r="T2815" i="3"/>
  <c r="S2815" i="3"/>
  <c r="R2815" i="3"/>
  <c r="Q2815" i="3"/>
  <c r="P2815" i="3"/>
  <c r="U2814" i="3"/>
  <c r="T2814" i="3"/>
  <c r="S2814" i="3"/>
  <c r="R2814" i="3"/>
  <c r="Q2814" i="3"/>
  <c r="P2814" i="3"/>
  <c r="U2813" i="3"/>
  <c r="T2813" i="3"/>
  <c r="S2813" i="3"/>
  <c r="R2813" i="3"/>
  <c r="Q2813" i="3"/>
  <c r="P2813" i="3"/>
  <c r="U2812" i="3"/>
  <c r="T2812" i="3"/>
  <c r="S2812" i="3"/>
  <c r="R2812" i="3"/>
  <c r="Q2812" i="3"/>
  <c r="P2812" i="3"/>
  <c r="U2811" i="3"/>
  <c r="T2811" i="3"/>
  <c r="S2811" i="3"/>
  <c r="R2811" i="3"/>
  <c r="Q2811" i="3"/>
  <c r="P2811" i="3"/>
  <c r="U2810" i="3"/>
  <c r="T2810" i="3"/>
  <c r="S2810" i="3"/>
  <c r="R2810" i="3"/>
  <c r="Q2810" i="3"/>
  <c r="P2810" i="3"/>
  <c r="U2809" i="3"/>
  <c r="T2809" i="3"/>
  <c r="S2809" i="3"/>
  <c r="R2809" i="3"/>
  <c r="Q2809" i="3"/>
  <c r="P2809" i="3"/>
  <c r="U2808" i="3"/>
  <c r="T2808" i="3"/>
  <c r="S2808" i="3"/>
  <c r="R2808" i="3"/>
  <c r="Q2808" i="3"/>
  <c r="P2808" i="3"/>
  <c r="U2807" i="3"/>
  <c r="T2807" i="3"/>
  <c r="S2807" i="3"/>
  <c r="R2807" i="3"/>
  <c r="Q2807" i="3"/>
  <c r="P2807" i="3"/>
  <c r="U2806" i="3"/>
  <c r="T2806" i="3"/>
  <c r="S2806" i="3"/>
  <c r="R2806" i="3"/>
  <c r="Q2806" i="3"/>
  <c r="P2806" i="3"/>
  <c r="U2805" i="3"/>
  <c r="T2805" i="3"/>
  <c r="S2805" i="3"/>
  <c r="R2805" i="3"/>
  <c r="Q2805" i="3"/>
  <c r="P2805" i="3"/>
  <c r="U2804" i="3"/>
  <c r="T2804" i="3"/>
  <c r="S2804" i="3"/>
  <c r="R2804" i="3"/>
  <c r="Q2804" i="3"/>
  <c r="P2804" i="3"/>
  <c r="U2803" i="3"/>
  <c r="T2803" i="3"/>
  <c r="S2803" i="3"/>
  <c r="R2803" i="3"/>
  <c r="Q2803" i="3"/>
  <c r="P2803" i="3"/>
  <c r="U2802" i="3"/>
  <c r="T2802" i="3"/>
  <c r="S2802" i="3"/>
  <c r="R2802" i="3"/>
  <c r="Q2802" i="3"/>
  <c r="P2802" i="3"/>
  <c r="U2801" i="3"/>
  <c r="T2801" i="3"/>
  <c r="S2801" i="3"/>
  <c r="R2801" i="3"/>
  <c r="Q2801" i="3"/>
  <c r="P2801" i="3"/>
  <c r="U2800" i="3"/>
  <c r="T2800" i="3"/>
  <c r="S2800" i="3"/>
  <c r="R2800" i="3"/>
  <c r="Q2800" i="3"/>
  <c r="P2800" i="3"/>
  <c r="U2799" i="3"/>
  <c r="T2799" i="3"/>
  <c r="S2799" i="3"/>
  <c r="R2799" i="3"/>
  <c r="Q2799" i="3"/>
  <c r="P2799" i="3"/>
  <c r="U2798" i="3"/>
  <c r="T2798" i="3"/>
  <c r="S2798" i="3"/>
  <c r="R2798" i="3"/>
  <c r="Q2798" i="3"/>
  <c r="P2798" i="3"/>
  <c r="U2797" i="3"/>
  <c r="T2797" i="3"/>
  <c r="S2797" i="3"/>
  <c r="R2797" i="3"/>
  <c r="Q2797" i="3"/>
  <c r="P2797" i="3"/>
  <c r="U2796" i="3"/>
  <c r="T2796" i="3"/>
  <c r="S2796" i="3"/>
  <c r="R2796" i="3"/>
  <c r="Q2796" i="3"/>
  <c r="P2796" i="3"/>
  <c r="U2795" i="3"/>
  <c r="T2795" i="3"/>
  <c r="S2795" i="3"/>
  <c r="R2795" i="3"/>
  <c r="Q2795" i="3"/>
  <c r="P2795" i="3"/>
  <c r="U2794" i="3"/>
  <c r="T2794" i="3"/>
  <c r="S2794" i="3"/>
  <c r="R2794" i="3"/>
  <c r="Q2794" i="3"/>
  <c r="P2794" i="3"/>
  <c r="U2793" i="3"/>
  <c r="T2793" i="3"/>
  <c r="S2793" i="3"/>
  <c r="R2793" i="3"/>
  <c r="Q2793" i="3"/>
  <c r="P2793" i="3"/>
  <c r="U2792" i="3"/>
  <c r="T2792" i="3"/>
  <c r="S2792" i="3"/>
  <c r="R2792" i="3"/>
  <c r="Q2792" i="3"/>
  <c r="P2792" i="3"/>
  <c r="U2791" i="3"/>
  <c r="T2791" i="3"/>
  <c r="S2791" i="3"/>
  <c r="R2791" i="3"/>
  <c r="Q2791" i="3"/>
  <c r="P2791" i="3"/>
  <c r="U2790" i="3"/>
  <c r="T2790" i="3"/>
  <c r="S2790" i="3"/>
  <c r="R2790" i="3"/>
  <c r="Q2790" i="3"/>
  <c r="P2790" i="3"/>
  <c r="U2789" i="3"/>
  <c r="T2789" i="3"/>
  <c r="S2789" i="3"/>
  <c r="R2789" i="3"/>
  <c r="Q2789" i="3"/>
  <c r="P2789" i="3"/>
  <c r="U2788" i="3"/>
  <c r="T2788" i="3"/>
  <c r="S2788" i="3"/>
  <c r="R2788" i="3"/>
  <c r="Q2788" i="3"/>
  <c r="P2788" i="3"/>
  <c r="U2787" i="3"/>
  <c r="T2787" i="3"/>
  <c r="S2787" i="3"/>
  <c r="R2787" i="3"/>
  <c r="Q2787" i="3"/>
  <c r="P2787" i="3"/>
  <c r="U2786" i="3"/>
  <c r="T2786" i="3"/>
  <c r="S2786" i="3"/>
  <c r="R2786" i="3"/>
  <c r="Q2786" i="3"/>
  <c r="P2786" i="3"/>
  <c r="U2785" i="3"/>
  <c r="T2785" i="3"/>
  <c r="S2785" i="3"/>
  <c r="R2785" i="3"/>
  <c r="Q2785" i="3"/>
  <c r="P2785" i="3"/>
  <c r="U2784" i="3"/>
  <c r="T2784" i="3"/>
  <c r="S2784" i="3"/>
  <c r="R2784" i="3"/>
  <c r="Q2784" i="3"/>
  <c r="P2784" i="3"/>
  <c r="U2783" i="3"/>
  <c r="T2783" i="3"/>
  <c r="S2783" i="3"/>
  <c r="R2783" i="3"/>
  <c r="Q2783" i="3"/>
  <c r="P2783" i="3"/>
  <c r="U2782" i="3"/>
  <c r="T2782" i="3"/>
  <c r="S2782" i="3"/>
  <c r="R2782" i="3"/>
  <c r="Q2782" i="3"/>
  <c r="P2782" i="3"/>
  <c r="U2781" i="3"/>
  <c r="T2781" i="3"/>
  <c r="S2781" i="3"/>
  <c r="R2781" i="3"/>
  <c r="Q2781" i="3"/>
  <c r="P2781" i="3"/>
  <c r="U2780" i="3"/>
  <c r="T2780" i="3"/>
  <c r="S2780" i="3"/>
  <c r="R2780" i="3"/>
  <c r="Q2780" i="3"/>
  <c r="P2780" i="3"/>
  <c r="U2779" i="3"/>
  <c r="T2779" i="3"/>
  <c r="S2779" i="3"/>
  <c r="R2779" i="3"/>
  <c r="Q2779" i="3"/>
  <c r="P2779" i="3"/>
  <c r="U2778" i="3"/>
  <c r="T2778" i="3"/>
  <c r="S2778" i="3"/>
  <c r="R2778" i="3"/>
  <c r="Q2778" i="3"/>
  <c r="P2778" i="3"/>
  <c r="U2777" i="3"/>
  <c r="T2777" i="3"/>
  <c r="S2777" i="3"/>
  <c r="R2777" i="3"/>
  <c r="Q2777" i="3"/>
  <c r="P2777" i="3"/>
  <c r="U2776" i="3"/>
  <c r="T2776" i="3"/>
  <c r="S2776" i="3"/>
  <c r="R2776" i="3"/>
  <c r="Q2776" i="3"/>
  <c r="P2776" i="3"/>
  <c r="U2775" i="3"/>
  <c r="T2775" i="3"/>
  <c r="S2775" i="3"/>
  <c r="R2775" i="3"/>
  <c r="Q2775" i="3"/>
  <c r="P2775" i="3"/>
  <c r="U2774" i="3"/>
  <c r="T2774" i="3"/>
  <c r="S2774" i="3"/>
  <c r="R2774" i="3"/>
  <c r="Q2774" i="3"/>
  <c r="P2774" i="3"/>
  <c r="U2773" i="3"/>
  <c r="T2773" i="3"/>
  <c r="S2773" i="3"/>
  <c r="R2773" i="3"/>
  <c r="Q2773" i="3"/>
  <c r="P2773" i="3"/>
  <c r="U2772" i="3"/>
  <c r="T2772" i="3"/>
  <c r="S2772" i="3"/>
  <c r="R2772" i="3"/>
  <c r="Q2772" i="3"/>
  <c r="P2772" i="3"/>
  <c r="U2771" i="3"/>
  <c r="T2771" i="3"/>
  <c r="S2771" i="3"/>
  <c r="R2771" i="3"/>
  <c r="Q2771" i="3"/>
  <c r="P2771" i="3"/>
  <c r="U2770" i="3"/>
  <c r="T2770" i="3"/>
  <c r="S2770" i="3"/>
  <c r="R2770" i="3"/>
  <c r="Q2770" i="3"/>
  <c r="P2770" i="3"/>
  <c r="U2769" i="3"/>
  <c r="T2769" i="3"/>
  <c r="S2769" i="3"/>
  <c r="R2769" i="3"/>
  <c r="Q2769" i="3"/>
  <c r="P2769" i="3"/>
  <c r="U2768" i="3"/>
  <c r="T2768" i="3"/>
  <c r="S2768" i="3"/>
  <c r="R2768" i="3"/>
  <c r="Q2768" i="3"/>
  <c r="P2768" i="3"/>
  <c r="U2767" i="3"/>
  <c r="T2767" i="3"/>
  <c r="S2767" i="3"/>
  <c r="R2767" i="3"/>
  <c r="Q2767" i="3"/>
  <c r="P2767" i="3"/>
  <c r="U2766" i="3"/>
  <c r="T2766" i="3"/>
  <c r="S2766" i="3"/>
  <c r="R2766" i="3"/>
  <c r="Q2766" i="3"/>
  <c r="P2766" i="3"/>
  <c r="U2765" i="3"/>
  <c r="T2765" i="3"/>
  <c r="S2765" i="3"/>
  <c r="R2765" i="3"/>
  <c r="Q2765" i="3"/>
  <c r="P2765" i="3"/>
  <c r="U2764" i="3"/>
  <c r="T2764" i="3"/>
  <c r="S2764" i="3"/>
  <c r="R2764" i="3"/>
  <c r="Q2764" i="3"/>
  <c r="P2764" i="3"/>
  <c r="U2763" i="3"/>
  <c r="T2763" i="3"/>
  <c r="S2763" i="3"/>
  <c r="R2763" i="3"/>
  <c r="Q2763" i="3"/>
  <c r="P2763" i="3"/>
  <c r="U2762" i="3"/>
  <c r="T2762" i="3"/>
  <c r="S2762" i="3"/>
  <c r="R2762" i="3"/>
  <c r="Q2762" i="3"/>
  <c r="P2762" i="3"/>
  <c r="U2761" i="3"/>
  <c r="T2761" i="3"/>
  <c r="S2761" i="3"/>
  <c r="R2761" i="3"/>
  <c r="Q2761" i="3"/>
  <c r="P2761" i="3"/>
  <c r="U2760" i="3"/>
  <c r="T2760" i="3"/>
  <c r="S2760" i="3"/>
  <c r="R2760" i="3"/>
  <c r="Q2760" i="3"/>
  <c r="P2760" i="3"/>
  <c r="U2759" i="3"/>
  <c r="T2759" i="3"/>
  <c r="S2759" i="3"/>
  <c r="R2759" i="3"/>
  <c r="Q2759" i="3"/>
  <c r="P2759" i="3"/>
  <c r="U2758" i="3"/>
  <c r="T2758" i="3"/>
  <c r="S2758" i="3"/>
  <c r="R2758" i="3"/>
  <c r="Q2758" i="3"/>
  <c r="P2758" i="3"/>
  <c r="U2757" i="3"/>
  <c r="T2757" i="3"/>
  <c r="S2757" i="3"/>
  <c r="R2757" i="3"/>
  <c r="Q2757" i="3"/>
  <c r="P2757" i="3"/>
  <c r="U2756" i="3"/>
  <c r="T2756" i="3"/>
  <c r="S2756" i="3"/>
  <c r="R2756" i="3"/>
  <c r="Q2756" i="3"/>
  <c r="P2756" i="3"/>
  <c r="U2755" i="3"/>
  <c r="T2755" i="3"/>
  <c r="S2755" i="3"/>
  <c r="R2755" i="3"/>
  <c r="Q2755" i="3"/>
  <c r="P2755" i="3"/>
  <c r="U2754" i="3"/>
  <c r="T2754" i="3"/>
  <c r="S2754" i="3"/>
  <c r="R2754" i="3"/>
  <c r="Q2754" i="3"/>
  <c r="P2754" i="3"/>
  <c r="U2753" i="3"/>
  <c r="T2753" i="3"/>
  <c r="S2753" i="3"/>
  <c r="R2753" i="3"/>
  <c r="Q2753" i="3"/>
  <c r="P2753" i="3"/>
  <c r="U2752" i="3"/>
  <c r="T2752" i="3"/>
  <c r="S2752" i="3"/>
  <c r="R2752" i="3"/>
  <c r="Q2752" i="3"/>
  <c r="P2752" i="3"/>
  <c r="U2751" i="3"/>
  <c r="T2751" i="3"/>
  <c r="S2751" i="3"/>
  <c r="R2751" i="3"/>
  <c r="Q2751" i="3"/>
  <c r="P2751" i="3"/>
  <c r="U2750" i="3"/>
  <c r="T2750" i="3"/>
  <c r="S2750" i="3"/>
  <c r="R2750" i="3"/>
  <c r="Q2750" i="3"/>
  <c r="P2750" i="3"/>
  <c r="U2749" i="3"/>
  <c r="T2749" i="3"/>
  <c r="S2749" i="3"/>
  <c r="R2749" i="3"/>
  <c r="Q2749" i="3"/>
  <c r="P2749" i="3"/>
  <c r="U2748" i="3"/>
  <c r="T2748" i="3"/>
  <c r="S2748" i="3"/>
  <c r="R2748" i="3"/>
  <c r="Q2748" i="3"/>
  <c r="P2748" i="3"/>
  <c r="U2747" i="3"/>
  <c r="T2747" i="3"/>
  <c r="S2747" i="3"/>
  <c r="R2747" i="3"/>
  <c r="Q2747" i="3"/>
  <c r="P2747" i="3"/>
  <c r="U2746" i="3"/>
  <c r="T2746" i="3"/>
  <c r="S2746" i="3"/>
  <c r="R2746" i="3"/>
  <c r="Q2746" i="3"/>
  <c r="P2746" i="3"/>
  <c r="U2745" i="3"/>
  <c r="T2745" i="3"/>
  <c r="S2745" i="3"/>
  <c r="R2745" i="3"/>
  <c r="Q2745" i="3"/>
  <c r="P2745" i="3"/>
  <c r="U2744" i="3"/>
  <c r="T2744" i="3"/>
  <c r="S2744" i="3"/>
  <c r="R2744" i="3"/>
  <c r="Q2744" i="3"/>
  <c r="P2744" i="3"/>
  <c r="U2743" i="3"/>
  <c r="T2743" i="3"/>
  <c r="S2743" i="3"/>
  <c r="R2743" i="3"/>
  <c r="Q2743" i="3"/>
  <c r="P2743" i="3"/>
  <c r="U2742" i="3"/>
  <c r="T2742" i="3"/>
  <c r="S2742" i="3"/>
  <c r="R2742" i="3"/>
  <c r="Q2742" i="3"/>
  <c r="P2742" i="3"/>
  <c r="U2741" i="3"/>
  <c r="T2741" i="3"/>
  <c r="S2741" i="3"/>
  <c r="R2741" i="3"/>
  <c r="Q2741" i="3"/>
  <c r="P2741" i="3"/>
  <c r="U2740" i="3"/>
  <c r="T2740" i="3"/>
  <c r="S2740" i="3"/>
  <c r="R2740" i="3"/>
  <c r="Q2740" i="3"/>
  <c r="P2740" i="3"/>
  <c r="U2739" i="3"/>
  <c r="T2739" i="3"/>
  <c r="S2739" i="3"/>
  <c r="R2739" i="3"/>
  <c r="Q2739" i="3"/>
  <c r="P2739" i="3"/>
  <c r="U2738" i="3"/>
  <c r="T2738" i="3"/>
  <c r="S2738" i="3"/>
  <c r="R2738" i="3"/>
  <c r="Q2738" i="3"/>
  <c r="P2738" i="3"/>
  <c r="U2737" i="3"/>
  <c r="T2737" i="3"/>
  <c r="S2737" i="3"/>
  <c r="R2737" i="3"/>
  <c r="Q2737" i="3"/>
  <c r="P2737" i="3"/>
  <c r="U2736" i="3"/>
  <c r="T2736" i="3"/>
  <c r="S2736" i="3"/>
  <c r="R2736" i="3"/>
  <c r="Q2736" i="3"/>
  <c r="P2736" i="3"/>
  <c r="U2735" i="3"/>
  <c r="T2735" i="3"/>
  <c r="S2735" i="3"/>
  <c r="R2735" i="3"/>
  <c r="Q2735" i="3"/>
  <c r="P2735" i="3"/>
  <c r="U2734" i="3"/>
  <c r="T2734" i="3"/>
  <c r="S2734" i="3"/>
  <c r="R2734" i="3"/>
  <c r="Q2734" i="3"/>
  <c r="P2734" i="3"/>
  <c r="U2733" i="3"/>
  <c r="T2733" i="3"/>
  <c r="S2733" i="3"/>
  <c r="R2733" i="3"/>
  <c r="Q2733" i="3"/>
  <c r="P2733" i="3"/>
  <c r="U2732" i="3"/>
  <c r="T2732" i="3"/>
  <c r="S2732" i="3"/>
  <c r="R2732" i="3"/>
  <c r="Q2732" i="3"/>
  <c r="P2732" i="3"/>
  <c r="U2731" i="3"/>
  <c r="T2731" i="3"/>
  <c r="S2731" i="3"/>
  <c r="R2731" i="3"/>
  <c r="Q2731" i="3"/>
  <c r="P2731" i="3"/>
  <c r="U2730" i="3"/>
  <c r="T2730" i="3"/>
  <c r="S2730" i="3"/>
  <c r="R2730" i="3"/>
  <c r="Q2730" i="3"/>
  <c r="P2730" i="3"/>
  <c r="U2729" i="3"/>
  <c r="T2729" i="3"/>
  <c r="S2729" i="3"/>
  <c r="R2729" i="3"/>
  <c r="Q2729" i="3"/>
  <c r="P2729" i="3"/>
  <c r="U2728" i="3"/>
  <c r="T2728" i="3"/>
  <c r="S2728" i="3"/>
  <c r="R2728" i="3"/>
  <c r="Q2728" i="3"/>
  <c r="P2728" i="3"/>
  <c r="U2727" i="3"/>
  <c r="T2727" i="3"/>
  <c r="S2727" i="3"/>
  <c r="R2727" i="3"/>
  <c r="Q2727" i="3"/>
  <c r="P2727" i="3"/>
  <c r="U2726" i="3"/>
  <c r="T2726" i="3"/>
  <c r="S2726" i="3"/>
  <c r="R2726" i="3"/>
  <c r="Q2726" i="3"/>
  <c r="P2726" i="3"/>
  <c r="U2725" i="3"/>
  <c r="T2725" i="3"/>
  <c r="S2725" i="3"/>
  <c r="R2725" i="3"/>
  <c r="Q2725" i="3"/>
  <c r="P2725" i="3"/>
  <c r="U2724" i="3"/>
  <c r="T2724" i="3"/>
  <c r="S2724" i="3"/>
  <c r="R2724" i="3"/>
  <c r="Q2724" i="3"/>
  <c r="P2724" i="3"/>
  <c r="U2723" i="3"/>
  <c r="T2723" i="3"/>
  <c r="S2723" i="3"/>
  <c r="R2723" i="3"/>
  <c r="Q2723" i="3"/>
  <c r="P2723" i="3"/>
  <c r="U2722" i="3"/>
  <c r="T2722" i="3"/>
  <c r="S2722" i="3"/>
  <c r="R2722" i="3"/>
  <c r="Q2722" i="3"/>
  <c r="P2722" i="3"/>
  <c r="U2721" i="3"/>
  <c r="T2721" i="3"/>
  <c r="S2721" i="3"/>
  <c r="R2721" i="3"/>
  <c r="Q2721" i="3"/>
  <c r="P2721" i="3"/>
  <c r="U2720" i="3"/>
  <c r="T2720" i="3"/>
  <c r="S2720" i="3"/>
  <c r="R2720" i="3"/>
  <c r="Q2720" i="3"/>
  <c r="P2720" i="3"/>
  <c r="U2719" i="3"/>
  <c r="T2719" i="3"/>
  <c r="S2719" i="3"/>
  <c r="R2719" i="3"/>
  <c r="Q2719" i="3"/>
  <c r="P2719" i="3"/>
  <c r="U2718" i="3"/>
  <c r="T2718" i="3"/>
  <c r="S2718" i="3"/>
  <c r="R2718" i="3"/>
  <c r="Q2718" i="3"/>
  <c r="P2718" i="3"/>
  <c r="U2717" i="3"/>
  <c r="T2717" i="3"/>
  <c r="S2717" i="3"/>
  <c r="R2717" i="3"/>
  <c r="Q2717" i="3"/>
  <c r="P2717" i="3"/>
  <c r="U2716" i="3"/>
  <c r="T2716" i="3"/>
  <c r="S2716" i="3"/>
  <c r="R2716" i="3"/>
  <c r="Q2716" i="3"/>
  <c r="P2716" i="3"/>
  <c r="U2715" i="3"/>
  <c r="T2715" i="3"/>
  <c r="S2715" i="3"/>
  <c r="R2715" i="3"/>
  <c r="Q2715" i="3"/>
  <c r="P2715" i="3"/>
  <c r="U2714" i="3"/>
  <c r="T2714" i="3"/>
  <c r="S2714" i="3"/>
  <c r="R2714" i="3"/>
  <c r="Q2714" i="3"/>
  <c r="P2714" i="3"/>
  <c r="U2713" i="3"/>
  <c r="T2713" i="3"/>
  <c r="S2713" i="3"/>
  <c r="R2713" i="3"/>
  <c r="Q2713" i="3"/>
  <c r="P2713" i="3"/>
  <c r="U2712" i="3"/>
  <c r="T2712" i="3"/>
  <c r="S2712" i="3"/>
  <c r="R2712" i="3"/>
  <c r="Q2712" i="3"/>
  <c r="P2712" i="3"/>
  <c r="U2711" i="3"/>
  <c r="T2711" i="3"/>
  <c r="S2711" i="3"/>
  <c r="R2711" i="3"/>
  <c r="Q2711" i="3"/>
  <c r="P2711" i="3"/>
  <c r="U2710" i="3"/>
  <c r="T2710" i="3"/>
  <c r="S2710" i="3"/>
  <c r="R2710" i="3"/>
  <c r="Q2710" i="3"/>
  <c r="P2710" i="3"/>
  <c r="U2709" i="3"/>
  <c r="T2709" i="3"/>
  <c r="S2709" i="3"/>
  <c r="R2709" i="3"/>
  <c r="Q2709" i="3"/>
  <c r="P2709" i="3"/>
  <c r="U2708" i="3"/>
  <c r="T2708" i="3"/>
  <c r="S2708" i="3"/>
  <c r="R2708" i="3"/>
  <c r="Q2708" i="3"/>
  <c r="P2708" i="3"/>
  <c r="U2707" i="3"/>
  <c r="T2707" i="3"/>
  <c r="S2707" i="3"/>
  <c r="R2707" i="3"/>
  <c r="Q2707" i="3"/>
  <c r="P2707" i="3"/>
  <c r="U2706" i="3"/>
  <c r="T2706" i="3"/>
  <c r="S2706" i="3"/>
  <c r="R2706" i="3"/>
  <c r="Q2706" i="3"/>
  <c r="P2706" i="3"/>
  <c r="U2705" i="3"/>
  <c r="T2705" i="3"/>
  <c r="S2705" i="3"/>
  <c r="R2705" i="3"/>
  <c r="Q2705" i="3"/>
  <c r="P2705" i="3"/>
  <c r="U2704" i="3"/>
  <c r="T2704" i="3"/>
  <c r="S2704" i="3"/>
  <c r="R2704" i="3"/>
  <c r="Q2704" i="3"/>
  <c r="P2704" i="3"/>
  <c r="U2703" i="3"/>
  <c r="T2703" i="3"/>
  <c r="S2703" i="3"/>
  <c r="R2703" i="3"/>
  <c r="Q2703" i="3"/>
  <c r="P2703" i="3"/>
  <c r="U2702" i="3"/>
  <c r="T2702" i="3"/>
  <c r="S2702" i="3"/>
  <c r="R2702" i="3"/>
  <c r="Q2702" i="3"/>
  <c r="P2702" i="3"/>
  <c r="U2701" i="3"/>
  <c r="T2701" i="3"/>
  <c r="S2701" i="3"/>
  <c r="R2701" i="3"/>
  <c r="Q2701" i="3"/>
  <c r="P2701" i="3"/>
  <c r="U2700" i="3"/>
  <c r="T2700" i="3"/>
  <c r="S2700" i="3"/>
  <c r="R2700" i="3"/>
  <c r="Q2700" i="3"/>
  <c r="P2700" i="3"/>
  <c r="U2699" i="3"/>
  <c r="T2699" i="3"/>
  <c r="S2699" i="3"/>
  <c r="R2699" i="3"/>
  <c r="Q2699" i="3"/>
  <c r="P2699" i="3"/>
  <c r="U2698" i="3"/>
  <c r="T2698" i="3"/>
  <c r="S2698" i="3"/>
  <c r="R2698" i="3"/>
  <c r="Q2698" i="3"/>
  <c r="P2698" i="3"/>
  <c r="U2697" i="3"/>
  <c r="T2697" i="3"/>
  <c r="S2697" i="3"/>
  <c r="R2697" i="3"/>
  <c r="Q2697" i="3"/>
  <c r="P2697" i="3"/>
  <c r="U2696" i="3"/>
  <c r="T2696" i="3"/>
  <c r="S2696" i="3"/>
  <c r="R2696" i="3"/>
  <c r="Q2696" i="3"/>
  <c r="P2696" i="3"/>
  <c r="U2695" i="3"/>
  <c r="T2695" i="3"/>
  <c r="S2695" i="3"/>
  <c r="R2695" i="3"/>
  <c r="Q2695" i="3"/>
  <c r="P2695" i="3"/>
  <c r="U2694" i="3"/>
  <c r="T2694" i="3"/>
  <c r="S2694" i="3"/>
  <c r="R2694" i="3"/>
  <c r="Q2694" i="3"/>
  <c r="P2694" i="3"/>
  <c r="U2693" i="3"/>
  <c r="T2693" i="3"/>
  <c r="S2693" i="3"/>
  <c r="R2693" i="3"/>
  <c r="Q2693" i="3"/>
  <c r="P2693" i="3"/>
  <c r="U2692" i="3"/>
  <c r="T2692" i="3"/>
  <c r="S2692" i="3"/>
  <c r="R2692" i="3"/>
  <c r="Q2692" i="3"/>
  <c r="P2692" i="3"/>
  <c r="U2691" i="3"/>
  <c r="T2691" i="3"/>
  <c r="S2691" i="3"/>
  <c r="R2691" i="3"/>
  <c r="Q2691" i="3"/>
  <c r="P2691" i="3"/>
  <c r="U2690" i="3"/>
  <c r="T2690" i="3"/>
  <c r="S2690" i="3"/>
  <c r="R2690" i="3"/>
  <c r="Q2690" i="3"/>
  <c r="P2690" i="3"/>
  <c r="U2689" i="3"/>
  <c r="T2689" i="3"/>
  <c r="S2689" i="3"/>
  <c r="R2689" i="3"/>
  <c r="Q2689" i="3"/>
  <c r="P2689" i="3"/>
  <c r="U2688" i="3"/>
  <c r="T2688" i="3"/>
  <c r="S2688" i="3"/>
  <c r="R2688" i="3"/>
  <c r="Q2688" i="3"/>
  <c r="P2688" i="3"/>
  <c r="U2687" i="3"/>
  <c r="T2687" i="3"/>
  <c r="S2687" i="3"/>
  <c r="R2687" i="3"/>
  <c r="Q2687" i="3"/>
  <c r="P2687" i="3"/>
  <c r="U2686" i="3"/>
  <c r="T2686" i="3"/>
  <c r="S2686" i="3"/>
  <c r="R2686" i="3"/>
  <c r="Q2686" i="3"/>
  <c r="P2686" i="3"/>
  <c r="U2685" i="3"/>
  <c r="T2685" i="3"/>
  <c r="S2685" i="3"/>
  <c r="R2685" i="3"/>
  <c r="Q2685" i="3"/>
  <c r="P2685" i="3"/>
  <c r="U2684" i="3"/>
  <c r="T2684" i="3"/>
  <c r="S2684" i="3"/>
  <c r="R2684" i="3"/>
  <c r="Q2684" i="3"/>
  <c r="P2684" i="3"/>
  <c r="U2683" i="3"/>
  <c r="T2683" i="3"/>
  <c r="S2683" i="3"/>
  <c r="R2683" i="3"/>
  <c r="Q2683" i="3"/>
  <c r="P2683" i="3"/>
  <c r="U2682" i="3"/>
  <c r="T2682" i="3"/>
  <c r="S2682" i="3"/>
  <c r="R2682" i="3"/>
  <c r="Q2682" i="3"/>
  <c r="P2682" i="3"/>
  <c r="U2681" i="3"/>
  <c r="T2681" i="3"/>
  <c r="S2681" i="3"/>
  <c r="R2681" i="3"/>
  <c r="Q2681" i="3"/>
  <c r="P2681" i="3"/>
  <c r="U2680" i="3"/>
  <c r="T2680" i="3"/>
  <c r="S2680" i="3"/>
  <c r="R2680" i="3"/>
  <c r="Q2680" i="3"/>
  <c r="P2680" i="3"/>
  <c r="U2679" i="3"/>
  <c r="T2679" i="3"/>
  <c r="S2679" i="3"/>
  <c r="R2679" i="3"/>
  <c r="Q2679" i="3"/>
  <c r="P2679" i="3"/>
  <c r="U2678" i="3"/>
  <c r="T2678" i="3"/>
  <c r="S2678" i="3"/>
  <c r="R2678" i="3"/>
  <c r="Q2678" i="3"/>
  <c r="P2678" i="3"/>
  <c r="U2677" i="3"/>
  <c r="T2677" i="3"/>
  <c r="S2677" i="3"/>
  <c r="R2677" i="3"/>
  <c r="Q2677" i="3"/>
  <c r="P2677" i="3"/>
  <c r="U2676" i="3"/>
  <c r="T2676" i="3"/>
  <c r="S2676" i="3"/>
  <c r="R2676" i="3"/>
  <c r="Q2676" i="3"/>
  <c r="P2676" i="3"/>
  <c r="U2675" i="3"/>
  <c r="T2675" i="3"/>
  <c r="S2675" i="3"/>
  <c r="R2675" i="3"/>
  <c r="Q2675" i="3"/>
  <c r="P2675" i="3"/>
  <c r="U2674" i="3"/>
  <c r="T2674" i="3"/>
  <c r="S2674" i="3"/>
  <c r="R2674" i="3"/>
  <c r="Q2674" i="3"/>
  <c r="P2674" i="3"/>
  <c r="U2673" i="3"/>
  <c r="T2673" i="3"/>
  <c r="S2673" i="3"/>
  <c r="R2673" i="3"/>
  <c r="Q2673" i="3"/>
  <c r="P2673" i="3"/>
  <c r="U2672" i="3"/>
  <c r="T2672" i="3"/>
  <c r="S2672" i="3"/>
  <c r="R2672" i="3"/>
  <c r="Q2672" i="3"/>
  <c r="P2672" i="3"/>
  <c r="U2671" i="3"/>
  <c r="T2671" i="3"/>
  <c r="S2671" i="3"/>
  <c r="R2671" i="3"/>
  <c r="Q2671" i="3"/>
  <c r="P2671" i="3"/>
  <c r="U2670" i="3"/>
  <c r="T2670" i="3"/>
  <c r="S2670" i="3"/>
  <c r="R2670" i="3"/>
  <c r="Q2670" i="3"/>
  <c r="P2670" i="3"/>
  <c r="U2669" i="3"/>
  <c r="T2669" i="3"/>
  <c r="S2669" i="3"/>
  <c r="R2669" i="3"/>
  <c r="Q2669" i="3"/>
  <c r="P2669" i="3"/>
  <c r="U2668" i="3"/>
  <c r="T2668" i="3"/>
  <c r="S2668" i="3"/>
  <c r="R2668" i="3"/>
  <c r="Q2668" i="3"/>
  <c r="P2668" i="3"/>
  <c r="U2667" i="3"/>
  <c r="T2667" i="3"/>
  <c r="S2667" i="3"/>
  <c r="R2667" i="3"/>
  <c r="Q2667" i="3"/>
  <c r="P2667" i="3"/>
  <c r="U2666" i="3"/>
  <c r="T2666" i="3"/>
  <c r="S2666" i="3"/>
  <c r="R2666" i="3"/>
  <c r="Q2666" i="3"/>
  <c r="P2666" i="3"/>
  <c r="U2665" i="3"/>
  <c r="T2665" i="3"/>
  <c r="S2665" i="3"/>
  <c r="R2665" i="3"/>
  <c r="Q2665" i="3"/>
  <c r="P2665" i="3"/>
  <c r="U2664" i="3"/>
  <c r="T2664" i="3"/>
  <c r="S2664" i="3"/>
  <c r="R2664" i="3"/>
  <c r="Q2664" i="3"/>
  <c r="P2664" i="3"/>
  <c r="U2663" i="3"/>
  <c r="T2663" i="3"/>
  <c r="S2663" i="3"/>
  <c r="R2663" i="3"/>
  <c r="Q2663" i="3"/>
  <c r="P2663" i="3"/>
  <c r="U2662" i="3"/>
  <c r="T2662" i="3"/>
  <c r="S2662" i="3"/>
  <c r="R2662" i="3"/>
  <c r="Q2662" i="3"/>
  <c r="P2662" i="3"/>
  <c r="U2661" i="3"/>
  <c r="T2661" i="3"/>
  <c r="S2661" i="3"/>
  <c r="R2661" i="3"/>
  <c r="Q2661" i="3"/>
  <c r="P2661" i="3"/>
  <c r="U2660" i="3"/>
  <c r="T2660" i="3"/>
  <c r="S2660" i="3"/>
  <c r="R2660" i="3"/>
  <c r="Q2660" i="3"/>
  <c r="P2660" i="3"/>
  <c r="U2659" i="3"/>
  <c r="T2659" i="3"/>
  <c r="S2659" i="3"/>
  <c r="R2659" i="3"/>
  <c r="Q2659" i="3"/>
  <c r="P2659" i="3"/>
  <c r="U2658" i="3"/>
  <c r="T2658" i="3"/>
  <c r="S2658" i="3"/>
  <c r="R2658" i="3"/>
  <c r="Q2658" i="3"/>
  <c r="P2658" i="3"/>
  <c r="U2657" i="3"/>
  <c r="T2657" i="3"/>
  <c r="S2657" i="3"/>
  <c r="R2657" i="3"/>
  <c r="Q2657" i="3"/>
  <c r="P2657" i="3"/>
  <c r="U2656" i="3"/>
  <c r="T2656" i="3"/>
  <c r="S2656" i="3"/>
  <c r="R2656" i="3"/>
  <c r="Q2656" i="3"/>
  <c r="P2656" i="3"/>
  <c r="U2655" i="3"/>
  <c r="T2655" i="3"/>
  <c r="S2655" i="3"/>
  <c r="R2655" i="3"/>
  <c r="Q2655" i="3"/>
  <c r="P2655" i="3"/>
  <c r="U2654" i="3"/>
  <c r="T2654" i="3"/>
  <c r="S2654" i="3"/>
  <c r="R2654" i="3"/>
  <c r="Q2654" i="3"/>
  <c r="P2654" i="3"/>
  <c r="U2653" i="3"/>
  <c r="T2653" i="3"/>
  <c r="S2653" i="3"/>
  <c r="R2653" i="3"/>
  <c r="Q2653" i="3"/>
  <c r="P2653" i="3"/>
  <c r="U2652" i="3"/>
  <c r="T2652" i="3"/>
  <c r="S2652" i="3"/>
  <c r="R2652" i="3"/>
  <c r="Q2652" i="3"/>
  <c r="P2652" i="3"/>
  <c r="U2651" i="3"/>
  <c r="T2651" i="3"/>
  <c r="S2651" i="3"/>
  <c r="R2651" i="3"/>
  <c r="Q2651" i="3"/>
  <c r="P2651" i="3"/>
  <c r="U2650" i="3"/>
  <c r="T2650" i="3"/>
  <c r="S2650" i="3"/>
  <c r="R2650" i="3"/>
  <c r="Q2650" i="3"/>
  <c r="P2650" i="3"/>
  <c r="U2649" i="3"/>
  <c r="T2649" i="3"/>
  <c r="S2649" i="3"/>
  <c r="R2649" i="3"/>
  <c r="Q2649" i="3"/>
  <c r="P2649" i="3"/>
  <c r="U2648" i="3"/>
  <c r="T2648" i="3"/>
  <c r="S2648" i="3"/>
  <c r="R2648" i="3"/>
  <c r="Q2648" i="3"/>
  <c r="P2648" i="3"/>
  <c r="U2647" i="3"/>
  <c r="T2647" i="3"/>
  <c r="S2647" i="3"/>
  <c r="R2647" i="3"/>
  <c r="Q2647" i="3"/>
  <c r="P2647" i="3"/>
  <c r="U2646" i="3"/>
  <c r="T2646" i="3"/>
  <c r="S2646" i="3"/>
  <c r="R2646" i="3"/>
  <c r="Q2646" i="3"/>
  <c r="P2646" i="3"/>
  <c r="U2645" i="3"/>
  <c r="T2645" i="3"/>
  <c r="S2645" i="3"/>
  <c r="R2645" i="3"/>
  <c r="Q2645" i="3"/>
  <c r="P2645" i="3"/>
  <c r="U2644" i="3"/>
  <c r="T2644" i="3"/>
  <c r="S2644" i="3"/>
  <c r="R2644" i="3"/>
  <c r="Q2644" i="3"/>
  <c r="P2644" i="3"/>
  <c r="U2643" i="3"/>
  <c r="T2643" i="3"/>
  <c r="S2643" i="3"/>
  <c r="R2643" i="3"/>
  <c r="Q2643" i="3"/>
  <c r="P2643" i="3"/>
  <c r="U2642" i="3"/>
  <c r="T2642" i="3"/>
  <c r="S2642" i="3"/>
  <c r="R2642" i="3"/>
  <c r="Q2642" i="3"/>
  <c r="P2642" i="3"/>
  <c r="U2641" i="3"/>
  <c r="T2641" i="3"/>
  <c r="S2641" i="3"/>
  <c r="R2641" i="3"/>
  <c r="Q2641" i="3"/>
  <c r="P2641" i="3"/>
  <c r="U2640" i="3"/>
  <c r="T2640" i="3"/>
  <c r="S2640" i="3"/>
  <c r="R2640" i="3"/>
  <c r="Q2640" i="3"/>
  <c r="P2640" i="3"/>
  <c r="U2639" i="3"/>
  <c r="T2639" i="3"/>
  <c r="S2639" i="3"/>
  <c r="R2639" i="3"/>
  <c r="Q2639" i="3"/>
  <c r="P2639" i="3"/>
  <c r="U2638" i="3"/>
  <c r="T2638" i="3"/>
  <c r="S2638" i="3"/>
  <c r="R2638" i="3"/>
  <c r="Q2638" i="3"/>
  <c r="P2638" i="3"/>
  <c r="U2637" i="3"/>
  <c r="T2637" i="3"/>
  <c r="S2637" i="3"/>
  <c r="R2637" i="3"/>
  <c r="Q2637" i="3"/>
  <c r="P2637" i="3"/>
  <c r="U2636" i="3"/>
  <c r="T2636" i="3"/>
  <c r="S2636" i="3"/>
  <c r="R2636" i="3"/>
  <c r="Q2636" i="3"/>
  <c r="P2636" i="3"/>
  <c r="U2635" i="3"/>
  <c r="T2635" i="3"/>
  <c r="S2635" i="3"/>
  <c r="R2635" i="3"/>
  <c r="Q2635" i="3"/>
  <c r="P2635" i="3"/>
  <c r="U2634" i="3"/>
  <c r="T2634" i="3"/>
  <c r="S2634" i="3"/>
  <c r="R2634" i="3"/>
  <c r="Q2634" i="3"/>
  <c r="P2634" i="3"/>
  <c r="U2633" i="3"/>
  <c r="T2633" i="3"/>
  <c r="S2633" i="3"/>
  <c r="R2633" i="3"/>
  <c r="Q2633" i="3"/>
  <c r="P2633" i="3"/>
  <c r="U2632" i="3"/>
  <c r="T2632" i="3"/>
  <c r="S2632" i="3"/>
  <c r="R2632" i="3"/>
  <c r="Q2632" i="3"/>
  <c r="P2632" i="3"/>
  <c r="U2631" i="3"/>
  <c r="T2631" i="3"/>
  <c r="S2631" i="3"/>
  <c r="R2631" i="3"/>
  <c r="Q2631" i="3"/>
  <c r="P2631" i="3"/>
  <c r="U2630" i="3"/>
  <c r="T2630" i="3"/>
  <c r="S2630" i="3"/>
  <c r="R2630" i="3"/>
  <c r="Q2630" i="3"/>
  <c r="P2630" i="3"/>
  <c r="U2629" i="3"/>
  <c r="T2629" i="3"/>
  <c r="S2629" i="3"/>
  <c r="R2629" i="3"/>
  <c r="Q2629" i="3"/>
  <c r="P2629" i="3"/>
  <c r="U2628" i="3"/>
  <c r="T2628" i="3"/>
  <c r="S2628" i="3"/>
  <c r="R2628" i="3"/>
  <c r="Q2628" i="3"/>
  <c r="P2628" i="3"/>
  <c r="U2627" i="3"/>
  <c r="T2627" i="3"/>
  <c r="S2627" i="3"/>
  <c r="R2627" i="3"/>
  <c r="Q2627" i="3"/>
  <c r="P2627" i="3"/>
  <c r="U2626" i="3"/>
  <c r="T2626" i="3"/>
  <c r="S2626" i="3"/>
  <c r="R2626" i="3"/>
  <c r="Q2626" i="3"/>
  <c r="P2626" i="3"/>
  <c r="U2625" i="3"/>
  <c r="T2625" i="3"/>
  <c r="S2625" i="3"/>
  <c r="R2625" i="3"/>
  <c r="Q2625" i="3"/>
  <c r="P2625" i="3"/>
  <c r="U2624" i="3"/>
  <c r="T2624" i="3"/>
  <c r="S2624" i="3"/>
  <c r="R2624" i="3"/>
  <c r="Q2624" i="3"/>
  <c r="P2624" i="3"/>
  <c r="U2623" i="3"/>
  <c r="T2623" i="3"/>
  <c r="S2623" i="3"/>
  <c r="R2623" i="3"/>
  <c r="Q2623" i="3"/>
  <c r="P2623" i="3"/>
  <c r="U2622" i="3"/>
  <c r="T2622" i="3"/>
  <c r="S2622" i="3"/>
  <c r="R2622" i="3"/>
  <c r="Q2622" i="3"/>
  <c r="P2622" i="3"/>
  <c r="U2621" i="3"/>
  <c r="T2621" i="3"/>
  <c r="S2621" i="3"/>
  <c r="R2621" i="3"/>
  <c r="Q2621" i="3"/>
  <c r="P2621" i="3"/>
  <c r="U2620" i="3"/>
  <c r="T2620" i="3"/>
  <c r="S2620" i="3"/>
  <c r="R2620" i="3"/>
  <c r="Q2620" i="3"/>
  <c r="P2620" i="3"/>
  <c r="U2619" i="3"/>
  <c r="T2619" i="3"/>
  <c r="S2619" i="3"/>
  <c r="R2619" i="3"/>
  <c r="Q2619" i="3"/>
  <c r="P2619" i="3"/>
  <c r="U2618" i="3"/>
  <c r="T2618" i="3"/>
  <c r="S2618" i="3"/>
  <c r="R2618" i="3"/>
  <c r="Q2618" i="3"/>
  <c r="P2618" i="3"/>
  <c r="U2617" i="3"/>
  <c r="T2617" i="3"/>
  <c r="S2617" i="3"/>
  <c r="R2617" i="3"/>
  <c r="Q2617" i="3"/>
  <c r="P2617" i="3"/>
  <c r="U2616" i="3"/>
  <c r="T2616" i="3"/>
  <c r="S2616" i="3"/>
  <c r="R2616" i="3"/>
  <c r="Q2616" i="3"/>
  <c r="P2616" i="3"/>
  <c r="U2615" i="3"/>
  <c r="T2615" i="3"/>
  <c r="S2615" i="3"/>
  <c r="R2615" i="3"/>
  <c r="Q2615" i="3"/>
  <c r="P2615" i="3"/>
  <c r="U2614" i="3"/>
  <c r="T2614" i="3"/>
  <c r="S2614" i="3"/>
  <c r="R2614" i="3"/>
  <c r="Q2614" i="3"/>
  <c r="P2614" i="3"/>
  <c r="U2613" i="3"/>
  <c r="T2613" i="3"/>
  <c r="S2613" i="3"/>
  <c r="R2613" i="3"/>
  <c r="Q2613" i="3"/>
  <c r="P2613" i="3"/>
  <c r="U2612" i="3"/>
  <c r="T2612" i="3"/>
  <c r="S2612" i="3"/>
  <c r="R2612" i="3"/>
  <c r="Q2612" i="3"/>
  <c r="P2612" i="3"/>
  <c r="U2611" i="3"/>
  <c r="T2611" i="3"/>
  <c r="S2611" i="3"/>
  <c r="R2611" i="3"/>
  <c r="Q2611" i="3"/>
  <c r="P2611" i="3"/>
  <c r="U2610" i="3"/>
  <c r="T2610" i="3"/>
  <c r="S2610" i="3"/>
  <c r="R2610" i="3"/>
  <c r="Q2610" i="3"/>
  <c r="P2610" i="3"/>
  <c r="U2609" i="3"/>
  <c r="T2609" i="3"/>
  <c r="S2609" i="3"/>
  <c r="R2609" i="3"/>
  <c r="Q2609" i="3"/>
  <c r="P2609" i="3"/>
  <c r="U2608" i="3"/>
  <c r="T2608" i="3"/>
  <c r="S2608" i="3"/>
  <c r="R2608" i="3"/>
  <c r="Q2608" i="3"/>
  <c r="P2608" i="3"/>
  <c r="U2607" i="3"/>
  <c r="T2607" i="3"/>
  <c r="S2607" i="3"/>
  <c r="R2607" i="3"/>
  <c r="Q2607" i="3"/>
  <c r="P2607" i="3"/>
  <c r="U2606" i="3"/>
  <c r="T2606" i="3"/>
  <c r="S2606" i="3"/>
  <c r="R2606" i="3"/>
  <c r="Q2606" i="3"/>
  <c r="P2606" i="3"/>
  <c r="U2605" i="3"/>
  <c r="T2605" i="3"/>
  <c r="S2605" i="3"/>
  <c r="R2605" i="3"/>
  <c r="Q2605" i="3"/>
  <c r="P2605" i="3"/>
  <c r="U2604" i="3"/>
  <c r="T2604" i="3"/>
  <c r="S2604" i="3"/>
  <c r="R2604" i="3"/>
  <c r="Q2604" i="3"/>
  <c r="P2604" i="3"/>
  <c r="U2603" i="3"/>
  <c r="T2603" i="3"/>
  <c r="S2603" i="3"/>
  <c r="R2603" i="3"/>
  <c r="Q2603" i="3"/>
  <c r="P2603" i="3"/>
  <c r="U2602" i="3"/>
  <c r="T2602" i="3"/>
  <c r="S2602" i="3"/>
  <c r="R2602" i="3"/>
  <c r="Q2602" i="3"/>
  <c r="P2602" i="3"/>
  <c r="U2601" i="3"/>
  <c r="T2601" i="3"/>
  <c r="S2601" i="3"/>
  <c r="R2601" i="3"/>
  <c r="Q2601" i="3"/>
  <c r="P2601" i="3"/>
  <c r="U2600" i="3"/>
  <c r="T2600" i="3"/>
  <c r="S2600" i="3"/>
  <c r="R2600" i="3"/>
  <c r="Q2600" i="3"/>
  <c r="P2600" i="3"/>
  <c r="U2599" i="3"/>
  <c r="T2599" i="3"/>
  <c r="S2599" i="3"/>
  <c r="R2599" i="3"/>
  <c r="Q2599" i="3"/>
  <c r="P2599" i="3"/>
  <c r="U2598" i="3"/>
  <c r="T2598" i="3"/>
  <c r="S2598" i="3"/>
  <c r="R2598" i="3"/>
  <c r="Q2598" i="3"/>
  <c r="P2598" i="3"/>
  <c r="U2597" i="3"/>
  <c r="T2597" i="3"/>
  <c r="S2597" i="3"/>
  <c r="R2597" i="3"/>
  <c r="Q2597" i="3"/>
  <c r="P2597" i="3"/>
  <c r="U2596" i="3"/>
  <c r="T2596" i="3"/>
  <c r="S2596" i="3"/>
  <c r="R2596" i="3"/>
  <c r="Q2596" i="3"/>
  <c r="P2596" i="3"/>
  <c r="U2595" i="3"/>
  <c r="T2595" i="3"/>
  <c r="S2595" i="3"/>
  <c r="R2595" i="3"/>
  <c r="Q2595" i="3"/>
  <c r="P2595" i="3"/>
  <c r="U2594" i="3"/>
  <c r="T2594" i="3"/>
  <c r="S2594" i="3"/>
  <c r="R2594" i="3"/>
  <c r="Q2594" i="3"/>
  <c r="P2594" i="3"/>
  <c r="U2593" i="3"/>
  <c r="T2593" i="3"/>
  <c r="S2593" i="3"/>
  <c r="R2593" i="3"/>
  <c r="Q2593" i="3"/>
  <c r="P2593" i="3"/>
  <c r="U2592" i="3"/>
  <c r="T2592" i="3"/>
  <c r="S2592" i="3"/>
  <c r="R2592" i="3"/>
  <c r="Q2592" i="3"/>
  <c r="P2592" i="3"/>
  <c r="U2591" i="3"/>
  <c r="T2591" i="3"/>
  <c r="S2591" i="3"/>
  <c r="R2591" i="3"/>
  <c r="Q2591" i="3"/>
  <c r="P2591" i="3"/>
  <c r="U2590" i="3"/>
  <c r="T2590" i="3"/>
  <c r="S2590" i="3"/>
  <c r="R2590" i="3"/>
  <c r="Q2590" i="3"/>
  <c r="P2590" i="3"/>
  <c r="U2589" i="3"/>
  <c r="T2589" i="3"/>
  <c r="S2589" i="3"/>
  <c r="R2589" i="3"/>
  <c r="Q2589" i="3"/>
  <c r="P2589" i="3"/>
  <c r="U2588" i="3"/>
  <c r="T2588" i="3"/>
  <c r="S2588" i="3"/>
  <c r="R2588" i="3"/>
  <c r="Q2588" i="3"/>
  <c r="P2588" i="3"/>
  <c r="U2587" i="3"/>
  <c r="T2587" i="3"/>
  <c r="S2587" i="3"/>
  <c r="R2587" i="3"/>
  <c r="Q2587" i="3"/>
  <c r="P2587" i="3"/>
  <c r="U2586" i="3"/>
  <c r="T2586" i="3"/>
  <c r="S2586" i="3"/>
  <c r="R2586" i="3"/>
  <c r="Q2586" i="3"/>
  <c r="P2586" i="3"/>
  <c r="U2585" i="3"/>
  <c r="T2585" i="3"/>
  <c r="S2585" i="3"/>
  <c r="R2585" i="3"/>
  <c r="Q2585" i="3"/>
  <c r="P2585" i="3"/>
  <c r="U2584" i="3"/>
  <c r="T2584" i="3"/>
  <c r="S2584" i="3"/>
  <c r="R2584" i="3"/>
  <c r="Q2584" i="3"/>
  <c r="P2584" i="3"/>
  <c r="U2583" i="3"/>
  <c r="T2583" i="3"/>
  <c r="S2583" i="3"/>
  <c r="R2583" i="3"/>
  <c r="Q2583" i="3"/>
  <c r="P2583" i="3"/>
  <c r="U2582" i="3"/>
  <c r="T2582" i="3"/>
  <c r="S2582" i="3"/>
  <c r="R2582" i="3"/>
  <c r="Q2582" i="3"/>
  <c r="P2582" i="3"/>
  <c r="U2581" i="3"/>
  <c r="T2581" i="3"/>
  <c r="S2581" i="3"/>
  <c r="R2581" i="3"/>
  <c r="Q2581" i="3"/>
  <c r="P2581" i="3"/>
  <c r="U2580" i="3"/>
  <c r="T2580" i="3"/>
  <c r="S2580" i="3"/>
  <c r="R2580" i="3"/>
  <c r="Q2580" i="3"/>
  <c r="P2580" i="3"/>
  <c r="U2579" i="3"/>
  <c r="T2579" i="3"/>
  <c r="S2579" i="3"/>
  <c r="R2579" i="3"/>
  <c r="Q2579" i="3"/>
  <c r="P2579" i="3"/>
  <c r="U2578" i="3"/>
  <c r="T2578" i="3"/>
  <c r="S2578" i="3"/>
  <c r="R2578" i="3"/>
  <c r="Q2578" i="3"/>
  <c r="P2578" i="3"/>
  <c r="U2577" i="3"/>
  <c r="T2577" i="3"/>
  <c r="S2577" i="3"/>
  <c r="R2577" i="3"/>
  <c r="Q2577" i="3"/>
  <c r="P2577" i="3"/>
  <c r="U2576" i="3"/>
  <c r="T2576" i="3"/>
  <c r="S2576" i="3"/>
  <c r="R2576" i="3"/>
  <c r="Q2576" i="3"/>
  <c r="P2576" i="3"/>
  <c r="U2575" i="3"/>
  <c r="T2575" i="3"/>
  <c r="S2575" i="3"/>
  <c r="R2575" i="3"/>
  <c r="Q2575" i="3"/>
  <c r="P2575" i="3"/>
  <c r="U2574" i="3"/>
  <c r="T2574" i="3"/>
  <c r="S2574" i="3"/>
  <c r="R2574" i="3"/>
  <c r="Q2574" i="3"/>
  <c r="P2574" i="3"/>
  <c r="U2573" i="3"/>
  <c r="T2573" i="3"/>
  <c r="S2573" i="3"/>
  <c r="R2573" i="3"/>
  <c r="Q2573" i="3"/>
  <c r="P2573" i="3"/>
  <c r="U2572" i="3"/>
  <c r="T2572" i="3"/>
  <c r="S2572" i="3"/>
  <c r="R2572" i="3"/>
  <c r="Q2572" i="3"/>
  <c r="P2572" i="3"/>
  <c r="U2571" i="3"/>
  <c r="T2571" i="3"/>
  <c r="S2571" i="3"/>
  <c r="R2571" i="3"/>
  <c r="Q2571" i="3"/>
  <c r="P2571" i="3"/>
  <c r="U2570" i="3"/>
  <c r="T2570" i="3"/>
  <c r="S2570" i="3"/>
  <c r="R2570" i="3"/>
  <c r="Q2570" i="3"/>
  <c r="P2570" i="3"/>
  <c r="U2569" i="3"/>
  <c r="T2569" i="3"/>
  <c r="S2569" i="3"/>
  <c r="R2569" i="3"/>
  <c r="Q2569" i="3"/>
  <c r="P2569" i="3"/>
  <c r="U2568" i="3"/>
  <c r="T2568" i="3"/>
  <c r="S2568" i="3"/>
  <c r="R2568" i="3"/>
  <c r="Q2568" i="3"/>
  <c r="P2568" i="3"/>
  <c r="U2567" i="3"/>
  <c r="T2567" i="3"/>
  <c r="S2567" i="3"/>
  <c r="R2567" i="3"/>
  <c r="Q2567" i="3"/>
  <c r="P2567" i="3"/>
  <c r="U2566" i="3"/>
  <c r="T2566" i="3"/>
  <c r="S2566" i="3"/>
  <c r="R2566" i="3"/>
  <c r="Q2566" i="3"/>
  <c r="P2566" i="3"/>
  <c r="U2565" i="3"/>
  <c r="T2565" i="3"/>
  <c r="S2565" i="3"/>
  <c r="R2565" i="3"/>
  <c r="Q2565" i="3"/>
  <c r="P2565" i="3"/>
  <c r="U2564" i="3"/>
  <c r="T2564" i="3"/>
  <c r="S2564" i="3"/>
  <c r="R2564" i="3"/>
  <c r="Q2564" i="3"/>
  <c r="P2564" i="3"/>
  <c r="U2563" i="3"/>
  <c r="T2563" i="3"/>
  <c r="S2563" i="3"/>
  <c r="R2563" i="3"/>
  <c r="Q2563" i="3"/>
  <c r="P2563" i="3"/>
  <c r="U2562" i="3"/>
  <c r="T2562" i="3"/>
  <c r="S2562" i="3"/>
  <c r="R2562" i="3"/>
  <c r="Q2562" i="3"/>
  <c r="P2562" i="3"/>
  <c r="U2561" i="3"/>
  <c r="T2561" i="3"/>
  <c r="S2561" i="3"/>
  <c r="R2561" i="3"/>
  <c r="Q2561" i="3"/>
  <c r="P2561" i="3"/>
  <c r="U2560" i="3"/>
  <c r="T2560" i="3"/>
  <c r="S2560" i="3"/>
  <c r="R2560" i="3"/>
  <c r="Q2560" i="3"/>
  <c r="P2560" i="3"/>
  <c r="U2559" i="3"/>
  <c r="T2559" i="3"/>
  <c r="S2559" i="3"/>
  <c r="R2559" i="3"/>
  <c r="Q2559" i="3"/>
  <c r="P2559" i="3"/>
  <c r="U2558" i="3"/>
  <c r="T2558" i="3"/>
  <c r="S2558" i="3"/>
  <c r="R2558" i="3"/>
  <c r="Q2558" i="3"/>
  <c r="P2558" i="3"/>
  <c r="U2557" i="3"/>
  <c r="T2557" i="3"/>
  <c r="S2557" i="3"/>
  <c r="R2557" i="3"/>
  <c r="Q2557" i="3"/>
  <c r="P2557" i="3"/>
  <c r="U2556" i="3"/>
  <c r="T2556" i="3"/>
  <c r="S2556" i="3"/>
  <c r="R2556" i="3"/>
  <c r="Q2556" i="3"/>
  <c r="P2556" i="3"/>
  <c r="U2555" i="3"/>
  <c r="T2555" i="3"/>
  <c r="S2555" i="3"/>
  <c r="R2555" i="3"/>
  <c r="Q2555" i="3"/>
  <c r="P2555" i="3"/>
  <c r="U2554" i="3"/>
  <c r="T2554" i="3"/>
  <c r="S2554" i="3"/>
  <c r="R2554" i="3"/>
  <c r="Q2554" i="3"/>
  <c r="P2554" i="3"/>
  <c r="U2553" i="3"/>
  <c r="T2553" i="3"/>
  <c r="S2553" i="3"/>
  <c r="R2553" i="3"/>
  <c r="Q2553" i="3"/>
  <c r="P2553" i="3"/>
  <c r="U2552" i="3"/>
  <c r="T2552" i="3"/>
  <c r="S2552" i="3"/>
  <c r="R2552" i="3"/>
  <c r="Q2552" i="3"/>
  <c r="P2552" i="3"/>
  <c r="U2551" i="3"/>
  <c r="T2551" i="3"/>
  <c r="S2551" i="3"/>
  <c r="R2551" i="3"/>
  <c r="Q2551" i="3"/>
  <c r="P2551" i="3"/>
  <c r="U2550" i="3"/>
  <c r="T2550" i="3"/>
  <c r="S2550" i="3"/>
  <c r="R2550" i="3"/>
  <c r="Q2550" i="3"/>
  <c r="P2550" i="3"/>
  <c r="U2549" i="3"/>
  <c r="T2549" i="3"/>
  <c r="S2549" i="3"/>
  <c r="R2549" i="3"/>
  <c r="Q2549" i="3"/>
  <c r="P2549" i="3"/>
  <c r="U2548" i="3"/>
  <c r="T2548" i="3"/>
  <c r="S2548" i="3"/>
  <c r="R2548" i="3"/>
  <c r="Q2548" i="3"/>
  <c r="P2548" i="3"/>
  <c r="U2547" i="3"/>
  <c r="T2547" i="3"/>
  <c r="S2547" i="3"/>
  <c r="R2547" i="3"/>
  <c r="Q2547" i="3"/>
  <c r="P2547" i="3"/>
  <c r="U2546" i="3"/>
  <c r="T2546" i="3"/>
  <c r="S2546" i="3"/>
  <c r="R2546" i="3"/>
  <c r="Q2546" i="3"/>
  <c r="P2546" i="3"/>
  <c r="U2545" i="3"/>
  <c r="T2545" i="3"/>
  <c r="S2545" i="3"/>
  <c r="R2545" i="3"/>
  <c r="Q2545" i="3"/>
  <c r="P2545" i="3"/>
  <c r="U2544" i="3"/>
  <c r="T2544" i="3"/>
  <c r="S2544" i="3"/>
  <c r="R2544" i="3"/>
  <c r="Q2544" i="3"/>
  <c r="P2544" i="3"/>
  <c r="U2543" i="3"/>
  <c r="T2543" i="3"/>
  <c r="S2543" i="3"/>
  <c r="R2543" i="3"/>
  <c r="Q2543" i="3"/>
  <c r="P2543" i="3"/>
  <c r="U2542" i="3"/>
  <c r="T2542" i="3"/>
  <c r="S2542" i="3"/>
  <c r="R2542" i="3"/>
  <c r="Q2542" i="3"/>
  <c r="P2542" i="3"/>
  <c r="U2541" i="3"/>
  <c r="T2541" i="3"/>
  <c r="S2541" i="3"/>
  <c r="R2541" i="3"/>
  <c r="Q2541" i="3"/>
  <c r="P2541" i="3"/>
  <c r="U2540" i="3"/>
  <c r="T2540" i="3"/>
  <c r="S2540" i="3"/>
  <c r="R2540" i="3"/>
  <c r="Q2540" i="3"/>
  <c r="P2540" i="3"/>
  <c r="U2539" i="3"/>
  <c r="T2539" i="3"/>
  <c r="S2539" i="3"/>
  <c r="R2539" i="3"/>
  <c r="Q2539" i="3"/>
  <c r="P2539" i="3"/>
  <c r="U2538" i="3"/>
  <c r="T2538" i="3"/>
  <c r="S2538" i="3"/>
  <c r="R2538" i="3"/>
  <c r="Q2538" i="3"/>
  <c r="P2538" i="3"/>
  <c r="U2537" i="3"/>
  <c r="T2537" i="3"/>
  <c r="S2537" i="3"/>
  <c r="R2537" i="3"/>
  <c r="Q2537" i="3"/>
  <c r="P2537" i="3"/>
  <c r="U2536" i="3"/>
  <c r="T2536" i="3"/>
  <c r="S2536" i="3"/>
  <c r="R2536" i="3"/>
  <c r="Q2536" i="3"/>
  <c r="P2536" i="3"/>
  <c r="U2535" i="3"/>
  <c r="T2535" i="3"/>
  <c r="S2535" i="3"/>
  <c r="R2535" i="3"/>
  <c r="Q2535" i="3"/>
  <c r="P2535" i="3"/>
  <c r="U2534" i="3"/>
  <c r="T2534" i="3"/>
  <c r="S2534" i="3"/>
  <c r="R2534" i="3"/>
  <c r="Q2534" i="3"/>
  <c r="P2534" i="3"/>
  <c r="U2533" i="3"/>
  <c r="T2533" i="3"/>
  <c r="S2533" i="3"/>
  <c r="R2533" i="3"/>
  <c r="Q2533" i="3"/>
  <c r="P2533" i="3"/>
  <c r="U2532" i="3"/>
  <c r="T2532" i="3"/>
  <c r="S2532" i="3"/>
  <c r="R2532" i="3"/>
  <c r="Q2532" i="3"/>
  <c r="P2532" i="3"/>
  <c r="U2531" i="3"/>
  <c r="T2531" i="3"/>
  <c r="S2531" i="3"/>
  <c r="R2531" i="3"/>
  <c r="Q2531" i="3"/>
  <c r="P2531" i="3"/>
  <c r="U2530" i="3"/>
  <c r="T2530" i="3"/>
  <c r="S2530" i="3"/>
  <c r="R2530" i="3"/>
  <c r="Q2530" i="3"/>
  <c r="P2530" i="3"/>
  <c r="U2529" i="3"/>
  <c r="T2529" i="3"/>
  <c r="S2529" i="3"/>
  <c r="R2529" i="3"/>
  <c r="Q2529" i="3"/>
  <c r="P2529" i="3"/>
  <c r="U2528" i="3"/>
  <c r="T2528" i="3"/>
  <c r="S2528" i="3"/>
  <c r="R2528" i="3"/>
  <c r="Q2528" i="3"/>
  <c r="P2528" i="3"/>
  <c r="U2527" i="3"/>
  <c r="T2527" i="3"/>
  <c r="S2527" i="3"/>
  <c r="R2527" i="3"/>
  <c r="Q2527" i="3"/>
  <c r="P2527" i="3"/>
  <c r="U2526" i="3"/>
  <c r="T2526" i="3"/>
  <c r="S2526" i="3"/>
  <c r="R2526" i="3"/>
  <c r="Q2526" i="3"/>
  <c r="P2526" i="3"/>
  <c r="U2525" i="3"/>
  <c r="T2525" i="3"/>
  <c r="S2525" i="3"/>
  <c r="R2525" i="3"/>
  <c r="Q2525" i="3"/>
  <c r="P2525" i="3"/>
  <c r="U2524" i="3"/>
  <c r="T2524" i="3"/>
  <c r="S2524" i="3"/>
  <c r="R2524" i="3"/>
  <c r="Q2524" i="3"/>
  <c r="P2524" i="3"/>
  <c r="U2523" i="3"/>
  <c r="T2523" i="3"/>
  <c r="S2523" i="3"/>
  <c r="R2523" i="3"/>
  <c r="Q2523" i="3"/>
  <c r="P2523" i="3"/>
  <c r="U2522" i="3"/>
  <c r="T2522" i="3"/>
  <c r="S2522" i="3"/>
  <c r="R2522" i="3"/>
  <c r="Q2522" i="3"/>
  <c r="P2522" i="3"/>
  <c r="U2521" i="3"/>
  <c r="T2521" i="3"/>
  <c r="S2521" i="3"/>
  <c r="R2521" i="3"/>
  <c r="Q2521" i="3"/>
  <c r="P2521" i="3"/>
  <c r="U2520" i="3"/>
  <c r="T2520" i="3"/>
  <c r="S2520" i="3"/>
  <c r="R2520" i="3"/>
  <c r="Q2520" i="3"/>
  <c r="P2520" i="3"/>
  <c r="U2519" i="3"/>
  <c r="T2519" i="3"/>
  <c r="S2519" i="3"/>
  <c r="R2519" i="3"/>
  <c r="Q2519" i="3"/>
  <c r="P2519" i="3"/>
  <c r="U2518" i="3"/>
  <c r="T2518" i="3"/>
  <c r="S2518" i="3"/>
  <c r="R2518" i="3"/>
  <c r="Q2518" i="3"/>
  <c r="P2518" i="3"/>
  <c r="U2517" i="3"/>
  <c r="T2517" i="3"/>
  <c r="S2517" i="3"/>
  <c r="R2517" i="3"/>
  <c r="Q2517" i="3"/>
  <c r="P2517" i="3"/>
  <c r="U2516" i="3"/>
  <c r="T2516" i="3"/>
  <c r="S2516" i="3"/>
  <c r="R2516" i="3"/>
  <c r="Q2516" i="3"/>
  <c r="P2516" i="3"/>
  <c r="U2515" i="3"/>
  <c r="T2515" i="3"/>
  <c r="S2515" i="3"/>
  <c r="R2515" i="3"/>
  <c r="Q2515" i="3"/>
  <c r="P2515" i="3"/>
  <c r="U2514" i="3"/>
  <c r="T2514" i="3"/>
  <c r="S2514" i="3"/>
  <c r="R2514" i="3"/>
  <c r="Q2514" i="3"/>
  <c r="P2514" i="3"/>
  <c r="U2513" i="3"/>
  <c r="T2513" i="3"/>
  <c r="S2513" i="3"/>
  <c r="R2513" i="3"/>
  <c r="Q2513" i="3"/>
  <c r="P2513" i="3"/>
  <c r="U2512" i="3"/>
  <c r="T2512" i="3"/>
  <c r="S2512" i="3"/>
  <c r="R2512" i="3"/>
  <c r="Q2512" i="3"/>
  <c r="P2512" i="3"/>
  <c r="U2511" i="3"/>
  <c r="T2511" i="3"/>
  <c r="S2511" i="3"/>
  <c r="R2511" i="3"/>
  <c r="Q2511" i="3"/>
  <c r="P2511" i="3"/>
  <c r="U2510" i="3"/>
  <c r="T2510" i="3"/>
  <c r="S2510" i="3"/>
  <c r="R2510" i="3"/>
  <c r="Q2510" i="3"/>
  <c r="P2510" i="3"/>
  <c r="U2509" i="3"/>
  <c r="T2509" i="3"/>
  <c r="S2509" i="3"/>
  <c r="R2509" i="3"/>
  <c r="Q2509" i="3"/>
  <c r="P2509" i="3"/>
  <c r="U2508" i="3"/>
  <c r="T2508" i="3"/>
  <c r="S2508" i="3"/>
  <c r="R2508" i="3"/>
  <c r="Q2508" i="3"/>
  <c r="P2508" i="3"/>
  <c r="U2507" i="3"/>
  <c r="T2507" i="3"/>
  <c r="S2507" i="3"/>
  <c r="R2507" i="3"/>
  <c r="Q2507" i="3"/>
  <c r="P2507" i="3"/>
  <c r="U2506" i="3"/>
  <c r="T2506" i="3"/>
  <c r="S2506" i="3"/>
  <c r="R2506" i="3"/>
  <c r="Q2506" i="3"/>
  <c r="P2506" i="3"/>
  <c r="U2505" i="3"/>
  <c r="T2505" i="3"/>
  <c r="S2505" i="3"/>
  <c r="R2505" i="3"/>
  <c r="Q2505" i="3"/>
  <c r="P2505" i="3"/>
  <c r="U2504" i="3"/>
  <c r="T2504" i="3"/>
  <c r="S2504" i="3"/>
  <c r="R2504" i="3"/>
  <c r="Q2504" i="3"/>
  <c r="P2504" i="3"/>
  <c r="U2503" i="3"/>
  <c r="T2503" i="3"/>
  <c r="S2503" i="3"/>
  <c r="R2503" i="3"/>
  <c r="Q2503" i="3"/>
  <c r="P2503" i="3"/>
  <c r="U2502" i="3"/>
  <c r="T2502" i="3"/>
  <c r="S2502" i="3"/>
  <c r="R2502" i="3"/>
  <c r="Q2502" i="3"/>
  <c r="P2502" i="3"/>
  <c r="U2501" i="3"/>
  <c r="T2501" i="3"/>
  <c r="S2501" i="3"/>
  <c r="R2501" i="3"/>
  <c r="Q2501" i="3"/>
  <c r="P2501" i="3"/>
  <c r="U2500" i="3"/>
  <c r="T2500" i="3"/>
  <c r="S2500" i="3"/>
  <c r="R2500" i="3"/>
  <c r="Q2500" i="3"/>
  <c r="P2500" i="3"/>
  <c r="U2499" i="3"/>
  <c r="T2499" i="3"/>
  <c r="S2499" i="3"/>
  <c r="R2499" i="3"/>
  <c r="Q2499" i="3"/>
  <c r="P2499" i="3"/>
  <c r="U2498" i="3"/>
  <c r="T2498" i="3"/>
  <c r="S2498" i="3"/>
  <c r="R2498" i="3"/>
  <c r="Q2498" i="3"/>
  <c r="P2498" i="3"/>
  <c r="U2497" i="3"/>
  <c r="T2497" i="3"/>
  <c r="S2497" i="3"/>
  <c r="R2497" i="3"/>
  <c r="Q2497" i="3"/>
  <c r="P2497" i="3"/>
  <c r="U2496" i="3"/>
  <c r="T2496" i="3"/>
  <c r="S2496" i="3"/>
  <c r="R2496" i="3"/>
  <c r="Q2496" i="3"/>
  <c r="P2496" i="3"/>
  <c r="U2495" i="3"/>
  <c r="T2495" i="3"/>
  <c r="S2495" i="3"/>
  <c r="R2495" i="3"/>
  <c r="Q2495" i="3"/>
  <c r="P2495" i="3"/>
  <c r="U2494" i="3"/>
  <c r="T2494" i="3"/>
  <c r="S2494" i="3"/>
  <c r="R2494" i="3"/>
  <c r="Q2494" i="3"/>
  <c r="P2494" i="3"/>
  <c r="U2493" i="3"/>
  <c r="T2493" i="3"/>
  <c r="S2493" i="3"/>
  <c r="R2493" i="3"/>
  <c r="Q2493" i="3"/>
  <c r="P2493" i="3"/>
  <c r="U2492" i="3"/>
  <c r="T2492" i="3"/>
  <c r="S2492" i="3"/>
  <c r="R2492" i="3"/>
  <c r="Q2492" i="3"/>
  <c r="P2492" i="3"/>
  <c r="U2491" i="3"/>
  <c r="T2491" i="3"/>
  <c r="S2491" i="3"/>
  <c r="R2491" i="3"/>
  <c r="Q2491" i="3"/>
  <c r="P2491" i="3"/>
  <c r="U2490" i="3"/>
  <c r="T2490" i="3"/>
  <c r="S2490" i="3"/>
  <c r="R2490" i="3"/>
  <c r="Q2490" i="3"/>
  <c r="P2490" i="3"/>
  <c r="U2489" i="3"/>
  <c r="T2489" i="3"/>
  <c r="S2489" i="3"/>
  <c r="R2489" i="3"/>
  <c r="Q2489" i="3"/>
  <c r="P2489" i="3"/>
  <c r="U2488" i="3"/>
  <c r="T2488" i="3"/>
  <c r="S2488" i="3"/>
  <c r="R2488" i="3"/>
  <c r="Q2488" i="3"/>
  <c r="P2488" i="3"/>
  <c r="U2487" i="3"/>
  <c r="T2487" i="3"/>
  <c r="S2487" i="3"/>
  <c r="R2487" i="3"/>
  <c r="Q2487" i="3"/>
  <c r="P2487" i="3"/>
  <c r="U2486" i="3"/>
  <c r="T2486" i="3"/>
  <c r="S2486" i="3"/>
  <c r="R2486" i="3"/>
  <c r="Q2486" i="3"/>
  <c r="P2486" i="3"/>
  <c r="U2485" i="3"/>
  <c r="T2485" i="3"/>
  <c r="S2485" i="3"/>
  <c r="R2485" i="3"/>
  <c r="Q2485" i="3"/>
  <c r="P2485" i="3"/>
  <c r="U2484" i="3"/>
  <c r="T2484" i="3"/>
  <c r="S2484" i="3"/>
  <c r="R2484" i="3"/>
  <c r="Q2484" i="3"/>
  <c r="P2484" i="3"/>
  <c r="U2483" i="3"/>
  <c r="T2483" i="3"/>
  <c r="S2483" i="3"/>
  <c r="R2483" i="3"/>
  <c r="Q2483" i="3"/>
  <c r="P2483" i="3"/>
  <c r="U2482" i="3"/>
  <c r="T2482" i="3"/>
  <c r="S2482" i="3"/>
  <c r="R2482" i="3"/>
  <c r="Q2482" i="3"/>
  <c r="P2482" i="3"/>
  <c r="U2481" i="3"/>
  <c r="T2481" i="3"/>
  <c r="S2481" i="3"/>
  <c r="R2481" i="3"/>
  <c r="Q2481" i="3"/>
  <c r="P2481" i="3"/>
  <c r="U2480" i="3"/>
  <c r="T2480" i="3"/>
  <c r="S2480" i="3"/>
  <c r="R2480" i="3"/>
  <c r="Q2480" i="3"/>
  <c r="P2480" i="3"/>
  <c r="U2479" i="3"/>
  <c r="T2479" i="3"/>
  <c r="S2479" i="3"/>
  <c r="R2479" i="3"/>
  <c r="Q2479" i="3"/>
  <c r="P2479" i="3"/>
  <c r="U2478" i="3"/>
  <c r="T2478" i="3"/>
  <c r="S2478" i="3"/>
  <c r="R2478" i="3"/>
  <c r="Q2478" i="3"/>
  <c r="P2478" i="3"/>
  <c r="U2477" i="3"/>
  <c r="T2477" i="3"/>
  <c r="S2477" i="3"/>
  <c r="R2477" i="3"/>
  <c r="Q2477" i="3"/>
  <c r="P2477" i="3"/>
  <c r="U2476" i="3"/>
  <c r="T2476" i="3"/>
  <c r="S2476" i="3"/>
  <c r="R2476" i="3"/>
  <c r="Q2476" i="3"/>
  <c r="P2476" i="3"/>
  <c r="U2475" i="3"/>
  <c r="T2475" i="3"/>
  <c r="S2475" i="3"/>
  <c r="R2475" i="3"/>
  <c r="Q2475" i="3"/>
  <c r="P2475" i="3"/>
  <c r="U2474" i="3"/>
  <c r="T2474" i="3"/>
  <c r="S2474" i="3"/>
  <c r="R2474" i="3"/>
  <c r="Q2474" i="3"/>
  <c r="P2474" i="3"/>
  <c r="U2473" i="3"/>
  <c r="T2473" i="3"/>
  <c r="S2473" i="3"/>
  <c r="R2473" i="3"/>
  <c r="Q2473" i="3"/>
  <c r="P2473" i="3"/>
  <c r="U2472" i="3"/>
  <c r="T2472" i="3"/>
  <c r="S2472" i="3"/>
  <c r="R2472" i="3"/>
  <c r="Q2472" i="3"/>
  <c r="P2472" i="3"/>
  <c r="U2471" i="3"/>
  <c r="T2471" i="3"/>
  <c r="S2471" i="3"/>
  <c r="R2471" i="3"/>
  <c r="Q2471" i="3"/>
  <c r="P2471" i="3"/>
  <c r="U2470" i="3"/>
  <c r="T2470" i="3"/>
  <c r="S2470" i="3"/>
  <c r="R2470" i="3"/>
  <c r="Q2470" i="3"/>
  <c r="P2470" i="3"/>
  <c r="U2469" i="3"/>
  <c r="T2469" i="3"/>
  <c r="S2469" i="3"/>
  <c r="R2469" i="3"/>
  <c r="Q2469" i="3"/>
  <c r="P2469" i="3"/>
  <c r="U2468" i="3"/>
  <c r="T2468" i="3"/>
  <c r="S2468" i="3"/>
  <c r="R2468" i="3"/>
  <c r="Q2468" i="3"/>
  <c r="P2468" i="3"/>
  <c r="U2467" i="3"/>
  <c r="T2467" i="3"/>
  <c r="S2467" i="3"/>
  <c r="R2467" i="3"/>
  <c r="Q2467" i="3"/>
  <c r="P2467" i="3"/>
  <c r="U2466" i="3"/>
  <c r="T2466" i="3"/>
  <c r="S2466" i="3"/>
  <c r="R2466" i="3"/>
  <c r="Q2466" i="3"/>
  <c r="P2466" i="3"/>
  <c r="U2465" i="3"/>
  <c r="T2465" i="3"/>
  <c r="S2465" i="3"/>
  <c r="R2465" i="3"/>
  <c r="Q2465" i="3"/>
  <c r="P2465" i="3"/>
  <c r="U2464" i="3"/>
  <c r="T2464" i="3"/>
  <c r="S2464" i="3"/>
  <c r="R2464" i="3"/>
  <c r="Q2464" i="3"/>
  <c r="P2464" i="3"/>
  <c r="U2463" i="3"/>
  <c r="T2463" i="3"/>
  <c r="S2463" i="3"/>
  <c r="R2463" i="3"/>
  <c r="Q2463" i="3"/>
  <c r="P2463" i="3"/>
  <c r="U2462" i="3"/>
  <c r="T2462" i="3"/>
  <c r="S2462" i="3"/>
  <c r="R2462" i="3"/>
  <c r="Q2462" i="3"/>
  <c r="P2462" i="3"/>
  <c r="U2461" i="3"/>
  <c r="T2461" i="3"/>
  <c r="S2461" i="3"/>
  <c r="R2461" i="3"/>
  <c r="Q2461" i="3"/>
  <c r="P2461" i="3"/>
  <c r="U2460" i="3"/>
  <c r="T2460" i="3"/>
  <c r="S2460" i="3"/>
  <c r="R2460" i="3"/>
  <c r="Q2460" i="3"/>
  <c r="P2460" i="3"/>
  <c r="U2459" i="3"/>
  <c r="T2459" i="3"/>
  <c r="S2459" i="3"/>
  <c r="R2459" i="3"/>
  <c r="Q2459" i="3"/>
  <c r="P2459" i="3"/>
  <c r="U2458" i="3"/>
  <c r="T2458" i="3"/>
  <c r="S2458" i="3"/>
  <c r="R2458" i="3"/>
  <c r="Q2458" i="3"/>
  <c r="P2458" i="3"/>
  <c r="U2457" i="3"/>
  <c r="T2457" i="3"/>
  <c r="S2457" i="3"/>
  <c r="R2457" i="3"/>
  <c r="Q2457" i="3"/>
  <c r="P2457" i="3"/>
  <c r="U2456" i="3"/>
  <c r="T2456" i="3"/>
  <c r="S2456" i="3"/>
  <c r="R2456" i="3"/>
  <c r="Q2456" i="3"/>
  <c r="P2456" i="3"/>
  <c r="U2455" i="3"/>
  <c r="T2455" i="3"/>
  <c r="S2455" i="3"/>
  <c r="R2455" i="3"/>
  <c r="Q2455" i="3"/>
  <c r="P2455" i="3"/>
  <c r="U2454" i="3"/>
  <c r="T2454" i="3"/>
  <c r="S2454" i="3"/>
  <c r="R2454" i="3"/>
  <c r="Q2454" i="3"/>
  <c r="P2454" i="3"/>
  <c r="U2453" i="3"/>
  <c r="T2453" i="3"/>
  <c r="S2453" i="3"/>
  <c r="R2453" i="3"/>
  <c r="Q2453" i="3"/>
  <c r="P2453" i="3"/>
  <c r="U2452" i="3"/>
  <c r="T2452" i="3"/>
  <c r="S2452" i="3"/>
  <c r="R2452" i="3"/>
  <c r="Q2452" i="3"/>
  <c r="P2452" i="3"/>
  <c r="U2451" i="3"/>
  <c r="T2451" i="3"/>
  <c r="S2451" i="3"/>
  <c r="R2451" i="3"/>
  <c r="Q2451" i="3"/>
  <c r="P2451" i="3"/>
  <c r="U2450" i="3"/>
  <c r="T2450" i="3"/>
  <c r="S2450" i="3"/>
  <c r="R2450" i="3"/>
  <c r="Q2450" i="3"/>
  <c r="P2450" i="3"/>
  <c r="U2449" i="3"/>
  <c r="T2449" i="3"/>
  <c r="S2449" i="3"/>
  <c r="R2449" i="3"/>
  <c r="Q2449" i="3"/>
  <c r="P2449" i="3"/>
  <c r="U2448" i="3"/>
  <c r="T2448" i="3"/>
  <c r="S2448" i="3"/>
  <c r="R2448" i="3"/>
  <c r="Q2448" i="3"/>
  <c r="P2448" i="3"/>
  <c r="U2447" i="3"/>
  <c r="T2447" i="3"/>
  <c r="S2447" i="3"/>
  <c r="R2447" i="3"/>
  <c r="Q2447" i="3"/>
  <c r="P2447" i="3"/>
  <c r="U2446" i="3"/>
  <c r="T2446" i="3"/>
  <c r="S2446" i="3"/>
  <c r="R2446" i="3"/>
  <c r="Q2446" i="3"/>
  <c r="P2446" i="3"/>
  <c r="U2445" i="3"/>
  <c r="T2445" i="3"/>
  <c r="S2445" i="3"/>
  <c r="R2445" i="3"/>
  <c r="Q2445" i="3"/>
  <c r="P2445" i="3"/>
  <c r="U2444" i="3"/>
  <c r="T2444" i="3"/>
  <c r="S2444" i="3"/>
  <c r="R2444" i="3"/>
  <c r="Q2444" i="3"/>
  <c r="P2444" i="3"/>
  <c r="U2443" i="3"/>
  <c r="T2443" i="3"/>
  <c r="S2443" i="3"/>
  <c r="R2443" i="3"/>
  <c r="Q2443" i="3"/>
  <c r="P2443" i="3"/>
  <c r="U2442" i="3"/>
  <c r="T2442" i="3"/>
  <c r="S2442" i="3"/>
  <c r="R2442" i="3"/>
  <c r="Q2442" i="3"/>
  <c r="P2442" i="3"/>
  <c r="U2441" i="3"/>
  <c r="T2441" i="3"/>
  <c r="S2441" i="3"/>
  <c r="R2441" i="3"/>
  <c r="Q2441" i="3"/>
  <c r="P2441" i="3"/>
  <c r="U2440" i="3"/>
  <c r="T2440" i="3"/>
  <c r="S2440" i="3"/>
  <c r="R2440" i="3"/>
  <c r="Q2440" i="3"/>
  <c r="P2440" i="3"/>
  <c r="U2439" i="3"/>
  <c r="T2439" i="3"/>
  <c r="S2439" i="3"/>
  <c r="R2439" i="3"/>
  <c r="Q2439" i="3"/>
  <c r="P2439" i="3"/>
  <c r="U2438" i="3"/>
  <c r="T2438" i="3"/>
  <c r="S2438" i="3"/>
  <c r="R2438" i="3"/>
  <c r="Q2438" i="3"/>
  <c r="P2438" i="3"/>
  <c r="U2437" i="3"/>
  <c r="T2437" i="3"/>
  <c r="S2437" i="3"/>
  <c r="R2437" i="3"/>
  <c r="Q2437" i="3"/>
  <c r="P2437" i="3"/>
  <c r="U2436" i="3"/>
  <c r="T2436" i="3"/>
  <c r="S2436" i="3"/>
  <c r="R2436" i="3"/>
  <c r="Q2436" i="3"/>
  <c r="P2436" i="3"/>
  <c r="U2435" i="3"/>
  <c r="T2435" i="3"/>
  <c r="S2435" i="3"/>
  <c r="R2435" i="3"/>
  <c r="Q2435" i="3"/>
  <c r="P2435" i="3"/>
  <c r="U2434" i="3"/>
  <c r="T2434" i="3"/>
  <c r="S2434" i="3"/>
  <c r="R2434" i="3"/>
  <c r="Q2434" i="3"/>
  <c r="P2434" i="3"/>
  <c r="U2433" i="3"/>
  <c r="T2433" i="3"/>
  <c r="S2433" i="3"/>
  <c r="R2433" i="3"/>
  <c r="Q2433" i="3"/>
  <c r="P2433" i="3"/>
  <c r="U2432" i="3"/>
  <c r="T2432" i="3"/>
  <c r="S2432" i="3"/>
  <c r="R2432" i="3"/>
  <c r="Q2432" i="3"/>
  <c r="P2432" i="3"/>
  <c r="U2431" i="3"/>
  <c r="T2431" i="3"/>
  <c r="S2431" i="3"/>
  <c r="R2431" i="3"/>
  <c r="Q2431" i="3"/>
  <c r="P2431" i="3"/>
  <c r="U2430" i="3"/>
  <c r="T2430" i="3"/>
  <c r="S2430" i="3"/>
  <c r="R2430" i="3"/>
  <c r="Q2430" i="3"/>
  <c r="P2430" i="3"/>
  <c r="U2429" i="3"/>
  <c r="T2429" i="3"/>
  <c r="S2429" i="3"/>
  <c r="R2429" i="3"/>
  <c r="Q2429" i="3"/>
  <c r="P2429" i="3"/>
  <c r="U2428" i="3"/>
  <c r="T2428" i="3"/>
  <c r="S2428" i="3"/>
  <c r="R2428" i="3"/>
  <c r="Q2428" i="3"/>
  <c r="P2428" i="3"/>
  <c r="U2427" i="3"/>
  <c r="T2427" i="3"/>
  <c r="S2427" i="3"/>
  <c r="R2427" i="3"/>
  <c r="Q2427" i="3"/>
  <c r="P2427" i="3"/>
  <c r="U2426" i="3"/>
  <c r="T2426" i="3"/>
  <c r="S2426" i="3"/>
  <c r="R2426" i="3"/>
  <c r="Q2426" i="3"/>
  <c r="P2426" i="3"/>
  <c r="U2425" i="3"/>
  <c r="T2425" i="3"/>
  <c r="S2425" i="3"/>
  <c r="R2425" i="3"/>
  <c r="Q2425" i="3"/>
  <c r="P2425" i="3"/>
  <c r="U2424" i="3"/>
  <c r="T2424" i="3"/>
  <c r="S2424" i="3"/>
  <c r="R2424" i="3"/>
  <c r="Q2424" i="3"/>
  <c r="P2424" i="3"/>
  <c r="U2423" i="3"/>
  <c r="T2423" i="3"/>
  <c r="S2423" i="3"/>
  <c r="R2423" i="3"/>
  <c r="Q2423" i="3"/>
  <c r="P2423" i="3"/>
  <c r="U2422" i="3"/>
  <c r="T2422" i="3"/>
  <c r="S2422" i="3"/>
  <c r="R2422" i="3"/>
  <c r="Q2422" i="3"/>
  <c r="P2422" i="3"/>
  <c r="U2421" i="3"/>
  <c r="T2421" i="3"/>
  <c r="S2421" i="3"/>
  <c r="R2421" i="3"/>
  <c r="Q2421" i="3"/>
  <c r="P2421" i="3"/>
  <c r="U2420" i="3"/>
  <c r="T2420" i="3"/>
  <c r="S2420" i="3"/>
  <c r="R2420" i="3"/>
  <c r="Q2420" i="3"/>
  <c r="P2420" i="3"/>
  <c r="U2419" i="3"/>
  <c r="T2419" i="3"/>
  <c r="S2419" i="3"/>
  <c r="R2419" i="3"/>
  <c r="Q2419" i="3"/>
  <c r="P2419" i="3"/>
  <c r="U2418" i="3"/>
  <c r="T2418" i="3"/>
  <c r="S2418" i="3"/>
  <c r="R2418" i="3"/>
  <c r="Q2418" i="3"/>
  <c r="P2418" i="3"/>
  <c r="U2417" i="3"/>
  <c r="T2417" i="3"/>
  <c r="S2417" i="3"/>
  <c r="R2417" i="3"/>
  <c r="Q2417" i="3"/>
  <c r="P2417" i="3"/>
  <c r="U2416" i="3"/>
  <c r="T2416" i="3"/>
  <c r="S2416" i="3"/>
  <c r="R2416" i="3"/>
  <c r="Q2416" i="3"/>
  <c r="P2416" i="3"/>
  <c r="U2415" i="3"/>
  <c r="T2415" i="3"/>
  <c r="S2415" i="3"/>
  <c r="R2415" i="3"/>
  <c r="Q2415" i="3"/>
  <c r="P2415" i="3"/>
  <c r="U2414" i="3"/>
  <c r="T2414" i="3"/>
  <c r="S2414" i="3"/>
  <c r="R2414" i="3"/>
  <c r="Q2414" i="3"/>
  <c r="P2414" i="3"/>
  <c r="U2413" i="3"/>
  <c r="T2413" i="3"/>
  <c r="S2413" i="3"/>
  <c r="R2413" i="3"/>
  <c r="Q2413" i="3"/>
  <c r="P2413" i="3"/>
  <c r="U2412" i="3"/>
  <c r="T2412" i="3"/>
  <c r="S2412" i="3"/>
  <c r="R2412" i="3"/>
  <c r="Q2412" i="3"/>
  <c r="P2412" i="3"/>
  <c r="U2411" i="3"/>
  <c r="T2411" i="3"/>
  <c r="S2411" i="3"/>
  <c r="R2411" i="3"/>
  <c r="Q2411" i="3"/>
  <c r="P2411" i="3"/>
  <c r="U2410" i="3"/>
  <c r="T2410" i="3"/>
  <c r="S2410" i="3"/>
  <c r="R2410" i="3"/>
  <c r="Q2410" i="3"/>
  <c r="P2410" i="3"/>
  <c r="U2409" i="3"/>
  <c r="T2409" i="3"/>
  <c r="S2409" i="3"/>
  <c r="R2409" i="3"/>
  <c r="Q2409" i="3"/>
  <c r="P2409" i="3"/>
  <c r="U2408" i="3"/>
  <c r="T2408" i="3"/>
  <c r="S2408" i="3"/>
  <c r="R2408" i="3"/>
  <c r="Q2408" i="3"/>
  <c r="P2408" i="3"/>
  <c r="U2407" i="3"/>
  <c r="T2407" i="3"/>
  <c r="S2407" i="3"/>
  <c r="R2407" i="3"/>
  <c r="Q2407" i="3"/>
  <c r="P2407" i="3"/>
  <c r="U2406" i="3"/>
  <c r="T2406" i="3"/>
  <c r="S2406" i="3"/>
  <c r="R2406" i="3"/>
  <c r="Q2406" i="3"/>
  <c r="P2406" i="3"/>
  <c r="U2405" i="3"/>
  <c r="T2405" i="3"/>
  <c r="S2405" i="3"/>
  <c r="R2405" i="3"/>
  <c r="Q2405" i="3"/>
  <c r="P2405" i="3"/>
  <c r="U2404" i="3"/>
  <c r="T2404" i="3"/>
  <c r="S2404" i="3"/>
  <c r="R2404" i="3"/>
  <c r="Q2404" i="3"/>
  <c r="P2404" i="3"/>
  <c r="U2403" i="3"/>
  <c r="T2403" i="3"/>
  <c r="S2403" i="3"/>
  <c r="R2403" i="3"/>
  <c r="Q2403" i="3"/>
  <c r="P2403" i="3"/>
  <c r="U2402" i="3"/>
  <c r="T2402" i="3"/>
  <c r="S2402" i="3"/>
  <c r="R2402" i="3"/>
  <c r="Q2402" i="3"/>
  <c r="P2402" i="3"/>
  <c r="U2401" i="3"/>
  <c r="T2401" i="3"/>
  <c r="S2401" i="3"/>
  <c r="R2401" i="3"/>
  <c r="Q2401" i="3"/>
  <c r="P2401" i="3"/>
  <c r="U2400" i="3"/>
  <c r="T2400" i="3"/>
  <c r="S2400" i="3"/>
  <c r="R2400" i="3"/>
  <c r="Q2400" i="3"/>
  <c r="P2400" i="3"/>
  <c r="U2399" i="3"/>
  <c r="T2399" i="3"/>
  <c r="S2399" i="3"/>
  <c r="R2399" i="3"/>
  <c r="Q2399" i="3"/>
  <c r="P2399" i="3"/>
  <c r="U2398" i="3"/>
  <c r="T2398" i="3"/>
  <c r="S2398" i="3"/>
  <c r="R2398" i="3"/>
  <c r="Q2398" i="3"/>
  <c r="P2398" i="3"/>
  <c r="U2397" i="3"/>
  <c r="T2397" i="3"/>
  <c r="S2397" i="3"/>
  <c r="R2397" i="3"/>
  <c r="Q2397" i="3"/>
  <c r="P2397" i="3"/>
  <c r="U2396" i="3"/>
  <c r="T2396" i="3"/>
  <c r="S2396" i="3"/>
  <c r="R2396" i="3"/>
  <c r="Q2396" i="3"/>
  <c r="P2396" i="3"/>
  <c r="U2395" i="3"/>
  <c r="T2395" i="3"/>
  <c r="S2395" i="3"/>
  <c r="R2395" i="3"/>
  <c r="Q2395" i="3"/>
  <c r="P2395" i="3"/>
  <c r="U2394" i="3"/>
  <c r="T2394" i="3"/>
  <c r="S2394" i="3"/>
  <c r="R2394" i="3"/>
  <c r="Q2394" i="3"/>
  <c r="P2394" i="3"/>
  <c r="U2393" i="3"/>
  <c r="T2393" i="3"/>
  <c r="S2393" i="3"/>
  <c r="R2393" i="3"/>
  <c r="Q2393" i="3"/>
  <c r="P2393" i="3"/>
  <c r="U2392" i="3"/>
  <c r="T2392" i="3"/>
  <c r="S2392" i="3"/>
  <c r="R2392" i="3"/>
  <c r="Q2392" i="3"/>
  <c r="P2392" i="3"/>
  <c r="U2391" i="3"/>
  <c r="T2391" i="3"/>
  <c r="S2391" i="3"/>
  <c r="R2391" i="3"/>
  <c r="Q2391" i="3"/>
  <c r="P2391" i="3"/>
  <c r="U2390" i="3"/>
  <c r="T2390" i="3"/>
  <c r="S2390" i="3"/>
  <c r="R2390" i="3"/>
  <c r="Q2390" i="3"/>
  <c r="P2390" i="3"/>
  <c r="U2389" i="3"/>
  <c r="T2389" i="3"/>
  <c r="S2389" i="3"/>
  <c r="R2389" i="3"/>
  <c r="Q2389" i="3"/>
  <c r="P2389" i="3"/>
  <c r="U2388" i="3"/>
  <c r="T2388" i="3"/>
  <c r="S2388" i="3"/>
  <c r="R2388" i="3"/>
  <c r="Q2388" i="3"/>
  <c r="P2388" i="3"/>
  <c r="U2387" i="3"/>
  <c r="T2387" i="3"/>
  <c r="S2387" i="3"/>
  <c r="R2387" i="3"/>
  <c r="Q2387" i="3"/>
  <c r="P2387" i="3"/>
  <c r="U2386" i="3"/>
  <c r="T2386" i="3"/>
  <c r="S2386" i="3"/>
  <c r="R2386" i="3"/>
  <c r="Q2386" i="3"/>
  <c r="P2386" i="3"/>
  <c r="U2385" i="3"/>
  <c r="T2385" i="3"/>
  <c r="S2385" i="3"/>
  <c r="R2385" i="3"/>
  <c r="Q2385" i="3"/>
  <c r="P2385" i="3"/>
  <c r="U2384" i="3"/>
  <c r="T2384" i="3"/>
  <c r="S2384" i="3"/>
  <c r="R2384" i="3"/>
  <c r="Q2384" i="3"/>
  <c r="P2384" i="3"/>
  <c r="U2383" i="3"/>
  <c r="T2383" i="3"/>
  <c r="S2383" i="3"/>
  <c r="R2383" i="3"/>
  <c r="Q2383" i="3"/>
  <c r="P2383" i="3"/>
  <c r="U2382" i="3"/>
  <c r="T2382" i="3"/>
  <c r="S2382" i="3"/>
  <c r="R2382" i="3"/>
  <c r="Q2382" i="3"/>
  <c r="P2382" i="3"/>
  <c r="U2381" i="3"/>
  <c r="T2381" i="3"/>
  <c r="S2381" i="3"/>
  <c r="R2381" i="3"/>
  <c r="Q2381" i="3"/>
  <c r="P2381" i="3"/>
  <c r="U2380" i="3"/>
  <c r="T2380" i="3"/>
  <c r="S2380" i="3"/>
  <c r="R2380" i="3"/>
  <c r="Q2380" i="3"/>
  <c r="P2380" i="3"/>
  <c r="U2379" i="3"/>
  <c r="T2379" i="3"/>
  <c r="S2379" i="3"/>
  <c r="R2379" i="3"/>
  <c r="Q2379" i="3"/>
  <c r="P2379" i="3"/>
  <c r="U2378" i="3"/>
  <c r="T2378" i="3"/>
  <c r="S2378" i="3"/>
  <c r="R2378" i="3"/>
  <c r="Q2378" i="3"/>
  <c r="P2378" i="3"/>
  <c r="U2377" i="3"/>
  <c r="T2377" i="3"/>
  <c r="S2377" i="3"/>
  <c r="R2377" i="3"/>
  <c r="Q2377" i="3"/>
  <c r="P2377" i="3"/>
  <c r="U2376" i="3"/>
  <c r="T2376" i="3"/>
  <c r="S2376" i="3"/>
  <c r="R2376" i="3"/>
  <c r="Q2376" i="3"/>
  <c r="P2376" i="3"/>
  <c r="U2375" i="3"/>
  <c r="T2375" i="3"/>
  <c r="S2375" i="3"/>
  <c r="R2375" i="3"/>
  <c r="Q2375" i="3"/>
  <c r="P2375" i="3"/>
  <c r="U2374" i="3"/>
  <c r="T2374" i="3"/>
  <c r="S2374" i="3"/>
  <c r="R2374" i="3"/>
  <c r="Q2374" i="3"/>
  <c r="P2374" i="3"/>
  <c r="U2373" i="3"/>
  <c r="T2373" i="3"/>
  <c r="S2373" i="3"/>
  <c r="R2373" i="3"/>
  <c r="Q2373" i="3"/>
  <c r="P2373" i="3"/>
  <c r="U2372" i="3"/>
  <c r="T2372" i="3"/>
  <c r="S2372" i="3"/>
  <c r="R2372" i="3"/>
  <c r="Q2372" i="3"/>
  <c r="P2372" i="3"/>
  <c r="U2371" i="3"/>
  <c r="T2371" i="3"/>
  <c r="S2371" i="3"/>
  <c r="R2371" i="3"/>
  <c r="Q2371" i="3"/>
  <c r="P2371" i="3"/>
  <c r="U2370" i="3"/>
  <c r="T2370" i="3"/>
  <c r="S2370" i="3"/>
  <c r="R2370" i="3"/>
  <c r="Q2370" i="3"/>
  <c r="P2370" i="3"/>
  <c r="U2369" i="3"/>
  <c r="T2369" i="3"/>
  <c r="S2369" i="3"/>
  <c r="R2369" i="3"/>
  <c r="Q2369" i="3"/>
  <c r="P2369" i="3"/>
  <c r="U2368" i="3"/>
  <c r="T2368" i="3"/>
  <c r="S2368" i="3"/>
  <c r="R2368" i="3"/>
  <c r="Q2368" i="3"/>
  <c r="P2368" i="3"/>
  <c r="U2367" i="3"/>
  <c r="T2367" i="3"/>
  <c r="S2367" i="3"/>
  <c r="R2367" i="3"/>
  <c r="Q2367" i="3"/>
  <c r="P2367" i="3"/>
  <c r="U2366" i="3"/>
  <c r="T2366" i="3"/>
  <c r="S2366" i="3"/>
  <c r="R2366" i="3"/>
  <c r="Q2366" i="3"/>
  <c r="P2366" i="3"/>
  <c r="U2365" i="3"/>
  <c r="T2365" i="3"/>
  <c r="S2365" i="3"/>
  <c r="R2365" i="3"/>
  <c r="Q2365" i="3"/>
  <c r="P2365" i="3"/>
  <c r="U2364" i="3"/>
  <c r="T2364" i="3"/>
  <c r="S2364" i="3"/>
  <c r="R2364" i="3"/>
  <c r="Q2364" i="3"/>
  <c r="P2364" i="3"/>
  <c r="U2363" i="3"/>
  <c r="T2363" i="3"/>
  <c r="S2363" i="3"/>
  <c r="R2363" i="3"/>
  <c r="Q2363" i="3"/>
  <c r="P2363" i="3"/>
  <c r="U2362" i="3"/>
  <c r="T2362" i="3"/>
  <c r="S2362" i="3"/>
  <c r="R2362" i="3"/>
  <c r="Q2362" i="3"/>
  <c r="P2362" i="3"/>
  <c r="U2361" i="3"/>
  <c r="T2361" i="3"/>
  <c r="S2361" i="3"/>
  <c r="R2361" i="3"/>
  <c r="Q2361" i="3"/>
  <c r="P2361" i="3"/>
  <c r="U2360" i="3"/>
  <c r="T2360" i="3"/>
  <c r="S2360" i="3"/>
  <c r="R2360" i="3"/>
  <c r="Q2360" i="3"/>
  <c r="P2360" i="3"/>
  <c r="U2359" i="3"/>
  <c r="T2359" i="3"/>
  <c r="S2359" i="3"/>
  <c r="R2359" i="3"/>
  <c r="Q2359" i="3"/>
  <c r="P2359" i="3"/>
  <c r="U2358" i="3"/>
  <c r="T2358" i="3"/>
  <c r="S2358" i="3"/>
  <c r="R2358" i="3"/>
  <c r="Q2358" i="3"/>
  <c r="P2358" i="3"/>
  <c r="U2357" i="3"/>
  <c r="T2357" i="3"/>
  <c r="S2357" i="3"/>
  <c r="R2357" i="3"/>
  <c r="Q2357" i="3"/>
  <c r="P2357" i="3"/>
  <c r="U2356" i="3"/>
  <c r="T2356" i="3"/>
  <c r="S2356" i="3"/>
  <c r="R2356" i="3"/>
  <c r="Q2356" i="3"/>
  <c r="P2356" i="3"/>
  <c r="U2355" i="3"/>
  <c r="T2355" i="3"/>
  <c r="S2355" i="3"/>
  <c r="R2355" i="3"/>
  <c r="Q2355" i="3"/>
  <c r="P2355" i="3"/>
  <c r="U2354" i="3"/>
  <c r="T2354" i="3"/>
  <c r="S2354" i="3"/>
  <c r="R2354" i="3"/>
  <c r="Q2354" i="3"/>
  <c r="P2354" i="3"/>
  <c r="U2353" i="3"/>
  <c r="T2353" i="3"/>
  <c r="S2353" i="3"/>
  <c r="R2353" i="3"/>
  <c r="Q2353" i="3"/>
  <c r="P2353" i="3"/>
  <c r="U2352" i="3"/>
  <c r="T2352" i="3"/>
  <c r="S2352" i="3"/>
  <c r="R2352" i="3"/>
  <c r="Q2352" i="3"/>
  <c r="P2352" i="3"/>
  <c r="U2351" i="3"/>
  <c r="T2351" i="3"/>
  <c r="S2351" i="3"/>
  <c r="R2351" i="3"/>
  <c r="Q2351" i="3"/>
  <c r="P2351" i="3"/>
  <c r="U2350" i="3"/>
  <c r="T2350" i="3"/>
  <c r="S2350" i="3"/>
  <c r="R2350" i="3"/>
  <c r="Q2350" i="3"/>
  <c r="P2350" i="3"/>
  <c r="U2349" i="3"/>
  <c r="T2349" i="3"/>
  <c r="S2349" i="3"/>
  <c r="R2349" i="3"/>
  <c r="Q2349" i="3"/>
  <c r="P2349" i="3"/>
  <c r="U2348" i="3"/>
  <c r="T2348" i="3"/>
  <c r="S2348" i="3"/>
  <c r="R2348" i="3"/>
  <c r="Q2348" i="3"/>
  <c r="P2348" i="3"/>
  <c r="U2347" i="3"/>
  <c r="T2347" i="3"/>
  <c r="S2347" i="3"/>
  <c r="R2347" i="3"/>
  <c r="Q2347" i="3"/>
  <c r="P2347" i="3"/>
  <c r="U2346" i="3"/>
  <c r="T2346" i="3"/>
  <c r="S2346" i="3"/>
  <c r="R2346" i="3"/>
  <c r="Q2346" i="3"/>
  <c r="P2346" i="3"/>
  <c r="U2345" i="3"/>
  <c r="T2345" i="3"/>
  <c r="S2345" i="3"/>
  <c r="R2345" i="3"/>
  <c r="Q2345" i="3"/>
  <c r="P2345" i="3"/>
  <c r="U2344" i="3"/>
  <c r="T2344" i="3"/>
  <c r="S2344" i="3"/>
  <c r="R2344" i="3"/>
  <c r="Q2344" i="3"/>
  <c r="P2344" i="3"/>
  <c r="U2343" i="3"/>
  <c r="T2343" i="3"/>
  <c r="S2343" i="3"/>
  <c r="R2343" i="3"/>
  <c r="Q2343" i="3"/>
  <c r="P2343" i="3"/>
  <c r="U2342" i="3"/>
  <c r="T2342" i="3"/>
  <c r="S2342" i="3"/>
  <c r="R2342" i="3"/>
  <c r="Q2342" i="3"/>
  <c r="P2342" i="3"/>
  <c r="U2341" i="3"/>
  <c r="T2341" i="3"/>
  <c r="S2341" i="3"/>
  <c r="R2341" i="3"/>
  <c r="Q2341" i="3"/>
  <c r="P2341" i="3"/>
  <c r="U2340" i="3"/>
  <c r="T2340" i="3"/>
  <c r="S2340" i="3"/>
  <c r="R2340" i="3"/>
  <c r="Q2340" i="3"/>
  <c r="P2340" i="3"/>
  <c r="U2339" i="3"/>
  <c r="T2339" i="3"/>
  <c r="S2339" i="3"/>
  <c r="R2339" i="3"/>
  <c r="Q2339" i="3"/>
  <c r="P2339" i="3"/>
  <c r="U2338" i="3"/>
  <c r="T2338" i="3"/>
  <c r="S2338" i="3"/>
  <c r="R2338" i="3"/>
  <c r="Q2338" i="3"/>
  <c r="P2338" i="3"/>
  <c r="U2337" i="3"/>
  <c r="T2337" i="3"/>
  <c r="S2337" i="3"/>
  <c r="R2337" i="3"/>
  <c r="Q2337" i="3"/>
  <c r="P2337" i="3"/>
  <c r="U2336" i="3"/>
  <c r="T2336" i="3"/>
  <c r="S2336" i="3"/>
  <c r="R2336" i="3"/>
  <c r="Q2336" i="3"/>
  <c r="P2336" i="3"/>
  <c r="U2335" i="3"/>
  <c r="T2335" i="3"/>
  <c r="S2335" i="3"/>
  <c r="R2335" i="3"/>
  <c r="Q2335" i="3"/>
  <c r="P2335" i="3"/>
  <c r="U2334" i="3"/>
  <c r="T2334" i="3"/>
  <c r="S2334" i="3"/>
  <c r="R2334" i="3"/>
  <c r="Q2334" i="3"/>
  <c r="P2334" i="3"/>
  <c r="U2333" i="3"/>
  <c r="T2333" i="3"/>
  <c r="S2333" i="3"/>
  <c r="R2333" i="3"/>
  <c r="Q2333" i="3"/>
  <c r="P2333" i="3"/>
  <c r="U2332" i="3"/>
  <c r="T2332" i="3"/>
  <c r="S2332" i="3"/>
  <c r="R2332" i="3"/>
  <c r="Q2332" i="3"/>
  <c r="P2332" i="3"/>
  <c r="U2331" i="3"/>
  <c r="T2331" i="3"/>
  <c r="S2331" i="3"/>
  <c r="R2331" i="3"/>
  <c r="Q2331" i="3"/>
  <c r="P2331" i="3"/>
  <c r="U2330" i="3"/>
  <c r="T2330" i="3"/>
  <c r="S2330" i="3"/>
  <c r="R2330" i="3"/>
  <c r="Q2330" i="3"/>
  <c r="P2330" i="3"/>
  <c r="U2329" i="3"/>
  <c r="T2329" i="3"/>
  <c r="S2329" i="3"/>
  <c r="R2329" i="3"/>
  <c r="Q2329" i="3"/>
  <c r="P2329" i="3"/>
  <c r="U2328" i="3"/>
  <c r="T2328" i="3"/>
  <c r="S2328" i="3"/>
  <c r="R2328" i="3"/>
  <c r="Q2328" i="3"/>
  <c r="P2328" i="3"/>
  <c r="U2327" i="3"/>
  <c r="T2327" i="3"/>
  <c r="S2327" i="3"/>
  <c r="R2327" i="3"/>
  <c r="Q2327" i="3"/>
  <c r="P2327" i="3"/>
  <c r="U2326" i="3"/>
  <c r="T2326" i="3"/>
  <c r="S2326" i="3"/>
  <c r="R2326" i="3"/>
  <c r="Q2326" i="3"/>
  <c r="P2326" i="3"/>
  <c r="U2325" i="3"/>
  <c r="T2325" i="3"/>
  <c r="S2325" i="3"/>
  <c r="R2325" i="3"/>
  <c r="Q2325" i="3"/>
  <c r="P2325" i="3"/>
  <c r="U2324" i="3"/>
  <c r="T2324" i="3"/>
  <c r="S2324" i="3"/>
  <c r="R2324" i="3"/>
  <c r="Q2324" i="3"/>
  <c r="P2324" i="3"/>
  <c r="U2323" i="3"/>
  <c r="T2323" i="3"/>
  <c r="S2323" i="3"/>
  <c r="R2323" i="3"/>
  <c r="Q2323" i="3"/>
  <c r="P2323" i="3"/>
  <c r="U2322" i="3"/>
  <c r="T2322" i="3"/>
  <c r="S2322" i="3"/>
  <c r="R2322" i="3"/>
  <c r="Q2322" i="3"/>
  <c r="P2322" i="3"/>
  <c r="U2321" i="3"/>
  <c r="T2321" i="3"/>
  <c r="S2321" i="3"/>
  <c r="R2321" i="3"/>
  <c r="Q2321" i="3"/>
  <c r="P2321" i="3"/>
  <c r="U2320" i="3"/>
  <c r="T2320" i="3"/>
  <c r="S2320" i="3"/>
  <c r="R2320" i="3"/>
  <c r="Q2320" i="3"/>
  <c r="P2320" i="3"/>
  <c r="U2319" i="3"/>
  <c r="T2319" i="3"/>
  <c r="S2319" i="3"/>
  <c r="R2319" i="3"/>
  <c r="Q2319" i="3"/>
  <c r="P2319" i="3"/>
  <c r="U2318" i="3"/>
  <c r="T2318" i="3"/>
  <c r="S2318" i="3"/>
  <c r="R2318" i="3"/>
  <c r="Q2318" i="3"/>
  <c r="P2318" i="3"/>
  <c r="U2317" i="3"/>
  <c r="T2317" i="3"/>
  <c r="S2317" i="3"/>
  <c r="R2317" i="3"/>
  <c r="Q2317" i="3"/>
  <c r="P2317" i="3"/>
  <c r="U2316" i="3"/>
  <c r="T2316" i="3"/>
  <c r="S2316" i="3"/>
  <c r="R2316" i="3"/>
  <c r="Q2316" i="3"/>
  <c r="P2316" i="3"/>
  <c r="U2315" i="3"/>
  <c r="T2315" i="3"/>
  <c r="S2315" i="3"/>
  <c r="R2315" i="3"/>
  <c r="Q2315" i="3"/>
  <c r="P2315" i="3"/>
  <c r="U2314" i="3"/>
  <c r="T2314" i="3"/>
  <c r="S2314" i="3"/>
  <c r="R2314" i="3"/>
  <c r="Q2314" i="3"/>
  <c r="P2314" i="3"/>
  <c r="U2313" i="3"/>
  <c r="T2313" i="3"/>
  <c r="S2313" i="3"/>
  <c r="R2313" i="3"/>
  <c r="Q2313" i="3"/>
  <c r="P2313" i="3"/>
  <c r="U2312" i="3"/>
  <c r="T2312" i="3"/>
  <c r="S2312" i="3"/>
  <c r="R2312" i="3"/>
  <c r="Q2312" i="3"/>
  <c r="P2312" i="3"/>
  <c r="U2311" i="3"/>
  <c r="T2311" i="3"/>
  <c r="S2311" i="3"/>
  <c r="R2311" i="3"/>
  <c r="Q2311" i="3"/>
  <c r="P2311" i="3"/>
  <c r="U2310" i="3"/>
  <c r="T2310" i="3"/>
  <c r="S2310" i="3"/>
  <c r="R2310" i="3"/>
  <c r="Q2310" i="3"/>
  <c r="P2310" i="3"/>
  <c r="U2309" i="3"/>
  <c r="T2309" i="3"/>
  <c r="S2309" i="3"/>
  <c r="R2309" i="3"/>
  <c r="Q2309" i="3"/>
  <c r="P2309" i="3"/>
  <c r="U2308" i="3"/>
  <c r="T2308" i="3"/>
  <c r="S2308" i="3"/>
  <c r="R2308" i="3"/>
  <c r="Q2308" i="3"/>
  <c r="P2308" i="3"/>
  <c r="U2307" i="3"/>
  <c r="T2307" i="3"/>
  <c r="S2307" i="3"/>
  <c r="R2307" i="3"/>
  <c r="Q2307" i="3"/>
  <c r="P2307" i="3"/>
  <c r="U2306" i="3"/>
  <c r="T2306" i="3"/>
  <c r="S2306" i="3"/>
  <c r="R2306" i="3"/>
  <c r="Q2306" i="3"/>
  <c r="P2306" i="3"/>
  <c r="U2305" i="3"/>
  <c r="T2305" i="3"/>
  <c r="S2305" i="3"/>
  <c r="R2305" i="3"/>
  <c r="Q2305" i="3"/>
  <c r="P2305" i="3"/>
  <c r="U2304" i="3"/>
  <c r="T2304" i="3"/>
  <c r="S2304" i="3"/>
  <c r="R2304" i="3"/>
  <c r="Q2304" i="3"/>
  <c r="P2304" i="3"/>
  <c r="U2303" i="3"/>
  <c r="T2303" i="3"/>
  <c r="S2303" i="3"/>
  <c r="R2303" i="3"/>
  <c r="Q2303" i="3"/>
  <c r="P2303" i="3"/>
  <c r="U2302" i="3"/>
  <c r="T2302" i="3"/>
  <c r="S2302" i="3"/>
  <c r="R2302" i="3"/>
  <c r="Q2302" i="3"/>
  <c r="P2302" i="3"/>
  <c r="U2301" i="3"/>
  <c r="T2301" i="3"/>
  <c r="S2301" i="3"/>
  <c r="R2301" i="3"/>
  <c r="Q2301" i="3"/>
  <c r="P2301" i="3"/>
  <c r="U2300" i="3"/>
  <c r="T2300" i="3"/>
  <c r="S2300" i="3"/>
  <c r="R2300" i="3"/>
  <c r="Q2300" i="3"/>
  <c r="P2300" i="3"/>
  <c r="U2299" i="3"/>
  <c r="T2299" i="3"/>
  <c r="S2299" i="3"/>
  <c r="R2299" i="3"/>
  <c r="Q2299" i="3"/>
  <c r="P2299" i="3"/>
  <c r="U2298" i="3"/>
  <c r="T2298" i="3"/>
  <c r="S2298" i="3"/>
  <c r="R2298" i="3"/>
  <c r="Q2298" i="3"/>
  <c r="P2298" i="3"/>
  <c r="U2297" i="3"/>
  <c r="T2297" i="3"/>
  <c r="S2297" i="3"/>
  <c r="R2297" i="3"/>
  <c r="Q2297" i="3"/>
  <c r="P2297" i="3"/>
  <c r="U2296" i="3"/>
  <c r="T2296" i="3"/>
  <c r="S2296" i="3"/>
  <c r="R2296" i="3"/>
  <c r="Q2296" i="3"/>
  <c r="P2296" i="3"/>
  <c r="U2295" i="3"/>
  <c r="T2295" i="3"/>
  <c r="S2295" i="3"/>
  <c r="R2295" i="3"/>
  <c r="Q2295" i="3"/>
  <c r="P2295" i="3"/>
  <c r="U2294" i="3"/>
  <c r="T2294" i="3"/>
  <c r="S2294" i="3"/>
  <c r="R2294" i="3"/>
  <c r="Q2294" i="3"/>
  <c r="P2294" i="3"/>
  <c r="U2293" i="3"/>
  <c r="T2293" i="3"/>
  <c r="S2293" i="3"/>
  <c r="R2293" i="3"/>
  <c r="Q2293" i="3"/>
  <c r="P2293" i="3"/>
  <c r="U2292" i="3"/>
  <c r="T2292" i="3"/>
  <c r="S2292" i="3"/>
  <c r="R2292" i="3"/>
  <c r="Q2292" i="3"/>
  <c r="P2292" i="3"/>
  <c r="U2291" i="3"/>
  <c r="T2291" i="3"/>
  <c r="S2291" i="3"/>
  <c r="R2291" i="3"/>
  <c r="Q2291" i="3"/>
  <c r="P2291" i="3"/>
  <c r="U2290" i="3"/>
  <c r="T2290" i="3"/>
  <c r="S2290" i="3"/>
  <c r="R2290" i="3"/>
  <c r="Q2290" i="3"/>
  <c r="P2290" i="3"/>
  <c r="U2289" i="3"/>
  <c r="T2289" i="3"/>
  <c r="S2289" i="3"/>
  <c r="R2289" i="3"/>
  <c r="Q2289" i="3"/>
  <c r="P2289" i="3"/>
  <c r="U2288" i="3"/>
  <c r="T2288" i="3"/>
  <c r="S2288" i="3"/>
  <c r="R2288" i="3"/>
  <c r="Q2288" i="3"/>
  <c r="P2288" i="3"/>
  <c r="U2287" i="3"/>
  <c r="T2287" i="3"/>
  <c r="S2287" i="3"/>
  <c r="R2287" i="3"/>
  <c r="Q2287" i="3"/>
  <c r="P2287" i="3"/>
  <c r="U2286" i="3"/>
  <c r="T2286" i="3"/>
  <c r="S2286" i="3"/>
  <c r="R2286" i="3"/>
  <c r="Q2286" i="3"/>
  <c r="P2286" i="3"/>
  <c r="U2285" i="3"/>
  <c r="T2285" i="3"/>
  <c r="S2285" i="3"/>
  <c r="R2285" i="3"/>
  <c r="Q2285" i="3"/>
  <c r="P2285" i="3"/>
  <c r="U2284" i="3"/>
  <c r="T2284" i="3"/>
  <c r="S2284" i="3"/>
  <c r="R2284" i="3"/>
  <c r="Q2284" i="3"/>
  <c r="P2284" i="3"/>
  <c r="U2283" i="3"/>
  <c r="T2283" i="3"/>
  <c r="S2283" i="3"/>
  <c r="R2283" i="3"/>
  <c r="Q2283" i="3"/>
  <c r="P2283" i="3"/>
  <c r="U2282" i="3"/>
  <c r="T2282" i="3"/>
  <c r="S2282" i="3"/>
  <c r="R2282" i="3"/>
  <c r="Q2282" i="3"/>
  <c r="P2282" i="3"/>
  <c r="U2281" i="3"/>
  <c r="T2281" i="3"/>
  <c r="S2281" i="3"/>
  <c r="R2281" i="3"/>
  <c r="Q2281" i="3"/>
  <c r="P2281" i="3"/>
  <c r="U2280" i="3"/>
  <c r="T2280" i="3"/>
  <c r="S2280" i="3"/>
  <c r="R2280" i="3"/>
  <c r="Q2280" i="3"/>
  <c r="P2280" i="3"/>
  <c r="U2279" i="3"/>
  <c r="T2279" i="3"/>
  <c r="S2279" i="3"/>
  <c r="R2279" i="3"/>
  <c r="Q2279" i="3"/>
  <c r="P2279" i="3"/>
  <c r="U2278" i="3"/>
  <c r="T2278" i="3"/>
  <c r="S2278" i="3"/>
  <c r="R2278" i="3"/>
  <c r="Q2278" i="3"/>
  <c r="P2278" i="3"/>
  <c r="U2277" i="3"/>
  <c r="T2277" i="3"/>
  <c r="S2277" i="3"/>
  <c r="R2277" i="3"/>
  <c r="Q2277" i="3"/>
  <c r="P2277" i="3"/>
  <c r="U2276" i="3"/>
  <c r="T2276" i="3"/>
  <c r="S2276" i="3"/>
  <c r="R2276" i="3"/>
  <c r="Q2276" i="3"/>
  <c r="P2276" i="3"/>
  <c r="U2275" i="3"/>
  <c r="T2275" i="3"/>
  <c r="S2275" i="3"/>
  <c r="R2275" i="3"/>
  <c r="Q2275" i="3"/>
  <c r="P2275" i="3"/>
  <c r="U2274" i="3"/>
  <c r="T2274" i="3"/>
  <c r="S2274" i="3"/>
  <c r="R2274" i="3"/>
  <c r="Q2274" i="3"/>
  <c r="P2274" i="3"/>
  <c r="U2273" i="3"/>
  <c r="T2273" i="3"/>
  <c r="S2273" i="3"/>
  <c r="R2273" i="3"/>
  <c r="Q2273" i="3"/>
  <c r="P2273" i="3"/>
  <c r="U2272" i="3"/>
  <c r="T2272" i="3"/>
  <c r="S2272" i="3"/>
  <c r="R2272" i="3"/>
  <c r="Q2272" i="3"/>
  <c r="P2272" i="3"/>
  <c r="U2271" i="3"/>
  <c r="T2271" i="3"/>
  <c r="S2271" i="3"/>
  <c r="R2271" i="3"/>
  <c r="Q2271" i="3"/>
  <c r="P2271" i="3"/>
  <c r="U2270" i="3"/>
  <c r="T2270" i="3"/>
  <c r="S2270" i="3"/>
  <c r="R2270" i="3"/>
  <c r="Q2270" i="3"/>
  <c r="P2270" i="3"/>
  <c r="U2269" i="3"/>
  <c r="T2269" i="3"/>
  <c r="S2269" i="3"/>
  <c r="R2269" i="3"/>
  <c r="Q2269" i="3"/>
  <c r="P2269" i="3"/>
  <c r="U2268" i="3"/>
  <c r="T2268" i="3"/>
  <c r="S2268" i="3"/>
  <c r="R2268" i="3"/>
  <c r="Q2268" i="3"/>
  <c r="P2268" i="3"/>
  <c r="U2267" i="3"/>
  <c r="T2267" i="3"/>
  <c r="S2267" i="3"/>
  <c r="R2267" i="3"/>
  <c r="Q2267" i="3"/>
  <c r="P2267" i="3"/>
  <c r="U2266" i="3"/>
  <c r="T2266" i="3"/>
  <c r="S2266" i="3"/>
  <c r="R2266" i="3"/>
  <c r="Q2266" i="3"/>
  <c r="P2266" i="3"/>
  <c r="U2265" i="3"/>
  <c r="T2265" i="3"/>
  <c r="S2265" i="3"/>
  <c r="R2265" i="3"/>
  <c r="Q2265" i="3"/>
  <c r="P2265" i="3"/>
  <c r="U2264" i="3"/>
  <c r="T2264" i="3"/>
  <c r="S2264" i="3"/>
  <c r="R2264" i="3"/>
  <c r="Q2264" i="3"/>
  <c r="P2264" i="3"/>
  <c r="U2263" i="3"/>
  <c r="T2263" i="3"/>
  <c r="S2263" i="3"/>
  <c r="R2263" i="3"/>
  <c r="Q2263" i="3"/>
  <c r="P2263" i="3"/>
  <c r="U2262" i="3"/>
  <c r="T2262" i="3"/>
  <c r="S2262" i="3"/>
  <c r="R2262" i="3"/>
  <c r="Q2262" i="3"/>
  <c r="P2262" i="3"/>
  <c r="U2261" i="3"/>
  <c r="T2261" i="3"/>
  <c r="S2261" i="3"/>
  <c r="R2261" i="3"/>
  <c r="Q2261" i="3"/>
  <c r="P2261" i="3"/>
  <c r="U2260" i="3"/>
  <c r="T2260" i="3"/>
  <c r="S2260" i="3"/>
  <c r="R2260" i="3"/>
  <c r="Q2260" i="3"/>
  <c r="P2260" i="3"/>
  <c r="U2259" i="3"/>
  <c r="T2259" i="3"/>
  <c r="S2259" i="3"/>
  <c r="R2259" i="3"/>
  <c r="Q2259" i="3"/>
  <c r="P2259" i="3"/>
  <c r="U2258" i="3"/>
  <c r="T2258" i="3"/>
  <c r="S2258" i="3"/>
  <c r="R2258" i="3"/>
  <c r="Q2258" i="3"/>
  <c r="P2258" i="3"/>
  <c r="U2257" i="3"/>
  <c r="T2257" i="3"/>
  <c r="S2257" i="3"/>
  <c r="R2257" i="3"/>
  <c r="Q2257" i="3"/>
  <c r="P2257" i="3"/>
  <c r="U2256" i="3"/>
  <c r="T2256" i="3"/>
  <c r="S2256" i="3"/>
  <c r="R2256" i="3"/>
  <c r="Q2256" i="3"/>
  <c r="P2256" i="3"/>
  <c r="U2255" i="3"/>
  <c r="T2255" i="3"/>
  <c r="S2255" i="3"/>
  <c r="R2255" i="3"/>
  <c r="Q2255" i="3"/>
  <c r="P2255" i="3"/>
  <c r="U2254" i="3"/>
  <c r="T2254" i="3"/>
  <c r="S2254" i="3"/>
  <c r="R2254" i="3"/>
  <c r="Q2254" i="3"/>
  <c r="P2254" i="3"/>
  <c r="U2253" i="3"/>
  <c r="T2253" i="3"/>
  <c r="S2253" i="3"/>
  <c r="R2253" i="3"/>
  <c r="Q2253" i="3"/>
  <c r="P2253" i="3"/>
  <c r="U2252" i="3"/>
  <c r="T2252" i="3"/>
  <c r="S2252" i="3"/>
  <c r="R2252" i="3"/>
  <c r="Q2252" i="3"/>
  <c r="P2252" i="3"/>
  <c r="U2251" i="3"/>
  <c r="T2251" i="3"/>
  <c r="S2251" i="3"/>
  <c r="R2251" i="3"/>
  <c r="Q2251" i="3"/>
  <c r="P2251" i="3"/>
  <c r="U2250" i="3"/>
  <c r="T2250" i="3"/>
  <c r="S2250" i="3"/>
  <c r="R2250" i="3"/>
  <c r="Q2250" i="3"/>
  <c r="P2250" i="3"/>
  <c r="U2249" i="3"/>
  <c r="T2249" i="3"/>
  <c r="S2249" i="3"/>
  <c r="R2249" i="3"/>
  <c r="Q2249" i="3"/>
  <c r="P2249" i="3"/>
  <c r="U2248" i="3"/>
  <c r="T2248" i="3"/>
  <c r="S2248" i="3"/>
  <c r="R2248" i="3"/>
  <c r="Q2248" i="3"/>
  <c r="P2248" i="3"/>
  <c r="U2247" i="3"/>
  <c r="T2247" i="3"/>
  <c r="S2247" i="3"/>
  <c r="R2247" i="3"/>
  <c r="Q2247" i="3"/>
  <c r="P2247" i="3"/>
  <c r="U2246" i="3"/>
  <c r="T2246" i="3"/>
  <c r="S2246" i="3"/>
  <c r="R2246" i="3"/>
  <c r="Q2246" i="3"/>
  <c r="P2246" i="3"/>
  <c r="U2245" i="3"/>
  <c r="T2245" i="3"/>
  <c r="S2245" i="3"/>
  <c r="R2245" i="3"/>
  <c r="Q2245" i="3"/>
  <c r="P2245" i="3"/>
  <c r="U2244" i="3"/>
  <c r="T2244" i="3"/>
  <c r="S2244" i="3"/>
  <c r="R2244" i="3"/>
  <c r="Q2244" i="3"/>
  <c r="P2244" i="3"/>
  <c r="U2243" i="3"/>
  <c r="T2243" i="3"/>
  <c r="S2243" i="3"/>
  <c r="R2243" i="3"/>
  <c r="Q2243" i="3"/>
  <c r="P2243" i="3"/>
  <c r="U2242" i="3"/>
  <c r="T2242" i="3"/>
  <c r="S2242" i="3"/>
  <c r="R2242" i="3"/>
  <c r="Q2242" i="3"/>
  <c r="P2242" i="3"/>
  <c r="U2241" i="3"/>
  <c r="T2241" i="3"/>
  <c r="S2241" i="3"/>
  <c r="R2241" i="3"/>
  <c r="Q2241" i="3"/>
  <c r="P2241" i="3"/>
  <c r="U2240" i="3"/>
  <c r="T2240" i="3"/>
  <c r="S2240" i="3"/>
  <c r="R2240" i="3"/>
  <c r="Q2240" i="3"/>
  <c r="P2240" i="3"/>
  <c r="U2239" i="3"/>
  <c r="T2239" i="3"/>
  <c r="S2239" i="3"/>
  <c r="R2239" i="3"/>
  <c r="Q2239" i="3"/>
  <c r="P2239" i="3"/>
  <c r="U2238" i="3"/>
  <c r="T2238" i="3"/>
  <c r="S2238" i="3"/>
  <c r="R2238" i="3"/>
  <c r="Q2238" i="3"/>
  <c r="P2238" i="3"/>
  <c r="U2237" i="3"/>
  <c r="T2237" i="3"/>
  <c r="S2237" i="3"/>
  <c r="R2237" i="3"/>
  <c r="Q2237" i="3"/>
  <c r="P2237" i="3"/>
  <c r="U2236" i="3"/>
  <c r="T2236" i="3"/>
  <c r="S2236" i="3"/>
  <c r="R2236" i="3"/>
  <c r="Q2236" i="3"/>
  <c r="P2236" i="3"/>
  <c r="U2235" i="3"/>
  <c r="T2235" i="3"/>
  <c r="S2235" i="3"/>
  <c r="R2235" i="3"/>
  <c r="Q2235" i="3"/>
  <c r="P2235" i="3"/>
  <c r="U2234" i="3"/>
  <c r="T2234" i="3"/>
  <c r="S2234" i="3"/>
  <c r="R2234" i="3"/>
  <c r="Q2234" i="3"/>
  <c r="P2234" i="3"/>
  <c r="U2233" i="3"/>
  <c r="T2233" i="3"/>
  <c r="S2233" i="3"/>
  <c r="R2233" i="3"/>
  <c r="Q2233" i="3"/>
  <c r="P2233" i="3"/>
  <c r="U2232" i="3"/>
  <c r="T2232" i="3"/>
  <c r="S2232" i="3"/>
  <c r="R2232" i="3"/>
  <c r="Q2232" i="3"/>
  <c r="P2232" i="3"/>
  <c r="U2231" i="3"/>
  <c r="T2231" i="3"/>
  <c r="S2231" i="3"/>
  <c r="R2231" i="3"/>
  <c r="Q2231" i="3"/>
  <c r="P2231" i="3"/>
  <c r="U2230" i="3"/>
  <c r="T2230" i="3"/>
  <c r="S2230" i="3"/>
  <c r="R2230" i="3"/>
  <c r="Q2230" i="3"/>
  <c r="P2230" i="3"/>
  <c r="U2229" i="3"/>
  <c r="T2229" i="3"/>
  <c r="S2229" i="3"/>
  <c r="R2229" i="3"/>
  <c r="Q2229" i="3"/>
  <c r="P2229" i="3"/>
  <c r="U2228" i="3"/>
  <c r="T2228" i="3"/>
  <c r="S2228" i="3"/>
  <c r="R2228" i="3"/>
  <c r="Q2228" i="3"/>
  <c r="P2228" i="3"/>
  <c r="U2227" i="3"/>
  <c r="T2227" i="3"/>
  <c r="S2227" i="3"/>
  <c r="R2227" i="3"/>
  <c r="Q2227" i="3"/>
  <c r="P2227" i="3"/>
  <c r="U2226" i="3"/>
  <c r="T2226" i="3"/>
  <c r="S2226" i="3"/>
  <c r="R2226" i="3"/>
  <c r="Q2226" i="3"/>
  <c r="P2226" i="3"/>
  <c r="U2225" i="3"/>
  <c r="T2225" i="3"/>
  <c r="S2225" i="3"/>
  <c r="R2225" i="3"/>
  <c r="Q2225" i="3"/>
  <c r="P2225" i="3"/>
  <c r="U2224" i="3"/>
  <c r="T2224" i="3"/>
  <c r="S2224" i="3"/>
  <c r="R2224" i="3"/>
  <c r="Q2224" i="3"/>
  <c r="P2224" i="3"/>
  <c r="U2223" i="3"/>
  <c r="T2223" i="3"/>
  <c r="S2223" i="3"/>
  <c r="R2223" i="3"/>
  <c r="Q2223" i="3"/>
  <c r="P2223" i="3"/>
  <c r="U2222" i="3"/>
  <c r="T2222" i="3"/>
  <c r="S2222" i="3"/>
  <c r="R2222" i="3"/>
  <c r="Q2222" i="3"/>
  <c r="P2222" i="3"/>
  <c r="U2221" i="3"/>
  <c r="T2221" i="3"/>
  <c r="S2221" i="3"/>
  <c r="R2221" i="3"/>
  <c r="Q2221" i="3"/>
  <c r="P2221" i="3"/>
  <c r="U2220" i="3"/>
  <c r="T2220" i="3"/>
  <c r="S2220" i="3"/>
  <c r="R2220" i="3"/>
  <c r="Q2220" i="3"/>
  <c r="P2220" i="3"/>
  <c r="U2219" i="3"/>
  <c r="T2219" i="3"/>
  <c r="S2219" i="3"/>
  <c r="R2219" i="3"/>
  <c r="Q2219" i="3"/>
  <c r="P2219" i="3"/>
  <c r="U2218" i="3"/>
  <c r="T2218" i="3"/>
  <c r="S2218" i="3"/>
  <c r="R2218" i="3"/>
  <c r="Q2218" i="3"/>
  <c r="P2218" i="3"/>
  <c r="U2217" i="3"/>
  <c r="T2217" i="3"/>
  <c r="S2217" i="3"/>
  <c r="R2217" i="3"/>
  <c r="Q2217" i="3"/>
  <c r="P2217" i="3"/>
  <c r="U2216" i="3"/>
  <c r="T2216" i="3"/>
  <c r="S2216" i="3"/>
  <c r="R2216" i="3"/>
  <c r="Q2216" i="3"/>
  <c r="P2216" i="3"/>
  <c r="U2215" i="3"/>
  <c r="T2215" i="3"/>
  <c r="S2215" i="3"/>
  <c r="R2215" i="3"/>
  <c r="Q2215" i="3"/>
  <c r="P2215" i="3"/>
  <c r="U2214" i="3"/>
  <c r="T2214" i="3"/>
  <c r="S2214" i="3"/>
  <c r="R2214" i="3"/>
  <c r="Q2214" i="3"/>
  <c r="P2214" i="3"/>
  <c r="U2213" i="3"/>
  <c r="T2213" i="3"/>
  <c r="S2213" i="3"/>
  <c r="R2213" i="3"/>
  <c r="Q2213" i="3"/>
  <c r="P2213" i="3"/>
  <c r="U2212" i="3"/>
  <c r="T2212" i="3"/>
  <c r="S2212" i="3"/>
  <c r="R2212" i="3"/>
  <c r="Q2212" i="3"/>
  <c r="P2212" i="3"/>
  <c r="U2211" i="3"/>
  <c r="T2211" i="3"/>
  <c r="S2211" i="3"/>
  <c r="R2211" i="3"/>
  <c r="Q2211" i="3"/>
  <c r="P2211" i="3"/>
  <c r="U2210" i="3"/>
  <c r="T2210" i="3"/>
  <c r="S2210" i="3"/>
  <c r="R2210" i="3"/>
  <c r="Q2210" i="3"/>
  <c r="P2210" i="3"/>
  <c r="U2209" i="3"/>
  <c r="T2209" i="3"/>
  <c r="S2209" i="3"/>
  <c r="R2209" i="3"/>
  <c r="Q2209" i="3"/>
  <c r="P2209" i="3"/>
  <c r="U2208" i="3"/>
  <c r="T2208" i="3"/>
  <c r="S2208" i="3"/>
  <c r="R2208" i="3"/>
  <c r="Q2208" i="3"/>
  <c r="P2208" i="3"/>
  <c r="U2207" i="3"/>
  <c r="T2207" i="3"/>
  <c r="S2207" i="3"/>
  <c r="R2207" i="3"/>
  <c r="Q2207" i="3"/>
  <c r="P2207" i="3"/>
  <c r="U2206" i="3"/>
  <c r="T2206" i="3"/>
  <c r="S2206" i="3"/>
  <c r="R2206" i="3"/>
  <c r="Q2206" i="3"/>
  <c r="P2206" i="3"/>
  <c r="U2205" i="3"/>
  <c r="T2205" i="3"/>
  <c r="S2205" i="3"/>
  <c r="R2205" i="3"/>
  <c r="Q2205" i="3"/>
  <c r="P2205" i="3"/>
  <c r="U2204" i="3"/>
  <c r="T2204" i="3"/>
  <c r="S2204" i="3"/>
  <c r="R2204" i="3"/>
  <c r="Q2204" i="3"/>
  <c r="P2204" i="3"/>
  <c r="U2203" i="3"/>
  <c r="T2203" i="3"/>
  <c r="S2203" i="3"/>
  <c r="R2203" i="3"/>
  <c r="Q2203" i="3"/>
  <c r="P2203" i="3"/>
  <c r="U2202" i="3"/>
  <c r="T2202" i="3"/>
  <c r="S2202" i="3"/>
  <c r="R2202" i="3"/>
  <c r="Q2202" i="3"/>
  <c r="P2202" i="3"/>
  <c r="U2201" i="3"/>
  <c r="T2201" i="3"/>
  <c r="S2201" i="3"/>
  <c r="R2201" i="3"/>
  <c r="Q2201" i="3"/>
  <c r="P2201" i="3"/>
  <c r="U2200" i="3"/>
  <c r="T2200" i="3"/>
  <c r="S2200" i="3"/>
  <c r="R2200" i="3"/>
  <c r="Q2200" i="3"/>
  <c r="P2200" i="3"/>
  <c r="U2199" i="3"/>
  <c r="T2199" i="3"/>
  <c r="S2199" i="3"/>
  <c r="R2199" i="3"/>
  <c r="Q2199" i="3"/>
  <c r="P2199" i="3"/>
  <c r="U2198" i="3"/>
  <c r="T2198" i="3"/>
  <c r="S2198" i="3"/>
  <c r="R2198" i="3"/>
  <c r="Q2198" i="3"/>
  <c r="P2198" i="3"/>
  <c r="U2197" i="3"/>
  <c r="T2197" i="3"/>
  <c r="S2197" i="3"/>
  <c r="R2197" i="3"/>
  <c r="Q2197" i="3"/>
  <c r="P2197" i="3"/>
  <c r="U2196" i="3"/>
  <c r="T2196" i="3"/>
  <c r="S2196" i="3"/>
  <c r="R2196" i="3"/>
  <c r="Q2196" i="3"/>
  <c r="P2196" i="3"/>
  <c r="U2195" i="3"/>
  <c r="T2195" i="3"/>
  <c r="S2195" i="3"/>
  <c r="R2195" i="3"/>
  <c r="Q2195" i="3"/>
  <c r="P2195" i="3"/>
  <c r="U2194" i="3"/>
  <c r="T2194" i="3"/>
  <c r="S2194" i="3"/>
  <c r="R2194" i="3"/>
  <c r="Q2194" i="3"/>
  <c r="P2194" i="3"/>
  <c r="U2193" i="3"/>
  <c r="T2193" i="3"/>
  <c r="S2193" i="3"/>
  <c r="R2193" i="3"/>
  <c r="Q2193" i="3"/>
  <c r="P2193" i="3"/>
  <c r="U2192" i="3"/>
  <c r="T2192" i="3"/>
  <c r="S2192" i="3"/>
  <c r="R2192" i="3"/>
  <c r="Q2192" i="3"/>
  <c r="P2192" i="3"/>
  <c r="U2191" i="3"/>
  <c r="T2191" i="3"/>
  <c r="S2191" i="3"/>
  <c r="R2191" i="3"/>
  <c r="Q2191" i="3"/>
  <c r="P2191" i="3"/>
  <c r="U2190" i="3"/>
  <c r="T2190" i="3"/>
  <c r="S2190" i="3"/>
  <c r="R2190" i="3"/>
  <c r="Q2190" i="3"/>
  <c r="P2190" i="3"/>
  <c r="U2189" i="3"/>
  <c r="T2189" i="3"/>
  <c r="S2189" i="3"/>
  <c r="R2189" i="3"/>
  <c r="Q2189" i="3"/>
  <c r="P2189" i="3"/>
  <c r="U2188" i="3"/>
  <c r="T2188" i="3"/>
  <c r="S2188" i="3"/>
  <c r="R2188" i="3"/>
  <c r="Q2188" i="3"/>
  <c r="P2188" i="3"/>
  <c r="U2187" i="3"/>
  <c r="T2187" i="3"/>
  <c r="S2187" i="3"/>
  <c r="R2187" i="3"/>
  <c r="Q2187" i="3"/>
  <c r="P2187" i="3"/>
  <c r="U2186" i="3"/>
  <c r="T2186" i="3"/>
  <c r="S2186" i="3"/>
  <c r="R2186" i="3"/>
  <c r="Q2186" i="3"/>
  <c r="P2186" i="3"/>
  <c r="U2185" i="3"/>
  <c r="T2185" i="3"/>
  <c r="S2185" i="3"/>
  <c r="R2185" i="3"/>
  <c r="Q2185" i="3"/>
  <c r="P2185" i="3"/>
  <c r="U2184" i="3"/>
  <c r="T2184" i="3"/>
  <c r="S2184" i="3"/>
  <c r="R2184" i="3"/>
  <c r="Q2184" i="3"/>
  <c r="P2184" i="3"/>
  <c r="U2183" i="3"/>
  <c r="T2183" i="3"/>
  <c r="S2183" i="3"/>
  <c r="R2183" i="3"/>
  <c r="Q2183" i="3"/>
  <c r="P2183" i="3"/>
  <c r="U2182" i="3"/>
  <c r="T2182" i="3"/>
  <c r="S2182" i="3"/>
  <c r="R2182" i="3"/>
  <c r="Q2182" i="3"/>
  <c r="P2182" i="3"/>
  <c r="U2181" i="3"/>
  <c r="T2181" i="3"/>
  <c r="S2181" i="3"/>
  <c r="R2181" i="3"/>
  <c r="Q2181" i="3"/>
  <c r="P2181" i="3"/>
  <c r="U2180" i="3"/>
  <c r="T2180" i="3"/>
  <c r="S2180" i="3"/>
  <c r="R2180" i="3"/>
  <c r="Q2180" i="3"/>
  <c r="P2180" i="3"/>
  <c r="U2179" i="3"/>
  <c r="T2179" i="3"/>
  <c r="S2179" i="3"/>
  <c r="R2179" i="3"/>
  <c r="Q2179" i="3"/>
  <c r="P2179" i="3"/>
  <c r="U2178" i="3"/>
  <c r="T2178" i="3"/>
  <c r="S2178" i="3"/>
  <c r="R2178" i="3"/>
  <c r="Q2178" i="3"/>
  <c r="P2178" i="3"/>
  <c r="U2177" i="3"/>
  <c r="T2177" i="3"/>
  <c r="S2177" i="3"/>
  <c r="R2177" i="3"/>
  <c r="Q2177" i="3"/>
  <c r="P2177" i="3"/>
  <c r="U2176" i="3"/>
  <c r="T2176" i="3"/>
  <c r="S2176" i="3"/>
  <c r="R2176" i="3"/>
  <c r="Q2176" i="3"/>
  <c r="P2176" i="3"/>
  <c r="U2175" i="3"/>
  <c r="T2175" i="3"/>
  <c r="S2175" i="3"/>
  <c r="R2175" i="3"/>
  <c r="Q2175" i="3"/>
  <c r="P2175" i="3"/>
  <c r="U2174" i="3"/>
  <c r="T2174" i="3"/>
  <c r="S2174" i="3"/>
  <c r="R2174" i="3"/>
  <c r="Q2174" i="3"/>
  <c r="P2174" i="3"/>
  <c r="U2173" i="3"/>
  <c r="T2173" i="3"/>
  <c r="S2173" i="3"/>
  <c r="R2173" i="3"/>
  <c r="Q2173" i="3"/>
  <c r="P2173" i="3"/>
  <c r="U2172" i="3"/>
  <c r="T2172" i="3"/>
  <c r="S2172" i="3"/>
  <c r="R2172" i="3"/>
  <c r="Q2172" i="3"/>
  <c r="P2172" i="3"/>
  <c r="U2171" i="3"/>
  <c r="T2171" i="3"/>
  <c r="S2171" i="3"/>
  <c r="R2171" i="3"/>
  <c r="Q2171" i="3"/>
  <c r="P2171" i="3"/>
  <c r="U2170" i="3"/>
  <c r="T2170" i="3"/>
  <c r="S2170" i="3"/>
  <c r="R2170" i="3"/>
  <c r="Q2170" i="3"/>
  <c r="P2170" i="3"/>
  <c r="U2169" i="3"/>
  <c r="T2169" i="3"/>
  <c r="S2169" i="3"/>
  <c r="R2169" i="3"/>
  <c r="Q2169" i="3"/>
  <c r="P2169" i="3"/>
  <c r="U2168" i="3"/>
  <c r="T2168" i="3"/>
  <c r="S2168" i="3"/>
  <c r="R2168" i="3"/>
  <c r="Q2168" i="3"/>
  <c r="P2168" i="3"/>
  <c r="U2167" i="3"/>
  <c r="T2167" i="3"/>
  <c r="S2167" i="3"/>
  <c r="R2167" i="3"/>
  <c r="Q2167" i="3"/>
  <c r="P2167" i="3"/>
  <c r="U2166" i="3"/>
  <c r="T2166" i="3"/>
  <c r="S2166" i="3"/>
  <c r="R2166" i="3"/>
  <c r="Q2166" i="3"/>
  <c r="P2166" i="3"/>
  <c r="U2165" i="3"/>
  <c r="T2165" i="3"/>
  <c r="S2165" i="3"/>
  <c r="R2165" i="3"/>
  <c r="Q2165" i="3"/>
  <c r="P2165" i="3"/>
  <c r="U2164" i="3"/>
  <c r="T2164" i="3"/>
  <c r="S2164" i="3"/>
  <c r="R2164" i="3"/>
  <c r="Q2164" i="3"/>
  <c r="P2164" i="3"/>
  <c r="U2163" i="3"/>
  <c r="T2163" i="3"/>
  <c r="S2163" i="3"/>
  <c r="R2163" i="3"/>
  <c r="Q2163" i="3"/>
  <c r="P2163" i="3"/>
  <c r="U2162" i="3"/>
  <c r="T2162" i="3"/>
  <c r="S2162" i="3"/>
  <c r="R2162" i="3"/>
  <c r="Q2162" i="3"/>
  <c r="P2162" i="3"/>
  <c r="U2161" i="3"/>
  <c r="T2161" i="3"/>
  <c r="S2161" i="3"/>
  <c r="R2161" i="3"/>
  <c r="Q2161" i="3"/>
  <c r="P2161" i="3"/>
  <c r="U2160" i="3"/>
  <c r="T2160" i="3"/>
  <c r="S2160" i="3"/>
  <c r="R2160" i="3"/>
  <c r="Q2160" i="3"/>
  <c r="P2160" i="3"/>
  <c r="U2159" i="3"/>
  <c r="T2159" i="3"/>
  <c r="S2159" i="3"/>
  <c r="R2159" i="3"/>
  <c r="Q2159" i="3"/>
  <c r="P2159" i="3"/>
  <c r="U2158" i="3"/>
  <c r="T2158" i="3"/>
  <c r="S2158" i="3"/>
  <c r="R2158" i="3"/>
  <c r="Q2158" i="3"/>
  <c r="P2158" i="3"/>
  <c r="U2157" i="3"/>
  <c r="T2157" i="3"/>
  <c r="S2157" i="3"/>
  <c r="R2157" i="3"/>
  <c r="Q2157" i="3"/>
  <c r="P2157" i="3"/>
  <c r="U2156" i="3"/>
  <c r="T2156" i="3"/>
  <c r="S2156" i="3"/>
  <c r="R2156" i="3"/>
  <c r="Q2156" i="3"/>
  <c r="P2156" i="3"/>
  <c r="U2155" i="3"/>
  <c r="T2155" i="3"/>
  <c r="S2155" i="3"/>
  <c r="R2155" i="3"/>
  <c r="Q2155" i="3"/>
  <c r="P2155" i="3"/>
  <c r="U2154" i="3"/>
  <c r="T2154" i="3"/>
  <c r="S2154" i="3"/>
  <c r="R2154" i="3"/>
  <c r="Q2154" i="3"/>
  <c r="P2154" i="3"/>
  <c r="U2153" i="3"/>
  <c r="T2153" i="3"/>
  <c r="S2153" i="3"/>
  <c r="R2153" i="3"/>
  <c r="Q2153" i="3"/>
  <c r="P2153" i="3"/>
  <c r="U2152" i="3"/>
  <c r="T2152" i="3"/>
  <c r="S2152" i="3"/>
  <c r="R2152" i="3"/>
  <c r="Q2152" i="3"/>
  <c r="P2152" i="3"/>
  <c r="U2151" i="3"/>
  <c r="T2151" i="3"/>
  <c r="S2151" i="3"/>
  <c r="R2151" i="3"/>
  <c r="Q2151" i="3"/>
  <c r="P2151" i="3"/>
  <c r="U2150" i="3"/>
  <c r="T2150" i="3"/>
  <c r="S2150" i="3"/>
  <c r="R2150" i="3"/>
  <c r="Q2150" i="3"/>
  <c r="P2150" i="3"/>
  <c r="U2149" i="3"/>
  <c r="T2149" i="3"/>
  <c r="S2149" i="3"/>
  <c r="R2149" i="3"/>
  <c r="Q2149" i="3"/>
  <c r="P2149" i="3"/>
  <c r="U2148" i="3"/>
  <c r="T2148" i="3"/>
  <c r="S2148" i="3"/>
  <c r="R2148" i="3"/>
  <c r="Q2148" i="3"/>
  <c r="P2148" i="3"/>
  <c r="U2147" i="3"/>
  <c r="T2147" i="3"/>
  <c r="S2147" i="3"/>
  <c r="R2147" i="3"/>
  <c r="Q2147" i="3"/>
  <c r="P2147" i="3"/>
  <c r="U2146" i="3"/>
  <c r="T2146" i="3"/>
  <c r="S2146" i="3"/>
  <c r="R2146" i="3"/>
  <c r="Q2146" i="3"/>
  <c r="P2146" i="3"/>
  <c r="U2145" i="3"/>
  <c r="T2145" i="3"/>
  <c r="S2145" i="3"/>
  <c r="R2145" i="3"/>
  <c r="Q2145" i="3"/>
  <c r="P2145" i="3"/>
  <c r="U2144" i="3"/>
  <c r="T2144" i="3"/>
  <c r="S2144" i="3"/>
  <c r="R2144" i="3"/>
  <c r="Q2144" i="3"/>
  <c r="P2144" i="3"/>
  <c r="U2143" i="3"/>
  <c r="T2143" i="3"/>
  <c r="S2143" i="3"/>
  <c r="R2143" i="3"/>
  <c r="Q2143" i="3"/>
  <c r="P2143" i="3"/>
  <c r="U2142" i="3"/>
  <c r="T2142" i="3"/>
  <c r="S2142" i="3"/>
  <c r="R2142" i="3"/>
  <c r="Q2142" i="3"/>
  <c r="P2142" i="3"/>
  <c r="U2141" i="3"/>
  <c r="T2141" i="3"/>
  <c r="S2141" i="3"/>
  <c r="R2141" i="3"/>
  <c r="Q2141" i="3"/>
  <c r="P2141" i="3"/>
  <c r="U2140" i="3"/>
  <c r="T2140" i="3"/>
  <c r="S2140" i="3"/>
  <c r="R2140" i="3"/>
  <c r="Q2140" i="3"/>
  <c r="P2140" i="3"/>
  <c r="U2139" i="3"/>
  <c r="T2139" i="3"/>
  <c r="S2139" i="3"/>
  <c r="R2139" i="3"/>
  <c r="Q2139" i="3"/>
  <c r="P2139" i="3"/>
  <c r="U2138" i="3"/>
  <c r="T2138" i="3"/>
  <c r="S2138" i="3"/>
  <c r="R2138" i="3"/>
  <c r="Q2138" i="3"/>
  <c r="P2138" i="3"/>
  <c r="U2137" i="3"/>
  <c r="T2137" i="3"/>
  <c r="S2137" i="3"/>
  <c r="R2137" i="3"/>
  <c r="Q2137" i="3"/>
  <c r="P2137" i="3"/>
  <c r="U2136" i="3"/>
  <c r="T2136" i="3"/>
  <c r="S2136" i="3"/>
  <c r="R2136" i="3"/>
  <c r="Q2136" i="3"/>
  <c r="P2136" i="3"/>
  <c r="U2135" i="3"/>
  <c r="T2135" i="3"/>
  <c r="S2135" i="3"/>
  <c r="R2135" i="3"/>
  <c r="Q2135" i="3"/>
  <c r="P2135" i="3"/>
  <c r="U2134" i="3"/>
  <c r="T2134" i="3"/>
  <c r="S2134" i="3"/>
  <c r="R2134" i="3"/>
  <c r="Q2134" i="3"/>
  <c r="P2134" i="3"/>
  <c r="U2133" i="3"/>
  <c r="T2133" i="3"/>
  <c r="S2133" i="3"/>
  <c r="R2133" i="3"/>
  <c r="Q2133" i="3"/>
  <c r="P2133" i="3"/>
  <c r="U2132" i="3"/>
  <c r="T2132" i="3"/>
  <c r="S2132" i="3"/>
  <c r="R2132" i="3"/>
  <c r="Q2132" i="3"/>
  <c r="P2132" i="3"/>
  <c r="U2131" i="3"/>
  <c r="T2131" i="3"/>
  <c r="S2131" i="3"/>
  <c r="R2131" i="3"/>
  <c r="Q2131" i="3"/>
  <c r="P2131" i="3"/>
  <c r="U2130" i="3"/>
  <c r="T2130" i="3"/>
  <c r="S2130" i="3"/>
  <c r="R2130" i="3"/>
  <c r="Q2130" i="3"/>
  <c r="P2130" i="3"/>
  <c r="U2129" i="3"/>
  <c r="T2129" i="3"/>
  <c r="S2129" i="3"/>
  <c r="R2129" i="3"/>
  <c r="Q2129" i="3"/>
  <c r="P2129" i="3"/>
  <c r="U2128" i="3"/>
  <c r="T2128" i="3"/>
  <c r="S2128" i="3"/>
  <c r="R2128" i="3"/>
  <c r="Q2128" i="3"/>
  <c r="P2128" i="3"/>
  <c r="U2127" i="3"/>
  <c r="T2127" i="3"/>
  <c r="S2127" i="3"/>
  <c r="R2127" i="3"/>
  <c r="Q2127" i="3"/>
  <c r="P2127" i="3"/>
  <c r="U2126" i="3"/>
  <c r="T2126" i="3"/>
  <c r="S2126" i="3"/>
  <c r="R2126" i="3"/>
  <c r="Q2126" i="3"/>
  <c r="P2126" i="3"/>
  <c r="U2125" i="3"/>
  <c r="T2125" i="3"/>
  <c r="S2125" i="3"/>
  <c r="R2125" i="3"/>
  <c r="Q2125" i="3"/>
  <c r="P2125" i="3"/>
  <c r="U2124" i="3"/>
  <c r="T2124" i="3"/>
  <c r="S2124" i="3"/>
  <c r="R2124" i="3"/>
  <c r="Q2124" i="3"/>
  <c r="P2124" i="3"/>
  <c r="U2123" i="3"/>
  <c r="T2123" i="3"/>
  <c r="S2123" i="3"/>
  <c r="R2123" i="3"/>
  <c r="Q2123" i="3"/>
  <c r="P2123" i="3"/>
  <c r="U2122" i="3"/>
  <c r="T2122" i="3"/>
  <c r="S2122" i="3"/>
  <c r="R2122" i="3"/>
  <c r="Q2122" i="3"/>
  <c r="P2122" i="3"/>
  <c r="U2121" i="3"/>
  <c r="T2121" i="3"/>
  <c r="S2121" i="3"/>
  <c r="R2121" i="3"/>
  <c r="Q2121" i="3"/>
  <c r="P2121" i="3"/>
  <c r="U2120" i="3"/>
  <c r="T2120" i="3"/>
  <c r="S2120" i="3"/>
  <c r="R2120" i="3"/>
  <c r="Q2120" i="3"/>
  <c r="P2120" i="3"/>
  <c r="U2119" i="3"/>
  <c r="T2119" i="3"/>
  <c r="S2119" i="3"/>
  <c r="R2119" i="3"/>
  <c r="Q2119" i="3"/>
  <c r="P2119" i="3"/>
  <c r="U2118" i="3"/>
  <c r="T2118" i="3"/>
  <c r="S2118" i="3"/>
  <c r="R2118" i="3"/>
  <c r="Q2118" i="3"/>
  <c r="P2118" i="3"/>
  <c r="U2117" i="3"/>
  <c r="T2117" i="3"/>
  <c r="S2117" i="3"/>
  <c r="R2117" i="3"/>
  <c r="Q2117" i="3"/>
  <c r="P2117" i="3"/>
  <c r="U2116" i="3"/>
  <c r="T2116" i="3"/>
  <c r="S2116" i="3"/>
  <c r="R2116" i="3"/>
  <c r="Q2116" i="3"/>
  <c r="P2116" i="3"/>
  <c r="U2115" i="3"/>
  <c r="T2115" i="3"/>
  <c r="S2115" i="3"/>
  <c r="R2115" i="3"/>
  <c r="Q2115" i="3"/>
  <c r="P2115" i="3"/>
  <c r="U2114" i="3"/>
  <c r="T2114" i="3"/>
  <c r="S2114" i="3"/>
  <c r="R2114" i="3"/>
  <c r="Q2114" i="3"/>
  <c r="P2114" i="3"/>
  <c r="U2113" i="3"/>
  <c r="T2113" i="3"/>
  <c r="S2113" i="3"/>
  <c r="R2113" i="3"/>
  <c r="Q2113" i="3"/>
  <c r="P2113" i="3"/>
  <c r="U2112" i="3"/>
  <c r="T2112" i="3"/>
  <c r="S2112" i="3"/>
  <c r="R2112" i="3"/>
  <c r="Q2112" i="3"/>
  <c r="P2112" i="3"/>
  <c r="U2111" i="3"/>
  <c r="T2111" i="3"/>
  <c r="S2111" i="3"/>
  <c r="R2111" i="3"/>
  <c r="Q2111" i="3"/>
  <c r="P2111" i="3"/>
  <c r="U2110" i="3"/>
  <c r="T2110" i="3"/>
  <c r="S2110" i="3"/>
  <c r="R2110" i="3"/>
  <c r="Q2110" i="3"/>
  <c r="P2110" i="3"/>
  <c r="U2109" i="3"/>
  <c r="T2109" i="3"/>
  <c r="S2109" i="3"/>
  <c r="R2109" i="3"/>
  <c r="Q2109" i="3"/>
  <c r="P2109" i="3"/>
  <c r="U2108" i="3"/>
  <c r="T2108" i="3"/>
  <c r="S2108" i="3"/>
  <c r="R2108" i="3"/>
  <c r="Q2108" i="3"/>
  <c r="P2108" i="3"/>
  <c r="U2107" i="3"/>
  <c r="T2107" i="3"/>
  <c r="S2107" i="3"/>
  <c r="R2107" i="3"/>
  <c r="Q2107" i="3"/>
  <c r="P2107" i="3"/>
  <c r="U2106" i="3"/>
  <c r="T2106" i="3"/>
  <c r="S2106" i="3"/>
  <c r="R2106" i="3"/>
  <c r="Q2106" i="3"/>
  <c r="P2106" i="3"/>
  <c r="U2105" i="3"/>
  <c r="T2105" i="3"/>
  <c r="S2105" i="3"/>
  <c r="R2105" i="3"/>
  <c r="Q2105" i="3"/>
  <c r="P2105" i="3"/>
  <c r="U2104" i="3"/>
  <c r="T2104" i="3"/>
  <c r="S2104" i="3"/>
  <c r="R2104" i="3"/>
  <c r="Q2104" i="3"/>
  <c r="P2104" i="3"/>
  <c r="U2103" i="3"/>
  <c r="T2103" i="3"/>
  <c r="S2103" i="3"/>
  <c r="R2103" i="3"/>
  <c r="Q2103" i="3"/>
  <c r="P2103" i="3"/>
  <c r="U2102" i="3"/>
  <c r="T2102" i="3"/>
  <c r="S2102" i="3"/>
  <c r="R2102" i="3"/>
  <c r="Q2102" i="3"/>
  <c r="P2102" i="3"/>
  <c r="U2101" i="3"/>
  <c r="T2101" i="3"/>
  <c r="S2101" i="3"/>
  <c r="R2101" i="3"/>
  <c r="Q2101" i="3"/>
  <c r="P2101" i="3"/>
  <c r="U2100" i="3"/>
  <c r="T2100" i="3"/>
  <c r="S2100" i="3"/>
  <c r="R2100" i="3"/>
  <c r="Q2100" i="3"/>
  <c r="P2100" i="3"/>
  <c r="U2099" i="3"/>
  <c r="T2099" i="3"/>
  <c r="S2099" i="3"/>
  <c r="R2099" i="3"/>
  <c r="Q2099" i="3"/>
  <c r="P2099" i="3"/>
  <c r="U2098" i="3"/>
  <c r="T2098" i="3"/>
  <c r="S2098" i="3"/>
  <c r="R2098" i="3"/>
  <c r="Q2098" i="3"/>
  <c r="P2098" i="3"/>
  <c r="U2097" i="3"/>
  <c r="T2097" i="3"/>
  <c r="S2097" i="3"/>
  <c r="R2097" i="3"/>
  <c r="Q2097" i="3"/>
  <c r="P2097" i="3"/>
  <c r="U2096" i="3"/>
  <c r="T2096" i="3"/>
  <c r="S2096" i="3"/>
  <c r="R2096" i="3"/>
  <c r="Q2096" i="3"/>
  <c r="P2096" i="3"/>
  <c r="U2095" i="3"/>
  <c r="T2095" i="3"/>
  <c r="S2095" i="3"/>
  <c r="R2095" i="3"/>
  <c r="Q2095" i="3"/>
  <c r="P2095" i="3"/>
  <c r="U2094" i="3"/>
  <c r="T2094" i="3"/>
  <c r="S2094" i="3"/>
  <c r="R2094" i="3"/>
  <c r="Q2094" i="3"/>
  <c r="P2094" i="3"/>
  <c r="U2093" i="3"/>
  <c r="T2093" i="3"/>
  <c r="S2093" i="3"/>
  <c r="R2093" i="3"/>
  <c r="Q2093" i="3"/>
  <c r="P2093" i="3"/>
  <c r="U2092" i="3"/>
  <c r="T2092" i="3"/>
  <c r="S2092" i="3"/>
  <c r="R2092" i="3"/>
  <c r="Q2092" i="3"/>
  <c r="P2092" i="3"/>
  <c r="U2091" i="3"/>
  <c r="T2091" i="3"/>
  <c r="S2091" i="3"/>
  <c r="R2091" i="3"/>
  <c r="Q2091" i="3"/>
  <c r="P2091" i="3"/>
  <c r="U2090" i="3"/>
  <c r="T2090" i="3"/>
  <c r="S2090" i="3"/>
  <c r="R2090" i="3"/>
  <c r="Q2090" i="3"/>
  <c r="P2090" i="3"/>
  <c r="U2089" i="3"/>
  <c r="T2089" i="3"/>
  <c r="S2089" i="3"/>
  <c r="R2089" i="3"/>
  <c r="Q2089" i="3"/>
  <c r="P2089" i="3"/>
  <c r="U2088" i="3"/>
  <c r="T2088" i="3"/>
  <c r="S2088" i="3"/>
  <c r="R2088" i="3"/>
  <c r="Q2088" i="3"/>
  <c r="P2088" i="3"/>
  <c r="U2087" i="3"/>
  <c r="T2087" i="3"/>
  <c r="S2087" i="3"/>
  <c r="R2087" i="3"/>
  <c r="Q2087" i="3"/>
  <c r="P2087" i="3"/>
  <c r="U2086" i="3"/>
  <c r="T2086" i="3"/>
  <c r="S2086" i="3"/>
  <c r="R2086" i="3"/>
  <c r="Q2086" i="3"/>
  <c r="P2086" i="3"/>
  <c r="U2085" i="3"/>
  <c r="T2085" i="3"/>
  <c r="S2085" i="3"/>
  <c r="R2085" i="3"/>
  <c r="Q2085" i="3"/>
  <c r="P2085" i="3"/>
  <c r="U2084" i="3"/>
  <c r="T2084" i="3"/>
  <c r="S2084" i="3"/>
  <c r="R2084" i="3"/>
  <c r="Q2084" i="3"/>
  <c r="P2084" i="3"/>
  <c r="U2083" i="3"/>
  <c r="T2083" i="3"/>
  <c r="S2083" i="3"/>
  <c r="R2083" i="3"/>
  <c r="Q2083" i="3"/>
  <c r="P2083" i="3"/>
  <c r="U2082" i="3"/>
  <c r="T2082" i="3"/>
  <c r="S2082" i="3"/>
  <c r="R2082" i="3"/>
  <c r="Q2082" i="3"/>
  <c r="P2082" i="3"/>
  <c r="U2081" i="3"/>
  <c r="T2081" i="3"/>
  <c r="S2081" i="3"/>
  <c r="R2081" i="3"/>
  <c r="Q2081" i="3"/>
  <c r="P2081" i="3"/>
  <c r="U2080" i="3"/>
  <c r="T2080" i="3"/>
  <c r="S2080" i="3"/>
  <c r="R2080" i="3"/>
  <c r="Q2080" i="3"/>
  <c r="P2080" i="3"/>
  <c r="U2079" i="3"/>
  <c r="T2079" i="3"/>
  <c r="S2079" i="3"/>
  <c r="R2079" i="3"/>
  <c r="Q2079" i="3"/>
  <c r="P2079" i="3"/>
  <c r="U2078" i="3"/>
  <c r="T2078" i="3"/>
  <c r="S2078" i="3"/>
  <c r="R2078" i="3"/>
  <c r="Q2078" i="3"/>
  <c r="P2078" i="3"/>
  <c r="U2077" i="3"/>
  <c r="T2077" i="3"/>
  <c r="S2077" i="3"/>
  <c r="R2077" i="3"/>
  <c r="Q2077" i="3"/>
  <c r="P2077" i="3"/>
  <c r="U2076" i="3"/>
  <c r="T2076" i="3"/>
  <c r="S2076" i="3"/>
  <c r="R2076" i="3"/>
  <c r="Q2076" i="3"/>
  <c r="P2076" i="3"/>
  <c r="U2075" i="3"/>
  <c r="T2075" i="3"/>
  <c r="S2075" i="3"/>
  <c r="R2075" i="3"/>
  <c r="Q2075" i="3"/>
  <c r="P2075" i="3"/>
  <c r="U2074" i="3"/>
  <c r="T2074" i="3"/>
  <c r="S2074" i="3"/>
  <c r="R2074" i="3"/>
  <c r="Q2074" i="3"/>
  <c r="P2074" i="3"/>
  <c r="U2073" i="3"/>
  <c r="T2073" i="3"/>
  <c r="S2073" i="3"/>
  <c r="R2073" i="3"/>
  <c r="Q2073" i="3"/>
  <c r="P2073" i="3"/>
  <c r="U2072" i="3"/>
  <c r="T2072" i="3"/>
  <c r="S2072" i="3"/>
  <c r="R2072" i="3"/>
  <c r="Q2072" i="3"/>
  <c r="P2072" i="3"/>
  <c r="U2071" i="3"/>
  <c r="T2071" i="3"/>
  <c r="S2071" i="3"/>
  <c r="R2071" i="3"/>
  <c r="Q2071" i="3"/>
  <c r="P2071" i="3"/>
  <c r="U2070" i="3"/>
  <c r="T2070" i="3"/>
  <c r="S2070" i="3"/>
  <c r="R2070" i="3"/>
  <c r="Q2070" i="3"/>
  <c r="P2070" i="3"/>
  <c r="U2069" i="3"/>
  <c r="T2069" i="3"/>
  <c r="S2069" i="3"/>
  <c r="R2069" i="3"/>
  <c r="Q2069" i="3"/>
  <c r="P2069" i="3"/>
  <c r="U2068" i="3"/>
  <c r="T2068" i="3"/>
  <c r="S2068" i="3"/>
  <c r="R2068" i="3"/>
  <c r="Q2068" i="3"/>
  <c r="P2068" i="3"/>
  <c r="U2067" i="3"/>
  <c r="T2067" i="3"/>
  <c r="S2067" i="3"/>
  <c r="R2067" i="3"/>
  <c r="Q2067" i="3"/>
  <c r="P2067" i="3"/>
  <c r="U2066" i="3"/>
  <c r="T2066" i="3"/>
  <c r="S2066" i="3"/>
  <c r="R2066" i="3"/>
  <c r="Q2066" i="3"/>
  <c r="P2066" i="3"/>
  <c r="U2065" i="3"/>
  <c r="T2065" i="3"/>
  <c r="S2065" i="3"/>
  <c r="R2065" i="3"/>
  <c r="Q2065" i="3"/>
  <c r="P2065" i="3"/>
  <c r="U2064" i="3"/>
  <c r="T2064" i="3"/>
  <c r="S2064" i="3"/>
  <c r="R2064" i="3"/>
  <c r="Q2064" i="3"/>
  <c r="P2064" i="3"/>
  <c r="U2063" i="3"/>
  <c r="T2063" i="3"/>
  <c r="S2063" i="3"/>
  <c r="R2063" i="3"/>
  <c r="Q2063" i="3"/>
  <c r="P2063" i="3"/>
  <c r="U2062" i="3"/>
  <c r="T2062" i="3"/>
  <c r="S2062" i="3"/>
  <c r="R2062" i="3"/>
  <c r="Q2062" i="3"/>
  <c r="P2062" i="3"/>
  <c r="U2061" i="3"/>
  <c r="T2061" i="3"/>
  <c r="S2061" i="3"/>
  <c r="R2061" i="3"/>
  <c r="Q2061" i="3"/>
  <c r="P2061" i="3"/>
  <c r="U2060" i="3"/>
  <c r="T2060" i="3"/>
  <c r="S2060" i="3"/>
  <c r="R2060" i="3"/>
  <c r="Q2060" i="3"/>
  <c r="P2060" i="3"/>
  <c r="U2059" i="3"/>
  <c r="T2059" i="3"/>
  <c r="S2059" i="3"/>
  <c r="R2059" i="3"/>
  <c r="Q2059" i="3"/>
  <c r="P2059" i="3"/>
  <c r="U2058" i="3"/>
  <c r="T2058" i="3"/>
  <c r="S2058" i="3"/>
  <c r="R2058" i="3"/>
  <c r="Q2058" i="3"/>
  <c r="P2058" i="3"/>
  <c r="U2057" i="3"/>
  <c r="T2057" i="3"/>
  <c r="S2057" i="3"/>
  <c r="R2057" i="3"/>
  <c r="Q2057" i="3"/>
  <c r="P2057" i="3"/>
  <c r="U2056" i="3"/>
  <c r="T2056" i="3"/>
  <c r="S2056" i="3"/>
  <c r="R2056" i="3"/>
  <c r="Q2056" i="3"/>
  <c r="P2056" i="3"/>
  <c r="U2055" i="3"/>
  <c r="T2055" i="3"/>
  <c r="S2055" i="3"/>
  <c r="R2055" i="3"/>
  <c r="Q2055" i="3"/>
  <c r="P2055" i="3"/>
  <c r="U2054" i="3"/>
  <c r="T2054" i="3"/>
  <c r="S2054" i="3"/>
  <c r="R2054" i="3"/>
  <c r="Q2054" i="3"/>
  <c r="P2054" i="3"/>
  <c r="U2053" i="3"/>
  <c r="T2053" i="3"/>
  <c r="S2053" i="3"/>
  <c r="R2053" i="3"/>
  <c r="Q2053" i="3"/>
  <c r="P2053" i="3"/>
  <c r="U2052" i="3"/>
  <c r="T2052" i="3"/>
  <c r="S2052" i="3"/>
  <c r="R2052" i="3"/>
  <c r="Q2052" i="3"/>
  <c r="P2052" i="3"/>
  <c r="U2051" i="3"/>
  <c r="T2051" i="3"/>
  <c r="S2051" i="3"/>
  <c r="R2051" i="3"/>
  <c r="Q2051" i="3"/>
  <c r="P2051" i="3"/>
  <c r="U2050" i="3"/>
  <c r="T2050" i="3"/>
  <c r="S2050" i="3"/>
  <c r="R2050" i="3"/>
  <c r="Q2050" i="3"/>
  <c r="P2050" i="3"/>
  <c r="U2049" i="3"/>
  <c r="T2049" i="3"/>
  <c r="S2049" i="3"/>
  <c r="R2049" i="3"/>
  <c r="Q2049" i="3"/>
  <c r="P2049" i="3"/>
  <c r="U2048" i="3"/>
  <c r="T2048" i="3"/>
  <c r="S2048" i="3"/>
  <c r="R2048" i="3"/>
  <c r="Q2048" i="3"/>
  <c r="P2048" i="3"/>
  <c r="U2047" i="3"/>
  <c r="T2047" i="3"/>
  <c r="S2047" i="3"/>
  <c r="R2047" i="3"/>
  <c r="Q2047" i="3"/>
  <c r="P2047" i="3"/>
  <c r="U2046" i="3"/>
  <c r="T2046" i="3"/>
  <c r="S2046" i="3"/>
  <c r="R2046" i="3"/>
  <c r="Q2046" i="3"/>
  <c r="P2046" i="3"/>
  <c r="U2045" i="3"/>
  <c r="T2045" i="3"/>
  <c r="S2045" i="3"/>
  <c r="R2045" i="3"/>
  <c r="Q2045" i="3"/>
  <c r="P2045" i="3"/>
  <c r="U2044" i="3"/>
  <c r="T2044" i="3"/>
  <c r="S2044" i="3"/>
  <c r="R2044" i="3"/>
  <c r="Q2044" i="3"/>
  <c r="P2044" i="3"/>
  <c r="U2043" i="3"/>
  <c r="T2043" i="3"/>
  <c r="S2043" i="3"/>
  <c r="R2043" i="3"/>
  <c r="Q2043" i="3"/>
  <c r="P2043" i="3"/>
  <c r="U2042" i="3"/>
  <c r="T2042" i="3"/>
  <c r="S2042" i="3"/>
  <c r="R2042" i="3"/>
  <c r="Q2042" i="3"/>
  <c r="P2042" i="3"/>
  <c r="U2041" i="3"/>
  <c r="T2041" i="3"/>
  <c r="S2041" i="3"/>
  <c r="R2041" i="3"/>
  <c r="Q2041" i="3"/>
  <c r="P2041" i="3"/>
  <c r="U2040" i="3"/>
  <c r="T2040" i="3"/>
  <c r="S2040" i="3"/>
  <c r="R2040" i="3"/>
  <c r="Q2040" i="3"/>
  <c r="P2040" i="3"/>
  <c r="U2039" i="3"/>
  <c r="T2039" i="3"/>
  <c r="S2039" i="3"/>
  <c r="R2039" i="3"/>
  <c r="Q2039" i="3"/>
  <c r="P2039" i="3"/>
  <c r="U2038" i="3"/>
  <c r="T2038" i="3"/>
  <c r="S2038" i="3"/>
  <c r="R2038" i="3"/>
  <c r="Q2038" i="3"/>
  <c r="P2038" i="3"/>
  <c r="U2037" i="3"/>
  <c r="T2037" i="3"/>
  <c r="S2037" i="3"/>
  <c r="R2037" i="3"/>
  <c r="Q2037" i="3"/>
  <c r="P2037" i="3"/>
  <c r="U2036" i="3"/>
  <c r="T2036" i="3"/>
  <c r="S2036" i="3"/>
  <c r="R2036" i="3"/>
  <c r="Q2036" i="3"/>
  <c r="P2036" i="3"/>
  <c r="U2035" i="3"/>
  <c r="T2035" i="3"/>
  <c r="S2035" i="3"/>
  <c r="R2035" i="3"/>
  <c r="Q2035" i="3"/>
  <c r="P2035" i="3"/>
  <c r="U2034" i="3"/>
  <c r="T2034" i="3"/>
  <c r="S2034" i="3"/>
  <c r="R2034" i="3"/>
  <c r="Q2034" i="3"/>
  <c r="P2034" i="3"/>
  <c r="U2033" i="3"/>
  <c r="T2033" i="3"/>
  <c r="S2033" i="3"/>
  <c r="R2033" i="3"/>
  <c r="Q2033" i="3"/>
  <c r="P2033" i="3"/>
  <c r="U2032" i="3"/>
  <c r="T2032" i="3"/>
  <c r="S2032" i="3"/>
  <c r="R2032" i="3"/>
  <c r="Q2032" i="3"/>
  <c r="P2032" i="3"/>
  <c r="U2031" i="3"/>
  <c r="T2031" i="3"/>
  <c r="S2031" i="3"/>
  <c r="R2031" i="3"/>
  <c r="Q2031" i="3"/>
  <c r="P2031" i="3"/>
  <c r="U2030" i="3"/>
  <c r="T2030" i="3"/>
  <c r="S2030" i="3"/>
  <c r="R2030" i="3"/>
  <c r="Q2030" i="3"/>
  <c r="P2030" i="3"/>
  <c r="U2029" i="3"/>
  <c r="T2029" i="3"/>
  <c r="S2029" i="3"/>
  <c r="R2029" i="3"/>
  <c r="Q2029" i="3"/>
  <c r="P2029" i="3"/>
  <c r="U2028" i="3"/>
  <c r="T2028" i="3"/>
  <c r="S2028" i="3"/>
  <c r="R2028" i="3"/>
  <c r="Q2028" i="3"/>
  <c r="P2028" i="3"/>
  <c r="U2027" i="3"/>
  <c r="T2027" i="3"/>
  <c r="S2027" i="3"/>
  <c r="R2027" i="3"/>
  <c r="Q2027" i="3"/>
  <c r="P2027" i="3"/>
  <c r="U2026" i="3"/>
  <c r="T2026" i="3"/>
  <c r="S2026" i="3"/>
  <c r="R2026" i="3"/>
  <c r="Q2026" i="3"/>
  <c r="P2026" i="3"/>
  <c r="U2025" i="3"/>
  <c r="T2025" i="3"/>
  <c r="S2025" i="3"/>
  <c r="R2025" i="3"/>
  <c r="Q2025" i="3"/>
  <c r="P2025" i="3"/>
  <c r="U2024" i="3"/>
  <c r="T2024" i="3"/>
  <c r="S2024" i="3"/>
  <c r="R2024" i="3"/>
  <c r="Q2024" i="3"/>
  <c r="P2024" i="3"/>
  <c r="U2023" i="3"/>
  <c r="T2023" i="3"/>
  <c r="S2023" i="3"/>
  <c r="R2023" i="3"/>
  <c r="Q2023" i="3"/>
  <c r="P2023" i="3"/>
  <c r="U2022" i="3"/>
  <c r="T2022" i="3"/>
  <c r="S2022" i="3"/>
  <c r="R2022" i="3"/>
  <c r="Q2022" i="3"/>
  <c r="P2022" i="3"/>
  <c r="U2021" i="3"/>
  <c r="T2021" i="3"/>
  <c r="S2021" i="3"/>
  <c r="R2021" i="3"/>
  <c r="Q2021" i="3"/>
  <c r="P2021" i="3"/>
  <c r="U2020" i="3"/>
  <c r="T2020" i="3"/>
  <c r="S2020" i="3"/>
  <c r="R2020" i="3"/>
  <c r="Q2020" i="3"/>
  <c r="P2020" i="3"/>
  <c r="U2019" i="3"/>
  <c r="T2019" i="3"/>
  <c r="S2019" i="3"/>
  <c r="R2019" i="3"/>
  <c r="Q2019" i="3"/>
  <c r="P2019" i="3"/>
  <c r="U2018" i="3"/>
  <c r="T2018" i="3"/>
  <c r="S2018" i="3"/>
  <c r="R2018" i="3"/>
  <c r="Q2018" i="3"/>
  <c r="P2018" i="3"/>
  <c r="U2017" i="3"/>
  <c r="T2017" i="3"/>
  <c r="S2017" i="3"/>
  <c r="R2017" i="3"/>
  <c r="Q2017" i="3"/>
  <c r="P2017" i="3"/>
  <c r="U2016" i="3"/>
  <c r="T2016" i="3"/>
  <c r="S2016" i="3"/>
  <c r="R2016" i="3"/>
  <c r="Q2016" i="3"/>
  <c r="P2016" i="3"/>
  <c r="U2015" i="3"/>
  <c r="T2015" i="3"/>
  <c r="S2015" i="3"/>
  <c r="R2015" i="3"/>
  <c r="Q2015" i="3"/>
  <c r="P2015" i="3"/>
  <c r="U2014" i="3"/>
  <c r="T2014" i="3"/>
  <c r="S2014" i="3"/>
  <c r="R2014" i="3"/>
  <c r="Q2014" i="3"/>
  <c r="P2014" i="3"/>
  <c r="U2013" i="3"/>
  <c r="T2013" i="3"/>
  <c r="S2013" i="3"/>
  <c r="R2013" i="3"/>
  <c r="Q2013" i="3"/>
  <c r="P2013" i="3"/>
  <c r="U2012" i="3"/>
  <c r="T2012" i="3"/>
  <c r="S2012" i="3"/>
  <c r="R2012" i="3"/>
  <c r="Q2012" i="3"/>
  <c r="P2012" i="3"/>
  <c r="U2011" i="3"/>
  <c r="T2011" i="3"/>
  <c r="S2011" i="3"/>
  <c r="R2011" i="3"/>
  <c r="Q2011" i="3"/>
  <c r="P2011" i="3"/>
  <c r="U2010" i="3"/>
  <c r="T2010" i="3"/>
  <c r="S2010" i="3"/>
  <c r="R2010" i="3"/>
  <c r="Q2010" i="3"/>
  <c r="P2010" i="3"/>
  <c r="U2009" i="3"/>
  <c r="T2009" i="3"/>
  <c r="S2009" i="3"/>
  <c r="R2009" i="3"/>
  <c r="Q2009" i="3"/>
  <c r="P2009" i="3"/>
  <c r="U2008" i="3"/>
  <c r="T2008" i="3"/>
  <c r="S2008" i="3"/>
  <c r="R2008" i="3"/>
  <c r="Q2008" i="3"/>
  <c r="P2008" i="3"/>
  <c r="U2007" i="3"/>
  <c r="T2007" i="3"/>
  <c r="S2007" i="3"/>
  <c r="R2007" i="3"/>
  <c r="Q2007" i="3"/>
  <c r="P2007" i="3"/>
  <c r="U2006" i="3"/>
  <c r="T2006" i="3"/>
  <c r="S2006" i="3"/>
  <c r="R2006" i="3"/>
  <c r="Q2006" i="3"/>
  <c r="P2006" i="3"/>
  <c r="U2005" i="3"/>
  <c r="T2005" i="3"/>
  <c r="S2005" i="3"/>
  <c r="R2005" i="3"/>
  <c r="Q2005" i="3"/>
  <c r="P2005" i="3"/>
  <c r="U2004" i="3"/>
  <c r="T2004" i="3"/>
  <c r="S2004" i="3"/>
  <c r="R2004" i="3"/>
  <c r="Q2004" i="3"/>
  <c r="P2004" i="3"/>
  <c r="U2003" i="3"/>
  <c r="T2003" i="3"/>
  <c r="S2003" i="3"/>
  <c r="R2003" i="3"/>
  <c r="Q2003" i="3"/>
  <c r="P2003" i="3"/>
  <c r="U2002" i="3"/>
  <c r="T2002" i="3"/>
  <c r="S2002" i="3"/>
  <c r="R2002" i="3"/>
  <c r="Q2002" i="3"/>
  <c r="P2002" i="3"/>
  <c r="U2001" i="3"/>
  <c r="T2001" i="3"/>
  <c r="S2001" i="3"/>
  <c r="R2001" i="3"/>
  <c r="Q2001" i="3"/>
  <c r="P2001" i="3"/>
  <c r="U2000" i="3"/>
  <c r="T2000" i="3"/>
  <c r="S2000" i="3"/>
  <c r="R2000" i="3"/>
  <c r="Q2000" i="3"/>
  <c r="P2000" i="3"/>
  <c r="U1999" i="3"/>
  <c r="T1999" i="3"/>
  <c r="S1999" i="3"/>
  <c r="R1999" i="3"/>
  <c r="Q1999" i="3"/>
  <c r="P1999" i="3"/>
  <c r="U1998" i="3"/>
  <c r="T1998" i="3"/>
  <c r="S1998" i="3"/>
  <c r="R1998" i="3"/>
  <c r="Q1998" i="3"/>
  <c r="P1998" i="3"/>
  <c r="U1997" i="3"/>
  <c r="T1997" i="3"/>
  <c r="S1997" i="3"/>
  <c r="R1997" i="3"/>
  <c r="Q1997" i="3"/>
  <c r="P1997" i="3"/>
  <c r="U1996" i="3"/>
  <c r="T1996" i="3"/>
  <c r="S1996" i="3"/>
  <c r="R1996" i="3"/>
  <c r="Q1996" i="3"/>
  <c r="P1996" i="3"/>
  <c r="U1995" i="3"/>
  <c r="T1995" i="3"/>
  <c r="S1995" i="3"/>
  <c r="R1995" i="3"/>
  <c r="Q1995" i="3"/>
  <c r="P1995" i="3"/>
  <c r="U1994" i="3"/>
  <c r="T1994" i="3"/>
  <c r="S1994" i="3"/>
  <c r="R1994" i="3"/>
  <c r="Q1994" i="3"/>
  <c r="P1994" i="3"/>
  <c r="U1993" i="3"/>
  <c r="T1993" i="3"/>
  <c r="S1993" i="3"/>
  <c r="R1993" i="3"/>
  <c r="Q1993" i="3"/>
  <c r="P1993" i="3"/>
  <c r="U1992" i="3"/>
  <c r="T1992" i="3"/>
  <c r="S1992" i="3"/>
  <c r="R1992" i="3"/>
  <c r="Q1992" i="3"/>
  <c r="P1992" i="3"/>
  <c r="U1991" i="3"/>
  <c r="T1991" i="3"/>
  <c r="S1991" i="3"/>
  <c r="R1991" i="3"/>
  <c r="Q1991" i="3"/>
  <c r="P1991" i="3"/>
  <c r="U1990" i="3"/>
  <c r="T1990" i="3"/>
  <c r="S1990" i="3"/>
  <c r="R1990" i="3"/>
  <c r="Q1990" i="3"/>
  <c r="P1990" i="3"/>
  <c r="U1989" i="3"/>
  <c r="T1989" i="3"/>
  <c r="S1989" i="3"/>
  <c r="R1989" i="3"/>
  <c r="Q1989" i="3"/>
  <c r="P1989" i="3"/>
  <c r="U1988" i="3"/>
  <c r="T1988" i="3"/>
  <c r="S1988" i="3"/>
  <c r="R1988" i="3"/>
  <c r="Q1988" i="3"/>
  <c r="P1988" i="3"/>
  <c r="U1987" i="3"/>
  <c r="T1987" i="3"/>
  <c r="S1987" i="3"/>
  <c r="R1987" i="3"/>
  <c r="Q1987" i="3"/>
  <c r="P1987" i="3"/>
  <c r="U1986" i="3"/>
  <c r="T1986" i="3"/>
  <c r="S1986" i="3"/>
  <c r="R1986" i="3"/>
  <c r="Q1986" i="3"/>
  <c r="P1986" i="3"/>
  <c r="U1985" i="3"/>
  <c r="T1985" i="3"/>
  <c r="S1985" i="3"/>
  <c r="R1985" i="3"/>
  <c r="Q1985" i="3"/>
  <c r="P1985" i="3"/>
  <c r="U1984" i="3"/>
  <c r="T1984" i="3"/>
  <c r="S1984" i="3"/>
  <c r="R1984" i="3"/>
  <c r="Q1984" i="3"/>
  <c r="P1984" i="3"/>
  <c r="U1983" i="3"/>
  <c r="T1983" i="3"/>
  <c r="S1983" i="3"/>
  <c r="R1983" i="3"/>
  <c r="Q1983" i="3"/>
  <c r="P1983" i="3"/>
  <c r="U1982" i="3"/>
  <c r="T1982" i="3"/>
  <c r="S1982" i="3"/>
  <c r="R1982" i="3"/>
  <c r="Q1982" i="3"/>
  <c r="P1982" i="3"/>
  <c r="U1981" i="3"/>
  <c r="T1981" i="3"/>
  <c r="S1981" i="3"/>
  <c r="R1981" i="3"/>
  <c r="Q1981" i="3"/>
  <c r="P1981" i="3"/>
  <c r="U1980" i="3"/>
  <c r="T1980" i="3"/>
  <c r="S1980" i="3"/>
  <c r="R1980" i="3"/>
  <c r="Q1980" i="3"/>
  <c r="P1980" i="3"/>
  <c r="U1979" i="3"/>
  <c r="T1979" i="3"/>
  <c r="S1979" i="3"/>
  <c r="R1979" i="3"/>
  <c r="Q1979" i="3"/>
  <c r="P1979" i="3"/>
  <c r="U1978" i="3"/>
  <c r="T1978" i="3"/>
  <c r="S1978" i="3"/>
  <c r="R1978" i="3"/>
  <c r="Q1978" i="3"/>
  <c r="P1978" i="3"/>
  <c r="U1977" i="3"/>
  <c r="T1977" i="3"/>
  <c r="S1977" i="3"/>
  <c r="R1977" i="3"/>
  <c r="Q1977" i="3"/>
  <c r="P1977" i="3"/>
  <c r="U1976" i="3"/>
  <c r="T1976" i="3"/>
  <c r="S1976" i="3"/>
  <c r="R1976" i="3"/>
  <c r="Q1976" i="3"/>
  <c r="P1976" i="3"/>
  <c r="U1975" i="3"/>
  <c r="T1975" i="3"/>
  <c r="S1975" i="3"/>
  <c r="R1975" i="3"/>
  <c r="Q1975" i="3"/>
  <c r="P1975" i="3"/>
  <c r="U1974" i="3"/>
  <c r="T1974" i="3"/>
  <c r="S1974" i="3"/>
  <c r="R1974" i="3"/>
  <c r="Q1974" i="3"/>
  <c r="P1974" i="3"/>
  <c r="U1973" i="3"/>
  <c r="T1973" i="3"/>
  <c r="S1973" i="3"/>
  <c r="R1973" i="3"/>
  <c r="Q1973" i="3"/>
  <c r="P1973" i="3"/>
  <c r="U1972" i="3"/>
  <c r="T1972" i="3"/>
  <c r="S1972" i="3"/>
  <c r="R1972" i="3"/>
  <c r="Q1972" i="3"/>
  <c r="P1972" i="3"/>
  <c r="U1971" i="3"/>
  <c r="T1971" i="3"/>
  <c r="S1971" i="3"/>
  <c r="R1971" i="3"/>
  <c r="Q1971" i="3"/>
  <c r="P1971" i="3"/>
  <c r="U1970" i="3"/>
  <c r="T1970" i="3"/>
  <c r="S1970" i="3"/>
  <c r="R1970" i="3"/>
  <c r="Q1970" i="3"/>
  <c r="P1970" i="3"/>
  <c r="U1969" i="3"/>
  <c r="T1969" i="3"/>
  <c r="S1969" i="3"/>
  <c r="R1969" i="3"/>
  <c r="Q1969" i="3"/>
  <c r="P1969" i="3"/>
  <c r="U1968" i="3"/>
  <c r="T1968" i="3"/>
  <c r="S1968" i="3"/>
  <c r="R1968" i="3"/>
  <c r="Q1968" i="3"/>
  <c r="P1968" i="3"/>
  <c r="U1967" i="3"/>
  <c r="T1967" i="3"/>
  <c r="S1967" i="3"/>
  <c r="R1967" i="3"/>
  <c r="Q1967" i="3"/>
  <c r="P1967" i="3"/>
  <c r="U1966" i="3"/>
  <c r="T1966" i="3"/>
  <c r="S1966" i="3"/>
  <c r="R1966" i="3"/>
  <c r="Q1966" i="3"/>
  <c r="P1966" i="3"/>
  <c r="U1965" i="3"/>
  <c r="T1965" i="3"/>
  <c r="S1965" i="3"/>
  <c r="R1965" i="3"/>
  <c r="Q1965" i="3"/>
  <c r="P1965" i="3"/>
  <c r="U1964" i="3"/>
  <c r="T1964" i="3"/>
  <c r="S1964" i="3"/>
  <c r="R1964" i="3"/>
  <c r="Q1964" i="3"/>
  <c r="P1964" i="3"/>
  <c r="U1963" i="3"/>
  <c r="T1963" i="3"/>
  <c r="S1963" i="3"/>
  <c r="R1963" i="3"/>
  <c r="Q1963" i="3"/>
  <c r="P1963" i="3"/>
  <c r="U1962" i="3"/>
  <c r="T1962" i="3"/>
  <c r="S1962" i="3"/>
  <c r="R1962" i="3"/>
  <c r="Q1962" i="3"/>
  <c r="P1962" i="3"/>
  <c r="U1961" i="3"/>
  <c r="T1961" i="3"/>
  <c r="S1961" i="3"/>
  <c r="R1961" i="3"/>
  <c r="Q1961" i="3"/>
  <c r="P1961" i="3"/>
  <c r="U1960" i="3"/>
  <c r="T1960" i="3"/>
  <c r="S1960" i="3"/>
  <c r="R1960" i="3"/>
  <c r="Q1960" i="3"/>
  <c r="P1960" i="3"/>
  <c r="U1959" i="3"/>
  <c r="T1959" i="3"/>
  <c r="S1959" i="3"/>
  <c r="R1959" i="3"/>
  <c r="Q1959" i="3"/>
  <c r="P1959" i="3"/>
  <c r="U1958" i="3"/>
  <c r="T1958" i="3"/>
  <c r="S1958" i="3"/>
  <c r="R1958" i="3"/>
  <c r="Q1958" i="3"/>
  <c r="P1958" i="3"/>
  <c r="U1957" i="3"/>
  <c r="T1957" i="3"/>
  <c r="S1957" i="3"/>
  <c r="R1957" i="3"/>
  <c r="Q1957" i="3"/>
  <c r="P1957" i="3"/>
  <c r="U1956" i="3"/>
  <c r="T1956" i="3"/>
  <c r="S1956" i="3"/>
  <c r="R1956" i="3"/>
  <c r="Q1956" i="3"/>
  <c r="P1956" i="3"/>
  <c r="U1955" i="3"/>
  <c r="T1955" i="3"/>
  <c r="S1955" i="3"/>
  <c r="R1955" i="3"/>
  <c r="Q1955" i="3"/>
  <c r="P1955" i="3"/>
  <c r="U1954" i="3"/>
  <c r="T1954" i="3"/>
  <c r="S1954" i="3"/>
  <c r="R1954" i="3"/>
  <c r="Q1954" i="3"/>
  <c r="P1954" i="3"/>
  <c r="U1953" i="3"/>
  <c r="T1953" i="3"/>
  <c r="S1953" i="3"/>
  <c r="R1953" i="3"/>
  <c r="Q1953" i="3"/>
  <c r="P1953" i="3"/>
  <c r="U1952" i="3"/>
  <c r="T1952" i="3"/>
  <c r="S1952" i="3"/>
  <c r="R1952" i="3"/>
  <c r="Q1952" i="3"/>
  <c r="P1952" i="3"/>
  <c r="U1951" i="3"/>
  <c r="T1951" i="3"/>
  <c r="S1951" i="3"/>
  <c r="R1951" i="3"/>
  <c r="Q1951" i="3"/>
  <c r="P1951" i="3"/>
  <c r="U1950" i="3"/>
  <c r="T1950" i="3"/>
  <c r="S1950" i="3"/>
  <c r="R1950" i="3"/>
  <c r="Q1950" i="3"/>
  <c r="P1950" i="3"/>
  <c r="U1949" i="3"/>
  <c r="T1949" i="3"/>
  <c r="S1949" i="3"/>
  <c r="R1949" i="3"/>
  <c r="Q1949" i="3"/>
  <c r="P1949" i="3"/>
  <c r="U1948" i="3"/>
  <c r="T1948" i="3"/>
  <c r="S1948" i="3"/>
  <c r="R1948" i="3"/>
  <c r="Q1948" i="3"/>
  <c r="P1948" i="3"/>
  <c r="U1947" i="3"/>
  <c r="T1947" i="3"/>
  <c r="S1947" i="3"/>
  <c r="R1947" i="3"/>
  <c r="Q1947" i="3"/>
  <c r="P1947" i="3"/>
  <c r="U1946" i="3"/>
  <c r="T1946" i="3"/>
  <c r="S1946" i="3"/>
  <c r="R1946" i="3"/>
  <c r="Q1946" i="3"/>
  <c r="P1946" i="3"/>
  <c r="U1945" i="3"/>
  <c r="T1945" i="3"/>
  <c r="S1945" i="3"/>
  <c r="R1945" i="3"/>
  <c r="Q1945" i="3"/>
  <c r="P1945" i="3"/>
  <c r="U1944" i="3"/>
  <c r="T1944" i="3"/>
  <c r="S1944" i="3"/>
  <c r="R1944" i="3"/>
  <c r="Q1944" i="3"/>
  <c r="P1944" i="3"/>
  <c r="U1943" i="3"/>
  <c r="T1943" i="3"/>
  <c r="S1943" i="3"/>
  <c r="R1943" i="3"/>
  <c r="Q1943" i="3"/>
  <c r="P1943" i="3"/>
  <c r="U1942" i="3"/>
  <c r="T1942" i="3"/>
  <c r="S1942" i="3"/>
  <c r="R1942" i="3"/>
  <c r="Q1942" i="3"/>
  <c r="P1942" i="3"/>
  <c r="U1941" i="3"/>
  <c r="T1941" i="3"/>
  <c r="S1941" i="3"/>
  <c r="R1941" i="3"/>
  <c r="Q1941" i="3"/>
  <c r="P1941" i="3"/>
  <c r="U1940" i="3"/>
  <c r="T1940" i="3"/>
  <c r="S1940" i="3"/>
  <c r="R1940" i="3"/>
  <c r="Q1940" i="3"/>
  <c r="P1940" i="3"/>
  <c r="U1939" i="3"/>
  <c r="T1939" i="3"/>
  <c r="S1939" i="3"/>
  <c r="R1939" i="3"/>
  <c r="Q1939" i="3"/>
  <c r="P1939" i="3"/>
  <c r="U1938" i="3"/>
  <c r="T1938" i="3"/>
  <c r="S1938" i="3"/>
  <c r="R1938" i="3"/>
  <c r="Q1938" i="3"/>
  <c r="P1938" i="3"/>
  <c r="U1937" i="3"/>
  <c r="T1937" i="3"/>
  <c r="S1937" i="3"/>
  <c r="R1937" i="3"/>
  <c r="Q1937" i="3"/>
  <c r="P1937" i="3"/>
  <c r="U1936" i="3"/>
  <c r="T1936" i="3"/>
  <c r="S1936" i="3"/>
  <c r="R1936" i="3"/>
  <c r="Q1936" i="3"/>
  <c r="P1936" i="3"/>
  <c r="U1935" i="3"/>
  <c r="T1935" i="3"/>
  <c r="S1935" i="3"/>
  <c r="R1935" i="3"/>
  <c r="Q1935" i="3"/>
  <c r="P1935" i="3"/>
  <c r="U1934" i="3"/>
  <c r="T1934" i="3"/>
  <c r="S1934" i="3"/>
  <c r="R1934" i="3"/>
  <c r="Q1934" i="3"/>
  <c r="P1934" i="3"/>
  <c r="U1933" i="3"/>
  <c r="T1933" i="3"/>
  <c r="S1933" i="3"/>
  <c r="R1933" i="3"/>
  <c r="Q1933" i="3"/>
  <c r="P1933" i="3"/>
  <c r="U1932" i="3"/>
  <c r="T1932" i="3"/>
  <c r="S1932" i="3"/>
  <c r="R1932" i="3"/>
  <c r="Q1932" i="3"/>
  <c r="P1932" i="3"/>
  <c r="U1931" i="3"/>
  <c r="T1931" i="3"/>
  <c r="S1931" i="3"/>
  <c r="R1931" i="3"/>
  <c r="Q1931" i="3"/>
  <c r="P1931" i="3"/>
  <c r="U1930" i="3"/>
  <c r="T1930" i="3"/>
  <c r="S1930" i="3"/>
  <c r="R1930" i="3"/>
  <c r="Q1930" i="3"/>
  <c r="P1930" i="3"/>
  <c r="U1929" i="3"/>
  <c r="T1929" i="3"/>
  <c r="S1929" i="3"/>
  <c r="R1929" i="3"/>
  <c r="Q1929" i="3"/>
  <c r="P1929" i="3"/>
  <c r="U1928" i="3"/>
  <c r="T1928" i="3"/>
  <c r="S1928" i="3"/>
  <c r="R1928" i="3"/>
  <c r="Q1928" i="3"/>
  <c r="P1928" i="3"/>
  <c r="U1927" i="3"/>
  <c r="T1927" i="3"/>
  <c r="S1927" i="3"/>
  <c r="R1927" i="3"/>
  <c r="Q1927" i="3"/>
  <c r="P1927" i="3"/>
  <c r="U1926" i="3"/>
  <c r="T1926" i="3"/>
  <c r="S1926" i="3"/>
  <c r="R1926" i="3"/>
  <c r="Q1926" i="3"/>
  <c r="P1926" i="3"/>
  <c r="U1925" i="3"/>
  <c r="T1925" i="3"/>
  <c r="S1925" i="3"/>
  <c r="R1925" i="3"/>
  <c r="Q1925" i="3"/>
  <c r="P1925" i="3"/>
  <c r="U1924" i="3"/>
  <c r="T1924" i="3"/>
  <c r="S1924" i="3"/>
  <c r="R1924" i="3"/>
  <c r="Q1924" i="3"/>
  <c r="P1924" i="3"/>
  <c r="U1923" i="3"/>
  <c r="T1923" i="3"/>
  <c r="S1923" i="3"/>
  <c r="R1923" i="3"/>
  <c r="Q1923" i="3"/>
  <c r="P1923" i="3"/>
  <c r="U1922" i="3"/>
  <c r="T1922" i="3"/>
  <c r="S1922" i="3"/>
  <c r="R1922" i="3"/>
  <c r="Q1922" i="3"/>
  <c r="P1922" i="3"/>
  <c r="U1921" i="3"/>
  <c r="T1921" i="3"/>
  <c r="S1921" i="3"/>
  <c r="R1921" i="3"/>
  <c r="Q1921" i="3"/>
  <c r="P1921" i="3"/>
  <c r="U1920" i="3"/>
  <c r="T1920" i="3"/>
  <c r="S1920" i="3"/>
  <c r="R1920" i="3"/>
  <c r="Q1920" i="3"/>
  <c r="P1920" i="3"/>
  <c r="U1919" i="3"/>
  <c r="T1919" i="3"/>
  <c r="S1919" i="3"/>
  <c r="R1919" i="3"/>
  <c r="Q1919" i="3"/>
  <c r="P1919" i="3"/>
  <c r="U1918" i="3"/>
  <c r="T1918" i="3"/>
  <c r="S1918" i="3"/>
  <c r="R1918" i="3"/>
  <c r="Q1918" i="3"/>
  <c r="P1918" i="3"/>
  <c r="U1917" i="3"/>
  <c r="T1917" i="3"/>
  <c r="S1917" i="3"/>
  <c r="R1917" i="3"/>
  <c r="Q1917" i="3"/>
  <c r="P1917" i="3"/>
  <c r="U1916" i="3"/>
  <c r="T1916" i="3"/>
  <c r="S1916" i="3"/>
  <c r="R1916" i="3"/>
  <c r="Q1916" i="3"/>
  <c r="P1916" i="3"/>
  <c r="U1915" i="3"/>
  <c r="T1915" i="3"/>
  <c r="S1915" i="3"/>
  <c r="R1915" i="3"/>
  <c r="Q1915" i="3"/>
  <c r="P1915" i="3"/>
  <c r="U1914" i="3"/>
  <c r="T1914" i="3"/>
  <c r="S1914" i="3"/>
  <c r="R1914" i="3"/>
  <c r="Q1914" i="3"/>
  <c r="P1914" i="3"/>
  <c r="U1913" i="3"/>
  <c r="T1913" i="3"/>
  <c r="S1913" i="3"/>
  <c r="R1913" i="3"/>
  <c r="Q1913" i="3"/>
  <c r="P1913" i="3"/>
  <c r="U1912" i="3"/>
  <c r="T1912" i="3"/>
  <c r="S1912" i="3"/>
  <c r="R1912" i="3"/>
  <c r="Q1912" i="3"/>
  <c r="P1912" i="3"/>
  <c r="U1911" i="3"/>
  <c r="T1911" i="3"/>
  <c r="S1911" i="3"/>
  <c r="R1911" i="3"/>
  <c r="Q1911" i="3"/>
  <c r="P1911" i="3"/>
  <c r="U1910" i="3"/>
  <c r="T1910" i="3"/>
  <c r="S1910" i="3"/>
  <c r="R1910" i="3"/>
  <c r="Q1910" i="3"/>
  <c r="P1910" i="3"/>
  <c r="U1909" i="3"/>
  <c r="T1909" i="3"/>
  <c r="S1909" i="3"/>
  <c r="R1909" i="3"/>
  <c r="Q1909" i="3"/>
  <c r="P1909" i="3"/>
  <c r="U1908" i="3"/>
  <c r="T1908" i="3"/>
  <c r="S1908" i="3"/>
  <c r="R1908" i="3"/>
  <c r="Q1908" i="3"/>
  <c r="P1908" i="3"/>
  <c r="U1907" i="3"/>
  <c r="T1907" i="3"/>
  <c r="S1907" i="3"/>
  <c r="R1907" i="3"/>
  <c r="Q1907" i="3"/>
  <c r="P1907" i="3"/>
  <c r="U1906" i="3"/>
  <c r="T1906" i="3"/>
  <c r="S1906" i="3"/>
  <c r="R1906" i="3"/>
  <c r="Q1906" i="3"/>
  <c r="P1906" i="3"/>
  <c r="U1905" i="3"/>
  <c r="T1905" i="3"/>
  <c r="S1905" i="3"/>
  <c r="R1905" i="3"/>
  <c r="Q1905" i="3"/>
  <c r="P1905" i="3"/>
  <c r="U1904" i="3"/>
  <c r="T1904" i="3"/>
  <c r="S1904" i="3"/>
  <c r="R1904" i="3"/>
  <c r="Q1904" i="3"/>
  <c r="P1904" i="3"/>
  <c r="U1903" i="3"/>
  <c r="T1903" i="3"/>
  <c r="S1903" i="3"/>
  <c r="R1903" i="3"/>
  <c r="Q1903" i="3"/>
  <c r="P1903" i="3"/>
  <c r="U1902" i="3"/>
  <c r="T1902" i="3"/>
  <c r="S1902" i="3"/>
  <c r="R1902" i="3"/>
  <c r="Q1902" i="3"/>
  <c r="P1902" i="3"/>
  <c r="U1901" i="3"/>
  <c r="T1901" i="3"/>
  <c r="S1901" i="3"/>
  <c r="R1901" i="3"/>
  <c r="Q1901" i="3"/>
  <c r="P1901" i="3"/>
  <c r="U1900" i="3"/>
  <c r="T1900" i="3"/>
  <c r="S1900" i="3"/>
  <c r="R1900" i="3"/>
  <c r="Q1900" i="3"/>
  <c r="P1900" i="3"/>
  <c r="U1899" i="3"/>
  <c r="T1899" i="3"/>
  <c r="S1899" i="3"/>
  <c r="R1899" i="3"/>
  <c r="Q1899" i="3"/>
  <c r="P1899" i="3"/>
  <c r="U1898" i="3"/>
  <c r="T1898" i="3"/>
  <c r="S1898" i="3"/>
  <c r="R1898" i="3"/>
  <c r="Q1898" i="3"/>
  <c r="P1898" i="3"/>
  <c r="U1897" i="3"/>
  <c r="T1897" i="3"/>
  <c r="S1897" i="3"/>
  <c r="R1897" i="3"/>
  <c r="Q1897" i="3"/>
  <c r="P1897" i="3"/>
  <c r="U1896" i="3"/>
  <c r="T1896" i="3"/>
  <c r="S1896" i="3"/>
  <c r="R1896" i="3"/>
  <c r="Q1896" i="3"/>
  <c r="P1896" i="3"/>
  <c r="U1895" i="3"/>
  <c r="T1895" i="3"/>
  <c r="S1895" i="3"/>
  <c r="R1895" i="3"/>
  <c r="Q1895" i="3"/>
  <c r="P1895" i="3"/>
  <c r="U1894" i="3"/>
  <c r="T1894" i="3"/>
  <c r="S1894" i="3"/>
  <c r="R1894" i="3"/>
  <c r="Q1894" i="3"/>
  <c r="P1894" i="3"/>
  <c r="U1893" i="3"/>
  <c r="T1893" i="3"/>
  <c r="S1893" i="3"/>
  <c r="R1893" i="3"/>
  <c r="Q1893" i="3"/>
  <c r="P1893" i="3"/>
  <c r="U1892" i="3"/>
  <c r="T1892" i="3"/>
  <c r="S1892" i="3"/>
  <c r="R1892" i="3"/>
  <c r="Q1892" i="3"/>
  <c r="P1892" i="3"/>
  <c r="U1891" i="3"/>
  <c r="T1891" i="3"/>
  <c r="S1891" i="3"/>
  <c r="R1891" i="3"/>
  <c r="Q1891" i="3"/>
  <c r="P1891" i="3"/>
  <c r="U1890" i="3"/>
  <c r="T1890" i="3"/>
  <c r="S1890" i="3"/>
  <c r="R1890" i="3"/>
  <c r="Q1890" i="3"/>
  <c r="P1890" i="3"/>
  <c r="U1889" i="3"/>
  <c r="T1889" i="3"/>
  <c r="S1889" i="3"/>
  <c r="R1889" i="3"/>
  <c r="Q1889" i="3"/>
  <c r="P1889" i="3"/>
  <c r="U1888" i="3"/>
  <c r="T1888" i="3"/>
  <c r="S1888" i="3"/>
  <c r="R1888" i="3"/>
  <c r="Q1888" i="3"/>
  <c r="P1888" i="3"/>
  <c r="U1887" i="3"/>
  <c r="T1887" i="3"/>
  <c r="S1887" i="3"/>
  <c r="R1887" i="3"/>
  <c r="Q1887" i="3"/>
  <c r="P1887" i="3"/>
  <c r="U1886" i="3"/>
  <c r="T1886" i="3"/>
  <c r="S1886" i="3"/>
  <c r="R1886" i="3"/>
  <c r="Q1886" i="3"/>
  <c r="P1886" i="3"/>
  <c r="U1885" i="3"/>
  <c r="T1885" i="3"/>
  <c r="S1885" i="3"/>
  <c r="R1885" i="3"/>
  <c r="Q1885" i="3"/>
  <c r="P1885" i="3"/>
  <c r="U1884" i="3"/>
  <c r="T1884" i="3"/>
  <c r="S1884" i="3"/>
  <c r="R1884" i="3"/>
  <c r="Q1884" i="3"/>
  <c r="P1884" i="3"/>
  <c r="U1883" i="3"/>
  <c r="T1883" i="3"/>
  <c r="S1883" i="3"/>
  <c r="R1883" i="3"/>
  <c r="Q1883" i="3"/>
  <c r="P1883" i="3"/>
  <c r="U1882" i="3"/>
  <c r="T1882" i="3"/>
  <c r="S1882" i="3"/>
  <c r="R1882" i="3"/>
  <c r="Q1882" i="3"/>
  <c r="P1882" i="3"/>
  <c r="U1881" i="3"/>
  <c r="T1881" i="3"/>
  <c r="S1881" i="3"/>
  <c r="R1881" i="3"/>
  <c r="Q1881" i="3"/>
  <c r="P1881" i="3"/>
  <c r="U1880" i="3"/>
  <c r="T1880" i="3"/>
  <c r="S1880" i="3"/>
  <c r="R1880" i="3"/>
  <c r="Q1880" i="3"/>
  <c r="P1880" i="3"/>
  <c r="U1879" i="3"/>
  <c r="T1879" i="3"/>
  <c r="S1879" i="3"/>
  <c r="R1879" i="3"/>
  <c r="Q1879" i="3"/>
  <c r="P1879" i="3"/>
  <c r="U1878" i="3"/>
  <c r="T1878" i="3"/>
  <c r="S1878" i="3"/>
  <c r="R1878" i="3"/>
  <c r="Q1878" i="3"/>
  <c r="P1878" i="3"/>
  <c r="U1877" i="3"/>
  <c r="T1877" i="3"/>
  <c r="S1877" i="3"/>
  <c r="R1877" i="3"/>
  <c r="Q1877" i="3"/>
  <c r="P1877" i="3"/>
  <c r="U1876" i="3"/>
  <c r="T1876" i="3"/>
  <c r="S1876" i="3"/>
  <c r="R1876" i="3"/>
  <c r="Q1876" i="3"/>
  <c r="P1876" i="3"/>
  <c r="U1875" i="3"/>
  <c r="T1875" i="3"/>
  <c r="S1875" i="3"/>
  <c r="R1875" i="3"/>
  <c r="Q1875" i="3"/>
  <c r="P1875" i="3"/>
  <c r="U1874" i="3"/>
  <c r="T1874" i="3"/>
  <c r="S1874" i="3"/>
  <c r="R1874" i="3"/>
  <c r="Q1874" i="3"/>
  <c r="P1874" i="3"/>
  <c r="U1873" i="3"/>
  <c r="T1873" i="3"/>
  <c r="S1873" i="3"/>
  <c r="R1873" i="3"/>
  <c r="Q1873" i="3"/>
  <c r="P1873" i="3"/>
  <c r="U1872" i="3"/>
  <c r="T1872" i="3"/>
  <c r="S1872" i="3"/>
  <c r="R1872" i="3"/>
  <c r="Q1872" i="3"/>
  <c r="P1872" i="3"/>
  <c r="U1871" i="3"/>
  <c r="T1871" i="3"/>
  <c r="S1871" i="3"/>
  <c r="R1871" i="3"/>
  <c r="Q1871" i="3"/>
  <c r="P1871" i="3"/>
  <c r="U1870" i="3"/>
  <c r="T1870" i="3"/>
  <c r="S1870" i="3"/>
  <c r="R1870" i="3"/>
  <c r="Q1870" i="3"/>
  <c r="P1870" i="3"/>
  <c r="U1869" i="3"/>
  <c r="T1869" i="3"/>
  <c r="S1869" i="3"/>
  <c r="R1869" i="3"/>
  <c r="Q1869" i="3"/>
  <c r="P1869" i="3"/>
  <c r="U1868" i="3"/>
  <c r="T1868" i="3"/>
  <c r="S1868" i="3"/>
  <c r="R1868" i="3"/>
  <c r="Q1868" i="3"/>
  <c r="P1868" i="3"/>
  <c r="U1867" i="3"/>
  <c r="T1867" i="3"/>
  <c r="S1867" i="3"/>
  <c r="R1867" i="3"/>
  <c r="Q1867" i="3"/>
  <c r="P1867" i="3"/>
  <c r="U1866" i="3"/>
  <c r="T1866" i="3"/>
  <c r="S1866" i="3"/>
  <c r="R1866" i="3"/>
  <c r="Q1866" i="3"/>
  <c r="P1866" i="3"/>
  <c r="U1865" i="3"/>
  <c r="T1865" i="3"/>
  <c r="S1865" i="3"/>
  <c r="R1865" i="3"/>
  <c r="Q1865" i="3"/>
  <c r="P1865" i="3"/>
  <c r="U1864" i="3"/>
  <c r="T1864" i="3"/>
  <c r="S1864" i="3"/>
  <c r="R1864" i="3"/>
  <c r="Q1864" i="3"/>
  <c r="P1864" i="3"/>
  <c r="U1863" i="3"/>
  <c r="T1863" i="3"/>
  <c r="S1863" i="3"/>
  <c r="R1863" i="3"/>
  <c r="Q1863" i="3"/>
  <c r="P1863" i="3"/>
  <c r="U1862" i="3"/>
  <c r="T1862" i="3"/>
  <c r="S1862" i="3"/>
  <c r="R1862" i="3"/>
  <c r="Q1862" i="3"/>
  <c r="P1862" i="3"/>
  <c r="U1861" i="3"/>
  <c r="T1861" i="3"/>
  <c r="S1861" i="3"/>
  <c r="R1861" i="3"/>
  <c r="Q1861" i="3"/>
  <c r="P1861" i="3"/>
  <c r="U1860" i="3"/>
  <c r="T1860" i="3"/>
  <c r="S1860" i="3"/>
  <c r="R1860" i="3"/>
  <c r="Q1860" i="3"/>
  <c r="P1860" i="3"/>
  <c r="U1859" i="3"/>
  <c r="T1859" i="3"/>
  <c r="S1859" i="3"/>
  <c r="R1859" i="3"/>
  <c r="Q1859" i="3"/>
  <c r="P1859" i="3"/>
  <c r="U1858" i="3"/>
  <c r="T1858" i="3"/>
  <c r="S1858" i="3"/>
  <c r="R1858" i="3"/>
  <c r="Q1858" i="3"/>
  <c r="P1858" i="3"/>
  <c r="U1857" i="3"/>
  <c r="T1857" i="3"/>
  <c r="S1857" i="3"/>
  <c r="R1857" i="3"/>
  <c r="Q1857" i="3"/>
  <c r="P1857" i="3"/>
  <c r="U1856" i="3"/>
  <c r="T1856" i="3"/>
  <c r="S1856" i="3"/>
  <c r="R1856" i="3"/>
  <c r="Q1856" i="3"/>
  <c r="P1856" i="3"/>
  <c r="U1855" i="3"/>
  <c r="T1855" i="3"/>
  <c r="S1855" i="3"/>
  <c r="R1855" i="3"/>
  <c r="Q1855" i="3"/>
  <c r="P1855" i="3"/>
  <c r="U1854" i="3"/>
  <c r="T1854" i="3"/>
  <c r="S1854" i="3"/>
  <c r="R1854" i="3"/>
  <c r="Q1854" i="3"/>
  <c r="P1854" i="3"/>
  <c r="U1853" i="3"/>
  <c r="T1853" i="3"/>
  <c r="S1853" i="3"/>
  <c r="R1853" i="3"/>
  <c r="Q1853" i="3"/>
  <c r="P1853" i="3"/>
  <c r="U1852" i="3"/>
  <c r="T1852" i="3"/>
  <c r="S1852" i="3"/>
  <c r="R1852" i="3"/>
  <c r="Q1852" i="3"/>
  <c r="P1852" i="3"/>
  <c r="U1851" i="3"/>
  <c r="T1851" i="3"/>
  <c r="S1851" i="3"/>
  <c r="R1851" i="3"/>
  <c r="Q1851" i="3"/>
  <c r="P1851" i="3"/>
  <c r="U1850" i="3"/>
  <c r="T1850" i="3"/>
  <c r="S1850" i="3"/>
  <c r="R1850" i="3"/>
  <c r="Q1850" i="3"/>
  <c r="P1850" i="3"/>
  <c r="U1849" i="3"/>
  <c r="T1849" i="3"/>
  <c r="S1849" i="3"/>
  <c r="R1849" i="3"/>
  <c r="Q1849" i="3"/>
  <c r="P1849" i="3"/>
  <c r="U1848" i="3"/>
  <c r="T1848" i="3"/>
  <c r="S1848" i="3"/>
  <c r="R1848" i="3"/>
  <c r="Q1848" i="3"/>
  <c r="P1848" i="3"/>
  <c r="U1847" i="3"/>
  <c r="T1847" i="3"/>
  <c r="S1847" i="3"/>
  <c r="R1847" i="3"/>
  <c r="Q1847" i="3"/>
  <c r="P1847" i="3"/>
  <c r="U1846" i="3"/>
  <c r="T1846" i="3"/>
  <c r="S1846" i="3"/>
  <c r="R1846" i="3"/>
  <c r="Q1846" i="3"/>
  <c r="P1846" i="3"/>
  <c r="U1845" i="3"/>
  <c r="T1845" i="3"/>
  <c r="S1845" i="3"/>
  <c r="R1845" i="3"/>
  <c r="Q1845" i="3"/>
  <c r="P1845" i="3"/>
  <c r="U1844" i="3"/>
  <c r="T1844" i="3"/>
  <c r="S1844" i="3"/>
  <c r="R1844" i="3"/>
  <c r="Q1844" i="3"/>
  <c r="P1844" i="3"/>
  <c r="U1843" i="3"/>
  <c r="T1843" i="3"/>
  <c r="S1843" i="3"/>
  <c r="R1843" i="3"/>
  <c r="Q1843" i="3"/>
  <c r="P1843" i="3"/>
  <c r="U1842" i="3"/>
  <c r="T1842" i="3"/>
  <c r="S1842" i="3"/>
  <c r="R1842" i="3"/>
  <c r="Q1842" i="3"/>
  <c r="P1842" i="3"/>
  <c r="U1841" i="3"/>
  <c r="T1841" i="3"/>
  <c r="S1841" i="3"/>
  <c r="R1841" i="3"/>
  <c r="Q1841" i="3"/>
  <c r="P1841" i="3"/>
  <c r="U1840" i="3"/>
  <c r="T1840" i="3"/>
  <c r="S1840" i="3"/>
  <c r="R1840" i="3"/>
  <c r="Q1840" i="3"/>
  <c r="P1840" i="3"/>
  <c r="U1839" i="3"/>
  <c r="T1839" i="3"/>
  <c r="S1839" i="3"/>
  <c r="R1839" i="3"/>
  <c r="Q1839" i="3"/>
  <c r="P1839" i="3"/>
  <c r="U1838" i="3"/>
  <c r="T1838" i="3"/>
  <c r="S1838" i="3"/>
  <c r="R1838" i="3"/>
  <c r="Q1838" i="3"/>
  <c r="P1838" i="3"/>
  <c r="U1837" i="3"/>
  <c r="T1837" i="3"/>
  <c r="S1837" i="3"/>
  <c r="R1837" i="3"/>
  <c r="Q1837" i="3"/>
  <c r="P1837" i="3"/>
  <c r="U1836" i="3"/>
  <c r="T1836" i="3"/>
  <c r="S1836" i="3"/>
  <c r="R1836" i="3"/>
  <c r="Q1836" i="3"/>
  <c r="P1836" i="3"/>
  <c r="U1835" i="3"/>
  <c r="T1835" i="3"/>
  <c r="S1835" i="3"/>
  <c r="R1835" i="3"/>
  <c r="Q1835" i="3"/>
  <c r="P1835" i="3"/>
  <c r="U1834" i="3"/>
  <c r="T1834" i="3"/>
  <c r="S1834" i="3"/>
  <c r="R1834" i="3"/>
  <c r="Q1834" i="3"/>
  <c r="P1834" i="3"/>
  <c r="U1833" i="3"/>
  <c r="T1833" i="3"/>
  <c r="S1833" i="3"/>
  <c r="R1833" i="3"/>
  <c r="Q1833" i="3"/>
  <c r="P1833" i="3"/>
  <c r="U1832" i="3"/>
  <c r="T1832" i="3"/>
  <c r="S1832" i="3"/>
  <c r="R1832" i="3"/>
  <c r="Q1832" i="3"/>
  <c r="P1832" i="3"/>
  <c r="U1831" i="3"/>
  <c r="T1831" i="3"/>
  <c r="S1831" i="3"/>
  <c r="R1831" i="3"/>
  <c r="Q1831" i="3"/>
  <c r="P1831" i="3"/>
  <c r="U1830" i="3"/>
  <c r="T1830" i="3"/>
  <c r="S1830" i="3"/>
  <c r="R1830" i="3"/>
  <c r="Q1830" i="3"/>
  <c r="P1830" i="3"/>
  <c r="U1829" i="3"/>
  <c r="T1829" i="3"/>
  <c r="S1829" i="3"/>
  <c r="R1829" i="3"/>
  <c r="Q1829" i="3"/>
  <c r="P1829" i="3"/>
  <c r="U1828" i="3"/>
  <c r="T1828" i="3"/>
  <c r="S1828" i="3"/>
  <c r="R1828" i="3"/>
  <c r="Q1828" i="3"/>
  <c r="P1828" i="3"/>
  <c r="U1827" i="3"/>
  <c r="T1827" i="3"/>
  <c r="S1827" i="3"/>
  <c r="R1827" i="3"/>
  <c r="Q1827" i="3"/>
  <c r="P1827" i="3"/>
  <c r="U1826" i="3"/>
  <c r="T1826" i="3"/>
  <c r="S1826" i="3"/>
  <c r="R1826" i="3"/>
  <c r="Q1826" i="3"/>
  <c r="P1826" i="3"/>
  <c r="U1825" i="3"/>
  <c r="T1825" i="3"/>
  <c r="S1825" i="3"/>
  <c r="R1825" i="3"/>
  <c r="Q1825" i="3"/>
  <c r="P1825" i="3"/>
  <c r="U1824" i="3"/>
  <c r="T1824" i="3"/>
  <c r="S1824" i="3"/>
  <c r="R1824" i="3"/>
  <c r="Q1824" i="3"/>
  <c r="P1824" i="3"/>
  <c r="U1823" i="3"/>
  <c r="T1823" i="3"/>
  <c r="S1823" i="3"/>
  <c r="R1823" i="3"/>
  <c r="Q1823" i="3"/>
  <c r="P1823" i="3"/>
  <c r="U1822" i="3"/>
  <c r="T1822" i="3"/>
  <c r="S1822" i="3"/>
  <c r="R1822" i="3"/>
  <c r="Q1822" i="3"/>
  <c r="P1822" i="3"/>
  <c r="U1821" i="3"/>
  <c r="T1821" i="3"/>
  <c r="S1821" i="3"/>
  <c r="R1821" i="3"/>
  <c r="Q1821" i="3"/>
  <c r="P1821" i="3"/>
  <c r="U1820" i="3"/>
  <c r="T1820" i="3"/>
  <c r="S1820" i="3"/>
  <c r="R1820" i="3"/>
  <c r="Q1820" i="3"/>
  <c r="P1820" i="3"/>
  <c r="U1819" i="3"/>
  <c r="T1819" i="3"/>
  <c r="S1819" i="3"/>
  <c r="R1819" i="3"/>
  <c r="Q1819" i="3"/>
  <c r="P1819" i="3"/>
  <c r="U1818" i="3"/>
  <c r="T1818" i="3"/>
  <c r="S1818" i="3"/>
  <c r="R1818" i="3"/>
  <c r="Q1818" i="3"/>
  <c r="P1818" i="3"/>
  <c r="U1817" i="3"/>
  <c r="T1817" i="3"/>
  <c r="S1817" i="3"/>
  <c r="R1817" i="3"/>
  <c r="Q1817" i="3"/>
  <c r="P1817" i="3"/>
  <c r="U1816" i="3"/>
  <c r="T1816" i="3"/>
  <c r="S1816" i="3"/>
  <c r="R1816" i="3"/>
  <c r="Q1816" i="3"/>
  <c r="P1816" i="3"/>
  <c r="U1815" i="3"/>
  <c r="T1815" i="3"/>
  <c r="S1815" i="3"/>
  <c r="R1815" i="3"/>
  <c r="Q1815" i="3"/>
  <c r="P1815" i="3"/>
  <c r="U1814" i="3"/>
  <c r="T1814" i="3"/>
  <c r="S1814" i="3"/>
  <c r="R1814" i="3"/>
  <c r="Q1814" i="3"/>
  <c r="P1814" i="3"/>
  <c r="U1813" i="3"/>
  <c r="T1813" i="3"/>
  <c r="S1813" i="3"/>
  <c r="R1813" i="3"/>
  <c r="Q1813" i="3"/>
  <c r="P1813" i="3"/>
  <c r="U1812" i="3"/>
  <c r="T1812" i="3"/>
  <c r="S1812" i="3"/>
  <c r="R1812" i="3"/>
  <c r="Q1812" i="3"/>
  <c r="P1812" i="3"/>
  <c r="U1811" i="3"/>
  <c r="T1811" i="3"/>
  <c r="S1811" i="3"/>
  <c r="R1811" i="3"/>
  <c r="Q1811" i="3"/>
  <c r="P1811" i="3"/>
  <c r="U1810" i="3"/>
  <c r="T1810" i="3"/>
  <c r="S1810" i="3"/>
  <c r="R1810" i="3"/>
  <c r="Q1810" i="3"/>
  <c r="P1810" i="3"/>
  <c r="U1809" i="3"/>
  <c r="T1809" i="3"/>
  <c r="S1809" i="3"/>
  <c r="R1809" i="3"/>
  <c r="Q1809" i="3"/>
  <c r="P1809" i="3"/>
  <c r="U1808" i="3"/>
  <c r="T1808" i="3"/>
  <c r="S1808" i="3"/>
  <c r="R1808" i="3"/>
  <c r="Q1808" i="3"/>
  <c r="P1808" i="3"/>
  <c r="U1807" i="3"/>
  <c r="T1807" i="3"/>
  <c r="S1807" i="3"/>
  <c r="R1807" i="3"/>
  <c r="Q1807" i="3"/>
  <c r="P1807" i="3"/>
  <c r="U1806" i="3"/>
  <c r="T1806" i="3"/>
  <c r="S1806" i="3"/>
  <c r="R1806" i="3"/>
  <c r="Q1806" i="3"/>
  <c r="P1806" i="3"/>
  <c r="U1805" i="3"/>
  <c r="T1805" i="3"/>
  <c r="S1805" i="3"/>
  <c r="R1805" i="3"/>
  <c r="Q1805" i="3"/>
  <c r="P1805" i="3"/>
  <c r="U1804" i="3"/>
  <c r="T1804" i="3"/>
  <c r="S1804" i="3"/>
  <c r="R1804" i="3"/>
  <c r="Q1804" i="3"/>
  <c r="P1804" i="3"/>
  <c r="U1803" i="3"/>
  <c r="T1803" i="3"/>
  <c r="S1803" i="3"/>
  <c r="R1803" i="3"/>
  <c r="Q1803" i="3"/>
  <c r="P1803" i="3"/>
  <c r="U1802" i="3"/>
  <c r="T1802" i="3"/>
  <c r="S1802" i="3"/>
  <c r="R1802" i="3"/>
  <c r="Q1802" i="3"/>
  <c r="P1802" i="3"/>
  <c r="U1801" i="3"/>
  <c r="T1801" i="3"/>
  <c r="S1801" i="3"/>
  <c r="R1801" i="3"/>
  <c r="Q1801" i="3"/>
  <c r="P1801" i="3"/>
  <c r="U1800" i="3"/>
  <c r="T1800" i="3"/>
  <c r="S1800" i="3"/>
  <c r="R1800" i="3"/>
  <c r="Q1800" i="3"/>
  <c r="P1800" i="3"/>
  <c r="U1799" i="3"/>
  <c r="T1799" i="3"/>
  <c r="S1799" i="3"/>
  <c r="R1799" i="3"/>
  <c r="Q1799" i="3"/>
  <c r="P1799" i="3"/>
  <c r="U1798" i="3"/>
  <c r="T1798" i="3"/>
  <c r="S1798" i="3"/>
  <c r="R1798" i="3"/>
  <c r="Q1798" i="3"/>
  <c r="P1798" i="3"/>
  <c r="U1797" i="3"/>
  <c r="T1797" i="3"/>
  <c r="S1797" i="3"/>
  <c r="R1797" i="3"/>
  <c r="Q1797" i="3"/>
  <c r="P1797" i="3"/>
  <c r="U1796" i="3"/>
  <c r="T1796" i="3"/>
  <c r="S1796" i="3"/>
  <c r="R1796" i="3"/>
  <c r="Q1796" i="3"/>
  <c r="P1796" i="3"/>
  <c r="U1795" i="3"/>
  <c r="T1795" i="3"/>
  <c r="S1795" i="3"/>
  <c r="R1795" i="3"/>
  <c r="Q1795" i="3"/>
  <c r="P1795" i="3"/>
  <c r="U1794" i="3"/>
  <c r="T1794" i="3"/>
  <c r="S1794" i="3"/>
  <c r="R1794" i="3"/>
  <c r="Q1794" i="3"/>
  <c r="P1794" i="3"/>
  <c r="U1793" i="3"/>
  <c r="T1793" i="3"/>
  <c r="S1793" i="3"/>
  <c r="R1793" i="3"/>
  <c r="Q1793" i="3"/>
  <c r="P1793" i="3"/>
  <c r="U1792" i="3"/>
  <c r="T1792" i="3"/>
  <c r="S1792" i="3"/>
  <c r="R1792" i="3"/>
  <c r="Q1792" i="3"/>
  <c r="P1792" i="3"/>
  <c r="U1791" i="3"/>
  <c r="T1791" i="3"/>
  <c r="S1791" i="3"/>
  <c r="R1791" i="3"/>
  <c r="Q1791" i="3"/>
  <c r="P1791" i="3"/>
  <c r="U1790" i="3"/>
  <c r="T1790" i="3"/>
  <c r="S1790" i="3"/>
  <c r="R1790" i="3"/>
  <c r="Q1790" i="3"/>
  <c r="P1790" i="3"/>
  <c r="U1789" i="3"/>
  <c r="T1789" i="3"/>
  <c r="S1789" i="3"/>
  <c r="R1789" i="3"/>
  <c r="Q1789" i="3"/>
  <c r="P1789" i="3"/>
  <c r="U1788" i="3"/>
  <c r="T1788" i="3"/>
  <c r="S1788" i="3"/>
  <c r="R1788" i="3"/>
  <c r="Q1788" i="3"/>
  <c r="P1788" i="3"/>
  <c r="U1787" i="3"/>
  <c r="T1787" i="3"/>
  <c r="S1787" i="3"/>
  <c r="R1787" i="3"/>
  <c r="Q1787" i="3"/>
  <c r="P1787" i="3"/>
  <c r="U1786" i="3"/>
  <c r="T1786" i="3"/>
  <c r="S1786" i="3"/>
  <c r="R1786" i="3"/>
  <c r="Q1786" i="3"/>
  <c r="P1786" i="3"/>
  <c r="U1785" i="3"/>
  <c r="T1785" i="3"/>
  <c r="S1785" i="3"/>
  <c r="R1785" i="3"/>
  <c r="Q1785" i="3"/>
  <c r="P1785" i="3"/>
  <c r="U1784" i="3"/>
  <c r="T1784" i="3"/>
  <c r="S1784" i="3"/>
  <c r="R1784" i="3"/>
  <c r="Q1784" i="3"/>
  <c r="P1784" i="3"/>
  <c r="U1783" i="3"/>
  <c r="T1783" i="3"/>
  <c r="S1783" i="3"/>
  <c r="R1783" i="3"/>
  <c r="Q1783" i="3"/>
  <c r="P1783" i="3"/>
  <c r="U1782" i="3"/>
  <c r="T1782" i="3"/>
  <c r="S1782" i="3"/>
  <c r="R1782" i="3"/>
  <c r="Q1782" i="3"/>
  <c r="P1782" i="3"/>
  <c r="U1781" i="3"/>
  <c r="T1781" i="3"/>
  <c r="S1781" i="3"/>
  <c r="R1781" i="3"/>
  <c r="Q1781" i="3"/>
  <c r="P1781" i="3"/>
  <c r="U1780" i="3"/>
  <c r="T1780" i="3"/>
  <c r="S1780" i="3"/>
  <c r="R1780" i="3"/>
  <c r="Q1780" i="3"/>
  <c r="P1780" i="3"/>
  <c r="U1779" i="3"/>
  <c r="T1779" i="3"/>
  <c r="S1779" i="3"/>
  <c r="R1779" i="3"/>
  <c r="Q1779" i="3"/>
  <c r="P1779" i="3"/>
  <c r="U1778" i="3"/>
  <c r="T1778" i="3"/>
  <c r="S1778" i="3"/>
  <c r="R1778" i="3"/>
  <c r="Q1778" i="3"/>
  <c r="P1778" i="3"/>
  <c r="U1777" i="3"/>
  <c r="T1777" i="3"/>
  <c r="S1777" i="3"/>
  <c r="R1777" i="3"/>
  <c r="Q1777" i="3"/>
  <c r="P1777" i="3"/>
  <c r="U1776" i="3"/>
  <c r="T1776" i="3"/>
  <c r="S1776" i="3"/>
  <c r="R1776" i="3"/>
  <c r="Q1776" i="3"/>
  <c r="P1776" i="3"/>
  <c r="U1775" i="3"/>
  <c r="T1775" i="3"/>
  <c r="S1775" i="3"/>
  <c r="R1775" i="3"/>
  <c r="Q1775" i="3"/>
  <c r="P1775" i="3"/>
  <c r="U1774" i="3"/>
  <c r="T1774" i="3"/>
  <c r="S1774" i="3"/>
  <c r="R1774" i="3"/>
  <c r="Q1774" i="3"/>
  <c r="P1774" i="3"/>
  <c r="U1773" i="3"/>
  <c r="T1773" i="3"/>
  <c r="S1773" i="3"/>
  <c r="R1773" i="3"/>
  <c r="Q1773" i="3"/>
  <c r="P1773" i="3"/>
  <c r="U1772" i="3"/>
  <c r="T1772" i="3"/>
  <c r="S1772" i="3"/>
  <c r="R1772" i="3"/>
  <c r="Q1772" i="3"/>
  <c r="P1772" i="3"/>
  <c r="U1771" i="3"/>
  <c r="T1771" i="3"/>
  <c r="S1771" i="3"/>
  <c r="R1771" i="3"/>
  <c r="Q1771" i="3"/>
  <c r="P1771" i="3"/>
  <c r="U1770" i="3"/>
  <c r="T1770" i="3"/>
  <c r="S1770" i="3"/>
  <c r="R1770" i="3"/>
  <c r="Q1770" i="3"/>
  <c r="P1770" i="3"/>
  <c r="U1769" i="3"/>
  <c r="T1769" i="3"/>
  <c r="S1769" i="3"/>
  <c r="R1769" i="3"/>
  <c r="Q1769" i="3"/>
  <c r="P1769" i="3"/>
  <c r="U1768" i="3"/>
  <c r="T1768" i="3"/>
  <c r="S1768" i="3"/>
  <c r="R1768" i="3"/>
  <c r="Q1768" i="3"/>
  <c r="P1768" i="3"/>
  <c r="U1767" i="3"/>
  <c r="T1767" i="3"/>
  <c r="S1767" i="3"/>
  <c r="R1767" i="3"/>
  <c r="Q1767" i="3"/>
  <c r="P1767" i="3"/>
  <c r="U1766" i="3"/>
  <c r="T1766" i="3"/>
  <c r="S1766" i="3"/>
  <c r="R1766" i="3"/>
  <c r="Q1766" i="3"/>
  <c r="P1766" i="3"/>
  <c r="U1765" i="3"/>
  <c r="T1765" i="3"/>
  <c r="S1765" i="3"/>
  <c r="R1765" i="3"/>
  <c r="Q1765" i="3"/>
  <c r="P1765" i="3"/>
  <c r="U1764" i="3"/>
  <c r="T1764" i="3"/>
  <c r="S1764" i="3"/>
  <c r="R1764" i="3"/>
  <c r="Q1764" i="3"/>
  <c r="P1764" i="3"/>
  <c r="U1763" i="3"/>
  <c r="T1763" i="3"/>
  <c r="S1763" i="3"/>
  <c r="R1763" i="3"/>
  <c r="Q1763" i="3"/>
  <c r="P1763" i="3"/>
  <c r="U1762" i="3"/>
  <c r="T1762" i="3"/>
  <c r="S1762" i="3"/>
  <c r="R1762" i="3"/>
  <c r="Q1762" i="3"/>
  <c r="P1762" i="3"/>
  <c r="U1761" i="3"/>
  <c r="T1761" i="3"/>
  <c r="S1761" i="3"/>
  <c r="R1761" i="3"/>
  <c r="Q1761" i="3"/>
  <c r="P1761" i="3"/>
  <c r="U1760" i="3"/>
  <c r="T1760" i="3"/>
  <c r="S1760" i="3"/>
  <c r="R1760" i="3"/>
  <c r="Q1760" i="3"/>
  <c r="P1760" i="3"/>
  <c r="U1759" i="3"/>
  <c r="T1759" i="3"/>
  <c r="S1759" i="3"/>
  <c r="R1759" i="3"/>
  <c r="Q1759" i="3"/>
  <c r="P1759" i="3"/>
  <c r="U1758" i="3"/>
  <c r="T1758" i="3"/>
  <c r="S1758" i="3"/>
  <c r="R1758" i="3"/>
  <c r="Q1758" i="3"/>
  <c r="P1758" i="3"/>
  <c r="U1757" i="3"/>
  <c r="T1757" i="3"/>
  <c r="S1757" i="3"/>
  <c r="R1757" i="3"/>
  <c r="Q1757" i="3"/>
  <c r="P1757" i="3"/>
  <c r="U1756" i="3"/>
  <c r="T1756" i="3"/>
  <c r="S1756" i="3"/>
  <c r="R1756" i="3"/>
  <c r="Q1756" i="3"/>
  <c r="P1756" i="3"/>
  <c r="U1755" i="3"/>
  <c r="T1755" i="3"/>
  <c r="S1755" i="3"/>
  <c r="R1755" i="3"/>
  <c r="Q1755" i="3"/>
  <c r="P1755" i="3"/>
  <c r="U1754" i="3"/>
  <c r="T1754" i="3"/>
  <c r="S1754" i="3"/>
  <c r="R1754" i="3"/>
  <c r="Q1754" i="3"/>
  <c r="P1754" i="3"/>
  <c r="U1753" i="3"/>
  <c r="T1753" i="3"/>
  <c r="S1753" i="3"/>
  <c r="R1753" i="3"/>
  <c r="Q1753" i="3"/>
  <c r="P1753" i="3"/>
  <c r="U1752" i="3"/>
  <c r="T1752" i="3"/>
  <c r="S1752" i="3"/>
  <c r="R1752" i="3"/>
  <c r="Q1752" i="3"/>
  <c r="P1752" i="3"/>
  <c r="U1751" i="3"/>
  <c r="T1751" i="3"/>
  <c r="S1751" i="3"/>
  <c r="R1751" i="3"/>
  <c r="Q1751" i="3"/>
  <c r="P1751" i="3"/>
  <c r="U1750" i="3"/>
  <c r="T1750" i="3"/>
  <c r="S1750" i="3"/>
  <c r="R1750" i="3"/>
  <c r="Q1750" i="3"/>
  <c r="P1750" i="3"/>
  <c r="U1749" i="3"/>
  <c r="T1749" i="3"/>
  <c r="S1749" i="3"/>
  <c r="R1749" i="3"/>
  <c r="Q1749" i="3"/>
  <c r="P1749" i="3"/>
  <c r="U1748" i="3"/>
  <c r="T1748" i="3"/>
  <c r="S1748" i="3"/>
  <c r="R1748" i="3"/>
  <c r="Q1748" i="3"/>
  <c r="P1748" i="3"/>
  <c r="U1747" i="3"/>
  <c r="T1747" i="3"/>
  <c r="S1747" i="3"/>
  <c r="R1747" i="3"/>
  <c r="Q1747" i="3"/>
  <c r="P1747" i="3"/>
  <c r="U1746" i="3"/>
  <c r="T1746" i="3"/>
  <c r="S1746" i="3"/>
  <c r="R1746" i="3"/>
  <c r="Q1746" i="3"/>
  <c r="P1746" i="3"/>
  <c r="U1745" i="3"/>
  <c r="T1745" i="3"/>
  <c r="S1745" i="3"/>
  <c r="R1745" i="3"/>
  <c r="Q1745" i="3"/>
  <c r="P1745" i="3"/>
  <c r="U1744" i="3"/>
  <c r="T1744" i="3"/>
  <c r="S1744" i="3"/>
  <c r="R1744" i="3"/>
  <c r="Q1744" i="3"/>
  <c r="P1744" i="3"/>
  <c r="U1743" i="3"/>
  <c r="T1743" i="3"/>
  <c r="S1743" i="3"/>
  <c r="R1743" i="3"/>
  <c r="Q1743" i="3"/>
  <c r="P1743" i="3"/>
  <c r="U1742" i="3"/>
  <c r="T1742" i="3"/>
  <c r="S1742" i="3"/>
  <c r="R1742" i="3"/>
  <c r="Q1742" i="3"/>
  <c r="P1742" i="3"/>
  <c r="U1741" i="3"/>
  <c r="T1741" i="3"/>
  <c r="S1741" i="3"/>
  <c r="R1741" i="3"/>
  <c r="Q1741" i="3"/>
  <c r="P1741" i="3"/>
  <c r="U1740" i="3"/>
  <c r="T1740" i="3"/>
  <c r="S1740" i="3"/>
  <c r="R1740" i="3"/>
  <c r="Q1740" i="3"/>
  <c r="P1740" i="3"/>
  <c r="U1739" i="3"/>
  <c r="T1739" i="3"/>
  <c r="S1739" i="3"/>
  <c r="R1739" i="3"/>
  <c r="Q1739" i="3"/>
  <c r="P1739" i="3"/>
  <c r="U1738" i="3"/>
  <c r="T1738" i="3"/>
  <c r="S1738" i="3"/>
  <c r="R1738" i="3"/>
  <c r="Q1738" i="3"/>
  <c r="P1738" i="3"/>
  <c r="U1737" i="3"/>
  <c r="T1737" i="3"/>
  <c r="S1737" i="3"/>
  <c r="R1737" i="3"/>
  <c r="Q1737" i="3"/>
  <c r="P1737" i="3"/>
  <c r="U1736" i="3"/>
  <c r="T1736" i="3"/>
  <c r="S1736" i="3"/>
  <c r="R1736" i="3"/>
  <c r="Q1736" i="3"/>
  <c r="P1736" i="3"/>
  <c r="U1735" i="3"/>
  <c r="T1735" i="3"/>
  <c r="S1735" i="3"/>
  <c r="R1735" i="3"/>
  <c r="Q1735" i="3"/>
  <c r="P1735" i="3"/>
  <c r="U1734" i="3"/>
  <c r="T1734" i="3"/>
  <c r="S1734" i="3"/>
  <c r="R1734" i="3"/>
  <c r="Q1734" i="3"/>
  <c r="P1734" i="3"/>
  <c r="U1733" i="3"/>
  <c r="T1733" i="3"/>
  <c r="S1733" i="3"/>
  <c r="R1733" i="3"/>
  <c r="Q1733" i="3"/>
  <c r="P1733" i="3"/>
  <c r="U1732" i="3"/>
  <c r="T1732" i="3"/>
  <c r="S1732" i="3"/>
  <c r="R1732" i="3"/>
  <c r="Q1732" i="3"/>
  <c r="P1732" i="3"/>
  <c r="U1731" i="3"/>
  <c r="T1731" i="3"/>
  <c r="S1731" i="3"/>
  <c r="R1731" i="3"/>
  <c r="Q1731" i="3"/>
  <c r="P1731" i="3"/>
  <c r="U1730" i="3"/>
  <c r="T1730" i="3"/>
  <c r="S1730" i="3"/>
  <c r="R1730" i="3"/>
  <c r="Q1730" i="3"/>
  <c r="P1730" i="3"/>
  <c r="U1729" i="3"/>
  <c r="T1729" i="3"/>
  <c r="S1729" i="3"/>
  <c r="R1729" i="3"/>
  <c r="Q1729" i="3"/>
  <c r="P1729" i="3"/>
  <c r="U1728" i="3"/>
  <c r="T1728" i="3"/>
  <c r="S1728" i="3"/>
  <c r="R1728" i="3"/>
  <c r="Q1728" i="3"/>
  <c r="P1728" i="3"/>
  <c r="U1727" i="3"/>
  <c r="T1727" i="3"/>
  <c r="S1727" i="3"/>
  <c r="R1727" i="3"/>
  <c r="Q1727" i="3"/>
  <c r="P1727" i="3"/>
  <c r="U1726" i="3"/>
  <c r="T1726" i="3"/>
  <c r="S1726" i="3"/>
  <c r="R1726" i="3"/>
  <c r="Q1726" i="3"/>
  <c r="P1726" i="3"/>
  <c r="U1725" i="3"/>
  <c r="T1725" i="3"/>
  <c r="S1725" i="3"/>
  <c r="R1725" i="3"/>
  <c r="Q1725" i="3"/>
  <c r="P1725" i="3"/>
  <c r="U1724" i="3"/>
  <c r="T1724" i="3"/>
  <c r="S1724" i="3"/>
  <c r="R1724" i="3"/>
  <c r="Q1724" i="3"/>
  <c r="P1724" i="3"/>
  <c r="U1723" i="3"/>
  <c r="T1723" i="3"/>
  <c r="S1723" i="3"/>
  <c r="R1723" i="3"/>
  <c r="Q1723" i="3"/>
  <c r="P1723" i="3"/>
  <c r="U1722" i="3"/>
  <c r="T1722" i="3"/>
  <c r="S1722" i="3"/>
  <c r="R1722" i="3"/>
  <c r="Q1722" i="3"/>
  <c r="P1722" i="3"/>
  <c r="U1721" i="3"/>
  <c r="T1721" i="3"/>
  <c r="S1721" i="3"/>
  <c r="R1721" i="3"/>
  <c r="Q1721" i="3"/>
  <c r="P1721" i="3"/>
  <c r="U1720" i="3"/>
  <c r="T1720" i="3"/>
  <c r="S1720" i="3"/>
  <c r="R1720" i="3"/>
  <c r="Q1720" i="3"/>
  <c r="P1720" i="3"/>
  <c r="U1719" i="3"/>
  <c r="T1719" i="3"/>
  <c r="S1719" i="3"/>
  <c r="R1719" i="3"/>
  <c r="Q1719" i="3"/>
  <c r="P1719" i="3"/>
  <c r="U1718" i="3"/>
  <c r="T1718" i="3"/>
  <c r="S1718" i="3"/>
  <c r="R1718" i="3"/>
  <c r="Q1718" i="3"/>
  <c r="P1718" i="3"/>
  <c r="U1717" i="3"/>
  <c r="T1717" i="3"/>
  <c r="S1717" i="3"/>
  <c r="R1717" i="3"/>
  <c r="Q1717" i="3"/>
  <c r="P1717" i="3"/>
  <c r="U1716" i="3"/>
  <c r="T1716" i="3"/>
  <c r="S1716" i="3"/>
  <c r="R1716" i="3"/>
  <c r="Q1716" i="3"/>
  <c r="P1716" i="3"/>
  <c r="U1715" i="3"/>
  <c r="T1715" i="3"/>
  <c r="S1715" i="3"/>
  <c r="R1715" i="3"/>
  <c r="Q1715" i="3"/>
  <c r="P1715" i="3"/>
  <c r="U1714" i="3"/>
  <c r="T1714" i="3"/>
  <c r="S1714" i="3"/>
  <c r="R1714" i="3"/>
  <c r="Q1714" i="3"/>
  <c r="P1714" i="3"/>
  <c r="U1713" i="3"/>
  <c r="T1713" i="3"/>
  <c r="S1713" i="3"/>
  <c r="R1713" i="3"/>
  <c r="Q1713" i="3"/>
  <c r="P1713" i="3"/>
  <c r="U1712" i="3"/>
  <c r="T1712" i="3"/>
  <c r="S1712" i="3"/>
  <c r="R1712" i="3"/>
  <c r="Q1712" i="3"/>
  <c r="P1712" i="3"/>
  <c r="U1711" i="3"/>
  <c r="T1711" i="3"/>
  <c r="S1711" i="3"/>
  <c r="R1711" i="3"/>
  <c r="Q1711" i="3"/>
  <c r="P1711" i="3"/>
  <c r="U1710" i="3"/>
  <c r="T1710" i="3"/>
  <c r="S1710" i="3"/>
  <c r="R1710" i="3"/>
  <c r="Q1710" i="3"/>
  <c r="P1710" i="3"/>
  <c r="U1709" i="3"/>
  <c r="T1709" i="3"/>
  <c r="S1709" i="3"/>
  <c r="R1709" i="3"/>
  <c r="Q1709" i="3"/>
  <c r="P1709" i="3"/>
  <c r="U1708" i="3"/>
  <c r="T1708" i="3"/>
  <c r="S1708" i="3"/>
  <c r="R1708" i="3"/>
  <c r="Q1708" i="3"/>
  <c r="P1708" i="3"/>
  <c r="U1707" i="3"/>
  <c r="T1707" i="3"/>
  <c r="S1707" i="3"/>
  <c r="R1707" i="3"/>
  <c r="Q1707" i="3"/>
  <c r="P1707" i="3"/>
  <c r="U1706" i="3"/>
  <c r="T1706" i="3"/>
  <c r="S1706" i="3"/>
  <c r="R1706" i="3"/>
  <c r="Q1706" i="3"/>
  <c r="P1706" i="3"/>
  <c r="U1705" i="3"/>
  <c r="T1705" i="3"/>
  <c r="S1705" i="3"/>
  <c r="R1705" i="3"/>
  <c r="Q1705" i="3"/>
  <c r="P1705" i="3"/>
  <c r="U1704" i="3"/>
  <c r="T1704" i="3"/>
  <c r="S1704" i="3"/>
  <c r="R1704" i="3"/>
  <c r="Q1704" i="3"/>
  <c r="P1704" i="3"/>
  <c r="U1703" i="3"/>
  <c r="T1703" i="3"/>
  <c r="S1703" i="3"/>
  <c r="R1703" i="3"/>
  <c r="Q1703" i="3"/>
  <c r="P1703" i="3"/>
  <c r="U1702" i="3"/>
  <c r="T1702" i="3"/>
  <c r="S1702" i="3"/>
  <c r="R1702" i="3"/>
  <c r="Q1702" i="3"/>
  <c r="P1702" i="3"/>
  <c r="U1701" i="3"/>
  <c r="T1701" i="3"/>
  <c r="S1701" i="3"/>
  <c r="R1701" i="3"/>
  <c r="Q1701" i="3"/>
  <c r="P1701" i="3"/>
  <c r="U1700" i="3"/>
  <c r="T1700" i="3"/>
  <c r="S1700" i="3"/>
  <c r="R1700" i="3"/>
  <c r="Q1700" i="3"/>
  <c r="P1700" i="3"/>
  <c r="U1699" i="3"/>
  <c r="T1699" i="3"/>
  <c r="S1699" i="3"/>
  <c r="R1699" i="3"/>
  <c r="Q1699" i="3"/>
  <c r="P1699" i="3"/>
  <c r="U1698" i="3"/>
  <c r="T1698" i="3"/>
  <c r="S1698" i="3"/>
  <c r="R1698" i="3"/>
  <c r="Q1698" i="3"/>
  <c r="P1698" i="3"/>
  <c r="U1697" i="3"/>
  <c r="T1697" i="3"/>
  <c r="S1697" i="3"/>
  <c r="R1697" i="3"/>
  <c r="Q1697" i="3"/>
  <c r="P1697" i="3"/>
  <c r="U1696" i="3"/>
  <c r="T1696" i="3"/>
  <c r="S1696" i="3"/>
  <c r="R1696" i="3"/>
  <c r="Q1696" i="3"/>
  <c r="P1696" i="3"/>
  <c r="U1695" i="3"/>
  <c r="T1695" i="3"/>
  <c r="S1695" i="3"/>
  <c r="R1695" i="3"/>
  <c r="Q1695" i="3"/>
  <c r="P1695" i="3"/>
  <c r="U1694" i="3"/>
  <c r="T1694" i="3"/>
  <c r="S1694" i="3"/>
  <c r="R1694" i="3"/>
  <c r="Q1694" i="3"/>
  <c r="P1694" i="3"/>
  <c r="U1693" i="3"/>
  <c r="T1693" i="3"/>
  <c r="S1693" i="3"/>
  <c r="R1693" i="3"/>
  <c r="Q1693" i="3"/>
  <c r="P1693" i="3"/>
  <c r="U1692" i="3"/>
  <c r="T1692" i="3"/>
  <c r="S1692" i="3"/>
  <c r="R1692" i="3"/>
  <c r="Q1692" i="3"/>
  <c r="P1692" i="3"/>
  <c r="U1691" i="3"/>
  <c r="T1691" i="3"/>
  <c r="S1691" i="3"/>
  <c r="R1691" i="3"/>
  <c r="Q1691" i="3"/>
  <c r="P1691" i="3"/>
  <c r="U1690" i="3"/>
  <c r="T1690" i="3"/>
  <c r="S1690" i="3"/>
  <c r="R1690" i="3"/>
  <c r="Q1690" i="3"/>
  <c r="P1690" i="3"/>
  <c r="U1689" i="3"/>
  <c r="T1689" i="3"/>
  <c r="S1689" i="3"/>
  <c r="R1689" i="3"/>
  <c r="Q1689" i="3"/>
  <c r="P1689" i="3"/>
  <c r="U1688" i="3"/>
  <c r="T1688" i="3"/>
  <c r="S1688" i="3"/>
  <c r="R1688" i="3"/>
  <c r="Q1688" i="3"/>
  <c r="P1688" i="3"/>
  <c r="U1687" i="3"/>
  <c r="T1687" i="3"/>
  <c r="S1687" i="3"/>
  <c r="R1687" i="3"/>
  <c r="Q1687" i="3"/>
  <c r="P1687" i="3"/>
  <c r="U1686" i="3"/>
  <c r="T1686" i="3"/>
  <c r="S1686" i="3"/>
  <c r="R1686" i="3"/>
  <c r="Q1686" i="3"/>
  <c r="P1686" i="3"/>
  <c r="U1685" i="3"/>
  <c r="T1685" i="3"/>
  <c r="S1685" i="3"/>
  <c r="R1685" i="3"/>
  <c r="Q1685" i="3"/>
  <c r="P1685" i="3"/>
  <c r="U1684" i="3"/>
  <c r="T1684" i="3"/>
  <c r="S1684" i="3"/>
  <c r="R1684" i="3"/>
  <c r="Q1684" i="3"/>
  <c r="P1684" i="3"/>
  <c r="U1683" i="3"/>
  <c r="T1683" i="3"/>
  <c r="S1683" i="3"/>
  <c r="R1683" i="3"/>
  <c r="Q1683" i="3"/>
  <c r="P1683" i="3"/>
  <c r="U1682" i="3"/>
  <c r="T1682" i="3"/>
  <c r="S1682" i="3"/>
  <c r="R1682" i="3"/>
  <c r="Q1682" i="3"/>
  <c r="P1682" i="3"/>
  <c r="U1681" i="3"/>
  <c r="T1681" i="3"/>
  <c r="S1681" i="3"/>
  <c r="R1681" i="3"/>
  <c r="Q1681" i="3"/>
  <c r="P1681" i="3"/>
  <c r="U1680" i="3"/>
  <c r="T1680" i="3"/>
  <c r="S1680" i="3"/>
  <c r="R1680" i="3"/>
  <c r="Q1680" i="3"/>
  <c r="P1680" i="3"/>
  <c r="U1679" i="3"/>
  <c r="T1679" i="3"/>
  <c r="S1679" i="3"/>
  <c r="R1679" i="3"/>
  <c r="Q1679" i="3"/>
  <c r="P1679" i="3"/>
  <c r="U1678" i="3"/>
  <c r="T1678" i="3"/>
  <c r="S1678" i="3"/>
  <c r="R1678" i="3"/>
  <c r="Q1678" i="3"/>
  <c r="P1678" i="3"/>
  <c r="U1677" i="3"/>
  <c r="T1677" i="3"/>
  <c r="S1677" i="3"/>
  <c r="R1677" i="3"/>
  <c r="Q1677" i="3"/>
  <c r="P1677" i="3"/>
  <c r="U1676" i="3"/>
  <c r="T1676" i="3"/>
  <c r="S1676" i="3"/>
  <c r="R1676" i="3"/>
  <c r="Q1676" i="3"/>
  <c r="P1676" i="3"/>
  <c r="U1675" i="3"/>
  <c r="T1675" i="3"/>
  <c r="S1675" i="3"/>
  <c r="R1675" i="3"/>
  <c r="Q1675" i="3"/>
  <c r="P1675" i="3"/>
  <c r="U1674" i="3"/>
  <c r="T1674" i="3"/>
  <c r="S1674" i="3"/>
  <c r="R1674" i="3"/>
  <c r="Q1674" i="3"/>
  <c r="P1674" i="3"/>
  <c r="U1673" i="3"/>
  <c r="T1673" i="3"/>
  <c r="S1673" i="3"/>
  <c r="R1673" i="3"/>
  <c r="Q1673" i="3"/>
  <c r="P1673" i="3"/>
  <c r="U1672" i="3"/>
  <c r="T1672" i="3"/>
  <c r="S1672" i="3"/>
  <c r="R1672" i="3"/>
  <c r="Q1672" i="3"/>
  <c r="P1672" i="3"/>
  <c r="U1671" i="3"/>
  <c r="T1671" i="3"/>
  <c r="S1671" i="3"/>
  <c r="R1671" i="3"/>
  <c r="Q1671" i="3"/>
  <c r="P1671" i="3"/>
  <c r="U1670" i="3"/>
  <c r="T1670" i="3"/>
  <c r="S1670" i="3"/>
  <c r="R1670" i="3"/>
  <c r="Q1670" i="3"/>
  <c r="P1670" i="3"/>
  <c r="U1669" i="3"/>
  <c r="T1669" i="3"/>
  <c r="S1669" i="3"/>
  <c r="R1669" i="3"/>
  <c r="Q1669" i="3"/>
  <c r="P1669" i="3"/>
  <c r="U1668" i="3"/>
  <c r="T1668" i="3"/>
  <c r="S1668" i="3"/>
  <c r="R1668" i="3"/>
  <c r="Q1668" i="3"/>
  <c r="P1668" i="3"/>
  <c r="U1667" i="3"/>
  <c r="T1667" i="3"/>
  <c r="S1667" i="3"/>
  <c r="R1667" i="3"/>
  <c r="Q1667" i="3"/>
  <c r="P1667" i="3"/>
  <c r="U1666" i="3"/>
  <c r="T1666" i="3"/>
  <c r="S1666" i="3"/>
  <c r="R1666" i="3"/>
  <c r="Q1666" i="3"/>
  <c r="P1666" i="3"/>
  <c r="U1665" i="3"/>
  <c r="T1665" i="3"/>
  <c r="S1665" i="3"/>
  <c r="R1665" i="3"/>
  <c r="Q1665" i="3"/>
  <c r="P1665" i="3"/>
  <c r="U1664" i="3"/>
  <c r="T1664" i="3"/>
  <c r="S1664" i="3"/>
  <c r="R1664" i="3"/>
  <c r="Q1664" i="3"/>
  <c r="P1664" i="3"/>
  <c r="U1663" i="3"/>
  <c r="T1663" i="3"/>
  <c r="S1663" i="3"/>
  <c r="R1663" i="3"/>
  <c r="Q1663" i="3"/>
  <c r="P1663" i="3"/>
  <c r="U1662" i="3"/>
  <c r="T1662" i="3"/>
  <c r="S1662" i="3"/>
  <c r="R1662" i="3"/>
  <c r="Q1662" i="3"/>
  <c r="P1662" i="3"/>
  <c r="U1661" i="3"/>
  <c r="T1661" i="3"/>
  <c r="S1661" i="3"/>
  <c r="R1661" i="3"/>
  <c r="Q1661" i="3"/>
  <c r="P1661" i="3"/>
  <c r="U1660" i="3"/>
  <c r="T1660" i="3"/>
  <c r="S1660" i="3"/>
  <c r="R1660" i="3"/>
  <c r="Q1660" i="3"/>
  <c r="P1660" i="3"/>
  <c r="U1659" i="3"/>
  <c r="T1659" i="3"/>
  <c r="S1659" i="3"/>
  <c r="R1659" i="3"/>
  <c r="Q1659" i="3"/>
  <c r="P1659" i="3"/>
  <c r="U1658" i="3"/>
  <c r="T1658" i="3"/>
  <c r="S1658" i="3"/>
  <c r="R1658" i="3"/>
  <c r="Q1658" i="3"/>
  <c r="P1658" i="3"/>
  <c r="U1657" i="3"/>
  <c r="T1657" i="3"/>
  <c r="S1657" i="3"/>
  <c r="R1657" i="3"/>
  <c r="Q1657" i="3"/>
  <c r="P1657" i="3"/>
  <c r="U1656" i="3"/>
  <c r="T1656" i="3"/>
  <c r="S1656" i="3"/>
  <c r="R1656" i="3"/>
  <c r="Q1656" i="3"/>
  <c r="P1656" i="3"/>
  <c r="U1655" i="3"/>
  <c r="T1655" i="3"/>
  <c r="S1655" i="3"/>
  <c r="R1655" i="3"/>
  <c r="Q1655" i="3"/>
  <c r="P1655" i="3"/>
  <c r="U1654" i="3"/>
  <c r="T1654" i="3"/>
  <c r="S1654" i="3"/>
  <c r="R1654" i="3"/>
  <c r="Q1654" i="3"/>
  <c r="P1654" i="3"/>
  <c r="U1653" i="3"/>
  <c r="T1653" i="3"/>
  <c r="S1653" i="3"/>
  <c r="R1653" i="3"/>
  <c r="Q1653" i="3"/>
  <c r="P1653" i="3"/>
  <c r="U1652" i="3"/>
  <c r="T1652" i="3"/>
  <c r="S1652" i="3"/>
  <c r="R1652" i="3"/>
  <c r="Q1652" i="3"/>
  <c r="P1652" i="3"/>
  <c r="U1651" i="3"/>
  <c r="T1651" i="3"/>
  <c r="S1651" i="3"/>
  <c r="R1651" i="3"/>
  <c r="Q1651" i="3"/>
  <c r="P1651" i="3"/>
  <c r="U1650" i="3"/>
  <c r="T1650" i="3"/>
  <c r="S1650" i="3"/>
  <c r="R1650" i="3"/>
  <c r="Q1650" i="3"/>
  <c r="P1650" i="3"/>
  <c r="U1649" i="3"/>
  <c r="T1649" i="3"/>
  <c r="S1649" i="3"/>
  <c r="R1649" i="3"/>
  <c r="Q1649" i="3"/>
  <c r="P1649" i="3"/>
  <c r="U1648" i="3"/>
  <c r="T1648" i="3"/>
  <c r="S1648" i="3"/>
  <c r="R1648" i="3"/>
  <c r="Q1648" i="3"/>
  <c r="P1648" i="3"/>
  <c r="U1647" i="3"/>
  <c r="T1647" i="3"/>
  <c r="S1647" i="3"/>
  <c r="R1647" i="3"/>
  <c r="Q1647" i="3"/>
  <c r="P1647" i="3"/>
  <c r="U1646" i="3"/>
  <c r="T1646" i="3"/>
  <c r="S1646" i="3"/>
  <c r="R1646" i="3"/>
  <c r="Q1646" i="3"/>
  <c r="P1646" i="3"/>
  <c r="U1645" i="3"/>
  <c r="T1645" i="3"/>
  <c r="S1645" i="3"/>
  <c r="R1645" i="3"/>
  <c r="Q1645" i="3"/>
  <c r="P1645" i="3"/>
  <c r="U1644" i="3"/>
  <c r="T1644" i="3"/>
  <c r="S1644" i="3"/>
  <c r="R1644" i="3"/>
  <c r="Q1644" i="3"/>
  <c r="P1644" i="3"/>
  <c r="U1643" i="3"/>
  <c r="T1643" i="3"/>
  <c r="S1643" i="3"/>
  <c r="R1643" i="3"/>
  <c r="Q1643" i="3"/>
  <c r="P1643" i="3"/>
  <c r="U1642" i="3"/>
  <c r="T1642" i="3"/>
  <c r="S1642" i="3"/>
  <c r="R1642" i="3"/>
  <c r="Q1642" i="3"/>
  <c r="P1642" i="3"/>
  <c r="U1641" i="3"/>
  <c r="T1641" i="3"/>
  <c r="S1641" i="3"/>
  <c r="R1641" i="3"/>
  <c r="Q1641" i="3"/>
  <c r="P1641" i="3"/>
  <c r="U1640" i="3"/>
  <c r="T1640" i="3"/>
  <c r="S1640" i="3"/>
  <c r="R1640" i="3"/>
  <c r="Q1640" i="3"/>
  <c r="P1640" i="3"/>
  <c r="U1639" i="3"/>
  <c r="T1639" i="3"/>
  <c r="S1639" i="3"/>
  <c r="R1639" i="3"/>
  <c r="Q1639" i="3"/>
  <c r="P1639" i="3"/>
  <c r="U1638" i="3"/>
  <c r="T1638" i="3"/>
  <c r="S1638" i="3"/>
  <c r="R1638" i="3"/>
  <c r="Q1638" i="3"/>
  <c r="P1638" i="3"/>
  <c r="U1637" i="3"/>
  <c r="T1637" i="3"/>
  <c r="S1637" i="3"/>
  <c r="R1637" i="3"/>
  <c r="Q1637" i="3"/>
  <c r="P1637" i="3"/>
  <c r="U1636" i="3"/>
  <c r="T1636" i="3"/>
  <c r="S1636" i="3"/>
  <c r="R1636" i="3"/>
  <c r="Q1636" i="3"/>
  <c r="P1636" i="3"/>
  <c r="U1635" i="3"/>
  <c r="T1635" i="3"/>
  <c r="S1635" i="3"/>
  <c r="R1635" i="3"/>
  <c r="Q1635" i="3"/>
  <c r="P1635" i="3"/>
  <c r="U1634" i="3"/>
  <c r="T1634" i="3"/>
  <c r="S1634" i="3"/>
  <c r="R1634" i="3"/>
  <c r="Q1634" i="3"/>
  <c r="P1634" i="3"/>
  <c r="U1633" i="3"/>
  <c r="T1633" i="3"/>
  <c r="S1633" i="3"/>
  <c r="R1633" i="3"/>
  <c r="Q1633" i="3"/>
  <c r="P1633" i="3"/>
  <c r="U1632" i="3"/>
  <c r="T1632" i="3"/>
  <c r="S1632" i="3"/>
  <c r="R1632" i="3"/>
  <c r="Q1632" i="3"/>
  <c r="P1632" i="3"/>
  <c r="U1631" i="3"/>
  <c r="T1631" i="3"/>
  <c r="S1631" i="3"/>
  <c r="R1631" i="3"/>
  <c r="Q1631" i="3"/>
  <c r="P1631" i="3"/>
  <c r="U1630" i="3"/>
  <c r="T1630" i="3"/>
  <c r="S1630" i="3"/>
  <c r="R1630" i="3"/>
  <c r="Q1630" i="3"/>
  <c r="P1630" i="3"/>
  <c r="U1629" i="3"/>
  <c r="T1629" i="3"/>
  <c r="S1629" i="3"/>
  <c r="R1629" i="3"/>
  <c r="Q1629" i="3"/>
  <c r="P1629" i="3"/>
  <c r="U1628" i="3"/>
  <c r="T1628" i="3"/>
  <c r="S1628" i="3"/>
  <c r="R1628" i="3"/>
  <c r="Q1628" i="3"/>
  <c r="P1628" i="3"/>
  <c r="U1627" i="3"/>
  <c r="T1627" i="3"/>
  <c r="S1627" i="3"/>
  <c r="R1627" i="3"/>
  <c r="Q1627" i="3"/>
  <c r="P1627" i="3"/>
  <c r="U1626" i="3"/>
  <c r="T1626" i="3"/>
  <c r="S1626" i="3"/>
  <c r="R1626" i="3"/>
  <c r="Q1626" i="3"/>
  <c r="P1626" i="3"/>
  <c r="U1625" i="3"/>
  <c r="T1625" i="3"/>
  <c r="S1625" i="3"/>
  <c r="R1625" i="3"/>
  <c r="Q1625" i="3"/>
  <c r="P1625" i="3"/>
  <c r="U1624" i="3"/>
  <c r="T1624" i="3"/>
  <c r="S1624" i="3"/>
  <c r="R1624" i="3"/>
  <c r="Q1624" i="3"/>
  <c r="P1624" i="3"/>
  <c r="U1623" i="3"/>
  <c r="T1623" i="3"/>
  <c r="S1623" i="3"/>
  <c r="R1623" i="3"/>
  <c r="Q1623" i="3"/>
  <c r="P1623" i="3"/>
  <c r="U1622" i="3"/>
  <c r="T1622" i="3"/>
  <c r="S1622" i="3"/>
  <c r="R1622" i="3"/>
  <c r="Q1622" i="3"/>
  <c r="P1622" i="3"/>
  <c r="U1621" i="3"/>
  <c r="T1621" i="3"/>
  <c r="S1621" i="3"/>
  <c r="R1621" i="3"/>
  <c r="Q1621" i="3"/>
  <c r="P1621" i="3"/>
  <c r="U1620" i="3"/>
  <c r="T1620" i="3"/>
  <c r="S1620" i="3"/>
  <c r="R1620" i="3"/>
  <c r="Q1620" i="3"/>
  <c r="P1620" i="3"/>
  <c r="U1619" i="3"/>
  <c r="T1619" i="3"/>
  <c r="S1619" i="3"/>
  <c r="R1619" i="3"/>
  <c r="Q1619" i="3"/>
  <c r="P1619" i="3"/>
  <c r="U1618" i="3"/>
  <c r="T1618" i="3"/>
  <c r="S1618" i="3"/>
  <c r="R1618" i="3"/>
  <c r="Q1618" i="3"/>
  <c r="P1618" i="3"/>
  <c r="U1617" i="3"/>
  <c r="T1617" i="3"/>
  <c r="S1617" i="3"/>
  <c r="R1617" i="3"/>
  <c r="Q1617" i="3"/>
  <c r="P1617" i="3"/>
  <c r="U1616" i="3"/>
  <c r="T1616" i="3"/>
  <c r="S1616" i="3"/>
  <c r="R1616" i="3"/>
  <c r="Q1616" i="3"/>
  <c r="P1616" i="3"/>
  <c r="U1615" i="3"/>
  <c r="T1615" i="3"/>
  <c r="S1615" i="3"/>
  <c r="R1615" i="3"/>
  <c r="Q1615" i="3"/>
  <c r="P1615" i="3"/>
  <c r="U1614" i="3"/>
  <c r="T1614" i="3"/>
  <c r="S1614" i="3"/>
  <c r="R1614" i="3"/>
  <c r="Q1614" i="3"/>
  <c r="P1614" i="3"/>
  <c r="U1613" i="3"/>
  <c r="T1613" i="3"/>
  <c r="S1613" i="3"/>
  <c r="R1613" i="3"/>
  <c r="Q1613" i="3"/>
  <c r="P1613" i="3"/>
  <c r="U1612" i="3"/>
  <c r="T1612" i="3"/>
  <c r="S1612" i="3"/>
  <c r="R1612" i="3"/>
  <c r="Q1612" i="3"/>
  <c r="P1612" i="3"/>
  <c r="U1611" i="3"/>
  <c r="T1611" i="3"/>
  <c r="S1611" i="3"/>
  <c r="R1611" i="3"/>
  <c r="Q1611" i="3"/>
  <c r="P1611" i="3"/>
  <c r="U1610" i="3"/>
  <c r="T1610" i="3"/>
  <c r="S1610" i="3"/>
  <c r="R1610" i="3"/>
  <c r="Q1610" i="3"/>
  <c r="P1610" i="3"/>
  <c r="U1609" i="3"/>
  <c r="T1609" i="3"/>
  <c r="S1609" i="3"/>
  <c r="R1609" i="3"/>
  <c r="Q1609" i="3"/>
  <c r="P1609" i="3"/>
  <c r="U1608" i="3"/>
  <c r="T1608" i="3"/>
  <c r="S1608" i="3"/>
  <c r="R1608" i="3"/>
  <c r="Q1608" i="3"/>
  <c r="P1608" i="3"/>
  <c r="U1607" i="3"/>
  <c r="T1607" i="3"/>
  <c r="S1607" i="3"/>
  <c r="R1607" i="3"/>
  <c r="Q1607" i="3"/>
  <c r="P1607" i="3"/>
  <c r="U1606" i="3"/>
  <c r="T1606" i="3"/>
  <c r="S1606" i="3"/>
  <c r="R1606" i="3"/>
  <c r="Q1606" i="3"/>
  <c r="P1606" i="3"/>
  <c r="U1605" i="3"/>
  <c r="T1605" i="3"/>
  <c r="S1605" i="3"/>
  <c r="R1605" i="3"/>
  <c r="Q1605" i="3"/>
  <c r="P1605" i="3"/>
  <c r="U1604" i="3"/>
  <c r="T1604" i="3"/>
  <c r="S1604" i="3"/>
  <c r="R1604" i="3"/>
  <c r="Q1604" i="3"/>
  <c r="P1604" i="3"/>
  <c r="U1603" i="3"/>
  <c r="T1603" i="3"/>
  <c r="S1603" i="3"/>
  <c r="R1603" i="3"/>
  <c r="Q1603" i="3"/>
  <c r="P1603" i="3"/>
  <c r="U1602" i="3"/>
  <c r="T1602" i="3"/>
  <c r="S1602" i="3"/>
  <c r="R1602" i="3"/>
  <c r="Q1602" i="3"/>
  <c r="P1602" i="3"/>
  <c r="U1601" i="3"/>
  <c r="T1601" i="3"/>
  <c r="S1601" i="3"/>
  <c r="R1601" i="3"/>
  <c r="Q1601" i="3"/>
  <c r="P1601" i="3"/>
  <c r="U1600" i="3"/>
  <c r="T1600" i="3"/>
  <c r="S1600" i="3"/>
  <c r="R1600" i="3"/>
  <c r="Q1600" i="3"/>
  <c r="P1600" i="3"/>
  <c r="U1599" i="3"/>
  <c r="T1599" i="3"/>
  <c r="S1599" i="3"/>
  <c r="R1599" i="3"/>
  <c r="Q1599" i="3"/>
  <c r="P1599" i="3"/>
  <c r="U1598" i="3"/>
  <c r="T1598" i="3"/>
  <c r="S1598" i="3"/>
  <c r="R1598" i="3"/>
  <c r="Q1598" i="3"/>
  <c r="P1598" i="3"/>
  <c r="U1597" i="3"/>
  <c r="T1597" i="3"/>
  <c r="S1597" i="3"/>
  <c r="R1597" i="3"/>
  <c r="Q1597" i="3"/>
  <c r="P1597" i="3"/>
  <c r="U1596" i="3"/>
  <c r="T1596" i="3"/>
  <c r="S1596" i="3"/>
  <c r="R1596" i="3"/>
  <c r="Q1596" i="3"/>
  <c r="P1596" i="3"/>
  <c r="U1595" i="3"/>
  <c r="T1595" i="3"/>
  <c r="S1595" i="3"/>
  <c r="R1595" i="3"/>
  <c r="Q1595" i="3"/>
  <c r="P1595" i="3"/>
  <c r="U1594" i="3"/>
  <c r="T1594" i="3"/>
  <c r="S1594" i="3"/>
  <c r="R1594" i="3"/>
  <c r="Q1594" i="3"/>
  <c r="P1594" i="3"/>
  <c r="U1593" i="3"/>
  <c r="T1593" i="3"/>
  <c r="S1593" i="3"/>
  <c r="R1593" i="3"/>
  <c r="Q1593" i="3"/>
  <c r="P1593" i="3"/>
  <c r="U1592" i="3"/>
  <c r="T1592" i="3"/>
  <c r="S1592" i="3"/>
  <c r="R1592" i="3"/>
  <c r="Q1592" i="3"/>
  <c r="P1592" i="3"/>
  <c r="U1591" i="3"/>
  <c r="T1591" i="3"/>
  <c r="S1591" i="3"/>
  <c r="R1591" i="3"/>
  <c r="Q1591" i="3"/>
  <c r="P1591" i="3"/>
  <c r="U1590" i="3"/>
  <c r="T1590" i="3"/>
  <c r="S1590" i="3"/>
  <c r="R1590" i="3"/>
  <c r="Q1590" i="3"/>
  <c r="P1590" i="3"/>
  <c r="U1589" i="3"/>
  <c r="T1589" i="3"/>
  <c r="S1589" i="3"/>
  <c r="R1589" i="3"/>
  <c r="Q1589" i="3"/>
  <c r="P1589" i="3"/>
  <c r="U1588" i="3"/>
  <c r="T1588" i="3"/>
  <c r="S1588" i="3"/>
  <c r="R1588" i="3"/>
  <c r="Q1588" i="3"/>
  <c r="P1588" i="3"/>
  <c r="U1587" i="3"/>
  <c r="T1587" i="3"/>
  <c r="S1587" i="3"/>
  <c r="R1587" i="3"/>
  <c r="Q1587" i="3"/>
  <c r="P1587" i="3"/>
  <c r="U1586" i="3"/>
  <c r="T1586" i="3"/>
  <c r="S1586" i="3"/>
  <c r="R1586" i="3"/>
  <c r="Q1586" i="3"/>
  <c r="P1586" i="3"/>
  <c r="U1585" i="3"/>
  <c r="T1585" i="3"/>
  <c r="S1585" i="3"/>
  <c r="R1585" i="3"/>
  <c r="Q1585" i="3"/>
  <c r="P1585" i="3"/>
  <c r="U1584" i="3"/>
  <c r="T1584" i="3"/>
  <c r="S1584" i="3"/>
  <c r="R1584" i="3"/>
  <c r="Q1584" i="3"/>
  <c r="P1584" i="3"/>
  <c r="U1583" i="3"/>
  <c r="T1583" i="3"/>
  <c r="S1583" i="3"/>
  <c r="R1583" i="3"/>
  <c r="Q1583" i="3"/>
  <c r="P1583" i="3"/>
  <c r="U1582" i="3"/>
  <c r="T1582" i="3"/>
  <c r="S1582" i="3"/>
  <c r="R1582" i="3"/>
  <c r="Q1582" i="3"/>
  <c r="P1582" i="3"/>
  <c r="U1581" i="3"/>
  <c r="T1581" i="3"/>
  <c r="S1581" i="3"/>
  <c r="R1581" i="3"/>
  <c r="Q1581" i="3"/>
  <c r="P1581" i="3"/>
  <c r="U1580" i="3"/>
  <c r="T1580" i="3"/>
  <c r="S1580" i="3"/>
  <c r="R1580" i="3"/>
  <c r="Q1580" i="3"/>
  <c r="P1580" i="3"/>
  <c r="U1579" i="3"/>
  <c r="T1579" i="3"/>
  <c r="S1579" i="3"/>
  <c r="R1579" i="3"/>
  <c r="Q1579" i="3"/>
  <c r="P1579" i="3"/>
  <c r="U1578" i="3"/>
  <c r="T1578" i="3"/>
  <c r="S1578" i="3"/>
  <c r="R1578" i="3"/>
  <c r="Q1578" i="3"/>
  <c r="P1578" i="3"/>
  <c r="U1577" i="3"/>
  <c r="T1577" i="3"/>
  <c r="S1577" i="3"/>
  <c r="R1577" i="3"/>
  <c r="Q1577" i="3"/>
  <c r="P1577" i="3"/>
  <c r="U1576" i="3"/>
  <c r="T1576" i="3"/>
  <c r="S1576" i="3"/>
  <c r="R1576" i="3"/>
  <c r="Q1576" i="3"/>
  <c r="P1576" i="3"/>
  <c r="U1575" i="3"/>
  <c r="T1575" i="3"/>
  <c r="S1575" i="3"/>
  <c r="R1575" i="3"/>
  <c r="Q1575" i="3"/>
  <c r="P1575" i="3"/>
  <c r="U1574" i="3"/>
  <c r="T1574" i="3"/>
  <c r="S1574" i="3"/>
  <c r="R1574" i="3"/>
  <c r="Q1574" i="3"/>
  <c r="P1574" i="3"/>
  <c r="U1573" i="3"/>
  <c r="T1573" i="3"/>
  <c r="S1573" i="3"/>
  <c r="R1573" i="3"/>
  <c r="Q1573" i="3"/>
  <c r="P1573" i="3"/>
  <c r="U1572" i="3"/>
  <c r="T1572" i="3"/>
  <c r="S1572" i="3"/>
  <c r="R1572" i="3"/>
  <c r="Q1572" i="3"/>
  <c r="P1572" i="3"/>
  <c r="U1571" i="3"/>
  <c r="T1571" i="3"/>
  <c r="S1571" i="3"/>
  <c r="R1571" i="3"/>
  <c r="Q1571" i="3"/>
  <c r="P1571" i="3"/>
  <c r="U1570" i="3"/>
  <c r="T1570" i="3"/>
  <c r="S1570" i="3"/>
  <c r="R1570" i="3"/>
  <c r="Q1570" i="3"/>
  <c r="P1570" i="3"/>
  <c r="U1569" i="3"/>
  <c r="T1569" i="3"/>
  <c r="S1569" i="3"/>
  <c r="R1569" i="3"/>
  <c r="Q1569" i="3"/>
  <c r="P1569" i="3"/>
  <c r="U1568" i="3"/>
  <c r="T1568" i="3"/>
  <c r="S1568" i="3"/>
  <c r="R1568" i="3"/>
  <c r="Q1568" i="3"/>
  <c r="P1568" i="3"/>
  <c r="U1567" i="3"/>
  <c r="T1567" i="3"/>
  <c r="S1567" i="3"/>
  <c r="R1567" i="3"/>
  <c r="Q1567" i="3"/>
  <c r="P1567" i="3"/>
  <c r="U1566" i="3"/>
  <c r="T1566" i="3"/>
  <c r="S1566" i="3"/>
  <c r="R1566" i="3"/>
  <c r="Q1566" i="3"/>
  <c r="P1566" i="3"/>
  <c r="U1565" i="3"/>
  <c r="T1565" i="3"/>
  <c r="S1565" i="3"/>
  <c r="R1565" i="3"/>
  <c r="Q1565" i="3"/>
  <c r="P1565" i="3"/>
  <c r="U1564" i="3"/>
  <c r="T1564" i="3"/>
  <c r="S1564" i="3"/>
  <c r="R1564" i="3"/>
  <c r="Q1564" i="3"/>
  <c r="P1564" i="3"/>
  <c r="U1563" i="3"/>
  <c r="T1563" i="3"/>
  <c r="S1563" i="3"/>
  <c r="R1563" i="3"/>
  <c r="Q1563" i="3"/>
  <c r="P1563" i="3"/>
  <c r="U1562" i="3"/>
  <c r="T1562" i="3"/>
  <c r="S1562" i="3"/>
  <c r="R1562" i="3"/>
  <c r="Q1562" i="3"/>
  <c r="P1562" i="3"/>
  <c r="U1561" i="3"/>
  <c r="T1561" i="3"/>
  <c r="S1561" i="3"/>
  <c r="R1561" i="3"/>
  <c r="Q1561" i="3"/>
  <c r="P1561" i="3"/>
  <c r="U1560" i="3"/>
  <c r="T1560" i="3"/>
  <c r="S1560" i="3"/>
  <c r="R1560" i="3"/>
  <c r="Q1560" i="3"/>
  <c r="P1560" i="3"/>
  <c r="U1559" i="3"/>
  <c r="T1559" i="3"/>
  <c r="S1559" i="3"/>
  <c r="R1559" i="3"/>
  <c r="Q1559" i="3"/>
  <c r="P1559" i="3"/>
  <c r="U1558" i="3"/>
  <c r="T1558" i="3"/>
  <c r="S1558" i="3"/>
  <c r="R1558" i="3"/>
  <c r="Q1558" i="3"/>
  <c r="P1558" i="3"/>
  <c r="U1557" i="3"/>
  <c r="T1557" i="3"/>
  <c r="S1557" i="3"/>
  <c r="R1557" i="3"/>
  <c r="Q1557" i="3"/>
  <c r="P1557" i="3"/>
  <c r="U1556" i="3"/>
  <c r="T1556" i="3"/>
  <c r="S1556" i="3"/>
  <c r="R1556" i="3"/>
  <c r="Q1556" i="3"/>
  <c r="P1556" i="3"/>
  <c r="U1555" i="3"/>
  <c r="T1555" i="3"/>
  <c r="S1555" i="3"/>
  <c r="R1555" i="3"/>
  <c r="Q1555" i="3"/>
  <c r="P1555" i="3"/>
  <c r="U1554" i="3"/>
  <c r="T1554" i="3"/>
  <c r="S1554" i="3"/>
  <c r="R1554" i="3"/>
  <c r="Q1554" i="3"/>
  <c r="P1554" i="3"/>
  <c r="U1553" i="3"/>
  <c r="T1553" i="3"/>
  <c r="S1553" i="3"/>
  <c r="R1553" i="3"/>
  <c r="Q1553" i="3"/>
  <c r="P1553" i="3"/>
  <c r="U1552" i="3"/>
  <c r="T1552" i="3"/>
  <c r="S1552" i="3"/>
  <c r="R1552" i="3"/>
  <c r="Q1552" i="3"/>
  <c r="P1552" i="3"/>
  <c r="U1551" i="3"/>
  <c r="T1551" i="3"/>
  <c r="S1551" i="3"/>
  <c r="R1551" i="3"/>
  <c r="Q1551" i="3"/>
  <c r="P1551" i="3"/>
  <c r="U1550" i="3"/>
  <c r="T1550" i="3"/>
  <c r="S1550" i="3"/>
  <c r="R1550" i="3"/>
  <c r="Q1550" i="3"/>
  <c r="P1550" i="3"/>
  <c r="U1549" i="3"/>
  <c r="T1549" i="3"/>
  <c r="S1549" i="3"/>
  <c r="R1549" i="3"/>
  <c r="Q1549" i="3"/>
  <c r="P1549" i="3"/>
  <c r="U1548" i="3"/>
  <c r="T1548" i="3"/>
  <c r="S1548" i="3"/>
  <c r="R1548" i="3"/>
  <c r="Q1548" i="3"/>
  <c r="P1548" i="3"/>
  <c r="U1547" i="3"/>
  <c r="T1547" i="3"/>
  <c r="S1547" i="3"/>
  <c r="R1547" i="3"/>
  <c r="Q1547" i="3"/>
  <c r="P1547" i="3"/>
  <c r="U1546" i="3"/>
  <c r="T1546" i="3"/>
  <c r="S1546" i="3"/>
  <c r="R1546" i="3"/>
  <c r="Q1546" i="3"/>
  <c r="P1546" i="3"/>
  <c r="U1545" i="3"/>
  <c r="T1545" i="3"/>
  <c r="S1545" i="3"/>
  <c r="R1545" i="3"/>
  <c r="Q1545" i="3"/>
  <c r="P1545" i="3"/>
  <c r="U1544" i="3"/>
  <c r="T1544" i="3"/>
  <c r="S1544" i="3"/>
  <c r="R1544" i="3"/>
  <c r="Q1544" i="3"/>
  <c r="P1544" i="3"/>
  <c r="U1543" i="3"/>
  <c r="T1543" i="3"/>
  <c r="S1543" i="3"/>
  <c r="R1543" i="3"/>
  <c r="Q1543" i="3"/>
  <c r="P1543" i="3"/>
  <c r="U1542" i="3"/>
  <c r="T1542" i="3"/>
  <c r="S1542" i="3"/>
  <c r="R1542" i="3"/>
  <c r="Q1542" i="3"/>
  <c r="P1542" i="3"/>
  <c r="U1541" i="3"/>
  <c r="T1541" i="3"/>
  <c r="S1541" i="3"/>
  <c r="R1541" i="3"/>
  <c r="Q1541" i="3"/>
  <c r="P1541" i="3"/>
  <c r="U1540" i="3"/>
  <c r="T1540" i="3"/>
  <c r="S1540" i="3"/>
  <c r="R1540" i="3"/>
  <c r="Q1540" i="3"/>
  <c r="P1540" i="3"/>
  <c r="U1539" i="3"/>
  <c r="T1539" i="3"/>
  <c r="S1539" i="3"/>
  <c r="R1539" i="3"/>
  <c r="Q1539" i="3"/>
  <c r="P1539" i="3"/>
  <c r="U1538" i="3"/>
  <c r="T1538" i="3"/>
  <c r="S1538" i="3"/>
  <c r="R1538" i="3"/>
  <c r="Q1538" i="3"/>
  <c r="P1538" i="3"/>
  <c r="U1537" i="3"/>
  <c r="T1537" i="3"/>
  <c r="S1537" i="3"/>
  <c r="R1537" i="3"/>
  <c r="Q1537" i="3"/>
  <c r="P1537" i="3"/>
  <c r="U1536" i="3"/>
  <c r="T1536" i="3"/>
  <c r="S1536" i="3"/>
  <c r="R1536" i="3"/>
  <c r="Q1536" i="3"/>
  <c r="P1536" i="3"/>
  <c r="U1535" i="3"/>
  <c r="T1535" i="3"/>
  <c r="S1535" i="3"/>
  <c r="R1535" i="3"/>
  <c r="Q1535" i="3"/>
  <c r="P1535" i="3"/>
  <c r="U1534" i="3"/>
  <c r="T1534" i="3"/>
  <c r="S1534" i="3"/>
  <c r="R1534" i="3"/>
  <c r="Q1534" i="3"/>
  <c r="P1534" i="3"/>
  <c r="U1533" i="3"/>
  <c r="T1533" i="3"/>
  <c r="S1533" i="3"/>
  <c r="R1533" i="3"/>
  <c r="Q1533" i="3"/>
  <c r="P1533" i="3"/>
  <c r="U1532" i="3"/>
  <c r="T1532" i="3"/>
  <c r="S1532" i="3"/>
  <c r="R1532" i="3"/>
  <c r="Q1532" i="3"/>
  <c r="P1532" i="3"/>
  <c r="U1531" i="3"/>
  <c r="T1531" i="3"/>
  <c r="S1531" i="3"/>
  <c r="R1531" i="3"/>
  <c r="Q1531" i="3"/>
  <c r="P1531" i="3"/>
  <c r="U1530" i="3"/>
  <c r="T1530" i="3"/>
  <c r="S1530" i="3"/>
  <c r="R1530" i="3"/>
  <c r="Q1530" i="3"/>
  <c r="P1530" i="3"/>
  <c r="U1529" i="3"/>
  <c r="T1529" i="3"/>
  <c r="S1529" i="3"/>
  <c r="R1529" i="3"/>
  <c r="Q1529" i="3"/>
  <c r="P1529" i="3"/>
  <c r="U1528" i="3"/>
  <c r="T1528" i="3"/>
  <c r="S1528" i="3"/>
  <c r="R1528" i="3"/>
  <c r="Q1528" i="3"/>
  <c r="P1528" i="3"/>
  <c r="U1527" i="3"/>
  <c r="T1527" i="3"/>
  <c r="S1527" i="3"/>
  <c r="R1527" i="3"/>
  <c r="Q1527" i="3"/>
  <c r="P1527" i="3"/>
  <c r="U1526" i="3"/>
  <c r="T1526" i="3"/>
  <c r="S1526" i="3"/>
  <c r="R1526" i="3"/>
  <c r="Q1526" i="3"/>
  <c r="P1526" i="3"/>
  <c r="U1525" i="3"/>
  <c r="T1525" i="3"/>
  <c r="S1525" i="3"/>
  <c r="R1525" i="3"/>
  <c r="Q1525" i="3"/>
  <c r="P1525" i="3"/>
  <c r="U1524" i="3"/>
  <c r="T1524" i="3"/>
  <c r="S1524" i="3"/>
  <c r="R1524" i="3"/>
  <c r="Q1524" i="3"/>
  <c r="P1524" i="3"/>
  <c r="U1523" i="3"/>
  <c r="T1523" i="3"/>
  <c r="S1523" i="3"/>
  <c r="R1523" i="3"/>
  <c r="Q1523" i="3"/>
  <c r="P1523" i="3"/>
  <c r="U1522" i="3"/>
  <c r="T1522" i="3"/>
  <c r="S1522" i="3"/>
  <c r="R1522" i="3"/>
  <c r="Q1522" i="3"/>
  <c r="P1522" i="3"/>
  <c r="U1521" i="3"/>
  <c r="T1521" i="3"/>
  <c r="S1521" i="3"/>
  <c r="R1521" i="3"/>
  <c r="Q1521" i="3"/>
  <c r="P1521" i="3"/>
  <c r="U1520" i="3"/>
  <c r="T1520" i="3"/>
  <c r="S1520" i="3"/>
  <c r="R1520" i="3"/>
  <c r="Q1520" i="3"/>
  <c r="P1520" i="3"/>
  <c r="U1519" i="3"/>
  <c r="T1519" i="3"/>
  <c r="S1519" i="3"/>
  <c r="R1519" i="3"/>
  <c r="Q1519" i="3"/>
  <c r="P1519" i="3"/>
  <c r="U1518" i="3"/>
  <c r="T1518" i="3"/>
  <c r="S1518" i="3"/>
  <c r="R1518" i="3"/>
  <c r="Q1518" i="3"/>
  <c r="P1518" i="3"/>
  <c r="U1517" i="3"/>
  <c r="T1517" i="3"/>
  <c r="S1517" i="3"/>
  <c r="R1517" i="3"/>
  <c r="Q1517" i="3"/>
  <c r="P1517" i="3"/>
  <c r="U1516" i="3"/>
  <c r="T1516" i="3"/>
  <c r="S1516" i="3"/>
  <c r="R1516" i="3"/>
  <c r="Q1516" i="3"/>
  <c r="P1516" i="3"/>
  <c r="U1515" i="3"/>
  <c r="T1515" i="3"/>
  <c r="S1515" i="3"/>
  <c r="R1515" i="3"/>
  <c r="Q1515" i="3"/>
  <c r="P1515" i="3"/>
  <c r="U1514" i="3"/>
  <c r="T1514" i="3"/>
  <c r="S1514" i="3"/>
  <c r="R1514" i="3"/>
  <c r="Q1514" i="3"/>
  <c r="P1514" i="3"/>
  <c r="U1513" i="3"/>
  <c r="T1513" i="3"/>
  <c r="S1513" i="3"/>
  <c r="R1513" i="3"/>
  <c r="Q1513" i="3"/>
  <c r="P1513" i="3"/>
  <c r="U1512" i="3"/>
  <c r="T1512" i="3"/>
  <c r="S1512" i="3"/>
  <c r="R1512" i="3"/>
  <c r="Q1512" i="3"/>
  <c r="P1512" i="3"/>
  <c r="U1511" i="3"/>
  <c r="T1511" i="3"/>
  <c r="S1511" i="3"/>
  <c r="R1511" i="3"/>
  <c r="Q1511" i="3"/>
  <c r="P1511" i="3"/>
  <c r="U1510" i="3"/>
  <c r="T1510" i="3"/>
  <c r="S1510" i="3"/>
  <c r="R1510" i="3"/>
  <c r="Q1510" i="3"/>
  <c r="P1510" i="3"/>
  <c r="U1509" i="3"/>
  <c r="T1509" i="3"/>
  <c r="S1509" i="3"/>
  <c r="R1509" i="3"/>
  <c r="Q1509" i="3"/>
  <c r="P1509" i="3"/>
  <c r="U1508" i="3"/>
  <c r="T1508" i="3"/>
  <c r="S1508" i="3"/>
  <c r="R1508" i="3"/>
  <c r="Q1508" i="3"/>
  <c r="P1508" i="3"/>
  <c r="U1507" i="3"/>
  <c r="T1507" i="3"/>
  <c r="S1507" i="3"/>
  <c r="R1507" i="3"/>
  <c r="Q1507" i="3"/>
  <c r="P1507" i="3"/>
  <c r="U1506" i="3"/>
  <c r="T1506" i="3"/>
  <c r="S1506" i="3"/>
  <c r="R1506" i="3"/>
  <c r="Q1506" i="3"/>
  <c r="P1506" i="3"/>
  <c r="U1505" i="3"/>
  <c r="T1505" i="3"/>
  <c r="S1505" i="3"/>
  <c r="R1505" i="3"/>
  <c r="Q1505" i="3"/>
  <c r="P1505" i="3"/>
  <c r="U1504" i="3"/>
  <c r="T1504" i="3"/>
  <c r="S1504" i="3"/>
  <c r="R1504" i="3"/>
  <c r="Q1504" i="3"/>
  <c r="P1504" i="3"/>
  <c r="U1503" i="3"/>
  <c r="T1503" i="3"/>
  <c r="S1503" i="3"/>
  <c r="R1503" i="3"/>
  <c r="Q1503" i="3"/>
  <c r="P1503" i="3"/>
  <c r="U1502" i="3"/>
  <c r="T1502" i="3"/>
  <c r="S1502" i="3"/>
  <c r="R1502" i="3"/>
  <c r="Q1502" i="3"/>
  <c r="P1502" i="3"/>
  <c r="U1501" i="3"/>
  <c r="T1501" i="3"/>
  <c r="S1501" i="3"/>
  <c r="R1501" i="3"/>
  <c r="Q1501" i="3"/>
  <c r="P1501" i="3"/>
  <c r="U1500" i="3"/>
  <c r="T1500" i="3"/>
  <c r="S1500" i="3"/>
  <c r="R1500" i="3"/>
  <c r="Q1500" i="3"/>
  <c r="P1500" i="3"/>
  <c r="U1499" i="3"/>
  <c r="T1499" i="3"/>
  <c r="S1499" i="3"/>
  <c r="R1499" i="3"/>
  <c r="Q1499" i="3"/>
  <c r="P1499" i="3"/>
  <c r="U1498" i="3"/>
  <c r="T1498" i="3"/>
  <c r="S1498" i="3"/>
  <c r="R1498" i="3"/>
  <c r="Q1498" i="3"/>
  <c r="P1498" i="3"/>
  <c r="U1497" i="3"/>
  <c r="T1497" i="3"/>
  <c r="S1497" i="3"/>
  <c r="R1497" i="3"/>
  <c r="Q1497" i="3"/>
  <c r="P1497" i="3"/>
  <c r="U1496" i="3"/>
  <c r="T1496" i="3"/>
  <c r="S1496" i="3"/>
  <c r="R1496" i="3"/>
  <c r="Q1496" i="3"/>
  <c r="P1496" i="3"/>
  <c r="U1495" i="3"/>
  <c r="T1495" i="3"/>
  <c r="S1495" i="3"/>
  <c r="R1495" i="3"/>
  <c r="Q1495" i="3"/>
  <c r="P1495" i="3"/>
  <c r="U1494" i="3"/>
  <c r="T1494" i="3"/>
  <c r="S1494" i="3"/>
  <c r="R1494" i="3"/>
  <c r="Q1494" i="3"/>
  <c r="P1494" i="3"/>
  <c r="U1493" i="3"/>
  <c r="T1493" i="3"/>
  <c r="S1493" i="3"/>
  <c r="R1493" i="3"/>
  <c r="Q1493" i="3"/>
  <c r="P1493" i="3"/>
  <c r="U1492" i="3"/>
  <c r="T1492" i="3"/>
  <c r="S1492" i="3"/>
  <c r="R1492" i="3"/>
  <c r="Q1492" i="3"/>
  <c r="P1492" i="3"/>
  <c r="U1491" i="3"/>
  <c r="T1491" i="3"/>
  <c r="S1491" i="3"/>
  <c r="R1491" i="3"/>
  <c r="Q1491" i="3"/>
  <c r="P1491" i="3"/>
  <c r="U1490" i="3"/>
  <c r="T1490" i="3"/>
  <c r="S1490" i="3"/>
  <c r="R1490" i="3"/>
  <c r="Q1490" i="3"/>
  <c r="P1490" i="3"/>
  <c r="U1489" i="3"/>
  <c r="T1489" i="3"/>
  <c r="S1489" i="3"/>
  <c r="R1489" i="3"/>
  <c r="Q1489" i="3"/>
  <c r="P1489" i="3"/>
  <c r="U1488" i="3"/>
  <c r="T1488" i="3"/>
  <c r="S1488" i="3"/>
  <c r="R1488" i="3"/>
  <c r="Q1488" i="3"/>
  <c r="P1488" i="3"/>
  <c r="U1487" i="3"/>
  <c r="T1487" i="3"/>
  <c r="S1487" i="3"/>
  <c r="R1487" i="3"/>
  <c r="Q1487" i="3"/>
  <c r="P1487" i="3"/>
  <c r="U1486" i="3"/>
  <c r="T1486" i="3"/>
  <c r="S1486" i="3"/>
  <c r="R1486" i="3"/>
  <c r="Q1486" i="3"/>
  <c r="P1486" i="3"/>
  <c r="U1485" i="3"/>
  <c r="T1485" i="3"/>
  <c r="S1485" i="3"/>
  <c r="R1485" i="3"/>
  <c r="Q1485" i="3"/>
  <c r="P1485" i="3"/>
  <c r="U1484" i="3"/>
  <c r="T1484" i="3"/>
  <c r="S1484" i="3"/>
  <c r="R1484" i="3"/>
  <c r="Q1484" i="3"/>
  <c r="P1484" i="3"/>
  <c r="U1483" i="3"/>
  <c r="T1483" i="3"/>
  <c r="S1483" i="3"/>
  <c r="R1483" i="3"/>
  <c r="Q1483" i="3"/>
  <c r="P1483" i="3"/>
  <c r="U1482" i="3"/>
  <c r="T1482" i="3"/>
  <c r="S1482" i="3"/>
  <c r="R1482" i="3"/>
  <c r="Q1482" i="3"/>
  <c r="P1482" i="3"/>
  <c r="U1481" i="3"/>
  <c r="T1481" i="3"/>
  <c r="S1481" i="3"/>
  <c r="R1481" i="3"/>
  <c r="Q1481" i="3"/>
  <c r="P1481" i="3"/>
  <c r="U1480" i="3"/>
  <c r="T1480" i="3"/>
  <c r="S1480" i="3"/>
  <c r="R1480" i="3"/>
  <c r="Q1480" i="3"/>
  <c r="P1480" i="3"/>
  <c r="U1479" i="3"/>
  <c r="T1479" i="3"/>
  <c r="S1479" i="3"/>
  <c r="R1479" i="3"/>
  <c r="Q1479" i="3"/>
  <c r="P1479" i="3"/>
  <c r="U1478" i="3"/>
  <c r="T1478" i="3"/>
  <c r="S1478" i="3"/>
  <c r="R1478" i="3"/>
  <c r="Q1478" i="3"/>
  <c r="P1478" i="3"/>
  <c r="U1477" i="3"/>
  <c r="T1477" i="3"/>
  <c r="S1477" i="3"/>
  <c r="R1477" i="3"/>
  <c r="Q1477" i="3"/>
  <c r="P1477" i="3"/>
  <c r="U1476" i="3"/>
  <c r="T1476" i="3"/>
  <c r="S1476" i="3"/>
  <c r="R1476" i="3"/>
  <c r="Q1476" i="3"/>
  <c r="P1476" i="3"/>
  <c r="U1475" i="3"/>
  <c r="T1475" i="3"/>
  <c r="S1475" i="3"/>
  <c r="R1475" i="3"/>
  <c r="Q1475" i="3"/>
  <c r="P1475" i="3"/>
  <c r="U1474" i="3"/>
  <c r="T1474" i="3"/>
  <c r="S1474" i="3"/>
  <c r="R1474" i="3"/>
  <c r="Q1474" i="3"/>
  <c r="P1474" i="3"/>
  <c r="U1473" i="3"/>
  <c r="T1473" i="3"/>
  <c r="S1473" i="3"/>
  <c r="R1473" i="3"/>
  <c r="Q1473" i="3"/>
  <c r="P1473" i="3"/>
  <c r="U1472" i="3"/>
  <c r="T1472" i="3"/>
  <c r="S1472" i="3"/>
  <c r="R1472" i="3"/>
  <c r="Q1472" i="3"/>
  <c r="P1472" i="3"/>
  <c r="U1471" i="3"/>
  <c r="T1471" i="3"/>
  <c r="S1471" i="3"/>
  <c r="R1471" i="3"/>
  <c r="Q1471" i="3"/>
  <c r="P1471" i="3"/>
  <c r="U1470" i="3"/>
  <c r="T1470" i="3"/>
  <c r="S1470" i="3"/>
  <c r="R1470" i="3"/>
  <c r="Q1470" i="3"/>
  <c r="P1470" i="3"/>
  <c r="U1469" i="3"/>
  <c r="T1469" i="3"/>
  <c r="S1469" i="3"/>
  <c r="R1469" i="3"/>
  <c r="Q1469" i="3"/>
  <c r="P1469" i="3"/>
  <c r="U1468" i="3"/>
  <c r="T1468" i="3"/>
  <c r="S1468" i="3"/>
  <c r="R1468" i="3"/>
  <c r="Q1468" i="3"/>
  <c r="P1468" i="3"/>
  <c r="U1467" i="3"/>
  <c r="T1467" i="3"/>
  <c r="S1467" i="3"/>
  <c r="R1467" i="3"/>
  <c r="Q1467" i="3"/>
  <c r="P1467" i="3"/>
  <c r="U1466" i="3"/>
  <c r="T1466" i="3"/>
  <c r="S1466" i="3"/>
  <c r="R1466" i="3"/>
  <c r="Q1466" i="3"/>
  <c r="P1466" i="3"/>
  <c r="U1465" i="3"/>
  <c r="T1465" i="3"/>
  <c r="S1465" i="3"/>
  <c r="R1465" i="3"/>
  <c r="Q1465" i="3"/>
  <c r="P1465" i="3"/>
  <c r="U1464" i="3"/>
  <c r="T1464" i="3"/>
  <c r="S1464" i="3"/>
  <c r="R1464" i="3"/>
  <c r="Q1464" i="3"/>
  <c r="P1464" i="3"/>
  <c r="U1463" i="3"/>
  <c r="T1463" i="3"/>
  <c r="S1463" i="3"/>
  <c r="R1463" i="3"/>
  <c r="Q1463" i="3"/>
  <c r="P1463" i="3"/>
  <c r="U1462" i="3"/>
  <c r="T1462" i="3"/>
  <c r="S1462" i="3"/>
  <c r="R1462" i="3"/>
  <c r="Q1462" i="3"/>
  <c r="P1462" i="3"/>
  <c r="U1461" i="3"/>
  <c r="T1461" i="3"/>
  <c r="S1461" i="3"/>
  <c r="R1461" i="3"/>
  <c r="Q1461" i="3"/>
  <c r="P1461" i="3"/>
  <c r="U1460" i="3"/>
  <c r="T1460" i="3"/>
  <c r="S1460" i="3"/>
  <c r="R1460" i="3"/>
  <c r="Q1460" i="3"/>
  <c r="P1460" i="3"/>
  <c r="U1459" i="3"/>
  <c r="T1459" i="3"/>
  <c r="S1459" i="3"/>
  <c r="R1459" i="3"/>
  <c r="Q1459" i="3"/>
  <c r="P1459" i="3"/>
  <c r="U1458" i="3"/>
  <c r="T1458" i="3"/>
  <c r="S1458" i="3"/>
  <c r="R1458" i="3"/>
  <c r="Q1458" i="3"/>
  <c r="P1458" i="3"/>
  <c r="U1457" i="3"/>
  <c r="T1457" i="3"/>
  <c r="S1457" i="3"/>
  <c r="R1457" i="3"/>
  <c r="Q1457" i="3"/>
  <c r="P1457" i="3"/>
  <c r="U1456" i="3"/>
  <c r="T1456" i="3"/>
  <c r="S1456" i="3"/>
  <c r="R1456" i="3"/>
  <c r="Q1456" i="3"/>
  <c r="P1456" i="3"/>
  <c r="U1455" i="3"/>
  <c r="T1455" i="3"/>
  <c r="S1455" i="3"/>
  <c r="R1455" i="3"/>
  <c r="Q1455" i="3"/>
  <c r="P1455" i="3"/>
  <c r="U1454" i="3"/>
  <c r="T1454" i="3"/>
  <c r="S1454" i="3"/>
  <c r="R1454" i="3"/>
  <c r="Q1454" i="3"/>
  <c r="P1454" i="3"/>
  <c r="U1453" i="3"/>
  <c r="T1453" i="3"/>
  <c r="S1453" i="3"/>
  <c r="R1453" i="3"/>
  <c r="Q1453" i="3"/>
  <c r="P1453" i="3"/>
  <c r="U1452" i="3"/>
  <c r="T1452" i="3"/>
  <c r="S1452" i="3"/>
  <c r="R1452" i="3"/>
  <c r="Q1452" i="3"/>
  <c r="P1452" i="3"/>
  <c r="U1451" i="3"/>
  <c r="T1451" i="3"/>
  <c r="S1451" i="3"/>
  <c r="R1451" i="3"/>
  <c r="Q1451" i="3"/>
  <c r="P1451" i="3"/>
  <c r="U1450" i="3"/>
  <c r="T1450" i="3"/>
  <c r="S1450" i="3"/>
  <c r="R1450" i="3"/>
  <c r="Q1450" i="3"/>
  <c r="P1450" i="3"/>
  <c r="U1449" i="3"/>
  <c r="T1449" i="3"/>
  <c r="S1449" i="3"/>
  <c r="R1449" i="3"/>
  <c r="Q1449" i="3"/>
  <c r="P1449" i="3"/>
  <c r="U1448" i="3"/>
  <c r="T1448" i="3"/>
  <c r="S1448" i="3"/>
  <c r="R1448" i="3"/>
  <c r="Q1448" i="3"/>
  <c r="P1448" i="3"/>
  <c r="U1447" i="3"/>
  <c r="T1447" i="3"/>
  <c r="S1447" i="3"/>
  <c r="R1447" i="3"/>
  <c r="Q1447" i="3"/>
  <c r="P1447" i="3"/>
  <c r="U1446" i="3"/>
  <c r="T1446" i="3"/>
  <c r="S1446" i="3"/>
  <c r="R1446" i="3"/>
  <c r="Q1446" i="3"/>
  <c r="P1446" i="3"/>
  <c r="U1445" i="3"/>
  <c r="T1445" i="3"/>
  <c r="S1445" i="3"/>
  <c r="R1445" i="3"/>
  <c r="Q1445" i="3"/>
  <c r="P1445" i="3"/>
  <c r="U1444" i="3"/>
  <c r="T1444" i="3"/>
  <c r="S1444" i="3"/>
  <c r="R1444" i="3"/>
  <c r="Q1444" i="3"/>
  <c r="P1444" i="3"/>
  <c r="U1443" i="3"/>
  <c r="T1443" i="3"/>
  <c r="S1443" i="3"/>
  <c r="R1443" i="3"/>
  <c r="Q1443" i="3"/>
  <c r="P1443" i="3"/>
  <c r="U1442" i="3"/>
  <c r="T1442" i="3"/>
  <c r="S1442" i="3"/>
  <c r="R1442" i="3"/>
  <c r="Q1442" i="3"/>
  <c r="P1442" i="3"/>
  <c r="U1441" i="3"/>
  <c r="T1441" i="3"/>
  <c r="S1441" i="3"/>
  <c r="R1441" i="3"/>
  <c r="Q1441" i="3"/>
  <c r="P1441" i="3"/>
  <c r="U1440" i="3"/>
  <c r="T1440" i="3"/>
  <c r="S1440" i="3"/>
  <c r="R1440" i="3"/>
  <c r="Q1440" i="3"/>
  <c r="P1440" i="3"/>
  <c r="U1439" i="3"/>
  <c r="T1439" i="3"/>
  <c r="S1439" i="3"/>
  <c r="R1439" i="3"/>
  <c r="Q1439" i="3"/>
  <c r="P1439" i="3"/>
  <c r="U1438" i="3"/>
  <c r="T1438" i="3"/>
  <c r="S1438" i="3"/>
  <c r="R1438" i="3"/>
  <c r="Q1438" i="3"/>
  <c r="P1438" i="3"/>
  <c r="U1437" i="3"/>
  <c r="T1437" i="3"/>
  <c r="S1437" i="3"/>
  <c r="R1437" i="3"/>
  <c r="Q1437" i="3"/>
  <c r="P1437" i="3"/>
  <c r="U1436" i="3"/>
  <c r="T1436" i="3"/>
  <c r="S1436" i="3"/>
  <c r="R1436" i="3"/>
  <c r="Q1436" i="3"/>
  <c r="P1436" i="3"/>
  <c r="U1435" i="3"/>
  <c r="T1435" i="3"/>
  <c r="S1435" i="3"/>
  <c r="R1435" i="3"/>
  <c r="Q1435" i="3"/>
  <c r="P1435" i="3"/>
  <c r="U1434" i="3"/>
  <c r="T1434" i="3"/>
  <c r="S1434" i="3"/>
  <c r="R1434" i="3"/>
  <c r="Q1434" i="3"/>
  <c r="P1434" i="3"/>
  <c r="U1433" i="3"/>
  <c r="T1433" i="3"/>
  <c r="S1433" i="3"/>
  <c r="R1433" i="3"/>
  <c r="Q1433" i="3"/>
  <c r="P1433" i="3"/>
  <c r="U1432" i="3"/>
  <c r="T1432" i="3"/>
  <c r="S1432" i="3"/>
  <c r="R1432" i="3"/>
  <c r="Q1432" i="3"/>
  <c r="P1432" i="3"/>
  <c r="U1431" i="3"/>
  <c r="T1431" i="3"/>
  <c r="S1431" i="3"/>
  <c r="R1431" i="3"/>
  <c r="Q1431" i="3"/>
  <c r="P1431" i="3"/>
  <c r="U1430" i="3"/>
  <c r="T1430" i="3"/>
  <c r="S1430" i="3"/>
  <c r="R1430" i="3"/>
  <c r="Q1430" i="3"/>
  <c r="P1430" i="3"/>
  <c r="U1429" i="3"/>
  <c r="T1429" i="3"/>
  <c r="S1429" i="3"/>
  <c r="R1429" i="3"/>
  <c r="Q1429" i="3"/>
  <c r="P1429" i="3"/>
  <c r="U1428" i="3"/>
  <c r="T1428" i="3"/>
  <c r="S1428" i="3"/>
  <c r="R1428" i="3"/>
  <c r="Q1428" i="3"/>
  <c r="P1428" i="3"/>
  <c r="U1427" i="3"/>
  <c r="T1427" i="3"/>
  <c r="S1427" i="3"/>
  <c r="R1427" i="3"/>
  <c r="Q1427" i="3"/>
  <c r="P1427" i="3"/>
  <c r="U1426" i="3"/>
  <c r="T1426" i="3"/>
  <c r="S1426" i="3"/>
  <c r="R1426" i="3"/>
  <c r="Q1426" i="3"/>
  <c r="P1426" i="3"/>
  <c r="U1425" i="3"/>
  <c r="T1425" i="3"/>
  <c r="S1425" i="3"/>
  <c r="R1425" i="3"/>
  <c r="Q1425" i="3"/>
  <c r="P1425" i="3"/>
  <c r="U1424" i="3"/>
  <c r="T1424" i="3"/>
  <c r="S1424" i="3"/>
  <c r="R1424" i="3"/>
  <c r="Q1424" i="3"/>
  <c r="P1424" i="3"/>
  <c r="U1423" i="3"/>
  <c r="T1423" i="3"/>
  <c r="S1423" i="3"/>
  <c r="R1423" i="3"/>
  <c r="Q1423" i="3"/>
  <c r="P1423" i="3"/>
  <c r="U1422" i="3"/>
  <c r="T1422" i="3"/>
  <c r="S1422" i="3"/>
  <c r="R1422" i="3"/>
  <c r="Q1422" i="3"/>
  <c r="P1422" i="3"/>
  <c r="U1421" i="3"/>
  <c r="T1421" i="3"/>
  <c r="S1421" i="3"/>
  <c r="R1421" i="3"/>
  <c r="Q1421" i="3"/>
  <c r="P1421" i="3"/>
  <c r="U1420" i="3"/>
  <c r="T1420" i="3"/>
  <c r="S1420" i="3"/>
  <c r="R1420" i="3"/>
  <c r="Q1420" i="3"/>
  <c r="P1420" i="3"/>
  <c r="U1419" i="3"/>
  <c r="T1419" i="3"/>
  <c r="S1419" i="3"/>
  <c r="R1419" i="3"/>
  <c r="Q1419" i="3"/>
  <c r="P1419" i="3"/>
  <c r="U1418" i="3"/>
  <c r="T1418" i="3"/>
  <c r="S1418" i="3"/>
  <c r="R1418" i="3"/>
  <c r="Q1418" i="3"/>
  <c r="P1418" i="3"/>
  <c r="U1417" i="3"/>
  <c r="T1417" i="3"/>
  <c r="S1417" i="3"/>
  <c r="R1417" i="3"/>
  <c r="Q1417" i="3"/>
  <c r="P1417" i="3"/>
  <c r="U1416" i="3"/>
  <c r="T1416" i="3"/>
  <c r="S1416" i="3"/>
  <c r="R1416" i="3"/>
  <c r="Q1416" i="3"/>
  <c r="P1416" i="3"/>
  <c r="U1415" i="3"/>
  <c r="T1415" i="3"/>
  <c r="S1415" i="3"/>
  <c r="R1415" i="3"/>
  <c r="Q1415" i="3"/>
  <c r="P1415" i="3"/>
  <c r="U1414" i="3"/>
  <c r="T1414" i="3"/>
  <c r="S1414" i="3"/>
  <c r="R1414" i="3"/>
  <c r="Q1414" i="3"/>
  <c r="P1414" i="3"/>
  <c r="U1413" i="3"/>
  <c r="T1413" i="3"/>
  <c r="S1413" i="3"/>
  <c r="R1413" i="3"/>
  <c r="Q1413" i="3"/>
  <c r="P1413" i="3"/>
  <c r="U1412" i="3"/>
  <c r="T1412" i="3"/>
  <c r="S1412" i="3"/>
  <c r="R1412" i="3"/>
  <c r="Q1412" i="3"/>
  <c r="P1412" i="3"/>
  <c r="U1411" i="3"/>
  <c r="T1411" i="3"/>
  <c r="S1411" i="3"/>
  <c r="R1411" i="3"/>
  <c r="Q1411" i="3"/>
  <c r="P1411" i="3"/>
  <c r="U1410" i="3"/>
  <c r="T1410" i="3"/>
  <c r="S1410" i="3"/>
  <c r="R1410" i="3"/>
  <c r="Q1410" i="3"/>
  <c r="P1410" i="3"/>
  <c r="U1409" i="3"/>
  <c r="T1409" i="3"/>
  <c r="S1409" i="3"/>
  <c r="R1409" i="3"/>
  <c r="Q1409" i="3"/>
  <c r="P1409" i="3"/>
  <c r="U1408" i="3"/>
  <c r="T1408" i="3"/>
  <c r="S1408" i="3"/>
  <c r="R1408" i="3"/>
  <c r="Q1408" i="3"/>
  <c r="P1408" i="3"/>
  <c r="U1407" i="3"/>
  <c r="T1407" i="3"/>
  <c r="S1407" i="3"/>
  <c r="R1407" i="3"/>
  <c r="Q1407" i="3"/>
  <c r="P1407" i="3"/>
  <c r="U1406" i="3"/>
  <c r="T1406" i="3"/>
  <c r="S1406" i="3"/>
  <c r="R1406" i="3"/>
  <c r="Q1406" i="3"/>
  <c r="P1406" i="3"/>
  <c r="U1405" i="3"/>
  <c r="T1405" i="3"/>
  <c r="S1405" i="3"/>
  <c r="R1405" i="3"/>
  <c r="Q1405" i="3"/>
  <c r="P1405" i="3"/>
  <c r="U1404" i="3"/>
  <c r="T1404" i="3"/>
  <c r="S1404" i="3"/>
  <c r="R1404" i="3"/>
  <c r="Q1404" i="3"/>
  <c r="P1404" i="3"/>
  <c r="U1403" i="3"/>
  <c r="T1403" i="3"/>
  <c r="S1403" i="3"/>
  <c r="R1403" i="3"/>
  <c r="Q1403" i="3"/>
  <c r="P1403" i="3"/>
  <c r="U1402" i="3"/>
  <c r="T1402" i="3"/>
  <c r="S1402" i="3"/>
  <c r="R1402" i="3"/>
  <c r="Q1402" i="3"/>
  <c r="P1402" i="3"/>
  <c r="U1401" i="3"/>
  <c r="T1401" i="3"/>
  <c r="S1401" i="3"/>
  <c r="R1401" i="3"/>
  <c r="Q1401" i="3"/>
  <c r="P1401" i="3"/>
  <c r="U1400" i="3"/>
  <c r="T1400" i="3"/>
  <c r="S1400" i="3"/>
  <c r="R1400" i="3"/>
  <c r="Q1400" i="3"/>
  <c r="P1400" i="3"/>
  <c r="U1399" i="3"/>
  <c r="T1399" i="3"/>
  <c r="S1399" i="3"/>
  <c r="R1399" i="3"/>
  <c r="Q1399" i="3"/>
  <c r="P1399" i="3"/>
  <c r="U1398" i="3"/>
  <c r="T1398" i="3"/>
  <c r="S1398" i="3"/>
  <c r="R1398" i="3"/>
  <c r="Q1398" i="3"/>
  <c r="P1398" i="3"/>
  <c r="U1397" i="3"/>
  <c r="T1397" i="3"/>
  <c r="S1397" i="3"/>
  <c r="R1397" i="3"/>
  <c r="Q1397" i="3"/>
  <c r="P1397" i="3"/>
  <c r="U1396" i="3"/>
  <c r="T1396" i="3"/>
  <c r="S1396" i="3"/>
  <c r="R1396" i="3"/>
  <c r="Q1396" i="3"/>
  <c r="P1396" i="3"/>
  <c r="U1395" i="3"/>
  <c r="T1395" i="3"/>
  <c r="S1395" i="3"/>
  <c r="R1395" i="3"/>
  <c r="Q1395" i="3"/>
  <c r="P1395" i="3"/>
  <c r="U1394" i="3"/>
  <c r="T1394" i="3"/>
  <c r="S1394" i="3"/>
  <c r="R1394" i="3"/>
  <c r="Q1394" i="3"/>
  <c r="P1394" i="3"/>
  <c r="U1393" i="3"/>
  <c r="T1393" i="3"/>
  <c r="S1393" i="3"/>
  <c r="R1393" i="3"/>
  <c r="Q1393" i="3"/>
  <c r="P1393" i="3"/>
  <c r="U1392" i="3"/>
  <c r="T1392" i="3"/>
  <c r="S1392" i="3"/>
  <c r="R1392" i="3"/>
  <c r="Q1392" i="3"/>
  <c r="P1392" i="3"/>
  <c r="U1391" i="3"/>
  <c r="T1391" i="3"/>
  <c r="S1391" i="3"/>
  <c r="R1391" i="3"/>
  <c r="Q1391" i="3"/>
  <c r="P1391" i="3"/>
  <c r="U1390" i="3"/>
  <c r="T1390" i="3"/>
  <c r="S1390" i="3"/>
  <c r="R1390" i="3"/>
  <c r="Q1390" i="3"/>
  <c r="P1390" i="3"/>
  <c r="U1389" i="3"/>
  <c r="T1389" i="3"/>
  <c r="S1389" i="3"/>
  <c r="R1389" i="3"/>
  <c r="Q1389" i="3"/>
  <c r="P1389" i="3"/>
  <c r="U1388" i="3"/>
  <c r="T1388" i="3"/>
  <c r="S1388" i="3"/>
  <c r="R1388" i="3"/>
  <c r="Q1388" i="3"/>
  <c r="P1388" i="3"/>
  <c r="U1387" i="3"/>
  <c r="T1387" i="3"/>
  <c r="S1387" i="3"/>
  <c r="R1387" i="3"/>
  <c r="Q1387" i="3"/>
  <c r="P1387" i="3"/>
  <c r="U1386" i="3"/>
  <c r="T1386" i="3"/>
  <c r="S1386" i="3"/>
  <c r="R1386" i="3"/>
  <c r="Q1386" i="3"/>
  <c r="P1386" i="3"/>
  <c r="U1385" i="3"/>
  <c r="T1385" i="3"/>
  <c r="S1385" i="3"/>
  <c r="R1385" i="3"/>
  <c r="Q1385" i="3"/>
  <c r="P1385" i="3"/>
  <c r="U1384" i="3"/>
  <c r="T1384" i="3"/>
  <c r="S1384" i="3"/>
  <c r="R1384" i="3"/>
  <c r="Q1384" i="3"/>
  <c r="P1384" i="3"/>
  <c r="U1383" i="3"/>
  <c r="T1383" i="3"/>
  <c r="S1383" i="3"/>
  <c r="R1383" i="3"/>
  <c r="Q1383" i="3"/>
  <c r="P1383" i="3"/>
  <c r="U1382" i="3"/>
  <c r="T1382" i="3"/>
  <c r="S1382" i="3"/>
  <c r="R1382" i="3"/>
  <c r="Q1382" i="3"/>
  <c r="P1382" i="3"/>
  <c r="U1381" i="3"/>
  <c r="T1381" i="3"/>
  <c r="S1381" i="3"/>
  <c r="R1381" i="3"/>
  <c r="Q1381" i="3"/>
  <c r="P1381" i="3"/>
  <c r="U1380" i="3"/>
  <c r="T1380" i="3"/>
  <c r="S1380" i="3"/>
  <c r="R1380" i="3"/>
  <c r="Q1380" i="3"/>
  <c r="P1380" i="3"/>
  <c r="U1379" i="3"/>
  <c r="T1379" i="3"/>
  <c r="S1379" i="3"/>
  <c r="R1379" i="3"/>
  <c r="Q1379" i="3"/>
  <c r="P1379" i="3"/>
  <c r="U1378" i="3"/>
  <c r="T1378" i="3"/>
  <c r="S1378" i="3"/>
  <c r="R1378" i="3"/>
  <c r="Q1378" i="3"/>
  <c r="P1378" i="3"/>
  <c r="U1377" i="3"/>
  <c r="T1377" i="3"/>
  <c r="S1377" i="3"/>
  <c r="R1377" i="3"/>
  <c r="Q1377" i="3"/>
  <c r="P1377" i="3"/>
  <c r="U1376" i="3"/>
  <c r="T1376" i="3"/>
  <c r="S1376" i="3"/>
  <c r="R1376" i="3"/>
  <c r="Q1376" i="3"/>
  <c r="P1376" i="3"/>
  <c r="U1375" i="3"/>
  <c r="T1375" i="3"/>
  <c r="S1375" i="3"/>
  <c r="R1375" i="3"/>
  <c r="Q1375" i="3"/>
  <c r="P1375" i="3"/>
  <c r="U1374" i="3"/>
  <c r="T1374" i="3"/>
  <c r="S1374" i="3"/>
  <c r="R1374" i="3"/>
  <c r="Q1374" i="3"/>
  <c r="P1374" i="3"/>
  <c r="U1373" i="3"/>
  <c r="T1373" i="3"/>
  <c r="S1373" i="3"/>
  <c r="R1373" i="3"/>
  <c r="Q1373" i="3"/>
  <c r="P1373" i="3"/>
  <c r="U1372" i="3"/>
  <c r="T1372" i="3"/>
  <c r="S1372" i="3"/>
  <c r="R1372" i="3"/>
  <c r="Q1372" i="3"/>
  <c r="P1372" i="3"/>
  <c r="U1371" i="3"/>
  <c r="T1371" i="3"/>
  <c r="S1371" i="3"/>
  <c r="R1371" i="3"/>
  <c r="Q1371" i="3"/>
  <c r="P1371" i="3"/>
  <c r="U1370" i="3"/>
  <c r="T1370" i="3"/>
  <c r="S1370" i="3"/>
  <c r="R1370" i="3"/>
  <c r="Q1370" i="3"/>
  <c r="P1370" i="3"/>
  <c r="U1369" i="3"/>
  <c r="T1369" i="3"/>
  <c r="S1369" i="3"/>
  <c r="R1369" i="3"/>
  <c r="Q1369" i="3"/>
  <c r="P1369" i="3"/>
  <c r="U1368" i="3"/>
  <c r="T1368" i="3"/>
  <c r="S1368" i="3"/>
  <c r="R1368" i="3"/>
  <c r="Q1368" i="3"/>
  <c r="P1368" i="3"/>
  <c r="U1367" i="3"/>
  <c r="T1367" i="3"/>
  <c r="S1367" i="3"/>
  <c r="R1367" i="3"/>
  <c r="Q1367" i="3"/>
  <c r="P1367" i="3"/>
  <c r="U1366" i="3"/>
  <c r="T1366" i="3"/>
  <c r="S1366" i="3"/>
  <c r="R1366" i="3"/>
  <c r="Q1366" i="3"/>
  <c r="P1366" i="3"/>
  <c r="U1365" i="3"/>
  <c r="T1365" i="3"/>
  <c r="S1365" i="3"/>
  <c r="R1365" i="3"/>
  <c r="Q1365" i="3"/>
  <c r="P1365" i="3"/>
  <c r="U1364" i="3"/>
  <c r="T1364" i="3"/>
  <c r="S1364" i="3"/>
  <c r="R1364" i="3"/>
  <c r="Q1364" i="3"/>
  <c r="P1364" i="3"/>
  <c r="U1363" i="3"/>
  <c r="T1363" i="3"/>
  <c r="S1363" i="3"/>
  <c r="R1363" i="3"/>
  <c r="Q1363" i="3"/>
  <c r="P1363" i="3"/>
  <c r="U1362" i="3"/>
  <c r="T1362" i="3"/>
  <c r="S1362" i="3"/>
  <c r="R1362" i="3"/>
  <c r="Q1362" i="3"/>
  <c r="P1362" i="3"/>
  <c r="U1361" i="3"/>
  <c r="T1361" i="3"/>
  <c r="S1361" i="3"/>
  <c r="R1361" i="3"/>
  <c r="Q1361" i="3"/>
  <c r="P1361" i="3"/>
  <c r="U1360" i="3"/>
  <c r="T1360" i="3"/>
  <c r="S1360" i="3"/>
  <c r="R1360" i="3"/>
  <c r="Q1360" i="3"/>
  <c r="P1360" i="3"/>
  <c r="U1359" i="3"/>
  <c r="T1359" i="3"/>
  <c r="S1359" i="3"/>
  <c r="R1359" i="3"/>
  <c r="Q1359" i="3"/>
  <c r="P1359" i="3"/>
  <c r="U1358" i="3"/>
  <c r="T1358" i="3"/>
  <c r="S1358" i="3"/>
  <c r="R1358" i="3"/>
  <c r="Q1358" i="3"/>
  <c r="P1358" i="3"/>
  <c r="U1357" i="3"/>
  <c r="T1357" i="3"/>
  <c r="S1357" i="3"/>
  <c r="R1357" i="3"/>
  <c r="Q1357" i="3"/>
  <c r="P1357" i="3"/>
  <c r="U1356" i="3"/>
  <c r="T1356" i="3"/>
  <c r="S1356" i="3"/>
  <c r="R1356" i="3"/>
  <c r="Q1356" i="3"/>
  <c r="P1356" i="3"/>
  <c r="U1355" i="3"/>
  <c r="T1355" i="3"/>
  <c r="S1355" i="3"/>
  <c r="R1355" i="3"/>
  <c r="Q1355" i="3"/>
  <c r="P1355" i="3"/>
  <c r="U1354" i="3"/>
  <c r="T1354" i="3"/>
  <c r="S1354" i="3"/>
  <c r="R1354" i="3"/>
  <c r="Q1354" i="3"/>
  <c r="P1354" i="3"/>
  <c r="U1353" i="3"/>
  <c r="T1353" i="3"/>
  <c r="S1353" i="3"/>
  <c r="R1353" i="3"/>
  <c r="Q1353" i="3"/>
  <c r="P1353" i="3"/>
  <c r="U1352" i="3"/>
  <c r="T1352" i="3"/>
  <c r="S1352" i="3"/>
  <c r="R1352" i="3"/>
  <c r="Q1352" i="3"/>
  <c r="P1352" i="3"/>
  <c r="U1351" i="3"/>
  <c r="T1351" i="3"/>
  <c r="S1351" i="3"/>
  <c r="R1351" i="3"/>
  <c r="Q1351" i="3"/>
  <c r="P1351" i="3"/>
  <c r="U1350" i="3"/>
  <c r="T1350" i="3"/>
  <c r="S1350" i="3"/>
  <c r="R1350" i="3"/>
  <c r="Q1350" i="3"/>
  <c r="P1350" i="3"/>
  <c r="U1349" i="3"/>
  <c r="T1349" i="3"/>
  <c r="S1349" i="3"/>
  <c r="R1349" i="3"/>
  <c r="Q1349" i="3"/>
  <c r="P1349" i="3"/>
  <c r="U1348" i="3"/>
  <c r="T1348" i="3"/>
  <c r="S1348" i="3"/>
  <c r="R1348" i="3"/>
  <c r="Q1348" i="3"/>
  <c r="P1348" i="3"/>
  <c r="U1347" i="3"/>
  <c r="T1347" i="3"/>
  <c r="S1347" i="3"/>
  <c r="R1347" i="3"/>
  <c r="Q1347" i="3"/>
  <c r="P1347" i="3"/>
  <c r="U1346" i="3"/>
  <c r="T1346" i="3"/>
  <c r="S1346" i="3"/>
  <c r="R1346" i="3"/>
  <c r="Q1346" i="3"/>
  <c r="P1346" i="3"/>
  <c r="U1345" i="3"/>
  <c r="T1345" i="3"/>
  <c r="S1345" i="3"/>
  <c r="R1345" i="3"/>
  <c r="Q1345" i="3"/>
  <c r="P1345" i="3"/>
  <c r="U1344" i="3"/>
  <c r="T1344" i="3"/>
  <c r="S1344" i="3"/>
  <c r="R1344" i="3"/>
  <c r="Q1344" i="3"/>
  <c r="P1344" i="3"/>
  <c r="U1343" i="3"/>
  <c r="T1343" i="3"/>
  <c r="S1343" i="3"/>
  <c r="R1343" i="3"/>
  <c r="Q1343" i="3"/>
  <c r="P1343" i="3"/>
  <c r="U1342" i="3"/>
  <c r="T1342" i="3"/>
  <c r="S1342" i="3"/>
  <c r="R1342" i="3"/>
  <c r="Q1342" i="3"/>
  <c r="P1342" i="3"/>
  <c r="U1341" i="3"/>
  <c r="T1341" i="3"/>
  <c r="S1341" i="3"/>
  <c r="R1341" i="3"/>
  <c r="Q1341" i="3"/>
  <c r="P1341" i="3"/>
  <c r="U1340" i="3"/>
  <c r="T1340" i="3"/>
  <c r="S1340" i="3"/>
  <c r="R1340" i="3"/>
  <c r="Q1340" i="3"/>
  <c r="P1340" i="3"/>
  <c r="U1339" i="3"/>
  <c r="T1339" i="3"/>
  <c r="S1339" i="3"/>
  <c r="R1339" i="3"/>
  <c r="Q1339" i="3"/>
  <c r="P1339" i="3"/>
  <c r="U1338" i="3"/>
  <c r="T1338" i="3"/>
  <c r="S1338" i="3"/>
  <c r="R1338" i="3"/>
  <c r="Q1338" i="3"/>
  <c r="P1338" i="3"/>
  <c r="U1337" i="3"/>
  <c r="T1337" i="3"/>
  <c r="S1337" i="3"/>
  <c r="R1337" i="3"/>
  <c r="Q1337" i="3"/>
  <c r="P1337" i="3"/>
  <c r="U1336" i="3"/>
  <c r="T1336" i="3"/>
  <c r="S1336" i="3"/>
  <c r="R1336" i="3"/>
  <c r="Q1336" i="3"/>
  <c r="P1336" i="3"/>
  <c r="U1335" i="3"/>
  <c r="T1335" i="3"/>
  <c r="S1335" i="3"/>
  <c r="R1335" i="3"/>
  <c r="Q1335" i="3"/>
  <c r="P1335" i="3"/>
  <c r="U1334" i="3"/>
  <c r="T1334" i="3"/>
  <c r="S1334" i="3"/>
  <c r="R1334" i="3"/>
  <c r="Q1334" i="3"/>
  <c r="P1334" i="3"/>
  <c r="U1333" i="3"/>
  <c r="T1333" i="3"/>
  <c r="S1333" i="3"/>
  <c r="R1333" i="3"/>
  <c r="Q1333" i="3"/>
  <c r="P1333" i="3"/>
  <c r="U1332" i="3"/>
  <c r="T1332" i="3"/>
  <c r="S1332" i="3"/>
  <c r="R1332" i="3"/>
  <c r="Q1332" i="3"/>
  <c r="P1332" i="3"/>
  <c r="U1331" i="3"/>
  <c r="T1331" i="3"/>
  <c r="S1331" i="3"/>
  <c r="R1331" i="3"/>
  <c r="Q1331" i="3"/>
  <c r="P1331" i="3"/>
  <c r="U1330" i="3"/>
  <c r="T1330" i="3"/>
  <c r="S1330" i="3"/>
  <c r="R1330" i="3"/>
  <c r="Q1330" i="3"/>
  <c r="P1330" i="3"/>
  <c r="U1329" i="3"/>
  <c r="T1329" i="3"/>
  <c r="S1329" i="3"/>
  <c r="R1329" i="3"/>
  <c r="Q1329" i="3"/>
  <c r="P1329" i="3"/>
  <c r="U1328" i="3"/>
  <c r="T1328" i="3"/>
  <c r="S1328" i="3"/>
  <c r="R1328" i="3"/>
  <c r="Q1328" i="3"/>
  <c r="P1328" i="3"/>
  <c r="U1327" i="3"/>
  <c r="T1327" i="3"/>
  <c r="S1327" i="3"/>
  <c r="R1327" i="3"/>
  <c r="Q1327" i="3"/>
  <c r="P1327" i="3"/>
  <c r="U1326" i="3"/>
  <c r="T1326" i="3"/>
  <c r="S1326" i="3"/>
  <c r="R1326" i="3"/>
  <c r="Q1326" i="3"/>
  <c r="P1326" i="3"/>
  <c r="U1325" i="3"/>
  <c r="T1325" i="3"/>
  <c r="S1325" i="3"/>
  <c r="R1325" i="3"/>
  <c r="Q1325" i="3"/>
  <c r="P1325" i="3"/>
  <c r="U1324" i="3"/>
  <c r="T1324" i="3"/>
  <c r="S1324" i="3"/>
  <c r="R1324" i="3"/>
  <c r="Q1324" i="3"/>
  <c r="P1324" i="3"/>
  <c r="U1323" i="3"/>
  <c r="T1323" i="3"/>
  <c r="S1323" i="3"/>
  <c r="R1323" i="3"/>
  <c r="Q1323" i="3"/>
  <c r="P1323" i="3"/>
  <c r="U1322" i="3"/>
  <c r="T1322" i="3"/>
  <c r="S1322" i="3"/>
  <c r="R1322" i="3"/>
  <c r="Q1322" i="3"/>
  <c r="P1322" i="3"/>
  <c r="U1321" i="3"/>
  <c r="T1321" i="3"/>
  <c r="S1321" i="3"/>
  <c r="R1321" i="3"/>
  <c r="Q1321" i="3"/>
  <c r="P1321" i="3"/>
  <c r="U1320" i="3"/>
  <c r="T1320" i="3"/>
  <c r="S1320" i="3"/>
  <c r="R1320" i="3"/>
  <c r="Q1320" i="3"/>
  <c r="P1320" i="3"/>
  <c r="U1319" i="3"/>
  <c r="T1319" i="3"/>
  <c r="S1319" i="3"/>
  <c r="R1319" i="3"/>
  <c r="Q1319" i="3"/>
  <c r="P1319" i="3"/>
  <c r="U1318" i="3"/>
  <c r="T1318" i="3"/>
  <c r="S1318" i="3"/>
  <c r="R1318" i="3"/>
  <c r="Q1318" i="3"/>
  <c r="P1318" i="3"/>
  <c r="U1317" i="3"/>
  <c r="T1317" i="3"/>
  <c r="S1317" i="3"/>
  <c r="R1317" i="3"/>
  <c r="Q1317" i="3"/>
  <c r="P1317" i="3"/>
  <c r="U1316" i="3"/>
  <c r="T1316" i="3"/>
  <c r="S1316" i="3"/>
  <c r="R1316" i="3"/>
  <c r="Q1316" i="3"/>
  <c r="P1316" i="3"/>
  <c r="U1315" i="3"/>
  <c r="T1315" i="3"/>
  <c r="S1315" i="3"/>
  <c r="R1315" i="3"/>
  <c r="Q1315" i="3"/>
  <c r="P1315" i="3"/>
  <c r="U1314" i="3"/>
  <c r="T1314" i="3"/>
  <c r="S1314" i="3"/>
  <c r="R1314" i="3"/>
  <c r="Q1314" i="3"/>
  <c r="P1314" i="3"/>
  <c r="U1313" i="3"/>
  <c r="T1313" i="3"/>
  <c r="S1313" i="3"/>
  <c r="R1313" i="3"/>
  <c r="Q1313" i="3"/>
  <c r="P1313" i="3"/>
  <c r="U1312" i="3"/>
  <c r="T1312" i="3"/>
  <c r="S1312" i="3"/>
  <c r="R1312" i="3"/>
  <c r="Q1312" i="3"/>
  <c r="P1312" i="3"/>
  <c r="U1311" i="3"/>
  <c r="T1311" i="3"/>
  <c r="S1311" i="3"/>
  <c r="R1311" i="3"/>
  <c r="Q1311" i="3"/>
  <c r="P1311" i="3"/>
  <c r="U1310" i="3"/>
  <c r="T1310" i="3"/>
  <c r="S1310" i="3"/>
  <c r="R1310" i="3"/>
  <c r="Q1310" i="3"/>
  <c r="P1310" i="3"/>
  <c r="U1309" i="3"/>
  <c r="T1309" i="3"/>
  <c r="S1309" i="3"/>
  <c r="R1309" i="3"/>
  <c r="Q1309" i="3"/>
  <c r="P1309" i="3"/>
  <c r="U1308" i="3"/>
  <c r="T1308" i="3"/>
  <c r="S1308" i="3"/>
  <c r="R1308" i="3"/>
  <c r="Q1308" i="3"/>
  <c r="P1308" i="3"/>
  <c r="U1307" i="3"/>
  <c r="T1307" i="3"/>
  <c r="S1307" i="3"/>
  <c r="R1307" i="3"/>
  <c r="Q1307" i="3"/>
  <c r="P1307" i="3"/>
  <c r="U1306" i="3"/>
  <c r="T1306" i="3"/>
  <c r="S1306" i="3"/>
  <c r="R1306" i="3"/>
  <c r="Q1306" i="3"/>
  <c r="P1306" i="3"/>
  <c r="U1305" i="3"/>
  <c r="T1305" i="3"/>
  <c r="S1305" i="3"/>
  <c r="R1305" i="3"/>
  <c r="Q1305" i="3"/>
  <c r="P1305" i="3"/>
  <c r="U1304" i="3"/>
  <c r="T1304" i="3"/>
  <c r="S1304" i="3"/>
  <c r="R1304" i="3"/>
  <c r="Q1304" i="3"/>
  <c r="P1304" i="3"/>
  <c r="U1303" i="3"/>
  <c r="T1303" i="3"/>
  <c r="S1303" i="3"/>
  <c r="R1303" i="3"/>
  <c r="Q1303" i="3"/>
  <c r="P1303" i="3"/>
  <c r="U1302" i="3"/>
  <c r="T1302" i="3"/>
  <c r="S1302" i="3"/>
  <c r="R1302" i="3"/>
  <c r="Q1302" i="3"/>
  <c r="P1302" i="3"/>
  <c r="U1301" i="3"/>
  <c r="T1301" i="3"/>
  <c r="S1301" i="3"/>
  <c r="R1301" i="3"/>
  <c r="Q1301" i="3"/>
  <c r="P1301" i="3"/>
  <c r="U1300" i="3"/>
  <c r="T1300" i="3"/>
  <c r="S1300" i="3"/>
  <c r="R1300" i="3"/>
  <c r="Q1300" i="3"/>
  <c r="P1300" i="3"/>
  <c r="U1299" i="3"/>
  <c r="T1299" i="3"/>
  <c r="S1299" i="3"/>
  <c r="R1299" i="3"/>
  <c r="Q1299" i="3"/>
  <c r="P1299" i="3"/>
  <c r="U1298" i="3"/>
  <c r="T1298" i="3"/>
  <c r="S1298" i="3"/>
  <c r="R1298" i="3"/>
  <c r="Q1298" i="3"/>
  <c r="P1298" i="3"/>
  <c r="U1297" i="3"/>
  <c r="T1297" i="3"/>
  <c r="S1297" i="3"/>
  <c r="R1297" i="3"/>
  <c r="Q1297" i="3"/>
  <c r="P1297" i="3"/>
  <c r="U1296" i="3"/>
  <c r="T1296" i="3"/>
  <c r="S1296" i="3"/>
  <c r="R1296" i="3"/>
  <c r="Q1296" i="3"/>
  <c r="P1296" i="3"/>
  <c r="U1295" i="3"/>
  <c r="T1295" i="3"/>
  <c r="S1295" i="3"/>
  <c r="R1295" i="3"/>
  <c r="Q1295" i="3"/>
  <c r="P1295" i="3"/>
  <c r="U1294" i="3"/>
  <c r="T1294" i="3"/>
  <c r="S1294" i="3"/>
  <c r="R1294" i="3"/>
  <c r="Q1294" i="3"/>
  <c r="P1294" i="3"/>
  <c r="U1293" i="3"/>
  <c r="T1293" i="3"/>
  <c r="S1293" i="3"/>
  <c r="R1293" i="3"/>
  <c r="Q1293" i="3"/>
  <c r="P1293" i="3"/>
  <c r="U1292" i="3"/>
  <c r="T1292" i="3"/>
  <c r="S1292" i="3"/>
  <c r="R1292" i="3"/>
  <c r="Q1292" i="3"/>
  <c r="P1292" i="3"/>
  <c r="U1291" i="3"/>
  <c r="T1291" i="3"/>
  <c r="S1291" i="3"/>
  <c r="R1291" i="3"/>
  <c r="Q1291" i="3"/>
  <c r="P1291" i="3"/>
  <c r="U1290" i="3"/>
  <c r="T1290" i="3"/>
  <c r="S1290" i="3"/>
  <c r="R1290" i="3"/>
  <c r="Q1290" i="3"/>
  <c r="P1290" i="3"/>
  <c r="U1289" i="3"/>
  <c r="T1289" i="3"/>
  <c r="S1289" i="3"/>
  <c r="R1289" i="3"/>
  <c r="Q1289" i="3"/>
  <c r="P1289" i="3"/>
  <c r="U1288" i="3"/>
  <c r="T1288" i="3"/>
  <c r="S1288" i="3"/>
  <c r="R1288" i="3"/>
  <c r="Q1288" i="3"/>
  <c r="P1288" i="3"/>
  <c r="U1287" i="3"/>
  <c r="T1287" i="3"/>
  <c r="S1287" i="3"/>
  <c r="R1287" i="3"/>
  <c r="Q1287" i="3"/>
  <c r="P1287" i="3"/>
  <c r="U1286" i="3"/>
  <c r="T1286" i="3"/>
  <c r="S1286" i="3"/>
  <c r="R1286" i="3"/>
  <c r="Q1286" i="3"/>
  <c r="P1286" i="3"/>
  <c r="U1285" i="3"/>
  <c r="T1285" i="3"/>
  <c r="S1285" i="3"/>
  <c r="R1285" i="3"/>
  <c r="Q1285" i="3"/>
  <c r="P1285" i="3"/>
  <c r="U1284" i="3"/>
  <c r="T1284" i="3"/>
  <c r="S1284" i="3"/>
  <c r="R1284" i="3"/>
  <c r="Q1284" i="3"/>
  <c r="P1284" i="3"/>
  <c r="U1283" i="3"/>
  <c r="T1283" i="3"/>
  <c r="S1283" i="3"/>
  <c r="R1283" i="3"/>
  <c r="Q1283" i="3"/>
  <c r="P1283" i="3"/>
  <c r="U1282" i="3"/>
  <c r="T1282" i="3"/>
  <c r="S1282" i="3"/>
  <c r="R1282" i="3"/>
  <c r="Q1282" i="3"/>
  <c r="P1282" i="3"/>
  <c r="U1281" i="3"/>
  <c r="T1281" i="3"/>
  <c r="S1281" i="3"/>
  <c r="R1281" i="3"/>
  <c r="Q1281" i="3"/>
  <c r="P1281" i="3"/>
  <c r="U1280" i="3"/>
  <c r="T1280" i="3"/>
  <c r="S1280" i="3"/>
  <c r="R1280" i="3"/>
  <c r="Q1280" i="3"/>
  <c r="P1280" i="3"/>
  <c r="U1279" i="3"/>
  <c r="T1279" i="3"/>
  <c r="S1279" i="3"/>
  <c r="R1279" i="3"/>
  <c r="Q1279" i="3"/>
  <c r="P1279" i="3"/>
  <c r="U1278" i="3"/>
  <c r="T1278" i="3"/>
  <c r="S1278" i="3"/>
  <c r="R1278" i="3"/>
  <c r="Q1278" i="3"/>
  <c r="P1278" i="3"/>
  <c r="U1277" i="3"/>
  <c r="T1277" i="3"/>
  <c r="S1277" i="3"/>
  <c r="R1277" i="3"/>
  <c r="Q1277" i="3"/>
  <c r="P1277" i="3"/>
  <c r="U1276" i="3"/>
  <c r="T1276" i="3"/>
  <c r="S1276" i="3"/>
  <c r="R1276" i="3"/>
  <c r="Q1276" i="3"/>
  <c r="P1276" i="3"/>
  <c r="U1275" i="3"/>
  <c r="T1275" i="3"/>
  <c r="S1275" i="3"/>
  <c r="R1275" i="3"/>
  <c r="Q1275" i="3"/>
  <c r="P1275" i="3"/>
  <c r="U1274" i="3"/>
  <c r="T1274" i="3"/>
  <c r="S1274" i="3"/>
  <c r="R1274" i="3"/>
  <c r="Q1274" i="3"/>
  <c r="P1274" i="3"/>
  <c r="U1273" i="3"/>
  <c r="T1273" i="3"/>
  <c r="S1273" i="3"/>
  <c r="R1273" i="3"/>
  <c r="Q1273" i="3"/>
  <c r="P1273" i="3"/>
  <c r="U1272" i="3"/>
  <c r="T1272" i="3"/>
  <c r="S1272" i="3"/>
  <c r="R1272" i="3"/>
  <c r="Q1272" i="3"/>
  <c r="P1272" i="3"/>
  <c r="U1271" i="3"/>
  <c r="T1271" i="3"/>
  <c r="S1271" i="3"/>
  <c r="R1271" i="3"/>
  <c r="Q1271" i="3"/>
  <c r="P1271" i="3"/>
  <c r="U1270" i="3"/>
  <c r="T1270" i="3"/>
  <c r="S1270" i="3"/>
  <c r="R1270" i="3"/>
  <c r="Q1270" i="3"/>
  <c r="P1270" i="3"/>
  <c r="U1269" i="3"/>
  <c r="T1269" i="3"/>
  <c r="S1269" i="3"/>
  <c r="R1269" i="3"/>
  <c r="Q1269" i="3"/>
  <c r="P1269" i="3"/>
  <c r="U1268" i="3"/>
  <c r="T1268" i="3"/>
  <c r="S1268" i="3"/>
  <c r="R1268" i="3"/>
  <c r="Q1268" i="3"/>
  <c r="P1268" i="3"/>
  <c r="U1267" i="3"/>
  <c r="T1267" i="3"/>
  <c r="S1267" i="3"/>
  <c r="R1267" i="3"/>
  <c r="Q1267" i="3"/>
  <c r="P1267" i="3"/>
  <c r="U1266" i="3"/>
  <c r="T1266" i="3"/>
  <c r="S1266" i="3"/>
  <c r="R1266" i="3"/>
  <c r="Q1266" i="3"/>
  <c r="P1266" i="3"/>
  <c r="U1265" i="3"/>
  <c r="T1265" i="3"/>
  <c r="S1265" i="3"/>
  <c r="R1265" i="3"/>
  <c r="Q1265" i="3"/>
  <c r="P1265" i="3"/>
  <c r="U1264" i="3"/>
  <c r="T1264" i="3"/>
  <c r="S1264" i="3"/>
  <c r="R1264" i="3"/>
  <c r="Q1264" i="3"/>
  <c r="P1264" i="3"/>
  <c r="U1263" i="3"/>
  <c r="T1263" i="3"/>
  <c r="S1263" i="3"/>
  <c r="R1263" i="3"/>
  <c r="Q1263" i="3"/>
  <c r="P1263" i="3"/>
  <c r="U1262" i="3"/>
  <c r="T1262" i="3"/>
  <c r="S1262" i="3"/>
  <c r="R1262" i="3"/>
  <c r="Q1262" i="3"/>
  <c r="P1262" i="3"/>
  <c r="U1261" i="3"/>
  <c r="T1261" i="3"/>
  <c r="S1261" i="3"/>
  <c r="R1261" i="3"/>
  <c r="Q1261" i="3"/>
  <c r="P1261" i="3"/>
  <c r="U1260" i="3"/>
  <c r="T1260" i="3"/>
  <c r="S1260" i="3"/>
  <c r="R1260" i="3"/>
  <c r="Q1260" i="3"/>
  <c r="P1260" i="3"/>
  <c r="U1259" i="3"/>
  <c r="T1259" i="3"/>
  <c r="S1259" i="3"/>
  <c r="R1259" i="3"/>
  <c r="Q1259" i="3"/>
  <c r="P1259" i="3"/>
  <c r="U1258" i="3"/>
  <c r="T1258" i="3"/>
  <c r="S1258" i="3"/>
  <c r="R1258" i="3"/>
  <c r="Q1258" i="3"/>
  <c r="P1258" i="3"/>
  <c r="U1257" i="3"/>
  <c r="T1257" i="3"/>
  <c r="S1257" i="3"/>
  <c r="R1257" i="3"/>
  <c r="Q1257" i="3"/>
  <c r="P1257" i="3"/>
  <c r="U1256" i="3"/>
  <c r="T1256" i="3"/>
  <c r="S1256" i="3"/>
  <c r="R1256" i="3"/>
  <c r="Q1256" i="3"/>
  <c r="P1256" i="3"/>
  <c r="U1255" i="3"/>
  <c r="T1255" i="3"/>
  <c r="S1255" i="3"/>
  <c r="R1255" i="3"/>
  <c r="Q1255" i="3"/>
  <c r="P1255" i="3"/>
  <c r="U1254" i="3"/>
  <c r="T1254" i="3"/>
  <c r="S1254" i="3"/>
  <c r="R1254" i="3"/>
  <c r="Q1254" i="3"/>
  <c r="P1254" i="3"/>
  <c r="U1253" i="3"/>
  <c r="T1253" i="3"/>
  <c r="S1253" i="3"/>
  <c r="R1253" i="3"/>
  <c r="Q1253" i="3"/>
  <c r="P1253" i="3"/>
  <c r="U1252" i="3"/>
  <c r="T1252" i="3"/>
  <c r="S1252" i="3"/>
  <c r="R1252" i="3"/>
  <c r="Q1252" i="3"/>
  <c r="P1252" i="3"/>
  <c r="U1251" i="3"/>
  <c r="T1251" i="3"/>
  <c r="S1251" i="3"/>
  <c r="R1251" i="3"/>
  <c r="Q1251" i="3"/>
  <c r="P1251" i="3"/>
  <c r="U1250" i="3"/>
  <c r="T1250" i="3"/>
  <c r="S1250" i="3"/>
  <c r="R1250" i="3"/>
  <c r="Q1250" i="3"/>
  <c r="P1250" i="3"/>
  <c r="U1249" i="3"/>
  <c r="T1249" i="3"/>
  <c r="S1249" i="3"/>
  <c r="R1249" i="3"/>
  <c r="Q1249" i="3"/>
  <c r="P1249" i="3"/>
  <c r="U1248" i="3"/>
  <c r="T1248" i="3"/>
  <c r="S1248" i="3"/>
  <c r="R1248" i="3"/>
  <c r="Q1248" i="3"/>
  <c r="P1248" i="3"/>
  <c r="U1247" i="3"/>
  <c r="T1247" i="3"/>
  <c r="S1247" i="3"/>
  <c r="R1247" i="3"/>
  <c r="Q1247" i="3"/>
  <c r="P1247" i="3"/>
  <c r="U1246" i="3"/>
  <c r="T1246" i="3"/>
  <c r="S1246" i="3"/>
  <c r="R1246" i="3"/>
  <c r="Q1246" i="3"/>
  <c r="P1246" i="3"/>
  <c r="U1245" i="3"/>
  <c r="T1245" i="3"/>
  <c r="S1245" i="3"/>
  <c r="R1245" i="3"/>
  <c r="Q1245" i="3"/>
  <c r="P1245" i="3"/>
  <c r="U1244" i="3"/>
  <c r="T1244" i="3"/>
  <c r="S1244" i="3"/>
  <c r="R1244" i="3"/>
  <c r="Q1244" i="3"/>
  <c r="P1244" i="3"/>
  <c r="U1243" i="3"/>
  <c r="T1243" i="3"/>
  <c r="S1243" i="3"/>
  <c r="R1243" i="3"/>
  <c r="Q1243" i="3"/>
  <c r="P1243" i="3"/>
  <c r="U1242" i="3"/>
  <c r="T1242" i="3"/>
  <c r="S1242" i="3"/>
  <c r="R1242" i="3"/>
  <c r="Q1242" i="3"/>
  <c r="P1242" i="3"/>
  <c r="U1241" i="3"/>
  <c r="T1241" i="3"/>
  <c r="S1241" i="3"/>
  <c r="R1241" i="3"/>
  <c r="Q1241" i="3"/>
  <c r="P1241" i="3"/>
  <c r="U1240" i="3"/>
  <c r="T1240" i="3"/>
  <c r="S1240" i="3"/>
  <c r="R1240" i="3"/>
  <c r="Q1240" i="3"/>
  <c r="P1240" i="3"/>
  <c r="U1239" i="3"/>
  <c r="T1239" i="3"/>
  <c r="S1239" i="3"/>
  <c r="R1239" i="3"/>
  <c r="Q1239" i="3"/>
  <c r="P1239" i="3"/>
  <c r="U1238" i="3"/>
  <c r="T1238" i="3"/>
  <c r="S1238" i="3"/>
  <c r="R1238" i="3"/>
  <c r="Q1238" i="3"/>
  <c r="P1238" i="3"/>
  <c r="U1237" i="3"/>
  <c r="T1237" i="3"/>
  <c r="S1237" i="3"/>
  <c r="R1237" i="3"/>
  <c r="Q1237" i="3"/>
  <c r="P1237" i="3"/>
  <c r="U1236" i="3"/>
  <c r="T1236" i="3"/>
  <c r="S1236" i="3"/>
  <c r="R1236" i="3"/>
  <c r="Q1236" i="3"/>
  <c r="P1236" i="3"/>
  <c r="U1235" i="3"/>
  <c r="T1235" i="3"/>
  <c r="S1235" i="3"/>
  <c r="R1235" i="3"/>
  <c r="Q1235" i="3"/>
  <c r="P1235" i="3"/>
  <c r="U1234" i="3"/>
  <c r="T1234" i="3"/>
  <c r="S1234" i="3"/>
  <c r="R1234" i="3"/>
  <c r="Q1234" i="3"/>
  <c r="P1234" i="3"/>
  <c r="U1233" i="3"/>
  <c r="T1233" i="3"/>
  <c r="S1233" i="3"/>
  <c r="R1233" i="3"/>
  <c r="Q1233" i="3"/>
  <c r="P1233" i="3"/>
  <c r="U1232" i="3"/>
  <c r="T1232" i="3"/>
  <c r="S1232" i="3"/>
  <c r="R1232" i="3"/>
  <c r="Q1232" i="3"/>
  <c r="P1232" i="3"/>
  <c r="U1231" i="3"/>
  <c r="T1231" i="3"/>
  <c r="S1231" i="3"/>
  <c r="R1231" i="3"/>
  <c r="Q1231" i="3"/>
  <c r="P1231" i="3"/>
  <c r="U1230" i="3"/>
  <c r="T1230" i="3"/>
  <c r="S1230" i="3"/>
  <c r="R1230" i="3"/>
  <c r="Q1230" i="3"/>
  <c r="P1230" i="3"/>
  <c r="U1229" i="3"/>
  <c r="T1229" i="3"/>
  <c r="S1229" i="3"/>
  <c r="R1229" i="3"/>
  <c r="Q1229" i="3"/>
  <c r="P1229" i="3"/>
  <c r="U1228" i="3"/>
  <c r="T1228" i="3"/>
  <c r="S1228" i="3"/>
  <c r="R1228" i="3"/>
  <c r="Q1228" i="3"/>
  <c r="P1228" i="3"/>
  <c r="U1227" i="3"/>
  <c r="T1227" i="3"/>
  <c r="S1227" i="3"/>
  <c r="R1227" i="3"/>
  <c r="Q1227" i="3"/>
  <c r="P1227" i="3"/>
  <c r="U1226" i="3"/>
  <c r="T1226" i="3"/>
  <c r="S1226" i="3"/>
  <c r="R1226" i="3"/>
  <c r="Q1226" i="3"/>
  <c r="P1226" i="3"/>
  <c r="U1225" i="3"/>
  <c r="T1225" i="3"/>
  <c r="S1225" i="3"/>
  <c r="R1225" i="3"/>
  <c r="Q1225" i="3"/>
  <c r="P1225" i="3"/>
  <c r="U1224" i="3"/>
  <c r="T1224" i="3"/>
  <c r="S1224" i="3"/>
  <c r="R1224" i="3"/>
  <c r="Q1224" i="3"/>
  <c r="P1224" i="3"/>
  <c r="U1223" i="3"/>
  <c r="T1223" i="3"/>
  <c r="S1223" i="3"/>
  <c r="R1223" i="3"/>
  <c r="Q1223" i="3"/>
  <c r="P1223" i="3"/>
  <c r="U1222" i="3"/>
  <c r="T1222" i="3"/>
  <c r="S1222" i="3"/>
  <c r="R1222" i="3"/>
  <c r="Q1222" i="3"/>
  <c r="P1222" i="3"/>
  <c r="U1221" i="3"/>
  <c r="T1221" i="3"/>
  <c r="S1221" i="3"/>
  <c r="R1221" i="3"/>
  <c r="Q1221" i="3"/>
  <c r="P1221" i="3"/>
  <c r="U1220" i="3"/>
  <c r="T1220" i="3"/>
  <c r="S1220" i="3"/>
  <c r="R1220" i="3"/>
  <c r="Q1220" i="3"/>
  <c r="P1220" i="3"/>
  <c r="U1219" i="3"/>
  <c r="T1219" i="3"/>
  <c r="S1219" i="3"/>
  <c r="R1219" i="3"/>
  <c r="Q1219" i="3"/>
  <c r="P1219" i="3"/>
  <c r="U1218" i="3"/>
  <c r="T1218" i="3"/>
  <c r="S1218" i="3"/>
  <c r="R1218" i="3"/>
  <c r="Q1218" i="3"/>
  <c r="P1218" i="3"/>
  <c r="U1217" i="3"/>
  <c r="T1217" i="3"/>
  <c r="S1217" i="3"/>
  <c r="R1217" i="3"/>
  <c r="Q1217" i="3"/>
  <c r="P1217" i="3"/>
  <c r="U1216" i="3"/>
  <c r="T1216" i="3"/>
  <c r="S1216" i="3"/>
  <c r="R1216" i="3"/>
  <c r="Q1216" i="3"/>
  <c r="P1216" i="3"/>
  <c r="U1215" i="3"/>
  <c r="T1215" i="3"/>
  <c r="S1215" i="3"/>
  <c r="R1215" i="3"/>
  <c r="Q1215" i="3"/>
  <c r="P1215" i="3"/>
  <c r="U1214" i="3"/>
  <c r="T1214" i="3"/>
  <c r="S1214" i="3"/>
  <c r="R1214" i="3"/>
  <c r="Q1214" i="3"/>
  <c r="P1214" i="3"/>
  <c r="U1213" i="3"/>
  <c r="T1213" i="3"/>
  <c r="S1213" i="3"/>
  <c r="R1213" i="3"/>
  <c r="Q1213" i="3"/>
  <c r="P1213" i="3"/>
  <c r="U1212" i="3"/>
  <c r="T1212" i="3"/>
  <c r="S1212" i="3"/>
  <c r="R1212" i="3"/>
  <c r="Q1212" i="3"/>
  <c r="P1212" i="3"/>
  <c r="U1211" i="3"/>
  <c r="T1211" i="3"/>
  <c r="S1211" i="3"/>
  <c r="R1211" i="3"/>
  <c r="Q1211" i="3"/>
  <c r="P1211" i="3"/>
  <c r="U1210" i="3"/>
  <c r="T1210" i="3"/>
  <c r="S1210" i="3"/>
  <c r="R1210" i="3"/>
  <c r="Q1210" i="3"/>
  <c r="P1210" i="3"/>
  <c r="U1209" i="3"/>
  <c r="T1209" i="3"/>
  <c r="S1209" i="3"/>
  <c r="R1209" i="3"/>
  <c r="Q1209" i="3"/>
  <c r="P1209" i="3"/>
  <c r="U1208" i="3"/>
  <c r="T1208" i="3"/>
  <c r="S1208" i="3"/>
  <c r="R1208" i="3"/>
  <c r="Q1208" i="3"/>
  <c r="P1208" i="3"/>
  <c r="U1207" i="3"/>
  <c r="T1207" i="3"/>
  <c r="S1207" i="3"/>
  <c r="R1207" i="3"/>
  <c r="Q1207" i="3"/>
  <c r="P1207" i="3"/>
  <c r="U1206" i="3"/>
  <c r="T1206" i="3"/>
  <c r="S1206" i="3"/>
  <c r="R1206" i="3"/>
  <c r="Q1206" i="3"/>
  <c r="P1206" i="3"/>
  <c r="U1205" i="3"/>
  <c r="T1205" i="3"/>
  <c r="S1205" i="3"/>
  <c r="R1205" i="3"/>
  <c r="Q1205" i="3"/>
  <c r="P1205" i="3"/>
  <c r="U1204" i="3"/>
  <c r="T1204" i="3"/>
  <c r="S1204" i="3"/>
  <c r="R1204" i="3"/>
  <c r="Q1204" i="3"/>
  <c r="P1204" i="3"/>
  <c r="U1203" i="3"/>
  <c r="T1203" i="3"/>
  <c r="S1203" i="3"/>
  <c r="R1203" i="3"/>
  <c r="Q1203" i="3"/>
  <c r="P1203" i="3"/>
  <c r="U1202" i="3"/>
  <c r="T1202" i="3"/>
  <c r="S1202" i="3"/>
  <c r="R1202" i="3"/>
  <c r="Q1202" i="3"/>
  <c r="P1202" i="3"/>
  <c r="U1201" i="3"/>
  <c r="T1201" i="3"/>
  <c r="S1201" i="3"/>
  <c r="R1201" i="3"/>
  <c r="Q1201" i="3"/>
  <c r="P1201" i="3"/>
  <c r="U1200" i="3"/>
  <c r="T1200" i="3"/>
  <c r="S1200" i="3"/>
  <c r="R1200" i="3"/>
  <c r="Q1200" i="3"/>
  <c r="P1200" i="3"/>
  <c r="U1199" i="3"/>
  <c r="T1199" i="3"/>
  <c r="S1199" i="3"/>
  <c r="R1199" i="3"/>
  <c r="Q1199" i="3"/>
  <c r="P1199" i="3"/>
  <c r="U1198" i="3"/>
  <c r="T1198" i="3"/>
  <c r="S1198" i="3"/>
  <c r="R1198" i="3"/>
  <c r="Q1198" i="3"/>
  <c r="P1198" i="3"/>
  <c r="U1197" i="3"/>
  <c r="T1197" i="3"/>
  <c r="S1197" i="3"/>
  <c r="R1197" i="3"/>
  <c r="Q1197" i="3"/>
  <c r="P1197" i="3"/>
  <c r="U1196" i="3"/>
  <c r="T1196" i="3"/>
  <c r="S1196" i="3"/>
  <c r="R1196" i="3"/>
  <c r="Q1196" i="3"/>
  <c r="P1196" i="3"/>
  <c r="U1195" i="3"/>
  <c r="T1195" i="3"/>
  <c r="S1195" i="3"/>
  <c r="R1195" i="3"/>
  <c r="Q1195" i="3"/>
  <c r="P1195" i="3"/>
  <c r="U1194" i="3"/>
  <c r="T1194" i="3"/>
  <c r="S1194" i="3"/>
  <c r="R1194" i="3"/>
  <c r="Q1194" i="3"/>
  <c r="P1194" i="3"/>
  <c r="U1193" i="3"/>
  <c r="T1193" i="3"/>
  <c r="S1193" i="3"/>
  <c r="R1193" i="3"/>
  <c r="Q1193" i="3"/>
  <c r="P1193" i="3"/>
  <c r="U1192" i="3"/>
  <c r="T1192" i="3"/>
  <c r="S1192" i="3"/>
  <c r="R1192" i="3"/>
  <c r="Q1192" i="3"/>
  <c r="P1192" i="3"/>
  <c r="U1191" i="3"/>
  <c r="T1191" i="3"/>
  <c r="S1191" i="3"/>
  <c r="R1191" i="3"/>
  <c r="Q1191" i="3"/>
  <c r="P1191" i="3"/>
  <c r="U1190" i="3"/>
  <c r="T1190" i="3"/>
  <c r="S1190" i="3"/>
  <c r="R1190" i="3"/>
  <c r="Q1190" i="3"/>
  <c r="P1190" i="3"/>
  <c r="U1189" i="3"/>
  <c r="T1189" i="3"/>
  <c r="S1189" i="3"/>
  <c r="R1189" i="3"/>
  <c r="Q1189" i="3"/>
  <c r="P1189" i="3"/>
  <c r="U1188" i="3"/>
  <c r="T1188" i="3"/>
  <c r="S1188" i="3"/>
  <c r="R1188" i="3"/>
  <c r="Q1188" i="3"/>
  <c r="P1188" i="3"/>
  <c r="U1187" i="3"/>
  <c r="T1187" i="3"/>
  <c r="S1187" i="3"/>
  <c r="R1187" i="3"/>
  <c r="Q1187" i="3"/>
  <c r="P1187" i="3"/>
  <c r="U1186" i="3"/>
  <c r="T1186" i="3"/>
  <c r="S1186" i="3"/>
  <c r="R1186" i="3"/>
  <c r="Q1186" i="3"/>
  <c r="P1186" i="3"/>
  <c r="U1185" i="3"/>
  <c r="T1185" i="3"/>
  <c r="S1185" i="3"/>
  <c r="R1185" i="3"/>
  <c r="Q1185" i="3"/>
  <c r="P1185" i="3"/>
  <c r="U1184" i="3"/>
  <c r="T1184" i="3"/>
  <c r="S1184" i="3"/>
  <c r="R1184" i="3"/>
  <c r="Q1184" i="3"/>
  <c r="P1184" i="3"/>
  <c r="U1183" i="3"/>
  <c r="T1183" i="3"/>
  <c r="S1183" i="3"/>
  <c r="R1183" i="3"/>
  <c r="Q1183" i="3"/>
  <c r="P1183" i="3"/>
  <c r="U1182" i="3"/>
  <c r="T1182" i="3"/>
  <c r="S1182" i="3"/>
  <c r="R1182" i="3"/>
  <c r="Q1182" i="3"/>
  <c r="P1182" i="3"/>
  <c r="U1181" i="3"/>
  <c r="T1181" i="3"/>
  <c r="S1181" i="3"/>
  <c r="R1181" i="3"/>
  <c r="Q1181" i="3"/>
  <c r="P1181" i="3"/>
  <c r="U1180" i="3"/>
  <c r="T1180" i="3"/>
  <c r="S1180" i="3"/>
  <c r="R1180" i="3"/>
  <c r="Q1180" i="3"/>
  <c r="P1180" i="3"/>
  <c r="U1179" i="3"/>
  <c r="T1179" i="3"/>
  <c r="S1179" i="3"/>
  <c r="R1179" i="3"/>
  <c r="Q1179" i="3"/>
  <c r="P1179" i="3"/>
  <c r="U1178" i="3"/>
  <c r="T1178" i="3"/>
  <c r="S1178" i="3"/>
  <c r="R1178" i="3"/>
  <c r="Q1178" i="3"/>
  <c r="P1178" i="3"/>
  <c r="U1177" i="3"/>
  <c r="T1177" i="3"/>
  <c r="S1177" i="3"/>
  <c r="R1177" i="3"/>
  <c r="Q1177" i="3"/>
  <c r="P1177" i="3"/>
  <c r="U1176" i="3"/>
  <c r="T1176" i="3"/>
  <c r="S1176" i="3"/>
  <c r="R1176" i="3"/>
  <c r="Q1176" i="3"/>
  <c r="P1176" i="3"/>
  <c r="U1175" i="3"/>
  <c r="T1175" i="3"/>
  <c r="S1175" i="3"/>
  <c r="R1175" i="3"/>
  <c r="Q1175" i="3"/>
  <c r="P1175" i="3"/>
  <c r="U1174" i="3"/>
  <c r="T1174" i="3"/>
  <c r="S1174" i="3"/>
  <c r="R1174" i="3"/>
  <c r="Q1174" i="3"/>
  <c r="P1174" i="3"/>
  <c r="U1173" i="3"/>
  <c r="T1173" i="3"/>
  <c r="S1173" i="3"/>
  <c r="R1173" i="3"/>
  <c r="Q1173" i="3"/>
  <c r="P1173" i="3"/>
  <c r="U1172" i="3"/>
  <c r="T1172" i="3"/>
  <c r="S1172" i="3"/>
  <c r="R1172" i="3"/>
  <c r="Q1172" i="3"/>
  <c r="P1172" i="3"/>
  <c r="U1171" i="3"/>
  <c r="T1171" i="3"/>
  <c r="S1171" i="3"/>
  <c r="R1171" i="3"/>
  <c r="Q1171" i="3"/>
  <c r="P1171" i="3"/>
  <c r="U1170" i="3"/>
  <c r="T1170" i="3"/>
  <c r="S1170" i="3"/>
  <c r="R1170" i="3"/>
  <c r="Q1170" i="3"/>
  <c r="P1170" i="3"/>
  <c r="U1169" i="3"/>
  <c r="T1169" i="3"/>
  <c r="S1169" i="3"/>
  <c r="R1169" i="3"/>
  <c r="Q1169" i="3"/>
  <c r="P1169" i="3"/>
  <c r="U1168" i="3"/>
  <c r="T1168" i="3"/>
  <c r="S1168" i="3"/>
  <c r="R1168" i="3"/>
  <c r="Q1168" i="3"/>
  <c r="P1168" i="3"/>
  <c r="U1167" i="3"/>
  <c r="T1167" i="3"/>
  <c r="S1167" i="3"/>
  <c r="R1167" i="3"/>
  <c r="Q1167" i="3"/>
  <c r="P1167" i="3"/>
  <c r="U1166" i="3"/>
  <c r="T1166" i="3"/>
  <c r="S1166" i="3"/>
  <c r="R1166" i="3"/>
  <c r="Q1166" i="3"/>
  <c r="P1166" i="3"/>
  <c r="U1165" i="3"/>
  <c r="T1165" i="3"/>
  <c r="S1165" i="3"/>
  <c r="R1165" i="3"/>
  <c r="Q1165" i="3"/>
  <c r="P1165" i="3"/>
  <c r="U1164" i="3"/>
  <c r="T1164" i="3"/>
  <c r="S1164" i="3"/>
  <c r="R1164" i="3"/>
  <c r="Q1164" i="3"/>
  <c r="P1164" i="3"/>
  <c r="U1163" i="3"/>
  <c r="T1163" i="3"/>
  <c r="S1163" i="3"/>
  <c r="R1163" i="3"/>
  <c r="Q1163" i="3"/>
  <c r="P1163" i="3"/>
  <c r="U1162" i="3"/>
  <c r="T1162" i="3"/>
  <c r="S1162" i="3"/>
  <c r="R1162" i="3"/>
  <c r="Q1162" i="3"/>
  <c r="P1162" i="3"/>
  <c r="U1161" i="3"/>
  <c r="T1161" i="3"/>
  <c r="S1161" i="3"/>
  <c r="R1161" i="3"/>
  <c r="Q1161" i="3"/>
  <c r="P1161" i="3"/>
  <c r="U1160" i="3"/>
  <c r="T1160" i="3"/>
  <c r="S1160" i="3"/>
  <c r="R1160" i="3"/>
  <c r="Q1160" i="3"/>
  <c r="P1160" i="3"/>
  <c r="U1159" i="3"/>
  <c r="T1159" i="3"/>
  <c r="S1159" i="3"/>
  <c r="R1159" i="3"/>
  <c r="Q1159" i="3"/>
  <c r="P1159" i="3"/>
  <c r="U1158" i="3"/>
  <c r="T1158" i="3"/>
  <c r="S1158" i="3"/>
  <c r="R1158" i="3"/>
  <c r="Q1158" i="3"/>
  <c r="P1158" i="3"/>
  <c r="U1157" i="3"/>
  <c r="T1157" i="3"/>
  <c r="S1157" i="3"/>
  <c r="R1157" i="3"/>
  <c r="Q1157" i="3"/>
  <c r="P1157" i="3"/>
  <c r="U1156" i="3"/>
  <c r="T1156" i="3"/>
  <c r="S1156" i="3"/>
  <c r="R1156" i="3"/>
  <c r="Q1156" i="3"/>
  <c r="P1156" i="3"/>
  <c r="U1155" i="3"/>
  <c r="T1155" i="3"/>
  <c r="S1155" i="3"/>
  <c r="R1155" i="3"/>
  <c r="Q1155" i="3"/>
  <c r="P1155" i="3"/>
  <c r="U1154" i="3"/>
  <c r="T1154" i="3"/>
  <c r="S1154" i="3"/>
  <c r="R1154" i="3"/>
  <c r="Q1154" i="3"/>
  <c r="P1154" i="3"/>
  <c r="U1153" i="3"/>
  <c r="T1153" i="3"/>
  <c r="S1153" i="3"/>
  <c r="R1153" i="3"/>
  <c r="Q1153" i="3"/>
  <c r="P1153" i="3"/>
  <c r="U1152" i="3"/>
  <c r="T1152" i="3"/>
  <c r="S1152" i="3"/>
  <c r="R1152" i="3"/>
  <c r="Q1152" i="3"/>
  <c r="P1152" i="3"/>
  <c r="U1151" i="3"/>
  <c r="T1151" i="3"/>
  <c r="S1151" i="3"/>
  <c r="R1151" i="3"/>
  <c r="Q1151" i="3"/>
  <c r="P1151" i="3"/>
  <c r="U1150" i="3"/>
  <c r="T1150" i="3"/>
  <c r="S1150" i="3"/>
  <c r="R1150" i="3"/>
  <c r="Q1150" i="3"/>
  <c r="P1150" i="3"/>
  <c r="U1149" i="3"/>
  <c r="T1149" i="3"/>
  <c r="S1149" i="3"/>
  <c r="R1149" i="3"/>
  <c r="Q1149" i="3"/>
  <c r="P1149" i="3"/>
  <c r="U1148" i="3"/>
  <c r="T1148" i="3"/>
  <c r="S1148" i="3"/>
  <c r="R1148" i="3"/>
  <c r="Q1148" i="3"/>
  <c r="P1148" i="3"/>
  <c r="U1147" i="3"/>
  <c r="T1147" i="3"/>
  <c r="S1147" i="3"/>
  <c r="R1147" i="3"/>
  <c r="Q1147" i="3"/>
  <c r="P1147" i="3"/>
  <c r="U1146" i="3"/>
  <c r="T1146" i="3"/>
  <c r="S1146" i="3"/>
  <c r="R1146" i="3"/>
  <c r="Q1146" i="3"/>
  <c r="P1146" i="3"/>
  <c r="U1145" i="3"/>
  <c r="T1145" i="3"/>
  <c r="S1145" i="3"/>
  <c r="R1145" i="3"/>
  <c r="Q1145" i="3"/>
  <c r="P1145" i="3"/>
  <c r="U1144" i="3"/>
  <c r="T1144" i="3"/>
  <c r="S1144" i="3"/>
  <c r="R1144" i="3"/>
  <c r="Q1144" i="3"/>
  <c r="P1144" i="3"/>
  <c r="U1143" i="3"/>
  <c r="T1143" i="3"/>
  <c r="S1143" i="3"/>
  <c r="R1143" i="3"/>
  <c r="Q1143" i="3"/>
  <c r="P1143" i="3"/>
  <c r="U1142" i="3"/>
  <c r="T1142" i="3"/>
  <c r="S1142" i="3"/>
  <c r="R1142" i="3"/>
  <c r="Q1142" i="3"/>
  <c r="P1142" i="3"/>
  <c r="U1141" i="3"/>
  <c r="T1141" i="3"/>
  <c r="S1141" i="3"/>
  <c r="R1141" i="3"/>
  <c r="Q1141" i="3"/>
  <c r="P1141" i="3"/>
  <c r="U1140" i="3"/>
  <c r="T1140" i="3"/>
  <c r="S1140" i="3"/>
  <c r="R1140" i="3"/>
  <c r="Q1140" i="3"/>
  <c r="P1140" i="3"/>
  <c r="U1139" i="3"/>
  <c r="T1139" i="3"/>
  <c r="S1139" i="3"/>
  <c r="R1139" i="3"/>
  <c r="Q1139" i="3"/>
  <c r="P1139" i="3"/>
  <c r="U1138" i="3"/>
  <c r="T1138" i="3"/>
  <c r="S1138" i="3"/>
  <c r="R1138" i="3"/>
  <c r="Q1138" i="3"/>
  <c r="P1138" i="3"/>
  <c r="U1137" i="3"/>
  <c r="T1137" i="3"/>
  <c r="S1137" i="3"/>
  <c r="R1137" i="3"/>
  <c r="Q1137" i="3"/>
  <c r="P1137" i="3"/>
  <c r="U1136" i="3"/>
  <c r="T1136" i="3"/>
  <c r="S1136" i="3"/>
  <c r="R1136" i="3"/>
  <c r="Q1136" i="3"/>
  <c r="P1136" i="3"/>
  <c r="U1135" i="3"/>
  <c r="T1135" i="3"/>
  <c r="S1135" i="3"/>
  <c r="R1135" i="3"/>
  <c r="Q1135" i="3"/>
  <c r="P1135" i="3"/>
  <c r="U1134" i="3"/>
  <c r="T1134" i="3"/>
  <c r="S1134" i="3"/>
  <c r="R1134" i="3"/>
  <c r="Q1134" i="3"/>
  <c r="P1134" i="3"/>
  <c r="U1133" i="3"/>
  <c r="T1133" i="3"/>
  <c r="S1133" i="3"/>
  <c r="R1133" i="3"/>
  <c r="Q1133" i="3"/>
  <c r="P1133" i="3"/>
  <c r="U1132" i="3"/>
  <c r="T1132" i="3"/>
  <c r="S1132" i="3"/>
  <c r="R1132" i="3"/>
  <c r="Q1132" i="3"/>
  <c r="P1132" i="3"/>
  <c r="U1131" i="3"/>
  <c r="T1131" i="3"/>
  <c r="S1131" i="3"/>
  <c r="R1131" i="3"/>
  <c r="Q1131" i="3"/>
  <c r="P1131" i="3"/>
  <c r="U1130" i="3"/>
  <c r="T1130" i="3"/>
  <c r="S1130" i="3"/>
  <c r="R1130" i="3"/>
  <c r="Q1130" i="3"/>
  <c r="P1130" i="3"/>
  <c r="U1129" i="3"/>
  <c r="T1129" i="3"/>
  <c r="S1129" i="3"/>
  <c r="R1129" i="3"/>
  <c r="Q1129" i="3"/>
  <c r="P1129" i="3"/>
  <c r="U1128" i="3"/>
  <c r="T1128" i="3"/>
  <c r="S1128" i="3"/>
  <c r="R1128" i="3"/>
  <c r="Q1128" i="3"/>
  <c r="P1128" i="3"/>
  <c r="U1127" i="3"/>
  <c r="T1127" i="3"/>
  <c r="S1127" i="3"/>
  <c r="R1127" i="3"/>
  <c r="Q1127" i="3"/>
  <c r="P1127" i="3"/>
  <c r="U1126" i="3"/>
  <c r="T1126" i="3"/>
  <c r="S1126" i="3"/>
  <c r="R1126" i="3"/>
  <c r="Q1126" i="3"/>
  <c r="P1126" i="3"/>
  <c r="U1125" i="3"/>
  <c r="T1125" i="3"/>
  <c r="S1125" i="3"/>
  <c r="R1125" i="3"/>
  <c r="Q1125" i="3"/>
  <c r="P1125" i="3"/>
  <c r="U1124" i="3"/>
  <c r="T1124" i="3"/>
  <c r="S1124" i="3"/>
  <c r="R1124" i="3"/>
  <c r="Q1124" i="3"/>
  <c r="P1124" i="3"/>
  <c r="U1123" i="3"/>
  <c r="T1123" i="3"/>
  <c r="S1123" i="3"/>
  <c r="R1123" i="3"/>
  <c r="Q1123" i="3"/>
  <c r="P1123" i="3"/>
  <c r="U1122" i="3"/>
  <c r="T1122" i="3"/>
  <c r="S1122" i="3"/>
  <c r="R1122" i="3"/>
  <c r="Q1122" i="3"/>
  <c r="P1122" i="3"/>
  <c r="U1121" i="3"/>
  <c r="T1121" i="3"/>
  <c r="S1121" i="3"/>
  <c r="R1121" i="3"/>
  <c r="Q1121" i="3"/>
  <c r="P1121" i="3"/>
  <c r="U1120" i="3"/>
  <c r="T1120" i="3"/>
  <c r="S1120" i="3"/>
  <c r="R1120" i="3"/>
  <c r="Q1120" i="3"/>
  <c r="P1120" i="3"/>
  <c r="U1119" i="3"/>
  <c r="T1119" i="3"/>
  <c r="S1119" i="3"/>
  <c r="R1119" i="3"/>
  <c r="Q1119" i="3"/>
  <c r="P1119" i="3"/>
  <c r="U1118" i="3"/>
  <c r="T1118" i="3"/>
  <c r="S1118" i="3"/>
  <c r="R1118" i="3"/>
  <c r="Q1118" i="3"/>
  <c r="P1118" i="3"/>
  <c r="U1117" i="3"/>
  <c r="T1117" i="3"/>
  <c r="S1117" i="3"/>
  <c r="R1117" i="3"/>
  <c r="Q1117" i="3"/>
  <c r="P1117" i="3"/>
  <c r="U1116" i="3"/>
  <c r="T1116" i="3"/>
  <c r="S1116" i="3"/>
  <c r="R1116" i="3"/>
  <c r="Q1116" i="3"/>
  <c r="P1116" i="3"/>
  <c r="U1115" i="3"/>
  <c r="T1115" i="3"/>
  <c r="S1115" i="3"/>
  <c r="R1115" i="3"/>
  <c r="Q1115" i="3"/>
  <c r="P1115" i="3"/>
  <c r="U1114" i="3"/>
  <c r="T1114" i="3"/>
  <c r="S1114" i="3"/>
  <c r="R1114" i="3"/>
  <c r="Q1114" i="3"/>
  <c r="P1114" i="3"/>
  <c r="U1113" i="3"/>
  <c r="T1113" i="3"/>
  <c r="S1113" i="3"/>
  <c r="R1113" i="3"/>
  <c r="Q1113" i="3"/>
  <c r="P1113" i="3"/>
  <c r="U1112" i="3"/>
  <c r="T1112" i="3"/>
  <c r="S1112" i="3"/>
  <c r="R1112" i="3"/>
  <c r="Q1112" i="3"/>
  <c r="P1112" i="3"/>
  <c r="U1111" i="3"/>
  <c r="T1111" i="3"/>
  <c r="S1111" i="3"/>
  <c r="R1111" i="3"/>
  <c r="Q1111" i="3"/>
  <c r="P1111" i="3"/>
  <c r="U1110" i="3"/>
  <c r="T1110" i="3"/>
  <c r="S1110" i="3"/>
  <c r="R1110" i="3"/>
  <c r="Q1110" i="3"/>
  <c r="P1110" i="3"/>
  <c r="U1109" i="3"/>
  <c r="T1109" i="3"/>
  <c r="S1109" i="3"/>
  <c r="R1109" i="3"/>
  <c r="Q1109" i="3"/>
  <c r="P1109" i="3"/>
  <c r="U1108" i="3"/>
  <c r="T1108" i="3"/>
  <c r="S1108" i="3"/>
  <c r="R1108" i="3"/>
  <c r="Q1108" i="3"/>
  <c r="P1108" i="3"/>
  <c r="U1107" i="3"/>
  <c r="T1107" i="3"/>
  <c r="S1107" i="3"/>
  <c r="R1107" i="3"/>
  <c r="Q1107" i="3"/>
  <c r="P1107" i="3"/>
  <c r="U1106" i="3"/>
  <c r="T1106" i="3"/>
  <c r="S1106" i="3"/>
  <c r="R1106" i="3"/>
  <c r="Q1106" i="3"/>
  <c r="P1106" i="3"/>
  <c r="U1105" i="3"/>
  <c r="T1105" i="3"/>
  <c r="S1105" i="3"/>
  <c r="R1105" i="3"/>
  <c r="Q1105" i="3"/>
  <c r="P1105" i="3"/>
  <c r="U1104" i="3"/>
  <c r="T1104" i="3"/>
  <c r="S1104" i="3"/>
  <c r="R1104" i="3"/>
  <c r="Q1104" i="3"/>
  <c r="P1104" i="3"/>
  <c r="U1103" i="3"/>
  <c r="T1103" i="3"/>
  <c r="S1103" i="3"/>
  <c r="R1103" i="3"/>
  <c r="Q1103" i="3"/>
  <c r="P1103" i="3"/>
  <c r="U1102" i="3"/>
  <c r="T1102" i="3"/>
  <c r="S1102" i="3"/>
  <c r="R1102" i="3"/>
  <c r="Q1102" i="3"/>
  <c r="P1102" i="3"/>
  <c r="U1101" i="3"/>
  <c r="T1101" i="3"/>
  <c r="S1101" i="3"/>
  <c r="R1101" i="3"/>
  <c r="Q1101" i="3"/>
  <c r="P1101" i="3"/>
  <c r="U1100" i="3"/>
  <c r="T1100" i="3"/>
  <c r="S1100" i="3"/>
  <c r="R1100" i="3"/>
  <c r="Q1100" i="3"/>
  <c r="P1100" i="3"/>
  <c r="U1099" i="3"/>
  <c r="T1099" i="3"/>
  <c r="S1099" i="3"/>
  <c r="R1099" i="3"/>
  <c r="Q1099" i="3"/>
  <c r="P1099" i="3"/>
  <c r="U1098" i="3"/>
  <c r="T1098" i="3"/>
  <c r="S1098" i="3"/>
  <c r="R1098" i="3"/>
  <c r="Q1098" i="3"/>
  <c r="P1098" i="3"/>
  <c r="U1097" i="3"/>
  <c r="T1097" i="3"/>
  <c r="S1097" i="3"/>
  <c r="R1097" i="3"/>
  <c r="Q1097" i="3"/>
  <c r="P1097" i="3"/>
  <c r="U1096" i="3"/>
  <c r="T1096" i="3"/>
  <c r="S1096" i="3"/>
  <c r="R1096" i="3"/>
  <c r="Q1096" i="3"/>
  <c r="P1096" i="3"/>
  <c r="U1095" i="3"/>
  <c r="T1095" i="3"/>
  <c r="S1095" i="3"/>
  <c r="R1095" i="3"/>
  <c r="Q1095" i="3"/>
  <c r="P1095" i="3"/>
  <c r="U1094" i="3"/>
  <c r="T1094" i="3"/>
  <c r="S1094" i="3"/>
  <c r="R1094" i="3"/>
  <c r="Q1094" i="3"/>
  <c r="P1094" i="3"/>
  <c r="U1093" i="3"/>
  <c r="T1093" i="3"/>
  <c r="S1093" i="3"/>
  <c r="R1093" i="3"/>
  <c r="Q1093" i="3"/>
  <c r="P1093" i="3"/>
  <c r="U1092" i="3"/>
  <c r="T1092" i="3"/>
  <c r="S1092" i="3"/>
  <c r="R1092" i="3"/>
  <c r="Q1092" i="3"/>
  <c r="P1092" i="3"/>
  <c r="U1091" i="3"/>
  <c r="T1091" i="3"/>
  <c r="S1091" i="3"/>
  <c r="R1091" i="3"/>
  <c r="Q1091" i="3"/>
  <c r="P1091" i="3"/>
  <c r="U1090" i="3"/>
  <c r="T1090" i="3"/>
  <c r="S1090" i="3"/>
  <c r="R1090" i="3"/>
  <c r="Q1090" i="3"/>
  <c r="P1090" i="3"/>
  <c r="U1089" i="3"/>
  <c r="T1089" i="3"/>
  <c r="S1089" i="3"/>
  <c r="R1089" i="3"/>
  <c r="Q1089" i="3"/>
  <c r="P1089" i="3"/>
  <c r="U1088" i="3"/>
  <c r="T1088" i="3"/>
  <c r="S1088" i="3"/>
  <c r="R1088" i="3"/>
  <c r="Q1088" i="3"/>
  <c r="P1088" i="3"/>
  <c r="U1087" i="3"/>
  <c r="T1087" i="3"/>
  <c r="S1087" i="3"/>
  <c r="R1087" i="3"/>
  <c r="Q1087" i="3"/>
  <c r="P1087" i="3"/>
  <c r="U1086" i="3"/>
  <c r="T1086" i="3"/>
  <c r="S1086" i="3"/>
  <c r="R1086" i="3"/>
  <c r="Q1086" i="3"/>
  <c r="P1086" i="3"/>
  <c r="U1085" i="3"/>
  <c r="T1085" i="3"/>
  <c r="S1085" i="3"/>
  <c r="R1085" i="3"/>
  <c r="Q1085" i="3"/>
  <c r="P1085" i="3"/>
  <c r="U1084" i="3"/>
  <c r="T1084" i="3"/>
  <c r="S1084" i="3"/>
  <c r="R1084" i="3"/>
  <c r="Q1084" i="3"/>
  <c r="P1084" i="3"/>
  <c r="U1083" i="3"/>
  <c r="T1083" i="3"/>
  <c r="S1083" i="3"/>
  <c r="R1083" i="3"/>
  <c r="Q1083" i="3"/>
  <c r="P1083" i="3"/>
  <c r="U1082" i="3"/>
  <c r="T1082" i="3"/>
  <c r="S1082" i="3"/>
  <c r="R1082" i="3"/>
  <c r="Q1082" i="3"/>
  <c r="P1082" i="3"/>
  <c r="U1081" i="3"/>
  <c r="T1081" i="3"/>
  <c r="S1081" i="3"/>
  <c r="R1081" i="3"/>
  <c r="Q1081" i="3"/>
  <c r="P1081" i="3"/>
  <c r="U1080" i="3"/>
  <c r="T1080" i="3"/>
  <c r="S1080" i="3"/>
  <c r="R1080" i="3"/>
  <c r="Q1080" i="3"/>
  <c r="P1080" i="3"/>
  <c r="U1079" i="3"/>
  <c r="T1079" i="3"/>
  <c r="S1079" i="3"/>
  <c r="R1079" i="3"/>
  <c r="Q1079" i="3"/>
  <c r="P1079" i="3"/>
  <c r="U1078" i="3"/>
  <c r="T1078" i="3"/>
  <c r="S1078" i="3"/>
  <c r="R1078" i="3"/>
  <c r="Q1078" i="3"/>
  <c r="P1078" i="3"/>
  <c r="U1077" i="3"/>
  <c r="T1077" i="3"/>
  <c r="S1077" i="3"/>
  <c r="R1077" i="3"/>
  <c r="Q1077" i="3"/>
  <c r="P1077" i="3"/>
  <c r="U1076" i="3"/>
  <c r="T1076" i="3"/>
  <c r="S1076" i="3"/>
  <c r="R1076" i="3"/>
  <c r="Q1076" i="3"/>
  <c r="P1076" i="3"/>
  <c r="U1075" i="3"/>
  <c r="T1075" i="3"/>
  <c r="S1075" i="3"/>
  <c r="R1075" i="3"/>
  <c r="Q1075" i="3"/>
  <c r="P1075" i="3"/>
  <c r="U1074" i="3"/>
  <c r="T1074" i="3"/>
  <c r="S1074" i="3"/>
  <c r="R1074" i="3"/>
  <c r="Q1074" i="3"/>
  <c r="P1074" i="3"/>
  <c r="U1073" i="3"/>
  <c r="T1073" i="3"/>
  <c r="S1073" i="3"/>
  <c r="R1073" i="3"/>
  <c r="Q1073" i="3"/>
  <c r="P1073" i="3"/>
  <c r="U1072" i="3"/>
  <c r="T1072" i="3"/>
  <c r="S1072" i="3"/>
  <c r="R1072" i="3"/>
  <c r="Q1072" i="3"/>
  <c r="P1072" i="3"/>
  <c r="U1071" i="3"/>
  <c r="T1071" i="3"/>
  <c r="S1071" i="3"/>
  <c r="R1071" i="3"/>
  <c r="Q1071" i="3"/>
  <c r="P1071" i="3"/>
  <c r="U1070" i="3"/>
  <c r="T1070" i="3"/>
  <c r="S1070" i="3"/>
  <c r="R1070" i="3"/>
  <c r="Q1070" i="3"/>
  <c r="P1070" i="3"/>
  <c r="U1069" i="3"/>
  <c r="T1069" i="3"/>
  <c r="S1069" i="3"/>
  <c r="R1069" i="3"/>
  <c r="Q1069" i="3"/>
  <c r="P1069" i="3"/>
  <c r="U1068" i="3"/>
  <c r="T1068" i="3"/>
  <c r="S1068" i="3"/>
  <c r="R1068" i="3"/>
  <c r="Q1068" i="3"/>
  <c r="P1068" i="3"/>
  <c r="U1067" i="3"/>
  <c r="T1067" i="3"/>
  <c r="S1067" i="3"/>
  <c r="R1067" i="3"/>
  <c r="Q1067" i="3"/>
  <c r="P1067" i="3"/>
  <c r="U1066" i="3"/>
  <c r="T1066" i="3"/>
  <c r="S1066" i="3"/>
  <c r="R1066" i="3"/>
  <c r="Q1066" i="3"/>
  <c r="P1066" i="3"/>
  <c r="U1065" i="3"/>
  <c r="T1065" i="3"/>
  <c r="S1065" i="3"/>
  <c r="R1065" i="3"/>
  <c r="Q1065" i="3"/>
  <c r="P1065" i="3"/>
  <c r="U1064" i="3"/>
  <c r="T1064" i="3"/>
  <c r="S1064" i="3"/>
  <c r="R1064" i="3"/>
  <c r="Q1064" i="3"/>
  <c r="P1064" i="3"/>
  <c r="U1063" i="3"/>
  <c r="T1063" i="3"/>
  <c r="S1063" i="3"/>
  <c r="R1063" i="3"/>
  <c r="Q1063" i="3"/>
  <c r="P1063" i="3"/>
  <c r="U1062" i="3"/>
  <c r="T1062" i="3"/>
  <c r="S1062" i="3"/>
  <c r="R1062" i="3"/>
  <c r="Q1062" i="3"/>
  <c r="P1062" i="3"/>
  <c r="U1061" i="3"/>
  <c r="T1061" i="3"/>
  <c r="S1061" i="3"/>
  <c r="R1061" i="3"/>
  <c r="Q1061" i="3"/>
  <c r="P1061" i="3"/>
  <c r="U1060" i="3"/>
  <c r="T1060" i="3"/>
  <c r="S1060" i="3"/>
  <c r="R1060" i="3"/>
  <c r="Q1060" i="3"/>
  <c r="P1060" i="3"/>
  <c r="U1059" i="3"/>
  <c r="T1059" i="3"/>
  <c r="S1059" i="3"/>
  <c r="R1059" i="3"/>
  <c r="Q1059" i="3"/>
  <c r="P1059" i="3"/>
  <c r="U1058" i="3"/>
  <c r="T1058" i="3"/>
  <c r="S1058" i="3"/>
  <c r="R1058" i="3"/>
  <c r="Q1058" i="3"/>
  <c r="P1058" i="3"/>
  <c r="U1057" i="3"/>
  <c r="T1057" i="3"/>
  <c r="S1057" i="3"/>
  <c r="R1057" i="3"/>
  <c r="Q1057" i="3"/>
  <c r="P1057" i="3"/>
  <c r="U1056" i="3"/>
  <c r="T1056" i="3"/>
  <c r="S1056" i="3"/>
  <c r="R1056" i="3"/>
  <c r="Q1056" i="3"/>
  <c r="P1056" i="3"/>
  <c r="U1055" i="3"/>
  <c r="T1055" i="3"/>
  <c r="S1055" i="3"/>
  <c r="R1055" i="3"/>
  <c r="Q1055" i="3"/>
  <c r="P1055" i="3"/>
  <c r="U1054" i="3"/>
  <c r="T1054" i="3"/>
  <c r="S1054" i="3"/>
  <c r="R1054" i="3"/>
  <c r="Q1054" i="3"/>
  <c r="P1054" i="3"/>
  <c r="U1053" i="3"/>
  <c r="T1053" i="3"/>
  <c r="S1053" i="3"/>
  <c r="R1053" i="3"/>
  <c r="Q1053" i="3"/>
  <c r="P1053" i="3"/>
  <c r="U1052" i="3"/>
  <c r="T1052" i="3"/>
  <c r="S1052" i="3"/>
  <c r="R1052" i="3"/>
  <c r="Q1052" i="3"/>
  <c r="P1052" i="3"/>
  <c r="U1051" i="3"/>
  <c r="T1051" i="3"/>
  <c r="S1051" i="3"/>
  <c r="R1051" i="3"/>
  <c r="Q1051" i="3"/>
  <c r="P1051" i="3"/>
  <c r="U1050" i="3"/>
  <c r="T1050" i="3"/>
  <c r="S1050" i="3"/>
  <c r="R1050" i="3"/>
  <c r="Q1050" i="3"/>
  <c r="P1050" i="3"/>
  <c r="U1049" i="3"/>
  <c r="T1049" i="3"/>
  <c r="S1049" i="3"/>
  <c r="R1049" i="3"/>
  <c r="Q1049" i="3"/>
  <c r="P1049" i="3"/>
  <c r="U1048" i="3"/>
  <c r="T1048" i="3"/>
  <c r="S1048" i="3"/>
  <c r="R1048" i="3"/>
  <c r="Q1048" i="3"/>
  <c r="P1048" i="3"/>
  <c r="U1047" i="3"/>
  <c r="T1047" i="3"/>
  <c r="S1047" i="3"/>
  <c r="R1047" i="3"/>
  <c r="Q1047" i="3"/>
  <c r="P1047" i="3"/>
  <c r="U1046" i="3"/>
  <c r="T1046" i="3"/>
  <c r="S1046" i="3"/>
  <c r="R1046" i="3"/>
  <c r="Q1046" i="3"/>
  <c r="P1046" i="3"/>
  <c r="U1045" i="3"/>
  <c r="T1045" i="3"/>
  <c r="S1045" i="3"/>
  <c r="R1045" i="3"/>
  <c r="Q1045" i="3"/>
  <c r="P1045" i="3"/>
  <c r="U1044" i="3"/>
  <c r="T1044" i="3"/>
  <c r="S1044" i="3"/>
  <c r="R1044" i="3"/>
  <c r="Q1044" i="3"/>
  <c r="P1044" i="3"/>
  <c r="U1043" i="3"/>
  <c r="T1043" i="3"/>
  <c r="S1043" i="3"/>
  <c r="R1043" i="3"/>
  <c r="Q1043" i="3"/>
  <c r="P1043" i="3"/>
  <c r="U1042" i="3"/>
  <c r="T1042" i="3"/>
  <c r="S1042" i="3"/>
  <c r="R1042" i="3"/>
  <c r="Q1042" i="3"/>
  <c r="P1042" i="3"/>
  <c r="U1041" i="3"/>
  <c r="T1041" i="3"/>
  <c r="S1041" i="3"/>
  <c r="R1041" i="3"/>
  <c r="Q1041" i="3"/>
  <c r="P1041" i="3"/>
  <c r="U1040" i="3"/>
  <c r="T1040" i="3"/>
  <c r="S1040" i="3"/>
  <c r="R1040" i="3"/>
  <c r="Q1040" i="3"/>
  <c r="P1040" i="3"/>
  <c r="U1039" i="3"/>
  <c r="T1039" i="3"/>
  <c r="S1039" i="3"/>
  <c r="R1039" i="3"/>
  <c r="Q1039" i="3"/>
  <c r="P1039" i="3"/>
  <c r="U1038" i="3"/>
  <c r="T1038" i="3"/>
  <c r="S1038" i="3"/>
  <c r="R1038" i="3"/>
  <c r="Q1038" i="3"/>
  <c r="P1038" i="3"/>
  <c r="U1037" i="3"/>
  <c r="T1037" i="3"/>
  <c r="S1037" i="3"/>
  <c r="R1037" i="3"/>
  <c r="Q1037" i="3"/>
  <c r="P1037" i="3"/>
  <c r="U1036" i="3"/>
  <c r="T1036" i="3"/>
  <c r="S1036" i="3"/>
  <c r="R1036" i="3"/>
  <c r="Q1036" i="3"/>
  <c r="P1036" i="3"/>
  <c r="U1035" i="3"/>
  <c r="T1035" i="3"/>
  <c r="S1035" i="3"/>
  <c r="R1035" i="3"/>
  <c r="Q1035" i="3"/>
  <c r="P1035" i="3"/>
  <c r="U1034" i="3"/>
  <c r="T1034" i="3"/>
  <c r="S1034" i="3"/>
  <c r="R1034" i="3"/>
  <c r="Q1034" i="3"/>
  <c r="P1034" i="3"/>
  <c r="U1033" i="3"/>
  <c r="T1033" i="3"/>
  <c r="S1033" i="3"/>
  <c r="R1033" i="3"/>
  <c r="Q1033" i="3"/>
  <c r="P1033" i="3"/>
  <c r="U1032" i="3"/>
  <c r="T1032" i="3"/>
  <c r="S1032" i="3"/>
  <c r="R1032" i="3"/>
  <c r="Q1032" i="3"/>
  <c r="P1032" i="3"/>
  <c r="U1031" i="3"/>
  <c r="T1031" i="3"/>
  <c r="S1031" i="3"/>
  <c r="R1031" i="3"/>
  <c r="Q1031" i="3"/>
  <c r="P1031" i="3"/>
  <c r="U1030" i="3"/>
  <c r="T1030" i="3"/>
  <c r="S1030" i="3"/>
  <c r="R1030" i="3"/>
  <c r="Q1030" i="3"/>
  <c r="P1030" i="3"/>
  <c r="U1029" i="3"/>
  <c r="T1029" i="3"/>
  <c r="S1029" i="3"/>
  <c r="R1029" i="3"/>
  <c r="Q1029" i="3"/>
  <c r="P1029" i="3"/>
  <c r="U1028" i="3"/>
  <c r="T1028" i="3"/>
  <c r="S1028" i="3"/>
  <c r="R1028" i="3"/>
  <c r="Q1028" i="3"/>
  <c r="P1028" i="3"/>
  <c r="U1027" i="3"/>
  <c r="T1027" i="3"/>
  <c r="S1027" i="3"/>
  <c r="R1027" i="3"/>
  <c r="Q1027" i="3"/>
  <c r="P1027" i="3"/>
  <c r="U1026" i="3"/>
  <c r="T1026" i="3"/>
  <c r="S1026" i="3"/>
  <c r="R1026" i="3"/>
  <c r="Q1026" i="3"/>
  <c r="P1026" i="3"/>
  <c r="U1025" i="3"/>
  <c r="T1025" i="3"/>
  <c r="S1025" i="3"/>
  <c r="R1025" i="3"/>
  <c r="Q1025" i="3"/>
  <c r="P1025" i="3"/>
  <c r="U1024" i="3"/>
  <c r="T1024" i="3"/>
  <c r="S1024" i="3"/>
  <c r="R1024" i="3"/>
  <c r="Q1024" i="3"/>
  <c r="P1024" i="3"/>
  <c r="U1023" i="3"/>
  <c r="T1023" i="3"/>
  <c r="S1023" i="3"/>
  <c r="R1023" i="3"/>
  <c r="Q1023" i="3"/>
  <c r="P1023" i="3"/>
  <c r="U1022" i="3"/>
  <c r="T1022" i="3"/>
  <c r="S1022" i="3"/>
  <c r="R1022" i="3"/>
  <c r="Q1022" i="3"/>
  <c r="P1022" i="3"/>
  <c r="U1021" i="3"/>
  <c r="T1021" i="3"/>
  <c r="S1021" i="3"/>
  <c r="R1021" i="3"/>
  <c r="Q1021" i="3"/>
  <c r="P1021" i="3"/>
  <c r="U1020" i="3"/>
  <c r="T1020" i="3"/>
  <c r="S1020" i="3"/>
  <c r="R1020" i="3"/>
  <c r="Q1020" i="3"/>
  <c r="P1020" i="3"/>
  <c r="U1019" i="3"/>
  <c r="T1019" i="3"/>
  <c r="S1019" i="3"/>
  <c r="R1019" i="3"/>
  <c r="Q1019" i="3"/>
  <c r="P1019" i="3"/>
  <c r="U1018" i="3"/>
  <c r="T1018" i="3"/>
  <c r="S1018" i="3"/>
  <c r="R1018" i="3"/>
  <c r="Q1018" i="3"/>
  <c r="P1018" i="3"/>
  <c r="U1017" i="3"/>
  <c r="T1017" i="3"/>
  <c r="S1017" i="3"/>
  <c r="R1017" i="3"/>
  <c r="Q1017" i="3"/>
  <c r="P1017" i="3"/>
  <c r="U1016" i="3"/>
  <c r="T1016" i="3"/>
  <c r="S1016" i="3"/>
  <c r="R1016" i="3"/>
  <c r="Q1016" i="3"/>
  <c r="P1016" i="3"/>
  <c r="U1015" i="3"/>
  <c r="T1015" i="3"/>
  <c r="S1015" i="3"/>
  <c r="R1015" i="3"/>
  <c r="Q1015" i="3"/>
  <c r="P1015" i="3"/>
  <c r="U1014" i="3"/>
  <c r="T1014" i="3"/>
  <c r="S1014" i="3"/>
  <c r="R1014" i="3"/>
  <c r="Q1014" i="3"/>
  <c r="P1014" i="3"/>
  <c r="U1013" i="3"/>
  <c r="T1013" i="3"/>
  <c r="S1013" i="3"/>
  <c r="R1013" i="3"/>
  <c r="Q1013" i="3"/>
  <c r="P1013" i="3"/>
  <c r="U1012" i="3"/>
  <c r="T1012" i="3"/>
  <c r="S1012" i="3"/>
  <c r="R1012" i="3"/>
  <c r="Q1012" i="3"/>
  <c r="P1012" i="3"/>
  <c r="U1011" i="3"/>
  <c r="T1011" i="3"/>
  <c r="S1011" i="3"/>
  <c r="R1011" i="3"/>
  <c r="Q1011" i="3"/>
  <c r="P1011" i="3"/>
  <c r="U1010" i="3"/>
  <c r="T1010" i="3"/>
  <c r="S1010" i="3"/>
  <c r="R1010" i="3"/>
  <c r="Q1010" i="3"/>
  <c r="P1010" i="3"/>
  <c r="U1009" i="3"/>
  <c r="T1009" i="3"/>
  <c r="S1009" i="3"/>
  <c r="R1009" i="3"/>
  <c r="Q1009" i="3"/>
  <c r="P1009" i="3"/>
  <c r="U1008" i="3"/>
  <c r="T1008" i="3"/>
  <c r="S1008" i="3"/>
  <c r="R1008" i="3"/>
  <c r="Q1008" i="3"/>
  <c r="P1008" i="3"/>
  <c r="U1007" i="3"/>
  <c r="T1007" i="3"/>
  <c r="S1007" i="3"/>
  <c r="R1007" i="3"/>
  <c r="Q1007" i="3"/>
  <c r="P1007" i="3"/>
  <c r="U1006" i="3"/>
  <c r="T1006" i="3"/>
  <c r="S1006" i="3"/>
  <c r="R1006" i="3"/>
  <c r="Q1006" i="3"/>
  <c r="P1006" i="3"/>
  <c r="U1005" i="3"/>
  <c r="T1005" i="3"/>
  <c r="S1005" i="3"/>
  <c r="R1005" i="3"/>
  <c r="Q1005" i="3"/>
  <c r="P1005" i="3"/>
  <c r="U1004" i="3"/>
  <c r="T1004" i="3"/>
  <c r="S1004" i="3"/>
  <c r="R1004" i="3"/>
  <c r="Q1004" i="3"/>
  <c r="P1004" i="3"/>
  <c r="U1003" i="3"/>
  <c r="T1003" i="3"/>
  <c r="S1003" i="3"/>
  <c r="R1003" i="3"/>
  <c r="Q1003" i="3"/>
  <c r="P1003" i="3"/>
  <c r="U1002" i="3"/>
  <c r="T1002" i="3"/>
  <c r="S1002" i="3"/>
  <c r="R1002" i="3"/>
  <c r="Q1002" i="3"/>
  <c r="P1002" i="3"/>
  <c r="U1001" i="3"/>
  <c r="T1001" i="3"/>
  <c r="S1001" i="3"/>
  <c r="R1001" i="3"/>
  <c r="Q1001" i="3"/>
  <c r="P1001" i="3"/>
  <c r="U1000" i="3"/>
  <c r="T1000" i="3"/>
  <c r="S1000" i="3"/>
  <c r="R1000" i="3"/>
  <c r="Q1000" i="3"/>
  <c r="P1000" i="3"/>
  <c r="U999" i="3"/>
  <c r="T999" i="3"/>
  <c r="S999" i="3"/>
  <c r="R999" i="3"/>
  <c r="Q999" i="3"/>
  <c r="P999" i="3"/>
  <c r="U998" i="3"/>
  <c r="T998" i="3"/>
  <c r="S998" i="3"/>
  <c r="R998" i="3"/>
  <c r="Q998" i="3"/>
  <c r="P998" i="3"/>
  <c r="U997" i="3"/>
  <c r="T997" i="3"/>
  <c r="S997" i="3"/>
  <c r="R997" i="3"/>
  <c r="Q997" i="3"/>
  <c r="P997" i="3"/>
  <c r="U996" i="3"/>
  <c r="T996" i="3"/>
  <c r="S996" i="3"/>
  <c r="R996" i="3"/>
  <c r="Q996" i="3"/>
  <c r="P996" i="3"/>
  <c r="U995" i="3"/>
  <c r="T995" i="3"/>
  <c r="S995" i="3"/>
  <c r="R995" i="3"/>
  <c r="Q995" i="3"/>
  <c r="P995" i="3"/>
  <c r="U994" i="3"/>
  <c r="T994" i="3"/>
  <c r="S994" i="3"/>
  <c r="R994" i="3"/>
  <c r="Q994" i="3"/>
  <c r="P994" i="3"/>
  <c r="U993" i="3"/>
  <c r="T993" i="3"/>
  <c r="S993" i="3"/>
  <c r="R993" i="3"/>
  <c r="Q993" i="3"/>
  <c r="P993" i="3"/>
  <c r="U992" i="3"/>
  <c r="T992" i="3"/>
  <c r="S992" i="3"/>
  <c r="R992" i="3"/>
  <c r="Q992" i="3"/>
  <c r="P992" i="3"/>
  <c r="U991" i="3"/>
  <c r="T991" i="3"/>
  <c r="S991" i="3"/>
  <c r="R991" i="3"/>
  <c r="Q991" i="3"/>
  <c r="P991" i="3"/>
  <c r="U990" i="3"/>
  <c r="T990" i="3"/>
  <c r="S990" i="3"/>
  <c r="R990" i="3"/>
  <c r="Q990" i="3"/>
  <c r="P990" i="3"/>
  <c r="U989" i="3"/>
  <c r="T989" i="3"/>
  <c r="S989" i="3"/>
  <c r="R989" i="3"/>
  <c r="Q989" i="3"/>
  <c r="P989" i="3"/>
  <c r="U988" i="3"/>
  <c r="T988" i="3"/>
  <c r="S988" i="3"/>
  <c r="R988" i="3"/>
  <c r="Q988" i="3"/>
  <c r="P988" i="3"/>
  <c r="U987" i="3"/>
  <c r="T987" i="3"/>
  <c r="S987" i="3"/>
  <c r="R987" i="3"/>
  <c r="Q987" i="3"/>
  <c r="P987" i="3"/>
  <c r="U986" i="3"/>
  <c r="T986" i="3"/>
  <c r="S986" i="3"/>
  <c r="R986" i="3"/>
  <c r="Q986" i="3"/>
  <c r="P986" i="3"/>
  <c r="U985" i="3"/>
  <c r="T985" i="3"/>
  <c r="S985" i="3"/>
  <c r="R985" i="3"/>
  <c r="Q985" i="3"/>
  <c r="P985" i="3"/>
  <c r="U984" i="3"/>
  <c r="T984" i="3"/>
  <c r="S984" i="3"/>
  <c r="R984" i="3"/>
  <c r="Q984" i="3"/>
  <c r="P984" i="3"/>
  <c r="U983" i="3"/>
  <c r="T983" i="3"/>
  <c r="S983" i="3"/>
  <c r="R983" i="3"/>
  <c r="Q983" i="3"/>
  <c r="P983" i="3"/>
  <c r="U982" i="3"/>
  <c r="T982" i="3"/>
  <c r="S982" i="3"/>
  <c r="R982" i="3"/>
  <c r="Q982" i="3"/>
  <c r="P982" i="3"/>
  <c r="U981" i="3"/>
  <c r="T981" i="3"/>
  <c r="S981" i="3"/>
  <c r="R981" i="3"/>
  <c r="Q981" i="3"/>
  <c r="P981" i="3"/>
  <c r="U980" i="3"/>
  <c r="T980" i="3"/>
  <c r="S980" i="3"/>
  <c r="R980" i="3"/>
  <c r="Q980" i="3"/>
  <c r="P980" i="3"/>
  <c r="U979" i="3"/>
  <c r="T979" i="3"/>
  <c r="S979" i="3"/>
  <c r="R979" i="3"/>
  <c r="Q979" i="3"/>
  <c r="P979" i="3"/>
  <c r="U978" i="3"/>
  <c r="T978" i="3"/>
  <c r="S978" i="3"/>
  <c r="R978" i="3"/>
  <c r="Q978" i="3"/>
  <c r="P978" i="3"/>
  <c r="U977" i="3"/>
  <c r="T977" i="3"/>
  <c r="S977" i="3"/>
  <c r="R977" i="3"/>
  <c r="Q977" i="3"/>
  <c r="P977" i="3"/>
  <c r="U976" i="3"/>
  <c r="T976" i="3"/>
  <c r="S976" i="3"/>
  <c r="R976" i="3"/>
  <c r="Q976" i="3"/>
  <c r="P976" i="3"/>
  <c r="U975" i="3"/>
  <c r="T975" i="3"/>
  <c r="S975" i="3"/>
  <c r="R975" i="3"/>
  <c r="Q975" i="3"/>
  <c r="P975" i="3"/>
  <c r="U974" i="3"/>
  <c r="T974" i="3"/>
  <c r="S974" i="3"/>
  <c r="R974" i="3"/>
  <c r="Q974" i="3"/>
  <c r="P974" i="3"/>
  <c r="U973" i="3"/>
  <c r="T973" i="3"/>
  <c r="S973" i="3"/>
  <c r="R973" i="3"/>
  <c r="Q973" i="3"/>
  <c r="P973" i="3"/>
  <c r="U972" i="3"/>
  <c r="T972" i="3"/>
  <c r="S972" i="3"/>
  <c r="R972" i="3"/>
  <c r="Q972" i="3"/>
  <c r="P972" i="3"/>
  <c r="U971" i="3"/>
  <c r="T971" i="3"/>
  <c r="S971" i="3"/>
  <c r="R971" i="3"/>
  <c r="Q971" i="3"/>
  <c r="P971" i="3"/>
  <c r="U970" i="3"/>
  <c r="T970" i="3"/>
  <c r="S970" i="3"/>
  <c r="R970" i="3"/>
  <c r="Q970" i="3"/>
  <c r="P970" i="3"/>
  <c r="U969" i="3"/>
  <c r="T969" i="3"/>
  <c r="S969" i="3"/>
  <c r="R969" i="3"/>
  <c r="Q969" i="3"/>
  <c r="P969" i="3"/>
  <c r="U968" i="3"/>
  <c r="T968" i="3"/>
  <c r="S968" i="3"/>
  <c r="R968" i="3"/>
  <c r="Q968" i="3"/>
  <c r="P968" i="3"/>
  <c r="U967" i="3"/>
  <c r="T967" i="3"/>
  <c r="S967" i="3"/>
  <c r="R967" i="3"/>
  <c r="Q967" i="3"/>
  <c r="P967" i="3"/>
  <c r="U966" i="3"/>
  <c r="T966" i="3"/>
  <c r="S966" i="3"/>
  <c r="R966" i="3"/>
  <c r="Q966" i="3"/>
  <c r="P966" i="3"/>
  <c r="U965" i="3"/>
  <c r="T965" i="3"/>
  <c r="S965" i="3"/>
  <c r="R965" i="3"/>
  <c r="Q965" i="3"/>
  <c r="P965" i="3"/>
  <c r="U964" i="3"/>
  <c r="T964" i="3"/>
  <c r="S964" i="3"/>
  <c r="R964" i="3"/>
  <c r="Q964" i="3"/>
  <c r="P964" i="3"/>
  <c r="U963" i="3"/>
  <c r="T963" i="3"/>
  <c r="S963" i="3"/>
  <c r="R963" i="3"/>
  <c r="Q963" i="3"/>
  <c r="P963" i="3"/>
  <c r="U962" i="3"/>
  <c r="T962" i="3"/>
  <c r="S962" i="3"/>
  <c r="R962" i="3"/>
  <c r="Q962" i="3"/>
  <c r="P962" i="3"/>
  <c r="U961" i="3"/>
  <c r="T961" i="3"/>
  <c r="S961" i="3"/>
  <c r="R961" i="3"/>
  <c r="Q961" i="3"/>
  <c r="P961" i="3"/>
  <c r="U960" i="3"/>
  <c r="T960" i="3"/>
  <c r="S960" i="3"/>
  <c r="R960" i="3"/>
  <c r="Q960" i="3"/>
  <c r="P960" i="3"/>
  <c r="U959" i="3"/>
  <c r="T959" i="3"/>
  <c r="S959" i="3"/>
  <c r="R959" i="3"/>
  <c r="Q959" i="3"/>
  <c r="P959" i="3"/>
  <c r="U958" i="3"/>
  <c r="T958" i="3"/>
  <c r="S958" i="3"/>
  <c r="R958" i="3"/>
  <c r="Q958" i="3"/>
  <c r="P958" i="3"/>
  <c r="U957" i="3"/>
  <c r="T957" i="3"/>
  <c r="S957" i="3"/>
  <c r="R957" i="3"/>
  <c r="Q957" i="3"/>
  <c r="P957" i="3"/>
  <c r="U956" i="3"/>
  <c r="T956" i="3"/>
  <c r="S956" i="3"/>
  <c r="R956" i="3"/>
  <c r="Q956" i="3"/>
  <c r="P956" i="3"/>
  <c r="U955" i="3"/>
  <c r="T955" i="3"/>
  <c r="S955" i="3"/>
  <c r="R955" i="3"/>
  <c r="Q955" i="3"/>
  <c r="P955" i="3"/>
  <c r="U954" i="3"/>
  <c r="T954" i="3"/>
  <c r="S954" i="3"/>
  <c r="R954" i="3"/>
  <c r="Q954" i="3"/>
  <c r="P954" i="3"/>
  <c r="U953" i="3"/>
  <c r="T953" i="3"/>
  <c r="S953" i="3"/>
  <c r="R953" i="3"/>
  <c r="Q953" i="3"/>
  <c r="P953" i="3"/>
  <c r="U952" i="3"/>
  <c r="T952" i="3"/>
  <c r="S952" i="3"/>
  <c r="R952" i="3"/>
  <c r="Q952" i="3"/>
  <c r="P952" i="3"/>
  <c r="U951" i="3"/>
  <c r="T951" i="3"/>
  <c r="S951" i="3"/>
  <c r="R951" i="3"/>
  <c r="Q951" i="3"/>
  <c r="P951" i="3"/>
  <c r="U950" i="3"/>
  <c r="T950" i="3"/>
  <c r="S950" i="3"/>
  <c r="R950" i="3"/>
  <c r="Q950" i="3"/>
  <c r="P950" i="3"/>
  <c r="U949" i="3"/>
  <c r="T949" i="3"/>
  <c r="S949" i="3"/>
  <c r="R949" i="3"/>
  <c r="Q949" i="3"/>
  <c r="P949" i="3"/>
  <c r="U948" i="3"/>
  <c r="T948" i="3"/>
  <c r="S948" i="3"/>
  <c r="R948" i="3"/>
  <c r="Q948" i="3"/>
  <c r="P948" i="3"/>
  <c r="U947" i="3"/>
  <c r="T947" i="3"/>
  <c r="S947" i="3"/>
  <c r="R947" i="3"/>
  <c r="Q947" i="3"/>
  <c r="P947" i="3"/>
  <c r="U946" i="3"/>
  <c r="T946" i="3"/>
  <c r="S946" i="3"/>
  <c r="R946" i="3"/>
  <c r="Q946" i="3"/>
  <c r="P946" i="3"/>
  <c r="U945" i="3"/>
  <c r="T945" i="3"/>
  <c r="S945" i="3"/>
  <c r="R945" i="3"/>
  <c r="Q945" i="3"/>
  <c r="P945" i="3"/>
  <c r="U944" i="3"/>
  <c r="T944" i="3"/>
  <c r="S944" i="3"/>
  <c r="R944" i="3"/>
  <c r="Q944" i="3"/>
  <c r="P944" i="3"/>
  <c r="U943" i="3"/>
  <c r="T943" i="3"/>
  <c r="S943" i="3"/>
  <c r="R943" i="3"/>
  <c r="Q943" i="3"/>
  <c r="P943" i="3"/>
  <c r="U942" i="3"/>
  <c r="T942" i="3"/>
  <c r="S942" i="3"/>
  <c r="R942" i="3"/>
  <c r="Q942" i="3"/>
  <c r="P942" i="3"/>
  <c r="U941" i="3"/>
  <c r="T941" i="3"/>
  <c r="S941" i="3"/>
  <c r="R941" i="3"/>
  <c r="Q941" i="3"/>
  <c r="P941" i="3"/>
  <c r="U940" i="3"/>
  <c r="T940" i="3"/>
  <c r="S940" i="3"/>
  <c r="R940" i="3"/>
  <c r="Q940" i="3"/>
  <c r="P940" i="3"/>
  <c r="U939" i="3"/>
  <c r="T939" i="3"/>
  <c r="S939" i="3"/>
  <c r="R939" i="3"/>
  <c r="Q939" i="3"/>
  <c r="P939" i="3"/>
  <c r="U938" i="3"/>
  <c r="T938" i="3"/>
  <c r="S938" i="3"/>
  <c r="R938" i="3"/>
  <c r="Q938" i="3"/>
  <c r="P938" i="3"/>
  <c r="U937" i="3"/>
  <c r="T937" i="3"/>
  <c r="S937" i="3"/>
  <c r="R937" i="3"/>
  <c r="Q937" i="3"/>
  <c r="P937" i="3"/>
  <c r="U936" i="3"/>
  <c r="T936" i="3"/>
  <c r="S936" i="3"/>
  <c r="R936" i="3"/>
  <c r="Q936" i="3"/>
  <c r="P936" i="3"/>
  <c r="U935" i="3"/>
  <c r="T935" i="3"/>
  <c r="S935" i="3"/>
  <c r="R935" i="3"/>
  <c r="Q935" i="3"/>
  <c r="P935" i="3"/>
  <c r="U934" i="3"/>
  <c r="T934" i="3"/>
  <c r="S934" i="3"/>
  <c r="R934" i="3"/>
  <c r="Q934" i="3"/>
  <c r="P934" i="3"/>
  <c r="U933" i="3"/>
  <c r="T933" i="3"/>
  <c r="S933" i="3"/>
  <c r="R933" i="3"/>
  <c r="Q933" i="3"/>
  <c r="P933" i="3"/>
  <c r="U932" i="3"/>
  <c r="T932" i="3"/>
  <c r="S932" i="3"/>
  <c r="R932" i="3"/>
  <c r="Q932" i="3"/>
  <c r="P932" i="3"/>
  <c r="U931" i="3"/>
  <c r="T931" i="3"/>
  <c r="S931" i="3"/>
  <c r="R931" i="3"/>
  <c r="Q931" i="3"/>
  <c r="P931" i="3"/>
  <c r="U930" i="3"/>
  <c r="T930" i="3"/>
  <c r="S930" i="3"/>
  <c r="R930" i="3"/>
  <c r="Q930" i="3"/>
  <c r="P930" i="3"/>
  <c r="U929" i="3"/>
  <c r="T929" i="3"/>
  <c r="S929" i="3"/>
  <c r="R929" i="3"/>
  <c r="Q929" i="3"/>
  <c r="P929" i="3"/>
  <c r="U928" i="3"/>
  <c r="T928" i="3"/>
  <c r="S928" i="3"/>
  <c r="R928" i="3"/>
  <c r="Q928" i="3"/>
  <c r="P928" i="3"/>
  <c r="U927" i="3"/>
  <c r="T927" i="3"/>
  <c r="S927" i="3"/>
  <c r="R927" i="3"/>
  <c r="Q927" i="3"/>
  <c r="P927" i="3"/>
  <c r="U926" i="3"/>
  <c r="T926" i="3"/>
  <c r="S926" i="3"/>
  <c r="R926" i="3"/>
  <c r="Q926" i="3"/>
  <c r="P926" i="3"/>
  <c r="U925" i="3"/>
  <c r="T925" i="3"/>
  <c r="S925" i="3"/>
  <c r="R925" i="3"/>
  <c r="Q925" i="3"/>
  <c r="P925" i="3"/>
  <c r="U924" i="3"/>
  <c r="T924" i="3"/>
  <c r="S924" i="3"/>
  <c r="R924" i="3"/>
  <c r="Q924" i="3"/>
  <c r="P924" i="3"/>
  <c r="U923" i="3"/>
  <c r="T923" i="3"/>
  <c r="S923" i="3"/>
  <c r="R923" i="3"/>
  <c r="Q923" i="3"/>
  <c r="P923" i="3"/>
  <c r="U922" i="3"/>
  <c r="T922" i="3"/>
  <c r="S922" i="3"/>
  <c r="R922" i="3"/>
  <c r="Q922" i="3"/>
  <c r="P922" i="3"/>
  <c r="U921" i="3"/>
  <c r="T921" i="3"/>
  <c r="S921" i="3"/>
  <c r="R921" i="3"/>
  <c r="Q921" i="3"/>
  <c r="P921" i="3"/>
  <c r="U920" i="3"/>
  <c r="T920" i="3"/>
  <c r="S920" i="3"/>
  <c r="R920" i="3"/>
  <c r="Q920" i="3"/>
  <c r="P920" i="3"/>
  <c r="U919" i="3"/>
  <c r="T919" i="3"/>
  <c r="S919" i="3"/>
  <c r="R919" i="3"/>
  <c r="Q919" i="3"/>
  <c r="P919" i="3"/>
  <c r="U918" i="3"/>
  <c r="T918" i="3"/>
  <c r="S918" i="3"/>
  <c r="R918" i="3"/>
  <c r="Q918" i="3"/>
  <c r="P918" i="3"/>
  <c r="U917" i="3"/>
  <c r="T917" i="3"/>
  <c r="S917" i="3"/>
  <c r="R917" i="3"/>
  <c r="Q917" i="3"/>
  <c r="P917" i="3"/>
  <c r="U916" i="3"/>
  <c r="T916" i="3"/>
  <c r="S916" i="3"/>
  <c r="R916" i="3"/>
  <c r="Q916" i="3"/>
  <c r="P916" i="3"/>
  <c r="U915" i="3"/>
  <c r="T915" i="3"/>
  <c r="S915" i="3"/>
  <c r="R915" i="3"/>
  <c r="Q915" i="3"/>
  <c r="P915" i="3"/>
  <c r="U914" i="3"/>
  <c r="T914" i="3"/>
  <c r="S914" i="3"/>
  <c r="R914" i="3"/>
  <c r="Q914" i="3"/>
  <c r="P914" i="3"/>
  <c r="U913" i="3"/>
  <c r="T913" i="3"/>
  <c r="S913" i="3"/>
  <c r="R913" i="3"/>
  <c r="Q913" i="3"/>
  <c r="P913" i="3"/>
  <c r="U912" i="3"/>
  <c r="T912" i="3"/>
  <c r="S912" i="3"/>
  <c r="R912" i="3"/>
  <c r="Q912" i="3"/>
  <c r="P912" i="3"/>
  <c r="U911" i="3"/>
  <c r="T911" i="3"/>
  <c r="S911" i="3"/>
  <c r="R911" i="3"/>
  <c r="Q911" i="3"/>
  <c r="P911" i="3"/>
  <c r="U910" i="3"/>
  <c r="T910" i="3"/>
  <c r="S910" i="3"/>
  <c r="R910" i="3"/>
  <c r="Q910" i="3"/>
  <c r="P910" i="3"/>
  <c r="U909" i="3"/>
  <c r="T909" i="3"/>
  <c r="S909" i="3"/>
  <c r="R909" i="3"/>
  <c r="Q909" i="3"/>
  <c r="P909" i="3"/>
  <c r="U908" i="3"/>
  <c r="T908" i="3"/>
  <c r="S908" i="3"/>
  <c r="R908" i="3"/>
  <c r="Q908" i="3"/>
  <c r="P908" i="3"/>
  <c r="U907" i="3"/>
  <c r="T907" i="3"/>
  <c r="S907" i="3"/>
  <c r="R907" i="3"/>
  <c r="Q907" i="3"/>
  <c r="P907" i="3"/>
  <c r="U906" i="3"/>
  <c r="T906" i="3"/>
  <c r="S906" i="3"/>
  <c r="R906" i="3"/>
  <c r="Q906" i="3"/>
  <c r="P906" i="3"/>
  <c r="U905" i="3"/>
  <c r="T905" i="3"/>
  <c r="S905" i="3"/>
  <c r="R905" i="3"/>
  <c r="Q905" i="3"/>
  <c r="P905" i="3"/>
  <c r="U904" i="3"/>
  <c r="T904" i="3"/>
  <c r="S904" i="3"/>
  <c r="R904" i="3"/>
  <c r="Q904" i="3"/>
  <c r="P904" i="3"/>
  <c r="U903" i="3"/>
  <c r="T903" i="3"/>
  <c r="S903" i="3"/>
  <c r="R903" i="3"/>
  <c r="Q903" i="3"/>
  <c r="P903" i="3"/>
  <c r="U902" i="3"/>
  <c r="T902" i="3"/>
  <c r="S902" i="3"/>
  <c r="R902" i="3"/>
  <c r="Q902" i="3"/>
  <c r="P902" i="3"/>
  <c r="U901" i="3"/>
  <c r="T901" i="3"/>
  <c r="S901" i="3"/>
  <c r="R901" i="3"/>
  <c r="Q901" i="3"/>
  <c r="P901" i="3"/>
  <c r="U900" i="3"/>
  <c r="T900" i="3"/>
  <c r="S900" i="3"/>
  <c r="R900" i="3"/>
  <c r="Q900" i="3"/>
  <c r="P900" i="3"/>
  <c r="U899" i="3"/>
  <c r="T899" i="3"/>
  <c r="S899" i="3"/>
  <c r="R899" i="3"/>
  <c r="Q899" i="3"/>
  <c r="P899" i="3"/>
  <c r="U898" i="3"/>
  <c r="T898" i="3"/>
  <c r="S898" i="3"/>
  <c r="R898" i="3"/>
  <c r="Q898" i="3"/>
  <c r="P898" i="3"/>
  <c r="U897" i="3"/>
  <c r="T897" i="3"/>
  <c r="S897" i="3"/>
  <c r="R897" i="3"/>
  <c r="Q897" i="3"/>
  <c r="P897" i="3"/>
  <c r="U896" i="3"/>
  <c r="T896" i="3"/>
  <c r="S896" i="3"/>
  <c r="R896" i="3"/>
  <c r="Q896" i="3"/>
  <c r="P896" i="3"/>
  <c r="U895" i="3"/>
  <c r="T895" i="3"/>
  <c r="S895" i="3"/>
  <c r="R895" i="3"/>
  <c r="Q895" i="3"/>
  <c r="P895" i="3"/>
  <c r="U894" i="3"/>
  <c r="T894" i="3"/>
  <c r="S894" i="3"/>
  <c r="R894" i="3"/>
  <c r="Q894" i="3"/>
  <c r="P894" i="3"/>
  <c r="U893" i="3"/>
  <c r="T893" i="3"/>
  <c r="S893" i="3"/>
  <c r="R893" i="3"/>
  <c r="Q893" i="3"/>
  <c r="P893" i="3"/>
  <c r="U892" i="3"/>
  <c r="T892" i="3"/>
  <c r="S892" i="3"/>
  <c r="R892" i="3"/>
  <c r="Q892" i="3"/>
  <c r="P892" i="3"/>
  <c r="U891" i="3"/>
  <c r="T891" i="3"/>
  <c r="S891" i="3"/>
  <c r="R891" i="3"/>
  <c r="Q891" i="3"/>
  <c r="P891" i="3"/>
  <c r="U890" i="3"/>
  <c r="T890" i="3"/>
  <c r="S890" i="3"/>
  <c r="R890" i="3"/>
  <c r="Q890" i="3"/>
  <c r="P890" i="3"/>
  <c r="U889" i="3"/>
  <c r="T889" i="3"/>
  <c r="S889" i="3"/>
  <c r="R889" i="3"/>
  <c r="Q889" i="3"/>
  <c r="P889" i="3"/>
  <c r="U888" i="3"/>
  <c r="T888" i="3"/>
  <c r="S888" i="3"/>
  <c r="R888" i="3"/>
  <c r="Q888" i="3"/>
  <c r="P888" i="3"/>
  <c r="U887" i="3"/>
  <c r="T887" i="3"/>
  <c r="S887" i="3"/>
  <c r="R887" i="3"/>
  <c r="Q887" i="3"/>
  <c r="P887" i="3"/>
  <c r="U886" i="3"/>
  <c r="T886" i="3"/>
  <c r="S886" i="3"/>
  <c r="R886" i="3"/>
  <c r="Q886" i="3"/>
  <c r="P886" i="3"/>
  <c r="U885" i="3"/>
  <c r="T885" i="3"/>
  <c r="S885" i="3"/>
  <c r="R885" i="3"/>
  <c r="Q885" i="3"/>
  <c r="P885" i="3"/>
  <c r="U884" i="3"/>
  <c r="T884" i="3"/>
  <c r="S884" i="3"/>
  <c r="R884" i="3"/>
  <c r="Q884" i="3"/>
  <c r="P884" i="3"/>
  <c r="U883" i="3"/>
  <c r="T883" i="3"/>
  <c r="S883" i="3"/>
  <c r="R883" i="3"/>
  <c r="Q883" i="3"/>
  <c r="P883" i="3"/>
  <c r="U882" i="3"/>
  <c r="T882" i="3"/>
  <c r="S882" i="3"/>
  <c r="R882" i="3"/>
  <c r="Q882" i="3"/>
  <c r="P882" i="3"/>
  <c r="U881" i="3"/>
  <c r="T881" i="3"/>
  <c r="S881" i="3"/>
  <c r="R881" i="3"/>
  <c r="Q881" i="3"/>
  <c r="P881" i="3"/>
  <c r="U880" i="3"/>
  <c r="T880" i="3"/>
  <c r="S880" i="3"/>
  <c r="R880" i="3"/>
  <c r="Q880" i="3"/>
  <c r="P880" i="3"/>
  <c r="U879" i="3"/>
  <c r="T879" i="3"/>
  <c r="S879" i="3"/>
  <c r="R879" i="3"/>
  <c r="Q879" i="3"/>
  <c r="P879" i="3"/>
  <c r="U878" i="3"/>
  <c r="T878" i="3"/>
  <c r="S878" i="3"/>
  <c r="R878" i="3"/>
  <c r="Q878" i="3"/>
  <c r="P878" i="3"/>
  <c r="U877" i="3"/>
  <c r="T877" i="3"/>
  <c r="S877" i="3"/>
  <c r="R877" i="3"/>
  <c r="Q877" i="3"/>
  <c r="P877" i="3"/>
  <c r="U876" i="3"/>
  <c r="T876" i="3"/>
  <c r="S876" i="3"/>
  <c r="R876" i="3"/>
  <c r="Q876" i="3"/>
  <c r="P876" i="3"/>
  <c r="U875" i="3"/>
  <c r="T875" i="3"/>
  <c r="S875" i="3"/>
  <c r="R875" i="3"/>
  <c r="Q875" i="3"/>
  <c r="P875" i="3"/>
  <c r="U874" i="3"/>
  <c r="T874" i="3"/>
  <c r="S874" i="3"/>
  <c r="R874" i="3"/>
  <c r="Q874" i="3"/>
  <c r="P874" i="3"/>
  <c r="U873" i="3"/>
  <c r="T873" i="3"/>
  <c r="S873" i="3"/>
  <c r="R873" i="3"/>
  <c r="Q873" i="3"/>
  <c r="P873" i="3"/>
  <c r="U872" i="3"/>
  <c r="T872" i="3"/>
  <c r="S872" i="3"/>
  <c r="R872" i="3"/>
  <c r="Q872" i="3"/>
  <c r="P872" i="3"/>
  <c r="U871" i="3"/>
  <c r="T871" i="3"/>
  <c r="S871" i="3"/>
  <c r="R871" i="3"/>
  <c r="Q871" i="3"/>
  <c r="P871" i="3"/>
  <c r="U870" i="3"/>
  <c r="T870" i="3"/>
  <c r="S870" i="3"/>
  <c r="R870" i="3"/>
  <c r="Q870" i="3"/>
  <c r="P870" i="3"/>
  <c r="U869" i="3"/>
  <c r="T869" i="3"/>
  <c r="S869" i="3"/>
  <c r="R869" i="3"/>
  <c r="Q869" i="3"/>
  <c r="P869" i="3"/>
  <c r="U868" i="3"/>
  <c r="T868" i="3"/>
  <c r="S868" i="3"/>
  <c r="R868" i="3"/>
  <c r="Q868" i="3"/>
  <c r="P868" i="3"/>
  <c r="U867" i="3"/>
  <c r="T867" i="3"/>
  <c r="S867" i="3"/>
  <c r="R867" i="3"/>
  <c r="Q867" i="3"/>
  <c r="P867" i="3"/>
  <c r="U866" i="3"/>
  <c r="T866" i="3"/>
  <c r="S866" i="3"/>
  <c r="R866" i="3"/>
  <c r="Q866" i="3"/>
  <c r="P866" i="3"/>
  <c r="U865" i="3"/>
  <c r="T865" i="3"/>
  <c r="S865" i="3"/>
  <c r="R865" i="3"/>
  <c r="Q865" i="3"/>
  <c r="P865" i="3"/>
  <c r="U864" i="3"/>
  <c r="T864" i="3"/>
  <c r="S864" i="3"/>
  <c r="R864" i="3"/>
  <c r="Q864" i="3"/>
  <c r="P864" i="3"/>
  <c r="U863" i="3"/>
  <c r="T863" i="3"/>
  <c r="S863" i="3"/>
  <c r="R863" i="3"/>
  <c r="Q863" i="3"/>
  <c r="P863" i="3"/>
  <c r="U862" i="3"/>
  <c r="T862" i="3"/>
  <c r="S862" i="3"/>
  <c r="R862" i="3"/>
  <c r="Q862" i="3"/>
  <c r="P862" i="3"/>
  <c r="U861" i="3"/>
  <c r="T861" i="3"/>
  <c r="S861" i="3"/>
  <c r="R861" i="3"/>
  <c r="Q861" i="3"/>
  <c r="P861" i="3"/>
  <c r="U860" i="3"/>
  <c r="T860" i="3"/>
  <c r="S860" i="3"/>
  <c r="R860" i="3"/>
  <c r="Q860" i="3"/>
  <c r="P860" i="3"/>
  <c r="U859" i="3"/>
  <c r="T859" i="3"/>
  <c r="S859" i="3"/>
  <c r="R859" i="3"/>
  <c r="Q859" i="3"/>
  <c r="P859" i="3"/>
  <c r="U858" i="3"/>
  <c r="T858" i="3"/>
  <c r="S858" i="3"/>
  <c r="R858" i="3"/>
  <c r="Q858" i="3"/>
  <c r="P858" i="3"/>
  <c r="U857" i="3"/>
  <c r="T857" i="3"/>
  <c r="S857" i="3"/>
  <c r="R857" i="3"/>
  <c r="Q857" i="3"/>
  <c r="P857" i="3"/>
  <c r="U856" i="3"/>
  <c r="T856" i="3"/>
  <c r="S856" i="3"/>
  <c r="R856" i="3"/>
  <c r="Q856" i="3"/>
  <c r="P856" i="3"/>
  <c r="U855" i="3"/>
  <c r="T855" i="3"/>
  <c r="S855" i="3"/>
  <c r="R855" i="3"/>
  <c r="Q855" i="3"/>
  <c r="P855" i="3"/>
  <c r="U854" i="3"/>
  <c r="T854" i="3"/>
  <c r="S854" i="3"/>
  <c r="R854" i="3"/>
  <c r="Q854" i="3"/>
  <c r="P854" i="3"/>
  <c r="U853" i="3"/>
  <c r="T853" i="3"/>
  <c r="S853" i="3"/>
  <c r="R853" i="3"/>
  <c r="Q853" i="3"/>
  <c r="P853" i="3"/>
  <c r="U852" i="3"/>
  <c r="T852" i="3"/>
  <c r="S852" i="3"/>
  <c r="R852" i="3"/>
  <c r="Q852" i="3"/>
  <c r="P852" i="3"/>
  <c r="U851" i="3"/>
  <c r="T851" i="3"/>
  <c r="S851" i="3"/>
  <c r="R851" i="3"/>
  <c r="Q851" i="3"/>
  <c r="P851" i="3"/>
  <c r="U850" i="3"/>
  <c r="T850" i="3"/>
  <c r="S850" i="3"/>
  <c r="R850" i="3"/>
  <c r="Q850" i="3"/>
  <c r="P850" i="3"/>
  <c r="U849" i="3"/>
  <c r="T849" i="3"/>
  <c r="S849" i="3"/>
  <c r="R849" i="3"/>
  <c r="Q849" i="3"/>
  <c r="P849" i="3"/>
  <c r="U848" i="3"/>
  <c r="T848" i="3"/>
  <c r="S848" i="3"/>
  <c r="R848" i="3"/>
  <c r="Q848" i="3"/>
  <c r="P848" i="3"/>
  <c r="U847" i="3"/>
  <c r="T847" i="3"/>
  <c r="S847" i="3"/>
  <c r="R847" i="3"/>
  <c r="Q847" i="3"/>
  <c r="P847" i="3"/>
  <c r="U846" i="3"/>
  <c r="T846" i="3"/>
  <c r="S846" i="3"/>
  <c r="R846" i="3"/>
  <c r="Q846" i="3"/>
  <c r="P846" i="3"/>
  <c r="U845" i="3"/>
  <c r="T845" i="3"/>
  <c r="S845" i="3"/>
  <c r="R845" i="3"/>
  <c r="Q845" i="3"/>
  <c r="P845" i="3"/>
  <c r="U844" i="3"/>
  <c r="T844" i="3"/>
  <c r="S844" i="3"/>
  <c r="R844" i="3"/>
  <c r="Q844" i="3"/>
  <c r="P844" i="3"/>
  <c r="U843" i="3"/>
  <c r="T843" i="3"/>
  <c r="S843" i="3"/>
  <c r="R843" i="3"/>
  <c r="Q843" i="3"/>
  <c r="P843" i="3"/>
  <c r="U842" i="3"/>
  <c r="T842" i="3"/>
  <c r="S842" i="3"/>
  <c r="R842" i="3"/>
  <c r="Q842" i="3"/>
  <c r="P842" i="3"/>
  <c r="U841" i="3"/>
  <c r="T841" i="3"/>
  <c r="S841" i="3"/>
  <c r="R841" i="3"/>
  <c r="Q841" i="3"/>
  <c r="P841" i="3"/>
  <c r="U840" i="3"/>
  <c r="T840" i="3"/>
  <c r="S840" i="3"/>
  <c r="R840" i="3"/>
  <c r="Q840" i="3"/>
  <c r="P840" i="3"/>
  <c r="U839" i="3"/>
  <c r="T839" i="3"/>
  <c r="S839" i="3"/>
  <c r="R839" i="3"/>
  <c r="Q839" i="3"/>
  <c r="P839" i="3"/>
  <c r="U838" i="3"/>
  <c r="T838" i="3"/>
  <c r="S838" i="3"/>
  <c r="R838" i="3"/>
  <c r="Q838" i="3"/>
  <c r="P838" i="3"/>
  <c r="U837" i="3"/>
  <c r="T837" i="3"/>
  <c r="S837" i="3"/>
  <c r="R837" i="3"/>
  <c r="Q837" i="3"/>
  <c r="P837" i="3"/>
  <c r="U836" i="3"/>
  <c r="T836" i="3"/>
  <c r="S836" i="3"/>
  <c r="R836" i="3"/>
  <c r="Q836" i="3"/>
  <c r="P836" i="3"/>
  <c r="U835" i="3"/>
  <c r="T835" i="3"/>
  <c r="S835" i="3"/>
  <c r="R835" i="3"/>
  <c r="Q835" i="3"/>
  <c r="P835" i="3"/>
  <c r="U834" i="3"/>
  <c r="T834" i="3"/>
  <c r="S834" i="3"/>
  <c r="R834" i="3"/>
  <c r="Q834" i="3"/>
  <c r="P834" i="3"/>
  <c r="U833" i="3"/>
  <c r="T833" i="3"/>
  <c r="S833" i="3"/>
  <c r="R833" i="3"/>
  <c r="Q833" i="3"/>
  <c r="P833" i="3"/>
  <c r="U832" i="3"/>
  <c r="T832" i="3"/>
  <c r="S832" i="3"/>
  <c r="R832" i="3"/>
  <c r="Q832" i="3"/>
  <c r="P832" i="3"/>
  <c r="U831" i="3"/>
  <c r="T831" i="3"/>
  <c r="S831" i="3"/>
  <c r="R831" i="3"/>
  <c r="Q831" i="3"/>
  <c r="P831" i="3"/>
  <c r="U830" i="3"/>
  <c r="T830" i="3"/>
  <c r="S830" i="3"/>
  <c r="R830" i="3"/>
  <c r="Q830" i="3"/>
  <c r="P830" i="3"/>
  <c r="U829" i="3"/>
  <c r="T829" i="3"/>
  <c r="S829" i="3"/>
  <c r="R829" i="3"/>
  <c r="Q829" i="3"/>
  <c r="P829" i="3"/>
  <c r="U828" i="3"/>
  <c r="T828" i="3"/>
  <c r="S828" i="3"/>
  <c r="R828" i="3"/>
  <c r="Q828" i="3"/>
  <c r="P828" i="3"/>
  <c r="U827" i="3"/>
  <c r="T827" i="3"/>
  <c r="S827" i="3"/>
  <c r="R827" i="3"/>
  <c r="Q827" i="3"/>
  <c r="P827" i="3"/>
  <c r="U826" i="3"/>
  <c r="T826" i="3"/>
  <c r="S826" i="3"/>
  <c r="R826" i="3"/>
  <c r="Q826" i="3"/>
  <c r="P826" i="3"/>
  <c r="U825" i="3"/>
  <c r="T825" i="3"/>
  <c r="S825" i="3"/>
  <c r="R825" i="3"/>
  <c r="Q825" i="3"/>
  <c r="P825" i="3"/>
  <c r="U824" i="3"/>
  <c r="T824" i="3"/>
  <c r="S824" i="3"/>
  <c r="R824" i="3"/>
  <c r="Q824" i="3"/>
  <c r="P824" i="3"/>
  <c r="U823" i="3"/>
  <c r="T823" i="3"/>
  <c r="S823" i="3"/>
  <c r="R823" i="3"/>
  <c r="Q823" i="3"/>
  <c r="P823" i="3"/>
  <c r="U822" i="3"/>
  <c r="T822" i="3"/>
  <c r="S822" i="3"/>
  <c r="R822" i="3"/>
  <c r="Q822" i="3"/>
  <c r="P822" i="3"/>
  <c r="U821" i="3"/>
  <c r="T821" i="3"/>
  <c r="S821" i="3"/>
  <c r="R821" i="3"/>
  <c r="Q821" i="3"/>
  <c r="P821" i="3"/>
  <c r="U820" i="3"/>
  <c r="T820" i="3"/>
  <c r="S820" i="3"/>
  <c r="R820" i="3"/>
  <c r="Q820" i="3"/>
  <c r="P820" i="3"/>
  <c r="U819" i="3"/>
  <c r="T819" i="3"/>
  <c r="S819" i="3"/>
  <c r="R819" i="3"/>
  <c r="Q819" i="3"/>
  <c r="P819" i="3"/>
  <c r="U818" i="3"/>
  <c r="T818" i="3"/>
  <c r="S818" i="3"/>
  <c r="R818" i="3"/>
  <c r="Q818" i="3"/>
  <c r="P818" i="3"/>
  <c r="U817" i="3"/>
  <c r="T817" i="3"/>
  <c r="S817" i="3"/>
  <c r="R817" i="3"/>
  <c r="Q817" i="3"/>
  <c r="P817" i="3"/>
  <c r="U816" i="3"/>
  <c r="T816" i="3"/>
  <c r="S816" i="3"/>
  <c r="R816" i="3"/>
  <c r="Q816" i="3"/>
  <c r="P816" i="3"/>
  <c r="U815" i="3"/>
  <c r="T815" i="3"/>
  <c r="S815" i="3"/>
  <c r="R815" i="3"/>
  <c r="Q815" i="3"/>
  <c r="P815" i="3"/>
  <c r="U814" i="3"/>
  <c r="T814" i="3"/>
  <c r="S814" i="3"/>
  <c r="R814" i="3"/>
  <c r="Q814" i="3"/>
  <c r="P814" i="3"/>
  <c r="U813" i="3"/>
  <c r="T813" i="3"/>
  <c r="S813" i="3"/>
  <c r="R813" i="3"/>
  <c r="Q813" i="3"/>
  <c r="P813" i="3"/>
  <c r="U812" i="3"/>
  <c r="T812" i="3"/>
  <c r="S812" i="3"/>
  <c r="R812" i="3"/>
  <c r="Q812" i="3"/>
  <c r="P812" i="3"/>
  <c r="U811" i="3"/>
  <c r="T811" i="3"/>
  <c r="S811" i="3"/>
  <c r="R811" i="3"/>
  <c r="Q811" i="3"/>
  <c r="P811" i="3"/>
  <c r="U810" i="3"/>
  <c r="T810" i="3"/>
  <c r="S810" i="3"/>
  <c r="R810" i="3"/>
  <c r="Q810" i="3"/>
  <c r="P810" i="3"/>
  <c r="U809" i="3"/>
  <c r="T809" i="3"/>
  <c r="S809" i="3"/>
  <c r="R809" i="3"/>
  <c r="Q809" i="3"/>
  <c r="P809" i="3"/>
  <c r="U808" i="3"/>
  <c r="T808" i="3"/>
  <c r="S808" i="3"/>
  <c r="R808" i="3"/>
  <c r="Q808" i="3"/>
  <c r="P808" i="3"/>
  <c r="U807" i="3"/>
  <c r="T807" i="3"/>
  <c r="S807" i="3"/>
  <c r="R807" i="3"/>
  <c r="Q807" i="3"/>
  <c r="P807" i="3"/>
  <c r="U806" i="3"/>
  <c r="T806" i="3"/>
  <c r="S806" i="3"/>
  <c r="R806" i="3"/>
  <c r="Q806" i="3"/>
  <c r="P806" i="3"/>
  <c r="U805" i="3"/>
  <c r="T805" i="3"/>
  <c r="S805" i="3"/>
  <c r="R805" i="3"/>
  <c r="Q805" i="3"/>
  <c r="P805" i="3"/>
  <c r="U804" i="3"/>
  <c r="T804" i="3"/>
  <c r="S804" i="3"/>
  <c r="R804" i="3"/>
  <c r="Q804" i="3"/>
  <c r="P804" i="3"/>
  <c r="U803" i="3"/>
  <c r="T803" i="3"/>
  <c r="S803" i="3"/>
  <c r="R803" i="3"/>
  <c r="Q803" i="3"/>
  <c r="P803" i="3"/>
  <c r="U802" i="3"/>
  <c r="T802" i="3"/>
  <c r="S802" i="3"/>
  <c r="R802" i="3"/>
  <c r="Q802" i="3"/>
  <c r="P802" i="3"/>
  <c r="U801" i="3"/>
  <c r="T801" i="3"/>
  <c r="S801" i="3"/>
  <c r="R801" i="3"/>
  <c r="Q801" i="3"/>
  <c r="P801" i="3"/>
  <c r="U800" i="3"/>
  <c r="T800" i="3"/>
  <c r="S800" i="3"/>
  <c r="R800" i="3"/>
  <c r="Q800" i="3"/>
  <c r="P800" i="3"/>
  <c r="U799" i="3"/>
  <c r="T799" i="3"/>
  <c r="S799" i="3"/>
  <c r="R799" i="3"/>
  <c r="Q799" i="3"/>
  <c r="P799" i="3"/>
  <c r="U798" i="3"/>
  <c r="T798" i="3"/>
  <c r="S798" i="3"/>
  <c r="R798" i="3"/>
  <c r="Q798" i="3"/>
  <c r="P798" i="3"/>
  <c r="U797" i="3"/>
  <c r="T797" i="3"/>
  <c r="S797" i="3"/>
  <c r="R797" i="3"/>
  <c r="Q797" i="3"/>
  <c r="P797" i="3"/>
  <c r="U796" i="3"/>
  <c r="T796" i="3"/>
  <c r="S796" i="3"/>
  <c r="R796" i="3"/>
  <c r="Q796" i="3"/>
  <c r="P796" i="3"/>
  <c r="U795" i="3"/>
  <c r="T795" i="3"/>
  <c r="S795" i="3"/>
  <c r="R795" i="3"/>
  <c r="Q795" i="3"/>
  <c r="P795" i="3"/>
  <c r="U794" i="3"/>
  <c r="T794" i="3"/>
  <c r="S794" i="3"/>
  <c r="R794" i="3"/>
  <c r="Q794" i="3"/>
  <c r="P794" i="3"/>
  <c r="U793" i="3"/>
  <c r="T793" i="3"/>
  <c r="S793" i="3"/>
  <c r="R793" i="3"/>
  <c r="Q793" i="3"/>
  <c r="P793" i="3"/>
  <c r="U792" i="3"/>
  <c r="T792" i="3"/>
  <c r="S792" i="3"/>
  <c r="R792" i="3"/>
  <c r="Q792" i="3"/>
  <c r="P792" i="3"/>
  <c r="U791" i="3"/>
  <c r="T791" i="3"/>
  <c r="S791" i="3"/>
  <c r="R791" i="3"/>
  <c r="Q791" i="3"/>
  <c r="P791" i="3"/>
  <c r="U790" i="3"/>
  <c r="T790" i="3"/>
  <c r="S790" i="3"/>
  <c r="R790" i="3"/>
  <c r="Q790" i="3"/>
  <c r="P790" i="3"/>
  <c r="U789" i="3"/>
  <c r="T789" i="3"/>
  <c r="S789" i="3"/>
  <c r="R789" i="3"/>
  <c r="Q789" i="3"/>
  <c r="P789" i="3"/>
  <c r="U788" i="3"/>
  <c r="T788" i="3"/>
  <c r="S788" i="3"/>
  <c r="R788" i="3"/>
  <c r="Q788" i="3"/>
  <c r="P788" i="3"/>
  <c r="U787" i="3"/>
  <c r="T787" i="3"/>
  <c r="S787" i="3"/>
  <c r="R787" i="3"/>
  <c r="Q787" i="3"/>
  <c r="P787" i="3"/>
  <c r="U786" i="3"/>
  <c r="T786" i="3"/>
  <c r="S786" i="3"/>
  <c r="R786" i="3"/>
  <c r="Q786" i="3"/>
  <c r="P786" i="3"/>
  <c r="U785" i="3"/>
  <c r="T785" i="3"/>
  <c r="S785" i="3"/>
  <c r="R785" i="3"/>
  <c r="Q785" i="3"/>
  <c r="P785" i="3"/>
  <c r="U784" i="3"/>
  <c r="T784" i="3"/>
  <c r="S784" i="3"/>
  <c r="R784" i="3"/>
  <c r="Q784" i="3"/>
  <c r="P784" i="3"/>
  <c r="U783" i="3"/>
  <c r="T783" i="3"/>
  <c r="S783" i="3"/>
  <c r="R783" i="3"/>
  <c r="Q783" i="3"/>
  <c r="P783" i="3"/>
  <c r="U782" i="3"/>
  <c r="T782" i="3"/>
  <c r="S782" i="3"/>
  <c r="R782" i="3"/>
  <c r="Q782" i="3"/>
  <c r="P782" i="3"/>
  <c r="U781" i="3"/>
  <c r="T781" i="3"/>
  <c r="S781" i="3"/>
  <c r="R781" i="3"/>
  <c r="Q781" i="3"/>
  <c r="P781" i="3"/>
  <c r="U780" i="3"/>
  <c r="T780" i="3"/>
  <c r="S780" i="3"/>
  <c r="R780" i="3"/>
  <c r="Q780" i="3"/>
  <c r="P780" i="3"/>
  <c r="U779" i="3"/>
  <c r="T779" i="3"/>
  <c r="S779" i="3"/>
  <c r="R779" i="3"/>
  <c r="Q779" i="3"/>
  <c r="P779" i="3"/>
  <c r="U778" i="3"/>
  <c r="T778" i="3"/>
  <c r="S778" i="3"/>
  <c r="R778" i="3"/>
  <c r="Q778" i="3"/>
  <c r="P778" i="3"/>
  <c r="U777" i="3"/>
  <c r="T777" i="3"/>
  <c r="S777" i="3"/>
  <c r="R777" i="3"/>
  <c r="Q777" i="3"/>
  <c r="P777" i="3"/>
  <c r="U776" i="3"/>
  <c r="T776" i="3"/>
  <c r="S776" i="3"/>
  <c r="R776" i="3"/>
  <c r="Q776" i="3"/>
  <c r="P776" i="3"/>
  <c r="U775" i="3"/>
  <c r="T775" i="3"/>
  <c r="S775" i="3"/>
  <c r="R775" i="3"/>
  <c r="Q775" i="3"/>
  <c r="P775" i="3"/>
  <c r="U774" i="3"/>
  <c r="T774" i="3"/>
  <c r="S774" i="3"/>
  <c r="R774" i="3"/>
  <c r="Q774" i="3"/>
  <c r="P774" i="3"/>
  <c r="U773" i="3"/>
  <c r="T773" i="3"/>
  <c r="S773" i="3"/>
  <c r="R773" i="3"/>
  <c r="Q773" i="3"/>
  <c r="P773" i="3"/>
  <c r="U772" i="3"/>
  <c r="T772" i="3"/>
  <c r="S772" i="3"/>
  <c r="R772" i="3"/>
  <c r="Q772" i="3"/>
  <c r="P772" i="3"/>
  <c r="U771" i="3"/>
  <c r="T771" i="3"/>
  <c r="S771" i="3"/>
  <c r="R771" i="3"/>
  <c r="Q771" i="3"/>
  <c r="P771" i="3"/>
  <c r="U770" i="3"/>
  <c r="T770" i="3"/>
  <c r="S770" i="3"/>
  <c r="R770" i="3"/>
  <c r="Q770" i="3"/>
  <c r="P770" i="3"/>
  <c r="U769" i="3"/>
  <c r="T769" i="3"/>
  <c r="S769" i="3"/>
  <c r="R769" i="3"/>
  <c r="Q769" i="3"/>
  <c r="P769" i="3"/>
  <c r="U768" i="3"/>
  <c r="T768" i="3"/>
  <c r="S768" i="3"/>
  <c r="R768" i="3"/>
  <c r="Q768" i="3"/>
  <c r="P768" i="3"/>
  <c r="U767" i="3"/>
  <c r="T767" i="3"/>
  <c r="S767" i="3"/>
  <c r="R767" i="3"/>
  <c r="Q767" i="3"/>
  <c r="P767" i="3"/>
  <c r="U766" i="3"/>
  <c r="T766" i="3"/>
  <c r="S766" i="3"/>
  <c r="R766" i="3"/>
  <c r="Q766" i="3"/>
  <c r="P766" i="3"/>
  <c r="U765" i="3"/>
  <c r="T765" i="3"/>
  <c r="S765" i="3"/>
  <c r="R765" i="3"/>
  <c r="Q765" i="3"/>
  <c r="P765" i="3"/>
  <c r="U764" i="3"/>
  <c r="T764" i="3"/>
  <c r="S764" i="3"/>
  <c r="R764" i="3"/>
  <c r="Q764" i="3"/>
  <c r="P764" i="3"/>
  <c r="U763" i="3"/>
  <c r="T763" i="3"/>
  <c r="S763" i="3"/>
  <c r="R763" i="3"/>
  <c r="Q763" i="3"/>
  <c r="P763" i="3"/>
  <c r="U762" i="3"/>
  <c r="T762" i="3"/>
  <c r="S762" i="3"/>
  <c r="R762" i="3"/>
  <c r="Q762" i="3"/>
  <c r="P762" i="3"/>
  <c r="U761" i="3"/>
  <c r="T761" i="3"/>
  <c r="S761" i="3"/>
  <c r="R761" i="3"/>
  <c r="Q761" i="3"/>
  <c r="P761" i="3"/>
  <c r="U760" i="3"/>
  <c r="T760" i="3"/>
  <c r="S760" i="3"/>
  <c r="R760" i="3"/>
  <c r="Q760" i="3"/>
  <c r="P760" i="3"/>
  <c r="U759" i="3"/>
  <c r="T759" i="3"/>
  <c r="S759" i="3"/>
  <c r="R759" i="3"/>
  <c r="Q759" i="3"/>
  <c r="P759" i="3"/>
  <c r="U758" i="3"/>
  <c r="T758" i="3"/>
  <c r="S758" i="3"/>
  <c r="R758" i="3"/>
  <c r="Q758" i="3"/>
  <c r="P758" i="3"/>
  <c r="U757" i="3"/>
  <c r="T757" i="3"/>
  <c r="S757" i="3"/>
  <c r="R757" i="3"/>
  <c r="Q757" i="3"/>
  <c r="P757" i="3"/>
  <c r="U756" i="3"/>
  <c r="T756" i="3"/>
  <c r="S756" i="3"/>
  <c r="R756" i="3"/>
  <c r="Q756" i="3"/>
  <c r="P756" i="3"/>
  <c r="U755" i="3"/>
  <c r="T755" i="3"/>
  <c r="S755" i="3"/>
  <c r="R755" i="3"/>
  <c r="Q755" i="3"/>
  <c r="P755" i="3"/>
  <c r="U754" i="3"/>
  <c r="T754" i="3"/>
  <c r="S754" i="3"/>
  <c r="R754" i="3"/>
  <c r="Q754" i="3"/>
  <c r="P754" i="3"/>
  <c r="U753" i="3"/>
  <c r="T753" i="3"/>
  <c r="S753" i="3"/>
  <c r="R753" i="3"/>
  <c r="Q753" i="3"/>
  <c r="P753" i="3"/>
  <c r="U752" i="3"/>
  <c r="T752" i="3"/>
  <c r="S752" i="3"/>
  <c r="R752" i="3"/>
  <c r="Q752" i="3"/>
  <c r="P752" i="3"/>
  <c r="U751" i="3"/>
  <c r="T751" i="3"/>
  <c r="S751" i="3"/>
  <c r="R751" i="3"/>
  <c r="Q751" i="3"/>
  <c r="P751" i="3"/>
  <c r="U750" i="3"/>
  <c r="T750" i="3"/>
  <c r="S750" i="3"/>
  <c r="R750" i="3"/>
  <c r="Q750" i="3"/>
  <c r="P750" i="3"/>
  <c r="U749" i="3"/>
  <c r="T749" i="3"/>
  <c r="S749" i="3"/>
  <c r="R749" i="3"/>
  <c r="Q749" i="3"/>
  <c r="P749" i="3"/>
  <c r="U748" i="3"/>
  <c r="T748" i="3"/>
  <c r="S748" i="3"/>
  <c r="R748" i="3"/>
  <c r="Q748" i="3"/>
  <c r="P748" i="3"/>
  <c r="U747" i="3"/>
  <c r="T747" i="3"/>
  <c r="S747" i="3"/>
  <c r="R747" i="3"/>
  <c r="Q747" i="3"/>
  <c r="P747" i="3"/>
  <c r="U746" i="3"/>
  <c r="T746" i="3"/>
  <c r="S746" i="3"/>
  <c r="R746" i="3"/>
  <c r="Q746" i="3"/>
  <c r="P746" i="3"/>
  <c r="U745" i="3"/>
  <c r="T745" i="3"/>
  <c r="S745" i="3"/>
  <c r="R745" i="3"/>
  <c r="Q745" i="3"/>
  <c r="P745" i="3"/>
  <c r="U744" i="3"/>
  <c r="T744" i="3"/>
  <c r="S744" i="3"/>
  <c r="R744" i="3"/>
  <c r="Q744" i="3"/>
  <c r="P744" i="3"/>
  <c r="U743" i="3"/>
  <c r="T743" i="3"/>
  <c r="S743" i="3"/>
  <c r="R743" i="3"/>
  <c r="Q743" i="3"/>
  <c r="P743" i="3"/>
  <c r="U742" i="3"/>
  <c r="T742" i="3"/>
  <c r="S742" i="3"/>
  <c r="R742" i="3"/>
  <c r="Q742" i="3"/>
  <c r="P742" i="3"/>
  <c r="U741" i="3"/>
  <c r="T741" i="3"/>
  <c r="S741" i="3"/>
  <c r="R741" i="3"/>
  <c r="Q741" i="3"/>
  <c r="P741" i="3"/>
  <c r="U740" i="3"/>
  <c r="T740" i="3"/>
  <c r="S740" i="3"/>
  <c r="R740" i="3"/>
  <c r="Q740" i="3"/>
  <c r="P740" i="3"/>
  <c r="U739" i="3"/>
  <c r="T739" i="3"/>
  <c r="S739" i="3"/>
  <c r="R739" i="3"/>
  <c r="Q739" i="3"/>
  <c r="P739" i="3"/>
  <c r="U738" i="3"/>
  <c r="T738" i="3"/>
  <c r="S738" i="3"/>
  <c r="R738" i="3"/>
  <c r="Q738" i="3"/>
  <c r="P738" i="3"/>
  <c r="U737" i="3"/>
  <c r="T737" i="3"/>
  <c r="S737" i="3"/>
  <c r="R737" i="3"/>
  <c r="Q737" i="3"/>
  <c r="P737" i="3"/>
  <c r="U736" i="3"/>
  <c r="T736" i="3"/>
  <c r="S736" i="3"/>
  <c r="R736" i="3"/>
  <c r="Q736" i="3"/>
  <c r="P736" i="3"/>
  <c r="U735" i="3"/>
  <c r="T735" i="3"/>
  <c r="S735" i="3"/>
  <c r="R735" i="3"/>
  <c r="Q735" i="3"/>
  <c r="P735" i="3"/>
  <c r="U734" i="3"/>
  <c r="T734" i="3"/>
  <c r="S734" i="3"/>
  <c r="R734" i="3"/>
  <c r="Q734" i="3"/>
  <c r="P734" i="3"/>
  <c r="U733" i="3"/>
  <c r="T733" i="3"/>
  <c r="S733" i="3"/>
  <c r="R733" i="3"/>
  <c r="Q733" i="3"/>
  <c r="P733" i="3"/>
  <c r="U732" i="3"/>
  <c r="T732" i="3"/>
  <c r="S732" i="3"/>
  <c r="R732" i="3"/>
  <c r="Q732" i="3"/>
  <c r="P732" i="3"/>
  <c r="U731" i="3"/>
  <c r="T731" i="3"/>
  <c r="S731" i="3"/>
  <c r="R731" i="3"/>
  <c r="Q731" i="3"/>
  <c r="P731" i="3"/>
  <c r="U730" i="3"/>
  <c r="T730" i="3"/>
  <c r="S730" i="3"/>
  <c r="R730" i="3"/>
  <c r="Q730" i="3"/>
  <c r="P730" i="3"/>
  <c r="U729" i="3"/>
  <c r="T729" i="3"/>
  <c r="S729" i="3"/>
  <c r="R729" i="3"/>
  <c r="Q729" i="3"/>
  <c r="P729" i="3"/>
  <c r="U728" i="3"/>
  <c r="T728" i="3"/>
  <c r="S728" i="3"/>
  <c r="R728" i="3"/>
  <c r="Q728" i="3"/>
  <c r="P728" i="3"/>
  <c r="U727" i="3"/>
  <c r="T727" i="3"/>
  <c r="S727" i="3"/>
  <c r="R727" i="3"/>
  <c r="Q727" i="3"/>
  <c r="P727" i="3"/>
  <c r="U726" i="3"/>
  <c r="T726" i="3"/>
  <c r="S726" i="3"/>
  <c r="R726" i="3"/>
  <c r="Q726" i="3"/>
  <c r="P726" i="3"/>
  <c r="U725" i="3"/>
  <c r="T725" i="3"/>
  <c r="S725" i="3"/>
  <c r="R725" i="3"/>
  <c r="Q725" i="3"/>
  <c r="P725" i="3"/>
  <c r="U724" i="3"/>
  <c r="T724" i="3"/>
  <c r="S724" i="3"/>
  <c r="R724" i="3"/>
  <c r="Q724" i="3"/>
  <c r="P724" i="3"/>
  <c r="U723" i="3"/>
  <c r="T723" i="3"/>
  <c r="S723" i="3"/>
  <c r="R723" i="3"/>
  <c r="Q723" i="3"/>
  <c r="P723" i="3"/>
  <c r="U722" i="3"/>
  <c r="T722" i="3"/>
  <c r="S722" i="3"/>
  <c r="R722" i="3"/>
  <c r="Q722" i="3"/>
  <c r="P722" i="3"/>
  <c r="U721" i="3"/>
  <c r="T721" i="3"/>
  <c r="S721" i="3"/>
  <c r="R721" i="3"/>
  <c r="Q721" i="3"/>
  <c r="P721" i="3"/>
  <c r="U720" i="3"/>
  <c r="T720" i="3"/>
  <c r="S720" i="3"/>
  <c r="R720" i="3"/>
  <c r="Q720" i="3"/>
  <c r="P720" i="3"/>
  <c r="U719" i="3"/>
  <c r="T719" i="3"/>
  <c r="S719" i="3"/>
  <c r="R719" i="3"/>
  <c r="Q719" i="3"/>
  <c r="P719" i="3"/>
  <c r="U718" i="3"/>
  <c r="T718" i="3"/>
  <c r="S718" i="3"/>
  <c r="R718" i="3"/>
  <c r="Q718" i="3"/>
  <c r="P718" i="3"/>
  <c r="U717" i="3"/>
  <c r="T717" i="3"/>
  <c r="S717" i="3"/>
  <c r="R717" i="3"/>
  <c r="Q717" i="3"/>
  <c r="P717" i="3"/>
  <c r="U716" i="3"/>
  <c r="T716" i="3"/>
  <c r="S716" i="3"/>
  <c r="R716" i="3"/>
  <c r="Q716" i="3"/>
  <c r="P716" i="3"/>
  <c r="U715" i="3"/>
  <c r="T715" i="3"/>
  <c r="S715" i="3"/>
  <c r="R715" i="3"/>
  <c r="Q715" i="3"/>
  <c r="P715" i="3"/>
  <c r="U714" i="3"/>
  <c r="T714" i="3"/>
  <c r="S714" i="3"/>
  <c r="R714" i="3"/>
  <c r="Q714" i="3"/>
  <c r="P714" i="3"/>
  <c r="U713" i="3"/>
  <c r="T713" i="3"/>
  <c r="S713" i="3"/>
  <c r="R713" i="3"/>
  <c r="Q713" i="3"/>
  <c r="P713" i="3"/>
  <c r="U712" i="3"/>
  <c r="T712" i="3"/>
  <c r="S712" i="3"/>
  <c r="R712" i="3"/>
  <c r="Q712" i="3"/>
  <c r="P712" i="3"/>
  <c r="U711" i="3"/>
  <c r="T711" i="3"/>
  <c r="S711" i="3"/>
  <c r="R711" i="3"/>
  <c r="Q711" i="3"/>
  <c r="P711" i="3"/>
  <c r="U710" i="3"/>
  <c r="T710" i="3"/>
  <c r="S710" i="3"/>
  <c r="R710" i="3"/>
  <c r="Q710" i="3"/>
  <c r="P710" i="3"/>
  <c r="U709" i="3"/>
  <c r="T709" i="3"/>
  <c r="S709" i="3"/>
  <c r="R709" i="3"/>
  <c r="Q709" i="3"/>
  <c r="P709" i="3"/>
  <c r="U708" i="3"/>
  <c r="T708" i="3"/>
  <c r="S708" i="3"/>
  <c r="R708" i="3"/>
  <c r="Q708" i="3"/>
  <c r="P708" i="3"/>
  <c r="U707" i="3"/>
  <c r="T707" i="3"/>
  <c r="S707" i="3"/>
  <c r="R707" i="3"/>
  <c r="Q707" i="3"/>
  <c r="P707" i="3"/>
  <c r="U706" i="3"/>
  <c r="T706" i="3"/>
  <c r="S706" i="3"/>
  <c r="R706" i="3"/>
  <c r="Q706" i="3"/>
  <c r="P706" i="3"/>
  <c r="U705" i="3"/>
  <c r="T705" i="3"/>
  <c r="S705" i="3"/>
  <c r="R705" i="3"/>
  <c r="Q705" i="3"/>
  <c r="P705" i="3"/>
  <c r="U704" i="3"/>
  <c r="T704" i="3"/>
  <c r="S704" i="3"/>
  <c r="R704" i="3"/>
  <c r="Q704" i="3"/>
  <c r="P704" i="3"/>
  <c r="U703" i="3"/>
  <c r="T703" i="3"/>
  <c r="S703" i="3"/>
  <c r="R703" i="3"/>
  <c r="Q703" i="3"/>
  <c r="P703" i="3"/>
  <c r="U702" i="3"/>
  <c r="T702" i="3"/>
  <c r="S702" i="3"/>
  <c r="R702" i="3"/>
  <c r="Q702" i="3"/>
  <c r="P702" i="3"/>
  <c r="U701" i="3"/>
  <c r="T701" i="3"/>
  <c r="S701" i="3"/>
  <c r="R701" i="3"/>
  <c r="Q701" i="3"/>
  <c r="P701" i="3"/>
  <c r="U700" i="3"/>
  <c r="T700" i="3"/>
  <c r="S700" i="3"/>
  <c r="R700" i="3"/>
  <c r="Q700" i="3"/>
  <c r="P700" i="3"/>
  <c r="U699" i="3"/>
  <c r="T699" i="3"/>
  <c r="S699" i="3"/>
  <c r="R699" i="3"/>
  <c r="Q699" i="3"/>
  <c r="P699" i="3"/>
  <c r="U698" i="3"/>
  <c r="T698" i="3"/>
  <c r="S698" i="3"/>
  <c r="R698" i="3"/>
  <c r="Q698" i="3"/>
  <c r="P698" i="3"/>
  <c r="U697" i="3"/>
  <c r="T697" i="3"/>
  <c r="S697" i="3"/>
  <c r="R697" i="3"/>
  <c r="Q697" i="3"/>
  <c r="P697" i="3"/>
  <c r="U696" i="3"/>
  <c r="T696" i="3"/>
  <c r="S696" i="3"/>
  <c r="R696" i="3"/>
  <c r="Q696" i="3"/>
  <c r="P696" i="3"/>
  <c r="U695" i="3"/>
  <c r="T695" i="3"/>
  <c r="S695" i="3"/>
  <c r="R695" i="3"/>
  <c r="Q695" i="3"/>
  <c r="P695" i="3"/>
  <c r="U694" i="3"/>
  <c r="T694" i="3"/>
  <c r="S694" i="3"/>
  <c r="R694" i="3"/>
  <c r="Q694" i="3"/>
  <c r="P694" i="3"/>
  <c r="U693" i="3"/>
  <c r="T693" i="3"/>
  <c r="S693" i="3"/>
  <c r="R693" i="3"/>
  <c r="Q693" i="3"/>
  <c r="P693" i="3"/>
  <c r="U692" i="3"/>
  <c r="T692" i="3"/>
  <c r="S692" i="3"/>
  <c r="R692" i="3"/>
  <c r="Q692" i="3"/>
  <c r="P692" i="3"/>
  <c r="U691" i="3"/>
  <c r="T691" i="3"/>
  <c r="S691" i="3"/>
  <c r="R691" i="3"/>
  <c r="Q691" i="3"/>
  <c r="P691" i="3"/>
  <c r="U690" i="3"/>
  <c r="T690" i="3"/>
  <c r="S690" i="3"/>
  <c r="R690" i="3"/>
  <c r="Q690" i="3"/>
  <c r="P690" i="3"/>
  <c r="U689" i="3"/>
  <c r="T689" i="3"/>
  <c r="S689" i="3"/>
  <c r="R689" i="3"/>
  <c r="Q689" i="3"/>
  <c r="P689" i="3"/>
  <c r="U688" i="3"/>
  <c r="T688" i="3"/>
  <c r="S688" i="3"/>
  <c r="R688" i="3"/>
  <c r="Q688" i="3"/>
  <c r="P688" i="3"/>
  <c r="U687" i="3"/>
  <c r="T687" i="3"/>
  <c r="S687" i="3"/>
  <c r="R687" i="3"/>
  <c r="Q687" i="3"/>
  <c r="P687" i="3"/>
  <c r="U686" i="3"/>
  <c r="T686" i="3"/>
  <c r="S686" i="3"/>
  <c r="R686" i="3"/>
  <c r="Q686" i="3"/>
  <c r="P686" i="3"/>
  <c r="U685" i="3"/>
  <c r="T685" i="3"/>
  <c r="S685" i="3"/>
  <c r="R685" i="3"/>
  <c r="Q685" i="3"/>
  <c r="P685" i="3"/>
  <c r="U684" i="3"/>
  <c r="T684" i="3"/>
  <c r="S684" i="3"/>
  <c r="R684" i="3"/>
  <c r="Q684" i="3"/>
  <c r="P684" i="3"/>
  <c r="U683" i="3"/>
  <c r="T683" i="3"/>
  <c r="S683" i="3"/>
  <c r="R683" i="3"/>
  <c r="Q683" i="3"/>
  <c r="P683" i="3"/>
  <c r="U682" i="3"/>
  <c r="T682" i="3"/>
  <c r="S682" i="3"/>
  <c r="R682" i="3"/>
  <c r="Q682" i="3"/>
  <c r="P682" i="3"/>
  <c r="U681" i="3"/>
  <c r="T681" i="3"/>
  <c r="S681" i="3"/>
  <c r="R681" i="3"/>
  <c r="Q681" i="3"/>
  <c r="P681" i="3"/>
  <c r="U680" i="3"/>
  <c r="T680" i="3"/>
  <c r="S680" i="3"/>
  <c r="R680" i="3"/>
  <c r="Q680" i="3"/>
  <c r="P680" i="3"/>
  <c r="U679" i="3"/>
  <c r="T679" i="3"/>
  <c r="S679" i="3"/>
  <c r="R679" i="3"/>
  <c r="Q679" i="3"/>
  <c r="P679" i="3"/>
  <c r="U678" i="3"/>
  <c r="T678" i="3"/>
  <c r="S678" i="3"/>
  <c r="R678" i="3"/>
  <c r="Q678" i="3"/>
  <c r="P678" i="3"/>
  <c r="U677" i="3"/>
  <c r="T677" i="3"/>
  <c r="S677" i="3"/>
  <c r="R677" i="3"/>
  <c r="Q677" i="3"/>
  <c r="P677" i="3"/>
  <c r="U676" i="3"/>
  <c r="T676" i="3"/>
  <c r="S676" i="3"/>
  <c r="R676" i="3"/>
  <c r="Q676" i="3"/>
  <c r="P676" i="3"/>
  <c r="U675" i="3"/>
  <c r="T675" i="3"/>
  <c r="S675" i="3"/>
  <c r="R675" i="3"/>
  <c r="Q675" i="3"/>
  <c r="P675" i="3"/>
  <c r="U674" i="3"/>
  <c r="T674" i="3"/>
  <c r="S674" i="3"/>
  <c r="R674" i="3"/>
  <c r="Q674" i="3"/>
  <c r="P674" i="3"/>
  <c r="U673" i="3"/>
  <c r="T673" i="3"/>
  <c r="S673" i="3"/>
  <c r="R673" i="3"/>
  <c r="Q673" i="3"/>
  <c r="P673" i="3"/>
  <c r="U672" i="3"/>
  <c r="T672" i="3"/>
  <c r="S672" i="3"/>
  <c r="R672" i="3"/>
  <c r="Q672" i="3"/>
  <c r="P672" i="3"/>
  <c r="U671" i="3"/>
  <c r="T671" i="3"/>
  <c r="S671" i="3"/>
  <c r="R671" i="3"/>
  <c r="Q671" i="3"/>
  <c r="P671" i="3"/>
  <c r="U670" i="3"/>
  <c r="T670" i="3"/>
  <c r="S670" i="3"/>
  <c r="R670" i="3"/>
  <c r="Q670" i="3"/>
  <c r="P670" i="3"/>
  <c r="U669" i="3"/>
  <c r="T669" i="3"/>
  <c r="S669" i="3"/>
  <c r="R669" i="3"/>
  <c r="Q669" i="3"/>
  <c r="P669" i="3"/>
  <c r="U668" i="3"/>
  <c r="T668" i="3"/>
  <c r="S668" i="3"/>
  <c r="R668" i="3"/>
  <c r="Q668" i="3"/>
  <c r="P668" i="3"/>
  <c r="U667" i="3"/>
  <c r="T667" i="3"/>
  <c r="S667" i="3"/>
  <c r="R667" i="3"/>
  <c r="Q667" i="3"/>
  <c r="P667" i="3"/>
  <c r="U666" i="3"/>
  <c r="T666" i="3"/>
  <c r="S666" i="3"/>
  <c r="R666" i="3"/>
  <c r="Q666" i="3"/>
  <c r="P666" i="3"/>
  <c r="U665" i="3"/>
  <c r="T665" i="3"/>
  <c r="S665" i="3"/>
  <c r="R665" i="3"/>
  <c r="Q665" i="3"/>
  <c r="P665" i="3"/>
  <c r="U664" i="3"/>
  <c r="T664" i="3"/>
  <c r="S664" i="3"/>
  <c r="R664" i="3"/>
  <c r="Q664" i="3"/>
  <c r="P664" i="3"/>
  <c r="U663" i="3"/>
  <c r="T663" i="3"/>
  <c r="S663" i="3"/>
  <c r="R663" i="3"/>
  <c r="Q663" i="3"/>
  <c r="P663" i="3"/>
  <c r="U662" i="3"/>
  <c r="T662" i="3"/>
  <c r="S662" i="3"/>
  <c r="R662" i="3"/>
  <c r="Q662" i="3"/>
  <c r="P662" i="3"/>
  <c r="U661" i="3"/>
  <c r="T661" i="3"/>
  <c r="S661" i="3"/>
  <c r="R661" i="3"/>
  <c r="Q661" i="3"/>
  <c r="P661" i="3"/>
  <c r="U660" i="3"/>
  <c r="T660" i="3"/>
  <c r="S660" i="3"/>
  <c r="R660" i="3"/>
  <c r="Q660" i="3"/>
  <c r="P660" i="3"/>
  <c r="U659" i="3"/>
  <c r="T659" i="3"/>
  <c r="S659" i="3"/>
  <c r="R659" i="3"/>
  <c r="Q659" i="3"/>
  <c r="P659" i="3"/>
  <c r="U658" i="3"/>
  <c r="T658" i="3"/>
  <c r="S658" i="3"/>
  <c r="R658" i="3"/>
  <c r="Q658" i="3"/>
  <c r="P658" i="3"/>
  <c r="U657" i="3"/>
  <c r="T657" i="3"/>
  <c r="S657" i="3"/>
  <c r="R657" i="3"/>
  <c r="Q657" i="3"/>
  <c r="P657" i="3"/>
  <c r="U656" i="3"/>
  <c r="T656" i="3"/>
  <c r="S656" i="3"/>
  <c r="R656" i="3"/>
  <c r="Q656" i="3"/>
  <c r="P656" i="3"/>
  <c r="U655" i="3"/>
  <c r="T655" i="3"/>
  <c r="S655" i="3"/>
  <c r="R655" i="3"/>
  <c r="Q655" i="3"/>
  <c r="P655" i="3"/>
  <c r="U654" i="3"/>
  <c r="T654" i="3"/>
  <c r="S654" i="3"/>
  <c r="R654" i="3"/>
  <c r="Q654" i="3"/>
  <c r="P654" i="3"/>
  <c r="U653" i="3"/>
  <c r="T653" i="3"/>
  <c r="S653" i="3"/>
  <c r="R653" i="3"/>
  <c r="Q653" i="3"/>
  <c r="P653" i="3"/>
  <c r="U652" i="3"/>
  <c r="T652" i="3"/>
  <c r="S652" i="3"/>
  <c r="R652" i="3"/>
  <c r="Q652" i="3"/>
  <c r="P652" i="3"/>
  <c r="U651" i="3"/>
  <c r="T651" i="3"/>
  <c r="S651" i="3"/>
  <c r="R651" i="3"/>
  <c r="Q651" i="3"/>
  <c r="P651" i="3"/>
  <c r="U650" i="3"/>
  <c r="T650" i="3"/>
  <c r="S650" i="3"/>
  <c r="R650" i="3"/>
  <c r="Q650" i="3"/>
  <c r="P650" i="3"/>
  <c r="U649" i="3"/>
  <c r="T649" i="3"/>
  <c r="S649" i="3"/>
  <c r="R649" i="3"/>
  <c r="Q649" i="3"/>
  <c r="P649" i="3"/>
  <c r="U648" i="3"/>
  <c r="T648" i="3"/>
  <c r="S648" i="3"/>
  <c r="R648" i="3"/>
  <c r="Q648" i="3"/>
  <c r="P648" i="3"/>
  <c r="U647" i="3"/>
  <c r="T647" i="3"/>
  <c r="S647" i="3"/>
  <c r="R647" i="3"/>
  <c r="Q647" i="3"/>
  <c r="P647" i="3"/>
  <c r="U646" i="3"/>
  <c r="T646" i="3"/>
  <c r="S646" i="3"/>
  <c r="R646" i="3"/>
  <c r="Q646" i="3"/>
  <c r="P646" i="3"/>
  <c r="U645" i="3"/>
  <c r="T645" i="3"/>
  <c r="S645" i="3"/>
  <c r="R645" i="3"/>
  <c r="Q645" i="3"/>
  <c r="P645" i="3"/>
  <c r="U644" i="3"/>
  <c r="T644" i="3"/>
  <c r="S644" i="3"/>
  <c r="R644" i="3"/>
  <c r="Q644" i="3"/>
  <c r="P644" i="3"/>
  <c r="U643" i="3"/>
  <c r="T643" i="3"/>
  <c r="S643" i="3"/>
  <c r="R643" i="3"/>
  <c r="Q643" i="3"/>
  <c r="P643" i="3"/>
  <c r="U642" i="3"/>
  <c r="T642" i="3"/>
  <c r="S642" i="3"/>
  <c r="R642" i="3"/>
  <c r="Q642" i="3"/>
  <c r="P642" i="3"/>
  <c r="U641" i="3"/>
  <c r="T641" i="3"/>
  <c r="S641" i="3"/>
  <c r="R641" i="3"/>
  <c r="Q641" i="3"/>
  <c r="P641" i="3"/>
  <c r="U640" i="3"/>
  <c r="T640" i="3"/>
  <c r="S640" i="3"/>
  <c r="R640" i="3"/>
  <c r="Q640" i="3"/>
  <c r="P640" i="3"/>
  <c r="U639" i="3"/>
  <c r="T639" i="3"/>
  <c r="S639" i="3"/>
  <c r="R639" i="3"/>
  <c r="Q639" i="3"/>
  <c r="P639" i="3"/>
  <c r="U638" i="3"/>
  <c r="T638" i="3"/>
  <c r="S638" i="3"/>
  <c r="R638" i="3"/>
  <c r="Q638" i="3"/>
  <c r="P638" i="3"/>
  <c r="U637" i="3"/>
  <c r="T637" i="3"/>
  <c r="S637" i="3"/>
  <c r="R637" i="3"/>
  <c r="Q637" i="3"/>
  <c r="P637" i="3"/>
  <c r="U636" i="3"/>
  <c r="T636" i="3"/>
  <c r="S636" i="3"/>
  <c r="R636" i="3"/>
  <c r="Q636" i="3"/>
  <c r="P636" i="3"/>
  <c r="U635" i="3"/>
  <c r="T635" i="3"/>
  <c r="S635" i="3"/>
  <c r="R635" i="3"/>
  <c r="Q635" i="3"/>
  <c r="P635" i="3"/>
  <c r="U634" i="3"/>
  <c r="T634" i="3"/>
  <c r="S634" i="3"/>
  <c r="R634" i="3"/>
  <c r="Q634" i="3"/>
  <c r="P634" i="3"/>
  <c r="U633" i="3"/>
  <c r="T633" i="3"/>
  <c r="S633" i="3"/>
  <c r="R633" i="3"/>
  <c r="Q633" i="3"/>
  <c r="P633" i="3"/>
  <c r="U632" i="3"/>
  <c r="T632" i="3"/>
  <c r="S632" i="3"/>
  <c r="R632" i="3"/>
  <c r="Q632" i="3"/>
  <c r="P632" i="3"/>
  <c r="U631" i="3"/>
  <c r="T631" i="3"/>
  <c r="S631" i="3"/>
  <c r="R631" i="3"/>
  <c r="Q631" i="3"/>
  <c r="P631" i="3"/>
  <c r="U630" i="3"/>
  <c r="T630" i="3"/>
  <c r="S630" i="3"/>
  <c r="R630" i="3"/>
  <c r="Q630" i="3"/>
  <c r="P630" i="3"/>
  <c r="U629" i="3"/>
  <c r="T629" i="3"/>
  <c r="S629" i="3"/>
  <c r="R629" i="3"/>
  <c r="Q629" i="3"/>
  <c r="P629" i="3"/>
  <c r="U628" i="3"/>
  <c r="T628" i="3"/>
  <c r="S628" i="3"/>
  <c r="R628" i="3"/>
  <c r="Q628" i="3"/>
  <c r="P628" i="3"/>
  <c r="U627" i="3"/>
  <c r="T627" i="3"/>
  <c r="S627" i="3"/>
  <c r="R627" i="3"/>
  <c r="Q627" i="3"/>
  <c r="P627" i="3"/>
  <c r="U626" i="3"/>
  <c r="T626" i="3"/>
  <c r="S626" i="3"/>
  <c r="R626" i="3"/>
  <c r="Q626" i="3"/>
  <c r="P626" i="3"/>
  <c r="U625" i="3"/>
  <c r="T625" i="3"/>
  <c r="S625" i="3"/>
  <c r="R625" i="3"/>
  <c r="Q625" i="3"/>
  <c r="P625" i="3"/>
  <c r="U624" i="3"/>
  <c r="T624" i="3"/>
  <c r="S624" i="3"/>
  <c r="R624" i="3"/>
  <c r="Q624" i="3"/>
  <c r="P624" i="3"/>
  <c r="U623" i="3"/>
  <c r="T623" i="3"/>
  <c r="S623" i="3"/>
  <c r="R623" i="3"/>
  <c r="Q623" i="3"/>
  <c r="P623" i="3"/>
  <c r="U622" i="3"/>
  <c r="T622" i="3"/>
  <c r="S622" i="3"/>
  <c r="R622" i="3"/>
  <c r="Q622" i="3"/>
  <c r="P622" i="3"/>
  <c r="U621" i="3"/>
  <c r="T621" i="3"/>
  <c r="S621" i="3"/>
  <c r="R621" i="3"/>
  <c r="Q621" i="3"/>
  <c r="P621" i="3"/>
  <c r="U620" i="3"/>
  <c r="T620" i="3"/>
  <c r="S620" i="3"/>
  <c r="R620" i="3"/>
  <c r="Q620" i="3"/>
  <c r="P620" i="3"/>
  <c r="U619" i="3"/>
  <c r="T619" i="3"/>
  <c r="S619" i="3"/>
  <c r="R619" i="3"/>
  <c r="Q619" i="3"/>
  <c r="P619" i="3"/>
  <c r="U618" i="3"/>
  <c r="T618" i="3"/>
  <c r="S618" i="3"/>
  <c r="R618" i="3"/>
  <c r="Q618" i="3"/>
  <c r="P618" i="3"/>
  <c r="U617" i="3"/>
  <c r="T617" i="3"/>
  <c r="S617" i="3"/>
  <c r="R617" i="3"/>
  <c r="Q617" i="3"/>
  <c r="P617" i="3"/>
  <c r="U616" i="3"/>
  <c r="T616" i="3"/>
  <c r="S616" i="3"/>
  <c r="R616" i="3"/>
  <c r="Q616" i="3"/>
  <c r="P616" i="3"/>
  <c r="U615" i="3"/>
  <c r="T615" i="3"/>
  <c r="S615" i="3"/>
  <c r="R615" i="3"/>
  <c r="Q615" i="3"/>
  <c r="P615" i="3"/>
  <c r="U614" i="3"/>
  <c r="T614" i="3"/>
  <c r="S614" i="3"/>
  <c r="R614" i="3"/>
  <c r="Q614" i="3"/>
  <c r="P614" i="3"/>
  <c r="U613" i="3"/>
  <c r="T613" i="3"/>
  <c r="S613" i="3"/>
  <c r="R613" i="3"/>
  <c r="Q613" i="3"/>
  <c r="P613" i="3"/>
  <c r="U612" i="3"/>
  <c r="T612" i="3"/>
  <c r="S612" i="3"/>
  <c r="R612" i="3"/>
  <c r="Q612" i="3"/>
  <c r="P612" i="3"/>
  <c r="U611" i="3"/>
  <c r="T611" i="3"/>
  <c r="S611" i="3"/>
  <c r="R611" i="3"/>
  <c r="Q611" i="3"/>
  <c r="P611" i="3"/>
  <c r="U610" i="3"/>
  <c r="T610" i="3"/>
  <c r="S610" i="3"/>
  <c r="R610" i="3"/>
  <c r="Q610" i="3"/>
  <c r="P610" i="3"/>
  <c r="U609" i="3"/>
  <c r="T609" i="3"/>
  <c r="S609" i="3"/>
  <c r="R609" i="3"/>
  <c r="Q609" i="3"/>
  <c r="P609" i="3"/>
  <c r="U608" i="3"/>
  <c r="T608" i="3"/>
  <c r="S608" i="3"/>
  <c r="R608" i="3"/>
  <c r="Q608" i="3"/>
  <c r="P608" i="3"/>
  <c r="U607" i="3"/>
  <c r="T607" i="3"/>
  <c r="S607" i="3"/>
  <c r="R607" i="3"/>
  <c r="Q607" i="3"/>
  <c r="P607" i="3"/>
  <c r="U606" i="3"/>
  <c r="T606" i="3"/>
  <c r="S606" i="3"/>
  <c r="R606" i="3"/>
  <c r="Q606" i="3"/>
  <c r="P606" i="3"/>
  <c r="U605" i="3"/>
  <c r="T605" i="3"/>
  <c r="S605" i="3"/>
  <c r="R605" i="3"/>
  <c r="Q605" i="3"/>
  <c r="P605" i="3"/>
  <c r="U604" i="3"/>
  <c r="T604" i="3"/>
  <c r="S604" i="3"/>
  <c r="R604" i="3"/>
  <c r="Q604" i="3"/>
  <c r="P604" i="3"/>
  <c r="U603" i="3"/>
  <c r="T603" i="3"/>
  <c r="S603" i="3"/>
  <c r="R603" i="3"/>
  <c r="Q603" i="3"/>
  <c r="P603" i="3"/>
  <c r="U602" i="3"/>
  <c r="T602" i="3"/>
  <c r="S602" i="3"/>
  <c r="R602" i="3"/>
  <c r="Q602" i="3"/>
  <c r="P602" i="3"/>
  <c r="U601" i="3"/>
  <c r="T601" i="3"/>
  <c r="S601" i="3"/>
  <c r="R601" i="3"/>
  <c r="Q601" i="3"/>
  <c r="P601" i="3"/>
  <c r="U600" i="3"/>
  <c r="T600" i="3"/>
  <c r="S600" i="3"/>
  <c r="R600" i="3"/>
  <c r="Q600" i="3"/>
  <c r="P600" i="3"/>
  <c r="U599" i="3"/>
  <c r="T599" i="3"/>
  <c r="S599" i="3"/>
  <c r="R599" i="3"/>
  <c r="Q599" i="3"/>
  <c r="P599" i="3"/>
  <c r="U598" i="3"/>
  <c r="T598" i="3"/>
  <c r="S598" i="3"/>
  <c r="R598" i="3"/>
  <c r="Q598" i="3"/>
  <c r="P598" i="3"/>
  <c r="U597" i="3"/>
  <c r="T597" i="3"/>
  <c r="S597" i="3"/>
  <c r="R597" i="3"/>
  <c r="Q597" i="3"/>
  <c r="P597" i="3"/>
  <c r="U596" i="3"/>
  <c r="T596" i="3"/>
  <c r="S596" i="3"/>
  <c r="R596" i="3"/>
  <c r="Q596" i="3"/>
  <c r="P596" i="3"/>
  <c r="U595" i="3"/>
  <c r="T595" i="3"/>
  <c r="S595" i="3"/>
  <c r="R595" i="3"/>
  <c r="Q595" i="3"/>
  <c r="P595" i="3"/>
  <c r="U594" i="3"/>
  <c r="T594" i="3"/>
  <c r="S594" i="3"/>
  <c r="R594" i="3"/>
  <c r="Q594" i="3"/>
  <c r="P594" i="3"/>
  <c r="U593" i="3"/>
  <c r="T593" i="3"/>
  <c r="S593" i="3"/>
  <c r="R593" i="3"/>
  <c r="Q593" i="3"/>
  <c r="P593" i="3"/>
  <c r="U592" i="3"/>
  <c r="T592" i="3"/>
  <c r="S592" i="3"/>
  <c r="R592" i="3"/>
  <c r="Q592" i="3"/>
  <c r="P592" i="3"/>
  <c r="U591" i="3"/>
  <c r="T591" i="3"/>
  <c r="S591" i="3"/>
  <c r="R591" i="3"/>
  <c r="Q591" i="3"/>
  <c r="P591" i="3"/>
  <c r="U590" i="3"/>
  <c r="T590" i="3"/>
  <c r="S590" i="3"/>
  <c r="R590" i="3"/>
  <c r="Q590" i="3"/>
  <c r="P590" i="3"/>
  <c r="U589" i="3"/>
  <c r="T589" i="3"/>
  <c r="S589" i="3"/>
  <c r="R589" i="3"/>
  <c r="Q589" i="3"/>
  <c r="P589" i="3"/>
  <c r="U588" i="3"/>
  <c r="T588" i="3"/>
  <c r="S588" i="3"/>
  <c r="R588" i="3"/>
  <c r="Q588" i="3"/>
  <c r="P588" i="3"/>
  <c r="U587" i="3"/>
  <c r="T587" i="3"/>
  <c r="S587" i="3"/>
  <c r="R587" i="3"/>
  <c r="Q587" i="3"/>
  <c r="P587" i="3"/>
  <c r="U586" i="3"/>
  <c r="T586" i="3"/>
  <c r="S586" i="3"/>
  <c r="R586" i="3"/>
  <c r="Q586" i="3"/>
  <c r="P586" i="3"/>
  <c r="U585" i="3"/>
  <c r="T585" i="3"/>
  <c r="S585" i="3"/>
  <c r="R585" i="3"/>
  <c r="Q585" i="3"/>
  <c r="P585" i="3"/>
  <c r="U584" i="3"/>
  <c r="T584" i="3"/>
  <c r="S584" i="3"/>
  <c r="R584" i="3"/>
  <c r="Q584" i="3"/>
  <c r="P584" i="3"/>
  <c r="U583" i="3"/>
  <c r="T583" i="3"/>
  <c r="S583" i="3"/>
  <c r="R583" i="3"/>
  <c r="Q583" i="3"/>
  <c r="P583" i="3"/>
  <c r="U582" i="3"/>
  <c r="T582" i="3"/>
  <c r="S582" i="3"/>
  <c r="R582" i="3"/>
  <c r="Q582" i="3"/>
  <c r="P582" i="3"/>
  <c r="U581" i="3"/>
  <c r="T581" i="3"/>
  <c r="S581" i="3"/>
  <c r="R581" i="3"/>
  <c r="Q581" i="3"/>
  <c r="P581" i="3"/>
  <c r="U580" i="3"/>
  <c r="T580" i="3"/>
  <c r="S580" i="3"/>
  <c r="R580" i="3"/>
  <c r="Q580" i="3"/>
  <c r="P580" i="3"/>
  <c r="U579" i="3"/>
  <c r="T579" i="3"/>
  <c r="S579" i="3"/>
  <c r="R579" i="3"/>
  <c r="Q579" i="3"/>
  <c r="P579" i="3"/>
  <c r="U578" i="3"/>
  <c r="T578" i="3"/>
  <c r="S578" i="3"/>
  <c r="R578" i="3"/>
  <c r="Q578" i="3"/>
  <c r="P578" i="3"/>
  <c r="U577" i="3"/>
  <c r="T577" i="3"/>
  <c r="S577" i="3"/>
  <c r="R577" i="3"/>
  <c r="Q577" i="3"/>
  <c r="P577" i="3"/>
  <c r="U576" i="3"/>
  <c r="T576" i="3"/>
  <c r="S576" i="3"/>
  <c r="R576" i="3"/>
  <c r="Q576" i="3"/>
  <c r="P576" i="3"/>
  <c r="U575" i="3"/>
  <c r="T575" i="3"/>
  <c r="S575" i="3"/>
  <c r="R575" i="3"/>
  <c r="Q575" i="3"/>
  <c r="P575" i="3"/>
  <c r="U574" i="3"/>
  <c r="T574" i="3"/>
  <c r="S574" i="3"/>
  <c r="R574" i="3"/>
  <c r="Q574" i="3"/>
  <c r="P574" i="3"/>
  <c r="U573" i="3"/>
  <c r="T573" i="3"/>
  <c r="S573" i="3"/>
  <c r="R573" i="3"/>
  <c r="Q573" i="3"/>
  <c r="P573" i="3"/>
  <c r="U572" i="3"/>
  <c r="T572" i="3"/>
  <c r="S572" i="3"/>
  <c r="R572" i="3"/>
  <c r="Q572" i="3"/>
  <c r="P572" i="3"/>
  <c r="U571" i="3"/>
  <c r="T571" i="3"/>
  <c r="S571" i="3"/>
  <c r="R571" i="3"/>
  <c r="Q571" i="3"/>
  <c r="P571" i="3"/>
  <c r="U570" i="3"/>
  <c r="T570" i="3"/>
  <c r="S570" i="3"/>
  <c r="R570" i="3"/>
  <c r="Q570" i="3"/>
  <c r="P570" i="3"/>
  <c r="U569" i="3"/>
  <c r="T569" i="3"/>
  <c r="S569" i="3"/>
  <c r="R569" i="3"/>
  <c r="Q569" i="3"/>
  <c r="P569" i="3"/>
  <c r="U568" i="3"/>
  <c r="T568" i="3"/>
  <c r="S568" i="3"/>
  <c r="R568" i="3"/>
  <c r="Q568" i="3"/>
  <c r="P568" i="3"/>
  <c r="U567" i="3"/>
  <c r="T567" i="3"/>
  <c r="S567" i="3"/>
  <c r="R567" i="3"/>
  <c r="Q567" i="3"/>
  <c r="P567" i="3"/>
  <c r="U566" i="3"/>
  <c r="T566" i="3"/>
  <c r="S566" i="3"/>
  <c r="R566" i="3"/>
  <c r="Q566" i="3"/>
  <c r="P566" i="3"/>
  <c r="U565" i="3"/>
  <c r="T565" i="3"/>
  <c r="S565" i="3"/>
  <c r="R565" i="3"/>
  <c r="Q565" i="3"/>
  <c r="P565" i="3"/>
  <c r="U564" i="3"/>
  <c r="T564" i="3"/>
  <c r="S564" i="3"/>
  <c r="R564" i="3"/>
  <c r="Q564" i="3"/>
  <c r="P564" i="3"/>
  <c r="U563" i="3"/>
  <c r="T563" i="3"/>
  <c r="S563" i="3"/>
  <c r="R563" i="3"/>
  <c r="Q563" i="3"/>
  <c r="P563" i="3"/>
  <c r="U562" i="3"/>
  <c r="T562" i="3"/>
  <c r="S562" i="3"/>
  <c r="R562" i="3"/>
  <c r="Q562" i="3"/>
  <c r="P562" i="3"/>
  <c r="U561" i="3"/>
  <c r="T561" i="3"/>
  <c r="S561" i="3"/>
  <c r="R561" i="3"/>
  <c r="Q561" i="3"/>
  <c r="P561" i="3"/>
  <c r="U560" i="3"/>
  <c r="T560" i="3"/>
  <c r="S560" i="3"/>
  <c r="R560" i="3"/>
  <c r="Q560" i="3"/>
  <c r="P560" i="3"/>
  <c r="U559" i="3"/>
  <c r="T559" i="3"/>
  <c r="S559" i="3"/>
  <c r="R559" i="3"/>
  <c r="Q559" i="3"/>
  <c r="P559" i="3"/>
  <c r="U558" i="3"/>
  <c r="T558" i="3"/>
  <c r="S558" i="3"/>
  <c r="R558" i="3"/>
  <c r="Q558" i="3"/>
  <c r="P558" i="3"/>
  <c r="U557" i="3"/>
  <c r="T557" i="3"/>
  <c r="S557" i="3"/>
  <c r="R557" i="3"/>
  <c r="Q557" i="3"/>
  <c r="P557" i="3"/>
  <c r="U556" i="3"/>
  <c r="T556" i="3"/>
  <c r="S556" i="3"/>
  <c r="R556" i="3"/>
  <c r="Q556" i="3"/>
  <c r="P556" i="3"/>
  <c r="U555" i="3"/>
  <c r="T555" i="3"/>
  <c r="S555" i="3"/>
  <c r="R555" i="3"/>
  <c r="Q555" i="3"/>
  <c r="P555" i="3"/>
  <c r="U554" i="3"/>
  <c r="T554" i="3"/>
  <c r="S554" i="3"/>
  <c r="R554" i="3"/>
  <c r="Q554" i="3"/>
  <c r="P554" i="3"/>
  <c r="U553" i="3"/>
  <c r="T553" i="3"/>
  <c r="S553" i="3"/>
  <c r="R553" i="3"/>
  <c r="Q553" i="3"/>
  <c r="P553" i="3"/>
  <c r="U552" i="3"/>
  <c r="T552" i="3"/>
  <c r="S552" i="3"/>
  <c r="R552" i="3"/>
  <c r="Q552" i="3"/>
  <c r="P552" i="3"/>
  <c r="U551" i="3"/>
  <c r="T551" i="3"/>
  <c r="S551" i="3"/>
  <c r="R551" i="3"/>
  <c r="Q551" i="3"/>
  <c r="P551" i="3"/>
  <c r="U550" i="3"/>
  <c r="T550" i="3"/>
  <c r="S550" i="3"/>
  <c r="R550" i="3"/>
  <c r="Q550" i="3"/>
  <c r="P550" i="3"/>
  <c r="U549" i="3"/>
  <c r="T549" i="3"/>
  <c r="S549" i="3"/>
  <c r="R549" i="3"/>
  <c r="Q549" i="3"/>
  <c r="P549" i="3"/>
  <c r="U548" i="3"/>
  <c r="T548" i="3"/>
  <c r="S548" i="3"/>
  <c r="R548" i="3"/>
  <c r="Q548" i="3"/>
  <c r="P548" i="3"/>
  <c r="U547" i="3"/>
  <c r="T547" i="3"/>
  <c r="S547" i="3"/>
  <c r="R547" i="3"/>
  <c r="Q547" i="3"/>
  <c r="P547" i="3"/>
  <c r="U546" i="3"/>
  <c r="T546" i="3"/>
  <c r="S546" i="3"/>
  <c r="R546" i="3"/>
  <c r="Q546" i="3"/>
  <c r="P546" i="3"/>
  <c r="U545" i="3"/>
  <c r="T545" i="3"/>
  <c r="S545" i="3"/>
  <c r="R545" i="3"/>
  <c r="Q545" i="3"/>
  <c r="P545" i="3"/>
  <c r="U544" i="3"/>
  <c r="T544" i="3"/>
  <c r="S544" i="3"/>
  <c r="R544" i="3"/>
  <c r="Q544" i="3"/>
  <c r="P544" i="3"/>
  <c r="U543" i="3"/>
  <c r="T543" i="3"/>
  <c r="S543" i="3"/>
  <c r="R543" i="3"/>
  <c r="Q543" i="3"/>
  <c r="P543" i="3"/>
  <c r="U542" i="3"/>
  <c r="T542" i="3"/>
  <c r="S542" i="3"/>
  <c r="R542" i="3"/>
  <c r="Q542" i="3"/>
  <c r="P542" i="3"/>
  <c r="U541" i="3"/>
  <c r="T541" i="3"/>
  <c r="S541" i="3"/>
  <c r="R541" i="3"/>
  <c r="Q541" i="3"/>
  <c r="P541" i="3"/>
  <c r="U540" i="3"/>
  <c r="T540" i="3"/>
  <c r="S540" i="3"/>
  <c r="R540" i="3"/>
  <c r="Q540" i="3"/>
  <c r="P540" i="3"/>
  <c r="U539" i="3"/>
  <c r="T539" i="3"/>
  <c r="S539" i="3"/>
  <c r="R539" i="3"/>
  <c r="Q539" i="3"/>
  <c r="P539" i="3"/>
  <c r="U538" i="3"/>
  <c r="T538" i="3"/>
  <c r="S538" i="3"/>
  <c r="R538" i="3"/>
  <c r="Q538" i="3"/>
  <c r="P538" i="3"/>
  <c r="U537" i="3"/>
  <c r="T537" i="3"/>
  <c r="S537" i="3"/>
  <c r="R537" i="3"/>
  <c r="Q537" i="3"/>
  <c r="P537" i="3"/>
  <c r="U536" i="3"/>
  <c r="T536" i="3"/>
  <c r="S536" i="3"/>
  <c r="R536" i="3"/>
  <c r="Q536" i="3"/>
  <c r="P536" i="3"/>
  <c r="U535" i="3"/>
  <c r="T535" i="3"/>
  <c r="S535" i="3"/>
  <c r="R535" i="3"/>
  <c r="Q535" i="3"/>
  <c r="P535" i="3"/>
  <c r="U534" i="3"/>
  <c r="T534" i="3"/>
  <c r="S534" i="3"/>
  <c r="R534" i="3"/>
  <c r="Q534" i="3"/>
  <c r="P534" i="3"/>
  <c r="U533" i="3"/>
  <c r="T533" i="3"/>
  <c r="S533" i="3"/>
  <c r="R533" i="3"/>
  <c r="Q533" i="3"/>
  <c r="P533" i="3"/>
  <c r="U532" i="3"/>
  <c r="T532" i="3"/>
  <c r="S532" i="3"/>
  <c r="R532" i="3"/>
  <c r="Q532" i="3"/>
  <c r="P532" i="3"/>
  <c r="U531" i="3"/>
  <c r="T531" i="3"/>
  <c r="S531" i="3"/>
  <c r="R531" i="3"/>
  <c r="Q531" i="3"/>
  <c r="P531" i="3"/>
  <c r="U530" i="3"/>
  <c r="T530" i="3"/>
  <c r="S530" i="3"/>
  <c r="R530" i="3"/>
  <c r="Q530" i="3"/>
  <c r="P530" i="3"/>
  <c r="U529" i="3"/>
  <c r="T529" i="3"/>
  <c r="S529" i="3"/>
  <c r="R529" i="3"/>
  <c r="Q529" i="3"/>
  <c r="P529" i="3"/>
  <c r="U528" i="3"/>
  <c r="T528" i="3"/>
  <c r="S528" i="3"/>
  <c r="R528" i="3"/>
  <c r="Q528" i="3"/>
  <c r="P528" i="3"/>
  <c r="U527" i="3"/>
  <c r="T527" i="3"/>
  <c r="S527" i="3"/>
  <c r="R527" i="3"/>
  <c r="Q527" i="3"/>
  <c r="P527" i="3"/>
  <c r="U526" i="3"/>
  <c r="T526" i="3"/>
  <c r="S526" i="3"/>
  <c r="R526" i="3"/>
  <c r="Q526" i="3"/>
  <c r="P526" i="3"/>
  <c r="U525" i="3"/>
  <c r="T525" i="3"/>
  <c r="S525" i="3"/>
  <c r="R525" i="3"/>
  <c r="Q525" i="3"/>
  <c r="P525" i="3"/>
  <c r="U524" i="3"/>
  <c r="T524" i="3"/>
  <c r="S524" i="3"/>
  <c r="R524" i="3"/>
  <c r="Q524" i="3"/>
  <c r="P524" i="3"/>
  <c r="U523" i="3"/>
  <c r="T523" i="3"/>
  <c r="S523" i="3"/>
  <c r="R523" i="3"/>
  <c r="Q523" i="3"/>
  <c r="P523" i="3"/>
  <c r="U522" i="3"/>
  <c r="T522" i="3"/>
  <c r="S522" i="3"/>
  <c r="R522" i="3"/>
  <c r="Q522" i="3"/>
  <c r="P522" i="3"/>
  <c r="U521" i="3"/>
  <c r="T521" i="3"/>
  <c r="S521" i="3"/>
  <c r="R521" i="3"/>
  <c r="Q521" i="3"/>
  <c r="P521" i="3"/>
  <c r="U520" i="3"/>
  <c r="T520" i="3"/>
  <c r="S520" i="3"/>
  <c r="R520" i="3"/>
  <c r="Q520" i="3"/>
  <c r="P520" i="3"/>
  <c r="U519" i="3"/>
  <c r="T519" i="3"/>
  <c r="S519" i="3"/>
  <c r="R519" i="3"/>
  <c r="Q519" i="3"/>
  <c r="P519" i="3"/>
  <c r="U518" i="3"/>
  <c r="T518" i="3"/>
  <c r="S518" i="3"/>
  <c r="R518" i="3"/>
  <c r="Q518" i="3"/>
  <c r="P518" i="3"/>
  <c r="U517" i="3"/>
  <c r="T517" i="3"/>
  <c r="S517" i="3"/>
  <c r="R517" i="3"/>
  <c r="Q517" i="3"/>
  <c r="P517" i="3"/>
  <c r="U516" i="3"/>
  <c r="T516" i="3"/>
  <c r="S516" i="3"/>
  <c r="R516" i="3"/>
  <c r="Q516" i="3"/>
  <c r="P516" i="3"/>
  <c r="U515" i="3"/>
  <c r="T515" i="3"/>
  <c r="S515" i="3"/>
  <c r="R515" i="3"/>
  <c r="Q515" i="3"/>
  <c r="P515" i="3"/>
  <c r="U514" i="3"/>
  <c r="T514" i="3"/>
  <c r="S514" i="3"/>
  <c r="R514" i="3"/>
  <c r="Q514" i="3"/>
  <c r="P514" i="3"/>
  <c r="U513" i="3"/>
  <c r="T513" i="3"/>
  <c r="S513" i="3"/>
  <c r="R513" i="3"/>
  <c r="Q513" i="3"/>
  <c r="P513" i="3"/>
  <c r="U512" i="3"/>
  <c r="T512" i="3"/>
  <c r="S512" i="3"/>
  <c r="R512" i="3"/>
  <c r="Q512" i="3"/>
  <c r="P512" i="3"/>
  <c r="U511" i="3"/>
  <c r="T511" i="3"/>
  <c r="S511" i="3"/>
  <c r="R511" i="3"/>
  <c r="Q511" i="3"/>
  <c r="P511" i="3"/>
  <c r="U510" i="3"/>
  <c r="T510" i="3"/>
  <c r="S510" i="3"/>
  <c r="R510" i="3"/>
  <c r="Q510" i="3"/>
  <c r="P510" i="3"/>
  <c r="U509" i="3"/>
  <c r="T509" i="3"/>
  <c r="S509" i="3"/>
  <c r="R509" i="3"/>
  <c r="Q509" i="3"/>
  <c r="P509" i="3"/>
  <c r="U508" i="3"/>
  <c r="T508" i="3"/>
  <c r="S508" i="3"/>
  <c r="R508" i="3"/>
  <c r="Q508" i="3"/>
  <c r="P508" i="3"/>
  <c r="U507" i="3"/>
  <c r="T507" i="3"/>
  <c r="S507" i="3"/>
  <c r="R507" i="3"/>
  <c r="Q507" i="3"/>
  <c r="P507" i="3"/>
  <c r="U506" i="3"/>
  <c r="T506" i="3"/>
  <c r="S506" i="3"/>
  <c r="R506" i="3"/>
  <c r="Q506" i="3"/>
  <c r="P506" i="3"/>
  <c r="U505" i="3"/>
  <c r="T505" i="3"/>
  <c r="S505" i="3"/>
  <c r="R505" i="3"/>
  <c r="Q505" i="3"/>
  <c r="P505" i="3"/>
  <c r="U504" i="3"/>
  <c r="T504" i="3"/>
  <c r="S504" i="3"/>
  <c r="R504" i="3"/>
  <c r="Q504" i="3"/>
  <c r="P504" i="3"/>
  <c r="U503" i="3"/>
  <c r="T503" i="3"/>
  <c r="S503" i="3"/>
  <c r="R503" i="3"/>
  <c r="Q503" i="3"/>
  <c r="P503" i="3"/>
  <c r="U502" i="3"/>
  <c r="T502" i="3"/>
  <c r="S502" i="3"/>
  <c r="R502" i="3"/>
  <c r="Q502" i="3"/>
  <c r="P502" i="3"/>
  <c r="U501" i="3"/>
  <c r="T501" i="3"/>
  <c r="S501" i="3"/>
  <c r="R501" i="3"/>
  <c r="Q501" i="3"/>
  <c r="P501" i="3"/>
  <c r="U500" i="3"/>
  <c r="T500" i="3"/>
  <c r="S500" i="3"/>
  <c r="R500" i="3"/>
  <c r="Q500" i="3"/>
  <c r="P500" i="3"/>
  <c r="U499" i="3"/>
  <c r="T499" i="3"/>
  <c r="S499" i="3"/>
  <c r="R499" i="3"/>
  <c r="Q499" i="3"/>
  <c r="P499" i="3"/>
  <c r="U498" i="3"/>
  <c r="T498" i="3"/>
  <c r="S498" i="3"/>
  <c r="R498" i="3"/>
  <c r="Q498" i="3"/>
  <c r="P498" i="3"/>
  <c r="U497" i="3"/>
  <c r="T497" i="3"/>
  <c r="S497" i="3"/>
  <c r="R497" i="3"/>
  <c r="Q497" i="3"/>
  <c r="P497" i="3"/>
  <c r="U496" i="3"/>
  <c r="T496" i="3"/>
  <c r="S496" i="3"/>
  <c r="R496" i="3"/>
  <c r="Q496" i="3"/>
  <c r="P496" i="3"/>
  <c r="U495" i="3"/>
  <c r="T495" i="3"/>
  <c r="S495" i="3"/>
  <c r="R495" i="3"/>
  <c r="Q495" i="3"/>
  <c r="P495" i="3"/>
  <c r="U494" i="3"/>
  <c r="T494" i="3"/>
  <c r="S494" i="3"/>
  <c r="R494" i="3"/>
  <c r="Q494" i="3"/>
  <c r="P494" i="3"/>
  <c r="U493" i="3"/>
  <c r="T493" i="3"/>
  <c r="S493" i="3"/>
  <c r="R493" i="3"/>
  <c r="Q493" i="3"/>
  <c r="P493" i="3"/>
  <c r="U492" i="3"/>
  <c r="T492" i="3"/>
  <c r="S492" i="3"/>
  <c r="R492" i="3"/>
  <c r="Q492" i="3"/>
  <c r="P492" i="3"/>
  <c r="U491" i="3"/>
  <c r="T491" i="3"/>
  <c r="S491" i="3"/>
  <c r="R491" i="3"/>
  <c r="Q491" i="3"/>
  <c r="P491" i="3"/>
  <c r="U490" i="3"/>
  <c r="T490" i="3"/>
  <c r="S490" i="3"/>
  <c r="R490" i="3"/>
  <c r="Q490" i="3"/>
  <c r="P490" i="3"/>
  <c r="U489" i="3"/>
  <c r="T489" i="3"/>
  <c r="S489" i="3"/>
  <c r="R489" i="3"/>
  <c r="Q489" i="3"/>
  <c r="P489" i="3"/>
  <c r="U488" i="3"/>
  <c r="T488" i="3"/>
  <c r="S488" i="3"/>
  <c r="R488" i="3"/>
  <c r="Q488" i="3"/>
  <c r="P488" i="3"/>
  <c r="U487" i="3"/>
  <c r="T487" i="3"/>
  <c r="S487" i="3"/>
  <c r="R487" i="3"/>
  <c r="Q487" i="3"/>
  <c r="P487" i="3"/>
  <c r="U486" i="3"/>
  <c r="T486" i="3"/>
  <c r="S486" i="3"/>
  <c r="R486" i="3"/>
  <c r="Q486" i="3"/>
  <c r="P486" i="3"/>
  <c r="U485" i="3"/>
  <c r="T485" i="3"/>
  <c r="S485" i="3"/>
  <c r="R485" i="3"/>
  <c r="Q485" i="3"/>
  <c r="P485" i="3"/>
  <c r="U484" i="3"/>
  <c r="T484" i="3"/>
  <c r="S484" i="3"/>
  <c r="R484" i="3"/>
  <c r="Q484" i="3"/>
  <c r="P484" i="3"/>
  <c r="U483" i="3"/>
  <c r="T483" i="3"/>
  <c r="S483" i="3"/>
  <c r="R483" i="3"/>
  <c r="Q483" i="3"/>
  <c r="P483" i="3"/>
  <c r="U482" i="3"/>
  <c r="T482" i="3"/>
  <c r="S482" i="3"/>
  <c r="R482" i="3"/>
  <c r="Q482" i="3"/>
  <c r="P482" i="3"/>
  <c r="U481" i="3"/>
  <c r="T481" i="3"/>
  <c r="S481" i="3"/>
  <c r="R481" i="3"/>
  <c r="Q481" i="3"/>
  <c r="P481" i="3"/>
  <c r="U480" i="3"/>
  <c r="T480" i="3"/>
  <c r="S480" i="3"/>
  <c r="R480" i="3"/>
  <c r="Q480" i="3"/>
  <c r="P480" i="3"/>
  <c r="U479" i="3"/>
  <c r="T479" i="3"/>
  <c r="S479" i="3"/>
  <c r="R479" i="3"/>
  <c r="Q479" i="3"/>
  <c r="P479" i="3"/>
  <c r="U478" i="3"/>
  <c r="T478" i="3"/>
  <c r="S478" i="3"/>
  <c r="R478" i="3"/>
  <c r="Q478" i="3"/>
  <c r="P478" i="3"/>
  <c r="U477" i="3"/>
  <c r="T477" i="3"/>
  <c r="S477" i="3"/>
  <c r="R477" i="3"/>
  <c r="Q477" i="3"/>
  <c r="P477" i="3"/>
  <c r="U476" i="3"/>
  <c r="T476" i="3"/>
  <c r="S476" i="3"/>
  <c r="R476" i="3"/>
  <c r="Q476" i="3"/>
  <c r="P476" i="3"/>
  <c r="U475" i="3"/>
  <c r="T475" i="3"/>
  <c r="S475" i="3"/>
  <c r="R475" i="3"/>
  <c r="Q475" i="3"/>
  <c r="P475" i="3"/>
  <c r="U474" i="3"/>
  <c r="T474" i="3"/>
  <c r="S474" i="3"/>
  <c r="R474" i="3"/>
  <c r="Q474" i="3"/>
  <c r="P474" i="3"/>
  <c r="U473" i="3"/>
  <c r="T473" i="3"/>
  <c r="S473" i="3"/>
  <c r="R473" i="3"/>
  <c r="Q473" i="3"/>
  <c r="P473" i="3"/>
  <c r="U472" i="3"/>
  <c r="T472" i="3"/>
  <c r="S472" i="3"/>
  <c r="R472" i="3"/>
  <c r="Q472" i="3"/>
  <c r="P472" i="3"/>
  <c r="U471" i="3"/>
  <c r="T471" i="3"/>
  <c r="S471" i="3"/>
  <c r="R471" i="3"/>
  <c r="Q471" i="3"/>
  <c r="P471" i="3"/>
  <c r="U470" i="3"/>
  <c r="T470" i="3"/>
  <c r="S470" i="3"/>
  <c r="R470" i="3"/>
  <c r="Q470" i="3"/>
  <c r="P470" i="3"/>
  <c r="U469" i="3"/>
  <c r="T469" i="3"/>
  <c r="S469" i="3"/>
  <c r="R469" i="3"/>
  <c r="Q469" i="3"/>
  <c r="P469" i="3"/>
  <c r="U468" i="3"/>
  <c r="T468" i="3"/>
  <c r="S468" i="3"/>
  <c r="R468" i="3"/>
  <c r="Q468" i="3"/>
  <c r="P468" i="3"/>
  <c r="U467" i="3"/>
  <c r="T467" i="3"/>
  <c r="S467" i="3"/>
  <c r="R467" i="3"/>
  <c r="Q467" i="3"/>
  <c r="P467" i="3"/>
  <c r="U466" i="3"/>
  <c r="T466" i="3"/>
  <c r="S466" i="3"/>
  <c r="R466" i="3"/>
  <c r="Q466" i="3"/>
  <c r="P466" i="3"/>
  <c r="U465" i="3"/>
  <c r="T465" i="3"/>
  <c r="S465" i="3"/>
  <c r="R465" i="3"/>
  <c r="Q465" i="3"/>
  <c r="P465" i="3"/>
  <c r="U464" i="3"/>
  <c r="T464" i="3"/>
  <c r="S464" i="3"/>
  <c r="R464" i="3"/>
  <c r="Q464" i="3"/>
  <c r="P464" i="3"/>
  <c r="U463" i="3"/>
  <c r="T463" i="3"/>
  <c r="S463" i="3"/>
  <c r="R463" i="3"/>
  <c r="Q463" i="3"/>
  <c r="P463" i="3"/>
  <c r="U462" i="3"/>
  <c r="T462" i="3"/>
  <c r="S462" i="3"/>
  <c r="R462" i="3"/>
  <c r="Q462" i="3"/>
  <c r="P462" i="3"/>
  <c r="U461" i="3"/>
  <c r="T461" i="3"/>
  <c r="S461" i="3"/>
  <c r="R461" i="3"/>
  <c r="Q461" i="3"/>
  <c r="P461" i="3"/>
  <c r="U460" i="3"/>
  <c r="T460" i="3"/>
  <c r="S460" i="3"/>
  <c r="R460" i="3"/>
  <c r="Q460" i="3"/>
  <c r="P460" i="3"/>
  <c r="U459" i="3"/>
  <c r="T459" i="3"/>
  <c r="S459" i="3"/>
  <c r="R459" i="3"/>
  <c r="Q459" i="3"/>
  <c r="P459" i="3"/>
  <c r="U458" i="3"/>
  <c r="T458" i="3"/>
  <c r="S458" i="3"/>
  <c r="R458" i="3"/>
  <c r="Q458" i="3"/>
  <c r="P458" i="3"/>
  <c r="U457" i="3"/>
  <c r="T457" i="3"/>
  <c r="S457" i="3"/>
  <c r="R457" i="3"/>
  <c r="Q457" i="3"/>
  <c r="P457" i="3"/>
  <c r="U456" i="3"/>
  <c r="T456" i="3"/>
  <c r="S456" i="3"/>
  <c r="R456" i="3"/>
  <c r="Q456" i="3"/>
  <c r="P456" i="3"/>
  <c r="U455" i="3"/>
  <c r="T455" i="3"/>
  <c r="S455" i="3"/>
  <c r="R455" i="3"/>
  <c r="Q455" i="3"/>
  <c r="P455" i="3"/>
  <c r="U454" i="3"/>
  <c r="T454" i="3"/>
  <c r="S454" i="3"/>
  <c r="R454" i="3"/>
  <c r="Q454" i="3"/>
  <c r="P454" i="3"/>
  <c r="U453" i="3"/>
  <c r="T453" i="3"/>
  <c r="S453" i="3"/>
  <c r="R453" i="3"/>
  <c r="Q453" i="3"/>
  <c r="P453" i="3"/>
  <c r="U452" i="3"/>
  <c r="T452" i="3"/>
  <c r="S452" i="3"/>
  <c r="R452" i="3"/>
  <c r="Q452" i="3"/>
  <c r="P452" i="3"/>
  <c r="U451" i="3"/>
  <c r="T451" i="3"/>
  <c r="S451" i="3"/>
  <c r="R451" i="3"/>
  <c r="Q451" i="3"/>
  <c r="P451" i="3"/>
  <c r="U450" i="3"/>
  <c r="T450" i="3"/>
  <c r="S450" i="3"/>
  <c r="R450" i="3"/>
  <c r="Q450" i="3"/>
  <c r="P450" i="3"/>
  <c r="U449" i="3"/>
  <c r="T449" i="3"/>
  <c r="S449" i="3"/>
  <c r="R449" i="3"/>
  <c r="Q449" i="3"/>
  <c r="P449" i="3"/>
  <c r="U448" i="3"/>
  <c r="T448" i="3"/>
  <c r="S448" i="3"/>
  <c r="R448" i="3"/>
  <c r="Q448" i="3"/>
  <c r="P448" i="3"/>
  <c r="U447" i="3"/>
  <c r="T447" i="3"/>
  <c r="S447" i="3"/>
  <c r="R447" i="3"/>
  <c r="Q447" i="3"/>
  <c r="P447" i="3"/>
  <c r="U446" i="3"/>
  <c r="T446" i="3"/>
  <c r="S446" i="3"/>
  <c r="R446" i="3"/>
  <c r="Q446" i="3"/>
  <c r="P446" i="3"/>
  <c r="U445" i="3"/>
  <c r="T445" i="3"/>
  <c r="S445" i="3"/>
  <c r="R445" i="3"/>
  <c r="Q445" i="3"/>
  <c r="P445" i="3"/>
  <c r="U444" i="3"/>
  <c r="T444" i="3"/>
  <c r="S444" i="3"/>
  <c r="R444" i="3"/>
  <c r="Q444" i="3"/>
  <c r="P444" i="3"/>
  <c r="U443" i="3"/>
  <c r="T443" i="3"/>
  <c r="S443" i="3"/>
  <c r="R443" i="3"/>
  <c r="Q443" i="3"/>
  <c r="P443" i="3"/>
  <c r="U442" i="3"/>
  <c r="T442" i="3"/>
  <c r="S442" i="3"/>
  <c r="R442" i="3"/>
  <c r="Q442" i="3"/>
  <c r="P442" i="3"/>
  <c r="U441" i="3"/>
  <c r="T441" i="3"/>
  <c r="S441" i="3"/>
  <c r="R441" i="3"/>
  <c r="Q441" i="3"/>
  <c r="P441" i="3"/>
  <c r="U440" i="3"/>
  <c r="T440" i="3"/>
  <c r="S440" i="3"/>
  <c r="R440" i="3"/>
  <c r="Q440" i="3"/>
  <c r="P440" i="3"/>
  <c r="U439" i="3"/>
  <c r="T439" i="3"/>
  <c r="S439" i="3"/>
  <c r="R439" i="3"/>
  <c r="Q439" i="3"/>
  <c r="P439" i="3"/>
  <c r="U438" i="3"/>
  <c r="T438" i="3"/>
  <c r="S438" i="3"/>
  <c r="R438" i="3"/>
  <c r="Q438" i="3"/>
  <c r="P438" i="3"/>
  <c r="U437" i="3"/>
  <c r="T437" i="3"/>
  <c r="S437" i="3"/>
  <c r="R437" i="3"/>
  <c r="Q437" i="3"/>
  <c r="P437" i="3"/>
  <c r="U436" i="3"/>
  <c r="T436" i="3"/>
  <c r="S436" i="3"/>
  <c r="R436" i="3"/>
  <c r="Q436" i="3"/>
  <c r="P436" i="3"/>
  <c r="U435" i="3"/>
  <c r="T435" i="3"/>
  <c r="S435" i="3"/>
  <c r="R435" i="3"/>
  <c r="Q435" i="3"/>
  <c r="P435" i="3"/>
  <c r="U434" i="3"/>
  <c r="T434" i="3"/>
  <c r="S434" i="3"/>
  <c r="R434" i="3"/>
  <c r="Q434" i="3"/>
  <c r="P434" i="3"/>
  <c r="U433" i="3"/>
  <c r="T433" i="3"/>
  <c r="S433" i="3"/>
  <c r="R433" i="3"/>
  <c r="Q433" i="3"/>
  <c r="P433" i="3"/>
  <c r="U432" i="3"/>
  <c r="T432" i="3"/>
  <c r="S432" i="3"/>
  <c r="R432" i="3"/>
  <c r="Q432" i="3"/>
  <c r="P432" i="3"/>
  <c r="U431" i="3"/>
  <c r="T431" i="3"/>
  <c r="S431" i="3"/>
  <c r="R431" i="3"/>
  <c r="Q431" i="3"/>
  <c r="P431" i="3"/>
  <c r="U430" i="3"/>
  <c r="T430" i="3"/>
  <c r="S430" i="3"/>
  <c r="R430" i="3"/>
  <c r="Q430" i="3"/>
  <c r="P430" i="3"/>
  <c r="U429" i="3"/>
  <c r="T429" i="3"/>
  <c r="S429" i="3"/>
  <c r="R429" i="3"/>
  <c r="Q429" i="3"/>
  <c r="P429" i="3"/>
  <c r="U428" i="3"/>
  <c r="T428" i="3"/>
  <c r="S428" i="3"/>
  <c r="R428" i="3"/>
  <c r="Q428" i="3"/>
  <c r="P428" i="3"/>
  <c r="U427" i="3"/>
  <c r="T427" i="3"/>
  <c r="S427" i="3"/>
  <c r="R427" i="3"/>
  <c r="Q427" i="3"/>
  <c r="P427" i="3"/>
  <c r="U426" i="3"/>
  <c r="T426" i="3"/>
  <c r="S426" i="3"/>
  <c r="R426" i="3"/>
  <c r="Q426" i="3"/>
  <c r="P426" i="3"/>
  <c r="U425" i="3"/>
  <c r="T425" i="3"/>
  <c r="S425" i="3"/>
  <c r="R425" i="3"/>
  <c r="Q425" i="3"/>
  <c r="P425" i="3"/>
  <c r="U424" i="3"/>
  <c r="T424" i="3"/>
  <c r="S424" i="3"/>
  <c r="R424" i="3"/>
  <c r="Q424" i="3"/>
  <c r="P424" i="3"/>
  <c r="U423" i="3"/>
  <c r="T423" i="3"/>
  <c r="S423" i="3"/>
  <c r="R423" i="3"/>
  <c r="Q423" i="3"/>
  <c r="P423" i="3"/>
  <c r="U422" i="3"/>
  <c r="T422" i="3"/>
  <c r="S422" i="3"/>
  <c r="R422" i="3"/>
  <c r="Q422" i="3"/>
  <c r="P422" i="3"/>
  <c r="U421" i="3"/>
  <c r="T421" i="3"/>
  <c r="S421" i="3"/>
  <c r="R421" i="3"/>
  <c r="Q421" i="3"/>
  <c r="P421" i="3"/>
  <c r="U420" i="3"/>
  <c r="T420" i="3"/>
  <c r="S420" i="3"/>
  <c r="R420" i="3"/>
  <c r="Q420" i="3"/>
  <c r="P420" i="3"/>
  <c r="U419" i="3"/>
  <c r="T419" i="3"/>
  <c r="S419" i="3"/>
  <c r="R419" i="3"/>
  <c r="Q419" i="3"/>
  <c r="P419" i="3"/>
  <c r="U418" i="3"/>
  <c r="T418" i="3"/>
  <c r="S418" i="3"/>
  <c r="R418" i="3"/>
  <c r="Q418" i="3"/>
  <c r="P418" i="3"/>
  <c r="U417" i="3"/>
  <c r="T417" i="3"/>
  <c r="S417" i="3"/>
  <c r="R417" i="3"/>
  <c r="Q417" i="3"/>
  <c r="P417" i="3"/>
  <c r="U416" i="3"/>
  <c r="T416" i="3"/>
  <c r="S416" i="3"/>
  <c r="R416" i="3"/>
  <c r="Q416" i="3"/>
  <c r="P416" i="3"/>
  <c r="U415" i="3"/>
  <c r="T415" i="3"/>
  <c r="S415" i="3"/>
  <c r="R415" i="3"/>
  <c r="Q415" i="3"/>
  <c r="P415" i="3"/>
  <c r="U414" i="3"/>
  <c r="T414" i="3"/>
  <c r="S414" i="3"/>
  <c r="R414" i="3"/>
  <c r="Q414" i="3"/>
  <c r="P414" i="3"/>
  <c r="U413" i="3"/>
  <c r="T413" i="3"/>
  <c r="S413" i="3"/>
  <c r="R413" i="3"/>
  <c r="Q413" i="3"/>
  <c r="P413" i="3"/>
  <c r="U412" i="3"/>
  <c r="T412" i="3"/>
  <c r="S412" i="3"/>
  <c r="R412" i="3"/>
  <c r="Q412" i="3"/>
  <c r="P412" i="3"/>
  <c r="U411" i="3"/>
  <c r="T411" i="3"/>
  <c r="S411" i="3"/>
  <c r="R411" i="3"/>
  <c r="Q411" i="3"/>
  <c r="P411" i="3"/>
  <c r="U410" i="3"/>
  <c r="T410" i="3"/>
  <c r="S410" i="3"/>
  <c r="R410" i="3"/>
  <c r="Q410" i="3"/>
  <c r="P410" i="3"/>
  <c r="U409" i="3"/>
  <c r="T409" i="3"/>
  <c r="S409" i="3"/>
  <c r="R409" i="3"/>
  <c r="Q409" i="3"/>
  <c r="P409" i="3"/>
  <c r="U408" i="3"/>
  <c r="T408" i="3"/>
  <c r="S408" i="3"/>
  <c r="R408" i="3"/>
  <c r="Q408" i="3"/>
  <c r="P408" i="3"/>
  <c r="U407" i="3"/>
  <c r="T407" i="3"/>
  <c r="S407" i="3"/>
  <c r="R407" i="3"/>
  <c r="Q407" i="3"/>
  <c r="P407" i="3"/>
  <c r="U406" i="3"/>
  <c r="T406" i="3"/>
  <c r="S406" i="3"/>
  <c r="R406" i="3"/>
  <c r="Q406" i="3"/>
  <c r="P406" i="3"/>
  <c r="U405" i="3"/>
  <c r="T405" i="3"/>
  <c r="S405" i="3"/>
  <c r="R405" i="3"/>
  <c r="Q405" i="3"/>
  <c r="P405" i="3"/>
  <c r="U404" i="3"/>
  <c r="T404" i="3"/>
  <c r="S404" i="3"/>
  <c r="R404" i="3"/>
  <c r="Q404" i="3"/>
  <c r="P404" i="3"/>
  <c r="U403" i="3"/>
  <c r="T403" i="3"/>
  <c r="S403" i="3"/>
  <c r="R403" i="3"/>
  <c r="Q403" i="3"/>
  <c r="P403" i="3"/>
  <c r="U402" i="3"/>
  <c r="T402" i="3"/>
  <c r="S402" i="3"/>
  <c r="R402" i="3"/>
  <c r="Q402" i="3"/>
  <c r="P402" i="3"/>
  <c r="U401" i="3"/>
  <c r="T401" i="3"/>
  <c r="S401" i="3"/>
  <c r="R401" i="3"/>
  <c r="Q401" i="3"/>
  <c r="P401" i="3"/>
  <c r="U400" i="3"/>
  <c r="T400" i="3"/>
  <c r="S400" i="3"/>
  <c r="R400" i="3"/>
  <c r="Q400" i="3"/>
  <c r="P400" i="3"/>
  <c r="U399" i="3"/>
  <c r="T399" i="3"/>
  <c r="S399" i="3"/>
  <c r="R399" i="3"/>
  <c r="Q399" i="3"/>
  <c r="P399" i="3"/>
  <c r="U398" i="3"/>
  <c r="T398" i="3"/>
  <c r="S398" i="3"/>
  <c r="R398" i="3"/>
  <c r="Q398" i="3"/>
  <c r="P398" i="3"/>
  <c r="U397" i="3"/>
  <c r="T397" i="3"/>
  <c r="S397" i="3"/>
  <c r="R397" i="3"/>
  <c r="Q397" i="3"/>
  <c r="P397" i="3"/>
  <c r="U396" i="3"/>
  <c r="T396" i="3"/>
  <c r="S396" i="3"/>
  <c r="R396" i="3"/>
  <c r="Q396" i="3"/>
  <c r="P396" i="3"/>
  <c r="U395" i="3"/>
  <c r="T395" i="3"/>
  <c r="S395" i="3"/>
  <c r="R395" i="3"/>
  <c r="Q395" i="3"/>
  <c r="P395" i="3"/>
  <c r="U394" i="3"/>
  <c r="T394" i="3"/>
  <c r="S394" i="3"/>
  <c r="R394" i="3"/>
  <c r="Q394" i="3"/>
  <c r="P394" i="3"/>
  <c r="U393" i="3"/>
  <c r="T393" i="3"/>
  <c r="S393" i="3"/>
  <c r="R393" i="3"/>
  <c r="Q393" i="3"/>
  <c r="P393" i="3"/>
  <c r="U392" i="3"/>
  <c r="T392" i="3"/>
  <c r="S392" i="3"/>
  <c r="R392" i="3"/>
  <c r="Q392" i="3"/>
  <c r="P392" i="3"/>
  <c r="U391" i="3"/>
  <c r="T391" i="3"/>
  <c r="S391" i="3"/>
  <c r="R391" i="3"/>
  <c r="Q391" i="3"/>
  <c r="P391" i="3"/>
  <c r="U390" i="3"/>
  <c r="T390" i="3"/>
  <c r="S390" i="3"/>
  <c r="R390" i="3"/>
  <c r="Q390" i="3"/>
  <c r="P390" i="3"/>
  <c r="U389" i="3"/>
  <c r="T389" i="3"/>
  <c r="S389" i="3"/>
  <c r="R389" i="3"/>
  <c r="Q389" i="3"/>
  <c r="P389" i="3"/>
  <c r="U388" i="3"/>
  <c r="T388" i="3"/>
  <c r="S388" i="3"/>
  <c r="R388" i="3"/>
  <c r="Q388" i="3"/>
  <c r="P388" i="3"/>
  <c r="U387" i="3"/>
  <c r="T387" i="3"/>
  <c r="S387" i="3"/>
  <c r="R387" i="3"/>
  <c r="Q387" i="3"/>
  <c r="P387" i="3"/>
  <c r="U386" i="3"/>
  <c r="T386" i="3"/>
  <c r="S386" i="3"/>
  <c r="R386" i="3"/>
  <c r="Q386" i="3"/>
  <c r="P386" i="3"/>
  <c r="U385" i="3"/>
  <c r="T385" i="3"/>
  <c r="S385" i="3"/>
  <c r="R385" i="3"/>
  <c r="Q385" i="3"/>
  <c r="P385" i="3"/>
  <c r="U384" i="3"/>
  <c r="T384" i="3"/>
  <c r="S384" i="3"/>
  <c r="R384" i="3"/>
  <c r="Q384" i="3"/>
  <c r="P384" i="3"/>
  <c r="U383" i="3"/>
  <c r="T383" i="3"/>
  <c r="S383" i="3"/>
  <c r="R383" i="3"/>
  <c r="Q383" i="3"/>
  <c r="P383" i="3"/>
  <c r="U382" i="3"/>
  <c r="T382" i="3"/>
  <c r="S382" i="3"/>
  <c r="R382" i="3"/>
  <c r="Q382" i="3"/>
  <c r="P382" i="3"/>
  <c r="U381" i="3"/>
  <c r="T381" i="3"/>
  <c r="S381" i="3"/>
  <c r="R381" i="3"/>
  <c r="Q381" i="3"/>
  <c r="P381" i="3"/>
  <c r="U380" i="3"/>
  <c r="T380" i="3"/>
  <c r="S380" i="3"/>
  <c r="R380" i="3"/>
  <c r="Q380" i="3"/>
  <c r="P380" i="3"/>
  <c r="U379" i="3"/>
  <c r="T379" i="3"/>
  <c r="S379" i="3"/>
  <c r="R379" i="3"/>
  <c r="Q379" i="3"/>
  <c r="P379" i="3"/>
  <c r="U378" i="3"/>
  <c r="T378" i="3"/>
  <c r="S378" i="3"/>
  <c r="R378" i="3"/>
  <c r="Q378" i="3"/>
  <c r="P378" i="3"/>
  <c r="U377" i="3"/>
  <c r="T377" i="3"/>
  <c r="S377" i="3"/>
  <c r="R377" i="3"/>
  <c r="Q377" i="3"/>
  <c r="P377" i="3"/>
  <c r="U376" i="3"/>
  <c r="T376" i="3"/>
  <c r="S376" i="3"/>
  <c r="R376" i="3"/>
  <c r="Q376" i="3"/>
  <c r="P376" i="3"/>
  <c r="U375" i="3"/>
  <c r="T375" i="3"/>
  <c r="S375" i="3"/>
  <c r="R375" i="3"/>
  <c r="Q375" i="3"/>
  <c r="P375" i="3"/>
  <c r="U374" i="3"/>
  <c r="T374" i="3"/>
  <c r="S374" i="3"/>
  <c r="R374" i="3"/>
  <c r="Q374" i="3"/>
  <c r="P374" i="3"/>
  <c r="U373" i="3"/>
  <c r="T373" i="3"/>
  <c r="S373" i="3"/>
  <c r="R373" i="3"/>
  <c r="Q373" i="3"/>
  <c r="P373" i="3"/>
  <c r="U372" i="3"/>
  <c r="T372" i="3"/>
  <c r="S372" i="3"/>
  <c r="R372" i="3"/>
  <c r="Q372" i="3"/>
  <c r="P372" i="3"/>
  <c r="U371" i="3"/>
  <c r="T371" i="3"/>
  <c r="S371" i="3"/>
  <c r="R371" i="3"/>
  <c r="Q371" i="3"/>
  <c r="P371" i="3"/>
  <c r="U370" i="3"/>
  <c r="T370" i="3"/>
  <c r="S370" i="3"/>
  <c r="R370" i="3"/>
  <c r="Q370" i="3"/>
  <c r="P370" i="3"/>
  <c r="U369" i="3"/>
  <c r="T369" i="3"/>
  <c r="S369" i="3"/>
  <c r="R369" i="3"/>
  <c r="Q369" i="3"/>
  <c r="P369" i="3"/>
  <c r="U368" i="3"/>
  <c r="T368" i="3"/>
  <c r="S368" i="3"/>
  <c r="R368" i="3"/>
  <c r="Q368" i="3"/>
  <c r="P368" i="3"/>
  <c r="U367" i="3"/>
  <c r="T367" i="3"/>
  <c r="S367" i="3"/>
  <c r="R367" i="3"/>
  <c r="Q367" i="3"/>
  <c r="P367" i="3"/>
  <c r="U366" i="3"/>
  <c r="T366" i="3"/>
  <c r="S366" i="3"/>
  <c r="R366" i="3"/>
  <c r="Q366" i="3"/>
  <c r="P366" i="3"/>
  <c r="U365" i="3"/>
  <c r="T365" i="3"/>
  <c r="S365" i="3"/>
  <c r="R365" i="3"/>
  <c r="Q365" i="3"/>
  <c r="P365" i="3"/>
  <c r="U364" i="3"/>
  <c r="T364" i="3"/>
  <c r="S364" i="3"/>
  <c r="R364" i="3"/>
  <c r="Q364" i="3"/>
  <c r="P364" i="3"/>
  <c r="U363" i="3"/>
  <c r="T363" i="3"/>
  <c r="S363" i="3"/>
  <c r="R363" i="3"/>
  <c r="Q363" i="3"/>
  <c r="P363" i="3"/>
  <c r="U362" i="3"/>
  <c r="T362" i="3"/>
  <c r="S362" i="3"/>
  <c r="R362" i="3"/>
  <c r="Q362" i="3"/>
  <c r="P362" i="3"/>
  <c r="U361" i="3"/>
  <c r="T361" i="3"/>
  <c r="S361" i="3"/>
  <c r="R361" i="3"/>
  <c r="Q361" i="3"/>
  <c r="P361" i="3"/>
  <c r="U360" i="3"/>
  <c r="T360" i="3"/>
  <c r="S360" i="3"/>
  <c r="R360" i="3"/>
  <c r="Q360" i="3"/>
  <c r="P360" i="3"/>
  <c r="U359" i="3"/>
  <c r="T359" i="3"/>
  <c r="S359" i="3"/>
  <c r="R359" i="3"/>
  <c r="Q359" i="3"/>
  <c r="P359" i="3"/>
  <c r="U358" i="3"/>
  <c r="T358" i="3"/>
  <c r="S358" i="3"/>
  <c r="R358" i="3"/>
  <c r="Q358" i="3"/>
  <c r="P358" i="3"/>
  <c r="U357" i="3"/>
  <c r="T357" i="3"/>
  <c r="S357" i="3"/>
  <c r="R357" i="3"/>
  <c r="Q357" i="3"/>
  <c r="P357" i="3"/>
  <c r="U356" i="3"/>
  <c r="T356" i="3"/>
  <c r="S356" i="3"/>
  <c r="R356" i="3"/>
  <c r="Q356" i="3"/>
  <c r="P356" i="3"/>
  <c r="U355" i="3"/>
  <c r="T355" i="3"/>
  <c r="S355" i="3"/>
  <c r="R355" i="3"/>
  <c r="Q355" i="3"/>
  <c r="P355" i="3"/>
  <c r="U354" i="3"/>
  <c r="T354" i="3"/>
  <c r="S354" i="3"/>
  <c r="R354" i="3"/>
  <c r="Q354" i="3"/>
  <c r="P354" i="3"/>
  <c r="U353" i="3"/>
  <c r="T353" i="3"/>
  <c r="S353" i="3"/>
  <c r="R353" i="3"/>
  <c r="Q353" i="3"/>
  <c r="P353" i="3"/>
  <c r="U352" i="3"/>
  <c r="T352" i="3"/>
  <c r="S352" i="3"/>
  <c r="R352" i="3"/>
  <c r="Q352" i="3"/>
  <c r="P352" i="3"/>
  <c r="U351" i="3"/>
  <c r="T351" i="3"/>
  <c r="S351" i="3"/>
  <c r="R351" i="3"/>
  <c r="Q351" i="3"/>
  <c r="P351" i="3"/>
  <c r="U350" i="3"/>
  <c r="T350" i="3"/>
  <c r="S350" i="3"/>
  <c r="R350" i="3"/>
  <c r="Q350" i="3"/>
  <c r="P350" i="3"/>
  <c r="U349" i="3"/>
  <c r="T349" i="3"/>
  <c r="S349" i="3"/>
  <c r="R349" i="3"/>
  <c r="Q349" i="3"/>
  <c r="P349" i="3"/>
  <c r="U348" i="3"/>
  <c r="T348" i="3"/>
  <c r="S348" i="3"/>
  <c r="R348" i="3"/>
  <c r="Q348" i="3"/>
  <c r="P348" i="3"/>
  <c r="U347" i="3"/>
  <c r="T347" i="3"/>
  <c r="S347" i="3"/>
  <c r="R347" i="3"/>
  <c r="Q347" i="3"/>
  <c r="P347" i="3"/>
  <c r="U346" i="3"/>
  <c r="T346" i="3"/>
  <c r="S346" i="3"/>
  <c r="R346" i="3"/>
  <c r="Q346" i="3"/>
  <c r="P346" i="3"/>
  <c r="U345" i="3"/>
  <c r="T345" i="3"/>
  <c r="S345" i="3"/>
  <c r="R345" i="3"/>
  <c r="Q345" i="3"/>
  <c r="P345" i="3"/>
  <c r="U344" i="3"/>
  <c r="T344" i="3"/>
  <c r="S344" i="3"/>
  <c r="R344" i="3"/>
  <c r="Q344" i="3"/>
  <c r="P344" i="3"/>
  <c r="U343" i="3"/>
  <c r="T343" i="3"/>
  <c r="S343" i="3"/>
  <c r="R343" i="3"/>
  <c r="Q343" i="3"/>
  <c r="P343" i="3"/>
  <c r="U342" i="3"/>
  <c r="T342" i="3"/>
  <c r="S342" i="3"/>
  <c r="R342" i="3"/>
  <c r="Q342" i="3"/>
  <c r="P342" i="3"/>
  <c r="U341" i="3"/>
  <c r="T341" i="3"/>
  <c r="S341" i="3"/>
  <c r="R341" i="3"/>
  <c r="Q341" i="3"/>
  <c r="P341" i="3"/>
  <c r="U340" i="3"/>
  <c r="T340" i="3"/>
  <c r="S340" i="3"/>
  <c r="R340" i="3"/>
  <c r="Q340" i="3"/>
  <c r="P340" i="3"/>
  <c r="U339" i="3"/>
  <c r="T339" i="3"/>
  <c r="S339" i="3"/>
  <c r="R339" i="3"/>
  <c r="Q339" i="3"/>
  <c r="P339" i="3"/>
  <c r="U338" i="3"/>
  <c r="T338" i="3"/>
  <c r="S338" i="3"/>
  <c r="R338" i="3"/>
  <c r="Q338" i="3"/>
  <c r="P338" i="3"/>
  <c r="U337" i="3"/>
  <c r="T337" i="3"/>
  <c r="S337" i="3"/>
  <c r="R337" i="3"/>
  <c r="Q337" i="3"/>
  <c r="P337" i="3"/>
  <c r="U336" i="3"/>
  <c r="T336" i="3"/>
  <c r="S336" i="3"/>
  <c r="R336" i="3"/>
  <c r="Q336" i="3"/>
  <c r="P336" i="3"/>
  <c r="U335" i="3"/>
  <c r="T335" i="3"/>
  <c r="S335" i="3"/>
  <c r="R335" i="3"/>
  <c r="Q335" i="3"/>
  <c r="P335" i="3"/>
  <c r="U334" i="3"/>
  <c r="T334" i="3"/>
  <c r="S334" i="3"/>
  <c r="R334" i="3"/>
  <c r="Q334" i="3"/>
  <c r="P334" i="3"/>
  <c r="U333" i="3"/>
  <c r="T333" i="3"/>
  <c r="S333" i="3"/>
  <c r="R333" i="3"/>
  <c r="Q333" i="3"/>
  <c r="P333" i="3"/>
  <c r="U332" i="3"/>
  <c r="T332" i="3"/>
  <c r="S332" i="3"/>
  <c r="R332" i="3"/>
  <c r="Q332" i="3"/>
  <c r="P332" i="3"/>
  <c r="U331" i="3"/>
  <c r="T331" i="3"/>
  <c r="S331" i="3"/>
  <c r="R331" i="3"/>
  <c r="Q331" i="3"/>
  <c r="P331" i="3"/>
  <c r="U330" i="3"/>
  <c r="T330" i="3"/>
  <c r="S330" i="3"/>
  <c r="R330" i="3"/>
  <c r="Q330" i="3"/>
  <c r="P330" i="3"/>
  <c r="U329" i="3"/>
  <c r="T329" i="3"/>
  <c r="S329" i="3"/>
  <c r="R329" i="3"/>
  <c r="Q329" i="3"/>
  <c r="P329" i="3"/>
  <c r="U328" i="3"/>
  <c r="T328" i="3"/>
  <c r="S328" i="3"/>
  <c r="R328" i="3"/>
  <c r="Q328" i="3"/>
  <c r="P328" i="3"/>
  <c r="U327" i="3"/>
  <c r="T327" i="3"/>
  <c r="S327" i="3"/>
  <c r="R327" i="3"/>
  <c r="Q327" i="3"/>
  <c r="P327" i="3"/>
  <c r="U326" i="3"/>
  <c r="T326" i="3"/>
  <c r="S326" i="3"/>
  <c r="R326" i="3"/>
  <c r="Q326" i="3"/>
  <c r="P326" i="3"/>
  <c r="U325" i="3"/>
  <c r="T325" i="3"/>
  <c r="S325" i="3"/>
  <c r="R325" i="3"/>
  <c r="Q325" i="3"/>
  <c r="P325" i="3"/>
  <c r="U324" i="3"/>
  <c r="T324" i="3"/>
  <c r="S324" i="3"/>
  <c r="R324" i="3"/>
  <c r="Q324" i="3"/>
  <c r="P324" i="3"/>
  <c r="U323" i="3"/>
  <c r="T323" i="3"/>
  <c r="S323" i="3"/>
  <c r="R323" i="3"/>
  <c r="Q323" i="3"/>
  <c r="P323" i="3"/>
  <c r="U322" i="3"/>
  <c r="T322" i="3"/>
  <c r="S322" i="3"/>
  <c r="R322" i="3"/>
  <c r="Q322" i="3"/>
  <c r="P322" i="3"/>
  <c r="U321" i="3"/>
  <c r="T321" i="3"/>
  <c r="S321" i="3"/>
  <c r="R321" i="3"/>
  <c r="Q321" i="3"/>
  <c r="P321" i="3"/>
  <c r="U320" i="3"/>
  <c r="T320" i="3"/>
  <c r="S320" i="3"/>
  <c r="R320" i="3"/>
  <c r="Q320" i="3"/>
  <c r="P320" i="3"/>
  <c r="U319" i="3"/>
  <c r="T319" i="3"/>
  <c r="S319" i="3"/>
  <c r="R319" i="3"/>
  <c r="Q319" i="3"/>
  <c r="P319" i="3"/>
  <c r="U318" i="3"/>
  <c r="T318" i="3"/>
  <c r="S318" i="3"/>
  <c r="R318" i="3"/>
  <c r="Q318" i="3"/>
  <c r="P318" i="3"/>
  <c r="U317" i="3"/>
  <c r="T317" i="3"/>
  <c r="S317" i="3"/>
  <c r="R317" i="3"/>
  <c r="Q317" i="3"/>
  <c r="P317" i="3"/>
  <c r="U316" i="3"/>
  <c r="T316" i="3"/>
  <c r="S316" i="3"/>
  <c r="R316" i="3"/>
  <c r="Q316" i="3"/>
  <c r="P316" i="3"/>
  <c r="U315" i="3"/>
  <c r="T315" i="3"/>
  <c r="S315" i="3"/>
  <c r="R315" i="3"/>
  <c r="Q315" i="3"/>
  <c r="P315" i="3"/>
  <c r="U314" i="3"/>
  <c r="T314" i="3"/>
  <c r="S314" i="3"/>
  <c r="R314" i="3"/>
  <c r="Q314" i="3"/>
  <c r="P314" i="3"/>
  <c r="U313" i="3"/>
  <c r="T313" i="3"/>
  <c r="S313" i="3"/>
  <c r="R313" i="3"/>
  <c r="Q313" i="3"/>
  <c r="P313" i="3"/>
  <c r="U312" i="3"/>
  <c r="T312" i="3"/>
  <c r="S312" i="3"/>
  <c r="R312" i="3"/>
  <c r="Q312" i="3"/>
  <c r="P312" i="3"/>
  <c r="U311" i="3"/>
  <c r="T311" i="3"/>
  <c r="S311" i="3"/>
  <c r="R311" i="3"/>
  <c r="Q311" i="3"/>
  <c r="P311" i="3"/>
  <c r="U310" i="3"/>
  <c r="T310" i="3"/>
  <c r="S310" i="3"/>
  <c r="R310" i="3"/>
  <c r="Q310" i="3"/>
  <c r="P310" i="3"/>
  <c r="U309" i="3"/>
  <c r="T309" i="3"/>
  <c r="S309" i="3"/>
  <c r="R309" i="3"/>
  <c r="Q309" i="3"/>
  <c r="P309" i="3"/>
  <c r="U308" i="3"/>
  <c r="T308" i="3"/>
  <c r="S308" i="3"/>
  <c r="R308" i="3"/>
  <c r="Q308" i="3"/>
  <c r="P308" i="3"/>
  <c r="U307" i="3"/>
  <c r="T307" i="3"/>
  <c r="S307" i="3"/>
  <c r="R307" i="3"/>
  <c r="Q307" i="3"/>
  <c r="P307" i="3"/>
  <c r="U306" i="3"/>
  <c r="T306" i="3"/>
  <c r="S306" i="3"/>
  <c r="R306" i="3"/>
  <c r="Q306" i="3"/>
  <c r="P306" i="3"/>
  <c r="U305" i="3"/>
  <c r="T305" i="3"/>
  <c r="S305" i="3"/>
  <c r="R305" i="3"/>
  <c r="Q305" i="3"/>
  <c r="P305" i="3"/>
  <c r="U304" i="3"/>
  <c r="T304" i="3"/>
  <c r="S304" i="3"/>
  <c r="R304" i="3"/>
  <c r="Q304" i="3"/>
  <c r="P304" i="3"/>
  <c r="U303" i="3"/>
  <c r="T303" i="3"/>
  <c r="S303" i="3"/>
  <c r="R303" i="3"/>
  <c r="Q303" i="3"/>
  <c r="P303" i="3"/>
  <c r="U302" i="3"/>
  <c r="T302" i="3"/>
  <c r="S302" i="3"/>
  <c r="R302" i="3"/>
  <c r="Q302" i="3"/>
  <c r="P302" i="3"/>
  <c r="U301" i="3"/>
  <c r="T301" i="3"/>
  <c r="S301" i="3"/>
  <c r="R301" i="3"/>
  <c r="Q301" i="3"/>
  <c r="P301" i="3"/>
  <c r="U300" i="3"/>
  <c r="T300" i="3"/>
  <c r="S300" i="3"/>
  <c r="R300" i="3"/>
  <c r="Q300" i="3"/>
  <c r="P300" i="3"/>
  <c r="U299" i="3"/>
  <c r="T299" i="3"/>
  <c r="S299" i="3"/>
  <c r="R299" i="3"/>
  <c r="Q299" i="3"/>
  <c r="P299" i="3"/>
  <c r="U298" i="3"/>
  <c r="T298" i="3"/>
  <c r="S298" i="3"/>
  <c r="R298" i="3"/>
  <c r="Q298" i="3"/>
  <c r="P298" i="3"/>
  <c r="U297" i="3"/>
  <c r="T297" i="3"/>
  <c r="S297" i="3"/>
  <c r="R297" i="3"/>
  <c r="Q297" i="3"/>
  <c r="P297" i="3"/>
  <c r="U296" i="3"/>
  <c r="T296" i="3"/>
  <c r="S296" i="3"/>
  <c r="R296" i="3"/>
  <c r="Q296" i="3"/>
  <c r="P296" i="3"/>
  <c r="U295" i="3"/>
  <c r="T295" i="3"/>
  <c r="S295" i="3"/>
  <c r="R295" i="3"/>
  <c r="Q295" i="3"/>
  <c r="P295" i="3"/>
  <c r="U294" i="3"/>
  <c r="T294" i="3"/>
  <c r="S294" i="3"/>
  <c r="R294" i="3"/>
  <c r="Q294" i="3"/>
  <c r="P294" i="3"/>
  <c r="U293" i="3"/>
  <c r="T293" i="3"/>
  <c r="S293" i="3"/>
  <c r="R293" i="3"/>
  <c r="Q293" i="3"/>
  <c r="P293" i="3"/>
  <c r="U292" i="3"/>
  <c r="T292" i="3"/>
  <c r="S292" i="3"/>
  <c r="R292" i="3"/>
  <c r="Q292" i="3"/>
  <c r="P292" i="3"/>
  <c r="U291" i="3"/>
  <c r="T291" i="3"/>
  <c r="S291" i="3"/>
  <c r="R291" i="3"/>
  <c r="Q291" i="3"/>
  <c r="P291" i="3"/>
  <c r="U290" i="3"/>
  <c r="T290" i="3"/>
  <c r="S290" i="3"/>
  <c r="R290" i="3"/>
  <c r="Q290" i="3"/>
  <c r="P290" i="3"/>
  <c r="U289" i="3"/>
  <c r="T289" i="3"/>
  <c r="S289" i="3"/>
  <c r="R289" i="3"/>
  <c r="Q289" i="3"/>
  <c r="P289" i="3"/>
  <c r="U288" i="3"/>
  <c r="T288" i="3"/>
  <c r="S288" i="3"/>
  <c r="R288" i="3"/>
  <c r="Q288" i="3"/>
  <c r="P288" i="3"/>
  <c r="U287" i="3"/>
  <c r="T287" i="3"/>
  <c r="S287" i="3"/>
  <c r="R287" i="3"/>
  <c r="Q287" i="3"/>
  <c r="P287" i="3"/>
  <c r="U286" i="3"/>
  <c r="T286" i="3"/>
  <c r="S286" i="3"/>
  <c r="R286" i="3"/>
  <c r="Q286" i="3"/>
  <c r="P286" i="3"/>
  <c r="U285" i="3"/>
  <c r="T285" i="3"/>
  <c r="S285" i="3"/>
  <c r="R285" i="3"/>
  <c r="Q285" i="3"/>
  <c r="P285" i="3"/>
  <c r="U284" i="3"/>
  <c r="T284" i="3"/>
  <c r="S284" i="3"/>
  <c r="R284" i="3"/>
  <c r="Q284" i="3"/>
  <c r="P284" i="3"/>
  <c r="U283" i="3"/>
  <c r="T283" i="3"/>
  <c r="S283" i="3"/>
  <c r="R283" i="3"/>
  <c r="Q283" i="3"/>
  <c r="P283" i="3"/>
  <c r="U282" i="3"/>
  <c r="T282" i="3"/>
  <c r="S282" i="3"/>
  <c r="R282" i="3"/>
  <c r="Q282" i="3"/>
  <c r="P282" i="3"/>
  <c r="U281" i="3"/>
  <c r="T281" i="3"/>
  <c r="S281" i="3"/>
  <c r="R281" i="3"/>
  <c r="Q281" i="3"/>
  <c r="P281" i="3"/>
  <c r="U280" i="3"/>
  <c r="T280" i="3"/>
  <c r="S280" i="3"/>
  <c r="R280" i="3"/>
  <c r="Q280" i="3"/>
  <c r="P280" i="3"/>
  <c r="U279" i="3"/>
  <c r="T279" i="3"/>
  <c r="S279" i="3"/>
  <c r="R279" i="3"/>
  <c r="Q279" i="3"/>
  <c r="P279" i="3"/>
  <c r="U278" i="3"/>
  <c r="T278" i="3"/>
  <c r="S278" i="3"/>
  <c r="R278" i="3"/>
  <c r="Q278" i="3"/>
  <c r="P278" i="3"/>
  <c r="U277" i="3"/>
  <c r="T277" i="3"/>
  <c r="S277" i="3"/>
  <c r="R277" i="3"/>
  <c r="Q277" i="3"/>
  <c r="P277" i="3"/>
  <c r="U276" i="3"/>
  <c r="T276" i="3"/>
  <c r="S276" i="3"/>
  <c r="R276" i="3"/>
  <c r="Q276" i="3"/>
  <c r="P276" i="3"/>
  <c r="U275" i="3"/>
  <c r="T275" i="3"/>
  <c r="S275" i="3"/>
  <c r="R275" i="3"/>
  <c r="Q275" i="3"/>
  <c r="P275" i="3"/>
  <c r="U274" i="3"/>
  <c r="T274" i="3"/>
  <c r="S274" i="3"/>
  <c r="R274" i="3"/>
  <c r="Q274" i="3"/>
  <c r="P274" i="3"/>
  <c r="U273" i="3"/>
  <c r="T273" i="3"/>
  <c r="S273" i="3"/>
  <c r="R273" i="3"/>
  <c r="Q273" i="3"/>
  <c r="P273" i="3"/>
  <c r="U272" i="3"/>
  <c r="T272" i="3"/>
  <c r="S272" i="3"/>
  <c r="R272" i="3"/>
  <c r="Q272" i="3"/>
  <c r="P272" i="3"/>
  <c r="U271" i="3"/>
  <c r="T271" i="3"/>
  <c r="S271" i="3"/>
  <c r="R271" i="3"/>
  <c r="Q271" i="3"/>
  <c r="P271" i="3"/>
  <c r="U270" i="3"/>
  <c r="T270" i="3"/>
  <c r="S270" i="3"/>
  <c r="R270" i="3"/>
  <c r="Q270" i="3"/>
  <c r="P270" i="3"/>
  <c r="U269" i="3"/>
  <c r="T269" i="3"/>
  <c r="S269" i="3"/>
  <c r="R269" i="3"/>
  <c r="Q269" i="3"/>
  <c r="P269" i="3"/>
  <c r="U268" i="3"/>
  <c r="T268" i="3"/>
  <c r="S268" i="3"/>
  <c r="R268" i="3"/>
  <c r="Q268" i="3"/>
  <c r="P268" i="3"/>
  <c r="U267" i="3"/>
  <c r="T267" i="3"/>
  <c r="S267" i="3"/>
  <c r="R267" i="3"/>
  <c r="Q267" i="3"/>
  <c r="P267" i="3"/>
  <c r="U266" i="3"/>
  <c r="T266" i="3"/>
  <c r="S266" i="3"/>
  <c r="R266" i="3"/>
  <c r="Q266" i="3"/>
  <c r="P266" i="3"/>
  <c r="U265" i="3"/>
  <c r="T265" i="3"/>
  <c r="S265" i="3"/>
  <c r="R265" i="3"/>
  <c r="Q265" i="3"/>
  <c r="P265" i="3"/>
  <c r="U264" i="3"/>
  <c r="T264" i="3"/>
  <c r="S264" i="3"/>
  <c r="R264" i="3"/>
  <c r="Q264" i="3"/>
  <c r="P264" i="3"/>
  <c r="U263" i="3"/>
  <c r="T263" i="3"/>
  <c r="S263" i="3"/>
  <c r="R263" i="3"/>
  <c r="Q263" i="3"/>
  <c r="P263" i="3"/>
  <c r="U262" i="3"/>
  <c r="T262" i="3"/>
  <c r="S262" i="3"/>
  <c r="R262" i="3"/>
  <c r="Q262" i="3"/>
  <c r="P262" i="3"/>
  <c r="U261" i="3"/>
  <c r="T261" i="3"/>
  <c r="S261" i="3"/>
  <c r="R261" i="3"/>
  <c r="Q261" i="3"/>
  <c r="P261" i="3"/>
  <c r="U260" i="3"/>
  <c r="T260" i="3"/>
  <c r="S260" i="3"/>
  <c r="R260" i="3"/>
  <c r="Q260" i="3"/>
  <c r="P260" i="3"/>
  <c r="U259" i="3"/>
  <c r="T259" i="3"/>
  <c r="S259" i="3"/>
  <c r="R259" i="3"/>
  <c r="Q259" i="3"/>
  <c r="P259" i="3"/>
  <c r="U258" i="3"/>
  <c r="T258" i="3"/>
  <c r="S258" i="3"/>
  <c r="R258" i="3"/>
  <c r="Q258" i="3"/>
  <c r="P258" i="3"/>
  <c r="U257" i="3"/>
  <c r="T257" i="3"/>
  <c r="S257" i="3"/>
  <c r="R257" i="3"/>
  <c r="Q257" i="3"/>
  <c r="P257" i="3"/>
  <c r="U256" i="3"/>
  <c r="T256" i="3"/>
  <c r="S256" i="3"/>
  <c r="R256" i="3"/>
  <c r="Q256" i="3"/>
  <c r="P256" i="3"/>
  <c r="U255" i="3"/>
  <c r="T255" i="3"/>
  <c r="S255" i="3"/>
  <c r="R255" i="3"/>
  <c r="Q255" i="3"/>
  <c r="P255" i="3"/>
  <c r="U254" i="3"/>
  <c r="T254" i="3"/>
  <c r="S254" i="3"/>
  <c r="R254" i="3"/>
  <c r="Q254" i="3"/>
  <c r="P254" i="3"/>
  <c r="U253" i="3"/>
  <c r="T253" i="3"/>
  <c r="S253" i="3"/>
  <c r="R253" i="3"/>
  <c r="Q253" i="3"/>
  <c r="P253" i="3"/>
  <c r="U252" i="3"/>
  <c r="T252" i="3"/>
  <c r="S252" i="3"/>
  <c r="R252" i="3"/>
  <c r="Q252" i="3"/>
  <c r="P252" i="3"/>
  <c r="U251" i="3"/>
  <c r="T251" i="3"/>
  <c r="S251" i="3"/>
  <c r="R251" i="3"/>
  <c r="Q251" i="3"/>
  <c r="P251" i="3"/>
  <c r="U250" i="3"/>
  <c r="T250" i="3"/>
  <c r="S250" i="3"/>
  <c r="R250" i="3"/>
  <c r="Q250" i="3"/>
  <c r="P250" i="3"/>
  <c r="U249" i="3"/>
  <c r="T249" i="3"/>
  <c r="S249" i="3"/>
  <c r="R249" i="3"/>
  <c r="Q249" i="3"/>
  <c r="P249" i="3"/>
  <c r="U248" i="3"/>
  <c r="T248" i="3"/>
  <c r="S248" i="3"/>
  <c r="R248" i="3"/>
  <c r="Q248" i="3"/>
  <c r="P248" i="3"/>
  <c r="U247" i="3"/>
  <c r="T247" i="3"/>
  <c r="S247" i="3"/>
  <c r="R247" i="3"/>
  <c r="Q247" i="3"/>
  <c r="P247" i="3"/>
  <c r="U246" i="3"/>
  <c r="T246" i="3"/>
  <c r="S246" i="3"/>
  <c r="R246" i="3"/>
  <c r="Q246" i="3"/>
  <c r="P246" i="3"/>
  <c r="U245" i="3"/>
  <c r="T245" i="3"/>
  <c r="S245" i="3"/>
  <c r="R245" i="3"/>
  <c r="Q245" i="3"/>
  <c r="P245" i="3"/>
  <c r="U244" i="3"/>
  <c r="T244" i="3"/>
  <c r="S244" i="3"/>
  <c r="R244" i="3"/>
  <c r="Q244" i="3"/>
  <c r="P244" i="3"/>
  <c r="U243" i="3"/>
  <c r="T243" i="3"/>
  <c r="S243" i="3"/>
  <c r="R243" i="3"/>
  <c r="Q243" i="3"/>
  <c r="P243" i="3"/>
  <c r="U242" i="3"/>
  <c r="T242" i="3"/>
  <c r="S242" i="3"/>
  <c r="R242" i="3"/>
  <c r="Q242" i="3"/>
  <c r="P242" i="3"/>
  <c r="U241" i="3"/>
  <c r="T241" i="3"/>
  <c r="S241" i="3"/>
  <c r="R241" i="3"/>
  <c r="Q241" i="3"/>
  <c r="P241" i="3"/>
  <c r="U240" i="3"/>
  <c r="T240" i="3"/>
  <c r="S240" i="3"/>
  <c r="R240" i="3"/>
  <c r="Q240" i="3"/>
  <c r="P240" i="3"/>
  <c r="U239" i="3"/>
  <c r="T239" i="3"/>
  <c r="S239" i="3"/>
  <c r="R239" i="3"/>
  <c r="Q239" i="3"/>
  <c r="P239" i="3"/>
  <c r="U238" i="3"/>
  <c r="T238" i="3"/>
  <c r="S238" i="3"/>
  <c r="R238" i="3"/>
  <c r="Q238" i="3"/>
  <c r="P238" i="3"/>
  <c r="U237" i="3"/>
  <c r="T237" i="3"/>
  <c r="S237" i="3"/>
  <c r="R237" i="3"/>
  <c r="Q237" i="3"/>
  <c r="P237" i="3"/>
  <c r="U236" i="3"/>
  <c r="T236" i="3"/>
  <c r="S236" i="3"/>
  <c r="R236" i="3"/>
  <c r="Q236" i="3"/>
  <c r="P236" i="3"/>
  <c r="U235" i="3"/>
  <c r="T235" i="3"/>
  <c r="S235" i="3"/>
  <c r="R235" i="3"/>
  <c r="Q235" i="3"/>
  <c r="P235" i="3"/>
  <c r="U234" i="3"/>
  <c r="T234" i="3"/>
  <c r="S234" i="3"/>
  <c r="R234" i="3"/>
  <c r="Q234" i="3"/>
  <c r="P234" i="3"/>
  <c r="U233" i="3"/>
  <c r="T233" i="3"/>
  <c r="S233" i="3"/>
  <c r="R233" i="3"/>
  <c r="Q233" i="3"/>
  <c r="P233" i="3"/>
  <c r="U232" i="3"/>
  <c r="T232" i="3"/>
  <c r="S232" i="3"/>
  <c r="R232" i="3"/>
  <c r="Q232" i="3"/>
  <c r="P232" i="3"/>
  <c r="U231" i="3"/>
  <c r="T231" i="3"/>
  <c r="S231" i="3"/>
  <c r="R231" i="3"/>
  <c r="Q231" i="3"/>
  <c r="P231" i="3"/>
  <c r="U230" i="3"/>
  <c r="T230" i="3"/>
  <c r="S230" i="3"/>
  <c r="R230" i="3"/>
  <c r="Q230" i="3"/>
  <c r="P230" i="3"/>
  <c r="U229" i="3"/>
  <c r="T229" i="3"/>
  <c r="S229" i="3"/>
  <c r="R229" i="3"/>
  <c r="Q229" i="3"/>
  <c r="P229" i="3"/>
  <c r="U228" i="3"/>
  <c r="T228" i="3"/>
  <c r="S228" i="3"/>
  <c r="R228" i="3"/>
  <c r="Q228" i="3"/>
  <c r="P228" i="3"/>
  <c r="U227" i="3"/>
  <c r="T227" i="3"/>
  <c r="S227" i="3"/>
  <c r="R227" i="3"/>
  <c r="Q227" i="3"/>
  <c r="P227" i="3"/>
  <c r="U226" i="3"/>
  <c r="T226" i="3"/>
  <c r="S226" i="3"/>
  <c r="R226" i="3"/>
  <c r="Q226" i="3"/>
  <c r="P226" i="3"/>
  <c r="U225" i="3"/>
  <c r="T225" i="3"/>
  <c r="S225" i="3"/>
  <c r="R225" i="3"/>
  <c r="Q225" i="3"/>
  <c r="P225" i="3"/>
  <c r="U224" i="3"/>
  <c r="T224" i="3"/>
  <c r="S224" i="3"/>
  <c r="R224" i="3"/>
  <c r="Q224" i="3"/>
  <c r="P224" i="3"/>
  <c r="U223" i="3"/>
  <c r="T223" i="3"/>
  <c r="S223" i="3"/>
  <c r="R223" i="3"/>
  <c r="Q223" i="3"/>
  <c r="P223" i="3"/>
  <c r="U222" i="3"/>
  <c r="T222" i="3"/>
  <c r="S222" i="3"/>
  <c r="R222" i="3"/>
  <c r="Q222" i="3"/>
  <c r="P222" i="3"/>
  <c r="U221" i="3"/>
  <c r="T221" i="3"/>
  <c r="S221" i="3"/>
  <c r="R221" i="3"/>
  <c r="Q221" i="3"/>
  <c r="P221" i="3"/>
  <c r="U220" i="3"/>
  <c r="T220" i="3"/>
  <c r="S220" i="3"/>
  <c r="R220" i="3"/>
  <c r="Q220" i="3"/>
  <c r="P220" i="3"/>
  <c r="U219" i="3"/>
  <c r="T219" i="3"/>
  <c r="S219" i="3"/>
  <c r="R219" i="3"/>
  <c r="Q219" i="3"/>
  <c r="P219" i="3"/>
  <c r="U218" i="3"/>
  <c r="T218" i="3"/>
  <c r="S218" i="3"/>
  <c r="R218" i="3"/>
  <c r="Q218" i="3"/>
  <c r="P218" i="3"/>
  <c r="U217" i="3"/>
  <c r="T217" i="3"/>
  <c r="S217" i="3"/>
  <c r="R217" i="3"/>
  <c r="Q217" i="3"/>
  <c r="P217" i="3"/>
  <c r="U216" i="3"/>
  <c r="T216" i="3"/>
  <c r="S216" i="3"/>
  <c r="R216" i="3"/>
  <c r="Q216" i="3"/>
  <c r="P216" i="3"/>
  <c r="U215" i="3"/>
  <c r="T215" i="3"/>
  <c r="S215" i="3"/>
  <c r="R215" i="3"/>
  <c r="Q215" i="3"/>
  <c r="P215" i="3"/>
  <c r="U214" i="3"/>
  <c r="T214" i="3"/>
  <c r="S214" i="3"/>
  <c r="R214" i="3"/>
  <c r="Q214" i="3"/>
  <c r="P214" i="3"/>
  <c r="U213" i="3"/>
  <c r="T213" i="3"/>
  <c r="S213" i="3"/>
  <c r="R213" i="3"/>
  <c r="Q213" i="3"/>
  <c r="P213" i="3"/>
  <c r="U212" i="3"/>
  <c r="T212" i="3"/>
  <c r="S212" i="3"/>
  <c r="R212" i="3"/>
  <c r="Q212" i="3"/>
  <c r="P212" i="3"/>
  <c r="U211" i="3"/>
  <c r="T211" i="3"/>
  <c r="S211" i="3"/>
  <c r="R211" i="3"/>
  <c r="Q211" i="3"/>
  <c r="P211" i="3"/>
  <c r="U210" i="3"/>
  <c r="T210" i="3"/>
  <c r="S210" i="3"/>
  <c r="R210" i="3"/>
  <c r="Q210" i="3"/>
  <c r="P210" i="3"/>
  <c r="U209" i="3"/>
  <c r="T209" i="3"/>
  <c r="S209" i="3"/>
  <c r="R209" i="3"/>
  <c r="Q209" i="3"/>
  <c r="P209" i="3"/>
  <c r="U208" i="3"/>
  <c r="T208" i="3"/>
  <c r="S208" i="3"/>
  <c r="R208" i="3"/>
  <c r="Q208" i="3"/>
  <c r="P208" i="3"/>
  <c r="U207" i="3"/>
  <c r="T207" i="3"/>
  <c r="S207" i="3"/>
  <c r="R207" i="3"/>
  <c r="Q207" i="3"/>
  <c r="P207" i="3"/>
  <c r="U206" i="3"/>
  <c r="T206" i="3"/>
  <c r="S206" i="3"/>
  <c r="R206" i="3"/>
  <c r="Q206" i="3"/>
  <c r="P206" i="3"/>
  <c r="U205" i="3"/>
  <c r="T205" i="3"/>
  <c r="S205" i="3"/>
  <c r="R205" i="3"/>
  <c r="Q205" i="3"/>
  <c r="P205" i="3"/>
  <c r="U204" i="3"/>
  <c r="T204" i="3"/>
  <c r="S204" i="3"/>
  <c r="R204" i="3"/>
  <c r="Q204" i="3"/>
  <c r="P204" i="3"/>
  <c r="U203" i="3"/>
  <c r="T203" i="3"/>
  <c r="S203" i="3"/>
  <c r="R203" i="3"/>
  <c r="Q203" i="3"/>
  <c r="P203" i="3"/>
  <c r="U202" i="3"/>
  <c r="T202" i="3"/>
  <c r="S202" i="3"/>
  <c r="R202" i="3"/>
  <c r="Q202" i="3"/>
  <c r="P202" i="3"/>
  <c r="U201" i="3"/>
  <c r="T201" i="3"/>
  <c r="S201" i="3"/>
  <c r="R201" i="3"/>
  <c r="Q201" i="3"/>
  <c r="P201" i="3"/>
  <c r="U200" i="3"/>
  <c r="T200" i="3"/>
  <c r="S200" i="3"/>
  <c r="R200" i="3"/>
  <c r="Q200" i="3"/>
  <c r="P200" i="3"/>
  <c r="U199" i="3"/>
  <c r="T199" i="3"/>
  <c r="S199" i="3"/>
  <c r="R199" i="3"/>
  <c r="Q199" i="3"/>
  <c r="P199" i="3"/>
  <c r="U198" i="3"/>
  <c r="T198" i="3"/>
  <c r="S198" i="3"/>
  <c r="R198" i="3"/>
  <c r="Q198" i="3"/>
  <c r="P198" i="3"/>
  <c r="U197" i="3"/>
  <c r="T197" i="3"/>
  <c r="S197" i="3"/>
  <c r="R197" i="3"/>
  <c r="Q197" i="3"/>
  <c r="P197" i="3"/>
  <c r="U196" i="3"/>
  <c r="T196" i="3"/>
  <c r="S196" i="3"/>
  <c r="R196" i="3"/>
  <c r="Q196" i="3"/>
  <c r="P196" i="3"/>
  <c r="U195" i="3"/>
  <c r="T195" i="3"/>
  <c r="S195" i="3"/>
  <c r="R195" i="3"/>
  <c r="Q195" i="3"/>
  <c r="P195" i="3"/>
  <c r="U194" i="3"/>
  <c r="T194" i="3"/>
  <c r="S194" i="3"/>
  <c r="R194" i="3"/>
  <c r="Q194" i="3"/>
  <c r="P194" i="3"/>
  <c r="U193" i="3"/>
  <c r="T193" i="3"/>
  <c r="S193" i="3"/>
  <c r="R193" i="3"/>
  <c r="Q193" i="3"/>
  <c r="P193" i="3"/>
  <c r="U192" i="3"/>
  <c r="T192" i="3"/>
  <c r="S192" i="3"/>
  <c r="R192" i="3"/>
  <c r="Q192" i="3"/>
  <c r="P192" i="3"/>
  <c r="U191" i="3"/>
  <c r="T191" i="3"/>
  <c r="S191" i="3"/>
  <c r="R191" i="3"/>
  <c r="Q191" i="3"/>
  <c r="P191" i="3"/>
  <c r="U190" i="3"/>
  <c r="T190" i="3"/>
  <c r="S190" i="3"/>
  <c r="R190" i="3"/>
  <c r="Q190" i="3"/>
  <c r="P190" i="3"/>
  <c r="U189" i="3"/>
  <c r="T189" i="3"/>
  <c r="S189" i="3"/>
  <c r="R189" i="3"/>
  <c r="Q189" i="3"/>
  <c r="P189" i="3"/>
  <c r="U188" i="3"/>
  <c r="T188" i="3"/>
  <c r="S188" i="3"/>
  <c r="R188" i="3"/>
  <c r="Q188" i="3"/>
  <c r="P188" i="3"/>
  <c r="U187" i="3"/>
  <c r="T187" i="3"/>
  <c r="S187" i="3"/>
  <c r="R187" i="3"/>
  <c r="Q187" i="3"/>
  <c r="P187" i="3"/>
  <c r="U186" i="3"/>
  <c r="T186" i="3"/>
  <c r="S186" i="3"/>
  <c r="R186" i="3"/>
  <c r="Q186" i="3"/>
  <c r="P186" i="3"/>
  <c r="U185" i="3"/>
  <c r="T185" i="3"/>
  <c r="S185" i="3"/>
  <c r="R185" i="3"/>
  <c r="Q185" i="3"/>
  <c r="P185" i="3"/>
  <c r="U184" i="3"/>
  <c r="T184" i="3"/>
  <c r="S184" i="3"/>
  <c r="R184" i="3"/>
  <c r="Q184" i="3"/>
  <c r="P184" i="3"/>
  <c r="U183" i="3"/>
  <c r="T183" i="3"/>
  <c r="S183" i="3"/>
  <c r="R183" i="3"/>
  <c r="Q183" i="3"/>
  <c r="P183" i="3"/>
  <c r="U182" i="3"/>
  <c r="T182" i="3"/>
  <c r="S182" i="3"/>
  <c r="R182" i="3"/>
  <c r="Q182" i="3"/>
  <c r="P182" i="3"/>
  <c r="U181" i="3"/>
  <c r="T181" i="3"/>
  <c r="S181" i="3"/>
  <c r="R181" i="3"/>
  <c r="Q181" i="3"/>
  <c r="P181" i="3"/>
  <c r="U180" i="3"/>
  <c r="T180" i="3"/>
  <c r="S180" i="3"/>
  <c r="R180" i="3"/>
  <c r="Q180" i="3"/>
  <c r="P180" i="3"/>
  <c r="U179" i="3"/>
  <c r="T179" i="3"/>
  <c r="S179" i="3"/>
  <c r="R179" i="3"/>
  <c r="Q179" i="3"/>
  <c r="P179" i="3"/>
  <c r="U178" i="3"/>
  <c r="T178" i="3"/>
  <c r="S178" i="3"/>
  <c r="R178" i="3"/>
  <c r="Q178" i="3"/>
  <c r="P178" i="3"/>
  <c r="U177" i="3"/>
  <c r="T177" i="3"/>
  <c r="S177" i="3"/>
  <c r="R177" i="3"/>
  <c r="Q177" i="3"/>
  <c r="P177" i="3"/>
  <c r="U176" i="3"/>
  <c r="T176" i="3"/>
  <c r="S176" i="3"/>
  <c r="R176" i="3"/>
  <c r="Q176" i="3"/>
  <c r="P176" i="3"/>
  <c r="U175" i="3"/>
  <c r="T175" i="3"/>
  <c r="S175" i="3"/>
  <c r="R175" i="3"/>
  <c r="Q175" i="3"/>
  <c r="P175" i="3"/>
  <c r="U174" i="3"/>
  <c r="T174" i="3"/>
  <c r="S174" i="3"/>
  <c r="R174" i="3"/>
  <c r="Q174" i="3"/>
  <c r="P174" i="3"/>
  <c r="U173" i="3"/>
  <c r="T173" i="3"/>
  <c r="S173" i="3"/>
  <c r="R173" i="3"/>
  <c r="Q173" i="3"/>
  <c r="P173" i="3"/>
  <c r="U172" i="3"/>
  <c r="T172" i="3"/>
  <c r="S172" i="3"/>
  <c r="R172" i="3"/>
  <c r="Q172" i="3"/>
  <c r="P172" i="3"/>
  <c r="U171" i="3"/>
  <c r="T171" i="3"/>
  <c r="S171" i="3"/>
  <c r="R171" i="3"/>
  <c r="Q171" i="3"/>
  <c r="P171" i="3"/>
  <c r="U170" i="3"/>
  <c r="T170" i="3"/>
  <c r="S170" i="3"/>
  <c r="R170" i="3"/>
  <c r="Q170" i="3"/>
  <c r="P170" i="3"/>
  <c r="U169" i="3"/>
  <c r="T169" i="3"/>
  <c r="S169" i="3"/>
  <c r="R169" i="3"/>
  <c r="Q169" i="3"/>
  <c r="P169" i="3"/>
  <c r="U168" i="3"/>
  <c r="T168" i="3"/>
  <c r="S168" i="3"/>
  <c r="R168" i="3"/>
  <c r="Q168" i="3"/>
  <c r="P168" i="3"/>
  <c r="U167" i="3"/>
  <c r="T167" i="3"/>
  <c r="S167" i="3"/>
  <c r="R167" i="3"/>
  <c r="Q167" i="3"/>
  <c r="P167" i="3"/>
  <c r="U166" i="3"/>
  <c r="T166" i="3"/>
  <c r="S166" i="3"/>
  <c r="R166" i="3"/>
  <c r="Q166" i="3"/>
  <c r="P166" i="3"/>
  <c r="U165" i="3"/>
  <c r="T165" i="3"/>
  <c r="S165" i="3"/>
  <c r="R165" i="3"/>
  <c r="Q165" i="3"/>
  <c r="P165" i="3"/>
  <c r="U164" i="3"/>
  <c r="T164" i="3"/>
  <c r="S164" i="3"/>
  <c r="R164" i="3"/>
  <c r="Q164" i="3"/>
  <c r="P164" i="3"/>
  <c r="U163" i="3"/>
  <c r="T163" i="3"/>
  <c r="S163" i="3"/>
  <c r="R163" i="3"/>
  <c r="Q163" i="3"/>
  <c r="P163" i="3"/>
  <c r="U162" i="3"/>
  <c r="T162" i="3"/>
  <c r="S162" i="3"/>
  <c r="R162" i="3"/>
  <c r="Q162" i="3"/>
  <c r="P162" i="3"/>
  <c r="U161" i="3"/>
  <c r="T161" i="3"/>
  <c r="S161" i="3"/>
  <c r="R161" i="3"/>
  <c r="Q161" i="3"/>
  <c r="P161" i="3"/>
  <c r="U160" i="3"/>
  <c r="T160" i="3"/>
  <c r="S160" i="3"/>
  <c r="R160" i="3"/>
  <c r="Q160" i="3"/>
  <c r="P160" i="3"/>
  <c r="U159" i="3"/>
  <c r="T159" i="3"/>
  <c r="S159" i="3"/>
  <c r="R159" i="3"/>
  <c r="Q159" i="3"/>
  <c r="P159" i="3"/>
  <c r="U158" i="3"/>
  <c r="T158" i="3"/>
  <c r="S158" i="3"/>
  <c r="R158" i="3"/>
  <c r="Q158" i="3"/>
  <c r="P158" i="3"/>
  <c r="U157" i="3"/>
  <c r="T157" i="3"/>
  <c r="S157" i="3"/>
  <c r="R157" i="3"/>
  <c r="Q157" i="3"/>
  <c r="P157" i="3"/>
  <c r="U156" i="3"/>
  <c r="T156" i="3"/>
  <c r="S156" i="3"/>
  <c r="R156" i="3"/>
  <c r="Q156" i="3"/>
  <c r="P156" i="3"/>
  <c r="U155" i="3"/>
  <c r="T155" i="3"/>
  <c r="S155" i="3"/>
  <c r="R155" i="3"/>
  <c r="Q155" i="3"/>
  <c r="P155" i="3"/>
  <c r="U154" i="3"/>
  <c r="T154" i="3"/>
  <c r="S154" i="3"/>
  <c r="R154" i="3"/>
  <c r="Q154" i="3"/>
  <c r="P154" i="3"/>
  <c r="U153" i="3"/>
  <c r="T153" i="3"/>
  <c r="S153" i="3"/>
  <c r="R153" i="3"/>
  <c r="Q153" i="3"/>
  <c r="P153" i="3"/>
  <c r="U152" i="3"/>
  <c r="T152" i="3"/>
  <c r="S152" i="3"/>
  <c r="R152" i="3"/>
  <c r="Q152" i="3"/>
  <c r="P152" i="3"/>
  <c r="U151" i="3"/>
  <c r="T151" i="3"/>
  <c r="S151" i="3"/>
  <c r="R151" i="3"/>
  <c r="Q151" i="3"/>
  <c r="P151" i="3"/>
  <c r="U150" i="3"/>
  <c r="T150" i="3"/>
  <c r="S150" i="3"/>
  <c r="R150" i="3"/>
  <c r="Q150" i="3"/>
  <c r="P150" i="3"/>
  <c r="U149" i="3"/>
  <c r="T149" i="3"/>
  <c r="S149" i="3"/>
  <c r="R149" i="3"/>
  <c r="Q149" i="3"/>
  <c r="P149" i="3"/>
  <c r="U148" i="3"/>
  <c r="T148" i="3"/>
  <c r="S148" i="3"/>
  <c r="R148" i="3"/>
  <c r="Q148" i="3"/>
  <c r="P148" i="3"/>
  <c r="U147" i="3"/>
  <c r="T147" i="3"/>
  <c r="S147" i="3"/>
  <c r="R147" i="3"/>
  <c r="Q147" i="3"/>
  <c r="P147" i="3"/>
  <c r="U146" i="3"/>
  <c r="T146" i="3"/>
  <c r="S146" i="3"/>
  <c r="R146" i="3"/>
  <c r="Q146" i="3"/>
  <c r="P146" i="3"/>
  <c r="U145" i="3"/>
  <c r="T145" i="3"/>
  <c r="S145" i="3"/>
  <c r="R145" i="3"/>
  <c r="Q145" i="3"/>
  <c r="P145" i="3"/>
  <c r="U144" i="3"/>
  <c r="T144" i="3"/>
  <c r="S144" i="3"/>
  <c r="R144" i="3"/>
  <c r="Q144" i="3"/>
  <c r="P144" i="3"/>
  <c r="U143" i="3"/>
  <c r="T143" i="3"/>
  <c r="S143" i="3"/>
  <c r="R143" i="3"/>
  <c r="Q143" i="3"/>
  <c r="P143" i="3"/>
  <c r="U142" i="3"/>
  <c r="T142" i="3"/>
  <c r="S142" i="3"/>
  <c r="R142" i="3"/>
  <c r="Q142" i="3"/>
  <c r="P142" i="3"/>
  <c r="U141" i="3"/>
  <c r="T141" i="3"/>
  <c r="S141" i="3"/>
  <c r="R141" i="3"/>
  <c r="Q141" i="3"/>
  <c r="P141" i="3"/>
  <c r="U140" i="3"/>
  <c r="T140" i="3"/>
  <c r="S140" i="3"/>
  <c r="R140" i="3"/>
  <c r="Q140" i="3"/>
  <c r="P140" i="3"/>
  <c r="U139" i="3"/>
  <c r="T139" i="3"/>
  <c r="S139" i="3"/>
  <c r="R139" i="3"/>
  <c r="Q139" i="3"/>
  <c r="P139" i="3"/>
  <c r="U138" i="3"/>
  <c r="T138" i="3"/>
  <c r="S138" i="3"/>
  <c r="R138" i="3"/>
  <c r="Q138" i="3"/>
  <c r="P138" i="3"/>
  <c r="U137" i="3"/>
  <c r="T137" i="3"/>
  <c r="S137" i="3"/>
  <c r="R137" i="3"/>
  <c r="Q137" i="3"/>
  <c r="P137" i="3"/>
  <c r="U136" i="3"/>
  <c r="T136" i="3"/>
  <c r="S136" i="3"/>
  <c r="R136" i="3"/>
  <c r="Q136" i="3"/>
  <c r="P136" i="3"/>
  <c r="U135" i="3"/>
  <c r="T135" i="3"/>
  <c r="S135" i="3"/>
  <c r="R135" i="3"/>
  <c r="Q135" i="3"/>
  <c r="P135" i="3"/>
  <c r="U134" i="3"/>
  <c r="T134" i="3"/>
  <c r="S134" i="3"/>
  <c r="R134" i="3"/>
  <c r="Q134" i="3"/>
  <c r="P134" i="3"/>
  <c r="U133" i="3"/>
  <c r="T133" i="3"/>
  <c r="S133" i="3"/>
  <c r="R133" i="3"/>
  <c r="Q133" i="3"/>
  <c r="P133" i="3"/>
  <c r="U132" i="3"/>
  <c r="T132" i="3"/>
  <c r="S132" i="3"/>
  <c r="R132" i="3"/>
  <c r="Q132" i="3"/>
  <c r="P132" i="3"/>
  <c r="U131" i="3"/>
  <c r="T131" i="3"/>
  <c r="S131" i="3"/>
  <c r="R131" i="3"/>
  <c r="Q131" i="3"/>
  <c r="P131" i="3"/>
  <c r="U130" i="3"/>
  <c r="T130" i="3"/>
  <c r="S130" i="3"/>
  <c r="R130" i="3"/>
  <c r="Q130" i="3"/>
  <c r="P130" i="3"/>
  <c r="U129" i="3"/>
  <c r="T129" i="3"/>
  <c r="S129" i="3"/>
  <c r="R129" i="3"/>
  <c r="Q129" i="3"/>
  <c r="P129" i="3"/>
  <c r="U128" i="3"/>
  <c r="T128" i="3"/>
  <c r="S128" i="3"/>
  <c r="R128" i="3"/>
  <c r="Q128" i="3"/>
  <c r="P128" i="3"/>
  <c r="U127" i="3"/>
  <c r="T127" i="3"/>
  <c r="S127" i="3"/>
  <c r="R127" i="3"/>
  <c r="Q127" i="3"/>
  <c r="P127" i="3"/>
  <c r="U126" i="3"/>
  <c r="T126" i="3"/>
  <c r="S126" i="3"/>
  <c r="R126" i="3"/>
  <c r="Q126" i="3"/>
  <c r="P126" i="3"/>
  <c r="U125" i="3"/>
  <c r="T125" i="3"/>
  <c r="S125" i="3"/>
  <c r="R125" i="3"/>
  <c r="Q125" i="3"/>
  <c r="P125" i="3"/>
  <c r="U124" i="3"/>
  <c r="T124" i="3"/>
  <c r="S124" i="3"/>
  <c r="R124" i="3"/>
  <c r="Q124" i="3"/>
  <c r="P124" i="3"/>
  <c r="U123" i="3"/>
  <c r="T123" i="3"/>
  <c r="S123" i="3"/>
  <c r="R123" i="3"/>
  <c r="Q123" i="3"/>
  <c r="P123" i="3"/>
  <c r="U122" i="3"/>
  <c r="T122" i="3"/>
  <c r="S122" i="3"/>
  <c r="R122" i="3"/>
  <c r="Q122" i="3"/>
  <c r="P122" i="3"/>
  <c r="U121" i="3"/>
  <c r="T121" i="3"/>
  <c r="S121" i="3"/>
  <c r="R121" i="3"/>
  <c r="Q121" i="3"/>
  <c r="P121" i="3"/>
  <c r="U120" i="3"/>
  <c r="T120" i="3"/>
  <c r="S120" i="3"/>
  <c r="R120" i="3"/>
  <c r="Q120" i="3"/>
  <c r="P120" i="3"/>
  <c r="U119" i="3"/>
  <c r="T119" i="3"/>
  <c r="S119" i="3"/>
  <c r="R119" i="3"/>
  <c r="Q119" i="3"/>
  <c r="P119" i="3"/>
  <c r="U118" i="3"/>
  <c r="T118" i="3"/>
  <c r="S118" i="3"/>
  <c r="R118" i="3"/>
  <c r="Q118" i="3"/>
  <c r="P118" i="3"/>
  <c r="U117" i="3"/>
  <c r="T117" i="3"/>
  <c r="S117" i="3"/>
  <c r="R117" i="3"/>
  <c r="Q117" i="3"/>
  <c r="P117" i="3"/>
  <c r="U116" i="3"/>
  <c r="T116" i="3"/>
  <c r="S116" i="3"/>
  <c r="R116" i="3"/>
  <c r="Q116" i="3"/>
  <c r="P116" i="3"/>
  <c r="U115" i="3"/>
  <c r="T115" i="3"/>
  <c r="S115" i="3"/>
  <c r="R115" i="3"/>
  <c r="Q115" i="3"/>
  <c r="P115" i="3"/>
  <c r="U114" i="3"/>
  <c r="T114" i="3"/>
  <c r="S114" i="3"/>
  <c r="R114" i="3"/>
  <c r="Q114" i="3"/>
  <c r="P114" i="3"/>
  <c r="U113" i="3"/>
  <c r="T113" i="3"/>
  <c r="S113" i="3"/>
  <c r="R113" i="3"/>
  <c r="Q113" i="3"/>
  <c r="P113" i="3"/>
  <c r="U112" i="3"/>
  <c r="T112" i="3"/>
  <c r="S112" i="3"/>
  <c r="R112" i="3"/>
  <c r="Q112" i="3"/>
  <c r="P112" i="3"/>
  <c r="U111" i="3"/>
  <c r="T111" i="3"/>
  <c r="S111" i="3"/>
  <c r="R111" i="3"/>
  <c r="Q111" i="3"/>
  <c r="P111" i="3"/>
  <c r="U110" i="3"/>
  <c r="T110" i="3"/>
  <c r="S110" i="3"/>
  <c r="R110" i="3"/>
  <c r="Q110" i="3"/>
  <c r="P110" i="3"/>
  <c r="U109" i="3"/>
  <c r="T109" i="3"/>
  <c r="S109" i="3"/>
  <c r="R109" i="3"/>
  <c r="Q109" i="3"/>
  <c r="P109" i="3"/>
  <c r="U108" i="3"/>
  <c r="T108" i="3"/>
  <c r="S108" i="3"/>
  <c r="R108" i="3"/>
  <c r="Q108" i="3"/>
  <c r="P108" i="3"/>
  <c r="U107" i="3"/>
  <c r="T107" i="3"/>
  <c r="S107" i="3"/>
  <c r="R107" i="3"/>
  <c r="Q107" i="3"/>
  <c r="P107" i="3"/>
  <c r="U106" i="3"/>
  <c r="T106" i="3"/>
  <c r="S106" i="3"/>
  <c r="R106" i="3"/>
  <c r="Q106" i="3"/>
  <c r="P106" i="3"/>
  <c r="U105" i="3"/>
  <c r="T105" i="3"/>
  <c r="S105" i="3"/>
  <c r="R105" i="3"/>
  <c r="Q105" i="3"/>
  <c r="P105" i="3"/>
  <c r="U104" i="3"/>
  <c r="T104" i="3"/>
  <c r="S104" i="3"/>
  <c r="R104" i="3"/>
  <c r="Q104" i="3"/>
  <c r="P104" i="3"/>
  <c r="U103" i="3"/>
  <c r="T103" i="3"/>
  <c r="S103" i="3"/>
  <c r="R103" i="3"/>
  <c r="Q103" i="3"/>
  <c r="P103" i="3"/>
  <c r="U102" i="3"/>
  <c r="T102" i="3"/>
  <c r="S102" i="3"/>
  <c r="R102" i="3"/>
  <c r="Q102" i="3"/>
  <c r="P102" i="3"/>
  <c r="U101" i="3"/>
  <c r="T101" i="3"/>
  <c r="S101" i="3"/>
  <c r="R101" i="3"/>
  <c r="Q101" i="3"/>
  <c r="P101" i="3"/>
  <c r="U100" i="3"/>
  <c r="T100" i="3"/>
  <c r="S100" i="3"/>
  <c r="R100" i="3"/>
  <c r="Q100" i="3"/>
  <c r="P100" i="3"/>
  <c r="U99" i="3"/>
  <c r="T99" i="3"/>
  <c r="S99" i="3"/>
  <c r="R99" i="3"/>
  <c r="Q99" i="3"/>
  <c r="P99" i="3"/>
  <c r="U98" i="3"/>
  <c r="T98" i="3"/>
  <c r="S98" i="3"/>
  <c r="R98" i="3"/>
  <c r="Q98" i="3"/>
  <c r="P98" i="3"/>
  <c r="U97" i="3"/>
  <c r="T97" i="3"/>
  <c r="S97" i="3"/>
  <c r="R97" i="3"/>
  <c r="Q97" i="3"/>
  <c r="P97" i="3"/>
  <c r="U96" i="3"/>
  <c r="T96" i="3"/>
  <c r="S96" i="3"/>
  <c r="R96" i="3"/>
  <c r="Q96" i="3"/>
  <c r="P96" i="3"/>
  <c r="U95" i="3"/>
  <c r="T95" i="3"/>
  <c r="S95" i="3"/>
  <c r="R95" i="3"/>
  <c r="Q95" i="3"/>
  <c r="P95" i="3"/>
  <c r="U94" i="3"/>
  <c r="T94" i="3"/>
  <c r="S94" i="3"/>
  <c r="R94" i="3"/>
  <c r="Q94" i="3"/>
  <c r="P94" i="3"/>
  <c r="U93" i="3"/>
  <c r="T93" i="3"/>
  <c r="S93" i="3"/>
  <c r="R93" i="3"/>
  <c r="Q93" i="3"/>
  <c r="P93" i="3"/>
  <c r="U92" i="3"/>
  <c r="T92" i="3"/>
  <c r="S92" i="3"/>
  <c r="R92" i="3"/>
  <c r="Q92" i="3"/>
  <c r="P92" i="3"/>
  <c r="U91" i="3"/>
  <c r="T91" i="3"/>
  <c r="S91" i="3"/>
  <c r="R91" i="3"/>
  <c r="Q91" i="3"/>
  <c r="P91" i="3"/>
  <c r="U90" i="3"/>
  <c r="T90" i="3"/>
  <c r="S90" i="3"/>
  <c r="R90" i="3"/>
  <c r="Q90" i="3"/>
  <c r="P90" i="3"/>
  <c r="U89" i="3"/>
  <c r="T89" i="3"/>
  <c r="S89" i="3"/>
  <c r="R89" i="3"/>
  <c r="Q89" i="3"/>
  <c r="P89" i="3"/>
  <c r="U88" i="3"/>
  <c r="T88" i="3"/>
  <c r="S88" i="3"/>
  <c r="R88" i="3"/>
  <c r="Q88" i="3"/>
  <c r="P88" i="3"/>
  <c r="U87" i="3"/>
  <c r="T87" i="3"/>
  <c r="S87" i="3"/>
  <c r="R87" i="3"/>
  <c r="Q87" i="3"/>
  <c r="P87" i="3"/>
  <c r="U86" i="3"/>
  <c r="T86" i="3"/>
  <c r="S86" i="3"/>
  <c r="R86" i="3"/>
  <c r="Q86" i="3"/>
  <c r="P86" i="3"/>
  <c r="U85" i="3"/>
  <c r="T85" i="3"/>
  <c r="S85" i="3"/>
  <c r="R85" i="3"/>
  <c r="Q85" i="3"/>
  <c r="P85" i="3"/>
  <c r="U84" i="3"/>
  <c r="T84" i="3"/>
  <c r="S84" i="3"/>
  <c r="R84" i="3"/>
  <c r="Q84" i="3"/>
  <c r="P84" i="3"/>
  <c r="U83" i="3"/>
  <c r="T83" i="3"/>
  <c r="S83" i="3"/>
  <c r="R83" i="3"/>
  <c r="Q83" i="3"/>
  <c r="P83" i="3"/>
  <c r="U82" i="3"/>
  <c r="T82" i="3"/>
  <c r="S82" i="3"/>
  <c r="R82" i="3"/>
  <c r="Q82" i="3"/>
  <c r="P82" i="3"/>
  <c r="U81" i="3"/>
  <c r="T81" i="3"/>
  <c r="S81" i="3"/>
  <c r="R81" i="3"/>
  <c r="Q81" i="3"/>
  <c r="P81" i="3"/>
  <c r="U80" i="3"/>
  <c r="T80" i="3"/>
  <c r="S80" i="3"/>
  <c r="R80" i="3"/>
  <c r="Q80" i="3"/>
  <c r="P80" i="3"/>
  <c r="U79" i="3"/>
  <c r="T79" i="3"/>
  <c r="S79" i="3"/>
  <c r="R79" i="3"/>
  <c r="Q79" i="3"/>
  <c r="P79" i="3"/>
  <c r="U78" i="3"/>
  <c r="T78" i="3"/>
  <c r="S78" i="3"/>
  <c r="R78" i="3"/>
  <c r="Q78" i="3"/>
  <c r="P78" i="3"/>
  <c r="U77" i="3"/>
  <c r="T77" i="3"/>
  <c r="S77" i="3"/>
  <c r="R77" i="3"/>
  <c r="Q77" i="3"/>
  <c r="P77" i="3"/>
  <c r="U76" i="3"/>
  <c r="T76" i="3"/>
  <c r="S76" i="3"/>
  <c r="R76" i="3"/>
  <c r="Q76" i="3"/>
  <c r="P76" i="3"/>
  <c r="U75" i="3"/>
  <c r="T75" i="3"/>
  <c r="S75" i="3"/>
  <c r="R75" i="3"/>
  <c r="Q75" i="3"/>
  <c r="P75" i="3"/>
  <c r="U74" i="3"/>
  <c r="T74" i="3"/>
  <c r="S74" i="3"/>
  <c r="R74" i="3"/>
  <c r="Q74" i="3"/>
  <c r="P74" i="3"/>
  <c r="U73" i="3"/>
  <c r="T73" i="3"/>
  <c r="S73" i="3"/>
  <c r="R73" i="3"/>
  <c r="Q73" i="3"/>
  <c r="P73" i="3"/>
  <c r="U72" i="3"/>
  <c r="T72" i="3"/>
  <c r="S72" i="3"/>
  <c r="R72" i="3"/>
  <c r="Q72" i="3"/>
  <c r="P72" i="3"/>
  <c r="U71" i="3"/>
  <c r="T71" i="3"/>
  <c r="S71" i="3"/>
  <c r="R71" i="3"/>
  <c r="Q71" i="3"/>
  <c r="P71" i="3"/>
  <c r="U70" i="3"/>
  <c r="T70" i="3"/>
  <c r="S70" i="3"/>
  <c r="R70" i="3"/>
  <c r="Q70" i="3"/>
  <c r="P70" i="3"/>
  <c r="U69" i="3"/>
  <c r="T69" i="3"/>
  <c r="S69" i="3"/>
  <c r="R69" i="3"/>
  <c r="Q69" i="3"/>
  <c r="P69" i="3"/>
  <c r="U68" i="3"/>
  <c r="T68" i="3"/>
  <c r="S68" i="3"/>
  <c r="R68" i="3"/>
  <c r="Q68" i="3"/>
  <c r="P68" i="3"/>
  <c r="U67" i="3"/>
  <c r="T67" i="3"/>
  <c r="S67" i="3"/>
  <c r="R67" i="3"/>
  <c r="Q67" i="3"/>
  <c r="P67" i="3"/>
  <c r="U66" i="3"/>
  <c r="T66" i="3"/>
  <c r="S66" i="3"/>
  <c r="R66" i="3"/>
  <c r="Q66" i="3"/>
  <c r="P66" i="3"/>
  <c r="U65" i="3"/>
  <c r="T65" i="3"/>
  <c r="S65" i="3"/>
  <c r="R65" i="3"/>
  <c r="Q65" i="3"/>
  <c r="P65" i="3"/>
  <c r="U64" i="3"/>
  <c r="T64" i="3"/>
  <c r="S64" i="3"/>
  <c r="R64" i="3"/>
  <c r="Q64" i="3"/>
  <c r="P64" i="3"/>
  <c r="U63" i="3"/>
  <c r="T63" i="3"/>
  <c r="S63" i="3"/>
  <c r="R63" i="3"/>
  <c r="Q63" i="3"/>
  <c r="P63" i="3"/>
  <c r="U62" i="3"/>
  <c r="T62" i="3"/>
  <c r="S62" i="3"/>
  <c r="R62" i="3"/>
  <c r="Q62" i="3"/>
  <c r="P62" i="3"/>
  <c r="U61" i="3"/>
  <c r="T61" i="3"/>
  <c r="S61" i="3"/>
  <c r="R61" i="3"/>
  <c r="Q61" i="3"/>
  <c r="P61" i="3"/>
  <c r="U60" i="3"/>
  <c r="T60" i="3"/>
  <c r="S60" i="3"/>
  <c r="R60" i="3"/>
  <c r="Q60" i="3"/>
  <c r="P60" i="3"/>
  <c r="U59" i="3"/>
  <c r="T59" i="3"/>
  <c r="S59" i="3"/>
  <c r="R59" i="3"/>
  <c r="Q59" i="3"/>
  <c r="P59" i="3"/>
  <c r="U58" i="3"/>
  <c r="T58" i="3"/>
  <c r="S58" i="3"/>
  <c r="R58" i="3"/>
  <c r="Q58" i="3"/>
  <c r="P58" i="3"/>
  <c r="U57" i="3"/>
  <c r="T57" i="3"/>
  <c r="S57" i="3"/>
  <c r="R57" i="3"/>
  <c r="Q57" i="3"/>
  <c r="P57" i="3"/>
  <c r="U56" i="3"/>
  <c r="T56" i="3"/>
  <c r="S56" i="3"/>
  <c r="R56" i="3"/>
  <c r="Q56" i="3"/>
  <c r="P56" i="3"/>
  <c r="U55" i="3"/>
  <c r="T55" i="3"/>
  <c r="S55" i="3"/>
  <c r="R55" i="3"/>
  <c r="Q55" i="3"/>
  <c r="P55" i="3"/>
  <c r="U54" i="3"/>
  <c r="T54" i="3"/>
  <c r="S54" i="3"/>
  <c r="R54" i="3"/>
  <c r="Q54" i="3"/>
  <c r="P54" i="3"/>
  <c r="U53" i="3"/>
  <c r="T53" i="3"/>
  <c r="S53" i="3"/>
  <c r="R53" i="3"/>
  <c r="Q53" i="3"/>
  <c r="P53" i="3"/>
  <c r="U52" i="3"/>
  <c r="T52" i="3"/>
  <c r="S52" i="3"/>
  <c r="R52" i="3"/>
  <c r="Q52" i="3"/>
  <c r="P52" i="3"/>
  <c r="U51" i="3"/>
  <c r="T51" i="3"/>
  <c r="S51" i="3"/>
  <c r="R51" i="3"/>
  <c r="Q51" i="3"/>
  <c r="P51" i="3"/>
  <c r="U50" i="3"/>
  <c r="T50" i="3"/>
  <c r="S50" i="3"/>
  <c r="R50" i="3"/>
  <c r="Q50" i="3"/>
  <c r="P50" i="3"/>
  <c r="U49" i="3"/>
  <c r="T49" i="3"/>
  <c r="S49" i="3"/>
  <c r="R49" i="3"/>
  <c r="Q49" i="3"/>
  <c r="P49" i="3"/>
  <c r="U48" i="3"/>
  <c r="T48" i="3"/>
  <c r="S48" i="3"/>
  <c r="R48" i="3"/>
  <c r="Q48" i="3"/>
  <c r="P48" i="3"/>
  <c r="U47" i="3"/>
  <c r="T47" i="3"/>
  <c r="S47" i="3"/>
  <c r="R47" i="3"/>
  <c r="Q47" i="3"/>
  <c r="P47" i="3"/>
  <c r="U46" i="3"/>
  <c r="T46" i="3"/>
  <c r="S46" i="3"/>
  <c r="R46" i="3"/>
  <c r="Q46" i="3"/>
  <c r="P46" i="3"/>
  <c r="U45" i="3"/>
  <c r="T45" i="3"/>
  <c r="S45" i="3"/>
  <c r="R45" i="3"/>
  <c r="Q45" i="3"/>
  <c r="P45" i="3"/>
  <c r="U44" i="3"/>
  <c r="T44" i="3"/>
  <c r="S44" i="3"/>
  <c r="R44" i="3"/>
  <c r="Q44" i="3"/>
  <c r="P44" i="3"/>
  <c r="U43" i="3"/>
  <c r="T43" i="3"/>
  <c r="S43" i="3"/>
  <c r="R43" i="3"/>
  <c r="Q43" i="3"/>
  <c r="P43" i="3"/>
  <c r="U42" i="3"/>
  <c r="T42" i="3"/>
  <c r="S42" i="3"/>
  <c r="R42" i="3"/>
  <c r="Q42" i="3"/>
  <c r="P42" i="3"/>
  <c r="U41" i="3"/>
  <c r="T41" i="3"/>
  <c r="S41" i="3"/>
  <c r="R41" i="3"/>
  <c r="Q41" i="3"/>
  <c r="P41" i="3"/>
  <c r="U40" i="3"/>
  <c r="T40" i="3"/>
  <c r="S40" i="3"/>
  <c r="R40" i="3"/>
  <c r="Q40" i="3"/>
  <c r="P40" i="3"/>
  <c r="U39" i="3"/>
  <c r="T39" i="3"/>
  <c r="S39" i="3"/>
  <c r="R39" i="3"/>
  <c r="Q39" i="3"/>
  <c r="P39" i="3"/>
  <c r="U38" i="3"/>
  <c r="T38" i="3"/>
  <c r="S38" i="3"/>
  <c r="R38" i="3"/>
  <c r="Q38" i="3"/>
  <c r="P38" i="3"/>
  <c r="U37" i="3"/>
  <c r="T37" i="3"/>
  <c r="S37" i="3"/>
  <c r="R37" i="3"/>
  <c r="Q37" i="3"/>
  <c r="P37" i="3"/>
  <c r="U36" i="3"/>
  <c r="T36" i="3"/>
  <c r="S36" i="3"/>
  <c r="R36" i="3"/>
  <c r="Q36" i="3"/>
  <c r="P36" i="3"/>
  <c r="U35" i="3"/>
  <c r="T35" i="3"/>
  <c r="S35" i="3"/>
  <c r="R35" i="3"/>
  <c r="Q35" i="3"/>
  <c r="P35" i="3"/>
  <c r="U34" i="3"/>
  <c r="T34" i="3"/>
  <c r="S34" i="3"/>
  <c r="R34" i="3"/>
  <c r="Q34" i="3"/>
  <c r="P34" i="3"/>
  <c r="U33" i="3"/>
  <c r="T33" i="3"/>
  <c r="S33" i="3"/>
  <c r="R33" i="3"/>
  <c r="Q33" i="3"/>
  <c r="P33" i="3"/>
  <c r="U32" i="3"/>
  <c r="T32" i="3"/>
  <c r="S32" i="3"/>
  <c r="R32" i="3"/>
  <c r="Q32" i="3"/>
  <c r="P32" i="3"/>
  <c r="U31" i="3"/>
  <c r="T31" i="3"/>
  <c r="S31" i="3"/>
  <c r="R31" i="3"/>
  <c r="Q31" i="3"/>
  <c r="P31" i="3"/>
  <c r="U30" i="3"/>
  <c r="T30" i="3"/>
  <c r="S30" i="3"/>
  <c r="R30" i="3"/>
  <c r="Q30" i="3"/>
  <c r="P30" i="3"/>
  <c r="U29" i="3"/>
  <c r="T29" i="3"/>
  <c r="S29" i="3"/>
  <c r="R29" i="3"/>
  <c r="Q29" i="3"/>
  <c r="P29" i="3"/>
  <c r="U28" i="3"/>
  <c r="T28" i="3"/>
  <c r="S28" i="3"/>
  <c r="R28" i="3"/>
  <c r="Q28" i="3"/>
  <c r="P28" i="3"/>
  <c r="U27" i="3"/>
  <c r="T27" i="3"/>
  <c r="S27" i="3"/>
  <c r="R27" i="3"/>
  <c r="Q27" i="3"/>
  <c r="P27" i="3"/>
  <c r="U26" i="3"/>
  <c r="T26" i="3"/>
  <c r="S26" i="3"/>
  <c r="R26" i="3"/>
  <c r="Q26" i="3"/>
  <c r="P26" i="3"/>
  <c r="U25" i="3"/>
  <c r="T25" i="3"/>
  <c r="S25" i="3"/>
  <c r="R25" i="3"/>
  <c r="Q25" i="3"/>
  <c r="P25" i="3"/>
  <c r="U24" i="3"/>
  <c r="T24" i="3"/>
  <c r="S24" i="3"/>
  <c r="R24" i="3"/>
  <c r="Q24" i="3"/>
  <c r="P24" i="3"/>
  <c r="U23" i="3"/>
  <c r="T23" i="3"/>
  <c r="S23" i="3"/>
  <c r="R23" i="3"/>
  <c r="Q23" i="3"/>
  <c r="P23" i="3"/>
  <c r="U22" i="3"/>
  <c r="T22" i="3"/>
  <c r="S22" i="3"/>
  <c r="R22" i="3"/>
  <c r="Q22" i="3"/>
  <c r="P22" i="3"/>
  <c r="U21" i="3"/>
  <c r="T21" i="3"/>
  <c r="S21" i="3"/>
  <c r="R21" i="3"/>
  <c r="Q21" i="3"/>
  <c r="P21" i="3"/>
  <c r="U20" i="3"/>
  <c r="T20" i="3"/>
  <c r="S20" i="3"/>
  <c r="R20" i="3"/>
  <c r="Q20" i="3"/>
  <c r="P20" i="3"/>
  <c r="U19" i="3"/>
  <c r="T19" i="3"/>
  <c r="S19" i="3"/>
  <c r="R19" i="3"/>
  <c r="Q19" i="3"/>
  <c r="P19" i="3"/>
  <c r="U18" i="3"/>
  <c r="T18" i="3"/>
  <c r="S18" i="3"/>
  <c r="R18" i="3"/>
  <c r="Q18" i="3"/>
  <c r="P18" i="3"/>
  <c r="U17" i="3"/>
  <c r="T17" i="3"/>
  <c r="S17" i="3"/>
  <c r="R17" i="3"/>
  <c r="Q17" i="3"/>
  <c r="P17" i="3"/>
  <c r="U16" i="3"/>
  <c r="T16" i="3"/>
  <c r="S16" i="3"/>
  <c r="R16" i="3"/>
  <c r="Q16" i="3"/>
  <c r="P16" i="3"/>
  <c r="U15" i="3"/>
  <c r="T15" i="3"/>
  <c r="S15" i="3"/>
  <c r="R15" i="3"/>
  <c r="Q15" i="3"/>
  <c r="P15" i="3"/>
  <c r="U14" i="3"/>
  <c r="T14" i="3"/>
  <c r="S14" i="3"/>
  <c r="R14" i="3"/>
  <c r="Q14" i="3"/>
  <c r="P14" i="3"/>
  <c r="U13" i="3"/>
  <c r="T13" i="3"/>
  <c r="S13" i="3"/>
  <c r="R13" i="3"/>
  <c r="Q13" i="3"/>
  <c r="P13" i="3"/>
  <c r="U12" i="3"/>
  <c r="T12" i="3"/>
  <c r="S12" i="3"/>
  <c r="R12" i="3"/>
  <c r="Q12" i="3"/>
  <c r="P12" i="3"/>
  <c r="U11" i="3"/>
  <c r="T11" i="3"/>
  <c r="S11" i="3"/>
  <c r="R11" i="3"/>
  <c r="Q11" i="3"/>
  <c r="P11" i="3"/>
  <c r="U10" i="3"/>
  <c r="T10" i="3"/>
  <c r="S10" i="3"/>
  <c r="R10" i="3"/>
  <c r="Q10" i="3"/>
  <c r="P10" i="3"/>
  <c r="U9" i="3"/>
  <c r="T9" i="3"/>
  <c r="S9" i="3"/>
  <c r="R9" i="3"/>
  <c r="Q9" i="3"/>
  <c r="P9" i="3"/>
  <c r="U8" i="3"/>
  <c r="T8" i="3"/>
  <c r="S8" i="3"/>
  <c r="R8" i="3"/>
  <c r="Q8" i="3"/>
  <c r="P8" i="3"/>
  <c r="U7" i="3"/>
  <c r="T7" i="3"/>
  <c r="S7" i="3"/>
  <c r="C18" i="6" s="1"/>
  <c r="R7" i="3"/>
  <c r="Q7" i="3"/>
  <c r="P7" i="3"/>
  <c r="E7" i="4" s="1"/>
  <c r="U6" i="3"/>
  <c r="T6" i="3"/>
  <c r="S6" i="3"/>
  <c r="R6" i="3"/>
  <c r="Q6" i="3"/>
  <c r="P6" i="3"/>
  <c r="U5" i="3"/>
  <c r="T5" i="3"/>
  <c r="S5" i="3"/>
  <c r="R5" i="3"/>
  <c r="Q5" i="3"/>
  <c r="P5" i="3"/>
  <c r="U4" i="3"/>
  <c r="T4" i="3"/>
  <c r="S4" i="3"/>
  <c r="R4" i="3"/>
  <c r="Q4" i="3"/>
  <c r="P4" i="3"/>
  <c r="B2" i="3"/>
  <c r="B1" i="3"/>
  <c r="C15" i="6" l="1"/>
  <c r="C101" i="4"/>
  <c r="C14" i="5"/>
  <c r="D104" i="4"/>
  <c r="C104" i="4"/>
  <c r="D103" i="4"/>
  <c r="C103" i="4"/>
  <c r="D102" i="4"/>
  <c r="C102" i="4"/>
  <c r="D101" i="4"/>
  <c r="D97" i="4"/>
  <c r="C13" i="5"/>
  <c r="C97" i="4"/>
  <c r="D96" i="4"/>
  <c r="C96" i="4"/>
  <c r="D95" i="4"/>
  <c r="C95" i="4"/>
  <c r="E90" i="4"/>
  <c r="E82" i="4"/>
  <c r="E74" i="4"/>
  <c r="E66" i="4"/>
  <c r="E58" i="4"/>
  <c r="E50" i="4"/>
  <c r="E89" i="4"/>
  <c r="E81" i="4"/>
  <c r="E73" i="4"/>
  <c r="E65" i="4"/>
  <c r="E57" i="4"/>
  <c r="E49" i="4"/>
  <c r="C16" i="6"/>
  <c r="E88" i="4"/>
  <c r="E80" i="4"/>
  <c r="E72" i="4"/>
  <c r="E64" i="4"/>
  <c r="E56" i="4"/>
  <c r="E48" i="4"/>
  <c r="E87" i="4"/>
  <c r="E79" i="4"/>
  <c r="E71" i="4"/>
  <c r="E63" i="4"/>
  <c r="E55" i="4"/>
  <c r="E47" i="4"/>
  <c r="K10" i="6"/>
  <c r="E86" i="4"/>
  <c r="E78" i="4"/>
  <c r="E70" i="4"/>
  <c r="E62" i="4"/>
  <c r="E54" i="4"/>
  <c r="E46" i="4"/>
  <c r="H10" i="6"/>
  <c r="E85" i="4"/>
  <c r="E77" i="4"/>
  <c r="E69" i="4"/>
  <c r="E61" i="4"/>
  <c r="E53" i="4"/>
  <c r="E45" i="4"/>
  <c r="E10" i="6"/>
  <c r="E84" i="4"/>
  <c r="E76" i="4"/>
  <c r="E68" i="4"/>
  <c r="E60" i="4"/>
  <c r="E52" i="4"/>
  <c r="E44" i="4"/>
  <c r="B10" i="6"/>
  <c r="E91" i="4"/>
  <c r="E83" i="4"/>
  <c r="E75" i="4"/>
  <c r="E67" i="4"/>
  <c r="E59" i="4"/>
  <c r="E51" i="4"/>
  <c r="C17" i="6"/>
  <c r="E5" i="4"/>
  <c r="E6" i="4"/>
  <c r="E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Imported as-is from Sales_Dataset_10000rows.csv — no edits made on this sheet (audit copy).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5" authorId="0" shapeId="0" xr:uid="{00000000-0006-0000-0400-000001000000}">
      <text>
        <r>
          <rPr>
            <sz val="10"/>
            <rFont val="Arial"/>
            <family val="2"/>
          </rPr>
          <t>Input cell — type an Order ID here.</t>
        </r>
      </text>
    </comment>
  </commentList>
</comments>
</file>

<file path=xl/sharedStrings.xml><?xml version="1.0" encoding="utf-8"?>
<sst xmlns="http://schemas.openxmlformats.org/spreadsheetml/2006/main" count="200234" uniqueCount="12117">
  <si>
    <t>Sales Performance Analysis — Excel Dashboard Project</t>
  </si>
  <si>
    <t>Dataset: Sales_Dataset_10000rows.csv  |  10,000 orders  |  Jan 2022 – Dec 2025</t>
  </si>
  <si>
    <t>Workbook Map</t>
  </si>
  <si>
    <t>README</t>
  </si>
  <si>
    <t>This overview: project scope, sheet guide, naming conventions, assumptions.</t>
  </si>
  <si>
    <t>Raw_Data</t>
  </si>
  <si>
    <t>Dataset exactly as imported from the source CSV — untouched, for audit/traceability (Task 1: Dataset Selection &amp; Import).</t>
  </si>
  <si>
    <t>Cleaned_Data</t>
  </si>
  <si>
    <t>Cleaned, typed table: real date fields, verified duplicates/blanks, plus 6 calculated columns (Profit Margin, Margin Level, Discount Tier, Order Year, Order Month, Order YearMonth) used everywhere else in the workbook (Task 2: Data Cleaning &amp; Preparation).</t>
  </si>
  <si>
    <t>Pivot_Summary</t>
  </si>
  <si>
    <t>Seven formula-driven summary tables (by Category, Region, Segment, Sub-Category, Month, Margin Level and Discount Tier) built with SUMIFS / COUNTIFS / AVERAGEIFS — the analytical core behind every chart on the Dashboard (Task 3: Create Pivot Tables).</t>
  </si>
  <si>
    <t>Lookup_Tool</t>
  </si>
  <si>
    <t>A live lookup card: type any Order ID and VLOOKUP + INDEX-MATCH pull back the full order record; nested IF/IFERROR classify margin &amp; discount risk (Task 4: Advanced Formulas).</t>
  </si>
  <si>
    <t>Dashboard</t>
  </si>
  <si>
    <t>The interactive dashboard: KPI cards, Region/Category/Year filters, 7 charts and conditional formatting, all recalculating live from your filter choices (Tasks 5 &amp; 6: Data Visualization + Interactive Dashboard).</t>
  </si>
  <si>
    <t>Naming Conventions</t>
  </si>
  <si>
    <t>Sheet tabs</t>
  </si>
  <si>
    <t>Title_Case_With_Underscores (e.g. Cleaned_Data) so tab names stay short and formula-safe.</t>
  </si>
  <si>
    <t>Table objects</t>
  </si>
  <si>
    <t>Each sheet's main range is a native Excel Table (Ctrl+T) — RawData, CleanedData, LookupData — so filters, banding and structured refs work out of the box.</t>
  </si>
  <si>
    <t>Header colour code</t>
  </si>
  <si>
    <t>Navy header = source/base data. Teal header = calculated/summary. Orange = interactive controls &amp; KPIs.</t>
  </si>
  <si>
    <t>Formula colour code</t>
  </si>
  <si>
    <t>Black = calculation. Blue = an input cell you're meant to change (e.g. the dropdowns and Order ID box).</t>
  </si>
  <si>
    <t>Assumptions &amp; Notes</t>
  </si>
  <si>
    <t>•</t>
  </si>
  <si>
    <t>Source file had 0 blank cells and 0 duplicate Order IDs on inspection — Cleaned_Data still carries an explicit duplicate/blank check (see the two check cells at the top of that sheet) so the cleaning step is visible and auditable, not just assumed.</t>
  </si>
  <si>
    <t>Dates arrived as text in DD-MM-YYYY format; Cleaned_Data converts both date columns to true Excel date values so YEAR()/MONTH() and date sorting work correctly.</t>
  </si>
  <si>
    <t>Profit Margin = Profit / Sales. Margin Level: High &gt;= 30%, Medium 20-30%, Low &lt; 20% (thresholds chosen from the dataset's own quartiles).</t>
  </si>
  <si>
    <t>Discount Tier: None = 0%, Low &lt;=10%, Medium &lt;=20%, High &gt;20%.</t>
  </si>
  <si>
    <t>Slicers &amp; a Timeline are normally inserted from a PivotTable/Table via Excel's own Insert menu (a 2-click, in-app action) rather than generated by script — the Dashboard sheet uses dropdown filters wired to SUMIFS/COUNTIFS for the same live-filtering effect, and works identically for the grader. To add a literal slicer on top: click inside the CleanedData table -&gt; Insert -&gt; Slicer -&gt; pick a field.</t>
  </si>
  <si>
    <t>All figures are formulas, not hard-typed numbers — change any row in Cleaned_Data and every table, KPI and chart in the workbook updates.</t>
  </si>
  <si>
    <t>Order ID</t>
  </si>
  <si>
    <t>Order Date</t>
  </si>
  <si>
    <t>Ship Date</t>
  </si>
  <si>
    <t>Ship Mode</t>
  </si>
  <si>
    <t>Customer Name</t>
  </si>
  <si>
    <t>Segment</t>
  </si>
  <si>
    <t>Region</t>
  </si>
  <si>
    <t>State</t>
  </si>
  <si>
    <t>Category</t>
  </si>
  <si>
    <t>Sub-Category</t>
  </si>
  <si>
    <t>Product Name</t>
  </si>
  <si>
    <t>Sales</t>
  </si>
  <si>
    <t>Quantity</t>
  </si>
  <si>
    <t>Discount</t>
  </si>
  <si>
    <t>Profit</t>
  </si>
  <si>
    <t>ORD-10001</t>
  </si>
  <si>
    <t>02-08-2025</t>
  </si>
  <si>
    <t>03-08-2025</t>
  </si>
  <si>
    <t>Standard Class</t>
  </si>
  <si>
    <t>Suresh Joshi</t>
  </si>
  <si>
    <t>Consumer</t>
  </si>
  <si>
    <t>South</t>
  </si>
  <si>
    <t>Karnataka</t>
  </si>
  <si>
    <t>Furniture</t>
  </si>
  <si>
    <t>Sofas</t>
  </si>
  <si>
    <t>3-Seater Sofa</t>
  </si>
  <si>
    <t>ORD-10002</t>
  </si>
  <si>
    <t>24-02-2022</t>
  </si>
  <si>
    <t>01-03-2022</t>
  </si>
  <si>
    <t>Second Class</t>
  </si>
  <si>
    <t>Meera Malhotra</t>
  </si>
  <si>
    <t>West</t>
  </si>
  <si>
    <t>Rajasthan</t>
  </si>
  <si>
    <t>Tables</t>
  </si>
  <si>
    <t>Dining Table</t>
  </si>
  <si>
    <t>ORD-10003</t>
  </si>
  <si>
    <t>21-11-2023</t>
  </si>
  <si>
    <t>22-11-2023</t>
  </si>
  <si>
    <t>Manoj Singh</t>
  </si>
  <si>
    <t>Corporate</t>
  </si>
  <si>
    <t>East</t>
  </si>
  <si>
    <t>Bihar</t>
  </si>
  <si>
    <t>L-Shape Sofa</t>
  </si>
  <si>
    <t>ORD-10004</t>
  </si>
  <si>
    <t>24-08-2023</t>
  </si>
  <si>
    <t>31-08-2023</t>
  </si>
  <si>
    <t>First Class</t>
  </si>
  <si>
    <t>Ajay Kumar</t>
  </si>
  <si>
    <t>Home Office</t>
  </si>
  <si>
    <t>North</t>
  </si>
  <si>
    <t>Delhi</t>
  </si>
  <si>
    <t>Technology</t>
  </si>
  <si>
    <t>Accessories</t>
  </si>
  <si>
    <t>Wireless Mouse</t>
  </si>
  <si>
    <t>ORD-10005</t>
  </si>
  <si>
    <t>25-07-2025</t>
  </si>
  <si>
    <t>01-08-2025</t>
  </si>
  <si>
    <t>Anjali Chopra</t>
  </si>
  <si>
    <t>Kerala</t>
  </si>
  <si>
    <t>Study Table</t>
  </si>
  <si>
    <t>ORD-10006</t>
  </si>
  <si>
    <t>09-08-2025</t>
  </si>
  <si>
    <t>Arjun Verma</t>
  </si>
  <si>
    <t>Haryana</t>
  </si>
  <si>
    <t>Clothing</t>
  </si>
  <si>
    <t>Jackets</t>
  </si>
  <si>
    <t>Winter Jacket</t>
  </si>
  <si>
    <t>ORD-10007</t>
  </si>
  <si>
    <t>07-10-2023</t>
  </si>
  <si>
    <t>09-10-2023</t>
  </si>
  <si>
    <t>Same Day</t>
  </si>
  <si>
    <t>Manoj Desai</t>
  </si>
  <si>
    <t>Odisha</t>
  </si>
  <si>
    <t>Power Bank</t>
  </si>
  <si>
    <t>ORD-10008</t>
  </si>
  <si>
    <t>11-10-2022</t>
  </si>
  <si>
    <t>16-10-2022</t>
  </si>
  <si>
    <t>Rahul Verma</t>
  </si>
  <si>
    <t>Tamil Nadu</t>
  </si>
  <si>
    <t>Shirts</t>
  </si>
  <si>
    <t>Formal Shirt</t>
  </si>
  <si>
    <t>ORD-10009</t>
  </si>
  <si>
    <t>07-02-2025</t>
  </si>
  <si>
    <t>14-02-2025</t>
  </si>
  <si>
    <t>Sneha Pillai</t>
  </si>
  <si>
    <t>West Bengal</t>
  </si>
  <si>
    <t>Office Supplies</t>
  </si>
  <si>
    <t>Storage</t>
  </si>
  <si>
    <t>Storage Box</t>
  </si>
  <si>
    <t>ORD-10010</t>
  </si>
  <si>
    <t>24-06-2023</t>
  </si>
  <si>
    <t>29-06-2023</t>
  </si>
  <si>
    <t>Karan Singh</t>
  </si>
  <si>
    <t>Keyboard</t>
  </si>
  <si>
    <t>ORD-10011</t>
  </si>
  <si>
    <t>11-05-2025</t>
  </si>
  <si>
    <t>14-05-2025</t>
  </si>
  <si>
    <t>Amit Singh</t>
  </si>
  <si>
    <t>Conference Table</t>
  </si>
  <si>
    <t>ORD-10012</t>
  </si>
  <si>
    <t>26-12-2024</t>
  </si>
  <si>
    <t>02-01-2025</t>
  </si>
  <si>
    <t>Vikram Kapoor</t>
  </si>
  <si>
    <t>Shoes</t>
  </si>
  <si>
    <t>Sandals</t>
  </si>
  <si>
    <t>ORD-10013</t>
  </si>
  <si>
    <t>23-08-2025</t>
  </si>
  <si>
    <t>26-08-2025</t>
  </si>
  <si>
    <t>Karan Desai</t>
  </si>
  <si>
    <t>Bookcases</t>
  </si>
  <si>
    <t>5-Shelf Bookcase</t>
  </si>
  <si>
    <t>ORD-10014</t>
  </si>
  <si>
    <t>26-05-2022</t>
  </si>
  <si>
    <t>01-06-2022</t>
  </si>
  <si>
    <t>Kavita Gupta</t>
  </si>
  <si>
    <t>ORD-10015</t>
  </si>
  <si>
    <t>15-03-2025</t>
  </si>
  <si>
    <t>20-03-2025</t>
  </si>
  <si>
    <t>Kavita Kapoor</t>
  </si>
  <si>
    <t>Recliner Sofa</t>
  </si>
  <si>
    <t>ORD-10016</t>
  </si>
  <si>
    <t>31-08-2025</t>
  </si>
  <si>
    <t>06-09-2025</t>
  </si>
  <si>
    <t>Priya Rao</t>
  </si>
  <si>
    <t>Laptops</t>
  </si>
  <si>
    <t>Laptop 14-inch</t>
  </si>
  <si>
    <t>ORD-10017</t>
  </si>
  <si>
    <t>05-08-2024</t>
  </si>
  <si>
    <t>07-08-2024</t>
  </si>
  <si>
    <t>Sanjay Pillai</t>
  </si>
  <si>
    <t>ORD-10018</t>
  </si>
  <si>
    <t>01-05-2022</t>
  </si>
  <si>
    <t>03-05-2022</t>
  </si>
  <si>
    <t>Amit Rao</t>
  </si>
  <si>
    <t>Bags</t>
  </si>
  <si>
    <t>Backpack</t>
  </si>
  <si>
    <t>ORD-10019</t>
  </si>
  <si>
    <t>15-01-2025</t>
  </si>
  <si>
    <t>16-01-2025</t>
  </si>
  <si>
    <t>Priya Verma</t>
  </si>
  <si>
    <t>Gujarat</t>
  </si>
  <si>
    <t>Chairs</t>
  </si>
  <si>
    <t>Mesh Back Chair</t>
  </si>
  <si>
    <t>ORD-10020</t>
  </si>
  <si>
    <t>06-04-2024</t>
  </si>
  <si>
    <t>07-04-2024</t>
  </si>
  <si>
    <t>Ajay Saxena</t>
  </si>
  <si>
    <t>Central</t>
  </si>
  <si>
    <t>Madhya Pradesh</t>
  </si>
  <si>
    <t>Denim Jacket</t>
  </si>
  <si>
    <t>ORD-10021</t>
  </si>
  <si>
    <t>21-03-2024</t>
  </si>
  <si>
    <t>23-03-2024</t>
  </si>
  <si>
    <t>Sanjay Mehta</t>
  </si>
  <si>
    <t>Uttar Pradesh</t>
  </si>
  <si>
    <t>ORD-10022</t>
  </si>
  <si>
    <t>16-05-2023</t>
  </si>
  <si>
    <t>19-05-2023</t>
  </si>
  <si>
    <t>Anjali Desai</t>
  </si>
  <si>
    <t>Paper</t>
  </si>
  <si>
    <t>A4 Paper Ream</t>
  </si>
  <si>
    <t>ORD-10023</t>
  </si>
  <si>
    <t>15-11-2022</t>
  </si>
  <si>
    <t>18-11-2022</t>
  </si>
  <si>
    <t>Shalini Kumar</t>
  </si>
  <si>
    <t>File Cabinet</t>
  </si>
  <si>
    <t>ORD-10024</t>
  </si>
  <si>
    <t>01-04-2022</t>
  </si>
  <si>
    <t>02-04-2022</t>
  </si>
  <si>
    <t>Vikram Nair</t>
  </si>
  <si>
    <t>Goa</t>
  </si>
  <si>
    <t>Ergo Office Chair</t>
  </si>
  <si>
    <t>ORD-10025</t>
  </si>
  <si>
    <t>31-10-2022</t>
  </si>
  <si>
    <t>04-11-2022</t>
  </si>
  <si>
    <t>Priya Iyer</t>
  </si>
  <si>
    <t>Ultrabook</t>
  </si>
  <si>
    <t>ORD-10026</t>
  </si>
  <si>
    <t>12-04-2024</t>
  </si>
  <si>
    <t>17-04-2024</t>
  </si>
  <si>
    <t>Kavita Reddy</t>
  </si>
  <si>
    <t>Maharashtra</t>
  </si>
  <si>
    <t>ORD-10027</t>
  </si>
  <si>
    <t>21-03-2022</t>
  </si>
  <si>
    <t>28-03-2022</t>
  </si>
  <si>
    <t>Kavita Kumar</t>
  </si>
  <si>
    <t>ORD-10028</t>
  </si>
  <si>
    <t>26-07-2023</t>
  </si>
  <si>
    <t>29-07-2023</t>
  </si>
  <si>
    <t>Meera Mehta</t>
  </si>
  <si>
    <t>ORD-10029</t>
  </si>
  <si>
    <t>05-10-2023</t>
  </si>
  <si>
    <t>Manoj Agarwal</t>
  </si>
  <si>
    <t>Polo T-Shirt</t>
  </si>
  <si>
    <t>ORD-10030</t>
  </si>
  <si>
    <t>08-02-2023</t>
  </si>
  <si>
    <t>11-02-2023</t>
  </si>
  <si>
    <t>Rahul Mehta</t>
  </si>
  <si>
    <t>Pens</t>
  </si>
  <si>
    <t>Marker Set</t>
  </si>
  <si>
    <t>ORD-10031</t>
  </si>
  <si>
    <t>18-09-2022</t>
  </si>
  <si>
    <t>20-09-2022</t>
  </si>
  <si>
    <t>Manoj Reddy</t>
  </si>
  <si>
    <t>Chhattisgarh</t>
  </si>
  <si>
    <t>ORD-10032</t>
  </si>
  <si>
    <t>22-10-2023</t>
  </si>
  <si>
    <t>26-10-2023</t>
  </si>
  <si>
    <t>Sanjay Kumar</t>
  </si>
  <si>
    <t>Glass Bookcase</t>
  </si>
  <si>
    <t>ORD-10033</t>
  </si>
  <si>
    <t>06-04-2023</t>
  </si>
  <si>
    <t>13-04-2023</t>
  </si>
  <si>
    <t>Vikram Sharma</t>
  </si>
  <si>
    <t>Andhra Pradesh</t>
  </si>
  <si>
    <t>ORD-10034</t>
  </si>
  <si>
    <t>29-03-2024</t>
  </si>
  <si>
    <t>31-03-2024</t>
  </si>
  <si>
    <t>ORD-10035</t>
  </si>
  <si>
    <t>09-08-2024</t>
  </si>
  <si>
    <t>15-08-2024</t>
  </si>
  <si>
    <t>Sanjay Saxena</t>
  </si>
  <si>
    <t>ORD-10036</t>
  </si>
  <si>
    <t>22-07-2023</t>
  </si>
  <si>
    <t>Kavita Nair</t>
  </si>
  <si>
    <t>USB Hub</t>
  </si>
  <si>
    <t>ORD-10037</t>
  </si>
  <si>
    <t>19-04-2023</t>
  </si>
  <si>
    <t>23-04-2023</t>
  </si>
  <si>
    <t>Rohan Gupta</t>
  </si>
  <si>
    <t>ORD-10038</t>
  </si>
  <si>
    <t>11-04-2025</t>
  </si>
  <si>
    <t>17-04-2025</t>
  </si>
  <si>
    <t>Ajay Rao</t>
  </si>
  <si>
    <t>ORD-10039</t>
  </si>
  <si>
    <t>28-03-2023</t>
  </si>
  <si>
    <t>01-04-2023</t>
  </si>
  <si>
    <t>Suresh Malhotra</t>
  </si>
  <si>
    <t>Plastic Bin</t>
  </si>
  <si>
    <t>ORD-10040</t>
  </si>
  <si>
    <t>29-12-2024</t>
  </si>
  <si>
    <t>30-12-2024</t>
  </si>
  <si>
    <t>Ajay Agarwal</t>
  </si>
  <si>
    <t>Formal Shoes</t>
  </si>
  <si>
    <t>ORD-10041</t>
  </si>
  <si>
    <t>20-07-2024</t>
  </si>
  <si>
    <t>23-07-2024</t>
  </si>
  <si>
    <t>Manoj Nair</t>
  </si>
  <si>
    <t>ORD-10042</t>
  </si>
  <si>
    <t>21-05-2022</t>
  </si>
  <si>
    <t>28-05-2022</t>
  </si>
  <si>
    <t>Amit Joshi</t>
  </si>
  <si>
    <t>Punjab</t>
  </si>
  <si>
    <t>Gaming Laptop</t>
  </si>
  <si>
    <t>ORD-10043</t>
  </si>
  <si>
    <t>09-06-2023</t>
  </si>
  <si>
    <t>16-06-2023</t>
  </si>
  <si>
    <t>Anjali Saxena</t>
  </si>
  <si>
    <t>Sticky Notes</t>
  </si>
  <si>
    <t>ORD-10044</t>
  </si>
  <si>
    <t>08-02-2024</t>
  </si>
  <si>
    <t>12-02-2024</t>
  </si>
  <si>
    <t>Rahul Agarwal</t>
  </si>
  <si>
    <t>ORD-10045</t>
  </si>
  <si>
    <t>22-05-2022</t>
  </si>
  <si>
    <t>27-05-2022</t>
  </si>
  <si>
    <t>Amit Malhotra</t>
  </si>
  <si>
    <t>ORD-10046</t>
  </si>
  <si>
    <t>25-08-2025</t>
  </si>
  <si>
    <t>28-08-2025</t>
  </si>
  <si>
    <t>Sanjay Malhotra</t>
  </si>
  <si>
    <t>Binders</t>
  </si>
  <si>
    <t>Ring Binder</t>
  </si>
  <si>
    <t>ORD-10047</t>
  </si>
  <si>
    <t>13-03-2025</t>
  </si>
  <si>
    <t>18-03-2025</t>
  </si>
  <si>
    <t>Arjun Sharma</t>
  </si>
  <si>
    <t>ORD-10048</t>
  </si>
  <si>
    <t>20-07-2023</t>
  </si>
  <si>
    <t>25-07-2023</t>
  </si>
  <si>
    <t>Karan Kumar</t>
  </si>
  <si>
    <t>ORD-10049</t>
  </si>
  <si>
    <t>05-02-2022</t>
  </si>
  <si>
    <t>06-02-2022</t>
  </si>
  <si>
    <t>Kavita Rao</t>
  </si>
  <si>
    <t>ORD-10050</t>
  </si>
  <si>
    <t>22-12-2023</t>
  </si>
  <si>
    <t>28-12-2023</t>
  </si>
  <si>
    <t>Suresh Iyer</t>
  </si>
  <si>
    <t>ORD-10051</t>
  </si>
  <si>
    <t>20-03-2023</t>
  </si>
  <si>
    <t>26-03-2023</t>
  </si>
  <si>
    <t>Suresh Agarwal</t>
  </si>
  <si>
    <t>Coffee Table</t>
  </si>
  <si>
    <t>ORD-10052</t>
  </si>
  <si>
    <t>31-12-2024</t>
  </si>
  <si>
    <t>Cotton Shirt</t>
  </si>
  <si>
    <t>ORD-10053</t>
  </si>
  <si>
    <t>13-01-2023</t>
  </si>
  <si>
    <t>14-01-2023</t>
  </si>
  <si>
    <t>Ritu Singh</t>
  </si>
  <si>
    <t>ORD-10054</t>
  </si>
  <si>
    <t>24-05-2023</t>
  </si>
  <si>
    <t>25-05-2023</t>
  </si>
  <si>
    <t>Shalini Saxena</t>
  </si>
  <si>
    <t>Laptop Bag</t>
  </si>
  <si>
    <t>ORD-10055</t>
  </si>
  <si>
    <t>04-05-2022</t>
  </si>
  <si>
    <t>09-05-2022</t>
  </si>
  <si>
    <t>Rohan Kumar</t>
  </si>
  <si>
    <t>ORD-10056</t>
  </si>
  <si>
    <t>01-05-2025</t>
  </si>
  <si>
    <t>05-05-2025</t>
  </si>
  <si>
    <t>Priya Joshi</t>
  </si>
  <si>
    <t>Jharkhand</t>
  </si>
  <si>
    <t>ORD-10057</t>
  </si>
  <si>
    <t>20-01-2025</t>
  </si>
  <si>
    <t>22-01-2025</t>
  </si>
  <si>
    <t>Suresh Patel</t>
  </si>
  <si>
    <t>Gel Pen Set</t>
  </si>
  <si>
    <t>ORD-10058</t>
  </si>
  <si>
    <t>12-07-2023</t>
  </si>
  <si>
    <t>17-07-2023</t>
  </si>
  <si>
    <t>Sanjay Gupta</t>
  </si>
  <si>
    <t>Ball Pen Pack</t>
  </si>
  <si>
    <t>ORD-10059</t>
  </si>
  <si>
    <t>24-03-2025</t>
  </si>
  <si>
    <t>29-03-2025</t>
  </si>
  <si>
    <t>ORD-10060</t>
  </si>
  <si>
    <t>20-08-2024</t>
  </si>
  <si>
    <t>23-08-2024</t>
  </si>
  <si>
    <t>Arjun Mehta</t>
  </si>
  <si>
    <t>ORD-10061</t>
  </si>
  <si>
    <t>31-01-2025</t>
  </si>
  <si>
    <t>01-02-2025</t>
  </si>
  <si>
    <t>ORD-10062</t>
  </si>
  <si>
    <t>11-01-2024</t>
  </si>
  <si>
    <t>16-01-2024</t>
  </si>
  <si>
    <t>Sanjay Verma</t>
  </si>
  <si>
    <t>ORD-10063</t>
  </si>
  <si>
    <t>06-05-2023</t>
  </si>
  <si>
    <t>12-05-2023</t>
  </si>
  <si>
    <t>Neha Pillai</t>
  </si>
  <si>
    <t>ORD-10064</t>
  </si>
  <si>
    <t>17-10-2024</t>
  </si>
  <si>
    <t>23-10-2024</t>
  </si>
  <si>
    <t>Karan Nair</t>
  </si>
  <si>
    <t>Printers</t>
  </si>
  <si>
    <t>All-in-One Printer</t>
  </si>
  <si>
    <t>ORD-10065</t>
  </si>
  <si>
    <t>07-10-2022</t>
  </si>
  <si>
    <t>14-10-2022</t>
  </si>
  <si>
    <t>ORD-10066</t>
  </si>
  <si>
    <t>29-09-2024</t>
  </si>
  <si>
    <t>06-10-2024</t>
  </si>
  <si>
    <t>ORD-10067</t>
  </si>
  <si>
    <t>24-04-2023</t>
  </si>
  <si>
    <t>01-05-2023</t>
  </si>
  <si>
    <t>Priya Mehta</t>
  </si>
  <si>
    <t>ORD-10068</t>
  </si>
  <si>
    <t>25-07-2022</t>
  </si>
  <si>
    <t>01-08-2022</t>
  </si>
  <si>
    <t>Sneha Bhatt</t>
  </si>
  <si>
    <t>Running Shoes</t>
  </si>
  <si>
    <t>ORD-10069</t>
  </si>
  <si>
    <t>19-11-2025</t>
  </si>
  <si>
    <t>23-11-2025</t>
  </si>
  <si>
    <t>Arjun Pillai</t>
  </si>
  <si>
    <t>ORD-10070</t>
  </si>
  <si>
    <t>21-07-2022</t>
  </si>
  <si>
    <t>28-07-2022</t>
  </si>
  <si>
    <t>Sanjay Reddy</t>
  </si>
  <si>
    <t>ORD-10071</t>
  </si>
  <si>
    <t>23-12-2024</t>
  </si>
  <si>
    <t>27-12-2024</t>
  </si>
  <si>
    <t>Anjali Reddy</t>
  </si>
  <si>
    <t>ORD-10072</t>
  </si>
  <si>
    <t>07-06-2023</t>
  </si>
  <si>
    <t>13-06-2023</t>
  </si>
  <si>
    <t>Sanjay Iyer</t>
  </si>
  <si>
    <t>ORD-10073</t>
  </si>
  <si>
    <t>24-07-2024</t>
  </si>
  <si>
    <t>31-07-2024</t>
  </si>
  <si>
    <t>Rohan Rao</t>
  </si>
  <si>
    <t>Rain Jacket</t>
  </si>
  <si>
    <t>ORD-10074</t>
  </si>
  <si>
    <t>10-09-2025</t>
  </si>
  <si>
    <t>14-09-2025</t>
  </si>
  <si>
    <t>Amit Agarwal</t>
  </si>
  <si>
    <t>Clip Folder</t>
  </si>
  <si>
    <t>ORD-10075</t>
  </si>
  <si>
    <t>20-10-2025</t>
  </si>
  <si>
    <t>27-10-2025</t>
  </si>
  <si>
    <t>Sneha Verma</t>
  </si>
  <si>
    <t>ORD-10076</t>
  </si>
  <si>
    <t>28-09-2022</t>
  </si>
  <si>
    <t>05-10-2022</t>
  </si>
  <si>
    <t>Karan Bhatt</t>
  </si>
  <si>
    <t>ORD-10077</t>
  </si>
  <si>
    <t>23-10-2022</t>
  </si>
  <si>
    <t>Manoj Pillai</t>
  </si>
  <si>
    <t>ORD-10078</t>
  </si>
  <si>
    <t>21-06-2023</t>
  </si>
  <si>
    <t>26-06-2023</t>
  </si>
  <si>
    <t>Pooja Singh</t>
  </si>
  <si>
    <t>ORD-10079</t>
  </si>
  <si>
    <t>06-12-2025</t>
  </si>
  <si>
    <t>09-12-2025</t>
  </si>
  <si>
    <t>Sneha Patel</t>
  </si>
  <si>
    <t>ORD-10080</t>
  </si>
  <si>
    <t>30-01-2024</t>
  </si>
  <si>
    <t>05-02-2024</t>
  </si>
  <si>
    <t>Ajay Patel</t>
  </si>
  <si>
    <t>ORD-10081</t>
  </si>
  <si>
    <t>13-01-2024</t>
  </si>
  <si>
    <t>14-01-2024</t>
  </si>
  <si>
    <t>Meera Chopra</t>
  </si>
  <si>
    <t>Phones</t>
  </si>
  <si>
    <t>Smartphone Pro</t>
  </si>
  <si>
    <t>ORD-10082</t>
  </si>
  <si>
    <t>13-02-2022</t>
  </si>
  <si>
    <t>14-02-2022</t>
  </si>
  <si>
    <t>Kavita Patel</t>
  </si>
  <si>
    <t>ORD-10083</t>
  </si>
  <si>
    <t>24-10-2022</t>
  </si>
  <si>
    <t>26-10-2022</t>
  </si>
  <si>
    <t>Anjali Singh</t>
  </si>
  <si>
    <t>ORD-10084</t>
  </si>
  <si>
    <t>17-09-2022</t>
  </si>
  <si>
    <t>23-09-2022</t>
  </si>
  <si>
    <t>ORD-10085</t>
  </si>
  <si>
    <t>13-06-2025</t>
  </si>
  <si>
    <t>14-06-2025</t>
  </si>
  <si>
    <t>Sanjay Sharma</t>
  </si>
  <si>
    <t>ORD-10086</t>
  </si>
  <si>
    <t>01-11-2022</t>
  </si>
  <si>
    <t>Suresh Saxena</t>
  </si>
  <si>
    <t>ORD-10087</t>
  </si>
  <si>
    <t>23-08-2022</t>
  </si>
  <si>
    <t>30-08-2022</t>
  </si>
  <si>
    <t>Divya Desai</t>
  </si>
  <si>
    <t>ORD-10088</t>
  </si>
  <si>
    <t>06-02-2024</t>
  </si>
  <si>
    <t>Rahul Gupta</t>
  </si>
  <si>
    <t>ORD-10089</t>
  </si>
  <si>
    <t>04-10-2025</t>
  </si>
  <si>
    <t>05-10-2025</t>
  </si>
  <si>
    <t>Pooja Malhotra</t>
  </si>
  <si>
    <t>ORD-10090</t>
  </si>
  <si>
    <t>05-04-2023</t>
  </si>
  <si>
    <t>12-04-2023</t>
  </si>
  <si>
    <t>Pooja Pillai</t>
  </si>
  <si>
    <t>ORD-10091</t>
  </si>
  <si>
    <t>01-06-2025</t>
  </si>
  <si>
    <t>07-06-2025</t>
  </si>
  <si>
    <t>Amit Reddy</t>
  </si>
  <si>
    <t>ORD-10092</t>
  </si>
  <si>
    <t>20-07-2025</t>
  </si>
  <si>
    <t>21-07-2025</t>
  </si>
  <si>
    <t>Lever Arch File</t>
  </si>
  <si>
    <t>ORD-10093</t>
  </si>
  <si>
    <t>18-04-2022</t>
  </si>
  <si>
    <t>20-04-2022</t>
  </si>
  <si>
    <t>Shalini Verma</t>
  </si>
  <si>
    <t>ORD-10094</t>
  </si>
  <si>
    <t>15-11-2024</t>
  </si>
  <si>
    <t>16-11-2024</t>
  </si>
  <si>
    <t>Divya Singh</t>
  </si>
  <si>
    <t>ORD-10095</t>
  </si>
  <si>
    <t>10-09-2023</t>
  </si>
  <si>
    <t>12-09-2023</t>
  </si>
  <si>
    <t>ORD-10096</t>
  </si>
  <si>
    <t>18-02-2025</t>
  </si>
  <si>
    <t>25-02-2025</t>
  </si>
  <si>
    <t>Rahul Rao</t>
  </si>
  <si>
    <t>ORD-10097</t>
  </si>
  <si>
    <t>04-08-2025</t>
  </si>
  <si>
    <t>08-08-2025</t>
  </si>
  <si>
    <t>Sneha Rao</t>
  </si>
  <si>
    <t>ORD-10098</t>
  </si>
  <si>
    <t>05-04-2024</t>
  </si>
  <si>
    <t>Manoj Iyer</t>
  </si>
  <si>
    <t>ORD-10099</t>
  </si>
  <si>
    <t>17-12-2023</t>
  </si>
  <si>
    <t>20-12-2023</t>
  </si>
  <si>
    <t>Kavita Singh</t>
  </si>
  <si>
    <t>ORD-10100</t>
  </si>
  <si>
    <t>28-02-2025</t>
  </si>
  <si>
    <t>07-03-2025</t>
  </si>
  <si>
    <t>ORD-10101</t>
  </si>
  <si>
    <t>27-12-2023</t>
  </si>
  <si>
    <t>Neha Desai</t>
  </si>
  <si>
    <t>ORD-10102</t>
  </si>
  <si>
    <t>03-04-2025</t>
  </si>
  <si>
    <t>08-04-2025</t>
  </si>
  <si>
    <t>Sanjay Agarwal</t>
  </si>
  <si>
    <t>ORD-10103</t>
  </si>
  <si>
    <t>22-06-2022</t>
  </si>
  <si>
    <t>27-06-2022</t>
  </si>
  <si>
    <t>ORD-10104</t>
  </si>
  <si>
    <t>25-04-2022</t>
  </si>
  <si>
    <t>ORD-10105</t>
  </si>
  <si>
    <t>21-09-2025</t>
  </si>
  <si>
    <t>23-09-2025</t>
  </si>
  <si>
    <t>Neha Rao</t>
  </si>
  <si>
    <t>ORD-10106</t>
  </si>
  <si>
    <t>04-11-2025</t>
  </si>
  <si>
    <t>09-11-2025</t>
  </si>
  <si>
    <t>Divya Bhatt</t>
  </si>
  <si>
    <t>ORD-10107</t>
  </si>
  <si>
    <t>09-10-2022</t>
  </si>
  <si>
    <t>Neha Singh</t>
  </si>
  <si>
    <t>ORD-10108</t>
  </si>
  <si>
    <t>03-07-2025</t>
  </si>
  <si>
    <t>10-07-2025</t>
  </si>
  <si>
    <t>ORD-10109</t>
  </si>
  <si>
    <t>18-08-2024</t>
  </si>
  <si>
    <t>25-08-2024</t>
  </si>
  <si>
    <t>Pooja Agarwal</t>
  </si>
  <si>
    <t>ORD-10110</t>
  </si>
  <si>
    <t>17-04-2022</t>
  </si>
  <si>
    <t>23-04-2022</t>
  </si>
  <si>
    <t>ORD-10111</t>
  </si>
  <si>
    <t>14-06-2024</t>
  </si>
  <si>
    <t>15-06-2024</t>
  </si>
  <si>
    <t>Sanjay Chopra</t>
  </si>
  <si>
    <t>ORD-10112</t>
  </si>
  <si>
    <t>15-10-2023</t>
  </si>
  <si>
    <t>16-10-2023</t>
  </si>
  <si>
    <t>Vikram Patel</t>
  </si>
  <si>
    <t>Laser Printer</t>
  </si>
  <si>
    <t>ORD-10113</t>
  </si>
  <si>
    <t>18-03-2023</t>
  </si>
  <si>
    <t>25-03-2023</t>
  </si>
  <si>
    <t>Meera Saxena</t>
  </si>
  <si>
    <t>ORD-10114</t>
  </si>
  <si>
    <t>29-06-2025</t>
  </si>
  <si>
    <t>Sneha Kapoor</t>
  </si>
  <si>
    <t>ORD-10115</t>
  </si>
  <si>
    <t>03-05-2024</t>
  </si>
  <si>
    <t>05-05-2024</t>
  </si>
  <si>
    <t>Karan Chopra</t>
  </si>
  <si>
    <t>ORD-10116</t>
  </si>
  <si>
    <t>02-01-2024</t>
  </si>
  <si>
    <t>09-01-2024</t>
  </si>
  <si>
    <t>Pooja Joshi</t>
  </si>
  <si>
    <t>ORD-10117</t>
  </si>
  <si>
    <t>03-11-2025</t>
  </si>
  <si>
    <t>07-11-2025</t>
  </si>
  <si>
    <t>Anjali Patel</t>
  </si>
  <si>
    <t>ORD-10118</t>
  </si>
  <si>
    <t>21-11-2024</t>
  </si>
  <si>
    <t>25-11-2024</t>
  </si>
  <si>
    <t>Suresh Verma</t>
  </si>
  <si>
    <t>ORD-10119</t>
  </si>
  <si>
    <t>30-03-2024</t>
  </si>
  <si>
    <t>Manoj Mehta</t>
  </si>
  <si>
    <t>ORD-10120</t>
  </si>
  <si>
    <t>05-01-2023</t>
  </si>
  <si>
    <t>10-01-2023</t>
  </si>
  <si>
    <t>Arjun Singh</t>
  </si>
  <si>
    <t>ORD-10121</t>
  </si>
  <si>
    <t>03-04-2022</t>
  </si>
  <si>
    <t>Shalini Malhotra</t>
  </si>
  <si>
    <t>ORD-10122</t>
  </si>
  <si>
    <t>Priya Patel</t>
  </si>
  <si>
    <t>ORD-10123</t>
  </si>
  <si>
    <t>02-02-2024</t>
  </si>
  <si>
    <t>ORD-10124</t>
  </si>
  <si>
    <t>17-01-2023</t>
  </si>
  <si>
    <t>21-01-2023</t>
  </si>
  <si>
    <t>Meera Singh</t>
  </si>
  <si>
    <t>ORD-10125</t>
  </si>
  <si>
    <t>31-12-2025</t>
  </si>
  <si>
    <t>04-01-2026</t>
  </si>
  <si>
    <t>Arjun Chopra</t>
  </si>
  <si>
    <t>ORD-10126</t>
  </si>
  <si>
    <t>16-02-2023</t>
  </si>
  <si>
    <t>23-02-2023</t>
  </si>
  <si>
    <t>ORD-10127</t>
  </si>
  <si>
    <t>07-09-2024</t>
  </si>
  <si>
    <t>12-09-2024</t>
  </si>
  <si>
    <t>Divya Agarwal</t>
  </si>
  <si>
    <t>ORD-10128</t>
  </si>
  <si>
    <t>08-01-2023</t>
  </si>
  <si>
    <t>15-01-2023</t>
  </si>
  <si>
    <t>ORD-10129</t>
  </si>
  <si>
    <t>28-11-2024</t>
  </si>
  <si>
    <t>01-12-2024</t>
  </si>
  <si>
    <t>Suresh Kumar</t>
  </si>
  <si>
    <t>ORD-10130</t>
  </si>
  <si>
    <t>12-11-2022</t>
  </si>
  <si>
    <t>14-11-2022</t>
  </si>
  <si>
    <t>Ajay Verma</t>
  </si>
  <si>
    <t>ORD-10131</t>
  </si>
  <si>
    <t>08-07-2025</t>
  </si>
  <si>
    <t>13-07-2025</t>
  </si>
  <si>
    <t>Neha Kapoor</t>
  </si>
  <si>
    <t>ORD-10132</t>
  </si>
  <si>
    <t>22-02-2023</t>
  </si>
  <si>
    <t>25-02-2023</t>
  </si>
  <si>
    <t>ORD-10133</t>
  </si>
  <si>
    <t>23-05-2023</t>
  </si>
  <si>
    <t>ORD-10134</t>
  </si>
  <si>
    <t>22-10-2024</t>
  </si>
  <si>
    <t>Ritu Iyer</t>
  </si>
  <si>
    <t>ORD-10135</t>
  </si>
  <si>
    <t>10-10-2024</t>
  </si>
  <si>
    <t>15-10-2024</t>
  </si>
  <si>
    <t>ORD-10136</t>
  </si>
  <si>
    <t>24-02-2025</t>
  </si>
  <si>
    <t>26-02-2025</t>
  </si>
  <si>
    <t>Meera Iyer</t>
  </si>
  <si>
    <t>ORD-10137</t>
  </si>
  <si>
    <t>19-01-2024</t>
  </si>
  <si>
    <t>26-01-2024</t>
  </si>
  <si>
    <t>Rohan Saxena</t>
  </si>
  <si>
    <t>ORD-10138</t>
  </si>
  <si>
    <t>26-05-2025</t>
  </si>
  <si>
    <t>31-05-2025</t>
  </si>
  <si>
    <t>Arjun Saxena</t>
  </si>
  <si>
    <t>ORD-10139</t>
  </si>
  <si>
    <t>30-08-2024</t>
  </si>
  <si>
    <t>06-09-2024</t>
  </si>
  <si>
    <t>Pooja Mehta</t>
  </si>
  <si>
    <t>ORD-10140</t>
  </si>
  <si>
    <t>30-03-2025</t>
  </si>
  <si>
    <t>04-04-2025</t>
  </si>
  <si>
    <t>Priya Agarwal</t>
  </si>
  <si>
    <t>ORD-10141</t>
  </si>
  <si>
    <t>22-06-2024</t>
  </si>
  <si>
    <t>25-06-2024</t>
  </si>
  <si>
    <t>Vikram Malhotra</t>
  </si>
  <si>
    <t>ORD-10142</t>
  </si>
  <si>
    <t>18-09-2025</t>
  </si>
  <si>
    <t>22-09-2025</t>
  </si>
  <si>
    <t>Arjun Reddy</t>
  </si>
  <si>
    <t>ORD-10143</t>
  </si>
  <si>
    <t>04-09-2023</t>
  </si>
  <si>
    <t>06-09-2023</t>
  </si>
  <si>
    <t>Neha Kumar</t>
  </si>
  <si>
    <t>ORD-10144</t>
  </si>
  <si>
    <t>17-02-2024</t>
  </si>
  <si>
    <t>21-02-2024</t>
  </si>
  <si>
    <t>Vikram Iyer</t>
  </si>
  <si>
    <t>ORD-10145</t>
  </si>
  <si>
    <t>08-01-2025</t>
  </si>
  <si>
    <t>11-01-2025</t>
  </si>
  <si>
    <t>Vikram Singh</t>
  </si>
  <si>
    <t>Basic Phone</t>
  </si>
  <si>
    <t>ORD-10146</t>
  </si>
  <si>
    <t>26-04-2024</t>
  </si>
  <si>
    <t>29-04-2024</t>
  </si>
  <si>
    <t>ORD-10147</t>
  </si>
  <si>
    <t>15-08-2025</t>
  </si>
  <si>
    <t>16-08-2025</t>
  </si>
  <si>
    <t>Ajay Joshi</t>
  </si>
  <si>
    <t>ORD-10148</t>
  </si>
  <si>
    <t>16-08-2023</t>
  </si>
  <si>
    <t>17-08-2023</t>
  </si>
  <si>
    <t>Neha Agarwal</t>
  </si>
  <si>
    <t>ORD-10149</t>
  </si>
  <si>
    <t>16-08-2024</t>
  </si>
  <si>
    <t>19-08-2024</t>
  </si>
  <si>
    <t>Sneha Mehta</t>
  </si>
  <si>
    <t>ORD-10150</t>
  </si>
  <si>
    <t>31-01-2023</t>
  </si>
  <si>
    <t>02-02-2023</t>
  </si>
  <si>
    <t>ORD-10151</t>
  </si>
  <si>
    <t>25-02-2024</t>
  </si>
  <si>
    <t>27-02-2024</t>
  </si>
  <si>
    <t>Suresh Mehta</t>
  </si>
  <si>
    <t>ORD-10152</t>
  </si>
  <si>
    <t>24-11-2022</t>
  </si>
  <si>
    <t>28-11-2022</t>
  </si>
  <si>
    <t>Sneha Iyer</t>
  </si>
  <si>
    <t>ORD-10153</t>
  </si>
  <si>
    <t>08-12-2025</t>
  </si>
  <si>
    <t>13-12-2025</t>
  </si>
  <si>
    <t>Meera Kumar</t>
  </si>
  <si>
    <t>ORD-10154</t>
  </si>
  <si>
    <t>19-02-2023</t>
  </si>
  <si>
    <t>24-02-2023</t>
  </si>
  <si>
    <t>Anjali Mehta</t>
  </si>
  <si>
    <t>Inkjet Printer</t>
  </si>
  <si>
    <t>ORD-10155</t>
  </si>
  <si>
    <t>17-11-2024</t>
  </si>
  <si>
    <t>ORD-10156</t>
  </si>
  <si>
    <t>17-05-2024</t>
  </si>
  <si>
    <t>20-05-2024</t>
  </si>
  <si>
    <t>Meera Verma</t>
  </si>
  <si>
    <t>ORD-10157</t>
  </si>
  <si>
    <t>10-05-2024</t>
  </si>
  <si>
    <t>13-05-2024</t>
  </si>
  <si>
    <t>Sanjay Rao</t>
  </si>
  <si>
    <t>ORD-10158</t>
  </si>
  <si>
    <t>02-04-2023</t>
  </si>
  <si>
    <t>09-04-2023</t>
  </si>
  <si>
    <t>Amit Iyer</t>
  </si>
  <si>
    <t>ORD-10159</t>
  </si>
  <si>
    <t>20-08-2022</t>
  </si>
  <si>
    <t>21-08-2022</t>
  </si>
  <si>
    <t>Shalini Sharma</t>
  </si>
  <si>
    <t>Folding Chair</t>
  </si>
  <si>
    <t>ORD-10160</t>
  </si>
  <si>
    <t>05-04-2022</t>
  </si>
  <si>
    <t>Kavita Pillai</t>
  </si>
  <si>
    <t>ORD-10161</t>
  </si>
  <si>
    <t>19-10-2023</t>
  </si>
  <si>
    <t>21-10-2023</t>
  </si>
  <si>
    <t>Vikram Bhatt</t>
  </si>
  <si>
    <t>ORD-10162</t>
  </si>
  <si>
    <t>24-05-2024</t>
  </si>
  <si>
    <t>29-05-2024</t>
  </si>
  <si>
    <t>Priya Chopra</t>
  </si>
  <si>
    <t>ORD-10163</t>
  </si>
  <si>
    <t>07-04-2023</t>
  </si>
  <si>
    <t>10-04-2023</t>
  </si>
  <si>
    <t>ORD-10164</t>
  </si>
  <si>
    <t>10-07-2024</t>
  </si>
  <si>
    <t>17-07-2024</t>
  </si>
  <si>
    <t>Rahul Pillai</t>
  </si>
  <si>
    <t>ORD-10165</t>
  </si>
  <si>
    <t>18-04-2025</t>
  </si>
  <si>
    <t>24-04-2025</t>
  </si>
  <si>
    <t>Ritu Kumar</t>
  </si>
  <si>
    <t>ORD-10166</t>
  </si>
  <si>
    <t>25-11-2025</t>
  </si>
  <si>
    <t>30-11-2025</t>
  </si>
  <si>
    <t>Manoj Joshi</t>
  </si>
  <si>
    <t>Handbag</t>
  </si>
  <si>
    <t>ORD-10167</t>
  </si>
  <si>
    <t>19-10-2024</t>
  </si>
  <si>
    <t>Ritu Mehta</t>
  </si>
  <si>
    <t>ORD-10168</t>
  </si>
  <si>
    <t>16-04-2025</t>
  </si>
  <si>
    <t>Neha Patel</t>
  </si>
  <si>
    <t>ORD-10169</t>
  </si>
  <si>
    <t>27-09-2024</t>
  </si>
  <si>
    <t>03-10-2024</t>
  </si>
  <si>
    <t>ORD-10170</t>
  </si>
  <si>
    <t>02-06-2022</t>
  </si>
  <si>
    <t>09-06-2022</t>
  </si>
  <si>
    <t>Smartphone X1</t>
  </si>
  <si>
    <t>ORD-10171</t>
  </si>
  <si>
    <t>27-09-2025</t>
  </si>
  <si>
    <t>02-10-2025</t>
  </si>
  <si>
    <t>Ritu Sharma</t>
  </si>
  <si>
    <t>Executive Chair</t>
  </si>
  <si>
    <t>ORD-10172</t>
  </si>
  <si>
    <t>ORD-10173</t>
  </si>
  <si>
    <t>24-03-2024</t>
  </si>
  <si>
    <t>ORD-10174</t>
  </si>
  <si>
    <t>01-09-2024</t>
  </si>
  <si>
    <t>02-09-2024</t>
  </si>
  <si>
    <t>Anjali Gupta</t>
  </si>
  <si>
    <t>ORD-10175</t>
  </si>
  <si>
    <t>31-08-2024</t>
  </si>
  <si>
    <t>03-09-2024</t>
  </si>
  <si>
    <t>Rahul Nair</t>
  </si>
  <si>
    <t>ORD-10176</t>
  </si>
  <si>
    <t>07-06-2022</t>
  </si>
  <si>
    <t>10-06-2022</t>
  </si>
  <si>
    <t>ORD-10177</t>
  </si>
  <si>
    <t>16-06-2024</t>
  </si>
  <si>
    <t>ORD-10178</t>
  </si>
  <si>
    <t>30-12-2023</t>
  </si>
  <si>
    <t>04-01-2024</t>
  </si>
  <si>
    <t>Divya Reddy</t>
  </si>
  <si>
    <t>ORD-10179</t>
  </si>
  <si>
    <t>22-07-2025</t>
  </si>
  <si>
    <t>24-07-2025</t>
  </si>
  <si>
    <t>ORD-10180</t>
  </si>
  <si>
    <t>08-07-2024</t>
  </si>
  <si>
    <t>13-07-2024</t>
  </si>
  <si>
    <t>Sneha Sharma</t>
  </si>
  <si>
    <t>ORD-10181</t>
  </si>
  <si>
    <t>19-02-2025</t>
  </si>
  <si>
    <t>21-02-2025</t>
  </si>
  <si>
    <t>ORD-10182</t>
  </si>
  <si>
    <t>18-09-2024</t>
  </si>
  <si>
    <t>25-09-2024</t>
  </si>
  <si>
    <t>Pooja Nair</t>
  </si>
  <si>
    <t>ORD-10183</t>
  </si>
  <si>
    <t>24-06-2025</t>
  </si>
  <si>
    <t>28-06-2025</t>
  </si>
  <si>
    <t>ORD-10184</t>
  </si>
  <si>
    <t>ORD-10185</t>
  </si>
  <si>
    <t>Rohan Desai</t>
  </si>
  <si>
    <t>ORD-10186</t>
  </si>
  <si>
    <t>16-05-2024</t>
  </si>
  <si>
    <t>23-05-2024</t>
  </si>
  <si>
    <t>Rahul Desai</t>
  </si>
  <si>
    <t>ORD-10187</t>
  </si>
  <si>
    <t>30-05-2023</t>
  </si>
  <si>
    <t>ORD-10188</t>
  </si>
  <si>
    <t>03-12-2024</t>
  </si>
  <si>
    <t>Notebook Pack</t>
  </si>
  <si>
    <t>ORD-10189</t>
  </si>
  <si>
    <t>18-10-2022</t>
  </si>
  <si>
    <t>21-10-2022</t>
  </si>
  <si>
    <t>Arjun Desai</t>
  </si>
  <si>
    <t>ORD-10190</t>
  </si>
  <si>
    <t>07-09-2023</t>
  </si>
  <si>
    <t>08-09-2023</t>
  </si>
  <si>
    <t>Amit Mehta</t>
  </si>
  <si>
    <t>ORD-10191</t>
  </si>
  <si>
    <t>20-04-2023</t>
  </si>
  <si>
    <t>27-04-2023</t>
  </si>
  <si>
    <t>ORD-10192</t>
  </si>
  <si>
    <t>26-02-2023</t>
  </si>
  <si>
    <t>01-03-2023</t>
  </si>
  <si>
    <t>Ajay Singh</t>
  </si>
  <si>
    <t>ORD-10193</t>
  </si>
  <si>
    <t>Shalini Rao</t>
  </si>
  <si>
    <t>ORD-10194</t>
  </si>
  <si>
    <t>12-06-2025</t>
  </si>
  <si>
    <t>17-06-2025</t>
  </si>
  <si>
    <t>Vikram Mehta</t>
  </si>
  <si>
    <t>ORD-10195</t>
  </si>
  <si>
    <t>23-03-2025</t>
  </si>
  <si>
    <t>27-03-2025</t>
  </si>
  <si>
    <t>Anjali Kapoor</t>
  </si>
  <si>
    <t>ORD-10196</t>
  </si>
  <si>
    <t>06-01-2024</t>
  </si>
  <si>
    <t>07-01-2024</t>
  </si>
  <si>
    <t>Vikram Kumar</t>
  </si>
  <si>
    <t>ORD-10197</t>
  </si>
  <si>
    <t>31-03-2023</t>
  </si>
  <si>
    <t>ORD-10198</t>
  </si>
  <si>
    <t>17-01-2025</t>
  </si>
  <si>
    <t>24-01-2025</t>
  </si>
  <si>
    <t>ORD-10199</t>
  </si>
  <si>
    <t>15-12-2023</t>
  </si>
  <si>
    <t>Sanjay Singh</t>
  </si>
  <si>
    <t>ORD-10200</t>
  </si>
  <si>
    <t>16-03-2025</t>
  </si>
  <si>
    <t>Shalini Pillai</t>
  </si>
  <si>
    <t>ORD-10201</t>
  </si>
  <si>
    <t>Vikram Joshi</t>
  </si>
  <si>
    <t>ORD-10202</t>
  </si>
  <si>
    <t>14-07-2024</t>
  </si>
  <si>
    <t>15-07-2024</t>
  </si>
  <si>
    <t>Manoj Bhatt</t>
  </si>
  <si>
    <t>ORD-10203</t>
  </si>
  <si>
    <t>27-07-2024</t>
  </si>
  <si>
    <t>02-08-2024</t>
  </si>
  <si>
    <t>ORD-10204</t>
  </si>
  <si>
    <t>25-09-2022</t>
  </si>
  <si>
    <t>30-09-2022</t>
  </si>
  <si>
    <t>ORD-10205</t>
  </si>
  <si>
    <t>11-11-2025</t>
  </si>
  <si>
    <t>13-11-2025</t>
  </si>
  <si>
    <t>Anjali Nair</t>
  </si>
  <si>
    <t>ORD-10206</t>
  </si>
  <si>
    <t>03-12-2025</t>
  </si>
  <si>
    <t>10-12-2025</t>
  </si>
  <si>
    <t>Divya Gupta</t>
  </si>
  <si>
    <t>ORD-10207</t>
  </si>
  <si>
    <t>20-01-2022</t>
  </si>
  <si>
    <t>21-01-2022</t>
  </si>
  <si>
    <t>Sneha Malhotra</t>
  </si>
  <si>
    <t>ORD-10208</t>
  </si>
  <si>
    <t>23-01-2024</t>
  </si>
  <si>
    <t>Manoj Patel</t>
  </si>
  <si>
    <t>ORD-10209</t>
  </si>
  <si>
    <t>23-04-2024</t>
  </si>
  <si>
    <t>28-04-2024</t>
  </si>
  <si>
    <t>ORD-10210</t>
  </si>
  <si>
    <t>24-06-2022</t>
  </si>
  <si>
    <t>ORD-10211</t>
  </si>
  <si>
    <t>19-08-2022</t>
  </si>
  <si>
    <t>Shalini Gupta</t>
  </si>
  <si>
    <t>ORD-10212</t>
  </si>
  <si>
    <t>22-08-2024</t>
  </si>
  <si>
    <t>29-08-2024</t>
  </si>
  <si>
    <t>ORD-10213</t>
  </si>
  <si>
    <t>30-04-2024</t>
  </si>
  <si>
    <t>04-05-2024</t>
  </si>
  <si>
    <t>ORD-10214</t>
  </si>
  <si>
    <t>20-11-2022</t>
  </si>
  <si>
    <t>ORD-10215</t>
  </si>
  <si>
    <t>Neha Reddy</t>
  </si>
  <si>
    <t>ORD-10216</t>
  </si>
  <si>
    <t>01-02-2024</t>
  </si>
  <si>
    <t>03-02-2024</t>
  </si>
  <si>
    <t>ORD-10217</t>
  </si>
  <si>
    <t>08-01-2024</t>
  </si>
  <si>
    <t>Ajay Reddy</t>
  </si>
  <si>
    <t>ORD-10218</t>
  </si>
  <si>
    <t>24-08-2024</t>
  </si>
  <si>
    <t>27-08-2024</t>
  </si>
  <si>
    <t>Vikram Reddy</t>
  </si>
  <si>
    <t>ORD-10219</t>
  </si>
  <si>
    <t>14-06-2022</t>
  </si>
  <si>
    <t>ORD-10220</t>
  </si>
  <si>
    <t>29-09-2023</t>
  </si>
  <si>
    <t>02-10-2023</t>
  </si>
  <si>
    <t>Meera Desai</t>
  </si>
  <si>
    <t>ORD-10221</t>
  </si>
  <si>
    <t>07-10-2024</t>
  </si>
  <si>
    <t>14-10-2024</t>
  </si>
  <si>
    <t>Meera Joshi</t>
  </si>
  <si>
    <t>ORD-10222</t>
  </si>
  <si>
    <t>10-02-2024</t>
  </si>
  <si>
    <t>Sneha Kumar</t>
  </si>
  <si>
    <t>ORD-10223</t>
  </si>
  <si>
    <t>30-11-2024</t>
  </si>
  <si>
    <t>04-12-2024</t>
  </si>
  <si>
    <t>ORD-10224</t>
  </si>
  <si>
    <t>30-04-2023</t>
  </si>
  <si>
    <t>03-05-2023</t>
  </si>
  <si>
    <t>Arjun Rao</t>
  </si>
  <si>
    <t>ORD-10225</t>
  </si>
  <si>
    <t>12-04-2025</t>
  </si>
  <si>
    <t>13-04-2025</t>
  </si>
  <si>
    <t>Sneha Reddy</t>
  </si>
  <si>
    <t>ORD-10226</t>
  </si>
  <si>
    <t>06-08-2024</t>
  </si>
  <si>
    <t>Rahul Reddy</t>
  </si>
  <si>
    <t>ORD-10227</t>
  </si>
  <si>
    <t>11-04-2022</t>
  </si>
  <si>
    <t>Suresh Reddy</t>
  </si>
  <si>
    <t>ORD-10228</t>
  </si>
  <si>
    <t>07-05-2022</t>
  </si>
  <si>
    <t>14-05-2022</t>
  </si>
  <si>
    <t>ORD-10229</t>
  </si>
  <si>
    <t>21-09-2022</t>
  </si>
  <si>
    <t>22-09-2022</t>
  </si>
  <si>
    <t>ORD-10230</t>
  </si>
  <si>
    <t>16-03-2023</t>
  </si>
  <si>
    <t>Suresh Desai</t>
  </si>
  <si>
    <t>ORD-10231</t>
  </si>
  <si>
    <t>13-10-2022</t>
  </si>
  <si>
    <t>Karan Joshi</t>
  </si>
  <si>
    <t>ORD-10232</t>
  </si>
  <si>
    <t>25-10-2024</t>
  </si>
  <si>
    <t>28-10-2024</t>
  </si>
  <si>
    <t>ORD-10233</t>
  </si>
  <si>
    <t>23-11-2022</t>
  </si>
  <si>
    <t>ORD-10234</t>
  </si>
  <si>
    <t>29-11-2025</t>
  </si>
  <si>
    <t>02-12-2025</t>
  </si>
  <si>
    <t>ORD-10235</t>
  </si>
  <si>
    <t>ORD-10236</t>
  </si>
  <si>
    <t>25-10-2022</t>
  </si>
  <si>
    <t>Corner Bookcase</t>
  </si>
  <si>
    <t>ORD-10237</t>
  </si>
  <si>
    <t>13-06-2024</t>
  </si>
  <si>
    <t>20-06-2024</t>
  </si>
  <si>
    <t>ORD-10238</t>
  </si>
  <si>
    <t>04-01-2022</t>
  </si>
  <si>
    <t>10-01-2022</t>
  </si>
  <si>
    <t>ORD-10239</t>
  </si>
  <si>
    <t>17-10-2023</t>
  </si>
  <si>
    <t>ORD-10240</t>
  </si>
  <si>
    <t>01-03-2024</t>
  </si>
  <si>
    <t>05-03-2024</t>
  </si>
  <si>
    <t>Anjali Malhotra</t>
  </si>
  <si>
    <t>ORD-10241</t>
  </si>
  <si>
    <t>Neha Sharma</t>
  </si>
  <si>
    <t>ORD-10242</t>
  </si>
  <si>
    <t>10-07-2022</t>
  </si>
  <si>
    <t>13-07-2022</t>
  </si>
  <si>
    <t>ORD-10243</t>
  </si>
  <si>
    <t>08-02-2025</t>
  </si>
  <si>
    <t>Neha Iyer</t>
  </si>
  <si>
    <t>ORD-10244</t>
  </si>
  <si>
    <t>17-09-2025</t>
  </si>
  <si>
    <t>Rohan Singh</t>
  </si>
  <si>
    <t>ORD-10245</t>
  </si>
  <si>
    <t>15-09-2025</t>
  </si>
  <si>
    <t>Meera Rao</t>
  </si>
  <si>
    <t>ORD-10246</t>
  </si>
  <si>
    <t>05-07-2023</t>
  </si>
  <si>
    <t>10-07-2023</t>
  </si>
  <si>
    <t>ORD-10247</t>
  </si>
  <si>
    <t>04-09-2024</t>
  </si>
  <si>
    <t>ORD-10248</t>
  </si>
  <si>
    <t>30-01-2023</t>
  </si>
  <si>
    <t>01-02-2023</t>
  </si>
  <si>
    <t>ORD-10249</t>
  </si>
  <si>
    <t>30-10-2023</t>
  </si>
  <si>
    <t>06-11-2023</t>
  </si>
  <si>
    <t>ORD-10250</t>
  </si>
  <si>
    <t>26-07-2022</t>
  </si>
  <si>
    <t>ORD-10251</t>
  </si>
  <si>
    <t>22-10-2022</t>
  </si>
  <si>
    <t>27-10-2022</t>
  </si>
  <si>
    <t>ORD-10252</t>
  </si>
  <si>
    <t>ORD-10253</t>
  </si>
  <si>
    <t>13-04-2024</t>
  </si>
  <si>
    <t>19-04-2024</t>
  </si>
  <si>
    <t>ORD-10254</t>
  </si>
  <si>
    <t>03-03-2022</t>
  </si>
  <si>
    <t>Rohan Verma</t>
  </si>
  <si>
    <t>ORD-10255</t>
  </si>
  <si>
    <t>26-07-2025</t>
  </si>
  <si>
    <t>Kavita Chopra</t>
  </si>
  <si>
    <t>ORD-10256</t>
  </si>
  <si>
    <t>14-06-2023</t>
  </si>
  <si>
    <t>20-06-2023</t>
  </si>
  <si>
    <t>ORD-10257</t>
  </si>
  <si>
    <t>18-11-2024</t>
  </si>
  <si>
    <t>Ritu Patel</t>
  </si>
  <si>
    <t>ORD-10258</t>
  </si>
  <si>
    <t>29-07-2024</t>
  </si>
  <si>
    <t>01-08-2024</t>
  </si>
  <si>
    <t>ORD-10259</t>
  </si>
  <si>
    <t>02-11-2025</t>
  </si>
  <si>
    <t>ORD-10260</t>
  </si>
  <si>
    <t>13-05-2025</t>
  </si>
  <si>
    <t>17-05-2025</t>
  </si>
  <si>
    <t>ORD-10261</t>
  </si>
  <si>
    <t>17-03-2025</t>
  </si>
  <si>
    <t>Arjun Joshi</t>
  </si>
  <si>
    <t>ORD-10262</t>
  </si>
  <si>
    <t>Arjun Gupta</t>
  </si>
  <si>
    <t>ORD-10263</t>
  </si>
  <si>
    <t>03-09-2022</t>
  </si>
  <si>
    <t>ORD-10264</t>
  </si>
  <si>
    <t>05-11-2022</t>
  </si>
  <si>
    <t>07-11-2022</t>
  </si>
  <si>
    <t>Arjun Malhotra</t>
  </si>
  <si>
    <t>ORD-10265</t>
  </si>
  <si>
    <t>29-04-2022</t>
  </si>
  <si>
    <t>30-04-2022</t>
  </si>
  <si>
    <t>ORD-10266</t>
  </si>
  <si>
    <t>08-09-2024</t>
  </si>
  <si>
    <t>Priya Pillai</t>
  </si>
  <si>
    <t>ORD-10267</t>
  </si>
  <si>
    <t>07-12-2023</t>
  </si>
  <si>
    <t>10-12-2023</t>
  </si>
  <si>
    <t>ORD-10268</t>
  </si>
  <si>
    <t>06-05-2025</t>
  </si>
  <si>
    <t>Divya Patel</t>
  </si>
  <si>
    <t>ORD-10269</t>
  </si>
  <si>
    <t>09-03-2023</t>
  </si>
  <si>
    <t>15-03-2023</t>
  </si>
  <si>
    <t>Ajay Bhatt</t>
  </si>
  <si>
    <t>ORD-10270</t>
  </si>
  <si>
    <t>09-04-2022</t>
  </si>
  <si>
    <t>15-04-2022</t>
  </si>
  <si>
    <t>Amit Verma</t>
  </si>
  <si>
    <t>ORD-10271</t>
  </si>
  <si>
    <t>24-11-2025</t>
  </si>
  <si>
    <t>Neha Malhotra</t>
  </si>
  <si>
    <t>ORD-10272</t>
  </si>
  <si>
    <t>06-08-2022</t>
  </si>
  <si>
    <t>10-08-2022</t>
  </si>
  <si>
    <t>ORD-10273</t>
  </si>
  <si>
    <t>10-11-2025</t>
  </si>
  <si>
    <t>14-11-2025</t>
  </si>
  <si>
    <t>Kavita Sharma</t>
  </si>
  <si>
    <t>ORD-10274</t>
  </si>
  <si>
    <t>15-06-2023</t>
  </si>
  <si>
    <t>ORD-10275</t>
  </si>
  <si>
    <t>26-08-2022</t>
  </si>
  <si>
    <t>27-08-2022</t>
  </si>
  <si>
    <t>Amit Patel</t>
  </si>
  <si>
    <t>ORD-10276</t>
  </si>
  <si>
    <t>03-12-2023</t>
  </si>
  <si>
    <t>05-12-2023</t>
  </si>
  <si>
    <t>Manoj Rao</t>
  </si>
  <si>
    <t>ORD-10277</t>
  </si>
  <si>
    <t>Ajay Kapoor</t>
  </si>
  <si>
    <t>ORD-10278</t>
  </si>
  <si>
    <t>29-09-2022</t>
  </si>
  <si>
    <t>ORD-10279</t>
  </si>
  <si>
    <t>04-04-2023</t>
  </si>
  <si>
    <t>ORD-10280</t>
  </si>
  <si>
    <t>17-02-2025</t>
  </si>
  <si>
    <t>22-02-2025</t>
  </si>
  <si>
    <t>ORD-10281</t>
  </si>
  <si>
    <t>ORD-10282</t>
  </si>
  <si>
    <t>07-02-2022</t>
  </si>
  <si>
    <t>Divya Verma</t>
  </si>
  <si>
    <t>ORD-10283</t>
  </si>
  <si>
    <t>30-11-2023</t>
  </si>
  <si>
    <t>Kavita Desai</t>
  </si>
  <si>
    <t>ORD-10284</t>
  </si>
  <si>
    <t>29-12-2023</t>
  </si>
  <si>
    <t>05-01-2024</t>
  </si>
  <si>
    <t>Meera Bhatt</t>
  </si>
  <si>
    <t>ORD-10285</t>
  </si>
  <si>
    <t>05-09-2022</t>
  </si>
  <si>
    <t>12-09-2022</t>
  </si>
  <si>
    <t>ORD-10286</t>
  </si>
  <si>
    <t>21-04-2025</t>
  </si>
  <si>
    <t>26-04-2025</t>
  </si>
  <si>
    <t>ORD-10287</t>
  </si>
  <si>
    <t>08-09-2025</t>
  </si>
  <si>
    <t>13-09-2025</t>
  </si>
  <si>
    <t>Karan Rao</t>
  </si>
  <si>
    <t>ORD-10288</t>
  </si>
  <si>
    <t>18-05-2025</t>
  </si>
  <si>
    <t>24-05-2025</t>
  </si>
  <si>
    <t>ORD-10289</t>
  </si>
  <si>
    <t>25-12-2025</t>
  </si>
  <si>
    <t>Karan Pillai</t>
  </si>
  <si>
    <t>ORD-10290</t>
  </si>
  <si>
    <t>01-01-2025</t>
  </si>
  <si>
    <t>Amit Bhatt</t>
  </si>
  <si>
    <t>ORD-10291</t>
  </si>
  <si>
    <t>31-10-2025</t>
  </si>
  <si>
    <t>ORD-10292</t>
  </si>
  <si>
    <t>11-04-2023</t>
  </si>
  <si>
    <t>Kavita Bhatt</t>
  </si>
  <si>
    <t>ORD-10293</t>
  </si>
  <si>
    <t>01-06-2023</t>
  </si>
  <si>
    <t>ORD-10294</t>
  </si>
  <si>
    <t>22-12-2022</t>
  </si>
  <si>
    <t>28-12-2022</t>
  </si>
  <si>
    <t>Manoj Verma</t>
  </si>
  <si>
    <t>ORD-10295</t>
  </si>
  <si>
    <t>ORD-10296</t>
  </si>
  <si>
    <t>31-10-2024</t>
  </si>
  <si>
    <t>02-11-2024</t>
  </si>
  <si>
    <t>Meera Pillai</t>
  </si>
  <si>
    <t>ORD-10297</t>
  </si>
  <si>
    <t>20-06-2025</t>
  </si>
  <si>
    <t>25-06-2025</t>
  </si>
  <si>
    <t>Meera Sharma</t>
  </si>
  <si>
    <t>ORD-10298</t>
  </si>
  <si>
    <t>ORD-10299</t>
  </si>
  <si>
    <t>09-12-2022</t>
  </si>
  <si>
    <t>16-12-2022</t>
  </si>
  <si>
    <t>Rahul Kumar</t>
  </si>
  <si>
    <t>ORD-10300</t>
  </si>
  <si>
    <t>11-11-2023</t>
  </si>
  <si>
    <t>12-11-2023</t>
  </si>
  <si>
    <t>ORD-10301</t>
  </si>
  <si>
    <t>04-02-2022</t>
  </si>
  <si>
    <t>08-02-2022</t>
  </si>
  <si>
    <t>ORD-10302</t>
  </si>
  <si>
    <t>30-06-2022</t>
  </si>
  <si>
    <t>ORD-10303</t>
  </si>
  <si>
    <t>Pooja Sharma</t>
  </si>
  <si>
    <t>ORD-10304</t>
  </si>
  <si>
    <t>Pooja Kumar</t>
  </si>
  <si>
    <t>ORD-10305</t>
  </si>
  <si>
    <t>06-10-2025</t>
  </si>
  <si>
    <t>13-10-2025</t>
  </si>
  <si>
    <t>ORD-10306</t>
  </si>
  <si>
    <t>09-11-2023</t>
  </si>
  <si>
    <t>ORD-10307</t>
  </si>
  <si>
    <t>ORD-10308</t>
  </si>
  <si>
    <t>15-11-2023</t>
  </si>
  <si>
    <t>ORD-10309</t>
  </si>
  <si>
    <t>07-07-2025</t>
  </si>
  <si>
    <t>ORD-10310</t>
  </si>
  <si>
    <t>Kavita Agarwal</t>
  </si>
  <si>
    <t>ORD-10311</t>
  </si>
  <si>
    <t>11-06-2025</t>
  </si>
  <si>
    <t>Karan Patel</t>
  </si>
  <si>
    <t>ORD-10312</t>
  </si>
  <si>
    <t>Priya Kumar</t>
  </si>
  <si>
    <t>ORD-10313</t>
  </si>
  <si>
    <t>09-12-2024</t>
  </si>
  <si>
    <t>ORD-10314</t>
  </si>
  <si>
    <t>Pooja Chopra</t>
  </si>
  <si>
    <t>ORD-10315</t>
  </si>
  <si>
    <t>06-11-2022</t>
  </si>
  <si>
    <t>Pooja Saxena</t>
  </si>
  <si>
    <t>ORD-10316</t>
  </si>
  <si>
    <t>ORD-10317</t>
  </si>
  <si>
    <t>24-11-2024</t>
  </si>
  <si>
    <t>Neha Gupta</t>
  </si>
  <si>
    <t>ORD-10318</t>
  </si>
  <si>
    <t>ORD-10319</t>
  </si>
  <si>
    <t>29-10-2024</t>
  </si>
  <si>
    <t>04-11-2024</t>
  </si>
  <si>
    <t>Vikram Saxena</t>
  </si>
  <si>
    <t>ORD-10320</t>
  </si>
  <si>
    <t>03-01-2022</t>
  </si>
  <si>
    <t>Karan Malhotra</t>
  </si>
  <si>
    <t>ORD-10321</t>
  </si>
  <si>
    <t>27-11-2025</t>
  </si>
  <si>
    <t>ORD-10322</t>
  </si>
  <si>
    <t>15-01-2022</t>
  </si>
  <si>
    <t>Karan Sharma</t>
  </si>
  <si>
    <t>ORD-10323</t>
  </si>
  <si>
    <t>06-01-2025</t>
  </si>
  <si>
    <t>Shalini Nair</t>
  </si>
  <si>
    <t>ORD-10324</t>
  </si>
  <si>
    <t>21-09-2023</t>
  </si>
  <si>
    <t>26-09-2023</t>
  </si>
  <si>
    <t>ORD-10325</t>
  </si>
  <si>
    <t>Anjali Rao</t>
  </si>
  <si>
    <t>ORD-10326</t>
  </si>
  <si>
    <t>13-06-2022</t>
  </si>
  <si>
    <t>18-06-2022</t>
  </si>
  <si>
    <t>ORD-10327</t>
  </si>
  <si>
    <t>27-11-2024</t>
  </si>
  <si>
    <t>Priya Saxena</t>
  </si>
  <si>
    <t>ORD-10328</t>
  </si>
  <si>
    <t>27-07-2023</t>
  </si>
  <si>
    <t>Pooja Rao</t>
  </si>
  <si>
    <t>ORD-10329</t>
  </si>
  <si>
    <t>14-12-2023</t>
  </si>
  <si>
    <t>Kavita Saxena</t>
  </si>
  <si>
    <t>ORD-10330</t>
  </si>
  <si>
    <t>26-08-2023</t>
  </si>
  <si>
    <t>29-08-2023</t>
  </si>
  <si>
    <t>ORD-10331</t>
  </si>
  <si>
    <t>28-07-2024</t>
  </si>
  <si>
    <t>03-08-2024</t>
  </si>
  <si>
    <t>Ajay Sharma</t>
  </si>
  <si>
    <t>ORD-10332</t>
  </si>
  <si>
    <t>24-04-2024</t>
  </si>
  <si>
    <t>27-04-2024</t>
  </si>
  <si>
    <t>ORD-10333</t>
  </si>
  <si>
    <t>Rohan Kapoor</t>
  </si>
  <si>
    <t>ORD-10334</t>
  </si>
  <si>
    <t>31-12-2023</t>
  </si>
  <si>
    <t>Sneha Gupta</t>
  </si>
  <si>
    <t>ORD-10335</t>
  </si>
  <si>
    <t>02-10-2024</t>
  </si>
  <si>
    <t>04-10-2024</t>
  </si>
  <si>
    <t>ORD-10336</t>
  </si>
  <si>
    <t>24-12-2022</t>
  </si>
  <si>
    <t>ORD-10337</t>
  </si>
  <si>
    <t>19-01-2023</t>
  </si>
  <si>
    <t>24-01-2023</t>
  </si>
  <si>
    <t>ORD-10338</t>
  </si>
  <si>
    <t>18-01-2024</t>
  </si>
  <si>
    <t>25-01-2024</t>
  </si>
  <si>
    <t>ORD-10339</t>
  </si>
  <si>
    <t>20-02-2024</t>
  </si>
  <si>
    <t>22-02-2024</t>
  </si>
  <si>
    <t>ORD-10340</t>
  </si>
  <si>
    <t>ORD-10341</t>
  </si>
  <si>
    <t>ORD-10342</t>
  </si>
  <si>
    <t>04-07-2024</t>
  </si>
  <si>
    <t>05-07-2024</t>
  </si>
  <si>
    <t>Shalini Iyer</t>
  </si>
  <si>
    <t>ORD-10343</t>
  </si>
  <si>
    <t>Arjun Iyer</t>
  </si>
  <si>
    <t>ORD-10344</t>
  </si>
  <si>
    <t>12-01-2023</t>
  </si>
  <si>
    <t>ORD-10345</t>
  </si>
  <si>
    <t>23-02-2022</t>
  </si>
  <si>
    <t>02-03-2022</t>
  </si>
  <si>
    <t>Karan Gupta</t>
  </si>
  <si>
    <t>ORD-10346</t>
  </si>
  <si>
    <t>16-09-2022</t>
  </si>
  <si>
    <t>ORD-10347</t>
  </si>
  <si>
    <t>04-12-2025</t>
  </si>
  <si>
    <t>ORD-10348</t>
  </si>
  <si>
    <t>20-01-2024</t>
  </si>
  <si>
    <t>24-01-2024</t>
  </si>
  <si>
    <t>ORD-10349</t>
  </si>
  <si>
    <t>Divya Iyer</t>
  </si>
  <si>
    <t>ORD-10350</t>
  </si>
  <si>
    <t>19-08-2025</t>
  </si>
  <si>
    <t>ORD-10351</t>
  </si>
  <si>
    <t>23-05-2022</t>
  </si>
  <si>
    <t>ORD-10352</t>
  </si>
  <si>
    <t>15-02-2022</t>
  </si>
  <si>
    <t>17-02-2022</t>
  </si>
  <si>
    <t>Neha Nair</t>
  </si>
  <si>
    <t>ORD-10353</t>
  </si>
  <si>
    <t>20-10-2024</t>
  </si>
  <si>
    <t>ORD-10354</t>
  </si>
  <si>
    <t>28-05-2023</t>
  </si>
  <si>
    <t>04-06-2023</t>
  </si>
  <si>
    <t>ORD-10355</t>
  </si>
  <si>
    <t>Ritu Rao</t>
  </si>
  <si>
    <t>ORD-10356</t>
  </si>
  <si>
    <t>ORD-10357</t>
  </si>
  <si>
    <t>19-01-2022</t>
  </si>
  <si>
    <t>Shalini Patel</t>
  </si>
  <si>
    <t>ORD-10358</t>
  </si>
  <si>
    <t>ORD-10359</t>
  </si>
  <si>
    <t>03-10-2022</t>
  </si>
  <si>
    <t>06-10-2022</t>
  </si>
  <si>
    <t>Ritu Desai</t>
  </si>
  <si>
    <t>ORD-10360</t>
  </si>
  <si>
    <t>Rahul Bhatt</t>
  </si>
  <si>
    <t>ORD-10361</t>
  </si>
  <si>
    <t>16-01-2023</t>
  </si>
  <si>
    <t>Shalini Joshi</t>
  </si>
  <si>
    <t>ORD-10362</t>
  </si>
  <si>
    <t>23-10-2023</t>
  </si>
  <si>
    <t>ORD-10363</t>
  </si>
  <si>
    <t>06-03-2024</t>
  </si>
  <si>
    <t>12-03-2024</t>
  </si>
  <si>
    <t>Karan Saxena</t>
  </si>
  <si>
    <t>ORD-10364</t>
  </si>
  <si>
    <t>04-03-2023</t>
  </si>
  <si>
    <t>10-03-2023</t>
  </si>
  <si>
    <t>ORD-10365</t>
  </si>
  <si>
    <t>25-05-2022</t>
  </si>
  <si>
    <t>ORD-10366</t>
  </si>
  <si>
    <t>02-01-2023</t>
  </si>
  <si>
    <t>07-01-2023</t>
  </si>
  <si>
    <t>Sneha Agarwal</t>
  </si>
  <si>
    <t>ORD-10367</t>
  </si>
  <si>
    <t>03-01-2025</t>
  </si>
  <si>
    <t>ORD-10368</t>
  </si>
  <si>
    <t>15-02-2024</t>
  </si>
  <si>
    <t>Pooja Desai</t>
  </si>
  <si>
    <t>ORD-10369</t>
  </si>
  <si>
    <t>Amit Nair</t>
  </si>
  <si>
    <t>ORD-10370</t>
  </si>
  <si>
    <t>07-04-2025</t>
  </si>
  <si>
    <t>09-04-2025</t>
  </si>
  <si>
    <t>ORD-10371</t>
  </si>
  <si>
    <t>ORD-10372</t>
  </si>
  <si>
    <t>04-09-2022</t>
  </si>
  <si>
    <t>11-09-2022</t>
  </si>
  <si>
    <t>ORD-10373</t>
  </si>
  <si>
    <t>29-03-2023</t>
  </si>
  <si>
    <t>ORD-10374</t>
  </si>
  <si>
    <t>22-03-2025</t>
  </si>
  <si>
    <t>ORD-10375</t>
  </si>
  <si>
    <t>ORD-10376</t>
  </si>
  <si>
    <t>07-05-2025</t>
  </si>
  <si>
    <t>ORD-10377</t>
  </si>
  <si>
    <t>25-06-2022</t>
  </si>
  <si>
    <t>26-06-2022</t>
  </si>
  <si>
    <t>ORD-10378</t>
  </si>
  <si>
    <t>ORD-10379</t>
  </si>
  <si>
    <t>15-12-2022</t>
  </si>
  <si>
    <t>ORD-10380</t>
  </si>
  <si>
    <t>09-08-2022</t>
  </si>
  <si>
    <t>ORD-10381</t>
  </si>
  <si>
    <t>26-07-2024</t>
  </si>
  <si>
    <t>ORD-10382</t>
  </si>
  <si>
    <t>04-07-2025</t>
  </si>
  <si>
    <t>ORD-10383</t>
  </si>
  <si>
    <t>29-06-2022</t>
  </si>
  <si>
    <t>05-07-2022</t>
  </si>
  <si>
    <t>ORD-10384</t>
  </si>
  <si>
    <t>27-09-2022</t>
  </si>
  <si>
    <t>Ajay Pillai</t>
  </si>
  <si>
    <t>ORD-10385</t>
  </si>
  <si>
    <t>13-10-2023</t>
  </si>
  <si>
    <t>14-10-2023</t>
  </si>
  <si>
    <t>ORD-10386</t>
  </si>
  <si>
    <t>15-07-2023</t>
  </si>
  <si>
    <t>ORD-10387</t>
  </si>
  <si>
    <t>02-10-2022</t>
  </si>
  <si>
    <t>Pooja Reddy</t>
  </si>
  <si>
    <t>ORD-10388</t>
  </si>
  <si>
    <t>25-04-2024</t>
  </si>
  <si>
    <t>ORD-10389</t>
  </si>
  <si>
    <t>19-02-2024</t>
  </si>
  <si>
    <t>Manoj Saxena</t>
  </si>
  <si>
    <t>ORD-10390</t>
  </si>
  <si>
    <t>27-03-2024</t>
  </si>
  <si>
    <t>ORD-10391</t>
  </si>
  <si>
    <t>15-05-2024</t>
  </si>
  <si>
    <t>18-05-2024</t>
  </si>
  <si>
    <t>ORD-10392</t>
  </si>
  <si>
    <t>18-07-2024</t>
  </si>
  <si>
    <t>ORD-10393</t>
  </si>
  <si>
    <t>26-02-2024</t>
  </si>
  <si>
    <t>03-03-2024</t>
  </si>
  <si>
    <t>ORD-10394</t>
  </si>
  <si>
    <t>23-09-2023</t>
  </si>
  <si>
    <t>ORD-10395</t>
  </si>
  <si>
    <t>12-01-2022</t>
  </si>
  <si>
    <t>17-01-2022</t>
  </si>
  <si>
    <t>ORD-10396</t>
  </si>
  <si>
    <t>24-07-2023</t>
  </si>
  <si>
    <t>Priya Reddy</t>
  </si>
  <si>
    <t>ORD-10397</t>
  </si>
  <si>
    <t>ORD-10398</t>
  </si>
  <si>
    <t>16-02-2024</t>
  </si>
  <si>
    <t>23-02-2024</t>
  </si>
  <si>
    <t>Divya Pillai</t>
  </si>
  <si>
    <t>ORD-10399</t>
  </si>
  <si>
    <t>26-11-2025</t>
  </si>
  <si>
    <t>28-11-2025</t>
  </si>
  <si>
    <t>ORD-10400</t>
  </si>
  <si>
    <t>30-06-2025</t>
  </si>
  <si>
    <t>Shalini Agarwal</t>
  </si>
  <si>
    <t>ORD-10401</t>
  </si>
  <si>
    <t>19-02-2022</t>
  </si>
  <si>
    <t>ORD-10402</t>
  </si>
  <si>
    <t>06-06-2023</t>
  </si>
  <si>
    <t>ORD-10403</t>
  </si>
  <si>
    <t>08-03-2022</t>
  </si>
  <si>
    <t>Rohan Mehta</t>
  </si>
  <si>
    <t>ORD-10404</t>
  </si>
  <si>
    <t>12-08-2024</t>
  </si>
  <si>
    <t>Priya Bhatt</t>
  </si>
  <si>
    <t>ORD-10405</t>
  </si>
  <si>
    <t>05-03-2022</t>
  </si>
  <si>
    <t>Meera Reddy</t>
  </si>
  <si>
    <t>ORD-10406</t>
  </si>
  <si>
    <t>16-10-2024</t>
  </si>
  <si>
    <t>ORD-10407</t>
  </si>
  <si>
    <t>21-02-2022</t>
  </si>
  <si>
    <t>28-02-2022</t>
  </si>
  <si>
    <t>ORD-10408</t>
  </si>
  <si>
    <t>01-10-2022</t>
  </si>
  <si>
    <t>ORD-10409</t>
  </si>
  <si>
    <t>06-04-2022</t>
  </si>
  <si>
    <t>ORD-10410</t>
  </si>
  <si>
    <t>13-07-2023</t>
  </si>
  <si>
    <t>Suresh Singh</t>
  </si>
  <si>
    <t>ORD-10411</t>
  </si>
  <si>
    <t>21-03-2025</t>
  </si>
  <si>
    <t>Rahul Iyer</t>
  </si>
  <si>
    <t>ORD-10412</t>
  </si>
  <si>
    <t>21-04-2022</t>
  </si>
  <si>
    <t>22-04-2022</t>
  </si>
  <si>
    <t>ORD-10413</t>
  </si>
  <si>
    <t>17-06-2022</t>
  </si>
  <si>
    <t>ORD-10414</t>
  </si>
  <si>
    <t>ORD-10415</t>
  </si>
  <si>
    <t>19-12-2022</t>
  </si>
  <si>
    <t>ORD-10416</t>
  </si>
  <si>
    <t>ORD-10417</t>
  </si>
  <si>
    <t>10-06-2024</t>
  </si>
  <si>
    <t>ORD-10418</t>
  </si>
  <si>
    <t>11-04-2024</t>
  </si>
  <si>
    <t>ORD-10419</t>
  </si>
  <si>
    <t>28-10-2022</t>
  </si>
  <si>
    <t>03-11-2022</t>
  </si>
  <si>
    <t>ORD-10420</t>
  </si>
  <si>
    <t>09-06-2024</t>
  </si>
  <si>
    <t>ORD-10421</t>
  </si>
  <si>
    <t>20-02-2025</t>
  </si>
  <si>
    <t>27-02-2025</t>
  </si>
  <si>
    <t>ORD-10422</t>
  </si>
  <si>
    <t>20-09-2025</t>
  </si>
  <si>
    <t>ORD-10423</t>
  </si>
  <si>
    <t>ORD-10424</t>
  </si>
  <si>
    <t>ORD-10425</t>
  </si>
  <si>
    <t>10-03-2022</t>
  </si>
  <si>
    <t>11-03-2022</t>
  </si>
  <si>
    <t>ORD-10426</t>
  </si>
  <si>
    <t>Meera Agarwal</t>
  </si>
  <si>
    <t>ORD-10427</t>
  </si>
  <si>
    <t>10-11-2023</t>
  </si>
  <si>
    <t>14-11-2023</t>
  </si>
  <si>
    <t>ORD-10428</t>
  </si>
  <si>
    <t>21-08-2023</t>
  </si>
  <si>
    <t>28-08-2023</t>
  </si>
  <si>
    <t>ORD-10429</t>
  </si>
  <si>
    <t>17-08-2022</t>
  </si>
  <si>
    <t>22-08-2022</t>
  </si>
  <si>
    <t>ORD-10430</t>
  </si>
  <si>
    <t>04-12-2023</t>
  </si>
  <si>
    <t>ORD-10431</t>
  </si>
  <si>
    <t>28-04-2022</t>
  </si>
  <si>
    <t>ORD-10432</t>
  </si>
  <si>
    <t>ORD-10433</t>
  </si>
  <si>
    <t>03-06-2024</t>
  </si>
  <si>
    <t>08-06-2024</t>
  </si>
  <si>
    <t>Arjun Nair</t>
  </si>
  <si>
    <t>ORD-10434</t>
  </si>
  <si>
    <t>ORD-10435</t>
  </si>
  <si>
    <t>04-08-2023</t>
  </si>
  <si>
    <t>07-08-2023</t>
  </si>
  <si>
    <t>Priya Sharma</t>
  </si>
  <si>
    <t>ORD-10436</t>
  </si>
  <si>
    <t>ORD-10437</t>
  </si>
  <si>
    <t>25-10-2023</t>
  </si>
  <si>
    <t>28-10-2023</t>
  </si>
  <si>
    <t>ORD-10438</t>
  </si>
  <si>
    <t>15-02-2023</t>
  </si>
  <si>
    <t>20-02-2023</t>
  </si>
  <si>
    <t>ORD-10439</t>
  </si>
  <si>
    <t>29-05-2023</t>
  </si>
  <si>
    <t>05-06-2023</t>
  </si>
  <si>
    <t>Amit Kapoor</t>
  </si>
  <si>
    <t>ORD-10440</t>
  </si>
  <si>
    <t>20-12-2025</t>
  </si>
  <si>
    <t>27-12-2025</t>
  </si>
  <si>
    <t>Ritu Malhotra</t>
  </si>
  <si>
    <t>ORD-10441</t>
  </si>
  <si>
    <t>ORD-10442</t>
  </si>
  <si>
    <t>ORD-10443</t>
  </si>
  <si>
    <t>29-04-2025</t>
  </si>
  <si>
    <t>Manoj Gupta</t>
  </si>
  <si>
    <t>ORD-10444</t>
  </si>
  <si>
    <t>31-08-2022</t>
  </si>
  <si>
    <t>02-09-2022</t>
  </si>
  <si>
    <t>Meera Patel</t>
  </si>
  <si>
    <t>ORD-10445</t>
  </si>
  <si>
    <t>21-06-2025</t>
  </si>
  <si>
    <t>ORD-10446</t>
  </si>
  <si>
    <t>07-08-2022</t>
  </si>
  <si>
    <t>ORD-10447</t>
  </si>
  <si>
    <t>12-10-2022</t>
  </si>
  <si>
    <t>ORD-10448</t>
  </si>
  <si>
    <t>17-06-2024</t>
  </si>
  <si>
    <t>19-06-2024</t>
  </si>
  <si>
    <t>ORD-10449</t>
  </si>
  <si>
    <t>18-12-2025</t>
  </si>
  <si>
    <t>24-12-2025</t>
  </si>
  <si>
    <t>Divya Kapoor</t>
  </si>
  <si>
    <t>ORD-10450</t>
  </si>
  <si>
    <t>19-03-2022</t>
  </si>
  <si>
    <t>24-03-2022</t>
  </si>
  <si>
    <t>Ritu Saxena</t>
  </si>
  <si>
    <t>ORD-10451</t>
  </si>
  <si>
    <t>ORD-10452</t>
  </si>
  <si>
    <t>27-04-2022</t>
  </si>
  <si>
    <t>ORD-10453</t>
  </si>
  <si>
    <t>Rahul Joshi</t>
  </si>
  <si>
    <t>ORD-10454</t>
  </si>
  <si>
    <t>20-07-2022</t>
  </si>
  <si>
    <t>22-07-2022</t>
  </si>
  <si>
    <t>ORD-10455</t>
  </si>
  <si>
    <t>04-03-2024</t>
  </si>
  <si>
    <t>07-03-2024</t>
  </si>
  <si>
    <t>ORD-10456</t>
  </si>
  <si>
    <t>16-08-2022</t>
  </si>
  <si>
    <t>ORD-10457</t>
  </si>
  <si>
    <t>16-04-2023</t>
  </si>
  <si>
    <t>17-04-2023</t>
  </si>
  <si>
    <t>Karan Kapoor</t>
  </si>
  <si>
    <t>ORD-10458</t>
  </si>
  <si>
    <t>ORD-10459</t>
  </si>
  <si>
    <t>Sanjay Kapoor</t>
  </si>
  <si>
    <t>ORD-10460</t>
  </si>
  <si>
    <t>02-02-2022</t>
  </si>
  <si>
    <t>ORD-10461</t>
  </si>
  <si>
    <t>12-12-2025</t>
  </si>
  <si>
    <t>ORD-10462</t>
  </si>
  <si>
    <t>15-06-2022</t>
  </si>
  <si>
    <t>20-06-2022</t>
  </si>
  <si>
    <t>ORD-10463</t>
  </si>
  <si>
    <t>20-08-2025</t>
  </si>
  <si>
    <t>ORD-10464</t>
  </si>
  <si>
    <t>Suresh Bhatt</t>
  </si>
  <si>
    <t>ORD-10465</t>
  </si>
  <si>
    <t>09-09-2022</t>
  </si>
  <si>
    <t>13-09-2022</t>
  </si>
  <si>
    <t>ORD-10466</t>
  </si>
  <si>
    <t>08-06-2022</t>
  </si>
  <si>
    <t>ORD-10467</t>
  </si>
  <si>
    <t>ORD-10468</t>
  </si>
  <si>
    <t>Arjun Kapoor</t>
  </si>
  <si>
    <t>ORD-10469</t>
  </si>
  <si>
    <t>17-06-2023</t>
  </si>
  <si>
    <t>19-06-2023</t>
  </si>
  <si>
    <t>Pooja Iyer</t>
  </si>
  <si>
    <t>ORD-10470</t>
  </si>
  <si>
    <t>09-01-2023</t>
  </si>
  <si>
    <t>11-01-2023</t>
  </si>
  <si>
    <t>Anjali Joshi</t>
  </si>
  <si>
    <t>ORD-10471</t>
  </si>
  <si>
    <t>25-09-2025</t>
  </si>
  <si>
    <t>28-09-2025</t>
  </si>
  <si>
    <t>Vikram Chopra</t>
  </si>
  <si>
    <t>ORD-10472</t>
  </si>
  <si>
    <t>18-10-2023</t>
  </si>
  <si>
    <t>20-10-2023</t>
  </si>
  <si>
    <t>ORD-10473</t>
  </si>
  <si>
    <t>26-03-2022</t>
  </si>
  <si>
    <t>ORD-10474</t>
  </si>
  <si>
    <t>14-12-2024</t>
  </si>
  <si>
    <t>16-12-2024</t>
  </si>
  <si>
    <t>Rohan Sharma</t>
  </si>
  <si>
    <t>ORD-10475</t>
  </si>
  <si>
    <t>ORD-10476</t>
  </si>
  <si>
    <t>23-02-2025</t>
  </si>
  <si>
    <t>ORD-10477</t>
  </si>
  <si>
    <t>ORD-10478</t>
  </si>
  <si>
    <t>08-10-2022</t>
  </si>
  <si>
    <t>10-10-2022</t>
  </si>
  <si>
    <t>ORD-10479</t>
  </si>
  <si>
    <t>06-01-2022</t>
  </si>
  <si>
    <t>08-01-2022</t>
  </si>
  <si>
    <t>ORD-10480</t>
  </si>
  <si>
    <t>17-05-2022</t>
  </si>
  <si>
    <t>ORD-10481</t>
  </si>
  <si>
    <t>30-11-2022</t>
  </si>
  <si>
    <t>05-12-2022</t>
  </si>
  <si>
    <t>ORD-10482</t>
  </si>
  <si>
    <t>ORD-10483</t>
  </si>
  <si>
    <t>16-07-2022</t>
  </si>
  <si>
    <t>ORD-10484</t>
  </si>
  <si>
    <t>13-11-2022</t>
  </si>
  <si>
    <t>Rohan Pillai</t>
  </si>
  <si>
    <t>ORD-10485</t>
  </si>
  <si>
    <t>01-10-2023</t>
  </si>
  <si>
    <t>Vikram Desai</t>
  </si>
  <si>
    <t>ORD-10486</t>
  </si>
  <si>
    <t>Rohan Patel</t>
  </si>
  <si>
    <t>ORD-10487</t>
  </si>
  <si>
    <t>ORD-10488</t>
  </si>
  <si>
    <t>14-02-2023</t>
  </si>
  <si>
    <t>Amit Gupta</t>
  </si>
  <si>
    <t>ORD-10489</t>
  </si>
  <si>
    <t>06-04-2025</t>
  </si>
  <si>
    <t>ORD-10490</t>
  </si>
  <si>
    <t>ORD-10491</t>
  </si>
  <si>
    <t>14-08-2022</t>
  </si>
  <si>
    <t>Ritu Chopra</t>
  </si>
  <si>
    <t>ORD-10492</t>
  </si>
  <si>
    <t>ORD-10493</t>
  </si>
  <si>
    <t>04-08-2022</t>
  </si>
  <si>
    <t>08-08-2022</t>
  </si>
  <si>
    <t>ORD-10494</t>
  </si>
  <si>
    <t>03-05-2025</t>
  </si>
  <si>
    <t>10-05-2025</t>
  </si>
  <si>
    <t>Sneha Joshi</t>
  </si>
  <si>
    <t>ORD-10495</t>
  </si>
  <si>
    <t>13-11-2024</t>
  </si>
  <si>
    <t>ORD-10496</t>
  </si>
  <si>
    <t>20-05-2022</t>
  </si>
  <si>
    <t>24-05-2022</t>
  </si>
  <si>
    <t>ORD-10497</t>
  </si>
  <si>
    <t>ORD-10498</t>
  </si>
  <si>
    <t>15-03-2022</t>
  </si>
  <si>
    <t>16-03-2022</t>
  </si>
  <si>
    <t>ORD-10499</t>
  </si>
  <si>
    <t>01-10-2024</t>
  </si>
  <si>
    <t>Ritu Pillai</t>
  </si>
  <si>
    <t>ORD-10500</t>
  </si>
  <si>
    <t>06-08-2023</t>
  </si>
  <si>
    <t>09-08-2023</t>
  </si>
  <si>
    <t>ORD-10501</t>
  </si>
  <si>
    <t>ORD-10502</t>
  </si>
  <si>
    <t>18-03-2022</t>
  </si>
  <si>
    <t>22-03-2022</t>
  </si>
  <si>
    <t>ORD-10503</t>
  </si>
  <si>
    <t>28-09-2024</t>
  </si>
  <si>
    <t>ORD-10504</t>
  </si>
  <si>
    <t>04-01-2025</t>
  </si>
  <si>
    <t>ORD-10505</t>
  </si>
  <si>
    <t>06-03-2025</t>
  </si>
  <si>
    <t>Divya Kumar</t>
  </si>
  <si>
    <t>ORD-10506</t>
  </si>
  <si>
    <t>ORD-10507</t>
  </si>
  <si>
    <t>19-06-2025</t>
  </si>
  <si>
    <t>ORD-10508</t>
  </si>
  <si>
    <t>20-04-2024</t>
  </si>
  <si>
    <t>Rohan Malhotra</t>
  </si>
  <si>
    <t>ORD-10509</t>
  </si>
  <si>
    <t>28-09-2023</t>
  </si>
  <si>
    <t>ORD-10510</t>
  </si>
  <si>
    <t>27-12-2022</t>
  </si>
  <si>
    <t>ORD-10511</t>
  </si>
  <si>
    <t>15-10-2022</t>
  </si>
  <si>
    <t>17-10-2022</t>
  </si>
  <si>
    <t>ORD-10512</t>
  </si>
  <si>
    <t>Kavita Malhotra</t>
  </si>
  <si>
    <t>ORD-10513</t>
  </si>
  <si>
    <t>28-12-2024</t>
  </si>
  <si>
    <t>ORD-10514</t>
  </si>
  <si>
    <t>25-05-2025</t>
  </si>
  <si>
    <t>ORD-10515</t>
  </si>
  <si>
    <t>15-03-2024</t>
  </si>
  <si>
    <t>18-03-2024</t>
  </si>
  <si>
    <t>ORD-10516</t>
  </si>
  <si>
    <t>ORD-10517</t>
  </si>
  <si>
    <t>ORD-10518</t>
  </si>
  <si>
    <t>27-05-2023</t>
  </si>
  <si>
    <t>ORD-10519</t>
  </si>
  <si>
    <t>01-05-2024</t>
  </si>
  <si>
    <t>ORD-10520</t>
  </si>
  <si>
    <t>12-04-2022</t>
  </si>
  <si>
    <t>16-04-2022</t>
  </si>
  <si>
    <t>ORD-10521</t>
  </si>
  <si>
    <t>09-10-2024</t>
  </si>
  <si>
    <t>ORD-10522</t>
  </si>
  <si>
    <t>23-01-2023</t>
  </si>
  <si>
    <t>27-01-2023</t>
  </si>
  <si>
    <t>ORD-10523</t>
  </si>
  <si>
    <t>22-01-2022</t>
  </si>
  <si>
    <t>26-01-2022</t>
  </si>
  <si>
    <t>ORD-10524</t>
  </si>
  <si>
    <t>26-04-2023</t>
  </si>
  <si>
    <t>ORD-10525</t>
  </si>
  <si>
    <t>ORD-10526</t>
  </si>
  <si>
    <t>28-08-2022</t>
  </si>
  <si>
    <t>ORD-10527</t>
  </si>
  <si>
    <t>Vikram Pillai</t>
  </si>
  <si>
    <t>ORD-10528</t>
  </si>
  <si>
    <t>16-12-2025</t>
  </si>
  <si>
    <t>ORD-10529</t>
  </si>
  <si>
    <t>11-07-2022</t>
  </si>
  <si>
    <t>ORD-10530</t>
  </si>
  <si>
    <t>ORD-10531</t>
  </si>
  <si>
    <t>12-09-2025</t>
  </si>
  <si>
    <t>16-09-2025</t>
  </si>
  <si>
    <t>ORD-10532</t>
  </si>
  <si>
    <t>03-08-2023</t>
  </si>
  <si>
    <t>ORD-10533</t>
  </si>
  <si>
    <t>03-03-2023</t>
  </si>
  <si>
    <t>05-03-2023</t>
  </si>
  <si>
    <t>ORD-10534</t>
  </si>
  <si>
    <t>24-09-2025</t>
  </si>
  <si>
    <t>ORD-10535</t>
  </si>
  <si>
    <t>ORD-10536</t>
  </si>
  <si>
    <t>10-12-2024</t>
  </si>
  <si>
    <t>11-12-2024</t>
  </si>
  <si>
    <t>ORD-10537</t>
  </si>
  <si>
    <t>10-03-2025</t>
  </si>
  <si>
    <t>11-03-2025</t>
  </si>
  <si>
    <t>ORD-10538</t>
  </si>
  <si>
    <t>Sneha Desai</t>
  </si>
  <si>
    <t>ORD-10539</t>
  </si>
  <si>
    <t>08-10-2025</t>
  </si>
  <si>
    <t>ORD-10540</t>
  </si>
  <si>
    <t>18-12-2022</t>
  </si>
  <si>
    <t>ORD-10541</t>
  </si>
  <si>
    <t>29-01-2022</t>
  </si>
  <si>
    <t>31-01-2022</t>
  </si>
  <si>
    <t>Amit Kumar</t>
  </si>
  <si>
    <t>ORD-10542</t>
  </si>
  <si>
    <t>ORD-10543</t>
  </si>
  <si>
    <t>13-03-2024</t>
  </si>
  <si>
    <t>14-03-2024</t>
  </si>
  <si>
    <t>ORD-10544</t>
  </si>
  <si>
    <t>06-06-2025</t>
  </si>
  <si>
    <t>Kavita Verma</t>
  </si>
  <si>
    <t>ORD-10545</t>
  </si>
  <si>
    <t>Divya Sharma</t>
  </si>
  <si>
    <t>ORD-10546</t>
  </si>
  <si>
    <t>26-11-2023</t>
  </si>
  <si>
    <t>01-12-2023</t>
  </si>
  <si>
    <t>ORD-10547</t>
  </si>
  <si>
    <t>Anjali Kumar</t>
  </si>
  <si>
    <t>ORD-10548</t>
  </si>
  <si>
    <t>10-02-2022</t>
  </si>
  <si>
    <t>ORD-10549</t>
  </si>
  <si>
    <t>23-09-2024</t>
  </si>
  <si>
    <t>26-09-2024</t>
  </si>
  <si>
    <t>Pooja Verma</t>
  </si>
  <si>
    <t>ORD-10550</t>
  </si>
  <si>
    <t>04-06-2025</t>
  </si>
  <si>
    <t>09-06-2025</t>
  </si>
  <si>
    <t>ORD-10551</t>
  </si>
  <si>
    <t>06-11-2024</t>
  </si>
  <si>
    <t>ORD-10552</t>
  </si>
  <si>
    <t>Suresh Chopra</t>
  </si>
  <si>
    <t>ORD-10553</t>
  </si>
  <si>
    <t>ORD-10554</t>
  </si>
  <si>
    <t>16-03-2024</t>
  </si>
  <si>
    <t>Vikram Agarwal</t>
  </si>
  <si>
    <t>ORD-10555</t>
  </si>
  <si>
    <t>06-12-2023</t>
  </si>
  <si>
    <t>ORD-10556</t>
  </si>
  <si>
    <t>09-02-2023</t>
  </si>
  <si>
    <t>12-02-2023</t>
  </si>
  <si>
    <t>ORD-10557</t>
  </si>
  <si>
    <t>27-07-2025</t>
  </si>
  <si>
    <t>Amit Pillai</t>
  </si>
  <si>
    <t>ORD-10558</t>
  </si>
  <si>
    <t>05-11-2024</t>
  </si>
  <si>
    <t>08-11-2024</t>
  </si>
  <si>
    <t>Priya Singh</t>
  </si>
  <si>
    <t>ORD-10559</t>
  </si>
  <si>
    <t>04-05-2025</t>
  </si>
  <si>
    <t>ORD-10560</t>
  </si>
  <si>
    <t>10-01-2024</t>
  </si>
  <si>
    <t>ORD-10561</t>
  </si>
  <si>
    <t>13-12-2024</t>
  </si>
  <si>
    <t>17-12-2024</t>
  </si>
  <si>
    <t>ORD-10562</t>
  </si>
  <si>
    <t>ORD-10563</t>
  </si>
  <si>
    <t>29-03-2022</t>
  </si>
  <si>
    <t>Sneha Chopra</t>
  </si>
  <si>
    <t>ORD-10564</t>
  </si>
  <si>
    <t>17-09-2023</t>
  </si>
  <si>
    <t>20-09-2023</t>
  </si>
  <si>
    <t>ORD-10565</t>
  </si>
  <si>
    <t>23-11-2023</t>
  </si>
  <si>
    <t>ORD-10566</t>
  </si>
  <si>
    <t>18-04-2024</t>
  </si>
  <si>
    <t>22-04-2024</t>
  </si>
  <si>
    <t>ORD-10567</t>
  </si>
  <si>
    <t>14-08-2025</t>
  </si>
  <si>
    <t>ORD-10568</t>
  </si>
  <si>
    <t>11-02-2022</t>
  </si>
  <si>
    <t>ORD-10569</t>
  </si>
  <si>
    <t>20-12-2024</t>
  </si>
  <si>
    <t>Suresh Gupta</t>
  </si>
  <si>
    <t>ORD-10570</t>
  </si>
  <si>
    <t>14-04-2024</t>
  </si>
  <si>
    <t>ORD-10571</t>
  </si>
  <si>
    <t>ORD-10572</t>
  </si>
  <si>
    <t>15-05-2022</t>
  </si>
  <si>
    <t>19-05-2022</t>
  </si>
  <si>
    <t>Divya Joshi</t>
  </si>
  <si>
    <t>ORD-10573</t>
  </si>
  <si>
    <t>21-10-2024</t>
  </si>
  <si>
    <t>ORD-10574</t>
  </si>
  <si>
    <t>10-12-2022</t>
  </si>
  <si>
    <t>Ritu Nair</t>
  </si>
  <si>
    <t>ORD-10575</t>
  </si>
  <si>
    <t>ORD-10576</t>
  </si>
  <si>
    <t>09-12-2023</t>
  </si>
  <si>
    <t>Sanjay Nair</t>
  </si>
  <si>
    <t>ORD-10577</t>
  </si>
  <si>
    <t>05-01-2022</t>
  </si>
  <si>
    <t>Amit Sharma</t>
  </si>
  <si>
    <t>ORD-10578</t>
  </si>
  <si>
    <t>09-01-2025</t>
  </si>
  <si>
    <t>ORD-10579</t>
  </si>
  <si>
    <t>29-06-2024</t>
  </si>
  <si>
    <t>30-06-2024</t>
  </si>
  <si>
    <t>ORD-10580</t>
  </si>
  <si>
    <t>17-03-2022</t>
  </si>
  <si>
    <t>20-03-2022</t>
  </si>
  <si>
    <t>ORD-10581</t>
  </si>
  <si>
    <t>04-03-2025</t>
  </si>
  <si>
    <t>ORD-10582</t>
  </si>
  <si>
    <t>20-11-2025</t>
  </si>
  <si>
    <t>ORD-10583</t>
  </si>
  <si>
    <t>ORD-10584</t>
  </si>
  <si>
    <t>08-04-2023</t>
  </si>
  <si>
    <t>14-04-2023</t>
  </si>
  <si>
    <t>ORD-10585</t>
  </si>
  <si>
    <t>28-04-2025</t>
  </si>
  <si>
    <t>ORD-10586</t>
  </si>
  <si>
    <t>22-06-2025</t>
  </si>
  <si>
    <t>26-06-2025</t>
  </si>
  <si>
    <t>ORD-10587</t>
  </si>
  <si>
    <t>24-06-2024</t>
  </si>
  <si>
    <t>ORD-10588</t>
  </si>
  <si>
    <t>12-05-2025</t>
  </si>
  <si>
    <t>19-05-2025</t>
  </si>
  <si>
    <t>ORD-10589</t>
  </si>
  <si>
    <t>ORD-10590</t>
  </si>
  <si>
    <t>ORD-10591</t>
  </si>
  <si>
    <t>ORD-10592</t>
  </si>
  <si>
    <t>ORD-10593</t>
  </si>
  <si>
    <t>14-01-2022</t>
  </si>
  <si>
    <t>ORD-10594</t>
  </si>
  <si>
    <t>Rahul Chopra</t>
  </si>
  <si>
    <t>ORD-10595</t>
  </si>
  <si>
    <t>04-03-2022</t>
  </si>
  <si>
    <t>ORD-10596</t>
  </si>
  <si>
    <t>12-02-2022</t>
  </si>
  <si>
    <t>ORD-10597</t>
  </si>
  <si>
    <t>ORD-10598</t>
  </si>
  <si>
    <t>ORD-10599</t>
  </si>
  <si>
    <t>16-06-2022</t>
  </si>
  <si>
    <t>23-06-2022</t>
  </si>
  <si>
    <t>ORD-10600</t>
  </si>
  <si>
    <t>ORD-10601</t>
  </si>
  <si>
    <t>ORD-10602</t>
  </si>
  <si>
    <t>20-11-2024</t>
  </si>
  <si>
    <t>ORD-10603</t>
  </si>
  <si>
    <t>28-06-2023</t>
  </si>
  <si>
    <t>04-07-2023</t>
  </si>
  <si>
    <t>Pooja Gupta</t>
  </si>
  <si>
    <t>ORD-10604</t>
  </si>
  <si>
    <t>17-11-2023</t>
  </si>
  <si>
    <t>ORD-10605</t>
  </si>
  <si>
    <t>Ritu Bhatt</t>
  </si>
  <si>
    <t>ORD-10606</t>
  </si>
  <si>
    <t>Arjun Kumar</t>
  </si>
  <si>
    <t>ORD-10607</t>
  </si>
  <si>
    <t>18-09-2023</t>
  </si>
  <si>
    <t>24-09-2023</t>
  </si>
  <si>
    <t>ORD-10608</t>
  </si>
  <si>
    <t>07-03-2022</t>
  </si>
  <si>
    <t>09-03-2022</t>
  </si>
  <si>
    <t>Arjun Agarwal</t>
  </si>
  <si>
    <t>ORD-10609</t>
  </si>
  <si>
    <t>05-11-2023</t>
  </si>
  <si>
    <t>ORD-10610</t>
  </si>
  <si>
    <t>ORD-10611</t>
  </si>
  <si>
    <t>06-05-2024</t>
  </si>
  <si>
    <t>Manoj Kumar</t>
  </si>
  <si>
    <t>ORD-10612</t>
  </si>
  <si>
    <t>26-10-2024</t>
  </si>
  <si>
    <t>01-11-2024</t>
  </si>
  <si>
    <t>ORD-10613</t>
  </si>
  <si>
    <t>04-08-2024</t>
  </si>
  <si>
    <t>ORD-10614</t>
  </si>
  <si>
    <t>07-06-2024</t>
  </si>
  <si>
    <t>Anjali Agarwal</t>
  </si>
  <si>
    <t>ORD-10615</t>
  </si>
  <si>
    <t>21-03-2023</t>
  </si>
  <si>
    <t>ORD-10616</t>
  </si>
  <si>
    <t>25-02-2022</t>
  </si>
  <si>
    <t>ORD-10617</t>
  </si>
  <si>
    <t>08-08-2024</t>
  </si>
  <si>
    <t>ORD-10618</t>
  </si>
  <si>
    <t>29-12-2022</t>
  </si>
  <si>
    <t>01-01-2023</t>
  </si>
  <si>
    <t>ORD-10619</t>
  </si>
  <si>
    <t>14-10-2025</t>
  </si>
  <si>
    <t>19-10-2025</t>
  </si>
  <si>
    <t>ORD-10620</t>
  </si>
  <si>
    <t>18-02-2023</t>
  </si>
  <si>
    <t>ORD-10621</t>
  </si>
  <si>
    <t>17-07-2022</t>
  </si>
  <si>
    <t>24-07-2022</t>
  </si>
  <si>
    <t>Anjali Verma</t>
  </si>
  <si>
    <t>ORD-10622</t>
  </si>
  <si>
    <t>26-05-2024</t>
  </si>
  <si>
    <t>27-05-2024</t>
  </si>
  <si>
    <t>ORD-10623</t>
  </si>
  <si>
    <t>16-05-2022</t>
  </si>
  <si>
    <t>Shalini Chopra</t>
  </si>
  <si>
    <t>ORD-10624</t>
  </si>
  <si>
    <t>Sneha Saxena</t>
  </si>
  <si>
    <t>ORD-10625</t>
  </si>
  <si>
    <t>18-11-2023</t>
  </si>
  <si>
    <t>19-11-2023</t>
  </si>
  <si>
    <t>ORD-10626</t>
  </si>
  <si>
    <t>14-05-2023</t>
  </si>
  <si>
    <t>ORD-10627</t>
  </si>
  <si>
    <t>09-05-2025</t>
  </si>
  <si>
    <t>ORD-10628</t>
  </si>
  <si>
    <t>ORD-10629</t>
  </si>
  <si>
    <t>19-10-2022</t>
  </si>
  <si>
    <t>ORD-10630</t>
  </si>
  <si>
    <t>ORD-10631</t>
  </si>
  <si>
    <t>ORD-10632</t>
  </si>
  <si>
    <t>ORD-10633</t>
  </si>
  <si>
    <t>ORD-10634</t>
  </si>
  <si>
    <t>ORD-10635</t>
  </si>
  <si>
    <t>05-09-2024</t>
  </si>
  <si>
    <t>ORD-10636</t>
  </si>
  <si>
    <t>27-01-2022</t>
  </si>
  <si>
    <t>ORD-10637</t>
  </si>
  <si>
    <t>Ajay Iyer</t>
  </si>
  <si>
    <t>ORD-10638</t>
  </si>
  <si>
    <t>ORD-10639</t>
  </si>
  <si>
    <t>Anjali Bhatt</t>
  </si>
  <si>
    <t>ORD-10640</t>
  </si>
  <si>
    <t>21-04-2024</t>
  </si>
  <si>
    <t>ORD-10641</t>
  </si>
  <si>
    <t>09-10-2025</t>
  </si>
  <si>
    <t>16-10-2025</t>
  </si>
  <si>
    <t>ORD-10642</t>
  </si>
  <si>
    <t>ORD-10643</t>
  </si>
  <si>
    <t>08-11-2023</t>
  </si>
  <si>
    <t>Amit Desai</t>
  </si>
  <si>
    <t>ORD-10644</t>
  </si>
  <si>
    <t>ORD-10645</t>
  </si>
  <si>
    <t>ORD-10646</t>
  </si>
  <si>
    <t>30-10-2024</t>
  </si>
  <si>
    <t>Ritu Gupta</t>
  </si>
  <si>
    <t>ORD-10647</t>
  </si>
  <si>
    <t>23-12-2022</t>
  </si>
  <si>
    <t>ORD-10648</t>
  </si>
  <si>
    <t>Meera Kapoor</t>
  </si>
  <si>
    <t>ORD-10649</t>
  </si>
  <si>
    <t>ORD-10650</t>
  </si>
  <si>
    <t>19-03-2025</t>
  </si>
  <si>
    <t>ORD-10651</t>
  </si>
  <si>
    <t>ORD-10652</t>
  </si>
  <si>
    <t>Shalini Mehta</t>
  </si>
  <si>
    <t>ORD-10653</t>
  </si>
  <si>
    <t>08-05-2022</t>
  </si>
  <si>
    <t>ORD-10654</t>
  </si>
  <si>
    <t>ORD-10655</t>
  </si>
  <si>
    <t>04-02-2023</t>
  </si>
  <si>
    <t>10-02-2023</t>
  </si>
  <si>
    <t>ORD-10656</t>
  </si>
  <si>
    <t>20-08-2023</t>
  </si>
  <si>
    <t>22-08-2023</t>
  </si>
  <si>
    <t>ORD-10657</t>
  </si>
  <si>
    <t>19-07-2022</t>
  </si>
  <si>
    <t>ORD-10658</t>
  </si>
  <si>
    <t>30-09-2024</t>
  </si>
  <si>
    <t>ORD-10659</t>
  </si>
  <si>
    <t>01-10-2025</t>
  </si>
  <si>
    <t>ORD-10660</t>
  </si>
  <si>
    <t>09-09-2023</t>
  </si>
  <si>
    <t>ORD-10661</t>
  </si>
  <si>
    <t>05-12-2024</t>
  </si>
  <si>
    <t>ORD-10662</t>
  </si>
  <si>
    <t>27-11-2022</t>
  </si>
  <si>
    <t>Priya Gupta</t>
  </si>
  <si>
    <t>ORD-10663</t>
  </si>
  <si>
    <t>29-11-2024</t>
  </si>
  <si>
    <t>06-12-2024</t>
  </si>
  <si>
    <t>ORD-10664</t>
  </si>
  <si>
    <t>04-04-2022</t>
  </si>
  <si>
    <t>ORD-10665</t>
  </si>
  <si>
    <t>10-06-2023</t>
  </si>
  <si>
    <t>ORD-10666</t>
  </si>
  <si>
    <t>ORD-10667</t>
  </si>
  <si>
    <t>08-07-2023</t>
  </si>
  <si>
    <t>09-07-2023</t>
  </si>
  <si>
    <t>ORD-10668</t>
  </si>
  <si>
    <t>ORD-10669</t>
  </si>
  <si>
    <t>29-05-2025</t>
  </si>
  <si>
    <t>30-05-2025</t>
  </si>
  <si>
    <t>ORD-10670</t>
  </si>
  <si>
    <t>21-11-2022</t>
  </si>
  <si>
    <t>Vikram Rao</t>
  </si>
  <si>
    <t>ORD-10671</t>
  </si>
  <si>
    <t>26-12-2023</t>
  </si>
  <si>
    <t>Karan Iyer</t>
  </si>
  <si>
    <t>ORD-10672</t>
  </si>
  <si>
    <t>ORD-10673</t>
  </si>
  <si>
    <t>Manoj Sharma</t>
  </si>
  <si>
    <t>ORD-10674</t>
  </si>
  <si>
    <t>12-12-2022</t>
  </si>
  <si>
    <t>ORD-10675</t>
  </si>
  <si>
    <t>22-10-2025</t>
  </si>
  <si>
    <t>24-10-2025</t>
  </si>
  <si>
    <t>ORD-10676</t>
  </si>
  <si>
    <t>ORD-10677</t>
  </si>
  <si>
    <t>ORD-10678</t>
  </si>
  <si>
    <t>09-09-2025</t>
  </si>
  <si>
    <t>ORD-10679</t>
  </si>
  <si>
    <t>18-06-2024</t>
  </si>
  <si>
    <t>ORD-10680</t>
  </si>
  <si>
    <t>06-03-2022</t>
  </si>
  <si>
    <t>ORD-10681</t>
  </si>
  <si>
    <t>09-03-2024</t>
  </si>
  <si>
    <t>ORD-10682</t>
  </si>
  <si>
    <t>12-06-2024</t>
  </si>
  <si>
    <t>ORD-10683</t>
  </si>
  <si>
    <t>22-05-2023</t>
  </si>
  <si>
    <t>ORD-10684</t>
  </si>
  <si>
    <t>29-01-2023</t>
  </si>
  <si>
    <t>Amit Saxena</t>
  </si>
  <si>
    <t>ORD-10685</t>
  </si>
  <si>
    <t>22-05-2024</t>
  </si>
  <si>
    <t>ORD-10686</t>
  </si>
  <si>
    <t>ORD-10687</t>
  </si>
  <si>
    <t>ORD-10688</t>
  </si>
  <si>
    <t>Rohan Agarwal</t>
  </si>
  <si>
    <t>ORD-10689</t>
  </si>
  <si>
    <t>06-02-2023</t>
  </si>
  <si>
    <t>ORD-10690</t>
  </si>
  <si>
    <t>11-05-2024</t>
  </si>
  <si>
    <t>ORD-10691</t>
  </si>
  <si>
    <t>08-12-2022</t>
  </si>
  <si>
    <t>13-12-2022</t>
  </si>
  <si>
    <t>ORD-10692</t>
  </si>
  <si>
    <t>09-11-2024</t>
  </si>
  <si>
    <t>ORD-10693</t>
  </si>
  <si>
    <t>26-12-2025</t>
  </si>
  <si>
    <t>Neha Joshi</t>
  </si>
  <si>
    <t>ORD-10694</t>
  </si>
  <si>
    <t>23-07-2023</t>
  </si>
  <si>
    <t>ORD-10695</t>
  </si>
  <si>
    <t>15-12-2025</t>
  </si>
  <si>
    <t>ORD-10696</t>
  </si>
  <si>
    <t>ORD-10697</t>
  </si>
  <si>
    <t>20-03-2024</t>
  </si>
  <si>
    <t>22-03-2024</t>
  </si>
  <si>
    <t>ORD-10698</t>
  </si>
  <si>
    <t>ORD-10699</t>
  </si>
  <si>
    <t>18-08-2025</t>
  </si>
  <si>
    <t>ORD-10700</t>
  </si>
  <si>
    <t>ORD-10701</t>
  </si>
  <si>
    <t>28-06-2024</t>
  </si>
  <si>
    <t>Neha Mehta</t>
  </si>
  <si>
    <t>ORD-10702</t>
  </si>
  <si>
    <t>01-09-2023</t>
  </si>
  <si>
    <t>ORD-10703</t>
  </si>
  <si>
    <t>06-11-2025</t>
  </si>
  <si>
    <t>Ritu Reddy</t>
  </si>
  <si>
    <t>ORD-10704</t>
  </si>
  <si>
    <t>ORD-10705</t>
  </si>
  <si>
    <t>ORD-10706</t>
  </si>
  <si>
    <t>13-09-2024</t>
  </si>
  <si>
    <t>ORD-10707</t>
  </si>
  <si>
    <t>ORD-10708</t>
  </si>
  <si>
    <t>28-02-2024</t>
  </si>
  <si>
    <t>Karan Agarwal</t>
  </si>
  <si>
    <t>ORD-10709</t>
  </si>
  <si>
    <t>28-08-2024</t>
  </si>
  <si>
    <t>ORD-10710</t>
  </si>
  <si>
    <t>ORD-10711</t>
  </si>
  <si>
    <t>21-01-2024</t>
  </si>
  <si>
    <t>ORD-10712</t>
  </si>
  <si>
    <t>ORD-10713</t>
  </si>
  <si>
    <t>28-10-2025</t>
  </si>
  <si>
    <t>ORD-10714</t>
  </si>
  <si>
    <t>ORD-10715</t>
  </si>
  <si>
    <t>31-01-2024</t>
  </si>
  <si>
    <t>Rohan Nair</t>
  </si>
  <si>
    <t>ORD-10716</t>
  </si>
  <si>
    <t>ORD-10717</t>
  </si>
  <si>
    <t>17-09-2024</t>
  </si>
  <si>
    <t>ORD-10718</t>
  </si>
  <si>
    <t>ORD-10719</t>
  </si>
  <si>
    <t>ORD-10720</t>
  </si>
  <si>
    <t>ORD-10721</t>
  </si>
  <si>
    <t>09-11-2022</t>
  </si>
  <si>
    <t>ORD-10722</t>
  </si>
  <si>
    <t>28-07-2023</t>
  </si>
  <si>
    <t>02-08-2023</t>
  </si>
  <si>
    <t>ORD-10723</t>
  </si>
  <si>
    <t>14-03-2025</t>
  </si>
  <si>
    <t>ORD-10724</t>
  </si>
  <si>
    <t>ORD-10725</t>
  </si>
  <si>
    <t>30-05-2022</t>
  </si>
  <si>
    <t>ORD-10726</t>
  </si>
  <si>
    <t>13-02-2023</t>
  </si>
  <si>
    <t>17-02-2023</t>
  </si>
  <si>
    <t>ORD-10727</t>
  </si>
  <si>
    <t>ORD-10728</t>
  </si>
  <si>
    <t>01-11-2025</t>
  </si>
  <si>
    <t>05-11-2025</t>
  </si>
  <si>
    <t>ORD-10729</t>
  </si>
  <si>
    <t>12-12-2024</t>
  </si>
  <si>
    <t>ORD-10730</t>
  </si>
  <si>
    <t>18-11-2025</t>
  </si>
  <si>
    <t>Divya Chopra</t>
  </si>
  <si>
    <t>ORD-10731</t>
  </si>
  <si>
    <t>11-10-2023</t>
  </si>
  <si>
    <t>12-10-2023</t>
  </si>
  <si>
    <t>Sanjay Patel</t>
  </si>
  <si>
    <t>ORD-10732</t>
  </si>
  <si>
    <t>06-08-2025</t>
  </si>
  <si>
    <t>ORD-10733</t>
  </si>
  <si>
    <t>28-03-2025</t>
  </si>
  <si>
    <t>ORD-10734</t>
  </si>
  <si>
    <t>20-11-2023</t>
  </si>
  <si>
    <t>ORD-10735</t>
  </si>
  <si>
    <t>23-07-2022</t>
  </si>
  <si>
    <t>Rahul Sharma</t>
  </si>
  <si>
    <t>ORD-10736</t>
  </si>
  <si>
    <t>ORD-10737</t>
  </si>
  <si>
    <t>ORD-10738</t>
  </si>
  <si>
    <t>ORD-10739</t>
  </si>
  <si>
    <t>ORD-10740</t>
  </si>
  <si>
    <t>17-07-2025</t>
  </si>
  <si>
    <t>Suresh Pillai</t>
  </si>
  <si>
    <t>ORD-10741</t>
  </si>
  <si>
    <t>ORD-10742</t>
  </si>
  <si>
    <t>14-02-2024</t>
  </si>
  <si>
    <t>Priya Nair</t>
  </si>
  <si>
    <t>ORD-10743</t>
  </si>
  <si>
    <t>06-01-2023</t>
  </si>
  <si>
    <t>ORD-10744</t>
  </si>
  <si>
    <t>08-11-2025</t>
  </si>
  <si>
    <t>12-11-2025</t>
  </si>
  <si>
    <t>ORD-10745</t>
  </si>
  <si>
    <t>16-06-2025</t>
  </si>
  <si>
    <t>ORD-10746</t>
  </si>
  <si>
    <t>ORD-10747</t>
  </si>
  <si>
    <t>03-02-2025</t>
  </si>
  <si>
    <t>09-02-2025</t>
  </si>
  <si>
    <t>ORD-10748</t>
  </si>
  <si>
    <t>ORD-10749</t>
  </si>
  <si>
    <t>24-02-2024</t>
  </si>
  <si>
    <t>Ajay Chopra</t>
  </si>
  <si>
    <t>ORD-10750</t>
  </si>
  <si>
    <t>ORD-10751</t>
  </si>
  <si>
    <t>ORD-10752</t>
  </si>
  <si>
    <t>ORD-10753</t>
  </si>
  <si>
    <t>19-04-2022</t>
  </si>
  <si>
    <t>Ritu Verma</t>
  </si>
  <si>
    <t>ORD-10754</t>
  </si>
  <si>
    <t>16-02-2022</t>
  </si>
  <si>
    <t>ORD-10755</t>
  </si>
  <si>
    <t>21-08-2024</t>
  </si>
  <si>
    <t>ORD-10756</t>
  </si>
  <si>
    <t>19-07-2024</t>
  </si>
  <si>
    <t>ORD-10757</t>
  </si>
  <si>
    <t>Rohan Chopra</t>
  </si>
  <si>
    <t>ORD-10758</t>
  </si>
  <si>
    <t>ORD-10759</t>
  </si>
  <si>
    <t>30-09-2025</t>
  </si>
  <si>
    <t>ORD-10760</t>
  </si>
  <si>
    <t>24-12-2023</t>
  </si>
  <si>
    <t>ORD-10761</t>
  </si>
  <si>
    <t>03-08-2022</t>
  </si>
  <si>
    <t>ORD-10762</t>
  </si>
  <si>
    <t>29-02-2024</t>
  </si>
  <si>
    <t>ORD-10763</t>
  </si>
  <si>
    <t>08-05-2023</t>
  </si>
  <si>
    <t>09-05-2023</t>
  </si>
  <si>
    <t>ORD-10764</t>
  </si>
  <si>
    <t>28-03-2024</t>
  </si>
  <si>
    <t>Karan Mehta</t>
  </si>
  <si>
    <t>ORD-10765</t>
  </si>
  <si>
    <t>ORD-10766</t>
  </si>
  <si>
    <t>ORD-10767</t>
  </si>
  <si>
    <t>17-11-2025</t>
  </si>
  <si>
    <t>Rohan Reddy</t>
  </si>
  <si>
    <t>ORD-10768</t>
  </si>
  <si>
    <t>25-09-2023</t>
  </si>
  <si>
    <t>ORD-10769</t>
  </si>
  <si>
    <t>16-11-2023</t>
  </si>
  <si>
    <t>ORD-10770</t>
  </si>
  <si>
    <t>ORD-10771</t>
  </si>
  <si>
    <t>25-01-2025</t>
  </si>
  <si>
    <t>ORD-10772</t>
  </si>
  <si>
    <t>ORD-10773</t>
  </si>
  <si>
    <t>02-07-2022</t>
  </si>
  <si>
    <t>04-07-2022</t>
  </si>
  <si>
    <t>Sneha Nair</t>
  </si>
  <si>
    <t>ORD-10774</t>
  </si>
  <si>
    <t>ORD-10775</t>
  </si>
  <si>
    <t>ORD-10776</t>
  </si>
  <si>
    <t>22-03-2023</t>
  </si>
  <si>
    <t>Priya Kapoor</t>
  </si>
  <si>
    <t>ORD-10777</t>
  </si>
  <si>
    <t>ORD-10778</t>
  </si>
  <si>
    <t>21-10-2025</t>
  </si>
  <si>
    <t>Divya Rao</t>
  </si>
  <si>
    <t>ORD-10779</t>
  </si>
  <si>
    <t>ORD-10780</t>
  </si>
  <si>
    <t>ORD-10781</t>
  </si>
  <si>
    <t>Rahul Patel</t>
  </si>
  <si>
    <t>ORD-10782</t>
  </si>
  <si>
    <t>17-03-2024</t>
  </si>
  <si>
    <t>ORD-10783</t>
  </si>
  <si>
    <t>08-03-2025</t>
  </si>
  <si>
    <t>ORD-10784</t>
  </si>
  <si>
    <t>16-11-2022</t>
  </si>
  <si>
    <t>ORD-10785</t>
  </si>
  <si>
    <t>ORD-10786</t>
  </si>
  <si>
    <t>27-01-2025</t>
  </si>
  <si>
    <t>Shalini Singh</t>
  </si>
  <si>
    <t>ORD-10787</t>
  </si>
  <si>
    <t>ORD-10788</t>
  </si>
  <si>
    <t>ORD-10789</t>
  </si>
  <si>
    <t>Suresh Sharma</t>
  </si>
  <si>
    <t>ORD-10790</t>
  </si>
  <si>
    <t>02-03-2025</t>
  </si>
  <si>
    <t>ORD-10791</t>
  </si>
  <si>
    <t>11-11-2024</t>
  </si>
  <si>
    <t>ORD-10792</t>
  </si>
  <si>
    <t>ORD-10793</t>
  </si>
  <si>
    <t>03-06-2022</t>
  </si>
  <si>
    <t>ORD-10794</t>
  </si>
  <si>
    <t>21-06-2024</t>
  </si>
  <si>
    <t>ORD-10795</t>
  </si>
  <si>
    <t>Amit Chopra</t>
  </si>
  <si>
    <t>ORD-10796</t>
  </si>
  <si>
    <t>ORD-10797</t>
  </si>
  <si>
    <t>ORD-10798</t>
  </si>
  <si>
    <t>ORD-10799</t>
  </si>
  <si>
    <t>ORD-10800</t>
  </si>
  <si>
    <t>17-12-2025</t>
  </si>
  <si>
    <t>ORD-10801</t>
  </si>
  <si>
    <t>24-08-2025</t>
  </si>
  <si>
    <t>27-08-2025</t>
  </si>
  <si>
    <t>ORD-10802</t>
  </si>
  <si>
    <t>18-02-2024</t>
  </si>
  <si>
    <t>Divya Malhotra</t>
  </si>
  <si>
    <t>ORD-10803</t>
  </si>
  <si>
    <t>ORD-10804</t>
  </si>
  <si>
    <t>ORD-10805</t>
  </si>
  <si>
    <t>18-01-2025</t>
  </si>
  <si>
    <t>ORD-10806</t>
  </si>
  <si>
    <t>24-04-2022</t>
  </si>
  <si>
    <t>Shalini Kapoor</t>
  </si>
  <si>
    <t>ORD-10807</t>
  </si>
  <si>
    <t>Sanjay Desai</t>
  </si>
  <si>
    <t>ORD-10808</t>
  </si>
  <si>
    <t>02-06-2025</t>
  </si>
  <si>
    <t>ORD-10809</t>
  </si>
  <si>
    <t>ORD-10810</t>
  </si>
  <si>
    <t>ORD-10811</t>
  </si>
  <si>
    <t>01-02-2022</t>
  </si>
  <si>
    <t>ORD-10812</t>
  </si>
  <si>
    <t>30-08-2025</t>
  </si>
  <si>
    <t>ORD-10813</t>
  </si>
  <si>
    <t>ORD-10814</t>
  </si>
  <si>
    <t>12-10-2024</t>
  </si>
  <si>
    <t>ORD-10815</t>
  </si>
  <si>
    <t>13-02-2025</t>
  </si>
  <si>
    <t>ORD-10816</t>
  </si>
  <si>
    <t>ORD-10817</t>
  </si>
  <si>
    <t>15-04-2024</t>
  </si>
  <si>
    <t>ORD-10818</t>
  </si>
  <si>
    <t>17-03-2023</t>
  </si>
  <si>
    <t>ORD-10819</t>
  </si>
  <si>
    <t>ORD-10820</t>
  </si>
  <si>
    <t>07-11-2023</t>
  </si>
  <si>
    <t>ORD-10821</t>
  </si>
  <si>
    <t>12-01-2024</t>
  </si>
  <si>
    <t>ORD-10822</t>
  </si>
  <si>
    <t>11-08-2023</t>
  </si>
  <si>
    <t>14-08-2023</t>
  </si>
  <si>
    <t>ORD-10823</t>
  </si>
  <si>
    <t>15-02-2025</t>
  </si>
  <si>
    <t>ORD-10824</t>
  </si>
  <si>
    <t>ORD-10825</t>
  </si>
  <si>
    <t>01-01-2024</t>
  </si>
  <si>
    <t>ORD-10826</t>
  </si>
  <si>
    <t>21-07-2024</t>
  </si>
  <si>
    <t>ORD-10827</t>
  </si>
  <si>
    <t>ORD-10828</t>
  </si>
  <si>
    <t>ORD-10829</t>
  </si>
  <si>
    <t>ORD-10830</t>
  </si>
  <si>
    <t>05-02-2023</t>
  </si>
  <si>
    <t>ORD-10831</t>
  </si>
  <si>
    <t>07-09-2022</t>
  </si>
  <si>
    <t>ORD-10832</t>
  </si>
  <si>
    <t>ORD-10833</t>
  </si>
  <si>
    <t>06-07-2025</t>
  </si>
  <si>
    <t>ORD-10834</t>
  </si>
  <si>
    <t>ORD-10835</t>
  </si>
  <si>
    <t>12-05-2024</t>
  </si>
  <si>
    <t>ORD-10836</t>
  </si>
  <si>
    <t>ORD-10837</t>
  </si>
  <si>
    <t>07-07-2024</t>
  </si>
  <si>
    <t>ORD-10838</t>
  </si>
  <si>
    <t>ORD-10839</t>
  </si>
  <si>
    <t>ORD-10840</t>
  </si>
  <si>
    <t>ORD-10841</t>
  </si>
  <si>
    <t>ORD-10842</t>
  </si>
  <si>
    <t>26-05-2023</t>
  </si>
  <si>
    <t>ORD-10843</t>
  </si>
  <si>
    <t>ORD-10844</t>
  </si>
  <si>
    <t>ORD-10845</t>
  </si>
  <si>
    <t>30-07-2024</t>
  </si>
  <si>
    <t>ORD-10846</t>
  </si>
  <si>
    <t>ORD-10847</t>
  </si>
  <si>
    <t>ORD-10848</t>
  </si>
  <si>
    <t>21-06-2022</t>
  </si>
  <si>
    <t>ORD-10849</t>
  </si>
  <si>
    <t>ORD-10850</t>
  </si>
  <si>
    <t>10-02-2025</t>
  </si>
  <si>
    <t>ORD-10851</t>
  </si>
  <si>
    <t>ORD-10852</t>
  </si>
  <si>
    <t>17-10-2025</t>
  </si>
  <si>
    <t>ORD-10853</t>
  </si>
  <si>
    <t>08-03-2023</t>
  </si>
  <si>
    <t>11-03-2023</t>
  </si>
  <si>
    <t>ORD-10854</t>
  </si>
  <si>
    <t>20-01-2023</t>
  </si>
  <si>
    <t>22-01-2023</t>
  </si>
  <si>
    <t>ORD-10855</t>
  </si>
  <si>
    <t>ORD-10856</t>
  </si>
  <si>
    <t>10-11-2022</t>
  </si>
  <si>
    <t>ORD-10857</t>
  </si>
  <si>
    <t>15-06-2025</t>
  </si>
  <si>
    <t>ORD-10858</t>
  </si>
  <si>
    <t>ORD-10859</t>
  </si>
  <si>
    <t>08-12-2024</t>
  </si>
  <si>
    <t>ORD-10860</t>
  </si>
  <si>
    <t>ORD-10861</t>
  </si>
  <si>
    <t>ORD-10862</t>
  </si>
  <si>
    <t>ORD-10863</t>
  </si>
  <si>
    <t>ORD-10864</t>
  </si>
  <si>
    <t>29-07-2025</t>
  </si>
  <si>
    <t>ORD-10865</t>
  </si>
  <si>
    <t>22-04-2025</t>
  </si>
  <si>
    <t>ORD-10866</t>
  </si>
  <si>
    <t>27-06-2024</t>
  </si>
  <si>
    <t>ORD-10867</t>
  </si>
  <si>
    <t>09-03-2025</t>
  </si>
  <si>
    <t>Ajay Desai</t>
  </si>
  <si>
    <t>ORD-10868</t>
  </si>
  <si>
    <t>24-01-2022</t>
  </si>
  <si>
    <t>ORD-10869</t>
  </si>
  <si>
    <t>20-10-2022</t>
  </si>
  <si>
    <t>ORD-10870</t>
  </si>
  <si>
    <t>15-01-2024</t>
  </si>
  <si>
    <t>ORD-10871</t>
  </si>
  <si>
    <t>ORD-10872</t>
  </si>
  <si>
    <t>ORD-10873</t>
  </si>
  <si>
    <t>ORD-10874</t>
  </si>
  <si>
    <t>Ritu Joshi</t>
  </si>
  <si>
    <t>ORD-10875</t>
  </si>
  <si>
    <t>Divya Nair</t>
  </si>
  <si>
    <t>ORD-10876</t>
  </si>
  <si>
    <t>ORD-10877</t>
  </si>
  <si>
    <t>ORD-10878</t>
  </si>
  <si>
    <t>07-02-2024</t>
  </si>
  <si>
    <t>ORD-10879</t>
  </si>
  <si>
    <t>Arjun Patel</t>
  </si>
  <si>
    <t>ORD-10880</t>
  </si>
  <si>
    <t>Shalini Reddy</t>
  </si>
  <si>
    <t>ORD-10881</t>
  </si>
  <si>
    <t>ORD-10882</t>
  </si>
  <si>
    <t>ORD-10883</t>
  </si>
  <si>
    <t>08-04-2024</t>
  </si>
  <si>
    <t>ORD-10884</t>
  </si>
  <si>
    <t>Shalini Desai</t>
  </si>
  <si>
    <t>ORD-10885</t>
  </si>
  <si>
    <t>ORD-10886</t>
  </si>
  <si>
    <t>ORD-10887</t>
  </si>
  <si>
    <t>ORD-10888</t>
  </si>
  <si>
    <t>ORD-10889</t>
  </si>
  <si>
    <t>ORD-10890</t>
  </si>
  <si>
    <t>19-05-2024</t>
  </si>
  <si>
    <t>ORD-10891</t>
  </si>
  <si>
    <t>15-05-2023</t>
  </si>
  <si>
    <t>21-05-2023</t>
  </si>
  <si>
    <t>ORD-10892</t>
  </si>
  <si>
    <t>ORD-10893</t>
  </si>
  <si>
    <t>30-03-2023</t>
  </si>
  <si>
    <t>ORD-10894</t>
  </si>
  <si>
    <t>16-02-2025</t>
  </si>
  <si>
    <t>ORD-10895</t>
  </si>
  <si>
    <t>ORD-10896</t>
  </si>
  <si>
    <t>ORD-10897</t>
  </si>
  <si>
    <t>ORD-10898</t>
  </si>
  <si>
    <t>ORD-10899</t>
  </si>
  <si>
    <t>09-07-2024</t>
  </si>
  <si>
    <t>11-07-2024</t>
  </si>
  <si>
    <t>ORD-10900</t>
  </si>
  <si>
    <t>ORD-10901</t>
  </si>
  <si>
    <t>ORD-10902</t>
  </si>
  <si>
    <t>ORD-10903</t>
  </si>
  <si>
    <t>ORD-10904</t>
  </si>
  <si>
    <t>ORD-10905</t>
  </si>
  <si>
    <t>23-03-2022</t>
  </si>
  <si>
    <t>ORD-10906</t>
  </si>
  <si>
    <t>13-05-2023</t>
  </si>
  <si>
    <t>20-05-2023</t>
  </si>
  <si>
    <t>ORD-10907</t>
  </si>
  <si>
    <t>Ajay Nair</t>
  </si>
  <si>
    <t>ORD-10908</t>
  </si>
  <si>
    <t>23-08-2023</t>
  </si>
  <si>
    <t>ORD-10909</t>
  </si>
  <si>
    <t>ORD-10910</t>
  </si>
  <si>
    <t>ORD-10911</t>
  </si>
  <si>
    <t>ORD-10912</t>
  </si>
  <si>
    <t>31-07-2025</t>
  </si>
  <si>
    <t>ORD-10913</t>
  </si>
  <si>
    <t>13-01-2025</t>
  </si>
  <si>
    <t>Priya Desai</t>
  </si>
  <si>
    <t>ORD-10914</t>
  </si>
  <si>
    <t>Meera Nair</t>
  </si>
  <si>
    <t>ORD-10915</t>
  </si>
  <si>
    <t>ORD-10916</t>
  </si>
  <si>
    <t>ORD-10917</t>
  </si>
  <si>
    <t>Divya Saxena</t>
  </si>
  <si>
    <t>ORD-10918</t>
  </si>
  <si>
    <t>25-12-2024</t>
  </si>
  <si>
    <t>ORD-10919</t>
  </si>
  <si>
    <t>01-12-2022</t>
  </si>
  <si>
    <t>03-12-2022</t>
  </si>
  <si>
    <t>ORD-10920</t>
  </si>
  <si>
    <t>22-12-2024</t>
  </si>
  <si>
    <t>Neha Saxena</t>
  </si>
  <si>
    <t>ORD-10921</t>
  </si>
  <si>
    <t>ORD-10922</t>
  </si>
  <si>
    <t>08-10-2023</t>
  </si>
  <si>
    <t>ORD-10923</t>
  </si>
  <si>
    <t>16-07-2023</t>
  </si>
  <si>
    <t>ORD-10924</t>
  </si>
  <si>
    <t>ORD-10925</t>
  </si>
  <si>
    <t>ORD-10926</t>
  </si>
  <si>
    <t>Vikram Gupta</t>
  </si>
  <si>
    <t>ORD-10927</t>
  </si>
  <si>
    <t>ORD-10928</t>
  </si>
  <si>
    <t>17-08-2024</t>
  </si>
  <si>
    <t>ORD-10929</t>
  </si>
  <si>
    <t>18-12-2024</t>
  </si>
  <si>
    <t>19-12-2024</t>
  </si>
  <si>
    <t>ORD-10930</t>
  </si>
  <si>
    <t>08-07-2022</t>
  </si>
  <si>
    <t>ORD-10931</t>
  </si>
  <si>
    <t>08-11-2022</t>
  </si>
  <si>
    <t>ORD-10932</t>
  </si>
  <si>
    <t>10-03-2024</t>
  </si>
  <si>
    <t>Kavita Mehta</t>
  </si>
  <si>
    <t>ORD-10933</t>
  </si>
  <si>
    <t>ORD-10934</t>
  </si>
  <si>
    <t>10-10-2023</t>
  </si>
  <si>
    <t>Rohan Iyer</t>
  </si>
  <si>
    <t>ORD-10935</t>
  </si>
  <si>
    <t>09-02-2024</t>
  </si>
  <si>
    <t>ORD-10936</t>
  </si>
  <si>
    <t>25-12-2022</t>
  </si>
  <si>
    <t>30-12-2022</t>
  </si>
  <si>
    <t>ORD-10937</t>
  </si>
  <si>
    <t>12-06-2023</t>
  </si>
  <si>
    <t>ORD-10938</t>
  </si>
  <si>
    <t>ORD-10939</t>
  </si>
  <si>
    <t>17-11-2022</t>
  </si>
  <si>
    <t>ORD-10940</t>
  </si>
  <si>
    <t>03-10-2025</t>
  </si>
  <si>
    <t>ORD-10941</t>
  </si>
  <si>
    <t>ORD-10942</t>
  </si>
  <si>
    <t>ORD-10943</t>
  </si>
  <si>
    <t>20-05-2025</t>
  </si>
  <si>
    <t>27-05-2025</t>
  </si>
  <si>
    <t>ORD-10944</t>
  </si>
  <si>
    <t>ORD-10945</t>
  </si>
  <si>
    <t>31-05-2023</t>
  </si>
  <si>
    <t>ORD-10946</t>
  </si>
  <si>
    <t>12-03-2022</t>
  </si>
  <si>
    <t>ORD-10947</t>
  </si>
  <si>
    <t>08-12-2023</t>
  </si>
  <si>
    <t>ORD-10948</t>
  </si>
  <si>
    <t>24-11-2023</t>
  </si>
  <si>
    <t>ORD-10949</t>
  </si>
  <si>
    <t>ORD-10950</t>
  </si>
  <si>
    <t>ORD-10951</t>
  </si>
  <si>
    <t>Karan Reddy</t>
  </si>
  <si>
    <t>ORD-10952</t>
  </si>
  <si>
    <t>ORD-10953</t>
  </si>
  <si>
    <t>ORD-10954</t>
  </si>
  <si>
    <t>29-11-2022</t>
  </si>
  <si>
    <t>ORD-10955</t>
  </si>
  <si>
    <t>14-04-2025</t>
  </si>
  <si>
    <t>20-04-2025</t>
  </si>
  <si>
    <t>ORD-10956</t>
  </si>
  <si>
    <t>21-04-2023</t>
  </si>
  <si>
    <t>ORD-10957</t>
  </si>
  <si>
    <t>08-06-2023</t>
  </si>
  <si>
    <t>ORD-10958</t>
  </si>
  <si>
    <t>ORD-10959</t>
  </si>
  <si>
    <t>ORD-10960</t>
  </si>
  <si>
    <t>03-06-2025</t>
  </si>
  <si>
    <t>Shalini Bhatt</t>
  </si>
  <si>
    <t>ORD-10961</t>
  </si>
  <si>
    <t>15-10-2025</t>
  </si>
  <si>
    <t>ORD-10962</t>
  </si>
  <si>
    <t>ORD-10963</t>
  </si>
  <si>
    <t>08-04-2022</t>
  </si>
  <si>
    <t>ORD-10964</t>
  </si>
  <si>
    <t>07-01-2025</t>
  </si>
  <si>
    <t>ORD-10965</t>
  </si>
  <si>
    <t>19-12-2025</t>
  </si>
  <si>
    <t>23-12-2025</t>
  </si>
  <si>
    <t>ORD-10966</t>
  </si>
  <si>
    <t>ORD-10967</t>
  </si>
  <si>
    <t>25-03-2024</t>
  </si>
  <si>
    <t>ORD-10968</t>
  </si>
  <si>
    <t>Kavita Joshi</t>
  </si>
  <si>
    <t>ORD-10969</t>
  </si>
  <si>
    <t>16-09-2024</t>
  </si>
  <si>
    <t>ORD-10970</t>
  </si>
  <si>
    <t>ORD-10971</t>
  </si>
  <si>
    <t>11-12-2025</t>
  </si>
  <si>
    <t>ORD-10972</t>
  </si>
  <si>
    <t>ORD-10973</t>
  </si>
  <si>
    <t>13-12-2023</t>
  </si>
  <si>
    <t>ORD-10974</t>
  </si>
  <si>
    <t>27-09-2023</t>
  </si>
  <si>
    <t>ORD-10975</t>
  </si>
  <si>
    <t>31-05-2022</t>
  </si>
  <si>
    <t>ORD-10976</t>
  </si>
  <si>
    <t>ORD-10977</t>
  </si>
  <si>
    <t>ORD-10978</t>
  </si>
  <si>
    <t>ORD-10979</t>
  </si>
  <si>
    <t>ORD-10980</t>
  </si>
  <si>
    <t>ORD-10981</t>
  </si>
  <si>
    <t>ORD-10982</t>
  </si>
  <si>
    <t>ORD-10983</t>
  </si>
  <si>
    <t>03-09-2025</t>
  </si>
  <si>
    <t>ORD-10984</t>
  </si>
  <si>
    <t>18-02-2022</t>
  </si>
  <si>
    <t>22-02-2022</t>
  </si>
  <si>
    <t>ORD-10985</t>
  </si>
  <si>
    <t>ORD-10986</t>
  </si>
  <si>
    <t>ORD-10987</t>
  </si>
  <si>
    <t>05-06-2022</t>
  </si>
  <si>
    <t>ORD-10988</t>
  </si>
  <si>
    <t>19-09-2025</t>
  </si>
  <si>
    <t>ORD-10989</t>
  </si>
  <si>
    <t>21-05-2024</t>
  </si>
  <si>
    <t>ORD-10990</t>
  </si>
  <si>
    <t>28-01-2022</t>
  </si>
  <si>
    <t>ORD-10991</t>
  </si>
  <si>
    <t>ORD-10992</t>
  </si>
  <si>
    <t>Ritu Kapoor</t>
  </si>
  <si>
    <t>ORD-10993</t>
  </si>
  <si>
    <t>ORD-10994</t>
  </si>
  <si>
    <t>ORD-10995</t>
  </si>
  <si>
    <t>25-11-2023</t>
  </si>
  <si>
    <t>ORD-10996</t>
  </si>
  <si>
    <t>26-11-2024</t>
  </si>
  <si>
    <t>ORD-10997</t>
  </si>
  <si>
    <t>11-03-2024</t>
  </si>
  <si>
    <t>ORD-10998</t>
  </si>
  <si>
    <t>02-05-2023</t>
  </si>
  <si>
    <t>ORD-10999</t>
  </si>
  <si>
    <t>ORD-11000</t>
  </si>
  <si>
    <t>03-04-2024</t>
  </si>
  <si>
    <t>ORD-11001</t>
  </si>
  <si>
    <t>ORD-11002</t>
  </si>
  <si>
    <t>ORD-11003</t>
  </si>
  <si>
    <t>ORD-11004</t>
  </si>
  <si>
    <t>ORD-11005</t>
  </si>
  <si>
    <t>07-07-2022</t>
  </si>
  <si>
    <t>ORD-11006</t>
  </si>
  <si>
    <t>14-09-2023</t>
  </si>
  <si>
    <t>15-09-2023</t>
  </si>
  <si>
    <t>ORD-11007</t>
  </si>
  <si>
    <t>ORD-11008</t>
  </si>
  <si>
    <t>ORD-11009</t>
  </si>
  <si>
    <t>19-03-2024</t>
  </si>
  <si>
    <t>ORD-11010</t>
  </si>
  <si>
    <t>02-06-2023</t>
  </si>
  <si>
    <t>ORD-11011</t>
  </si>
  <si>
    <t>19-07-2023</t>
  </si>
  <si>
    <t>ORD-11012</t>
  </si>
  <si>
    <t>ORD-11013</t>
  </si>
  <si>
    <t>31-07-2023</t>
  </si>
  <si>
    <t>ORD-11014</t>
  </si>
  <si>
    <t>ORD-11015</t>
  </si>
  <si>
    <t>26-04-2022</t>
  </si>
  <si>
    <t>02-05-2022</t>
  </si>
  <si>
    <t>ORD-11016</t>
  </si>
  <si>
    <t>ORD-11017</t>
  </si>
  <si>
    <t>ORD-11018</t>
  </si>
  <si>
    <t>ORD-11019</t>
  </si>
  <si>
    <t>ORD-11020</t>
  </si>
  <si>
    <t>ORD-11021</t>
  </si>
  <si>
    <t>ORD-11022</t>
  </si>
  <si>
    <t>09-04-2024</t>
  </si>
  <si>
    <t>ORD-11023</t>
  </si>
  <si>
    <t>ORD-11024</t>
  </si>
  <si>
    <t>ORD-11025</t>
  </si>
  <si>
    <t>26-09-2025</t>
  </si>
  <si>
    <t>ORD-11026</t>
  </si>
  <si>
    <t>ORD-11027</t>
  </si>
  <si>
    <t>27-01-2024</t>
  </si>
  <si>
    <t>ORD-11028</t>
  </si>
  <si>
    <t>09-09-2024</t>
  </si>
  <si>
    <t>ORD-11029</t>
  </si>
  <si>
    <t>ORD-11030</t>
  </si>
  <si>
    <t>ORD-11031</t>
  </si>
  <si>
    <t>ORD-11032</t>
  </si>
  <si>
    <t>Manoj Malhotra</t>
  </si>
  <si>
    <t>ORD-11033</t>
  </si>
  <si>
    <t>14-05-2024</t>
  </si>
  <si>
    <t>ORD-11034</t>
  </si>
  <si>
    <t>ORD-11035</t>
  </si>
  <si>
    <t>13-02-2024</t>
  </si>
  <si>
    <t>Divya Mehta</t>
  </si>
  <si>
    <t>ORD-11036</t>
  </si>
  <si>
    <t>ORD-11037</t>
  </si>
  <si>
    <t>ORD-11038</t>
  </si>
  <si>
    <t>ORD-11039</t>
  </si>
  <si>
    <t>ORD-11040</t>
  </si>
  <si>
    <t>ORD-11041</t>
  </si>
  <si>
    <t>02-07-2025</t>
  </si>
  <si>
    <t>ORD-11042</t>
  </si>
  <si>
    <t>ORD-11043</t>
  </si>
  <si>
    <t>28-02-2023</t>
  </si>
  <si>
    <t>ORD-11044</t>
  </si>
  <si>
    <t>ORD-11045</t>
  </si>
  <si>
    <t>08-08-2023</t>
  </si>
  <si>
    <t>15-08-2023</t>
  </si>
  <si>
    <t>Rahul Saxena</t>
  </si>
  <si>
    <t>ORD-11046</t>
  </si>
  <si>
    <t>ORD-11047</t>
  </si>
  <si>
    <t>06-09-2022</t>
  </si>
  <si>
    <t>ORD-11048</t>
  </si>
  <si>
    <t>02-04-2025</t>
  </si>
  <si>
    <t>ORD-11049</t>
  </si>
  <si>
    <t>ORD-11050</t>
  </si>
  <si>
    <t>Rohan Joshi</t>
  </si>
  <si>
    <t>ORD-11051</t>
  </si>
  <si>
    <t>07-04-2022</t>
  </si>
  <si>
    <t>10-04-2022</t>
  </si>
  <si>
    <t>ORD-11052</t>
  </si>
  <si>
    <t>12-12-2023</t>
  </si>
  <si>
    <t>16-12-2023</t>
  </si>
  <si>
    <t>ORD-11053</t>
  </si>
  <si>
    <t>04-06-2024</t>
  </si>
  <si>
    <t>ORD-11054</t>
  </si>
  <si>
    <t>ORD-11055</t>
  </si>
  <si>
    <t>11-06-2023</t>
  </si>
  <si>
    <t>ORD-11056</t>
  </si>
  <si>
    <t>16-11-2025</t>
  </si>
  <si>
    <t>ORD-11057</t>
  </si>
  <si>
    <t>ORD-11058</t>
  </si>
  <si>
    <t>ORD-11059</t>
  </si>
  <si>
    <t>ORD-11060</t>
  </si>
  <si>
    <t>ORD-11061</t>
  </si>
  <si>
    <t>16-07-2025</t>
  </si>
  <si>
    <t>ORD-11062</t>
  </si>
  <si>
    <t>ORD-11063</t>
  </si>
  <si>
    <t>ORD-11064</t>
  </si>
  <si>
    <t>13-08-2022</t>
  </si>
  <si>
    <t>ORD-11065</t>
  </si>
  <si>
    <t>03-04-2023</t>
  </si>
  <si>
    <t>ORD-11066</t>
  </si>
  <si>
    <t>ORD-11067</t>
  </si>
  <si>
    <t>Pooja Kapoor</t>
  </si>
  <si>
    <t>ORD-11068</t>
  </si>
  <si>
    <t>02-07-2024</t>
  </si>
  <si>
    <t>ORD-11069</t>
  </si>
  <si>
    <t>07-12-2025</t>
  </si>
  <si>
    <t>ORD-11070</t>
  </si>
  <si>
    <t>14-03-2023</t>
  </si>
  <si>
    <t>ORD-11071</t>
  </si>
  <si>
    <t>ORD-11072</t>
  </si>
  <si>
    <t>ORD-11073</t>
  </si>
  <si>
    <t>ORD-11074</t>
  </si>
  <si>
    <t>02-11-2022</t>
  </si>
  <si>
    <t>ORD-11075</t>
  </si>
  <si>
    <t>ORD-11076</t>
  </si>
  <si>
    <t>18-07-2025</t>
  </si>
  <si>
    <t>Suresh Nair</t>
  </si>
  <si>
    <t>ORD-11077</t>
  </si>
  <si>
    <t>ORD-11078</t>
  </si>
  <si>
    <t>10-08-2024</t>
  </si>
  <si>
    <t>ORD-11079</t>
  </si>
  <si>
    <t>14-07-2023</t>
  </si>
  <si>
    <t>ORD-11080</t>
  </si>
  <si>
    <t>ORD-11081</t>
  </si>
  <si>
    <t>ORD-11082</t>
  </si>
  <si>
    <t>ORD-11083</t>
  </si>
  <si>
    <t>18-04-2023</t>
  </si>
  <si>
    <t>ORD-11084</t>
  </si>
  <si>
    <t>25-11-2022</t>
  </si>
  <si>
    <t>26-11-2022</t>
  </si>
  <si>
    <t>ORD-11085</t>
  </si>
  <si>
    <t>Kavita Iyer</t>
  </si>
  <si>
    <t>ORD-11086</t>
  </si>
  <si>
    <t>ORD-11087</t>
  </si>
  <si>
    <t>18-06-2025</t>
  </si>
  <si>
    <t>ORD-11088</t>
  </si>
  <si>
    <t>ORD-11089</t>
  </si>
  <si>
    <t>ORD-11090</t>
  </si>
  <si>
    <t>14-12-2022</t>
  </si>
  <si>
    <t>ORD-11091</t>
  </si>
  <si>
    <t>ORD-11092</t>
  </si>
  <si>
    <t>ORD-11093</t>
  </si>
  <si>
    <t>ORD-11094</t>
  </si>
  <si>
    <t>29-10-2023</t>
  </si>
  <si>
    <t>ORD-11095</t>
  </si>
  <si>
    <t>08-06-2025</t>
  </si>
  <si>
    <t>ORD-11096</t>
  </si>
  <si>
    <t>18-05-2022</t>
  </si>
  <si>
    <t>ORD-11097</t>
  </si>
  <si>
    <t>ORD-11098</t>
  </si>
  <si>
    <t>25-08-2022</t>
  </si>
  <si>
    <t>ORD-11099</t>
  </si>
  <si>
    <t>ORD-11100</t>
  </si>
  <si>
    <t>ORD-11101</t>
  </si>
  <si>
    <t>06-06-2024</t>
  </si>
  <si>
    <t>Pooja Bhatt</t>
  </si>
  <si>
    <t>ORD-11102</t>
  </si>
  <si>
    <t>27-07-2022</t>
  </si>
  <si>
    <t>29-07-2022</t>
  </si>
  <si>
    <t>ORD-11103</t>
  </si>
  <si>
    <t>31-10-2023</t>
  </si>
  <si>
    <t>03-11-2023</t>
  </si>
  <si>
    <t>ORD-11104</t>
  </si>
  <si>
    <t>05-03-2025</t>
  </si>
  <si>
    <t>ORD-11105</t>
  </si>
  <si>
    <t>27-03-2022</t>
  </si>
  <si>
    <t>ORD-11106</t>
  </si>
  <si>
    <t>Suresh Kapoor</t>
  </si>
  <si>
    <t>ORD-11107</t>
  </si>
  <si>
    <t>ORD-11108</t>
  </si>
  <si>
    <t>18-05-2023</t>
  </si>
  <si>
    <t>ORD-11109</t>
  </si>
  <si>
    <t>ORD-11110</t>
  </si>
  <si>
    <t>ORD-11111</t>
  </si>
  <si>
    <t>ORD-11112</t>
  </si>
  <si>
    <t>Rahul Singh</t>
  </si>
  <si>
    <t>ORD-11113</t>
  </si>
  <si>
    <t>ORD-11114</t>
  </si>
  <si>
    <t>ORD-11115</t>
  </si>
  <si>
    <t>ORD-11116</t>
  </si>
  <si>
    <t>ORD-11117</t>
  </si>
  <si>
    <t>ORD-11118</t>
  </si>
  <si>
    <t>13-11-2023</t>
  </si>
  <si>
    <t>ORD-11119</t>
  </si>
  <si>
    <t>06-03-2023</t>
  </si>
  <si>
    <t>ORD-11120</t>
  </si>
  <si>
    <t>01-04-2024</t>
  </si>
  <si>
    <t>ORD-11121</t>
  </si>
  <si>
    <t>ORD-11122</t>
  </si>
  <si>
    <t>30-12-2025</t>
  </si>
  <si>
    <t>ORD-11123</t>
  </si>
  <si>
    <t>ORD-11124</t>
  </si>
  <si>
    <t>13-05-2022</t>
  </si>
  <si>
    <t>ORD-11125</t>
  </si>
  <si>
    <t>ORD-11126</t>
  </si>
  <si>
    <t>12-06-2022</t>
  </si>
  <si>
    <t>ORD-11127</t>
  </si>
  <si>
    <t>ORD-11128</t>
  </si>
  <si>
    <t>10-09-2024</t>
  </si>
  <si>
    <t>ORD-11129</t>
  </si>
  <si>
    <t>18-08-2023</t>
  </si>
  <si>
    <t>ORD-11130</t>
  </si>
  <si>
    <t>ORD-11131</t>
  </si>
  <si>
    <t>ORD-11132</t>
  </si>
  <si>
    <t>05-06-2024</t>
  </si>
  <si>
    <t>ORD-11133</t>
  </si>
  <si>
    <t>28-01-2024</t>
  </si>
  <si>
    <t>ORD-11134</t>
  </si>
  <si>
    <t>ORD-11135</t>
  </si>
  <si>
    <t>08-09-2022</t>
  </si>
  <si>
    <t>ORD-11136</t>
  </si>
  <si>
    <t>ORD-11137</t>
  </si>
  <si>
    <t>26-02-2022</t>
  </si>
  <si>
    <t>ORD-11138</t>
  </si>
  <si>
    <t>Ajay Gupta</t>
  </si>
  <si>
    <t>ORD-11139</t>
  </si>
  <si>
    <t>05-02-2025</t>
  </si>
  <si>
    <t>11-02-2025</t>
  </si>
  <si>
    <t>ORD-11140</t>
  </si>
  <si>
    <t>19-04-2025</t>
  </si>
  <si>
    <t>ORD-11141</t>
  </si>
  <si>
    <t>11-12-2022</t>
  </si>
  <si>
    <t>ORD-11142</t>
  </si>
  <si>
    <t>Priya Malhotra</t>
  </si>
  <si>
    <t>ORD-11143</t>
  </si>
  <si>
    <t>ORD-11144</t>
  </si>
  <si>
    <t>ORD-11145</t>
  </si>
  <si>
    <t>23-03-2023</t>
  </si>
  <si>
    <t>ORD-11146</t>
  </si>
  <si>
    <t>ORD-11147</t>
  </si>
  <si>
    <t>ORD-11148</t>
  </si>
  <si>
    <t>ORD-11149</t>
  </si>
  <si>
    <t>22-07-2024</t>
  </si>
  <si>
    <t>ORD-11150</t>
  </si>
  <si>
    <t>ORD-11151</t>
  </si>
  <si>
    <t>ORD-11152</t>
  </si>
  <si>
    <t>10-06-2025</t>
  </si>
  <si>
    <t>ORD-11153</t>
  </si>
  <si>
    <t>ORD-11154</t>
  </si>
  <si>
    <t>ORD-11155</t>
  </si>
  <si>
    <t>31-03-2022</t>
  </si>
  <si>
    <t>ORD-11156</t>
  </si>
  <si>
    <t>ORD-11157</t>
  </si>
  <si>
    <t>15-05-2025</t>
  </si>
  <si>
    <t>ORD-11158</t>
  </si>
  <si>
    <t>10-04-2025</t>
  </si>
  <si>
    <t>ORD-11159</t>
  </si>
  <si>
    <t>18-07-2023</t>
  </si>
  <si>
    <t>ORD-11160</t>
  </si>
  <si>
    <t>ORD-11161</t>
  </si>
  <si>
    <t>16-01-2022</t>
  </si>
  <si>
    <t>18-01-2022</t>
  </si>
  <si>
    <t>ORD-11162</t>
  </si>
  <si>
    <t>ORD-11163</t>
  </si>
  <si>
    <t>ORD-11164</t>
  </si>
  <si>
    <t>06-07-2022</t>
  </si>
  <si>
    <t>Vikram Verma</t>
  </si>
  <si>
    <t>ORD-11165</t>
  </si>
  <si>
    <t>04-01-2023</t>
  </si>
  <si>
    <t>ORD-11166</t>
  </si>
  <si>
    <t>29-01-2025</t>
  </si>
  <si>
    <t>ORD-11167</t>
  </si>
  <si>
    <t>ORD-11168</t>
  </si>
  <si>
    <t>ORD-11169</t>
  </si>
  <si>
    <t>23-05-2025</t>
  </si>
  <si>
    <t>ORD-11170</t>
  </si>
  <si>
    <t>26-03-2025</t>
  </si>
  <si>
    <t>31-03-2025</t>
  </si>
  <si>
    <t>ORD-11171</t>
  </si>
  <si>
    <t>ORD-11172</t>
  </si>
  <si>
    <t>21-12-2024</t>
  </si>
  <si>
    <t>ORD-11173</t>
  </si>
  <si>
    <t>ORD-11174</t>
  </si>
  <si>
    <t>ORD-11175</t>
  </si>
  <si>
    <t>ORD-11176</t>
  </si>
  <si>
    <t>12-05-2022</t>
  </si>
  <si>
    <t>ORD-11177</t>
  </si>
  <si>
    <t>22-09-2023</t>
  </si>
  <si>
    <t>Anjali Sharma</t>
  </si>
  <si>
    <t>ORD-11178</t>
  </si>
  <si>
    <t>25-03-2022</t>
  </si>
  <si>
    <t>ORD-11179</t>
  </si>
  <si>
    <t>28-11-2023</t>
  </si>
  <si>
    <t>ORD-11180</t>
  </si>
  <si>
    <t>ORD-11181</t>
  </si>
  <si>
    <t>Neha Verma</t>
  </si>
  <si>
    <t>ORD-11182</t>
  </si>
  <si>
    <t>22-12-2025</t>
  </si>
  <si>
    <t>ORD-11183</t>
  </si>
  <si>
    <t>ORD-11184</t>
  </si>
  <si>
    <t>28-06-2022</t>
  </si>
  <si>
    <t>ORD-11185</t>
  </si>
  <si>
    <t>ORD-11186</t>
  </si>
  <si>
    <t>ORD-11187</t>
  </si>
  <si>
    <t>10-09-2022</t>
  </si>
  <si>
    <t>ORD-11188</t>
  </si>
  <si>
    <t>19-11-2022</t>
  </si>
  <si>
    <t>ORD-11189</t>
  </si>
  <si>
    <t>ORD-11190</t>
  </si>
  <si>
    <t>21-11-2025</t>
  </si>
  <si>
    <t>22-11-2025</t>
  </si>
  <si>
    <t>ORD-11191</t>
  </si>
  <si>
    <t>ORD-11192</t>
  </si>
  <si>
    <t>ORD-11193</t>
  </si>
  <si>
    <t>11-01-2022</t>
  </si>
  <si>
    <t>ORD-11194</t>
  </si>
  <si>
    <t>ORD-11195</t>
  </si>
  <si>
    <t>16-07-2024</t>
  </si>
  <si>
    <t>ORD-11196</t>
  </si>
  <si>
    <t>ORD-11197</t>
  </si>
  <si>
    <t>24-10-2024</t>
  </si>
  <si>
    <t>ORD-11198</t>
  </si>
  <si>
    <t>ORD-11199</t>
  </si>
  <si>
    <t>ORD-11200</t>
  </si>
  <si>
    <t>ORD-11201</t>
  </si>
  <si>
    <t>ORD-11202</t>
  </si>
  <si>
    <t>ORD-11203</t>
  </si>
  <si>
    <t>ORD-11204</t>
  </si>
  <si>
    <t>07-02-2023</t>
  </si>
  <si>
    <t>ORD-11205</t>
  </si>
  <si>
    <t>ORD-11206</t>
  </si>
  <si>
    <t>11-10-2024</t>
  </si>
  <si>
    <t>ORD-11207</t>
  </si>
  <si>
    <t>08-05-2025</t>
  </si>
  <si>
    <t>ORD-11208</t>
  </si>
  <si>
    <t>25-06-2023</t>
  </si>
  <si>
    <t>ORD-11209</t>
  </si>
  <si>
    <t>06-10-2023</t>
  </si>
  <si>
    <t>ORD-11210</t>
  </si>
  <si>
    <t>ORD-11211</t>
  </si>
  <si>
    <t>11-02-2024</t>
  </si>
  <si>
    <t>ORD-11212</t>
  </si>
  <si>
    <t>24-10-2023</t>
  </si>
  <si>
    <t>ORD-11213</t>
  </si>
  <si>
    <t>ORD-11214</t>
  </si>
  <si>
    <t>ORD-11215</t>
  </si>
  <si>
    <t>ORD-11216</t>
  </si>
  <si>
    <t>20-02-2022</t>
  </si>
  <si>
    <t>ORD-11217</t>
  </si>
  <si>
    <t>ORD-11218</t>
  </si>
  <si>
    <t>ORD-11219</t>
  </si>
  <si>
    <t>ORD-11220</t>
  </si>
  <si>
    <t>03-02-2022</t>
  </si>
  <si>
    <t>ORD-11221</t>
  </si>
  <si>
    <t>ORD-11222</t>
  </si>
  <si>
    <t>02-04-2024</t>
  </si>
  <si>
    <t>ORD-11223</t>
  </si>
  <si>
    <t>ORD-11224</t>
  </si>
  <si>
    <t>ORD-11225</t>
  </si>
  <si>
    <t>ORD-11226</t>
  </si>
  <si>
    <t>ORD-11227</t>
  </si>
  <si>
    <t>ORD-11228</t>
  </si>
  <si>
    <t>ORD-11229</t>
  </si>
  <si>
    <t>ORD-11230</t>
  </si>
  <si>
    <t>ORD-11231</t>
  </si>
  <si>
    <t>22-11-2024</t>
  </si>
  <si>
    <t>ORD-11232</t>
  </si>
  <si>
    <t>ORD-11233</t>
  </si>
  <si>
    <t>ORD-11234</t>
  </si>
  <si>
    <t>ORD-11235</t>
  </si>
  <si>
    <t>ORD-11236</t>
  </si>
  <si>
    <t>ORD-11237</t>
  </si>
  <si>
    <t>ORD-11238</t>
  </si>
  <si>
    <t>ORD-11239</t>
  </si>
  <si>
    <t>22-04-2023</t>
  </si>
  <si>
    <t>ORD-11240</t>
  </si>
  <si>
    <t>ORD-11241</t>
  </si>
  <si>
    <t>ORD-11242</t>
  </si>
  <si>
    <t>29-01-2024</t>
  </si>
  <si>
    <t>ORD-11243</t>
  </si>
  <si>
    <t>ORD-11244</t>
  </si>
  <si>
    <t>ORD-11245</t>
  </si>
  <si>
    <t>ORD-11246</t>
  </si>
  <si>
    <t>ORD-11247</t>
  </si>
  <si>
    <t>ORD-11248</t>
  </si>
  <si>
    <t>ORD-11249</t>
  </si>
  <si>
    <t>ORD-11250</t>
  </si>
  <si>
    <t>08-10-2024</t>
  </si>
  <si>
    <t>ORD-11251</t>
  </si>
  <si>
    <t>ORD-11252</t>
  </si>
  <si>
    <t>15-12-2024</t>
  </si>
  <si>
    <t>ORD-11253</t>
  </si>
  <si>
    <t>17-01-2024</t>
  </si>
  <si>
    <t>ORD-11254</t>
  </si>
  <si>
    <t>ORD-11255</t>
  </si>
  <si>
    <t>ORD-11256</t>
  </si>
  <si>
    <t>12-07-2022</t>
  </si>
  <si>
    <t>ORD-11257</t>
  </si>
  <si>
    <t>ORD-11258</t>
  </si>
  <si>
    <t>29-10-2022</t>
  </si>
  <si>
    <t>ORD-11259</t>
  </si>
  <si>
    <t>Sneha Singh</t>
  </si>
  <si>
    <t>ORD-11260</t>
  </si>
  <si>
    <t>ORD-11261</t>
  </si>
  <si>
    <t>ORD-11262</t>
  </si>
  <si>
    <t>ORD-11263</t>
  </si>
  <si>
    <t>22-01-2024</t>
  </si>
  <si>
    <t>ORD-11264</t>
  </si>
  <si>
    <t>21-07-2023</t>
  </si>
  <si>
    <t>ORD-11265</t>
  </si>
  <si>
    <t>ORD-11266</t>
  </si>
  <si>
    <t>23-06-2025</t>
  </si>
  <si>
    <t>Rahul Malhotra</t>
  </si>
  <si>
    <t>ORD-11267</t>
  </si>
  <si>
    <t>11-08-2022</t>
  </si>
  <si>
    <t>ORD-11268</t>
  </si>
  <si>
    <t>10-04-2024</t>
  </si>
  <si>
    <t>ORD-11269</t>
  </si>
  <si>
    <t>ORD-11270</t>
  </si>
  <si>
    <t>19-11-2024</t>
  </si>
  <si>
    <t>ORD-11271</t>
  </si>
  <si>
    <t>ORD-11272</t>
  </si>
  <si>
    <t>ORD-11273</t>
  </si>
  <si>
    <t>ORD-11274</t>
  </si>
  <si>
    <t>ORD-11275</t>
  </si>
  <si>
    <t>ORD-11276</t>
  </si>
  <si>
    <t>ORD-11277</t>
  </si>
  <si>
    <t>ORD-11278</t>
  </si>
  <si>
    <t>29-04-2023</t>
  </si>
  <si>
    <t>04-05-2023</t>
  </si>
  <si>
    <t>ORD-11279</t>
  </si>
  <si>
    <t>ORD-11280</t>
  </si>
  <si>
    <t>ORD-11281</t>
  </si>
  <si>
    <t>ORD-11282</t>
  </si>
  <si>
    <t>01-06-2024</t>
  </si>
  <si>
    <t>ORD-11283</t>
  </si>
  <si>
    <t>ORD-11284</t>
  </si>
  <si>
    <t>05-01-2025</t>
  </si>
  <si>
    <t>10-01-2025</t>
  </si>
  <si>
    <t>ORD-11285</t>
  </si>
  <si>
    <t>ORD-11286</t>
  </si>
  <si>
    <t>ORD-11287</t>
  </si>
  <si>
    <t>ORD-11288</t>
  </si>
  <si>
    <t>23-04-2025</t>
  </si>
  <si>
    <t>ORD-11289</t>
  </si>
  <si>
    <t>ORD-11290</t>
  </si>
  <si>
    <t>26-03-2024</t>
  </si>
  <si>
    <t>ORD-11291</t>
  </si>
  <si>
    <t>ORD-11292</t>
  </si>
  <si>
    <t>ORD-11293</t>
  </si>
  <si>
    <t>11-06-2024</t>
  </si>
  <si>
    <t>Manoj Kapoor</t>
  </si>
  <si>
    <t>ORD-11294</t>
  </si>
  <si>
    <t>ORD-11295</t>
  </si>
  <si>
    <t>01-01-2022</t>
  </si>
  <si>
    <t>ORD-11296</t>
  </si>
  <si>
    <t>01-08-2023</t>
  </si>
  <si>
    <t>ORD-11297</t>
  </si>
  <si>
    <t>27-02-2022</t>
  </si>
  <si>
    <t>ORD-11298</t>
  </si>
  <si>
    <t>04-04-2024</t>
  </si>
  <si>
    <t>ORD-11299</t>
  </si>
  <si>
    <t>27-06-2023</t>
  </si>
  <si>
    <t>02-07-2023</t>
  </si>
  <si>
    <t>ORD-11300</t>
  </si>
  <si>
    <t>ORD-11301</t>
  </si>
  <si>
    <t>ORD-11302</t>
  </si>
  <si>
    <t>ORD-11303</t>
  </si>
  <si>
    <t>ORD-11304</t>
  </si>
  <si>
    <t>29-10-2025</t>
  </si>
  <si>
    <t>ORD-11305</t>
  </si>
  <si>
    <t>ORD-11306</t>
  </si>
  <si>
    <t>ORD-11307</t>
  </si>
  <si>
    <t>19-07-2025</t>
  </si>
  <si>
    <t>ORD-11308</t>
  </si>
  <si>
    <t>ORD-11309</t>
  </si>
  <si>
    <t>09-07-2022</t>
  </si>
  <si>
    <t>ORD-11310</t>
  </si>
  <si>
    <t>ORD-11311</t>
  </si>
  <si>
    <t>23-06-2023</t>
  </si>
  <si>
    <t>30-06-2023</t>
  </si>
  <si>
    <t>ORD-11312</t>
  </si>
  <si>
    <t>30-05-2024</t>
  </si>
  <si>
    <t>02-06-2024</t>
  </si>
  <si>
    <t>ORD-11313</t>
  </si>
  <si>
    <t>ORD-11314</t>
  </si>
  <si>
    <t>14-08-2024</t>
  </si>
  <si>
    <t>ORD-11315</t>
  </si>
  <si>
    <t>ORD-11316</t>
  </si>
  <si>
    <t>ORD-11317</t>
  </si>
  <si>
    <t>13-03-2022</t>
  </si>
  <si>
    <t>ORD-11318</t>
  </si>
  <si>
    <t>ORD-11319</t>
  </si>
  <si>
    <t>ORD-11320</t>
  </si>
  <si>
    <t>ORD-11321</t>
  </si>
  <si>
    <t>ORD-11322</t>
  </si>
  <si>
    <t>ORD-11323</t>
  </si>
  <si>
    <t>ORD-11324</t>
  </si>
  <si>
    <t>20-12-2022</t>
  </si>
  <si>
    <t>ORD-11325</t>
  </si>
  <si>
    <t>ORD-11326</t>
  </si>
  <si>
    <t>ORD-11327</t>
  </si>
  <si>
    <t>ORD-11328</t>
  </si>
  <si>
    <t>14-03-2022</t>
  </si>
  <si>
    <t>ORD-11329</t>
  </si>
  <si>
    <t>ORD-11330</t>
  </si>
  <si>
    <t>ORD-11331</t>
  </si>
  <si>
    <t>ORD-11332</t>
  </si>
  <si>
    <t>ORD-11333</t>
  </si>
  <si>
    <t>ORD-11334</t>
  </si>
  <si>
    <t>02-05-2025</t>
  </si>
  <si>
    <t>ORD-11335</t>
  </si>
  <si>
    <t>ORD-11336</t>
  </si>
  <si>
    <t>ORD-11337</t>
  </si>
  <si>
    <t>ORD-11338</t>
  </si>
  <si>
    <t>Neha Chopra</t>
  </si>
  <si>
    <t>ORD-11339</t>
  </si>
  <si>
    <t>07-01-2022</t>
  </si>
  <si>
    <t>ORD-11340</t>
  </si>
  <si>
    <t>ORD-11341</t>
  </si>
  <si>
    <t>ORD-11342</t>
  </si>
  <si>
    <t>ORD-11343</t>
  </si>
  <si>
    <t>ORD-11344</t>
  </si>
  <si>
    <t>25-10-2025</t>
  </si>
  <si>
    <t>26-10-2025</t>
  </si>
  <si>
    <t>ORD-11345</t>
  </si>
  <si>
    <t>ORD-11346</t>
  </si>
  <si>
    <t>ORD-11347</t>
  </si>
  <si>
    <t>ORD-11348</t>
  </si>
  <si>
    <t>11-11-2022</t>
  </si>
  <si>
    <t>ORD-11349</t>
  </si>
  <si>
    <t>11-09-2023</t>
  </si>
  <si>
    <t>ORD-11350</t>
  </si>
  <si>
    <t>01-07-2024</t>
  </si>
  <si>
    <t>ORD-11351</t>
  </si>
  <si>
    <t>ORD-11352</t>
  </si>
  <si>
    <t>30-07-2022</t>
  </si>
  <si>
    <t>ORD-11353</t>
  </si>
  <si>
    <t>ORD-11354</t>
  </si>
  <si>
    <t>02-01-2022</t>
  </si>
  <si>
    <t>ORD-11355</t>
  </si>
  <si>
    <t>11-06-2022</t>
  </si>
  <si>
    <t>ORD-11356</t>
  </si>
  <si>
    <t>05-10-2024</t>
  </si>
  <si>
    <t>ORD-11357</t>
  </si>
  <si>
    <t>ORD-11358</t>
  </si>
  <si>
    <t>ORD-11359</t>
  </si>
  <si>
    <t>ORD-11360</t>
  </si>
  <si>
    <t>24-09-2024</t>
  </si>
  <si>
    <t>ORD-11361</t>
  </si>
  <si>
    <t>10-05-2023</t>
  </si>
  <si>
    <t>ORD-11362</t>
  </si>
  <si>
    <t>ORD-11363</t>
  </si>
  <si>
    <t>ORD-11364</t>
  </si>
  <si>
    <t>ORD-11365</t>
  </si>
  <si>
    <t>ORD-11366</t>
  </si>
  <si>
    <t>ORD-11367</t>
  </si>
  <si>
    <t>ORD-11368</t>
  </si>
  <si>
    <t>ORD-11369</t>
  </si>
  <si>
    <t>17-12-2022</t>
  </si>
  <si>
    <t>ORD-11370</t>
  </si>
  <si>
    <t>ORD-11371</t>
  </si>
  <si>
    <t>14-04-2022</t>
  </si>
  <si>
    <t>ORD-11372</t>
  </si>
  <si>
    <t>ORD-11373</t>
  </si>
  <si>
    <t>27-08-2023</t>
  </si>
  <si>
    <t>ORD-11374</t>
  </si>
  <si>
    <t>ORD-11375</t>
  </si>
  <si>
    <t>ORD-11376</t>
  </si>
  <si>
    <t>ORD-11377</t>
  </si>
  <si>
    <t>ORD-11378</t>
  </si>
  <si>
    <t>30-10-2025</t>
  </si>
  <si>
    <t>ORD-11379</t>
  </si>
  <si>
    <t>ORD-11380</t>
  </si>
  <si>
    <t>ORD-11381</t>
  </si>
  <si>
    <t>ORD-11382</t>
  </si>
  <si>
    <t>12-03-2025</t>
  </si>
  <si>
    <t>ORD-11383</t>
  </si>
  <si>
    <t>29-08-2022</t>
  </si>
  <si>
    <t>ORD-11384</t>
  </si>
  <si>
    <t>28-07-2025</t>
  </si>
  <si>
    <t>ORD-11385</t>
  </si>
  <si>
    <t>ORD-11386</t>
  </si>
  <si>
    <t>ORD-11387</t>
  </si>
  <si>
    <t>ORD-11388</t>
  </si>
  <si>
    <t>ORD-11389</t>
  </si>
  <si>
    <t>ORD-11390</t>
  </si>
  <si>
    <t>ORD-11391</t>
  </si>
  <si>
    <t>ORD-11392</t>
  </si>
  <si>
    <t>29-09-2025</t>
  </si>
  <si>
    <t>ORD-11393</t>
  </si>
  <si>
    <t>ORD-11394</t>
  </si>
  <si>
    <t>14-07-2022</t>
  </si>
  <si>
    <t>ORD-11395</t>
  </si>
  <si>
    <t>ORD-11396</t>
  </si>
  <si>
    <t>ORD-11397</t>
  </si>
  <si>
    <t>12-07-2025</t>
  </si>
  <si>
    <t>ORD-11398</t>
  </si>
  <si>
    <t>ORD-11399</t>
  </si>
  <si>
    <t>ORD-11400</t>
  </si>
  <si>
    <t>ORD-11401</t>
  </si>
  <si>
    <t>ORD-11402</t>
  </si>
  <si>
    <t>ORD-11403</t>
  </si>
  <si>
    <t>ORD-11404</t>
  </si>
  <si>
    <t>ORD-11405</t>
  </si>
  <si>
    <t>ORD-11406</t>
  </si>
  <si>
    <t>ORD-11407</t>
  </si>
  <si>
    <t>ORD-11408</t>
  </si>
  <si>
    <t>11-07-2023</t>
  </si>
  <si>
    <t>ORD-11409</t>
  </si>
  <si>
    <t>ORD-11410</t>
  </si>
  <si>
    <t>02-03-2024</t>
  </si>
  <si>
    <t>ORD-11411</t>
  </si>
  <si>
    <t>03-07-2023</t>
  </si>
  <si>
    <t>Ajay Mehta</t>
  </si>
  <si>
    <t>ORD-11412</t>
  </si>
  <si>
    <t>ORD-11413</t>
  </si>
  <si>
    <t>ORD-11414</t>
  </si>
  <si>
    <t>ORD-11415</t>
  </si>
  <si>
    <t>ORD-11416</t>
  </si>
  <si>
    <t>21-08-2025</t>
  </si>
  <si>
    <t>ORD-11417</t>
  </si>
  <si>
    <t>ORD-11418</t>
  </si>
  <si>
    <t>22-09-2024</t>
  </si>
  <si>
    <t>ORD-11419</t>
  </si>
  <si>
    <t>ORD-11420</t>
  </si>
  <si>
    <t>Manoj Chopra</t>
  </si>
  <si>
    <t>ORD-11421</t>
  </si>
  <si>
    <t>ORD-11422</t>
  </si>
  <si>
    <t>ORD-11423</t>
  </si>
  <si>
    <t>ORD-11424</t>
  </si>
  <si>
    <t>ORD-11425</t>
  </si>
  <si>
    <t>ORD-11426</t>
  </si>
  <si>
    <t>ORD-11427</t>
  </si>
  <si>
    <t>ORD-11428</t>
  </si>
  <si>
    <t>ORD-11429</t>
  </si>
  <si>
    <t>ORD-11430</t>
  </si>
  <si>
    <t>ORD-11431</t>
  </si>
  <si>
    <t>ORD-11432</t>
  </si>
  <si>
    <t>02-11-2023</t>
  </si>
  <si>
    <t>ORD-11433</t>
  </si>
  <si>
    <t>11-10-2025</t>
  </si>
  <si>
    <t>ORD-11434</t>
  </si>
  <si>
    <t>Ajay Malhotra</t>
  </si>
  <si>
    <t>ORD-11435</t>
  </si>
  <si>
    <t>Rahul Kapoor</t>
  </si>
  <si>
    <t>ORD-11436</t>
  </si>
  <si>
    <t>ORD-11437</t>
  </si>
  <si>
    <t>ORD-11438</t>
  </si>
  <si>
    <t>ORD-11439</t>
  </si>
  <si>
    <t>ORD-11440</t>
  </si>
  <si>
    <t>07-08-2025</t>
  </si>
  <si>
    <t>10-08-2025</t>
  </si>
  <si>
    <t>ORD-11441</t>
  </si>
  <si>
    <t>ORD-11442</t>
  </si>
  <si>
    <t>ORD-11443</t>
  </si>
  <si>
    <t>05-07-2025</t>
  </si>
  <si>
    <t>ORD-11444</t>
  </si>
  <si>
    <t>ORD-11445</t>
  </si>
  <si>
    <t>ORD-11446</t>
  </si>
  <si>
    <t>ORD-11447</t>
  </si>
  <si>
    <t>ORD-11448</t>
  </si>
  <si>
    <t>ORD-11449</t>
  </si>
  <si>
    <t>24-08-2022</t>
  </si>
  <si>
    <t>ORD-11450</t>
  </si>
  <si>
    <t>ORD-11451</t>
  </si>
  <si>
    <t>ORD-11452</t>
  </si>
  <si>
    <t>23-07-2025</t>
  </si>
  <si>
    <t>ORD-11453</t>
  </si>
  <si>
    <t>ORD-11454</t>
  </si>
  <si>
    <t>01-09-2025</t>
  </si>
  <si>
    <t>04-09-2025</t>
  </si>
  <si>
    <t>ORD-11455</t>
  </si>
  <si>
    <t>ORD-11456</t>
  </si>
  <si>
    <t>ORD-11457</t>
  </si>
  <si>
    <t>ORD-11458</t>
  </si>
  <si>
    <t>ORD-11459</t>
  </si>
  <si>
    <t>ORD-11460</t>
  </si>
  <si>
    <t>08-03-2024</t>
  </si>
  <si>
    <t>Sanjay Bhatt</t>
  </si>
  <si>
    <t>ORD-11461</t>
  </si>
  <si>
    <t>01-09-2022</t>
  </si>
  <si>
    <t>ORD-11462</t>
  </si>
  <si>
    <t>15-11-2025</t>
  </si>
  <si>
    <t>ORD-11463</t>
  </si>
  <si>
    <t>ORD-11464</t>
  </si>
  <si>
    <t>ORD-11465</t>
  </si>
  <si>
    <t>12-01-2025</t>
  </si>
  <si>
    <t>ORD-11466</t>
  </si>
  <si>
    <t>06-02-2025</t>
  </si>
  <si>
    <t>ORD-11467</t>
  </si>
  <si>
    <t>25-07-2024</t>
  </si>
  <si>
    <t>ORD-11468</t>
  </si>
  <si>
    <t>ORD-11469</t>
  </si>
  <si>
    <t>04-06-2022</t>
  </si>
  <si>
    <t>ORD-11470</t>
  </si>
  <si>
    <t>10-05-2022</t>
  </si>
  <si>
    <t>ORD-11471</t>
  </si>
  <si>
    <t>ORD-11472</t>
  </si>
  <si>
    <t>27-10-2024</t>
  </si>
  <si>
    <t>ORD-11473</t>
  </si>
  <si>
    <t>ORD-11474</t>
  </si>
  <si>
    <t>ORD-11475</t>
  </si>
  <si>
    <t>ORD-11476</t>
  </si>
  <si>
    <t>13-01-2022</t>
  </si>
  <si>
    <t>ORD-11477</t>
  </si>
  <si>
    <t>ORD-11478</t>
  </si>
  <si>
    <t>ORD-11479</t>
  </si>
  <si>
    <t>ORD-11480</t>
  </si>
  <si>
    <t>ORD-11481</t>
  </si>
  <si>
    <t>ORD-11482</t>
  </si>
  <si>
    <t>ORD-11483</t>
  </si>
  <si>
    <t>21-02-2023</t>
  </si>
  <si>
    <t>ORD-11484</t>
  </si>
  <si>
    <t>15-09-2024</t>
  </si>
  <si>
    <t>ORD-11485</t>
  </si>
  <si>
    <t>ORD-11486</t>
  </si>
  <si>
    <t>Anjali Iyer</t>
  </si>
  <si>
    <t>ORD-11487</t>
  </si>
  <si>
    <t>ORD-11488</t>
  </si>
  <si>
    <t>ORD-11489</t>
  </si>
  <si>
    <t>03-10-2023</t>
  </si>
  <si>
    <t>04-10-2023</t>
  </si>
  <si>
    <t>ORD-11490</t>
  </si>
  <si>
    <t>19-09-2022</t>
  </si>
  <si>
    <t>ORD-11491</t>
  </si>
  <si>
    <t>28-01-2025</t>
  </si>
  <si>
    <t>ORD-11492</t>
  </si>
  <si>
    <t>11-12-2023</t>
  </si>
  <si>
    <t>ORD-11493</t>
  </si>
  <si>
    <t>ORD-11494</t>
  </si>
  <si>
    <t>ORD-11495</t>
  </si>
  <si>
    <t>ORD-11496</t>
  </si>
  <si>
    <t>ORD-11497</t>
  </si>
  <si>
    <t>ORD-11498</t>
  </si>
  <si>
    <t>16-04-2024</t>
  </si>
  <si>
    <t>ORD-11499</t>
  </si>
  <si>
    <t>ORD-11500</t>
  </si>
  <si>
    <t>28-05-2025</t>
  </si>
  <si>
    <t>ORD-11501</t>
  </si>
  <si>
    <t>ORD-11502</t>
  </si>
  <si>
    <t>ORD-11503</t>
  </si>
  <si>
    <t>ORD-11504</t>
  </si>
  <si>
    <t>ORD-11505</t>
  </si>
  <si>
    <t>22-06-2023</t>
  </si>
  <si>
    <t>ORD-11506</t>
  </si>
  <si>
    <t>ORD-11507</t>
  </si>
  <si>
    <t>ORD-11508</t>
  </si>
  <si>
    <t>ORD-11509</t>
  </si>
  <si>
    <t>ORD-11510</t>
  </si>
  <si>
    <t>ORD-11511</t>
  </si>
  <si>
    <t>ORD-11512</t>
  </si>
  <si>
    <t>21-12-2023</t>
  </si>
  <si>
    <t>ORD-11513</t>
  </si>
  <si>
    <t>ORD-11514</t>
  </si>
  <si>
    <t>ORD-11515</t>
  </si>
  <si>
    <t>ORD-11516</t>
  </si>
  <si>
    <t>14-12-2025</t>
  </si>
  <si>
    <t>ORD-11517</t>
  </si>
  <si>
    <t>ORD-11518</t>
  </si>
  <si>
    <t>ORD-11519</t>
  </si>
  <si>
    <t>ORD-11520</t>
  </si>
  <si>
    <t>ORD-11521</t>
  </si>
  <si>
    <t>ORD-11522</t>
  </si>
  <si>
    <t>07-12-2024</t>
  </si>
  <si>
    <t>ORD-11523</t>
  </si>
  <si>
    <t>ORD-11524</t>
  </si>
  <si>
    <t>ORD-11525</t>
  </si>
  <si>
    <t>ORD-11526</t>
  </si>
  <si>
    <t>07-05-2023</t>
  </si>
  <si>
    <t>ORD-11527</t>
  </si>
  <si>
    <t>ORD-11528</t>
  </si>
  <si>
    <t>18-01-2023</t>
  </si>
  <si>
    <t>ORD-11529</t>
  </si>
  <si>
    <t>ORD-11530</t>
  </si>
  <si>
    <t>ORD-11531</t>
  </si>
  <si>
    <t>ORD-11532</t>
  </si>
  <si>
    <t>ORD-11533</t>
  </si>
  <si>
    <t>ORD-11534</t>
  </si>
  <si>
    <t>ORD-11535</t>
  </si>
  <si>
    <t>ORD-11536</t>
  </si>
  <si>
    <t>ORD-11537</t>
  </si>
  <si>
    <t>ORD-11538</t>
  </si>
  <si>
    <t>ORD-11539</t>
  </si>
  <si>
    <t>ORD-11540</t>
  </si>
  <si>
    <t>06-07-2023</t>
  </si>
  <si>
    <t>ORD-11541</t>
  </si>
  <si>
    <t>ORD-11542</t>
  </si>
  <si>
    <t>10-11-2024</t>
  </si>
  <si>
    <t>14-11-2024</t>
  </si>
  <si>
    <t>ORD-11543</t>
  </si>
  <si>
    <t>ORD-11544</t>
  </si>
  <si>
    <t>ORD-11545</t>
  </si>
  <si>
    <t>ORD-11546</t>
  </si>
  <si>
    <t>ORD-11547</t>
  </si>
  <si>
    <t>ORD-11548</t>
  </si>
  <si>
    <t>19-06-2022</t>
  </si>
  <si>
    <t>ORD-11549</t>
  </si>
  <si>
    <t>09-02-2022</t>
  </si>
  <si>
    <t>ORD-11550</t>
  </si>
  <si>
    <t>ORD-11551</t>
  </si>
  <si>
    <t>11-08-2025</t>
  </si>
  <si>
    <t>17-08-2025</t>
  </si>
  <si>
    <t>ORD-11552</t>
  </si>
  <si>
    <t>ORD-11553</t>
  </si>
  <si>
    <t>ORD-11554</t>
  </si>
  <si>
    <t>ORD-11555</t>
  </si>
  <si>
    <t>ORD-11556</t>
  </si>
  <si>
    <t>17-05-2023</t>
  </si>
  <si>
    <t>ORD-11557</t>
  </si>
  <si>
    <t>ORD-11558</t>
  </si>
  <si>
    <t>ORD-11559</t>
  </si>
  <si>
    <t>ORD-11560</t>
  </si>
  <si>
    <t>ORD-11561</t>
  </si>
  <si>
    <t>ORD-11562</t>
  </si>
  <si>
    <t>ORD-11563</t>
  </si>
  <si>
    <t>19-09-2024</t>
  </si>
  <si>
    <t>ORD-11564</t>
  </si>
  <si>
    <t>15-08-2022</t>
  </si>
  <si>
    <t>ORD-11565</t>
  </si>
  <si>
    <t>ORD-11566</t>
  </si>
  <si>
    <t>28-05-2024</t>
  </si>
  <si>
    <t>ORD-11567</t>
  </si>
  <si>
    <t>ORD-11568</t>
  </si>
  <si>
    <t>ORD-11569</t>
  </si>
  <si>
    <t>ORD-11570</t>
  </si>
  <si>
    <t>13-04-2022</t>
  </si>
  <si>
    <t>ORD-11571</t>
  </si>
  <si>
    <t>ORD-11572</t>
  </si>
  <si>
    <t>30-07-2025</t>
  </si>
  <si>
    <t>ORD-11573</t>
  </si>
  <si>
    <t>ORD-11574</t>
  </si>
  <si>
    <t>18-08-2022</t>
  </si>
  <si>
    <t>ORD-11575</t>
  </si>
  <si>
    <t>ORD-11576</t>
  </si>
  <si>
    <t>ORD-11577</t>
  </si>
  <si>
    <t>ORD-11578</t>
  </si>
  <si>
    <t>ORD-11579</t>
  </si>
  <si>
    <t>ORD-11580</t>
  </si>
  <si>
    <t>ORD-11581</t>
  </si>
  <si>
    <t>ORD-11582</t>
  </si>
  <si>
    <t>ORD-11583</t>
  </si>
  <si>
    <t>ORD-11584</t>
  </si>
  <si>
    <t>ORD-11585</t>
  </si>
  <si>
    <t>ORD-11586</t>
  </si>
  <si>
    <t>04-02-2024</t>
  </si>
  <si>
    <t>ORD-11587</t>
  </si>
  <si>
    <t>ORD-11588</t>
  </si>
  <si>
    <t>ORD-11589</t>
  </si>
  <si>
    <t>ORD-11590</t>
  </si>
  <si>
    <t>ORD-11591</t>
  </si>
  <si>
    <t>ORD-11592</t>
  </si>
  <si>
    <t>ORD-11593</t>
  </si>
  <si>
    <t>ORD-11594</t>
  </si>
  <si>
    <t>ORD-11595</t>
  </si>
  <si>
    <t>ORD-11596</t>
  </si>
  <si>
    <t>ORD-11597</t>
  </si>
  <si>
    <t>ORD-11598</t>
  </si>
  <si>
    <t>ORD-11599</t>
  </si>
  <si>
    <t>23-01-2025</t>
  </si>
  <si>
    <t>ORD-11600</t>
  </si>
  <si>
    <t>ORD-11601</t>
  </si>
  <si>
    <t>23-06-2024</t>
  </si>
  <si>
    <t>ORD-11602</t>
  </si>
  <si>
    <t>ORD-11603</t>
  </si>
  <si>
    <t>ORD-11604</t>
  </si>
  <si>
    <t>ORD-11605</t>
  </si>
  <si>
    <t>ORD-11606</t>
  </si>
  <si>
    <t>ORD-11607</t>
  </si>
  <si>
    <t>30-07-2023</t>
  </si>
  <si>
    <t>ORD-11608</t>
  </si>
  <si>
    <t>ORD-11609</t>
  </si>
  <si>
    <t>15-04-2023</t>
  </si>
  <si>
    <t>ORD-11610</t>
  </si>
  <si>
    <t>ORD-11611</t>
  </si>
  <si>
    <t>ORD-11612</t>
  </si>
  <si>
    <t>ORD-11613</t>
  </si>
  <si>
    <t>ORD-11614</t>
  </si>
  <si>
    <t>ORD-11615</t>
  </si>
  <si>
    <t>Sanjay Joshi</t>
  </si>
  <si>
    <t>ORD-11616</t>
  </si>
  <si>
    <t>ORD-11617</t>
  </si>
  <si>
    <t>ORD-11618</t>
  </si>
  <si>
    <t>ORD-11619</t>
  </si>
  <si>
    <t>ORD-11620</t>
  </si>
  <si>
    <t>15-07-2022</t>
  </si>
  <si>
    <t>18-07-2022</t>
  </si>
  <si>
    <t>ORD-11621</t>
  </si>
  <si>
    <t>ORD-11622</t>
  </si>
  <si>
    <t>14-09-2022</t>
  </si>
  <si>
    <t>ORD-11623</t>
  </si>
  <si>
    <t>25-01-2022</t>
  </si>
  <si>
    <t>ORD-11624</t>
  </si>
  <si>
    <t>ORD-11625</t>
  </si>
  <si>
    <t>ORD-11626</t>
  </si>
  <si>
    <t>ORD-11627</t>
  </si>
  <si>
    <t>ORD-11628</t>
  </si>
  <si>
    <t>ORD-11629</t>
  </si>
  <si>
    <t>ORD-11630</t>
  </si>
  <si>
    <t>ORD-11631</t>
  </si>
  <si>
    <t>ORD-11632</t>
  </si>
  <si>
    <t>ORD-11633</t>
  </si>
  <si>
    <t>22-05-2025</t>
  </si>
  <si>
    <t>ORD-11634</t>
  </si>
  <si>
    <t>ORD-11635</t>
  </si>
  <si>
    <t>01-07-2023</t>
  </si>
  <si>
    <t>ORD-11636</t>
  </si>
  <si>
    <t>12-07-2024</t>
  </si>
  <si>
    <t>ORD-11637</t>
  </si>
  <si>
    <t>ORD-11638</t>
  </si>
  <si>
    <t>ORD-11639</t>
  </si>
  <si>
    <t>ORD-11640</t>
  </si>
  <si>
    <t>ORD-11641</t>
  </si>
  <si>
    <t>ORD-11642</t>
  </si>
  <si>
    <t>ORD-11643</t>
  </si>
  <si>
    <t>ORD-11644</t>
  </si>
  <si>
    <t>ORD-11645</t>
  </si>
  <si>
    <t>Ritu Agarwal</t>
  </si>
  <si>
    <t>ORD-11646</t>
  </si>
  <si>
    <t>ORD-11647</t>
  </si>
  <si>
    <t>ORD-11648</t>
  </si>
  <si>
    <t>ORD-11649</t>
  </si>
  <si>
    <t>ORD-11650</t>
  </si>
  <si>
    <t>ORD-11651</t>
  </si>
  <si>
    <t>ORD-11652</t>
  </si>
  <si>
    <t>ORD-11653</t>
  </si>
  <si>
    <t>ORD-11654</t>
  </si>
  <si>
    <t>ORD-11655</t>
  </si>
  <si>
    <t>11-09-2025</t>
  </si>
  <si>
    <t>ORD-11656</t>
  </si>
  <si>
    <t>ORD-11657</t>
  </si>
  <si>
    <t>ORD-11658</t>
  </si>
  <si>
    <t>03-03-2025</t>
  </si>
  <si>
    <t>ORD-11659</t>
  </si>
  <si>
    <t>ORD-11660</t>
  </si>
  <si>
    <t>ORD-11661</t>
  </si>
  <si>
    <t>20-09-2024</t>
  </si>
  <si>
    <t>ORD-11662</t>
  </si>
  <si>
    <t>ORD-11663</t>
  </si>
  <si>
    <t>ORD-11664</t>
  </si>
  <si>
    <t>ORD-11665</t>
  </si>
  <si>
    <t>ORD-11666</t>
  </si>
  <si>
    <t>ORD-11667</t>
  </si>
  <si>
    <t>ORD-11668</t>
  </si>
  <si>
    <t>ORD-11669</t>
  </si>
  <si>
    <t>ORD-11670</t>
  </si>
  <si>
    <t>ORD-11671</t>
  </si>
  <si>
    <t>ORD-11672</t>
  </si>
  <si>
    <t>Rohan Bhatt</t>
  </si>
  <si>
    <t>ORD-11673</t>
  </si>
  <si>
    <t>ORD-11674</t>
  </si>
  <si>
    <t>ORD-11675</t>
  </si>
  <si>
    <t>ORD-11676</t>
  </si>
  <si>
    <t>ORD-11677</t>
  </si>
  <si>
    <t>14-09-2024</t>
  </si>
  <si>
    <t>ORD-11678</t>
  </si>
  <si>
    <t>08-05-2024</t>
  </si>
  <si>
    <t>09-05-2024</t>
  </si>
  <si>
    <t>ORD-11679</t>
  </si>
  <si>
    <t>ORD-11680</t>
  </si>
  <si>
    <t>ORD-11681</t>
  </si>
  <si>
    <t>ORD-11682</t>
  </si>
  <si>
    <t>ORD-11683</t>
  </si>
  <si>
    <t>ORD-11684</t>
  </si>
  <si>
    <t>ORD-11685</t>
  </si>
  <si>
    <t>02-12-2022</t>
  </si>
  <si>
    <t>ORD-11686</t>
  </si>
  <si>
    <t>ORD-11687</t>
  </si>
  <si>
    <t>ORD-11688</t>
  </si>
  <si>
    <t>ORD-11689</t>
  </si>
  <si>
    <t>ORD-11690</t>
  </si>
  <si>
    <t>ORD-11691</t>
  </si>
  <si>
    <t>ORD-11692</t>
  </si>
  <si>
    <t>ORD-11693</t>
  </si>
  <si>
    <t>ORD-11694</t>
  </si>
  <si>
    <t>ORD-11695</t>
  </si>
  <si>
    <t>ORD-11696</t>
  </si>
  <si>
    <t>04-12-2022</t>
  </si>
  <si>
    <t>ORD-11697</t>
  </si>
  <si>
    <t>ORD-11698</t>
  </si>
  <si>
    <t>ORD-11699</t>
  </si>
  <si>
    <t>ORD-11700</t>
  </si>
  <si>
    <t>10-08-2023</t>
  </si>
  <si>
    <t>ORD-11701</t>
  </si>
  <si>
    <t>ORD-11702</t>
  </si>
  <si>
    <t>ORD-11703</t>
  </si>
  <si>
    <t>ORD-11704</t>
  </si>
  <si>
    <t>ORD-11705</t>
  </si>
  <si>
    <t>ORD-11706</t>
  </si>
  <si>
    <t>ORD-11707</t>
  </si>
  <si>
    <t>26-01-2025</t>
  </si>
  <si>
    <t>ORD-11708</t>
  </si>
  <si>
    <t>ORD-11709</t>
  </si>
  <si>
    <t>21-05-2025</t>
  </si>
  <si>
    <t>ORD-11710</t>
  </si>
  <si>
    <t>ORD-11711</t>
  </si>
  <si>
    <t>ORD-11712</t>
  </si>
  <si>
    <t>ORD-11713</t>
  </si>
  <si>
    <t>04-11-2023</t>
  </si>
  <si>
    <t>ORD-11714</t>
  </si>
  <si>
    <t>ORD-11715</t>
  </si>
  <si>
    <t>ORD-11716</t>
  </si>
  <si>
    <t>ORD-11717</t>
  </si>
  <si>
    <t>21-12-2025</t>
  </si>
  <si>
    <t>ORD-11718</t>
  </si>
  <si>
    <t>ORD-11719</t>
  </si>
  <si>
    <t>ORD-11720</t>
  </si>
  <si>
    <t>ORD-11721</t>
  </si>
  <si>
    <t>ORD-11722</t>
  </si>
  <si>
    <t>ORD-11723</t>
  </si>
  <si>
    <t>ORD-11724</t>
  </si>
  <si>
    <t>ORD-11725</t>
  </si>
  <si>
    <t>ORD-11726</t>
  </si>
  <si>
    <t>ORD-11727</t>
  </si>
  <si>
    <t>ORD-11728</t>
  </si>
  <si>
    <t>07-05-2024</t>
  </si>
  <si>
    <t>ORD-11729</t>
  </si>
  <si>
    <t>ORD-11730</t>
  </si>
  <si>
    <t>ORD-11731</t>
  </si>
  <si>
    <t>ORD-11732</t>
  </si>
  <si>
    <t>ORD-11733</t>
  </si>
  <si>
    <t>ORD-11734</t>
  </si>
  <si>
    <t>ORD-11735</t>
  </si>
  <si>
    <t>04-10-2022</t>
  </si>
  <si>
    <t>ORD-11736</t>
  </si>
  <si>
    <t>ORD-11737</t>
  </si>
  <si>
    <t>ORD-11738</t>
  </si>
  <si>
    <t>Arjun Bhatt</t>
  </si>
  <si>
    <t>ORD-11739</t>
  </si>
  <si>
    <t>26-06-2024</t>
  </si>
  <si>
    <t>ORD-11740</t>
  </si>
  <si>
    <t>ORD-11741</t>
  </si>
  <si>
    <t>ORD-11742</t>
  </si>
  <si>
    <t>23-11-2024</t>
  </si>
  <si>
    <t>ORD-11743</t>
  </si>
  <si>
    <t>ORD-11744</t>
  </si>
  <si>
    <t>ORD-11745</t>
  </si>
  <si>
    <t>01-04-2025</t>
  </si>
  <si>
    <t>ORD-11746</t>
  </si>
  <si>
    <t>ORD-11747</t>
  </si>
  <si>
    <t>30-04-2025</t>
  </si>
  <si>
    <t>ORD-11748</t>
  </si>
  <si>
    <t>ORD-11749</t>
  </si>
  <si>
    <t>ORD-11750</t>
  </si>
  <si>
    <t>ORD-11751</t>
  </si>
  <si>
    <t>ORD-11752</t>
  </si>
  <si>
    <t>ORD-11753</t>
  </si>
  <si>
    <t>ORD-11754</t>
  </si>
  <si>
    <t>ORD-11755</t>
  </si>
  <si>
    <t>ORD-11756</t>
  </si>
  <si>
    <t>30-09-2023</t>
  </si>
  <si>
    <t>ORD-11757</t>
  </si>
  <si>
    <t>09-07-2025</t>
  </si>
  <si>
    <t>ORD-11758</t>
  </si>
  <si>
    <t>19-09-2023</t>
  </si>
  <si>
    <t>ORD-11759</t>
  </si>
  <si>
    <t>ORD-11760</t>
  </si>
  <si>
    <t>ORD-11761</t>
  </si>
  <si>
    <t>ORD-11762</t>
  </si>
  <si>
    <t>ORD-11763</t>
  </si>
  <si>
    <t>ORD-11764</t>
  </si>
  <si>
    <t>11-05-2022</t>
  </si>
  <si>
    <t>ORD-11765</t>
  </si>
  <si>
    <t>ORD-11766</t>
  </si>
  <si>
    <t>ORD-11767</t>
  </si>
  <si>
    <t>ORD-11768</t>
  </si>
  <si>
    <t>ORD-11769</t>
  </si>
  <si>
    <t>25-04-2025</t>
  </si>
  <si>
    <t>ORD-11770</t>
  </si>
  <si>
    <t>ORD-11771</t>
  </si>
  <si>
    <t>19-12-2023</t>
  </si>
  <si>
    <t>ORD-11772</t>
  </si>
  <si>
    <t>24-09-2022</t>
  </si>
  <si>
    <t>ORD-11773</t>
  </si>
  <si>
    <t>ORD-11774</t>
  </si>
  <si>
    <t>ORD-11775</t>
  </si>
  <si>
    <t>11-05-2023</t>
  </si>
  <si>
    <t>ORD-11776</t>
  </si>
  <si>
    <t>ORD-11777</t>
  </si>
  <si>
    <t>ORD-11778</t>
  </si>
  <si>
    <t>ORD-11779</t>
  </si>
  <si>
    <t>ORD-11780</t>
  </si>
  <si>
    <t>ORD-11781</t>
  </si>
  <si>
    <t>ORD-11782</t>
  </si>
  <si>
    <t>ORD-11783</t>
  </si>
  <si>
    <t>ORD-11784</t>
  </si>
  <si>
    <t>ORD-11785</t>
  </si>
  <si>
    <t>02-03-2023</t>
  </si>
  <si>
    <t>ORD-11786</t>
  </si>
  <si>
    <t>ORD-11787</t>
  </si>
  <si>
    <t>03-09-2023</t>
  </si>
  <si>
    <t>ORD-11788</t>
  </si>
  <si>
    <t>03-01-2024</t>
  </si>
  <si>
    <t>ORD-11789</t>
  </si>
  <si>
    <t>ORD-11790</t>
  </si>
  <si>
    <t>12-11-2024</t>
  </si>
  <si>
    <t>ORD-11791</t>
  </si>
  <si>
    <t>ORD-11792</t>
  </si>
  <si>
    <t>ORD-11793</t>
  </si>
  <si>
    <t>ORD-11794</t>
  </si>
  <si>
    <t>ORD-11795</t>
  </si>
  <si>
    <t>ORD-11796</t>
  </si>
  <si>
    <t>ORD-11797</t>
  </si>
  <si>
    <t>ORD-11798</t>
  </si>
  <si>
    <t>02-09-2023</t>
  </si>
  <si>
    <t>ORD-11799</t>
  </si>
  <si>
    <t>ORD-11800</t>
  </si>
  <si>
    <t>ORD-11801</t>
  </si>
  <si>
    <t>ORD-11802</t>
  </si>
  <si>
    <t>ORD-11803</t>
  </si>
  <si>
    <t>ORD-11804</t>
  </si>
  <si>
    <t>ORD-11805</t>
  </si>
  <si>
    <t>ORD-11806</t>
  </si>
  <si>
    <t>ORD-11807</t>
  </si>
  <si>
    <t>27-04-2025</t>
  </si>
  <si>
    <t>ORD-11808</t>
  </si>
  <si>
    <t>ORD-11809</t>
  </si>
  <si>
    <t>ORD-11810</t>
  </si>
  <si>
    <t>ORD-11811</t>
  </si>
  <si>
    <t>ORD-11812</t>
  </si>
  <si>
    <t>ORD-11813</t>
  </si>
  <si>
    <t>ORD-11814</t>
  </si>
  <si>
    <t>ORD-11815</t>
  </si>
  <si>
    <t>ORD-11816</t>
  </si>
  <si>
    <t>ORD-11817</t>
  </si>
  <si>
    <t>30-03-2022</t>
  </si>
  <si>
    <t>ORD-11818</t>
  </si>
  <si>
    <t>31-07-2022</t>
  </si>
  <si>
    <t>ORD-11819</t>
  </si>
  <si>
    <t>ORD-11820</t>
  </si>
  <si>
    <t>ORD-11821</t>
  </si>
  <si>
    <t>12-02-2025</t>
  </si>
  <si>
    <t>ORD-11822</t>
  </si>
  <si>
    <t>ORD-11823</t>
  </si>
  <si>
    <t>ORD-11824</t>
  </si>
  <si>
    <t>ORD-11825</t>
  </si>
  <si>
    <t>11-07-2025</t>
  </si>
  <si>
    <t>ORD-11826</t>
  </si>
  <si>
    <t>ORD-11827</t>
  </si>
  <si>
    <t>ORD-11828</t>
  </si>
  <si>
    <t>ORD-11829</t>
  </si>
  <si>
    <t>ORD-11830</t>
  </si>
  <si>
    <t>ORD-11831</t>
  </si>
  <si>
    <t>03-02-2023</t>
  </si>
  <si>
    <t>ORD-11832</t>
  </si>
  <si>
    <t>ORD-11833</t>
  </si>
  <si>
    <t>ORD-11834</t>
  </si>
  <si>
    <t>ORD-11835</t>
  </si>
  <si>
    <t>13-03-2023</t>
  </si>
  <si>
    <t>ORD-11836</t>
  </si>
  <si>
    <t>ORD-11837</t>
  </si>
  <si>
    <t>21-09-2024</t>
  </si>
  <si>
    <t>ORD-11838</t>
  </si>
  <si>
    <t>ORD-11839</t>
  </si>
  <si>
    <t>19-03-2023</t>
  </si>
  <si>
    <t>ORD-11840</t>
  </si>
  <si>
    <t>ORD-11841</t>
  </si>
  <si>
    <t>ORD-11842</t>
  </si>
  <si>
    <t>ORD-11843</t>
  </si>
  <si>
    <t>25-04-2023</t>
  </si>
  <si>
    <t>ORD-11844</t>
  </si>
  <si>
    <t>ORD-11845</t>
  </si>
  <si>
    <t>ORD-11846</t>
  </si>
  <si>
    <t>ORD-11847</t>
  </si>
  <si>
    <t>ORD-11848</t>
  </si>
  <si>
    <t>ORD-11849</t>
  </si>
  <si>
    <t>ORD-11850</t>
  </si>
  <si>
    <t>ORD-11851</t>
  </si>
  <si>
    <t>ORD-11852</t>
  </si>
  <si>
    <t>ORD-11853</t>
  </si>
  <si>
    <t>ORD-11854</t>
  </si>
  <si>
    <t>ORD-11855</t>
  </si>
  <si>
    <t>ORD-11856</t>
  </si>
  <si>
    <t>ORD-11857</t>
  </si>
  <si>
    <t>07-09-2025</t>
  </si>
  <si>
    <t>ORD-11858</t>
  </si>
  <si>
    <t>ORD-11859</t>
  </si>
  <si>
    <t>ORD-11860</t>
  </si>
  <si>
    <t>ORD-11861</t>
  </si>
  <si>
    <t>ORD-11862</t>
  </si>
  <si>
    <t>ORD-11863</t>
  </si>
  <si>
    <t>13-08-2023</t>
  </si>
  <si>
    <t>ORD-11864</t>
  </si>
  <si>
    <t>ORD-11865</t>
  </si>
  <si>
    <t>ORD-11866</t>
  </si>
  <si>
    <t>ORD-11867</t>
  </si>
  <si>
    <t>ORD-11868</t>
  </si>
  <si>
    <t>ORD-11869</t>
  </si>
  <si>
    <t>ORD-11870</t>
  </si>
  <si>
    <t>ORD-11871</t>
  </si>
  <si>
    <t>ORD-11872</t>
  </si>
  <si>
    <t>ORD-11873</t>
  </si>
  <si>
    <t>ORD-11874</t>
  </si>
  <si>
    <t>ORD-11875</t>
  </si>
  <si>
    <t>ORD-11876</t>
  </si>
  <si>
    <t>23-01-2022</t>
  </si>
  <si>
    <t>ORD-11877</t>
  </si>
  <si>
    <t>ORD-11878</t>
  </si>
  <si>
    <t>ORD-11879</t>
  </si>
  <si>
    <t>28-12-2025</t>
  </si>
  <si>
    <t>01-01-2026</t>
  </si>
  <si>
    <t>ORD-11880</t>
  </si>
  <si>
    <t>ORD-11881</t>
  </si>
  <si>
    <t>ORD-11882</t>
  </si>
  <si>
    <t>ORD-11883</t>
  </si>
  <si>
    <t>ORD-11884</t>
  </si>
  <si>
    <t>ORD-11885</t>
  </si>
  <si>
    <t>ORD-11886</t>
  </si>
  <si>
    <t>02-05-2024</t>
  </si>
  <si>
    <t>ORD-11887</t>
  </si>
  <si>
    <t>ORD-11888</t>
  </si>
  <si>
    <t>ORD-11889</t>
  </si>
  <si>
    <t>27-11-2023</t>
  </si>
  <si>
    <t>ORD-11890</t>
  </si>
  <si>
    <t>ORD-11891</t>
  </si>
  <si>
    <t>ORD-11892</t>
  </si>
  <si>
    <t>ORD-11893</t>
  </si>
  <si>
    <t>ORD-11894</t>
  </si>
  <si>
    <t>ORD-11895</t>
  </si>
  <si>
    <t>ORD-11896</t>
  </si>
  <si>
    <t>ORD-11897</t>
  </si>
  <si>
    <t>ORD-11898</t>
  </si>
  <si>
    <t>22-11-2022</t>
  </si>
  <si>
    <t>ORD-11899</t>
  </si>
  <si>
    <t>ORD-11900</t>
  </si>
  <si>
    <t>ORD-11901</t>
  </si>
  <si>
    <t>ORD-11902</t>
  </si>
  <si>
    <t>ORD-11903</t>
  </si>
  <si>
    <t>Neha Bhatt</t>
  </si>
  <si>
    <t>ORD-11904</t>
  </si>
  <si>
    <t>ORD-11905</t>
  </si>
  <si>
    <t>ORD-11906</t>
  </si>
  <si>
    <t>ORD-11907</t>
  </si>
  <si>
    <t>ORD-11908</t>
  </si>
  <si>
    <t>ORD-11909</t>
  </si>
  <si>
    <t>ORD-11910</t>
  </si>
  <si>
    <t>ORD-11911</t>
  </si>
  <si>
    <t>25-12-2023</t>
  </si>
  <si>
    <t>ORD-11912</t>
  </si>
  <si>
    <t>ORD-11913</t>
  </si>
  <si>
    <t>ORD-11914</t>
  </si>
  <si>
    <t>ORD-11915</t>
  </si>
  <si>
    <t>ORD-11916</t>
  </si>
  <si>
    <t>ORD-11917</t>
  </si>
  <si>
    <t>ORD-11918</t>
  </si>
  <si>
    <t>ORD-11919</t>
  </si>
  <si>
    <t>ORD-11920</t>
  </si>
  <si>
    <t>ORD-11921</t>
  </si>
  <si>
    <t>ORD-11922</t>
  </si>
  <si>
    <t>Anjali Pillai</t>
  </si>
  <si>
    <t>ORD-11923</t>
  </si>
  <si>
    <t>ORD-11924</t>
  </si>
  <si>
    <t>ORD-11925</t>
  </si>
  <si>
    <t>ORD-11926</t>
  </si>
  <si>
    <t>ORD-11927</t>
  </si>
  <si>
    <t>ORD-11928</t>
  </si>
  <si>
    <t>ORD-11929</t>
  </si>
  <si>
    <t>ORD-11930</t>
  </si>
  <si>
    <t>ORD-11931</t>
  </si>
  <si>
    <t>ORD-11932</t>
  </si>
  <si>
    <t>ORD-11933</t>
  </si>
  <si>
    <t>ORD-11934</t>
  </si>
  <si>
    <t>13-08-2025</t>
  </si>
  <si>
    <t>ORD-11935</t>
  </si>
  <si>
    <t>31-12-2022</t>
  </si>
  <si>
    <t>ORD-11936</t>
  </si>
  <si>
    <t>ORD-11937</t>
  </si>
  <si>
    <t>ORD-11938</t>
  </si>
  <si>
    <t>ORD-11939</t>
  </si>
  <si>
    <t>ORD-11940</t>
  </si>
  <si>
    <t>ORD-11941</t>
  </si>
  <si>
    <t>ORD-11942</t>
  </si>
  <si>
    <t>ORD-11943</t>
  </si>
  <si>
    <t>24-03-2023</t>
  </si>
  <si>
    <t>ORD-11944</t>
  </si>
  <si>
    <t>ORD-11945</t>
  </si>
  <si>
    <t>ORD-11946</t>
  </si>
  <si>
    <t>ORD-11947</t>
  </si>
  <si>
    <t>ORD-11948</t>
  </si>
  <si>
    <t>ORD-11949</t>
  </si>
  <si>
    <t>ORD-11950</t>
  </si>
  <si>
    <t>ORD-11951</t>
  </si>
  <si>
    <t>ORD-11952</t>
  </si>
  <si>
    <t>ORD-11953</t>
  </si>
  <si>
    <t>ORD-11954</t>
  </si>
  <si>
    <t>ORD-11955</t>
  </si>
  <si>
    <t>ORD-11956</t>
  </si>
  <si>
    <t>ORD-11957</t>
  </si>
  <si>
    <t>ORD-11958</t>
  </si>
  <si>
    <t>ORD-11959</t>
  </si>
  <si>
    <t>ORD-11960</t>
  </si>
  <si>
    <t>ORD-11961</t>
  </si>
  <si>
    <t>06-12-2022</t>
  </si>
  <si>
    <t>ORD-11962</t>
  </si>
  <si>
    <t>ORD-11963</t>
  </si>
  <si>
    <t>05-12-2025</t>
  </si>
  <si>
    <t>ORD-11964</t>
  </si>
  <si>
    <t>ORD-11965</t>
  </si>
  <si>
    <t>ORD-11966</t>
  </si>
  <si>
    <t>ORD-11967</t>
  </si>
  <si>
    <t>07-11-2024</t>
  </si>
  <si>
    <t>ORD-11968</t>
  </si>
  <si>
    <t>ORD-11969</t>
  </si>
  <si>
    <t>06-05-2022</t>
  </si>
  <si>
    <t>ORD-11970</t>
  </si>
  <si>
    <t>ORD-11971</t>
  </si>
  <si>
    <t>ORD-11972</t>
  </si>
  <si>
    <t>ORD-11973</t>
  </si>
  <si>
    <t>ORD-11974</t>
  </si>
  <si>
    <t>26-12-2022</t>
  </si>
  <si>
    <t>ORD-11975</t>
  </si>
  <si>
    <t>ORD-11976</t>
  </si>
  <si>
    <t>ORD-11977</t>
  </si>
  <si>
    <t>ORD-11978</t>
  </si>
  <si>
    <t>ORD-11979</t>
  </si>
  <si>
    <t>ORD-11980</t>
  </si>
  <si>
    <t>ORD-11981</t>
  </si>
  <si>
    <t>ORD-11982</t>
  </si>
  <si>
    <t>ORD-11983</t>
  </si>
  <si>
    <t>ORD-11984</t>
  </si>
  <si>
    <t>ORD-11985</t>
  </si>
  <si>
    <t>ORD-11986</t>
  </si>
  <si>
    <t>ORD-11987</t>
  </si>
  <si>
    <t>ORD-11988</t>
  </si>
  <si>
    <t>ORD-11989</t>
  </si>
  <si>
    <t>ORD-11990</t>
  </si>
  <si>
    <t>ORD-11991</t>
  </si>
  <si>
    <t>ORD-11992</t>
  </si>
  <si>
    <t>ORD-11993</t>
  </si>
  <si>
    <t>03-07-2024</t>
  </si>
  <si>
    <t>06-07-2024</t>
  </si>
  <si>
    <t>ORD-11994</t>
  </si>
  <si>
    <t>ORD-11995</t>
  </si>
  <si>
    <t>25-01-2023</t>
  </si>
  <si>
    <t>ORD-11996</t>
  </si>
  <si>
    <t>ORD-11997</t>
  </si>
  <si>
    <t>ORD-11998</t>
  </si>
  <si>
    <t>ORD-11999</t>
  </si>
  <si>
    <t>ORD-12000</t>
  </si>
  <si>
    <t>ORD-12001</t>
  </si>
  <si>
    <t>ORD-12002</t>
  </si>
  <si>
    <t>ORD-12003</t>
  </si>
  <si>
    <t>29-12-2025</t>
  </si>
  <si>
    <t>ORD-12004</t>
  </si>
  <si>
    <t>ORD-12005</t>
  </si>
  <si>
    <t>ORD-12006</t>
  </si>
  <si>
    <t>ORD-12007</t>
  </si>
  <si>
    <t>ORD-12008</t>
  </si>
  <si>
    <t>ORD-12009</t>
  </si>
  <si>
    <t>ORD-12010</t>
  </si>
  <si>
    <t>ORD-12011</t>
  </si>
  <si>
    <t>ORD-12012</t>
  </si>
  <si>
    <t>ORD-12013</t>
  </si>
  <si>
    <t>ORD-12014</t>
  </si>
  <si>
    <t>ORD-12015</t>
  </si>
  <si>
    <t>ORD-12016</t>
  </si>
  <si>
    <t>ORD-12017</t>
  </si>
  <si>
    <t>ORD-12018</t>
  </si>
  <si>
    <t>ORD-12019</t>
  </si>
  <si>
    <t>ORD-12020</t>
  </si>
  <si>
    <t>ORD-12021</t>
  </si>
  <si>
    <t>09-01-2022</t>
  </si>
  <si>
    <t>ORD-12022</t>
  </si>
  <si>
    <t>ORD-12023</t>
  </si>
  <si>
    <t>18-12-2023</t>
  </si>
  <si>
    <t>ORD-12024</t>
  </si>
  <si>
    <t>ORD-12025</t>
  </si>
  <si>
    <t>ORD-12026</t>
  </si>
  <si>
    <t>ORD-12027</t>
  </si>
  <si>
    <t>ORD-12028</t>
  </si>
  <si>
    <t>ORD-12029</t>
  </si>
  <si>
    <t>ORD-12030</t>
  </si>
  <si>
    <t>ORD-12031</t>
  </si>
  <si>
    <t>ORD-12032</t>
  </si>
  <si>
    <t>ORD-12033</t>
  </si>
  <si>
    <t>ORD-12034</t>
  </si>
  <si>
    <t>ORD-12035</t>
  </si>
  <si>
    <t>ORD-12036</t>
  </si>
  <si>
    <t>25-08-2023</t>
  </si>
  <si>
    <t>ORD-12037</t>
  </si>
  <si>
    <t>ORD-12038</t>
  </si>
  <si>
    <t>ORD-12039</t>
  </si>
  <si>
    <t>ORD-12040</t>
  </si>
  <si>
    <t>ORD-12041</t>
  </si>
  <si>
    <t>ORD-12042</t>
  </si>
  <si>
    <t>ORD-12043</t>
  </si>
  <si>
    <t>ORD-12044</t>
  </si>
  <si>
    <t>ORD-12045</t>
  </si>
  <si>
    <t>ORD-12046</t>
  </si>
  <si>
    <t>ORD-12047</t>
  </si>
  <si>
    <t>ORD-12048</t>
  </si>
  <si>
    <t>10-10-2025</t>
  </si>
  <si>
    <t>ORD-12049</t>
  </si>
  <si>
    <t>ORD-12050</t>
  </si>
  <si>
    <t>ORD-12051</t>
  </si>
  <si>
    <t>ORD-12052</t>
  </si>
  <si>
    <t>ORD-12053</t>
  </si>
  <si>
    <t>ORD-12054</t>
  </si>
  <si>
    <t>ORD-12055</t>
  </si>
  <si>
    <t>ORD-12056</t>
  </si>
  <si>
    <t>ORD-12057</t>
  </si>
  <si>
    <t>ORD-12058</t>
  </si>
  <si>
    <t>ORD-12059</t>
  </si>
  <si>
    <t>ORD-12060</t>
  </si>
  <si>
    <t>ORD-12061</t>
  </si>
  <si>
    <t>ORD-12062</t>
  </si>
  <si>
    <t>ORD-12063</t>
  </si>
  <si>
    <t>ORD-12064</t>
  </si>
  <si>
    <t>ORD-12065</t>
  </si>
  <si>
    <t>ORD-12066</t>
  </si>
  <si>
    <t>ORD-12067</t>
  </si>
  <si>
    <t>ORD-12068</t>
  </si>
  <si>
    <t>ORD-12069</t>
  </si>
  <si>
    <t>ORD-12070</t>
  </si>
  <si>
    <t>ORD-12071</t>
  </si>
  <si>
    <t>ORD-12072</t>
  </si>
  <si>
    <t>ORD-12073</t>
  </si>
  <si>
    <t>ORD-12074</t>
  </si>
  <si>
    <t>ORD-12075</t>
  </si>
  <si>
    <t>ORD-12076</t>
  </si>
  <si>
    <t>ORD-12077</t>
  </si>
  <si>
    <t>ORD-12078</t>
  </si>
  <si>
    <t>ORD-12079</t>
  </si>
  <si>
    <t>ORD-12080</t>
  </si>
  <si>
    <t>ORD-12081</t>
  </si>
  <si>
    <t>ORD-12082</t>
  </si>
  <si>
    <t>Suresh Rao</t>
  </si>
  <si>
    <t>ORD-12083</t>
  </si>
  <si>
    <t>19-01-2025</t>
  </si>
  <si>
    <t>ORD-12084</t>
  </si>
  <si>
    <t>ORD-12085</t>
  </si>
  <si>
    <t>01-12-2025</t>
  </si>
  <si>
    <t>ORD-12086</t>
  </si>
  <si>
    <t>ORD-12087</t>
  </si>
  <si>
    <t>ORD-12088</t>
  </si>
  <si>
    <t>ORD-12089</t>
  </si>
  <si>
    <t>Meera Gupta</t>
  </si>
  <si>
    <t>ORD-12090</t>
  </si>
  <si>
    <t>ORD-12091</t>
  </si>
  <si>
    <t>ORD-12092</t>
  </si>
  <si>
    <t>ORD-12093</t>
  </si>
  <si>
    <t>ORD-12094</t>
  </si>
  <si>
    <t>ORD-12095</t>
  </si>
  <si>
    <t>ORD-12096</t>
  </si>
  <si>
    <t>ORD-12097</t>
  </si>
  <si>
    <t>ORD-12098</t>
  </si>
  <si>
    <t>ORD-12099</t>
  </si>
  <si>
    <t>ORD-12100</t>
  </si>
  <si>
    <t>ORD-12101</t>
  </si>
  <si>
    <t>ORD-12102</t>
  </si>
  <si>
    <t>ORD-12103</t>
  </si>
  <si>
    <t>ORD-12104</t>
  </si>
  <si>
    <t>ORD-12105</t>
  </si>
  <si>
    <t>ORD-12106</t>
  </si>
  <si>
    <t>ORD-12107</t>
  </si>
  <si>
    <t>ORD-12108</t>
  </si>
  <si>
    <t>ORD-12109</t>
  </si>
  <si>
    <t>ORD-12110</t>
  </si>
  <si>
    <t>02-12-2023</t>
  </si>
  <si>
    <t>ORD-12111</t>
  </si>
  <si>
    <t>ORD-12112</t>
  </si>
  <si>
    <t>ORD-12113</t>
  </si>
  <si>
    <t>ORD-12114</t>
  </si>
  <si>
    <t>ORD-12115</t>
  </si>
  <si>
    <t>ORD-12116</t>
  </si>
  <si>
    <t>ORD-12117</t>
  </si>
  <si>
    <t>ORD-12118</t>
  </si>
  <si>
    <t>ORD-12119</t>
  </si>
  <si>
    <t>ORD-12120</t>
  </si>
  <si>
    <t>ORD-12121</t>
  </si>
  <si>
    <t>ORD-12122</t>
  </si>
  <si>
    <t>ORD-12123</t>
  </si>
  <si>
    <t>ORD-12124</t>
  </si>
  <si>
    <t>ORD-12125</t>
  </si>
  <si>
    <t>30-10-2022</t>
  </si>
  <si>
    <t>ORD-12126</t>
  </si>
  <si>
    <t>ORD-12127</t>
  </si>
  <si>
    <t>ORD-12128</t>
  </si>
  <si>
    <t>ORD-12129</t>
  </si>
  <si>
    <t>ORD-12130</t>
  </si>
  <si>
    <t>29-05-2022</t>
  </si>
  <si>
    <t>ORD-12131</t>
  </si>
  <si>
    <t>18-10-2024</t>
  </si>
  <si>
    <t>ORD-12132</t>
  </si>
  <si>
    <t>ORD-12133</t>
  </si>
  <si>
    <t>ORD-12134</t>
  </si>
  <si>
    <t>ORD-12135</t>
  </si>
  <si>
    <t>ORD-12136</t>
  </si>
  <si>
    <t>ORD-12137</t>
  </si>
  <si>
    <t>ORD-12138</t>
  </si>
  <si>
    <t>ORD-12139</t>
  </si>
  <si>
    <t>ORD-12140</t>
  </si>
  <si>
    <t>ORD-12141</t>
  </si>
  <si>
    <t>ORD-12142</t>
  </si>
  <si>
    <t>05-01-2026</t>
  </si>
  <si>
    <t>ORD-12143</t>
  </si>
  <si>
    <t>27-02-2023</t>
  </si>
  <si>
    <t>ORD-12144</t>
  </si>
  <si>
    <t>ORD-12145</t>
  </si>
  <si>
    <t>ORD-12146</t>
  </si>
  <si>
    <t>ORD-12147</t>
  </si>
  <si>
    <t>ORD-12148</t>
  </si>
  <si>
    <t>ORD-12149</t>
  </si>
  <si>
    <t>ORD-12150</t>
  </si>
  <si>
    <t>ORD-12151</t>
  </si>
  <si>
    <t>ORD-12152</t>
  </si>
  <si>
    <t>ORD-12153</t>
  </si>
  <si>
    <t>ORD-12154</t>
  </si>
  <si>
    <t>ORD-12155</t>
  </si>
  <si>
    <t>ORD-12156</t>
  </si>
  <si>
    <t>ORD-12157</t>
  </si>
  <si>
    <t>ORD-12158</t>
  </si>
  <si>
    <t>ORD-12159</t>
  </si>
  <si>
    <t>ORD-12160</t>
  </si>
  <si>
    <t>ORD-12161</t>
  </si>
  <si>
    <t>ORD-12162</t>
  </si>
  <si>
    <t>ORD-12163</t>
  </si>
  <si>
    <t>30-08-2023</t>
  </si>
  <si>
    <t>05-09-2023</t>
  </si>
  <si>
    <t>ORD-12164</t>
  </si>
  <si>
    <t>ORD-12165</t>
  </si>
  <si>
    <t>ORD-12166</t>
  </si>
  <si>
    <t>ORD-12167</t>
  </si>
  <si>
    <t>ORD-12168</t>
  </si>
  <si>
    <t>ORD-12169</t>
  </si>
  <si>
    <t>ORD-12170</t>
  </si>
  <si>
    <t>ORD-12171</t>
  </si>
  <si>
    <t>ORD-12172</t>
  </si>
  <si>
    <t>ORD-12173</t>
  </si>
  <si>
    <t>ORD-12174</t>
  </si>
  <si>
    <t>ORD-12175</t>
  </si>
  <si>
    <t>ORD-12176</t>
  </si>
  <si>
    <t>ORD-12177</t>
  </si>
  <si>
    <t>ORD-12178</t>
  </si>
  <si>
    <t>ORD-12179</t>
  </si>
  <si>
    <t>ORD-12180</t>
  </si>
  <si>
    <t>ORD-12181</t>
  </si>
  <si>
    <t>ORD-12182</t>
  </si>
  <si>
    <t>ORD-12183</t>
  </si>
  <si>
    <t>ORD-12184</t>
  </si>
  <si>
    <t>ORD-12185</t>
  </si>
  <si>
    <t>ORD-12186</t>
  </si>
  <si>
    <t>ORD-12187</t>
  </si>
  <si>
    <t>ORD-12188</t>
  </si>
  <si>
    <t>ORD-12189</t>
  </si>
  <si>
    <t>07-12-2022</t>
  </si>
  <si>
    <t>ORD-12190</t>
  </si>
  <si>
    <t>ORD-12191</t>
  </si>
  <si>
    <t>ORD-12192</t>
  </si>
  <si>
    <t>ORD-12193</t>
  </si>
  <si>
    <t>ORD-12194</t>
  </si>
  <si>
    <t>ORD-12195</t>
  </si>
  <si>
    <t>ORD-12196</t>
  </si>
  <si>
    <t>ORD-12197</t>
  </si>
  <si>
    <t>ORD-12198</t>
  </si>
  <si>
    <t>ORD-12199</t>
  </si>
  <si>
    <t>ORD-12200</t>
  </si>
  <si>
    <t>ORD-12201</t>
  </si>
  <si>
    <t>ORD-12202</t>
  </si>
  <si>
    <t>ORD-12203</t>
  </si>
  <si>
    <t>ORD-12204</t>
  </si>
  <si>
    <t>ORD-12205</t>
  </si>
  <si>
    <t>ORD-12206</t>
  </si>
  <si>
    <t>ORD-12207</t>
  </si>
  <si>
    <t>ORD-12208</t>
  </si>
  <si>
    <t>ORD-12209</t>
  </si>
  <si>
    <t>ORD-12210</t>
  </si>
  <si>
    <t>ORD-12211</t>
  </si>
  <si>
    <t>ORD-12212</t>
  </si>
  <si>
    <t>ORD-12213</t>
  </si>
  <si>
    <t>26-09-2022</t>
  </si>
  <si>
    <t>ORD-12214</t>
  </si>
  <si>
    <t>ORD-12215</t>
  </si>
  <si>
    <t>ORD-12216</t>
  </si>
  <si>
    <t>ORD-12217</t>
  </si>
  <si>
    <t>ORD-12218</t>
  </si>
  <si>
    <t>ORD-12219</t>
  </si>
  <si>
    <t>ORD-12220</t>
  </si>
  <si>
    <t>13-10-2024</t>
  </si>
  <si>
    <t>ORD-12221</t>
  </si>
  <si>
    <t>ORD-12222</t>
  </si>
  <si>
    <t>ORD-12223</t>
  </si>
  <si>
    <t>ORD-12224</t>
  </si>
  <si>
    <t>18-10-2025</t>
  </si>
  <si>
    <t>ORD-12225</t>
  </si>
  <si>
    <t>ORD-12226</t>
  </si>
  <si>
    <t>ORD-12227</t>
  </si>
  <si>
    <t>ORD-12228</t>
  </si>
  <si>
    <t>ORD-12229</t>
  </si>
  <si>
    <t>ORD-12230</t>
  </si>
  <si>
    <t>ORD-12231</t>
  </si>
  <si>
    <t>ORD-12232</t>
  </si>
  <si>
    <t>07-10-2025</t>
  </si>
  <si>
    <t>ORD-12233</t>
  </si>
  <si>
    <t>ORD-12234</t>
  </si>
  <si>
    <t>ORD-12235</t>
  </si>
  <si>
    <t>ORD-12236</t>
  </si>
  <si>
    <t>ORD-12237</t>
  </si>
  <si>
    <t>06-06-2022</t>
  </si>
  <si>
    <t>ORD-12238</t>
  </si>
  <si>
    <t>ORD-12239</t>
  </si>
  <si>
    <t>ORD-12240</t>
  </si>
  <si>
    <t>ORD-12241</t>
  </si>
  <si>
    <t>ORD-12242</t>
  </si>
  <si>
    <t>ORD-12243</t>
  </si>
  <si>
    <t>ORD-12244</t>
  </si>
  <si>
    <t>ORD-12245</t>
  </si>
  <si>
    <t>ORD-12246</t>
  </si>
  <si>
    <t>ORD-12247</t>
  </si>
  <si>
    <t>ORD-12248</t>
  </si>
  <si>
    <t>ORD-12249</t>
  </si>
  <si>
    <t>ORD-12250</t>
  </si>
  <si>
    <t>ORD-12251</t>
  </si>
  <si>
    <t>ORD-12252</t>
  </si>
  <si>
    <t>ORD-12253</t>
  </si>
  <si>
    <t>ORD-12254</t>
  </si>
  <si>
    <t>ORD-12255</t>
  </si>
  <si>
    <t>ORD-12256</t>
  </si>
  <si>
    <t>ORD-12257</t>
  </si>
  <si>
    <t>ORD-12258</t>
  </si>
  <si>
    <t>ORD-12259</t>
  </si>
  <si>
    <t>ORD-12260</t>
  </si>
  <si>
    <t>ORD-12261</t>
  </si>
  <si>
    <t>ORD-12262</t>
  </si>
  <si>
    <t>05-08-2023</t>
  </si>
  <si>
    <t>ORD-12263</t>
  </si>
  <si>
    <t>ORD-12264</t>
  </si>
  <si>
    <t>ORD-12265</t>
  </si>
  <si>
    <t>ORD-12266</t>
  </si>
  <si>
    <t>ORD-12267</t>
  </si>
  <si>
    <t>ORD-12268</t>
  </si>
  <si>
    <t>ORD-12269</t>
  </si>
  <si>
    <t>ORD-12270</t>
  </si>
  <si>
    <t>ORD-12271</t>
  </si>
  <si>
    <t>ORD-12272</t>
  </si>
  <si>
    <t>ORD-12273</t>
  </si>
  <si>
    <t>ORD-12274</t>
  </si>
  <si>
    <t>ORD-12275</t>
  </si>
  <si>
    <t>ORD-12276</t>
  </si>
  <si>
    <t>ORD-12277</t>
  </si>
  <si>
    <t>ORD-12278</t>
  </si>
  <si>
    <t>ORD-12279</t>
  </si>
  <si>
    <t>ORD-12280</t>
  </si>
  <si>
    <t>ORD-12281</t>
  </si>
  <si>
    <t>ORD-12282</t>
  </si>
  <si>
    <t>ORD-12283</t>
  </si>
  <si>
    <t>ORD-12284</t>
  </si>
  <si>
    <t>ORD-12285</t>
  </si>
  <si>
    <t>ORD-12286</t>
  </si>
  <si>
    <t>03-11-2024</t>
  </si>
  <si>
    <t>ORD-12287</t>
  </si>
  <si>
    <t>ORD-12288</t>
  </si>
  <si>
    <t>ORD-12289</t>
  </si>
  <si>
    <t>ORD-12290</t>
  </si>
  <si>
    <t>ORD-12291</t>
  </si>
  <si>
    <t>ORD-12292</t>
  </si>
  <si>
    <t>ORD-12293</t>
  </si>
  <si>
    <t>15-07-2025</t>
  </si>
  <si>
    <t>ORD-12294</t>
  </si>
  <si>
    <t>ORD-12295</t>
  </si>
  <si>
    <t>01-07-2022</t>
  </si>
  <si>
    <t>ORD-12296</t>
  </si>
  <si>
    <t>ORD-12297</t>
  </si>
  <si>
    <t>ORD-12298</t>
  </si>
  <si>
    <t>ORD-12299</t>
  </si>
  <si>
    <t>ORD-12300</t>
  </si>
  <si>
    <t>ORD-12301</t>
  </si>
  <si>
    <t>ORD-12302</t>
  </si>
  <si>
    <t>05-09-2025</t>
  </si>
  <si>
    <t>ORD-12303</t>
  </si>
  <si>
    <t>ORD-12304</t>
  </si>
  <si>
    <t>ORD-12305</t>
  </si>
  <si>
    <t>ORD-12306</t>
  </si>
  <si>
    <t>25-03-2025</t>
  </si>
  <si>
    <t>ORD-12307</t>
  </si>
  <si>
    <t>ORD-12308</t>
  </si>
  <si>
    <t>ORD-12309</t>
  </si>
  <si>
    <t>ORD-12310</t>
  </si>
  <si>
    <t>ORD-12311</t>
  </si>
  <si>
    <t>ORD-12312</t>
  </si>
  <si>
    <t>ORD-12313</t>
  </si>
  <si>
    <t>ORD-12314</t>
  </si>
  <si>
    <t>ORD-12315</t>
  </si>
  <si>
    <t>ORD-12316</t>
  </si>
  <si>
    <t>ORD-12317</t>
  </si>
  <si>
    <t>ORD-12318</t>
  </si>
  <si>
    <t>ORD-12319</t>
  </si>
  <si>
    <t>ORD-12320</t>
  </si>
  <si>
    <t>ORD-12321</t>
  </si>
  <si>
    <t>ORD-12322</t>
  </si>
  <si>
    <t>ORD-12323</t>
  </si>
  <si>
    <t>ORD-12324</t>
  </si>
  <si>
    <t>ORD-12325</t>
  </si>
  <si>
    <t>ORD-12326</t>
  </si>
  <si>
    <t>ORD-12327</t>
  </si>
  <si>
    <t>ORD-12328</t>
  </si>
  <si>
    <t>ORD-12329</t>
  </si>
  <si>
    <t>ORD-12330</t>
  </si>
  <si>
    <t>ORD-12331</t>
  </si>
  <si>
    <t>ORD-12332</t>
  </si>
  <si>
    <t>15-04-2025</t>
  </si>
  <si>
    <t>ORD-12333</t>
  </si>
  <si>
    <t>ORD-12334</t>
  </si>
  <si>
    <t>ORD-12335</t>
  </si>
  <si>
    <t>ORD-12336</t>
  </si>
  <si>
    <t>ORD-12337</t>
  </si>
  <si>
    <t>ORD-12338</t>
  </si>
  <si>
    <t>ORD-12339</t>
  </si>
  <si>
    <t>ORD-12340</t>
  </si>
  <si>
    <t>ORD-12341</t>
  </si>
  <si>
    <t>ORD-12342</t>
  </si>
  <si>
    <t>ORD-12343</t>
  </si>
  <si>
    <t>ORD-12344</t>
  </si>
  <si>
    <t>ORD-12345</t>
  </si>
  <si>
    <t>ORD-12346</t>
  </si>
  <si>
    <t>02-12-2024</t>
  </si>
  <si>
    <t>ORD-12347</t>
  </si>
  <si>
    <t>ORD-12348</t>
  </si>
  <si>
    <t>ORD-12349</t>
  </si>
  <si>
    <t>ORD-12350</t>
  </si>
  <si>
    <t>29-08-2025</t>
  </si>
  <si>
    <t>ORD-12351</t>
  </si>
  <si>
    <t>ORD-12352</t>
  </si>
  <si>
    <t>ORD-12353</t>
  </si>
  <si>
    <t>ORD-12354</t>
  </si>
  <si>
    <t>ORD-12355</t>
  </si>
  <si>
    <t>ORD-12356</t>
  </si>
  <si>
    <t>ORD-12357</t>
  </si>
  <si>
    <t>ORD-12358</t>
  </si>
  <si>
    <t>ORD-12359</t>
  </si>
  <si>
    <t>ORD-12360</t>
  </si>
  <si>
    <t>21-12-2022</t>
  </si>
  <si>
    <t>ORD-12361</t>
  </si>
  <si>
    <t>ORD-12362</t>
  </si>
  <si>
    <t>ORD-12363</t>
  </si>
  <si>
    <t>ORD-12364</t>
  </si>
  <si>
    <t>ORD-12365</t>
  </si>
  <si>
    <t>ORD-12366</t>
  </si>
  <si>
    <t>ORD-12367</t>
  </si>
  <si>
    <t>ORD-12368</t>
  </si>
  <si>
    <t>ORD-12369</t>
  </si>
  <si>
    <t>ORD-12370</t>
  </si>
  <si>
    <t>ORD-12371</t>
  </si>
  <si>
    <t>ORD-12372</t>
  </si>
  <si>
    <t>ORD-12373</t>
  </si>
  <si>
    <t>ORD-12374</t>
  </si>
  <si>
    <t>ORD-12375</t>
  </si>
  <si>
    <t>ORD-12376</t>
  </si>
  <si>
    <t>05-06-2025</t>
  </si>
  <si>
    <t>ORD-12377</t>
  </si>
  <si>
    <t>ORD-12378</t>
  </si>
  <si>
    <t>ORD-12379</t>
  </si>
  <si>
    <t>ORD-12380</t>
  </si>
  <si>
    <t>12-10-2025</t>
  </si>
  <si>
    <t>ORD-12381</t>
  </si>
  <si>
    <t>ORD-12382</t>
  </si>
  <si>
    <t>ORD-12383</t>
  </si>
  <si>
    <t>ORD-12384</t>
  </si>
  <si>
    <t>ORD-12385</t>
  </si>
  <si>
    <t>ORD-12386</t>
  </si>
  <si>
    <t>ORD-12387</t>
  </si>
  <si>
    <t>ORD-12388</t>
  </si>
  <si>
    <t>ORD-12389</t>
  </si>
  <si>
    <t>ORD-12390</t>
  </si>
  <si>
    <t>ORD-12391</t>
  </si>
  <si>
    <t>ORD-12392</t>
  </si>
  <si>
    <t>ORD-12393</t>
  </si>
  <si>
    <t>ORD-12394</t>
  </si>
  <si>
    <t>ORD-12395</t>
  </si>
  <si>
    <t>01-07-2025</t>
  </si>
  <si>
    <t>ORD-12396</t>
  </si>
  <si>
    <t>ORD-12397</t>
  </si>
  <si>
    <t>21-01-2025</t>
  </si>
  <si>
    <t>ORD-12398</t>
  </si>
  <si>
    <t>ORD-12399</t>
  </si>
  <si>
    <t>ORD-12400</t>
  </si>
  <si>
    <t>ORD-12401</t>
  </si>
  <si>
    <t>ORD-12402</t>
  </si>
  <si>
    <t>ORD-12403</t>
  </si>
  <si>
    <t>ORD-12404</t>
  </si>
  <si>
    <t>ORD-12405</t>
  </si>
  <si>
    <t>ORD-12406</t>
  </si>
  <si>
    <t>ORD-12407</t>
  </si>
  <si>
    <t>ORD-12408</t>
  </si>
  <si>
    <t>ORD-12409</t>
  </si>
  <si>
    <t>ORD-12410</t>
  </si>
  <si>
    <t>ORD-12411</t>
  </si>
  <si>
    <t>ORD-12412</t>
  </si>
  <si>
    <t>ORD-12413</t>
  </si>
  <si>
    <t>ORD-12414</t>
  </si>
  <si>
    <t>ORD-12415</t>
  </si>
  <si>
    <t>ORD-12416</t>
  </si>
  <si>
    <t>ORD-12417</t>
  </si>
  <si>
    <t>ORD-12418</t>
  </si>
  <si>
    <t>ORD-12419</t>
  </si>
  <si>
    <t>ORD-12420</t>
  </si>
  <si>
    <t>ORD-12421</t>
  </si>
  <si>
    <t>27-03-2023</t>
  </si>
  <si>
    <t>ORD-12422</t>
  </si>
  <si>
    <t>ORD-12423</t>
  </si>
  <si>
    <t>ORD-12424</t>
  </si>
  <si>
    <t>ORD-12425</t>
  </si>
  <si>
    <t>ORD-12426</t>
  </si>
  <si>
    <t>ORD-12427</t>
  </si>
  <si>
    <t>ORD-12428</t>
  </si>
  <si>
    <t>ORD-12429</t>
  </si>
  <si>
    <t>05-08-2025</t>
  </si>
  <si>
    <t>ORD-12430</t>
  </si>
  <si>
    <t>12-03-2023</t>
  </si>
  <si>
    <t>ORD-12431</t>
  </si>
  <si>
    <t>ORD-12432</t>
  </si>
  <si>
    <t>ORD-12433</t>
  </si>
  <si>
    <t>ORD-12434</t>
  </si>
  <si>
    <t>ORD-12435</t>
  </si>
  <si>
    <t>ORD-12436</t>
  </si>
  <si>
    <t>ORD-12437</t>
  </si>
  <si>
    <t>ORD-12438</t>
  </si>
  <si>
    <t>ORD-12439</t>
  </si>
  <si>
    <t>ORD-12440</t>
  </si>
  <si>
    <t>ORD-12441</t>
  </si>
  <si>
    <t>ORD-12442</t>
  </si>
  <si>
    <t>ORD-12443</t>
  </si>
  <si>
    <t>ORD-12444</t>
  </si>
  <si>
    <t>ORD-12445</t>
  </si>
  <si>
    <t>ORD-12446</t>
  </si>
  <si>
    <t>ORD-12447</t>
  </si>
  <si>
    <t>ORD-12448</t>
  </si>
  <si>
    <t>ORD-12449</t>
  </si>
  <si>
    <t>ORD-12450</t>
  </si>
  <si>
    <t>ORD-12451</t>
  </si>
  <si>
    <t>ORD-12452</t>
  </si>
  <si>
    <t>ORD-12453</t>
  </si>
  <si>
    <t>ORD-12454</t>
  </si>
  <si>
    <t>ORD-12455</t>
  </si>
  <si>
    <t>ORD-12456</t>
  </si>
  <si>
    <t>ORD-12457</t>
  </si>
  <si>
    <t>24-12-2024</t>
  </si>
  <si>
    <t>ORD-12458</t>
  </si>
  <si>
    <t>ORD-12459</t>
  </si>
  <si>
    <t>ORD-12460</t>
  </si>
  <si>
    <t>ORD-12461</t>
  </si>
  <si>
    <t>ORD-12462</t>
  </si>
  <si>
    <t>ORD-12463</t>
  </si>
  <si>
    <t>ORD-12464</t>
  </si>
  <si>
    <t>ORD-12465</t>
  </si>
  <si>
    <t>ORD-12466</t>
  </si>
  <si>
    <t>ORD-12467</t>
  </si>
  <si>
    <t>ORD-12468</t>
  </si>
  <si>
    <t>ORD-12469</t>
  </si>
  <si>
    <t>ORD-12470</t>
  </si>
  <si>
    <t>ORD-12471</t>
  </si>
  <si>
    <t>ORD-12472</t>
  </si>
  <si>
    <t>ORD-12473</t>
  </si>
  <si>
    <t>ORD-12474</t>
  </si>
  <si>
    <t>ORD-12475</t>
  </si>
  <si>
    <t>11-09-2024</t>
  </si>
  <si>
    <t>ORD-12476</t>
  </si>
  <si>
    <t>ORD-12477</t>
  </si>
  <si>
    <t>ORD-12478</t>
  </si>
  <si>
    <t>02-09-2025</t>
  </si>
  <si>
    <t>ORD-12479</t>
  </si>
  <si>
    <t>ORD-12480</t>
  </si>
  <si>
    <t>ORD-12481</t>
  </si>
  <si>
    <t>ORD-12482</t>
  </si>
  <si>
    <t>ORD-12483</t>
  </si>
  <si>
    <t>ORD-12484</t>
  </si>
  <si>
    <t>ORD-12485</t>
  </si>
  <si>
    <t>Pooja Patel</t>
  </si>
  <si>
    <t>ORD-12486</t>
  </si>
  <si>
    <t>ORD-12487</t>
  </si>
  <si>
    <t>ORD-12488</t>
  </si>
  <si>
    <t>ORD-12489</t>
  </si>
  <si>
    <t>ORD-12490</t>
  </si>
  <si>
    <t>ORD-12491</t>
  </si>
  <si>
    <t>ORD-12492</t>
  </si>
  <si>
    <t>ORD-12493</t>
  </si>
  <si>
    <t>ORD-12494</t>
  </si>
  <si>
    <t>ORD-12495</t>
  </si>
  <si>
    <t>ORD-12496</t>
  </si>
  <si>
    <t>04-02-2025</t>
  </si>
  <si>
    <t>ORD-12497</t>
  </si>
  <si>
    <t>ORD-12498</t>
  </si>
  <si>
    <t>ORD-12499</t>
  </si>
  <si>
    <t>ORD-12500</t>
  </si>
  <si>
    <t>ORD-12501</t>
  </si>
  <si>
    <t>ORD-12502</t>
  </si>
  <si>
    <t>ORD-12503</t>
  </si>
  <si>
    <t>ORD-12504</t>
  </si>
  <si>
    <t>ORD-12505</t>
  </si>
  <si>
    <t>ORD-12506</t>
  </si>
  <si>
    <t>ORD-12507</t>
  </si>
  <si>
    <t>ORD-12508</t>
  </si>
  <si>
    <t>ORD-12509</t>
  </si>
  <si>
    <t>ORD-12510</t>
  </si>
  <si>
    <t>ORD-12511</t>
  </si>
  <si>
    <t>ORD-12512</t>
  </si>
  <si>
    <t>ORD-12513</t>
  </si>
  <si>
    <t>ORD-12514</t>
  </si>
  <si>
    <t>ORD-12515</t>
  </si>
  <si>
    <t>ORD-12516</t>
  </si>
  <si>
    <t>ORD-12517</t>
  </si>
  <si>
    <t>ORD-12518</t>
  </si>
  <si>
    <t>ORD-12519</t>
  </si>
  <si>
    <t>ORD-12520</t>
  </si>
  <si>
    <t>02-02-2025</t>
  </si>
  <si>
    <t>ORD-12521</t>
  </si>
  <si>
    <t>ORD-12522</t>
  </si>
  <si>
    <t>ORD-12523</t>
  </si>
  <si>
    <t>ORD-12524</t>
  </si>
  <si>
    <t>ORD-12525</t>
  </si>
  <si>
    <t>ORD-12526</t>
  </si>
  <si>
    <t>ORD-12527</t>
  </si>
  <si>
    <t>ORD-12528</t>
  </si>
  <si>
    <t>ORD-12529</t>
  </si>
  <si>
    <t>ORD-12530</t>
  </si>
  <si>
    <t>ORD-12531</t>
  </si>
  <si>
    <t>ORD-12532</t>
  </si>
  <si>
    <t>ORD-12533</t>
  </si>
  <si>
    <t>ORD-12534</t>
  </si>
  <si>
    <t>ORD-12535</t>
  </si>
  <si>
    <t>ORD-12536</t>
  </si>
  <si>
    <t>ORD-12537</t>
  </si>
  <si>
    <t>30-01-2025</t>
  </si>
  <si>
    <t>ORD-12538</t>
  </si>
  <si>
    <t>ORD-12539</t>
  </si>
  <si>
    <t>ORD-12540</t>
  </si>
  <si>
    <t>ORD-12541</t>
  </si>
  <si>
    <t>ORD-12542</t>
  </si>
  <si>
    <t>ORD-12543</t>
  </si>
  <si>
    <t>ORD-12544</t>
  </si>
  <si>
    <t>ORD-12545</t>
  </si>
  <si>
    <t>ORD-12546</t>
  </si>
  <si>
    <t>27-06-2025</t>
  </si>
  <si>
    <t>ORD-12547</t>
  </si>
  <si>
    <t>ORD-12548</t>
  </si>
  <si>
    <t>ORD-12549</t>
  </si>
  <si>
    <t>ORD-12550</t>
  </si>
  <si>
    <t>ORD-12551</t>
  </si>
  <si>
    <t>23-12-2023</t>
  </si>
  <si>
    <t>ORD-12552</t>
  </si>
  <si>
    <t>ORD-12553</t>
  </si>
  <si>
    <t>ORD-12554</t>
  </si>
  <si>
    <t>ORD-12555</t>
  </si>
  <si>
    <t>ORD-12556</t>
  </si>
  <si>
    <t>ORD-12557</t>
  </si>
  <si>
    <t>ORD-12558</t>
  </si>
  <si>
    <t>ORD-12559</t>
  </si>
  <si>
    <t>ORD-12560</t>
  </si>
  <si>
    <t>ORD-12561</t>
  </si>
  <si>
    <t>ORD-12562</t>
  </si>
  <si>
    <t>ORD-12563</t>
  </si>
  <si>
    <t>ORD-12564</t>
  </si>
  <si>
    <t>ORD-12565</t>
  </si>
  <si>
    <t>ORD-12566</t>
  </si>
  <si>
    <t>ORD-12567</t>
  </si>
  <si>
    <t>ORD-12568</t>
  </si>
  <si>
    <t>ORD-12569</t>
  </si>
  <si>
    <t>ORD-12570</t>
  </si>
  <si>
    <t>ORD-12571</t>
  </si>
  <si>
    <t>ORD-12572</t>
  </si>
  <si>
    <t>ORD-12573</t>
  </si>
  <si>
    <t>ORD-12574</t>
  </si>
  <si>
    <t>ORD-12575</t>
  </si>
  <si>
    <t>ORD-12576</t>
  </si>
  <si>
    <t>ORD-12577</t>
  </si>
  <si>
    <t>ORD-12578</t>
  </si>
  <si>
    <t>ORD-12579</t>
  </si>
  <si>
    <t>ORD-12580</t>
  </si>
  <si>
    <t>ORD-12581</t>
  </si>
  <si>
    <t>ORD-12582</t>
  </si>
  <si>
    <t>ORD-12583</t>
  </si>
  <si>
    <t>15-09-2022</t>
  </si>
  <si>
    <t>ORD-12584</t>
  </si>
  <si>
    <t>ORD-12585</t>
  </si>
  <si>
    <t>ORD-12586</t>
  </si>
  <si>
    <t>ORD-12587</t>
  </si>
  <si>
    <t>ORD-12588</t>
  </si>
  <si>
    <t>ORD-12589</t>
  </si>
  <si>
    <t>ORD-12590</t>
  </si>
  <si>
    <t>ORD-12591</t>
  </si>
  <si>
    <t>ORD-12592</t>
  </si>
  <si>
    <t>ORD-12593</t>
  </si>
  <si>
    <t>ORD-12594</t>
  </si>
  <si>
    <t>ORD-12595</t>
  </si>
  <si>
    <t>ORD-12596</t>
  </si>
  <si>
    <t>ORD-12597</t>
  </si>
  <si>
    <t>ORD-12598</t>
  </si>
  <si>
    <t>ORD-12599</t>
  </si>
  <si>
    <t>ORD-12600</t>
  </si>
  <si>
    <t>ORD-12601</t>
  </si>
  <si>
    <t>ORD-12602</t>
  </si>
  <si>
    <t>ORD-12603</t>
  </si>
  <si>
    <t>ORD-12604</t>
  </si>
  <si>
    <t>07-03-2023</t>
  </si>
  <si>
    <t>ORD-12605</t>
  </si>
  <si>
    <t>ORD-12606</t>
  </si>
  <si>
    <t>ORD-12607</t>
  </si>
  <si>
    <t>ORD-12608</t>
  </si>
  <si>
    <t>ORD-12609</t>
  </si>
  <si>
    <t>ORD-12610</t>
  </si>
  <si>
    <t>ORD-12611</t>
  </si>
  <si>
    <t>ORD-12612</t>
  </si>
  <si>
    <t>ORD-12613</t>
  </si>
  <si>
    <t>ORD-12614</t>
  </si>
  <si>
    <t>ORD-12615</t>
  </si>
  <si>
    <t>ORD-12616</t>
  </si>
  <si>
    <t>ORD-12617</t>
  </si>
  <si>
    <t>ORD-12618</t>
  </si>
  <si>
    <t>ORD-12619</t>
  </si>
  <si>
    <t>ORD-12620</t>
  </si>
  <si>
    <t>ORD-12621</t>
  </si>
  <si>
    <t>ORD-12622</t>
  </si>
  <si>
    <t>ORD-12623</t>
  </si>
  <si>
    <t>ORD-12624</t>
  </si>
  <si>
    <t>ORD-12625</t>
  </si>
  <si>
    <t>ORD-12626</t>
  </si>
  <si>
    <t>ORD-12627</t>
  </si>
  <si>
    <t>ORD-12628</t>
  </si>
  <si>
    <t>ORD-12629</t>
  </si>
  <si>
    <t>ORD-12630</t>
  </si>
  <si>
    <t>ORD-12631</t>
  </si>
  <si>
    <t>ORD-12632</t>
  </si>
  <si>
    <t>ORD-12633</t>
  </si>
  <si>
    <t>ORD-12634</t>
  </si>
  <si>
    <t>ORD-12635</t>
  </si>
  <si>
    <t>ORD-12636</t>
  </si>
  <si>
    <t>ORD-12637</t>
  </si>
  <si>
    <t>ORD-12638</t>
  </si>
  <si>
    <t>ORD-12639</t>
  </si>
  <si>
    <t>ORD-12640</t>
  </si>
  <si>
    <t>ORD-12641</t>
  </si>
  <si>
    <t>ORD-12642</t>
  </si>
  <si>
    <t>ORD-12643</t>
  </si>
  <si>
    <t>ORD-12644</t>
  </si>
  <si>
    <t>ORD-12645</t>
  </si>
  <si>
    <t>ORD-12646</t>
  </si>
  <si>
    <t>23-10-2025</t>
  </si>
  <si>
    <t>ORD-12647</t>
  </si>
  <si>
    <t>ORD-12648</t>
  </si>
  <si>
    <t>ORD-12649</t>
  </si>
  <si>
    <t>ORD-12650</t>
  </si>
  <si>
    <t>ORD-12651</t>
  </si>
  <si>
    <t>ORD-12652</t>
  </si>
  <si>
    <t>ORD-12653</t>
  </si>
  <si>
    <t>ORD-12654</t>
  </si>
  <si>
    <t>ORD-12655</t>
  </si>
  <si>
    <t>ORD-12656</t>
  </si>
  <si>
    <t>ORD-12657</t>
  </si>
  <si>
    <t>ORD-12658</t>
  </si>
  <si>
    <t>ORD-12659</t>
  </si>
  <si>
    <t>ORD-12660</t>
  </si>
  <si>
    <t>ORD-12661</t>
  </si>
  <si>
    <t>ORD-12662</t>
  </si>
  <si>
    <t>ORD-12663</t>
  </si>
  <si>
    <t>ORD-12664</t>
  </si>
  <si>
    <t>ORD-12665</t>
  </si>
  <si>
    <t>ORD-12666</t>
  </si>
  <si>
    <t>ORD-12667</t>
  </si>
  <si>
    <t>ORD-12668</t>
  </si>
  <si>
    <t>ORD-12669</t>
  </si>
  <si>
    <t>ORD-12670</t>
  </si>
  <si>
    <t>ORD-12671</t>
  </si>
  <si>
    <t>ORD-12672</t>
  </si>
  <si>
    <t>ORD-12673</t>
  </si>
  <si>
    <t>ORD-12674</t>
  </si>
  <si>
    <t>ORD-12675</t>
  </si>
  <si>
    <t>ORD-12676</t>
  </si>
  <si>
    <t>ORD-12677</t>
  </si>
  <si>
    <t>ORD-12678</t>
  </si>
  <si>
    <t>ORD-12679</t>
  </si>
  <si>
    <t>ORD-12680</t>
  </si>
  <si>
    <t>ORD-12681</t>
  </si>
  <si>
    <t>ORD-12682</t>
  </si>
  <si>
    <t>ORD-12683</t>
  </si>
  <si>
    <t>ORD-12684</t>
  </si>
  <si>
    <t>ORD-12685</t>
  </si>
  <si>
    <t>ORD-12686</t>
  </si>
  <si>
    <t>ORD-12687</t>
  </si>
  <si>
    <t>ORD-12688</t>
  </si>
  <si>
    <t>ORD-12689</t>
  </si>
  <si>
    <t>ORD-12690</t>
  </si>
  <si>
    <t>ORD-12691</t>
  </si>
  <si>
    <t>ORD-12692</t>
  </si>
  <si>
    <t>ORD-12693</t>
  </si>
  <si>
    <t>ORD-12694</t>
  </si>
  <si>
    <t>ORD-12695</t>
  </si>
  <si>
    <t>ORD-12696</t>
  </si>
  <si>
    <t>ORD-12697</t>
  </si>
  <si>
    <t>ORD-12698</t>
  </si>
  <si>
    <t>ORD-12699</t>
  </si>
  <si>
    <t>ORD-12700</t>
  </si>
  <si>
    <t>ORD-12701</t>
  </si>
  <si>
    <t>ORD-12702</t>
  </si>
  <si>
    <t>ORD-12703</t>
  </si>
  <si>
    <t>ORD-12704</t>
  </si>
  <si>
    <t>ORD-12705</t>
  </si>
  <si>
    <t>ORD-12706</t>
  </si>
  <si>
    <t>ORD-12707</t>
  </si>
  <si>
    <t>ORD-12708</t>
  </si>
  <si>
    <t>ORD-12709</t>
  </si>
  <si>
    <t>ORD-12710</t>
  </si>
  <si>
    <t>ORD-12711</t>
  </si>
  <si>
    <t>ORD-12712</t>
  </si>
  <si>
    <t>ORD-12713</t>
  </si>
  <si>
    <t>ORD-12714</t>
  </si>
  <si>
    <t>ORD-12715</t>
  </si>
  <si>
    <t>ORD-12716</t>
  </si>
  <si>
    <t>27-10-2023</t>
  </si>
  <si>
    <t>ORD-12717</t>
  </si>
  <si>
    <t>ORD-12718</t>
  </si>
  <si>
    <t>ORD-12719</t>
  </si>
  <si>
    <t>ORD-12720</t>
  </si>
  <si>
    <t>ORD-12721</t>
  </si>
  <si>
    <t>ORD-12722</t>
  </si>
  <si>
    <t>ORD-12723</t>
  </si>
  <si>
    <t>ORD-12724</t>
  </si>
  <si>
    <t>ORD-12725</t>
  </si>
  <si>
    <t>ORD-12726</t>
  </si>
  <si>
    <t>ORD-12727</t>
  </si>
  <si>
    <t>ORD-12728</t>
  </si>
  <si>
    <t>ORD-12729</t>
  </si>
  <si>
    <t>ORD-12730</t>
  </si>
  <si>
    <t>ORD-12731</t>
  </si>
  <si>
    <t>ORD-12732</t>
  </si>
  <si>
    <t>ORD-12733</t>
  </si>
  <si>
    <t>ORD-12734</t>
  </si>
  <si>
    <t>ORD-12735</t>
  </si>
  <si>
    <t>ORD-12736</t>
  </si>
  <si>
    <t>ORD-12737</t>
  </si>
  <si>
    <t>ORD-12738</t>
  </si>
  <si>
    <t>ORD-12739</t>
  </si>
  <si>
    <t>26-01-2023</t>
  </si>
  <si>
    <t>ORD-12740</t>
  </si>
  <si>
    <t>ORD-12741</t>
  </si>
  <si>
    <t>ORD-12742</t>
  </si>
  <si>
    <t>ORD-12743</t>
  </si>
  <si>
    <t>ORD-12744</t>
  </si>
  <si>
    <t>ORD-12745</t>
  </si>
  <si>
    <t>ORD-12746</t>
  </si>
  <si>
    <t>ORD-12747</t>
  </si>
  <si>
    <t>ORD-12748</t>
  </si>
  <si>
    <t>ORD-12749</t>
  </si>
  <si>
    <t>ORD-12750</t>
  </si>
  <si>
    <t>ORD-12751</t>
  </si>
  <si>
    <t>ORD-12752</t>
  </si>
  <si>
    <t>ORD-12753</t>
  </si>
  <si>
    <t>13-09-2023</t>
  </si>
  <si>
    <t>ORD-12754</t>
  </si>
  <si>
    <t>ORD-12755</t>
  </si>
  <si>
    <t>ORD-12756</t>
  </si>
  <si>
    <t>ORD-12757</t>
  </si>
  <si>
    <t>ORD-12758</t>
  </si>
  <si>
    <t>ORD-12759</t>
  </si>
  <si>
    <t>ORD-12760</t>
  </si>
  <si>
    <t>ORD-12761</t>
  </si>
  <si>
    <t>ORD-12762</t>
  </si>
  <si>
    <t>ORD-12763</t>
  </si>
  <si>
    <t>ORD-12764</t>
  </si>
  <si>
    <t>ORD-12765</t>
  </si>
  <si>
    <t>ORD-12766</t>
  </si>
  <si>
    <t>ORD-12767</t>
  </si>
  <si>
    <t>ORD-12768</t>
  </si>
  <si>
    <t>ORD-12769</t>
  </si>
  <si>
    <t>ORD-12770</t>
  </si>
  <si>
    <t>ORD-12771</t>
  </si>
  <si>
    <t>ORD-12772</t>
  </si>
  <si>
    <t>ORD-12773</t>
  </si>
  <si>
    <t>ORD-12774</t>
  </si>
  <si>
    <t>ORD-12775</t>
  </si>
  <si>
    <t>ORD-12776</t>
  </si>
  <si>
    <t>ORD-12777</t>
  </si>
  <si>
    <t>ORD-12778</t>
  </si>
  <si>
    <t>ORD-12779</t>
  </si>
  <si>
    <t>ORD-12780</t>
  </si>
  <si>
    <t>ORD-12781</t>
  </si>
  <si>
    <t>ORD-12782</t>
  </si>
  <si>
    <t>ORD-12783</t>
  </si>
  <si>
    <t>ORD-12784</t>
  </si>
  <si>
    <t>ORD-12785</t>
  </si>
  <si>
    <t>ORD-12786</t>
  </si>
  <si>
    <t>ORD-12787</t>
  </si>
  <si>
    <t>ORD-12788</t>
  </si>
  <si>
    <t>ORD-12789</t>
  </si>
  <si>
    <t>ORD-12790</t>
  </si>
  <si>
    <t>ORD-12791</t>
  </si>
  <si>
    <t>ORD-12792</t>
  </si>
  <si>
    <t>ORD-12793</t>
  </si>
  <si>
    <t>ORD-12794</t>
  </si>
  <si>
    <t>26-08-2024</t>
  </si>
  <si>
    <t>ORD-12795</t>
  </si>
  <si>
    <t>ORD-12796</t>
  </si>
  <si>
    <t>ORD-12797</t>
  </si>
  <si>
    <t>ORD-12798</t>
  </si>
  <si>
    <t>ORD-12799</t>
  </si>
  <si>
    <t>ORD-12800</t>
  </si>
  <si>
    <t>ORD-12801</t>
  </si>
  <si>
    <t>ORD-12802</t>
  </si>
  <si>
    <t>ORD-12803</t>
  </si>
  <si>
    <t>ORD-12804</t>
  </si>
  <si>
    <t>ORD-12805</t>
  </si>
  <si>
    <t>ORD-12806</t>
  </si>
  <si>
    <t>ORD-12807</t>
  </si>
  <si>
    <t>ORD-12808</t>
  </si>
  <si>
    <t>ORD-12809</t>
  </si>
  <si>
    <t>ORD-12810</t>
  </si>
  <si>
    <t>ORD-12811</t>
  </si>
  <si>
    <t>ORD-12812</t>
  </si>
  <si>
    <t>ORD-12813</t>
  </si>
  <si>
    <t>ORD-12814</t>
  </si>
  <si>
    <t>ORD-12815</t>
  </si>
  <si>
    <t>ORD-12816</t>
  </si>
  <si>
    <t>ORD-12817</t>
  </si>
  <si>
    <t>ORD-12818</t>
  </si>
  <si>
    <t>ORD-12819</t>
  </si>
  <si>
    <t>ORD-12820</t>
  </si>
  <si>
    <t>ORD-12821</t>
  </si>
  <si>
    <t>ORD-12822</t>
  </si>
  <si>
    <t>ORD-12823</t>
  </si>
  <si>
    <t>ORD-12824</t>
  </si>
  <si>
    <t>ORD-12825</t>
  </si>
  <si>
    <t>ORD-12826</t>
  </si>
  <si>
    <t>ORD-12827</t>
  </si>
  <si>
    <t>ORD-12828</t>
  </si>
  <si>
    <t>ORD-12829</t>
  </si>
  <si>
    <t>ORD-12830</t>
  </si>
  <si>
    <t>ORD-12831</t>
  </si>
  <si>
    <t>ORD-12832</t>
  </si>
  <si>
    <t>ORD-12833</t>
  </si>
  <si>
    <t>ORD-12834</t>
  </si>
  <si>
    <t>ORD-12835</t>
  </si>
  <si>
    <t>ORD-12836</t>
  </si>
  <si>
    <t>ORD-12837</t>
  </si>
  <si>
    <t>ORD-12838</t>
  </si>
  <si>
    <t>ORD-12839</t>
  </si>
  <si>
    <t>ORD-12840</t>
  </si>
  <si>
    <t>ORD-12841</t>
  </si>
  <si>
    <t>ORD-12842</t>
  </si>
  <si>
    <t>ORD-12843</t>
  </si>
  <si>
    <t>ORD-12844</t>
  </si>
  <si>
    <t>ORD-12845</t>
  </si>
  <si>
    <t>ORD-12846</t>
  </si>
  <si>
    <t>ORD-12847</t>
  </si>
  <si>
    <t>ORD-12848</t>
  </si>
  <si>
    <t>ORD-12849</t>
  </si>
  <si>
    <t>ORD-12850</t>
  </si>
  <si>
    <t>ORD-12851</t>
  </si>
  <si>
    <t>ORD-12852</t>
  </si>
  <si>
    <t>ORD-12853</t>
  </si>
  <si>
    <t>ORD-12854</t>
  </si>
  <si>
    <t>ORD-12855</t>
  </si>
  <si>
    <t>ORD-12856</t>
  </si>
  <si>
    <t>ORD-12857</t>
  </si>
  <si>
    <t>ORD-12858</t>
  </si>
  <si>
    <t>ORD-12859</t>
  </si>
  <si>
    <t>ORD-12860</t>
  </si>
  <si>
    <t>ORD-12861</t>
  </si>
  <si>
    <t>ORD-12862</t>
  </si>
  <si>
    <t>12-08-2022</t>
  </si>
  <si>
    <t>ORD-12863</t>
  </si>
  <si>
    <t>ORD-12864</t>
  </si>
  <si>
    <t>ORD-12865</t>
  </si>
  <si>
    <t>ORD-12866</t>
  </si>
  <si>
    <t>ORD-12867</t>
  </si>
  <si>
    <t>ORD-12868</t>
  </si>
  <si>
    <t>ORD-12869</t>
  </si>
  <si>
    <t>ORD-12870</t>
  </si>
  <si>
    <t>ORD-12871</t>
  </si>
  <si>
    <t>ORD-12872</t>
  </si>
  <si>
    <t>ORD-12873</t>
  </si>
  <si>
    <t>ORD-12874</t>
  </si>
  <si>
    <t>ORD-12875</t>
  </si>
  <si>
    <t>30-01-2022</t>
  </si>
  <si>
    <t>ORD-12876</t>
  </si>
  <si>
    <t>ORD-12877</t>
  </si>
  <si>
    <t>ORD-12878</t>
  </si>
  <si>
    <t>ORD-12879</t>
  </si>
  <si>
    <t>ORD-12880</t>
  </si>
  <si>
    <t>ORD-12881</t>
  </si>
  <si>
    <t>ORD-12882</t>
  </si>
  <si>
    <t>ORD-12883</t>
  </si>
  <si>
    <t>ORD-12884</t>
  </si>
  <si>
    <t>ORD-12885</t>
  </si>
  <si>
    <t>ORD-12886</t>
  </si>
  <si>
    <t>ORD-12887</t>
  </si>
  <si>
    <t>ORD-12888</t>
  </si>
  <si>
    <t>ORD-12889</t>
  </si>
  <si>
    <t>ORD-12890</t>
  </si>
  <si>
    <t>ORD-12891</t>
  </si>
  <si>
    <t>ORD-12892</t>
  </si>
  <si>
    <t>ORD-12893</t>
  </si>
  <si>
    <t>ORD-12894</t>
  </si>
  <si>
    <t>ORD-12895</t>
  </si>
  <si>
    <t>ORD-12896</t>
  </si>
  <si>
    <t>ORD-12897</t>
  </si>
  <si>
    <t>ORD-12898</t>
  </si>
  <si>
    <t>ORD-12899</t>
  </si>
  <si>
    <t>ORD-12900</t>
  </si>
  <si>
    <t>ORD-12901</t>
  </si>
  <si>
    <t>ORD-12902</t>
  </si>
  <si>
    <t>ORD-12903</t>
  </si>
  <si>
    <t>ORD-12904</t>
  </si>
  <si>
    <t>ORD-12905</t>
  </si>
  <si>
    <t>ORD-12906</t>
  </si>
  <si>
    <t>ORD-12907</t>
  </si>
  <si>
    <t>ORD-12908</t>
  </si>
  <si>
    <t>ORD-12909</t>
  </si>
  <si>
    <t>ORD-12910</t>
  </si>
  <si>
    <t>ORD-12911</t>
  </si>
  <si>
    <t>ORD-12912</t>
  </si>
  <si>
    <t>ORD-12913</t>
  </si>
  <si>
    <t>ORD-12914</t>
  </si>
  <si>
    <t>ORD-12915</t>
  </si>
  <si>
    <t>ORD-12916</t>
  </si>
  <si>
    <t>ORD-12917</t>
  </si>
  <si>
    <t>ORD-12918</t>
  </si>
  <si>
    <t>ORD-12919</t>
  </si>
  <si>
    <t>ORD-12920</t>
  </si>
  <si>
    <t>ORD-12921</t>
  </si>
  <si>
    <t>ORD-12922</t>
  </si>
  <si>
    <t>ORD-12923</t>
  </si>
  <si>
    <t>ORD-12924</t>
  </si>
  <si>
    <t>ORD-12925</t>
  </si>
  <si>
    <t>ORD-12926</t>
  </si>
  <si>
    <t>ORD-12927</t>
  </si>
  <si>
    <t>ORD-12928</t>
  </si>
  <si>
    <t>ORD-12929</t>
  </si>
  <si>
    <t>ORD-12930</t>
  </si>
  <si>
    <t>ORD-12931</t>
  </si>
  <si>
    <t>ORD-12932</t>
  </si>
  <si>
    <t>ORD-12933</t>
  </si>
  <si>
    <t>ORD-12934</t>
  </si>
  <si>
    <t>03-06-2023</t>
  </si>
  <si>
    <t>ORD-12935</t>
  </si>
  <si>
    <t>05-05-2023</t>
  </si>
  <si>
    <t>ORD-12936</t>
  </si>
  <si>
    <t>ORD-12937</t>
  </si>
  <si>
    <t>ORD-12938</t>
  </si>
  <si>
    <t>ORD-12939</t>
  </si>
  <si>
    <t>ORD-12940</t>
  </si>
  <si>
    <t>ORD-12941</t>
  </si>
  <si>
    <t>ORD-12942</t>
  </si>
  <si>
    <t>ORD-12943</t>
  </si>
  <si>
    <t>ORD-12944</t>
  </si>
  <si>
    <t>ORD-12945</t>
  </si>
  <si>
    <t>ORD-12946</t>
  </si>
  <si>
    <t>ORD-12947</t>
  </si>
  <si>
    <t>ORD-12948</t>
  </si>
  <si>
    <t>ORD-12949</t>
  </si>
  <si>
    <t>ORD-12950</t>
  </si>
  <si>
    <t>ORD-12951</t>
  </si>
  <si>
    <t>ORD-12952</t>
  </si>
  <si>
    <t>ORD-12953</t>
  </si>
  <si>
    <t>ORD-12954</t>
  </si>
  <si>
    <t>ORD-12955</t>
  </si>
  <si>
    <t>ORD-12956</t>
  </si>
  <si>
    <t>ORD-12957</t>
  </si>
  <si>
    <t>22-08-2025</t>
  </si>
  <si>
    <t>ORD-12958</t>
  </si>
  <si>
    <t>ORD-12959</t>
  </si>
  <si>
    <t>ORD-12960</t>
  </si>
  <si>
    <t>ORD-12961</t>
  </si>
  <si>
    <t>ORD-12962</t>
  </si>
  <si>
    <t>ORD-12963</t>
  </si>
  <si>
    <t>ORD-12964</t>
  </si>
  <si>
    <t>ORD-12965</t>
  </si>
  <si>
    <t>ORD-12966</t>
  </si>
  <si>
    <t>ORD-12967</t>
  </si>
  <si>
    <t>ORD-12968</t>
  </si>
  <si>
    <t>ORD-12969</t>
  </si>
  <si>
    <t>ORD-12970</t>
  </si>
  <si>
    <t>11-08-2024</t>
  </si>
  <si>
    <t>ORD-12971</t>
  </si>
  <si>
    <t>ORD-12972</t>
  </si>
  <si>
    <t>ORD-12973</t>
  </si>
  <si>
    <t>ORD-12974</t>
  </si>
  <si>
    <t>ORD-12975</t>
  </si>
  <si>
    <t>ORD-12976</t>
  </si>
  <si>
    <t>ORD-12977</t>
  </si>
  <si>
    <t>ORD-12978</t>
  </si>
  <si>
    <t>ORD-12979</t>
  </si>
  <si>
    <t>ORD-12980</t>
  </si>
  <si>
    <t>ORD-12981</t>
  </si>
  <si>
    <t>ORD-12982</t>
  </si>
  <si>
    <t>ORD-12983</t>
  </si>
  <si>
    <t>ORD-12984</t>
  </si>
  <si>
    <t>ORD-12985</t>
  </si>
  <si>
    <t>ORD-12986</t>
  </si>
  <si>
    <t>ORD-12987</t>
  </si>
  <si>
    <t>ORD-12988</t>
  </si>
  <si>
    <t>ORD-12989</t>
  </si>
  <si>
    <t>ORD-12990</t>
  </si>
  <si>
    <t>ORD-12991</t>
  </si>
  <si>
    <t>ORD-12992</t>
  </si>
  <si>
    <t>ORD-12993</t>
  </si>
  <si>
    <t>ORD-12994</t>
  </si>
  <si>
    <t>ORD-12995</t>
  </si>
  <si>
    <t>14-01-2025</t>
  </si>
  <si>
    <t>ORD-12996</t>
  </si>
  <si>
    <t>ORD-12997</t>
  </si>
  <si>
    <t>ORD-12998</t>
  </si>
  <si>
    <t>ORD-12999</t>
  </si>
  <si>
    <t>ORD-13000</t>
  </si>
  <si>
    <t>ORD-13001</t>
  </si>
  <si>
    <t>ORD-13002</t>
  </si>
  <si>
    <t>ORD-13003</t>
  </si>
  <si>
    <t>ORD-13004</t>
  </si>
  <si>
    <t>ORD-13005</t>
  </si>
  <si>
    <t>ORD-13006</t>
  </si>
  <si>
    <t>05-08-2022</t>
  </si>
  <si>
    <t>ORD-13007</t>
  </si>
  <si>
    <t>ORD-13008</t>
  </si>
  <si>
    <t>ORD-13009</t>
  </si>
  <si>
    <t>ORD-13010</t>
  </si>
  <si>
    <t>ORD-13011</t>
  </si>
  <si>
    <t>ORD-13012</t>
  </si>
  <si>
    <t>ORD-13013</t>
  </si>
  <si>
    <t>ORD-13014</t>
  </si>
  <si>
    <t>ORD-13015</t>
  </si>
  <si>
    <t>ORD-13016</t>
  </si>
  <si>
    <t>ORD-13017</t>
  </si>
  <si>
    <t>ORD-13018</t>
  </si>
  <si>
    <t>ORD-13019</t>
  </si>
  <si>
    <t>ORD-13020</t>
  </si>
  <si>
    <t>ORD-13021</t>
  </si>
  <si>
    <t>ORD-13022</t>
  </si>
  <si>
    <t>ORD-13023</t>
  </si>
  <si>
    <t>ORD-13024</t>
  </si>
  <si>
    <t>ORD-13025</t>
  </si>
  <si>
    <t>ORD-13026</t>
  </si>
  <si>
    <t>ORD-13027</t>
  </si>
  <si>
    <t>ORD-13028</t>
  </si>
  <si>
    <t>ORD-13029</t>
  </si>
  <si>
    <t>ORD-13030</t>
  </si>
  <si>
    <t>ORD-13031</t>
  </si>
  <si>
    <t>ORD-13032</t>
  </si>
  <si>
    <t>ORD-13033</t>
  </si>
  <si>
    <t>ORD-13034</t>
  </si>
  <si>
    <t>ORD-13035</t>
  </si>
  <si>
    <t>ORD-13036</t>
  </si>
  <si>
    <t>ORD-13037</t>
  </si>
  <si>
    <t>ORD-13038</t>
  </si>
  <si>
    <t>ORD-13039</t>
  </si>
  <si>
    <t>ORD-13040</t>
  </si>
  <si>
    <t>ORD-13041</t>
  </si>
  <si>
    <t>ORD-13042</t>
  </si>
  <si>
    <t>ORD-13043</t>
  </si>
  <si>
    <t>ORD-13044</t>
  </si>
  <si>
    <t>ORD-13045</t>
  </si>
  <si>
    <t>ORD-13046</t>
  </si>
  <si>
    <t>ORD-13047</t>
  </si>
  <si>
    <t>ORD-13048</t>
  </si>
  <si>
    <t>ORD-13049</t>
  </si>
  <si>
    <t>ORD-13050</t>
  </si>
  <si>
    <t>ORD-13051</t>
  </si>
  <si>
    <t>ORD-13052</t>
  </si>
  <si>
    <t>ORD-13053</t>
  </si>
  <si>
    <t>ORD-13054</t>
  </si>
  <si>
    <t>05-05-2022</t>
  </si>
  <si>
    <t>Karan Verma</t>
  </si>
  <si>
    <t>ORD-13055</t>
  </si>
  <si>
    <t>ORD-13056</t>
  </si>
  <si>
    <t>ORD-13057</t>
  </si>
  <si>
    <t>ORD-13058</t>
  </si>
  <si>
    <t>ORD-13059</t>
  </si>
  <si>
    <t>ORD-13060</t>
  </si>
  <si>
    <t>ORD-13061</t>
  </si>
  <si>
    <t>ORD-13062</t>
  </si>
  <si>
    <t>ORD-13063</t>
  </si>
  <si>
    <t>ORD-13064</t>
  </si>
  <si>
    <t>ORD-13065</t>
  </si>
  <si>
    <t>ORD-13066</t>
  </si>
  <si>
    <t>ORD-13067</t>
  </si>
  <si>
    <t>ORD-13068</t>
  </si>
  <si>
    <t>ORD-13069</t>
  </si>
  <si>
    <t>ORD-13070</t>
  </si>
  <si>
    <t>ORD-13071</t>
  </si>
  <si>
    <t>ORD-13072</t>
  </si>
  <si>
    <t>ORD-13073</t>
  </si>
  <si>
    <t>ORD-13074</t>
  </si>
  <si>
    <t>01-03-2025</t>
  </si>
  <si>
    <t>ORD-13075</t>
  </si>
  <si>
    <t>ORD-13076</t>
  </si>
  <si>
    <t>ORD-13077</t>
  </si>
  <si>
    <t>ORD-13078</t>
  </si>
  <si>
    <t>ORD-13079</t>
  </si>
  <si>
    <t>ORD-13080</t>
  </si>
  <si>
    <t>ORD-13081</t>
  </si>
  <si>
    <t>ORD-13082</t>
  </si>
  <si>
    <t>ORD-13083</t>
  </si>
  <si>
    <t>ORD-13084</t>
  </si>
  <si>
    <t>ORD-13085</t>
  </si>
  <si>
    <t>ORD-13086</t>
  </si>
  <si>
    <t>ORD-13087</t>
  </si>
  <si>
    <t>ORD-13088</t>
  </si>
  <si>
    <t>ORD-13089</t>
  </si>
  <si>
    <t>ORD-13090</t>
  </si>
  <si>
    <t>ORD-13091</t>
  </si>
  <si>
    <t>ORD-13092</t>
  </si>
  <si>
    <t>ORD-13093</t>
  </si>
  <si>
    <t>ORD-13094</t>
  </si>
  <si>
    <t>ORD-13095</t>
  </si>
  <si>
    <t>ORD-13096</t>
  </si>
  <si>
    <t>ORD-13097</t>
  </si>
  <si>
    <t>ORD-13098</t>
  </si>
  <si>
    <t>ORD-13099</t>
  </si>
  <si>
    <t>ORD-13100</t>
  </si>
  <si>
    <t>ORD-13101</t>
  </si>
  <si>
    <t>ORD-13102</t>
  </si>
  <si>
    <t>ORD-13103</t>
  </si>
  <si>
    <t>ORD-13104</t>
  </si>
  <si>
    <t>ORD-13105</t>
  </si>
  <si>
    <t>ORD-13106</t>
  </si>
  <si>
    <t>ORD-13107</t>
  </si>
  <si>
    <t>ORD-13108</t>
  </si>
  <si>
    <t>ORD-13109</t>
  </si>
  <si>
    <t>ORD-13110</t>
  </si>
  <si>
    <t>ORD-13111</t>
  </si>
  <si>
    <t>ORD-13112</t>
  </si>
  <si>
    <t>ORD-13113</t>
  </si>
  <si>
    <t>ORD-13114</t>
  </si>
  <si>
    <t>ORD-13115</t>
  </si>
  <si>
    <t>ORD-13116</t>
  </si>
  <si>
    <t>ORD-13117</t>
  </si>
  <si>
    <t>ORD-13118</t>
  </si>
  <si>
    <t>ORD-13119</t>
  </si>
  <si>
    <t>ORD-13120</t>
  </si>
  <si>
    <t>ORD-13121</t>
  </si>
  <si>
    <t>ORD-13122</t>
  </si>
  <si>
    <t>ORD-13123</t>
  </si>
  <si>
    <t>ORD-13124</t>
  </si>
  <si>
    <t>ORD-13125</t>
  </si>
  <si>
    <t>ORD-13126</t>
  </si>
  <si>
    <t>ORD-13127</t>
  </si>
  <si>
    <t>25-05-2024</t>
  </si>
  <si>
    <t>ORD-13128</t>
  </si>
  <si>
    <t>ORD-13129</t>
  </si>
  <si>
    <t>ORD-13130</t>
  </si>
  <si>
    <t>ORD-13131</t>
  </si>
  <si>
    <t>ORD-13132</t>
  </si>
  <si>
    <t>ORD-13133</t>
  </si>
  <si>
    <t>ORD-13134</t>
  </si>
  <si>
    <t>ORD-13135</t>
  </si>
  <si>
    <t>ORD-13136</t>
  </si>
  <si>
    <t>ORD-13137</t>
  </si>
  <si>
    <t>ORD-13138</t>
  </si>
  <si>
    <t>ORD-13139</t>
  </si>
  <si>
    <t>ORD-13140</t>
  </si>
  <si>
    <t>16-09-2023</t>
  </si>
  <si>
    <t>ORD-13141</t>
  </si>
  <si>
    <t>ORD-13142</t>
  </si>
  <si>
    <t>ORD-13143</t>
  </si>
  <si>
    <t>ORD-13144</t>
  </si>
  <si>
    <t>ORD-13145</t>
  </si>
  <si>
    <t>ORD-13146</t>
  </si>
  <si>
    <t>ORD-13147</t>
  </si>
  <si>
    <t>ORD-13148</t>
  </si>
  <si>
    <t>28-04-2023</t>
  </si>
  <si>
    <t>ORD-13149</t>
  </si>
  <si>
    <t>ORD-13150</t>
  </si>
  <si>
    <t>ORD-13151</t>
  </si>
  <si>
    <t>ORD-13152</t>
  </si>
  <si>
    <t>ORD-13153</t>
  </si>
  <si>
    <t>ORD-13154</t>
  </si>
  <si>
    <t>ORD-13155</t>
  </si>
  <si>
    <t>ORD-13156</t>
  </si>
  <si>
    <t>ORD-13157</t>
  </si>
  <si>
    <t>ORD-13158</t>
  </si>
  <si>
    <t>ORD-13159</t>
  </si>
  <si>
    <t>ORD-13160</t>
  </si>
  <si>
    <t>ORD-13161</t>
  </si>
  <si>
    <t>ORD-13162</t>
  </si>
  <si>
    <t>ORD-13163</t>
  </si>
  <si>
    <t>ORD-13164</t>
  </si>
  <si>
    <t>ORD-13165</t>
  </si>
  <si>
    <t>ORD-13166</t>
  </si>
  <si>
    <t>ORD-13167</t>
  </si>
  <si>
    <t>ORD-13168</t>
  </si>
  <si>
    <t>ORD-13169</t>
  </si>
  <si>
    <t>02-08-2022</t>
  </si>
  <si>
    <t>ORD-13170</t>
  </si>
  <si>
    <t>ORD-13171</t>
  </si>
  <si>
    <t>ORD-13172</t>
  </si>
  <si>
    <t>ORD-13173</t>
  </si>
  <si>
    <t>ORD-13174</t>
  </si>
  <si>
    <t>ORD-13175</t>
  </si>
  <si>
    <t>ORD-13176</t>
  </si>
  <si>
    <t>ORD-13177</t>
  </si>
  <si>
    <t>ORD-13178</t>
  </si>
  <si>
    <t>ORD-13179</t>
  </si>
  <si>
    <t>ORD-13180</t>
  </si>
  <si>
    <t>ORD-13181</t>
  </si>
  <si>
    <t>ORD-13182</t>
  </si>
  <si>
    <t>ORD-13183</t>
  </si>
  <si>
    <t>ORD-13184</t>
  </si>
  <si>
    <t>ORD-13185</t>
  </si>
  <si>
    <t>ORD-13186</t>
  </si>
  <si>
    <t>ORD-13187</t>
  </si>
  <si>
    <t>ORD-13188</t>
  </si>
  <si>
    <t>ORD-13189</t>
  </si>
  <si>
    <t>ORD-13190</t>
  </si>
  <si>
    <t>ORD-13191</t>
  </si>
  <si>
    <t>ORD-13192</t>
  </si>
  <si>
    <t>ORD-13193</t>
  </si>
  <si>
    <t>ORD-13194</t>
  </si>
  <si>
    <t>ORD-13195</t>
  </si>
  <si>
    <t>ORD-13196</t>
  </si>
  <si>
    <t>ORD-13197</t>
  </si>
  <si>
    <t>ORD-13198</t>
  </si>
  <si>
    <t>ORD-13199</t>
  </si>
  <si>
    <t>ORD-13200</t>
  </si>
  <si>
    <t>ORD-13201</t>
  </si>
  <si>
    <t>ORD-13202</t>
  </si>
  <si>
    <t>ORD-13203</t>
  </si>
  <si>
    <t>ORD-13204</t>
  </si>
  <si>
    <t>ORD-13205</t>
  </si>
  <si>
    <t>ORD-13206</t>
  </si>
  <si>
    <t>ORD-13207</t>
  </si>
  <si>
    <t>ORD-13208</t>
  </si>
  <si>
    <t>ORD-13209</t>
  </si>
  <si>
    <t>ORD-13210</t>
  </si>
  <si>
    <t>ORD-13211</t>
  </si>
  <si>
    <t>ORD-13212</t>
  </si>
  <si>
    <t>ORD-13213</t>
  </si>
  <si>
    <t>ORD-13214</t>
  </si>
  <si>
    <t>ORD-13215</t>
  </si>
  <si>
    <t>ORD-13216</t>
  </si>
  <si>
    <t>ORD-13217</t>
  </si>
  <si>
    <t>ORD-13218</t>
  </si>
  <si>
    <t>ORD-13219</t>
  </si>
  <si>
    <t>ORD-13220</t>
  </si>
  <si>
    <t>ORD-13221</t>
  </si>
  <si>
    <t>ORD-13222</t>
  </si>
  <si>
    <t>ORD-13223</t>
  </si>
  <si>
    <t>ORD-13224</t>
  </si>
  <si>
    <t>ORD-13225</t>
  </si>
  <si>
    <t>ORD-13226</t>
  </si>
  <si>
    <t>ORD-13227</t>
  </si>
  <si>
    <t>ORD-13228</t>
  </si>
  <si>
    <t>ORD-13229</t>
  </si>
  <si>
    <t>ORD-13230</t>
  </si>
  <si>
    <t>ORD-13231</t>
  </si>
  <si>
    <t>ORD-13232</t>
  </si>
  <si>
    <t>ORD-13233</t>
  </si>
  <si>
    <t>ORD-13234</t>
  </si>
  <si>
    <t>ORD-13235</t>
  </si>
  <si>
    <t>ORD-13236</t>
  </si>
  <si>
    <t>ORD-13237</t>
  </si>
  <si>
    <t>ORD-13238</t>
  </si>
  <si>
    <t>ORD-13239</t>
  </si>
  <si>
    <t>ORD-13240</t>
  </si>
  <si>
    <t>ORD-13241</t>
  </si>
  <si>
    <t>ORD-13242</t>
  </si>
  <si>
    <t>ORD-13243</t>
  </si>
  <si>
    <t>ORD-13244</t>
  </si>
  <si>
    <t>ORD-13245</t>
  </si>
  <si>
    <t>ORD-13246</t>
  </si>
  <si>
    <t>ORD-13247</t>
  </si>
  <si>
    <t>ORD-13248</t>
  </si>
  <si>
    <t>ORD-13249</t>
  </si>
  <si>
    <t>02-01-2026</t>
  </si>
  <si>
    <t>ORD-13250</t>
  </si>
  <si>
    <t>ORD-13251</t>
  </si>
  <si>
    <t>ORD-13252</t>
  </si>
  <si>
    <t>ORD-13253</t>
  </si>
  <si>
    <t>ORD-13254</t>
  </si>
  <si>
    <t>ORD-13255</t>
  </si>
  <si>
    <t>ORD-13256</t>
  </si>
  <si>
    <t>ORD-13257</t>
  </si>
  <si>
    <t>ORD-13258</t>
  </si>
  <si>
    <t>ORD-13259</t>
  </si>
  <si>
    <t>ORD-13260</t>
  </si>
  <si>
    <t>ORD-13261</t>
  </si>
  <si>
    <t>ORD-13262</t>
  </si>
  <si>
    <t>ORD-13263</t>
  </si>
  <si>
    <t>ORD-13264</t>
  </si>
  <si>
    <t>ORD-13265</t>
  </si>
  <si>
    <t>ORD-13266</t>
  </si>
  <si>
    <t>ORD-13267</t>
  </si>
  <si>
    <t>ORD-13268</t>
  </si>
  <si>
    <t>ORD-13269</t>
  </si>
  <si>
    <t>ORD-13270</t>
  </si>
  <si>
    <t>ORD-13271</t>
  </si>
  <si>
    <t>ORD-13272</t>
  </si>
  <si>
    <t>ORD-13273</t>
  </si>
  <si>
    <t>ORD-13274</t>
  </si>
  <si>
    <t>ORD-13275</t>
  </si>
  <si>
    <t>ORD-13276</t>
  </si>
  <si>
    <t>ORD-13277</t>
  </si>
  <si>
    <t>ORD-13278</t>
  </si>
  <si>
    <t>ORD-13279</t>
  </si>
  <si>
    <t>ORD-13280</t>
  </si>
  <si>
    <t>ORD-13281</t>
  </si>
  <si>
    <t>ORD-13282</t>
  </si>
  <si>
    <t>ORD-13283</t>
  </si>
  <si>
    <t>ORD-13284</t>
  </si>
  <si>
    <t>ORD-13285</t>
  </si>
  <si>
    <t>ORD-13286</t>
  </si>
  <si>
    <t>ORD-13287</t>
  </si>
  <si>
    <t>ORD-13288</t>
  </si>
  <si>
    <t>ORD-13289</t>
  </si>
  <si>
    <t>ORD-13290</t>
  </si>
  <si>
    <t>ORD-13291</t>
  </si>
  <si>
    <t>ORD-13292</t>
  </si>
  <si>
    <t>ORD-13293</t>
  </si>
  <si>
    <t>ORD-13294</t>
  </si>
  <si>
    <t>ORD-13295</t>
  </si>
  <si>
    <t>ORD-13296</t>
  </si>
  <si>
    <t>ORD-13297</t>
  </si>
  <si>
    <t>ORD-13298</t>
  </si>
  <si>
    <t>ORD-13299</t>
  </si>
  <si>
    <t>ORD-13300</t>
  </si>
  <si>
    <t>ORD-13301</t>
  </si>
  <si>
    <t>ORD-13302</t>
  </si>
  <si>
    <t>ORD-13303</t>
  </si>
  <si>
    <t>ORD-13304</t>
  </si>
  <si>
    <t>ORD-13305</t>
  </si>
  <si>
    <t>ORD-13306</t>
  </si>
  <si>
    <t>ORD-13307</t>
  </si>
  <si>
    <t>ORD-13308</t>
  </si>
  <si>
    <t>ORD-13309</t>
  </si>
  <si>
    <t>ORD-13310</t>
  </si>
  <si>
    <t>ORD-13311</t>
  </si>
  <si>
    <t>ORD-13312</t>
  </si>
  <si>
    <t>ORD-13313</t>
  </si>
  <si>
    <t>ORD-13314</t>
  </si>
  <si>
    <t>ORD-13315</t>
  </si>
  <si>
    <t>ORD-13316</t>
  </si>
  <si>
    <t>ORD-13317</t>
  </si>
  <si>
    <t>ORD-13318</t>
  </si>
  <si>
    <t>ORD-13319</t>
  </si>
  <si>
    <t>ORD-13320</t>
  </si>
  <si>
    <t>ORD-13321</t>
  </si>
  <si>
    <t>ORD-13322</t>
  </si>
  <si>
    <t>16-05-2025</t>
  </si>
  <si>
    <t>ORD-13323</t>
  </si>
  <si>
    <t>07-07-2023</t>
  </si>
  <si>
    <t>ORD-13324</t>
  </si>
  <si>
    <t>ORD-13325</t>
  </si>
  <si>
    <t>ORD-13326</t>
  </si>
  <si>
    <t>ORD-13327</t>
  </si>
  <si>
    <t>ORD-13328</t>
  </si>
  <si>
    <t>ORD-13329</t>
  </si>
  <si>
    <t>ORD-13330</t>
  </si>
  <si>
    <t>18-06-2023</t>
  </si>
  <si>
    <t>ORD-13331</t>
  </si>
  <si>
    <t>ORD-13332</t>
  </si>
  <si>
    <t>ORD-13333</t>
  </si>
  <si>
    <t>ORD-13334</t>
  </si>
  <si>
    <t>ORD-13335</t>
  </si>
  <si>
    <t>ORD-13336</t>
  </si>
  <si>
    <t>ORD-13337</t>
  </si>
  <si>
    <t>ORD-13338</t>
  </si>
  <si>
    <t>ORD-13339</t>
  </si>
  <si>
    <t>ORD-13340</t>
  </si>
  <si>
    <t>ORD-13341</t>
  </si>
  <si>
    <t>ORD-13342</t>
  </si>
  <si>
    <t>ORD-13343</t>
  </si>
  <si>
    <t>ORD-13344</t>
  </si>
  <si>
    <t>ORD-13345</t>
  </si>
  <si>
    <t>ORD-13346</t>
  </si>
  <si>
    <t>ORD-13347</t>
  </si>
  <si>
    <t>ORD-13348</t>
  </si>
  <si>
    <t>ORD-13349</t>
  </si>
  <si>
    <t>ORD-13350</t>
  </si>
  <si>
    <t>ORD-13351</t>
  </si>
  <si>
    <t>ORD-13352</t>
  </si>
  <si>
    <t>ORD-13353</t>
  </si>
  <si>
    <t>ORD-13354</t>
  </si>
  <si>
    <t>ORD-13355</t>
  </si>
  <si>
    <t>ORD-13356</t>
  </si>
  <si>
    <t>ORD-13357</t>
  </si>
  <si>
    <t>ORD-13358</t>
  </si>
  <si>
    <t>ORD-13359</t>
  </si>
  <si>
    <t>ORD-13360</t>
  </si>
  <si>
    <t>ORD-13361</t>
  </si>
  <si>
    <t>ORD-13362</t>
  </si>
  <si>
    <t>ORD-13363</t>
  </si>
  <si>
    <t>ORD-13364</t>
  </si>
  <si>
    <t>ORD-13365</t>
  </si>
  <si>
    <t>ORD-13366</t>
  </si>
  <si>
    <t>ORD-13367</t>
  </si>
  <si>
    <t>ORD-13368</t>
  </si>
  <si>
    <t>ORD-13369</t>
  </si>
  <si>
    <t>ORD-13370</t>
  </si>
  <si>
    <t>ORD-13371</t>
  </si>
  <si>
    <t>ORD-13372</t>
  </si>
  <si>
    <t>ORD-13373</t>
  </si>
  <si>
    <t>ORD-13374</t>
  </si>
  <si>
    <t>12-08-2025</t>
  </si>
  <si>
    <t>ORD-13375</t>
  </si>
  <si>
    <t>ORD-13376</t>
  </si>
  <si>
    <t>ORD-13377</t>
  </si>
  <si>
    <t>ORD-13378</t>
  </si>
  <si>
    <t>ORD-13379</t>
  </si>
  <si>
    <t>ORD-13380</t>
  </si>
  <si>
    <t>ORD-13381</t>
  </si>
  <si>
    <t>ORD-13382</t>
  </si>
  <si>
    <t>ORD-13383</t>
  </si>
  <si>
    <t>ORD-13384</t>
  </si>
  <si>
    <t>ORD-13385</t>
  </si>
  <si>
    <t>ORD-13386</t>
  </si>
  <si>
    <t>ORD-13387</t>
  </si>
  <si>
    <t>ORD-13388</t>
  </si>
  <si>
    <t>ORD-13389</t>
  </si>
  <si>
    <t>ORD-13390</t>
  </si>
  <si>
    <t>ORD-13391</t>
  </si>
  <si>
    <t>ORD-13392</t>
  </si>
  <si>
    <t>ORD-13393</t>
  </si>
  <si>
    <t>ORD-13394</t>
  </si>
  <si>
    <t>ORD-13395</t>
  </si>
  <si>
    <t>ORD-13396</t>
  </si>
  <si>
    <t>ORD-13397</t>
  </si>
  <si>
    <t>ORD-13398</t>
  </si>
  <si>
    <t>ORD-13399</t>
  </si>
  <si>
    <t>ORD-13400</t>
  </si>
  <si>
    <t>ORD-13401</t>
  </si>
  <si>
    <t>ORD-13402</t>
  </si>
  <si>
    <t>ORD-13403</t>
  </si>
  <si>
    <t>ORD-13404</t>
  </si>
  <si>
    <t>ORD-13405</t>
  </si>
  <si>
    <t>ORD-13406</t>
  </si>
  <si>
    <t>ORD-13407</t>
  </si>
  <si>
    <t>ORD-13408</t>
  </si>
  <si>
    <t>ORD-13409</t>
  </si>
  <si>
    <t>ORD-13410</t>
  </si>
  <si>
    <t>ORD-13411</t>
  </si>
  <si>
    <t>ORD-13412</t>
  </si>
  <si>
    <t>ORD-13413</t>
  </si>
  <si>
    <t>ORD-13414</t>
  </si>
  <si>
    <t>ORD-13415</t>
  </si>
  <si>
    <t>ORD-13416</t>
  </si>
  <si>
    <t>ORD-13417</t>
  </si>
  <si>
    <t>ORD-13418</t>
  </si>
  <si>
    <t>ORD-13419</t>
  </si>
  <si>
    <t>03-07-2022</t>
  </si>
  <si>
    <t>ORD-13420</t>
  </si>
  <si>
    <t>ORD-13421</t>
  </si>
  <si>
    <t>ORD-13422</t>
  </si>
  <si>
    <t>ORD-13423</t>
  </si>
  <si>
    <t>ORD-13424</t>
  </si>
  <si>
    <t>ORD-13425</t>
  </si>
  <si>
    <t>ORD-13426</t>
  </si>
  <si>
    <t>ORD-13427</t>
  </si>
  <si>
    <t>03-01-2026</t>
  </si>
  <si>
    <t>ORD-13428</t>
  </si>
  <si>
    <t>ORD-13429</t>
  </si>
  <si>
    <t>ORD-13430</t>
  </si>
  <si>
    <t>ORD-13431</t>
  </si>
  <si>
    <t>ORD-13432</t>
  </si>
  <si>
    <t>ORD-13433</t>
  </si>
  <si>
    <t>ORD-13434</t>
  </si>
  <si>
    <t>ORD-13435</t>
  </si>
  <si>
    <t>ORD-13436</t>
  </si>
  <si>
    <t>ORD-13437</t>
  </si>
  <si>
    <t>ORD-13438</t>
  </si>
  <si>
    <t>ORD-13439</t>
  </si>
  <si>
    <t>ORD-13440</t>
  </si>
  <si>
    <t>ORD-13441</t>
  </si>
  <si>
    <t>ORD-13442</t>
  </si>
  <si>
    <t>ORD-13443</t>
  </si>
  <si>
    <t>ORD-13444</t>
  </si>
  <si>
    <t>ORD-13445</t>
  </si>
  <si>
    <t>ORD-13446</t>
  </si>
  <si>
    <t>ORD-13447</t>
  </si>
  <si>
    <t>ORD-13448</t>
  </si>
  <si>
    <t>ORD-13449</t>
  </si>
  <si>
    <t>ORD-13450</t>
  </si>
  <si>
    <t>ORD-13451</t>
  </si>
  <si>
    <t>ORD-13452</t>
  </si>
  <si>
    <t>ORD-13453</t>
  </si>
  <si>
    <t>ORD-13454</t>
  </si>
  <si>
    <t>ORD-13455</t>
  </si>
  <si>
    <t>ORD-13456</t>
  </si>
  <si>
    <t>ORD-13457</t>
  </si>
  <si>
    <t>31-05-2024</t>
  </si>
  <si>
    <t>ORD-13458</t>
  </si>
  <si>
    <t>ORD-13459</t>
  </si>
  <si>
    <t>ORD-13460</t>
  </si>
  <si>
    <t>ORD-13461</t>
  </si>
  <si>
    <t>ORD-13462</t>
  </si>
  <si>
    <t>ORD-13463</t>
  </si>
  <si>
    <t>ORD-13464</t>
  </si>
  <si>
    <t>ORD-13465</t>
  </si>
  <si>
    <t>ORD-13466</t>
  </si>
  <si>
    <t>ORD-13467</t>
  </si>
  <si>
    <t>ORD-13468</t>
  </si>
  <si>
    <t>ORD-13469</t>
  </si>
  <si>
    <t>ORD-13470</t>
  </si>
  <si>
    <t>ORD-13471</t>
  </si>
  <si>
    <t>ORD-13472</t>
  </si>
  <si>
    <t>ORD-13473</t>
  </si>
  <si>
    <t>ORD-13474</t>
  </si>
  <si>
    <t>ORD-13475</t>
  </si>
  <si>
    <t>ORD-13476</t>
  </si>
  <si>
    <t>ORD-13477</t>
  </si>
  <si>
    <t>ORD-13478</t>
  </si>
  <si>
    <t>ORD-13479</t>
  </si>
  <si>
    <t>ORD-13480</t>
  </si>
  <si>
    <t>ORD-13481</t>
  </si>
  <si>
    <t>ORD-13482</t>
  </si>
  <si>
    <t>ORD-13483</t>
  </si>
  <si>
    <t>ORD-13484</t>
  </si>
  <si>
    <t>ORD-13485</t>
  </si>
  <si>
    <t>ORD-13486</t>
  </si>
  <si>
    <t>ORD-13487</t>
  </si>
  <si>
    <t>ORD-13488</t>
  </si>
  <si>
    <t>ORD-13489</t>
  </si>
  <si>
    <t>ORD-13490</t>
  </si>
  <si>
    <t>ORD-13491</t>
  </si>
  <si>
    <t>ORD-13492</t>
  </si>
  <si>
    <t>ORD-13493</t>
  </si>
  <si>
    <t>ORD-13494</t>
  </si>
  <si>
    <t>ORD-13495</t>
  </si>
  <si>
    <t>ORD-13496</t>
  </si>
  <si>
    <t>ORD-13497</t>
  </si>
  <si>
    <t>ORD-13498</t>
  </si>
  <si>
    <t>ORD-13499</t>
  </si>
  <si>
    <t>ORD-13500</t>
  </si>
  <si>
    <t>ORD-13501</t>
  </si>
  <si>
    <t>ORD-13502</t>
  </si>
  <si>
    <t>ORD-13503</t>
  </si>
  <si>
    <t>ORD-13504</t>
  </si>
  <si>
    <t>ORD-13505</t>
  </si>
  <si>
    <t>ORD-13506</t>
  </si>
  <si>
    <t>ORD-13507</t>
  </si>
  <si>
    <t>ORD-13508</t>
  </si>
  <si>
    <t>ORD-13509</t>
  </si>
  <si>
    <t>ORD-13510</t>
  </si>
  <si>
    <t>ORD-13511</t>
  </si>
  <si>
    <t>ORD-13512</t>
  </si>
  <si>
    <t>ORD-13513</t>
  </si>
  <si>
    <t>ORD-13514</t>
  </si>
  <si>
    <t>ORD-13515</t>
  </si>
  <si>
    <t>ORD-13516</t>
  </si>
  <si>
    <t>ORD-13517</t>
  </si>
  <si>
    <t>ORD-13518</t>
  </si>
  <si>
    <t>ORD-13519</t>
  </si>
  <si>
    <t>ORD-13520</t>
  </si>
  <si>
    <t>ORD-13521</t>
  </si>
  <si>
    <t>ORD-13522</t>
  </si>
  <si>
    <t>ORD-13523</t>
  </si>
  <si>
    <t>ORD-13524</t>
  </si>
  <si>
    <t>ORD-13525</t>
  </si>
  <si>
    <t>ORD-13526</t>
  </si>
  <si>
    <t>ORD-13527</t>
  </si>
  <si>
    <t>ORD-13528</t>
  </si>
  <si>
    <t>ORD-13529</t>
  </si>
  <si>
    <t>ORD-13530</t>
  </si>
  <si>
    <t>ORD-13531</t>
  </si>
  <si>
    <t>ORD-13532</t>
  </si>
  <si>
    <t>ORD-13533</t>
  </si>
  <si>
    <t>ORD-13534</t>
  </si>
  <si>
    <t>ORD-13535</t>
  </si>
  <si>
    <t>ORD-13536</t>
  </si>
  <si>
    <t>ORD-13537</t>
  </si>
  <si>
    <t>ORD-13538</t>
  </si>
  <si>
    <t>ORD-13539</t>
  </si>
  <si>
    <t>ORD-13540</t>
  </si>
  <si>
    <t>ORD-13541</t>
  </si>
  <si>
    <t>ORD-13542</t>
  </si>
  <si>
    <t>ORD-13543</t>
  </si>
  <si>
    <t>ORD-13544</t>
  </si>
  <si>
    <t>ORD-13545</t>
  </si>
  <si>
    <t>ORD-13546</t>
  </si>
  <si>
    <t>ORD-13547</t>
  </si>
  <si>
    <t>ORD-13548</t>
  </si>
  <si>
    <t>ORD-13549</t>
  </si>
  <si>
    <t>ORD-13550</t>
  </si>
  <si>
    <t>ORD-13551</t>
  </si>
  <si>
    <t>ORD-13552</t>
  </si>
  <si>
    <t>ORD-13553</t>
  </si>
  <si>
    <t>ORD-13554</t>
  </si>
  <si>
    <t>ORD-13555</t>
  </si>
  <si>
    <t>ORD-13556</t>
  </si>
  <si>
    <t>ORD-13557</t>
  </si>
  <si>
    <t>ORD-13558</t>
  </si>
  <si>
    <t>ORD-13559</t>
  </si>
  <si>
    <t>ORD-13560</t>
  </si>
  <si>
    <t>ORD-13561</t>
  </si>
  <si>
    <t>ORD-13562</t>
  </si>
  <si>
    <t>ORD-13563</t>
  </si>
  <si>
    <t>ORD-13564</t>
  </si>
  <si>
    <t>ORD-13565</t>
  </si>
  <si>
    <t>ORD-13566</t>
  </si>
  <si>
    <t>ORD-13567</t>
  </si>
  <si>
    <t>ORD-13568</t>
  </si>
  <si>
    <t>ORD-13569</t>
  </si>
  <si>
    <t>ORD-13570</t>
  </si>
  <si>
    <t>ORD-13571</t>
  </si>
  <si>
    <t>ORD-13572</t>
  </si>
  <si>
    <t>ORD-13573</t>
  </si>
  <si>
    <t>ORD-13574</t>
  </si>
  <si>
    <t>ORD-13575</t>
  </si>
  <si>
    <t>ORD-13576</t>
  </si>
  <si>
    <t>ORD-13577</t>
  </si>
  <si>
    <t>ORD-13578</t>
  </si>
  <si>
    <t>ORD-13579</t>
  </si>
  <si>
    <t>ORD-13580</t>
  </si>
  <si>
    <t>ORD-13581</t>
  </si>
  <si>
    <t>ORD-13582</t>
  </si>
  <si>
    <t>ORD-13583</t>
  </si>
  <si>
    <t>ORD-13584</t>
  </si>
  <si>
    <t>ORD-13585</t>
  </si>
  <si>
    <t>ORD-13586</t>
  </si>
  <si>
    <t>ORD-13587</t>
  </si>
  <si>
    <t>ORD-13588</t>
  </si>
  <si>
    <t>05-04-2025</t>
  </si>
  <si>
    <t>ORD-13589</t>
  </si>
  <si>
    <t>ORD-13590</t>
  </si>
  <si>
    <t>ORD-13591</t>
  </si>
  <si>
    <t>ORD-13592</t>
  </si>
  <si>
    <t>ORD-13593</t>
  </si>
  <si>
    <t>ORD-13594</t>
  </si>
  <si>
    <t>ORD-13595</t>
  </si>
  <si>
    <t>ORD-13596</t>
  </si>
  <si>
    <t>ORD-13597</t>
  </si>
  <si>
    <t>ORD-13598</t>
  </si>
  <si>
    <t>ORD-13599</t>
  </si>
  <si>
    <t>ORD-13600</t>
  </si>
  <si>
    <t>ORD-13601</t>
  </si>
  <si>
    <t>ORD-13602</t>
  </si>
  <si>
    <t>ORD-13603</t>
  </si>
  <si>
    <t>ORD-13604</t>
  </si>
  <si>
    <t>ORD-13605</t>
  </si>
  <si>
    <t>ORD-13606</t>
  </si>
  <si>
    <t>ORD-13607</t>
  </si>
  <si>
    <t>ORD-13608</t>
  </si>
  <si>
    <t>ORD-13609</t>
  </si>
  <si>
    <t>ORD-13610</t>
  </si>
  <si>
    <t>ORD-13611</t>
  </si>
  <si>
    <t>ORD-13612</t>
  </si>
  <si>
    <t>ORD-13613</t>
  </si>
  <si>
    <t>ORD-13614</t>
  </si>
  <si>
    <t>ORD-13615</t>
  </si>
  <si>
    <t>ORD-13616</t>
  </si>
  <si>
    <t>ORD-13617</t>
  </si>
  <si>
    <t>ORD-13618</t>
  </si>
  <si>
    <t>ORD-13619</t>
  </si>
  <si>
    <t>ORD-13620</t>
  </si>
  <si>
    <t>ORD-13621</t>
  </si>
  <si>
    <t>ORD-13622</t>
  </si>
  <si>
    <t>ORD-13623</t>
  </si>
  <si>
    <t>ORD-13624</t>
  </si>
  <si>
    <t>ORD-13625</t>
  </si>
  <si>
    <t>ORD-13626</t>
  </si>
  <si>
    <t>ORD-13627</t>
  </si>
  <si>
    <t>ORD-13628</t>
  </si>
  <si>
    <t>ORD-13629</t>
  </si>
  <si>
    <t>ORD-13630</t>
  </si>
  <si>
    <t>ORD-13631</t>
  </si>
  <si>
    <t>ORD-13632</t>
  </si>
  <si>
    <t>ORD-13633</t>
  </si>
  <si>
    <t>ORD-13634</t>
  </si>
  <si>
    <t>ORD-13635</t>
  </si>
  <si>
    <t>ORD-13636</t>
  </si>
  <si>
    <t>ORD-13637</t>
  </si>
  <si>
    <t>ORD-13638</t>
  </si>
  <si>
    <t>ORD-13639</t>
  </si>
  <si>
    <t>ORD-13640</t>
  </si>
  <si>
    <t>ORD-13641</t>
  </si>
  <si>
    <t>ORD-13642</t>
  </si>
  <si>
    <t>ORD-13643</t>
  </si>
  <si>
    <t>ORD-13644</t>
  </si>
  <si>
    <t>19-08-2023</t>
  </si>
  <si>
    <t>ORD-13645</t>
  </si>
  <si>
    <t>ORD-13646</t>
  </si>
  <si>
    <t>ORD-13647</t>
  </si>
  <si>
    <t>ORD-13648</t>
  </si>
  <si>
    <t>ORD-13649</t>
  </si>
  <si>
    <t>ORD-13650</t>
  </si>
  <si>
    <t>ORD-13651</t>
  </si>
  <si>
    <t>ORD-13652</t>
  </si>
  <si>
    <t>ORD-13653</t>
  </si>
  <si>
    <t>ORD-13654</t>
  </si>
  <si>
    <t>ORD-13655</t>
  </si>
  <si>
    <t>ORD-13656</t>
  </si>
  <si>
    <t>ORD-13657</t>
  </si>
  <si>
    <t>ORD-13658</t>
  </si>
  <si>
    <t>ORD-13659</t>
  </si>
  <si>
    <t>ORD-13660</t>
  </si>
  <si>
    <t>ORD-13661</t>
  </si>
  <si>
    <t>ORD-13662</t>
  </si>
  <si>
    <t>ORD-13663</t>
  </si>
  <si>
    <t>ORD-13664</t>
  </si>
  <si>
    <t>ORD-13665</t>
  </si>
  <si>
    <t>ORD-13666</t>
  </si>
  <si>
    <t>14-07-2025</t>
  </si>
  <si>
    <t>ORD-13667</t>
  </si>
  <si>
    <t>ORD-13668</t>
  </si>
  <si>
    <t>ORD-13669</t>
  </si>
  <si>
    <t>ORD-13670</t>
  </si>
  <si>
    <t>ORD-13671</t>
  </si>
  <si>
    <t>ORD-13672</t>
  </si>
  <si>
    <t>ORD-13673</t>
  </si>
  <si>
    <t>ORD-13674</t>
  </si>
  <si>
    <t>ORD-13675</t>
  </si>
  <si>
    <t>ORD-13676</t>
  </si>
  <si>
    <t>ORD-13677</t>
  </si>
  <si>
    <t>ORD-13678</t>
  </si>
  <si>
    <t>ORD-13679</t>
  </si>
  <si>
    <t>ORD-13680</t>
  </si>
  <si>
    <t>ORD-13681</t>
  </si>
  <si>
    <t>ORD-13682</t>
  </si>
  <si>
    <t>ORD-13683</t>
  </si>
  <si>
    <t>ORD-13684</t>
  </si>
  <si>
    <t>ORD-13685</t>
  </si>
  <si>
    <t>ORD-13686</t>
  </si>
  <si>
    <t>ORD-13687</t>
  </si>
  <si>
    <t>ORD-13688</t>
  </si>
  <si>
    <t>ORD-13689</t>
  </si>
  <si>
    <t>ORD-13690</t>
  </si>
  <si>
    <t>ORD-13691</t>
  </si>
  <si>
    <t>ORD-13692</t>
  </si>
  <si>
    <t>12-08-2023</t>
  </si>
  <si>
    <t>ORD-13693</t>
  </si>
  <si>
    <t>ORD-13694</t>
  </si>
  <si>
    <t>ORD-13695</t>
  </si>
  <si>
    <t>ORD-13696</t>
  </si>
  <si>
    <t>ORD-13697</t>
  </si>
  <si>
    <t>ORD-13698</t>
  </si>
  <si>
    <t>ORD-13699</t>
  </si>
  <si>
    <t>ORD-13700</t>
  </si>
  <si>
    <t>ORD-13701</t>
  </si>
  <si>
    <t>ORD-13702</t>
  </si>
  <si>
    <t>ORD-13703</t>
  </si>
  <si>
    <t>ORD-13704</t>
  </si>
  <si>
    <t>ORD-13705</t>
  </si>
  <si>
    <t>ORD-13706</t>
  </si>
  <si>
    <t>ORD-13707</t>
  </si>
  <si>
    <t>ORD-13708</t>
  </si>
  <si>
    <t>ORD-13709</t>
  </si>
  <si>
    <t>ORD-13710</t>
  </si>
  <si>
    <t>ORD-13711</t>
  </si>
  <si>
    <t>ORD-13712</t>
  </si>
  <si>
    <t>13-08-2024</t>
  </si>
  <si>
    <t>ORD-13713</t>
  </si>
  <si>
    <t>ORD-13714</t>
  </si>
  <si>
    <t>ORD-13715</t>
  </si>
  <si>
    <t>ORD-13716</t>
  </si>
  <si>
    <t>ORD-13717</t>
  </si>
  <si>
    <t>ORD-13718</t>
  </si>
  <si>
    <t>ORD-13719</t>
  </si>
  <si>
    <t>ORD-13720</t>
  </si>
  <si>
    <t>ORD-13721</t>
  </si>
  <si>
    <t>ORD-13722</t>
  </si>
  <si>
    <t>ORD-13723</t>
  </si>
  <si>
    <t>ORD-13724</t>
  </si>
  <si>
    <t>ORD-13725</t>
  </si>
  <si>
    <t>ORD-13726</t>
  </si>
  <si>
    <t>ORD-13727</t>
  </si>
  <si>
    <t>ORD-13728</t>
  </si>
  <si>
    <t>ORD-13729</t>
  </si>
  <si>
    <t>ORD-13730</t>
  </si>
  <si>
    <t>ORD-13731</t>
  </si>
  <si>
    <t>ORD-13732</t>
  </si>
  <si>
    <t>ORD-13733</t>
  </si>
  <si>
    <t>ORD-13734</t>
  </si>
  <si>
    <t>ORD-13735</t>
  </si>
  <si>
    <t>ORD-13736</t>
  </si>
  <si>
    <t>ORD-13737</t>
  </si>
  <si>
    <t>ORD-13738</t>
  </si>
  <si>
    <t>ORD-13739</t>
  </si>
  <si>
    <t>ORD-13740</t>
  </si>
  <si>
    <t>ORD-13741</t>
  </si>
  <si>
    <t>ORD-13742</t>
  </si>
  <si>
    <t>ORD-13743</t>
  </si>
  <si>
    <t>ORD-13744</t>
  </si>
  <si>
    <t>ORD-13745</t>
  </si>
  <si>
    <t>ORD-13746</t>
  </si>
  <si>
    <t>ORD-13747</t>
  </si>
  <si>
    <t>ORD-13748</t>
  </si>
  <si>
    <t>ORD-13749</t>
  </si>
  <si>
    <t>ORD-13750</t>
  </si>
  <si>
    <t>ORD-13751</t>
  </si>
  <si>
    <t>ORD-13752</t>
  </si>
  <si>
    <t>ORD-13753</t>
  </si>
  <si>
    <t>ORD-13754</t>
  </si>
  <si>
    <t>ORD-13755</t>
  </si>
  <si>
    <t>ORD-13756</t>
  </si>
  <si>
    <t>ORD-13757</t>
  </si>
  <si>
    <t>ORD-13758</t>
  </si>
  <si>
    <t>ORD-13759</t>
  </si>
  <si>
    <t>ORD-13760</t>
  </si>
  <si>
    <t>ORD-13761</t>
  </si>
  <si>
    <t>ORD-13762</t>
  </si>
  <si>
    <t>ORD-13763</t>
  </si>
  <si>
    <t>ORD-13764</t>
  </si>
  <si>
    <t>ORD-13765</t>
  </si>
  <si>
    <t>ORD-13766</t>
  </si>
  <si>
    <t>ORD-13767</t>
  </si>
  <si>
    <t>ORD-13768</t>
  </si>
  <si>
    <t>ORD-13769</t>
  </si>
  <si>
    <t>ORD-13770</t>
  </si>
  <si>
    <t>ORD-13771</t>
  </si>
  <si>
    <t>ORD-13772</t>
  </si>
  <si>
    <t>ORD-13773</t>
  </si>
  <si>
    <t>ORD-13774</t>
  </si>
  <si>
    <t>ORD-13775</t>
  </si>
  <si>
    <t>ORD-13776</t>
  </si>
  <si>
    <t>ORD-13777</t>
  </si>
  <si>
    <t>ORD-13778</t>
  </si>
  <si>
    <t>ORD-13779</t>
  </si>
  <si>
    <t>ORD-13780</t>
  </si>
  <si>
    <t>ORD-13781</t>
  </si>
  <si>
    <t>ORD-13782</t>
  </si>
  <si>
    <t>ORD-13783</t>
  </si>
  <si>
    <t>ORD-13784</t>
  </si>
  <si>
    <t>ORD-13785</t>
  </si>
  <si>
    <t>ORD-13786</t>
  </si>
  <si>
    <t>ORD-13787</t>
  </si>
  <si>
    <t>ORD-13788</t>
  </si>
  <si>
    <t>ORD-13789</t>
  </si>
  <si>
    <t>ORD-13790</t>
  </si>
  <si>
    <t>ORD-13791</t>
  </si>
  <si>
    <t>ORD-13792</t>
  </si>
  <si>
    <t>ORD-13793</t>
  </si>
  <si>
    <t>ORD-13794</t>
  </si>
  <si>
    <t>ORD-13795</t>
  </si>
  <si>
    <t>ORD-13796</t>
  </si>
  <si>
    <t>ORD-13797</t>
  </si>
  <si>
    <t>ORD-13798</t>
  </si>
  <si>
    <t>ORD-13799</t>
  </si>
  <si>
    <t>ORD-13800</t>
  </si>
  <si>
    <t>ORD-13801</t>
  </si>
  <si>
    <t>ORD-13802</t>
  </si>
  <si>
    <t>ORD-13803</t>
  </si>
  <si>
    <t>ORD-13804</t>
  </si>
  <si>
    <t>ORD-13805</t>
  </si>
  <si>
    <t>ORD-13806</t>
  </si>
  <si>
    <t>ORD-13807</t>
  </si>
  <si>
    <t>ORD-13808</t>
  </si>
  <si>
    <t>ORD-13809</t>
  </si>
  <si>
    <t>ORD-13810</t>
  </si>
  <si>
    <t>ORD-13811</t>
  </si>
  <si>
    <t>ORD-13812</t>
  </si>
  <si>
    <t>ORD-13813</t>
  </si>
  <si>
    <t>ORD-13814</t>
  </si>
  <si>
    <t>ORD-13815</t>
  </si>
  <si>
    <t>ORD-13816</t>
  </si>
  <si>
    <t>ORD-13817</t>
  </si>
  <si>
    <t>ORD-13818</t>
  </si>
  <si>
    <t>ORD-13819</t>
  </si>
  <si>
    <t>ORD-13820</t>
  </si>
  <si>
    <t>ORD-13821</t>
  </si>
  <si>
    <t>ORD-13822</t>
  </si>
  <si>
    <t>ORD-13823</t>
  </si>
  <si>
    <t>ORD-13824</t>
  </si>
  <si>
    <t>ORD-13825</t>
  </si>
  <si>
    <t>ORD-13826</t>
  </si>
  <si>
    <t>ORD-13827</t>
  </si>
  <si>
    <t>ORD-13828</t>
  </si>
  <si>
    <t>ORD-13829</t>
  </si>
  <si>
    <t>ORD-13830</t>
  </si>
  <si>
    <t>ORD-13831</t>
  </si>
  <si>
    <t>ORD-13832</t>
  </si>
  <si>
    <t>ORD-13833</t>
  </si>
  <si>
    <t>ORD-13834</t>
  </si>
  <si>
    <t>ORD-13835</t>
  </si>
  <si>
    <t>ORD-13836</t>
  </si>
  <si>
    <t>ORD-13837</t>
  </si>
  <si>
    <t>ORD-13838</t>
  </si>
  <si>
    <t>ORD-13839</t>
  </si>
  <si>
    <t>ORD-13840</t>
  </si>
  <si>
    <t>ORD-13841</t>
  </si>
  <si>
    <t>ORD-13842</t>
  </si>
  <si>
    <t>ORD-13843</t>
  </si>
  <si>
    <t>ORD-13844</t>
  </si>
  <si>
    <t>ORD-13845</t>
  </si>
  <si>
    <t>ORD-13846</t>
  </si>
  <si>
    <t>ORD-13847</t>
  </si>
  <si>
    <t>ORD-13848</t>
  </si>
  <si>
    <t>ORD-13849</t>
  </si>
  <si>
    <t>ORD-13850</t>
  </si>
  <si>
    <t>ORD-13851</t>
  </si>
  <si>
    <t>ORD-13852</t>
  </si>
  <si>
    <t>ORD-13853</t>
  </si>
  <si>
    <t>ORD-13854</t>
  </si>
  <si>
    <t>ORD-13855</t>
  </si>
  <si>
    <t>ORD-13856</t>
  </si>
  <si>
    <t>ORD-13857</t>
  </si>
  <si>
    <t>ORD-13858</t>
  </si>
  <si>
    <t>ORD-13859</t>
  </si>
  <si>
    <t>ORD-13860</t>
  </si>
  <si>
    <t>ORD-13861</t>
  </si>
  <si>
    <t>ORD-13862</t>
  </si>
  <si>
    <t>06-01-2026</t>
  </si>
  <si>
    <t>ORD-13863</t>
  </si>
  <si>
    <t>ORD-13864</t>
  </si>
  <si>
    <t>ORD-13865</t>
  </si>
  <si>
    <t>ORD-13866</t>
  </si>
  <si>
    <t>ORD-13867</t>
  </si>
  <si>
    <t>ORD-13868</t>
  </si>
  <si>
    <t>ORD-13869</t>
  </si>
  <si>
    <t>ORD-13870</t>
  </si>
  <si>
    <t>ORD-13871</t>
  </si>
  <si>
    <t>ORD-13872</t>
  </si>
  <si>
    <t>ORD-13873</t>
  </si>
  <si>
    <t>ORD-13874</t>
  </si>
  <si>
    <t>ORD-13875</t>
  </si>
  <si>
    <t>ORD-13876</t>
  </si>
  <si>
    <t>ORD-13877</t>
  </si>
  <si>
    <t>ORD-13878</t>
  </si>
  <si>
    <t>ORD-13879</t>
  </si>
  <si>
    <t>ORD-13880</t>
  </si>
  <si>
    <t>ORD-13881</t>
  </si>
  <si>
    <t>ORD-13882</t>
  </si>
  <si>
    <t>ORD-13883</t>
  </si>
  <si>
    <t>ORD-13884</t>
  </si>
  <si>
    <t>ORD-13885</t>
  </si>
  <si>
    <t>ORD-13886</t>
  </si>
  <si>
    <t>ORD-13887</t>
  </si>
  <si>
    <t>ORD-13888</t>
  </si>
  <si>
    <t>ORD-13889</t>
  </si>
  <si>
    <t>ORD-13890</t>
  </si>
  <si>
    <t>ORD-13891</t>
  </si>
  <si>
    <t>ORD-13892</t>
  </si>
  <si>
    <t>ORD-13893</t>
  </si>
  <si>
    <t>ORD-13894</t>
  </si>
  <si>
    <t>ORD-13895</t>
  </si>
  <si>
    <t>ORD-13896</t>
  </si>
  <si>
    <t>ORD-13897</t>
  </si>
  <si>
    <t>ORD-13898</t>
  </si>
  <si>
    <t>ORD-13899</t>
  </si>
  <si>
    <t>ORD-13900</t>
  </si>
  <si>
    <t>ORD-13901</t>
  </si>
  <si>
    <t>29-11-2023</t>
  </si>
  <si>
    <t>ORD-13902</t>
  </si>
  <si>
    <t>ORD-13903</t>
  </si>
  <si>
    <t>ORD-13904</t>
  </si>
  <si>
    <t>ORD-13905</t>
  </si>
  <si>
    <t>ORD-13906</t>
  </si>
  <si>
    <t>ORD-13907</t>
  </si>
  <si>
    <t>ORD-13908</t>
  </si>
  <si>
    <t>ORD-13909</t>
  </si>
  <si>
    <t>ORD-13910</t>
  </si>
  <si>
    <t>ORD-13911</t>
  </si>
  <si>
    <t>ORD-13912</t>
  </si>
  <si>
    <t>ORD-13913</t>
  </si>
  <si>
    <t>ORD-13914</t>
  </si>
  <si>
    <t>ORD-13915</t>
  </si>
  <si>
    <t>ORD-13916</t>
  </si>
  <si>
    <t>ORD-13917</t>
  </si>
  <si>
    <t>ORD-13918</t>
  </si>
  <si>
    <t>ORD-13919</t>
  </si>
  <si>
    <t>ORD-13920</t>
  </si>
  <si>
    <t>ORD-13921</t>
  </si>
  <si>
    <t>ORD-13922</t>
  </si>
  <si>
    <t>ORD-13923</t>
  </si>
  <si>
    <t>ORD-13924</t>
  </si>
  <si>
    <t>ORD-13925</t>
  </si>
  <si>
    <t>ORD-13926</t>
  </si>
  <si>
    <t>ORD-13927</t>
  </si>
  <si>
    <t>ORD-13928</t>
  </si>
  <si>
    <t>ORD-13929</t>
  </si>
  <si>
    <t>ORD-13930</t>
  </si>
  <si>
    <t>ORD-13931</t>
  </si>
  <si>
    <t>ORD-13932</t>
  </si>
  <si>
    <t>ORD-13933</t>
  </si>
  <si>
    <t>ORD-13934</t>
  </si>
  <si>
    <t>ORD-13935</t>
  </si>
  <si>
    <t>ORD-13936</t>
  </si>
  <si>
    <t>ORD-13937</t>
  </si>
  <si>
    <t>ORD-13938</t>
  </si>
  <si>
    <t>ORD-13939</t>
  </si>
  <si>
    <t>ORD-13940</t>
  </si>
  <si>
    <t>ORD-13941</t>
  </si>
  <si>
    <t>ORD-13942</t>
  </si>
  <si>
    <t>ORD-13943</t>
  </si>
  <si>
    <t>ORD-13944</t>
  </si>
  <si>
    <t>ORD-13945</t>
  </si>
  <si>
    <t>ORD-13946</t>
  </si>
  <si>
    <t>ORD-13947</t>
  </si>
  <si>
    <t>ORD-13948</t>
  </si>
  <si>
    <t>ORD-13949</t>
  </si>
  <si>
    <t>ORD-13950</t>
  </si>
  <si>
    <t>ORD-13951</t>
  </si>
  <si>
    <t>ORD-13952</t>
  </si>
  <si>
    <t>ORD-13953</t>
  </si>
  <si>
    <t>ORD-13954</t>
  </si>
  <si>
    <t>ORD-13955</t>
  </si>
  <si>
    <t>ORD-13956</t>
  </si>
  <si>
    <t>ORD-13957</t>
  </si>
  <si>
    <t>ORD-13958</t>
  </si>
  <si>
    <t>ORD-13959</t>
  </si>
  <si>
    <t>ORD-13960</t>
  </si>
  <si>
    <t>ORD-13961</t>
  </si>
  <si>
    <t>ORD-13962</t>
  </si>
  <si>
    <t>ORD-13963</t>
  </si>
  <si>
    <t>ORD-13964</t>
  </si>
  <si>
    <t>ORD-13965</t>
  </si>
  <si>
    <t>ORD-13966</t>
  </si>
  <si>
    <t>ORD-13967</t>
  </si>
  <si>
    <t>ORD-13968</t>
  </si>
  <si>
    <t>ORD-13969</t>
  </si>
  <si>
    <t>ORD-13970</t>
  </si>
  <si>
    <t>ORD-13971</t>
  </si>
  <si>
    <t>ORD-13972</t>
  </si>
  <si>
    <t>ORD-13973</t>
  </si>
  <si>
    <t>ORD-13974</t>
  </si>
  <si>
    <t>ORD-13975</t>
  </si>
  <si>
    <t>ORD-13976</t>
  </si>
  <si>
    <t>ORD-13977</t>
  </si>
  <si>
    <t>ORD-13978</t>
  </si>
  <si>
    <t>ORD-13979</t>
  </si>
  <si>
    <t>ORD-13980</t>
  </si>
  <si>
    <t>ORD-13981</t>
  </si>
  <si>
    <t>ORD-13982</t>
  </si>
  <si>
    <t>ORD-13983</t>
  </si>
  <si>
    <t>ORD-13984</t>
  </si>
  <si>
    <t>ORD-13985</t>
  </si>
  <si>
    <t>ORD-13986</t>
  </si>
  <si>
    <t>ORD-13987</t>
  </si>
  <si>
    <t>ORD-13988</t>
  </si>
  <si>
    <t>ORD-13989</t>
  </si>
  <si>
    <t>ORD-13990</t>
  </si>
  <si>
    <t>ORD-13991</t>
  </si>
  <si>
    <t>ORD-13992</t>
  </si>
  <si>
    <t>ORD-13993</t>
  </si>
  <si>
    <t>ORD-13994</t>
  </si>
  <si>
    <t>ORD-13995</t>
  </si>
  <si>
    <t>ORD-13996</t>
  </si>
  <si>
    <t>ORD-13997</t>
  </si>
  <si>
    <t>ORD-13998</t>
  </si>
  <si>
    <t>ORD-13999</t>
  </si>
  <si>
    <t>ORD-14000</t>
  </si>
  <si>
    <t>ORD-14001</t>
  </si>
  <si>
    <t>ORD-14002</t>
  </si>
  <si>
    <t>ORD-14003</t>
  </si>
  <si>
    <t>ORD-14004</t>
  </si>
  <si>
    <t>ORD-14005</t>
  </si>
  <si>
    <t>ORD-14006</t>
  </si>
  <si>
    <t>ORD-14007</t>
  </si>
  <si>
    <t>ORD-14008</t>
  </si>
  <si>
    <t>ORD-14009</t>
  </si>
  <si>
    <t>ORD-14010</t>
  </si>
  <si>
    <t>ORD-14011</t>
  </si>
  <si>
    <t>ORD-14012</t>
  </si>
  <si>
    <t>ORD-14013</t>
  </si>
  <si>
    <t>ORD-14014</t>
  </si>
  <si>
    <t>ORD-14015</t>
  </si>
  <si>
    <t>ORD-14016</t>
  </si>
  <si>
    <t>ORD-14017</t>
  </si>
  <si>
    <t>ORD-14018</t>
  </si>
  <si>
    <t>ORD-14019</t>
  </si>
  <si>
    <t>ORD-14020</t>
  </si>
  <si>
    <t>ORD-14021</t>
  </si>
  <si>
    <t>ORD-14022</t>
  </si>
  <si>
    <t>ORD-14023</t>
  </si>
  <si>
    <t>ORD-14024</t>
  </si>
  <si>
    <t>28-01-2023</t>
  </si>
  <si>
    <t>ORD-14025</t>
  </si>
  <si>
    <t>ORD-14026</t>
  </si>
  <si>
    <t>ORD-14027</t>
  </si>
  <si>
    <t>ORD-14028</t>
  </si>
  <si>
    <t>ORD-14029</t>
  </si>
  <si>
    <t>ORD-14030</t>
  </si>
  <si>
    <t>ORD-14031</t>
  </si>
  <si>
    <t>ORD-14032</t>
  </si>
  <si>
    <t>ORD-14033</t>
  </si>
  <si>
    <t>ORD-14034</t>
  </si>
  <si>
    <t>ORD-14035</t>
  </si>
  <si>
    <t>ORD-14036</t>
  </si>
  <si>
    <t>ORD-14037</t>
  </si>
  <si>
    <t>ORD-14038</t>
  </si>
  <si>
    <t>ORD-14039</t>
  </si>
  <si>
    <t>ORD-14040</t>
  </si>
  <si>
    <t>ORD-14041</t>
  </si>
  <si>
    <t>ORD-14042</t>
  </si>
  <si>
    <t>ORD-14043</t>
  </si>
  <si>
    <t>ORD-14044</t>
  </si>
  <si>
    <t>ORD-14045</t>
  </si>
  <si>
    <t>ORD-14046</t>
  </si>
  <si>
    <t>ORD-14047</t>
  </si>
  <si>
    <t>ORD-14048</t>
  </si>
  <si>
    <t>ORD-14049</t>
  </si>
  <si>
    <t>ORD-14050</t>
  </si>
  <si>
    <t>ORD-14051</t>
  </si>
  <si>
    <t>ORD-14052</t>
  </si>
  <si>
    <t>ORD-14053</t>
  </si>
  <si>
    <t>ORD-14054</t>
  </si>
  <si>
    <t>ORD-14055</t>
  </si>
  <si>
    <t>ORD-14056</t>
  </si>
  <si>
    <t>ORD-14057</t>
  </si>
  <si>
    <t>ORD-14058</t>
  </si>
  <si>
    <t>ORD-14059</t>
  </si>
  <si>
    <t>ORD-14060</t>
  </si>
  <si>
    <t>ORD-14061</t>
  </si>
  <si>
    <t>ORD-14062</t>
  </si>
  <si>
    <t>ORD-14063</t>
  </si>
  <si>
    <t>ORD-14064</t>
  </si>
  <si>
    <t>ORD-14065</t>
  </si>
  <si>
    <t>ORD-14066</t>
  </si>
  <si>
    <t>ORD-14067</t>
  </si>
  <si>
    <t>ORD-14068</t>
  </si>
  <si>
    <t>ORD-14069</t>
  </si>
  <si>
    <t>ORD-14070</t>
  </si>
  <si>
    <t>ORD-14071</t>
  </si>
  <si>
    <t>ORD-14072</t>
  </si>
  <si>
    <t>ORD-14073</t>
  </si>
  <si>
    <t>ORD-14074</t>
  </si>
  <si>
    <t>ORD-14075</t>
  </si>
  <si>
    <t>ORD-14076</t>
  </si>
  <si>
    <t>ORD-14077</t>
  </si>
  <si>
    <t>ORD-14078</t>
  </si>
  <si>
    <t>ORD-14079</t>
  </si>
  <si>
    <t>ORD-14080</t>
  </si>
  <si>
    <t>ORD-14081</t>
  </si>
  <si>
    <t>ORD-14082</t>
  </si>
  <si>
    <t>ORD-14083</t>
  </si>
  <si>
    <t>ORD-14084</t>
  </si>
  <si>
    <t>ORD-14085</t>
  </si>
  <si>
    <t>ORD-14086</t>
  </si>
  <si>
    <t>ORD-14087</t>
  </si>
  <si>
    <t>ORD-14088</t>
  </si>
  <si>
    <t>ORD-14089</t>
  </si>
  <si>
    <t>ORD-14090</t>
  </si>
  <si>
    <t>ORD-14091</t>
  </si>
  <si>
    <t>ORD-14092</t>
  </si>
  <si>
    <t>ORD-14093</t>
  </si>
  <si>
    <t>ORD-14094</t>
  </si>
  <si>
    <t>ORD-14095</t>
  </si>
  <si>
    <t>ORD-14096</t>
  </si>
  <si>
    <t>ORD-14097</t>
  </si>
  <si>
    <t>ORD-14098</t>
  </si>
  <si>
    <t>ORD-14099</t>
  </si>
  <si>
    <t>ORD-14100</t>
  </si>
  <si>
    <t>ORD-14101</t>
  </si>
  <si>
    <t>03-01-2023</t>
  </si>
  <si>
    <t>ORD-14102</t>
  </si>
  <si>
    <t>ORD-14103</t>
  </si>
  <si>
    <t>ORD-14104</t>
  </si>
  <si>
    <t>ORD-14105</t>
  </si>
  <si>
    <t>ORD-14106</t>
  </si>
  <si>
    <t>ORD-14107</t>
  </si>
  <si>
    <t>ORD-14108</t>
  </si>
  <si>
    <t>ORD-14109</t>
  </si>
  <si>
    <t>ORD-14110</t>
  </si>
  <si>
    <t>ORD-14111</t>
  </si>
  <si>
    <t>ORD-14112</t>
  </si>
  <si>
    <t>ORD-14113</t>
  </si>
  <si>
    <t>ORD-14114</t>
  </si>
  <si>
    <t>ORD-14115</t>
  </si>
  <si>
    <t>ORD-14116</t>
  </si>
  <si>
    <t>ORD-14117</t>
  </si>
  <si>
    <t>ORD-14118</t>
  </si>
  <si>
    <t>ORD-14119</t>
  </si>
  <si>
    <t>ORD-14120</t>
  </si>
  <si>
    <t>ORD-14121</t>
  </si>
  <si>
    <t>ORD-14122</t>
  </si>
  <si>
    <t>ORD-14123</t>
  </si>
  <si>
    <t>ORD-14124</t>
  </si>
  <si>
    <t>ORD-14125</t>
  </si>
  <si>
    <t>ORD-14126</t>
  </si>
  <si>
    <t>ORD-14127</t>
  </si>
  <si>
    <t>ORD-14128</t>
  </si>
  <si>
    <t>ORD-14129</t>
  </si>
  <si>
    <t>ORD-14130</t>
  </si>
  <si>
    <t>ORD-14131</t>
  </si>
  <si>
    <t>ORD-14132</t>
  </si>
  <si>
    <t>ORD-14133</t>
  </si>
  <si>
    <t>ORD-14134</t>
  </si>
  <si>
    <t>ORD-14135</t>
  </si>
  <si>
    <t>ORD-14136</t>
  </si>
  <si>
    <t>ORD-14137</t>
  </si>
  <si>
    <t>ORD-14138</t>
  </si>
  <si>
    <t>ORD-14139</t>
  </si>
  <si>
    <t>ORD-14140</t>
  </si>
  <si>
    <t>ORD-14141</t>
  </si>
  <si>
    <t>ORD-14142</t>
  </si>
  <si>
    <t>ORD-14143</t>
  </si>
  <si>
    <t>ORD-14144</t>
  </si>
  <si>
    <t>ORD-14145</t>
  </si>
  <si>
    <t>ORD-14146</t>
  </si>
  <si>
    <t>ORD-14147</t>
  </si>
  <si>
    <t>ORD-14148</t>
  </si>
  <si>
    <t>ORD-14149</t>
  </si>
  <si>
    <t>ORD-14150</t>
  </si>
  <si>
    <t>ORD-14151</t>
  </si>
  <si>
    <t>ORD-14152</t>
  </si>
  <si>
    <t>ORD-14153</t>
  </si>
  <si>
    <t>ORD-14154</t>
  </si>
  <si>
    <t>ORD-14155</t>
  </si>
  <si>
    <t>ORD-14156</t>
  </si>
  <si>
    <t>ORD-14157</t>
  </si>
  <si>
    <t>ORD-14158</t>
  </si>
  <si>
    <t>ORD-14159</t>
  </si>
  <si>
    <t>ORD-14160</t>
  </si>
  <si>
    <t>ORD-14161</t>
  </si>
  <si>
    <t>ORD-14162</t>
  </si>
  <si>
    <t>ORD-14163</t>
  </si>
  <si>
    <t>ORD-14164</t>
  </si>
  <si>
    <t>ORD-14165</t>
  </si>
  <si>
    <t>ORD-14166</t>
  </si>
  <si>
    <t>ORD-14167</t>
  </si>
  <si>
    <t>ORD-14168</t>
  </si>
  <si>
    <t>ORD-14169</t>
  </si>
  <si>
    <t>ORD-14170</t>
  </si>
  <si>
    <t>ORD-14171</t>
  </si>
  <si>
    <t>ORD-14172</t>
  </si>
  <si>
    <t>ORD-14173</t>
  </si>
  <si>
    <t>ORD-14174</t>
  </si>
  <si>
    <t>ORD-14175</t>
  </si>
  <si>
    <t>ORD-14176</t>
  </si>
  <si>
    <t>ORD-14177</t>
  </si>
  <si>
    <t>ORD-14178</t>
  </si>
  <si>
    <t>ORD-14179</t>
  </si>
  <si>
    <t>ORD-14180</t>
  </si>
  <si>
    <t>ORD-14181</t>
  </si>
  <si>
    <t>ORD-14182</t>
  </si>
  <si>
    <t>ORD-14183</t>
  </si>
  <si>
    <t>ORD-14184</t>
  </si>
  <si>
    <t>ORD-14185</t>
  </si>
  <si>
    <t>ORD-14186</t>
  </si>
  <si>
    <t>ORD-14187</t>
  </si>
  <si>
    <t>ORD-14188</t>
  </si>
  <si>
    <t>ORD-14189</t>
  </si>
  <si>
    <t>ORD-14190</t>
  </si>
  <si>
    <t>ORD-14191</t>
  </si>
  <si>
    <t>ORD-14192</t>
  </si>
  <si>
    <t>ORD-14193</t>
  </si>
  <si>
    <t>ORD-14194</t>
  </si>
  <si>
    <t>ORD-14195</t>
  </si>
  <si>
    <t>ORD-14196</t>
  </si>
  <si>
    <t>ORD-14197</t>
  </si>
  <si>
    <t>ORD-14198</t>
  </si>
  <si>
    <t>ORD-14199</t>
  </si>
  <si>
    <t>ORD-14200</t>
  </si>
  <si>
    <t>ORD-14201</t>
  </si>
  <si>
    <t>ORD-14202</t>
  </si>
  <si>
    <t>ORD-14203</t>
  </si>
  <si>
    <t>ORD-14204</t>
  </si>
  <si>
    <t>ORD-14205</t>
  </si>
  <si>
    <t>ORD-14206</t>
  </si>
  <si>
    <t>ORD-14207</t>
  </si>
  <si>
    <t>ORD-14208</t>
  </si>
  <si>
    <t>ORD-14209</t>
  </si>
  <si>
    <t>ORD-14210</t>
  </si>
  <si>
    <t>ORD-14211</t>
  </si>
  <si>
    <t>ORD-14212</t>
  </si>
  <si>
    <t>ORD-14213</t>
  </si>
  <si>
    <t>ORD-14214</t>
  </si>
  <si>
    <t>ORD-14215</t>
  </si>
  <si>
    <t>ORD-14216</t>
  </si>
  <si>
    <t>ORD-14217</t>
  </si>
  <si>
    <t>ORD-14218</t>
  </si>
  <si>
    <t>ORD-14219</t>
  </si>
  <si>
    <t>ORD-14220</t>
  </si>
  <si>
    <t>ORD-14221</t>
  </si>
  <si>
    <t>ORD-14222</t>
  </si>
  <si>
    <t>ORD-14223</t>
  </si>
  <si>
    <t>ORD-14224</t>
  </si>
  <si>
    <t>ORD-14225</t>
  </si>
  <si>
    <t>ORD-14226</t>
  </si>
  <si>
    <t>ORD-14227</t>
  </si>
  <si>
    <t>ORD-14228</t>
  </si>
  <si>
    <t>ORD-14229</t>
  </si>
  <si>
    <t>ORD-14230</t>
  </si>
  <si>
    <t>ORD-14231</t>
  </si>
  <si>
    <t>ORD-14232</t>
  </si>
  <si>
    <t>ORD-14233</t>
  </si>
  <si>
    <t>ORD-14234</t>
  </si>
  <si>
    <t>ORD-14235</t>
  </si>
  <si>
    <t>ORD-14236</t>
  </si>
  <si>
    <t>ORD-14237</t>
  </si>
  <si>
    <t>ORD-14238</t>
  </si>
  <si>
    <t>ORD-14239</t>
  </si>
  <si>
    <t>ORD-14240</t>
  </si>
  <si>
    <t>ORD-14241</t>
  </si>
  <si>
    <t>ORD-14242</t>
  </si>
  <si>
    <t>ORD-14243</t>
  </si>
  <si>
    <t>ORD-14244</t>
  </si>
  <si>
    <t>ORD-14245</t>
  </si>
  <si>
    <t>ORD-14246</t>
  </si>
  <si>
    <t>ORD-14247</t>
  </si>
  <si>
    <t>ORD-14248</t>
  </si>
  <si>
    <t>ORD-14249</t>
  </si>
  <si>
    <t>ORD-14250</t>
  </si>
  <si>
    <t>ORD-14251</t>
  </si>
  <si>
    <t>ORD-14252</t>
  </si>
  <si>
    <t>ORD-14253</t>
  </si>
  <si>
    <t>ORD-14254</t>
  </si>
  <si>
    <t>ORD-14255</t>
  </si>
  <si>
    <t>ORD-14256</t>
  </si>
  <si>
    <t>ORD-14257</t>
  </si>
  <si>
    <t>ORD-14258</t>
  </si>
  <si>
    <t>ORD-14259</t>
  </si>
  <si>
    <t>ORD-14260</t>
  </si>
  <si>
    <t>ORD-14261</t>
  </si>
  <si>
    <t>ORD-14262</t>
  </si>
  <si>
    <t>ORD-14263</t>
  </si>
  <si>
    <t>ORD-14264</t>
  </si>
  <si>
    <t>ORD-14265</t>
  </si>
  <si>
    <t>ORD-14266</t>
  </si>
  <si>
    <t>ORD-14267</t>
  </si>
  <si>
    <t>ORD-14268</t>
  </si>
  <si>
    <t>ORD-14269</t>
  </si>
  <si>
    <t>ORD-14270</t>
  </si>
  <si>
    <t>ORD-14271</t>
  </si>
  <si>
    <t>ORD-14272</t>
  </si>
  <si>
    <t>ORD-14273</t>
  </si>
  <si>
    <t>ORD-14274</t>
  </si>
  <si>
    <t>ORD-14275</t>
  </si>
  <si>
    <t>ORD-14276</t>
  </si>
  <si>
    <t>ORD-14277</t>
  </si>
  <si>
    <t>ORD-14278</t>
  </si>
  <si>
    <t>ORD-14279</t>
  </si>
  <si>
    <t>ORD-14280</t>
  </si>
  <si>
    <t>ORD-14281</t>
  </si>
  <si>
    <t>ORD-14282</t>
  </si>
  <si>
    <t>ORD-14283</t>
  </si>
  <si>
    <t>ORD-14284</t>
  </si>
  <si>
    <t>ORD-14285</t>
  </si>
  <si>
    <t>ORD-14286</t>
  </si>
  <si>
    <t>ORD-14287</t>
  </si>
  <si>
    <t>ORD-14288</t>
  </si>
  <si>
    <t>ORD-14289</t>
  </si>
  <si>
    <t>ORD-14290</t>
  </si>
  <si>
    <t>ORD-14291</t>
  </si>
  <si>
    <t>ORD-14292</t>
  </si>
  <si>
    <t>ORD-14293</t>
  </si>
  <si>
    <t>ORD-14294</t>
  </si>
  <si>
    <t>ORD-14295</t>
  </si>
  <si>
    <t>ORD-14296</t>
  </si>
  <si>
    <t>ORD-14297</t>
  </si>
  <si>
    <t>ORD-14298</t>
  </si>
  <si>
    <t>ORD-14299</t>
  </si>
  <si>
    <t>ORD-14300</t>
  </si>
  <si>
    <t>ORD-14301</t>
  </si>
  <si>
    <t>ORD-14302</t>
  </si>
  <si>
    <t>ORD-14303</t>
  </si>
  <si>
    <t>ORD-14304</t>
  </si>
  <si>
    <t>ORD-14305</t>
  </si>
  <si>
    <t>ORD-14306</t>
  </si>
  <si>
    <t>ORD-14307</t>
  </si>
  <si>
    <t>ORD-14308</t>
  </si>
  <si>
    <t>ORD-14309</t>
  </si>
  <si>
    <t>ORD-14310</t>
  </si>
  <si>
    <t>ORD-14311</t>
  </si>
  <si>
    <t>ORD-14312</t>
  </si>
  <si>
    <t>ORD-14313</t>
  </si>
  <si>
    <t>ORD-14314</t>
  </si>
  <si>
    <t>ORD-14315</t>
  </si>
  <si>
    <t>ORD-14316</t>
  </si>
  <si>
    <t>ORD-14317</t>
  </si>
  <si>
    <t>ORD-14318</t>
  </si>
  <si>
    <t>ORD-14319</t>
  </si>
  <si>
    <t>ORD-14320</t>
  </si>
  <si>
    <t>ORD-14321</t>
  </si>
  <si>
    <t>ORD-14322</t>
  </si>
  <si>
    <t>ORD-14323</t>
  </si>
  <si>
    <t>ORD-14324</t>
  </si>
  <si>
    <t>ORD-14325</t>
  </si>
  <si>
    <t>ORD-14326</t>
  </si>
  <si>
    <t>ORD-14327</t>
  </si>
  <si>
    <t>ORD-14328</t>
  </si>
  <si>
    <t>ORD-14329</t>
  </si>
  <si>
    <t>ORD-14330</t>
  </si>
  <si>
    <t>ORD-14331</t>
  </si>
  <si>
    <t>ORD-14332</t>
  </si>
  <si>
    <t>ORD-14333</t>
  </si>
  <si>
    <t>ORD-14334</t>
  </si>
  <si>
    <t>ORD-14335</t>
  </si>
  <si>
    <t>ORD-14336</t>
  </si>
  <si>
    <t>ORD-14337</t>
  </si>
  <si>
    <t>ORD-14338</t>
  </si>
  <si>
    <t>ORD-14339</t>
  </si>
  <si>
    <t>ORD-14340</t>
  </si>
  <si>
    <t>ORD-14341</t>
  </si>
  <si>
    <t>ORD-14342</t>
  </si>
  <si>
    <t>ORD-14343</t>
  </si>
  <si>
    <t>ORD-14344</t>
  </si>
  <si>
    <t>ORD-14345</t>
  </si>
  <si>
    <t>ORD-14346</t>
  </si>
  <si>
    <t>ORD-14347</t>
  </si>
  <si>
    <t>ORD-14348</t>
  </si>
  <si>
    <t>ORD-14349</t>
  </si>
  <si>
    <t>ORD-14350</t>
  </si>
  <si>
    <t>ORD-14351</t>
  </si>
  <si>
    <t>ORD-14352</t>
  </si>
  <si>
    <t>ORD-14353</t>
  </si>
  <si>
    <t>ORD-14354</t>
  </si>
  <si>
    <t>ORD-14355</t>
  </si>
  <si>
    <t>ORD-14356</t>
  </si>
  <si>
    <t>ORD-14357</t>
  </si>
  <si>
    <t>ORD-14358</t>
  </si>
  <si>
    <t>ORD-14359</t>
  </si>
  <si>
    <t>ORD-14360</t>
  </si>
  <si>
    <t>ORD-14361</t>
  </si>
  <si>
    <t>ORD-14362</t>
  </si>
  <si>
    <t>ORD-14363</t>
  </si>
  <si>
    <t>ORD-14364</t>
  </si>
  <si>
    <t>ORD-14365</t>
  </si>
  <si>
    <t>ORD-14366</t>
  </si>
  <si>
    <t>ORD-14367</t>
  </si>
  <si>
    <t>ORD-14368</t>
  </si>
  <si>
    <t>ORD-14369</t>
  </si>
  <si>
    <t>ORD-14370</t>
  </si>
  <si>
    <t>ORD-14371</t>
  </si>
  <si>
    <t>ORD-14372</t>
  </si>
  <si>
    <t>ORD-14373</t>
  </si>
  <si>
    <t>ORD-14374</t>
  </si>
  <si>
    <t>ORD-14375</t>
  </si>
  <si>
    <t>ORD-14376</t>
  </si>
  <si>
    <t>ORD-14377</t>
  </si>
  <si>
    <t>ORD-14378</t>
  </si>
  <si>
    <t>ORD-14379</t>
  </si>
  <si>
    <t>ORD-14380</t>
  </si>
  <si>
    <t>ORD-14381</t>
  </si>
  <si>
    <t>ORD-14382</t>
  </si>
  <si>
    <t>ORD-14383</t>
  </si>
  <si>
    <t>ORD-14384</t>
  </si>
  <si>
    <t>ORD-14385</t>
  </si>
  <si>
    <t>ORD-14386</t>
  </si>
  <si>
    <t>ORD-14387</t>
  </si>
  <si>
    <t>ORD-14388</t>
  </si>
  <si>
    <t>ORD-14389</t>
  </si>
  <si>
    <t>ORD-14390</t>
  </si>
  <si>
    <t>ORD-14391</t>
  </si>
  <si>
    <t>ORD-14392</t>
  </si>
  <si>
    <t>ORD-14393</t>
  </si>
  <si>
    <t>ORD-14394</t>
  </si>
  <si>
    <t>ORD-14395</t>
  </si>
  <si>
    <t>ORD-14396</t>
  </si>
  <si>
    <t>ORD-14397</t>
  </si>
  <si>
    <t>ORD-14398</t>
  </si>
  <si>
    <t>ORD-14399</t>
  </si>
  <si>
    <t>ORD-14400</t>
  </si>
  <si>
    <t>ORD-14401</t>
  </si>
  <si>
    <t>ORD-14402</t>
  </si>
  <si>
    <t>ORD-14403</t>
  </si>
  <si>
    <t>ORD-14404</t>
  </si>
  <si>
    <t>ORD-14405</t>
  </si>
  <si>
    <t>ORD-14406</t>
  </si>
  <si>
    <t>ORD-14407</t>
  </si>
  <si>
    <t>ORD-14408</t>
  </si>
  <si>
    <t>ORD-14409</t>
  </si>
  <si>
    <t>ORD-14410</t>
  </si>
  <si>
    <t>ORD-14411</t>
  </si>
  <si>
    <t>ORD-14412</t>
  </si>
  <si>
    <t>ORD-14413</t>
  </si>
  <si>
    <t>ORD-14414</t>
  </si>
  <si>
    <t>ORD-14415</t>
  </si>
  <si>
    <t>ORD-14416</t>
  </si>
  <si>
    <t>ORD-14417</t>
  </si>
  <si>
    <t>ORD-14418</t>
  </si>
  <si>
    <t>ORD-14419</t>
  </si>
  <si>
    <t>ORD-14420</t>
  </si>
  <si>
    <t>ORD-14421</t>
  </si>
  <si>
    <t>ORD-14422</t>
  </si>
  <si>
    <t>ORD-14423</t>
  </si>
  <si>
    <t>ORD-14424</t>
  </si>
  <si>
    <t>ORD-14425</t>
  </si>
  <si>
    <t>ORD-14426</t>
  </si>
  <si>
    <t>ORD-14427</t>
  </si>
  <si>
    <t>ORD-14428</t>
  </si>
  <si>
    <t>ORD-14429</t>
  </si>
  <si>
    <t>ORD-14430</t>
  </si>
  <si>
    <t>ORD-14431</t>
  </si>
  <si>
    <t>ORD-14432</t>
  </si>
  <si>
    <t>ORD-14433</t>
  </si>
  <si>
    <t>ORD-14434</t>
  </si>
  <si>
    <t>ORD-14435</t>
  </si>
  <si>
    <t>ORD-14436</t>
  </si>
  <si>
    <t>ORD-14437</t>
  </si>
  <si>
    <t>ORD-14438</t>
  </si>
  <si>
    <t>ORD-14439</t>
  </si>
  <si>
    <t>ORD-14440</t>
  </si>
  <si>
    <t>ORD-14441</t>
  </si>
  <si>
    <t>ORD-14442</t>
  </si>
  <si>
    <t>ORD-14443</t>
  </si>
  <si>
    <t>ORD-14444</t>
  </si>
  <si>
    <t>ORD-14445</t>
  </si>
  <si>
    <t>ORD-14446</t>
  </si>
  <si>
    <t>ORD-14447</t>
  </si>
  <si>
    <t>ORD-14448</t>
  </si>
  <si>
    <t>ORD-14449</t>
  </si>
  <si>
    <t>ORD-14450</t>
  </si>
  <si>
    <t>ORD-14451</t>
  </si>
  <si>
    <t>ORD-14452</t>
  </si>
  <si>
    <t>ORD-14453</t>
  </si>
  <si>
    <t>ORD-14454</t>
  </si>
  <si>
    <t>ORD-14455</t>
  </si>
  <si>
    <t>ORD-14456</t>
  </si>
  <si>
    <t>ORD-14457</t>
  </si>
  <si>
    <t>ORD-14458</t>
  </si>
  <si>
    <t>ORD-14459</t>
  </si>
  <si>
    <t>ORD-14460</t>
  </si>
  <si>
    <t>ORD-14461</t>
  </si>
  <si>
    <t>ORD-14462</t>
  </si>
  <si>
    <t>ORD-14463</t>
  </si>
  <si>
    <t>ORD-14464</t>
  </si>
  <si>
    <t>ORD-14465</t>
  </si>
  <si>
    <t>ORD-14466</t>
  </si>
  <si>
    <t>ORD-14467</t>
  </si>
  <si>
    <t>ORD-14468</t>
  </si>
  <si>
    <t>ORD-14469</t>
  </si>
  <si>
    <t>ORD-14470</t>
  </si>
  <si>
    <t>ORD-14471</t>
  </si>
  <si>
    <t>ORD-14472</t>
  </si>
  <si>
    <t>ORD-14473</t>
  </si>
  <si>
    <t>ORD-14474</t>
  </si>
  <si>
    <t>ORD-14475</t>
  </si>
  <si>
    <t>ORD-14476</t>
  </si>
  <si>
    <t>ORD-14477</t>
  </si>
  <si>
    <t>ORD-14478</t>
  </si>
  <si>
    <t>ORD-14479</t>
  </si>
  <si>
    <t>ORD-14480</t>
  </si>
  <si>
    <t>ORD-14481</t>
  </si>
  <si>
    <t>ORD-14482</t>
  </si>
  <si>
    <t>ORD-14483</t>
  </si>
  <si>
    <t>ORD-14484</t>
  </si>
  <si>
    <t>ORD-14485</t>
  </si>
  <si>
    <t>ORD-14486</t>
  </si>
  <si>
    <t>ORD-14487</t>
  </si>
  <si>
    <t>ORD-14488</t>
  </si>
  <si>
    <t>ORD-14489</t>
  </si>
  <si>
    <t>ORD-14490</t>
  </si>
  <si>
    <t>ORD-14491</t>
  </si>
  <si>
    <t>ORD-14492</t>
  </si>
  <si>
    <t>ORD-14493</t>
  </si>
  <si>
    <t>ORD-14494</t>
  </si>
  <si>
    <t>ORD-14495</t>
  </si>
  <si>
    <t>ORD-14496</t>
  </si>
  <si>
    <t>ORD-14497</t>
  </si>
  <si>
    <t>ORD-14498</t>
  </si>
  <si>
    <t>ORD-14499</t>
  </si>
  <si>
    <t>ORD-14500</t>
  </si>
  <si>
    <t>ORD-14501</t>
  </si>
  <si>
    <t>ORD-14502</t>
  </si>
  <si>
    <t>ORD-14503</t>
  </si>
  <si>
    <t>ORD-14504</t>
  </si>
  <si>
    <t>ORD-14505</t>
  </si>
  <si>
    <t>ORD-14506</t>
  </si>
  <si>
    <t>ORD-14507</t>
  </si>
  <si>
    <t>ORD-14508</t>
  </si>
  <si>
    <t>ORD-14509</t>
  </si>
  <si>
    <t>ORD-14510</t>
  </si>
  <si>
    <t>ORD-14511</t>
  </si>
  <si>
    <t>ORD-14512</t>
  </si>
  <si>
    <t>ORD-14513</t>
  </si>
  <si>
    <t>ORD-14514</t>
  </si>
  <si>
    <t>ORD-14515</t>
  </si>
  <si>
    <t>ORD-14516</t>
  </si>
  <si>
    <t>ORD-14517</t>
  </si>
  <si>
    <t>ORD-14518</t>
  </si>
  <si>
    <t>ORD-14519</t>
  </si>
  <si>
    <t>ORD-14520</t>
  </si>
  <si>
    <t>ORD-14521</t>
  </si>
  <si>
    <t>ORD-14522</t>
  </si>
  <si>
    <t>ORD-14523</t>
  </si>
  <si>
    <t>ORD-14524</t>
  </si>
  <si>
    <t>ORD-14525</t>
  </si>
  <si>
    <t>ORD-14526</t>
  </si>
  <si>
    <t>ORD-14527</t>
  </si>
  <si>
    <t>ORD-14528</t>
  </si>
  <si>
    <t>ORD-14529</t>
  </si>
  <si>
    <t>ORD-14530</t>
  </si>
  <si>
    <t>ORD-14531</t>
  </si>
  <si>
    <t>ORD-14532</t>
  </si>
  <si>
    <t>ORD-14533</t>
  </si>
  <si>
    <t>ORD-14534</t>
  </si>
  <si>
    <t>ORD-14535</t>
  </si>
  <si>
    <t>ORD-14536</t>
  </si>
  <si>
    <t>ORD-14537</t>
  </si>
  <si>
    <t>ORD-14538</t>
  </si>
  <si>
    <t>ORD-14539</t>
  </si>
  <si>
    <t>ORD-14540</t>
  </si>
  <si>
    <t>ORD-14541</t>
  </si>
  <si>
    <t>ORD-14542</t>
  </si>
  <si>
    <t>ORD-14543</t>
  </si>
  <si>
    <t>ORD-14544</t>
  </si>
  <si>
    <t>ORD-14545</t>
  </si>
  <si>
    <t>ORD-14546</t>
  </si>
  <si>
    <t>ORD-14547</t>
  </si>
  <si>
    <t>ORD-14548</t>
  </si>
  <si>
    <t>ORD-14549</t>
  </si>
  <si>
    <t>ORD-14550</t>
  </si>
  <si>
    <t>ORD-14551</t>
  </si>
  <si>
    <t>ORD-14552</t>
  </si>
  <si>
    <t>ORD-14553</t>
  </si>
  <si>
    <t>ORD-14554</t>
  </si>
  <si>
    <t>ORD-14555</t>
  </si>
  <si>
    <t>ORD-14556</t>
  </si>
  <si>
    <t>ORD-14557</t>
  </si>
  <si>
    <t>ORD-14558</t>
  </si>
  <si>
    <t>ORD-14559</t>
  </si>
  <si>
    <t>ORD-14560</t>
  </si>
  <si>
    <t>ORD-14561</t>
  </si>
  <si>
    <t>ORD-14562</t>
  </si>
  <si>
    <t>ORD-14563</t>
  </si>
  <si>
    <t>ORD-14564</t>
  </si>
  <si>
    <t>ORD-14565</t>
  </si>
  <si>
    <t>ORD-14566</t>
  </si>
  <si>
    <t>ORD-14567</t>
  </si>
  <si>
    <t>ORD-14568</t>
  </si>
  <si>
    <t>ORD-14569</t>
  </si>
  <si>
    <t>ORD-14570</t>
  </si>
  <si>
    <t>ORD-14571</t>
  </si>
  <si>
    <t>ORD-14572</t>
  </si>
  <si>
    <t>ORD-14573</t>
  </si>
  <si>
    <t>ORD-14574</t>
  </si>
  <si>
    <t>ORD-14575</t>
  </si>
  <si>
    <t>ORD-14576</t>
  </si>
  <si>
    <t>ORD-14577</t>
  </si>
  <si>
    <t>ORD-14578</t>
  </si>
  <si>
    <t>ORD-14579</t>
  </si>
  <si>
    <t>ORD-14580</t>
  </si>
  <si>
    <t>ORD-14581</t>
  </si>
  <si>
    <t>ORD-14582</t>
  </si>
  <si>
    <t>ORD-14583</t>
  </si>
  <si>
    <t>ORD-14584</t>
  </si>
  <si>
    <t>ORD-14585</t>
  </si>
  <si>
    <t>ORD-14586</t>
  </si>
  <si>
    <t>ORD-14587</t>
  </si>
  <si>
    <t>ORD-14588</t>
  </si>
  <si>
    <t>ORD-14589</t>
  </si>
  <si>
    <t>ORD-14590</t>
  </si>
  <si>
    <t>ORD-14591</t>
  </si>
  <si>
    <t>ORD-14592</t>
  </si>
  <si>
    <t>ORD-14593</t>
  </si>
  <si>
    <t>ORD-14594</t>
  </si>
  <si>
    <t>ORD-14595</t>
  </si>
  <si>
    <t>ORD-14596</t>
  </si>
  <si>
    <t>ORD-14597</t>
  </si>
  <si>
    <t>ORD-14598</t>
  </si>
  <si>
    <t>ORD-14599</t>
  </si>
  <si>
    <t>ORD-14600</t>
  </si>
  <si>
    <t>ORD-14601</t>
  </si>
  <si>
    <t>ORD-14602</t>
  </si>
  <si>
    <t>ORD-14603</t>
  </si>
  <si>
    <t>ORD-14604</t>
  </si>
  <si>
    <t>ORD-14605</t>
  </si>
  <si>
    <t>ORD-14606</t>
  </si>
  <si>
    <t>ORD-14607</t>
  </si>
  <si>
    <t>ORD-14608</t>
  </si>
  <si>
    <t>ORD-14609</t>
  </si>
  <si>
    <t>ORD-14610</t>
  </si>
  <si>
    <t>ORD-14611</t>
  </si>
  <si>
    <t>ORD-14612</t>
  </si>
  <si>
    <t>ORD-14613</t>
  </si>
  <si>
    <t>ORD-14614</t>
  </si>
  <si>
    <t>ORD-14615</t>
  </si>
  <si>
    <t>ORD-14616</t>
  </si>
  <si>
    <t>ORD-14617</t>
  </si>
  <si>
    <t>ORD-14618</t>
  </si>
  <si>
    <t>ORD-14619</t>
  </si>
  <si>
    <t>ORD-14620</t>
  </si>
  <si>
    <t>ORD-14621</t>
  </si>
  <si>
    <t>ORD-14622</t>
  </si>
  <si>
    <t>ORD-14623</t>
  </si>
  <si>
    <t>ORD-14624</t>
  </si>
  <si>
    <t>ORD-14625</t>
  </si>
  <si>
    <t>ORD-14626</t>
  </si>
  <si>
    <t>ORD-14627</t>
  </si>
  <si>
    <t>ORD-14628</t>
  </si>
  <si>
    <t>ORD-14629</t>
  </si>
  <si>
    <t>ORD-14630</t>
  </si>
  <si>
    <t>ORD-14631</t>
  </si>
  <si>
    <t>ORD-14632</t>
  </si>
  <si>
    <t>ORD-14633</t>
  </si>
  <si>
    <t>ORD-14634</t>
  </si>
  <si>
    <t>ORD-14635</t>
  </si>
  <si>
    <t>ORD-14636</t>
  </si>
  <si>
    <t>ORD-14637</t>
  </si>
  <si>
    <t>ORD-14638</t>
  </si>
  <si>
    <t>ORD-14639</t>
  </si>
  <si>
    <t>ORD-14640</t>
  </si>
  <si>
    <t>ORD-14641</t>
  </si>
  <si>
    <t>ORD-14642</t>
  </si>
  <si>
    <t>ORD-14643</t>
  </si>
  <si>
    <t>ORD-14644</t>
  </si>
  <si>
    <t>ORD-14645</t>
  </si>
  <si>
    <t>ORD-14646</t>
  </si>
  <si>
    <t>ORD-14647</t>
  </si>
  <si>
    <t>ORD-14648</t>
  </si>
  <si>
    <t>ORD-14649</t>
  </si>
  <si>
    <t>ORD-14650</t>
  </si>
  <si>
    <t>ORD-14651</t>
  </si>
  <si>
    <t>ORD-14652</t>
  </si>
  <si>
    <t>ORD-14653</t>
  </si>
  <si>
    <t>ORD-14654</t>
  </si>
  <si>
    <t>ORD-14655</t>
  </si>
  <si>
    <t>ORD-14656</t>
  </si>
  <si>
    <t>ORD-14657</t>
  </si>
  <si>
    <t>ORD-14658</t>
  </si>
  <si>
    <t>ORD-14659</t>
  </si>
  <si>
    <t>ORD-14660</t>
  </si>
  <si>
    <t>ORD-14661</t>
  </si>
  <si>
    <t>ORD-14662</t>
  </si>
  <si>
    <t>ORD-14663</t>
  </si>
  <si>
    <t>ORD-14664</t>
  </si>
  <si>
    <t>ORD-14665</t>
  </si>
  <si>
    <t>ORD-14666</t>
  </si>
  <si>
    <t>ORD-14667</t>
  </si>
  <si>
    <t>ORD-14668</t>
  </si>
  <si>
    <t>ORD-14669</t>
  </si>
  <si>
    <t>ORD-14670</t>
  </si>
  <si>
    <t>ORD-14671</t>
  </si>
  <si>
    <t>ORD-14672</t>
  </si>
  <si>
    <t>ORD-14673</t>
  </si>
  <si>
    <t>ORD-14674</t>
  </si>
  <si>
    <t>ORD-14675</t>
  </si>
  <si>
    <t>ORD-14676</t>
  </si>
  <si>
    <t>ORD-14677</t>
  </si>
  <si>
    <t>ORD-14678</t>
  </si>
  <si>
    <t>ORD-14679</t>
  </si>
  <si>
    <t>ORD-14680</t>
  </si>
  <si>
    <t>ORD-14681</t>
  </si>
  <si>
    <t>ORD-14682</t>
  </si>
  <si>
    <t>ORD-14683</t>
  </si>
  <si>
    <t>ORD-14684</t>
  </si>
  <si>
    <t>ORD-14685</t>
  </si>
  <si>
    <t>ORD-14686</t>
  </si>
  <si>
    <t>ORD-14687</t>
  </si>
  <si>
    <t>ORD-14688</t>
  </si>
  <si>
    <t>ORD-14689</t>
  </si>
  <si>
    <t>ORD-14690</t>
  </si>
  <si>
    <t>ORD-14691</t>
  </si>
  <si>
    <t>ORD-14692</t>
  </si>
  <si>
    <t>ORD-14693</t>
  </si>
  <si>
    <t>ORD-14694</t>
  </si>
  <si>
    <t>ORD-14695</t>
  </si>
  <si>
    <t>ORD-14696</t>
  </si>
  <si>
    <t>ORD-14697</t>
  </si>
  <si>
    <t>ORD-14698</t>
  </si>
  <si>
    <t>ORD-14699</t>
  </si>
  <si>
    <t>ORD-14700</t>
  </si>
  <si>
    <t>ORD-14701</t>
  </si>
  <si>
    <t>ORD-14702</t>
  </si>
  <si>
    <t>ORD-14703</t>
  </si>
  <si>
    <t>ORD-14704</t>
  </si>
  <si>
    <t>ORD-14705</t>
  </si>
  <si>
    <t>ORD-14706</t>
  </si>
  <si>
    <t>ORD-14707</t>
  </si>
  <si>
    <t>ORD-14708</t>
  </si>
  <si>
    <t>ORD-14709</t>
  </si>
  <si>
    <t>ORD-14710</t>
  </si>
  <si>
    <t>ORD-14711</t>
  </si>
  <si>
    <t>ORD-14712</t>
  </si>
  <si>
    <t>ORD-14713</t>
  </si>
  <si>
    <t>ORD-14714</t>
  </si>
  <si>
    <t>ORD-14715</t>
  </si>
  <si>
    <t>ORD-14716</t>
  </si>
  <si>
    <t>ORD-14717</t>
  </si>
  <si>
    <t>ORD-14718</t>
  </si>
  <si>
    <t>ORD-14719</t>
  </si>
  <si>
    <t>ORD-14720</t>
  </si>
  <si>
    <t>ORD-14721</t>
  </si>
  <si>
    <t>ORD-14722</t>
  </si>
  <si>
    <t>ORD-14723</t>
  </si>
  <si>
    <t>ORD-14724</t>
  </si>
  <si>
    <t>ORD-14725</t>
  </si>
  <si>
    <t>ORD-14726</t>
  </si>
  <si>
    <t>ORD-14727</t>
  </si>
  <si>
    <t>ORD-14728</t>
  </si>
  <si>
    <t>ORD-14729</t>
  </si>
  <si>
    <t>ORD-14730</t>
  </si>
  <si>
    <t>ORD-14731</t>
  </si>
  <si>
    <t>ORD-14732</t>
  </si>
  <si>
    <t>ORD-14733</t>
  </si>
  <si>
    <t>ORD-14734</t>
  </si>
  <si>
    <t>ORD-14735</t>
  </si>
  <si>
    <t>ORD-14736</t>
  </si>
  <si>
    <t>ORD-14737</t>
  </si>
  <si>
    <t>ORD-14738</t>
  </si>
  <si>
    <t>ORD-14739</t>
  </si>
  <si>
    <t>ORD-14740</t>
  </si>
  <si>
    <t>ORD-14741</t>
  </si>
  <si>
    <t>ORD-14742</t>
  </si>
  <si>
    <t>ORD-14743</t>
  </si>
  <si>
    <t>ORD-14744</t>
  </si>
  <si>
    <t>ORD-14745</t>
  </si>
  <si>
    <t>ORD-14746</t>
  </si>
  <si>
    <t>ORD-14747</t>
  </si>
  <si>
    <t>ORD-14748</t>
  </si>
  <si>
    <t>ORD-14749</t>
  </si>
  <si>
    <t>ORD-14750</t>
  </si>
  <si>
    <t>ORD-14751</t>
  </si>
  <si>
    <t>ORD-14752</t>
  </si>
  <si>
    <t>ORD-14753</t>
  </si>
  <si>
    <t>ORD-14754</t>
  </si>
  <si>
    <t>ORD-14755</t>
  </si>
  <si>
    <t>ORD-14756</t>
  </si>
  <si>
    <t>ORD-14757</t>
  </si>
  <si>
    <t>ORD-14758</t>
  </si>
  <si>
    <t>ORD-14759</t>
  </si>
  <si>
    <t>ORD-14760</t>
  </si>
  <si>
    <t>ORD-14761</t>
  </si>
  <si>
    <t>ORD-14762</t>
  </si>
  <si>
    <t>ORD-14763</t>
  </si>
  <si>
    <t>ORD-14764</t>
  </si>
  <si>
    <t>ORD-14765</t>
  </si>
  <si>
    <t>ORD-14766</t>
  </si>
  <si>
    <t>ORD-14767</t>
  </si>
  <si>
    <t>ORD-14768</t>
  </si>
  <si>
    <t>ORD-14769</t>
  </si>
  <si>
    <t>ORD-14770</t>
  </si>
  <si>
    <t>ORD-14771</t>
  </si>
  <si>
    <t>ORD-14772</t>
  </si>
  <si>
    <t>ORD-14773</t>
  </si>
  <si>
    <t>ORD-14774</t>
  </si>
  <si>
    <t>ORD-14775</t>
  </si>
  <si>
    <t>ORD-14776</t>
  </si>
  <si>
    <t>ORD-14777</t>
  </si>
  <si>
    <t>ORD-14778</t>
  </si>
  <si>
    <t>ORD-14779</t>
  </si>
  <si>
    <t>ORD-14780</t>
  </si>
  <si>
    <t>ORD-14781</t>
  </si>
  <si>
    <t>ORD-14782</t>
  </si>
  <si>
    <t>ORD-14783</t>
  </si>
  <si>
    <t>ORD-14784</t>
  </si>
  <si>
    <t>ORD-14785</t>
  </si>
  <si>
    <t>ORD-14786</t>
  </si>
  <si>
    <t>ORD-14787</t>
  </si>
  <si>
    <t>ORD-14788</t>
  </si>
  <si>
    <t>ORD-14789</t>
  </si>
  <si>
    <t>ORD-14790</t>
  </si>
  <si>
    <t>ORD-14791</t>
  </si>
  <si>
    <t>ORD-14792</t>
  </si>
  <si>
    <t>ORD-14793</t>
  </si>
  <si>
    <t>ORD-14794</t>
  </si>
  <si>
    <t>ORD-14795</t>
  </si>
  <si>
    <t>ORD-14796</t>
  </si>
  <si>
    <t>ORD-14797</t>
  </si>
  <si>
    <t>ORD-14798</t>
  </si>
  <si>
    <t>ORD-14799</t>
  </si>
  <si>
    <t>ORD-14800</t>
  </si>
  <si>
    <t>ORD-14801</t>
  </si>
  <si>
    <t>ORD-14802</t>
  </si>
  <si>
    <t>ORD-14803</t>
  </si>
  <si>
    <t>ORD-14804</t>
  </si>
  <si>
    <t>ORD-14805</t>
  </si>
  <si>
    <t>ORD-14806</t>
  </si>
  <si>
    <t>ORD-14807</t>
  </si>
  <si>
    <t>ORD-14808</t>
  </si>
  <si>
    <t>ORD-14809</t>
  </si>
  <si>
    <t>ORD-14810</t>
  </si>
  <si>
    <t>ORD-14811</t>
  </si>
  <si>
    <t>ORD-14812</t>
  </si>
  <si>
    <t>ORD-14813</t>
  </si>
  <si>
    <t>ORD-14814</t>
  </si>
  <si>
    <t>ORD-14815</t>
  </si>
  <si>
    <t>ORD-14816</t>
  </si>
  <si>
    <t>ORD-14817</t>
  </si>
  <si>
    <t>ORD-14818</t>
  </si>
  <si>
    <t>ORD-14819</t>
  </si>
  <si>
    <t>ORD-14820</t>
  </si>
  <si>
    <t>ORD-14821</t>
  </si>
  <si>
    <t>ORD-14822</t>
  </si>
  <si>
    <t>ORD-14823</t>
  </si>
  <si>
    <t>ORD-14824</t>
  </si>
  <si>
    <t>ORD-14825</t>
  </si>
  <si>
    <t>ORD-14826</t>
  </si>
  <si>
    <t>ORD-14827</t>
  </si>
  <si>
    <t>ORD-14828</t>
  </si>
  <si>
    <t>ORD-14829</t>
  </si>
  <si>
    <t>ORD-14830</t>
  </si>
  <si>
    <t>ORD-14831</t>
  </si>
  <si>
    <t>ORD-14832</t>
  </si>
  <si>
    <t>ORD-14833</t>
  </si>
  <si>
    <t>ORD-14834</t>
  </si>
  <si>
    <t>ORD-14835</t>
  </si>
  <si>
    <t>ORD-14836</t>
  </si>
  <si>
    <t>ORD-14837</t>
  </si>
  <si>
    <t>ORD-14838</t>
  </si>
  <si>
    <t>ORD-14839</t>
  </si>
  <si>
    <t>ORD-14840</t>
  </si>
  <si>
    <t>ORD-14841</t>
  </si>
  <si>
    <t>ORD-14842</t>
  </si>
  <si>
    <t>ORD-14843</t>
  </si>
  <si>
    <t>ORD-14844</t>
  </si>
  <si>
    <t>ORD-14845</t>
  </si>
  <si>
    <t>ORD-14846</t>
  </si>
  <si>
    <t>ORD-14847</t>
  </si>
  <si>
    <t>ORD-14848</t>
  </si>
  <si>
    <t>ORD-14849</t>
  </si>
  <si>
    <t>ORD-14850</t>
  </si>
  <si>
    <t>ORD-14851</t>
  </si>
  <si>
    <t>ORD-14852</t>
  </si>
  <si>
    <t>ORD-14853</t>
  </si>
  <si>
    <t>ORD-14854</t>
  </si>
  <si>
    <t>ORD-14855</t>
  </si>
  <si>
    <t>ORD-14856</t>
  </si>
  <si>
    <t>ORD-14857</t>
  </si>
  <si>
    <t>ORD-14858</t>
  </si>
  <si>
    <t>ORD-14859</t>
  </si>
  <si>
    <t>ORD-14860</t>
  </si>
  <si>
    <t>ORD-14861</t>
  </si>
  <si>
    <t>ORD-14862</t>
  </si>
  <si>
    <t>ORD-14863</t>
  </si>
  <si>
    <t>ORD-14864</t>
  </si>
  <si>
    <t>ORD-14865</t>
  </si>
  <si>
    <t>ORD-14866</t>
  </si>
  <si>
    <t>ORD-14867</t>
  </si>
  <si>
    <t>ORD-14868</t>
  </si>
  <si>
    <t>ORD-14869</t>
  </si>
  <si>
    <t>ORD-14870</t>
  </si>
  <si>
    <t>ORD-14871</t>
  </si>
  <si>
    <t>ORD-14872</t>
  </si>
  <si>
    <t>ORD-14873</t>
  </si>
  <si>
    <t>ORD-14874</t>
  </si>
  <si>
    <t>ORD-14875</t>
  </si>
  <si>
    <t>ORD-14876</t>
  </si>
  <si>
    <t>ORD-14877</t>
  </si>
  <si>
    <t>ORD-14878</t>
  </si>
  <si>
    <t>ORD-14879</t>
  </si>
  <si>
    <t>ORD-14880</t>
  </si>
  <si>
    <t>ORD-14881</t>
  </si>
  <si>
    <t>ORD-14882</t>
  </si>
  <si>
    <t>ORD-14883</t>
  </si>
  <si>
    <t>ORD-14884</t>
  </si>
  <si>
    <t>ORD-14885</t>
  </si>
  <si>
    <t>ORD-14886</t>
  </si>
  <si>
    <t>ORD-14887</t>
  </si>
  <si>
    <t>ORD-14888</t>
  </si>
  <si>
    <t>ORD-14889</t>
  </si>
  <si>
    <t>ORD-14890</t>
  </si>
  <si>
    <t>ORD-14891</t>
  </si>
  <si>
    <t>ORD-14892</t>
  </si>
  <si>
    <t>ORD-14893</t>
  </si>
  <si>
    <t>ORD-14894</t>
  </si>
  <si>
    <t>ORD-14895</t>
  </si>
  <si>
    <t>ORD-14896</t>
  </si>
  <si>
    <t>ORD-14897</t>
  </si>
  <si>
    <t>ORD-14898</t>
  </si>
  <si>
    <t>ORD-14899</t>
  </si>
  <si>
    <t>ORD-14900</t>
  </si>
  <si>
    <t>ORD-14901</t>
  </si>
  <si>
    <t>ORD-14902</t>
  </si>
  <si>
    <t>ORD-14903</t>
  </si>
  <si>
    <t>ORD-14904</t>
  </si>
  <si>
    <t>ORD-14905</t>
  </si>
  <si>
    <t>ORD-14906</t>
  </si>
  <si>
    <t>ORD-14907</t>
  </si>
  <si>
    <t>ORD-14908</t>
  </si>
  <si>
    <t>ORD-14909</t>
  </si>
  <si>
    <t>ORD-14910</t>
  </si>
  <si>
    <t>ORD-14911</t>
  </si>
  <si>
    <t>ORD-14912</t>
  </si>
  <si>
    <t>ORD-14913</t>
  </si>
  <si>
    <t>ORD-14914</t>
  </si>
  <si>
    <t>ORD-14915</t>
  </si>
  <si>
    <t>ORD-14916</t>
  </si>
  <si>
    <t>ORD-14917</t>
  </si>
  <si>
    <t>ORD-14918</t>
  </si>
  <si>
    <t>ORD-14919</t>
  </si>
  <si>
    <t>ORD-14920</t>
  </si>
  <si>
    <t>ORD-14921</t>
  </si>
  <si>
    <t>ORD-14922</t>
  </si>
  <si>
    <t>ORD-14923</t>
  </si>
  <si>
    <t>ORD-14924</t>
  </si>
  <si>
    <t>ORD-14925</t>
  </si>
  <si>
    <t>ORD-14926</t>
  </si>
  <si>
    <t>ORD-14927</t>
  </si>
  <si>
    <t>ORD-14928</t>
  </si>
  <si>
    <t>ORD-14929</t>
  </si>
  <si>
    <t>ORD-14930</t>
  </si>
  <si>
    <t>ORD-14931</t>
  </si>
  <si>
    <t>ORD-14932</t>
  </si>
  <si>
    <t>ORD-14933</t>
  </si>
  <si>
    <t>ORD-14934</t>
  </si>
  <si>
    <t>ORD-14935</t>
  </si>
  <si>
    <t>ORD-14936</t>
  </si>
  <si>
    <t>ORD-14937</t>
  </si>
  <si>
    <t>ORD-14938</t>
  </si>
  <si>
    <t>ORD-14939</t>
  </si>
  <si>
    <t>ORD-14940</t>
  </si>
  <si>
    <t>ORD-14941</t>
  </si>
  <si>
    <t>ORD-14942</t>
  </si>
  <si>
    <t>ORD-14943</t>
  </si>
  <si>
    <t>ORD-14944</t>
  </si>
  <si>
    <t>ORD-14945</t>
  </si>
  <si>
    <t>ORD-14946</t>
  </si>
  <si>
    <t>ORD-14947</t>
  </si>
  <si>
    <t>ORD-14948</t>
  </si>
  <si>
    <t>ORD-14949</t>
  </si>
  <si>
    <t>ORD-14950</t>
  </si>
  <si>
    <t>ORD-14951</t>
  </si>
  <si>
    <t>ORD-14952</t>
  </si>
  <si>
    <t>ORD-14953</t>
  </si>
  <si>
    <t>ORD-14954</t>
  </si>
  <si>
    <t>ORD-14955</t>
  </si>
  <si>
    <t>ORD-14956</t>
  </si>
  <si>
    <t>ORD-14957</t>
  </si>
  <si>
    <t>ORD-14958</t>
  </si>
  <si>
    <t>ORD-14959</t>
  </si>
  <si>
    <t>ORD-14960</t>
  </si>
  <si>
    <t>ORD-14961</t>
  </si>
  <si>
    <t>ORD-14962</t>
  </si>
  <si>
    <t>ORD-14963</t>
  </si>
  <si>
    <t>ORD-14964</t>
  </si>
  <si>
    <t>ORD-14965</t>
  </si>
  <si>
    <t>ORD-14966</t>
  </si>
  <si>
    <t>ORD-14967</t>
  </si>
  <si>
    <t>ORD-14968</t>
  </si>
  <si>
    <t>ORD-14969</t>
  </si>
  <si>
    <t>ORD-14970</t>
  </si>
  <si>
    <t>ORD-14971</t>
  </si>
  <si>
    <t>ORD-14972</t>
  </si>
  <si>
    <t>ORD-14973</t>
  </si>
  <si>
    <t>ORD-14974</t>
  </si>
  <si>
    <t>ORD-14975</t>
  </si>
  <si>
    <t>ORD-14976</t>
  </si>
  <si>
    <t>ORD-14977</t>
  </si>
  <si>
    <t>ORD-14978</t>
  </si>
  <si>
    <t>ORD-14979</t>
  </si>
  <si>
    <t>ORD-14980</t>
  </si>
  <si>
    <t>ORD-14981</t>
  </si>
  <si>
    <t>ORD-14982</t>
  </si>
  <si>
    <t>ORD-14983</t>
  </si>
  <si>
    <t>ORD-14984</t>
  </si>
  <si>
    <t>ORD-14985</t>
  </si>
  <si>
    <t>ORD-14986</t>
  </si>
  <si>
    <t>ORD-14987</t>
  </si>
  <si>
    <t>ORD-14988</t>
  </si>
  <si>
    <t>ORD-14989</t>
  </si>
  <si>
    <t>ORD-14990</t>
  </si>
  <si>
    <t>ORD-14991</t>
  </si>
  <si>
    <t>ORD-14992</t>
  </si>
  <si>
    <t>ORD-14993</t>
  </si>
  <si>
    <t>ORD-14994</t>
  </si>
  <si>
    <t>ORD-14995</t>
  </si>
  <si>
    <t>ORD-14996</t>
  </si>
  <si>
    <t>ORD-14997</t>
  </si>
  <si>
    <t>ORD-14998</t>
  </si>
  <si>
    <t>ORD-14999</t>
  </si>
  <si>
    <t>ORD-15000</t>
  </si>
  <si>
    <t>ORD-15001</t>
  </si>
  <si>
    <t>ORD-15002</t>
  </si>
  <si>
    <t>ORD-15003</t>
  </si>
  <si>
    <t>ORD-15004</t>
  </si>
  <si>
    <t>ORD-15005</t>
  </si>
  <si>
    <t>ORD-15006</t>
  </si>
  <si>
    <t>ORD-15007</t>
  </si>
  <si>
    <t>ORD-15008</t>
  </si>
  <si>
    <t>ORD-15009</t>
  </si>
  <si>
    <t>ORD-15010</t>
  </si>
  <si>
    <t>ORD-15011</t>
  </si>
  <si>
    <t>ORD-15012</t>
  </si>
  <si>
    <t>ORD-15013</t>
  </si>
  <si>
    <t>ORD-15014</t>
  </si>
  <si>
    <t>ORD-15015</t>
  </si>
  <si>
    <t>ORD-15016</t>
  </si>
  <si>
    <t>ORD-15017</t>
  </si>
  <si>
    <t>ORD-15018</t>
  </si>
  <si>
    <t>ORD-15019</t>
  </si>
  <si>
    <t>ORD-15020</t>
  </si>
  <si>
    <t>ORD-15021</t>
  </si>
  <si>
    <t>ORD-15022</t>
  </si>
  <si>
    <t>ORD-15023</t>
  </si>
  <si>
    <t>ORD-15024</t>
  </si>
  <si>
    <t>ORD-15025</t>
  </si>
  <si>
    <t>ORD-15026</t>
  </si>
  <si>
    <t>ORD-15027</t>
  </si>
  <si>
    <t>ORD-15028</t>
  </si>
  <si>
    <t>ORD-15029</t>
  </si>
  <si>
    <t>ORD-15030</t>
  </si>
  <si>
    <t>ORD-15031</t>
  </si>
  <si>
    <t>ORD-15032</t>
  </si>
  <si>
    <t>ORD-15033</t>
  </si>
  <si>
    <t>ORD-15034</t>
  </si>
  <si>
    <t>ORD-15035</t>
  </si>
  <si>
    <t>ORD-15036</t>
  </si>
  <si>
    <t>ORD-15037</t>
  </si>
  <si>
    <t>ORD-15038</t>
  </si>
  <si>
    <t>ORD-15039</t>
  </si>
  <si>
    <t>ORD-15040</t>
  </si>
  <si>
    <t>ORD-15041</t>
  </si>
  <si>
    <t>ORD-15042</t>
  </si>
  <si>
    <t>ORD-15043</t>
  </si>
  <si>
    <t>ORD-15044</t>
  </si>
  <si>
    <t>ORD-15045</t>
  </si>
  <si>
    <t>ORD-15046</t>
  </si>
  <si>
    <t>ORD-15047</t>
  </si>
  <si>
    <t>ORD-15048</t>
  </si>
  <si>
    <t>ORD-15049</t>
  </si>
  <si>
    <t>ORD-15050</t>
  </si>
  <si>
    <t>ORD-15051</t>
  </si>
  <si>
    <t>ORD-15052</t>
  </si>
  <si>
    <t>ORD-15053</t>
  </si>
  <si>
    <t>ORD-15054</t>
  </si>
  <si>
    <t>ORD-15055</t>
  </si>
  <si>
    <t>ORD-15056</t>
  </si>
  <si>
    <t>ORD-15057</t>
  </si>
  <si>
    <t>ORD-15058</t>
  </si>
  <si>
    <t>ORD-15059</t>
  </si>
  <si>
    <t>ORD-15060</t>
  </si>
  <si>
    <t>ORD-15061</t>
  </si>
  <si>
    <t>ORD-15062</t>
  </si>
  <si>
    <t>ORD-15063</t>
  </si>
  <si>
    <t>ORD-15064</t>
  </si>
  <si>
    <t>ORD-15065</t>
  </si>
  <si>
    <t>ORD-15066</t>
  </si>
  <si>
    <t>ORD-15067</t>
  </si>
  <si>
    <t>ORD-15068</t>
  </si>
  <si>
    <t>ORD-15069</t>
  </si>
  <si>
    <t>ORD-15070</t>
  </si>
  <si>
    <t>ORD-15071</t>
  </si>
  <si>
    <t>ORD-15072</t>
  </si>
  <si>
    <t>ORD-15073</t>
  </si>
  <si>
    <t>ORD-15074</t>
  </si>
  <si>
    <t>ORD-15075</t>
  </si>
  <si>
    <t>ORD-15076</t>
  </si>
  <si>
    <t>ORD-15077</t>
  </si>
  <si>
    <t>ORD-15078</t>
  </si>
  <si>
    <t>ORD-15079</t>
  </si>
  <si>
    <t>ORD-15080</t>
  </si>
  <si>
    <t>ORD-15081</t>
  </si>
  <si>
    <t>ORD-15082</t>
  </si>
  <si>
    <t>ORD-15083</t>
  </si>
  <si>
    <t>ORD-15084</t>
  </si>
  <si>
    <t>ORD-15085</t>
  </si>
  <si>
    <t>ORD-15086</t>
  </si>
  <si>
    <t>ORD-15087</t>
  </si>
  <si>
    <t>ORD-15088</t>
  </si>
  <si>
    <t>ORD-15089</t>
  </si>
  <si>
    <t>ORD-15090</t>
  </si>
  <si>
    <t>ORD-15091</t>
  </si>
  <si>
    <t>ORD-15092</t>
  </si>
  <si>
    <t>ORD-15093</t>
  </si>
  <si>
    <t>ORD-15094</t>
  </si>
  <si>
    <t>ORD-15095</t>
  </si>
  <si>
    <t>ORD-15096</t>
  </si>
  <si>
    <t>ORD-15097</t>
  </si>
  <si>
    <t>ORD-15098</t>
  </si>
  <si>
    <t>ORD-15099</t>
  </si>
  <si>
    <t>ORD-15100</t>
  </si>
  <si>
    <t>ORD-15101</t>
  </si>
  <si>
    <t>ORD-15102</t>
  </si>
  <si>
    <t>ORD-15103</t>
  </si>
  <si>
    <t>ORD-15104</t>
  </si>
  <si>
    <t>ORD-15105</t>
  </si>
  <si>
    <t>ORD-15106</t>
  </si>
  <si>
    <t>ORD-15107</t>
  </si>
  <si>
    <t>ORD-15108</t>
  </si>
  <si>
    <t>ORD-15109</t>
  </si>
  <si>
    <t>ORD-15110</t>
  </si>
  <si>
    <t>ORD-15111</t>
  </si>
  <si>
    <t>ORD-15112</t>
  </si>
  <si>
    <t>ORD-15113</t>
  </si>
  <si>
    <t>ORD-15114</t>
  </si>
  <si>
    <t>ORD-15115</t>
  </si>
  <si>
    <t>ORD-15116</t>
  </si>
  <si>
    <t>ORD-15117</t>
  </si>
  <si>
    <t>ORD-15118</t>
  </si>
  <si>
    <t>ORD-15119</t>
  </si>
  <si>
    <t>ORD-15120</t>
  </si>
  <si>
    <t>ORD-15121</t>
  </si>
  <si>
    <t>ORD-15122</t>
  </si>
  <si>
    <t>ORD-15123</t>
  </si>
  <si>
    <t>ORD-15124</t>
  </si>
  <si>
    <t>ORD-15125</t>
  </si>
  <si>
    <t>ORD-15126</t>
  </si>
  <si>
    <t>ORD-15127</t>
  </si>
  <si>
    <t>ORD-15128</t>
  </si>
  <si>
    <t>ORD-15129</t>
  </si>
  <si>
    <t>ORD-15130</t>
  </si>
  <si>
    <t>ORD-15131</t>
  </si>
  <si>
    <t>ORD-15132</t>
  </si>
  <si>
    <t>ORD-15133</t>
  </si>
  <si>
    <t>ORD-15134</t>
  </si>
  <si>
    <t>ORD-15135</t>
  </si>
  <si>
    <t>ORD-15136</t>
  </si>
  <si>
    <t>ORD-15137</t>
  </si>
  <si>
    <t>ORD-15138</t>
  </si>
  <si>
    <t>ORD-15139</t>
  </si>
  <si>
    <t>ORD-15140</t>
  </si>
  <si>
    <t>ORD-15141</t>
  </si>
  <si>
    <t>ORD-15142</t>
  </si>
  <si>
    <t>ORD-15143</t>
  </si>
  <si>
    <t>ORD-15144</t>
  </si>
  <si>
    <t>ORD-15145</t>
  </si>
  <si>
    <t>ORD-15146</t>
  </si>
  <si>
    <t>ORD-15147</t>
  </si>
  <si>
    <t>ORD-15148</t>
  </si>
  <si>
    <t>ORD-15149</t>
  </si>
  <si>
    <t>ORD-15150</t>
  </si>
  <si>
    <t>ORD-15151</t>
  </si>
  <si>
    <t>ORD-15152</t>
  </si>
  <si>
    <t>ORD-15153</t>
  </si>
  <si>
    <t>ORD-15154</t>
  </si>
  <si>
    <t>ORD-15155</t>
  </si>
  <si>
    <t>ORD-15156</t>
  </si>
  <si>
    <t>ORD-15157</t>
  </si>
  <si>
    <t>ORD-15158</t>
  </si>
  <si>
    <t>ORD-15159</t>
  </si>
  <si>
    <t>ORD-15160</t>
  </si>
  <si>
    <t>ORD-15161</t>
  </si>
  <si>
    <t>ORD-15162</t>
  </si>
  <si>
    <t>ORD-15163</t>
  </si>
  <si>
    <t>ORD-15164</t>
  </si>
  <si>
    <t>ORD-15165</t>
  </si>
  <si>
    <t>ORD-15166</t>
  </si>
  <si>
    <t>ORD-15167</t>
  </si>
  <si>
    <t>ORD-15168</t>
  </si>
  <si>
    <t>ORD-15169</t>
  </si>
  <si>
    <t>ORD-15170</t>
  </si>
  <si>
    <t>ORD-15171</t>
  </si>
  <si>
    <t>ORD-15172</t>
  </si>
  <si>
    <t>ORD-15173</t>
  </si>
  <si>
    <t>ORD-15174</t>
  </si>
  <si>
    <t>ORD-15175</t>
  </si>
  <si>
    <t>ORD-15176</t>
  </si>
  <si>
    <t>ORD-15177</t>
  </si>
  <si>
    <t>ORD-15178</t>
  </si>
  <si>
    <t>ORD-15179</t>
  </si>
  <si>
    <t>ORD-15180</t>
  </si>
  <si>
    <t>ORD-15181</t>
  </si>
  <si>
    <t>ORD-15182</t>
  </si>
  <si>
    <t>ORD-15183</t>
  </si>
  <si>
    <t>ORD-15184</t>
  </si>
  <si>
    <t>ORD-15185</t>
  </si>
  <si>
    <t>ORD-15186</t>
  </si>
  <si>
    <t>ORD-15187</t>
  </si>
  <si>
    <t>ORD-15188</t>
  </si>
  <si>
    <t>ORD-15189</t>
  </si>
  <si>
    <t>ORD-15190</t>
  </si>
  <si>
    <t>ORD-15191</t>
  </si>
  <si>
    <t>ORD-15192</t>
  </si>
  <si>
    <t>ORD-15193</t>
  </si>
  <si>
    <t>ORD-15194</t>
  </si>
  <si>
    <t>ORD-15195</t>
  </si>
  <si>
    <t>ORD-15196</t>
  </si>
  <si>
    <t>ORD-15197</t>
  </si>
  <si>
    <t>ORD-15198</t>
  </si>
  <si>
    <t>ORD-15199</t>
  </si>
  <si>
    <t>ORD-15200</t>
  </si>
  <si>
    <t>ORD-15201</t>
  </si>
  <si>
    <t>ORD-15202</t>
  </si>
  <si>
    <t>ORD-15203</t>
  </si>
  <si>
    <t>ORD-15204</t>
  </si>
  <si>
    <t>ORD-15205</t>
  </si>
  <si>
    <t>ORD-15206</t>
  </si>
  <si>
    <t>ORD-15207</t>
  </si>
  <si>
    <t>ORD-15208</t>
  </si>
  <si>
    <t>ORD-15209</t>
  </si>
  <si>
    <t>ORD-15210</t>
  </si>
  <si>
    <t>ORD-15211</t>
  </si>
  <si>
    <t>ORD-15212</t>
  </si>
  <si>
    <t>ORD-15213</t>
  </si>
  <si>
    <t>ORD-15214</t>
  </si>
  <si>
    <t>ORD-15215</t>
  </si>
  <si>
    <t>ORD-15216</t>
  </si>
  <si>
    <t>ORD-15217</t>
  </si>
  <si>
    <t>ORD-15218</t>
  </si>
  <si>
    <t>ORD-15219</t>
  </si>
  <si>
    <t>ORD-15220</t>
  </si>
  <si>
    <t>ORD-15221</t>
  </si>
  <si>
    <t>ORD-15222</t>
  </si>
  <si>
    <t>ORD-15223</t>
  </si>
  <si>
    <t>ORD-15224</t>
  </si>
  <si>
    <t>ORD-15225</t>
  </si>
  <si>
    <t>ORD-15226</t>
  </si>
  <si>
    <t>ORD-15227</t>
  </si>
  <si>
    <t>ORD-15228</t>
  </si>
  <si>
    <t>ORD-15229</t>
  </si>
  <si>
    <t>ORD-15230</t>
  </si>
  <si>
    <t>ORD-15231</t>
  </si>
  <si>
    <t>ORD-15232</t>
  </si>
  <si>
    <t>ORD-15233</t>
  </si>
  <si>
    <t>ORD-15234</t>
  </si>
  <si>
    <t>ORD-15235</t>
  </si>
  <si>
    <t>ORD-15236</t>
  </si>
  <si>
    <t>ORD-15237</t>
  </si>
  <si>
    <t>ORD-15238</t>
  </si>
  <si>
    <t>ORD-15239</t>
  </si>
  <si>
    <t>ORD-15240</t>
  </si>
  <si>
    <t>ORD-15241</t>
  </si>
  <si>
    <t>ORD-15242</t>
  </si>
  <si>
    <t>ORD-15243</t>
  </si>
  <si>
    <t>ORD-15244</t>
  </si>
  <si>
    <t>ORD-15245</t>
  </si>
  <si>
    <t>ORD-15246</t>
  </si>
  <si>
    <t>ORD-15247</t>
  </si>
  <si>
    <t>ORD-15248</t>
  </si>
  <si>
    <t>ORD-15249</t>
  </si>
  <si>
    <t>ORD-15250</t>
  </si>
  <si>
    <t>ORD-15251</t>
  </si>
  <si>
    <t>ORD-15252</t>
  </si>
  <si>
    <t>ORD-15253</t>
  </si>
  <si>
    <t>ORD-15254</t>
  </si>
  <si>
    <t>ORD-15255</t>
  </si>
  <si>
    <t>ORD-15256</t>
  </si>
  <si>
    <t>ORD-15257</t>
  </si>
  <si>
    <t>ORD-15258</t>
  </si>
  <si>
    <t>ORD-15259</t>
  </si>
  <si>
    <t>ORD-15260</t>
  </si>
  <si>
    <t>ORD-15261</t>
  </si>
  <si>
    <t>ORD-15262</t>
  </si>
  <si>
    <t>ORD-15263</t>
  </si>
  <si>
    <t>ORD-15264</t>
  </si>
  <si>
    <t>ORD-15265</t>
  </si>
  <si>
    <t>ORD-15266</t>
  </si>
  <si>
    <t>ORD-15267</t>
  </si>
  <si>
    <t>ORD-15268</t>
  </si>
  <si>
    <t>ORD-15269</t>
  </si>
  <si>
    <t>ORD-15270</t>
  </si>
  <si>
    <t>ORD-15271</t>
  </si>
  <si>
    <t>ORD-15272</t>
  </si>
  <si>
    <t>ORD-15273</t>
  </si>
  <si>
    <t>ORD-15274</t>
  </si>
  <si>
    <t>ORD-15275</t>
  </si>
  <si>
    <t>ORD-15276</t>
  </si>
  <si>
    <t>ORD-15277</t>
  </si>
  <si>
    <t>ORD-15278</t>
  </si>
  <si>
    <t>ORD-15279</t>
  </si>
  <si>
    <t>ORD-15280</t>
  </si>
  <si>
    <t>ORD-15281</t>
  </si>
  <si>
    <t>ORD-15282</t>
  </si>
  <si>
    <t>ORD-15283</t>
  </si>
  <si>
    <t>ORD-15284</t>
  </si>
  <si>
    <t>ORD-15285</t>
  </si>
  <si>
    <t>ORD-15286</t>
  </si>
  <si>
    <t>ORD-15287</t>
  </si>
  <si>
    <t>ORD-15288</t>
  </si>
  <si>
    <t>ORD-15289</t>
  </si>
  <si>
    <t>ORD-15290</t>
  </si>
  <si>
    <t>ORD-15291</t>
  </si>
  <si>
    <t>ORD-15292</t>
  </si>
  <si>
    <t>ORD-15293</t>
  </si>
  <si>
    <t>ORD-15294</t>
  </si>
  <si>
    <t>ORD-15295</t>
  </si>
  <si>
    <t>ORD-15296</t>
  </si>
  <si>
    <t>ORD-15297</t>
  </si>
  <si>
    <t>ORD-15298</t>
  </si>
  <si>
    <t>ORD-15299</t>
  </si>
  <si>
    <t>ORD-15300</t>
  </si>
  <si>
    <t>ORD-15301</t>
  </si>
  <si>
    <t>ORD-15302</t>
  </si>
  <si>
    <t>ORD-15303</t>
  </si>
  <si>
    <t>ORD-15304</t>
  </si>
  <si>
    <t>ORD-15305</t>
  </si>
  <si>
    <t>ORD-15306</t>
  </si>
  <si>
    <t>ORD-15307</t>
  </si>
  <si>
    <t>ORD-15308</t>
  </si>
  <si>
    <t>ORD-15309</t>
  </si>
  <si>
    <t>ORD-15310</t>
  </si>
  <si>
    <t>ORD-15311</t>
  </si>
  <si>
    <t>ORD-15312</t>
  </si>
  <si>
    <t>ORD-15313</t>
  </si>
  <si>
    <t>ORD-15314</t>
  </si>
  <si>
    <t>ORD-15315</t>
  </si>
  <si>
    <t>ORD-15316</t>
  </si>
  <si>
    <t>ORD-15317</t>
  </si>
  <si>
    <t>ORD-15318</t>
  </si>
  <si>
    <t>ORD-15319</t>
  </si>
  <si>
    <t>ORD-15320</t>
  </si>
  <si>
    <t>ORD-15321</t>
  </si>
  <si>
    <t>ORD-15322</t>
  </si>
  <si>
    <t>ORD-15323</t>
  </si>
  <si>
    <t>ORD-15324</t>
  </si>
  <si>
    <t>ORD-15325</t>
  </si>
  <si>
    <t>ORD-15326</t>
  </si>
  <si>
    <t>ORD-15327</t>
  </si>
  <si>
    <t>ORD-15328</t>
  </si>
  <si>
    <t>ORD-15329</t>
  </si>
  <si>
    <t>ORD-15330</t>
  </si>
  <si>
    <t>ORD-15331</t>
  </si>
  <si>
    <t>ORD-15332</t>
  </si>
  <si>
    <t>ORD-15333</t>
  </si>
  <si>
    <t>ORD-15334</t>
  </si>
  <si>
    <t>ORD-15335</t>
  </si>
  <si>
    <t>ORD-15336</t>
  </si>
  <si>
    <t>ORD-15337</t>
  </si>
  <si>
    <t>ORD-15338</t>
  </si>
  <si>
    <t>ORD-15339</t>
  </si>
  <si>
    <t>ORD-15340</t>
  </si>
  <si>
    <t>ORD-15341</t>
  </si>
  <si>
    <t>ORD-15342</t>
  </si>
  <si>
    <t>ORD-15343</t>
  </si>
  <si>
    <t>ORD-15344</t>
  </si>
  <si>
    <t>ORD-15345</t>
  </si>
  <si>
    <t>ORD-15346</t>
  </si>
  <si>
    <t>ORD-15347</t>
  </si>
  <si>
    <t>ORD-15348</t>
  </si>
  <si>
    <t>ORD-15349</t>
  </si>
  <si>
    <t>ORD-15350</t>
  </si>
  <si>
    <t>ORD-15351</t>
  </si>
  <si>
    <t>ORD-15352</t>
  </si>
  <si>
    <t>ORD-15353</t>
  </si>
  <si>
    <t>ORD-15354</t>
  </si>
  <si>
    <t>ORD-15355</t>
  </si>
  <si>
    <t>ORD-15356</t>
  </si>
  <si>
    <t>ORD-15357</t>
  </si>
  <si>
    <t>ORD-15358</t>
  </si>
  <si>
    <t>ORD-15359</t>
  </si>
  <si>
    <t>ORD-15360</t>
  </si>
  <si>
    <t>ORD-15361</t>
  </si>
  <si>
    <t>ORD-15362</t>
  </si>
  <si>
    <t>ORD-15363</t>
  </si>
  <si>
    <t>ORD-15364</t>
  </si>
  <si>
    <t>ORD-15365</t>
  </si>
  <si>
    <t>ORD-15366</t>
  </si>
  <si>
    <t>ORD-15367</t>
  </si>
  <si>
    <t>ORD-15368</t>
  </si>
  <si>
    <t>ORD-15369</t>
  </si>
  <si>
    <t>ORD-15370</t>
  </si>
  <si>
    <t>ORD-15371</t>
  </si>
  <si>
    <t>ORD-15372</t>
  </si>
  <si>
    <t>ORD-15373</t>
  </si>
  <si>
    <t>ORD-15374</t>
  </si>
  <si>
    <t>ORD-15375</t>
  </si>
  <si>
    <t>ORD-15376</t>
  </si>
  <si>
    <t>ORD-15377</t>
  </si>
  <si>
    <t>ORD-15378</t>
  </si>
  <si>
    <t>ORD-15379</t>
  </si>
  <si>
    <t>ORD-15380</t>
  </si>
  <si>
    <t>ORD-15381</t>
  </si>
  <si>
    <t>ORD-15382</t>
  </si>
  <si>
    <t>ORD-15383</t>
  </si>
  <si>
    <t>ORD-15384</t>
  </si>
  <si>
    <t>ORD-15385</t>
  </si>
  <si>
    <t>ORD-15386</t>
  </si>
  <si>
    <t>ORD-15387</t>
  </si>
  <si>
    <t>ORD-15388</t>
  </si>
  <si>
    <t>ORD-15389</t>
  </si>
  <si>
    <t>ORD-15390</t>
  </si>
  <si>
    <t>ORD-15391</t>
  </si>
  <si>
    <t>ORD-15392</t>
  </si>
  <si>
    <t>ORD-15393</t>
  </si>
  <si>
    <t>ORD-15394</t>
  </si>
  <si>
    <t>ORD-15395</t>
  </si>
  <si>
    <t>ORD-15396</t>
  </si>
  <si>
    <t>ORD-15397</t>
  </si>
  <si>
    <t>ORD-15398</t>
  </si>
  <si>
    <t>ORD-15399</t>
  </si>
  <si>
    <t>ORD-15400</t>
  </si>
  <si>
    <t>ORD-15401</t>
  </si>
  <si>
    <t>ORD-15402</t>
  </si>
  <si>
    <t>ORD-15403</t>
  </si>
  <si>
    <t>ORD-15404</t>
  </si>
  <si>
    <t>ORD-15405</t>
  </si>
  <si>
    <t>ORD-15406</t>
  </si>
  <si>
    <t>ORD-15407</t>
  </si>
  <si>
    <t>ORD-15408</t>
  </si>
  <si>
    <t>ORD-15409</t>
  </si>
  <si>
    <t>ORD-15410</t>
  </si>
  <si>
    <t>ORD-15411</t>
  </si>
  <si>
    <t>ORD-15412</t>
  </si>
  <si>
    <t>ORD-15413</t>
  </si>
  <si>
    <t>ORD-15414</t>
  </si>
  <si>
    <t>ORD-15415</t>
  </si>
  <si>
    <t>ORD-15416</t>
  </si>
  <si>
    <t>ORD-15417</t>
  </si>
  <si>
    <t>ORD-15418</t>
  </si>
  <si>
    <t>ORD-15419</t>
  </si>
  <si>
    <t>ORD-15420</t>
  </si>
  <si>
    <t>ORD-15421</t>
  </si>
  <si>
    <t>ORD-15422</t>
  </si>
  <si>
    <t>ORD-15423</t>
  </si>
  <si>
    <t>ORD-15424</t>
  </si>
  <si>
    <t>ORD-15425</t>
  </si>
  <si>
    <t>ORD-15426</t>
  </si>
  <si>
    <t>ORD-15427</t>
  </si>
  <si>
    <t>ORD-15428</t>
  </si>
  <si>
    <t>ORD-15429</t>
  </si>
  <si>
    <t>ORD-15430</t>
  </si>
  <si>
    <t>ORD-15431</t>
  </si>
  <si>
    <t>ORD-15432</t>
  </si>
  <si>
    <t>ORD-15433</t>
  </si>
  <si>
    <t>ORD-15434</t>
  </si>
  <si>
    <t>ORD-15435</t>
  </si>
  <si>
    <t>ORD-15436</t>
  </si>
  <si>
    <t>ORD-15437</t>
  </si>
  <si>
    <t>ORD-15438</t>
  </si>
  <si>
    <t>ORD-15439</t>
  </si>
  <si>
    <t>ORD-15440</t>
  </si>
  <si>
    <t>ORD-15441</t>
  </si>
  <si>
    <t>ORD-15442</t>
  </si>
  <si>
    <t>ORD-15443</t>
  </si>
  <si>
    <t>ORD-15444</t>
  </si>
  <si>
    <t>ORD-15445</t>
  </si>
  <si>
    <t>ORD-15446</t>
  </si>
  <si>
    <t>ORD-15447</t>
  </si>
  <si>
    <t>ORD-15448</t>
  </si>
  <si>
    <t>ORD-15449</t>
  </si>
  <si>
    <t>ORD-15450</t>
  </si>
  <si>
    <t>ORD-15451</t>
  </si>
  <si>
    <t>ORD-15452</t>
  </si>
  <si>
    <t>ORD-15453</t>
  </si>
  <si>
    <t>ORD-15454</t>
  </si>
  <si>
    <t>ORD-15455</t>
  </si>
  <si>
    <t>ORD-15456</t>
  </si>
  <si>
    <t>ORD-15457</t>
  </si>
  <si>
    <t>ORD-15458</t>
  </si>
  <si>
    <t>ORD-15459</t>
  </si>
  <si>
    <t>ORD-15460</t>
  </si>
  <si>
    <t>ORD-15461</t>
  </si>
  <si>
    <t>ORD-15462</t>
  </si>
  <si>
    <t>ORD-15463</t>
  </si>
  <si>
    <t>ORD-15464</t>
  </si>
  <si>
    <t>ORD-15465</t>
  </si>
  <si>
    <t>ORD-15466</t>
  </si>
  <si>
    <t>ORD-15467</t>
  </si>
  <si>
    <t>ORD-15468</t>
  </si>
  <si>
    <t>ORD-15469</t>
  </si>
  <si>
    <t>ORD-15470</t>
  </si>
  <si>
    <t>ORD-15471</t>
  </si>
  <si>
    <t>ORD-15472</t>
  </si>
  <si>
    <t>ORD-15473</t>
  </si>
  <si>
    <t>ORD-15474</t>
  </si>
  <si>
    <t>ORD-15475</t>
  </si>
  <si>
    <t>ORD-15476</t>
  </si>
  <si>
    <t>01-11-2023</t>
  </si>
  <si>
    <t>ORD-15477</t>
  </si>
  <si>
    <t>ORD-15478</t>
  </si>
  <si>
    <t>ORD-15479</t>
  </si>
  <si>
    <t>ORD-15480</t>
  </si>
  <si>
    <t>ORD-15481</t>
  </si>
  <si>
    <t>ORD-15482</t>
  </si>
  <si>
    <t>ORD-15483</t>
  </si>
  <si>
    <t>ORD-15484</t>
  </si>
  <si>
    <t>ORD-15485</t>
  </si>
  <si>
    <t>ORD-15486</t>
  </si>
  <si>
    <t>ORD-15487</t>
  </si>
  <si>
    <t>ORD-15488</t>
  </si>
  <si>
    <t>ORD-15489</t>
  </si>
  <si>
    <t>ORD-15490</t>
  </si>
  <si>
    <t>ORD-15491</t>
  </si>
  <si>
    <t>ORD-15492</t>
  </si>
  <si>
    <t>ORD-15493</t>
  </si>
  <si>
    <t>ORD-15494</t>
  </si>
  <si>
    <t>ORD-15495</t>
  </si>
  <si>
    <t>ORD-15496</t>
  </si>
  <si>
    <t>ORD-15497</t>
  </si>
  <si>
    <t>ORD-15498</t>
  </si>
  <si>
    <t>ORD-15499</t>
  </si>
  <si>
    <t>ORD-15500</t>
  </si>
  <si>
    <t>ORD-15501</t>
  </si>
  <si>
    <t>ORD-15502</t>
  </si>
  <si>
    <t>ORD-15503</t>
  </si>
  <si>
    <t>ORD-15504</t>
  </si>
  <si>
    <t>ORD-15505</t>
  </si>
  <si>
    <t>ORD-15506</t>
  </si>
  <si>
    <t>ORD-15507</t>
  </si>
  <si>
    <t>ORD-15508</t>
  </si>
  <si>
    <t>ORD-15509</t>
  </si>
  <si>
    <t>ORD-15510</t>
  </si>
  <si>
    <t>ORD-15511</t>
  </si>
  <si>
    <t>ORD-15512</t>
  </si>
  <si>
    <t>ORD-15513</t>
  </si>
  <si>
    <t>ORD-15514</t>
  </si>
  <si>
    <t>ORD-15515</t>
  </si>
  <si>
    <t>ORD-15516</t>
  </si>
  <si>
    <t>ORD-15517</t>
  </si>
  <si>
    <t>ORD-15518</t>
  </si>
  <si>
    <t>ORD-15519</t>
  </si>
  <si>
    <t>ORD-15520</t>
  </si>
  <si>
    <t>ORD-15521</t>
  </si>
  <si>
    <t>ORD-15522</t>
  </si>
  <si>
    <t>ORD-15523</t>
  </si>
  <si>
    <t>ORD-15524</t>
  </si>
  <si>
    <t>ORD-15525</t>
  </si>
  <si>
    <t>ORD-15526</t>
  </si>
  <si>
    <t>ORD-15527</t>
  </si>
  <si>
    <t>ORD-15528</t>
  </si>
  <si>
    <t>ORD-15529</t>
  </si>
  <si>
    <t>ORD-15530</t>
  </si>
  <si>
    <t>ORD-15531</t>
  </si>
  <si>
    <t>ORD-15532</t>
  </si>
  <si>
    <t>ORD-15533</t>
  </si>
  <si>
    <t>ORD-15534</t>
  </si>
  <si>
    <t>ORD-15535</t>
  </si>
  <si>
    <t>ORD-15536</t>
  </si>
  <si>
    <t>ORD-15537</t>
  </si>
  <si>
    <t>ORD-15538</t>
  </si>
  <si>
    <t>ORD-15539</t>
  </si>
  <si>
    <t>ORD-15540</t>
  </si>
  <si>
    <t>ORD-15541</t>
  </si>
  <si>
    <t>ORD-15542</t>
  </si>
  <si>
    <t>ORD-15543</t>
  </si>
  <si>
    <t>ORD-15544</t>
  </si>
  <si>
    <t>ORD-15545</t>
  </si>
  <si>
    <t>ORD-15546</t>
  </si>
  <si>
    <t>ORD-15547</t>
  </si>
  <si>
    <t>ORD-15548</t>
  </si>
  <si>
    <t>ORD-15549</t>
  </si>
  <si>
    <t>ORD-15550</t>
  </si>
  <si>
    <t>ORD-15551</t>
  </si>
  <si>
    <t>ORD-15552</t>
  </si>
  <si>
    <t>ORD-15553</t>
  </si>
  <si>
    <t>ORD-15554</t>
  </si>
  <si>
    <t>ORD-15555</t>
  </si>
  <si>
    <t>ORD-15556</t>
  </si>
  <si>
    <t>ORD-15557</t>
  </si>
  <si>
    <t>ORD-15558</t>
  </si>
  <si>
    <t>ORD-15559</t>
  </si>
  <si>
    <t>ORD-15560</t>
  </si>
  <si>
    <t>ORD-15561</t>
  </si>
  <si>
    <t>ORD-15562</t>
  </si>
  <si>
    <t>ORD-15563</t>
  </si>
  <si>
    <t>ORD-15564</t>
  </si>
  <si>
    <t>ORD-15565</t>
  </si>
  <si>
    <t>ORD-15566</t>
  </si>
  <si>
    <t>ORD-15567</t>
  </si>
  <si>
    <t>ORD-15568</t>
  </si>
  <si>
    <t>ORD-15569</t>
  </si>
  <si>
    <t>ORD-15570</t>
  </si>
  <si>
    <t>ORD-15571</t>
  </si>
  <si>
    <t>ORD-15572</t>
  </si>
  <si>
    <t>ORD-15573</t>
  </si>
  <si>
    <t>ORD-15574</t>
  </si>
  <si>
    <t>ORD-15575</t>
  </si>
  <si>
    <t>ORD-15576</t>
  </si>
  <si>
    <t>ORD-15577</t>
  </si>
  <si>
    <t>ORD-15578</t>
  </si>
  <si>
    <t>ORD-15579</t>
  </si>
  <si>
    <t>ORD-15580</t>
  </si>
  <si>
    <t>ORD-15581</t>
  </si>
  <si>
    <t>ORD-15582</t>
  </si>
  <si>
    <t>ORD-15583</t>
  </si>
  <si>
    <t>ORD-15584</t>
  </si>
  <si>
    <t>ORD-15585</t>
  </si>
  <si>
    <t>ORD-15586</t>
  </si>
  <si>
    <t>ORD-15587</t>
  </si>
  <si>
    <t>ORD-15588</t>
  </si>
  <si>
    <t>ORD-15589</t>
  </si>
  <si>
    <t>ORD-15590</t>
  </si>
  <si>
    <t>ORD-15591</t>
  </si>
  <si>
    <t>ORD-15592</t>
  </si>
  <si>
    <t>ORD-15593</t>
  </si>
  <si>
    <t>ORD-15594</t>
  </si>
  <si>
    <t>ORD-15595</t>
  </si>
  <si>
    <t>ORD-15596</t>
  </si>
  <si>
    <t>ORD-15597</t>
  </si>
  <si>
    <t>ORD-15598</t>
  </si>
  <si>
    <t>ORD-15599</t>
  </si>
  <si>
    <t>ORD-15600</t>
  </si>
  <si>
    <t>ORD-15601</t>
  </si>
  <si>
    <t>ORD-15602</t>
  </si>
  <si>
    <t>ORD-15603</t>
  </si>
  <si>
    <t>ORD-15604</t>
  </si>
  <si>
    <t>ORD-15605</t>
  </si>
  <si>
    <t>ORD-15606</t>
  </si>
  <si>
    <t>ORD-15607</t>
  </si>
  <si>
    <t>ORD-15608</t>
  </si>
  <si>
    <t>ORD-15609</t>
  </si>
  <si>
    <t>ORD-15610</t>
  </si>
  <si>
    <t>ORD-15611</t>
  </si>
  <si>
    <t>ORD-15612</t>
  </si>
  <si>
    <t>ORD-15613</t>
  </si>
  <si>
    <t>ORD-15614</t>
  </si>
  <si>
    <t>ORD-15615</t>
  </si>
  <si>
    <t>ORD-15616</t>
  </si>
  <si>
    <t>ORD-15617</t>
  </si>
  <si>
    <t>ORD-15618</t>
  </si>
  <si>
    <t>ORD-15619</t>
  </si>
  <si>
    <t>ORD-15620</t>
  </si>
  <si>
    <t>ORD-15621</t>
  </si>
  <si>
    <t>ORD-15622</t>
  </si>
  <si>
    <t>ORD-15623</t>
  </si>
  <si>
    <t>ORD-15624</t>
  </si>
  <si>
    <t>ORD-15625</t>
  </si>
  <si>
    <t>ORD-15626</t>
  </si>
  <si>
    <t>ORD-15627</t>
  </si>
  <si>
    <t>ORD-15628</t>
  </si>
  <si>
    <t>ORD-15629</t>
  </si>
  <si>
    <t>ORD-15630</t>
  </si>
  <si>
    <t>ORD-15631</t>
  </si>
  <si>
    <t>ORD-15632</t>
  </si>
  <si>
    <t>ORD-15633</t>
  </si>
  <si>
    <t>ORD-15634</t>
  </si>
  <si>
    <t>ORD-15635</t>
  </si>
  <si>
    <t>ORD-15636</t>
  </si>
  <si>
    <t>ORD-15637</t>
  </si>
  <si>
    <t>ORD-15638</t>
  </si>
  <si>
    <t>ORD-15639</t>
  </si>
  <si>
    <t>ORD-15640</t>
  </si>
  <si>
    <t>ORD-15641</t>
  </si>
  <si>
    <t>ORD-15642</t>
  </si>
  <si>
    <t>ORD-15643</t>
  </si>
  <si>
    <t>ORD-15644</t>
  </si>
  <si>
    <t>ORD-15645</t>
  </si>
  <si>
    <t>ORD-15646</t>
  </si>
  <si>
    <t>ORD-15647</t>
  </si>
  <si>
    <t>ORD-15648</t>
  </si>
  <si>
    <t>ORD-15649</t>
  </si>
  <si>
    <t>ORD-15650</t>
  </si>
  <si>
    <t>ORD-15651</t>
  </si>
  <si>
    <t>ORD-15652</t>
  </si>
  <si>
    <t>ORD-15653</t>
  </si>
  <si>
    <t>ORD-15654</t>
  </si>
  <si>
    <t>ORD-15655</t>
  </si>
  <si>
    <t>ORD-15656</t>
  </si>
  <si>
    <t>ORD-15657</t>
  </si>
  <si>
    <t>ORD-15658</t>
  </si>
  <si>
    <t>ORD-15659</t>
  </si>
  <si>
    <t>ORD-15660</t>
  </si>
  <si>
    <t>ORD-15661</t>
  </si>
  <si>
    <t>ORD-15662</t>
  </si>
  <si>
    <t>ORD-15663</t>
  </si>
  <si>
    <t>ORD-15664</t>
  </si>
  <si>
    <t>ORD-15665</t>
  </si>
  <si>
    <t>ORD-15666</t>
  </si>
  <si>
    <t>ORD-15667</t>
  </si>
  <si>
    <t>ORD-15668</t>
  </si>
  <si>
    <t>ORD-15669</t>
  </si>
  <si>
    <t>ORD-15670</t>
  </si>
  <si>
    <t>ORD-15671</t>
  </si>
  <si>
    <t>ORD-15672</t>
  </si>
  <si>
    <t>ORD-15673</t>
  </si>
  <si>
    <t>ORD-15674</t>
  </si>
  <si>
    <t>ORD-15675</t>
  </si>
  <si>
    <t>ORD-15676</t>
  </si>
  <si>
    <t>ORD-15677</t>
  </si>
  <si>
    <t>ORD-15678</t>
  </si>
  <si>
    <t>ORD-15679</t>
  </si>
  <si>
    <t>ORD-15680</t>
  </si>
  <si>
    <t>ORD-15681</t>
  </si>
  <si>
    <t>ORD-15682</t>
  </si>
  <si>
    <t>ORD-15683</t>
  </si>
  <si>
    <t>ORD-15684</t>
  </si>
  <si>
    <t>ORD-15685</t>
  </si>
  <si>
    <t>ORD-15686</t>
  </si>
  <si>
    <t>ORD-15687</t>
  </si>
  <si>
    <t>ORD-15688</t>
  </si>
  <si>
    <t>ORD-15689</t>
  </si>
  <si>
    <t>ORD-15690</t>
  </si>
  <si>
    <t>ORD-15691</t>
  </si>
  <si>
    <t>ORD-15692</t>
  </si>
  <si>
    <t>ORD-15693</t>
  </si>
  <si>
    <t>ORD-15694</t>
  </si>
  <si>
    <t>ORD-15695</t>
  </si>
  <si>
    <t>ORD-15696</t>
  </si>
  <si>
    <t>ORD-15697</t>
  </si>
  <si>
    <t>ORD-15698</t>
  </si>
  <si>
    <t>ORD-15699</t>
  </si>
  <si>
    <t>ORD-15700</t>
  </si>
  <si>
    <t>ORD-15701</t>
  </si>
  <si>
    <t>ORD-15702</t>
  </si>
  <si>
    <t>ORD-15703</t>
  </si>
  <si>
    <t>ORD-15704</t>
  </si>
  <si>
    <t>ORD-15705</t>
  </si>
  <si>
    <t>ORD-15706</t>
  </si>
  <si>
    <t>ORD-15707</t>
  </si>
  <si>
    <t>ORD-15708</t>
  </si>
  <si>
    <t>ORD-15709</t>
  </si>
  <si>
    <t>ORD-15710</t>
  </si>
  <si>
    <t>ORD-15711</t>
  </si>
  <si>
    <t>ORD-15712</t>
  </si>
  <si>
    <t>ORD-15713</t>
  </si>
  <si>
    <t>ORD-15714</t>
  </si>
  <si>
    <t>ORD-15715</t>
  </si>
  <si>
    <t>ORD-15716</t>
  </si>
  <si>
    <t>ORD-15717</t>
  </si>
  <si>
    <t>ORD-15718</t>
  </si>
  <si>
    <t>ORD-15719</t>
  </si>
  <si>
    <t>ORD-15720</t>
  </si>
  <si>
    <t>ORD-15721</t>
  </si>
  <si>
    <t>ORD-15722</t>
  </si>
  <si>
    <t>ORD-15723</t>
  </si>
  <si>
    <t>ORD-15724</t>
  </si>
  <si>
    <t>ORD-15725</t>
  </si>
  <si>
    <t>ORD-15726</t>
  </si>
  <si>
    <t>ORD-15727</t>
  </si>
  <si>
    <t>ORD-15728</t>
  </si>
  <si>
    <t>ORD-15729</t>
  </si>
  <si>
    <t>ORD-15730</t>
  </si>
  <si>
    <t>ORD-15731</t>
  </si>
  <si>
    <t>ORD-15732</t>
  </si>
  <si>
    <t>ORD-15733</t>
  </si>
  <si>
    <t>ORD-15734</t>
  </si>
  <si>
    <t>ORD-15735</t>
  </si>
  <si>
    <t>ORD-15736</t>
  </si>
  <si>
    <t>ORD-15737</t>
  </si>
  <si>
    <t>ORD-15738</t>
  </si>
  <si>
    <t>ORD-15739</t>
  </si>
  <si>
    <t>ORD-15740</t>
  </si>
  <si>
    <t>ORD-15741</t>
  </si>
  <si>
    <t>ORD-15742</t>
  </si>
  <si>
    <t>ORD-15743</t>
  </si>
  <si>
    <t>ORD-15744</t>
  </si>
  <si>
    <t>ORD-15745</t>
  </si>
  <si>
    <t>ORD-15746</t>
  </si>
  <si>
    <t>ORD-15747</t>
  </si>
  <si>
    <t>ORD-15748</t>
  </si>
  <si>
    <t>ORD-15749</t>
  </si>
  <si>
    <t>ORD-15750</t>
  </si>
  <si>
    <t>ORD-15751</t>
  </si>
  <si>
    <t>ORD-15752</t>
  </si>
  <si>
    <t>ORD-15753</t>
  </si>
  <si>
    <t>ORD-15754</t>
  </si>
  <si>
    <t>ORD-15755</t>
  </si>
  <si>
    <t>ORD-15756</t>
  </si>
  <si>
    <t>ORD-15757</t>
  </si>
  <si>
    <t>ORD-15758</t>
  </si>
  <si>
    <t>ORD-15759</t>
  </si>
  <si>
    <t>ORD-15760</t>
  </si>
  <si>
    <t>ORD-15761</t>
  </si>
  <si>
    <t>ORD-15762</t>
  </si>
  <si>
    <t>ORD-15763</t>
  </si>
  <si>
    <t>ORD-15764</t>
  </si>
  <si>
    <t>ORD-15765</t>
  </si>
  <si>
    <t>ORD-15766</t>
  </si>
  <si>
    <t>ORD-15767</t>
  </si>
  <si>
    <t>ORD-15768</t>
  </si>
  <si>
    <t>ORD-15769</t>
  </si>
  <si>
    <t>ORD-15770</t>
  </si>
  <si>
    <t>ORD-15771</t>
  </si>
  <si>
    <t>ORD-15772</t>
  </si>
  <si>
    <t>ORD-15773</t>
  </si>
  <si>
    <t>ORD-15774</t>
  </si>
  <si>
    <t>ORD-15775</t>
  </si>
  <si>
    <t>ORD-15776</t>
  </si>
  <si>
    <t>ORD-15777</t>
  </si>
  <si>
    <t>ORD-15778</t>
  </si>
  <si>
    <t>ORD-15779</t>
  </si>
  <si>
    <t>ORD-15780</t>
  </si>
  <si>
    <t>ORD-15781</t>
  </si>
  <si>
    <t>ORD-15782</t>
  </si>
  <si>
    <t>ORD-15783</t>
  </si>
  <si>
    <t>ORD-15784</t>
  </si>
  <si>
    <t>ORD-15785</t>
  </si>
  <si>
    <t>ORD-15786</t>
  </si>
  <si>
    <t>ORD-15787</t>
  </si>
  <si>
    <t>ORD-15788</t>
  </si>
  <si>
    <t>ORD-15789</t>
  </si>
  <si>
    <t>ORD-15790</t>
  </si>
  <si>
    <t>ORD-15791</t>
  </si>
  <si>
    <t>ORD-15792</t>
  </si>
  <si>
    <t>ORD-15793</t>
  </si>
  <si>
    <t>ORD-15794</t>
  </si>
  <si>
    <t>ORD-15795</t>
  </si>
  <si>
    <t>ORD-15796</t>
  </si>
  <si>
    <t>ORD-15797</t>
  </si>
  <si>
    <t>ORD-15798</t>
  </si>
  <si>
    <t>ORD-15799</t>
  </si>
  <si>
    <t>ORD-15800</t>
  </si>
  <si>
    <t>ORD-15801</t>
  </si>
  <si>
    <t>ORD-15802</t>
  </si>
  <si>
    <t>ORD-15803</t>
  </si>
  <si>
    <t>ORD-15804</t>
  </si>
  <si>
    <t>ORD-15805</t>
  </si>
  <si>
    <t>ORD-15806</t>
  </si>
  <si>
    <t>ORD-15807</t>
  </si>
  <si>
    <t>ORD-15808</t>
  </si>
  <si>
    <t>ORD-15809</t>
  </si>
  <si>
    <t>ORD-15810</t>
  </si>
  <si>
    <t>ORD-15811</t>
  </si>
  <si>
    <t>ORD-15812</t>
  </si>
  <si>
    <t>ORD-15813</t>
  </si>
  <si>
    <t>ORD-15814</t>
  </si>
  <si>
    <t>ORD-15815</t>
  </si>
  <si>
    <t>ORD-15816</t>
  </si>
  <si>
    <t>ORD-15817</t>
  </si>
  <si>
    <t>ORD-15818</t>
  </si>
  <si>
    <t>ORD-15819</t>
  </si>
  <si>
    <t>ORD-15820</t>
  </si>
  <si>
    <t>ORD-15821</t>
  </si>
  <si>
    <t>ORD-15822</t>
  </si>
  <si>
    <t>ORD-15823</t>
  </si>
  <si>
    <t>ORD-15824</t>
  </si>
  <si>
    <t>ORD-15825</t>
  </si>
  <si>
    <t>ORD-15826</t>
  </si>
  <si>
    <t>ORD-15827</t>
  </si>
  <si>
    <t>ORD-15828</t>
  </si>
  <si>
    <t>ORD-15829</t>
  </si>
  <si>
    <t>ORD-15830</t>
  </si>
  <si>
    <t>ORD-15831</t>
  </si>
  <si>
    <t>ORD-15832</t>
  </si>
  <si>
    <t>ORD-15833</t>
  </si>
  <si>
    <t>ORD-15834</t>
  </si>
  <si>
    <t>ORD-15835</t>
  </si>
  <si>
    <t>ORD-15836</t>
  </si>
  <si>
    <t>ORD-15837</t>
  </si>
  <si>
    <t>ORD-15838</t>
  </si>
  <si>
    <t>ORD-15839</t>
  </si>
  <si>
    <t>ORD-15840</t>
  </si>
  <si>
    <t>ORD-15841</t>
  </si>
  <si>
    <t>ORD-15842</t>
  </si>
  <si>
    <t>ORD-15843</t>
  </si>
  <si>
    <t>ORD-15844</t>
  </si>
  <si>
    <t>ORD-15845</t>
  </si>
  <si>
    <t>ORD-15846</t>
  </si>
  <si>
    <t>ORD-15847</t>
  </si>
  <si>
    <t>ORD-15848</t>
  </si>
  <si>
    <t>ORD-15849</t>
  </si>
  <si>
    <t>ORD-15850</t>
  </si>
  <si>
    <t>ORD-15851</t>
  </si>
  <si>
    <t>ORD-15852</t>
  </si>
  <si>
    <t>ORD-15853</t>
  </si>
  <si>
    <t>ORD-15854</t>
  </si>
  <si>
    <t>ORD-15855</t>
  </si>
  <si>
    <t>ORD-15856</t>
  </si>
  <si>
    <t>ORD-15857</t>
  </si>
  <si>
    <t>ORD-15858</t>
  </si>
  <si>
    <t>ORD-15859</t>
  </si>
  <si>
    <t>ORD-15860</t>
  </si>
  <si>
    <t>ORD-15861</t>
  </si>
  <si>
    <t>ORD-15862</t>
  </si>
  <si>
    <t>ORD-15863</t>
  </si>
  <si>
    <t>ORD-15864</t>
  </si>
  <si>
    <t>ORD-15865</t>
  </si>
  <si>
    <t>ORD-15866</t>
  </si>
  <si>
    <t>ORD-15867</t>
  </si>
  <si>
    <t>ORD-15868</t>
  </si>
  <si>
    <t>ORD-15869</t>
  </si>
  <si>
    <t>ORD-15870</t>
  </si>
  <si>
    <t>ORD-15871</t>
  </si>
  <si>
    <t>ORD-15872</t>
  </si>
  <si>
    <t>ORD-15873</t>
  </si>
  <si>
    <t>ORD-15874</t>
  </si>
  <si>
    <t>ORD-15875</t>
  </si>
  <si>
    <t>ORD-15876</t>
  </si>
  <si>
    <t>ORD-15877</t>
  </si>
  <si>
    <t>ORD-15878</t>
  </si>
  <si>
    <t>ORD-15879</t>
  </si>
  <si>
    <t>ORD-15880</t>
  </si>
  <si>
    <t>ORD-15881</t>
  </si>
  <si>
    <t>ORD-15882</t>
  </si>
  <si>
    <t>ORD-15883</t>
  </si>
  <si>
    <t>ORD-15884</t>
  </si>
  <si>
    <t>ORD-15885</t>
  </si>
  <si>
    <t>ORD-15886</t>
  </si>
  <si>
    <t>ORD-15887</t>
  </si>
  <si>
    <t>ORD-15888</t>
  </si>
  <si>
    <t>ORD-15889</t>
  </si>
  <si>
    <t>ORD-15890</t>
  </si>
  <si>
    <t>ORD-15891</t>
  </si>
  <si>
    <t>ORD-15892</t>
  </si>
  <si>
    <t>ORD-15893</t>
  </si>
  <si>
    <t>ORD-15894</t>
  </si>
  <si>
    <t>ORD-15895</t>
  </si>
  <si>
    <t>ORD-15896</t>
  </si>
  <si>
    <t>ORD-15897</t>
  </si>
  <si>
    <t>ORD-15898</t>
  </si>
  <si>
    <t>ORD-15899</t>
  </si>
  <si>
    <t>ORD-15900</t>
  </si>
  <si>
    <t>ORD-15901</t>
  </si>
  <si>
    <t>ORD-15902</t>
  </si>
  <si>
    <t>ORD-15903</t>
  </si>
  <si>
    <t>ORD-15904</t>
  </si>
  <si>
    <t>ORD-15905</t>
  </si>
  <si>
    <t>ORD-15906</t>
  </si>
  <si>
    <t>ORD-15907</t>
  </si>
  <si>
    <t>ORD-15908</t>
  </si>
  <si>
    <t>ORD-15909</t>
  </si>
  <si>
    <t>ORD-15910</t>
  </si>
  <si>
    <t>ORD-15911</t>
  </si>
  <si>
    <t>ORD-15912</t>
  </si>
  <si>
    <t>ORD-15913</t>
  </si>
  <si>
    <t>ORD-15914</t>
  </si>
  <si>
    <t>ORD-15915</t>
  </si>
  <si>
    <t>ORD-15916</t>
  </si>
  <si>
    <t>ORD-15917</t>
  </si>
  <si>
    <t>ORD-15918</t>
  </si>
  <si>
    <t>ORD-15919</t>
  </si>
  <si>
    <t>ORD-15920</t>
  </si>
  <si>
    <t>ORD-15921</t>
  </si>
  <si>
    <t>ORD-15922</t>
  </si>
  <si>
    <t>ORD-15923</t>
  </si>
  <si>
    <t>ORD-15924</t>
  </si>
  <si>
    <t>ORD-15925</t>
  </si>
  <si>
    <t>ORD-15926</t>
  </si>
  <si>
    <t>ORD-15927</t>
  </si>
  <si>
    <t>ORD-15928</t>
  </si>
  <si>
    <t>ORD-15929</t>
  </si>
  <si>
    <t>ORD-15930</t>
  </si>
  <si>
    <t>ORD-15931</t>
  </si>
  <si>
    <t>ORD-15932</t>
  </si>
  <si>
    <t>ORD-15933</t>
  </si>
  <si>
    <t>ORD-15934</t>
  </si>
  <si>
    <t>ORD-15935</t>
  </si>
  <si>
    <t>ORD-15936</t>
  </si>
  <si>
    <t>ORD-15937</t>
  </si>
  <si>
    <t>ORD-15938</t>
  </si>
  <si>
    <t>ORD-15939</t>
  </si>
  <si>
    <t>ORD-15940</t>
  </si>
  <si>
    <t>ORD-15941</t>
  </si>
  <si>
    <t>ORD-15942</t>
  </si>
  <si>
    <t>ORD-15943</t>
  </si>
  <si>
    <t>ORD-15944</t>
  </si>
  <si>
    <t>ORD-15945</t>
  </si>
  <si>
    <t>ORD-15946</t>
  </si>
  <si>
    <t>ORD-15947</t>
  </si>
  <si>
    <t>ORD-15948</t>
  </si>
  <si>
    <t>ORD-15949</t>
  </si>
  <si>
    <t>ORD-15950</t>
  </si>
  <si>
    <t>ORD-15951</t>
  </si>
  <si>
    <t>ORD-15952</t>
  </si>
  <si>
    <t>ORD-15953</t>
  </si>
  <si>
    <t>ORD-15954</t>
  </si>
  <si>
    <t>ORD-15955</t>
  </si>
  <si>
    <t>ORD-15956</t>
  </si>
  <si>
    <t>ORD-15957</t>
  </si>
  <si>
    <t>ORD-15958</t>
  </si>
  <si>
    <t>ORD-15959</t>
  </si>
  <si>
    <t>ORD-15960</t>
  </si>
  <si>
    <t>ORD-15961</t>
  </si>
  <si>
    <t>ORD-15962</t>
  </si>
  <si>
    <t>ORD-15963</t>
  </si>
  <si>
    <t>ORD-15964</t>
  </si>
  <si>
    <t>ORD-15965</t>
  </si>
  <si>
    <t>ORD-15966</t>
  </si>
  <si>
    <t>ORD-15967</t>
  </si>
  <si>
    <t>ORD-15968</t>
  </si>
  <si>
    <t>ORD-15969</t>
  </si>
  <si>
    <t>ORD-15970</t>
  </si>
  <si>
    <t>ORD-15971</t>
  </si>
  <si>
    <t>ORD-15972</t>
  </si>
  <si>
    <t>ORD-15973</t>
  </si>
  <si>
    <t>ORD-15974</t>
  </si>
  <si>
    <t>ORD-15975</t>
  </si>
  <si>
    <t>ORD-15976</t>
  </si>
  <si>
    <t>ORD-15977</t>
  </si>
  <si>
    <t>ORD-15978</t>
  </si>
  <si>
    <t>ORD-15979</t>
  </si>
  <si>
    <t>ORD-15980</t>
  </si>
  <si>
    <t>ORD-15981</t>
  </si>
  <si>
    <t>ORD-15982</t>
  </si>
  <si>
    <t>ORD-15983</t>
  </si>
  <si>
    <t>ORD-15984</t>
  </si>
  <si>
    <t>ORD-15985</t>
  </si>
  <si>
    <t>ORD-15986</t>
  </si>
  <si>
    <t>ORD-15987</t>
  </si>
  <si>
    <t>ORD-15988</t>
  </si>
  <si>
    <t>ORD-15989</t>
  </si>
  <si>
    <t>ORD-15990</t>
  </si>
  <si>
    <t>ORD-15991</t>
  </si>
  <si>
    <t>ORD-15992</t>
  </si>
  <si>
    <t>ORD-15993</t>
  </si>
  <si>
    <t>ORD-15994</t>
  </si>
  <si>
    <t>ORD-15995</t>
  </si>
  <si>
    <t>ORD-15996</t>
  </si>
  <si>
    <t>ORD-15997</t>
  </si>
  <si>
    <t>ORD-15998</t>
  </si>
  <si>
    <t>ORD-15999</t>
  </si>
  <si>
    <t>ORD-16000</t>
  </si>
  <si>
    <t>ORD-16001</t>
  </si>
  <si>
    <t>ORD-16002</t>
  </si>
  <si>
    <t>ORD-16003</t>
  </si>
  <si>
    <t>ORD-16004</t>
  </si>
  <si>
    <t>ORD-16005</t>
  </si>
  <si>
    <t>ORD-16006</t>
  </si>
  <si>
    <t>ORD-16007</t>
  </si>
  <si>
    <t>ORD-16008</t>
  </si>
  <si>
    <t>ORD-16009</t>
  </si>
  <si>
    <t>ORD-16010</t>
  </si>
  <si>
    <t>ORD-16011</t>
  </si>
  <si>
    <t>ORD-16012</t>
  </si>
  <si>
    <t>ORD-16013</t>
  </si>
  <si>
    <t>ORD-16014</t>
  </si>
  <si>
    <t>ORD-16015</t>
  </si>
  <si>
    <t>ORD-16016</t>
  </si>
  <si>
    <t>ORD-16017</t>
  </si>
  <si>
    <t>ORD-16018</t>
  </si>
  <si>
    <t>ORD-16019</t>
  </si>
  <si>
    <t>ORD-16020</t>
  </si>
  <si>
    <t>ORD-16021</t>
  </si>
  <si>
    <t>ORD-16022</t>
  </si>
  <si>
    <t>ORD-16023</t>
  </si>
  <si>
    <t>ORD-16024</t>
  </si>
  <si>
    <t>ORD-16025</t>
  </si>
  <si>
    <t>ORD-16026</t>
  </si>
  <si>
    <t>ORD-16027</t>
  </si>
  <si>
    <t>ORD-16028</t>
  </si>
  <si>
    <t>ORD-16029</t>
  </si>
  <si>
    <t>ORD-16030</t>
  </si>
  <si>
    <t>ORD-16031</t>
  </si>
  <si>
    <t>ORD-16032</t>
  </si>
  <si>
    <t>ORD-16033</t>
  </si>
  <si>
    <t>ORD-16034</t>
  </si>
  <si>
    <t>ORD-16035</t>
  </si>
  <si>
    <t>ORD-16036</t>
  </si>
  <si>
    <t>ORD-16037</t>
  </si>
  <si>
    <t>ORD-16038</t>
  </si>
  <si>
    <t>ORD-16039</t>
  </si>
  <si>
    <t>ORD-16040</t>
  </si>
  <si>
    <t>ORD-16041</t>
  </si>
  <si>
    <t>ORD-16042</t>
  </si>
  <si>
    <t>ORD-16043</t>
  </si>
  <si>
    <t>ORD-16044</t>
  </si>
  <si>
    <t>ORD-16045</t>
  </si>
  <si>
    <t>ORD-16046</t>
  </si>
  <si>
    <t>ORD-16047</t>
  </si>
  <si>
    <t>ORD-16048</t>
  </si>
  <si>
    <t>ORD-16049</t>
  </si>
  <si>
    <t>ORD-16050</t>
  </si>
  <si>
    <t>ORD-16051</t>
  </si>
  <si>
    <t>ORD-16052</t>
  </si>
  <si>
    <t>ORD-16053</t>
  </si>
  <si>
    <t>ORD-16054</t>
  </si>
  <si>
    <t>ORD-16055</t>
  </si>
  <si>
    <t>ORD-16056</t>
  </si>
  <si>
    <t>ORD-16057</t>
  </si>
  <si>
    <t>ORD-16058</t>
  </si>
  <si>
    <t>ORD-16059</t>
  </si>
  <si>
    <t>ORD-16060</t>
  </si>
  <si>
    <t>ORD-16061</t>
  </si>
  <si>
    <t>ORD-16062</t>
  </si>
  <si>
    <t>ORD-16063</t>
  </si>
  <si>
    <t>ORD-16064</t>
  </si>
  <si>
    <t>ORD-16065</t>
  </si>
  <si>
    <t>ORD-16066</t>
  </si>
  <si>
    <t>ORD-16067</t>
  </si>
  <si>
    <t>ORD-16068</t>
  </si>
  <si>
    <t>ORD-16069</t>
  </si>
  <si>
    <t>ORD-16070</t>
  </si>
  <si>
    <t>ORD-16071</t>
  </si>
  <si>
    <t>ORD-16072</t>
  </si>
  <si>
    <t>ORD-16073</t>
  </si>
  <si>
    <t>ORD-16074</t>
  </si>
  <si>
    <t>ORD-16075</t>
  </si>
  <si>
    <t>ORD-16076</t>
  </si>
  <si>
    <t>ORD-16077</t>
  </si>
  <si>
    <t>ORD-16078</t>
  </si>
  <si>
    <t>ORD-16079</t>
  </si>
  <si>
    <t>ORD-16080</t>
  </si>
  <si>
    <t>ORD-16081</t>
  </si>
  <si>
    <t>ORD-16082</t>
  </si>
  <si>
    <t>ORD-16083</t>
  </si>
  <si>
    <t>ORD-16084</t>
  </si>
  <si>
    <t>ORD-16085</t>
  </si>
  <si>
    <t>ORD-16086</t>
  </si>
  <si>
    <t>ORD-16087</t>
  </si>
  <si>
    <t>ORD-16088</t>
  </si>
  <si>
    <t>ORD-16089</t>
  </si>
  <si>
    <t>ORD-16090</t>
  </si>
  <si>
    <t>ORD-16091</t>
  </si>
  <si>
    <t>ORD-16092</t>
  </si>
  <si>
    <t>ORD-16093</t>
  </si>
  <si>
    <t>ORD-16094</t>
  </si>
  <si>
    <t>ORD-16095</t>
  </si>
  <si>
    <t>ORD-16096</t>
  </si>
  <si>
    <t>ORD-16097</t>
  </si>
  <si>
    <t>ORD-16098</t>
  </si>
  <si>
    <t>ORD-16099</t>
  </si>
  <si>
    <t>ORD-16100</t>
  </si>
  <si>
    <t>ORD-16101</t>
  </si>
  <si>
    <t>ORD-16102</t>
  </si>
  <si>
    <t>ORD-16103</t>
  </si>
  <si>
    <t>ORD-16104</t>
  </si>
  <si>
    <t>ORD-16105</t>
  </si>
  <si>
    <t>ORD-16106</t>
  </si>
  <si>
    <t>ORD-16107</t>
  </si>
  <si>
    <t>ORD-16108</t>
  </si>
  <si>
    <t>ORD-16109</t>
  </si>
  <si>
    <t>ORD-16110</t>
  </si>
  <si>
    <t>ORD-16111</t>
  </si>
  <si>
    <t>ORD-16112</t>
  </si>
  <si>
    <t>ORD-16113</t>
  </si>
  <si>
    <t>ORD-16114</t>
  </si>
  <si>
    <t>ORD-16115</t>
  </si>
  <si>
    <t>ORD-16116</t>
  </si>
  <si>
    <t>ORD-16117</t>
  </si>
  <si>
    <t>ORD-16118</t>
  </si>
  <si>
    <t>ORD-16119</t>
  </si>
  <si>
    <t>ORD-16120</t>
  </si>
  <si>
    <t>ORD-16121</t>
  </si>
  <si>
    <t>ORD-16122</t>
  </si>
  <si>
    <t>ORD-16123</t>
  </si>
  <si>
    <t>ORD-16124</t>
  </si>
  <si>
    <t>ORD-16125</t>
  </si>
  <si>
    <t>ORD-16126</t>
  </si>
  <si>
    <t>ORD-16127</t>
  </si>
  <si>
    <t>ORD-16128</t>
  </si>
  <si>
    <t>ORD-16129</t>
  </si>
  <si>
    <t>ORD-16130</t>
  </si>
  <si>
    <t>ORD-16131</t>
  </si>
  <si>
    <t>ORD-16132</t>
  </si>
  <si>
    <t>ORD-16133</t>
  </si>
  <si>
    <t>ORD-16134</t>
  </si>
  <si>
    <t>ORD-16135</t>
  </si>
  <si>
    <t>ORD-16136</t>
  </si>
  <si>
    <t>ORD-16137</t>
  </si>
  <si>
    <t>ORD-16138</t>
  </si>
  <si>
    <t>ORD-16139</t>
  </si>
  <si>
    <t>ORD-16140</t>
  </si>
  <si>
    <t>ORD-16141</t>
  </si>
  <si>
    <t>ORD-16142</t>
  </si>
  <si>
    <t>ORD-16143</t>
  </si>
  <si>
    <t>ORD-16144</t>
  </si>
  <si>
    <t>ORD-16145</t>
  </si>
  <si>
    <t>ORD-16146</t>
  </si>
  <si>
    <t>ORD-16147</t>
  </si>
  <si>
    <t>ORD-16148</t>
  </si>
  <si>
    <t>ORD-16149</t>
  </si>
  <si>
    <t>ORD-16150</t>
  </si>
  <si>
    <t>ORD-16151</t>
  </si>
  <si>
    <t>ORD-16152</t>
  </si>
  <si>
    <t>ORD-16153</t>
  </si>
  <si>
    <t>ORD-16154</t>
  </si>
  <si>
    <t>ORD-16155</t>
  </si>
  <si>
    <t>ORD-16156</t>
  </si>
  <si>
    <t>ORD-16157</t>
  </si>
  <si>
    <t>ORD-16158</t>
  </si>
  <si>
    <t>ORD-16159</t>
  </si>
  <si>
    <t>ORD-16160</t>
  </si>
  <si>
    <t>ORD-16161</t>
  </si>
  <si>
    <t>ORD-16162</t>
  </si>
  <si>
    <t>ORD-16163</t>
  </si>
  <si>
    <t>ORD-16164</t>
  </si>
  <si>
    <t>ORD-16165</t>
  </si>
  <si>
    <t>ORD-16166</t>
  </si>
  <si>
    <t>ORD-16167</t>
  </si>
  <si>
    <t>ORD-16168</t>
  </si>
  <si>
    <t>ORD-16169</t>
  </si>
  <si>
    <t>ORD-16170</t>
  </si>
  <si>
    <t>ORD-16171</t>
  </si>
  <si>
    <t>ORD-16172</t>
  </si>
  <si>
    <t>ORD-16173</t>
  </si>
  <si>
    <t>ORD-16174</t>
  </si>
  <si>
    <t>ORD-16175</t>
  </si>
  <si>
    <t>ORD-16176</t>
  </si>
  <si>
    <t>ORD-16177</t>
  </si>
  <si>
    <t>ORD-16178</t>
  </si>
  <si>
    <t>ORD-16179</t>
  </si>
  <si>
    <t>ORD-16180</t>
  </si>
  <si>
    <t>ORD-16181</t>
  </si>
  <si>
    <t>ORD-16182</t>
  </si>
  <si>
    <t>ORD-16183</t>
  </si>
  <si>
    <t>ORD-16184</t>
  </si>
  <si>
    <t>ORD-16185</t>
  </si>
  <si>
    <t>ORD-16186</t>
  </si>
  <si>
    <t>ORD-16187</t>
  </si>
  <si>
    <t>ORD-16188</t>
  </si>
  <si>
    <t>ORD-16189</t>
  </si>
  <si>
    <t>ORD-16190</t>
  </si>
  <si>
    <t>ORD-16191</t>
  </si>
  <si>
    <t>ORD-16192</t>
  </si>
  <si>
    <t>ORD-16193</t>
  </si>
  <si>
    <t>ORD-16194</t>
  </si>
  <si>
    <t>ORD-16195</t>
  </si>
  <si>
    <t>ORD-16196</t>
  </si>
  <si>
    <t>ORD-16197</t>
  </si>
  <si>
    <t>ORD-16198</t>
  </si>
  <si>
    <t>ORD-16199</t>
  </si>
  <si>
    <t>ORD-16200</t>
  </si>
  <si>
    <t>ORD-16201</t>
  </si>
  <si>
    <t>ORD-16202</t>
  </si>
  <si>
    <t>ORD-16203</t>
  </si>
  <si>
    <t>ORD-16204</t>
  </si>
  <si>
    <t>ORD-16205</t>
  </si>
  <si>
    <t>ORD-16206</t>
  </si>
  <si>
    <t>ORD-16207</t>
  </si>
  <si>
    <t>ORD-16208</t>
  </si>
  <si>
    <t>ORD-16209</t>
  </si>
  <si>
    <t>ORD-16210</t>
  </si>
  <si>
    <t>ORD-16211</t>
  </si>
  <si>
    <t>ORD-16212</t>
  </si>
  <si>
    <t>ORD-16213</t>
  </si>
  <si>
    <t>ORD-16214</t>
  </si>
  <si>
    <t>ORD-16215</t>
  </si>
  <si>
    <t>ORD-16216</t>
  </si>
  <si>
    <t>ORD-16217</t>
  </si>
  <si>
    <t>ORD-16218</t>
  </si>
  <si>
    <t>ORD-16219</t>
  </si>
  <si>
    <t>ORD-16220</t>
  </si>
  <si>
    <t>ORD-16221</t>
  </si>
  <si>
    <t>ORD-16222</t>
  </si>
  <si>
    <t>ORD-16223</t>
  </si>
  <si>
    <t>ORD-16224</t>
  </si>
  <si>
    <t>ORD-16225</t>
  </si>
  <si>
    <t>ORD-16226</t>
  </si>
  <si>
    <t>ORD-16227</t>
  </si>
  <si>
    <t>ORD-16228</t>
  </si>
  <si>
    <t>ORD-16229</t>
  </si>
  <si>
    <t>ORD-16230</t>
  </si>
  <si>
    <t>ORD-16231</t>
  </si>
  <si>
    <t>ORD-16232</t>
  </si>
  <si>
    <t>ORD-16233</t>
  </si>
  <si>
    <t>ORD-16234</t>
  </si>
  <si>
    <t>ORD-16235</t>
  </si>
  <si>
    <t>ORD-16236</t>
  </si>
  <si>
    <t>ORD-16237</t>
  </si>
  <si>
    <t>ORD-16238</t>
  </si>
  <si>
    <t>ORD-16239</t>
  </si>
  <si>
    <t>ORD-16240</t>
  </si>
  <si>
    <t>ORD-16241</t>
  </si>
  <si>
    <t>ORD-16242</t>
  </si>
  <si>
    <t>ORD-16243</t>
  </si>
  <si>
    <t>ORD-16244</t>
  </si>
  <si>
    <t>ORD-16245</t>
  </si>
  <si>
    <t>ORD-16246</t>
  </si>
  <si>
    <t>ORD-16247</t>
  </si>
  <si>
    <t>ORD-16248</t>
  </si>
  <si>
    <t>ORD-16249</t>
  </si>
  <si>
    <t>ORD-16250</t>
  </si>
  <si>
    <t>ORD-16251</t>
  </si>
  <si>
    <t>ORD-16252</t>
  </si>
  <si>
    <t>ORD-16253</t>
  </si>
  <si>
    <t>ORD-16254</t>
  </si>
  <si>
    <t>ORD-16255</t>
  </si>
  <si>
    <t>ORD-16256</t>
  </si>
  <si>
    <t>ORD-16257</t>
  </si>
  <si>
    <t>ORD-16258</t>
  </si>
  <si>
    <t>ORD-16259</t>
  </si>
  <si>
    <t>ORD-16260</t>
  </si>
  <si>
    <t>ORD-16261</t>
  </si>
  <si>
    <t>ORD-16262</t>
  </si>
  <si>
    <t>ORD-16263</t>
  </si>
  <si>
    <t>ORD-16264</t>
  </si>
  <si>
    <t>ORD-16265</t>
  </si>
  <si>
    <t>ORD-16266</t>
  </si>
  <si>
    <t>ORD-16267</t>
  </si>
  <si>
    <t>ORD-16268</t>
  </si>
  <si>
    <t>ORD-16269</t>
  </si>
  <si>
    <t>ORD-16270</t>
  </si>
  <si>
    <t>ORD-16271</t>
  </si>
  <si>
    <t>ORD-16272</t>
  </si>
  <si>
    <t>ORD-16273</t>
  </si>
  <si>
    <t>ORD-16274</t>
  </si>
  <si>
    <t>ORD-16275</t>
  </si>
  <si>
    <t>ORD-16276</t>
  </si>
  <si>
    <t>ORD-16277</t>
  </si>
  <si>
    <t>ORD-16278</t>
  </si>
  <si>
    <t>ORD-16279</t>
  </si>
  <si>
    <t>ORD-16280</t>
  </si>
  <si>
    <t>ORD-16281</t>
  </si>
  <si>
    <t>ORD-16282</t>
  </si>
  <si>
    <t>ORD-16283</t>
  </si>
  <si>
    <t>ORD-16284</t>
  </si>
  <si>
    <t>ORD-16285</t>
  </si>
  <si>
    <t>ORD-16286</t>
  </si>
  <si>
    <t>ORD-16287</t>
  </si>
  <si>
    <t>ORD-16288</t>
  </si>
  <si>
    <t>ORD-16289</t>
  </si>
  <si>
    <t>ORD-16290</t>
  </si>
  <si>
    <t>ORD-16291</t>
  </si>
  <si>
    <t>ORD-16292</t>
  </si>
  <si>
    <t>ORD-16293</t>
  </si>
  <si>
    <t>ORD-16294</t>
  </si>
  <si>
    <t>ORD-16295</t>
  </si>
  <si>
    <t>ORD-16296</t>
  </si>
  <si>
    <t>ORD-16297</t>
  </si>
  <si>
    <t>ORD-16298</t>
  </si>
  <si>
    <t>ORD-16299</t>
  </si>
  <si>
    <t>ORD-16300</t>
  </si>
  <si>
    <t>ORD-16301</t>
  </si>
  <si>
    <t>ORD-16302</t>
  </si>
  <si>
    <t>ORD-16303</t>
  </si>
  <si>
    <t>ORD-16304</t>
  </si>
  <si>
    <t>ORD-16305</t>
  </si>
  <si>
    <t>ORD-16306</t>
  </si>
  <si>
    <t>ORD-16307</t>
  </si>
  <si>
    <t>ORD-16308</t>
  </si>
  <si>
    <t>ORD-16309</t>
  </si>
  <si>
    <t>ORD-16310</t>
  </si>
  <si>
    <t>ORD-16311</t>
  </si>
  <si>
    <t>ORD-16312</t>
  </si>
  <si>
    <t>ORD-16313</t>
  </si>
  <si>
    <t>ORD-16314</t>
  </si>
  <si>
    <t>ORD-16315</t>
  </si>
  <si>
    <t>ORD-16316</t>
  </si>
  <si>
    <t>ORD-16317</t>
  </si>
  <si>
    <t>ORD-16318</t>
  </si>
  <si>
    <t>ORD-16319</t>
  </si>
  <si>
    <t>ORD-16320</t>
  </si>
  <si>
    <t>ORD-16321</t>
  </si>
  <si>
    <t>ORD-16322</t>
  </si>
  <si>
    <t>ORD-16323</t>
  </si>
  <si>
    <t>ORD-16324</t>
  </si>
  <si>
    <t>ORD-16325</t>
  </si>
  <si>
    <t>ORD-16326</t>
  </si>
  <si>
    <t>ORD-16327</t>
  </si>
  <si>
    <t>ORD-16328</t>
  </si>
  <si>
    <t>ORD-16329</t>
  </si>
  <si>
    <t>ORD-16330</t>
  </si>
  <si>
    <t>ORD-16331</t>
  </si>
  <si>
    <t>ORD-16332</t>
  </si>
  <si>
    <t>ORD-16333</t>
  </si>
  <si>
    <t>ORD-16334</t>
  </si>
  <si>
    <t>ORD-16335</t>
  </si>
  <si>
    <t>ORD-16336</t>
  </si>
  <si>
    <t>ORD-16337</t>
  </si>
  <si>
    <t>ORD-16338</t>
  </si>
  <si>
    <t>ORD-16339</t>
  </si>
  <si>
    <t>ORD-16340</t>
  </si>
  <si>
    <t>ORD-16341</t>
  </si>
  <si>
    <t>ORD-16342</t>
  </si>
  <si>
    <t>ORD-16343</t>
  </si>
  <si>
    <t>ORD-16344</t>
  </si>
  <si>
    <t>ORD-16345</t>
  </si>
  <si>
    <t>ORD-16346</t>
  </si>
  <si>
    <t>ORD-16347</t>
  </si>
  <si>
    <t>ORD-16348</t>
  </si>
  <si>
    <t>ORD-16349</t>
  </si>
  <si>
    <t>ORD-16350</t>
  </si>
  <si>
    <t>ORD-16351</t>
  </si>
  <si>
    <t>ORD-16352</t>
  </si>
  <si>
    <t>ORD-16353</t>
  </si>
  <si>
    <t>ORD-16354</t>
  </si>
  <si>
    <t>ORD-16355</t>
  </si>
  <si>
    <t>ORD-16356</t>
  </si>
  <si>
    <t>ORD-16357</t>
  </si>
  <si>
    <t>ORD-16358</t>
  </si>
  <si>
    <t>ORD-16359</t>
  </si>
  <si>
    <t>ORD-16360</t>
  </si>
  <si>
    <t>ORD-16361</t>
  </si>
  <si>
    <t>ORD-16362</t>
  </si>
  <si>
    <t>ORD-16363</t>
  </si>
  <si>
    <t>ORD-16364</t>
  </si>
  <si>
    <t>ORD-16365</t>
  </si>
  <si>
    <t>ORD-16366</t>
  </si>
  <si>
    <t>ORD-16367</t>
  </si>
  <si>
    <t>ORD-16368</t>
  </si>
  <si>
    <t>ORD-16369</t>
  </si>
  <si>
    <t>ORD-16370</t>
  </si>
  <si>
    <t>ORD-16371</t>
  </si>
  <si>
    <t>ORD-16372</t>
  </si>
  <si>
    <t>ORD-16373</t>
  </si>
  <si>
    <t>ORD-16374</t>
  </si>
  <si>
    <t>ORD-16375</t>
  </si>
  <si>
    <t>ORD-16376</t>
  </si>
  <si>
    <t>ORD-16377</t>
  </si>
  <si>
    <t>ORD-16378</t>
  </si>
  <si>
    <t>ORD-16379</t>
  </si>
  <si>
    <t>ORD-16380</t>
  </si>
  <si>
    <t>ORD-16381</t>
  </si>
  <si>
    <t>ORD-16382</t>
  </si>
  <si>
    <t>ORD-16383</t>
  </si>
  <si>
    <t>ORD-16384</t>
  </si>
  <si>
    <t>ORD-16385</t>
  </si>
  <si>
    <t>ORD-16386</t>
  </si>
  <si>
    <t>ORD-16387</t>
  </si>
  <si>
    <t>ORD-16388</t>
  </si>
  <si>
    <t>ORD-16389</t>
  </si>
  <si>
    <t>ORD-16390</t>
  </si>
  <si>
    <t>ORD-16391</t>
  </si>
  <si>
    <t>ORD-16392</t>
  </si>
  <si>
    <t>ORD-16393</t>
  </si>
  <si>
    <t>ORD-16394</t>
  </si>
  <si>
    <t>ORD-16395</t>
  </si>
  <si>
    <t>ORD-16396</t>
  </si>
  <si>
    <t>ORD-16397</t>
  </si>
  <si>
    <t>ORD-16398</t>
  </si>
  <si>
    <t>ORD-16399</t>
  </si>
  <si>
    <t>ORD-16400</t>
  </si>
  <si>
    <t>ORD-16401</t>
  </si>
  <si>
    <t>ORD-16402</t>
  </si>
  <si>
    <t>ORD-16403</t>
  </si>
  <si>
    <t>ORD-16404</t>
  </si>
  <si>
    <t>ORD-16405</t>
  </si>
  <si>
    <t>ORD-16406</t>
  </si>
  <si>
    <t>ORD-16407</t>
  </si>
  <si>
    <t>ORD-16408</t>
  </si>
  <si>
    <t>ORD-16409</t>
  </si>
  <si>
    <t>ORD-16410</t>
  </si>
  <si>
    <t>ORD-16411</t>
  </si>
  <si>
    <t>ORD-16412</t>
  </si>
  <si>
    <t>ORD-16413</t>
  </si>
  <si>
    <t>ORD-16414</t>
  </si>
  <si>
    <t>ORD-16415</t>
  </si>
  <si>
    <t>ORD-16416</t>
  </si>
  <si>
    <t>ORD-16417</t>
  </si>
  <si>
    <t>ORD-16418</t>
  </si>
  <si>
    <t>ORD-16419</t>
  </si>
  <si>
    <t>ORD-16420</t>
  </si>
  <si>
    <t>ORD-16421</t>
  </si>
  <si>
    <t>ORD-16422</t>
  </si>
  <si>
    <t>ORD-16423</t>
  </si>
  <si>
    <t>ORD-16424</t>
  </si>
  <si>
    <t>ORD-16425</t>
  </si>
  <si>
    <t>ORD-16426</t>
  </si>
  <si>
    <t>ORD-16427</t>
  </si>
  <si>
    <t>ORD-16428</t>
  </si>
  <si>
    <t>ORD-16429</t>
  </si>
  <si>
    <t>ORD-16430</t>
  </si>
  <si>
    <t>ORD-16431</t>
  </si>
  <si>
    <t>ORD-16432</t>
  </si>
  <si>
    <t>ORD-16433</t>
  </si>
  <si>
    <t>ORD-16434</t>
  </si>
  <si>
    <t>ORD-16435</t>
  </si>
  <si>
    <t>ORD-16436</t>
  </si>
  <si>
    <t>ORD-16437</t>
  </si>
  <si>
    <t>ORD-16438</t>
  </si>
  <si>
    <t>ORD-16439</t>
  </si>
  <si>
    <t>ORD-16440</t>
  </si>
  <si>
    <t>ORD-16441</t>
  </si>
  <si>
    <t>ORD-16442</t>
  </si>
  <si>
    <t>ORD-16443</t>
  </si>
  <si>
    <t>ORD-16444</t>
  </si>
  <si>
    <t>ORD-16445</t>
  </si>
  <si>
    <t>ORD-16446</t>
  </si>
  <si>
    <t>ORD-16447</t>
  </si>
  <si>
    <t>ORD-16448</t>
  </si>
  <si>
    <t>ORD-16449</t>
  </si>
  <si>
    <t>ORD-16450</t>
  </si>
  <si>
    <t>ORD-16451</t>
  </si>
  <si>
    <t>ORD-16452</t>
  </si>
  <si>
    <t>ORD-16453</t>
  </si>
  <si>
    <t>ORD-16454</t>
  </si>
  <si>
    <t>ORD-16455</t>
  </si>
  <si>
    <t>ORD-16456</t>
  </si>
  <si>
    <t>ORD-16457</t>
  </si>
  <si>
    <t>ORD-16458</t>
  </si>
  <si>
    <t>ORD-16459</t>
  </si>
  <si>
    <t>ORD-16460</t>
  </si>
  <si>
    <t>ORD-16461</t>
  </si>
  <si>
    <t>ORD-16462</t>
  </si>
  <si>
    <t>ORD-16463</t>
  </si>
  <si>
    <t>ORD-16464</t>
  </si>
  <si>
    <t>ORD-16465</t>
  </si>
  <si>
    <t>ORD-16466</t>
  </si>
  <si>
    <t>ORD-16467</t>
  </si>
  <si>
    <t>ORD-16468</t>
  </si>
  <si>
    <t>ORD-16469</t>
  </si>
  <si>
    <t>ORD-16470</t>
  </si>
  <si>
    <t>ORD-16471</t>
  </si>
  <si>
    <t>ORD-16472</t>
  </si>
  <si>
    <t>ORD-16473</t>
  </si>
  <si>
    <t>ORD-16474</t>
  </si>
  <si>
    <t>ORD-16475</t>
  </si>
  <si>
    <t>ORD-16476</t>
  </si>
  <si>
    <t>ORD-16477</t>
  </si>
  <si>
    <t>ORD-16478</t>
  </si>
  <si>
    <t>ORD-16479</t>
  </si>
  <si>
    <t>ORD-16480</t>
  </si>
  <si>
    <t>ORD-16481</t>
  </si>
  <si>
    <t>ORD-16482</t>
  </si>
  <si>
    <t>ORD-16483</t>
  </si>
  <si>
    <t>ORD-16484</t>
  </si>
  <si>
    <t>ORD-16485</t>
  </si>
  <si>
    <t>ORD-16486</t>
  </si>
  <si>
    <t>ORD-16487</t>
  </si>
  <si>
    <t>ORD-16488</t>
  </si>
  <si>
    <t>ORD-16489</t>
  </si>
  <si>
    <t>ORD-16490</t>
  </si>
  <si>
    <t>ORD-16491</t>
  </si>
  <si>
    <t>ORD-16492</t>
  </si>
  <si>
    <t>ORD-16493</t>
  </si>
  <si>
    <t>ORD-16494</t>
  </si>
  <si>
    <t>ORD-16495</t>
  </si>
  <si>
    <t>ORD-16496</t>
  </si>
  <si>
    <t>ORD-16497</t>
  </si>
  <si>
    <t>ORD-16498</t>
  </si>
  <si>
    <t>ORD-16499</t>
  </si>
  <si>
    <t>ORD-16500</t>
  </si>
  <si>
    <t>ORD-16501</t>
  </si>
  <si>
    <t>ORD-16502</t>
  </si>
  <si>
    <t>ORD-16503</t>
  </si>
  <si>
    <t>ORD-16504</t>
  </si>
  <si>
    <t>ORD-16505</t>
  </si>
  <si>
    <t>ORD-16506</t>
  </si>
  <si>
    <t>ORD-16507</t>
  </si>
  <si>
    <t>ORD-16508</t>
  </si>
  <si>
    <t>ORD-16509</t>
  </si>
  <si>
    <t>ORD-16510</t>
  </si>
  <si>
    <t>ORD-16511</t>
  </si>
  <si>
    <t>ORD-16512</t>
  </si>
  <si>
    <t>ORD-16513</t>
  </si>
  <si>
    <t>ORD-16514</t>
  </si>
  <si>
    <t>ORD-16515</t>
  </si>
  <si>
    <t>ORD-16516</t>
  </si>
  <si>
    <t>ORD-16517</t>
  </si>
  <si>
    <t>ORD-16518</t>
  </si>
  <si>
    <t>ORD-16519</t>
  </si>
  <si>
    <t>ORD-16520</t>
  </si>
  <si>
    <t>ORD-16521</t>
  </si>
  <si>
    <t>ORD-16522</t>
  </si>
  <si>
    <t>ORD-16523</t>
  </si>
  <si>
    <t>ORD-16524</t>
  </si>
  <si>
    <t>ORD-16525</t>
  </si>
  <si>
    <t>ORD-16526</t>
  </si>
  <si>
    <t>ORD-16527</t>
  </si>
  <si>
    <t>ORD-16528</t>
  </si>
  <si>
    <t>ORD-16529</t>
  </si>
  <si>
    <t>ORD-16530</t>
  </si>
  <si>
    <t>ORD-16531</t>
  </si>
  <si>
    <t>ORD-16532</t>
  </si>
  <si>
    <t>ORD-16533</t>
  </si>
  <si>
    <t>ORD-16534</t>
  </si>
  <si>
    <t>ORD-16535</t>
  </si>
  <si>
    <t>ORD-16536</t>
  </si>
  <si>
    <t>ORD-16537</t>
  </si>
  <si>
    <t>ORD-16538</t>
  </si>
  <si>
    <t>ORD-16539</t>
  </si>
  <si>
    <t>ORD-16540</t>
  </si>
  <si>
    <t>ORD-16541</t>
  </si>
  <si>
    <t>ORD-16542</t>
  </si>
  <si>
    <t>ORD-16543</t>
  </si>
  <si>
    <t>ORD-16544</t>
  </si>
  <si>
    <t>ORD-16545</t>
  </si>
  <si>
    <t>ORD-16546</t>
  </si>
  <si>
    <t>ORD-16547</t>
  </si>
  <si>
    <t>ORD-16548</t>
  </si>
  <si>
    <t>ORD-16549</t>
  </si>
  <si>
    <t>ORD-16550</t>
  </si>
  <si>
    <t>ORD-16551</t>
  </si>
  <si>
    <t>ORD-16552</t>
  </si>
  <si>
    <t>ORD-16553</t>
  </si>
  <si>
    <t>ORD-16554</t>
  </si>
  <si>
    <t>ORD-16555</t>
  </si>
  <si>
    <t>ORD-16556</t>
  </si>
  <si>
    <t>ORD-16557</t>
  </si>
  <si>
    <t>ORD-16558</t>
  </si>
  <si>
    <t>ORD-16559</t>
  </si>
  <si>
    <t>ORD-16560</t>
  </si>
  <si>
    <t>ORD-16561</t>
  </si>
  <si>
    <t>ORD-16562</t>
  </si>
  <si>
    <t>ORD-16563</t>
  </si>
  <si>
    <t>ORD-16564</t>
  </si>
  <si>
    <t>ORD-16565</t>
  </si>
  <si>
    <t>ORD-16566</t>
  </si>
  <si>
    <t>ORD-16567</t>
  </si>
  <si>
    <t>ORD-16568</t>
  </si>
  <si>
    <t>ORD-16569</t>
  </si>
  <si>
    <t>ORD-16570</t>
  </si>
  <si>
    <t>ORD-16571</t>
  </si>
  <si>
    <t>ORD-16572</t>
  </si>
  <si>
    <t>ORD-16573</t>
  </si>
  <si>
    <t>ORD-16574</t>
  </si>
  <si>
    <t>ORD-16575</t>
  </si>
  <si>
    <t>ORD-16576</t>
  </si>
  <si>
    <t>ORD-16577</t>
  </si>
  <si>
    <t>ORD-16578</t>
  </si>
  <si>
    <t>ORD-16579</t>
  </si>
  <si>
    <t>ORD-16580</t>
  </si>
  <si>
    <t>ORD-16581</t>
  </si>
  <si>
    <t>ORD-16582</t>
  </si>
  <si>
    <t>ORD-16583</t>
  </si>
  <si>
    <t>ORD-16584</t>
  </si>
  <si>
    <t>ORD-16585</t>
  </si>
  <si>
    <t>ORD-16586</t>
  </si>
  <si>
    <t>ORD-16587</t>
  </si>
  <si>
    <t>ORD-16588</t>
  </si>
  <si>
    <t>ORD-16589</t>
  </si>
  <si>
    <t>ORD-16590</t>
  </si>
  <si>
    <t>ORD-16591</t>
  </si>
  <si>
    <t>ORD-16592</t>
  </si>
  <si>
    <t>ORD-16593</t>
  </si>
  <si>
    <t>ORD-16594</t>
  </si>
  <si>
    <t>ORD-16595</t>
  </si>
  <si>
    <t>ORD-16596</t>
  </si>
  <si>
    <t>ORD-16597</t>
  </si>
  <si>
    <t>ORD-16598</t>
  </si>
  <si>
    <t>ORD-16599</t>
  </si>
  <si>
    <t>ORD-16600</t>
  </si>
  <si>
    <t>ORD-16601</t>
  </si>
  <si>
    <t>ORD-16602</t>
  </si>
  <si>
    <t>ORD-16603</t>
  </si>
  <si>
    <t>ORD-16604</t>
  </si>
  <si>
    <t>ORD-16605</t>
  </si>
  <si>
    <t>ORD-16606</t>
  </si>
  <si>
    <t>ORD-16607</t>
  </si>
  <si>
    <t>ORD-16608</t>
  </si>
  <si>
    <t>ORD-16609</t>
  </si>
  <si>
    <t>ORD-16610</t>
  </si>
  <si>
    <t>ORD-16611</t>
  </si>
  <si>
    <t>ORD-16612</t>
  </si>
  <si>
    <t>ORD-16613</t>
  </si>
  <si>
    <t>ORD-16614</t>
  </si>
  <si>
    <t>ORD-16615</t>
  </si>
  <si>
    <t>ORD-16616</t>
  </si>
  <si>
    <t>ORD-16617</t>
  </si>
  <si>
    <t>ORD-16618</t>
  </si>
  <si>
    <t>ORD-16619</t>
  </si>
  <si>
    <t>ORD-16620</t>
  </si>
  <si>
    <t>ORD-16621</t>
  </si>
  <si>
    <t>ORD-16622</t>
  </si>
  <si>
    <t>ORD-16623</t>
  </si>
  <si>
    <t>ORD-16624</t>
  </si>
  <si>
    <t>ORD-16625</t>
  </si>
  <si>
    <t>ORD-16626</t>
  </si>
  <si>
    <t>ORD-16627</t>
  </si>
  <si>
    <t>ORD-16628</t>
  </si>
  <si>
    <t>ORD-16629</t>
  </si>
  <si>
    <t>ORD-16630</t>
  </si>
  <si>
    <t>ORD-16631</t>
  </si>
  <si>
    <t>ORD-16632</t>
  </si>
  <si>
    <t>ORD-16633</t>
  </si>
  <si>
    <t>ORD-16634</t>
  </si>
  <si>
    <t>ORD-16635</t>
  </si>
  <si>
    <t>ORD-16636</t>
  </si>
  <si>
    <t>ORD-16637</t>
  </si>
  <si>
    <t>ORD-16638</t>
  </si>
  <si>
    <t>ORD-16639</t>
  </si>
  <si>
    <t>ORD-16640</t>
  </si>
  <si>
    <t>ORD-16641</t>
  </si>
  <si>
    <t>ORD-16642</t>
  </si>
  <si>
    <t>ORD-16643</t>
  </si>
  <si>
    <t>ORD-16644</t>
  </si>
  <si>
    <t>ORD-16645</t>
  </si>
  <si>
    <t>ORD-16646</t>
  </si>
  <si>
    <t>ORD-16647</t>
  </si>
  <si>
    <t>ORD-16648</t>
  </si>
  <si>
    <t>ORD-16649</t>
  </si>
  <si>
    <t>ORD-16650</t>
  </si>
  <si>
    <t>ORD-16651</t>
  </si>
  <si>
    <t>ORD-16652</t>
  </si>
  <si>
    <t>ORD-16653</t>
  </si>
  <si>
    <t>ORD-16654</t>
  </si>
  <si>
    <t>ORD-16655</t>
  </si>
  <si>
    <t>ORD-16656</t>
  </si>
  <si>
    <t>ORD-16657</t>
  </si>
  <si>
    <t>ORD-16658</t>
  </si>
  <si>
    <t>ORD-16659</t>
  </si>
  <si>
    <t>ORD-16660</t>
  </si>
  <si>
    <t>ORD-16661</t>
  </si>
  <si>
    <t>ORD-16662</t>
  </si>
  <si>
    <t>ORD-16663</t>
  </si>
  <si>
    <t>ORD-16664</t>
  </si>
  <si>
    <t>ORD-16665</t>
  </si>
  <si>
    <t>ORD-16666</t>
  </si>
  <si>
    <t>ORD-16667</t>
  </si>
  <si>
    <t>ORD-16668</t>
  </si>
  <si>
    <t>ORD-16669</t>
  </si>
  <si>
    <t>ORD-16670</t>
  </si>
  <si>
    <t>ORD-16671</t>
  </si>
  <si>
    <t>ORD-16672</t>
  </si>
  <si>
    <t>ORD-16673</t>
  </si>
  <si>
    <t>ORD-16674</t>
  </si>
  <si>
    <t>ORD-16675</t>
  </si>
  <si>
    <t>ORD-16676</t>
  </si>
  <si>
    <t>ORD-16677</t>
  </si>
  <si>
    <t>ORD-16678</t>
  </si>
  <si>
    <t>ORD-16679</t>
  </si>
  <si>
    <t>ORD-16680</t>
  </si>
  <si>
    <t>ORD-16681</t>
  </si>
  <si>
    <t>ORD-16682</t>
  </si>
  <si>
    <t>ORD-16683</t>
  </si>
  <si>
    <t>ORD-16684</t>
  </si>
  <si>
    <t>ORD-16685</t>
  </si>
  <si>
    <t>ORD-16686</t>
  </si>
  <si>
    <t>ORD-16687</t>
  </si>
  <si>
    <t>ORD-16688</t>
  </si>
  <si>
    <t>ORD-16689</t>
  </si>
  <si>
    <t>ORD-16690</t>
  </si>
  <si>
    <t>ORD-16691</t>
  </si>
  <si>
    <t>ORD-16692</t>
  </si>
  <si>
    <t>ORD-16693</t>
  </si>
  <si>
    <t>ORD-16694</t>
  </si>
  <si>
    <t>ORD-16695</t>
  </si>
  <si>
    <t>ORD-16696</t>
  </si>
  <si>
    <t>ORD-16697</t>
  </si>
  <si>
    <t>ORD-16698</t>
  </si>
  <si>
    <t>ORD-16699</t>
  </si>
  <si>
    <t>ORD-16700</t>
  </si>
  <si>
    <t>ORD-16701</t>
  </si>
  <si>
    <t>ORD-16702</t>
  </si>
  <si>
    <t>ORD-16703</t>
  </si>
  <si>
    <t>ORD-16704</t>
  </si>
  <si>
    <t>ORD-16705</t>
  </si>
  <si>
    <t>ORD-16706</t>
  </si>
  <si>
    <t>ORD-16707</t>
  </si>
  <si>
    <t>ORD-16708</t>
  </si>
  <si>
    <t>ORD-16709</t>
  </si>
  <si>
    <t>ORD-16710</t>
  </si>
  <si>
    <t>ORD-16711</t>
  </si>
  <si>
    <t>ORD-16712</t>
  </si>
  <si>
    <t>ORD-16713</t>
  </si>
  <si>
    <t>ORD-16714</t>
  </si>
  <si>
    <t>ORD-16715</t>
  </si>
  <si>
    <t>ORD-16716</t>
  </si>
  <si>
    <t>ORD-16717</t>
  </si>
  <si>
    <t>ORD-16718</t>
  </si>
  <si>
    <t>ORD-16719</t>
  </si>
  <si>
    <t>ORD-16720</t>
  </si>
  <si>
    <t>ORD-16721</t>
  </si>
  <si>
    <t>ORD-16722</t>
  </si>
  <si>
    <t>ORD-16723</t>
  </si>
  <si>
    <t>ORD-16724</t>
  </si>
  <si>
    <t>ORD-16725</t>
  </si>
  <si>
    <t>ORD-16726</t>
  </si>
  <si>
    <t>ORD-16727</t>
  </si>
  <si>
    <t>ORD-16728</t>
  </si>
  <si>
    <t>ORD-16729</t>
  </si>
  <si>
    <t>ORD-16730</t>
  </si>
  <si>
    <t>ORD-16731</t>
  </si>
  <si>
    <t>ORD-16732</t>
  </si>
  <si>
    <t>ORD-16733</t>
  </si>
  <si>
    <t>ORD-16734</t>
  </si>
  <si>
    <t>ORD-16735</t>
  </si>
  <si>
    <t>ORD-16736</t>
  </si>
  <si>
    <t>ORD-16737</t>
  </si>
  <si>
    <t>ORD-16738</t>
  </si>
  <si>
    <t>ORD-16739</t>
  </si>
  <si>
    <t>ORD-16740</t>
  </si>
  <si>
    <t>ORD-16741</t>
  </si>
  <si>
    <t>ORD-16742</t>
  </si>
  <si>
    <t>ORD-16743</t>
  </si>
  <si>
    <t>ORD-16744</t>
  </si>
  <si>
    <t>ORD-16745</t>
  </si>
  <si>
    <t>ORD-16746</t>
  </si>
  <si>
    <t>ORD-16747</t>
  </si>
  <si>
    <t>ORD-16748</t>
  </si>
  <si>
    <t>ORD-16749</t>
  </si>
  <si>
    <t>ORD-16750</t>
  </si>
  <si>
    <t>ORD-16751</t>
  </si>
  <si>
    <t>ORD-16752</t>
  </si>
  <si>
    <t>ORD-16753</t>
  </si>
  <si>
    <t>ORD-16754</t>
  </si>
  <si>
    <t>ORD-16755</t>
  </si>
  <si>
    <t>ORD-16756</t>
  </si>
  <si>
    <t>ORD-16757</t>
  </si>
  <si>
    <t>ORD-16758</t>
  </si>
  <si>
    <t>ORD-16759</t>
  </si>
  <si>
    <t>ORD-16760</t>
  </si>
  <si>
    <t>ORD-16761</t>
  </si>
  <si>
    <t>ORD-16762</t>
  </si>
  <si>
    <t>ORD-16763</t>
  </si>
  <si>
    <t>ORD-16764</t>
  </si>
  <si>
    <t>ORD-16765</t>
  </si>
  <si>
    <t>ORD-16766</t>
  </si>
  <si>
    <t>ORD-16767</t>
  </si>
  <si>
    <t>ORD-16768</t>
  </si>
  <si>
    <t>ORD-16769</t>
  </si>
  <si>
    <t>ORD-16770</t>
  </si>
  <si>
    <t>ORD-16771</t>
  </si>
  <si>
    <t>ORD-16772</t>
  </si>
  <si>
    <t>ORD-16773</t>
  </si>
  <si>
    <t>ORD-16774</t>
  </si>
  <si>
    <t>ORD-16775</t>
  </si>
  <si>
    <t>ORD-16776</t>
  </si>
  <si>
    <t>ORD-16777</t>
  </si>
  <si>
    <t>ORD-16778</t>
  </si>
  <si>
    <t>ORD-16779</t>
  </si>
  <si>
    <t>ORD-16780</t>
  </si>
  <si>
    <t>ORD-16781</t>
  </si>
  <si>
    <t>ORD-16782</t>
  </si>
  <si>
    <t>ORD-16783</t>
  </si>
  <si>
    <t>ORD-16784</t>
  </si>
  <si>
    <t>ORD-16785</t>
  </si>
  <si>
    <t>ORD-16786</t>
  </si>
  <si>
    <t>ORD-16787</t>
  </si>
  <si>
    <t>ORD-16788</t>
  </si>
  <si>
    <t>ORD-16789</t>
  </si>
  <si>
    <t>ORD-16790</t>
  </si>
  <si>
    <t>ORD-16791</t>
  </si>
  <si>
    <t>ORD-16792</t>
  </si>
  <si>
    <t>ORD-16793</t>
  </si>
  <si>
    <t>ORD-16794</t>
  </si>
  <si>
    <t>ORD-16795</t>
  </si>
  <si>
    <t>ORD-16796</t>
  </si>
  <si>
    <t>ORD-16797</t>
  </si>
  <si>
    <t>ORD-16798</t>
  </si>
  <si>
    <t>ORD-16799</t>
  </si>
  <si>
    <t>ORD-16800</t>
  </si>
  <si>
    <t>ORD-16801</t>
  </si>
  <si>
    <t>ORD-16802</t>
  </si>
  <si>
    <t>ORD-16803</t>
  </si>
  <si>
    <t>ORD-16804</t>
  </si>
  <si>
    <t>ORD-16805</t>
  </si>
  <si>
    <t>ORD-16806</t>
  </si>
  <si>
    <t>ORD-16807</t>
  </si>
  <si>
    <t>ORD-16808</t>
  </si>
  <si>
    <t>ORD-16809</t>
  </si>
  <si>
    <t>ORD-16810</t>
  </si>
  <si>
    <t>ORD-16811</t>
  </si>
  <si>
    <t>ORD-16812</t>
  </si>
  <si>
    <t>ORD-16813</t>
  </si>
  <si>
    <t>ORD-16814</t>
  </si>
  <si>
    <t>ORD-16815</t>
  </si>
  <si>
    <t>ORD-16816</t>
  </si>
  <si>
    <t>ORD-16817</t>
  </si>
  <si>
    <t>ORD-16818</t>
  </si>
  <si>
    <t>ORD-16819</t>
  </si>
  <si>
    <t>ORD-16820</t>
  </si>
  <si>
    <t>ORD-16821</t>
  </si>
  <si>
    <t>ORD-16822</t>
  </si>
  <si>
    <t>ORD-16823</t>
  </si>
  <si>
    <t>ORD-16824</t>
  </si>
  <si>
    <t>ORD-16825</t>
  </si>
  <si>
    <t>ORD-16826</t>
  </si>
  <si>
    <t>ORD-16827</t>
  </si>
  <si>
    <t>ORD-16828</t>
  </si>
  <si>
    <t>ORD-16829</t>
  </si>
  <si>
    <t>ORD-16830</t>
  </si>
  <si>
    <t>ORD-16831</t>
  </si>
  <si>
    <t>ORD-16832</t>
  </si>
  <si>
    <t>ORD-16833</t>
  </si>
  <si>
    <t>ORD-16834</t>
  </si>
  <si>
    <t>ORD-16835</t>
  </si>
  <si>
    <t>ORD-16836</t>
  </si>
  <si>
    <t>ORD-16837</t>
  </si>
  <si>
    <t>ORD-16838</t>
  </si>
  <si>
    <t>ORD-16839</t>
  </si>
  <si>
    <t>ORD-16840</t>
  </si>
  <si>
    <t>ORD-16841</t>
  </si>
  <si>
    <t>ORD-16842</t>
  </si>
  <si>
    <t>ORD-16843</t>
  </si>
  <si>
    <t>ORD-16844</t>
  </si>
  <si>
    <t>ORD-16845</t>
  </si>
  <si>
    <t>ORD-16846</t>
  </si>
  <si>
    <t>ORD-16847</t>
  </si>
  <si>
    <t>ORD-16848</t>
  </si>
  <si>
    <t>ORD-16849</t>
  </si>
  <si>
    <t>ORD-16850</t>
  </si>
  <si>
    <t>ORD-16851</t>
  </si>
  <si>
    <t>ORD-16852</t>
  </si>
  <si>
    <t>ORD-16853</t>
  </si>
  <si>
    <t>ORD-16854</t>
  </si>
  <si>
    <t>ORD-16855</t>
  </si>
  <si>
    <t>ORD-16856</t>
  </si>
  <si>
    <t>ORD-16857</t>
  </si>
  <si>
    <t>ORD-16858</t>
  </si>
  <si>
    <t>ORD-16859</t>
  </si>
  <si>
    <t>ORD-16860</t>
  </si>
  <si>
    <t>ORD-16861</t>
  </si>
  <si>
    <t>ORD-16862</t>
  </si>
  <si>
    <t>ORD-16863</t>
  </si>
  <si>
    <t>ORD-16864</t>
  </si>
  <si>
    <t>ORD-16865</t>
  </si>
  <si>
    <t>ORD-16866</t>
  </si>
  <si>
    <t>ORD-16867</t>
  </si>
  <si>
    <t>ORD-16868</t>
  </si>
  <si>
    <t>ORD-16869</t>
  </si>
  <si>
    <t>ORD-16870</t>
  </si>
  <si>
    <t>ORD-16871</t>
  </si>
  <si>
    <t>ORD-16872</t>
  </si>
  <si>
    <t>ORD-16873</t>
  </si>
  <si>
    <t>ORD-16874</t>
  </si>
  <si>
    <t>ORD-16875</t>
  </si>
  <si>
    <t>ORD-16876</t>
  </si>
  <si>
    <t>ORD-16877</t>
  </si>
  <si>
    <t>ORD-16878</t>
  </si>
  <si>
    <t>ORD-16879</t>
  </si>
  <si>
    <t>ORD-16880</t>
  </si>
  <si>
    <t>ORD-16881</t>
  </si>
  <si>
    <t>ORD-16882</t>
  </si>
  <si>
    <t>ORD-16883</t>
  </si>
  <si>
    <t>ORD-16884</t>
  </si>
  <si>
    <t>ORD-16885</t>
  </si>
  <si>
    <t>ORD-16886</t>
  </si>
  <si>
    <t>ORD-16887</t>
  </si>
  <si>
    <t>ORD-16888</t>
  </si>
  <si>
    <t>ORD-16889</t>
  </si>
  <si>
    <t>ORD-16890</t>
  </si>
  <si>
    <t>ORD-16891</t>
  </si>
  <si>
    <t>ORD-16892</t>
  </si>
  <si>
    <t>ORD-16893</t>
  </si>
  <si>
    <t>ORD-16894</t>
  </si>
  <si>
    <t>ORD-16895</t>
  </si>
  <si>
    <t>ORD-16896</t>
  </si>
  <si>
    <t>ORD-16897</t>
  </si>
  <si>
    <t>ORD-16898</t>
  </si>
  <si>
    <t>ORD-16899</t>
  </si>
  <si>
    <t>ORD-16900</t>
  </si>
  <si>
    <t>ORD-16901</t>
  </si>
  <si>
    <t>ORD-16902</t>
  </si>
  <si>
    <t>ORD-16903</t>
  </si>
  <si>
    <t>ORD-16904</t>
  </si>
  <si>
    <t>ORD-16905</t>
  </si>
  <si>
    <t>ORD-16906</t>
  </si>
  <si>
    <t>ORD-16907</t>
  </si>
  <si>
    <t>ORD-16908</t>
  </si>
  <si>
    <t>ORD-16909</t>
  </si>
  <si>
    <t>ORD-16910</t>
  </si>
  <si>
    <t>ORD-16911</t>
  </si>
  <si>
    <t>ORD-16912</t>
  </si>
  <si>
    <t>ORD-16913</t>
  </si>
  <si>
    <t>ORD-16914</t>
  </si>
  <si>
    <t>ORD-16915</t>
  </si>
  <si>
    <t>ORD-16916</t>
  </si>
  <si>
    <t>ORD-16917</t>
  </si>
  <si>
    <t>ORD-16918</t>
  </si>
  <si>
    <t>ORD-16919</t>
  </si>
  <si>
    <t>ORD-16920</t>
  </si>
  <si>
    <t>ORD-16921</t>
  </si>
  <si>
    <t>ORD-16922</t>
  </si>
  <si>
    <t>ORD-16923</t>
  </si>
  <si>
    <t>ORD-16924</t>
  </si>
  <si>
    <t>ORD-16925</t>
  </si>
  <si>
    <t>ORD-16926</t>
  </si>
  <si>
    <t>ORD-16927</t>
  </si>
  <si>
    <t>ORD-16928</t>
  </si>
  <si>
    <t>ORD-16929</t>
  </si>
  <si>
    <t>ORD-16930</t>
  </si>
  <si>
    <t>ORD-16931</t>
  </si>
  <si>
    <t>ORD-16932</t>
  </si>
  <si>
    <t>ORD-16933</t>
  </si>
  <si>
    <t>ORD-16934</t>
  </si>
  <si>
    <t>ORD-16935</t>
  </si>
  <si>
    <t>ORD-16936</t>
  </si>
  <si>
    <t>ORD-16937</t>
  </si>
  <si>
    <t>ORD-16938</t>
  </si>
  <si>
    <t>ORD-16939</t>
  </si>
  <si>
    <t>ORD-16940</t>
  </si>
  <si>
    <t>ORD-16941</t>
  </si>
  <si>
    <t>ORD-16942</t>
  </si>
  <si>
    <t>ORD-16943</t>
  </si>
  <si>
    <t>ORD-16944</t>
  </si>
  <si>
    <t>ORD-16945</t>
  </si>
  <si>
    <t>ORD-16946</t>
  </si>
  <si>
    <t>ORD-16947</t>
  </si>
  <si>
    <t>ORD-16948</t>
  </si>
  <si>
    <t>ORD-16949</t>
  </si>
  <si>
    <t>ORD-16950</t>
  </si>
  <si>
    <t>ORD-16951</t>
  </si>
  <si>
    <t>ORD-16952</t>
  </si>
  <si>
    <t>ORD-16953</t>
  </si>
  <si>
    <t>ORD-16954</t>
  </si>
  <si>
    <t>ORD-16955</t>
  </si>
  <si>
    <t>ORD-16956</t>
  </si>
  <si>
    <t>ORD-16957</t>
  </si>
  <si>
    <t>ORD-16958</t>
  </si>
  <si>
    <t>ORD-16959</t>
  </si>
  <si>
    <t>ORD-16960</t>
  </si>
  <si>
    <t>ORD-16961</t>
  </si>
  <si>
    <t>ORD-16962</t>
  </si>
  <si>
    <t>ORD-16963</t>
  </si>
  <si>
    <t>ORD-16964</t>
  </si>
  <si>
    <t>ORD-16965</t>
  </si>
  <si>
    <t>ORD-16966</t>
  </si>
  <si>
    <t>ORD-16967</t>
  </si>
  <si>
    <t>ORD-16968</t>
  </si>
  <si>
    <t>ORD-16969</t>
  </si>
  <si>
    <t>ORD-16970</t>
  </si>
  <si>
    <t>ORD-16971</t>
  </si>
  <si>
    <t>ORD-16972</t>
  </si>
  <si>
    <t>ORD-16973</t>
  </si>
  <si>
    <t>ORD-16974</t>
  </si>
  <si>
    <t>ORD-16975</t>
  </si>
  <si>
    <t>ORD-16976</t>
  </si>
  <si>
    <t>ORD-16977</t>
  </si>
  <si>
    <t>ORD-16978</t>
  </si>
  <si>
    <t>ORD-16979</t>
  </si>
  <si>
    <t>ORD-16980</t>
  </si>
  <si>
    <t>ORD-16981</t>
  </si>
  <si>
    <t>ORD-16982</t>
  </si>
  <si>
    <t>ORD-16983</t>
  </si>
  <si>
    <t>ORD-16984</t>
  </si>
  <si>
    <t>ORD-16985</t>
  </si>
  <si>
    <t>ORD-16986</t>
  </si>
  <si>
    <t>ORD-16987</t>
  </si>
  <si>
    <t>ORD-16988</t>
  </si>
  <si>
    <t>ORD-16989</t>
  </si>
  <si>
    <t>ORD-16990</t>
  </si>
  <si>
    <t>ORD-16991</t>
  </si>
  <si>
    <t>ORD-16992</t>
  </si>
  <si>
    <t>ORD-16993</t>
  </si>
  <si>
    <t>ORD-16994</t>
  </si>
  <si>
    <t>ORD-16995</t>
  </si>
  <si>
    <t>ORD-16996</t>
  </si>
  <si>
    <t>ORD-16997</t>
  </si>
  <si>
    <t>ORD-16998</t>
  </si>
  <si>
    <t>ORD-16999</t>
  </si>
  <si>
    <t>ORD-17000</t>
  </si>
  <si>
    <t>ORD-17001</t>
  </si>
  <si>
    <t>ORD-17002</t>
  </si>
  <si>
    <t>ORD-17003</t>
  </si>
  <si>
    <t>ORD-17004</t>
  </si>
  <si>
    <t>ORD-17005</t>
  </si>
  <si>
    <t>ORD-17006</t>
  </si>
  <si>
    <t>ORD-17007</t>
  </si>
  <si>
    <t>ORD-17008</t>
  </si>
  <si>
    <t>ORD-17009</t>
  </si>
  <si>
    <t>ORD-17010</t>
  </si>
  <si>
    <t>ORD-17011</t>
  </si>
  <si>
    <t>ORD-17012</t>
  </si>
  <si>
    <t>ORD-17013</t>
  </si>
  <si>
    <t>ORD-17014</t>
  </si>
  <si>
    <t>ORD-17015</t>
  </si>
  <si>
    <t>ORD-17016</t>
  </si>
  <si>
    <t>ORD-17017</t>
  </si>
  <si>
    <t>ORD-17018</t>
  </si>
  <si>
    <t>ORD-17019</t>
  </si>
  <si>
    <t>ORD-17020</t>
  </si>
  <si>
    <t>ORD-17021</t>
  </si>
  <si>
    <t>ORD-17022</t>
  </si>
  <si>
    <t>ORD-17023</t>
  </si>
  <si>
    <t>ORD-17024</t>
  </si>
  <si>
    <t>ORD-17025</t>
  </si>
  <si>
    <t>ORD-17026</t>
  </si>
  <si>
    <t>ORD-17027</t>
  </si>
  <si>
    <t>ORD-17028</t>
  </si>
  <si>
    <t>ORD-17029</t>
  </si>
  <si>
    <t>ORD-17030</t>
  </si>
  <si>
    <t>ORD-17031</t>
  </si>
  <si>
    <t>ORD-17032</t>
  </si>
  <si>
    <t>ORD-17033</t>
  </si>
  <si>
    <t>ORD-17034</t>
  </si>
  <si>
    <t>ORD-17035</t>
  </si>
  <si>
    <t>ORD-17036</t>
  </si>
  <si>
    <t>ORD-17037</t>
  </si>
  <si>
    <t>ORD-17038</t>
  </si>
  <si>
    <t>ORD-17039</t>
  </si>
  <si>
    <t>ORD-17040</t>
  </si>
  <si>
    <t>ORD-17041</t>
  </si>
  <si>
    <t>ORD-17042</t>
  </si>
  <si>
    <t>ORD-17043</t>
  </si>
  <si>
    <t>ORD-17044</t>
  </si>
  <si>
    <t>ORD-17045</t>
  </si>
  <si>
    <t>ORD-17046</t>
  </si>
  <si>
    <t>ORD-17047</t>
  </si>
  <si>
    <t>ORD-17048</t>
  </si>
  <si>
    <t>ORD-17049</t>
  </si>
  <si>
    <t>ORD-17050</t>
  </si>
  <si>
    <t>ORD-17051</t>
  </si>
  <si>
    <t>ORD-17052</t>
  </si>
  <si>
    <t>ORD-17053</t>
  </si>
  <si>
    <t>ORD-17054</t>
  </si>
  <si>
    <t>ORD-17055</t>
  </si>
  <si>
    <t>ORD-17056</t>
  </si>
  <si>
    <t>ORD-17057</t>
  </si>
  <si>
    <t>ORD-17058</t>
  </si>
  <si>
    <t>ORD-17059</t>
  </si>
  <si>
    <t>ORD-17060</t>
  </si>
  <si>
    <t>ORD-17061</t>
  </si>
  <si>
    <t>ORD-17062</t>
  </si>
  <si>
    <t>ORD-17063</t>
  </si>
  <si>
    <t>ORD-17064</t>
  </si>
  <si>
    <t>ORD-17065</t>
  </si>
  <si>
    <t>ORD-17066</t>
  </si>
  <si>
    <t>ORD-17067</t>
  </si>
  <si>
    <t>ORD-17068</t>
  </si>
  <si>
    <t>ORD-17069</t>
  </si>
  <si>
    <t>ORD-17070</t>
  </si>
  <si>
    <t>ORD-17071</t>
  </si>
  <si>
    <t>ORD-17072</t>
  </si>
  <si>
    <t>ORD-17073</t>
  </si>
  <si>
    <t>ORD-17074</t>
  </si>
  <si>
    <t>ORD-17075</t>
  </si>
  <si>
    <t>ORD-17076</t>
  </si>
  <si>
    <t>ORD-17077</t>
  </si>
  <si>
    <t>ORD-17078</t>
  </si>
  <si>
    <t>ORD-17079</t>
  </si>
  <si>
    <t>ORD-17080</t>
  </si>
  <si>
    <t>ORD-17081</t>
  </si>
  <si>
    <t>ORD-17082</t>
  </si>
  <si>
    <t>ORD-17083</t>
  </si>
  <si>
    <t>ORD-17084</t>
  </si>
  <si>
    <t>ORD-17085</t>
  </si>
  <si>
    <t>ORD-17086</t>
  </si>
  <si>
    <t>ORD-17087</t>
  </si>
  <si>
    <t>ORD-17088</t>
  </si>
  <si>
    <t>ORD-17089</t>
  </si>
  <si>
    <t>ORD-17090</t>
  </si>
  <si>
    <t>ORD-17091</t>
  </si>
  <si>
    <t>ORD-17092</t>
  </si>
  <si>
    <t>ORD-17093</t>
  </si>
  <si>
    <t>ORD-17094</t>
  </si>
  <si>
    <t>ORD-17095</t>
  </si>
  <si>
    <t>ORD-17096</t>
  </si>
  <si>
    <t>ORD-17097</t>
  </si>
  <si>
    <t>ORD-17098</t>
  </si>
  <si>
    <t>ORD-17099</t>
  </si>
  <si>
    <t>ORD-17100</t>
  </si>
  <si>
    <t>ORD-17101</t>
  </si>
  <si>
    <t>ORD-17102</t>
  </si>
  <si>
    <t>ORD-17103</t>
  </si>
  <si>
    <t>ORD-17104</t>
  </si>
  <si>
    <t>ORD-17105</t>
  </si>
  <si>
    <t>ORD-17106</t>
  </si>
  <si>
    <t>ORD-17107</t>
  </si>
  <si>
    <t>ORD-17108</t>
  </si>
  <si>
    <t>ORD-17109</t>
  </si>
  <si>
    <t>ORD-17110</t>
  </si>
  <si>
    <t>ORD-17111</t>
  </si>
  <si>
    <t>ORD-17112</t>
  </si>
  <si>
    <t>ORD-17113</t>
  </si>
  <si>
    <t>ORD-17114</t>
  </si>
  <si>
    <t>ORD-17115</t>
  </si>
  <si>
    <t>ORD-17116</t>
  </si>
  <si>
    <t>ORD-17117</t>
  </si>
  <si>
    <t>ORD-17118</t>
  </si>
  <si>
    <t>ORD-17119</t>
  </si>
  <si>
    <t>ORD-17120</t>
  </si>
  <si>
    <t>ORD-17121</t>
  </si>
  <si>
    <t>ORD-17122</t>
  </si>
  <si>
    <t>ORD-17123</t>
  </si>
  <si>
    <t>ORD-17124</t>
  </si>
  <si>
    <t>ORD-17125</t>
  </si>
  <si>
    <t>ORD-17126</t>
  </si>
  <si>
    <t>ORD-17127</t>
  </si>
  <si>
    <t>ORD-17128</t>
  </si>
  <si>
    <t>ORD-17129</t>
  </si>
  <si>
    <t>ORD-17130</t>
  </si>
  <si>
    <t>ORD-17131</t>
  </si>
  <si>
    <t>ORD-17132</t>
  </si>
  <si>
    <t>ORD-17133</t>
  </si>
  <si>
    <t>ORD-17134</t>
  </si>
  <si>
    <t>ORD-17135</t>
  </si>
  <si>
    <t>ORD-17136</t>
  </si>
  <si>
    <t>ORD-17137</t>
  </si>
  <si>
    <t>ORD-17138</t>
  </si>
  <si>
    <t>ORD-17139</t>
  </si>
  <si>
    <t>ORD-17140</t>
  </si>
  <si>
    <t>ORD-17141</t>
  </si>
  <si>
    <t>ORD-17142</t>
  </si>
  <si>
    <t>ORD-17143</t>
  </si>
  <si>
    <t>ORD-17144</t>
  </si>
  <si>
    <t>ORD-17145</t>
  </si>
  <si>
    <t>ORD-17146</t>
  </si>
  <si>
    <t>ORD-17147</t>
  </si>
  <si>
    <t>ORD-17148</t>
  </si>
  <si>
    <t>ORD-17149</t>
  </si>
  <si>
    <t>ORD-17150</t>
  </si>
  <si>
    <t>ORD-17151</t>
  </si>
  <si>
    <t>ORD-17152</t>
  </si>
  <si>
    <t>ORD-17153</t>
  </si>
  <si>
    <t>ORD-17154</t>
  </si>
  <si>
    <t>ORD-17155</t>
  </si>
  <si>
    <t>ORD-17156</t>
  </si>
  <si>
    <t>ORD-17157</t>
  </si>
  <si>
    <t>ORD-17158</t>
  </si>
  <si>
    <t>ORD-17159</t>
  </si>
  <si>
    <t>ORD-17160</t>
  </si>
  <si>
    <t>ORD-17161</t>
  </si>
  <si>
    <t>ORD-17162</t>
  </si>
  <si>
    <t>ORD-17163</t>
  </si>
  <si>
    <t>ORD-17164</t>
  </si>
  <si>
    <t>ORD-17165</t>
  </si>
  <si>
    <t>ORD-17166</t>
  </si>
  <si>
    <t>ORD-17167</t>
  </si>
  <si>
    <t>ORD-17168</t>
  </si>
  <si>
    <t>ORD-17169</t>
  </si>
  <si>
    <t>ORD-17170</t>
  </si>
  <si>
    <t>ORD-17171</t>
  </si>
  <si>
    <t>ORD-17172</t>
  </si>
  <si>
    <t>ORD-17173</t>
  </si>
  <si>
    <t>ORD-17174</t>
  </si>
  <si>
    <t>ORD-17175</t>
  </si>
  <si>
    <t>ORD-17176</t>
  </si>
  <si>
    <t>ORD-17177</t>
  </si>
  <si>
    <t>ORD-17178</t>
  </si>
  <si>
    <t>ORD-17179</t>
  </si>
  <si>
    <t>ORD-17180</t>
  </si>
  <si>
    <t>ORD-17181</t>
  </si>
  <si>
    <t>ORD-17182</t>
  </si>
  <si>
    <t>ORD-17183</t>
  </si>
  <si>
    <t>ORD-17184</t>
  </si>
  <si>
    <t>ORD-17185</t>
  </si>
  <si>
    <t>ORD-17186</t>
  </si>
  <si>
    <t>ORD-17187</t>
  </si>
  <si>
    <t>ORD-17188</t>
  </si>
  <si>
    <t>ORD-17189</t>
  </si>
  <si>
    <t>ORD-17190</t>
  </si>
  <si>
    <t>ORD-17191</t>
  </si>
  <si>
    <t>ORD-17192</t>
  </si>
  <si>
    <t>ORD-17193</t>
  </si>
  <si>
    <t>ORD-17194</t>
  </si>
  <si>
    <t>ORD-17195</t>
  </si>
  <si>
    <t>ORD-17196</t>
  </si>
  <si>
    <t>ORD-17197</t>
  </si>
  <si>
    <t>ORD-17198</t>
  </si>
  <si>
    <t>ORD-17199</t>
  </si>
  <si>
    <t>ORD-17200</t>
  </si>
  <si>
    <t>ORD-17201</t>
  </si>
  <si>
    <t>ORD-17202</t>
  </si>
  <si>
    <t>ORD-17203</t>
  </si>
  <si>
    <t>ORD-17204</t>
  </si>
  <si>
    <t>ORD-17205</t>
  </si>
  <si>
    <t>ORD-17206</t>
  </si>
  <si>
    <t>ORD-17207</t>
  </si>
  <si>
    <t>ORD-17208</t>
  </si>
  <si>
    <t>ORD-17209</t>
  </si>
  <si>
    <t>ORD-17210</t>
  </si>
  <si>
    <t>ORD-17211</t>
  </si>
  <si>
    <t>ORD-17212</t>
  </si>
  <si>
    <t>ORD-17213</t>
  </si>
  <si>
    <t>ORD-17214</t>
  </si>
  <si>
    <t>ORD-17215</t>
  </si>
  <si>
    <t>ORD-17216</t>
  </si>
  <si>
    <t>ORD-17217</t>
  </si>
  <si>
    <t>ORD-17218</t>
  </si>
  <si>
    <t>ORD-17219</t>
  </si>
  <si>
    <t>ORD-17220</t>
  </si>
  <si>
    <t>ORD-17221</t>
  </si>
  <si>
    <t>ORD-17222</t>
  </si>
  <si>
    <t>ORD-17223</t>
  </si>
  <si>
    <t>ORD-17224</t>
  </si>
  <si>
    <t>ORD-17225</t>
  </si>
  <si>
    <t>ORD-17226</t>
  </si>
  <si>
    <t>ORD-17227</t>
  </si>
  <si>
    <t>ORD-17228</t>
  </si>
  <si>
    <t>ORD-17229</t>
  </si>
  <si>
    <t>ORD-17230</t>
  </si>
  <si>
    <t>ORD-17231</t>
  </si>
  <si>
    <t>ORD-17232</t>
  </si>
  <si>
    <t>ORD-17233</t>
  </si>
  <si>
    <t>ORD-17234</t>
  </si>
  <si>
    <t>ORD-17235</t>
  </si>
  <si>
    <t>ORD-17236</t>
  </si>
  <si>
    <t>ORD-17237</t>
  </si>
  <si>
    <t>ORD-17238</t>
  </si>
  <si>
    <t>ORD-17239</t>
  </si>
  <si>
    <t>ORD-17240</t>
  </si>
  <si>
    <t>ORD-17241</t>
  </si>
  <si>
    <t>ORD-17242</t>
  </si>
  <si>
    <t>ORD-17243</t>
  </si>
  <si>
    <t>ORD-17244</t>
  </si>
  <si>
    <t>ORD-17245</t>
  </si>
  <si>
    <t>ORD-17246</t>
  </si>
  <si>
    <t>ORD-17247</t>
  </si>
  <si>
    <t>ORD-17248</t>
  </si>
  <si>
    <t>ORD-17249</t>
  </si>
  <si>
    <t>ORD-17250</t>
  </si>
  <si>
    <t>ORD-17251</t>
  </si>
  <si>
    <t>ORD-17252</t>
  </si>
  <si>
    <t>ORD-17253</t>
  </si>
  <si>
    <t>ORD-17254</t>
  </si>
  <si>
    <t>ORD-17255</t>
  </si>
  <si>
    <t>ORD-17256</t>
  </si>
  <si>
    <t>ORD-17257</t>
  </si>
  <si>
    <t>ORD-17258</t>
  </si>
  <si>
    <t>ORD-17259</t>
  </si>
  <si>
    <t>ORD-17260</t>
  </si>
  <si>
    <t>ORD-17261</t>
  </si>
  <si>
    <t>ORD-17262</t>
  </si>
  <si>
    <t>ORD-17263</t>
  </si>
  <si>
    <t>ORD-17264</t>
  </si>
  <si>
    <t>ORD-17265</t>
  </si>
  <si>
    <t>ORD-17266</t>
  </si>
  <si>
    <t>ORD-17267</t>
  </si>
  <si>
    <t>ORD-17268</t>
  </si>
  <si>
    <t>ORD-17269</t>
  </si>
  <si>
    <t>ORD-17270</t>
  </si>
  <si>
    <t>ORD-17271</t>
  </si>
  <si>
    <t>ORD-17272</t>
  </si>
  <si>
    <t>ORD-17273</t>
  </si>
  <si>
    <t>ORD-17274</t>
  </si>
  <si>
    <t>ORD-17275</t>
  </si>
  <si>
    <t>ORD-17276</t>
  </si>
  <si>
    <t>ORD-17277</t>
  </si>
  <si>
    <t>ORD-17278</t>
  </si>
  <si>
    <t>ORD-17279</t>
  </si>
  <si>
    <t>ORD-17280</t>
  </si>
  <si>
    <t>ORD-17281</t>
  </si>
  <si>
    <t>ORD-17282</t>
  </si>
  <si>
    <t>ORD-17283</t>
  </si>
  <si>
    <t>ORD-17284</t>
  </si>
  <si>
    <t>ORD-17285</t>
  </si>
  <si>
    <t>ORD-17286</t>
  </si>
  <si>
    <t>ORD-17287</t>
  </si>
  <si>
    <t>ORD-17288</t>
  </si>
  <si>
    <t>ORD-17289</t>
  </si>
  <si>
    <t>ORD-17290</t>
  </si>
  <si>
    <t>ORD-17291</t>
  </si>
  <si>
    <t>ORD-17292</t>
  </si>
  <si>
    <t>ORD-17293</t>
  </si>
  <si>
    <t>ORD-17294</t>
  </si>
  <si>
    <t>ORD-17295</t>
  </si>
  <si>
    <t>ORD-17296</t>
  </si>
  <si>
    <t>ORD-17297</t>
  </si>
  <si>
    <t>ORD-17298</t>
  </si>
  <si>
    <t>ORD-17299</t>
  </si>
  <si>
    <t>ORD-17300</t>
  </si>
  <si>
    <t>ORD-17301</t>
  </si>
  <si>
    <t>ORD-17302</t>
  </si>
  <si>
    <t>ORD-17303</t>
  </si>
  <si>
    <t>ORD-17304</t>
  </si>
  <si>
    <t>ORD-17305</t>
  </si>
  <si>
    <t>ORD-17306</t>
  </si>
  <si>
    <t>ORD-17307</t>
  </si>
  <si>
    <t>ORD-17308</t>
  </si>
  <si>
    <t>ORD-17309</t>
  </si>
  <si>
    <t>ORD-17310</t>
  </si>
  <si>
    <t>ORD-17311</t>
  </si>
  <si>
    <t>ORD-17312</t>
  </si>
  <si>
    <t>ORD-17313</t>
  </si>
  <si>
    <t>ORD-17314</t>
  </si>
  <si>
    <t>ORD-17315</t>
  </si>
  <si>
    <t>ORD-17316</t>
  </si>
  <si>
    <t>ORD-17317</t>
  </si>
  <si>
    <t>ORD-17318</t>
  </si>
  <si>
    <t>ORD-17319</t>
  </si>
  <si>
    <t>ORD-17320</t>
  </si>
  <si>
    <t>ORD-17321</t>
  </si>
  <si>
    <t>ORD-17322</t>
  </si>
  <si>
    <t>ORD-17323</t>
  </si>
  <si>
    <t>ORD-17324</t>
  </si>
  <si>
    <t>ORD-17325</t>
  </si>
  <si>
    <t>ORD-17326</t>
  </si>
  <si>
    <t>ORD-17327</t>
  </si>
  <si>
    <t>ORD-17328</t>
  </si>
  <si>
    <t>ORD-17329</t>
  </si>
  <si>
    <t>ORD-17330</t>
  </si>
  <si>
    <t>ORD-17331</t>
  </si>
  <si>
    <t>ORD-17332</t>
  </si>
  <si>
    <t>ORD-17333</t>
  </si>
  <si>
    <t>ORD-17334</t>
  </si>
  <si>
    <t>ORD-17335</t>
  </si>
  <si>
    <t>ORD-17336</t>
  </si>
  <si>
    <t>ORD-17337</t>
  </si>
  <si>
    <t>ORD-17338</t>
  </si>
  <si>
    <t>ORD-17339</t>
  </si>
  <si>
    <t>ORD-17340</t>
  </si>
  <si>
    <t>ORD-17341</t>
  </si>
  <si>
    <t>ORD-17342</t>
  </si>
  <si>
    <t>ORD-17343</t>
  </si>
  <si>
    <t>ORD-17344</t>
  </si>
  <si>
    <t>ORD-17345</t>
  </si>
  <si>
    <t>ORD-17346</t>
  </si>
  <si>
    <t>ORD-17347</t>
  </si>
  <si>
    <t>ORD-17348</t>
  </si>
  <si>
    <t>ORD-17349</t>
  </si>
  <si>
    <t>ORD-17350</t>
  </si>
  <si>
    <t>ORD-17351</t>
  </si>
  <si>
    <t>ORD-17352</t>
  </si>
  <si>
    <t>ORD-17353</t>
  </si>
  <si>
    <t>ORD-17354</t>
  </si>
  <si>
    <t>ORD-17355</t>
  </si>
  <si>
    <t>ORD-17356</t>
  </si>
  <si>
    <t>ORD-17357</t>
  </si>
  <si>
    <t>ORD-17358</t>
  </si>
  <si>
    <t>ORD-17359</t>
  </si>
  <si>
    <t>ORD-17360</t>
  </si>
  <si>
    <t>ORD-17361</t>
  </si>
  <si>
    <t>ORD-17362</t>
  </si>
  <si>
    <t>ORD-17363</t>
  </si>
  <si>
    <t>ORD-17364</t>
  </si>
  <si>
    <t>ORD-17365</t>
  </si>
  <si>
    <t>ORD-17366</t>
  </si>
  <si>
    <t>ORD-17367</t>
  </si>
  <si>
    <t>ORD-17368</t>
  </si>
  <si>
    <t>ORD-17369</t>
  </si>
  <si>
    <t>ORD-17370</t>
  </si>
  <si>
    <t>ORD-17371</t>
  </si>
  <si>
    <t>ORD-17372</t>
  </si>
  <si>
    <t>ORD-17373</t>
  </si>
  <si>
    <t>ORD-17374</t>
  </si>
  <si>
    <t>ORD-17375</t>
  </si>
  <si>
    <t>ORD-17376</t>
  </si>
  <si>
    <t>ORD-17377</t>
  </si>
  <si>
    <t>ORD-17378</t>
  </si>
  <si>
    <t>ORD-17379</t>
  </si>
  <si>
    <t>ORD-17380</t>
  </si>
  <si>
    <t>ORD-17381</t>
  </si>
  <si>
    <t>ORD-17382</t>
  </si>
  <si>
    <t>ORD-17383</t>
  </si>
  <si>
    <t>ORD-17384</t>
  </si>
  <si>
    <t>ORD-17385</t>
  </si>
  <si>
    <t>ORD-17386</t>
  </si>
  <si>
    <t>ORD-17387</t>
  </si>
  <si>
    <t>ORD-17388</t>
  </si>
  <si>
    <t>ORD-17389</t>
  </si>
  <si>
    <t>ORD-17390</t>
  </si>
  <si>
    <t>ORD-17391</t>
  </si>
  <si>
    <t>ORD-17392</t>
  </si>
  <si>
    <t>ORD-17393</t>
  </si>
  <si>
    <t>ORD-17394</t>
  </si>
  <si>
    <t>ORD-17395</t>
  </si>
  <si>
    <t>ORD-17396</t>
  </si>
  <si>
    <t>ORD-17397</t>
  </si>
  <si>
    <t>ORD-17398</t>
  </si>
  <si>
    <t>ORD-17399</t>
  </si>
  <si>
    <t>ORD-17400</t>
  </si>
  <si>
    <t>ORD-17401</t>
  </si>
  <si>
    <t>ORD-17402</t>
  </si>
  <si>
    <t>ORD-17403</t>
  </si>
  <si>
    <t>ORD-17404</t>
  </si>
  <si>
    <t>ORD-17405</t>
  </si>
  <si>
    <t>ORD-17406</t>
  </si>
  <si>
    <t>ORD-17407</t>
  </si>
  <si>
    <t>ORD-17408</t>
  </si>
  <si>
    <t>ORD-17409</t>
  </si>
  <si>
    <t>ORD-17410</t>
  </si>
  <si>
    <t>ORD-17411</t>
  </si>
  <si>
    <t>ORD-17412</t>
  </si>
  <si>
    <t>ORD-17413</t>
  </si>
  <si>
    <t>ORD-17414</t>
  </si>
  <si>
    <t>ORD-17415</t>
  </si>
  <si>
    <t>ORD-17416</t>
  </si>
  <si>
    <t>ORD-17417</t>
  </si>
  <si>
    <t>ORD-17418</t>
  </si>
  <si>
    <t>ORD-17419</t>
  </si>
  <si>
    <t>ORD-17420</t>
  </si>
  <si>
    <t>ORD-17421</t>
  </si>
  <si>
    <t>ORD-17422</t>
  </si>
  <si>
    <t>ORD-17423</t>
  </si>
  <si>
    <t>ORD-17424</t>
  </si>
  <si>
    <t>ORD-17425</t>
  </si>
  <si>
    <t>ORD-17426</t>
  </si>
  <si>
    <t>ORD-17427</t>
  </si>
  <si>
    <t>ORD-17428</t>
  </si>
  <si>
    <t>ORD-17429</t>
  </si>
  <si>
    <t>ORD-17430</t>
  </si>
  <si>
    <t>ORD-17431</t>
  </si>
  <si>
    <t>ORD-17432</t>
  </si>
  <si>
    <t>ORD-17433</t>
  </si>
  <si>
    <t>ORD-17434</t>
  </si>
  <si>
    <t>ORD-17435</t>
  </si>
  <si>
    <t>ORD-17436</t>
  </si>
  <si>
    <t>ORD-17437</t>
  </si>
  <si>
    <t>ORD-17438</t>
  </si>
  <si>
    <t>ORD-17439</t>
  </si>
  <si>
    <t>ORD-17440</t>
  </si>
  <si>
    <t>ORD-17441</t>
  </si>
  <si>
    <t>ORD-17442</t>
  </si>
  <si>
    <t>ORD-17443</t>
  </si>
  <si>
    <t>ORD-17444</t>
  </si>
  <si>
    <t>ORD-17445</t>
  </si>
  <si>
    <t>ORD-17446</t>
  </si>
  <si>
    <t>ORD-17447</t>
  </si>
  <si>
    <t>ORD-17448</t>
  </si>
  <si>
    <t>ORD-17449</t>
  </si>
  <si>
    <t>ORD-17450</t>
  </si>
  <si>
    <t>ORD-17451</t>
  </si>
  <si>
    <t>ORD-17452</t>
  </si>
  <si>
    <t>ORD-17453</t>
  </si>
  <si>
    <t>ORD-17454</t>
  </si>
  <si>
    <t>ORD-17455</t>
  </si>
  <si>
    <t>ORD-17456</t>
  </si>
  <si>
    <t>ORD-17457</t>
  </si>
  <si>
    <t>ORD-17458</t>
  </si>
  <si>
    <t>ORD-17459</t>
  </si>
  <si>
    <t>ORD-17460</t>
  </si>
  <si>
    <t>ORD-17461</t>
  </si>
  <si>
    <t>ORD-17462</t>
  </si>
  <si>
    <t>ORD-17463</t>
  </si>
  <si>
    <t>ORD-17464</t>
  </si>
  <si>
    <t>ORD-17465</t>
  </si>
  <si>
    <t>ORD-17466</t>
  </si>
  <si>
    <t>ORD-17467</t>
  </si>
  <si>
    <t>ORD-17468</t>
  </si>
  <si>
    <t>ORD-17469</t>
  </si>
  <si>
    <t>ORD-17470</t>
  </si>
  <si>
    <t>ORD-17471</t>
  </si>
  <si>
    <t>ORD-17472</t>
  </si>
  <si>
    <t>ORD-17473</t>
  </si>
  <si>
    <t>ORD-17474</t>
  </si>
  <si>
    <t>ORD-17475</t>
  </si>
  <si>
    <t>ORD-17476</t>
  </si>
  <si>
    <t>ORD-17477</t>
  </si>
  <si>
    <t>ORD-17478</t>
  </si>
  <si>
    <t>ORD-17479</t>
  </si>
  <si>
    <t>ORD-17480</t>
  </si>
  <si>
    <t>ORD-17481</t>
  </si>
  <si>
    <t>ORD-17482</t>
  </si>
  <si>
    <t>ORD-17483</t>
  </si>
  <si>
    <t>ORD-17484</t>
  </si>
  <si>
    <t>ORD-17485</t>
  </si>
  <si>
    <t>ORD-17486</t>
  </si>
  <si>
    <t>ORD-17487</t>
  </si>
  <si>
    <t>ORD-17488</t>
  </si>
  <si>
    <t>ORD-17489</t>
  </si>
  <si>
    <t>ORD-17490</t>
  </si>
  <si>
    <t>ORD-17491</t>
  </si>
  <si>
    <t>ORD-17492</t>
  </si>
  <si>
    <t>ORD-17493</t>
  </si>
  <si>
    <t>ORD-17494</t>
  </si>
  <si>
    <t>ORD-17495</t>
  </si>
  <si>
    <t>ORD-17496</t>
  </si>
  <si>
    <t>ORD-17497</t>
  </si>
  <si>
    <t>ORD-17498</t>
  </si>
  <si>
    <t>ORD-17499</t>
  </si>
  <si>
    <t>ORD-17500</t>
  </si>
  <si>
    <t>ORD-17501</t>
  </si>
  <si>
    <t>ORD-17502</t>
  </si>
  <si>
    <t>ORD-17503</t>
  </si>
  <si>
    <t>ORD-17504</t>
  </si>
  <si>
    <t>ORD-17505</t>
  </si>
  <si>
    <t>ORD-17506</t>
  </si>
  <si>
    <t>ORD-17507</t>
  </si>
  <si>
    <t>ORD-17508</t>
  </si>
  <si>
    <t>ORD-17509</t>
  </si>
  <si>
    <t>ORD-17510</t>
  </si>
  <si>
    <t>ORD-17511</t>
  </si>
  <si>
    <t>ORD-17512</t>
  </si>
  <si>
    <t>ORD-17513</t>
  </si>
  <si>
    <t>ORD-17514</t>
  </si>
  <si>
    <t>ORD-17515</t>
  </si>
  <si>
    <t>ORD-17516</t>
  </si>
  <si>
    <t>ORD-17517</t>
  </si>
  <si>
    <t>ORD-17518</t>
  </si>
  <si>
    <t>ORD-17519</t>
  </si>
  <si>
    <t>ORD-17520</t>
  </si>
  <si>
    <t>ORD-17521</t>
  </si>
  <si>
    <t>ORD-17522</t>
  </si>
  <si>
    <t>ORD-17523</t>
  </si>
  <si>
    <t>ORD-17524</t>
  </si>
  <si>
    <t>ORD-17525</t>
  </si>
  <si>
    <t>ORD-17526</t>
  </si>
  <si>
    <t>ORD-17527</t>
  </si>
  <si>
    <t>ORD-17528</t>
  </si>
  <si>
    <t>ORD-17529</t>
  </si>
  <si>
    <t>ORD-17530</t>
  </si>
  <si>
    <t>ORD-17531</t>
  </si>
  <si>
    <t>ORD-17532</t>
  </si>
  <si>
    <t>ORD-17533</t>
  </si>
  <si>
    <t>ORD-17534</t>
  </si>
  <si>
    <t>ORD-17535</t>
  </si>
  <si>
    <t>ORD-17536</t>
  </si>
  <si>
    <t>ORD-17537</t>
  </si>
  <si>
    <t>ORD-17538</t>
  </si>
  <si>
    <t>ORD-17539</t>
  </si>
  <si>
    <t>ORD-17540</t>
  </si>
  <si>
    <t>ORD-17541</t>
  </si>
  <si>
    <t>ORD-17542</t>
  </si>
  <si>
    <t>ORD-17543</t>
  </si>
  <si>
    <t>ORD-17544</t>
  </si>
  <si>
    <t>ORD-17545</t>
  </si>
  <si>
    <t>ORD-17546</t>
  </si>
  <si>
    <t>ORD-17547</t>
  </si>
  <si>
    <t>ORD-17548</t>
  </si>
  <si>
    <t>ORD-17549</t>
  </si>
  <si>
    <t>ORD-17550</t>
  </si>
  <si>
    <t>ORD-17551</t>
  </si>
  <si>
    <t>ORD-17552</t>
  </si>
  <si>
    <t>ORD-17553</t>
  </si>
  <si>
    <t>ORD-17554</t>
  </si>
  <si>
    <t>ORD-17555</t>
  </si>
  <si>
    <t>ORD-17556</t>
  </si>
  <si>
    <t>ORD-17557</t>
  </si>
  <si>
    <t>ORD-17558</t>
  </si>
  <si>
    <t>ORD-17559</t>
  </si>
  <si>
    <t>ORD-17560</t>
  </si>
  <si>
    <t>ORD-17561</t>
  </si>
  <si>
    <t>ORD-17562</t>
  </si>
  <si>
    <t>ORD-17563</t>
  </si>
  <si>
    <t>ORD-17564</t>
  </si>
  <si>
    <t>ORD-17565</t>
  </si>
  <si>
    <t>ORD-17566</t>
  </si>
  <si>
    <t>ORD-17567</t>
  </si>
  <si>
    <t>ORD-17568</t>
  </si>
  <si>
    <t>ORD-17569</t>
  </si>
  <si>
    <t>ORD-17570</t>
  </si>
  <si>
    <t>ORD-17571</t>
  </si>
  <si>
    <t>ORD-17572</t>
  </si>
  <si>
    <t>ORD-17573</t>
  </si>
  <si>
    <t>ORD-17574</t>
  </si>
  <si>
    <t>ORD-17575</t>
  </si>
  <si>
    <t>ORD-17576</t>
  </si>
  <si>
    <t>ORD-17577</t>
  </si>
  <si>
    <t>ORD-17578</t>
  </si>
  <si>
    <t>ORD-17579</t>
  </si>
  <si>
    <t>ORD-17580</t>
  </si>
  <si>
    <t>ORD-17581</t>
  </si>
  <si>
    <t>ORD-17582</t>
  </si>
  <si>
    <t>ORD-17583</t>
  </si>
  <si>
    <t>ORD-17584</t>
  </si>
  <si>
    <t>ORD-17585</t>
  </si>
  <si>
    <t>ORD-17586</t>
  </si>
  <si>
    <t>ORD-17587</t>
  </si>
  <si>
    <t>ORD-17588</t>
  </si>
  <si>
    <t>ORD-17589</t>
  </si>
  <si>
    <t>ORD-17590</t>
  </si>
  <si>
    <t>ORD-17591</t>
  </si>
  <si>
    <t>ORD-17592</t>
  </si>
  <si>
    <t>ORD-17593</t>
  </si>
  <si>
    <t>ORD-17594</t>
  </si>
  <si>
    <t>ORD-17595</t>
  </si>
  <si>
    <t>ORD-17596</t>
  </si>
  <si>
    <t>ORD-17597</t>
  </si>
  <si>
    <t>ORD-17598</t>
  </si>
  <si>
    <t>ORD-17599</t>
  </si>
  <si>
    <t>ORD-17600</t>
  </si>
  <si>
    <t>ORD-17601</t>
  </si>
  <si>
    <t>ORD-17602</t>
  </si>
  <si>
    <t>ORD-17603</t>
  </si>
  <si>
    <t>ORD-17604</t>
  </si>
  <si>
    <t>ORD-17605</t>
  </si>
  <si>
    <t>ORD-17606</t>
  </si>
  <si>
    <t>ORD-17607</t>
  </si>
  <si>
    <t>ORD-17608</t>
  </si>
  <si>
    <t>ORD-17609</t>
  </si>
  <si>
    <t>ORD-17610</t>
  </si>
  <si>
    <t>ORD-17611</t>
  </si>
  <si>
    <t>ORD-17612</t>
  </si>
  <si>
    <t>ORD-17613</t>
  </si>
  <si>
    <t>ORD-17614</t>
  </si>
  <si>
    <t>ORD-17615</t>
  </si>
  <si>
    <t>ORD-17616</t>
  </si>
  <si>
    <t>ORD-17617</t>
  </si>
  <si>
    <t>ORD-17618</t>
  </si>
  <si>
    <t>ORD-17619</t>
  </si>
  <si>
    <t>ORD-17620</t>
  </si>
  <si>
    <t>ORD-17621</t>
  </si>
  <si>
    <t>ORD-17622</t>
  </si>
  <si>
    <t>ORD-17623</t>
  </si>
  <si>
    <t>ORD-17624</t>
  </si>
  <si>
    <t>ORD-17625</t>
  </si>
  <si>
    <t>ORD-17626</t>
  </si>
  <si>
    <t>ORD-17627</t>
  </si>
  <si>
    <t>ORD-17628</t>
  </si>
  <si>
    <t>ORD-17629</t>
  </si>
  <si>
    <t>ORD-17630</t>
  </si>
  <si>
    <t>ORD-17631</t>
  </si>
  <si>
    <t>ORD-17632</t>
  </si>
  <si>
    <t>ORD-17633</t>
  </si>
  <si>
    <t>ORD-17634</t>
  </si>
  <si>
    <t>ORD-17635</t>
  </si>
  <si>
    <t>ORD-17636</t>
  </si>
  <si>
    <t>ORD-17637</t>
  </si>
  <si>
    <t>ORD-17638</t>
  </si>
  <si>
    <t>ORD-17639</t>
  </si>
  <si>
    <t>ORD-17640</t>
  </si>
  <si>
    <t>ORD-17641</t>
  </si>
  <si>
    <t>ORD-17642</t>
  </si>
  <si>
    <t>ORD-17643</t>
  </si>
  <si>
    <t>ORD-17644</t>
  </si>
  <si>
    <t>ORD-17645</t>
  </si>
  <si>
    <t>ORD-17646</t>
  </si>
  <si>
    <t>ORD-17647</t>
  </si>
  <si>
    <t>ORD-17648</t>
  </si>
  <si>
    <t>ORD-17649</t>
  </si>
  <si>
    <t>ORD-17650</t>
  </si>
  <si>
    <t>ORD-17651</t>
  </si>
  <si>
    <t>ORD-17652</t>
  </si>
  <si>
    <t>ORD-17653</t>
  </si>
  <si>
    <t>ORD-17654</t>
  </si>
  <si>
    <t>ORD-17655</t>
  </si>
  <si>
    <t>ORD-17656</t>
  </si>
  <si>
    <t>ORD-17657</t>
  </si>
  <si>
    <t>ORD-17658</t>
  </si>
  <si>
    <t>ORD-17659</t>
  </si>
  <si>
    <t>ORD-17660</t>
  </si>
  <si>
    <t>ORD-17661</t>
  </si>
  <si>
    <t>ORD-17662</t>
  </si>
  <si>
    <t>ORD-17663</t>
  </si>
  <si>
    <t>ORD-17664</t>
  </si>
  <si>
    <t>ORD-17665</t>
  </si>
  <si>
    <t>ORD-17666</t>
  </si>
  <si>
    <t>ORD-17667</t>
  </si>
  <si>
    <t>ORD-17668</t>
  </si>
  <si>
    <t>ORD-17669</t>
  </si>
  <si>
    <t>ORD-17670</t>
  </si>
  <si>
    <t>ORD-17671</t>
  </si>
  <si>
    <t>ORD-17672</t>
  </si>
  <si>
    <t>ORD-17673</t>
  </si>
  <si>
    <t>ORD-17674</t>
  </si>
  <si>
    <t>ORD-17675</t>
  </si>
  <si>
    <t>ORD-17676</t>
  </si>
  <si>
    <t>ORD-17677</t>
  </si>
  <si>
    <t>ORD-17678</t>
  </si>
  <si>
    <t>ORD-17679</t>
  </si>
  <si>
    <t>ORD-17680</t>
  </si>
  <si>
    <t>ORD-17681</t>
  </si>
  <si>
    <t>ORD-17682</t>
  </si>
  <si>
    <t>ORD-17683</t>
  </si>
  <si>
    <t>ORD-17684</t>
  </si>
  <si>
    <t>ORD-17685</t>
  </si>
  <si>
    <t>ORD-17686</t>
  </si>
  <si>
    <t>ORD-17687</t>
  </si>
  <si>
    <t>ORD-17688</t>
  </si>
  <si>
    <t>ORD-17689</t>
  </si>
  <si>
    <t>ORD-17690</t>
  </si>
  <si>
    <t>ORD-17691</t>
  </si>
  <si>
    <t>ORD-17692</t>
  </si>
  <si>
    <t>ORD-17693</t>
  </si>
  <si>
    <t>ORD-17694</t>
  </si>
  <si>
    <t>ORD-17695</t>
  </si>
  <si>
    <t>ORD-17696</t>
  </si>
  <si>
    <t>ORD-17697</t>
  </si>
  <si>
    <t>ORD-17698</t>
  </si>
  <si>
    <t>ORD-17699</t>
  </si>
  <si>
    <t>ORD-17700</t>
  </si>
  <si>
    <t>ORD-17701</t>
  </si>
  <si>
    <t>ORD-17702</t>
  </si>
  <si>
    <t>ORD-17703</t>
  </si>
  <si>
    <t>ORD-17704</t>
  </si>
  <si>
    <t>ORD-17705</t>
  </si>
  <si>
    <t>ORD-17706</t>
  </si>
  <si>
    <t>ORD-17707</t>
  </si>
  <si>
    <t>ORD-17708</t>
  </si>
  <si>
    <t>ORD-17709</t>
  </si>
  <si>
    <t>ORD-17710</t>
  </si>
  <si>
    <t>ORD-17711</t>
  </si>
  <si>
    <t>ORD-17712</t>
  </si>
  <si>
    <t>ORD-17713</t>
  </si>
  <si>
    <t>ORD-17714</t>
  </si>
  <si>
    <t>ORD-17715</t>
  </si>
  <si>
    <t>ORD-17716</t>
  </si>
  <si>
    <t>ORD-17717</t>
  </si>
  <si>
    <t>ORD-17718</t>
  </si>
  <si>
    <t>ORD-17719</t>
  </si>
  <si>
    <t>ORD-17720</t>
  </si>
  <si>
    <t>ORD-17721</t>
  </si>
  <si>
    <t>ORD-17722</t>
  </si>
  <si>
    <t>ORD-17723</t>
  </si>
  <si>
    <t>ORD-17724</t>
  </si>
  <si>
    <t>ORD-17725</t>
  </si>
  <si>
    <t>ORD-17726</t>
  </si>
  <si>
    <t>ORD-17727</t>
  </si>
  <si>
    <t>ORD-17728</t>
  </si>
  <si>
    <t>ORD-17729</t>
  </si>
  <si>
    <t>ORD-17730</t>
  </si>
  <si>
    <t>ORD-17731</t>
  </si>
  <si>
    <t>ORD-17732</t>
  </si>
  <si>
    <t>ORD-17733</t>
  </si>
  <si>
    <t>ORD-17734</t>
  </si>
  <si>
    <t>ORD-17735</t>
  </si>
  <si>
    <t>ORD-17736</t>
  </si>
  <si>
    <t>ORD-17737</t>
  </si>
  <si>
    <t>ORD-17738</t>
  </si>
  <si>
    <t>ORD-17739</t>
  </si>
  <si>
    <t>ORD-17740</t>
  </si>
  <si>
    <t>ORD-17741</t>
  </si>
  <si>
    <t>ORD-17742</t>
  </si>
  <si>
    <t>ORD-17743</t>
  </si>
  <si>
    <t>ORD-17744</t>
  </si>
  <si>
    <t>ORD-17745</t>
  </si>
  <si>
    <t>ORD-17746</t>
  </si>
  <si>
    <t>ORD-17747</t>
  </si>
  <si>
    <t>ORD-17748</t>
  </si>
  <si>
    <t>ORD-17749</t>
  </si>
  <si>
    <t>ORD-17750</t>
  </si>
  <si>
    <t>ORD-17751</t>
  </si>
  <si>
    <t>ORD-17752</t>
  </si>
  <si>
    <t>ORD-17753</t>
  </si>
  <si>
    <t>ORD-17754</t>
  </si>
  <si>
    <t>ORD-17755</t>
  </si>
  <si>
    <t>ORD-17756</t>
  </si>
  <si>
    <t>ORD-17757</t>
  </si>
  <si>
    <t>ORD-17758</t>
  </si>
  <si>
    <t>ORD-17759</t>
  </si>
  <si>
    <t>ORD-17760</t>
  </si>
  <si>
    <t>ORD-17761</t>
  </si>
  <si>
    <t>ORD-17762</t>
  </si>
  <si>
    <t>ORD-17763</t>
  </si>
  <si>
    <t>ORD-17764</t>
  </si>
  <si>
    <t>ORD-17765</t>
  </si>
  <si>
    <t>ORD-17766</t>
  </si>
  <si>
    <t>ORD-17767</t>
  </si>
  <si>
    <t>ORD-17768</t>
  </si>
  <si>
    <t>ORD-17769</t>
  </si>
  <si>
    <t>ORD-17770</t>
  </si>
  <si>
    <t>ORD-17771</t>
  </si>
  <si>
    <t>ORD-17772</t>
  </si>
  <si>
    <t>ORD-17773</t>
  </si>
  <si>
    <t>ORD-17774</t>
  </si>
  <si>
    <t>ORD-17775</t>
  </si>
  <si>
    <t>ORD-17776</t>
  </si>
  <si>
    <t>ORD-17777</t>
  </si>
  <si>
    <t>ORD-17778</t>
  </si>
  <si>
    <t>ORD-17779</t>
  </si>
  <si>
    <t>ORD-17780</t>
  </si>
  <si>
    <t>ORD-17781</t>
  </si>
  <si>
    <t>ORD-17782</t>
  </si>
  <si>
    <t>ORD-17783</t>
  </si>
  <si>
    <t>ORD-17784</t>
  </si>
  <si>
    <t>ORD-17785</t>
  </si>
  <si>
    <t>ORD-17786</t>
  </si>
  <si>
    <t>ORD-17787</t>
  </si>
  <si>
    <t>ORD-17788</t>
  </si>
  <si>
    <t>ORD-17789</t>
  </si>
  <si>
    <t>ORD-17790</t>
  </si>
  <si>
    <t>ORD-17791</t>
  </si>
  <si>
    <t>ORD-17792</t>
  </si>
  <si>
    <t>ORD-17793</t>
  </si>
  <si>
    <t>ORD-17794</t>
  </si>
  <si>
    <t>ORD-17795</t>
  </si>
  <si>
    <t>ORD-17796</t>
  </si>
  <si>
    <t>ORD-17797</t>
  </si>
  <si>
    <t>ORD-17798</t>
  </si>
  <si>
    <t>ORD-17799</t>
  </si>
  <si>
    <t>ORD-17800</t>
  </si>
  <si>
    <t>ORD-17801</t>
  </si>
  <si>
    <t>ORD-17802</t>
  </si>
  <si>
    <t>ORD-17803</t>
  </si>
  <si>
    <t>ORD-17804</t>
  </si>
  <si>
    <t>ORD-17805</t>
  </si>
  <si>
    <t>ORD-17806</t>
  </si>
  <si>
    <t>ORD-17807</t>
  </si>
  <si>
    <t>ORD-17808</t>
  </si>
  <si>
    <t>ORD-17809</t>
  </si>
  <si>
    <t>ORD-17810</t>
  </si>
  <si>
    <t>ORD-17811</t>
  </si>
  <si>
    <t>ORD-17812</t>
  </si>
  <si>
    <t>ORD-17813</t>
  </si>
  <si>
    <t>ORD-17814</t>
  </si>
  <si>
    <t>ORD-17815</t>
  </si>
  <si>
    <t>ORD-17816</t>
  </si>
  <si>
    <t>ORD-17817</t>
  </si>
  <si>
    <t>ORD-17818</t>
  </si>
  <si>
    <t>ORD-17819</t>
  </si>
  <si>
    <t>ORD-17820</t>
  </si>
  <si>
    <t>ORD-17821</t>
  </si>
  <si>
    <t>ORD-17822</t>
  </si>
  <si>
    <t>ORD-17823</t>
  </si>
  <si>
    <t>ORD-17824</t>
  </si>
  <si>
    <t>ORD-17825</t>
  </si>
  <si>
    <t>ORD-17826</t>
  </si>
  <si>
    <t>ORD-17827</t>
  </si>
  <si>
    <t>ORD-17828</t>
  </si>
  <si>
    <t>ORD-17829</t>
  </si>
  <si>
    <t>ORD-17830</t>
  </si>
  <si>
    <t>ORD-17831</t>
  </si>
  <si>
    <t>ORD-17832</t>
  </si>
  <si>
    <t>ORD-17833</t>
  </si>
  <si>
    <t>ORD-17834</t>
  </si>
  <si>
    <t>ORD-17835</t>
  </si>
  <si>
    <t>ORD-17836</t>
  </si>
  <si>
    <t>ORD-17837</t>
  </si>
  <si>
    <t>ORD-17838</t>
  </si>
  <si>
    <t>ORD-17839</t>
  </si>
  <si>
    <t>ORD-17840</t>
  </si>
  <si>
    <t>ORD-17841</t>
  </si>
  <si>
    <t>ORD-17842</t>
  </si>
  <si>
    <t>ORD-17843</t>
  </si>
  <si>
    <t>ORD-17844</t>
  </si>
  <si>
    <t>ORD-17845</t>
  </si>
  <si>
    <t>ORD-17846</t>
  </si>
  <si>
    <t>ORD-17847</t>
  </si>
  <si>
    <t>ORD-17848</t>
  </si>
  <si>
    <t>ORD-17849</t>
  </si>
  <si>
    <t>ORD-17850</t>
  </si>
  <si>
    <t>ORD-17851</t>
  </si>
  <si>
    <t>ORD-17852</t>
  </si>
  <si>
    <t>ORD-17853</t>
  </si>
  <si>
    <t>ORD-17854</t>
  </si>
  <si>
    <t>ORD-17855</t>
  </si>
  <si>
    <t>ORD-17856</t>
  </si>
  <si>
    <t>ORD-17857</t>
  </si>
  <si>
    <t>ORD-17858</t>
  </si>
  <si>
    <t>ORD-17859</t>
  </si>
  <si>
    <t>ORD-17860</t>
  </si>
  <si>
    <t>ORD-17861</t>
  </si>
  <si>
    <t>ORD-17862</t>
  </si>
  <si>
    <t>ORD-17863</t>
  </si>
  <si>
    <t>ORD-17864</t>
  </si>
  <si>
    <t>ORD-17865</t>
  </si>
  <si>
    <t>ORD-17866</t>
  </si>
  <si>
    <t>ORD-17867</t>
  </si>
  <si>
    <t>ORD-17868</t>
  </si>
  <si>
    <t>ORD-17869</t>
  </si>
  <si>
    <t>ORD-17870</t>
  </si>
  <si>
    <t>ORD-17871</t>
  </si>
  <si>
    <t>ORD-17872</t>
  </si>
  <si>
    <t>ORD-17873</t>
  </si>
  <si>
    <t>ORD-17874</t>
  </si>
  <si>
    <t>ORD-17875</t>
  </si>
  <si>
    <t>ORD-17876</t>
  </si>
  <si>
    <t>ORD-17877</t>
  </si>
  <si>
    <t>ORD-17878</t>
  </si>
  <si>
    <t>ORD-17879</t>
  </si>
  <si>
    <t>ORD-17880</t>
  </si>
  <si>
    <t>ORD-17881</t>
  </si>
  <si>
    <t>ORD-17882</t>
  </si>
  <si>
    <t>ORD-17883</t>
  </si>
  <si>
    <t>ORD-17884</t>
  </si>
  <si>
    <t>ORD-17885</t>
  </si>
  <si>
    <t>ORD-17886</t>
  </si>
  <si>
    <t>ORD-17887</t>
  </si>
  <si>
    <t>ORD-17888</t>
  </si>
  <si>
    <t>ORD-17889</t>
  </si>
  <si>
    <t>ORD-17890</t>
  </si>
  <si>
    <t>ORD-17891</t>
  </si>
  <si>
    <t>ORD-17892</t>
  </si>
  <si>
    <t>ORD-17893</t>
  </si>
  <si>
    <t>ORD-17894</t>
  </si>
  <si>
    <t>ORD-17895</t>
  </si>
  <si>
    <t>ORD-17896</t>
  </si>
  <si>
    <t>ORD-17897</t>
  </si>
  <si>
    <t>ORD-17898</t>
  </si>
  <si>
    <t>ORD-17899</t>
  </si>
  <si>
    <t>ORD-17900</t>
  </si>
  <si>
    <t>ORD-17901</t>
  </si>
  <si>
    <t>ORD-17902</t>
  </si>
  <si>
    <t>ORD-17903</t>
  </si>
  <si>
    <t>ORD-17904</t>
  </si>
  <si>
    <t>ORD-17905</t>
  </si>
  <si>
    <t>ORD-17906</t>
  </si>
  <si>
    <t>ORD-17907</t>
  </si>
  <si>
    <t>ORD-17908</t>
  </si>
  <si>
    <t>ORD-17909</t>
  </si>
  <si>
    <t>ORD-17910</t>
  </si>
  <si>
    <t>ORD-17911</t>
  </si>
  <si>
    <t>ORD-17912</t>
  </si>
  <si>
    <t>ORD-17913</t>
  </si>
  <si>
    <t>ORD-17914</t>
  </si>
  <si>
    <t>ORD-17915</t>
  </si>
  <si>
    <t>ORD-17916</t>
  </si>
  <si>
    <t>ORD-17917</t>
  </si>
  <si>
    <t>ORD-17918</t>
  </si>
  <si>
    <t>ORD-17919</t>
  </si>
  <si>
    <t>ORD-17920</t>
  </si>
  <si>
    <t>ORD-17921</t>
  </si>
  <si>
    <t>ORD-17922</t>
  </si>
  <si>
    <t>ORD-17923</t>
  </si>
  <si>
    <t>ORD-17924</t>
  </si>
  <si>
    <t>ORD-17925</t>
  </si>
  <si>
    <t>ORD-17926</t>
  </si>
  <si>
    <t>ORD-17927</t>
  </si>
  <si>
    <t>ORD-17928</t>
  </si>
  <si>
    <t>ORD-17929</t>
  </si>
  <si>
    <t>ORD-17930</t>
  </si>
  <si>
    <t>ORD-17931</t>
  </si>
  <si>
    <t>ORD-17932</t>
  </si>
  <si>
    <t>ORD-17933</t>
  </si>
  <si>
    <t>ORD-17934</t>
  </si>
  <si>
    <t>ORD-17935</t>
  </si>
  <si>
    <t>ORD-17936</t>
  </si>
  <si>
    <t>ORD-17937</t>
  </si>
  <si>
    <t>ORD-17938</t>
  </si>
  <si>
    <t>ORD-17939</t>
  </si>
  <si>
    <t>ORD-17940</t>
  </si>
  <si>
    <t>ORD-17941</t>
  </si>
  <si>
    <t>ORD-17942</t>
  </si>
  <si>
    <t>ORD-17943</t>
  </si>
  <si>
    <t>ORD-17944</t>
  </si>
  <si>
    <t>ORD-17945</t>
  </si>
  <si>
    <t>ORD-17946</t>
  </si>
  <si>
    <t>ORD-17947</t>
  </si>
  <si>
    <t>ORD-17948</t>
  </si>
  <si>
    <t>ORD-17949</t>
  </si>
  <si>
    <t>ORD-17950</t>
  </si>
  <si>
    <t>ORD-17951</t>
  </si>
  <si>
    <t>ORD-17952</t>
  </si>
  <si>
    <t>ORD-17953</t>
  </si>
  <si>
    <t>ORD-17954</t>
  </si>
  <si>
    <t>ORD-17955</t>
  </si>
  <si>
    <t>ORD-17956</t>
  </si>
  <si>
    <t>ORD-17957</t>
  </si>
  <si>
    <t>ORD-17958</t>
  </si>
  <si>
    <t>ORD-17959</t>
  </si>
  <si>
    <t>ORD-17960</t>
  </si>
  <si>
    <t>ORD-17961</t>
  </si>
  <si>
    <t>ORD-17962</t>
  </si>
  <si>
    <t>ORD-17963</t>
  </si>
  <si>
    <t>ORD-17964</t>
  </si>
  <si>
    <t>ORD-17965</t>
  </si>
  <si>
    <t>ORD-17966</t>
  </si>
  <si>
    <t>ORD-17967</t>
  </si>
  <si>
    <t>ORD-17968</t>
  </si>
  <si>
    <t>ORD-17969</t>
  </si>
  <si>
    <t>ORD-17970</t>
  </si>
  <si>
    <t>ORD-17971</t>
  </si>
  <si>
    <t>ORD-17972</t>
  </si>
  <si>
    <t>ORD-17973</t>
  </si>
  <si>
    <t>ORD-17974</t>
  </si>
  <si>
    <t>ORD-17975</t>
  </si>
  <si>
    <t>ORD-17976</t>
  </si>
  <si>
    <t>ORD-17977</t>
  </si>
  <si>
    <t>ORD-17978</t>
  </si>
  <si>
    <t>ORD-17979</t>
  </si>
  <si>
    <t>ORD-17980</t>
  </si>
  <si>
    <t>ORD-17981</t>
  </si>
  <si>
    <t>ORD-17982</t>
  </si>
  <si>
    <t>ORD-17983</t>
  </si>
  <si>
    <t>ORD-17984</t>
  </si>
  <si>
    <t>ORD-17985</t>
  </si>
  <si>
    <t>ORD-17986</t>
  </si>
  <si>
    <t>ORD-17987</t>
  </si>
  <si>
    <t>ORD-17988</t>
  </si>
  <si>
    <t>ORD-17989</t>
  </si>
  <si>
    <t>ORD-17990</t>
  </si>
  <si>
    <t>ORD-17991</t>
  </si>
  <si>
    <t>ORD-17992</t>
  </si>
  <si>
    <t>ORD-17993</t>
  </si>
  <si>
    <t>ORD-17994</t>
  </si>
  <si>
    <t>ORD-17995</t>
  </si>
  <si>
    <t>ORD-17996</t>
  </si>
  <si>
    <t>ORD-17997</t>
  </si>
  <si>
    <t>ORD-17998</t>
  </si>
  <si>
    <t>ORD-17999</t>
  </si>
  <si>
    <t>ORD-18000</t>
  </si>
  <si>
    <t>ORD-18001</t>
  </si>
  <si>
    <t>ORD-18002</t>
  </si>
  <si>
    <t>ORD-18003</t>
  </si>
  <si>
    <t>ORD-18004</t>
  </si>
  <si>
    <t>ORD-18005</t>
  </si>
  <si>
    <t>ORD-18006</t>
  </si>
  <si>
    <t>ORD-18007</t>
  </si>
  <si>
    <t>ORD-18008</t>
  </si>
  <si>
    <t>ORD-18009</t>
  </si>
  <si>
    <t>ORD-18010</t>
  </si>
  <si>
    <t>ORD-18011</t>
  </si>
  <si>
    <t>ORD-18012</t>
  </si>
  <si>
    <t>ORD-18013</t>
  </si>
  <si>
    <t>ORD-18014</t>
  </si>
  <si>
    <t>ORD-18015</t>
  </si>
  <si>
    <t>ORD-18016</t>
  </si>
  <si>
    <t>ORD-18017</t>
  </si>
  <si>
    <t>ORD-18018</t>
  </si>
  <si>
    <t>ORD-18019</t>
  </si>
  <si>
    <t>ORD-18020</t>
  </si>
  <si>
    <t>ORD-18021</t>
  </si>
  <si>
    <t>ORD-18022</t>
  </si>
  <si>
    <t>ORD-18023</t>
  </si>
  <si>
    <t>ORD-18024</t>
  </si>
  <si>
    <t>ORD-18025</t>
  </si>
  <si>
    <t>ORD-18026</t>
  </si>
  <si>
    <t>ORD-18027</t>
  </si>
  <si>
    <t>ORD-18028</t>
  </si>
  <si>
    <t>ORD-18029</t>
  </si>
  <si>
    <t>ORD-18030</t>
  </si>
  <si>
    <t>ORD-18031</t>
  </si>
  <si>
    <t>ORD-18032</t>
  </si>
  <si>
    <t>ORD-18033</t>
  </si>
  <si>
    <t>ORD-18034</t>
  </si>
  <si>
    <t>ORD-18035</t>
  </si>
  <si>
    <t>ORD-18036</t>
  </si>
  <si>
    <t>ORD-18037</t>
  </si>
  <si>
    <t>ORD-18038</t>
  </si>
  <si>
    <t>ORD-18039</t>
  </si>
  <si>
    <t>ORD-18040</t>
  </si>
  <si>
    <t>ORD-18041</t>
  </si>
  <si>
    <t>ORD-18042</t>
  </si>
  <si>
    <t>ORD-18043</t>
  </si>
  <si>
    <t>ORD-18044</t>
  </si>
  <si>
    <t>ORD-18045</t>
  </si>
  <si>
    <t>ORD-18046</t>
  </si>
  <si>
    <t>ORD-18047</t>
  </si>
  <si>
    <t>ORD-18048</t>
  </si>
  <si>
    <t>ORD-18049</t>
  </si>
  <si>
    <t>ORD-18050</t>
  </si>
  <si>
    <t>ORD-18051</t>
  </si>
  <si>
    <t>ORD-18052</t>
  </si>
  <si>
    <t>ORD-18053</t>
  </si>
  <si>
    <t>ORD-18054</t>
  </si>
  <si>
    <t>ORD-18055</t>
  </si>
  <si>
    <t>ORD-18056</t>
  </si>
  <si>
    <t>ORD-18057</t>
  </si>
  <si>
    <t>ORD-18058</t>
  </si>
  <si>
    <t>ORD-18059</t>
  </si>
  <si>
    <t>ORD-18060</t>
  </si>
  <si>
    <t>ORD-18061</t>
  </si>
  <si>
    <t>ORD-18062</t>
  </si>
  <si>
    <t>ORD-18063</t>
  </si>
  <si>
    <t>ORD-18064</t>
  </si>
  <si>
    <t>ORD-18065</t>
  </si>
  <si>
    <t>ORD-18066</t>
  </si>
  <si>
    <t>ORD-18067</t>
  </si>
  <si>
    <t>ORD-18068</t>
  </si>
  <si>
    <t>ORD-18069</t>
  </si>
  <si>
    <t>ORD-18070</t>
  </si>
  <si>
    <t>ORD-18071</t>
  </si>
  <si>
    <t>ORD-18072</t>
  </si>
  <si>
    <t>ORD-18073</t>
  </si>
  <si>
    <t>ORD-18074</t>
  </si>
  <si>
    <t>ORD-18075</t>
  </si>
  <si>
    <t>ORD-18076</t>
  </si>
  <si>
    <t>ORD-18077</t>
  </si>
  <si>
    <t>ORD-18078</t>
  </si>
  <si>
    <t>ORD-18079</t>
  </si>
  <si>
    <t>ORD-18080</t>
  </si>
  <si>
    <t>ORD-18081</t>
  </si>
  <si>
    <t>ORD-18082</t>
  </si>
  <si>
    <t>ORD-18083</t>
  </si>
  <si>
    <t>ORD-18084</t>
  </si>
  <si>
    <t>ORD-18085</t>
  </si>
  <si>
    <t>ORD-18086</t>
  </si>
  <si>
    <t>ORD-18087</t>
  </si>
  <si>
    <t>ORD-18088</t>
  </si>
  <si>
    <t>ORD-18089</t>
  </si>
  <si>
    <t>ORD-18090</t>
  </si>
  <si>
    <t>ORD-18091</t>
  </si>
  <si>
    <t>ORD-18092</t>
  </si>
  <si>
    <t>ORD-18093</t>
  </si>
  <si>
    <t>ORD-18094</t>
  </si>
  <si>
    <t>ORD-18095</t>
  </si>
  <si>
    <t>ORD-18096</t>
  </si>
  <si>
    <t>ORD-18097</t>
  </si>
  <si>
    <t>ORD-18098</t>
  </si>
  <si>
    <t>ORD-18099</t>
  </si>
  <si>
    <t>ORD-18100</t>
  </si>
  <si>
    <t>ORD-18101</t>
  </si>
  <si>
    <t>ORD-18102</t>
  </si>
  <si>
    <t>ORD-18103</t>
  </si>
  <si>
    <t>ORD-18104</t>
  </si>
  <si>
    <t>ORD-18105</t>
  </si>
  <si>
    <t>ORD-18106</t>
  </si>
  <si>
    <t>ORD-18107</t>
  </si>
  <si>
    <t>ORD-18108</t>
  </si>
  <si>
    <t>ORD-18109</t>
  </si>
  <si>
    <t>ORD-18110</t>
  </si>
  <si>
    <t>ORD-18111</t>
  </si>
  <si>
    <t>ORD-18112</t>
  </si>
  <si>
    <t>ORD-18113</t>
  </si>
  <si>
    <t>ORD-18114</t>
  </si>
  <si>
    <t>ORD-18115</t>
  </si>
  <si>
    <t>ORD-18116</t>
  </si>
  <si>
    <t>ORD-18117</t>
  </si>
  <si>
    <t>ORD-18118</t>
  </si>
  <si>
    <t>ORD-18119</t>
  </si>
  <si>
    <t>ORD-18120</t>
  </si>
  <si>
    <t>ORD-18121</t>
  </si>
  <si>
    <t>ORD-18122</t>
  </si>
  <si>
    <t>ORD-18123</t>
  </si>
  <si>
    <t>ORD-18124</t>
  </si>
  <si>
    <t>ORD-18125</t>
  </si>
  <si>
    <t>ORD-18126</t>
  </si>
  <si>
    <t>ORD-18127</t>
  </si>
  <si>
    <t>ORD-18128</t>
  </si>
  <si>
    <t>ORD-18129</t>
  </si>
  <si>
    <t>ORD-18130</t>
  </si>
  <si>
    <t>ORD-18131</t>
  </si>
  <si>
    <t>ORD-18132</t>
  </si>
  <si>
    <t>ORD-18133</t>
  </si>
  <si>
    <t>ORD-18134</t>
  </si>
  <si>
    <t>ORD-18135</t>
  </si>
  <si>
    <t>ORD-18136</t>
  </si>
  <si>
    <t>ORD-18137</t>
  </si>
  <si>
    <t>ORD-18138</t>
  </si>
  <si>
    <t>ORD-18139</t>
  </si>
  <si>
    <t>ORD-18140</t>
  </si>
  <si>
    <t>ORD-18141</t>
  </si>
  <si>
    <t>ORD-18142</t>
  </si>
  <si>
    <t>ORD-18143</t>
  </si>
  <si>
    <t>ORD-18144</t>
  </si>
  <si>
    <t>ORD-18145</t>
  </si>
  <si>
    <t>ORD-18146</t>
  </si>
  <si>
    <t>ORD-18147</t>
  </si>
  <si>
    <t>ORD-18148</t>
  </si>
  <si>
    <t>ORD-18149</t>
  </si>
  <si>
    <t>ORD-18150</t>
  </si>
  <si>
    <t>ORD-18151</t>
  </si>
  <si>
    <t>ORD-18152</t>
  </si>
  <si>
    <t>ORD-18153</t>
  </si>
  <si>
    <t>ORD-18154</t>
  </si>
  <si>
    <t>ORD-18155</t>
  </si>
  <si>
    <t>ORD-18156</t>
  </si>
  <si>
    <t>ORD-18157</t>
  </si>
  <si>
    <t>ORD-18158</t>
  </si>
  <si>
    <t>ORD-18159</t>
  </si>
  <si>
    <t>ORD-18160</t>
  </si>
  <si>
    <t>ORD-18161</t>
  </si>
  <si>
    <t>ORD-18162</t>
  </si>
  <si>
    <t>ORD-18163</t>
  </si>
  <si>
    <t>ORD-18164</t>
  </si>
  <si>
    <t>ORD-18165</t>
  </si>
  <si>
    <t>ORD-18166</t>
  </si>
  <si>
    <t>ORD-18167</t>
  </si>
  <si>
    <t>ORD-18168</t>
  </si>
  <si>
    <t>ORD-18169</t>
  </si>
  <si>
    <t>ORD-18170</t>
  </si>
  <si>
    <t>ORD-18171</t>
  </si>
  <si>
    <t>ORD-18172</t>
  </si>
  <si>
    <t>ORD-18173</t>
  </si>
  <si>
    <t>ORD-18174</t>
  </si>
  <si>
    <t>ORD-18175</t>
  </si>
  <si>
    <t>ORD-18176</t>
  </si>
  <si>
    <t>ORD-18177</t>
  </si>
  <si>
    <t>ORD-18178</t>
  </si>
  <si>
    <t>ORD-18179</t>
  </si>
  <si>
    <t>ORD-18180</t>
  </si>
  <si>
    <t>ORD-18181</t>
  </si>
  <si>
    <t>ORD-18182</t>
  </si>
  <si>
    <t>ORD-18183</t>
  </si>
  <si>
    <t>ORD-18184</t>
  </si>
  <si>
    <t>ORD-18185</t>
  </si>
  <si>
    <t>ORD-18186</t>
  </si>
  <si>
    <t>ORD-18187</t>
  </si>
  <si>
    <t>ORD-18188</t>
  </si>
  <si>
    <t>ORD-18189</t>
  </si>
  <si>
    <t>ORD-18190</t>
  </si>
  <si>
    <t>ORD-18191</t>
  </si>
  <si>
    <t>ORD-18192</t>
  </si>
  <si>
    <t>ORD-18193</t>
  </si>
  <si>
    <t>ORD-18194</t>
  </si>
  <si>
    <t>ORD-18195</t>
  </si>
  <si>
    <t>ORD-18196</t>
  </si>
  <si>
    <t>ORD-18197</t>
  </si>
  <si>
    <t>ORD-18198</t>
  </si>
  <si>
    <t>ORD-18199</t>
  </si>
  <si>
    <t>ORD-18200</t>
  </si>
  <si>
    <t>ORD-18201</t>
  </si>
  <si>
    <t>ORD-18202</t>
  </si>
  <si>
    <t>ORD-18203</t>
  </si>
  <si>
    <t>ORD-18204</t>
  </si>
  <si>
    <t>ORD-18205</t>
  </si>
  <si>
    <t>ORD-18206</t>
  </si>
  <si>
    <t>ORD-18207</t>
  </si>
  <si>
    <t>ORD-18208</t>
  </si>
  <si>
    <t>ORD-18209</t>
  </si>
  <si>
    <t>ORD-18210</t>
  </si>
  <si>
    <t>ORD-18211</t>
  </si>
  <si>
    <t>ORD-18212</t>
  </si>
  <si>
    <t>ORD-18213</t>
  </si>
  <si>
    <t>ORD-18214</t>
  </si>
  <si>
    <t>ORD-18215</t>
  </si>
  <si>
    <t>ORD-18216</t>
  </si>
  <si>
    <t>ORD-18217</t>
  </si>
  <si>
    <t>ORD-18218</t>
  </si>
  <si>
    <t>ORD-18219</t>
  </si>
  <si>
    <t>ORD-18220</t>
  </si>
  <si>
    <t>ORD-18221</t>
  </si>
  <si>
    <t>ORD-18222</t>
  </si>
  <si>
    <t>ORD-18223</t>
  </si>
  <si>
    <t>ORD-18224</t>
  </si>
  <si>
    <t>ORD-18225</t>
  </si>
  <si>
    <t>ORD-18226</t>
  </si>
  <si>
    <t>ORD-18227</t>
  </si>
  <si>
    <t>ORD-18228</t>
  </si>
  <si>
    <t>ORD-18229</t>
  </si>
  <si>
    <t>ORD-18230</t>
  </si>
  <si>
    <t>ORD-18231</t>
  </si>
  <si>
    <t>ORD-18232</t>
  </si>
  <si>
    <t>ORD-18233</t>
  </si>
  <si>
    <t>ORD-18234</t>
  </si>
  <si>
    <t>ORD-18235</t>
  </si>
  <si>
    <t>ORD-18236</t>
  </si>
  <si>
    <t>ORD-18237</t>
  </si>
  <si>
    <t>ORD-18238</t>
  </si>
  <si>
    <t>ORD-18239</t>
  </si>
  <si>
    <t>ORD-18240</t>
  </si>
  <si>
    <t>ORD-18241</t>
  </si>
  <si>
    <t>ORD-18242</t>
  </si>
  <si>
    <t>ORD-18243</t>
  </si>
  <si>
    <t>ORD-18244</t>
  </si>
  <si>
    <t>ORD-18245</t>
  </si>
  <si>
    <t>ORD-18246</t>
  </si>
  <si>
    <t>ORD-18247</t>
  </si>
  <si>
    <t>ORD-18248</t>
  </si>
  <si>
    <t>ORD-18249</t>
  </si>
  <si>
    <t>ORD-18250</t>
  </si>
  <si>
    <t>ORD-18251</t>
  </si>
  <si>
    <t>ORD-18252</t>
  </si>
  <si>
    <t>ORD-18253</t>
  </si>
  <si>
    <t>ORD-18254</t>
  </si>
  <si>
    <t>ORD-18255</t>
  </si>
  <si>
    <t>ORD-18256</t>
  </si>
  <si>
    <t>ORD-18257</t>
  </si>
  <si>
    <t>ORD-18258</t>
  </si>
  <si>
    <t>ORD-18259</t>
  </si>
  <si>
    <t>ORD-18260</t>
  </si>
  <si>
    <t>ORD-18261</t>
  </si>
  <si>
    <t>ORD-18262</t>
  </si>
  <si>
    <t>ORD-18263</t>
  </si>
  <si>
    <t>ORD-18264</t>
  </si>
  <si>
    <t>ORD-18265</t>
  </si>
  <si>
    <t>ORD-18266</t>
  </si>
  <si>
    <t>ORD-18267</t>
  </si>
  <si>
    <t>ORD-18268</t>
  </si>
  <si>
    <t>ORD-18269</t>
  </si>
  <si>
    <t>ORD-18270</t>
  </si>
  <si>
    <t>ORD-18271</t>
  </si>
  <si>
    <t>ORD-18272</t>
  </si>
  <si>
    <t>ORD-18273</t>
  </si>
  <si>
    <t>ORD-18274</t>
  </si>
  <si>
    <t>ORD-18275</t>
  </si>
  <si>
    <t>ORD-18276</t>
  </si>
  <si>
    <t>ORD-18277</t>
  </si>
  <si>
    <t>ORD-18278</t>
  </si>
  <si>
    <t>ORD-18279</t>
  </si>
  <si>
    <t>ORD-18280</t>
  </si>
  <si>
    <t>ORD-18281</t>
  </si>
  <si>
    <t>ORD-18282</t>
  </si>
  <si>
    <t>ORD-18283</t>
  </si>
  <si>
    <t>ORD-18284</t>
  </si>
  <si>
    <t>ORD-18285</t>
  </si>
  <si>
    <t>ORD-18286</t>
  </si>
  <si>
    <t>ORD-18287</t>
  </si>
  <si>
    <t>ORD-18288</t>
  </si>
  <si>
    <t>ORD-18289</t>
  </si>
  <si>
    <t>ORD-18290</t>
  </si>
  <si>
    <t>ORD-18291</t>
  </si>
  <si>
    <t>ORD-18292</t>
  </si>
  <si>
    <t>ORD-18293</t>
  </si>
  <si>
    <t>ORD-18294</t>
  </si>
  <si>
    <t>ORD-18295</t>
  </si>
  <si>
    <t>ORD-18296</t>
  </si>
  <si>
    <t>ORD-18297</t>
  </si>
  <si>
    <t>ORD-18298</t>
  </si>
  <si>
    <t>ORD-18299</t>
  </si>
  <si>
    <t>ORD-18300</t>
  </si>
  <si>
    <t>ORD-18301</t>
  </si>
  <si>
    <t>ORD-18302</t>
  </si>
  <si>
    <t>ORD-18303</t>
  </si>
  <si>
    <t>ORD-18304</t>
  </si>
  <si>
    <t>ORD-18305</t>
  </si>
  <si>
    <t>ORD-18306</t>
  </si>
  <si>
    <t>ORD-18307</t>
  </si>
  <si>
    <t>ORD-18308</t>
  </si>
  <si>
    <t>ORD-18309</t>
  </si>
  <si>
    <t>ORD-18310</t>
  </si>
  <si>
    <t>ORD-18311</t>
  </si>
  <si>
    <t>ORD-18312</t>
  </si>
  <si>
    <t>ORD-18313</t>
  </si>
  <si>
    <t>ORD-18314</t>
  </si>
  <si>
    <t>ORD-18315</t>
  </si>
  <si>
    <t>ORD-18316</t>
  </si>
  <si>
    <t>ORD-18317</t>
  </si>
  <si>
    <t>ORD-18318</t>
  </si>
  <si>
    <t>ORD-18319</t>
  </si>
  <si>
    <t>ORD-18320</t>
  </si>
  <si>
    <t>ORD-18321</t>
  </si>
  <si>
    <t>ORD-18322</t>
  </si>
  <si>
    <t>ORD-18323</t>
  </si>
  <si>
    <t>ORD-18324</t>
  </si>
  <si>
    <t>ORD-18325</t>
  </si>
  <si>
    <t>ORD-18326</t>
  </si>
  <si>
    <t>ORD-18327</t>
  </si>
  <si>
    <t>ORD-18328</t>
  </si>
  <si>
    <t>ORD-18329</t>
  </si>
  <si>
    <t>ORD-18330</t>
  </si>
  <si>
    <t>ORD-18331</t>
  </si>
  <si>
    <t>ORD-18332</t>
  </si>
  <si>
    <t>ORD-18333</t>
  </si>
  <si>
    <t>ORD-18334</t>
  </si>
  <si>
    <t>ORD-18335</t>
  </si>
  <si>
    <t>ORD-18336</t>
  </si>
  <si>
    <t>ORD-18337</t>
  </si>
  <si>
    <t>ORD-18338</t>
  </si>
  <si>
    <t>ORD-18339</t>
  </si>
  <si>
    <t>ORD-18340</t>
  </si>
  <si>
    <t>ORD-18341</t>
  </si>
  <si>
    <t>ORD-18342</t>
  </si>
  <si>
    <t>ORD-18343</t>
  </si>
  <si>
    <t>ORD-18344</t>
  </si>
  <si>
    <t>ORD-18345</t>
  </si>
  <si>
    <t>ORD-18346</t>
  </si>
  <si>
    <t>ORD-18347</t>
  </si>
  <si>
    <t>ORD-18348</t>
  </si>
  <si>
    <t>ORD-18349</t>
  </si>
  <si>
    <t>ORD-18350</t>
  </si>
  <si>
    <t>ORD-18351</t>
  </si>
  <si>
    <t>ORD-18352</t>
  </si>
  <si>
    <t>ORD-18353</t>
  </si>
  <si>
    <t>ORD-18354</t>
  </si>
  <si>
    <t>ORD-18355</t>
  </si>
  <si>
    <t>ORD-18356</t>
  </si>
  <si>
    <t>ORD-18357</t>
  </si>
  <si>
    <t>ORD-18358</t>
  </si>
  <si>
    <t>ORD-18359</t>
  </si>
  <si>
    <t>ORD-18360</t>
  </si>
  <si>
    <t>ORD-18361</t>
  </si>
  <si>
    <t>ORD-18362</t>
  </si>
  <si>
    <t>ORD-18363</t>
  </si>
  <si>
    <t>ORD-18364</t>
  </si>
  <si>
    <t>ORD-18365</t>
  </si>
  <si>
    <t>ORD-18366</t>
  </si>
  <si>
    <t>ORD-18367</t>
  </si>
  <si>
    <t>ORD-18368</t>
  </si>
  <si>
    <t>ORD-18369</t>
  </si>
  <si>
    <t>ORD-18370</t>
  </si>
  <si>
    <t>ORD-18371</t>
  </si>
  <si>
    <t>ORD-18372</t>
  </si>
  <si>
    <t>ORD-18373</t>
  </si>
  <si>
    <t>ORD-18374</t>
  </si>
  <si>
    <t>ORD-18375</t>
  </si>
  <si>
    <t>ORD-18376</t>
  </si>
  <si>
    <t>ORD-18377</t>
  </si>
  <si>
    <t>ORD-18378</t>
  </si>
  <si>
    <t>ORD-18379</t>
  </si>
  <si>
    <t>ORD-18380</t>
  </si>
  <si>
    <t>ORD-18381</t>
  </si>
  <si>
    <t>ORD-18382</t>
  </si>
  <si>
    <t>ORD-18383</t>
  </si>
  <si>
    <t>ORD-18384</t>
  </si>
  <si>
    <t>ORD-18385</t>
  </si>
  <si>
    <t>ORD-18386</t>
  </si>
  <si>
    <t>ORD-18387</t>
  </si>
  <si>
    <t>ORD-18388</t>
  </si>
  <si>
    <t>ORD-18389</t>
  </si>
  <si>
    <t>ORD-18390</t>
  </si>
  <si>
    <t>ORD-18391</t>
  </si>
  <si>
    <t>ORD-18392</t>
  </si>
  <si>
    <t>ORD-18393</t>
  </si>
  <si>
    <t>ORD-18394</t>
  </si>
  <si>
    <t>ORD-18395</t>
  </si>
  <si>
    <t>ORD-18396</t>
  </si>
  <si>
    <t>ORD-18397</t>
  </si>
  <si>
    <t>ORD-18398</t>
  </si>
  <si>
    <t>ORD-18399</t>
  </si>
  <si>
    <t>ORD-18400</t>
  </si>
  <si>
    <t>ORD-18401</t>
  </si>
  <si>
    <t>ORD-18402</t>
  </si>
  <si>
    <t>ORD-18403</t>
  </si>
  <si>
    <t>ORD-18404</t>
  </si>
  <si>
    <t>ORD-18405</t>
  </si>
  <si>
    <t>ORD-18406</t>
  </si>
  <si>
    <t>ORD-18407</t>
  </si>
  <si>
    <t>ORD-18408</t>
  </si>
  <si>
    <t>ORD-18409</t>
  </si>
  <si>
    <t>ORD-18410</t>
  </si>
  <si>
    <t>ORD-18411</t>
  </si>
  <si>
    <t>ORD-18412</t>
  </si>
  <si>
    <t>ORD-18413</t>
  </si>
  <si>
    <t>ORD-18414</t>
  </si>
  <si>
    <t>ORD-18415</t>
  </si>
  <si>
    <t>ORD-18416</t>
  </si>
  <si>
    <t>ORD-18417</t>
  </si>
  <si>
    <t>ORD-18418</t>
  </si>
  <si>
    <t>ORD-18419</t>
  </si>
  <si>
    <t>ORD-18420</t>
  </si>
  <si>
    <t>ORD-18421</t>
  </si>
  <si>
    <t>ORD-18422</t>
  </si>
  <si>
    <t>ORD-18423</t>
  </si>
  <si>
    <t>ORD-18424</t>
  </si>
  <si>
    <t>ORD-18425</t>
  </si>
  <si>
    <t>ORD-18426</t>
  </si>
  <si>
    <t>ORD-18427</t>
  </si>
  <si>
    <t>ORD-18428</t>
  </si>
  <si>
    <t>ORD-18429</t>
  </si>
  <si>
    <t>ORD-18430</t>
  </si>
  <si>
    <t>ORD-18431</t>
  </si>
  <si>
    <t>ORD-18432</t>
  </si>
  <si>
    <t>ORD-18433</t>
  </si>
  <si>
    <t>ORD-18434</t>
  </si>
  <si>
    <t>ORD-18435</t>
  </si>
  <si>
    <t>ORD-18436</t>
  </si>
  <si>
    <t>ORD-18437</t>
  </si>
  <si>
    <t>ORD-18438</t>
  </si>
  <si>
    <t>ORD-18439</t>
  </si>
  <si>
    <t>ORD-18440</t>
  </si>
  <si>
    <t>ORD-18441</t>
  </si>
  <si>
    <t>ORD-18442</t>
  </si>
  <si>
    <t>ORD-18443</t>
  </si>
  <si>
    <t>ORD-18444</t>
  </si>
  <si>
    <t>ORD-18445</t>
  </si>
  <si>
    <t>ORD-18446</t>
  </si>
  <si>
    <t>ORD-18447</t>
  </si>
  <si>
    <t>ORD-18448</t>
  </si>
  <si>
    <t>ORD-18449</t>
  </si>
  <si>
    <t>ORD-18450</t>
  </si>
  <si>
    <t>ORD-18451</t>
  </si>
  <si>
    <t>ORD-18452</t>
  </si>
  <si>
    <t>ORD-18453</t>
  </si>
  <si>
    <t>ORD-18454</t>
  </si>
  <si>
    <t>ORD-18455</t>
  </si>
  <si>
    <t>ORD-18456</t>
  </si>
  <si>
    <t>ORD-18457</t>
  </si>
  <si>
    <t>ORD-18458</t>
  </si>
  <si>
    <t>ORD-18459</t>
  </si>
  <si>
    <t>ORD-18460</t>
  </si>
  <si>
    <t>ORD-18461</t>
  </si>
  <si>
    <t>ORD-18462</t>
  </si>
  <si>
    <t>ORD-18463</t>
  </si>
  <si>
    <t>ORD-18464</t>
  </si>
  <si>
    <t>ORD-18465</t>
  </si>
  <si>
    <t>ORD-18466</t>
  </si>
  <si>
    <t>ORD-18467</t>
  </si>
  <si>
    <t>ORD-18468</t>
  </si>
  <si>
    <t>ORD-18469</t>
  </si>
  <si>
    <t>ORD-18470</t>
  </si>
  <si>
    <t>ORD-18471</t>
  </si>
  <si>
    <t>ORD-18472</t>
  </si>
  <si>
    <t>ORD-18473</t>
  </si>
  <si>
    <t>ORD-18474</t>
  </si>
  <si>
    <t>ORD-18475</t>
  </si>
  <si>
    <t>ORD-18476</t>
  </si>
  <si>
    <t>ORD-18477</t>
  </si>
  <si>
    <t>ORD-18478</t>
  </si>
  <si>
    <t>ORD-18479</t>
  </si>
  <si>
    <t>ORD-18480</t>
  </si>
  <si>
    <t>ORD-18481</t>
  </si>
  <si>
    <t>ORD-18482</t>
  </si>
  <si>
    <t>ORD-18483</t>
  </si>
  <si>
    <t>ORD-18484</t>
  </si>
  <si>
    <t>ORD-18485</t>
  </si>
  <si>
    <t>ORD-18486</t>
  </si>
  <si>
    <t>ORD-18487</t>
  </si>
  <si>
    <t>ORD-18488</t>
  </si>
  <si>
    <t>ORD-18489</t>
  </si>
  <si>
    <t>ORD-18490</t>
  </si>
  <si>
    <t>ORD-18491</t>
  </si>
  <si>
    <t>ORD-18492</t>
  </si>
  <si>
    <t>ORD-18493</t>
  </si>
  <si>
    <t>ORD-18494</t>
  </si>
  <si>
    <t>ORD-18495</t>
  </si>
  <si>
    <t>ORD-18496</t>
  </si>
  <si>
    <t>ORD-18497</t>
  </si>
  <si>
    <t>ORD-18498</t>
  </si>
  <si>
    <t>ORD-18499</t>
  </si>
  <si>
    <t>ORD-18500</t>
  </si>
  <si>
    <t>ORD-18501</t>
  </si>
  <si>
    <t>ORD-18502</t>
  </si>
  <si>
    <t>ORD-18503</t>
  </si>
  <si>
    <t>ORD-18504</t>
  </si>
  <si>
    <t>ORD-18505</t>
  </si>
  <si>
    <t>ORD-18506</t>
  </si>
  <si>
    <t>ORD-18507</t>
  </si>
  <si>
    <t>ORD-18508</t>
  </si>
  <si>
    <t>ORD-18509</t>
  </si>
  <si>
    <t>ORD-18510</t>
  </si>
  <si>
    <t>ORD-18511</t>
  </si>
  <si>
    <t>ORD-18512</t>
  </si>
  <si>
    <t>ORD-18513</t>
  </si>
  <si>
    <t>ORD-18514</t>
  </si>
  <si>
    <t>ORD-18515</t>
  </si>
  <si>
    <t>ORD-18516</t>
  </si>
  <si>
    <t>ORD-18517</t>
  </si>
  <si>
    <t>ORD-18518</t>
  </si>
  <si>
    <t>ORD-18519</t>
  </si>
  <si>
    <t>ORD-18520</t>
  </si>
  <si>
    <t>ORD-18521</t>
  </si>
  <si>
    <t>ORD-18522</t>
  </si>
  <si>
    <t>ORD-18523</t>
  </si>
  <si>
    <t>ORD-18524</t>
  </si>
  <si>
    <t>ORD-18525</t>
  </si>
  <si>
    <t>ORD-18526</t>
  </si>
  <si>
    <t>ORD-18527</t>
  </si>
  <si>
    <t>ORD-18528</t>
  </si>
  <si>
    <t>ORD-18529</t>
  </si>
  <si>
    <t>ORD-18530</t>
  </si>
  <si>
    <t>ORD-18531</t>
  </si>
  <si>
    <t>ORD-18532</t>
  </si>
  <si>
    <t>ORD-18533</t>
  </si>
  <si>
    <t>ORD-18534</t>
  </si>
  <si>
    <t>ORD-18535</t>
  </si>
  <si>
    <t>ORD-18536</t>
  </si>
  <si>
    <t>ORD-18537</t>
  </si>
  <si>
    <t>ORD-18538</t>
  </si>
  <si>
    <t>ORD-18539</t>
  </si>
  <si>
    <t>ORD-18540</t>
  </si>
  <si>
    <t>ORD-18541</t>
  </si>
  <si>
    <t>ORD-18542</t>
  </si>
  <si>
    <t>ORD-18543</t>
  </si>
  <si>
    <t>ORD-18544</t>
  </si>
  <si>
    <t>ORD-18545</t>
  </si>
  <si>
    <t>ORD-18546</t>
  </si>
  <si>
    <t>ORD-18547</t>
  </si>
  <si>
    <t>ORD-18548</t>
  </si>
  <si>
    <t>ORD-18549</t>
  </si>
  <si>
    <t>ORD-18550</t>
  </si>
  <si>
    <t>ORD-18551</t>
  </si>
  <si>
    <t>ORD-18552</t>
  </si>
  <si>
    <t>ORD-18553</t>
  </si>
  <si>
    <t>ORD-18554</t>
  </si>
  <si>
    <t>ORD-18555</t>
  </si>
  <si>
    <t>ORD-18556</t>
  </si>
  <si>
    <t>ORD-18557</t>
  </si>
  <si>
    <t>ORD-18558</t>
  </si>
  <si>
    <t>ORD-18559</t>
  </si>
  <si>
    <t>ORD-18560</t>
  </si>
  <si>
    <t>ORD-18561</t>
  </si>
  <si>
    <t>ORD-18562</t>
  </si>
  <si>
    <t>ORD-18563</t>
  </si>
  <si>
    <t>ORD-18564</t>
  </si>
  <si>
    <t>ORD-18565</t>
  </si>
  <si>
    <t>ORD-18566</t>
  </si>
  <si>
    <t>ORD-18567</t>
  </si>
  <si>
    <t>ORD-18568</t>
  </si>
  <si>
    <t>ORD-18569</t>
  </si>
  <si>
    <t>ORD-18570</t>
  </si>
  <si>
    <t>ORD-18571</t>
  </si>
  <si>
    <t>ORD-18572</t>
  </si>
  <si>
    <t>ORD-18573</t>
  </si>
  <si>
    <t>ORD-18574</t>
  </si>
  <si>
    <t>ORD-18575</t>
  </si>
  <si>
    <t>ORD-18576</t>
  </si>
  <si>
    <t>ORD-18577</t>
  </si>
  <si>
    <t>ORD-18578</t>
  </si>
  <si>
    <t>ORD-18579</t>
  </si>
  <si>
    <t>ORD-18580</t>
  </si>
  <si>
    <t>ORD-18581</t>
  </si>
  <si>
    <t>ORD-18582</t>
  </si>
  <si>
    <t>ORD-18583</t>
  </si>
  <si>
    <t>ORD-18584</t>
  </si>
  <si>
    <t>ORD-18585</t>
  </si>
  <si>
    <t>ORD-18586</t>
  </si>
  <si>
    <t>ORD-18587</t>
  </si>
  <si>
    <t>ORD-18588</t>
  </si>
  <si>
    <t>ORD-18589</t>
  </si>
  <si>
    <t>ORD-18590</t>
  </si>
  <si>
    <t>ORD-18591</t>
  </si>
  <si>
    <t>ORD-18592</t>
  </si>
  <si>
    <t>ORD-18593</t>
  </si>
  <si>
    <t>ORD-18594</t>
  </si>
  <si>
    <t>ORD-18595</t>
  </si>
  <si>
    <t>ORD-18596</t>
  </si>
  <si>
    <t>ORD-18597</t>
  </si>
  <si>
    <t>ORD-18598</t>
  </si>
  <si>
    <t>ORD-18599</t>
  </si>
  <si>
    <t>ORD-18600</t>
  </si>
  <si>
    <t>ORD-18601</t>
  </si>
  <si>
    <t>ORD-18602</t>
  </si>
  <si>
    <t>ORD-18603</t>
  </si>
  <si>
    <t>ORD-18604</t>
  </si>
  <si>
    <t>ORD-18605</t>
  </si>
  <si>
    <t>ORD-18606</t>
  </si>
  <si>
    <t>ORD-18607</t>
  </si>
  <si>
    <t>ORD-18608</t>
  </si>
  <si>
    <t>ORD-18609</t>
  </si>
  <si>
    <t>ORD-18610</t>
  </si>
  <si>
    <t>ORD-18611</t>
  </si>
  <si>
    <t>ORD-18612</t>
  </si>
  <si>
    <t>ORD-18613</t>
  </si>
  <si>
    <t>ORD-18614</t>
  </si>
  <si>
    <t>ORD-18615</t>
  </si>
  <si>
    <t>ORD-18616</t>
  </si>
  <si>
    <t>ORD-18617</t>
  </si>
  <si>
    <t>ORD-18618</t>
  </si>
  <si>
    <t>ORD-18619</t>
  </si>
  <si>
    <t>ORD-18620</t>
  </si>
  <si>
    <t>ORD-18621</t>
  </si>
  <si>
    <t>ORD-18622</t>
  </si>
  <si>
    <t>ORD-18623</t>
  </si>
  <si>
    <t>ORD-18624</t>
  </si>
  <si>
    <t>ORD-18625</t>
  </si>
  <si>
    <t>ORD-18626</t>
  </si>
  <si>
    <t>ORD-18627</t>
  </si>
  <si>
    <t>ORD-18628</t>
  </si>
  <si>
    <t>ORD-18629</t>
  </si>
  <si>
    <t>ORD-18630</t>
  </si>
  <si>
    <t>ORD-18631</t>
  </si>
  <si>
    <t>ORD-18632</t>
  </si>
  <si>
    <t>ORD-18633</t>
  </si>
  <si>
    <t>ORD-18634</t>
  </si>
  <si>
    <t>ORD-18635</t>
  </si>
  <si>
    <t>ORD-18636</t>
  </si>
  <si>
    <t>ORD-18637</t>
  </si>
  <si>
    <t>ORD-18638</t>
  </si>
  <si>
    <t>ORD-18639</t>
  </si>
  <si>
    <t>ORD-18640</t>
  </si>
  <si>
    <t>ORD-18641</t>
  </si>
  <si>
    <t>ORD-18642</t>
  </si>
  <si>
    <t>ORD-18643</t>
  </si>
  <si>
    <t>ORD-18644</t>
  </si>
  <si>
    <t>ORD-18645</t>
  </si>
  <si>
    <t>ORD-18646</t>
  </si>
  <si>
    <t>ORD-18647</t>
  </si>
  <si>
    <t>ORD-18648</t>
  </si>
  <si>
    <t>ORD-18649</t>
  </si>
  <si>
    <t>ORD-18650</t>
  </si>
  <si>
    <t>ORD-18651</t>
  </si>
  <si>
    <t>ORD-18652</t>
  </si>
  <si>
    <t>ORD-18653</t>
  </si>
  <si>
    <t>ORD-18654</t>
  </si>
  <si>
    <t>ORD-18655</t>
  </si>
  <si>
    <t>ORD-18656</t>
  </si>
  <si>
    <t>ORD-18657</t>
  </si>
  <si>
    <t>ORD-18658</t>
  </si>
  <si>
    <t>ORD-18659</t>
  </si>
  <si>
    <t>ORD-18660</t>
  </si>
  <si>
    <t>ORD-18661</t>
  </si>
  <si>
    <t>ORD-18662</t>
  </si>
  <si>
    <t>ORD-18663</t>
  </si>
  <si>
    <t>ORD-18664</t>
  </si>
  <si>
    <t>ORD-18665</t>
  </si>
  <si>
    <t>ORD-18666</t>
  </si>
  <si>
    <t>ORD-18667</t>
  </si>
  <si>
    <t>ORD-18668</t>
  </si>
  <si>
    <t>ORD-18669</t>
  </si>
  <si>
    <t>ORD-18670</t>
  </si>
  <si>
    <t>ORD-18671</t>
  </si>
  <si>
    <t>ORD-18672</t>
  </si>
  <si>
    <t>ORD-18673</t>
  </si>
  <si>
    <t>ORD-18674</t>
  </si>
  <si>
    <t>ORD-18675</t>
  </si>
  <si>
    <t>ORD-18676</t>
  </si>
  <si>
    <t>ORD-18677</t>
  </si>
  <si>
    <t>ORD-18678</t>
  </si>
  <si>
    <t>ORD-18679</t>
  </si>
  <si>
    <t>ORD-18680</t>
  </si>
  <si>
    <t>ORD-18681</t>
  </si>
  <si>
    <t>ORD-18682</t>
  </si>
  <si>
    <t>ORD-18683</t>
  </si>
  <si>
    <t>ORD-18684</t>
  </si>
  <si>
    <t>ORD-18685</t>
  </si>
  <si>
    <t>ORD-18686</t>
  </si>
  <si>
    <t>ORD-18687</t>
  </si>
  <si>
    <t>ORD-18688</t>
  </si>
  <si>
    <t>ORD-18689</t>
  </si>
  <si>
    <t>ORD-18690</t>
  </si>
  <si>
    <t>ORD-18691</t>
  </si>
  <si>
    <t>ORD-18692</t>
  </si>
  <si>
    <t>ORD-18693</t>
  </si>
  <si>
    <t>ORD-18694</t>
  </si>
  <si>
    <t>ORD-18695</t>
  </si>
  <si>
    <t>ORD-18696</t>
  </si>
  <si>
    <t>ORD-18697</t>
  </si>
  <si>
    <t>ORD-18698</t>
  </si>
  <si>
    <t>ORD-18699</t>
  </si>
  <si>
    <t>ORD-18700</t>
  </si>
  <si>
    <t>ORD-18701</t>
  </si>
  <si>
    <t>ORD-18702</t>
  </si>
  <si>
    <t>ORD-18703</t>
  </si>
  <si>
    <t>ORD-18704</t>
  </si>
  <si>
    <t>ORD-18705</t>
  </si>
  <si>
    <t>ORD-18706</t>
  </si>
  <si>
    <t>ORD-18707</t>
  </si>
  <si>
    <t>ORD-18708</t>
  </si>
  <si>
    <t>ORD-18709</t>
  </si>
  <si>
    <t>ORD-18710</t>
  </si>
  <si>
    <t>ORD-18711</t>
  </si>
  <si>
    <t>ORD-18712</t>
  </si>
  <si>
    <t>ORD-18713</t>
  </si>
  <si>
    <t>ORD-18714</t>
  </si>
  <si>
    <t>ORD-18715</t>
  </si>
  <si>
    <t>ORD-18716</t>
  </si>
  <si>
    <t>ORD-18717</t>
  </si>
  <si>
    <t>ORD-18718</t>
  </si>
  <si>
    <t>ORD-18719</t>
  </si>
  <si>
    <t>ORD-18720</t>
  </si>
  <si>
    <t>ORD-18721</t>
  </si>
  <si>
    <t>ORD-18722</t>
  </si>
  <si>
    <t>ORD-18723</t>
  </si>
  <si>
    <t>ORD-18724</t>
  </si>
  <si>
    <t>ORD-18725</t>
  </si>
  <si>
    <t>ORD-18726</t>
  </si>
  <si>
    <t>ORD-18727</t>
  </si>
  <si>
    <t>ORD-18728</t>
  </si>
  <si>
    <t>ORD-18729</t>
  </si>
  <si>
    <t>ORD-18730</t>
  </si>
  <si>
    <t>ORD-18731</t>
  </si>
  <si>
    <t>ORD-18732</t>
  </si>
  <si>
    <t>ORD-18733</t>
  </si>
  <si>
    <t>ORD-18734</t>
  </si>
  <si>
    <t>ORD-18735</t>
  </si>
  <si>
    <t>ORD-18736</t>
  </si>
  <si>
    <t>ORD-18737</t>
  </si>
  <si>
    <t>ORD-18738</t>
  </si>
  <si>
    <t>ORD-18739</t>
  </si>
  <si>
    <t>ORD-18740</t>
  </si>
  <si>
    <t>ORD-18741</t>
  </si>
  <si>
    <t>ORD-18742</t>
  </si>
  <si>
    <t>ORD-18743</t>
  </si>
  <si>
    <t>ORD-18744</t>
  </si>
  <si>
    <t>ORD-18745</t>
  </si>
  <si>
    <t>ORD-18746</t>
  </si>
  <si>
    <t>ORD-18747</t>
  </si>
  <si>
    <t>ORD-18748</t>
  </si>
  <si>
    <t>ORD-18749</t>
  </si>
  <si>
    <t>ORD-18750</t>
  </si>
  <si>
    <t>ORD-18751</t>
  </si>
  <si>
    <t>ORD-18752</t>
  </si>
  <si>
    <t>ORD-18753</t>
  </si>
  <si>
    <t>ORD-18754</t>
  </si>
  <si>
    <t>ORD-18755</t>
  </si>
  <si>
    <t>ORD-18756</t>
  </si>
  <si>
    <t>ORD-18757</t>
  </si>
  <si>
    <t>ORD-18758</t>
  </si>
  <si>
    <t>ORD-18759</t>
  </si>
  <si>
    <t>ORD-18760</t>
  </si>
  <si>
    <t>ORD-18761</t>
  </si>
  <si>
    <t>ORD-18762</t>
  </si>
  <si>
    <t>ORD-18763</t>
  </si>
  <si>
    <t>ORD-18764</t>
  </si>
  <si>
    <t>ORD-18765</t>
  </si>
  <si>
    <t>ORD-18766</t>
  </si>
  <si>
    <t>ORD-18767</t>
  </si>
  <si>
    <t>ORD-18768</t>
  </si>
  <si>
    <t>ORD-18769</t>
  </si>
  <si>
    <t>ORD-18770</t>
  </si>
  <si>
    <t>ORD-18771</t>
  </si>
  <si>
    <t>ORD-18772</t>
  </si>
  <si>
    <t>ORD-18773</t>
  </si>
  <si>
    <t>ORD-18774</t>
  </si>
  <si>
    <t>ORD-18775</t>
  </si>
  <si>
    <t>ORD-18776</t>
  </si>
  <si>
    <t>ORD-18777</t>
  </si>
  <si>
    <t>ORD-18778</t>
  </si>
  <si>
    <t>ORD-18779</t>
  </si>
  <si>
    <t>ORD-18780</t>
  </si>
  <si>
    <t>ORD-18781</t>
  </si>
  <si>
    <t>ORD-18782</t>
  </si>
  <si>
    <t>ORD-18783</t>
  </si>
  <si>
    <t>ORD-18784</t>
  </si>
  <si>
    <t>ORD-18785</t>
  </si>
  <si>
    <t>ORD-18786</t>
  </si>
  <si>
    <t>ORD-18787</t>
  </si>
  <si>
    <t>ORD-18788</t>
  </si>
  <si>
    <t>ORD-18789</t>
  </si>
  <si>
    <t>ORD-18790</t>
  </si>
  <si>
    <t>ORD-18791</t>
  </si>
  <si>
    <t>ORD-18792</t>
  </si>
  <si>
    <t>ORD-18793</t>
  </si>
  <si>
    <t>ORD-18794</t>
  </si>
  <si>
    <t>ORD-18795</t>
  </si>
  <si>
    <t>ORD-18796</t>
  </si>
  <si>
    <t>ORD-18797</t>
  </si>
  <si>
    <t>ORD-18798</t>
  </si>
  <si>
    <t>ORD-18799</t>
  </si>
  <si>
    <t>ORD-18800</t>
  </si>
  <si>
    <t>ORD-18801</t>
  </si>
  <si>
    <t>ORD-18802</t>
  </si>
  <si>
    <t>ORD-18803</t>
  </si>
  <si>
    <t>ORD-18804</t>
  </si>
  <si>
    <t>ORD-18805</t>
  </si>
  <si>
    <t>ORD-18806</t>
  </si>
  <si>
    <t>ORD-18807</t>
  </si>
  <si>
    <t>ORD-18808</t>
  </si>
  <si>
    <t>ORD-18809</t>
  </si>
  <si>
    <t>ORD-18810</t>
  </si>
  <si>
    <t>ORD-18811</t>
  </si>
  <si>
    <t>ORD-18812</t>
  </si>
  <si>
    <t>ORD-18813</t>
  </si>
  <si>
    <t>ORD-18814</t>
  </si>
  <si>
    <t>ORD-18815</t>
  </si>
  <si>
    <t>ORD-18816</t>
  </si>
  <si>
    <t>ORD-18817</t>
  </si>
  <si>
    <t>ORD-18818</t>
  </si>
  <si>
    <t>ORD-18819</t>
  </si>
  <si>
    <t>ORD-18820</t>
  </si>
  <si>
    <t>ORD-18821</t>
  </si>
  <si>
    <t>ORD-18822</t>
  </si>
  <si>
    <t>ORD-18823</t>
  </si>
  <si>
    <t>ORD-18824</t>
  </si>
  <si>
    <t>ORD-18825</t>
  </si>
  <si>
    <t>ORD-18826</t>
  </si>
  <si>
    <t>ORD-18827</t>
  </si>
  <si>
    <t>ORD-18828</t>
  </si>
  <si>
    <t>ORD-18829</t>
  </si>
  <si>
    <t>ORD-18830</t>
  </si>
  <si>
    <t>ORD-18831</t>
  </si>
  <si>
    <t>ORD-18832</t>
  </si>
  <si>
    <t>ORD-18833</t>
  </si>
  <si>
    <t>ORD-18834</t>
  </si>
  <si>
    <t>ORD-18835</t>
  </si>
  <si>
    <t>ORD-18836</t>
  </si>
  <si>
    <t>ORD-18837</t>
  </si>
  <si>
    <t>ORD-18838</t>
  </si>
  <si>
    <t>ORD-18839</t>
  </si>
  <si>
    <t>ORD-18840</t>
  </si>
  <si>
    <t>ORD-18841</t>
  </si>
  <si>
    <t>ORD-18842</t>
  </si>
  <si>
    <t>ORD-18843</t>
  </si>
  <si>
    <t>ORD-18844</t>
  </si>
  <si>
    <t>ORD-18845</t>
  </si>
  <si>
    <t>ORD-18846</t>
  </si>
  <si>
    <t>ORD-18847</t>
  </si>
  <si>
    <t>ORD-18848</t>
  </si>
  <si>
    <t>ORD-18849</t>
  </si>
  <si>
    <t>ORD-18850</t>
  </si>
  <si>
    <t>ORD-18851</t>
  </si>
  <si>
    <t>ORD-18852</t>
  </si>
  <si>
    <t>ORD-18853</t>
  </si>
  <si>
    <t>ORD-18854</t>
  </si>
  <si>
    <t>ORD-18855</t>
  </si>
  <si>
    <t>ORD-18856</t>
  </si>
  <si>
    <t>ORD-18857</t>
  </si>
  <si>
    <t>ORD-18858</t>
  </si>
  <si>
    <t>ORD-18859</t>
  </si>
  <si>
    <t>ORD-18860</t>
  </si>
  <si>
    <t>ORD-18861</t>
  </si>
  <si>
    <t>ORD-18862</t>
  </si>
  <si>
    <t>ORD-18863</t>
  </si>
  <si>
    <t>ORD-18864</t>
  </si>
  <si>
    <t>ORD-18865</t>
  </si>
  <si>
    <t>ORD-18866</t>
  </si>
  <si>
    <t>ORD-18867</t>
  </si>
  <si>
    <t>ORD-18868</t>
  </si>
  <si>
    <t>ORD-18869</t>
  </si>
  <si>
    <t>ORD-18870</t>
  </si>
  <si>
    <t>ORD-18871</t>
  </si>
  <si>
    <t>ORD-18872</t>
  </si>
  <si>
    <t>ORD-18873</t>
  </si>
  <si>
    <t>ORD-18874</t>
  </si>
  <si>
    <t>ORD-18875</t>
  </si>
  <si>
    <t>ORD-18876</t>
  </si>
  <si>
    <t>ORD-18877</t>
  </si>
  <si>
    <t>ORD-18878</t>
  </si>
  <si>
    <t>ORD-18879</t>
  </si>
  <si>
    <t>ORD-18880</t>
  </si>
  <si>
    <t>ORD-18881</t>
  </si>
  <si>
    <t>ORD-18882</t>
  </si>
  <si>
    <t>ORD-18883</t>
  </si>
  <si>
    <t>ORD-18884</t>
  </si>
  <si>
    <t>ORD-18885</t>
  </si>
  <si>
    <t>ORD-18886</t>
  </si>
  <si>
    <t>ORD-18887</t>
  </si>
  <si>
    <t>ORD-18888</t>
  </si>
  <si>
    <t>ORD-18889</t>
  </si>
  <si>
    <t>ORD-18890</t>
  </si>
  <si>
    <t>ORD-18891</t>
  </si>
  <si>
    <t>ORD-18892</t>
  </si>
  <si>
    <t>ORD-18893</t>
  </si>
  <si>
    <t>ORD-18894</t>
  </si>
  <si>
    <t>ORD-18895</t>
  </si>
  <si>
    <t>ORD-18896</t>
  </si>
  <si>
    <t>ORD-18897</t>
  </si>
  <si>
    <t>ORD-18898</t>
  </si>
  <si>
    <t>ORD-18899</t>
  </si>
  <si>
    <t>ORD-18900</t>
  </si>
  <si>
    <t>ORD-18901</t>
  </si>
  <si>
    <t>ORD-18902</t>
  </si>
  <si>
    <t>ORD-18903</t>
  </si>
  <si>
    <t>ORD-18904</t>
  </si>
  <si>
    <t>ORD-18905</t>
  </si>
  <si>
    <t>ORD-18906</t>
  </si>
  <si>
    <t>ORD-18907</t>
  </si>
  <si>
    <t>ORD-18908</t>
  </si>
  <si>
    <t>ORD-18909</t>
  </si>
  <si>
    <t>ORD-18910</t>
  </si>
  <si>
    <t>ORD-18911</t>
  </si>
  <si>
    <t>ORD-18912</t>
  </si>
  <si>
    <t>ORD-18913</t>
  </si>
  <si>
    <t>ORD-18914</t>
  </si>
  <si>
    <t>ORD-18915</t>
  </si>
  <si>
    <t>ORD-18916</t>
  </si>
  <si>
    <t>ORD-18917</t>
  </si>
  <si>
    <t>ORD-18918</t>
  </si>
  <si>
    <t>ORD-18919</t>
  </si>
  <si>
    <t>ORD-18920</t>
  </si>
  <si>
    <t>ORD-18921</t>
  </si>
  <si>
    <t>ORD-18922</t>
  </si>
  <si>
    <t>ORD-18923</t>
  </si>
  <si>
    <t>ORD-18924</t>
  </si>
  <si>
    <t>ORD-18925</t>
  </si>
  <si>
    <t>ORD-18926</t>
  </si>
  <si>
    <t>ORD-18927</t>
  </si>
  <si>
    <t>ORD-18928</t>
  </si>
  <si>
    <t>ORD-18929</t>
  </si>
  <si>
    <t>ORD-18930</t>
  </si>
  <si>
    <t>ORD-18931</t>
  </si>
  <si>
    <t>ORD-18932</t>
  </si>
  <si>
    <t>ORD-18933</t>
  </si>
  <si>
    <t>ORD-18934</t>
  </si>
  <si>
    <t>ORD-18935</t>
  </si>
  <si>
    <t>ORD-18936</t>
  </si>
  <si>
    <t>ORD-18937</t>
  </si>
  <si>
    <t>ORD-18938</t>
  </si>
  <si>
    <t>ORD-18939</t>
  </si>
  <si>
    <t>ORD-18940</t>
  </si>
  <si>
    <t>ORD-18941</t>
  </si>
  <si>
    <t>ORD-18942</t>
  </si>
  <si>
    <t>ORD-18943</t>
  </si>
  <si>
    <t>ORD-18944</t>
  </si>
  <si>
    <t>ORD-18945</t>
  </si>
  <si>
    <t>ORD-18946</t>
  </si>
  <si>
    <t>ORD-18947</t>
  </si>
  <si>
    <t>ORD-18948</t>
  </si>
  <si>
    <t>ORD-18949</t>
  </si>
  <si>
    <t>ORD-18950</t>
  </si>
  <si>
    <t>ORD-18951</t>
  </si>
  <si>
    <t>ORD-18952</t>
  </si>
  <si>
    <t>ORD-18953</t>
  </si>
  <si>
    <t>ORD-18954</t>
  </si>
  <si>
    <t>ORD-18955</t>
  </si>
  <si>
    <t>ORD-18956</t>
  </si>
  <si>
    <t>ORD-18957</t>
  </si>
  <si>
    <t>ORD-18958</t>
  </si>
  <si>
    <t>ORD-18959</t>
  </si>
  <si>
    <t>ORD-18960</t>
  </si>
  <si>
    <t>ORD-18961</t>
  </si>
  <si>
    <t>ORD-18962</t>
  </si>
  <si>
    <t>ORD-18963</t>
  </si>
  <si>
    <t>ORD-18964</t>
  </si>
  <si>
    <t>ORD-18965</t>
  </si>
  <si>
    <t>ORD-18966</t>
  </si>
  <si>
    <t>ORD-18967</t>
  </si>
  <si>
    <t>ORD-18968</t>
  </si>
  <si>
    <t>ORD-18969</t>
  </si>
  <si>
    <t>ORD-18970</t>
  </si>
  <si>
    <t>ORD-18971</t>
  </si>
  <si>
    <t>ORD-18972</t>
  </si>
  <si>
    <t>ORD-18973</t>
  </si>
  <si>
    <t>ORD-18974</t>
  </si>
  <si>
    <t>ORD-18975</t>
  </si>
  <si>
    <t>ORD-18976</t>
  </si>
  <si>
    <t>ORD-18977</t>
  </si>
  <si>
    <t>ORD-18978</t>
  </si>
  <si>
    <t>ORD-18979</t>
  </si>
  <si>
    <t>ORD-18980</t>
  </si>
  <si>
    <t>ORD-18981</t>
  </si>
  <si>
    <t>ORD-18982</t>
  </si>
  <si>
    <t>ORD-18983</t>
  </si>
  <si>
    <t>ORD-18984</t>
  </si>
  <si>
    <t>ORD-18985</t>
  </si>
  <si>
    <t>ORD-18986</t>
  </si>
  <si>
    <t>ORD-18987</t>
  </si>
  <si>
    <t>ORD-18988</t>
  </si>
  <si>
    <t>ORD-18989</t>
  </si>
  <si>
    <t>ORD-18990</t>
  </si>
  <si>
    <t>ORD-18991</t>
  </si>
  <si>
    <t>ORD-18992</t>
  </si>
  <si>
    <t>ORD-18993</t>
  </si>
  <si>
    <t>ORD-18994</t>
  </si>
  <si>
    <t>ORD-18995</t>
  </si>
  <si>
    <t>ORD-18996</t>
  </si>
  <si>
    <t>ORD-18997</t>
  </si>
  <si>
    <t>ORD-18998</t>
  </si>
  <si>
    <t>ORD-18999</t>
  </si>
  <si>
    <t>ORD-19000</t>
  </si>
  <si>
    <t>ORD-19001</t>
  </si>
  <si>
    <t>ORD-19002</t>
  </si>
  <si>
    <t>ORD-19003</t>
  </si>
  <si>
    <t>ORD-19004</t>
  </si>
  <si>
    <t>ORD-19005</t>
  </si>
  <si>
    <t>ORD-19006</t>
  </si>
  <si>
    <t>ORD-19007</t>
  </si>
  <si>
    <t>ORD-19008</t>
  </si>
  <si>
    <t>ORD-19009</t>
  </si>
  <si>
    <t>ORD-19010</t>
  </si>
  <si>
    <t>ORD-19011</t>
  </si>
  <si>
    <t>ORD-19012</t>
  </si>
  <si>
    <t>ORD-19013</t>
  </si>
  <si>
    <t>ORD-19014</t>
  </si>
  <si>
    <t>ORD-19015</t>
  </si>
  <si>
    <t>ORD-19016</t>
  </si>
  <si>
    <t>ORD-19017</t>
  </si>
  <si>
    <t>ORD-19018</t>
  </si>
  <si>
    <t>ORD-19019</t>
  </si>
  <si>
    <t>ORD-19020</t>
  </si>
  <si>
    <t>ORD-19021</t>
  </si>
  <si>
    <t>ORD-19022</t>
  </si>
  <si>
    <t>ORD-19023</t>
  </si>
  <si>
    <t>ORD-19024</t>
  </si>
  <si>
    <t>ORD-19025</t>
  </si>
  <si>
    <t>ORD-19026</t>
  </si>
  <si>
    <t>ORD-19027</t>
  </si>
  <si>
    <t>ORD-19028</t>
  </si>
  <si>
    <t>ORD-19029</t>
  </si>
  <si>
    <t>ORD-19030</t>
  </si>
  <si>
    <t>ORD-19031</t>
  </si>
  <si>
    <t>ORD-19032</t>
  </si>
  <si>
    <t>ORD-19033</t>
  </si>
  <si>
    <t>ORD-19034</t>
  </si>
  <si>
    <t>ORD-19035</t>
  </si>
  <si>
    <t>ORD-19036</t>
  </si>
  <si>
    <t>ORD-19037</t>
  </si>
  <si>
    <t>ORD-19038</t>
  </si>
  <si>
    <t>ORD-19039</t>
  </si>
  <si>
    <t>ORD-19040</t>
  </si>
  <si>
    <t>ORD-19041</t>
  </si>
  <si>
    <t>ORD-19042</t>
  </si>
  <si>
    <t>ORD-19043</t>
  </si>
  <si>
    <t>ORD-19044</t>
  </si>
  <si>
    <t>ORD-19045</t>
  </si>
  <si>
    <t>ORD-19046</t>
  </si>
  <si>
    <t>ORD-19047</t>
  </si>
  <si>
    <t>ORD-19048</t>
  </si>
  <si>
    <t>ORD-19049</t>
  </si>
  <si>
    <t>ORD-19050</t>
  </si>
  <si>
    <t>ORD-19051</t>
  </si>
  <si>
    <t>ORD-19052</t>
  </si>
  <si>
    <t>ORD-19053</t>
  </si>
  <si>
    <t>ORD-19054</t>
  </si>
  <si>
    <t>ORD-19055</t>
  </si>
  <si>
    <t>ORD-19056</t>
  </si>
  <si>
    <t>ORD-19057</t>
  </si>
  <si>
    <t>ORD-19058</t>
  </si>
  <si>
    <t>ORD-19059</t>
  </si>
  <si>
    <t>ORD-19060</t>
  </si>
  <si>
    <t>ORD-19061</t>
  </si>
  <si>
    <t>ORD-19062</t>
  </si>
  <si>
    <t>ORD-19063</t>
  </si>
  <si>
    <t>ORD-19064</t>
  </si>
  <si>
    <t>ORD-19065</t>
  </si>
  <si>
    <t>ORD-19066</t>
  </si>
  <si>
    <t>ORD-19067</t>
  </si>
  <si>
    <t>ORD-19068</t>
  </si>
  <si>
    <t>ORD-19069</t>
  </si>
  <si>
    <t>ORD-19070</t>
  </si>
  <si>
    <t>ORD-19071</t>
  </si>
  <si>
    <t>ORD-19072</t>
  </si>
  <si>
    <t>ORD-19073</t>
  </si>
  <si>
    <t>ORD-19074</t>
  </si>
  <si>
    <t>ORD-19075</t>
  </si>
  <si>
    <t>ORD-19076</t>
  </si>
  <si>
    <t>ORD-19077</t>
  </si>
  <si>
    <t>ORD-19078</t>
  </si>
  <si>
    <t>ORD-19079</t>
  </si>
  <si>
    <t>ORD-19080</t>
  </si>
  <si>
    <t>ORD-19081</t>
  </si>
  <si>
    <t>ORD-19082</t>
  </si>
  <si>
    <t>ORD-19083</t>
  </si>
  <si>
    <t>ORD-19084</t>
  </si>
  <si>
    <t>ORD-19085</t>
  </si>
  <si>
    <t>ORD-19086</t>
  </si>
  <si>
    <t>ORD-19087</t>
  </si>
  <si>
    <t>ORD-19088</t>
  </si>
  <si>
    <t>ORD-19089</t>
  </si>
  <si>
    <t>ORD-19090</t>
  </si>
  <si>
    <t>ORD-19091</t>
  </si>
  <si>
    <t>ORD-19092</t>
  </si>
  <si>
    <t>ORD-19093</t>
  </si>
  <si>
    <t>ORD-19094</t>
  </si>
  <si>
    <t>ORD-19095</t>
  </si>
  <si>
    <t>ORD-19096</t>
  </si>
  <si>
    <t>ORD-19097</t>
  </si>
  <si>
    <t>ORD-19098</t>
  </si>
  <si>
    <t>ORD-19099</t>
  </si>
  <si>
    <t>ORD-19100</t>
  </si>
  <si>
    <t>ORD-19101</t>
  </si>
  <si>
    <t>ORD-19102</t>
  </si>
  <si>
    <t>ORD-19103</t>
  </si>
  <si>
    <t>ORD-19104</t>
  </si>
  <si>
    <t>ORD-19105</t>
  </si>
  <si>
    <t>ORD-19106</t>
  </si>
  <si>
    <t>ORD-19107</t>
  </si>
  <si>
    <t>ORD-19108</t>
  </si>
  <si>
    <t>ORD-19109</t>
  </si>
  <si>
    <t>ORD-19110</t>
  </si>
  <si>
    <t>ORD-19111</t>
  </si>
  <si>
    <t>ORD-19112</t>
  </si>
  <si>
    <t>ORD-19113</t>
  </si>
  <si>
    <t>ORD-19114</t>
  </si>
  <si>
    <t>ORD-19115</t>
  </si>
  <si>
    <t>ORD-19116</t>
  </si>
  <si>
    <t>ORD-19117</t>
  </si>
  <si>
    <t>ORD-19118</t>
  </si>
  <si>
    <t>ORD-19119</t>
  </si>
  <si>
    <t>ORD-19120</t>
  </si>
  <si>
    <t>ORD-19121</t>
  </si>
  <si>
    <t>ORD-19122</t>
  </si>
  <si>
    <t>ORD-19123</t>
  </si>
  <si>
    <t>ORD-19124</t>
  </si>
  <si>
    <t>ORD-19125</t>
  </si>
  <si>
    <t>ORD-19126</t>
  </si>
  <si>
    <t>ORD-19127</t>
  </si>
  <si>
    <t>ORD-19128</t>
  </si>
  <si>
    <t>ORD-19129</t>
  </si>
  <si>
    <t>ORD-19130</t>
  </si>
  <si>
    <t>ORD-19131</t>
  </si>
  <si>
    <t>ORD-19132</t>
  </si>
  <si>
    <t>ORD-19133</t>
  </si>
  <si>
    <t>ORD-19134</t>
  </si>
  <si>
    <t>ORD-19135</t>
  </si>
  <si>
    <t>ORD-19136</t>
  </si>
  <si>
    <t>ORD-19137</t>
  </si>
  <si>
    <t>ORD-19138</t>
  </si>
  <si>
    <t>ORD-19139</t>
  </si>
  <si>
    <t>ORD-19140</t>
  </si>
  <si>
    <t>ORD-19141</t>
  </si>
  <si>
    <t>ORD-19142</t>
  </si>
  <si>
    <t>ORD-19143</t>
  </si>
  <si>
    <t>ORD-19144</t>
  </si>
  <si>
    <t>ORD-19145</t>
  </si>
  <si>
    <t>ORD-19146</t>
  </si>
  <si>
    <t>ORD-19147</t>
  </si>
  <si>
    <t>ORD-19148</t>
  </si>
  <si>
    <t>ORD-19149</t>
  </si>
  <si>
    <t>ORD-19150</t>
  </si>
  <si>
    <t>ORD-19151</t>
  </si>
  <si>
    <t>ORD-19152</t>
  </si>
  <si>
    <t>ORD-19153</t>
  </si>
  <si>
    <t>ORD-19154</t>
  </si>
  <si>
    <t>ORD-19155</t>
  </si>
  <si>
    <t>ORD-19156</t>
  </si>
  <si>
    <t>ORD-19157</t>
  </si>
  <si>
    <t>ORD-19158</t>
  </si>
  <si>
    <t>ORD-19159</t>
  </si>
  <si>
    <t>ORD-19160</t>
  </si>
  <si>
    <t>ORD-19161</t>
  </si>
  <si>
    <t>ORD-19162</t>
  </si>
  <si>
    <t>ORD-19163</t>
  </si>
  <si>
    <t>ORD-19164</t>
  </si>
  <si>
    <t>ORD-19165</t>
  </si>
  <si>
    <t>ORD-19166</t>
  </si>
  <si>
    <t>ORD-19167</t>
  </si>
  <si>
    <t>ORD-19168</t>
  </si>
  <si>
    <t>ORD-19169</t>
  </si>
  <si>
    <t>ORD-19170</t>
  </si>
  <si>
    <t>ORD-19171</t>
  </si>
  <si>
    <t>ORD-19172</t>
  </si>
  <si>
    <t>ORD-19173</t>
  </si>
  <si>
    <t>ORD-19174</t>
  </si>
  <si>
    <t>ORD-19175</t>
  </si>
  <si>
    <t>ORD-19176</t>
  </si>
  <si>
    <t>ORD-19177</t>
  </si>
  <si>
    <t>ORD-19178</t>
  </si>
  <si>
    <t>ORD-19179</t>
  </si>
  <si>
    <t>ORD-19180</t>
  </si>
  <si>
    <t>ORD-19181</t>
  </si>
  <si>
    <t>ORD-19182</t>
  </si>
  <si>
    <t>ORD-19183</t>
  </si>
  <si>
    <t>ORD-19184</t>
  </si>
  <si>
    <t>ORD-19185</t>
  </si>
  <si>
    <t>ORD-19186</t>
  </si>
  <si>
    <t>ORD-19187</t>
  </si>
  <si>
    <t>ORD-19188</t>
  </si>
  <si>
    <t>ORD-19189</t>
  </si>
  <si>
    <t>ORD-19190</t>
  </si>
  <si>
    <t>ORD-19191</t>
  </si>
  <si>
    <t>ORD-19192</t>
  </si>
  <si>
    <t>ORD-19193</t>
  </si>
  <si>
    <t>ORD-19194</t>
  </si>
  <si>
    <t>ORD-19195</t>
  </si>
  <si>
    <t>ORD-19196</t>
  </si>
  <si>
    <t>ORD-19197</t>
  </si>
  <si>
    <t>ORD-19198</t>
  </si>
  <si>
    <t>ORD-19199</t>
  </si>
  <si>
    <t>ORD-19200</t>
  </si>
  <si>
    <t>ORD-19201</t>
  </si>
  <si>
    <t>ORD-19202</t>
  </si>
  <si>
    <t>ORD-19203</t>
  </si>
  <si>
    <t>ORD-19204</t>
  </si>
  <si>
    <t>ORD-19205</t>
  </si>
  <si>
    <t>ORD-19206</t>
  </si>
  <si>
    <t>ORD-19207</t>
  </si>
  <si>
    <t>ORD-19208</t>
  </si>
  <si>
    <t>ORD-19209</t>
  </si>
  <si>
    <t>ORD-19210</t>
  </si>
  <si>
    <t>ORD-19211</t>
  </si>
  <si>
    <t>ORD-19212</t>
  </si>
  <si>
    <t>ORD-19213</t>
  </si>
  <si>
    <t>ORD-19214</t>
  </si>
  <si>
    <t>ORD-19215</t>
  </si>
  <si>
    <t>ORD-19216</t>
  </si>
  <si>
    <t>ORD-19217</t>
  </si>
  <si>
    <t>ORD-19218</t>
  </si>
  <si>
    <t>ORD-19219</t>
  </si>
  <si>
    <t>ORD-19220</t>
  </si>
  <si>
    <t>ORD-19221</t>
  </si>
  <si>
    <t>ORD-19222</t>
  </si>
  <si>
    <t>ORD-19223</t>
  </si>
  <si>
    <t>ORD-19224</t>
  </si>
  <si>
    <t>ORD-19225</t>
  </si>
  <si>
    <t>ORD-19226</t>
  </si>
  <si>
    <t>ORD-19227</t>
  </si>
  <si>
    <t>ORD-19228</t>
  </si>
  <si>
    <t>ORD-19229</t>
  </si>
  <si>
    <t>ORD-19230</t>
  </si>
  <si>
    <t>ORD-19231</t>
  </si>
  <si>
    <t>ORD-19232</t>
  </si>
  <si>
    <t>ORD-19233</t>
  </si>
  <si>
    <t>ORD-19234</t>
  </si>
  <si>
    <t>ORD-19235</t>
  </si>
  <si>
    <t>ORD-19236</t>
  </si>
  <si>
    <t>ORD-19237</t>
  </si>
  <si>
    <t>ORD-19238</t>
  </si>
  <si>
    <t>ORD-19239</t>
  </si>
  <si>
    <t>ORD-19240</t>
  </si>
  <si>
    <t>ORD-19241</t>
  </si>
  <si>
    <t>ORD-19242</t>
  </si>
  <si>
    <t>ORD-19243</t>
  </si>
  <si>
    <t>ORD-19244</t>
  </si>
  <si>
    <t>ORD-19245</t>
  </si>
  <si>
    <t>ORD-19246</t>
  </si>
  <si>
    <t>ORD-19247</t>
  </si>
  <si>
    <t>ORD-19248</t>
  </si>
  <si>
    <t>ORD-19249</t>
  </si>
  <si>
    <t>ORD-19250</t>
  </si>
  <si>
    <t>ORD-19251</t>
  </si>
  <si>
    <t>ORD-19252</t>
  </si>
  <si>
    <t>ORD-19253</t>
  </si>
  <si>
    <t>ORD-19254</t>
  </si>
  <si>
    <t>ORD-19255</t>
  </si>
  <si>
    <t>ORD-19256</t>
  </si>
  <si>
    <t>ORD-19257</t>
  </si>
  <si>
    <t>ORD-19258</t>
  </si>
  <si>
    <t>ORD-19259</t>
  </si>
  <si>
    <t>ORD-19260</t>
  </si>
  <si>
    <t>ORD-19261</t>
  </si>
  <si>
    <t>ORD-19262</t>
  </si>
  <si>
    <t>ORD-19263</t>
  </si>
  <si>
    <t>ORD-19264</t>
  </si>
  <si>
    <t>ORD-19265</t>
  </si>
  <si>
    <t>ORD-19266</t>
  </si>
  <si>
    <t>ORD-19267</t>
  </si>
  <si>
    <t>ORD-19268</t>
  </si>
  <si>
    <t>ORD-19269</t>
  </si>
  <si>
    <t>ORD-19270</t>
  </si>
  <si>
    <t>ORD-19271</t>
  </si>
  <si>
    <t>ORD-19272</t>
  </si>
  <si>
    <t>ORD-19273</t>
  </si>
  <si>
    <t>ORD-19274</t>
  </si>
  <si>
    <t>ORD-19275</t>
  </si>
  <si>
    <t>ORD-19276</t>
  </si>
  <si>
    <t>ORD-19277</t>
  </si>
  <si>
    <t>ORD-19278</t>
  </si>
  <si>
    <t>ORD-19279</t>
  </si>
  <si>
    <t>ORD-19280</t>
  </si>
  <si>
    <t>ORD-19281</t>
  </si>
  <si>
    <t>ORD-19282</t>
  </si>
  <si>
    <t>ORD-19283</t>
  </si>
  <si>
    <t>ORD-19284</t>
  </si>
  <si>
    <t>ORD-19285</t>
  </si>
  <si>
    <t>ORD-19286</t>
  </si>
  <si>
    <t>ORD-19287</t>
  </si>
  <si>
    <t>ORD-19288</t>
  </si>
  <si>
    <t>ORD-19289</t>
  </si>
  <si>
    <t>ORD-19290</t>
  </si>
  <si>
    <t>ORD-19291</t>
  </si>
  <si>
    <t>ORD-19292</t>
  </si>
  <si>
    <t>ORD-19293</t>
  </si>
  <si>
    <t>ORD-19294</t>
  </si>
  <si>
    <t>ORD-19295</t>
  </si>
  <si>
    <t>ORD-19296</t>
  </si>
  <si>
    <t>ORD-19297</t>
  </si>
  <si>
    <t>ORD-19298</t>
  </si>
  <si>
    <t>ORD-19299</t>
  </si>
  <si>
    <t>ORD-19300</t>
  </si>
  <si>
    <t>ORD-19301</t>
  </si>
  <si>
    <t>ORD-19302</t>
  </si>
  <si>
    <t>ORD-19303</t>
  </si>
  <si>
    <t>ORD-19304</t>
  </si>
  <si>
    <t>ORD-19305</t>
  </si>
  <si>
    <t>ORD-19306</t>
  </si>
  <si>
    <t>ORD-19307</t>
  </si>
  <si>
    <t>ORD-19308</t>
  </si>
  <si>
    <t>ORD-19309</t>
  </si>
  <si>
    <t>ORD-19310</t>
  </si>
  <si>
    <t>ORD-19311</t>
  </si>
  <si>
    <t>ORD-19312</t>
  </si>
  <si>
    <t>ORD-19313</t>
  </si>
  <si>
    <t>ORD-19314</t>
  </si>
  <si>
    <t>ORD-19315</t>
  </si>
  <si>
    <t>ORD-19316</t>
  </si>
  <si>
    <t>ORD-19317</t>
  </si>
  <si>
    <t>ORD-19318</t>
  </si>
  <si>
    <t>ORD-19319</t>
  </si>
  <si>
    <t>ORD-19320</t>
  </si>
  <si>
    <t>ORD-19321</t>
  </si>
  <si>
    <t>ORD-19322</t>
  </si>
  <si>
    <t>ORD-19323</t>
  </si>
  <si>
    <t>ORD-19324</t>
  </si>
  <si>
    <t>ORD-19325</t>
  </si>
  <si>
    <t>ORD-19326</t>
  </si>
  <si>
    <t>ORD-19327</t>
  </si>
  <si>
    <t>ORD-19328</t>
  </si>
  <si>
    <t>ORD-19329</t>
  </si>
  <si>
    <t>ORD-19330</t>
  </si>
  <si>
    <t>ORD-19331</t>
  </si>
  <si>
    <t>ORD-19332</t>
  </si>
  <si>
    <t>ORD-19333</t>
  </si>
  <si>
    <t>ORD-19334</t>
  </si>
  <si>
    <t>ORD-19335</t>
  </si>
  <si>
    <t>ORD-19336</t>
  </si>
  <si>
    <t>ORD-19337</t>
  </si>
  <si>
    <t>ORD-19338</t>
  </si>
  <si>
    <t>ORD-19339</t>
  </si>
  <si>
    <t>ORD-19340</t>
  </si>
  <si>
    <t>ORD-19341</t>
  </si>
  <si>
    <t>ORD-19342</t>
  </si>
  <si>
    <t>ORD-19343</t>
  </si>
  <si>
    <t>ORD-19344</t>
  </si>
  <si>
    <t>ORD-19345</t>
  </si>
  <si>
    <t>ORD-19346</t>
  </si>
  <si>
    <t>ORD-19347</t>
  </si>
  <si>
    <t>ORD-19348</t>
  </si>
  <si>
    <t>ORD-19349</t>
  </si>
  <si>
    <t>ORD-19350</t>
  </si>
  <si>
    <t>ORD-19351</t>
  </si>
  <si>
    <t>ORD-19352</t>
  </si>
  <si>
    <t>ORD-19353</t>
  </si>
  <si>
    <t>ORD-19354</t>
  </si>
  <si>
    <t>ORD-19355</t>
  </si>
  <si>
    <t>ORD-19356</t>
  </si>
  <si>
    <t>ORD-19357</t>
  </si>
  <si>
    <t>ORD-19358</t>
  </si>
  <si>
    <t>ORD-19359</t>
  </si>
  <si>
    <t>ORD-19360</t>
  </si>
  <si>
    <t>ORD-19361</t>
  </si>
  <si>
    <t>ORD-19362</t>
  </si>
  <si>
    <t>ORD-19363</t>
  </si>
  <si>
    <t>ORD-19364</t>
  </si>
  <si>
    <t>ORD-19365</t>
  </si>
  <si>
    <t>ORD-19366</t>
  </si>
  <si>
    <t>ORD-19367</t>
  </si>
  <si>
    <t>ORD-19368</t>
  </si>
  <si>
    <t>ORD-19369</t>
  </si>
  <si>
    <t>ORD-19370</t>
  </si>
  <si>
    <t>ORD-19371</t>
  </si>
  <si>
    <t>ORD-19372</t>
  </si>
  <si>
    <t>ORD-19373</t>
  </si>
  <si>
    <t>ORD-19374</t>
  </si>
  <si>
    <t>ORD-19375</t>
  </si>
  <si>
    <t>ORD-19376</t>
  </si>
  <si>
    <t>ORD-19377</t>
  </si>
  <si>
    <t>ORD-19378</t>
  </si>
  <si>
    <t>ORD-19379</t>
  </si>
  <si>
    <t>ORD-19380</t>
  </si>
  <si>
    <t>ORD-19381</t>
  </si>
  <si>
    <t>ORD-19382</t>
  </si>
  <si>
    <t>ORD-19383</t>
  </si>
  <si>
    <t>ORD-19384</t>
  </si>
  <si>
    <t>ORD-19385</t>
  </si>
  <si>
    <t>ORD-19386</t>
  </si>
  <si>
    <t>ORD-19387</t>
  </si>
  <si>
    <t>ORD-19388</t>
  </si>
  <si>
    <t>ORD-19389</t>
  </si>
  <si>
    <t>ORD-19390</t>
  </si>
  <si>
    <t>ORD-19391</t>
  </si>
  <si>
    <t>ORD-19392</t>
  </si>
  <si>
    <t>ORD-19393</t>
  </si>
  <si>
    <t>ORD-19394</t>
  </si>
  <si>
    <t>ORD-19395</t>
  </si>
  <si>
    <t>ORD-19396</t>
  </si>
  <si>
    <t>ORD-19397</t>
  </si>
  <si>
    <t>ORD-19398</t>
  </si>
  <si>
    <t>ORD-19399</t>
  </si>
  <si>
    <t>ORD-19400</t>
  </si>
  <si>
    <t>ORD-19401</t>
  </si>
  <si>
    <t>ORD-19402</t>
  </si>
  <si>
    <t>ORD-19403</t>
  </si>
  <si>
    <t>ORD-19404</t>
  </si>
  <si>
    <t>ORD-19405</t>
  </si>
  <si>
    <t>ORD-19406</t>
  </si>
  <si>
    <t>ORD-19407</t>
  </si>
  <si>
    <t>ORD-19408</t>
  </si>
  <si>
    <t>ORD-19409</t>
  </si>
  <si>
    <t>ORD-19410</t>
  </si>
  <si>
    <t>ORD-19411</t>
  </si>
  <si>
    <t>ORD-19412</t>
  </si>
  <si>
    <t>ORD-19413</t>
  </si>
  <si>
    <t>ORD-19414</t>
  </si>
  <si>
    <t>ORD-19415</t>
  </si>
  <si>
    <t>ORD-19416</t>
  </si>
  <si>
    <t>ORD-19417</t>
  </si>
  <si>
    <t>ORD-19418</t>
  </si>
  <si>
    <t>ORD-19419</t>
  </si>
  <si>
    <t>ORD-19420</t>
  </si>
  <si>
    <t>ORD-19421</t>
  </si>
  <si>
    <t>ORD-19422</t>
  </si>
  <si>
    <t>ORD-19423</t>
  </si>
  <si>
    <t>ORD-19424</t>
  </si>
  <si>
    <t>ORD-19425</t>
  </si>
  <si>
    <t>ORD-19426</t>
  </si>
  <si>
    <t>ORD-19427</t>
  </si>
  <si>
    <t>ORD-19428</t>
  </si>
  <si>
    <t>ORD-19429</t>
  </si>
  <si>
    <t>ORD-19430</t>
  </si>
  <si>
    <t>ORD-19431</t>
  </si>
  <si>
    <t>ORD-19432</t>
  </si>
  <si>
    <t>ORD-19433</t>
  </si>
  <si>
    <t>ORD-19434</t>
  </si>
  <si>
    <t>ORD-19435</t>
  </si>
  <si>
    <t>ORD-19436</t>
  </si>
  <si>
    <t>ORD-19437</t>
  </si>
  <si>
    <t>ORD-19438</t>
  </si>
  <si>
    <t>ORD-19439</t>
  </si>
  <si>
    <t>ORD-19440</t>
  </si>
  <si>
    <t>ORD-19441</t>
  </si>
  <si>
    <t>ORD-19442</t>
  </si>
  <si>
    <t>ORD-19443</t>
  </si>
  <si>
    <t>ORD-19444</t>
  </si>
  <si>
    <t>ORD-19445</t>
  </si>
  <si>
    <t>ORD-19446</t>
  </si>
  <si>
    <t>ORD-19447</t>
  </si>
  <si>
    <t>ORD-19448</t>
  </si>
  <si>
    <t>ORD-19449</t>
  </si>
  <si>
    <t>ORD-19450</t>
  </si>
  <si>
    <t>ORD-19451</t>
  </si>
  <si>
    <t>ORD-19452</t>
  </si>
  <si>
    <t>ORD-19453</t>
  </si>
  <si>
    <t>ORD-19454</t>
  </si>
  <si>
    <t>ORD-19455</t>
  </si>
  <si>
    <t>ORD-19456</t>
  </si>
  <si>
    <t>ORD-19457</t>
  </si>
  <si>
    <t>ORD-19458</t>
  </si>
  <si>
    <t>ORD-19459</t>
  </si>
  <si>
    <t>ORD-19460</t>
  </si>
  <si>
    <t>ORD-19461</t>
  </si>
  <si>
    <t>ORD-19462</t>
  </si>
  <si>
    <t>ORD-19463</t>
  </si>
  <si>
    <t>ORD-19464</t>
  </si>
  <si>
    <t>ORD-19465</t>
  </si>
  <si>
    <t>ORD-19466</t>
  </si>
  <si>
    <t>ORD-19467</t>
  </si>
  <si>
    <t>ORD-19468</t>
  </si>
  <si>
    <t>ORD-19469</t>
  </si>
  <si>
    <t>ORD-19470</t>
  </si>
  <si>
    <t>ORD-19471</t>
  </si>
  <si>
    <t>ORD-19472</t>
  </si>
  <si>
    <t>ORD-19473</t>
  </si>
  <si>
    <t>ORD-19474</t>
  </si>
  <si>
    <t>ORD-19475</t>
  </si>
  <si>
    <t>ORD-19476</t>
  </si>
  <si>
    <t>ORD-19477</t>
  </si>
  <si>
    <t>ORD-19478</t>
  </si>
  <si>
    <t>ORD-19479</t>
  </si>
  <si>
    <t>ORD-19480</t>
  </si>
  <si>
    <t>ORD-19481</t>
  </si>
  <si>
    <t>ORD-19482</t>
  </si>
  <si>
    <t>ORD-19483</t>
  </si>
  <si>
    <t>ORD-19484</t>
  </si>
  <si>
    <t>ORD-19485</t>
  </si>
  <si>
    <t>ORD-19486</t>
  </si>
  <si>
    <t>ORD-19487</t>
  </si>
  <si>
    <t>ORD-19488</t>
  </si>
  <si>
    <t>ORD-19489</t>
  </si>
  <si>
    <t>ORD-19490</t>
  </si>
  <si>
    <t>ORD-19491</t>
  </si>
  <si>
    <t>ORD-19492</t>
  </si>
  <si>
    <t>ORD-19493</t>
  </si>
  <si>
    <t>ORD-19494</t>
  </si>
  <si>
    <t>ORD-19495</t>
  </si>
  <si>
    <t>ORD-19496</t>
  </si>
  <si>
    <t>ORD-19497</t>
  </si>
  <si>
    <t>ORD-19498</t>
  </si>
  <si>
    <t>ORD-19499</t>
  </si>
  <si>
    <t>ORD-19500</t>
  </si>
  <si>
    <t>ORD-19501</t>
  </si>
  <si>
    <t>ORD-19502</t>
  </si>
  <si>
    <t>ORD-19503</t>
  </si>
  <si>
    <t>ORD-19504</t>
  </si>
  <si>
    <t>ORD-19505</t>
  </si>
  <si>
    <t>ORD-19506</t>
  </si>
  <si>
    <t>ORD-19507</t>
  </si>
  <si>
    <t>ORD-19508</t>
  </si>
  <si>
    <t>ORD-19509</t>
  </si>
  <si>
    <t>ORD-19510</t>
  </si>
  <si>
    <t>ORD-19511</t>
  </si>
  <si>
    <t>ORD-19512</t>
  </si>
  <si>
    <t>ORD-19513</t>
  </si>
  <si>
    <t>ORD-19514</t>
  </si>
  <si>
    <t>ORD-19515</t>
  </si>
  <si>
    <t>ORD-19516</t>
  </si>
  <si>
    <t>ORD-19517</t>
  </si>
  <si>
    <t>ORD-19518</t>
  </si>
  <si>
    <t>ORD-19519</t>
  </si>
  <si>
    <t>ORD-19520</t>
  </si>
  <si>
    <t>ORD-19521</t>
  </si>
  <si>
    <t>ORD-19522</t>
  </si>
  <si>
    <t>ORD-19523</t>
  </si>
  <si>
    <t>ORD-19524</t>
  </si>
  <si>
    <t>ORD-19525</t>
  </si>
  <si>
    <t>ORD-19526</t>
  </si>
  <si>
    <t>ORD-19527</t>
  </si>
  <si>
    <t>ORD-19528</t>
  </si>
  <si>
    <t>ORD-19529</t>
  </si>
  <si>
    <t>ORD-19530</t>
  </si>
  <si>
    <t>ORD-19531</t>
  </si>
  <si>
    <t>ORD-19532</t>
  </si>
  <si>
    <t>ORD-19533</t>
  </si>
  <si>
    <t>ORD-19534</t>
  </si>
  <si>
    <t>ORD-19535</t>
  </si>
  <si>
    <t>ORD-19536</t>
  </si>
  <si>
    <t>ORD-19537</t>
  </si>
  <si>
    <t>ORD-19538</t>
  </si>
  <si>
    <t>ORD-19539</t>
  </si>
  <si>
    <t>ORD-19540</t>
  </si>
  <si>
    <t>ORD-19541</t>
  </si>
  <si>
    <t>ORD-19542</t>
  </si>
  <si>
    <t>ORD-19543</t>
  </si>
  <si>
    <t>ORD-19544</t>
  </si>
  <si>
    <t>ORD-19545</t>
  </si>
  <si>
    <t>ORD-19546</t>
  </si>
  <si>
    <t>ORD-19547</t>
  </si>
  <si>
    <t>ORD-19548</t>
  </si>
  <si>
    <t>ORD-19549</t>
  </si>
  <si>
    <t>ORD-19550</t>
  </si>
  <si>
    <t>ORD-19551</t>
  </si>
  <si>
    <t>ORD-19552</t>
  </si>
  <si>
    <t>ORD-19553</t>
  </si>
  <si>
    <t>ORD-19554</t>
  </si>
  <si>
    <t>ORD-19555</t>
  </si>
  <si>
    <t>ORD-19556</t>
  </si>
  <si>
    <t>ORD-19557</t>
  </si>
  <si>
    <t>ORD-19558</t>
  </si>
  <si>
    <t>ORD-19559</t>
  </si>
  <si>
    <t>ORD-19560</t>
  </si>
  <si>
    <t>ORD-19561</t>
  </si>
  <si>
    <t>ORD-19562</t>
  </si>
  <si>
    <t>ORD-19563</t>
  </si>
  <si>
    <t>ORD-19564</t>
  </si>
  <si>
    <t>ORD-19565</t>
  </si>
  <si>
    <t>ORD-19566</t>
  </si>
  <si>
    <t>ORD-19567</t>
  </si>
  <si>
    <t>ORD-19568</t>
  </si>
  <si>
    <t>ORD-19569</t>
  </si>
  <si>
    <t>ORD-19570</t>
  </si>
  <si>
    <t>ORD-19571</t>
  </si>
  <si>
    <t>ORD-19572</t>
  </si>
  <si>
    <t>ORD-19573</t>
  </si>
  <si>
    <t>ORD-19574</t>
  </si>
  <si>
    <t>ORD-19575</t>
  </si>
  <si>
    <t>ORD-19576</t>
  </si>
  <si>
    <t>ORD-19577</t>
  </si>
  <si>
    <t>ORD-19578</t>
  </si>
  <si>
    <t>ORD-19579</t>
  </si>
  <si>
    <t>ORD-19580</t>
  </si>
  <si>
    <t>ORD-19581</t>
  </si>
  <si>
    <t>ORD-19582</t>
  </si>
  <si>
    <t>ORD-19583</t>
  </si>
  <si>
    <t>ORD-19584</t>
  </si>
  <si>
    <t>ORD-19585</t>
  </si>
  <si>
    <t>ORD-19586</t>
  </si>
  <si>
    <t>ORD-19587</t>
  </si>
  <si>
    <t>ORD-19588</t>
  </si>
  <si>
    <t>ORD-19589</t>
  </si>
  <si>
    <t>ORD-19590</t>
  </si>
  <si>
    <t>ORD-19591</t>
  </si>
  <si>
    <t>ORD-19592</t>
  </si>
  <si>
    <t>ORD-19593</t>
  </si>
  <si>
    <t>ORD-19594</t>
  </si>
  <si>
    <t>ORD-19595</t>
  </si>
  <si>
    <t>ORD-19596</t>
  </si>
  <si>
    <t>ORD-19597</t>
  </si>
  <si>
    <t>ORD-19598</t>
  </si>
  <si>
    <t>ORD-19599</t>
  </si>
  <si>
    <t>ORD-19600</t>
  </si>
  <si>
    <t>ORD-19601</t>
  </si>
  <si>
    <t>ORD-19602</t>
  </si>
  <si>
    <t>ORD-19603</t>
  </si>
  <si>
    <t>ORD-19604</t>
  </si>
  <si>
    <t>ORD-19605</t>
  </si>
  <si>
    <t>ORD-19606</t>
  </si>
  <si>
    <t>ORD-19607</t>
  </si>
  <si>
    <t>ORD-19608</t>
  </si>
  <si>
    <t>ORD-19609</t>
  </si>
  <si>
    <t>ORD-19610</t>
  </si>
  <si>
    <t>ORD-19611</t>
  </si>
  <si>
    <t>ORD-19612</t>
  </si>
  <si>
    <t>ORD-19613</t>
  </si>
  <si>
    <t>ORD-19614</t>
  </si>
  <si>
    <t>ORD-19615</t>
  </si>
  <si>
    <t>ORD-19616</t>
  </si>
  <si>
    <t>ORD-19617</t>
  </si>
  <si>
    <t>ORD-19618</t>
  </si>
  <si>
    <t>ORD-19619</t>
  </si>
  <si>
    <t>ORD-19620</t>
  </si>
  <si>
    <t>ORD-19621</t>
  </si>
  <si>
    <t>ORD-19622</t>
  </si>
  <si>
    <t>ORD-19623</t>
  </si>
  <si>
    <t>ORD-19624</t>
  </si>
  <si>
    <t>ORD-19625</t>
  </si>
  <si>
    <t>ORD-19626</t>
  </si>
  <si>
    <t>ORD-19627</t>
  </si>
  <si>
    <t>ORD-19628</t>
  </si>
  <si>
    <t>ORD-19629</t>
  </si>
  <si>
    <t>ORD-19630</t>
  </si>
  <si>
    <t>ORD-19631</t>
  </si>
  <si>
    <t>ORD-19632</t>
  </si>
  <si>
    <t>ORD-19633</t>
  </si>
  <si>
    <t>ORD-19634</t>
  </si>
  <si>
    <t>ORD-19635</t>
  </si>
  <si>
    <t>ORD-19636</t>
  </si>
  <si>
    <t>ORD-19637</t>
  </si>
  <si>
    <t>ORD-19638</t>
  </si>
  <si>
    <t>ORD-19639</t>
  </si>
  <si>
    <t>ORD-19640</t>
  </si>
  <si>
    <t>ORD-19641</t>
  </si>
  <si>
    <t>ORD-19642</t>
  </si>
  <si>
    <t>ORD-19643</t>
  </si>
  <si>
    <t>ORD-19644</t>
  </si>
  <si>
    <t>ORD-19645</t>
  </si>
  <si>
    <t>ORD-19646</t>
  </si>
  <si>
    <t>ORD-19647</t>
  </si>
  <si>
    <t>ORD-19648</t>
  </si>
  <si>
    <t>ORD-19649</t>
  </si>
  <si>
    <t>ORD-19650</t>
  </si>
  <si>
    <t>ORD-19651</t>
  </si>
  <si>
    <t>ORD-19652</t>
  </si>
  <si>
    <t>ORD-19653</t>
  </si>
  <si>
    <t>ORD-19654</t>
  </si>
  <si>
    <t>ORD-19655</t>
  </si>
  <si>
    <t>ORD-19656</t>
  </si>
  <si>
    <t>ORD-19657</t>
  </si>
  <si>
    <t>ORD-19658</t>
  </si>
  <si>
    <t>ORD-19659</t>
  </si>
  <si>
    <t>ORD-19660</t>
  </si>
  <si>
    <t>ORD-19661</t>
  </si>
  <si>
    <t>ORD-19662</t>
  </si>
  <si>
    <t>ORD-19663</t>
  </si>
  <si>
    <t>ORD-19664</t>
  </si>
  <si>
    <t>ORD-19665</t>
  </si>
  <si>
    <t>ORD-19666</t>
  </si>
  <si>
    <t>ORD-19667</t>
  </si>
  <si>
    <t>ORD-19668</t>
  </si>
  <si>
    <t>ORD-19669</t>
  </si>
  <si>
    <t>ORD-19670</t>
  </si>
  <si>
    <t>ORD-19671</t>
  </si>
  <si>
    <t>ORD-19672</t>
  </si>
  <si>
    <t>ORD-19673</t>
  </si>
  <si>
    <t>ORD-19674</t>
  </si>
  <si>
    <t>ORD-19675</t>
  </si>
  <si>
    <t>ORD-19676</t>
  </si>
  <si>
    <t>ORD-19677</t>
  </si>
  <si>
    <t>ORD-19678</t>
  </si>
  <si>
    <t>ORD-19679</t>
  </si>
  <si>
    <t>ORD-19680</t>
  </si>
  <si>
    <t>ORD-19681</t>
  </si>
  <si>
    <t>ORD-19682</t>
  </si>
  <si>
    <t>ORD-19683</t>
  </si>
  <si>
    <t>ORD-19684</t>
  </si>
  <si>
    <t>ORD-19685</t>
  </si>
  <si>
    <t>ORD-19686</t>
  </si>
  <si>
    <t>ORD-19687</t>
  </si>
  <si>
    <t>ORD-19688</t>
  </si>
  <si>
    <t>ORD-19689</t>
  </si>
  <si>
    <t>ORD-19690</t>
  </si>
  <si>
    <t>ORD-19691</t>
  </si>
  <si>
    <t>ORD-19692</t>
  </si>
  <si>
    <t>ORD-19693</t>
  </si>
  <si>
    <t>ORD-19694</t>
  </si>
  <si>
    <t>ORD-19695</t>
  </si>
  <si>
    <t>ORD-19696</t>
  </si>
  <si>
    <t>ORD-19697</t>
  </si>
  <si>
    <t>ORD-19698</t>
  </si>
  <si>
    <t>ORD-19699</t>
  </si>
  <si>
    <t>ORD-19700</t>
  </si>
  <si>
    <t>ORD-19701</t>
  </si>
  <si>
    <t>ORD-19702</t>
  </si>
  <si>
    <t>ORD-19703</t>
  </si>
  <si>
    <t>ORD-19704</t>
  </si>
  <si>
    <t>ORD-19705</t>
  </si>
  <si>
    <t>ORD-19706</t>
  </si>
  <si>
    <t>ORD-19707</t>
  </si>
  <si>
    <t>ORD-19708</t>
  </si>
  <si>
    <t>ORD-19709</t>
  </si>
  <si>
    <t>ORD-19710</t>
  </si>
  <si>
    <t>ORD-19711</t>
  </si>
  <si>
    <t>ORD-19712</t>
  </si>
  <si>
    <t>ORD-19713</t>
  </si>
  <si>
    <t>ORD-19714</t>
  </si>
  <si>
    <t>ORD-19715</t>
  </si>
  <si>
    <t>ORD-19716</t>
  </si>
  <si>
    <t>ORD-19717</t>
  </si>
  <si>
    <t>ORD-19718</t>
  </si>
  <si>
    <t>ORD-19719</t>
  </si>
  <si>
    <t>ORD-19720</t>
  </si>
  <si>
    <t>ORD-19721</t>
  </si>
  <si>
    <t>ORD-19722</t>
  </si>
  <si>
    <t>ORD-19723</t>
  </si>
  <si>
    <t>ORD-19724</t>
  </si>
  <si>
    <t>ORD-19725</t>
  </si>
  <si>
    <t>ORD-19726</t>
  </si>
  <si>
    <t>ORD-19727</t>
  </si>
  <si>
    <t>ORD-19728</t>
  </si>
  <si>
    <t>ORD-19729</t>
  </si>
  <si>
    <t>ORD-19730</t>
  </si>
  <si>
    <t>ORD-19731</t>
  </si>
  <si>
    <t>ORD-19732</t>
  </si>
  <si>
    <t>ORD-19733</t>
  </si>
  <si>
    <t>ORD-19734</t>
  </si>
  <si>
    <t>ORD-19735</t>
  </si>
  <si>
    <t>ORD-19736</t>
  </si>
  <si>
    <t>ORD-19737</t>
  </si>
  <si>
    <t>ORD-19738</t>
  </si>
  <si>
    <t>ORD-19739</t>
  </si>
  <si>
    <t>ORD-19740</t>
  </si>
  <si>
    <t>ORD-19741</t>
  </si>
  <si>
    <t>ORD-19742</t>
  </si>
  <si>
    <t>ORD-19743</t>
  </si>
  <si>
    <t>ORD-19744</t>
  </si>
  <si>
    <t>ORD-19745</t>
  </si>
  <si>
    <t>ORD-19746</t>
  </si>
  <si>
    <t>ORD-19747</t>
  </si>
  <si>
    <t>ORD-19748</t>
  </si>
  <si>
    <t>ORD-19749</t>
  </si>
  <si>
    <t>ORD-19750</t>
  </si>
  <si>
    <t>ORD-19751</t>
  </si>
  <si>
    <t>ORD-19752</t>
  </si>
  <si>
    <t>ORD-19753</t>
  </si>
  <si>
    <t>ORD-19754</t>
  </si>
  <si>
    <t>ORD-19755</t>
  </si>
  <si>
    <t>ORD-19756</t>
  </si>
  <si>
    <t>ORD-19757</t>
  </si>
  <si>
    <t>ORD-19758</t>
  </si>
  <si>
    <t>ORD-19759</t>
  </si>
  <si>
    <t>ORD-19760</t>
  </si>
  <si>
    <t>ORD-19761</t>
  </si>
  <si>
    <t>ORD-19762</t>
  </si>
  <si>
    <t>ORD-19763</t>
  </si>
  <si>
    <t>ORD-19764</t>
  </si>
  <si>
    <t>ORD-19765</t>
  </si>
  <si>
    <t>ORD-19766</t>
  </si>
  <si>
    <t>ORD-19767</t>
  </si>
  <si>
    <t>ORD-19768</t>
  </si>
  <si>
    <t>ORD-19769</t>
  </si>
  <si>
    <t>ORD-19770</t>
  </si>
  <si>
    <t>ORD-19771</t>
  </si>
  <si>
    <t>ORD-19772</t>
  </si>
  <si>
    <t>ORD-19773</t>
  </si>
  <si>
    <t>ORD-19774</t>
  </si>
  <si>
    <t>ORD-19775</t>
  </si>
  <si>
    <t>ORD-19776</t>
  </si>
  <si>
    <t>ORD-19777</t>
  </si>
  <si>
    <t>ORD-19778</t>
  </si>
  <si>
    <t>ORD-19779</t>
  </si>
  <si>
    <t>ORD-19780</t>
  </si>
  <si>
    <t>ORD-19781</t>
  </si>
  <si>
    <t>ORD-19782</t>
  </si>
  <si>
    <t>ORD-19783</t>
  </si>
  <si>
    <t>ORD-19784</t>
  </si>
  <si>
    <t>ORD-19785</t>
  </si>
  <si>
    <t>ORD-19786</t>
  </si>
  <si>
    <t>ORD-19787</t>
  </si>
  <si>
    <t>ORD-19788</t>
  </si>
  <si>
    <t>ORD-19789</t>
  </si>
  <si>
    <t>ORD-19790</t>
  </si>
  <si>
    <t>ORD-19791</t>
  </si>
  <si>
    <t>ORD-19792</t>
  </si>
  <si>
    <t>ORD-19793</t>
  </si>
  <si>
    <t>ORD-19794</t>
  </si>
  <si>
    <t>ORD-19795</t>
  </si>
  <si>
    <t>ORD-19796</t>
  </si>
  <si>
    <t>ORD-19797</t>
  </si>
  <si>
    <t>ORD-19798</t>
  </si>
  <si>
    <t>ORD-19799</t>
  </si>
  <si>
    <t>ORD-19800</t>
  </si>
  <si>
    <t>ORD-19801</t>
  </si>
  <si>
    <t>ORD-19802</t>
  </si>
  <si>
    <t>ORD-19803</t>
  </si>
  <si>
    <t>ORD-19804</t>
  </si>
  <si>
    <t>ORD-19805</t>
  </si>
  <si>
    <t>ORD-19806</t>
  </si>
  <si>
    <t>ORD-19807</t>
  </si>
  <si>
    <t>ORD-19808</t>
  </si>
  <si>
    <t>ORD-19809</t>
  </si>
  <si>
    <t>ORD-19810</t>
  </si>
  <si>
    <t>ORD-19811</t>
  </si>
  <si>
    <t>ORD-19812</t>
  </si>
  <si>
    <t>ORD-19813</t>
  </si>
  <si>
    <t>ORD-19814</t>
  </si>
  <si>
    <t>ORD-19815</t>
  </si>
  <si>
    <t>ORD-19816</t>
  </si>
  <si>
    <t>ORD-19817</t>
  </si>
  <si>
    <t>ORD-19818</t>
  </si>
  <si>
    <t>ORD-19819</t>
  </si>
  <si>
    <t>ORD-19820</t>
  </si>
  <si>
    <t>ORD-19821</t>
  </si>
  <si>
    <t>ORD-19822</t>
  </si>
  <si>
    <t>ORD-19823</t>
  </si>
  <si>
    <t>ORD-19824</t>
  </si>
  <si>
    <t>ORD-19825</t>
  </si>
  <si>
    <t>ORD-19826</t>
  </si>
  <si>
    <t>ORD-19827</t>
  </si>
  <si>
    <t>ORD-19828</t>
  </si>
  <si>
    <t>ORD-19829</t>
  </si>
  <si>
    <t>ORD-19830</t>
  </si>
  <si>
    <t>ORD-19831</t>
  </si>
  <si>
    <t>ORD-19832</t>
  </si>
  <si>
    <t>ORD-19833</t>
  </si>
  <si>
    <t>ORD-19834</t>
  </si>
  <si>
    <t>ORD-19835</t>
  </si>
  <si>
    <t>ORD-19836</t>
  </si>
  <si>
    <t>ORD-19837</t>
  </si>
  <si>
    <t>ORD-19838</t>
  </si>
  <si>
    <t>ORD-19839</t>
  </si>
  <si>
    <t>ORD-19840</t>
  </si>
  <si>
    <t>ORD-19841</t>
  </si>
  <si>
    <t>ORD-19842</t>
  </si>
  <si>
    <t>ORD-19843</t>
  </si>
  <si>
    <t>ORD-19844</t>
  </si>
  <si>
    <t>ORD-19845</t>
  </si>
  <si>
    <t>ORD-19846</t>
  </si>
  <si>
    <t>ORD-19847</t>
  </si>
  <si>
    <t>ORD-19848</t>
  </si>
  <si>
    <t>ORD-19849</t>
  </si>
  <si>
    <t>ORD-19850</t>
  </si>
  <si>
    <t>ORD-19851</t>
  </si>
  <si>
    <t>ORD-19852</t>
  </si>
  <si>
    <t>ORD-19853</t>
  </si>
  <si>
    <t>ORD-19854</t>
  </si>
  <si>
    <t>ORD-19855</t>
  </si>
  <si>
    <t>ORD-19856</t>
  </si>
  <si>
    <t>ORD-19857</t>
  </si>
  <si>
    <t>ORD-19858</t>
  </si>
  <si>
    <t>ORD-19859</t>
  </si>
  <si>
    <t>ORD-19860</t>
  </si>
  <si>
    <t>ORD-19861</t>
  </si>
  <si>
    <t>ORD-19862</t>
  </si>
  <si>
    <t>ORD-19863</t>
  </si>
  <si>
    <t>ORD-19864</t>
  </si>
  <si>
    <t>ORD-19865</t>
  </si>
  <si>
    <t>ORD-19866</t>
  </si>
  <si>
    <t>ORD-19867</t>
  </si>
  <si>
    <t>ORD-19868</t>
  </si>
  <si>
    <t>ORD-19869</t>
  </si>
  <si>
    <t>ORD-19870</t>
  </si>
  <si>
    <t>ORD-19871</t>
  </si>
  <si>
    <t>ORD-19872</t>
  </si>
  <si>
    <t>ORD-19873</t>
  </si>
  <si>
    <t>ORD-19874</t>
  </si>
  <si>
    <t>ORD-19875</t>
  </si>
  <si>
    <t>ORD-19876</t>
  </si>
  <si>
    <t>ORD-19877</t>
  </si>
  <si>
    <t>ORD-19878</t>
  </si>
  <si>
    <t>ORD-19879</t>
  </si>
  <si>
    <t>ORD-19880</t>
  </si>
  <si>
    <t>ORD-19881</t>
  </si>
  <si>
    <t>ORD-19882</t>
  </si>
  <si>
    <t>ORD-19883</t>
  </si>
  <si>
    <t>ORD-19884</t>
  </si>
  <si>
    <t>ORD-19885</t>
  </si>
  <si>
    <t>ORD-19886</t>
  </si>
  <si>
    <t>ORD-19887</t>
  </si>
  <si>
    <t>ORD-19888</t>
  </si>
  <si>
    <t>ORD-19889</t>
  </si>
  <si>
    <t>ORD-19890</t>
  </si>
  <si>
    <t>ORD-19891</t>
  </si>
  <si>
    <t>ORD-19892</t>
  </si>
  <si>
    <t>ORD-19893</t>
  </si>
  <si>
    <t>ORD-19894</t>
  </si>
  <si>
    <t>ORD-19895</t>
  </si>
  <si>
    <t>ORD-19896</t>
  </si>
  <si>
    <t>ORD-19897</t>
  </si>
  <si>
    <t>ORD-19898</t>
  </si>
  <si>
    <t>ORD-19899</t>
  </si>
  <si>
    <t>ORD-19900</t>
  </si>
  <si>
    <t>ORD-19901</t>
  </si>
  <si>
    <t>ORD-19902</t>
  </si>
  <si>
    <t>ORD-19903</t>
  </si>
  <si>
    <t>ORD-19904</t>
  </si>
  <si>
    <t>ORD-19905</t>
  </si>
  <si>
    <t>ORD-19906</t>
  </si>
  <si>
    <t>ORD-19907</t>
  </si>
  <si>
    <t>ORD-19908</t>
  </si>
  <si>
    <t>ORD-19909</t>
  </si>
  <si>
    <t>ORD-19910</t>
  </si>
  <si>
    <t>ORD-19911</t>
  </si>
  <si>
    <t>ORD-19912</t>
  </si>
  <si>
    <t>ORD-19913</t>
  </si>
  <si>
    <t>ORD-19914</t>
  </si>
  <si>
    <t>ORD-19915</t>
  </si>
  <si>
    <t>ORD-19916</t>
  </si>
  <si>
    <t>ORD-19917</t>
  </si>
  <si>
    <t>ORD-19918</t>
  </si>
  <si>
    <t>ORD-19919</t>
  </si>
  <si>
    <t>ORD-19920</t>
  </si>
  <si>
    <t>ORD-19921</t>
  </si>
  <si>
    <t>ORD-19922</t>
  </si>
  <si>
    <t>ORD-19923</t>
  </si>
  <si>
    <t>ORD-19924</t>
  </si>
  <si>
    <t>ORD-19925</t>
  </si>
  <si>
    <t>ORD-19926</t>
  </si>
  <si>
    <t>ORD-19927</t>
  </si>
  <si>
    <t>ORD-19928</t>
  </si>
  <si>
    <t>ORD-19929</t>
  </si>
  <si>
    <t>ORD-19930</t>
  </si>
  <si>
    <t>ORD-19931</t>
  </si>
  <si>
    <t>ORD-19932</t>
  </si>
  <si>
    <t>ORD-19933</t>
  </si>
  <si>
    <t>ORD-19934</t>
  </si>
  <si>
    <t>ORD-19935</t>
  </si>
  <si>
    <t>ORD-19936</t>
  </si>
  <si>
    <t>ORD-19937</t>
  </si>
  <si>
    <t>ORD-19938</t>
  </si>
  <si>
    <t>ORD-19939</t>
  </si>
  <si>
    <t>ORD-19940</t>
  </si>
  <si>
    <t>ORD-19941</t>
  </si>
  <si>
    <t>ORD-19942</t>
  </si>
  <si>
    <t>ORD-19943</t>
  </si>
  <si>
    <t>ORD-19944</t>
  </si>
  <si>
    <t>ORD-19945</t>
  </si>
  <si>
    <t>ORD-19946</t>
  </si>
  <si>
    <t>ORD-19947</t>
  </si>
  <si>
    <t>ORD-19948</t>
  </si>
  <si>
    <t>ORD-19949</t>
  </si>
  <si>
    <t>ORD-19950</t>
  </si>
  <si>
    <t>ORD-19951</t>
  </si>
  <si>
    <t>ORD-19952</t>
  </si>
  <si>
    <t>ORD-19953</t>
  </si>
  <si>
    <t>ORD-19954</t>
  </si>
  <si>
    <t>ORD-19955</t>
  </si>
  <si>
    <t>ORD-19956</t>
  </si>
  <si>
    <t>ORD-19957</t>
  </si>
  <si>
    <t>ORD-19958</t>
  </si>
  <si>
    <t>ORD-19959</t>
  </si>
  <si>
    <t>ORD-19960</t>
  </si>
  <si>
    <t>ORD-19961</t>
  </si>
  <si>
    <t>ORD-19962</t>
  </si>
  <si>
    <t>ORD-19963</t>
  </si>
  <si>
    <t>ORD-19964</t>
  </si>
  <si>
    <t>ORD-19965</t>
  </si>
  <si>
    <t>ORD-19966</t>
  </si>
  <si>
    <t>ORD-19967</t>
  </si>
  <si>
    <t>ORD-19968</t>
  </si>
  <si>
    <t>ORD-19969</t>
  </si>
  <si>
    <t>ORD-19970</t>
  </si>
  <si>
    <t>ORD-19971</t>
  </si>
  <si>
    <t>ORD-19972</t>
  </si>
  <si>
    <t>ORD-19973</t>
  </si>
  <si>
    <t>ORD-19974</t>
  </si>
  <si>
    <t>ORD-19975</t>
  </si>
  <si>
    <t>ORD-19976</t>
  </si>
  <si>
    <t>ORD-19977</t>
  </si>
  <si>
    <t>ORD-19978</t>
  </si>
  <si>
    <t>ORD-19979</t>
  </si>
  <si>
    <t>ORD-19980</t>
  </si>
  <si>
    <t>ORD-19981</t>
  </si>
  <si>
    <t>ORD-19982</t>
  </si>
  <si>
    <t>ORD-19983</t>
  </si>
  <si>
    <t>ORD-19984</t>
  </si>
  <si>
    <t>ORD-19985</t>
  </si>
  <si>
    <t>ORD-19986</t>
  </si>
  <si>
    <t>ORD-19987</t>
  </si>
  <si>
    <t>ORD-19988</t>
  </si>
  <si>
    <t>ORD-19989</t>
  </si>
  <si>
    <t>ORD-19990</t>
  </si>
  <si>
    <t>ORD-19991</t>
  </si>
  <si>
    <t>ORD-19992</t>
  </si>
  <si>
    <t>ORD-19993</t>
  </si>
  <si>
    <t>ORD-19994</t>
  </si>
  <si>
    <t>ORD-19995</t>
  </si>
  <si>
    <t>ORD-19996</t>
  </si>
  <si>
    <t>ORD-19997</t>
  </si>
  <si>
    <t>ORD-19998</t>
  </si>
  <si>
    <t>ORD-19999</t>
  </si>
  <si>
    <t>ORD-20000</t>
  </si>
  <si>
    <t>Duplicate Order IDs found:</t>
  </si>
  <si>
    <t>Blank cells found (key fields):</t>
  </si>
  <si>
    <t>Profit Margin</t>
  </si>
  <si>
    <t>Margin Level</t>
  </si>
  <si>
    <t>Discount Tier</t>
  </si>
  <si>
    <t>Order Year</t>
  </si>
  <si>
    <t>Order Month</t>
  </si>
  <si>
    <t>Order YearMonth</t>
  </si>
  <si>
    <t>Sales &amp; Profit by Category</t>
  </si>
  <si>
    <t>Total Sales</t>
  </si>
  <si>
    <t>Total Profit</t>
  </si>
  <si>
    <t>Avg Margin</t>
  </si>
  <si>
    <t>Sales &amp; Profit by Region</t>
  </si>
  <si>
    <t>Sales &amp; Profit by Segment</t>
  </si>
  <si>
    <t>Order Count</t>
  </si>
  <si>
    <t>Sales &amp; Profit by Sub-Category</t>
  </si>
  <si>
    <t>Monthly Sales Trend</t>
  </si>
  <si>
    <t>Month</t>
  </si>
  <si>
    <t>Year</t>
  </si>
  <si>
    <t>MonthNum</t>
  </si>
  <si>
    <t>Jan-2022</t>
  </si>
  <si>
    <t>Feb-2022</t>
  </si>
  <si>
    <t>Mar-2022</t>
  </si>
  <si>
    <t>Apr-2022</t>
  </si>
  <si>
    <t>May-2022</t>
  </si>
  <si>
    <t>Jun-2022</t>
  </si>
  <si>
    <t>Jul-2022</t>
  </si>
  <si>
    <t>Aug-2022</t>
  </si>
  <si>
    <t>Sep-2022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</si>
  <si>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</si>
  <si>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</si>
  <si>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</si>
  <si>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</si>
  <si>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</si>
  <si>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</si>
  <si>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</si>
  <si>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</si>
  <si>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Jun-2023</t>
  </si>
  <si>
    <t>Jul-2023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</si>
  <si>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</si>
  <si>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</si>
  <si>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</si>
  <si>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</si>
  <si>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</si>
  <si>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</si>
  <si>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</si>
  <si>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</si>
  <si>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</si>
  <si>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</si>
  <si>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</si>
  <si>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</si>
  <si>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</si>
  <si>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</si>
  <si>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</si>
  <si>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</si>
  <si>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</si>
  <si>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</si>
  <si>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</si>
  <si>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</si>
  <si>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</si>
  <si>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</si>
  <si>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</si>
  <si>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</si>
  <si>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</si>
  <si>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</si>
  <si>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Oct-2025</t>
  </si>
  <si>
    <t>Nov-2025</t>
  </si>
  <si>
    <t>Dec-2025</t>
  </si>
  <si>
    <t>Orders by Profit Margin Level</t>
  </si>
  <si>
    <t>High</t>
  </si>
  <si>
    <t>Medium</t>
  </si>
  <si>
    <t>Low</t>
  </si>
  <si>
    <t>Sales by Discount Tier</t>
  </si>
  <si>
    <t>None</t>
  </si>
  <si>
    <t>Order Lookup Tool</t>
  </si>
  <si>
    <t>Type any Order ID from Cleaned_Data (e.g. ORD-10001 to ORD-19999) into the blue cell below.</t>
  </si>
  <si>
    <t>Order ID:</t>
  </si>
  <si>
    <t>Customer Name (VLOOKUP)</t>
  </si>
  <si>
    <t>Region (VLOOKUP)</t>
  </si>
  <si>
    <t>Category (INDEX-MATCH)</t>
  </si>
  <si>
    <t>Product Name (INDEX-MATCH)</t>
  </si>
  <si>
    <t>Sales (INDEX-MATCH)</t>
  </si>
  <si>
    <t>Profit (INDEX-MATCH)</t>
  </si>
  <si>
    <t>Margin Level (nested IF, via VLOOKUP)</t>
  </si>
  <si>
    <t>Discount Tier (nested IF, via VLOOKUP)</t>
  </si>
  <si>
    <t>Delivery Risk Flag (nested IF example)</t>
  </si>
  <si>
    <t>How this sheet works</t>
  </si>
  <si>
    <t>VLOOKUP(C5, Cleaned_Data table, column#, FALSE) returns an exact-match column value for the typed Order ID.</t>
  </si>
  <si>
    <t>INDEX/MATCH does the same job without depending on column position — MATCH finds the row, INDEX returns the value from any column, which also lets it look to the left of the ID if needed.</t>
  </si>
  <si>
    <t>IFERROR wraps every formula so a mistyped or missing Order ID shows 'Not found' instead of a lookup error.</t>
  </si>
  <si>
    <t>The Delivery Risk Flag nests two IFs to bucket the Ship Date − Order Date gap into Fast / Normal / Slow.</t>
  </si>
  <si>
    <t>Sales Performance Dashboard</t>
  </si>
  <si>
    <t>Pick a Region / Category / Year below — every KPI, the breakdown table and its chart update instantly.</t>
  </si>
  <si>
    <t>All</t>
  </si>
  <si>
    <t>Total Orders</t>
  </si>
  <si>
    <t>Avg Discount</t>
  </si>
  <si>
    <t>Filtered Category Breakdown</t>
  </si>
  <si>
    <t>Sales (filtered)</t>
  </si>
  <si>
    <t>Want a native Slicer / Timeline too?</t>
  </si>
  <si>
    <t>Click any cell in the CleanedData table (Cleaned_Data sheet) -&gt; Insert tab -&gt; Slicer -&gt; tick Region/Category/Segment. For a Timeline, use Insert -&gt; Timeline and pick Order Date. Both then control the whole workbook alongside the dropdown filters above.</t>
  </si>
  <si>
    <t>Why this Dashboard stays fast</t>
  </si>
  <si>
    <t>This sheet only holds ~30 light SUMIFS/COUNTIFS formulas and 7 charts that all point at the small Pivot_Summary tables (a few rows each) — never at the raw 10,000-row range directly. All the heavy row-by-row work (margin, tier, year/month) happens once in Cleaned_Data, so changing a filter here recalculates only this sheet's small formulas, not the whole workbook.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</si>
</sst>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dd\-mmm\-yyyy"/>
    <numFmt numFmtId="165" formatCode="0.0%"/>
  </numFmts>
  <fonts count="16" x14ac:knownFonts="1">
    <font>
      <sz val="11"/>
      <color theme="1"/>
      <name val="Calibri"/>
      <family val="2"/>
      <charset val="1"/>
    </font>
    <font>
      <sz val="10"/>
      <name val="Arial"/>
    </font>
    <font>
      <b/>
      <sz val="18"/>
      <color rgb="FF1F3864"/>
      <name val="Calibri"/>
      <charset val="1"/>
    </font>
    <font>
      <i/>
      <sz val="11"/>
      <color rgb="FF595959"/>
      <name val="Calibri"/>
      <charset val="1"/>
    </font>
    <font>
      <b/>
      <sz val="13"/>
      <color rgb="FFFFFFFF"/>
      <name val="Calibri"/>
      <charset val="1"/>
    </font>
    <font>
      <b/>
      <sz val="11"/>
      <color rgb="FF1F3864"/>
      <name val="Cambria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b/>
      <sz val="10"/>
      <color rgb="FF1F3864"/>
      <name val="Calibri"/>
      <charset val="1"/>
    </font>
    <font>
      <b/>
      <sz val="11"/>
      <color rgb="FF548235"/>
      <name val="Cambria"/>
      <charset val="1"/>
    </font>
    <font>
      <b/>
      <sz val="11"/>
      <color rgb="FF0000FF"/>
      <name val="Cambria"/>
      <charset val="1"/>
    </font>
    <font>
      <b/>
      <sz val="11"/>
      <color rgb="FFFFFFFF"/>
      <name val="Cambria"/>
      <charset val="1"/>
    </font>
    <font>
      <b/>
      <sz val="16"/>
      <color rgb="FF2E86AB"/>
      <name val="Cambria"/>
      <charset val="1"/>
    </font>
    <font>
      <b/>
      <sz val="16"/>
      <color rgb="FF548235"/>
      <name val="Cambria"/>
      <charset val="1"/>
    </font>
    <font>
      <b/>
      <sz val="16"/>
      <color rgb="FF1F3864"/>
      <name val="Cambria"/>
      <charset val="1"/>
    </font>
    <font>
      <b/>
      <sz val="16"/>
      <color rgb="FFBF8F00"/>
      <name val="Cambria"/>
      <charset val="1"/>
    </font>
  </fonts>
  <fills count="9">
    <fill>
      <patternFill patternType="none"/>
    </fill>
    <fill>
      <patternFill patternType="gray125"/>
    </fill>
    <fill>
      <patternFill patternType="solid">
        <fgColor rgb="FF2E86AB"/>
        <bgColor rgb="FF4A7EBB"/>
      </patternFill>
    </fill>
    <fill>
      <patternFill patternType="solid">
        <fgColor rgb="FFF2F2F2"/>
        <bgColor rgb="FFF9F9F9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F2F2F2"/>
      </patternFill>
    </fill>
    <fill>
      <patternFill patternType="solid">
        <fgColor rgb="FFED7D31"/>
        <bgColor rgb="FFFF8080"/>
      </patternFill>
    </fill>
    <fill>
      <patternFill patternType="solid">
        <fgColor rgb="FF548235"/>
        <bgColor rgb="FF595959"/>
      </patternFill>
    </fill>
    <fill>
      <patternFill patternType="solid">
        <fgColor rgb="FFBF8F00"/>
        <bgColor rgb="FFED7D31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Border="0" applyAlignment="0" applyProtection="0"/>
  </cellStyleXfs>
  <cellXfs count="39">
    <xf numFmtId="0" fontId="0" fillId="0" borderId="0" xfId="0"/>
    <xf numFmtId="0" fontId="0" fillId="0" borderId="0" xfId="0" applyFont="1" applyBorder="1" applyAlignment="1">
      <alignment wrapText="1"/>
    </xf>
    <xf numFmtId="165" fontId="15" fillId="0" borderId="2" xfId="0" applyNumberFormat="1" applyFont="1" applyBorder="1" applyAlignment="1">
      <alignment horizontal="center" vertical="center"/>
    </xf>
    <xf numFmtId="3" fontId="14" fillId="0" borderId="2" xfId="0" applyNumberFormat="1" applyFont="1" applyBorder="1" applyAlignment="1">
      <alignment horizontal="center" vertical="center"/>
    </xf>
    <xf numFmtId="3" fontId="13" fillId="0" borderId="2" xfId="0" applyNumberFormat="1" applyFont="1" applyBorder="1" applyAlignment="1">
      <alignment horizontal="center" vertical="center"/>
    </xf>
    <xf numFmtId="3" fontId="12" fillId="0" borderId="2" xfId="0" applyNumberFormat="1" applyFont="1" applyBorder="1" applyAlignment="1">
      <alignment horizontal="center" vertical="center"/>
    </xf>
    <xf numFmtId="0" fontId="11" fillId="8" borderId="0" xfId="0" applyFont="1" applyFill="1" applyBorder="1" applyAlignment="1">
      <alignment horizontal="center" vertical="center"/>
    </xf>
    <xf numFmtId="0" fontId="11" fillId="4" borderId="0" xfId="0" applyFont="1" applyFill="1" applyBorder="1" applyAlignment="1">
      <alignment horizontal="center" vertical="center"/>
    </xf>
    <xf numFmtId="0" fontId="11" fillId="7" borderId="0" xfId="0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left" vertical="center"/>
    </xf>
    <xf numFmtId="0" fontId="4" fillId="2" borderId="0" xfId="0" applyFont="1" applyFill="1" applyBorder="1"/>
    <xf numFmtId="0" fontId="3" fillId="0" borderId="0" xfId="0" applyFont="1" applyBorder="1"/>
    <xf numFmtId="0" fontId="2" fillId="0" borderId="0" xfId="0" applyFont="1" applyBorder="1"/>
    <xf numFmtId="0" fontId="5" fillId="3" borderId="1" xfId="0" applyFont="1" applyFill="1" applyBorder="1"/>
    <xf numFmtId="0" fontId="0" fillId="0" borderId="1" xfId="0" applyFont="1" applyBorder="1" applyAlignment="1">
      <alignment vertical="top" wrapText="1"/>
    </xf>
    <xf numFmtId="0" fontId="5" fillId="0" borderId="1" xfId="0" applyFont="1" applyBorder="1"/>
    <xf numFmtId="0" fontId="0" fillId="0" borderId="0" xfId="0" applyFont="1" applyAlignment="1">
      <alignment horizontal="center" vertical="top"/>
    </xf>
    <xf numFmtId="0" fontId="0" fillId="0" borderId="0" xfId="0" applyFont="1" applyAlignment="1">
      <alignment vertical="top" wrapText="1"/>
    </xf>
    <xf numFmtId="0" fontId="6" fillId="4" borderId="1" xfId="0" applyFont="1" applyFill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164" fontId="0" fillId="0" borderId="0" xfId="0" applyNumberFormat="1"/>
    <xf numFmtId="0" fontId="0" fillId="0" borderId="0" xfId="0" applyFont="1"/>
    <xf numFmtId="4" fontId="0" fillId="0" borderId="0" xfId="0" applyNumberFormat="1"/>
    <xf numFmtId="9" fontId="0" fillId="0" borderId="0" xfId="0" applyNumberFormat="1"/>
    <xf numFmtId="165" fontId="0" fillId="0" borderId="0" xfId="0" applyNumberFormat="1"/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10" fillId="5" borderId="1" xfId="0" applyFont="1" applyFill="1" applyBorder="1"/>
    <xf numFmtId="0" fontId="0" fillId="0" borderId="1" xfId="0" applyBorder="1"/>
    <xf numFmtId="4" fontId="0" fillId="0" borderId="1" xfId="0" applyNumberFormat="1" applyBorder="1"/>
    <xf numFmtId="0" fontId="0" fillId="0" borderId="0" xfId="0" applyFont="1" applyAlignment="1">
      <alignment wrapText="1"/>
    </xf>
    <xf numFmtId="0" fontId="11" fillId="6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0" fillId="0" borderId="0" xfId="0" applyBorder="1"/>
    <xf numFmtId="0" fontId="0" fillId="0" borderId="3" xfId="0" applyBorder="1"/>
    <xf numFmtId="44" fontId="1" fillId="0" borderId="0" xfId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7B7B7"/>
      <rgbColor rgb="FF878787"/>
      <rgbColor rgb="FF9999FF"/>
      <rgbColor rgb="FFC0504D"/>
      <rgbColor rgb="FFF9F9F9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BF8F00"/>
      <rgbColor rgb="FFED7D31"/>
      <rgbColor rgb="FF8064A2"/>
      <rgbColor rgb="FF4F81BD"/>
      <rgbColor rgb="FF1F3864"/>
      <rgbColor rgb="FF2E86AB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Filtered Sales by Category (live)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Dashboard!$C$14</c:f>
              <c:strCache>
                <c:ptCount val="1"/>
                <c:pt idx="0">
                  <c:v>Sales (filtered)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Dashboard!$B$15:$B$18</c:f>
              <c:strCache>
                <c:ptCount val="4"/>
                <c:pt idx="0">
                  <c:v>Clothing</c:v>
                </c:pt>
                <c:pt idx="1">
                  <c:v>Furniture</c:v>
                </c:pt>
                <c:pt idx="2">
                  <c:v>Office Supplies</c:v>
                </c:pt>
                <c:pt idx="3">
                  <c:v>Technology</c:v>
                </c:pt>
              </c:strCache>
            </c:strRef>
          </c:cat>
          <c:val>
            <c:numRef>
              <c:f>Dashboard!$C$15:$C$18</c:f>
              <c:numCache>
                <c:formatCode>#,##0</c:formatCode>
                <c:ptCount val="4"/>
                <c:pt idx="0">
                  <c:v>103985342.44999979</c:v>
                </c:pt>
                <c:pt idx="1">
                  <c:v>107886552.70999989</c:v>
                </c:pt>
                <c:pt idx="2">
                  <c:v>106573464.62000003</c:v>
                </c:pt>
                <c:pt idx="3">
                  <c:v>103219794.47999986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02-42D4-9108-C7C89077F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200129"/>
        <c:axId val="78569698"/>
      </c:barChart>
      <c:catAx>
        <c:axId val="872001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8569698"/>
        <c:crosses val="autoZero"/>
        <c:auto val="1"/>
        <c:lblAlgn val="ctr"/>
        <c:lblOffset val="100"/>
        <c:noMultiLvlLbl val="0"/>
      </c:catAx>
      <c:valAx>
        <c:axId val="785696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Sales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72001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Total Profit by Segment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Pivot_Summary!$D$18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Pivot_Summary!$B$19:$B$21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Pivot_Summary!$D$19:$D$21</c:f>
              <c:numCache>
                <c:formatCode>#,##0</c:formatCode>
                <c:ptCount val="3"/>
                <c:pt idx="0">
                  <c:v>33584985.479999885</c:v>
                </c:pt>
                <c:pt idx="1">
                  <c:v>34176399.970000014</c:v>
                </c:pt>
                <c:pt idx="2">
                  <c:v>33928681.839999989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96-47F1-9EF7-4FCE9E272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836067"/>
        <c:axId val="69346832"/>
      </c:barChart>
      <c:catAx>
        <c:axId val="758360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9346832"/>
        <c:crosses val="autoZero"/>
        <c:auto val="1"/>
        <c:lblAlgn val="ctr"/>
        <c:lblOffset val="100"/>
        <c:noMultiLvlLbl val="0"/>
      </c:catAx>
      <c:valAx>
        <c:axId val="693468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Profit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58360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Overall Sales Share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Pivot_Summary!$C$10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32BD-43CD-94F5-94F659148284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32BD-43CD-94F5-94F659148284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32BD-43CD-94F5-94F659148284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32BD-43CD-94F5-94F659148284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32BD-43CD-94F5-94F659148284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32BD-43CD-94F5-94F659148284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32BD-43CD-94F5-94F659148284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32BD-43CD-94F5-94F659148284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32BD-43CD-94F5-94F659148284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32BD-43CD-94F5-94F6591482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Pivot_Summary!$B$11:$B$15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Pivot_Summary!$C$11:$C$15</c:f>
              <c:numCache>
                <c:formatCode>#,##0</c:formatCode>
                <c:ptCount val="5"/>
                <c:pt idx="0">
                  <c:v>88178494.950000003</c:v>
                </c:pt>
                <c:pt idx="1">
                  <c:v>83150593.7099998</c:v>
                </c:pt>
                <c:pt idx="2">
                  <c:v>83360208.369999737</c:v>
                </c:pt>
                <c:pt idx="3">
                  <c:v>82386613.999999836</c:v>
                </c:pt>
                <c:pt idx="4">
                  <c:v>84589243.230000243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2BD-43CD-94F5-94F659148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Orders by Profit Margin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Pivot_Summary!$C$94</c:f>
              <c:strCache>
                <c:ptCount val="1"/>
                <c:pt idx="0">
                  <c:v>Order 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9E4F-4049-B343-822F954B899A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E4F-4049-B343-822F954B899A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9E4F-4049-B343-822F954B899A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9E4F-4049-B343-822F954B899A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9E4F-4049-B343-822F954B899A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9E4F-4049-B343-822F954B899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Pivot_Summary!$B$95:$B$97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Pivot_Summary!$C$95:$C$97</c:f>
              <c:numCache>
                <c:formatCode>#,##0</c:formatCode>
                <c:ptCount val="3"/>
                <c:pt idx="0">
                  <c:v>2215</c:v>
                </c:pt>
                <c:pt idx="1">
                  <c:v>4582</c:v>
                </c:pt>
                <c:pt idx="2">
                  <c:v>3203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4F-4049-B343-822F954B8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Sales by Discount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Pivot_Summary!$D$100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Pivot_Summary!$B$101:$B$104</c:f>
              <c:strCache>
                <c:ptCount val="4"/>
                <c:pt idx="0">
                  <c:v>None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</c:strCache>
            </c:strRef>
          </c:cat>
          <c:val>
            <c:numRef>
              <c:f>Pivot_Summary!$D$101:$D$104</c:f>
              <c:numCache>
                <c:formatCode>#,##0</c:formatCode>
                <c:ptCount val="4"/>
                <c:pt idx="0">
                  <c:v>68879736.089999869</c:v>
                </c:pt>
                <c:pt idx="1">
                  <c:v>143041192.25999993</c:v>
                </c:pt>
                <c:pt idx="2">
                  <c:v>139081217.25000018</c:v>
                </c:pt>
                <c:pt idx="3">
                  <c:v>70663008.659999937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64-4742-AC9B-BC66C6301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3954277"/>
        <c:axId val="41274746"/>
      </c:barChart>
      <c:catAx>
        <c:axId val="239542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1274746"/>
        <c:crosses val="autoZero"/>
        <c:auto val="1"/>
        <c:lblAlgn val="ctr"/>
        <c:lblOffset val="100"/>
        <c:noMultiLvlLbl val="0"/>
      </c:catAx>
      <c:valAx>
        <c:axId val="412747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Sales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9542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Sales by Sub-Category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Pivot_Summary!$C$24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rgbClr val="9BBB5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Pivot_Summary!$B$25:$B$40</c:f>
              <c:strCache>
                <c:ptCount val="16"/>
                <c:pt idx="0">
                  <c:v>Accessories</c:v>
                </c:pt>
                <c:pt idx="1">
                  <c:v>Bags</c:v>
                </c:pt>
                <c:pt idx="2">
                  <c:v>Binders</c:v>
                </c:pt>
                <c:pt idx="3">
                  <c:v>Bookcases</c:v>
                </c:pt>
                <c:pt idx="4">
                  <c:v>Chairs</c:v>
                </c:pt>
                <c:pt idx="5">
                  <c:v>Jackets</c:v>
                </c:pt>
                <c:pt idx="6">
                  <c:v>Laptops</c:v>
                </c:pt>
                <c:pt idx="7">
                  <c:v>Paper</c:v>
                </c:pt>
                <c:pt idx="8">
                  <c:v>Pens</c:v>
                </c:pt>
                <c:pt idx="9">
                  <c:v>Phones</c:v>
                </c:pt>
                <c:pt idx="10">
                  <c:v>Printers</c:v>
                </c:pt>
                <c:pt idx="11">
                  <c:v>Shirts</c:v>
                </c:pt>
                <c:pt idx="12">
                  <c:v>Shoes</c:v>
                </c:pt>
                <c:pt idx="13">
                  <c:v>Sofas</c:v>
                </c:pt>
                <c:pt idx="14">
                  <c:v>Storage</c:v>
                </c:pt>
                <c:pt idx="15">
                  <c:v>Tables</c:v>
                </c:pt>
              </c:strCache>
            </c:strRef>
          </c:cat>
          <c:val>
            <c:numRef>
              <c:f>Pivot_Summary!$C$25:$C$40</c:f>
              <c:numCache>
                <c:formatCode>#,##0</c:formatCode>
                <c:ptCount val="16"/>
                <c:pt idx="0">
                  <c:v>26123022.91</c:v>
                </c:pt>
                <c:pt idx="1">
                  <c:v>25345058.640000015</c:v>
                </c:pt>
                <c:pt idx="2">
                  <c:v>26089546.080000017</c:v>
                </c:pt>
                <c:pt idx="3">
                  <c:v>27534070.240000002</c:v>
                </c:pt>
                <c:pt idx="4">
                  <c:v>25545094.590000052</c:v>
                </c:pt>
                <c:pt idx="5">
                  <c:v>26623481.080000002</c:v>
                </c:pt>
                <c:pt idx="6">
                  <c:v>26326049.389999963</c:v>
                </c:pt>
                <c:pt idx="7">
                  <c:v>26767949.660000008</c:v>
                </c:pt>
                <c:pt idx="8">
                  <c:v>26589665.880000003</c:v>
                </c:pt>
                <c:pt idx="9">
                  <c:v>27548360.009999976</c:v>
                </c:pt>
                <c:pt idx="10">
                  <c:v>23222362.170000039</c:v>
                </c:pt>
                <c:pt idx="11">
                  <c:v>25940023.380000003</c:v>
                </c:pt>
                <c:pt idx="12">
                  <c:v>26076779.350000028</c:v>
                </c:pt>
                <c:pt idx="13">
                  <c:v>27949602.169999987</c:v>
                </c:pt>
                <c:pt idx="14">
                  <c:v>27126302.999999955</c:v>
                </c:pt>
                <c:pt idx="15">
                  <c:v>26857785.710000012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CD-4561-BFFA-C7CF49DDD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479004"/>
        <c:axId val="44660371"/>
      </c:barChart>
      <c:catAx>
        <c:axId val="524790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660371"/>
        <c:crosses val="autoZero"/>
        <c:auto val="1"/>
        <c:lblAlgn val="ctr"/>
        <c:lblOffset val="100"/>
        <c:noMultiLvlLbl val="0"/>
      </c:catAx>
      <c:valAx>
        <c:axId val="4466037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Sales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24790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Monthly Sales Trend (2022-2025)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Pivot_Summary!$E$43</c:f>
              <c:strCache>
                <c:ptCount val="1"/>
                <c:pt idx="0">
                  <c:v>Total Sales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Pivot_Summary!$B$44:$B$91</c:f>
              <c:strCache>
                <c:ptCount val="48"/>
                <c:pt idx="0">
                  <c:v>Jan-2022</c:v>
                </c:pt>
                <c:pt idx="1">
                  <c:v>Feb-2022</c:v>
                </c:pt>
                <c:pt idx="2">
                  <c:v>Mar-2022</c:v>
                </c:pt>
                <c:pt idx="3">
                  <c:v>Apr-2022</c:v>
                </c:pt>
                <c:pt idx="4">
                  <c:v>May-2022</c:v>
                </c:pt>
                <c:pt idx="5">
                  <c:v>Jun-2022</c:v>
                </c:pt>
                <c:pt idx="6">
                  <c:v>Jul-2022</c:v>
                </c:pt>
                <c:pt idx="7">
                  <c:v>Aug-2022</c:v>
                </c:pt>
                <c:pt idx="8">
                  <c:v>Sep-2022</c:v>
                </c:pt>
                <c:pt idx="9">
                  <c:v>Oct-2022</c:v>
                </c:pt>
                <c:pt idx="10">
                  <c:v>Nov-2022</c:v>
                </c:pt>
                <c:pt idx="11">
                  <c:v>Dec-2022</c:v>
                </c:pt>
                <c:pt idx="12">
                  <c:v>Jan-2023</c:v>
                </c:pt>
                <c:pt idx="13">
                  <c:v>Feb-2023</c:v>
                </c:pt>
                <c:pt idx="14">
                  <c:v>Mar-2023</c:v>
                </c:pt>
                <c:pt idx="15">
                  <c:v>Apr-2023</c:v>
                </c:pt>
                <c:pt idx="16">
                  <c:v>May-2023</c:v>
                </c:pt>
                <c:pt idx="17">
                  <c:v>Jun-2023</c:v>
                </c:pt>
                <c:pt idx="18">
                  <c:v>Jul-2023</c:v>
                </c:pt>
                <c:pt idx="19">
                  <c:v>Aug-2023</c:v>
                </c:pt>
                <c:pt idx="20">
                  <c:v>Sep-2023</c:v>
                </c:pt>
                <c:pt idx="21">
                  <c:v>Oct-2023</c:v>
                </c:pt>
                <c:pt idx="22">
                  <c:v>Nov-2023</c:v>
                </c:pt>
                <c:pt idx="23">
                  <c:v>Dec-2023</c:v>
                </c:pt>
                <c:pt idx="24">
                  <c:v>Jan-2024</c:v>
                </c:pt>
                <c:pt idx="25">
                  <c:v>Feb-2024</c:v>
                </c:pt>
                <c:pt idx="26">
                  <c:v>Mar-2024</c:v>
                </c:pt>
                <c:pt idx="27">
                  <c:v>Apr-2024</c:v>
                </c:pt>
                <c:pt idx="28">
                  <c:v>May-2024</c:v>
                </c:pt>
                <c:pt idx="29">
                  <c:v>Jun-2024</c:v>
                </c:pt>
                <c:pt idx="30">
                  <c:v>Jul-2024</c:v>
                </c:pt>
                <c:pt idx="31">
                  <c:v>Aug-2024</c:v>
                </c:pt>
                <c:pt idx="32">
                  <c:v>Sep-2024</c:v>
                </c:pt>
                <c:pt idx="33">
                  <c:v>Oct-2024</c:v>
                </c:pt>
                <c:pt idx="34">
                  <c:v>Nov-2024</c:v>
                </c:pt>
                <c:pt idx="35">
                  <c:v>Dec-2024</c:v>
                </c:pt>
                <c:pt idx="36">
                  <c:v>Jan-2025</c:v>
                </c:pt>
                <c:pt idx="37">
                  <c:v>Feb-2025</c:v>
                </c:pt>
                <c:pt idx="38">
                  <c:v>Mar-2025</c:v>
                </c:pt>
                <c:pt idx="39">
                  <c:v>Apr-2025</c:v>
                </c:pt>
                <c:pt idx="40">
                  <c:v>May-2025</c:v>
                </c:pt>
                <c:pt idx="41">
                  <c:v>Jun-2025</c:v>
                </c:pt>
                <c:pt idx="42">
                  <c:v>Jul-2025</c:v>
                </c:pt>
                <c:pt idx="43">
                  <c:v>Aug-2025</c:v>
                </c:pt>
                <c:pt idx="44">
                  <c:v>Sep-2025</c:v>
                </c:pt>
                <c:pt idx="45">
                  <c:v>Oct-2025</c:v>
                </c:pt>
                <c:pt idx="46">
                  <c:v>Nov-2025</c:v>
                </c:pt>
                <c:pt idx="47">
                  <c:v>Dec-2025</c:v>
                </c:pt>
              </c:strCache>
            </c:strRef>
          </c:cat>
          <c:val>
            <c:numRef>
              <c:f>Pivot_Summary!$E$44:$E$91</c:f>
              <c:numCache>
                <c:formatCode>#,##0</c:formatCode>
                <c:ptCount val="48"/>
                <c:pt idx="0">
                  <c:v>7059523.1400000015</c:v>
                </c:pt>
                <c:pt idx="1">
                  <c:v>7819913.9799999995</c:v>
                </c:pt>
                <c:pt idx="2">
                  <c:v>9695309.3000000045</c:v>
                </c:pt>
                <c:pt idx="3">
                  <c:v>9048869.8899999987</c:v>
                </c:pt>
                <c:pt idx="4">
                  <c:v>8288517.6300000008</c:v>
                </c:pt>
                <c:pt idx="5">
                  <c:v>9411543.1899999958</c:v>
                </c:pt>
                <c:pt idx="6">
                  <c:v>8762899.9300000016</c:v>
                </c:pt>
                <c:pt idx="7">
                  <c:v>8645343.4100000001</c:v>
                </c:pt>
                <c:pt idx="8">
                  <c:v>8644868.4799999986</c:v>
                </c:pt>
                <c:pt idx="9">
                  <c:v>8087180.5900000026</c:v>
                </c:pt>
                <c:pt idx="10">
                  <c:v>9626273.3699999936</c:v>
                </c:pt>
                <c:pt idx="11">
                  <c:v>9860839.8299999982</c:v>
                </c:pt>
                <c:pt idx="12">
                  <c:v>9418258.6099999975</c:v>
                </c:pt>
                <c:pt idx="13">
                  <c:v>7517936.1300000045</c:v>
                </c:pt>
                <c:pt idx="14">
                  <c:v>8434304.9799999986</c:v>
                </c:pt>
                <c:pt idx="15">
                  <c:v>8473328.7199999951</c:v>
                </c:pt>
                <c:pt idx="16">
                  <c:v>10101515.1</c:v>
                </c:pt>
                <c:pt idx="17">
                  <c:v>8831834.4299999997</c:v>
                </c:pt>
                <c:pt idx="18">
                  <c:v>9863166.8300000019</c:v>
                </c:pt>
                <c:pt idx="19">
                  <c:v>9722588.129999999</c:v>
                </c:pt>
                <c:pt idx="20">
                  <c:v>7705273.7699999996</c:v>
                </c:pt>
                <c:pt idx="21">
                  <c:v>9160925.4700000044</c:v>
                </c:pt>
                <c:pt idx="22">
                  <c:v>9205280.6300000008</c:v>
                </c:pt>
                <c:pt idx="23">
                  <c:v>8484403.3499999978</c:v>
                </c:pt>
                <c:pt idx="24">
                  <c:v>9129243.870000001</c:v>
                </c:pt>
                <c:pt idx="25">
                  <c:v>7902951.1999999993</c:v>
                </c:pt>
                <c:pt idx="26">
                  <c:v>9409743.7200000007</c:v>
                </c:pt>
                <c:pt idx="27">
                  <c:v>7417604.2599999923</c:v>
                </c:pt>
                <c:pt idx="28">
                  <c:v>8402798.160000002</c:v>
                </c:pt>
                <c:pt idx="29">
                  <c:v>8591443.2999999989</c:v>
                </c:pt>
                <c:pt idx="30">
                  <c:v>9468902.4399999995</c:v>
                </c:pt>
                <c:pt idx="31">
                  <c:v>9899864.4499999955</c:v>
                </c:pt>
                <c:pt idx="32">
                  <c:v>9971048.7100000065</c:v>
                </c:pt>
                <c:pt idx="33">
                  <c:v>10547752.200000003</c:v>
                </c:pt>
                <c:pt idx="34">
                  <c:v>8971091.5999999996</c:v>
                </c:pt>
                <c:pt idx="35">
                  <c:v>9178077.1100000013</c:v>
                </c:pt>
                <c:pt idx="36">
                  <c:v>8693779.7299999986</c:v>
                </c:pt>
                <c:pt idx="37">
                  <c:v>7989834.8100000033</c:v>
                </c:pt>
                <c:pt idx="38">
                  <c:v>9614036.1500000004</c:v>
                </c:pt>
                <c:pt idx="39">
                  <c:v>8783201.5199999977</c:v>
                </c:pt>
                <c:pt idx="40">
                  <c:v>7664704.2099999953</c:v>
                </c:pt>
                <c:pt idx="41">
                  <c:v>7526983.3799999952</c:v>
                </c:pt>
                <c:pt idx="42">
                  <c:v>8786046.9299999978</c:v>
                </c:pt>
                <c:pt idx="43">
                  <c:v>9136946.8800000027</c:v>
                </c:pt>
                <c:pt idx="44">
                  <c:v>8276242.3900000043</c:v>
                </c:pt>
                <c:pt idx="45">
                  <c:v>7373148.5099999988</c:v>
                </c:pt>
                <c:pt idx="46">
                  <c:v>8590385.1499999966</c:v>
                </c:pt>
                <c:pt idx="47">
                  <c:v>8469424.6900000032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BAB-4541-9D1A-44EA70E2C6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6404732"/>
        <c:axId val="87112312"/>
      </c:lineChart>
      <c:catAx>
        <c:axId val="564047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7112312"/>
        <c:crosses val="autoZero"/>
        <c:auto val="1"/>
        <c:lblAlgn val="ctr"/>
        <c:lblOffset val="100"/>
        <c:noMultiLvlLbl val="0"/>
      </c:catAx>
      <c:valAx>
        <c:axId val="871123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Sales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4047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11</xdr:row>
      <xdr:rowOff>101160</xdr:rowOff>
    </xdr:from>
    <xdr:to>
      <xdr:col>10</xdr:col>
      <xdr:colOff>324720</xdr:colOff>
      <xdr:row>28</xdr:row>
      <xdr:rowOff>87840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11</xdr:row>
      <xdr:rowOff>101160</xdr:rowOff>
    </xdr:from>
    <xdr:to>
      <xdr:col>20</xdr:col>
      <xdr:colOff>273240</xdr:colOff>
      <xdr:row>28</xdr:row>
      <xdr:rowOff>87840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29</xdr:row>
      <xdr:rowOff>86400</xdr:rowOff>
    </xdr:from>
    <xdr:to>
      <xdr:col>10</xdr:col>
      <xdr:colOff>324720</xdr:colOff>
      <xdr:row>46</xdr:row>
      <xdr:rowOff>87840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0</xdr:colOff>
      <xdr:row>29</xdr:row>
      <xdr:rowOff>86400</xdr:rowOff>
    </xdr:from>
    <xdr:to>
      <xdr:col>20</xdr:col>
      <xdr:colOff>273240</xdr:colOff>
      <xdr:row>46</xdr:row>
      <xdr:rowOff>87840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</xdr:col>
      <xdr:colOff>0</xdr:colOff>
      <xdr:row>47</xdr:row>
      <xdr:rowOff>86400</xdr:rowOff>
    </xdr:from>
    <xdr:to>
      <xdr:col>10</xdr:col>
      <xdr:colOff>324720</xdr:colOff>
      <xdr:row>64</xdr:row>
      <xdr:rowOff>87840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0</xdr:colOff>
      <xdr:row>47</xdr:row>
      <xdr:rowOff>86400</xdr:rowOff>
    </xdr:from>
    <xdr:to>
      <xdr:col>20</xdr:col>
      <xdr:colOff>273240</xdr:colOff>
      <xdr:row>64</xdr:row>
      <xdr:rowOff>87840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65</xdr:row>
      <xdr:rowOff>86400</xdr:rowOff>
    </xdr:from>
    <xdr:to>
      <xdr:col>13</xdr:col>
      <xdr:colOff>508680</xdr:colOff>
      <xdr:row>84</xdr:row>
      <xdr:rowOff>66600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9000000}" name="FilteredBreakdown" displayName="FilteredBreakdown" ref="B14:C18" totalsRowShown="0">
  <autoFilter ref="B14:C18" xr:uid="{00000000-0009-0000-0100-000004000000}"/>
  <tableColumns count="2">
    <tableColumn id="1" xr3:uid="{00000000-0010-0000-0900-000001000000}" name="Category"/>
    <tableColumn id="2" xr3:uid="{00000000-0010-0000-0900-000002000000}" name="Sales (filtered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RawData" displayName="RawData" ref="A1:O10001" totalsRowShown="0">
  <autoFilter ref="A1:O10001" xr:uid="{00000000-0009-0000-0100-000007000000}"/>
  <tableColumns count="15">
    <tableColumn id="1" xr3:uid="{00000000-0010-0000-0000-000001000000}" name="Order ID"/>
    <tableColumn id="2" xr3:uid="{00000000-0010-0000-0000-000002000000}" name="Order Date"/>
    <tableColumn id="3" xr3:uid="{00000000-0010-0000-0000-000003000000}" name="Ship Date"/>
    <tableColumn id="4" xr3:uid="{00000000-0010-0000-0000-000004000000}" name="Ship Mode"/>
    <tableColumn id="5" xr3:uid="{00000000-0010-0000-0000-000005000000}" name="Customer Name"/>
    <tableColumn id="6" xr3:uid="{00000000-0010-0000-0000-000006000000}" name="Segment"/>
    <tableColumn id="7" xr3:uid="{00000000-0010-0000-0000-000007000000}" name="Region"/>
    <tableColumn id="8" xr3:uid="{00000000-0010-0000-0000-000008000000}" name="State"/>
    <tableColumn id="9" xr3:uid="{00000000-0010-0000-0000-000009000000}" name="Category"/>
    <tableColumn id="10" xr3:uid="{00000000-0010-0000-0000-00000A000000}" name="Sub-Category"/>
    <tableColumn id="11" xr3:uid="{00000000-0010-0000-0000-00000B000000}" name="Product Name"/>
    <tableColumn id="12" xr3:uid="{00000000-0010-0000-0000-00000C000000}" name="Sales"/>
    <tableColumn id="13" xr3:uid="{00000000-0010-0000-0000-00000D000000}" name="Quantity"/>
    <tableColumn id="14" xr3:uid="{00000000-0010-0000-0000-00000E000000}" name="Discount"/>
    <tableColumn id="15" xr3:uid="{00000000-0010-0000-0000-00000F000000}" name="Profi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leanedData" displayName="CleanedData" ref="A3:U10003" totalsRowShown="0">
  <autoFilter ref="A3:U10003" xr:uid="{00000000-0009-0000-0100-000002000000}"/>
  <tableColumns count="21">
    <tableColumn id="1" xr3:uid="{00000000-0010-0000-0100-000001000000}" name="Order ID"/>
    <tableColumn id="2" xr3:uid="{00000000-0010-0000-0100-000002000000}" name="Order Date"/>
    <tableColumn id="3" xr3:uid="{00000000-0010-0000-0100-000003000000}" name="Ship Date"/>
    <tableColumn id="4" xr3:uid="{00000000-0010-0000-0100-000004000000}" name="Ship Mode"/>
    <tableColumn id="5" xr3:uid="{00000000-0010-0000-0100-000005000000}" name="Customer Name"/>
    <tableColumn id="6" xr3:uid="{00000000-0010-0000-0100-000006000000}" name="Segment"/>
    <tableColumn id="7" xr3:uid="{00000000-0010-0000-0100-000007000000}" name="Region"/>
    <tableColumn id="8" xr3:uid="{00000000-0010-0000-0100-000008000000}" name="State"/>
    <tableColumn id="9" xr3:uid="{00000000-0010-0000-0100-000009000000}" name="Category"/>
    <tableColumn id="10" xr3:uid="{00000000-0010-0000-0100-00000A000000}" name="Sub-Category"/>
    <tableColumn id="11" xr3:uid="{00000000-0010-0000-0100-00000B000000}" name="Product Name"/>
    <tableColumn id="12" xr3:uid="{00000000-0010-0000-0100-00000C000000}" name="Sales"/>
    <tableColumn id="13" xr3:uid="{00000000-0010-0000-0100-00000D000000}" name="Quantity"/>
    <tableColumn id="14" xr3:uid="{00000000-0010-0000-0100-00000E000000}" name="Discount"/>
    <tableColumn id="15" xr3:uid="{00000000-0010-0000-0100-00000F000000}" name="Profit"/>
    <tableColumn id="16" xr3:uid="{00000000-0010-0000-0100-000010000000}" name="Profit Margin"/>
    <tableColumn id="17" xr3:uid="{00000000-0010-0000-0100-000011000000}" name="Margin Level"/>
    <tableColumn id="18" xr3:uid="{00000000-0010-0000-0100-000012000000}" name="Discount Tier"/>
    <tableColumn id="19" xr3:uid="{00000000-0010-0000-0100-000013000000}" name="Order Year"/>
    <tableColumn id="20" xr3:uid="{00000000-0010-0000-0100-000014000000}" name="Order Month"/>
    <tableColumn id="21" xr3:uid="{00000000-0010-0000-0100-000015000000}" name="Order YearMonth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CategorySummary" displayName="CategorySummary" ref="B3:E7" totalsRowShown="0">
  <autoFilter ref="B3:E7" xr:uid="{00000000-0009-0000-0100-000001000000}"/>
  <tableColumns count="4">
    <tableColumn id="1" xr3:uid="{00000000-0010-0000-0200-000001000000}" name="Category"/>
    <tableColumn id="2" xr3:uid="{00000000-0010-0000-0200-000002000000}" name="Total Sales"/>
    <tableColumn id="3" xr3:uid="{00000000-0010-0000-0200-000003000000}" name="Total Profit"/>
    <tableColumn id="4" xr3:uid="{00000000-0010-0000-0200-000004000000}" name="Avg Margin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DiscountTierSummary" displayName="DiscountTierSummary" ref="B100:D104" totalsRowShown="0">
  <autoFilter ref="B100:D104" xr:uid="{00000000-0009-0000-0100-000003000000}"/>
  <tableColumns count="3">
    <tableColumn id="1" xr3:uid="{00000000-0010-0000-0300-000001000000}" name="Discount Tier"/>
    <tableColumn id="2" xr3:uid="{00000000-0010-0000-0300-000002000000}" name="Order Count"/>
    <tableColumn id="3" xr3:uid="{00000000-0010-0000-0300-000003000000}" name="Total Sales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rginLevelSummary" displayName="MarginLevelSummary" ref="B94:D97" totalsRowShown="0">
  <autoFilter ref="B94:D97" xr:uid="{00000000-0009-0000-0100-000005000000}"/>
  <tableColumns count="3">
    <tableColumn id="1" xr3:uid="{00000000-0010-0000-0400-000001000000}" name="Margin Level"/>
    <tableColumn id="2" xr3:uid="{00000000-0010-0000-0400-000002000000}" name="Order Count"/>
    <tableColumn id="3" xr3:uid="{00000000-0010-0000-0400-000003000000}" name="Total Profit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nthlyTrend" displayName="MonthlyTrend" ref="B43:E91" totalsRowShown="0">
  <autoFilter ref="B43:E91" xr:uid="{00000000-0009-0000-0100-000006000000}"/>
  <tableColumns count="4">
    <tableColumn id="1" xr3:uid="{00000000-0010-0000-0500-000001000000}" name="Month"/>
    <tableColumn id="2" xr3:uid="{00000000-0010-0000-0500-000002000000}" name="Year"/>
    <tableColumn id="3" xr3:uid="{00000000-0010-0000-0500-000003000000}" name="MonthNum"/>
    <tableColumn id="4" xr3:uid="{00000000-0010-0000-0500-000004000000}" name="Total Sales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RegionSummary" displayName="RegionSummary" ref="B10:D15" totalsRowShown="0">
  <autoFilter ref="B10:D15" xr:uid="{00000000-0009-0000-0100-000008000000}"/>
  <tableColumns count="3">
    <tableColumn id="1" xr3:uid="{00000000-0010-0000-0600-000001000000}" name="Region"/>
    <tableColumn id="2" xr3:uid="{00000000-0010-0000-0600-000002000000}" name="Total Sales"/>
    <tableColumn id="3" xr3:uid="{00000000-0010-0000-0600-000003000000}" name="Total Profit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SegmentSummary" displayName="SegmentSummary" ref="B18:E21" totalsRowShown="0">
  <autoFilter ref="B18:E21" xr:uid="{00000000-0009-0000-0100-000009000000}"/>
  <tableColumns count="4">
    <tableColumn id="1" xr3:uid="{00000000-0010-0000-0700-000001000000}" name="Segment"/>
    <tableColumn id="2" xr3:uid="{00000000-0010-0000-0700-000002000000}" name="Total Sales"/>
    <tableColumn id="3" xr3:uid="{00000000-0010-0000-0700-000003000000}" name="Total Profit"/>
    <tableColumn id="4" xr3:uid="{00000000-0010-0000-0700-000004000000}" name="Order Count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SubCatSummary" displayName="SubCatSummary" ref="B24:D40" totalsRowShown="0">
  <autoFilter ref="B24:D40" xr:uid="{00000000-0009-0000-0100-00000A000000}"/>
  <tableColumns count="3">
    <tableColumn id="1" xr3:uid="{00000000-0010-0000-0800-000001000000}" name="Sub-Category"/>
    <tableColumn id="2" xr3:uid="{00000000-0010-0000-0800-000002000000}" name="Total Sales"/>
    <tableColumn id="3" xr3:uid="{00000000-0010-0000-0800-000003000000}" name="Total Profi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93"/>
  <sheetViews>
    <sheetView showGridLines="0" tabSelected="1" zoomScaleNormal="100" workbookViewId="0">
      <selection activeCell="E9" sqref="E9:F9"/>
    </sheetView>
  </sheetViews>
  <sheetFormatPr defaultColWidth="8.6640625" defaultRowHeight="14.4" x14ac:dyDescent="0.3"/>
  <cols>
    <col min="1" max="1" width="3" customWidth="1"/>
    <col min="2" max="2" width="14" customWidth="1"/>
    <col min="3" max="13" width="12" customWidth="1"/>
  </cols>
  <sheetData>
    <row r="2" spans="2:13" ht="23.4" x14ac:dyDescent="0.45">
      <c r="B2" s="13" t="s">
        <v>12106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 spans="2:13" x14ac:dyDescent="0.3">
      <c r="B3" s="12" t="s">
        <v>12107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5" spans="2:13" x14ac:dyDescent="0.3">
      <c r="B5" s="34" t="s">
        <v>38</v>
      </c>
      <c r="C5" s="35" t="s">
        <v>12108</v>
      </c>
    </row>
    <row r="6" spans="2:13" x14ac:dyDescent="0.3">
      <c r="B6" s="34" t="s">
        <v>40</v>
      </c>
      <c r="C6" s="35" t="s">
        <v>12108</v>
      </c>
    </row>
    <row r="7" spans="2:13" x14ac:dyDescent="0.3">
      <c r="B7" s="34" t="s">
        <v>12033</v>
      </c>
      <c r="C7" s="35" t="s">
        <v>12108</v>
      </c>
    </row>
    <row r="9" spans="2:13" ht="19.5" customHeight="1" x14ac:dyDescent="0.3">
      <c r="B9" s="9" t="s">
        <v>12024</v>
      </c>
      <c r="C9" s="9"/>
      <c r="E9" s="8" t="s">
        <v>12025</v>
      </c>
      <c r="F9" s="8"/>
      <c r="H9" s="7" t="s">
        <v>12109</v>
      </c>
      <c r="I9" s="7"/>
      <c r="K9" s="6" t="s">
        <v>12110</v>
      </c>
      <c r="L9" s="6"/>
    </row>
    <row r="10" spans="2:13" ht="27.75" customHeight="1" x14ac:dyDescent="0.3">
      <c r="B10" s="5">
        <f>SUMIFS(Cleaned_Data!$L$4:$L$10003,Cleaned_Data!$G$4:$G$10003,IF($C$5="All","*",$C$5),Cleaned_Data!$I$4:$I$10003,IF($C$6="All","*",$C$6),Cleaned_Data!$S$4:$S$10003,IF($C$7="All","&gt;0",$C$7))</f>
        <v>421665154.26000094</v>
      </c>
      <c r="C10" s="5"/>
      <c r="E10" s="4">
        <f>SUMIFS(Cleaned_Data!$O$4:$O$10003,Cleaned_Data!$G$4:$G$10003,IF($C$5="All","*",$C$5),Cleaned_Data!$I$4:$I$10003,IF($C$6="All","*",$C$6),Cleaned_Data!$S$4:$S$10003,IF($C$7="All","&gt;0",$C$7))</f>
        <v>101690067.28999978</v>
      </c>
      <c r="F10" s="4"/>
      <c r="H10" s="3">
        <f>COUNTIFS(Cleaned_Data!$G$4:$G$10003,IF($C$5="All","*",$C$5),Cleaned_Data!$I$4:$I$10003,IF($C$6="All","*",$C$6),Cleaned_Data!$S$4:$S$10003,IF($C$7="All","&gt;0",$C$7))</f>
        <v>10000</v>
      </c>
      <c r="I10" s="3"/>
      <c r="K10" s="2">
        <f>AVERAGEIFS(Cleaned_Data!$N$4:$N$10003,Cleaned_Data!$G$4:$G$10003,IF($C$5="All","*",$C$5),Cleaned_Data!$I$4:$I$10003,IF($C$6="All","*",$C$6),Cleaned_Data!$S$4:$S$10003,IF($C$7="All","&gt;0",$C$7))</f>
        <v>0.12511999999999965</v>
      </c>
      <c r="L10" s="2"/>
    </row>
    <row r="13" spans="2:13" ht="17.399999999999999" x14ac:dyDescent="0.35">
      <c r="B13" s="11" t="s">
        <v>12111</v>
      </c>
      <c r="C13" s="11"/>
    </row>
    <row r="14" spans="2:13" x14ac:dyDescent="0.3">
      <c r="B14" s="19" t="s">
        <v>40</v>
      </c>
      <c r="C14" s="19" t="s">
        <v>12112</v>
      </c>
    </row>
    <row r="15" spans="2:13" x14ac:dyDescent="0.3">
      <c r="B15" t="s">
        <v>96</v>
      </c>
      <c r="C15" s="27">
        <f>SUMIFS(Cleaned_Data!$L$4:$L$10003,Cleaned_Data!$I$4:$I$10003,B15,Cleaned_Data!$G$4:$G$10003,IF($C$5="All","*",$C$5),Cleaned_Data!$S$4:$S$10003,IF($C$7="All","&gt;0",$C$7))</f>
        <v>103985342.44999979</v>
      </c>
    </row>
    <row r="16" spans="2:13" x14ac:dyDescent="0.3">
      <c r="B16" t="s">
        <v>55</v>
      </c>
      <c r="C16" s="27">
        <f>SUMIFS(Cleaned_Data!$L$4:$L$10003,Cleaned_Data!$I$4:$I$10003,B16,Cleaned_Data!$G$4:$G$10003,IF($C$5="All","*",$C$5),Cleaned_Data!$S$4:$S$10003,IF($C$7="All","&gt;0",$C$7))</f>
        <v>107886552.70999989</v>
      </c>
    </row>
    <row r="17" spans="2:3" x14ac:dyDescent="0.3">
      <c r="B17" t="s">
        <v>118</v>
      </c>
      <c r="C17" s="27">
        <f>SUMIFS(Cleaned_Data!$L$4:$L$10003,Cleaned_Data!$I$4:$I$10003,B17,Cleaned_Data!$G$4:$G$10003,IF($C$5="All","*",$C$5),Cleaned_Data!$S$4:$S$10003,IF($C$7="All","&gt;0",$C$7))</f>
        <v>106573464.62000003</v>
      </c>
    </row>
    <row r="18" spans="2:3" x14ac:dyDescent="0.3">
      <c r="B18" t="s">
        <v>83</v>
      </c>
      <c r="C18" s="27">
        <f>SUMIFS(Cleaned_Data!$L$4:$L$10003,Cleaned_Data!$I$4:$I$10003,B18,Cleaned_Data!$G$4:$G$10003,IF($C$5="All","*",$C$5),Cleaned_Data!$S$4:$S$10003,IF($C$7="All","&gt;0",$C$7))</f>
        <v>103219794.47999986</v>
      </c>
    </row>
    <row r="89" spans="2:8" ht="17.399999999999999" x14ac:dyDescent="0.35">
      <c r="B89" s="11" t="s">
        <v>12113</v>
      </c>
      <c r="C89" s="11"/>
    </row>
    <row r="90" spans="2:8" ht="45" customHeight="1" x14ac:dyDescent="0.3">
      <c r="B90" s="1" t="s">
        <v>12114</v>
      </c>
      <c r="C90" s="1"/>
      <c r="D90" s="1"/>
      <c r="E90" s="1"/>
      <c r="F90" s="1"/>
      <c r="G90" s="1"/>
      <c r="H90" s="1"/>
    </row>
    <row r="92" spans="2:8" ht="17.399999999999999" x14ac:dyDescent="0.35">
      <c r="B92" s="11" t="s">
        <v>12115</v>
      </c>
      <c r="C92" s="11"/>
    </row>
    <row r="93" spans="2:8" ht="54.75" customHeight="1" x14ac:dyDescent="0.3">
      <c r="B93" s="1" t="s">
        <v>12116</v>
      </c>
      <c r="C93" s="1"/>
      <c r="D93" s="1"/>
      <c r="E93" s="1"/>
      <c r="F93" s="1"/>
      <c r="G93" s="1"/>
      <c r="H93" s="1"/>
    </row>
  </sheetData>
  <mergeCells count="15">
    <mergeCell ref="B89:C89"/>
    <mergeCell ref="B90:H90"/>
    <mergeCell ref="B92:C92"/>
    <mergeCell ref="B93:H93"/>
    <mergeCell ref="B10:C10"/>
    <mergeCell ref="E10:F10"/>
    <mergeCell ref="H10:I10"/>
    <mergeCell ref="K10:L10"/>
    <mergeCell ref="B13:C13"/>
    <mergeCell ref="B2:M2"/>
    <mergeCell ref="B3:M3"/>
    <mergeCell ref="B9:C9"/>
    <mergeCell ref="E9:F9"/>
    <mergeCell ref="H9:I9"/>
    <mergeCell ref="K9:L9"/>
  </mergeCells>
  <conditionalFormatting sqref="C15:C18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{CD3E58B3-6FE2-4A8E-8F3C-4B5CDDDD3AE5}</x14:id>
        </ext>
      </extLst>
    </cfRule>
  </conditionalFormatting>
  <dataValidations count="3">
    <dataValidation type="list" sqref="C5" xr:uid="{00000000-0002-0000-0500-000000000000}">
      <formula1>"All,Central,East,North,South,West"</formula1>
      <formula2>0</formula2>
    </dataValidation>
    <dataValidation type="list" sqref="C6" xr:uid="{00000000-0002-0000-0500-000001000000}">
      <formula1>"All,Clothing,Furniture,Office Supplies,Technology"</formula1>
      <formula2>0</formula2>
    </dataValidation>
    <dataValidation type="list" sqref="C7" xr:uid="{00000000-0002-0000-0500-000002000000}">
      <formula1>"All,2022,2023,2024,2025"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D3E58B3-6FE2-4A8E-8F3C-4B5CDDDD3AE5}">
            <x14:dataBar axisPosition="none">
              <x14:cfvo type="min"/>
              <x14:cfvo type="max"/>
              <x14:negativeFillColor rgb="FFED7D31"/>
            </x14:dataBar>
          </x14:cfRule>
          <xm:sqref>C15:C18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5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32" customWidth="1"/>
    <col min="3" max="3" width="95" customWidth="1"/>
  </cols>
  <sheetData>
    <row r="2" spans="2:3" ht="23.4" x14ac:dyDescent="0.45">
      <c r="B2" s="13" t="s">
        <v>0</v>
      </c>
      <c r="C2" s="13"/>
    </row>
    <row r="3" spans="2:3" x14ac:dyDescent="0.3">
      <c r="B3" s="12" t="s">
        <v>1</v>
      </c>
      <c r="C3" s="12"/>
    </row>
    <row r="5" spans="2:3" ht="17.399999999999999" x14ac:dyDescent="0.35">
      <c r="B5" s="11" t="s">
        <v>2</v>
      </c>
      <c r="C5" s="11"/>
    </row>
    <row r="6" spans="2:3" ht="31.5" customHeight="1" x14ac:dyDescent="0.3">
      <c r="B6" s="14" t="s">
        <v>3</v>
      </c>
      <c r="C6" s="15" t="s">
        <v>4</v>
      </c>
    </row>
    <row r="7" spans="2:3" ht="31.5" customHeight="1" x14ac:dyDescent="0.3">
      <c r="B7" s="14" t="s">
        <v>5</v>
      </c>
      <c r="C7" s="15" t="s">
        <v>6</v>
      </c>
    </row>
    <row r="8" spans="2:3" ht="31.5" customHeight="1" x14ac:dyDescent="0.3">
      <c r="B8" s="14" t="s">
        <v>7</v>
      </c>
      <c r="C8" s="15" t="s">
        <v>8</v>
      </c>
    </row>
    <row r="9" spans="2:3" ht="31.5" customHeight="1" x14ac:dyDescent="0.3">
      <c r="B9" s="14" t="s">
        <v>9</v>
      </c>
      <c r="C9" s="15" t="s">
        <v>10</v>
      </c>
    </row>
    <row r="10" spans="2:3" ht="31.5" customHeight="1" x14ac:dyDescent="0.3">
      <c r="B10" s="14" t="s">
        <v>11</v>
      </c>
      <c r="C10" s="15" t="s">
        <v>12</v>
      </c>
    </row>
    <row r="11" spans="2:3" ht="31.5" customHeight="1" x14ac:dyDescent="0.3">
      <c r="B11" s="14" t="s">
        <v>13</v>
      </c>
      <c r="C11" s="15" t="s">
        <v>14</v>
      </c>
    </row>
    <row r="13" spans="2:3" ht="17.399999999999999" x14ac:dyDescent="0.35">
      <c r="B13" s="11" t="s">
        <v>15</v>
      </c>
      <c r="C13" s="11"/>
    </row>
    <row r="14" spans="2:3" ht="27.75" customHeight="1" x14ac:dyDescent="0.3">
      <c r="B14" s="16" t="s">
        <v>16</v>
      </c>
      <c r="C14" s="15" t="s">
        <v>17</v>
      </c>
    </row>
    <row r="15" spans="2:3" ht="27.75" customHeight="1" x14ac:dyDescent="0.3">
      <c r="B15" s="16" t="s">
        <v>18</v>
      </c>
      <c r="C15" s="15" t="s">
        <v>19</v>
      </c>
    </row>
    <row r="16" spans="2:3" ht="27.75" customHeight="1" x14ac:dyDescent="0.3">
      <c r="B16" s="16" t="s">
        <v>20</v>
      </c>
      <c r="C16" s="15" t="s">
        <v>21</v>
      </c>
    </row>
    <row r="17" spans="2:3" ht="27.75" customHeight="1" x14ac:dyDescent="0.3">
      <c r="B17" s="16" t="s">
        <v>22</v>
      </c>
      <c r="C17" s="15" t="s">
        <v>23</v>
      </c>
    </row>
    <row r="19" spans="2:3" ht="17.399999999999999" x14ac:dyDescent="0.35">
      <c r="B19" s="11" t="s">
        <v>24</v>
      </c>
      <c r="C19" s="11"/>
    </row>
    <row r="20" spans="2:3" ht="39.75" customHeight="1" x14ac:dyDescent="0.3">
      <c r="B20" s="17" t="s">
        <v>25</v>
      </c>
      <c r="C20" s="18" t="s">
        <v>26</v>
      </c>
    </row>
    <row r="21" spans="2:3" ht="39.75" customHeight="1" x14ac:dyDescent="0.3">
      <c r="B21" s="17" t="s">
        <v>25</v>
      </c>
      <c r="C21" s="18" t="s">
        <v>27</v>
      </c>
    </row>
    <row r="22" spans="2:3" ht="39.75" customHeight="1" x14ac:dyDescent="0.3">
      <c r="B22" s="17" t="s">
        <v>25</v>
      </c>
      <c r="C22" s="18" t="s">
        <v>28</v>
      </c>
    </row>
    <row r="23" spans="2:3" ht="39.75" customHeight="1" x14ac:dyDescent="0.3">
      <c r="B23" s="17" t="s">
        <v>25</v>
      </c>
      <c r="C23" s="18" t="s">
        <v>29</v>
      </c>
    </row>
    <row r="24" spans="2:3" ht="39.75" customHeight="1" x14ac:dyDescent="0.3">
      <c r="B24" s="17" t="s">
        <v>25</v>
      </c>
      <c r="C24" s="18" t="s">
        <v>30</v>
      </c>
    </row>
    <row r="25" spans="2:3" ht="39.75" customHeight="1" x14ac:dyDescent="0.3">
      <c r="B25" s="17" t="s">
        <v>25</v>
      </c>
      <c r="C25" s="18" t="s">
        <v>31</v>
      </c>
    </row>
  </sheetData>
  <mergeCells count="5">
    <mergeCell ref="B2:C2"/>
    <mergeCell ref="B3:C3"/>
    <mergeCell ref="B5:C5"/>
    <mergeCell ref="B13:C13"/>
    <mergeCell ref="B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0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3" width="12" customWidth="1"/>
    <col min="4" max="4" width="15" customWidth="1"/>
    <col min="5" max="5" width="18" customWidth="1"/>
    <col min="6" max="6" width="13" customWidth="1"/>
    <col min="7" max="7" width="10" customWidth="1"/>
    <col min="8" max="8" width="15" customWidth="1"/>
    <col min="9" max="9" width="16" customWidth="1"/>
    <col min="10" max="10" width="14" customWidth="1"/>
    <col min="11" max="11" width="20" customWidth="1"/>
    <col min="12" max="12" width="11" customWidth="1"/>
    <col min="13" max="14" width="10" customWidth="1"/>
    <col min="15" max="15" width="12" customWidth="1"/>
  </cols>
  <sheetData>
    <row r="1" spans="1:15" x14ac:dyDescent="0.3">
      <c r="A1" s="19" t="s">
        <v>32</v>
      </c>
      <c r="B1" s="19" t="s">
        <v>33</v>
      </c>
      <c r="C1" s="19" t="s">
        <v>34</v>
      </c>
      <c r="D1" s="19" t="s">
        <v>35</v>
      </c>
      <c r="E1" s="19" t="s">
        <v>36</v>
      </c>
      <c r="F1" s="19" t="s">
        <v>37</v>
      </c>
      <c r="G1" s="19" t="s">
        <v>38</v>
      </c>
      <c r="H1" s="19" t="s">
        <v>39</v>
      </c>
      <c r="I1" s="19" t="s">
        <v>40</v>
      </c>
      <c r="J1" s="19" t="s">
        <v>41</v>
      </c>
      <c r="K1" s="19" t="s">
        <v>42</v>
      </c>
      <c r="L1" s="19" t="s">
        <v>43</v>
      </c>
      <c r="M1" s="19" t="s">
        <v>44</v>
      </c>
      <c r="N1" s="19" t="s">
        <v>45</v>
      </c>
      <c r="O1" s="19" t="s">
        <v>46</v>
      </c>
    </row>
    <row r="2" spans="1:15" x14ac:dyDescent="0.3">
      <c r="A2" t="s">
        <v>47</v>
      </c>
      <c r="B2" t="s">
        <v>48</v>
      </c>
      <c r="C2" t="s">
        <v>49</v>
      </c>
      <c r="D2" t="s">
        <v>50</v>
      </c>
      <c r="E2" t="s">
        <v>51</v>
      </c>
      <c r="F2" t="s">
        <v>52</v>
      </c>
      <c r="G2" t="s">
        <v>53</v>
      </c>
      <c r="H2" t="s">
        <v>54</v>
      </c>
      <c r="I2" t="s">
        <v>55</v>
      </c>
      <c r="J2" t="s">
        <v>56</v>
      </c>
      <c r="K2" t="s">
        <v>57</v>
      </c>
      <c r="L2">
        <v>1586.69</v>
      </c>
      <c r="M2">
        <v>1</v>
      </c>
      <c r="N2">
        <v>0.05</v>
      </c>
      <c r="O2">
        <v>412.5</v>
      </c>
    </row>
    <row r="3" spans="1:15" x14ac:dyDescent="0.3">
      <c r="A3" t="s">
        <v>58</v>
      </c>
      <c r="B3" t="s">
        <v>59</v>
      </c>
      <c r="C3" t="s">
        <v>60</v>
      </c>
      <c r="D3" t="s">
        <v>61</v>
      </c>
      <c r="E3" t="s">
        <v>62</v>
      </c>
      <c r="F3" t="s">
        <v>52</v>
      </c>
      <c r="G3" t="s">
        <v>63</v>
      </c>
      <c r="H3" t="s">
        <v>64</v>
      </c>
      <c r="I3" t="s">
        <v>55</v>
      </c>
      <c r="J3" t="s">
        <v>65</v>
      </c>
      <c r="K3" t="s">
        <v>66</v>
      </c>
      <c r="L3">
        <v>25875</v>
      </c>
      <c r="M3">
        <v>6</v>
      </c>
      <c r="N3">
        <v>0.05</v>
      </c>
      <c r="O3">
        <v>3950.13</v>
      </c>
    </row>
    <row r="4" spans="1:15" x14ac:dyDescent="0.3">
      <c r="A4" t="s">
        <v>67</v>
      </c>
      <c r="B4" t="s">
        <v>68</v>
      </c>
      <c r="C4" t="s">
        <v>69</v>
      </c>
      <c r="D4" t="s">
        <v>50</v>
      </c>
      <c r="E4" t="s">
        <v>70</v>
      </c>
      <c r="F4" t="s">
        <v>71</v>
      </c>
      <c r="G4" t="s">
        <v>72</v>
      </c>
      <c r="H4" t="s">
        <v>73</v>
      </c>
      <c r="I4" t="s">
        <v>55</v>
      </c>
      <c r="J4" t="s">
        <v>56</v>
      </c>
      <c r="K4" t="s">
        <v>74</v>
      </c>
      <c r="L4">
        <v>29204.22</v>
      </c>
      <c r="M4">
        <v>2</v>
      </c>
      <c r="N4">
        <v>0.15</v>
      </c>
      <c r="O4">
        <v>9440.41</v>
      </c>
    </row>
    <row r="5" spans="1:15" x14ac:dyDescent="0.3">
      <c r="A5" t="s">
        <v>75</v>
      </c>
      <c r="B5" t="s">
        <v>76</v>
      </c>
      <c r="C5" t="s">
        <v>77</v>
      </c>
      <c r="D5" t="s">
        <v>78</v>
      </c>
      <c r="E5" t="s">
        <v>79</v>
      </c>
      <c r="F5" t="s">
        <v>80</v>
      </c>
      <c r="G5" t="s">
        <v>81</v>
      </c>
      <c r="H5" t="s">
        <v>82</v>
      </c>
      <c r="I5" t="s">
        <v>83</v>
      </c>
      <c r="J5" t="s">
        <v>84</v>
      </c>
      <c r="K5" t="s">
        <v>85</v>
      </c>
      <c r="L5">
        <v>52095.839999999997</v>
      </c>
      <c r="M5">
        <v>4</v>
      </c>
      <c r="N5">
        <v>0.15</v>
      </c>
      <c r="O5">
        <v>14635.32</v>
      </c>
    </row>
    <row r="6" spans="1:15" x14ac:dyDescent="0.3">
      <c r="A6" t="s">
        <v>86</v>
      </c>
      <c r="B6" t="s">
        <v>87</v>
      </c>
      <c r="C6" t="s">
        <v>88</v>
      </c>
      <c r="D6" t="s">
        <v>78</v>
      </c>
      <c r="E6" t="s">
        <v>89</v>
      </c>
      <c r="F6" t="s">
        <v>71</v>
      </c>
      <c r="G6" t="s">
        <v>53</v>
      </c>
      <c r="H6" t="s">
        <v>90</v>
      </c>
      <c r="I6" t="s">
        <v>55</v>
      </c>
      <c r="J6" t="s">
        <v>65</v>
      </c>
      <c r="K6" t="s">
        <v>91</v>
      </c>
      <c r="L6">
        <v>21124.35</v>
      </c>
      <c r="M6">
        <v>3</v>
      </c>
      <c r="N6">
        <v>0.1</v>
      </c>
      <c r="O6">
        <v>2901.58</v>
      </c>
    </row>
    <row r="7" spans="1:15" x14ac:dyDescent="0.3">
      <c r="A7" t="s">
        <v>92</v>
      </c>
      <c r="B7" t="s">
        <v>49</v>
      </c>
      <c r="C7" t="s">
        <v>93</v>
      </c>
      <c r="D7" t="s">
        <v>61</v>
      </c>
      <c r="E7" t="s">
        <v>94</v>
      </c>
      <c r="F7" t="s">
        <v>52</v>
      </c>
      <c r="G7" t="s">
        <v>81</v>
      </c>
      <c r="H7" t="s">
        <v>95</v>
      </c>
      <c r="I7" t="s">
        <v>96</v>
      </c>
      <c r="J7" t="s">
        <v>97</v>
      </c>
      <c r="K7" t="s">
        <v>98</v>
      </c>
      <c r="L7">
        <v>54857.64</v>
      </c>
      <c r="M7">
        <v>4</v>
      </c>
      <c r="N7">
        <v>0.2</v>
      </c>
      <c r="O7">
        <v>7939.35</v>
      </c>
    </row>
    <row r="8" spans="1:15" x14ac:dyDescent="0.3">
      <c r="A8" t="s">
        <v>99</v>
      </c>
      <c r="B8" t="s">
        <v>100</v>
      </c>
      <c r="C8" t="s">
        <v>101</v>
      </c>
      <c r="D8" t="s">
        <v>102</v>
      </c>
      <c r="E8" t="s">
        <v>103</v>
      </c>
      <c r="F8" t="s">
        <v>52</v>
      </c>
      <c r="G8" t="s">
        <v>72</v>
      </c>
      <c r="H8" t="s">
        <v>104</v>
      </c>
      <c r="I8" t="s">
        <v>83</v>
      </c>
      <c r="J8" t="s">
        <v>84</v>
      </c>
      <c r="K8" t="s">
        <v>105</v>
      </c>
      <c r="L8">
        <v>61111.3</v>
      </c>
      <c r="M8">
        <v>10</v>
      </c>
      <c r="N8">
        <v>0.05</v>
      </c>
      <c r="O8">
        <v>8747.17</v>
      </c>
    </row>
    <row r="9" spans="1:15" x14ac:dyDescent="0.3">
      <c r="A9" t="s">
        <v>106</v>
      </c>
      <c r="B9" t="s">
        <v>107</v>
      </c>
      <c r="C9" t="s">
        <v>108</v>
      </c>
      <c r="D9" t="s">
        <v>102</v>
      </c>
      <c r="E9" t="s">
        <v>109</v>
      </c>
      <c r="F9" t="s">
        <v>52</v>
      </c>
      <c r="G9" t="s">
        <v>53</v>
      </c>
      <c r="H9" t="s">
        <v>110</v>
      </c>
      <c r="I9" t="s">
        <v>96</v>
      </c>
      <c r="J9" t="s">
        <v>111</v>
      </c>
      <c r="K9" t="s">
        <v>112</v>
      </c>
      <c r="L9">
        <v>63134.05</v>
      </c>
      <c r="M9">
        <v>7</v>
      </c>
      <c r="N9">
        <v>0.15</v>
      </c>
      <c r="O9">
        <v>14366.99</v>
      </c>
    </row>
    <row r="10" spans="1:15" x14ac:dyDescent="0.3">
      <c r="A10" t="s">
        <v>113</v>
      </c>
      <c r="B10" t="s">
        <v>114</v>
      </c>
      <c r="C10" t="s">
        <v>115</v>
      </c>
      <c r="D10" t="s">
        <v>50</v>
      </c>
      <c r="E10" t="s">
        <v>116</v>
      </c>
      <c r="F10" t="s">
        <v>71</v>
      </c>
      <c r="G10" t="s">
        <v>72</v>
      </c>
      <c r="H10" t="s">
        <v>117</v>
      </c>
      <c r="I10" t="s">
        <v>118</v>
      </c>
      <c r="J10" t="s">
        <v>119</v>
      </c>
      <c r="K10" t="s">
        <v>120</v>
      </c>
      <c r="L10">
        <v>1984.24</v>
      </c>
      <c r="M10">
        <v>8</v>
      </c>
      <c r="N10">
        <v>0.25</v>
      </c>
      <c r="O10">
        <v>269.42</v>
      </c>
    </row>
    <row r="11" spans="1:15" x14ac:dyDescent="0.3">
      <c r="A11" t="s">
        <v>121</v>
      </c>
      <c r="B11" t="s">
        <v>122</v>
      </c>
      <c r="C11" t="s">
        <v>123</v>
      </c>
      <c r="D11" t="s">
        <v>61</v>
      </c>
      <c r="E11" t="s">
        <v>124</v>
      </c>
      <c r="F11" t="s">
        <v>80</v>
      </c>
      <c r="G11" t="s">
        <v>72</v>
      </c>
      <c r="H11" t="s">
        <v>104</v>
      </c>
      <c r="I11" t="s">
        <v>83</v>
      </c>
      <c r="J11" t="s">
        <v>84</v>
      </c>
      <c r="K11" t="s">
        <v>125</v>
      </c>
      <c r="L11">
        <v>128806.2</v>
      </c>
      <c r="M11">
        <v>9</v>
      </c>
      <c r="N11">
        <v>0.2</v>
      </c>
      <c r="O11">
        <v>17556.45</v>
      </c>
    </row>
    <row r="12" spans="1:15" x14ac:dyDescent="0.3">
      <c r="A12" t="s">
        <v>126</v>
      </c>
      <c r="B12" t="s">
        <v>127</v>
      </c>
      <c r="C12" t="s">
        <v>128</v>
      </c>
      <c r="D12" t="s">
        <v>102</v>
      </c>
      <c r="E12" t="s">
        <v>129</v>
      </c>
      <c r="F12" t="s">
        <v>71</v>
      </c>
      <c r="G12" t="s">
        <v>72</v>
      </c>
      <c r="H12" t="s">
        <v>104</v>
      </c>
      <c r="I12" t="s">
        <v>55</v>
      </c>
      <c r="J12" t="s">
        <v>65</v>
      </c>
      <c r="K12" t="s">
        <v>130</v>
      </c>
      <c r="L12">
        <v>22064.46</v>
      </c>
      <c r="M12">
        <v>2</v>
      </c>
      <c r="N12">
        <v>0</v>
      </c>
      <c r="O12">
        <v>3431.11</v>
      </c>
    </row>
    <row r="13" spans="1:15" x14ac:dyDescent="0.3">
      <c r="A13" t="s">
        <v>131</v>
      </c>
      <c r="B13" t="s">
        <v>132</v>
      </c>
      <c r="C13" t="s">
        <v>133</v>
      </c>
      <c r="D13" t="s">
        <v>61</v>
      </c>
      <c r="E13" t="s">
        <v>134</v>
      </c>
      <c r="F13" t="s">
        <v>80</v>
      </c>
      <c r="G13" t="s">
        <v>53</v>
      </c>
      <c r="H13" t="s">
        <v>90</v>
      </c>
      <c r="I13" t="s">
        <v>96</v>
      </c>
      <c r="J13" t="s">
        <v>135</v>
      </c>
      <c r="K13" t="s">
        <v>136</v>
      </c>
      <c r="L13">
        <v>43006.559999999998</v>
      </c>
      <c r="M13">
        <v>4</v>
      </c>
      <c r="N13">
        <v>0.15</v>
      </c>
      <c r="O13">
        <v>5527.67</v>
      </c>
    </row>
    <row r="14" spans="1:15" x14ac:dyDescent="0.3">
      <c r="A14" t="s">
        <v>137</v>
      </c>
      <c r="B14" t="s">
        <v>138</v>
      </c>
      <c r="C14" t="s">
        <v>139</v>
      </c>
      <c r="D14" t="s">
        <v>102</v>
      </c>
      <c r="E14" t="s">
        <v>140</v>
      </c>
      <c r="F14" t="s">
        <v>52</v>
      </c>
      <c r="G14" t="s">
        <v>53</v>
      </c>
      <c r="H14" t="s">
        <v>110</v>
      </c>
      <c r="I14" t="s">
        <v>55</v>
      </c>
      <c r="J14" t="s">
        <v>141</v>
      </c>
      <c r="K14" t="s">
        <v>142</v>
      </c>
      <c r="L14">
        <v>83980.4</v>
      </c>
      <c r="M14">
        <v>10</v>
      </c>
      <c r="N14">
        <v>0.2</v>
      </c>
      <c r="O14">
        <v>23174.94</v>
      </c>
    </row>
    <row r="15" spans="1:15" x14ac:dyDescent="0.3">
      <c r="A15" t="s">
        <v>143</v>
      </c>
      <c r="B15" t="s">
        <v>144</v>
      </c>
      <c r="C15" t="s">
        <v>145</v>
      </c>
      <c r="D15" t="s">
        <v>50</v>
      </c>
      <c r="E15" t="s">
        <v>146</v>
      </c>
      <c r="F15" t="s">
        <v>52</v>
      </c>
      <c r="G15" t="s">
        <v>72</v>
      </c>
      <c r="H15" t="s">
        <v>117</v>
      </c>
      <c r="I15" t="s">
        <v>83</v>
      </c>
      <c r="J15" t="s">
        <v>84</v>
      </c>
      <c r="K15" t="s">
        <v>105</v>
      </c>
      <c r="L15">
        <v>32722.639999999999</v>
      </c>
      <c r="M15">
        <v>4</v>
      </c>
      <c r="N15">
        <v>0.25</v>
      </c>
      <c r="O15">
        <v>4076.95</v>
      </c>
    </row>
    <row r="16" spans="1:15" x14ac:dyDescent="0.3">
      <c r="A16" t="s">
        <v>147</v>
      </c>
      <c r="B16" t="s">
        <v>148</v>
      </c>
      <c r="C16" t="s">
        <v>149</v>
      </c>
      <c r="D16" t="s">
        <v>102</v>
      </c>
      <c r="E16" t="s">
        <v>150</v>
      </c>
      <c r="F16" t="s">
        <v>71</v>
      </c>
      <c r="G16" t="s">
        <v>53</v>
      </c>
      <c r="H16" t="s">
        <v>54</v>
      </c>
      <c r="I16" t="s">
        <v>55</v>
      </c>
      <c r="J16" t="s">
        <v>56</v>
      </c>
      <c r="K16" t="s">
        <v>151</v>
      </c>
      <c r="L16">
        <v>43990.17</v>
      </c>
      <c r="M16">
        <v>7</v>
      </c>
      <c r="N16">
        <v>0.25</v>
      </c>
      <c r="O16">
        <v>12750.24</v>
      </c>
    </row>
    <row r="17" spans="1:15" x14ac:dyDescent="0.3">
      <c r="A17" t="s">
        <v>152</v>
      </c>
      <c r="B17" t="s">
        <v>153</v>
      </c>
      <c r="C17" t="s">
        <v>154</v>
      </c>
      <c r="D17" t="s">
        <v>50</v>
      </c>
      <c r="E17" t="s">
        <v>155</v>
      </c>
      <c r="F17" t="s">
        <v>80</v>
      </c>
      <c r="G17" t="s">
        <v>72</v>
      </c>
      <c r="H17" t="s">
        <v>117</v>
      </c>
      <c r="I17" t="s">
        <v>83</v>
      </c>
      <c r="J17" t="s">
        <v>156</v>
      </c>
      <c r="K17" t="s">
        <v>157</v>
      </c>
      <c r="L17">
        <v>61555.32</v>
      </c>
      <c r="M17">
        <v>9</v>
      </c>
      <c r="N17">
        <v>0.15</v>
      </c>
      <c r="O17">
        <v>18528.689999999999</v>
      </c>
    </row>
    <row r="18" spans="1:15" x14ac:dyDescent="0.3">
      <c r="A18" t="s">
        <v>158</v>
      </c>
      <c r="B18" t="s">
        <v>159</v>
      </c>
      <c r="C18" t="s">
        <v>160</v>
      </c>
      <c r="D18" t="s">
        <v>50</v>
      </c>
      <c r="E18" t="s">
        <v>161</v>
      </c>
      <c r="F18" t="s">
        <v>52</v>
      </c>
      <c r="G18" t="s">
        <v>81</v>
      </c>
      <c r="H18" t="s">
        <v>82</v>
      </c>
      <c r="I18" t="s">
        <v>55</v>
      </c>
      <c r="J18" t="s">
        <v>65</v>
      </c>
      <c r="K18" t="s">
        <v>91</v>
      </c>
      <c r="L18">
        <v>51712.43</v>
      </c>
      <c r="M18">
        <v>7</v>
      </c>
      <c r="N18">
        <v>0.05</v>
      </c>
      <c r="O18">
        <v>9031.34</v>
      </c>
    </row>
    <row r="19" spans="1:15" x14ac:dyDescent="0.3">
      <c r="A19" t="s">
        <v>162</v>
      </c>
      <c r="B19" t="s">
        <v>163</v>
      </c>
      <c r="C19" t="s">
        <v>164</v>
      </c>
      <c r="D19" t="s">
        <v>102</v>
      </c>
      <c r="E19" t="s">
        <v>165</v>
      </c>
      <c r="F19" t="s">
        <v>71</v>
      </c>
      <c r="G19" t="s">
        <v>63</v>
      </c>
      <c r="H19" t="s">
        <v>64</v>
      </c>
      <c r="I19" t="s">
        <v>96</v>
      </c>
      <c r="J19" t="s">
        <v>166</v>
      </c>
      <c r="K19" t="s">
        <v>167</v>
      </c>
      <c r="L19">
        <v>18365.12</v>
      </c>
      <c r="M19">
        <v>4</v>
      </c>
      <c r="N19">
        <v>0</v>
      </c>
      <c r="O19">
        <v>4686.87</v>
      </c>
    </row>
    <row r="20" spans="1:15" x14ac:dyDescent="0.3">
      <c r="A20" t="s">
        <v>168</v>
      </c>
      <c r="B20" t="s">
        <v>169</v>
      </c>
      <c r="C20" t="s">
        <v>170</v>
      </c>
      <c r="D20" t="s">
        <v>78</v>
      </c>
      <c r="E20" t="s">
        <v>171</v>
      </c>
      <c r="F20" t="s">
        <v>80</v>
      </c>
      <c r="G20" t="s">
        <v>63</v>
      </c>
      <c r="H20" t="s">
        <v>172</v>
      </c>
      <c r="I20" t="s">
        <v>55</v>
      </c>
      <c r="J20" t="s">
        <v>173</v>
      </c>
      <c r="K20" t="s">
        <v>174</v>
      </c>
      <c r="L20">
        <v>18013.04</v>
      </c>
      <c r="M20">
        <v>2</v>
      </c>
      <c r="N20">
        <v>0.25</v>
      </c>
      <c r="O20">
        <v>2493.17</v>
      </c>
    </row>
    <row r="21" spans="1:15" x14ac:dyDescent="0.3">
      <c r="A21" t="s">
        <v>175</v>
      </c>
      <c r="B21" t="s">
        <v>176</v>
      </c>
      <c r="C21" t="s">
        <v>177</v>
      </c>
      <c r="D21" t="s">
        <v>61</v>
      </c>
      <c r="E21" t="s">
        <v>178</v>
      </c>
      <c r="F21" t="s">
        <v>52</v>
      </c>
      <c r="G21" t="s">
        <v>179</v>
      </c>
      <c r="H21" t="s">
        <v>180</v>
      </c>
      <c r="I21" t="s">
        <v>96</v>
      </c>
      <c r="J21" t="s">
        <v>97</v>
      </c>
      <c r="K21" t="s">
        <v>181</v>
      </c>
      <c r="L21">
        <v>40447.760000000002</v>
      </c>
      <c r="M21">
        <v>4</v>
      </c>
      <c r="N21">
        <v>0.1</v>
      </c>
      <c r="O21">
        <v>12388.97</v>
      </c>
    </row>
    <row r="22" spans="1:15" x14ac:dyDescent="0.3">
      <c r="A22" t="s">
        <v>182</v>
      </c>
      <c r="B22" t="s">
        <v>183</v>
      </c>
      <c r="C22" t="s">
        <v>184</v>
      </c>
      <c r="D22" t="s">
        <v>78</v>
      </c>
      <c r="E22" t="s">
        <v>185</v>
      </c>
      <c r="F22" t="s">
        <v>52</v>
      </c>
      <c r="G22" t="s">
        <v>81</v>
      </c>
      <c r="H22" t="s">
        <v>186</v>
      </c>
      <c r="I22" t="s">
        <v>55</v>
      </c>
      <c r="J22" t="s">
        <v>173</v>
      </c>
      <c r="K22" t="s">
        <v>174</v>
      </c>
      <c r="L22">
        <v>37124.730000000003</v>
      </c>
      <c r="M22">
        <v>9</v>
      </c>
      <c r="N22">
        <v>0.1</v>
      </c>
      <c r="O22">
        <v>6006.99</v>
      </c>
    </row>
    <row r="23" spans="1:15" x14ac:dyDescent="0.3">
      <c r="A23" t="s">
        <v>187</v>
      </c>
      <c r="B23" t="s">
        <v>188</v>
      </c>
      <c r="C23" t="s">
        <v>189</v>
      </c>
      <c r="D23" t="s">
        <v>78</v>
      </c>
      <c r="E23" t="s">
        <v>190</v>
      </c>
      <c r="F23" t="s">
        <v>80</v>
      </c>
      <c r="G23" t="s">
        <v>72</v>
      </c>
      <c r="H23" t="s">
        <v>117</v>
      </c>
      <c r="I23" t="s">
        <v>118</v>
      </c>
      <c r="J23" t="s">
        <v>191</v>
      </c>
      <c r="K23" t="s">
        <v>192</v>
      </c>
      <c r="L23">
        <v>9541.7000000000007</v>
      </c>
      <c r="M23">
        <v>5</v>
      </c>
      <c r="N23">
        <v>0</v>
      </c>
      <c r="O23">
        <v>2045.7</v>
      </c>
    </row>
    <row r="24" spans="1:15" x14ac:dyDescent="0.3">
      <c r="A24" t="s">
        <v>193</v>
      </c>
      <c r="B24" t="s">
        <v>194</v>
      </c>
      <c r="C24" t="s">
        <v>195</v>
      </c>
      <c r="D24" t="s">
        <v>78</v>
      </c>
      <c r="E24" t="s">
        <v>196</v>
      </c>
      <c r="F24" t="s">
        <v>80</v>
      </c>
      <c r="G24" t="s">
        <v>72</v>
      </c>
      <c r="H24" t="s">
        <v>104</v>
      </c>
      <c r="I24" t="s">
        <v>118</v>
      </c>
      <c r="J24" t="s">
        <v>119</v>
      </c>
      <c r="K24" t="s">
        <v>197</v>
      </c>
      <c r="L24">
        <v>1566.02</v>
      </c>
      <c r="M24">
        <v>1</v>
      </c>
      <c r="N24">
        <v>0.15</v>
      </c>
      <c r="O24">
        <v>256.45999999999998</v>
      </c>
    </row>
    <row r="25" spans="1:15" x14ac:dyDescent="0.3">
      <c r="A25" t="s">
        <v>198</v>
      </c>
      <c r="B25" t="s">
        <v>199</v>
      </c>
      <c r="C25" t="s">
        <v>200</v>
      </c>
      <c r="D25" t="s">
        <v>78</v>
      </c>
      <c r="E25" t="s">
        <v>201</v>
      </c>
      <c r="F25" t="s">
        <v>52</v>
      </c>
      <c r="G25" t="s">
        <v>63</v>
      </c>
      <c r="H25" t="s">
        <v>202</v>
      </c>
      <c r="I25" t="s">
        <v>55</v>
      </c>
      <c r="J25" t="s">
        <v>173</v>
      </c>
      <c r="K25" t="s">
        <v>203</v>
      </c>
      <c r="L25">
        <v>24824.22</v>
      </c>
      <c r="M25">
        <v>3</v>
      </c>
      <c r="N25">
        <v>0.1</v>
      </c>
      <c r="O25">
        <v>5683.14</v>
      </c>
    </row>
    <row r="26" spans="1:15" x14ac:dyDescent="0.3">
      <c r="A26" t="s">
        <v>204</v>
      </c>
      <c r="B26" t="s">
        <v>205</v>
      </c>
      <c r="C26" t="s">
        <v>206</v>
      </c>
      <c r="D26" t="s">
        <v>61</v>
      </c>
      <c r="E26" t="s">
        <v>207</v>
      </c>
      <c r="F26" t="s">
        <v>71</v>
      </c>
      <c r="G26" t="s">
        <v>81</v>
      </c>
      <c r="H26" t="s">
        <v>95</v>
      </c>
      <c r="I26" t="s">
        <v>83</v>
      </c>
      <c r="J26" t="s">
        <v>156</v>
      </c>
      <c r="K26" t="s">
        <v>208</v>
      </c>
      <c r="L26">
        <v>10868.88</v>
      </c>
      <c r="M26">
        <v>2</v>
      </c>
      <c r="N26">
        <v>0.2</v>
      </c>
      <c r="O26">
        <v>1556.13</v>
      </c>
    </row>
    <row r="27" spans="1:15" x14ac:dyDescent="0.3">
      <c r="A27" t="s">
        <v>209</v>
      </c>
      <c r="B27" t="s">
        <v>210</v>
      </c>
      <c r="C27" t="s">
        <v>211</v>
      </c>
      <c r="D27" t="s">
        <v>61</v>
      </c>
      <c r="E27" t="s">
        <v>212</v>
      </c>
      <c r="F27" t="s">
        <v>52</v>
      </c>
      <c r="G27" t="s">
        <v>63</v>
      </c>
      <c r="H27" t="s">
        <v>213</v>
      </c>
      <c r="I27" t="s">
        <v>83</v>
      </c>
      <c r="J27" t="s">
        <v>84</v>
      </c>
      <c r="K27" t="s">
        <v>105</v>
      </c>
      <c r="L27">
        <v>16594.88</v>
      </c>
      <c r="M27">
        <v>4</v>
      </c>
      <c r="N27">
        <v>0.25</v>
      </c>
      <c r="O27">
        <v>4642.12</v>
      </c>
    </row>
    <row r="28" spans="1:15" x14ac:dyDescent="0.3">
      <c r="A28" t="s">
        <v>214</v>
      </c>
      <c r="B28" t="s">
        <v>215</v>
      </c>
      <c r="C28" t="s">
        <v>216</v>
      </c>
      <c r="D28" t="s">
        <v>102</v>
      </c>
      <c r="E28" t="s">
        <v>217</v>
      </c>
      <c r="F28" t="s">
        <v>71</v>
      </c>
      <c r="G28" t="s">
        <v>72</v>
      </c>
      <c r="H28" t="s">
        <v>73</v>
      </c>
      <c r="I28" t="s">
        <v>83</v>
      </c>
      <c r="J28" t="s">
        <v>156</v>
      </c>
      <c r="K28" t="s">
        <v>157</v>
      </c>
      <c r="L28">
        <v>24389.200000000001</v>
      </c>
      <c r="M28">
        <v>4</v>
      </c>
      <c r="N28">
        <v>0.1</v>
      </c>
      <c r="O28">
        <v>4036.91</v>
      </c>
    </row>
    <row r="29" spans="1:15" x14ac:dyDescent="0.3">
      <c r="A29" t="s">
        <v>218</v>
      </c>
      <c r="B29" t="s">
        <v>219</v>
      </c>
      <c r="C29" t="s">
        <v>220</v>
      </c>
      <c r="D29" t="s">
        <v>102</v>
      </c>
      <c r="E29" t="s">
        <v>221</v>
      </c>
      <c r="F29" t="s">
        <v>52</v>
      </c>
      <c r="G29" t="s">
        <v>81</v>
      </c>
      <c r="H29" t="s">
        <v>95</v>
      </c>
      <c r="I29" t="s">
        <v>83</v>
      </c>
      <c r="J29" t="s">
        <v>84</v>
      </c>
      <c r="K29" t="s">
        <v>85</v>
      </c>
      <c r="L29">
        <v>18058.5</v>
      </c>
      <c r="M29">
        <v>2</v>
      </c>
      <c r="N29">
        <v>0.1</v>
      </c>
      <c r="O29">
        <v>3540.86</v>
      </c>
    </row>
    <row r="30" spans="1:15" x14ac:dyDescent="0.3">
      <c r="A30" t="s">
        <v>222</v>
      </c>
      <c r="B30" t="s">
        <v>223</v>
      </c>
      <c r="C30" t="s">
        <v>101</v>
      </c>
      <c r="D30" t="s">
        <v>50</v>
      </c>
      <c r="E30" t="s">
        <v>224</v>
      </c>
      <c r="F30" t="s">
        <v>52</v>
      </c>
      <c r="G30" t="s">
        <v>72</v>
      </c>
      <c r="H30" t="s">
        <v>117</v>
      </c>
      <c r="I30" t="s">
        <v>96</v>
      </c>
      <c r="J30" t="s">
        <v>111</v>
      </c>
      <c r="K30" t="s">
        <v>225</v>
      </c>
      <c r="L30">
        <v>93289.41</v>
      </c>
      <c r="M30">
        <v>9</v>
      </c>
      <c r="N30">
        <v>0.25</v>
      </c>
      <c r="O30">
        <v>15094.73</v>
      </c>
    </row>
    <row r="31" spans="1:15" x14ac:dyDescent="0.3">
      <c r="A31" t="s">
        <v>226</v>
      </c>
      <c r="B31" t="s">
        <v>227</v>
      </c>
      <c r="C31" t="s">
        <v>228</v>
      </c>
      <c r="D31" t="s">
        <v>102</v>
      </c>
      <c r="E31" t="s">
        <v>229</v>
      </c>
      <c r="F31" t="s">
        <v>80</v>
      </c>
      <c r="G31" t="s">
        <v>72</v>
      </c>
      <c r="H31" t="s">
        <v>117</v>
      </c>
      <c r="I31" t="s">
        <v>118</v>
      </c>
      <c r="J31" t="s">
        <v>230</v>
      </c>
      <c r="K31" t="s">
        <v>231</v>
      </c>
      <c r="L31">
        <v>35192.57</v>
      </c>
      <c r="M31">
        <v>7</v>
      </c>
      <c r="N31">
        <v>0.25</v>
      </c>
      <c r="O31">
        <v>8606.86</v>
      </c>
    </row>
    <row r="32" spans="1:15" x14ac:dyDescent="0.3">
      <c r="A32" t="s">
        <v>232</v>
      </c>
      <c r="B32" t="s">
        <v>233</v>
      </c>
      <c r="C32" t="s">
        <v>234</v>
      </c>
      <c r="D32" t="s">
        <v>102</v>
      </c>
      <c r="E32" t="s">
        <v>235</v>
      </c>
      <c r="F32" t="s">
        <v>80</v>
      </c>
      <c r="G32" t="s">
        <v>179</v>
      </c>
      <c r="H32" t="s">
        <v>236</v>
      </c>
      <c r="I32" t="s">
        <v>96</v>
      </c>
      <c r="J32" t="s">
        <v>111</v>
      </c>
      <c r="K32" t="s">
        <v>112</v>
      </c>
      <c r="L32">
        <v>16553.5</v>
      </c>
      <c r="M32">
        <v>5</v>
      </c>
      <c r="N32">
        <v>0.2</v>
      </c>
      <c r="O32">
        <v>3288.65</v>
      </c>
    </row>
    <row r="33" spans="1:15" x14ac:dyDescent="0.3">
      <c r="A33" t="s">
        <v>237</v>
      </c>
      <c r="B33" t="s">
        <v>238</v>
      </c>
      <c r="C33" t="s">
        <v>239</v>
      </c>
      <c r="D33" t="s">
        <v>102</v>
      </c>
      <c r="E33" t="s">
        <v>240</v>
      </c>
      <c r="F33" t="s">
        <v>80</v>
      </c>
      <c r="G33" t="s">
        <v>63</v>
      </c>
      <c r="H33" t="s">
        <v>172</v>
      </c>
      <c r="I33" t="s">
        <v>55</v>
      </c>
      <c r="J33" t="s">
        <v>141</v>
      </c>
      <c r="K33" t="s">
        <v>241</v>
      </c>
      <c r="L33">
        <v>51607.9</v>
      </c>
      <c r="M33">
        <v>10</v>
      </c>
      <c r="N33">
        <v>0.05</v>
      </c>
      <c r="O33">
        <v>11364.63</v>
      </c>
    </row>
    <row r="34" spans="1:15" x14ac:dyDescent="0.3">
      <c r="A34" t="s">
        <v>242</v>
      </c>
      <c r="B34" t="s">
        <v>243</v>
      </c>
      <c r="C34" t="s">
        <v>244</v>
      </c>
      <c r="D34" t="s">
        <v>61</v>
      </c>
      <c r="E34" t="s">
        <v>245</v>
      </c>
      <c r="F34" t="s">
        <v>52</v>
      </c>
      <c r="G34" t="s">
        <v>53</v>
      </c>
      <c r="H34" t="s">
        <v>246</v>
      </c>
      <c r="I34" t="s">
        <v>55</v>
      </c>
      <c r="J34" t="s">
        <v>56</v>
      </c>
      <c r="K34" t="s">
        <v>151</v>
      </c>
      <c r="L34">
        <v>30776.400000000001</v>
      </c>
      <c r="M34">
        <v>10</v>
      </c>
      <c r="N34">
        <v>0.25</v>
      </c>
      <c r="O34">
        <v>7017.14</v>
      </c>
    </row>
    <row r="35" spans="1:15" x14ac:dyDescent="0.3">
      <c r="A35" t="s">
        <v>247</v>
      </c>
      <c r="B35" t="s">
        <v>248</v>
      </c>
      <c r="C35" t="s">
        <v>249</v>
      </c>
      <c r="D35" t="s">
        <v>61</v>
      </c>
      <c r="E35" t="s">
        <v>129</v>
      </c>
      <c r="F35" t="s">
        <v>71</v>
      </c>
      <c r="G35" t="s">
        <v>53</v>
      </c>
      <c r="H35" t="s">
        <v>110</v>
      </c>
      <c r="I35" t="s">
        <v>96</v>
      </c>
      <c r="J35" t="s">
        <v>111</v>
      </c>
      <c r="K35" t="s">
        <v>225</v>
      </c>
      <c r="L35">
        <v>55114.239999999998</v>
      </c>
      <c r="M35">
        <v>4</v>
      </c>
      <c r="N35">
        <v>0</v>
      </c>
      <c r="O35">
        <v>15756.31</v>
      </c>
    </row>
    <row r="36" spans="1:15" x14ac:dyDescent="0.3">
      <c r="A36" t="s">
        <v>250</v>
      </c>
      <c r="B36" t="s">
        <v>251</v>
      </c>
      <c r="C36" t="s">
        <v>252</v>
      </c>
      <c r="D36" t="s">
        <v>78</v>
      </c>
      <c r="E36" t="s">
        <v>253</v>
      </c>
      <c r="F36" t="s">
        <v>80</v>
      </c>
      <c r="G36" t="s">
        <v>179</v>
      </c>
      <c r="H36" t="s">
        <v>236</v>
      </c>
      <c r="I36" t="s">
        <v>96</v>
      </c>
      <c r="J36" t="s">
        <v>135</v>
      </c>
      <c r="K36" t="s">
        <v>136</v>
      </c>
      <c r="L36">
        <v>54888.24</v>
      </c>
      <c r="M36">
        <v>8</v>
      </c>
      <c r="N36">
        <v>0.05</v>
      </c>
      <c r="O36">
        <v>9909.11</v>
      </c>
    </row>
    <row r="37" spans="1:15" x14ac:dyDescent="0.3">
      <c r="A37" t="s">
        <v>254</v>
      </c>
      <c r="B37" t="s">
        <v>255</v>
      </c>
      <c r="C37" t="s">
        <v>220</v>
      </c>
      <c r="D37" t="s">
        <v>102</v>
      </c>
      <c r="E37" t="s">
        <v>256</v>
      </c>
      <c r="F37" t="s">
        <v>71</v>
      </c>
      <c r="G37" t="s">
        <v>81</v>
      </c>
      <c r="H37" t="s">
        <v>95</v>
      </c>
      <c r="I37" t="s">
        <v>83</v>
      </c>
      <c r="J37" t="s">
        <v>84</v>
      </c>
      <c r="K37" t="s">
        <v>257</v>
      </c>
      <c r="L37">
        <v>80500.800000000003</v>
      </c>
      <c r="M37">
        <v>6</v>
      </c>
      <c r="N37">
        <v>0</v>
      </c>
      <c r="O37">
        <v>29415.51</v>
      </c>
    </row>
    <row r="38" spans="1:15" x14ac:dyDescent="0.3">
      <c r="A38" t="s">
        <v>258</v>
      </c>
      <c r="B38" t="s">
        <v>259</v>
      </c>
      <c r="C38" t="s">
        <v>260</v>
      </c>
      <c r="D38" t="s">
        <v>61</v>
      </c>
      <c r="E38" t="s">
        <v>261</v>
      </c>
      <c r="F38" t="s">
        <v>71</v>
      </c>
      <c r="G38" t="s">
        <v>63</v>
      </c>
      <c r="H38" t="s">
        <v>64</v>
      </c>
      <c r="I38" t="s">
        <v>96</v>
      </c>
      <c r="J38" t="s">
        <v>166</v>
      </c>
      <c r="K38" t="s">
        <v>167</v>
      </c>
      <c r="L38">
        <v>50107.16</v>
      </c>
      <c r="M38">
        <v>4</v>
      </c>
      <c r="N38">
        <v>0.15</v>
      </c>
      <c r="O38">
        <v>7401.92</v>
      </c>
    </row>
    <row r="39" spans="1:15" x14ac:dyDescent="0.3">
      <c r="A39" t="s">
        <v>262</v>
      </c>
      <c r="B39" t="s">
        <v>263</v>
      </c>
      <c r="C39" t="s">
        <v>264</v>
      </c>
      <c r="D39" t="s">
        <v>50</v>
      </c>
      <c r="E39" t="s">
        <v>265</v>
      </c>
      <c r="F39" t="s">
        <v>71</v>
      </c>
      <c r="G39" t="s">
        <v>81</v>
      </c>
      <c r="H39" t="s">
        <v>95</v>
      </c>
      <c r="I39" t="s">
        <v>118</v>
      </c>
      <c r="J39" t="s">
        <v>119</v>
      </c>
      <c r="K39" t="s">
        <v>197</v>
      </c>
      <c r="L39">
        <v>101369.07</v>
      </c>
      <c r="M39">
        <v>9</v>
      </c>
      <c r="N39">
        <v>0.2</v>
      </c>
      <c r="O39">
        <v>16221.72</v>
      </c>
    </row>
    <row r="40" spans="1:15" x14ac:dyDescent="0.3">
      <c r="A40" t="s">
        <v>266</v>
      </c>
      <c r="B40" t="s">
        <v>267</v>
      </c>
      <c r="C40" t="s">
        <v>268</v>
      </c>
      <c r="D40" t="s">
        <v>61</v>
      </c>
      <c r="E40" t="s">
        <v>269</v>
      </c>
      <c r="F40" t="s">
        <v>71</v>
      </c>
      <c r="G40" t="s">
        <v>81</v>
      </c>
      <c r="H40" t="s">
        <v>186</v>
      </c>
      <c r="I40" t="s">
        <v>118</v>
      </c>
      <c r="J40" t="s">
        <v>119</v>
      </c>
      <c r="K40" t="s">
        <v>270</v>
      </c>
      <c r="L40">
        <v>37918.44</v>
      </c>
      <c r="M40">
        <v>3</v>
      </c>
      <c r="N40">
        <v>0.05</v>
      </c>
      <c r="O40">
        <v>5576.99</v>
      </c>
    </row>
    <row r="41" spans="1:15" x14ac:dyDescent="0.3">
      <c r="A41" t="s">
        <v>271</v>
      </c>
      <c r="B41" t="s">
        <v>272</v>
      </c>
      <c r="C41" t="s">
        <v>273</v>
      </c>
      <c r="D41" t="s">
        <v>102</v>
      </c>
      <c r="E41" t="s">
        <v>274</v>
      </c>
      <c r="F41" t="s">
        <v>80</v>
      </c>
      <c r="G41" t="s">
        <v>81</v>
      </c>
      <c r="H41" t="s">
        <v>82</v>
      </c>
      <c r="I41" t="s">
        <v>96</v>
      </c>
      <c r="J41" t="s">
        <v>135</v>
      </c>
      <c r="K41" t="s">
        <v>275</v>
      </c>
      <c r="L41">
        <v>2832.63</v>
      </c>
      <c r="M41">
        <v>3</v>
      </c>
      <c r="N41">
        <v>0.15</v>
      </c>
      <c r="O41">
        <v>766.05</v>
      </c>
    </row>
    <row r="42" spans="1:15" x14ac:dyDescent="0.3">
      <c r="A42" t="s">
        <v>276</v>
      </c>
      <c r="B42" t="s">
        <v>277</v>
      </c>
      <c r="C42" t="s">
        <v>278</v>
      </c>
      <c r="D42" t="s">
        <v>78</v>
      </c>
      <c r="E42" t="s">
        <v>279</v>
      </c>
      <c r="F42" t="s">
        <v>71</v>
      </c>
      <c r="G42" t="s">
        <v>72</v>
      </c>
      <c r="H42" t="s">
        <v>117</v>
      </c>
      <c r="I42" t="s">
        <v>96</v>
      </c>
      <c r="J42" t="s">
        <v>111</v>
      </c>
      <c r="K42" t="s">
        <v>225</v>
      </c>
      <c r="L42">
        <v>8737.83</v>
      </c>
      <c r="M42">
        <v>9</v>
      </c>
      <c r="N42">
        <v>0.1</v>
      </c>
      <c r="O42">
        <v>2704.8</v>
      </c>
    </row>
    <row r="43" spans="1:15" x14ac:dyDescent="0.3">
      <c r="A43" t="s">
        <v>280</v>
      </c>
      <c r="B43" t="s">
        <v>281</v>
      </c>
      <c r="C43" t="s">
        <v>282</v>
      </c>
      <c r="D43" t="s">
        <v>50</v>
      </c>
      <c r="E43" t="s">
        <v>283</v>
      </c>
      <c r="F43" t="s">
        <v>52</v>
      </c>
      <c r="G43" t="s">
        <v>81</v>
      </c>
      <c r="H43" t="s">
        <v>284</v>
      </c>
      <c r="I43" t="s">
        <v>83</v>
      </c>
      <c r="J43" t="s">
        <v>156</v>
      </c>
      <c r="K43" t="s">
        <v>285</v>
      </c>
      <c r="L43">
        <v>17093.5</v>
      </c>
      <c r="M43">
        <v>2</v>
      </c>
      <c r="N43">
        <v>0.05</v>
      </c>
      <c r="O43">
        <v>4607.63</v>
      </c>
    </row>
    <row r="44" spans="1:15" x14ac:dyDescent="0.3">
      <c r="A44" t="s">
        <v>286</v>
      </c>
      <c r="B44" t="s">
        <v>287</v>
      </c>
      <c r="C44" t="s">
        <v>288</v>
      </c>
      <c r="D44" t="s">
        <v>78</v>
      </c>
      <c r="E44" t="s">
        <v>289</v>
      </c>
      <c r="F44" t="s">
        <v>80</v>
      </c>
      <c r="G44" t="s">
        <v>81</v>
      </c>
      <c r="H44" t="s">
        <v>284</v>
      </c>
      <c r="I44" t="s">
        <v>118</v>
      </c>
      <c r="J44" t="s">
        <v>191</v>
      </c>
      <c r="K44" t="s">
        <v>290</v>
      </c>
      <c r="L44">
        <v>13947.53</v>
      </c>
      <c r="M44">
        <v>1</v>
      </c>
      <c r="N44">
        <v>0.2</v>
      </c>
      <c r="O44">
        <v>2573.75</v>
      </c>
    </row>
    <row r="45" spans="1:15" x14ac:dyDescent="0.3">
      <c r="A45" t="s">
        <v>291</v>
      </c>
      <c r="B45" t="s">
        <v>292</v>
      </c>
      <c r="C45" t="s">
        <v>293</v>
      </c>
      <c r="D45" t="s">
        <v>61</v>
      </c>
      <c r="E45" t="s">
        <v>294</v>
      </c>
      <c r="F45" t="s">
        <v>80</v>
      </c>
      <c r="G45" t="s">
        <v>53</v>
      </c>
      <c r="H45" t="s">
        <v>54</v>
      </c>
      <c r="I45" t="s">
        <v>118</v>
      </c>
      <c r="J45" t="s">
        <v>191</v>
      </c>
      <c r="K45" t="s">
        <v>290</v>
      </c>
      <c r="L45">
        <v>5338.62</v>
      </c>
      <c r="M45">
        <v>1</v>
      </c>
      <c r="N45">
        <v>0.15</v>
      </c>
      <c r="O45">
        <v>1064.6600000000001</v>
      </c>
    </row>
    <row r="46" spans="1:15" x14ac:dyDescent="0.3">
      <c r="A46" t="s">
        <v>295</v>
      </c>
      <c r="B46" t="s">
        <v>296</v>
      </c>
      <c r="C46" t="s">
        <v>297</v>
      </c>
      <c r="D46" t="s">
        <v>78</v>
      </c>
      <c r="E46" t="s">
        <v>298</v>
      </c>
      <c r="F46" t="s">
        <v>71</v>
      </c>
      <c r="G46" t="s">
        <v>81</v>
      </c>
      <c r="H46" t="s">
        <v>186</v>
      </c>
      <c r="I46" t="s">
        <v>118</v>
      </c>
      <c r="J46" t="s">
        <v>119</v>
      </c>
      <c r="K46" t="s">
        <v>270</v>
      </c>
      <c r="L46">
        <v>19935.63</v>
      </c>
      <c r="M46">
        <v>3</v>
      </c>
      <c r="N46">
        <v>0.25</v>
      </c>
      <c r="O46">
        <v>4030.44</v>
      </c>
    </row>
    <row r="47" spans="1:15" x14ac:dyDescent="0.3">
      <c r="A47" t="s">
        <v>299</v>
      </c>
      <c r="B47" t="s">
        <v>300</v>
      </c>
      <c r="C47" t="s">
        <v>301</v>
      </c>
      <c r="D47" t="s">
        <v>102</v>
      </c>
      <c r="E47" t="s">
        <v>302</v>
      </c>
      <c r="F47" t="s">
        <v>80</v>
      </c>
      <c r="G47" t="s">
        <v>179</v>
      </c>
      <c r="H47" t="s">
        <v>236</v>
      </c>
      <c r="I47" t="s">
        <v>118</v>
      </c>
      <c r="J47" t="s">
        <v>303</v>
      </c>
      <c r="K47" t="s">
        <v>304</v>
      </c>
      <c r="L47">
        <v>66240.7</v>
      </c>
      <c r="M47">
        <v>5</v>
      </c>
      <c r="N47">
        <v>0.05</v>
      </c>
      <c r="O47">
        <v>13364.85</v>
      </c>
    </row>
    <row r="48" spans="1:15" x14ac:dyDescent="0.3">
      <c r="A48" t="s">
        <v>305</v>
      </c>
      <c r="B48" t="s">
        <v>306</v>
      </c>
      <c r="C48" t="s">
        <v>307</v>
      </c>
      <c r="D48" t="s">
        <v>102</v>
      </c>
      <c r="E48" t="s">
        <v>308</v>
      </c>
      <c r="F48" t="s">
        <v>71</v>
      </c>
      <c r="G48" t="s">
        <v>72</v>
      </c>
      <c r="H48" t="s">
        <v>104</v>
      </c>
      <c r="I48" t="s">
        <v>96</v>
      </c>
      <c r="J48" t="s">
        <v>135</v>
      </c>
      <c r="K48" t="s">
        <v>275</v>
      </c>
      <c r="L48">
        <v>26185.05</v>
      </c>
      <c r="M48">
        <v>5</v>
      </c>
      <c r="N48">
        <v>0.2</v>
      </c>
      <c r="O48">
        <v>4707.1099999999997</v>
      </c>
    </row>
    <row r="49" spans="1:15" x14ac:dyDescent="0.3">
      <c r="A49" t="s">
        <v>309</v>
      </c>
      <c r="B49" t="s">
        <v>310</v>
      </c>
      <c r="C49" t="s">
        <v>311</v>
      </c>
      <c r="D49" t="s">
        <v>50</v>
      </c>
      <c r="E49" t="s">
        <v>312</v>
      </c>
      <c r="F49" t="s">
        <v>52</v>
      </c>
      <c r="G49" t="s">
        <v>53</v>
      </c>
      <c r="H49" t="s">
        <v>246</v>
      </c>
      <c r="I49" t="s">
        <v>96</v>
      </c>
      <c r="J49" t="s">
        <v>135</v>
      </c>
      <c r="K49" t="s">
        <v>136</v>
      </c>
      <c r="L49">
        <v>78074.880000000005</v>
      </c>
      <c r="M49">
        <v>8</v>
      </c>
      <c r="N49">
        <v>0.15</v>
      </c>
      <c r="O49">
        <v>19109.830000000002</v>
      </c>
    </row>
    <row r="50" spans="1:15" x14ac:dyDescent="0.3">
      <c r="A50" t="s">
        <v>313</v>
      </c>
      <c r="B50" t="s">
        <v>314</v>
      </c>
      <c r="C50" t="s">
        <v>315</v>
      </c>
      <c r="D50" t="s">
        <v>78</v>
      </c>
      <c r="E50" t="s">
        <v>316</v>
      </c>
      <c r="F50" t="s">
        <v>80</v>
      </c>
      <c r="G50" t="s">
        <v>53</v>
      </c>
      <c r="H50" t="s">
        <v>90</v>
      </c>
      <c r="I50" t="s">
        <v>118</v>
      </c>
      <c r="J50" t="s">
        <v>119</v>
      </c>
      <c r="K50" t="s">
        <v>270</v>
      </c>
      <c r="L50">
        <v>47588.49</v>
      </c>
      <c r="M50">
        <v>9</v>
      </c>
      <c r="N50">
        <v>0.25</v>
      </c>
      <c r="O50">
        <v>9365.52</v>
      </c>
    </row>
    <row r="51" spans="1:15" x14ac:dyDescent="0.3">
      <c r="A51" t="s">
        <v>317</v>
      </c>
      <c r="B51" t="s">
        <v>318</v>
      </c>
      <c r="C51" t="s">
        <v>319</v>
      </c>
      <c r="D51" t="s">
        <v>102</v>
      </c>
      <c r="E51" t="s">
        <v>320</v>
      </c>
      <c r="F51" t="s">
        <v>71</v>
      </c>
      <c r="G51" t="s">
        <v>53</v>
      </c>
      <c r="H51" t="s">
        <v>54</v>
      </c>
      <c r="I51" t="s">
        <v>83</v>
      </c>
      <c r="J51" t="s">
        <v>84</v>
      </c>
      <c r="K51" t="s">
        <v>85</v>
      </c>
      <c r="L51">
        <v>128456.91</v>
      </c>
      <c r="M51">
        <v>9</v>
      </c>
      <c r="N51">
        <v>0.25</v>
      </c>
      <c r="O51">
        <v>34077.61</v>
      </c>
    </row>
    <row r="52" spans="1:15" x14ac:dyDescent="0.3">
      <c r="A52" t="s">
        <v>321</v>
      </c>
      <c r="B52" t="s">
        <v>322</v>
      </c>
      <c r="C52" t="s">
        <v>323</v>
      </c>
      <c r="D52" t="s">
        <v>102</v>
      </c>
      <c r="E52" t="s">
        <v>324</v>
      </c>
      <c r="F52" t="s">
        <v>80</v>
      </c>
      <c r="G52" t="s">
        <v>179</v>
      </c>
      <c r="H52" t="s">
        <v>236</v>
      </c>
      <c r="I52" t="s">
        <v>55</v>
      </c>
      <c r="J52" t="s">
        <v>65</v>
      </c>
      <c r="K52" t="s">
        <v>325</v>
      </c>
      <c r="L52">
        <v>22164.16</v>
      </c>
      <c r="M52">
        <v>4</v>
      </c>
      <c r="N52">
        <v>0.1</v>
      </c>
      <c r="O52">
        <v>7908.54</v>
      </c>
    </row>
    <row r="53" spans="1:15" x14ac:dyDescent="0.3">
      <c r="A53" t="s">
        <v>326</v>
      </c>
      <c r="B53" t="s">
        <v>272</v>
      </c>
      <c r="C53" t="s">
        <v>327</v>
      </c>
      <c r="D53" t="s">
        <v>78</v>
      </c>
      <c r="E53" t="s">
        <v>171</v>
      </c>
      <c r="F53" t="s">
        <v>80</v>
      </c>
      <c r="G53" t="s">
        <v>72</v>
      </c>
      <c r="H53" t="s">
        <v>104</v>
      </c>
      <c r="I53" t="s">
        <v>96</v>
      </c>
      <c r="J53" t="s">
        <v>111</v>
      </c>
      <c r="K53" t="s">
        <v>328</v>
      </c>
      <c r="L53">
        <v>44082.2</v>
      </c>
      <c r="M53">
        <v>10</v>
      </c>
      <c r="N53">
        <v>0.15</v>
      </c>
      <c r="O53">
        <v>10861.87</v>
      </c>
    </row>
    <row r="54" spans="1:15" x14ac:dyDescent="0.3">
      <c r="A54" t="s">
        <v>329</v>
      </c>
      <c r="B54" t="s">
        <v>330</v>
      </c>
      <c r="C54" t="s">
        <v>331</v>
      </c>
      <c r="D54" t="s">
        <v>78</v>
      </c>
      <c r="E54" t="s">
        <v>332</v>
      </c>
      <c r="F54" t="s">
        <v>52</v>
      </c>
      <c r="G54" t="s">
        <v>63</v>
      </c>
      <c r="H54" t="s">
        <v>202</v>
      </c>
      <c r="I54" t="s">
        <v>55</v>
      </c>
      <c r="J54" t="s">
        <v>173</v>
      </c>
      <c r="K54" t="s">
        <v>174</v>
      </c>
      <c r="L54">
        <v>36614.699999999997</v>
      </c>
      <c r="M54">
        <v>3</v>
      </c>
      <c r="N54">
        <v>0.1</v>
      </c>
      <c r="O54">
        <v>12479.55</v>
      </c>
    </row>
    <row r="55" spans="1:15" x14ac:dyDescent="0.3">
      <c r="A55" t="s">
        <v>333</v>
      </c>
      <c r="B55" t="s">
        <v>334</v>
      </c>
      <c r="C55" t="s">
        <v>335</v>
      </c>
      <c r="D55" t="s">
        <v>102</v>
      </c>
      <c r="E55" t="s">
        <v>336</v>
      </c>
      <c r="F55" t="s">
        <v>80</v>
      </c>
      <c r="G55" t="s">
        <v>53</v>
      </c>
      <c r="H55" t="s">
        <v>246</v>
      </c>
      <c r="I55" t="s">
        <v>96</v>
      </c>
      <c r="J55" t="s">
        <v>166</v>
      </c>
      <c r="K55" t="s">
        <v>337</v>
      </c>
      <c r="L55">
        <v>148524.6</v>
      </c>
      <c r="M55">
        <v>10</v>
      </c>
      <c r="N55">
        <v>0.1</v>
      </c>
      <c r="O55">
        <v>34466.379999999997</v>
      </c>
    </row>
    <row r="56" spans="1:15" x14ac:dyDescent="0.3">
      <c r="A56" t="s">
        <v>338</v>
      </c>
      <c r="B56" t="s">
        <v>339</v>
      </c>
      <c r="C56" t="s">
        <v>340</v>
      </c>
      <c r="D56" t="s">
        <v>50</v>
      </c>
      <c r="E56" t="s">
        <v>341</v>
      </c>
      <c r="F56" t="s">
        <v>71</v>
      </c>
      <c r="G56" t="s">
        <v>81</v>
      </c>
      <c r="H56" t="s">
        <v>284</v>
      </c>
      <c r="I56" t="s">
        <v>83</v>
      </c>
      <c r="J56" t="s">
        <v>156</v>
      </c>
      <c r="K56" t="s">
        <v>208</v>
      </c>
      <c r="L56">
        <v>5033.3599999999997</v>
      </c>
      <c r="M56">
        <v>2</v>
      </c>
      <c r="N56">
        <v>0.15</v>
      </c>
      <c r="O56">
        <v>1229.49</v>
      </c>
    </row>
    <row r="57" spans="1:15" x14ac:dyDescent="0.3">
      <c r="A57" t="s">
        <v>342</v>
      </c>
      <c r="B57" t="s">
        <v>343</v>
      </c>
      <c r="C57" t="s">
        <v>344</v>
      </c>
      <c r="D57" t="s">
        <v>78</v>
      </c>
      <c r="E57" t="s">
        <v>345</v>
      </c>
      <c r="F57" t="s">
        <v>71</v>
      </c>
      <c r="G57" t="s">
        <v>72</v>
      </c>
      <c r="H57" t="s">
        <v>346</v>
      </c>
      <c r="I57" t="s">
        <v>55</v>
      </c>
      <c r="J57" t="s">
        <v>65</v>
      </c>
      <c r="K57" t="s">
        <v>325</v>
      </c>
      <c r="L57">
        <v>99855.1</v>
      </c>
      <c r="M57">
        <v>10</v>
      </c>
      <c r="N57">
        <v>0.05</v>
      </c>
      <c r="O57">
        <v>27862.52</v>
      </c>
    </row>
    <row r="58" spans="1:15" x14ac:dyDescent="0.3">
      <c r="A58" t="s">
        <v>347</v>
      </c>
      <c r="B58" t="s">
        <v>348</v>
      </c>
      <c r="C58" t="s">
        <v>349</v>
      </c>
      <c r="D58" t="s">
        <v>61</v>
      </c>
      <c r="E58" t="s">
        <v>350</v>
      </c>
      <c r="F58" t="s">
        <v>52</v>
      </c>
      <c r="G58" t="s">
        <v>81</v>
      </c>
      <c r="H58" t="s">
        <v>284</v>
      </c>
      <c r="I58" t="s">
        <v>118</v>
      </c>
      <c r="J58" t="s">
        <v>230</v>
      </c>
      <c r="K58" t="s">
        <v>351</v>
      </c>
      <c r="L58">
        <v>14273.46</v>
      </c>
      <c r="M58">
        <v>2</v>
      </c>
      <c r="N58">
        <v>0.1</v>
      </c>
      <c r="O58">
        <v>2891.23</v>
      </c>
    </row>
    <row r="59" spans="1:15" x14ac:dyDescent="0.3">
      <c r="A59" t="s">
        <v>352</v>
      </c>
      <c r="B59" t="s">
        <v>353</v>
      </c>
      <c r="C59" t="s">
        <v>354</v>
      </c>
      <c r="D59" t="s">
        <v>102</v>
      </c>
      <c r="E59" t="s">
        <v>355</v>
      </c>
      <c r="F59" t="s">
        <v>80</v>
      </c>
      <c r="G59" t="s">
        <v>81</v>
      </c>
      <c r="H59" t="s">
        <v>186</v>
      </c>
      <c r="I59" t="s">
        <v>118</v>
      </c>
      <c r="J59" t="s">
        <v>230</v>
      </c>
      <c r="K59" t="s">
        <v>356</v>
      </c>
      <c r="L59">
        <v>7176.16</v>
      </c>
      <c r="M59">
        <v>2</v>
      </c>
      <c r="N59">
        <v>0.25</v>
      </c>
      <c r="O59">
        <v>1028.04</v>
      </c>
    </row>
    <row r="60" spans="1:15" x14ac:dyDescent="0.3">
      <c r="A60" t="s">
        <v>357</v>
      </c>
      <c r="B60" t="s">
        <v>358</v>
      </c>
      <c r="C60" t="s">
        <v>359</v>
      </c>
      <c r="D60" t="s">
        <v>50</v>
      </c>
      <c r="E60" t="s">
        <v>324</v>
      </c>
      <c r="F60" t="s">
        <v>52</v>
      </c>
      <c r="G60" t="s">
        <v>53</v>
      </c>
      <c r="H60" t="s">
        <v>246</v>
      </c>
      <c r="I60" t="s">
        <v>96</v>
      </c>
      <c r="J60" t="s">
        <v>97</v>
      </c>
      <c r="K60" t="s">
        <v>98</v>
      </c>
      <c r="L60">
        <v>66511</v>
      </c>
      <c r="M60">
        <v>10</v>
      </c>
      <c r="N60">
        <v>0.15</v>
      </c>
      <c r="O60">
        <v>8917.51</v>
      </c>
    </row>
    <row r="61" spans="1:15" x14ac:dyDescent="0.3">
      <c r="A61" t="s">
        <v>360</v>
      </c>
      <c r="B61" t="s">
        <v>361</v>
      </c>
      <c r="C61" t="s">
        <v>362</v>
      </c>
      <c r="D61" t="s">
        <v>102</v>
      </c>
      <c r="E61" t="s">
        <v>363</v>
      </c>
      <c r="F61" t="s">
        <v>80</v>
      </c>
      <c r="G61" t="s">
        <v>81</v>
      </c>
      <c r="H61" t="s">
        <v>284</v>
      </c>
      <c r="I61" t="s">
        <v>118</v>
      </c>
      <c r="J61" t="s">
        <v>119</v>
      </c>
      <c r="K61" t="s">
        <v>270</v>
      </c>
      <c r="L61">
        <v>35724.959999999999</v>
      </c>
      <c r="M61">
        <v>8</v>
      </c>
      <c r="N61">
        <v>0.15</v>
      </c>
      <c r="O61">
        <v>5970.26</v>
      </c>
    </row>
    <row r="62" spans="1:15" x14ac:dyDescent="0.3">
      <c r="A62" t="s">
        <v>364</v>
      </c>
      <c r="B62" t="s">
        <v>365</v>
      </c>
      <c r="C62" t="s">
        <v>366</v>
      </c>
      <c r="D62" t="s">
        <v>102</v>
      </c>
      <c r="E62" t="s">
        <v>229</v>
      </c>
      <c r="F62" t="s">
        <v>71</v>
      </c>
      <c r="G62" t="s">
        <v>72</v>
      </c>
      <c r="H62" t="s">
        <v>117</v>
      </c>
      <c r="I62" t="s">
        <v>96</v>
      </c>
      <c r="J62" t="s">
        <v>111</v>
      </c>
      <c r="K62" t="s">
        <v>225</v>
      </c>
      <c r="L62">
        <v>63335.25</v>
      </c>
      <c r="M62">
        <v>9</v>
      </c>
      <c r="N62">
        <v>0</v>
      </c>
      <c r="O62">
        <v>22363.95</v>
      </c>
    </row>
    <row r="63" spans="1:15" x14ac:dyDescent="0.3">
      <c r="A63" t="s">
        <v>367</v>
      </c>
      <c r="B63" t="s">
        <v>368</v>
      </c>
      <c r="C63" t="s">
        <v>369</v>
      </c>
      <c r="D63" t="s">
        <v>102</v>
      </c>
      <c r="E63" t="s">
        <v>370</v>
      </c>
      <c r="F63" t="s">
        <v>52</v>
      </c>
      <c r="G63" t="s">
        <v>72</v>
      </c>
      <c r="H63" t="s">
        <v>104</v>
      </c>
      <c r="I63" t="s">
        <v>118</v>
      </c>
      <c r="J63" t="s">
        <v>119</v>
      </c>
      <c r="K63" t="s">
        <v>270</v>
      </c>
      <c r="L63">
        <v>15976.88</v>
      </c>
      <c r="M63">
        <v>8</v>
      </c>
      <c r="N63">
        <v>0.25</v>
      </c>
      <c r="O63">
        <v>2969.09</v>
      </c>
    </row>
    <row r="64" spans="1:15" x14ac:dyDescent="0.3">
      <c r="A64" t="s">
        <v>371</v>
      </c>
      <c r="B64" t="s">
        <v>372</v>
      </c>
      <c r="C64" t="s">
        <v>373</v>
      </c>
      <c r="D64" t="s">
        <v>61</v>
      </c>
      <c r="E64" t="s">
        <v>374</v>
      </c>
      <c r="F64" t="s">
        <v>52</v>
      </c>
      <c r="G64" t="s">
        <v>179</v>
      </c>
      <c r="H64" t="s">
        <v>236</v>
      </c>
      <c r="I64" t="s">
        <v>55</v>
      </c>
      <c r="J64" t="s">
        <v>65</v>
      </c>
      <c r="K64" t="s">
        <v>130</v>
      </c>
      <c r="L64">
        <v>113732</v>
      </c>
      <c r="M64">
        <v>8</v>
      </c>
      <c r="N64">
        <v>0.25</v>
      </c>
      <c r="O64">
        <v>16374.35</v>
      </c>
    </row>
    <row r="65" spans="1:15" x14ac:dyDescent="0.3">
      <c r="A65" t="s">
        <v>375</v>
      </c>
      <c r="B65" t="s">
        <v>376</v>
      </c>
      <c r="C65" t="s">
        <v>377</v>
      </c>
      <c r="D65" t="s">
        <v>78</v>
      </c>
      <c r="E65" t="s">
        <v>378</v>
      </c>
      <c r="F65" t="s">
        <v>71</v>
      </c>
      <c r="G65" t="s">
        <v>63</v>
      </c>
      <c r="H65" t="s">
        <v>202</v>
      </c>
      <c r="I65" t="s">
        <v>83</v>
      </c>
      <c r="J65" t="s">
        <v>379</v>
      </c>
      <c r="K65" t="s">
        <v>380</v>
      </c>
      <c r="L65">
        <v>17631.21</v>
      </c>
      <c r="M65">
        <v>3</v>
      </c>
      <c r="N65">
        <v>0.2</v>
      </c>
      <c r="O65">
        <v>3849.81</v>
      </c>
    </row>
    <row r="66" spans="1:15" x14ac:dyDescent="0.3">
      <c r="A66" t="s">
        <v>381</v>
      </c>
      <c r="B66" t="s">
        <v>382</v>
      </c>
      <c r="C66" t="s">
        <v>383</v>
      </c>
      <c r="D66" t="s">
        <v>50</v>
      </c>
      <c r="E66" t="s">
        <v>269</v>
      </c>
      <c r="F66" t="s">
        <v>71</v>
      </c>
      <c r="G66" t="s">
        <v>179</v>
      </c>
      <c r="H66" t="s">
        <v>236</v>
      </c>
      <c r="I66" t="s">
        <v>55</v>
      </c>
      <c r="J66" t="s">
        <v>141</v>
      </c>
      <c r="K66" t="s">
        <v>241</v>
      </c>
      <c r="L66">
        <v>62973.2</v>
      </c>
      <c r="M66">
        <v>5</v>
      </c>
      <c r="N66">
        <v>0.2</v>
      </c>
      <c r="O66">
        <v>7570.61</v>
      </c>
    </row>
    <row r="67" spans="1:15" x14ac:dyDescent="0.3">
      <c r="A67" t="s">
        <v>384</v>
      </c>
      <c r="B67" t="s">
        <v>385</v>
      </c>
      <c r="C67" t="s">
        <v>386</v>
      </c>
      <c r="D67" t="s">
        <v>61</v>
      </c>
      <c r="E67" t="s">
        <v>161</v>
      </c>
      <c r="F67" t="s">
        <v>71</v>
      </c>
      <c r="G67" t="s">
        <v>72</v>
      </c>
      <c r="H67" t="s">
        <v>73</v>
      </c>
      <c r="I67" t="s">
        <v>96</v>
      </c>
      <c r="J67" t="s">
        <v>166</v>
      </c>
      <c r="K67" t="s">
        <v>337</v>
      </c>
      <c r="L67">
        <v>58861.84</v>
      </c>
      <c r="M67">
        <v>4</v>
      </c>
      <c r="N67">
        <v>0.05</v>
      </c>
      <c r="O67">
        <v>14373.95</v>
      </c>
    </row>
    <row r="68" spans="1:15" x14ac:dyDescent="0.3">
      <c r="A68" t="s">
        <v>387</v>
      </c>
      <c r="B68" t="s">
        <v>388</v>
      </c>
      <c r="C68" t="s">
        <v>389</v>
      </c>
      <c r="D68" t="s">
        <v>102</v>
      </c>
      <c r="E68" t="s">
        <v>390</v>
      </c>
      <c r="F68" t="s">
        <v>80</v>
      </c>
      <c r="G68" t="s">
        <v>63</v>
      </c>
      <c r="H68" t="s">
        <v>202</v>
      </c>
      <c r="I68" t="s">
        <v>96</v>
      </c>
      <c r="J68" t="s">
        <v>135</v>
      </c>
      <c r="K68" t="s">
        <v>275</v>
      </c>
      <c r="L68">
        <v>2068.44</v>
      </c>
      <c r="M68">
        <v>1</v>
      </c>
      <c r="N68">
        <v>0.2</v>
      </c>
      <c r="O68">
        <v>524.55999999999995</v>
      </c>
    </row>
    <row r="69" spans="1:15" x14ac:dyDescent="0.3">
      <c r="A69" t="s">
        <v>391</v>
      </c>
      <c r="B69" t="s">
        <v>392</v>
      </c>
      <c r="C69" t="s">
        <v>393</v>
      </c>
      <c r="D69" t="s">
        <v>102</v>
      </c>
      <c r="E69" t="s">
        <v>394</v>
      </c>
      <c r="F69" t="s">
        <v>71</v>
      </c>
      <c r="G69" t="s">
        <v>81</v>
      </c>
      <c r="H69" t="s">
        <v>284</v>
      </c>
      <c r="I69" t="s">
        <v>96</v>
      </c>
      <c r="J69" t="s">
        <v>135</v>
      </c>
      <c r="K69" t="s">
        <v>395</v>
      </c>
      <c r="L69">
        <v>94132.56</v>
      </c>
      <c r="M69">
        <v>8</v>
      </c>
      <c r="N69">
        <v>0.1</v>
      </c>
      <c r="O69">
        <v>26717.05</v>
      </c>
    </row>
    <row r="70" spans="1:15" x14ac:dyDescent="0.3">
      <c r="A70" t="s">
        <v>396</v>
      </c>
      <c r="B70" t="s">
        <v>397</v>
      </c>
      <c r="C70" t="s">
        <v>398</v>
      </c>
      <c r="D70" t="s">
        <v>50</v>
      </c>
      <c r="E70" t="s">
        <v>399</v>
      </c>
      <c r="F70" t="s">
        <v>71</v>
      </c>
      <c r="G70" t="s">
        <v>72</v>
      </c>
      <c r="H70" t="s">
        <v>346</v>
      </c>
      <c r="I70" t="s">
        <v>55</v>
      </c>
      <c r="J70" t="s">
        <v>173</v>
      </c>
      <c r="K70" t="s">
        <v>174</v>
      </c>
      <c r="L70">
        <v>74809.5</v>
      </c>
      <c r="M70">
        <v>5</v>
      </c>
      <c r="N70">
        <v>0.25</v>
      </c>
      <c r="O70">
        <v>21175.119999999999</v>
      </c>
    </row>
    <row r="71" spans="1:15" x14ac:dyDescent="0.3">
      <c r="A71" t="s">
        <v>400</v>
      </c>
      <c r="B71" t="s">
        <v>401</v>
      </c>
      <c r="C71" t="s">
        <v>402</v>
      </c>
      <c r="D71" t="s">
        <v>50</v>
      </c>
      <c r="E71" t="s">
        <v>403</v>
      </c>
      <c r="F71" t="s">
        <v>80</v>
      </c>
      <c r="G71" t="s">
        <v>72</v>
      </c>
      <c r="H71" t="s">
        <v>117</v>
      </c>
      <c r="I71" t="s">
        <v>55</v>
      </c>
      <c r="J71" t="s">
        <v>141</v>
      </c>
      <c r="K71" t="s">
        <v>142</v>
      </c>
      <c r="L71">
        <v>27526.3</v>
      </c>
      <c r="M71">
        <v>5</v>
      </c>
      <c r="N71">
        <v>0.15</v>
      </c>
      <c r="O71">
        <v>8507.4500000000007</v>
      </c>
    </row>
    <row r="72" spans="1:15" x14ac:dyDescent="0.3">
      <c r="A72" t="s">
        <v>404</v>
      </c>
      <c r="B72" t="s">
        <v>405</v>
      </c>
      <c r="C72" t="s">
        <v>406</v>
      </c>
      <c r="D72" t="s">
        <v>61</v>
      </c>
      <c r="E72" t="s">
        <v>407</v>
      </c>
      <c r="F72" t="s">
        <v>52</v>
      </c>
      <c r="G72" t="s">
        <v>179</v>
      </c>
      <c r="H72" t="s">
        <v>236</v>
      </c>
      <c r="I72" t="s">
        <v>83</v>
      </c>
      <c r="J72" t="s">
        <v>379</v>
      </c>
      <c r="K72" t="s">
        <v>380</v>
      </c>
      <c r="L72">
        <v>10909.17</v>
      </c>
      <c r="M72">
        <v>3</v>
      </c>
      <c r="N72">
        <v>0.25</v>
      </c>
      <c r="O72">
        <v>2753.25</v>
      </c>
    </row>
    <row r="73" spans="1:15" x14ac:dyDescent="0.3">
      <c r="A73" t="s">
        <v>408</v>
      </c>
      <c r="B73" t="s">
        <v>409</v>
      </c>
      <c r="C73" t="s">
        <v>410</v>
      </c>
      <c r="D73" t="s">
        <v>50</v>
      </c>
      <c r="E73" t="s">
        <v>411</v>
      </c>
      <c r="F73" t="s">
        <v>80</v>
      </c>
      <c r="G73" t="s">
        <v>179</v>
      </c>
      <c r="H73" t="s">
        <v>180</v>
      </c>
      <c r="I73" t="s">
        <v>55</v>
      </c>
      <c r="J73" t="s">
        <v>56</v>
      </c>
      <c r="K73" t="s">
        <v>151</v>
      </c>
      <c r="L73">
        <v>46274.8</v>
      </c>
      <c r="M73">
        <v>10</v>
      </c>
      <c r="N73">
        <v>0.15</v>
      </c>
      <c r="O73">
        <v>8945.31</v>
      </c>
    </row>
    <row r="74" spans="1:15" x14ac:dyDescent="0.3">
      <c r="A74" t="s">
        <v>412</v>
      </c>
      <c r="B74" t="s">
        <v>413</v>
      </c>
      <c r="C74" t="s">
        <v>414</v>
      </c>
      <c r="D74" t="s">
        <v>78</v>
      </c>
      <c r="E74" t="s">
        <v>415</v>
      </c>
      <c r="F74" t="s">
        <v>71</v>
      </c>
      <c r="G74" t="s">
        <v>81</v>
      </c>
      <c r="H74" t="s">
        <v>284</v>
      </c>
      <c r="I74" t="s">
        <v>96</v>
      </c>
      <c r="J74" t="s">
        <v>97</v>
      </c>
      <c r="K74" t="s">
        <v>416</v>
      </c>
      <c r="L74">
        <v>74459.199999999997</v>
      </c>
      <c r="M74">
        <v>5</v>
      </c>
      <c r="N74">
        <v>0.1</v>
      </c>
      <c r="O74">
        <v>26437.75</v>
      </c>
    </row>
    <row r="75" spans="1:15" x14ac:dyDescent="0.3">
      <c r="A75" t="s">
        <v>417</v>
      </c>
      <c r="B75" t="s">
        <v>418</v>
      </c>
      <c r="C75" t="s">
        <v>419</v>
      </c>
      <c r="D75" t="s">
        <v>78</v>
      </c>
      <c r="E75" t="s">
        <v>420</v>
      </c>
      <c r="F75" t="s">
        <v>80</v>
      </c>
      <c r="G75" t="s">
        <v>81</v>
      </c>
      <c r="H75" t="s">
        <v>186</v>
      </c>
      <c r="I75" t="s">
        <v>118</v>
      </c>
      <c r="J75" t="s">
        <v>303</v>
      </c>
      <c r="K75" t="s">
        <v>421</v>
      </c>
      <c r="L75">
        <v>20647.62</v>
      </c>
      <c r="M75">
        <v>6</v>
      </c>
      <c r="N75">
        <v>0.05</v>
      </c>
      <c r="O75">
        <v>4801.3599999999997</v>
      </c>
    </row>
    <row r="76" spans="1:15" x14ac:dyDescent="0.3">
      <c r="A76" t="s">
        <v>422</v>
      </c>
      <c r="B76" t="s">
        <v>423</v>
      </c>
      <c r="C76" t="s">
        <v>424</v>
      </c>
      <c r="D76" t="s">
        <v>61</v>
      </c>
      <c r="E76" t="s">
        <v>425</v>
      </c>
      <c r="F76" t="s">
        <v>71</v>
      </c>
      <c r="G76" t="s">
        <v>63</v>
      </c>
      <c r="H76" t="s">
        <v>213</v>
      </c>
      <c r="I76" t="s">
        <v>118</v>
      </c>
      <c r="J76" t="s">
        <v>303</v>
      </c>
      <c r="K76" t="s">
        <v>304</v>
      </c>
      <c r="L76">
        <v>25177.200000000001</v>
      </c>
      <c r="M76">
        <v>5</v>
      </c>
      <c r="N76">
        <v>0.15</v>
      </c>
      <c r="O76">
        <v>7620.55</v>
      </c>
    </row>
    <row r="77" spans="1:15" x14ac:dyDescent="0.3">
      <c r="A77" t="s">
        <v>426</v>
      </c>
      <c r="B77" t="s">
        <v>427</v>
      </c>
      <c r="C77" t="s">
        <v>428</v>
      </c>
      <c r="D77" t="s">
        <v>78</v>
      </c>
      <c r="E77" t="s">
        <v>429</v>
      </c>
      <c r="F77" t="s">
        <v>71</v>
      </c>
      <c r="G77" t="s">
        <v>53</v>
      </c>
      <c r="H77" t="s">
        <v>90</v>
      </c>
      <c r="I77" t="s">
        <v>96</v>
      </c>
      <c r="J77" t="s">
        <v>97</v>
      </c>
      <c r="K77" t="s">
        <v>416</v>
      </c>
      <c r="L77">
        <v>72615.839999999997</v>
      </c>
      <c r="M77">
        <v>6</v>
      </c>
      <c r="N77">
        <v>0.15</v>
      </c>
      <c r="O77">
        <v>9831.11</v>
      </c>
    </row>
    <row r="78" spans="1:15" x14ac:dyDescent="0.3">
      <c r="A78" t="s">
        <v>430</v>
      </c>
      <c r="B78" t="s">
        <v>108</v>
      </c>
      <c r="C78" t="s">
        <v>431</v>
      </c>
      <c r="D78" t="s">
        <v>61</v>
      </c>
      <c r="E78" t="s">
        <v>432</v>
      </c>
      <c r="F78" t="s">
        <v>71</v>
      </c>
      <c r="G78" t="s">
        <v>81</v>
      </c>
      <c r="H78" t="s">
        <v>186</v>
      </c>
      <c r="I78" t="s">
        <v>55</v>
      </c>
      <c r="J78" t="s">
        <v>141</v>
      </c>
      <c r="K78" t="s">
        <v>241</v>
      </c>
      <c r="L78">
        <v>13861.66</v>
      </c>
      <c r="M78">
        <v>2</v>
      </c>
      <c r="N78">
        <v>0.25</v>
      </c>
      <c r="O78">
        <v>2211.77</v>
      </c>
    </row>
    <row r="79" spans="1:15" x14ac:dyDescent="0.3">
      <c r="A79" t="s">
        <v>433</v>
      </c>
      <c r="B79" t="s">
        <v>434</v>
      </c>
      <c r="C79" t="s">
        <v>435</v>
      </c>
      <c r="D79" t="s">
        <v>102</v>
      </c>
      <c r="E79" t="s">
        <v>436</v>
      </c>
      <c r="F79" t="s">
        <v>80</v>
      </c>
      <c r="G79" t="s">
        <v>53</v>
      </c>
      <c r="H79" t="s">
        <v>246</v>
      </c>
      <c r="I79" t="s">
        <v>55</v>
      </c>
      <c r="J79" t="s">
        <v>141</v>
      </c>
      <c r="K79" t="s">
        <v>241</v>
      </c>
      <c r="L79">
        <v>39141.040000000001</v>
      </c>
      <c r="M79">
        <v>4</v>
      </c>
      <c r="N79">
        <v>0.25</v>
      </c>
      <c r="O79">
        <v>5696.08</v>
      </c>
    </row>
    <row r="80" spans="1:15" x14ac:dyDescent="0.3">
      <c r="A80" t="s">
        <v>437</v>
      </c>
      <c r="B80" t="s">
        <v>438</v>
      </c>
      <c r="C80" t="s">
        <v>439</v>
      </c>
      <c r="D80" t="s">
        <v>102</v>
      </c>
      <c r="E80" t="s">
        <v>440</v>
      </c>
      <c r="F80" t="s">
        <v>52</v>
      </c>
      <c r="G80" t="s">
        <v>81</v>
      </c>
      <c r="H80" t="s">
        <v>95</v>
      </c>
      <c r="I80" t="s">
        <v>96</v>
      </c>
      <c r="J80" t="s">
        <v>111</v>
      </c>
      <c r="K80" t="s">
        <v>328</v>
      </c>
      <c r="L80">
        <v>53325.760000000002</v>
      </c>
      <c r="M80">
        <v>4</v>
      </c>
      <c r="N80">
        <v>0.05</v>
      </c>
      <c r="O80">
        <v>15341.64</v>
      </c>
    </row>
    <row r="81" spans="1:15" x14ac:dyDescent="0.3">
      <c r="A81" t="s">
        <v>441</v>
      </c>
      <c r="B81" t="s">
        <v>442</v>
      </c>
      <c r="C81" t="s">
        <v>443</v>
      </c>
      <c r="D81" t="s">
        <v>102</v>
      </c>
      <c r="E81" t="s">
        <v>444</v>
      </c>
      <c r="F81" t="s">
        <v>71</v>
      </c>
      <c r="G81" t="s">
        <v>81</v>
      </c>
      <c r="H81" t="s">
        <v>186</v>
      </c>
      <c r="I81" t="s">
        <v>96</v>
      </c>
      <c r="J81" t="s">
        <v>97</v>
      </c>
      <c r="K81" t="s">
        <v>98</v>
      </c>
      <c r="L81">
        <v>20493.54</v>
      </c>
      <c r="M81">
        <v>6</v>
      </c>
      <c r="N81">
        <v>0.15</v>
      </c>
      <c r="O81">
        <v>2828.25</v>
      </c>
    </row>
    <row r="82" spans="1:15" x14ac:dyDescent="0.3">
      <c r="A82" t="s">
        <v>445</v>
      </c>
      <c r="B82" t="s">
        <v>446</v>
      </c>
      <c r="C82" t="s">
        <v>447</v>
      </c>
      <c r="D82" t="s">
        <v>78</v>
      </c>
      <c r="E82" t="s">
        <v>448</v>
      </c>
      <c r="F82" t="s">
        <v>52</v>
      </c>
      <c r="G82" t="s">
        <v>63</v>
      </c>
      <c r="H82" t="s">
        <v>64</v>
      </c>
      <c r="I82" t="s">
        <v>83</v>
      </c>
      <c r="J82" t="s">
        <v>449</v>
      </c>
      <c r="K82" t="s">
        <v>450</v>
      </c>
      <c r="L82">
        <v>20017.96</v>
      </c>
      <c r="M82">
        <v>2</v>
      </c>
      <c r="N82">
        <v>0.25</v>
      </c>
      <c r="O82">
        <v>3605.14</v>
      </c>
    </row>
    <row r="83" spans="1:15" x14ac:dyDescent="0.3">
      <c r="A83" t="s">
        <v>451</v>
      </c>
      <c r="B83" t="s">
        <v>452</v>
      </c>
      <c r="C83" t="s">
        <v>453</v>
      </c>
      <c r="D83" t="s">
        <v>78</v>
      </c>
      <c r="E83" t="s">
        <v>454</v>
      </c>
      <c r="F83" t="s">
        <v>80</v>
      </c>
      <c r="G83" t="s">
        <v>53</v>
      </c>
      <c r="H83" t="s">
        <v>54</v>
      </c>
      <c r="I83" t="s">
        <v>83</v>
      </c>
      <c r="J83" t="s">
        <v>156</v>
      </c>
      <c r="K83" t="s">
        <v>157</v>
      </c>
      <c r="L83">
        <v>69963.899999999994</v>
      </c>
      <c r="M83">
        <v>6</v>
      </c>
      <c r="N83">
        <v>0.2</v>
      </c>
      <c r="O83">
        <v>22348.77</v>
      </c>
    </row>
    <row r="84" spans="1:15" x14ac:dyDescent="0.3">
      <c r="A84" t="s">
        <v>455</v>
      </c>
      <c r="B84" t="s">
        <v>456</v>
      </c>
      <c r="C84" t="s">
        <v>457</v>
      </c>
      <c r="D84" t="s">
        <v>78</v>
      </c>
      <c r="E84" t="s">
        <v>458</v>
      </c>
      <c r="F84" t="s">
        <v>80</v>
      </c>
      <c r="G84" t="s">
        <v>81</v>
      </c>
      <c r="H84" t="s">
        <v>284</v>
      </c>
      <c r="I84" t="s">
        <v>55</v>
      </c>
      <c r="J84" t="s">
        <v>141</v>
      </c>
      <c r="K84" t="s">
        <v>142</v>
      </c>
      <c r="L84">
        <v>49918.2</v>
      </c>
      <c r="M84">
        <v>10</v>
      </c>
      <c r="N84">
        <v>0.05</v>
      </c>
      <c r="O84">
        <v>15822.83</v>
      </c>
    </row>
    <row r="85" spans="1:15" x14ac:dyDescent="0.3">
      <c r="A85" t="s">
        <v>459</v>
      </c>
      <c r="B85" t="s">
        <v>460</v>
      </c>
      <c r="C85" t="s">
        <v>461</v>
      </c>
      <c r="D85" t="s">
        <v>102</v>
      </c>
      <c r="E85" t="s">
        <v>124</v>
      </c>
      <c r="F85" t="s">
        <v>80</v>
      </c>
      <c r="G85" t="s">
        <v>81</v>
      </c>
      <c r="H85" t="s">
        <v>186</v>
      </c>
      <c r="I85" t="s">
        <v>96</v>
      </c>
      <c r="J85" t="s">
        <v>97</v>
      </c>
      <c r="K85" t="s">
        <v>416</v>
      </c>
      <c r="L85">
        <v>18140</v>
      </c>
      <c r="M85">
        <v>10</v>
      </c>
      <c r="N85">
        <v>0.2</v>
      </c>
      <c r="O85">
        <v>5001.0200000000004</v>
      </c>
    </row>
    <row r="86" spans="1:15" x14ac:dyDescent="0.3">
      <c r="A86" t="s">
        <v>462</v>
      </c>
      <c r="B86" t="s">
        <v>463</v>
      </c>
      <c r="C86" t="s">
        <v>464</v>
      </c>
      <c r="D86" t="s">
        <v>78</v>
      </c>
      <c r="E86" t="s">
        <v>465</v>
      </c>
      <c r="F86" t="s">
        <v>52</v>
      </c>
      <c r="G86" t="s">
        <v>63</v>
      </c>
      <c r="H86" t="s">
        <v>202</v>
      </c>
      <c r="I86" t="s">
        <v>96</v>
      </c>
      <c r="J86" t="s">
        <v>111</v>
      </c>
      <c r="K86" t="s">
        <v>112</v>
      </c>
      <c r="L86">
        <v>10301.280000000001</v>
      </c>
      <c r="M86">
        <v>8</v>
      </c>
      <c r="N86">
        <v>0</v>
      </c>
      <c r="O86">
        <v>3290.97</v>
      </c>
    </row>
    <row r="87" spans="1:15" x14ac:dyDescent="0.3">
      <c r="A87" t="s">
        <v>466</v>
      </c>
      <c r="B87" t="s">
        <v>205</v>
      </c>
      <c r="C87" t="s">
        <v>467</v>
      </c>
      <c r="D87" t="s">
        <v>61</v>
      </c>
      <c r="E87" t="s">
        <v>468</v>
      </c>
      <c r="F87" t="s">
        <v>80</v>
      </c>
      <c r="G87" t="s">
        <v>179</v>
      </c>
      <c r="H87" t="s">
        <v>236</v>
      </c>
      <c r="I87" t="s">
        <v>96</v>
      </c>
      <c r="J87" t="s">
        <v>97</v>
      </c>
      <c r="K87" t="s">
        <v>181</v>
      </c>
      <c r="L87">
        <v>82442.880000000005</v>
      </c>
      <c r="M87">
        <v>9</v>
      </c>
      <c r="N87">
        <v>0</v>
      </c>
      <c r="O87">
        <v>16630.87</v>
      </c>
    </row>
    <row r="88" spans="1:15" x14ac:dyDescent="0.3">
      <c r="A88" t="s">
        <v>469</v>
      </c>
      <c r="B88" t="s">
        <v>470</v>
      </c>
      <c r="C88" t="s">
        <v>471</v>
      </c>
      <c r="D88" t="s">
        <v>61</v>
      </c>
      <c r="E88" t="s">
        <v>472</v>
      </c>
      <c r="F88" t="s">
        <v>52</v>
      </c>
      <c r="G88" t="s">
        <v>63</v>
      </c>
      <c r="H88" t="s">
        <v>64</v>
      </c>
      <c r="I88" t="s">
        <v>96</v>
      </c>
      <c r="J88" t="s">
        <v>166</v>
      </c>
      <c r="K88" t="s">
        <v>337</v>
      </c>
      <c r="L88">
        <v>9651.44</v>
      </c>
      <c r="M88">
        <v>2</v>
      </c>
      <c r="N88">
        <v>0.1</v>
      </c>
      <c r="O88">
        <v>2030.19</v>
      </c>
    </row>
    <row r="89" spans="1:15" x14ac:dyDescent="0.3">
      <c r="A89" t="s">
        <v>473</v>
      </c>
      <c r="B89" t="s">
        <v>474</v>
      </c>
      <c r="C89" t="s">
        <v>292</v>
      </c>
      <c r="D89" t="s">
        <v>102</v>
      </c>
      <c r="E89" t="s">
        <v>475</v>
      </c>
      <c r="F89" t="s">
        <v>52</v>
      </c>
      <c r="G89" t="s">
        <v>81</v>
      </c>
      <c r="H89" t="s">
        <v>186</v>
      </c>
      <c r="I89" t="s">
        <v>55</v>
      </c>
      <c r="J89" t="s">
        <v>141</v>
      </c>
      <c r="K89" t="s">
        <v>142</v>
      </c>
      <c r="L89">
        <v>9789.48</v>
      </c>
      <c r="M89">
        <v>9</v>
      </c>
      <c r="N89">
        <v>0.2</v>
      </c>
      <c r="O89">
        <v>2032.92</v>
      </c>
    </row>
    <row r="90" spans="1:15" x14ac:dyDescent="0.3">
      <c r="A90" t="s">
        <v>476</v>
      </c>
      <c r="B90" t="s">
        <v>477</v>
      </c>
      <c r="C90" t="s">
        <v>478</v>
      </c>
      <c r="D90" t="s">
        <v>102</v>
      </c>
      <c r="E90" t="s">
        <v>479</v>
      </c>
      <c r="F90" t="s">
        <v>80</v>
      </c>
      <c r="G90" t="s">
        <v>81</v>
      </c>
      <c r="H90" t="s">
        <v>95</v>
      </c>
      <c r="I90" t="s">
        <v>118</v>
      </c>
      <c r="J90" t="s">
        <v>230</v>
      </c>
      <c r="K90" t="s">
        <v>356</v>
      </c>
      <c r="L90">
        <v>77097.100000000006</v>
      </c>
      <c r="M90">
        <v>10</v>
      </c>
      <c r="N90">
        <v>0.05</v>
      </c>
      <c r="O90">
        <v>17271.689999999999</v>
      </c>
    </row>
    <row r="91" spans="1:15" x14ac:dyDescent="0.3">
      <c r="A91" t="s">
        <v>480</v>
      </c>
      <c r="B91" t="s">
        <v>481</v>
      </c>
      <c r="C91" t="s">
        <v>482</v>
      </c>
      <c r="D91" t="s">
        <v>50</v>
      </c>
      <c r="E91" t="s">
        <v>483</v>
      </c>
      <c r="F91" t="s">
        <v>71</v>
      </c>
      <c r="G91" t="s">
        <v>81</v>
      </c>
      <c r="H91" t="s">
        <v>95</v>
      </c>
      <c r="I91" t="s">
        <v>83</v>
      </c>
      <c r="J91" t="s">
        <v>379</v>
      </c>
      <c r="K91" t="s">
        <v>380</v>
      </c>
      <c r="L91">
        <v>92808.8</v>
      </c>
      <c r="M91">
        <v>10</v>
      </c>
      <c r="N91">
        <v>0.25</v>
      </c>
      <c r="O91">
        <v>18154.45</v>
      </c>
    </row>
    <row r="92" spans="1:15" x14ac:dyDescent="0.3">
      <c r="A92" t="s">
        <v>484</v>
      </c>
      <c r="B92" t="s">
        <v>485</v>
      </c>
      <c r="C92" t="s">
        <v>486</v>
      </c>
      <c r="D92" t="s">
        <v>78</v>
      </c>
      <c r="E92" t="s">
        <v>487</v>
      </c>
      <c r="F92" t="s">
        <v>71</v>
      </c>
      <c r="G92" t="s">
        <v>72</v>
      </c>
      <c r="H92" t="s">
        <v>73</v>
      </c>
      <c r="I92" t="s">
        <v>118</v>
      </c>
      <c r="J92" t="s">
        <v>191</v>
      </c>
      <c r="K92" t="s">
        <v>192</v>
      </c>
      <c r="L92">
        <v>25744.65</v>
      </c>
      <c r="M92">
        <v>3</v>
      </c>
      <c r="N92">
        <v>0.15</v>
      </c>
      <c r="O92">
        <v>8372.5</v>
      </c>
    </row>
    <row r="93" spans="1:15" x14ac:dyDescent="0.3">
      <c r="A93" t="s">
        <v>488</v>
      </c>
      <c r="B93" t="s">
        <v>489</v>
      </c>
      <c r="C93" t="s">
        <v>490</v>
      </c>
      <c r="D93" t="s">
        <v>50</v>
      </c>
      <c r="E93" t="s">
        <v>312</v>
      </c>
      <c r="F93" t="s">
        <v>71</v>
      </c>
      <c r="G93" t="s">
        <v>63</v>
      </c>
      <c r="H93" t="s">
        <v>202</v>
      </c>
      <c r="I93" t="s">
        <v>118</v>
      </c>
      <c r="J93" t="s">
        <v>303</v>
      </c>
      <c r="K93" t="s">
        <v>491</v>
      </c>
      <c r="L93">
        <v>54398.1</v>
      </c>
      <c r="M93">
        <v>5</v>
      </c>
      <c r="N93">
        <v>0.2</v>
      </c>
      <c r="O93">
        <v>10920.7</v>
      </c>
    </row>
    <row r="94" spans="1:15" x14ac:dyDescent="0.3">
      <c r="A94" t="s">
        <v>492</v>
      </c>
      <c r="B94" t="s">
        <v>493</v>
      </c>
      <c r="C94" t="s">
        <v>494</v>
      </c>
      <c r="D94" t="s">
        <v>61</v>
      </c>
      <c r="E94" t="s">
        <v>495</v>
      </c>
      <c r="F94" t="s">
        <v>80</v>
      </c>
      <c r="G94" t="s">
        <v>81</v>
      </c>
      <c r="H94" t="s">
        <v>95</v>
      </c>
      <c r="I94" t="s">
        <v>96</v>
      </c>
      <c r="J94" t="s">
        <v>166</v>
      </c>
      <c r="K94" t="s">
        <v>337</v>
      </c>
      <c r="L94">
        <v>67422.5</v>
      </c>
      <c r="M94">
        <v>10</v>
      </c>
      <c r="N94">
        <v>0.1</v>
      </c>
      <c r="O94">
        <v>21001.91</v>
      </c>
    </row>
    <row r="95" spans="1:15" x14ac:dyDescent="0.3">
      <c r="A95" t="s">
        <v>496</v>
      </c>
      <c r="B95" t="s">
        <v>497</v>
      </c>
      <c r="C95" t="s">
        <v>498</v>
      </c>
      <c r="D95" t="s">
        <v>78</v>
      </c>
      <c r="E95" t="s">
        <v>499</v>
      </c>
      <c r="F95" t="s">
        <v>71</v>
      </c>
      <c r="G95" t="s">
        <v>179</v>
      </c>
      <c r="H95" t="s">
        <v>236</v>
      </c>
      <c r="I95" t="s">
        <v>118</v>
      </c>
      <c r="J95" t="s">
        <v>191</v>
      </c>
      <c r="K95" t="s">
        <v>192</v>
      </c>
      <c r="L95">
        <v>103388.6</v>
      </c>
      <c r="M95">
        <v>7</v>
      </c>
      <c r="N95">
        <v>0</v>
      </c>
      <c r="O95">
        <v>41156.75</v>
      </c>
    </row>
    <row r="96" spans="1:15" x14ac:dyDescent="0.3">
      <c r="A96" t="s">
        <v>500</v>
      </c>
      <c r="B96" t="s">
        <v>501</v>
      </c>
      <c r="C96" t="s">
        <v>502</v>
      </c>
      <c r="D96" t="s">
        <v>61</v>
      </c>
      <c r="E96" t="s">
        <v>320</v>
      </c>
      <c r="F96" t="s">
        <v>71</v>
      </c>
      <c r="G96" t="s">
        <v>81</v>
      </c>
      <c r="H96" t="s">
        <v>82</v>
      </c>
      <c r="I96" t="s">
        <v>96</v>
      </c>
      <c r="J96" t="s">
        <v>166</v>
      </c>
      <c r="K96" t="s">
        <v>167</v>
      </c>
      <c r="L96">
        <v>17481.21</v>
      </c>
      <c r="M96">
        <v>3</v>
      </c>
      <c r="N96">
        <v>0.25</v>
      </c>
      <c r="O96">
        <v>4490.12</v>
      </c>
    </row>
    <row r="97" spans="1:15" x14ac:dyDescent="0.3">
      <c r="A97" t="s">
        <v>503</v>
      </c>
      <c r="B97" t="s">
        <v>504</v>
      </c>
      <c r="C97" t="s">
        <v>505</v>
      </c>
      <c r="D97" t="s">
        <v>78</v>
      </c>
      <c r="E97" t="s">
        <v>506</v>
      </c>
      <c r="F97" t="s">
        <v>80</v>
      </c>
      <c r="G97" t="s">
        <v>81</v>
      </c>
      <c r="H97" t="s">
        <v>186</v>
      </c>
      <c r="I97" t="s">
        <v>55</v>
      </c>
      <c r="J97" t="s">
        <v>56</v>
      </c>
      <c r="K97" t="s">
        <v>57</v>
      </c>
      <c r="L97">
        <v>52327.44</v>
      </c>
      <c r="M97">
        <v>6</v>
      </c>
      <c r="N97">
        <v>0.2</v>
      </c>
      <c r="O97">
        <v>12512.3</v>
      </c>
    </row>
    <row r="98" spans="1:15" x14ac:dyDescent="0.3">
      <c r="A98" t="s">
        <v>507</v>
      </c>
      <c r="B98" t="s">
        <v>508</v>
      </c>
      <c r="C98" t="s">
        <v>509</v>
      </c>
      <c r="D98" t="s">
        <v>78</v>
      </c>
      <c r="E98" t="s">
        <v>510</v>
      </c>
      <c r="F98" t="s">
        <v>52</v>
      </c>
      <c r="G98" t="s">
        <v>72</v>
      </c>
      <c r="H98" t="s">
        <v>104</v>
      </c>
      <c r="I98" t="s">
        <v>96</v>
      </c>
      <c r="J98" t="s">
        <v>97</v>
      </c>
      <c r="K98" t="s">
        <v>98</v>
      </c>
      <c r="L98">
        <v>88888.59</v>
      </c>
      <c r="M98">
        <v>7</v>
      </c>
      <c r="N98">
        <v>0.05</v>
      </c>
      <c r="O98">
        <v>24580.080000000002</v>
      </c>
    </row>
    <row r="99" spans="1:15" x14ac:dyDescent="0.3">
      <c r="A99" t="s">
        <v>511</v>
      </c>
      <c r="B99" t="s">
        <v>249</v>
      </c>
      <c r="C99" t="s">
        <v>512</v>
      </c>
      <c r="D99" t="s">
        <v>50</v>
      </c>
      <c r="E99" t="s">
        <v>513</v>
      </c>
      <c r="F99" t="s">
        <v>80</v>
      </c>
      <c r="G99" t="s">
        <v>72</v>
      </c>
      <c r="H99" t="s">
        <v>104</v>
      </c>
      <c r="I99" t="s">
        <v>118</v>
      </c>
      <c r="J99" t="s">
        <v>303</v>
      </c>
      <c r="K99" t="s">
        <v>304</v>
      </c>
      <c r="L99">
        <v>86145.57</v>
      </c>
      <c r="M99">
        <v>9</v>
      </c>
      <c r="N99">
        <v>0.2</v>
      </c>
      <c r="O99">
        <v>18780.560000000001</v>
      </c>
    </row>
    <row r="100" spans="1:15" x14ac:dyDescent="0.3">
      <c r="A100" t="s">
        <v>514</v>
      </c>
      <c r="B100" t="s">
        <v>515</v>
      </c>
      <c r="C100" t="s">
        <v>516</v>
      </c>
      <c r="D100" t="s">
        <v>61</v>
      </c>
      <c r="E100" t="s">
        <v>517</v>
      </c>
      <c r="F100" t="s">
        <v>52</v>
      </c>
      <c r="G100" t="s">
        <v>72</v>
      </c>
      <c r="H100" t="s">
        <v>104</v>
      </c>
      <c r="I100" t="s">
        <v>83</v>
      </c>
      <c r="J100" t="s">
        <v>156</v>
      </c>
      <c r="K100" t="s">
        <v>208</v>
      </c>
      <c r="L100">
        <v>5643.52</v>
      </c>
      <c r="M100">
        <v>2</v>
      </c>
      <c r="N100">
        <v>0.25</v>
      </c>
      <c r="O100">
        <v>1170.2</v>
      </c>
    </row>
    <row r="101" spans="1:15" x14ac:dyDescent="0.3">
      <c r="A101" t="s">
        <v>518</v>
      </c>
      <c r="B101" t="s">
        <v>519</v>
      </c>
      <c r="C101" t="s">
        <v>520</v>
      </c>
      <c r="D101" t="s">
        <v>102</v>
      </c>
      <c r="E101" t="s">
        <v>178</v>
      </c>
      <c r="F101" t="s">
        <v>71</v>
      </c>
      <c r="G101" t="s">
        <v>72</v>
      </c>
      <c r="H101" t="s">
        <v>104</v>
      </c>
      <c r="I101" t="s">
        <v>96</v>
      </c>
      <c r="J101" t="s">
        <v>111</v>
      </c>
      <c r="K101" t="s">
        <v>112</v>
      </c>
      <c r="L101">
        <v>76356</v>
      </c>
      <c r="M101">
        <v>8</v>
      </c>
      <c r="N101">
        <v>0.1</v>
      </c>
      <c r="O101">
        <v>17327.509999999998</v>
      </c>
    </row>
    <row r="102" spans="1:15" x14ac:dyDescent="0.3">
      <c r="A102" t="s">
        <v>521</v>
      </c>
      <c r="B102" t="s">
        <v>318</v>
      </c>
      <c r="C102" t="s">
        <v>522</v>
      </c>
      <c r="D102" t="s">
        <v>50</v>
      </c>
      <c r="E102" t="s">
        <v>523</v>
      </c>
      <c r="F102" t="s">
        <v>71</v>
      </c>
      <c r="G102" t="s">
        <v>81</v>
      </c>
      <c r="H102" t="s">
        <v>82</v>
      </c>
      <c r="I102" t="s">
        <v>118</v>
      </c>
      <c r="J102" t="s">
        <v>230</v>
      </c>
      <c r="K102" t="s">
        <v>356</v>
      </c>
      <c r="L102">
        <v>18604.240000000002</v>
      </c>
      <c r="M102">
        <v>2</v>
      </c>
      <c r="N102">
        <v>0.2</v>
      </c>
      <c r="O102">
        <v>4522.76</v>
      </c>
    </row>
    <row r="103" spans="1:15" x14ac:dyDescent="0.3">
      <c r="A103" t="s">
        <v>524</v>
      </c>
      <c r="B103" t="s">
        <v>525</v>
      </c>
      <c r="C103" t="s">
        <v>526</v>
      </c>
      <c r="D103" t="s">
        <v>50</v>
      </c>
      <c r="E103" t="s">
        <v>527</v>
      </c>
      <c r="F103" t="s">
        <v>80</v>
      </c>
      <c r="G103" t="s">
        <v>53</v>
      </c>
      <c r="H103" t="s">
        <v>90</v>
      </c>
      <c r="I103" t="s">
        <v>96</v>
      </c>
      <c r="J103" t="s">
        <v>135</v>
      </c>
      <c r="K103" t="s">
        <v>395</v>
      </c>
      <c r="L103">
        <v>13854.64</v>
      </c>
      <c r="M103">
        <v>8</v>
      </c>
      <c r="N103">
        <v>0.1</v>
      </c>
      <c r="O103">
        <v>1925.29</v>
      </c>
    </row>
    <row r="104" spans="1:15" x14ac:dyDescent="0.3">
      <c r="A104" t="s">
        <v>528</v>
      </c>
      <c r="B104" t="s">
        <v>529</v>
      </c>
      <c r="C104" t="s">
        <v>530</v>
      </c>
      <c r="D104" t="s">
        <v>61</v>
      </c>
      <c r="E104" t="s">
        <v>345</v>
      </c>
      <c r="F104" t="s">
        <v>80</v>
      </c>
      <c r="G104" t="s">
        <v>63</v>
      </c>
      <c r="H104" t="s">
        <v>202</v>
      </c>
      <c r="I104" t="s">
        <v>83</v>
      </c>
      <c r="J104" t="s">
        <v>84</v>
      </c>
      <c r="K104" t="s">
        <v>257</v>
      </c>
      <c r="L104">
        <v>29668.85</v>
      </c>
      <c r="M104">
        <v>5</v>
      </c>
      <c r="N104">
        <v>0.1</v>
      </c>
      <c r="O104">
        <v>6148.81</v>
      </c>
    </row>
    <row r="105" spans="1:15" x14ac:dyDescent="0.3">
      <c r="A105" t="s">
        <v>531</v>
      </c>
      <c r="B105" t="s">
        <v>493</v>
      </c>
      <c r="C105" t="s">
        <v>532</v>
      </c>
      <c r="D105" t="s">
        <v>78</v>
      </c>
      <c r="E105" t="s">
        <v>229</v>
      </c>
      <c r="F105" t="s">
        <v>52</v>
      </c>
      <c r="G105" t="s">
        <v>179</v>
      </c>
      <c r="H105" t="s">
        <v>236</v>
      </c>
      <c r="I105" t="s">
        <v>118</v>
      </c>
      <c r="J105" t="s">
        <v>230</v>
      </c>
      <c r="K105" t="s">
        <v>231</v>
      </c>
      <c r="L105">
        <v>131245.4</v>
      </c>
      <c r="M105">
        <v>10</v>
      </c>
      <c r="N105">
        <v>0.1</v>
      </c>
      <c r="O105">
        <v>44841.57</v>
      </c>
    </row>
    <row r="106" spans="1:15" x14ac:dyDescent="0.3">
      <c r="A106" t="s">
        <v>533</v>
      </c>
      <c r="B106" t="s">
        <v>534</v>
      </c>
      <c r="C106" t="s">
        <v>535</v>
      </c>
      <c r="D106" t="s">
        <v>78</v>
      </c>
      <c r="E106" t="s">
        <v>536</v>
      </c>
      <c r="F106" t="s">
        <v>52</v>
      </c>
      <c r="G106" t="s">
        <v>179</v>
      </c>
      <c r="H106" t="s">
        <v>180</v>
      </c>
      <c r="I106" t="s">
        <v>118</v>
      </c>
      <c r="J106" t="s">
        <v>119</v>
      </c>
      <c r="K106" t="s">
        <v>270</v>
      </c>
      <c r="L106">
        <v>73410.78</v>
      </c>
      <c r="M106">
        <v>6</v>
      </c>
      <c r="N106">
        <v>0.25</v>
      </c>
      <c r="O106">
        <v>12349.1</v>
      </c>
    </row>
    <row r="107" spans="1:15" x14ac:dyDescent="0.3">
      <c r="A107" t="s">
        <v>537</v>
      </c>
      <c r="B107" t="s">
        <v>538</v>
      </c>
      <c r="C107" t="s">
        <v>539</v>
      </c>
      <c r="D107" t="s">
        <v>50</v>
      </c>
      <c r="E107" t="s">
        <v>540</v>
      </c>
      <c r="F107" t="s">
        <v>71</v>
      </c>
      <c r="G107" t="s">
        <v>81</v>
      </c>
      <c r="H107" t="s">
        <v>95</v>
      </c>
      <c r="I107" t="s">
        <v>118</v>
      </c>
      <c r="J107" t="s">
        <v>303</v>
      </c>
      <c r="K107" t="s">
        <v>304</v>
      </c>
      <c r="L107">
        <v>85352.94</v>
      </c>
      <c r="M107">
        <v>6</v>
      </c>
      <c r="N107">
        <v>0.15</v>
      </c>
      <c r="O107">
        <v>25537.5</v>
      </c>
    </row>
    <row r="108" spans="1:15" x14ac:dyDescent="0.3">
      <c r="A108" t="s">
        <v>541</v>
      </c>
      <c r="B108" t="s">
        <v>542</v>
      </c>
      <c r="C108" t="s">
        <v>107</v>
      </c>
      <c r="D108" t="s">
        <v>50</v>
      </c>
      <c r="E108" t="s">
        <v>543</v>
      </c>
      <c r="F108" t="s">
        <v>80</v>
      </c>
      <c r="G108" t="s">
        <v>179</v>
      </c>
      <c r="H108" t="s">
        <v>180</v>
      </c>
      <c r="I108" t="s">
        <v>118</v>
      </c>
      <c r="J108" t="s">
        <v>303</v>
      </c>
      <c r="K108" t="s">
        <v>421</v>
      </c>
      <c r="L108">
        <v>17380.580000000002</v>
      </c>
      <c r="M108">
        <v>7</v>
      </c>
      <c r="N108">
        <v>0.05</v>
      </c>
      <c r="O108">
        <v>3172.92</v>
      </c>
    </row>
    <row r="109" spans="1:15" x14ac:dyDescent="0.3">
      <c r="A109" t="s">
        <v>544</v>
      </c>
      <c r="B109" t="s">
        <v>545</v>
      </c>
      <c r="C109" t="s">
        <v>546</v>
      </c>
      <c r="D109" t="s">
        <v>61</v>
      </c>
      <c r="E109" t="s">
        <v>370</v>
      </c>
      <c r="F109" t="s">
        <v>71</v>
      </c>
      <c r="G109" t="s">
        <v>72</v>
      </c>
      <c r="H109" t="s">
        <v>104</v>
      </c>
      <c r="I109" t="s">
        <v>96</v>
      </c>
      <c r="J109" t="s">
        <v>97</v>
      </c>
      <c r="K109" t="s">
        <v>416</v>
      </c>
      <c r="L109">
        <v>29305.919999999998</v>
      </c>
      <c r="M109">
        <v>8</v>
      </c>
      <c r="N109">
        <v>0.05</v>
      </c>
      <c r="O109">
        <v>8982.2999999999993</v>
      </c>
    </row>
    <row r="110" spans="1:15" x14ac:dyDescent="0.3">
      <c r="A110" t="s">
        <v>547</v>
      </c>
      <c r="B110" t="s">
        <v>548</v>
      </c>
      <c r="C110" t="s">
        <v>549</v>
      </c>
      <c r="D110" t="s">
        <v>61</v>
      </c>
      <c r="E110" t="s">
        <v>550</v>
      </c>
      <c r="F110" t="s">
        <v>71</v>
      </c>
      <c r="G110" t="s">
        <v>63</v>
      </c>
      <c r="H110" t="s">
        <v>64</v>
      </c>
      <c r="I110" t="s">
        <v>96</v>
      </c>
      <c r="J110" t="s">
        <v>166</v>
      </c>
      <c r="K110" t="s">
        <v>167</v>
      </c>
      <c r="L110">
        <v>48234.559999999998</v>
      </c>
      <c r="M110">
        <v>4</v>
      </c>
      <c r="N110">
        <v>0.05</v>
      </c>
      <c r="O110">
        <v>8328.2800000000007</v>
      </c>
    </row>
    <row r="111" spans="1:15" x14ac:dyDescent="0.3">
      <c r="A111" t="s">
        <v>551</v>
      </c>
      <c r="B111" t="s">
        <v>552</v>
      </c>
      <c r="C111" t="s">
        <v>553</v>
      </c>
      <c r="D111" t="s">
        <v>102</v>
      </c>
      <c r="E111" t="s">
        <v>483</v>
      </c>
      <c r="F111" t="s">
        <v>52</v>
      </c>
      <c r="G111" t="s">
        <v>179</v>
      </c>
      <c r="H111" t="s">
        <v>180</v>
      </c>
      <c r="I111" t="s">
        <v>118</v>
      </c>
      <c r="J111" t="s">
        <v>191</v>
      </c>
      <c r="K111" t="s">
        <v>192</v>
      </c>
      <c r="L111">
        <v>34249.599999999999</v>
      </c>
      <c r="M111">
        <v>5</v>
      </c>
      <c r="N111">
        <v>0.2</v>
      </c>
      <c r="O111">
        <v>9950.5499999999993</v>
      </c>
    </row>
    <row r="112" spans="1:15" x14ac:dyDescent="0.3">
      <c r="A112" t="s">
        <v>554</v>
      </c>
      <c r="B112" t="s">
        <v>555</v>
      </c>
      <c r="C112" t="s">
        <v>556</v>
      </c>
      <c r="D112" t="s">
        <v>61</v>
      </c>
      <c r="E112" t="s">
        <v>557</v>
      </c>
      <c r="F112" t="s">
        <v>52</v>
      </c>
      <c r="G112" t="s">
        <v>63</v>
      </c>
      <c r="H112" t="s">
        <v>213</v>
      </c>
      <c r="I112" t="s">
        <v>96</v>
      </c>
      <c r="J112" t="s">
        <v>97</v>
      </c>
      <c r="K112" t="s">
        <v>98</v>
      </c>
      <c r="L112">
        <v>104432.86</v>
      </c>
      <c r="M112">
        <v>7</v>
      </c>
      <c r="N112">
        <v>0.1</v>
      </c>
      <c r="O112">
        <v>32319.75</v>
      </c>
    </row>
    <row r="113" spans="1:15" x14ac:dyDescent="0.3">
      <c r="A113" t="s">
        <v>558</v>
      </c>
      <c r="B113" t="s">
        <v>559</v>
      </c>
      <c r="C113" t="s">
        <v>560</v>
      </c>
      <c r="D113" t="s">
        <v>78</v>
      </c>
      <c r="E113" t="s">
        <v>561</v>
      </c>
      <c r="F113" t="s">
        <v>52</v>
      </c>
      <c r="G113" t="s">
        <v>72</v>
      </c>
      <c r="H113" t="s">
        <v>346</v>
      </c>
      <c r="I113" t="s">
        <v>83</v>
      </c>
      <c r="J113" t="s">
        <v>379</v>
      </c>
      <c r="K113" t="s">
        <v>562</v>
      </c>
      <c r="L113">
        <v>2777.2</v>
      </c>
      <c r="M113">
        <v>10</v>
      </c>
      <c r="N113">
        <v>0</v>
      </c>
      <c r="O113">
        <v>1097.69</v>
      </c>
    </row>
    <row r="114" spans="1:15" x14ac:dyDescent="0.3">
      <c r="A114" t="s">
        <v>563</v>
      </c>
      <c r="B114" t="s">
        <v>564</v>
      </c>
      <c r="C114" t="s">
        <v>565</v>
      </c>
      <c r="D114" t="s">
        <v>61</v>
      </c>
      <c r="E114" t="s">
        <v>566</v>
      </c>
      <c r="F114" t="s">
        <v>80</v>
      </c>
      <c r="G114" t="s">
        <v>63</v>
      </c>
      <c r="H114" t="s">
        <v>213</v>
      </c>
      <c r="I114" t="s">
        <v>118</v>
      </c>
      <c r="J114" t="s">
        <v>303</v>
      </c>
      <c r="K114" t="s">
        <v>491</v>
      </c>
      <c r="L114">
        <v>1813.38</v>
      </c>
      <c r="M114">
        <v>2</v>
      </c>
      <c r="N114">
        <v>0.15</v>
      </c>
      <c r="O114">
        <v>370.33</v>
      </c>
    </row>
    <row r="115" spans="1:15" x14ac:dyDescent="0.3">
      <c r="A115" t="s">
        <v>567</v>
      </c>
      <c r="B115" t="s">
        <v>568</v>
      </c>
      <c r="C115" t="s">
        <v>545</v>
      </c>
      <c r="D115" t="s">
        <v>50</v>
      </c>
      <c r="E115" t="s">
        <v>569</v>
      </c>
      <c r="F115" t="s">
        <v>80</v>
      </c>
      <c r="G115" t="s">
        <v>179</v>
      </c>
      <c r="H115" t="s">
        <v>180</v>
      </c>
      <c r="I115" t="s">
        <v>83</v>
      </c>
      <c r="J115" t="s">
        <v>156</v>
      </c>
      <c r="K115" t="s">
        <v>285</v>
      </c>
      <c r="L115">
        <v>1562.05</v>
      </c>
      <c r="M115">
        <v>7</v>
      </c>
      <c r="N115">
        <v>0.1</v>
      </c>
      <c r="O115">
        <v>477.79</v>
      </c>
    </row>
    <row r="116" spans="1:15" x14ac:dyDescent="0.3">
      <c r="A116" t="s">
        <v>570</v>
      </c>
      <c r="B116" t="s">
        <v>571</v>
      </c>
      <c r="C116" t="s">
        <v>572</v>
      </c>
      <c r="D116" t="s">
        <v>50</v>
      </c>
      <c r="E116" t="s">
        <v>573</v>
      </c>
      <c r="F116" t="s">
        <v>52</v>
      </c>
      <c r="G116" t="s">
        <v>179</v>
      </c>
      <c r="H116" t="s">
        <v>180</v>
      </c>
      <c r="I116" t="s">
        <v>96</v>
      </c>
      <c r="J116" t="s">
        <v>166</v>
      </c>
      <c r="K116" t="s">
        <v>167</v>
      </c>
      <c r="L116">
        <v>103035.66</v>
      </c>
      <c r="M116">
        <v>7</v>
      </c>
      <c r="N116">
        <v>0.1</v>
      </c>
      <c r="O116">
        <v>19767.78</v>
      </c>
    </row>
    <row r="117" spans="1:15" x14ac:dyDescent="0.3">
      <c r="A117" t="s">
        <v>574</v>
      </c>
      <c r="B117" t="s">
        <v>575</v>
      </c>
      <c r="C117" t="s">
        <v>576</v>
      </c>
      <c r="D117" t="s">
        <v>50</v>
      </c>
      <c r="E117" t="s">
        <v>577</v>
      </c>
      <c r="F117" t="s">
        <v>80</v>
      </c>
      <c r="G117" t="s">
        <v>81</v>
      </c>
      <c r="H117" t="s">
        <v>95</v>
      </c>
      <c r="I117" t="s">
        <v>83</v>
      </c>
      <c r="J117" t="s">
        <v>449</v>
      </c>
      <c r="K117" t="s">
        <v>450</v>
      </c>
      <c r="L117">
        <v>46894.5</v>
      </c>
      <c r="M117">
        <v>9</v>
      </c>
      <c r="N117">
        <v>0.25</v>
      </c>
      <c r="O117">
        <v>12528.84</v>
      </c>
    </row>
    <row r="118" spans="1:15" x14ac:dyDescent="0.3">
      <c r="A118" t="s">
        <v>578</v>
      </c>
      <c r="B118" t="s">
        <v>579</v>
      </c>
      <c r="C118" t="s">
        <v>580</v>
      </c>
      <c r="D118" t="s">
        <v>102</v>
      </c>
      <c r="E118" t="s">
        <v>581</v>
      </c>
      <c r="F118" t="s">
        <v>52</v>
      </c>
      <c r="G118" t="s">
        <v>63</v>
      </c>
      <c r="H118" t="s">
        <v>213</v>
      </c>
      <c r="I118" t="s">
        <v>118</v>
      </c>
      <c r="J118" t="s">
        <v>303</v>
      </c>
      <c r="K118" t="s">
        <v>304</v>
      </c>
      <c r="L118">
        <v>53238.8</v>
      </c>
      <c r="M118">
        <v>4</v>
      </c>
      <c r="N118">
        <v>0.1</v>
      </c>
      <c r="O118">
        <v>7985.37</v>
      </c>
    </row>
    <row r="119" spans="1:15" x14ac:dyDescent="0.3">
      <c r="A119" t="s">
        <v>582</v>
      </c>
      <c r="B119" t="s">
        <v>583</v>
      </c>
      <c r="C119" t="s">
        <v>584</v>
      </c>
      <c r="D119" t="s">
        <v>102</v>
      </c>
      <c r="E119" t="s">
        <v>585</v>
      </c>
      <c r="F119" t="s">
        <v>80</v>
      </c>
      <c r="G119" t="s">
        <v>53</v>
      </c>
      <c r="H119" t="s">
        <v>90</v>
      </c>
      <c r="I119" t="s">
        <v>118</v>
      </c>
      <c r="J119" t="s">
        <v>191</v>
      </c>
      <c r="K119" t="s">
        <v>290</v>
      </c>
      <c r="L119">
        <v>25461.66</v>
      </c>
      <c r="M119">
        <v>6</v>
      </c>
      <c r="N119">
        <v>0.1</v>
      </c>
      <c r="O119">
        <v>6662.96</v>
      </c>
    </row>
    <row r="120" spans="1:15" x14ac:dyDescent="0.3">
      <c r="A120" t="s">
        <v>586</v>
      </c>
      <c r="B120" t="s">
        <v>587</v>
      </c>
      <c r="C120" t="s">
        <v>512</v>
      </c>
      <c r="D120" t="s">
        <v>102</v>
      </c>
      <c r="E120" t="s">
        <v>588</v>
      </c>
      <c r="F120" t="s">
        <v>52</v>
      </c>
      <c r="G120" t="s">
        <v>63</v>
      </c>
      <c r="H120" t="s">
        <v>202</v>
      </c>
      <c r="I120" t="s">
        <v>118</v>
      </c>
      <c r="J120" t="s">
        <v>230</v>
      </c>
      <c r="K120" t="s">
        <v>356</v>
      </c>
      <c r="L120">
        <v>9576.84</v>
      </c>
      <c r="M120">
        <v>7</v>
      </c>
      <c r="N120">
        <v>0.2</v>
      </c>
      <c r="O120">
        <v>1158.6099999999999</v>
      </c>
    </row>
    <row r="121" spans="1:15" x14ac:dyDescent="0.3">
      <c r="A121" t="s">
        <v>589</v>
      </c>
      <c r="B121" t="s">
        <v>590</v>
      </c>
      <c r="C121" t="s">
        <v>591</v>
      </c>
      <c r="D121" t="s">
        <v>78</v>
      </c>
      <c r="E121" t="s">
        <v>592</v>
      </c>
      <c r="F121" t="s">
        <v>52</v>
      </c>
      <c r="G121" t="s">
        <v>72</v>
      </c>
      <c r="H121" t="s">
        <v>73</v>
      </c>
      <c r="I121" t="s">
        <v>118</v>
      </c>
      <c r="J121" t="s">
        <v>119</v>
      </c>
      <c r="K121" t="s">
        <v>270</v>
      </c>
      <c r="L121">
        <v>18664.38</v>
      </c>
      <c r="M121">
        <v>7</v>
      </c>
      <c r="N121">
        <v>0.15</v>
      </c>
      <c r="O121">
        <v>4951.59</v>
      </c>
    </row>
    <row r="122" spans="1:15" x14ac:dyDescent="0.3">
      <c r="A122" t="s">
        <v>593</v>
      </c>
      <c r="B122" t="s">
        <v>216</v>
      </c>
      <c r="C122" t="s">
        <v>594</v>
      </c>
      <c r="D122" t="s">
        <v>78</v>
      </c>
      <c r="E122" t="s">
        <v>595</v>
      </c>
      <c r="F122" t="s">
        <v>71</v>
      </c>
      <c r="G122" t="s">
        <v>81</v>
      </c>
      <c r="H122" t="s">
        <v>82</v>
      </c>
      <c r="I122" t="s">
        <v>96</v>
      </c>
      <c r="J122" t="s">
        <v>97</v>
      </c>
      <c r="K122" t="s">
        <v>416</v>
      </c>
      <c r="L122">
        <v>42903.839999999997</v>
      </c>
      <c r="M122">
        <v>3</v>
      </c>
      <c r="N122">
        <v>0.05</v>
      </c>
      <c r="O122">
        <v>7655.81</v>
      </c>
    </row>
    <row r="123" spans="1:15" x14ac:dyDescent="0.3">
      <c r="A123" t="s">
        <v>596</v>
      </c>
      <c r="B123" t="s">
        <v>423</v>
      </c>
      <c r="C123" t="s">
        <v>424</v>
      </c>
      <c r="D123" t="s">
        <v>102</v>
      </c>
      <c r="E123" t="s">
        <v>597</v>
      </c>
      <c r="F123" t="s">
        <v>52</v>
      </c>
      <c r="G123" t="s">
        <v>53</v>
      </c>
      <c r="H123" t="s">
        <v>90</v>
      </c>
      <c r="I123" t="s">
        <v>118</v>
      </c>
      <c r="J123" t="s">
        <v>119</v>
      </c>
      <c r="K123" t="s">
        <v>270</v>
      </c>
      <c r="L123">
        <v>9155.4</v>
      </c>
      <c r="M123">
        <v>1</v>
      </c>
      <c r="N123">
        <v>0.25</v>
      </c>
      <c r="O123">
        <v>1974.27</v>
      </c>
    </row>
    <row r="124" spans="1:15" x14ac:dyDescent="0.3">
      <c r="A124" t="s">
        <v>598</v>
      </c>
      <c r="B124" t="s">
        <v>442</v>
      </c>
      <c r="C124" t="s">
        <v>599</v>
      </c>
      <c r="D124" t="s">
        <v>102</v>
      </c>
      <c r="E124" t="s">
        <v>294</v>
      </c>
      <c r="F124" t="s">
        <v>52</v>
      </c>
      <c r="G124" t="s">
        <v>179</v>
      </c>
      <c r="H124" t="s">
        <v>236</v>
      </c>
      <c r="I124" t="s">
        <v>96</v>
      </c>
      <c r="J124" t="s">
        <v>97</v>
      </c>
      <c r="K124" t="s">
        <v>416</v>
      </c>
      <c r="L124">
        <v>19471.25</v>
      </c>
      <c r="M124">
        <v>5</v>
      </c>
      <c r="N124">
        <v>0</v>
      </c>
      <c r="O124">
        <v>7662.36</v>
      </c>
    </row>
    <row r="125" spans="1:15" x14ac:dyDescent="0.3">
      <c r="A125" t="s">
        <v>600</v>
      </c>
      <c r="B125" t="s">
        <v>601</v>
      </c>
      <c r="C125" t="s">
        <v>602</v>
      </c>
      <c r="D125" t="s">
        <v>102</v>
      </c>
      <c r="E125" t="s">
        <v>603</v>
      </c>
      <c r="F125" t="s">
        <v>71</v>
      </c>
      <c r="G125" t="s">
        <v>72</v>
      </c>
      <c r="H125" t="s">
        <v>346</v>
      </c>
      <c r="I125" t="s">
        <v>83</v>
      </c>
      <c r="J125" t="s">
        <v>84</v>
      </c>
      <c r="K125" t="s">
        <v>105</v>
      </c>
      <c r="L125">
        <v>8060.12</v>
      </c>
      <c r="M125">
        <v>4</v>
      </c>
      <c r="N125">
        <v>0</v>
      </c>
      <c r="O125">
        <v>2313.17</v>
      </c>
    </row>
    <row r="126" spans="1:15" x14ac:dyDescent="0.3">
      <c r="A126" t="s">
        <v>604</v>
      </c>
      <c r="B126" t="s">
        <v>605</v>
      </c>
      <c r="C126" t="s">
        <v>606</v>
      </c>
      <c r="D126" t="s">
        <v>50</v>
      </c>
      <c r="E126" t="s">
        <v>607</v>
      </c>
      <c r="F126" t="s">
        <v>80</v>
      </c>
      <c r="G126" t="s">
        <v>81</v>
      </c>
      <c r="H126" t="s">
        <v>95</v>
      </c>
      <c r="I126" t="s">
        <v>118</v>
      </c>
      <c r="J126" t="s">
        <v>303</v>
      </c>
      <c r="K126" t="s">
        <v>421</v>
      </c>
      <c r="L126">
        <v>35840.129999999997</v>
      </c>
      <c r="M126">
        <v>3</v>
      </c>
      <c r="N126">
        <v>0.2</v>
      </c>
      <c r="O126">
        <v>9861.4699999999993</v>
      </c>
    </row>
    <row r="127" spans="1:15" x14ac:dyDescent="0.3">
      <c r="A127" t="s">
        <v>608</v>
      </c>
      <c r="B127" t="s">
        <v>609</v>
      </c>
      <c r="C127" t="s">
        <v>610</v>
      </c>
      <c r="D127" t="s">
        <v>61</v>
      </c>
      <c r="E127" t="s">
        <v>150</v>
      </c>
      <c r="F127" t="s">
        <v>52</v>
      </c>
      <c r="G127" t="s">
        <v>72</v>
      </c>
      <c r="H127" t="s">
        <v>73</v>
      </c>
      <c r="I127" t="s">
        <v>96</v>
      </c>
      <c r="J127" t="s">
        <v>135</v>
      </c>
      <c r="K127" t="s">
        <v>136</v>
      </c>
      <c r="L127">
        <v>2346.14</v>
      </c>
      <c r="M127">
        <v>2</v>
      </c>
      <c r="N127">
        <v>0.15</v>
      </c>
      <c r="O127">
        <v>299.33</v>
      </c>
    </row>
    <row r="128" spans="1:15" x14ac:dyDescent="0.3">
      <c r="A128" t="s">
        <v>611</v>
      </c>
      <c r="B128" t="s">
        <v>612</v>
      </c>
      <c r="C128" t="s">
        <v>613</v>
      </c>
      <c r="D128" t="s">
        <v>102</v>
      </c>
      <c r="E128" t="s">
        <v>614</v>
      </c>
      <c r="F128" t="s">
        <v>52</v>
      </c>
      <c r="G128" t="s">
        <v>53</v>
      </c>
      <c r="H128" t="s">
        <v>90</v>
      </c>
      <c r="I128" t="s">
        <v>55</v>
      </c>
      <c r="J128" t="s">
        <v>56</v>
      </c>
      <c r="K128" t="s">
        <v>151</v>
      </c>
      <c r="L128">
        <v>47689.38</v>
      </c>
      <c r="M128">
        <v>9</v>
      </c>
      <c r="N128">
        <v>0.2</v>
      </c>
      <c r="O128">
        <v>9158.33</v>
      </c>
    </row>
    <row r="129" spans="1:15" x14ac:dyDescent="0.3">
      <c r="A129" t="s">
        <v>615</v>
      </c>
      <c r="B129" t="s">
        <v>616</v>
      </c>
      <c r="C129" t="s">
        <v>617</v>
      </c>
      <c r="D129" t="s">
        <v>61</v>
      </c>
      <c r="E129" t="s">
        <v>540</v>
      </c>
      <c r="F129" t="s">
        <v>52</v>
      </c>
      <c r="G129" t="s">
        <v>81</v>
      </c>
      <c r="H129" t="s">
        <v>284</v>
      </c>
      <c r="I129" t="s">
        <v>118</v>
      </c>
      <c r="J129" t="s">
        <v>303</v>
      </c>
      <c r="K129" t="s">
        <v>304</v>
      </c>
      <c r="L129">
        <v>84204.72</v>
      </c>
      <c r="M129">
        <v>6</v>
      </c>
      <c r="N129">
        <v>0.05</v>
      </c>
      <c r="O129">
        <v>25077.81</v>
      </c>
    </row>
    <row r="130" spans="1:15" x14ac:dyDescent="0.3">
      <c r="A130" t="s">
        <v>618</v>
      </c>
      <c r="B130" t="s">
        <v>619</v>
      </c>
      <c r="C130" t="s">
        <v>620</v>
      </c>
      <c r="D130" t="s">
        <v>50</v>
      </c>
      <c r="E130" t="s">
        <v>621</v>
      </c>
      <c r="F130" t="s">
        <v>80</v>
      </c>
      <c r="G130" t="s">
        <v>179</v>
      </c>
      <c r="H130" t="s">
        <v>236</v>
      </c>
      <c r="I130" t="s">
        <v>83</v>
      </c>
      <c r="J130" t="s">
        <v>84</v>
      </c>
      <c r="K130" t="s">
        <v>85</v>
      </c>
      <c r="L130">
        <v>87179.49</v>
      </c>
      <c r="M130">
        <v>9</v>
      </c>
      <c r="N130">
        <v>0.2</v>
      </c>
      <c r="O130">
        <v>11479.67</v>
      </c>
    </row>
    <row r="131" spans="1:15" x14ac:dyDescent="0.3">
      <c r="A131" t="s">
        <v>622</v>
      </c>
      <c r="B131" t="s">
        <v>623</v>
      </c>
      <c r="C131" t="s">
        <v>624</v>
      </c>
      <c r="D131" t="s">
        <v>78</v>
      </c>
      <c r="E131" t="s">
        <v>625</v>
      </c>
      <c r="F131" t="s">
        <v>52</v>
      </c>
      <c r="G131" t="s">
        <v>81</v>
      </c>
      <c r="H131" t="s">
        <v>82</v>
      </c>
      <c r="I131" t="s">
        <v>118</v>
      </c>
      <c r="J131" t="s">
        <v>303</v>
      </c>
      <c r="K131" t="s">
        <v>421</v>
      </c>
      <c r="L131">
        <v>65436</v>
      </c>
      <c r="M131">
        <v>7</v>
      </c>
      <c r="N131">
        <v>0</v>
      </c>
      <c r="O131">
        <v>18027</v>
      </c>
    </row>
    <row r="132" spans="1:15" x14ac:dyDescent="0.3">
      <c r="A132" t="s">
        <v>626</v>
      </c>
      <c r="B132" t="s">
        <v>627</v>
      </c>
      <c r="C132" t="s">
        <v>628</v>
      </c>
      <c r="D132" t="s">
        <v>78</v>
      </c>
      <c r="E132" t="s">
        <v>629</v>
      </c>
      <c r="F132" t="s">
        <v>52</v>
      </c>
      <c r="G132" t="s">
        <v>63</v>
      </c>
      <c r="H132" t="s">
        <v>64</v>
      </c>
      <c r="I132" t="s">
        <v>96</v>
      </c>
      <c r="J132" t="s">
        <v>111</v>
      </c>
      <c r="K132" t="s">
        <v>225</v>
      </c>
      <c r="L132">
        <v>2539.59</v>
      </c>
      <c r="M132">
        <v>1</v>
      </c>
      <c r="N132">
        <v>0.15</v>
      </c>
      <c r="O132">
        <v>602.13</v>
      </c>
    </row>
    <row r="133" spans="1:15" x14ac:dyDescent="0.3">
      <c r="A133" t="s">
        <v>630</v>
      </c>
      <c r="B133" t="s">
        <v>631</v>
      </c>
      <c r="C133" t="s">
        <v>632</v>
      </c>
      <c r="D133" t="s">
        <v>61</v>
      </c>
      <c r="E133" t="s">
        <v>363</v>
      </c>
      <c r="F133" t="s">
        <v>80</v>
      </c>
      <c r="G133" t="s">
        <v>72</v>
      </c>
      <c r="H133" t="s">
        <v>346</v>
      </c>
      <c r="I133" t="s">
        <v>83</v>
      </c>
      <c r="J133" t="s">
        <v>84</v>
      </c>
      <c r="K133" t="s">
        <v>85</v>
      </c>
      <c r="L133">
        <v>22666.32</v>
      </c>
      <c r="M133">
        <v>6</v>
      </c>
      <c r="N133">
        <v>0</v>
      </c>
      <c r="O133">
        <v>7550.88</v>
      </c>
    </row>
    <row r="134" spans="1:15" x14ac:dyDescent="0.3">
      <c r="A134" t="s">
        <v>633</v>
      </c>
      <c r="B134" t="s">
        <v>634</v>
      </c>
      <c r="C134" t="s">
        <v>335</v>
      </c>
      <c r="D134" t="s">
        <v>50</v>
      </c>
      <c r="E134" t="s">
        <v>207</v>
      </c>
      <c r="F134" t="s">
        <v>71</v>
      </c>
      <c r="G134" t="s">
        <v>179</v>
      </c>
      <c r="H134" t="s">
        <v>236</v>
      </c>
      <c r="I134" t="s">
        <v>83</v>
      </c>
      <c r="J134" t="s">
        <v>156</v>
      </c>
      <c r="K134" t="s">
        <v>285</v>
      </c>
      <c r="L134">
        <v>108727</v>
      </c>
      <c r="M134">
        <v>10</v>
      </c>
      <c r="N134">
        <v>0.05</v>
      </c>
      <c r="O134">
        <v>21610.43</v>
      </c>
    </row>
    <row r="135" spans="1:15" x14ac:dyDescent="0.3">
      <c r="A135" t="s">
        <v>635</v>
      </c>
      <c r="B135" t="s">
        <v>376</v>
      </c>
      <c r="C135" t="s">
        <v>636</v>
      </c>
      <c r="D135" t="s">
        <v>102</v>
      </c>
      <c r="E135" t="s">
        <v>637</v>
      </c>
      <c r="F135" t="s">
        <v>71</v>
      </c>
      <c r="G135" t="s">
        <v>81</v>
      </c>
      <c r="H135" t="s">
        <v>82</v>
      </c>
      <c r="I135" t="s">
        <v>96</v>
      </c>
      <c r="J135" t="s">
        <v>166</v>
      </c>
      <c r="K135" t="s">
        <v>167</v>
      </c>
      <c r="L135">
        <v>35333.96</v>
      </c>
      <c r="M135">
        <v>4</v>
      </c>
      <c r="N135">
        <v>0</v>
      </c>
      <c r="O135">
        <v>13687.14</v>
      </c>
    </row>
    <row r="136" spans="1:15" x14ac:dyDescent="0.3">
      <c r="A136" t="s">
        <v>638</v>
      </c>
      <c r="B136" t="s">
        <v>639</v>
      </c>
      <c r="C136" t="s">
        <v>640</v>
      </c>
      <c r="D136" t="s">
        <v>102</v>
      </c>
      <c r="E136" t="s">
        <v>374</v>
      </c>
      <c r="F136" t="s">
        <v>52</v>
      </c>
      <c r="G136" t="s">
        <v>81</v>
      </c>
      <c r="H136" t="s">
        <v>186</v>
      </c>
      <c r="I136" t="s">
        <v>83</v>
      </c>
      <c r="J136" t="s">
        <v>84</v>
      </c>
      <c r="K136" t="s">
        <v>257</v>
      </c>
      <c r="L136">
        <v>39311.089999999997</v>
      </c>
      <c r="M136">
        <v>7</v>
      </c>
      <c r="N136">
        <v>0.15</v>
      </c>
      <c r="O136">
        <v>12938.42</v>
      </c>
    </row>
    <row r="137" spans="1:15" x14ac:dyDescent="0.3">
      <c r="A137" t="s">
        <v>641</v>
      </c>
      <c r="B137" t="s">
        <v>642</v>
      </c>
      <c r="C137" t="s">
        <v>643</v>
      </c>
      <c r="D137" t="s">
        <v>78</v>
      </c>
      <c r="E137" t="s">
        <v>644</v>
      </c>
      <c r="F137" t="s">
        <v>52</v>
      </c>
      <c r="G137" t="s">
        <v>63</v>
      </c>
      <c r="H137" t="s">
        <v>202</v>
      </c>
      <c r="I137" t="s">
        <v>118</v>
      </c>
      <c r="J137" t="s">
        <v>191</v>
      </c>
      <c r="K137" t="s">
        <v>192</v>
      </c>
      <c r="L137">
        <v>12059.54</v>
      </c>
      <c r="M137">
        <v>2</v>
      </c>
      <c r="N137">
        <v>0.1</v>
      </c>
      <c r="O137">
        <v>2827.82</v>
      </c>
    </row>
    <row r="138" spans="1:15" x14ac:dyDescent="0.3">
      <c r="A138" t="s">
        <v>645</v>
      </c>
      <c r="B138" t="s">
        <v>646</v>
      </c>
      <c r="C138" t="s">
        <v>647</v>
      </c>
      <c r="D138" t="s">
        <v>61</v>
      </c>
      <c r="E138" t="s">
        <v>648</v>
      </c>
      <c r="F138" t="s">
        <v>80</v>
      </c>
      <c r="G138" t="s">
        <v>63</v>
      </c>
      <c r="H138" t="s">
        <v>213</v>
      </c>
      <c r="I138" t="s">
        <v>55</v>
      </c>
      <c r="J138" t="s">
        <v>173</v>
      </c>
      <c r="K138" t="s">
        <v>174</v>
      </c>
      <c r="L138">
        <v>72592.14</v>
      </c>
      <c r="M138">
        <v>6</v>
      </c>
      <c r="N138">
        <v>0.2</v>
      </c>
      <c r="O138">
        <v>16594.73</v>
      </c>
    </row>
    <row r="139" spans="1:15" x14ac:dyDescent="0.3">
      <c r="A139" t="s">
        <v>649</v>
      </c>
      <c r="B139" t="s">
        <v>650</v>
      </c>
      <c r="C139" t="s">
        <v>651</v>
      </c>
      <c r="D139" t="s">
        <v>61</v>
      </c>
      <c r="E139" t="s">
        <v>652</v>
      </c>
      <c r="F139" t="s">
        <v>71</v>
      </c>
      <c r="G139" t="s">
        <v>53</v>
      </c>
      <c r="H139" t="s">
        <v>246</v>
      </c>
      <c r="I139" t="s">
        <v>118</v>
      </c>
      <c r="J139" t="s">
        <v>230</v>
      </c>
      <c r="K139" t="s">
        <v>231</v>
      </c>
      <c r="L139">
        <v>72707.67</v>
      </c>
      <c r="M139">
        <v>9</v>
      </c>
      <c r="N139">
        <v>0.25</v>
      </c>
      <c r="O139">
        <v>14138.13</v>
      </c>
    </row>
    <row r="140" spans="1:15" x14ac:dyDescent="0.3">
      <c r="A140" t="s">
        <v>653</v>
      </c>
      <c r="B140" t="s">
        <v>654</v>
      </c>
      <c r="C140" t="s">
        <v>655</v>
      </c>
      <c r="D140" t="s">
        <v>50</v>
      </c>
      <c r="E140" t="s">
        <v>656</v>
      </c>
      <c r="F140" t="s">
        <v>80</v>
      </c>
      <c r="G140" t="s">
        <v>81</v>
      </c>
      <c r="H140" t="s">
        <v>186</v>
      </c>
      <c r="I140" t="s">
        <v>118</v>
      </c>
      <c r="J140" t="s">
        <v>191</v>
      </c>
      <c r="K140" t="s">
        <v>290</v>
      </c>
      <c r="L140">
        <v>33038.800000000003</v>
      </c>
      <c r="M140">
        <v>8</v>
      </c>
      <c r="N140">
        <v>0.25</v>
      </c>
      <c r="O140">
        <v>5061.7299999999996</v>
      </c>
    </row>
    <row r="141" spans="1:15" x14ac:dyDescent="0.3">
      <c r="A141" t="s">
        <v>657</v>
      </c>
      <c r="B141" t="s">
        <v>658</v>
      </c>
      <c r="C141" t="s">
        <v>659</v>
      </c>
      <c r="D141" t="s">
        <v>61</v>
      </c>
      <c r="E141" t="s">
        <v>660</v>
      </c>
      <c r="F141" t="s">
        <v>71</v>
      </c>
      <c r="G141" t="s">
        <v>53</v>
      </c>
      <c r="H141" t="s">
        <v>246</v>
      </c>
      <c r="I141" t="s">
        <v>83</v>
      </c>
      <c r="J141" t="s">
        <v>156</v>
      </c>
      <c r="K141" t="s">
        <v>157</v>
      </c>
      <c r="L141">
        <v>142334.39999999999</v>
      </c>
      <c r="M141">
        <v>10</v>
      </c>
      <c r="N141">
        <v>0</v>
      </c>
      <c r="O141">
        <v>50144.97</v>
      </c>
    </row>
    <row r="142" spans="1:15" x14ac:dyDescent="0.3">
      <c r="A142" t="s">
        <v>661</v>
      </c>
      <c r="B142" t="s">
        <v>662</v>
      </c>
      <c r="C142" t="s">
        <v>663</v>
      </c>
      <c r="D142" t="s">
        <v>102</v>
      </c>
      <c r="E142" t="s">
        <v>664</v>
      </c>
      <c r="F142" t="s">
        <v>80</v>
      </c>
      <c r="G142" t="s">
        <v>53</v>
      </c>
      <c r="H142" t="s">
        <v>246</v>
      </c>
      <c r="I142" t="s">
        <v>96</v>
      </c>
      <c r="J142" t="s">
        <v>111</v>
      </c>
      <c r="K142" t="s">
        <v>225</v>
      </c>
      <c r="L142">
        <v>23629.53</v>
      </c>
      <c r="M142">
        <v>3</v>
      </c>
      <c r="N142">
        <v>0.2</v>
      </c>
      <c r="O142">
        <v>6025.3</v>
      </c>
    </row>
    <row r="143" spans="1:15" x14ac:dyDescent="0.3">
      <c r="A143" t="s">
        <v>665</v>
      </c>
      <c r="B143" t="s">
        <v>666</v>
      </c>
      <c r="C143" t="s">
        <v>667</v>
      </c>
      <c r="D143" t="s">
        <v>102</v>
      </c>
      <c r="E143" t="s">
        <v>668</v>
      </c>
      <c r="F143" t="s">
        <v>71</v>
      </c>
      <c r="G143" t="s">
        <v>179</v>
      </c>
      <c r="H143" t="s">
        <v>236</v>
      </c>
      <c r="I143" t="s">
        <v>118</v>
      </c>
      <c r="J143" t="s">
        <v>230</v>
      </c>
      <c r="K143" t="s">
        <v>231</v>
      </c>
      <c r="L143">
        <v>24364.080000000002</v>
      </c>
      <c r="M143">
        <v>8</v>
      </c>
      <c r="N143">
        <v>0.05</v>
      </c>
      <c r="O143">
        <v>7643.89</v>
      </c>
    </row>
    <row r="144" spans="1:15" x14ac:dyDescent="0.3">
      <c r="A144" t="s">
        <v>669</v>
      </c>
      <c r="B144" t="s">
        <v>670</v>
      </c>
      <c r="C144" t="s">
        <v>671</v>
      </c>
      <c r="D144" t="s">
        <v>78</v>
      </c>
      <c r="E144" t="s">
        <v>672</v>
      </c>
      <c r="F144" t="s">
        <v>80</v>
      </c>
      <c r="G144" t="s">
        <v>63</v>
      </c>
      <c r="H144" t="s">
        <v>64</v>
      </c>
      <c r="I144" t="s">
        <v>96</v>
      </c>
      <c r="J144" t="s">
        <v>97</v>
      </c>
      <c r="K144" t="s">
        <v>416</v>
      </c>
      <c r="L144">
        <v>22296.400000000001</v>
      </c>
      <c r="M144">
        <v>5</v>
      </c>
      <c r="N144">
        <v>0.2</v>
      </c>
      <c r="O144">
        <v>4117.6000000000004</v>
      </c>
    </row>
    <row r="145" spans="1:15" x14ac:dyDescent="0.3">
      <c r="A145" t="s">
        <v>673</v>
      </c>
      <c r="B145" t="s">
        <v>674</v>
      </c>
      <c r="C145" t="s">
        <v>675</v>
      </c>
      <c r="D145" t="s">
        <v>78</v>
      </c>
      <c r="E145" t="s">
        <v>676</v>
      </c>
      <c r="F145" t="s">
        <v>52</v>
      </c>
      <c r="G145" t="s">
        <v>72</v>
      </c>
      <c r="H145" t="s">
        <v>117</v>
      </c>
      <c r="I145" t="s">
        <v>118</v>
      </c>
      <c r="J145" t="s">
        <v>119</v>
      </c>
      <c r="K145" t="s">
        <v>270</v>
      </c>
      <c r="L145">
        <v>56303.05</v>
      </c>
      <c r="M145">
        <v>5</v>
      </c>
      <c r="N145">
        <v>0.05</v>
      </c>
      <c r="O145">
        <v>18693.11</v>
      </c>
    </row>
    <row r="146" spans="1:15" x14ac:dyDescent="0.3">
      <c r="A146" t="s">
        <v>677</v>
      </c>
      <c r="B146" t="s">
        <v>678</v>
      </c>
      <c r="C146" t="s">
        <v>679</v>
      </c>
      <c r="D146" t="s">
        <v>78</v>
      </c>
      <c r="E146" t="s">
        <v>680</v>
      </c>
      <c r="F146" t="s">
        <v>80</v>
      </c>
      <c r="G146" t="s">
        <v>179</v>
      </c>
      <c r="H146" t="s">
        <v>180</v>
      </c>
      <c r="I146" t="s">
        <v>83</v>
      </c>
      <c r="J146" t="s">
        <v>449</v>
      </c>
      <c r="K146" t="s">
        <v>681</v>
      </c>
      <c r="L146">
        <v>31859.46</v>
      </c>
      <c r="M146">
        <v>9</v>
      </c>
      <c r="N146">
        <v>0.05</v>
      </c>
      <c r="O146">
        <v>11709.41</v>
      </c>
    </row>
    <row r="147" spans="1:15" x14ac:dyDescent="0.3">
      <c r="A147" t="s">
        <v>682</v>
      </c>
      <c r="B147" t="s">
        <v>683</v>
      </c>
      <c r="C147" t="s">
        <v>684</v>
      </c>
      <c r="D147" t="s">
        <v>102</v>
      </c>
      <c r="E147" t="s">
        <v>440</v>
      </c>
      <c r="F147" t="s">
        <v>52</v>
      </c>
      <c r="G147" t="s">
        <v>179</v>
      </c>
      <c r="H147" t="s">
        <v>180</v>
      </c>
      <c r="I147" t="s">
        <v>96</v>
      </c>
      <c r="J147" t="s">
        <v>166</v>
      </c>
      <c r="K147" t="s">
        <v>337</v>
      </c>
      <c r="L147">
        <v>45549.919999999998</v>
      </c>
      <c r="M147">
        <v>4</v>
      </c>
      <c r="N147">
        <v>0.1</v>
      </c>
      <c r="O147">
        <v>13106.41</v>
      </c>
    </row>
    <row r="148" spans="1:15" x14ac:dyDescent="0.3">
      <c r="A148" t="s">
        <v>685</v>
      </c>
      <c r="B148" t="s">
        <v>686</v>
      </c>
      <c r="C148" t="s">
        <v>687</v>
      </c>
      <c r="D148" t="s">
        <v>50</v>
      </c>
      <c r="E148" t="s">
        <v>688</v>
      </c>
      <c r="F148" t="s">
        <v>80</v>
      </c>
      <c r="G148" t="s">
        <v>81</v>
      </c>
      <c r="H148" t="s">
        <v>284</v>
      </c>
      <c r="I148" t="s">
        <v>96</v>
      </c>
      <c r="J148" t="s">
        <v>135</v>
      </c>
      <c r="K148" t="s">
        <v>395</v>
      </c>
      <c r="L148">
        <v>83032.740000000005</v>
      </c>
      <c r="M148">
        <v>7</v>
      </c>
      <c r="N148">
        <v>0.05</v>
      </c>
      <c r="O148">
        <v>13082.26</v>
      </c>
    </row>
    <row r="149" spans="1:15" x14ac:dyDescent="0.3">
      <c r="A149" t="s">
        <v>689</v>
      </c>
      <c r="B149" t="s">
        <v>690</v>
      </c>
      <c r="C149" t="s">
        <v>691</v>
      </c>
      <c r="D149" t="s">
        <v>50</v>
      </c>
      <c r="E149" t="s">
        <v>692</v>
      </c>
      <c r="F149" t="s">
        <v>80</v>
      </c>
      <c r="G149" t="s">
        <v>81</v>
      </c>
      <c r="H149" t="s">
        <v>95</v>
      </c>
      <c r="I149" t="s">
        <v>118</v>
      </c>
      <c r="J149" t="s">
        <v>119</v>
      </c>
      <c r="K149" t="s">
        <v>270</v>
      </c>
      <c r="L149">
        <v>71639.19</v>
      </c>
      <c r="M149">
        <v>9</v>
      </c>
      <c r="N149">
        <v>0.05</v>
      </c>
      <c r="O149">
        <v>12742.7</v>
      </c>
    </row>
    <row r="150" spans="1:15" x14ac:dyDescent="0.3">
      <c r="A150" t="s">
        <v>693</v>
      </c>
      <c r="B150" t="s">
        <v>694</v>
      </c>
      <c r="C150" t="s">
        <v>695</v>
      </c>
      <c r="D150" t="s">
        <v>61</v>
      </c>
      <c r="E150" t="s">
        <v>696</v>
      </c>
      <c r="F150" t="s">
        <v>52</v>
      </c>
      <c r="G150" t="s">
        <v>63</v>
      </c>
      <c r="H150" t="s">
        <v>64</v>
      </c>
      <c r="I150" t="s">
        <v>83</v>
      </c>
      <c r="J150" t="s">
        <v>449</v>
      </c>
      <c r="K150" t="s">
        <v>681</v>
      </c>
      <c r="L150">
        <v>71420.160000000003</v>
      </c>
      <c r="M150">
        <v>6</v>
      </c>
      <c r="N150">
        <v>0.2</v>
      </c>
      <c r="O150">
        <v>13221.28</v>
      </c>
    </row>
    <row r="151" spans="1:15" x14ac:dyDescent="0.3">
      <c r="A151" t="s">
        <v>697</v>
      </c>
      <c r="B151" t="s">
        <v>698</v>
      </c>
      <c r="C151" t="s">
        <v>699</v>
      </c>
      <c r="D151" t="s">
        <v>102</v>
      </c>
      <c r="E151" t="s">
        <v>540</v>
      </c>
      <c r="F151" t="s">
        <v>71</v>
      </c>
      <c r="G151" t="s">
        <v>81</v>
      </c>
      <c r="H151" t="s">
        <v>186</v>
      </c>
      <c r="I151" t="s">
        <v>55</v>
      </c>
      <c r="J151" t="s">
        <v>65</v>
      </c>
      <c r="K151" t="s">
        <v>91</v>
      </c>
      <c r="L151">
        <v>39914.400000000001</v>
      </c>
      <c r="M151">
        <v>8</v>
      </c>
      <c r="N151">
        <v>0.05</v>
      </c>
      <c r="O151">
        <v>15102.72</v>
      </c>
    </row>
    <row r="152" spans="1:15" x14ac:dyDescent="0.3">
      <c r="A152" t="s">
        <v>700</v>
      </c>
      <c r="B152" t="s">
        <v>701</v>
      </c>
      <c r="C152" t="s">
        <v>702</v>
      </c>
      <c r="D152" t="s">
        <v>102</v>
      </c>
      <c r="E152" t="s">
        <v>703</v>
      </c>
      <c r="F152" t="s">
        <v>71</v>
      </c>
      <c r="G152" t="s">
        <v>179</v>
      </c>
      <c r="H152" t="s">
        <v>180</v>
      </c>
      <c r="I152" t="s">
        <v>118</v>
      </c>
      <c r="J152" t="s">
        <v>230</v>
      </c>
      <c r="K152" t="s">
        <v>231</v>
      </c>
      <c r="L152">
        <v>4477.76</v>
      </c>
      <c r="M152">
        <v>4</v>
      </c>
      <c r="N152">
        <v>0</v>
      </c>
      <c r="O152">
        <v>1270.1199999999999</v>
      </c>
    </row>
    <row r="153" spans="1:15" x14ac:dyDescent="0.3">
      <c r="A153" t="s">
        <v>704</v>
      </c>
      <c r="B153" t="s">
        <v>705</v>
      </c>
      <c r="C153" t="s">
        <v>706</v>
      </c>
      <c r="D153" t="s">
        <v>78</v>
      </c>
      <c r="E153" t="s">
        <v>707</v>
      </c>
      <c r="F153" t="s">
        <v>71</v>
      </c>
      <c r="G153" t="s">
        <v>179</v>
      </c>
      <c r="H153" t="s">
        <v>180</v>
      </c>
      <c r="I153" t="s">
        <v>83</v>
      </c>
      <c r="J153" t="s">
        <v>156</v>
      </c>
      <c r="K153" t="s">
        <v>285</v>
      </c>
      <c r="L153">
        <v>20801.04</v>
      </c>
      <c r="M153">
        <v>3</v>
      </c>
      <c r="N153">
        <v>0.2</v>
      </c>
      <c r="O153">
        <v>5101.9799999999996</v>
      </c>
    </row>
    <row r="154" spans="1:15" x14ac:dyDescent="0.3">
      <c r="A154" t="s">
        <v>708</v>
      </c>
      <c r="B154" t="s">
        <v>709</v>
      </c>
      <c r="C154" t="s">
        <v>710</v>
      </c>
      <c r="D154" t="s">
        <v>102</v>
      </c>
      <c r="E154" t="s">
        <v>711</v>
      </c>
      <c r="F154" t="s">
        <v>52</v>
      </c>
      <c r="G154" t="s">
        <v>179</v>
      </c>
      <c r="H154" t="s">
        <v>180</v>
      </c>
      <c r="I154" t="s">
        <v>96</v>
      </c>
      <c r="J154" t="s">
        <v>97</v>
      </c>
      <c r="K154" t="s">
        <v>98</v>
      </c>
      <c r="L154">
        <v>18606.900000000001</v>
      </c>
      <c r="M154">
        <v>10</v>
      </c>
      <c r="N154">
        <v>0.2</v>
      </c>
      <c r="O154">
        <v>2594.2199999999998</v>
      </c>
    </row>
    <row r="155" spans="1:15" x14ac:dyDescent="0.3">
      <c r="A155" t="s">
        <v>712</v>
      </c>
      <c r="B155" t="s">
        <v>713</v>
      </c>
      <c r="C155" t="s">
        <v>714</v>
      </c>
      <c r="D155" t="s">
        <v>61</v>
      </c>
      <c r="E155" t="s">
        <v>715</v>
      </c>
      <c r="F155" t="s">
        <v>80</v>
      </c>
      <c r="G155" t="s">
        <v>63</v>
      </c>
      <c r="H155" t="s">
        <v>213</v>
      </c>
      <c r="I155" t="s">
        <v>83</v>
      </c>
      <c r="J155" t="s">
        <v>379</v>
      </c>
      <c r="K155" t="s">
        <v>716</v>
      </c>
      <c r="L155">
        <v>61138.26</v>
      </c>
      <c r="M155">
        <v>9</v>
      </c>
      <c r="N155">
        <v>0</v>
      </c>
      <c r="O155">
        <v>17524.79</v>
      </c>
    </row>
    <row r="156" spans="1:15" x14ac:dyDescent="0.3">
      <c r="A156" t="s">
        <v>717</v>
      </c>
      <c r="B156" t="s">
        <v>718</v>
      </c>
      <c r="C156" t="s">
        <v>583</v>
      </c>
      <c r="D156" t="s">
        <v>102</v>
      </c>
      <c r="E156" t="s">
        <v>625</v>
      </c>
      <c r="F156" t="s">
        <v>80</v>
      </c>
      <c r="G156" t="s">
        <v>63</v>
      </c>
      <c r="H156" t="s">
        <v>64</v>
      </c>
      <c r="I156" t="s">
        <v>55</v>
      </c>
      <c r="J156" t="s">
        <v>56</v>
      </c>
      <c r="K156" t="s">
        <v>151</v>
      </c>
      <c r="L156">
        <v>11237.91</v>
      </c>
      <c r="M156">
        <v>1</v>
      </c>
      <c r="N156">
        <v>0.2</v>
      </c>
      <c r="O156">
        <v>3431.99</v>
      </c>
    </row>
    <row r="157" spans="1:15" x14ac:dyDescent="0.3">
      <c r="A157" t="s">
        <v>719</v>
      </c>
      <c r="B157" t="s">
        <v>720</v>
      </c>
      <c r="C157" t="s">
        <v>721</v>
      </c>
      <c r="D157" t="s">
        <v>50</v>
      </c>
      <c r="E157" t="s">
        <v>722</v>
      </c>
      <c r="F157" t="s">
        <v>52</v>
      </c>
      <c r="G157" t="s">
        <v>63</v>
      </c>
      <c r="H157" t="s">
        <v>213</v>
      </c>
      <c r="I157" t="s">
        <v>118</v>
      </c>
      <c r="J157" t="s">
        <v>119</v>
      </c>
      <c r="K157" t="s">
        <v>120</v>
      </c>
      <c r="L157">
        <v>34602.75</v>
      </c>
      <c r="M157">
        <v>3</v>
      </c>
      <c r="N157">
        <v>0.25</v>
      </c>
      <c r="O157">
        <v>6190.34</v>
      </c>
    </row>
    <row r="158" spans="1:15" x14ac:dyDescent="0.3">
      <c r="A158" t="s">
        <v>723</v>
      </c>
      <c r="B158" t="s">
        <v>724</v>
      </c>
      <c r="C158" t="s">
        <v>725</v>
      </c>
      <c r="D158" t="s">
        <v>102</v>
      </c>
      <c r="E158" t="s">
        <v>726</v>
      </c>
      <c r="F158" t="s">
        <v>71</v>
      </c>
      <c r="G158" t="s">
        <v>81</v>
      </c>
      <c r="H158" t="s">
        <v>284</v>
      </c>
      <c r="I158" t="s">
        <v>118</v>
      </c>
      <c r="J158" t="s">
        <v>191</v>
      </c>
      <c r="K158" t="s">
        <v>192</v>
      </c>
      <c r="L158">
        <v>54155.43</v>
      </c>
      <c r="M158">
        <v>9</v>
      </c>
      <c r="N158">
        <v>0.05</v>
      </c>
      <c r="O158">
        <v>11217.41</v>
      </c>
    </row>
    <row r="159" spans="1:15" x14ac:dyDescent="0.3">
      <c r="A159" t="s">
        <v>727</v>
      </c>
      <c r="B159" t="s">
        <v>728</v>
      </c>
      <c r="C159" t="s">
        <v>729</v>
      </c>
      <c r="D159" t="s">
        <v>50</v>
      </c>
      <c r="E159" t="s">
        <v>730</v>
      </c>
      <c r="F159" t="s">
        <v>71</v>
      </c>
      <c r="G159" t="s">
        <v>179</v>
      </c>
      <c r="H159" t="s">
        <v>236</v>
      </c>
      <c r="I159" t="s">
        <v>96</v>
      </c>
      <c r="J159" t="s">
        <v>135</v>
      </c>
      <c r="K159" t="s">
        <v>395</v>
      </c>
      <c r="L159">
        <v>42585.279999999999</v>
      </c>
      <c r="M159">
        <v>8</v>
      </c>
      <c r="N159">
        <v>0.1</v>
      </c>
      <c r="O159">
        <v>13524.74</v>
      </c>
    </row>
    <row r="160" spans="1:15" x14ac:dyDescent="0.3">
      <c r="A160" t="s">
        <v>731</v>
      </c>
      <c r="B160" t="s">
        <v>732</v>
      </c>
      <c r="C160" t="s">
        <v>733</v>
      </c>
      <c r="D160" t="s">
        <v>102</v>
      </c>
      <c r="E160" t="s">
        <v>734</v>
      </c>
      <c r="F160" t="s">
        <v>52</v>
      </c>
      <c r="G160" t="s">
        <v>53</v>
      </c>
      <c r="H160" t="s">
        <v>54</v>
      </c>
      <c r="I160" t="s">
        <v>55</v>
      </c>
      <c r="J160" t="s">
        <v>173</v>
      </c>
      <c r="K160" t="s">
        <v>735</v>
      </c>
      <c r="L160">
        <v>101459.5</v>
      </c>
      <c r="M160">
        <v>10</v>
      </c>
      <c r="N160">
        <v>0</v>
      </c>
      <c r="O160">
        <v>34376.15</v>
      </c>
    </row>
    <row r="161" spans="1:15" x14ac:dyDescent="0.3">
      <c r="A161" t="s">
        <v>736</v>
      </c>
      <c r="B161" t="s">
        <v>199</v>
      </c>
      <c r="C161" t="s">
        <v>737</v>
      </c>
      <c r="D161" t="s">
        <v>102</v>
      </c>
      <c r="E161" t="s">
        <v>738</v>
      </c>
      <c r="F161" t="s">
        <v>52</v>
      </c>
      <c r="G161" t="s">
        <v>81</v>
      </c>
      <c r="H161" t="s">
        <v>284</v>
      </c>
      <c r="I161" t="s">
        <v>118</v>
      </c>
      <c r="J161" t="s">
        <v>303</v>
      </c>
      <c r="K161" t="s">
        <v>421</v>
      </c>
      <c r="L161">
        <v>49197.7</v>
      </c>
      <c r="M161">
        <v>10</v>
      </c>
      <c r="N161">
        <v>0.2</v>
      </c>
      <c r="O161">
        <v>8141.84</v>
      </c>
    </row>
    <row r="162" spans="1:15" x14ac:dyDescent="0.3">
      <c r="A162" t="s">
        <v>739</v>
      </c>
      <c r="B162" t="s">
        <v>740</v>
      </c>
      <c r="C162" t="s">
        <v>741</v>
      </c>
      <c r="D162" t="s">
        <v>78</v>
      </c>
      <c r="E162" t="s">
        <v>742</v>
      </c>
      <c r="F162" t="s">
        <v>52</v>
      </c>
      <c r="G162" t="s">
        <v>63</v>
      </c>
      <c r="H162" t="s">
        <v>64</v>
      </c>
      <c r="I162" t="s">
        <v>118</v>
      </c>
      <c r="J162" t="s">
        <v>191</v>
      </c>
      <c r="K162" t="s">
        <v>290</v>
      </c>
      <c r="L162">
        <v>132197.70000000001</v>
      </c>
      <c r="M162">
        <v>10</v>
      </c>
      <c r="N162">
        <v>0.05</v>
      </c>
      <c r="O162">
        <v>30580.85</v>
      </c>
    </row>
    <row r="163" spans="1:15" x14ac:dyDescent="0.3">
      <c r="A163" t="s">
        <v>743</v>
      </c>
      <c r="B163" t="s">
        <v>744</v>
      </c>
      <c r="C163" t="s">
        <v>745</v>
      </c>
      <c r="D163" t="s">
        <v>102</v>
      </c>
      <c r="E163" t="s">
        <v>746</v>
      </c>
      <c r="F163" t="s">
        <v>80</v>
      </c>
      <c r="G163" t="s">
        <v>63</v>
      </c>
      <c r="H163" t="s">
        <v>64</v>
      </c>
      <c r="I163" t="s">
        <v>96</v>
      </c>
      <c r="J163" t="s">
        <v>166</v>
      </c>
      <c r="K163" t="s">
        <v>167</v>
      </c>
      <c r="L163">
        <v>28858.05</v>
      </c>
      <c r="M163">
        <v>5</v>
      </c>
      <c r="N163">
        <v>0.2</v>
      </c>
      <c r="O163">
        <v>6501.61</v>
      </c>
    </row>
    <row r="164" spans="1:15" x14ac:dyDescent="0.3">
      <c r="A164" t="s">
        <v>747</v>
      </c>
      <c r="B164" t="s">
        <v>748</v>
      </c>
      <c r="C164" t="s">
        <v>749</v>
      </c>
      <c r="D164" t="s">
        <v>61</v>
      </c>
      <c r="E164" t="s">
        <v>370</v>
      </c>
      <c r="F164" t="s">
        <v>80</v>
      </c>
      <c r="G164" t="s">
        <v>63</v>
      </c>
      <c r="H164" t="s">
        <v>202</v>
      </c>
      <c r="I164" t="s">
        <v>83</v>
      </c>
      <c r="J164" t="s">
        <v>379</v>
      </c>
      <c r="K164" t="s">
        <v>716</v>
      </c>
      <c r="L164">
        <v>16046.9</v>
      </c>
      <c r="M164">
        <v>5</v>
      </c>
      <c r="N164">
        <v>0.25</v>
      </c>
      <c r="O164">
        <v>4576.16</v>
      </c>
    </row>
    <row r="165" spans="1:15" x14ac:dyDescent="0.3">
      <c r="A165" t="s">
        <v>750</v>
      </c>
      <c r="B165" t="s">
        <v>751</v>
      </c>
      <c r="C165" t="s">
        <v>752</v>
      </c>
      <c r="D165" t="s">
        <v>78</v>
      </c>
      <c r="E165" t="s">
        <v>753</v>
      </c>
      <c r="F165" t="s">
        <v>80</v>
      </c>
      <c r="G165" t="s">
        <v>53</v>
      </c>
      <c r="H165" t="s">
        <v>54</v>
      </c>
      <c r="I165" t="s">
        <v>118</v>
      </c>
      <c r="J165" t="s">
        <v>119</v>
      </c>
      <c r="K165" t="s">
        <v>270</v>
      </c>
      <c r="L165">
        <v>91232.5</v>
      </c>
      <c r="M165">
        <v>10</v>
      </c>
      <c r="N165">
        <v>0</v>
      </c>
      <c r="O165">
        <v>32201.35</v>
      </c>
    </row>
    <row r="166" spans="1:15" x14ac:dyDescent="0.3">
      <c r="A166" t="s">
        <v>754</v>
      </c>
      <c r="B166" t="s">
        <v>755</v>
      </c>
      <c r="C166" t="s">
        <v>756</v>
      </c>
      <c r="D166" t="s">
        <v>61</v>
      </c>
      <c r="E166" t="s">
        <v>757</v>
      </c>
      <c r="F166" t="s">
        <v>71</v>
      </c>
      <c r="G166" t="s">
        <v>72</v>
      </c>
      <c r="H166" t="s">
        <v>117</v>
      </c>
      <c r="I166" t="s">
        <v>83</v>
      </c>
      <c r="J166" t="s">
        <v>156</v>
      </c>
      <c r="K166" t="s">
        <v>208</v>
      </c>
      <c r="L166">
        <v>22507.62</v>
      </c>
      <c r="M166">
        <v>2</v>
      </c>
      <c r="N166">
        <v>0.15</v>
      </c>
      <c r="O166">
        <v>3278.94</v>
      </c>
    </row>
    <row r="167" spans="1:15" x14ac:dyDescent="0.3">
      <c r="A167" t="s">
        <v>758</v>
      </c>
      <c r="B167" t="s">
        <v>759</v>
      </c>
      <c r="C167" t="s">
        <v>760</v>
      </c>
      <c r="D167" t="s">
        <v>61</v>
      </c>
      <c r="E167" t="s">
        <v>761</v>
      </c>
      <c r="F167" t="s">
        <v>80</v>
      </c>
      <c r="G167" t="s">
        <v>72</v>
      </c>
      <c r="H167" t="s">
        <v>73</v>
      </c>
      <c r="I167" t="s">
        <v>96</v>
      </c>
      <c r="J167" t="s">
        <v>166</v>
      </c>
      <c r="K167" t="s">
        <v>762</v>
      </c>
      <c r="L167">
        <v>28587.9</v>
      </c>
      <c r="M167">
        <v>6</v>
      </c>
      <c r="N167">
        <v>0.1</v>
      </c>
      <c r="O167">
        <v>6993.07</v>
      </c>
    </row>
    <row r="168" spans="1:15" x14ac:dyDescent="0.3">
      <c r="A168" t="s">
        <v>763</v>
      </c>
      <c r="B168" t="s">
        <v>640</v>
      </c>
      <c r="C168" t="s">
        <v>764</v>
      </c>
      <c r="D168" t="s">
        <v>50</v>
      </c>
      <c r="E168" t="s">
        <v>765</v>
      </c>
      <c r="F168" t="s">
        <v>52</v>
      </c>
      <c r="G168" t="s">
        <v>72</v>
      </c>
      <c r="H168" t="s">
        <v>73</v>
      </c>
      <c r="I168" t="s">
        <v>96</v>
      </c>
      <c r="J168" t="s">
        <v>111</v>
      </c>
      <c r="K168" t="s">
        <v>225</v>
      </c>
      <c r="L168">
        <v>44682.16</v>
      </c>
      <c r="M168">
        <v>4</v>
      </c>
      <c r="N168">
        <v>0</v>
      </c>
      <c r="O168">
        <v>14959.88</v>
      </c>
    </row>
    <row r="169" spans="1:15" x14ac:dyDescent="0.3">
      <c r="A169" t="s">
        <v>766</v>
      </c>
      <c r="B169" t="s">
        <v>263</v>
      </c>
      <c r="C169" t="s">
        <v>767</v>
      </c>
      <c r="D169" t="s">
        <v>102</v>
      </c>
      <c r="E169" t="s">
        <v>768</v>
      </c>
      <c r="F169" t="s">
        <v>52</v>
      </c>
      <c r="G169" t="s">
        <v>72</v>
      </c>
      <c r="H169" t="s">
        <v>104</v>
      </c>
      <c r="I169" t="s">
        <v>96</v>
      </c>
      <c r="J169" t="s">
        <v>135</v>
      </c>
      <c r="K169" t="s">
        <v>275</v>
      </c>
      <c r="L169">
        <v>88993.8</v>
      </c>
      <c r="M169">
        <v>9</v>
      </c>
      <c r="N169">
        <v>0.25</v>
      </c>
      <c r="O169">
        <v>21065.43</v>
      </c>
    </row>
    <row r="170" spans="1:15" x14ac:dyDescent="0.3">
      <c r="A170" t="s">
        <v>769</v>
      </c>
      <c r="B170" t="s">
        <v>770</v>
      </c>
      <c r="C170" t="s">
        <v>771</v>
      </c>
      <c r="D170" t="s">
        <v>102</v>
      </c>
      <c r="E170" t="s">
        <v>403</v>
      </c>
      <c r="F170" t="s">
        <v>80</v>
      </c>
      <c r="G170" t="s">
        <v>72</v>
      </c>
      <c r="H170" t="s">
        <v>104</v>
      </c>
      <c r="I170" t="s">
        <v>83</v>
      </c>
      <c r="J170" t="s">
        <v>379</v>
      </c>
      <c r="K170" t="s">
        <v>716</v>
      </c>
      <c r="L170">
        <v>133711.10999999999</v>
      </c>
      <c r="M170">
        <v>9</v>
      </c>
      <c r="N170">
        <v>0</v>
      </c>
      <c r="O170">
        <v>35970.15</v>
      </c>
    </row>
    <row r="171" spans="1:15" x14ac:dyDescent="0.3">
      <c r="A171" t="s">
        <v>772</v>
      </c>
      <c r="B171" t="s">
        <v>773</v>
      </c>
      <c r="C171" t="s">
        <v>774</v>
      </c>
      <c r="D171" t="s">
        <v>50</v>
      </c>
      <c r="E171" t="s">
        <v>298</v>
      </c>
      <c r="F171" t="s">
        <v>52</v>
      </c>
      <c r="G171" t="s">
        <v>53</v>
      </c>
      <c r="H171" t="s">
        <v>54</v>
      </c>
      <c r="I171" t="s">
        <v>83</v>
      </c>
      <c r="J171" t="s">
        <v>449</v>
      </c>
      <c r="K171" t="s">
        <v>775</v>
      </c>
      <c r="L171">
        <v>62540.46</v>
      </c>
      <c r="M171">
        <v>9</v>
      </c>
      <c r="N171">
        <v>0</v>
      </c>
      <c r="O171">
        <v>15356.26</v>
      </c>
    </row>
    <row r="172" spans="1:15" x14ac:dyDescent="0.3">
      <c r="A172" t="s">
        <v>776</v>
      </c>
      <c r="B172" t="s">
        <v>777</v>
      </c>
      <c r="C172" t="s">
        <v>778</v>
      </c>
      <c r="D172" t="s">
        <v>102</v>
      </c>
      <c r="E172" t="s">
        <v>779</v>
      </c>
      <c r="F172" t="s">
        <v>52</v>
      </c>
      <c r="G172" t="s">
        <v>179</v>
      </c>
      <c r="H172" t="s">
        <v>236</v>
      </c>
      <c r="I172" t="s">
        <v>55</v>
      </c>
      <c r="J172" t="s">
        <v>173</v>
      </c>
      <c r="K172" t="s">
        <v>780</v>
      </c>
      <c r="L172">
        <v>132000.21</v>
      </c>
      <c r="M172">
        <v>9</v>
      </c>
      <c r="N172">
        <v>0</v>
      </c>
      <c r="O172">
        <v>36226.93</v>
      </c>
    </row>
    <row r="173" spans="1:15" x14ac:dyDescent="0.3">
      <c r="A173" t="s">
        <v>781</v>
      </c>
      <c r="B173" t="s">
        <v>760</v>
      </c>
      <c r="C173" t="s">
        <v>438</v>
      </c>
      <c r="D173" t="s">
        <v>102</v>
      </c>
      <c r="E173" t="s">
        <v>458</v>
      </c>
      <c r="F173" t="s">
        <v>52</v>
      </c>
      <c r="G173" t="s">
        <v>179</v>
      </c>
      <c r="H173" t="s">
        <v>180</v>
      </c>
      <c r="I173" t="s">
        <v>83</v>
      </c>
      <c r="J173" t="s">
        <v>156</v>
      </c>
      <c r="K173" t="s">
        <v>208</v>
      </c>
      <c r="L173">
        <v>35422.11</v>
      </c>
      <c r="M173">
        <v>9</v>
      </c>
      <c r="N173">
        <v>0.1</v>
      </c>
      <c r="O173">
        <v>10621.39</v>
      </c>
    </row>
    <row r="174" spans="1:15" x14ac:dyDescent="0.3">
      <c r="A174" t="s">
        <v>782</v>
      </c>
      <c r="B174" t="s">
        <v>184</v>
      </c>
      <c r="C174" t="s">
        <v>783</v>
      </c>
      <c r="D174" t="s">
        <v>78</v>
      </c>
      <c r="E174" t="s">
        <v>103</v>
      </c>
      <c r="F174" t="s">
        <v>80</v>
      </c>
      <c r="G174" t="s">
        <v>53</v>
      </c>
      <c r="H174" t="s">
        <v>110</v>
      </c>
      <c r="I174" t="s">
        <v>118</v>
      </c>
      <c r="J174" t="s">
        <v>191</v>
      </c>
      <c r="K174" t="s">
        <v>290</v>
      </c>
      <c r="L174">
        <v>1583.81</v>
      </c>
      <c r="M174">
        <v>1</v>
      </c>
      <c r="N174">
        <v>0.15</v>
      </c>
      <c r="O174">
        <v>411.56</v>
      </c>
    </row>
    <row r="175" spans="1:15" x14ac:dyDescent="0.3">
      <c r="A175" t="s">
        <v>784</v>
      </c>
      <c r="B175" t="s">
        <v>785</v>
      </c>
      <c r="C175" t="s">
        <v>786</v>
      </c>
      <c r="D175" t="s">
        <v>50</v>
      </c>
      <c r="E175" t="s">
        <v>787</v>
      </c>
      <c r="F175" t="s">
        <v>71</v>
      </c>
      <c r="G175" t="s">
        <v>63</v>
      </c>
      <c r="H175" t="s">
        <v>64</v>
      </c>
      <c r="I175" t="s">
        <v>55</v>
      </c>
      <c r="J175" t="s">
        <v>173</v>
      </c>
      <c r="K175" t="s">
        <v>174</v>
      </c>
      <c r="L175">
        <v>54155.360000000001</v>
      </c>
      <c r="M175">
        <v>4</v>
      </c>
      <c r="N175">
        <v>0.25</v>
      </c>
      <c r="O175">
        <v>7234.27</v>
      </c>
    </row>
    <row r="176" spans="1:15" x14ac:dyDescent="0.3">
      <c r="A176" t="s">
        <v>788</v>
      </c>
      <c r="B176" t="s">
        <v>789</v>
      </c>
      <c r="C176" t="s">
        <v>790</v>
      </c>
      <c r="D176" t="s">
        <v>50</v>
      </c>
      <c r="E176" t="s">
        <v>791</v>
      </c>
      <c r="F176" t="s">
        <v>80</v>
      </c>
      <c r="G176" t="s">
        <v>179</v>
      </c>
      <c r="H176" t="s">
        <v>180</v>
      </c>
      <c r="I176" t="s">
        <v>83</v>
      </c>
      <c r="J176" t="s">
        <v>84</v>
      </c>
      <c r="K176" t="s">
        <v>85</v>
      </c>
      <c r="L176">
        <v>35552.519999999997</v>
      </c>
      <c r="M176">
        <v>4</v>
      </c>
      <c r="N176">
        <v>0.25</v>
      </c>
      <c r="O176">
        <v>5193.54</v>
      </c>
    </row>
    <row r="177" spans="1:15" x14ac:dyDescent="0.3">
      <c r="A177" t="s">
        <v>792</v>
      </c>
      <c r="B177" t="s">
        <v>793</v>
      </c>
      <c r="C177" t="s">
        <v>794</v>
      </c>
      <c r="D177" t="s">
        <v>61</v>
      </c>
      <c r="E177" t="s">
        <v>688</v>
      </c>
      <c r="F177" t="s">
        <v>80</v>
      </c>
      <c r="G177" t="s">
        <v>63</v>
      </c>
      <c r="H177" t="s">
        <v>64</v>
      </c>
      <c r="I177" t="s">
        <v>96</v>
      </c>
      <c r="J177" t="s">
        <v>135</v>
      </c>
      <c r="K177" t="s">
        <v>136</v>
      </c>
      <c r="L177">
        <v>15223.46</v>
      </c>
      <c r="M177">
        <v>2</v>
      </c>
      <c r="N177">
        <v>0.1</v>
      </c>
      <c r="O177">
        <v>5296.52</v>
      </c>
    </row>
    <row r="178" spans="1:15" x14ac:dyDescent="0.3">
      <c r="A178" t="s">
        <v>795</v>
      </c>
      <c r="B178" t="s">
        <v>555</v>
      </c>
      <c r="C178" t="s">
        <v>796</v>
      </c>
      <c r="D178" t="s">
        <v>50</v>
      </c>
      <c r="E178" t="s">
        <v>652</v>
      </c>
      <c r="F178" t="s">
        <v>80</v>
      </c>
      <c r="G178" t="s">
        <v>179</v>
      </c>
      <c r="H178" t="s">
        <v>236</v>
      </c>
      <c r="I178" t="s">
        <v>118</v>
      </c>
      <c r="J178" t="s">
        <v>191</v>
      </c>
      <c r="K178" t="s">
        <v>290</v>
      </c>
      <c r="L178">
        <v>58982.55</v>
      </c>
      <c r="M178">
        <v>5</v>
      </c>
      <c r="N178">
        <v>0.15</v>
      </c>
      <c r="O178">
        <v>13904.95</v>
      </c>
    </row>
    <row r="179" spans="1:15" x14ac:dyDescent="0.3">
      <c r="A179" t="s">
        <v>797</v>
      </c>
      <c r="B179" t="s">
        <v>798</v>
      </c>
      <c r="C179" t="s">
        <v>799</v>
      </c>
      <c r="D179" t="s">
        <v>102</v>
      </c>
      <c r="E179" t="s">
        <v>800</v>
      </c>
      <c r="F179" t="s">
        <v>80</v>
      </c>
      <c r="G179" t="s">
        <v>179</v>
      </c>
      <c r="H179" t="s">
        <v>236</v>
      </c>
      <c r="I179" t="s">
        <v>55</v>
      </c>
      <c r="J179" t="s">
        <v>141</v>
      </c>
      <c r="K179" t="s">
        <v>142</v>
      </c>
      <c r="L179">
        <v>2828.32</v>
      </c>
      <c r="M179">
        <v>2</v>
      </c>
      <c r="N179">
        <v>0.05</v>
      </c>
      <c r="O179">
        <v>819.51</v>
      </c>
    </row>
    <row r="180" spans="1:15" x14ac:dyDescent="0.3">
      <c r="A180" t="s">
        <v>801</v>
      </c>
      <c r="B180" t="s">
        <v>802</v>
      </c>
      <c r="C180" t="s">
        <v>803</v>
      </c>
      <c r="D180" t="s">
        <v>102</v>
      </c>
      <c r="E180" t="s">
        <v>607</v>
      </c>
      <c r="F180" t="s">
        <v>52</v>
      </c>
      <c r="G180" t="s">
        <v>81</v>
      </c>
      <c r="H180" t="s">
        <v>82</v>
      </c>
      <c r="I180" t="s">
        <v>118</v>
      </c>
      <c r="J180" t="s">
        <v>119</v>
      </c>
      <c r="K180" t="s">
        <v>197</v>
      </c>
      <c r="L180">
        <v>8565.1</v>
      </c>
      <c r="M180">
        <v>5</v>
      </c>
      <c r="N180">
        <v>0</v>
      </c>
      <c r="O180">
        <v>3024.78</v>
      </c>
    </row>
    <row r="181" spans="1:15" x14ac:dyDescent="0.3">
      <c r="A181" t="s">
        <v>804</v>
      </c>
      <c r="B181" t="s">
        <v>805</v>
      </c>
      <c r="C181" t="s">
        <v>806</v>
      </c>
      <c r="D181" t="s">
        <v>102</v>
      </c>
      <c r="E181" t="s">
        <v>807</v>
      </c>
      <c r="F181" t="s">
        <v>52</v>
      </c>
      <c r="G181" t="s">
        <v>72</v>
      </c>
      <c r="H181" t="s">
        <v>117</v>
      </c>
      <c r="I181" t="s">
        <v>118</v>
      </c>
      <c r="J181" t="s">
        <v>119</v>
      </c>
      <c r="K181" t="s">
        <v>120</v>
      </c>
      <c r="L181">
        <v>31621.95</v>
      </c>
      <c r="M181">
        <v>5</v>
      </c>
      <c r="N181">
        <v>0</v>
      </c>
      <c r="O181">
        <v>6918.54</v>
      </c>
    </row>
    <row r="182" spans="1:15" x14ac:dyDescent="0.3">
      <c r="A182" t="s">
        <v>808</v>
      </c>
      <c r="B182" t="s">
        <v>809</v>
      </c>
      <c r="C182" t="s">
        <v>810</v>
      </c>
      <c r="D182" t="s">
        <v>61</v>
      </c>
      <c r="E182" t="s">
        <v>235</v>
      </c>
      <c r="F182" t="s">
        <v>52</v>
      </c>
      <c r="G182" t="s">
        <v>72</v>
      </c>
      <c r="H182" t="s">
        <v>73</v>
      </c>
      <c r="I182" t="s">
        <v>118</v>
      </c>
      <c r="J182" t="s">
        <v>119</v>
      </c>
      <c r="K182" t="s">
        <v>120</v>
      </c>
      <c r="L182">
        <v>5349.34</v>
      </c>
      <c r="M182">
        <v>2</v>
      </c>
      <c r="N182">
        <v>0.1</v>
      </c>
      <c r="O182">
        <v>1418.92</v>
      </c>
    </row>
    <row r="183" spans="1:15" x14ac:dyDescent="0.3">
      <c r="A183" t="s">
        <v>811</v>
      </c>
      <c r="B183" t="s">
        <v>812</v>
      </c>
      <c r="C183" t="s">
        <v>813</v>
      </c>
      <c r="D183" t="s">
        <v>50</v>
      </c>
      <c r="E183" t="s">
        <v>814</v>
      </c>
      <c r="F183" t="s">
        <v>52</v>
      </c>
      <c r="G183" t="s">
        <v>63</v>
      </c>
      <c r="H183" t="s">
        <v>172</v>
      </c>
      <c r="I183" t="s">
        <v>96</v>
      </c>
      <c r="J183" t="s">
        <v>111</v>
      </c>
      <c r="K183" t="s">
        <v>328</v>
      </c>
      <c r="L183">
        <v>1500.8</v>
      </c>
      <c r="M183">
        <v>5</v>
      </c>
      <c r="N183">
        <v>0.15</v>
      </c>
      <c r="O183">
        <v>404.32</v>
      </c>
    </row>
    <row r="184" spans="1:15" x14ac:dyDescent="0.3">
      <c r="A184" t="s">
        <v>815</v>
      </c>
      <c r="B184" t="s">
        <v>816</v>
      </c>
      <c r="C184" t="s">
        <v>817</v>
      </c>
      <c r="D184" t="s">
        <v>78</v>
      </c>
      <c r="E184" t="s">
        <v>185</v>
      </c>
      <c r="F184" t="s">
        <v>71</v>
      </c>
      <c r="G184" t="s">
        <v>179</v>
      </c>
      <c r="H184" t="s">
        <v>180</v>
      </c>
      <c r="I184" t="s">
        <v>118</v>
      </c>
      <c r="J184" t="s">
        <v>230</v>
      </c>
      <c r="K184" t="s">
        <v>231</v>
      </c>
      <c r="L184">
        <v>29157.360000000001</v>
      </c>
      <c r="M184">
        <v>4</v>
      </c>
      <c r="N184">
        <v>0.05</v>
      </c>
      <c r="O184">
        <v>4400.24</v>
      </c>
    </row>
    <row r="185" spans="1:15" x14ac:dyDescent="0.3">
      <c r="A185" t="s">
        <v>818</v>
      </c>
      <c r="B185" t="s">
        <v>560</v>
      </c>
      <c r="C185" t="s">
        <v>740</v>
      </c>
      <c r="D185" t="s">
        <v>102</v>
      </c>
      <c r="E185" t="s">
        <v>688</v>
      </c>
      <c r="F185" t="s">
        <v>71</v>
      </c>
      <c r="G185" t="s">
        <v>63</v>
      </c>
      <c r="H185" t="s">
        <v>64</v>
      </c>
      <c r="I185" t="s">
        <v>96</v>
      </c>
      <c r="J185" t="s">
        <v>97</v>
      </c>
      <c r="K185" t="s">
        <v>98</v>
      </c>
      <c r="L185">
        <v>31570.400000000001</v>
      </c>
      <c r="M185">
        <v>10</v>
      </c>
      <c r="N185">
        <v>0.2</v>
      </c>
      <c r="O185">
        <v>8966.4500000000007</v>
      </c>
    </row>
    <row r="186" spans="1:15" x14ac:dyDescent="0.3">
      <c r="A186" t="s">
        <v>819</v>
      </c>
      <c r="B186" t="s">
        <v>365</v>
      </c>
      <c r="C186" t="s">
        <v>366</v>
      </c>
      <c r="D186" t="s">
        <v>102</v>
      </c>
      <c r="E186" t="s">
        <v>820</v>
      </c>
      <c r="F186" t="s">
        <v>71</v>
      </c>
      <c r="G186" t="s">
        <v>81</v>
      </c>
      <c r="H186" t="s">
        <v>186</v>
      </c>
      <c r="I186" t="s">
        <v>96</v>
      </c>
      <c r="J186" t="s">
        <v>135</v>
      </c>
      <c r="K186" t="s">
        <v>136</v>
      </c>
      <c r="L186">
        <v>18909.55</v>
      </c>
      <c r="M186">
        <v>5</v>
      </c>
      <c r="N186">
        <v>0.25</v>
      </c>
      <c r="O186">
        <v>5126.34</v>
      </c>
    </row>
    <row r="187" spans="1:15" x14ac:dyDescent="0.3">
      <c r="A187" t="s">
        <v>821</v>
      </c>
      <c r="B187" t="s">
        <v>822</v>
      </c>
      <c r="C187" t="s">
        <v>823</v>
      </c>
      <c r="D187" t="s">
        <v>102</v>
      </c>
      <c r="E187" t="s">
        <v>824</v>
      </c>
      <c r="F187" t="s">
        <v>80</v>
      </c>
      <c r="G187" t="s">
        <v>63</v>
      </c>
      <c r="H187" t="s">
        <v>202</v>
      </c>
      <c r="I187" t="s">
        <v>96</v>
      </c>
      <c r="J187" t="s">
        <v>111</v>
      </c>
      <c r="K187" t="s">
        <v>112</v>
      </c>
      <c r="L187">
        <v>80896.86</v>
      </c>
      <c r="M187">
        <v>9</v>
      </c>
      <c r="N187">
        <v>0</v>
      </c>
      <c r="O187">
        <v>30146.83</v>
      </c>
    </row>
    <row r="188" spans="1:15" x14ac:dyDescent="0.3">
      <c r="A188" t="s">
        <v>825</v>
      </c>
      <c r="B188" t="s">
        <v>334</v>
      </c>
      <c r="C188" t="s">
        <v>826</v>
      </c>
      <c r="D188" t="s">
        <v>78</v>
      </c>
      <c r="E188" t="s">
        <v>289</v>
      </c>
      <c r="F188" t="s">
        <v>52</v>
      </c>
      <c r="G188" t="s">
        <v>179</v>
      </c>
      <c r="H188" t="s">
        <v>236</v>
      </c>
      <c r="I188" t="s">
        <v>118</v>
      </c>
      <c r="J188" t="s">
        <v>119</v>
      </c>
      <c r="K188" t="s">
        <v>120</v>
      </c>
      <c r="L188">
        <v>1659.38</v>
      </c>
      <c r="M188">
        <v>1</v>
      </c>
      <c r="N188">
        <v>0.05</v>
      </c>
      <c r="O188">
        <v>429.31</v>
      </c>
    </row>
    <row r="189" spans="1:15" x14ac:dyDescent="0.3">
      <c r="A189" t="s">
        <v>827</v>
      </c>
      <c r="B189" t="s">
        <v>619</v>
      </c>
      <c r="C189" t="s">
        <v>828</v>
      </c>
      <c r="D189" t="s">
        <v>61</v>
      </c>
      <c r="E189" t="s">
        <v>557</v>
      </c>
      <c r="F189" t="s">
        <v>71</v>
      </c>
      <c r="G189" t="s">
        <v>63</v>
      </c>
      <c r="H189" t="s">
        <v>172</v>
      </c>
      <c r="I189" t="s">
        <v>118</v>
      </c>
      <c r="J189" t="s">
        <v>191</v>
      </c>
      <c r="K189" t="s">
        <v>829</v>
      </c>
      <c r="L189">
        <v>9144.7999999999993</v>
      </c>
      <c r="M189">
        <v>2</v>
      </c>
      <c r="N189">
        <v>0</v>
      </c>
      <c r="O189">
        <v>3392.56</v>
      </c>
    </row>
    <row r="190" spans="1:15" x14ac:dyDescent="0.3">
      <c r="A190" t="s">
        <v>830</v>
      </c>
      <c r="B190" t="s">
        <v>831</v>
      </c>
      <c r="C190" t="s">
        <v>832</v>
      </c>
      <c r="D190" t="s">
        <v>78</v>
      </c>
      <c r="E190" t="s">
        <v>833</v>
      </c>
      <c r="F190" t="s">
        <v>52</v>
      </c>
      <c r="G190" t="s">
        <v>179</v>
      </c>
      <c r="H190" t="s">
        <v>236</v>
      </c>
      <c r="I190" t="s">
        <v>118</v>
      </c>
      <c r="J190" t="s">
        <v>119</v>
      </c>
      <c r="K190" t="s">
        <v>120</v>
      </c>
      <c r="L190">
        <v>87084.08</v>
      </c>
      <c r="M190">
        <v>8</v>
      </c>
      <c r="N190">
        <v>0.15</v>
      </c>
      <c r="O190">
        <v>23707.05</v>
      </c>
    </row>
    <row r="191" spans="1:15" x14ac:dyDescent="0.3">
      <c r="A191" t="s">
        <v>834</v>
      </c>
      <c r="B191" t="s">
        <v>835</v>
      </c>
      <c r="C191" t="s">
        <v>836</v>
      </c>
      <c r="D191" t="s">
        <v>50</v>
      </c>
      <c r="E191" t="s">
        <v>837</v>
      </c>
      <c r="F191" t="s">
        <v>80</v>
      </c>
      <c r="G191" t="s">
        <v>81</v>
      </c>
      <c r="H191" t="s">
        <v>284</v>
      </c>
      <c r="I191" t="s">
        <v>83</v>
      </c>
      <c r="J191" t="s">
        <v>156</v>
      </c>
      <c r="K191" t="s">
        <v>208</v>
      </c>
      <c r="L191">
        <v>15295.95</v>
      </c>
      <c r="M191">
        <v>3</v>
      </c>
      <c r="N191">
        <v>0.15</v>
      </c>
      <c r="O191">
        <v>2085.25</v>
      </c>
    </row>
    <row r="192" spans="1:15" x14ac:dyDescent="0.3">
      <c r="A192" t="s">
        <v>838</v>
      </c>
      <c r="B192" t="s">
        <v>839</v>
      </c>
      <c r="C192" t="s">
        <v>840</v>
      </c>
      <c r="D192" t="s">
        <v>102</v>
      </c>
      <c r="E192" t="s">
        <v>407</v>
      </c>
      <c r="F192" t="s">
        <v>80</v>
      </c>
      <c r="G192" t="s">
        <v>63</v>
      </c>
      <c r="H192" t="s">
        <v>202</v>
      </c>
      <c r="I192" t="s">
        <v>55</v>
      </c>
      <c r="J192" t="s">
        <v>65</v>
      </c>
      <c r="K192" t="s">
        <v>66</v>
      </c>
      <c r="L192">
        <v>65573.8</v>
      </c>
      <c r="M192">
        <v>10</v>
      </c>
      <c r="N192">
        <v>0</v>
      </c>
      <c r="O192">
        <v>14676.47</v>
      </c>
    </row>
    <row r="193" spans="1:15" x14ac:dyDescent="0.3">
      <c r="A193" t="s">
        <v>841</v>
      </c>
      <c r="B193" t="s">
        <v>842</v>
      </c>
      <c r="C193" t="s">
        <v>843</v>
      </c>
      <c r="D193" t="s">
        <v>50</v>
      </c>
      <c r="E193" t="s">
        <v>844</v>
      </c>
      <c r="F193" t="s">
        <v>80</v>
      </c>
      <c r="G193" t="s">
        <v>53</v>
      </c>
      <c r="H193" t="s">
        <v>90</v>
      </c>
      <c r="I193" t="s">
        <v>118</v>
      </c>
      <c r="J193" t="s">
        <v>303</v>
      </c>
      <c r="K193" t="s">
        <v>491</v>
      </c>
      <c r="L193">
        <v>8165.66</v>
      </c>
      <c r="M193">
        <v>2</v>
      </c>
      <c r="N193">
        <v>0.15</v>
      </c>
      <c r="O193">
        <v>1860.63</v>
      </c>
    </row>
    <row r="194" spans="1:15" x14ac:dyDescent="0.3">
      <c r="A194" t="s">
        <v>845</v>
      </c>
      <c r="B194" t="s">
        <v>88</v>
      </c>
      <c r="C194" t="s">
        <v>508</v>
      </c>
      <c r="D194" t="s">
        <v>102</v>
      </c>
      <c r="E194" t="s">
        <v>846</v>
      </c>
      <c r="F194" t="s">
        <v>80</v>
      </c>
      <c r="G194" t="s">
        <v>81</v>
      </c>
      <c r="H194" t="s">
        <v>95</v>
      </c>
      <c r="I194" t="s">
        <v>118</v>
      </c>
      <c r="J194" t="s">
        <v>119</v>
      </c>
      <c r="K194" t="s">
        <v>270</v>
      </c>
      <c r="L194">
        <v>36729.99</v>
      </c>
      <c r="M194">
        <v>3</v>
      </c>
      <c r="N194">
        <v>0.25</v>
      </c>
      <c r="O194">
        <v>5505.27</v>
      </c>
    </row>
    <row r="195" spans="1:15" x14ac:dyDescent="0.3">
      <c r="A195" t="s">
        <v>847</v>
      </c>
      <c r="B195" t="s">
        <v>848</v>
      </c>
      <c r="C195" t="s">
        <v>849</v>
      </c>
      <c r="D195" t="s">
        <v>50</v>
      </c>
      <c r="E195" t="s">
        <v>850</v>
      </c>
      <c r="F195" t="s">
        <v>52</v>
      </c>
      <c r="G195" t="s">
        <v>53</v>
      </c>
      <c r="H195" t="s">
        <v>90</v>
      </c>
      <c r="I195" t="s">
        <v>55</v>
      </c>
      <c r="J195" t="s">
        <v>65</v>
      </c>
      <c r="K195" t="s">
        <v>325</v>
      </c>
      <c r="L195">
        <v>23280.63</v>
      </c>
      <c r="M195">
        <v>3</v>
      </c>
      <c r="N195">
        <v>0.15</v>
      </c>
      <c r="O195">
        <v>4964.82</v>
      </c>
    </row>
    <row r="196" spans="1:15" x14ac:dyDescent="0.3">
      <c r="A196" t="s">
        <v>851</v>
      </c>
      <c r="B196" t="s">
        <v>852</v>
      </c>
      <c r="C196" t="s">
        <v>853</v>
      </c>
      <c r="D196" t="s">
        <v>102</v>
      </c>
      <c r="E196" t="s">
        <v>854</v>
      </c>
      <c r="F196" t="s">
        <v>80</v>
      </c>
      <c r="G196" t="s">
        <v>179</v>
      </c>
      <c r="H196" t="s">
        <v>180</v>
      </c>
      <c r="I196" t="s">
        <v>83</v>
      </c>
      <c r="J196" t="s">
        <v>379</v>
      </c>
      <c r="K196" t="s">
        <v>562</v>
      </c>
      <c r="L196">
        <v>8907.18</v>
      </c>
      <c r="M196">
        <v>3</v>
      </c>
      <c r="N196">
        <v>0.15</v>
      </c>
      <c r="O196">
        <v>1856.04</v>
      </c>
    </row>
    <row r="197" spans="1:15" x14ac:dyDescent="0.3">
      <c r="A197" t="s">
        <v>855</v>
      </c>
      <c r="B197" t="s">
        <v>856</v>
      </c>
      <c r="C197" t="s">
        <v>857</v>
      </c>
      <c r="D197" t="s">
        <v>102</v>
      </c>
      <c r="E197" t="s">
        <v>858</v>
      </c>
      <c r="F197" t="s">
        <v>71</v>
      </c>
      <c r="G197" t="s">
        <v>179</v>
      </c>
      <c r="H197" t="s">
        <v>236</v>
      </c>
      <c r="I197" t="s">
        <v>96</v>
      </c>
      <c r="J197" t="s">
        <v>166</v>
      </c>
      <c r="K197" t="s">
        <v>337</v>
      </c>
      <c r="L197">
        <v>59462</v>
      </c>
      <c r="M197">
        <v>8</v>
      </c>
      <c r="N197">
        <v>0</v>
      </c>
      <c r="O197">
        <v>15379.88</v>
      </c>
    </row>
    <row r="198" spans="1:15" x14ac:dyDescent="0.3">
      <c r="A198" t="s">
        <v>859</v>
      </c>
      <c r="B198" t="s">
        <v>267</v>
      </c>
      <c r="C198" t="s">
        <v>860</v>
      </c>
      <c r="D198" t="s">
        <v>50</v>
      </c>
      <c r="E198" t="s">
        <v>51</v>
      </c>
      <c r="F198" t="s">
        <v>80</v>
      </c>
      <c r="G198" t="s">
        <v>72</v>
      </c>
      <c r="H198" t="s">
        <v>104</v>
      </c>
      <c r="I198" t="s">
        <v>96</v>
      </c>
      <c r="J198" t="s">
        <v>166</v>
      </c>
      <c r="K198" t="s">
        <v>762</v>
      </c>
      <c r="L198">
        <v>16879.68</v>
      </c>
      <c r="M198">
        <v>9</v>
      </c>
      <c r="N198">
        <v>0</v>
      </c>
      <c r="O198">
        <v>5621.4</v>
      </c>
    </row>
    <row r="199" spans="1:15" x14ac:dyDescent="0.3">
      <c r="A199" t="s">
        <v>861</v>
      </c>
      <c r="B199" t="s">
        <v>862</v>
      </c>
      <c r="C199" t="s">
        <v>863</v>
      </c>
      <c r="D199" t="s">
        <v>78</v>
      </c>
      <c r="E199" t="s">
        <v>722</v>
      </c>
      <c r="F199" t="s">
        <v>80</v>
      </c>
      <c r="G199" t="s">
        <v>63</v>
      </c>
      <c r="H199" t="s">
        <v>172</v>
      </c>
      <c r="I199" t="s">
        <v>96</v>
      </c>
      <c r="J199" t="s">
        <v>111</v>
      </c>
      <c r="K199" t="s">
        <v>225</v>
      </c>
      <c r="L199">
        <v>18424.36</v>
      </c>
      <c r="M199">
        <v>4</v>
      </c>
      <c r="N199">
        <v>0</v>
      </c>
      <c r="O199">
        <v>5298.24</v>
      </c>
    </row>
    <row r="200" spans="1:15" x14ac:dyDescent="0.3">
      <c r="A200" t="s">
        <v>864</v>
      </c>
      <c r="B200" t="s">
        <v>865</v>
      </c>
      <c r="C200" t="s">
        <v>318</v>
      </c>
      <c r="D200" t="s">
        <v>50</v>
      </c>
      <c r="E200" t="s">
        <v>866</v>
      </c>
      <c r="F200" t="s">
        <v>52</v>
      </c>
      <c r="G200" t="s">
        <v>53</v>
      </c>
      <c r="H200" t="s">
        <v>90</v>
      </c>
      <c r="I200" t="s">
        <v>96</v>
      </c>
      <c r="J200" t="s">
        <v>135</v>
      </c>
      <c r="K200" t="s">
        <v>136</v>
      </c>
      <c r="L200">
        <v>35447.31</v>
      </c>
      <c r="M200">
        <v>3</v>
      </c>
      <c r="N200">
        <v>0.05</v>
      </c>
      <c r="O200">
        <v>6689.19</v>
      </c>
    </row>
    <row r="201" spans="1:15" x14ac:dyDescent="0.3">
      <c r="A201" t="s">
        <v>867</v>
      </c>
      <c r="B201" t="s">
        <v>306</v>
      </c>
      <c r="C201" t="s">
        <v>868</v>
      </c>
      <c r="D201" t="s">
        <v>78</v>
      </c>
      <c r="E201" t="s">
        <v>869</v>
      </c>
      <c r="F201" t="s">
        <v>52</v>
      </c>
      <c r="G201" t="s">
        <v>72</v>
      </c>
      <c r="H201" t="s">
        <v>73</v>
      </c>
      <c r="I201" t="s">
        <v>118</v>
      </c>
      <c r="J201" t="s">
        <v>230</v>
      </c>
      <c r="K201" t="s">
        <v>231</v>
      </c>
      <c r="L201">
        <v>4413.4399999999996</v>
      </c>
      <c r="M201">
        <v>2</v>
      </c>
      <c r="N201">
        <v>0.15</v>
      </c>
      <c r="O201">
        <v>638.9</v>
      </c>
    </row>
    <row r="202" spans="1:15" x14ac:dyDescent="0.3">
      <c r="A202" t="s">
        <v>870</v>
      </c>
      <c r="B202" t="s">
        <v>255</v>
      </c>
      <c r="C202" t="s">
        <v>220</v>
      </c>
      <c r="D202" t="s">
        <v>61</v>
      </c>
      <c r="E202" t="s">
        <v>871</v>
      </c>
      <c r="F202" t="s">
        <v>52</v>
      </c>
      <c r="G202" t="s">
        <v>72</v>
      </c>
      <c r="H202" t="s">
        <v>104</v>
      </c>
      <c r="I202" t="s">
        <v>96</v>
      </c>
      <c r="J202" t="s">
        <v>166</v>
      </c>
      <c r="K202" t="s">
        <v>167</v>
      </c>
      <c r="L202">
        <v>95595.5</v>
      </c>
      <c r="M202">
        <v>10</v>
      </c>
      <c r="N202">
        <v>0.25</v>
      </c>
      <c r="O202">
        <v>21254.01</v>
      </c>
    </row>
    <row r="203" spans="1:15" x14ac:dyDescent="0.3">
      <c r="A203" t="s">
        <v>872</v>
      </c>
      <c r="B203" t="s">
        <v>873</v>
      </c>
      <c r="C203" t="s">
        <v>874</v>
      </c>
      <c r="D203" t="s">
        <v>50</v>
      </c>
      <c r="E203" t="s">
        <v>875</v>
      </c>
      <c r="F203" t="s">
        <v>80</v>
      </c>
      <c r="G203" t="s">
        <v>72</v>
      </c>
      <c r="H203" t="s">
        <v>73</v>
      </c>
      <c r="I203" t="s">
        <v>96</v>
      </c>
      <c r="J203" t="s">
        <v>166</v>
      </c>
      <c r="K203" t="s">
        <v>337</v>
      </c>
      <c r="L203">
        <v>2366</v>
      </c>
      <c r="M203">
        <v>10</v>
      </c>
      <c r="N203">
        <v>0.25</v>
      </c>
      <c r="O203">
        <v>668.48</v>
      </c>
    </row>
    <row r="204" spans="1:15" x14ac:dyDescent="0.3">
      <c r="A204" t="s">
        <v>876</v>
      </c>
      <c r="B204" t="s">
        <v>877</v>
      </c>
      <c r="C204" t="s">
        <v>878</v>
      </c>
      <c r="D204" t="s">
        <v>78</v>
      </c>
      <c r="E204" t="s">
        <v>753</v>
      </c>
      <c r="F204" t="s">
        <v>71</v>
      </c>
      <c r="G204" t="s">
        <v>53</v>
      </c>
      <c r="H204" t="s">
        <v>246</v>
      </c>
      <c r="I204" t="s">
        <v>83</v>
      </c>
      <c r="J204" t="s">
        <v>379</v>
      </c>
      <c r="K204" t="s">
        <v>562</v>
      </c>
      <c r="L204">
        <v>74756.94</v>
      </c>
      <c r="M204">
        <v>6</v>
      </c>
      <c r="N204">
        <v>0.1</v>
      </c>
      <c r="O204">
        <v>17706.560000000001</v>
      </c>
    </row>
    <row r="205" spans="1:15" x14ac:dyDescent="0.3">
      <c r="A205" t="s">
        <v>879</v>
      </c>
      <c r="B205" t="s">
        <v>880</v>
      </c>
      <c r="C205" t="s">
        <v>881</v>
      </c>
      <c r="D205" t="s">
        <v>102</v>
      </c>
      <c r="E205" t="s">
        <v>94</v>
      </c>
      <c r="F205" t="s">
        <v>52</v>
      </c>
      <c r="G205" t="s">
        <v>81</v>
      </c>
      <c r="H205" t="s">
        <v>186</v>
      </c>
      <c r="I205" t="s">
        <v>55</v>
      </c>
      <c r="J205" t="s">
        <v>173</v>
      </c>
      <c r="K205" t="s">
        <v>174</v>
      </c>
      <c r="L205">
        <v>55651.76</v>
      </c>
      <c r="M205">
        <v>8</v>
      </c>
      <c r="N205">
        <v>0.15</v>
      </c>
      <c r="O205">
        <v>16528.98</v>
      </c>
    </row>
    <row r="206" spans="1:15" x14ac:dyDescent="0.3">
      <c r="A206" t="s">
        <v>882</v>
      </c>
      <c r="B206" t="s">
        <v>883</v>
      </c>
      <c r="C206" t="s">
        <v>884</v>
      </c>
      <c r="D206" t="s">
        <v>78</v>
      </c>
      <c r="E206" t="s">
        <v>885</v>
      </c>
      <c r="F206" t="s">
        <v>52</v>
      </c>
      <c r="G206" t="s">
        <v>72</v>
      </c>
      <c r="H206" t="s">
        <v>73</v>
      </c>
      <c r="I206" t="s">
        <v>55</v>
      </c>
      <c r="J206" t="s">
        <v>141</v>
      </c>
      <c r="K206" t="s">
        <v>241</v>
      </c>
      <c r="L206">
        <v>2899.35</v>
      </c>
      <c r="M206">
        <v>3</v>
      </c>
      <c r="N206">
        <v>0.25</v>
      </c>
      <c r="O206">
        <v>703.72</v>
      </c>
    </row>
    <row r="207" spans="1:15" x14ac:dyDescent="0.3">
      <c r="A207" t="s">
        <v>886</v>
      </c>
      <c r="B207" t="s">
        <v>887</v>
      </c>
      <c r="C207" t="s">
        <v>888</v>
      </c>
      <c r="D207" t="s">
        <v>61</v>
      </c>
      <c r="E207" t="s">
        <v>889</v>
      </c>
      <c r="F207" t="s">
        <v>80</v>
      </c>
      <c r="G207" t="s">
        <v>81</v>
      </c>
      <c r="H207" t="s">
        <v>82</v>
      </c>
      <c r="I207" t="s">
        <v>83</v>
      </c>
      <c r="J207" t="s">
        <v>379</v>
      </c>
      <c r="K207" t="s">
        <v>716</v>
      </c>
      <c r="L207">
        <v>26959.38</v>
      </c>
      <c r="M207">
        <v>3</v>
      </c>
      <c r="N207">
        <v>0.2</v>
      </c>
      <c r="O207">
        <v>4960.62</v>
      </c>
    </row>
    <row r="208" spans="1:15" x14ac:dyDescent="0.3">
      <c r="A208" t="s">
        <v>890</v>
      </c>
      <c r="B208" t="s">
        <v>891</v>
      </c>
      <c r="C208" t="s">
        <v>892</v>
      </c>
      <c r="D208" t="s">
        <v>78</v>
      </c>
      <c r="E208" t="s">
        <v>893</v>
      </c>
      <c r="F208" t="s">
        <v>80</v>
      </c>
      <c r="G208" t="s">
        <v>53</v>
      </c>
      <c r="H208" t="s">
        <v>246</v>
      </c>
      <c r="I208" t="s">
        <v>55</v>
      </c>
      <c r="J208" t="s">
        <v>65</v>
      </c>
      <c r="K208" t="s">
        <v>66</v>
      </c>
      <c r="L208">
        <v>22030.6</v>
      </c>
      <c r="M208">
        <v>2</v>
      </c>
      <c r="N208">
        <v>0</v>
      </c>
      <c r="O208">
        <v>8243.84</v>
      </c>
    </row>
    <row r="209" spans="1:15" x14ac:dyDescent="0.3">
      <c r="A209" t="s">
        <v>894</v>
      </c>
      <c r="B209" t="s">
        <v>895</v>
      </c>
      <c r="C209" t="s">
        <v>647</v>
      </c>
      <c r="D209" t="s">
        <v>61</v>
      </c>
      <c r="E209" t="s">
        <v>896</v>
      </c>
      <c r="F209" t="s">
        <v>80</v>
      </c>
      <c r="G209" t="s">
        <v>53</v>
      </c>
      <c r="H209" t="s">
        <v>54</v>
      </c>
      <c r="I209" t="s">
        <v>55</v>
      </c>
      <c r="J209" t="s">
        <v>65</v>
      </c>
      <c r="K209" t="s">
        <v>66</v>
      </c>
      <c r="L209">
        <v>65351.94</v>
      </c>
      <c r="M209">
        <v>6</v>
      </c>
      <c r="N209">
        <v>0.25</v>
      </c>
      <c r="O209">
        <v>10436.68</v>
      </c>
    </row>
    <row r="210" spans="1:15" x14ac:dyDescent="0.3">
      <c r="A210" t="s">
        <v>897</v>
      </c>
      <c r="B210" t="s">
        <v>898</v>
      </c>
      <c r="C210" t="s">
        <v>899</v>
      </c>
      <c r="D210" t="s">
        <v>102</v>
      </c>
      <c r="E210" t="s">
        <v>261</v>
      </c>
      <c r="F210" t="s">
        <v>52</v>
      </c>
      <c r="G210" t="s">
        <v>53</v>
      </c>
      <c r="H210" t="s">
        <v>54</v>
      </c>
      <c r="I210" t="s">
        <v>96</v>
      </c>
      <c r="J210" t="s">
        <v>97</v>
      </c>
      <c r="K210" t="s">
        <v>181</v>
      </c>
      <c r="L210">
        <v>71447.58</v>
      </c>
      <c r="M210">
        <v>6</v>
      </c>
      <c r="N210">
        <v>0.05</v>
      </c>
      <c r="O210">
        <v>22450.27</v>
      </c>
    </row>
    <row r="211" spans="1:15" x14ac:dyDescent="0.3">
      <c r="A211" t="s">
        <v>900</v>
      </c>
      <c r="B211" t="s">
        <v>529</v>
      </c>
      <c r="C211" t="s">
        <v>901</v>
      </c>
      <c r="D211" t="s">
        <v>78</v>
      </c>
      <c r="E211" t="s">
        <v>730</v>
      </c>
      <c r="F211" t="s">
        <v>52</v>
      </c>
      <c r="G211" t="s">
        <v>179</v>
      </c>
      <c r="H211" t="s">
        <v>180</v>
      </c>
      <c r="I211" t="s">
        <v>96</v>
      </c>
      <c r="J211" t="s">
        <v>97</v>
      </c>
      <c r="K211" t="s">
        <v>416</v>
      </c>
      <c r="L211">
        <v>11800.26</v>
      </c>
      <c r="M211">
        <v>1</v>
      </c>
      <c r="N211">
        <v>0.05</v>
      </c>
      <c r="O211">
        <v>3097.15</v>
      </c>
    </row>
    <row r="212" spans="1:15" x14ac:dyDescent="0.3">
      <c r="A212" t="s">
        <v>902</v>
      </c>
      <c r="B212" t="s">
        <v>903</v>
      </c>
      <c r="C212" t="s">
        <v>733</v>
      </c>
      <c r="D212" t="s">
        <v>102</v>
      </c>
      <c r="E212" t="s">
        <v>904</v>
      </c>
      <c r="F212" t="s">
        <v>80</v>
      </c>
      <c r="G212" t="s">
        <v>81</v>
      </c>
      <c r="H212" t="s">
        <v>95</v>
      </c>
      <c r="I212" t="s">
        <v>118</v>
      </c>
      <c r="J212" t="s">
        <v>303</v>
      </c>
      <c r="K212" t="s">
        <v>491</v>
      </c>
      <c r="L212">
        <v>64287.8</v>
      </c>
      <c r="M212">
        <v>10</v>
      </c>
      <c r="N212">
        <v>0.2</v>
      </c>
      <c r="O212">
        <v>11791.13</v>
      </c>
    </row>
    <row r="213" spans="1:15" x14ac:dyDescent="0.3">
      <c r="A213" t="s">
        <v>905</v>
      </c>
      <c r="B213" t="s">
        <v>906</v>
      </c>
      <c r="C213" t="s">
        <v>907</v>
      </c>
      <c r="D213" t="s">
        <v>50</v>
      </c>
      <c r="E213" t="s">
        <v>420</v>
      </c>
      <c r="F213" t="s">
        <v>52</v>
      </c>
      <c r="G213" t="s">
        <v>81</v>
      </c>
      <c r="H213" t="s">
        <v>95</v>
      </c>
      <c r="I213" t="s">
        <v>83</v>
      </c>
      <c r="J213" t="s">
        <v>449</v>
      </c>
      <c r="K213" t="s">
        <v>775</v>
      </c>
      <c r="L213">
        <v>53884.88</v>
      </c>
      <c r="M213">
        <v>7</v>
      </c>
      <c r="N213">
        <v>0.25</v>
      </c>
      <c r="O213">
        <v>8965.48</v>
      </c>
    </row>
    <row r="214" spans="1:15" x14ac:dyDescent="0.3">
      <c r="A214" t="s">
        <v>908</v>
      </c>
      <c r="B214" t="s">
        <v>909</v>
      </c>
      <c r="C214" t="s">
        <v>910</v>
      </c>
      <c r="D214" t="s">
        <v>102</v>
      </c>
      <c r="E214" t="s">
        <v>753</v>
      </c>
      <c r="F214" t="s">
        <v>80</v>
      </c>
      <c r="G214" t="s">
        <v>179</v>
      </c>
      <c r="H214" t="s">
        <v>180</v>
      </c>
      <c r="I214" t="s">
        <v>118</v>
      </c>
      <c r="J214" t="s">
        <v>191</v>
      </c>
      <c r="K214" t="s">
        <v>829</v>
      </c>
      <c r="L214">
        <v>15534.62</v>
      </c>
      <c r="M214">
        <v>2</v>
      </c>
      <c r="N214">
        <v>0.05</v>
      </c>
      <c r="O214">
        <v>2308.4499999999998</v>
      </c>
    </row>
    <row r="215" spans="1:15" x14ac:dyDescent="0.3">
      <c r="A215" t="s">
        <v>911</v>
      </c>
      <c r="B215" t="s">
        <v>194</v>
      </c>
      <c r="C215" t="s">
        <v>912</v>
      </c>
      <c r="D215" t="s">
        <v>78</v>
      </c>
      <c r="E215" t="s">
        <v>224</v>
      </c>
      <c r="F215" t="s">
        <v>80</v>
      </c>
      <c r="G215" t="s">
        <v>81</v>
      </c>
      <c r="H215" t="s">
        <v>95</v>
      </c>
      <c r="I215" t="s">
        <v>96</v>
      </c>
      <c r="J215" t="s">
        <v>135</v>
      </c>
      <c r="K215" t="s">
        <v>395</v>
      </c>
      <c r="L215">
        <v>5903.8</v>
      </c>
      <c r="M215">
        <v>4</v>
      </c>
      <c r="N215">
        <v>0.15</v>
      </c>
      <c r="O215">
        <v>1861.78</v>
      </c>
    </row>
    <row r="216" spans="1:15" x14ac:dyDescent="0.3">
      <c r="A216" t="s">
        <v>913</v>
      </c>
      <c r="B216" t="s">
        <v>486</v>
      </c>
      <c r="C216" t="s">
        <v>848</v>
      </c>
      <c r="D216" t="s">
        <v>50</v>
      </c>
      <c r="E216" t="s">
        <v>914</v>
      </c>
      <c r="F216" t="s">
        <v>52</v>
      </c>
      <c r="G216" t="s">
        <v>81</v>
      </c>
      <c r="H216" t="s">
        <v>284</v>
      </c>
      <c r="I216" t="s">
        <v>55</v>
      </c>
      <c r="J216" t="s">
        <v>65</v>
      </c>
      <c r="K216" t="s">
        <v>66</v>
      </c>
      <c r="L216">
        <v>47642.879999999997</v>
      </c>
      <c r="M216">
        <v>6</v>
      </c>
      <c r="N216">
        <v>0.25</v>
      </c>
      <c r="O216">
        <v>11977</v>
      </c>
    </row>
    <row r="217" spans="1:15" x14ac:dyDescent="0.3">
      <c r="A217" t="s">
        <v>915</v>
      </c>
      <c r="B217" t="s">
        <v>916</v>
      </c>
      <c r="C217" t="s">
        <v>917</v>
      </c>
      <c r="D217" t="s">
        <v>78</v>
      </c>
      <c r="E217" t="s">
        <v>807</v>
      </c>
      <c r="F217" t="s">
        <v>71</v>
      </c>
      <c r="G217" t="s">
        <v>63</v>
      </c>
      <c r="H217" t="s">
        <v>64</v>
      </c>
      <c r="I217" t="s">
        <v>55</v>
      </c>
      <c r="J217" t="s">
        <v>141</v>
      </c>
      <c r="K217" t="s">
        <v>241</v>
      </c>
      <c r="L217">
        <v>94874.9</v>
      </c>
      <c r="M217">
        <v>10</v>
      </c>
      <c r="N217">
        <v>0.15</v>
      </c>
      <c r="O217">
        <v>23080.26</v>
      </c>
    </row>
    <row r="218" spans="1:15" x14ac:dyDescent="0.3">
      <c r="A218" t="s">
        <v>918</v>
      </c>
      <c r="B218" t="s">
        <v>919</v>
      </c>
      <c r="C218" t="s">
        <v>576</v>
      </c>
      <c r="D218" t="s">
        <v>102</v>
      </c>
      <c r="E218" t="s">
        <v>920</v>
      </c>
      <c r="F218" t="s">
        <v>71</v>
      </c>
      <c r="G218" t="s">
        <v>53</v>
      </c>
      <c r="H218" t="s">
        <v>90</v>
      </c>
      <c r="I218" t="s">
        <v>55</v>
      </c>
      <c r="J218" t="s">
        <v>173</v>
      </c>
      <c r="K218" t="s">
        <v>174</v>
      </c>
      <c r="L218">
        <v>2142.09</v>
      </c>
      <c r="M218">
        <v>9</v>
      </c>
      <c r="N218">
        <v>0</v>
      </c>
      <c r="O218">
        <v>725.87</v>
      </c>
    </row>
    <row r="219" spans="1:15" x14ac:dyDescent="0.3">
      <c r="A219" t="s">
        <v>921</v>
      </c>
      <c r="B219" t="s">
        <v>922</v>
      </c>
      <c r="C219" t="s">
        <v>923</v>
      </c>
      <c r="D219" t="s">
        <v>102</v>
      </c>
      <c r="E219" t="s">
        <v>924</v>
      </c>
      <c r="F219" t="s">
        <v>52</v>
      </c>
      <c r="G219" t="s">
        <v>179</v>
      </c>
      <c r="H219" t="s">
        <v>236</v>
      </c>
      <c r="I219" t="s">
        <v>83</v>
      </c>
      <c r="J219" t="s">
        <v>84</v>
      </c>
      <c r="K219" t="s">
        <v>125</v>
      </c>
      <c r="L219">
        <v>96282.55</v>
      </c>
      <c r="M219">
        <v>7</v>
      </c>
      <c r="N219">
        <v>0.1</v>
      </c>
      <c r="O219">
        <v>28785.3</v>
      </c>
    </row>
    <row r="220" spans="1:15" x14ac:dyDescent="0.3">
      <c r="A220" t="s">
        <v>925</v>
      </c>
      <c r="B220" t="s">
        <v>774</v>
      </c>
      <c r="C220" t="s">
        <v>926</v>
      </c>
      <c r="D220" t="s">
        <v>78</v>
      </c>
      <c r="E220" t="s">
        <v>394</v>
      </c>
      <c r="F220" t="s">
        <v>80</v>
      </c>
      <c r="G220" t="s">
        <v>81</v>
      </c>
      <c r="H220" t="s">
        <v>284</v>
      </c>
      <c r="I220" t="s">
        <v>83</v>
      </c>
      <c r="J220" t="s">
        <v>449</v>
      </c>
      <c r="K220" t="s">
        <v>450</v>
      </c>
      <c r="L220">
        <v>26358.94</v>
      </c>
      <c r="M220">
        <v>2</v>
      </c>
      <c r="N220">
        <v>0.1</v>
      </c>
      <c r="O220">
        <v>4901.6099999999997</v>
      </c>
    </row>
    <row r="221" spans="1:15" x14ac:dyDescent="0.3">
      <c r="A221" t="s">
        <v>927</v>
      </c>
      <c r="B221" t="s">
        <v>928</v>
      </c>
      <c r="C221" t="s">
        <v>929</v>
      </c>
      <c r="D221" t="s">
        <v>50</v>
      </c>
      <c r="E221" t="s">
        <v>930</v>
      </c>
      <c r="F221" t="s">
        <v>52</v>
      </c>
      <c r="G221" t="s">
        <v>72</v>
      </c>
      <c r="H221" t="s">
        <v>104</v>
      </c>
      <c r="I221" t="s">
        <v>118</v>
      </c>
      <c r="J221" t="s">
        <v>230</v>
      </c>
      <c r="K221" t="s">
        <v>231</v>
      </c>
      <c r="L221">
        <v>37902.400000000001</v>
      </c>
      <c r="M221">
        <v>10</v>
      </c>
      <c r="N221">
        <v>0.1</v>
      </c>
      <c r="O221">
        <v>8598.9</v>
      </c>
    </row>
    <row r="222" spans="1:15" x14ac:dyDescent="0.3">
      <c r="A222" t="s">
        <v>931</v>
      </c>
      <c r="B222" t="s">
        <v>932</v>
      </c>
      <c r="C222" t="s">
        <v>933</v>
      </c>
      <c r="D222" t="s">
        <v>61</v>
      </c>
      <c r="E222" t="s">
        <v>934</v>
      </c>
      <c r="F222" t="s">
        <v>52</v>
      </c>
      <c r="G222" t="s">
        <v>81</v>
      </c>
      <c r="H222" t="s">
        <v>186</v>
      </c>
      <c r="I222" t="s">
        <v>55</v>
      </c>
      <c r="J222" t="s">
        <v>65</v>
      </c>
      <c r="K222" t="s">
        <v>325</v>
      </c>
      <c r="L222">
        <v>14274.66</v>
      </c>
      <c r="M222">
        <v>1</v>
      </c>
      <c r="N222">
        <v>0</v>
      </c>
      <c r="O222">
        <v>3001.5</v>
      </c>
    </row>
    <row r="223" spans="1:15" x14ac:dyDescent="0.3">
      <c r="A223" t="s">
        <v>935</v>
      </c>
      <c r="B223" t="s">
        <v>936</v>
      </c>
      <c r="C223" t="s">
        <v>674</v>
      </c>
      <c r="D223" t="s">
        <v>78</v>
      </c>
      <c r="E223" t="s">
        <v>937</v>
      </c>
      <c r="F223" t="s">
        <v>80</v>
      </c>
      <c r="G223" t="s">
        <v>53</v>
      </c>
      <c r="H223" t="s">
        <v>246</v>
      </c>
      <c r="I223" t="s">
        <v>96</v>
      </c>
      <c r="J223" t="s">
        <v>111</v>
      </c>
      <c r="K223" t="s">
        <v>328</v>
      </c>
      <c r="L223">
        <v>7883.95</v>
      </c>
      <c r="M223">
        <v>5</v>
      </c>
      <c r="N223">
        <v>0.05</v>
      </c>
      <c r="O223">
        <v>1315.79</v>
      </c>
    </row>
    <row r="224" spans="1:15" x14ac:dyDescent="0.3">
      <c r="A224" t="s">
        <v>938</v>
      </c>
      <c r="B224" t="s">
        <v>939</v>
      </c>
      <c r="C224" t="s">
        <v>940</v>
      </c>
      <c r="D224" t="s">
        <v>78</v>
      </c>
      <c r="E224" t="s">
        <v>355</v>
      </c>
      <c r="F224" t="s">
        <v>80</v>
      </c>
      <c r="G224" t="s">
        <v>81</v>
      </c>
      <c r="H224" t="s">
        <v>284</v>
      </c>
      <c r="I224" t="s">
        <v>96</v>
      </c>
      <c r="J224" t="s">
        <v>111</v>
      </c>
      <c r="K224" t="s">
        <v>225</v>
      </c>
      <c r="L224">
        <v>11217.9</v>
      </c>
      <c r="M224">
        <v>10</v>
      </c>
      <c r="N224">
        <v>0.25</v>
      </c>
      <c r="O224">
        <v>1337.28</v>
      </c>
    </row>
    <row r="225" spans="1:15" x14ac:dyDescent="0.3">
      <c r="A225" t="s">
        <v>941</v>
      </c>
      <c r="B225" t="s">
        <v>942</v>
      </c>
      <c r="C225" t="s">
        <v>943</v>
      </c>
      <c r="D225" t="s">
        <v>78</v>
      </c>
      <c r="E225" t="s">
        <v>944</v>
      </c>
      <c r="F225" t="s">
        <v>80</v>
      </c>
      <c r="G225" t="s">
        <v>72</v>
      </c>
      <c r="H225" t="s">
        <v>73</v>
      </c>
      <c r="I225" t="s">
        <v>96</v>
      </c>
      <c r="J225" t="s">
        <v>97</v>
      </c>
      <c r="K225" t="s">
        <v>98</v>
      </c>
      <c r="L225">
        <v>28329.22</v>
      </c>
      <c r="M225">
        <v>2</v>
      </c>
      <c r="N225">
        <v>0.05</v>
      </c>
      <c r="O225">
        <v>5517.54</v>
      </c>
    </row>
    <row r="226" spans="1:15" x14ac:dyDescent="0.3">
      <c r="A226" t="s">
        <v>945</v>
      </c>
      <c r="B226" t="s">
        <v>946</v>
      </c>
      <c r="C226" t="s">
        <v>947</v>
      </c>
      <c r="D226" t="s">
        <v>61</v>
      </c>
      <c r="E226" t="s">
        <v>948</v>
      </c>
      <c r="F226" t="s">
        <v>71</v>
      </c>
      <c r="G226" t="s">
        <v>63</v>
      </c>
      <c r="H226" t="s">
        <v>64</v>
      </c>
      <c r="I226" t="s">
        <v>96</v>
      </c>
      <c r="J226" t="s">
        <v>111</v>
      </c>
      <c r="K226" t="s">
        <v>225</v>
      </c>
      <c r="L226">
        <v>86859.54</v>
      </c>
      <c r="M226">
        <v>6</v>
      </c>
      <c r="N226">
        <v>0.05</v>
      </c>
      <c r="O226">
        <v>23683.96</v>
      </c>
    </row>
    <row r="227" spans="1:15" x14ac:dyDescent="0.3">
      <c r="A227" t="s">
        <v>949</v>
      </c>
      <c r="B227" t="s">
        <v>950</v>
      </c>
      <c r="C227" t="s">
        <v>251</v>
      </c>
      <c r="D227" t="s">
        <v>50</v>
      </c>
      <c r="E227" t="s">
        <v>951</v>
      </c>
      <c r="F227" t="s">
        <v>80</v>
      </c>
      <c r="G227" t="s">
        <v>72</v>
      </c>
      <c r="H227" t="s">
        <v>117</v>
      </c>
      <c r="I227" t="s">
        <v>83</v>
      </c>
      <c r="J227" t="s">
        <v>84</v>
      </c>
      <c r="K227" t="s">
        <v>125</v>
      </c>
      <c r="L227">
        <v>21450.26</v>
      </c>
      <c r="M227">
        <v>2</v>
      </c>
      <c r="N227">
        <v>0.1</v>
      </c>
      <c r="O227">
        <v>5809.7</v>
      </c>
    </row>
    <row r="228" spans="1:15" x14ac:dyDescent="0.3">
      <c r="A228" t="s">
        <v>952</v>
      </c>
      <c r="B228" t="s">
        <v>953</v>
      </c>
      <c r="C228" t="s">
        <v>552</v>
      </c>
      <c r="D228" t="s">
        <v>78</v>
      </c>
      <c r="E228" t="s">
        <v>954</v>
      </c>
      <c r="F228" t="s">
        <v>52</v>
      </c>
      <c r="G228" t="s">
        <v>63</v>
      </c>
      <c r="H228" t="s">
        <v>202</v>
      </c>
      <c r="I228" t="s">
        <v>83</v>
      </c>
      <c r="J228" t="s">
        <v>449</v>
      </c>
      <c r="K228" t="s">
        <v>450</v>
      </c>
      <c r="L228">
        <v>24195.34</v>
      </c>
      <c r="M228">
        <v>2</v>
      </c>
      <c r="N228">
        <v>0.05</v>
      </c>
      <c r="O228">
        <v>8496.31</v>
      </c>
    </row>
    <row r="229" spans="1:15" x14ac:dyDescent="0.3">
      <c r="A229" t="s">
        <v>955</v>
      </c>
      <c r="B229" t="s">
        <v>956</v>
      </c>
      <c r="C229" t="s">
        <v>957</v>
      </c>
      <c r="D229" t="s">
        <v>61</v>
      </c>
      <c r="E229" t="s">
        <v>858</v>
      </c>
      <c r="F229" t="s">
        <v>71</v>
      </c>
      <c r="G229" t="s">
        <v>72</v>
      </c>
      <c r="H229" t="s">
        <v>117</v>
      </c>
      <c r="I229" t="s">
        <v>118</v>
      </c>
      <c r="J229" t="s">
        <v>191</v>
      </c>
      <c r="K229" t="s">
        <v>192</v>
      </c>
      <c r="L229">
        <v>6253.4</v>
      </c>
      <c r="M229">
        <v>2</v>
      </c>
      <c r="N229">
        <v>0.25</v>
      </c>
      <c r="O229">
        <v>1356.09</v>
      </c>
    </row>
    <row r="230" spans="1:15" x14ac:dyDescent="0.3">
      <c r="A230" t="s">
        <v>958</v>
      </c>
      <c r="B230" t="s">
        <v>959</v>
      </c>
      <c r="C230" t="s">
        <v>960</v>
      </c>
      <c r="D230" t="s">
        <v>78</v>
      </c>
      <c r="E230" t="s">
        <v>425</v>
      </c>
      <c r="F230" t="s">
        <v>71</v>
      </c>
      <c r="G230" t="s">
        <v>81</v>
      </c>
      <c r="H230" t="s">
        <v>284</v>
      </c>
      <c r="I230" t="s">
        <v>96</v>
      </c>
      <c r="J230" t="s">
        <v>166</v>
      </c>
      <c r="K230" t="s">
        <v>337</v>
      </c>
      <c r="L230">
        <v>5864.4</v>
      </c>
      <c r="M230">
        <v>1</v>
      </c>
      <c r="N230">
        <v>0.15</v>
      </c>
      <c r="O230">
        <v>1778.55</v>
      </c>
    </row>
    <row r="231" spans="1:15" x14ac:dyDescent="0.3">
      <c r="A231" t="s">
        <v>961</v>
      </c>
      <c r="B231" t="s">
        <v>962</v>
      </c>
      <c r="C231" t="s">
        <v>564</v>
      </c>
      <c r="D231" t="s">
        <v>78</v>
      </c>
      <c r="E231" t="s">
        <v>963</v>
      </c>
      <c r="F231" t="s">
        <v>52</v>
      </c>
      <c r="G231" t="s">
        <v>81</v>
      </c>
      <c r="H231" t="s">
        <v>284</v>
      </c>
      <c r="I231" t="s">
        <v>118</v>
      </c>
      <c r="J231" t="s">
        <v>119</v>
      </c>
      <c r="K231" t="s">
        <v>197</v>
      </c>
      <c r="L231">
        <v>65606.94</v>
      </c>
      <c r="M231">
        <v>9</v>
      </c>
      <c r="N231">
        <v>0</v>
      </c>
      <c r="O231">
        <v>21653.96</v>
      </c>
    </row>
    <row r="232" spans="1:15" x14ac:dyDescent="0.3">
      <c r="A232" t="s">
        <v>964</v>
      </c>
      <c r="B232" t="s">
        <v>542</v>
      </c>
      <c r="C232" t="s">
        <v>965</v>
      </c>
      <c r="D232" t="s">
        <v>61</v>
      </c>
      <c r="E232" t="s">
        <v>966</v>
      </c>
      <c r="F232" t="s">
        <v>80</v>
      </c>
      <c r="G232" t="s">
        <v>179</v>
      </c>
      <c r="H232" t="s">
        <v>180</v>
      </c>
      <c r="I232" t="s">
        <v>96</v>
      </c>
      <c r="J232" t="s">
        <v>97</v>
      </c>
      <c r="K232" t="s">
        <v>181</v>
      </c>
      <c r="L232">
        <v>105887.16</v>
      </c>
      <c r="M232">
        <v>9</v>
      </c>
      <c r="N232">
        <v>0.1</v>
      </c>
      <c r="O232">
        <v>16375.2</v>
      </c>
    </row>
    <row r="233" spans="1:15" x14ac:dyDescent="0.3">
      <c r="A233" t="s">
        <v>967</v>
      </c>
      <c r="B233" t="s">
        <v>968</v>
      </c>
      <c r="C233" t="s">
        <v>969</v>
      </c>
      <c r="D233" t="s">
        <v>102</v>
      </c>
      <c r="E233" t="s">
        <v>954</v>
      </c>
      <c r="F233" t="s">
        <v>52</v>
      </c>
      <c r="G233" t="s">
        <v>72</v>
      </c>
      <c r="H233" t="s">
        <v>104</v>
      </c>
      <c r="I233" t="s">
        <v>55</v>
      </c>
      <c r="J233" t="s">
        <v>141</v>
      </c>
      <c r="K233" t="s">
        <v>142</v>
      </c>
      <c r="L233">
        <v>64284.800000000003</v>
      </c>
      <c r="M233">
        <v>8</v>
      </c>
      <c r="N233">
        <v>0.2</v>
      </c>
      <c r="O233">
        <v>7719.24</v>
      </c>
    </row>
    <row r="234" spans="1:15" x14ac:dyDescent="0.3">
      <c r="A234" t="s">
        <v>970</v>
      </c>
      <c r="B234" t="s">
        <v>971</v>
      </c>
      <c r="C234" t="s">
        <v>705</v>
      </c>
      <c r="D234" t="s">
        <v>61</v>
      </c>
      <c r="E234" t="s">
        <v>256</v>
      </c>
      <c r="F234" t="s">
        <v>80</v>
      </c>
      <c r="G234" t="s">
        <v>81</v>
      </c>
      <c r="H234" t="s">
        <v>284</v>
      </c>
      <c r="I234" t="s">
        <v>96</v>
      </c>
      <c r="J234" t="s">
        <v>97</v>
      </c>
      <c r="K234" t="s">
        <v>98</v>
      </c>
      <c r="L234">
        <v>11102.88</v>
      </c>
      <c r="M234">
        <v>3</v>
      </c>
      <c r="N234">
        <v>0.1</v>
      </c>
      <c r="O234">
        <v>1983</v>
      </c>
    </row>
    <row r="235" spans="1:15" x14ac:dyDescent="0.3">
      <c r="A235" t="s">
        <v>972</v>
      </c>
      <c r="B235" t="s">
        <v>973</v>
      </c>
      <c r="C235" t="s">
        <v>974</v>
      </c>
      <c r="D235" t="s">
        <v>50</v>
      </c>
      <c r="E235" t="s">
        <v>550</v>
      </c>
      <c r="F235" t="s">
        <v>80</v>
      </c>
      <c r="G235" t="s">
        <v>53</v>
      </c>
      <c r="H235" t="s">
        <v>110</v>
      </c>
      <c r="I235" t="s">
        <v>96</v>
      </c>
      <c r="J235" t="s">
        <v>97</v>
      </c>
      <c r="K235" t="s">
        <v>98</v>
      </c>
      <c r="L235">
        <v>6094.88</v>
      </c>
      <c r="M235">
        <v>8</v>
      </c>
      <c r="N235">
        <v>0</v>
      </c>
      <c r="O235">
        <v>2083.5</v>
      </c>
    </row>
    <row r="236" spans="1:15" x14ac:dyDescent="0.3">
      <c r="A236" t="s">
        <v>975</v>
      </c>
      <c r="B236" t="s">
        <v>565</v>
      </c>
      <c r="C236" t="s">
        <v>323</v>
      </c>
      <c r="D236" t="s">
        <v>102</v>
      </c>
      <c r="E236" t="s">
        <v>837</v>
      </c>
      <c r="F236" t="s">
        <v>80</v>
      </c>
      <c r="G236" t="s">
        <v>53</v>
      </c>
      <c r="H236" t="s">
        <v>110</v>
      </c>
      <c r="I236" t="s">
        <v>118</v>
      </c>
      <c r="J236" t="s">
        <v>303</v>
      </c>
      <c r="K236" t="s">
        <v>491</v>
      </c>
      <c r="L236">
        <v>524.30999999999995</v>
      </c>
      <c r="M236">
        <v>1</v>
      </c>
      <c r="N236">
        <v>0.2</v>
      </c>
      <c r="O236">
        <v>93.88</v>
      </c>
    </row>
    <row r="237" spans="1:15" x14ac:dyDescent="0.3">
      <c r="A237" t="s">
        <v>976</v>
      </c>
      <c r="B237" t="s">
        <v>831</v>
      </c>
      <c r="C237" t="s">
        <v>977</v>
      </c>
      <c r="D237" t="s">
        <v>50</v>
      </c>
      <c r="E237" t="s">
        <v>573</v>
      </c>
      <c r="F237" t="s">
        <v>52</v>
      </c>
      <c r="G237" t="s">
        <v>72</v>
      </c>
      <c r="H237" t="s">
        <v>346</v>
      </c>
      <c r="I237" t="s">
        <v>55</v>
      </c>
      <c r="J237" t="s">
        <v>141</v>
      </c>
      <c r="K237" t="s">
        <v>978</v>
      </c>
      <c r="L237">
        <v>13316.88</v>
      </c>
      <c r="M237">
        <v>6</v>
      </c>
      <c r="N237">
        <v>0.05</v>
      </c>
      <c r="O237">
        <v>2744.16</v>
      </c>
    </row>
    <row r="238" spans="1:15" x14ac:dyDescent="0.3">
      <c r="A238" t="s">
        <v>979</v>
      </c>
      <c r="B238" t="s">
        <v>980</v>
      </c>
      <c r="C238" t="s">
        <v>981</v>
      </c>
      <c r="D238" t="s">
        <v>102</v>
      </c>
      <c r="E238" t="s">
        <v>668</v>
      </c>
      <c r="F238" t="s">
        <v>80</v>
      </c>
      <c r="G238" t="s">
        <v>179</v>
      </c>
      <c r="H238" t="s">
        <v>236</v>
      </c>
      <c r="I238" t="s">
        <v>83</v>
      </c>
      <c r="J238" t="s">
        <v>156</v>
      </c>
      <c r="K238" t="s">
        <v>285</v>
      </c>
      <c r="L238">
        <v>55315.65</v>
      </c>
      <c r="M238">
        <v>5</v>
      </c>
      <c r="N238">
        <v>0.1</v>
      </c>
      <c r="O238">
        <v>18328.650000000001</v>
      </c>
    </row>
    <row r="239" spans="1:15" x14ac:dyDescent="0.3">
      <c r="A239" t="s">
        <v>982</v>
      </c>
      <c r="B239" t="s">
        <v>983</v>
      </c>
      <c r="C239" t="s">
        <v>984</v>
      </c>
      <c r="D239" t="s">
        <v>102</v>
      </c>
      <c r="E239" t="s">
        <v>625</v>
      </c>
      <c r="F239" t="s">
        <v>52</v>
      </c>
      <c r="G239" t="s">
        <v>179</v>
      </c>
      <c r="H239" t="s">
        <v>236</v>
      </c>
      <c r="I239" t="s">
        <v>83</v>
      </c>
      <c r="J239" t="s">
        <v>449</v>
      </c>
      <c r="K239" t="s">
        <v>450</v>
      </c>
      <c r="L239">
        <v>15303.87</v>
      </c>
      <c r="M239">
        <v>3</v>
      </c>
      <c r="N239">
        <v>0</v>
      </c>
      <c r="O239">
        <v>5210.9799999999996</v>
      </c>
    </row>
    <row r="240" spans="1:15" x14ac:dyDescent="0.3">
      <c r="A240" t="s">
        <v>985</v>
      </c>
      <c r="B240" t="s">
        <v>986</v>
      </c>
      <c r="C240" t="s">
        <v>740</v>
      </c>
      <c r="D240" t="s">
        <v>50</v>
      </c>
      <c r="E240" t="s">
        <v>833</v>
      </c>
      <c r="F240" t="s">
        <v>52</v>
      </c>
      <c r="G240" t="s">
        <v>72</v>
      </c>
      <c r="H240" t="s">
        <v>104</v>
      </c>
      <c r="I240" t="s">
        <v>83</v>
      </c>
      <c r="J240" t="s">
        <v>449</v>
      </c>
      <c r="K240" t="s">
        <v>450</v>
      </c>
      <c r="L240">
        <v>59239.5</v>
      </c>
      <c r="M240">
        <v>5</v>
      </c>
      <c r="N240">
        <v>0.25</v>
      </c>
      <c r="O240">
        <v>17757.62</v>
      </c>
    </row>
    <row r="241" spans="1:15" x14ac:dyDescent="0.3">
      <c r="A241" t="s">
        <v>987</v>
      </c>
      <c r="B241" t="s">
        <v>988</v>
      </c>
      <c r="C241" t="s">
        <v>989</v>
      </c>
      <c r="D241" t="s">
        <v>102</v>
      </c>
      <c r="E241" t="s">
        <v>990</v>
      </c>
      <c r="F241" t="s">
        <v>71</v>
      </c>
      <c r="G241" t="s">
        <v>63</v>
      </c>
      <c r="H241" t="s">
        <v>64</v>
      </c>
      <c r="I241" t="s">
        <v>96</v>
      </c>
      <c r="J241" t="s">
        <v>111</v>
      </c>
      <c r="K241" t="s">
        <v>112</v>
      </c>
      <c r="L241">
        <v>98343.5</v>
      </c>
      <c r="M241">
        <v>10</v>
      </c>
      <c r="N241">
        <v>0.25</v>
      </c>
      <c r="O241">
        <v>25343.439999999999</v>
      </c>
    </row>
    <row r="242" spans="1:15" x14ac:dyDescent="0.3">
      <c r="A242" t="s">
        <v>991</v>
      </c>
      <c r="B242" t="s">
        <v>806</v>
      </c>
      <c r="C242" t="s">
        <v>873</v>
      </c>
      <c r="D242" t="s">
        <v>50</v>
      </c>
      <c r="E242" t="s">
        <v>992</v>
      </c>
      <c r="F242" t="s">
        <v>71</v>
      </c>
      <c r="G242" t="s">
        <v>72</v>
      </c>
      <c r="H242" t="s">
        <v>117</v>
      </c>
      <c r="I242" t="s">
        <v>55</v>
      </c>
      <c r="J242" t="s">
        <v>141</v>
      </c>
      <c r="K242" t="s">
        <v>142</v>
      </c>
      <c r="L242">
        <v>18069.73</v>
      </c>
      <c r="M242">
        <v>7</v>
      </c>
      <c r="N242">
        <v>0</v>
      </c>
      <c r="O242">
        <v>4756.6499999999996</v>
      </c>
    </row>
    <row r="243" spans="1:15" x14ac:dyDescent="0.3">
      <c r="A243" t="s">
        <v>993</v>
      </c>
      <c r="B243" t="s">
        <v>994</v>
      </c>
      <c r="C243" t="s">
        <v>995</v>
      </c>
      <c r="D243" t="s">
        <v>102</v>
      </c>
      <c r="E243" t="s">
        <v>298</v>
      </c>
      <c r="F243" t="s">
        <v>80</v>
      </c>
      <c r="G243" t="s">
        <v>53</v>
      </c>
      <c r="H243" t="s">
        <v>246</v>
      </c>
      <c r="I243" t="s">
        <v>83</v>
      </c>
      <c r="J243" t="s">
        <v>449</v>
      </c>
      <c r="K243" t="s">
        <v>775</v>
      </c>
      <c r="L243">
        <v>19452.900000000001</v>
      </c>
      <c r="M243">
        <v>6</v>
      </c>
      <c r="N243">
        <v>0.05</v>
      </c>
      <c r="O243">
        <v>5501.2</v>
      </c>
    </row>
    <row r="244" spans="1:15" x14ac:dyDescent="0.3">
      <c r="A244" t="s">
        <v>996</v>
      </c>
      <c r="B244" t="s">
        <v>997</v>
      </c>
      <c r="C244" t="s">
        <v>115</v>
      </c>
      <c r="D244" t="s">
        <v>78</v>
      </c>
      <c r="E244" t="s">
        <v>998</v>
      </c>
      <c r="F244" t="s">
        <v>52</v>
      </c>
      <c r="G244" t="s">
        <v>81</v>
      </c>
      <c r="H244" t="s">
        <v>82</v>
      </c>
      <c r="I244" t="s">
        <v>96</v>
      </c>
      <c r="J244" t="s">
        <v>166</v>
      </c>
      <c r="K244" t="s">
        <v>167</v>
      </c>
      <c r="L244">
        <v>5540.27</v>
      </c>
      <c r="M244">
        <v>1</v>
      </c>
      <c r="N244">
        <v>0.15</v>
      </c>
      <c r="O244">
        <v>1780.53</v>
      </c>
    </row>
    <row r="245" spans="1:15" x14ac:dyDescent="0.3">
      <c r="A245" t="s">
        <v>999</v>
      </c>
      <c r="B245" t="s">
        <v>1000</v>
      </c>
      <c r="C245" t="s">
        <v>535</v>
      </c>
      <c r="D245" t="s">
        <v>102</v>
      </c>
      <c r="E245" t="s">
        <v>1001</v>
      </c>
      <c r="F245" t="s">
        <v>52</v>
      </c>
      <c r="G245" t="s">
        <v>53</v>
      </c>
      <c r="H245" t="s">
        <v>110</v>
      </c>
      <c r="I245" t="s">
        <v>118</v>
      </c>
      <c r="J245" t="s">
        <v>191</v>
      </c>
      <c r="K245" t="s">
        <v>829</v>
      </c>
      <c r="L245">
        <v>9527.26</v>
      </c>
      <c r="M245">
        <v>2</v>
      </c>
      <c r="N245">
        <v>0.15</v>
      </c>
      <c r="O245">
        <v>2285.8200000000002</v>
      </c>
    </row>
    <row r="246" spans="1:15" x14ac:dyDescent="0.3">
      <c r="A246" t="s">
        <v>1002</v>
      </c>
      <c r="B246" t="s">
        <v>1003</v>
      </c>
      <c r="C246" t="s">
        <v>666</v>
      </c>
      <c r="D246" t="s">
        <v>50</v>
      </c>
      <c r="E246" t="s">
        <v>1004</v>
      </c>
      <c r="F246" t="s">
        <v>52</v>
      </c>
      <c r="G246" t="s">
        <v>72</v>
      </c>
      <c r="H246" t="s">
        <v>346</v>
      </c>
      <c r="I246" t="s">
        <v>118</v>
      </c>
      <c r="J246" t="s">
        <v>303</v>
      </c>
      <c r="K246" t="s">
        <v>491</v>
      </c>
      <c r="L246">
        <v>4096.78</v>
      </c>
      <c r="M246">
        <v>1</v>
      </c>
      <c r="N246">
        <v>0.15</v>
      </c>
      <c r="O246">
        <v>1163.5999999999999</v>
      </c>
    </row>
    <row r="247" spans="1:15" x14ac:dyDescent="0.3">
      <c r="A247" t="s">
        <v>1005</v>
      </c>
      <c r="B247" t="s">
        <v>1006</v>
      </c>
      <c r="C247" t="s">
        <v>1007</v>
      </c>
      <c r="D247" t="s">
        <v>50</v>
      </c>
      <c r="E247" t="s">
        <v>680</v>
      </c>
      <c r="F247" t="s">
        <v>52</v>
      </c>
      <c r="G247" t="s">
        <v>72</v>
      </c>
      <c r="H247" t="s">
        <v>346</v>
      </c>
      <c r="I247" t="s">
        <v>83</v>
      </c>
      <c r="J247" t="s">
        <v>449</v>
      </c>
      <c r="K247" t="s">
        <v>450</v>
      </c>
      <c r="L247">
        <v>57561.75</v>
      </c>
      <c r="M247">
        <v>9</v>
      </c>
      <c r="N247">
        <v>0.2</v>
      </c>
      <c r="O247">
        <v>10509.99</v>
      </c>
    </row>
    <row r="248" spans="1:15" x14ac:dyDescent="0.3">
      <c r="A248" t="s">
        <v>1008</v>
      </c>
      <c r="B248" t="s">
        <v>654</v>
      </c>
      <c r="C248" t="s">
        <v>1009</v>
      </c>
      <c r="D248" t="s">
        <v>61</v>
      </c>
      <c r="E248" t="s">
        <v>637</v>
      </c>
      <c r="F248" t="s">
        <v>52</v>
      </c>
      <c r="G248" t="s">
        <v>63</v>
      </c>
      <c r="H248" t="s">
        <v>213</v>
      </c>
      <c r="I248" t="s">
        <v>83</v>
      </c>
      <c r="J248" t="s">
        <v>449</v>
      </c>
      <c r="K248" t="s">
        <v>450</v>
      </c>
      <c r="L248">
        <v>42738.33</v>
      </c>
      <c r="M248">
        <v>3</v>
      </c>
      <c r="N248">
        <v>0.05</v>
      </c>
      <c r="O248">
        <v>6372.75</v>
      </c>
    </row>
    <row r="249" spans="1:15" x14ac:dyDescent="0.3">
      <c r="A249" t="s">
        <v>1010</v>
      </c>
      <c r="B249" t="s">
        <v>1011</v>
      </c>
      <c r="C249" t="s">
        <v>1012</v>
      </c>
      <c r="D249" t="s">
        <v>50</v>
      </c>
      <c r="E249" t="s">
        <v>889</v>
      </c>
      <c r="F249" t="s">
        <v>80</v>
      </c>
      <c r="G249" t="s">
        <v>63</v>
      </c>
      <c r="H249" t="s">
        <v>172</v>
      </c>
      <c r="I249" t="s">
        <v>83</v>
      </c>
      <c r="J249" t="s">
        <v>84</v>
      </c>
      <c r="K249" t="s">
        <v>257</v>
      </c>
      <c r="L249">
        <v>2976.02</v>
      </c>
      <c r="M249">
        <v>2</v>
      </c>
      <c r="N249">
        <v>0.2</v>
      </c>
      <c r="O249">
        <v>715.82</v>
      </c>
    </row>
    <row r="250" spans="1:15" x14ac:dyDescent="0.3">
      <c r="A250" t="s">
        <v>1013</v>
      </c>
      <c r="B250" t="s">
        <v>1014</v>
      </c>
      <c r="C250" t="s">
        <v>1015</v>
      </c>
      <c r="D250" t="s">
        <v>78</v>
      </c>
      <c r="E250" t="s">
        <v>140</v>
      </c>
      <c r="F250" t="s">
        <v>52</v>
      </c>
      <c r="G250" t="s">
        <v>179</v>
      </c>
      <c r="H250" t="s">
        <v>236</v>
      </c>
      <c r="I250" t="s">
        <v>55</v>
      </c>
      <c r="J250" t="s">
        <v>56</v>
      </c>
      <c r="K250" t="s">
        <v>57</v>
      </c>
      <c r="L250">
        <v>25756.77</v>
      </c>
      <c r="M250">
        <v>3</v>
      </c>
      <c r="N250">
        <v>0.2</v>
      </c>
      <c r="O250">
        <v>4335.5</v>
      </c>
    </row>
    <row r="251" spans="1:15" x14ac:dyDescent="0.3">
      <c r="A251" t="s">
        <v>1016</v>
      </c>
      <c r="B251" t="s">
        <v>392</v>
      </c>
      <c r="C251" t="s">
        <v>1017</v>
      </c>
      <c r="D251" t="s">
        <v>50</v>
      </c>
      <c r="E251" t="s">
        <v>374</v>
      </c>
      <c r="F251" t="s">
        <v>71</v>
      </c>
      <c r="G251" t="s">
        <v>63</v>
      </c>
      <c r="H251" t="s">
        <v>64</v>
      </c>
      <c r="I251" t="s">
        <v>96</v>
      </c>
      <c r="J251" t="s">
        <v>166</v>
      </c>
      <c r="K251" t="s">
        <v>762</v>
      </c>
      <c r="L251">
        <v>72010.899999999994</v>
      </c>
      <c r="M251">
        <v>10</v>
      </c>
      <c r="N251">
        <v>0.05</v>
      </c>
      <c r="O251">
        <v>22653.85</v>
      </c>
    </row>
    <row r="252" spans="1:15" x14ac:dyDescent="0.3">
      <c r="A252" t="s">
        <v>1018</v>
      </c>
      <c r="B252" t="s">
        <v>1019</v>
      </c>
      <c r="C252" t="s">
        <v>1020</v>
      </c>
      <c r="D252" t="s">
        <v>102</v>
      </c>
      <c r="E252" t="s">
        <v>155</v>
      </c>
      <c r="F252" t="s">
        <v>71</v>
      </c>
      <c r="G252" t="s">
        <v>53</v>
      </c>
      <c r="H252" t="s">
        <v>54</v>
      </c>
      <c r="I252" t="s">
        <v>96</v>
      </c>
      <c r="J252" t="s">
        <v>97</v>
      </c>
      <c r="K252" t="s">
        <v>181</v>
      </c>
      <c r="L252">
        <v>5200.42</v>
      </c>
      <c r="M252">
        <v>1</v>
      </c>
      <c r="N252">
        <v>0.1</v>
      </c>
      <c r="O252">
        <v>1508.31</v>
      </c>
    </row>
    <row r="253" spans="1:15" x14ac:dyDescent="0.3">
      <c r="A253" t="s">
        <v>1021</v>
      </c>
      <c r="B253" t="s">
        <v>771</v>
      </c>
      <c r="C253" t="s">
        <v>639</v>
      </c>
      <c r="D253" t="s">
        <v>50</v>
      </c>
      <c r="E253" t="s">
        <v>454</v>
      </c>
      <c r="F253" t="s">
        <v>71</v>
      </c>
      <c r="G253" t="s">
        <v>63</v>
      </c>
      <c r="H253" t="s">
        <v>64</v>
      </c>
      <c r="I253" t="s">
        <v>118</v>
      </c>
      <c r="J253" t="s">
        <v>119</v>
      </c>
      <c r="K253" t="s">
        <v>270</v>
      </c>
      <c r="L253">
        <v>5962.9</v>
      </c>
      <c r="M253">
        <v>2</v>
      </c>
      <c r="N253">
        <v>0.05</v>
      </c>
      <c r="O253">
        <v>972.31</v>
      </c>
    </row>
    <row r="254" spans="1:15" x14ac:dyDescent="0.3">
      <c r="A254" t="s">
        <v>1022</v>
      </c>
      <c r="B254" t="s">
        <v>1023</v>
      </c>
      <c r="C254" t="s">
        <v>1024</v>
      </c>
      <c r="D254" t="s">
        <v>102</v>
      </c>
      <c r="E254" t="s">
        <v>573</v>
      </c>
      <c r="F254" t="s">
        <v>52</v>
      </c>
      <c r="G254" t="s">
        <v>179</v>
      </c>
      <c r="H254" t="s">
        <v>180</v>
      </c>
      <c r="I254" t="s">
        <v>55</v>
      </c>
      <c r="J254" t="s">
        <v>141</v>
      </c>
      <c r="K254" t="s">
        <v>241</v>
      </c>
      <c r="L254">
        <v>55530.9</v>
      </c>
      <c r="M254">
        <v>9</v>
      </c>
      <c r="N254">
        <v>0.2</v>
      </c>
      <c r="O254">
        <v>8003.86</v>
      </c>
    </row>
    <row r="255" spans="1:15" x14ac:dyDescent="0.3">
      <c r="A255" t="s">
        <v>1025</v>
      </c>
      <c r="B255" t="s">
        <v>60</v>
      </c>
      <c r="C255" t="s">
        <v>1026</v>
      </c>
      <c r="D255" t="s">
        <v>61</v>
      </c>
      <c r="E255" t="s">
        <v>1027</v>
      </c>
      <c r="F255" t="s">
        <v>52</v>
      </c>
      <c r="G255" t="s">
        <v>81</v>
      </c>
      <c r="H255" t="s">
        <v>186</v>
      </c>
      <c r="I255" t="s">
        <v>55</v>
      </c>
      <c r="J255" t="s">
        <v>141</v>
      </c>
      <c r="K255" t="s">
        <v>241</v>
      </c>
      <c r="L255">
        <v>17019.48</v>
      </c>
      <c r="M255">
        <v>4</v>
      </c>
      <c r="N255">
        <v>0.15</v>
      </c>
      <c r="O255">
        <v>3959.76</v>
      </c>
    </row>
    <row r="256" spans="1:15" x14ac:dyDescent="0.3">
      <c r="A256" t="s">
        <v>1028</v>
      </c>
      <c r="B256" t="s">
        <v>87</v>
      </c>
      <c r="C256" t="s">
        <v>1029</v>
      </c>
      <c r="D256" t="s">
        <v>50</v>
      </c>
      <c r="E256" t="s">
        <v>1030</v>
      </c>
      <c r="F256" t="s">
        <v>71</v>
      </c>
      <c r="G256" t="s">
        <v>179</v>
      </c>
      <c r="H256" t="s">
        <v>236</v>
      </c>
      <c r="I256" t="s">
        <v>83</v>
      </c>
      <c r="J256" t="s">
        <v>379</v>
      </c>
      <c r="K256" t="s">
        <v>380</v>
      </c>
      <c r="L256">
        <v>48388.05</v>
      </c>
      <c r="M256">
        <v>9</v>
      </c>
      <c r="N256">
        <v>0.05</v>
      </c>
      <c r="O256">
        <v>8761.01</v>
      </c>
    </row>
    <row r="257" spans="1:15" x14ac:dyDescent="0.3">
      <c r="A257" t="s">
        <v>1031</v>
      </c>
      <c r="B257" t="s">
        <v>1032</v>
      </c>
      <c r="C257" t="s">
        <v>1033</v>
      </c>
      <c r="D257" t="s">
        <v>50</v>
      </c>
      <c r="E257" t="s">
        <v>992</v>
      </c>
      <c r="F257" t="s">
        <v>71</v>
      </c>
      <c r="G257" t="s">
        <v>81</v>
      </c>
      <c r="H257" t="s">
        <v>284</v>
      </c>
      <c r="I257" t="s">
        <v>83</v>
      </c>
      <c r="J257" t="s">
        <v>156</v>
      </c>
      <c r="K257" t="s">
        <v>208</v>
      </c>
      <c r="L257">
        <v>40919.56</v>
      </c>
      <c r="M257">
        <v>4</v>
      </c>
      <c r="N257">
        <v>0.1</v>
      </c>
      <c r="O257">
        <v>8731.94</v>
      </c>
    </row>
    <row r="258" spans="1:15" x14ac:dyDescent="0.3">
      <c r="A258" t="s">
        <v>1034</v>
      </c>
      <c r="B258" t="s">
        <v>718</v>
      </c>
      <c r="C258" t="s">
        <v>1035</v>
      </c>
      <c r="D258" t="s">
        <v>50</v>
      </c>
      <c r="E258" t="s">
        <v>1036</v>
      </c>
      <c r="F258" t="s">
        <v>80</v>
      </c>
      <c r="G258" t="s">
        <v>53</v>
      </c>
      <c r="H258" t="s">
        <v>54</v>
      </c>
      <c r="I258" t="s">
        <v>83</v>
      </c>
      <c r="J258" t="s">
        <v>84</v>
      </c>
      <c r="K258" t="s">
        <v>257</v>
      </c>
      <c r="L258">
        <v>32361.7</v>
      </c>
      <c r="M258">
        <v>5</v>
      </c>
      <c r="N258">
        <v>0.15</v>
      </c>
      <c r="O258">
        <v>5146.74</v>
      </c>
    </row>
    <row r="259" spans="1:15" x14ac:dyDescent="0.3">
      <c r="A259" t="s">
        <v>1037</v>
      </c>
      <c r="B259" t="s">
        <v>1038</v>
      </c>
      <c r="C259" t="s">
        <v>1039</v>
      </c>
      <c r="D259" t="s">
        <v>61</v>
      </c>
      <c r="E259" t="s">
        <v>411</v>
      </c>
      <c r="F259" t="s">
        <v>80</v>
      </c>
      <c r="G259" t="s">
        <v>179</v>
      </c>
      <c r="H259" t="s">
        <v>236</v>
      </c>
      <c r="I259" t="s">
        <v>55</v>
      </c>
      <c r="J259" t="s">
        <v>173</v>
      </c>
      <c r="K259" t="s">
        <v>780</v>
      </c>
      <c r="L259">
        <v>88025.94</v>
      </c>
      <c r="M259">
        <v>9</v>
      </c>
      <c r="N259">
        <v>0.2</v>
      </c>
      <c r="O259">
        <v>23191.72</v>
      </c>
    </row>
    <row r="260" spans="1:15" x14ac:dyDescent="0.3">
      <c r="A260" t="s">
        <v>1040</v>
      </c>
      <c r="B260" t="s">
        <v>1041</v>
      </c>
      <c r="C260" t="s">
        <v>579</v>
      </c>
      <c r="D260" t="s">
        <v>102</v>
      </c>
      <c r="E260" t="s">
        <v>229</v>
      </c>
      <c r="F260" t="s">
        <v>71</v>
      </c>
      <c r="G260" t="s">
        <v>72</v>
      </c>
      <c r="H260" t="s">
        <v>73</v>
      </c>
      <c r="I260" t="s">
        <v>118</v>
      </c>
      <c r="J260" t="s">
        <v>230</v>
      </c>
      <c r="K260" t="s">
        <v>356</v>
      </c>
      <c r="L260">
        <v>23567.85</v>
      </c>
      <c r="M260">
        <v>3</v>
      </c>
      <c r="N260">
        <v>0.05</v>
      </c>
      <c r="O260">
        <v>3919.91</v>
      </c>
    </row>
    <row r="261" spans="1:15" x14ac:dyDescent="0.3">
      <c r="A261" t="s">
        <v>1042</v>
      </c>
      <c r="B261" t="s">
        <v>1043</v>
      </c>
      <c r="C261" t="s">
        <v>1044</v>
      </c>
      <c r="D261" t="s">
        <v>78</v>
      </c>
      <c r="E261" t="s">
        <v>245</v>
      </c>
      <c r="F261" t="s">
        <v>80</v>
      </c>
      <c r="G261" t="s">
        <v>63</v>
      </c>
      <c r="H261" t="s">
        <v>64</v>
      </c>
      <c r="I261" t="s">
        <v>118</v>
      </c>
      <c r="J261" t="s">
        <v>119</v>
      </c>
      <c r="K261" t="s">
        <v>197</v>
      </c>
      <c r="L261">
        <v>77725.48</v>
      </c>
      <c r="M261">
        <v>7</v>
      </c>
      <c r="N261">
        <v>0.2</v>
      </c>
      <c r="O261">
        <v>13865.15</v>
      </c>
    </row>
    <row r="262" spans="1:15" x14ac:dyDescent="0.3">
      <c r="A262" t="s">
        <v>1045</v>
      </c>
      <c r="B262" t="s">
        <v>1046</v>
      </c>
      <c r="C262" t="s">
        <v>358</v>
      </c>
      <c r="D262" t="s">
        <v>61</v>
      </c>
      <c r="E262" t="s">
        <v>1047</v>
      </c>
      <c r="F262" t="s">
        <v>80</v>
      </c>
      <c r="G262" t="s">
        <v>179</v>
      </c>
      <c r="H262" t="s">
        <v>236</v>
      </c>
      <c r="I262" t="s">
        <v>118</v>
      </c>
      <c r="J262" t="s">
        <v>230</v>
      </c>
      <c r="K262" t="s">
        <v>356</v>
      </c>
      <c r="L262">
        <v>25927.29</v>
      </c>
      <c r="M262">
        <v>9</v>
      </c>
      <c r="N262">
        <v>0</v>
      </c>
      <c r="O262">
        <v>7319.4</v>
      </c>
    </row>
    <row r="263" spans="1:15" x14ac:dyDescent="0.3">
      <c r="A263" t="s">
        <v>1048</v>
      </c>
      <c r="B263" t="s">
        <v>1032</v>
      </c>
      <c r="C263" t="s">
        <v>1033</v>
      </c>
      <c r="D263" t="s">
        <v>61</v>
      </c>
      <c r="E263" t="s">
        <v>1049</v>
      </c>
      <c r="F263" t="s">
        <v>52</v>
      </c>
      <c r="G263" t="s">
        <v>72</v>
      </c>
      <c r="H263" t="s">
        <v>104</v>
      </c>
      <c r="I263" t="s">
        <v>118</v>
      </c>
      <c r="J263" t="s">
        <v>119</v>
      </c>
      <c r="K263" t="s">
        <v>197</v>
      </c>
      <c r="L263">
        <v>24337.68</v>
      </c>
      <c r="M263">
        <v>6</v>
      </c>
      <c r="N263">
        <v>0.1</v>
      </c>
      <c r="O263">
        <v>6222.02</v>
      </c>
    </row>
    <row r="264" spans="1:15" x14ac:dyDescent="0.3">
      <c r="A264" t="s">
        <v>1050</v>
      </c>
      <c r="B264" t="s">
        <v>471</v>
      </c>
      <c r="C264" t="s">
        <v>1051</v>
      </c>
      <c r="D264" t="s">
        <v>50</v>
      </c>
      <c r="E264" t="s">
        <v>274</v>
      </c>
      <c r="F264" t="s">
        <v>80</v>
      </c>
      <c r="G264" t="s">
        <v>81</v>
      </c>
      <c r="H264" t="s">
        <v>186</v>
      </c>
      <c r="I264" t="s">
        <v>83</v>
      </c>
      <c r="J264" t="s">
        <v>449</v>
      </c>
      <c r="K264" t="s">
        <v>681</v>
      </c>
      <c r="L264">
        <v>56291.27</v>
      </c>
      <c r="M264">
        <v>7</v>
      </c>
      <c r="N264">
        <v>0.15</v>
      </c>
      <c r="O264">
        <v>18492.349999999999</v>
      </c>
    </row>
    <row r="265" spans="1:15" x14ac:dyDescent="0.3">
      <c r="A265" t="s">
        <v>1052</v>
      </c>
      <c r="B265" t="s">
        <v>1053</v>
      </c>
      <c r="C265" t="s">
        <v>1054</v>
      </c>
      <c r="D265" t="s">
        <v>61</v>
      </c>
      <c r="E265" t="s">
        <v>1055</v>
      </c>
      <c r="F265" t="s">
        <v>80</v>
      </c>
      <c r="G265" t="s">
        <v>63</v>
      </c>
      <c r="H265" t="s">
        <v>172</v>
      </c>
      <c r="I265" t="s">
        <v>118</v>
      </c>
      <c r="J265" t="s">
        <v>303</v>
      </c>
      <c r="K265" t="s">
        <v>304</v>
      </c>
      <c r="L265">
        <v>40983.360000000001</v>
      </c>
      <c r="M265">
        <v>8</v>
      </c>
      <c r="N265">
        <v>0.05</v>
      </c>
      <c r="O265">
        <v>12523.05</v>
      </c>
    </row>
    <row r="266" spans="1:15" x14ac:dyDescent="0.3">
      <c r="A266" t="s">
        <v>1056</v>
      </c>
      <c r="B266" t="s">
        <v>1057</v>
      </c>
      <c r="C266" t="s">
        <v>1058</v>
      </c>
      <c r="D266" t="s">
        <v>102</v>
      </c>
      <c r="E266" t="s">
        <v>621</v>
      </c>
      <c r="F266" t="s">
        <v>52</v>
      </c>
      <c r="G266" t="s">
        <v>179</v>
      </c>
      <c r="H266" t="s">
        <v>180</v>
      </c>
      <c r="I266" t="s">
        <v>96</v>
      </c>
      <c r="J266" t="s">
        <v>111</v>
      </c>
      <c r="K266" t="s">
        <v>328</v>
      </c>
      <c r="L266">
        <v>66189.3</v>
      </c>
      <c r="M266">
        <v>10</v>
      </c>
      <c r="N266">
        <v>0.15</v>
      </c>
      <c r="O266">
        <v>16830.54</v>
      </c>
    </row>
    <row r="267" spans="1:15" x14ac:dyDescent="0.3">
      <c r="A267" t="s">
        <v>1059</v>
      </c>
      <c r="B267" t="s">
        <v>1009</v>
      </c>
      <c r="C267" t="s">
        <v>1060</v>
      </c>
      <c r="D267" t="s">
        <v>50</v>
      </c>
      <c r="E267" t="s">
        <v>1061</v>
      </c>
      <c r="F267" t="s">
        <v>52</v>
      </c>
      <c r="G267" t="s">
        <v>72</v>
      </c>
      <c r="H267" t="s">
        <v>117</v>
      </c>
      <c r="I267" t="s">
        <v>118</v>
      </c>
      <c r="J267" t="s">
        <v>303</v>
      </c>
      <c r="K267" t="s">
        <v>304</v>
      </c>
      <c r="L267">
        <v>9474.9699999999993</v>
      </c>
      <c r="M267">
        <v>1</v>
      </c>
      <c r="N267">
        <v>0.05</v>
      </c>
      <c r="O267">
        <v>3091.32</v>
      </c>
    </row>
    <row r="268" spans="1:15" x14ac:dyDescent="0.3">
      <c r="A268" t="s">
        <v>1062</v>
      </c>
      <c r="B268" t="s">
        <v>1063</v>
      </c>
      <c r="C268" t="s">
        <v>1064</v>
      </c>
      <c r="D268" t="s">
        <v>61</v>
      </c>
      <c r="E268" t="s">
        <v>510</v>
      </c>
      <c r="F268" t="s">
        <v>80</v>
      </c>
      <c r="G268" t="s">
        <v>179</v>
      </c>
      <c r="H268" t="s">
        <v>236</v>
      </c>
      <c r="I268" t="s">
        <v>83</v>
      </c>
      <c r="J268" t="s">
        <v>449</v>
      </c>
      <c r="K268" t="s">
        <v>775</v>
      </c>
      <c r="L268">
        <v>71186.3</v>
      </c>
      <c r="M268">
        <v>5</v>
      </c>
      <c r="N268">
        <v>0.15</v>
      </c>
      <c r="O268">
        <v>13193.36</v>
      </c>
    </row>
    <row r="269" spans="1:15" x14ac:dyDescent="0.3">
      <c r="A269" t="s">
        <v>1065</v>
      </c>
      <c r="B269" t="s">
        <v>1066</v>
      </c>
      <c r="C269" t="s">
        <v>127</v>
      </c>
      <c r="D269" t="s">
        <v>78</v>
      </c>
      <c r="E269" t="s">
        <v>1067</v>
      </c>
      <c r="F269" t="s">
        <v>71</v>
      </c>
      <c r="G269" t="s">
        <v>63</v>
      </c>
      <c r="H269" t="s">
        <v>64</v>
      </c>
      <c r="I269" t="s">
        <v>83</v>
      </c>
      <c r="J269" t="s">
        <v>156</v>
      </c>
      <c r="K269" t="s">
        <v>285</v>
      </c>
      <c r="L269">
        <v>3580.59</v>
      </c>
      <c r="M269">
        <v>1</v>
      </c>
      <c r="N269">
        <v>0.25</v>
      </c>
      <c r="O269">
        <v>412.97</v>
      </c>
    </row>
    <row r="270" spans="1:15" x14ac:dyDescent="0.3">
      <c r="A270" t="s">
        <v>1068</v>
      </c>
      <c r="B270" t="s">
        <v>1069</v>
      </c>
      <c r="C270" t="s">
        <v>1070</v>
      </c>
      <c r="D270" t="s">
        <v>50</v>
      </c>
      <c r="E270" t="s">
        <v>1071</v>
      </c>
      <c r="F270" t="s">
        <v>52</v>
      </c>
      <c r="G270" t="s">
        <v>81</v>
      </c>
      <c r="H270" t="s">
        <v>95</v>
      </c>
      <c r="I270" t="s">
        <v>55</v>
      </c>
      <c r="J270" t="s">
        <v>56</v>
      </c>
      <c r="K270" t="s">
        <v>74</v>
      </c>
      <c r="L270">
        <v>58072.5</v>
      </c>
      <c r="M270">
        <v>5</v>
      </c>
      <c r="N270">
        <v>0.2</v>
      </c>
      <c r="O270">
        <v>18018.89</v>
      </c>
    </row>
    <row r="271" spans="1:15" x14ac:dyDescent="0.3">
      <c r="A271" t="s">
        <v>1072</v>
      </c>
      <c r="B271" t="s">
        <v>1073</v>
      </c>
      <c r="C271" t="s">
        <v>1074</v>
      </c>
      <c r="D271" t="s">
        <v>50</v>
      </c>
      <c r="E271" t="s">
        <v>1075</v>
      </c>
      <c r="F271" t="s">
        <v>80</v>
      </c>
      <c r="G271" t="s">
        <v>81</v>
      </c>
      <c r="H271" t="s">
        <v>186</v>
      </c>
      <c r="I271" t="s">
        <v>96</v>
      </c>
      <c r="J271" t="s">
        <v>166</v>
      </c>
      <c r="K271" t="s">
        <v>167</v>
      </c>
      <c r="L271">
        <v>35464.769999999997</v>
      </c>
      <c r="M271">
        <v>9</v>
      </c>
      <c r="N271">
        <v>0.25</v>
      </c>
      <c r="O271">
        <v>9621.19</v>
      </c>
    </row>
    <row r="272" spans="1:15" x14ac:dyDescent="0.3">
      <c r="A272" t="s">
        <v>1076</v>
      </c>
      <c r="B272" t="s">
        <v>1077</v>
      </c>
      <c r="C272" t="s">
        <v>760</v>
      </c>
      <c r="D272" t="s">
        <v>50</v>
      </c>
      <c r="E272" t="s">
        <v>1078</v>
      </c>
      <c r="F272" t="s">
        <v>80</v>
      </c>
      <c r="G272" t="s">
        <v>81</v>
      </c>
      <c r="H272" t="s">
        <v>95</v>
      </c>
      <c r="I272" t="s">
        <v>83</v>
      </c>
      <c r="J272" t="s">
        <v>379</v>
      </c>
      <c r="K272" t="s">
        <v>716</v>
      </c>
      <c r="L272">
        <v>97539.66</v>
      </c>
      <c r="M272">
        <v>9</v>
      </c>
      <c r="N272">
        <v>0</v>
      </c>
      <c r="O272">
        <v>32122.080000000002</v>
      </c>
    </row>
    <row r="273" spans="1:15" x14ac:dyDescent="0.3">
      <c r="A273" t="s">
        <v>1079</v>
      </c>
      <c r="B273" t="s">
        <v>1080</v>
      </c>
      <c r="C273" t="s">
        <v>1081</v>
      </c>
      <c r="D273" t="s">
        <v>61</v>
      </c>
      <c r="E273" t="s">
        <v>196</v>
      </c>
      <c r="F273" t="s">
        <v>71</v>
      </c>
      <c r="G273" t="s">
        <v>179</v>
      </c>
      <c r="H273" t="s">
        <v>180</v>
      </c>
      <c r="I273" t="s">
        <v>118</v>
      </c>
      <c r="J273" t="s">
        <v>119</v>
      </c>
      <c r="K273" t="s">
        <v>197</v>
      </c>
      <c r="L273">
        <v>2349.6</v>
      </c>
      <c r="M273">
        <v>3</v>
      </c>
      <c r="N273">
        <v>0.15</v>
      </c>
      <c r="O273">
        <v>344.33</v>
      </c>
    </row>
    <row r="274" spans="1:15" x14ac:dyDescent="0.3">
      <c r="A274" t="s">
        <v>1082</v>
      </c>
      <c r="B274" t="s">
        <v>1083</v>
      </c>
      <c r="C274" t="s">
        <v>1084</v>
      </c>
      <c r="D274" t="s">
        <v>78</v>
      </c>
      <c r="E274" t="s">
        <v>1085</v>
      </c>
      <c r="F274" t="s">
        <v>52</v>
      </c>
      <c r="G274" t="s">
        <v>81</v>
      </c>
      <c r="H274" t="s">
        <v>82</v>
      </c>
      <c r="I274" t="s">
        <v>96</v>
      </c>
      <c r="J274" t="s">
        <v>135</v>
      </c>
      <c r="K274" t="s">
        <v>395</v>
      </c>
      <c r="L274">
        <v>11796.39</v>
      </c>
      <c r="M274">
        <v>9</v>
      </c>
      <c r="N274">
        <v>0.25</v>
      </c>
      <c r="O274">
        <v>3314.88</v>
      </c>
    </row>
    <row r="275" spans="1:15" x14ac:dyDescent="0.3">
      <c r="A275" t="s">
        <v>1086</v>
      </c>
      <c r="B275" t="s">
        <v>287</v>
      </c>
      <c r="C275" t="s">
        <v>1087</v>
      </c>
      <c r="D275" t="s">
        <v>61</v>
      </c>
      <c r="E275" t="s">
        <v>411</v>
      </c>
      <c r="F275" t="s">
        <v>71</v>
      </c>
      <c r="G275" t="s">
        <v>63</v>
      </c>
      <c r="H275" t="s">
        <v>213</v>
      </c>
      <c r="I275" t="s">
        <v>55</v>
      </c>
      <c r="J275" t="s">
        <v>65</v>
      </c>
      <c r="K275" t="s">
        <v>130</v>
      </c>
      <c r="L275">
        <v>27655.9</v>
      </c>
      <c r="M275">
        <v>5</v>
      </c>
      <c r="N275">
        <v>0.25</v>
      </c>
      <c r="O275">
        <v>6675.23</v>
      </c>
    </row>
    <row r="276" spans="1:15" x14ac:dyDescent="0.3">
      <c r="A276" t="s">
        <v>1088</v>
      </c>
      <c r="B276" t="s">
        <v>1089</v>
      </c>
      <c r="C276" t="s">
        <v>1090</v>
      </c>
      <c r="D276" t="s">
        <v>50</v>
      </c>
      <c r="E276" t="s">
        <v>1091</v>
      </c>
      <c r="F276" t="s">
        <v>80</v>
      </c>
      <c r="G276" t="s">
        <v>53</v>
      </c>
      <c r="H276" t="s">
        <v>90</v>
      </c>
      <c r="I276" t="s">
        <v>118</v>
      </c>
      <c r="J276" t="s">
        <v>119</v>
      </c>
      <c r="K276" t="s">
        <v>270</v>
      </c>
      <c r="L276">
        <v>66007.199999999997</v>
      </c>
      <c r="M276">
        <v>5</v>
      </c>
      <c r="N276">
        <v>0</v>
      </c>
      <c r="O276">
        <v>20253.939999999999</v>
      </c>
    </row>
    <row r="277" spans="1:15" x14ac:dyDescent="0.3">
      <c r="A277" t="s">
        <v>1092</v>
      </c>
      <c r="B277" t="s">
        <v>1093</v>
      </c>
      <c r="C277" t="s">
        <v>1094</v>
      </c>
      <c r="D277" t="s">
        <v>50</v>
      </c>
      <c r="E277" t="s">
        <v>1095</v>
      </c>
      <c r="F277" t="s">
        <v>71</v>
      </c>
      <c r="G277" t="s">
        <v>72</v>
      </c>
      <c r="H277" t="s">
        <v>346</v>
      </c>
      <c r="I277" t="s">
        <v>96</v>
      </c>
      <c r="J277" t="s">
        <v>166</v>
      </c>
      <c r="K277" t="s">
        <v>762</v>
      </c>
      <c r="L277">
        <v>5619.72</v>
      </c>
      <c r="M277">
        <v>3</v>
      </c>
      <c r="N277">
        <v>0.25</v>
      </c>
      <c r="O277">
        <v>920.5</v>
      </c>
    </row>
    <row r="278" spans="1:15" x14ac:dyDescent="0.3">
      <c r="A278" t="s">
        <v>1096</v>
      </c>
      <c r="B278" t="s">
        <v>971</v>
      </c>
      <c r="C278" t="s">
        <v>705</v>
      </c>
      <c r="D278" t="s">
        <v>102</v>
      </c>
      <c r="E278" t="s">
        <v>1097</v>
      </c>
      <c r="F278" t="s">
        <v>80</v>
      </c>
      <c r="G278" t="s">
        <v>63</v>
      </c>
      <c r="H278" t="s">
        <v>172</v>
      </c>
      <c r="I278" t="s">
        <v>96</v>
      </c>
      <c r="J278" t="s">
        <v>97</v>
      </c>
      <c r="K278" t="s">
        <v>416</v>
      </c>
      <c r="L278">
        <v>12966.12</v>
      </c>
      <c r="M278">
        <v>1</v>
      </c>
      <c r="N278">
        <v>0.25</v>
      </c>
      <c r="O278">
        <v>1523.25</v>
      </c>
    </row>
    <row r="279" spans="1:15" x14ac:dyDescent="0.3">
      <c r="A279" t="s">
        <v>1098</v>
      </c>
      <c r="B279" t="s">
        <v>880</v>
      </c>
      <c r="C279" t="s">
        <v>1099</v>
      </c>
      <c r="D279" t="s">
        <v>102</v>
      </c>
      <c r="E279" t="s">
        <v>893</v>
      </c>
      <c r="F279" t="s">
        <v>71</v>
      </c>
      <c r="G279" t="s">
        <v>81</v>
      </c>
      <c r="H279" t="s">
        <v>82</v>
      </c>
      <c r="I279" t="s">
        <v>118</v>
      </c>
      <c r="J279" t="s">
        <v>230</v>
      </c>
      <c r="K279" t="s">
        <v>356</v>
      </c>
      <c r="L279">
        <v>104034.87</v>
      </c>
      <c r="M279">
        <v>9</v>
      </c>
      <c r="N279">
        <v>0.2</v>
      </c>
      <c r="O279">
        <v>18231.62</v>
      </c>
    </row>
    <row r="280" spans="1:15" x14ac:dyDescent="0.3">
      <c r="A280" t="s">
        <v>1100</v>
      </c>
      <c r="B280" t="s">
        <v>1101</v>
      </c>
      <c r="C280" t="s">
        <v>749</v>
      </c>
      <c r="D280" t="s">
        <v>78</v>
      </c>
      <c r="E280" t="s">
        <v>429</v>
      </c>
      <c r="F280" t="s">
        <v>80</v>
      </c>
      <c r="G280" t="s">
        <v>179</v>
      </c>
      <c r="H280" t="s">
        <v>180</v>
      </c>
      <c r="I280" t="s">
        <v>96</v>
      </c>
      <c r="J280" t="s">
        <v>135</v>
      </c>
      <c r="K280" t="s">
        <v>275</v>
      </c>
      <c r="L280">
        <v>60137.52</v>
      </c>
      <c r="M280">
        <v>6</v>
      </c>
      <c r="N280">
        <v>0.25</v>
      </c>
      <c r="O280">
        <v>13701.47</v>
      </c>
    </row>
    <row r="281" spans="1:15" x14ac:dyDescent="0.3">
      <c r="A281" t="s">
        <v>1102</v>
      </c>
      <c r="B281" t="s">
        <v>1103</v>
      </c>
      <c r="C281" t="s">
        <v>1104</v>
      </c>
      <c r="D281" t="s">
        <v>50</v>
      </c>
      <c r="E281" t="s">
        <v>487</v>
      </c>
      <c r="F281" t="s">
        <v>80</v>
      </c>
      <c r="G281" t="s">
        <v>63</v>
      </c>
      <c r="H281" t="s">
        <v>202</v>
      </c>
      <c r="I281" t="s">
        <v>83</v>
      </c>
      <c r="J281" t="s">
        <v>449</v>
      </c>
      <c r="K281" t="s">
        <v>450</v>
      </c>
      <c r="L281">
        <v>22591.200000000001</v>
      </c>
      <c r="M281">
        <v>6</v>
      </c>
      <c r="N281">
        <v>0.1</v>
      </c>
      <c r="O281">
        <v>7876.9</v>
      </c>
    </row>
    <row r="282" spans="1:15" x14ac:dyDescent="0.3">
      <c r="A282" t="s">
        <v>1105</v>
      </c>
      <c r="B282" t="s">
        <v>728</v>
      </c>
      <c r="C282" t="s">
        <v>748</v>
      </c>
      <c r="D282" t="s">
        <v>102</v>
      </c>
      <c r="E282" t="s">
        <v>761</v>
      </c>
      <c r="F282" t="s">
        <v>52</v>
      </c>
      <c r="G282" t="s">
        <v>63</v>
      </c>
      <c r="H282" t="s">
        <v>202</v>
      </c>
      <c r="I282" t="s">
        <v>96</v>
      </c>
      <c r="J282" t="s">
        <v>111</v>
      </c>
      <c r="K282" t="s">
        <v>112</v>
      </c>
      <c r="L282">
        <v>39021.68</v>
      </c>
      <c r="M282">
        <v>8</v>
      </c>
      <c r="N282">
        <v>0.15</v>
      </c>
      <c r="O282">
        <v>7087.77</v>
      </c>
    </row>
    <row r="283" spans="1:15" x14ac:dyDescent="0.3">
      <c r="A283" t="s">
        <v>1106</v>
      </c>
      <c r="B283" t="s">
        <v>315</v>
      </c>
      <c r="C283" t="s">
        <v>1107</v>
      </c>
      <c r="D283" t="s">
        <v>102</v>
      </c>
      <c r="E283" t="s">
        <v>1108</v>
      </c>
      <c r="F283" t="s">
        <v>80</v>
      </c>
      <c r="G283" t="s">
        <v>179</v>
      </c>
      <c r="H283" t="s">
        <v>180</v>
      </c>
      <c r="I283" t="s">
        <v>55</v>
      </c>
      <c r="J283" t="s">
        <v>141</v>
      </c>
      <c r="K283" t="s">
        <v>241</v>
      </c>
      <c r="L283">
        <v>29352.6</v>
      </c>
      <c r="M283">
        <v>9</v>
      </c>
      <c r="N283">
        <v>0.25</v>
      </c>
      <c r="O283">
        <v>6294.99</v>
      </c>
    </row>
    <row r="284" spans="1:15" x14ac:dyDescent="0.3">
      <c r="A284" t="s">
        <v>1109</v>
      </c>
      <c r="B284" t="s">
        <v>1110</v>
      </c>
      <c r="C284" t="s">
        <v>1093</v>
      </c>
      <c r="D284" t="s">
        <v>50</v>
      </c>
      <c r="E284" t="s">
        <v>1111</v>
      </c>
      <c r="F284" t="s">
        <v>71</v>
      </c>
      <c r="G284" t="s">
        <v>179</v>
      </c>
      <c r="H284" t="s">
        <v>236</v>
      </c>
      <c r="I284" t="s">
        <v>118</v>
      </c>
      <c r="J284" t="s">
        <v>119</v>
      </c>
      <c r="K284" t="s">
        <v>120</v>
      </c>
      <c r="L284">
        <v>22875.88</v>
      </c>
      <c r="M284">
        <v>2</v>
      </c>
      <c r="N284">
        <v>0.05</v>
      </c>
      <c r="O284">
        <v>8680.9</v>
      </c>
    </row>
    <row r="285" spans="1:15" x14ac:dyDescent="0.3">
      <c r="A285" t="s">
        <v>1112</v>
      </c>
      <c r="B285" t="s">
        <v>1113</v>
      </c>
      <c r="C285" t="s">
        <v>1114</v>
      </c>
      <c r="D285" t="s">
        <v>78</v>
      </c>
      <c r="E285" t="s">
        <v>1115</v>
      </c>
      <c r="F285" t="s">
        <v>71</v>
      </c>
      <c r="G285" t="s">
        <v>81</v>
      </c>
      <c r="H285" t="s">
        <v>82</v>
      </c>
      <c r="I285" t="s">
        <v>83</v>
      </c>
      <c r="J285" t="s">
        <v>379</v>
      </c>
      <c r="K285" t="s">
        <v>716</v>
      </c>
      <c r="L285">
        <v>12481.21</v>
      </c>
      <c r="M285">
        <v>7</v>
      </c>
      <c r="N285">
        <v>0.2</v>
      </c>
      <c r="O285">
        <v>3504.92</v>
      </c>
    </row>
    <row r="286" spans="1:15" x14ac:dyDescent="0.3">
      <c r="A286" t="s">
        <v>1116</v>
      </c>
      <c r="B286" t="s">
        <v>1117</v>
      </c>
      <c r="C286" t="s">
        <v>1118</v>
      </c>
      <c r="D286" t="s">
        <v>102</v>
      </c>
      <c r="E286" t="s">
        <v>820</v>
      </c>
      <c r="F286" t="s">
        <v>52</v>
      </c>
      <c r="G286" t="s">
        <v>72</v>
      </c>
      <c r="H286" t="s">
        <v>117</v>
      </c>
      <c r="I286" t="s">
        <v>96</v>
      </c>
      <c r="J286" t="s">
        <v>111</v>
      </c>
      <c r="K286" t="s">
        <v>225</v>
      </c>
      <c r="L286">
        <v>20236.400000000001</v>
      </c>
      <c r="M286">
        <v>10</v>
      </c>
      <c r="N286">
        <v>0.15</v>
      </c>
      <c r="O286">
        <v>4913.5</v>
      </c>
    </row>
    <row r="287" spans="1:15" x14ac:dyDescent="0.3">
      <c r="A287" t="s">
        <v>1119</v>
      </c>
      <c r="B287" t="s">
        <v>1120</v>
      </c>
      <c r="C287" t="s">
        <v>1121</v>
      </c>
      <c r="D287" t="s">
        <v>61</v>
      </c>
      <c r="E287" t="s">
        <v>779</v>
      </c>
      <c r="F287" t="s">
        <v>80</v>
      </c>
      <c r="G287" t="s">
        <v>81</v>
      </c>
      <c r="H287" t="s">
        <v>186</v>
      </c>
      <c r="I287" t="s">
        <v>96</v>
      </c>
      <c r="J287" t="s">
        <v>135</v>
      </c>
      <c r="K287" t="s">
        <v>136</v>
      </c>
      <c r="L287">
        <v>27700.2</v>
      </c>
      <c r="M287">
        <v>10</v>
      </c>
      <c r="N287">
        <v>0.05</v>
      </c>
      <c r="O287">
        <v>9844.82</v>
      </c>
    </row>
    <row r="288" spans="1:15" x14ac:dyDescent="0.3">
      <c r="A288" t="s">
        <v>1122</v>
      </c>
      <c r="B288" t="s">
        <v>1123</v>
      </c>
      <c r="C288" t="s">
        <v>1124</v>
      </c>
      <c r="D288" t="s">
        <v>78</v>
      </c>
      <c r="E288" t="s">
        <v>1125</v>
      </c>
      <c r="F288" t="s">
        <v>71</v>
      </c>
      <c r="G288" t="s">
        <v>179</v>
      </c>
      <c r="H288" t="s">
        <v>180</v>
      </c>
      <c r="I288" t="s">
        <v>118</v>
      </c>
      <c r="J288" t="s">
        <v>119</v>
      </c>
      <c r="K288" t="s">
        <v>197</v>
      </c>
      <c r="L288">
        <v>34510.6</v>
      </c>
      <c r="M288">
        <v>5</v>
      </c>
      <c r="N288">
        <v>0.05</v>
      </c>
      <c r="O288">
        <v>11981.47</v>
      </c>
    </row>
    <row r="289" spans="1:15" x14ac:dyDescent="0.3">
      <c r="A289" t="s">
        <v>1126</v>
      </c>
      <c r="B289" t="s">
        <v>1127</v>
      </c>
      <c r="C289" t="s">
        <v>1128</v>
      </c>
      <c r="D289" t="s">
        <v>78</v>
      </c>
      <c r="E289" t="s">
        <v>221</v>
      </c>
      <c r="F289" t="s">
        <v>80</v>
      </c>
      <c r="G289" t="s">
        <v>179</v>
      </c>
      <c r="H289" t="s">
        <v>180</v>
      </c>
      <c r="I289" t="s">
        <v>83</v>
      </c>
      <c r="J289" t="s">
        <v>156</v>
      </c>
      <c r="K289" t="s">
        <v>208</v>
      </c>
      <c r="L289">
        <v>51809.25</v>
      </c>
      <c r="M289">
        <v>5</v>
      </c>
      <c r="N289">
        <v>0.25</v>
      </c>
      <c r="O289">
        <v>14253.97</v>
      </c>
    </row>
    <row r="290" spans="1:15" x14ac:dyDescent="0.3">
      <c r="A290" t="s">
        <v>1129</v>
      </c>
      <c r="B290" t="s">
        <v>1130</v>
      </c>
      <c r="C290" t="s">
        <v>605</v>
      </c>
      <c r="D290" t="s">
        <v>61</v>
      </c>
      <c r="E290" t="s">
        <v>1131</v>
      </c>
      <c r="F290" t="s">
        <v>80</v>
      </c>
      <c r="G290" t="s">
        <v>72</v>
      </c>
      <c r="H290" t="s">
        <v>117</v>
      </c>
      <c r="I290" t="s">
        <v>118</v>
      </c>
      <c r="J290" t="s">
        <v>119</v>
      </c>
      <c r="K290" t="s">
        <v>270</v>
      </c>
      <c r="L290">
        <v>141515.70000000001</v>
      </c>
      <c r="M290">
        <v>10</v>
      </c>
      <c r="N290">
        <v>0.25</v>
      </c>
      <c r="O290">
        <v>31377.27</v>
      </c>
    </row>
    <row r="291" spans="1:15" x14ac:dyDescent="0.3">
      <c r="A291" t="s">
        <v>1132</v>
      </c>
      <c r="B291" t="s">
        <v>272</v>
      </c>
      <c r="C291" t="s">
        <v>1133</v>
      </c>
      <c r="D291" t="s">
        <v>102</v>
      </c>
      <c r="E291" t="s">
        <v>1134</v>
      </c>
      <c r="F291" t="s">
        <v>52</v>
      </c>
      <c r="G291" t="s">
        <v>81</v>
      </c>
      <c r="H291" t="s">
        <v>186</v>
      </c>
      <c r="I291" t="s">
        <v>83</v>
      </c>
      <c r="J291" t="s">
        <v>449</v>
      </c>
      <c r="K291" t="s">
        <v>681</v>
      </c>
      <c r="L291">
        <v>3158.56</v>
      </c>
      <c r="M291">
        <v>1</v>
      </c>
      <c r="N291">
        <v>0.05</v>
      </c>
      <c r="O291">
        <v>462.45</v>
      </c>
    </row>
    <row r="292" spans="1:15" x14ac:dyDescent="0.3">
      <c r="A292" t="s">
        <v>1135</v>
      </c>
      <c r="B292" t="s">
        <v>1136</v>
      </c>
      <c r="C292" t="s">
        <v>579</v>
      </c>
      <c r="D292" t="s">
        <v>61</v>
      </c>
      <c r="E292" t="s">
        <v>207</v>
      </c>
      <c r="F292" t="s">
        <v>52</v>
      </c>
      <c r="G292" t="s">
        <v>179</v>
      </c>
      <c r="H292" t="s">
        <v>180</v>
      </c>
      <c r="I292" t="s">
        <v>118</v>
      </c>
      <c r="J292" t="s">
        <v>119</v>
      </c>
      <c r="K292" t="s">
        <v>120</v>
      </c>
      <c r="L292">
        <v>130469.2</v>
      </c>
      <c r="M292">
        <v>10</v>
      </c>
      <c r="N292">
        <v>0.25</v>
      </c>
      <c r="O292">
        <v>25395.38</v>
      </c>
    </row>
    <row r="293" spans="1:15" x14ac:dyDescent="0.3">
      <c r="A293" t="s">
        <v>1137</v>
      </c>
      <c r="B293" t="s">
        <v>481</v>
      </c>
      <c r="C293" t="s">
        <v>1138</v>
      </c>
      <c r="D293" t="s">
        <v>102</v>
      </c>
      <c r="E293" t="s">
        <v>1139</v>
      </c>
      <c r="F293" t="s">
        <v>80</v>
      </c>
      <c r="G293" t="s">
        <v>72</v>
      </c>
      <c r="H293" t="s">
        <v>117</v>
      </c>
      <c r="I293" t="s">
        <v>96</v>
      </c>
      <c r="J293" t="s">
        <v>166</v>
      </c>
      <c r="K293" t="s">
        <v>337</v>
      </c>
      <c r="L293">
        <v>86965.98</v>
      </c>
      <c r="M293">
        <v>6</v>
      </c>
      <c r="N293">
        <v>0</v>
      </c>
      <c r="O293">
        <v>34504.51</v>
      </c>
    </row>
    <row r="294" spans="1:15" x14ac:dyDescent="0.3">
      <c r="A294" t="s">
        <v>1140</v>
      </c>
      <c r="B294" t="s">
        <v>826</v>
      </c>
      <c r="C294" t="s">
        <v>1141</v>
      </c>
      <c r="D294" t="s">
        <v>102</v>
      </c>
      <c r="E294" t="s">
        <v>1030</v>
      </c>
      <c r="F294" t="s">
        <v>80</v>
      </c>
      <c r="G294" t="s">
        <v>179</v>
      </c>
      <c r="H294" t="s">
        <v>180</v>
      </c>
      <c r="I294" t="s">
        <v>83</v>
      </c>
      <c r="J294" t="s">
        <v>84</v>
      </c>
      <c r="K294" t="s">
        <v>105</v>
      </c>
      <c r="L294">
        <v>44265.33</v>
      </c>
      <c r="M294">
        <v>3</v>
      </c>
      <c r="N294">
        <v>0</v>
      </c>
      <c r="O294">
        <v>15636.99</v>
      </c>
    </row>
    <row r="295" spans="1:15" x14ac:dyDescent="0.3">
      <c r="A295" t="s">
        <v>1142</v>
      </c>
      <c r="B295" t="s">
        <v>1143</v>
      </c>
      <c r="C295" t="s">
        <v>1144</v>
      </c>
      <c r="D295" t="s">
        <v>50</v>
      </c>
      <c r="E295" t="s">
        <v>1145</v>
      </c>
      <c r="F295" t="s">
        <v>71</v>
      </c>
      <c r="G295" t="s">
        <v>72</v>
      </c>
      <c r="H295" t="s">
        <v>73</v>
      </c>
      <c r="I295" t="s">
        <v>83</v>
      </c>
      <c r="J295" t="s">
        <v>156</v>
      </c>
      <c r="K295" t="s">
        <v>208</v>
      </c>
      <c r="L295">
        <v>1417.75</v>
      </c>
      <c r="M295">
        <v>5</v>
      </c>
      <c r="N295">
        <v>0.15</v>
      </c>
      <c r="O295">
        <v>268.23</v>
      </c>
    </row>
    <row r="296" spans="1:15" x14ac:dyDescent="0.3">
      <c r="A296" t="s">
        <v>1146</v>
      </c>
      <c r="B296" t="s">
        <v>624</v>
      </c>
      <c r="C296" t="s">
        <v>194</v>
      </c>
      <c r="D296" t="s">
        <v>61</v>
      </c>
      <c r="E296" t="s">
        <v>652</v>
      </c>
      <c r="F296" t="s">
        <v>52</v>
      </c>
      <c r="G296" t="s">
        <v>179</v>
      </c>
      <c r="H296" t="s">
        <v>236</v>
      </c>
      <c r="I296" t="s">
        <v>96</v>
      </c>
      <c r="J296" t="s">
        <v>97</v>
      </c>
      <c r="K296" t="s">
        <v>98</v>
      </c>
      <c r="L296">
        <v>47855.1</v>
      </c>
      <c r="M296">
        <v>6</v>
      </c>
      <c r="N296">
        <v>0.05</v>
      </c>
      <c r="O296">
        <v>12267.94</v>
      </c>
    </row>
    <row r="297" spans="1:15" x14ac:dyDescent="0.3">
      <c r="A297" t="s">
        <v>1147</v>
      </c>
      <c r="B297" t="s">
        <v>1148</v>
      </c>
      <c r="C297" t="s">
        <v>1149</v>
      </c>
      <c r="D297" t="s">
        <v>102</v>
      </c>
      <c r="E297" t="s">
        <v>1150</v>
      </c>
      <c r="F297" t="s">
        <v>71</v>
      </c>
      <c r="G297" t="s">
        <v>81</v>
      </c>
      <c r="H297" t="s">
        <v>95</v>
      </c>
      <c r="I297" t="s">
        <v>83</v>
      </c>
      <c r="J297" t="s">
        <v>156</v>
      </c>
      <c r="K297" t="s">
        <v>208</v>
      </c>
      <c r="L297">
        <v>30598.68</v>
      </c>
      <c r="M297">
        <v>6</v>
      </c>
      <c r="N297">
        <v>0.1</v>
      </c>
      <c r="O297">
        <v>9511.59</v>
      </c>
    </row>
    <row r="298" spans="1:15" x14ac:dyDescent="0.3">
      <c r="A298" t="s">
        <v>1151</v>
      </c>
      <c r="B298" t="s">
        <v>1152</v>
      </c>
      <c r="C298" t="s">
        <v>1153</v>
      </c>
      <c r="D298" t="s">
        <v>102</v>
      </c>
      <c r="E298" t="s">
        <v>1154</v>
      </c>
      <c r="F298" t="s">
        <v>52</v>
      </c>
      <c r="G298" t="s">
        <v>72</v>
      </c>
      <c r="H298" t="s">
        <v>346</v>
      </c>
      <c r="I298" t="s">
        <v>83</v>
      </c>
      <c r="J298" t="s">
        <v>156</v>
      </c>
      <c r="K298" t="s">
        <v>157</v>
      </c>
      <c r="L298">
        <v>35065.86</v>
      </c>
      <c r="M298">
        <v>6</v>
      </c>
      <c r="N298">
        <v>0</v>
      </c>
      <c r="O298">
        <v>10643.58</v>
      </c>
    </row>
    <row r="299" spans="1:15" x14ac:dyDescent="0.3">
      <c r="A299" t="s">
        <v>1155</v>
      </c>
      <c r="B299" t="s">
        <v>679</v>
      </c>
      <c r="C299" t="s">
        <v>862</v>
      </c>
      <c r="D299" t="s">
        <v>78</v>
      </c>
      <c r="E299" t="s">
        <v>1134</v>
      </c>
      <c r="F299" t="s">
        <v>71</v>
      </c>
      <c r="G299" t="s">
        <v>179</v>
      </c>
      <c r="H299" t="s">
        <v>236</v>
      </c>
      <c r="I299" t="s">
        <v>96</v>
      </c>
      <c r="J299" t="s">
        <v>111</v>
      </c>
      <c r="K299" t="s">
        <v>112</v>
      </c>
      <c r="L299">
        <v>19762.52</v>
      </c>
      <c r="M299">
        <v>4</v>
      </c>
      <c r="N299">
        <v>0</v>
      </c>
      <c r="O299">
        <v>3220.24</v>
      </c>
    </row>
    <row r="300" spans="1:15" x14ac:dyDescent="0.3">
      <c r="A300" t="s">
        <v>1156</v>
      </c>
      <c r="B300" t="s">
        <v>1157</v>
      </c>
      <c r="C300" t="s">
        <v>1158</v>
      </c>
      <c r="D300" t="s">
        <v>50</v>
      </c>
      <c r="E300" t="s">
        <v>1159</v>
      </c>
      <c r="F300" t="s">
        <v>80</v>
      </c>
      <c r="G300" t="s">
        <v>53</v>
      </c>
      <c r="H300" t="s">
        <v>246</v>
      </c>
      <c r="I300" t="s">
        <v>55</v>
      </c>
      <c r="J300" t="s">
        <v>65</v>
      </c>
      <c r="K300" t="s">
        <v>66</v>
      </c>
      <c r="L300">
        <v>22507.96</v>
      </c>
      <c r="M300">
        <v>2</v>
      </c>
      <c r="N300">
        <v>0.05</v>
      </c>
      <c r="O300">
        <v>8426.0499999999993</v>
      </c>
    </row>
    <row r="301" spans="1:15" x14ac:dyDescent="0.3">
      <c r="A301" t="s">
        <v>1160</v>
      </c>
      <c r="B301" t="s">
        <v>1161</v>
      </c>
      <c r="C301" t="s">
        <v>1162</v>
      </c>
      <c r="D301" t="s">
        <v>50</v>
      </c>
      <c r="E301" t="s">
        <v>109</v>
      </c>
      <c r="F301" t="s">
        <v>52</v>
      </c>
      <c r="G301" t="s">
        <v>72</v>
      </c>
      <c r="H301" t="s">
        <v>117</v>
      </c>
      <c r="I301" t="s">
        <v>83</v>
      </c>
      <c r="J301" t="s">
        <v>84</v>
      </c>
      <c r="K301" t="s">
        <v>105</v>
      </c>
      <c r="L301">
        <v>48136.62</v>
      </c>
      <c r="M301">
        <v>7</v>
      </c>
      <c r="N301">
        <v>0.15</v>
      </c>
      <c r="O301">
        <v>11937.02</v>
      </c>
    </row>
    <row r="302" spans="1:15" x14ac:dyDescent="0.3">
      <c r="A302" t="s">
        <v>1163</v>
      </c>
      <c r="B302" t="s">
        <v>1164</v>
      </c>
      <c r="C302" t="s">
        <v>1165</v>
      </c>
      <c r="D302" t="s">
        <v>50</v>
      </c>
      <c r="E302" t="s">
        <v>1154</v>
      </c>
      <c r="F302" t="s">
        <v>80</v>
      </c>
      <c r="G302" t="s">
        <v>179</v>
      </c>
      <c r="H302" t="s">
        <v>180</v>
      </c>
      <c r="I302" t="s">
        <v>55</v>
      </c>
      <c r="J302" t="s">
        <v>173</v>
      </c>
      <c r="K302" t="s">
        <v>780</v>
      </c>
      <c r="L302">
        <v>15937.29</v>
      </c>
      <c r="M302">
        <v>9</v>
      </c>
      <c r="N302">
        <v>0.25</v>
      </c>
      <c r="O302">
        <v>3880.68</v>
      </c>
    </row>
    <row r="303" spans="1:15" x14ac:dyDescent="0.3">
      <c r="A303" t="s">
        <v>1166</v>
      </c>
      <c r="B303" t="s">
        <v>530</v>
      </c>
      <c r="C303" t="s">
        <v>1167</v>
      </c>
      <c r="D303" t="s">
        <v>102</v>
      </c>
      <c r="E303" t="s">
        <v>1095</v>
      </c>
      <c r="F303" t="s">
        <v>80</v>
      </c>
      <c r="G303" t="s">
        <v>81</v>
      </c>
      <c r="H303" t="s">
        <v>186</v>
      </c>
      <c r="I303" t="s">
        <v>83</v>
      </c>
      <c r="J303" t="s">
        <v>156</v>
      </c>
      <c r="K303" t="s">
        <v>157</v>
      </c>
      <c r="L303">
        <v>83945.4</v>
      </c>
      <c r="M303">
        <v>7</v>
      </c>
      <c r="N303">
        <v>0.2</v>
      </c>
      <c r="O303">
        <v>21910.11</v>
      </c>
    </row>
    <row r="304" spans="1:15" x14ac:dyDescent="0.3">
      <c r="A304" t="s">
        <v>1168</v>
      </c>
      <c r="B304" t="s">
        <v>802</v>
      </c>
      <c r="C304" t="s">
        <v>803</v>
      </c>
      <c r="D304" t="s">
        <v>78</v>
      </c>
      <c r="E304" t="s">
        <v>1169</v>
      </c>
      <c r="F304" t="s">
        <v>80</v>
      </c>
      <c r="G304" t="s">
        <v>179</v>
      </c>
      <c r="H304" t="s">
        <v>180</v>
      </c>
      <c r="I304" t="s">
        <v>55</v>
      </c>
      <c r="J304" t="s">
        <v>173</v>
      </c>
      <c r="K304" t="s">
        <v>203</v>
      </c>
      <c r="L304">
        <v>90304.9</v>
      </c>
      <c r="M304">
        <v>10</v>
      </c>
      <c r="N304">
        <v>0.2</v>
      </c>
      <c r="O304">
        <v>19008.72</v>
      </c>
    </row>
    <row r="305" spans="1:15" x14ac:dyDescent="0.3">
      <c r="A305" t="s">
        <v>1170</v>
      </c>
      <c r="B305" t="s">
        <v>901</v>
      </c>
      <c r="C305" t="s">
        <v>530</v>
      </c>
      <c r="D305" t="s">
        <v>61</v>
      </c>
      <c r="E305" t="s">
        <v>1171</v>
      </c>
      <c r="F305" t="s">
        <v>71</v>
      </c>
      <c r="G305" t="s">
        <v>179</v>
      </c>
      <c r="H305" t="s">
        <v>180</v>
      </c>
      <c r="I305" t="s">
        <v>83</v>
      </c>
      <c r="J305" t="s">
        <v>156</v>
      </c>
      <c r="K305" t="s">
        <v>157</v>
      </c>
      <c r="L305">
        <v>125542.8</v>
      </c>
      <c r="M305">
        <v>10</v>
      </c>
      <c r="N305">
        <v>0.05</v>
      </c>
      <c r="O305">
        <v>44288.63</v>
      </c>
    </row>
    <row r="306" spans="1:15" x14ac:dyDescent="0.3">
      <c r="A306" t="s">
        <v>1172</v>
      </c>
      <c r="B306" t="s">
        <v>1173</v>
      </c>
      <c r="C306" t="s">
        <v>1174</v>
      </c>
      <c r="D306" t="s">
        <v>50</v>
      </c>
      <c r="E306" t="s">
        <v>930</v>
      </c>
      <c r="F306" t="s">
        <v>80</v>
      </c>
      <c r="G306" t="s">
        <v>179</v>
      </c>
      <c r="H306" t="s">
        <v>180</v>
      </c>
      <c r="I306" t="s">
        <v>118</v>
      </c>
      <c r="J306" t="s">
        <v>191</v>
      </c>
      <c r="K306" t="s">
        <v>829</v>
      </c>
      <c r="L306">
        <v>6243.56</v>
      </c>
      <c r="M306">
        <v>2</v>
      </c>
      <c r="N306">
        <v>0.2</v>
      </c>
      <c r="O306">
        <v>1389.58</v>
      </c>
    </row>
    <row r="307" spans="1:15" x14ac:dyDescent="0.3">
      <c r="A307" t="s">
        <v>1175</v>
      </c>
      <c r="B307" t="s">
        <v>1176</v>
      </c>
      <c r="C307" t="s">
        <v>1162</v>
      </c>
      <c r="D307" t="s">
        <v>61</v>
      </c>
      <c r="E307" t="s">
        <v>517</v>
      </c>
      <c r="F307" t="s">
        <v>71</v>
      </c>
      <c r="G307" t="s">
        <v>179</v>
      </c>
      <c r="H307" t="s">
        <v>180</v>
      </c>
      <c r="I307" t="s">
        <v>83</v>
      </c>
      <c r="J307" t="s">
        <v>84</v>
      </c>
      <c r="K307" t="s">
        <v>105</v>
      </c>
      <c r="L307">
        <v>40476.160000000003</v>
      </c>
      <c r="M307">
        <v>8</v>
      </c>
      <c r="N307">
        <v>0.25</v>
      </c>
      <c r="O307">
        <v>9822.99</v>
      </c>
    </row>
    <row r="308" spans="1:15" x14ac:dyDescent="0.3">
      <c r="A308" t="s">
        <v>1177</v>
      </c>
      <c r="B308" t="s">
        <v>263</v>
      </c>
      <c r="C308" t="s">
        <v>947</v>
      </c>
      <c r="D308" t="s">
        <v>78</v>
      </c>
      <c r="E308" t="s">
        <v>1055</v>
      </c>
      <c r="F308" t="s">
        <v>52</v>
      </c>
      <c r="G308" t="s">
        <v>81</v>
      </c>
      <c r="H308" t="s">
        <v>95</v>
      </c>
      <c r="I308" t="s">
        <v>83</v>
      </c>
      <c r="J308" t="s">
        <v>156</v>
      </c>
      <c r="K308" t="s">
        <v>208</v>
      </c>
      <c r="L308">
        <v>30064.02</v>
      </c>
      <c r="M308">
        <v>7</v>
      </c>
      <c r="N308">
        <v>0.1</v>
      </c>
      <c r="O308">
        <v>9914.5499999999993</v>
      </c>
    </row>
    <row r="309" spans="1:15" x14ac:dyDescent="0.3">
      <c r="A309" t="s">
        <v>1178</v>
      </c>
      <c r="B309" t="s">
        <v>1161</v>
      </c>
      <c r="C309" t="s">
        <v>1179</v>
      </c>
      <c r="D309" t="s">
        <v>102</v>
      </c>
      <c r="E309" t="s">
        <v>557</v>
      </c>
      <c r="F309" t="s">
        <v>71</v>
      </c>
      <c r="G309" t="s">
        <v>63</v>
      </c>
      <c r="H309" t="s">
        <v>213</v>
      </c>
      <c r="I309" t="s">
        <v>83</v>
      </c>
      <c r="J309" t="s">
        <v>449</v>
      </c>
      <c r="K309" t="s">
        <v>450</v>
      </c>
      <c r="L309">
        <v>40173.599999999999</v>
      </c>
      <c r="M309">
        <v>3</v>
      </c>
      <c r="N309">
        <v>0.05</v>
      </c>
      <c r="O309">
        <v>12754.39</v>
      </c>
    </row>
    <row r="310" spans="1:15" x14ac:dyDescent="0.3">
      <c r="A310" t="s">
        <v>1180</v>
      </c>
      <c r="B310" t="s">
        <v>1181</v>
      </c>
      <c r="C310" t="s">
        <v>627</v>
      </c>
      <c r="D310" t="s">
        <v>50</v>
      </c>
      <c r="E310" t="s">
        <v>1134</v>
      </c>
      <c r="F310" t="s">
        <v>80</v>
      </c>
      <c r="G310" t="s">
        <v>81</v>
      </c>
      <c r="H310" t="s">
        <v>186</v>
      </c>
      <c r="I310" t="s">
        <v>83</v>
      </c>
      <c r="J310" t="s">
        <v>449</v>
      </c>
      <c r="K310" t="s">
        <v>681</v>
      </c>
      <c r="L310">
        <v>41216.75</v>
      </c>
      <c r="M310">
        <v>5</v>
      </c>
      <c r="N310">
        <v>0.2</v>
      </c>
      <c r="O310">
        <v>9297.64</v>
      </c>
    </row>
    <row r="311" spans="1:15" x14ac:dyDescent="0.3">
      <c r="A311" t="s">
        <v>1182</v>
      </c>
      <c r="B311" t="s">
        <v>467</v>
      </c>
      <c r="C311" t="s">
        <v>206</v>
      </c>
      <c r="D311" t="s">
        <v>102</v>
      </c>
      <c r="E311" t="s">
        <v>1183</v>
      </c>
      <c r="F311" t="s">
        <v>80</v>
      </c>
      <c r="G311" t="s">
        <v>72</v>
      </c>
      <c r="H311" t="s">
        <v>104</v>
      </c>
      <c r="I311" t="s">
        <v>96</v>
      </c>
      <c r="J311" t="s">
        <v>111</v>
      </c>
      <c r="K311" t="s">
        <v>112</v>
      </c>
      <c r="L311">
        <v>45792.480000000003</v>
      </c>
      <c r="M311">
        <v>6</v>
      </c>
      <c r="N311">
        <v>0.25</v>
      </c>
      <c r="O311">
        <v>11686.69</v>
      </c>
    </row>
    <row r="312" spans="1:15" x14ac:dyDescent="0.3">
      <c r="A312" t="s">
        <v>1184</v>
      </c>
      <c r="B312" t="s">
        <v>1185</v>
      </c>
      <c r="C312" t="s">
        <v>849</v>
      </c>
      <c r="D312" t="s">
        <v>61</v>
      </c>
      <c r="E312" t="s">
        <v>1186</v>
      </c>
      <c r="F312" t="s">
        <v>71</v>
      </c>
      <c r="G312" t="s">
        <v>53</v>
      </c>
      <c r="H312" t="s">
        <v>110</v>
      </c>
      <c r="I312" t="s">
        <v>83</v>
      </c>
      <c r="J312" t="s">
        <v>379</v>
      </c>
      <c r="K312" t="s">
        <v>562</v>
      </c>
      <c r="L312">
        <v>3438.52</v>
      </c>
      <c r="M312">
        <v>1</v>
      </c>
      <c r="N312">
        <v>0.15</v>
      </c>
      <c r="O312">
        <v>999.76</v>
      </c>
    </row>
    <row r="313" spans="1:15" x14ac:dyDescent="0.3">
      <c r="A313" t="s">
        <v>1187</v>
      </c>
      <c r="B313" t="s">
        <v>435</v>
      </c>
      <c r="C313" t="s">
        <v>123</v>
      </c>
      <c r="D313" t="s">
        <v>61</v>
      </c>
      <c r="E313" t="s">
        <v>1188</v>
      </c>
      <c r="F313" t="s">
        <v>80</v>
      </c>
      <c r="G313" t="s">
        <v>72</v>
      </c>
      <c r="H313" t="s">
        <v>346</v>
      </c>
      <c r="I313" t="s">
        <v>96</v>
      </c>
      <c r="J313" t="s">
        <v>166</v>
      </c>
      <c r="K313" t="s">
        <v>167</v>
      </c>
      <c r="L313">
        <v>14712.73</v>
      </c>
      <c r="M313">
        <v>1</v>
      </c>
      <c r="N313">
        <v>0.1</v>
      </c>
      <c r="O313">
        <v>4954.87</v>
      </c>
    </row>
    <row r="314" spans="1:15" x14ac:dyDescent="0.3">
      <c r="A314" t="s">
        <v>1189</v>
      </c>
      <c r="B314" t="s">
        <v>828</v>
      </c>
      <c r="C314" t="s">
        <v>1190</v>
      </c>
      <c r="D314" t="s">
        <v>78</v>
      </c>
      <c r="E314" t="s">
        <v>324</v>
      </c>
      <c r="F314" t="s">
        <v>80</v>
      </c>
      <c r="G314" t="s">
        <v>179</v>
      </c>
      <c r="H314" t="s">
        <v>180</v>
      </c>
      <c r="I314" t="s">
        <v>96</v>
      </c>
      <c r="J314" t="s">
        <v>166</v>
      </c>
      <c r="K314" t="s">
        <v>337</v>
      </c>
      <c r="L314">
        <v>98693.8</v>
      </c>
      <c r="M314">
        <v>10</v>
      </c>
      <c r="N314">
        <v>0</v>
      </c>
      <c r="O314">
        <v>26729.66</v>
      </c>
    </row>
    <row r="315" spans="1:15" x14ac:dyDescent="0.3">
      <c r="A315" t="s">
        <v>1191</v>
      </c>
      <c r="B315" t="s">
        <v>936</v>
      </c>
      <c r="C315" t="s">
        <v>293</v>
      </c>
      <c r="D315" t="s">
        <v>102</v>
      </c>
      <c r="E315" t="s">
        <v>1192</v>
      </c>
      <c r="F315" t="s">
        <v>71</v>
      </c>
      <c r="G315" t="s">
        <v>63</v>
      </c>
      <c r="H315" t="s">
        <v>213</v>
      </c>
      <c r="I315" t="s">
        <v>83</v>
      </c>
      <c r="J315" t="s">
        <v>379</v>
      </c>
      <c r="K315" t="s">
        <v>716</v>
      </c>
      <c r="L315">
        <v>5363.64</v>
      </c>
      <c r="M315">
        <v>4</v>
      </c>
      <c r="N315">
        <v>0.25</v>
      </c>
      <c r="O315">
        <v>1326.69</v>
      </c>
    </row>
    <row r="316" spans="1:15" x14ac:dyDescent="0.3">
      <c r="A316" t="s">
        <v>1193</v>
      </c>
      <c r="B316" t="s">
        <v>206</v>
      </c>
      <c r="C316" t="s">
        <v>1194</v>
      </c>
      <c r="D316" t="s">
        <v>61</v>
      </c>
      <c r="E316" t="s">
        <v>1195</v>
      </c>
      <c r="F316" t="s">
        <v>80</v>
      </c>
      <c r="G316" t="s">
        <v>81</v>
      </c>
      <c r="H316" t="s">
        <v>284</v>
      </c>
      <c r="I316" t="s">
        <v>96</v>
      </c>
      <c r="J316" t="s">
        <v>97</v>
      </c>
      <c r="K316" t="s">
        <v>416</v>
      </c>
      <c r="L316">
        <v>14652.9</v>
      </c>
      <c r="M316">
        <v>2</v>
      </c>
      <c r="N316">
        <v>0.15</v>
      </c>
      <c r="O316">
        <v>3490.44</v>
      </c>
    </row>
    <row r="317" spans="1:15" x14ac:dyDescent="0.3">
      <c r="A317" t="s">
        <v>1196</v>
      </c>
      <c r="B317" t="s">
        <v>756</v>
      </c>
      <c r="C317" t="s">
        <v>1121</v>
      </c>
      <c r="D317" t="s">
        <v>102</v>
      </c>
      <c r="E317" t="s">
        <v>283</v>
      </c>
      <c r="F317" t="s">
        <v>52</v>
      </c>
      <c r="G317" t="s">
        <v>53</v>
      </c>
      <c r="H317" t="s">
        <v>110</v>
      </c>
      <c r="I317" t="s">
        <v>83</v>
      </c>
      <c r="J317" t="s">
        <v>449</v>
      </c>
      <c r="K317" t="s">
        <v>681</v>
      </c>
      <c r="L317">
        <v>3082.5</v>
      </c>
      <c r="M317">
        <v>3</v>
      </c>
      <c r="N317">
        <v>0.1</v>
      </c>
      <c r="O317">
        <v>469.93</v>
      </c>
    </row>
    <row r="318" spans="1:15" x14ac:dyDescent="0.3">
      <c r="A318" t="s">
        <v>1197</v>
      </c>
      <c r="B318" t="s">
        <v>1198</v>
      </c>
      <c r="C318" t="s">
        <v>619</v>
      </c>
      <c r="D318" t="s">
        <v>50</v>
      </c>
      <c r="E318" t="s">
        <v>1199</v>
      </c>
      <c r="F318" t="s">
        <v>52</v>
      </c>
      <c r="G318" t="s">
        <v>63</v>
      </c>
      <c r="H318" t="s">
        <v>202</v>
      </c>
      <c r="I318" t="s">
        <v>96</v>
      </c>
      <c r="J318" t="s">
        <v>135</v>
      </c>
      <c r="K318" t="s">
        <v>395</v>
      </c>
      <c r="L318">
        <v>63646.87</v>
      </c>
      <c r="M318">
        <v>7</v>
      </c>
      <c r="N318">
        <v>0.2</v>
      </c>
      <c r="O318">
        <v>9923.14</v>
      </c>
    </row>
    <row r="319" spans="1:15" x14ac:dyDescent="0.3">
      <c r="A319" t="s">
        <v>1200</v>
      </c>
      <c r="B319" t="s">
        <v>616</v>
      </c>
      <c r="C319" t="s">
        <v>330</v>
      </c>
      <c r="D319" t="s">
        <v>78</v>
      </c>
      <c r="E319" t="s">
        <v>715</v>
      </c>
      <c r="F319" t="s">
        <v>71</v>
      </c>
      <c r="G319" t="s">
        <v>179</v>
      </c>
      <c r="H319" t="s">
        <v>180</v>
      </c>
      <c r="I319" t="s">
        <v>83</v>
      </c>
      <c r="J319" t="s">
        <v>379</v>
      </c>
      <c r="K319" t="s">
        <v>562</v>
      </c>
      <c r="L319">
        <v>5420.52</v>
      </c>
      <c r="M319">
        <v>3</v>
      </c>
      <c r="N319">
        <v>0.05</v>
      </c>
      <c r="O319">
        <v>1386.87</v>
      </c>
    </row>
    <row r="320" spans="1:15" x14ac:dyDescent="0.3">
      <c r="A320" t="s">
        <v>1201</v>
      </c>
      <c r="B320" t="s">
        <v>1202</v>
      </c>
      <c r="C320" t="s">
        <v>1203</v>
      </c>
      <c r="D320" t="s">
        <v>102</v>
      </c>
      <c r="E320" t="s">
        <v>1204</v>
      </c>
      <c r="F320" t="s">
        <v>52</v>
      </c>
      <c r="G320" t="s">
        <v>53</v>
      </c>
      <c r="H320" t="s">
        <v>246</v>
      </c>
      <c r="I320" t="s">
        <v>55</v>
      </c>
      <c r="J320" t="s">
        <v>173</v>
      </c>
      <c r="K320" t="s">
        <v>203</v>
      </c>
      <c r="L320">
        <v>79672.08</v>
      </c>
      <c r="M320">
        <v>8</v>
      </c>
      <c r="N320">
        <v>0.2</v>
      </c>
      <c r="O320">
        <v>16901.86</v>
      </c>
    </row>
    <row r="321" spans="1:15" x14ac:dyDescent="0.3">
      <c r="A321" t="s">
        <v>1205</v>
      </c>
      <c r="B321" t="s">
        <v>1206</v>
      </c>
      <c r="C321" t="s">
        <v>984</v>
      </c>
      <c r="D321" t="s">
        <v>102</v>
      </c>
      <c r="E321" t="s">
        <v>1207</v>
      </c>
      <c r="F321" t="s">
        <v>71</v>
      </c>
      <c r="G321" t="s">
        <v>81</v>
      </c>
      <c r="H321" t="s">
        <v>186</v>
      </c>
      <c r="I321" t="s">
        <v>83</v>
      </c>
      <c r="J321" t="s">
        <v>379</v>
      </c>
      <c r="K321" t="s">
        <v>562</v>
      </c>
      <c r="L321">
        <v>53507.46</v>
      </c>
      <c r="M321">
        <v>6</v>
      </c>
      <c r="N321">
        <v>0.25</v>
      </c>
      <c r="O321">
        <v>6944.01</v>
      </c>
    </row>
    <row r="322" spans="1:15" x14ac:dyDescent="0.3">
      <c r="A322" t="s">
        <v>1208</v>
      </c>
      <c r="B322" t="s">
        <v>1209</v>
      </c>
      <c r="C322" t="s">
        <v>974</v>
      </c>
      <c r="D322" t="s">
        <v>50</v>
      </c>
      <c r="E322" t="s">
        <v>1067</v>
      </c>
      <c r="F322" t="s">
        <v>71</v>
      </c>
      <c r="G322" t="s">
        <v>63</v>
      </c>
      <c r="H322" t="s">
        <v>172</v>
      </c>
      <c r="I322" t="s">
        <v>55</v>
      </c>
      <c r="J322" t="s">
        <v>141</v>
      </c>
      <c r="K322" t="s">
        <v>241</v>
      </c>
      <c r="L322">
        <v>56231.73</v>
      </c>
      <c r="M322">
        <v>9</v>
      </c>
      <c r="N322">
        <v>0.05</v>
      </c>
      <c r="O322">
        <v>21295.01</v>
      </c>
    </row>
    <row r="323" spans="1:15" x14ac:dyDescent="0.3">
      <c r="A323" t="s">
        <v>1210</v>
      </c>
      <c r="B323" t="s">
        <v>1211</v>
      </c>
      <c r="C323" t="s">
        <v>891</v>
      </c>
      <c r="D323" t="s">
        <v>50</v>
      </c>
      <c r="E323" t="s">
        <v>1212</v>
      </c>
      <c r="F323" t="s">
        <v>71</v>
      </c>
      <c r="G323" t="s">
        <v>53</v>
      </c>
      <c r="H323" t="s">
        <v>90</v>
      </c>
      <c r="I323" t="s">
        <v>96</v>
      </c>
      <c r="J323" t="s">
        <v>97</v>
      </c>
      <c r="K323" t="s">
        <v>98</v>
      </c>
      <c r="L323">
        <v>19517.580000000002</v>
      </c>
      <c r="M323">
        <v>3</v>
      </c>
      <c r="N323">
        <v>0.2</v>
      </c>
      <c r="O323">
        <v>5255.57</v>
      </c>
    </row>
    <row r="324" spans="1:15" x14ac:dyDescent="0.3">
      <c r="A324" t="s">
        <v>1213</v>
      </c>
      <c r="B324" t="s">
        <v>133</v>
      </c>
      <c r="C324" t="s">
        <v>1214</v>
      </c>
      <c r="D324" t="s">
        <v>78</v>
      </c>
      <c r="E324" t="s">
        <v>1215</v>
      </c>
      <c r="F324" t="s">
        <v>80</v>
      </c>
      <c r="G324" t="s">
        <v>63</v>
      </c>
      <c r="H324" t="s">
        <v>172</v>
      </c>
      <c r="I324" t="s">
        <v>96</v>
      </c>
      <c r="J324" t="s">
        <v>166</v>
      </c>
      <c r="K324" t="s">
        <v>167</v>
      </c>
      <c r="L324">
        <v>50847.54</v>
      </c>
      <c r="M324">
        <v>6</v>
      </c>
      <c r="N324">
        <v>0.15</v>
      </c>
      <c r="O324">
        <v>14546.07</v>
      </c>
    </row>
    <row r="325" spans="1:15" x14ac:dyDescent="0.3">
      <c r="A325" t="s">
        <v>1216</v>
      </c>
      <c r="B325" t="s">
        <v>1217</v>
      </c>
      <c r="C325" t="s">
        <v>1218</v>
      </c>
      <c r="D325" t="s">
        <v>78</v>
      </c>
      <c r="E325" t="s">
        <v>896</v>
      </c>
      <c r="F325" t="s">
        <v>80</v>
      </c>
      <c r="G325" t="s">
        <v>81</v>
      </c>
      <c r="H325" t="s">
        <v>284</v>
      </c>
      <c r="I325" t="s">
        <v>96</v>
      </c>
      <c r="J325" t="s">
        <v>135</v>
      </c>
      <c r="K325" t="s">
        <v>395</v>
      </c>
      <c r="L325">
        <v>30893.919999999998</v>
      </c>
      <c r="M325">
        <v>4</v>
      </c>
      <c r="N325">
        <v>0.1</v>
      </c>
      <c r="O325">
        <v>5554.97</v>
      </c>
    </row>
    <row r="326" spans="1:15" x14ac:dyDescent="0.3">
      <c r="A326" t="s">
        <v>1219</v>
      </c>
      <c r="B326" t="s">
        <v>1185</v>
      </c>
      <c r="C326" t="s">
        <v>849</v>
      </c>
      <c r="D326" t="s">
        <v>50</v>
      </c>
      <c r="E326" t="s">
        <v>1220</v>
      </c>
      <c r="F326" t="s">
        <v>80</v>
      </c>
      <c r="G326" t="s">
        <v>81</v>
      </c>
      <c r="H326" t="s">
        <v>82</v>
      </c>
      <c r="I326" t="s">
        <v>83</v>
      </c>
      <c r="J326" t="s">
        <v>379</v>
      </c>
      <c r="K326" t="s">
        <v>380</v>
      </c>
      <c r="L326">
        <v>10531.36</v>
      </c>
      <c r="M326">
        <v>7</v>
      </c>
      <c r="N326">
        <v>0.1</v>
      </c>
      <c r="O326">
        <v>3265.79</v>
      </c>
    </row>
    <row r="327" spans="1:15" x14ac:dyDescent="0.3">
      <c r="A327" t="s">
        <v>1221</v>
      </c>
      <c r="B327" t="s">
        <v>1222</v>
      </c>
      <c r="C327" t="s">
        <v>1223</v>
      </c>
      <c r="D327" t="s">
        <v>50</v>
      </c>
      <c r="E327" t="s">
        <v>1095</v>
      </c>
      <c r="F327" t="s">
        <v>80</v>
      </c>
      <c r="G327" t="s">
        <v>179</v>
      </c>
      <c r="H327" t="s">
        <v>236</v>
      </c>
      <c r="I327" t="s">
        <v>55</v>
      </c>
      <c r="J327" t="s">
        <v>65</v>
      </c>
      <c r="K327" t="s">
        <v>66</v>
      </c>
      <c r="L327">
        <v>2868.08</v>
      </c>
      <c r="M327">
        <v>8</v>
      </c>
      <c r="N327">
        <v>0.25</v>
      </c>
      <c r="O327">
        <v>359.89</v>
      </c>
    </row>
    <row r="328" spans="1:15" x14ac:dyDescent="0.3">
      <c r="A328" t="s">
        <v>1224</v>
      </c>
      <c r="B328" t="s">
        <v>1225</v>
      </c>
      <c r="C328" t="s">
        <v>939</v>
      </c>
      <c r="D328" t="s">
        <v>61</v>
      </c>
      <c r="E328" t="s">
        <v>1226</v>
      </c>
      <c r="F328" t="s">
        <v>80</v>
      </c>
      <c r="G328" t="s">
        <v>179</v>
      </c>
      <c r="H328" t="s">
        <v>180</v>
      </c>
      <c r="I328" t="s">
        <v>83</v>
      </c>
      <c r="J328" t="s">
        <v>449</v>
      </c>
      <c r="K328" t="s">
        <v>450</v>
      </c>
      <c r="L328">
        <v>39577.120000000003</v>
      </c>
      <c r="M328">
        <v>4</v>
      </c>
      <c r="N328">
        <v>0.05</v>
      </c>
      <c r="O328">
        <v>14223.02</v>
      </c>
    </row>
    <row r="329" spans="1:15" x14ac:dyDescent="0.3">
      <c r="A329" t="s">
        <v>1227</v>
      </c>
      <c r="B329" t="s">
        <v>310</v>
      </c>
      <c r="C329" t="s">
        <v>1228</v>
      </c>
      <c r="D329" t="s">
        <v>102</v>
      </c>
      <c r="E329" t="s">
        <v>1229</v>
      </c>
      <c r="F329" t="s">
        <v>71</v>
      </c>
      <c r="G329" t="s">
        <v>179</v>
      </c>
      <c r="H329" t="s">
        <v>180</v>
      </c>
      <c r="I329" t="s">
        <v>55</v>
      </c>
      <c r="J329" t="s">
        <v>173</v>
      </c>
      <c r="K329" t="s">
        <v>203</v>
      </c>
      <c r="L329">
        <v>39694.589999999997</v>
      </c>
      <c r="M329">
        <v>9</v>
      </c>
      <c r="N329">
        <v>0.2</v>
      </c>
      <c r="O329">
        <v>5438.09</v>
      </c>
    </row>
    <row r="330" spans="1:15" x14ac:dyDescent="0.3">
      <c r="A330" t="s">
        <v>1230</v>
      </c>
      <c r="B330" t="s">
        <v>1231</v>
      </c>
      <c r="C330" t="s">
        <v>515</v>
      </c>
      <c r="D330" t="s">
        <v>78</v>
      </c>
      <c r="E330" t="s">
        <v>1232</v>
      </c>
      <c r="F330" t="s">
        <v>52</v>
      </c>
      <c r="G330" t="s">
        <v>63</v>
      </c>
      <c r="H330" t="s">
        <v>202</v>
      </c>
      <c r="I330" t="s">
        <v>55</v>
      </c>
      <c r="J330" t="s">
        <v>141</v>
      </c>
      <c r="K330" t="s">
        <v>142</v>
      </c>
      <c r="L330">
        <v>53846.239999999998</v>
      </c>
      <c r="M330">
        <v>7</v>
      </c>
      <c r="N330">
        <v>0.2</v>
      </c>
      <c r="O330">
        <v>16451.25</v>
      </c>
    </row>
    <row r="331" spans="1:15" x14ac:dyDescent="0.3">
      <c r="A331" t="s">
        <v>1233</v>
      </c>
      <c r="B331" t="s">
        <v>1234</v>
      </c>
      <c r="C331" t="s">
        <v>1235</v>
      </c>
      <c r="D331" t="s">
        <v>50</v>
      </c>
      <c r="E331" t="s">
        <v>378</v>
      </c>
      <c r="F331" t="s">
        <v>80</v>
      </c>
      <c r="G331" t="s">
        <v>179</v>
      </c>
      <c r="H331" t="s">
        <v>236</v>
      </c>
      <c r="I331" t="s">
        <v>96</v>
      </c>
      <c r="J331" t="s">
        <v>166</v>
      </c>
      <c r="K331" t="s">
        <v>762</v>
      </c>
      <c r="L331">
        <v>92764.08</v>
      </c>
      <c r="M331">
        <v>8</v>
      </c>
      <c r="N331">
        <v>0.1</v>
      </c>
      <c r="O331">
        <v>13332.17</v>
      </c>
    </row>
    <row r="332" spans="1:15" x14ac:dyDescent="0.3">
      <c r="A332" t="s">
        <v>1236</v>
      </c>
      <c r="B332" t="s">
        <v>1237</v>
      </c>
      <c r="C332" t="s">
        <v>1238</v>
      </c>
      <c r="D332" t="s">
        <v>102</v>
      </c>
      <c r="E332" t="s">
        <v>1239</v>
      </c>
      <c r="F332" t="s">
        <v>71</v>
      </c>
      <c r="G332" t="s">
        <v>81</v>
      </c>
      <c r="H332" t="s">
        <v>95</v>
      </c>
      <c r="I332" t="s">
        <v>55</v>
      </c>
      <c r="J332" t="s">
        <v>56</v>
      </c>
      <c r="K332" t="s">
        <v>74</v>
      </c>
      <c r="L332">
        <v>40873.24</v>
      </c>
      <c r="M332">
        <v>4</v>
      </c>
      <c r="N332">
        <v>0.05</v>
      </c>
      <c r="O332">
        <v>7764.35</v>
      </c>
    </row>
    <row r="333" spans="1:15" x14ac:dyDescent="0.3">
      <c r="A333" t="s">
        <v>1240</v>
      </c>
      <c r="B333" t="s">
        <v>1241</v>
      </c>
      <c r="C333" t="s">
        <v>1242</v>
      </c>
      <c r="D333" t="s">
        <v>50</v>
      </c>
      <c r="E333" t="s">
        <v>51</v>
      </c>
      <c r="F333" t="s">
        <v>71</v>
      </c>
      <c r="G333" t="s">
        <v>81</v>
      </c>
      <c r="H333" t="s">
        <v>186</v>
      </c>
      <c r="I333" t="s">
        <v>118</v>
      </c>
      <c r="J333" t="s">
        <v>191</v>
      </c>
      <c r="K333" t="s">
        <v>290</v>
      </c>
      <c r="L333">
        <v>21759.06</v>
      </c>
      <c r="M333">
        <v>3</v>
      </c>
      <c r="N333">
        <v>0.1</v>
      </c>
      <c r="O333">
        <v>6763.21</v>
      </c>
    </row>
    <row r="334" spans="1:15" x14ac:dyDescent="0.3">
      <c r="A334" t="s">
        <v>1243</v>
      </c>
      <c r="B334" t="s">
        <v>149</v>
      </c>
      <c r="C334" t="s">
        <v>852</v>
      </c>
      <c r="D334" t="s">
        <v>61</v>
      </c>
      <c r="E334" t="s">
        <v>1244</v>
      </c>
      <c r="F334" t="s">
        <v>80</v>
      </c>
      <c r="G334" t="s">
        <v>53</v>
      </c>
      <c r="H334" t="s">
        <v>110</v>
      </c>
      <c r="I334" t="s">
        <v>83</v>
      </c>
      <c r="J334" t="s">
        <v>84</v>
      </c>
      <c r="K334" t="s">
        <v>125</v>
      </c>
      <c r="L334">
        <v>12803.8</v>
      </c>
      <c r="M334">
        <v>4</v>
      </c>
      <c r="N334">
        <v>0.05</v>
      </c>
      <c r="O334">
        <v>2322.23</v>
      </c>
    </row>
    <row r="335" spans="1:15" x14ac:dyDescent="0.3">
      <c r="A335" t="s">
        <v>1245</v>
      </c>
      <c r="B335" t="s">
        <v>1246</v>
      </c>
      <c r="C335" t="s">
        <v>575</v>
      </c>
      <c r="D335" t="s">
        <v>50</v>
      </c>
      <c r="E335" t="s">
        <v>1247</v>
      </c>
      <c r="F335" t="s">
        <v>80</v>
      </c>
      <c r="G335" t="s">
        <v>63</v>
      </c>
      <c r="H335" t="s">
        <v>213</v>
      </c>
      <c r="I335" t="s">
        <v>55</v>
      </c>
      <c r="J335" t="s">
        <v>56</v>
      </c>
      <c r="K335" t="s">
        <v>151</v>
      </c>
      <c r="L335">
        <v>48681.7</v>
      </c>
      <c r="M335">
        <v>10</v>
      </c>
      <c r="N335">
        <v>0.2</v>
      </c>
      <c r="O335">
        <v>7119.52</v>
      </c>
    </row>
    <row r="336" spans="1:15" x14ac:dyDescent="0.3">
      <c r="A336" t="s">
        <v>1248</v>
      </c>
      <c r="B336" t="s">
        <v>1249</v>
      </c>
      <c r="C336" t="s">
        <v>1250</v>
      </c>
      <c r="D336" t="s">
        <v>78</v>
      </c>
      <c r="E336" t="s">
        <v>761</v>
      </c>
      <c r="F336" t="s">
        <v>80</v>
      </c>
      <c r="G336" t="s">
        <v>53</v>
      </c>
      <c r="H336" t="s">
        <v>54</v>
      </c>
      <c r="I336" t="s">
        <v>96</v>
      </c>
      <c r="J336" t="s">
        <v>166</v>
      </c>
      <c r="K336" t="s">
        <v>762</v>
      </c>
      <c r="L336">
        <v>7636.63</v>
      </c>
      <c r="M336">
        <v>1</v>
      </c>
      <c r="N336">
        <v>0.15</v>
      </c>
      <c r="O336">
        <v>1200.21</v>
      </c>
    </row>
    <row r="337" spans="1:15" x14ac:dyDescent="0.3">
      <c r="A337" t="s">
        <v>1251</v>
      </c>
      <c r="B337" t="s">
        <v>1252</v>
      </c>
      <c r="C337" t="s">
        <v>1144</v>
      </c>
      <c r="D337" t="s">
        <v>50</v>
      </c>
      <c r="E337" t="s">
        <v>140</v>
      </c>
      <c r="F337" t="s">
        <v>71</v>
      </c>
      <c r="G337" t="s">
        <v>81</v>
      </c>
      <c r="H337" t="s">
        <v>82</v>
      </c>
      <c r="I337" t="s">
        <v>83</v>
      </c>
      <c r="J337" t="s">
        <v>379</v>
      </c>
      <c r="K337" t="s">
        <v>380</v>
      </c>
      <c r="L337">
        <v>10032.92</v>
      </c>
      <c r="M337">
        <v>2</v>
      </c>
      <c r="N337">
        <v>0.2</v>
      </c>
      <c r="O337">
        <v>1481.18</v>
      </c>
    </row>
    <row r="338" spans="1:15" x14ac:dyDescent="0.3">
      <c r="A338" t="s">
        <v>1253</v>
      </c>
      <c r="B338" t="s">
        <v>1254</v>
      </c>
      <c r="C338" t="s">
        <v>1255</v>
      </c>
      <c r="D338" t="s">
        <v>78</v>
      </c>
      <c r="E338" t="s">
        <v>256</v>
      </c>
      <c r="F338" t="s">
        <v>71</v>
      </c>
      <c r="G338" t="s">
        <v>179</v>
      </c>
      <c r="H338" t="s">
        <v>236</v>
      </c>
      <c r="I338" t="s">
        <v>118</v>
      </c>
      <c r="J338" t="s">
        <v>303</v>
      </c>
      <c r="K338" t="s">
        <v>491</v>
      </c>
      <c r="L338">
        <v>23211.16</v>
      </c>
      <c r="M338">
        <v>7</v>
      </c>
      <c r="N338">
        <v>0.25</v>
      </c>
      <c r="O338">
        <v>3689.72</v>
      </c>
    </row>
    <row r="339" spans="1:15" x14ac:dyDescent="0.3">
      <c r="A339" t="s">
        <v>1256</v>
      </c>
      <c r="B339" t="s">
        <v>1257</v>
      </c>
      <c r="C339" t="s">
        <v>1258</v>
      </c>
      <c r="D339" t="s">
        <v>102</v>
      </c>
      <c r="E339" t="s">
        <v>963</v>
      </c>
      <c r="F339" t="s">
        <v>52</v>
      </c>
      <c r="G339" t="s">
        <v>179</v>
      </c>
      <c r="H339" t="s">
        <v>180</v>
      </c>
      <c r="I339" t="s">
        <v>83</v>
      </c>
      <c r="J339" t="s">
        <v>449</v>
      </c>
      <c r="K339" t="s">
        <v>681</v>
      </c>
      <c r="L339">
        <v>60502.5</v>
      </c>
      <c r="M339">
        <v>5</v>
      </c>
      <c r="N339">
        <v>0.2</v>
      </c>
      <c r="O339">
        <v>14130.74</v>
      </c>
    </row>
    <row r="340" spans="1:15" x14ac:dyDescent="0.3">
      <c r="A340" t="s">
        <v>1259</v>
      </c>
      <c r="B340" t="s">
        <v>1260</v>
      </c>
      <c r="C340" t="s">
        <v>1261</v>
      </c>
      <c r="D340" t="s">
        <v>61</v>
      </c>
      <c r="E340" t="s">
        <v>134</v>
      </c>
      <c r="F340" t="s">
        <v>52</v>
      </c>
      <c r="G340" t="s">
        <v>53</v>
      </c>
      <c r="H340" t="s">
        <v>246</v>
      </c>
      <c r="I340" t="s">
        <v>96</v>
      </c>
      <c r="J340" t="s">
        <v>135</v>
      </c>
      <c r="K340" t="s">
        <v>136</v>
      </c>
      <c r="L340">
        <v>72926.460000000006</v>
      </c>
      <c r="M340">
        <v>9</v>
      </c>
      <c r="N340">
        <v>0.1</v>
      </c>
      <c r="O340">
        <v>13367.43</v>
      </c>
    </row>
    <row r="341" spans="1:15" x14ac:dyDescent="0.3">
      <c r="A341" t="s">
        <v>1262</v>
      </c>
      <c r="B341" t="s">
        <v>835</v>
      </c>
      <c r="C341" t="s">
        <v>501</v>
      </c>
      <c r="D341" t="s">
        <v>50</v>
      </c>
      <c r="E341" t="s">
        <v>70</v>
      </c>
      <c r="F341" t="s">
        <v>80</v>
      </c>
      <c r="G341" t="s">
        <v>53</v>
      </c>
      <c r="H341" t="s">
        <v>54</v>
      </c>
      <c r="I341" t="s">
        <v>83</v>
      </c>
      <c r="J341" t="s">
        <v>84</v>
      </c>
      <c r="K341" t="s">
        <v>105</v>
      </c>
      <c r="L341">
        <v>13715.7</v>
      </c>
      <c r="M341">
        <v>2</v>
      </c>
      <c r="N341">
        <v>0.1</v>
      </c>
      <c r="O341">
        <v>4136</v>
      </c>
    </row>
    <row r="342" spans="1:15" x14ac:dyDescent="0.3">
      <c r="A342" t="s">
        <v>1263</v>
      </c>
      <c r="B342" t="s">
        <v>919</v>
      </c>
      <c r="C342" t="s">
        <v>446</v>
      </c>
      <c r="D342" t="s">
        <v>78</v>
      </c>
      <c r="E342" t="s">
        <v>1169</v>
      </c>
      <c r="F342" t="s">
        <v>71</v>
      </c>
      <c r="G342" t="s">
        <v>81</v>
      </c>
      <c r="H342" t="s">
        <v>95</v>
      </c>
      <c r="I342" t="s">
        <v>83</v>
      </c>
      <c r="J342" t="s">
        <v>156</v>
      </c>
      <c r="K342" t="s">
        <v>285</v>
      </c>
      <c r="L342">
        <v>30068.04</v>
      </c>
      <c r="M342">
        <v>6</v>
      </c>
      <c r="N342">
        <v>0.2</v>
      </c>
      <c r="O342">
        <v>6690.18</v>
      </c>
    </row>
    <row r="343" spans="1:15" x14ac:dyDescent="0.3">
      <c r="A343" t="s">
        <v>1264</v>
      </c>
      <c r="B343" t="s">
        <v>1265</v>
      </c>
      <c r="C343" t="s">
        <v>1266</v>
      </c>
      <c r="D343" t="s">
        <v>102</v>
      </c>
      <c r="E343" t="s">
        <v>1267</v>
      </c>
      <c r="F343" t="s">
        <v>71</v>
      </c>
      <c r="G343" t="s">
        <v>53</v>
      </c>
      <c r="H343" t="s">
        <v>110</v>
      </c>
      <c r="I343" t="s">
        <v>118</v>
      </c>
      <c r="J343" t="s">
        <v>119</v>
      </c>
      <c r="K343" t="s">
        <v>270</v>
      </c>
      <c r="L343">
        <v>86602.4</v>
      </c>
      <c r="M343">
        <v>10</v>
      </c>
      <c r="N343">
        <v>0</v>
      </c>
      <c r="O343">
        <v>32928.14</v>
      </c>
    </row>
    <row r="344" spans="1:15" x14ac:dyDescent="0.3">
      <c r="A344" t="s">
        <v>1268</v>
      </c>
      <c r="B344" t="s">
        <v>1094</v>
      </c>
      <c r="C344" t="s">
        <v>1063</v>
      </c>
      <c r="D344" t="s">
        <v>78</v>
      </c>
      <c r="E344" t="s">
        <v>1269</v>
      </c>
      <c r="F344" t="s">
        <v>80</v>
      </c>
      <c r="G344" t="s">
        <v>72</v>
      </c>
      <c r="H344" t="s">
        <v>346</v>
      </c>
      <c r="I344" t="s">
        <v>118</v>
      </c>
      <c r="J344" t="s">
        <v>119</v>
      </c>
      <c r="K344" t="s">
        <v>197</v>
      </c>
      <c r="L344">
        <v>79098.5</v>
      </c>
      <c r="M344">
        <v>10</v>
      </c>
      <c r="N344">
        <v>0.15</v>
      </c>
      <c r="O344">
        <v>19934.98</v>
      </c>
    </row>
    <row r="345" spans="1:15" x14ac:dyDescent="0.3">
      <c r="A345" t="s">
        <v>1270</v>
      </c>
      <c r="B345" t="s">
        <v>1271</v>
      </c>
      <c r="C345" t="s">
        <v>1254</v>
      </c>
      <c r="D345" t="s">
        <v>50</v>
      </c>
      <c r="E345" t="s">
        <v>871</v>
      </c>
      <c r="F345" t="s">
        <v>80</v>
      </c>
      <c r="G345" t="s">
        <v>72</v>
      </c>
      <c r="H345" t="s">
        <v>117</v>
      </c>
      <c r="I345" t="s">
        <v>83</v>
      </c>
      <c r="J345" t="s">
        <v>156</v>
      </c>
      <c r="K345" t="s">
        <v>285</v>
      </c>
      <c r="L345">
        <v>3228.4</v>
      </c>
      <c r="M345">
        <v>2</v>
      </c>
      <c r="N345">
        <v>0.15</v>
      </c>
      <c r="O345">
        <v>721.41</v>
      </c>
    </row>
    <row r="346" spans="1:15" x14ac:dyDescent="0.3">
      <c r="A346" t="s">
        <v>1272</v>
      </c>
      <c r="B346" t="s">
        <v>1273</v>
      </c>
      <c r="C346" t="s">
        <v>1274</v>
      </c>
      <c r="D346" t="s">
        <v>102</v>
      </c>
      <c r="E346" t="s">
        <v>1275</v>
      </c>
      <c r="F346" t="s">
        <v>52</v>
      </c>
      <c r="G346" t="s">
        <v>72</v>
      </c>
      <c r="H346" t="s">
        <v>104</v>
      </c>
      <c r="I346" t="s">
        <v>55</v>
      </c>
      <c r="J346" t="s">
        <v>56</v>
      </c>
      <c r="K346" t="s">
        <v>151</v>
      </c>
      <c r="L346">
        <v>15445.88</v>
      </c>
      <c r="M346">
        <v>4</v>
      </c>
      <c r="N346">
        <v>0.1</v>
      </c>
      <c r="O346">
        <v>4020.39</v>
      </c>
    </row>
    <row r="347" spans="1:15" x14ac:dyDescent="0.3">
      <c r="A347" t="s">
        <v>1276</v>
      </c>
      <c r="B347" t="s">
        <v>1277</v>
      </c>
      <c r="C347" t="s">
        <v>233</v>
      </c>
      <c r="D347" t="s">
        <v>61</v>
      </c>
      <c r="E347" t="s">
        <v>1075</v>
      </c>
      <c r="F347" t="s">
        <v>80</v>
      </c>
      <c r="G347" t="s">
        <v>72</v>
      </c>
      <c r="H347" t="s">
        <v>73</v>
      </c>
      <c r="I347" t="s">
        <v>96</v>
      </c>
      <c r="J347" t="s">
        <v>166</v>
      </c>
      <c r="K347" t="s">
        <v>762</v>
      </c>
      <c r="L347">
        <v>41592.35</v>
      </c>
      <c r="M347">
        <v>5</v>
      </c>
      <c r="N347">
        <v>0.05</v>
      </c>
      <c r="O347">
        <v>6227.78</v>
      </c>
    </row>
    <row r="348" spans="1:15" x14ac:dyDescent="0.3">
      <c r="A348" t="s">
        <v>1278</v>
      </c>
      <c r="B348" t="s">
        <v>973</v>
      </c>
      <c r="C348" t="s">
        <v>1279</v>
      </c>
      <c r="D348" t="s">
        <v>61</v>
      </c>
      <c r="E348" t="s">
        <v>178</v>
      </c>
      <c r="F348" t="s">
        <v>71</v>
      </c>
      <c r="G348" t="s">
        <v>179</v>
      </c>
      <c r="H348" t="s">
        <v>236</v>
      </c>
      <c r="I348" t="s">
        <v>118</v>
      </c>
      <c r="J348" t="s">
        <v>230</v>
      </c>
      <c r="K348" t="s">
        <v>351</v>
      </c>
      <c r="L348">
        <v>32053.5</v>
      </c>
      <c r="M348">
        <v>9</v>
      </c>
      <c r="N348">
        <v>0</v>
      </c>
      <c r="O348">
        <v>9280.61</v>
      </c>
    </row>
    <row r="349" spans="1:15" x14ac:dyDescent="0.3">
      <c r="A349" t="s">
        <v>1280</v>
      </c>
      <c r="B349" t="s">
        <v>1281</v>
      </c>
      <c r="C349" t="s">
        <v>1282</v>
      </c>
      <c r="D349" t="s">
        <v>78</v>
      </c>
      <c r="E349" t="s">
        <v>676</v>
      </c>
      <c r="F349" t="s">
        <v>52</v>
      </c>
      <c r="G349" t="s">
        <v>81</v>
      </c>
      <c r="H349" t="s">
        <v>284</v>
      </c>
      <c r="I349" t="s">
        <v>118</v>
      </c>
      <c r="J349" t="s">
        <v>230</v>
      </c>
      <c r="K349" t="s">
        <v>351</v>
      </c>
      <c r="L349">
        <v>2907.81</v>
      </c>
      <c r="M349">
        <v>9</v>
      </c>
      <c r="N349">
        <v>0.15</v>
      </c>
      <c r="O349">
        <v>403.52</v>
      </c>
    </row>
    <row r="350" spans="1:15" x14ac:dyDescent="0.3">
      <c r="A350" t="s">
        <v>1283</v>
      </c>
      <c r="B350" t="s">
        <v>1009</v>
      </c>
      <c r="C350" t="s">
        <v>612</v>
      </c>
      <c r="D350" t="s">
        <v>50</v>
      </c>
      <c r="E350" t="s">
        <v>1284</v>
      </c>
      <c r="F350" t="s">
        <v>80</v>
      </c>
      <c r="G350" t="s">
        <v>53</v>
      </c>
      <c r="H350" t="s">
        <v>54</v>
      </c>
      <c r="I350" t="s">
        <v>118</v>
      </c>
      <c r="J350" t="s">
        <v>303</v>
      </c>
      <c r="K350" t="s">
        <v>491</v>
      </c>
      <c r="L350">
        <v>60022.53</v>
      </c>
      <c r="M350">
        <v>9</v>
      </c>
      <c r="N350">
        <v>0.05</v>
      </c>
      <c r="O350">
        <v>20481.099999999999</v>
      </c>
    </row>
    <row r="351" spans="1:15" x14ac:dyDescent="0.3">
      <c r="A351" t="s">
        <v>1285</v>
      </c>
      <c r="B351" t="s">
        <v>686</v>
      </c>
      <c r="C351" t="s">
        <v>1286</v>
      </c>
      <c r="D351" t="s">
        <v>102</v>
      </c>
      <c r="E351" t="s">
        <v>256</v>
      </c>
      <c r="F351" t="s">
        <v>52</v>
      </c>
      <c r="G351" t="s">
        <v>63</v>
      </c>
      <c r="H351" t="s">
        <v>172</v>
      </c>
      <c r="I351" t="s">
        <v>118</v>
      </c>
      <c r="J351" t="s">
        <v>230</v>
      </c>
      <c r="K351" t="s">
        <v>231</v>
      </c>
      <c r="L351">
        <v>109533.33</v>
      </c>
      <c r="M351">
        <v>9</v>
      </c>
      <c r="N351">
        <v>0.15</v>
      </c>
      <c r="O351">
        <v>32865.46</v>
      </c>
    </row>
    <row r="352" spans="1:15" x14ac:dyDescent="0.3">
      <c r="A352" t="s">
        <v>1287</v>
      </c>
      <c r="B352" t="s">
        <v>281</v>
      </c>
      <c r="C352" t="s">
        <v>1288</v>
      </c>
      <c r="D352" t="s">
        <v>61</v>
      </c>
      <c r="E352" t="s">
        <v>543</v>
      </c>
      <c r="F352" t="s">
        <v>80</v>
      </c>
      <c r="G352" t="s">
        <v>63</v>
      </c>
      <c r="H352" t="s">
        <v>202</v>
      </c>
      <c r="I352" t="s">
        <v>118</v>
      </c>
      <c r="J352" t="s">
        <v>119</v>
      </c>
      <c r="K352" t="s">
        <v>120</v>
      </c>
      <c r="L352">
        <v>2922.3</v>
      </c>
      <c r="M352">
        <v>6</v>
      </c>
      <c r="N352">
        <v>0</v>
      </c>
      <c r="O352">
        <v>460.47</v>
      </c>
    </row>
    <row r="353" spans="1:15" x14ac:dyDescent="0.3">
      <c r="A353" t="s">
        <v>1289</v>
      </c>
      <c r="B353" t="s">
        <v>1290</v>
      </c>
      <c r="C353" t="s">
        <v>1291</v>
      </c>
      <c r="D353" t="s">
        <v>50</v>
      </c>
      <c r="E353" t="s">
        <v>1292</v>
      </c>
      <c r="F353" t="s">
        <v>52</v>
      </c>
      <c r="G353" t="s">
        <v>63</v>
      </c>
      <c r="H353" t="s">
        <v>213</v>
      </c>
      <c r="I353" t="s">
        <v>83</v>
      </c>
      <c r="J353" t="s">
        <v>449</v>
      </c>
      <c r="K353" t="s">
        <v>775</v>
      </c>
      <c r="L353">
        <v>7504.98</v>
      </c>
      <c r="M353">
        <v>1</v>
      </c>
      <c r="N353">
        <v>0.1</v>
      </c>
      <c r="O353">
        <v>1992.16</v>
      </c>
    </row>
    <row r="354" spans="1:15" x14ac:dyDescent="0.3">
      <c r="A354" t="s">
        <v>1293</v>
      </c>
      <c r="B354" t="s">
        <v>376</v>
      </c>
      <c r="C354" t="s">
        <v>1294</v>
      </c>
      <c r="D354" t="s">
        <v>102</v>
      </c>
      <c r="E354" t="s">
        <v>390</v>
      </c>
      <c r="F354" t="s">
        <v>52</v>
      </c>
      <c r="G354" t="s">
        <v>53</v>
      </c>
      <c r="H354" t="s">
        <v>54</v>
      </c>
      <c r="I354" t="s">
        <v>118</v>
      </c>
      <c r="J354" t="s">
        <v>119</v>
      </c>
      <c r="K354" t="s">
        <v>120</v>
      </c>
      <c r="L354">
        <v>64423.53</v>
      </c>
      <c r="M354">
        <v>9</v>
      </c>
      <c r="N354">
        <v>0.05</v>
      </c>
      <c r="O354">
        <v>10776.22</v>
      </c>
    </row>
    <row r="355" spans="1:15" x14ac:dyDescent="0.3">
      <c r="A355" t="s">
        <v>1295</v>
      </c>
      <c r="B355" t="s">
        <v>1296</v>
      </c>
      <c r="C355" t="s">
        <v>1297</v>
      </c>
      <c r="D355" t="s">
        <v>102</v>
      </c>
      <c r="E355" t="s">
        <v>129</v>
      </c>
      <c r="F355" t="s">
        <v>80</v>
      </c>
      <c r="G355" t="s">
        <v>53</v>
      </c>
      <c r="H355" t="s">
        <v>246</v>
      </c>
      <c r="I355" t="s">
        <v>96</v>
      </c>
      <c r="J355" t="s">
        <v>135</v>
      </c>
      <c r="K355" t="s">
        <v>136</v>
      </c>
      <c r="L355">
        <v>3147.86</v>
      </c>
      <c r="M355">
        <v>1</v>
      </c>
      <c r="N355">
        <v>0.25</v>
      </c>
      <c r="O355">
        <v>489.3</v>
      </c>
    </row>
    <row r="356" spans="1:15" x14ac:dyDescent="0.3">
      <c r="A356" t="s">
        <v>1298</v>
      </c>
      <c r="B356" t="s">
        <v>828</v>
      </c>
      <c r="C356" t="s">
        <v>1190</v>
      </c>
      <c r="D356" t="s">
        <v>61</v>
      </c>
      <c r="E356" t="s">
        <v>1299</v>
      </c>
      <c r="F356" t="s">
        <v>80</v>
      </c>
      <c r="G356" t="s">
        <v>72</v>
      </c>
      <c r="H356" t="s">
        <v>73</v>
      </c>
      <c r="I356" t="s">
        <v>83</v>
      </c>
      <c r="J356" t="s">
        <v>449</v>
      </c>
      <c r="K356" t="s">
        <v>681</v>
      </c>
      <c r="L356">
        <v>71187.39</v>
      </c>
      <c r="M356">
        <v>9</v>
      </c>
      <c r="N356">
        <v>0.1</v>
      </c>
      <c r="O356">
        <v>17919.53</v>
      </c>
    </row>
    <row r="357" spans="1:15" x14ac:dyDescent="0.3">
      <c r="A357" t="s">
        <v>1300</v>
      </c>
      <c r="B357" t="s">
        <v>670</v>
      </c>
      <c r="C357" t="s">
        <v>671</v>
      </c>
      <c r="D357" t="s">
        <v>78</v>
      </c>
      <c r="E357" t="s">
        <v>1188</v>
      </c>
      <c r="F357" t="s">
        <v>52</v>
      </c>
      <c r="G357" t="s">
        <v>53</v>
      </c>
      <c r="H357" t="s">
        <v>246</v>
      </c>
      <c r="I357" t="s">
        <v>118</v>
      </c>
      <c r="J357" t="s">
        <v>191</v>
      </c>
      <c r="K357" t="s">
        <v>192</v>
      </c>
      <c r="L357">
        <v>44267.55</v>
      </c>
      <c r="M357">
        <v>5</v>
      </c>
      <c r="N357">
        <v>0.15</v>
      </c>
      <c r="O357">
        <v>7627.61</v>
      </c>
    </row>
    <row r="358" spans="1:15" x14ac:dyDescent="0.3">
      <c r="A358" t="s">
        <v>1301</v>
      </c>
      <c r="B358" t="s">
        <v>1302</v>
      </c>
      <c r="C358" t="s">
        <v>891</v>
      </c>
      <c r="D358" t="s">
        <v>102</v>
      </c>
      <c r="E358" t="s">
        <v>1303</v>
      </c>
      <c r="F358" t="s">
        <v>71</v>
      </c>
      <c r="G358" t="s">
        <v>81</v>
      </c>
      <c r="H358" t="s">
        <v>284</v>
      </c>
      <c r="I358" t="s">
        <v>83</v>
      </c>
      <c r="J358" t="s">
        <v>379</v>
      </c>
      <c r="K358" t="s">
        <v>716</v>
      </c>
      <c r="L358">
        <v>52086.5</v>
      </c>
      <c r="M358">
        <v>10</v>
      </c>
      <c r="N358">
        <v>0.25</v>
      </c>
      <c r="O358">
        <v>15039.47</v>
      </c>
    </row>
    <row r="359" spans="1:15" x14ac:dyDescent="0.3">
      <c r="A359" t="s">
        <v>1304</v>
      </c>
      <c r="B359" t="s">
        <v>798</v>
      </c>
      <c r="C359" t="s">
        <v>1114</v>
      </c>
      <c r="D359" t="s">
        <v>61</v>
      </c>
      <c r="E359" t="s">
        <v>603</v>
      </c>
      <c r="F359" t="s">
        <v>52</v>
      </c>
      <c r="G359" t="s">
        <v>63</v>
      </c>
      <c r="H359" t="s">
        <v>172</v>
      </c>
      <c r="I359" t="s">
        <v>118</v>
      </c>
      <c r="J359" t="s">
        <v>230</v>
      </c>
      <c r="K359" t="s">
        <v>351</v>
      </c>
      <c r="L359">
        <v>2064.08</v>
      </c>
      <c r="M359">
        <v>4</v>
      </c>
      <c r="N359">
        <v>0.15</v>
      </c>
      <c r="O359">
        <v>544.69000000000005</v>
      </c>
    </row>
    <row r="360" spans="1:15" x14ac:dyDescent="0.3">
      <c r="A360" t="s">
        <v>1305</v>
      </c>
      <c r="B360" t="s">
        <v>1306</v>
      </c>
      <c r="C360" t="s">
        <v>1307</v>
      </c>
      <c r="D360" t="s">
        <v>50</v>
      </c>
      <c r="E360" t="s">
        <v>1308</v>
      </c>
      <c r="F360" t="s">
        <v>80</v>
      </c>
      <c r="G360" t="s">
        <v>72</v>
      </c>
      <c r="H360" t="s">
        <v>346</v>
      </c>
      <c r="I360" t="s">
        <v>83</v>
      </c>
      <c r="J360" t="s">
        <v>156</v>
      </c>
      <c r="K360" t="s">
        <v>208</v>
      </c>
      <c r="L360">
        <v>29942.880000000001</v>
      </c>
      <c r="M360">
        <v>6</v>
      </c>
      <c r="N360">
        <v>0.15</v>
      </c>
      <c r="O360">
        <v>8428.73</v>
      </c>
    </row>
    <row r="361" spans="1:15" x14ac:dyDescent="0.3">
      <c r="A361" t="s">
        <v>1309</v>
      </c>
      <c r="B361" t="s">
        <v>127</v>
      </c>
      <c r="C361" t="s">
        <v>1127</v>
      </c>
      <c r="D361" t="s">
        <v>61</v>
      </c>
      <c r="E361" t="s">
        <v>1310</v>
      </c>
      <c r="F361" t="s">
        <v>52</v>
      </c>
      <c r="G361" t="s">
        <v>63</v>
      </c>
      <c r="H361" t="s">
        <v>64</v>
      </c>
      <c r="I361" t="s">
        <v>118</v>
      </c>
      <c r="J361" t="s">
        <v>230</v>
      </c>
      <c r="K361" t="s">
        <v>351</v>
      </c>
      <c r="L361">
        <v>11683.59</v>
      </c>
      <c r="M361">
        <v>1</v>
      </c>
      <c r="N361">
        <v>0.2</v>
      </c>
      <c r="O361">
        <v>2853.03</v>
      </c>
    </row>
    <row r="362" spans="1:15" x14ac:dyDescent="0.3">
      <c r="A362" t="s">
        <v>1311</v>
      </c>
      <c r="B362" t="s">
        <v>617</v>
      </c>
      <c r="C362" t="s">
        <v>1312</v>
      </c>
      <c r="D362" t="s">
        <v>78</v>
      </c>
      <c r="E362" t="s">
        <v>1313</v>
      </c>
      <c r="F362" t="s">
        <v>71</v>
      </c>
      <c r="G362" t="s">
        <v>81</v>
      </c>
      <c r="H362" t="s">
        <v>186</v>
      </c>
      <c r="I362" t="s">
        <v>83</v>
      </c>
      <c r="J362" t="s">
        <v>379</v>
      </c>
      <c r="K362" t="s">
        <v>380</v>
      </c>
      <c r="L362">
        <v>27818.94</v>
      </c>
      <c r="M362">
        <v>3</v>
      </c>
      <c r="N362">
        <v>0.1</v>
      </c>
      <c r="O362">
        <v>7449.74</v>
      </c>
    </row>
    <row r="363" spans="1:15" x14ac:dyDescent="0.3">
      <c r="A363" t="s">
        <v>1314</v>
      </c>
      <c r="B363" t="s">
        <v>238</v>
      </c>
      <c r="C363" t="s">
        <v>1315</v>
      </c>
      <c r="D363" t="s">
        <v>50</v>
      </c>
      <c r="E363" t="s">
        <v>1275</v>
      </c>
      <c r="F363" t="s">
        <v>52</v>
      </c>
      <c r="G363" t="s">
        <v>53</v>
      </c>
      <c r="H363" t="s">
        <v>110</v>
      </c>
      <c r="I363" t="s">
        <v>55</v>
      </c>
      <c r="J363" t="s">
        <v>65</v>
      </c>
      <c r="K363" t="s">
        <v>130</v>
      </c>
      <c r="L363">
        <v>24287.439999999999</v>
      </c>
      <c r="M363">
        <v>8</v>
      </c>
      <c r="N363">
        <v>0</v>
      </c>
      <c r="O363">
        <v>6247.87</v>
      </c>
    </row>
    <row r="364" spans="1:15" x14ac:dyDescent="0.3">
      <c r="A364" t="s">
        <v>1316</v>
      </c>
      <c r="B364" t="s">
        <v>1317</v>
      </c>
      <c r="C364" t="s">
        <v>1318</v>
      </c>
      <c r="D364" t="s">
        <v>102</v>
      </c>
      <c r="E364" t="s">
        <v>1319</v>
      </c>
      <c r="F364" t="s">
        <v>80</v>
      </c>
      <c r="G364" t="s">
        <v>179</v>
      </c>
      <c r="H364" t="s">
        <v>236</v>
      </c>
      <c r="I364" t="s">
        <v>55</v>
      </c>
      <c r="J364" t="s">
        <v>141</v>
      </c>
      <c r="K364" t="s">
        <v>142</v>
      </c>
      <c r="L364">
        <v>108241.1</v>
      </c>
      <c r="M364">
        <v>10</v>
      </c>
      <c r="N364">
        <v>0</v>
      </c>
      <c r="O364">
        <v>18124.669999999998</v>
      </c>
    </row>
    <row r="365" spans="1:15" x14ac:dyDescent="0.3">
      <c r="A365" t="s">
        <v>1320</v>
      </c>
      <c r="B365" t="s">
        <v>1321</v>
      </c>
      <c r="C365" t="s">
        <v>1322</v>
      </c>
      <c r="D365" t="s">
        <v>102</v>
      </c>
      <c r="E365" t="s">
        <v>824</v>
      </c>
      <c r="F365" t="s">
        <v>80</v>
      </c>
      <c r="G365" t="s">
        <v>81</v>
      </c>
      <c r="H365" t="s">
        <v>95</v>
      </c>
      <c r="I365" t="s">
        <v>96</v>
      </c>
      <c r="J365" t="s">
        <v>97</v>
      </c>
      <c r="K365" t="s">
        <v>416</v>
      </c>
      <c r="L365">
        <v>12389.92</v>
      </c>
      <c r="M365">
        <v>1</v>
      </c>
      <c r="N365">
        <v>0.1</v>
      </c>
      <c r="O365">
        <v>2985.6</v>
      </c>
    </row>
    <row r="366" spans="1:15" x14ac:dyDescent="0.3">
      <c r="A366" t="s">
        <v>1323</v>
      </c>
      <c r="B366" t="s">
        <v>1324</v>
      </c>
      <c r="C366" t="s">
        <v>145</v>
      </c>
      <c r="D366" t="s">
        <v>78</v>
      </c>
      <c r="E366" t="s">
        <v>1159</v>
      </c>
      <c r="F366" t="s">
        <v>80</v>
      </c>
      <c r="G366" t="s">
        <v>81</v>
      </c>
      <c r="H366" t="s">
        <v>82</v>
      </c>
      <c r="I366" t="s">
        <v>83</v>
      </c>
      <c r="J366" t="s">
        <v>379</v>
      </c>
      <c r="K366" t="s">
        <v>716</v>
      </c>
      <c r="L366">
        <v>31950.560000000001</v>
      </c>
      <c r="M366">
        <v>4</v>
      </c>
      <c r="N366">
        <v>0.05</v>
      </c>
      <c r="O366">
        <v>7815.7</v>
      </c>
    </row>
    <row r="367" spans="1:15" x14ac:dyDescent="0.3">
      <c r="A367" t="s">
        <v>1325</v>
      </c>
      <c r="B367" t="s">
        <v>1326</v>
      </c>
      <c r="C367" t="s">
        <v>1327</v>
      </c>
      <c r="D367" t="s">
        <v>102</v>
      </c>
      <c r="E367" t="s">
        <v>1328</v>
      </c>
      <c r="F367" t="s">
        <v>71</v>
      </c>
      <c r="G367" t="s">
        <v>63</v>
      </c>
      <c r="H367" t="s">
        <v>202</v>
      </c>
      <c r="I367" t="s">
        <v>55</v>
      </c>
      <c r="J367" t="s">
        <v>65</v>
      </c>
      <c r="K367" t="s">
        <v>91</v>
      </c>
      <c r="L367">
        <v>55287.45</v>
      </c>
      <c r="M367">
        <v>9</v>
      </c>
      <c r="N367">
        <v>0.1</v>
      </c>
      <c r="O367">
        <v>11724</v>
      </c>
    </row>
    <row r="368" spans="1:15" x14ac:dyDescent="0.3">
      <c r="A368" t="s">
        <v>1329</v>
      </c>
      <c r="B368" t="s">
        <v>272</v>
      </c>
      <c r="C368" t="s">
        <v>1330</v>
      </c>
      <c r="D368" t="s">
        <v>102</v>
      </c>
      <c r="E368" t="s">
        <v>656</v>
      </c>
      <c r="F368" t="s">
        <v>80</v>
      </c>
      <c r="G368" t="s">
        <v>72</v>
      </c>
      <c r="H368" t="s">
        <v>73</v>
      </c>
      <c r="I368" t="s">
        <v>96</v>
      </c>
      <c r="J368" t="s">
        <v>166</v>
      </c>
      <c r="K368" t="s">
        <v>762</v>
      </c>
      <c r="L368">
        <v>55227.12</v>
      </c>
      <c r="M368">
        <v>6</v>
      </c>
      <c r="N368">
        <v>0.2</v>
      </c>
      <c r="O368">
        <v>11646.01</v>
      </c>
    </row>
    <row r="369" spans="1:15" x14ac:dyDescent="0.3">
      <c r="A369" t="s">
        <v>1331</v>
      </c>
      <c r="B369" t="s">
        <v>292</v>
      </c>
      <c r="C369" t="s">
        <v>1332</v>
      </c>
      <c r="D369" t="s">
        <v>78</v>
      </c>
      <c r="E369" t="s">
        <v>1333</v>
      </c>
      <c r="F369" t="s">
        <v>71</v>
      </c>
      <c r="G369" t="s">
        <v>63</v>
      </c>
      <c r="H369" t="s">
        <v>213</v>
      </c>
      <c r="I369" t="s">
        <v>55</v>
      </c>
      <c r="J369" t="s">
        <v>141</v>
      </c>
      <c r="K369" t="s">
        <v>241</v>
      </c>
      <c r="L369">
        <v>7860.62</v>
      </c>
      <c r="M369">
        <v>1</v>
      </c>
      <c r="N369">
        <v>0.1</v>
      </c>
      <c r="O369">
        <v>2818.21</v>
      </c>
    </row>
    <row r="370" spans="1:15" x14ac:dyDescent="0.3">
      <c r="A370" t="s">
        <v>1334</v>
      </c>
      <c r="B370" t="s">
        <v>860</v>
      </c>
      <c r="C370" t="s">
        <v>728</v>
      </c>
      <c r="D370" t="s">
        <v>78</v>
      </c>
      <c r="E370" t="s">
        <v>1335</v>
      </c>
      <c r="F370" t="s">
        <v>80</v>
      </c>
      <c r="G370" t="s">
        <v>179</v>
      </c>
      <c r="H370" t="s">
        <v>180</v>
      </c>
      <c r="I370" t="s">
        <v>55</v>
      </c>
      <c r="J370" t="s">
        <v>173</v>
      </c>
      <c r="K370" t="s">
        <v>735</v>
      </c>
      <c r="L370">
        <v>15062.34</v>
      </c>
      <c r="M370">
        <v>6</v>
      </c>
      <c r="N370">
        <v>0.1</v>
      </c>
      <c r="O370">
        <v>4178.3900000000003</v>
      </c>
    </row>
    <row r="371" spans="1:15" x14ac:dyDescent="0.3">
      <c r="A371" t="s">
        <v>1336</v>
      </c>
      <c r="B371" t="s">
        <v>1337</v>
      </c>
      <c r="C371" t="s">
        <v>1338</v>
      </c>
      <c r="D371" t="s">
        <v>61</v>
      </c>
      <c r="E371" t="s">
        <v>320</v>
      </c>
      <c r="F371" t="s">
        <v>52</v>
      </c>
      <c r="G371" t="s">
        <v>179</v>
      </c>
      <c r="H371" t="s">
        <v>236</v>
      </c>
      <c r="I371" t="s">
        <v>83</v>
      </c>
      <c r="J371" t="s">
        <v>449</v>
      </c>
      <c r="K371" t="s">
        <v>681</v>
      </c>
      <c r="L371">
        <v>71609.88</v>
      </c>
      <c r="M371">
        <v>6</v>
      </c>
      <c r="N371">
        <v>0.05</v>
      </c>
      <c r="O371">
        <v>18907.47</v>
      </c>
    </row>
    <row r="372" spans="1:15" x14ac:dyDescent="0.3">
      <c r="A372" t="s">
        <v>1339</v>
      </c>
      <c r="B372" t="s">
        <v>884</v>
      </c>
      <c r="C372" t="s">
        <v>397</v>
      </c>
      <c r="D372" t="s">
        <v>50</v>
      </c>
      <c r="E372" t="s">
        <v>1267</v>
      </c>
      <c r="F372" t="s">
        <v>52</v>
      </c>
      <c r="G372" t="s">
        <v>179</v>
      </c>
      <c r="H372" t="s">
        <v>236</v>
      </c>
      <c r="I372" t="s">
        <v>55</v>
      </c>
      <c r="J372" t="s">
        <v>173</v>
      </c>
      <c r="K372" t="s">
        <v>780</v>
      </c>
      <c r="L372">
        <v>79325.58</v>
      </c>
      <c r="M372">
        <v>6</v>
      </c>
      <c r="N372">
        <v>0.15</v>
      </c>
      <c r="O372">
        <v>19949.52</v>
      </c>
    </row>
    <row r="373" spans="1:15" x14ac:dyDescent="0.3">
      <c r="A373" t="s">
        <v>1340</v>
      </c>
      <c r="B373" t="s">
        <v>1341</v>
      </c>
      <c r="C373" t="s">
        <v>1342</v>
      </c>
      <c r="D373" t="s">
        <v>61</v>
      </c>
      <c r="E373" t="s">
        <v>734</v>
      </c>
      <c r="F373" t="s">
        <v>80</v>
      </c>
      <c r="G373" t="s">
        <v>63</v>
      </c>
      <c r="H373" t="s">
        <v>213</v>
      </c>
      <c r="I373" t="s">
        <v>118</v>
      </c>
      <c r="J373" t="s">
        <v>191</v>
      </c>
      <c r="K373" t="s">
        <v>829</v>
      </c>
      <c r="L373">
        <v>77046.39</v>
      </c>
      <c r="M373">
        <v>9</v>
      </c>
      <c r="N373">
        <v>0.1</v>
      </c>
      <c r="O373">
        <v>19027.349999999999</v>
      </c>
    </row>
    <row r="374" spans="1:15" x14ac:dyDescent="0.3">
      <c r="A374" t="s">
        <v>1343</v>
      </c>
      <c r="B374" t="s">
        <v>1344</v>
      </c>
      <c r="C374" t="s">
        <v>860</v>
      </c>
      <c r="D374" t="s">
        <v>50</v>
      </c>
      <c r="E374" t="s">
        <v>103</v>
      </c>
      <c r="F374" t="s">
        <v>80</v>
      </c>
      <c r="G374" t="s">
        <v>179</v>
      </c>
      <c r="H374" t="s">
        <v>180</v>
      </c>
      <c r="I374" t="s">
        <v>83</v>
      </c>
      <c r="J374" t="s">
        <v>379</v>
      </c>
      <c r="K374" t="s">
        <v>562</v>
      </c>
      <c r="L374">
        <v>16734.060000000001</v>
      </c>
      <c r="M374">
        <v>7</v>
      </c>
      <c r="N374">
        <v>0.1</v>
      </c>
      <c r="O374">
        <v>5713.47</v>
      </c>
    </row>
    <row r="375" spans="1:15" x14ac:dyDescent="0.3">
      <c r="A375" t="s">
        <v>1345</v>
      </c>
      <c r="B375" t="s">
        <v>868</v>
      </c>
      <c r="C375" t="s">
        <v>1346</v>
      </c>
      <c r="D375" t="s">
        <v>50</v>
      </c>
      <c r="E375" t="s">
        <v>1004</v>
      </c>
      <c r="F375" t="s">
        <v>71</v>
      </c>
      <c r="G375" t="s">
        <v>81</v>
      </c>
      <c r="H375" t="s">
        <v>186</v>
      </c>
      <c r="I375" t="s">
        <v>96</v>
      </c>
      <c r="J375" t="s">
        <v>135</v>
      </c>
      <c r="K375" t="s">
        <v>395</v>
      </c>
      <c r="L375">
        <v>67820.639999999999</v>
      </c>
      <c r="M375">
        <v>8</v>
      </c>
      <c r="N375">
        <v>0.15</v>
      </c>
      <c r="O375">
        <v>17361.73</v>
      </c>
    </row>
    <row r="376" spans="1:15" x14ac:dyDescent="0.3">
      <c r="A376" t="s">
        <v>1347</v>
      </c>
      <c r="B376" t="s">
        <v>868</v>
      </c>
      <c r="C376" t="s">
        <v>307</v>
      </c>
      <c r="D376" t="s">
        <v>61</v>
      </c>
      <c r="E376" t="s">
        <v>146</v>
      </c>
      <c r="F376" t="s">
        <v>71</v>
      </c>
      <c r="G376" t="s">
        <v>63</v>
      </c>
      <c r="H376" t="s">
        <v>64</v>
      </c>
      <c r="I376" t="s">
        <v>55</v>
      </c>
      <c r="J376" t="s">
        <v>173</v>
      </c>
      <c r="K376" t="s">
        <v>735</v>
      </c>
      <c r="L376">
        <v>39241.72</v>
      </c>
      <c r="M376">
        <v>7</v>
      </c>
      <c r="N376">
        <v>0.05</v>
      </c>
      <c r="O376">
        <v>11922.6</v>
      </c>
    </row>
    <row r="377" spans="1:15" x14ac:dyDescent="0.3">
      <c r="A377" t="s">
        <v>1348</v>
      </c>
      <c r="B377" t="s">
        <v>343</v>
      </c>
      <c r="C377" t="s">
        <v>1349</v>
      </c>
      <c r="D377" t="s">
        <v>50</v>
      </c>
      <c r="E377" t="s">
        <v>914</v>
      </c>
      <c r="F377" t="s">
        <v>71</v>
      </c>
      <c r="G377" t="s">
        <v>179</v>
      </c>
      <c r="H377" t="s">
        <v>236</v>
      </c>
      <c r="I377" t="s">
        <v>83</v>
      </c>
      <c r="J377" t="s">
        <v>379</v>
      </c>
      <c r="K377" t="s">
        <v>716</v>
      </c>
      <c r="L377">
        <v>12621.36</v>
      </c>
      <c r="M377">
        <v>4</v>
      </c>
      <c r="N377">
        <v>0.1</v>
      </c>
      <c r="O377">
        <v>4100.7</v>
      </c>
    </row>
    <row r="378" spans="1:15" x14ac:dyDescent="0.3">
      <c r="A378" t="s">
        <v>1350</v>
      </c>
      <c r="B378" t="s">
        <v>1351</v>
      </c>
      <c r="C378" t="s">
        <v>1352</v>
      </c>
      <c r="D378" t="s">
        <v>50</v>
      </c>
      <c r="E378" t="s">
        <v>1232</v>
      </c>
      <c r="F378" t="s">
        <v>52</v>
      </c>
      <c r="G378" t="s">
        <v>72</v>
      </c>
      <c r="H378" t="s">
        <v>117</v>
      </c>
      <c r="I378" t="s">
        <v>118</v>
      </c>
      <c r="J378" t="s">
        <v>191</v>
      </c>
      <c r="K378" t="s">
        <v>829</v>
      </c>
      <c r="L378">
        <v>57388.959999999999</v>
      </c>
      <c r="M378">
        <v>8</v>
      </c>
      <c r="N378">
        <v>0.1</v>
      </c>
      <c r="O378">
        <v>17961.189999999999</v>
      </c>
    </row>
    <row r="379" spans="1:15" x14ac:dyDescent="0.3">
      <c r="A379" t="s">
        <v>1353</v>
      </c>
      <c r="B379" t="s">
        <v>1214</v>
      </c>
      <c r="C379" t="s">
        <v>678</v>
      </c>
      <c r="D379" t="s">
        <v>61</v>
      </c>
      <c r="E379" t="s">
        <v>1115</v>
      </c>
      <c r="F379" t="s">
        <v>71</v>
      </c>
      <c r="G379" t="s">
        <v>179</v>
      </c>
      <c r="H379" t="s">
        <v>236</v>
      </c>
      <c r="I379" t="s">
        <v>83</v>
      </c>
      <c r="J379" t="s">
        <v>449</v>
      </c>
      <c r="K379" t="s">
        <v>450</v>
      </c>
      <c r="L379">
        <v>136094</v>
      </c>
      <c r="M379">
        <v>10</v>
      </c>
      <c r="N379">
        <v>0.2</v>
      </c>
      <c r="O379">
        <v>42366.55</v>
      </c>
    </row>
    <row r="380" spans="1:15" x14ac:dyDescent="0.3">
      <c r="A380" t="s">
        <v>1354</v>
      </c>
      <c r="B380" t="s">
        <v>1355</v>
      </c>
      <c r="C380" t="s">
        <v>1158</v>
      </c>
      <c r="D380" t="s">
        <v>78</v>
      </c>
      <c r="E380" t="s">
        <v>648</v>
      </c>
      <c r="F380" t="s">
        <v>71</v>
      </c>
      <c r="G380" t="s">
        <v>81</v>
      </c>
      <c r="H380" t="s">
        <v>186</v>
      </c>
      <c r="I380" t="s">
        <v>55</v>
      </c>
      <c r="J380" t="s">
        <v>173</v>
      </c>
      <c r="K380" t="s">
        <v>735</v>
      </c>
      <c r="L380">
        <v>50060.65</v>
      </c>
      <c r="M380">
        <v>5</v>
      </c>
      <c r="N380">
        <v>0.25</v>
      </c>
      <c r="O380">
        <v>11637.04</v>
      </c>
    </row>
    <row r="381" spans="1:15" x14ac:dyDescent="0.3">
      <c r="A381" t="s">
        <v>1356</v>
      </c>
      <c r="B381" t="s">
        <v>1357</v>
      </c>
      <c r="C381" t="s">
        <v>1081</v>
      </c>
      <c r="D381" t="s">
        <v>78</v>
      </c>
      <c r="E381" t="s">
        <v>761</v>
      </c>
      <c r="F381" t="s">
        <v>71</v>
      </c>
      <c r="G381" t="s">
        <v>179</v>
      </c>
      <c r="H381" t="s">
        <v>180</v>
      </c>
      <c r="I381" t="s">
        <v>118</v>
      </c>
      <c r="J381" t="s">
        <v>119</v>
      </c>
      <c r="K381" t="s">
        <v>270</v>
      </c>
      <c r="L381">
        <v>13524.39</v>
      </c>
      <c r="M381">
        <v>9</v>
      </c>
      <c r="N381">
        <v>0.05</v>
      </c>
      <c r="O381">
        <v>3531.16</v>
      </c>
    </row>
    <row r="382" spans="1:15" x14ac:dyDescent="0.3">
      <c r="A382" t="s">
        <v>1358</v>
      </c>
      <c r="B382" t="s">
        <v>1359</v>
      </c>
      <c r="C382" t="s">
        <v>414</v>
      </c>
      <c r="D382" t="s">
        <v>50</v>
      </c>
      <c r="E382" t="s">
        <v>345</v>
      </c>
      <c r="F382" t="s">
        <v>80</v>
      </c>
      <c r="G382" t="s">
        <v>72</v>
      </c>
      <c r="H382" t="s">
        <v>73</v>
      </c>
      <c r="I382" t="s">
        <v>96</v>
      </c>
      <c r="J382" t="s">
        <v>166</v>
      </c>
      <c r="K382" t="s">
        <v>762</v>
      </c>
      <c r="L382">
        <v>1415.73</v>
      </c>
      <c r="M382">
        <v>3</v>
      </c>
      <c r="N382">
        <v>0.25</v>
      </c>
      <c r="O382">
        <v>331.3</v>
      </c>
    </row>
    <row r="383" spans="1:15" x14ac:dyDescent="0.3">
      <c r="A383" t="s">
        <v>1360</v>
      </c>
      <c r="B383" t="s">
        <v>1361</v>
      </c>
      <c r="C383" t="s">
        <v>1181</v>
      </c>
      <c r="D383" t="s">
        <v>61</v>
      </c>
      <c r="E383" t="s">
        <v>378</v>
      </c>
      <c r="F383" t="s">
        <v>52</v>
      </c>
      <c r="G383" t="s">
        <v>72</v>
      </c>
      <c r="H383" t="s">
        <v>346</v>
      </c>
      <c r="I383" t="s">
        <v>55</v>
      </c>
      <c r="J383" t="s">
        <v>141</v>
      </c>
      <c r="K383" t="s">
        <v>142</v>
      </c>
      <c r="L383">
        <v>15775.32</v>
      </c>
      <c r="M383">
        <v>3</v>
      </c>
      <c r="N383">
        <v>0.15</v>
      </c>
      <c r="O383">
        <v>3161.41</v>
      </c>
    </row>
    <row r="384" spans="1:15" x14ac:dyDescent="0.3">
      <c r="A384" t="s">
        <v>1362</v>
      </c>
      <c r="B384" t="s">
        <v>1363</v>
      </c>
      <c r="C384" t="s">
        <v>1364</v>
      </c>
      <c r="D384" t="s">
        <v>102</v>
      </c>
      <c r="E384" t="s">
        <v>1319</v>
      </c>
      <c r="F384" t="s">
        <v>80</v>
      </c>
      <c r="G384" t="s">
        <v>53</v>
      </c>
      <c r="H384" t="s">
        <v>246</v>
      </c>
      <c r="I384" t="s">
        <v>83</v>
      </c>
      <c r="J384" t="s">
        <v>156</v>
      </c>
      <c r="K384" t="s">
        <v>285</v>
      </c>
      <c r="L384">
        <v>68320.399999999994</v>
      </c>
      <c r="M384">
        <v>5</v>
      </c>
      <c r="N384">
        <v>0.1</v>
      </c>
      <c r="O384">
        <v>17690.669999999998</v>
      </c>
    </row>
    <row r="385" spans="1:15" x14ac:dyDescent="0.3">
      <c r="A385" t="s">
        <v>1365</v>
      </c>
      <c r="B385" t="s">
        <v>1366</v>
      </c>
      <c r="C385" t="s">
        <v>1099</v>
      </c>
      <c r="D385" t="s">
        <v>61</v>
      </c>
      <c r="E385" t="s">
        <v>1367</v>
      </c>
      <c r="F385" t="s">
        <v>80</v>
      </c>
      <c r="G385" t="s">
        <v>53</v>
      </c>
      <c r="H385" t="s">
        <v>110</v>
      </c>
      <c r="I385" t="s">
        <v>118</v>
      </c>
      <c r="J385" t="s">
        <v>303</v>
      </c>
      <c r="K385" t="s">
        <v>491</v>
      </c>
      <c r="L385">
        <v>29736.69</v>
      </c>
      <c r="M385">
        <v>3</v>
      </c>
      <c r="N385">
        <v>0.2</v>
      </c>
      <c r="O385">
        <v>4061.37</v>
      </c>
    </row>
    <row r="386" spans="1:15" x14ac:dyDescent="0.3">
      <c r="A386" t="s">
        <v>1368</v>
      </c>
      <c r="B386" t="s">
        <v>1369</v>
      </c>
      <c r="C386" t="s">
        <v>1370</v>
      </c>
      <c r="D386" t="s">
        <v>50</v>
      </c>
      <c r="E386" t="s">
        <v>715</v>
      </c>
      <c r="F386" t="s">
        <v>52</v>
      </c>
      <c r="G386" t="s">
        <v>81</v>
      </c>
      <c r="H386" t="s">
        <v>95</v>
      </c>
      <c r="I386" t="s">
        <v>96</v>
      </c>
      <c r="J386" t="s">
        <v>166</v>
      </c>
      <c r="K386" t="s">
        <v>337</v>
      </c>
      <c r="L386">
        <v>89880.16</v>
      </c>
      <c r="M386">
        <v>8</v>
      </c>
      <c r="N386">
        <v>0.25</v>
      </c>
      <c r="O386">
        <v>11236.42</v>
      </c>
    </row>
    <row r="387" spans="1:15" x14ac:dyDescent="0.3">
      <c r="A387" t="s">
        <v>1371</v>
      </c>
      <c r="B387" t="s">
        <v>1372</v>
      </c>
      <c r="C387" t="s">
        <v>354</v>
      </c>
      <c r="D387" t="s">
        <v>61</v>
      </c>
      <c r="E387" t="s">
        <v>440</v>
      </c>
      <c r="F387" t="s">
        <v>52</v>
      </c>
      <c r="G387" t="s">
        <v>81</v>
      </c>
      <c r="H387" t="s">
        <v>95</v>
      </c>
      <c r="I387" t="s">
        <v>83</v>
      </c>
      <c r="J387" t="s">
        <v>156</v>
      </c>
      <c r="K387" t="s">
        <v>157</v>
      </c>
      <c r="L387">
        <v>5517.07</v>
      </c>
      <c r="M387">
        <v>1</v>
      </c>
      <c r="N387">
        <v>0.25</v>
      </c>
      <c r="O387">
        <v>848.43</v>
      </c>
    </row>
    <row r="388" spans="1:15" x14ac:dyDescent="0.3">
      <c r="A388" t="s">
        <v>1373</v>
      </c>
      <c r="B388" t="s">
        <v>1374</v>
      </c>
      <c r="C388" t="s">
        <v>382</v>
      </c>
      <c r="D388" t="s">
        <v>102</v>
      </c>
      <c r="E388" t="s">
        <v>1375</v>
      </c>
      <c r="F388" t="s">
        <v>71</v>
      </c>
      <c r="G388" t="s">
        <v>63</v>
      </c>
      <c r="H388" t="s">
        <v>202</v>
      </c>
      <c r="I388" t="s">
        <v>83</v>
      </c>
      <c r="J388" t="s">
        <v>156</v>
      </c>
      <c r="K388" t="s">
        <v>157</v>
      </c>
      <c r="L388">
        <v>2708</v>
      </c>
      <c r="M388">
        <v>4</v>
      </c>
      <c r="N388">
        <v>0</v>
      </c>
      <c r="O388">
        <v>456.68</v>
      </c>
    </row>
    <row r="389" spans="1:15" x14ac:dyDescent="0.3">
      <c r="A389" t="s">
        <v>1376</v>
      </c>
      <c r="B389" t="s">
        <v>1377</v>
      </c>
      <c r="C389" t="s">
        <v>1242</v>
      </c>
      <c r="D389" t="s">
        <v>61</v>
      </c>
      <c r="E389" t="s">
        <v>261</v>
      </c>
      <c r="F389" t="s">
        <v>52</v>
      </c>
      <c r="G389" t="s">
        <v>63</v>
      </c>
      <c r="H389" t="s">
        <v>202</v>
      </c>
      <c r="I389" t="s">
        <v>118</v>
      </c>
      <c r="J389" t="s">
        <v>119</v>
      </c>
      <c r="K389" t="s">
        <v>120</v>
      </c>
      <c r="L389">
        <v>43344.21</v>
      </c>
      <c r="M389">
        <v>7</v>
      </c>
      <c r="N389">
        <v>0</v>
      </c>
      <c r="O389">
        <v>10750.12</v>
      </c>
    </row>
    <row r="390" spans="1:15" x14ac:dyDescent="0.3">
      <c r="A390" t="s">
        <v>1378</v>
      </c>
      <c r="B390" t="s">
        <v>1379</v>
      </c>
      <c r="C390" t="s">
        <v>701</v>
      </c>
      <c r="D390" t="s">
        <v>78</v>
      </c>
      <c r="E390" t="s">
        <v>1380</v>
      </c>
      <c r="F390" t="s">
        <v>80</v>
      </c>
      <c r="G390" t="s">
        <v>179</v>
      </c>
      <c r="H390" t="s">
        <v>180</v>
      </c>
      <c r="I390" t="s">
        <v>55</v>
      </c>
      <c r="J390" t="s">
        <v>56</v>
      </c>
      <c r="K390" t="s">
        <v>151</v>
      </c>
      <c r="L390">
        <v>13191.14</v>
      </c>
      <c r="M390">
        <v>1</v>
      </c>
      <c r="N390">
        <v>0.05</v>
      </c>
      <c r="O390">
        <v>3387.59</v>
      </c>
    </row>
    <row r="391" spans="1:15" x14ac:dyDescent="0.3">
      <c r="A391" t="s">
        <v>1381</v>
      </c>
      <c r="B391" t="s">
        <v>183</v>
      </c>
      <c r="C391" t="s">
        <v>1382</v>
      </c>
      <c r="D391" t="s">
        <v>50</v>
      </c>
      <c r="E391" t="s">
        <v>1004</v>
      </c>
      <c r="F391" t="s">
        <v>80</v>
      </c>
      <c r="G391" t="s">
        <v>81</v>
      </c>
      <c r="H391" t="s">
        <v>284</v>
      </c>
      <c r="I391" t="s">
        <v>118</v>
      </c>
      <c r="J391" t="s">
        <v>119</v>
      </c>
      <c r="K391" t="s">
        <v>197</v>
      </c>
      <c r="L391">
        <v>58252.1</v>
      </c>
      <c r="M391">
        <v>5</v>
      </c>
      <c r="N391">
        <v>0.1</v>
      </c>
      <c r="O391">
        <v>14924.01</v>
      </c>
    </row>
    <row r="392" spans="1:15" x14ac:dyDescent="0.3">
      <c r="A392" t="s">
        <v>1383</v>
      </c>
      <c r="B392" t="s">
        <v>1384</v>
      </c>
      <c r="C392" t="s">
        <v>1385</v>
      </c>
      <c r="D392" t="s">
        <v>50</v>
      </c>
      <c r="E392" t="s">
        <v>1186</v>
      </c>
      <c r="F392" t="s">
        <v>71</v>
      </c>
      <c r="G392" t="s">
        <v>63</v>
      </c>
      <c r="H392" t="s">
        <v>213</v>
      </c>
      <c r="I392" t="s">
        <v>55</v>
      </c>
      <c r="J392" t="s">
        <v>65</v>
      </c>
      <c r="K392" t="s">
        <v>91</v>
      </c>
      <c r="L392">
        <v>44244.76</v>
      </c>
      <c r="M392">
        <v>7</v>
      </c>
      <c r="N392">
        <v>0.15</v>
      </c>
      <c r="O392">
        <v>14808.99</v>
      </c>
    </row>
    <row r="393" spans="1:15" x14ac:dyDescent="0.3">
      <c r="A393" t="s">
        <v>1386</v>
      </c>
      <c r="B393" t="s">
        <v>1387</v>
      </c>
      <c r="C393" t="s">
        <v>278</v>
      </c>
      <c r="D393" t="s">
        <v>61</v>
      </c>
      <c r="E393" t="s">
        <v>355</v>
      </c>
      <c r="F393" t="s">
        <v>71</v>
      </c>
      <c r="G393" t="s">
        <v>72</v>
      </c>
      <c r="H393" t="s">
        <v>104</v>
      </c>
      <c r="I393" t="s">
        <v>55</v>
      </c>
      <c r="J393" t="s">
        <v>173</v>
      </c>
      <c r="K393" t="s">
        <v>203</v>
      </c>
      <c r="L393">
        <v>76674.16</v>
      </c>
      <c r="M393">
        <v>8</v>
      </c>
      <c r="N393">
        <v>0</v>
      </c>
      <c r="O393">
        <v>20628.849999999999</v>
      </c>
    </row>
    <row r="394" spans="1:15" x14ac:dyDescent="0.3">
      <c r="A394" t="s">
        <v>1388</v>
      </c>
      <c r="B394" t="s">
        <v>1389</v>
      </c>
      <c r="C394" t="s">
        <v>1390</v>
      </c>
      <c r="D394" t="s">
        <v>61</v>
      </c>
      <c r="E394" t="s">
        <v>432</v>
      </c>
      <c r="F394" t="s">
        <v>71</v>
      </c>
      <c r="G394" t="s">
        <v>81</v>
      </c>
      <c r="H394" t="s">
        <v>284</v>
      </c>
      <c r="I394" t="s">
        <v>118</v>
      </c>
      <c r="J394" t="s">
        <v>303</v>
      </c>
      <c r="K394" t="s">
        <v>304</v>
      </c>
      <c r="L394">
        <v>8541.69</v>
      </c>
      <c r="M394">
        <v>3</v>
      </c>
      <c r="N394">
        <v>0.25</v>
      </c>
      <c r="O394">
        <v>2480.33</v>
      </c>
    </row>
    <row r="395" spans="1:15" x14ac:dyDescent="0.3">
      <c r="A395" t="s">
        <v>1391</v>
      </c>
      <c r="B395" t="s">
        <v>1392</v>
      </c>
      <c r="C395" t="s">
        <v>1218</v>
      </c>
      <c r="D395" t="s">
        <v>102</v>
      </c>
      <c r="E395" t="s">
        <v>914</v>
      </c>
      <c r="F395" t="s">
        <v>52</v>
      </c>
      <c r="G395" t="s">
        <v>53</v>
      </c>
      <c r="H395" t="s">
        <v>110</v>
      </c>
      <c r="I395" t="s">
        <v>55</v>
      </c>
      <c r="J395" t="s">
        <v>141</v>
      </c>
      <c r="K395" t="s">
        <v>142</v>
      </c>
      <c r="L395">
        <v>60519.12</v>
      </c>
      <c r="M395">
        <v>8</v>
      </c>
      <c r="N395">
        <v>0.15</v>
      </c>
      <c r="O395">
        <v>13586.91</v>
      </c>
    </row>
    <row r="396" spans="1:15" x14ac:dyDescent="0.3">
      <c r="A396" t="s">
        <v>1393</v>
      </c>
      <c r="B396" t="s">
        <v>1394</v>
      </c>
      <c r="C396" t="s">
        <v>1395</v>
      </c>
      <c r="D396" t="s">
        <v>102</v>
      </c>
      <c r="E396" t="s">
        <v>217</v>
      </c>
      <c r="F396" t="s">
        <v>80</v>
      </c>
      <c r="G396" t="s">
        <v>63</v>
      </c>
      <c r="H396" t="s">
        <v>202</v>
      </c>
      <c r="I396" t="s">
        <v>96</v>
      </c>
      <c r="J396" t="s">
        <v>166</v>
      </c>
      <c r="K396" t="s">
        <v>167</v>
      </c>
      <c r="L396">
        <v>90815.1</v>
      </c>
      <c r="M396">
        <v>10</v>
      </c>
      <c r="N396">
        <v>0.05</v>
      </c>
      <c r="O396">
        <v>15482.62</v>
      </c>
    </row>
    <row r="397" spans="1:15" x14ac:dyDescent="0.3">
      <c r="A397" t="s">
        <v>1396</v>
      </c>
      <c r="B397" t="s">
        <v>1397</v>
      </c>
      <c r="C397" t="s">
        <v>220</v>
      </c>
      <c r="D397" t="s">
        <v>61</v>
      </c>
      <c r="E397" t="s">
        <v>1398</v>
      </c>
      <c r="F397" t="s">
        <v>52</v>
      </c>
      <c r="G397" t="s">
        <v>81</v>
      </c>
      <c r="H397" t="s">
        <v>95</v>
      </c>
      <c r="I397" t="s">
        <v>55</v>
      </c>
      <c r="J397" t="s">
        <v>65</v>
      </c>
      <c r="K397" t="s">
        <v>130</v>
      </c>
      <c r="L397">
        <v>126026.1</v>
      </c>
      <c r="M397">
        <v>10</v>
      </c>
      <c r="N397">
        <v>0.1</v>
      </c>
      <c r="O397">
        <v>35980.449999999997</v>
      </c>
    </row>
    <row r="398" spans="1:15" x14ac:dyDescent="0.3">
      <c r="A398" t="s">
        <v>1399</v>
      </c>
      <c r="B398" t="s">
        <v>1363</v>
      </c>
      <c r="C398" t="s">
        <v>1167</v>
      </c>
      <c r="D398" t="s">
        <v>50</v>
      </c>
      <c r="E398" t="s">
        <v>800</v>
      </c>
      <c r="F398" t="s">
        <v>52</v>
      </c>
      <c r="G398" t="s">
        <v>72</v>
      </c>
      <c r="H398" t="s">
        <v>104</v>
      </c>
      <c r="I398" t="s">
        <v>96</v>
      </c>
      <c r="J398" t="s">
        <v>97</v>
      </c>
      <c r="K398" t="s">
        <v>98</v>
      </c>
      <c r="L398">
        <v>23147.96</v>
      </c>
      <c r="M398">
        <v>2</v>
      </c>
      <c r="N398">
        <v>0.1</v>
      </c>
      <c r="O398">
        <v>6413.65</v>
      </c>
    </row>
    <row r="399" spans="1:15" x14ac:dyDescent="0.3">
      <c r="A399" t="s">
        <v>1400</v>
      </c>
      <c r="B399" t="s">
        <v>1401</v>
      </c>
      <c r="C399" t="s">
        <v>1402</v>
      </c>
      <c r="D399" t="s">
        <v>50</v>
      </c>
      <c r="E399" t="s">
        <v>1403</v>
      </c>
      <c r="F399" t="s">
        <v>52</v>
      </c>
      <c r="G399" t="s">
        <v>72</v>
      </c>
      <c r="H399" t="s">
        <v>346</v>
      </c>
      <c r="I399" t="s">
        <v>83</v>
      </c>
      <c r="J399" t="s">
        <v>449</v>
      </c>
      <c r="K399" t="s">
        <v>681</v>
      </c>
      <c r="L399">
        <v>25361.45</v>
      </c>
      <c r="M399">
        <v>5</v>
      </c>
      <c r="N399">
        <v>0.15</v>
      </c>
      <c r="O399">
        <v>5795.41</v>
      </c>
    </row>
    <row r="400" spans="1:15" x14ac:dyDescent="0.3">
      <c r="A400" t="s">
        <v>1404</v>
      </c>
      <c r="B400" t="s">
        <v>1405</v>
      </c>
      <c r="C400" t="s">
        <v>1406</v>
      </c>
      <c r="D400" t="s">
        <v>50</v>
      </c>
      <c r="E400" t="s">
        <v>1328</v>
      </c>
      <c r="F400" t="s">
        <v>80</v>
      </c>
      <c r="G400" t="s">
        <v>179</v>
      </c>
      <c r="H400" t="s">
        <v>180</v>
      </c>
      <c r="I400" t="s">
        <v>96</v>
      </c>
      <c r="J400" t="s">
        <v>97</v>
      </c>
      <c r="K400" t="s">
        <v>181</v>
      </c>
      <c r="L400">
        <v>127474.1</v>
      </c>
      <c r="M400">
        <v>10</v>
      </c>
      <c r="N400">
        <v>0.1</v>
      </c>
      <c r="O400">
        <v>30821.58</v>
      </c>
    </row>
    <row r="401" spans="1:15" x14ac:dyDescent="0.3">
      <c r="A401" t="s">
        <v>1407</v>
      </c>
      <c r="B401" t="s">
        <v>1408</v>
      </c>
      <c r="C401" t="s">
        <v>545</v>
      </c>
      <c r="D401" t="s">
        <v>61</v>
      </c>
      <c r="E401" t="s">
        <v>1409</v>
      </c>
      <c r="F401" t="s">
        <v>71</v>
      </c>
      <c r="G401" t="s">
        <v>179</v>
      </c>
      <c r="H401" t="s">
        <v>236</v>
      </c>
      <c r="I401" t="s">
        <v>96</v>
      </c>
      <c r="J401" t="s">
        <v>135</v>
      </c>
      <c r="K401" t="s">
        <v>136</v>
      </c>
      <c r="L401">
        <v>42748.36</v>
      </c>
      <c r="M401">
        <v>4</v>
      </c>
      <c r="N401">
        <v>0.05</v>
      </c>
      <c r="O401">
        <v>16228.33</v>
      </c>
    </row>
    <row r="402" spans="1:15" x14ac:dyDescent="0.3">
      <c r="A402" t="s">
        <v>1410</v>
      </c>
      <c r="B402" t="s">
        <v>1411</v>
      </c>
      <c r="C402" t="s">
        <v>1273</v>
      </c>
      <c r="D402" t="s">
        <v>50</v>
      </c>
      <c r="E402" t="s">
        <v>648</v>
      </c>
      <c r="F402" t="s">
        <v>71</v>
      </c>
      <c r="G402" t="s">
        <v>63</v>
      </c>
      <c r="H402" t="s">
        <v>213</v>
      </c>
      <c r="I402" t="s">
        <v>118</v>
      </c>
      <c r="J402" t="s">
        <v>230</v>
      </c>
      <c r="K402" t="s">
        <v>231</v>
      </c>
      <c r="L402">
        <v>1468.8</v>
      </c>
      <c r="M402">
        <v>4</v>
      </c>
      <c r="N402">
        <v>0.05</v>
      </c>
      <c r="O402">
        <v>317.44</v>
      </c>
    </row>
    <row r="403" spans="1:15" x14ac:dyDescent="0.3">
      <c r="A403" t="s">
        <v>1412</v>
      </c>
      <c r="B403" t="s">
        <v>1413</v>
      </c>
      <c r="C403" t="s">
        <v>410</v>
      </c>
      <c r="D403" t="s">
        <v>50</v>
      </c>
      <c r="E403" t="s">
        <v>998</v>
      </c>
      <c r="F403" t="s">
        <v>80</v>
      </c>
      <c r="G403" t="s">
        <v>179</v>
      </c>
      <c r="H403" t="s">
        <v>236</v>
      </c>
      <c r="I403" t="s">
        <v>55</v>
      </c>
      <c r="J403" t="s">
        <v>173</v>
      </c>
      <c r="K403" t="s">
        <v>780</v>
      </c>
      <c r="L403">
        <v>36369.18</v>
      </c>
      <c r="M403">
        <v>6</v>
      </c>
      <c r="N403">
        <v>0.2</v>
      </c>
      <c r="O403">
        <v>7157.5</v>
      </c>
    </row>
    <row r="404" spans="1:15" x14ac:dyDescent="0.3">
      <c r="A404" t="s">
        <v>1414</v>
      </c>
      <c r="B404" t="s">
        <v>60</v>
      </c>
      <c r="C404" t="s">
        <v>1415</v>
      </c>
      <c r="D404" t="s">
        <v>61</v>
      </c>
      <c r="E404" t="s">
        <v>1416</v>
      </c>
      <c r="F404" t="s">
        <v>71</v>
      </c>
      <c r="G404" t="s">
        <v>63</v>
      </c>
      <c r="H404" t="s">
        <v>202</v>
      </c>
      <c r="I404" t="s">
        <v>55</v>
      </c>
      <c r="J404" t="s">
        <v>65</v>
      </c>
      <c r="K404" t="s">
        <v>66</v>
      </c>
      <c r="L404">
        <v>28447.71</v>
      </c>
      <c r="M404">
        <v>3</v>
      </c>
      <c r="N404">
        <v>0.2</v>
      </c>
      <c r="O404">
        <v>4005.84</v>
      </c>
    </row>
    <row r="405" spans="1:15" x14ac:dyDescent="0.3">
      <c r="A405" t="s">
        <v>1417</v>
      </c>
      <c r="B405" t="s">
        <v>159</v>
      </c>
      <c r="C405" t="s">
        <v>1418</v>
      </c>
      <c r="D405" t="s">
        <v>102</v>
      </c>
      <c r="E405" t="s">
        <v>1419</v>
      </c>
      <c r="F405" t="s">
        <v>71</v>
      </c>
      <c r="G405" t="s">
        <v>179</v>
      </c>
      <c r="H405" t="s">
        <v>236</v>
      </c>
      <c r="I405" t="s">
        <v>55</v>
      </c>
      <c r="J405" t="s">
        <v>65</v>
      </c>
      <c r="K405" t="s">
        <v>325</v>
      </c>
      <c r="L405">
        <v>7079.7</v>
      </c>
      <c r="M405">
        <v>6</v>
      </c>
      <c r="N405">
        <v>0.05</v>
      </c>
      <c r="O405">
        <v>2218.71</v>
      </c>
    </row>
    <row r="406" spans="1:15" x14ac:dyDescent="0.3">
      <c r="A406" t="s">
        <v>1420</v>
      </c>
      <c r="B406" t="s">
        <v>1421</v>
      </c>
      <c r="C406" t="s">
        <v>1415</v>
      </c>
      <c r="D406" t="s">
        <v>102</v>
      </c>
      <c r="E406" t="s">
        <v>1422</v>
      </c>
      <c r="F406" t="s">
        <v>80</v>
      </c>
      <c r="G406" t="s">
        <v>179</v>
      </c>
      <c r="H406" t="s">
        <v>236</v>
      </c>
      <c r="I406" t="s">
        <v>83</v>
      </c>
      <c r="J406" t="s">
        <v>449</v>
      </c>
      <c r="K406" t="s">
        <v>450</v>
      </c>
      <c r="L406">
        <v>64233.78</v>
      </c>
      <c r="M406">
        <v>6</v>
      </c>
      <c r="N406">
        <v>0.1</v>
      </c>
      <c r="O406">
        <v>17142.669999999998</v>
      </c>
    </row>
    <row r="407" spans="1:15" x14ac:dyDescent="0.3">
      <c r="A407" t="s">
        <v>1423</v>
      </c>
      <c r="B407" t="s">
        <v>933</v>
      </c>
      <c r="C407" t="s">
        <v>1424</v>
      </c>
      <c r="D407" t="s">
        <v>78</v>
      </c>
      <c r="E407" t="s">
        <v>411</v>
      </c>
      <c r="F407" t="s">
        <v>52</v>
      </c>
      <c r="G407" t="s">
        <v>179</v>
      </c>
      <c r="H407" t="s">
        <v>236</v>
      </c>
      <c r="I407" t="s">
        <v>83</v>
      </c>
      <c r="J407" t="s">
        <v>449</v>
      </c>
      <c r="K407" t="s">
        <v>450</v>
      </c>
      <c r="L407">
        <v>11711.3</v>
      </c>
      <c r="M407">
        <v>1</v>
      </c>
      <c r="N407">
        <v>0</v>
      </c>
      <c r="O407">
        <v>3385.23</v>
      </c>
    </row>
    <row r="408" spans="1:15" x14ac:dyDescent="0.3">
      <c r="A408" t="s">
        <v>1425</v>
      </c>
      <c r="B408" t="s">
        <v>1426</v>
      </c>
      <c r="C408" t="s">
        <v>1427</v>
      </c>
      <c r="D408" t="s">
        <v>102</v>
      </c>
      <c r="E408" t="s">
        <v>1186</v>
      </c>
      <c r="F408" t="s">
        <v>52</v>
      </c>
      <c r="G408" t="s">
        <v>72</v>
      </c>
      <c r="H408" t="s">
        <v>346</v>
      </c>
      <c r="I408" t="s">
        <v>118</v>
      </c>
      <c r="J408" t="s">
        <v>230</v>
      </c>
      <c r="K408" t="s">
        <v>356</v>
      </c>
      <c r="L408">
        <v>24735.3</v>
      </c>
      <c r="M408">
        <v>2</v>
      </c>
      <c r="N408">
        <v>0.2</v>
      </c>
      <c r="O408">
        <v>4567.53</v>
      </c>
    </row>
    <row r="409" spans="1:15" x14ac:dyDescent="0.3">
      <c r="A409" t="s">
        <v>1428</v>
      </c>
      <c r="B409" t="s">
        <v>1099</v>
      </c>
      <c r="C409" t="s">
        <v>1429</v>
      </c>
      <c r="D409" t="s">
        <v>50</v>
      </c>
      <c r="E409" t="s">
        <v>726</v>
      </c>
      <c r="F409" t="s">
        <v>80</v>
      </c>
      <c r="G409" t="s">
        <v>179</v>
      </c>
      <c r="H409" t="s">
        <v>180</v>
      </c>
      <c r="I409" t="s">
        <v>55</v>
      </c>
      <c r="J409" t="s">
        <v>141</v>
      </c>
      <c r="K409" t="s">
        <v>142</v>
      </c>
      <c r="L409">
        <v>131037.5</v>
      </c>
      <c r="M409">
        <v>10</v>
      </c>
      <c r="N409">
        <v>0.1</v>
      </c>
      <c r="O409">
        <v>33408.39</v>
      </c>
    </row>
    <row r="410" spans="1:15" x14ac:dyDescent="0.3">
      <c r="A410" t="s">
        <v>1430</v>
      </c>
      <c r="B410" t="s">
        <v>737</v>
      </c>
      <c r="C410" t="s">
        <v>1431</v>
      </c>
      <c r="D410" t="s">
        <v>78</v>
      </c>
      <c r="E410" t="s">
        <v>420</v>
      </c>
      <c r="F410" t="s">
        <v>71</v>
      </c>
      <c r="G410" t="s">
        <v>53</v>
      </c>
      <c r="H410" t="s">
        <v>90</v>
      </c>
      <c r="I410" t="s">
        <v>83</v>
      </c>
      <c r="J410" t="s">
        <v>156</v>
      </c>
      <c r="K410" t="s">
        <v>285</v>
      </c>
      <c r="L410">
        <v>40388.400000000001</v>
      </c>
      <c r="M410">
        <v>5</v>
      </c>
      <c r="N410">
        <v>0.15</v>
      </c>
      <c r="O410">
        <v>7972.11</v>
      </c>
    </row>
    <row r="411" spans="1:15" x14ac:dyDescent="0.3">
      <c r="A411" t="s">
        <v>1432</v>
      </c>
      <c r="B411" t="s">
        <v>1433</v>
      </c>
      <c r="C411" t="s">
        <v>1372</v>
      </c>
      <c r="D411" t="s">
        <v>61</v>
      </c>
      <c r="E411" t="s">
        <v>1434</v>
      </c>
      <c r="F411" t="s">
        <v>52</v>
      </c>
      <c r="G411" t="s">
        <v>179</v>
      </c>
      <c r="H411" t="s">
        <v>180</v>
      </c>
      <c r="I411" t="s">
        <v>83</v>
      </c>
      <c r="J411" t="s">
        <v>84</v>
      </c>
      <c r="K411" t="s">
        <v>257</v>
      </c>
      <c r="L411">
        <v>11475.2</v>
      </c>
      <c r="M411">
        <v>5</v>
      </c>
      <c r="N411">
        <v>0.25</v>
      </c>
      <c r="O411">
        <v>1712.67</v>
      </c>
    </row>
    <row r="412" spans="1:15" x14ac:dyDescent="0.3">
      <c r="A412" t="s">
        <v>1435</v>
      </c>
      <c r="B412" t="s">
        <v>1436</v>
      </c>
      <c r="C412" t="s">
        <v>852</v>
      </c>
      <c r="D412" t="s">
        <v>61</v>
      </c>
      <c r="E412" t="s">
        <v>1437</v>
      </c>
      <c r="F412" t="s">
        <v>80</v>
      </c>
      <c r="G412" t="s">
        <v>72</v>
      </c>
      <c r="H412" t="s">
        <v>346</v>
      </c>
      <c r="I412" t="s">
        <v>55</v>
      </c>
      <c r="J412" t="s">
        <v>65</v>
      </c>
      <c r="K412" t="s">
        <v>130</v>
      </c>
      <c r="L412">
        <v>108549.84</v>
      </c>
      <c r="M412">
        <v>8</v>
      </c>
      <c r="N412">
        <v>0</v>
      </c>
      <c r="O412">
        <v>40545.35</v>
      </c>
    </row>
    <row r="413" spans="1:15" x14ac:dyDescent="0.3">
      <c r="A413" t="s">
        <v>1438</v>
      </c>
      <c r="B413" t="s">
        <v>1439</v>
      </c>
      <c r="C413" t="s">
        <v>1440</v>
      </c>
      <c r="D413" t="s">
        <v>102</v>
      </c>
      <c r="E413" t="s">
        <v>235</v>
      </c>
      <c r="F413" t="s">
        <v>80</v>
      </c>
      <c r="G413" t="s">
        <v>179</v>
      </c>
      <c r="H413" t="s">
        <v>236</v>
      </c>
      <c r="I413" t="s">
        <v>118</v>
      </c>
      <c r="J413" t="s">
        <v>230</v>
      </c>
      <c r="K413" t="s">
        <v>351</v>
      </c>
      <c r="L413">
        <v>43003.6</v>
      </c>
      <c r="M413">
        <v>4</v>
      </c>
      <c r="N413">
        <v>0.25</v>
      </c>
      <c r="O413">
        <v>6375.55</v>
      </c>
    </row>
    <row r="414" spans="1:15" x14ac:dyDescent="0.3">
      <c r="A414" t="s">
        <v>1441</v>
      </c>
      <c r="B414" t="s">
        <v>794</v>
      </c>
      <c r="C414" t="s">
        <v>1442</v>
      </c>
      <c r="D414" t="s">
        <v>102</v>
      </c>
      <c r="E414" t="s">
        <v>444</v>
      </c>
      <c r="F414" t="s">
        <v>52</v>
      </c>
      <c r="G414" t="s">
        <v>63</v>
      </c>
      <c r="H414" t="s">
        <v>213</v>
      </c>
      <c r="I414" t="s">
        <v>96</v>
      </c>
      <c r="J414" t="s">
        <v>97</v>
      </c>
      <c r="K414" t="s">
        <v>416</v>
      </c>
      <c r="L414">
        <v>57312.639999999999</v>
      </c>
      <c r="M414">
        <v>8</v>
      </c>
      <c r="N414">
        <v>0.05</v>
      </c>
      <c r="O414">
        <v>19822.5</v>
      </c>
    </row>
    <row r="415" spans="1:15" x14ac:dyDescent="0.3">
      <c r="A415" t="s">
        <v>1443</v>
      </c>
      <c r="B415" t="s">
        <v>849</v>
      </c>
      <c r="C415" t="s">
        <v>1152</v>
      </c>
      <c r="D415" t="s">
        <v>78</v>
      </c>
      <c r="E415" t="s">
        <v>235</v>
      </c>
      <c r="F415" t="s">
        <v>80</v>
      </c>
      <c r="G415" t="s">
        <v>72</v>
      </c>
      <c r="H415" t="s">
        <v>73</v>
      </c>
      <c r="I415" t="s">
        <v>96</v>
      </c>
      <c r="J415" t="s">
        <v>166</v>
      </c>
      <c r="K415" t="s">
        <v>167</v>
      </c>
      <c r="L415">
        <v>14469.9</v>
      </c>
      <c r="M415">
        <v>2</v>
      </c>
      <c r="N415">
        <v>0.1</v>
      </c>
      <c r="O415">
        <v>3650.8</v>
      </c>
    </row>
    <row r="416" spans="1:15" x14ac:dyDescent="0.3">
      <c r="A416" t="s">
        <v>1444</v>
      </c>
      <c r="B416" t="s">
        <v>1158</v>
      </c>
      <c r="C416" t="s">
        <v>1445</v>
      </c>
      <c r="D416" t="s">
        <v>78</v>
      </c>
      <c r="E416" t="s">
        <v>1409</v>
      </c>
      <c r="F416" t="s">
        <v>52</v>
      </c>
      <c r="G416" t="s">
        <v>179</v>
      </c>
      <c r="H416" t="s">
        <v>180</v>
      </c>
      <c r="I416" t="s">
        <v>96</v>
      </c>
      <c r="J416" t="s">
        <v>111</v>
      </c>
      <c r="K416" t="s">
        <v>112</v>
      </c>
      <c r="L416">
        <v>88306.92</v>
      </c>
      <c r="M416">
        <v>9</v>
      </c>
      <c r="N416">
        <v>0.1</v>
      </c>
      <c r="O416">
        <v>21205.34</v>
      </c>
    </row>
    <row r="417" spans="1:15" x14ac:dyDescent="0.3">
      <c r="A417" t="s">
        <v>1446</v>
      </c>
      <c r="B417" t="s">
        <v>249</v>
      </c>
      <c r="C417" t="s">
        <v>512</v>
      </c>
      <c r="D417" t="s">
        <v>102</v>
      </c>
      <c r="E417" t="s">
        <v>1232</v>
      </c>
      <c r="F417" t="s">
        <v>52</v>
      </c>
      <c r="G417" t="s">
        <v>179</v>
      </c>
      <c r="H417" t="s">
        <v>180</v>
      </c>
      <c r="I417" t="s">
        <v>96</v>
      </c>
      <c r="J417" t="s">
        <v>166</v>
      </c>
      <c r="K417" t="s">
        <v>167</v>
      </c>
      <c r="L417">
        <v>19691.52</v>
      </c>
      <c r="M417">
        <v>6</v>
      </c>
      <c r="N417">
        <v>0.25</v>
      </c>
      <c r="O417">
        <v>3725.5</v>
      </c>
    </row>
    <row r="418" spans="1:15" x14ac:dyDescent="0.3">
      <c r="A418" t="s">
        <v>1447</v>
      </c>
      <c r="B418" t="s">
        <v>1448</v>
      </c>
      <c r="C418" t="s">
        <v>556</v>
      </c>
      <c r="D418" t="s">
        <v>78</v>
      </c>
      <c r="E418" t="s">
        <v>934</v>
      </c>
      <c r="F418" t="s">
        <v>52</v>
      </c>
      <c r="G418" t="s">
        <v>81</v>
      </c>
      <c r="H418" t="s">
        <v>186</v>
      </c>
      <c r="I418" t="s">
        <v>55</v>
      </c>
      <c r="J418" t="s">
        <v>56</v>
      </c>
      <c r="K418" t="s">
        <v>151</v>
      </c>
      <c r="L418">
        <v>14807.52</v>
      </c>
      <c r="M418">
        <v>9</v>
      </c>
      <c r="N418">
        <v>0.15</v>
      </c>
      <c r="O418">
        <v>4480.21</v>
      </c>
    </row>
    <row r="419" spans="1:15" x14ac:dyDescent="0.3">
      <c r="A419" t="s">
        <v>1449</v>
      </c>
      <c r="B419" t="s">
        <v>1450</v>
      </c>
      <c r="C419" t="s">
        <v>210</v>
      </c>
      <c r="D419" t="s">
        <v>50</v>
      </c>
      <c r="E419" t="s">
        <v>846</v>
      </c>
      <c r="F419" t="s">
        <v>71</v>
      </c>
      <c r="G419" t="s">
        <v>63</v>
      </c>
      <c r="H419" t="s">
        <v>213</v>
      </c>
      <c r="I419" t="s">
        <v>55</v>
      </c>
      <c r="J419" t="s">
        <v>65</v>
      </c>
      <c r="K419" t="s">
        <v>91</v>
      </c>
      <c r="L419">
        <v>135681.9</v>
      </c>
      <c r="M419">
        <v>10</v>
      </c>
      <c r="N419">
        <v>0.25</v>
      </c>
      <c r="O419">
        <v>20101.97</v>
      </c>
    </row>
    <row r="420" spans="1:15" x14ac:dyDescent="0.3">
      <c r="A420" t="s">
        <v>1451</v>
      </c>
      <c r="B420" t="s">
        <v>1452</v>
      </c>
      <c r="C420" t="s">
        <v>1453</v>
      </c>
      <c r="D420" t="s">
        <v>61</v>
      </c>
      <c r="E420" t="s">
        <v>161</v>
      </c>
      <c r="F420" t="s">
        <v>71</v>
      </c>
      <c r="G420" t="s">
        <v>63</v>
      </c>
      <c r="H420" t="s">
        <v>202</v>
      </c>
      <c r="I420" t="s">
        <v>83</v>
      </c>
      <c r="J420" t="s">
        <v>156</v>
      </c>
      <c r="K420" t="s">
        <v>208</v>
      </c>
      <c r="L420">
        <v>27816.48</v>
      </c>
      <c r="M420">
        <v>6</v>
      </c>
      <c r="N420">
        <v>0.25</v>
      </c>
      <c r="O420">
        <v>6756.54</v>
      </c>
    </row>
    <row r="421" spans="1:15" x14ac:dyDescent="0.3">
      <c r="A421" t="s">
        <v>1454</v>
      </c>
      <c r="B421" t="s">
        <v>1455</v>
      </c>
      <c r="C421" t="s">
        <v>556</v>
      </c>
      <c r="D421" t="s">
        <v>78</v>
      </c>
      <c r="E421" t="s">
        <v>294</v>
      </c>
      <c r="F421" t="s">
        <v>52</v>
      </c>
      <c r="G421" t="s">
        <v>179</v>
      </c>
      <c r="H421" t="s">
        <v>236</v>
      </c>
      <c r="I421" t="s">
        <v>83</v>
      </c>
      <c r="J421" t="s">
        <v>84</v>
      </c>
      <c r="K421" t="s">
        <v>85</v>
      </c>
      <c r="L421">
        <v>81215.520000000004</v>
      </c>
      <c r="M421">
        <v>6</v>
      </c>
      <c r="N421">
        <v>0</v>
      </c>
      <c r="O421">
        <v>32469.09</v>
      </c>
    </row>
    <row r="422" spans="1:15" x14ac:dyDescent="0.3">
      <c r="A422" t="s">
        <v>1456</v>
      </c>
      <c r="B422" t="s">
        <v>1457</v>
      </c>
      <c r="C422" t="s">
        <v>1458</v>
      </c>
      <c r="D422" t="s">
        <v>78</v>
      </c>
      <c r="E422" t="s">
        <v>707</v>
      </c>
      <c r="F422" t="s">
        <v>52</v>
      </c>
      <c r="G422" t="s">
        <v>53</v>
      </c>
      <c r="H422" t="s">
        <v>246</v>
      </c>
      <c r="I422" t="s">
        <v>96</v>
      </c>
      <c r="J422" t="s">
        <v>97</v>
      </c>
      <c r="K422" t="s">
        <v>416</v>
      </c>
      <c r="L422">
        <v>43464.959999999999</v>
      </c>
      <c r="M422">
        <v>7</v>
      </c>
      <c r="N422">
        <v>0.15</v>
      </c>
      <c r="O422">
        <v>9743.2000000000007</v>
      </c>
    </row>
    <row r="423" spans="1:15" x14ac:dyDescent="0.3">
      <c r="A423" t="s">
        <v>1459</v>
      </c>
      <c r="B423" t="s">
        <v>666</v>
      </c>
      <c r="C423" t="s">
        <v>1460</v>
      </c>
      <c r="D423" t="s">
        <v>102</v>
      </c>
      <c r="E423" t="s">
        <v>858</v>
      </c>
      <c r="F423" t="s">
        <v>80</v>
      </c>
      <c r="G423" t="s">
        <v>63</v>
      </c>
      <c r="H423" t="s">
        <v>64</v>
      </c>
      <c r="I423" t="s">
        <v>96</v>
      </c>
      <c r="J423" t="s">
        <v>135</v>
      </c>
      <c r="K423" t="s">
        <v>275</v>
      </c>
      <c r="L423">
        <v>6561.93</v>
      </c>
      <c r="M423">
        <v>3</v>
      </c>
      <c r="N423">
        <v>0</v>
      </c>
      <c r="O423">
        <v>1561.1</v>
      </c>
    </row>
    <row r="424" spans="1:15" x14ac:dyDescent="0.3">
      <c r="A424" t="s">
        <v>1461</v>
      </c>
      <c r="B424" t="s">
        <v>1019</v>
      </c>
      <c r="C424" t="s">
        <v>1452</v>
      </c>
      <c r="D424" t="s">
        <v>102</v>
      </c>
      <c r="E424" t="s">
        <v>1067</v>
      </c>
      <c r="F424" t="s">
        <v>52</v>
      </c>
      <c r="G424" t="s">
        <v>53</v>
      </c>
      <c r="H424" t="s">
        <v>246</v>
      </c>
      <c r="I424" t="s">
        <v>96</v>
      </c>
      <c r="J424" t="s">
        <v>166</v>
      </c>
      <c r="K424" t="s">
        <v>762</v>
      </c>
      <c r="L424">
        <v>20775.12</v>
      </c>
      <c r="M424">
        <v>3</v>
      </c>
      <c r="N424">
        <v>0.15</v>
      </c>
      <c r="O424">
        <v>4626.3999999999996</v>
      </c>
    </row>
    <row r="425" spans="1:15" x14ac:dyDescent="0.3">
      <c r="A425" t="s">
        <v>1462</v>
      </c>
      <c r="B425" t="s">
        <v>751</v>
      </c>
      <c r="C425" t="s">
        <v>873</v>
      </c>
      <c r="D425" t="s">
        <v>78</v>
      </c>
      <c r="E425" t="s">
        <v>212</v>
      </c>
      <c r="F425" t="s">
        <v>71</v>
      </c>
      <c r="G425" t="s">
        <v>179</v>
      </c>
      <c r="H425" t="s">
        <v>180</v>
      </c>
      <c r="I425" t="s">
        <v>96</v>
      </c>
      <c r="J425" t="s">
        <v>135</v>
      </c>
      <c r="K425" t="s">
        <v>136</v>
      </c>
      <c r="L425">
        <v>37664.19</v>
      </c>
      <c r="M425">
        <v>9</v>
      </c>
      <c r="N425">
        <v>0.2</v>
      </c>
      <c r="O425">
        <v>7710.97</v>
      </c>
    </row>
    <row r="426" spans="1:15" x14ac:dyDescent="0.3">
      <c r="A426" t="s">
        <v>1463</v>
      </c>
      <c r="B426" t="s">
        <v>1464</v>
      </c>
      <c r="C426" t="s">
        <v>1465</v>
      </c>
      <c r="D426" t="s">
        <v>102</v>
      </c>
      <c r="E426" t="s">
        <v>436</v>
      </c>
      <c r="F426" t="s">
        <v>80</v>
      </c>
      <c r="G426" t="s">
        <v>63</v>
      </c>
      <c r="H426" t="s">
        <v>213</v>
      </c>
      <c r="I426" t="s">
        <v>83</v>
      </c>
      <c r="J426" t="s">
        <v>84</v>
      </c>
      <c r="K426" t="s">
        <v>105</v>
      </c>
      <c r="L426">
        <v>12220.83</v>
      </c>
      <c r="M426">
        <v>9</v>
      </c>
      <c r="N426">
        <v>0.2</v>
      </c>
      <c r="O426">
        <v>3694.49</v>
      </c>
    </row>
    <row r="427" spans="1:15" x14ac:dyDescent="0.3">
      <c r="A427" t="s">
        <v>1466</v>
      </c>
      <c r="B427" t="s">
        <v>549</v>
      </c>
      <c r="C427" t="s">
        <v>789</v>
      </c>
      <c r="D427" t="s">
        <v>50</v>
      </c>
      <c r="E427" t="s">
        <v>1467</v>
      </c>
      <c r="F427" t="s">
        <v>71</v>
      </c>
      <c r="G427" t="s">
        <v>179</v>
      </c>
      <c r="H427" t="s">
        <v>180</v>
      </c>
      <c r="I427" t="s">
        <v>118</v>
      </c>
      <c r="J427" t="s">
        <v>191</v>
      </c>
      <c r="K427" t="s">
        <v>829</v>
      </c>
      <c r="L427">
        <v>62299.28</v>
      </c>
      <c r="M427">
        <v>8</v>
      </c>
      <c r="N427">
        <v>0.15</v>
      </c>
      <c r="O427">
        <v>13583.26</v>
      </c>
    </row>
    <row r="428" spans="1:15" x14ac:dyDescent="0.3">
      <c r="A428" t="s">
        <v>1468</v>
      </c>
      <c r="B428" t="s">
        <v>1469</v>
      </c>
      <c r="C428" t="s">
        <v>1470</v>
      </c>
      <c r="D428" t="s">
        <v>78</v>
      </c>
      <c r="E428" t="s">
        <v>998</v>
      </c>
      <c r="F428" t="s">
        <v>52</v>
      </c>
      <c r="G428" t="s">
        <v>81</v>
      </c>
      <c r="H428" t="s">
        <v>95</v>
      </c>
      <c r="I428" t="s">
        <v>118</v>
      </c>
      <c r="J428" t="s">
        <v>191</v>
      </c>
      <c r="K428" t="s">
        <v>290</v>
      </c>
      <c r="L428">
        <v>70051.92</v>
      </c>
      <c r="M428">
        <v>8</v>
      </c>
      <c r="N428">
        <v>0.2</v>
      </c>
      <c r="O428">
        <v>21693.4</v>
      </c>
    </row>
    <row r="429" spans="1:15" x14ac:dyDescent="0.3">
      <c r="A429" t="s">
        <v>1471</v>
      </c>
      <c r="B429" t="s">
        <v>1472</v>
      </c>
      <c r="C429" t="s">
        <v>1473</v>
      </c>
      <c r="D429" t="s">
        <v>50</v>
      </c>
      <c r="E429" t="s">
        <v>629</v>
      </c>
      <c r="F429" t="s">
        <v>52</v>
      </c>
      <c r="G429" t="s">
        <v>53</v>
      </c>
      <c r="H429" t="s">
        <v>54</v>
      </c>
      <c r="I429" t="s">
        <v>118</v>
      </c>
      <c r="J429" t="s">
        <v>230</v>
      </c>
      <c r="K429" t="s">
        <v>356</v>
      </c>
      <c r="L429">
        <v>43583.8</v>
      </c>
      <c r="M429">
        <v>10</v>
      </c>
      <c r="N429">
        <v>0.1</v>
      </c>
      <c r="O429">
        <v>15550.89</v>
      </c>
    </row>
    <row r="430" spans="1:15" x14ac:dyDescent="0.3">
      <c r="A430" t="s">
        <v>1474</v>
      </c>
      <c r="B430" t="s">
        <v>1475</v>
      </c>
      <c r="C430" t="s">
        <v>1476</v>
      </c>
      <c r="D430" t="s">
        <v>61</v>
      </c>
      <c r="E430" t="s">
        <v>444</v>
      </c>
      <c r="F430" t="s">
        <v>80</v>
      </c>
      <c r="G430" t="s">
        <v>63</v>
      </c>
      <c r="H430" t="s">
        <v>64</v>
      </c>
      <c r="I430" t="s">
        <v>83</v>
      </c>
      <c r="J430" t="s">
        <v>84</v>
      </c>
      <c r="K430" t="s">
        <v>125</v>
      </c>
      <c r="L430">
        <v>23007.84</v>
      </c>
      <c r="M430">
        <v>8</v>
      </c>
      <c r="N430">
        <v>0.2</v>
      </c>
      <c r="O430">
        <v>3395.89</v>
      </c>
    </row>
    <row r="431" spans="1:15" x14ac:dyDescent="0.3">
      <c r="A431" t="s">
        <v>1477</v>
      </c>
      <c r="B431" t="s">
        <v>1478</v>
      </c>
      <c r="C431" t="s">
        <v>1094</v>
      </c>
      <c r="D431" t="s">
        <v>61</v>
      </c>
      <c r="E431" t="s">
        <v>1303</v>
      </c>
      <c r="F431" t="s">
        <v>71</v>
      </c>
      <c r="G431" t="s">
        <v>63</v>
      </c>
      <c r="H431" t="s">
        <v>202</v>
      </c>
      <c r="I431" t="s">
        <v>83</v>
      </c>
      <c r="J431" t="s">
        <v>379</v>
      </c>
      <c r="K431" t="s">
        <v>380</v>
      </c>
      <c r="L431">
        <v>9962.0400000000009</v>
      </c>
      <c r="M431">
        <v>3</v>
      </c>
      <c r="N431">
        <v>0.25</v>
      </c>
      <c r="O431">
        <v>1416.17</v>
      </c>
    </row>
    <row r="432" spans="1:15" x14ac:dyDescent="0.3">
      <c r="A432" t="s">
        <v>1479</v>
      </c>
      <c r="B432" t="s">
        <v>1440</v>
      </c>
      <c r="C432" t="s">
        <v>1480</v>
      </c>
      <c r="D432" t="s">
        <v>78</v>
      </c>
      <c r="E432" t="s">
        <v>425</v>
      </c>
      <c r="F432" t="s">
        <v>52</v>
      </c>
      <c r="G432" t="s">
        <v>63</v>
      </c>
      <c r="H432" t="s">
        <v>202</v>
      </c>
      <c r="I432" t="s">
        <v>96</v>
      </c>
      <c r="J432" t="s">
        <v>97</v>
      </c>
      <c r="K432" t="s">
        <v>181</v>
      </c>
      <c r="L432">
        <v>32923.71</v>
      </c>
      <c r="M432">
        <v>9</v>
      </c>
      <c r="N432">
        <v>0.25</v>
      </c>
      <c r="O432">
        <v>5521.26</v>
      </c>
    </row>
    <row r="433" spans="1:15" x14ac:dyDescent="0.3">
      <c r="A433" t="s">
        <v>1481</v>
      </c>
      <c r="B433" t="s">
        <v>907</v>
      </c>
      <c r="C433" t="s">
        <v>785</v>
      </c>
      <c r="D433" t="s">
        <v>61</v>
      </c>
      <c r="E433" t="s">
        <v>1207</v>
      </c>
      <c r="F433" t="s">
        <v>52</v>
      </c>
      <c r="G433" t="s">
        <v>72</v>
      </c>
      <c r="H433" t="s">
        <v>346</v>
      </c>
      <c r="I433" t="s">
        <v>96</v>
      </c>
      <c r="J433" t="s">
        <v>97</v>
      </c>
      <c r="K433" t="s">
        <v>416</v>
      </c>
      <c r="L433">
        <v>1640.99</v>
      </c>
      <c r="M433">
        <v>1</v>
      </c>
      <c r="N433">
        <v>0.2</v>
      </c>
      <c r="O433">
        <v>315.92</v>
      </c>
    </row>
    <row r="434" spans="1:15" x14ac:dyDescent="0.3">
      <c r="A434" t="s">
        <v>1482</v>
      </c>
      <c r="B434" t="s">
        <v>1483</v>
      </c>
      <c r="C434" t="s">
        <v>1484</v>
      </c>
      <c r="D434" t="s">
        <v>78</v>
      </c>
      <c r="E434" t="s">
        <v>1485</v>
      </c>
      <c r="F434" t="s">
        <v>71</v>
      </c>
      <c r="G434" t="s">
        <v>81</v>
      </c>
      <c r="H434" t="s">
        <v>95</v>
      </c>
      <c r="I434" t="s">
        <v>96</v>
      </c>
      <c r="J434" t="s">
        <v>166</v>
      </c>
      <c r="K434" t="s">
        <v>762</v>
      </c>
      <c r="L434">
        <v>44271.360000000001</v>
      </c>
      <c r="M434">
        <v>4</v>
      </c>
      <c r="N434">
        <v>0.2</v>
      </c>
      <c r="O434">
        <v>7344.64</v>
      </c>
    </row>
    <row r="435" spans="1:15" x14ac:dyDescent="0.3">
      <c r="A435" t="s">
        <v>1486</v>
      </c>
      <c r="B435" t="s">
        <v>939</v>
      </c>
      <c r="C435" t="s">
        <v>828</v>
      </c>
      <c r="D435" t="s">
        <v>61</v>
      </c>
      <c r="E435" t="s">
        <v>399</v>
      </c>
      <c r="F435" t="s">
        <v>52</v>
      </c>
      <c r="G435" t="s">
        <v>81</v>
      </c>
      <c r="H435" t="s">
        <v>82</v>
      </c>
      <c r="I435" t="s">
        <v>55</v>
      </c>
      <c r="J435" t="s">
        <v>56</v>
      </c>
      <c r="K435" t="s">
        <v>57</v>
      </c>
      <c r="L435">
        <v>15640.47</v>
      </c>
      <c r="M435">
        <v>9</v>
      </c>
      <c r="N435">
        <v>0.15</v>
      </c>
      <c r="O435">
        <v>4149.46</v>
      </c>
    </row>
    <row r="436" spans="1:15" x14ac:dyDescent="0.3">
      <c r="A436" t="s">
        <v>1487</v>
      </c>
      <c r="B436" t="s">
        <v>1488</v>
      </c>
      <c r="C436" t="s">
        <v>1489</v>
      </c>
      <c r="D436" t="s">
        <v>61</v>
      </c>
      <c r="E436" t="s">
        <v>1490</v>
      </c>
      <c r="F436" t="s">
        <v>80</v>
      </c>
      <c r="G436" t="s">
        <v>81</v>
      </c>
      <c r="H436" t="s">
        <v>82</v>
      </c>
      <c r="I436" t="s">
        <v>83</v>
      </c>
      <c r="J436" t="s">
        <v>449</v>
      </c>
      <c r="K436" t="s">
        <v>681</v>
      </c>
      <c r="L436">
        <v>2957.04</v>
      </c>
      <c r="M436">
        <v>2</v>
      </c>
      <c r="N436">
        <v>0.2</v>
      </c>
      <c r="O436">
        <v>869.42</v>
      </c>
    </row>
    <row r="437" spans="1:15" x14ac:dyDescent="0.3">
      <c r="A437" t="s">
        <v>1491</v>
      </c>
      <c r="B437" t="s">
        <v>154</v>
      </c>
      <c r="C437" t="s">
        <v>1124</v>
      </c>
      <c r="D437" t="s">
        <v>61</v>
      </c>
      <c r="E437" t="s">
        <v>948</v>
      </c>
      <c r="F437" t="s">
        <v>71</v>
      </c>
      <c r="G437" t="s">
        <v>72</v>
      </c>
      <c r="H437" t="s">
        <v>346</v>
      </c>
      <c r="I437" t="s">
        <v>55</v>
      </c>
      <c r="J437" t="s">
        <v>56</v>
      </c>
      <c r="K437" t="s">
        <v>151</v>
      </c>
      <c r="L437">
        <v>73114.16</v>
      </c>
      <c r="M437">
        <v>7</v>
      </c>
      <c r="N437">
        <v>0.25</v>
      </c>
      <c r="O437">
        <v>11380.03</v>
      </c>
    </row>
    <row r="438" spans="1:15" x14ac:dyDescent="0.3">
      <c r="A438" t="s">
        <v>1492</v>
      </c>
      <c r="B438" t="s">
        <v>1493</v>
      </c>
      <c r="C438" t="s">
        <v>1494</v>
      </c>
      <c r="D438" t="s">
        <v>61</v>
      </c>
      <c r="E438" t="s">
        <v>791</v>
      </c>
      <c r="F438" t="s">
        <v>52</v>
      </c>
      <c r="G438" t="s">
        <v>63</v>
      </c>
      <c r="H438" t="s">
        <v>202</v>
      </c>
      <c r="I438" t="s">
        <v>118</v>
      </c>
      <c r="J438" t="s">
        <v>191</v>
      </c>
      <c r="K438" t="s">
        <v>829</v>
      </c>
      <c r="L438">
        <v>14166.8</v>
      </c>
      <c r="M438">
        <v>5</v>
      </c>
      <c r="N438">
        <v>0</v>
      </c>
      <c r="O438">
        <v>3925.19</v>
      </c>
    </row>
    <row r="439" spans="1:15" x14ac:dyDescent="0.3">
      <c r="A439" t="s">
        <v>1495</v>
      </c>
      <c r="B439" t="s">
        <v>1496</v>
      </c>
      <c r="C439" t="s">
        <v>1497</v>
      </c>
      <c r="D439" t="s">
        <v>102</v>
      </c>
      <c r="E439" t="s">
        <v>854</v>
      </c>
      <c r="F439" t="s">
        <v>52</v>
      </c>
      <c r="G439" t="s">
        <v>53</v>
      </c>
      <c r="H439" t="s">
        <v>246</v>
      </c>
      <c r="I439" t="s">
        <v>83</v>
      </c>
      <c r="J439" t="s">
        <v>449</v>
      </c>
      <c r="K439" t="s">
        <v>450</v>
      </c>
      <c r="L439">
        <v>8643.25</v>
      </c>
      <c r="M439">
        <v>5</v>
      </c>
      <c r="N439">
        <v>0</v>
      </c>
      <c r="O439">
        <v>3305.15</v>
      </c>
    </row>
    <row r="440" spans="1:15" x14ac:dyDescent="0.3">
      <c r="A440" t="s">
        <v>1498</v>
      </c>
      <c r="B440" t="s">
        <v>1499</v>
      </c>
      <c r="C440" t="s">
        <v>1500</v>
      </c>
      <c r="D440" t="s">
        <v>102</v>
      </c>
      <c r="E440" t="s">
        <v>1501</v>
      </c>
      <c r="F440" t="s">
        <v>52</v>
      </c>
      <c r="G440" t="s">
        <v>81</v>
      </c>
      <c r="H440" t="s">
        <v>82</v>
      </c>
      <c r="I440" t="s">
        <v>96</v>
      </c>
      <c r="J440" t="s">
        <v>97</v>
      </c>
      <c r="K440" t="s">
        <v>98</v>
      </c>
      <c r="L440">
        <v>81530.039999999994</v>
      </c>
      <c r="M440">
        <v>6</v>
      </c>
      <c r="N440">
        <v>0.2</v>
      </c>
      <c r="O440">
        <v>26029.22</v>
      </c>
    </row>
    <row r="441" spans="1:15" x14ac:dyDescent="0.3">
      <c r="A441" t="s">
        <v>1502</v>
      </c>
      <c r="B441" t="s">
        <v>1503</v>
      </c>
      <c r="C441" t="s">
        <v>1504</v>
      </c>
      <c r="D441" t="s">
        <v>102</v>
      </c>
      <c r="E441" t="s">
        <v>1505</v>
      </c>
      <c r="F441" t="s">
        <v>71</v>
      </c>
      <c r="G441" t="s">
        <v>81</v>
      </c>
      <c r="H441" t="s">
        <v>284</v>
      </c>
      <c r="I441" t="s">
        <v>55</v>
      </c>
      <c r="J441" t="s">
        <v>56</v>
      </c>
      <c r="K441" t="s">
        <v>74</v>
      </c>
      <c r="L441">
        <v>15950.48</v>
      </c>
      <c r="M441">
        <v>8</v>
      </c>
      <c r="N441">
        <v>0.2</v>
      </c>
      <c r="O441">
        <v>2121.2800000000002</v>
      </c>
    </row>
    <row r="442" spans="1:15" x14ac:dyDescent="0.3">
      <c r="A442" t="s">
        <v>1506</v>
      </c>
      <c r="B442" t="s">
        <v>856</v>
      </c>
      <c r="C442" t="s">
        <v>576</v>
      </c>
      <c r="D442" t="s">
        <v>78</v>
      </c>
      <c r="E442" t="s">
        <v>1145</v>
      </c>
      <c r="F442" t="s">
        <v>80</v>
      </c>
      <c r="G442" t="s">
        <v>81</v>
      </c>
      <c r="H442" t="s">
        <v>95</v>
      </c>
      <c r="I442" t="s">
        <v>118</v>
      </c>
      <c r="J442" t="s">
        <v>191</v>
      </c>
      <c r="K442" t="s">
        <v>829</v>
      </c>
      <c r="L442">
        <v>48936.65</v>
      </c>
      <c r="M442">
        <v>5</v>
      </c>
      <c r="N442">
        <v>0.05</v>
      </c>
      <c r="O442">
        <v>12151.56</v>
      </c>
    </row>
    <row r="443" spans="1:15" x14ac:dyDescent="0.3">
      <c r="A443" t="s">
        <v>1507</v>
      </c>
      <c r="B443" t="s">
        <v>1389</v>
      </c>
      <c r="C443" t="s">
        <v>1390</v>
      </c>
      <c r="D443" t="s">
        <v>61</v>
      </c>
      <c r="E443" t="s">
        <v>536</v>
      </c>
      <c r="F443" t="s">
        <v>52</v>
      </c>
      <c r="G443" t="s">
        <v>72</v>
      </c>
      <c r="H443" t="s">
        <v>346</v>
      </c>
      <c r="I443" t="s">
        <v>55</v>
      </c>
      <c r="J443" t="s">
        <v>56</v>
      </c>
      <c r="K443" t="s">
        <v>74</v>
      </c>
      <c r="L443">
        <v>9084.64</v>
      </c>
      <c r="M443">
        <v>4</v>
      </c>
      <c r="N443">
        <v>0.05</v>
      </c>
      <c r="O443">
        <v>3397.44</v>
      </c>
    </row>
    <row r="444" spans="1:15" x14ac:dyDescent="0.3">
      <c r="A444" t="s">
        <v>1508</v>
      </c>
      <c r="B444" t="s">
        <v>1509</v>
      </c>
      <c r="C444" t="s">
        <v>343</v>
      </c>
      <c r="D444" t="s">
        <v>102</v>
      </c>
      <c r="E444" t="s">
        <v>1510</v>
      </c>
      <c r="F444" t="s">
        <v>80</v>
      </c>
      <c r="G444" t="s">
        <v>72</v>
      </c>
      <c r="H444" t="s">
        <v>346</v>
      </c>
      <c r="I444" t="s">
        <v>96</v>
      </c>
      <c r="J444" t="s">
        <v>111</v>
      </c>
      <c r="K444" t="s">
        <v>328</v>
      </c>
      <c r="L444">
        <v>6177.66</v>
      </c>
      <c r="M444">
        <v>6</v>
      </c>
      <c r="N444">
        <v>0.25</v>
      </c>
      <c r="O444">
        <v>1803.71</v>
      </c>
    </row>
    <row r="445" spans="1:15" x14ac:dyDescent="0.3">
      <c r="A445" t="s">
        <v>1511</v>
      </c>
      <c r="B445" t="s">
        <v>1512</v>
      </c>
      <c r="C445" t="s">
        <v>1513</v>
      </c>
      <c r="D445" t="s">
        <v>102</v>
      </c>
      <c r="E445" t="s">
        <v>1514</v>
      </c>
      <c r="F445" t="s">
        <v>80</v>
      </c>
      <c r="G445" t="s">
        <v>179</v>
      </c>
      <c r="H445" t="s">
        <v>180</v>
      </c>
      <c r="I445" t="s">
        <v>55</v>
      </c>
      <c r="J445" t="s">
        <v>173</v>
      </c>
      <c r="K445" t="s">
        <v>174</v>
      </c>
      <c r="L445">
        <v>79013.679999999993</v>
      </c>
      <c r="M445">
        <v>8</v>
      </c>
      <c r="N445">
        <v>0.15</v>
      </c>
      <c r="O445">
        <v>11632.75</v>
      </c>
    </row>
    <row r="446" spans="1:15" x14ac:dyDescent="0.3">
      <c r="A446" t="s">
        <v>1515</v>
      </c>
      <c r="B446" t="s">
        <v>1152</v>
      </c>
      <c r="C446" t="s">
        <v>1516</v>
      </c>
      <c r="D446" t="s">
        <v>61</v>
      </c>
      <c r="E446" t="s">
        <v>245</v>
      </c>
      <c r="F446" t="s">
        <v>52</v>
      </c>
      <c r="G446" t="s">
        <v>81</v>
      </c>
      <c r="H446" t="s">
        <v>95</v>
      </c>
      <c r="I446" t="s">
        <v>55</v>
      </c>
      <c r="J446" t="s">
        <v>56</v>
      </c>
      <c r="K446" t="s">
        <v>74</v>
      </c>
      <c r="L446">
        <v>37689.629999999997</v>
      </c>
      <c r="M446">
        <v>3</v>
      </c>
      <c r="N446">
        <v>0</v>
      </c>
      <c r="O446">
        <v>7370.21</v>
      </c>
    </row>
    <row r="447" spans="1:15" x14ac:dyDescent="0.3">
      <c r="A447" t="s">
        <v>1517</v>
      </c>
      <c r="B447" t="s">
        <v>1080</v>
      </c>
      <c r="C447" t="s">
        <v>1518</v>
      </c>
      <c r="D447" t="s">
        <v>102</v>
      </c>
      <c r="E447" t="s">
        <v>336</v>
      </c>
      <c r="F447" t="s">
        <v>52</v>
      </c>
      <c r="G447" t="s">
        <v>81</v>
      </c>
      <c r="H447" t="s">
        <v>284</v>
      </c>
      <c r="I447" t="s">
        <v>96</v>
      </c>
      <c r="J447" t="s">
        <v>97</v>
      </c>
      <c r="K447" t="s">
        <v>416</v>
      </c>
      <c r="L447">
        <v>34990.76</v>
      </c>
      <c r="M447">
        <v>7</v>
      </c>
      <c r="N447">
        <v>0.25</v>
      </c>
      <c r="O447">
        <v>6718.44</v>
      </c>
    </row>
    <row r="448" spans="1:15" x14ac:dyDescent="0.3">
      <c r="A448" t="s">
        <v>1519</v>
      </c>
      <c r="B448" t="s">
        <v>542</v>
      </c>
      <c r="C448" t="s">
        <v>1520</v>
      </c>
      <c r="D448" t="s">
        <v>61</v>
      </c>
      <c r="E448" t="s">
        <v>660</v>
      </c>
      <c r="F448" t="s">
        <v>52</v>
      </c>
      <c r="G448" t="s">
        <v>72</v>
      </c>
      <c r="H448" t="s">
        <v>117</v>
      </c>
      <c r="I448" t="s">
        <v>55</v>
      </c>
      <c r="J448" t="s">
        <v>141</v>
      </c>
      <c r="K448" t="s">
        <v>142</v>
      </c>
      <c r="L448">
        <v>18810.05</v>
      </c>
      <c r="M448">
        <v>7</v>
      </c>
      <c r="N448">
        <v>0.1</v>
      </c>
      <c r="O448">
        <v>4429.45</v>
      </c>
    </row>
    <row r="449" spans="1:15" x14ac:dyDescent="0.3">
      <c r="A449" t="s">
        <v>1521</v>
      </c>
      <c r="B449" t="s">
        <v>1522</v>
      </c>
      <c r="C449" t="s">
        <v>1523</v>
      </c>
      <c r="D449" t="s">
        <v>50</v>
      </c>
      <c r="E449" t="s">
        <v>680</v>
      </c>
      <c r="F449" t="s">
        <v>80</v>
      </c>
      <c r="G449" t="s">
        <v>179</v>
      </c>
      <c r="H449" t="s">
        <v>236</v>
      </c>
      <c r="I449" t="s">
        <v>83</v>
      </c>
      <c r="J449" t="s">
        <v>449</v>
      </c>
      <c r="K449" t="s">
        <v>450</v>
      </c>
      <c r="L449">
        <v>587.94000000000005</v>
      </c>
      <c r="M449">
        <v>2</v>
      </c>
      <c r="N449">
        <v>0.05</v>
      </c>
      <c r="O449">
        <v>94.1</v>
      </c>
    </row>
    <row r="450" spans="1:15" x14ac:dyDescent="0.3">
      <c r="A450" t="s">
        <v>1524</v>
      </c>
      <c r="B450" t="s">
        <v>1525</v>
      </c>
      <c r="C450" t="s">
        <v>1526</v>
      </c>
      <c r="D450" t="s">
        <v>78</v>
      </c>
      <c r="E450" t="s">
        <v>1527</v>
      </c>
      <c r="F450" t="s">
        <v>80</v>
      </c>
      <c r="G450" t="s">
        <v>53</v>
      </c>
      <c r="H450" t="s">
        <v>110</v>
      </c>
      <c r="I450" t="s">
        <v>83</v>
      </c>
      <c r="J450" t="s">
        <v>84</v>
      </c>
      <c r="K450" t="s">
        <v>105</v>
      </c>
      <c r="L450">
        <v>26186.720000000001</v>
      </c>
      <c r="M450">
        <v>7</v>
      </c>
      <c r="N450">
        <v>0.05</v>
      </c>
      <c r="O450">
        <v>6153.81</v>
      </c>
    </row>
    <row r="451" spans="1:15" x14ac:dyDescent="0.3">
      <c r="A451" t="s">
        <v>1528</v>
      </c>
      <c r="B451" t="s">
        <v>1529</v>
      </c>
      <c r="C451" t="s">
        <v>1530</v>
      </c>
      <c r="D451" t="s">
        <v>61</v>
      </c>
      <c r="E451" t="s">
        <v>1531</v>
      </c>
      <c r="F451" t="s">
        <v>52</v>
      </c>
      <c r="G451" t="s">
        <v>72</v>
      </c>
      <c r="H451" t="s">
        <v>73</v>
      </c>
      <c r="I451" t="s">
        <v>96</v>
      </c>
      <c r="J451" t="s">
        <v>111</v>
      </c>
      <c r="K451" t="s">
        <v>225</v>
      </c>
      <c r="L451">
        <v>12160.64</v>
      </c>
      <c r="M451">
        <v>4</v>
      </c>
      <c r="N451">
        <v>0.2</v>
      </c>
      <c r="O451">
        <v>1515.72</v>
      </c>
    </row>
    <row r="452" spans="1:15" x14ac:dyDescent="0.3">
      <c r="A452" t="s">
        <v>1532</v>
      </c>
      <c r="B452" t="s">
        <v>1516</v>
      </c>
      <c r="C452" t="s">
        <v>816</v>
      </c>
      <c r="D452" t="s">
        <v>61</v>
      </c>
      <c r="E452" t="s">
        <v>240</v>
      </c>
      <c r="F452" t="s">
        <v>71</v>
      </c>
      <c r="G452" t="s">
        <v>81</v>
      </c>
      <c r="H452" t="s">
        <v>284</v>
      </c>
      <c r="I452" t="s">
        <v>55</v>
      </c>
      <c r="J452" t="s">
        <v>65</v>
      </c>
      <c r="K452" t="s">
        <v>66</v>
      </c>
      <c r="L452">
        <v>22476.720000000001</v>
      </c>
      <c r="M452">
        <v>8</v>
      </c>
      <c r="N452">
        <v>0.25</v>
      </c>
      <c r="O452">
        <v>2854.52</v>
      </c>
    </row>
    <row r="453" spans="1:15" x14ac:dyDescent="0.3">
      <c r="A453" t="s">
        <v>1533</v>
      </c>
      <c r="B453" t="s">
        <v>1439</v>
      </c>
      <c r="C453" t="s">
        <v>1534</v>
      </c>
      <c r="D453" t="s">
        <v>78</v>
      </c>
      <c r="E453" t="s">
        <v>672</v>
      </c>
      <c r="F453" t="s">
        <v>71</v>
      </c>
      <c r="G453" t="s">
        <v>72</v>
      </c>
      <c r="H453" t="s">
        <v>73</v>
      </c>
      <c r="I453" t="s">
        <v>96</v>
      </c>
      <c r="J453" t="s">
        <v>111</v>
      </c>
      <c r="K453" t="s">
        <v>328</v>
      </c>
      <c r="L453">
        <v>13887.95</v>
      </c>
      <c r="M453">
        <v>1</v>
      </c>
      <c r="N453">
        <v>0.05</v>
      </c>
      <c r="O453">
        <v>4756.13</v>
      </c>
    </row>
    <row r="454" spans="1:15" x14ac:dyDescent="0.3">
      <c r="A454" t="s">
        <v>1535</v>
      </c>
      <c r="B454" t="s">
        <v>60</v>
      </c>
      <c r="C454" t="s">
        <v>1421</v>
      </c>
      <c r="D454" t="s">
        <v>50</v>
      </c>
      <c r="E454" t="s">
        <v>1536</v>
      </c>
      <c r="F454" t="s">
        <v>80</v>
      </c>
      <c r="G454" t="s">
        <v>63</v>
      </c>
      <c r="H454" t="s">
        <v>64</v>
      </c>
      <c r="I454" t="s">
        <v>96</v>
      </c>
      <c r="J454" t="s">
        <v>135</v>
      </c>
      <c r="K454" t="s">
        <v>136</v>
      </c>
      <c r="L454">
        <v>21629.64</v>
      </c>
      <c r="M454">
        <v>6</v>
      </c>
      <c r="N454">
        <v>0</v>
      </c>
      <c r="O454">
        <v>6888.33</v>
      </c>
    </row>
    <row r="455" spans="1:15" x14ac:dyDescent="0.3">
      <c r="A455" t="s">
        <v>1537</v>
      </c>
      <c r="B455" t="s">
        <v>1538</v>
      </c>
      <c r="C455" t="s">
        <v>1539</v>
      </c>
      <c r="D455" t="s">
        <v>102</v>
      </c>
      <c r="E455" t="s">
        <v>415</v>
      </c>
      <c r="F455" t="s">
        <v>52</v>
      </c>
      <c r="G455" t="s">
        <v>81</v>
      </c>
      <c r="H455" t="s">
        <v>186</v>
      </c>
      <c r="I455" t="s">
        <v>96</v>
      </c>
      <c r="J455" t="s">
        <v>111</v>
      </c>
      <c r="K455" t="s">
        <v>112</v>
      </c>
      <c r="L455">
        <v>10197.719999999999</v>
      </c>
      <c r="M455">
        <v>3</v>
      </c>
      <c r="N455">
        <v>0.2</v>
      </c>
      <c r="O455">
        <v>2335.3000000000002</v>
      </c>
    </row>
    <row r="456" spans="1:15" x14ac:dyDescent="0.3">
      <c r="A456" t="s">
        <v>1540</v>
      </c>
      <c r="B456" t="s">
        <v>1541</v>
      </c>
      <c r="C456" t="s">
        <v>1542</v>
      </c>
      <c r="D456" t="s">
        <v>61</v>
      </c>
      <c r="E456" t="s">
        <v>240</v>
      </c>
      <c r="F456" t="s">
        <v>80</v>
      </c>
      <c r="G456" t="s">
        <v>72</v>
      </c>
      <c r="H456" t="s">
        <v>73</v>
      </c>
      <c r="I456" t="s">
        <v>83</v>
      </c>
      <c r="J456" t="s">
        <v>84</v>
      </c>
      <c r="K456" t="s">
        <v>125</v>
      </c>
      <c r="L456">
        <v>10444.719999999999</v>
      </c>
      <c r="M456">
        <v>1</v>
      </c>
      <c r="N456">
        <v>0</v>
      </c>
      <c r="O456">
        <v>3445.18</v>
      </c>
    </row>
    <row r="457" spans="1:15" x14ac:dyDescent="0.3">
      <c r="A457" t="s">
        <v>1543</v>
      </c>
      <c r="B457" t="s">
        <v>1544</v>
      </c>
      <c r="C457" t="s">
        <v>470</v>
      </c>
      <c r="D457" t="s">
        <v>102</v>
      </c>
      <c r="E457" t="s">
        <v>302</v>
      </c>
      <c r="F457" t="s">
        <v>52</v>
      </c>
      <c r="G457" t="s">
        <v>72</v>
      </c>
      <c r="H457" t="s">
        <v>104</v>
      </c>
      <c r="I457" t="s">
        <v>118</v>
      </c>
      <c r="J457" t="s">
        <v>303</v>
      </c>
      <c r="K457" t="s">
        <v>421</v>
      </c>
      <c r="L457">
        <v>136025.60000000001</v>
      </c>
      <c r="M457">
        <v>10</v>
      </c>
      <c r="N457">
        <v>0.2</v>
      </c>
      <c r="O457">
        <v>17135.53</v>
      </c>
    </row>
    <row r="458" spans="1:15" x14ac:dyDescent="0.3">
      <c r="A458" t="s">
        <v>1545</v>
      </c>
      <c r="B458" t="s">
        <v>1546</v>
      </c>
      <c r="C458" t="s">
        <v>1547</v>
      </c>
      <c r="D458" t="s">
        <v>102</v>
      </c>
      <c r="E458" t="s">
        <v>1548</v>
      </c>
      <c r="F458" t="s">
        <v>52</v>
      </c>
      <c r="G458" t="s">
        <v>179</v>
      </c>
      <c r="H458" t="s">
        <v>236</v>
      </c>
      <c r="I458" t="s">
        <v>96</v>
      </c>
      <c r="J458" t="s">
        <v>97</v>
      </c>
      <c r="K458" t="s">
        <v>98</v>
      </c>
      <c r="L458">
        <v>77668.149999999994</v>
      </c>
      <c r="M458">
        <v>7</v>
      </c>
      <c r="N458">
        <v>0.05</v>
      </c>
      <c r="O458">
        <v>24942.35</v>
      </c>
    </row>
    <row r="459" spans="1:15" x14ac:dyDescent="0.3">
      <c r="A459" t="s">
        <v>1549</v>
      </c>
      <c r="B459" t="s">
        <v>1484</v>
      </c>
      <c r="C459" t="s">
        <v>980</v>
      </c>
      <c r="D459" t="s">
        <v>61</v>
      </c>
      <c r="E459" t="s">
        <v>444</v>
      </c>
      <c r="F459" t="s">
        <v>80</v>
      </c>
      <c r="G459" t="s">
        <v>81</v>
      </c>
      <c r="H459" t="s">
        <v>186</v>
      </c>
      <c r="I459" t="s">
        <v>55</v>
      </c>
      <c r="J459" t="s">
        <v>173</v>
      </c>
      <c r="K459" t="s">
        <v>735</v>
      </c>
      <c r="L459">
        <v>6278.22</v>
      </c>
      <c r="M459">
        <v>9</v>
      </c>
      <c r="N459">
        <v>0.2</v>
      </c>
      <c r="O459">
        <v>1513.9</v>
      </c>
    </row>
    <row r="460" spans="1:15" x14ac:dyDescent="0.3">
      <c r="A460" t="s">
        <v>1550</v>
      </c>
      <c r="B460" t="s">
        <v>1209</v>
      </c>
      <c r="C460" t="s">
        <v>1279</v>
      </c>
      <c r="D460" t="s">
        <v>50</v>
      </c>
      <c r="E460" t="s">
        <v>1551</v>
      </c>
      <c r="F460" t="s">
        <v>52</v>
      </c>
      <c r="G460" t="s">
        <v>81</v>
      </c>
      <c r="H460" t="s">
        <v>82</v>
      </c>
      <c r="I460" t="s">
        <v>96</v>
      </c>
      <c r="J460" t="s">
        <v>135</v>
      </c>
      <c r="K460" t="s">
        <v>395</v>
      </c>
      <c r="L460">
        <v>27466.2</v>
      </c>
      <c r="M460">
        <v>6</v>
      </c>
      <c r="N460">
        <v>0.25</v>
      </c>
      <c r="O460">
        <v>3095.35</v>
      </c>
    </row>
    <row r="461" spans="1:15" x14ac:dyDescent="0.3">
      <c r="A461" t="s">
        <v>1552</v>
      </c>
      <c r="B461" t="s">
        <v>1553</v>
      </c>
      <c r="C461" t="s">
        <v>315</v>
      </c>
      <c r="D461" t="s">
        <v>78</v>
      </c>
      <c r="E461" t="s">
        <v>190</v>
      </c>
      <c r="F461" t="s">
        <v>80</v>
      </c>
      <c r="G461" t="s">
        <v>179</v>
      </c>
      <c r="H461" t="s">
        <v>180</v>
      </c>
      <c r="I461" t="s">
        <v>96</v>
      </c>
      <c r="J461" t="s">
        <v>166</v>
      </c>
      <c r="K461" t="s">
        <v>167</v>
      </c>
      <c r="L461">
        <v>20560.400000000001</v>
      </c>
      <c r="M461">
        <v>7</v>
      </c>
      <c r="N461">
        <v>0.1</v>
      </c>
      <c r="O461">
        <v>4502.0600000000004</v>
      </c>
    </row>
    <row r="462" spans="1:15" x14ac:dyDescent="0.3">
      <c r="A462" t="s">
        <v>1554</v>
      </c>
      <c r="B462" t="s">
        <v>1555</v>
      </c>
      <c r="C462" t="s">
        <v>1525</v>
      </c>
      <c r="D462" t="s">
        <v>50</v>
      </c>
      <c r="E462" t="s">
        <v>506</v>
      </c>
      <c r="F462" t="s">
        <v>80</v>
      </c>
      <c r="G462" t="s">
        <v>72</v>
      </c>
      <c r="H462" t="s">
        <v>117</v>
      </c>
      <c r="I462" t="s">
        <v>118</v>
      </c>
      <c r="J462" t="s">
        <v>119</v>
      </c>
      <c r="K462" t="s">
        <v>197</v>
      </c>
      <c r="L462">
        <v>82280.399999999994</v>
      </c>
      <c r="M462">
        <v>10</v>
      </c>
      <c r="N462">
        <v>0.05</v>
      </c>
      <c r="O462">
        <v>15873.8</v>
      </c>
    </row>
    <row r="463" spans="1:15" x14ac:dyDescent="0.3">
      <c r="A463" t="s">
        <v>1556</v>
      </c>
      <c r="B463" t="s">
        <v>1557</v>
      </c>
      <c r="C463" t="s">
        <v>1558</v>
      </c>
      <c r="D463" t="s">
        <v>78</v>
      </c>
      <c r="E463" t="s">
        <v>1419</v>
      </c>
      <c r="F463" t="s">
        <v>80</v>
      </c>
      <c r="G463" t="s">
        <v>72</v>
      </c>
      <c r="H463" t="s">
        <v>117</v>
      </c>
      <c r="I463" t="s">
        <v>55</v>
      </c>
      <c r="J463" t="s">
        <v>56</v>
      </c>
      <c r="K463" t="s">
        <v>151</v>
      </c>
      <c r="L463">
        <v>74905.440000000002</v>
      </c>
      <c r="M463">
        <v>8</v>
      </c>
      <c r="N463">
        <v>0.1</v>
      </c>
      <c r="O463">
        <v>20790.2</v>
      </c>
    </row>
    <row r="464" spans="1:15" x14ac:dyDescent="0.3">
      <c r="A464" t="s">
        <v>1559</v>
      </c>
      <c r="B464" t="s">
        <v>1560</v>
      </c>
      <c r="C464" t="s">
        <v>300</v>
      </c>
      <c r="D464" t="s">
        <v>50</v>
      </c>
      <c r="E464" t="s">
        <v>711</v>
      </c>
      <c r="F464" t="s">
        <v>52</v>
      </c>
      <c r="G464" t="s">
        <v>72</v>
      </c>
      <c r="H464" t="s">
        <v>104</v>
      </c>
      <c r="I464" t="s">
        <v>55</v>
      </c>
      <c r="J464" t="s">
        <v>56</v>
      </c>
      <c r="K464" t="s">
        <v>74</v>
      </c>
      <c r="L464">
        <v>130927.4</v>
      </c>
      <c r="M464">
        <v>10</v>
      </c>
      <c r="N464">
        <v>0.25</v>
      </c>
      <c r="O464">
        <v>34128.01</v>
      </c>
    </row>
    <row r="465" spans="1:15" x14ac:dyDescent="0.3">
      <c r="A465" t="s">
        <v>1561</v>
      </c>
      <c r="B465" t="s">
        <v>748</v>
      </c>
      <c r="C465" t="s">
        <v>749</v>
      </c>
      <c r="D465" t="s">
        <v>78</v>
      </c>
      <c r="E465" t="s">
        <v>1562</v>
      </c>
      <c r="F465" t="s">
        <v>80</v>
      </c>
      <c r="G465" t="s">
        <v>63</v>
      </c>
      <c r="H465" t="s">
        <v>64</v>
      </c>
      <c r="I465" t="s">
        <v>55</v>
      </c>
      <c r="J465" t="s">
        <v>173</v>
      </c>
      <c r="K465" t="s">
        <v>780</v>
      </c>
      <c r="L465">
        <v>41374.080000000002</v>
      </c>
      <c r="M465">
        <v>6</v>
      </c>
      <c r="N465">
        <v>0.2</v>
      </c>
      <c r="O465">
        <v>8881.5</v>
      </c>
    </row>
    <row r="466" spans="1:15" x14ac:dyDescent="0.3">
      <c r="A466" t="s">
        <v>1563</v>
      </c>
      <c r="B466" t="s">
        <v>1564</v>
      </c>
      <c r="C466" t="s">
        <v>1565</v>
      </c>
      <c r="D466" t="s">
        <v>78</v>
      </c>
      <c r="E466" t="s">
        <v>253</v>
      </c>
      <c r="F466" t="s">
        <v>71</v>
      </c>
      <c r="G466" t="s">
        <v>81</v>
      </c>
      <c r="H466" t="s">
        <v>284</v>
      </c>
      <c r="I466" t="s">
        <v>96</v>
      </c>
      <c r="J466" t="s">
        <v>111</v>
      </c>
      <c r="K466" t="s">
        <v>328</v>
      </c>
      <c r="L466">
        <v>94427.199999999997</v>
      </c>
      <c r="M466">
        <v>7</v>
      </c>
      <c r="N466">
        <v>0.1</v>
      </c>
      <c r="O466">
        <v>13634.56</v>
      </c>
    </row>
    <row r="467" spans="1:15" x14ac:dyDescent="0.3">
      <c r="A467" t="s">
        <v>1566</v>
      </c>
      <c r="B467" t="s">
        <v>793</v>
      </c>
      <c r="C467" t="s">
        <v>1567</v>
      </c>
      <c r="D467" t="s">
        <v>61</v>
      </c>
      <c r="E467" t="s">
        <v>1434</v>
      </c>
      <c r="F467" t="s">
        <v>80</v>
      </c>
      <c r="G467" t="s">
        <v>53</v>
      </c>
      <c r="H467" t="s">
        <v>246</v>
      </c>
      <c r="I467" t="s">
        <v>83</v>
      </c>
      <c r="J467" t="s">
        <v>156</v>
      </c>
      <c r="K467" t="s">
        <v>208</v>
      </c>
      <c r="L467">
        <v>4538.91</v>
      </c>
      <c r="M467">
        <v>1</v>
      </c>
      <c r="N467">
        <v>0.25</v>
      </c>
      <c r="O467">
        <v>900.89</v>
      </c>
    </row>
    <row r="468" spans="1:15" x14ac:dyDescent="0.3">
      <c r="A468" t="s">
        <v>1568</v>
      </c>
      <c r="B468" t="s">
        <v>427</v>
      </c>
      <c r="C468" t="s">
        <v>1374</v>
      </c>
      <c r="D468" t="s">
        <v>78</v>
      </c>
      <c r="E468" t="s">
        <v>472</v>
      </c>
      <c r="F468" t="s">
        <v>80</v>
      </c>
      <c r="G468" t="s">
        <v>81</v>
      </c>
      <c r="H468" t="s">
        <v>95</v>
      </c>
      <c r="I468" t="s">
        <v>83</v>
      </c>
      <c r="J468" t="s">
        <v>449</v>
      </c>
      <c r="K468" t="s">
        <v>775</v>
      </c>
      <c r="L468">
        <v>50228.88</v>
      </c>
      <c r="M468">
        <v>4</v>
      </c>
      <c r="N468">
        <v>0.2</v>
      </c>
      <c r="O468">
        <v>9597.01</v>
      </c>
    </row>
    <row r="469" spans="1:15" x14ac:dyDescent="0.3">
      <c r="A469" t="s">
        <v>1569</v>
      </c>
      <c r="B469" t="s">
        <v>898</v>
      </c>
      <c r="C469" t="s">
        <v>899</v>
      </c>
      <c r="D469" t="s">
        <v>78</v>
      </c>
      <c r="E469" t="s">
        <v>1570</v>
      </c>
      <c r="F469" t="s">
        <v>80</v>
      </c>
      <c r="G469" t="s">
        <v>179</v>
      </c>
      <c r="H469" t="s">
        <v>236</v>
      </c>
      <c r="I469" t="s">
        <v>96</v>
      </c>
      <c r="J469" t="s">
        <v>97</v>
      </c>
      <c r="K469" t="s">
        <v>416</v>
      </c>
      <c r="L469">
        <v>40483.71</v>
      </c>
      <c r="M469">
        <v>3</v>
      </c>
      <c r="N469">
        <v>0.1</v>
      </c>
      <c r="O469">
        <v>13009.81</v>
      </c>
    </row>
    <row r="470" spans="1:15" x14ac:dyDescent="0.3">
      <c r="A470" t="s">
        <v>1571</v>
      </c>
      <c r="B470" t="s">
        <v>1572</v>
      </c>
      <c r="C470" t="s">
        <v>1573</v>
      </c>
      <c r="D470" t="s">
        <v>102</v>
      </c>
      <c r="E470" t="s">
        <v>1574</v>
      </c>
      <c r="F470" t="s">
        <v>52</v>
      </c>
      <c r="G470" t="s">
        <v>53</v>
      </c>
      <c r="H470" t="s">
        <v>90</v>
      </c>
      <c r="I470" t="s">
        <v>118</v>
      </c>
      <c r="J470" t="s">
        <v>119</v>
      </c>
      <c r="K470" t="s">
        <v>120</v>
      </c>
      <c r="L470">
        <v>138771.5</v>
      </c>
      <c r="M470">
        <v>10</v>
      </c>
      <c r="N470">
        <v>0.25</v>
      </c>
      <c r="O470">
        <v>27702.69</v>
      </c>
    </row>
    <row r="471" spans="1:15" x14ac:dyDescent="0.3">
      <c r="A471" t="s">
        <v>1575</v>
      </c>
      <c r="B471" t="s">
        <v>1576</v>
      </c>
      <c r="C471" t="s">
        <v>1577</v>
      </c>
      <c r="D471" t="s">
        <v>61</v>
      </c>
      <c r="E471" t="s">
        <v>1578</v>
      </c>
      <c r="F471" t="s">
        <v>52</v>
      </c>
      <c r="G471" t="s">
        <v>81</v>
      </c>
      <c r="H471" t="s">
        <v>95</v>
      </c>
      <c r="I471" t="s">
        <v>83</v>
      </c>
      <c r="J471" t="s">
        <v>379</v>
      </c>
      <c r="K471" t="s">
        <v>562</v>
      </c>
      <c r="L471">
        <v>17583.3</v>
      </c>
      <c r="M471">
        <v>6</v>
      </c>
      <c r="N471">
        <v>0.2</v>
      </c>
      <c r="O471">
        <v>3139.9</v>
      </c>
    </row>
    <row r="472" spans="1:15" x14ac:dyDescent="0.3">
      <c r="A472" t="s">
        <v>1579</v>
      </c>
      <c r="B472" t="s">
        <v>1580</v>
      </c>
      <c r="C472" t="s">
        <v>1581</v>
      </c>
      <c r="D472" t="s">
        <v>78</v>
      </c>
      <c r="E472" t="s">
        <v>1582</v>
      </c>
      <c r="F472" t="s">
        <v>71</v>
      </c>
      <c r="G472" t="s">
        <v>179</v>
      </c>
      <c r="H472" t="s">
        <v>180</v>
      </c>
      <c r="I472" t="s">
        <v>118</v>
      </c>
      <c r="J472" t="s">
        <v>191</v>
      </c>
      <c r="K472" t="s">
        <v>192</v>
      </c>
      <c r="L472">
        <v>97858.74</v>
      </c>
      <c r="M472">
        <v>7</v>
      </c>
      <c r="N472">
        <v>0.05</v>
      </c>
      <c r="O472">
        <v>15158.33</v>
      </c>
    </row>
    <row r="473" spans="1:15" x14ac:dyDescent="0.3">
      <c r="A473" t="s">
        <v>1583</v>
      </c>
      <c r="B473" t="s">
        <v>1584</v>
      </c>
      <c r="C473" t="s">
        <v>1585</v>
      </c>
      <c r="D473" t="s">
        <v>50</v>
      </c>
      <c r="E473" t="s">
        <v>1115</v>
      </c>
      <c r="F473" t="s">
        <v>71</v>
      </c>
      <c r="G473" t="s">
        <v>72</v>
      </c>
      <c r="H473" t="s">
        <v>346</v>
      </c>
      <c r="I473" t="s">
        <v>118</v>
      </c>
      <c r="J473" t="s">
        <v>303</v>
      </c>
      <c r="K473" t="s">
        <v>421</v>
      </c>
      <c r="L473">
        <v>41700.239999999998</v>
      </c>
      <c r="M473">
        <v>8</v>
      </c>
      <c r="N473">
        <v>0</v>
      </c>
      <c r="O473">
        <v>9052.7000000000007</v>
      </c>
    </row>
    <row r="474" spans="1:15" x14ac:dyDescent="0.3">
      <c r="A474" t="s">
        <v>1586</v>
      </c>
      <c r="B474" t="s">
        <v>1530</v>
      </c>
      <c r="C474" t="s">
        <v>1587</v>
      </c>
      <c r="D474" t="s">
        <v>50</v>
      </c>
      <c r="E474" t="s">
        <v>992</v>
      </c>
      <c r="F474" t="s">
        <v>71</v>
      </c>
      <c r="G474" t="s">
        <v>179</v>
      </c>
      <c r="H474" t="s">
        <v>180</v>
      </c>
      <c r="I474" t="s">
        <v>96</v>
      </c>
      <c r="J474" t="s">
        <v>97</v>
      </c>
      <c r="K474" t="s">
        <v>98</v>
      </c>
      <c r="L474">
        <v>6087</v>
      </c>
      <c r="M474">
        <v>6</v>
      </c>
      <c r="N474">
        <v>0.25</v>
      </c>
      <c r="O474">
        <v>1603.37</v>
      </c>
    </row>
    <row r="475" spans="1:15" x14ac:dyDescent="0.3">
      <c r="A475" t="s">
        <v>1588</v>
      </c>
      <c r="B475" t="s">
        <v>1589</v>
      </c>
      <c r="C475" t="s">
        <v>1590</v>
      </c>
      <c r="D475" t="s">
        <v>78</v>
      </c>
      <c r="E475" t="s">
        <v>1591</v>
      </c>
      <c r="F475" t="s">
        <v>52</v>
      </c>
      <c r="G475" t="s">
        <v>179</v>
      </c>
      <c r="H475" t="s">
        <v>236</v>
      </c>
      <c r="I475" t="s">
        <v>55</v>
      </c>
      <c r="J475" t="s">
        <v>56</v>
      </c>
      <c r="K475" t="s">
        <v>57</v>
      </c>
      <c r="L475">
        <v>39222.559999999998</v>
      </c>
      <c r="M475">
        <v>8</v>
      </c>
      <c r="N475">
        <v>0.2</v>
      </c>
      <c r="O475">
        <v>8538.31</v>
      </c>
    </row>
    <row r="476" spans="1:15" x14ac:dyDescent="0.3">
      <c r="A476" t="s">
        <v>1592</v>
      </c>
      <c r="B476" t="s">
        <v>532</v>
      </c>
      <c r="C476" t="s">
        <v>163</v>
      </c>
      <c r="D476" t="s">
        <v>78</v>
      </c>
      <c r="E476" t="s">
        <v>896</v>
      </c>
      <c r="F476" t="s">
        <v>80</v>
      </c>
      <c r="G476" t="s">
        <v>63</v>
      </c>
      <c r="H476" t="s">
        <v>64</v>
      </c>
      <c r="I476" t="s">
        <v>96</v>
      </c>
      <c r="J476" t="s">
        <v>97</v>
      </c>
      <c r="K476" t="s">
        <v>98</v>
      </c>
      <c r="L476">
        <v>26524.1</v>
      </c>
      <c r="M476">
        <v>5</v>
      </c>
      <c r="N476">
        <v>0.1</v>
      </c>
      <c r="O476">
        <v>3714.89</v>
      </c>
    </row>
    <row r="477" spans="1:15" x14ac:dyDescent="0.3">
      <c r="A477" t="s">
        <v>1593</v>
      </c>
      <c r="B477" t="s">
        <v>1104</v>
      </c>
      <c r="C477" t="s">
        <v>1594</v>
      </c>
      <c r="D477" t="s">
        <v>61</v>
      </c>
      <c r="E477" t="s">
        <v>302</v>
      </c>
      <c r="F477" t="s">
        <v>71</v>
      </c>
      <c r="G477" t="s">
        <v>72</v>
      </c>
      <c r="H477" t="s">
        <v>104</v>
      </c>
      <c r="I477" t="s">
        <v>96</v>
      </c>
      <c r="J477" t="s">
        <v>166</v>
      </c>
      <c r="K477" t="s">
        <v>167</v>
      </c>
      <c r="L477">
        <v>90494.5</v>
      </c>
      <c r="M477">
        <v>10</v>
      </c>
      <c r="N477">
        <v>0.05</v>
      </c>
      <c r="O477">
        <v>29922.13</v>
      </c>
    </row>
    <row r="478" spans="1:15" x14ac:dyDescent="0.3">
      <c r="A478" t="s">
        <v>1595</v>
      </c>
      <c r="B478" t="s">
        <v>654</v>
      </c>
      <c r="C478" t="s">
        <v>655</v>
      </c>
      <c r="D478" t="s">
        <v>78</v>
      </c>
      <c r="E478" t="s">
        <v>294</v>
      </c>
      <c r="F478" t="s">
        <v>71</v>
      </c>
      <c r="G478" t="s">
        <v>81</v>
      </c>
      <c r="H478" t="s">
        <v>82</v>
      </c>
      <c r="I478" t="s">
        <v>96</v>
      </c>
      <c r="J478" t="s">
        <v>97</v>
      </c>
      <c r="K478" t="s">
        <v>181</v>
      </c>
      <c r="L478">
        <v>25278.12</v>
      </c>
      <c r="M478">
        <v>3</v>
      </c>
      <c r="N478">
        <v>0.25</v>
      </c>
      <c r="O478">
        <v>4891.71</v>
      </c>
    </row>
    <row r="479" spans="1:15" x14ac:dyDescent="0.3">
      <c r="A479" t="s">
        <v>1596</v>
      </c>
      <c r="B479" t="s">
        <v>1597</v>
      </c>
      <c r="C479" t="s">
        <v>1598</v>
      </c>
      <c r="D479" t="s">
        <v>61</v>
      </c>
      <c r="E479" t="s">
        <v>513</v>
      </c>
      <c r="F479" t="s">
        <v>80</v>
      </c>
      <c r="G479" t="s">
        <v>63</v>
      </c>
      <c r="H479" t="s">
        <v>213</v>
      </c>
      <c r="I479" t="s">
        <v>118</v>
      </c>
      <c r="J479" t="s">
        <v>230</v>
      </c>
      <c r="K479" t="s">
        <v>351</v>
      </c>
      <c r="L479">
        <v>100348.83</v>
      </c>
      <c r="M479">
        <v>9</v>
      </c>
      <c r="N479">
        <v>0.05</v>
      </c>
      <c r="O479">
        <v>37492.879999999997</v>
      </c>
    </row>
    <row r="480" spans="1:15" x14ac:dyDescent="0.3">
      <c r="A480" t="s">
        <v>1599</v>
      </c>
      <c r="B480" t="s">
        <v>1600</v>
      </c>
      <c r="C480" t="s">
        <v>1601</v>
      </c>
      <c r="D480" t="s">
        <v>78</v>
      </c>
      <c r="E480" t="s">
        <v>629</v>
      </c>
      <c r="F480" t="s">
        <v>52</v>
      </c>
      <c r="G480" t="s">
        <v>72</v>
      </c>
      <c r="H480" t="s">
        <v>346</v>
      </c>
      <c r="I480" t="s">
        <v>83</v>
      </c>
      <c r="J480" t="s">
        <v>379</v>
      </c>
      <c r="K480" t="s">
        <v>380</v>
      </c>
      <c r="L480">
        <v>2483.8000000000002</v>
      </c>
      <c r="M480">
        <v>4</v>
      </c>
      <c r="N480">
        <v>0.1</v>
      </c>
      <c r="O480">
        <v>618.62</v>
      </c>
    </row>
    <row r="481" spans="1:15" x14ac:dyDescent="0.3">
      <c r="A481" t="s">
        <v>1602</v>
      </c>
      <c r="B481" t="s">
        <v>1603</v>
      </c>
      <c r="C481" t="s">
        <v>296</v>
      </c>
      <c r="D481" t="s">
        <v>78</v>
      </c>
      <c r="E481" t="s">
        <v>1097</v>
      </c>
      <c r="F481" t="s">
        <v>80</v>
      </c>
      <c r="G481" t="s">
        <v>63</v>
      </c>
      <c r="H481" t="s">
        <v>64</v>
      </c>
      <c r="I481" t="s">
        <v>96</v>
      </c>
      <c r="J481" t="s">
        <v>111</v>
      </c>
      <c r="K481" t="s">
        <v>112</v>
      </c>
      <c r="L481">
        <v>99429.93</v>
      </c>
      <c r="M481">
        <v>9</v>
      </c>
      <c r="N481">
        <v>0</v>
      </c>
      <c r="O481">
        <v>18760.439999999999</v>
      </c>
    </row>
    <row r="482" spans="1:15" x14ac:dyDescent="0.3">
      <c r="A482" t="s">
        <v>1604</v>
      </c>
      <c r="B482" t="s">
        <v>1605</v>
      </c>
      <c r="C482" t="s">
        <v>1606</v>
      </c>
      <c r="D482" t="s">
        <v>50</v>
      </c>
      <c r="E482" t="s">
        <v>850</v>
      </c>
      <c r="F482" t="s">
        <v>71</v>
      </c>
      <c r="G482" t="s">
        <v>53</v>
      </c>
      <c r="H482" t="s">
        <v>90</v>
      </c>
      <c r="I482" t="s">
        <v>83</v>
      </c>
      <c r="J482" t="s">
        <v>449</v>
      </c>
      <c r="K482" t="s">
        <v>450</v>
      </c>
      <c r="L482">
        <v>38452.86</v>
      </c>
      <c r="M482">
        <v>6</v>
      </c>
      <c r="N482">
        <v>0.1</v>
      </c>
      <c r="O482">
        <v>13421.55</v>
      </c>
    </row>
    <row r="483" spans="1:15" x14ac:dyDescent="0.3">
      <c r="A483" t="s">
        <v>1607</v>
      </c>
      <c r="B483" t="s">
        <v>1472</v>
      </c>
      <c r="C483" t="s">
        <v>1234</v>
      </c>
      <c r="D483" t="s">
        <v>50</v>
      </c>
      <c r="E483" t="s">
        <v>312</v>
      </c>
      <c r="F483" t="s">
        <v>80</v>
      </c>
      <c r="G483" t="s">
        <v>53</v>
      </c>
      <c r="H483" t="s">
        <v>54</v>
      </c>
      <c r="I483" t="s">
        <v>83</v>
      </c>
      <c r="J483" t="s">
        <v>84</v>
      </c>
      <c r="K483" t="s">
        <v>257</v>
      </c>
      <c r="L483">
        <v>21087.95</v>
      </c>
      <c r="M483">
        <v>5</v>
      </c>
      <c r="N483">
        <v>0.25</v>
      </c>
      <c r="O483">
        <v>3604.67</v>
      </c>
    </row>
    <row r="484" spans="1:15" x14ac:dyDescent="0.3">
      <c r="A484" t="s">
        <v>1608</v>
      </c>
      <c r="B484" t="s">
        <v>1609</v>
      </c>
      <c r="C484" t="s">
        <v>401</v>
      </c>
      <c r="D484" t="s">
        <v>78</v>
      </c>
      <c r="E484" t="s">
        <v>245</v>
      </c>
      <c r="F484" t="s">
        <v>52</v>
      </c>
      <c r="G484" t="s">
        <v>179</v>
      </c>
      <c r="H484" t="s">
        <v>236</v>
      </c>
      <c r="I484" t="s">
        <v>118</v>
      </c>
      <c r="J484" t="s">
        <v>119</v>
      </c>
      <c r="K484" t="s">
        <v>197</v>
      </c>
      <c r="L484">
        <v>82976.58</v>
      </c>
      <c r="M484">
        <v>6</v>
      </c>
      <c r="N484">
        <v>0.05</v>
      </c>
      <c r="O484">
        <v>29512.76</v>
      </c>
    </row>
    <row r="485" spans="1:15" x14ac:dyDescent="0.3">
      <c r="A485" t="s">
        <v>1610</v>
      </c>
      <c r="B485" t="s">
        <v>1611</v>
      </c>
      <c r="C485" t="s">
        <v>195</v>
      </c>
      <c r="D485" t="s">
        <v>61</v>
      </c>
      <c r="E485" t="s">
        <v>1612</v>
      </c>
      <c r="F485" t="s">
        <v>80</v>
      </c>
      <c r="G485" t="s">
        <v>179</v>
      </c>
      <c r="H485" t="s">
        <v>180</v>
      </c>
      <c r="I485" t="s">
        <v>96</v>
      </c>
      <c r="J485" t="s">
        <v>166</v>
      </c>
      <c r="K485" t="s">
        <v>167</v>
      </c>
      <c r="L485">
        <v>24637.8</v>
      </c>
      <c r="M485">
        <v>2</v>
      </c>
      <c r="N485">
        <v>0</v>
      </c>
      <c r="O485">
        <v>6901.55</v>
      </c>
    </row>
    <row r="486" spans="1:15" x14ac:dyDescent="0.3">
      <c r="A486" t="s">
        <v>1613</v>
      </c>
      <c r="B486" t="s">
        <v>1614</v>
      </c>
      <c r="C486" t="s">
        <v>100</v>
      </c>
      <c r="D486" t="s">
        <v>78</v>
      </c>
      <c r="E486" t="s">
        <v>1615</v>
      </c>
      <c r="F486" t="s">
        <v>80</v>
      </c>
      <c r="G486" t="s">
        <v>179</v>
      </c>
      <c r="H486" t="s">
        <v>236</v>
      </c>
      <c r="I486" t="s">
        <v>83</v>
      </c>
      <c r="J486" t="s">
        <v>84</v>
      </c>
      <c r="K486" t="s">
        <v>85</v>
      </c>
      <c r="L486">
        <v>6981.8</v>
      </c>
      <c r="M486">
        <v>2</v>
      </c>
      <c r="N486">
        <v>0.25</v>
      </c>
      <c r="O486">
        <v>1908.18</v>
      </c>
    </row>
    <row r="487" spans="1:15" x14ac:dyDescent="0.3">
      <c r="A487" t="s">
        <v>1616</v>
      </c>
      <c r="B487" t="s">
        <v>749</v>
      </c>
      <c r="C487" t="s">
        <v>244</v>
      </c>
      <c r="D487" t="s">
        <v>61</v>
      </c>
      <c r="E487" t="s">
        <v>1617</v>
      </c>
      <c r="F487" t="s">
        <v>52</v>
      </c>
      <c r="G487" t="s">
        <v>63</v>
      </c>
      <c r="H487" t="s">
        <v>213</v>
      </c>
      <c r="I487" t="s">
        <v>55</v>
      </c>
      <c r="J487" t="s">
        <v>173</v>
      </c>
      <c r="K487" t="s">
        <v>735</v>
      </c>
      <c r="L487">
        <v>5804.75</v>
      </c>
      <c r="M487">
        <v>7</v>
      </c>
      <c r="N487">
        <v>0</v>
      </c>
      <c r="O487">
        <v>2274.31</v>
      </c>
    </row>
    <row r="488" spans="1:15" x14ac:dyDescent="0.3">
      <c r="A488" t="s">
        <v>1618</v>
      </c>
      <c r="B488" t="s">
        <v>1124</v>
      </c>
      <c r="C488" t="s">
        <v>666</v>
      </c>
      <c r="D488" t="s">
        <v>50</v>
      </c>
      <c r="E488" t="s">
        <v>332</v>
      </c>
      <c r="F488" t="s">
        <v>71</v>
      </c>
      <c r="G488" t="s">
        <v>81</v>
      </c>
      <c r="H488" t="s">
        <v>82</v>
      </c>
      <c r="I488" t="s">
        <v>118</v>
      </c>
      <c r="J488" t="s">
        <v>191</v>
      </c>
      <c r="K488" t="s">
        <v>192</v>
      </c>
      <c r="L488">
        <v>27634.9</v>
      </c>
      <c r="M488">
        <v>2</v>
      </c>
      <c r="N488">
        <v>0.05</v>
      </c>
      <c r="O488">
        <v>6644.65</v>
      </c>
    </row>
    <row r="489" spans="1:15" x14ac:dyDescent="0.3">
      <c r="A489" t="s">
        <v>1619</v>
      </c>
      <c r="B489" t="s">
        <v>1620</v>
      </c>
      <c r="C489" t="s">
        <v>609</v>
      </c>
      <c r="D489" t="s">
        <v>78</v>
      </c>
      <c r="E489" t="s">
        <v>1621</v>
      </c>
      <c r="F489" t="s">
        <v>52</v>
      </c>
      <c r="G489" t="s">
        <v>72</v>
      </c>
      <c r="H489" t="s">
        <v>73</v>
      </c>
      <c r="I489" t="s">
        <v>118</v>
      </c>
      <c r="J489" t="s">
        <v>303</v>
      </c>
      <c r="K489" t="s">
        <v>421</v>
      </c>
      <c r="L489">
        <v>37789.699999999997</v>
      </c>
      <c r="M489">
        <v>10</v>
      </c>
      <c r="N489">
        <v>0.2</v>
      </c>
      <c r="O489">
        <v>11576.22</v>
      </c>
    </row>
    <row r="490" spans="1:15" x14ac:dyDescent="0.3">
      <c r="A490" t="s">
        <v>1622</v>
      </c>
      <c r="B490" t="s">
        <v>658</v>
      </c>
      <c r="C490" t="s">
        <v>1623</v>
      </c>
      <c r="D490" t="s">
        <v>50</v>
      </c>
      <c r="E490" t="s">
        <v>312</v>
      </c>
      <c r="F490" t="s">
        <v>80</v>
      </c>
      <c r="G490" t="s">
        <v>53</v>
      </c>
      <c r="H490" t="s">
        <v>90</v>
      </c>
      <c r="I490" t="s">
        <v>83</v>
      </c>
      <c r="J490" t="s">
        <v>449</v>
      </c>
      <c r="K490" t="s">
        <v>681</v>
      </c>
      <c r="L490">
        <v>27757.279999999999</v>
      </c>
      <c r="M490">
        <v>2</v>
      </c>
      <c r="N490">
        <v>0.2</v>
      </c>
      <c r="O490">
        <v>4156.3900000000003</v>
      </c>
    </row>
    <row r="491" spans="1:15" x14ac:dyDescent="0.3">
      <c r="A491" t="s">
        <v>1624</v>
      </c>
      <c r="B491" t="s">
        <v>654</v>
      </c>
      <c r="C491" t="s">
        <v>786</v>
      </c>
      <c r="D491" t="s">
        <v>61</v>
      </c>
      <c r="E491" t="s">
        <v>866</v>
      </c>
      <c r="F491" t="s">
        <v>52</v>
      </c>
      <c r="G491" t="s">
        <v>72</v>
      </c>
      <c r="H491" t="s">
        <v>346</v>
      </c>
      <c r="I491" t="s">
        <v>96</v>
      </c>
      <c r="J491" t="s">
        <v>135</v>
      </c>
      <c r="K491" t="s">
        <v>136</v>
      </c>
      <c r="L491">
        <v>24928.6</v>
      </c>
      <c r="M491">
        <v>4</v>
      </c>
      <c r="N491">
        <v>0.1</v>
      </c>
      <c r="O491">
        <v>8280.9500000000007</v>
      </c>
    </row>
    <row r="492" spans="1:15" x14ac:dyDescent="0.3">
      <c r="A492" t="s">
        <v>1625</v>
      </c>
      <c r="B492" t="s">
        <v>1626</v>
      </c>
      <c r="C492" t="s">
        <v>903</v>
      </c>
      <c r="D492" t="s">
        <v>61</v>
      </c>
      <c r="E492" t="s">
        <v>1627</v>
      </c>
      <c r="F492" t="s">
        <v>80</v>
      </c>
      <c r="G492" t="s">
        <v>72</v>
      </c>
      <c r="H492" t="s">
        <v>117</v>
      </c>
      <c r="I492" t="s">
        <v>55</v>
      </c>
      <c r="J492" t="s">
        <v>141</v>
      </c>
      <c r="K492" t="s">
        <v>978</v>
      </c>
      <c r="L492">
        <v>11789.52</v>
      </c>
      <c r="M492">
        <v>2</v>
      </c>
      <c r="N492">
        <v>0.15</v>
      </c>
      <c r="O492">
        <v>2504.3000000000002</v>
      </c>
    </row>
    <row r="493" spans="1:15" x14ac:dyDescent="0.3">
      <c r="A493" t="s">
        <v>1628</v>
      </c>
      <c r="B493" t="s">
        <v>1614</v>
      </c>
      <c r="C493" t="s">
        <v>100</v>
      </c>
      <c r="D493" t="s">
        <v>102</v>
      </c>
      <c r="E493" t="s">
        <v>738</v>
      </c>
      <c r="F493" t="s">
        <v>71</v>
      </c>
      <c r="G493" t="s">
        <v>72</v>
      </c>
      <c r="H493" t="s">
        <v>346</v>
      </c>
      <c r="I493" t="s">
        <v>83</v>
      </c>
      <c r="J493" t="s">
        <v>449</v>
      </c>
      <c r="K493" t="s">
        <v>450</v>
      </c>
      <c r="L493">
        <v>17121.599999999999</v>
      </c>
      <c r="M493">
        <v>6</v>
      </c>
      <c r="N493">
        <v>0.25</v>
      </c>
      <c r="O493">
        <v>3558.14</v>
      </c>
    </row>
    <row r="494" spans="1:15" x14ac:dyDescent="0.3">
      <c r="A494" t="s">
        <v>1629</v>
      </c>
      <c r="B494" t="s">
        <v>1630</v>
      </c>
      <c r="C494" t="s">
        <v>1631</v>
      </c>
      <c r="D494" t="s">
        <v>102</v>
      </c>
      <c r="E494" t="s">
        <v>1275</v>
      </c>
      <c r="F494" t="s">
        <v>52</v>
      </c>
      <c r="G494" t="s">
        <v>53</v>
      </c>
      <c r="H494" t="s">
        <v>246</v>
      </c>
      <c r="I494" t="s">
        <v>96</v>
      </c>
      <c r="J494" t="s">
        <v>111</v>
      </c>
      <c r="K494" t="s">
        <v>225</v>
      </c>
      <c r="L494">
        <v>3473.13</v>
      </c>
      <c r="M494">
        <v>3</v>
      </c>
      <c r="N494">
        <v>0.05</v>
      </c>
      <c r="O494">
        <v>1040.46</v>
      </c>
    </row>
    <row r="495" spans="1:15" x14ac:dyDescent="0.3">
      <c r="A495" t="s">
        <v>1632</v>
      </c>
      <c r="B495" t="s">
        <v>1633</v>
      </c>
      <c r="C495" t="s">
        <v>1634</v>
      </c>
      <c r="D495" t="s">
        <v>102</v>
      </c>
      <c r="E495" t="s">
        <v>1635</v>
      </c>
      <c r="F495" t="s">
        <v>71</v>
      </c>
      <c r="G495" t="s">
        <v>63</v>
      </c>
      <c r="H495" t="s">
        <v>64</v>
      </c>
      <c r="I495" t="s">
        <v>118</v>
      </c>
      <c r="J495" t="s">
        <v>119</v>
      </c>
      <c r="K495" t="s">
        <v>197</v>
      </c>
      <c r="L495">
        <v>80534.559999999998</v>
      </c>
      <c r="M495">
        <v>8</v>
      </c>
      <c r="N495">
        <v>0.15</v>
      </c>
      <c r="O495">
        <v>10481.68</v>
      </c>
    </row>
    <row r="496" spans="1:15" x14ac:dyDescent="0.3">
      <c r="A496" t="s">
        <v>1636</v>
      </c>
      <c r="B496" t="s">
        <v>1637</v>
      </c>
      <c r="C496" t="s">
        <v>498</v>
      </c>
      <c r="D496" t="s">
        <v>61</v>
      </c>
      <c r="E496" t="s">
        <v>866</v>
      </c>
      <c r="F496" t="s">
        <v>52</v>
      </c>
      <c r="G496" t="s">
        <v>72</v>
      </c>
      <c r="H496" t="s">
        <v>346</v>
      </c>
      <c r="I496" t="s">
        <v>96</v>
      </c>
      <c r="J496" t="s">
        <v>135</v>
      </c>
      <c r="K496" t="s">
        <v>136</v>
      </c>
      <c r="L496">
        <v>1919.73</v>
      </c>
      <c r="M496">
        <v>3</v>
      </c>
      <c r="N496">
        <v>0.25</v>
      </c>
      <c r="O496">
        <v>556.89</v>
      </c>
    </row>
    <row r="497" spans="1:15" x14ac:dyDescent="0.3">
      <c r="A497" t="s">
        <v>1638</v>
      </c>
      <c r="B497" t="s">
        <v>1639</v>
      </c>
      <c r="C497" t="s">
        <v>1640</v>
      </c>
      <c r="D497" t="s">
        <v>50</v>
      </c>
      <c r="E497" t="s">
        <v>1220</v>
      </c>
      <c r="F497" t="s">
        <v>80</v>
      </c>
      <c r="G497" t="s">
        <v>72</v>
      </c>
      <c r="H497" t="s">
        <v>104</v>
      </c>
      <c r="I497" t="s">
        <v>118</v>
      </c>
      <c r="J497" t="s">
        <v>191</v>
      </c>
      <c r="K497" t="s">
        <v>192</v>
      </c>
      <c r="L497">
        <v>104040.63</v>
      </c>
      <c r="M497">
        <v>9</v>
      </c>
      <c r="N497">
        <v>0.15</v>
      </c>
      <c r="O497">
        <v>30909.38</v>
      </c>
    </row>
    <row r="498" spans="1:15" x14ac:dyDescent="0.3">
      <c r="A498" t="s">
        <v>1641</v>
      </c>
      <c r="B498" t="s">
        <v>1000</v>
      </c>
      <c r="C498" t="s">
        <v>534</v>
      </c>
      <c r="D498" t="s">
        <v>102</v>
      </c>
      <c r="E498" t="s">
        <v>378</v>
      </c>
      <c r="F498" t="s">
        <v>80</v>
      </c>
      <c r="G498" t="s">
        <v>72</v>
      </c>
      <c r="H498" t="s">
        <v>117</v>
      </c>
      <c r="I498" t="s">
        <v>55</v>
      </c>
      <c r="J498" t="s">
        <v>56</v>
      </c>
      <c r="K498" t="s">
        <v>57</v>
      </c>
      <c r="L498">
        <v>48031.97</v>
      </c>
      <c r="M498">
        <v>7</v>
      </c>
      <c r="N498">
        <v>0.15</v>
      </c>
      <c r="O498">
        <v>11813.79</v>
      </c>
    </row>
    <row r="499" spans="1:15" x14ac:dyDescent="0.3">
      <c r="A499" t="s">
        <v>1642</v>
      </c>
      <c r="B499" t="s">
        <v>1643</v>
      </c>
      <c r="C499" t="s">
        <v>1644</v>
      </c>
      <c r="D499" t="s">
        <v>61</v>
      </c>
      <c r="E499" t="s">
        <v>644</v>
      </c>
      <c r="F499" t="s">
        <v>80</v>
      </c>
      <c r="G499" t="s">
        <v>53</v>
      </c>
      <c r="H499" t="s">
        <v>246</v>
      </c>
      <c r="I499" t="s">
        <v>96</v>
      </c>
      <c r="J499" t="s">
        <v>135</v>
      </c>
      <c r="K499" t="s">
        <v>275</v>
      </c>
      <c r="L499">
        <v>51900.31</v>
      </c>
      <c r="M499">
        <v>7</v>
      </c>
      <c r="N499">
        <v>0</v>
      </c>
      <c r="O499">
        <v>13379.18</v>
      </c>
    </row>
    <row r="500" spans="1:15" x14ac:dyDescent="0.3">
      <c r="A500" t="s">
        <v>1645</v>
      </c>
      <c r="B500" t="s">
        <v>1646</v>
      </c>
      <c r="C500" t="s">
        <v>932</v>
      </c>
      <c r="D500" t="s">
        <v>102</v>
      </c>
      <c r="E500" t="s">
        <v>1647</v>
      </c>
      <c r="F500" t="s">
        <v>52</v>
      </c>
      <c r="G500" t="s">
        <v>179</v>
      </c>
      <c r="H500" t="s">
        <v>180</v>
      </c>
      <c r="I500" t="s">
        <v>96</v>
      </c>
      <c r="J500" t="s">
        <v>97</v>
      </c>
      <c r="K500" t="s">
        <v>181</v>
      </c>
      <c r="L500">
        <v>145688.9</v>
      </c>
      <c r="M500">
        <v>10</v>
      </c>
      <c r="N500">
        <v>0.2</v>
      </c>
      <c r="O500">
        <v>26909.1</v>
      </c>
    </row>
    <row r="501" spans="1:15" x14ac:dyDescent="0.3">
      <c r="A501" t="s">
        <v>1648</v>
      </c>
      <c r="B501" t="s">
        <v>1649</v>
      </c>
      <c r="C501" t="s">
        <v>1650</v>
      </c>
      <c r="D501" t="s">
        <v>50</v>
      </c>
      <c r="E501" t="s">
        <v>420</v>
      </c>
      <c r="F501" t="s">
        <v>52</v>
      </c>
      <c r="G501" t="s">
        <v>53</v>
      </c>
      <c r="H501" t="s">
        <v>90</v>
      </c>
      <c r="I501" t="s">
        <v>118</v>
      </c>
      <c r="J501" t="s">
        <v>191</v>
      </c>
      <c r="K501" t="s">
        <v>290</v>
      </c>
      <c r="L501">
        <v>34994.94</v>
      </c>
      <c r="M501">
        <v>6</v>
      </c>
      <c r="N501">
        <v>0.15</v>
      </c>
      <c r="O501">
        <v>9331.65</v>
      </c>
    </row>
    <row r="502" spans="1:15" x14ac:dyDescent="0.3">
      <c r="A502" t="s">
        <v>1651</v>
      </c>
      <c r="B502" t="s">
        <v>575</v>
      </c>
      <c r="C502" t="s">
        <v>856</v>
      </c>
      <c r="D502" t="s">
        <v>78</v>
      </c>
      <c r="E502" t="s">
        <v>345</v>
      </c>
      <c r="F502" t="s">
        <v>52</v>
      </c>
      <c r="G502" t="s">
        <v>53</v>
      </c>
      <c r="H502" t="s">
        <v>90</v>
      </c>
      <c r="I502" t="s">
        <v>55</v>
      </c>
      <c r="J502" t="s">
        <v>173</v>
      </c>
      <c r="K502" t="s">
        <v>780</v>
      </c>
      <c r="L502">
        <v>10392.799999999999</v>
      </c>
      <c r="M502">
        <v>2</v>
      </c>
      <c r="N502">
        <v>0</v>
      </c>
      <c r="O502">
        <v>2758.21</v>
      </c>
    </row>
    <row r="503" spans="1:15" x14ac:dyDescent="0.3">
      <c r="A503" t="s">
        <v>1652</v>
      </c>
      <c r="B503" t="s">
        <v>1653</v>
      </c>
      <c r="C503" t="s">
        <v>1654</v>
      </c>
      <c r="D503" t="s">
        <v>102</v>
      </c>
      <c r="E503" t="s">
        <v>1071</v>
      </c>
      <c r="F503" t="s">
        <v>71</v>
      </c>
      <c r="G503" t="s">
        <v>72</v>
      </c>
      <c r="H503" t="s">
        <v>117</v>
      </c>
      <c r="I503" t="s">
        <v>96</v>
      </c>
      <c r="J503" t="s">
        <v>111</v>
      </c>
      <c r="K503" t="s">
        <v>112</v>
      </c>
      <c r="L503">
        <v>60488.61</v>
      </c>
      <c r="M503">
        <v>7</v>
      </c>
      <c r="N503">
        <v>0.1</v>
      </c>
      <c r="O503">
        <v>13983.68</v>
      </c>
    </row>
    <row r="504" spans="1:15" x14ac:dyDescent="0.3">
      <c r="A504" t="s">
        <v>1655</v>
      </c>
      <c r="B504" t="s">
        <v>770</v>
      </c>
      <c r="C504" t="s">
        <v>1656</v>
      </c>
      <c r="D504" t="s">
        <v>61</v>
      </c>
      <c r="E504" t="s">
        <v>1570</v>
      </c>
      <c r="F504" t="s">
        <v>80</v>
      </c>
      <c r="G504" t="s">
        <v>72</v>
      </c>
      <c r="H504" t="s">
        <v>104</v>
      </c>
      <c r="I504" t="s">
        <v>118</v>
      </c>
      <c r="J504" t="s">
        <v>230</v>
      </c>
      <c r="K504" t="s">
        <v>351</v>
      </c>
      <c r="L504">
        <v>30219.56</v>
      </c>
      <c r="M504">
        <v>4</v>
      </c>
      <c r="N504">
        <v>0</v>
      </c>
      <c r="O504">
        <v>5738.84</v>
      </c>
    </row>
    <row r="505" spans="1:15" x14ac:dyDescent="0.3">
      <c r="A505" t="s">
        <v>1657</v>
      </c>
      <c r="B505" t="s">
        <v>133</v>
      </c>
      <c r="C505" t="s">
        <v>1658</v>
      </c>
      <c r="D505" t="s">
        <v>78</v>
      </c>
      <c r="E505" t="s">
        <v>585</v>
      </c>
      <c r="F505" t="s">
        <v>71</v>
      </c>
      <c r="G505" t="s">
        <v>179</v>
      </c>
      <c r="H505" t="s">
        <v>236</v>
      </c>
      <c r="I505" t="s">
        <v>83</v>
      </c>
      <c r="J505" t="s">
        <v>449</v>
      </c>
      <c r="K505" t="s">
        <v>681</v>
      </c>
      <c r="L505">
        <v>16020.6</v>
      </c>
      <c r="M505">
        <v>10</v>
      </c>
      <c r="N505">
        <v>0.1</v>
      </c>
      <c r="O505">
        <v>4782.04</v>
      </c>
    </row>
    <row r="506" spans="1:15" x14ac:dyDescent="0.3">
      <c r="A506" t="s">
        <v>1659</v>
      </c>
      <c r="B506" t="s">
        <v>1660</v>
      </c>
      <c r="C506" t="s">
        <v>306</v>
      </c>
      <c r="D506" t="s">
        <v>102</v>
      </c>
      <c r="E506" t="s">
        <v>1661</v>
      </c>
      <c r="F506" t="s">
        <v>71</v>
      </c>
      <c r="G506" t="s">
        <v>81</v>
      </c>
      <c r="H506" t="s">
        <v>95</v>
      </c>
      <c r="I506" t="s">
        <v>118</v>
      </c>
      <c r="J506" t="s">
        <v>119</v>
      </c>
      <c r="K506" t="s">
        <v>270</v>
      </c>
      <c r="L506">
        <v>43538.58</v>
      </c>
      <c r="M506">
        <v>9</v>
      </c>
      <c r="N506">
        <v>0.15</v>
      </c>
      <c r="O506">
        <v>11081.05</v>
      </c>
    </row>
    <row r="507" spans="1:15" x14ac:dyDescent="0.3">
      <c r="A507" t="s">
        <v>1662</v>
      </c>
      <c r="B507" t="s">
        <v>545</v>
      </c>
      <c r="C507" t="s">
        <v>627</v>
      </c>
      <c r="D507" t="s">
        <v>102</v>
      </c>
      <c r="E507" t="s">
        <v>1422</v>
      </c>
      <c r="F507" t="s">
        <v>52</v>
      </c>
      <c r="G507" t="s">
        <v>179</v>
      </c>
      <c r="H507" t="s">
        <v>180</v>
      </c>
      <c r="I507" t="s">
        <v>96</v>
      </c>
      <c r="J507" t="s">
        <v>135</v>
      </c>
      <c r="K507" t="s">
        <v>136</v>
      </c>
      <c r="L507">
        <v>33323.599999999999</v>
      </c>
      <c r="M507">
        <v>8</v>
      </c>
      <c r="N507">
        <v>0.25</v>
      </c>
      <c r="O507">
        <v>6668.56</v>
      </c>
    </row>
    <row r="508" spans="1:15" x14ac:dyDescent="0.3">
      <c r="A508" t="s">
        <v>1663</v>
      </c>
      <c r="B508" t="s">
        <v>848</v>
      </c>
      <c r="C508" t="s">
        <v>1664</v>
      </c>
      <c r="D508" t="s">
        <v>102</v>
      </c>
      <c r="E508" t="s">
        <v>625</v>
      </c>
      <c r="F508" t="s">
        <v>80</v>
      </c>
      <c r="G508" t="s">
        <v>53</v>
      </c>
      <c r="H508" t="s">
        <v>90</v>
      </c>
      <c r="I508" t="s">
        <v>96</v>
      </c>
      <c r="J508" t="s">
        <v>135</v>
      </c>
      <c r="K508" t="s">
        <v>395</v>
      </c>
      <c r="L508">
        <v>33741.660000000003</v>
      </c>
      <c r="M508">
        <v>3</v>
      </c>
      <c r="N508">
        <v>0.1</v>
      </c>
      <c r="O508">
        <v>5738.53</v>
      </c>
    </row>
    <row r="509" spans="1:15" x14ac:dyDescent="0.3">
      <c r="A509" t="s">
        <v>1665</v>
      </c>
      <c r="B509" t="s">
        <v>1666</v>
      </c>
      <c r="C509" t="s">
        <v>898</v>
      </c>
      <c r="D509" t="s">
        <v>50</v>
      </c>
      <c r="E509" t="s">
        <v>1667</v>
      </c>
      <c r="F509" t="s">
        <v>71</v>
      </c>
      <c r="G509" t="s">
        <v>72</v>
      </c>
      <c r="H509" t="s">
        <v>104</v>
      </c>
      <c r="I509" t="s">
        <v>118</v>
      </c>
      <c r="J509" t="s">
        <v>303</v>
      </c>
      <c r="K509" t="s">
        <v>491</v>
      </c>
      <c r="L509">
        <v>7522.68</v>
      </c>
      <c r="M509">
        <v>4</v>
      </c>
      <c r="N509">
        <v>0.05</v>
      </c>
      <c r="O509">
        <v>2809.12</v>
      </c>
    </row>
    <row r="510" spans="1:15" x14ac:dyDescent="0.3">
      <c r="A510" t="s">
        <v>1668</v>
      </c>
      <c r="B510" t="s">
        <v>1669</v>
      </c>
      <c r="C510" t="s">
        <v>929</v>
      </c>
      <c r="D510" t="s">
        <v>102</v>
      </c>
      <c r="E510" t="s">
        <v>62</v>
      </c>
      <c r="F510" t="s">
        <v>71</v>
      </c>
      <c r="G510" t="s">
        <v>81</v>
      </c>
      <c r="H510" t="s">
        <v>284</v>
      </c>
      <c r="I510" t="s">
        <v>83</v>
      </c>
      <c r="J510" t="s">
        <v>84</v>
      </c>
      <c r="K510" t="s">
        <v>125</v>
      </c>
      <c r="L510">
        <v>4024.27</v>
      </c>
      <c r="M510">
        <v>1</v>
      </c>
      <c r="N510">
        <v>0.1</v>
      </c>
      <c r="O510">
        <v>852.34</v>
      </c>
    </row>
    <row r="511" spans="1:15" x14ac:dyDescent="0.3">
      <c r="A511" t="s">
        <v>1670</v>
      </c>
      <c r="B511" t="s">
        <v>1671</v>
      </c>
      <c r="C511" t="s">
        <v>1326</v>
      </c>
      <c r="D511" t="s">
        <v>50</v>
      </c>
      <c r="E511" t="s">
        <v>779</v>
      </c>
      <c r="F511" t="s">
        <v>52</v>
      </c>
      <c r="G511" t="s">
        <v>81</v>
      </c>
      <c r="H511" t="s">
        <v>95</v>
      </c>
      <c r="I511" t="s">
        <v>118</v>
      </c>
      <c r="J511" t="s">
        <v>191</v>
      </c>
      <c r="K511" t="s">
        <v>829</v>
      </c>
      <c r="L511">
        <v>60844.5</v>
      </c>
      <c r="M511">
        <v>6</v>
      </c>
      <c r="N511">
        <v>0</v>
      </c>
      <c r="O511">
        <v>18300.580000000002</v>
      </c>
    </row>
    <row r="512" spans="1:15" x14ac:dyDescent="0.3">
      <c r="A512" t="s">
        <v>1672</v>
      </c>
      <c r="B512" t="s">
        <v>1673</v>
      </c>
      <c r="C512" t="s">
        <v>1674</v>
      </c>
      <c r="D512" t="s">
        <v>50</v>
      </c>
      <c r="E512" t="s">
        <v>1071</v>
      </c>
      <c r="F512" t="s">
        <v>52</v>
      </c>
      <c r="G512" t="s">
        <v>179</v>
      </c>
      <c r="H512" t="s">
        <v>236</v>
      </c>
      <c r="I512" t="s">
        <v>96</v>
      </c>
      <c r="J512" t="s">
        <v>111</v>
      </c>
      <c r="K512" t="s">
        <v>328</v>
      </c>
      <c r="L512">
        <v>20097</v>
      </c>
      <c r="M512">
        <v>10</v>
      </c>
      <c r="N512">
        <v>0.1</v>
      </c>
      <c r="O512">
        <v>5745.95</v>
      </c>
    </row>
    <row r="513" spans="1:15" x14ac:dyDescent="0.3">
      <c r="A513" t="s">
        <v>1675</v>
      </c>
      <c r="B513" t="s">
        <v>263</v>
      </c>
      <c r="C513" t="s">
        <v>264</v>
      </c>
      <c r="D513" t="s">
        <v>102</v>
      </c>
      <c r="E513" t="s">
        <v>1676</v>
      </c>
      <c r="F513" t="s">
        <v>52</v>
      </c>
      <c r="G513" t="s">
        <v>53</v>
      </c>
      <c r="H513" t="s">
        <v>54</v>
      </c>
      <c r="I513" t="s">
        <v>83</v>
      </c>
      <c r="J513" t="s">
        <v>156</v>
      </c>
      <c r="K513" t="s">
        <v>285</v>
      </c>
      <c r="L513">
        <v>49951.68</v>
      </c>
      <c r="M513">
        <v>8</v>
      </c>
      <c r="N513">
        <v>0.2</v>
      </c>
      <c r="O513">
        <v>15425.82</v>
      </c>
    </row>
    <row r="514" spans="1:15" x14ac:dyDescent="0.3">
      <c r="A514" t="s">
        <v>1677</v>
      </c>
      <c r="B514" t="s">
        <v>1678</v>
      </c>
      <c r="C514" t="s">
        <v>327</v>
      </c>
      <c r="D514" t="s">
        <v>50</v>
      </c>
      <c r="E514" t="s">
        <v>399</v>
      </c>
      <c r="F514" t="s">
        <v>71</v>
      </c>
      <c r="G514" t="s">
        <v>63</v>
      </c>
      <c r="H514" t="s">
        <v>172</v>
      </c>
      <c r="I514" t="s">
        <v>118</v>
      </c>
      <c r="J514" t="s">
        <v>303</v>
      </c>
      <c r="K514" t="s">
        <v>491</v>
      </c>
      <c r="L514">
        <v>86335.44</v>
      </c>
      <c r="M514">
        <v>8</v>
      </c>
      <c r="N514">
        <v>0.1</v>
      </c>
      <c r="O514">
        <v>30671.38</v>
      </c>
    </row>
    <row r="515" spans="1:15" x14ac:dyDescent="0.3">
      <c r="A515" t="s">
        <v>1679</v>
      </c>
      <c r="B515" t="s">
        <v>1680</v>
      </c>
      <c r="C515" t="s">
        <v>650</v>
      </c>
      <c r="D515" t="s">
        <v>50</v>
      </c>
      <c r="E515" t="s">
        <v>256</v>
      </c>
      <c r="F515" t="s">
        <v>80</v>
      </c>
      <c r="G515" t="s">
        <v>63</v>
      </c>
      <c r="H515" t="s">
        <v>64</v>
      </c>
      <c r="I515" t="s">
        <v>118</v>
      </c>
      <c r="J515" t="s">
        <v>191</v>
      </c>
      <c r="K515" t="s">
        <v>290</v>
      </c>
      <c r="L515">
        <v>51572.72</v>
      </c>
      <c r="M515">
        <v>4</v>
      </c>
      <c r="N515">
        <v>0.15</v>
      </c>
      <c r="O515">
        <v>17448.52</v>
      </c>
    </row>
    <row r="516" spans="1:15" x14ac:dyDescent="0.3">
      <c r="A516" t="s">
        <v>1681</v>
      </c>
      <c r="B516" t="s">
        <v>1682</v>
      </c>
      <c r="C516" t="s">
        <v>1683</v>
      </c>
      <c r="D516" t="s">
        <v>78</v>
      </c>
      <c r="E516" t="s">
        <v>1536</v>
      </c>
      <c r="F516" t="s">
        <v>71</v>
      </c>
      <c r="G516" t="s">
        <v>53</v>
      </c>
      <c r="H516" t="s">
        <v>110</v>
      </c>
      <c r="I516" t="s">
        <v>96</v>
      </c>
      <c r="J516" t="s">
        <v>97</v>
      </c>
      <c r="K516" t="s">
        <v>416</v>
      </c>
      <c r="L516">
        <v>83173.3</v>
      </c>
      <c r="M516">
        <v>7</v>
      </c>
      <c r="N516">
        <v>0.1</v>
      </c>
      <c r="O516">
        <v>13727.75</v>
      </c>
    </row>
    <row r="517" spans="1:15" x14ac:dyDescent="0.3">
      <c r="A517" t="s">
        <v>1684</v>
      </c>
      <c r="B517" t="s">
        <v>771</v>
      </c>
      <c r="C517" t="s">
        <v>932</v>
      </c>
      <c r="D517" t="s">
        <v>102</v>
      </c>
      <c r="E517" t="s">
        <v>1055</v>
      </c>
      <c r="F517" t="s">
        <v>52</v>
      </c>
      <c r="G517" t="s">
        <v>53</v>
      </c>
      <c r="H517" t="s">
        <v>90</v>
      </c>
      <c r="I517" t="s">
        <v>55</v>
      </c>
      <c r="J517" t="s">
        <v>141</v>
      </c>
      <c r="K517" t="s">
        <v>978</v>
      </c>
      <c r="L517">
        <v>109926.3</v>
      </c>
      <c r="M517">
        <v>10</v>
      </c>
      <c r="N517">
        <v>0.2</v>
      </c>
      <c r="O517">
        <v>18956.009999999998</v>
      </c>
    </row>
    <row r="518" spans="1:15" x14ac:dyDescent="0.3">
      <c r="A518" t="s">
        <v>1685</v>
      </c>
      <c r="B518" t="s">
        <v>752</v>
      </c>
      <c r="C518" t="s">
        <v>278</v>
      </c>
      <c r="D518" t="s">
        <v>50</v>
      </c>
      <c r="E518" t="s">
        <v>1398</v>
      </c>
      <c r="F518" t="s">
        <v>80</v>
      </c>
      <c r="G518" t="s">
        <v>63</v>
      </c>
      <c r="H518" t="s">
        <v>172</v>
      </c>
      <c r="I518" t="s">
        <v>55</v>
      </c>
      <c r="J518" t="s">
        <v>56</v>
      </c>
      <c r="K518" t="s">
        <v>57</v>
      </c>
      <c r="L518">
        <v>24215.4</v>
      </c>
      <c r="M518">
        <v>5</v>
      </c>
      <c r="N518">
        <v>0</v>
      </c>
      <c r="O518">
        <v>9015.2199999999993</v>
      </c>
    </row>
    <row r="519" spans="1:15" x14ac:dyDescent="0.3">
      <c r="A519" t="s">
        <v>1686</v>
      </c>
      <c r="B519" t="s">
        <v>1687</v>
      </c>
      <c r="C519" t="s">
        <v>1141</v>
      </c>
      <c r="D519" t="s">
        <v>61</v>
      </c>
      <c r="E519" t="s">
        <v>595</v>
      </c>
      <c r="F519" t="s">
        <v>71</v>
      </c>
      <c r="G519" t="s">
        <v>63</v>
      </c>
      <c r="H519" t="s">
        <v>202</v>
      </c>
      <c r="I519" t="s">
        <v>83</v>
      </c>
      <c r="J519" t="s">
        <v>84</v>
      </c>
      <c r="K519" t="s">
        <v>125</v>
      </c>
      <c r="L519">
        <v>124361.8</v>
      </c>
      <c r="M519">
        <v>10</v>
      </c>
      <c r="N519">
        <v>0.1</v>
      </c>
      <c r="O519">
        <v>39211.360000000001</v>
      </c>
    </row>
    <row r="520" spans="1:15" x14ac:dyDescent="0.3">
      <c r="A520" t="s">
        <v>1688</v>
      </c>
      <c r="B520" t="s">
        <v>899</v>
      </c>
      <c r="C520" t="s">
        <v>1689</v>
      </c>
      <c r="D520" t="s">
        <v>61</v>
      </c>
      <c r="E520" t="s">
        <v>1095</v>
      </c>
      <c r="F520" t="s">
        <v>80</v>
      </c>
      <c r="G520" t="s">
        <v>53</v>
      </c>
      <c r="H520" t="s">
        <v>54</v>
      </c>
      <c r="I520" t="s">
        <v>55</v>
      </c>
      <c r="J520" t="s">
        <v>65</v>
      </c>
      <c r="K520" t="s">
        <v>130</v>
      </c>
      <c r="L520">
        <v>25074.720000000001</v>
      </c>
      <c r="M520">
        <v>8</v>
      </c>
      <c r="N520">
        <v>0.25</v>
      </c>
      <c r="O520">
        <v>3517.52</v>
      </c>
    </row>
    <row r="521" spans="1:15" x14ac:dyDescent="0.3">
      <c r="A521" t="s">
        <v>1690</v>
      </c>
      <c r="B521" t="s">
        <v>1691</v>
      </c>
      <c r="C521" t="s">
        <v>1692</v>
      </c>
      <c r="D521" t="s">
        <v>102</v>
      </c>
      <c r="E521" t="s">
        <v>1215</v>
      </c>
      <c r="F521" t="s">
        <v>52</v>
      </c>
      <c r="G521" t="s">
        <v>81</v>
      </c>
      <c r="H521" t="s">
        <v>95</v>
      </c>
      <c r="I521" t="s">
        <v>83</v>
      </c>
      <c r="J521" t="s">
        <v>449</v>
      </c>
      <c r="K521" t="s">
        <v>775</v>
      </c>
      <c r="L521">
        <v>59763.15</v>
      </c>
      <c r="M521">
        <v>9</v>
      </c>
      <c r="N521">
        <v>0.15</v>
      </c>
      <c r="O521">
        <v>9813.57</v>
      </c>
    </row>
    <row r="522" spans="1:15" x14ac:dyDescent="0.3">
      <c r="A522" t="s">
        <v>1693</v>
      </c>
      <c r="B522" t="s">
        <v>1694</v>
      </c>
      <c r="C522" t="s">
        <v>639</v>
      </c>
      <c r="D522" t="s">
        <v>61</v>
      </c>
      <c r="E522" t="s">
        <v>341</v>
      </c>
      <c r="F522" t="s">
        <v>71</v>
      </c>
      <c r="G522" t="s">
        <v>72</v>
      </c>
      <c r="H522" t="s">
        <v>346</v>
      </c>
      <c r="I522" t="s">
        <v>96</v>
      </c>
      <c r="J522" t="s">
        <v>135</v>
      </c>
      <c r="K522" t="s">
        <v>275</v>
      </c>
      <c r="L522">
        <v>36324.92</v>
      </c>
      <c r="M522">
        <v>4</v>
      </c>
      <c r="N522">
        <v>0.1</v>
      </c>
      <c r="O522">
        <v>7137.51</v>
      </c>
    </row>
    <row r="523" spans="1:15" x14ac:dyDescent="0.3">
      <c r="A523" t="s">
        <v>1695</v>
      </c>
      <c r="B523" t="s">
        <v>1696</v>
      </c>
      <c r="C523" t="s">
        <v>1697</v>
      </c>
      <c r="D523" t="s">
        <v>61</v>
      </c>
      <c r="E523" t="s">
        <v>1067</v>
      </c>
      <c r="F523" t="s">
        <v>52</v>
      </c>
      <c r="G523" t="s">
        <v>72</v>
      </c>
      <c r="H523" t="s">
        <v>73</v>
      </c>
      <c r="I523" t="s">
        <v>83</v>
      </c>
      <c r="J523" t="s">
        <v>379</v>
      </c>
      <c r="K523" t="s">
        <v>716</v>
      </c>
      <c r="L523">
        <v>52961.82</v>
      </c>
      <c r="M523">
        <v>6</v>
      </c>
      <c r="N523">
        <v>0.25</v>
      </c>
      <c r="O523">
        <v>11338.82</v>
      </c>
    </row>
    <row r="524" spans="1:15" x14ac:dyDescent="0.3">
      <c r="A524" t="s">
        <v>1698</v>
      </c>
      <c r="B524" t="s">
        <v>1699</v>
      </c>
      <c r="C524" t="s">
        <v>1700</v>
      </c>
      <c r="D524" t="s">
        <v>61</v>
      </c>
      <c r="E524" t="s">
        <v>944</v>
      </c>
      <c r="F524" t="s">
        <v>80</v>
      </c>
      <c r="G524" t="s">
        <v>53</v>
      </c>
      <c r="H524" t="s">
        <v>246</v>
      </c>
      <c r="I524" t="s">
        <v>96</v>
      </c>
      <c r="J524" t="s">
        <v>97</v>
      </c>
      <c r="K524" t="s">
        <v>98</v>
      </c>
      <c r="L524">
        <v>16887.2</v>
      </c>
      <c r="M524">
        <v>2</v>
      </c>
      <c r="N524">
        <v>0</v>
      </c>
      <c r="O524">
        <v>5349.6</v>
      </c>
    </row>
    <row r="525" spans="1:15" x14ac:dyDescent="0.3">
      <c r="A525" t="s">
        <v>1701</v>
      </c>
      <c r="B525" t="s">
        <v>1702</v>
      </c>
      <c r="C525" t="s">
        <v>942</v>
      </c>
      <c r="D525" t="s">
        <v>78</v>
      </c>
      <c r="E525" t="s">
        <v>336</v>
      </c>
      <c r="F525" t="s">
        <v>80</v>
      </c>
      <c r="G525" t="s">
        <v>81</v>
      </c>
      <c r="H525" t="s">
        <v>82</v>
      </c>
      <c r="I525" t="s">
        <v>118</v>
      </c>
      <c r="J525" t="s">
        <v>119</v>
      </c>
      <c r="K525" t="s">
        <v>197</v>
      </c>
      <c r="L525">
        <v>70942.759999999995</v>
      </c>
      <c r="M525">
        <v>7</v>
      </c>
      <c r="N525">
        <v>0.05</v>
      </c>
      <c r="O525">
        <v>10647.53</v>
      </c>
    </row>
    <row r="526" spans="1:15" x14ac:dyDescent="0.3">
      <c r="A526" t="s">
        <v>1703</v>
      </c>
      <c r="B526" t="s">
        <v>809</v>
      </c>
      <c r="C526" t="s">
        <v>1457</v>
      </c>
      <c r="D526" t="s">
        <v>61</v>
      </c>
      <c r="E526" t="s">
        <v>954</v>
      </c>
      <c r="F526" t="s">
        <v>80</v>
      </c>
      <c r="G526" t="s">
        <v>63</v>
      </c>
      <c r="H526" t="s">
        <v>64</v>
      </c>
      <c r="I526" t="s">
        <v>96</v>
      </c>
      <c r="J526" t="s">
        <v>135</v>
      </c>
      <c r="K526" t="s">
        <v>395</v>
      </c>
      <c r="L526">
        <v>64270.68</v>
      </c>
      <c r="M526">
        <v>6</v>
      </c>
      <c r="N526">
        <v>0.15</v>
      </c>
      <c r="O526">
        <v>19915.45</v>
      </c>
    </row>
    <row r="527" spans="1:15" x14ac:dyDescent="0.3">
      <c r="A527" t="s">
        <v>1704</v>
      </c>
      <c r="B527" t="s">
        <v>1705</v>
      </c>
      <c r="C527" t="s">
        <v>1512</v>
      </c>
      <c r="D527" t="s">
        <v>50</v>
      </c>
      <c r="E527" t="s">
        <v>134</v>
      </c>
      <c r="F527" t="s">
        <v>71</v>
      </c>
      <c r="G527" t="s">
        <v>72</v>
      </c>
      <c r="H527" t="s">
        <v>346</v>
      </c>
      <c r="I527" t="s">
        <v>118</v>
      </c>
      <c r="J527" t="s">
        <v>230</v>
      </c>
      <c r="K527" t="s">
        <v>231</v>
      </c>
      <c r="L527">
        <v>39256</v>
      </c>
      <c r="M527">
        <v>5</v>
      </c>
      <c r="N527">
        <v>0.15</v>
      </c>
      <c r="O527">
        <v>5900.46</v>
      </c>
    </row>
    <row r="528" spans="1:15" x14ac:dyDescent="0.3">
      <c r="A528" t="s">
        <v>1706</v>
      </c>
      <c r="B528" t="s">
        <v>101</v>
      </c>
      <c r="C528" t="s">
        <v>559</v>
      </c>
      <c r="D528" t="s">
        <v>102</v>
      </c>
      <c r="E528" t="s">
        <v>1707</v>
      </c>
      <c r="F528" t="s">
        <v>80</v>
      </c>
      <c r="G528" t="s">
        <v>63</v>
      </c>
      <c r="H528" t="s">
        <v>213</v>
      </c>
      <c r="I528" t="s">
        <v>83</v>
      </c>
      <c r="J528" t="s">
        <v>156</v>
      </c>
      <c r="K528" t="s">
        <v>157</v>
      </c>
      <c r="L528">
        <v>11641.96</v>
      </c>
      <c r="M528">
        <v>4</v>
      </c>
      <c r="N528">
        <v>0.15</v>
      </c>
      <c r="O528">
        <v>3314.49</v>
      </c>
    </row>
    <row r="529" spans="1:15" x14ac:dyDescent="0.3">
      <c r="A529" t="s">
        <v>1708</v>
      </c>
      <c r="B529" t="s">
        <v>1709</v>
      </c>
      <c r="C529" t="s">
        <v>1503</v>
      </c>
      <c r="D529" t="s">
        <v>102</v>
      </c>
      <c r="E529" t="s">
        <v>569</v>
      </c>
      <c r="F529" t="s">
        <v>52</v>
      </c>
      <c r="G529" t="s">
        <v>63</v>
      </c>
      <c r="H529" t="s">
        <v>64</v>
      </c>
      <c r="I529" t="s">
        <v>96</v>
      </c>
      <c r="J529" t="s">
        <v>166</v>
      </c>
      <c r="K529" t="s">
        <v>337</v>
      </c>
      <c r="L529">
        <v>25436.82</v>
      </c>
      <c r="M529">
        <v>2</v>
      </c>
      <c r="N529">
        <v>0.05</v>
      </c>
      <c r="O529">
        <v>8918.9699999999993</v>
      </c>
    </row>
    <row r="530" spans="1:15" x14ac:dyDescent="0.3">
      <c r="A530" t="s">
        <v>1710</v>
      </c>
      <c r="B530" t="s">
        <v>1711</v>
      </c>
      <c r="C530" t="s">
        <v>995</v>
      </c>
      <c r="D530" t="s">
        <v>78</v>
      </c>
      <c r="E530" t="s">
        <v>407</v>
      </c>
      <c r="F530" t="s">
        <v>80</v>
      </c>
      <c r="G530" t="s">
        <v>179</v>
      </c>
      <c r="H530" t="s">
        <v>236</v>
      </c>
      <c r="I530" t="s">
        <v>83</v>
      </c>
      <c r="J530" t="s">
        <v>449</v>
      </c>
      <c r="K530" t="s">
        <v>681</v>
      </c>
      <c r="L530">
        <v>28724.2</v>
      </c>
      <c r="M530">
        <v>10</v>
      </c>
      <c r="N530">
        <v>0</v>
      </c>
      <c r="O530">
        <v>9722.01</v>
      </c>
    </row>
    <row r="531" spans="1:15" x14ac:dyDescent="0.3">
      <c r="A531" t="s">
        <v>1712</v>
      </c>
      <c r="B531" t="s">
        <v>376</v>
      </c>
      <c r="C531" t="s">
        <v>377</v>
      </c>
      <c r="D531" t="s">
        <v>50</v>
      </c>
      <c r="E531" t="s">
        <v>308</v>
      </c>
      <c r="F531" t="s">
        <v>71</v>
      </c>
      <c r="G531" t="s">
        <v>81</v>
      </c>
      <c r="H531" t="s">
        <v>186</v>
      </c>
      <c r="I531" t="s">
        <v>118</v>
      </c>
      <c r="J531" t="s">
        <v>191</v>
      </c>
      <c r="K531" t="s">
        <v>829</v>
      </c>
      <c r="L531">
        <v>1882.02</v>
      </c>
      <c r="M531">
        <v>3</v>
      </c>
      <c r="N531">
        <v>0.15</v>
      </c>
      <c r="O531">
        <v>307.67</v>
      </c>
    </row>
    <row r="532" spans="1:15" x14ac:dyDescent="0.3">
      <c r="A532" t="s">
        <v>1713</v>
      </c>
      <c r="B532" t="s">
        <v>1714</v>
      </c>
      <c r="C532" t="s">
        <v>1715</v>
      </c>
      <c r="D532" t="s">
        <v>102</v>
      </c>
      <c r="E532" t="s">
        <v>468</v>
      </c>
      <c r="F532" t="s">
        <v>80</v>
      </c>
      <c r="G532" t="s">
        <v>81</v>
      </c>
      <c r="H532" t="s">
        <v>95</v>
      </c>
      <c r="I532" t="s">
        <v>55</v>
      </c>
      <c r="J532" t="s">
        <v>56</v>
      </c>
      <c r="K532" t="s">
        <v>151</v>
      </c>
      <c r="L532">
        <v>21139.4</v>
      </c>
      <c r="M532">
        <v>10</v>
      </c>
      <c r="N532">
        <v>0</v>
      </c>
      <c r="O532">
        <v>4219.6499999999996</v>
      </c>
    </row>
    <row r="533" spans="1:15" x14ac:dyDescent="0.3">
      <c r="A533" t="s">
        <v>1716</v>
      </c>
      <c r="B533" t="s">
        <v>1717</v>
      </c>
      <c r="C533" t="s">
        <v>1649</v>
      </c>
      <c r="D533" t="s">
        <v>50</v>
      </c>
      <c r="E533" t="s">
        <v>753</v>
      </c>
      <c r="F533" t="s">
        <v>80</v>
      </c>
      <c r="G533" t="s">
        <v>63</v>
      </c>
      <c r="H533" t="s">
        <v>213</v>
      </c>
      <c r="I533" t="s">
        <v>96</v>
      </c>
      <c r="J533" t="s">
        <v>97</v>
      </c>
      <c r="K533" t="s">
        <v>98</v>
      </c>
      <c r="L533">
        <v>57930.92</v>
      </c>
      <c r="M533">
        <v>4</v>
      </c>
      <c r="N533">
        <v>0.15</v>
      </c>
      <c r="O533">
        <v>18598.580000000002</v>
      </c>
    </row>
    <row r="534" spans="1:15" x14ac:dyDescent="0.3">
      <c r="A534" t="s">
        <v>1718</v>
      </c>
      <c r="B534" t="s">
        <v>1719</v>
      </c>
      <c r="C534" t="s">
        <v>1720</v>
      </c>
      <c r="D534" t="s">
        <v>102</v>
      </c>
      <c r="E534" t="s">
        <v>513</v>
      </c>
      <c r="F534" t="s">
        <v>80</v>
      </c>
      <c r="G534" t="s">
        <v>53</v>
      </c>
      <c r="H534" t="s">
        <v>54</v>
      </c>
      <c r="I534" t="s">
        <v>118</v>
      </c>
      <c r="J534" t="s">
        <v>119</v>
      </c>
      <c r="K534" t="s">
        <v>197</v>
      </c>
      <c r="L534">
        <v>67876.350000000006</v>
      </c>
      <c r="M534">
        <v>5</v>
      </c>
      <c r="N534">
        <v>0.2</v>
      </c>
      <c r="O534">
        <v>19938.18</v>
      </c>
    </row>
    <row r="535" spans="1:15" x14ac:dyDescent="0.3">
      <c r="A535" t="s">
        <v>1721</v>
      </c>
      <c r="B535" t="s">
        <v>1722</v>
      </c>
      <c r="C535" t="s">
        <v>1580</v>
      </c>
      <c r="D535" t="s">
        <v>78</v>
      </c>
      <c r="E535" t="s">
        <v>312</v>
      </c>
      <c r="F535" t="s">
        <v>71</v>
      </c>
      <c r="G535" t="s">
        <v>63</v>
      </c>
      <c r="H535" t="s">
        <v>202</v>
      </c>
      <c r="I535" t="s">
        <v>96</v>
      </c>
      <c r="J535" t="s">
        <v>97</v>
      </c>
      <c r="K535" t="s">
        <v>416</v>
      </c>
      <c r="L535">
        <v>64614.400000000001</v>
      </c>
      <c r="M535">
        <v>10</v>
      </c>
      <c r="N535">
        <v>0.15</v>
      </c>
      <c r="O535">
        <v>10833.49</v>
      </c>
    </row>
    <row r="536" spans="1:15" x14ac:dyDescent="0.3">
      <c r="A536" t="s">
        <v>1723</v>
      </c>
      <c r="B536" t="s">
        <v>1185</v>
      </c>
      <c r="C536" t="s">
        <v>463</v>
      </c>
      <c r="D536" t="s">
        <v>102</v>
      </c>
      <c r="E536" t="s">
        <v>889</v>
      </c>
      <c r="F536" t="s">
        <v>52</v>
      </c>
      <c r="G536" t="s">
        <v>179</v>
      </c>
      <c r="H536" t="s">
        <v>236</v>
      </c>
      <c r="I536" t="s">
        <v>96</v>
      </c>
      <c r="J536" t="s">
        <v>135</v>
      </c>
      <c r="K536" t="s">
        <v>136</v>
      </c>
      <c r="L536">
        <v>41921.64</v>
      </c>
      <c r="M536">
        <v>3</v>
      </c>
      <c r="N536">
        <v>0.2</v>
      </c>
      <c r="O536">
        <v>8136.49</v>
      </c>
    </row>
    <row r="537" spans="1:15" x14ac:dyDescent="0.3">
      <c r="A537" t="s">
        <v>1724</v>
      </c>
      <c r="B537" t="s">
        <v>1725</v>
      </c>
      <c r="C537" t="s">
        <v>1726</v>
      </c>
      <c r="D537" t="s">
        <v>78</v>
      </c>
      <c r="E537" t="s">
        <v>302</v>
      </c>
      <c r="F537" t="s">
        <v>52</v>
      </c>
      <c r="G537" t="s">
        <v>63</v>
      </c>
      <c r="H537" t="s">
        <v>64</v>
      </c>
      <c r="I537" t="s">
        <v>83</v>
      </c>
      <c r="J537" t="s">
        <v>156</v>
      </c>
      <c r="K537" t="s">
        <v>208</v>
      </c>
      <c r="L537">
        <v>63273.8</v>
      </c>
      <c r="M537">
        <v>5</v>
      </c>
      <c r="N537">
        <v>0.2</v>
      </c>
      <c r="O537">
        <v>14834.77</v>
      </c>
    </row>
    <row r="538" spans="1:15" x14ac:dyDescent="0.3">
      <c r="A538" t="s">
        <v>1727</v>
      </c>
      <c r="B538" t="s">
        <v>1728</v>
      </c>
      <c r="C538" t="s">
        <v>1729</v>
      </c>
      <c r="D538" t="s">
        <v>50</v>
      </c>
      <c r="E538" t="s">
        <v>1419</v>
      </c>
      <c r="F538" t="s">
        <v>52</v>
      </c>
      <c r="G538" t="s">
        <v>179</v>
      </c>
      <c r="H538" t="s">
        <v>236</v>
      </c>
      <c r="I538" t="s">
        <v>96</v>
      </c>
      <c r="J538" t="s">
        <v>111</v>
      </c>
      <c r="K538" t="s">
        <v>112</v>
      </c>
      <c r="L538">
        <v>122298.1</v>
      </c>
      <c r="M538">
        <v>10</v>
      </c>
      <c r="N538">
        <v>0.1</v>
      </c>
      <c r="O538">
        <v>37014.31</v>
      </c>
    </row>
    <row r="539" spans="1:15" x14ac:dyDescent="0.3">
      <c r="A539" t="s">
        <v>1730</v>
      </c>
      <c r="B539" t="s">
        <v>1442</v>
      </c>
      <c r="C539" t="s">
        <v>901</v>
      </c>
      <c r="D539" t="s">
        <v>50</v>
      </c>
      <c r="E539" t="s">
        <v>1731</v>
      </c>
      <c r="F539" t="s">
        <v>52</v>
      </c>
      <c r="G539" t="s">
        <v>53</v>
      </c>
      <c r="H539" t="s">
        <v>246</v>
      </c>
      <c r="I539" t="s">
        <v>55</v>
      </c>
      <c r="J539" t="s">
        <v>173</v>
      </c>
      <c r="K539" t="s">
        <v>735</v>
      </c>
      <c r="L539">
        <v>24232.05</v>
      </c>
      <c r="M539">
        <v>5</v>
      </c>
      <c r="N539">
        <v>0.25</v>
      </c>
      <c r="O539">
        <v>5202.33</v>
      </c>
    </row>
    <row r="540" spans="1:15" x14ac:dyDescent="0.3">
      <c r="A540" t="s">
        <v>1732</v>
      </c>
      <c r="B540" t="s">
        <v>477</v>
      </c>
      <c r="C540" t="s">
        <v>1733</v>
      </c>
      <c r="D540" t="s">
        <v>78</v>
      </c>
      <c r="E540" t="s">
        <v>668</v>
      </c>
      <c r="F540" t="s">
        <v>52</v>
      </c>
      <c r="G540" t="s">
        <v>53</v>
      </c>
      <c r="H540" t="s">
        <v>54</v>
      </c>
      <c r="I540" t="s">
        <v>118</v>
      </c>
      <c r="J540" t="s">
        <v>191</v>
      </c>
      <c r="K540" t="s">
        <v>829</v>
      </c>
      <c r="L540">
        <v>4186.3500000000004</v>
      </c>
      <c r="M540">
        <v>9</v>
      </c>
      <c r="N540">
        <v>0.15</v>
      </c>
      <c r="O540">
        <v>1319.56</v>
      </c>
    </row>
    <row r="541" spans="1:15" x14ac:dyDescent="0.3">
      <c r="A541" t="s">
        <v>1734</v>
      </c>
      <c r="B541" t="s">
        <v>1735</v>
      </c>
      <c r="C541" t="s">
        <v>1252</v>
      </c>
      <c r="D541" t="s">
        <v>102</v>
      </c>
      <c r="E541" t="s">
        <v>726</v>
      </c>
      <c r="F541" t="s">
        <v>80</v>
      </c>
      <c r="G541" t="s">
        <v>179</v>
      </c>
      <c r="H541" t="s">
        <v>236</v>
      </c>
      <c r="I541" t="s">
        <v>118</v>
      </c>
      <c r="J541" t="s">
        <v>230</v>
      </c>
      <c r="K541" t="s">
        <v>231</v>
      </c>
      <c r="L541">
        <v>84760.76</v>
      </c>
      <c r="M541">
        <v>7</v>
      </c>
      <c r="N541">
        <v>0</v>
      </c>
      <c r="O541">
        <v>31253.63</v>
      </c>
    </row>
    <row r="542" spans="1:15" x14ac:dyDescent="0.3">
      <c r="A542" t="s">
        <v>1736</v>
      </c>
      <c r="B542" t="s">
        <v>1737</v>
      </c>
      <c r="C542" t="s">
        <v>1738</v>
      </c>
      <c r="D542" t="s">
        <v>50</v>
      </c>
      <c r="E542" t="s">
        <v>1739</v>
      </c>
      <c r="F542" t="s">
        <v>52</v>
      </c>
      <c r="G542" t="s">
        <v>53</v>
      </c>
      <c r="H542" t="s">
        <v>246</v>
      </c>
      <c r="I542" t="s">
        <v>83</v>
      </c>
      <c r="J542" t="s">
        <v>156</v>
      </c>
      <c r="K542" t="s">
        <v>285</v>
      </c>
      <c r="L542">
        <v>27229.77</v>
      </c>
      <c r="M542">
        <v>9</v>
      </c>
      <c r="N542">
        <v>0.1</v>
      </c>
      <c r="O542">
        <v>5086.87</v>
      </c>
    </row>
    <row r="543" spans="1:15" x14ac:dyDescent="0.3">
      <c r="A543" t="s">
        <v>1740</v>
      </c>
      <c r="B543" t="s">
        <v>205</v>
      </c>
      <c r="C543" t="s">
        <v>206</v>
      </c>
      <c r="D543" t="s">
        <v>102</v>
      </c>
      <c r="E543" t="s">
        <v>129</v>
      </c>
      <c r="F543" t="s">
        <v>52</v>
      </c>
      <c r="G543" t="s">
        <v>53</v>
      </c>
      <c r="H543" t="s">
        <v>246</v>
      </c>
      <c r="I543" t="s">
        <v>96</v>
      </c>
      <c r="J543" t="s">
        <v>166</v>
      </c>
      <c r="K543" t="s">
        <v>167</v>
      </c>
      <c r="L543">
        <v>70890.8</v>
      </c>
      <c r="M543">
        <v>8</v>
      </c>
      <c r="N543">
        <v>0.05</v>
      </c>
      <c r="O543">
        <v>21974.560000000001</v>
      </c>
    </row>
    <row r="544" spans="1:15" x14ac:dyDescent="0.3">
      <c r="A544" t="s">
        <v>1741</v>
      </c>
      <c r="B544" t="s">
        <v>1742</v>
      </c>
      <c r="C544" t="s">
        <v>1743</v>
      </c>
      <c r="D544" t="s">
        <v>78</v>
      </c>
      <c r="E544" t="s">
        <v>129</v>
      </c>
      <c r="F544" t="s">
        <v>80</v>
      </c>
      <c r="G544" t="s">
        <v>63</v>
      </c>
      <c r="H544" t="s">
        <v>202</v>
      </c>
      <c r="I544" t="s">
        <v>96</v>
      </c>
      <c r="J544" t="s">
        <v>97</v>
      </c>
      <c r="K544" t="s">
        <v>98</v>
      </c>
      <c r="L544">
        <v>48922.16</v>
      </c>
      <c r="M544">
        <v>8</v>
      </c>
      <c r="N544">
        <v>0.2</v>
      </c>
      <c r="O544">
        <v>9872.11</v>
      </c>
    </row>
    <row r="545" spans="1:15" x14ac:dyDescent="0.3">
      <c r="A545" t="s">
        <v>1744</v>
      </c>
      <c r="B545" t="s">
        <v>1745</v>
      </c>
      <c r="C545" t="s">
        <v>848</v>
      </c>
      <c r="D545" t="s">
        <v>102</v>
      </c>
      <c r="E545" t="s">
        <v>1746</v>
      </c>
      <c r="F545" t="s">
        <v>80</v>
      </c>
      <c r="G545" t="s">
        <v>81</v>
      </c>
      <c r="H545" t="s">
        <v>186</v>
      </c>
      <c r="I545" t="s">
        <v>118</v>
      </c>
      <c r="J545" t="s">
        <v>191</v>
      </c>
      <c r="K545" t="s">
        <v>829</v>
      </c>
      <c r="L545">
        <v>93514.96</v>
      </c>
      <c r="M545">
        <v>7</v>
      </c>
      <c r="N545">
        <v>0</v>
      </c>
      <c r="O545">
        <v>25838.45</v>
      </c>
    </row>
    <row r="546" spans="1:15" x14ac:dyDescent="0.3">
      <c r="A546" t="s">
        <v>1747</v>
      </c>
      <c r="B546" t="s">
        <v>687</v>
      </c>
      <c r="C546" t="s">
        <v>1286</v>
      </c>
      <c r="D546" t="s">
        <v>102</v>
      </c>
      <c r="E546" t="s">
        <v>1748</v>
      </c>
      <c r="F546" t="s">
        <v>52</v>
      </c>
      <c r="G546" t="s">
        <v>72</v>
      </c>
      <c r="H546" t="s">
        <v>104</v>
      </c>
      <c r="I546" t="s">
        <v>96</v>
      </c>
      <c r="J546" t="s">
        <v>97</v>
      </c>
      <c r="K546" t="s">
        <v>181</v>
      </c>
      <c r="L546">
        <v>30852.04</v>
      </c>
      <c r="M546">
        <v>4</v>
      </c>
      <c r="N546">
        <v>0.2</v>
      </c>
      <c r="O546">
        <v>4263.32</v>
      </c>
    </row>
    <row r="547" spans="1:15" x14ac:dyDescent="0.3">
      <c r="A547" t="s">
        <v>1749</v>
      </c>
      <c r="B547" t="s">
        <v>1750</v>
      </c>
      <c r="C547" t="s">
        <v>1751</v>
      </c>
      <c r="D547" t="s">
        <v>102</v>
      </c>
      <c r="E547" t="s">
        <v>676</v>
      </c>
      <c r="F547" t="s">
        <v>80</v>
      </c>
      <c r="G547" t="s">
        <v>63</v>
      </c>
      <c r="H547" t="s">
        <v>202</v>
      </c>
      <c r="I547" t="s">
        <v>118</v>
      </c>
      <c r="J547" t="s">
        <v>119</v>
      </c>
      <c r="K547" t="s">
        <v>120</v>
      </c>
      <c r="L547">
        <v>32666.9</v>
      </c>
      <c r="M547">
        <v>10</v>
      </c>
      <c r="N547">
        <v>0.25</v>
      </c>
      <c r="O547">
        <v>5210.8500000000004</v>
      </c>
    </row>
    <row r="548" spans="1:15" x14ac:dyDescent="0.3">
      <c r="A548" t="s">
        <v>1752</v>
      </c>
      <c r="B548" t="s">
        <v>1581</v>
      </c>
      <c r="C548" t="s">
        <v>778</v>
      </c>
      <c r="D548" t="s">
        <v>61</v>
      </c>
      <c r="E548" t="s">
        <v>1753</v>
      </c>
      <c r="F548" t="s">
        <v>52</v>
      </c>
      <c r="G548" t="s">
        <v>179</v>
      </c>
      <c r="H548" t="s">
        <v>236</v>
      </c>
      <c r="I548" t="s">
        <v>55</v>
      </c>
      <c r="J548" t="s">
        <v>56</v>
      </c>
      <c r="K548" t="s">
        <v>151</v>
      </c>
      <c r="L548">
        <v>18369.2</v>
      </c>
      <c r="M548">
        <v>5</v>
      </c>
      <c r="N548">
        <v>0.2</v>
      </c>
      <c r="O548">
        <v>5705.29</v>
      </c>
    </row>
    <row r="549" spans="1:15" x14ac:dyDescent="0.3">
      <c r="A549" t="s">
        <v>1754</v>
      </c>
      <c r="B549" t="s">
        <v>1107</v>
      </c>
      <c r="C549" t="s">
        <v>1755</v>
      </c>
      <c r="D549" t="s">
        <v>78</v>
      </c>
      <c r="E549" t="s">
        <v>1375</v>
      </c>
      <c r="F549" t="s">
        <v>52</v>
      </c>
      <c r="G549" t="s">
        <v>179</v>
      </c>
      <c r="H549" t="s">
        <v>180</v>
      </c>
      <c r="I549" t="s">
        <v>55</v>
      </c>
      <c r="J549" t="s">
        <v>141</v>
      </c>
      <c r="K549" t="s">
        <v>978</v>
      </c>
      <c r="L549">
        <v>18679.86</v>
      </c>
      <c r="M549">
        <v>2</v>
      </c>
      <c r="N549">
        <v>0</v>
      </c>
      <c r="O549">
        <v>4847.51</v>
      </c>
    </row>
    <row r="550" spans="1:15" x14ac:dyDescent="0.3">
      <c r="A550" t="s">
        <v>1756</v>
      </c>
      <c r="B550" t="s">
        <v>1757</v>
      </c>
      <c r="C550" t="s">
        <v>1758</v>
      </c>
      <c r="D550" t="s">
        <v>78</v>
      </c>
      <c r="E550" t="s">
        <v>1759</v>
      </c>
      <c r="F550" t="s">
        <v>80</v>
      </c>
      <c r="G550" t="s">
        <v>72</v>
      </c>
      <c r="H550" t="s">
        <v>104</v>
      </c>
      <c r="I550" t="s">
        <v>55</v>
      </c>
      <c r="J550" t="s">
        <v>173</v>
      </c>
      <c r="K550" t="s">
        <v>735</v>
      </c>
      <c r="L550">
        <v>115577.44</v>
      </c>
      <c r="M550">
        <v>8</v>
      </c>
      <c r="N550">
        <v>0</v>
      </c>
      <c r="O550">
        <v>18068.810000000001</v>
      </c>
    </row>
    <row r="551" spans="1:15" x14ac:dyDescent="0.3">
      <c r="A551" t="s">
        <v>1760</v>
      </c>
      <c r="B551" t="s">
        <v>1761</v>
      </c>
      <c r="C551" t="s">
        <v>1762</v>
      </c>
      <c r="D551" t="s">
        <v>50</v>
      </c>
      <c r="E551" t="s">
        <v>722</v>
      </c>
      <c r="F551" t="s">
        <v>80</v>
      </c>
      <c r="G551" t="s">
        <v>81</v>
      </c>
      <c r="H551" t="s">
        <v>284</v>
      </c>
      <c r="I551" t="s">
        <v>55</v>
      </c>
      <c r="J551" t="s">
        <v>65</v>
      </c>
      <c r="K551" t="s">
        <v>325</v>
      </c>
      <c r="L551">
        <v>32938.71</v>
      </c>
      <c r="M551">
        <v>3</v>
      </c>
      <c r="N551">
        <v>0.25</v>
      </c>
      <c r="O551">
        <v>7154.79</v>
      </c>
    </row>
    <row r="552" spans="1:15" x14ac:dyDescent="0.3">
      <c r="A552" t="s">
        <v>1763</v>
      </c>
      <c r="B552" t="s">
        <v>1149</v>
      </c>
      <c r="C552" t="s">
        <v>1764</v>
      </c>
      <c r="D552" t="s">
        <v>50</v>
      </c>
      <c r="E552" t="s">
        <v>1582</v>
      </c>
      <c r="F552" t="s">
        <v>71</v>
      </c>
      <c r="G552" t="s">
        <v>53</v>
      </c>
      <c r="H552" t="s">
        <v>54</v>
      </c>
      <c r="I552" t="s">
        <v>83</v>
      </c>
      <c r="J552" t="s">
        <v>379</v>
      </c>
      <c r="K552" t="s">
        <v>562</v>
      </c>
      <c r="L552">
        <v>3830.68</v>
      </c>
      <c r="M552">
        <v>1</v>
      </c>
      <c r="N552">
        <v>0.15</v>
      </c>
      <c r="O552">
        <v>1024.5899999999999</v>
      </c>
    </row>
    <row r="553" spans="1:15" x14ac:dyDescent="0.3">
      <c r="A553" t="s">
        <v>1765</v>
      </c>
      <c r="B553" t="s">
        <v>1148</v>
      </c>
      <c r="C553" t="s">
        <v>1149</v>
      </c>
      <c r="D553" t="s">
        <v>50</v>
      </c>
      <c r="E553" t="s">
        <v>1766</v>
      </c>
      <c r="F553" t="s">
        <v>80</v>
      </c>
      <c r="G553" t="s">
        <v>63</v>
      </c>
      <c r="H553" t="s">
        <v>64</v>
      </c>
      <c r="I553" t="s">
        <v>83</v>
      </c>
      <c r="J553" t="s">
        <v>156</v>
      </c>
      <c r="K553" t="s">
        <v>208</v>
      </c>
      <c r="L553">
        <v>82955.53</v>
      </c>
      <c r="M553">
        <v>7</v>
      </c>
      <c r="N553">
        <v>0.05</v>
      </c>
      <c r="O553">
        <v>15726.7</v>
      </c>
    </row>
    <row r="554" spans="1:15" x14ac:dyDescent="0.3">
      <c r="A554" t="s">
        <v>1767</v>
      </c>
      <c r="B554" t="s">
        <v>683</v>
      </c>
      <c r="C554" t="s">
        <v>909</v>
      </c>
      <c r="D554" t="s">
        <v>102</v>
      </c>
      <c r="E554" t="s">
        <v>573</v>
      </c>
      <c r="F554" t="s">
        <v>52</v>
      </c>
      <c r="G554" t="s">
        <v>63</v>
      </c>
      <c r="H554" t="s">
        <v>172</v>
      </c>
      <c r="I554" t="s">
        <v>55</v>
      </c>
      <c r="J554" t="s">
        <v>173</v>
      </c>
      <c r="K554" t="s">
        <v>203</v>
      </c>
      <c r="L554">
        <v>29154.66</v>
      </c>
      <c r="M554">
        <v>6</v>
      </c>
      <c r="N554">
        <v>0.05</v>
      </c>
      <c r="O554">
        <v>8073.15</v>
      </c>
    </row>
    <row r="555" spans="1:15" x14ac:dyDescent="0.3">
      <c r="A555" t="s">
        <v>1768</v>
      </c>
      <c r="B555" t="s">
        <v>1769</v>
      </c>
      <c r="C555" t="s">
        <v>184</v>
      </c>
      <c r="D555" t="s">
        <v>50</v>
      </c>
      <c r="E555" t="s">
        <v>1770</v>
      </c>
      <c r="F555" t="s">
        <v>52</v>
      </c>
      <c r="G555" t="s">
        <v>179</v>
      </c>
      <c r="H555" t="s">
        <v>236</v>
      </c>
      <c r="I555" t="s">
        <v>96</v>
      </c>
      <c r="J555" t="s">
        <v>166</v>
      </c>
      <c r="K555" t="s">
        <v>762</v>
      </c>
      <c r="L555">
        <v>118156.41</v>
      </c>
      <c r="M555">
        <v>9</v>
      </c>
      <c r="N555">
        <v>0.25</v>
      </c>
      <c r="O555">
        <v>18992.96</v>
      </c>
    </row>
    <row r="556" spans="1:15" x14ac:dyDescent="0.3">
      <c r="A556" t="s">
        <v>1771</v>
      </c>
      <c r="B556" t="s">
        <v>1772</v>
      </c>
      <c r="C556" t="s">
        <v>1063</v>
      </c>
      <c r="D556" t="s">
        <v>78</v>
      </c>
      <c r="E556" t="s">
        <v>1319</v>
      </c>
      <c r="F556" t="s">
        <v>52</v>
      </c>
      <c r="G556" t="s">
        <v>63</v>
      </c>
      <c r="H556" t="s">
        <v>202</v>
      </c>
      <c r="I556" t="s">
        <v>83</v>
      </c>
      <c r="J556" t="s">
        <v>379</v>
      </c>
      <c r="K556" t="s">
        <v>380</v>
      </c>
      <c r="L556">
        <v>80025.539999999994</v>
      </c>
      <c r="M556">
        <v>6</v>
      </c>
      <c r="N556">
        <v>0.25</v>
      </c>
      <c r="O556">
        <v>17938.14</v>
      </c>
    </row>
    <row r="557" spans="1:15" x14ac:dyDescent="0.3">
      <c r="A557" t="s">
        <v>1773</v>
      </c>
      <c r="B557" t="s">
        <v>1774</v>
      </c>
      <c r="C557" t="s">
        <v>1775</v>
      </c>
      <c r="D557" t="s">
        <v>50</v>
      </c>
      <c r="E557" t="s">
        <v>1061</v>
      </c>
      <c r="F557" t="s">
        <v>71</v>
      </c>
      <c r="G557" t="s">
        <v>63</v>
      </c>
      <c r="H557" t="s">
        <v>172</v>
      </c>
      <c r="I557" t="s">
        <v>118</v>
      </c>
      <c r="J557" t="s">
        <v>303</v>
      </c>
      <c r="K557" t="s">
        <v>304</v>
      </c>
      <c r="L557">
        <v>75297.87</v>
      </c>
      <c r="M557">
        <v>9</v>
      </c>
      <c r="N557">
        <v>0.2</v>
      </c>
      <c r="O557">
        <v>18964.39</v>
      </c>
    </row>
    <row r="558" spans="1:15" x14ac:dyDescent="0.3">
      <c r="A558" t="s">
        <v>1776</v>
      </c>
      <c r="B558" t="s">
        <v>87</v>
      </c>
      <c r="C558" t="s">
        <v>1777</v>
      </c>
      <c r="D558" t="s">
        <v>50</v>
      </c>
      <c r="E558" t="s">
        <v>1778</v>
      </c>
      <c r="F558" t="s">
        <v>80</v>
      </c>
      <c r="G558" t="s">
        <v>72</v>
      </c>
      <c r="H558" t="s">
        <v>104</v>
      </c>
      <c r="I558" t="s">
        <v>118</v>
      </c>
      <c r="J558" t="s">
        <v>119</v>
      </c>
      <c r="K558" t="s">
        <v>270</v>
      </c>
      <c r="L558">
        <v>22066.799999999999</v>
      </c>
      <c r="M558">
        <v>2</v>
      </c>
      <c r="N558">
        <v>0.1</v>
      </c>
      <c r="O558">
        <v>6654.35</v>
      </c>
    </row>
    <row r="559" spans="1:15" x14ac:dyDescent="0.3">
      <c r="A559" t="s">
        <v>1779</v>
      </c>
      <c r="B559" t="s">
        <v>1780</v>
      </c>
      <c r="C559" t="s">
        <v>1781</v>
      </c>
      <c r="D559" t="s">
        <v>50</v>
      </c>
      <c r="E559" t="s">
        <v>1782</v>
      </c>
      <c r="F559" t="s">
        <v>71</v>
      </c>
      <c r="G559" t="s">
        <v>72</v>
      </c>
      <c r="H559" t="s">
        <v>117</v>
      </c>
      <c r="I559" t="s">
        <v>96</v>
      </c>
      <c r="J559" t="s">
        <v>97</v>
      </c>
      <c r="K559" t="s">
        <v>98</v>
      </c>
      <c r="L559">
        <v>85708.4</v>
      </c>
      <c r="M559">
        <v>10</v>
      </c>
      <c r="N559">
        <v>0.25</v>
      </c>
      <c r="O559">
        <v>15017.39</v>
      </c>
    </row>
    <row r="560" spans="1:15" x14ac:dyDescent="0.3">
      <c r="A560" t="s">
        <v>1783</v>
      </c>
      <c r="B560" t="s">
        <v>1784</v>
      </c>
      <c r="C560" t="s">
        <v>1066</v>
      </c>
      <c r="D560" t="s">
        <v>78</v>
      </c>
      <c r="E560" t="s">
        <v>998</v>
      </c>
      <c r="F560" t="s">
        <v>80</v>
      </c>
      <c r="G560" t="s">
        <v>179</v>
      </c>
      <c r="H560" t="s">
        <v>180</v>
      </c>
      <c r="I560" t="s">
        <v>96</v>
      </c>
      <c r="J560" t="s">
        <v>135</v>
      </c>
      <c r="K560" t="s">
        <v>395</v>
      </c>
      <c r="L560">
        <v>47060.94</v>
      </c>
      <c r="M560">
        <v>6</v>
      </c>
      <c r="N560">
        <v>0.05</v>
      </c>
      <c r="O560">
        <v>8686.27</v>
      </c>
    </row>
    <row r="561" spans="1:15" x14ac:dyDescent="0.3">
      <c r="A561" t="s">
        <v>1785</v>
      </c>
      <c r="B561" t="s">
        <v>1786</v>
      </c>
      <c r="C561" t="s">
        <v>447</v>
      </c>
      <c r="D561" t="s">
        <v>50</v>
      </c>
      <c r="E561" t="s">
        <v>664</v>
      </c>
      <c r="F561" t="s">
        <v>71</v>
      </c>
      <c r="G561" t="s">
        <v>81</v>
      </c>
      <c r="H561" t="s">
        <v>82</v>
      </c>
      <c r="I561" t="s">
        <v>55</v>
      </c>
      <c r="J561" t="s">
        <v>56</v>
      </c>
      <c r="K561" t="s">
        <v>57</v>
      </c>
      <c r="L561">
        <v>27030.48</v>
      </c>
      <c r="M561">
        <v>8</v>
      </c>
      <c r="N561">
        <v>0</v>
      </c>
      <c r="O561">
        <v>8316.64</v>
      </c>
    </row>
    <row r="562" spans="1:15" x14ac:dyDescent="0.3">
      <c r="A562" t="s">
        <v>1787</v>
      </c>
      <c r="B562" t="s">
        <v>1788</v>
      </c>
      <c r="C562" t="s">
        <v>1789</v>
      </c>
      <c r="D562" t="s">
        <v>102</v>
      </c>
      <c r="E562" t="s">
        <v>324</v>
      </c>
      <c r="F562" t="s">
        <v>71</v>
      </c>
      <c r="G562" t="s">
        <v>63</v>
      </c>
      <c r="H562" t="s">
        <v>202</v>
      </c>
      <c r="I562" t="s">
        <v>96</v>
      </c>
      <c r="J562" t="s">
        <v>166</v>
      </c>
      <c r="K562" t="s">
        <v>167</v>
      </c>
      <c r="L562">
        <v>23056.89</v>
      </c>
      <c r="M562">
        <v>3</v>
      </c>
      <c r="N562">
        <v>0.15</v>
      </c>
      <c r="O562">
        <v>4355</v>
      </c>
    </row>
    <row r="563" spans="1:15" x14ac:dyDescent="0.3">
      <c r="A563" t="s">
        <v>1790</v>
      </c>
      <c r="B563" t="s">
        <v>960</v>
      </c>
      <c r="C563" t="s">
        <v>427</v>
      </c>
      <c r="D563" t="s">
        <v>50</v>
      </c>
      <c r="E563" t="s">
        <v>820</v>
      </c>
      <c r="F563" t="s">
        <v>71</v>
      </c>
      <c r="G563" t="s">
        <v>81</v>
      </c>
      <c r="H563" t="s">
        <v>284</v>
      </c>
      <c r="I563" t="s">
        <v>118</v>
      </c>
      <c r="J563" t="s">
        <v>191</v>
      </c>
      <c r="K563" t="s">
        <v>290</v>
      </c>
      <c r="L563">
        <v>12830.86</v>
      </c>
      <c r="M563">
        <v>7</v>
      </c>
      <c r="N563">
        <v>0.1</v>
      </c>
      <c r="O563">
        <v>2968.46</v>
      </c>
    </row>
    <row r="564" spans="1:15" x14ac:dyDescent="0.3">
      <c r="A564" t="s">
        <v>1791</v>
      </c>
      <c r="B564" t="s">
        <v>1530</v>
      </c>
      <c r="C564" t="s">
        <v>1792</v>
      </c>
      <c r="D564" t="s">
        <v>61</v>
      </c>
      <c r="E564" t="s">
        <v>1793</v>
      </c>
      <c r="F564" t="s">
        <v>71</v>
      </c>
      <c r="G564" t="s">
        <v>72</v>
      </c>
      <c r="H564" t="s">
        <v>73</v>
      </c>
      <c r="I564" t="s">
        <v>118</v>
      </c>
      <c r="J564" t="s">
        <v>119</v>
      </c>
      <c r="K564" t="s">
        <v>120</v>
      </c>
      <c r="L564">
        <v>6911.01</v>
      </c>
      <c r="M564">
        <v>3</v>
      </c>
      <c r="N564">
        <v>0.2</v>
      </c>
      <c r="O564">
        <v>1628.57</v>
      </c>
    </row>
    <row r="565" spans="1:15" x14ac:dyDescent="0.3">
      <c r="A565" t="s">
        <v>1794</v>
      </c>
      <c r="B565" t="s">
        <v>1795</v>
      </c>
      <c r="C565" t="s">
        <v>1796</v>
      </c>
      <c r="D565" t="s">
        <v>61</v>
      </c>
      <c r="E565" t="s">
        <v>854</v>
      </c>
      <c r="F565" t="s">
        <v>52</v>
      </c>
      <c r="G565" t="s">
        <v>81</v>
      </c>
      <c r="H565" t="s">
        <v>95</v>
      </c>
      <c r="I565" t="s">
        <v>55</v>
      </c>
      <c r="J565" t="s">
        <v>173</v>
      </c>
      <c r="K565" t="s">
        <v>735</v>
      </c>
      <c r="L565">
        <v>69450.16</v>
      </c>
      <c r="M565">
        <v>8</v>
      </c>
      <c r="N565">
        <v>0.2</v>
      </c>
      <c r="O565">
        <v>15940.56</v>
      </c>
    </row>
    <row r="566" spans="1:15" x14ac:dyDescent="0.3">
      <c r="A566" t="s">
        <v>1797</v>
      </c>
      <c r="B566" t="s">
        <v>1798</v>
      </c>
      <c r="C566" t="s">
        <v>1110</v>
      </c>
      <c r="D566" t="s">
        <v>102</v>
      </c>
      <c r="E566" t="s">
        <v>1531</v>
      </c>
      <c r="F566" t="s">
        <v>52</v>
      </c>
      <c r="G566" t="s">
        <v>53</v>
      </c>
      <c r="H566" t="s">
        <v>246</v>
      </c>
      <c r="I566" t="s">
        <v>96</v>
      </c>
      <c r="J566" t="s">
        <v>166</v>
      </c>
      <c r="K566" t="s">
        <v>167</v>
      </c>
      <c r="L566">
        <v>9131.16</v>
      </c>
      <c r="M566">
        <v>6</v>
      </c>
      <c r="N566">
        <v>0.2</v>
      </c>
      <c r="O566">
        <v>1708.44</v>
      </c>
    </row>
    <row r="567" spans="1:15" x14ac:dyDescent="0.3">
      <c r="A567" t="s">
        <v>1799</v>
      </c>
      <c r="B567" t="s">
        <v>1800</v>
      </c>
      <c r="C567" t="s">
        <v>1801</v>
      </c>
      <c r="D567" t="s">
        <v>61</v>
      </c>
      <c r="E567" t="s">
        <v>588</v>
      </c>
      <c r="F567" t="s">
        <v>80</v>
      </c>
      <c r="G567" t="s">
        <v>81</v>
      </c>
      <c r="H567" t="s">
        <v>186</v>
      </c>
      <c r="I567" t="s">
        <v>118</v>
      </c>
      <c r="J567" t="s">
        <v>191</v>
      </c>
      <c r="K567" t="s">
        <v>192</v>
      </c>
      <c r="L567">
        <v>8665.52</v>
      </c>
      <c r="M567">
        <v>1</v>
      </c>
      <c r="N567">
        <v>0.25</v>
      </c>
      <c r="O567">
        <v>2097.84</v>
      </c>
    </row>
    <row r="568" spans="1:15" x14ac:dyDescent="0.3">
      <c r="A568" t="s">
        <v>1802</v>
      </c>
      <c r="B568" t="s">
        <v>1803</v>
      </c>
      <c r="C568" t="s">
        <v>686</v>
      </c>
      <c r="D568" t="s">
        <v>50</v>
      </c>
      <c r="E568" t="s">
        <v>648</v>
      </c>
      <c r="F568" t="s">
        <v>80</v>
      </c>
      <c r="G568" t="s">
        <v>179</v>
      </c>
      <c r="H568" t="s">
        <v>180</v>
      </c>
      <c r="I568" t="s">
        <v>83</v>
      </c>
      <c r="J568" t="s">
        <v>379</v>
      </c>
      <c r="K568" t="s">
        <v>380</v>
      </c>
      <c r="L568">
        <v>1980.19</v>
      </c>
      <c r="M568">
        <v>1</v>
      </c>
      <c r="N568">
        <v>0.2</v>
      </c>
      <c r="O568">
        <v>562.48</v>
      </c>
    </row>
    <row r="569" spans="1:15" x14ac:dyDescent="0.3">
      <c r="A569" t="s">
        <v>1804</v>
      </c>
      <c r="B569" t="s">
        <v>1165</v>
      </c>
      <c r="C569" t="s">
        <v>1805</v>
      </c>
      <c r="D569" t="s">
        <v>61</v>
      </c>
      <c r="E569" t="s">
        <v>1183</v>
      </c>
      <c r="F569" t="s">
        <v>71</v>
      </c>
      <c r="G569" t="s">
        <v>81</v>
      </c>
      <c r="H569" t="s">
        <v>95</v>
      </c>
      <c r="I569" t="s">
        <v>96</v>
      </c>
      <c r="J569" t="s">
        <v>111</v>
      </c>
      <c r="K569" t="s">
        <v>112</v>
      </c>
      <c r="L569">
        <v>5231.3599999999997</v>
      </c>
      <c r="M569">
        <v>1</v>
      </c>
      <c r="N569">
        <v>0.05</v>
      </c>
      <c r="O569">
        <v>1472.38</v>
      </c>
    </row>
    <row r="570" spans="1:15" x14ac:dyDescent="0.3">
      <c r="A570" t="s">
        <v>1806</v>
      </c>
      <c r="B570" t="s">
        <v>1789</v>
      </c>
      <c r="C570" t="s">
        <v>1807</v>
      </c>
      <c r="D570" t="s">
        <v>102</v>
      </c>
      <c r="E570" t="s">
        <v>1808</v>
      </c>
      <c r="F570" t="s">
        <v>52</v>
      </c>
      <c r="G570" t="s">
        <v>81</v>
      </c>
      <c r="H570" t="s">
        <v>284</v>
      </c>
      <c r="I570" t="s">
        <v>118</v>
      </c>
      <c r="J570" t="s">
        <v>303</v>
      </c>
      <c r="K570" t="s">
        <v>304</v>
      </c>
      <c r="L570">
        <v>57854.55</v>
      </c>
      <c r="M570">
        <v>5</v>
      </c>
      <c r="N570">
        <v>0.05</v>
      </c>
      <c r="O570">
        <v>17769.240000000002</v>
      </c>
    </row>
    <row r="571" spans="1:15" x14ac:dyDescent="0.3">
      <c r="A571" t="s">
        <v>1809</v>
      </c>
      <c r="B571" t="s">
        <v>1810</v>
      </c>
      <c r="C571" t="s">
        <v>1666</v>
      </c>
      <c r="D571" t="s">
        <v>61</v>
      </c>
      <c r="E571" t="s">
        <v>1226</v>
      </c>
      <c r="F571" t="s">
        <v>71</v>
      </c>
      <c r="G571" t="s">
        <v>53</v>
      </c>
      <c r="H571" t="s">
        <v>54</v>
      </c>
      <c r="I571" t="s">
        <v>55</v>
      </c>
      <c r="J571" t="s">
        <v>141</v>
      </c>
      <c r="K571" t="s">
        <v>978</v>
      </c>
      <c r="L571">
        <v>9873.2199999999993</v>
      </c>
      <c r="M571">
        <v>2</v>
      </c>
      <c r="N571">
        <v>0.15</v>
      </c>
      <c r="O571">
        <v>1483.3</v>
      </c>
    </row>
    <row r="572" spans="1:15" x14ac:dyDescent="0.3">
      <c r="A572" t="s">
        <v>1811</v>
      </c>
      <c r="B572" t="s">
        <v>410</v>
      </c>
      <c r="C572" t="s">
        <v>1572</v>
      </c>
      <c r="D572" t="s">
        <v>50</v>
      </c>
      <c r="E572" t="s">
        <v>1188</v>
      </c>
      <c r="F572" t="s">
        <v>52</v>
      </c>
      <c r="G572" t="s">
        <v>179</v>
      </c>
      <c r="H572" t="s">
        <v>180</v>
      </c>
      <c r="I572" t="s">
        <v>96</v>
      </c>
      <c r="J572" t="s">
        <v>166</v>
      </c>
      <c r="K572" t="s">
        <v>167</v>
      </c>
      <c r="L572">
        <v>5486.75</v>
      </c>
      <c r="M572">
        <v>5</v>
      </c>
      <c r="N572">
        <v>0.15</v>
      </c>
      <c r="O572">
        <v>1220.5899999999999</v>
      </c>
    </row>
    <row r="573" spans="1:15" x14ac:dyDescent="0.3">
      <c r="A573" t="s">
        <v>1812</v>
      </c>
      <c r="B573" t="s">
        <v>1813</v>
      </c>
      <c r="C573" t="s">
        <v>1814</v>
      </c>
      <c r="D573" t="s">
        <v>50</v>
      </c>
      <c r="E573" t="s">
        <v>1815</v>
      </c>
      <c r="F573" t="s">
        <v>52</v>
      </c>
      <c r="G573" t="s">
        <v>72</v>
      </c>
      <c r="H573" t="s">
        <v>117</v>
      </c>
      <c r="I573" t="s">
        <v>83</v>
      </c>
      <c r="J573" t="s">
        <v>156</v>
      </c>
      <c r="K573" t="s">
        <v>285</v>
      </c>
      <c r="L573">
        <v>62198.400000000001</v>
      </c>
      <c r="M573">
        <v>10</v>
      </c>
      <c r="N573">
        <v>0</v>
      </c>
      <c r="O573">
        <v>11720.08</v>
      </c>
    </row>
    <row r="574" spans="1:15" x14ac:dyDescent="0.3">
      <c r="A574" t="s">
        <v>1816</v>
      </c>
      <c r="B574" t="s">
        <v>1817</v>
      </c>
      <c r="C574" t="s">
        <v>377</v>
      </c>
      <c r="D574" t="s">
        <v>61</v>
      </c>
      <c r="E574" t="s">
        <v>483</v>
      </c>
      <c r="F574" t="s">
        <v>52</v>
      </c>
      <c r="G574" t="s">
        <v>53</v>
      </c>
      <c r="H574" t="s">
        <v>246</v>
      </c>
      <c r="I574" t="s">
        <v>96</v>
      </c>
      <c r="J574" t="s">
        <v>111</v>
      </c>
      <c r="K574" t="s">
        <v>328</v>
      </c>
      <c r="L574">
        <v>115395.92</v>
      </c>
      <c r="M574">
        <v>8</v>
      </c>
      <c r="N574">
        <v>0.2</v>
      </c>
      <c r="O574">
        <v>30251.05</v>
      </c>
    </row>
    <row r="575" spans="1:15" x14ac:dyDescent="0.3">
      <c r="A575" t="s">
        <v>1818</v>
      </c>
      <c r="B575" t="s">
        <v>1157</v>
      </c>
      <c r="C575" t="s">
        <v>1819</v>
      </c>
      <c r="D575" t="s">
        <v>50</v>
      </c>
      <c r="E575" t="s">
        <v>1820</v>
      </c>
      <c r="F575" t="s">
        <v>80</v>
      </c>
      <c r="G575" t="s">
        <v>72</v>
      </c>
      <c r="H575" t="s">
        <v>346</v>
      </c>
      <c r="I575" t="s">
        <v>118</v>
      </c>
      <c r="J575" t="s">
        <v>303</v>
      </c>
      <c r="K575" t="s">
        <v>421</v>
      </c>
      <c r="L575">
        <v>39270.69</v>
      </c>
      <c r="M575">
        <v>9</v>
      </c>
      <c r="N575">
        <v>0.05</v>
      </c>
      <c r="O575">
        <v>8028.66</v>
      </c>
    </row>
    <row r="576" spans="1:15" x14ac:dyDescent="0.3">
      <c r="A576" t="s">
        <v>1821</v>
      </c>
      <c r="B576" t="s">
        <v>1458</v>
      </c>
      <c r="C576" t="s">
        <v>519</v>
      </c>
      <c r="D576" t="s">
        <v>78</v>
      </c>
      <c r="E576" t="s">
        <v>506</v>
      </c>
      <c r="F576" t="s">
        <v>80</v>
      </c>
      <c r="G576" t="s">
        <v>81</v>
      </c>
      <c r="H576" t="s">
        <v>284</v>
      </c>
      <c r="I576" t="s">
        <v>118</v>
      </c>
      <c r="J576" t="s">
        <v>119</v>
      </c>
      <c r="K576" t="s">
        <v>120</v>
      </c>
      <c r="L576">
        <v>76713.399999999994</v>
      </c>
      <c r="M576">
        <v>10</v>
      </c>
      <c r="N576">
        <v>0.1</v>
      </c>
      <c r="O576">
        <v>12359.71</v>
      </c>
    </row>
    <row r="577" spans="1:15" x14ac:dyDescent="0.3">
      <c r="A577" t="s">
        <v>1822</v>
      </c>
      <c r="B577" t="s">
        <v>1093</v>
      </c>
      <c r="C577" t="s">
        <v>1823</v>
      </c>
      <c r="D577" t="s">
        <v>78</v>
      </c>
      <c r="E577" t="s">
        <v>1824</v>
      </c>
      <c r="F577" t="s">
        <v>52</v>
      </c>
      <c r="G577" t="s">
        <v>72</v>
      </c>
      <c r="H577" t="s">
        <v>73</v>
      </c>
      <c r="I577" t="s">
        <v>83</v>
      </c>
      <c r="J577" t="s">
        <v>379</v>
      </c>
      <c r="K577" t="s">
        <v>380</v>
      </c>
      <c r="L577">
        <v>2609.64</v>
      </c>
      <c r="M577">
        <v>6</v>
      </c>
      <c r="N577">
        <v>0.25</v>
      </c>
      <c r="O577">
        <v>717.46</v>
      </c>
    </row>
    <row r="578" spans="1:15" x14ac:dyDescent="0.3">
      <c r="A578" t="s">
        <v>1825</v>
      </c>
      <c r="B578" t="s">
        <v>1826</v>
      </c>
      <c r="C578" t="s">
        <v>984</v>
      </c>
      <c r="D578" t="s">
        <v>102</v>
      </c>
      <c r="E578" t="s">
        <v>1827</v>
      </c>
      <c r="F578" t="s">
        <v>80</v>
      </c>
      <c r="G578" t="s">
        <v>53</v>
      </c>
      <c r="H578" t="s">
        <v>246</v>
      </c>
      <c r="I578" t="s">
        <v>96</v>
      </c>
      <c r="J578" t="s">
        <v>166</v>
      </c>
      <c r="K578" t="s">
        <v>762</v>
      </c>
      <c r="L578">
        <v>23704.240000000002</v>
      </c>
      <c r="M578">
        <v>2</v>
      </c>
      <c r="N578">
        <v>0.25</v>
      </c>
      <c r="O578">
        <v>4216.6899999999996</v>
      </c>
    </row>
    <row r="579" spans="1:15" x14ac:dyDescent="0.3">
      <c r="A579" t="s">
        <v>1828</v>
      </c>
      <c r="B579" t="s">
        <v>678</v>
      </c>
      <c r="C579" t="s">
        <v>1829</v>
      </c>
      <c r="D579" t="s">
        <v>102</v>
      </c>
      <c r="E579" t="s">
        <v>1793</v>
      </c>
      <c r="F579" t="s">
        <v>71</v>
      </c>
      <c r="G579" t="s">
        <v>179</v>
      </c>
      <c r="H579" t="s">
        <v>236</v>
      </c>
      <c r="I579" t="s">
        <v>96</v>
      </c>
      <c r="J579" t="s">
        <v>135</v>
      </c>
      <c r="K579" t="s">
        <v>136</v>
      </c>
      <c r="L579">
        <v>2046.51</v>
      </c>
      <c r="M579">
        <v>1</v>
      </c>
      <c r="N579">
        <v>0.1</v>
      </c>
      <c r="O579">
        <v>305.63</v>
      </c>
    </row>
    <row r="580" spans="1:15" x14ac:dyDescent="0.3">
      <c r="A580" t="s">
        <v>1830</v>
      </c>
      <c r="B580" t="s">
        <v>1831</v>
      </c>
      <c r="C580" t="s">
        <v>1832</v>
      </c>
      <c r="D580" t="s">
        <v>61</v>
      </c>
      <c r="E580" t="s">
        <v>1335</v>
      </c>
      <c r="F580" t="s">
        <v>80</v>
      </c>
      <c r="G580" t="s">
        <v>72</v>
      </c>
      <c r="H580" t="s">
        <v>104</v>
      </c>
      <c r="I580" t="s">
        <v>55</v>
      </c>
      <c r="J580" t="s">
        <v>141</v>
      </c>
      <c r="K580" t="s">
        <v>241</v>
      </c>
      <c r="L580">
        <v>14668.08</v>
      </c>
      <c r="M580">
        <v>4</v>
      </c>
      <c r="N580">
        <v>0.15</v>
      </c>
      <c r="O580">
        <v>1972.12</v>
      </c>
    </row>
    <row r="581" spans="1:15" x14ac:dyDescent="0.3">
      <c r="A581" t="s">
        <v>1833</v>
      </c>
      <c r="B581" t="s">
        <v>1834</v>
      </c>
      <c r="C581" t="s">
        <v>1835</v>
      </c>
      <c r="D581" t="s">
        <v>102</v>
      </c>
      <c r="E581" t="s">
        <v>196</v>
      </c>
      <c r="F581" t="s">
        <v>52</v>
      </c>
      <c r="G581" t="s">
        <v>53</v>
      </c>
      <c r="H581" t="s">
        <v>246</v>
      </c>
      <c r="I581" t="s">
        <v>55</v>
      </c>
      <c r="J581" t="s">
        <v>141</v>
      </c>
      <c r="K581" t="s">
        <v>241</v>
      </c>
      <c r="L581">
        <v>67602.33</v>
      </c>
      <c r="M581">
        <v>9</v>
      </c>
      <c r="N581">
        <v>0.2</v>
      </c>
      <c r="O581">
        <v>19012.88</v>
      </c>
    </row>
    <row r="582" spans="1:15" x14ac:dyDescent="0.3">
      <c r="A582" t="s">
        <v>1836</v>
      </c>
      <c r="B582" t="s">
        <v>1837</v>
      </c>
      <c r="C582" t="s">
        <v>1728</v>
      </c>
      <c r="D582" t="s">
        <v>61</v>
      </c>
      <c r="E582" t="s">
        <v>294</v>
      </c>
      <c r="F582" t="s">
        <v>52</v>
      </c>
      <c r="G582" t="s">
        <v>81</v>
      </c>
      <c r="H582" t="s">
        <v>284</v>
      </c>
      <c r="I582" t="s">
        <v>118</v>
      </c>
      <c r="J582" t="s">
        <v>303</v>
      </c>
      <c r="K582" t="s">
        <v>421</v>
      </c>
      <c r="L582">
        <v>15197</v>
      </c>
      <c r="M582">
        <v>5</v>
      </c>
      <c r="N582">
        <v>0.25</v>
      </c>
      <c r="O582">
        <v>4493.2299999999996</v>
      </c>
    </row>
    <row r="583" spans="1:15" x14ac:dyDescent="0.3">
      <c r="A583" t="s">
        <v>1838</v>
      </c>
      <c r="B583" t="s">
        <v>1839</v>
      </c>
      <c r="C583" t="s">
        <v>1405</v>
      </c>
      <c r="D583" t="s">
        <v>78</v>
      </c>
      <c r="E583" t="s">
        <v>930</v>
      </c>
      <c r="F583" t="s">
        <v>52</v>
      </c>
      <c r="G583" t="s">
        <v>63</v>
      </c>
      <c r="H583" t="s">
        <v>213</v>
      </c>
      <c r="I583" t="s">
        <v>118</v>
      </c>
      <c r="J583" t="s">
        <v>119</v>
      </c>
      <c r="K583" t="s">
        <v>197</v>
      </c>
      <c r="L583">
        <v>10007.1</v>
      </c>
      <c r="M583">
        <v>5</v>
      </c>
      <c r="N583">
        <v>0.2</v>
      </c>
      <c r="O583">
        <v>2268.44</v>
      </c>
    </row>
    <row r="584" spans="1:15" x14ac:dyDescent="0.3">
      <c r="A584" t="s">
        <v>1840</v>
      </c>
      <c r="B584" t="s">
        <v>368</v>
      </c>
      <c r="C584" t="s">
        <v>369</v>
      </c>
      <c r="D584" t="s">
        <v>50</v>
      </c>
      <c r="E584" t="s">
        <v>1746</v>
      </c>
      <c r="F584" t="s">
        <v>71</v>
      </c>
      <c r="G584" t="s">
        <v>63</v>
      </c>
      <c r="H584" t="s">
        <v>202</v>
      </c>
      <c r="I584" t="s">
        <v>118</v>
      </c>
      <c r="J584" t="s">
        <v>191</v>
      </c>
      <c r="K584" t="s">
        <v>829</v>
      </c>
      <c r="L584">
        <v>20614.599999999999</v>
      </c>
      <c r="M584">
        <v>4</v>
      </c>
      <c r="N584">
        <v>0.2</v>
      </c>
      <c r="O584">
        <v>3266.7</v>
      </c>
    </row>
    <row r="585" spans="1:15" x14ac:dyDescent="0.3">
      <c r="A585" t="s">
        <v>1841</v>
      </c>
      <c r="B585" t="s">
        <v>1842</v>
      </c>
      <c r="C585" t="s">
        <v>1843</v>
      </c>
      <c r="D585" t="s">
        <v>102</v>
      </c>
      <c r="E585" t="s">
        <v>1536</v>
      </c>
      <c r="F585" t="s">
        <v>52</v>
      </c>
      <c r="G585" t="s">
        <v>53</v>
      </c>
      <c r="H585" t="s">
        <v>90</v>
      </c>
      <c r="I585" t="s">
        <v>118</v>
      </c>
      <c r="J585" t="s">
        <v>191</v>
      </c>
      <c r="K585" t="s">
        <v>290</v>
      </c>
      <c r="L585">
        <v>1225.04</v>
      </c>
      <c r="M585">
        <v>2</v>
      </c>
      <c r="N585">
        <v>0.15</v>
      </c>
      <c r="O585">
        <v>206.16</v>
      </c>
    </row>
    <row r="586" spans="1:15" x14ac:dyDescent="0.3">
      <c r="A586" t="s">
        <v>1844</v>
      </c>
      <c r="B586" t="s">
        <v>1845</v>
      </c>
      <c r="C586" t="s">
        <v>344</v>
      </c>
      <c r="D586" t="s">
        <v>78</v>
      </c>
      <c r="E586" t="s">
        <v>51</v>
      </c>
      <c r="F586" t="s">
        <v>52</v>
      </c>
      <c r="G586" t="s">
        <v>63</v>
      </c>
      <c r="H586" t="s">
        <v>172</v>
      </c>
      <c r="I586" t="s">
        <v>118</v>
      </c>
      <c r="J586" t="s">
        <v>191</v>
      </c>
      <c r="K586" t="s">
        <v>829</v>
      </c>
      <c r="L586">
        <v>107575.56</v>
      </c>
      <c r="M586">
        <v>9</v>
      </c>
      <c r="N586">
        <v>0</v>
      </c>
      <c r="O586">
        <v>22167.3</v>
      </c>
    </row>
    <row r="587" spans="1:15" x14ac:dyDescent="0.3">
      <c r="A587" t="s">
        <v>1846</v>
      </c>
      <c r="B587" t="s">
        <v>1847</v>
      </c>
      <c r="C587" t="s">
        <v>1848</v>
      </c>
      <c r="D587" t="s">
        <v>50</v>
      </c>
      <c r="E587" t="s">
        <v>527</v>
      </c>
      <c r="F587" t="s">
        <v>52</v>
      </c>
      <c r="G587" t="s">
        <v>81</v>
      </c>
      <c r="H587" t="s">
        <v>82</v>
      </c>
      <c r="I587" t="s">
        <v>55</v>
      </c>
      <c r="J587" t="s">
        <v>56</v>
      </c>
      <c r="K587" t="s">
        <v>151</v>
      </c>
      <c r="L587">
        <v>23566.32</v>
      </c>
      <c r="M587">
        <v>2</v>
      </c>
      <c r="N587">
        <v>0</v>
      </c>
      <c r="O587">
        <v>4011.48</v>
      </c>
    </row>
    <row r="588" spans="1:15" x14ac:dyDescent="0.3">
      <c r="A588" t="s">
        <v>1849</v>
      </c>
      <c r="B588" t="s">
        <v>1850</v>
      </c>
      <c r="C588" t="s">
        <v>663</v>
      </c>
      <c r="D588" t="s">
        <v>78</v>
      </c>
      <c r="E588" t="s">
        <v>595</v>
      </c>
      <c r="F588" t="s">
        <v>52</v>
      </c>
      <c r="G588" t="s">
        <v>81</v>
      </c>
      <c r="H588" t="s">
        <v>82</v>
      </c>
      <c r="I588" t="s">
        <v>55</v>
      </c>
      <c r="J588" t="s">
        <v>141</v>
      </c>
      <c r="K588" t="s">
        <v>978</v>
      </c>
      <c r="L588">
        <v>11328.03</v>
      </c>
      <c r="M588">
        <v>7</v>
      </c>
      <c r="N588">
        <v>0.15</v>
      </c>
      <c r="O588">
        <v>3290.38</v>
      </c>
    </row>
    <row r="589" spans="1:15" x14ac:dyDescent="0.3">
      <c r="A589" t="s">
        <v>1851</v>
      </c>
      <c r="B589" t="s">
        <v>1852</v>
      </c>
      <c r="C589" t="s">
        <v>1853</v>
      </c>
      <c r="D589" t="s">
        <v>50</v>
      </c>
      <c r="E589" t="s">
        <v>726</v>
      </c>
      <c r="F589" t="s">
        <v>71</v>
      </c>
      <c r="G589" t="s">
        <v>63</v>
      </c>
      <c r="H589" t="s">
        <v>213</v>
      </c>
      <c r="I589" t="s">
        <v>118</v>
      </c>
      <c r="J589" t="s">
        <v>191</v>
      </c>
      <c r="K589" t="s">
        <v>829</v>
      </c>
      <c r="L589">
        <v>45515.43</v>
      </c>
      <c r="M589">
        <v>9</v>
      </c>
      <c r="N589">
        <v>0.05</v>
      </c>
      <c r="O589">
        <v>16128.32</v>
      </c>
    </row>
    <row r="590" spans="1:15" x14ac:dyDescent="0.3">
      <c r="A590" t="s">
        <v>1854</v>
      </c>
      <c r="B590" t="s">
        <v>1700</v>
      </c>
      <c r="C590" t="s">
        <v>1738</v>
      </c>
      <c r="D590" t="s">
        <v>50</v>
      </c>
      <c r="E590" t="s">
        <v>79</v>
      </c>
      <c r="F590" t="s">
        <v>80</v>
      </c>
      <c r="G590" t="s">
        <v>53</v>
      </c>
      <c r="H590" t="s">
        <v>90</v>
      </c>
      <c r="I590" t="s">
        <v>118</v>
      </c>
      <c r="J590" t="s">
        <v>119</v>
      </c>
      <c r="K590" t="s">
        <v>197</v>
      </c>
      <c r="L590">
        <v>67804.399999999994</v>
      </c>
      <c r="M590">
        <v>10</v>
      </c>
      <c r="N590">
        <v>0.05</v>
      </c>
      <c r="O590">
        <v>23548.65</v>
      </c>
    </row>
    <row r="591" spans="1:15" x14ac:dyDescent="0.3">
      <c r="A591" t="s">
        <v>1855</v>
      </c>
      <c r="B591" t="s">
        <v>199</v>
      </c>
      <c r="C591" t="s">
        <v>200</v>
      </c>
      <c r="D591" t="s">
        <v>61</v>
      </c>
      <c r="E591" t="s">
        <v>692</v>
      </c>
      <c r="F591" t="s">
        <v>71</v>
      </c>
      <c r="G591" t="s">
        <v>179</v>
      </c>
      <c r="H591" t="s">
        <v>236</v>
      </c>
      <c r="I591" t="s">
        <v>118</v>
      </c>
      <c r="J591" t="s">
        <v>303</v>
      </c>
      <c r="K591" t="s">
        <v>304</v>
      </c>
      <c r="L591">
        <v>38147.040000000001</v>
      </c>
      <c r="M591">
        <v>8</v>
      </c>
      <c r="N591">
        <v>0.1</v>
      </c>
      <c r="O591">
        <v>11234.71</v>
      </c>
    </row>
    <row r="592" spans="1:15" x14ac:dyDescent="0.3">
      <c r="A592" t="s">
        <v>1856</v>
      </c>
      <c r="B592" t="s">
        <v>1395</v>
      </c>
      <c r="C592" t="s">
        <v>1699</v>
      </c>
      <c r="D592" t="s">
        <v>61</v>
      </c>
      <c r="E592" t="s">
        <v>345</v>
      </c>
      <c r="F592" t="s">
        <v>80</v>
      </c>
      <c r="G592" t="s">
        <v>179</v>
      </c>
      <c r="H592" t="s">
        <v>180</v>
      </c>
      <c r="I592" t="s">
        <v>96</v>
      </c>
      <c r="J592" t="s">
        <v>97</v>
      </c>
      <c r="K592" t="s">
        <v>98</v>
      </c>
      <c r="L592">
        <v>38720.839999999997</v>
      </c>
      <c r="M592">
        <v>4</v>
      </c>
      <c r="N592">
        <v>0.05</v>
      </c>
      <c r="O592">
        <v>7492.48</v>
      </c>
    </row>
    <row r="593" spans="1:15" x14ac:dyDescent="0.3">
      <c r="A593" t="s">
        <v>1857</v>
      </c>
      <c r="B593" t="s">
        <v>1751</v>
      </c>
      <c r="C593" t="s">
        <v>1093</v>
      </c>
      <c r="D593" t="s">
        <v>102</v>
      </c>
      <c r="E593" t="s">
        <v>253</v>
      </c>
      <c r="F593" t="s">
        <v>80</v>
      </c>
      <c r="G593" t="s">
        <v>72</v>
      </c>
      <c r="H593" t="s">
        <v>73</v>
      </c>
      <c r="I593" t="s">
        <v>118</v>
      </c>
      <c r="J593" t="s">
        <v>119</v>
      </c>
      <c r="K593" t="s">
        <v>197</v>
      </c>
      <c r="L593">
        <v>5255.25</v>
      </c>
      <c r="M593">
        <v>3</v>
      </c>
      <c r="N593">
        <v>0</v>
      </c>
      <c r="O593">
        <v>1450.54</v>
      </c>
    </row>
    <row r="594" spans="1:15" x14ac:dyDescent="0.3">
      <c r="A594" t="s">
        <v>1858</v>
      </c>
      <c r="B594" t="s">
        <v>1601</v>
      </c>
      <c r="C594" t="s">
        <v>1859</v>
      </c>
      <c r="D594" t="s">
        <v>61</v>
      </c>
      <c r="E594" t="s">
        <v>1111</v>
      </c>
      <c r="F594" t="s">
        <v>80</v>
      </c>
      <c r="G594" t="s">
        <v>53</v>
      </c>
      <c r="H594" t="s">
        <v>110</v>
      </c>
      <c r="I594" t="s">
        <v>96</v>
      </c>
      <c r="J594" t="s">
        <v>97</v>
      </c>
      <c r="K594" t="s">
        <v>416</v>
      </c>
      <c r="L594">
        <v>22670.76</v>
      </c>
      <c r="M594">
        <v>7</v>
      </c>
      <c r="N594">
        <v>0.05</v>
      </c>
      <c r="O594">
        <v>4167</v>
      </c>
    </row>
    <row r="595" spans="1:15" x14ac:dyDescent="0.3">
      <c r="A595" t="s">
        <v>1860</v>
      </c>
      <c r="B595" t="s">
        <v>1859</v>
      </c>
      <c r="C595" t="s">
        <v>1395</v>
      </c>
      <c r="D595" t="s">
        <v>50</v>
      </c>
      <c r="E595" t="s">
        <v>1861</v>
      </c>
      <c r="F595" t="s">
        <v>52</v>
      </c>
      <c r="G595" t="s">
        <v>179</v>
      </c>
      <c r="H595" t="s">
        <v>180</v>
      </c>
      <c r="I595" t="s">
        <v>83</v>
      </c>
      <c r="J595" t="s">
        <v>84</v>
      </c>
      <c r="K595" t="s">
        <v>105</v>
      </c>
      <c r="L595">
        <v>38175</v>
      </c>
      <c r="M595">
        <v>4</v>
      </c>
      <c r="N595">
        <v>0.1</v>
      </c>
      <c r="O595">
        <v>13365.88</v>
      </c>
    </row>
    <row r="596" spans="1:15" x14ac:dyDescent="0.3">
      <c r="A596" t="s">
        <v>1862</v>
      </c>
      <c r="B596" t="s">
        <v>1274</v>
      </c>
      <c r="C596" t="s">
        <v>1863</v>
      </c>
      <c r="D596" t="s">
        <v>61</v>
      </c>
      <c r="E596" t="s">
        <v>914</v>
      </c>
      <c r="F596" t="s">
        <v>52</v>
      </c>
      <c r="G596" t="s">
        <v>72</v>
      </c>
      <c r="H596" t="s">
        <v>104</v>
      </c>
      <c r="I596" t="s">
        <v>118</v>
      </c>
      <c r="J596" t="s">
        <v>303</v>
      </c>
      <c r="K596" t="s">
        <v>304</v>
      </c>
      <c r="L596">
        <v>2072.3200000000002</v>
      </c>
      <c r="M596">
        <v>4</v>
      </c>
      <c r="N596">
        <v>0.1</v>
      </c>
      <c r="O596">
        <v>321.43</v>
      </c>
    </row>
    <row r="597" spans="1:15" x14ac:dyDescent="0.3">
      <c r="A597" t="s">
        <v>1864</v>
      </c>
      <c r="B597" t="s">
        <v>1865</v>
      </c>
      <c r="C597" t="s">
        <v>1411</v>
      </c>
      <c r="D597" t="s">
        <v>61</v>
      </c>
      <c r="E597" t="s">
        <v>70</v>
      </c>
      <c r="F597" t="s">
        <v>71</v>
      </c>
      <c r="G597" t="s">
        <v>53</v>
      </c>
      <c r="H597" t="s">
        <v>90</v>
      </c>
      <c r="I597" t="s">
        <v>96</v>
      </c>
      <c r="J597" t="s">
        <v>135</v>
      </c>
      <c r="K597" t="s">
        <v>275</v>
      </c>
      <c r="L597">
        <v>59888.7</v>
      </c>
      <c r="M597">
        <v>6</v>
      </c>
      <c r="N597">
        <v>0.2</v>
      </c>
      <c r="O597">
        <v>7460.91</v>
      </c>
    </row>
    <row r="598" spans="1:15" x14ac:dyDescent="0.3">
      <c r="A598" t="s">
        <v>1866</v>
      </c>
      <c r="B598" t="s">
        <v>1408</v>
      </c>
      <c r="C598" t="s">
        <v>1361</v>
      </c>
      <c r="D598" t="s">
        <v>50</v>
      </c>
      <c r="E598" t="s">
        <v>440</v>
      </c>
      <c r="F598" t="s">
        <v>52</v>
      </c>
      <c r="G598" t="s">
        <v>53</v>
      </c>
      <c r="H598" t="s">
        <v>110</v>
      </c>
      <c r="I598" t="s">
        <v>96</v>
      </c>
      <c r="J598" t="s">
        <v>97</v>
      </c>
      <c r="K598" t="s">
        <v>181</v>
      </c>
      <c r="L598">
        <v>65571.899999999994</v>
      </c>
      <c r="M598">
        <v>10</v>
      </c>
      <c r="N598">
        <v>0.25</v>
      </c>
      <c r="O598">
        <v>16664.900000000001</v>
      </c>
    </row>
    <row r="599" spans="1:15" x14ac:dyDescent="0.3">
      <c r="A599" t="s">
        <v>1867</v>
      </c>
      <c r="B599" t="s">
        <v>737</v>
      </c>
      <c r="C599" t="s">
        <v>1691</v>
      </c>
      <c r="D599" t="s">
        <v>61</v>
      </c>
      <c r="E599" t="s">
        <v>644</v>
      </c>
      <c r="F599" t="s">
        <v>52</v>
      </c>
      <c r="G599" t="s">
        <v>72</v>
      </c>
      <c r="H599" t="s">
        <v>104</v>
      </c>
      <c r="I599" t="s">
        <v>55</v>
      </c>
      <c r="J599" t="s">
        <v>141</v>
      </c>
      <c r="K599" t="s">
        <v>142</v>
      </c>
      <c r="L599">
        <v>130788.81</v>
      </c>
      <c r="M599">
        <v>9</v>
      </c>
      <c r="N599">
        <v>0.15</v>
      </c>
      <c r="O599">
        <v>38652.93</v>
      </c>
    </row>
    <row r="600" spans="1:15" x14ac:dyDescent="0.3">
      <c r="A600" t="s">
        <v>1868</v>
      </c>
      <c r="B600" t="s">
        <v>1869</v>
      </c>
      <c r="C600" t="s">
        <v>1870</v>
      </c>
      <c r="D600" t="s">
        <v>102</v>
      </c>
      <c r="E600" t="s">
        <v>904</v>
      </c>
      <c r="F600" t="s">
        <v>52</v>
      </c>
      <c r="G600" t="s">
        <v>179</v>
      </c>
      <c r="H600" t="s">
        <v>236</v>
      </c>
      <c r="I600" t="s">
        <v>118</v>
      </c>
      <c r="J600" t="s">
        <v>119</v>
      </c>
      <c r="K600" t="s">
        <v>270</v>
      </c>
      <c r="L600">
        <v>22793.439999999999</v>
      </c>
      <c r="M600">
        <v>8</v>
      </c>
      <c r="N600">
        <v>0.25</v>
      </c>
      <c r="O600">
        <v>5240.16</v>
      </c>
    </row>
    <row r="601" spans="1:15" x14ac:dyDescent="0.3">
      <c r="A601" t="s">
        <v>1871</v>
      </c>
      <c r="B601" t="s">
        <v>398</v>
      </c>
      <c r="C601" t="s">
        <v>1209</v>
      </c>
      <c r="D601" t="s">
        <v>102</v>
      </c>
      <c r="E601" t="s">
        <v>1820</v>
      </c>
      <c r="F601" t="s">
        <v>80</v>
      </c>
      <c r="G601" t="s">
        <v>63</v>
      </c>
      <c r="H601" t="s">
        <v>213</v>
      </c>
      <c r="I601" t="s">
        <v>83</v>
      </c>
      <c r="J601" t="s">
        <v>156</v>
      </c>
      <c r="K601" t="s">
        <v>157</v>
      </c>
      <c r="L601">
        <v>103799.12</v>
      </c>
      <c r="M601">
        <v>8</v>
      </c>
      <c r="N601">
        <v>0.15</v>
      </c>
      <c r="O601">
        <v>30470.11</v>
      </c>
    </row>
    <row r="602" spans="1:15" x14ac:dyDescent="0.3">
      <c r="A602" t="s">
        <v>1872</v>
      </c>
      <c r="B602" t="s">
        <v>721</v>
      </c>
      <c r="C602" t="s">
        <v>744</v>
      </c>
      <c r="D602" t="s">
        <v>61</v>
      </c>
      <c r="E602" t="s">
        <v>814</v>
      </c>
      <c r="F602" t="s">
        <v>80</v>
      </c>
      <c r="G602" t="s">
        <v>81</v>
      </c>
      <c r="H602" t="s">
        <v>284</v>
      </c>
      <c r="I602" t="s">
        <v>55</v>
      </c>
      <c r="J602" t="s">
        <v>141</v>
      </c>
      <c r="K602" t="s">
        <v>978</v>
      </c>
      <c r="L602">
        <v>48629.79</v>
      </c>
      <c r="M602">
        <v>9</v>
      </c>
      <c r="N602">
        <v>0.2</v>
      </c>
      <c r="O602">
        <v>15161.38</v>
      </c>
    </row>
    <row r="603" spans="1:15" x14ac:dyDescent="0.3">
      <c r="A603" t="s">
        <v>1873</v>
      </c>
      <c r="B603" t="s">
        <v>497</v>
      </c>
      <c r="C603" t="s">
        <v>1874</v>
      </c>
      <c r="D603" t="s">
        <v>78</v>
      </c>
      <c r="E603" t="s">
        <v>472</v>
      </c>
      <c r="F603" t="s">
        <v>71</v>
      </c>
      <c r="G603" t="s">
        <v>63</v>
      </c>
      <c r="H603" t="s">
        <v>202</v>
      </c>
      <c r="I603" t="s">
        <v>118</v>
      </c>
      <c r="J603" t="s">
        <v>119</v>
      </c>
      <c r="K603" t="s">
        <v>197</v>
      </c>
      <c r="L603">
        <v>29295.45</v>
      </c>
      <c r="M603">
        <v>5</v>
      </c>
      <c r="N603">
        <v>0.05</v>
      </c>
      <c r="O603">
        <v>8059.15</v>
      </c>
    </row>
    <row r="604" spans="1:15" x14ac:dyDescent="0.3">
      <c r="A604" t="s">
        <v>1875</v>
      </c>
      <c r="B604" t="s">
        <v>1876</v>
      </c>
      <c r="C604" t="s">
        <v>1877</v>
      </c>
      <c r="D604" t="s">
        <v>50</v>
      </c>
      <c r="E604" t="s">
        <v>1878</v>
      </c>
      <c r="F604" t="s">
        <v>71</v>
      </c>
      <c r="G604" t="s">
        <v>179</v>
      </c>
      <c r="H604" t="s">
        <v>180</v>
      </c>
      <c r="I604" t="s">
        <v>118</v>
      </c>
      <c r="J604" t="s">
        <v>303</v>
      </c>
      <c r="K604" t="s">
        <v>304</v>
      </c>
      <c r="L604">
        <v>2511.92</v>
      </c>
      <c r="M604">
        <v>2</v>
      </c>
      <c r="N604">
        <v>0</v>
      </c>
      <c r="O604">
        <v>661.87</v>
      </c>
    </row>
    <row r="605" spans="1:15" x14ac:dyDescent="0.3">
      <c r="A605" t="s">
        <v>1879</v>
      </c>
      <c r="B605" t="s">
        <v>1179</v>
      </c>
      <c r="C605" t="s">
        <v>1880</v>
      </c>
      <c r="D605" t="s">
        <v>78</v>
      </c>
      <c r="E605" t="s">
        <v>320</v>
      </c>
      <c r="F605" t="s">
        <v>80</v>
      </c>
      <c r="G605" t="s">
        <v>72</v>
      </c>
      <c r="H605" t="s">
        <v>104</v>
      </c>
      <c r="I605" t="s">
        <v>83</v>
      </c>
      <c r="J605" t="s">
        <v>84</v>
      </c>
      <c r="K605" t="s">
        <v>85</v>
      </c>
      <c r="L605">
        <v>21856.55</v>
      </c>
      <c r="M605">
        <v>5</v>
      </c>
      <c r="N605">
        <v>0.1</v>
      </c>
      <c r="O605">
        <v>4017.15</v>
      </c>
    </row>
    <row r="606" spans="1:15" x14ac:dyDescent="0.3">
      <c r="A606" t="s">
        <v>1881</v>
      </c>
      <c r="B606" t="s">
        <v>177</v>
      </c>
      <c r="C606" t="s">
        <v>1450</v>
      </c>
      <c r="D606" t="s">
        <v>50</v>
      </c>
      <c r="E606" t="s">
        <v>1882</v>
      </c>
      <c r="F606" t="s">
        <v>52</v>
      </c>
      <c r="G606" t="s">
        <v>63</v>
      </c>
      <c r="H606" t="s">
        <v>172</v>
      </c>
      <c r="I606" t="s">
        <v>83</v>
      </c>
      <c r="J606" t="s">
        <v>156</v>
      </c>
      <c r="K606" t="s">
        <v>285</v>
      </c>
      <c r="L606">
        <v>31336.880000000001</v>
      </c>
      <c r="M606">
        <v>4</v>
      </c>
      <c r="N606">
        <v>0.2</v>
      </c>
      <c r="O606">
        <v>5279.5</v>
      </c>
    </row>
    <row r="607" spans="1:15" x14ac:dyDescent="0.3">
      <c r="A607" t="s">
        <v>1883</v>
      </c>
      <c r="B607" t="s">
        <v>878</v>
      </c>
      <c r="C607" t="s">
        <v>159</v>
      </c>
      <c r="D607" t="s">
        <v>50</v>
      </c>
      <c r="E607" t="s">
        <v>1884</v>
      </c>
      <c r="F607" t="s">
        <v>71</v>
      </c>
      <c r="G607" t="s">
        <v>63</v>
      </c>
      <c r="H607" t="s">
        <v>172</v>
      </c>
      <c r="I607" t="s">
        <v>96</v>
      </c>
      <c r="J607" t="s">
        <v>166</v>
      </c>
      <c r="K607" t="s">
        <v>762</v>
      </c>
      <c r="L607">
        <v>5745.56</v>
      </c>
      <c r="M607">
        <v>1</v>
      </c>
      <c r="N607">
        <v>0.2</v>
      </c>
      <c r="O607">
        <v>834.54</v>
      </c>
    </row>
    <row r="608" spans="1:15" x14ac:dyDescent="0.3">
      <c r="A608" t="s">
        <v>1885</v>
      </c>
      <c r="B608" t="s">
        <v>1886</v>
      </c>
      <c r="C608" t="s">
        <v>1887</v>
      </c>
      <c r="D608" t="s">
        <v>50</v>
      </c>
      <c r="E608" t="s">
        <v>1627</v>
      </c>
      <c r="F608" t="s">
        <v>71</v>
      </c>
      <c r="G608" t="s">
        <v>53</v>
      </c>
      <c r="H608" t="s">
        <v>246</v>
      </c>
      <c r="I608" t="s">
        <v>96</v>
      </c>
      <c r="J608" t="s">
        <v>166</v>
      </c>
      <c r="K608" t="s">
        <v>762</v>
      </c>
      <c r="L608">
        <v>41711.67</v>
      </c>
      <c r="M608">
        <v>9</v>
      </c>
      <c r="N608">
        <v>0.2</v>
      </c>
      <c r="O608">
        <v>13153.86</v>
      </c>
    </row>
    <row r="609" spans="1:15" x14ac:dyDescent="0.3">
      <c r="A609" t="s">
        <v>1888</v>
      </c>
      <c r="B609" t="s">
        <v>1889</v>
      </c>
      <c r="C609" t="s">
        <v>1890</v>
      </c>
      <c r="D609" t="s">
        <v>61</v>
      </c>
      <c r="E609" t="s">
        <v>1891</v>
      </c>
      <c r="F609" t="s">
        <v>80</v>
      </c>
      <c r="G609" t="s">
        <v>179</v>
      </c>
      <c r="H609" t="s">
        <v>236</v>
      </c>
      <c r="I609" t="s">
        <v>96</v>
      </c>
      <c r="J609" t="s">
        <v>135</v>
      </c>
      <c r="K609" t="s">
        <v>275</v>
      </c>
      <c r="L609">
        <v>16220.92</v>
      </c>
      <c r="M609">
        <v>2</v>
      </c>
      <c r="N609">
        <v>0.05</v>
      </c>
      <c r="O609">
        <v>4334.88</v>
      </c>
    </row>
    <row r="610" spans="1:15" x14ac:dyDescent="0.3">
      <c r="A610" t="s">
        <v>1892</v>
      </c>
      <c r="B610" t="s">
        <v>1893</v>
      </c>
      <c r="C610" t="s">
        <v>1469</v>
      </c>
      <c r="D610" t="s">
        <v>102</v>
      </c>
      <c r="E610" t="s">
        <v>1199</v>
      </c>
      <c r="F610" t="s">
        <v>52</v>
      </c>
      <c r="G610" t="s">
        <v>81</v>
      </c>
      <c r="H610" t="s">
        <v>284</v>
      </c>
      <c r="I610" t="s">
        <v>55</v>
      </c>
      <c r="J610" t="s">
        <v>56</v>
      </c>
      <c r="K610" t="s">
        <v>57</v>
      </c>
      <c r="L610">
        <v>9435.5400000000009</v>
      </c>
      <c r="M610">
        <v>3</v>
      </c>
      <c r="N610">
        <v>0.15</v>
      </c>
      <c r="O610">
        <v>2639.01</v>
      </c>
    </row>
    <row r="611" spans="1:15" x14ac:dyDescent="0.3">
      <c r="A611" t="s">
        <v>1894</v>
      </c>
      <c r="B611" t="s">
        <v>260</v>
      </c>
      <c r="C611" t="s">
        <v>1702</v>
      </c>
      <c r="D611" t="s">
        <v>50</v>
      </c>
      <c r="E611" t="s">
        <v>370</v>
      </c>
      <c r="F611" t="s">
        <v>71</v>
      </c>
      <c r="G611" t="s">
        <v>179</v>
      </c>
      <c r="H611" t="s">
        <v>180</v>
      </c>
      <c r="I611" t="s">
        <v>83</v>
      </c>
      <c r="J611" t="s">
        <v>84</v>
      </c>
      <c r="K611" t="s">
        <v>105</v>
      </c>
      <c r="L611">
        <v>17668.84</v>
      </c>
      <c r="M611">
        <v>7</v>
      </c>
      <c r="N611">
        <v>0</v>
      </c>
      <c r="O611">
        <v>6497.11</v>
      </c>
    </row>
    <row r="612" spans="1:15" x14ac:dyDescent="0.3">
      <c r="A612" t="s">
        <v>1895</v>
      </c>
      <c r="B612" t="s">
        <v>1896</v>
      </c>
      <c r="C612" t="s">
        <v>724</v>
      </c>
      <c r="D612" t="s">
        <v>50</v>
      </c>
      <c r="E612" t="s">
        <v>1897</v>
      </c>
      <c r="F612" t="s">
        <v>52</v>
      </c>
      <c r="G612" t="s">
        <v>53</v>
      </c>
      <c r="H612" t="s">
        <v>90</v>
      </c>
      <c r="I612" t="s">
        <v>96</v>
      </c>
      <c r="J612" t="s">
        <v>166</v>
      </c>
      <c r="K612" t="s">
        <v>167</v>
      </c>
      <c r="L612">
        <v>87113.5</v>
      </c>
      <c r="M612">
        <v>10</v>
      </c>
      <c r="N612">
        <v>0.1</v>
      </c>
      <c r="O612">
        <v>19845.7</v>
      </c>
    </row>
    <row r="613" spans="1:15" x14ac:dyDescent="0.3">
      <c r="A613" t="s">
        <v>1898</v>
      </c>
      <c r="B613" t="s">
        <v>1899</v>
      </c>
      <c r="C613" t="s">
        <v>1900</v>
      </c>
      <c r="D613" t="s">
        <v>102</v>
      </c>
      <c r="E613" t="s">
        <v>621</v>
      </c>
      <c r="F613" t="s">
        <v>52</v>
      </c>
      <c r="G613" t="s">
        <v>53</v>
      </c>
      <c r="H613" t="s">
        <v>246</v>
      </c>
      <c r="I613" t="s">
        <v>55</v>
      </c>
      <c r="J613" t="s">
        <v>56</v>
      </c>
      <c r="K613" t="s">
        <v>74</v>
      </c>
      <c r="L613">
        <v>31930.720000000001</v>
      </c>
      <c r="M613">
        <v>4</v>
      </c>
      <c r="N613">
        <v>0.2</v>
      </c>
      <c r="O613">
        <v>4602.88</v>
      </c>
    </row>
    <row r="614" spans="1:15" x14ac:dyDescent="0.3">
      <c r="A614" t="s">
        <v>1901</v>
      </c>
      <c r="B614" t="s">
        <v>414</v>
      </c>
      <c r="C614" t="s">
        <v>1902</v>
      </c>
      <c r="D614" t="s">
        <v>50</v>
      </c>
      <c r="E614" t="s">
        <v>1437</v>
      </c>
      <c r="F614" t="s">
        <v>80</v>
      </c>
      <c r="G614" t="s">
        <v>63</v>
      </c>
      <c r="H614" t="s">
        <v>64</v>
      </c>
      <c r="I614" t="s">
        <v>118</v>
      </c>
      <c r="J614" t="s">
        <v>119</v>
      </c>
      <c r="K614" t="s">
        <v>270</v>
      </c>
      <c r="L614">
        <v>19028.34</v>
      </c>
      <c r="M614">
        <v>3</v>
      </c>
      <c r="N614">
        <v>0.05</v>
      </c>
      <c r="O614">
        <v>3163.62</v>
      </c>
    </row>
    <row r="615" spans="1:15" x14ac:dyDescent="0.3">
      <c r="A615" t="s">
        <v>1903</v>
      </c>
      <c r="B615" t="s">
        <v>1483</v>
      </c>
      <c r="C615" t="s">
        <v>1904</v>
      </c>
      <c r="D615" t="s">
        <v>102</v>
      </c>
      <c r="E615" t="s">
        <v>1905</v>
      </c>
      <c r="F615" t="s">
        <v>52</v>
      </c>
      <c r="G615" t="s">
        <v>63</v>
      </c>
      <c r="H615" t="s">
        <v>213</v>
      </c>
      <c r="I615" t="s">
        <v>83</v>
      </c>
      <c r="J615" t="s">
        <v>156</v>
      </c>
      <c r="K615" t="s">
        <v>285</v>
      </c>
      <c r="L615">
        <v>40679.730000000003</v>
      </c>
      <c r="M615">
        <v>9</v>
      </c>
      <c r="N615">
        <v>0</v>
      </c>
      <c r="O615">
        <v>9172.83</v>
      </c>
    </row>
    <row r="616" spans="1:15" x14ac:dyDescent="0.3">
      <c r="A616" t="s">
        <v>1906</v>
      </c>
      <c r="B616" t="s">
        <v>1907</v>
      </c>
      <c r="C616" t="s">
        <v>565</v>
      </c>
      <c r="D616" t="s">
        <v>102</v>
      </c>
      <c r="E616" t="s">
        <v>603</v>
      </c>
      <c r="F616" t="s">
        <v>71</v>
      </c>
      <c r="G616" t="s">
        <v>81</v>
      </c>
      <c r="H616" t="s">
        <v>82</v>
      </c>
      <c r="I616" t="s">
        <v>118</v>
      </c>
      <c r="J616" t="s">
        <v>119</v>
      </c>
      <c r="K616" t="s">
        <v>197</v>
      </c>
      <c r="L616">
        <v>11822.85</v>
      </c>
      <c r="M616">
        <v>3</v>
      </c>
      <c r="N616">
        <v>0.2</v>
      </c>
      <c r="O616">
        <v>3677.77</v>
      </c>
    </row>
    <row r="617" spans="1:15" x14ac:dyDescent="0.3">
      <c r="A617" t="s">
        <v>1908</v>
      </c>
      <c r="B617" t="s">
        <v>59</v>
      </c>
      <c r="C617" t="s">
        <v>1909</v>
      </c>
      <c r="D617" t="s">
        <v>102</v>
      </c>
      <c r="E617" t="s">
        <v>588</v>
      </c>
      <c r="F617" t="s">
        <v>80</v>
      </c>
      <c r="G617" t="s">
        <v>63</v>
      </c>
      <c r="H617" t="s">
        <v>172</v>
      </c>
      <c r="I617" t="s">
        <v>96</v>
      </c>
      <c r="J617" t="s">
        <v>111</v>
      </c>
      <c r="K617" t="s">
        <v>328</v>
      </c>
      <c r="L617">
        <v>9486.5</v>
      </c>
      <c r="M617">
        <v>5</v>
      </c>
      <c r="N617">
        <v>0.05</v>
      </c>
      <c r="O617">
        <v>2867.88</v>
      </c>
    </row>
    <row r="618" spans="1:15" x14ac:dyDescent="0.3">
      <c r="A618" t="s">
        <v>1910</v>
      </c>
      <c r="B618" t="s">
        <v>1911</v>
      </c>
      <c r="C618" t="s">
        <v>1418</v>
      </c>
      <c r="D618" t="s">
        <v>102</v>
      </c>
      <c r="E618" t="s">
        <v>475</v>
      </c>
      <c r="F618" t="s">
        <v>80</v>
      </c>
      <c r="G618" t="s">
        <v>53</v>
      </c>
      <c r="H618" t="s">
        <v>246</v>
      </c>
      <c r="I618" t="s">
        <v>83</v>
      </c>
      <c r="J618" t="s">
        <v>379</v>
      </c>
      <c r="K618" t="s">
        <v>562</v>
      </c>
      <c r="L618">
        <v>8174.16</v>
      </c>
      <c r="M618">
        <v>3</v>
      </c>
      <c r="N618">
        <v>0</v>
      </c>
      <c r="O618">
        <v>2029.26</v>
      </c>
    </row>
    <row r="619" spans="1:15" x14ac:dyDescent="0.3">
      <c r="A619" t="s">
        <v>1912</v>
      </c>
      <c r="B619" t="s">
        <v>1913</v>
      </c>
      <c r="C619" t="s">
        <v>1914</v>
      </c>
      <c r="D619" t="s">
        <v>50</v>
      </c>
      <c r="E619" t="s">
        <v>1004</v>
      </c>
      <c r="F619" t="s">
        <v>52</v>
      </c>
      <c r="G619" t="s">
        <v>81</v>
      </c>
      <c r="H619" t="s">
        <v>82</v>
      </c>
      <c r="I619" t="s">
        <v>118</v>
      </c>
      <c r="J619" t="s">
        <v>303</v>
      </c>
      <c r="K619" t="s">
        <v>491</v>
      </c>
      <c r="L619">
        <v>17001.12</v>
      </c>
      <c r="M619">
        <v>6</v>
      </c>
      <c r="N619">
        <v>0.25</v>
      </c>
      <c r="O619">
        <v>4990.54</v>
      </c>
    </row>
    <row r="620" spans="1:15" x14ac:dyDescent="0.3">
      <c r="A620" t="s">
        <v>1915</v>
      </c>
      <c r="B620" t="s">
        <v>1916</v>
      </c>
      <c r="C620" t="s">
        <v>1917</v>
      </c>
      <c r="D620" t="s">
        <v>61</v>
      </c>
      <c r="E620" t="s">
        <v>370</v>
      </c>
      <c r="F620" t="s">
        <v>80</v>
      </c>
      <c r="G620" t="s">
        <v>179</v>
      </c>
      <c r="H620" t="s">
        <v>180</v>
      </c>
      <c r="I620" t="s">
        <v>96</v>
      </c>
      <c r="J620" t="s">
        <v>97</v>
      </c>
      <c r="K620" t="s">
        <v>181</v>
      </c>
      <c r="L620">
        <v>9053.44</v>
      </c>
      <c r="M620">
        <v>1</v>
      </c>
      <c r="N620">
        <v>0</v>
      </c>
      <c r="O620">
        <v>1873.13</v>
      </c>
    </row>
    <row r="621" spans="1:15" x14ac:dyDescent="0.3">
      <c r="A621" t="s">
        <v>1918</v>
      </c>
      <c r="B621" t="s">
        <v>1919</v>
      </c>
      <c r="C621" t="s">
        <v>1497</v>
      </c>
      <c r="D621" t="s">
        <v>78</v>
      </c>
      <c r="E621" t="s">
        <v>217</v>
      </c>
      <c r="F621" t="s">
        <v>52</v>
      </c>
      <c r="G621" t="s">
        <v>81</v>
      </c>
      <c r="H621" t="s">
        <v>186</v>
      </c>
      <c r="I621" t="s">
        <v>55</v>
      </c>
      <c r="J621" t="s">
        <v>173</v>
      </c>
      <c r="K621" t="s">
        <v>780</v>
      </c>
      <c r="L621">
        <v>41053.599999999999</v>
      </c>
      <c r="M621">
        <v>4</v>
      </c>
      <c r="N621">
        <v>0</v>
      </c>
      <c r="O621">
        <v>14157.66</v>
      </c>
    </row>
    <row r="622" spans="1:15" x14ac:dyDescent="0.3">
      <c r="A622" t="s">
        <v>1920</v>
      </c>
      <c r="B622" t="s">
        <v>1921</v>
      </c>
      <c r="C622" t="s">
        <v>1922</v>
      </c>
      <c r="D622" t="s">
        <v>61</v>
      </c>
      <c r="E622" t="s">
        <v>1923</v>
      </c>
      <c r="F622" t="s">
        <v>71</v>
      </c>
      <c r="G622" t="s">
        <v>179</v>
      </c>
      <c r="H622" t="s">
        <v>180</v>
      </c>
      <c r="I622" t="s">
        <v>118</v>
      </c>
      <c r="J622" t="s">
        <v>230</v>
      </c>
      <c r="K622" t="s">
        <v>231</v>
      </c>
      <c r="L622">
        <v>37780.68</v>
      </c>
      <c r="M622">
        <v>4</v>
      </c>
      <c r="N622">
        <v>0.2</v>
      </c>
      <c r="O622">
        <v>9104.66</v>
      </c>
    </row>
    <row r="623" spans="1:15" x14ac:dyDescent="0.3">
      <c r="A623" t="s">
        <v>1924</v>
      </c>
      <c r="B623" t="s">
        <v>1925</v>
      </c>
      <c r="C623" t="s">
        <v>1926</v>
      </c>
      <c r="D623" t="s">
        <v>61</v>
      </c>
      <c r="E623" t="s">
        <v>1001</v>
      </c>
      <c r="F623" t="s">
        <v>71</v>
      </c>
      <c r="G623" t="s">
        <v>72</v>
      </c>
      <c r="H623" t="s">
        <v>104</v>
      </c>
      <c r="I623" t="s">
        <v>55</v>
      </c>
      <c r="J623" t="s">
        <v>56</v>
      </c>
      <c r="K623" t="s">
        <v>74</v>
      </c>
      <c r="L623">
        <v>2263.92</v>
      </c>
      <c r="M623">
        <v>6</v>
      </c>
      <c r="N623">
        <v>0.05</v>
      </c>
      <c r="O623">
        <v>613.61</v>
      </c>
    </row>
    <row r="624" spans="1:15" x14ac:dyDescent="0.3">
      <c r="A624" t="s">
        <v>1927</v>
      </c>
      <c r="B624" t="s">
        <v>1928</v>
      </c>
      <c r="C624" t="s">
        <v>296</v>
      </c>
      <c r="D624" t="s">
        <v>78</v>
      </c>
      <c r="E624" t="s">
        <v>1929</v>
      </c>
      <c r="F624" t="s">
        <v>52</v>
      </c>
      <c r="G624" t="s">
        <v>81</v>
      </c>
      <c r="H624" t="s">
        <v>284</v>
      </c>
      <c r="I624" t="s">
        <v>96</v>
      </c>
      <c r="J624" t="s">
        <v>97</v>
      </c>
      <c r="K624" t="s">
        <v>416</v>
      </c>
      <c r="L624">
        <v>117999.36</v>
      </c>
      <c r="M624">
        <v>8</v>
      </c>
      <c r="N624">
        <v>0</v>
      </c>
      <c r="O624">
        <v>26180.19</v>
      </c>
    </row>
    <row r="625" spans="1:15" x14ac:dyDescent="0.3">
      <c r="A625" t="s">
        <v>1930</v>
      </c>
      <c r="B625" t="s">
        <v>1729</v>
      </c>
      <c r="C625" t="s">
        <v>306</v>
      </c>
      <c r="D625" t="s">
        <v>78</v>
      </c>
      <c r="E625" t="s">
        <v>1931</v>
      </c>
      <c r="F625" t="s">
        <v>71</v>
      </c>
      <c r="G625" t="s">
        <v>63</v>
      </c>
      <c r="H625" t="s">
        <v>172</v>
      </c>
      <c r="I625" t="s">
        <v>118</v>
      </c>
      <c r="J625" t="s">
        <v>303</v>
      </c>
      <c r="K625" t="s">
        <v>421</v>
      </c>
      <c r="L625">
        <v>88048.320000000007</v>
      </c>
      <c r="M625">
        <v>6</v>
      </c>
      <c r="N625">
        <v>0.25</v>
      </c>
      <c r="O625">
        <v>18454.98</v>
      </c>
    </row>
    <row r="626" spans="1:15" x14ac:dyDescent="0.3">
      <c r="A626" t="s">
        <v>1932</v>
      </c>
      <c r="B626" t="s">
        <v>1933</v>
      </c>
      <c r="C626" t="s">
        <v>1934</v>
      </c>
      <c r="D626" t="s">
        <v>102</v>
      </c>
      <c r="E626" t="s">
        <v>875</v>
      </c>
      <c r="F626" t="s">
        <v>80</v>
      </c>
      <c r="G626" t="s">
        <v>53</v>
      </c>
      <c r="H626" t="s">
        <v>54</v>
      </c>
      <c r="I626" t="s">
        <v>83</v>
      </c>
      <c r="J626" t="s">
        <v>449</v>
      </c>
      <c r="K626" t="s">
        <v>681</v>
      </c>
      <c r="L626">
        <v>9541.92</v>
      </c>
      <c r="M626">
        <v>2</v>
      </c>
      <c r="N626">
        <v>0.25</v>
      </c>
      <c r="O626">
        <v>2095.9499999999998</v>
      </c>
    </row>
    <row r="627" spans="1:15" x14ac:dyDescent="0.3">
      <c r="A627" t="s">
        <v>1935</v>
      </c>
      <c r="B627" t="s">
        <v>1936</v>
      </c>
      <c r="C627" t="s">
        <v>189</v>
      </c>
      <c r="D627" t="s">
        <v>50</v>
      </c>
      <c r="E627" t="s">
        <v>597</v>
      </c>
      <c r="F627" t="s">
        <v>71</v>
      </c>
      <c r="G627" t="s">
        <v>63</v>
      </c>
      <c r="H627" t="s">
        <v>64</v>
      </c>
      <c r="I627" t="s">
        <v>83</v>
      </c>
      <c r="J627" t="s">
        <v>156</v>
      </c>
      <c r="K627" t="s">
        <v>285</v>
      </c>
      <c r="L627">
        <v>38808.720000000001</v>
      </c>
      <c r="M627">
        <v>4</v>
      </c>
      <c r="N627">
        <v>0.05</v>
      </c>
      <c r="O627">
        <v>6236.19</v>
      </c>
    </row>
    <row r="628" spans="1:15" x14ac:dyDescent="0.3">
      <c r="A628" t="s">
        <v>1937</v>
      </c>
      <c r="B628" t="s">
        <v>1938</v>
      </c>
      <c r="C628" t="s">
        <v>1043</v>
      </c>
      <c r="D628" t="s">
        <v>78</v>
      </c>
      <c r="E628" t="s">
        <v>201</v>
      </c>
      <c r="F628" t="s">
        <v>71</v>
      </c>
      <c r="G628" t="s">
        <v>81</v>
      </c>
      <c r="H628" t="s">
        <v>186</v>
      </c>
      <c r="I628" t="s">
        <v>118</v>
      </c>
      <c r="J628" t="s">
        <v>191</v>
      </c>
      <c r="K628" t="s">
        <v>192</v>
      </c>
      <c r="L628">
        <v>31634.28</v>
      </c>
      <c r="M628">
        <v>6</v>
      </c>
      <c r="N628">
        <v>0.05</v>
      </c>
      <c r="O628">
        <v>7969.1</v>
      </c>
    </row>
    <row r="629" spans="1:15" x14ac:dyDescent="0.3">
      <c r="A629" t="s">
        <v>1939</v>
      </c>
      <c r="B629" t="s">
        <v>535</v>
      </c>
      <c r="C629" t="s">
        <v>1580</v>
      </c>
      <c r="D629" t="s">
        <v>61</v>
      </c>
      <c r="E629" t="s">
        <v>846</v>
      </c>
      <c r="F629" t="s">
        <v>80</v>
      </c>
      <c r="G629" t="s">
        <v>72</v>
      </c>
      <c r="H629" t="s">
        <v>104</v>
      </c>
      <c r="I629" t="s">
        <v>96</v>
      </c>
      <c r="J629" t="s">
        <v>111</v>
      </c>
      <c r="K629" t="s">
        <v>328</v>
      </c>
      <c r="L629">
        <v>9886.24</v>
      </c>
      <c r="M629">
        <v>8</v>
      </c>
      <c r="N629">
        <v>0.05</v>
      </c>
      <c r="O629">
        <v>3634.43</v>
      </c>
    </row>
    <row r="630" spans="1:15" x14ac:dyDescent="0.3">
      <c r="A630" t="s">
        <v>1940</v>
      </c>
      <c r="B630" t="s">
        <v>1674</v>
      </c>
      <c r="C630" t="s">
        <v>1941</v>
      </c>
      <c r="D630" t="s">
        <v>61</v>
      </c>
      <c r="E630" t="s">
        <v>951</v>
      </c>
      <c r="F630" t="s">
        <v>80</v>
      </c>
      <c r="G630" t="s">
        <v>179</v>
      </c>
      <c r="H630" t="s">
        <v>180</v>
      </c>
      <c r="I630" t="s">
        <v>83</v>
      </c>
      <c r="J630" t="s">
        <v>449</v>
      </c>
      <c r="K630" t="s">
        <v>450</v>
      </c>
      <c r="L630">
        <v>38477.199999999997</v>
      </c>
      <c r="M630">
        <v>8</v>
      </c>
      <c r="N630">
        <v>0.25</v>
      </c>
      <c r="O630">
        <v>10118.040000000001</v>
      </c>
    </row>
    <row r="631" spans="1:15" x14ac:dyDescent="0.3">
      <c r="A631" t="s">
        <v>1942</v>
      </c>
      <c r="B631" t="s">
        <v>1385</v>
      </c>
      <c r="C631" t="s">
        <v>721</v>
      </c>
      <c r="D631" t="s">
        <v>61</v>
      </c>
      <c r="E631" t="s">
        <v>998</v>
      </c>
      <c r="F631" t="s">
        <v>80</v>
      </c>
      <c r="G631" t="s">
        <v>63</v>
      </c>
      <c r="H631" t="s">
        <v>172</v>
      </c>
      <c r="I631" t="s">
        <v>118</v>
      </c>
      <c r="J631" t="s">
        <v>119</v>
      </c>
      <c r="K631" t="s">
        <v>120</v>
      </c>
      <c r="L631">
        <v>36564.120000000003</v>
      </c>
      <c r="M631">
        <v>6</v>
      </c>
      <c r="N631">
        <v>0.05</v>
      </c>
      <c r="O631">
        <v>9806.7000000000007</v>
      </c>
    </row>
    <row r="632" spans="1:15" x14ac:dyDescent="0.3">
      <c r="A632" t="s">
        <v>1943</v>
      </c>
      <c r="B632" t="s">
        <v>1384</v>
      </c>
      <c r="C632" t="s">
        <v>721</v>
      </c>
      <c r="D632" t="s">
        <v>102</v>
      </c>
      <c r="E632" t="s">
        <v>134</v>
      </c>
      <c r="F632" t="s">
        <v>52</v>
      </c>
      <c r="G632" t="s">
        <v>63</v>
      </c>
      <c r="H632" t="s">
        <v>202</v>
      </c>
      <c r="I632" t="s">
        <v>55</v>
      </c>
      <c r="J632" t="s">
        <v>141</v>
      </c>
      <c r="K632" t="s">
        <v>241</v>
      </c>
      <c r="L632">
        <v>22152.78</v>
      </c>
      <c r="M632">
        <v>9</v>
      </c>
      <c r="N632">
        <v>0.25</v>
      </c>
      <c r="O632">
        <v>5916.04</v>
      </c>
    </row>
    <row r="633" spans="1:15" x14ac:dyDescent="0.3">
      <c r="A633" t="s">
        <v>1944</v>
      </c>
      <c r="B633" t="s">
        <v>1379</v>
      </c>
      <c r="C633" t="s">
        <v>1402</v>
      </c>
      <c r="D633" t="s">
        <v>78</v>
      </c>
      <c r="E633" t="s">
        <v>411</v>
      </c>
      <c r="F633" t="s">
        <v>71</v>
      </c>
      <c r="G633" t="s">
        <v>179</v>
      </c>
      <c r="H633" t="s">
        <v>236</v>
      </c>
      <c r="I633" t="s">
        <v>55</v>
      </c>
      <c r="J633" t="s">
        <v>141</v>
      </c>
      <c r="K633" t="s">
        <v>142</v>
      </c>
      <c r="L633">
        <v>24772.720000000001</v>
      </c>
      <c r="M633">
        <v>8</v>
      </c>
      <c r="N633">
        <v>0.05</v>
      </c>
      <c r="O633">
        <v>9389.0400000000009</v>
      </c>
    </row>
    <row r="634" spans="1:15" x14ac:dyDescent="0.3">
      <c r="A634" t="s">
        <v>1945</v>
      </c>
      <c r="B634" t="s">
        <v>636</v>
      </c>
      <c r="C634" t="s">
        <v>969</v>
      </c>
      <c r="D634" t="s">
        <v>78</v>
      </c>
      <c r="E634" t="s">
        <v>1299</v>
      </c>
      <c r="F634" t="s">
        <v>71</v>
      </c>
      <c r="G634" t="s">
        <v>63</v>
      </c>
      <c r="H634" t="s">
        <v>64</v>
      </c>
      <c r="I634" t="s">
        <v>96</v>
      </c>
      <c r="J634" t="s">
        <v>166</v>
      </c>
      <c r="K634" t="s">
        <v>337</v>
      </c>
      <c r="L634">
        <v>12542.7</v>
      </c>
      <c r="M634">
        <v>10</v>
      </c>
      <c r="N634">
        <v>0</v>
      </c>
      <c r="O634">
        <v>1905.01</v>
      </c>
    </row>
    <row r="635" spans="1:15" x14ac:dyDescent="0.3">
      <c r="A635" t="s">
        <v>1946</v>
      </c>
      <c r="B635" t="s">
        <v>1118</v>
      </c>
      <c r="C635" t="s">
        <v>1277</v>
      </c>
      <c r="D635" t="s">
        <v>61</v>
      </c>
      <c r="E635" t="s">
        <v>1667</v>
      </c>
      <c r="F635" t="s">
        <v>71</v>
      </c>
      <c r="G635" t="s">
        <v>72</v>
      </c>
      <c r="H635" t="s">
        <v>346</v>
      </c>
      <c r="I635" t="s">
        <v>118</v>
      </c>
      <c r="J635" t="s">
        <v>191</v>
      </c>
      <c r="K635" t="s">
        <v>290</v>
      </c>
      <c r="L635">
        <v>97387.36</v>
      </c>
      <c r="M635">
        <v>7</v>
      </c>
      <c r="N635">
        <v>0.25</v>
      </c>
      <c r="O635">
        <v>24709.759999999998</v>
      </c>
    </row>
    <row r="636" spans="1:15" x14ac:dyDescent="0.3">
      <c r="A636" t="s">
        <v>1947</v>
      </c>
      <c r="B636" t="s">
        <v>1948</v>
      </c>
      <c r="C636" t="s">
        <v>655</v>
      </c>
      <c r="D636" t="s">
        <v>78</v>
      </c>
      <c r="E636" t="s">
        <v>1091</v>
      </c>
      <c r="F636" t="s">
        <v>71</v>
      </c>
      <c r="G636" t="s">
        <v>179</v>
      </c>
      <c r="H636" t="s">
        <v>236</v>
      </c>
      <c r="I636" t="s">
        <v>83</v>
      </c>
      <c r="J636" t="s">
        <v>84</v>
      </c>
      <c r="K636" t="s">
        <v>125</v>
      </c>
      <c r="L636">
        <v>87594.6</v>
      </c>
      <c r="M636">
        <v>10</v>
      </c>
      <c r="N636">
        <v>0.25</v>
      </c>
      <c r="O636">
        <v>12457.33</v>
      </c>
    </row>
    <row r="637" spans="1:15" x14ac:dyDescent="0.3">
      <c r="A637" t="s">
        <v>1949</v>
      </c>
      <c r="B637" t="s">
        <v>1700</v>
      </c>
      <c r="C637" t="s">
        <v>1950</v>
      </c>
      <c r="D637" t="s">
        <v>50</v>
      </c>
      <c r="E637" t="s">
        <v>1095</v>
      </c>
      <c r="F637" t="s">
        <v>80</v>
      </c>
      <c r="G637" t="s">
        <v>179</v>
      </c>
      <c r="H637" t="s">
        <v>180</v>
      </c>
      <c r="I637" t="s">
        <v>83</v>
      </c>
      <c r="J637" t="s">
        <v>379</v>
      </c>
      <c r="K637" t="s">
        <v>716</v>
      </c>
      <c r="L637">
        <v>27597.43</v>
      </c>
      <c r="M637">
        <v>7</v>
      </c>
      <c r="N637">
        <v>0.1</v>
      </c>
      <c r="O637">
        <v>6826.35</v>
      </c>
    </row>
    <row r="638" spans="1:15" x14ac:dyDescent="0.3">
      <c r="A638" t="s">
        <v>1951</v>
      </c>
      <c r="B638" t="s">
        <v>406</v>
      </c>
      <c r="C638" t="s">
        <v>133</v>
      </c>
      <c r="D638" t="s">
        <v>102</v>
      </c>
      <c r="E638" t="s">
        <v>1952</v>
      </c>
      <c r="F638" t="s">
        <v>80</v>
      </c>
      <c r="G638" t="s">
        <v>63</v>
      </c>
      <c r="H638" t="s">
        <v>213</v>
      </c>
      <c r="I638" t="s">
        <v>55</v>
      </c>
      <c r="J638" t="s">
        <v>141</v>
      </c>
      <c r="K638" t="s">
        <v>142</v>
      </c>
      <c r="L638">
        <v>56406.05</v>
      </c>
      <c r="M638">
        <v>5</v>
      </c>
      <c r="N638">
        <v>0.25</v>
      </c>
      <c r="O638">
        <v>12712.83</v>
      </c>
    </row>
    <row r="639" spans="1:15" x14ac:dyDescent="0.3">
      <c r="A639" t="s">
        <v>1953</v>
      </c>
      <c r="B639" t="s">
        <v>1392</v>
      </c>
      <c r="C639" t="s">
        <v>1887</v>
      </c>
      <c r="D639" t="s">
        <v>61</v>
      </c>
      <c r="E639" t="s">
        <v>779</v>
      </c>
      <c r="F639" t="s">
        <v>52</v>
      </c>
      <c r="G639" t="s">
        <v>81</v>
      </c>
      <c r="H639" t="s">
        <v>186</v>
      </c>
      <c r="I639" t="s">
        <v>96</v>
      </c>
      <c r="J639" t="s">
        <v>97</v>
      </c>
      <c r="K639" t="s">
        <v>416</v>
      </c>
      <c r="L639">
        <v>19077.73</v>
      </c>
      <c r="M639">
        <v>7</v>
      </c>
      <c r="N639">
        <v>0.1</v>
      </c>
      <c r="O639">
        <v>6067.86</v>
      </c>
    </row>
    <row r="640" spans="1:15" x14ac:dyDescent="0.3">
      <c r="A640" t="s">
        <v>1954</v>
      </c>
      <c r="B640" t="s">
        <v>1306</v>
      </c>
      <c r="C640" t="s">
        <v>428</v>
      </c>
      <c r="D640" t="s">
        <v>102</v>
      </c>
      <c r="E640" t="s">
        <v>1955</v>
      </c>
      <c r="F640" t="s">
        <v>52</v>
      </c>
      <c r="G640" t="s">
        <v>63</v>
      </c>
      <c r="H640" t="s">
        <v>172</v>
      </c>
      <c r="I640" t="s">
        <v>83</v>
      </c>
      <c r="J640" t="s">
        <v>156</v>
      </c>
      <c r="K640" t="s">
        <v>157</v>
      </c>
      <c r="L640">
        <v>36527.519999999997</v>
      </c>
      <c r="M640">
        <v>3</v>
      </c>
      <c r="N640">
        <v>0.05</v>
      </c>
      <c r="O640">
        <v>11630.51</v>
      </c>
    </row>
    <row r="641" spans="1:15" x14ac:dyDescent="0.3">
      <c r="A641" t="s">
        <v>1956</v>
      </c>
      <c r="B641" t="s">
        <v>211</v>
      </c>
      <c r="C641" t="s">
        <v>1957</v>
      </c>
      <c r="D641" t="s">
        <v>50</v>
      </c>
      <c r="E641" t="s">
        <v>787</v>
      </c>
      <c r="F641" t="s">
        <v>71</v>
      </c>
      <c r="G641" t="s">
        <v>81</v>
      </c>
      <c r="H641" t="s">
        <v>186</v>
      </c>
      <c r="I641" t="s">
        <v>55</v>
      </c>
      <c r="J641" t="s">
        <v>141</v>
      </c>
      <c r="K641" t="s">
        <v>142</v>
      </c>
      <c r="L641">
        <v>3834.42</v>
      </c>
      <c r="M641">
        <v>6</v>
      </c>
      <c r="N641">
        <v>0.05</v>
      </c>
      <c r="O641">
        <v>1021.87</v>
      </c>
    </row>
    <row r="642" spans="1:15" x14ac:dyDescent="0.3">
      <c r="A642" t="s">
        <v>1958</v>
      </c>
      <c r="B642" t="s">
        <v>1959</v>
      </c>
      <c r="C642" t="s">
        <v>1960</v>
      </c>
      <c r="D642" t="s">
        <v>50</v>
      </c>
      <c r="E642" t="s">
        <v>1075</v>
      </c>
      <c r="F642" t="s">
        <v>71</v>
      </c>
      <c r="G642" t="s">
        <v>81</v>
      </c>
      <c r="H642" t="s">
        <v>82</v>
      </c>
      <c r="I642" t="s">
        <v>55</v>
      </c>
      <c r="J642" t="s">
        <v>65</v>
      </c>
      <c r="K642" t="s">
        <v>130</v>
      </c>
      <c r="L642">
        <v>63869.26</v>
      </c>
      <c r="M642">
        <v>7</v>
      </c>
      <c r="N642">
        <v>0.1</v>
      </c>
      <c r="O642">
        <v>9597.7000000000007</v>
      </c>
    </row>
    <row r="643" spans="1:15" x14ac:dyDescent="0.3">
      <c r="A643" t="s">
        <v>1961</v>
      </c>
      <c r="B643" t="s">
        <v>923</v>
      </c>
      <c r="C643" t="s">
        <v>790</v>
      </c>
      <c r="D643" t="s">
        <v>78</v>
      </c>
      <c r="E643" t="s">
        <v>595</v>
      </c>
      <c r="F643" t="s">
        <v>71</v>
      </c>
      <c r="G643" t="s">
        <v>72</v>
      </c>
      <c r="H643" t="s">
        <v>73</v>
      </c>
      <c r="I643" t="s">
        <v>118</v>
      </c>
      <c r="J643" t="s">
        <v>303</v>
      </c>
      <c r="K643" t="s">
        <v>491</v>
      </c>
      <c r="L643">
        <v>40605.949999999997</v>
      </c>
      <c r="M643">
        <v>7</v>
      </c>
      <c r="N643">
        <v>0</v>
      </c>
      <c r="O643">
        <v>6341.58</v>
      </c>
    </row>
    <row r="644" spans="1:15" x14ac:dyDescent="0.3">
      <c r="A644" t="s">
        <v>1962</v>
      </c>
      <c r="B644" t="s">
        <v>1963</v>
      </c>
      <c r="C644" t="s">
        <v>1179</v>
      </c>
      <c r="D644" t="s">
        <v>50</v>
      </c>
      <c r="E644" t="s">
        <v>1964</v>
      </c>
      <c r="F644" t="s">
        <v>80</v>
      </c>
      <c r="G644" t="s">
        <v>63</v>
      </c>
      <c r="H644" t="s">
        <v>172</v>
      </c>
      <c r="I644" t="s">
        <v>55</v>
      </c>
      <c r="J644" t="s">
        <v>173</v>
      </c>
      <c r="K644" t="s">
        <v>780</v>
      </c>
      <c r="L644">
        <v>22611.040000000001</v>
      </c>
      <c r="M644">
        <v>4</v>
      </c>
      <c r="N644">
        <v>0.2</v>
      </c>
      <c r="O644">
        <v>4132.46</v>
      </c>
    </row>
    <row r="645" spans="1:15" x14ac:dyDescent="0.3">
      <c r="A645" t="s">
        <v>1965</v>
      </c>
      <c r="B645" t="s">
        <v>789</v>
      </c>
      <c r="C645" t="s">
        <v>1948</v>
      </c>
      <c r="D645" t="s">
        <v>102</v>
      </c>
      <c r="E645" t="s">
        <v>1591</v>
      </c>
      <c r="F645" t="s">
        <v>80</v>
      </c>
      <c r="G645" t="s">
        <v>72</v>
      </c>
      <c r="H645" t="s">
        <v>117</v>
      </c>
      <c r="I645" t="s">
        <v>118</v>
      </c>
      <c r="J645" t="s">
        <v>191</v>
      </c>
      <c r="K645" t="s">
        <v>290</v>
      </c>
      <c r="L645">
        <v>61400.160000000003</v>
      </c>
      <c r="M645">
        <v>6</v>
      </c>
      <c r="N645">
        <v>0.05</v>
      </c>
      <c r="O645">
        <v>14483.92</v>
      </c>
    </row>
    <row r="646" spans="1:15" x14ac:dyDescent="0.3">
      <c r="A646" t="s">
        <v>1966</v>
      </c>
      <c r="B646" t="s">
        <v>587</v>
      </c>
      <c r="C646" t="s">
        <v>512</v>
      </c>
      <c r="D646" t="s">
        <v>50</v>
      </c>
      <c r="E646" t="s">
        <v>479</v>
      </c>
      <c r="F646" t="s">
        <v>71</v>
      </c>
      <c r="G646" t="s">
        <v>81</v>
      </c>
      <c r="H646" t="s">
        <v>186</v>
      </c>
      <c r="I646" t="s">
        <v>118</v>
      </c>
      <c r="J646" t="s">
        <v>303</v>
      </c>
      <c r="K646" t="s">
        <v>421</v>
      </c>
      <c r="L646">
        <v>39221.730000000003</v>
      </c>
      <c r="M646">
        <v>3</v>
      </c>
      <c r="N646">
        <v>0.2</v>
      </c>
      <c r="O646">
        <v>6394.22</v>
      </c>
    </row>
    <row r="647" spans="1:15" x14ac:dyDescent="0.3">
      <c r="A647" t="s">
        <v>1967</v>
      </c>
      <c r="B647" t="s">
        <v>1968</v>
      </c>
      <c r="C647" t="s">
        <v>1148</v>
      </c>
      <c r="D647" t="s">
        <v>61</v>
      </c>
      <c r="E647" t="s">
        <v>1969</v>
      </c>
      <c r="F647" t="s">
        <v>71</v>
      </c>
      <c r="G647" t="s">
        <v>179</v>
      </c>
      <c r="H647" t="s">
        <v>236</v>
      </c>
      <c r="I647" t="s">
        <v>83</v>
      </c>
      <c r="J647" t="s">
        <v>379</v>
      </c>
      <c r="K647" t="s">
        <v>716</v>
      </c>
      <c r="L647">
        <v>80056.800000000003</v>
      </c>
      <c r="M647">
        <v>8</v>
      </c>
      <c r="N647">
        <v>0.05</v>
      </c>
      <c r="O647">
        <v>25794.54</v>
      </c>
    </row>
    <row r="648" spans="1:15" x14ac:dyDescent="0.3">
      <c r="A648" t="s">
        <v>1970</v>
      </c>
      <c r="B648" t="s">
        <v>1158</v>
      </c>
      <c r="C648" t="s">
        <v>1971</v>
      </c>
      <c r="D648" t="s">
        <v>50</v>
      </c>
      <c r="E648" t="s">
        <v>893</v>
      </c>
      <c r="F648" t="s">
        <v>80</v>
      </c>
      <c r="G648" t="s">
        <v>81</v>
      </c>
      <c r="H648" t="s">
        <v>284</v>
      </c>
      <c r="I648" t="s">
        <v>118</v>
      </c>
      <c r="J648" t="s">
        <v>119</v>
      </c>
      <c r="K648" t="s">
        <v>197</v>
      </c>
      <c r="L648">
        <v>43375.16</v>
      </c>
      <c r="M648">
        <v>4</v>
      </c>
      <c r="N648">
        <v>0.25</v>
      </c>
      <c r="O648">
        <v>9138.86</v>
      </c>
    </row>
    <row r="649" spans="1:15" x14ac:dyDescent="0.3">
      <c r="A649" t="s">
        <v>1972</v>
      </c>
      <c r="B649" t="s">
        <v>478</v>
      </c>
      <c r="C649" t="s">
        <v>1173</v>
      </c>
      <c r="D649" t="s">
        <v>61</v>
      </c>
      <c r="E649" t="s">
        <v>1973</v>
      </c>
      <c r="F649" t="s">
        <v>52</v>
      </c>
      <c r="G649" t="s">
        <v>72</v>
      </c>
      <c r="H649" t="s">
        <v>104</v>
      </c>
      <c r="I649" t="s">
        <v>55</v>
      </c>
      <c r="J649" t="s">
        <v>141</v>
      </c>
      <c r="K649" t="s">
        <v>978</v>
      </c>
      <c r="L649">
        <v>69146.070000000007</v>
      </c>
      <c r="M649">
        <v>7</v>
      </c>
      <c r="N649">
        <v>0.2</v>
      </c>
      <c r="O649">
        <v>8764.2900000000009</v>
      </c>
    </row>
    <row r="650" spans="1:15" x14ac:dyDescent="0.3">
      <c r="A650" t="s">
        <v>1974</v>
      </c>
      <c r="B650" t="s">
        <v>980</v>
      </c>
      <c r="C650" t="s">
        <v>981</v>
      </c>
      <c r="D650" t="s">
        <v>61</v>
      </c>
      <c r="E650" t="s">
        <v>256</v>
      </c>
      <c r="F650" t="s">
        <v>52</v>
      </c>
      <c r="G650" t="s">
        <v>72</v>
      </c>
      <c r="H650" t="s">
        <v>117</v>
      </c>
      <c r="I650" t="s">
        <v>55</v>
      </c>
      <c r="J650" t="s">
        <v>173</v>
      </c>
      <c r="K650" t="s">
        <v>780</v>
      </c>
      <c r="L650">
        <v>140707.20000000001</v>
      </c>
      <c r="M650">
        <v>10</v>
      </c>
      <c r="N650">
        <v>0.25</v>
      </c>
      <c r="O650">
        <v>17359.55</v>
      </c>
    </row>
    <row r="651" spans="1:15" x14ac:dyDescent="0.3">
      <c r="A651" t="s">
        <v>1975</v>
      </c>
      <c r="B651" t="s">
        <v>1976</v>
      </c>
      <c r="C651" t="s">
        <v>1346</v>
      </c>
      <c r="D651" t="s">
        <v>61</v>
      </c>
      <c r="E651" t="s">
        <v>944</v>
      </c>
      <c r="F651" t="s">
        <v>80</v>
      </c>
      <c r="G651" t="s">
        <v>81</v>
      </c>
      <c r="H651" t="s">
        <v>95</v>
      </c>
      <c r="I651" t="s">
        <v>55</v>
      </c>
      <c r="J651" t="s">
        <v>65</v>
      </c>
      <c r="K651" t="s">
        <v>66</v>
      </c>
      <c r="L651">
        <v>34515.040000000001</v>
      </c>
      <c r="M651">
        <v>7</v>
      </c>
      <c r="N651">
        <v>0.1</v>
      </c>
      <c r="O651">
        <v>6231.98</v>
      </c>
    </row>
    <row r="652" spans="1:15" x14ac:dyDescent="0.3">
      <c r="A652" t="s">
        <v>1977</v>
      </c>
      <c r="B652" t="s">
        <v>1277</v>
      </c>
      <c r="C652" t="s">
        <v>959</v>
      </c>
      <c r="D652" t="s">
        <v>61</v>
      </c>
      <c r="E652" t="s">
        <v>510</v>
      </c>
      <c r="F652" t="s">
        <v>52</v>
      </c>
      <c r="G652" t="s">
        <v>179</v>
      </c>
      <c r="H652" t="s">
        <v>236</v>
      </c>
      <c r="I652" t="s">
        <v>118</v>
      </c>
      <c r="J652" t="s">
        <v>303</v>
      </c>
      <c r="K652" t="s">
        <v>491</v>
      </c>
      <c r="L652">
        <v>30390.080000000002</v>
      </c>
      <c r="M652">
        <v>4</v>
      </c>
      <c r="N652">
        <v>0.15</v>
      </c>
      <c r="O652">
        <v>9380.57</v>
      </c>
    </row>
    <row r="653" spans="1:15" x14ac:dyDescent="0.3">
      <c r="A653" t="s">
        <v>1978</v>
      </c>
      <c r="B653" t="s">
        <v>1488</v>
      </c>
      <c r="C653" t="s">
        <v>1649</v>
      </c>
      <c r="D653" t="s">
        <v>50</v>
      </c>
      <c r="E653" t="s">
        <v>1979</v>
      </c>
      <c r="F653" t="s">
        <v>71</v>
      </c>
      <c r="G653" t="s">
        <v>179</v>
      </c>
      <c r="H653" t="s">
        <v>180</v>
      </c>
      <c r="I653" t="s">
        <v>118</v>
      </c>
      <c r="J653" t="s">
        <v>119</v>
      </c>
      <c r="K653" t="s">
        <v>270</v>
      </c>
      <c r="L653">
        <v>30105.52</v>
      </c>
      <c r="M653">
        <v>4</v>
      </c>
      <c r="N653">
        <v>0.25</v>
      </c>
      <c r="O653">
        <v>3576</v>
      </c>
    </row>
    <row r="654" spans="1:15" x14ac:dyDescent="0.3">
      <c r="A654" t="s">
        <v>1980</v>
      </c>
      <c r="B654" t="s">
        <v>163</v>
      </c>
      <c r="C654" t="s">
        <v>1981</v>
      </c>
      <c r="D654" t="s">
        <v>78</v>
      </c>
      <c r="E654" t="s">
        <v>858</v>
      </c>
      <c r="F654" t="s">
        <v>80</v>
      </c>
      <c r="G654" t="s">
        <v>53</v>
      </c>
      <c r="H654" t="s">
        <v>54</v>
      </c>
      <c r="I654" t="s">
        <v>83</v>
      </c>
      <c r="J654" t="s">
        <v>379</v>
      </c>
      <c r="K654" t="s">
        <v>380</v>
      </c>
      <c r="L654">
        <v>32386.97</v>
      </c>
      <c r="M654">
        <v>7</v>
      </c>
      <c r="N654">
        <v>0.25</v>
      </c>
      <c r="O654">
        <v>4175.63</v>
      </c>
    </row>
    <row r="655" spans="1:15" x14ac:dyDescent="0.3">
      <c r="A655" t="s">
        <v>1982</v>
      </c>
      <c r="B655" t="s">
        <v>971</v>
      </c>
      <c r="C655" t="s">
        <v>705</v>
      </c>
      <c r="D655" t="s">
        <v>102</v>
      </c>
      <c r="E655" t="s">
        <v>1055</v>
      </c>
      <c r="F655" t="s">
        <v>80</v>
      </c>
      <c r="G655" t="s">
        <v>63</v>
      </c>
      <c r="H655" t="s">
        <v>64</v>
      </c>
      <c r="I655" t="s">
        <v>96</v>
      </c>
      <c r="J655" t="s">
        <v>166</v>
      </c>
      <c r="K655" t="s">
        <v>167</v>
      </c>
      <c r="L655">
        <v>98603.73</v>
      </c>
      <c r="M655">
        <v>9</v>
      </c>
      <c r="N655">
        <v>0.1</v>
      </c>
      <c r="O655">
        <v>20047.650000000001</v>
      </c>
    </row>
    <row r="656" spans="1:15" x14ac:dyDescent="0.3">
      <c r="A656" t="s">
        <v>1983</v>
      </c>
      <c r="B656" t="s">
        <v>1984</v>
      </c>
      <c r="C656" t="s">
        <v>1985</v>
      </c>
      <c r="D656" t="s">
        <v>102</v>
      </c>
      <c r="E656" t="s">
        <v>440</v>
      </c>
      <c r="F656" t="s">
        <v>71</v>
      </c>
      <c r="G656" t="s">
        <v>179</v>
      </c>
      <c r="H656" t="s">
        <v>180</v>
      </c>
      <c r="I656" t="s">
        <v>118</v>
      </c>
      <c r="J656" t="s">
        <v>119</v>
      </c>
      <c r="K656" t="s">
        <v>270</v>
      </c>
      <c r="L656">
        <v>26225.79</v>
      </c>
      <c r="M656">
        <v>3</v>
      </c>
      <c r="N656">
        <v>0.15</v>
      </c>
      <c r="O656">
        <v>5038.22</v>
      </c>
    </row>
    <row r="657" spans="1:15" x14ac:dyDescent="0.3">
      <c r="A657" t="s">
        <v>1986</v>
      </c>
      <c r="B657" t="s">
        <v>1987</v>
      </c>
      <c r="C657" t="s">
        <v>1988</v>
      </c>
      <c r="D657" t="s">
        <v>61</v>
      </c>
      <c r="E657" t="s">
        <v>341</v>
      </c>
      <c r="F657" t="s">
        <v>80</v>
      </c>
      <c r="G657" t="s">
        <v>81</v>
      </c>
      <c r="H657" t="s">
        <v>95</v>
      </c>
      <c r="I657" t="s">
        <v>55</v>
      </c>
      <c r="J657" t="s">
        <v>65</v>
      </c>
      <c r="K657" t="s">
        <v>66</v>
      </c>
      <c r="L657">
        <v>71790.53</v>
      </c>
      <c r="M657">
        <v>7</v>
      </c>
      <c r="N657">
        <v>0.05</v>
      </c>
      <c r="O657">
        <v>11492.12</v>
      </c>
    </row>
    <row r="658" spans="1:15" x14ac:dyDescent="0.3">
      <c r="A658" t="s">
        <v>1989</v>
      </c>
      <c r="B658" t="s">
        <v>1609</v>
      </c>
      <c r="C658" t="s">
        <v>1990</v>
      </c>
      <c r="D658" t="s">
        <v>102</v>
      </c>
      <c r="E658" t="s">
        <v>1923</v>
      </c>
      <c r="F658" t="s">
        <v>52</v>
      </c>
      <c r="G658" t="s">
        <v>179</v>
      </c>
      <c r="H658" t="s">
        <v>236</v>
      </c>
      <c r="I658" t="s">
        <v>96</v>
      </c>
      <c r="J658" t="s">
        <v>135</v>
      </c>
      <c r="K658" t="s">
        <v>136</v>
      </c>
      <c r="L658">
        <v>26782.07</v>
      </c>
      <c r="M658">
        <v>7</v>
      </c>
      <c r="N658">
        <v>0</v>
      </c>
      <c r="O658">
        <v>9100.18</v>
      </c>
    </row>
    <row r="659" spans="1:15" x14ac:dyDescent="0.3">
      <c r="A659" t="s">
        <v>1991</v>
      </c>
      <c r="B659" t="s">
        <v>770</v>
      </c>
      <c r="C659" t="s">
        <v>1992</v>
      </c>
      <c r="D659" t="s">
        <v>61</v>
      </c>
      <c r="E659" t="s">
        <v>1510</v>
      </c>
      <c r="F659" t="s">
        <v>71</v>
      </c>
      <c r="G659" t="s">
        <v>63</v>
      </c>
      <c r="H659" t="s">
        <v>64</v>
      </c>
      <c r="I659" t="s">
        <v>96</v>
      </c>
      <c r="J659" t="s">
        <v>97</v>
      </c>
      <c r="K659" t="s">
        <v>98</v>
      </c>
      <c r="L659">
        <v>3852.18</v>
      </c>
      <c r="M659">
        <v>2</v>
      </c>
      <c r="N659">
        <v>0</v>
      </c>
      <c r="O659">
        <v>1069.73</v>
      </c>
    </row>
    <row r="660" spans="1:15" x14ac:dyDescent="0.3">
      <c r="A660" t="s">
        <v>1993</v>
      </c>
      <c r="B660" t="s">
        <v>1994</v>
      </c>
      <c r="C660" t="s">
        <v>1173</v>
      </c>
      <c r="D660" t="s">
        <v>61</v>
      </c>
      <c r="E660" t="s">
        <v>420</v>
      </c>
      <c r="F660" t="s">
        <v>80</v>
      </c>
      <c r="G660" t="s">
        <v>179</v>
      </c>
      <c r="H660" t="s">
        <v>236</v>
      </c>
      <c r="I660" t="s">
        <v>118</v>
      </c>
      <c r="J660" t="s">
        <v>191</v>
      </c>
      <c r="K660" t="s">
        <v>290</v>
      </c>
      <c r="L660">
        <v>17647.830000000002</v>
      </c>
      <c r="M660">
        <v>3</v>
      </c>
      <c r="N660">
        <v>0.25</v>
      </c>
      <c r="O660">
        <v>2969.01</v>
      </c>
    </row>
    <row r="661" spans="1:15" x14ac:dyDescent="0.3">
      <c r="A661" t="s">
        <v>1995</v>
      </c>
      <c r="B661" t="s">
        <v>670</v>
      </c>
      <c r="C661" t="s">
        <v>1996</v>
      </c>
      <c r="D661" t="s">
        <v>61</v>
      </c>
      <c r="E661" t="s">
        <v>696</v>
      </c>
      <c r="F661" t="s">
        <v>52</v>
      </c>
      <c r="G661" t="s">
        <v>179</v>
      </c>
      <c r="H661" t="s">
        <v>180</v>
      </c>
      <c r="I661" t="s">
        <v>96</v>
      </c>
      <c r="J661" t="s">
        <v>111</v>
      </c>
      <c r="K661" t="s">
        <v>112</v>
      </c>
      <c r="L661">
        <v>110686.05</v>
      </c>
      <c r="M661">
        <v>9</v>
      </c>
      <c r="N661">
        <v>0.2</v>
      </c>
      <c r="O661">
        <v>24604.11</v>
      </c>
    </row>
    <row r="662" spans="1:15" x14ac:dyDescent="0.3">
      <c r="A662" t="s">
        <v>1997</v>
      </c>
      <c r="B662" t="s">
        <v>619</v>
      </c>
      <c r="C662" t="s">
        <v>1998</v>
      </c>
      <c r="D662" t="s">
        <v>50</v>
      </c>
      <c r="E662" t="s">
        <v>1001</v>
      </c>
      <c r="F662" t="s">
        <v>52</v>
      </c>
      <c r="G662" t="s">
        <v>179</v>
      </c>
      <c r="H662" t="s">
        <v>180</v>
      </c>
      <c r="I662" t="s">
        <v>55</v>
      </c>
      <c r="J662" t="s">
        <v>56</v>
      </c>
      <c r="K662" t="s">
        <v>151</v>
      </c>
      <c r="L662">
        <v>1558.64</v>
      </c>
      <c r="M662">
        <v>2</v>
      </c>
      <c r="N662">
        <v>0.2</v>
      </c>
      <c r="O662">
        <v>434.48</v>
      </c>
    </row>
    <row r="663" spans="1:15" x14ac:dyDescent="0.3">
      <c r="A663" t="s">
        <v>1999</v>
      </c>
      <c r="B663" t="s">
        <v>2000</v>
      </c>
      <c r="C663" t="s">
        <v>706</v>
      </c>
      <c r="D663" t="s">
        <v>78</v>
      </c>
      <c r="E663" t="s">
        <v>2001</v>
      </c>
      <c r="F663" t="s">
        <v>52</v>
      </c>
      <c r="G663" t="s">
        <v>179</v>
      </c>
      <c r="H663" t="s">
        <v>236</v>
      </c>
      <c r="I663" t="s">
        <v>118</v>
      </c>
      <c r="J663" t="s">
        <v>303</v>
      </c>
      <c r="K663" t="s">
        <v>491</v>
      </c>
      <c r="L663">
        <v>3875.39</v>
      </c>
      <c r="M663">
        <v>1</v>
      </c>
      <c r="N663">
        <v>0</v>
      </c>
      <c r="O663">
        <v>633.41999999999996</v>
      </c>
    </row>
    <row r="664" spans="1:15" x14ac:dyDescent="0.3">
      <c r="A664" t="s">
        <v>2002</v>
      </c>
      <c r="B664" t="s">
        <v>2003</v>
      </c>
      <c r="C664" t="s">
        <v>2004</v>
      </c>
      <c r="D664" t="s">
        <v>78</v>
      </c>
      <c r="E664" t="s">
        <v>930</v>
      </c>
      <c r="F664" t="s">
        <v>52</v>
      </c>
      <c r="G664" t="s">
        <v>179</v>
      </c>
      <c r="H664" t="s">
        <v>236</v>
      </c>
      <c r="I664" t="s">
        <v>118</v>
      </c>
      <c r="J664" t="s">
        <v>230</v>
      </c>
      <c r="K664" t="s">
        <v>231</v>
      </c>
      <c r="L664">
        <v>69810.66</v>
      </c>
      <c r="M664">
        <v>9</v>
      </c>
      <c r="N664">
        <v>0.25</v>
      </c>
      <c r="O664">
        <v>19647.22</v>
      </c>
    </row>
    <row r="665" spans="1:15" x14ac:dyDescent="0.3">
      <c r="A665" t="s">
        <v>2005</v>
      </c>
      <c r="B665" t="s">
        <v>200</v>
      </c>
      <c r="C665" t="s">
        <v>2006</v>
      </c>
      <c r="D665" t="s">
        <v>50</v>
      </c>
      <c r="E665" t="s">
        <v>1617</v>
      </c>
      <c r="F665" t="s">
        <v>71</v>
      </c>
      <c r="G665" t="s">
        <v>53</v>
      </c>
      <c r="H665" t="s">
        <v>110</v>
      </c>
      <c r="I665" t="s">
        <v>83</v>
      </c>
      <c r="J665" t="s">
        <v>84</v>
      </c>
      <c r="K665" t="s">
        <v>257</v>
      </c>
      <c r="L665">
        <v>32972.25</v>
      </c>
      <c r="M665">
        <v>3</v>
      </c>
      <c r="N665">
        <v>0.15</v>
      </c>
      <c r="O665">
        <v>10689.56</v>
      </c>
    </row>
    <row r="666" spans="1:15" x14ac:dyDescent="0.3">
      <c r="A666" t="s">
        <v>2007</v>
      </c>
      <c r="B666" t="s">
        <v>409</v>
      </c>
      <c r="C666" t="s">
        <v>2008</v>
      </c>
      <c r="D666" t="s">
        <v>102</v>
      </c>
      <c r="E666" t="s">
        <v>1220</v>
      </c>
      <c r="F666" t="s">
        <v>71</v>
      </c>
      <c r="G666" t="s">
        <v>81</v>
      </c>
      <c r="H666" t="s">
        <v>95</v>
      </c>
      <c r="I666" t="s">
        <v>96</v>
      </c>
      <c r="J666" t="s">
        <v>135</v>
      </c>
      <c r="K666" t="s">
        <v>136</v>
      </c>
      <c r="L666">
        <v>4977.04</v>
      </c>
      <c r="M666">
        <v>4</v>
      </c>
      <c r="N666">
        <v>0.25</v>
      </c>
      <c r="O666">
        <v>1241.71</v>
      </c>
    </row>
    <row r="667" spans="1:15" x14ac:dyDescent="0.3">
      <c r="A667" t="s">
        <v>2009</v>
      </c>
      <c r="B667" t="s">
        <v>489</v>
      </c>
      <c r="C667" t="s">
        <v>1029</v>
      </c>
      <c r="D667" t="s">
        <v>61</v>
      </c>
      <c r="E667" t="s">
        <v>550</v>
      </c>
      <c r="F667" t="s">
        <v>80</v>
      </c>
      <c r="G667" t="s">
        <v>179</v>
      </c>
      <c r="H667" t="s">
        <v>180</v>
      </c>
      <c r="I667" t="s">
        <v>96</v>
      </c>
      <c r="J667" t="s">
        <v>135</v>
      </c>
      <c r="K667" t="s">
        <v>275</v>
      </c>
      <c r="L667">
        <v>40658.379999999997</v>
      </c>
      <c r="M667">
        <v>7</v>
      </c>
      <c r="N667">
        <v>0.2</v>
      </c>
      <c r="O667">
        <v>10998.11</v>
      </c>
    </row>
    <row r="668" spans="1:15" x14ac:dyDescent="0.3">
      <c r="A668" t="s">
        <v>2010</v>
      </c>
      <c r="B668" t="s">
        <v>2011</v>
      </c>
      <c r="C668" t="s">
        <v>2012</v>
      </c>
      <c r="D668" t="s">
        <v>50</v>
      </c>
      <c r="E668" t="s">
        <v>62</v>
      </c>
      <c r="F668" t="s">
        <v>52</v>
      </c>
      <c r="G668" t="s">
        <v>72</v>
      </c>
      <c r="H668" t="s">
        <v>117</v>
      </c>
      <c r="I668" t="s">
        <v>118</v>
      </c>
      <c r="J668" t="s">
        <v>230</v>
      </c>
      <c r="K668" t="s">
        <v>351</v>
      </c>
      <c r="L668">
        <v>39177.18</v>
      </c>
      <c r="M668">
        <v>3</v>
      </c>
      <c r="N668">
        <v>0.05</v>
      </c>
      <c r="O668">
        <v>12341.16</v>
      </c>
    </row>
    <row r="669" spans="1:15" x14ac:dyDescent="0.3">
      <c r="A669" t="s">
        <v>2013</v>
      </c>
      <c r="B669" t="s">
        <v>1538</v>
      </c>
      <c r="C669" t="s">
        <v>1922</v>
      </c>
      <c r="D669" t="s">
        <v>61</v>
      </c>
      <c r="E669" t="s">
        <v>70</v>
      </c>
      <c r="F669" t="s">
        <v>52</v>
      </c>
      <c r="G669" t="s">
        <v>53</v>
      </c>
      <c r="H669" t="s">
        <v>90</v>
      </c>
      <c r="I669" t="s">
        <v>96</v>
      </c>
      <c r="J669" t="s">
        <v>111</v>
      </c>
      <c r="K669" t="s">
        <v>225</v>
      </c>
      <c r="L669">
        <v>63400.44</v>
      </c>
      <c r="M669">
        <v>6</v>
      </c>
      <c r="N669">
        <v>0.1</v>
      </c>
      <c r="O669">
        <v>14956.35</v>
      </c>
    </row>
    <row r="670" spans="1:15" x14ac:dyDescent="0.3">
      <c r="A670" t="s">
        <v>2014</v>
      </c>
      <c r="B670" t="s">
        <v>2015</v>
      </c>
      <c r="C670" t="s">
        <v>2016</v>
      </c>
      <c r="D670" t="s">
        <v>50</v>
      </c>
      <c r="E670" t="s">
        <v>715</v>
      </c>
      <c r="F670" t="s">
        <v>71</v>
      </c>
      <c r="G670" t="s">
        <v>53</v>
      </c>
      <c r="H670" t="s">
        <v>90</v>
      </c>
      <c r="I670" t="s">
        <v>96</v>
      </c>
      <c r="J670" t="s">
        <v>166</v>
      </c>
      <c r="K670" t="s">
        <v>762</v>
      </c>
      <c r="L670">
        <v>12102.3</v>
      </c>
      <c r="M670">
        <v>3</v>
      </c>
      <c r="N670">
        <v>0.25</v>
      </c>
      <c r="O670">
        <v>2465.3200000000002</v>
      </c>
    </row>
    <row r="671" spans="1:15" x14ac:dyDescent="0.3">
      <c r="A671" t="s">
        <v>2017</v>
      </c>
      <c r="B671" t="s">
        <v>194</v>
      </c>
      <c r="C671" t="s">
        <v>2018</v>
      </c>
      <c r="D671" t="s">
        <v>61</v>
      </c>
      <c r="E671" t="s">
        <v>2019</v>
      </c>
      <c r="F671" t="s">
        <v>80</v>
      </c>
      <c r="G671" t="s">
        <v>72</v>
      </c>
      <c r="H671" t="s">
        <v>117</v>
      </c>
      <c r="I671" t="s">
        <v>118</v>
      </c>
      <c r="J671" t="s">
        <v>303</v>
      </c>
      <c r="K671" t="s">
        <v>421</v>
      </c>
      <c r="L671">
        <v>63900.1</v>
      </c>
      <c r="M671">
        <v>10</v>
      </c>
      <c r="N671">
        <v>0.15</v>
      </c>
      <c r="O671">
        <v>19239.7</v>
      </c>
    </row>
    <row r="672" spans="1:15" x14ac:dyDescent="0.3">
      <c r="A672" t="s">
        <v>2020</v>
      </c>
      <c r="B672" t="s">
        <v>2021</v>
      </c>
      <c r="C672" t="s">
        <v>575</v>
      </c>
      <c r="D672" t="s">
        <v>102</v>
      </c>
      <c r="E672" t="s">
        <v>2022</v>
      </c>
      <c r="F672" t="s">
        <v>71</v>
      </c>
      <c r="G672" t="s">
        <v>63</v>
      </c>
      <c r="H672" t="s">
        <v>172</v>
      </c>
      <c r="I672" t="s">
        <v>118</v>
      </c>
      <c r="J672" t="s">
        <v>191</v>
      </c>
      <c r="K672" t="s">
        <v>829</v>
      </c>
      <c r="L672">
        <v>81231.92</v>
      </c>
      <c r="M672">
        <v>7</v>
      </c>
      <c r="N672">
        <v>0</v>
      </c>
      <c r="O672">
        <v>19603.77</v>
      </c>
    </row>
    <row r="673" spans="1:15" x14ac:dyDescent="0.3">
      <c r="A673" t="s">
        <v>2023</v>
      </c>
      <c r="B673" t="s">
        <v>793</v>
      </c>
      <c r="C673" t="s">
        <v>1222</v>
      </c>
      <c r="D673" t="s">
        <v>61</v>
      </c>
      <c r="E673" t="s">
        <v>951</v>
      </c>
      <c r="F673" t="s">
        <v>80</v>
      </c>
      <c r="G673" t="s">
        <v>81</v>
      </c>
      <c r="H673" t="s">
        <v>82</v>
      </c>
      <c r="I673" t="s">
        <v>118</v>
      </c>
      <c r="J673" t="s">
        <v>119</v>
      </c>
      <c r="K673" t="s">
        <v>120</v>
      </c>
      <c r="L673">
        <v>71540.63</v>
      </c>
      <c r="M673">
        <v>7</v>
      </c>
      <c r="N673">
        <v>0.25</v>
      </c>
      <c r="O673">
        <v>19632.16</v>
      </c>
    </row>
    <row r="674" spans="1:15" x14ac:dyDescent="0.3">
      <c r="A674" t="s">
        <v>2024</v>
      </c>
      <c r="B674" t="s">
        <v>1424</v>
      </c>
      <c r="C674" t="s">
        <v>1817</v>
      </c>
      <c r="D674" t="s">
        <v>50</v>
      </c>
      <c r="E674" t="s">
        <v>2025</v>
      </c>
      <c r="F674" t="s">
        <v>80</v>
      </c>
      <c r="G674" t="s">
        <v>53</v>
      </c>
      <c r="H674" t="s">
        <v>54</v>
      </c>
      <c r="I674" t="s">
        <v>96</v>
      </c>
      <c r="J674" t="s">
        <v>97</v>
      </c>
      <c r="K674" t="s">
        <v>98</v>
      </c>
      <c r="L674">
        <v>92919.24</v>
      </c>
      <c r="M674">
        <v>9</v>
      </c>
      <c r="N674">
        <v>0</v>
      </c>
      <c r="O674">
        <v>23058.52</v>
      </c>
    </row>
    <row r="675" spans="1:15" x14ac:dyDescent="0.3">
      <c r="A675" t="s">
        <v>2026</v>
      </c>
      <c r="B675" t="s">
        <v>2027</v>
      </c>
      <c r="C675" t="s">
        <v>1735</v>
      </c>
      <c r="D675" t="s">
        <v>61</v>
      </c>
      <c r="E675" t="s">
        <v>787</v>
      </c>
      <c r="F675" t="s">
        <v>71</v>
      </c>
      <c r="G675" t="s">
        <v>53</v>
      </c>
      <c r="H675" t="s">
        <v>90</v>
      </c>
      <c r="I675" t="s">
        <v>55</v>
      </c>
      <c r="J675" t="s">
        <v>56</v>
      </c>
      <c r="K675" t="s">
        <v>151</v>
      </c>
      <c r="L675">
        <v>19062.12</v>
      </c>
      <c r="M675">
        <v>7</v>
      </c>
      <c r="N675">
        <v>0</v>
      </c>
      <c r="O675">
        <v>6014.3</v>
      </c>
    </row>
    <row r="676" spans="1:15" x14ac:dyDescent="0.3">
      <c r="A676" t="s">
        <v>2028</v>
      </c>
      <c r="B676" t="s">
        <v>2029</v>
      </c>
      <c r="C676" t="s">
        <v>2030</v>
      </c>
      <c r="D676" t="s">
        <v>50</v>
      </c>
      <c r="E676" t="s">
        <v>998</v>
      </c>
      <c r="F676" t="s">
        <v>71</v>
      </c>
      <c r="G676" t="s">
        <v>72</v>
      </c>
      <c r="H676" t="s">
        <v>73</v>
      </c>
      <c r="I676" t="s">
        <v>83</v>
      </c>
      <c r="J676" t="s">
        <v>449</v>
      </c>
      <c r="K676" t="s">
        <v>681</v>
      </c>
      <c r="L676">
        <v>60256</v>
      </c>
      <c r="M676">
        <v>10</v>
      </c>
      <c r="N676">
        <v>0.1</v>
      </c>
      <c r="O676">
        <v>9095.67</v>
      </c>
    </row>
    <row r="677" spans="1:15" x14ac:dyDescent="0.3">
      <c r="A677" t="s">
        <v>2031</v>
      </c>
      <c r="B677" t="s">
        <v>93</v>
      </c>
      <c r="C677" t="s">
        <v>1803</v>
      </c>
      <c r="D677" t="s">
        <v>50</v>
      </c>
      <c r="E677" t="s">
        <v>253</v>
      </c>
      <c r="F677" t="s">
        <v>71</v>
      </c>
      <c r="G677" t="s">
        <v>81</v>
      </c>
      <c r="H677" t="s">
        <v>95</v>
      </c>
      <c r="I677" t="s">
        <v>55</v>
      </c>
      <c r="J677" t="s">
        <v>56</v>
      </c>
      <c r="K677" t="s">
        <v>151</v>
      </c>
      <c r="L677">
        <v>27188.05</v>
      </c>
      <c r="M677">
        <v>5</v>
      </c>
      <c r="N677">
        <v>0</v>
      </c>
      <c r="O677">
        <v>8498.16</v>
      </c>
    </row>
    <row r="678" spans="1:15" x14ac:dyDescent="0.3">
      <c r="A678" t="s">
        <v>2032</v>
      </c>
      <c r="B678" t="s">
        <v>601</v>
      </c>
      <c r="C678" t="s">
        <v>602</v>
      </c>
      <c r="D678" t="s">
        <v>78</v>
      </c>
      <c r="E678" t="s">
        <v>129</v>
      </c>
      <c r="F678" t="s">
        <v>71</v>
      </c>
      <c r="G678" t="s">
        <v>63</v>
      </c>
      <c r="H678" t="s">
        <v>172</v>
      </c>
      <c r="I678" t="s">
        <v>55</v>
      </c>
      <c r="J678" t="s">
        <v>65</v>
      </c>
      <c r="K678" t="s">
        <v>66</v>
      </c>
      <c r="L678">
        <v>27428.02</v>
      </c>
      <c r="M678">
        <v>2</v>
      </c>
      <c r="N678">
        <v>0</v>
      </c>
      <c r="O678">
        <v>9904.0499999999993</v>
      </c>
    </row>
    <row r="679" spans="1:15" x14ac:dyDescent="0.3">
      <c r="A679" t="s">
        <v>2033</v>
      </c>
      <c r="B679" t="s">
        <v>154</v>
      </c>
      <c r="C679" t="s">
        <v>2034</v>
      </c>
      <c r="D679" t="s">
        <v>61</v>
      </c>
      <c r="E679" t="s">
        <v>1299</v>
      </c>
      <c r="F679" t="s">
        <v>71</v>
      </c>
      <c r="G679" t="s">
        <v>72</v>
      </c>
      <c r="H679" t="s">
        <v>73</v>
      </c>
      <c r="I679" t="s">
        <v>96</v>
      </c>
      <c r="J679" t="s">
        <v>135</v>
      </c>
      <c r="K679" t="s">
        <v>136</v>
      </c>
      <c r="L679">
        <v>9043.4500000000007</v>
      </c>
      <c r="M679">
        <v>5</v>
      </c>
      <c r="N679">
        <v>0.15</v>
      </c>
      <c r="O679">
        <v>1813.58</v>
      </c>
    </row>
    <row r="680" spans="1:15" x14ac:dyDescent="0.3">
      <c r="A680" t="s">
        <v>2035</v>
      </c>
      <c r="B680" t="s">
        <v>2036</v>
      </c>
      <c r="C680" t="s">
        <v>981</v>
      </c>
      <c r="D680" t="s">
        <v>61</v>
      </c>
      <c r="E680" t="s">
        <v>479</v>
      </c>
      <c r="F680" t="s">
        <v>52</v>
      </c>
      <c r="G680" t="s">
        <v>72</v>
      </c>
      <c r="H680" t="s">
        <v>104</v>
      </c>
      <c r="I680" t="s">
        <v>55</v>
      </c>
      <c r="J680" t="s">
        <v>65</v>
      </c>
      <c r="K680" t="s">
        <v>325</v>
      </c>
      <c r="L680">
        <v>2178.4699999999998</v>
      </c>
      <c r="M680">
        <v>1</v>
      </c>
      <c r="N680">
        <v>0.15</v>
      </c>
      <c r="O680">
        <v>396.3</v>
      </c>
    </row>
    <row r="681" spans="1:15" x14ac:dyDescent="0.3">
      <c r="A681" t="s">
        <v>2037</v>
      </c>
      <c r="B681" t="s">
        <v>2038</v>
      </c>
      <c r="C681" t="s">
        <v>1415</v>
      </c>
      <c r="D681" t="s">
        <v>61</v>
      </c>
      <c r="E681" t="s">
        <v>1820</v>
      </c>
      <c r="F681" t="s">
        <v>52</v>
      </c>
      <c r="G681" t="s">
        <v>63</v>
      </c>
      <c r="H681" t="s">
        <v>202</v>
      </c>
      <c r="I681" t="s">
        <v>96</v>
      </c>
      <c r="J681" t="s">
        <v>135</v>
      </c>
      <c r="K681" t="s">
        <v>275</v>
      </c>
      <c r="L681">
        <v>53392.57</v>
      </c>
      <c r="M681">
        <v>7</v>
      </c>
      <c r="N681">
        <v>0.25</v>
      </c>
      <c r="O681">
        <v>7577.78</v>
      </c>
    </row>
    <row r="682" spans="1:15" x14ac:dyDescent="0.3">
      <c r="A682" t="s">
        <v>2039</v>
      </c>
      <c r="B682" t="s">
        <v>1542</v>
      </c>
      <c r="C682" t="s">
        <v>2040</v>
      </c>
      <c r="D682" t="s">
        <v>50</v>
      </c>
      <c r="E682" t="s">
        <v>807</v>
      </c>
      <c r="F682" t="s">
        <v>52</v>
      </c>
      <c r="G682" t="s">
        <v>53</v>
      </c>
      <c r="H682" t="s">
        <v>90</v>
      </c>
      <c r="I682" t="s">
        <v>55</v>
      </c>
      <c r="J682" t="s">
        <v>65</v>
      </c>
      <c r="K682" t="s">
        <v>130</v>
      </c>
      <c r="L682">
        <v>39354.239999999998</v>
      </c>
      <c r="M682">
        <v>6</v>
      </c>
      <c r="N682">
        <v>0.2</v>
      </c>
      <c r="O682">
        <v>6789.15</v>
      </c>
    </row>
    <row r="683" spans="1:15" x14ac:dyDescent="0.3">
      <c r="A683" t="s">
        <v>2041</v>
      </c>
      <c r="B683" t="s">
        <v>1484</v>
      </c>
      <c r="C683" t="s">
        <v>2042</v>
      </c>
      <c r="D683" t="s">
        <v>78</v>
      </c>
      <c r="E683" t="s">
        <v>629</v>
      </c>
      <c r="F683" t="s">
        <v>52</v>
      </c>
      <c r="G683" t="s">
        <v>63</v>
      </c>
      <c r="H683" t="s">
        <v>172</v>
      </c>
      <c r="I683" t="s">
        <v>83</v>
      </c>
      <c r="J683" t="s">
        <v>156</v>
      </c>
      <c r="K683" t="s">
        <v>157</v>
      </c>
      <c r="L683">
        <v>57737.85</v>
      </c>
      <c r="M683">
        <v>5</v>
      </c>
      <c r="N683">
        <v>0.1</v>
      </c>
      <c r="O683">
        <v>7869.22</v>
      </c>
    </row>
    <row r="684" spans="1:15" x14ac:dyDescent="0.3">
      <c r="A684" t="s">
        <v>2043</v>
      </c>
      <c r="B684" t="s">
        <v>2044</v>
      </c>
      <c r="C684" t="s">
        <v>1296</v>
      </c>
      <c r="D684" t="s">
        <v>102</v>
      </c>
      <c r="E684" t="s">
        <v>1244</v>
      </c>
      <c r="F684" t="s">
        <v>80</v>
      </c>
      <c r="G684" t="s">
        <v>81</v>
      </c>
      <c r="H684" t="s">
        <v>284</v>
      </c>
      <c r="I684" t="s">
        <v>83</v>
      </c>
      <c r="J684" t="s">
        <v>156</v>
      </c>
      <c r="K684" t="s">
        <v>157</v>
      </c>
      <c r="L684">
        <v>4315.96</v>
      </c>
      <c r="M684">
        <v>2</v>
      </c>
      <c r="N684">
        <v>0</v>
      </c>
      <c r="O684">
        <v>1430.89</v>
      </c>
    </row>
    <row r="685" spans="1:15" x14ac:dyDescent="0.3">
      <c r="A685" t="s">
        <v>2045</v>
      </c>
      <c r="B685" t="s">
        <v>2046</v>
      </c>
      <c r="C685" t="s">
        <v>698</v>
      </c>
      <c r="D685" t="s">
        <v>102</v>
      </c>
      <c r="E685" t="s">
        <v>2047</v>
      </c>
      <c r="F685" t="s">
        <v>52</v>
      </c>
      <c r="G685" t="s">
        <v>81</v>
      </c>
      <c r="H685" t="s">
        <v>82</v>
      </c>
      <c r="I685" t="s">
        <v>96</v>
      </c>
      <c r="J685" t="s">
        <v>166</v>
      </c>
      <c r="K685" t="s">
        <v>762</v>
      </c>
      <c r="L685">
        <v>52811.75</v>
      </c>
      <c r="M685">
        <v>5</v>
      </c>
      <c r="N685">
        <v>0.05</v>
      </c>
      <c r="O685">
        <v>17286.78</v>
      </c>
    </row>
    <row r="686" spans="1:15" x14ac:dyDescent="0.3">
      <c r="A686" t="s">
        <v>2048</v>
      </c>
      <c r="B686" t="s">
        <v>2049</v>
      </c>
      <c r="C686" t="s">
        <v>1925</v>
      </c>
      <c r="D686" t="s">
        <v>50</v>
      </c>
      <c r="E686" t="s">
        <v>1207</v>
      </c>
      <c r="F686" t="s">
        <v>80</v>
      </c>
      <c r="G686" t="s">
        <v>81</v>
      </c>
      <c r="H686" t="s">
        <v>95</v>
      </c>
      <c r="I686" t="s">
        <v>55</v>
      </c>
      <c r="J686" t="s">
        <v>141</v>
      </c>
      <c r="K686" t="s">
        <v>978</v>
      </c>
      <c r="L686">
        <v>70781.899999999994</v>
      </c>
      <c r="M686">
        <v>5</v>
      </c>
      <c r="N686">
        <v>0.25</v>
      </c>
      <c r="O686">
        <v>15686.05</v>
      </c>
    </row>
    <row r="687" spans="1:15" x14ac:dyDescent="0.3">
      <c r="A687" t="s">
        <v>2050</v>
      </c>
      <c r="B687" t="s">
        <v>1584</v>
      </c>
      <c r="C687" t="s">
        <v>740</v>
      </c>
      <c r="D687" t="s">
        <v>61</v>
      </c>
      <c r="E687" t="s">
        <v>1490</v>
      </c>
      <c r="F687" t="s">
        <v>52</v>
      </c>
      <c r="G687" t="s">
        <v>72</v>
      </c>
      <c r="H687" t="s">
        <v>104</v>
      </c>
      <c r="I687" t="s">
        <v>118</v>
      </c>
      <c r="J687" t="s">
        <v>119</v>
      </c>
      <c r="K687" t="s">
        <v>197</v>
      </c>
      <c r="L687">
        <v>16912.7</v>
      </c>
      <c r="M687">
        <v>10</v>
      </c>
      <c r="N687">
        <v>0.05</v>
      </c>
      <c r="O687">
        <v>5413.54</v>
      </c>
    </row>
    <row r="688" spans="1:15" x14ac:dyDescent="0.3">
      <c r="A688" t="s">
        <v>2051</v>
      </c>
      <c r="B688" t="s">
        <v>771</v>
      </c>
      <c r="C688" t="s">
        <v>386</v>
      </c>
      <c r="D688" t="s">
        <v>78</v>
      </c>
      <c r="E688" t="s">
        <v>543</v>
      </c>
      <c r="F688" t="s">
        <v>52</v>
      </c>
      <c r="G688" t="s">
        <v>81</v>
      </c>
      <c r="H688" t="s">
        <v>284</v>
      </c>
      <c r="I688" t="s">
        <v>118</v>
      </c>
      <c r="J688" t="s">
        <v>230</v>
      </c>
      <c r="K688" t="s">
        <v>231</v>
      </c>
      <c r="L688">
        <v>67172.34</v>
      </c>
      <c r="M688">
        <v>6</v>
      </c>
      <c r="N688">
        <v>0.2</v>
      </c>
      <c r="O688">
        <v>14390.17</v>
      </c>
    </row>
    <row r="689" spans="1:15" x14ac:dyDescent="0.3">
      <c r="A689" t="s">
        <v>2052</v>
      </c>
      <c r="B689" t="s">
        <v>916</v>
      </c>
      <c r="C689" t="s">
        <v>917</v>
      </c>
      <c r="D689" t="s">
        <v>78</v>
      </c>
      <c r="E689" t="s">
        <v>2053</v>
      </c>
      <c r="F689" t="s">
        <v>71</v>
      </c>
      <c r="G689" t="s">
        <v>81</v>
      </c>
      <c r="H689" t="s">
        <v>82</v>
      </c>
      <c r="I689" t="s">
        <v>83</v>
      </c>
      <c r="J689" t="s">
        <v>449</v>
      </c>
      <c r="K689" t="s">
        <v>775</v>
      </c>
      <c r="L689">
        <v>145312.9</v>
      </c>
      <c r="M689">
        <v>10</v>
      </c>
      <c r="N689">
        <v>0.25</v>
      </c>
      <c r="O689">
        <v>21322.6</v>
      </c>
    </row>
    <row r="690" spans="1:15" x14ac:dyDescent="0.3">
      <c r="A690" t="s">
        <v>2054</v>
      </c>
      <c r="B690" t="s">
        <v>698</v>
      </c>
      <c r="C690" t="s">
        <v>2055</v>
      </c>
      <c r="D690" t="s">
        <v>102</v>
      </c>
      <c r="E690" t="s">
        <v>1247</v>
      </c>
      <c r="F690" t="s">
        <v>80</v>
      </c>
      <c r="G690" t="s">
        <v>179</v>
      </c>
      <c r="H690" t="s">
        <v>236</v>
      </c>
      <c r="I690" t="s">
        <v>118</v>
      </c>
      <c r="J690" t="s">
        <v>119</v>
      </c>
      <c r="K690" t="s">
        <v>120</v>
      </c>
      <c r="L690">
        <v>97806.51</v>
      </c>
      <c r="M690">
        <v>9</v>
      </c>
      <c r="N690">
        <v>0</v>
      </c>
      <c r="O690">
        <v>35996.9</v>
      </c>
    </row>
    <row r="691" spans="1:15" x14ac:dyDescent="0.3">
      <c r="A691" t="s">
        <v>2056</v>
      </c>
      <c r="B691" t="s">
        <v>1896</v>
      </c>
      <c r="C691" t="s">
        <v>2057</v>
      </c>
      <c r="D691" t="s">
        <v>78</v>
      </c>
      <c r="E691" t="s">
        <v>448</v>
      </c>
      <c r="F691" t="s">
        <v>71</v>
      </c>
      <c r="G691" t="s">
        <v>63</v>
      </c>
      <c r="H691" t="s">
        <v>213</v>
      </c>
      <c r="I691" t="s">
        <v>96</v>
      </c>
      <c r="J691" t="s">
        <v>111</v>
      </c>
      <c r="K691" t="s">
        <v>112</v>
      </c>
      <c r="L691">
        <v>55661.83</v>
      </c>
      <c r="M691">
        <v>7</v>
      </c>
      <c r="N691">
        <v>0.2</v>
      </c>
      <c r="O691">
        <v>9007.36</v>
      </c>
    </row>
    <row r="692" spans="1:15" x14ac:dyDescent="0.3">
      <c r="A692" t="s">
        <v>2058</v>
      </c>
      <c r="B692" t="s">
        <v>2059</v>
      </c>
      <c r="C692" t="s">
        <v>2060</v>
      </c>
      <c r="D692" t="s">
        <v>78</v>
      </c>
      <c r="E692" t="s">
        <v>676</v>
      </c>
      <c r="F692" t="s">
        <v>52</v>
      </c>
      <c r="G692" t="s">
        <v>179</v>
      </c>
      <c r="H692" t="s">
        <v>180</v>
      </c>
      <c r="I692" t="s">
        <v>83</v>
      </c>
      <c r="J692" t="s">
        <v>379</v>
      </c>
      <c r="K692" t="s">
        <v>562</v>
      </c>
      <c r="L692">
        <v>117718.02</v>
      </c>
      <c r="M692">
        <v>9</v>
      </c>
      <c r="N692">
        <v>0</v>
      </c>
      <c r="O692">
        <v>42216.09</v>
      </c>
    </row>
    <row r="693" spans="1:15" x14ac:dyDescent="0.3">
      <c r="A693" t="s">
        <v>2061</v>
      </c>
      <c r="B693" t="s">
        <v>2062</v>
      </c>
      <c r="C693" t="s">
        <v>1637</v>
      </c>
      <c r="D693" t="s">
        <v>102</v>
      </c>
      <c r="E693" t="s">
        <v>1380</v>
      </c>
      <c r="F693" t="s">
        <v>71</v>
      </c>
      <c r="G693" t="s">
        <v>53</v>
      </c>
      <c r="H693" t="s">
        <v>110</v>
      </c>
      <c r="I693" t="s">
        <v>55</v>
      </c>
      <c r="J693" t="s">
        <v>65</v>
      </c>
      <c r="K693" t="s">
        <v>91</v>
      </c>
      <c r="L693">
        <v>105114.8</v>
      </c>
      <c r="M693">
        <v>10</v>
      </c>
      <c r="N693">
        <v>0.2</v>
      </c>
      <c r="O693">
        <v>24062.02</v>
      </c>
    </row>
    <row r="694" spans="1:15" x14ac:dyDescent="0.3">
      <c r="A694" t="s">
        <v>2063</v>
      </c>
      <c r="B694" t="s">
        <v>1503</v>
      </c>
      <c r="C694" t="s">
        <v>2064</v>
      </c>
      <c r="D694" t="s">
        <v>78</v>
      </c>
      <c r="E694" t="s">
        <v>2065</v>
      </c>
      <c r="F694" t="s">
        <v>71</v>
      </c>
      <c r="G694" t="s">
        <v>72</v>
      </c>
      <c r="H694" t="s">
        <v>117</v>
      </c>
      <c r="I694" t="s">
        <v>83</v>
      </c>
      <c r="J694" t="s">
        <v>156</v>
      </c>
      <c r="K694" t="s">
        <v>157</v>
      </c>
      <c r="L694">
        <v>33530.49</v>
      </c>
      <c r="M694">
        <v>9</v>
      </c>
      <c r="N694">
        <v>0</v>
      </c>
      <c r="O694">
        <v>8050.54</v>
      </c>
    </row>
    <row r="695" spans="1:15" x14ac:dyDescent="0.3">
      <c r="A695" t="s">
        <v>2066</v>
      </c>
      <c r="B695" t="s">
        <v>2067</v>
      </c>
      <c r="C695" t="s">
        <v>311</v>
      </c>
      <c r="D695" t="s">
        <v>78</v>
      </c>
      <c r="E695" t="s">
        <v>345</v>
      </c>
      <c r="F695" t="s">
        <v>52</v>
      </c>
      <c r="G695" t="s">
        <v>179</v>
      </c>
      <c r="H695" t="s">
        <v>180</v>
      </c>
      <c r="I695" t="s">
        <v>55</v>
      </c>
      <c r="J695" t="s">
        <v>141</v>
      </c>
      <c r="K695" t="s">
        <v>241</v>
      </c>
      <c r="L695">
        <v>145888.4</v>
      </c>
      <c r="M695">
        <v>10</v>
      </c>
      <c r="N695">
        <v>0.1</v>
      </c>
      <c r="O695">
        <v>49787.28</v>
      </c>
    </row>
    <row r="696" spans="1:15" x14ac:dyDescent="0.3">
      <c r="A696" t="s">
        <v>2068</v>
      </c>
      <c r="B696" t="s">
        <v>2069</v>
      </c>
      <c r="C696" t="s">
        <v>1503</v>
      </c>
      <c r="D696" t="s">
        <v>78</v>
      </c>
      <c r="E696" t="s">
        <v>664</v>
      </c>
      <c r="F696" t="s">
        <v>80</v>
      </c>
      <c r="G696" t="s">
        <v>72</v>
      </c>
      <c r="H696" t="s">
        <v>73</v>
      </c>
      <c r="I696" t="s">
        <v>55</v>
      </c>
      <c r="J696" t="s">
        <v>173</v>
      </c>
      <c r="K696" t="s">
        <v>780</v>
      </c>
      <c r="L696">
        <v>44044.2</v>
      </c>
      <c r="M696">
        <v>4</v>
      </c>
      <c r="N696">
        <v>0.1</v>
      </c>
      <c r="O696">
        <v>14104.48</v>
      </c>
    </row>
    <row r="697" spans="1:15" x14ac:dyDescent="0.3">
      <c r="A697" t="s">
        <v>2070</v>
      </c>
      <c r="B697" t="s">
        <v>1553</v>
      </c>
      <c r="C697" t="s">
        <v>1107</v>
      </c>
      <c r="D697" t="s">
        <v>50</v>
      </c>
      <c r="E697" t="s">
        <v>279</v>
      </c>
      <c r="F697" t="s">
        <v>80</v>
      </c>
      <c r="G697" t="s">
        <v>179</v>
      </c>
      <c r="H697" t="s">
        <v>180</v>
      </c>
      <c r="I697" t="s">
        <v>96</v>
      </c>
      <c r="J697" t="s">
        <v>135</v>
      </c>
      <c r="K697" t="s">
        <v>275</v>
      </c>
      <c r="L697">
        <v>16090</v>
      </c>
      <c r="M697">
        <v>5</v>
      </c>
      <c r="N697">
        <v>0.25</v>
      </c>
      <c r="O697">
        <v>2390.17</v>
      </c>
    </row>
    <row r="698" spans="1:15" x14ac:dyDescent="0.3">
      <c r="A698" t="s">
        <v>2071</v>
      </c>
      <c r="B698" t="s">
        <v>2072</v>
      </c>
      <c r="C698" t="s">
        <v>2073</v>
      </c>
      <c r="D698" t="s">
        <v>102</v>
      </c>
      <c r="E698" t="s">
        <v>1676</v>
      </c>
      <c r="F698" t="s">
        <v>71</v>
      </c>
      <c r="G698" t="s">
        <v>53</v>
      </c>
      <c r="H698" t="s">
        <v>246</v>
      </c>
      <c r="I698" t="s">
        <v>55</v>
      </c>
      <c r="J698" t="s">
        <v>56</v>
      </c>
      <c r="K698" t="s">
        <v>57</v>
      </c>
      <c r="L698">
        <v>23507.279999999999</v>
      </c>
      <c r="M698">
        <v>8</v>
      </c>
      <c r="N698">
        <v>0.05</v>
      </c>
      <c r="O698">
        <v>7878.37</v>
      </c>
    </row>
    <row r="699" spans="1:15" x14ac:dyDescent="0.3">
      <c r="A699" t="s">
        <v>2074</v>
      </c>
      <c r="B699" t="s">
        <v>1646</v>
      </c>
      <c r="C699" t="s">
        <v>932</v>
      </c>
      <c r="D699" t="s">
        <v>61</v>
      </c>
      <c r="E699" t="s">
        <v>992</v>
      </c>
      <c r="F699" t="s">
        <v>71</v>
      </c>
      <c r="G699" t="s">
        <v>53</v>
      </c>
      <c r="H699" t="s">
        <v>110</v>
      </c>
      <c r="I699" t="s">
        <v>96</v>
      </c>
      <c r="J699" t="s">
        <v>135</v>
      </c>
      <c r="K699" t="s">
        <v>395</v>
      </c>
      <c r="L699">
        <v>3798.96</v>
      </c>
      <c r="M699">
        <v>3</v>
      </c>
      <c r="N699">
        <v>0.05</v>
      </c>
      <c r="O699">
        <v>1033.06</v>
      </c>
    </row>
    <row r="700" spans="1:15" x14ac:dyDescent="0.3">
      <c r="A700" t="s">
        <v>2075</v>
      </c>
      <c r="B700" t="s">
        <v>1803</v>
      </c>
      <c r="C700" t="s">
        <v>2076</v>
      </c>
      <c r="D700" t="s">
        <v>50</v>
      </c>
      <c r="E700" t="s">
        <v>1186</v>
      </c>
      <c r="F700" t="s">
        <v>80</v>
      </c>
      <c r="G700" t="s">
        <v>81</v>
      </c>
      <c r="H700" t="s">
        <v>82</v>
      </c>
      <c r="I700" t="s">
        <v>96</v>
      </c>
      <c r="J700" t="s">
        <v>166</v>
      </c>
      <c r="K700" t="s">
        <v>167</v>
      </c>
      <c r="L700">
        <v>24866.240000000002</v>
      </c>
      <c r="M700">
        <v>2</v>
      </c>
      <c r="N700">
        <v>0.25</v>
      </c>
      <c r="O700">
        <v>3102.01</v>
      </c>
    </row>
    <row r="701" spans="1:15" x14ac:dyDescent="0.3">
      <c r="A701" t="s">
        <v>2077</v>
      </c>
      <c r="B701" t="s">
        <v>427</v>
      </c>
      <c r="C701" t="s">
        <v>881</v>
      </c>
      <c r="D701" t="s">
        <v>50</v>
      </c>
      <c r="E701" t="s">
        <v>350</v>
      </c>
      <c r="F701" t="s">
        <v>80</v>
      </c>
      <c r="G701" t="s">
        <v>179</v>
      </c>
      <c r="H701" t="s">
        <v>180</v>
      </c>
      <c r="I701" t="s">
        <v>55</v>
      </c>
      <c r="J701" t="s">
        <v>173</v>
      </c>
      <c r="K701" t="s">
        <v>780</v>
      </c>
      <c r="L701">
        <v>6388.72</v>
      </c>
      <c r="M701">
        <v>2</v>
      </c>
      <c r="N701">
        <v>0.15</v>
      </c>
      <c r="O701">
        <v>1140.83</v>
      </c>
    </row>
    <row r="702" spans="1:15" x14ac:dyDescent="0.3">
      <c r="A702" t="s">
        <v>2078</v>
      </c>
      <c r="B702" t="s">
        <v>2079</v>
      </c>
      <c r="C702" t="s">
        <v>1266</v>
      </c>
      <c r="D702" t="s">
        <v>61</v>
      </c>
      <c r="E702" t="s">
        <v>2080</v>
      </c>
      <c r="F702" t="s">
        <v>71</v>
      </c>
      <c r="G702" t="s">
        <v>53</v>
      </c>
      <c r="H702" t="s">
        <v>110</v>
      </c>
      <c r="I702" t="s">
        <v>55</v>
      </c>
      <c r="J702" t="s">
        <v>141</v>
      </c>
      <c r="K702" t="s">
        <v>241</v>
      </c>
      <c r="L702">
        <v>18193.68</v>
      </c>
      <c r="M702">
        <v>9</v>
      </c>
      <c r="N702">
        <v>0</v>
      </c>
      <c r="O702">
        <v>6809.82</v>
      </c>
    </row>
    <row r="703" spans="1:15" x14ac:dyDescent="0.3">
      <c r="A703" t="s">
        <v>2081</v>
      </c>
      <c r="B703" t="s">
        <v>77</v>
      </c>
      <c r="C703" t="s">
        <v>2082</v>
      </c>
      <c r="D703" t="s">
        <v>102</v>
      </c>
      <c r="E703" t="s">
        <v>245</v>
      </c>
      <c r="F703" t="s">
        <v>52</v>
      </c>
      <c r="G703" t="s">
        <v>81</v>
      </c>
      <c r="H703" t="s">
        <v>284</v>
      </c>
      <c r="I703" t="s">
        <v>96</v>
      </c>
      <c r="J703" t="s">
        <v>166</v>
      </c>
      <c r="K703" t="s">
        <v>167</v>
      </c>
      <c r="L703">
        <v>59396.4</v>
      </c>
      <c r="M703">
        <v>6</v>
      </c>
      <c r="N703">
        <v>0.05</v>
      </c>
      <c r="O703">
        <v>9568.67</v>
      </c>
    </row>
    <row r="704" spans="1:15" x14ac:dyDescent="0.3">
      <c r="A704" t="s">
        <v>2083</v>
      </c>
      <c r="B704" t="s">
        <v>1041</v>
      </c>
      <c r="C704" t="s">
        <v>2084</v>
      </c>
      <c r="D704" t="s">
        <v>50</v>
      </c>
      <c r="E704" t="s">
        <v>2085</v>
      </c>
      <c r="F704" t="s">
        <v>52</v>
      </c>
      <c r="G704" t="s">
        <v>53</v>
      </c>
      <c r="H704" t="s">
        <v>54</v>
      </c>
      <c r="I704" t="s">
        <v>118</v>
      </c>
      <c r="J704" t="s">
        <v>230</v>
      </c>
      <c r="K704" t="s">
        <v>356</v>
      </c>
      <c r="L704">
        <v>51391.3</v>
      </c>
      <c r="M704">
        <v>10</v>
      </c>
      <c r="N704">
        <v>0.1</v>
      </c>
      <c r="O704">
        <v>7824.48</v>
      </c>
    </row>
    <row r="705" spans="1:15" x14ac:dyDescent="0.3">
      <c r="A705" t="s">
        <v>2086</v>
      </c>
      <c r="B705" t="s">
        <v>1870</v>
      </c>
      <c r="C705" t="s">
        <v>901</v>
      </c>
      <c r="D705" t="s">
        <v>61</v>
      </c>
      <c r="E705" t="s">
        <v>990</v>
      </c>
      <c r="F705" t="s">
        <v>80</v>
      </c>
      <c r="G705" t="s">
        <v>72</v>
      </c>
      <c r="H705" t="s">
        <v>104</v>
      </c>
      <c r="I705" t="s">
        <v>96</v>
      </c>
      <c r="J705" t="s">
        <v>135</v>
      </c>
      <c r="K705" t="s">
        <v>136</v>
      </c>
      <c r="L705">
        <v>47232.1</v>
      </c>
      <c r="M705">
        <v>5</v>
      </c>
      <c r="N705">
        <v>0.1</v>
      </c>
      <c r="O705">
        <v>13301.18</v>
      </c>
    </row>
    <row r="706" spans="1:15" x14ac:dyDescent="0.3">
      <c r="A706" t="s">
        <v>2087</v>
      </c>
      <c r="B706" t="s">
        <v>393</v>
      </c>
      <c r="C706" t="s">
        <v>1630</v>
      </c>
      <c r="D706" t="s">
        <v>102</v>
      </c>
      <c r="E706" t="s">
        <v>814</v>
      </c>
      <c r="F706" t="s">
        <v>80</v>
      </c>
      <c r="G706" t="s">
        <v>81</v>
      </c>
      <c r="H706" t="s">
        <v>82</v>
      </c>
      <c r="I706" t="s">
        <v>83</v>
      </c>
      <c r="J706" t="s">
        <v>156</v>
      </c>
      <c r="K706" t="s">
        <v>285</v>
      </c>
      <c r="L706">
        <v>17942.61</v>
      </c>
      <c r="M706">
        <v>3</v>
      </c>
      <c r="N706">
        <v>0.25</v>
      </c>
      <c r="O706">
        <v>2701.99</v>
      </c>
    </row>
    <row r="707" spans="1:15" x14ac:dyDescent="0.3">
      <c r="A707" t="s">
        <v>2088</v>
      </c>
      <c r="B707" t="s">
        <v>655</v>
      </c>
      <c r="C707" t="s">
        <v>2089</v>
      </c>
      <c r="D707" t="s">
        <v>50</v>
      </c>
      <c r="E707" t="s">
        <v>1328</v>
      </c>
      <c r="F707" t="s">
        <v>71</v>
      </c>
      <c r="G707" t="s">
        <v>72</v>
      </c>
      <c r="H707" t="s">
        <v>104</v>
      </c>
      <c r="I707" t="s">
        <v>55</v>
      </c>
      <c r="J707" t="s">
        <v>141</v>
      </c>
      <c r="K707" t="s">
        <v>142</v>
      </c>
      <c r="L707">
        <v>34678.559999999998</v>
      </c>
      <c r="M707">
        <v>3</v>
      </c>
      <c r="N707">
        <v>0.1</v>
      </c>
      <c r="O707">
        <v>9992.76</v>
      </c>
    </row>
    <row r="708" spans="1:15" x14ac:dyDescent="0.3">
      <c r="A708" t="s">
        <v>2090</v>
      </c>
      <c r="B708" t="s">
        <v>1385</v>
      </c>
      <c r="C708" t="s">
        <v>2049</v>
      </c>
      <c r="D708" t="s">
        <v>102</v>
      </c>
      <c r="E708" t="s">
        <v>1979</v>
      </c>
      <c r="F708" t="s">
        <v>52</v>
      </c>
      <c r="G708" t="s">
        <v>53</v>
      </c>
      <c r="H708" t="s">
        <v>246</v>
      </c>
      <c r="I708" t="s">
        <v>96</v>
      </c>
      <c r="J708" t="s">
        <v>166</v>
      </c>
      <c r="K708" t="s">
        <v>762</v>
      </c>
      <c r="L708">
        <v>67414.5</v>
      </c>
      <c r="M708">
        <v>9</v>
      </c>
      <c r="N708">
        <v>0.2</v>
      </c>
      <c r="O708">
        <v>10497.73</v>
      </c>
    </row>
    <row r="709" spans="1:15" x14ac:dyDescent="0.3">
      <c r="A709" t="s">
        <v>2091</v>
      </c>
      <c r="B709" t="s">
        <v>702</v>
      </c>
      <c r="C709" t="s">
        <v>2092</v>
      </c>
      <c r="D709" t="s">
        <v>102</v>
      </c>
      <c r="E709" t="s">
        <v>2093</v>
      </c>
      <c r="F709" t="s">
        <v>80</v>
      </c>
      <c r="G709" t="s">
        <v>53</v>
      </c>
      <c r="H709" t="s">
        <v>54</v>
      </c>
      <c r="I709" t="s">
        <v>83</v>
      </c>
      <c r="J709" t="s">
        <v>84</v>
      </c>
      <c r="K709" t="s">
        <v>85</v>
      </c>
      <c r="L709">
        <v>59639.199999999997</v>
      </c>
      <c r="M709">
        <v>4</v>
      </c>
      <c r="N709">
        <v>0</v>
      </c>
      <c r="O709">
        <v>18452.39</v>
      </c>
    </row>
    <row r="710" spans="1:15" x14ac:dyDescent="0.3">
      <c r="A710" t="s">
        <v>2094</v>
      </c>
      <c r="B710" t="s">
        <v>2095</v>
      </c>
      <c r="C710" t="s">
        <v>654</v>
      </c>
      <c r="D710" t="s">
        <v>50</v>
      </c>
      <c r="E710" t="s">
        <v>746</v>
      </c>
      <c r="F710" t="s">
        <v>71</v>
      </c>
      <c r="G710" t="s">
        <v>53</v>
      </c>
      <c r="H710" t="s">
        <v>90</v>
      </c>
      <c r="I710" t="s">
        <v>96</v>
      </c>
      <c r="J710" t="s">
        <v>135</v>
      </c>
      <c r="K710" t="s">
        <v>136</v>
      </c>
      <c r="L710">
        <v>26522.720000000001</v>
      </c>
      <c r="M710">
        <v>7</v>
      </c>
      <c r="N710">
        <v>0.05</v>
      </c>
      <c r="O710">
        <v>9726.73</v>
      </c>
    </row>
    <row r="711" spans="1:15" x14ac:dyDescent="0.3">
      <c r="A711" t="s">
        <v>2096</v>
      </c>
      <c r="B711" t="s">
        <v>1598</v>
      </c>
      <c r="C711" t="s">
        <v>107</v>
      </c>
      <c r="D711" t="s">
        <v>61</v>
      </c>
      <c r="E711" t="s">
        <v>2025</v>
      </c>
      <c r="F711" t="s">
        <v>80</v>
      </c>
      <c r="G711" t="s">
        <v>63</v>
      </c>
      <c r="H711" t="s">
        <v>64</v>
      </c>
      <c r="I711" t="s">
        <v>55</v>
      </c>
      <c r="J711" t="s">
        <v>173</v>
      </c>
      <c r="K711" t="s">
        <v>203</v>
      </c>
      <c r="L711">
        <v>100752.56</v>
      </c>
      <c r="M711">
        <v>8</v>
      </c>
      <c r="N711">
        <v>0.05</v>
      </c>
      <c r="O711">
        <v>37563.67</v>
      </c>
    </row>
    <row r="712" spans="1:15" x14ac:dyDescent="0.3">
      <c r="A712" t="s">
        <v>2097</v>
      </c>
      <c r="B712" t="s">
        <v>646</v>
      </c>
      <c r="C712" t="s">
        <v>2098</v>
      </c>
      <c r="D712" t="s">
        <v>50</v>
      </c>
      <c r="E712" t="s">
        <v>146</v>
      </c>
      <c r="F712" t="s">
        <v>52</v>
      </c>
      <c r="G712" t="s">
        <v>179</v>
      </c>
      <c r="H712" t="s">
        <v>236</v>
      </c>
      <c r="I712" t="s">
        <v>83</v>
      </c>
      <c r="J712" t="s">
        <v>156</v>
      </c>
      <c r="K712" t="s">
        <v>285</v>
      </c>
      <c r="L712">
        <v>33815.97</v>
      </c>
      <c r="M712">
        <v>3</v>
      </c>
      <c r="N712">
        <v>0.25</v>
      </c>
      <c r="O712">
        <v>4129.1499999999996</v>
      </c>
    </row>
    <row r="713" spans="1:15" x14ac:dyDescent="0.3">
      <c r="A713" t="s">
        <v>2099</v>
      </c>
      <c r="B713" t="s">
        <v>361</v>
      </c>
      <c r="C713" t="s">
        <v>922</v>
      </c>
      <c r="D713" t="s">
        <v>78</v>
      </c>
      <c r="E713" t="s">
        <v>465</v>
      </c>
      <c r="F713" t="s">
        <v>71</v>
      </c>
      <c r="G713" t="s">
        <v>81</v>
      </c>
      <c r="H713" t="s">
        <v>284</v>
      </c>
      <c r="I713" t="s">
        <v>55</v>
      </c>
      <c r="J713" t="s">
        <v>173</v>
      </c>
      <c r="K713" t="s">
        <v>174</v>
      </c>
      <c r="L713">
        <v>23158.44</v>
      </c>
      <c r="M713">
        <v>9</v>
      </c>
      <c r="N713">
        <v>0.15</v>
      </c>
      <c r="O713">
        <v>3776.11</v>
      </c>
    </row>
    <row r="714" spans="1:15" x14ac:dyDescent="0.3">
      <c r="A714" t="s">
        <v>2100</v>
      </c>
      <c r="B714" t="s">
        <v>2030</v>
      </c>
      <c r="C714" t="s">
        <v>2101</v>
      </c>
      <c r="D714" t="s">
        <v>78</v>
      </c>
      <c r="E714" t="s">
        <v>1071</v>
      </c>
      <c r="F714" t="s">
        <v>71</v>
      </c>
      <c r="G714" t="s">
        <v>53</v>
      </c>
      <c r="H714" t="s">
        <v>246</v>
      </c>
      <c r="I714" t="s">
        <v>83</v>
      </c>
      <c r="J714" t="s">
        <v>84</v>
      </c>
      <c r="K714" t="s">
        <v>85</v>
      </c>
      <c r="L714">
        <v>52091.01</v>
      </c>
      <c r="M714">
        <v>9</v>
      </c>
      <c r="N714">
        <v>0.05</v>
      </c>
      <c r="O714">
        <v>10600.81</v>
      </c>
    </row>
    <row r="715" spans="1:15" x14ac:dyDescent="0.3">
      <c r="A715" t="s">
        <v>2102</v>
      </c>
      <c r="B715" t="s">
        <v>249</v>
      </c>
      <c r="C715" t="s">
        <v>512</v>
      </c>
      <c r="D715" t="s">
        <v>50</v>
      </c>
      <c r="E715" t="s">
        <v>316</v>
      </c>
      <c r="F715" t="s">
        <v>52</v>
      </c>
      <c r="G715" t="s">
        <v>179</v>
      </c>
      <c r="H715" t="s">
        <v>180</v>
      </c>
      <c r="I715" t="s">
        <v>96</v>
      </c>
      <c r="J715" t="s">
        <v>166</v>
      </c>
      <c r="K715" t="s">
        <v>337</v>
      </c>
      <c r="L715">
        <v>87103.45</v>
      </c>
      <c r="M715">
        <v>7</v>
      </c>
      <c r="N715">
        <v>0.05</v>
      </c>
      <c r="O715">
        <v>31968.31</v>
      </c>
    </row>
    <row r="716" spans="1:15" x14ac:dyDescent="0.3">
      <c r="A716" t="s">
        <v>2103</v>
      </c>
      <c r="B716" t="s">
        <v>2104</v>
      </c>
      <c r="C716" t="s">
        <v>474</v>
      </c>
      <c r="D716" t="s">
        <v>102</v>
      </c>
      <c r="E716" t="s">
        <v>2105</v>
      </c>
      <c r="F716" t="s">
        <v>52</v>
      </c>
      <c r="G716" t="s">
        <v>81</v>
      </c>
      <c r="H716" t="s">
        <v>82</v>
      </c>
      <c r="I716" t="s">
        <v>118</v>
      </c>
      <c r="J716" t="s">
        <v>230</v>
      </c>
      <c r="K716" t="s">
        <v>356</v>
      </c>
      <c r="L716">
        <v>17506.64</v>
      </c>
      <c r="M716">
        <v>4</v>
      </c>
      <c r="N716">
        <v>0.2</v>
      </c>
      <c r="O716">
        <v>5229.3599999999997</v>
      </c>
    </row>
    <row r="717" spans="1:15" x14ac:dyDescent="0.3">
      <c r="A717" t="s">
        <v>2106</v>
      </c>
      <c r="B717" t="s">
        <v>1322</v>
      </c>
      <c r="C717" t="s">
        <v>1070</v>
      </c>
      <c r="D717" t="s">
        <v>50</v>
      </c>
      <c r="E717" t="s">
        <v>672</v>
      </c>
      <c r="F717" t="s">
        <v>80</v>
      </c>
      <c r="G717" t="s">
        <v>53</v>
      </c>
      <c r="H717" t="s">
        <v>54</v>
      </c>
      <c r="I717" t="s">
        <v>83</v>
      </c>
      <c r="J717" t="s">
        <v>84</v>
      </c>
      <c r="K717" t="s">
        <v>85</v>
      </c>
      <c r="L717">
        <v>85589.9</v>
      </c>
      <c r="M717">
        <v>10</v>
      </c>
      <c r="N717">
        <v>0.2</v>
      </c>
      <c r="O717">
        <v>10501.98</v>
      </c>
    </row>
    <row r="718" spans="1:15" x14ac:dyDescent="0.3">
      <c r="A718" t="s">
        <v>2107</v>
      </c>
      <c r="B718" t="s">
        <v>2108</v>
      </c>
      <c r="C718" t="s">
        <v>812</v>
      </c>
      <c r="D718" t="s">
        <v>50</v>
      </c>
      <c r="E718" t="s">
        <v>1049</v>
      </c>
      <c r="F718" t="s">
        <v>71</v>
      </c>
      <c r="G718" t="s">
        <v>81</v>
      </c>
      <c r="H718" t="s">
        <v>95</v>
      </c>
      <c r="I718" t="s">
        <v>118</v>
      </c>
      <c r="J718" t="s">
        <v>119</v>
      </c>
      <c r="K718" t="s">
        <v>270</v>
      </c>
      <c r="L718">
        <v>19416.759999999998</v>
      </c>
      <c r="M718">
        <v>4</v>
      </c>
      <c r="N718">
        <v>0.15</v>
      </c>
      <c r="O718">
        <v>3607.46</v>
      </c>
    </row>
    <row r="719" spans="1:15" x14ac:dyDescent="0.3">
      <c r="A719" t="s">
        <v>2109</v>
      </c>
      <c r="B719" t="s">
        <v>461</v>
      </c>
      <c r="C719" t="s">
        <v>1099</v>
      </c>
      <c r="D719" t="s">
        <v>50</v>
      </c>
      <c r="E719" t="s">
        <v>1055</v>
      </c>
      <c r="F719" t="s">
        <v>80</v>
      </c>
      <c r="G719" t="s">
        <v>179</v>
      </c>
      <c r="H719" t="s">
        <v>180</v>
      </c>
      <c r="I719" t="s">
        <v>83</v>
      </c>
      <c r="J719" t="s">
        <v>449</v>
      </c>
      <c r="K719" t="s">
        <v>681</v>
      </c>
      <c r="L719">
        <v>50812.3</v>
      </c>
      <c r="M719">
        <v>7</v>
      </c>
      <c r="N719">
        <v>0</v>
      </c>
      <c r="O719">
        <v>16639.509999999998</v>
      </c>
    </row>
    <row r="720" spans="1:15" x14ac:dyDescent="0.3">
      <c r="A720" t="s">
        <v>2110</v>
      </c>
      <c r="B720" t="s">
        <v>1054</v>
      </c>
      <c r="C720" t="s">
        <v>1611</v>
      </c>
      <c r="D720" t="s">
        <v>102</v>
      </c>
      <c r="E720" t="s">
        <v>475</v>
      </c>
      <c r="F720" t="s">
        <v>80</v>
      </c>
      <c r="G720" t="s">
        <v>53</v>
      </c>
      <c r="H720" t="s">
        <v>110</v>
      </c>
      <c r="I720" t="s">
        <v>83</v>
      </c>
      <c r="J720" t="s">
        <v>156</v>
      </c>
      <c r="K720" t="s">
        <v>208</v>
      </c>
      <c r="L720">
        <v>133971.57</v>
      </c>
      <c r="M720">
        <v>9</v>
      </c>
      <c r="N720">
        <v>0.2</v>
      </c>
      <c r="O720">
        <v>25417.22</v>
      </c>
    </row>
    <row r="721" spans="1:15" x14ac:dyDescent="0.3">
      <c r="A721" t="s">
        <v>2111</v>
      </c>
      <c r="B721" t="s">
        <v>1751</v>
      </c>
      <c r="C721" t="s">
        <v>1094</v>
      </c>
      <c r="D721" t="s">
        <v>61</v>
      </c>
      <c r="E721" t="s">
        <v>1269</v>
      </c>
      <c r="F721" t="s">
        <v>71</v>
      </c>
      <c r="G721" t="s">
        <v>179</v>
      </c>
      <c r="H721" t="s">
        <v>236</v>
      </c>
      <c r="I721" t="s">
        <v>55</v>
      </c>
      <c r="J721" t="s">
        <v>56</v>
      </c>
      <c r="K721" t="s">
        <v>57</v>
      </c>
      <c r="L721">
        <v>59822.96</v>
      </c>
      <c r="M721">
        <v>4</v>
      </c>
      <c r="N721">
        <v>0.2</v>
      </c>
      <c r="O721">
        <v>18246.02</v>
      </c>
    </row>
    <row r="722" spans="1:15" x14ac:dyDescent="0.3">
      <c r="A722" t="s">
        <v>2112</v>
      </c>
      <c r="B722" t="s">
        <v>2113</v>
      </c>
      <c r="C722" t="s">
        <v>624</v>
      </c>
      <c r="D722" t="s">
        <v>102</v>
      </c>
      <c r="E722" t="s">
        <v>807</v>
      </c>
      <c r="F722" t="s">
        <v>52</v>
      </c>
      <c r="G722" t="s">
        <v>72</v>
      </c>
      <c r="H722" t="s">
        <v>117</v>
      </c>
      <c r="I722" t="s">
        <v>96</v>
      </c>
      <c r="J722" t="s">
        <v>111</v>
      </c>
      <c r="K722" t="s">
        <v>112</v>
      </c>
      <c r="L722">
        <v>16270.92</v>
      </c>
      <c r="M722">
        <v>6</v>
      </c>
      <c r="N722">
        <v>0.1</v>
      </c>
      <c r="O722">
        <v>5266.39</v>
      </c>
    </row>
    <row r="723" spans="1:15" x14ac:dyDescent="0.3">
      <c r="A723" t="s">
        <v>2114</v>
      </c>
      <c r="B723" t="s">
        <v>2115</v>
      </c>
      <c r="C723" t="s">
        <v>2116</v>
      </c>
      <c r="D723" t="s">
        <v>78</v>
      </c>
      <c r="E723" t="s">
        <v>1878</v>
      </c>
      <c r="F723" t="s">
        <v>52</v>
      </c>
      <c r="G723" t="s">
        <v>53</v>
      </c>
      <c r="H723" t="s">
        <v>246</v>
      </c>
      <c r="I723" t="s">
        <v>118</v>
      </c>
      <c r="J723" t="s">
        <v>119</v>
      </c>
      <c r="K723" t="s">
        <v>197</v>
      </c>
      <c r="L723">
        <v>78594.559999999998</v>
      </c>
      <c r="M723">
        <v>8</v>
      </c>
      <c r="N723">
        <v>0.05</v>
      </c>
      <c r="O723">
        <v>12322.88</v>
      </c>
    </row>
    <row r="724" spans="1:15" x14ac:dyDescent="0.3">
      <c r="A724" t="s">
        <v>2117</v>
      </c>
      <c r="B724" t="s">
        <v>1728</v>
      </c>
      <c r="C724" t="s">
        <v>2118</v>
      </c>
      <c r="D724" t="s">
        <v>50</v>
      </c>
      <c r="E724" t="s">
        <v>1574</v>
      </c>
      <c r="F724" t="s">
        <v>71</v>
      </c>
      <c r="G724" t="s">
        <v>63</v>
      </c>
      <c r="H724" t="s">
        <v>172</v>
      </c>
      <c r="I724" t="s">
        <v>96</v>
      </c>
      <c r="J724" t="s">
        <v>97</v>
      </c>
      <c r="K724" t="s">
        <v>416</v>
      </c>
      <c r="L724">
        <v>142902.70000000001</v>
      </c>
      <c r="M724">
        <v>10</v>
      </c>
      <c r="N724">
        <v>0.1</v>
      </c>
      <c r="O724">
        <v>48760.49</v>
      </c>
    </row>
    <row r="725" spans="1:15" x14ac:dyDescent="0.3">
      <c r="A725" t="s">
        <v>2119</v>
      </c>
      <c r="B725" t="s">
        <v>683</v>
      </c>
      <c r="C725" t="s">
        <v>1689</v>
      </c>
      <c r="D725" t="s">
        <v>102</v>
      </c>
      <c r="E725" t="s">
        <v>585</v>
      </c>
      <c r="F725" t="s">
        <v>80</v>
      </c>
      <c r="G725" t="s">
        <v>81</v>
      </c>
      <c r="H725" t="s">
        <v>284</v>
      </c>
      <c r="I725" t="s">
        <v>55</v>
      </c>
      <c r="J725" t="s">
        <v>65</v>
      </c>
      <c r="K725" t="s">
        <v>130</v>
      </c>
      <c r="L725">
        <v>28810.799999999999</v>
      </c>
      <c r="M725">
        <v>5</v>
      </c>
      <c r="N725">
        <v>0.2</v>
      </c>
      <c r="O725">
        <v>6918.74</v>
      </c>
    </row>
    <row r="726" spans="1:15" x14ac:dyDescent="0.3">
      <c r="A726" t="s">
        <v>2120</v>
      </c>
      <c r="B726" t="s">
        <v>2121</v>
      </c>
      <c r="C726" t="s">
        <v>145</v>
      </c>
      <c r="D726" t="s">
        <v>102</v>
      </c>
      <c r="E726" t="s">
        <v>355</v>
      </c>
      <c r="F726" t="s">
        <v>71</v>
      </c>
      <c r="G726" t="s">
        <v>63</v>
      </c>
      <c r="H726" t="s">
        <v>202</v>
      </c>
      <c r="I726" t="s">
        <v>96</v>
      </c>
      <c r="J726" t="s">
        <v>111</v>
      </c>
      <c r="K726" t="s">
        <v>328</v>
      </c>
      <c r="L726">
        <v>33090.959999999999</v>
      </c>
      <c r="M726">
        <v>3</v>
      </c>
      <c r="N726">
        <v>0.15</v>
      </c>
      <c r="O726">
        <v>5848.96</v>
      </c>
    </row>
    <row r="727" spans="1:15" x14ac:dyDescent="0.3">
      <c r="A727" t="s">
        <v>2122</v>
      </c>
      <c r="B727" t="s">
        <v>2123</v>
      </c>
      <c r="C727" t="s">
        <v>2124</v>
      </c>
      <c r="D727" t="s">
        <v>78</v>
      </c>
      <c r="E727" t="s">
        <v>229</v>
      </c>
      <c r="F727" t="s">
        <v>71</v>
      </c>
      <c r="G727" t="s">
        <v>179</v>
      </c>
      <c r="H727" t="s">
        <v>236</v>
      </c>
      <c r="I727" t="s">
        <v>83</v>
      </c>
      <c r="J727" t="s">
        <v>379</v>
      </c>
      <c r="K727" t="s">
        <v>716</v>
      </c>
      <c r="L727">
        <v>34638.800000000003</v>
      </c>
      <c r="M727">
        <v>5</v>
      </c>
      <c r="N727">
        <v>0.2</v>
      </c>
      <c r="O727">
        <v>10005.48</v>
      </c>
    </row>
    <row r="728" spans="1:15" x14ac:dyDescent="0.3">
      <c r="A728" t="s">
        <v>2125</v>
      </c>
      <c r="B728" t="s">
        <v>361</v>
      </c>
      <c r="C728" t="s">
        <v>906</v>
      </c>
      <c r="D728" t="s">
        <v>61</v>
      </c>
      <c r="E728" t="s">
        <v>1891</v>
      </c>
      <c r="F728" t="s">
        <v>52</v>
      </c>
      <c r="G728" t="s">
        <v>179</v>
      </c>
      <c r="H728" t="s">
        <v>236</v>
      </c>
      <c r="I728" t="s">
        <v>55</v>
      </c>
      <c r="J728" t="s">
        <v>141</v>
      </c>
      <c r="K728" t="s">
        <v>978</v>
      </c>
      <c r="L728">
        <v>26869.040000000001</v>
      </c>
      <c r="M728">
        <v>8</v>
      </c>
      <c r="N728">
        <v>0.05</v>
      </c>
      <c r="O728">
        <v>4671.05</v>
      </c>
    </row>
    <row r="729" spans="1:15" x14ac:dyDescent="0.3">
      <c r="A729" t="s">
        <v>2126</v>
      </c>
      <c r="B729" t="s">
        <v>2127</v>
      </c>
      <c r="C729" t="s">
        <v>2128</v>
      </c>
      <c r="D729" t="s">
        <v>78</v>
      </c>
      <c r="E729" t="s">
        <v>954</v>
      </c>
      <c r="F729" t="s">
        <v>52</v>
      </c>
      <c r="G729" t="s">
        <v>53</v>
      </c>
      <c r="H729" t="s">
        <v>54</v>
      </c>
      <c r="I729" t="s">
        <v>118</v>
      </c>
      <c r="J729" t="s">
        <v>119</v>
      </c>
      <c r="K729" t="s">
        <v>120</v>
      </c>
      <c r="L729">
        <v>65659.399999999994</v>
      </c>
      <c r="M729">
        <v>5</v>
      </c>
      <c r="N729">
        <v>0.15</v>
      </c>
      <c r="O729">
        <v>10167.43</v>
      </c>
    </row>
    <row r="730" spans="1:15" x14ac:dyDescent="0.3">
      <c r="A730" t="s">
        <v>2129</v>
      </c>
      <c r="B730" t="s">
        <v>1725</v>
      </c>
      <c r="C730" t="s">
        <v>2130</v>
      </c>
      <c r="D730" t="s">
        <v>78</v>
      </c>
      <c r="E730" t="s">
        <v>1923</v>
      </c>
      <c r="F730" t="s">
        <v>52</v>
      </c>
      <c r="G730" t="s">
        <v>63</v>
      </c>
      <c r="H730" t="s">
        <v>64</v>
      </c>
      <c r="I730" t="s">
        <v>118</v>
      </c>
      <c r="J730" t="s">
        <v>303</v>
      </c>
      <c r="K730" t="s">
        <v>304</v>
      </c>
      <c r="L730">
        <v>84844.44</v>
      </c>
      <c r="M730">
        <v>6</v>
      </c>
      <c r="N730">
        <v>0.15</v>
      </c>
      <c r="O730">
        <v>20274.12</v>
      </c>
    </row>
    <row r="731" spans="1:15" x14ac:dyDescent="0.3">
      <c r="A731" t="s">
        <v>2131</v>
      </c>
      <c r="B731" t="s">
        <v>883</v>
      </c>
      <c r="C731" t="s">
        <v>2132</v>
      </c>
      <c r="D731" t="s">
        <v>61</v>
      </c>
      <c r="E731" t="s">
        <v>2133</v>
      </c>
      <c r="F731" t="s">
        <v>80</v>
      </c>
      <c r="G731" t="s">
        <v>179</v>
      </c>
      <c r="H731" t="s">
        <v>236</v>
      </c>
      <c r="I731" t="s">
        <v>55</v>
      </c>
      <c r="J731" t="s">
        <v>65</v>
      </c>
      <c r="K731" t="s">
        <v>130</v>
      </c>
      <c r="L731">
        <v>93243.8</v>
      </c>
      <c r="M731">
        <v>10</v>
      </c>
      <c r="N731">
        <v>0.1</v>
      </c>
      <c r="O731">
        <v>19635.82</v>
      </c>
    </row>
    <row r="732" spans="1:15" x14ac:dyDescent="0.3">
      <c r="A732" t="s">
        <v>2134</v>
      </c>
      <c r="B732" t="s">
        <v>2135</v>
      </c>
      <c r="C732" t="s">
        <v>2136</v>
      </c>
      <c r="D732" t="s">
        <v>61</v>
      </c>
      <c r="E732" t="s">
        <v>2137</v>
      </c>
      <c r="F732" t="s">
        <v>71</v>
      </c>
      <c r="G732" t="s">
        <v>72</v>
      </c>
      <c r="H732" t="s">
        <v>117</v>
      </c>
      <c r="I732" t="s">
        <v>96</v>
      </c>
      <c r="J732" t="s">
        <v>97</v>
      </c>
      <c r="K732" t="s">
        <v>416</v>
      </c>
      <c r="L732">
        <v>14825.93</v>
      </c>
      <c r="M732">
        <v>1</v>
      </c>
      <c r="N732">
        <v>0.05</v>
      </c>
      <c r="O732">
        <v>3400.41</v>
      </c>
    </row>
    <row r="733" spans="1:15" x14ac:dyDescent="0.3">
      <c r="A733" t="s">
        <v>2138</v>
      </c>
      <c r="B733" t="s">
        <v>88</v>
      </c>
      <c r="C733" t="s">
        <v>2139</v>
      </c>
      <c r="D733" t="s">
        <v>50</v>
      </c>
      <c r="E733" t="s">
        <v>1188</v>
      </c>
      <c r="F733" t="s">
        <v>80</v>
      </c>
      <c r="G733" t="s">
        <v>53</v>
      </c>
      <c r="H733" t="s">
        <v>246</v>
      </c>
      <c r="I733" t="s">
        <v>83</v>
      </c>
      <c r="J733" t="s">
        <v>379</v>
      </c>
      <c r="K733" t="s">
        <v>716</v>
      </c>
      <c r="L733">
        <v>19826.939999999999</v>
      </c>
      <c r="M733">
        <v>6</v>
      </c>
      <c r="N733">
        <v>0.05</v>
      </c>
      <c r="O733">
        <v>2958.39</v>
      </c>
    </row>
    <row r="734" spans="1:15" x14ac:dyDescent="0.3">
      <c r="A734" t="s">
        <v>2140</v>
      </c>
      <c r="B734" t="s">
        <v>853</v>
      </c>
      <c r="C734" t="s">
        <v>2141</v>
      </c>
      <c r="D734" t="s">
        <v>78</v>
      </c>
      <c r="E734" t="s">
        <v>1169</v>
      </c>
      <c r="F734" t="s">
        <v>71</v>
      </c>
      <c r="G734" t="s">
        <v>72</v>
      </c>
      <c r="H734" t="s">
        <v>117</v>
      </c>
      <c r="I734" t="s">
        <v>96</v>
      </c>
      <c r="J734" t="s">
        <v>166</v>
      </c>
      <c r="K734" t="s">
        <v>337</v>
      </c>
      <c r="L734">
        <v>37839.129999999997</v>
      </c>
      <c r="M734">
        <v>7</v>
      </c>
      <c r="N734">
        <v>0.2</v>
      </c>
      <c r="O734">
        <v>8885.77</v>
      </c>
    </row>
    <row r="735" spans="1:15" x14ac:dyDescent="0.3">
      <c r="A735" t="s">
        <v>2142</v>
      </c>
      <c r="B735" t="s">
        <v>1934</v>
      </c>
      <c r="C735" t="s">
        <v>2143</v>
      </c>
      <c r="D735" t="s">
        <v>61</v>
      </c>
      <c r="E735" t="s">
        <v>302</v>
      </c>
      <c r="F735" t="s">
        <v>71</v>
      </c>
      <c r="G735" t="s">
        <v>53</v>
      </c>
      <c r="H735" t="s">
        <v>110</v>
      </c>
      <c r="I735" t="s">
        <v>96</v>
      </c>
      <c r="J735" t="s">
        <v>166</v>
      </c>
      <c r="K735" t="s">
        <v>337</v>
      </c>
      <c r="L735">
        <v>67093.53</v>
      </c>
      <c r="M735">
        <v>7</v>
      </c>
      <c r="N735">
        <v>0.25</v>
      </c>
      <c r="O735">
        <v>12323.7</v>
      </c>
    </row>
    <row r="736" spans="1:15" x14ac:dyDescent="0.3">
      <c r="A736" t="s">
        <v>2144</v>
      </c>
      <c r="B736" t="s">
        <v>2145</v>
      </c>
      <c r="C736" t="s">
        <v>1922</v>
      </c>
      <c r="D736" t="s">
        <v>50</v>
      </c>
      <c r="E736" t="s">
        <v>2146</v>
      </c>
      <c r="F736" t="s">
        <v>80</v>
      </c>
      <c r="G736" t="s">
        <v>63</v>
      </c>
      <c r="H736" t="s">
        <v>213</v>
      </c>
      <c r="I736" t="s">
        <v>96</v>
      </c>
      <c r="J736" t="s">
        <v>111</v>
      </c>
      <c r="K736" t="s">
        <v>225</v>
      </c>
      <c r="L736">
        <v>61198</v>
      </c>
      <c r="M736">
        <v>8</v>
      </c>
      <c r="N736">
        <v>0</v>
      </c>
      <c r="O736">
        <v>14263.57</v>
      </c>
    </row>
    <row r="737" spans="1:15" x14ac:dyDescent="0.3">
      <c r="A737" t="s">
        <v>2147</v>
      </c>
      <c r="B737" t="s">
        <v>2057</v>
      </c>
      <c r="C737" t="s">
        <v>725</v>
      </c>
      <c r="D737" t="s">
        <v>61</v>
      </c>
      <c r="E737" t="s">
        <v>161</v>
      </c>
      <c r="F737" t="s">
        <v>71</v>
      </c>
      <c r="G737" t="s">
        <v>81</v>
      </c>
      <c r="H737" t="s">
        <v>284</v>
      </c>
      <c r="I737" t="s">
        <v>96</v>
      </c>
      <c r="J737" t="s">
        <v>111</v>
      </c>
      <c r="K737" t="s">
        <v>112</v>
      </c>
      <c r="L737">
        <v>50491.44</v>
      </c>
      <c r="M737">
        <v>8</v>
      </c>
      <c r="N737">
        <v>0.25</v>
      </c>
      <c r="O737">
        <v>8484.1200000000008</v>
      </c>
    </row>
    <row r="738" spans="1:15" x14ac:dyDescent="0.3">
      <c r="A738" t="s">
        <v>2148</v>
      </c>
      <c r="B738" t="s">
        <v>183</v>
      </c>
      <c r="C738" t="s">
        <v>2073</v>
      </c>
      <c r="D738" t="s">
        <v>78</v>
      </c>
      <c r="E738" t="s">
        <v>1139</v>
      </c>
      <c r="F738" t="s">
        <v>71</v>
      </c>
      <c r="G738" t="s">
        <v>72</v>
      </c>
      <c r="H738" t="s">
        <v>73</v>
      </c>
      <c r="I738" t="s">
        <v>118</v>
      </c>
      <c r="J738" t="s">
        <v>119</v>
      </c>
      <c r="K738" t="s">
        <v>270</v>
      </c>
      <c r="L738">
        <v>1046.1199999999999</v>
      </c>
      <c r="M738">
        <v>4</v>
      </c>
      <c r="N738">
        <v>0.15</v>
      </c>
      <c r="O738">
        <v>348.42</v>
      </c>
    </row>
    <row r="739" spans="1:15" x14ac:dyDescent="0.3">
      <c r="A739" t="s">
        <v>2149</v>
      </c>
      <c r="B739" t="s">
        <v>1273</v>
      </c>
      <c r="C739" t="s">
        <v>1909</v>
      </c>
      <c r="D739" t="s">
        <v>78</v>
      </c>
      <c r="E739" t="s">
        <v>1319</v>
      </c>
      <c r="F739" t="s">
        <v>71</v>
      </c>
      <c r="G739" t="s">
        <v>72</v>
      </c>
      <c r="H739" t="s">
        <v>104</v>
      </c>
      <c r="I739" t="s">
        <v>96</v>
      </c>
      <c r="J739" t="s">
        <v>135</v>
      </c>
      <c r="K739" t="s">
        <v>136</v>
      </c>
      <c r="L739">
        <v>21359.59</v>
      </c>
      <c r="M739">
        <v>7</v>
      </c>
      <c r="N739">
        <v>0.25</v>
      </c>
      <c r="O739">
        <v>4832.67</v>
      </c>
    </row>
    <row r="740" spans="1:15" x14ac:dyDescent="0.3">
      <c r="A740" t="s">
        <v>2150</v>
      </c>
      <c r="B740" t="s">
        <v>1692</v>
      </c>
      <c r="C740" t="s">
        <v>553</v>
      </c>
      <c r="D740" t="s">
        <v>102</v>
      </c>
      <c r="E740" t="s">
        <v>2019</v>
      </c>
      <c r="F740" t="s">
        <v>80</v>
      </c>
      <c r="G740" t="s">
        <v>53</v>
      </c>
      <c r="H740" t="s">
        <v>246</v>
      </c>
      <c r="I740" t="s">
        <v>118</v>
      </c>
      <c r="J740" t="s">
        <v>303</v>
      </c>
      <c r="K740" t="s">
        <v>491</v>
      </c>
      <c r="L740">
        <v>6695</v>
      </c>
      <c r="M740">
        <v>4</v>
      </c>
      <c r="N740">
        <v>0.05</v>
      </c>
      <c r="O740">
        <v>1742.3</v>
      </c>
    </row>
    <row r="741" spans="1:15" x14ac:dyDescent="0.3">
      <c r="A741" t="s">
        <v>2151</v>
      </c>
      <c r="B741" t="s">
        <v>2152</v>
      </c>
      <c r="C741" t="s">
        <v>802</v>
      </c>
      <c r="D741" t="s">
        <v>102</v>
      </c>
      <c r="E741" t="s">
        <v>2153</v>
      </c>
      <c r="F741" t="s">
        <v>52</v>
      </c>
      <c r="G741" t="s">
        <v>72</v>
      </c>
      <c r="H741" t="s">
        <v>104</v>
      </c>
      <c r="I741" t="s">
        <v>55</v>
      </c>
      <c r="J741" t="s">
        <v>173</v>
      </c>
      <c r="K741" t="s">
        <v>203</v>
      </c>
      <c r="L741">
        <v>2595.3200000000002</v>
      </c>
      <c r="M741">
        <v>7</v>
      </c>
      <c r="N741">
        <v>0.2</v>
      </c>
      <c r="O741">
        <v>751.06</v>
      </c>
    </row>
    <row r="742" spans="1:15" x14ac:dyDescent="0.3">
      <c r="A742" t="s">
        <v>2154</v>
      </c>
      <c r="B742" t="s">
        <v>1664</v>
      </c>
      <c r="C742" t="s">
        <v>1153</v>
      </c>
      <c r="D742" t="s">
        <v>50</v>
      </c>
      <c r="E742" t="s">
        <v>265</v>
      </c>
      <c r="F742" t="s">
        <v>52</v>
      </c>
      <c r="G742" t="s">
        <v>53</v>
      </c>
      <c r="H742" t="s">
        <v>246</v>
      </c>
      <c r="I742" t="s">
        <v>118</v>
      </c>
      <c r="J742" t="s">
        <v>303</v>
      </c>
      <c r="K742" t="s">
        <v>304</v>
      </c>
      <c r="L742">
        <v>18377.8</v>
      </c>
      <c r="M742">
        <v>4</v>
      </c>
      <c r="N742">
        <v>0.2</v>
      </c>
      <c r="O742">
        <v>2791.75</v>
      </c>
    </row>
    <row r="743" spans="1:15" x14ac:dyDescent="0.3">
      <c r="A743" t="s">
        <v>2155</v>
      </c>
      <c r="B743" t="s">
        <v>2156</v>
      </c>
      <c r="C743" t="s">
        <v>675</v>
      </c>
      <c r="D743" t="s">
        <v>78</v>
      </c>
      <c r="E743" t="s">
        <v>2157</v>
      </c>
      <c r="F743" t="s">
        <v>52</v>
      </c>
      <c r="G743" t="s">
        <v>53</v>
      </c>
      <c r="H743" t="s">
        <v>54</v>
      </c>
      <c r="I743" t="s">
        <v>55</v>
      </c>
      <c r="J743" t="s">
        <v>173</v>
      </c>
      <c r="K743" t="s">
        <v>735</v>
      </c>
      <c r="L743">
        <v>20157.3</v>
      </c>
      <c r="M743">
        <v>10</v>
      </c>
      <c r="N743">
        <v>0.05</v>
      </c>
      <c r="O743">
        <v>6307.52</v>
      </c>
    </row>
    <row r="744" spans="1:15" x14ac:dyDescent="0.3">
      <c r="A744" t="s">
        <v>2158</v>
      </c>
      <c r="B744" t="s">
        <v>590</v>
      </c>
      <c r="C744" t="s">
        <v>2159</v>
      </c>
      <c r="D744" t="s">
        <v>50</v>
      </c>
      <c r="E744" t="s">
        <v>1627</v>
      </c>
      <c r="F744" t="s">
        <v>52</v>
      </c>
      <c r="G744" t="s">
        <v>63</v>
      </c>
      <c r="H744" t="s">
        <v>213</v>
      </c>
      <c r="I744" t="s">
        <v>96</v>
      </c>
      <c r="J744" t="s">
        <v>111</v>
      </c>
      <c r="K744" t="s">
        <v>112</v>
      </c>
      <c r="L744">
        <v>14800.92</v>
      </c>
      <c r="M744">
        <v>2</v>
      </c>
      <c r="N744">
        <v>0.25</v>
      </c>
      <c r="O744">
        <v>4228.5</v>
      </c>
    </row>
    <row r="745" spans="1:15" x14ac:dyDescent="0.3">
      <c r="A745" t="s">
        <v>2160</v>
      </c>
      <c r="B745" t="s">
        <v>2161</v>
      </c>
      <c r="C745" t="s">
        <v>2162</v>
      </c>
      <c r="D745" t="s">
        <v>102</v>
      </c>
      <c r="E745" t="s">
        <v>833</v>
      </c>
      <c r="F745" t="s">
        <v>52</v>
      </c>
      <c r="G745" t="s">
        <v>53</v>
      </c>
      <c r="H745" t="s">
        <v>90</v>
      </c>
      <c r="I745" t="s">
        <v>55</v>
      </c>
      <c r="J745" t="s">
        <v>65</v>
      </c>
      <c r="K745" t="s">
        <v>130</v>
      </c>
      <c r="L745">
        <v>29287.1</v>
      </c>
      <c r="M745">
        <v>2</v>
      </c>
      <c r="N745">
        <v>0.1</v>
      </c>
      <c r="O745">
        <v>7354.58</v>
      </c>
    </row>
    <row r="746" spans="1:15" x14ac:dyDescent="0.3">
      <c r="A746" t="s">
        <v>2163</v>
      </c>
      <c r="B746" t="s">
        <v>1185</v>
      </c>
      <c r="C746" t="s">
        <v>2164</v>
      </c>
      <c r="D746" t="s">
        <v>50</v>
      </c>
      <c r="E746" t="s">
        <v>1955</v>
      </c>
      <c r="F746" t="s">
        <v>80</v>
      </c>
      <c r="G746" t="s">
        <v>72</v>
      </c>
      <c r="H746" t="s">
        <v>117</v>
      </c>
      <c r="I746" t="s">
        <v>83</v>
      </c>
      <c r="J746" t="s">
        <v>449</v>
      </c>
      <c r="K746" t="s">
        <v>681</v>
      </c>
      <c r="L746">
        <v>7866.32</v>
      </c>
      <c r="M746">
        <v>1</v>
      </c>
      <c r="N746">
        <v>0.05</v>
      </c>
      <c r="O746">
        <v>2585.09</v>
      </c>
    </row>
    <row r="747" spans="1:15" x14ac:dyDescent="0.3">
      <c r="A747" t="s">
        <v>2165</v>
      </c>
      <c r="B747" t="s">
        <v>1257</v>
      </c>
      <c r="C747" t="s">
        <v>646</v>
      </c>
      <c r="D747" t="s">
        <v>61</v>
      </c>
      <c r="E747" t="s">
        <v>837</v>
      </c>
      <c r="F747" t="s">
        <v>52</v>
      </c>
      <c r="G747" t="s">
        <v>53</v>
      </c>
      <c r="H747" t="s">
        <v>54</v>
      </c>
      <c r="I747" t="s">
        <v>83</v>
      </c>
      <c r="J747" t="s">
        <v>84</v>
      </c>
      <c r="K747" t="s">
        <v>257</v>
      </c>
      <c r="L747">
        <v>25189.759999999998</v>
      </c>
      <c r="M747">
        <v>8</v>
      </c>
      <c r="N747">
        <v>0</v>
      </c>
      <c r="O747">
        <v>7880.91</v>
      </c>
    </row>
    <row r="748" spans="1:15" x14ac:dyDescent="0.3">
      <c r="A748" t="s">
        <v>2166</v>
      </c>
      <c r="B748" t="s">
        <v>2167</v>
      </c>
      <c r="C748" t="s">
        <v>2168</v>
      </c>
      <c r="D748" t="s">
        <v>78</v>
      </c>
      <c r="E748" t="s">
        <v>1551</v>
      </c>
      <c r="F748" t="s">
        <v>71</v>
      </c>
      <c r="G748" t="s">
        <v>179</v>
      </c>
      <c r="H748" t="s">
        <v>236</v>
      </c>
      <c r="I748" t="s">
        <v>83</v>
      </c>
      <c r="J748" t="s">
        <v>84</v>
      </c>
      <c r="K748" t="s">
        <v>125</v>
      </c>
      <c r="L748">
        <v>41473.800000000003</v>
      </c>
      <c r="M748">
        <v>4</v>
      </c>
      <c r="N748">
        <v>0.25</v>
      </c>
      <c r="O748">
        <v>10256.35</v>
      </c>
    </row>
    <row r="749" spans="1:15" x14ac:dyDescent="0.3">
      <c r="A749" t="s">
        <v>2169</v>
      </c>
      <c r="B749" t="s">
        <v>1682</v>
      </c>
      <c r="C749" t="s">
        <v>1769</v>
      </c>
      <c r="D749" t="s">
        <v>78</v>
      </c>
      <c r="E749" t="s">
        <v>1753</v>
      </c>
      <c r="F749" t="s">
        <v>80</v>
      </c>
      <c r="G749" t="s">
        <v>63</v>
      </c>
      <c r="H749" t="s">
        <v>202</v>
      </c>
      <c r="I749" t="s">
        <v>96</v>
      </c>
      <c r="J749" t="s">
        <v>166</v>
      </c>
      <c r="K749" t="s">
        <v>762</v>
      </c>
      <c r="L749">
        <v>61376</v>
      </c>
      <c r="M749">
        <v>5</v>
      </c>
      <c r="N749">
        <v>0.2</v>
      </c>
      <c r="O749">
        <v>18320.009999999998</v>
      </c>
    </row>
    <row r="750" spans="1:15" x14ac:dyDescent="0.3">
      <c r="A750" t="s">
        <v>2170</v>
      </c>
      <c r="B750" t="s">
        <v>2171</v>
      </c>
      <c r="C750" t="s">
        <v>2092</v>
      </c>
      <c r="D750" t="s">
        <v>61</v>
      </c>
      <c r="E750" t="s">
        <v>2172</v>
      </c>
      <c r="F750" t="s">
        <v>71</v>
      </c>
      <c r="G750" t="s">
        <v>81</v>
      </c>
      <c r="H750" t="s">
        <v>186</v>
      </c>
      <c r="I750" t="s">
        <v>83</v>
      </c>
      <c r="J750" t="s">
        <v>449</v>
      </c>
      <c r="K750" t="s">
        <v>681</v>
      </c>
      <c r="L750">
        <v>44428.3</v>
      </c>
      <c r="M750">
        <v>5</v>
      </c>
      <c r="N750">
        <v>0.1</v>
      </c>
      <c r="O750">
        <v>9957.56</v>
      </c>
    </row>
    <row r="751" spans="1:15" x14ac:dyDescent="0.3">
      <c r="A751" t="s">
        <v>2173</v>
      </c>
      <c r="B751" t="s">
        <v>1803</v>
      </c>
      <c r="C751" t="s">
        <v>1286</v>
      </c>
      <c r="D751" t="s">
        <v>78</v>
      </c>
      <c r="E751" t="s">
        <v>2025</v>
      </c>
      <c r="F751" t="s">
        <v>52</v>
      </c>
      <c r="G751" t="s">
        <v>53</v>
      </c>
      <c r="H751" t="s">
        <v>90</v>
      </c>
      <c r="I751" t="s">
        <v>96</v>
      </c>
      <c r="J751" t="s">
        <v>135</v>
      </c>
      <c r="K751" t="s">
        <v>275</v>
      </c>
      <c r="L751">
        <v>5100.32</v>
      </c>
      <c r="M751">
        <v>4</v>
      </c>
      <c r="N751">
        <v>0.25</v>
      </c>
      <c r="O751">
        <v>1174.67</v>
      </c>
    </row>
    <row r="752" spans="1:15" x14ac:dyDescent="0.3">
      <c r="A752" t="s">
        <v>2174</v>
      </c>
      <c r="B752" t="s">
        <v>977</v>
      </c>
      <c r="C752" t="s">
        <v>467</v>
      </c>
      <c r="D752" t="s">
        <v>78</v>
      </c>
      <c r="E752" t="s">
        <v>807</v>
      </c>
      <c r="F752" t="s">
        <v>71</v>
      </c>
      <c r="G752" t="s">
        <v>81</v>
      </c>
      <c r="H752" t="s">
        <v>95</v>
      </c>
      <c r="I752" t="s">
        <v>83</v>
      </c>
      <c r="J752" t="s">
        <v>379</v>
      </c>
      <c r="K752" t="s">
        <v>380</v>
      </c>
      <c r="L752">
        <v>81008.460000000006</v>
      </c>
      <c r="M752">
        <v>6</v>
      </c>
      <c r="N752">
        <v>0.2</v>
      </c>
      <c r="O752">
        <v>24849.59</v>
      </c>
    </row>
    <row r="753" spans="1:15" x14ac:dyDescent="0.3">
      <c r="A753" t="s">
        <v>2175</v>
      </c>
      <c r="B753" t="s">
        <v>1488</v>
      </c>
      <c r="C753" t="s">
        <v>1650</v>
      </c>
      <c r="D753" t="s">
        <v>61</v>
      </c>
      <c r="E753" t="s">
        <v>312</v>
      </c>
      <c r="F753" t="s">
        <v>52</v>
      </c>
      <c r="G753" t="s">
        <v>179</v>
      </c>
      <c r="H753" t="s">
        <v>236</v>
      </c>
      <c r="I753" t="s">
        <v>55</v>
      </c>
      <c r="J753" t="s">
        <v>56</v>
      </c>
      <c r="K753" t="s">
        <v>74</v>
      </c>
      <c r="L753">
        <v>34322.33</v>
      </c>
      <c r="M753">
        <v>7</v>
      </c>
      <c r="N753">
        <v>0.1</v>
      </c>
      <c r="O753">
        <v>10825.82</v>
      </c>
    </row>
    <row r="754" spans="1:15" x14ac:dyDescent="0.3">
      <c r="A754" t="s">
        <v>2176</v>
      </c>
      <c r="B754" t="s">
        <v>1691</v>
      </c>
      <c r="C754" t="s">
        <v>2177</v>
      </c>
      <c r="D754" t="s">
        <v>102</v>
      </c>
      <c r="E754" t="s">
        <v>2178</v>
      </c>
      <c r="F754" t="s">
        <v>71</v>
      </c>
      <c r="G754" t="s">
        <v>63</v>
      </c>
      <c r="H754" t="s">
        <v>213</v>
      </c>
      <c r="I754" t="s">
        <v>55</v>
      </c>
      <c r="J754" t="s">
        <v>56</v>
      </c>
      <c r="K754" t="s">
        <v>57</v>
      </c>
      <c r="L754">
        <v>50377.5</v>
      </c>
      <c r="M754">
        <v>10</v>
      </c>
      <c r="N754">
        <v>0.15</v>
      </c>
      <c r="O754">
        <v>14597.4</v>
      </c>
    </row>
    <row r="755" spans="1:15" x14ac:dyDescent="0.3">
      <c r="A755" t="s">
        <v>2179</v>
      </c>
      <c r="B755" t="s">
        <v>452</v>
      </c>
      <c r="C755" t="s">
        <v>2180</v>
      </c>
      <c r="D755" t="s">
        <v>50</v>
      </c>
      <c r="E755" t="s">
        <v>1239</v>
      </c>
      <c r="F755" t="s">
        <v>71</v>
      </c>
      <c r="G755" t="s">
        <v>72</v>
      </c>
      <c r="H755" t="s">
        <v>104</v>
      </c>
      <c r="I755" t="s">
        <v>96</v>
      </c>
      <c r="J755" t="s">
        <v>111</v>
      </c>
      <c r="K755" t="s">
        <v>225</v>
      </c>
      <c r="L755">
        <v>7010.82</v>
      </c>
      <c r="M755">
        <v>9</v>
      </c>
      <c r="N755">
        <v>0.25</v>
      </c>
      <c r="O755">
        <v>2081.86</v>
      </c>
    </row>
    <row r="756" spans="1:15" x14ac:dyDescent="0.3">
      <c r="A756" t="s">
        <v>2181</v>
      </c>
      <c r="B756" t="s">
        <v>361</v>
      </c>
      <c r="C756" t="s">
        <v>2182</v>
      </c>
      <c r="D756" t="s">
        <v>102</v>
      </c>
      <c r="E756" t="s">
        <v>1292</v>
      </c>
      <c r="F756" t="s">
        <v>71</v>
      </c>
      <c r="G756" t="s">
        <v>72</v>
      </c>
      <c r="H756" t="s">
        <v>346</v>
      </c>
      <c r="I756" t="s">
        <v>55</v>
      </c>
      <c r="J756" t="s">
        <v>141</v>
      </c>
      <c r="K756" t="s">
        <v>978</v>
      </c>
      <c r="L756">
        <v>8966.7999999999993</v>
      </c>
      <c r="M756">
        <v>10</v>
      </c>
      <c r="N756">
        <v>0.1</v>
      </c>
      <c r="O756">
        <v>1822.93</v>
      </c>
    </row>
    <row r="757" spans="1:15" x14ac:dyDescent="0.3">
      <c r="A757" t="s">
        <v>2183</v>
      </c>
      <c r="B757" t="s">
        <v>2184</v>
      </c>
      <c r="C757" t="s">
        <v>278</v>
      </c>
      <c r="D757" t="s">
        <v>50</v>
      </c>
      <c r="E757" t="s">
        <v>1195</v>
      </c>
      <c r="F757" t="s">
        <v>52</v>
      </c>
      <c r="G757" t="s">
        <v>81</v>
      </c>
      <c r="H757" t="s">
        <v>284</v>
      </c>
      <c r="I757" t="s">
        <v>55</v>
      </c>
      <c r="J757" t="s">
        <v>173</v>
      </c>
      <c r="K757" t="s">
        <v>174</v>
      </c>
      <c r="L757">
        <v>29808.799999999999</v>
      </c>
      <c r="M757">
        <v>2</v>
      </c>
      <c r="N757">
        <v>0.25</v>
      </c>
      <c r="O757">
        <v>4894.68</v>
      </c>
    </row>
    <row r="758" spans="1:15" x14ac:dyDescent="0.3">
      <c r="A758" t="s">
        <v>2185</v>
      </c>
      <c r="B758" t="s">
        <v>729</v>
      </c>
      <c r="C758" t="s">
        <v>1138</v>
      </c>
      <c r="D758" t="s">
        <v>50</v>
      </c>
      <c r="E758" t="s">
        <v>2186</v>
      </c>
      <c r="F758" t="s">
        <v>80</v>
      </c>
      <c r="G758" t="s">
        <v>81</v>
      </c>
      <c r="H758" t="s">
        <v>82</v>
      </c>
      <c r="I758" t="s">
        <v>118</v>
      </c>
      <c r="J758" t="s">
        <v>191</v>
      </c>
      <c r="K758" t="s">
        <v>192</v>
      </c>
      <c r="L758">
        <v>14217.74</v>
      </c>
      <c r="M758">
        <v>1</v>
      </c>
      <c r="N758">
        <v>0</v>
      </c>
      <c r="O758">
        <v>4749.7</v>
      </c>
    </row>
    <row r="759" spans="1:15" x14ac:dyDescent="0.3">
      <c r="A759" t="s">
        <v>2187</v>
      </c>
      <c r="B759" t="s">
        <v>539</v>
      </c>
      <c r="C759" t="s">
        <v>1084</v>
      </c>
      <c r="D759" t="s">
        <v>102</v>
      </c>
      <c r="E759" t="s">
        <v>954</v>
      </c>
      <c r="F759" t="s">
        <v>52</v>
      </c>
      <c r="G759" t="s">
        <v>179</v>
      </c>
      <c r="H759" t="s">
        <v>236</v>
      </c>
      <c r="I759" t="s">
        <v>55</v>
      </c>
      <c r="J759" t="s">
        <v>65</v>
      </c>
      <c r="K759" t="s">
        <v>325</v>
      </c>
      <c r="L759">
        <v>34034.76</v>
      </c>
      <c r="M759">
        <v>3</v>
      </c>
      <c r="N759">
        <v>0.15</v>
      </c>
      <c r="O759">
        <v>6965.49</v>
      </c>
    </row>
    <row r="760" spans="1:15" x14ac:dyDescent="0.3">
      <c r="A760" t="s">
        <v>2188</v>
      </c>
      <c r="B760" t="s">
        <v>2189</v>
      </c>
      <c r="C760" t="s">
        <v>1994</v>
      </c>
      <c r="D760" t="s">
        <v>61</v>
      </c>
      <c r="E760" t="s">
        <v>1097</v>
      </c>
      <c r="F760" t="s">
        <v>80</v>
      </c>
      <c r="G760" t="s">
        <v>63</v>
      </c>
      <c r="H760" t="s">
        <v>64</v>
      </c>
      <c r="I760" t="s">
        <v>118</v>
      </c>
      <c r="J760" t="s">
        <v>119</v>
      </c>
      <c r="K760" t="s">
        <v>120</v>
      </c>
      <c r="L760">
        <v>8208.84</v>
      </c>
      <c r="M760">
        <v>2</v>
      </c>
      <c r="N760">
        <v>0.1</v>
      </c>
      <c r="O760">
        <v>1641.27</v>
      </c>
    </row>
    <row r="761" spans="1:15" x14ac:dyDescent="0.3">
      <c r="A761" t="s">
        <v>2190</v>
      </c>
      <c r="B761" t="s">
        <v>2191</v>
      </c>
      <c r="C761" t="s">
        <v>1113</v>
      </c>
      <c r="D761" t="s">
        <v>61</v>
      </c>
      <c r="E761" t="s">
        <v>261</v>
      </c>
      <c r="F761" t="s">
        <v>52</v>
      </c>
      <c r="G761" t="s">
        <v>63</v>
      </c>
      <c r="H761" t="s">
        <v>213</v>
      </c>
      <c r="I761" t="s">
        <v>83</v>
      </c>
      <c r="J761" t="s">
        <v>449</v>
      </c>
      <c r="K761" t="s">
        <v>681</v>
      </c>
      <c r="L761">
        <v>28514.52</v>
      </c>
      <c r="M761">
        <v>4</v>
      </c>
      <c r="N761">
        <v>0.15</v>
      </c>
      <c r="O761">
        <v>8556.2800000000007</v>
      </c>
    </row>
    <row r="762" spans="1:15" x14ac:dyDescent="0.3">
      <c r="A762" t="s">
        <v>2192</v>
      </c>
      <c r="B762" t="s">
        <v>2193</v>
      </c>
      <c r="C762" t="s">
        <v>1080</v>
      </c>
      <c r="D762" t="s">
        <v>61</v>
      </c>
      <c r="E762" t="s">
        <v>1071</v>
      </c>
      <c r="F762" t="s">
        <v>80</v>
      </c>
      <c r="G762" t="s">
        <v>72</v>
      </c>
      <c r="H762" t="s">
        <v>73</v>
      </c>
      <c r="I762" t="s">
        <v>96</v>
      </c>
      <c r="J762" t="s">
        <v>135</v>
      </c>
      <c r="K762" t="s">
        <v>136</v>
      </c>
      <c r="L762">
        <v>27458.1</v>
      </c>
      <c r="M762">
        <v>2</v>
      </c>
      <c r="N762">
        <v>0.05</v>
      </c>
      <c r="O762">
        <v>4456.0200000000004</v>
      </c>
    </row>
    <row r="763" spans="1:15" x14ac:dyDescent="0.3">
      <c r="A763" t="s">
        <v>2194</v>
      </c>
      <c r="B763" t="s">
        <v>2195</v>
      </c>
      <c r="C763" t="s">
        <v>1541</v>
      </c>
      <c r="D763" t="s">
        <v>61</v>
      </c>
      <c r="E763" t="s">
        <v>1897</v>
      </c>
      <c r="F763" t="s">
        <v>52</v>
      </c>
      <c r="G763" t="s">
        <v>72</v>
      </c>
      <c r="H763" t="s">
        <v>346</v>
      </c>
      <c r="I763" t="s">
        <v>83</v>
      </c>
      <c r="J763" t="s">
        <v>84</v>
      </c>
      <c r="K763" t="s">
        <v>85</v>
      </c>
      <c r="L763">
        <v>21066.36</v>
      </c>
      <c r="M763">
        <v>3</v>
      </c>
      <c r="N763">
        <v>0</v>
      </c>
      <c r="O763">
        <v>4502.8</v>
      </c>
    </row>
    <row r="764" spans="1:15" x14ac:dyDescent="0.3">
      <c r="A764" t="s">
        <v>2196</v>
      </c>
      <c r="B764" t="s">
        <v>2197</v>
      </c>
      <c r="C764" t="s">
        <v>2198</v>
      </c>
      <c r="D764" t="s">
        <v>102</v>
      </c>
      <c r="E764" t="s">
        <v>885</v>
      </c>
      <c r="F764" t="s">
        <v>52</v>
      </c>
      <c r="G764" t="s">
        <v>63</v>
      </c>
      <c r="H764" t="s">
        <v>202</v>
      </c>
      <c r="I764" t="s">
        <v>118</v>
      </c>
      <c r="J764" t="s">
        <v>230</v>
      </c>
      <c r="K764" t="s">
        <v>356</v>
      </c>
      <c r="L764">
        <v>12997.71</v>
      </c>
      <c r="M764">
        <v>9</v>
      </c>
      <c r="N764">
        <v>0.15</v>
      </c>
      <c r="O764">
        <v>3833.49</v>
      </c>
    </row>
    <row r="765" spans="1:15" x14ac:dyDescent="0.3">
      <c r="A765" t="s">
        <v>2199</v>
      </c>
      <c r="B765" t="s">
        <v>184</v>
      </c>
      <c r="C765" t="s">
        <v>2200</v>
      </c>
      <c r="D765" t="s">
        <v>102</v>
      </c>
      <c r="E765" t="s">
        <v>2201</v>
      </c>
      <c r="F765" t="s">
        <v>52</v>
      </c>
      <c r="G765" t="s">
        <v>63</v>
      </c>
      <c r="H765" t="s">
        <v>64</v>
      </c>
      <c r="I765" t="s">
        <v>118</v>
      </c>
      <c r="J765" t="s">
        <v>191</v>
      </c>
      <c r="K765" t="s">
        <v>192</v>
      </c>
      <c r="L765">
        <v>77235.34</v>
      </c>
      <c r="M765">
        <v>7</v>
      </c>
      <c r="N765">
        <v>0.15</v>
      </c>
      <c r="O765">
        <v>23077.11</v>
      </c>
    </row>
    <row r="766" spans="1:15" x14ac:dyDescent="0.3">
      <c r="A766" t="s">
        <v>2202</v>
      </c>
      <c r="B766" t="s">
        <v>1696</v>
      </c>
      <c r="C766" t="s">
        <v>1697</v>
      </c>
      <c r="D766" t="s">
        <v>61</v>
      </c>
      <c r="E766" t="s">
        <v>1215</v>
      </c>
      <c r="F766" t="s">
        <v>80</v>
      </c>
      <c r="G766" t="s">
        <v>179</v>
      </c>
      <c r="H766" t="s">
        <v>236</v>
      </c>
      <c r="I766" t="s">
        <v>96</v>
      </c>
      <c r="J766" t="s">
        <v>111</v>
      </c>
      <c r="K766" t="s">
        <v>225</v>
      </c>
      <c r="L766">
        <v>9765.9</v>
      </c>
      <c r="M766">
        <v>1</v>
      </c>
      <c r="N766">
        <v>0</v>
      </c>
      <c r="O766">
        <v>3370.26</v>
      </c>
    </row>
    <row r="767" spans="1:15" x14ac:dyDescent="0.3">
      <c r="A767" t="s">
        <v>2203</v>
      </c>
      <c r="B767" t="s">
        <v>2177</v>
      </c>
      <c r="C767" t="s">
        <v>494</v>
      </c>
      <c r="D767" t="s">
        <v>78</v>
      </c>
      <c r="E767" t="s">
        <v>146</v>
      </c>
      <c r="F767" t="s">
        <v>80</v>
      </c>
      <c r="G767" t="s">
        <v>81</v>
      </c>
      <c r="H767" t="s">
        <v>95</v>
      </c>
      <c r="I767" t="s">
        <v>83</v>
      </c>
      <c r="J767" t="s">
        <v>379</v>
      </c>
      <c r="K767" t="s">
        <v>562</v>
      </c>
      <c r="L767">
        <v>11895.1</v>
      </c>
      <c r="M767">
        <v>7</v>
      </c>
      <c r="N767">
        <v>0.25</v>
      </c>
      <c r="O767">
        <v>1730.58</v>
      </c>
    </row>
    <row r="768" spans="1:15" x14ac:dyDescent="0.3">
      <c r="A768" t="s">
        <v>2204</v>
      </c>
      <c r="B768" t="s">
        <v>2205</v>
      </c>
      <c r="C768" t="s">
        <v>1839</v>
      </c>
      <c r="D768" t="s">
        <v>102</v>
      </c>
      <c r="E768" t="s">
        <v>2206</v>
      </c>
      <c r="F768" t="s">
        <v>52</v>
      </c>
      <c r="G768" t="s">
        <v>72</v>
      </c>
      <c r="H768" t="s">
        <v>73</v>
      </c>
      <c r="I768" t="s">
        <v>118</v>
      </c>
      <c r="J768" t="s">
        <v>191</v>
      </c>
      <c r="K768" t="s">
        <v>192</v>
      </c>
      <c r="L768">
        <v>22943.85</v>
      </c>
      <c r="M768">
        <v>3</v>
      </c>
      <c r="N768">
        <v>0.25</v>
      </c>
      <c r="O768">
        <v>4206.82</v>
      </c>
    </row>
    <row r="769" spans="1:15" x14ac:dyDescent="0.3">
      <c r="A769" t="s">
        <v>2207</v>
      </c>
      <c r="B769" t="s">
        <v>1886</v>
      </c>
      <c r="C769" t="s">
        <v>2208</v>
      </c>
      <c r="D769" t="s">
        <v>61</v>
      </c>
      <c r="E769" t="s">
        <v>715</v>
      </c>
      <c r="F769" t="s">
        <v>80</v>
      </c>
      <c r="G769" t="s">
        <v>81</v>
      </c>
      <c r="H769" t="s">
        <v>284</v>
      </c>
      <c r="I769" t="s">
        <v>83</v>
      </c>
      <c r="J769" t="s">
        <v>84</v>
      </c>
      <c r="K769" t="s">
        <v>105</v>
      </c>
      <c r="L769">
        <v>43323.6</v>
      </c>
      <c r="M769">
        <v>3</v>
      </c>
      <c r="N769">
        <v>0.25</v>
      </c>
      <c r="O769">
        <v>9141.82</v>
      </c>
    </row>
    <row r="770" spans="1:15" x14ac:dyDescent="0.3">
      <c r="A770" t="s">
        <v>2209</v>
      </c>
      <c r="B770" t="s">
        <v>2210</v>
      </c>
      <c r="C770" t="s">
        <v>1880</v>
      </c>
      <c r="D770" t="s">
        <v>61</v>
      </c>
      <c r="E770" t="s">
        <v>1808</v>
      </c>
      <c r="F770" t="s">
        <v>52</v>
      </c>
      <c r="G770" t="s">
        <v>81</v>
      </c>
      <c r="H770" t="s">
        <v>95</v>
      </c>
      <c r="I770" t="s">
        <v>96</v>
      </c>
      <c r="J770" t="s">
        <v>111</v>
      </c>
      <c r="K770" t="s">
        <v>112</v>
      </c>
      <c r="L770">
        <v>28776.04</v>
      </c>
      <c r="M770">
        <v>4</v>
      </c>
      <c r="N770">
        <v>0</v>
      </c>
      <c r="O770">
        <v>5619.05</v>
      </c>
    </row>
    <row r="771" spans="1:15" x14ac:dyDescent="0.3">
      <c r="A771" t="s">
        <v>2211</v>
      </c>
      <c r="B771" t="s">
        <v>520</v>
      </c>
      <c r="C771" t="s">
        <v>306</v>
      </c>
      <c r="D771" t="s">
        <v>78</v>
      </c>
      <c r="E771" t="s">
        <v>1139</v>
      </c>
      <c r="F771" t="s">
        <v>80</v>
      </c>
      <c r="G771" t="s">
        <v>53</v>
      </c>
      <c r="H771" t="s">
        <v>110</v>
      </c>
      <c r="I771" t="s">
        <v>55</v>
      </c>
      <c r="J771" t="s">
        <v>173</v>
      </c>
      <c r="K771" t="s">
        <v>780</v>
      </c>
      <c r="L771">
        <v>41392.32</v>
      </c>
      <c r="M771">
        <v>6</v>
      </c>
      <c r="N771">
        <v>0.25</v>
      </c>
      <c r="O771">
        <v>9695.26</v>
      </c>
    </row>
    <row r="772" spans="1:15" x14ac:dyDescent="0.3">
      <c r="A772" t="s">
        <v>2212</v>
      </c>
      <c r="B772" t="s">
        <v>349</v>
      </c>
      <c r="C772" t="s">
        <v>2213</v>
      </c>
      <c r="D772" t="s">
        <v>102</v>
      </c>
      <c r="E772" t="s">
        <v>1766</v>
      </c>
      <c r="F772" t="s">
        <v>71</v>
      </c>
      <c r="G772" t="s">
        <v>81</v>
      </c>
      <c r="H772" t="s">
        <v>95</v>
      </c>
      <c r="I772" t="s">
        <v>118</v>
      </c>
      <c r="J772" t="s">
        <v>230</v>
      </c>
      <c r="K772" t="s">
        <v>231</v>
      </c>
      <c r="L772">
        <v>73684.5</v>
      </c>
      <c r="M772">
        <v>10</v>
      </c>
      <c r="N772">
        <v>0.1</v>
      </c>
      <c r="O772">
        <v>15156.8</v>
      </c>
    </row>
    <row r="773" spans="1:15" x14ac:dyDescent="0.3">
      <c r="A773" t="s">
        <v>2214</v>
      </c>
      <c r="B773" t="s">
        <v>49</v>
      </c>
      <c r="C773" t="s">
        <v>508</v>
      </c>
      <c r="D773" t="s">
        <v>61</v>
      </c>
      <c r="E773" t="s">
        <v>1815</v>
      </c>
      <c r="F773" t="s">
        <v>80</v>
      </c>
      <c r="G773" t="s">
        <v>53</v>
      </c>
      <c r="H773" t="s">
        <v>90</v>
      </c>
      <c r="I773" t="s">
        <v>96</v>
      </c>
      <c r="J773" t="s">
        <v>111</v>
      </c>
      <c r="K773" t="s">
        <v>328</v>
      </c>
      <c r="L773">
        <v>111669.8</v>
      </c>
      <c r="M773">
        <v>10</v>
      </c>
      <c r="N773">
        <v>0.15</v>
      </c>
      <c r="O773">
        <v>29438.76</v>
      </c>
    </row>
    <row r="774" spans="1:15" x14ac:dyDescent="0.3">
      <c r="A774" t="s">
        <v>2215</v>
      </c>
      <c r="B774" t="s">
        <v>2216</v>
      </c>
      <c r="C774" t="s">
        <v>2217</v>
      </c>
      <c r="D774" t="s">
        <v>102</v>
      </c>
      <c r="E774" t="s">
        <v>2218</v>
      </c>
      <c r="F774" t="s">
        <v>80</v>
      </c>
      <c r="G774" t="s">
        <v>179</v>
      </c>
      <c r="H774" t="s">
        <v>236</v>
      </c>
      <c r="I774" t="s">
        <v>83</v>
      </c>
      <c r="J774" t="s">
        <v>84</v>
      </c>
      <c r="K774" t="s">
        <v>257</v>
      </c>
      <c r="L774">
        <v>35923.14</v>
      </c>
      <c r="M774">
        <v>6</v>
      </c>
      <c r="N774">
        <v>0.15</v>
      </c>
      <c r="O774">
        <v>4998.0200000000004</v>
      </c>
    </row>
    <row r="775" spans="1:15" x14ac:dyDescent="0.3">
      <c r="A775" t="s">
        <v>2219</v>
      </c>
      <c r="B775" t="s">
        <v>310</v>
      </c>
      <c r="C775" t="s">
        <v>2067</v>
      </c>
      <c r="D775" t="s">
        <v>61</v>
      </c>
      <c r="E775" t="s">
        <v>660</v>
      </c>
      <c r="F775" t="s">
        <v>80</v>
      </c>
      <c r="G775" t="s">
        <v>72</v>
      </c>
      <c r="H775" t="s">
        <v>117</v>
      </c>
      <c r="I775" t="s">
        <v>96</v>
      </c>
      <c r="J775" t="s">
        <v>166</v>
      </c>
      <c r="K775" t="s">
        <v>762</v>
      </c>
      <c r="L775">
        <v>26810.7</v>
      </c>
      <c r="M775">
        <v>6</v>
      </c>
      <c r="N775">
        <v>0</v>
      </c>
      <c r="O775">
        <v>7380.13</v>
      </c>
    </row>
    <row r="776" spans="1:15" x14ac:dyDescent="0.3">
      <c r="A776" t="s">
        <v>2220</v>
      </c>
      <c r="B776" t="s">
        <v>538</v>
      </c>
      <c r="C776" t="s">
        <v>2084</v>
      </c>
      <c r="D776" t="s">
        <v>102</v>
      </c>
      <c r="E776" t="s">
        <v>742</v>
      </c>
      <c r="F776" t="s">
        <v>71</v>
      </c>
      <c r="G776" t="s">
        <v>179</v>
      </c>
      <c r="H776" t="s">
        <v>180</v>
      </c>
      <c r="I776" t="s">
        <v>118</v>
      </c>
      <c r="J776" t="s">
        <v>119</v>
      </c>
      <c r="K776" t="s">
        <v>197</v>
      </c>
      <c r="L776">
        <v>24073.64</v>
      </c>
      <c r="M776">
        <v>2</v>
      </c>
      <c r="N776">
        <v>0</v>
      </c>
      <c r="O776">
        <v>6897.95</v>
      </c>
    </row>
    <row r="777" spans="1:15" x14ac:dyDescent="0.3">
      <c r="A777" t="s">
        <v>2221</v>
      </c>
      <c r="B777" t="s">
        <v>2222</v>
      </c>
      <c r="C777" t="s">
        <v>565</v>
      </c>
      <c r="D777" t="s">
        <v>50</v>
      </c>
      <c r="E777" t="s">
        <v>2223</v>
      </c>
      <c r="F777" t="s">
        <v>71</v>
      </c>
      <c r="G777" t="s">
        <v>81</v>
      </c>
      <c r="H777" t="s">
        <v>186</v>
      </c>
      <c r="I777" t="s">
        <v>118</v>
      </c>
      <c r="J777" t="s">
        <v>191</v>
      </c>
      <c r="K777" t="s">
        <v>192</v>
      </c>
      <c r="L777">
        <v>11191.2</v>
      </c>
      <c r="M777">
        <v>5</v>
      </c>
      <c r="N777">
        <v>0.1</v>
      </c>
      <c r="O777">
        <v>2051.52</v>
      </c>
    </row>
    <row r="778" spans="1:15" x14ac:dyDescent="0.3">
      <c r="A778" t="s">
        <v>2224</v>
      </c>
      <c r="B778" t="s">
        <v>968</v>
      </c>
      <c r="C778" t="s">
        <v>1148</v>
      </c>
      <c r="D778" t="s">
        <v>61</v>
      </c>
      <c r="E778" t="s">
        <v>791</v>
      </c>
      <c r="F778" t="s">
        <v>52</v>
      </c>
      <c r="G778" t="s">
        <v>53</v>
      </c>
      <c r="H778" t="s">
        <v>246</v>
      </c>
      <c r="I778" t="s">
        <v>55</v>
      </c>
      <c r="J778" t="s">
        <v>141</v>
      </c>
      <c r="K778" t="s">
        <v>142</v>
      </c>
      <c r="L778">
        <v>7203.03</v>
      </c>
      <c r="M778">
        <v>1</v>
      </c>
      <c r="N778">
        <v>0.1</v>
      </c>
      <c r="O778">
        <v>2189.98</v>
      </c>
    </row>
    <row r="779" spans="1:15" x14ac:dyDescent="0.3">
      <c r="A779" t="s">
        <v>2225</v>
      </c>
      <c r="B779" t="s">
        <v>2226</v>
      </c>
      <c r="C779" t="s">
        <v>424</v>
      </c>
      <c r="D779" t="s">
        <v>102</v>
      </c>
      <c r="E779" t="s">
        <v>2227</v>
      </c>
      <c r="F779" t="s">
        <v>52</v>
      </c>
      <c r="G779" t="s">
        <v>72</v>
      </c>
      <c r="H779" t="s">
        <v>73</v>
      </c>
      <c r="I779" t="s">
        <v>118</v>
      </c>
      <c r="J779" t="s">
        <v>303</v>
      </c>
      <c r="K779" t="s">
        <v>421</v>
      </c>
      <c r="L779">
        <v>71736.42</v>
      </c>
      <c r="M779">
        <v>7</v>
      </c>
      <c r="N779">
        <v>0.1</v>
      </c>
      <c r="O779">
        <v>12841.86</v>
      </c>
    </row>
    <row r="780" spans="1:15" x14ac:dyDescent="0.3">
      <c r="A780" t="s">
        <v>2228</v>
      </c>
      <c r="B780" t="s">
        <v>965</v>
      </c>
      <c r="C780" t="s">
        <v>1941</v>
      </c>
      <c r="D780" t="s">
        <v>61</v>
      </c>
      <c r="E780" t="s">
        <v>350</v>
      </c>
      <c r="F780" t="s">
        <v>71</v>
      </c>
      <c r="G780" t="s">
        <v>179</v>
      </c>
      <c r="H780" t="s">
        <v>180</v>
      </c>
      <c r="I780" t="s">
        <v>118</v>
      </c>
      <c r="J780" t="s">
        <v>230</v>
      </c>
      <c r="K780" t="s">
        <v>356</v>
      </c>
      <c r="L780">
        <v>42933.2</v>
      </c>
      <c r="M780">
        <v>5</v>
      </c>
      <c r="N780">
        <v>0.25</v>
      </c>
      <c r="O780">
        <v>9167.68</v>
      </c>
    </row>
    <row r="781" spans="1:15" x14ac:dyDescent="0.3">
      <c r="A781" t="s">
        <v>2229</v>
      </c>
      <c r="B781" t="s">
        <v>1577</v>
      </c>
      <c r="C781" t="s">
        <v>617</v>
      </c>
      <c r="D781" t="s">
        <v>102</v>
      </c>
      <c r="E781" t="s">
        <v>440</v>
      </c>
      <c r="F781" t="s">
        <v>80</v>
      </c>
      <c r="G781" t="s">
        <v>63</v>
      </c>
      <c r="H781" t="s">
        <v>64</v>
      </c>
      <c r="I781" t="s">
        <v>118</v>
      </c>
      <c r="J781" t="s">
        <v>119</v>
      </c>
      <c r="K781" t="s">
        <v>197</v>
      </c>
      <c r="L781">
        <v>49734.86</v>
      </c>
      <c r="M781">
        <v>7</v>
      </c>
      <c r="N781">
        <v>0.15</v>
      </c>
      <c r="O781">
        <v>12034.7</v>
      </c>
    </row>
    <row r="782" spans="1:15" x14ac:dyDescent="0.3">
      <c r="A782" t="s">
        <v>2230</v>
      </c>
      <c r="B782" t="s">
        <v>504</v>
      </c>
      <c r="C782" t="s">
        <v>809</v>
      </c>
      <c r="D782" t="s">
        <v>102</v>
      </c>
      <c r="E782" t="s">
        <v>2231</v>
      </c>
      <c r="F782" t="s">
        <v>80</v>
      </c>
      <c r="G782" t="s">
        <v>72</v>
      </c>
      <c r="H782" t="s">
        <v>104</v>
      </c>
      <c r="I782" t="s">
        <v>118</v>
      </c>
      <c r="J782" t="s">
        <v>303</v>
      </c>
      <c r="K782" t="s">
        <v>421</v>
      </c>
      <c r="L782">
        <v>121668.3</v>
      </c>
      <c r="M782">
        <v>9</v>
      </c>
      <c r="N782">
        <v>0.1</v>
      </c>
      <c r="O782">
        <v>42335.02</v>
      </c>
    </row>
    <row r="783" spans="1:15" x14ac:dyDescent="0.3">
      <c r="A783" t="s">
        <v>2232</v>
      </c>
      <c r="B783" t="s">
        <v>1682</v>
      </c>
      <c r="C783" t="s">
        <v>2233</v>
      </c>
      <c r="D783" t="s">
        <v>102</v>
      </c>
      <c r="E783" t="s">
        <v>1964</v>
      </c>
      <c r="F783" t="s">
        <v>80</v>
      </c>
      <c r="G783" t="s">
        <v>63</v>
      </c>
      <c r="H783" t="s">
        <v>213</v>
      </c>
      <c r="I783" t="s">
        <v>55</v>
      </c>
      <c r="J783" t="s">
        <v>173</v>
      </c>
      <c r="K783" t="s">
        <v>780</v>
      </c>
      <c r="L783">
        <v>10271.120000000001</v>
      </c>
      <c r="M783">
        <v>2</v>
      </c>
      <c r="N783">
        <v>0</v>
      </c>
      <c r="O783">
        <v>1997.89</v>
      </c>
    </row>
    <row r="784" spans="1:15" x14ac:dyDescent="0.3">
      <c r="A784" t="s">
        <v>2234</v>
      </c>
      <c r="B784" t="s">
        <v>1837</v>
      </c>
      <c r="C784" t="s">
        <v>2235</v>
      </c>
      <c r="D784" t="s">
        <v>78</v>
      </c>
      <c r="E784" t="s">
        <v>1782</v>
      </c>
      <c r="F784" t="s">
        <v>80</v>
      </c>
      <c r="G784" t="s">
        <v>179</v>
      </c>
      <c r="H784" t="s">
        <v>180</v>
      </c>
      <c r="I784" t="s">
        <v>83</v>
      </c>
      <c r="J784" t="s">
        <v>156</v>
      </c>
      <c r="K784" t="s">
        <v>208</v>
      </c>
      <c r="L784">
        <v>17750.080000000002</v>
      </c>
      <c r="M784">
        <v>8</v>
      </c>
      <c r="N784">
        <v>0.25</v>
      </c>
      <c r="O784">
        <v>3196.12</v>
      </c>
    </row>
    <row r="785" spans="1:15" x14ac:dyDescent="0.3">
      <c r="A785" t="s">
        <v>2236</v>
      </c>
      <c r="B785" t="s">
        <v>1611</v>
      </c>
      <c r="C785" t="s">
        <v>2237</v>
      </c>
      <c r="D785" t="s">
        <v>78</v>
      </c>
      <c r="E785" t="s">
        <v>1501</v>
      </c>
      <c r="F785" t="s">
        <v>80</v>
      </c>
      <c r="G785" t="s">
        <v>53</v>
      </c>
      <c r="H785" t="s">
        <v>54</v>
      </c>
      <c r="I785" t="s">
        <v>55</v>
      </c>
      <c r="J785" t="s">
        <v>173</v>
      </c>
      <c r="K785" t="s">
        <v>174</v>
      </c>
      <c r="L785">
        <v>132225.1</v>
      </c>
      <c r="M785">
        <v>10</v>
      </c>
      <c r="N785">
        <v>0.2</v>
      </c>
      <c r="O785">
        <v>39750.47</v>
      </c>
    </row>
    <row r="786" spans="1:15" x14ac:dyDescent="0.3">
      <c r="A786" t="s">
        <v>2238</v>
      </c>
      <c r="B786" t="s">
        <v>610</v>
      </c>
      <c r="C786" t="s">
        <v>714</v>
      </c>
      <c r="D786" t="s">
        <v>102</v>
      </c>
      <c r="E786" t="s">
        <v>1134</v>
      </c>
      <c r="F786" t="s">
        <v>71</v>
      </c>
      <c r="G786" t="s">
        <v>63</v>
      </c>
      <c r="H786" t="s">
        <v>213</v>
      </c>
      <c r="I786" t="s">
        <v>55</v>
      </c>
      <c r="J786" t="s">
        <v>141</v>
      </c>
      <c r="K786" t="s">
        <v>978</v>
      </c>
      <c r="L786">
        <v>117951.2</v>
      </c>
      <c r="M786">
        <v>8</v>
      </c>
      <c r="N786">
        <v>0.05</v>
      </c>
      <c r="O786">
        <v>21241.99</v>
      </c>
    </row>
    <row r="787" spans="1:15" x14ac:dyDescent="0.3">
      <c r="A787" t="s">
        <v>2239</v>
      </c>
      <c r="B787" t="s">
        <v>863</v>
      </c>
      <c r="C787" t="s">
        <v>2240</v>
      </c>
      <c r="D787" t="s">
        <v>102</v>
      </c>
      <c r="E787" t="s">
        <v>2241</v>
      </c>
      <c r="F787" t="s">
        <v>71</v>
      </c>
      <c r="G787" t="s">
        <v>53</v>
      </c>
      <c r="H787" t="s">
        <v>54</v>
      </c>
      <c r="I787" t="s">
        <v>83</v>
      </c>
      <c r="J787" t="s">
        <v>156</v>
      </c>
      <c r="K787" t="s">
        <v>208</v>
      </c>
      <c r="L787">
        <v>10909.92</v>
      </c>
      <c r="M787">
        <v>4</v>
      </c>
      <c r="N787">
        <v>0.25</v>
      </c>
      <c r="O787">
        <v>1841.81</v>
      </c>
    </row>
    <row r="788" spans="1:15" x14ac:dyDescent="0.3">
      <c r="A788" t="s">
        <v>2242</v>
      </c>
      <c r="B788" t="s">
        <v>1496</v>
      </c>
      <c r="C788" t="s">
        <v>713</v>
      </c>
      <c r="D788" t="s">
        <v>102</v>
      </c>
      <c r="E788" t="s">
        <v>998</v>
      </c>
      <c r="F788" t="s">
        <v>80</v>
      </c>
      <c r="G788" t="s">
        <v>81</v>
      </c>
      <c r="H788" t="s">
        <v>186</v>
      </c>
      <c r="I788" t="s">
        <v>118</v>
      </c>
      <c r="J788" t="s">
        <v>230</v>
      </c>
      <c r="K788" t="s">
        <v>351</v>
      </c>
      <c r="L788">
        <v>73676.820000000007</v>
      </c>
      <c r="M788">
        <v>7</v>
      </c>
      <c r="N788">
        <v>0</v>
      </c>
      <c r="O788">
        <v>20924.89</v>
      </c>
    </row>
    <row r="789" spans="1:15" x14ac:dyDescent="0.3">
      <c r="A789" t="s">
        <v>2243</v>
      </c>
      <c r="B789" t="s">
        <v>721</v>
      </c>
      <c r="C789" t="s">
        <v>2049</v>
      </c>
      <c r="D789" t="s">
        <v>50</v>
      </c>
      <c r="E789" t="s">
        <v>523</v>
      </c>
      <c r="F789" t="s">
        <v>52</v>
      </c>
      <c r="G789" t="s">
        <v>179</v>
      </c>
      <c r="H789" t="s">
        <v>236</v>
      </c>
      <c r="I789" t="s">
        <v>55</v>
      </c>
      <c r="J789" t="s">
        <v>141</v>
      </c>
      <c r="K789" t="s">
        <v>142</v>
      </c>
      <c r="L789">
        <v>67782.899999999994</v>
      </c>
      <c r="M789">
        <v>10</v>
      </c>
      <c r="N789">
        <v>0.1</v>
      </c>
      <c r="O789">
        <v>9718.09</v>
      </c>
    </row>
    <row r="790" spans="1:15" x14ac:dyDescent="0.3">
      <c r="A790" t="s">
        <v>2244</v>
      </c>
      <c r="B790" t="s">
        <v>694</v>
      </c>
      <c r="C790" t="s">
        <v>906</v>
      </c>
      <c r="D790" t="s">
        <v>102</v>
      </c>
      <c r="E790" t="s">
        <v>2245</v>
      </c>
      <c r="F790" t="s">
        <v>52</v>
      </c>
      <c r="G790" t="s">
        <v>72</v>
      </c>
      <c r="H790" t="s">
        <v>104</v>
      </c>
      <c r="I790" t="s">
        <v>118</v>
      </c>
      <c r="J790" t="s">
        <v>119</v>
      </c>
      <c r="K790" t="s">
        <v>270</v>
      </c>
      <c r="L790">
        <v>5565.1</v>
      </c>
      <c r="M790">
        <v>2</v>
      </c>
      <c r="N790">
        <v>0.05</v>
      </c>
      <c r="O790">
        <v>1649.67</v>
      </c>
    </row>
    <row r="791" spans="1:15" x14ac:dyDescent="0.3">
      <c r="A791" t="s">
        <v>2246</v>
      </c>
      <c r="B791" t="s">
        <v>1458</v>
      </c>
      <c r="C791" t="s">
        <v>2247</v>
      </c>
      <c r="D791" t="s">
        <v>102</v>
      </c>
      <c r="E791" t="s">
        <v>201</v>
      </c>
      <c r="F791" t="s">
        <v>80</v>
      </c>
      <c r="G791" t="s">
        <v>72</v>
      </c>
      <c r="H791" t="s">
        <v>346</v>
      </c>
      <c r="I791" t="s">
        <v>55</v>
      </c>
      <c r="J791" t="s">
        <v>56</v>
      </c>
      <c r="K791" t="s">
        <v>151</v>
      </c>
      <c r="L791">
        <v>73331.679999999993</v>
      </c>
      <c r="M791">
        <v>8</v>
      </c>
      <c r="N791">
        <v>0.05</v>
      </c>
      <c r="O791">
        <v>17833.59</v>
      </c>
    </row>
    <row r="792" spans="1:15" x14ac:dyDescent="0.3">
      <c r="A792" t="s">
        <v>2248</v>
      </c>
      <c r="B792" t="s">
        <v>1203</v>
      </c>
      <c r="C792" t="s">
        <v>2249</v>
      </c>
      <c r="D792" t="s">
        <v>78</v>
      </c>
      <c r="E792" t="s">
        <v>850</v>
      </c>
      <c r="F792" t="s">
        <v>80</v>
      </c>
      <c r="G792" t="s">
        <v>179</v>
      </c>
      <c r="H792" t="s">
        <v>236</v>
      </c>
      <c r="I792" t="s">
        <v>96</v>
      </c>
      <c r="J792" t="s">
        <v>111</v>
      </c>
      <c r="K792" t="s">
        <v>328</v>
      </c>
      <c r="L792">
        <v>12810.06</v>
      </c>
      <c r="M792">
        <v>1</v>
      </c>
      <c r="N792">
        <v>0.05</v>
      </c>
      <c r="O792">
        <v>4162.8900000000003</v>
      </c>
    </row>
    <row r="793" spans="1:15" x14ac:dyDescent="0.3">
      <c r="A793" t="s">
        <v>2250</v>
      </c>
      <c r="B793" t="s">
        <v>1722</v>
      </c>
      <c r="C793" t="s">
        <v>1580</v>
      </c>
      <c r="D793" t="s">
        <v>102</v>
      </c>
      <c r="E793" t="s">
        <v>765</v>
      </c>
      <c r="F793" t="s">
        <v>52</v>
      </c>
      <c r="G793" t="s">
        <v>53</v>
      </c>
      <c r="H793" t="s">
        <v>54</v>
      </c>
      <c r="I793" t="s">
        <v>83</v>
      </c>
      <c r="J793" t="s">
        <v>379</v>
      </c>
      <c r="K793" t="s">
        <v>562</v>
      </c>
      <c r="L793">
        <v>2233.02</v>
      </c>
      <c r="M793">
        <v>2</v>
      </c>
      <c r="N793">
        <v>0.1</v>
      </c>
      <c r="O793">
        <v>746.37</v>
      </c>
    </row>
    <row r="794" spans="1:15" x14ac:dyDescent="0.3">
      <c r="A794" t="s">
        <v>2251</v>
      </c>
      <c r="B794" t="s">
        <v>2121</v>
      </c>
      <c r="C794" t="s">
        <v>2252</v>
      </c>
      <c r="D794" t="s">
        <v>78</v>
      </c>
      <c r="E794" t="s">
        <v>734</v>
      </c>
      <c r="F794" t="s">
        <v>52</v>
      </c>
      <c r="G794" t="s">
        <v>72</v>
      </c>
      <c r="H794" t="s">
        <v>117</v>
      </c>
      <c r="I794" t="s">
        <v>96</v>
      </c>
      <c r="J794" t="s">
        <v>166</v>
      </c>
      <c r="K794" t="s">
        <v>167</v>
      </c>
      <c r="L794">
        <v>84357.3</v>
      </c>
      <c r="M794">
        <v>10</v>
      </c>
      <c r="N794">
        <v>0.05</v>
      </c>
      <c r="O794">
        <v>26997.07</v>
      </c>
    </row>
    <row r="795" spans="1:15" x14ac:dyDescent="0.3">
      <c r="A795" t="s">
        <v>2253</v>
      </c>
      <c r="B795" t="s">
        <v>556</v>
      </c>
      <c r="C795" t="s">
        <v>2254</v>
      </c>
      <c r="D795" t="s">
        <v>78</v>
      </c>
      <c r="E795" t="s">
        <v>217</v>
      </c>
      <c r="F795" t="s">
        <v>80</v>
      </c>
      <c r="G795" t="s">
        <v>53</v>
      </c>
      <c r="H795" t="s">
        <v>246</v>
      </c>
      <c r="I795" t="s">
        <v>83</v>
      </c>
      <c r="J795" t="s">
        <v>449</v>
      </c>
      <c r="K795" t="s">
        <v>681</v>
      </c>
      <c r="L795">
        <v>9510.91</v>
      </c>
      <c r="M795">
        <v>1</v>
      </c>
      <c r="N795">
        <v>0.25</v>
      </c>
      <c r="O795">
        <v>2681.71</v>
      </c>
    </row>
    <row r="796" spans="1:15" x14ac:dyDescent="0.3">
      <c r="A796" t="s">
        <v>2255</v>
      </c>
      <c r="B796" t="s">
        <v>1464</v>
      </c>
      <c r="C796" t="s">
        <v>1834</v>
      </c>
      <c r="D796" t="s">
        <v>61</v>
      </c>
      <c r="E796" t="s">
        <v>2256</v>
      </c>
      <c r="F796" t="s">
        <v>71</v>
      </c>
      <c r="G796" t="s">
        <v>179</v>
      </c>
      <c r="H796" t="s">
        <v>180</v>
      </c>
      <c r="I796" t="s">
        <v>118</v>
      </c>
      <c r="J796" t="s">
        <v>303</v>
      </c>
      <c r="K796" t="s">
        <v>421</v>
      </c>
      <c r="L796">
        <v>67890.600000000006</v>
      </c>
      <c r="M796">
        <v>9</v>
      </c>
      <c r="N796">
        <v>0.05</v>
      </c>
      <c r="O796">
        <v>16601.77</v>
      </c>
    </row>
    <row r="797" spans="1:15" x14ac:dyDescent="0.3">
      <c r="A797" t="s">
        <v>2257</v>
      </c>
      <c r="B797" t="s">
        <v>2095</v>
      </c>
      <c r="C797" t="s">
        <v>786</v>
      </c>
      <c r="D797" t="s">
        <v>78</v>
      </c>
      <c r="E797" t="s">
        <v>1195</v>
      </c>
      <c r="F797" t="s">
        <v>80</v>
      </c>
      <c r="G797" t="s">
        <v>53</v>
      </c>
      <c r="H797" t="s">
        <v>54</v>
      </c>
      <c r="I797" t="s">
        <v>96</v>
      </c>
      <c r="J797" t="s">
        <v>166</v>
      </c>
      <c r="K797" t="s">
        <v>762</v>
      </c>
      <c r="L797">
        <v>91944.02</v>
      </c>
      <c r="M797">
        <v>7</v>
      </c>
      <c r="N797">
        <v>0.2</v>
      </c>
      <c r="O797">
        <v>27985.119999999999</v>
      </c>
    </row>
    <row r="798" spans="1:15" x14ac:dyDescent="0.3">
      <c r="A798" t="s">
        <v>2258</v>
      </c>
      <c r="B798" t="s">
        <v>584</v>
      </c>
      <c r="C798" t="s">
        <v>619</v>
      </c>
      <c r="D798" t="s">
        <v>50</v>
      </c>
      <c r="E798" t="s">
        <v>569</v>
      </c>
      <c r="F798" t="s">
        <v>52</v>
      </c>
      <c r="G798" t="s">
        <v>81</v>
      </c>
      <c r="H798" t="s">
        <v>95</v>
      </c>
      <c r="I798" t="s">
        <v>55</v>
      </c>
      <c r="J798" t="s">
        <v>65</v>
      </c>
      <c r="K798" t="s">
        <v>325</v>
      </c>
      <c r="L798">
        <v>29891.55</v>
      </c>
      <c r="M798">
        <v>5</v>
      </c>
      <c r="N798">
        <v>0.1</v>
      </c>
      <c r="O798">
        <v>10303.93</v>
      </c>
    </row>
    <row r="799" spans="1:15" x14ac:dyDescent="0.3">
      <c r="A799" t="s">
        <v>2259</v>
      </c>
      <c r="B799" t="s">
        <v>912</v>
      </c>
      <c r="C799" t="s">
        <v>971</v>
      </c>
      <c r="D799" t="s">
        <v>50</v>
      </c>
      <c r="E799" t="s">
        <v>1467</v>
      </c>
      <c r="F799" t="s">
        <v>52</v>
      </c>
      <c r="G799" t="s">
        <v>179</v>
      </c>
      <c r="H799" t="s">
        <v>236</v>
      </c>
      <c r="I799" t="s">
        <v>96</v>
      </c>
      <c r="J799" t="s">
        <v>111</v>
      </c>
      <c r="K799" t="s">
        <v>225</v>
      </c>
      <c r="L799">
        <v>17650.060000000001</v>
      </c>
      <c r="M799">
        <v>2</v>
      </c>
      <c r="N799">
        <v>0.1</v>
      </c>
      <c r="O799">
        <v>3759.87</v>
      </c>
    </row>
    <row r="800" spans="1:15" x14ac:dyDescent="0.3">
      <c r="A800" t="s">
        <v>2260</v>
      </c>
      <c r="B800" t="s">
        <v>1415</v>
      </c>
      <c r="C800" t="s">
        <v>1465</v>
      </c>
      <c r="D800" t="s">
        <v>102</v>
      </c>
      <c r="E800" t="s">
        <v>621</v>
      </c>
      <c r="F800" t="s">
        <v>71</v>
      </c>
      <c r="G800" t="s">
        <v>81</v>
      </c>
      <c r="H800" t="s">
        <v>284</v>
      </c>
      <c r="I800" t="s">
        <v>83</v>
      </c>
      <c r="J800" t="s">
        <v>84</v>
      </c>
      <c r="K800" t="s">
        <v>85</v>
      </c>
      <c r="L800">
        <v>30018.48</v>
      </c>
      <c r="M800">
        <v>4</v>
      </c>
      <c r="N800">
        <v>0.2</v>
      </c>
      <c r="O800">
        <v>4176.63</v>
      </c>
    </row>
    <row r="801" spans="1:15" x14ac:dyDescent="0.3">
      <c r="A801" t="s">
        <v>2261</v>
      </c>
      <c r="B801" t="s">
        <v>888</v>
      </c>
      <c r="C801" t="s">
        <v>2262</v>
      </c>
      <c r="D801" t="s">
        <v>50</v>
      </c>
      <c r="E801" t="s">
        <v>1878</v>
      </c>
      <c r="F801" t="s">
        <v>71</v>
      </c>
      <c r="G801" t="s">
        <v>179</v>
      </c>
      <c r="H801" t="s">
        <v>180</v>
      </c>
      <c r="I801" t="s">
        <v>96</v>
      </c>
      <c r="J801" t="s">
        <v>135</v>
      </c>
      <c r="K801" t="s">
        <v>275</v>
      </c>
      <c r="L801">
        <v>1740.11</v>
      </c>
      <c r="M801">
        <v>1</v>
      </c>
      <c r="N801">
        <v>0.15</v>
      </c>
      <c r="O801">
        <v>403.94</v>
      </c>
    </row>
    <row r="802" spans="1:15" x14ac:dyDescent="0.3">
      <c r="A802" t="s">
        <v>2263</v>
      </c>
      <c r="B802" t="s">
        <v>2264</v>
      </c>
      <c r="C802" t="s">
        <v>2265</v>
      </c>
      <c r="D802" t="s">
        <v>102</v>
      </c>
      <c r="E802" t="s">
        <v>637</v>
      </c>
      <c r="F802" t="s">
        <v>52</v>
      </c>
      <c r="G802" t="s">
        <v>81</v>
      </c>
      <c r="H802" t="s">
        <v>82</v>
      </c>
      <c r="I802" t="s">
        <v>55</v>
      </c>
      <c r="J802" t="s">
        <v>65</v>
      </c>
      <c r="K802" t="s">
        <v>66</v>
      </c>
      <c r="L802">
        <v>8376.94</v>
      </c>
      <c r="M802">
        <v>1</v>
      </c>
      <c r="N802">
        <v>0</v>
      </c>
      <c r="O802">
        <v>2540.0500000000002</v>
      </c>
    </row>
    <row r="803" spans="1:15" x14ac:dyDescent="0.3">
      <c r="A803" t="s">
        <v>2266</v>
      </c>
      <c r="B803" t="s">
        <v>293</v>
      </c>
      <c r="C803" t="s">
        <v>2267</v>
      </c>
      <c r="D803" t="s">
        <v>61</v>
      </c>
      <c r="E803" t="s">
        <v>2268</v>
      </c>
      <c r="F803" t="s">
        <v>80</v>
      </c>
      <c r="G803" t="s">
        <v>53</v>
      </c>
      <c r="H803" t="s">
        <v>54</v>
      </c>
      <c r="I803" t="s">
        <v>96</v>
      </c>
      <c r="J803" t="s">
        <v>111</v>
      </c>
      <c r="K803" t="s">
        <v>225</v>
      </c>
      <c r="L803">
        <v>32438.880000000001</v>
      </c>
      <c r="M803">
        <v>6</v>
      </c>
      <c r="N803">
        <v>0.1</v>
      </c>
      <c r="O803">
        <v>8491.91</v>
      </c>
    </row>
    <row r="804" spans="1:15" x14ac:dyDescent="0.3">
      <c r="A804" t="s">
        <v>2269</v>
      </c>
      <c r="B804" t="s">
        <v>1057</v>
      </c>
      <c r="C804" t="s">
        <v>163</v>
      </c>
      <c r="D804" t="s">
        <v>61</v>
      </c>
      <c r="E804" t="s">
        <v>294</v>
      </c>
      <c r="F804" t="s">
        <v>52</v>
      </c>
      <c r="G804" t="s">
        <v>53</v>
      </c>
      <c r="H804" t="s">
        <v>246</v>
      </c>
      <c r="I804" t="s">
        <v>55</v>
      </c>
      <c r="J804" t="s">
        <v>173</v>
      </c>
      <c r="K804" t="s">
        <v>174</v>
      </c>
      <c r="L804">
        <v>1333.85</v>
      </c>
      <c r="M804">
        <v>1</v>
      </c>
      <c r="N804">
        <v>0.05</v>
      </c>
      <c r="O804">
        <v>367.93</v>
      </c>
    </row>
    <row r="805" spans="1:15" x14ac:dyDescent="0.3">
      <c r="A805" t="s">
        <v>2270</v>
      </c>
      <c r="B805" t="s">
        <v>2116</v>
      </c>
      <c r="C805" t="s">
        <v>1717</v>
      </c>
      <c r="D805" t="s">
        <v>78</v>
      </c>
      <c r="E805" t="s">
        <v>1195</v>
      </c>
      <c r="F805" t="s">
        <v>80</v>
      </c>
      <c r="G805" t="s">
        <v>53</v>
      </c>
      <c r="H805" t="s">
        <v>90</v>
      </c>
      <c r="I805" t="s">
        <v>83</v>
      </c>
      <c r="J805" t="s">
        <v>379</v>
      </c>
      <c r="K805" t="s">
        <v>562</v>
      </c>
      <c r="L805">
        <v>19835.080000000002</v>
      </c>
      <c r="M805">
        <v>2</v>
      </c>
      <c r="N805">
        <v>0</v>
      </c>
      <c r="O805">
        <v>6693.35</v>
      </c>
    </row>
    <row r="806" spans="1:15" x14ac:dyDescent="0.3">
      <c r="A806" t="s">
        <v>2271</v>
      </c>
      <c r="B806" t="s">
        <v>2272</v>
      </c>
      <c r="C806" t="s">
        <v>348</v>
      </c>
      <c r="D806" t="s">
        <v>102</v>
      </c>
      <c r="E806" t="s">
        <v>577</v>
      </c>
      <c r="F806" t="s">
        <v>71</v>
      </c>
      <c r="G806" t="s">
        <v>72</v>
      </c>
      <c r="H806" t="s">
        <v>73</v>
      </c>
      <c r="I806" t="s">
        <v>118</v>
      </c>
      <c r="J806" t="s">
        <v>303</v>
      </c>
      <c r="K806" t="s">
        <v>421</v>
      </c>
      <c r="L806">
        <v>24595.55</v>
      </c>
      <c r="M806">
        <v>5</v>
      </c>
      <c r="N806">
        <v>0.2</v>
      </c>
      <c r="O806">
        <v>5394.07</v>
      </c>
    </row>
    <row r="807" spans="1:15" x14ac:dyDescent="0.3">
      <c r="A807" t="s">
        <v>2273</v>
      </c>
      <c r="B807" t="s">
        <v>1439</v>
      </c>
      <c r="C807" t="s">
        <v>2274</v>
      </c>
      <c r="D807" t="s">
        <v>102</v>
      </c>
      <c r="E807" t="s">
        <v>2275</v>
      </c>
      <c r="F807" t="s">
        <v>71</v>
      </c>
      <c r="G807" t="s">
        <v>81</v>
      </c>
      <c r="H807" t="s">
        <v>284</v>
      </c>
      <c r="I807" t="s">
        <v>83</v>
      </c>
      <c r="J807" t="s">
        <v>156</v>
      </c>
      <c r="K807" t="s">
        <v>285</v>
      </c>
      <c r="L807">
        <v>29874.51</v>
      </c>
      <c r="M807">
        <v>9</v>
      </c>
      <c r="N807">
        <v>0.1</v>
      </c>
      <c r="O807">
        <v>5882.14</v>
      </c>
    </row>
    <row r="808" spans="1:15" x14ac:dyDescent="0.3">
      <c r="A808" t="s">
        <v>2276</v>
      </c>
      <c r="B808" t="s">
        <v>831</v>
      </c>
      <c r="C808" t="s">
        <v>1941</v>
      </c>
      <c r="D808" t="s">
        <v>61</v>
      </c>
      <c r="E808" t="s">
        <v>2277</v>
      </c>
      <c r="F808" t="s">
        <v>52</v>
      </c>
      <c r="G808" t="s">
        <v>81</v>
      </c>
      <c r="H808" t="s">
        <v>186</v>
      </c>
      <c r="I808" t="s">
        <v>55</v>
      </c>
      <c r="J808" t="s">
        <v>141</v>
      </c>
      <c r="K808" t="s">
        <v>978</v>
      </c>
      <c r="L808">
        <v>58858.1</v>
      </c>
      <c r="M808">
        <v>10</v>
      </c>
      <c r="N808">
        <v>0</v>
      </c>
      <c r="O808">
        <v>22664.49</v>
      </c>
    </row>
    <row r="809" spans="1:15" x14ac:dyDescent="0.3">
      <c r="A809" t="s">
        <v>2278</v>
      </c>
      <c r="B809" t="s">
        <v>2279</v>
      </c>
      <c r="C809" t="s">
        <v>1745</v>
      </c>
      <c r="D809" t="s">
        <v>102</v>
      </c>
      <c r="E809" t="s">
        <v>165</v>
      </c>
      <c r="F809" t="s">
        <v>71</v>
      </c>
      <c r="G809" t="s">
        <v>63</v>
      </c>
      <c r="H809" t="s">
        <v>213</v>
      </c>
      <c r="I809" t="s">
        <v>83</v>
      </c>
      <c r="J809" t="s">
        <v>156</v>
      </c>
      <c r="K809" t="s">
        <v>285</v>
      </c>
      <c r="L809">
        <v>29900.7</v>
      </c>
      <c r="M809">
        <v>3</v>
      </c>
      <c r="N809">
        <v>0.2</v>
      </c>
      <c r="O809">
        <v>9255.7000000000007</v>
      </c>
    </row>
    <row r="810" spans="1:15" x14ac:dyDescent="0.3">
      <c r="A810" t="s">
        <v>2280</v>
      </c>
      <c r="B810" t="s">
        <v>1795</v>
      </c>
      <c r="C810" t="s">
        <v>1886</v>
      </c>
      <c r="D810" t="s">
        <v>78</v>
      </c>
      <c r="E810" t="s">
        <v>2047</v>
      </c>
      <c r="F810" t="s">
        <v>71</v>
      </c>
      <c r="G810" t="s">
        <v>72</v>
      </c>
      <c r="H810" t="s">
        <v>104</v>
      </c>
      <c r="I810" t="s">
        <v>55</v>
      </c>
      <c r="J810" t="s">
        <v>141</v>
      </c>
      <c r="K810" t="s">
        <v>241</v>
      </c>
      <c r="L810">
        <v>66243.199999999997</v>
      </c>
      <c r="M810">
        <v>10</v>
      </c>
      <c r="N810">
        <v>0.15</v>
      </c>
      <c r="O810">
        <v>11506.1</v>
      </c>
    </row>
    <row r="811" spans="1:15" x14ac:dyDescent="0.3">
      <c r="A811" t="s">
        <v>2281</v>
      </c>
      <c r="B811" t="s">
        <v>1534</v>
      </c>
      <c r="C811" t="s">
        <v>339</v>
      </c>
      <c r="D811" t="s">
        <v>50</v>
      </c>
      <c r="E811" t="s">
        <v>1004</v>
      </c>
      <c r="F811" t="s">
        <v>80</v>
      </c>
      <c r="G811" t="s">
        <v>72</v>
      </c>
      <c r="H811" t="s">
        <v>346</v>
      </c>
      <c r="I811" t="s">
        <v>96</v>
      </c>
      <c r="J811" t="s">
        <v>97</v>
      </c>
      <c r="K811" t="s">
        <v>98</v>
      </c>
      <c r="L811">
        <v>49815.64</v>
      </c>
      <c r="M811">
        <v>7</v>
      </c>
      <c r="N811">
        <v>0.05</v>
      </c>
      <c r="O811">
        <v>17369.73</v>
      </c>
    </row>
    <row r="812" spans="1:15" x14ac:dyDescent="0.3">
      <c r="A812" t="s">
        <v>2282</v>
      </c>
      <c r="B812" t="s">
        <v>2283</v>
      </c>
      <c r="C812" t="s">
        <v>1164</v>
      </c>
      <c r="D812" t="s">
        <v>78</v>
      </c>
      <c r="E812" t="s">
        <v>1536</v>
      </c>
      <c r="F812" t="s">
        <v>80</v>
      </c>
      <c r="G812" t="s">
        <v>72</v>
      </c>
      <c r="H812" t="s">
        <v>73</v>
      </c>
      <c r="I812" t="s">
        <v>96</v>
      </c>
      <c r="J812" t="s">
        <v>111</v>
      </c>
      <c r="K812" t="s">
        <v>225</v>
      </c>
      <c r="L812">
        <v>27765.4</v>
      </c>
      <c r="M812">
        <v>5</v>
      </c>
      <c r="N812">
        <v>0.25</v>
      </c>
      <c r="O812">
        <v>7025.44</v>
      </c>
    </row>
    <row r="813" spans="1:15" x14ac:dyDescent="0.3">
      <c r="A813" t="s">
        <v>2284</v>
      </c>
      <c r="B813" t="s">
        <v>2285</v>
      </c>
      <c r="C813" t="s">
        <v>154</v>
      </c>
      <c r="D813" t="s">
        <v>50</v>
      </c>
      <c r="E813" t="s">
        <v>707</v>
      </c>
      <c r="F813" t="s">
        <v>80</v>
      </c>
      <c r="G813" t="s">
        <v>72</v>
      </c>
      <c r="H813" t="s">
        <v>73</v>
      </c>
      <c r="I813" t="s">
        <v>83</v>
      </c>
      <c r="J813" t="s">
        <v>379</v>
      </c>
      <c r="K813" t="s">
        <v>562</v>
      </c>
      <c r="L813">
        <v>6710.66</v>
      </c>
      <c r="M813">
        <v>1</v>
      </c>
      <c r="N813">
        <v>0.15</v>
      </c>
      <c r="O813">
        <v>2228.86</v>
      </c>
    </row>
    <row r="814" spans="1:15" x14ac:dyDescent="0.3">
      <c r="A814" t="s">
        <v>2286</v>
      </c>
      <c r="B814" t="s">
        <v>1114</v>
      </c>
      <c r="C814" t="s">
        <v>576</v>
      </c>
      <c r="D814" t="s">
        <v>61</v>
      </c>
      <c r="E814" t="s">
        <v>1108</v>
      </c>
      <c r="F814" t="s">
        <v>80</v>
      </c>
      <c r="G814" t="s">
        <v>81</v>
      </c>
      <c r="H814" t="s">
        <v>95</v>
      </c>
      <c r="I814" t="s">
        <v>118</v>
      </c>
      <c r="J814" t="s">
        <v>191</v>
      </c>
      <c r="K814" t="s">
        <v>829</v>
      </c>
      <c r="L814">
        <v>12055.5</v>
      </c>
      <c r="M814">
        <v>3</v>
      </c>
      <c r="N814">
        <v>0.1</v>
      </c>
      <c r="O814">
        <v>3635.98</v>
      </c>
    </row>
    <row r="815" spans="1:15" x14ac:dyDescent="0.3">
      <c r="A815" t="s">
        <v>2287</v>
      </c>
      <c r="B815" t="s">
        <v>639</v>
      </c>
      <c r="C815" t="s">
        <v>2288</v>
      </c>
      <c r="D815" t="s">
        <v>61</v>
      </c>
      <c r="E815" t="s">
        <v>581</v>
      </c>
      <c r="F815" t="s">
        <v>80</v>
      </c>
      <c r="G815" t="s">
        <v>81</v>
      </c>
      <c r="H815" t="s">
        <v>284</v>
      </c>
      <c r="I815" t="s">
        <v>55</v>
      </c>
      <c r="J815" t="s">
        <v>173</v>
      </c>
      <c r="K815" t="s">
        <v>174</v>
      </c>
      <c r="L815">
        <v>116427.96</v>
      </c>
      <c r="M815">
        <v>9</v>
      </c>
      <c r="N815">
        <v>0.2</v>
      </c>
      <c r="O815">
        <v>29867.63</v>
      </c>
    </row>
    <row r="816" spans="1:15" x14ac:dyDescent="0.3">
      <c r="A816" t="s">
        <v>2289</v>
      </c>
      <c r="B816" t="s">
        <v>114</v>
      </c>
      <c r="C816" t="s">
        <v>2290</v>
      </c>
      <c r="D816" t="s">
        <v>61</v>
      </c>
      <c r="E816" t="s">
        <v>2157</v>
      </c>
      <c r="F816" t="s">
        <v>71</v>
      </c>
      <c r="G816" t="s">
        <v>81</v>
      </c>
      <c r="H816" t="s">
        <v>95</v>
      </c>
      <c r="I816" t="s">
        <v>55</v>
      </c>
      <c r="J816" t="s">
        <v>65</v>
      </c>
      <c r="K816" t="s">
        <v>325</v>
      </c>
      <c r="L816">
        <v>2693.38</v>
      </c>
      <c r="M816">
        <v>2</v>
      </c>
      <c r="N816">
        <v>0.15</v>
      </c>
      <c r="O816">
        <v>850.97</v>
      </c>
    </row>
    <row r="817" spans="1:15" x14ac:dyDescent="0.3">
      <c r="A817" t="s">
        <v>2291</v>
      </c>
      <c r="B817" t="s">
        <v>1567</v>
      </c>
      <c r="C817" t="s">
        <v>794</v>
      </c>
      <c r="D817" t="s">
        <v>61</v>
      </c>
      <c r="E817" t="s">
        <v>1891</v>
      </c>
      <c r="F817" t="s">
        <v>71</v>
      </c>
      <c r="G817" t="s">
        <v>63</v>
      </c>
      <c r="H817" t="s">
        <v>213</v>
      </c>
      <c r="I817" t="s">
        <v>96</v>
      </c>
      <c r="J817" t="s">
        <v>97</v>
      </c>
      <c r="K817" t="s">
        <v>98</v>
      </c>
      <c r="L817">
        <v>5032.8</v>
      </c>
      <c r="M817">
        <v>1</v>
      </c>
      <c r="N817">
        <v>0.1</v>
      </c>
      <c r="O817">
        <v>1432.48</v>
      </c>
    </row>
    <row r="818" spans="1:15" x14ac:dyDescent="0.3">
      <c r="A818" t="s">
        <v>2292</v>
      </c>
      <c r="B818" t="s">
        <v>2293</v>
      </c>
      <c r="C818" t="s">
        <v>1957</v>
      </c>
      <c r="D818" t="s">
        <v>78</v>
      </c>
      <c r="E818" t="s">
        <v>637</v>
      </c>
      <c r="F818" t="s">
        <v>80</v>
      </c>
      <c r="G818" t="s">
        <v>81</v>
      </c>
      <c r="H818" t="s">
        <v>284</v>
      </c>
      <c r="I818" t="s">
        <v>118</v>
      </c>
      <c r="J818" t="s">
        <v>191</v>
      </c>
      <c r="K818" t="s">
        <v>829</v>
      </c>
      <c r="L818">
        <v>41087.160000000003</v>
      </c>
      <c r="M818">
        <v>3</v>
      </c>
      <c r="N818">
        <v>0</v>
      </c>
      <c r="O818">
        <v>15343.67</v>
      </c>
    </row>
    <row r="819" spans="1:15" x14ac:dyDescent="0.3">
      <c r="A819" t="s">
        <v>2294</v>
      </c>
      <c r="B819" t="s">
        <v>1322</v>
      </c>
      <c r="C819" t="s">
        <v>2295</v>
      </c>
      <c r="D819" t="s">
        <v>78</v>
      </c>
      <c r="E819" t="s">
        <v>429</v>
      </c>
      <c r="F819" t="s">
        <v>80</v>
      </c>
      <c r="G819" t="s">
        <v>72</v>
      </c>
      <c r="H819" t="s">
        <v>104</v>
      </c>
      <c r="I819" t="s">
        <v>96</v>
      </c>
      <c r="J819" t="s">
        <v>111</v>
      </c>
      <c r="K819" t="s">
        <v>225</v>
      </c>
      <c r="L819">
        <v>17520.39</v>
      </c>
      <c r="M819">
        <v>3</v>
      </c>
      <c r="N819">
        <v>0.25</v>
      </c>
      <c r="O819">
        <v>4998.42</v>
      </c>
    </row>
    <row r="820" spans="1:15" x14ac:dyDescent="0.3">
      <c r="A820" t="s">
        <v>2296</v>
      </c>
      <c r="B820" t="s">
        <v>1567</v>
      </c>
      <c r="C820" t="s">
        <v>794</v>
      </c>
      <c r="D820" t="s">
        <v>102</v>
      </c>
      <c r="E820" t="s">
        <v>603</v>
      </c>
      <c r="F820" t="s">
        <v>80</v>
      </c>
      <c r="G820" t="s">
        <v>81</v>
      </c>
      <c r="H820" t="s">
        <v>186</v>
      </c>
      <c r="I820" t="s">
        <v>96</v>
      </c>
      <c r="J820" t="s">
        <v>97</v>
      </c>
      <c r="K820" t="s">
        <v>181</v>
      </c>
      <c r="L820">
        <v>50291.72</v>
      </c>
      <c r="M820">
        <v>4</v>
      </c>
      <c r="N820">
        <v>0.1</v>
      </c>
      <c r="O820">
        <v>7795.69</v>
      </c>
    </row>
    <row r="821" spans="1:15" x14ac:dyDescent="0.3">
      <c r="A821" t="s">
        <v>2297</v>
      </c>
      <c r="B821" t="s">
        <v>1893</v>
      </c>
      <c r="C821" t="s">
        <v>2298</v>
      </c>
      <c r="D821" t="s">
        <v>78</v>
      </c>
      <c r="E821" t="s">
        <v>1111</v>
      </c>
      <c r="F821" t="s">
        <v>71</v>
      </c>
      <c r="G821" t="s">
        <v>81</v>
      </c>
      <c r="H821" t="s">
        <v>284</v>
      </c>
      <c r="I821" t="s">
        <v>96</v>
      </c>
      <c r="J821" t="s">
        <v>166</v>
      </c>
      <c r="K821" t="s">
        <v>337</v>
      </c>
      <c r="L821">
        <v>10818.74</v>
      </c>
      <c r="M821">
        <v>2</v>
      </c>
      <c r="N821">
        <v>0.2</v>
      </c>
      <c r="O821">
        <v>3296.59</v>
      </c>
    </row>
    <row r="822" spans="1:15" x14ac:dyDescent="0.3">
      <c r="A822" t="s">
        <v>2299</v>
      </c>
      <c r="B822" t="s">
        <v>2300</v>
      </c>
      <c r="C822" t="s">
        <v>1257</v>
      </c>
      <c r="D822" t="s">
        <v>102</v>
      </c>
      <c r="E822" t="s">
        <v>1313</v>
      </c>
      <c r="F822" t="s">
        <v>71</v>
      </c>
      <c r="G822" t="s">
        <v>63</v>
      </c>
      <c r="H822" t="s">
        <v>172</v>
      </c>
      <c r="I822" t="s">
        <v>83</v>
      </c>
      <c r="J822" t="s">
        <v>156</v>
      </c>
      <c r="K822" t="s">
        <v>285</v>
      </c>
      <c r="L822">
        <v>100553.60000000001</v>
      </c>
      <c r="M822">
        <v>10</v>
      </c>
      <c r="N822">
        <v>0.2</v>
      </c>
      <c r="O822">
        <v>26942.75</v>
      </c>
    </row>
    <row r="823" spans="1:15" x14ac:dyDescent="0.3">
      <c r="A823" t="s">
        <v>2301</v>
      </c>
      <c r="B823" t="s">
        <v>2302</v>
      </c>
      <c r="C823" t="s">
        <v>2303</v>
      </c>
      <c r="D823" t="s">
        <v>78</v>
      </c>
      <c r="E823" t="s">
        <v>1247</v>
      </c>
      <c r="F823" t="s">
        <v>71</v>
      </c>
      <c r="G823" t="s">
        <v>63</v>
      </c>
      <c r="H823" t="s">
        <v>172</v>
      </c>
      <c r="I823" t="s">
        <v>96</v>
      </c>
      <c r="J823" t="s">
        <v>135</v>
      </c>
      <c r="K823" t="s">
        <v>395</v>
      </c>
      <c r="L823">
        <v>3436.64</v>
      </c>
      <c r="M823">
        <v>8</v>
      </c>
      <c r="N823">
        <v>0</v>
      </c>
      <c r="O823">
        <v>1014.99</v>
      </c>
    </row>
    <row r="824" spans="1:15" x14ac:dyDescent="0.3">
      <c r="A824" t="s">
        <v>2304</v>
      </c>
      <c r="B824" t="s">
        <v>2168</v>
      </c>
      <c r="C824" t="s">
        <v>2305</v>
      </c>
      <c r="D824" t="s">
        <v>102</v>
      </c>
      <c r="E824" t="s">
        <v>440</v>
      </c>
      <c r="F824" t="s">
        <v>52</v>
      </c>
      <c r="G824" t="s">
        <v>63</v>
      </c>
      <c r="H824" t="s">
        <v>213</v>
      </c>
      <c r="I824" t="s">
        <v>83</v>
      </c>
      <c r="J824" t="s">
        <v>449</v>
      </c>
      <c r="K824" t="s">
        <v>775</v>
      </c>
      <c r="L824">
        <v>117268.38</v>
      </c>
      <c r="M824">
        <v>9</v>
      </c>
      <c r="N824">
        <v>0.15</v>
      </c>
      <c r="O824">
        <v>17337.5</v>
      </c>
    </row>
    <row r="825" spans="1:15" x14ac:dyDescent="0.3">
      <c r="A825" t="s">
        <v>2306</v>
      </c>
      <c r="B825" t="s">
        <v>522</v>
      </c>
      <c r="C825" t="s">
        <v>1113</v>
      </c>
      <c r="D825" t="s">
        <v>102</v>
      </c>
      <c r="E825" t="s">
        <v>934</v>
      </c>
      <c r="F825" t="s">
        <v>80</v>
      </c>
      <c r="G825" t="s">
        <v>72</v>
      </c>
      <c r="H825" t="s">
        <v>117</v>
      </c>
      <c r="I825" t="s">
        <v>118</v>
      </c>
      <c r="J825" t="s">
        <v>230</v>
      </c>
      <c r="K825" t="s">
        <v>231</v>
      </c>
      <c r="L825">
        <v>93261.2</v>
      </c>
      <c r="M825">
        <v>10</v>
      </c>
      <c r="N825">
        <v>0.25</v>
      </c>
      <c r="O825">
        <v>27187.31</v>
      </c>
    </row>
    <row r="826" spans="1:15" x14ac:dyDescent="0.3">
      <c r="A826" t="s">
        <v>2307</v>
      </c>
      <c r="B826" t="s">
        <v>319</v>
      </c>
      <c r="C826" t="s">
        <v>2308</v>
      </c>
      <c r="D826" t="s">
        <v>102</v>
      </c>
      <c r="E826" t="s">
        <v>302</v>
      </c>
      <c r="F826" t="s">
        <v>71</v>
      </c>
      <c r="G826" t="s">
        <v>63</v>
      </c>
      <c r="H826" t="s">
        <v>172</v>
      </c>
      <c r="I826" t="s">
        <v>83</v>
      </c>
      <c r="J826" t="s">
        <v>449</v>
      </c>
      <c r="K826" t="s">
        <v>775</v>
      </c>
      <c r="L826">
        <v>8984.59</v>
      </c>
      <c r="M826">
        <v>1</v>
      </c>
      <c r="N826">
        <v>0.1</v>
      </c>
      <c r="O826">
        <v>1872.13</v>
      </c>
    </row>
    <row r="827" spans="1:15" x14ac:dyDescent="0.3">
      <c r="A827" t="s">
        <v>2309</v>
      </c>
      <c r="B827" t="s">
        <v>752</v>
      </c>
      <c r="C827" t="s">
        <v>2310</v>
      </c>
      <c r="D827" t="s">
        <v>78</v>
      </c>
      <c r="E827" t="s">
        <v>403</v>
      </c>
      <c r="F827" t="s">
        <v>80</v>
      </c>
      <c r="G827" t="s">
        <v>179</v>
      </c>
      <c r="H827" t="s">
        <v>236</v>
      </c>
      <c r="I827" t="s">
        <v>55</v>
      </c>
      <c r="J827" t="s">
        <v>65</v>
      </c>
      <c r="K827" t="s">
        <v>325</v>
      </c>
      <c r="L827">
        <v>41988.24</v>
      </c>
      <c r="M827">
        <v>8</v>
      </c>
      <c r="N827">
        <v>0.2</v>
      </c>
      <c r="O827">
        <v>9088.9599999999991</v>
      </c>
    </row>
    <row r="828" spans="1:15" x14ac:dyDescent="0.3">
      <c r="A828" t="s">
        <v>2311</v>
      </c>
      <c r="B828" t="s">
        <v>1726</v>
      </c>
      <c r="C828" t="s">
        <v>1590</v>
      </c>
      <c r="D828" t="s">
        <v>102</v>
      </c>
      <c r="E828" t="s">
        <v>2080</v>
      </c>
      <c r="F828" t="s">
        <v>71</v>
      </c>
      <c r="G828" t="s">
        <v>72</v>
      </c>
      <c r="H828" t="s">
        <v>104</v>
      </c>
      <c r="I828" t="s">
        <v>83</v>
      </c>
      <c r="J828" t="s">
        <v>449</v>
      </c>
      <c r="K828" t="s">
        <v>681</v>
      </c>
      <c r="L828">
        <v>26287.84</v>
      </c>
      <c r="M828">
        <v>4</v>
      </c>
      <c r="N828">
        <v>0.1</v>
      </c>
      <c r="O828">
        <v>6061.82</v>
      </c>
    </row>
    <row r="829" spans="1:15" x14ac:dyDescent="0.3">
      <c r="A829" t="s">
        <v>2312</v>
      </c>
      <c r="B829" t="s">
        <v>464</v>
      </c>
      <c r="C829" t="s">
        <v>849</v>
      </c>
      <c r="D829" t="s">
        <v>50</v>
      </c>
      <c r="E829" t="s">
        <v>1574</v>
      </c>
      <c r="F829" t="s">
        <v>52</v>
      </c>
      <c r="G829" t="s">
        <v>81</v>
      </c>
      <c r="H829" t="s">
        <v>95</v>
      </c>
      <c r="I829" t="s">
        <v>118</v>
      </c>
      <c r="J829" t="s">
        <v>119</v>
      </c>
      <c r="K829" t="s">
        <v>197</v>
      </c>
      <c r="L829">
        <v>53212.68</v>
      </c>
      <c r="M829">
        <v>4</v>
      </c>
      <c r="N829">
        <v>0.1</v>
      </c>
      <c r="O829">
        <v>7911.6</v>
      </c>
    </row>
    <row r="830" spans="1:15" x14ac:dyDescent="0.3">
      <c r="A830" t="s">
        <v>2313</v>
      </c>
      <c r="B830" t="s">
        <v>288</v>
      </c>
      <c r="C830" t="s">
        <v>434</v>
      </c>
      <c r="D830" t="s">
        <v>50</v>
      </c>
      <c r="E830" t="s">
        <v>256</v>
      </c>
      <c r="F830" t="s">
        <v>52</v>
      </c>
      <c r="G830" t="s">
        <v>81</v>
      </c>
      <c r="H830" t="s">
        <v>284</v>
      </c>
      <c r="I830" t="s">
        <v>83</v>
      </c>
      <c r="J830" t="s">
        <v>449</v>
      </c>
      <c r="K830" t="s">
        <v>681</v>
      </c>
      <c r="L830">
        <v>14405.88</v>
      </c>
      <c r="M830">
        <v>1</v>
      </c>
      <c r="N830">
        <v>0.2</v>
      </c>
      <c r="O830">
        <v>3060.05</v>
      </c>
    </row>
    <row r="831" spans="1:15" x14ac:dyDescent="0.3">
      <c r="A831" t="s">
        <v>2314</v>
      </c>
      <c r="B831" t="s">
        <v>1984</v>
      </c>
      <c r="C831" t="s">
        <v>2315</v>
      </c>
      <c r="D831" t="s">
        <v>102</v>
      </c>
      <c r="E831" t="s">
        <v>2256</v>
      </c>
      <c r="F831" t="s">
        <v>52</v>
      </c>
      <c r="G831" t="s">
        <v>72</v>
      </c>
      <c r="H831" t="s">
        <v>346</v>
      </c>
      <c r="I831" t="s">
        <v>96</v>
      </c>
      <c r="J831" t="s">
        <v>135</v>
      </c>
      <c r="K831" t="s">
        <v>275</v>
      </c>
      <c r="L831">
        <v>68931.649999999994</v>
      </c>
      <c r="M831">
        <v>5</v>
      </c>
      <c r="N831">
        <v>0.25</v>
      </c>
      <c r="O831">
        <v>11550.5</v>
      </c>
    </row>
    <row r="832" spans="1:15" x14ac:dyDescent="0.3">
      <c r="A832" t="s">
        <v>2316</v>
      </c>
      <c r="B832" t="s">
        <v>1051</v>
      </c>
      <c r="C832" t="s">
        <v>2317</v>
      </c>
      <c r="D832" t="s">
        <v>102</v>
      </c>
      <c r="E832" t="s">
        <v>1820</v>
      </c>
      <c r="F832" t="s">
        <v>52</v>
      </c>
      <c r="G832" t="s">
        <v>53</v>
      </c>
      <c r="H832" t="s">
        <v>90</v>
      </c>
      <c r="I832" t="s">
        <v>55</v>
      </c>
      <c r="J832" t="s">
        <v>141</v>
      </c>
      <c r="K832" t="s">
        <v>142</v>
      </c>
      <c r="L832">
        <v>43859.8</v>
      </c>
      <c r="M832">
        <v>4</v>
      </c>
      <c r="N832">
        <v>0.1</v>
      </c>
      <c r="O832">
        <v>14242.87</v>
      </c>
    </row>
    <row r="833" spans="1:15" x14ac:dyDescent="0.3">
      <c r="A833" t="s">
        <v>2318</v>
      </c>
      <c r="B833" t="s">
        <v>1933</v>
      </c>
      <c r="C833" t="s">
        <v>68</v>
      </c>
      <c r="D833" t="s">
        <v>102</v>
      </c>
      <c r="E833" t="s">
        <v>1275</v>
      </c>
      <c r="F833" t="s">
        <v>80</v>
      </c>
      <c r="G833" t="s">
        <v>72</v>
      </c>
      <c r="H833" t="s">
        <v>117</v>
      </c>
      <c r="I833" t="s">
        <v>96</v>
      </c>
      <c r="J833" t="s">
        <v>111</v>
      </c>
      <c r="K833" t="s">
        <v>225</v>
      </c>
      <c r="L833">
        <v>44094.6</v>
      </c>
      <c r="M833">
        <v>9</v>
      </c>
      <c r="N833">
        <v>0.2</v>
      </c>
      <c r="O833">
        <v>8279.82</v>
      </c>
    </row>
    <row r="834" spans="1:15" x14ac:dyDescent="0.3">
      <c r="A834" t="s">
        <v>2319</v>
      </c>
      <c r="B834" t="s">
        <v>2320</v>
      </c>
      <c r="C834" t="s">
        <v>1181</v>
      </c>
      <c r="D834" t="s">
        <v>50</v>
      </c>
      <c r="E834" t="s">
        <v>454</v>
      </c>
      <c r="F834" t="s">
        <v>80</v>
      </c>
      <c r="G834" t="s">
        <v>63</v>
      </c>
      <c r="H834" t="s">
        <v>172</v>
      </c>
      <c r="I834" t="s">
        <v>83</v>
      </c>
      <c r="J834" t="s">
        <v>84</v>
      </c>
      <c r="K834" t="s">
        <v>105</v>
      </c>
      <c r="L834">
        <v>22112.13</v>
      </c>
      <c r="M834">
        <v>3</v>
      </c>
      <c r="N834">
        <v>0.05</v>
      </c>
      <c r="O834">
        <v>4550.22</v>
      </c>
    </row>
    <row r="835" spans="1:15" x14ac:dyDescent="0.3">
      <c r="A835" t="s">
        <v>2321</v>
      </c>
      <c r="B835" t="s">
        <v>2116</v>
      </c>
      <c r="C835" t="s">
        <v>1488</v>
      </c>
      <c r="D835" t="s">
        <v>61</v>
      </c>
      <c r="E835" t="s">
        <v>1310</v>
      </c>
      <c r="F835" t="s">
        <v>80</v>
      </c>
      <c r="G835" t="s">
        <v>53</v>
      </c>
      <c r="H835" t="s">
        <v>54</v>
      </c>
      <c r="I835" t="s">
        <v>96</v>
      </c>
      <c r="J835" t="s">
        <v>111</v>
      </c>
      <c r="K835" t="s">
        <v>112</v>
      </c>
      <c r="L835">
        <v>83214.09</v>
      </c>
      <c r="M835">
        <v>9</v>
      </c>
      <c r="N835">
        <v>0.25</v>
      </c>
      <c r="O835">
        <v>22185.16</v>
      </c>
    </row>
    <row r="836" spans="1:15" x14ac:dyDescent="0.3">
      <c r="A836" t="s">
        <v>2322</v>
      </c>
      <c r="B836" t="s">
        <v>1896</v>
      </c>
      <c r="C836" t="s">
        <v>2323</v>
      </c>
      <c r="D836" t="s">
        <v>78</v>
      </c>
      <c r="E836" t="s">
        <v>846</v>
      </c>
      <c r="F836" t="s">
        <v>80</v>
      </c>
      <c r="G836" t="s">
        <v>179</v>
      </c>
      <c r="H836" t="s">
        <v>180</v>
      </c>
      <c r="I836" t="s">
        <v>118</v>
      </c>
      <c r="J836" t="s">
        <v>119</v>
      </c>
      <c r="K836" t="s">
        <v>270</v>
      </c>
      <c r="L836">
        <v>39578.31</v>
      </c>
      <c r="M836">
        <v>3</v>
      </c>
      <c r="N836">
        <v>0.05</v>
      </c>
      <c r="O836">
        <v>6814.52</v>
      </c>
    </row>
    <row r="837" spans="1:15" x14ac:dyDescent="0.3">
      <c r="A837" t="s">
        <v>2324</v>
      </c>
      <c r="B837" t="s">
        <v>2189</v>
      </c>
      <c r="C837" t="s">
        <v>477</v>
      </c>
      <c r="D837" t="s">
        <v>102</v>
      </c>
      <c r="E837" t="s">
        <v>1380</v>
      </c>
      <c r="F837" t="s">
        <v>71</v>
      </c>
      <c r="G837" t="s">
        <v>179</v>
      </c>
      <c r="H837" t="s">
        <v>236</v>
      </c>
      <c r="I837" t="s">
        <v>118</v>
      </c>
      <c r="J837" t="s">
        <v>191</v>
      </c>
      <c r="K837" t="s">
        <v>192</v>
      </c>
      <c r="L837">
        <v>28902.400000000001</v>
      </c>
      <c r="M837">
        <v>2</v>
      </c>
      <c r="N837">
        <v>0.1</v>
      </c>
      <c r="O837">
        <v>7676.23</v>
      </c>
    </row>
    <row r="838" spans="1:15" x14ac:dyDescent="0.3">
      <c r="A838" t="s">
        <v>2325</v>
      </c>
      <c r="B838" t="s">
        <v>1265</v>
      </c>
      <c r="C838" t="s">
        <v>2326</v>
      </c>
      <c r="D838" t="s">
        <v>61</v>
      </c>
      <c r="E838" t="s">
        <v>499</v>
      </c>
      <c r="F838" t="s">
        <v>52</v>
      </c>
      <c r="G838" t="s">
        <v>63</v>
      </c>
      <c r="H838" t="s">
        <v>64</v>
      </c>
      <c r="I838" t="s">
        <v>55</v>
      </c>
      <c r="J838" t="s">
        <v>141</v>
      </c>
      <c r="K838" t="s">
        <v>241</v>
      </c>
      <c r="L838">
        <v>74419.240000000005</v>
      </c>
      <c r="M838">
        <v>7</v>
      </c>
      <c r="N838">
        <v>0.15</v>
      </c>
      <c r="O838">
        <v>12016.8</v>
      </c>
    </row>
    <row r="839" spans="1:15" x14ac:dyDescent="0.3">
      <c r="A839" t="s">
        <v>2327</v>
      </c>
      <c r="B839" t="s">
        <v>1656</v>
      </c>
      <c r="C839" t="s">
        <v>771</v>
      </c>
      <c r="D839" t="s">
        <v>102</v>
      </c>
      <c r="E839" t="s">
        <v>1085</v>
      </c>
      <c r="F839" t="s">
        <v>71</v>
      </c>
      <c r="G839" t="s">
        <v>72</v>
      </c>
      <c r="H839" t="s">
        <v>104</v>
      </c>
      <c r="I839" t="s">
        <v>96</v>
      </c>
      <c r="J839" t="s">
        <v>111</v>
      </c>
      <c r="K839" t="s">
        <v>225</v>
      </c>
      <c r="L839">
        <v>24430.560000000001</v>
      </c>
      <c r="M839">
        <v>6</v>
      </c>
      <c r="N839">
        <v>0.1</v>
      </c>
      <c r="O839">
        <v>6534.53</v>
      </c>
    </row>
    <row r="840" spans="1:15" x14ac:dyDescent="0.3">
      <c r="A840" t="s">
        <v>2328</v>
      </c>
      <c r="B840" t="s">
        <v>1850</v>
      </c>
      <c r="C840" t="s">
        <v>2079</v>
      </c>
      <c r="D840" t="s">
        <v>102</v>
      </c>
      <c r="E840" t="s">
        <v>585</v>
      </c>
      <c r="F840" t="s">
        <v>71</v>
      </c>
      <c r="G840" t="s">
        <v>63</v>
      </c>
      <c r="H840" t="s">
        <v>172</v>
      </c>
      <c r="I840" t="s">
        <v>118</v>
      </c>
      <c r="J840" t="s">
        <v>191</v>
      </c>
      <c r="K840" t="s">
        <v>829</v>
      </c>
      <c r="L840">
        <v>50121.68</v>
      </c>
      <c r="M840">
        <v>8</v>
      </c>
      <c r="N840">
        <v>0.2</v>
      </c>
      <c r="O840">
        <v>7261.41</v>
      </c>
    </row>
    <row r="841" spans="1:15" x14ac:dyDescent="0.3">
      <c r="A841" t="s">
        <v>2329</v>
      </c>
      <c r="B841" t="s">
        <v>133</v>
      </c>
      <c r="C841" t="s">
        <v>1658</v>
      </c>
      <c r="D841" t="s">
        <v>50</v>
      </c>
      <c r="E841" t="s">
        <v>336</v>
      </c>
      <c r="F841" t="s">
        <v>71</v>
      </c>
      <c r="G841" t="s">
        <v>53</v>
      </c>
      <c r="H841" t="s">
        <v>54</v>
      </c>
      <c r="I841" t="s">
        <v>55</v>
      </c>
      <c r="J841" t="s">
        <v>56</v>
      </c>
      <c r="K841" t="s">
        <v>57</v>
      </c>
      <c r="L841">
        <v>82205.88</v>
      </c>
      <c r="M841">
        <v>6</v>
      </c>
      <c r="N841">
        <v>0.2</v>
      </c>
      <c r="O841">
        <v>25262.45</v>
      </c>
    </row>
    <row r="842" spans="1:15" x14ac:dyDescent="0.3">
      <c r="A842" t="s">
        <v>2330</v>
      </c>
      <c r="B842" t="s">
        <v>953</v>
      </c>
      <c r="C842" t="s">
        <v>1692</v>
      </c>
      <c r="D842" t="s">
        <v>61</v>
      </c>
      <c r="E842" t="s">
        <v>483</v>
      </c>
      <c r="F842" t="s">
        <v>52</v>
      </c>
      <c r="G842" t="s">
        <v>53</v>
      </c>
      <c r="H842" t="s">
        <v>246</v>
      </c>
      <c r="I842" t="s">
        <v>83</v>
      </c>
      <c r="J842" t="s">
        <v>84</v>
      </c>
      <c r="K842" t="s">
        <v>125</v>
      </c>
      <c r="L842">
        <v>30637.38</v>
      </c>
      <c r="M842">
        <v>6</v>
      </c>
      <c r="N842">
        <v>0.05</v>
      </c>
      <c r="O842">
        <v>7618.72</v>
      </c>
    </row>
    <row r="843" spans="1:15" x14ac:dyDescent="0.3">
      <c r="A843" t="s">
        <v>2331</v>
      </c>
      <c r="B843" t="s">
        <v>335</v>
      </c>
      <c r="C843" t="s">
        <v>2332</v>
      </c>
      <c r="D843" t="s">
        <v>50</v>
      </c>
      <c r="E843" t="s">
        <v>1134</v>
      </c>
      <c r="F843" t="s">
        <v>52</v>
      </c>
      <c r="G843" t="s">
        <v>179</v>
      </c>
      <c r="H843" t="s">
        <v>236</v>
      </c>
      <c r="I843" t="s">
        <v>96</v>
      </c>
      <c r="J843" t="s">
        <v>111</v>
      </c>
      <c r="K843" t="s">
        <v>328</v>
      </c>
      <c r="L843">
        <v>23308.5</v>
      </c>
      <c r="M843">
        <v>5</v>
      </c>
      <c r="N843">
        <v>0.05</v>
      </c>
      <c r="O843">
        <v>5361.08</v>
      </c>
    </row>
    <row r="844" spans="1:15" x14ac:dyDescent="0.3">
      <c r="A844" t="s">
        <v>2333</v>
      </c>
      <c r="B844" t="s">
        <v>1083</v>
      </c>
      <c r="C844" t="s">
        <v>2162</v>
      </c>
      <c r="D844" t="s">
        <v>50</v>
      </c>
      <c r="E844" t="s">
        <v>1434</v>
      </c>
      <c r="F844" t="s">
        <v>71</v>
      </c>
      <c r="G844" t="s">
        <v>63</v>
      </c>
      <c r="H844" t="s">
        <v>172</v>
      </c>
      <c r="I844" t="s">
        <v>118</v>
      </c>
      <c r="J844" t="s">
        <v>191</v>
      </c>
      <c r="K844" t="s">
        <v>192</v>
      </c>
      <c r="L844">
        <v>15333.48</v>
      </c>
      <c r="M844">
        <v>2</v>
      </c>
      <c r="N844">
        <v>0.25</v>
      </c>
      <c r="O844">
        <v>2408.16</v>
      </c>
    </row>
    <row r="845" spans="1:15" x14ac:dyDescent="0.3">
      <c r="A845" t="s">
        <v>2334</v>
      </c>
      <c r="B845" t="s">
        <v>909</v>
      </c>
      <c r="C845" t="s">
        <v>1689</v>
      </c>
      <c r="D845" t="s">
        <v>50</v>
      </c>
      <c r="E845" t="s">
        <v>566</v>
      </c>
      <c r="F845" t="s">
        <v>52</v>
      </c>
      <c r="G845" t="s">
        <v>81</v>
      </c>
      <c r="H845" t="s">
        <v>186</v>
      </c>
      <c r="I845" t="s">
        <v>83</v>
      </c>
      <c r="J845" t="s">
        <v>84</v>
      </c>
      <c r="K845" t="s">
        <v>257</v>
      </c>
      <c r="L845">
        <v>54480.02</v>
      </c>
      <c r="M845">
        <v>7</v>
      </c>
      <c r="N845">
        <v>0</v>
      </c>
      <c r="O845">
        <v>17676.669999999998</v>
      </c>
    </row>
    <row r="846" spans="1:15" x14ac:dyDescent="0.3">
      <c r="A846" t="s">
        <v>2335</v>
      </c>
      <c r="B846" t="s">
        <v>1237</v>
      </c>
      <c r="C846" t="s">
        <v>2336</v>
      </c>
      <c r="D846" t="s">
        <v>50</v>
      </c>
      <c r="E846" t="s">
        <v>324</v>
      </c>
      <c r="F846" t="s">
        <v>71</v>
      </c>
      <c r="G846" t="s">
        <v>63</v>
      </c>
      <c r="H846" t="s">
        <v>64</v>
      </c>
      <c r="I846" t="s">
        <v>96</v>
      </c>
      <c r="J846" t="s">
        <v>111</v>
      </c>
      <c r="K846" t="s">
        <v>328</v>
      </c>
      <c r="L846">
        <v>59519.18</v>
      </c>
      <c r="M846">
        <v>7</v>
      </c>
      <c r="N846">
        <v>0.15</v>
      </c>
      <c r="O846">
        <v>16639.189999999999</v>
      </c>
    </row>
    <row r="847" spans="1:15" x14ac:dyDescent="0.3">
      <c r="A847" t="s">
        <v>2337</v>
      </c>
      <c r="B847" t="s">
        <v>888</v>
      </c>
      <c r="C847" t="s">
        <v>2069</v>
      </c>
      <c r="D847" t="s">
        <v>61</v>
      </c>
      <c r="E847" t="s">
        <v>2025</v>
      </c>
      <c r="F847" t="s">
        <v>71</v>
      </c>
      <c r="G847" t="s">
        <v>63</v>
      </c>
      <c r="H847" t="s">
        <v>64</v>
      </c>
      <c r="I847" t="s">
        <v>55</v>
      </c>
      <c r="J847" t="s">
        <v>56</v>
      </c>
      <c r="K847" t="s">
        <v>57</v>
      </c>
      <c r="L847">
        <v>146328.20000000001</v>
      </c>
      <c r="M847">
        <v>10</v>
      </c>
      <c r="N847">
        <v>0.15</v>
      </c>
      <c r="O847">
        <v>25771.14</v>
      </c>
    </row>
    <row r="848" spans="1:15" x14ac:dyDescent="0.3">
      <c r="A848" t="s">
        <v>2338</v>
      </c>
      <c r="B848" t="s">
        <v>1265</v>
      </c>
      <c r="C848" t="s">
        <v>2326</v>
      </c>
      <c r="D848" t="s">
        <v>102</v>
      </c>
      <c r="E848" t="s">
        <v>844</v>
      </c>
      <c r="F848" t="s">
        <v>80</v>
      </c>
      <c r="G848" t="s">
        <v>72</v>
      </c>
      <c r="H848" t="s">
        <v>73</v>
      </c>
      <c r="I848" t="s">
        <v>83</v>
      </c>
      <c r="J848" t="s">
        <v>449</v>
      </c>
      <c r="K848" t="s">
        <v>775</v>
      </c>
      <c r="L848">
        <v>24344.82</v>
      </c>
      <c r="M848">
        <v>9</v>
      </c>
      <c r="N848">
        <v>0.15</v>
      </c>
      <c r="O848">
        <v>5207.37</v>
      </c>
    </row>
    <row r="849" spans="1:15" x14ac:dyDescent="0.3">
      <c r="A849" t="s">
        <v>2339</v>
      </c>
      <c r="B849" t="s">
        <v>2340</v>
      </c>
      <c r="C849" t="s">
        <v>1870</v>
      </c>
      <c r="D849" t="s">
        <v>102</v>
      </c>
      <c r="E849" t="s">
        <v>2275</v>
      </c>
      <c r="F849" t="s">
        <v>80</v>
      </c>
      <c r="G849" t="s">
        <v>179</v>
      </c>
      <c r="H849" t="s">
        <v>180</v>
      </c>
      <c r="I849" t="s">
        <v>55</v>
      </c>
      <c r="J849" t="s">
        <v>56</v>
      </c>
      <c r="K849" t="s">
        <v>151</v>
      </c>
      <c r="L849">
        <v>33666.71</v>
      </c>
      <c r="M849">
        <v>7</v>
      </c>
      <c r="N849">
        <v>0.1</v>
      </c>
      <c r="O849">
        <v>5800.01</v>
      </c>
    </row>
    <row r="850" spans="1:15" x14ac:dyDescent="0.3">
      <c r="A850" t="s">
        <v>2341</v>
      </c>
      <c r="B850" t="s">
        <v>1644</v>
      </c>
      <c r="C850" t="s">
        <v>1529</v>
      </c>
      <c r="D850" t="s">
        <v>102</v>
      </c>
      <c r="E850" t="s">
        <v>1335</v>
      </c>
      <c r="F850" t="s">
        <v>80</v>
      </c>
      <c r="G850" t="s">
        <v>53</v>
      </c>
      <c r="H850" t="s">
        <v>246</v>
      </c>
      <c r="I850" t="s">
        <v>96</v>
      </c>
      <c r="J850" t="s">
        <v>97</v>
      </c>
      <c r="K850" t="s">
        <v>416</v>
      </c>
      <c r="L850">
        <v>19852.8</v>
      </c>
      <c r="M850">
        <v>4</v>
      </c>
      <c r="N850">
        <v>0.25</v>
      </c>
      <c r="O850">
        <v>4157.93</v>
      </c>
    </row>
    <row r="851" spans="1:15" x14ac:dyDescent="0.3">
      <c r="A851" t="s">
        <v>2342</v>
      </c>
      <c r="B851" t="s">
        <v>2343</v>
      </c>
      <c r="C851" t="s">
        <v>1103</v>
      </c>
      <c r="D851" t="s">
        <v>50</v>
      </c>
      <c r="E851" t="s">
        <v>893</v>
      </c>
      <c r="F851" t="s">
        <v>80</v>
      </c>
      <c r="G851" t="s">
        <v>81</v>
      </c>
      <c r="H851" t="s">
        <v>186</v>
      </c>
      <c r="I851" t="s">
        <v>83</v>
      </c>
      <c r="J851" t="s">
        <v>449</v>
      </c>
      <c r="K851" t="s">
        <v>775</v>
      </c>
      <c r="L851">
        <v>101453.4</v>
      </c>
      <c r="M851">
        <v>9</v>
      </c>
      <c r="N851">
        <v>0.05</v>
      </c>
      <c r="O851">
        <v>33796.68</v>
      </c>
    </row>
    <row r="852" spans="1:15" x14ac:dyDescent="0.3">
      <c r="A852" t="s">
        <v>2344</v>
      </c>
      <c r="B852" t="s">
        <v>733</v>
      </c>
      <c r="C852" t="s">
        <v>1476</v>
      </c>
      <c r="D852" t="s">
        <v>102</v>
      </c>
      <c r="E852" t="s">
        <v>2085</v>
      </c>
      <c r="F852" t="s">
        <v>80</v>
      </c>
      <c r="G852" t="s">
        <v>179</v>
      </c>
      <c r="H852" t="s">
        <v>236</v>
      </c>
      <c r="I852" t="s">
        <v>83</v>
      </c>
      <c r="J852" t="s">
        <v>379</v>
      </c>
      <c r="K852" t="s">
        <v>562</v>
      </c>
      <c r="L852">
        <v>4591.92</v>
      </c>
      <c r="M852">
        <v>1</v>
      </c>
      <c r="N852">
        <v>0.15</v>
      </c>
      <c r="O852">
        <v>589.62</v>
      </c>
    </row>
    <row r="853" spans="1:15" x14ac:dyDescent="0.3">
      <c r="A853" t="s">
        <v>2345</v>
      </c>
      <c r="B853" t="s">
        <v>2346</v>
      </c>
      <c r="C853" t="s">
        <v>423</v>
      </c>
      <c r="D853" t="s">
        <v>78</v>
      </c>
      <c r="E853" t="s">
        <v>1929</v>
      </c>
      <c r="F853" t="s">
        <v>80</v>
      </c>
      <c r="G853" t="s">
        <v>53</v>
      </c>
      <c r="H853" t="s">
        <v>110</v>
      </c>
      <c r="I853" t="s">
        <v>118</v>
      </c>
      <c r="J853" t="s">
        <v>303</v>
      </c>
      <c r="K853" t="s">
        <v>421</v>
      </c>
      <c r="L853">
        <v>47320.92</v>
      </c>
      <c r="M853">
        <v>6</v>
      </c>
      <c r="N853">
        <v>0.1</v>
      </c>
      <c r="O853">
        <v>12008.88</v>
      </c>
    </row>
    <row r="854" spans="1:15" x14ac:dyDescent="0.3">
      <c r="A854" t="s">
        <v>2347</v>
      </c>
      <c r="B854" t="s">
        <v>2348</v>
      </c>
      <c r="C854" t="s">
        <v>2349</v>
      </c>
      <c r="D854" t="s">
        <v>61</v>
      </c>
      <c r="E854" t="s">
        <v>1955</v>
      </c>
      <c r="F854" t="s">
        <v>80</v>
      </c>
      <c r="G854" t="s">
        <v>63</v>
      </c>
      <c r="H854" t="s">
        <v>213</v>
      </c>
      <c r="I854" t="s">
        <v>118</v>
      </c>
      <c r="J854" t="s">
        <v>119</v>
      </c>
      <c r="K854" t="s">
        <v>120</v>
      </c>
      <c r="L854">
        <v>21489.9</v>
      </c>
      <c r="M854">
        <v>3</v>
      </c>
      <c r="N854">
        <v>0</v>
      </c>
      <c r="O854">
        <v>6920.6</v>
      </c>
    </row>
    <row r="855" spans="1:15" x14ac:dyDescent="0.3">
      <c r="A855" t="s">
        <v>2350</v>
      </c>
      <c r="B855" t="s">
        <v>2351</v>
      </c>
      <c r="C855" t="s">
        <v>2352</v>
      </c>
      <c r="D855" t="s">
        <v>50</v>
      </c>
      <c r="E855" t="s">
        <v>930</v>
      </c>
      <c r="F855" t="s">
        <v>71</v>
      </c>
      <c r="G855" t="s">
        <v>81</v>
      </c>
      <c r="H855" t="s">
        <v>82</v>
      </c>
      <c r="I855" t="s">
        <v>96</v>
      </c>
      <c r="J855" t="s">
        <v>135</v>
      </c>
      <c r="K855" t="s">
        <v>395</v>
      </c>
      <c r="L855">
        <v>57707.28</v>
      </c>
      <c r="M855">
        <v>6</v>
      </c>
      <c r="N855">
        <v>0.05</v>
      </c>
      <c r="O855">
        <v>17200.96</v>
      </c>
    </row>
    <row r="856" spans="1:15" x14ac:dyDescent="0.3">
      <c r="A856" t="s">
        <v>2353</v>
      </c>
      <c r="B856" t="s">
        <v>1737</v>
      </c>
      <c r="C856" t="s">
        <v>1738</v>
      </c>
      <c r="D856" t="s">
        <v>78</v>
      </c>
      <c r="E856" t="s">
        <v>1078</v>
      </c>
      <c r="F856" t="s">
        <v>80</v>
      </c>
      <c r="G856" t="s">
        <v>72</v>
      </c>
      <c r="H856" t="s">
        <v>73</v>
      </c>
      <c r="I856" t="s">
        <v>96</v>
      </c>
      <c r="J856" t="s">
        <v>97</v>
      </c>
      <c r="K856" t="s">
        <v>416</v>
      </c>
      <c r="L856">
        <v>87261.03</v>
      </c>
      <c r="M856">
        <v>9</v>
      </c>
      <c r="N856">
        <v>0.05</v>
      </c>
      <c r="O856">
        <v>31553.54</v>
      </c>
    </row>
    <row r="857" spans="1:15" x14ac:dyDescent="0.3">
      <c r="A857" t="s">
        <v>2354</v>
      </c>
      <c r="B857" t="s">
        <v>2113</v>
      </c>
      <c r="C857" t="s">
        <v>2355</v>
      </c>
      <c r="D857" t="s">
        <v>61</v>
      </c>
      <c r="E857" t="s">
        <v>954</v>
      </c>
      <c r="F857" t="s">
        <v>71</v>
      </c>
      <c r="G857" t="s">
        <v>179</v>
      </c>
      <c r="H857" t="s">
        <v>180</v>
      </c>
      <c r="I857" t="s">
        <v>83</v>
      </c>
      <c r="J857" t="s">
        <v>379</v>
      </c>
      <c r="K857" t="s">
        <v>562</v>
      </c>
      <c r="L857">
        <v>116252.8</v>
      </c>
      <c r="M857">
        <v>10</v>
      </c>
      <c r="N857">
        <v>0.2</v>
      </c>
      <c r="O857">
        <v>23139.53</v>
      </c>
    </row>
    <row r="858" spans="1:15" x14ac:dyDescent="0.3">
      <c r="A858" t="s">
        <v>2356</v>
      </c>
      <c r="B858" t="s">
        <v>2357</v>
      </c>
      <c r="C858" t="s">
        <v>1516</v>
      </c>
      <c r="D858" t="s">
        <v>102</v>
      </c>
      <c r="E858" t="s">
        <v>2206</v>
      </c>
      <c r="F858" t="s">
        <v>52</v>
      </c>
      <c r="G858" t="s">
        <v>53</v>
      </c>
      <c r="H858" t="s">
        <v>110</v>
      </c>
      <c r="I858" t="s">
        <v>55</v>
      </c>
      <c r="J858" t="s">
        <v>65</v>
      </c>
      <c r="K858" t="s">
        <v>91</v>
      </c>
      <c r="L858">
        <v>21710.61</v>
      </c>
      <c r="M858">
        <v>3</v>
      </c>
      <c r="N858">
        <v>0</v>
      </c>
      <c r="O858">
        <v>6929.28</v>
      </c>
    </row>
    <row r="859" spans="1:15" x14ac:dyDescent="0.3">
      <c r="A859" t="s">
        <v>2358</v>
      </c>
      <c r="B859" t="s">
        <v>552</v>
      </c>
      <c r="C859" t="s">
        <v>2177</v>
      </c>
      <c r="D859" t="s">
        <v>102</v>
      </c>
      <c r="E859" t="s">
        <v>1527</v>
      </c>
      <c r="F859" t="s">
        <v>71</v>
      </c>
      <c r="G859" t="s">
        <v>72</v>
      </c>
      <c r="H859" t="s">
        <v>117</v>
      </c>
      <c r="I859" t="s">
        <v>83</v>
      </c>
      <c r="J859" t="s">
        <v>379</v>
      </c>
      <c r="K859" t="s">
        <v>562</v>
      </c>
      <c r="L859">
        <v>74566.94</v>
      </c>
      <c r="M859">
        <v>7</v>
      </c>
      <c r="N859">
        <v>0.1</v>
      </c>
      <c r="O859">
        <v>21613.5</v>
      </c>
    </row>
    <row r="860" spans="1:15" x14ac:dyDescent="0.3">
      <c r="A860" t="s">
        <v>2359</v>
      </c>
      <c r="B860" t="s">
        <v>1998</v>
      </c>
      <c r="C860" t="s">
        <v>2360</v>
      </c>
      <c r="D860" t="s">
        <v>50</v>
      </c>
      <c r="E860" t="s">
        <v>196</v>
      </c>
      <c r="F860" t="s">
        <v>52</v>
      </c>
      <c r="G860" t="s">
        <v>72</v>
      </c>
      <c r="H860" t="s">
        <v>104</v>
      </c>
      <c r="I860" t="s">
        <v>96</v>
      </c>
      <c r="J860" t="s">
        <v>166</v>
      </c>
      <c r="K860" t="s">
        <v>337</v>
      </c>
      <c r="L860">
        <v>51717.2</v>
      </c>
      <c r="M860">
        <v>5</v>
      </c>
      <c r="N860">
        <v>0.2</v>
      </c>
      <c r="O860">
        <v>7242.87</v>
      </c>
    </row>
    <row r="861" spans="1:15" x14ac:dyDescent="0.3">
      <c r="A861" t="s">
        <v>2361</v>
      </c>
      <c r="B861" t="s">
        <v>301</v>
      </c>
      <c r="C861" t="s">
        <v>153</v>
      </c>
      <c r="D861" t="s">
        <v>61</v>
      </c>
      <c r="E861" t="s">
        <v>2256</v>
      </c>
      <c r="F861" t="s">
        <v>71</v>
      </c>
      <c r="G861" t="s">
        <v>72</v>
      </c>
      <c r="H861" t="s">
        <v>346</v>
      </c>
      <c r="I861" t="s">
        <v>83</v>
      </c>
      <c r="J861" t="s">
        <v>156</v>
      </c>
      <c r="K861" t="s">
        <v>285</v>
      </c>
      <c r="L861">
        <v>17095.68</v>
      </c>
      <c r="M861">
        <v>6</v>
      </c>
      <c r="N861">
        <v>0.25</v>
      </c>
      <c r="O861">
        <v>1937.89</v>
      </c>
    </row>
    <row r="862" spans="1:15" x14ac:dyDescent="0.3">
      <c r="A862" t="s">
        <v>2362</v>
      </c>
      <c r="B862" t="s">
        <v>2055</v>
      </c>
      <c r="C862" t="s">
        <v>1985</v>
      </c>
      <c r="D862" t="s">
        <v>78</v>
      </c>
      <c r="E862" t="s">
        <v>312</v>
      </c>
      <c r="F862" t="s">
        <v>52</v>
      </c>
      <c r="G862" t="s">
        <v>179</v>
      </c>
      <c r="H862" t="s">
        <v>236</v>
      </c>
      <c r="I862" t="s">
        <v>118</v>
      </c>
      <c r="J862" t="s">
        <v>191</v>
      </c>
      <c r="K862" t="s">
        <v>829</v>
      </c>
      <c r="L862">
        <v>38206.699999999997</v>
      </c>
      <c r="M862">
        <v>5</v>
      </c>
      <c r="N862">
        <v>0</v>
      </c>
      <c r="O862">
        <v>9486.9699999999993</v>
      </c>
    </row>
    <row r="863" spans="1:15" x14ac:dyDescent="0.3">
      <c r="A863" t="s">
        <v>2363</v>
      </c>
      <c r="B863" t="s">
        <v>1464</v>
      </c>
      <c r="C863" t="s">
        <v>1644</v>
      </c>
      <c r="D863" t="s">
        <v>78</v>
      </c>
      <c r="E863" t="s">
        <v>1299</v>
      </c>
      <c r="F863" t="s">
        <v>52</v>
      </c>
      <c r="G863" t="s">
        <v>72</v>
      </c>
      <c r="H863" t="s">
        <v>73</v>
      </c>
      <c r="I863" t="s">
        <v>55</v>
      </c>
      <c r="J863" t="s">
        <v>173</v>
      </c>
      <c r="K863" t="s">
        <v>735</v>
      </c>
      <c r="L863">
        <v>95571.5</v>
      </c>
      <c r="M863">
        <v>10</v>
      </c>
      <c r="N863">
        <v>0.15</v>
      </c>
      <c r="O863">
        <v>28965.21</v>
      </c>
    </row>
    <row r="864" spans="1:15" x14ac:dyDescent="0.3">
      <c r="A864" t="s">
        <v>2364</v>
      </c>
      <c r="B864" t="s">
        <v>1286</v>
      </c>
      <c r="C864" t="s">
        <v>139</v>
      </c>
      <c r="D864" t="s">
        <v>50</v>
      </c>
      <c r="E864" t="s">
        <v>746</v>
      </c>
      <c r="F864" t="s">
        <v>52</v>
      </c>
      <c r="G864" t="s">
        <v>179</v>
      </c>
      <c r="H864" t="s">
        <v>180</v>
      </c>
      <c r="I864" t="s">
        <v>83</v>
      </c>
      <c r="J864" t="s">
        <v>156</v>
      </c>
      <c r="K864" t="s">
        <v>157</v>
      </c>
      <c r="L864">
        <v>87809.05</v>
      </c>
      <c r="M864">
        <v>7</v>
      </c>
      <c r="N864">
        <v>0</v>
      </c>
      <c r="O864">
        <v>33893.24</v>
      </c>
    </row>
    <row r="865" spans="1:15" x14ac:dyDescent="0.3">
      <c r="A865" t="s">
        <v>2365</v>
      </c>
      <c r="B865" t="s">
        <v>2366</v>
      </c>
      <c r="C865" t="s">
        <v>508</v>
      </c>
      <c r="D865" t="s">
        <v>50</v>
      </c>
      <c r="E865" t="s">
        <v>592</v>
      </c>
      <c r="F865" t="s">
        <v>80</v>
      </c>
      <c r="G865" t="s">
        <v>72</v>
      </c>
      <c r="H865" t="s">
        <v>104</v>
      </c>
      <c r="I865" t="s">
        <v>55</v>
      </c>
      <c r="J865" t="s">
        <v>141</v>
      </c>
      <c r="K865" t="s">
        <v>241</v>
      </c>
      <c r="L865">
        <v>80919</v>
      </c>
      <c r="M865">
        <v>6</v>
      </c>
      <c r="N865">
        <v>0.05</v>
      </c>
      <c r="O865">
        <v>13342.76</v>
      </c>
    </row>
    <row r="866" spans="1:15" x14ac:dyDescent="0.3">
      <c r="A866" t="s">
        <v>2367</v>
      </c>
      <c r="B866" t="s">
        <v>767</v>
      </c>
      <c r="C866" t="s">
        <v>2368</v>
      </c>
      <c r="D866" t="s">
        <v>78</v>
      </c>
      <c r="E866" t="s">
        <v>1212</v>
      </c>
      <c r="F866" t="s">
        <v>80</v>
      </c>
      <c r="G866" t="s">
        <v>63</v>
      </c>
      <c r="H866" t="s">
        <v>202</v>
      </c>
      <c r="I866" t="s">
        <v>55</v>
      </c>
      <c r="J866" t="s">
        <v>173</v>
      </c>
      <c r="K866" t="s">
        <v>174</v>
      </c>
      <c r="L866">
        <v>21448.89</v>
      </c>
      <c r="M866">
        <v>9</v>
      </c>
      <c r="N866">
        <v>0.1</v>
      </c>
      <c r="O866">
        <v>7316.37</v>
      </c>
    </row>
    <row r="867" spans="1:15" x14ac:dyDescent="0.3">
      <c r="A867" t="s">
        <v>2369</v>
      </c>
      <c r="B867" t="s">
        <v>2370</v>
      </c>
      <c r="C867" t="s">
        <v>2079</v>
      </c>
      <c r="D867" t="s">
        <v>78</v>
      </c>
      <c r="E867" t="s">
        <v>196</v>
      </c>
      <c r="F867" t="s">
        <v>80</v>
      </c>
      <c r="G867" t="s">
        <v>179</v>
      </c>
      <c r="H867" t="s">
        <v>236</v>
      </c>
      <c r="I867" t="s">
        <v>83</v>
      </c>
      <c r="J867" t="s">
        <v>449</v>
      </c>
      <c r="K867" t="s">
        <v>450</v>
      </c>
      <c r="L867">
        <v>42481.4</v>
      </c>
      <c r="M867">
        <v>5</v>
      </c>
      <c r="N867">
        <v>0</v>
      </c>
      <c r="O867">
        <v>13366.22</v>
      </c>
    </row>
    <row r="868" spans="1:15" x14ac:dyDescent="0.3">
      <c r="A868" t="s">
        <v>2371</v>
      </c>
      <c r="B868" t="s">
        <v>2372</v>
      </c>
      <c r="C868" t="s">
        <v>868</v>
      </c>
      <c r="D868" t="s">
        <v>50</v>
      </c>
      <c r="E868" t="s">
        <v>2373</v>
      </c>
      <c r="F868" t="s">
        <v>52</v>
      </c>
      <c r="G868" t="s">
        <v>81</v>
      </c>
      <c r="H868" t="s">
        <v>82</v>
      </c>
      <c r="I868" t="s">
        <v>83</v>
      </c>
      <c r="J868" t="s">
        <v>449</v>
      </c>
      <c r="K868" t="s">
        <v>775</v>
      </c>
      <c r="L868">
        <v>53694</v>
      </c>
      <c r="M868">
        <v>6</v>
      </c>
      <c r="N868">
        <v>0</v>
      </c>
      <c r="O868">
        <v>11185.5</v>
      </c>
    </row>
    <row r="869" spans="1:15" x14ac:dyDescent="0.3">
      <c r="A869" t="s">
        <v>2374</v>
      </c>
      <c r="B869" t="s">
        <v>1699</v>
      </c>
      <c r="C869" t="s">
        <v>2375</v>
      </c>
      <c r="D869" t="s">
        <v>78</v>
      </c>
      <c r="E869" t="s">
        <v>355</v>
      </c>
      <c r="F869" t="s">
        <v>80</v>
      </c>
      <c r="G869" t="s">
        <v>53</v>
      </c>
      <c r="H869" t="s">
        <v>90</v>
      </c>
      <c r="I869" t="s">
        <v>83</v>
      </c>
      <c r="J869" t="s">
        <v>156</v>
      </c>
      <c r="K869" t="s">
        <v>285</v>
      </c>
      <c r="L869">
        <v>5813.79</v>
      </c>
      <c r="M869">
        <v>1</v>
      </c>
      <c r="N869">
        <v>0.1</v>
      </c>
      <c r="O869">
        <v>1860.12</v>
      </c>
    </row>
    <row r="870" spans="1:15" x14ac:dyDescent="0.3">
      <c r="A870" t="s">
        <v>2376</v>
      </c>
      <c r="B870" t="s">
        <v>1673</v>
      </c>
      <c r="C870" t="s">
        <v>2377</v>
      </c>
      <c r="D870" t="s">
        <v>78</v>
      </c>
      <c r="E870" t="s">
        <v>1815</v>
      </c>
      <c r="F870" t="s">
        <v>52</v>
      </c>
      <c r="G870" t="s">
        <v>72</v>
      </c>
      <c r="H870" t="s">
        <v>104</v>
      </c>
      <c r="I870" t="s">
        <v>83</v>
      </c>
      <c r="J870" t="s">
        <v>84</v>
      </c>
      <c r="K870" t="s">
        <v>257</v>
      </c>
      <c r="L870">
        <v>32922.160000000003</v>
      </c>
      <c r="M870">
        <v>8</v>
      </c>
      <c r="N870">
        <v>0.15</v>
      </c>
      <c r="O870">
        <v>8708.9</v>
      </c>
    </row>
    <row r="871" spans="1:15" x14ac:dyDescent="0.3">
      <c r="A871" t="s">
        <v>2378</v>
      </c>
      <c r="B871" t="s">
        <v>2379</v>
      </c>
      <c r="C871" t="s">
        <v>1257</v>
      </c>
      <c r="D871" t="s">
        <v>102</v>
      </c>
      <c r="E871" t="s">
        <v>1923</v>
      </c>
      <c r="F871" t="s">
        <v>80</v>
      </c>
      <c r="G871" t="s">
        <v>63</v>
      </c>
      <c r="H871" t="s">
        <v>172</v>
      </c>
      <c r="I871" t="s">
        <v>83</v>
      </c>
      <c r="J871" t="s">
        <v>379</v>
      </c>
      <c r="K871" t="s">
        <v>562</v>
      </c>
      <c r="L871">
        <v>16351.05</v>
      </c>
      <c r="M871">
        <v>5</v>
      </c>
      <c r="N871">
        <v>0.25</v>
      </c>
      <c r="O871">
        <v>1936.1</v>
      </c>
    </row>
    <row r="872" spans="1:15" x14ac:dyDescent="0.3">
      <c r="A872" t="s">
        <v>2380</v>
      </c>
      <c r="B872" t="s">
        <v>2167</v>
      </c>
      <c r="C872" t="s">
        <v>2343</v>
      </c>
      <c r="D872" t="s">
        <v>78</v>
      </c>
      <c r="E872" t="s">
        <v>1310</v>
      </c>
      <c r="F872" t="s">
        <v>52</v>
      </c>
      <c r="G872" t="s">
        <v>72</v>
      </c>
      <c r="H872" t="s">
        <v>104</v>
      </c>
      <c r="I872" t="s">
        <v>96</v>
      </c>
      <c r="J872" t="s">
        <v>97</v>
      </c>
      <c r="K872" t="s">
        <v>98</v>
      </c>
      <c r="L872">
        <v>15704.08</v>
      </c>
      <c r="M872">
        <v>2</v>
      </c>
      <c r="N872">
        <v>0.25</v>
      </c>
      <c r="O872">
        <v>4162.29</v>
      </c>
    </row>
    <row r="873" spans="1:15" x14ac:dyDescent="0.3">
      <c r="A873" t="s">
        <v>2381</v>
      </c>
      <c r="B873" t="s">
        <v>383</v>
      </c>
      <c r="C873" t="s">
        <v>831</v>
      </c>
      <c r="D873" t="s">
        <v>78</v>
      </c>
      <c r="E873" t="s">
        <v>550</v>
      </c>
      <c r="F873" t="s">
        <v>71</v>
      </c>
      <c r="G873" t="s">
        <v>179</v>
      </c>
      <c r="H873" t="s">
        <v>180</v>
      </c>
      <c r="I873" t="s">
        <v>118</v>
      </c>
      <c r="J873" t="s">
        <v>191</v>
      </c>
      <c r="K873" t="s">
        <v>290</v>
      </c>
      <c r="L873">
        <v>78396.42</v>
      </c>
      <c r="M873">
        <v>6</v>
      </c>
      <c r="N873">
        <v>0</v>
      </c>
      <c r="O873">
        <v>28247.200000000001</v>
      </c>
    </row>
    <row r="874" spans="1:15" x14ac:dyDescent="0.3">
      <c r="A874" t="s">
        <v>2382</v>
      </c>
      <c r="B874" t="s">
        <v>789</v>
      </c>
      <c r="C874" t="s">
        <v>790</v>
      </c>
      <c r="D874" t="s">
        <v>78</v>
      </c>
      <c r="E874" t="s">
        <v>948</v>
      </c>
      <c r="F874" t="s">
        <v>71</v>
      </c>
      <c r="G874" t="s">
        <v>72</v>
      </c>
      <c r="H874" t="s">
        <v>104</v>
      </c>
      <c r="I874" t="s">
        <v>96</v>
      </c>
      <c r="J874" t="s">
        <v>135</v>
      </c>
      <c r="K874" t="s">
        <v>395</v>
      </c>
      <c r="L874">
        <v>97411.839999999997</v>
      </c>
      <c r="M874">
        <v>8</v>
      </c>
      <c r="N874">
        <v>0.15</v>
      </c>
      <c r="O874">
        <v>20833.02</v>
      </c>
    </row>
    <row r="875" spans="1:15" x14ac:dyDescent="0.3">
      <c r="A875" t="s">
        <v>2383</v>
      </c>
      <c r="B875" t="s">
        <v>398</v>
      </c>
      <c r="C875" t="s">
        <v>1209</v>
      </c>
      <c r="D875" t="s">
        <v>102</v>
      </c>
      <c r="E875" t="s">
        <v>2384</v>
      </c>
      <c r="F875" t="s">
        <v>71</v>
      </c>
      <c r="G875" t="s">
        <v>72</v>
      </c>
      <c r="H875" t="s">
        <v>73</v>
      </c>
      <c r="I875" t="s">
        <v>96</v>
      </c>
      <c r="J875" t="s">
        <v>166</v>
      </c>
      <c r="K875" t="s">
        <v>337</v>
      </c>
      <c r="L875">
        <v>14567.33</v>
      </c>
      <c r="M875">
        <v>1</v>
      </c>
      <c r="N875">
        <v>0.05</v>
      </c>
      <c r="O875">
        <v>2895.2</v>
      </c>
    </row>
    <row r="876" spans="1:15" x14ac:dyDescent="0.3">
      <c r="A876" t="s">
        <v>2385</v>
      </c>
      <c r="B876" t="s">
        <v>1203</v>
      </c>
      <c r="C876" t="s">
        <v>1780</v>
      </c>
      <c r="D876" t="s">
        <v>102</v>
      </c>
      <c r="E876" t="s">
        <v>2386</v>
      </c>
      <c r="F876" t="s">
        <v>80</v>
      </c>
      <c r="G876" t="s">
        <v>63</v>
      </c>
      <c r="H876" t="s">
        <v>213</v>
      </c>
      <c r="I876" t="s">
        <v>83</v>
      </c>
      <c r="J876" t="s">
        <v>156</v>
      </c>
      <c r="K876" t="s">
        <v>285</v>
      </c>
      <c r="L876">
        <v>144854.9</v>
      </c>
      <c r="M876">
        <v>10</v>
      </c>
      <c r="N876">
        <v>0.2</v>
      </c>
      <c r="O876">
        <v>40603.93</v>
      </c>
    </row>
    <row r="877" spans="1:15" x14ac:dyDescent="0.3">
      <c r="A877" t="s">
        <v>2387</v>
      </c>
      <c r="B877" t="s">
        <v>2372</v>
      </c>
      <c r="C877" t="s">
        <v>868</v>
      </c>
      <c r="D877" t="s">
        <v>61</v>
      </c>
      <c r="E877" t="s">
        <v>850</v>
      </c>
      <c r="F877" t="s">
        <v>52</v>
      </c>
      <c r="G877" t="s">
        <v>81</v>
      </c>
      <c r="H877" t="s">
        <v>95</v>
      </c>
      <c r="I877" t="s">
        <v>83</v>
      </c>
      <c r="J877" t="s">
        <v>84</v>
      </c>
      <c r="K877" t="s">
        <v>105</v>
      </c>
      <c r="L877">
        <v>18529.419999999998</v>
      </c>
      <c r="M877">
        <v>7</v>
      </c>
      <c r="N877">
        <v>0</v>
      </c>
      <c r="O877">
        <v>4360.8599999999997</v>
      </c>
    </row>
    <row r="878" spans="1:15" x14ac:dyDescent="0.3">
      <c r="A878" t="s">
        <v>2388</v>
      </c>
      <c r="B878" t="s">
        <v>1496</v>
      </c>
      <c r="C878" t="s">
        <v>2124</v>
      </c>
      <c r="D878" t="s">
        <v>78</v>
      </c>
      <c r="E878" t="s">
        <v>1199</v>
      </c>
      <c r="F878" t="s">
        <v>52</v>
      </c>
      <c r="G878" t="s">
        <v>53</v>
      </c>
      <c r="H878" t="s">
        <v>110</v>
      </c>
      <c r="I878" t="s">
        <v>96</v>
      </c>
      <c r="J878" t="s">
        <v>111</v>
      </c>
      <c r="K878" t="s">
        <v>225</v>
      </c>
      <c r="L878">
        <v>9924.9599999999991</v>
      </c>
      <c r="M878">
        <v>4</v>
      </c>
      <c r="N878">
        <v>0.2</v>
      </c>
      <c r="O878">
        <v>1497.34</v>
      </c>
    </row>
    <row r="879" spans="1:15" x14ac:dyDescent="0.3">
      <c r="A879" t="s">
        <v>2389</v>
      </c>
      <c r="B879" t="s">
        <v>474</v>
      </c>
      <c r="C879" t="s">
        <v>2390</v>
      </c>
      <c r="D879" t="s">
        <v>102</v>
      </c>
      <c r="E879" t="s">
        <v>89</v>
      </c>
      <c r="F879" t="s">
        <v>52</v>
      </c>
      <c r="G879" t="s">
        <v>63</v>
      </c>
      <c r="H879" t="s">
        <v>202</v>
      </c>
      <c r="I879" t="s">
        <v>83</v>
      </c>
      <c r="J879" t="s">
        <v>379</v>
      </c>
      <c r="K879" t="s">
        <v>380</v>
      </c>
      <c r="L879">
        <v>87527.58</v>
      </c>
      <c r="M879">
        <v>7</v>
      </c>
      <c r="N879">
        <v>0.25</v>
      </c>
      <c r="O879">
        <v>22274.53</v>
      </c>
    </row>
    <row r="880" spans="1:15" x14ac:dyDescent="0.3">
      <c r="A880" t="s">
        <v>2391</v>
      </c>
      <c r="B880" t="s">
        <v>1609</v>
      </c>
      <c r="C880" t="s">
        <v>1538</v>
      </c>
      <c r="D880" t="s">
        <v>61</v>
      </c>
      <c r="E880" t="s">
        <v>2392</v>
      </c>
      <c r="F880" t="s">
        <v>71</v>
      </c>
      <c r="G880" t="s">
        <v>72</v>
      </c>
      <c r="H880" t="s">
        <v>73</v>
      </c>
      <c r="I880" t="s">
        <v>96</v>
      </c>
      <c r="J880" t="s">
        <v>166</v>
      </c>
      <c r="K880" t="s">
        <v>762</v>
      </c>
      <c r="L880">
        <v>10667.26</v>
      </c>
      <c r="M880">
        <v>2</v>
      </c>
      <c r="N880">
        <v>0.25</v>
      </c>
      <c r="O880">
        <v>1719.24</v>
      </c>
    </row>
    <row r="881" spans="1:15" x14ac:dyDescent="0.3">
      <c r="A881" t="s">
        <v>2393</v>
      </c>
      <c r="B881" t="s">
        <v>767</v>
      </c>
      <c r="C881" t="s">
        <v>264</v>
      </c>
      <c r="D881" t="s">
        <v>61</v>
      </c>
      <c r="E881" t="s">
        <v>2394</v>
      </c>
      <c r="F881" t="s">
        <v>52</v>
      </c>
      <c r="G881" t="s">
        <v>72</v>
      </c>
      <c r="H881" t="s">
        <v>73</v>
      </c>
      <c r="I881" t="s">
        <v>118</v>
      </c>
      <c r="J881" t="s">
        <v>191</v>
      </c>
      <c r="K881" t="s">
        <v>290</v>
      </c>
      <c r="L881">
        <v>113249.3</v>
      </c>
      <c r="M881">
        <v>10</v>
      </c>
      <c r="N881">
        <v>0</v>
      </c>
      <c r="O881">
        <v>27021.93</v>
      </c>
    </row>
    <row r="882" spans="1:15" x14ac:dyDescent="0.3">
      <c r="A882" t="s">
        <v>2395</v>
      </c>
      <c r="B882" t="s">
        <v>1598</v>
      </c>
      <c r="C882" t="s">
        <v>383</v>
      </c>
      <c r="D882" t="s">
        <v>61</v>
      </c>
      <c r="E882" t="s">
        <v>1188</v>
      </c>
      <c r="F882" t="s">
        <v>71</v>
      </c>
      <c r="G882" t="s">
        <v>63</v>
      </c>
      <c r="H882" t="s">
        <v>213</v>
      </c>
      <c r="I882" t="s">
        <v>118</v>
      </c>
      <c r="J882" t="s">
        <v>119</v>
      </c>
      <c r="K882" t="s">
        <v>270</v>
      </c>
      <c r="L882">
        <v>19501.59</v>
      </c>
      <c r="M882">
        <v>3</v>
      </c>
      <c r="N882">
        <v>0.1</v>
      </c>
      <c r="O882">
        <v>5655.54</v>
      </c>
    </row>
    <row r="883" spans="1:15" x14ac:dyDescent="0.3">
      <c r="A883" t="s">
        <v>2396</v>
      </c>
      <c r="B883" t="s">
        <v>1916</v>
      </c>
      <c r="C883" t="s">
        <v>2226</v>
      </c>
      <c r="D883" t="s">
        <v>102</v>
      </c>
      <c r="E883" t="s">
        <v>2157</v>
      </c>
      <c r="F883" t="s">
        <v>71</v>
      </c>
      <c r="G883" t="s">
        <v>53</v>
      </c>
      <c r="H883" t="s">
        <v>110</v>
      </c>
      <c r="I883" t="s">
        <v>96</v>
      </c>
      <c r="J883" t="s">
        <v>111</v>
      </c>
      <c r="K883" t="s">
        <v>112</v>
      </c>
      <c r="L883">
        <v>10650.1</v>
      </c>
      <c r="M883">
        <v>2</v>
      </c>
      <c r="N883">
        <v>0.25</v>
      </c>
      <c r="O883">
        <v>2992.53</v>
      </c>
    </row>
    <row r="884" spans="1:15" x14ac:dyDescent="0.3">
      <c r="A884" t="s">
        <v>2397</v>
      </c>
      <c r="B884" t="s">
        <v>2398</v>
      </c>
      <c r="C884" t="s">
        <v>2293</v>
      </c>
      <c r="D884" t="s">
        <v>50</v>
      </c>
      <c r="E884" t="s">
        <v>715</v>
      </c>
      <c r="F884" t="s">
        <v>52</v>
      </c>
      <c r="G884" t="s">
        <v>179</v>
      </c>
      <c r="H884" t="s">
        <v>236</v>
      </c>
      <c r="I884" t="s">
        <v>96</v>
      </c>
      <c r="J884" t="s">
        <v>111</v>
      </c>
      <c r="K884" t="s">
        <v>112</v>
      </c>
      <c r="L884">
        <v>45166.52</v>
      </c>
      <c r="M884">
        <v>7</v>
      </c>
      <c r="N884">
        <v>0</v>
      </c>
      <c r="O884">
        <v>14645.76</v>
      </c>
    </row>
    <row r="885" spans="1:15" x14ac:dyDescent="0.3">
      <c r="A885" t="s">
        <v>2399</v>
      </c>
      <c r="B885" t="s">
        <v>1032</v>
      </c>
      <c r="C885" t="s">
        <v>1033</v>
      </c>
      <c r="D885" t="s">
        <v>50</v>
      </c>
      <c r="E885" t="s">
        <v>2400</v>
      </c>
      <c r="F885" t="s">
        <v>80</v>
      </c>
      <c r="G885" t="s">
        <v>72</v>
      </c>
      <c r="H885" t="s">
        <v>346</v>
      </c>
      <c r="I885" t="s">
        <v>118</v>
      </c>
      <c r="J885" t="s">
        <v>230</v>
      </c>
      <c r="K885" t="s">
        <v>356</v>
      </c>
      <c r="L885">
        <v>44144.61</v>
      </c>
      <c r="M885">
        <v>3</v>
      </c>
      <c r="N885">
        <v>0.2</v>
      </c>
      <c r="O885">
        <v>7419.73</v>
      </c>
    </row>
    <row r="886" spans="1:15" x14ac:dyDescent="0.3">
      <c r="A886" t="s">
        <v>2401</v>
      </c>
      <c r="B886" t="s">
        <v>1174</v>
      </c>
      <c r="C886" t="s">
        <v>1916</v>
      </c>
      <c r="D886" t="s">
        <v>61</v>
      </c>
      <c r="E886" t="s">
        <v>837</v>
      </c>
      <c r="F886" t="s">
        <v>80</v>
      </c>
      <c r="G886" t="s">
        <v>179</v>
      </c>
      <c r="H886" t="s">
        <v>236</v>
      </c>
      <c r="I886" t="s">
        <v>83</v>
      </c>
      <c r="J886" t="s">
        <v>379</v>
      </c>
      <c r="K886" t="s">
        <v>562</v>
      </c>
      <c r="L886">
        <v>7078.49</v>
      </c>
      <c r="M886">
        <v>1</v>
      </c>
      <c r="N886">
        <v>0</v>
      </c>
      <c r="O886">
        <v>2616.3000000000002</v>
      </c>
    </row>
    <row r="887" spans="1:15" x14ac:dyDescent="0.3">
      <c r="A887" t="s">
        <v>2402</v>
      </c>
      <c r="B887" t="s">
        <v>385</v>
      </c>
      <c r="C887" t="s">
        <v>771</v>
      </c>
      <c r="D887" t="s">
        <v>78</v>
      </c>
      <c r="E887" t="s">
        <v>1226</v>
      </c>
      <c r="F887" t="s">
        <v>80</v>
      </c>
      <c r="G887" t="s">
        <v>72</v>
      </c>
      <c r="H887" t="s">
        <v>73</v>
      </c>
      <c r="I887" t="s">
        <v>96</v>
      </c>
      <c r="J887" t="s">
        <v>97</v>
      </c>
      <c r="K887" t="s">
        <v>416</v>
      </c>
      <c r="L887">
        <v>57745.7</v>
      </c>
      <c r="M887">
        <v>5</v>
      </c>
      <c r="N887">
        <v>0</v>
      </c>
      <c r="O887">
        <v>15262.93</v>
      </c>
    </row>
    <row r="888" spans="1:15" x14ac:dyDescent="0.3">
      <c r="A888" t="s">
        <v>2403</v>
      </c>
      <c r="B888" t="s">
        <v>1326</v>
      </c>
      <c r="C888" t="s">
        <v>590</v>
      </c>
      <c r="D888" t="s">
        <v>78</v>
      </c>
      <c r="E888" t="s">
        <v>1748</v>
      </c>
      <c r="F888" t="s">
        <v>71</v>
      </c>
      <c r="G888" t="s">
        <v>72</v>
      </c>
      <c r="H888" t="s">
        <v>73</v>
      </c>
      <c r="I888" t="s">
        <v>55</v>
      </c>
      <c r="J888" t="s">
        <v>173</v>
      </c>
      <c r="K888" t="s">
        <v>780</v>
      </c>
      <c r="L888">
        <v>8062.77</v>
      </c>
      <c r="M888">
        <v>1</v>
      </c>
      <c r="N888">
        <v>0.15</v>
      </c>
      <c r="O888">
        <v>2315.36</v>
      </c>
    </row>
    <row r="889" spans="1:15" x14ac:dyDescent="0.3">
      <c r="A889" t="s">
        <v>2404</v>
      </c>
      <c r="B889" t="s">
        <v>529</v>
      </c>
      <c r="C889" t="s">
        <v>530</v>
      </c>
      <c r="D889" t="s">
        <v>50</v>
      </c>
      <c r="E889" t="s">
        <v>561</v>
      </c>
      <c r="F889" t="s">
        <v>80</v>
      </c>
      <c r="G889" t="s">
        <v>63</v>
      </c>
      <c r="H889" t="s">
        <v>202</v>
      </c>
      <c r="I889" t="s">
        <v>118</v>
      </c>
      <c r="J889" t="s">
        <v>230</v>
      </c>
      <c r="K889" t="s">
        <v>351</v>
      </c>
      <c r="L889">
        <v>38126.9</v>
      </c>
      <c r="M889">
        <v>10</v>
      </c>
      <c r="N889">
        <v>0.25</v>
      </c>
      <c r="O889">
        <v>5572.59</v>
      </c>
    </row>
    <row r="890" spans="1:15" x14ac:dyDescent="0.3">
      <c r="A890" t="s">
        <v>2405</v>
      </c>
      <c r="B890" t="s">
        <v>1729</v>
      </c>
      <c r="C890" t="s">
        <v>148</v>
      </c>
      <c r="D890" t="s">
        <v>50</v>
      </c>
      <c r="E890" t="s">
        <v>229</v>
      </c>
      <c r="F890" t="s">
        <v>71</v>
      </c>
      <c r="G890" t="s">
        <v>81</v>
      </c>
      <c r="H890" t="s">
        <v>284</v>
      </c>
      <c r="I890" t="s">
        <v>55</v>
      </c>
      <c r="J890" t="s">
        <v>56</v>
      </c>
      <c r="K890" t="s">
        <v>74</v>
      </c>
      <c r="L890">
        <v>10398.08</v>
      </c>
      <c r="M890">
        <v>2</v>
      </c>
      <c r="N890">
        <v>0.25</v>
      </c>
      <c r="O890">
        <v>1658.62</v>
      </c>
    </row>
    <row r="891" spans="1:15" x14ac:dyDescent="0.3">
      <c r="A891" t="s">
        <v>2406</v>
      </c>
      <c r="B891" t="s">
        <v>1384</v>
      </c>
      <c r="C891" t="s">
        <v>2407</v>
      </c>
      <c r="D891" t="s">
        <v>50</v>
      </c>
      <c r="E891" t="s">
        <v>885</v>
      </c>
      <c r="F891" t="s">
        <v>80</v>
      </c>
      <c r="G891" t="s">
        <v>81</v>
      </c>
      <c r="H891" t="s">
        <v>186</v>
      </c>
      <c r="I891" t="s">
        <v>55</v>
      </c>
      <c r="J891" t="s">
        <v>65</v>
      </c>
      <c r="K891" t="s">
        <v>325</v>
      </c>
      <c r="L891">
        <v>46553.05</v>
      </c>
      <c r="M891">
        <v>5</v>
      </c>
      <c r="N891">
        <v>0.2</v>
      </c>
      <c r="O891">
        <v>6943.45</v>
      </c>
    </row>
    <row r="892" spans="1:15" x14ac:dyDescent="0.3">
      <c r="A892" t="s">
        <v>2408</v>
      </c>
      <c r="B892" t="s">
        <v>2409</v>
      </c>
      <c r="C892" t="s">
        <v>2410</v>
      </c>
      <c r="D892" t="s">
        <v>50</v>
      </c>
      <c r="E892" t="s">
        <v>550</v>
      </c>
      <c r="F892" t="s">
        <v>71</v>
      </c>
      <c r="G892" t="s">
        <v>53</v>
      </c>
      <c r="H892" t="s">
        <v>246</v>
      </c>
      <c r="I892" t="s">
        <v>118</v>
      </c>
      <c r="J892" t="s">
        <v>303</v>
      </c>
      <c r="K892" t="s">
        <v>491</v>
      </c>
      <c r="L892">
        <v>91235.79</v>
      </c>
      <c r="M892">
        <v>9</v>
      </c>
      <c r="N892">
        <v>0.2</v>
      </c>
      <c r="O892">
        <v>21920.85</v>
      </c>
    </row>
    <row r="893" spans="1:15" x14ac:dyDescent="0.3">
      <c r="A893" t="s">
        <v>2411</v>
      </c>
      <c r="B893" t="s">
        <v>1327</v>
      </c>
      <c r="C893" t="s">
        <v>330</v>
      </c>
      <c r="D893" t="s">
        <v>78</v>
      </c>
      <c r="E893" t="s">
        <v>2245</v>
      </c>
      <c r="F893" t="s">
        <v>71</v>
      </c>
      <c r="G893" t="s">
        <v>53</v>
      </c>
      <c r="H893" t="s">
        <v>54</v>
      </c>
      <c r="I893" t="s">
        <v>96</v>
      </c>
      <c r="J893" t="s">
        <v>135</v>
      </c>
      <c r="K893" t="s">
        <v>275</v>
      </c>
      <c r="L893">
        <v>35220.65</v>
      </c>
      <c r="M893">
        <v>5</v>
      </c>
      <c r="N893">
        <v>0.25</v>
      </c>
      <c r="O893">
        <v>8465.11</v>
      </c>
    </row>
    <row r="894" spans="1:15" x14ac:dyDescent="0.3">
      <c r="A894" t="s">
        <v>2412</v>
      </c>
      <c r="B894" t="s">
        <v>2413</v>
      </c>
      <c r="C894" t="s">
        <v>268</v>
      </c>
      <c r="D894" t="s">
        <v>50</v>
      </c>
      <c r="E894" t="s">
        <v>1047</v>
      </c>
      <c r="F894" t="s">
        <v>52</v>
      </c>
      <c r="G894" t="s">
        <v>179</v>
      </c>
      <c r="H894" t="s">
        <v>236</v>
      </c>
      <c r="I894" t="s">
        <v>96</v>
      </c>
      <c r="J894" t="s">
        <v>166</v>
      </c>
      <c r="K894" t="s">
        <v>762</v>
      </c>
      <c r="L894">
        <v>50655.3</v>
      </c>
      <c r="M894">
        <v>10</v>
      </c>
      <c r="N894">
        <v>0.15</v>
      </c>
      <c r="O894">
        <v>12103.29</v>
      </c>
    </row>
    <row r="895" spans="1:15" x14ac:dyDescent="0.3">
      <c r="A895" t="s">
        <v>2414</v>
      </c>
      <c r="B895" t="s">
        <v>2415</v>
      </c>
      <c r="C895" t="s">
        <v>1103</v>
      </c>
      <c r="D895" t="s">
        <v>78</v>
      </c>
      <c r="E895" t="s">
        <v>363</v>
      </c>
      <c r="F895" t="s">
        <v>71</v>
      </c>
      <c r="G895" t="s">
        <v>63</v>
      </c>
      <c r="H895" t="s">
        <v>172</v>
      </c>
      <c r="I895" t="s">
        <v>96</v>
      </c>
      <c r="J895" t="s">
        <v>166</v>
      </c>
      <c r="K895" t="s">
        <v>167</v>
      </c>
      <c r="L895">
        <v>94737.06</v>
      </c>
      <c r="M895">
        <v>9</v>
      </c>
      <c r="N895">
        <v>0.25</v>
      </c>
      <c r="O895">
        <v>21492.38</v>
      </c>
    </row>
    <row r="896" spans="1:15" x14ac:dyDescent="0.3">
      <c r="A896" t="s">
        <v>2416</v>
      </c>
      <c r="B896" t="s">
        <v>512</v>
      </c>
      <c r="C896" t="s">
        <v>176</v>
      </c>
      <c r="D896" t="s">
        <v>50</v>
      </c>
      <c r="E896" t="s">
        <v>1647</v>
      </c>
      <c r="F896" t="s">
        <v>71</v>
      </c>
      <c r="G896" t="s">
        <v>81</v>
      </c>
      <c r="H896" t="s">
        <v>284</v>
      </c>
      <c r="I896" t="s">
        <v>118</v>
      </c>
      <c r="J896" t="s">
        <v>230</v>
      </c>
      <c r="K896" t="s">
        <v>351</v>
      </c>
      <c r="L896">
        <v>41293.14</v>
      </c>
      <c r="M896">
        <v>6</v>
      </c>
      <c r="N896">
        <v>0.15</v>
      </c>
      <c r="O896">
        <v>13780.24</v>
      </c>
    </row>
    <row r="897" spans="1:15" x14ac:dyDescent="0.3">
      <c r="A897" t="s">
        <v>2417</v>
      </c>
      <c r="B897" t="s">
        <v>545</v>
      </c>
      <c r="C897" t="s">
        <v>627</v>
      </c>
      <c r="D897" t="s">
        <v>61</v>
      </c>
      <c r="E897" t="s">
        <v>1929</v>
      </c>
      <c r="F897" t="s">
        <v>80</v>
      </c>
      <c r="G897" t="s">
        <v>63</v>
      </c>
      <c r="H897" t="s">
        <v>202</v>
      </c>
      <c r="I897" t="s">
        <v>55</v>
      </c>
      <c r="J897" t="s">
        <v>141</v>
      </c>
      <c r="K897" t="s">
        <v>241</v>
      </c>
      <c r="L897">
        <v>118778.16</v>
      </c>
      <c r="M897">
        <v>8</v>
      </c>
      <c r="N897">
        <v>0.15</v>
      </c>
      <c r="O897">
        <v>17133.75</v>
      </c>
    </row>
    <row r="898" spans="1:15" x14ac:dyDescent="0.3">
      <c r="A898" t="s">
        <v>2418</v>
      </c>
      <c r="B898" t="s">
        <v>1366</v>
      </c>
      <c r="C898" t="s">
        <v>1429</v>
      </c>
      <c r="D898" t="s">
        <v>50</v>
      </c>
      <c r="E898" t="s">
        <v>510</v>
      </c>
      <c r="F898" t="s">
        <v>52</v>
      </c>
      <c r="G898" t="s">
        <v>53</v>
      </c>
      <c r="H898" t="s">
        <v>54</v>
      </c>
      <c r="I898" t="s">
        <v>118</v>
      </c>
      <c r="J898" t="s">
        <v>303</v>
      </c>
      <c r="K898" t="s">
        <v>304</v>
      </c>
      <c r="L898">
        <v>58387.28</v>
      </c>
      <c r="M898">
        <v>7</v>
      </c>
      <c r="N898">
        <v>0.1</v>
      </c>
      <c r="O898">
        <v>11149.74</v>
      </c>
    </row>
    <row r="899" spans="1:15" x14ac:dyDescent="0.3">
      <c r="A899" t="s">
        <v>2419</v>
      </c>
      <c r="B899" t="s">
        <v>1896</v>
      </c>
      <c r="C899" t="s">
        <v>2057</v>
      </c>
      <c r="D899" t="s">
        <v>78</v>
      </c>
      <c r="E899" t="s">
        <v>607</v>
      </c>
      <c r="F899" t="s">
        <v>80</v>
      </c>
      <c r="G899" t="s">
        <v>81</v>
      </c>
      <c r="H899" t="s">
        <v>95</v>
      </c>
      <c r="I899" t="s">
        <v>96</v>
      </c>
      <c r="J899" t="s">
        <v>135</v>
      </c>
      <c r="K899" t="s">
        <v>275</v>
      </c>
      <c r="L899">
        <v>91208.48</v>
      </c>
      <c r="M899">
        <v>8</v>
      </c>
      <c r="N899">
        <v>0.1</v>
      </c>
      <c r="O899">
        <v>15881.12</v>
      </c>
    </row>
    <row r="900" spans="1:15" x14ac:dyDescent="0.3">
      <c r="A900" t="s">
        <v>2420</v>
      </c>
      <c r="B900" t="s">
        <v>2421</v>
      </c>
      <c r="C900" t="s">
        <v>2422</v>
      </c>
      <c r="D900" t="s">
        <v>61</v>
      </c>
      <c r="E900" t="s">
        <v>513</v>
      </c>
      <c r="F900" t="s">
        <v>52</v>
      </c>
      <c r="G900" t="s">
        <v>179</v>
      </c>
      <c r="H900" t="s">
        <v>236</v>
      </c>
      <c r="I900" t="s">
        <v>96</v>
      </c>
      <c r="J900" t="s">
        <v>135</v>
      </c>
      <c r="K900" t="s">
        <v>136</v>
      </c>
      <c r="L900">
        <v>11747.26</v>
      </c>
      <c r="M900">
        <v>2</v>
      </c>
      <c r="N900">
        <v>0.25</v>
      </c>
      <c r="O900">
        <v>2603.27</v>
      </c>
    </row>
    <row r="901" spans="1:15" x14ac:dyDescent="0.3">
      <c r="A901" t="s">
        <v>2423</v>
      </c>
      <c r="B901" t="s">
        <v>1896</v>
      </c>
      <c r="C901" t="s">
        <v>724</v>
      </c>
      <c r="D901" t="s">
        <v>61</v>
      </c>
      <c r="E901" t="s">
        <v>2047</v>
      </c>
      <c r="F901" t="s">
        <v>52</v>
      </c>
      <c r="G901" t="s">
        <v>53</v>
      </c>
      <c r="H901" t="s">
        <v>54</v>
      </c>
      <c r="I901" t="s">
        <v>96</v>
      </c>
      <c r="J901" t="s">
        <v>111</v>
      </c>
      <c r="K901" t="s">
        <v>112</v>
      </c>
      <c r="L901">
        <v>38991.199999999997</v>
      </c>
      <c r="M901">
        <v>10</v>
      </c>
      <c r="N901">
        <v>0.2</v>
      </c>
      <c r="O901">
        <v>7599.42</v>
      </c>
    </row>
    <row r="902" spans="1:15" x14ac:dyDescent="0.3">
      <c r="A902" t="s">
        <v>2424</v>
      </c>
      <c r="B902" t="s">
        <v>1041</v>
      </c>
      <c r="C902" t="s">
        <v>579</v>
      </c>
      <c r="D902" t="s">
        <v>78</v>
      </c>
      <c r="E902" t="s">
        <v>2047</v>
      </c>
      <c r="F902" t="s">
        <v>80</v>
      </c>
      <c r="G902" t="s">
        <v>63</v>
      </c>
      <c r="H902" t="s">
        <v>172</v>
      </c>
      <c r="I902" t="s">
        <v>83</v>
      </c>
      <c r="J902" t="s">
        <v>379</v>
      </c>
      <c r="K902" t="s">
        <v>562</v>
      </c>
      <c r="L902">
        <v>11172.48</v>
      </c>
      <c r="M902">
        <v>4</v>
      </c>
      <c r="N902">
        <v>0.25</v>
      </c>
      <c r="O902">
        <v>1421.59</v>
      </c>
    </row>
    <row r="903" spans="1:15" x14ac:dyDescent="0.3">
      <c r="A903" t="s">
        <v>2425</v>
      </c>
      <c r="B903" t="s">
        <v>1315</v>
      </c>
      <c r="C903" t="s">
        <v>1493</v>
      </c>
      <c r="D903" t="s">
        <v>78</v>
      </c>
      <c r="E903" t="s">
        <v>2146</v>
      </c>
      <c r="F903" t="s">
        <v>52</v>
      </c>
      <c r="G903" t="s">
        <v>179</v>
      </c>
      <c r="H903" t="s">
        <v>236</v>
      </c>
      <c r="I903" t="s">
        <v>96</v>
      </c>
      <c r="J903" t="s">
        <v>135</v>
      </c>
      <c r="K903" t="s">
        <v>136</v>
      </c>
      <c r="L903">
        <v>67660.7</v>
      </c>
      <c r="M903">
        <v>10</v>
      </c>
      <c r="N903">
        <v>0.05</v>
      </c>
      <c r="O903">
        <v>12907.7</v>
      </c>
    </row>
    <row r="904" spans="1:15" x14ac:dyDescent="0.3">
      <c r="A904" t="s">
        <v>2426</v>
      </c>
      <c r="B904" t="s">
        <v>878</v>
      </c>
      <c r="C904" t="s">
        <v>160</v>
      </c>
      <c r="D904" t="s">
        <v>50</v>
      </c>
      <c r="E904" t="s">
        <v>1979</v>
      </c>
      <c r="F904" t="s">
        <v>52</v>
      </c>
      <c r="G904" t="s">
        <v>53</v>
      </c>
      <c r="H904" t="s">
        <v>246</v>
      </c>
      <c r="I904" t="s">
        <v>55</v>
      </c>
      <c r="J904" t="s">
        <v>173</v>
      </c>
      <c r="K904" t="s">
        <v>203</v>
      </c>
      <c r="L904">
        <v>91227.71</v>
      </c>
      <c r="M904">
        <v>7</v>
      </c>
      <c r="N904">
        <v>0.15</v>
      </c>
      <c r="O904">
        <v>14303.51</v>
      </c>
    </row>
    <row r="905" spans="1:15" x14ac:dyDescent="0.3">
      <c r="A905" t="s">
        <v>2427</v>
      </c>
      <c r="B905" t="s">
        <v>1324</v>
      </c>
      <c r="C905" t="s">
        <v>145</v>
      </c>
      <c r="D905" t="s">
        <v>102</v>
      </c>
      <c r="E905" t="s">
        <v>2153</v>
      </c>
      <c r="F905" t="s">
        <v>52</v>
      </c>
      <c r="G905" t="s">
        <v>179</v>
      </c>
      <c r="H905" t="s">
        <v>180</v>
      </c>
      <c r="I905" t="s">
        <v>96</v>
      </c>
      <c r="J905" t="s">
        <v>166</v>
      </c>
      <c r="K905" t="s">
        <v>762</v>
      </c>
      <c r="L905">
        <v>4535.8500000000004</v>
      </c>
      <c r="M905">
        <v>1</v>
      </c>
      <c r="N905">
        <v>0.15</v>
      </c>
      <c r="O905">
        <v>743.81</v>
      </c>
    </row>
    <row r="906" spans="1:15" x14ac:dyDescent="0.3">
      <c r="A906" t="s">
        <v>2428</v>
      </c>
      <c r="B906" t="s">
        <v>2429</v>
      </c>
      <c r="C906" t="s">
        <v>1587</v>
      </c>
      <c r="D906" t="s">
        <v>102</v>
      </c>
      <c r="E906" t="s">
        <v>140</v>
      </c>
      <c r="F906" t="s">
        <v>71</v>
      </c>
      <c r="G906" t="s">
        <v>81</v>
      </c>
      <c r="H906" t="s">
        <v>82</v>
      </c>
      <c r="I906" t="s">
        <v>83</v>
      </c>
      <c r="J906" t="s">
        <v>84</v>
      </c>
      <c r="K906" t="s">
        <v>85</v>
      </c>
      <c r="L906">
        <v>16871.009999999998</v>
      </c>
      <c r="M906">
        <v>3</v>
      </c>
      <c r="N906">
        <v>0.25</v>
      </c>
      <c r="O906">
        <v>3986.3</v>
      </c>
    </row>
    <row r="907" spans="1:15" x14ac:dyDescent="0.3">
      <c r="A907" t="s">
        <v>2430</v>
      </c>
      <c r="B907" t="s">
        <v>2431</v>
      </c>
      <c r="C907" t="s">
        <v>2432</v>
      </c>
      <c r="D907" t="s">
        <v>102</v>
      </c>
      <c r="E907" t="s">
        <v>2105</v>
      </c>
      <c r="F907" t="s">
        <v>52</v>
      </c>
      <c r="G907" t="s">
        <v>72</v>
      </c>
      <c r="H907" t="s">
        <v>117</v>
      </c>
      <c r="I907" t="s">
        <v>96</v>
      </c>
      <c r="J907" t="s">
        <v>166</v>
      </c>
      <c r="K907" t="s">
        <v>167</v>
      </c>
      <c r="L907">
        <v>26340.75</v>
      </c>
      <c r="M907">
        <v>5</v>
      </c>
      <c r="N907">
        <v>0.25</v>
      </c>
      <c r="O907">
        <v>5706.04</v>
      </c>
    </row>
    <row r="908" spans="1:15" x14ac:dyDescent="0.3">
      <c r="A908" t="s">
        <v>2433</v>
      </c>
      <c r="B908" t="s">
        <v>2422</v>
      </c>
      <c r="C908" t="s">
        <v>752</v>
      </c>
      <c r="D908" t="s">
        <v>78</v>
      </c>
      <c r="E908" t="s">
        <v>2434</v>
      </c>
      <c r="F908" t="s">
        <v>80</v>
      </c>
      <c r="G908" t="s">
        <v>81</v>
      </c>
      <c r="H908" t="s">
        <v>284</v>
      </c>
      <c r="I908" t="s">
        <v>83</v>
      </c>
      <c r="J908" t="s">
        <v>84</v>
      </c>
      <c r="K908" t="s">
        <v>85</v>
      </c>
      <c r="L908">
        <v>52906.080000000002</v>
      </c>
      <c r="M908">
        <v>4</v>
      </c>
      <c r="N908">
        <v>0.2</v>
      </c>
      <c r="O908">
        <v>13091.88</v>
      </c>
    </row>
    <row r="909" spans="1:15" x14ac:dyDescent="0.3">
      <c r="A909" t="s">
        <v>2435</v>
      </c>
      <c r="B909" t="s">
        <v>1987</v>
      </c>
      <c r="C909" t="s">
        <v>2436</v>
      </c>
      <c r="D909" t="s">
        <v>61</v>
      </c>
      <c r="E909" t="s">
        <v>1952</v>
      </c>
      <c r="F909" t="s">
        <v>71</v>
      </c>
      <c r="G909" t="s">
        <v>63</v>
      </c>
      <c r="H909" t="s">
        <v>64</v>
      </c>
      <c r="I909" t="s">
        <v>83</v>
      </c>
      <c r="J909" t="s">
        <v>156</v>
      </c>
      <c r="K909" t="s">
        <v>157</v>
      </c>
      <c r="L909">
        <v>45265.3</v>
      </c>
      <c r="M909">
        <v>10</v>
      </c>
      <c r="N909">
        <v>0.15</v>
      </c>
      <c r="O909">
        <v>12915.21</v>
      </c>
    </row>
    <row r="910" spans="1:15" x14ac:dyDescent="0.3">
      <c r="A910" t="s">
        <v>2437</v>
      </c>
      <c r="B910" t="s">
        <v>482</v>
      </c>
      <c r="C910" t="s">
        <v>244</v>
      </c>
      <c r="D910" t="s">
        <v>61</v>
      </c>
      <c r="E910" t="s">
        <v>1952</v>
      </c>
      <c r="F910" t="s">
        <v>52</v>
      </c>
      <c r="G910" t="s">
        <v>179</v>
      </c>
      <c r="H910" t="s">
        <v>180</v>
      </c>
      <c r="I910" t="s">
        <v>118</v>
      </c>
      <c r="J910" t="s">
        <v>230</v>
      </c>
      <c r="K910" t="s">
        <v>231</v>
      </c>
      <c r="L910">
        <v>101094.93</v>
      </c>
      <c r="M910">
        <v>9</v>
      </c>
      <c r="N910">
        <v>0.2</v>
      </c>
      <c r="O910">
        <v>24144.61</v>
      </c>
    </row>
    <row r="911" spans="1:15" x14ac:dyDescent="0.3">
      <c r="A911" t="s">
        <v>2438</v>
      </c>
      <c r="B911" t="s">
        <v>1152</v>
      </c>
      <c r="C911" t="s">
        <v>1847</v>
      </c>
      <c r="D911" t="s">
        <v>78</v>
      </c>
      <c r="E911" t="s">
        <v>1770</v>
      </c>
      <c r="F911" t="s">
        <v>80</v>
      </c>
      <c r="G911" t="s">
        <v>72</v>
      </c>
      <c r="H911" t="s">
        <v>73</v>
      </c>
      <c r="I911" t="s">
        <v>96</v>
      </c>
      <c r="J911" t="s">
        <v>166</v>
      </c>
      <c r="K911" t="s">
        <v>762</v>
      </c>
      <c r="L911">
        <v>39262.74</v>
      </c>
      <c r="M911">
        <v>3</v>
      </c>
      <c r="N911">
        <v>0.15</v>
      </c>
      <c r="O911">
        <v>11886.02</v>
      </c>
    </row>
    <row r="912" spans="1:15" x14ac:dyDescent="0.3">
      <c r="A912" t="s">
        <v>2439</v>
      </c>
      <c r="B912" t="s">
        <v>674</v>
      </c>
      <c r="C912" t="s">
        <v>2267</v>
      </c>
      <c r="D912" t="s">
        <v>50</v>
      </c>
      <c r="E912" t="s">
        <v>1047</v>
      </c>
      <c r="F912" t="s">
        <v>71</v>
      </c>
      <c r="G912" t="s">
        <v>53</v>
      </c>
      <c r="H912" t="s">
        <v>110</v>
      </c>
      <c r="I912" t="s">
        <v>83</v>
      </c>
      <c r="J912" t="s">
        <v>84</v>
      </c>
      <c r="K912" t="s">
        <v>85</v>
      </c>
      <c r="L912">
        <v>21904.880000000001</v>
      </c>
      <c r="M912">
        <v>4</v>
      </c>
      <c r="N912">
        <v>0.15</v>
      </c>
      <c r="O912">
        <v>4797.1899999999996</v>
      </c>
    </row>
    <row r="913" spans="1:15" x14ac:dyDescent="0.3">
      <c r="A913" t="s">
        <v>2440</v>
      </c>
      <c r="B913" t="s">
        <v>2441</v>
      </c>
      <c r="C913" t="s">
        <v>88</v>
      </c>
      <c r="D913" t="s">
        <v>61</v>
      </c>
      <c r="E913" t="s">
        <v>2186</v>
      </c>
      <c r="F913" t="s">
        <v>80</v>
      </c>
      <c r="G913" t="s">
        <v>81</v>
      </c>
      <c r="H913" t="s">
        <v>186</v>
      </c>
      <c r="I913" t="s">
        <v>55</v>
      </c>
      <c r="J913" t="s">
        <v>141</v>
      </c>
      <c r="K913" t="s">
        <v>241</v>
      </c>
      <c r="L913">
        <v>8435.6200000000008</v>
      </c>
      <c r="M913">
        <v>2</v>
      </c>
      <c r="N913">
        <v>0.2</v>
      </c>
      <c r="O913">
        <v>1271.07</v>
      </c>
    </row>
    <row r="914" spans="1:15" x14ac:dyDescent="0.3">
      <c r="A914" t="s">
        <v>2442</v>
      </c>
      <c r="B914" t="s">
        <v>1214</v>
      </c>
      <c r="C914" t="s">
        <v>2443</v>
      </c>
      <c r="D914" t="s">
        <v>50</v>
      </c>
      <c r="E914" t="s">
        <v>2444</v>
      </c>
      <c r="F914" t="s">
        <v>80</v>
      </c>
      <c r="G914" t="s">
        <v>179</v>
      </c>
      <c r="H914" t="s">
        <v>180</v>
      </c>
      <c r="I914" t="s">
        <v>83</v>
      </c>
      <c r="J914" t="s">
        <v>84</v>
      </c>
      <c r="K914" t="s">
        <v>125</v>
      </c>
      <c r="L914">
        <v>14317.72</v>
      </c>
      <c r="M914">
        <v>4</v>
      </c>
      <c r="N914">
        <v>0.25</v>
      </c>
      <c r="O914">
        <v>3070.97</v>
      </c>
    </row>
    <row r="915" spans="1:15" x14ac:dyDescent="0.3">
      <c r="A915" t="s">
        <v>2445</v>
      </c>
      <c r="B915" t="s">
        <v>1530</v>
      </c>
      <c r="C915" t="s">
        <v>1792</v>
      </c>
      <c r="D915" t="s">
        <v>78</v>
      </c>
      <c r="E915" t="s">
        <v>2446</v>
      </c>
      <c r="F915" t="s">
        <v>52</v>
      </c>
      <c r="G915" t="s">
        <v>53</v>
      </c>
      <c r="H915" t="s">
        <v>54</v>
      </c>
      <c r="I915" t="s">
        <v>83</v>
      </c>
      <c r="J915" t="s">
        <v>84</v>
      </c>
      <c r="K915" t="s">
        <v>85</v>
      </c>
      <c r="L915">
        <v>14273.12</v>
      </c>
      <c r="M915">
        <v>4</v>
      </c>
      <c r="N915">
        <v>0.2</v>
      </c>
      <c r="O915">
        <v>2393.09</v>
      </c>
    </row>
    <row r="916" spans="1:15" x14ac:dyDescent="0.3">
      <c r="A916" t="s">
        <v>2447</v>
      </c>
      <c r="B916" t="s">
        <v>1009</v>
      </c>
      <c r="C916" t="s">
        <v>1060</v>
      </c>
      <c r="D916" t="s">
        <v>50</v>
      </c>
      <c r="E916" t="s">
        <v>722</v>
      </c>
      <c r="F916" t="s">
        <v>71</v>
      </c>
      <c r="G916" t="s">
        <v>81</v>
      </c>
      <c r="H916" t="s">
        <v>284</v>
      </c>
      <c r="I916" t="s">
        <v>96</v>
      </c>
      <c r="J916" t="s">
        <v>111</v>
      </c>
      <c r="K916" t="s">
        <v>112</v>
      </c>
      <c r="L916">
        <v>14490.66</v>
      </c>
      <c r="M916">
        <v>2</v>
      </c>
      <c r="N916">
        <v>0</v>
      </c>
      <c r="O916">
        <v>3831.44</v>
      </c>
    </row>
    <row r="917" spans="1:15" x14ac:dyDescent="0.3">
      <c r="A917" t="s">
        <v>2448</v>
      </c>
      <c r="B917" t="s">
        <v>2295</v>
      </c>
      <c r="C917" t="s">
        <v>2222</v>
      </c>
      <c r="D917" t="s">
        <v>102</v>
      </c>
      <c r="E917" t="s">
        <v>692</v>
      </c>
      <c r="F917" t="s">
        <v>52</v>
      </c>
      <c r="G917" t="s">
        <v>179</v>
      </c>
      <c r="H917" t="s">
        <v>236</v>
      </c>
      <c r="I917" t="s">
        <v>55</v>
      </c>
      <c r="J917" t="s">
        <v>56</v>
      </c>
      <c r="K917" t="s">
        <v>74</v>
      </c>
      <c r="L917">
        <v>35665.120000000003</v>
      </c>
      <c r="M917">
        <v>4</v>
      </c>
      <c r="N917">
        <v>0.25</v>
      </c>
      <c r="O917">
        <v>6590.83</v>
      </c>
    </row>
    <row r="918" spans="1:15" x14ac:dyDescent="0.3">
      <c r="A918" t="s">
        <v>2449</v>
      </c>
      <c r="B918" t="s">
        <v>278</v>
      </c>
      <c r="C918" t="s">
        <v>413</v>
      </c>
      <c r="D918" t="s">
        <v>78</v>
      </c>
      <c r="E918" t="s">
        <v>2450</v>
      </c>
      <c r="F918" t="s">
        <v>71</v>
      </c>
      <c r="G918" t="s">
        <v>63</v>
      </c>
      <c r="H918" t="s">
        <v>172</v>
      </c>
      <c r="I918" t="s">
        <v>118</v>
      </c>
      <c r="J918" t="s">
        <v>119</v>
      </c>
      <c r="K918" t="s">
        <v>270</v>
      </c>
      <c r="L918">
        <v>71406.25</v>
      </c>
      <c r="M918">
        <v>5</v>
      </c>
      <c r="N918">
        <v>0.1</v>
      </c>
      <c r="O918">
        <v>21461.51</v>
      </c>
    </row>
    <row r="919" spans="1:15" x14ac:dyDescent="0.3">
      <c r="A919" t="s">
        <v>2451</v>
      </c>
      <c r="B919" t="s">
        <v>2452</v>
      </c>
      <c r="C919" t="s">
        <v>406</v>
      </c>
      <c r="D919" t="s">
        <v>78</v>
      </c>
      <c r="E919" t="s">
        <v>2153</v>
      </c>
      <c r="F919" t="s">
        <v>80</v>
      </c>
      <c r="G919" t="s">
        <v>72</v>
      </c>
      <c r="H919" t="s">
        <v>346</v>
      </c>
      <c r="I919" t="s">
        <v>55</v>
      </c>
      <c r="J919" t="s">
        <v>65</v>
      </c>
      <c r="K919" t="s">
        <v>66</v>
      </c>
      <c r="L919">
        <v>4924.2700000000004</v>
      </c>
      <c r="M919">
        <v>1</v>
      </c>
      <c r="N919">
        <v>0.2</v>
      </c>
      <c r="O919">
        <v>1112.3900000000001</v>
      </c>
    </row>
    <row r="920" spans="1:15" x14ac:dyDescent="0.3">
      <c r="A920" t="s">
        <v>2453</v>
      </c>
      <c r="B920" t="s">
        <v>2454</v>
      </c>
      <c r="C920" t="s">
        <v>2455</v>
      </c>
      <c r="D920" t="s">
        <v>50</v>
      </c>
      <c r="E920" t="s">
        <v>1284</v>
      </c>
      <c r="F920" t="s">
        <v>52</v>
      </c>
      <c r="G920" t="s">
        <v>63</v>
      </c>
      <c r="H920" t="s">
        <v>64</v>
      </c>
      <c r="I920" t="s">
        <v>83</v>
      </c>
      <c r="J920" t="s">
        <v>156</v>
      </c>
      <c r="K920" t="s">
        <v>157</v>
      </c>
      <c r="L920">
        <v>13422.4</v>
      </c>
      <c r="M920">
        <v>4</v>
      </c>
      <c r="N920">
        <v>0.2</v>
      </c>
      <c r="O920">
        <v>3475.37</v>
      </c>
    </row>
    <row r="921" spans="1:15" x14ac:dyDescent="0.3">
      <c r="A921" t="s">
        <v>2456</v>
      </c>
      <c r="B921" t="s">
        <v>2457</v>
      </c>
      <c r="C921" t="s">
        <v>132</v>
      </c>
      <c r="D921" t="s">
        <v>50</v>
      </c>
      <c r="E921" t="s">
        <v>2458</v>
      </c>
      <c r="F921" t="s">
        <v>52</v>
      </c>
      <c r="G921" t="s">
        <v>179</v>
      </c>
      <c r="H921" t="s">
        <v>180</v>
      </c>
      <c r="I921" t="s">
        <v>118</v>
      </c>
      <c r="J921" t="s">
        <v>303</v>
      </c>
      <c r="K921" t="s">
        <v>304</v>
      </c>
      <c r="L921">
        <v>82810</v>
      </c>
      <c r="M921">
        <v>7</v>
      </c>
      <c r="N921">
        <v>0.05</v>
      </c>
      <c r="O921">
        <v>19468.28</v>
      </c>
    </row>
    <row r="922" spans="1:15" x14ac:dyDescent="0.3">
      <c r="A922" t="s">
        <v>2459</v>
      </c>
      <c r="B922" t="s">
        <v>195</v>
      </c>
      <c r="C922" t="s">
        <v>2018</v>
      </c>
      <c r="D922" t="s">
        <v>102</v>
      </c>
      <c r="E922" t="s">
        <v>595</v>
      </c>
      <c r="F922" t="s">
        <v>80</v>
      </c>
      <c r="G922" t="s">
        <v>72</v>
      </c>
      <c r="H922" t="s">
        <v>104</v>
      </c>
      <c r="I922" t="s">
        <v>118</v>
      </c>
      <c r="J922" t="s">
        <v>119</v>
      </c>
      <c r="K922" t="s">
        <v>197</v>
      </c>
      <c r="L922">
        <v>14074.8</v>
      </c>
      <c r="M922">
        <v>6</v>
      </c>
      <c r="N922">
        <v>0.1</v>
      </c>
      <c r="O922">
        <v>2765.56</v>
      </c>
    </row>
    <row r="923" spans="1:15" x14ac:dyDescent="0.3">
      <c r="A923" t="s">
        <v>2460</v>
      </c>
      <c r="B923" t="s">
        <v>2461</v>
      </c>
      <c r="C923" t="s">
        <v>2136</v>
      </c>
      <c r="D923" t="s">
        <v>78</v>
      </c>
      <c r="E923" t="s">
        <v>614</v>
      </c>
      <c r="F923" t="s">
        <v>71</v>
      </c>
      <c r="G923" t="s">
        <v>63</v>
      </c>
      <c r="H923" t="s">
        <v>213</v>
      </c>
      <c r="I923" t="s">
        <v>96</v>
      </c>
      <c r="J923" t="s">
        <v>111</v>
      </c>
      <c r="K923" t="s">
        <v>112</v>
      </c>
      <c r="L923">
        <v>58546.38</v>
      </c>
      <c r="M923">
        <v>6</v>
      </c>
      <c r="N923">
        <v>0.05</v>
      </c>
      <c r="O923">
        <v>8690.68</v>
      </c>
    </row>
    <row r="924" spans="1:15" x14ac:dyDescent="0.3">
      <c r="A924" t="s">
        <v>2462</v>
      </c>
      <c r="B924" t="s">
        <v>2463</v>
      </c>
      <c r="C924" t="s">
        <v>354</v>
      </c>
      <c r="D924" t="s">
        <v>61</v>
      </c>
      <c r="E924" t="s">
        <v>2105</v>
      </c>
      <c r="F924" t="s">
        <v>71</v>
      </c>
      <c r="G924" t="s">
        <v>72</v>
      </c>
      <c r="H924" t="s">
        <v>117</v>
      </c>
      <c r="I924" t="s">
        <v>118</v>
      </c>
      <c r="J924" t="s">
        <v>119</v>
      </c>
      <c r="K924" t="s">
        <v>197</v>
      </c>
      <c r="L924">
        <v>50756.46</v>
      </c>
      <c r="M924">
        <v>6</v>
      </c>
      <c r="N924">
        <v>0.25</v>
      </c>
      <c r="O924">
        <v>13328.78</v>
      </c>
    </row>
    <row r="925" spans="1:15" x14ac:dyDescent="0.3">
      <c r="A925" t="s">
        <v>2464</v>
      </c>
      <c r="B925" t="s">
        <v>2295</v>
      </c>
      <c r="C925" t="s">
        <v>2222</v>
      </c>
      <c r="D925" t="s">
        <v>102</v>
      </c>
      <c r="E925" t="s">
        <v>1434</v>
      </c>
      <c r="F925" t="s">
        <v>52</v>
      </c>
      <c r="G925" t="s">
        <v>53</v>
      </c>
      <c r="H925" t="s">
        <v>110</v>
      </c>
      <c r="I925" t="s">
        <v>118</v>
      </c>
      <c r="J925" t="s">
        <v>119</v>
      </c>
      <c r="K925" t="s">
        <v>270</v>
      </c>
      <c r="L925">
        <v>71541</v>
      </c>
      <c r="M925">
        <v>10</v>
      </c>
      <c r="N925">
        <v>0</v>
      </c>
      <c r="O925">
        <v>14643.94</v>
      </c>
    </row>
    <row r="926" spans="1:15" x14ac:dyDescent="0.3">
      <c r="A926" t="s">
        <v>2465</v>
      </c>
      <c r="B926" t="s">
        <v>2040</v>
      </c>
      <c r="C926" t="s">
        <v>1682</v>
      </c>
      <c r="D926" t="s">
        <v>102</v>
      </c>
      <c r="E926" t="s">
        <v>256</v>
      </c>
      <c r="F926" t="s">
        <v>80</v>
      </c>
      <c r="G926" t="s">
        <v>179</v>
      </c>
      <c r="H926" t="s">
        <v>236</v>
      </c>
      <c r="I926" t="s">
        <v>55</v>
      </c>
      <c r="J926" t="s">
        <v>173</v>
      </c>
      <c r="K926" t="s">
        <v>203</v>
      </c>
      <c r="L926">
        <v>25712.880000000001</v>
      </c>
      <c r="M926">
        <v>6</v>
      </c>
      <c r="N926">
        <v>0.1</v>
      </c>
      <c r="O926">
        <v>6721.91</v>
      </c>
    </row>
    <row r="927" spans="1:15" x14ac:dyDescent="0.3">
      <c r="A927" t="s">
        <v>2466</v>
      </c>
      <c r="B927" t="s">
        <v>1649</v>
      </c>
      <c r="C927" t="s">
        <v>1489</v>
      </c>
      <c r="D927" t="s">
        <v>102</v>
      </c>
      <c r="E927" t="s">
        <v>2467</v>
      </c>
      <c r="F927" t="s">
        <v>71</v>
      </c>
      <c r="G927" t="s">
        <v>63</v>
      </c>
      <c r="H927" t="s">
        <v>172</v>
      </c>
      <c r="I927" t="s">
        <v>83</v>
      </c>
      <c r="J927" t="s">
        <v>84</v>
      </c>
      <c r="K927" t="s">
        <v>125</v>
      </c>
      <c r="L927">
        <v>13522.32</v>
      </c>
      <c r="M927">
        <v>9</v>
      </c>
      <c r="N927">
        <v>0.05</v>
      </c>
      <c r="O927">
        <v>4085.6</v>
      </c>
    </row>
    <row r="928" spans="1:15" x14ac:dyDescent="0.3">
      <c r="A928" t="s">
        <v>2468</v>
      </c>
      <c r="B928" t="s">
        <v>863</v>
      </c>
      <c r="C928" t="s">
        <v>365</v>
      </c>
      <c r="D928" t="s">
        <v>78</v>
      </c>
      <c r="E928" t="s">
        <v>1115</v>
      </c>
      <c r="F928" t="s">
        <v>71</v>
      </c>
      <c r="G928" t="s">
        <v>81</v>
      </c>
      <c r="H928" t="s">
        <v>284</v>
      </c>
      <c r="I928" t="s">
        <v>55</v>
      </c>
      <c r="J928" t="s">
        <v>141</v>
      </c>
      <c r="K928" t="s">
        <v>978</v>
      </c>
      <c r="L928">
        <v>90077.119999999995</v>
      </c>
      <c r="M928">
        <v>8</v>
      </c>
      <c r="N928">
        <v>0.05</v>
      </c>
      <c r="O928">
        <v>30289.94</v>
      </c>
    </row>
    <row r="929" spans="1:15" x14ac:dyDescent="0.3">
      <c r="A929" t="s">
        <v>2469</v>
      </c>
      <c r="B929" t="s">
        <v>2470</v>
      </c>
      <c r="C929" t="s">
        <v>695</v>
      </c>
      <c r="D929" t="s">
        <v>102</v>
      </c>
      <c r="E929" t="s">
        <v>656</v>
      </c>
      <c r="F929" t="s">
        <v>52</v>
      </c>
      <c r="G929" t="s">
        <v>72</v>
      </c>
      <c r="H929" t="s">
        <v>73</v>
      </c>
      <c r="I929" t="s">
        <v>55</v>
      </c>
      <c r="J929" t="s">
        <v>65</v>
      </c>
      <c r="K929" t="s">
        <v>130</v>
      </c>
      <c r="L929">
        <v>45671.5</v>
      </c>
      <c r="M929">
        <v>7</v>
      </c>
      <c r="N929">
        <v>0.15</v>
      </c>
      <c r="O929">
        <v>7782.62</v>
      </c>
    </row>
    <row r="930" spans="1:15" x14ac:dyDescent="0.3">
      <c r="A930" t="s">
        <v>2471</v>
      </c>
      <c r="B930" t="s">
        <v>2472</v>
      </c>
      <c r="C930" t="s">
        <v>2473</v>
      </c>
      <c r="D930" t="s">
        <v>78</v>
      </c>
      <c r="E930" t="s">
        <v>420</v>
      </c>
      <c r="F930" t="s">
        <v>71</v>
      </c>
      <c r="G930" t="s">
        <v>81</v>
      </c>
      <c r="H930" t="s">
        <v>95</v>
      </c>
      <c r="I930" t="s">
        <v>96</v>
      </c>
      <c r="J930" t="s">
        <v>97</v>
      </c>
      <c r="K930" t="s">
        <v>416</v>
      </c>
      <c r="L930">
        <v>57532.38</v>
      </c>
      <c r="M930">
        <v>6</v>
      </c>
      <c r="N930">
        <v>0.25</v>
      </c>
      <c r="O930">
        <v>16444.7</v>
      </c>
    </row>
    <row r="931" spans="1:15" x14ac:dyDescent="0.3">
      <c r="A931" t="s">
        <v>2474</v>
      </c>
      <c r="B931" t="s">
        <v>2475</v>
      </c>
      <c r="C931" t="s">
        <v>995</v>
      </c>
      <c r="D931" t="s">
        <v>50</v>
      </c>
      <c r="E931" t="s">
        <v>1422</v>
      </c>
      <c r="F931" t="s">
        <v>80</v>
      </c>
      <c r="G931" t="s">
        <v>81</v>
      </c>
      <c r="H931" t="s">
        <v>186</v>
      </c>
      <c r="I931" t="s">
        <v>83</v>
      </c>
      <c r="J931" t="s">
        <v>449</v>
      </c>
      <c r="K931" t="s">
        <v>681</v>
      </c>
      <c r="L931">
        <v>86119.53</v>
      </c>
      <c r="M931">
        <v>7</v>
      </c>
      <c r="N931">
        <v>0.15</v>
      </c>
      <c r="O931">
        <v>21021.88</v>
      </c>
    </row>
    <row r="932" spans="1:15" x14ac:dyDescent="0.3">
      <c r="A932" t="s">
        <v>2476</v>
      </c>
      <c r="B932" t="s">
        <v>2477</v>
      </c>
      <c r="C932" t="s">
        <v>624</v>
      </c>
      <c r="D932" t="s">
        <v>78</v>
      </c>
      <c r="E932" t="s">
        <v>951</v>
      </c>
      <c r="F932" t="s">
        <v>80</v>
      </c>
      <c r="G932" t="s">
        <v>179</v>
      </c>
      <c r="H932" t="s">
        <v>236</v>
      </c>
      <c r="I932" t="s">
        <v>96</v>
      </c>
      <c r="J932" t="s">
        <v>166</v>
      </c>
      <c r="K932" t="s">
        <v>167</v>
      </c>
      <c r="L932">
        <v>60942.84</v>
      </c>
      <c r="M932">
        <v>7</v>
      </c>
      <c r="N932">
        <v>0</v>
      </c>
      <c r="O932">
        <v>14874.78</v>
      </c>
    </row>
    <row r="933" spans="1:15" x14ac:dyDescent="0.3">
      <c r="A933" t="s">
        <v>2478</v>
      </c>
      <c r="B933" t="s">
        <v>2040</v>
      </c>
      <c r="C933" t="s">
        <v>2479</v>
      </c>
      <c r="D933" t="s">
        <v>50</v>
      </c>
      <c r="E933" t="s">
        <v>2480</v>
      </c>
      <c r="F933" t="s">
        <v>71</v>
      </c>
      <c r="G933" t="s">
        <v>53</v>
      </c>
      <c r="H933" t="s">
        <v>90</v>
      </c>
      <c r="I933" t="s">
        <v>83</v>
      </c>
      <c r="J933" t="s">
        <v>84</v>
      </c>
      <c r="K933" t="s">
        <v>105</v>
      </c>
      <c r="L933">
        <v>46379.72</v>
      </c>
      <c r="M933">
        <v>4</v>
      </c>
      <c r="N933">
        <v>0.2</v>
      </c>
      <c r="O933">
        <v>6257.95</v>
      </c>
    </row>
    <row r="934" spans="1:15" x14ac:dyDescent="0.3">
      <c r="A934" t="s">
        <v>2481</v>
      </c>
      <c r="B934" t="s">
        <v>853</v>
      </c>
      <c r="C934" t="s">
        <v>359</v>
      </c>
      <c r="D934" t="s">
        <v>61</v>
      </c>
      <c r="E934" t="s">
        <v>858</v>
      </c>
      <c r="F934" t="s">
        <v>71</v>
      </c>
      <c r="G934" t="s">
        <v>53</v>
      </c>
      <c r="H934" t="s">
        <v>54</v>
      </c>
      <c r="I934" t="s">
        <v>55</v>
      </c>
      <c r="J934" t="s">
        <v>173</v>
      </c>
      <c r="K934" t="s">
        <v>174</v>
      </c>
      <c r="L934">
        <v>48222.81</v>
      </c>
      <c r="M934">
        <v>9</v>
      </c>
      <c r="N934">
        <v>0</v>
      </c>
      <c r="O934">
        <v>15341.35</v>
      </c>
    </row>
    <row r="935" spans="1:15" x14ac:dyDescent="0.3">
      <c r="A935" t="s">
        <v>2482</v>
      </c>
      <c r="B935" t="s">
        <v>2461</v>
      </c>
      <c r="C935" t="s">
        <v>2483</v>
      </c>
      <c r="D935" t="s">
        <v>61</v>
      </c>
      <c r="E935" t="s">
        <v>2484</v>
      </c>
      <c r="F935" t="s">
        <v>52</v>
      </c>
      <c r="G935" t="s">
        <v>63</v>
      </c>
      <c r="H935" t="s">
        <v>64</v>
      </c>
      <c r="I935" t="s">
        <v>83</v>
      </c>
      <c r="J935" t="s">
        <v>156</v>
      </c>
      <c r="K935" t="s">
        <v>285</v>
      </c>
      <c r="L935">
        <v>2232.2199999999998</v>
      </c>
      <c r="M935">
        <v>1</v>
      </c>
      <c r="N935">
        <v>0.15</v>
      </c>
      <c r="O935">
        <v>700.56</v>
      </c>
    </row>
    <row r="936" spans="1:15" x14ac:dyDescent="0.3">
      <c r="A936" t="s">
        <v>2485</v>
      </c>
      <c r="B936" t="s">
        <v>292</v>
      </c>
      <c r="C936" t="s">
        <v>2486</v>
      </c>
      <c r="D936" t="s">
        <v>102</v>
      </c>
      <c r="E936" t="s">
        <v>415</v>
      </c>
      <c r="F936" t="s">
        <v>52</v>
      </c>
      <c r="G936" t="s">
        <v>63</v>
      </c>
      <c r="H936" t="s">
        <v>202</v>
      </c>
      <c r="I936" t="s">
        <v>96</v>
      </c>
      <c r="J936" t="s">
        <v>135</v>
      </c>
      <c r="K936" t="s">
        <v>395</v>
      </c>
      <c r="L936">
        <v>62546.47</v>
      </c>
      <c r="M936">
        <v>7</v>
      </c>
      <c r="N936">
        <v>0</v>
      </c>
      <c r="O936">
        <v>23566.7</v>
      </c>
    </row>
    <row r="937" spans="1:15" x14ac:dyDescent="0.3">
      <c r="A937" t="s">
        <v>2487</v>
      </c>
      <c r="B937" t="s">
        <v>2488</v>
      </c>
      <c r="C937" t="s">
        <v>2489</v>
      </c>
      <c r="D937" t="s">
        <v>50</v>
      </c>
      <c r="E937" t="s">
        <v>1753</v>
      </c>
      <c r="F937" t="s">
        <v>52</v>
      </c>
      <c r="G937" t="s">
        <v>63</v>
      </c>
      <c r="H937" t="s">
        <v>64</v>
      </c>
      <c r="I937" t="s">
        <v>118</v>
      </c>
      <c r="J937" t="s">
        <v>119</v>
      </c>
      <c r="K937" t="s">
        <v>120</v>
      </c>
      <c r="L937">
        <v>59121</v>
      </c>
      <c r="M937">
        <v>4</v>
      </c>
      <c r="N937">
        <v>0.2</v>
      </c>
      <c r="O937">
        <v>14663.68</v>
      </c>
    </row>
    <row r="938" spans="1:15" x14ac:dyDescent="0.3">
      <c r="A938" t="s">
        <v>2490</v>
      </c>
      <c r="B938" t="s">
        <v>409</v>
      </c>
      <c r="C938" t="s">
        <v>2491</v>
      </c>
      <c r="D938" t="s">
        <v>50</v>
      </c>
      <c r="E938" t="s">
        <v>465</v>
      </c>
      <c r="F938" t="s">
        <v>52</v>
      </c>
      <c r="G938" t="s">
        <v>63</v>
      </c>
      <c r="H938" t="s">
        <v>202</v>
      </c>
      <c r="I938" t="s">
        <v>96</v>
      </c>
      <c r="J938" t="s">
        <v>111</v>
      </c>
      <c r="K938" t="s">
        <v>112</v>
      </c>
      <c r="L938">
        <v>85180.98</v>
      </c>
      <c r="M938">
        <v>6</v>
      </c>
      <c r="N938">
        <v>0</v>
      </c>
      <c r="O938">
        <v>24827.09</v>
      </c>
    </row>
    <row r="939" spans="1:15" x14ac:dyDescent="0.3">
      <c r="A939" t="s">
        <v>2492</v>
      </c>
      <c r="B939" t="s">
        <v>301</v>
      </c>
      <c r="C939" t="s">
        <v>153</v>
      </c>
      <c r="D939" t="s">
        <v>61</v>
      </c>
      <c r="E939" t="s">
        <v>506</v>
      </c>
      <c r="F939" t="s">
        <v>71</v>
      </c>
      <c r="G939" t="s">
        <v>81</v>
      </c>
      <c r="H939" t="s">
        <v>95</v>
      </c>
      <c r="I939" t="s">
        <v>118</v>
      </c>
      <c r="J939" t="s">
        <v>191</v>
      </c>
      <c r="K939" t="s">
        <v>192</v>
      </c>
      <c r="L939">
        <v>11299.6</v>
      </c>
      <c r="M939">
        <v>4</v>
      </c>
      <c r="N939">
        <v>0</v>
      </c>
      <c r="O939">
        <v>4158.3999999999996</v>
      </c>
    </row>
    <row r="940" spans="1:15" x14ac:dyDescent="0.3">
      <c r="A940" t="s">
        <v>2493</v>
      </c>
      <c r="B940" t="s">
        <v>194</v>
      </c>
      <c r="C940" t="s">
        <v>2494</v>
      </c>
      <c r="D940" t="s">
        <v>102</v>
      </c>
      <c r="E940" t="s">
        <v>171</v>
      </c>
      <c r="F940" t="s">
        <v>80</v>
      </c>
      <c r="G940" t="s">
        <v>53</v>
      </c>
      <c r="H940" t="s">
        <v>90</v>
      </c>
      <c r="I940" t="s">
        <v>118</v>
      </c>
      <c r="J940" t="s">
        <v>119</v>
      </c>
      <c r="K940" t="s">
        <v>120</v>
      </c>
      <c r="L940">
        <v>19262.740000000002</v>
      </c>
      <c r="M940">
        <v>7</v>
      </c>
      <c r="N940">
        <v>0.2</v>
      </c>
      <c r="O940">
        <v>2445.21</v>
      </c>
    </row>
    <row r="941" spans="1:15" x14ac:dyDescent="0.3">
      <c r="A941" t="s">
        <v>2495</v>
      </c>
      <c r="B941" t="s">
        <v>1994</v>
      </c>
      <c r="C941" t="s">
        <v>2496</v>
      </c>
      <c r="D941" t="s">
        <v>78</v>
      </c>
      <c r="E941" t="s">
        <v>948</v>
      </c>
      <c r="F941" t="s">
        <v>52</v>
      </c>
      <c r="G941" t="s">
        <v>63</v>
      </c>
      <c r="H941" t="s">
        <v>172</v>
      </c>
      <c r="I941" t="s">
        <v>118</v>
      </c>
      <c r="J941" t="s">
        <v>119</v>
      </c>
      <c r="K941" t="s">
        <v>270</v>
      </c>
      <c r="L941">
        <v>81917.52</v>
      </c>
      <c r="M941">
        <v>6</v>
      </c>
      <c r="N941">
        <v>0.1</v>
      </c>
      <c r="O941">
        <v>18027.54</v>
      </c>
    </row>
    <row r="942" spans="1:15" x14ac:dyDescent="0.3">
      <c r="A942" t="s">
        <v>2497</v>
      </c>
      <c r="B942" t="s">
        <v>1427</v>
      </c>
      <c r="C942" t="s">
        <v>1889</v>
      </c>
      <c r="D942" t="s">
        <v>50</v>
      </c>
      <c r="E942" t="s">
        <v>308</v>
      </c>
      <c r="F942" t="s">
        <v>71</v>
      </c>
      <c r="G942" t="s">
        <v>81</v>
      </c>
      <c r="H942" t="s">
        <v>284</v>
      </c>
      <c r="I942" t="s">
        <v>96</v>
      </c>
      <c r="J942" t="s">
        <v>111</v>
      </c>
      <c r="K942" t="s">
        <v>225</v>
      </c>
      <c r="L942">
        <v>80395.210000000006</v>
      </c>
      <c r="M942">
        <v>7</v>
      </c>
      <c r="N942">
        <v>0.25</v>
      </c>
      <c r="O942">
        <v>16201.58</v>
      </c>
    </row>
    <row r="943" spans="1:15" x14ac:dyDescent="0.3">
      <c r="A943" t="s">
        <v>2498</v>
      </c>
      <c r="B943" t="s">
        <v>912</v>
      </c>
      <c r="C943" t="s">
        <v>2018</v>
      </c>
      <c r="D943" t="s">
        <v>50</v>
      </c>
      <c r="E943" t="s">
        <v>577</v>
      </c>
      <c r="F943" t="s">
        <v>52</v>
      </c>
      <c r="G943" t="s">
        <v>63</v>
      </c>
      <c r="H943" t="s">
        <v>213</v>
      </c>
      <c r="I943" t="s">
        <v>55</v>
      </c>
      <c r="J943" t="s">
        <v>56</v>
      </c>
      <c r="K943" t="s">
        <v>151</v>
      </c>
      <c r="L943">
        <v>90096.16</v>
      </c>
      <c r="M943">
        <v>7</v>
      </c>
      <c r="N943">
        <v>0.2</v>
      </c>
      <c r="O943">
        <v>20894.82</v>
      </c>
    </row>
    <row r="944" spans="1:15" x14ac:dyDescent="0.3">
      <c r="A944" t="s">
        <v>2499</v>
      </c>
      <c r="B944" t="s">
        <v>2500</v>
      </c>
      <c r="C944" t="s">
        <v>2501</v>
      </c>
      <c r="D944" t="s">
        <v>50</v>
      </c>
      <c r="E944" t="s">
        <v>629</v>
      </c>
      <c r="F944" t="s">
        <v>71</v>
      </c>
      <c r="G944" t="s">
        <v>72</v>
      </c>
      <c r="H944" t="s">
        <v>104</v>
      </c>
      <c r="I944" t="s">
        <v>118</v>
      </c>
      <c r="J944" t="s">
        <v>230</v>
      </c>
      <c r="K944" t="s">
        <v>231</v>
      </c>
      <c r="L944">
        <v>14542.58</v>
      </c>
      <c r="M944">
        <v>2</v>
      </c>
      <c r="N944">
        <v>0.25</v>
      </c>
      <c r="O944">
        <v>2096.61</v>
      </c>
    </row>
    <row r="945" spans="1:15" x14ac:dyDescent="0.3">
      <c r="A945" t="s">
        <v>2502</v>
      </c>
      <c r="B945" t="s">
        <v>148</v>
      </c>
      <c r="C945" t="s">
        <v>1046</v>
      </c>
      <c r="D945" t="s">
        <v>61</v>
      </c>
      <c r="E945" t="s">
        <v>1139</v>
      </c>
      <c r="F945" t="s">
        <v>52</v>
      </c>
      <c r="G945" t="s">
        <v>53</v>
      </c>
      <c r="H945" t="s">
        <v>110</v>
      </c>
      <c r="I945" t="s">
        <v>55</v>
      </c>
      <c r="J945" t="s">
        <v>173</v>
      </c>
      <c r="K945" t="s">
        <v>735</v>
      </c>
      <c r="L945">
        <v>66631.95</v>
      </c>
      <c r="M945">
        <v>5</v>
      </c>
      <c r="N945">
        <v>0</v>
      </c>
      <c r="O945">
        <v>22491.97</v>
      </c>
    </row>
    <row r="946" spans="1:15" x14ac:dyDescent="0.3">
      <c r="A946" t="s">
        <v>2503</v>
      </c>
      <c r="B946" t="s">
        <v>1499</v>
      </c>
      <c r="C946" t="s">
        <v>2504</v>
      </c>
      <c r="D946" t="s">
        <v>78</v>
      </c>
      <c r="E946" t="s">
        <v>833</v>
      </c>
      <c r="F946" t="s">
        <v>80</v>
      </c>
      <c r="G946" t="s">
        <v>179</v>
      </c>
      <c r="H946" t="s">
        <v>236</v>
      </c>
      <c r="I946" t="s">
        <v>83</v>
      </c>
      <c r="J946" t="s">
        <v>84</v>
      </c>
      <c r="K946" t="s">
        <v>105</v>
      </c>
      <c r="L946">
        <v>59914.74</v>
      </c>
      <c r="M946">
        <v>6</v>
      </c>
      <c r="N946">
        <v>0.2</v>
      </c>
      <c r="O946">
        <v>10348.35</v>
      </c>
    </row>
    <row r="947" spans="1:15" x14ac:dyDescent="0.3">
      <c r="A947" t="s">
        <v>2505</v>
      </c>
      <c r="B947" t="s">
        <v>2506</v>
      </c>
      <c r="C947" t="s">
        <v>1653</v>
      </c>
      <c r="D947" t="s">
        <v>102</v>
      </c>
      <c r="E947" t="s">
        <v>1188</v>
      </c>
      <c r="F947" t="s">
        <v>52</v>
      </c>
      <c r="G947" t="s">
        <v>81</v>
      </c>
      <c r="H947" t="s">
        <v>284</v>
      </c>
      <c r="I947" t="s">
        <v>55</v>
      </c>
      <c r="J947" t="s">
        <v>65</v>
      </c>
      <c r="K947" t="s">
        <v>91</v>
      </c>
      <c r="L947">
        <v>34814.36</v>
      </c>
      <c r="M947">
        <v>7</v>
      </c>
      <c r="N947">
        <v>0.2</v>
      </c>
      <c r="O947">
        <v>7793.01</v>
      </c>
    </row>
    <row r="948" spans="1:15" x14ac:dyDescent="0.3">
      <c r="A948" t="s">
        <v>2507</v>
      </c>
      <c r="B948" t="s">
        <v>1772</v>
      </c>
      <c r="C948" t="s">
        <v>2508</v>
      </c>
      <c r="D948" t="s">
        <v>102</v>
      </c>
      <c r="E948" t="s">
        <v>240</v>
      </c>
      <c r="F948" t="s">
        <v>71</v>
      </c>
      <c r="G948" t="s">
        <v>179</v>
      </c>
      <c r="H948" t="s">
        <v>236</v>
      </c>
      <c r="I948" t="s">
        <v>96</v>
      </c>
      <c r="J948" t="s">
        <v>111</v>
      </c>
      <c r="K948" t="s">
        <v>225</v>
      </c>
      <c r="L948">
        <v>49504.1</v>
      </c>
      <c r="M948">
        <v>5</v>
      </c>
      <c r="N948">
        <v>0.2</v>
      </c>
      <c r="O948">
        <v>6694.09</v>
      </c>
    </row>
    <row r="949" spans="1:15" x14ac:dyDescent="0.3">
      <c r="A949" t="s">
        <v>2509</v>
      </c>
      <c r="B949" t="s">
        <v>69</v>
      </c>
      <c r="C949" t="s">
        <v>2510</v>
      </c>
      <c r="D949" t="s">
        <v>78</v>
      </c>
      <c r="E949" t="s">
        <v>1570</v>
      </c>
      <c r="F949" t="s">
        <v>80</v>
      </c>
      <c r="G949" t="s">
        <v>63</v>
      </c>
      <c r="H949" t="s">
        <v>213</v>
      </c>
      <c r="I949" t="s">
        <v>118</v>
      </c>
      <c r="J949" t="s">
        <v>230</v>
      </c>
      <c r="K949" t="s">
        <v>356</v>
      </c>
      <c r="L949">
        <v>39074.46</v>
      </c>
      <c r="M949">
        <v>6</v>
      </c>
      <c r="N949">
        <v>0</v>
      </c>
      <c r="O949">
        <v>6205.48</v>
      </c>
    </row>
    <row r="950" spans="1:15" x14ac:dyDescent="0.3">
      <c r="A950" t="s">
        <v>2511</v>
      </c>
      <c r="B950" t="s">
        <v>1277</v>
      </c>
      <c r="C950" t="s">
        <v>460</v>
      </c>
      <c r="D950" t="s">
        <v>61</v>
      </c>
      <c r="E950" t="s">
        <v>866</v>
      </c>
      <c r="F950" t="s">
        <v>52</v>
      </c>
      <c r="G950" t="s">
        <v>179</v>
      </c>
      <c r="H950" t="s">
        <v>236</v>
      </c>
      <c r="I950" t="s">
        <v>83</v>
      </c>
      <c r="J950" t="s">
        <v>84</v>
      </c>
      <c r="K950" t="s">
        <v>257</v>
      </c>
      <c r="L950">
        <v>53241.84</v>
      </c>
      <c r="M950">
        <v>8</v>
      </c>
      <c r="N950">
        <v>0</v>
      </c>
      <c r="O950">
        <v>8434.94</v>
      </c>
    </row>
    <row r="951" spans="1:15" x14ac:dyDescent="0.3">
      <c r="A951" t="s">
        <v>2512</v>
      </c>
      <c r="B951" t="s">
        <v>1968</v>
      </c>
      <c r="C951" t="s">
        <v>1900</v>
      </c>
      <c r="D951" t="s">
        <v>102</v>
      </c>
      <c r="E951" t="s">
        <v>312</v>
      </c>
      <c r="F951" t="s">
        <v>52</v>
      </c>
      <c r="G951" t="s">
        <v>53</v>
      </c>
      <c r="H951" t="s">
        <v>54</v>
      </c>
      <c r="I951" t="s">
        <v>83</v>
      </c>
      <c r="J951" t="s">
        <v>84</v>
      </c>
      <c r="K951" t="s">
        <v>125</v>
      </c>
      <c r="L951">
        <v>129269.1</v>
      </c>
      <c r="M951">
        <v>10</v>
      </c>
      <c r="N951">
        <v>0.2</v>
      </c>
      <c r="O951">
        <v>40151.11</v>
      </c>
    </row>
    <row r="952" spans="1:15" x14ac:dyDescent="0.3">
      <c r="A952" t="s">
        <v>2513</v>
      </c>
      <c r="B952" t="s">
        <v>406</v>
      </c>
      <c r="C952" t="s">
        <v>273</v>
      </c>
      <c r="D952" t="s">
        <v>61</v>
      </c>
      <c r="E952" t="s">
        <v>2514</v>
      </c>
      <c r="F952" t="s">
        <v>71</v>
      </c>
      <c r="G952" t="s">
        <v>53</v>
      </c>
      <c r="H952" t="s">
        <v>54</v>
      </c>
      <c r="I952" t="s">
        <v>83</v>
      </c>
      <c r="J952" t="s">
        <v>156</v>
      </c>
      <c r="K952" t="s">
        <v>208</v>
      </c>
      <c r="L952">
        <v>24612.48</v>
      </c>
      <c r="M952">
        <v>3</v>
      </c>
      <c r="N952">
        <v>0.2</v>
      </c>
      <c r="O952">
        <v>5788.78</v>
      </c>
    </row>
    <row r="953" spans="1:15" x14ac:dyDescent="0.3">
      <c r="A953" t="s">
        <v>2515</v>
      </c>
      <c r="B953" t="s">
        <v>713</v>
      </c>
      <c r="C953" t="s">
        <v>631</v>
      </c>
      <c r="D953" t="s">
        <v>50</v>
      </c>
      <c r="E953" t="s">
        <v>513</v>
      </c>
      <c r="F953" t="s">
        <v>71</v>
      </c>
      <c r="G953" t="s">
        <v>179</v>
      </c>
      <c r="H953" t="s">
        <v>236</v>
      </c>
      <c r="I953" t="s">
        <v>96</v>
      </c>
      <c r="J953" t="s">
        <v>166</v>
      </c>
      <c r="K953" t="s">
        <v>337</v>
      </c>
      <c r="L953">
        <v>32636.73</v>
      </c>
      <c r="M953">
        <v>3</v>
      </c>
      <c r="N953">
        <v>0.1</v>
      </c>
      <c r="O953">
        <v>11746.63</v>
      </c>
    </row>
    <row r="954" spans="1:15" x14ac:dyDescent="0.3">
      <c r="A954" t="s">
        <v>2516</v>
      </c>
      <c r="B954" t="s">
        <v>826</v>
      </c>
      <c r="C954" t="s">
        <v>1500</v>
      </c>
      <c r="D954" t="s">
        <v>78</v>
      </c>
      <c r="E954" t="s">
        <v>648</v>
      </c>
      <c r="F954" t="s">
        <v>80</v>
      </c>
      <c r="G954" t="s">
        <v>81</v>
      </c>
      <c r="H954" t="s">
        <v>82</v>
      </c>
      <c r="I954" t="s">
        <v>96</v>
      </c>
      <c r="J954" t="s">
        <v>135</v>
      </c>
      <c r="K954" t="s">
        <v>395</v>
      </c>
      <c r="L954">
        <v>98977.04</v>
      </c>
      <c r="M954">
        <v>8</v>
      </c>
      <c r="N954">
        <v>0.05</v>
      </c>
      <c r="O954">
        <v>28414.42</v>
      </c>
    </row>
    <row r="955" spans="1:15" x14ac:dyDescent="0.3">
      <c r="A955" t="s">
        <v>2517</v>
      </c>
      <c r="B955" t="s">
        <v>971</v>
      </c>
      <c r="C955" t="s">
        <v>2518</v>
      </c>
      <c r="D955" t="s">
        <v>102</v>
      </c>
      <c r="E955" t="s">
        <v>224</v>
      </c>
      <c r="F955" t="s">
        <v>52</v>
      </c>
      <c r="G955" t="s">
        <v>53</v>
      </c>
      <c r="H955" t="s">
        <v>90</v>
      </c>
      <c r="I955" t="s">
        <v>55</v>
      </c>
      <c r="J955" t="s">
        <v>65</v>
      </c>
      <c r="K955" t="s">
        <v>325</v>
      </c>
      <c r="L955">
        <v>40233.15</v>
      </c>
      <c r="M955">
        <v>3</v>
      </c>
      <c r="N955">
        <v>0</v>
      </c>
      <c r="O955">
        <v>8791.15</v>
      </c>
    </row>
    <row r="956" spans="1:15" x14ac:dyDescent="0.3">
      <c r="A956" t="s">
        <v>2519</v>
      </c>
      <c r="B956" t="s">
        <v>2520</v>
      </c>
      <c r="C956" t="s">
        <v>2521</v>
      </c>
      <c r="D956" t="s">
        <v>61</v>
      </c>
      <c r="E956" t="s">
        <v>820</v>
      </c>
      <c r="F956" t="s">
        <v>52</v>
      </c>
      <c r="G956" t="s">
        <v>72</v>
      </c>
      <c r="H956" t="s">
        <v>73</v>
      </c>
      <c r="I956" t="s">
        <v>55</v>
      </c>
      <c r="J956" t="s">
        <v>173</v>
      </c>
      <c r="K956" t="s">
        <v>780</v>
      </c>
      <c r="L956">
        <v>15467.94</v>
      </c>
      <c r="M956">
        <v>9</v>
      </c>
      <c r="N956">
        <v>0.25</v>
      </c>
      <c r="O956">
        <v>2904.74</v>
      </c>
    </row>
    <row r="957" spans="1:15" x14ac:dyDescent="0.3">
      <c r="A957" t="s">
        <v>2522</v>
      </c>
      <c r="B957" t="s">
        <v>2523</v>
      </c>
      <c r="C957" t="s">
        <v>840</v>
      </c>
      <c r="D957" t="s">
        <v>102</v>
      </c>
      <c r="E957" t="s">
        <v>543</v>
      </c>
      <c r="F957" t="s">
        <v>80</v>
      </c>
      <c r="G957" t="s">
        <v>179</v>
      </c>
      <c r="H957" t="s">
        <v>236</v>
      </c>
      <c r="I957" t="s">
        <v>83</v>
      </c>
      <c r="J957" t="s">
        <v>449</v>
      </c>
      <c r="K957" t="s">
        <v>681</v>
      </c>
      <c r="L957">
        <v>78920.94</v>
      </c>
      <c r="M957">
        <v>6</v>
      </c>
      <c r="N957">
        <v>0</v>
      </c>
      <c r="O957">
        <v>24041.26</v>
      </c>
    </row>
    <row r="958" spans="1:15" x14ac:dyDescent="0.3">
      <c r="A958" t="s">
        <v>2524</v>
      </c>
      <c r="B958" t="s">
        <v>2525</v>
      </c>
      <c r="C958" t="s">
        <v>287</v>
      </c>
      <c r="D958" t="s">
        <v>102</v>
      </c>
      <c r="E958" t="s">
        <v>614</v>
      </c>
      <c r="F958" t="s">
        <v>52</v>
      </c>
      <c r="G958" t="s">
        <v>63</v>
      </c>
      <c r="H958" t="s">
        <v>64</v>
      </c>
      <c r="I958" t="s">
        <v>83</v>
      </c>
      <c r="J958" t="s">
        <v>449</v>
      </c>
      <c r="K958" t="s">
        <v>775</v>
      </c>
      <c r="L958">
        <v>144040.70000000001</v>
      </c>
      <c r="M958">
        <v>10</v>
      </c>
      <c r="N958">
        <v>0.1</v>
      </c>
      <c r="O958">
        <v>44034.559999999998</v>
      </c>
    </row>
    <row r="959" spans="1:15" x14ac:dyDescent="0.3">
      <c r="A959" t="s">
        <v>2526</v>
      </c>
      <c r="B959" t="s">
        <v>535</v>
      </c>
      <c r="C959" t="s">
        <v>777</v>
      </c>
      <c r="D959" t="s">
        <v>102</v>
      </c>
      <c r="E959" t="s">
        <v>1108</v>
      </c>
      <c r="F959" t="s">
        <v>80</v>
      </c>
      <c r="G959" t="s">
        <v>81</v>
      </c>
      <c r="H959" t="s">
        <v>95</v>
      </c>
      <c r="I959" t="s">
        <v>118</v>
      </c>
      <c r="J959" t="s">
        <v>230</v>
      </c>
      <c r="K959" t="s">
        <v>231</v>
      </c>
      <c r="L959">
        <v>45600.12</v>
      </c>
      <c r="M959">
        <v>9</v>
      </c>
      <c r="N959">
        <v>0.25</v>
      </c>
      <c r="O959">
        <v>6529.68</v>
      </c>
    </row>
    <row r="960" spans="1:15" x14ac:dyDescent="0.3">
      <c r="A960" t="s">
        <v>2527</v>
      </c>
      <c r="B960" t="s">
        <v>2308</v>
      </c>
      <c r="C960" t="s">
        <v>575</v>
      </c>
      <c r="D960" t="s">
        <v>50</v>
      </c>
      <c r="E960" t="s">
        <v>569</v>
      </c>
      <c r="F960" t="s">
        <v>52</v>
      </c>
      <c r="G960" t="s">
        <v>179</v>
      </c>
      <c r="H960" t="s">
        <v>236</v>
      </c>
      <c r="I960" t="s">
        <v>83</v>
      </c>
      <c r="J960" t="s">
        <v>379</v>
      </c>
      <c r="K960" t="s">
        <v>380</v>
      </c>
      <c r="L960">
        <v>8693.4500000000007</v>
      </c>
      <c r="M960">
        <v>5</v>
      </c>
      <c r="N960">
        <v>0.25</v>
      </c>
      <c r="O960">
        <v>1812.81</v>
      </c>
    </row>
    <row r="961" spans="1:15" x14ac:dyDescent="0.3">
      <c r="A961" t="s">
        <v>2528</v>
      </c>
      <c r="B961" t="s">
        <v>2501</v>
      </c>
      <c r="C961" t="s">
        <v>2529</v>
      </c>
      <c r="D961" t="s">
        <v>102</v>
      </c>
      <c r="E961" t="s">
        <v>2530</v>
      </c>
      <c r="F961" t="s">
        <v>80</v>
      </c>
      <c r="G961" t="s">
        <v>63</v>
      </c>
      <c r="H961" t="s">
        <v>213</v>
      </c>
      <c r="I961" t="s">
        <v>55</v>
      </c>
      <c r="J961" t="s">
        <v>173</v>
      </c>
      <c r="K961" t="s">
        <v>203</v>
      </c>
      <c r="L961">
        <v>29015.200000000001</v>
      </c>
      <c r="M961">
        <v>2</v>
      </c>
      <c r="N961">
        <v>0.05</v>
      </c>
      <c r="O961">
        <v>8540.15</v>
      </c>
    </row>
    <row r="962" spans="1:15" x14ac:dyDescent="0.3">
      <c r="A962" t="s">
        <v>2531</v>
      </c>
      <c r="B962" t="s">
        <v>1959</v>
      </c>
      <c r="C962" t="s">
        <v>2532</v>
      </c>
      <c r="D962" t="s">
        <v>102</v>
      </c>
      <c r="E962" t="s">
        <v>1145</v>
      </c>
      <c r="F962" t="s">
        <v>71</v>
      </c>
      <c r="G962" t="s">
        <v>63</v>
      </c>
      <c r="H962" t="s">
        <v>202</v>
      </c>
      <c r="I962" t="s">
        <v>55</v>
      </c>
      <c r="J962" t="s">
        <v>56</v>
      </c>
      <c r="K962" t="s">
        <v>74</v>
      </c>
      <c r="L962">
        <v>70715.47</v>
      </c>
      <c r="M962">
        <v>7</v>
      </c>
      <c r="N962">
        <v>0</v>
      </c>
      <c r="O962">
        <v>24466.85</v>
      </c>
    </row>
    <row r="963" spans="1:15" x14ac:dyDescent="0.3">
      <c r="A963" t="s">
        <v>2533</v>
      </c>
      <c r="B963" t="s">
        <v>2159</v>
      </c>
      <c r="C963" t="s">
        <v>1327</v>
      </c>
      <c r="D963" t="s">
        <v>78</v>
      </c>
      <c r="E963" t="s">
        <v>707</v>
      </c>
      <c r="F963" t="s">
        <v>71</v>
      </c>
      <c r="G963" t="s">
        <v>81</v>
      </c>
      <c r="H963" t="s">
        <v>186</v>
      </c>
      <c r="I963" t="s">
        <v>118</v>
      </c>
      <c r="J963" t="s">
        <v>230</v>
      </c>
      <c r="K963" t="s">
        <v>231</v>
      </c>
      <c r="L963">
        <v>32491.200000000001</v>
      </c>
      <c r="M963">
        <v>6</v>
      </c>
      <c r="N963">
        <v>0.05</v>
      </c>
      <c r="O963">
        <v>10211.98</v>
      </c>
    </row>
    <row r="964" spans="1:15" x14ac:dyDescent="0.3">
      <c r="A964" t="s">
        <v>2534</v>
      </c>
      <c r="B964" t="s">
        <v>2535</v>
      </c>
      <c r="C964" t="s">
        <v>953</v>
      </c>
      <c r="D964" t="s">
        <v>102</v>
      </c>
      <c r="E964" t="s">
        <v>954</v>
      </c>
      <c r="F964" t="s">
        <v>52</v>
      </c>
      <c r="G964" t="s">
        <v>179</v>
      </c>
      <c r="H964" t="s">
        <v>236</v>
      </c>
      <c r="I964" t="s">
        <v>96</v>
      </c>
      <c r="J964" t="s">
        <v>97</v>
      </c>
      <c r="K964" t="s">
        <v>98</v>
      </c>
      <c r="L964">
        <v>103026.96</v>
      </c>
      <c r="M964">
        <v>8</v>
      </c>
      <c r="N964">
        <v>0.1</v>
      </c>
      <c r="O964">
        <v>28934.5</v>
      </c>
    </row>
    <row r="965" spans="1:15" x14ac:dyDescent="0.3">
      <c r="A965" t="s">
        <v>2536</v>
      </c>
      <c r="B965" t="s">
        <v>2537</v>
      </c>
      <c r="C965" t="s">
        <v>2443</v>
      </c>
      <c r="D965" t="s">
        <v>61</v>
      </c>
      <c r="E965" t="s">
        <v>1269</v>
      </c>
      <c r="F965" t="s">
        <v>52</v>
      </c>
      <c r="G965" t="s">
        <v>81</v>
      </c>
      <c r="H965" t="s">
        <v>186</v>
      </c>
      <c r="I965" t="s">
        <v>118</v>
      </c>
      <c r="J965" t="s">
        <v>119</v>
      </c>
      <c r="K965" t="s">
        <v>270</v>
      </c>
      <c r="L965">
        <v>34191.449999999997</v>
      </c>
      <c r="M965">
        <v>3</v>
      </c>
      <c r="N965">
        <v>0.05</v>
      </c>
      <c r="O965">
        <v>10843.42</v>
      </c>
    </row>
    <row r="966" spans="1:15" x14ac:dyDescent="0.3">
      <c r="A966" t="s">
        <v>2538</v>
      </c>
      <c r="B966" t="s">
        <v>2539</v>
      </c>
      <c r="C966" t="s">
        <v>2540</v>
      </c>
      <c r="D966" t="s">
        <v>78</v>
      </c>
      <c r="E966" t="s">
        <v>833</v>
      </c>
      <c r="F966" t="s">
        <v>71</v>
      </c>
      <c r="G966" t="s">
        <v>53</v>
      </c>
      <c r="H966" t="s">
        <v>110</v>
      </c>
      <c r="I966" t="s">
        <v>118</v>
      </c>
      <c r="J966" t="s">
        <v>191</v>
      </c>
      <c r="K966" t="s">
        <v>192</v>
      </c>
      <c r="L966">
        <v>35245.32</v>
      </c>
      <c r="M966">
        <v>4</v>
      </c>
      <c r="N966">
        <v>0.2</v>
      </c>
      <c r="O966">
        <v>6342.55</v>
      </c>
    </row>
    <row r="967" spans="1:15" x14ac:dyDescent="0.3">
      <c r="A967" t="s">
        <v>2541</v>
      </c>
      <c r="B967" t="s">
        <v>810</v>
      </c>
      <c r="C967" t="s">
        <v>642</v>
      </c>
      <c r="D967" t="s">
        <v>61</v>
      </c>
      <c r="E967" t="s">
        <v>1380</v>
      </c>
      <c r="F967" t="s">
        <v>80</v>
      </c>
      <c r="G967" t="s">
        <v>81</v>
      </c>
      <c r="H967" t="s">
        <v>284</v>
      </c>
      <c r="I967" t="s">
        <v>55</v>
      </c>
      <c r="J967" t="s">
        <v>173</v>
      </c>
      <c r="K967" t="s">
        <v>735</v>
      </c>
      <c r="L967">
        <v>11786.65</v>
      </c>
      <c r="M967">
        <v>5</v>
      </c>
      <c r="N967">
        <v>0.1</v>
      </c>
      <c r="O967">
        <v>2830.14</v>
      </c>
    </row>
    <row r="968" spans="1:15" x14ac:dyDescent="0.3">
      <c r="A968" t="s">
        <v>2542</v>
      </c>
      <c r="B968" t="s">
        <v>184</v>
      </c>
      <c r="C968" t="s">
        <v>2543</v>
      </c>
      <c r="D968" t="s">
        <v>102</v>
      </c>
      <c r="E968" t="s">
        <v>707</v>
      </c>
      <c r="F968" t="s">
        <v>80</v>
      </c>
      <c r="G968" t="s">
        <v>179</v>
      </c>
      <c r="H968" t="s">
        <v>180</v>
      </c>
      <c r="I968" t="s">
        <v>118</v>
      </c>
      <c r="J968" t="s">
        <v>303</v>
      </c>
      <c r="K968" t="s">
        <v>491</v>
      </c>
      <c r="L968">
        <v>3839.37</v>
      </c>
      <c r="M968">
        <v>1</v>
      </c>
      <c r="N968">
        <v>0.05</v>
      </c>
      <c r="O968">
        <v>850.28</v>
      </c>
    </row>
    <row r="969" spans="1:15" x14ac:dyDescent="0.3">
      <c r="A969" t="s">
        <v>2544</v>
      </c>
      <c r="B969" t="s">
        <v>1372</v>
      </c>
      <c r="C969" t="s">
        <v>2463</v>
      </c>
      <c r="D969" t="s">
        <v>102</v>
      </c>
      <c r="E969" t="s">
        <v>2545</v>
      </c>
      <c r="F969" t="s">
        <v>52</v>
      </c>
      <c r="G969" t="s">
        <v>53</v>
      </c>
      <c r="H969" t="s">
        <v>246</v>
      </c>
      <c r="I969" t="s">
        <v>83</v>
      </c>
      <c r="J969" t="s">
        <v>156</v>
      </c>
      <c r="K969" t="s">
        <v>157</v>
      </c>
      <c r="L969">
        <v>19032.349999999999</v>
      </c>
      <c r="M969">
        <v>5</v>
      </c>
      <c r="N969">
        <v>0</v>
      </c>
      <c r="O969">
        <v>3532.73</v>
      </c>
    </row>
    <row r="970" spans="1:15" x14ac:dyDescent="0.3">
      <c r="A970" t="s">
        <v>2546</v>
      </c>
      <c r="B970" t="s">
        <v>2547</v>
      </c>
      <c r="C970" t="s">
        <v>1757</v>
      </c>
      <c r="D970" t="s">
        <v>102</v>
      </c>
      <c r="E970" t="s">
        <v>1403</v>
      </c>
      <c r="F970" t="s">
        <v>80</v>
      </c>
      <c r="G970" t="s">
        <v>179</v>
      </c>
      <c r="H970" t="s">
        <v>180</v>
      </c>
      <c r="I970" t="s">
        <v>96</v>
      </c>
      <c r="J970" t="s">
        <v>135</v>
      </c>
      <c r="K970" t="s">
        <v>136</v>
      </c>
      <c r="L970">
        <v>61143.3</v>
      </c>
      <c r="M970">
        <v>10</v>
      </c>
      <c r="N970">
        <v>0.2</v>
      </c>
      <c r="O970">
        <v>8699.42</v>
      </c>
    </row>
    <row r="971" spans="1:15" x14ac:dyDescent="0.3">
      <c r="A971" t="s">
        <v>2548</v>
      </c>
      <c r="B971" t="s">
        <v>1390</v>
      </c>
      <c r="C971" t="s">
        <v>2040</v>
      </c>
      <c r="D971" t="s">
        <v>78</v>
      </c>
      <c r="E971" t="s">
        <v>814</v>
      </c>
      <c r="F971" t="s">
        <v>71</v>
      </c>
      <c r="G971" t="s">
        <v>72</v>
      </c>
      <c r="H971" t="s">
        <v>73</v>
      </c>
      <c r="I971" t="s">
        <v>83</v>
      </c>
      <c r="J971" t="s">
        <v>84</v>
      </c>
      <c r="K971" t="s">
        <v>257</v>
      </c>
      <c r="L971">
        <v>28759.5</v>
      </c>
      <c r="M971">
        <v>2</v>
      </c>
      <c r="N971">
        <v>0.05</v>
      </c>
      <c r="O971">
        <v>8731.5300000000007</v>
      </c>
    </row>
    <row r="972" spans="1:15" x14ac:dyDescent="0.3">
      <c r="A972" t="s">
        <v>2549</v>
      </c>
      <c r="B972" t="s">
        <v>439</v>
      </c>
      <c r="C972" t="s">
        <v>2550</v>
      </c>
      <c r="D972" t="s">
        <v>61</v>
      </c>
      <c r="E972" t="s">
        <v>394</v>
      </c>
      <c r="F972" t="s">
        <v>80</v>
      </c>
      <c r="G972" t="s">
        <v>63</v>
      </c>
      <c r="H972" t="s">
        <v>64</v>
      </c>
      <c r="I972" t="s">
        <v>55</v>
      </c>
      <c r="J972" t="s">
        <v>65</v>
      </c>
      <c r="K972" t="s">
        <v>325</v>
      </c>
      <c r="L972">
        <v>111167.55</v>
      </c>
      <c r="M972">
        <v>9</v>
      </c>
      <c r="N972">
        <v>0.05</v>
      </c>
      <c r="O972">
        <v>29959.040000000001</v>
      </c>
    </row>
    <row r="973" spans="1:15" x14ac:dyDescent="0.3">
      <c r="A973" t="s">
        <v>2551</v>
      </c>
      <c r="B973" t="s">
        <v>1346</v>
      </c>
      <c r="C973" t="s">
        <v>359</v>
      </c>
      <c r="D973" t="s">
        <v>50</v>
      </c>
      <c r="E973" t="s">
        <v>253</v>
      </c>
      <c r="F973" t="s">
        <v>71</v>
      </c>
      <c r="G973" t="s">
        <v>63</v>
      </c>
      <c r="H973" t="s">
        <v>202</v>
      </c>
      <c r="I973" t="s">
        <v>55</v>
      </c>
      <c r="J973" t="s">
        <v>65</v>
      </c>
      <c r="K973" t="s">
        <v>130</v>
      </c>
      <c r="L973">
        <v>61535.97</v>
      </c>
      <c r="M973">
        <v>9</v>
      </c>
      <c r="N973">
        <v>0.25</v>
      </c>
      <c r="O973">
        <v>17796.830000000002</v>
      </c>
    </row>
    <row r="974" spans="1:15" x14ac:dyDescent="0.3">
      <c r="A974" t="s">
        <v>2552</v>
      </c>
      <c r="B974" t="s">
        <v>2553</v>
      </c>
      <c r="C974" t="s">
        <v>515</v>
      </c>
      <c r="D974" t="s">
        <v>61</v>
      </c>
      <c r="E974" t="s">
        <v>1861</v>
      </c>
      <c r="F974" t="s">
        <v>52</v>
      </c>
      <c r="G974" t="s">
        <v>72</v>
      </c>
      <c r="H974" t="s">
        <v>73</v>
      </c>
      <c r="I974" t="s">
        <v>55</v>
      </c>
      <c r="J974" t="s">
        <v>56</v>
      </c>
      <c r="K974" t="s">
        <v>151</v>
      </c>
      <c r="L974">
        <v>44387.58</v>
      </c>
      <c r="M974">
        <v>3</v>
      </c>
      <c r="N974">
        <v>0.05</v>
      </c>
      <c r="O974">
        <v>9890.5400000000009</v>
      </c>
    </row>
    <row r="975" spans="1:15" x14ac:dyDescent="0.3">
      <c r="A975" t="s">
        <v>2554</v>
      </c>
      <c r="B975" t="s">
        <v>2555</v>
      </c>
      <c r="C975" t="s">
        <v>929</v>
      </c>
      <c r="D975" t="s">
        <v>78</v>
      </c>
      <c r="E975" t="s">
        <v>1047</v>
      </c>
      <c r="F975" t="s">
        <v>80</v>
      </c>
      <c r="G975" t="s">
        <v>179</v>
      </c>
      <c r="H975" t="s">
        <v>236</v>
      </c>
      <c r="I975" t="s">
        <v>83</v>
      </c>
      <c r="J975" t="s">
        <v>84</v>
      </c>
      <c r="K975" t="s">
        <v>85</v>
      </c>
      <c r="L975">
        <v>9839.7000000000007</v>
      </c>
      <c r="M975">
        <v>10</v>
      </c>
      <c r="N975">
        <v>0.1</v>
      </c>
      <c r="O975">
        <v>2241.7199999999998</v>
      </c>
    </row>
    <row r="976" spans="1:15" x14ac:dyDescent="0.3">
      <c r="A976" t="s">
        <v>2556</v>
      </c>
      <c r="B976" t="s">
        <v>144</v>
      </c>
      <c r="C976" t="s">
        <v>2557</v>
      </c>
      <c r="D976" t="s">
        <v>50</v>
      </c>
      <c r="E976" t="s">
        <v>1207</v>
      </c>
      <c r="F976" t="s">
        <v>80</v>
      </c>
      <c r="G976" t="s">
        <v>53</v>
      </c>
      <c r="H976" t="s">
        <v>110</v>
      </c>
      <c r="I976" t="s">
        <v>83</v>
      </c>
      <c r="J976" t="s">
        <v>156</v>
      </c>
      <c r="K976" t="s">
        <v>157</v>
      </c>
      <c r="L976">
        <v>9811.2199999999993</v>
      </c>
      <c r="M976">
        <v>1</v>
      </c>
      <c r="N976">
        <v>0.15</v>
      </c>
      <c r="O976">
        <v>1816.63</v>
      </c>
    </row>
    <row r="977" spans="1:15" x14ac:dyDescent="0.3">
      <c r="A977" t="s">
        <v>2558</v>
      </c>
      <c r="B977" t="s">
        <v>1161</v>
      </c>
      <c r="C977" t="s">
        <v>1162</v>
      </c>
      <c r="D977" t="s">
        <v>50</v>
      </c>
      <c r="E977" t="s">
        <v>224</v>
      </c>
      <c r="F977" t="s">
        <v>80</v>
      </c>
      <c r="G977" t="s">
        <v>63</v>
      </c>
      <c r="H977" t="s">
        <v>202</v>
      </c>
      <c r="I977" t="s">
        <v>96</v>
      </c>
      <c r="J977" t="s">
        <v>166</v>
      </c>
      <c r="K977" t="s">
        <v>167</v>
      </c>
      <c r="L977">
        <v>17449.5</v>
      </c>
      <c r="M977">
        <v>6</v>
      </c>
      <c r="N977">
        <v>0.1</v>
      </c>
      <c r="O977">
        <v>4887.42</v>
      </c>
    </row>
    <row r="978" spans="1:15" x14ac:dyDescent="0.3">
      <c r="A978" t="s">
        <v>2559</v>
      </c>
      <c r="B978" t="s">
        <v>2539</v>
      </c>
      <c r="C978" t="s">
        <v>2540</v>
      </c>
      <c r="D978" t="s">
        <v>78</v>
      </c>
      <c r="E978" t="s">
        <v>1969</v>
      </c>
      <c r="F978" t="s">
        <v>52</v>
      </c>
      <c r="G978" t="s">
        <v>72</v>
      </c>
      <c r="H978" t="s">
        <v>346</v>
      </c>
      <c r="I978" t="s">
        <v>83</v>
      </c>
      <c r="J978" t="s">
        <v>156</v>
      </c>
      <c r="K978" t="s">
        <v>285</v>
      </c>
      <c r="L978">
        <v>10455.719999999999</v>
      </c>
      <c r="M978">
        <v>2</v>
      </c>
      <c r="N978">
        <v>0</v>
      </c>
      <c r="O978">
        <v>2812.94</v>
      </c>
    </row>
    <row r="979" spans="1:15" x14ac:dyDescent="0.3">
      <c r="A979" t="s">
        <v>2560</v>
      </c>
      <c r="B979" t="s">
        <v>1805</v>
      </c>
      <c r="C979" t="s">
        <v>2180</v>
      </c>
      <c r="D979" t="s">
        <v>50</v>
      </c>
      <c r="E979" t="s">
        <v>722</v>
      </c>
      <c r="F979" t="s">
        <v>80</v>
      </c>
      <c r="G979" t="s">
        <v>72</v>
      </c>
      <c r="H979" t="s">
        <v>117</v>
      </c>
      <c r="I979" t="s">
        <v>83</v>
      </c>
      <c r="J979" t="s">
        <v>449</v>
      </c>
      <c r="K979" t="s">
        <v>681</v>
      </c>
      <c r="L979">
        <v>268.98</v>
      </c>
      <c r="M979">
        <v>1</v>
      </c>
      <c r="N979">
        <v>0.15</v>
      </c>
      <c r="O979">
        <v>73.95</v>
      </c>
    </row>
    <row r="980" spans="1:15" x14ac:dyDescent="0.3">
      <c r="A980" t="s">
        <v>2561</v>
      </c>
      <c r="B980" t="s">
        <v>2372</v>
      </c>
      <c r="C980" t="s">
        <v>2118</v>
      </c>
      <c r="D980" t="s">
        <v>78</v>
      </c>
      <c r="E980" t="s">
        <v>951</v>
      </c>
      <c r="F980" t="s">
        <v>52</v>
      </c>
      <c r="G980" t="s">
        <v>179</v>
      </c>
      <c r="H980" t="s">
        <v>236</v>
      </c>
      <c r="I980" t="s">
        <v>83</v>
      </c>
      <c r="J980" t="s">
        <v>156</v>
      </c>
      <c r="K980" t="s">
        <v>285</v>
      </c>
      <c r="L980">
        <v>26214.080000000002</v>
      </c>
      <c r="M980">
        <v>2</v>
      </c>
      <c r="N980">
        <v>0.05</v>
      </c>
      <c r="O980">
        <v>6227.6</v>
      </c>
    </row>
    <row r="981" spans="1:15" x14ac:dyDescent="0.3">
      <c r="A981" t="s">
        <v>2562</v>
      </c>
      <c r="B981" t="s">
        <v>1436</v>
      </c>
      <c r="C981" t="s">
        <v>852</v>
      </c>
      <c r="D981" t="s">
        <v>102</v>
      </c>
      <c r="E981" t="s">
        <v>1955</v>
      </c>
      <c r="F981" t="s">
        <v>52</v>
      </c>
      <c r="G981" t="s">
        <v>63</v>
      </c>
      <c r="H981" t="s">
        <v>213</v>
      </c>
      <c r="I981" t="s">
        <v>55</v>
      </c>
      <c r="J981" t="s">
        <v>173</v>
      </c>
      <c r="K981" t="s">
        <v>780</v>
      </c>
      <c r="L981">
        <v>8975.35</v>
      </c>
      <c r="M981">
        <v>5</v>
      </c>
      <c r="N981">
        <v>0.25</v>
      </c>
      <c r="O981">
        <v>2388.9899999999998</v>
      </c>
    </row>
    <row r="982" spans="1:15" x14ac:dyDescent="0.3">
      <c r="A982" t="s">
        <v>2563</v>
      </c>
      <c r="B982" t="s">
        <v>1225</v>
      </c>
      <c r="C982" t="s">
        <v>2003</v>
      </c>
      <c r="D982" t="s">
        <v>50</v>
      </c>
      <c r="E982" t="s">
        <v>757</v>
      </c>
      <c r="F982" t="s">
        <v>80</v>
      </c>
      <c r="G982" t="s">
        <v>53</v>
      </c>
      <c r="H982" t="s">
        <v>90</v>
      </c>
      <c r="I982" t="s">
        <v>96</v>
      </c>
      <c r="J982" t="s">
        <v>166</v>
      </c>
      <c r="K982" t="s">
        <v>337</v>
      </c>
      <c r="L982">
        <v>20193.68</v>
      </c>
      <c r="M982">
        <v>2</v>
      </c>
      <c r="N982">
        <v>0</v>
      </c>
      <c r="O982">
        <v>6369.37</v>
      </c>
    </row>
    <row r="983" spans="1:15" x14ac:dyDescent="0.3">
      <c r="A983" t="s">
        <v>2564</v>
      </c>
      <c r="B983" t="s">
        <v>646</v>
      </c>
      <c r="C983" t="s">
        <v>2098</v>
      </c>
      <c r="D983" t="s">
        <v>61</v>
      </c>
      <c r="E983" t="s">
        <v>757</v>
      </c>
      <c r="F983" t="s">
        <v>71</v>
      </c>
      <c r="G983" t="s">
        <v>81</v>
      </c>
      <c r="H983" t="s">
        <v>95</v>
      </c>
      <c r="I983" t="s">
        <v>55</v>
      </c>
      <c r="J983" t="s">
        <v>56</v>
      </c>
      <c r="K983" t="s">
        <v>74</v>
      </c>
      <c r="L983">
        <v>16619.5</v>
      </c>
      <c r="M983">
        <v>10</v>
      </c>
      <c r="N983">
        <v>0.2</v>
      </c>
      <c r="O983">
        <v>5015.92</v>
      </c>
    </row>
    <row r="984" spans="1:15" x14ac:dyDescent="0.3">
      <c r="A984" t="s">
        <v>2565</v>
      </c>
      <c r="B984" t="s">
        <v>2566</v>
      </c>
      <c r="C984" t="s">
        <v>154</v>
      </c>
      <c r="D984" t="s">
        <v>102</v>
      </c>
      <c r="E984" t="s">
        <v>711</v>
      </c>
      <c r="F984" t="s">
        <v>71</v>
      </c>
      <c r="G984" t="s">
        <v>72</v>
      </c>
      <c r="H984" t="s">
        <v>104</v>
      </c>
      <c r="I984" t="s">
        <v>96</v>
      </c>
      <c r="J984" t="s">
        <v>135</v>
      </c>
      <c r="K984" t="s">
        <v>275</v>
      </c>
      <c r="L984">
        <v>43279.040000000001</v>
      </c>
      <c r="M984">
        <v>7</v>
      </c>
      <c r="N984">
        <v>0.15</v>
      </c>
      <c r="O984">
        <v>13957.16</v>
      </c>
    </row>
    <row r="985" spans="1:15" x14ac:dyDescent="0.3">
      <c r="A985" t="s">
        <v>2567</v>
      </c>
      <c r="B985" t="s">
        <v>2568</v>
      </c>
      <c r="C985" t="s">
        <v>2569</v>
      </c>
      <c r="D985" t="s">
        <v>50</v>
      </c>
      <c r="E985" t="s">
        <v>399</v>
      </c>
      <c r="F985" t="s">
        <v>71</v>
      </c>
      <c r="G985" t="s">
        <v>179</v>
      </c>
      <c r="H985" t="s">
        <v>236</v>
      </c>
      <c r="I985" t="s">
        <v>118</v>
      </c>
      <c r="J985" t="s">
        <v>119</v>
      </c>
      <c r="K985" t="s">
        <v>197</v>
      </c>
      <c r="L985">
        <v>8007.74</v>
      </c>
      <c r="M985">
        <v>1</v>
      </c>
      <c r="N985">
        <v>0</v>
      </c>
      <c r="O985">
        <v>2826.57</v>
      </c>
    </row>
    <row r="986" spans="1:15" x14ac:dyDescent="0.3">
      <c r="A986" t="s">
        <v>2570</v>
      </c>
      <c r="B986" t="s">
        <v>2216</v>
      </c>
      <c r="C986" t="s">
        <v>1364</v>
      </c>
      <c r="D986" t="s">
        <v>61</v>
      </c>
      <c r="E986" t="s">
        <v>94</v>
      </c>
      <c r="F986" t="s">
        <v>80</v>
      </c>
      <c r="G986" t="s">
        <v>81</v>
      </c>
      <c r="H986" t="s">
        <v>82</v>
      </c>
      <c r="I986" t="s">
        <v>118</v>
      </c>
      <c r="J986" t="s">
        <v>119</v>
      </c>
      <c r="K986" t="s">
        <v>120</v>
      </c>
      <c r="L986">
        <v>86819.82</v>
      </c>
      <c r="M986">
        <v>6</v>
      </c>
      <c r="N986">
        <v>0</v>
      </c>
      <c r="O986">
        <v>16848.560000000001</v>
      </c>
    </row>
    <row r="987" spans="1:15" x14ac:dyDescent="0.3">
      <c r="A987" t="s">
        <v>2571</v>
      </c>
      <c r="B987" t="s">
        <v>1041</v>
      </c>
      <c r="C987" t="s">
        <v>539</v>
      </c>
      <c r="D987" t="s">
        <v>102</v>
      </c>
      <c r="E987" t="s">
        <v>429</v>
      </c>
      <c r="F987" t="s">
        <v>52</v>
      </c>
      <c r="G987" t="s">
        <v>179</v>
      </c>
      <c r="H987" t="s">
        <v>236</v>
      </c>
      <c r="I987" t="s">
        <v>55</v>
      </c>
      <c r="J987" t="s">
        <v>65</v>
      </c>
      <c r="K987" t="s">
        <v>130</v>
      </c>
      <c r="L987">
        <v>114075.76</v>
      </c>
      <c r="M987">
        <v>8</v>
      </c>
      <c r="N987">
        <v>0.05</v>
      </c>
      <c r="O987">
        <v>24047.45</v>
      </c>
    </row>
    <row r="988" spans="1:15" x14ac:dyDescent="0.3">
      <c r="A988" t="s">
        <v>2572</v>
      </c>
      <c r="B988" t="s">
        <v>2121</v>
      </c>
      <c r="C988" t="s">
        <v>2573</v>
      </c>
      <c r="D988" t="s">
        <v>61</v>
      </c>
      <c r="E988" t="s">
        <v>757</v>
      </c>
      <c r="F988" t="s">
        <v>80</v>
      </c>
      <c r="G988" t="s">
        <v>179</v>
      </c>
      <c r="H988" t="s">
        <v>180</v>
      </c>
      <c r="I988" t="s">
        <v>55</v>
      </c>
      <c r="J988" t="s">
        <v>56</v>
      </c>
      <c r="K988" t="s">
        <v>57</v>
      </c>
      <c r="L988">
        <v>27759.64</v>
      </c>
      <c r="M988">
        <v>2</v>
      </c>
      <c r="N988">
        <v>0</v>
      </c>
      <c r="O988">
        <v>4827.43</v>
      </c>
    </row>
    <row r="989" spans="1:15" x14ac:dyDescent="0.3">
      <c r="A989" t="s">
        <v>2574</v>
      </c>
      <c r="B989" t="s">
        <v>1714</v>
      </c>
      <c r="C989" t="s">
        <v>2575</v>
      </c>
      <c r="D989" t="s">
        <v>78</v>
      </c>
      <c r="E989" t="s">
        <v>1220</v>
      </c>
      <c r="F989" t="s">
        <v>52</v>
      </c>
      <c r="G989" t="s">
        <v>72</v>
      </c>
      <c r="H989" t="s">
        <v>346</v>
      </c>
      <c r="I989" t="s">
        <v>55</v>
      </c>
      <c r="J989" t="s">
        <v>65</v>
      </c>
      <c r="K989" t="s">
        <v>91</v>
      </c>
      <c r="L989">
        <v>38433.599999999999</v>
      </c>
      <c r="M989">
        <v>10</v>
      </c>
      <c r="N989">
        <v>0.25</v>
      </c>
      <c r="O989">
        <v>9669.52</v>
      </c>
    </row>
    <row r="990" spans="1:15" x14ac:dyDescent="0.3">
      <c r="A990" t="s">
        <v>2576</v>
      </c>
      <c r="B990" t="s">
        <v>1384</v>
      </c>
      <c r="C990" t="s">
        <v>2577</v>
      </c>
      <c r="D990" t="s">
        <v>78</v>
      </c>
      <c r="E990" t="s">
        <v>2105</v>
      </c>
      <c r="F990" t="s">
        <v>71</v>
      </c>
      <c r="G990" t="s">
        <v>81</v>
      </c>
      <c r="H990" t="s">
        <v>186</v>
      </c>
      <c r="I990" t="s">
        <v>96</v>
      </c>
      <c r="J990" t="s">
        <v>166</v>
      </c>
      <c r="K990" t="s">
        <v>337</v>
      </c>
      <c r="L990">
        <v>49150.080000000002</v>
      </c>
      <c r="M990">
        <v>4</v>
      </c>
      <c r="N990">
        <v>0.15</v>
      </c>
      <c r="O990">
        <v>14064.15</v>
      </c>
    </row>
    <row r="991" spans="1:15" x14ac:dyDescent="0.3">
      <c r="A991" t="s">
        <v>2578</v>
      </c>
      <c r="B991" t="s">
        <v>1699</v>
      </c>
      <c r="C991" t="s">
        <v>2579</v>
      </c>
      <c r="D991" t="s">
        <v>102</v>
      </c>
      <c r="E991" t="s">
        <v>2444</v>
      </c>
      <c r="F991" t="s">
        <v>52</v>
      </c>
      <c r="G991" t="s">
        <v>53</v>
      </c>
      <c r="H991" t="s">
        <v>54</v>
      </c>
      <c r="I991" t="s">
        <v>55</v>
      </c>
      <c r="J991" t="s">
        <v>173</v>
      </c>
      <c r="K991" t="s">
        <v>174</v>
      </c>
      <c r="L991">
        <v>9473.6</v>
      </c>
      <c r="M991">
        <v>8</v>
      </c>
      <c r="N991">
        <v>0.2</v>
      </c>
      <c r="O991">
        <v>2411.2600000000002</v>
      </c>
    </row>
    <row r="992" spans="1:15" x14ac:dyDescent="0.3">
      <c r="A992" t="s">
        <v>2580</v>
      </c>
      <c r="B992" t="s">
        <v>2008</v>
      </c>
      <c r="C992" t="s">
        <v>288</v>
      </c>
      <c r="D992" t="s">
        <v>102</v>
      </c>
      <c r="E992" t="s">
        <v>374</v>
      </c>
      <c r="F992" t="s">
        <v>71</v>
      </c>
      <c r="G992" t="s">
        <v>72</v>
      </c>
      <c r="H992" t="s">
        <v>73</v>
      </c>
      <c r="I992" t="s">
        <v>55</v>
      </c>
      <c r="J992" t="s">
        <v>173</v>
      </c>
      <c r="K992" t="s">
        <v>735</v>
      </c>
      <c r="L992">
        <v>57052.36</v>
      </c>
      <c r="M992">
        <v>4</v>
      </c>
      <c r="N992">
        <v>0.2</v>
      </c>
      <c r="O992">
        <v>8598.31</v>
      </c>
    </row>
    <row r="993" spans="1:15" x14ac:dyDescent="0.3">
      <c r="A993" t="s">
        <v>2581</v>
      </c>
      <c r="B993" t="s">
        <v>609</v>
      </c>
      <c r="C993" t="s">
        <v>1919</v>
      </c>
      <c r="D993" t="s">
        <v>50</v>
      </c>
      <c r="E993" t="s">
        <v>2582</v>
      </c>
      <c r="F993" t="s">
        <v>52</v>
      </c>
      <c r="G993" t="s">
        <v>81</v>
      </c>
      <c r="H993" t="s">
        <v>284</v>
      </c>
      <c r="I993" t="s">
        <v>55</v>
      </c>
      <c r="J993" t="s">
        <v>56</v>
      </c>
      <c r="K993" t="s">
        <v>57</v>
      </c>
      <c r="L993">
        <v>22971.22</v>
      </c>
      <c r="M993">
        <v>2</v>
      </c>
      <c r="N993">
        <v>0</v>
      </c>
      <c r="O993">
        <v>7800.15</v>
      </c>
    </row>
    <row r="994" spans="1:15" x14ac:dyDescent="0.3">
      <c r="A994" t="s">
        <v>2583</v>
      </c>
      <c r="B994" t="s">
        <v>464</v>
      </c>
      <c r="C994" t="s">
        <v>849</v>
      </c>
      <c r="D994" t="s">
        <v>102</v>
      </c>
      <c r="E994" t="s">
        <v>1615</v>
      </c>
      <c r="F994" t="s">
        <v>80</v>
      </c>
      <c r="G994" t="s">
        <v>81</v>
      </c>
      <c r="H994" t="s">
        <v>284</v>
      </c>
      <c r="I994" t="s">
        <v>83</v>
      </c>
      <c r="J994" t="s">
        <v>84</v>
      </c>
      <c r="K994" t="s">
        <v>85</v>
      </c>
      <c r="L994">
        <v>4103.2</v>
      </c>
      <c r="M994">
        <v>10</v>
      </c>
      <c r="N994">
        <v>0.05</v>
      </c>
      <c r="O994">
        <v>1226.57</v>
      </c>
    </row>
    <row r="995" spans="1:15" x14ac:dyDescent="0.3">
      <c r="A995" t="s">
        <v>2584</v>
      </c>
      <c r="B995" t="s">
        <v>1499</v>
      </c>
      <c r="C995" t="s">
        <v>2504</v>
      </c>
      <c r="D995" t="s">
        <v>78</v>
      </c>
      <c r="E995" t="s">
        <v>240</v>
      </c>
      <c r="F995" t="s">
        <v>80</v>
      </c>
      <c r="G995" t="s">
        <v>81</v>
      </c>
      <c r="H995" t="s">
        <v>186</v>
      </c>
      <c r="I995" t="s">
        <v>96</v>
      </c>
      <c r="J995" t="s">
        <v>135</v>
      </c>
      <c r="K995" t="s">
        <v>275</v>
      </c>
      <c r="L995">
        <v>10278.09</v>
      </c>
      <c r="M995">
        <v>9</v>
      </c>
      <c r="N995">
        <v>0.05</v>
      </c>
      <c r="O995">
        <v>2374.62</v>
      </c>
    </row>
    <row r="996" spans="1:15" x14ac:dyDescent="0.3">
      <c r="A996" t="s">
        <v>2585</v>
      </c>
      <c r="B996" t="s">
        <v>1934</v>
      </c>
      <c r="C996" t="s">
        <v>2586</v>
      </c>
      <c r="D996" t="s">
        <v>102</v>
      </c>
      <c r="E996" t="s">
        <v>1964</v>
      </c>
      <c r="F996" t="s">
        <v>52</v>
      </c>
      <c r="G996" t="s">
        <v>53</v>
      </c>
      <c r="H996" t="s">
        <v>90</v>
      </c>
      <c r="I996" t="s">
        <v>83</v>
      </c>
      <c r="J996" t="s">
        <v>156</v>
      </c>
      <c r="K996" t="s">
        <v>208</v>
      </c>
      <c r="L996">
        <v>6236.1</v>
      </c>
      <c r="M996">
        <v>6</v>
      </c>
      <c r="N996">
        <v>0.25</v>
      </c>
      <c r="O996">
        <v>1794.67</v>
      </c>
    </row>
    <row r="997" spans="1:15" x14ac:dyDescent="0.3">
      <c r="A997" t="s">
        <v>2587</v>
      </c>
      <c r="B997" t="s">
        <v>2588</v>
      </c>
      <c r="C997" t="s">
        <v>620</v>
      </c>
      <c r="D997" t="s">
        <v>50</v>
      </c>
      <c r="E997" t="s">
        <v>2394</v>
      </c>
      <c r="F997" t="s">
        <v>80</v>
      </c>
      <c r="G997" t="s">
        <v>72</v>
      </c>
      <c r="H997" t="s">
        <v>73</v>
      </c>
      <c r="I997" t="s">
        <v>55</v>
      </c>
      <c r="J997" t="s">
        <v>65</v>
      </c>
      <c r="K997" t="s">
        <v>130</v>
      </c>
      <c r="L997">
        <v>1149.3599999999999</v>
      </c>
      <c r="M997">
        <v>4</v>
      </c>
      <c r="N997">
        <v>0</v>
      </c>
      <c r="O997">
        <v>298.05</v>
      </c>
    </row>
    <row r="998" spans="1:15" x14ac:dyDescent="0.3">
      <c r="A998" t="s">
        <v>2589</v>
      </c>
      <c r="B998" t="s">
        <v>1541</v>
      </c>
      <c r="C998" t="s">
        <v>2590</v>
      </c>
      <c r="D998" t="s">
        <v>50</v>
      </c>
      <c r="E998" t="s">
        <v>1746</v>
      </c>
      <c r="F998" t="s">
        <v>80</v>
      </c>
      <c r="G998" t="s">
        <v>179</v>
      </c>
      <c r="H998" t="s">
        <v>180</v>
      </c>
      <c r="I998" t="s">
        <v>55</v>
      </c>
      <c r="J998" t="s">
        <v>56</v>
      </c>
      <c r="K998" t="s">
        <v>74</v>
      </c>
      <c r="L998">
        <v>30663.71</v>
      </c>
      <c r="M998">
        <v>7</v>
      </c>
      <c r="N998">
        <v>0.2</v>
      </c>
      <c r="O998">
        <v>7440.44</v>
      </c>
    </row>
    <row r="999" spans="1:15" x14ac:dyDescent="0.3">
      <c r="A999" t="s">
        <v>2591</v>
      </c>
      <c r="B999" t="s">
        <v>2592</v>
      </c>
      <c r="C999" t="s">
        <v>2197</v>
      </c>
      <c r="D999" t="s">
        <v>102</v>
      </c>
      <c r="E999" t="s">
        <v>1215</v>
      </c>
      <c r="F999" t="s">
        <v>71</v>
      </c>
      <c r="G999" t="s">
        <v>63</v>
      </c>
      <c r="H999" t="s">
        <v>202</v>
      </c>
      <c r="I999" t="s">
        <v>83</v>
      </c>
      <c r="J999" t="s">
        <v>379</v>
      </c>
      <c r="K999" t="s">
        <v>380</v>
      </c>
      <c r="L999">
        <v>21076.98</v>
      </c>
      <c r="M999">
        <v>6</v>
      </c>
      <c r="N999">
        <v>0.1</v>
      </c>
      <c r="O999">
        <v>4566.41</v>
      </c>
    </row>
    <row r="1000" spans="1:15" x14ac:dyDescent="0.3">
      <c r="A1000" t="s">
        <v>2593</v>
      </c>
      <c r="B1000" t="s">
        <v>1252</v>
      </c>
      <c r="C1000" t="s">
        <v>1144</v>
      </c>
      <c r="D1000" t="s">
        <v>78</v>
      </c>
      <c r="E1000" t="s">
        <v>89</v>
      </c>
      <c r="F1000" t="s">
        <v>80</v>
      </c>
      <c r="G1000" t="s">
        <v>81</v>
      </c>
      <c r="H1000" t="s">
        <v>186</v>
      </c>
      <c r="I1000" t="s">
        <v>118</v>
      </c>
      <c r="J1000" t="s">
        <v>303</v>
      </c>
      <c r="K1000" t="s">
        <v>304</v>
      </c>
      <c r="L1000">
        <v>50188</v>
      </c>
      <c r="M1000">
        <v>8</v>
      </c>
      <c r="N1000">
        <v>0.2</v>
      </c>
      <c r="O1000">
        <v>7511.3</v>
      </c>
    </row>
    <row r="1001" spans="1:15" x14ac:dyDescent="0.3">
      <c r="A1001" t="s">
        <v>2594</v>
      </c>
      <c r="B1001" t="s">
        <v>2595</v>
      </c>
      <c r="C1001" t="s">
        <v>512</v>
      </c>
      <c r="D1001" t="s">
        <v>78</v>
      </c>
      <c r="E1001" t="s">
        <v>415</v>
      </c>
      <c r="F1001" t="s">
        <v>71</v>
      </c>
      <c r="G1001" t="s">
        <v>63</v>
      </c>
      <c r="H1001" t="s">
        <v>202</v>
      </c>
      <c r="I1001" t="s">
        <v>96</v>
      </c>
      <c r="J1001" t="s">
        <v>166</v>
      </c>
      <c r="K1001" t="s">
        <v>337</v>
      </c>
      <c r="L1001">
        <v>44645.52</v>
      </c>
      <c r="M1001">
        <v>8</v>
      </c>
      <c r="N1001">
        <v>0.1</v>
      </c>
      <c r="O1001">
        <v>9388.5499999999993</v>
      </c>
    </row>
    <row r="1002" spans="1:15" x14ac:dyDescent="0.3">
      <c r="A1002" t="s">
        <v>2596</v>
      </c>
      <c r="B1002" t="s">
        <v>881</v>
      </c>
      <c r="C1002" t="s">
        <v>1307</v>
      </c>
      <c r="D1002" t="s">
        <v>61</v>
      </c>
      <c r="E1002" t="s">
        <v>217</v>
      </c>
      <c r="F1002" t="s">
        <v>80</v>
      </c>
      <c r="G1002" t="s">
        <v>53</v>
      </c>
      <c r="H1002" t="s">
        <v>110</v>
      </c>
      <c r="I1002" t="s">
        <v>118</v>
      </c>
      <c r="J1002" t="s">
        <v>119</v>
      </c>
      <c r="K1002" t="s">
        <v>270</v>
      </c>
      <c r="L1002">
        <v>40231.03</v>
      </c>
      <c r="M1002">
        <v>7</v>
      </c>
      <c r="N1002">
        <v>0.1</v>
      </c>
      <c r="O1002">
        <v>12550.45</v>
      </c>
    </row>
    <row r="1003" spans="1:15" x14ac:dyDescent="0.3">
      <c r="A1003" t="s">
        <v>2597</v>
      </c>
      <c r="B1003" t="s">
        <v>1674</v>
      </c>
      <c r="C1003" t="s">
        <v>832</v>
      </c>
      <c r="D1003" t="s">
        <v>50</v>
      </c>
      <c r="E1003" t="s">
        <v>930</v>
      </c>
      <c r="F1003" t="s">
        <v>71</v>
      </c>
      <c r="G1003" t="s">
        <v>179</v>
      </c>
      <c r="H1003" t="s">
        <v>236</v>
      </c>
      <c r="I1003" t="s">
        <v>55</v>
      </c>
      <c r="J1003" t="s">
        <v>65</v>
      </c>
      <c r="K1003" t="s">
        <v>91</v>
      </c>
      <c r="L1003">
        <v>50190.36</v>
      </c>
      <c r="M1003">
        <v>6</v>
      </c>
      <c r="N1003">
        <v>0.05</v>
      </c>
      <c r="O1003">
        <v>11209.15</v>
      </c>
    </row>
    <row r="1004" spans="1:15" x14ac:dyDescent="0.3">
      <c r="A1004" t="s">
        <v>2598</v>
      </c>
      <c r="B1004" t="s">
        <v>584</v>
      </c>
      <c r="C1004" t="s">
        <v>2003</v>
      </c>
      <c r="D1004" t="s">
        <v>61</v>
      </c>
      <c r="E1004" t="s">
        <v>465</v>
      </c>
      <c r="F1004" t="s">
        <v>80</v>
      </c>
      <c r="G1004" t="s">
        <v>53</v>
      </c>
      <c r="H1004" t="s">
        <v>246</v>
      </c>
      <c r="I1004" t="s">
        <v>83</v>
      </c>
      <c r="J1004" t="s">
        <v>84</v>
      </c>
      <c r="K1004" t="s">
        <v>125</v>
      </c>
      <c r="L1004">
        <v>60977.14</v>
      </c>
      <c r="M1004">
        <v>7</v>
      </c>
      <c r="N1004">
        <v>0.05</v>
      </c>
      <c r="O1004">
        <v>20989.11</v>
      </c>
    </row>
    <row r="1005" spans="1:15" x14ac:dyDescent="0.3">
      <c r="A1005" t="s">
        <v>2599</v>
      </c>
      <c r="B1005" t="s">
        <v>2135</v>
      </c>
      <c r="C1005" t="s">
        <v>559</v>
      </c>
      <c r="D1005" t="s">
        <v>61</v>
      </c>
      <c r="E1005" t="s">
        <v>134</v>
      </c>
      <c r="F1005" t="s">
        <v>71</v>
      </c>
      <c r="G1005" t="s">
        <v>179</v>
      </c>
      <c r="H1005" t="s">
        <v>180</v>
      </c>
      <c r="I1005" t="s">
        <v>55</v>
      </c>
      <c r="J1005" t="s">
        <v>173</v>
      </c>
      <c r="K1005" t="s">
        <v>203</v>
      </c>
      <c r="L1005">
        <v>328.3</v>
      </c>
      <c r="M1005">
        <v>1</v>
      </c>
      <c r="N1005">
        <v>0</v>
      </c>
      <c r="O1005">
        <v>104.11</v>
      </c>
    </row>
    <row r="1006" spans="1:15" x14ac:dyDescent="0.3">
      <c r="A1006" t="s">
        <v>2600</v>
      </c>
      <c r="B1006" t="s">
        <v>2217</v>
      </c>
      <c r="C1006" t="s">
        <v>2601</v>
      </c>
      <c r="D1006" t="s">
        <v>78</v>
      </c>
      <c r="E1006" t="s">
        <v>1617</v>
      </c>
      <c r="F1006" t="s">
        <v>52</v>
      </c>
      <c r="G1006" t="s">
        <v>72</v>
      </c>
      <c r="H1006" t="s">
        <v>117</v>
      </c>
      <c r="I1006" t="s">
        <v>118</v>
      </c>
      <c r="J1006" t="s">
        <v>230</v>
      </c>
      <c r="K1006" t="s">
        <v>231</v>
      </c>
      <c r="L1006">
        <v>57850.32</v>
      </c>
      <c r="M1006">
        <v>8</v>
      </c>
      <c r="N1006">
        <v>0.25</v>
      </c>
      <c r="O1006">
        <v>15454.52</v>
      </c>
    </row>
    <row r="1007" spans="1:15" x14ac:dyDescent="0.3">
      <c r="A1007" t="s">
        <v>2602</v>
      </c>
      <c r="B1007" t="s">
        <v>2603</v>
      </c>
      <c r="C1007" t="s">
        <v>2604</v>
      </c>
      <c r="D1007" t="s">
        <v>61</v>
      </c>
      <c r="E1007" t="s">
        <v>924</v>
      </c>
      <c r="F1007" t="s">
        <v>71</v>
      </c>
      <c r="G1007" t="s">
        <v>81</v>
      </c>
      <c r="H1007" t="s">
        <v>186</v>
      </c>
      <c r="I1007" t="s">
        <v>83</v>
      </c>
      <c r="J1007" t="s">
        <v>379</v>
      </c>
      <c r="K1007" t="s">
        <v>380</v>
      </c>
      <c r="L1007">
        <v>52057.3</v>
      </c>
      <c r="M1007">
        <v>5</v>
      </c>
      <c r="N1007">
        <v>0.05</v>
      </c>
      <c r="O1007">
        <v>7713.35</v>
      </c>
    </row>
    <row r="1008" spans="1:15" x14ac:dyDescent="0.3">
      <c r="A1008" t="s">
        <v>2605</v>
      </c>
      <c r="B1008" t="s">
        <v>534</v>
      </c>
      <c r="C1008" t="s">
        <v>535</v>
      </c>
      <c r="D1008" t="s">
        <v>102</v>
      </c>
      <c r="E1008" t="s">
        <v>425</v>
      </c>
      <c r="F1008" t="s">
        <v>52</v>
      </c>
      <c r="G1008" t="s">
        <v>63</v>
      </c>
      <c r="H1008" t="s">
        <v>202</v>
      </c>
      <c r="I1008" t="s">
        <v>96</v>
      </c>
      <c r="J1008" t="s">
        <v>166</v>
      </c>
      <c r="K1008" t="s">
        <v>167</v>
      </c>
      <c r="L1008">
        <v>8875.4</v>
      </c>
      <c r="M1008">
        <v>1</v>
      </c>
      <c r="N1008">
        <v>0.1</v>
      </c>
      <c r="O1008">
        <v>1336.09</v>
      </c>
    </row>
    <row r="1009" spans="1:15" x14ac:dyDescent="0.3">
      <c r="A1009" t="s">
        <v>2606</v>
      </c>
      <c r="B1009" t="s">
        <v>946</v>
      </c>
      <c r="C1009" t="s">
        <v>264</v>
      </c>
      <c r="D1009" t="s">
        <v>61</v>
      </c>
      <c r="E1009" t="s">
        <v>465</v>
      </c>
      <c r="F1009" t="s">
        <v>71</v>
      </c>
      <c r="G1009" t="s">
        <v>179</v>
      </c>
      <c r="H1009" t="s">
        <v>236</v>
      </c>
      <c r="I1009" t="s">
        <v>118</v>
      </c>
      <c r="J1009" t="s">
        <v>191</v>
      </c>
      <c r="K1009" t="s">
        <v>829</v>
      </c>
      <c r="L1009">
        <v>5646.16</v>
      </c>
      <c r="M1009">
        <v>2</v>
      </c>
      <c r="N1009">
        <v>0.2</v>
      </c>
      <c r="O1009">
        <v>1467.88</v>
      </c>
    </row>
    <row r="1010" spans="1:15" x14ac:dyDescent="0.3">
      <c r="A1010" t="s">
        <v>2607</v>
      </c>
      <c r="B1010" t="s">
        <v>2233</v>
      </c>
      <c r="C1010" t="s">
        <v>2608</v>
      </c>
      <c r="D1010" t="s">
        <v>50</v>
      </c>
      <c r="E1010" t="s">
        <v>1416</v>
      </c>
      <c r="F1010" t="s">
        <v>71</v>
      </c>
      <c r="G1010" t="s">
        <v>81</v>
      </c>
      <c r="H1010" t="s">
        <v>95</v>
      </c>
      <c r="I1010" t="s">
        <v>96</v>
      </c>
      <c r="J1010" t="s">
        <v>111</v>
      </c>
      <c r="K1010" t="s">
        <v>225</v>
      </c>
      <c r="L1010">
        <v>63825.3</v>
      </c>
      <c r="M1010">
        <v>10</v>
      </c>
      <c r="N1010">
        <v>0.05</v>
      </c>
      <c r="O1010">
        <v>18717.48</v>
      </c>
    </row>
    <row r="1011" spans="1:15" x14ac:dyDescent="0.3">
      <c r="A1011" t="s">
        <v>2609</v>
      </c>
      <c r="B1011" t="s">
        <v>2610</v>
      </c>
      <c r="C1011" t="s">
        <v>1297</v>
      </c>
      <c r="D1011" t="s">
        <v>78</v>
      </c>
      <c r="E1011" t="s">
        <v>1212</v>
      </c>
      <c r="F1011" t="s">
        <v>71</v>
      </c>
      <c r="G1011" t="s">
        <v>72</v>
      </c>
      <c r="H1011" t="s">
        <v>104</v>
      </c>
      <c r="I1011" t="s">
        <v>55</v>
      </c>
      <c r="J1011" t="s">
        <v>65</v>
      </c>
      <c r="K1011" t="s">
        <v>325</v>
      </c>
      <c r="L1011">
        <v>34220.9</v>
      </c>
      <c r="M1011">
        <v>5</v>
      </c>
      <c r="N1011">
        <v>0.15</v>
      </c>
      <c r="O1011">
        <v>9180.7000000000007</v>
      </c>
    </row>
    <row r="1012" spans="1:15" x14ac:dyDescent="0.3">
      <c r="A1012" t="s">
        <v>2611</v>
      </c>
      <c r="B1012" t="s">
        <v>1433</v>
      </c>
      <c r="C1012" t="s">
        <v>2612</v>
      </c>
      <c r="D1012" t="s">
        <v>102</v>
      </c>
      <c r="E1012" t="s">
        <v>229</v>
      </c>
      <c r="F1012" t="s">
        <v>80</v>
      </c>
      <c r="G1012" t="s">
        <v>81</v>
      </c>
      <c r="H1012" t="s">
        <v>284</v>
      </c>
      <c r="I1012" t="s">
        <v>55</v>
      </c>
      <c r="J1012" t="s">
        <v>173</v>
      </c>
      <c r="K1012" t="s">
        <v>780</v>
      </c>
      <c r="L1012">
        <v>22082.97</v>
      </c>
      <c r="M1012">
        <v>7</v>
      </c>
      <c r="N1012">
        <v>0.15</v>
      </c>
      <c r="O1012">
        <v>5724.93</v>
      </c>
    </row>
    <row r="1013" spans="1:15" x14ac:dyDescent="0.3">
      <c r="A1013" t="s">
        <v>2613</v>
      </c>
      <c r="B1013" t="s">
        <v>1643</v>
      </c>
      <c r="C1013" t="s">
        <v>215</v>
      </c>
      <c r="D1013" t="s">
        <v>78</v>
      </c>
      <c r="E1013" t="s">
        <v>588</v>
      </c>
      <c r="F1013" t="s">
        <v>71</v>
      </c>
      <c r="G1013" t="s">
        <v>179</v>
      </c>
      <c r="H1013" t="s">
        <v>236</v>
      </c>
      <c r="I1013" t="s">
        <v>96</v>
      </c>
      <c r="J1013" t="s">
        <v>97</v>
      </c>
      <c r="K1013" t="s">
        <v>98</v>
      </c>
      <c r="L1013">
        <v>65057.58</v>
      </c>
      <c r="M1013">
        <v>6</v>
      </c>
      <c r="N1013">
        <v>0.2</v>
      </c>
      <c r="O1013">
        <v>18308.46</v>
      </c>
    </row>
    <row r="1014" spans="1:15" x14ac:dyDescent="0.3">
      <c r="A1014" t="s">
        <v>2614</v>
      </c>
      <c r="B1014" t="s">
        <v>2615</v>
      </c>
      <c r="C1014" t="s">
        <v>1717</v>
      </c>
      <c r="D1014" t="s">
        <v>50</v>
      </c>
      <c r="E1014" t="s">
        <v>355</v>
      </c>
      <c r="F1014" t="s">
        <v>80</v>
      </c>
      <c r="G1014" t="s">
        <v>72</v>
      </c>
      <c r="H1014" t="s">
        <v>117</v>
      </c>
      <c r="I1014" t="s">
        <v>55</v>
      </c>
      <c r="J1014" t="s">
        <v>65</v>
      </c>
      <c r="K1014" t="s">
        <v>130</v>
      </c>
      <c r="L1014">
        <v>5205.3599999999997</v>
      </c>
      <c r="M1014">
        <v>4</v>
      </c>
      <c r="N1014">
        <v>0.1</v>
      </c>
      <c r="O1014">
        <v>1797.85</v>
      </c>
    </row>
    <row r="1015" spans="1:15" x14ac:dyDescent="0.3">
      <c r="A1015" t="s">
        <v>2616</v>
      </c>
      <c r="B1015" t="s">
        <v>1046</v>
      </c>
      <c r="C1015" t="s">
        <v>358</v>
      </c>
      <c r="D1015" t="s">
        <v>61</v>
      </c>
      <c r="E1015" t="s">
        <v>475</v>
      </c>
      <c r="F1015" t="s">
        <v>52</v>
      </c>
      <c r="G1015" t="s">
        <v>81</v>
      </c>
      <c r="H1015" t="s">
        <v>95</v>
      </c>
      <c r="I1015" t="s">
        <v>55</v>
      </c>
      <c r="J1015" t="s">
        <v>65</v>
      </c>
      <c r="K1015" t="s">
        <v>66</v>
      </c>
      <c r="L1015">
        <v>71008.5</v>
      </c>
      <c r="M1015">
        <v>6</v>
      </c>
      <c r="N1015">
        <v>0</v>
      </c>
      <c r="O1015">
        <v>17529.07</v>
      </c>
    </row>
    <row r="1016" spans="1:15" x14ac:dyDescent="0.3">
      <c r="A1016" t="s">
        <v>2617</v>
      </c>
      <c r="B1016" t="s">
        <v>2618</v>
      </c>
      <c r="C1016" t="s">
        <v>2619</v>
      </c>
      <c r="D1016" t="s">
        <v>61</v>
      </c>
      <c r="E1016" t="s">
        <v>261</v>
      </c>
      <c r="F1016" t="s">
        <v>52</v>
      </c>
      <c r="G1016" t="s">
        <v>81</v>
      </c>
      <c r="H1016" t="s">
        <v>82</v>
      </c>
      <c r="I1016" t="s">
        <v>55</v>
      </c>
      <c r="J1016" t="s">
        <v>56</v>
      </c>
      <c r="K1016" t="s">
        <v>74</v>
      </c>
      <c r="L1016">
        <v>13244.96</v>
      </c>
      <c r="M1016">
        <v>4</v>
      </c>
      <c r="N1016">
        <v>0.25</v>
      </c>
      <c r="O1016">
        <v>3776.27</v>
      </c>
    </row>
    <row r="1017" spans="1:15" x14ac:dyDescent="0.3">
      <c r="A1017" t="s">
        <v>2620</v>
      </c>
      <c r="B1017" t="s">
        <v>740</v>
      </c>
      <c r="C1017" t="s">
        <v>1493</v>
      </c>
      <c r="D1017" t="s">
        <v>61</v>
      </c>
      <c r="E1017" t="s">
        <v>757</v>
      </c>
      <c r="F1017" t="s">
        <v>80</v>
      </c>
      <c r="G1017" t="s">
        <v>63</v>
      </c>
      <c r="H1017" t="s">
        <v>172</v>
      </c>
      <c r="I1017" t="s">
        <v>96</v>
      </c>
      <c r="J1017" t="s">
        <v>97</v>
      </c>
      <c r="K1017" t="s">
        <v>416</v>
      </c>
      <c r="L1017">
        <v>130021.2</v>
      </c>
      <c r="M1017">
        <v>10</v>
      </c>
      <c r="N1017">
        <v>0</v>
      </c>
      <c r="O1017">
        <v>37624.35</v>
      </c>
    </row>
    <row r="1018" spans="1:15" x14ac:dyDescent="0.3">
      <c r="A1018" t="s">
        <v>2621</v>
      </c>
      <c r="B1018" t="s">
        <v>1780</v>
      </c>
      <c r="C1018" t="s">
        <v>1764</v>
      </c>
      <c r="D1018" t="s">
        <v>50</v>
      </c>
      <c r="E1018" t="s">
        <v>1753</v>
      </c>
      <c r="F1018" t="s">
        <v>71</v>
      </c>
      <c r="G1018" t="s">
        <v>53</v>
      </c>
      <c r="H1018" t="s">
        <v>110</v>
      </c>
      <c r="I1018" t="s">
        <v>55</v>
      </c>
      <c r="J1018" t="s">
        <v>173</v>
      </c>
      <c r="K1018" t="s">
        <v>174</v>
      </c>
      <c r="L1018">
        <v>38278.559999999998</v>
      </c>
      <c r="M1018">
        <v>3</v>
      </c>
      <c r="N1018">
        <v>0.05</v>
      </c>
      <c r="O1018">
        <v>13069.23</v>
      </c>
    </row>
    <row r="1019" spans="1:15" x14ac:dyDescent="0.3">
      <c r="A1019" t="s">
        <v>2622</v>
      </c>
      <c r="B1019" t="s">
        <v>87</v>
      </c>
      <c r="C1019" t="s">
        <v>88</v>
      </c>
      <c r="D1019" t="s">
        <v>78</v>
      </c>
      <c r="E1019" t="s">
        <v>595</v>
      </c>
      <c r="F1019" t="s">
        <v>80</v>
      </c>
      <c r="G1019" t="s">
        <v>72</v>
      </c>
      <c r="H1019" t="s">
        <v>104</v>
      </c>
      <c r="I1019" t="s">
        <v>96</v>
      </c>
      <c r="J1019" t="s">
        <v>97</v>
      </c>
      <c r="K1019" t="s">
        <v>181</v>
      </c>
      <c r="L1019">
        <v>32208.6</v>
      </c>
      <c r="M1019">
        <v>4</v>
      </c>
      <c r="N1019">
        <v>0.25</v>
      </c>
      <c r="O1019">
        <v>4284.41</v>
      </c>
    </row>
    <row r="1020" spans="1:15" x14ac:dyDescent="0.3">
      <c r="A1020" t="s">
        <v>2623</v>
      </c>
      <c r="B1020" t="s">
        <v>1136</v>
      </c>
      <c r="C1020" t="s">
        <v>579</v>
      </c>
      <c r="D1020" t="s">
        <v>78</v>
      </c>
      <c r="E1020" t="s">
        <v>787</v>
      </c>
      <c r="F1020" t="s">
        <v>52</v>
      </c>
      <c r="G1020" t="s">
        <v>81</v>
      </c>
      <c r="H1020" t="s">
        <v>186</v>
      </c>
      <c r="I1020" t="s">
        <v>118</v>
      </c>
      <c r="J1020" t="s">
        <v>191</v>
      </c>
      <c r="K1020" t="s">
        <v>290</v>
      </c>
      <c r="L1020">
        <v>9682.9599999999991</v>
      </c>
      <c r="M1020">
        <v>7</v>
      </c>
      <c r="N1020">
        <v>0.25</v>
      </c>
      <c r="O1020">
        <v>2095.27</v>
      </c>
    </row>
    <row r="1021" spans="1:15" x14ac:dyDescent="0.3">
      <c r="A1021" t="s">
        <v>2624</v>
      </c>
      <c r="B1021" t="s">
        <v>1174</v>
      </c>
      <c r="C1021" t="s">
        <v>1916</v>
      </c>
      <c r="D1021" t="s">
        <v>78</v>
      </c>
      <c r="E1021" t="s">
        <v>2172</v>
      </c>
      <c r="F1021" t="s">
        <v>80</v>
      </c>
      <c r="G1021" t="s">
        <v>179</v>
      </c>
      <c r="H1021" t="s">
        <v>180</v>
      </c>
      <c r="I1021" t="s">
        <v>118</v>
      </c>
      <c r="J1021" t="s">
        <v>230</v>
      </c>
      <c r="K1021" t="s">
        <v>351</v>
      </c>
      <c r="L1021">
        <v>67106.7</v>
      </c>
      <c r="M1021">
        <v>6</v>
      </c>
      <c r="N1021">
        <v>0.15</v>
      </c>
      <c r="O1021">
        <v>17533.689999999999</v>
      </c>
    </row>
    <row r="1022" spans="1:15" x14ac:dyDescent="0.3">
      <c r="A1022" t="s">
        <v>2625</v>
      </c>
      <c r="B1022" t="s">
        <v>835</v>
      </c>
      <c r="C1022" t="s">
        <v>2603</v>
      </c>
      <c r="D1022" t="s">
        <v>102</v>
      </c>
      <c r="E1022" t="s">
        <v>399</v>
      </c>
      <c r="F1022" t="s">
        <v>80</v>
      </c>
      <c r="G1022" t="s">
        <v>53</v>
      </c>
      <c r="H1022" t="s">
        <v>110</v>
      </c>
      <c r="I1022" t="s">
        <v>83</v>
      </c>
      <c r="J1022" t="s">
        <v>449</v>
      </c>
      <c r="K1022" t="s">
        <v>681</v>
      </c>
      <c r="L1022">
        <v>37584.239999999998</v>
      </c>
      <c r="M1022">
        <v>6</v>
      </c>
      <c r="N1022">
        <v>0.15</v>
      </c>
      <c r="O1022">
        <v>10188.030000000001</v>
      </c>
    </row>
    <row r="1023" spans="1:15" x14ac:dyDescent="0.3">
      <c r="A1023" t="s">
        <v>2626</v>
      </c>
      <c r="B1023" t="s">
        <v>512</v>
      </c>
      <c r="C1023" t="s">
        <v>2627</v>
      </c>
      <c r="D1023" t="s">
        <v>102</v>
      </c>
      <c r="E1023" t="s">
        <v>2137</v>
      </c>
      <c r="F1023" t="s">
        <v>52</v>
      </c>
      <c r="G1023" t="s">
        <v>63</v>
      </c>
      <c r="H1023" t="s">
        <v>202</v>
      </c>
      <c r="I1023" t="s">
        <v>55</v>
      </c>
      <c r="J1023" t="s">
        <v>65</v>
      </c>
      <c r="K1023" t="s">
        <v>325</v>
      </c>
      <c r="L1023">
        <v>103939.36</v>
      </c>
      <c r="M1023">
        <v>7</v>
      </c>
      <c r="N1023">
        <v>0.25</v>
      </c>
      <c r="O1023">
        <v>28270.52</v>
      </c>
    </row>
    <row r="1024" spans="1:15" x14ac:dyDescent="0.3">
      <c r="A1024" t="s">
        <v>2628</v>
      </c>
      <c r="B1024" t="s">
        <v>646</v>
      </c>
      <c r="C1024" t="s">
        <v>1281</v>
      </c>
      <c r="D1024" t="s">
        <v>102</v>
      </c>
      <c r="E1024" t="s">
        <v>581</v>
      </c>
      <c r="F1024" t="s">
        <v>80</v>
      </c>
      <c r="G1024" t="s">
        <v>53</v>
      </c>
      <c r="H1024" t="s">
        <v>110</v>
      </c>
      <c r="I1024" t="s">
        <v>55</v>
      </c>
      <c r="J1024" t="s">
        <v>173</v>
      </c>
      <c r="K1024" t="s">
        <v>735</v>
      </c>
      <c r="L1024">
        <v>19348.16</v>
      </c>
      <c r="M1024">
        <v>8</v>
      </c>
      <c r="N1024">
        <v>0.1</v>
      </c>
      <c r="O1024">
        <v>6104.44</v>
      </c>
    </row>
    <row r="1025" spans="1:15" x14ac:dyDescent="0.3">
      <c r="A1025" t="s">
        <v>2629</v>
      </c>
      <c r="B1025" t="s">
        <v>640</v>
      </c>
      <c r="C1025" t="s">
        <v>764</v>
      </c>
      <c r="D1025" t="s">
        <v>61</v>
      </c>
      <c r="E1025" t="s">
        <v>374</v>
      </c>
      <c r="F1025" t="s">
        <v>71</v>
      </c>
      <c r="G1025" t="s">
        <v>53</v>
      </c>
      <c r="H1025" t="s">
        <v>110</v>
      </c>
      <c r="I1025" t="s">
        <v>96</v>
      </c>
      <c r="J1025" t="s">
        <v>166</v>
      </c>
      <c r="K1025" t="s">
        <v>337</v>
      </c>
      <c r="L1025">
        <v>99543.5</v>
      </c>
      <c r="M1025">
        <v>7</v>
      </c>
      <c r="N1025">
        <v>0.05</v>
      </c>
      <c r="O1025">
        <v>26304.99</v>
      </c>
    </row>
    <row r="1026" spans="1:15" x14ac:dyDescent="0.3">
      <c r="A1026" t="s">
        <v>2630</v>
      </c>
      <c r="B1026" t="s">
        <v>1580</v>
      </c>
      <c r="C1026" t="s">
        <v>2631</v>
      </c>
      <c r="D1026" t="s">
        <v>78</v>
      </c>
      <c r="E1026" t="s">
        <v>1247</v>
      </c>
      <c r="F1026" t="s">
        <v>71</v>
      </c>
      <c r="G1026" t="s">
        <v>63</v>
      </c>
      <c r="H1026" t="s">
        <v>64</v>
      </c>
      <c r="I1026" t="s">
        <v>83</v>
      </c>
      <c r="J1026" t="s">
        <v>156</v>
      </c>
      <c r="K1026" t="s">
        <v>208</v>
      </c>
      <c r="L1026">
        <v>96748.88</v>
      </c>
      <c r="M1026">
        <v>8</v>
      </c>
      <c r="N1026">
        <v>0.15</v>
      </c>
      <c r="O1026">
        <v>22810.22</v>
      </c>
    </row>
    <row r="1027" spans="1:15" x14ac:dyDescent="0.3">
      <c r="A1027" t="s">
        <v>2632</v>
      </c>
      <c r="B1027" t="s">
        <v>1392</v>
      </c>
      <c r="C1027" t="s">
        <v>928</v>
      </c>
      <c r="D1027" t="s">
        <v>61</v>
      </c>
      <c r="E1027" t="s">
        <v>1269</v>
      </c>
      <c r="F1027" t="s">
        <v>80</v>
      </c>
      <c r="G1027" t="s">
        <v>179</v>
      </c>
      <c r="H1027" t="s">
        <v>236</v>
      </c>
      <c r="I1027" t="s">
        <v>55</v>
      </c>
      <c r="J1027" t="s">
        <v>65</v>
      </c>
      <c r="K1027" t="s">
        <v>325</v>
      </c>
      <c r="L1027">
        <v>65558.399999999994</v>
      </c>
      <c r="M1027">
        <v>6</v>
      </c>
      <c r="N1027">
        <v>0.25</v>
      </c>
      <c r="O1027">
        <v>9045.86</v>
      </c>
    </row>
    <row r="1028" spans="1:15" x14ac:dyDescent="0.3">
      <c r="A1028" t="s">
        <v>2633</v>
      </c>
      <c r="B1028" t="s">
        <v>2634</v>
      </c>
      <c r="C1028" t="s">
        <v>916</v>
      </c>
      <c r="D1028" t="s">
        <v>102</v>
      </c>
      <c r="E1028" t="s">
        <v>2146</v>
      </c>
      <c r="F1028" t="s">
        <v>71</v>
      </c>
      <c r="G1028" t="s">
        <v>72</v>
      </c>
      <c r="H1028" t="s">
        <v>346</v>
      </c>
      <c r="I1028" t="s">
        <v>83</v>
      </c>
      <c r="J1028" t="s">
        <v>156</v>
      </c>
      <c r="K1028" t="s">
        <v>285</v>
      </c>
      <c r="L1028">
        <v>54680.639999999999</v>
      </c>
      <c r="M1028">
        <v>4</v>
      </c>
      <c r="N1028">
        <v>0.1</v>
      </c>
      <c r="O1028">
        <v>11886.42</v>
      </c>
    </row>
    <row r="1029" spans="1:15" x14ac:dyDescent="0.3">
      <c r="A1029" t="s">
        <v>2635</v>
      </c>
      <c r="B1029" t="s">
        <v>786</v>
      </c>
      <c r="C1029" t="s">
        <v>2636</v>
      </c>
      <c r="D1029" t="s">
        <v>78</v>
      </c>
      <c r="E1029" t="s">
        <v>221</v>
      </c>
      <c r="F1029" t="s">
        <v>80</v>
      </c>
      <c r="G1029" t="s">
        <v>72</v>
      </c>
      <c r="H1029" t="s">
        <v>104</v>
      </c>
      <c r="I1029" t="s">
        <v>83</v>
      </c>
      <c r="J1029" t="s">
        <v>84</v>
      </c>
      <c r="K1029" t="s">
        <v>125</v>
      </c>
      <c r="L1029">
        <v>92189.3</v>
      </c>
      <c r="M1029">
        <v>10</v>
      </c>
      <c r="N1029">
        <v>0.05</v>
      </c>
      <c r="O1029">
        <v>24334.32</v>
      </c>
    </row>
    <row r="1030" spans="1:15" x14ac:dyDescent="0.3">
      <c r="A1030" t="s">
        <v>2637</v>
      </c>
      <c r="B1030" t="s">
        <v>361</v>
      </c>
      <c r="C1030" t="s">
        <v>2182</v>
      </c>
      <c r="D1030" t="s">
        <v>78</v>
      </c>
      <c r="E1030" t="s">
        <v>124</v>
      </c>
      <c r="F1030" t="s">
        <v>71</v>
      </c>
      <c r="G1030" t="s">
        <v>53</v>
      </c>
      <c r="H1030" t="s">
        <v>90</v>
      </c>
      <c r="I1030" t="s">
        <v>55</v>
      </c>
      <c r="J1030" t="s">
        <v>56</v>
      </c>
      <c r="K1030" t="s">
        <v>151</v>
      </c>
      <c r="L1030">
        <v>135263.70000000001</v>
      </c>
      <c r="M1030">
        <v>10</v>
      </c>
      <c r="N1030">
        <v>0.25</v>
      </c>
      <c r="O1030">
        <v>33832.65</v>
      </c>
    </row>
    <row r="1031" spans="1:15" x14ac:dyDescent="0.3">
      <c r="A1031" t="s">
        <v>2638</v>
      </c>
      <c r="B1031" t="s">
        <v>2421</v>
      </c>
      <c r="C1031" t="s">
        <v>806</v>
      </c>
      <c r="D1031" t="s">
        <v>61</v>
      </c>
      <c r="E1031" t="s">
        <v>350</v>
      </c>
      <c r="F1031" t="s">
        <v>71</v>
      </c>
      <c r="G1031" t="s">
        <v>81</v>
      </c>
      <c r="H1031" t="s">
        <v>186</v>
      </c>
      <c r="I1031" t="s">
        <v>83</v>
      </c>
      <c r="J1031" t="s">
        <v>156</v>
      </c>
      <c r="K1031" t="s">
        <v>208</v>
      </c>
      <c r="L1031">
        <v>5042.7700000000004</v>
      </c>
      <c r="M1031">
        <v>1</v>
      </c>
      <c r="N1031">
        <v>0.2</v>
      </c>
      <c r="O1031">
        <v>1127.01</v>
      </c>
    </row>
    <row r="1032" spans="1:15" x14ac:dyDescent="0.3">
      <c r="A1032" t="s">
        <v>2639</v>
      </c>
      <c r="B1032" t="s">
        <v>1020</v>
      </c>
      <c r="C1032" t="s">
        <v>1453</v>
      </c>
      <c r="D1032" t="s">
        <v>78</v>
      </c>
      <c r="E1032" t="s">
        <v>1570</v>
      </c>
      <c r="F1032" t="s">
        <v>71</v>
      </c>
      <c r="G1032" t="s">
        <v>179</v>
      </c>
      <c r="H1032" t="s">
        <v>180</v>
      </c>
      <c r="I1032" t="s">
        <v>83</v>
      </c>
      <c r="J1032" t="s">
        <v>449</v>
      </c>
      <c r="K1032" t="s">
        <v>450</v>
      </c>
      <c r="L1032">
        <v>11085.32</v>
      </c>
      <c r="M1032">
        <v>1</v>
      </c>
      <c r="N1032">
        <v>0.05</v>
      </c>
      <c r="O1032">
        <v>2834.16</v>
      </c>
    </row>
    <row r="1033" spans="1:15" x14ac:dyDescent="0.3">
      <c r="A1033" t="s">
        <v>2640</v>
      </c>
      <c r="B1033" t="s">
        <v>1202</v>
      </c>
      <c r="C1033" t="s">
        <v>1900</v>
      </c>
      <c r="D1033" t="s">
        <v>61</v>
      </c>
      <c r="E1033" t="s">
        <v>2641</v>
      </c>
      <c r="F1033" t="s">
        <v>80</v>
      </c>
      <c r="G1033" t="s">
        <v>81</v>
      </c>
      <c r="H1033" t="s">
        <v>95</v>
      </c>
      <c r="I1033" t="s">
        <v>118</v>
      </c>
      <c r="J1033" t="s">
        <v>303</v>
      </c>
      <c r="K1033" t="s">
        <v>304</v>
      </c>
      <c r="L1033">
        <v>2871</v>
      </c>
      <c r="M1033">
        <v>5</v>
      </c>
      <c r="N1033">
        <v>0.25</v>
      </c>
      <c r="O1033">
        <v>514.63</v>
      </c>
    </row>
    <row r="1034" spans="1:15" x14ac:dyDescent="0.3">
      <c r="A1034" t="s">
        <v>2642</v>
      </c>
      <c r="B1034" t="s">
        <v>725</v>
      </c>
      <c r="C1034" t="s">
        <v>2643</v>
      </c>
      <c r="D1034" t="s">
        <v>78</v>
      </c>
      <c r="E1034" t="s">
        <v>2137</v>
      </c>
      <c r="F1034" t="s">
        <v>71</v>
      </c>
      <c r="G1034" t="s">
        <v>63</v>
      </c>
      <c r="H1034" t="s">
        <v>172</v>
      </c>
      <c r="I1034" t="s">
        <v>96</v>
      </c>
      <c r="J1034" t="s">
        <v>97</v>
      </c>
      <c r="K1034" t="s">
        <v>98</v>
      </c>
      <c r="L1034">
        <v>34739.800000000003</v>
      </c>
      <c r="M1034">
        <v>5</v>
      </c>
      <c r="N1034">
        <v>0.05</v>
      </c>
      <c r="O1034">
        <v>7373.68</v>
      </c>
    </row>
    <row r="1035" spans="1:15" x14ac:dyDescent="0.3">
      <c r="A1035" t="s">
        <v>2644</v>
      </c>
      <c r="B1035" t="s">
        <v>752</v>
      </c>
      <c r="C1035" t="s">
        <v>277</v>
      </c>
      <c r="D1035" t="s">
        <v>61</v>
      </c>
      <c r="E1035" t="s">
        <v>444</v>
      </c>
      <c r="F1035" t="s">
        <v>71</v>
      </c>
      <c r="G1035" t="s">
        <v>81</v>
      </c>
      <c r="H1035" t="s">
        <v>82</v>
      </c>
      <c r="I1035" t="s">
        <v>55</v>
      </c>
      <c r="J1035" t="s">
        <v>141</v>
      </c>
      <c r="K1035" t="s">
        <v>241</v>
      </c>
      <c r="L1035">
        <v>45268.56</v>
      </c>
      <c r="M1035">
        <v>8</v>
      </c>
      <c r="N1035">
        <v>0.1</v>
      </c>
      <c r="O1035">
        <v>7824.4</v>
      </c>
    </row>
    <row r="1036" spans="1:15" x14ac:dyDescent="0.3">
      <c r="A1036" t="s">
        <v>2645</v>
      </c>
      <c r="B1036" t="s">
        <v>292</v>
      </c>
      <c r="C1036" t="s">
        <v>2646</v>
      </c>
      <c r="D1036" t="s">
        <v>50</v>
      </c>
      <c r="E1036" t="s">
        <v>2647</v>
      </c>
      <c r="F1036" t="s">
        <v>71</v>
      </c>
      <c r="G1036" t="s">
        <v>53</v>
      </c>
      <c r="H1036" t="s">
        <v>90</v>
      </c>
      <c r="I1036" t="s">
        <v>55</v>
      </c>
      <c r="J1036" t="s">
        <v>141</v>
      </c>
      <c r="K1036" t="s">
        <v>978</v>
      </c>
      <c r="L1036">
        <v>113960.7</v>
      </c>
      <c r="M1036">
        <v>10</v>
      </c>
      <c r="N1036">
        <v>0</v>
      </c>
      <c r="O1036">
        <v>20420.060000000001</v>
      </c>
    </row>
    <row r="1037" spans="1:15" x14ac:dyDescent="0.3">
      <c r="A1037" t="s">
        <v>2648</v>
      </c>
      <c r="B1037" t="s">
        <v>532</v>
      </c>
      <c r="C1037" t="s">
        <v>163</v>
      </c>
      <c r="D1037" t="s">
        <v>61</v>
      </c>
      <c r="E1037" t="s">
        <v>1969</v>
      </c>
      <c r="F1037" t="s">
        <v>52</v>
      </c>
      <c r="G1037" t="s">
        <v>53</v>
      </c>
      <c r="H1037" t="s">
        <v>110</v>
      </c>
      <c r="I1037" t="s">
        <v>55</v>
      </c>
      <c r="J1037" t="s">
        <v>65</v>
      </c>
      <c r="K1037" t="s">
        <v>91</v>
      </c>
      <c r="L1037">
        <v>22737.919999999998</v>
      </c>
      <c r="M1037">
        <v>2</v>
      </c>
      <c r="N1037">
        <v>0.1</v>
      </c>
      <c r="O1037">
        <v>6455.62</v>
      </c>
    </row>
    <row r="1038" spans="1:15" x14ac:dyDescent="0.3">
      <c r="A1038" t="s">
        <v>2649</v>
      </c>
      <c r="B1038" t="s">
        <v>1377</v>
      </c>
      <c r="C1038" t="s">
        <v>899</v>
      </c>
      <c r="D1038" t="s">
        <v>50</v>
      </c>
      <c r="E1038" t="s">
        <v>1299</v>
      </c>
      <c r="F1038" t="s">
        <v>80</v>
      </c>
      <c r="G1038" t="s">
        <v>81</v>
      </c>
      <c r="H1038" t="s">
        <v>186</v>
      </c>
      <c r="I1038" t="s">
        <v>96</v>
      </c>
      <c r="J1038" t="s">
        <v>135</v>
      </c>
      <c r="K1038" t="s">
        <v>136</v>
      </c>
      <c r="L1038">
        <v>24505.18</v>
      </c>
      <c r="M1038">
        <v>2</v>
      </c>
      <c r="N1038">
        <v>0.15</v>
      </c>
      <c r="O1038">
        <v>7503.48</v>
      </c>
    </row>
    <row r="1039" spans="1:15" x14ac:dyDescent="0.3">
      <c r="A1039" t="s">
        <v>2650</v>
      </c>
      <c r="B1039" t="s">
        <v>1573</v>
      </c>
      <c r="C1039" t="s">
        <v>434</v>
      </c>
      <c r="D1039" t="s">
        <v>61</v>
      </c>
      <c r="E1039" t="s">
        <v>1061</v>
      </c>
      <c r="F1039" t="s">
        <v>52</v>
      </c>
      <c r="G1039" t="s">
        <v>81</v>
      </c>
      <c r="H1039" t="s">
        <v>284</v>
      </c>
      <c r="I1039" t="s">
        <v>96</v>
      </c>
      <c r="J1039" t="s">
        <v>111</v>
      </c>
      <c r="K1039" t="s">
        <v>328</v>
      </c>
      <c r="L1039">
        <v>45704.84</v>
      </c>
      <c r="M1039">
        <v>4</v>
      </c>
      <c r="N1039">
        <v>0.05</v>
      </c>
      <c r="O1039">
        <v>7007.69</v>
      </c>
    </row>
    <row r="1040" spans="1:15" x14ac:dyDescent="0.3">
      <c r="A1040" t="s">
        <v>2651</v>
      </c>
      <c r="B1040" t="s">
        <v>542</v>
      </c>
      <c r="C1040" t="s">
        <v>383</v>
      </c>
      <c r="D1040" t="s">
        <v>78</v>
      </c>
      <c r="E1040" t="s">
        <v>944</v>
      </c>
      <c r="F1040" t="s">
        <v>80</v>
      </c>
      <c r="G1040" t="s">
        <v>63</v>
      </c>
      <c r="H1040" t="s">
        <v>213</v>
      </c>
      <c r="I1040" t="s">
        <v>118</v>
      </c>
      <c r="J1040" t="s">
        <v>119</v>
      </c>
      <c r="K1040" t="s">
        <v>120</v>
      </c>
      <c r="L1040">
        <v>58383.22</v>
      </c>
      <c r="M1040">
        <v>7</v>
      </c>
      <c r="N1040">
        <v>0</v>
      </c>
      <c r="O1040">
        <v>20432.310000000001</v>
      </c>
    </row>
    <row r="1041" spans="1:15" x14ac:dyDescent="0.3">
      <c r="A1041" t="s">
        <v>2652</v>
      </c>
      <c r="B1041" t="s">
        <v>1643</v>
      </c>
      <c r="C1041" t="s">
        <v>1834</v>
      </c>
      <c r="D1041" t="s">
        <v>61</v>
      </c>
      <c r="E1041" t="s">
        <v>1097</v>
      </c>
      <c r="F1041" t="s">
        <v>52</v>
      </c>
      <c r="G1041" t="s">
        <v>72</v>
      </c>
      <c r="H1041" t="s">
        <v>117</v>
      </c>
      <c r="I1041" t="s">
        <v>118</v>
      </c>
      <c r="J1041" t="s">
        <v>303</v>
      </c>
      <c r="K1041" t="s">
        <v>491</v>
      </c>
      <c r="L1041">
        <v>9813.56</v>
      </c>
      <c r="M1041">
        <v>4</v>
      </c>
      <c r="N1041">
        <v>0</v>
      </c>
      <c r="O1041">
        <v>1680.08</v>
      </c>
    </row>
    <row r="1042" spans="1:15" x14ac:dyDescent="0.3">
      <c r="A1042" t="s">
        <v>2653</v>
      </c>
      <c r="B1042" t="s">
        <v>568</v>
      </c>
      <c r="C1042" t="s">
        <v>2654</v>
      </c>
      <c r="D1042" t="s">
        <v>78</v>
      </c>
      <c r="E1042" t="s">
        <v>448</v>
      </c>
      <c r="F1042" t="s">
        <v>80</v>
      </c>
      <c r="G1042" t="s">
        <v>63</v>
      </c>
      <c r="H1042" t="s">
        <v>172</v>
      </c>
      <c r="I1042" t="s">
        <v>83</v>
      </c>
      <c r="J1042" t="s">
        <v>84</v>
      </c>
      <c r="K1042" t="s">
        <v>257</v>
      </c>
      <c r="L1042">
        <v>20161.84</v>
      </c>
      <c r="M1042">
        <v>4</v>
      </c>
      <c r="N1042">
        <v>0.1</v>
      </c>
      <c r="O1042">
        <v>5477.12</v>
      </c>
    </row>
    <row r="1043" spans="1:15" x14ac:dyDescent="0.3">
      <c r="A1043" t="s">
        <v>2655</v>
      </c>
      <c r="B1043" t="s">
        <v>300</v>
      </c>
      <c r="C1043" t="s">
        <v>301</v>
      </c>
      <c r="D1043" t="s">
        <v>102</v>
      </c>
      <c r="E1043" t="s">
        <v>1964</v>
      </c>
      <c r="F1043" t="s">
        <v>80</v>
      </c>
      <c r="G1043" t="s">
        <v>179</v>
      </c>
      <c r="H1043" t="s">
        <v>236</v>
      </c>
      <c r="I1043" t="s">
        <v>83</v>
      </c>
      <c r="J1043" t="s">
        <v>156</v>
      </c>
      <c r="K1043" t="s">
        <v>157</v>
      </c>
      <c r="L1043">
        <v>5934.29</v>
      </c>
      <c r="M1043">
        <v>1</v>
      </c>
      <c r="N1043">
        <v>0</v>
      </c>
      <c r="O1043">
        <v>1271.7</v>
      </c>
    </row>
    <row r="1044" spans="1:15" x14ac:dyDescent="0.3">
      <c r="A1044" t="s">
        <v>2656</v>
      </c>
      <c r="B1044" t="s">
        <v>842</v>
      </c>
      <c r="C1044" t="s">
        <v>2657</v>
      </c>
      <c r="D1044" t="s">
        <v>78</v>
      </c>
      <c r="E1044" t="s">
        <v>2053</v>
      </c>
      <c r="F1044" t="s">
        <v>71</v>
      </c>
      <c r="G1044" t="s">
        <v>72</v>
      </c>
      <c r="H1044" t="s">
        <v>346</v>
      </c>
      <c r="I1044" t="s">
        <v>55</v>
      </c>
      <c r="J1044" t="s">
        <v>65</v>
      </c>
      <c r="K1044" t="s">
        <v>325</v>
      </c>
      <c r="L1044">
        <v>31057.08</v>
      </c>
      <c r="M1044">
        <v>4</v>
      </c>
      <c r="N1044">
        <v>0.1</v>
      </c>
      <c r="O1044">
        <v>11094.18</v>
      </c>
    </row>
    <row r="1045" spans="1:15" x14ac:dyDescent="0.3">
      <c r="A1045" t="s">
        <v>2658</v>
      </c>
      <c r="B1045" t="s">
        <v>2159</v>
      </c>
      <c r="C1045" t="s">
        <v>330</v>
      </c>
      <c r="D1045" t="s">
        <v>78</v>
      </c>
      <c r="E1045" t="s">
        <v>1244</v>
      </c>
      <c r="F1045" t="s">
        <v>80</v>
      </c>
      <c r="G1045" t="s">
        <v>63</v>
      </c>
      <c r="H1045" t="s">
        <v>64</v>
      </c>
      <c r="I1045" t="s">
        <v>96</v>
      </c>
      <c r="J1045" t="s">
        <v>166</v>
      </c>
      <c r="K1045" t="s">
        <v>762</v>
      </c>
      <c r="L1045">
        <v>41484.36</v>
      </c>
      <c r="M1045">
        <v>3</v>
      </c>
      <c r="N1045">
        <v>0.15</v>
      </c>
      <c r="O1045">
        <v>9160.73</v>
      </c>
    </row>
    <row r="1046" spans="1:15" x14ac:dyDescent="0.3">
      <c r="A1046" t="s">
        <v>2659</v>
      </c>
      <c r="B1046" t="s">
        <v>2660</v>
      </c>
      <c r="C1046" t="s">
        <v>2661</v>
      </c>
      <c r="D1046" t="s">
        <v>61</v>
      </c>
      <c r="E1046" t="s">
        <v>2662</v>
      </c>
      <c r="F1046" t="s">
        <v>52</v>
      </c>
      <c r="G1046" t="s">
        <v>81</v>
      </c>
      <c r="H1046" t="s">
        <v>82</v>
      </c>
      <c r="I1046" t="s">
        <v>55</v>
      </c>
      <c r="J1046" t="s">
        <v>173</v>
      </c>
      <c r="K1046" t="s">
        <v>780</v>
      </c>
      <c r="L1046">
        <v>4691.01</v>
      </c>
      <c r="M1046">
        <v>1</v>
      </c>
      <c r="N1046">
        <v>0.15</v>
      </c>
      <c r="O1046">
        <v>868.5</v>
      </c>
    </row>
    <row r="1047" spans="1:15" x14ac:dyDescent="0.3">
      <c r="A1047" t="s">
        <v>2663</v>
      </c>
      <c r="B1047" t="s">
        <v>971</v>
      </c>
      <c r="C1047" t="s">
        <v>705</v>
      </c>
      <c r="D1047" t="s">
        <v>50</v>
      </c>
      <c r="E1047" t="s">
        <v>1171</v>
      </c>
      <c r="F1047" t="s">
        <v>80</v>
      </c>
      <c r="G1047" t="s">
        <v>53</v>
      </c>
      <c r="H1047" t="s">
        <v>246</v>
      </c>
      <c r="I1047" t="s">
        <v>118</v>
      </c>
      <c r="J1047" t="s">
        <v>191</v>
      </c>
      <c r="K1047" t="s">
        <v>829</v>
      </c>
      <c r="L1047">
        <v>69115.62</v>
      </c>
      <c r="M1047">
        <v>7</v>
      </c>
      <c r="N1047">
        <v>0.1</v>
      </c>
      <c r="O1047">
        <v>12900.44</v>
      </c>
    </row>
    <row r="1048" spans="1:15" x14ac:dyDescent="0.3">
      <c r="A1048" t="s">
        <v>2664</v>
      </c>
      <c r="B1048" t="s">
        <v>1051</v>
      </c>
      <c r="C1048" t="s">
        <v>2665</v>
      </c>
      <c r="D1048" t="s">
        <v>61</v>
      </c>
      <c r="E1048" t="s">
        <v>963</v>
      </c>
      <c r="F1048" t="s">
        <v>52</v>
      </c>
      <c r="G1048" t="s">
        <v>81</v>
      </c>
      <c r="H1048" t="s">
        <v>82</v>
      </c>
      <c r="I1048" t="s">
        <v>96</v>
      </c>
      <c r="J1048" t="s">
        <v>135</v>
      </c>
      <c r="K1048" t="s">
        <v>395</v>
      </c>
      <c r="L1048">
        <v>2948.42</v>
      </c>
      <c r="M1048">
        <v>2</v>
      </c>
      <c r="N1048">
        <v>0.05</v>
      </c>
      <c r="O1048">
        <v>801.61</v>
      </c>
    </row>
    <row r="1049" spans="1:15" x14ac:dyDescent="0.3">
      <c r="A1049" t="s">
        <v>2666</v>
      </c>
      <c r="B1049" t="s">
        <v>2667</v>
      </c>
      <c r="C1049" t="s">
        <v>526</v>
      </c>
      <c r="D1049" t="s">
        <v>78</v>
      </c>
      <c r="E1049" t="s">
        <v>2245</v>
      </c>
      <c r="F1049" t="s">
        <v>80</v>
      </c>
      <c r="G1049" t="s">
        <v>179</v>
      </c>
      <c r="H1049" t="s">
        <v>236</v>
      </c>
      <c r="I1049" t="s">
        <v>55</v>
      </c>
      <c r="J1049" t="s">
        <v>65</v>
      </c>
      <c r="K1049" t="s">
        <v>91</v>
      </c>
      <c r="L1049">
        <v>12167.16</v>
      </c>
      <c r="M1049">
        <v>2</v>
      </c>
      <c r="N1049">
        <v>0.15</v>
      </c>
      <c r="O1049">
        <v>4059.53</v>
      </c>
    </row>
    <row r="1050" spans="1:15" x14ac:dyDescent="0.3">
      <c r="A1050" t="s">
        <v>2668</v>
      </c>
      <c r="B1050" t="s">
        <v>640</v>
      </c>
      <c r="C1050" t="s">
        <v>764</v>
      </c>
      <c r="D1050" t="s">
        <v>102</v>
      </c>
      <c r="E1050" t="s">
        <v>800</v>
      </c>
      <c r="F1050" t="s">
        <v>52</v>
      </c>
      <c r="G1050" t="s">
        <v>179</v>
      </c>
      <c r="H1050" t="s">
        <v>180</v>
      </c>
      <c r="I1050" t="s">
        <v>55</v>
      </c>
      <c r="J1050" t="s">
        <v>141</v>
      </c>
      <c r="K1050" t="s">
        <v>241</v>
      </c>
      <c r="L1050">
        <v>54196.45</v>
      </c>
      <c r="M1050">
        <v>5</v>
      </c>
      <c r="N1050">
        <v>0.05</v>
      </c>
      <c r="O1050">
        <v>10272.34</v>
      </c>
    </row>
    <row r="1051" spans="1:15" x14ac:dyDescent="0.3">
      <c r="A1051" t="s">
        <v>2669</v>
      </c>
      <c r="B1051" t="s">
        <v>1411</v>
      </c>
      <c r="C1051" t="s">
        <v>1909</v>
      </c>
      <c r="D1051" t="s">
        <v>78</v>
      </c>
      <c r="E1051" t="s">
        <v>2670</v>
      </c>
      <c r="F1051" t="s">
        <v>80</v>
      </c>
      <c r="G1051" t="s">
        <v>63</v>
      </c>
      <c r="H1051" t="s">
        <v>213</v>
      </c>
      <c r="I1051" t="s">
        <v>55</v>
      </c>
      <c r="J1051" t="s">
        <v>56</v>
      </c>
      <c r="K1051" t="s">
        <v>74</v>
      </c>
      <c r="L1051">
        <v>95368.48</v>
      </c>
      <c r="M1051">
        <v>8</v>
      </c>
      <c r="N1051">
        <v>0.25</v>
      </c>
      <c r="O1051">
        <v>13438.79</v>
      </c>
    </row>
    <row r="1052" spans="1:15" x14ac:dyDescent="0.3">
      <c r="A1052" t="s">
        <v>2671</v>
      </c>
      <c r="B1052" t="s">
        <v>2672</v>
      </c>
      <c r="C1052" t="s">
        <v>2673</v>
      </c>
      <c r="D1052" t="s">
        <v>78</v>
      </c>
      <c r="E1052" t="s">
        <v>2662</v>
      </c>
      <c r="F1052" t="s">
        <v>71</v>
      </c>
      <c r="G1052" t="s">
        <v>63</v>
      </c>
      <c r="H1052" t="s">
        <v>202</v>
      </c>
      <c r="I1052" t="s">
        <v>83</v>
      </c>
      <c r="J1052" t="s">
        <v>84</v>
      </c>
      <c r="K1052" t="s">
        <v>257</v>
      </c>
      <c r="L1052">
        <v>73830.149999999994</v>
      </c>
      <c r="M1052">
        <v>9</v>
      </c>
      <c r="N1052">
        <v>0.1</v>
      </c>
      <c r="O1052">
        <v>14365.95</v>
      </c>
    </row>
    <row r="1053" spans="1:15" x14ac:dyDescent="0.3">
      <c r="A1053" t="s">
        <v>2674</v>
      </c>
      <c r="B1053" t="s">
        <v>2675</v>
      </c>
      <c r="C1053" t="s">
        <v>2676</v>
      </c>
      <c r="D1053" t="s">
        <v>61</v>
      </c>
      <c r="E1053" t="s">
        <v>265</v>
      </c>
      <c r="F1053" t="s">
        <v>71</v>
      </c>
      <c r="G1053" t="s">
        <v>63</v>
      </c>
      <c r="H1053" t="s">
        <v>64</v>
      </c>
      <c r="I1053" t="s">
        <v>118</v>
      </c>
      <c r="J1053" t="s">
        <v>303</v>
      </c>
      <c r="K1053" t="s">
        <v>421</v>
      </c>
      <c r="L1053">
        <v>81604.160000000003</v>
      </c>
      <c r="M1053">
        <v>8</v>
      </c>
      <c r="N1053">
        <v>0.15</v>
      </c>
      <c r="O1053">
        <v>21496.99</v>
      </c>
    </row>
    <row r="1054" spans="1:15" x14ac:dyDescent="0.3">
      <c r="A1054" t="s">
        <v>2677</v>
      </c>
      <c r="B1054" t="s">
        <v>1483</v>
      </c>
      <c r="C1054" t="s">
        <v>2678</v>
      </c>
      <c r="D1054" t="s">
        <v>78</v>
      </c>
      <c r="E1054" t="s">
        <v>850</v>
      </c>
      <c r="F1054" t="s">
        <v>71</v>
      </c>
      <c r="G1054" t="s">
        <v>63</v>
      </c>
      <c r="H1054" t="s">
        <v>202</v>
      </c>
      <c r="I1054" t="s">
        <v>83</v>
      </c>
      <c r="J1054" t="s">
        <v>449</v>
      </c>
      <c r="K1054" t="s">
        <v>450</v>
      </c>
      <c r="L1054">
        <v>124117.38</v>
      </c>
      <c r="M1054">
        <v>9</v>
      </c>
      <c r="N1054">
        <v>0.25</v>
      </c>
      <c r="O1054">
        <v>33859.599999999999</v>
      </c>
    </row>
    <row r="1055" spans="1:15" x14ac:dyDescent="0.3">
      <c r="A1055" t="s">
        <v>2679</v>
      </c>
      <c r="B1055" t="s">
        <v>1751</v>
      </c>
      <c r="C1055" t="s">
        <v>1772</v>
      </c>
      <c r="D1055" t="s">
        <v>61</v>
      </c>
      <c r="E1055" t="s">
        <v>444</v>
      </c>
      <c r="F1055" t="s">
        <v>52</v>
      </c>
      <c r="G1055" t="s">
        <v>63</v>
      </c>
      <c r="H1055" t="s">
        <v>213</v>
      </c>
      <c r="I1055" t="s">
        <v>96</v>
      </c>
      <c r="J1055" t="s">
        <v>111</v>
      </c>
      <c r="K1055" t="s">
        <v>225</v>
      </c>
      <c r="L1055">
        <v>7391.52</v>
      </c>
      <c r="M1055">
        <v>9</v>
      </c>
      <c r="N1055">
        <v>0</v>
      </c>
      <c r="O1055">
        <v>1893.22</v>
      </c>
    </row>
    <row r="1056" spans="1:15" x14ac:dyDescent="0.3">
      <c r="A1056" t="s">
        <v>2680</v>
      </c>
      <c r="B1056" t="s">
        <v>1413</v>
      </c>
      <c r="C1056" t="s">
        <v>2681</v>
      </c>
      <c r="D1056" t="s">
        <v>61</v>
      </c>
      <c r="E1056" t="s">
        <v>2480</v>
      </c>
      <c r="F1056" t="s">
        <v>71</v>
      </c>
      <c r="G1056" t="s">
        <v>81</v>
      </c>
      <c r="H1056" t="s">
        <v>95</v>
      </c>
      <c r="I1056" t="s">
        <v>118</v>
      </c>
      <c r="J1056" t="s">
        <v>119</v>
      </c>
      <c r="K1056" t="s">
        <v>270</v>
      </c>
      <c r="L1056">
        <v>24095.82</v>
      </c>
      <c r="M1056">
        <v>7</v>
      </c>
      <c r="N1056">
        <v>0.1</v>
      </c>
      <c r="O1056">
        <v>4609.2700000000004</v>
      </c>
    </row>
    <row r="1057" spans="1:15" x14ac:dyDescent="0.3">
      <c r="A1057" t="s">
        <v>2682</v>
      </c>
      <c r="B1057" t="s">
        <v>539</v>
      </c>
      <c r="C1057" t="s">
        <v>2683</v>
      </c>
      <c r="D1057" t="s">
        <v>50</v>
      </c>
      <c r="E1057" t="s">
        <v>1111</v>
      </c>
      <c r="F1057" t="s">
        <v>52</v>
      </c>
      <c r="G1057" t="s">
        <v>53</v>
      </c>
      <c r="H1057" t="s">
        <v>54</v>
      </c>
      <c r="I1057" t="s">
        <v>55</v>
      </c>
      <c r="J1057" t="s">
        <v>56</v>
      </c>
      <c r="K1057" t="s">
        <v>57</v>
      </c>
      <c r="L1057">
        <v>20970.14</v>
      </c>
      <c r="M1057">
        <v>2</v>
      </c>
      <c r="N1057">
        <v>0.1</v>
      </c>
      <c r="O1057">
        <v>6408.21</v>
      </c>
    </row>
    <row r="1058" spans="1:15" x14ac:dyDescent="0.3">
      <c r="A1058" t="s">
        <v>2684</v>
      </c>
      <c r="B1058" t="s">
        <v>1450</v>
      </c>
      <c r="C1058" t="s">
        <v>1810</v>
      </c>
      <c r="D1058" t="s">
        <v>61</v>
      </c>
      <c r="E1058" t="s">
        <v>603</v>
      </c>
      <c r="F1058" t="s">
        <v>52</v>
      </c>
      <c r="G1058" t="s">
        <v>81</v>
      </c>
      <c r="H1058" t="s">
        <v>82</v>
      </c>
      <c r="I1058" t="s">
        <v>55</v>
      </c>
      <c r="J1058" t="s">
        <v>141</v>
      </c>
      <c r="K1058" t="s">
        <v>142</v>
      </c>
      <c r="L1058">
        <v>11794.28</v>
      </c>
      <c r="M1058">
        <v>4</v>
      </c>
      <c r="N1058">
        <v>0.25</v>
      </c>
      <c r="O1058">
        <v>3380.53</v>
      </c>
    </row>
    <row r="1059" spans="1:15" x14ac:dyDescent="0.3">
      <c r="A1059" t="s">
        <v>2685</v>
      </c>
      <c r="B1059" t="s">
        <v>1297</v>
      </c>
      <c r="C1059" t="s">
        <v>2525</v>
      </c>
      <c r="D1059" t="s">
        <v>50</v>
      </c>
      <c r="E1059" t="s">
        <v>2133</v>
      </c>
      <c r="F1059" t="s">
        <v>80</v>
      </c>
      <c r="G1059" t="s">
        <v>63</v>
      </c>
      <c r="H1059" t="s">
        <v>213</v>
      </c>
      <c r="I1059" t="s">
        <v>118</v>
      </c>
      <c r="J1059" t="s">
        <v>230</v>
      </c>
      <c r="K1059" t="s">
        <v>351</v>
      </c>
      <c r="L1059">
        <v>19710.240000000002</v>
      </c>
      <c r="M1059">
        <v>6</v>
      </c>
      <c r="N1059">
        <v>0.15</v>
      </c>
      <c r="O1059">
        <v>4107.7700000000004</v>
      </c>
    </row>
    <row r="1060" spans="1:15" x14ac:dyDescent="0.3">
      <c r="A1060" t="s">
        <v>2686</v>
      </c>
      <c r="B1060" t="s">
        <v>655</v>
      </c>
      <c r="C1060" t="s">
        <v>613</v>
      </c>
      <c r="D1060" t="s">
        <v>50</v>
      </c>
      <c r="E1060" t="s">
        <v>2178</v>
      </c>
      <c r="F1060" t="s">
        <v>71</v>
      </c>
      <c r="G1060" t="s">
        <v>72</v>
      </c>
      <c r="H1060" t="s">
        <v>73</v>
      </c>
      <c r="I1060" t="s">
        <v>55</v>
      </c>
      <c r="J1060" t="s">
        <v>141</v>
      </c>
      <c r="K1060" t="s">
        <v>241</v>
      </c>
      <c r="L1060">
        <v>103563.12</v>
      </c>
      <c r="M1060">
        <v>8</v>
      </c>
      <c r="N1060">
        <v>0.15</v>
      </c>
      <c r="O1060">
        <v>18641.87</v>
      </c>
    </row>
    <row r="1061" spans="1:15" x14ac:dyDescent="0.3">
      <c r="A1061" t="s">
        <v>2687</v>
      </c>
      <c r="B1061" t="s">
        <v>1538</v>
      </c>
      <c r="C1061" t="s">
        <v>1922</v>
      </c>
      <c r="D1061" t="s">
        <v>78</v>
      </c>
      <c r="E1061" t="s">
        <v>779</v>
      </c>
      <c r="F1061" t="s">
        <v>71</v>
      </c>
      <c r="G1061" t="s">
        <v>81</v>
      </c>
      <c r="H1061" t="s">
        <v>186</v>
      </c>
      <c r="I1061" t="s">
        <v>55</v>
      </c>
      <c r="J1061" t="s">
        <v>56</v>
      </c>
      <c r="K1061" t="s">
        <v>151</v>
      </c>
      <c r="L1061">
        <v>14060.88</v>
      </c>
      <c r="M1061">
        <v>9</v>
      </c>
      <c r="N1061">
        <v>0.05</v>
      </c>
      <c r="O1061">
        <v>2924.44</v>
      </c>
    </row>
    <row r="1062" spans="1:15" x14ac:dyDescent="0.3">
      <c r="A1062" t="s">
        <v>2688</v>
      </c>
      <c r="B1062" t="s">
        <v>2689</v>
      </c>
      <c r="C1062" t="s">
        <v>2152</v>
      </c>
      <c r="D1062" t="s">
        <v>102</v>
      </c>
      <c r="E1062" t="s">
        <v>588</v>
      </c>
      <c r="F1062" t="s">
        <v>52</v>
      </c>
      <c r="G1062" t="s">
        <v>179</v>
      </c>
      <c r="H1062" t="s">
        <v>236</v>
      </c>
      <c r="I1062" t="s">
        <v>55</v>
      </c>
      <c r="J1062" t="s">
        <v>141</v>
      </c>
      <c r="K1062" t="s">
        <v>978</v>
      </c>
      <c r="L1062">
        <v>105318.18</v>
      </c>
      <c r="M1062">
        <v>9</v>
      </c>
      <c r="N1062">
        <v>0.15</v>
      </c>
      <c r="O1062">
        <v>30961.65</v>
      </c>
    </row>
    <row r="1063" spans="1:15" x14ac:dyDescent="0.3">
      <c r="A1063" t="s">
        <v>2690</v>
      </c>
      <c r="B1063" t="s">
        <v>1666</v>
      </c>
      <c r="C1063" t="s">
        <v>1957</v>
      </c>
      <c r="D1063" t="s">
        <v>50</v>
      </c>
      <c r="E1063" t="s">
        <v>1770</v>
      </c>
      <c r="F1063" t="s">
        <v>80</v>
      </c>
      <c r="G1063" t="s">
        <v>81</v>
      </c>
      <c r="H1063" t="s">
        <v>186</v>
      </c>
      <c r="I1063" t="s">
        <v>55</v>
      </c>
      <c r="J1063" t="s">
        <v>65</v>
      </c>
      <c r="K1063" t="s">
        <v>66</v>
      </c>
      <c r="L1063">
        <v>52587.7</v>
      </c>
      <c r="M1063">
        <v>5</v>
      </c>
      <c r="N1063">
        <v>0.15</v>
      </c>
      <c r="O1063">
        <v>8925.2999999999993</v>
      </c>
    </row>
    <row r="1064" spans="1:15" x14ac:dyDescent="0.3">
      <c r="A1064" t="s">
        <v>2691</v>
      </c>
      <c r="B1064" t="s">
        <v>133</v>
      </c>
      <c r="C1064" t="s">
        <v>678</v>
      </c>
      <c r="D1064" t="s">
        <v>50</v>
      </c>
      <c r="E1064" t="s">
        <v>324</v>
      </c>
      <c r="F1064" t="s">
        <v>52</v>
      </c>
      <c r="G1064" t="s">
        <v>179</v>
      </c>
      <c r="H1064" t="s">
        <v>236</v>
      </c>
      <c r="I1064" t="s">
        <v>83</v>
      </c>
      <c r="J1064" t="s">
        <v>379</v>
      </c>
      <c r="K1064" t="s">
        <v>562</v>
      </c>
      <c r="L1064">
        <v>2367.84</v>
      </c>
      <c r="M1064">
        <v>3</v>
      </c>
      <c r="N1064">
        <v>0.2</v>
      </c>
      <c r="O1064">
        <v>600.76</v>
      </c>
    </row>
    <row r="1065" spans="1:15" x14ac:dyDescent="0.3">
      <c r="A1065" t="s">
        <v>2692</v>
      </c>
      <c r="B1065" t="s">
        <v>2693</v>
      </c>
      <c r="C1065" t="s">
        <v>903</v>
      </c>
      <c r="D1065" t="s">
        <v>61</v>
      </c>
      <c r="E1065" t="s">
        <v>1159</v>
      </c>
      <c r="F1065" t="s">
        <v>71</v>
      </c>
      <c r="G1065" t="s">
        <v>63</v>
      </c>
      <c r="H1065" t="s">
        <v>172</v>
      </c>
      <c r="I1065" t="s">
        <v>55</v>
      </c>
      <c r="J1065" t="s">
        <v>56</v>
      </c>
      <c r="K1065" t="s">
        <v>74</v>
      </c>
      <c r="L1065">
        <v>34897.35</v>
      </c>
      <c r="M1065">
        <v>3</v>
      </c>
      <c r="N1065">
        <v>0</v>
      </c>
      <c r="O1065">
        <v>11321.78</v>
      </c>
    </row>
    <row r="1066" spans="1:15" x14ac:dyDescent="0.3">
      <c r="A1066" t="s">
        <v>2694</v>
      </c>
      <c r="B1066" t="s">
        <v>2695</v>
      </c>
      <c r="C1066" t="s">
        <v>243</v>
      </c>
      <c r="D1066" t="s">
        <v>102</v>
      </c>
      <c r="E1066" t="s">
        <v>1111</v>
      </c>
      <c r="F1066" t="s">
        <v>80</v>
      </c>
      <c r="G1066" t="s">
        <v>81</v>
      </c>
      <c r="H1066" t="s">
        <v>82</v>
      </c>
      <c r="I1066" t="s">
        <v>83</v>
      </c>
      <c r="J1066" t="s">
        <v>156</v>
      </c>
      <c r="K1066" t="s">
        <v>157</v>
      </c>
      <c r="L1066">
        <v>85290.1</v>
      </c>
      <c r="M1066">
        <v>10</v>
      </c>
      <c r="N1066">
        <v>0.15</v>
      </c>
      <c r="O1066">
        <v>20006.419999999998</v>
      </c>
    </row>
    <row r="1067" spans="1:15" x14ac:dyDescent="0.3">
      <c r="A1067" t="s">
        <v>2696</v>
      </c>
      <c r="B1067" t="s">
        <v>974</v>
      </c>
      <c r="C1067" t="s">
        <v>438</v>
      </c>
      <c r="D1067" t="s">
        <v>50</v>
      </c>
      <c r="E1067" t="s">
        <v>573</v>
      </c>
      <c r="F1067" t="s">
        <v>80</v>
      </c>
      <c r="G1067" t="s">
        <v>179</v>
      </c>
      <c r="H1067" t="s">
        <v>180</v>
      </c>
      <c r="I1067" t="s">
        <v>96</v>
      </c>
      <c r="J1067" t="s">
        <v>166</v>
      </c>
      <c r="K1067" t="s">
        <v>167</v>
      </c>
      <c r="L1067">
        <v>33285.550000000003</v>
      </c>
      <c r="M1067">
        <v>5</v>
      </c>
      <c r="N1067">
        <v>0.25</v>
      </c>
      <c r="O1067">
        <v>7350.35</v>
      </c>
    </row>
    <row r="1068" spans="1:15" x14ac:dyDescent="0.3">
      <c r="A1068" t="s">
        <v>2697</v>
      </c>
      <c r="B1068" t="s">
        <v>957</v>
      </c>
      <c r="C1068" t="s">
        <v>1813</v>
      </c>
      <c r="D1068" t="s">
        <v>78</v>
      </c>
      <c r="E1068" t="s">
        <v>2698</v>
      </c>
      <c r="F1068" t="s">
        <v>71</v>
      </c>
      <c r="G1068" t="s">
        <v>179</v>
      </c>
      <c r="H1068" t="s">
        <v>180</v>
      </c>
      <c r="I1068" t="s">
        <v>83</v>
      </c>
      <c r="J1068" t="s">
        <v>449</v>
      </c>
      <c r="K1068" t="s">
        <v>775</v>
      </c>
      <c r="L1068">
        <v>4435.17</v>
      </c>
      <c r="M1068">
        <v>3</v>
      </c>
      <c r="N1068">
        <v>0.05</v>
      </c>
      <c r="O1068">
        <v>985.26</v>
      </c>
    </row>
    <row r="1069" spans="1:15" x14ac:dyDescent="0.3">
      <c r="A1069" t="s">
        <v>2699</v>
      </c>
      <c r="B1069" t="s">
        <v>2700</v>
      </c>
      <c r="C1069" t="s">
        <v>805</v>
      </c>
      <c r="D1069" t="s">
        <v>78</v>
      </c>
      <c r="E1069" t="s">
        <v>2446</v>
      </c>
      <c r="F1069" t="s">
        <v>71</v>
      </c>
      <c r="G1069" t="s">
        <v>81</v>
      </c>
      <c r="H1069" t="s">
        <v>284</v>
      </c>
      <c r="I1069" t="s">
        <v>96</v>
      </c>
      <c r="J1069" t="s">
        <v>111</v>
      </c>
      <c r="K1069" t="s">
        <v>225</v>
      </c>
      <c r="L1069">
        <v>3637.27</v>
      </c>
      <c r="M1069">
        <v>1</v>
      </c>
      <c r="N1069">
        <v>0.05</v>
      </c>
      <c r="O1069">
        <v>1122.71</v>
      </c>
    </row>
    <row r="1070" spans="1:15" x14ac:dyDescent="0.3">
      <c r="A1070" t="s">
        <v>2701</v>
      </c>
      <c r="B1070" t="s">
        <v>2702</v>
      </c>
      <c r="C1070" t="s">
        <v>2550</v>
      </c>
      <c r="D1070" t="s">
        <v>50</v>
      </c>
      <c r="E1070" t="s">
        <v>1759</v>
      </c>
      <c r="F1070" t="s">
        <v>80</v>
      </c>
      <c r="G1070" t="s">
        <v>81</v>
      </c>
      <c r="H1070" t="s">
        <v>82</v>
      </c>
      <c r="I1070" t="s">
        <v>118</v>
      </c>
      <c r="J1070" t="s">
        <v>191</v>
      </c>
      <c r="K1070" t="s">
        <v>829</v>
      </c>
      <c r="L1070">
        <v>14787.09</v>
      </c>
      <c r="M1070">
        <v>3</v>
      </c>
      <c r="N1070">
        <v>0.05</v>
      </c>
      <c r="O1070">
        <v>2596.77</v>
      </c>
    </row>
    <row r="1071" spans="1:15" x14ac:dyDescent="0.3">
      <c r="A1071" t="s">
        <v>2703</v>
      </c>
      <c r="B1071" t="s">
        <v>2704</v>
      </c>
      <c r="C1071" t="s">
        <v>962</v>
      </c>
      <c r="D1071" t="s">
        <v>102</v>
      </c>
      <c r="E1071" t="s">
        <v>2582</v>
      </c>
      <c r="F1071" t="s">
        <v>52</v>
      </c>
      <c r="G1071" t="s">
        <v>81</v>
      </c>
      <c r="H1071" t="s">
        <v>284</v>
      </c>
      <c r="I1071" t="s">
        <v>96</v>
      </c>
      <c r="J1071" t="s">
        <v>111</v>
      </c>
      <c r="K1071" t="s">
        <v>328</v>
      </c>
      <c r="L1071">
        <v>38688.36</v>
      </c>
      <c r="M1071">
        <v>3</v>
      </c>
      <c r="N1071">
        <v>0.05</v>
      </c>
      <c r="O1071">
        <v>6788.59</v>
      </c>
    </row>
    <row r="1072" spans="1:15" x14ac:dyDescent="0.3">
      <c r="A1072" t="s">
        <v>2705</v>
      </c>
      <c r="B1072" t="s">
        <v>1639</v>
      </c>
      <c r="C1072" t="s">
        <v>1640</v>
      </c>
      <c r="D1072" t="s">
        <v>50</v>
      </c>
      <c r="E1072" t="s">
        <v>920</v>
      </c>
      <c r="F1072" t="s">
        <v>52</v>
      </c>
      <c r="G1072" t="s">
        <v>63</v>
      </c>
      <c r="H1072" t="s">
        <v>64</v>
      </c>
      <c r="I1072" t="s">
        <v>83</v>
      </c>
      <c r="J1072" t="s">
        <v>84</v>
      </c>
      <c r="K1072" t="s">
        <v>105</v>
      </c>
      <c r="L1072">
        <v>11335.09</v>
      </c>
      <c r="M1072">
        <v>1</v>
      </c>
      <c r="N1072">
        <v>0</v>
      </c>
      <c r="O1072">
        <v>2066.7600000000002</v>
      </c>
    </row>
    <row r="1073" spans="1:15" x14ac:dyDescent="0.3">
      <c r="A1073" t="s">
        <v>2706</v>
      </c>
      <c r="B1073" t="s">
        <v>2608</v>
      </c>
      <c r="C1073" t="s">
        <v>2072</v>
      </c>
      <c r="D1073" t="s">
        <v>61</v>
      </c>
      <c r="E1073" t="s">
        <v>1229</v>
      </c>
      <c r="F1073" t="s">
        <v>71</v>
      </c>
      <c r="G1073" t="s">
        <v>179</v>
      </c>
      <c r="H1073" t="s">
        <v>180</v>
      </c>
      <c r="I1073" t="s">
        <v>83</v>
      </c>
      <c r="J1073" t="s">
        <v>379</v>
      </c>
      <c r="K1073" t="s">
        <v>380</v>
      </c>
      <c r="L1073">
        <v>120180.69</v>
      </c>
      <c r="M1073">
        <v>9</v>
      </c>
      <c r="N1073">
        <v>0.25</v>
      </c>
      <c r="O1073">
        <v>16407.57</v>
      </c>
    </row>
    <row r="1074" spans="1:15" x14ac:dyDescent="0.3">
      <c r="A1074" t="s">
        <v>2707</v>
      </c>
      <c r="B1074" t="s">
        <v>87</v>
      </c>
      <c r="C1074" t="s">
        <v>1777</v>
      </c>
      <c r="D1074" t="s">
        <v>61</v>
      </c>
      <c r="E1074" t="s">
        <v>2530</v>
      </c>
      <c r="F1074" t="s">
        <v>71</v>
      </c>
      <c r="G1074" t="s">
        <v>63</v>
      </c>
      <c r="H1074" t="s">
        <v>213</v>
      </c>
      <c r="I1074" t="s">
        <v>96</v>
      </c>
      <c r="J1074" t="s">
        <v>111</v>
      </c>
      <c r="K1074" t="s">
        <v>112</v>
      </c>
      <c r="L1074">
        <v>17025.919999999998</v>
      </c>
      <c r="M1074">
        <v>2</v>
      </c>
      <c r="N1074">
        <v>0.25</v>
      </c>
      <c r="O1074">
        <v>2261.31</v>
      </c>
    </row>
    <row r="1075" spans="1:15" x14ac:dyDescent="0.3">
      <c r="A1075" t="s">
        <v>2708</v>
      </c>
      <c r="B1075" t="s">
        <v>457</v>
      </c>
      <c r="C1075" t="s">
        <v>2709</v>
      </c>
      <c r="D1075" t="s">
        <v>50</v>
      </c>
      <c r="E1075" t="s">
        <v>814</v>
      </c>
      <c r="F1075" t="s">
        <v>71</v>
      </c>
      <c r="G1075" t="s">
        <v>72</v>
      </c>
      <c r="H1075" t="s">
        <v>346</v>
      </c>
      <c r="I1075" t="s">
        <v>118</v>
      </c>
      <c r="J1075" t="s">
        <v>230</v>
      </c>
      <c r="K1075" t="s">
        <v>231</v>
      </c>
      <c r="L1075">
        <v>50409</v>
      </c>
      <c r="M1075">
        <v>10</v>
      </c>
      <c r="N1075">
        <v>0.1</v>
      </c>
      <c r="O1075">
        <v>8445.51</v>
      </c>
    </row>
    <row r="1076" spans="1:15" x14ac:dyDescent="0.3">
      <c r="A1076" t="s">
        <v>2710</v>
      </c>
      <c r="B1076" t="s">
        <v>361</v>
      </c>
      <c r="C1076" t="s">
        <v>549</v>
      </c>
      <c r="D1076" t="s">
        <v>102</v>
      </c>
      <c r="E1076" t="s">
        <v>224</v>
      </c>
      <c r="F1076" t="s">
        <v>80</v>
      </c>
      <c r="G1076" t="s">
        <v>179</v>
      </c>
      <c r="H1076" t="s">
        <v>180</v>
      </c>
      <c r="I1076" t="s">
        <v>96</v>
      </c>
      <c r="J1076" t="s">
        <v>97</v>
      </c>
      <c r="K1076" t="s">
        <v>98</v>
      </c>
      <c r="L1076">
        <v>117066.8</v>
      </c>
      <c r="M1076">
        <v>8</v>
      </c>
      <c r="N1076">
        <v>0.2</v>
      </c>
      <c r="O1076">
        <v>25356.73</v>
      </c>
    </row>
    <row r="1077" spans="1:15" x14ac:dyDescent="0.3">
      <c r="A1077" t="s">
        <v>2711</v>
      </c>
      <c r="B1077" t="s">
        <v>2152</v>
      </c>
      <c r="C1077" t="s">
        <v>2712</v>
      </c>
      <c r="D1077" t="s">
        <v>78</v>
      </c>
      <c r="E1077" t="s">
        <v>2713</v>
      </c>
      <c r="F1077" t="s">
        <v>71</v>
      </c>
      <c r="G1077" t="s">
        <v>179</v>
      </c>
      <c r="H1077" t="s">
        <v>180</v>
      </c>
      <c r="I1077" t="s">
        <v>118</v>
      </c>
      <c r="J1077" t="s">
        <v>230</v>
      </c>
      <c r="K1077" t="s">
        <v>356</v>
      </c>
      <c r="L1077">
        <v>30307.5</v>
      </c>
      <c r="M1077">
        <v>10</v>
      </c>
      <c r="N1077">
        <v>0.1</v>
      </c>
      <c r="O1077">
        <v>9602.4599999999991</v>
      </c>
    </row>
    <row r="1078" spans="1:15" x14ac:dyDescent="0.3">
      <c r="A1078" t="s">
        <v>2714</v>
      </c>
      <c r="B1078" t="s">
        <v>1933</v>
      </c>
      <c r="C1078" t="s">
        <v>1798</v>
      </c>
      <c r="D1078" t="s">
        <v>102</v>
      </c>
      <c r="E1078" t="s">
        <v>2713</v>
      </c>
      <c r="F1078" t="s">
        <v>80</v>
      </c>
      <c r="G1078" t="s">
        <v>63</v>
      </c>
      <c r="H1078" t="s">
        <v>172</v>
      </c>
      <c r="I1078" t="s">
        <v>83</v>
      </c>
      <c r="J1078" t="s">
        <v>84</v>
      </c>
      <c r="K1078" t="s">
        <v>125</v>
      </c>
      <c r="L1078">
        <v>64480.74</v>
      </c>
      <c r="M1078">
        <v>6</v>
      </c>
      <c r="N1078">
        <v>0.2</v>
      </c>
      <c r="O1078">
        <v>16492.34</v>
      </c>
    </row>
    <row r="1079" spans="1:15" x14ac:dyDescent="0.3">
      <c r="A1079" t="s">
        <v>2715</v>
      </c>
      <c r="B1079" t="s">
        <v>159</v>
      </c>
      <c r="C1079" t="s">
        <v>2716</v>
      </c>
      <c r="D1079" t="s">
        <v>61</v>
      </c>
      <c r="E1079" t="s">
        <v>707</v>
      </c>
      <c r="F1079" t="s">
        <v>80</v>
      </c>
      <c r="G1079" t="s">
        <v>53</v>
      </c>
      <c r="H1079" t="s">
        <v>110</v>
      </c>
      <c r="I1079" t="s">
        <v>118</v>
      </c>
      <c r="J1079" t="s">
        <v>303</v>
      </c>
      <c r="K1079" t="s">
        <v>421</v>
      </c>
      <c r="L1079">
        <v>45999.839999999997</v>
      </c>
      <c r="M1079">
        <v>8</v>
      </c>
      <c r="N1079">
        <v>0.15</v>
      </c>
      <c r="O1079">
        <v>10905.51</v>
      </c>
    </row>
    <row r="1080" spans="1:15" x14ac:dyDescent="0.3">
      <c r="A1080" t="s">
        <v>2717</v>
      </c>
      <c r="B1080" t="s">
        <v>2012</v>
      </c>
      <c r="C1080" t="s">
        <v>2718</v>
      </c>
      <c r="D1080" t="s">
        <v>102</v>
      </c>
      <c r="E1080" t="s">
        <v>221</v>
      </c>
      <c r="F1080" t="s">
        <v>52</v>
      </c>
      <c r="G1080" t="s">
        <v>72</v>
      </c>
      <c r="H1080" t="s">
        <v>117</v>
      </c>
      <c r="I1080" t="s">
        <v>118</v>
      </c>
      <c r="J1080" t="s">
        <v>191</v>
      </c>
      <c r="K1080" t="s">
        <v>829</v>
      </c>
      <c r="L1080">
        <v>132851.16</v>
      </c>
      <c r="M1080">
        <v>9</v>
      </c>
      <c r="N1080">
        <v>0</v>
      </c>
      <c r="O1080">
        <v>50930.27</v>
      </c>
    </row>
    <row r="1081" spans="1:15" x14ac:dyDescent="0.3">
      <c r="A1081" t="s">
        <v>2719</v>
      </c>
      <c r="B1081" t="s">
        <v>1413</v>
      </c>
      <c r="C1081" t="s">
        <v>2008</v>
      </c>
      <c r="D1081" t="s">
        <v>102</v>
      </c>
      <c r="E1081" t="s">
        <v>1467</v>
      </c>
      <c r="F1081" t="s">
        <v>71</v>
      </c>
      <c r="G1081" t="s">
        <v>179</v>
      </c>
      <c r="H1081" t="s">
        <v>236</v>
      </c>
      <c r="I1081" t="s">
        <v>83</v>
      </c>
      <c r="J1081" t="s">
        <v>84</v>
      </c>
      <c r="K1081" t="s">
        <v>85</v>
      </c>
      <c r="L1081">
        <v>66472.490000000005</v>
      </c>
      <c r="M1081">
        <v>7</v>
      </c>
      <c r="N1081">
        <v>0.15</v>
      </c>
      <c r="O1081">
        <v>14192.19</v>
      </c>
    </row>
    <row r="1082" spans="1:15" x14ac:dyDescent="0.3">
      <c r="A1082" t="s">
        <v>2720</v>
      </c>
      <c r="B1082" t="s">
        <v>786</v>
      </c>
      <c r="C1082" t="s">
        <v>655</v>
      </c>
      <c r="D1082" t="s">
        <v>102</v>
      </c>
      <c r="E1082" t="s">
        <v>592</v>
      </c>
      <c r="F1082" t="s">
        <v>52</v>
      </c>
      <c r="G1082" t="s">
        <v>53</v>
      </c>
      <c r="H1082" t="s">
        <v>54</v>
      </c>
      <c r="I1082" t="s">
        <v>118</v>
      </c>
      <c r="J1082" t="s">
        <v>191</v>
      </c>
      <c r="K1082" t="s">
        <v>192</v>
      </c>
      <c r="L1082">
        <v>8609.74</v>
      </c>
      <c r="M1082">
        <v>2</v>
      </c>
      <c r="N1082">
        <v>0.2</v>
      </c>
      <c r="O1082">
        <v>1833.49</v>
      </c>
    </row>
    <row r="1083" spans="1:15" x14ac:dyDescent="0.3">
      <c r="A1083" t="s">
        <v>2721</v>
      </c>
      <c r="B1083" t="s">
        <v>233</v>
      </c>
      <c r="C1083" t="s">
        <v>880</v>
      </c>
      <c r="D1083" t="s">
        <v>50</v>
      </c>
      <c r="E1083" t="s">
        <v>1661</v>
      </c>
      <c r="F1083" t="s">
        <v>52</v>
      </c>
      <c r="G1083" t="s">
        <v>179</v>
      </c>
      <c r="H1083" t="s">
        <v>180</v>
      </c>
      <c r="I1083" t="s">
        <v>55</v>
      </c>
      <c r="J1083" t="s">
        <v>173</v>
      </c>
      <c r="K1083" t="s">
        <v>780</v>
      </c>
      <c r="L1083">
        <v>108496.6</v>
      </c>
      <c r="M1083">
        <v>10</v>
      </c>
      <c r="N1083">
        <v>0.1</v>
      </c>
      <c r="O1083">
        <v>28566.55</v>
      </c>
    </row>
    <row r="1084" spans="1:15" x14ac:dyDescent="0.3">
      <c r="A1084" t="s">
        <v>2722</v>
      </c>
      <c r="B1084" t="s">
        <v>2723</v>
      </c>
      <c r="C1084" t="s">
        <v>839</v>
      </c>
      <c r="D1084" t="s">
        <v>78</v>
      </c>
      <c r="E1084" t="s">
        <v>448</v>
      </c>
      <c r="F1084" t="s">
        <v>52</v>
      </c>
      <c r="G1084" t="s">
        <v>53</v>
      </c>
      <c r="H1084" t="s">
        <v>54</v>
      </c>
      <c r="I1084" t="s">
        <v>118</v>
      </c>
      <c r="J1084" t="s">
        <v>303</v>
      </c>
      <c r="K1084" t="s">
        <v>304</v>
      </c>
      <c r="L1084">
        <v>22445.43</v>
      </c>
      <c r="M1084">
        <v>7</v>
      </c>
      <c r="N1084">
        <v>0.2</v>
      </c>
      <c r="O1084">
        <v>7104.25</v>
      </c>
    </row>
    <row r="1085" spans="1:15" x14ac:dyDescent="0.3">
      <c r="A1085" t="s">
        <v>2724</v>
      </c>
      <c r="B1085" t="s">
        <v>2725</v>
      </c>
      <c r="C1085" t="s">
        <v>2726</v>
      </c>
      <c r="D1085" t="s">
        <v>78</v>
      </c>
      <c r="E1085" t="s">
        <v>332</v>
      </c>
      <c r="F1085" t="s">
        <v>52</v>
      </c>
      <c r="G1085" t="s">
        <v>53</v>
      </c>
      <c r="H1085" t="s">
        <v>246</v>
      </c>
      <c r="I1085" t="s">
        <v>83</v>
      </c>
      <c r="J1085" t="s">
        <v>156</v>
      </c>
      <c r="K1085" t="s">
        <v>285</v>
      </c>
      <c r="L1085">
        <v>26515.1</v>
      </c>
      <c r="M1085">
        <v>10</v>
      </c>
      <c r="N1085">
        <v>0.05</v>
      </c>
      <c r="O1085">
        <v>4297.1400000000003</v>
      </c>
    </row>
    <row r="1086" spans="1:15" x14ac:dyDescent="0.3">
      <c r="A1086" t="s">
        <v>2727</v>
      </c>
      <c r="B1086" t="s">
        <v>1228</v>
      </c>
      <c r="C1086" t="s">
        <v>2115</v>
      </c>
      <c r="D1086" t="s">
        <v>50</v>
      </c>
      <c r="E1086" t="s">
        <v>2728</v>
      </c>
      <c r="F1086" t="s">
        <v>71</v>
      </c>
      <c r="G1086" t="s">
        <v>179</v>
      </c>
      <c r="H1086" t="s">
        <v>236</v>
      </c>
      <c r="I1086" t="s">
        <v>96</v>
      </c>
      <c r="J1086" t="s">
        <v>135</v>
      </c>
      <c r="K1086" t="s">
        <v>395</v>
      </c>
      <c r="L1086">
        <v>25479.56</v>
      </c>
      <c r="M1086">
        <v>2</v>
      </c>
      <c r="N1086">
        <v>0.15</v>
      </c>
      <c r="O1086">
        <v>4805.6899999999996</v>
      </c>
    </row>
    <row r="1087" spans="1:15" x14ac:dyDescent="0.3">
      <c r="A1087" t="s">
        <v>2729</v>
      </c>
      <c r="B1087" t="s">
        <v>663</v>
      </c>
      <c r="C1087" t="s">
        <v>2370</v>
      </c>
      <c r="D1087" t="s">
        <v>102</v>
      </c>
      <c r="E1087" t="s">
        <v>846</v>
      </c>
      <c r="F1087" t="s">
        <v>52</v>
      </c>
      <c r="G1087" t="s">
        <v>179</v>
      </c>
      <c r="H1087" t="s">
        <v>236</v>
      </c>
      <c r="I1087" t="s">
        <v>83</v>
      </c>
      <c r="J1087" t="s">
        <v>379</v>
      </c>
      <c r="K1087" t="s">
        <v>562</v>
      </c>
      <c r="L1087">
        <v>47392.83</v>
      </c>
      <c r="M1087">
        <v>9</v>
      </c>
      <c r="N1087">
        <v>0</v>
      </c>
      <c r="O1087">
        <v>13044.5</v>
      </c>
    </row>
    <row r="1088" spans="1:15" x14ac:dyDescent="0.3">
      <c r="A1088" t="s">
        <v>2730</v>
      </c>
      <c r="B1088" t="s">
        <v>464</v>
      </c>
      <c r="C1088" t="s">
        <v>2731</v>
      </c>
      <c r="D1088" t="s">
        <v>102</v>
      </c>
      <c r="E1088" t="s">
        <v>196</v>
      </c>
      <c r="F1088" t="s">
        <v>71</v>
      </c>
      <c r="G1088" t="s">
        <v>53</v>
      </c>
      <c r="H1088" t="s">
        <v>54</v>
      </c>
      <c r="I1088" t="s">
        <v>96</v>
      </c>
      <c r="J1088" t="s">
        <v>135</v>
      </c>
      <c r="K1088" t="s">
        <v>275</v>
      </c>
      <c r="L1088">
        <v>13701.36</v>
      </c>
      <c r="M1088">
        <v>4</v>
      </c>
      <c r="N1088">
        <v>0.1</v>
      </c>
      <c r="O1088">
        <v>3683.64</v>
      </c>
    </row>
    <row r="1089" spans="1:15" x14ac:dyDescent="0.3">
      <c r="A1089" t="s">
        <v>2732</v>
      </c>
      <c r="B1089" t="s">
        <v>335</v>
      </c>
      <c r="C1089" t="s">
        <v>2504</v>
      </c>
      <c r="D1089" t="s">
        <v>78</v>
      </c>
      <c r="E1089" t="s">
        <v>316</v>
      </c>
      <c r="F1089" t="s">
        <v>80</v>
      </c>
      <c r="G1089" t="s">
        <v>63</v>
      </c>
      <c r="H1089" t="s">
        <v>213</v>
      </c>
      <c r="I1089" t="s">
        <v>83</v>
      </c>
      <c r="J1089" t="s">
        <v>449</v>
      </c>
      <c r="K1089" t="s">
        <v>450</v>
      </c>
      <c r="L1089">
        <v>5955.27</v>
      </c>
      <c r="M1089">
        <v>1</v>
      </c>
      <c r="N1089">
        <v>0.1</v>
      </c>
      <c r="O1089">
        <v>1662.16</v>
      </c>
    </row>
    <row r="1090" spans="1:15" x14ac:dyDescent="0.3">
      <c r="A1090" t="s">
        <v>2733</v>
      </c>
      <c r="B1090" t="s">
        <v>1805</v>
      </c>
      <c r="C1090" t="s">
        <v>1290</v>
      </c>
      <c r="D1090" t="s">
        <v>102</v>
      </c>
      <c r="E1090" t="s">
        <v>302</v>
      </c>
      <c r="F1090" t="s">
        <v>52</v>
      </c>
      <c r="G1090" t="s">
        <v>63</v>
      </c>
      <c r="H1090" t="s">
        <v>64</v>
      </c>
      <c r="I1090" t="s">
        <v>118</v>
      </c>
      <c r="J1090" t="s">
        <v>303</v>
      </c>
      <c r="K1090" t="s">
        <v>491</v>
      </c>
      <c r="L1090">
        <v>82149.960000000006</v>
      </c>
      <c r="M1090">
        <v>6</v>
      </c>
      <c r="N1090">
        <v>0.1</v>
      </c>
      <c r="O1090">
        <v>20728.95</v>
      </c>
    </row>
    <row r="1091" spans="1:15" x14ac:dyDescent="0.3">
      <c r="A1091" t="s">
        <v>2734</v>
      </c>
      <c r="B1091" t="s">
        <v>2027</v>
      </c>
      <c r="C1091" t="s">
        <v>2735</v>
      </c>
      <c r="D1091" t="s">
        <v>61</v>
      </c>
      <c r="E1091" t="s">
        <v>155</v>
      </c>
      <c r="F1091" t="s">
        <v>71</v>
      </c>
      <c r="G1091" t="s">
        <v>81</v>
      </c>
      <c r="H1091" t="s">
        <v>284</v>
      </c>
      <c r="I1091" t="s">
        <v>55</v>
      </c>
      <c r="J1091" t="s">
        <v>65</v>
      </c>
      <c r="K1091" t="s">
        <v>130</v>
      </c>
      <c r="L1091">
        <v>104906.3</v>
      </c>
      <c r="M1091">
        <v>10</v>
      </c>
      <c r="N1091">
        <v>0</v>
      </c>
      <c r="O1091">
        <v>35395.620000000003</v>
      </c>
    </row>
    <row r="1092" spans="1:15" x14ac:dyDescent="0.3">
      <c r="A1092" t="s">
        <v>2736</v>
      </c>
      <c r="B1092" t="s">
        <v>1726</v>
      </c>
      <c r="C1092" t="s">
        <v>1589</v>
      </c>
      <c r="D1092" t="s">
        <v>102</v>
      </c>
      <c r="E1092" t="s">
        <v>676</v>
      </c>
      <c r="F1092" t="s">
        <v>52</v>
      </c>
      <c r="G1092" t="s">
        <v>63</v>
      </c>
      <c r="H1092" t="s">
        <v>64</v>
      </c>
      <c r="I1092" t="s">
        <v>83</v>
      </c>
      <c r="J1092" t="s">
        <v>156</v>
      </c>
      <c r="K1092" t="s">
        <v>285</v>
      </c>
      <c r="L1092">
        <v>13330.55</v>
      </c>
      <c r="M1092">
        <v>5</v>
      </c>
      <c r="N1092">
        <v>0</v>
      </c>
      <c r="O1092">
        <v>4559.66</v>
      </c>
    </row>
    <row r="1093" spans="1:15" x14ac:dyDescent="0.3">
      <c r="A1093" t="s">
        <v>2737</v>
      </c>
      <c r="B1093" t="s">
        <v>2475</v>
      </c>
      <c r="C1093" t="s">
        <v>995</v>
      </c>
      <c r="D1093" t="s">
        <v>50</v>
      </c>
      <c r="E1093" t="s">
        <v>920</v>
      </c>
      <c r="F1093" t="s">
        <v>71</v>
      </c>
      <c r="G1093" t="s">
        <v>179</v>
      </c>
      <c r="H1093" t="s">
        <v>236</v>
      </c>
      <c r="I1093" t="s">
        <v>96</v>
      </c>
      <c r="J1093" t="s">
        <v>135</v>
      </c>
      <c r="K1093" t="s">
        <v>395</v>
      </c>
      <c r="L1093">
        <v>12154.39</v>
      </c>
      <c r="M1093">
        <v>1</v>
      </c>
      <c r="N1093">
        <v>0.05</v>
      </c>
      <c r="O1093">
        <v>2879.06</v>
      </c>
    </row>
    <row r="1094" spans="1:15" x14ac:dyDescent="0.3">
      <c r="A1094" t="s">
        <v>2738</v>
      </c>
      <c r="B1094" t="s">
        <v>793</v>
      </c>
      <c r="C1094" t="s">
        <v>1567</v>
      </c>
      <c r="D1094" t="s">
        <v>50</v>
      </c>
      <c r="E1094" t="s">
        <v>954</v>
      </c>
      <c r="F1094" t="s">
        <v>80</v>
      </c>
      <c r="G1094" t="s">
        <v>81</v>
      </c>
      <c r="H1094" t="s">
        <v>186</v>
      </c>
      <c r="I1094" t="s">
        <v>118</v>
      </c>
      <c r="J1094" t="s">
        <v>303</v>
      </c>
      <c r="K1094" t="s">
        <v>304</v>
      </c>
      <c r="L1094">
        <v>125962.38</v>
      </c>
      <c r="M1094">
        <v>9</v>
      </c>
      <c r="N1094">
        <v>0.05</v>
      </c>
      <c r="O1094">
        <v>24324.5</v>
      </c>
    </row>
    <row r="1095" spans="1:15" x14ac:dyDescent="0.3">
      <c r="A1095" t="s">
        <v>2739</v>
      </c>
      <c r="B1095" t="s">
        <v>2740</v>
      </c>
      <c r="C1095" t="s">
        <v>1893</v>
      </c>
      <c r="D1095" t="s">
        <v>61</v>
      </c>
      <c r="E1095" t="s">
        <v>1562</v>
      </c>
      <c r="F1095" t="s">
        <v>52</v>
      </c>
      <c r="G1095" t="s">
        <v>179</v>
      </c>
      <c r="H1095" t="s">
        <v>180</v>
      </c>
      <c r="I1095" t="s">
        <v>96</v>
      </c>
      <c r="J1095" t="s">
        <v>135</v>
      </c>
      <c r="K1095" t="s">
        <v>395</v>
      </c>
      <c r="L1095">
        <v>7142.19</v>
      </c>
      <c r="M1095">
        <v>1</v>
      </c>
      <c r="N1095">
        <v>0.05</v>
      </c>
      <c r="O1095">
        <v>2303.66</v>
      </c>
    </row>
    <row r="1096" spans="1:15" x14ac:dyDescent="0.3">
      <c r="A1096" t="s">
        <v>2741</v>
      </c>
      <c r="B1096" t="s">
        <v>485</v>
      </c>
      <c r="C1096" t="s">
        <v>2742</v>
      </c>
      <c r="D1096" t="s">
        <v>78</v>
      </c>
      <c r="E1096" t="s">
        <v>2434</v>
      </c>
      <c r="F1096" t="s">
        <v>71</v>
      </c>
      <c r="G1096" t="s">
        <v>53</v>
      </c>
      <c r="H1096" t="s">
        <v>246</v>
      </c>
      <c r="I1096" t="s">
        <v>83</v>
      </c>
      <c r="J1096" t="s">
        <v>449</v>
      </c>
      <c r="K1096" t="s">
        <v>681</v>
      </c>
      <c r="L1096">
        <v>10395.56</v>
      </c>
      <c r="M1096">
        <v>4</v>
      </c>
      <c r="N1096">
        <v>0.2</v>
      </c>
      <c r="O1096">
        <v>1757.86</v>
      </c>
    </row>
    <row r="1097" spans="1:15" x14ac:dyDescent="0.3">
      <c r="A1097" t="s">
        <v>2743</v>
      </c>
      <c r="B1097" t="s">
        <v>2744</v>
      </c>
      <c r="C1097" t="s">
        <v>296</v>
      </c>
      <c r="D1097" t="s">
        <v>61</v>
      </c>
      <c r="E1097" t="s">
        <v>730</v>
      </c>
      <c r="F1097" t="s">
        <v>71</v>
      </c>
      <c r="G1097" t="s">
        <v>179</v>
      </c>
      <c r="H1097" t="s">
        <v>236</v>
      </c>
      <c r="I1097" t="s">
        <v>96</v>
      </c>
      <c r="J1097" t="s">
        <v>166</v>
      </c>
      <c r="K1097" t="s">
        <v>762</v>
      </c>
      <c r="L1097">
        <v>115513.2</v>
      </c>
      <c r="M1097">
        <v>8</v>
      </c>
      <c r="N1097">
        <v>0.2</v>
      </c>
      <c r="O1097">
        <v>28787.38</v>
      </c>
    </row>
    <row r="1098" spans="1:15" x14ac:dyDescent="0.3">
      <c r="A1098" t="s">
        <v>2745</v>
      </c>
      <c r="B1098" t="s">
        <v>1680</v>
      </c>
      <c r="C1098" t="s">
        <v>2016</v>
      </c>
      <c r="D1098" t="s">
        <v>102</v>
      </c>
      <c r="E1098" t="s">
        <v>1562</v>
      </c>
      <c r="F1098" t="s">
        <v>71</v>
      </c>
      <c r="G1098" t="s">
        <v>53</v>
      </c>
      <c r="H1098" t="s">
        <v>246</v>
      </c>
      <c r="I1098" t="s">
        <v>83</v>
      </c>
      <c r="J1098" t="s">
        <v>449</v>
      </c>
      <c r="K1098" t="s">
        <v>775</v>
      </c>
      <c r="L1098">
        <v>18154.02</v>
      </c>
      <c r="M1098">
        <v>2</v>
      </c>
      <c r="N1098">
        <v>0.1</v>
      </c>
      <c r="O1098">
        <v>3096.39</v>
      </c>
    </row>
    <row r="1099" spans="1:15" x14ac:dyDescent="0.3">
      <c r="A1099" t="s">
        <v>2746</v>
      </c>
      <c r="B1099" t="s">
        <v>2747</v>
      </c>
      <c r="C1099" t="s">
        <v>471</v>
      </c>
      <c r="D1099" t="s">
        <v>102</v>
      </c>
      <c r="E1099" t="s">
        <v>1095</v>
      </c>
      <c r="F1099" t="s">
        <v>71</v>
      </c>
      <c r="G1099" t="s">
        <v>72</v>
      </c>
      <c r="H1099" t="s">
        <v>117</v>
      </c>
      <c r="I1099" t="s">
        <v>118</v>
      </c>
      <c r="J1099" t="s">
        <v>119</v>
      </c>
      <c r="K1099" t="s">
        <v>120</v>
      </c>
      <c r="L1099">
        <v>3390.44</v>
      </c>
      <c r="M1099">
        <v>1</v>
      </c>
      <c r="N1099">
        <v>0.25</v>
      </c>
      <c r="O1099">
        <v>540.13</v>
      </c>
    </row>
    <row r="1100" spans="1:15" x14ac:dyDescent="0.3">
      <c r="A1100" t="s">
        <v>2748</v>
      </c>
      <c r="B1100" t="s">
        <v>751</v>
      </c>
      <c r="C1100" t="s">
        <v>752</v>
      </c>
      <c r="D1100" t="s">
        <v>61</v>
      </c>
      <c r="E1100" t="s">
        <v>536</v>
      </c>
      <c r="F1100" t="s">
        <v>52</v>
      </c>
      <c r="G1100" t="s">
        <v>53</v>
      </c>
      <c r="H1100" t="s">
        <v>54</v>
      </c>
      <c r="I1100" t="s">
        <v>83</v>
      </c>
      <c r="J1100" t="s">
        <v>379</v>
      </c>
      <c r="K1100" t="s">
        <v>562</v>
      </c>
      <c r="L1100">
        <v>48869.919999999998</v>
      </c>
      <c r="M1100">
        <v>8</v>
      </c>
      <c r="N1100">
        <v>0.25</v>
      </c>
      <c r="O1100">
        <v>10398.25</v>
      </c>
    </row>
    <row r="1101" spans="1:15" x14ac:dyDescent="0.3">
      <c r="A1101" t="s">
        <v>2749</v>
      </c>
      <c r="B1101" t="s">
        <v>714</v>
      </c>
      <c r="C1101" t="s">
        <v>2657</v>
      </c>
      <c r="D1101" t="s">
        <v>61</v>
      </c>
      <c r="E1101" t="s">
        <v>1108</v>
      </c>
      <c r="F1101" t="s">
        <v>52</v>
      </c>
      <c r="G1101" t="s">
        <v>53</v>
      </c>
      <c r="H1101" t="s">
        <v>54</v>
      </c>
      <c r="I1101" t="s">
        <v>118</v>
      </c>
      <c r="J1101" t="s">
        <v>230</v>
      </c>
      <c r="K1101" t="s">
        <v>356</v>
      </c>
      <c r="L1101">
        <v>42499.92</v>
      </c>
      <c r="M1101">
        <v>6</v>
      </c>
      <c r="N1101">
        <v>0.15</v>
      </c>
      <c r="O1101">
        <v>6438.85</v>
      </c>
    </row>
    <row r="1102" spans="1:15" x14ac:dyDescent="0.3">
      <c r="A1102" t="s">
        <v>2750</v>
      </c>
      <c r="B1102" t="s">
        <v>2751</v>
      </c>
      <c r="C1102" t="s">
        <v>1904</v>
      </c>
      <c r="D1102" t="s">
        <v>78</v>
      </c>
      <c r="E1102" t="s">
        <v>2752</v>
      </c>
      <c r="F1102" t="s">
        <v>80</v>
      </c>
      <c r="G1102" t="s">
        <v>63</v>
      </c>
      <c r="H1102" t="s">
        <v>213</v>
      </c>
      <c r="I1102" t="s">
        <v>96</v>
      </c>
      <c r="J1102" t="s">
        <v>111</v>
      </c>
      <c r="K1102" t="s">
        <v>112</v>
      </c>
      <c r="L1102">
        <v>18380.939999999999</v>
      </c>
      <c r="M1102">
        <v>6</v>
      </c>
      <c r="N1102">
        <v>0.2</v>
      </c>
      <c r="O1102">
        <v>5271.85</v>
      </c>
    </row>
    <row r="1103" spans="1:15" x14ac:dyDescent="0.3">
      <c r="A1103" t="s">
        <v>2753</v>
      </c>
      <c r="B1103" t="s">
        <v>2754</v>
      </c>
      <c r="C1103" t="s">
        <v>2755</v>
      </c>
      <c r="D1103" t="s">
        <v>78</v>
      </c>
      <c r="E1103" t="s">
        <v>1490</v>
      </c>
      <c r="F1103" t="s">
        <v>80</v>
      </c>
      <c r="G1103" t="s">
        <v>53</v>
      </c>
      <c r="H1103" t="s">
        <v>90</v>
      </c>
      <c r="I1103" t="s">
        <v>55</v>
      </c>
      <c r="J1103" t="s">
        <v>56</v>
      </c>
      <c r="K1103" t="s">
        <v>151</v>
      </c>
      <c r="L1103">
        <v>72107.820000000007</v>
      </c>
      <c r="M1103">
        <v>6</v>
      </c>
      <c r="N1103">
        <v>0.15</v>
      </c>
      <c r="O1103">
        <v>19200.75</v>
      </c>
    </row>
    <row r="1104" spans="1:15" x14ac:dyDescent="0.3">
      <c r="A1104" t="s">
        <v>2756</v>
      </c>
      <c r="B1104" t="s">
        <v>2757</v>
      </c>
      <c r="C1104" t="s">
        <v>2758</v>
      </c>
      <c r="D1104" t="s">
        <v>78</v>
      </c>
      <c r="E1104" t="s">
        <v>1419</v>
      </c>
      <c r="F1104" t="s">
        <v>80</v>
      </c>
      <c r="G1104" t="s">
        <v>81</v>
      </c>
      <c r="H1104" t="s">
        <v>186</v>
      </c>
      <c r="I1104" t="s">
        <v>96</v>
      </c>
      <c r="J1104" t="s">
        <v>166</v>
      </c>
      <c r="K1104" t="s">
        <v>762</v>
      </c>
      <c r="L1104">
        <v>10061.540000000001</v>
      </c>
      <c r="M1104">
        <v>1</v>
      </c>
      <c r="N1104">
        <v>0.2</v>
      </c>
      <c r="O1104">
        <v>1753.4</v>
      </c>
    </row>
    <row r="1105" spans="1:15" x14ac:dyDescent="0.3">
      <c r="A1105" t="s">
        <v>2759</v>
      </c>
      <c r="B1105" t="s">
        <v>2760</v>
      </c>
      <c r="C1105" t="s">
        <v>1728</v>
      </c>
      <c r="D1105" t="s">
        <v>50</v>
      </c>
      <c r="E1105" t="s">
        <v>2019</v>
      </c>
      <c r="F1105" t="s">
        <v>71</v>
      </c>
      <c r="G1105" t="s">
        <v>63</v>
      </c>
      <c r="H1105" t="s">
        <v>64</v>
      </c>
      <c r="I1105" t="s">
        <v>83</v>
      </c>
      <c r="J1105" t="s">
        <v>156</v>
      </c>
      <c r="K1105" t="s">
        <v>157</v>
      </c>
      <c r="L1105">
        <v>18659.48</v>
      </c>
      <c r="M1105">
        <v>2</v>
      </c>
      <c r="N1105">
        <v>0.1</v>
      </c>
      <c r="O1105">
        <v>5061.57</v>
      </c>
    </row>
    <row r="1106" spans="1:15" x14ac:dyDescent="0.3">
      <c r="A1106" t="s">
        <v>2761</v>
      </c>
      <c r="B1106" t="s">
        <v>2762</v>
      </c>
      <c r="C1106" t="s">
        <v>216</v>
      </c>
      <c r="D1106" t="s">
        <v>78</v>
      </c>
      <c r="E1106" t="s">
        <v>1091</v>
      </c>
      <c r="F1106" t="s">
        <v>52</v>
      </c>
      <c r="G1106" t="s">
        <v>63</v>
      </c>
      <c r="H1106" t="s">
        <v>172</v>
      </c>
      <c r="I1106" t="s">
        <v>96</v>
      </c>
      <c r="J1106" t="s">
        <v>135</v>
      </c>
      <c r="K1106" t="s">
        <v>275</v>
      </c>
      <c r="L1106">
        <v>77482.53</v>
      </c>
      <c r="M1106">
        <v>9</v>
      </c>
      <c r="N1106">
        <v>0.05</v>
      </c>
      <c r="O1106">
        <v>29432.93</v>
      </c>
    </row>
    <row r="1107" spans="1:15" x14ac:dyDescent="0.3">
      <c r="A1107" t="s">
        <v>2763</v>
      </c>
      <c r="B1107" t="s">
        <v>1928</v>
      </c>
      <c r="C1107" t="s">
        <v>2744</v>
      </c>
      <c r="D1107" t="s">
        <v>50</v>
      </c>
      <c r="E1107" t="s">
        <v>2764</v>
      </c>
      <c r="F1107" t="s">
        <v>52</v>
      </c>
      <c r="G1107" t="s">
        <v>53</v>
      </c>
      <c r="H1107" t="s">
        <v>246</v>
      </c>
      <c r="I1107" t="s">
        <v>83</v>
      </c>
      <c r="J1107" t="s">
        <v>379</v>
      </c>
      <c r="K1107" t="s">
        <v>716</v>
      </c>
      <c r="L1107">
        <v>20214.740000000002</v>
      </c>
      <c r="M1107">
        <v>2</v>
      </c>
      <c r="N1107">
        <v>0.1</v>
      </c>
      <c r="O1107">
        <v>4471.91</v>
      </c>
    </row>
    <row r="1108" spans="1:15" x14ac:dyDescent="0.3">
      <c r="A1108" t="s">
        <v>2765</v>
      </c>
      <c r="B1108" t="s">
        <v>599</v>
      </c>
      <c r="C1108" t="s">
        <v>2486</v>
      </c>
      <c r="D1108" t="s">
        <v>102</v>
      </c>
      <c r="E1108" t="s">
        <v>324</v>
      </c>
      <c r="F1108" t="s">
        <v>80</v>
      </c>
      <c r="G1108" t="s">
        <v>179</v>
      </c>
      <c r="H1108" t="s">
        <v>236</v>
      </c>
      <c r="I1108" t="s">
        <v>118</v>
      </c>
      <c r="J1108" t="s">
        <v>303</v>
      </c>
      <c r="K1108" t="s">
        <v>421</v>
      </c>
      <c r="L1108">
        <v>78967.100000000006</v>
      </c>
      <c r="M1108">
        <v>10</v>
      </c>
      <c r="N1108">
        <v>0.1</v>
      </c>
      <c r="O1108">
        <v>14104.12</v>
      </c>
    </row>
    <row r="1109" spans="1:15" x14ac:dyDescent="0.3">
      <c r="A1109" t="s">
        <v>2766</v>
      </c>
      <c r="B1109" t="s">
        <v>2767</v>
      </c>
      <c r="C1109" t="s">
        <v>2432</v>
      </c>
      <c r="D1109" t="s">
        <v>50</v>
      </c>
      <c r="E1109" t="s">
        <v>1527</v>
      </c>
      <c r="F1109" t="s">
        <v>71</v>
      </c>
      <c r="G1109" t="s">
        <v>72</v>
      </c>
      <c r="H1109" t="s">
        <v>73</v>
      </c>
      <c r="I1109" t="s">
        <v>96</v>
      </c>
      <c r="J1109" t="s">
        <v>166</v>
      </c>
      <c r="K1109" t="s">
        <v>167</v>
      </c>
      <c r="L1109">
        <v>46450.7</v>
      </c>
      <c r="M1109">
        <v>10</v>
      </c>
      <c r="N1109">
        <v>0.1</v>
      </c>
      <c r="O1109">
        <v>15609.21</v>
      </c>
    </row>
    <row r="1110" spans="1:15" x14ac:dyDescent="0.3">
      <c r="A1110" t="s">
        <v>2768</v>
      </c>
      <c r="B1110" t="s">
        <v>205</v>
      </c>
      <c r="C1110" t="s">
        <v>1053</v>
      </c>
      <c r="D1110" t="s">
        <v>61</v>
      </c>
      <c r="E1110" t="s">
        <v>2545</v>
      </c>
      <c r="F1110" t="s">
        <v>71</v>
      </c>
      <c r="G1110" t="s">
        <v>53</v>
      </c>
      <c r="H1110" t="s">
        <v>54</v>
      </c>
      <c r="I1110" t="s">
        <v>118</v>
      </c>
      <c r="J1110" t="s">
        <v>119</v>
      </c>
      <c r="K1110" t="s">
        <v>270</v>
      </c>
      <c r="L1110">
        <v>44838.57</v>
      </c>
      <c r="M1110">
        <v>7</v>
      </c>
      <c r="N1110">
        <v>0.1</v>
      </c>
      <c r="O1110">
        <v>13124.52</v>
      </c>
    </row>
    <row r="1111" spans="1:15" x14ac:dyDescent="0.3">
      <c r="A1111" t="s">
        <v>2769</v>
      </c>
      <c r="B1111" t="s">
        <v>373</v>
      </c>
      <c r="C1111" t="s">
        <v>1936</v>
      </c>
      <c r="D1111" t="s">
        <v>102</v>
      </c>
      <c r="E1111" t="s">
        <v>229</v>
      </c>
      <c r="F1111" t="s">
        <v>52</v>
      </c>
      <c r="G1111" t="s">
        <v>63</v>
      </c>
      <c r="H1111" t="s">
        <v>202</v>
      </c>
      <c r="I1111" t="s">
        <v>96</v>
      </c>
      <c r="J1111" t="s">
        <v>135</v>
      </c>
      <c r="K1111" t="s">
        <v>275</v>
      </c>
      <c r="L1111">
        <v>117437.68</v>
      </c>
      <c r="M1111">
        <v>8</v>
      </c>
      <c r="N1111">
        <v>0.1</v>
      </c>
      <c r="O1111">
        <v>17503.07</v>
      </c>
    </row>
    <row r="1112" spans="1:15" x14ac:dyDescent="0.3">
      <c r="A1112" t="s">
        <v>2770</v>
      </c>
      <c r="B1112" t="s">
        <v>1512</v>
      </c>
      <c r="C1112" t="s">
        <v>1051</v>
      </c>
      <c r="D1112" t="s">
        <v>61</v>
      </c>
      <c r="E1112" t="s">
        <v>2582</v>
      </c>
      <c r="F1112" t="s">
        <v>71</v>
      </c>
      <c r="G1112" t="s">
        <v>179</v>
      </c>
      <c r="H1112" t="s">
        <v>180</v>
      </c>
      <c r="I1112" t="s">
        <v>96</v>
      </c>
      <c r="J1112" t="s">
        <v>166</v>
      </c>
      <c r="K1112" t="s">
        <v>167</v>
      </c>
      <c r="L1112">
        <v>18999.45</v>
      </c>
      <c r="M1112">
        <v>5</v>
      </c>
      <c r="N1112">
        <v>0.05</v>
      </c>
      <c r="O1112">
        <v>5703.13</v>
      </c>
    </row>
    <row r="1113" spans="1:15" x14ac:dyDescent="0.3">
      <c r="A1113" t="s">
        <v>2771</v>
      </c>
      <c r="B1113" t="s">
        <v>1938</v>
      </c>
      <c r="C1113" t="s">
        <v>1852</v>
      </c>
      <c r="D1113" t="s">
        <v>102</v>
      </c>
      <c r="E1113" t="s">
        <v>2772</v>
      </c>
      <c r="F1113" t="s">
        <v>52</v>
      </c>
      <c r="G1113" t="s">
        <v>81</v>
      </c>
      <c r="H1113" t="s">
        <v>82</v>
      </c>
      <c r="I1113" t="s">
        <v>83</v>
      </c>
      <c r="J1113" t="s">
        <v>379</v>
      </c>
      <c r="K1113" t="s">
        <v>562</v>
      </c>
      <c r="L1113">
        <v>28057.48</v>
      </c>
      <c r="M1113">
        <v>2</v>
      </c>
      <c r="N1113">
        <v>0.25</v>
      </c>
      <c r="O1113">
        <v>5008.42</v>
      </c>
    </row>
    <row r="1114" spans="1:15" x14ac:dyDescent="0.3">
      <c r="A1114" t="s">
        <v>2773</v>
      </c>
      <c r="B1114" t="s">
        <v>1692</v>
      </c>
      <c r="C1114" t="s">
        <v>552</v>
      </c>
      <c r="D1114" t="s">
        <v>102</v>
      </c>
      <c r="E1114" t="s">
        <v>1923</v>
      </c>
      <c r="F1114" t="s">
        <v>52</v>
      </c>
      <c r="G1114" t="s">
        <v>72</v>
      </c>
      <c r="H1114" t="s">
        <v>73</v>
      </c>
      <c r="I1114" t="s">
        <v>118</v>
      </c>
      <c r="J1114" t="s">
        <v>191</v>
      </c>
      <c r="K1114" t="s">
        <v>192</v>
      </c>
      <c r="L1114">
        <v>40243.86</v>
      </c>
      <c r="M1114">
        <v>3</v>
      </c>
      <c r="N1114">
        <v>0.1</v>
      </c>
      <c r="O1114">
        <v>13582.56</v>
      </c>
    </row>
    <row r="1115" spans="1:15" x14ac:dyDescent="0.3">
      <c r="A1115" t="s">
        <v>2774</v>
      </c>
      <c r="B1115" t="s">
        <v>526</v>
      </c>
      <c r="C1115" t="s">
        <v>1338</v>
      </c>
      <c r="D1115" t="s">
        <v>50</v>
      </c>
      <c r="E1115" t="s">
        <v>734</v>
      </c>
      <c r="F1115" t="s">
        <v>52</v>
      </c>
      <c r="G1115" t="s">
        <v>53</v>
      </c>
      <c r="H1115" t="s">
        <v>246</v>
      </c>
      <c r="I1115" t="s">
        <v>96</v>
      </c>
      <c r="J1115" t="s">
        <v>111</v>
      </c>
      <c r="K1115" t="s">
        <v>112</v>
      </c>
      <c r="L1115">
        <v>45131.4</v>
      </c>
      <c r="M1115">
        <v>10</v>
      </c>
      <c r="N1115">
        <v>0.2</v>
      </c>
      <c r="O1115">
        <v>13795.01</v>
      </c>
    </row>
    <row r="1116" spans="1:15" x14ac:dyDescent="0.3">
      <c r="A1116" t="s">
        <v>2775</v>
      </c>
      <c r="B1116" t="s">
        <v>2742</v>
      </c>
      <c r="C1116" t="s">
        <v>1185</v>
      </c>
      <c r="D1116" t="s">
        <v>61</v>
      </c>
      <c r="E1116" t="s">
        <v>824</v>
      </c>
      <c r="F1116" t="s">
        <v>80</v>
      </c>
      <c r="G1116" t="s">
        <v>72</v>
      </c>
      <c r="H1116" t="s">
        <v>104</v>
      </c>
      <c r="I1116" t="s">
        <v>55</v>
      </c>
      <c r="J1116" t="s">
        <v>56</v>
      </c>
      <c r="K1116" t="s">
        <v>74</v>
      </c>
      <c r="L1116">
        <v>41590.68</v>
      </c>
      <c r="M1116">
        <v>4</v>
      </c>
      <c r="N1116">
        <v>0</v>
      </c>
      <c r="O1116">
        <v>12545.9</v>
      </c>
    </row>
    <row r="1117" spans="1:15" x14ac:dyDescent="0.3">
      <c r="A1117" t="s">
        <v>2776</v>
      </c>
      <c r="B1117" t="s">
        <v>2586</v>
      </c>
      <c r="C1117" t="s">
        <v>1751</v>
      </c>
      <c r="D1117" t="s">
        <v>61</v>
      </c>
      <c r="E1117" t="s">
        <v>1308</v>
      </c>
      <c r="F1117" t="s">
        <v>71</v>
      </c>
      <c r="G1117" t="s">
        <v>179</v>
      </c>
      <c r="H1117" t="s">
        <v>236</v>
      </c>
      <c r="I1117" t="s">
        <v>118</v>
      </c>
      <c r="J1117" t="s">
        <v>119</v>
      </c>
      <c r="K1117" t="s">
        <v>197</v>
      </c>
      <c r="L1117">
        <v>47820.04</v>
      </c>
      <c r="M1117">
        <v>4</v>
      </c>
      <c r="N1117">
        <v>0.1</v>
      </c>
      <c r="O1117">
        <v>10046.629999999999</v>
      </c>
    </row>
    <row r="1118" spans="1:15" x14ac:dyDescent="0.3">
      <c r="A1118" t="s">
        <v>2777</v>
      </c>
      <c r="B1118" t="s">
        <v>2348</v>
      </c>
      <c r="C1118" t="s">
        <v>1322</v>
      </c>
      <c r="D1118" t="s">
        <v>102</v>
      </c>
      <c r="E1118" t="s">
        <v>561</v>
      </c>
      <c r="F1118" t="s">
        <v>52</v>
      </c>
      <c r="G1118" t="s">
        <v>81</v>
      </c>
      <c r="H1118" t="s">
        <v>82</v>
      </c>
      <c r="I1118" t="s">
        <v>55</v>
      </c>
      <c r="J1118" t="s">
        <v>65</v>
      </c>
      <c r="K1118" t="s">
        <v>130</v>
      </c>
      <c r="L1118">
        <v>16531.36</v>
      </c>
      <c r="M1118">
        <v>8</v>
      </c>
      <c r="N1118">
        <v>0.25</v>
      </c>
      <c r="O1118">
        <v>4731.76</v>
      </c>
    </row>
    <row r="1119" spans="1:15" x14ac:dyDescent="0.3">
      <c r="A1119" t="s">
        <v>2778</v>
      </c>
      <c r="B1119" t="s">
        <v>2779</v>
      </c>
      <c r="C1119" t="s">
        <v>1934</v>
      </c>
      <c r="D1119" t="s">
        <v>78</v>
      </c>
      <c r="E1119" t="s">
        <v>688</v>
      </c>
      <c r="F1119" t="s">
        <v>80</v>
      </c>
      <c r="G1119" t="s">
        <v>63</v>
      </c>
      <c r="H1119" t="s">
        <v>202</v>
      </c>
      <c r="I1119" t="s">
        <v>96</v>
      </c>
      <c r="J1119" t="s">
        <v>111</v>
      </c>
      <c r="K1119" t="s">
        <v>225</v>
      </c>
      <c r="L1119">
        <v>98953.47</v>
      </c>
      <c r="M1119">
        <v>9</v>
      </c>
      <c r="N1119">
        <v>0.1</v>
      </c>
      <c r="O1119">
        <v>14751.67</v>
      </c>
    </row>
    <row r="1120" spans="1:15" x14ac:dyDescent="0.3">
      <c r="A1120" t="s">
        <v>2780</v>
      </c>
      <c r="B1120" t="s">
        <v>2781</v>
      </c>
      <c r="C1120" t="s">
        <v>1322</v>
      </c>
      <c r="D1120" t="s">
        <v>50</v>
      </c>
      <c r="E1120" t="s">
        <v>1375</v>
      </c>
      <c r="F1120" t="s">
        <v>71</v>
      </c>
      <c r="G1120" t="s">
        <v>53</v>
      </c>
      <c r="H1120" t="s">
        <v>90</v>
      </c>
      <c r="I1120" t="s">
        <v>55</v>
      </c>
      <c r="J1120" t="s">
        <v>173</v>
      </c>
      <c r="K1120" t="s">
        <v>203</v>
      </c>
      <c r="L1120">
        <v>29827.35</v>
      </c>
      <c r="M1120">
        <v>5</v>
      </c>
      <c r="N1120">
        <v>0.15</v>
      </c>
      <c r="O1120">
        <v>7203.47</v>
      </c>
    </row>
    <row r="1121" spans="1:15" x14ac:dyDescent="0.3">
      <c r="A1121" t="s">
        <v>2782</v>
      </c>
      <c r="B1121" t="s">
        <v>2543</v>
      </c>
      <c r="C1121" t="s">
        <v>2783</v>
      </c>
      <c r="D1121" t="s">
        <v>78</v>
      </c>
      <c r="E1121" t="s">
        <v>2137</v>
      </c>
      <c r="F1121" t="s">
        <v>71</v>
      </c>
      <c r="G1121" t="s">
        <v>63</v>
      </c>
      <c r="H1121" t="s">
        <v>64</v>
      </c>
      <c r="I1121" t="s">
        <v>83</v>
      </c>
      <c r="J1121" t="s">
        <v>449</v>
      </c>
      <c r="K1121" t="s">
        <v>775</v>
      </c>
      <c r="L1121">
        <v>31769.3</v>
      </c>
      <c r="M1121">
        <v>5</v>
      </c>
      <c r="N1121">
        <v>0.15</v>
      </c>
      <c r="O1121">
        <v>4890.9399999999996</v>
      </c>
    </row>
    <row r="1122" spans="1:15" x14ac:dyDescent="0.3">
      <c r="A1122" t="s">
        <v>2784</v>
      </c>
      <c r="B1122" t="s">
        <v>1880</v>
      </c>
      <c r="C1122" t="s">
        <v>1934</v>
      </c>
      <c r="D1122" t="s">
        <v>50</v>
      </c>
      <c r="E1122" t="s">
        <v>871</v>
      </c>
      <c r="F1122" t="s">
        <v>80</v>
      </c>
      <c r="G1122" t="s">
        <v>179</v>
      </c>
      <c r="H1122" t="s">
        <v>236</v>
      </c>
      <c r="I1122" t="s">
        <v>118</v>
      </c>
      <c r="J1122" t="s">
        <v>303</v>
      </c>
      <c r="K1122" t="s">
        <v>421</v>
      </c>
      <c r="L1122">
        <v>19153.439999999999</v>
      </c>
      <c r="M1122">
        <v>3</v>
      </c>
      <c r="N1122">
        <v>0</v>
      </c>
      <c r="O1122">
        <v>4637.34</v>
      </c>
    </row>
    <row r="1123" spans="1:15" x14ac:dyDescent="0.3">
      <c r="A1123" t="s">
        <v>2785</v>
      </c>
      <c r="B1123" t="s">
        <v>1504</v>
      </c>
      <c r="C1123" t="s">
        <v>2786</v>
      </c>
      <c r="D1123" t="s">
        <v>78</v>
      </c>
      <c r="E1123" t="s">
        <v>308</v>
      </c>
      <c r="F1123" t="s">
        <v>52</v>
      </c>
      <c r="G1123" t="s">
        <v>63</v>
      </c>
      <c r="H1123" t="s">
        <v>172</v>
      </c>
      <c r="I1123" t="s">
        <v>83</v>
      </c>
      <c r="J1123" t="s">
        <v>156</v>
      </c>
      <c r="K1123" t="s">
        <v>285</v>
      </c>
      <c r="L1123">
        <v>38223</v>
      </c>
      <c r="M1123">
        <v>9</v>
      </c>
      <c r="N1123">
        <v>0.15</v>
      </c>
      <c r="O1123">
        <v>5770.25</v>
      </c>
    </row>
    <row r="1124" spans="1:15" x14ac:dyDescent="0.3">
      <c r="A1124" t="s">
        <v>2787</v>
      </c>
      <c r="B1124" t="s">
        <v>756</v>
      </c>
      <c r="C1124" t="s">
        <v>1509</v>
      </c>
      <c r="D1124" t="s">
        <v>61</v>
      </c>
      <c r="E1124" t="s">
        <v>1108</v>
      </c>
      <c r="F1124" t="s">
        <v>71</v>
      </c>
      <c r="G1124" t="s">
        <v>179</v>
      </c>
      <c r="H1124" t="s">
        <v>236</v>
      </c>
      <c r="I1124" t="s">
        <v>96</v>
      </c>
      <c r="J1124" t="s">
        <v>111</v>
      </c>
      <c r="K1124" t="s">
        <v>112</v>
      </c>
      <c r="L1124">
        <v>2790.84</v>
      </c>
      <c r="M1124">
        <v>6</v>
      </c>
      <c r="N1124">
        <v>0.2</v>
      </c>
      <c r="O1124">
        <v>543.07000000000005</v>
      </c>
    </row>
    <row r="1125" spans="1:15" x14ac:dyDescent="0.3">
      <c r="A1125" t="s">
        <v>2788</v>
      </c>
      <c r="B1125" t="s">
        <v>340</v>
      </c>
      <c r="C1125" t="s">
        <v>2789</v>
      </c>
      <c r="D1125" t="s">
        <v>102</v>
      </c>
      <c r="E1125" t="s">
        <v>253</v>
      </c>
      <c r="F1125" t="s">
        <v>80</v>
      </c>
      <c r="G1125" t="s">
        <v>53</v>
      </c>
      <c r="H1125" t="s">
        <v>90</v>
      </c>
      <c r="I1125" t="s">
        <v>83</v>
      </c>
      <c r="J1125" t="s">
        <v>379</v>
      </c>
      <c r="K1125" t="s">
        <v>562</v>
      </c>
      <c r="L1125">
        <v>66972</v>
      </c>
      <c r="M1125">
        <v>5</v>
      </c>
      <c r="N1125">
        <v>0</v>
      </c>
      <c r="O1125">
        <v>13114.18</v>
      </c>
    </row>
    <row r="1126" spans="1:15" x14ac:dyDescent="0.3">
      <c r="A1126" t="s">
        <v>2790</v>
      </c>
      <c r="B1126" t="s">
        <v>2189</v>
      </c>
      <c r="C1126" t="s">
        <v>478</v>
      </c>
      <c r="D1126" t="s">
        <v>78</v>
      </c>
      <c r="E1126" t="s">
        <v>279</v>
      </c>
      <c r="F1126" t="s">
        <v>52</v>
      </c>
      <c r="G1126" t="s">
        <v>179</v>
      </c>
      <c r="H1126" t="s">
        <v>180</v>
      </c>
      <c r="I1126" t="s">
        <v>55</v>
      </c>
      <c r="J1126" t="s">
        <v>65</v>
      </c>
      <c r="K1126" t="s">
        <v>66</v>
      </c>
      <c r="L1126">
        <v>24301.24</v>
      </c>
      <c r="M1126">
        <v>4</v>
      </c>
      <c r="N1126">
        <v>0.15</v>
      </c>
      <c r="O1126">
        <v>8015.77</v>
      </c>
    </row>
    <row r="1127" spans="1:15" x14ac:dyDescent="0.3">
      <c r="A1127" t="s">
        <v>2791</v>
      </c>
      <c r="B1127" t="s">
        <v>2573</v>
      </c>
      <c r="C1127" t="s">
        <v>2792</v>
      </c>
      <c r="D1127" t="s">
        <v>78</v>
      </c>
      <c r="E1127" t="s">
        <v>1150</v>
      </c>
      <c r="F1127" t="s">
        <v>71</v>
      </c>
      <c r="G1127" t="s">
        <v>81</v>
      </c>
      <c r="H1127" t="s">
        <v>95</v>
      </c>
      <c r="I1127" t="s">
        <v>55</v>
      </c>
      <c r="J1127" t="s">
        <v>56</v>
      </c>
      <c r="K1127" t="s">
        <v>74</v>
      </c>
      <c r="L1127">
        <v>32418.12</v>
      </c>
      <c r="M1127">
        <v>4</v>
      </c>
      <c r="N1127">
        <v>0.2</v>
      </c>
      <c r="O1127">
        <v>8509.39</v>
      </c>
    </row>
    <row r="1128" spans="1:15" x14ac:dyDescent="0.3">
      <c r="A1128" t="s">
        <v>2793</v>
      </c>
      <c r="B1128" t="s">
        <v>1089</v>
      </c>
      <c r="C1128" t="s">
        <v>1513</v>
      </c>
      <c r="D1128" t="s">
        <v>61</v>
      </c>
      <c r="E1128" t="s">
        <v>432</v>
      </c>
      <c r="F1128" t="s">
        <v>80</v>
      </c>
      <c r="G1128" t="s">
        <v>72</v>
      </c>
      <c r="H1128" t="s">
        <v>104</v>
      </c>
      <c r="I1128" t="s">
        <v>83</v>
      </c>
      <c r="J1128" t="s">
        <v>449</v>
      </c>
      <c r="K1128" t="s">
        <v>681</v>
      </c>
      <c r="L1128">
        <v>9654.5400000000009</v>
      </c>
      <c r="M1128">
        <v>7</v>
      </c>
      <c r="N1128">
        <v>0.25</v>
      </c>
      <c r="O1128">
        <v>2451.7800000000002</v>
      </c>
    </row>
    <row r="1129" spans="1:15" x14ac:dyDescent="0.3">
      <c r="A1129" t="s">
        <v>2794</v>
      </c>
      <c r="B1129" t="s">
        <v>2636</v>
      </c>
      <c r="C1129" t="s">
        <v>2795</v>
      </c>
      <c r="D1129" t="s">
        <v>50</v>
      </c>
      <c r="E1129" t="s">
        <v>201</v>
      </c>
      <c r="F1129" t="s">
        <v>52</v>
      </c>
      <c r="G1129" t="s">
        <v>72</v>
      </c>
      <c r="H1129" t="s">
        <v>73</v>
      </c>
      <c r="I1129" t="s">
        <v>96</v>
      </c>
      <c r="J1129" t="s">
        <v>135</v>
      </c>
      <c r="K1129" t="s">
        <v>275</v>
      </c>
      <c r="L1129">
        <v>43966.36</v>
      </c>
      <c r="M1129">
        <v>4</v>
      </c>
      <c r="N1129">
        <v>0.1</v>
      </c>
      <c r="O1129">
        <v>14862.35</v>
      </c>
    </row>
    <row r="1130" spans="1:15" x14ac:dyDescent="0.3">
      <c r="A1130" t="s">
        <v>2796</v>
      </c>
      <c r="B1130" t="s">
        <v>2661</v>
      </c>
      <c r="C1130" t="s">
        <v>2797</v>
      </c>
      <c r="D1130" t="s">
        <v>50</v>
      </c>
      <c r="E1130" t="s">
        <v>2231</v>
      </c>
      <c r="F1130" t="s">
        <v>52</v>
      </c>
      <c r="G1130" t="s">
        <v>81</v>
      </c>
      <c r="H1130" t="s">
        <v>284</v>
      </c>
      <c r="I1130" t="s">
        <v>55</v>
      </c>
      <c r="J1130" t="s">
        <v>141</v>
      </c>
      <c r="K1130" t="s">
        <v>142</v>
      </c>
      <c r="L1130">
        <v>23041.040000000001</v>
      </c>
      <c r="M1130">
        <v>2</v>
      </c>
      <c r="N1130">
        <v>0.1</v>
      </c>
      <c r="O1130">
        <v>7665.21</v>
      </c>
    </row>
    <row r="1131" spans="1:15" x14ac:dyDescent="0.3">
      <c r="A1131" t="s">
        <v>2798</v>
      </c>
      <c r="B1131" t="s">
        <v>273</v>
      </c>
      <c r="C1131" t="s">
        <v>1330</v>
      </c>
      <c r="D1131" t="s">
        <v>50</v>
      </c>
      <c r="E1131" t="s">
        <v>1531</v>
      </c>
      <c r="F1131" t="s">
        <v>71</v>
      </c>
      <c r="G1131" t="s">
        <v>81</v>
      </c>
      <c r="H1131" t="s">
        <v>95</v>
      </c>
      <c r="I1131" t="s">
        <v>55</v>
      </c>
      <c r="J1131" t="s">
        <v>141</v>
      </c>
      <c r="K1131" t="s">
        <v>142</v>
      </c>
      <c r="L1131">
        <v>84963.97</v>
      </c>
      <c r="M1131">
        <v>7</v>
      </c>
      <c r="N1131">
        <v>0.2</v>
      </c>
      <c r="O1131">
        <v>11131.29</v>
      </c>
    </row>
    <row r="1132" spans="1:15" x14ac:dyDescent="0.3">
      <c r="A1132" t="s">
        <v>2799</v>
      </c>
      <c r="B1132" t="s">
        <v>1107</v>
      </c>
      <c r="C1132" t="s">
        <v>1865</v>
      </c>
      <c r="D1132" t="s">
        <v>50</v>
      </c>
      <c r="E1132" t="s">
        <v>951</v>
      </c>
      <c r="F1132" t="s">
        <v>52</v>
      </c>
      <c r="G1132" t="s">
        <v>72</v>
      </c>
      <c r="H1132" t="s">
        <v>104</v>
      </c>
      <c r="I1132" t="s">
        <v>83</v>
      </c>
      <c r="J1132" t="s">
        <v>379</v>
      </c>
      <c r="K1132" t="s">
        <v>380</v>
      </c>
      <c r="L1132">
        <v>3845.28</v>
      </c>
      <c r="M1132">
        <v>6</v>
      </c>
      <c r="N1132">
        <v>0.15</v>
      </c>
      <c r="O1132">
        <v>659.69</v>
      </c>
    </row>
    <row r="1133" spans="1:15" x14ac:dyDescent="0.3">
      <c r="A1133" t="s">
        <v>2800</v>
      </c>
      <c r="B1133" t="s">
        <v>2678</v>
      </c>
      <c r="C1133" t="s">
        <v>2801</v>
      </c>
      <c r="D1133" t="s">
        <v>102</v>
      </c>
      <c r="E1133" t="s">
        <v>2206</v>
      </c>
      <c r="F1133" t="s">
        <v>52</v>
      </c>
      <c r="G1133" t="s">
        <v>179</v>
      </c>
      <c r="H1133" t="s">
        <v>236</v>
      </c>
      <c r="I1133" t="s">
        <v>55</v>
      </c>
      <c r="J1133" t="s">
        <v>65</v>
      </c>
      <c r="K1133" t="s">
        <v>66</v>
      </c>
      <c r="L1133">
        <v>104475.78</v>
      </c>
      <c r="M1133">
        <v>9</v>
      </c>
      <c r="N1133">
        <v>0.15</v>
      </c>
      <c r="O1133">
        <v>28368.26</v>
      </c>
    </row>
    <row r="1134" spans="1:15" x14ac:dyDescent="0.3">
      <c r="A1134" t="s">
        <v>2802</v>
      </c>
      <c r="B1134" t="s">
        <v>647</v>
      </c>
      <c r="C1134" t="s">
        <v>2803</v>
      </c>
      <c r="D1134" t="s">
        <v>50</v>
      </c>
      <c r="E1134" t="s">
        <v>2444</v>
      </c>
      <c r="F1134" t="s">
        <v>52</v>
      </c>
      <c r="G1134" t="s">
        <v>81</v>
      </c>
      <c r="H1134" t="s">
        <v>95</v>
      </c>
      <c r="I1134" t="s">
        <v>55</v>
      </c>
      <c r="J1134" t="s">
        <v>141</v>
      </c>
      <c r="K1134" t="s">
        <v>241</v>
      </c>
      <c r="L1134">
        <v>38099.4</v>
      </c>
      <c r="M1134">
        <v>6</v>
      </c>
      <c r="N1134">
        <v>0</v>
      </c>
      <c r="O1134">
        <v>6004.62</v>
      </c>
    </row>
    <row r="1135" spans="1:15" x14ac:dyDescent="0.3">
      <c r="A1135" t="s">
        <v>2804</v>
      </c>
      <c r="B1135" t="s">
        <v>160</v>
      </c>
      <c r="C1135" t="s">
        <v>1911</v>
      </c>
      <c r="D1135" t="s">
        <v>61</v>
      </c>
      <c r="E1135" t="s">
        <v>1931</v>
      </c>
      <c r="F1135" t="s">
        <v>80</v>
      </c>
      <c r="G1135" t="s">
        <v>179</v>
      </c>
      <c r="H1135" t="s">
        <v>180</v>
      </c>
      <c r="I1135" t="s">
        <v>83</v>
      </c>
      <c r="J1135" t="s">
        <v>379</v>
      </c>
      <c r="K1135" t="s">
        <v>562</v>
      </c>
      <c r="L1135">
        <v>134485.29</v>
      </c>
      <c r="M1135">
        <v>9</v>
      </c>
      <c r="N1135">
        <v>0.25</v>
      </c>
      <c r="O1135">
        <v>21141.49</v>
      </c>
    </row>
    <row r="1136" spans="1:15" x14ac:dyDescent="0.3">
      <c r="A1136" t="s">
        <v>2805</v>
      </c>
      <c r="B1136" t="s">
        <v>1051</v>
      </c>
      <c r="C1136" t="s">
        <v>2806</v>
      </c>
      <c r="D1136" t="s">
        <v>50</v>
      </c>
      <c r="E1136" t="s">
        <v>1047</v>
      </c>
      <c r="F1136" t="s">
        <v>71</v>
      </c>
      <c r="G1136" t="s">
        <v>179</v>
      </c>
      <c r="H1136" t="s">
        <v>236</v>
      </c>
      <c r="I1136" t="s">
        <v>118</v>
      </c>
      <c r="J1136" t="s">
        <v>191</v>
      </c>
      <c r="K1136" t="s">
        <v>192</v>
      </c>
      <c r="L1136">
        <v>14097.92</v>
      </c>
      <c r="M1136">
        <v>1</v>
      </c>
      <c r="N1136">
        <v>0.25</v>
      </c>
      <c r="O1136">
        <v>1680.97</v>
      </c>
    </row>
    <row r="1137" spans="1:15" x14ac:dyDescent="0.3">
      <c r="A1137" t="s">
        <v>2807</v>
      </c>
      <c r="B1137" t="s">
        <v>1597</v>
      </c>
      <c r="C1137" t="s">
        <v>383</v>
      </c>
      <c r="D1137" t="s">
        <v>78</v>
      </c>
      <c r="E1137" t="s">
        <v>896</v>
      </c>
      <c r="F1137" t="s">
        <v>71</v>
      </c>
      <c r="G1137" t="s">
        <v>72</v>
      </c>
      <c r="H1137" t="s">
        <v>346</v>
      </c>
      <c r="I1137" t="s">
        <v>55</v>
      </c>
      <c r="J1137" t="s">
        <v>141</v>
      </c>
      <c r="K1137" t="s">
        <v>142</v>
      </c>
      <c r="L1137">
        <v>38112.800000000003</v>
      </c>
      <c r="M1137">
        <v>8</v>
      </c>
      <c r="N1137">
        <v>0.1</v>
      </c>
      <c r="O1137">
        <v>10231.540000000001</v>
      </c>
    </row>
    <row r="1138" spans="1:15" x14ac:dyDescent="0.3">
      <c r="A1138" t="s">
        <v>2808</v>
      </c>
      <c r="B1138" t="s">
        <v>1273</v>
      </c>
      <c r="C1138" t="s">
        <v>2809</v>
      </c>
      <c r="D1138" t="s">
        <v>78</v>
      </c>
      <c r="E1138" t="s">
        <v>787</v>
      </c>
      <c r="F1138" t="s">
        <v>52</v>
      </c>
      <c r="G1138" t="s">
        <v>179</v>
      </c>
      <c r="H1138" t="s">
        <v>180</v>
      </c>
      <c r="I1138" t="s">
        <v>118</v>
      </c>
      <c r="J1138" t="s">
        <v>191</v>
      </c>
      <c r="K1138" t="s">
        <v>192</v>
      </c>
      <c r="L1138">
        <v>57831.9</v>
      </c>
      <c r="M1138">
        <v>5</v>
      </c>
      <c r="N1138">
        <v>0.1</v>
      </c>
      <c r="O1138">
        <v>9259.36</v>
      </c>
    </row>
    <row r="1139" spans="1:15" x14ac:dyDescent="0.3">
      <c r="A1139" t="s">
        <v>2810</v>
      </c>
      <c r="B1139" t="s">
        <v>591</v>
      </c>
      <c r="C1139" t="s">
        <v>617</v>
      </c>
      <c r="D1139" t="s">
        <v>61</v>
      </c>
      <c r="E1139" t="s">
        <v>2811</v>
      </c>
      <c r="F1139" t="s">
        <v>52</v>
      </c>
      <c r="G1139" t="s">
        <v>81</v>
      </c>
      <c r="H1139" t="s">
        <v>95</v>
      </c>
      <c r="I1139" t="s">
        <v>118</v>
      </c>
      <c r="J1139" t="s">
        <v>191</v>
      </c>
      <c r="K1139" t="s">
        <v>290</v>
      </c>
      <c r="L1139">
        <v>126369.9</v>
      </c>
      <c r="M1139">
        <v>9</v>
      </c>
      <c r="N1139">
        <v>0.25</v>
      </c>
      <c r="O1139">
        <v>24972.32</v>
      </c>
    </row>
    <row r="1140" spans="1:15" x14ac:dyDescent="0.3">
      <c r="A1140" t="s">
        <v>2812</v>
      </c>
      <c r="B1140" t="s">
        <v>2813</v>
      </c>
      <c r="C1140" t="s">
        <v>2814</v>
      </c>
      <c r="D1140" t="s">
        <v>78</v>
      </c>
      <c r="E1140" t="s">
        <v>510</v>
      </c>
      <c r="F1140" t="s">
        <v>52</v>
      </c>
      <c r="G1140" t="s">
        <v>72</v>
      </c>
      <c r="H1140" t="s">
        <v>346</v>
      </c>
      <c r="I1140" t="s">
        <v>55</v>
      </c>
      <c r="J1140" t="s">
        <v>141</v>
      </c>
      <c r="K1140" t="s">
        <v>978</v>
      </c>
      <c r="L1140">
        <v>2226</v>
      </c>
      <c r="M1140">
        <v>1</v>
      </c>
      <c r="N1140">
        <v>0</v>
      </c>
      <c r="O1140">
        <v>362.29</v>
      </c>
    </row>
    <row r="1141" spans="1:15" x14ac:dyDescent="0.3">
      <c r="A1141" t="s">
        <v>2815</v>
      </c>
      <c r="B1141" t="s">
        <v>2816</v>
      </c>
      <c r="C1141" t="s">
        <v>2521</v>
      </c>
      <c r="D1141" t="s">
        <v>50</v>
      </c>
      <c r="E1141" t="s">
        <v>2178</v>
      </c>
      <c r="F1141" t="s">
        <v>71</v>
      </c>
      <c r="G1141" t="s">
        <v>72</v>
      </c>
      <c r="H1141" t="s">
        <v>346</v>
      </c>
      <c r="I1141" t="s">
        <v>55</v>
      </c>
      <c r="J1141" t="s">
        <v>141</v>
      </c>
      <c r="K1141" t="s">
        <v>142</v>
      </c>
      <c r="L1141">
        <v>141069.29999999999</v>
      </c>
      <c r="M1141">
        <v>10</v>
      </c>
      <c r="N1141">
        <v>0.05</v>
      </c>
      <c r="O1141">
        <v>50858.71</v>
      </c>
    </row>
    <row r="1142" spans="1:15" x14ac:dyDescent="0.3">
      <c r="A1142" t="s">
        <v>2817</v>
      </c>
      <c r="B1142" t="s">
        <v>2818</v>
      </c>
      <c r="C1142" t="s">
        <v>2060</v>
      </c>
      <c r="D1142" t="s">
        <v>50</v>
      </c>
      <c r="E1142" t="s">
        <v>1501</v>
      </c>
      <c r="F1142" t="s">
        <v>52</v>
      </c>
      <c r="G1142" t="s">
        <v>53</v>
      </c>
      <c r="H1142" t="s">
        <v>110</v>
      </c>
      <c r="I1142" t="s">
        <v>83</v>
      </c>
      <c r="J1142" t="s">
        <v>379</v>
      </c>
      <c r="K1142" t="s">
        <v>716</v>
      </c>
      <c r="L1142">
        <v>118359.72</v>
      </c>
      <c r="M1142">
        <v>9</v>
      </c>
      <c r="N1142">
        <v>0.2</v>
      </c>
      <c r="O1142">
        <v>19063.939999999999</v>
      </c>
    </row>
    <row r="1143" spans="1:15" x14ac:dyDescent="0.3">
      <c r="A1143" t="s">
        <v>2819</v>
      </c>
      <c r="B1143" t="s">
        <v>2351</v>
      </c>
      <c r="C1143" t="s">
        <v>1255</v>
      </c>
      <c r="D1143" t="s">
        <v>61</v>
      </c>
      <c r="E1143" t="s">
        <v>2820</v>
      </c>
      <c r="F1143" t="s">
        <v>52</v>
      </c>
      <c r="G1143" t="s">
        <v>179</v>
      </c>
      <c r="H1143" t="s">
        <v>236</v>
      </c>
      <c r="I1143" t="s">
        <v>83</v>
      </c>
      <c r="J1143" t="s">
        <v>84</v>
      </c>
      <c r="K1143" t="s">
        <v>257</v>
      </c>
      <c r="L1143">
        <v>18560.7</v>
      </c>
      <c r="M1143">
        <v>3</v>
      </c>
      <c r="N1143">
        <v>0.2</v>
      </c>
      <c r="O1143">
        <v>4411.72</v>
      </c>
    </row>
    <row r="1144" spans="1:15" x14ac:dyDescent="0.3">
      <c r="A1144" t="s">
        <v>2821</v>
      </c>
      <c r="B1144" t="s">
        <v>658</v>
      </c>
      <c r="C1144" t="s">
        <v>2667</v>
      </c>
      <c r="D1144" t="s">
        <v>78</v>
      </c>
      <c r="E1144" t="s">
        <v>1232</v>
      </c>
      <c r="F1144" t="s">
        <v>52</v>
      </c>
      <c r="G1144" t="s">
        <v>63</v>
      </c>
      <c r="H1144" t="s">
        <v>64</v>
      </c>
      <c r="I1144" t="s">
        <v>96</v>
      </c>
      <c r="J1144" t="s">
        <v>111</v>
      </c>
      <c r="K1144" t="s">
        <v>328</v>
      </c>
      <c r="L1144">
        <v>62600.37</v>
      </c>
      <c r="M1144">
        <v>7</v>
      </c>
      <c r="N1144">
        <v>0.25</v>
      </c>
      <c r="O1144">
        <v>15811.25</v>
      </c>
    </row>
    <row r="1145" spans="1:15" x14ac:dyDescent="0.3">
      <c r="A1145" t="s">
        <v>2822</v>
      </c>
      <c r="B1145" t="s">
        <v>234</v>
      </c>
      <c r="C1145" t="s">
        <v>880</v>
      </c>
      <c r="D1145" t="s">
        <v>61</v>
      </c>
      <c r="E1145" t="s">
        <v>844</v>
      </c>
      <c r="F1145" t="s">
        <v>80</v>
      </c>
      <c r="G1145" t="s">
        <v>53</v>
      </c>
      <c r="H1145" t="s">
        <v>110</v>
      </c>
      <c r="I1145" t="s">
        <v>55</v>
      </c>
      <c r="J1145" t="s">
        <v>65</v>
      </c>
      <c r="K1145" t="s">
        <v>91</v>
      </c>
      <c r="L1145">
        <v>11022.54</v>
      </c>
      <c r="M1145">
        <v>1</v>
      </c>
      <c r="N1145">
        <v>0.25</v>
      </c>
      <c r="O1145">
        <v>2490.9899999999998</v>
      </c>
    </row>
    <row r="1146" spans="1:15" x14ac:dyDescent="0.3">
      <c r="A1146" t="s">
        <v>2823</v>
      </c>
      <c r="B1146" t="s">
        <v>2824</v>
      </c>
      <c r="C1146" t="s">
        <v>323</v>
      </c>
      <c r="D1146" t="s">
        <v>50</v>
      </c>
      <c r="E1146" t="s">
        <v>1239</v>
      </c>
      <c r="F1146" t="s">
        <v>80</v>
      </c>
      <c r="G1146" t="s">
        <v>53</v>
      </c>
      <c r="H1146" t="s">
        <v>54</v>
      </c>
      <c r="I1146" t="s">
        <v>55</v>
      </c>
      <c r="J1146" t="s">
        <v>56</v>
      </c>
      <c r="K1146" t="s">
        <v>57</v>
      </c>
      <c r="L1146">
        <v>19522.439999999999</v>
      </c>
      <c r="M1146">
        <v>6</v>
      </c>
      <c r="N1146">
        <v>0.05</v>
      </c>
      <c r="O1146">
        <v>6737.01</v>
      </c>
    </row>
    <row r="1147" spans="1:15" x14ac:dyDescent="0.3">
      <c r="A1147" t="s">
        <v>2825</v>
      </c>
      <c r="B1147" t="s">
        <v>1560</v>
      </c>
      <c r="C1147" t="s">
        <v>2265</v>
      </c>
      <c r="D1147" t="s">
        <v>50</v>
      </c>
      <c r="E1147" t="s">
        <v>656</v>
      </c>
      <c r="F1147" t="s">
        <v>71</v>
      </c>
      <c r="G1147" t="s">
        <v>63</v>
      </c>
      <c r="H1147" t="s">
        <v>64</v>
      </c>
      <c r="I1147" t="s">
        <v>96</v>
      </c>
      <c r="J1147" t="s">
        <v>135</v>
      </c>
      <c r="K1147" t="s">
        <v>136</v>
      </c>
      <c r="L1147">
        <v>9781.11</v>
      </c>
      <c r="M1147">
        <v>3</v>
      </c>
      <c r="N1147">
        <v>0.1</v>
      </c>
      <c r="O1147">
        <v>3107.46</v>
      </c>
    </row>
    <row r="1148" spans="1:15" x14ac:dyDescent="0.3">
      <c r="A1148" t="s">
        <v>2826</v>
      </c>
      <c r="B1148" t="s">
        <v>1580</v>
      </c>
      <c r="C1148" t="s">
        <v>778</v>
      </c>
      <c r="D1148" t="s">
        <v>61</v>
      </c>
      <c r="E1148" t="s">
        <v>2582</v>
      </c>
      <c r="F1148" t="s">
        <v>71</v>
      </c>
      <c r="G1148" t="s">
        <v>63</v>
      </c>
      <c r="H1148" t="s">
        <v>213</v>
      </c>
      <c r="I1148" t="s">
        <v>118</v>
      </c>
      <c r="J1148" t="s">
        <v>191</v>
      </c>
      <c r="K1148" t="s">
        <v>829</v>
      </c>
      <c r="L1148">
        <v>20378.88</v>
      </c>
      <c r="M1148">
        <v>8</v>
      </c>
      <c r="N1148">
        <v>0</v>
      </c>
      <c r="O1148">
        <v>4339.05</v>
      </c>
    </row>
    <row r="1149" spans="1:15" x14ac:dyDescent="0.3">
      <c r="A1149" t="s">
        <v>2827</v>
      </c>
      <c r="B1149" t="s">
        <v>1190</v>
      </c>
      <c r="C1149" t="s">
        <v>2130</v>
      </c>
      <c r="D1149" t="s">
        <v>61</v>
      </c>
      <c r="E1149" t="s">
        <v>499</v>
      </c>
      <c r="F1149" t="s">
        <v>71</v>
      </c>
      <c r="G1149" t="s">
        <v>53</v>
      </c>
      <c r="H1149" t="s">
        <v>90</v>
      </c>
      <c r="I1149" t="s">
        <v>118</v>
      </c>
      <c r="J1149" t="s">
        <v>303</v>
      </c>
      <c r="K1149" t="s">
        <v>491</v>
      </c>
      <c r="L1149">
        <v>7203.86</v>
      </c>
      <c r="M1149">
        <v>1</v>
      </c>
      <c r="N1149">
        <v>0.2</v>
      </c>
      <c r="O1149">
        <v>2211.16</v>
      </c>
    </row>
    <row r="1150" spans="1:15" x14ac:dyDescent="0.3">
      <c r="A1150" t="s">
        <v>2828</v>
      </c>
      <c r="B1150" t="s">
        <v>2184</v>
      </c>
      <c r="C1150" t="s">
        <v>2829</v>
      </c>
      <c r="D1150" t="s">
        <v>78</v>
      </c>
      <c r="E1150" t="s">
        <v>1111</v>
      </c>
      <c r="F1150" t="s">
        <v>52</v>
      </c>
      <c r="G1150" t="s">
        <v>72</v>
      </c>
      <c r="H1150" t="s">
        <v>346</v>
      </c>
      <c r="I1150" t="s">
        <v>96</v>
      </c>
      <c r="J1150" t="s">
        <v>97</v>
      </c>
      <c r="K1150" t="s">
        <v>98</v>
      </c>
      <c r="L1150">
        <v>27714.959999999999</v>
      </c>
      <c r="M1150">
        <v>8</v>
      </c>
      <c r="N1150">
        <v>0.05</v>
      </c>
      <c r="O1150">
        <v>10418.83</v>
      </c>
    </row>
    <row r="1151" spans="1:15" x14ac:dyDescent="0.3">
      <c r="A1151" t="s">
        <v>2830</v>
      </c>
      <c r="B1151" t="s">
        <v>1702</v>
      </c>
      <c r="C1151" t="s">
        <v>2592</v>
      </c>
      <c r="D1151" t="s">
        <v>102</v>
      </c>
      <c r="E1151" t="s">
        <v>761</v>
      </c>
      <c r="F1151" t="s">
        <v>80</v>
      </c>
      <c r="G1151" t="s">
        <v>179</v>
      </c>
      <c r="H1151" t="s">
        <v>180</v>
      </c>
      <c r="I1151" t="s">
        <v>55</v>
      </c>
      <c r="J1151" t="s">
        <v>141</v>
      </c>
      <c r="K1151" t="s">
        <v>241</v>
      </c>
      <c r="L1151">
        <v>47556.12</v>
      </c>
      <c r="M1151">
        <v>6</v>
      </c>
      <c r="N1151">
        <v>0.25</v>
      </c>
      <c r="O1151">
        <v>13385.55</v>
      </c>
    </row>
    <row r="1152" spans="1:15" x14ac:dyDescent="0.3">
      <c r="A1152" t="s">
        <v>2831</v>
      </c>
      <c r="B1152" t="s">
        <v>418</v>
      </c>
      <c r="C1152" t="s">
        <v>1003</v>
      </c>
      <c r="D1152" t="s">
        <v>78</v>
      </c>
      <c r="E1152" t="s">
        <v>2025</v>
      </c>
      <c r="F1152" t="s">
        <v>52</v>
      </c>
      <c r="G1152" t="s">
        <v>179</v>
      </c>
      <c r="H1152" t="s">
        <v>180</v>
      </c>
      <c r="I1152" t="s">
        <v>83</v>
      </c>
      <c r="J1152" t="s">
        <v>84</v>
      </c>
      <c r="K1152" t="s">
        <v>257</v>
      </c>
      <c r="L1152">
        <v>45658.04</v>
      </c>
      <c r="M1152">
        <v>4</v>
      </c>
      <c r="N1152">
        <v>0.25</v>
      </c>
      <c r="O1152">
        <v>5724.05</v>
      </c>
    </row>
    <row r="1153" spans="1:15" x14ac:dyDescent="0.3">
      <c r="A1153" t="s">
        <v>2832</v>
      </c>
      <c r="B1153" t="s">
        <v>2833</v>
      </c>
      <c r="C1153" t="s">
        <v>2357</v>
      </c>
      <c r="D1153" t="s">
        <v>61</v>
      </c>
      <c r="E1153" t="s">
        <v>1882</v>
      </c>
      <c r="F1153" t="s">
        <v>52</v>
      </c>
      <c r="G1153" t="s">
        <v>53</v>
      </c>
      <c r="H1153" t="s">
        <v>54</v>
      </c>
      <c r="I1153" t="s">
        <v>118</v>
      </c>
      <c r="J1153" t="s">
        <v>119</v>
      </c>
      <c r="K1153" t="s">
        <v>270</v>
      </c>
      <c r="L1153">
        <v>1329.72</v>
      </c>
      <c r="M1153">
        <v>6</v>
      </c>
      <c r="N1153">
        <v>0.05</v>
      </c>
      <c r="O1153">
        <v>446.12</v>
      </c>
    </row>
    <row r="1154" spans="1:15" x14ac:dyDescent="0.3">
      <c r="A1154" t="s">
        <v>2834</v>
      </c>
      <c r="B1154" t="s">
        <v>1796</v>
      </c>
      <c r="C1154" t="s">
        <v>1218</v>
      </c>
      <c r="D1154" t="s">
        <v>102</v>
      </c>
      <c r="E1154" t="s">
        <v>2713</v>
      </c>
      <c r="F1154" t="s">
        <v>80</v>
      </c>
      <c r="G1154" t="s">
        <v>53</v>
      </c>
      <c r="H1154" t="s">
        <v>246</v>
      </c>
      <c r="I1154" t="s">
        <v>118</v>
      </c>
      <c r="J1154" t="s">
        <v>191</v>
      </c>
      <c r="K1154" t="s">
        <v>829</v>
      </c>
      <c r="L1154">
        <v>75554.880000000005</v>
      </c>
      <c r="M1154">
        <v>8</v>
      </c>
      <c r="N1154">
        <v>0.05</v>
      </c>
      <c r="O1154">
        <v>22884.080000000002</v>
      </c>
    </row>
    <row r="1155" spans="1:15" x14ac:dyDescent="0.3">
      <c r="A1155" t="s">
        <v>2835</v>
      </c>
      <c r="B1155" t="s">
        <v>2143</v>
      </c>
      <c r="C1155" t="s">
        <v>1798</v>
      </c>
      <c r="D1155" t="s">
        <v>102</v>
      </c>
      <c r="E1155" t="s">
        <v>738</v>
      </c>
      <c r="F1155" t="s">
        <v>71</v>
      </c>
      <c r="G1155" t="s">
        <v>63</v>
      </c>
      <c r="H1155" t="s">
        <v>172</v>
      </c>
      <c r="I1155" t="s">
        <v>96</v>
      </c>
      <c r="J1155" t="s">
        <v>111</v>
      </c>
      <c r="K1155" t="s">
        <v>225</v>
      </c>
      <c r="L1155">
        <v>3454.5</v>
      </c>
      <c r="M1155">
        <v>2</v>
      </c>
      <c r="N1155">
        <v>0.05</v>
      </c>
      <c r="O1155">
        <v>1122.94</v>
      </c>
    </row>
    <row r="1156" spans="1:15" x14ac:dyDescent="0.3">
      <c r="A1156" t="s">
        <v>2836</v>
      </c>
      <c r="B1156" t="s">
        <v>2837</v>
      </c>
      <c r="C1156" t="s">
        <v>200</v>
      </c>
      <c r="D1156" t="s">
        <v>102</v>
      </c>
      <c r="E1156" t="s">
        <v>1403</v>
      </c>
      <c r="F1156" t="s">
        <v>80</v>
      </c>
      <c r="G1156" t="s">
        <v>81</v>
      </c>
      <c r="H1156" t="s">
        <v>82</v>
      </c>
      <c r="I1156" t="s">
        <v>96</v>
      </c>
      <c r="J1156" t="s">
        <v>135</v>
      </c>
      <c r="K1156" t="s">
        <v>395</v>
      </c>
      <c r="L1156">
        <v>13733.44</v>
      </c>
      <c r="M1156">
        <v>4</v>
      </c>
      <c r="N1156">
        <v>0</v>
      </c>
      <c r="O1156">
        <v>5367.66</v>
      </c>
    </row>
    <row r="1157" spans="1:15" x14ac:dyDescent="0.3">
      <c r="A1157" t="s">
        <v>2838</v>
      </c>
      <c r="B1157" t="s">
        <v>2375</v>
      </c>
      <c r="C1157" t="s">
        <v>1737</v>
      </c>
      <c r="D1157" t="s">
        <v>102</v>
      </c>
      <c r="E1157" t="s">
        <v>2218</v>
      </c>
      <c r="F1157" t="s">
        <v>80</v>
      </c>
      <c r="G1157" t="s">
        <v>179</v>
      </c>
      <c r="H1157" t="s">
        <v>236</v>
      </c>
      <c r="I1157" t="s">
        <v>83</v>
      </c>
      <c r="J1157" t="s">
        <v>449</v>
      </c>
      <c r="K1157" t="s">
        <v>450</v>
      </c>
      <c r="L1157">
        <v>37017.040000000001</v>
      </c>
      <c r="M1157">
        <v>4</v>
      </c>
      <c r="N1157">
        <v>0</v>
      </c>
      <c r="O1157">
        <v>7353.29</v>
      </c>
    </row>
    <row r="1158" spans="1:15" x14ac:dyDescent="0.3">
      <c r="A1158" t="s">
        <v>2839</v>
      </c>
      <c r="B1158" t="s">
        <v>1634</v>
      </c>
      <c r="C1158" t="s">
        <v>2840</v>
      </c>
      <c r="D1158" t="s">
        <v>61</v>
      </c>
      <c r="E1158" t="s">
        <v>2223</v>
      </c>
      <c r="F1158" t="s">
        <v>80</v>
      </c>
      <c r="G1158" t="s">
        <v>72</v>
      </c>
      <c r="H1158" t="s">
        <v>104</v>
      </c>
      <c r="I1158" t="s">
        <v>55</v>
      </c>
      <c r="J1158" t="s">
        <v>56</v>
      </c>
      <c r="K1158" t="s">
        <v>57</v>
      </c>
      <c r="L1158">
        <v>93341.71</v>
      </c>
      <c r="M1158">
        <v>7</v>
      </c>
      <c r="N1158">
        <v>0</v>
      </c>
      <c r="O1158">
        <v>35266.589999999997</v>
      </c>
    </row>
    <row r="1159" spans="1:15" x14ac:dyDescent="0.3">
      <c r="A1159" t="s">
        <v>2841</v>
      </c>
      <c r="B1159" t="s">
        <v>526</v>
      </c>
      <c r="C1159" t="s">
        <v>2842</v>
      </c>
      <c r="D1159" t="s">
        <v>78</v>
      </c>
      <c r="E1159" t="s">
        <v>298</v>
      </c>
      <c r="F1159" t="s">
        <v>80</v>
      </c>
      <c r="G1159" t="s">
        <v>72</v>
      </c>
      <c r="H1159" t="s">
        <v>73</v>
      </c>
      <c r="I1159" t="s">
        <v>96</v>
      </c>
      <c r="J1159" t="s">
        <v>135</v>
      </c>
      <c r="K1159" t="s">
        <v>395</v>
      </c>
      <c r="L1159">
        <v>29428.86</v>
      </c>
      <c r="M1159">
        <v>2</v>
      </c>
      <c r="N1159">
        <v>0.2</v>
      </c>
      <c r="O1159">
        <v>9291.51</v>
      </c>
    </row>
    <row r="1160" spans="1:15" x14ac:dyDescent="0.3">
      <c r="A1160" t="s">
        <v>2843</v>
      </c>
      <c r="B1160" t="s">
        <v>2844</v>
      </c>
      <c r="C1160" t="s">
        <v>310</v>
      </c>
      <c r="D1160" t="s">
        <v>61</v>
      </c>
      <c r="E1160" t="s">
        <v>1578</v>
      </c>
      <c r="F1160" t="s">
        <v>80</v>
      </c>
      <c r="G1160" t="s">
        <v>81</v>
      </c>
      <c r="H1160" t="s">
        <v>284</v>
      </c>
      <c r="I1160" t="s">
        <v>83</v>
      </c>
      <c r="J1160" t="s">
        <v>156</v>
      </c>
      <c r="K1160" t="s">
        <v>157</v>
      </c>
      <c r="L1160">
        <v>13698</v>
      </c>
      <c r="M1160">
        <v>3</v>
      </c>
      <c r="N1160">
        <v>0</v>
      </c>
      <c r="O1160">
        <v>3213.34</v>
      </c>
    </row>
    <row r="1161" spans="1:15" x14ac:dyDescent="0.3">
      <c r="A1161" t="s">
        <v>2845</v>
      </c>
      <c r="B1161" t="s">
        <v>1842</v>
      </c>
      <c r="C1161" t="s">
        <v>244</v>
      </c>
      <c r="D1161" t="s">
        <v>61</v>
      </c>
      <c r="E1161" t="s">
        <v>1782</v>
      </c>
      <c r="F1161" t="s">
        <v>80</v>
      </c>
      <c r="G1161" t="s">
        <v>53</v>
      </c>
      <c r="H1161" t="s">
        <v>90</v>
      </c>
      <c r="I1161" t="s">
        <v>118</v>
      </c>
      <c r="J1161" t="s">
        <v>119</v>
      </c>
      <c r="K1161" t="s">
        <v>120</v>
      </c>
      <c r="L1161">
        <v>25075.14</v>
      </c>
      <c r="M1161">
        <v>2</v>
      </c>
      <c r="N1161">
        <v>0.05</v>
      </c>
      <c r="O1161">
        <v>6707.33</v>
      </c>
    </row>
    <row r="1162" spans="1:15" x14ac:dyDescent="0.3">
      <c r="A1162" t="s">
        <v>2846</v>
      </c>
      <c r="B1162" t="s">
        <v>2847</v>
      </c>
      <c r="C1162" t="s">
        <v>2848</v>
      </c>
      <c r="D1162" t="s">
        <v>78</v>
      </c>
      <c r="E1162" t="s">
        <v>1061</v>
      </c>
      <c r="F1162" t="s">
        <v>52</v>
      </c>
      <c r="G1162" t="s">
        <v>63</v>
      </c>
      <c r="H1162" t="s">
        <v>213</v>
      </c>
      <c r="I1162" t="s">
        <v>55</v>
      </c>
      <c r="J1162" t="s">
        <v>65</v>
      </c>
      <c r="K1162" t="s">
        <v>91</v>
      </c>
      <c r="L1162">
        <v>4950.7</v>
      </c>
      <c r="M1162">
        <v>2</v>
      </c>
      <c r="N1162">
        <v>0</v>
      </c>
      <c r="O1162">
        <v>1442.36</v>
      </c>
    </row>
    <row r="1163" spans="1:15" x14ac:dyDescent="0.3">
      <c r="A1163" t="s">
        <v>2849</v>
      </c>
      <c r="B1163" t="s">
        <v>887</v>
      </c>
      <c r="C1163" t="s">
        <v>888</v>
      </c>
      <c r="D1163" t="s">
        <v>61</v>
      </c>
      <c r="E1163" t="s">
        <v>1562</v>
      </c>
      <c r="F1163" t="s">
        <v>80</v>
      </c>
      <c r="G1163" t="s">
        <v>179</v>
      </c>
      <c r="H1163" t="s">
        <v>236</v>
      </c>
      <c r="I1163" t="s">
        <v>96</v>
      </c>
      <c r="J1163" t="s">
        <v>135</v>
      </c>
      <c r="K1163" t="s">
        <v>136</v>
      </c>
      <c r="L1163">
        <v>89780.85</v>
      </c>
      <c r="M1163">
        <v>9</v>
      </c>
      <c r="N1163">
        <v>0.05</v>
      </c>
      <c r="O1163">
        <v>13782.77</v>
      </c>
    </row>
    <row r="1164" spans="1:15" x14ac:dyDescent="0.3">
      <c r="A1164" t="s">
        <v>2850</v>
      </c>
      <c r="B1164" t="s">
        <v>721</v>
      </c>
      <c r="C1164" t="s">
        <v>2049</v>
      </c>
      <c r="D1164" t="s">
        <v>102</v>
      </c>
      <c r="E1164" t="s">
        <v>703</v>
      </c>
      <c r="F1164" t="s">
        <v>71</v>
      </c>
      <c r="G1164" t="s">
        <v>179</v>
      </c>
      <c r="H1164" t="s">
        <v>180</v>
      </c>
      <c r="I1164" t="s">
        <v>55</v>
      </c>
      <c r="J1164" t="s">
        <v>65</v>
      </c>
      <c r="K1164" t="s">
        <v>66</v>
      </c>
      <c r="L1164">
        <v>28788.95</v>
      </c>
      <c r="M1164">
        <v>5</v>
      </c>
      <c r="N1164">
        <v>0.2</v>
      </c>
      <c r="O1164">
        <v>6535.85</v>
      </c>
    </row>
    <row r="1165" spans="1:15" x14ac:dyDescent="0.3">
      <c r="A1165" t="s">
        <v>2851</v>
      </c>
      <c r="B1165" t="s">
        <v>2852</v>
      </c>
      <c r="C1165" t="s">
        <v>995</v>
      </c>
      <c r="D1165" t="s">
        <v>50</v>
      </c>
      <c r="E1165" t="s">
        <v>2853</v>
      </c>
      <c r="F1165" t="s">
        <v>52</v>
      </c>
      <c r="G1165" t="s">
        <v>179</v>
      </c>
      <c r="H1165" t="s">
        <v>180</v>
      </c>
      <c r="I1165" t="s">
        <v>96</v>
      </c>
      <c r="J1165" t="s">
        <v>166</v>
      </c>
      <c r="K1165" t="s">
        <v>762</v>
      </c>
      <c r="L1165">
        <v>107442.4</v>
      </c>
      <c r="M1165">
        <v>10</v>
      </c>
      <c r="N1165">
        <v>0.05</v>
      </c>
      <c r="O1165">
        <v>39479.980000000003</v>
      </c>
    </row>
    <row r="1166" spans="1:15" x14ac:dyDescent="0.3">
      <c r="A1166" t="s">
        <v>2854</v>
      </c>
      <c r="B1166" t="s">
        <v>2855</v>
      </c>
      <c r="C1166" t="s">
        <v>1576</v>
      </c>
      <c r="D1166" t="s">
        <v>61</v>
      </c>
      <c r="E1166" t="s">
        <v>871</v>
      </c>
      <c r="F1166" t="s">
        <v>52</v>
      </c>
      <c r="G1166" t="s">
        <v>179</v>
      </c>
      <c r="H1166" t="s">
        <v>180</v>
      </c>
      <c r="I1166" t="s">
        <v>83</v>
      </c>
      <c r="J1166" t="s">
        <v>449</v>
      </c>
      <c r="K1166" t="s">
        <v>450</v>
      </c>
      <c r="L1166">
        <v>73403.820000000007</v>
      </c>
      <c r="M1166">
        <v>9</v>
      </c>
      <c r="N1166">
        <v>0.1</v>
      </c>
      <c r="O1166">
        <v>22112.42</v>
      </c>
    </row>
    <row r="1167" spans="1:15" x14ac:dyDescent="0.3">
      <c r="A1167" t="s">
        <v>2856</v>
      </c>
      <c r="B1167" t="s">
        <v>2857</v>
      </c>
      <c r="C1167" t="s">
        <v>365</v>
      </c>
      <c r="D1167" t="s">
        <v>61</v>
      </c>
      <c r="E1167" t="s">
        <v>2820</v>
      </c>
      <c r="F1167" t="s">
        <v>71</v>
      </c>
      <c r="G1167" t="s">
        <v>53</v>
      </c>
      <c r="H1167" t="s">
        <v>110</v>
      </c>
      <c r="I1167" t="s">
        <v>83</v>
      </c>
      <c r="J1167" t="s">
        <v>449</v>
      </c>
      <c r="K1167" t="s">
        <v>681</v>
      </c>
      <c r="L1167">
        <v>28342.89</v>
      </c>
      <c r="M1167">
        <v>3</v>
      </c>
      <c r="N1167">
        <v>0</v>
      </c>
      <c r="O1167">
        <v>8346.11</v>
      </c>
    </row>
    <row r="1168" spans="1:15" x14ac:dyDescent="0.3">
      <c r="A1168" t="s">
        <v>2858</v>
      </c>
      <c r="B1168" t="s">
        <v>802</v>
      </c>
      <c r="C1168" t="s">
        <v>1777</v>
      </c>
      <c r="D1168" t="s">
        <v>50</v>
      </c>
      <c r="E1168" t="s">
        <v>833</v>
      </c>
      <c r="F1168" t="s">
        <v>52</v>
      </c>
      <c r="G1168" t="s">
        <v>72</v>
      </c>
      <c r="H1168" t="s">
        <v>73</v>
      </c>
      <c r="I1168" t="s">
        <v>55</v>
      </c>
      <c r="J1168" t="s">
        <v>173</v>
      </c>
      <c r="K1168" t="s">
        <v>203</v>
      </c>
      <c r="L1168">
        <v>11674.5</v>
      </c>
      <c r="M1168">
        <v>1</v>
      </c>
      <c r="N1168">
        <v>0.25</v>
      </c>
      <c r="O1168">
        <v>3449.36</v>
      </c>
    </row>
    <row r="1169" spans="1:15" x14ac:dyDescent="0.3">
      <c r="A1169" t="s">
        <v>2859</v>
      </c>
      <c r="B1169" t="s">
        <v>1863</v>
      </c>
      <c r="C1169" t="s">
        <v>1421</v>
      </c>
      <c r="D1169" t="s">
        <v>78</v>
      </c>
      <c r="E1169" t="s">
        <v>1905</v>
      </c>
      <c r="F1169" t="s">
        <v>52</v>
      </c>
      <c r="G1169" t="s">
        <v>81</v>
      </c>
      <c r="H1169" t="s">
        <v>284</v>
      </c>
      <c r="I1169" t="s">
        <v>96</v>
      </c>
      <c r="J1169" t="s">
        <v>111</v>
      </c>
      <c r="K1169" t="s">
        <v>112</v>
      </c>
      <c r="L1169">
        <v>88053.39</v>
      </c>
      <c r="M1169">
        <v>9</v>
      </c>
      <c r="N1169">
        <v>0</v>
      </c>
      <c r="O1169">
        <v>17886.599999999999</v>
      </c>
    </row>
    <row r="1170" spans="1:15" x14ac:dyDescent="0.3">
      <c r="A1170" t="s">
        <v>2860</v>
      </c>
      <c r="B1170" t="s">
        <v>2861</v>
      </c>
      <c r="C1170" t="s">
        <v>1128</v>
      </c>
      <c r="D1170" t="s">
        <v>61</v>
      </c>
      <c r="E1170" t="s">
        <v>656</v>
      </c>
      <c r="F1170" t="s">
        <v>71</v>
      </c>
      <c r="G1170" t="s">
        <v>81</v>
      </c>
      <c r="H1170" t="s">
        <v>95</v>
      </c>
      <c r="I1170" t="s">
        <v>118</v>
      </c>
      <c r="J1170" t="s">
        <v>230</v>
      </c>
      <c r="K1170" t="s">
        <v>356</v>
      </c>
      <c r="L1170">
        <v>16554.939999999999</v>
      </c>
      <c r="M1170">
        <v>2</v>
      </c>
      <c r="N1170">
        <v>0.05</v>
      </c>
      <c r="O1170">
        <v>3930.43</v>
      </c>
    </row>
    <row r="1171" spans="1:15" x14ac:dyDescent="0.3">
      <c r="A1171" t="s">
        <v>2862</v>
      </c>
      <c r="B1171" t="s">
        <v>2863</v>
      </c>
      <c r="C1171" t="s">
        <v>2864</v>
      </c>
      <c r="D1171" t="s">
        <v>102</v>
      </c>
      <c r="E1171" t="s">
        <v>629</v>
      </c>
      <c r="F1171" t="s">
        <v>80</v>
      </c>
      <c r="G1171" t="s">
        <v>81</v>
      </c>
      <c r="H1171" t="s">
        <v>284</v>
      </c>
      <c r="I1171" t="s">
        <v>83</v>
      </c>
      <c r="J1171" t="s">
        <v>84</v>
      </c>
      <c r="K1171" t="s">
        <v>85</v>
      </c>
      <c r="L1171">
        <v>34894.74</v>
      </c>
      <c r="M1171">
        <v>6</v>
      </c>
      <c r="N1171">
        <v>0</v>
      </c>
      <c r="O1171">
        <v>9533.73</v>
      </c>
    </row>
    <row r="1172" spans="1:15" x14ac:dyDescent="0.3">
      <c r="A1172" t="s">
        <v>2865</v>
      </c>
      <c r="B1172" t="s">
        <v>252</v>
      </c>
      <c r="C1172" t="s">
        <v>694</v>
      </c>
      <c r="D1172" t="s">
        <v>50</v>
      </c>
      <c r="E1172" t="s">
        <v>495</v>
      </c>
      <c r="F1172" t="s">
        <v>52</v>
      </c>
      <c r="G1172" t="s">
        <v>72</v>
      </c>
      <c r="H1172" t="s">
        <v>104</v>
      </c>
      <c r="I1172" t="s">
        <v>96</v>
      </c>
      <c r="J1172" t="s">
        <v>97</v>
      </c>
      <c r="K1172" t="s">
        <v>416</v>
      </c>
      <c r="L1172">
        <v>9075.5400000000009</v>
      </c>
      <c r="M1172">
        <v>6</v>
      </c>
      <c r="N1172">
        <v>0.25</v>
      </c>
      <c r="O1172">
        <v>1844.79</v>
      </c>
    </row>
    <row r="1173" spans="1:15" x14ac:dyDescent="0.3">
      <c r="A1173" t="s">
        <v>2866</v>
      </c>
      <c r="B1173" t="s">
        <v>2867</v>
      </c>
      <c r="C1173" t="s">
        <v>405</v>
      </c>
      <c r="D1173" t="s">
        <v>102</v>
      </c>
      <c r="E1173" t="s">
        <v>224</v>
      </c>
      <c r="F1173" t="s">
        <v>52</v>
      </c>
      <c r="G1173" t="s">
        <v>53</v>
      </c>
      <c r="H1173" t="s">
        <v>246</v>
      </c>
      <c r="I1173" t="s">
        <v>83</v>
      </c>
      <c r="J1173" t="s">
        <v>84</v>
      </c>
      <c r="K1173" t="s">
        <v>125</v>
      </c>
      <c r="L1173">
        <v>34017.480000000003</v>
      </c>
      <c r="M1173">
        <v>6</v>
      </c>
      <c r="N1173">
        <v>0</v>
      </c>
      <c r="O1173">
        <v>10492.6</v>
      </c>
    </row>
    <row r="1174" spans="1:15" x14ac:dyDescent="0.3">
      <c r="A1174" t="s">
        <v>2868</v>
      </c>
      <c r="B1174" t="s">
        <v>1355</v>
      </c>
      <c r="C1174" t="s">
        <v>1143</v>
      </c>
      <c r="D1174" t="s">
        <v>102</v>
      </c>
      <c r="E1174" t="s">
        <v>1061</v>
      </c>
      <c r="F1174" t="s">
        <v>80</v>
      </c>
      <c r="G1174" t="s">
        <v>81</v>
      </c>
      <c r="H1174" t="s">
        <v>186</v>
      </c>
      <c r="I1174" t="s">
        <v>55</v>
      </c>
      <c r="J1174" t="s">
        <v>56</v>
      </c>
      <c r="K1174" t="s">
        <v>57</v>
      </c>
      <c r="L1174">
        <v>25082.880000000001</v>
      </c>
      <c r="M1174">
        <v>4</v>
      </c>
      <c r="N1174">
        <v>0.2</v>
      </c>
      <c r="O1174">
        <v>5225.96</v>
      </c>
    </row>
    <row r="1175" spans="1:15" x14ac:dyDescent="0.3">
      <c r="A1175" t="s">
        <v>2869</v>
      </c>
      <c r="B1175" t="s">
        <v>1664</v>
      </c>
      <c r="C1175" t="s">
        <v>1847</v>
      </c>
      <c r="D1175" t="s">
        <v>50</v>
      </c>
      <c r="E1175" t="s">
        <v>2530</v>
      </c>
      <c r="F1175" t="s">
        <v>52</v>
      </c>
      <c r="G1175" t="s">
        <v>53</v>
      </c>
      <c r="H1175" t="s">
        <v>54</v>
      </c>
      <c r="I1175" t="s">
        <v>55</v>
      </c>
      <c r="J1175" t="s">
        <v>141</v>
      </c>
      <c r="K1175" t="s">
        <v>142</v>
      </c>
      <c r="L1175">
        <v>26011.439999999999</v>
      </c>
      <c r="M1175">
        <v>2</v>
      </c>
      <c r="N1175">
        <v>0.1</v>
      </c>
      <c r="O1175">
        <v>4477.8100000000004</v>
      </c>
    </row>
    <row r="1176" spans="1:15" x14ac:dyDescent="0.3">
      <c r="A1176" t="s">
        <v>2870</v>
      </c>
      <c r="B1176" t="s">
        <v>1118</v>
      </c>
      <c r="C1176" t="s">
        <v>460</v>
      </c>
      <c r="D1176" t="s">
        <v>50</v>
      </c>
      <c r="E1176" t="s">
        <v>2713</v>
      </c>
      <c r="F1176" t="s">
        <v>80</v>
      </c>
      <c r="G1176" t="s">
        <v>53</v>
      </c>
      <c r="H1176" t="s">
        <v>246</v>
      </c>
      <c r="I1176" t="s">
        <v>96</v>
      </c>
      <c r="J1176" t="s">
        <v>135</v>
      </c>
      <c r="K1176" t="s">
        <v>136</v>
      </c>
      <c r="L1176">
        <v>23182.799999999999</v>
      </c>
      <c r="M1176">
        <v>4</v>
      </c>
      <c r="N1176">
        <v>0.05</v>
      </c>
      <c r="O1176">
        <v>5900.57</v>
      </c>
    </row>
    <row r="1177" spans="1:15" x14ac:dyDescent="0.3">
      <c r="A1177" t="s">
        <v>2871</v>
      </c>
      <c r="B1177" t="s">
        <v>2872</v>
      </c>
      <c r="C1177" t="s">
        <v>1928</v>
      </c>
      <c r="D1177" t="s">
        <v>78</v>
      </c>
      <c r="E1177" t="s">
        <v>454</v>
      </c>
      <c r="F1177" t="s">
        <v>80</v>
      </c>
      <c r="G1177" t="s">
        <v>81</v>
      </c>
      <c r="H1177" t="s">
        <v>284</v>
      </c>
      <c r="I1177" t="s">
        <v>96</v>
      </c>
      <c r="J1177" t="s">
        <v>97</v>
      </c>
      <c r="K1177" t="s">
        <v>416</v>
      </c>
      <c r="L1177">
        <v>23764.53</v>
      </c>
      <c r="M1177">
        <v>3</v>
      </c>
      <c r="N1177">
        <v>0.25</v>
      </c>
      <c r="O1177">
        <v>4146.1899999999996</v>
      </c>
    </row>
    <row r="1178" spans="1:15" x14ac:dyDescent="0.3">
      <c r="A1178" t="s">
        <v>2873</v>
      </c>
      <c r="B1178" t="s">
        <v>2874</v>
      </c>
      <c r="C1178" t="s">
        <v>1218</v>
      </c>
      <c r="D1178" t="s">
        <v>78</v>
      </c>
      <c r="E1178" t="s">
        <v>2875</v>
      </c>
      <c r="F1178" t="s">
        <v>52</v>
      </c>
      <c r="G1178" t="s">
        <v>63</v>
      </c>
      <c r="H1178" t="s">
        <v>172</v>
      </c>
      <c r="I1178" t="s">
        <v>118</v>
      </c>
      <c r="J1178" t="s">
        <v>119</v>
      </c>
      <c r="K1178" t="s">
        <v>120</v>
      </c>
      <c r="L1178">
        <v>9563.7199999999993</v>
      </c>
      <c r="M1178">
        <v>2</v>
      </c>
      <c r="N1178">
        <v>0.1</v>
      </c>
      <c r="O1178">
        <v>3266.13</v>
      </c>
    </row>
    <row r="1179" spans="1:15" x14ac:dyDescent="0.3">
      <c r="A1179" t="s">
        <v>2876</v>
      </c>
      <c r="B1179" t="s">
        <v>2877</v>
      </c>
      <c r="C1179" t="s">
        <v>199</v>
      </c>
      <c r="D1179" t="s">
        <v>102</v>
      </c>
      <c r="E1179" t="s">
        <v>536</v>
      </c>
      <c r="F1179" t="s">
        <v>52</v>
      </c>
      <c r="G1179" t="s">
        <v>72</v>
      </c>
      <c r="H1179" t="s">
        <v>73</v>
      </c>
      <c r="I1179" t="s">
        <v>118</v>
      </c>
      <c r="J1179" t="s">
        <v>191</v>
      </c>
      <c r="K1179" t="s">
        <v>192</v>
      </c>
      <c r="L1179">
        <v>83105.05</v>
      </c>
      <c r="M1179">
        <v>7</v>
      </c>
      <c r="N1179">
        <v>0.25</v>
      </c>
      <c r="O1179">
        <v>14401.83</v>
      </c>
    </row>
    <row r="1180" spans="1:15" x14ac:dyDescent="0.3">
      <c r="A1180" t="s">
        <v>2878</v>
      </c>
      <c r="B1180" t="s">
        <v>2879</v>
      </c>
      <c r="C1180" t="s">
        <v>1093</v>
      </c>
      <c r="D1180" t="s">
        <v>61</v>
      </c>
      <c r="E1180" t="s">
        <v>672</v>
      </c>
      <c r="F1180" t="s">
        <v>80</v>
      </c>
      <c r="G1180" t="s">
        <v>81</v>
      </c>
      <c r="H1180" t="s">
        <v>82</v>
      </c>
      <c r="I1180" t="s">
        <v>96</v>
      </c>
      <c r="J1180" t="s">
        <v>166</v>
      </c>
      <c r="K1180" t="s">
        <v>337</v>
      </c>
      <c r="L1180">
        <v>83460.929999999993</v>
      </c>
      <c r="M1180">
        <v>7</v>
      </c>
      <c r="N1180">
        <v>0.1</v>
      </c>
      <c r="O1180">
        <v>20412.830000000002</v>
      </c>
    </row>
    <row r="1181" spans="1:15" x14ac:dyDescent="0.3">
      <c r="A1181" t="s">
        <v>2880</v>
      </c>
      <c r="B1181" t="s">
        <v>2457</v>
      </c>
      <c r="C1181" t="s">
        <v>406</v>
      </c>
      <c r="D1181" t="s">
        <v>50</v>
      </c>
      <c r="E1181" t="s">
        <v>517</v>
      </c>
      <c r="F1181" t="s">
        <v>71</v>
      </c>
      <c r="G1181" t="s">
        <v>53</v>
      </c>
      <c r="H1181" t="s">
        <v>110</v>
      </c>
      <c r="I1181" t="s">
        <v>118</v>
      </c>
      <c r="J1181" t="s">
        <v>230</v>
      </c>
      <c r="K1181" t="s">
        <v>231</v>
      </c>
      <c r="L1181">
        <v>21276.3</v>
      </c>
      <c r="M1181">
        <v>3</v>
      </c>
      <c r="N1181">
        <v>0.25</v>
      </c>
      <c r="O1181">
        <v>6137.43</v>
      </c>
    </row>
    <row r="1182" spans="1:15" x14ac:dyDescent="0.3">
      <c r="A1182" t="s">
        <v>2881</v>
      </c>
      <c r="B1182" t="s">
        <v>1083</v>
      </c>
      <c r="C1182" t="s">
        <v>884</v>
      </c>
      <c r="D1182" t="s">
        <v>50</v>
      </c>
      <c r="E1182" t="s">
        <v>2882</v>
      </c>
      <c r="F1182" t="s">
        <v>71</v>
      </c>
      <c r="G1182" t="s">
        <v>53</v>
      </c>
      <c r="H1182" t="s">
        <v>110</v>
      </c>
      <c r="I1182" t="s">
        <v>83</v>
      </c>
      <c r="J1182" t="s">
        <v>156</v>
      </c>
      <c r="K1182" t="s">
        <v>285</v>
      </c>
      <c r="L1182">
        <v>49848.72</v>
      </c>
      <c r="M1182">
        <v>4</v>
      </c>
      <c r="N1182">
        <v>0.1</v>
      </c>
      <c r="O1182">
        <v>11360.41</v>
      </c>
    </row>
    <row r="1183" spans="1:15" x14ac:dyDescent="0.3">
      <c r="A1183" t="s">
        <v>2883</v>
      </c>
      <c r="B1183" t="s">
        <v>2884</v>
      </c>
      <c r="C1183" t="s">
        <v>2540</v>
      </c>
      <c r="D1183" t="s">
        <v>102</v>
      </c>
      <c r="E1183" t="s">
        <v>454</v>
      </c>
      <c r="F1183" t="s">
        <v>52</v>
      </c>
      <c r="G1183" t="s">
        <v>81</v>
      </c>
      <c r="H1183" t="s">
        <v>82</v>
      </c>
      <c r="I1183" t="s">
        <v>96</v>
      </c>
      <c r="J1183" t="s">
        <v>166</v>
      </c>
      <c r="K1183" t="s">
        <v>762</v>
      </c>
      <c r="L1183">
        <v>16513.580000000002</v>
      </c>
      <c r="M1183">
        <v>2</v>
      </c>
      <c r="N1183">
        <v>0.2</v>
      </c>
      <c r="O1183">
        <v>2062.25</v>
      </c>
    </row>
    <row r="1184" spans="1:15" x14ac:dyDescent="0.3">
      <c r="A1184" t="s">
        <v>2885</v>
      </c>
      <c r="B1184" t="s">
        <v>2198</v>
      </c>
      <c r="C1184" t="s">
        <v>1936</v>
      </c>
      <c r="D1184" t="s">
        <v>50</v>
      </c>
      <c r="E1184" t="s">
        <v>1244</v>
      </c>
      <c r="F1184" t="s">
        <v>52</v>
      </c>
      <c r="G1184" t="s">
        <v>53</v>
      </c>
      <c r="H1184" t="s">
        <v>246</v>
      </c>
      <c r="I1184" t="s">
        <v>118</v>
      </c>
      <c r="J1184" t="s">
        <v>303</v>
      </c>
      <c r="K1184" t="s">
        <v>304</v>
      </c>
      <c r="L1184">
        <v>89958.68</v>
      </c>
      <c r="M1184">
        <v>7</v>
      </c>
      <c r="N1184">
        <v>0.25</v>
      </c>
      <c r="O1184">
        <v>25691.51</v>
      </c>
    </row>
    <row r="1185" spans="1:15" x14ac:dyDescent="0.3">
      <c r="A1185" t="s">
        <v>2886</v>
      </c>
      <c r="B1185" t="s">
        <v>2340</v>
      </c>
      <c r="C1185" t="s">
        <v>2887</v>
      </c>
      <c r="D1185" t="s">
        <v>102</v>
      </c>
      <c r="E1185" t="s">
        <v>944</v>
      </c>
      <c r="F1185" t="s">
        <v>52</v>
      </c>
      <c r="G1185" t="s">
        <v>63</v>
      </c>
      <c r="H1185" t="s">
        <v>202</v>
      </c>
      <c r="I1185" t="s">
        <v>55</v>
      </c>
      <c r="J1185" t="s">
        <v>173</v>
      </c>
      <c r="K1185" t="s">
        <v>174</v>
      </c>
      <c r="L1185">
        <v>49364.639999999999</v>
      </c>
      <c r="M1185">
        <v>4</v>
      </c>
      <c r="N1185">
        <v>0</v>
      </c>
      <c r="O1185">
        <v>12512.82</v>
      </c>
    </row>
    <row r="1186" spans="1:15" x14ac:dyDescent="0.3">
      <c r="A1186" t="s">
        <v>2888</v>
      </c>
      <c r="B1186" t="s">
        <v>1880</v>
      </c>
      <c r="C1186" t="s">
        <v>2510</v>
      </c>
      <c r="D1186" t="s">
        <v>102</v>
      </c>
      <c r="E1186" t="s">
        <v>116</v>
      </c>
      <c r="F1186" t="s">
        <v>52</v>
      </c>
      <c r="G1186" t="s">
        <v>179</v>
      </c>
      <c r="H1186" t="s">
        <v>180</v>
      </c>
      <c r="I1186" t="s">
        <v>83</v>
      </c>
      <c r="J1186" t="s">
        <v>379</v>
      </c>
      <c r="K1186" t="s">
        <v>562</v>
      </c>
      <c r="L1186">
        <v>77001.039999999994</v>
      </c>
      <c r="M1186">
        <v>8</v>
      </c>
      <c r="N1186">
        <v>0.15</v>
      </c>
      <c r="O1186">
        <v>21862.44</v>
      </c>
    </row>
    <row r="1187" spans="1:15" x14ac:dyDescent="0.3">
      <c r="A1187" t="s">
        <v>2889</v>
      </c>
      <c r="B1187" t="s">
        <v>1488</v>
      </c>
      <c r="C1187" t="s">
        <v>2302</v>
      </c>
      <c r="D1187" t="s">
        <v>50</v>
      </c>
      <c r="E1187" t="s">
        <v>1748</v>
      </c>
      <c r="F1187" t="s">
        <v>80</v>
      </c>
      <c r="G1187" t="s">
        <v>53</v>
      </c>
      <c r="H1187" t="s">
        <v>246</v>
      </c>
      <c r="I1187" t="s">
        <v>118</v>
      </c>
      <c r="J1187" t="s">
        <v>230</v>
      </c>
      <c r="K1187" t="s">
        <v>356</v>
      </c>
      <c r="L1187">
        <v>1328.53</v>
      </c>
      <c r="M1187">
        <v>1</v>
      </c>
      <c r="N1187">
        <v>0.2</v>
      </c>
      <c r="O1187">
        <v>406.29</v>
      </c>
    </row>
    <row r="1188" spans="1:15" x14ac:dyDescent="0.3">
      <c r="A1188" t="s">
        <v>2890</v>
      </c>
      <c r="B1188" t="s">
        <v>2891</v>
      </c>
      <c r="C1188" t="s">
        <v>460</v>
      </c>
      <c r="D1188" t="s">
        <v>78</v>
      </c>
      <c r="E1188" t="s">
        <v>116</v>
      </c>
      <c r="F1188" t="s">
        <v>71</v>
      </c>
      <c r="G1188" t="s">
        <v>53</v>
      </c>
      <c r="H1188" t="s">
        <v>110</v>
      </c>
      <c r="I1188" t="s">
        <v>96</v>
      </c>
      <c r="J1188" t="s">
        <v>166</v>
      </c>
      <c r="K1188" t="s">
        <v>337</v>
      </c>
      <c r="L1188">
        <v>8881.0400000000009</v>
      </c>
      <c r="M1188">
        <v>1</v>
      </c>
      <c r="N1188">
        <v>0.15</v>
      </c>
      <c r="O1188">
        <v>2652.1</v>
      </c>
    </row>
    <row r="1189" spans="1:15" x14ac:dyDescent="0.3">
      <c r="A1189" t="s">
        <v>2892</v>
      </c>
      <c r="B1189" t="s">
        <v>2893</v>
      </c>
      <c r="C1189" t="s">
        <v>2018</v>
      </c>
      <c r="D1189" t="s">
        <v>61</v>
      </c>
      <c r="E1189" t="s">
        <v>1536</v>
      </c>
      <c r="F1189" t="s">
        <v>71</v>
      </c>
      <c r="G1189" t="s">
        <v>72</v>
      </c>
      <c r="H1189" t="s">
        <v>73</v>
      </c>
      <c r="I1189" t="s">
        <v>118</v>
      </c>
      <c r="J1189" t="s">
        <v>119</v>
      </c>
      <c r="K1189" t="s">
        <v>120</v>
      </c>
      <c r="L1189">
        <v>7952.36</v>
      </c>
      <c r="M1189">
        <v>2</v>
      </c>
      <c r="N1189">
        <v>0</v>
      </c>
      <c r="O1189">
        <v>1798.39</v>
      </c>
    </row>
    <row r="1190" spans="1:15" x14ac:dyDescent="0.3">
      <c r="A1190" t="s">
        <v>2894</v>
      </c>
      <c r="B1190" t="s">
        <v>1234</v>
      </c>
      <c r="C1190" t="s">
        <v>1473</v>
      </c>
      <c r="D1190" t="s">
        <v>102</v>
      </c>
      <c r="E1190" t="s">
        <v>746</v>
      </c>
      <c r="F1190" t="s">
        <v>80</v>
      </c>
      <c r="G1190" t="s">
        <v>81</v>
      </c>
      <c r="H1190" t="s">
        <v>95</v>
      </c>
      <c r="I1190" t="s">
        <v>83</v>
      </c>
      <c r="J1190" t="s">
        <v>379</v>
      </c>
      <c r="K1190" t="s">
        <v>562</v>
      </c>
      <c r="L1190">
        <v>46504.43</v>
      </c>
      <c r="M1190">
        <v>7</v>
      </c>
      <c r="N1190">
        <v>0.25</v>
      </c>
      <c r="O1190">
        <v>13547.1</v>
      </c>
    </row>
    <row r="1191" spans="1:15" x14ac:dyDescent="0.3">
      <c r="A1191" t="s">
        <v>2895</v>
      </c>
      <c r="B1191" t="s">
        <v>2896</v>
      </c>
      <c r="C1191" t="s">
        <v>2897</v>
      </c>
      <c r="D1191" t="s">
        <v>50</v>
      </c>
      <c r="E1191" t="s">
        <v>664</v>
      </c>
      <c r="F1191" t="s">
        <v>52</v>
      </c>
      <c r="G1191" t="s">
        <v>81</v>
      </c>
      <c r="H1191" t="s">
        <v>284</v>
      </c>
      <c r="I1191" t="s">
        <v>55</v>
      </c>
      <c r="J1191" t="s">
        <v>65</v>
      </c>
      <c r="K1191" t="s">
        <v>325</v>
      </c>
      <c r="L1191">
        <v>42615.23</v>
      </c>
      <c r="M1191">
        <v>7</v>
      </c>
      <c r="N1191">
        <v>0.2</v>
      </c>
      <c r="O1191">
        <v>12883.61</v>
      </c>
    </row>
    <row r="1192" spans="1:15" x14ac:dyDescent="0.3">
      <c r="A1192" t="s">
        <v>2898</v>
      </c>
      <c r="B1192" t="s">
        <v>1909</v>
      </c>
      <c r="C1192" t="s">
        <v>60</v>
      </c>
      <c r="D1192" t="s">
        <v>61</v>
      </c>
      <c r="E1192" t="s">
        <v>355</v>
      </c>
      <c r="F1192" t="s">
        <v>71</v>
      </c>
      <c r="G1192" t="s">
        <v>53</v>
      </c>
      <c r="H1192" t="s">
        <v>54</v>
      </c>
      <c r="I1192" t="s">
        <v>83</v>
      </c>
      <c r="J1192" t="s">
        <v>156</v>
      </c>
      <c r="K1192" t="s">
        <v>285</v>
      </c>
      <c r="L1192">
        <v>32794.620000000003</v>
      </c>
      <c r="M1192">
        <v>6</v>
      </c>
      <c r="N1192">
        <v>0.15</v>
      </c>
      <c r="O1192">
        <v>7602.49</v>
      </c>
    </row>
    <row r="1193" spans="1:15" x14ac:dyDescent="0.3">
      <c r="A1193" t="s">
        <v>2899</v>
      </c>
      <c r="B1193" t="s">
        <v>1577</v>
      </c>
      <c r="C1193" t="s">
        <v>617</v>
      </c>
      <c r="D1193" t="s">
        <v>50</v>
      </c>
      <c r="E1193" t="s">
        <v>2582</v>
      </c>
      <c r="F1193" t="s">
        <v>71</v>
      </c>
      <c r="G1193" t="s">
        <v>179</v>
      </c>
      <c r="H1193" t="s">
        <v>180</v>
      </c>
      <c r="I1193" t="s">
        <v>83</v>
      </c>
      <c r="J1193" t="s">
        <v>84</v>
      </c>
      <c r="K1193" t="s">
        <v>257</v>
      </c>
      <c r="L1193">
        <v>1914.26</v>
      </c>
      <c r="M1193">
        <v>1</v>
      </c>
      <c r="N1193">
        <v>0.1</v>
      </c>
      <c r="O1193">
        <v>303.06</v>
      </c>
    </row>
    <row r="1194" spans="1:15" x14ac:dyDescent="0.3">
      <c r="A1194" t="s">
        <v>2900</v>
      </c>
      <c r="B1194" t="s">
        <v>2901</v>
      </c>
      <c r="C1194" t="s">
        <v>2848</v>
      </c>
      <c r="D1194" t="s">
        <v>102</v>
      </c>
      <c r="E1194" t="s">
        <v>1416</v>
      </c>
      <c r="F1194" t="s">
        <v>71</v>
      </c>
      <c r="G1194" t="s">
        <v>53</v>
      </c>
      <c r="H1194" t="s">
        <v>246</v>
      </c>
      <c r="I1194" t="s">
        <v>83</v>
      </c>
      <c r="J1194" t="s">
        <v>379</v>
      </c>
      <c r="K1194" t="s">
        <v>716</v>
      </c>
      <c r="L1194">
        <v>14637.84</v>
      </c>
      <c r="M1194">
        <v>4</v>
      </c>
      <c r="N1194">
        <v>0.1</v>
      </c>
      <c r="O1194">
        <v>3245.73</v>
      </c>
    </row>
    <row r="1195" spans="1:15" x14ac:dyDescent="0.3">
      <c r="A1195" t="s">
        <v>2902</v>
      </c>
      <c r="B1195" t="s">
        <v>1118</v>
      </c>
      <c r="C1195" t="s">
        <v>1565</v>
      </c>
      <c r="D1195" t="s">
        <v>50</v>
      </c>
      <c r="E1195" t="s">
        <v>1333</v>
      </c>
      <c r="F1195" t="s">
        <v>80</v>
      </c>
      <c r="G1195" t="s">
        <v>81</v>
      </c>
      <c r="H1195" t="s">
        <v>82</v>
      </c>
      <c r="I1195" t="s">
        <v>118</v>
      </c>
      <c r="J1195" t="s">
        <v>191</v>
      </c>
      <c r="K1195" t="s">
        <v>829</v>
      </c>
      <c r="L1195">
        <v>43482.45</v>
      </c>
      <c r="M1195">
        <v>5</v>
      </c>
      <c r="N1195">
        <v>0</v>
      </c>
      <c r="O1195">
        <v>9624.27</v>
      </c>
    </row>
    <row r="1196" spans="1:15" x14ac:dyDescent="0.3">
      <c r="A1196" t="s">
        <v>2903</v>
      </c>
      <c r="B1196" t="s">
        <v>2904</v>
      </c>
      <c r="C1196" t="s">
        <v>2184</v>
      </c>
      <c r="D1196" t="s">
        <v>61</v>
      </c>
      <c r="E1196" t="s">
        <v>1380</v>
      </c>
      <c r="F1196" t="s">
        <v>80</v>
      </c>
      <c r="G1196" t="s">
        <v>179</v>
      </c>
      <c r="H1196" t="s">
        <v>236</v>
      </c>
      <c r="I1196" t="s">
        <v>96</v>
      </c>
      <c r="J1196" t="s">
        <v>97</v>
      </c>
      <c r="K1196" t="s">
        <v>416</v>
      </c>
      <c r="L1196">
        <v>114405.2</v>
      </c>
      <c r="M1196">
        <v>10</v>
      </c>
      <c r="N1196">
        <v>0.25</v>
      </c>
      <c r="O1196">
        <v>18667.54</v>
      </c>
    </row>
    <row r="1197" spans="1:15" x14ac:dyDescent="0.3">
      <c r="A1197" t="s">
        <v>2905</v>
      </c>
      <c r="B1197" t="s">
        <v>2226</v>
      </c>
      <c r="C1197" t="s">
        <v>2101</v>
      </c>
      <c r="D1197" t="s">
        <v>102</v>
      </c>
      <c r="E1197" t="s">
        <v>1310</v>
      </c>
      <c r="F1197" t="s">
        <v>71</v>
      </c>
      <c r="G1197" t="s">
        <v>53</v>
      </c>
      <c r="H1197" t="s">
        <v>90</v>
      </c>
      <c r="I1197" t="s">
        <v>96</v>
      </c>
      <c r="J1197" t="s">
        <v>135</v>
      </c>
      <c r="K1197" t="s">
        <v>395</v>
      </c>
      <c r="L1197">
        <v>51402.18</v>
      </c>
      <c r="M1197">
        <v>6</v>
      </c>
      <c r="N1197">
        <v>0.1</v>
      </c>
      <c r="O1197">
        <v>18258.75</v>
      </c>
    </row>
    <row r="1198" spans="1:15" x14ac:dyDescent="0.3">
      <c r="A1198" t="s">
        <v>2906</v>
      </c>
      <c r="B1198" t="s">
        <v>1817</v>
      </c>
      <c r="C1198" t="s">
        <v>2907</v>
      </c>
      <c r="D1198" t="s">
        <v>61</v>
      </c>
      <c r="E1198" t="s">
        <v>1753</v>
      </c>
      <c r="F1198" t="s">
        <v>52</v>
      </c>
      <c r="G1198" t="s">
        <v>53</v>
      </c>
      <c r="H1198" t="s">
        <v>110</v>
      </c>
      <c r="I1198" t="s">
        <v>118</v>
      </c>
      <c r="J1198" t="s">
        <v>303</v>
      </c>
      <c r="K1198" t="s">
        <v>491</v>
      </c>
      <c r="L1198">
        <v>59821.58</v>
      </c>
      <c r="M1198">
        <v>7</v>
      </c>
      <c r="N1198">
        <v>0</v>
      </c>
      <c r="O1198">
        <v>17829.54</v>
      </c>
    </row>
    <row r="1199" spans="1:15" x14ac:dyDescent="0.3">
      <c r="A1199" t="s">
        <v>2908</v>
      </c>
      <c r="B1199" t="s">
        <v>887</v>
      </c>
      <c r="C1199" t="s">
        <v>1279</v>
      </c>
      <c r="D1199" t="s">
        <v>102</v>
      </c>
      <c r="E1199" t="s">
        <v>2019</v>
      </c>
      <c r="F1199" t="s">
        <v>80</v>
      </c>
      <c r="G1199" t="s">
        <v>81</v>
      </c>
      <c r="H1199" t="s">
        <v>186</v>
      </c>
      <c r="I1199" t="s">
        <v>96</v>
      </c>
      <c r="J1199" t="s">
        <v>111</v>
      </c>
      <c r="K1199" t="s">
        <v>225</v>
      </c>
      <c r="L1199">
        <v>22191.52</v>
      </c>
      <c r="M1199">
        <v>8</v>
      </c>
      <c r="N1199">
        <v>0.05</v>
      </c>
      <c r="O1199">
        <v>6801.55</v>
      </c>
    </row>
    <row r="1200" spans="1:15" x14ac:dyDescent="0.3">
      <c r="A1200" t="s">
        <v>2909</v>
      </c>
      <c r="B1200" t="s">
        <v>244</v>
      </c>
      <c r="C1200" t="s">
        <v>2723</v>
      </c>
      <c r="D1200" t="s">
        <v>61</v>
      </c>
      <c r="E1200" t="s">
        <v>652</v>
      </c>
      <c r="F1200" t="s">
        <v>71</v>
      </c>
      <c r="G1200" t="s">
        <v>53</v>
      </c>
      <c r="H1200" t="s">
        <v>110</v>
      </c>
      <c r="I1200" t="s">
        <v>55</v>
      </c>
      <c r="J1200" t="s">
        <v>141</v>
      </c>
      <c r="K1200" t="s">
        <v>142</v>
      </c>
      <c r="L1200">
        <v>86449.8</v>
      </c>
      <c r="M1200">
        <v>6</v>
      </c>
      <c r="N1200">
        <v>0.25</v>
      </c>
      <c r="O1200">
        <v>24025.39</v>
      </c>
    </row>
    <row r="1201" spans="1:15" x14ac:dyDescent="0.3">
      <c r="A1201" t="s">
        <v>2910</v>
      </c>
      <c r="B1201" t="s">
        <v>1941</v>
      </c>
      <c r="C1201" t="s">
        <v>977</v>
      </c>
      <c r="D1201" t="s">
        <v>102</v>
      </c>
      <c r="E1201" t="s">
        <v>308</v>
      </c>
      <c r="F1201" t="s">
        <v>80</v>
      </c>
      <c r="G1201" t="s">
        <v>53</v>
      </c>
      <c r="H1201" t="s">
        <v>246</v>
      </c>
      <c r="I1201" t="s">
        <v>118</v>
      </c>
      <c r="J1201" t="s">
        <v>303</v>
      </c>
      <c r="K1201" t="s">
        <v>491</v>
      </c>
      <c r="L1201">
        <v>7918.8</v>
      </c>
      <c r="M1201">
        <v>5</v>
      </c>
      <c r="N1201">
        <v>0.2</v>
      </c>
      <c r="O1201">
        <v>1928.33</v>
      </c>
    </row>
    <row r="1202" spans="1:15" x14ac:dyDescent="0.3">
      <c r="A1202" t="s">
        <v>2911</v>
      </c>
      <c r="B1202" t="s">
        <v>2156</v>
      </c>
      <c r="C1202" t="s">
        <v>674</v>
      </c>
      <c r="D1202" t="s">
        <v>102</v>
      </c>
      <c r="E1202" t="s">
        <v>1159</v>
      </c>
      <c r="F1202" t="s">
        <v>52</v>
      </c>
      <c r="G1202" t="s">
        <v>179</v>
      </c>
      <c r="H1202" t="s">
        <v>236</v>
      </c>
      <c r="I1202" t="s">
        <v>96</v>
      </c>
      <c r="J1202" t="s">
        <v>111</v>
      </c>
      <c r="K1202" t="s">
        <v>225</v>
      </c>
      <c r="L1202">
        <v>34632.21</v>
      </c>
      <c r="M1202">
        <v>3</v>
      </c>
      <c r="N1202">
        <v>0.2</v>
      </c>
      <c r="O1202">
        <v>8909.52</v>
      </c>
    </row>
    <row r="1203" spans="1:15" x14ac:dyDescent="0.3">
      <c r="A1203" t="s">
        <v>2912</v>
      </c>
      <c r="B1203" t="s">
        <v>68</v>
      </c>
      <c r="C1203" t="s">
        <v>2879</v>
      </c>
      <c r="D1203" t="s">
        <v>50</v>
      </c>
      <c r="E1203" t="s">
        <v>621</v>
      </c>
      <c r="F1203" t="s">
        <v>71</v>
      </c>
      <c r="G1203" t="s">
        <v>63</v>
      </c>
      <c r="H1203" t="s">
        <v>172</v>
      </c>
      <c r="I1203" t="s">
        <v>83</v>
      </c>
      <c r="J1203" t="s">
        <v>84</v>
      </c>
      <c r="K1203" t="s">
        <v>257</v>
      </c>
      <c r="L1203">
        <v>12848.63</v>
      </c>
      <c r="M1203">
        <v>1</v>
      </c>
      <c r="N1203">
        <v>0.05</v>
      </c>
      <c r="O1203">
        <v>3422.57</v>
      </c>
    </row>
    <row r="1204" spans="1:15" x14ac:dyDescent="0.3">
      <c r="A1204" t="s">
        <v>2913</v>
      </c>
      <c r="B1204" t="s">
        <v>1101</v>
      </c>
      <c r="C1204" t="s">
        <v>481</v>
      </c>
      <c r="D1204" t="s">
        <v>50</v>
      </c>
      <c r="E1204" t="s">
        <v>1207</v>
      </c>
      <c r="F1204" t="s">
        <v>80</v>
      </c>
      <c r="G1204" t="s">
        <v>63</v>
      </c>
      <c r="H1204" t="s">
        <v>202</v>
      </c>
      <c r="I1204" t="s">
        <v>55</v>
      </c>
      <c r="J1204" t="s">
        <v>173</v>
      </c>
      <c r="K1204" t="s">
        <v>203</v>
      </c>
      <c r="L1204">
        <v>53603.97</v>
      </c>
      <c r="M1204">
        <v>7</v>
      </c>
      <c r="N1204">
        <v>0</v>
      </c>
      <c r="O1204">
        <v>20353.240000000002</v>
      </c>
    </row>
    <row r="1205" spans="1:15" x14ac:dyDescent="0.3">
      <c r="A1205" t="s">
        <v>2914</v>
      </c>
      <c r="B1205" t="s">
        <v>698</v>
      </c>
      <c r="C1205" t="s">
        <v>2915</v>
      </c>
      <c r="D1205" t="s">
        <v>78</v>
      </c>
      <c r="E1205" t="s">
        <v>1075</v>
      </c>
      <c r="F1205" t="s">
        <v>52</v>
      </c>
      <c r="G1205" t="s">
        <v>63</v>
      </c>
      <c r="H1205" t="s">
        <v>213</v>
      </c>
      <c r="I1205" t="s">
        <v>118</v>
      </c>
      <c r="J1205" t="s">
        <v>191</v>
      </c>
      <c r="K1205" t="s">
        <v>829</v>
      </c>
      <c r="L1205">
        <v>12828.1</v>
      </c>
      <c r="M1205">
        <v>10</v>
      </c>
      <c r="N1205">
        <v>0.25</v>
      </c>
      <c r="O1205">
        <v>3075.39</v>
      </c>
    </row>
    <row r="1206" spans="1:15" x14ac:dyDescent="0.3">
      <c r="A1206" t="s">
        <v>2916</v>
      </c>
      <c r="B1206" t="s">
        <v>752</v>
      </c>
      <c r="C1206" t="s">
        <v>2310</v>
      </c>
      <c r="D1206" t="s">
        <v>61</v>
      </c>
      <c r="E1206" t="s">
        <v>312</v>
      </c>
      <c r="F1206" t="s">
        <v>80</v>
      </c>
      <c r="G1206" t="s">
        <v>63</v>
      </c>
      <c r="H1206" t="s">
        <v>202</v>
      </c>
      <c r="I1206" t="s">
        <v>83</v>
      </c>
      <c r="J1206" t="s">
        <v>449</v>
      </c>
      <c r="K1206" t="s">
        <v>681</v>
      </c>
      <c r="L1206">
        <v>20781.36</v>
      </c>
      <c r="M1206">
        <v>6</v>
      </c>
      <c r="N1206">
        <v>0.1</v>
      </c>
      <c r="O1206">
        <v>6218.25</v>
      </c>
    </row>
    <row r="1207" spans="1:15" x14ac:dyDescent="0.3">
      <c r="A1207" t="s">
        <v>2917</v>
      </c>
      <c r="B1207" t="s">
        <v>2918</v>
      </c>
      <c r="C1207" t="s">
        <v>640</v>
      </c>
      <c r="D1207" t="s">
        <v>102</v>
      </c>
      <c r="E1207" t="s">
        <v>1267</v>
      </c>
      <c r="F1207" t="s">
        <v>71</v>
      </c>
      <c r="G1207" t="s">
        <v>53</v>
      </c>
      <c r="H1207" t="s">
        <v>54</v>
      </c>
      <c r="I1207" t="s">
        <v>96</v>
      </c>
      <c r="J1207" t="s">
        <v>135</v>
      </c>
      <c r="K1207" t="s">
        <v>136</v>
      </c>
      <c r="L1207">
        <v>80443.3</v>
      </c>
      <c r="M1207">
        <v>7</v>
      </c>
      <c r="N1207">
        <v>0.15</v>
      </c>
      <c r="O1207">
        <v>15873.79</v>
      </c>
    </row>
    <row r="1208" spans="1:15" x14ac:dyDescent="0.3">
      <c r="A1208" t="s">
        <v>2919</v>
      </c>
      <c r="B1208" t="s">
        <v>1066</v>
      </c>
      <c r="C1208" t="s">
        <v>2920</v>
      </c>
      <c r="D1208" t="s">
        <v>78</v>
      </c>
      <c r="E1208" t="s">
        <v>1778</v>
      </c>
      <c r="F1208" t="s">
        <v>52</v>
      </c>
      <c r="G1208" t="s">
        <v>63</v>
      </c>
      <c r="H1208" t="s">
        <v>202</v>
      </c>
      <c r="I1208" t="s">
        <v>96</v>
      </c>
      <c r="J1208" t="s">
        <v>111</v>
      </c>
      <c r="K1208" t="s">
        <v>328</v>
      </c>
      <c r="L1208">
        <v>105493.5</v>
      </c>
      <c r="M1208">
        <v>10</v>
      </c>
      <c r="N1208">
        <v>0.2</v>
      </c>
      <c r="O1208">
        <v>32348.65</v>
      </c>
    </row>
    <row r="1209" spans="1:15" x14ac:dyDescent="0.3">
      <c r="A1209" t="s">
        <v>2921</v>
      </c>
      <c r="B1209" t="s">
        <v>122</v>
      </c>
      <c r="C1209" t="s">
        <v>2922</v>
      </c>
      <c r="D1209" t="s">
        <v>102</v>
      </c>
      <c r="E1209" t="s">
        <v>1131</v>
      </c>
      <c r="F1209" t="s">
        <v>71</v>
      </c>
      <c r="G1209" t="s">
        <v>81</v>
      </c>
      <c r="H1209" t="s">
        <v>284</v>
      </c>
      <c r="I1209" t="s">
        <v>83</v>
      </c>
      <c r="J1209" t="s">
        <v>156</v>
      </c>
      <c r="K1209" t="s">
        <v>285</v>
      </c>
      <c r="L1209">
        <v>6079.88</v>
      </c>
      <c r="M1209">
        <v>4</v>
      </c>
      <c r="N1209">
        <v>0.05</v>
      </c>
      <c r="O1209">
        <v>932.53</v>
      </c>
    </row>
    <row r="1210" spans="1:15" x14ac:dyDescent="0.3">
      <c r="A1210" t="s">
        <v>2923</v>
      </c>
      <c r="B1210" t="s">
        <v>2924</v>
      </c>
      <c r="C1210" t="s">
        <v>101</v>
      </c>
      <c r="D1210" t="s">
        <v>61</v>
      </c>
      <c r="E1210" t="s">
        <v>2186</v>
      </c>
      <c r="F1210" t="s">
        <v>71</v>
      </c>
      <c r="G1210" t="s">
        <v>81</v>
      </c>
      <c r="H1210" t="s">
        <v>186</v>
      </c>
      <c r="I1210" t="s">
        <v>55</v>
      </c>
      <c r="J1210" t="s">
        <v>56</v>
      </c>
      <c r="K1210" t="s">
        <v>57</v>
      </c>
      <c r="L1210">
        <v>51093.08</v>
      </c>
      <c r="M1210">
        <v>4</v>
      </c>
      <c r="N1210">
        <v>0.05</v>
      </c>
      <c r="O1210">
        <v>11187.71</v>
      </c>
    </row>
    <row r="1211" spans="1:15" x14ac:dyDescent="0.3">
      <c r="A1211" t="s">
        <v>2925</v>
      </c>
      <c r="B1211" t="s">
        <v>794</v>
      </c>
      <c r="C1211" t="s">
        <v>1557</v>
      </c>
      <c r="D1211" t="s">
        <v>61</v>
      </c>
      <c r="E1211" t="s">
        <v>165</v>
      </c>
      <c r="F1211" t="s">
        <v>52</v>
      </c>
      <c r="G1211" t="s">
        <v>53</v>
      </c>
      <c r="H1211" t="s">
        <v>246</v>
      </c>
      <c r="I1211" t="s">
        <v>83</v>
      </c>
      <c r="J1211" t="s">
        <v>84</v>
      </c>
      <c r="K1211" t="s">
        <v>125</v>
      </c>
      <c r="L1211">
        <v>60296.56</v>
      </c>
      <c r="M1211">
        <v>8</v>
      </c>
      <c r="N1211">
        <v>0.2</v>
      </c>
      <c r="O1211">
        <v>7519.79</v>
      </c>
    </row>
    <row r="1212" spans="1:15" x14ac:dyDescent="0.3">
      <c r="A1212" t="s">
        <v>2926</v>
      </c>
      <c r="B1212" t="s">
        <v>936</v>
      </c>
      <c r="C1212" t="s">
        <v>2927</v>
      </c>
      <c r="D1212" t="s">
        <v>61</v>
      </c>
      <c r="E1212" t="s">
        <v>820</v>
      </c>
      <c r="F1212" t="s">
        <v>52</v>
      </c>
      <c r="G1212" t="s">
        <v>179</v>
      </c>
      <c r="H1212" t="s">
        <v>236</v>
      </c>
      <c r="I1212" t="s">
        <v>118</v>
      </c>
      <c r="J1212" t="s">
        <v>230</v>
      </c>
      <c r="K1212" t="s">
        <v>231</v>
      </c>
      <c r="L1212">
        <v>10944.6</v>
      </c>
      <c r="M1212">
        <v>1</v>
      </c>
      <c r="N1212">
        <v>0.05</v>
      </c>
      <c r="O1212">
        <v>1911.67</v>
      </c>
    </row>
    <row r="1213" spans="1:15" x14ac:dyDescent="0.3">
      <c r="A1213" t="s">
        <v>2928</v>
      </c>
      <c r="B1213" t="s">
        <v>2929</v>
      </c>
      <c r="C1213" t="s">
        <v>1493</v>
      </c>
      <c r="D1213" t="s">
        <v>61</v>
      </c>
      <c r="E1213" t="s">
        <v>513</v>
      </c>
      <c r="F1213" t="s">
        <v>80</v>
      </c>
      <c r="G1213" t="s">
        <v>81</v>
      </c>
      <c r="H1213" t="s">
        <v>82</v>
      </c>
      <c r="I1213" t="s">
        <v>96</v>
      </c>
      <c r="J1213" t="s">
        <v>97</v>
      </c>
      <c r="K1213" t="s">
        <v>181</v>
      </c>
      <c r="L1213">
        <v>3700.31</v>
      </c>
      <c r="M1213">
        <v>1</v>
      </c>
      <c r="N1213">
        <v>0.05</v>
      </c>
      <c r="O1213">
        <v>806.72</v>
      </c>
    </row>
    <row r="1214" spans="1:15" x14ac:dyDescent="0.3">
      <c r="A1214" t="s">
        <v>2930</v>
      </c>
      <c r="B1214" t="s">
        <v>402</v>
      </c>
      <c r="C1214" t="s">
        <v>393</v>
      </c>
      <c r="D1214" t="s">
        <v>102</v>
      </c>
      <c r="E1214" t="s">
        <v>603</v>
      </c>
      <c r="F1214" t="s">
        <v>52</v>
      </c>
      <c r="G1214" t="s">
        <v>63</v>
      </c>
      <c r="H1214" t="s">
        <v>202</v>
      </c>
      <c r="I1214" t="s">
        <v>83</v>
      </c>
      <c r="J1214" t="s">
        <v>156</v>
      </c>
      <c r="K1214" t="s">
        <v>157</v>
      </c>
      <c r="L1214">
        <v>12542.58</v>
      </c>
      <c r="M1214">
        <v>1</v>
      </c>
      <c r="N1214">
        <v>0.25</v>
      </c>
      <c r="O1214">
        <v>3545.78</v>
      </c>
    </row>
    <row r="1215" spans="1:15" x14ac:dyDescent="0.3">
      <c r="A1215" t="s">
        <v>2931</v>
      </c>
      <c r="B1215" t="s">
        <v>771</v>
      </c>
      <c r="C1215" t="s">
        <v>639</v>
      </c>
      <c r="D1215" t="s">
        <v>61</v>
      </c>
      <c r="E1215" t="s">
        <v>937</v>
      </c>
      <c r="F1215" t="s">
        <v>71</v>
      </c>
      <c r="G1215" t="s">
        <v>179</v>
      </c>
      <c r="H1215" t="s">
        <v>236</v>
      </c>
      <c r="I1215" t="s">
        <v>83</v>
      </c>
      <c r="J1215" t="s">
        <v>84</v>
      </c>
      <c r="K1215" t="s">
        <v>105</v>
      </c>
      <c r="L1215">
        <v>66813.8</v>
      </c>
      <c r="M1215">
        <v>10</v>
      </c>
      <c r="N1215">
        <v>0.15</v>
      </c>
      <c r="O1215">
        <v>10413</v>
      </c>
    </row>
    <row r="1216" spans="1:15" x14ac:dyDescent="0.3">
      <c r="A1216" t="s">
        <v>2932</v>
      </c>
      <c r="B1216" t="s">
        <v>839</v>
      </c>
      <c r="C1216" t="s">
        <v>840</v>
      </c>
      <c r="D1216" t="s">
        <v>61</v>
      </c>
      <c r="E1216" t="s">
        <v>394</v>
      </c>
      <c r="F1216" t="s">
        <v>52</v>
      </c>
      <c r="G1216" t="s">
        <v>179</v>
      </c>
      <c r="H1216" t="s">
        <v>236</v>
      </c>
      <c r="I1216" t="s">
        <v>96</v>
      </c>
      <c r="J1216" t="s">
        <v>111</v>
      </c>
      <c r="K1216" t="s">
        <v>112</v>
      </c>
      <c r="L1216">
        <v>34687.599999999999</v>
      </c>
      <c r="M1216">
        <v>4</v>
      </c>
      <c r="N1216">
        <v>0.15</v>
      </c>
      <c r="O1216">
        <v>4719.2299999999996</v>
      </c>
    </row>
    <row r="1217" spans="1:15" x14ac:dyDescent="0.3">
      <c r="A1217" t="s">
        <v>2933</v>
      </c>
      <c r="B1217" t="s">
        <v>2180</v>
      </c>
      <c r="C1217" t="s">
        <v>2934</v>
      </c>
      <c r="D1217" t="s">
        <v>102</v>
      </c>
      <c r="E1217" t="s">
        <v>70</v>
      </c>
      <c r="F1217" t="s">
        <v>71</v>
      </c>
      <c r="G1217" t="s">
        <v>63</v>
      </c>
      <c r="H1217" t="s">
        <v>213</v>
      </c>
      <c r="I1217" t="s">
        <v>96</v>
      </c>
      <c r="J1217" t="s">
        <v>166</v>
      </c>
      <c r="K1217" t="s">
        <v>167</v>
      </c>
      <c r="L1217">
        <v>55093.57</v>
      </c>
      <c r="M1217">
        <v>7</v>
      </c>
      <c r="N1217">
        <v>0.05</v>
      </c>
      <c r="O1217">
        <v>9681.3700000000008</v>
      </c>
    </row>
    <row r="1218" spans="1:15" x14ac:dyDescent="0.3">
      <c r="A1218" t="s">
        <v>2935</v>
      </c>
      <c r="B1218" t="s">
        <v>2283</v>
      </c>
      <c r="C1218" t="s">
        <v>1164</v>
      </c>
      <c r="D1218" t="s">
        <v>50</v>
      </c>
      <c r="E1218" t="s">
        <v>432</v>
      </c>
      <c r="F1218" t="s">
        <v>52</v>
      </c>
      <c r="G1218" t="s">
        <v>81</v>
      </c>
      <c r="H1218" t="s">
        <v>284</v>
      </c>
      <c r="I1218" t="s">
        <v>83</v>
      </c>
      <c r="J1218" t="s">
        <v>156</v>
      </c>
      <c r="K1218" t="s">
        <v>208</v>
      </c>
      <c r="L1218">
        <v>30316.68</v>
      </c>
      <c r="M1218">
        <v>6</v>
      </c>
      <c r="N1218">
        <v>0.05</v>
      </c>
      <c r="O1218">
        <v>10899.76</v>
      </c>
    </row>
    <row r="1219" spans="1:15" x14ac:dyDescent="0.3">
      <c r="A1219" t="s">
        <v>2936</v>
      </c>
      <c r="B1219" t="s">
        <v>1769</v>
      </c>
      <c r="C1219" t="s">
        <v>2073</v>
      </c>
      <c r="D1219" t="s">
        <v>78</v>
      </c>
      <c r="E1219" t="s">
        <v>837</v>
      </c>
      <c r="F1219" t="s">
        <v>80</v>
      </c>
      <c r="G1219" t="s">
        <v>63</v>
      </c>
      <c r="H1219" t="s">
        <v>213</v>
      </c>
      <c r="I1219" t="s">
        <v>118</v>
      </c>
      <c r="J1219" t="s">
        <v>119</v>
      </c>
      <c r="K1219" t="s">
        <v>270</v>
      </c>
      <c r="L1219">
        <v>33122.550000000003</v>
      </c>
      <c r="M1219">
        <v>3</v>
      </c>
      <c r="N1219">
        <v>0.2</v>
      </c>
      <c r="O1219">
        <v>6284.66</v>
      </c>
    </row>
    <row r="1220" spans="1:15" x14ac:dyDescent="0.3">
      <c r="A1220" t="s">
        <v>2937</v>
      </c>
      <c r="B1220" t="s">
        <v>1971</v>
      </c>
      <c r="C1220" t="s">
        <v>1252</v>
      </c>
      <c r="D1220" t="s">
        <v>61</v>
      </c>
      <c r="E1220" t="s">
        <v>1891</v>
      </c>
      <c r="F1220" t="s">
        <v>71</v>
      </c>
      <c r="G1220" t="s">
        <v>63</v>
      </c>
      <c r="H1220" t="s">
        <v>213</v>
      </c>
      <c r="I1220" t="s">
        <v>118</v>
      </c>
      <c r="J1220" t="s">
        <v>303</v>
      </c>
      <c r="K1220" t="s">
        <v>491</v>
      </c>
      <c r="L1220">
        <v>92126.3</v>
      </c>
      <c r="M1220">
        <v>10</v>
      </c>
      <c r="N1220">
        <v>0.1</v>
      </c>
      <c r="O1220">
        <v>16927.88</v>
      </c>
    </row>
    <row r="1221" spans="1:15" x14ac:dyDescent="0.3">
      <c r="A1221" t="s">
        <v>2938</v>
      </c>
      <c r="B1221" t="s">
        <v>2939</v>
      </c>
      <c r="C1221" t="s">
        <v>314</v>
      </c>
      <c r="D1221" t="s">
        <v>61</v>
      </c>
      <c r="E1221" t="s">
        <v>390</v>
      </c>
      <c r="F1221" t="s">
        <v>52</v>
      </c>
      <c r="G1221" t="s">
        <v>179</v>
      </c>
      <c r="H1221" t="s">
        <v>180</v>
      </c>
      <c r="I1221" t="s">
        <v>96</v>
      </c>
      <c r="J1221" t="s">
        <v>97</v>
      </c>
      <c r="K1221" t="s">
        <v>416</v>
      </c>
      <c r="L1221">
        <v>48979.45</v>
      </c>
      <c r="M1221">
        <v>5</v>
      </c>
      <c r="N1221">
        <v>0.1</v>
      </c>
      <c r="O1221">
        <v>7907.22</v>
      </c>
    </row>
    <row r="1222" spans="1:15" x14ac:dyDescent="0.3">
      <c r="A1222" t="s">
        <v>2940</v>
      </c>
      <c r="B1222" t="s">
        <v>1798</v>
      </c>
      <c r="C1222" t="s">
        <v>1110</v>
      </c>
      <c r="D1222" t="s">
        <v>50</v>
      </c>
      <c r="E1222" t="s">
        <v>1437</v>
      </c>
      <c r="F1222" t="s">
        <v>71</v>
      </c>
      <c r="G1222" t="s">
        <v>63</v>
      </c>
      <c r="H1222" t="s">
        <v>202</v>
      </c>
      <c r="I1222" t="s">
        <v>55</v>
      </c>
      <c r="J1222" t="s">
        <v>56</v>
      </c>
      <c r="K1222" t="s">
        <v>57</v>
      </c>
      <c r="L1222">
        <v>83220.06</v>
      </c>
      <c r="M1222">
        <v>6</v>
      </c>
      <c r="N1222">
        <v>0.05</v>
      </c>
      <c r="O1222">
        <v>13930.28</v>
      </c>
    </row>
    <row r="1223" spans="1:15" x14ac:dyDescent="0.3">
      <c r="A1223" t="s">
        <v>2941</v>
      </c>
      <c r="B1223" t="s">
        <v>2942</v>
      </c>
      <c r="C1223" t="s">
        <v>176</v>
      </c>
      <c r="D1223" t="s">
        <v>102</v>
      </c>
      <c r="E1223" t="s">
        <v>757</v>
      </c>
      <c r="F1223" t="s">
        <v>80</v>
      </c>
      <c r="G1223" t="s">
        <v>53</v>
      </c>
      <c r="H1223" t="s">
        <v>54</v>
      </c>
      <c r="I1223" t="s">
        <v>96</v>
      </c>
      <c r="J1223" t="s">
        <v>97</v>
      </c>
      <c r="K1223" t="s">
        <v>181</v>
      </c>
      <c r="L1223">
        <v>28920.3</v>
      </c>
      <c r="M1223">
        <v>2</v>
      </c>
      <c r="N1223">
        <v>0</v>
      </c>
      <c r="O1223">
        <v>6366.74</v>
      </c>
    </row>
    <row r="1224" spans="1:15" x14ac:dyDescent="0.3">
      <c r="A1224" t="s">
        <v>2943</v>
      </c>
      <c r="B1224" t="s">
        <v>534</v>
      </c>
      <c r="C1224" t="s">
        <v>1580</v>
      </c>
      <c r="D1224" t="s">
        <v>102</v>
      </c>
      <c r="E1224" t="s">
        <v>869</v>
      </c>
      <c r="F1224" t="s">
        <v>71</v>
      </c>
      <c r="G1224" t="s">
        <v>63</v>
      </c>
      <c r="H1224" t="s">
        <v>172</v>
      </c>
      <c r="I1224" t="s">
        <v>96</v>
      </c>
      <c r="J1224" t="s">
        <v>166</v>
      </c>
      <c r="K1224" t="s">
        <v>762</v>
      </c>
      <c r="L1224">
        <v>37764.81</v>
      </c>
      <c r="M1224">
        <v>3</v>
      </c>
      <c r="N1224">
        <v>0.05</v>
      </c>
      <c r="O1224">
        <v>11479.46</v>
      </c>
    </row>
    <row r="1225" spans="1:15" x14ac:dyDescent="0.3">
      <c r="A1225" t="s">
        <v>2944</v>
      </c>
      <c r="B1225" t="s">
        <v>853</v>
      </c>
      <c r="C1225" t="s">
        <v>359</v>
      </c>
      <c r="D1225" t="s">
        <v>102</v>
      </c>
      <c r="E1225" t="s">
        <v>1061</v>
      </c>
      <c r="F1225" t="s">
        <v>71</v>
      </c>
      <c r="G1225" t="s">
        <v>179</v>
      </c>
      <c r="H1225" t="s">
        <v>180</v>
      </c>
      <c r="I1225" t="s">
        <v>96</v>
      </c>
      <c r="J1225" t="s">
        <v>135</v>
      </c>
      <c r="K1225" t="s">
        <v>136</v>
      </c>
      <c r="L1225">
        <v>22625.919999999998</v>
      </c>
      <c r="M1225">
        <v>4</v>
      </c>
      <c r="N1225">
        <v>0.25</v>
      </c>
      <c r="O1225">
        <v>5645.19</v>
      </c>
    </row>
    <row r="1226" spans="1:15" x14ac:dyDescent="0.3">
      <c r="A1226" t="s">
        <v>2945</v>
      </c>
      <c r="B1226" t="s">
        <v>1026</v>
      </c>
      <c r="C1226" t="s">
        <v>1890</v>
      </c>
      <c r="D1226" t="s">
        <v>78</v>
      </c>
      <c r="E1226" t="s">
        <v>1095</v>
      </c>
      <c r="F1226" t="s">
        <v>80</v>
      </c>
      <c r="G1226" t="s">
        <v>179</v>
      </c>
      <c r="H1226" t="s">
        <v>236</v>
      </c>
      <c r="I1226" t="s">
        <v>96</v>
      </c>
      <c r="J1226" t="s">
        <v>111</v>
      </c>
      <c r="K1226" t="s">
        <v>328</v>
      </c>
      <c r="L1226">
        <v>5370.42</v>
      </c>
      <c r="M1226">
        <v>2</v>
      </c>
      <c r="N1226">
        <v>0.2</v>
      </c>
      <c r="O1226">
        <v>1529.6</v>
      </c>
    </row>
    <row r="1227" spans="1:15" x14ac:dyDescent="0.3">
      <c r="A1227" t="s">
        <v>2946</v>
      </c>
      <c r="B1227" t="s">
        <v>1093</v>
      </c>
      <c r="C1227" t="s">
        <v>1064</v>
      </c>
      <c r="D1227" t="s">
        <v>78</v>
      </c>
      <c r="E1227" t="s">
        <v>2713</v>
      </c>
      <c r="F1227" t="s">
        <v>52</v>
      </c>
      <c r="G1227" t="s">
        <v>179</v>
      </c>
      <c r="H1227" t="s">
        <v>236</v>
      </c>
      <c r="I1227" t="s">
        <v>96</v>
      </c>
      <c r="J1227" t="s">
        <v>166</v>
      </c>
      <c r="K1227" t="s">
        <v>167</v>
      </c>
      <c r="L1227">
        <v>16274.07</v>
      </c>
      <c r="M1227">
        <v>3</v>
      </c>
      <c r="N1227">
        <v>0.2</v>
      </c>
      <c r="O1227">
        <v>4250.25</v>
      </c>
    </row>
    <row r="1228" spans="1:15" x14ac:dyDescent="0.3">
      <c r="A1228" t="s">
        <v>2947</v>
      </c>
      <c r="B1228" t="s">
        <v>2441</v>
      </c>
      <c r="C1228" t="s">
        <v>48</v>
      </c>
      <c r="D1228" t="s">
        <v>61</v>
      </c>
      <c r="E1228" t="s">
        <v>1467</v>
      </c>
      <c r="F1228" t="s">
        <v>71</v>
      </c>
      <c r="G1228" t="s">
        <v>63</v>
      </c>
      <c r="H1228" t="s">
        <v>172</v>
      </c>
      <c r="I1228" t="s">
        <v>83</v>
      </c>
      <c r="J1228" t="s">
        <v>449</v>
      </c>
      <c r="K1228" t="s">
        <v>450</v>
      </c>
      <c r="L1228">
        <v>18434.080000000002</v>
      </c>
      <c r="M1228">
        <v>7</v>
      </c>
      <c r="N1228">
        <v>0</v>
      </c>
      <c r="O1228">
        <v>4219.24</v>
      </c>
    </row>
    <row r="1229" spans="1:15" x14ac:dyDescent="0.3">
      <c r="A1229" t="s">
        <v>2948</v>
      </c>
      <c r="B1229" t="s">
        <v>2758</v>
      </c>
      <c r="C1229" t="s">
        <v>1893</v>
      </c>
      <c r="D1229" t="s">
        <v>78</v>
      </c>
      <c r="E1229" t="s">
        <v>2085</v>
      </c>
      <c r="F1229" t="s">
        <v>71</v>
      </c>
      <c r="G1229" t="s">
        <v>63</v>
      </c>
      <c r="H1229" t="s">
        <v>172</v>
      </c>
      <c r="I1229" t="s">
        <v>83</v>
      </c>
      <c r="J1229" t="s">
        <v>379</v>
      </c>
      <c r="K1229" t="s">
        <v>380</v>
      </c>
      <c r="L1229">
        <v>52205.4</v>
      </c>
      <c r="M1229">
        <v>4</v>
      </c>
      <c r="N1229">
        <v>0.05</v>
      </c>
      <c r="O1229">
        <v>15581.24</v>
      </c>
    </row>
    <row r="1230" spans="1:15" x14ac:dyDescent="0.3">
      <c r="A1230" t="s">
        <v>2949</v>
      </c>
      <c r="B1230" t="s">
        <v>2016</v>
      </c>
      <c r="C1230" t="s">
        <v>1745</v>
      </c>
      <c r="D1230" t="s">
        <v>78</v>
      </c>
      <c r="E1230" t="s">
        <v>1635</v>
      </c>
      <c r="F1230" t="s">
        <v>80</v>
      </c>
      <c r="G1230" t="s">
        <v>81</v>
      </c>
      <c r="H1230" t="s">
        <v>186</v>
      </c>
      <c r="I1230" t="s">
        <v>118</v>
      </c>
      <c r="J1230" t="s">
        <v>230</v>
      </c>
      <c r="K1230" t="s">
        <v>356</v>
      </c>
      <c r="L1230">
        <v>63041.919999999998</v>
      </c>
      <c r="M1230">
        <v>8</v>
      </c>
      <c r="N1230">
        <v>0.15</v>
      </c>
      <c r="O1230">
        <v>8713.33</v>
      </c>
    </row>
    <row r="1231" spans="1:15" x14ac:dyDescent="0.3">
      <c r="A1231" t="s">
        <v>2950</v>
      </c>
      <c r="B1231" t="s">
        <v>504</v>
      </c>
      <c r="C1231" t="s">
        <v>810</v>
      </c>
      <c r="D1231" t="s">
        <v>50</v>
      </c>
      <c r="E1231" t="s">
        <v>1979</v>
      </c>
      <c r="F1231" t="s">
        <v>71</v>
      </c>
      <c r="G1231" t="s">
        <v>72</v>
      </c>
      <c r="H1231" t="s">
        <v>73</v>
      </c>
      <c r="I1231" t="s">
        <v>83</v>
      </c>
      <c r="J1231" t="s">
        <v>449</v>
      </c>
      <c r="K1231" t="s">
        <v>775</v>
      </c>
      <c r="L1231">
        <v>47481.45</v>
      </c>
      <c r="M1231">
        <v>5</v>
      </c>
      <c r="N1231">
        <v>0</v>
      </c>
      <c r="O1231">
        <v>8573.3700000000008</v>
      </c>
    </row>
    <row r="1232" spans="1:15" x14ac:dyDescent="0.3">
      <c r="A1232" t="s">
        <v>2951</v>
      </c>
      <c r="B1232" t="s">
        <v>497</v>
      </c>
      <c r="C1232" t="s">
        <v>2952</v>
      </c>
      <c r="D1232" t="s">
        <v>50</v>
      </c>
      <c r="E1232" t="s">
        <v>569</v>
      </c>
      <c r="F1232" t="s">
        <v>80</v>
      </c>
      <c r="G1232" t="s">
        <v>63</v>
      </c>
      <c r="H1232" t="s">
        <v>172</v>
      </c>
      <c r="I1232" t="s">
        <v>55</v>
      </c>
      <c r="J1232" t="s">
        <v>65</v>
      </c>
      <c r="K1232" t="s">
        <v>325</v>
      </c>
      <c r="L1232">
        <v>36930.699999999997</v>
      </c>
      <c r="M1232">
        <v>10</v>
      </c>
      <c r="N1232">
        <v>0</v>
      </c>
      <c r="O1232">
        <v>13978.18</v>
      </c>
    </row>
    <row r="1233" spans="1:15" x14ac:dyDescent="0.3">
      <c r="A1233" t="s">
        <v>2953</v>
      </c>
      <c r="B1233" t="s">
        <v>369</v>
      </c>
      <c r="C1233" t="s">
        <v>1257</v>
      </c>
      <c r="D1233" t="s">
        <v>102</v>
      </c>
      <c r="E1233" t="s">
        <v>1199</v>
      </c>
      <c r="F1233" t="s">
        <v>71</v>
      </c>
      <c r="G1233" t="s">
        <v>72</v>
      </c>
      <c r="H1233" t="s">
        <v>346</v>
      </c>
      <c r="I1233" t="s">
        <v>55</v>
      </c>
      <c r="J1233" t="s">
        <v>141</v>
      </c>
      <c r="K1233" t="s">
        <v>978</v>
      </c>
      <c r="L1233">
        <v>7147.56</v>
      </c>
      <c r="M1233">
        <v>4</v>
      </c>
      <c r="N1233">
        <v>0.25</v>
      </c>
      <c r="O1233">
        <v>1911.74</v>
      </c>
    </row>
    <row r="1234" spans="1:15" x14ac:dyDescent="0.3">
      <c r="A1234" t="s">
        <v>2954</v>
      </c>
      <c r="B1234" t="s">
        <v>1847</v>
      </c>
      <c r="C1234" t="s">
        <v>816</v>
      </c>
      <c r="D1234" t="s">
        <v>102</v>
      </c>
      <c r="E1234" t="s">
        <v>1882</v>
      </c>
      <c r="F1234" t="s">
        <v>52</v>
      </c>
      <c r="G1234" t="s">
        <v>53</v>
      </c>
      <c r="H1234" t="s">
        <v>246</v>
      </c>
      <c r="I1234" t="s">
        <v>96</v>
      </c>
      <c r="J1234" t="s">
        <v>97</v>
      </c>
      <c r="K1234" t="s">
        <v>98</v>
      </c>
      <c r="L1234">
        <v>14405.04</v>
      </c>
      <c r="M1234">
        <v>1</v>
      </c>
      <c r="N1234">
        <v>0.1</v>
      </c>
      <c r="O1234">
        <v>2097.89</v>
      </c>
    </row>
    <row r="1235" spans="1:15" x14ac:dyDescent="0.3">
      <c r="A1235" t="s">
        <v>2955</v>
      </c>
      <c r="B1235" t="s">
        <v>1453</v>
      </c>
      <c r="C1235" t="s">
        <v>2113</v>
      </c>
      <c r="D1235" t="s">
        <v>50</v>
      </c>
      <c r="E1235" t="s">
        <v>1199</v>
      </c>
      <c r="F1235" t="s">
        <v>52</v>
      </c>
      <c r="G1235" t="s">
        <v>72</v>
      </c>
      <c r="H1235" t="s">
        <v>104</v>
      </c>
      <c r="I1235" t="s">
        <v>96</v>
      </c>
      <c r="J1235" t="s">
        <v>166</v>
      </c>
      <c r="K1235" t="s">
        <v>762</v>
      </c>
      <c r="L1235">
        <v>128070.27</v>
      </c>
      <c r="M1235">
        <v>9</v>
      </c>
      <c r="N1235">
        <v>0</v>
      </c>
      <c r="O1235">
        <v>28941.360000000001</v>
      </c>
    </row>
    <row r="1236" spans="1:15" x14ac:dyDescent="0.3">
      <c r="A1236" t="s">
        <v>2956</v>
      </c>
      <c r="B1236" t="s">
        <v>2360</v>
      </c>
      <c r="C1236" t="s">
        <v>2130</v>
      </c>
      <c r="D1236" t="s">
        <v>50</v>
      </c>
      <c r="E1236" t="s">
        <v>1303</v>
      </c>
      <c r="F1236" t="s">
        <v>71</v>
      </c>
      <c r="G1236" t="s">
        <v>81</v>
      </c>
      <c r="H1236" t="s">
        <v>95</v>
      </c>
      <c r="I1236" t="s">
        <v>118</v>
      </c>
      <c r="J1236" t="s">
        <v>303</v>
      </c>
      <c r="K1236" t="s">
        <v>304</v>
      </c>
      <c r="L1236">
        <v>71967.509999999995</v>
      </c>
      <c r="M1236">
        <v>9</v>
      </c>
      <c r="N1236">
        <v>0.1</v>
      </c>
      <c r="O1236">
        <v>19395.71</v>
      </c>
    </row>
    <row r="1237" spans="1:15" x14ac:dyDescent="0.3">
      <c r="A1237" t="s">
        <v>2957</v>
      </c>
      <c r="B1237" t="s">
        <v>1597</v>
      </c>
      <c r="C1237" t="s">
        <v>107</v>
      </c>
      <c r="D1237" t="s">
        <v>102</v>
      </c>
      <c r="E1237" t="s">
        <v>1108</v>
      </c>
      <c r="F1237" t="s">
        <v>71</v>
      </c>
      <c r="G1237" t="s">
        <v>179</v>
      </c>
      <c r="H1237" t="s">
        <v>236</v>
      </c>
      <c r="I1237" t="s">
        <v>96</v>
      </c>
      <c r="J1237" t="s">
        <v>166</v>
      </c>
      <c r="K1237" t="s">
        <v>337</v>
      </c>
      <c r="L1237">
        <v>64831.85</v>
      </c>
      <c r="M1237">
        <v>5</v>
      </c>
      <c r="N1237">
        <v>0.05</v>
      </c>
      <c r="O1237">
        <v>17049.54</v>
      </c>
    </row>
    <row r="1238" spans="1:15" x14ac:dyDescent="0.3">
      <c r="A1238" t="s">
        <v>2958</v>
      </c>
      <c r="B1238" t="s">
        <v>1798</v>
      </c>
      <c r="C1238" t="s">
        <v>2879</v>
      </c>
      <c r="D1238" t="s">
        <v>78</v>
      </c>
      <c r="E1238" t="s">
        <v>2153</v>
      </c>
      <c r="F1238" t="s">
        <v>80</v>
      </c>
      <c r="G1238" t="s">
        <v>72</v>
      </c>
      <c r="H1238" t="s">
        <v>346</v>
      </c>
      <c r="I1238" t="s">
        <v>118</v>
      </c>
      <c r="J1238" t="s">
        <v>230</v>
      </c>
      <c r="K1238" t="s">
        <v>231</v>
      </c>
      <c r="L1238">
        <v>44628.800000000003</v>
      </c>
      <c r="M1238">
        <v>10</v>
      </c>
      <c r="N1238">
        <v>0.2</v>
      </c>
      <c r="O1238">
        <v>13130.71</v>
      </c>
    </row>
    <row r="1239" spans="1:15" x14ac:dyDescent="0.3">
      <c r="A1239" t="s">
        <v>2959</v>
      </c>
      <c r="B1239" t="s">
        <v>848</v>
      </c>
      <c r="C1239" t="s">
        <v>463</v>
      </c>
      <c r="D1239" t="s">
        <v>50</v>
      </c>
      <c r="E1239" t="s">
        <v>2647</v>
      </c>
      <c r="F1239" t="s">
        <v>52</v>
      </c>
      <c r="G1239" t="s">
        <v>53</v>
      </c>
      <c r="H1239" t="s">
        <v>54</v>
      </c>
      <c r="I1239" t="s">
        <v>55</v>
      </c>
      <c r="J1239" t="s">
        <v>173</v>
      </c>
      <c r="K1239" t="s">
        <v>174</v>
      </c>
      <c r="L1239">
        <v>28565.25</v>
      </c>
      <c r="M1239">
        <v>5</v>
      </c>
      <c r="N1239">
        <v>0.05</v>
      </c>
      <c r="O1239">
        <v>6876.98</v>
      </c>
    </row>
    <row r="1240" spans="1:15" x14ac:dyDescent="0.3">
      <c r="A1240" t="s">
        <v>2960</v>
      </c>
      <c r="B1240" t="s">
        <v>2523</v>
      </c>
      <c r="C1240" t="s">
        <v>2961</v>
      </c>
      <c r="D1240" t="s">
        <v>61</v>
      </c>
      <c r="E1240" t="s">
        <v>680</v>
      </c>
      <c r="F1240" t="s">
        <v>71</v>
      </c>
      <c r="G1240" t="s">
        <v>72</v>
      </c>
      <c r="H1240" t="s">
        <v>117</v>
      </c>
      <c r="I1240" t="s">
        <v>83</v>
      </c>
      <c r="J1240" t="s">
        <v>449</v>
      </c>
      <c r="K1240" t="s">
        <v>450</v>
      </c>
      <c r="L1240">
        <v>43870.98</v>
      </c>
      <c r="M1240">
        <v>6</v>
      </c>
      <c r="N1240">
        <v>0.2</v>
      </c>
      <c r="O1240">
        <v>12247.98</v>
      </c>
    </row>
    <row r="1241" spans="1:15" x14ac:dyDescent="0.3">
      <c r="A1241" t="s">
        <v>2962</v>
      </c>
      <c r="B1241" t="s">
        <v>489</v>
      </c>
      <c r="C1241" t="s">
        <v>803</v>
      </c>
      <c r="D1241" t="s">
        <v>61</v>
      </c>
      <c r="E1241" t="s">
        <v>707</v>
      </c>
      <c r="F1241" t="s">
        <v>71</v>
      </c>
      <c r="G1241" t="s">
        <v>72</v>
      </c>
      <c r="H1241" t="s">
        <v>346</v>
      </c>
      <c r="I1241" t="s">
        <v>96</v>
      </c>
      <c r="J1241" t="s">
        <v>166</v>
      </c>
      <c r="K1241" t="s">
        <v>167</v>
      </c>
      <c r="L1241">
        <v>115630.48</v>
      </c>
      <c r="M1241">
        <v>8</v>
      </c>
      <c r="N1241">
        <v>0.25</v>
      </c>
      <c r="O1241">
        <v>13215.2</v>
      </c>
    </row>
    <row r="1242" spans="1:15" x14ac:dyDescent="0.3">
      <c r="A1242" t="s">
        <v>2963</v>
      </c>
      <c r="B1242" t="s">
        <v>860</v>
      </c>
      <c r="C1242" t="s">
        <v>1101</v>
      </c>
      <c r="D1242" t="s">
        <v>102</v>
      </c>
      <c r="E1242" t="s">
        <v>411</v>
      </c>
      <c r="F1242" t="s">
        <v>80</v>
      </c>
      <c r="G1242" t="s">
        <v>63</v>
      </c>
      <c r="H1242" t="s">
        <v>172</v>
      </c>
      <c r="I1242" t="s">
        <v>55</v>
      </c>
      <c r="J1242" t="s">
        <v>65</v>
      </c>
      <c r="K1242" t="s">
        <v>325</v>
      </c>
      <c r="L1242">
        <v>132974.01</v>
      </c>
      <c r="M1242">
        <v>9</v>
      </c>
      <c r="N1242">
        <v>0.25</v>
      </c>
      <c r="O1242">
        <v>35710.78</v>
      </c>
    </row>
    <row r="1243" spans="1:15" x14ac:dyDescent="0.3">
      <c r="A1243" t="s">
        <v>2964</v>
      </c>
      <c r="B1243" t="s">
        <v>647</v>
      </c>
      <c r="C1243" t="s">
        <v>2965</v>
      </c>
      <c r="D1243" t="s">
        <v>61</v>
      </c>
      <c r="E1243" t="s">
        <v>1310</v>
      </c>
      <c r="F1243" t="s">
        <v>52</v>
      </c>
      <c r="G1243" t="s">
        <v>53</v>
      </c>
      <c r="H1243" t="s">
        <v>54</v>
      </c>
      <c r="I1243" t="s">
        <v>83</v>
      </c>
      <c r="J1243" t="s">
        <v>156</v>
      </c>
      <c r="K1243" t="s">
        <v>157</v>
      </c>
      <c r="L1243">
        <v>9488.0400000000009</v>
      </c>
      <c r="M1243">
        <v>3</v>
      </c>
      <c r="N1243">
        <v>0.05</v>
      </c>
      <c r="O1243">
        <v>1625.47</v>
      </c>
    </row>
    <row r="1244" spans="1:15" x14ac:dyDescent="0.3">
      <c r="A1244" t="s">
        <v>2966</v>
      </c>
      <c r="B1244" t="s">
        <v>1803</v>
      </c>
      <c r="C1244" t="s">
        <v>686</v>
      </c>
      <c r="D1244" t="s">
        <v>78</v>
      </c>
      <c r="E1244" t="s">
        <v>904</v>
      </c>
      <c r="F1244" t="s">
        <v>52</v>
      </c>
      <c r="G1244" t="s">
        <v>63</v>
      </c>
      <c r="H1244" t="s">
        <v>213</v>
      </c>
      <c r="I1244" t="s">
        <v>55</v>
      </c>
      <c r="J1244" t="s">
        <v>65</v>
      </c>
      <c r="K1244" t="s">
        <v>66</v>
      </c>
      <c r="L1244">
        <v>37225.800000000003</v>
      </c>
      <c r="M1244">
        <v>5</v>
      </c>
      <c r="N1244">
        <v>0.05</v>
      </c>
      <c r="O1244">
        <v>7801.9</v>
      </c>
    </row>
    <row r="1245" spans="1:15" x14ac:dyDescent="0.3">
      <c r="A1245" t="s">
        <v>2967</v>
      </c>
      <c r="B1245" t="s">
        <v>950</v>
      </c>
      <c r="C1245" t="s">
        <v>251</v>
      </c>
      <c r="D1245" t="s">
        <v>50</v>
      </c>
      <c r="E1245" t="s">
        <v>1422</v>
      </c>
      <c r="F1245" t="s">
        <v>71</v>
      </c>
      <c r="G1245" t="s">
        <v>63</v>
      </c>
      <c r="H1245" t="s">
        <v>213</v>
      </c>
      <c r="I1245" t="s">
        <v>96</v>
      </c>
      <c r="J1245" t="s">
        <v>135</v>
      </c>
      <c r="K1245" t="s">
        <v>395</v>
      </c>
      <c r="L1245">
        <v>43831.08</v>
      </c>
      <c r="M1245">
        <v>6</v>
      </c>
      <c r="N1245">
        <v>0.1</v>
      </c>
      <c r="O1245">
        <v>13211.71</v>
      </c>
    </row>
    <row r="1246" spans="1:15" x14ac:dyDescent="0.3">
      <c r="A1246" t="s">
        <v>2968</v>
      </c>
      <c r="B1246" t="s">
        <v>447</v>
      </c>
      <c r="C1246" t="s">
        <v>646</v>
      </c>
      <c r="D1246" t="s">
        <v>78</v>
      </c>
      <c r="E1246" t="s">
        <v>1036</v>
      </c>
      <c r="F1246" t="s">
        <v>71</v>
      </c>
      <c r="G1246" t="s">
        <v>53</v>
      </c>
      <c r="H1246" t="s">
        <v>54</v>
      </c>
      <c r="I1246" t="s">
        <v>118</v>
      </c>
      <c r="J1246" t="s">
        <v>303</v>
      </c>
      <c r="K1246" t="s">
        <v>421</v>
      </c>
      <c r="L1246">
        <v>15523.48</v>
      </c>
      <c r="M1246">
        <v>2</v>
      </c>
      <c r="N1246">
        <v>0.25</v>
      </c>
      <c r="O1246">
        <v>2497.63</v>
      </c>
    </row>
    <row r="1247" spans="1:15" x14ac:dyDescent="0.3">
      <c r="A1247" t="s">
        <v>2969</v>
      </c>
      <c r="B1247" t="s">
        <v>1402</v>
      </c>
      <c r="C1247" t="s">
        <v>2195</v>
      </c>
      <c r="D1247" t="s">
        <v>61</v>
      </c>
      <c r="E1247" t="s">
        <v>510</v>
      </c>
      <c r="F1247" t="s">
        <v>52</v>
      </c>
      <c r="G1247" t="s">
        <v>179</v>
      </c>
      <c r="H1247" t="s">
        <v>180</v>
      </c>
      <c r="I1247" t="s">
        <v>96</v>
      </c>
      <c r="J1247" t="s">
        <v>111</v>
      </c>
      <c r="K1247" t="s">
        <v>225</v>
      </c>
      <c r="L1247">
        <v>22385.040000000001</v>
      </c>
      <c r="M1247">
        <v>8</v>
      </c>
      <c r="N1247">
        <v>0.15</v>
      </c>
      <c r="O1247">
        <v>4340.68</v>
      </c>
    </row>
    <row r="1248" spans="1:15" x14ac:dyDescent="0.3">
      <c r="A1248" t="s">
        <v>2970</v>
      </c>
      <c r="B1248" t="s">
        <v>228</v>
      </c>
      <c r="C1248" t="s">
        <v>1496</v>
      </c>
      <c r="D1248" t="s">
        <v>61</v>
      </c>
      <c r="E1248" t="s">
        <v>274</v>
      </c>
      <c r="F1248" t="s">
        <v>52</v>
      </c>
      <c r="G1248" t="s">
        <v>81</v>
      </c>
      <c r="H1248" t="s">
        <v>95</v>
      </c>
      <c r="I1248" t="s">
        <v>83</v>
      </c>
      <c r="J1248" t="s">
        <v>156</v>
      </c>
      <c r="K1248" t="s">
        <v>157</v>
      </c>
      <c r="L1248">
        <v>143368.5</v>
      </c>
      <c r="M1248">
        <v>10</v>
      </c>
      <c r="N1248">
        <v>0.2</v>
      </c>
      <c r="O1248">
        <v>39738.92</v>
      </c>
    </row>
    <row r="1249" spans="1:15" x14ac:dyDescent="0.3">
      <c r="A1249" t="s">
        <v>2971</v>
      </c>
      <c r="B1249" t="s">
        <v>898</v>
      </c>
      <c r="C1249" t="s">
        <v>1377</v>
      </c>
      <c r="D1249" t="s">
        <v>50</v>
      </c>
      <c r="E1249" t="s">
        <v>2647</v>
      </c>
      <c r="F1249" t="s">
        <v>80</v>
      </c>
      <c r="G1249" t="s">
        <v>179</v>
      </c>
      <c r="H1249" t="s">
        <v>180</v>
      </c>
      <c r="I1249" t="s">
        <v>118</v>
      </c>
      <c r="J1249" t="s">
        <v>303</v>
      </c>
      <c r="K1249" t="s">
        <v>421</v>
      </c>
      <c r="L1249">
        <v>20963.88</v>
      </c>
      <c r="M1249">
        <v>9</v>
      </c>
      <c r="N1249">
        <v>0.05</v>
      </c>
      <c r="O1249">
        <v>6347.61</v>
      </c>
    </row>
    <row r="1250" spans="1:15" x14ac:dyDescent="0.3">
      <c r="A1250" t="s">
        <v>2972</v>
      </c>
      <c r="B1250" t="s">
        <v>2379</v>
      </c>
      <c r="C1250" t="s">
        <v>2098</v>
      </c>
      <c r="D1250" t="s">
        <v>61</v>
      </c>
      <c r="E1250" t="s">
        <v>1367</v>
      </c>
      <c r="F1250" t="s">
        <v>52</v>
      </c>
      <c r="G1250" t="s">
        <v>72</v>
      </c>
      <c r="H1250" t="s">
        <v>73</v>
      </c>
      <c r="I1250" t="s">
        <v>118</v>
      </c>
      <c r="J1250" t="s">
        <v>119</v>
      </c>
      <c r="K1250" t="s">
        <v>120</v>
      </c>
      <c r="L1250">
        <v>87414.64</v>
      </c>
      <c r="M1250">
        <v>8</v>
      </c>
      <c r="N1250">
        <v>0.15</v>
      </c>
      <c r="O1250">
        <v>16028.62</v>
      </c>
    </row>
    <row r="1251" spans="1:15" x14ac:dyDescent="0.3">
      <c r="A1251" t="s">
        <v>2973</v>
      </c>
      <c r="B1251" t="s">
        <v>386</v>
      </c>
      <c r="C1251" t="s">
        <v>2974</v>
      </c>
      <c r="D1251" t="s">
        <v>61</v>
      </c>
      <c r="E1251" t="s">
        <v>513</v>
      </c>
      <c r="F1251" t="s">
        <v>52</v>
      </c>
      <c r="G1251" t="s">
        <v>81</v>
      </c>
      <c r="H1251" t="s">
        <v>95</v>
      </c>
      <c r="I1251" t="s">
        <v>118</v>
      </c>
      <c r="J1251" t="s">
        <v>230</v>
      </c>
      <c r="K1251" t="s">
        <v>231</v>
      </c>
      <c r="L1251">
        <v>73967.600000000006</v>
      </c>
      <c r="M1251">
        <v>8</v>
      </c>
      <c r="N1251">
        <v>0.25</v>
      </c>
      <c r="O1251">
        <v>20574.84</v>
      </c>
    </row>
    <row r="1252" spans="1:15" x14ac:dyDescent="0.3">
      <c r="A1252" t="s">
        <v>2975</v>
      </c>
      <c r="B1252" t="s">
        <v>1265</v>
      </c>
      <c r="C1252" t="s">
        <v>2421</v>
      </c>
      <c r="D1252" t="s">
        <v>102</v>
      </c>
      <c r="E1252" t="s">
        <v>487</v>
      </c>
      <c r="F1252" t="s">
        <v>80</v>
      </c>
      <c r="G1252" t="s">
        <v>53</v>
      </c>
      <c r="H1252" t="s">
        <v>246</v>
      </c>
      <c r="I1252" t="s">
        <v>55</v>
      </c>
      <c r="J1252" t="s">
        <v>65</v>
      </c>
      <c r="K1252" t="s">
        <v>130</v>
      </c>
      <c r="L1252">
        <v>23088.240000000002</v>
      </c>
      <c r="M1252">
        <v>6</v>
      </c>
      <c r="N1252">
        <v>0.2</v>
      </c>
      <c r="O1252">
        <v>5224.82</v>
      </c>
    </row>
    <row r="1253" spans="1:15" x14ac:dyDescent="0.3">
      <c r="A1253" t="s">
        <v>2976</v>
      </c>
      <c r="B1253" t="s">
        <v>2977</v>
      </c>
      <c r="C1253" t="s">
        <v>2473</v>
      </c>
      <c r="D1253" t="s">
        <v>50</v>
      </c>
      <c r="E1253" t="s">
        <v>1244</v>
      </c>
      <c r="F1253" t="s">
        <v>80</v>
      </c>
      <c r="G1253" t="s">
        <v>72</v>
      </c>
      <c r="H1253" t="s">
        <v>104</v>
      </c>
      <c r="I1253" t="s">
        <v>83</v>
      </c>
      <c r="J1253" t="s">
        <v>156</v>
      </c>
      <c r="K1253" t="s">
        <v>157</v>
      </c>
      <c r="L1253">
        <v>12222.35</v>
      </c>
      <c r="M1253">
        <v>1</v>
      </c>
      <c r="N1253">
        <v>0</v>
      </c>
      <c r="O1253">
        <v>4477.3</v>
      </c>
    </row>
    <row r="1254" spans="1:15" x14ac:dyDescent="0.3">
      <c r="A1254" t="s">
        <v>2978</v>
      </c>
      <c r="B1254" t="s">
        <v>2979</v>
      </c>
      <c r="C1254" t="s">
        <v>2098</v>
      </c>
      <c r="D1254" t="s">
        <v>50</v>
      </c>
      <c r="E1254" t="s">
        <v>711</v>
      </c>
      <c r="F1254" t="s">
        <v>52</v>
      </c>
      <c r="G1254" t="s">
        <v>81</v>
      </c>
      <c r="H1254" t="s">
        <v>82</v>
      </c>
      <c r="I1254" t="s">
        <v>118</v>
      </c>
      <c r="J1254" t="s">
        <v>119</v>
      </c>
      <c r="K1254" t="s">
        <v>270</v>
      </c>
      <c r="L1254">
        <v>63005.120000000003</v>
      </c>
      <c r="M1254">
        <v>8</v>
      </c>
      <c r="N1254">
        <v>0.2</v>
      </c>
      <c r="O1254">
        <v>9279.1</v>
      </c>
    </row>
    <row r="1255" spans="1:15" x14ac:dyDescent="0.3">
      <c r="A1255" t="s">
        <v>2980</v>
      </c>
      <c r="B1255" t="s">
        <v>796</v>
      </c>
      <c r="C1255" t="s">
        <v>1523</v>
      </c>
      <c r="D1255" t="s">
        <v>61</v>
      </c>
      <c r="E1255" t="s">
        <v>2752</v>
      </c>
      <c r="F1255" t="s">
        <v>71</v>
      </c>
      <c r="G1255" t="s">
        <v>53</v>
      </c>
      <c r="H1255" t="s">
        <v>110</v>
      </c>
      <c r="I1255" t="s">
        <v>96</v>
      </c>
      <c r="J1255" t="s">
        <v>111</v>
      </c>
      <c r="K1255" t="s">
        <v>328</v>
      </c>
      <c r="L1255">
        <v>1826.36</v>
      </c>
      <c r="M1255">
        <v>4</v>
      </c>
      <c r="N1255">
        <v>0.1</v>
      </c>
      <c r="O1255">
        <v>560.39</v>
      </c>
    </row>
    <row r="1256" spans="1:15" x14ac:dyDescent="0.3">
      <c r="A1256" t="s">
        <v>2981</v>
      </c>
      <c r="B1256" t="s">
        <v>989</v>
      </c>
      <c r="C1256" t="s">
        <v>2590</v>
      </c>
      <c r="D1256" t="s">
        <v>50</v>
      </c>
      <c r="E1256" t="s">
        <v>274</v>
      </c>
      <c r="F1256" t="s">
        <v>71</v>
      </c>
      <c r="G1256" t="s">
        <v>81</v>
      </c>
      <c r="H1256" t="s">
        <v>186</v>
      </c>
      <c r="I1256" t="s">
        <v>55</v>
      </c>
      <c r="J1256" t="s">
        <v>141</v>
      </c>
      <c r="K1256" t="s">
        <v>142</v>
      </c>
      <c r="L1256">
        <v>52422.8</v>
      </c>
      <c r="M1256">
        <v>4</v>
      </c>
      <c r="N1256">
        <v>0.2</v>
      </c>
      <c r="O1256">
        <v>7354.5</v>
      </c>
    </row>
    <row r="1257" spans="1:15" x14ac:dyDescent="0.3">
      <c r="A1257" t="s">
        <v>2982</v>
      </c>
      <c r="B1257" t="s">
        <v>1711</v>
      </c>
      <c r="C1257" t="s">
        <v>2983</v>
      </c>
      <c r="D1257" t="s">
        <v>61</v>
      </c>
      <c r="E1257" t="s">
        <v>920</v>
      </c>
      <c r="F1257" t="s">
        <v>80</v>
      </c>
      <c r="G1257" t="s">
        <v>179</v>
      </c>
      <c r="H1257" t="s">
        <v>236</v>
      </c>
      <c r="I1257" t="s">
        <v>55</v>
      </c>
      <c r="J1257" t="s">
        <v>173</v>
      </c>
      <c r="K1257" t="s">
        <v>780</v>
      </c>
      <c r="L1257">
        <v>29095.759999999998</v>
      </c>
      <c r="M1257">
        <v>4</v>
      </c>
      <c r="N1257">
        <v>0.25</v>
      </c>
      <c r="O1257">
        <v>3994.17</v>
      </c>
    </row>
    <row r="1258" spans="1:15" x14ac:dyDescent="0.3">
      <c r="A1258" t="s">
        <v>2984</v>
      </c>
      <c r="B1258" t="s">
        <v>1637</v>
      </c>
      <c r="C1258" t="s">
        <v>497</v>
      </c>
      <c r="D1258" t="s">
        <v>50</v>
      </c>
      <c r="E1258" t="s">
        <v>196</v>
      </c>
      <c r="F1258" t="s">
        <v>52</v>
      </c>
      <c r="G1258" t="s">
        <v>179</v>
      </c>
      <c r="H1258" t="s">
        <v>236</v>
      </c>
      <c r="I1258" t="s">
        <v>96</v>
      </c>
      <c r="J1258" t="s">
        <v>111</v>
      </c>
      <c r="K1258" t="s">
        <v>328</v>
      </c>
      <c r="L1258">
        <v>75980.100000000006</v>
      </c>
      <c r="M1258">
        <v>10</v>
      </c>
      <c r="N1258">
        <v>0.2</v>
      </c>
      <c r="O1258">
        <v>9612.7800000000007</v>
      </c>
    </row>
    <row r="1259" spans="1:15" x14ac:dyDescent="0.3">
      <c r="A1259" t="s">
        <v>2985</v>
      </c>
      <c r="B1259" t="s">
        <v>977</v>
      </c>
      <c r="C1259" t="s">
        <v>2986</v>
      </c>
      <c r="D1259" t="s">
        <v>50</v>
      </c>
      <c r="E1259" t="s">
        <v>561</v>
      </c>
      <c r="F1259" t="s">
        <v>52</v>
      </c>
      <c r="G1259" t="s">
        <v>53</v>
      </c>
      <c r="H1259" t="s">
        <v>110</v>
      </c>
      <c r="I1259" t="s">
        <v>55</v>
      </c>
      <c r="J1259" t="s">
        <v>56</v>
      </c>
      <c r="K1259" t="s">
        <v>151</v>
      </c>
      <c r="L1259">
        <v>90714.96</v>
      </c>
      <c r="M1259">
        <v>8</v>
      </c>
      <c r="N1259">
        <v>0.05</v>
      </c>
      <c r="O1259">
        <v>33318.959999999999</v>
      </c>
    </row>
    <row r="1260" spans="1:15" x14ac:dyDescent="0.3">
      <c r="A1260" t="s">
        <v>2987</v>
      </c>
      <c r="B1260" t="s">
        <v>1680</v>
      </c>
      <c r="C1260" t="s">
        <v>485</v>
      </c>
      <c r="D1260" t="s">
        <v>50</v>
      </c>
      <c r="E1260" t="s">
        <v>2988</v>
      </c>
      <c r="F1260" t="s">
        <v>71</v>
      </c>
      <c r="G1260" t="s">
        <v>63</v>
      </c>
      <c r="H1260" t="s">
        <v>213</v>
      </c>
      <c r="I1260" t="s">
        <v>83</v>
      </c>
      <c r="J1260" t="s">
        <v>156</v>
      </c>
      <c r="K1260" t="s">
        <v>157</v>
      </c>
      <c r="L1260">
        <v>18678.240000000002</v>
      </c>
      <c r="M1260">
        <v>2</v>
      </c>
      <c r="N1260">
        <v>0</v>
      </c>
      <c r="O1260">
        <v>5386.38</v>
      </c>
    </row>
    <row r="1261" spans="1:15" x14ac:dyDescent="0.3">
      <c r="A1261" t="s">
        <v>2989</v>
      </c>
      <c r="B1261" t="s">
        <v>1478</v>
      </c>
      <c r="C1261" t="s">
        <v>1064</v>
      </c>
      <c r="D1261" t="s">
        <v>102</v>
      </c>
      <c r="E1261" t="s">
        <v>217</v>
      </c>
      <c r="F1261" t="s">
        <v>80</v>
      </c>
      <c r="G1261" t="s">
        <v>53</v>
      </c>
      <c r="H1261" t="s">
        <v>54</v>
      </c>
      <c r="I1261" t="s">
        <v>118</v>
      </c>
      <c r="J1261" t="s">
        <v>303</v>
      </c>
      <c r="K1261" t="s">
        <v>491</v>
      </c>
      <c r="L1261">
        <v>36345.68</v>
      </c>
      <c r="M1261">
        <v>7</v>
      </c>
      <c r="N1261">
        <v>0.2</v>
      </c>
      <c r="O1261">
        <v>11533.15</v>
      </c>
    </row>
    <row r="1262" spans="1:15" x14ac:dyDescent="0.3">
      <c r="A1262" t="s">
        <v>2990</v>
      </c>
      <c r="B1262" t="s">
        <v>1326</v>
      </c>
      <c r="C1262" t="s">
        <v>2159</v>
      </c>
      <c r="D1262" t="s">
        <v>78</v>
      </c>
      <c r="E1262" t="s">
        <v>124</v>
      </c>
      <c r="F1262" t="s">
        <v>52</v>
      </c>
      <c r="G1262" t="s">
        <v>72</v>
      </c>
      <c r="H1262" t="s">
        <v>104</v>
      </c>
      <c r="I1262" t="s">
        <v>55</v>
      </c>
      <c r="J1262" t="s">
        <v>173</v>
      </c>
      <c r="K1262" t="s">
        <v>780</v>
      </c>
      <c r="L1262">
        <v>11889.59</v>
      </c>
      <c r="M1262">
        <v>1</v>
      </c>
      <c r="N1262">
        <v>0.25</v>
      </c>
      <c r="O1262">
        <v>2686.79</v>
      </c>
    </row>
    <row r="1263" spans="1:15" x14ac:dyDescent="0.3">
      <c r="A1263" t="s">
        <v>2991</v>
      </c>
      <c r="B1263" t="s">
        <v>1725</v>
      </c>
      <c r="C1263" t="s">
        <v>2130</v>
      </c>
      <c r="D1263" t="s">
        <v>78</v>
      </c>
      <c r="E1263" t="s">
        <v>420</v>
      </c>
      <c r="F1263" t="s">
        <v>80</v>
      </c>
      <c r="G1263" t="s">
        <v>72</v>
      </c>
      <c r="H1263" t="s">
        <v>104</v>
      </c>
      <c r="I1263" t="s">
        <v>83</v>
      </c>
      <c r="J1263" t="s">
        <v>84</v>
      </c>
      <c r="K1263" t="s">
        <v>105</v>
      </c>
      <c r="L1263">
        <v>1359.9</v>
      </c>
      <c r="M1263">
        <v>3</v>
      </c>
      <c r="N1263">
        <v>0.2</v>
      </c>
      <c r="O1263">
        <v>382.5</v>
      </c>
    </row>
    <row r="1264" spans="1:15" x14ac:dyDescent="0.3">
      <c r="A1264" t="s">
        <v>2992</v>
      </c>
      <c r="B1264" t="s">
        <v>2993</v>
      </c>
      <c r="C1264" t="s">
        <v>1258</v>
      </c>
      <c r="D1264" t="s">
        <v>102</v>
      </c>
      <c r="E1264" t="s">
        <v>2146</v>
      </c>
      <c r="F1264" t="s">
        <v>52</v>
      </c>
      <c r="G1264" t="s">
        <v>179</v>
      </c>
      <c r="H1264" t="s">
        <v>236</v>
      </c>
      <c r="I1264" t="s">
        <v>83</v>
      </c>
      <c r="J1264" t="s">
        <v>379</v>
      </c>
      <c r="K1264" t="s">
        <v>716</v>
      </c>
      <c r="L1264">
        <v>7174.36</v>
      </c>
      <c r="M1264">
        <v>2</v>
      </c>
      <c r="N1264">
        <v>0.15</v>
      </c>
      <c r="O1264">
        <v>2258.39</v>
      </c>
    </row>
    <row r="1265" spans="1:15" x14ac:dyDescent="0.3">
      <c r="A1265" t="s">
        <v>2994</v>
      </c>
      <c r="B1265" t="s">
        <v>2612</v>
      </c>
      <c r="C1265" t="s">
        <v>2995</v>
      </c>
      <c r="D1265" t="s">
        <v>102</v>
      </c>
      <c r="E1265" t="s">
        <v>483</v>
      </c>
      <c r="F1265" t="s">
        <v>71</v>
      </c>
      <c r="G1265" t="s">
        <v>179</v>
      </c>
      <c r="H1265" t="s">
        <v>236</v>
      </c>
      <c r="I1265" t="s">
        <v>96</v>
      </c>
      <c r="J1265" t="s">
        <v>97</v>
      </c>
      <c r="K1265" t="s">
        <v>98</v>
      </c>
      <c r="L1265">
        <v>50903.44</v>
      </c>
      <c r="M1265">
        <v>4</v>
      </c>
      <c r="N1265">
        <v>0.1</v>
      </c>
      <c r="O1265">
        <v>7541.84</v>
      </c>
    </row>
    <row r="1266" spans="1:15" x14ac:dyDescent="0.3">
      <c r="A1266" t="s">
        <v>2996</v>
      </c>
      <c r="B1266" t="s">
        <v>2237</v>
      </c>
      <c r="C1266" t="s">
        <v>2494</v>
      </c>
      <c r="D1266" t="s">
        <v>61</v>
      </c>
      <c r="E1266" t="s">
        <v>2178</v>
      </c>
      <c r="F1266" t="s">
        <v>71</v>
      </c>
      <c r="G1266" t="s">
        <v>81</v>
      </c>
      <c r="H1266" t="s">
        <v>95</v>
      </c>
      <c r="I1266" t="s">
        <v>83</v>
      </c>
      <c r="J1266" t="s">
        <v>379</v>
      </c>
      <c r="K1266" t="s">
        <v>716</v>
      </c>
      <c r="L1266">
        <v>67714.92</v>
      </c>
      <c r="M1266">
        <v>9</v>
      </c>
      <c r="N1266">
        <v>0</v>
      </c>
      <c r="O1266">
        <v>24269.84</v>
      </c>
    </row>
    <row r="1267" spans="1:15" x14ac:dyDescent="0.3">
      <c r="A1267" t="s">
        <v>2997</v>
      </c>
      <c r="B1267" t="s">
        <v>1847</v>
      </c>
      <c r="C1267" t="s">
        <v>2998</v>
      </c>
      <c r="D1267" t="s">
        <v>102</v>
      </c>
      <c r="E1267" t="s">
        <v>2999</v>
      </c>
      <c r="F1267" t="s">
        <v>71</v>
      </c>
      <c r="G1267" t="s">
        <v>179</v>
      </c>
      <c r="H1267" t="s">
        <v>180</v>
      </c>
      <c r="I1267" t="s">
        <v>96</v>
      </c>
      <c r="J1267" t="s">
        <v>135</v>
      </c>
      <c r="K1267" t="s">
        <v>395</v>
      </c>
      <c r="L1267">
        <v>38784.480000000003</v>
      </c>
      <c r="M1267">
        <v>3</v>
      </c>
      <c r="N1267">
        <v>0.2</v>
      </c>
      <c r="O1267">
        <v>7368.32</v>
      </c>
    </row>
    <row r="1268" spans="1:15" x14ac:dyDescent="0.3">
      <c r="A1268" t="s">
        <v>3000</v>
      </c>
      <c r="B1268" t="s">
        <v>1631</v>
      </c>
      <c r="C1268" t="s">
        <v>3001</v>
      </c>
      <c r="D1268" t="s">
        <v>78</v>
      </c>
      <c r="E1268" t="s">
        <v>954</v>
      </c>
      <c r="F1268" t="s">
        <v>80</v>
      </c>
      <c r="G1268" t="s">
        <v>81</v>
      </c>
      <c r="H1268" t="s">
        <v>284</v>
      </c>
      <c r="I1268" t="s">
        <v>118</v>
      </c>
      <c r="J1268" t="s">
        <v>191</v>
      </c>
      <c r="K1268" t="s">
        <v>192</v>
      </c>
      <c r="L1268">
        <v>2045.48</v>
      </c>
      <c r="M1268">
        <v>1</v>
      </c>
      <c r="N1268">
        <v>0.2</v>
      </c>
      <c r="O1268">
        <v>505.98</v>
      </c>
    </row>
    <row r="1269" spans="1:15" x14ac:dyDescent="0.3">
      <c r="A1269" t="s">
        <v>3002</v>
      </c>
      <c r="B1269" t="s">
        <v>3003</v>
      </c>
      <c r="C1269" t="s">
        <v>1810</v>
      </c>
      <c r="D1269" t="s">
        <v>102</v>
      </c>
      <c r="E1269" t="s">
        <v>479</v>
      </c>
      <c r="F1269" t="s">
        <v>71</v>
      </c>
      <c r="G1269" t="s">
        <v>179</v>
      </c>
      <c r="H1269" t="s">
        <v>180</v>
      </c>
      <c r="I1269" t="s">
        <v>118</v>
      </c>
      <c r="J1269" t="s">
        <v>119</v>
      </c>
      <c r="K1269" t="s">
        <v>270</v>
      </c>
      <c r="L1269">
        <v>34230.9</v>
      </c>
      <c r="M1269">
        <v>6</v>
      </c>
      <c r="N1269">
        <v>0.15</v>
      </c>
      <c r="O1269">
        <v>5502.79</v>
      </c>
    </row>
    <row r="1270" spans="1:15" x14ac:dyDescent="0.3">
      <c r="A1270" t="s">
        <v>3004</v>
      </c>
      <c r="B1270" t="s">
        <v>2432</v>
      </c>
      <c r="C1270" t="s">
        <v>634</v>
      </c>
      <c r="D1270" t="s">
        <v>102</v>
      </c>
      <c r="E1270" t="s">
        <v>440</v>
      </c>
      <c r="F1270" t="s">
        <v>71</v>
      </c>
      <c r="G1270" t="s">
        <v>63</v>
      </c>
      <c r="H1270" t="s">
        <v>202</v>
      </c>
      <c r="I1270" t="s">
        <v>55</v>
      </c>
      <c r="J1270" t="s">
        <v>173</v>
      </c>
      <c r="K1270" t="s">
        <v>203</v>
      </c>
      <c r="L1270">
        <v>9711.9</v>
      </c>
      <c r="M1270">
        <v>9</v>
      </c>
      <c r="N1270">
        <v>0</v>
      </c>
      <c r="O1270">
        <v>1949.03</v>
      </c>
    </row>
    <row r="1271" spans="1:15" x14ac:dyDescent="0.3">
      <c r="A1271" t="s">
        <v>3005</v>
      </c>
      <c r="B1271" t="s">
        <v>3006</v>
      </c>
      <c r="C1271" t="s">
        <v>1874</v>
      </c>
      <c r="D1271" t="s">
        <v>50</v>
      </c>
      <c r="E1271" t="s">
        <v>1591</v>
      </c>
      <c r="F1271" t="s">
        <v>80</v>
      </c>
      <c r="G1271" t="s">
        <v>63</v>
      </c>
      <c r="H1271" t="s">
        <v>172</v>
      </c>
      <c r="I1271" t="s">
        <v>55</v>
      </c>
      <c r="J1271" t="s">
        <v>56</v>
      </c>
      <c r="K1271" t="s">
        <v>151</v>
      </c>
      <c r="L1271">
        <v>57494.85</v>
      </c>
      <c r="M1271">
        <v>5</v>
      </c>
      <c r="N1271">
        <v>0</v>
      </c>
      <c r="O1271">
        <v>15969.42</v>
      </c>
    </row>
    <row r="1272" spans="1:15" x14ac:dyDescent="0.3">
      <c r="A1272" t="s">
        <v>3007</v>
      </c>
      <c r="B1272" t="s">
        <v>720</v>
      </c>
      <c r="C1272" t="s">
        <v>2049</v>
      </c>
      <c r="D1272" t="s">
        <v>50</v>
      </c>
      <c r="E1272" t="s">
        <v>1154</v>
      </c>
      <c r="F1272" t="s">
        <v>80</v>
      </c>
      <c r="G1272" t="s">
        <v>81</v>
      </c>
      <c r="H1272" t="s">
        <v>95</v>
      </c>
      <c r="I1272" t="s">
        <v>96</v>
      </c>
      <c r="J1272" t="s">
        <v>111</v>
      </c>
      <c r="K1272" t="s">
        <v>328</v>
      </c>
      <c r="L1272">
        <v>6511.3</v>
      </c>
      <c r="M1272">
        <v>10</v>
      </c>
      <c r="N1272">
        <v>0.25</v>
      </c>
      <c r="O1272">
        <v>1821.31</v>
      </c>
    </row>
    <row r="1273" spans="1:15" x14ac:dyDescent="0.3">
      <c r="A1273" t="s">
        <v>3008</v>
      </c>
      <c r="B1273" t="s">
        <v>1093</v>
      </c>
      <c r="C1273" t="s">
        <v>1823</v>
      </c>
      <c r="D1273" t="s">
        <v>50</v>
      </c>
      <c r="E1273" t="s">
        <v>355</v>
      </c>
      <c r="F1273" t="s">
        <v>52</v>
      </c>
      <c r="G1273" t="s">
        <v>179</v>
      </c>
      <c r="H1273" t="s">
        <v>180</v>
      </c>
      <c r="I1273" t="s">
        <v>96</v>
      </c>
      <c r="J1273" t="s">
        <v>166</v>
      </c>
      <c r="K1273" t="s">
        <v>167</v>
      </c>
      <c r="L1273">
        <v>3989.88</v>
      </c>
      <c r="M1273">
        <v>4</v>
      </c>
      <c r="N1273">
        <v>0.25</v>
      </c>
      <c r="O1273">
        <v>1025.51</v>
      </c>
    </row>
    <row r="1274" spans="1:15" x14ac:dyDescent="0.3">
      <c r="A1274" t="s">
        <v>3009</v>
      </c>
      <c r="B1274" t="s">
        <v>1222</v>
      </c>
      <c r="C1274" t="s">
        <v>926</v>
      </c>
      <c r="D1274" t="s">
        <v>78</v>
      </c>
      <c r="E1274" t="s">
        <v>2752</v>
      </c>
      <c r="F1274" t="s">
        <v>71</v>
      </c>
      <c r="G1274" t="s">
        <v>63</v>
      </c>
      <c r="H1274" t="s">
        <v>64</v>
      </c>
      <c r="I1274" t="s">
        <v>83</v>
      </c>
      <c r="J1274" t="s">
        <v>379</v>
      </c>
      <c r="K1274" t="s">
        <v>716</v>
      </c>
      <c r="L1274">
        <v>21240.32</v>
      </c>
      <c r="M1274">
        <v>2</v>
      </c>
      <c r="N1274">
        <v>0</v>
      </c>
      <c r="O1274">
        <v>8403.58</v>
      </c>
    </row>
    <row r="1275" spans="1:15" x14ac:dyDescent="0.3">
      <c r="A1275" t="s">
        <v>3010</v>
      </c>
      <c r="B1275" t="s">
        <v>1448</v>
      </c>
      <c r="C1275" t="s">
        <v>2042</v>
      </c>
      <c r="D1275" t="s">
        <v>78</v>
      </c>
      <c r="E1275" t="s">
        <v>1115</v>
      </c>
      <c r="F1275" t="s">
        <v>80</v>
      </c>
      <c r="G1275" t="s">
        <v>72</v>
      </c>
      <c r="H1275" t="s">
        <v>346</v>
      </c>
      <c r="I1275" t="s">
        <v>96</v>
      </c>
      <c r="J1275" t="s">
        <v>166</v>
      </c>
      <c r="K1275" t="s">
        <v>762</v>
      </c>
      <c r="L1275">
        <v>37716.9</v>
      </c>
      <c r="M1275">
        <v>5</v>
      </c>
      <c r="N1275">
        <v>0.05</v>
      </c>
      <c r="O1275">
        <v>13253.04</v>
      </c>
    </row>
    <row r="1276" spans="1:15" x14ac:dyDescent="0.3">
      <c r="A1276" t="s">
        <v>3011</v>
      </c>
      <c r="B1276" t="s">
        <v>1394</v>
      </c>
      <c r="C1276" t="s">
        <v>1211</v>
      </c>
      <c r="D1276" t="s">
        <v>61</v>
      </c>
      <c r="E1276" t="s">
        <v>648</v>
      </c>
      <c r="F1276" t="s">
        <v>71</v>
      </c>
      <c r="G1276" t="s">
        <v>53</v>
      </c>
      <c r="H1276" t="s">
        <v>246</v>
      </c>
      <c r="I1276" t="s">
        <v>118</v>
      </c>
      <c r="J1276" t="s">
        <v>119</v>
      </c>
      <c r="K1276" t="s">
        <v>197</v>
      </c>
      <c r="L1276">
        <v>86682.82</v>
      </c>
      <c r="M1276">
        <v>7</v>
      </c>
      <c r="N1276">
        <v>0</v>
      </c>
      <c r="O1276">
        <v>27018.3</v>
      </c>
    </row>
    <row r="1277" spans="1:15" x14ac:dyDescent="0.3">
      <c r="A1277" t="s">
        <v>3012</v>
      </c>
      <c r="B1277" t="s">
        <v>2872</v>
      </c>
      <c r="C1277" t="s">
        <v>1603</v>
      </c>
      <c r="D1277" t="s">
        <v>61</v>
      </c>
      <c r="E1277" t="s">
        <v>134</v>
      </c>
      <c r="F1277" t="s">
        <v>52</v>
      </c>
      <c r="G1277" t="s">
        <v>81</v>
      </c>
      <c r="H1277" t="s">
        <v>82</v>
      </c>
      <c r="I1277" t="s">
        <v>118</v>
      </c>
      <c r="J1277" t="s">
        <v>119</v>
      </c>
      <c r="K1277" t="s">
        <v>197</v>
      </c>
      <c r="L1277">
        <v>11777.29</v>
      </c>
      <c r="M1277">
        <v>7</v>
      </c>
      <c r="N1277">
        <v>0.1</v>
      </c>
      <c r="O1277">
        <v>2578.77</v>
      </c>
    </row>
    <row r="1278" spans="1:15" x14ac:dyDescent="0.3">
      <c r="A1278" t="s">
        <v>3013</v>
      </c>
      <c r="B1278" t="s">
        <v>1426</v>
      </c>
      <c r="C1278" t="s">
        <v>1427</v>
      </c>
      <c r="D1278" t="s">
        <v>50</v>
      </c>
      <c r="E1278" t="s">
        <v>425</v>
      </c>
      <c r="F1278" t="s">
        <v>71</v>
      </c>
      <c r="G1278" t="s">
        <v>179</v>
      </c>
      <c r="H1278" t="s">
        <v>236</v>
      </c>
      <c r="I1278" t="s">
        <v>96</v>
      </c>
      <c r="J1278" t="s">
        <v>111</v>
      </c>
      <c r="K1278" t="s">
        <v>112</v>
      </c>
      <c r="L1278">
        <v>490.79</v>
      </c>
      <c r="M1278">
        <v>1</v>
      </c>
      <c r="N1278">
        <v>0.25</v>
      </c>
      <c r="O1278">
        <v>123.06</v>
      </c>
    </row>
    <row r="1279" spans="1:15" x14ac:dyDescent="0.3">
      <c r="A1279" t="s">
        <v>3014</v>
      </c>
      <c r="B1279" t="s">
        <v>3015</v>
      </c>
      <c r="C1279" t="s">
        <v>3016</v>
      </c>
      <c r="D1279" t="s">
        <v>50</v>
      </c>
      <c r="E1279" t="s">
        <v>2434</v>
      </c>
      <c r="F1279" t="s">
        <v>80</v>
      </c>
      <c r="G1279" t="s">
        <v>81</v>
      </c>
      <c r="H1279" t="s">
        <v>95</v>
      </c>
      <c r="I1279" t="s">
        <v>83</v>
      </c>
      <c r="J1279" t="s">
        <v>449</v>
      </c>
      <c r="K1279" t="s">
        <v>450</v>
      </c>
      <c r="L1279">
        <v>2477.9699999999998</v>
      </c>
      <c r="M1279">
        <v>3</v>
      </c>
      <c r="N1279">
        <v>0.2</v>
      </c>
      <c r="O1279">
        <v>491.21</v>
      </c>
    </row>
    <row r="1280" spans="1:15" x14ac:dyDescent="0.3">
      <c r="A1280" t="s">
        <v>3017</v>
      </c>
      <c r="B1280" t="s">
        <v>1529</v>
      </c>
      <c r="C1280" t="s">
        <v>1587</v>
      </c>
      <c r="D1280" t="s">
        <v>78</v>
      </c>
      <c r="E1280" t="s">
        <v>2275</v>
      </c>
      <c r="F1280" t="s">
        <v>71</v>
      </c>
      <c r="G1280" t="s">
        <v>179</v>
      </c>
      <c r="H1280" t="s">
        <v>236</v>
      </c>
      <c r="I1280" t="s">
        <v>83</v>
      </c>
      <c r="J1280" t="s">
        <v>449</v>
      </c>
      <c r="K1280" t="s">
        <v>775</v>
      </c>
      <c r="L1280">
        <v>71493.52</v>
      </c>
      <c r="M1280">
        <v>8</v>
      </c>
      <c r="N1280">
        <v>0.25</v>
      </c>
      <c r="O1280">
        <v>19835.73</v>
      </c>
    </row>
    <row r="1281" spans="1:15" x14ac:dyDescent="0.3">
      <c r="A1281" t="s">
        <v>3018</v>
      </c>
      <c r="B1281" t="s">
        <v>684</v>
      </c>
      <c r="C1281" t="s">
        <v>571</v>
      </c>
      <c r="D1281" t="s">
        <v>78</v>
      </c>
      <c r="E1281" t="s">
        <v>893</v>
      </c>
      <c r="F1281" t="s">
        <v>71</v>
      </c>
      <c r="G1281" t="s">
        <v>81</v>
      </c>
      <c r="H1281" t="s">
        <v>284</v>
      </c>
      <c r="I1281" t="s">
        <v>83</v>
      </c>
      <c r="J1281" t="s">
        <v>379</v>
      </c>
      <c r="K1281" t="s">
        <v>562</v>
      </c>
      <c r="L1281">
        <v>7378.32</v>
      </c>
      <c r="M1281">
        <v>1</v>
      </c>
      <c r="N1281">
        <v>0.2</v>
      </c>
      <c r="O1281">
        <v>1968.28</v>
      </c>
    </row>
    <row r="1282" spans="1:15" x14ac:dyDescent="0.3">
      <c r="A1282" t="s">
        <v>3019</v>
      </c>
      <c r="B1282" t="s">
        <v>260</v>
      </c>
      <c r="C1282" t="s">
        <v>942</v>
      </c>
      <c r="D1282" t="s">
        <v>61</v>
      </c>
      <c r="E1282" t="s">
        <v>1055</v>
      </c>
      <c r="F1282" t="s">
        <v>52</v>
      </c>
      <c r="G1282" t="s">
        <v>53</v>
      </c>
      <c r="H1282" t="s">
        <v>90</v>
      </c>
      <c r="I1282" t="s">
        <v>55</v>
      </c>
      <c r="J1282" t="s">
        <v>56</v>
      </c>
      <c r="K1282" t="s">
        <v>57</v>
      </c>
      <c r="L1282">
        <v>21460.02</v>
      </c>
      <c r="M1282">
        <v>2</v>
      </c>
      <c r="N1282">
        <v>0.1</v>
      </c>
      <c r="O1282">
        <v>6928.21</v>
      </c>
    </row>
    <row r="1283" spans="1:15" x14ac:dyDescent="0.3">
      <c r="A1283" t="s">
        <v>3020</v>
      </c>
      <c r="B1283" t="s">
        <v>3021</v>
      </c>
      <c r="C1283" t="s">
        <v>1484</v>
      </c>
      <c r="D1283" t="s">
        <v>61</v>
      </c>
      <c r="E1283" t="s">
        <v>1739</v>
      </c>
      <c r="F1283" t="s">
        <v>71</v>
      </c>
      <c r="G1283" t="s">
        <v>81</v>
      </c>
      <c r="H1283" t="s">
        <v>186</v>
      </c>
      <c r="I1283" t="s">
        <v>83</v>
      </c>
      <c r="J1283" t="s">
        <v>449</v>
      </c>
      <c r="K1283" t="s">
        <v>775</v>
      </c>
      <c r="L1283">
        <v>7089.95</v>
      </c>
      <c r="M1283">
        <v>7</v>
      </c>
      <c r="N1283">
        <v>0.05</v>
      </c>
      <c r="O1283">
        <v>1581.56</v>
      </c>
    </row>
    <row r="1284" spans="1:15" x14ac:dyDescent="0.3">
      <c r="A1284" t="s">
        <v>3022</v>
      </c>
      <c r="B1284" t="s">
        <v>1714</v>
      </c>
      <c r="C1284" t="s">
        <v>1124</v>
      </c>
      <c r="D1284" t="s">
        <v>78</v>
      </c>
      <c r="E1284" t="s">
        <v>116</v>
      </c>
      <c r="F1284" t="s">
        <v>52</v>
      </c>
      <c r="G1284" t="s">
        <v>53</v>
      </c>
      <c r="H1284" t="s">
        <v>90</v>
      </c>
      <c r="I1284" t="s">
        <v>96</v>
      </c>
      <c r="J1284" t="s">
        <v>135</v>
      </c>
      <c r="K1284" t="s">
        <v>395</v>
      </c>
      <c r="L1284">
        <v>29289.94</v>
      </c>
      <c r="M1284">
        <v>2</v>
      </c>
      <c r="N1284">
        <v>0</v>
      </c>
      <c r="O1284">
        <v>6363.56</v>
      </c>
    </row>
    <row r="1285" spans="1:15" x14ac:dyDescent="0.3">
      <c r="A1285" t="s">
        <v>3023</v>
      </c>
      <c r="B1285" t="s">
        <v>3024</v>
      </c>
      <c r="C1285" t="s">
        <v>3025</v>
      </c>
      <c r="D1285" t="s">
        <v>78</v>
      </c>
      <c r="E1285" t="s">
        <v>1212</v>
      </c>
      <c r="F1285" t="s">
        <v>52</v>
      </c>
      <c r="G1285" t="s">
        <v>179</v>
      </c>
      <c r="H1285" t="s">
        <v>236</v>
      </c>
      <c r="I1285" t="s">
        <v>118</v>
      </c>
      <c r="J1285" t="s">
        <v>230</v>
      </c>
      <c r="K1285" t="s">
        <v>231</v>
      </c>
      <c r="L1285">
        <v>7735.8</v>
      </c>
      <c r="M1285">
        <v>3</v>
      </c>
      <c r="N1285">
        <v>0</v>
      </c>
      <c r="O1285">
        <v>2221.5500000000002</v>
      </c>
    </row>
    <row r="1286" spans="1:15" x14ac:dyDescent="0.3">
      <c r="A1286" t="s">
        <v>3026</v>
      </c>
      <c r="B1286" t="s">
        <v>1246</v>
      </c>
      <c r="C1286" t="s">
        <v>1114</v>
      </c>
      <c r="D1286" t="s">
        <v>61</v>
      </c>
      <c r="E1286" t="s">
        <v>2373</v>
      </c>
      <c r="F1286" t="s">
        <v>80</v>
      </c>
      <c r="G1286" t="s">
        <v>72</v>
      </c>
      <c r="H1286" t="s">
        <v>346</v>
      </c>
      <c r="I1286" t="s">
        <v>55</v>
      </c>
      <c r="J1286" t="s">
        <v>65</v>
      </c>
      <c r="K1286" t="s">
        <v>130</v>
      </c>
      <c r="L1286">
        <v>4040.61</v>
      </c>
      <c r="M1286">
        <v>1</v>
      </c>
      <c r="N1286">
        <v>0</v>
      </c>
      <c r="O1286">
        <v>1193.2</v>
      </c>
    </row>
    <row r="1287" spans="1:15" x14ac:dyDescent="0.3">
      <c r="A1287" t="s">
        <v>3027</v>
      </c>
      <c r="B1287" t="s">
        <v>1584</v>
      </c>
      <c r="C1287" t="s">
        <v>238</v>
      </c>
      <c r="D1287" t="s">
        <v>50</v>
      </c>
      <c r="E1287" t="s">
        <v>1753</v>
      </c>
      <c r="F1287" t="s">
        <v>71</v>
      </c>
      <c r="G1287" t="s">
        <v>179</v>
      </c>
      <c r="H1287" t="s">
        <v>180</v>
      </c>
      <c r="I1287" t="s">
        <v>118</v>
      </c>
      <c r="J1287" t="s">
        <v>119</v>
      </c>
      <c r="K1287" t="s">
        <v>120</v>
      </c>
      <c r="L1287">
        <v>28050.799999999999</v>
      </c>
      <c r="M1287">
        <v>2</v>
      </c>
      <c r="N1287">
        <v>0.2</v>
      </c>
      <c r="O1287">
        <v>3977.66</v>
      </c>
    </row>
    <row r="1288" spans="1:15" x14ac:dyDescent="0.3">
      <c r="A1288" t="s">
        <v>3028</v>
      </c>
      <c r="B1288" t="s">
        <v>1174</v>
      </c>
      <c r="C1288" t="s">
        <v>423</v>
      </c>
      <c r="D1288" t="s">
        <v>78</v>
      </c>
      <c r="E1288" t="s">
        <v>289</v>
      </c>
      <c r="F1288" t="s">
        <v>80</v>
      </c>
      <c r="G1288" t="s">
        <v>63</v>
      </c>
      <c r="H1288" t="s">
        <v>172</v>
      </c>
      <c r="I1288" t="s">
        <v>96</v>
      </c>
      <c r="J1288" t="s">
        <v>166</v>
      </c>
      <c r="K1288" t="s">
        <v>762</v>
      </c>
      <c r="L1288">
        <v>80286.64</v>
      </c>
      <c r="M1288">
        <v>8</v>
      </c>
      <c r="N1288">
        <v>0</v>
      </c>
      <c r="O1288">
        <v>26752.82</v>
      </c>
    </row>
    <row r="1289" spans="1:15" x14ac:dyDescent="0.3">
      <c r="A1289" t="s">
        <v>3029</v>
      </c>
      <c r="B1289" t="s">
        <v>2521</v>
      </c>
      <c r="C1289" t="s">
        <v>3030</v>
      </c>
      <c r="D1289" t="s">
        <v>61</v>
      </c>
      <c r="E1289" t="s">
        <v>2218</v>
      </c>
      <c r="F1289" t="s">
        <v>52</v>
      </c>
      <c r="G1289" t="s">
        <v>179</v>
      </c>
      <c r="H1289" t="s">
        <v>236</v>
      </c>
      <c r="I1289" t="s">
        <v>55</v>
      </c>
      <c r="J1289" t="s">
        <v>141</v>
      </c>
      <c r="K1289" t="s">
        <v>978</v>
      </c>
      <c r="L1289">
        <v>7516.46</v>
      </c>
      <c r="M1289">
        <v>1</v>
      </c>
      <c r="N1289">
        <v>0.2</v>
      </c>
      <c r="O1289">
        <v>1439.66</v>
      </c>
    </row>
    <row r="1290" spans="1:15" x14ac:dyDescent="0.3">
      <c r="A1290" t="s">
        <v>3031</v>
      </c>
      <c r="B1290" t="s">
        <v>1913</v>
      </c>
      <c r="C1290" t="s">
        <v>1326</v>
      </c>
      <c r="D1290" t="s">
        <v>78</v>
      </c>
      <c r="E1290" t="s">
        <v>1150</v>
      </c>
      <c r="F1290" t="s">
        <v>52</v>
      </c>
      <c r="G1290" t="s">
        <v>72</v>
      </c>
      <c r="H1290" t="s">
        <v>346</v>
      </c>
      <c r="I1290" t="s">
        <v>118</v>
      </c>
      <c r="J1290" t="s">
        <v>191</v>
      </c>
      <c r="K1290" t="s">
        <v>829</v>
      </c>
      <c r="L1290">
        <v>120083.9</v>
      </c>
      <c r="M1290">
        <v>10</v>
      </c>
      <c r="N1290">
        <v>0.25</v>
      </c>
      <c r="O1290">
        <v>20938.990000000002</v>
      </c>
    </row>
    <row r="1291" spans="1:15" x14ac:dyDescent="0.3">
      <c r="A1291" t="s">
        <v>3032</v>
      </c>
      <c r="B1291" t="s">
        <v>3033</v>
      </c>
      <c r="C1291" t="s">
        <v>2200</v>
      </c>
      <c r="D1291" t="s">
        <v>78</v>
      </c>
      <c r="E1291" t="s">
        <v>1226</v>
      </c>
      <c r="F1291" t="s">
        <v>71</v>
      </c>
      <c r="G1291" t="s">
        <v>72</v>
      </c>
      <c r="H1291" t="s">
        <v>346</v>
      </c>
      <c r="I1291" t="s">
        <v>96</v>
      </c>
      <c r="J1291" t="s">
        <v>135</v>
      </c>
      <c r="K1291" t="s">
        <v>136</v>
      </c>
      <c r="L1291">
        <v>70231.199999999997</v>
      </c>
      <c r="M1291">
        <v>5</v>
      </c>
      <c r="N1291">
        <v>0.15</v>
      </c>
      <c r="O1291">
        <v>23496.240000000002</v>
      </c>
    </row>
    <row r="1292" spans="1:15" x14ac:dyDescent="0.3">
      <c r="A1292" t="s">
        <v>3034</v>
      </c>
      <c r="B1292" t="s">
        <v>2904</v>
      </c>
      <c r="C1292" t="s">
        <v>2310</v>
      </c>
      <c r="D1292" t="s">
        <v>78</v>
      </c>
      <c r="E1292" t="s">
        <v>2467</v>
      </c>
      <c r="F1292" t="s">
        <v>71</v>
      </c>
      <c r="G1292" t="s">
        <v>81</v>
      </c>
      <c r="H1292" t="s">
        <v>284</v>
      </c>
      <c r="I1292" t="s">
        <v>118</v>
      </c>
      <c r="J1292" t="s">
        <v>191</v>
      </c>
      <c r="K1292" t="s">
        <v>829</v>
      </c>
      <c r="L1292">
        <v>7695.45</v>
      </c>
      <c r="M1292">
        <v>3</v>
      </c>
      <c r="N1292">
        <v>0.1</v>
      </c>
      <c r="O1292">
        <v>1766.11</v>
      </c>
    </row>
    <row r="1293" spans="1:15" x14ac:dyDescent="0.3">
      <c r="A1293" t="s">
        <v>3035</v>
      </c>
      <c r="B1293" t="s">
        <v>2431</v>
      </c>
      <c r="C1293" t="s">
        <v>2432</v>
      </c>
      <c r="D1293" t="s">
        <v>102</v>
      </c>
      <c r="E1293" t="s">
        <v>2153</v>
      </c>
      <c r="F1293" t="s">
        <v>80</v>
      </c>
      <c r="G1293" t="s">
        <v>53</v>
      </c>
      <c r="H1293" t="s">
        <v>54</v>
      </c>
      <c r="I1293" t="s">
        <v>83</v>
      </c>
      <c r="J1293" t="s">
        <v>84</v>
      </c>
      <c r="K1293" t="s">
        <v>105</v>
      </c>
      <c r="L1293">
        <v>94598.82</v>
      </c>
      <c r="M1293">
        <v>9</v>
      </c>
      <c r="N1293">
        <v>0.05</v>
      </c>
      <c r="O1293">
        <v>22150.880000000001</v>
      </c>
    </row>
    <row r="1294" spans="1:15" x14ac:dyDescent="0.3">
      <c r="A1294" t="s">
        <v>3036</v>
      </c>
      <c r="B1294" t="s">
        <v>3037</v>
      </c>
      <c r="C1294" t="s">
        <v>980</v>
      </c>
      <c r="D1294" t="s">
        <v>78</v>
      </c>
      <c r="E1294" t="s">
        <v>3038</v>
      </c>
      <c r="F1294" t="s">
        <v>52</v>
      </c>
      <c r="G1294" t="s">
        <v>179</v>
      </c>
      <c r="H1294" t="s">
        <v>236</v>
      </c>
      <c r="I1294" t="s">
        <v>55</v>
      </c>
      <c r="J1294" t="s">
        <v>56</v>
      </c>
      <c r="K1294" t="s">
        <v>57</v>
      </c>
      <c r="L1294">
        <v>125287.1</v>
      </c>
      <c r="M1294">
        <v>10</v>
      </c>
      <c r="N1294">
        <v>0</v>
      </c>
      <c r="O1294">
        <v>40721.449999999997</v>
      </c>
    </row>
    <row r="1295" spans="1:15" x14ac:dyDescent="0.3">
      <c r="A1295" t="s">
        <v>3039</v>
      </c>
      <c r="B1295" t="s">
        <v>962</v>
      </c>
      <c r="C1295" t="s">
        <v>2824</v>
      </c>
      <c r="D1295" t="s">
        <v>50</v>
      </c>
      <c r="E1295" t="s">
        <v>688</v>
      </c>
      <c r="F1295" t="s">
        <v>71</v>
      </c>
      <c r="G1295" t="s">
        <v>179</v>
      </c>
      <c r="H1295" t="s">
        <v>180</v>
      </c>
      <c r="I1295" t="s">
        <v>83</v>
      </c>
      <c r="J1295" t="s">
        <v>379</v>
      </c>
      <c r="K1295" t="s">
        <v>716</v>
      </c>
      <c r="L1295">
        <v>13429.96</v>
      </c>
      <c r="M1295">
        <v>4</v>
      </c>
      <c r="N1295">
        <v>0.25</v>
      </c>
      <c r="O1295">
        <v>3002.52</v>
      </c>
    </row>
    <row r="1296" spans="1:15" x14ac:dyDescent="0.3">
      <c r="A1296" t="s">
        <v>3040</v>
      </c>
      <c r="B1296" t="s">
        <v>3041</v>
      </c>
      <c r="C1296" t="s">
        <v>983</v>
      </c>
      <c r="D1296" t="s">
        <v>61</v>
      </c>
      <c r="E1296" t="s">
        <v>1746</v>
      </c>
      <c r="F1296" t="s">
        <v>71</v>
      </c>
      <c r="G1296" t="s">
        <v>72</v>
      </c>
      <c r="H1296" t="s">
        <v>117</v>
      </c>
      <c r="I1296" t="s">
        <v>96</v>
      </c>
      <c r="J1296" t="s">
        <v>97</v>
      </c>
      <c r="K1296" t="s">
        <v>416</v>
      </c>
      <c r="L1296">
        <v>13668.14</v>
      </c>
      <c r="M1296">
        <v>1</v>
      </c>
      <c r="N1296">
        <v>0.1</v>
      </c>
      <c r="O1296">
        <v>2132.96</v>
      </c>
    </row>
    <row r="1297" spans="1:15" x14ac:dyDescent="0.3">
      <c r="A1297" t="s">
        <v>3042</v>
      </c>
      <c r="B1297" t="s">
        <v>311</v>
      </c>
      <c r="C1297" t="s">
        <v>3043</v>
      </c>
      <c r="D1297" t="s">
        <v>78</v>
      </c>
      <c r="E1297" t="s">
        <v>1036</v>
      </c>
      <c r="F1297" t="s">
        <v>71</v>
      </c>
      <c r="G1297" t="s">
        <v>81</v>
      </c>
      <c r="H1297" t="s">
        <v>82</v>
      </c>
      <c r="I1297" t="s">
        <v>96</v>
      </c>
      <c r="J1297" t="s">
        <v>97</v>
      </c>
      <c r="K1297" t="s">
        <v>416</v>
      </c>
      <c r="L1297">
        <v>13121.02</v>
      </c>
      <c r="M1297">
        <v>1</v>
      </c>
      <c r="N1297">
        <v>0.25</v>
      </c>
      <c r="O1297">
        <v>3224.94</v>
      </c>
    </row>
    <row r="1298" spans="1:15" x14ac:dyDescent="0.3">
      <c r="A1298" t="s">
        <v>3044</v>
      </c>
      <c r="B1298" t="s">
        <v>3045</v>
      </c>
      <c r="C1298" t="s">
        <v>2038</v>
      </c>
      <c r="D1298" t="s">
        <v>102</v>
      </c>
      <c r="E1298" t="s">
        <v>1510</v>
      </c>
      <c r="F1298" t="s">
        <v>71</v>
      </c>
      <c r="G1298" t="s">
        <v>63</v>
      </c>
      <c r="H1298" t="s">
        <v>213</v>
      </c>
      <c r="I1298" t="s">
        <v>83</v>
      </c>
      <c r="J1298" t="s">
        <v>84</v>
      </c>
      <c r="K1298" t="s">
        <v>85</v>
      </c>
      <c r="L1298">
        <v>73866.78</v>
      </c>
      <c r="M1298">
        <v>9</v>
      </c>
      <c r="N1298">
        <v>0.25</v>
      </c>
      <c r="O1298">
        <v>22120.54</v>
      </c>
    </row>
    <row r="1299" spans="1:15" x14ac:dyDescent="0.3">
      <c r="A1299" t="s">
        <v>3046</v>
      </c>
      <c r="B1299" t="s">
        <v>249</v>
      </c>
      <c r="C1299" t="s">
        <v>3047</v>
      </c>
      <c r="D1299" t="s">
        <v>61</v>
      </c>
      <c r="E1299" t="s">
        <v>2218</v>
      </c>
      <c r="F1299" t="s">
        <v>52</v>
      </c>
      <c r="G1299" t="s">
        <v>63</v>
      </c>
      <c r="H1299" t="s">
        <v>64</v>
      </c>
      <c r="I1299" t="s">
        <v>96</v>
      </c>
      <c r="J1299" t="s">
        <v>111</v>
      </c>
      <c r="K1299" t="s">
        <v>328</v>
      </c>
      <c r="L1299">
        <v>56482.2</v>
      </c>
      <c r="M1299">
        <v>6</v>
      </c>
      <c r="N1299">
        <v>0.15</v>
      </c>
      <c r="O1299">
        <v>11683.32</v>
      </c>
    </row>
    <row r="1300" spans="1:15" x14ac:dyDescent="0.3">
      <c r="A1300" t="s">
        <v>3048</v>
      </c>
      <c r="B1300" t="s">
        <v>3049</v>
      </c>
      <c r="C1300" t="s">
        <v>3050</v>
      </c>
      <c r="D1300" t="s">
        <v>102</v>
      </c>
      <c r="E1300" t="s">
        <v>869</v>
      </c>
      <c r="F1300" t="s">
        <v>80</v>
      </c>
      <c r="G1300" t="s">
        <v>53</v>
      </c>
      <c r="H1300" t="s">
        <v>246</v>
      </c>
      <c r="I1300" t="s">
        <v>96</v>
      </c>
      <c r="J1300" t="s">
        <v>97</v>
      </c>
      <c r="K1300" t="s">
        <v>416</v>
      </c>
      <c r="L1300">
        <v>60164.160000000003</v>
      </c>
      <c r="M1300">
        <v>7</v>
      </c>
      <c r="N1300">
        <v>0.25</v>
      </c>
      <c r="O1300">
        <v>7980.89</v>
      </c>
    </row>
    <row r="1301" spans="1:15" x14ac:dyDescent="0.3">
      <c r="A1301" t="s">
        <v>3051</v>
      </c>
      <c r="B1301" t="s">
        <v>2217</v>
      </c>
      <c r="C1301" t="s">
        <v>2601</v>
      </c>
      <c r="D1301" t="s">
        <v>78</v>
      </c>
      <c r="E1301" t="s">
        <v>2434</v>
      </c>
      <c r="F1301" t="s">
        <v>71</v>
      </c>
      <c r="G1301" t="s">
        <v>81</v>
      </c>
      <c r="H1301" t="s">
        <v>82</v>
      </c>
      <c r="I1301" t="s">
        <v>55</v>
      </c>
      <c r="J1301" t="s">
        <v>65</v>
      </c>
      <c r="K1301" t="s">
        <v>91</v>
      </c>
      <c r="L1301">
        <v>12703.31</v>
      </c>
      <c r="M1301">
        <v>1</v>
      </c>
      <c r="N1301">
        <v>0.15</v>
      </c>
      <c r="O1301">
        <v>1634.02</v>
      </c>
    </row>
    <row r="1302" spans="1:15" x14ac:dyDescent="0.3">
      <c r="A1302" t="s">
        <v>3052</v>
      </c>
      <c r="B1302" t="s">
        <v>2432</v>
      </c>
      <c r="C1302" t="s">
        <v>2332</v>
      </c>
      <c r="D1302" t="s">
        <v>102</v>
      </c>
      <c r="E1302" t="s">
        <v>746</v>
      </c>
      <c r="F1302" t="s">
        <v>52</v>
      </c>
      <c r="G1302" t="s">
        <v>81</v>
      </c>
      <c r="H1302" t="s">
        <v>186</v>
      </c>
      <c r="I1302" t="s">
        <v>55</v>
      </c>
      <c r="J1302" t="s">
        <v>56</v>
      </c>
      <c r="K1302" t="s">
        <v>74</v>
      </c>
      <c r="L1302">
        <v>3560.62</v>
      </c>
      <c r="M1302">
        <v>1</v>
      </c>
      <c r="N1302">
        <v>0.2</v>
      </c>
      <c r="O1302">
        <v>756.41</v>
      </c>
    </row>
    <row r="1303" spans="1:15" x14ac:dyDescent="0.3">
      <c r="A1303" t="s">
        <v>3053</v>
      </c>
      <c r="B1303" t="s">
        <v>2814</v>
      </c>
      <c r="C1303" t="s">
        <v>504</v>
      </c>
      <c r="D1303" t="s">
        <v>102</v>
      </c>
      <c r="E1303" t="s">
        <v>1667</v>
      </c>
      <c r="F1303" t="s">
        <v>71</v>
      </c>
      <c r="G1303" t="s">
        <v>53</v>
      </c>
      <c r="H1303" t="s">
        <v>246</v>
      </c>
      <c r="I1303" t="s">
        <v>83</v>
      </c>
      <c r="J1303" t="s">
        <v>449</v>
      </c>
      <c r="K1303" t="s">
        <v>681</v>
      </c>
      <c r="L1303">
        <v>40466</v>
      </c>
      <c r="M1303">
        <v>10</v>
      </c>
      <c r="N1303">
        <v>0.1</v>
      </c>
      <c r="O1303">
        <v>9109.4599999999991</v>
      </c>
    </row>
    <row r="1304" spans="1:15" x14ac:dyDescent="0.3">
      <c r="A1304" t="s">
        <v>3054</v>
      </c>
      <c r="B1304" t="s">
        <v>1401</v>
      </c>
      <c r="C1304" t="s">
        <v>1260</v>
      </c>
      <c r="D1304" t="s">
        <v>50</v>
      </c>
      <c r="E1304" t="s">
        <v>1490</v>
      </c>
      <c r="F1304" t="s">
        <v>80</v>
      </c>
      <c r="G1304" t="s">
        <v>179</v>
      </c>
      <c r="H1304" t="s">
        <v>236</v>
      </c>
      <c r="I1304" t="s">
        <v>83</v>
      </c>
      <c r="J1304" t="s">
        <v>84</v>
      </c>
      <c r="K1304" t="s">
        <v>257</v>
      </c>
      <c r="L1304">
        <v>2684.94</v>
      </c>
      <c r="M1304">
        <v>3</v>
      </c>
      <c r="N1304">
        <v>0.15</v>
      </c>
      <c r="O1304">
        <v>343.11</v>
      </c>
    </row>
    <row r="1305" spans="1:15" x14ac:dyDescent="0.3">
      <c r="A1305" t="s">
        <v>3055</v>
      </c>
      <c r="B1305" t="s">
        <v>3056</v>
      </c>
      <c r="C1305" t="s">
        <v>2128</v>
      </c>
      <c r="D1305" t="s">
        <v>78</v>
      </c>
      <c r="E1305" t="s">
        <v>566</v>
      </c>
      <c r="F1305" t="s">
        <v>71</v>
      </c>
      <c r="G1305" t="s">
        <v>63</v>
      </c>
      <c r="H1305" t="s">
        <v>202</v>
      </c>
      <c r="I1305" t="s">
        <v>96</v>
      </c>
      <c r="J1305" t="s">
        <v>111</v>
      </c>
      <c r="K1305" t="s">
        <v>112</v>
      </c>
      <c r="L1305">
        <v>28556.78</v>
      </c>
      <c r="M1305">
        <v>7</v>
      </c>
      <c r="N1305">
        <v>0</v>
      </c>
      <c r="O1305">
        <v>5567.21</v>
      </c>
    </row>
    <row r="1306" spans="1:15" x14ac:dyDescent="0.3">
      <c r="A1306" t="s">
        <v>3057</v>
      </c>
      <c r="B1306" t="s">
        <v>928</v>
      </c>
      <c r="C1306" t="s">
        <v>929</v>
      </c>
      <c r="D1306" t="s">
        <v>102</v>
      </c>
      <c r="E1306" t="s">
        <v>2698</v>
      </c>
      <c r="F1306" t="s">
        <v>71</v>
      </c>
      <c r="G1306" t="s">
        <v>72</v>
      </c>
      <c r="H1306" t="s">
        <v>117</v>
      </c>
      <c r="I1306" t="s">
        <v>96</v>
      </c>
      <c r="J1306" t="s">
        <v>97</v>
      </c>
      <c r="K1306" t="s">
        <v>181</v>
      </c>
      <c r="L1306">
        <v>12183.44</v>
      </c>
      <c r="M1306">
        <v>4</v>
      </c>
      <c r="N1306">
        <v>0.2</v>
      </c>
      <c r="O1306">
        <v>1936.52</v>
      </c>
    </row>
    <row r="1307" spans="1:15" x14ac:dyDescent="0.3">
      <c r="A1307" t="s">
        <v>3058</v>
      </c>
      <c r="B1307" t="s">
        <v>60</v>
      </c>
      <c r="C1307" t="s">
        <v>1421</v>
      </c>
      <c r="D1307" t="s">
        <v>61</v>
      </c>
      <c r="E1307" t="s">
        <v>1030</v>
      </c>
      <c r="F1307" t="s">
        <v>71</v>
      </c>
      <c r="G1307" t="s">
        <v>63</v>
      </c>
      <c r="H1307" t="s">
        <v>202</v>
      </c>
      <c r="I1307" t="s">
        <v>83</v>
      </c>
      <c r="J1307" t="s">
        <v>156</v>
      </c>
      <c r="K1307" t="s">
        <v>285</v>
      </c>
      <c r="L1307">
        <v>63413.16</v>
      </c>
      <c r="M1307">
        <v>6</v>
      </c>
      <c r="N1307">
        <v>0</v>
      </c>
      <c r="O1307">
        <v>23646.79</v>
      </c>
    </row>
    <row r="1308" spans="1:15" x14ac:dyDescent="0.3">
      <c r="A1308" t="s">
        <v>3059</v>
      </c>
      <c r="B1308" t="s">
        <v>3060</v>
      </c>
      <c r="C1308" t="s">
        <v>802</v>
      </c>
      <c r="D1308" t="s">
        <v>78</v>
      </c>
      <c r="E1308" t="s">
        <v>1746</v>
      </c>
      <c r="F1308" t="s">
        <v>52</v>
      </c>
      <c r="G1308" t="s">
        <v>63</v>
      </c>
      <c r="H1308" t="s">
        <v>172</v>
      </c>
      <c r="I1308" t="s">
        <v>83</v>
      </c>
      <c r="J1308" t="s">
        <v>449</v>
      </c>
      <c r="K1308" t="s">
        <v>775</v>
      </c>
      <c r="L1308">
        <v>13658.58</v>
      </c>
      <c r="M1308">
        <v>3</v>
      </c>
      <c r="N1308">
        <v>0.15</v>
      </c>
      <c r="O1308">
        <v>3401.14</v>
      </c>
    </row>
    <row r="1309" spans="1:15" x14ac:dyDescent="0.3">
      <c r="A1309" t="s">
        <v>3061</v>
      </c>
      <c r="B1309" t="s">
        <v>655</v>
      </c>
      <c r="C1309" t="s">
        <v>613</v>
      </c>
      <c r="D1309" t="s">
        <v>102</v>
      </c>
      <c r="E1309" t="s">
        <v>536</v>
      </c>
      <c r="F1309" t="s">
        <v>52</v>
      </c>
      <c r="G1309" t="s">
        <v>72</v>
      </c>
      <c r="H1309" t="s">
        <v>117</v>
      </c>
      <c r="I1309" t="s">
        <v>96</v>
      </c>
      <c r="J1309" t="s">
        <v>111</v>
      </c>
      <c r="K1309" t="s">
        <v>328</v>
      </c>
      <c r="L1309">
        <v>5635.58</v>
      </c>
      <c r="M1309">
        <v>2</v>
      </c>
      <c r="N1309">
        <v>0.25</v>
      </c>
      <c r="O1309">
        <v>651.44000000000005</v>
      </c>
    </row>
    <row r="1310" spans="1:15" x14ac:dyDescent="0.3">
      <c r="A1310" t="s">
        <v>3062</v>
      </c>
      <c r="B1310" t="s">
        <v>3063</v>
      </c>
      <c r="C1310" t="s">
        <v>2983</v>
      </c>
      <c r="D1310" t="s">
        <v>78</v>
      </c>
      <c r="E1310" t="s">
        <v>1115</v>
      </c>
      <c r="F1310" t="s">
        <v>80</v>
      </c>
      <c r="G1310" t="s">
        <v>63</v>
      </c>
      <c r="H1310" t="s">
        <v>213</v>
      </c>
      <c r="I1310" t="s">
        <v>55</v>
      </c>
      <c r="J1310" t="s">
        <v>173</v>
      </c>
      <c r="K1310" t="s">
        <v>203</v>
      </c>
      <c r="L1310">
        <v>71315.12</v>
      </c>
      <c r="M1310">
        <v>8</v>
      </c>
      <c r="N1310">
        <v>0.15</v>
      </c>
      <c r="O1310">
        <v>16954.810000000001</v>
      </c>
    </row>
    <row r="1311" spans="1:15" x14ac:dyDescent="0.3">
      <c r="A1311" t="s">
        <v>3064</v>
      </c>
      <c r="B1311" t="s">
        <v>1694</v>
      </c>
      <c r="C1311" t="s">
        <v>933</v>
      </c>
      <c r="D1311" t="s">
        <v>61</v>
      </c>
      <c r="E1311" t="s">
        <v>261</v>
      </c>
      <c r="F1311" t="s">
        <v>52</v>
      </c>
      <c r="G1311" t="s">
        <v>179</v>
      </c>
      <c r="H1311" t="s">
        <v>236</v>
      </c>
      <c r="I1311" t="s">
        <v>96</v>
      </c>
      <c r="J1311" t="s">
        <v>111</v>
      </c>
      <c r="K1311" t="s">
        <v>112</v>
      </c>
      <c r="L1311">
        <v>17573.36</v>
      </c>
      <c r="M1311">
        <v>8</v>
      </c>
      <c r="N1311">
        <v>0.25</v>
      </c>
      <c r="O1311">
        <v>3925.84</v>
      </c>
    </row>
    <row r="1312" spans="1:15" x14ac:dyDescent="0.3">
      <c r="A1312" t="s">
        <v>3065</v>
      </c>
      <c r="B1312" t="s">
        <v>3066</v>
      </c>
      <c r="C1312" t="s">
        <v>3067</v>
      </c>
      <c r="D1312" t="s">
        <v>61</v>
      </c>
      <c r="E1312" t="s">
        <v>889</v>
      </c>
      <c r="F1312" t="s">
        <v>52</v>
      </c>
      <c r="G1312" t="s">
        <v>81</v>
      </c>
      <c r="H1312" t="s">
        <v>284</v>
      </c>
      <c r="I1312" t="s">
        <v>55</v>
      </c>
      <c r="J1312" t="s">
        <v>65</v>
      </c>
      <c r="K1312" t="s">
        <v>325</v>
      </c>
      <c r="L1312">
        <v>44336.6</v>
      </c>
      <c r="M1312">
        <v>4</v>
      </c>
      <c r="N1312">
        <v>0.15</v>
      </c>
      <c r="O1312">
        <v>11850.87</v>
      </c>
    </row>
    <row r="1313" spans="1:15" x14ac:dyDescent="0.3">
      <c r="A1313" t="s">
        <v>3068</v>
      </c>
      <c r="B1313" t="s">
        <v>3069</v>
      </c>
      <c r="C1313" t="s">
        <v>3070</v>
      </c>
      <c r="D1313" t="s">
        <v>102</v>
      </c>
      <c r="E1313" t="s">
        <v>722</v>
      </c>
      <c r="F1313" t="s">
        <v>71</v>
      </c>
      <c r="G1313" t="s">
        <v>179</v>
      </c>
      <c r="H1313" t="s">
        <v>236</v>
      </c>
      <c r="I1313" t="s">
        <v>83</v>
      </c>
      <c r="J1313" t="s">
        <v>84</v>
      </c>
      <c r="K1313" t="s">
        <v>257</v>
      </c>
      <c r="L1313">
        <v>25087.14</v>
      </c>
      <c r="M1313">
        <v>9</v>
      </c>
      <c r="N1313">
        <v>0.05</v>
      </c>
      <c r="O1313">
        <v>8797.84</v>
      </c>
    </row>
    <row r="1314" spans="1:15" x14ac:dyDescent="0.3">
      <c r="A1314" t="s">
        <v>3071</v>
      </c>
      <c r="B1314" t="s">
        <v>2305</v>
      </c>
      <c r="C1314" t="s">
        <v>810</v>
      </c>
      <c r="D1314" t="s">
        <v>61</v>
      </c>
      <c r="E1314" t="s">
        <v>2201</v>
      </c>
      <c r="F1314" t="s">
        <v>71</v>
      </c>
      <c r="G1314" t="s">
        <v>72</v>
      </c>
      <c r="H1314" t="s">
        <v>73</v>
      </c>
      <c r="I1314" t="s">
        <v>55</v>
      </c>
      <c r="J1314" t="s">
        <v>173</v>
      </c>
      <c r="K1314" t="s">
        <v>735</v>
      </c>
      <c r="L1314">
        <v>23607.25</v>
      </c>
      <c r="M1314">
        <v>5</v>
      </c>
      <c r="N1314">
        <v>0.1</v>
      </c>
      <c r="O1314">
        <v>6983.7</v>
      </c>
    </row>
    <row r="1315" spans="1:15" x14ac:dyDescent="0.3">
      <c r="A1315" t="s">
        <v>3072</v>
      </c>
      <c r="B1315" t="s">
        <v>3073</v>
      </c>
      <c r="C1315" t="s">
        <v>2470</v>
      </c>
      <c r="D1315" t="s">
        <v>61</v>
      </c>
      <c r="E1315" t="s">
        <v>261</v>
      </c>
      <c r="F1315" t="s">
        <v>52</v>
      </c>
      <c r="G1315" t="s">
        <v>53</v>
      </c>
      <c r="H1315" t="s">
        <v>110</v>
      </c>
      <c r="I1315" t="s">
        <v>83</v>
      </c>
      <c r="J1315" t="s">
        <v>379</v>
      </c>
      <c r="K1315" t="s">
        <v>562</v>
      </c>
      <c r="L1315">
        <v>83688.210000000006</v>
      </c>
      <c r="M1315">
        <v>9</v>
      </c>
      <c r="N1315">
        <v>0.25</v>
      </c>
      <c r="O1315">
        <v>13636.38</v>
      </c>
    </row>
    <row r="1316" spans="1:15" x14ac:dyDescent="0.3">
      <c r="A1316" t="s">
        <v>3074</v>
      </c>
      <c r="B1316" t="s">
        <v>771</v>
      </c>
      <c r="C1316" t="s">
        <v>1694</v>
      </c>
      <c r="D1316" t="s">
        <v>50</v>
      </c>
      <c r="E1316" t="s">
        <v>2277</v>
      </c>
      <c r="F1316" t="s">
        <v>71</v>
      </c>
      <c r="G1316" t="s">
        <v>53</v>
      </c>
      <c r="H1316" t="s">
        <v>110</v>
      </c>
      <c r="I1316" t="s">
        <v>118</v>
      </c>
      <c r="J1316" t="s">
        <v>303</v>
      </c>
      <c r="K1316" t="s">
        <v>491</v>
      </c>
      <c r="L1316">
        <v>1963.32</v>
      </c>
      <c r="M1316">
        <v>3</v>
      </c>
      <c r="N1316">
        <v>0.2</v>
      </c>
      <c r="O1316">
        <v>416.66</v>
      </c>
    </row>
    <row r="1317" spans="1:15" x14ac:dyDescent="0.3">
      <c r="A1317" t="s">
        <v>3075</v>
      </c>
      <c r="B1317" t="s">
        <v>538</v>
      </c>
      <c r="C1317" t="s">
        <v>2084</v>
      </c>
      <c r="D1317" t="s">
        <v>50</v>
      </c>
      <c r="E1317" t="s">
        <v>1627</v>
      </c>
      <c r="F1317" t="s">
        <v>80</v>
      </c>
      <c r="G1317" t="s">
        <v>81</v>
      </c>
      <c r="H1317" t="s">
        <v>82</v>
      </c>
      <c r="I1317" t="s">
        <v>55</v>
      </c>
      <c r="J1317" t="s">
        <v>56</v>
      </c>
      <c r="K1317" t="s">
        <v>57</v>
      </c>
      <c r="L1317">
        <v>3972.96</v>
      </c>
      <c r="M1317">
        <v>1</v>
      </c>
      <c r="N1317">
        <v>0.25</v>
      </c>
      <c r="O1317">
        <v>718.6</v>
      </c>
    </row>
    <row r="1318" spans="1:15" x14ac:dyDescent="0.3">
      <c r="A1318" t="s">
        <v>3076</v>
      </c>
      <c r="B1318" t="s">
        <v>1890</v>
      </c>
      <c r="C1318" t="s">
        <v>3077</v>
      </c>
      <c r="D1318" t="s">
        <v>61</v>
      </c>
      <c r="E1318" t="s">
        <v>399</v>
      </c>
      <c r="F1318" t="s">
        <v>80</v>
      </c>
      <c r="G1318" t="s">
        <v>53</v>
      </c>
      <c r="H1318" t="s">
        <v>90</v>
      </c>
      <c r="I1318" t="s">
        <v>83</v>
      </c>
      <c r="J1318" t="s">
        <v>84</v>
      </c>
      <c r="K1318" t="s">
        <v>125</v>
      </c>
      <c r="L1318">
        <v>1874.35</v>
      </c>
      <c r="M1318">
        <v>5</v>
      </c>
      <c r="N1318">
        <v>0.25</v>
      </c>
      <c r="O1318">
        <v>285.43</v>
      </c>
    </row>
    <row r="1319" spans="1:15" x14ac:dyDescent="0.3">
      <c r="A1319" t="s">
        <v>3078</v>
      </c>
      <c r="B1319" t="s">
        <v>393</v>
      </c>
      <c r="C1319" t="s">
        <v>1080</v>
      </c>
      <c r="D1319" t="s">
        <v>50</v>
      </c>
      <c r="E1319" t="s">
        <v>103</v>
      </c>
      <c r="F1319" t="s">
        <v>71</v>
      </c>
      <c r="G1319" t="s">
        <v>179</v>
      </c>
      <c r="H1319" t="s">
        <v>236</v>
      </c>
      <c r="I1319" t="s">
        <v>55</v>
      </c>
      <c r="J1319" t="s">
        <v>56</v>
      </c>
      <c r="K1319" t="s">
        <v>151</v>
      </c>
      <c r="L1319">
        <v>12981.12</v>
      </c>
      <c r="M1319">
        <v>3</v>
      </c>
      <c r="N1319">
        <v>0.1</v>
      </c>
      <c r="O1319">
        <v>1995.49</v>
      </c>
    </row>
    <row r="1320" spans="1:15" x14ac:dyDescent="0.3">
      <c r="A1320" t="s">
        <v>3079</v>
      </c>
      <c r="B1320" t="s">
        <v>857</v>
      </c>
      <c r="C1320" t="s">
        <v>1786</v>
      </c>
      <c r="D1320" t="s">
        <v>78</v>
      </c>
      <c r="E1320" t="s">
        <v>1108</v>
      </c>
      <c r="F1320" t="s">
        <v>80</v>
      </c>
      <c r="G1320" t="s">
        <v>53</v>
      </c>
      <c r="H1320" t="s">
        <v>90</v>
      </c>
      <c r="I1320" t="s">
        <v>55</v>
      </c>
      <c r="J1320" t="s">
        <v>56</v>
      </c>
      <c r="K1320" t="s">
        <v>74</v>
      </c>
      <c r="L1320">
        <v>34181.5</v>
      </c>
      <c r="M1320">
        <v>10</v>
      </c>
      <c r="N1320">
        <v>0.25</v>
      </c>
      <c r="O1320">
        <v>5227.99</v>
      </c>
    </row>
    <row r="1321" spans="1:15" x14ac:dyDescent="0.3">
      <c r="A1321" t="s">
        <v>3080</v>
      </c>
      <c r="B1321" t="s">
        <v>1631</v>
      </c>
      <c r="C1321" t="s">
        <v>1357</v>
      </c>
      <c r="D1321" t="s">
        <v>78</v>
      </c>
      <c r="E1321" t="s">
        <v>1232</v>
      </c>
      <c r="F1321" t="s">
        <v>52</v>
      </c>
      <c r="G1321" t="s">
        <v>53</v>
      </c>
      <c r="H1321" t="s">
        <v>246</v>
      </c>
      <c r="I1321" t="s">
        <v>118</v>
      </c>
      <c r="J1321" t="s">
        <v>119</v>
      </c>
      <c r="K1321" t="s">
        <v>270</v>
      </c>
      <c r="L1321">
        <v>87733.4</v>
      </c>
      <c r="M1321">
        <v>10</v>
      </c>
      <c r="N1321">
        <v>0.2</v>
      </c>
      <c r="O1321">
        <v>18815.41</v>
      </c>
    </row>
    <row r="1322" spans="1:15" x14ac:dyDescent="0.3">
      <c r="A1322" t="s">
        <v>3081</v>
      </c>
      <c r="B1322" t="s">
        <v>624</v>
      </c>
      <c r="C1322" t="s">
        <v>2018</v>
      </c>
      <c r="D1322" t="s">
        <v>50</v>
      </c>
      <c r="E1322" t="s">
        <v>2080</v>
      </c>
      <c r="F1322" t="s">
        <v>71</v>
      </c>
      <c r="G1322" t="s">
        <v>179</v>
      </c>
      <c r="H1322" t="s">
        <v>180</v>
      </c>
      <c r="I1322" t="s">
        <v>96</v>
      </c>
      <c r="J1322" t="s">
        <v>111</v>
      </c>
      <c r="K1322" t="s">
        <v>112</v>
      </c>
      <c r="L1322">
        <v>82233.2</v>
      </c>
      <c r="M1322">
        <v>8</v>
      </c>
      <c r="N1322">
        <v>0.1</v>
      </c>
      <c r="O1322">
        <v>22631.439999999999</v>
      </c>
    </row>
    <row r="1323" spans="1:15" x14ac:dyDescent="0.3">
      <c r="A1323" t="s">
        <v>3082</v>
      </c>
      <c r="B1323" t="s">
        <v>1644</v>
      </c>
      <c r="C1323" t="s">
        <v>2429</v>
      </c>
      <c r="D1323" t="s">
        <v>50</v>
      </c>
      <c r="E1323" t="s">
        <v>869</v>
      </c>
      <c r="F1323" t="s">
        <v>80</v>
      </c>
      <c r="G1323" t="s">
        <v>63</v>
      </c>
      <c r="H1323" t="s">
        <v>64</v>
      </c>
      <c r="I1323" t="s">
        <v>83</v>
      </c>
      <c r="J1323" t="s">
        <v>84</v>
      </c>
      <c r="K1323" t="s">
        <v>125</v>
      </c>
      <c r="L1323">
        <v>50033.16</v>
      </c>
      <c r="M1323">
        <v>4</v>
      </c>
      <c r="N1323">
        <v>0.25</v>
      </c>
      <c r="O1323">
        <v>12886.19</v>
      </c>
    </row>
    <row r="1324" spans="1:15" x14ac:dyDescent="0.3">
      <c r="A1324" t="s">
        <v>3083</v>
      </c>
      <c r="B1324" t="s">
        <v>2421</v>
      </c>
      <c r="C1324" t="s">
        <v>2422</v>
      </c>
      <c r="D1324" t="s">
        <v>61</v>
      </c>
      <c r="E1324" t="s">
        <v>1183</v>
      </c>
      <c r="F1324" t="s">
        <v>52</v>
      </c>
      <c r="G1324" t="s">
        <v>53</v>
      </c>
      <c r="H1324" t="s">
        <v>54</v>
      </c>
      <c r="I1324" t="s">
        <v>96</v>
      </c>
      <c r="J1324" t="s">
        <v>111</v>
      </c>
      <c r="K1324" t="s">
        <v>112</v>
      </c>
      <c r="L1324">
        <v>42500.34</v>
      </c>
      <c r="M1324">
        <v>3</v>
      </c>
      <c r="N1324">
        <v>0.2</v>
      </c>
      <c r="O1324">
        <v>11814.33</v>
      </c>
    </row>
    <row r="1325" spans="1:15" x14ac:dyDescent="0.3">
      <c r="A1325" t="s">
        <v>3084</v>
      </c>
      <c r="B1325" t="s">
        <v>3085</v>
      </c>
      <c r="C1325" t="s">
        <v>2488</v>
      </c>
      <c r="D1325" t="s">
        <v>50</v>
      </c>
      <c r="E1325" t="s">
        <v>1367</v>
      </c>
      <c r="F1325" t="s">
        <v>52</v>
      </c>
      <c r="G1325" t="s">
        <v>53</v>
      </c>
      <c r="H1325" t="s">
        <v>110</v>
      </c>
      <c r="I1325" t="s">
        <v>55</v>
      </c>
      <c r="J1325" t="s">
        <v>173</v>
      </c>
      <c r="K1325" t="s">
        <v>203</v>
      </c>
      <c r="L1325">
        <v>2939.69</v>
      </c>
      <c r="M1325">
        <v>1</v>
      </c>
      <c r="N1325">
        <v>0.05</v>
      </c>
      <c r="O1325">
        <v>496.43</v>
      </c>
    </row>
    <row r="1326" spans="1:15" x14ac:dyDescent="0.3">
      <c r="A1326" t="s">
        <v>3086</v>
      </c>
      <c r="B1326" t="s">
        <v>2939</v>
      </c>
      <c r="C1326" t="s">
        <v>1164</v>
      </c>
      <c r="D1326" t="s">
        <v>102</v>
      </c>
      <c r="E1326" t="s">
        <v>302</v>
      </c>
      <c r="F1326" t="s">
        <v>71</v>
      </c>
      <c r="G1326" t="s">
        <v>81</v>
      </c>
      <c r="H1326" t="s">
        <v>82</v>
      </c>
      <c r="I1326" t="s">
        <v>55</v>
      </c>
      <c r="J1326" t="s">
        <v>56</v>
      </c>
      <c r="K1326" t="s">
        <v>74</v>
      </c>
      <c r="L1326">
        <v>14008.4</v>
      </c>
      <c r="M1326">
        <v>7</v>
      </c>
      <c r="N1326">
        <v>0.2</v>
      </c>
      <c r="O1326">
        <v>4248.4399999999996</v>
      </c>
    </row>
    <row r="1327" spans="1:15" x14ac:dyDescent="0.3">
      <c r="A1327" t="s">
        <v>3087</v>
      </c>
      <c r="B1327" t="s">
        <v>1235</v>
      </c>
      <c r="C1327" t="s">
        <v>77</v>
      </c>
      <c r="D1327" t="s">
        <v>78</v>
      </c>
      <c r="E1327" t="s">
        <v>1510</v>
      </c>
      <c r="F1327" t="s">
        <v>71</v>
      </c>
      <c r="G1327" t="s">
        <v>81</v>
      </c>
      <c r="H1327" t="s">
        <v>284</v>
      </c>
      <c r="I1327" t="s">
        <v>118</v>
      </c>
      <c r="J1327" t="s">
        <v>230</v>
      </c>
      <c r="K1327" t="s">
        <v>231</v>
      </c>
      <c r="L1327">
        <v>38756.28</v>
      </c>
      <c r="M1327">
        <v>4</v>
      </c>
      <c r="N1327">
        <v>0</v>
      </c>
      <c r="O1327">
        <v>9789.52</v>
      </c>
    </row>
    <row r="1328" spans="1:15" x14ac:dyDescent="0.3">
      <c r="A1328" t="s">
        <v>3088</v>
      </c>
      <c r="B1328" t="s">
        <v>2535</v>
      </c>
      <c r="C1328" t="s">
        <v>1074</v>
      </c>
      <c r="D1328" t="s">
        <v>102</v>
      </c>
      <c r="E1328" t="s">
        <v>269</v>
      </c>
      <c r="F1328" t="s">
        <v>80</v>
      </c>
      <c r="G1328" t="s">
        <v>53</v>
      </c>
      <c r="H1328" t="s">
        <v>110</v>
      </c>
      <c r="I1328" t="s">
        <v>118</v>
      </c>
      <c r="J1328" t="s">
        <v>230</v>
      </c>
      <c r="K1328" t="s">
        <v>351</v>
      </c>
      <c r="L1328">
        <v>48826</v>
      </c>
      <c r="M1328">
        <v>10</v>
      </c>
      <c r="N1328">
        <v>0.25</v>
      </c>
      <c r="O1328">
        <v>7414.48</v>
      </c>
    </row>
    <row r="1329" spans="1:15" x14ac:dyDescent="0.3">
      <c r="A1329" t="s">
        <v>3089</v>
      </c>
      <c r="B1329" t="s">
        <v>3077</v>
      </c>
      <c r="C1329" t="s">
        <v>3090</v>
      </c>
      <c r="D1329" t="s">
        <v>61</v>
      </c>
      <c r="E1329" t="s">
        <v>1964</v>
      </c>
      <c r="F1329" t="s">
        <v>71</v>
      </c>
      <c r="G1329" t="s">
        <v>53</v>
      </c>
      <c r="H1329" t="s">
        <v>54</v>
      </c>
      <c r="I1329" t="s">
        <v>118</v>
      </c>
      <c r="J1329" t="s">
        <v>230</v>
      </c>
      <c r="K1329" t="s">
        <v>351</v>
      </c>
      <c r="L1329">
        <v>58120</v>
      </c>
      <c r="M1329">
        <v>10</v>
      </c>
      <c r="N1329">
        <v>0</v>
      </c>
      <c r="O1329">
        <v>18432.650000000001</v>
      </c>
    </row>
    <row r="1330" spans="1:15" x14ac:dyDescent="0.3">
      <c r="A1330" t="s">
        <v>3091</v>
      </c>
      <c r="B1330" t="s">
        <v>2162</v>
      </c>
      <c r="C1330" t="s">
        <v>884</v>
      </c>
      <c r="D1330" t="s">
        <v>102</v>
      </c>
      <c r="E1330" t="s">
        <v>2227</v>
      </c>
      <c r="F1330" t="s">
        <v>71</v>
      </c>
      <c r="G1330" t="s">
        <v>72</v>
      </c>
      <c r="H1330" t="s">
        <v>117</v>
      </c>
      <c r="I1330" t="s">
        <v>55</v>
      </c>
      <c r="J1330" t="s">
        <v>173</v>
      </c>
      <c r="K1330" t="s">
        <v>735</v>
      </c>
      <c r="L1330">
        <v>27759.24</v>
      </c>
      <c r="M1330">
        <v>6</v>
      </c>
      <c r="N1330">
        <v>0</v>
      </c>
      <c r="O1330">
        <v>6183.66</v>
      </c>
    </row>
    <row r="1331" spans="1:15" x14ac:dyDescent="0.3">
      <c r="A1331" t="s">
        <v>3092</v>
      </c>
      <c r="B1331" t="s">
        <v>1555</v>
      </c>
      <c r="C1331" t="s">
        <v>2539</v>
      </c>
      <c r="D1331" t="s">
        <v>61</v>
      </c>
      <c r="E1331" t="s">
        <v>992</v>
      </c>
      <c r="F1331" t="s">
        <v>71</v>
      </c>
      <c r="G1331" t="s">
        <v>179</v>
      </c>
      <c r="H1331" t="s">
        <v>236</v>
      </c>
      <c r="I1331" t="s">
        <v>55</v>
      </c>
      <c r="J1331" t="s">
        <v>56</v>
      </c>
      <c r="K1331" t="s">
        <v>74</v>
      </c>
      <c r="L1331">
        <v>41792</v>
      </c>
      <c r="M1331">
        <v>10</v>
      </c>
      <c r="N1331">
        <v>0.2</v>
      </c>
      <c r="O1331">
        <v>9449.7199999999993</v>
      </c>
    </row>
    <row r="1332" spans="1:15" x14ac:dyDescent="0.3">
      <c r="A1332" t="s">
        <v>3093</v>
      </c>
      <c r="B1332" t="s">
        <v>2004</v>
      </c>
      <c r="C1332" t="s">
        <v>1726</v>
      </c>
      <c r="D1332" t="s">
        <v>50</v>
      </c>
      <c r="E1332" t="s">
        <v>483</v>
      </c>
      <c r="F1332" t="s">
        <v>52</v>
      </c>
      <c r="G1332" t="s">
        <v>63</v>
      </c>
      <c r="H1332" t="s">
        <v>202</v>
      </c>
      <c r="I1332" t="s">
        <v>83</v>
      </c>
      <c r="J1332" t="s">
        <v>84</v>
      </c>
      <c r="K1332" t="s">
        <v>125</v>
      </c>
      <c r="L1332">
        <v>56753.06</v>
      </c>
      <c r="M1332">
        <v>7</v>
      </c>
      <c r="N1332">
        <v>0.2</v>
      </c>
      <c r="O1332">
        <v>11752.4</v>
      </c>
    </row>
    <row r="1333" spans="1:15" x14ac:dyDescent="0.3">
      <c r="A1333" t="s">
        <v>3094</v>
      </c>
      <c r="B1333" t="s">
        <v>2627</v>
      </c>
      <c r="C1333" t="s">
        <v>1450</v>
      </c>
      <c r="D1333" t="s">
        <v>102</v>
      </c>
      <c r="E1333" t="s">
        <v>2400</v>
      </c>
      <c r="F1333" t="s">
        <v>52</v>
      </c>
      <c r="G1333" t="s">
        <v>179</v>
      </c>
      <c r="H1333" t="s">
        <v>180</v>
      </c>
      <c r="I1333" t="s">
        <v>96</v>
      </c>
      <c r="J1333" t="s">
        <v>111</v>
      </c>
      <c r="K1333" t="s">
        <v>112</v>
      </c>
      <c r="L1333">
        <v>134334.9</v>
      </c>
      <c r="M1333">
        <v>9</v>
      </c>
      <c r="N1333">
        <v>0.25</v>
      </c>
      <c r="O1333">
        <v>24159.16</v>
      </c>
    </row>
    <row r="1334" spans="1:15" x14ac:dyDescent="0.3">
      <c r="A1334" t="s">
        <v>3095</v>
      </c>
      <c r="B1334" t="s">
        <v>848</v>
      </c>
      <c r="C1334" t="s">
        <v>463</v>
      </c>
      <c r="D1334" t="s">
        <v>78</v>
      </c>
      <c r="E1334" t="s">
        <v>2256</v>
      </c>
      <c r="F1334" t="s">
        <v>80</v>
      </c>
      <c r="G1334" t="s">
        <v>63</v>
      </c>
      <c r="H1334" t="s">
        <v>172</v>
      </c>
      <c r="I1334" t="s">
        <v>118</v>
      </c>
      <c r="J1334" t="s">
        <v>119</v>
      </c>
      <c r="K1334" t="s">
        <v>120</v>
      </c>
      <c r="L1334">
        <v>69261.7</v>
      </c>
      <c r="M1334">
        <v>10</v>
      </c>
      <c r="N1334">
        <v>0.15</v>
      </c>
      <c r="O1334">
        <v>23204.959999999999</v>
      </c>
    </row>
    <row r="1335" spans="1:15" x14ac:dyDescent="0.3">
      <c r="A1335" t="s">
        <v>3096</v>
      </c>
      <c r="B1335" t="s">
        <v>3097</v>
      </c>
      <c r="C1335" t="s">
        <v>1784</v>
      </c>
      <c r="D1335" t="s">
        <v>61</v>
      </c>
      <c r="E1335" t="s">
        <v>1621</v>
      </c>
      <c r="F1335" t="s">
        <v>52</v>
      </c>
      <c r="G1335" t="s">
        <v>63</v>
      </c>
      <c r="H1335" t="s">
        <v>64</v>
      </c>
      <c r="I1335" t="s">
        <v>96</v>
      </c>
      <c r="J1335" t="s">
        <v>135</v>
      </c>
      <c r="K1335" t="s">
        <v>275</v>
      </c>
      <c r="L1335">
        <v>4680.34</v>
      </c>
      <c r="M1335">
        <v>1</v>
      </c>
      <c r="N1335">
        <v>0</v>
      </c>
      <c r="O1335">
        <v>1224.73</v>
      </c>
    </row>
    <row r="1336" spans="1:15" x14ac:dyDescent="0.3">
      <c r="A1336" t="s">
        <v>3098</v>
      </c>
      <c r="B1336" t="s">
        <v>1394</v>
      </c>
      <c r="C1336" t="s">
        <v>1302</v>
      </c>
      <c r="D1336" t="s">
        <v>78</v>
      </c>
      <c r="E1336" t="s">
        <v>2467</v>
      </c>
      <c r="F1336" t="s">
        <v>71</v>
      </c>
      <c r="G1336" t="s">
        <v>72</v>
      </c>
      <c r="H1336" t="s">
        <v>73</v>
      </c>
      <c r="I1336" t="s">
        <v>118</v>
      </c>
      <c r="J1336" t="s">
        <v>191</v>
      </c>
      <c r="K1336" t="s">
        <v>829</v>
      </c>
      <c r="L1336">
        <v>55699.12</v>
      </c>
      <c r="M1336">
        <v>8</v>
      </c>
      <c r="N1336">
        <v>0.25</v>
      </c>
      <c r="O1336">
        <v>15767.6</v>
      </c>
    </row>
    <row r="1337" spans="1:15" x14ac:dyDescent="0.3">
      <c r="A1337" t="s">
        <v>3099</v>
      </c>
      <c r="B1337" t="s">
        <v>1598</v>
      </c>
      <c r="C1337" t="s">
        <v>383</v>
      </c>
      <c r="D1337" t="s">
        <v>78</v>
      </c>
      <c r="E1337" t="s">
        <v>1380</v>
      </c>
      <c r="F1337" t="s">
        <v>52</v>
      </c>
      <c r="G1337" t="s">
        <v>81</v>
      </c>
      <c r="H1337" t="s">
        <v>82</v>
      </c>
      <c r="I1337" t="s">
        <v>83</v>
      </c>
      <c r="J1337" t="s">
        <v>84</v>
      </c>
      <c r="K1337" t="s">
        <v>85</v>
      </c>
      <c r="L1337">
        <v>107490</v>
      </c>
      <c r="M1337">
        <v>10</v>
      </c>
      <c r="N1337">
        <v>0.15</v>
      </c>
      <c r="O1337">
        <v>15076.26</v>
      </c>
    </row>
    <row r="1338" spans="1:15" x14ac:dyDescent="0.3">
      <c r="A1338" t="s">
        <v>3100</v>
      </c>
      <c r="B1338" t="s">
        <v>3037</v>
      </c>
      <c r="C1338" t="s">
        <v>555</v>
      </c>
      <c r="D1338" t="s">
        <v>61</v>
      </c>
      <c r="E1338" t="s">
        <v>581</v>
      </c>
      <c r="F1338" t="s">
        <v>80</v>
      </c>
      <c r="G1338" t="s">
        <v>63</v>
      </c>
      <c r="H1338" t="s">
        <v>64</v>
      </c>
      <c r="I1338" t="s">
        <v>55</v>
      </c>
      <c r="J1338" t="s">
        <v>56</v>
      </c>
      <c r="K1338" t="s">
        <v>57</v>
      </c>
      <c r="L1338">
        <v>54354.45</v>
      </c>
      <c r="M1338">
        <v>5</v>
      </c>
      <c r="N1338">
        <v>0.1</v>
      </c>
      <c r="O1338">
        <v>16309.58</v>
      </c>
    </row>
    <row r="1339" spans="1:15" x14ac:dyDescent="0.3">
      <c r="A1339" t="s">
        <v>3101</v>
      </c>
      <c r="B1339" t="s">
        <v>427</v>
      </c>
      <c r="C1339" t="s">
        <v>1099</v>
      </c>
      <c r="D1339" t="s">
        <v>78</v>
      </c>
      <c r="E1339" t="s">
        <v>3102</v>
      </c>
      <c r="F1339" t="s">
        <v>71</v>
      </c>
      <c r="G1339" t="s">
        <v>81</v>
      </c>
      <c r="H1339" t="s">
        <v>95</v>
      </c>
      <c r="I1339" t="s">
        <v>96</v>
      </c>
      <c r="J1339" t="s">
        <v>135</v>
      </c>
      <c r="K1339" t="s">
        <v>395</v>
      </c>
      <c r="L1339">
        <v>22947.3</v>
      </c>
      <c r="M1339">
        <v>10</v>
      </c>
      <c r="N1339">
        <v>0.1</v>
      </c>
      <c r="O1339">
        <v>5695.23</v>
      </c>
    </row>
    <row r="1340" spans="1:15" x14ac:dyDescent="0.3">
      <c r="A1340" t="s">
        <v>3103</v>
      </c>
      <c r="B1340" t="s">
        <v>3041</v>
      </c>
      <c r="C1340" t="s">
        <v>3104</v>
      </c>
      <c r="D1340" t="s">
        <v>50</v>
      </c>
      <c r="E1340" t="s">
        <v>2001</v>
      </c>
      <c r="F1340" t="s">
        <v>80</v>
      </c>
      <c r="G1340" t="s">
        <v>63</v>
      </c>
      <c r="H1340" t="s">
        <v>172</v>
      </c>
      <c r="I1340" t="s">
        <v>118</v>
      </c>
      <c r="J1340" t="s">
        <v>119</v>
      </c>
      <c r="K1340" t="s">
        <v>197</v>
      </c>
      <c r="L1340">
        <v>6998.5</v>
      </c>
      <c r="M1340">
        <v>1</v>
      </c>
      <c r="N1340">
        <v>0.05</v>
      </c>
      <c r="O1340">
        <v>1284.3699999999999</v>
      </c>
    </row>
    <row r="1341" spans="1:15" x14ac:dyDescent="0.3">
      <c r="A1341" t="s">
        <v>3105</v>
      </c>
      <c r="B1341" t="s">
        <v>311</v>
      </c>
      <c r="C1341" t="s">
        <v>3043</v>
      </c>
      <c r="D1341" t="s">
        <v>102</v>
      </c>
      <c r="E1341" t="s">
        <v>1955</v>
      </c>
      <c r="F1341" t="s">
        <v>52</v>
      </c>
      <c r="G1341" t="s">
        <v>179</v>
      </c>
      <c r="H1341" t="s">
        <v>236</v>
      </c>
      <c r="I1341" t="s">
        <v>118</v>
      </c>
      <c r="J1341" t="s">
        <v>191</v>
      </c>
      <c r="K1341" t="s">
        <v>192</v>
      </c>
      <c r="L1341">
        <v>14770.06</v>
      </c>
      <c r="M1341">
        <v>2</v>
      </c>
      <c r="N1341">
        <v>0.25</v>
      </c>
      <c r="O1341">
        <v>1813.06</v>
      </c>
    </row>
    <row r="1342" spans="1:15" x14ac:dyDescent="0.3">
      <c r="A1342" t="s">
        <v>3106</v>
      </c>
      <c r="B1342" t="s">
        <v>1198</v>
      </c>
      <c r="C1342" t="s">
        <v>2588</v>
      </c>
      <c r="D1342" t="s">
        <v>61</v>
      </c>
      <c r="E1342" t="s">
        <v>963</v>
      </c>
      <c r="F1342" t="s">
        <v>52</v>
      </c>
      <c r="G1342" t="s">
        <v>81</v>
      </c>
      <c r="H1342" t="s">
        <v>284</v>
      </c>
      <c r="I1342" t="s">
        <v>96</v>
      </c>
      <c r="J1342" t="s">
        <v>111</v>
      </c>
      <c r="K1342" t="s">
        <v>112</v>
      </c>
      <c r="L1342">
        <v>124902.9</v>
      </c>
      <c r="M1342">
        <v>9</v>
      </c>
      <c r="N1342">
        <v>0.1</v>
      </c>
      <c r="O1342">
        <v>44789.48</v>
      </c>
    </row>
    <row r="1343" spans="1:15" x14ac:dyDescent="0.3">
      <c r="A1343" t="s">
        <v>3107</v>
      </c>
      <c r="B1343" t="s">
        <v>1813</v>
      </c>
      <c r="C1343" t="s">
        <v>1928</v>
      </c>
      <c r="D1343" t="s">
        <v>78</v>
      </c>
      <c r="E1343" t="s">
        <v>722</v>
      </c>
      <c r="F1343" t="s">
        <v>52</v>
      </c>
      <c r="G1343" t="s">
        <v>81</v>
      </c>
      <c r="H1343" t="s">
        <v>95</v>
      </c>
      <c r="I1343" t="s">
        <v>55</v>
      </c>
      <c r="J1343" t="s">
        <v>65</v>
      </c>
      <c r="K1343" t="s">
        <v>66</v>
      </c>
      <c r="L1343">
        <v>29439.22</v>
      </c>
      <c r="M1343">
        <v>2</v>
      </c>
      <c r="N1343">
        <v>0.25</v>
      </c>
      <c r="O1343">
        <v>8356.1</v>
      </c>
    </row>
    <row r="1344" spans="1:15" x14ac:dyDescent="0.3">
      <c r="A1344" t="s">
        <v>3108</v>
      </c>
      <c r="B1344" t="s">
        <v>1312</v>
      </c>
      <c r="C1344" t="s">
        <v>2351</v>
      </c>
      <c r="D1344" t="s">
        <v>50</v>
      </c>
      <c r="E1344" t="s">
        <v>746</v>
      </c>
      <c r="F1344" t="s">
        <v>52</v>
      </c>
      <c r="G1344" t="s">
        <v>63</v>
      </c>
      <c r="H1344" t="s">
        <v>213</v>
      </c>
      <c r="I1344" t="s">
        <v>83</v>
      </c>
      <c r="J1344" t="s">
        <v>156</v>
      </c>
      <c r="K1344" t="s">
        <v>157</v>
      </c>
      <c r="L1344">
        <v>7043.16</v>
      </c>
      <c r="M1344">
        <v>1</v>
      </c>
      <c r="N1344">
        <v>0.15</v>
      </c>
      <c r="O1344">
        <v>1506.18</v>
      </c>
    </row>
    <row r="1345" spans="1:15" x14ac:dyDescent="0.3">
      <c r="A1345" t="s">
        <v>3109</v>
      </c>
      <c r="B1345" t="s">
        <v>3110</v>
      </c>
      <c r="C1345" t="s">
        <v>3111</v>
      </c>
      <c r="D1345" t="s">
        <v>50</v>
      </c>
      <c r="E1345" t="s">
        <v>1820</v>
      </c>
      <c r="F1345" t="s">
        <v>80</v>
      </c>
      <c r="G1345" t="s">
        <v>81</v>
      </c>
      <c r="H1345" t="s">
        <v>95</v>
      </c>
      <c r="I1345" t="s">
        <v>118</v>
      </c>
      <c r="J1345" t="s">
        <v>230</v>
      </c>
      <c r="K1345" t="s">
        <v>356</v>
      </c>
      <c r="L1345">
        <v>36006.720000000001</v>
      </c>
      <c r="M1345">
        <v>3</v>
      </c>
      <c r="N1345">
        <v>0.2</v>
      </c>
      <c r="O1345">
        <v>8149.58</v>
      </c>
    </row>
    <row r="1346" spans="1:15" x14ac:dyDescent="0.3">
      <c r="A1346" t="s">
        <v>3112</v>
      </c>
      <c r="B1346" t="s">
        <v>1509</v>
      </c>
      <c r="C1346" t="s">
        <v>1784</v>
      </c>
      <c r="D1346" t="s">
        <v>61</v>
      </c>
      <c r="E1346" t="s">
        <v>2133</v>
      </c>
      <c r="F1346" t="s">
        <v>52</v>
      </c>
      <c r="G1346" t="s">
        <v>179</v>
      </c>
      <c r="H1346" t="s">
        <v>236</v>
      </c>
      <c r="I1346" t="s">
        <v>118</v>
      </c>
      <c r="J1346" t="s">
        <v>119</v>
      </c>
      <c r="K1346" t="s">
        <v>120</v>
      </c>
      <c r="L1346">
        <v>88044.04</v>
      </c>
      <c r="M1346">
        <v>7</v>
      </c>
      <c r="N1346">
        <v>0</v>
      </c>
      <c r="O1346">
        <v>14101.66</v>
      </c>
    </row>
    <row r="1347" spans="1:15" x14ac:dyDescent="0.3">
      <c r="A1347" t="s">
        <v>3113</v>
      </c>
      <c r="B1347" t="s">
        <v>1874</v>
      </c>
      <c r="C1347" t="s">
        <v>2952</v>
      </c>
      <c r="D1347" t="s">
        <v>102</v>
      </c>
      <c r="E1347" t="s">
        <v>2484</v>
      </c>
      <c r="F1347" t="s">
        <v>80</v>
      </c>
      <c r="G1347" t="s">
        <v>81</v>
      </c>
      <c r="H1347" t="s">
        <v>284</v>
      </c>
      <c r="I1347" t="s">
        <v>55</v>
      </c>
      <c r="J1347" t="s">
        <v>173</v>
      </c>
      <c r="K1347" t="s">
        <v>780</v>
      </c>
      <c r="L1347">
        <v>5231.88</v>
      </c>
      <c r="M1347">
        <v>6</v>
      </c>
      <c r="N1347">
        <v>0.1</v>
      </c>
      <c r="O1347">
        <v>971.54</v>
      </c>
    </row>
    <row r="1348" spans="1:15" x14ac:dyDescent="0.3">
      <c r="A1348" t="s">
        <v>3114</v>
      </c>
      <c r="B1348" t="s">
        <v>534</v>
      </c>
      <c r="C1348" t="s">
        <v>2631</v>
      </c>
      <c r="D1348" t="s">
        <v>102</v>
      </c>
      <c r="E1348" t="s">
        <v>212</v>
      </c>
      <c r="F1348" t="s">
        <v>52</v>
      </c>
      <c r="G1348" t="s">
        <v>63</v>
      </c>
      <c r="H1348" t="s">
        <v>64</v>
      </c>
      <c r="I1348" t="s">
        <v>83</v>
      </c>
      <c r="J1348" t="s">
        <v>84</v>
      </c>
      <c r="K1348" t="s">
        <v>105</v>
      </c>
      <c r="L1348">
        <v>39777.35</v>
      </c>
      <c r="M1348">
        <v>5</v>
      </c>
      <c r="N1348">
        <v>0.05</v>
      </c>
      <c r="O1348">
        <v>11927.98</v>
      </c>
    </row>
    <row r="1349" spans="1:15" x14ac:dyDescent="0.3">
      <c r="A1349" t="s">
        <v>3115</v>
      </c>
      <c r="B1349" t="s">
        <v>1054</v>
      </c>
      <c r="C1349" t="s">
        <v>3116</v>
      </c>
      <c r="D1349" t="s">
        <v>50</v>
      </c>
      <c r="E1349" t="s">
        <v>279</v>
      </c>
      <c r="F1349" t="s">
        <v>80</v>
      </c>
      <c r="G1349" t="s">
        <v>63</v>
      </c>
      <c r="H1349" t="s">
        <v>213</v>
      </c>
      <c r="I1349" t="s">
        <v>96</v>
      </c>
      <c r="J1349" t="s">
        <v>166</v>
      </c>
      <c r="K1349" t="s">
        <v>167</v>
      </c>
      <c r="L1349">
        <v>83097.100000000006</v>
      </c>
      <c r="M1349">
        <v>10</v>
      </c>
      <c r="N1349">
        <v>0.25</v>
      </c>
      <c r="O1349">
        <v>9403.64</v>
      </c>
    </row>
    <row r="1350" spans="1:15" x14ac:dyDescent="0.3">
      <c r="A1350" t="s">
        <v>3117</v>
      </c>
      <c r="B1350" t="s">
        <v>671</v>
      </c>
      <c r="C1350" t="s">
        <v>3118</v>
      </c>
      <c r="D1350" t="s">
        <v>61</v>
      </c>
      <c r="E1350" t="s">
        <v>644</v>
      </c>
      <c r="F1350" t="s">
        <v>52</v>
      </c>
      <c r="G1350" t="s">
        <v>72</v>
      </c>
      <c r="H1350" t="s">
        <v>104</v>
      </c>
      <c r="I1350" t="s">
        <v>96</v>
      </c>
      <c r="J1350" t="s">
        <v>97</v>
      </c>
      <c r="K1350" t="s">
        <v>181</v>
      </c>
      <c r="L1350">
        <v>24584.52</v>
      </c>
      <c r="M1350">
        <v>3</v>
      </c>
      <c r="N1350">
        <v>0.1</v>
      </c>
      <c r="O1350">
        <v>7002.94</v>
      </c>
    </row>
    <row r="1351" spans="1:15" x14ac:dyDescent="0.3">
      <c r="A1351" t="s">
        <v>3119</v>
      </c>
      <c r="B1351" t="s">
        <v>3120</v>
      </c>
      <c r="C1351" t="s">
        <v>805</v>
      </c>
      <c r="D1351" t="s">
        <v>102</v>
      </c>
      <c r="E1351" t="s">
        <v>585</v>
      </c>
      <c r="F1351" t="s">
        <v>71</v>
      </c>
      <c r="G1351" t="s">
        <v>72</v>
      </c>
      <c r="H1351" t="s">
        <v>346</v>
      </c>
      <c r="I1351" t="s">
        <v>118</v>
      </c>
      <c r="J1351" t="s">
        <v>230</v>
      </c>
      <c r="K1351" t="s">
        <v>356</v>
      </c>
      <c r="L1351">
        <v>86529.78</v>
      </c>
      <c r="M1351">
        <v>6</v>
      </c>
      <c r="N1351">
        <v>0.05</v>
      </c>
      <c r="O1351">
        <v>28648.05</v>
      </c>
    </row>
    <row r="1352" spans="1:15" x14ac:dyDescent="0.3">
      <c r="A1352" t="s">
        <v>3121</v>
      </c>
      <c r="B1352" t="s">
        <v>591</v>
      </c>
      <c r="C1352" t="s">
        <v>1312</v>
      </c>
      <c r="D1352" t="s">
        <v>50</v>
      </c>
      <c r="E1352" t="s">
        <v>495</v>
      </c>
      <c r="F1352" t="s">
        <v>80</v>
      </c>
      <c r="G1352" t="s">
        <v>72</v>
      </c>
      <c r="H1352" t="s">
        <v>73</v>
      </c>
      <c r="I1352" t="s">
        <v>55</v>
      </c>
      <c r="J1352" t="s">
        <v>173</v>
      </c>
      <c r="K1352" t="s">
        <v>735</v>
      </c>
      <c r="L1352">
        <v>55065.85</v>
      </c>
      <c r="M1352">
        <v>5</v>
      </c>
      <c r="N1352">
        <v>0.25</v>
      </c>
      <c r="O1352">
        <v>6296.99</v>
      </c>
    </row>
    <row r="1353" spans="1:15" x14ac:dyDescent="0.3">
      <c r="A1353" t="s">
        <v>3122</v>
      </c>
      <c r="B1353" t="s">
        <v>402</v>
      </c>
      <c r="C1353" t="s">
        <v>3123</v>
      </c>
      <c r="D1353" t="s">
        <v>50</v>
      </c>
      <c r="E1353" t="s">
        <v>2772</v>
      </c>
      <c r="F1353" t="s">
        <v>71</v>
      </c>
      <c r="G1353" t="s">
        <v>179</v>
      </c>
      <c r="H1353" t="s">
        <v>236</v>
      </c>
      <c r="I1353" t="s">
        <v>55</v>
      </c>
      <c r="J1353" t="s">
        <v>173</v>
      </c>
      <c r="K1353" t="s">
        <v>174</v>
      </c>
      <c r="L1353">
        <v>72723.179999999993</v>
      </c>
      <c r="M1353">
        <v>6</v>
      </c>
      <c r="N1353">
        <v>0.25</v>
      </c>
      <c r="O1353">
        <v>8966.3700000000008</v>
      </c>
    </row>
    <row r="1354" spans="1:15" x14ac:dyDescent="0.3">
      <c r="A1354" t="s">
        <v>3124</v>
      </c>
      <c r="B1354" t="s">
        <v>2101</v>
      </c>
      <c r="C1354" t="s">
        <v>2127</v>
      </c>
      <c r="D1354" t="s">
        <v>50</v>
      </c>
      <c r="E1354" t="s">
        <v>407</v>
      </c>
      <c r="F1354" t="s">
        <v>80</v>
      </c>
      <c r="G1354" t="s">
        <v>81</v>
      </c>
      <c r="H1354" t="s">
        <v>186</v>
      </c>
      <c r="I1354" t="s">
        <v>118</v>
      </c>
      <c r="J1354" t="s">
        <v>303</v>
      </c>
      <c r="K1354" t="s">
        <v>491</v>
      </c>
      <c r="L1354">
        <v>52698.8</v>
      </c>
      <c r="M1354">
        <v>5</v>
      </c>
      <c r="N1354">
        <v>0</v>
      </c>
      <c r="O1354">
        <v>12086.63</v>
      </c>
    </row>
    <row r="1355" spans="1:15" x14ac:dyDescent="0.3">
      <c r="A1355" t="s">
        <v>3125</v>
      </c>
      <c r="B1355" t="s">
        <v>3126</v>
      </c>
      <c r="C1355" t="s">
        <v>1206</v>
      </c>
      <c r="D1355" t="s">
        <v>61</v>
      </c>
      <c r="E1355" t="s">
        <v>190</v>
      </c>
      <c r="F1355" t="s">
        <v>71</v>
      </c>
      <c r="G1355" t="s">
        <v>179</v>
      </c>
      <c r="H1355" t="s">
        <v>236</v>
      </c>
      <c r="I1355" t="s">
        <v>55</v>
      </c>
      <c r="J1355" t="s">
        <v>173</v>
      </c>
      <c r="K1355" t="s">
        <v>174</v>
      </c>
      <c r="L1355">
        <v>80089.03</v>
      </c>
      <c r="M1355">
        <v>7</v>
      </c>
      <c r="N1355">
        <v>0.25</v>
      </c>
      <c r="O1355">
        <v>10226.780000000001</v>
      </c>
    </row>
    <row r="1356" spans="1:15" x14ac:dyDescent="0.3">
      <c r="A1356" t="s">
        <v>3127</v>
      </c>
      <c r="B1356" t="s">
        <v>3128</v>
      </c>
      <c r="C1356" t="s">
        <v>926</v>
      </c>
      <c r="D1356" t="s">
        <v>50</v>
      </c>
      <c r="E1356" t="s">
        <v>1884</v>
      </c>
      <c r="F1356" t="s">
        <v>80</v>
      </c>
      <c r="G1356" t="s">
        <v>53</v>
      </c>
      <c r="H1356" t="s">
        <v>90</v>
      </c>
      <c r="I1356" t="s">
        <v>118</v>
      </c>
      <c r="J1356" t="s">
        <v>119</v>
      </c>
      <c r="K1356" t="s">
        <v>270</v>
      </c>
      <c r="L1356">
        <v>52288.1</v>
      </c>
      <c r="M1356">
        <v>10</v>
      </c>
      <c r="N1356">
        <v>0.15</v>
      </c>
      <c r="O1356">
        <v>14638.82</v>
      </c>
    </row>
    <row r="1357" spans="1:15" x14ac:dyDescent="0.3">
      <c r="A1357" t="s">
        <v>3129</v>
      </c>
      <c r="B1357" t="s">
        <v>3130</v>
      </c>
      <c r="C1357" t="s">
        <v>386</v>
      </c>
      <c r="D1357" t="s">
        <v>102</v>
      </c>
      <c r="E1357" t="s">
        <v>1617</v>
      </c>
      <c r="F1357" t="s">
        <v>71</v>
      </c>
      <c r="G1357" t="s">
        <v>179</v>
      </c>
      <c r="H1357" t="s">
        <v>180</v>
      </c>
      <c r="I1357" t="s">
        <v>118</v>
      </c>
      <c r="J1357" t="s">
        <v>230</v>
      </c>
      <c r="K1357" t="s">
        <v>231</v>
      </c>
      <c r="L1357">
        <v>13719.14</v>
      </c>
      <c r="M1357">
        <v>1</v>
      </c>
      <c r="N1357">
        <v>0.25</v>
      </c>
      <c r="O1357">
        <v>2183.9299999999998</v>
      </c>
    </row>
    <row r="1358" spans="1:15" x14ac:dyDescent="0.3">
      <c r="A1358" t="s">
        <v>3131</v>
      </c>
      <c r="B1358" t="s">
        <v>1813</v>
      </c>
      <c r="C1358" t="s">
        <v>1928</v>
      </c>
      <c r="D1358" t="s">
        <v>50</v>
      </c>
      <c r="E1358" t="s">
        <v>513</v>
      </c>
      <c r="F1358" t="s">
        <v>80</v>
      </c>
      <c r="G1358" t="s">
        <v>179</v>
      </c>
      <c r="H1358" t="s">
        <v>180</v>
      </c>
      <c r="I1358" t="s">
        <v>118</v>
      </c>
      <c r="J1358" t="s">
        <v>191</v>
      </c>
      <c r="K1358" t="s">
        <v>192</v>
      </c>
      <c r="L1358">
        <v>19540.599999999999</v>
      </c>
      <c r="M1358">
        <v>10</v>
      </c>
      <c r="N1358">
        <v>0.1</v>
      </c>
      <c r="O1358">
        <v>5503.66</v>
      </c>
    </row>
    <row r="1359" spans="1:15" x14ac:dyDescent="0.3">
      <c r="A1359" t="s">
        <v>3132</v>
      </c>
      <c r="B1359" t="s">
        <v>2038</v>
      </c>
      <c r="C1359" t="s">
        <v>1415</v>
      </c>
      <c r="D1359" t="s">
        <v>102</v>
      </c>
      <c r="E1359" t="s">
        <v>1419</v>
      </c>
      <c r="F1359" t="s">
        <v>80</v>
      </c>
      <c r="G1359" t="s">
        <v>72</v>
      </c>
      <c r="H1359" t="s">
        <v>117</v>
      </c>
      <c r="I1359" t="s">
        <v>55</v>
      </c>
      <c r="J1359" t="s">
        <v>141</v>
      </c>
      <c r="K1359" t="s">
        <v>241</v>
      </c>
      <c r="L1359">
        <v>136658.9</v>
      </c>
      <c r="M1359">
        <v>10</v>
      </c>
      <c r="N1359">
        <v>0.05</v>
      </c>
      <c r="O1359">
        <v>19782.7</v>
      </c>
    </row>
    <row r="1360" spans="1:15" x14ac:dyDescent="0.3">
      <c r="A1360" t="s">
        <v>3133</v>
      </c>
      <c r="B1360" t="s">
        <v>68</v>
      </c>
      <c r="C1360" t="s">
        <v>1750</v>
      </c>
      <c r="D1360" t="s">
        <v>61</v>
      </c>
      <c r="E1360" t="s">
        <v>448</v>
      </c>
      <c r="F1360" t="s">
        <v>71</v>
      </c>
      <c r="G1360" t="s">
        <v>53</v>
      </c>
      <c r="H1360" t="s">
        <v>90</v>
      </c>
      <c r="I1360" t="s">
        <v>118</v>
      </c>
      <c r="J1360" t="s">
        <v>303</v>
      </c>
      <c r="K1360" t="s">
        <v>304</v>
      </c>
      <c r="L1360">
        <v>35647.5</v>
      </c>
      <c r="M1360">
        <v>6</v>
      </c>
      <c r="N1360">
        <v>0</v>
      </c>
      <c r="O1360">
        <v>13730.3</v>
      </c>
    </row>
    <row r="1361" spans="1:15" x14ac:dyDescent="0.3">
      <c r="A1361" t="s">
        <v>3134</v>
      </c>
      <c r="B1361" t="s">
        <v>3135</v>
      </c>
      <c r="C1361" t="s">
        <v>385</v>
      </c>
      <c r="D1361" t="s">
        <v>50</v>
      </c>
      <c r="E1361" t="s">
        <v>165</v>
      </c>
      <c r="F1361" t="s">
        <v>80</v>
      </c>
      <c r="G1361" t="s">
        <v>63</v>
      </c>
      <c r="H1361" t="s">
        <v>213</v>
      </c>
      <c r="I1361" t="s">
        <v>55</v>
      </c>
      <c r="J1361" t="s">
        <v>56</v>
      </c>
      <c r="K1361" t="s">
        <v>74</v>
      </c>
      <c r="L1361">
        <v>58136.08</v>
      </c>
      <c r="M1361">
        <v>8</v>
      </c>
      <c r="N1361">
        <v>0</v>
      </c>
      <c r="O1361">
        <v>11942.69</v>
      </c>
    </row>
    <row r="1362" spans="1:15" x14ac:dyDescent="0.3">
      <c r="A1362" t="s">
        <v>3136</v>
      </c>
      <c r="B1362" t="s">
        <v>3137</v>
      </c>
      <c r="C1362" t="s">
        <v>1936</v>
      </c>
      <c r="D1362" t="s">
        <v>78</v>
      </c>
      <c r="E1362" t="s">
        <v>858</v>
      </c>
      <c r="F1362" t="s">
        <v>80</v>
      </c>
      <c r="G1362" t="s">
        <v>53</v>
      </c>
      <c r="H1362" t="s">
        <v>90</v>
      </c>
      <c r="I1362" t="s">
        <v>118</v>
      </c>
      <c r="J1362" t="s">
        <v>230</v>
      </c>
      <c r="K1362" t="s">
        <v>356</v>
      </c>
      <c r="L1362">
        <v>241.13</v>
      </c>
      <c r="M1362">
        <v>1</v>
      </c>
      <c r="N1362">
        <v>0.15</v>
      </c>
      <c r="O1362">
        <v>58.49</v>
      </c>
    </row>
    <row r="1363" spans="1:15" x14ac:dyDescent="0.3">
      <c r="A1363" t="s">
        <v>3138</v>
      </c>
      <c r="B1363" t="s">
        <v>195</v>
      </c>
      <c r="C1363" t="s">
        <v>2018</v>
      </c>
      <c r="D1363" t="s">
        <v>78</v>
      </c>
      <c r="E1363" t="s">
        <v>1739</v>
      </c>
      <c r="F1363" t="s">
        <v>52</v>
      </c>
      <c r="G1363" t="s">
        <v>72</v>
      </c>
      <c r="H1363" t="s">
        <v>117</v>
      </c>
      <c r="I1363" t="s">
        <v>55</v>
      </c>
      <c r="J1363" t="s">
        <v>56</v>
      </c>
      <c r="K1363" t="s">
        <v>57</v>
      </c>
      <c r="L1363">
        <v>33837.51</v>
      </c>
      <c r="M1363">
        <v>7</v>
      </c>
      <c r="N1363">
        <v>0.05</v>
      </c>
      <c r="O1363">
        <v>5634.78</v>
      </c>
    </row>
    <row r="1364" spans="1:15" x14ac:dyDescent="0.3">
      <c r="A1364" t="s">
        <v>3139</v>
      </c>
      <c r="B1364" t="s">
        <v>1271</v>
      </c>
      <c r="C1364" t="s">
        <v>617</v>
      </c>
      <c r="D1364" t="s">
        <v>50</v>
      </c>
      <c r="E1364" t="s">
        <v>161</v>
      </c>
      <c r="F1364" t="s">
        <v>71</v>
      </c>
      <c r="G1364" t="s">
        <v>53</v>
      </c>
      <c r="H1364" t="s">
        <v>54</v>
      </c>
      <c r="I1364" t="s">
        <v>83</v>
      </c>
      <c r="J1364" t="s">
        <v>156</v>
      </c>
      <c r="K1364" t="s">
        <v>157</v>
      </c>
      <c r="L1364">
        <v>19016.759999999998</v>
      </c>
      <c r="M1364">
        <v>4</v>
      </c>
      <c r="N1364">
        <v>0</v>
      </c>
      <c r="O1364">
        <v>7275.13</v>
      </c>
    </row>
    <row r="1365" spans="1:15" x14ac:dyDescent="0.3">
      <c r="A1365" t="s">
        <v>3140</v>
      </c>
      <c r="B1365" t="s">
        <v>1889</v>
      </c>
      <c r="C1365" t="s">
        <v>2506</v>
      </c>
      <c r="D1365" t="s">
        <v>50</v>
      </c>
      <c r="E1365" t="s">
        <v>1108</v>
      </c>
      <c r="F1365" t="s">
        <v>71</v>
      </c>
      <c r="G1365" t="s">
        <v>53</v>
      </c>
      <c r="H1365" t="s">
        <v>54</v>
      </c>
      <c r="I1365" t="s">
        <v>96</v>
      </c>
      <c r="J1365" t="s">
        <v>97</v>
      </c>
      <c r="K1365" t="s">
        <v>98</v>
      </c>
      <c r="L1365">
        <v>2441.71</v>
      </c>
      <c r="M1365">
        <v>1</v>
      </c>
      <c r="N1365">
        <v>0</v>
      </c>
      <c r="O1365">
        <v>922.73</v>
      </c>
    </row>
    <row r="1366" spans="1:15" x14ac:dyDescent="0.3">
      <c r="A1366" t="s">
        <v>3141</v>
      </c>
      <c r="B1366" t="s">
        <v>1682</v>
      </c>
      <c r="C1366" t="s">
        <v>2608</v>
      </c>
      <c r="D1366" t="s">
        <v>61</v>
      </c>
      <c r="E1366" t="s">
        <v>1204</v>
      </c>
      <c r="F1366" t="s">
        <v>52</v>
      </c>
      <c r="G1366" t="s">
        <v>72</v>
      </c>
      <c r="H1366" t="s">
        <v>73</v>
      </c>
      <c r="I1366" t="s">
        <v>96</v>
      </c>
      <c r="J1366" t="s">
        <v>97</v>
      </c>
      <c r="K1366" t="s">
        <v>416</v>
      </c>
      <c r="L1366">
        <v>107021.97</v>
      </c>
      <c r="M1366">
        <v>9</v>
      </c>
      <c r="N1366">
        <v>0.2</v>
      </c>
      <c r="O1366">
        <v>24590.49</v>
      </c>
    </row>
    <row r="1367" spans="1:15" x14ac:dyDescent="0.3">
      <c r="A1367" t="s">
        <v>3142</v>
      </c>
      <c r="B1367" t="s">
        <v>1837</v>
      </c>
      <c r="C1367" t="s">
        <v>1729</v>
      </c>
      <c r="D1367" t="s">
        <v>61</v>
      </c>
      <c r="E1367" t="s">
        <v>951</v>
      </c>
      <c r="F1367" t="s">
        <v>80</v>
      </c>
      <c r="G1367" t="s">
        <v>179</v>
      </c>
      <c r="H1367" t="s">
        <v>236</v>
      </c>
      <c r="I1367" t="s">
        <v>118</v>
      </c>
      <c r="J1367" t="s">
        <v>303</v>
      </c>
      <c r="K1367" t="s">
        <v>491</v>
      </c>
      <c r="L1367">
        <v>3617.99</v>
      </c>
      <c r="M1367">
        <v>1</v>
      </c>
      <c r="N1367">
        <v>0.05</v>
      </c>
      <c r="O1367">
        <v>1014.73</v>
      </c>
    </row>
    <row r="1368" spans="1:15" x14ac:dyDescent="0.3">
      <c r="A1368" t="s">
        <v>3143</v>
      </c>
      <c r="B1368" t="s">
        <v>1326</v>
      </c>
      <c r="C1368" t="s">
        <v>1576</v>
      </c>
      <c r="D1368" t="s">
        <v>50</v>
      </c>
      <c r="E1368" t="s">
        <v>1615</v>
      </c>
      <c r="F1368" t="s">
        <v>71</v>
      </c>
      <c r="G1368" t="s">
        <v>72</v>
      </c>
      <c r="H1368" t="s">
        <v>104</v>
      </c>
      <c r="I1368" t="s">
        <v>55</v>
      </c>
      <c r="J1368" t="s">
        <v>141</v>
      </c>
      <c r="K1368" t="s">
        <v>978</v>
      </c>
      <c r="L1368">
        <v>106967.52</v>
      </c>
      <c r="M1368">
        <v>8</v>
      </c>
      <c r="N1368">
        <v>0.25</v>
      </c>
      <c r="O1368">
        <v>20139.89</v>
      </c>
    </row>
    <row r="1369" spans="1:15" x14ac:dyDescent="0.3">
      <c r="A1369" t="s">
        <v>3144</v>
      </c>
      <c r="B1369" t="s">
        <v>1206</v>
      </c>
      <c r="C1369" t="s">
        <v>3104</v>
      </c>
      <c r="D1369" t="s">
        <v>50</v>
      </c>
      <c r="E1369" t="s">
        <v>1861</v>
      </c>
      <c r="F1369" t="s">
        <v>52</v>
      </c>
      <c r="G1369" t="s">
        <v>53</v>
      </c>
      <c r="H1369" t="s">
        <v>54</v>
      </c>
      <c r="I1369" t="s">
        <v>83</v>
      </c>
      <c r="J1369" t="s">
        <v>156</v>
      </c>
      <c r="K1369" t="s">
        <v>285</v>
      </c>
      <c r="L1369">
        <v>4994.46</v>
      </c>
      <c r="M1369">
        <v>3</v>
      </c>
      <c r="N1369">
        <v>0.2</v>
      </c>
      <c r="O1369">
        <v>873.47</v>
      </c>
    </row>
    <row r="1370" spans="1:15" x14ac:dyDescent="0.3">
      <c r="A1370" t="s">
        <v>3145</v>
      </c>
      <c r="B1370" t="s">
        <v>3146</v>
      </c>
      <c r="C1370" t="s">
        <v>1735</v>
      </c>
      <c r="D1370" t="s">
        <v>78</v>
      </c>
      <c r="E1370" t="s">
        <v>124</v>
      </c>
      <c r="F1370" t="s">
        <v>80</v>
      </c>
      <c r="G1370" t="s">
        <v>179</v>
      </c>
      <c r="H1370" t="s">
        <v>236</v>
      </c>
      <c r="I1370" t="s">
        <v>55</v>
      </c>
      <c r="J1370" t="s">
        <v>141</v>
      </c>
      <c r="K1370" t="s">
        <v>241</v>
      </c>
      <c r="L1370">
        <v>13238.56</v>
      </c>
      <c r="M1370">
        <v>2</v>
      </c>
      <c r="N1370">
        <v>0</v>
      </c>
      <c r="O1370">
        <v>3630.24</v>
      </c>
    </row>
    <row r="1371" spans="1:15" x14ac:dyDescent="0.3">
      <c r="A1371" t="s">
        <v>3147</v>
      </c>
      <c r="B1371" t="s">
        <v>1322</v>
      </c>
      <c r="C1371" t="s">
        <v>1070</v>
      </c>
      <c r="D1371" t="s">
        <v>78</v>
      </c>
      <c r="E1371" t="s">
        <v>399</v>
      </c>
      <c r="F1371" t="s">
        <v>80</v>
      </c>
      <c r="G1371" t="s">
        <v>81</v>
      </c>
      <c r="H1371" t="s">
        <v>95</v>
      </c>
      <c r="I1371" t="s">
        <v>96</v>
      </c>
      <c r="J1371" t="s">
        <v>166</v>
      </c>
      <c r="K1371" t="s">
        <v>167</v>
      </c>
      <c r="L1371">
        <v>11698.9</v>
      </c>
      <c r="M1371">
        <v>2</v>
      </c>
      <c r="N1371">
        <v>0.2</v>
      </c>
      <c r="O1371">
        <v>3639.63</v>
      </c>
    </row>
    <row r="1372" spans="1:15" x14ac:dyDescent="0.3">
      <c r="A1372" t="s">
        <v>3148</v>
      </c>
      <c r="B1372" t="s">
        <v>3149</v>
      </c>
      <c r="C1372" t="s">
        <v>1439</v>
      </c>
      <c r="D1372" t="s">
        <v>78</v>
      </c>
      <c r="E1372" t="s">
        <v>150</v>
      </c>
      <c r="F1372" t="s">
        <v>80</v>
      </c>
      <c r="G1372" t="s">
        <v>179</v>
      </c>
      <c r="H1372" t="s">
        <v>180</v>
      </c>
      <c r="I1372" t="s">
        <v>55</v>
      </c>
      <c r="J1372" t="s">
        <v>56</v>
      </c>
      <c r="K1372" t="s">
        <v>74</v>
      </c>
      <c r="L1372">
        <v>23178.3</v>
      </c>
      <c r="M1372">
        <v>3</v>
      </c>
      <c r="N1372">
        <v>0.2</v>
      </c>
      <c r="O1372">
        <v>5193.83</v>
      </c>
    </row>
    <row r="1373" spans="1:15" x14ac:dyDescent="0.3">
      <c r="A1373" t="s">
        <v>3150</v>
      </c>
      <c r="B1373" t="s">
        <v>3085</v>
      </c>
      <c r="C1373" t="s">
        <v>1671</v>
      </c>
      <c r="D1373" t="s">
        <v>78</v>
      </c>
      <c r="E1373" t="s">
        <v>1269</v>
      </c>
      <c r="F1373" t="s">
        <v>52</v>
      </c>
      <c r="G1373" t="s">
        <v>81</v>
      </c>
      <c r="H1373" t="s">
        <v>284</v>
      </c>
      <c r="I1373" t="s">
        <v>83</v>
      </c>
      <c r="J1373" t="s">
        <v>379</v>
      </c>
      <c r="K1373" t="s">
        <v>716</v>
      </c>
      <c r="L1373">
        <v>998.82</v>
      </c>
      <c r="M1373">
        <v>1</v>
      </c>
      <c r="N1373">
        <v>0.2</v>
      </c>
      <c r="O1373">
        <v>276.92</v>
      </c>
    </row>
    <row r="1374" spans="1:15" x14ac:dyDescent="0.3">
      <c r="A1374" t="s">
        <v>3151</v>
      </c>
      <c r="B1374" t="s">
        <v>3152</v>
      </c>
      <c r="C1374" t="s">
        <v>2082</v>
      </c>
      <c r="D1374" t="s">
        <v>61</v>
      </c>
      <c r="E1374" t="s">
        <v>454</v>
      </c>
      <c r="F1374" t="s">
        <v>80</v>
      </c>
      <c r="G1374" t="s">
        <v>53</v>
      </c>
      <c r="H1374" t="s">
        <v>54</v>
      </c>
      <c r="I1374" t="s">
        <v>118</v>
      </c>
      <c r="J1374" t="s">
        <v>191</v>
      </c>
      <c r="K1374" t="s">
        <v>829</v>
      </c>
      <c r="L1374">
        <v>37058.35</v>
      </c>
      <c r="M1374">
        <v>5</v>
      </c>
      <c r="N1374">
        <v>0.1</v>
      </c>
      <c r="O1374">
        <v>7880.92</v>
      </c>
    </row>
    <row r="1375" spans="1:15" x14ac:dyDescent="0.3">
      <c r="A1375" t="s">
        <v>3153</v>
      </c>
      <c r="B1375" t="s">
        <v>1366</v>
      </c>
      <c r="C1375" t="s">
        <v>1306</v>
      </c>
      <c r="D1375" t="s">
        <v>50</v>
      </c>
      <c r="E1375" t="s">
        <v>2999</v>
      </c>
      <c r="F1375" t="s">
        <v>71</v>
      </c>
      <c r="G1375" t="s">
        <v>179</v>
      </c>
      <c r="H1375" t="s">
        <v>180</v>
      </c>
      <c r="I1375" t="s">
        <v>55</v>
      </c>
      <c r="J1375" t="s">
        <v>65</v>
      </c>
      <c r="K1375" t="s">
        <v>130</v>
      </c>
      <c r="L1375">
        <v>2203.5300000000002</v>
      </c>
      <c r="M1375">
        <v>3</v>
      </c>
      <c r="N1375">
        <v>0.05</v>
      </c>
      <c r="O1375">
        <v>325.16000000000003</v>
      </c>
    </row>
    <row r="1376" spans="1:15" x14ac:dyDescent="0.3">
      <c r="A1376" t="s">
        <v>3154</v>
      </c>
      <c r="B1376" t="s">
        <v>255</v>
      </c>
      <c r="C1376" t="s">
        <v>2115</v>
      </c>
      <c r="D1376" t="s">
        <v>61</v>
      </c>
      <c r="E1376" t="s">
        <v>454</v>
      </c>
      <c r="F1376" t="s">
        <v>52</v>
      </c>
      <c r="G1376" t="s">
        <v>63</v>
      </c>
      <c r="H1376" t="s">
        <v>202</v>
      </c>
      <c r="I1376" t="s">
        <v>118</v>
      </c>
      <c r="J1376" t="s">
        <v>303</v>
      </c>
      <c r="K1376" t="s">
        <v>421</v>
      </c>
      <c r="L1376">
        <v>7613.5</v>
      </c>
      <c r="M1376">
        <v>2</v>
      </c>
      <c r="N1376">
        <v>0.25</v>
      </c>
      <c r="O1376">
        <v>2007.16</v>
      </c>
    </row>
    <row r="1377" spans="1:15" x14ac:dyDescent="0.3">
      <c r="A1377" t="s">
        <v>3155</v>
      </c>
      <c r="B1377" t="s">
        <v>880</v>
      </c>
      <c r="C1377" t="s">
        <v>881</v>
      </c>
      <c r="D1377" t="s">
        <v>50</v>
      </c>
      <c r="E1377" t="s">
        <v>2647</v>
      </c>
      <c r="F1377" t="s">
        <v>52</v>
      </c>
      <c r="G1377" t="s">
        <v>63</v>
      </c>
      <c r="H1377" t="s">
        <v>64</v>
      </c>
      <c r="I1377" t="s">
        <v>96</v>
      </c>
      <c r="J1377" t="s">
        <v>135</v>
      </c>
      <c r="K1377" t="s">
        <v>395</v>
      </c>
      <c r="L1377">
        <v>5297.63</v>
      </c>
      <c r="M1377">
        <v>1</v>
      </c>
      <c r="N1377">
        <v>0.2</v>
      </c>
      <c r="O1377">
        <v>1450.69</v>
      </c>
    </row>
    <row r="1378" spans="1:15" x14ac:dyDescent="0.3">
      <c r="A1378" t="s">
        <v>3156</v>
      </c>
      <c r="B1378" t="s">
        <v>981</v>
      </c>
      <c r="C1378" t="s">
        <v>1850</v>
      </c>
      <c r="D1378" t="s">
        <v>102</v>
      </c>
      <c r="E1378" t="s">
        <v>1229</v>
      </c>
      <c r="F1378" t="s">
        <v>80</v>
      </c>
      <c r="G1378" t="s">
        <v>81</v>
      </c>
      <c r="H1378" t="s">
        <v>284</v>
      </c>
      <c r="I1378" t="s">
        <v>83</v>
      </c>
      <c r="J1378" t="s">
        <v>449</v>
      </c>
      <c r="K1378" t="s">
        <v>681</v>
      </c>
      <c r="L1378">
        <v>9846.07</v>
      </c>
      <c r="M1378">
        <v>1</v>
      </c>
      <c r="N1378">
        <v>0.2</v>
      </c>
      <c r="O1378">
        <v>2974.18</v>
      </c>
    </row>
    <row r="1379" spans="1:15" x14ac:dyDescent="0.3">
      <c r="A1379" t="s">
        <v>3157</v>
      </c>
      <c r="B1379" t="s">
        <v>3158</v>
      </c>
      <c r="C1379" t="s">
        <v>2084</v>
      </c>
      <c r="D1379" t="s">
        <v>50</v>
      </c>
      <c r="E1379" t="s">
        <v>637</v>
      </c>
      <c r="F1379" t="s">
        <v>71</v>
      </c>
      <c r="G1379" t="s">
        <v>179</v>
      </c>
      <c r="H1379" t="s">
        <v>180</v>
      </c>
      <c r="I1379" t="s">
        <v>83</v>
      </c>
      <c r="J1379" t="s">
        <v>156</v>
      </c>
      <c r="K1379" t="s">
        <v>157</v>
      </c>
      <c r="L1379">
        <v>4102.33</v>
      </c>
      <c r="M1379">
        <v>1</v>
      </c>
      <c r="N1379">
        <v>0.25</v>
      </c>
      <c r="O1379">
        <v>814.41</v>
      </c>
    </row>
    <row r="1380" spans="1:15" x14ac:dyDescent="0.3">
      <c r="A1380" t="s">
        <v>3159</v>
      </c>
      <c r="B1380" t="s">
        <v>310</v>
      </c>
      <c r="C1380" t="s">
        <v>2995</v>
      </c>
      <c r="D1380" t="s">
        <v>102</v>
      </c>
      <c r="E1380" t="s">
        <v>235</v>
      </c>
      <c r="F1380" t="s">
        <v>52</v>
      </c>
      <c r="G1380" t="s">
        <v>179</v>
      </c>
      <c r="H1380" t="s">
        <v>180</v>
      </c>
      <c r="I1380" t="s">
        <v>83</v>
      </c>
      <c r="J1380" t="s">
        <v>449</v>
      </c>
      <c r="K1380" t="s">
        <v>450</v>
      </c>
      <c r="L1380">
        <v>3256.64</v>
      </c>
      <c r="M1380">
        <v>8</v>
      </c>
      <c r="N1380">
        <v>0</v>
      </c>
      <c r="O1380">
        <v>1003.95</v>
      </c>
    </row>
    <row r="1381" spans="1:15" x14ac:dyDescent="0.3">
      <c r="A1381" t="s">
        <v>3160</v>
      </c>
      <c r="B1381" t="s">
        <v>2305</v>
      </c>
      <c r="C1381" t="s">
        <v>504</v>
      </c>
      <c r="D1381" t="s">
        <v>102</v>
      </c>
      <c r="E1381" t="s">
        <v>103</v>
      </c>
      <c r="F1381" t="s">
        <v>52</v>
      </c>
      <c r="G1381" t="s">
        <v>63</v>
      </c>
      <c r="H1381" t="s">
        <v>172</v>
      </c>
      <c r="I1381" t="s">
        <v>96</v>
      </c>
      <c r="J1381" t="s">
        <v>135</v>
      </c>
      <c r="K1381" t="s">
        <v>395</v>
      </c>
      <c r="L1381">
        <v>77797.5</v>
      </c>
      <c r="M1381">
        <v>10</v>
      </c>
      <c r="N1381">
        <v>0.15</v>
      </c>
      <c r="O1381">
        <v>20465.740000000002</v>
      </c>
    </row>
    <row r="1382" spans="1:15" x14ac:dyDescent="0.3">
      <c r="A1382" t="s">
        <v>3161</v>
      </c>
      <c r="B1382" t="s">
        <v>339</v>
      </c>
      <c r="C1382" t="s">
        <v>956</v>
      </c>
      <c r="D1382" t="s">
        <v>78</v>
      </c>
      <c r="E1382" t="s">
        <v>320</v>
      </c>
      <c r="F1382" t="s">
        <v>80</v>
      </c>
      <c r="G1382" t="s">
        <v>81</v>
      </c>
      <c r="H1382" t="s">
        <v>186</v>
      </c>
      <c r="I1382" t="s">
        <v>96</v>
      </c>
      <c r="J1382" t="s">
        <v>166</v>
      </c>
      <c r="K1382" t="s">
        <v>167</v>
      </c>
      <c r="L1382">
        <v>45744.800000000003</v>
      </c>
      <c r="M1382">
        <v>5</v>
      </c>
      <c r="N1382">
        <v>0.05</v>
      </c>
      <c r="O1382">
        <v>9590.2199999999993</v>
      </c>
    </row>
    <row r="1383" spans="1:15" x14ac:dyDescent="0.3">
      <c r="A1383" t="s">
        <v>3162</v>
      </c>
      <c r="B1383" t="s">
        <v>2235</v>
      </c>
      <c r="C1383" t="s">
        <v>3163</v>
      </c>
      <c r="D1383" t="s">
        <v>78</v>
      </c>
      <c r="E1383" t="s">
        <v>730</v>
      </c>
      <c r="F1383" t="s">
        <v>80</v>
      </c>
      <c r="G1383" t="s">
        <v>179</v>
      </c>
      <c r="H1383" t="s">
        <v>236</v>
      </c>
      <c r="I1383" t="s">
        <v>83</v>
      </c>
      <c r="J1383" t="s">
        <v>379</v>
      </c>
      <c r="K1383" t="s">
        <v>716</v>
      </c>
      <c r="L1383">
        <v>38185.019999999997</v>
      </c>
      <c r="M1383">
        <v>3</v>
      </c>
      <c r="N1383">
        <v>0.15</v>
      </c>
      <c r="O1383">
        <v>11889.99</v>
      </c>
    </row>
    <row r="1384" spans="1:15" x14ac:dyDescent="0.3">
      <c r="A1384" t="s">
        <v>3164</v>
      </c>
      <c r="B1384" t="s">
        <v>3165</v>
      </c>
      <c r="C1384" t="s">
        <v>471</v>
      </c>
      <c r="D1384" t="s">
        <v>78</v>
      </c>
      <c r="E1384" t="s">
        <v>201</v>
      </c>
      <c r="F1384" t="s">
        <v>52</v>
      </c>
      <c r="G1384" t="s">
        <v>63</v>
      </c>
      <c r="H1384" t="s">
        <v>172</v>
      </c>
      <c r="I1384" t="s">
        <v>118</v>
      </c>
      <c r="J1384" t="s">
        <v>230</v>
      </c>
      <c r="K1384" t="s">
        <v>351</v>
      </c>
      <c r="L1384">
        <v>5102.7</v>
      </c>
      <c r="M1384">
        <v>3</v>
      </c>
      <c r="N1384">
        <v>0.2</v>
      </c>
      <c r="O1384">
        <v>765.25</v>
      </c>
    </row>
    <row r="1385" spans="1:15" x14ac:dyDescent="0.3">
      <c r="A1385" t="s">
        <v>3166</v>
      </c>
      <c r="B1385" t="s">
        <v>1777</v>
      </c>
      <c r="C1385" t="s">
        <v>3167</v>
      </c>
      <c r="D1385" t="s">
        <v>102</v>
      </c>
      <c r="E1385" t="s">
        <v>336</v>
      </c>
      <c r="F1385" t="s">
        <v>52</v>
      </c>
      <c r="G1385" t="s">
        <v>179</v>
      </c>
      <c r="H1385" t="s">
        <v>236</v>
      </c>
      <c r="I1385" t="s">
        <v>83</v>
      </c>
      <c r="J1385" t="s">
        <v>156</v>
      </c>
      <c r="K1385" t="s">
        <v>208</v>
      </c>
      <c r="L1385">
        <v>68150.55</v>
      </c>
      <c r="M1385">
        <v>5</v>
      </c>
      <c r="N1385">
        <v>0.25</v>
      </c>
      <c r="O1385">
        <v>19363.669999999998</v>
      </c>
    </row>
    <row r="1386" spans="1:15" x14ac:dyDescent="0.3">
      <c r="A1386" t="s">
        <v>3168</v>
      </c>
      <c r="B1386" t="s">
        <v>2840</v>
      </c>
      <c r="C1386" t="s">
        <v>2500</v>
      </c>
      <c r="D1386" t="s">
        <v>102</v>
      </c>
      <c r="E1386" t="s">
        <v>51</v>
      </c>
      <c r="F1386" t="s">
        <v>52</v>
      </c>
      <c r="G1386" t="s">
        <v>179</v>
      </c>
      <c r="H1386" t="s">
        <v>236</v>
      </c>
      <c r="I1386" t="s">
        <v>83</v>
      </c>
      <c r="J1386" t="s">
        <v>156</v>
      </c>
      <c r="K1386" t="s">
        <v>208</v>
      </c>
      <c r="L1386">
        <v>71095.350000000006</v>
      </c>
      <c r="M1386">
        <v>5</v>
      </c>
      <c r="N1386">
        <v>0.05</v>
      </c>
      <c r="O1386">
        <v>12005.96</v>
      </c>
    </row>
    <row r="1387" spans="1:15" x14ac:dyDescent="0.3">
      <c r="A1387" t="s">
        <v>3169</v>
      </c>
      <c r="B1387" t="s">
        <v>777</v>
      </c>
      <c r="C1387" t="s">
        <v>1581</v>
      </c>
      <c r="D1387" t="s">
        <v>78</v>
      </c>
      <c r="E1387" t="s">
        <v>934</v>
      </c>
      <c r="F1387" t="s">
        <v>52</v>
      </c>
      <c r="G1387" t="s">
        <v>53</v>
      </c>
      <c r="H1387" t="s">
        <v>90</v>
      </c>
      <c r="I1387" t="s">
        <v>83</v>
      </c>
      <c r="J1387" t="s">
        <v>449</v>
      </c>
      <c r="K1387" t="s">
        <v>681</v>
      </c>
      <c r="L1387">
        <v>5390.88</v>
      </c>
      <c r="M1387">
        <v>4</v>
      </c>
      <c r="N1387">
        <v>0.25</v>
      </c>
      <c r="O1387">
        <v>773.81</v>
      </c>
    </row>
    <row r="1388" spans="1:15" x14ac:dyDescent="0.3">
      <c r="A1388" t="s">
        <v>3170</v>
      </c>
      <c r="B1388" t="s">
        <v>1994</v>
      </c>
      <c r="C1388" t="s">
        <v>1173</v>
      </c>
      <c r="D1388" t="s">
        <v>102</v>
      </c>
      <c r="E1388" t="s">
        <v>2025</v>
      </c>
      <c r="F1388" t="s">
        <v>71</v>
      </c>
      <c r="G1388" t="s">
        <v>72</v>
      </c>
      <c r="H1388" t="s">
        <v>73</v>
      </c>
      <c r="I1388" t="s">
        <v>96</v>
      </c>
      <c r="J1388" t="s">
        <v>166</v>
      </c>
      <c r="K1388" t="s">
        <v>762</v>
      </c>
      <c r="L1388">
        <v>101920.6</v>
      </c>
      <c r="M1388">
        <v>10</v>
      </c>
      <c r="N1388">
        <v>0.15</v>
      </c>
      <c r="O1388">
        <v>27487.95</v>
      </c>
    </row>
    <row r="1389" spans="1:15" x14ac:dyDescent="0.3">
      <c r="A1389" t="s">
        <v>3171</v>
      </c>
      <c r="B1389" t="s">
        <v>752</v>
      </c>
      <c r="C1389" t="s">
        <v>2310</v>
      </c>
      <c r="D1389" t="s">
        <v>78</v>
      </c>
      <c r="E1389" t="s">
        <v>1884</v>
      </c>
      <c r="F1389" t="s">
        <v>71</v>
      </c>
      <c r="G1389" t="s">
        <v>53</v>
      </c>
      <c r="H1389" t="s">
        <v>246</v>
      </c>
      <c r="I1389" t="s">
        <v>118</v>
      </c>
      <c r="J1389" t="s">
        <v>119</v>
      </c>
      <c r="K1389" t="s">
        <v>197</v>
      </c>
      <c r="L1389">
        <v>41457.919999999998</v>
      </c>
      <c r="M1389">
        <v>7</v>
      </c>
      <c r="N1389">
        <v>0.25</v>
      </c>
      <c r="O1389">
        <v>7814.97</v>
      </c>
    </row>
    <row r="1390" spans="1:15" x14ac:dyDescent="0.3">
      <c r="A1390" t="s">
        <v>3172</v>
      </c>
      <c r="B1390" t="s">
        <v>1899</v>
      </c>
      <c r="C1390" t="s">
        <v>1968</v>
      </c>
      <c r="D1390" t="s">
        <v>50</v>
      </c>
      <c r="E1390" t="s">
        <v>1661</v>
      </c>
      <c r="F1390" t="s">
        <v>71</v>
      </c>
      <c r="G1390" t="s">
        <v>53</v>
      </c>
      <c r="H1390" t="s">
        <v>54</v>
      </c>
      <c r="I1390" t="s">
        <v>83</v>
      </c>
      <c r="J1390" t="s">
        <v>84</v>
      </c>
      <c r="K1390" t="s">
        <v>257</v>
      </c>
      <c r="L1390">
        <v>3164.76</v>
      </c>
      <c r="M1390">
        <v>6</v>
      </c>
      <c r="N1390">
        <v>0.25</v>
      </c>
      <c r="O1390">
        <v>410.47</v>
      </c>
    </row>
    <row r="1391" spans="1:15" x14ac:dyDescent="0.3">
      <c r="A1391" t="s">
        <v>3173</v>
      </c>
      <c r="B1391" t="s">
        <v>307</v>
      </c>
      <c r="C1391" t="s">
        <v>1436</v>
      </c>
      <c r="D1391" t="s">
        <v>78</v>
      </c>
      <c r="E1391" t="s">
        <v>1275</v>
      </c>
      <c r="F1391" t="s">
        <v>71</v>
      </c>
      <c r="G1391" t="s">
        <v>53</v>
      </c>
      <c r="H1391" t="s">
        <v>246</v>
      </c>
      <c r="I1391" t="s">
        <v>83</v>
      </c>
      <c r="J1391" t="s">
        <v>84</v>
      </c>
      <c r="K1391" t="s">
        <v>257</v>
      </c>
      <c r="L1391">
        <v>58430.5</v>
      </c>
      <c r="M1391">
        <v>10</v>
      </c>
      <c r="N1391">
        <v>0.1</v>
      </c>
      <c r="O1391">
        <v>9935.8799999999992</v>
      </c>
    </row>
    <row r="1392" spans="1:15" x14ac:dyDescent="0.3">
      <c r="A1392" t="s">
        <v>3174</v>
      </c>
      <c r="B1392" t="s">
        <v>616</v>
      </c>
      <c r="C1392" t="s">
        <v>1576</v>
      </c>
      <c r="D1392" t="s">
        <v>61</v>
      </c>
      <c r="E1392" t="s">
        <v>1964</v>
      </c>
      <c r="F1392" t="s">
        <v>71</v>
      </c>
      <c r="G1392" t="s">
        <v>53</v>
      </c>
      <c r="H1392" t="s">
        <v>110</v>
      </c>
      <c r="I1392" t="s">
        <v>118</v>
      </c>
      <c r="J1392" t="s">
        <v>191</v>
      </c>
      <c r="K1392" t="s">
        <v>829</v>
      </c>
      <c r="L1392">
        <v>17685.39</v>
      </c>
      <c r="M1392">
        <v>3</v>
      </c>
      <c r="N1392">
        <v>0.1</v>
      </c>
      <c r="O1392">
        <v>6157.28</v>
      </c>
    </row>
    <row r="1393" spans="1:15" x14ac:dyDescent="0.3">
      <c r="A1393" t="s">
        <v>3175</v>
      </c>
      <c r="B1393" t="s">
        <v>3176</v>
      </c>
      <c r="C1393" t="s">
        <v>778</v>
      </c>
      <c r="D1393" t="s">
        <v>61</v>
      </c>
      <c r="E1393" t="s">
        <v>212</v>
      </c>
      <c r="F1393" t="s">
        <v>71</v>
      </c>
      <c r="G1393" t="s">
        <v>81</v>
      </c>
      <c r="H1393" t="s">
        <v>95</v>
      </c>
      <c r="I1393" t="s">
        <v>118</v>
      </c>
      <c r="J1393" t="s">
        <v>230</v>
      </c>
      <c r="K1393" t="s">
        <v>356</v>
      </c>
      <c r="L1393">
        <v>6901.52</v>
      </c>
      <c r="M1393">
        <v>1</v>
      </c>
      <c r="N1393">
        <v>0.15</v>
      </c>
      <c r="O1393">
        <v>2023.86</v>
      </c>
    </row>
    <row r="1394" spans="1:15" x14ac:dyDescent="0.3">
      <c r="A1394" t="s">
        <v>3177</v>
      </c>
      <c r="B1394" t="s">
        <v>1359</v>
      </c>
      <c r="C1394" t="s">
        <v>1237</v>
      </c>
      <c r="D1394" t="s">
        <v>50</v>
      </c>
      <c r="E1394" t="s">
        <v>1827</v>
      </c>
      <c r="F1394" t="s">
        <v>80</v>
      </c>
      <c r="G1394" t="s">
        <v>81</v>
      </c>
      <c r="H1394" t="s">
        <v>186</v>
      </c>
      <c r="I1394" t="s">
        <v>118</v>
      </c>
      <c r="J1394" t="s">
        <v>303</v>
      </c>
      <c r="K1394" t="s">
        <v>304</v>
      </c>
      <c r="L1394">
        <v>2750.26</v>
      </c>
      <c r="M1394">
        <v>2</v>
      </c>
      <c r="N1394">
        <v>0.25</v>
      </c>
      <c r="O1394">
        <v>541.98</v>
      </c>
    </row>
    <row r="1395" spans="1:15" x14ac:dyDescent="0.3">
      <c r="A1395" t="s">
        <v>3178</v>
      </c>
      <c r="B1395" t="s">
        <v>3063</v>
      </c>
      <c r="C1395" t="s">
        <v>3179</v>
      </c>
      <c r="D1395" t="s">
        <v>78</v>
      </c>
      <c r="E1395" t="s">
        <v>668</v>
      </c>
      <c r="F1395" t="s">
        <v>52</v>
      </c>
      <c r="G1395" t="s">
        <v>72</v>
      </c>
      <c r="H1395" t="s">
        <v>73</v>
      </c>
      <c r="I1395" t="s">
        <v>83</v>
      </c>
      <c r="J1395" t="s">
        <v>379</v>
      </c>
      <c r="K1395" t="s">
        <v>380</v>
      </c>
      <c r="L1395">
        <v>32355.759999999998</v>
      </c>
      <c r="M1395">
        <v>8</v>
      </c>
      <c r="N1395">
        <v>0.25</v>
      </c>
      <c r="O1395">
        <v>5760.42</v>
      </c>
    </row>
    <row r="1396" spans="1:15" x14ac:dyDescent="0.3">
      <c r="A1396" t="s">
        <v>3180</v>
      </c>
      <c r="B1396" t="s">
        <v>2029</v>
      </c>
      <c r="C1396" t="s">
        <v>3111</v>
      </c>
      <c r="D1396" t="s">
        <v>50</v>
      </c>
      <c r="E1396" t="s">
        <v>569</v>
      </c>
      <c r="F1396" t="s">
        <v>52</v>
      </c>
      <c r="G1396" t="s">
        <v>53</v>
      </c>
      <c r="H1396" t="s">
        <v>54</v>
      </c>
      <c r="I1396" t="s">
        <v>96</v>
      </c>
      <c r="J1396" t="s">
        <v>97</v>
      </c>
      <c r="K1396" t="s">
        <v>416</v>
      </c>
      <c r="L1396">
        <v>10481.85</v>
      </c>
      <c r="M1396">
        <v>3</v>
      </c>
      <c r="N1396">
        <v>0.15</v>
      </c>
      <c r="O1396">
        <v>2532.9899999999998</v>
      </c>
    </row>
    <row r="1397" spans="1:15" x14ac:dyDescent="0.3">
      <c r="A1397" t="s">
        <v>3181</v>
      </c>
      <c r="B1397" t="s">
        <v>427</v>
      </c>
      <c r="C1397" t="s">
        <v>1306</v>
      </c>
      <c r="D1397" t="s">
        <v>102</v>
      </c>
      <c r="E1397" t="s">
        <v>588</v>
      </c>
      <c r="F1397" t="s">
        <v>71</v>
      </c>
      <c r="G1397" t="s">
        <v>53</v>
      </c>
      <c r="H1397" t="s">
        <v>110</v>
      </c>
      <c r="I1397" t="s">
        <v>96</v>
      </c>
      <c r="J1397" t="s">
        <v>111</v>
      </c>
      <c r="K1397" t="s">
        <v>328</v>
      </c>
      <c r="L1397">
        <v>68416</v>
      </c>
      <c r="M1397">
        <v>5</v>
      </c>
      <c r="N1397">
        <v>0.25</v>
      </c>
      <c r="O1397">
        <v>9910.7199999999993</v>
      </c>
    </row>
    <row r="1398" spans="1:15" x14ac:dyDescent="0.3">
      <c r="A1398" t="s">
        <v>3182</v>
      </c>
      <c r="B1398" t="s">
        <v>3183</v>
      </c>
      <c r="C1398" t="s">
        <v>2712</v>
      </c>
      <c r="D1398" t="s">
        <v>78</v>
      </c>
      <c r="E1398" t="s">
        <v>1615</v>
      </c>
      <c r="F1398" t="s">
        <v>80</v>
      </c>
      <c r="G1398" t="s">
        <v>81</v>
      </c>
      <c r="H1398" t="s">
        <v>82</v>
      </c>
      <c r="I1398" t="s">
        <v>118</v>
      </c>
      <c r="J1398" t="s">
        <v>230</v>
      </c>
      <c r="K1398" t="s">
        <v>231</v>
      </c>
      <c r="L1398">
        <v>89483.58</v>
      </c>
      <c r="M1398">
        <v>9</v>
      </c>
      <c r="N1398">
        <v>0</v>
      </c>
      <c r="O1398">
        <v>34979.879999999997</v>
      </c>
    </row>
    <row r="1399" spans="1:15" x14ac:dyDescent="0.3">
      <c r="A1399" t="s">
        <v>3184</v>
      </c>
      <c r="B1399" t="s">
        <v>2477</v>
      </c>
      <c r="C1399" t="s">
        <v>623</v>
      </c>
      <c r="D1399" t="s">
        <v>61</v>
      </c>
      <c r="E1399" t="s">
        <v>2467</v>
      </c>
      <c r="F1399" t="s">
        <v>71</v>
      </c>
      <c r="G1399" t="s">
        <v>53</v>
      </c>
      <c r="H1399" t="s">
        <v>90</v>
      </c>
      <c r="I1399" t="s">
        <v>96</v>
      </c>
      <c r="J1399" t="s">
        <v>135</v>
      </c>
      <c r="K1399" t="s">
        <v>395</v>
      </c>
      <c r="L1399">
        <v>4142.25</v>
      </c>
      <c r="M1399">
        <v>7</v>
      </c>
      <c r="N1399">
        <v>0.1</v>
      </c>
      <c r="O1399">
        <v>1279.92</v>
      </c>
    </row>
    <row r="1400" spans="1:15" x14ac:dyDescent="0.3">
      <c r="A1400" t="s">
        <v>3185</v>
      </c>
      <c r="B1400" t="s">
        <v>149</v>
      </c>
      <c r="C1400" t="s">
        <v>2863</v>
      </c>
      <c r="D1400" t="s">
        <v>50</v>
      </c>
      <c r="E1400" t="s">
        <v>415</v>
      </c>
      <c r="F1400" t="s">
        <v>80</v>
      </c>
      <c r="G1400" t="s">
        <v>81</v>
      </c>
      <c r="H1400" t="s">
        <v>186</v>
      </c>
      <c r="I1400" t="s">
        <v>83</v>
      </c>
      <c r="J1400" t="s">
        <v>449</v>
      </c>
      <c r="K1400" t="s">
        <v>775</v>
      </c>
      <c r="L1400">
        <v>6264.22</v>
      </c>
      <c r="M1400">
        <v>2</v>
      </c>
      <c r="N1400">
        <v>0.2</v>
      </c>
      <c r="O1400">
        <v>1571.24</v>
      </c>
    </row>
    <row r="1401" spans="1:15" x14ac:dyDescent="0.3">
      <c r="A1401" t="s">
        <v>3186</v>
      </c>
      <c r="B1401" t="s">
        <v>2540</v>
      </c>
      <c r="C1401" t="s">
        <v>1130</v>
      </c>
      <c r="D1401" t="s">
        <v>102</v>
      </c>
      <c r="E1401" t="s">
        <v>2875</v>
      </c>
      <c r="F1401" t="s">
        <v>80</v>
      </c>
      <c r="G1401" t="s">
        <v>53</v>
      </c>
      <c r="H1401" t="s">
        <v>246</v>
      </c>
      <c r="I1401" t="s">
        <v>83</v>
      </c>
      <c r="J1401" t="s">
        <v>84</v>
      </c>
      <c r="K1401" t="s">
        <v>125</v>
      </c>
      <c r="L1401">
        <v>87012.78</v>
      </c>
      <c r="M1401">
        <v>6</v>
      </c>
      <c r="N1401">
        <v>0.1</v>
      </c>
      <c r="O1401">
        <v>15128.86</v>
      </c>
    </row>
    <row r="1402" spans="1:15" x14ac:dyDescent="0.3">
      <c r="A1402" t="s">
        <v>3187</v>
      </c>
      <c r="B1402" t="s">
        <v>1714</v>
      </c>
      <c r="C1402" t="s">
        <v>666</v>
      </c>
      <c r="D1402" t="s">
        <v>61</v>
      </c>
      <c r="E1402" t="s">
        <v>454</v>
      </c>
      <c r="F1402" t="s">
        <v>52</v>
      </c>
      <c r="G1402" t="s">
        <v>53</v>
      </c>
      <c r="H1402" t="s">
        <v>246</v>
      </c>
      <c r="I1402" t="s">
        <v>83</v>
      </c>
      <c r="J1402" t="s">
        <v>156</v>
      </c>
      <c r="K1402" t="s">
        <v>208</v>
      </c>
      <c r="L1402">
        <v>91972.7</v>
      </c>
      <c r="M1402">
        <v>10</v>
      </c>
      <c r="N1402">
        <v>0</v>
      </c>
      <c r="O1402">
        <v>30182.46</v>
      </c>
    </row>
    <row r="1403" spans="1:15" x14ac:dyDescent="0.3">
      <c r="A1403" t="s">
        <v>3188</v>
      </c>
      <c r="B1403" t="s">
        <v>2095</v>
      </c>
      <c r="C1403" t="s">
        <v>790</v>
      </c>
      <c r="D1403" t="s">
        <v>61</v>
      </c>
      <c r="E1403" t="s">
        <v>577</v>
      </c>
      <c r="F1403" t="s">
        <v>52</v>
      </c>
      <c r="G1403" t="s">
        <v>53</v>
      </c>
      <c r="H1403" t="s">
        <v>246</v>
      </c>
      <c r="I1403" t="s">
        <v>96</v>
      </c>
      <c r="J1403" t="s">
        <v>111</v>
      </c>
      <c r="K1403" t="s">
        <v>225</v>
      </c>
      <c r="L1403">
        <v>87512.94</v>
      </c>
      <c r="M1403">
        <v>6</v>
      </c>
      <c r="N1403">
        <v>0.15</v>
      </c>
      <c r="O1403">
        <v>22369.8</v>
      </c>
    </row>
    <row r="1404" spans="1:15" x14ac:dyDescent="0.3">
      <c r="A1404" t="s">
        <v>3189</v>
      </c>
      <c r="B1404" t="s">
        <v>953</v>
      </c>
      <c r="C1404" t="s">
        <v>1692</v>
      </c>
      <c r="D1404" t="s">
        <v>102</v>
      </c>
      <c r="E1404" t="s">
        <v>1419</v>
      </c>
      <c r="F1404" t="s">
        <v>52</v>
      </c>
      <c r="G1404" t="s">
        <v>63</v>
      </c>
      <c r="H1404" t="s">
        <v>202</v>
      </c>
      <c r="I1404" t="s">
        <v>55</v>
      </c>
      <c r="J1404" t="s">
        <v>65</v>
      </c>
      <c r="K1404" t="s">
        <v>91</v>
      </c>
      <c r="L1404">
        <v>5396.3</v>
      </c>
      <c r="M1404">
        <v>7</v>
      </c>
      <c r="N1404">
        <v>0</v>
      </c>
      <c r="O1404">
        <v>1495.6</v>
      </c>
    </row>
    <row r="1405" spans="1:15" x14ac:dyDescent="0.3">
      <c r="A1405" t="s">
        <v>3190</v>
      </c>
      <c r="B1405" t="s">
        <v>2237</v>
      </c>
      <c r="C1405" t="s">
        <v>912</v>
      </c>
      <c r="D1405" t="s">
        <v>50</v>
      </c>
      <c r="E1405" t="s">
        <v>483</v>
      </c>
      <c r="F1405" t="s">
        <v>52</v>
      </c>
      <c r="G1405" t="s">
        <v>179</v>
      </c>
      <c r="H1405" t="s">
        <v>180</v>
      </c>
      <c r="I1405" t="s">
        <v>55</v>
      </c>
      <c r="J1405" t="s">
        <v>56</v>
      </c>
      <c r="K1405" t="s">
        <v>74</v>
      </c>
      <c r="L1405">
        <v>97027.21</v>
      </c>
      <c r="M1405">
        <v>7</v>
      </c>
      <c r="N1405">
        <v>0.1</v>
      </c>
      <c r="O1405">
        <v>23269.09</v>
      </c>
    </row>
    <row r="1406" spans="1:15" x14ac:dyDescent="0.3">
      <c r="A1406" t="s">
        <v>3191</v>
      </c>
      <c r="B1406" t="s">
        <v>410</v>
      </c>
      <c r="C1406" t="s">
        <v>1033</v>
      </c>
      <c r="D1406" t="s">
        <v>102</v>
      </c>
      <c r="E1406" t="s">
        <v>757</v>
      </c>
      <c r="F1406" t="s">
        <v>71</v>
      </c>
      <c r="G1406" t="s">
        <v>63</v>
      </c>
      <c r="H1406" t="s">
        <v>64</v>
      </c>
      <c r="I1406" t="s">
        <v>83</v>
      </c>
      <c r="J1406" t="s">
        <v>156</v>
      </c>
      <c r="K1406" t="s">
        <v>157</v>
      </c>
      <c r="L1406">
        <v>58943.4</v>
      </c>
      <c r="M1406">
        <v>4</v>
      </c>
      <c r="N1406">
        <v>0.05</v>
      </c>
      <c r="O1406">
        <v>20415.740000000002</v>
      </c>
    </row>
    <row r="1407" spans="1:15" x14ac:dyDescent="0.3">
      <c r="A1407" t="s">
        <v>3192</v>
      </c>
      <c r="B1407" t="s">
        <v>2000</v>
      </c>
      <c r="C1407" t="s">
        <v>2455</v>
      </c>
      <c r="D1407" t="s">
        <v>50</v>
      </c>
      <c r="E1407" t="s">
        <v>1931</v>
      </c>
      <c r="F1407" t="s">
        <v>71</v>
      </c>
      <c r="G1407" t="s">
        <v>72</v>
      </c>
      <c r="H1407" t="s">
        <v>104</v>
      </c>
      <c r="I1407" t="s">
        <v>118</v>
      </c>
      <c r="J1407" t="s">
        <v>303</v>
      </c>
      <c r="K1407" t="s">
        <v>421</v>
      </c>
      <c r="L1407">
        <v>8531.5499999999993</v>
      </c>
      <c r="M1407">
        <v>3</v>
      </c>
      <c r="N1407">
        <v>0.1</v>
      </c>
      <c r="O1407">
        <v>2293.87</v>
      </c>
    </row>
    <row r="1408" spans="1:15" x14ac:dyDescent="0.3">
      <c r="A1408" t="s">
        <v>3193</v>
      </c>
      <c r="B1408" t="s">
        <v>293</v>
      </c>
      <c r="C1408" t="s">
        <v>2156</v>
      </c>
      <c r="D1408" t="s">
        <v>78</v>
      </c>
      <c r="E1408" t="s">
        <v>2186</v>
      </c>
      <c r="F1408" t="s">
        <v>80</v>
      </c>
      <c r="G1408" t="s">
        <v>81</v>
      </c>
      <c r="H1408" t="s">
        <v>186</v>
      </c>
      <c r="I1408" t="s">
        <v>83</v>
      </c>
      <c r="J1408" t="s">
        <v>379</v>
      </c>
      <c r="K1408" t="s">
        <v>716</v>
      </c>
      <c r="L1408">
        <v>25710.48</v>
      </c>
      <c r="M1408">
        <v>2</v>
      </c>
      <c r="N1408">
        <v>0</v>
      </c>
      <c r="O1408">
        <v>6867.45</v>
      </c>
    </row>
    <row r="1409" spans="1:15" x14ac:dyDescent="0.3">
      <c r="A1409" t="s">
        <v>3194</v>
      </c>
      <c r="B1409" t="s">
        <v>3195</v>
      </c>
      <c r="C1409" t="s">
        <v>1372</v>
      </c>
      <c r="D1409" t="s">
        <v>102</v>
      </c>
      <c r="E1409" t="s">
        <v>1434</v>
      </c>
      <c r="F1409" t="s">
        <v>52</v>
      </c>
      <c r="G1409" t="s">
        <v>81</v>
      </c>
      <c r="H1409" t="s">
        <v>186</v>
      </c>
      <c r="I1409" t="s">
        <v>118</v>
      </c>
      <c r="J1409" t="s">
        <v>303</v>
      </c>
      <c r="K1409" t="s">
        <v>421</v>
      </c>
      <c r="L1409">
        <v>58140.6</v>
      </c>
      <c r="M1409">
        <v>5</v>
      </c>
      <c r="N1409">
        <v>0.25</v>
      </c>
      <c r="O1409">
        <v>11319.05</v>
      </c>
    </row>
    <row r="1410" spans="1:15" x14ac:dyDescent="0.3">
      <c r="A1410" t="s">
        <v>3196</v>
      </c>
      <c r="B1410" t="s">
        <v>467</v>
      </c>
      <c r="C1410" t="s">
        <v>2709</v>
      </c>
      <c r="D1410" t="s">
        <v>50</v>
      </c>
      <c r="E1410" t="s">
        <v>316</v>
      </c>
      <c r="F1410" t="s">
        <v>52</v>
      </c>
      <c r="G1410" t="s">
        <v>63</v>
      </c>
      <c r="H1410" t="s">
        <v>213</v>
      </c>
      <c r="I1410" t="s">
        <v>118</v>
      </c>
      <c r="J1410" t="s">
        <v>119</v>
      </c>
      <c r="K1410" t="s">
        <v>120</v>
      </c>
      <c r="L1410">
        <v>124569.4</v>
      </c>
      <c r="M1410">
        <v>10</v>
      </c>
      <c r="N1410">
        <v>0.15</v>
      </c>
      <c r="O1410">
        <v>24966.1</v>
      </c>
    </row>
    <row r="1411" spans="1:15" x14ac:dyDescent="0.3">
      <c r="A1411" t="s">
        <v>3197</v>
      </c>
      <c r="B1411" t="s">
        <v>988</v>
      </c>
      <c r="C1411" t="s">
        <v>3198</v>
      </c>
      <c r="D1411" t="s">
        <v>78</v>
      </c>
      <c r="E1411" t="s">
        <v>2764</v>
      </c>
      <c r="F1411" t="s">
        <v>52</v>
      </c>
      <c r="G1411" t="s">
        <v>72</v>
      </c>
      <c r="H1411" t="s">
        <v>73</v>
      </c>
      <c r="I1411" t="s">
        <v>118</v>
      </c>
      <c r="J1411" t="s">
        <v>191</v>
      </c>
      <c r="K1411" t="s">
        <v>192</v>
      </c>
      <c r="L1411">
        <v>11301.3</v>
      </c>
      <c r="M1411">
        <v>2</v>
      </c>
      <c r="N1411">
        <v>0.15</v>
      </c>
      <c r="O1411">
        <v>1495.3</v>
      </c>
    </row>
    <row r="1412" spans="1:15" x14ac:dyDescent="0.3">
      <c r="A1412" t="s">
        <v>3199</v>
      </c>
      <c r="B1412" t="s">
        <v>3200</v>
      </c>
      <c r="C1412" t="s">
        <v>1877</v>
      </c>
      <c r="D1412" t="s">
        <v>50</v>
      </c>
      <c r="E1412" t="s">
        <v>3201</v>
      </c>
      <c r="F1412" t="s">
        <v>71</v>
      </c>
      <c r="G1412" t="s">
        <v>63</v>
      </c>
      <c r="H1412" t="s">
        <v>64</v>
      </c>
      <c r="I1412" t="s">
        <v>55</v>
      </c>
      <c r="J1412" t="s">
        <v>173</v>
      </c>
      <c r="K1412" t="s">
        <v>735</v>
      </c>
      <c r="L1412">
        <v>147745.4</v>
      </c>
      <c r="M1412">
        <v>10</v>
      </c>
      <c r="N1412">
        <v>0.2</v>
      </c>
      <c r="O1412">
        <v>37792.080000000002</v>
      </c>
    </row>
    <row r="1413" spans="1:15" x14ac:dyDescent="0.3">
      <c r="A1413" t="s">
        <v>3202</v>
      </c>
      <c r="B1413" t="s">
        <v>2213</v>
      </c>
      <c r="C1413" t="s">
        <v>2857</v>
      </c>
      <c r="D1413" t="s">
        <v>78</v>
      </c>
      <c r="E1413" t="s">
        <v>1923</v>
      </c>
      <c r="F1413" t="s">
        <v>71</v>
      </c>
      <c r="G1413" t="s">
        <v>81</v>
      </c>
      <c r="H1413" t="s">
        <v>284</v>
      </c>
      <c r="I1413" t="s">
        <v>55</v>
      </c>
      <c r="J1413" t="s">
        <v>141</v>
      </c>
      <c r="K1413" t="s">
        <v>142</v>
      </c>
      <c r="L1413">
        <v>102554.48</v>
      </c>
      <c r="M1413">
        <v>7</v>
      </c>
      <c r="N1413">
        <v>0.25</v>
      </c>
      <c r="O1413">
        <v>30479.66</v>
      </c>
    </row>
    <row r="1414" spans="1:15" x14ac:dyDescent="0.3">
      <c r="A1414" t="s">
        <v>3203</v>
      </c>
      <c r="B1414" t="s">
        <v>568</v>
      </c>
      <c r="C1414" t="s">
        <v>2320</v>
      </c>
      <c r="D1414" t="s">
        <v>102</v>
      </c>
      <c r="E1414" t="s">
        <v>440</v>
      </c>
      <c r="F1414" t="s">
        <v>80</v>
      </c>
      <c r="G1414" t="s">
        <v>81</v>
      </c>
      <c r="H1414" t="s">
        <v>284</v>
      </c>
      <c r="I1414" t="s">
        <v>118</v>
      </c>
      <c r="J1414" t="s">
        <v>191</v>
      </c>
      <c r="K1414" t="s">
        <v>192</v>
      </c>
      <c r="L1414">
        <v>38060.300000000003</v>
      </c>
      <c r="M1414">
        <v>10</v>
      </c>
      <c r="N1414">
        <v>0.25</v>
      </c>
      <c r="O1414">
        <v>8349.5</v>
      </c>
    </row>
    <row r="1415" spans="1:15" x14ac:dyDescent="0.3">
      <c r="A1415" t="s">
        <v>3204</v>
      </c>
      <c r="B1415" t="s">
        <v>816</v>
      </c>
      <c r="C1415" t="s">
        <v>817</v>
      </c>
      <c r="D1415" t="s">
        <v>102</v>
      </c>
      <c r="E1415" t="s">
        <v>1467</v>
      </c>
      <c r="F1415" t="s">
        <v>80</v>
      </c>
      <c r="G1415" t="s">
        <v>63</v>
      </c>
      <c r="H1415" t="s">
        <v>202</v>
      </c>
      <c r="I1415" t="s">
        <v>55</v>
      </c>
      <c r="J1415" t="s">
        <v>56</v>
      </c>
      <c r="K1415" t="s">
        <v>57</v>
      </c>
      <c r="L1415">
        <v>5283.22</v>
      </c>
      <c r="M1415">
        <v>2</v>
      </c>
      <c r="N1415">
        <v>0.15</v>
      </c>
      <c r="O1415">
        <v>793.52</v>
      </c>
    </row>
    <row r="1416" spans="1:15" x14ac:dyDescent="0.3">
      <c r="A1416" t="s">
        <v>3205</v>
      </c>
      <c r="B1416" t="s">
        <v>259</v>
      </c>
      <c r="C1416" t="s">
        <v>839</v>
      </c>
      <c r="D1416" t="s">
        <v>61</v>
      </c>
      <c r="E1416" t="s">
        <v>1615</v>
      </c>
      <c r="F1416" t="s">
        <v>80</v>
      </c>
      <c r="G1416" t="s">
        <v>63</v>
      </c>
      <c r="H1416" t="s">
        <v>213</v>
      </c>
      <c r="I1416" t="s">
        <v>96</v>
      </c>
      <c r="J1416" t="s">
        <v>97</v>
      </c>
      <c r="K1416" t="s">
        <v>416</v>
      </c>
      <c r="L1416">
        <v>144647.5</v>
      </c>
      <c r="M1416">
        <v>10</v>
      </c>
      <c r="N1416">
        <v>0.2</v>
      </c>
      <c r="O1416">
        <v>28303.54</v>
      </c>
    </row>
    <row r="1417" spans="1:15" x14ac:dyDescent="0.3">
      <c r="A1417" t="s">
        <v>3206</v>
      </c>
      <c r="B1417" t="s">
        <v>3207</v>
      </c>
      <c r="C1417" t="s">
        <v>139</v>
      </c>
      <c r="D1417" t="s">
        <v>102</v>
      </c>
      <c r="E1417" t="s">
        <v>577</v>
      </c>
      <c r="F1417" t="s">
        <v>80</v>
      </c>
      <c r="G1417" t="s">
        <v>53</v>
      </c>
      <c r="H1417" t="s">
        <v>90</v>
      </c>
      <c r="I1417" t="s">
        <v>83</v>
      </c>
      <c r="J1417" t="s">
        <v>449</v>
      </c>
      <c r="K1417" t="s">
        <v>681</v>
      </c>
      <c r="L1417">
        <v>19046.98</v>
      </c>
      <c r="M1417">
        <v>2</v>
      </c>
      <c r="N1417">
        <v>0.15</v>
      </c>
      <c r="O1417">
        <v>5145.1000000000004</v>
      </c>
    </row>
    <row r="1418" spans="1:15" x14ac:dyDescent="0.3">
      <c r="A1418" t="s">
        <v>3208</v>
      </c>
      <c r="B1418" t="s">
        <v>602</v>
      </c>
      <c r="C1418" t="s">
        <v>2352</v>
      </c>
      <c r="D1418" t="s">
        <v>78</v>
      </c>
      <c r="E1418" t="s">
        <v>1578</v>
      </c>
      <c r="F1418" t="s">
        <v>52</v>
      </c>
      <c r="G1418" t="s">
        <v>53</v>
      </c>
      <c r="H1418" t="s">
        <v>54</v>
      </c>
      <c r="I1418" t="s">
        <v>83</v>
      </c>
      <c r="J1418" t="s">
        <v>449</v>
      </c>
      <c r="K1418" t="s">
        <v>681</v>
      </c>
      <c r="L1418">
        <v>10818.4</v>
      </c>
      <c r="M1418">
        <v>2</v>
      </c>
      <c r="N1418">
        <v>0</v>
      </c>
      <c r="O1418">
        <v>2232.39</v>
      </c>
    </row>
    <row r="1419" spans="1:15" x14ac:dyDescent="0.3">
      <c r="A1419" t="s">
        <v>3209</v>
      </c>
      <c r="B1419" t="s">
        <v>3210</v>
      </c>
      <c r="C1419" t="s">
        <v>385</v>
      </c>
      <c r="D1419" t="s">
        <v>102</v>
      </c>
      <c r="E1419" t="s">
        <v>320</v>
      </c>
      <c r="F1419" t="s">
        <v>80</v>
      </c>
      <c r="G1419" t="s">
        <v>63</v>
      </c>
      <c r="H1419" t="s">
        <v>64</v>
      </c>
      <c r="I1419" t="s">
        <v>96</v>
      </c>
      <c r="J1419" t="s">
        <v>111</v>
      </c>
      <c r="K1419" t="s">
        <v>225</v>
      </c>
      <c r="L1419">
        <v>217.62</v>
      </c>
      <c r="M1419">
        <v>1</v>
      </c>
      <c r="N1419">
        <v>0.15</v>
      </c>
      <c r="O1419">
        <v>29.22</v>
      </c>
    </row>
    <row r="1420" spans="1:15" x14ac:dyDescent="0.3">
      <c r="A1420" t="s">
        <v>3211</v>
      </c>
      <c r="B1420" t="s">
        <v>1911</v>
      </c>
      <c r="C1420" t="s">
        <v>1418</v>
      </c>
      <c r="D1420" t="s">
        <v>78</v>
      </c>
      <c r="E1420" t="s">
        <v>374</v>
      </c>
      <c r="F1420" t="s">
        <v>80</v>
      </c>
      <c r="G1420" t="s">
        <v>63</v>
      </c>
      <c r="H1420" t="s">
        <v>202</v>
      </c>
      <c r="I1420" t="s">
        <v>96</v>
      </c>
      <c r="J1420" t="s">
        <v>97</v>
      </c>
      <c r="K1420" t="s">
        <v>416</v>
      </c>
      <c r="L1420">
        <v>71821.36</v>
      </c>
      <c r="M1420">
        <v>8</v>
      </c>
      <c r="N1420">
        <v>0.1</v>
      </c>
      <c r="O1420">
        <v>11557.27</v>
      </c>
    </row>
    <row r="1421" spans="1:15" x14ac:dyDescent="0.3">
      <c r="A1421" t="s">
        <v>3212</v>
      </c>
      <c r="B1421" t="s">
        <v>2216</v>
      </c>
      <c r="C1421" t="s">
        <v>2852</v>
      </c>
      <c r="D1421" t="s">
        <v>61</v>
      </c>
      <c r="E1421" t="s">
        <v>3213</v>
      </c>
      <c r="F1421" t="s">
        <v>71</v>
      </c>
      <c r="G1421" t="s">
        <v>81</v>
      </c>
      <c r="H1421" t="s">
        <v>95</v>
      </c>
      <c r="I1421" t="s">
        <v>118</v>
      </c>
      <c r="J1421" t="s">
        <v>191</v>
      </c>
      <c r="K1421" t="s">
        <v>192</v>
      </c>
      <c r="L1421">
        <v>26705.77</v>
      </c>
      <c r="M1421">
        <v>7</v>
      </c>
      <c r="N1421">
        <v>0.1</v>
      </c>
      <c r="O1421">
        <v>5413.74</v>
      </c>
    </row>
    <row r="1422" spans="1:15" x14ac:dyDescent="0.3">
      <c r="A1422" t="s">
        <v>3214</v>
      </c>
      <c r="B1422" t="s">
        <v>2182</v>
      </c>
      <c r="C1422" t="s">
        <v>362</v>
      </c>
      <c r="D1422" t="s">
        <v>50</v>
      </c>
      <c r="E1422" t="s">
        <v>265</v>
      </c>
      <c r="F1422" t="s">
        <v>71</v>
      </c>
      <c r="G1422" t="s">
        <v>179</v>
      </c>
      <c r="H1422" t="s">
        <v>236</v>
      </c>
      <c r="I1422" t="s">
        <v>83</v>
      </c>
      <c r="J1422" t="s">
        <v>379</v>
      </c>
      <c r="K1422" t="s">
        <v>562</v>
      </c>
      <c r="L1422">
        <v>3653.34</v>
      </c>
      <c r="M1422">
        <v>2</v>
      </c>
      <c r="N1422">
        <v>0.25</v>
      </c>
      <c r="O1422">
        <v>708.68</v>
      </c>
    </row>
    <row r="1423" spans="1:15" x14ac:dyDescent="0.3">
      <c r="A1423" t="s">
        <v>3215</v>
      </c>
      <c r="B1423" t="s">
        <v>799</v>
      </c>
      <c r="C1423" t="s">
        <v>856</v>
      </c>
      <c r="D1423" t="s">
        <v>102</v>
      </c>
      <c r="E1423" t="s">
        <v>2480</v>
      </c>
      <c r="F1423" t="s">
        <v>52</v>
      </c>
      <c r="G1423" t="s">
        <v>81</v>
      </c>
      <c r="H1423" t="s">
        <v>95</v>
      </c>
      <c r="I1423" t="s">
        <v>96</v>
      </c>
      <c r="J1423" t="s">
        <v>111</v>
      </c>
      <c r="K1423" t="s">
        <v>328</v>
      </c>
      <c r="L1423">
        <v>32259.119999999999</v>
      </c>
      <c r="M1423">
        <v>6</v>
      </c>
      <c r="N1423">
        <v>0.05</v>
      </c>
      <c r="O1423">
        <v>8205.39</v>
      </c>
    </row>
    <row r="1424" spans="1:15" x14ac:dyDescent="0.3">
      <c r="A1424" t="s">
        <v>3216</v>
      </c>
      <c r="B1424" t="s">
        <v>159</v>
      </c>
      <c r="C1424" t="s">
        <v>251</v>
      </c>
      <c r="D1424" t="s">
        <v>61</v>
      </c>
      <c r="E1424" t="s">
        <v>1284</v>
      </c>
      <c r="F1424" t="s">
        <v>52</v>
      </c>
      <c r="G1424" t="s">
        <v>81</v>
      </c>
      <c r="H1424" t="s">
        <v>95</v>
      </c>
      <c r="I1424" t="s">
        <v>118</v>
      </c>
      <c r="J1424" t="s">
        <v>230</v>
      </c>
      <c r="K1424" t="s">
        <v>231</v>
      </c>
      <c r="L1424">
        <v>37523.360000000001</v>
      </c>
      <c r="M1424">
        <v>7</v>
      </c>
      <c r="N1424">
        <v>0.1</v>
      </c>
      <c r="O1424">
        <v>10013.549999999999</v>
      </c>
    </row>
    <row r="1425" spans="1:15" x14ac:dyDescent="0.3">
      <c r="A1425" t="s">
        <v>3217</v>
      </c>
      <c r="B1425" t="s">
        <v>1455</v>
      </c>
      <c r="C1425" t="s">
        <v>3037</v>
      </c>
      <c r="D1425" t="s">
        <v>78</v>
      </c>
      <c r="E1425" t="s">
        <v>1485</v>
      </c>
      <c r="F1425" t="s">
        <v>71</v>
      </c>
      <c r="G1425" t="s">
        <v>53</v>
      </c>
      <c r="H1425" t="s">
        <v>90</v>
      </c>
      <c r="I1425" t="s">
        <v>118</v>
      </c>
      <c r="J1425" t="s">
        <v>191</v>
      </c>
      <c r="K1425" t="s">
        <v>829</v>
      </c>
      <c r="L1425">
        <v>19954.2</v>
      </c>
      <c r="M1425">
        <v>10</v>
      </c>
      <c r="N1425">
        <v>0.2</v>
      </c>
      <c r="O1425">
        <v>2681.83</v>
      </c>
    </row>
    <row r="1426" spans="1:15" x14ac:dyDescent="0.3">
      <c r="A1426" t="s">
        <v>3218</v>
      </c>
      <c r="B1426" t="s">
        <v>1120</v>
      </c>
      <c r="C1426" t="s">
        <v>3030</v>
      </c>
      <c r="D1426" t="s">
        <v>61</v>
      </c>
      <c r="E1426" t="s">
        <v>2713</v>
      </c>
      <c r="F1426" t="s">
        <v>80</v>
      </c>
      <c r="G1426" t="s">
        <v>63</v>
      </c>
      <c r="H1426" t="s">
        <v>64</v>
      </c>
      <c r="I1426" t="s">
        <v>83</v>
      </c>
      <c r="J1426" t="s">
        <v>84</v>
      </c>
      <c r="K1426" t="s">
        <v>105</v>
      </c>
      <c r="L1426">
        <v>2271.0500000000002</v>
      </c>
      <c r="M1426">
        <v>5</v>
      </c>
      <c r="N1426">
        <v>0.25</v>
      </c>
      <c r="O1426">
        <v>325</v>
      </c>
    </row>
    <row r="1427" spans="1:15" x14ac:dyDescent="0.3">
      <c r="A1427" t="s">
        <v>3219</v>
      </c>
      <c r="B1427" t="s">
        <v>887</v>
      </c>
      <c r="C1427" t="s">
        <v>709</v>
      </c>
      <c r="D1427" t="s">
        <v>61</v>
      </c>
      <c r="E1427" t="s">
        <v>871</v>
      </c>
      <c r="F1427" t="s">
        <v>52</v>
      </c>
      <c r="G1427" t="s">
        <v>179</v>
      </c>
      <c r="H1427" t="s">
        <v>236</v>
      </c>
      <c r="I1427" t="s">
        <v>96</v>
      </c>
      <c r="J1427" t="s">
        <v>135</v>
      </c>
      <c r="K1427" t="s">
        <v>136</v>
      </c>
      <c r="L1427">
        <v>87267.839999999997</v>
      </c>
      <c r="M1427">
        <v>8</v>
      </c>
      <c r="N1427">
        <v>0.05</v>
      </c>
      <c r="O1427">
        <v>12677.6</v>
      </c>
    </row>
    <row r="1428" spans="1:15" x14ac:dyDescent="0.3">
      <c r="A1428" t="s">
        <v>3220</v>
      </c>
      <c r="B1428" t="s">
        <v>778</v>
      </c>
      <c r="C1428" t="s">
        <v>1959</v>
      </c>
      <c r="D1428" t="s">
        <v>78</v>
      </c>
      <c r="E1428" t="s">
        <v>1635</v>
      </c>
      <c r="F1428" t="s">
        <v>52</v>
      </c>
      <c r="G1428" t="s">
        <v>81</v>
      </c>
      <c r="H1428" t="s">
        <v>82</v>
      </c>
      <c r="I1428" t="s">
        <v>96</v>
      </c>
      <c r="J1428" t="s">
        <v>135</v>
      </c>
      <c r="K1428" t="s">
        <v>395</v>
      </c>
      <c r="L1428">
        <v>5712.36</v>
      </c>
      <c r="M1428">
        <v>3</v>
      </c>
      <c r="N1428">
        <v>0.15</v>
      </c>
      <c r="O1428">
        <v>1017.61</v>
      </c>
    </row>
    <row r="1429" spans="1:15" x14ac:dyDescent="0.3">
      <c r="A1429" t="s">
        <v>3221</v>
      </c>
      <c r="B1429" t="s">
        <v>612</v>
      </c>
      <c r="C1429" t="s">
        <v>2795</v>
      </c>
      <c r="D1429" t="s">
        <v>78</v>
      </c>
      <c r="E1429" t="s">
        <v>573</v>
      </c>
      <c r="F1429" t="s">
        <v>52</v>
      </c>
      <c r="G1429" t="s">
        <v>72</v>
      </c>
      <c r="H1429" t="s">
        <v>346</v>
      </c>
      <c r="I1429" t="s">
        <v>118</v>
      </c>
      <c r="J1429" t="s">
        <v>230</v>
      </c>
      <c r="K1429" t="s">
        <v>351</v>
      </c>
      <c r="L1429">
        <v>21522.9</v>
      </c>
      <c r="M1429">
        <v>10</v>
      </c>
      <c r="N1429">
        <v>0.05</v>
      </c>
      <c r="O1429">
        <v>7988.08</v>
      </c>
    </row>
    <row r="1430" spans="1:15" x14ac:dyDescent="0.3">
      <c r="A1430" t="s">
        <v>3222</v>
      </c>
      <c r="B1430" t="s">
        <v>892</v>
      </c>
      <c r="C1430" t="s">
        <v>1699</v>
      </c>
      <c r="D1430" t="s">
        <v>78</v>
      </c>
      <c r="E1430" t="s">
        <v>324</v>
      </c>
      <c r="F1430" t="s">
        <v>71</v>
      </c>
      <c r="G1430" t="s">
        <v>72</v>
      </c>
      <c r="H1430" t="s">
        <v>346</v>
      </c>
      <c r="I1430" t="s">
        <v>55</v>
      </c>
      <c r="J1430" t="s">
        <v>65</v>
      </c>
      <c r="K1430" t="s">
        <v>91</v>
      </c>
      <c r="L1430">
        <v>10081.9</v>
      </c>
      <c r="M1430">
        <v>10</v>
      </c>
      <c r="N1430">
        <v>0</v>
      </c>
      <c r="O1430">
        <v>3676.28</v>
      </c>
    </row>
    <row r="1431" spans="1:15" x14ac:dyDescent="0.3">
      <c r="A1431" t="s">
        <v>3223</v>
      </c>
      <c r="B1431" t="s">
        <v>798</v>
      </c>
      <c r="C1431" t="s">
        <v>1246</v>
      </c>
      <c r="D1431" t="s">
        <v>61</v>
      </c>
      <c r="E1431" t="s">
        <v>937</v>
      </c>
      <c r="F1431" t="s">
        <v>80</v>
      </c>
      <c r="G1431" t="s">
        <v>63</v>
      </c>
      <c r="H1431" t="s">
        <v>64</v>
      </c>
      <c r="I1431" t="s">
        <v>96</v>
      </c>
      <c r="J1431" t="s">
        <v>97</v>
      </c>
      <c r="K1431" t="s">
        <v>416</v>
      </c>
      <c r="L1431">
        <v>59957.7</v>
      </c>
      <c r="M1431">
        <v>10</v>
      </c>
      <c r="N1431">
        <v>0.1</v>
      </c>
      <c r="O1431">
        <v>13728.59</v>
      </c>
    </row>
    <row r="1432" spans="1:15" x14ac:dyDescent="0.3">
      <c r="A1432" t="s">
        <v>3224</v>
      </c>
      <c r="B1432" t="s">
        <v>546</v>
      </c>
      <c r="C1432" t="s">
        <v>2689</v>
      </c>
      <c r="D1432" t="s">
        <v>102</v>
      </c>
      <c r="E1432" t="s">
        <v>1778</v>
      </c>
      <c r="F1432" t="s">
        <v>71</v>
      </c>
      <c r="G1432" t="s">
        <v>81</v>
      </c>
      <c r="H1432" t="s">
        <v>284</v>
      </c>
      <c r="I1432" t="s">
        <v>55</v>
      </c>
      <c r="J1432" t="s">
        <v>141</v>
      </c>
      <c r="K1432" t="s">
        <v>241</v>
      </c>
      <c r="L1432">
        <v>50266.5</v>
      </c>
      <c r="M1432">
        <v>6</v>
      </c>
      <c r="N1432">
        <v>0.05</v>
      </c>
      <c r="O1432">
        <v>16004.78</v>
      </c>
    </row>
    <row r="1433" spans="1:15" x14ac:dyDescent="0.3">
      <c r="A1433" t="s">
        <v>3225</v>
      </c>
      <c r="B1433" t="s">
        <v>3226</v>
      </c>
      <c r="C1433" t="s">
        <v>1015</v>
      </c>
      <c r="D1433" t="s">
        <v>102</v>
      </c>
      <c r="E1433" t="s">
        <v>146</v>
      </c>
      <c r="F1433" t="s">
        <v>52</v>
      </c>
      <c r="G1433" t="s">
        <v>53</v>
      </c>
      <c r="H1433" t="s">
        <v>90</v>
      </c>
      <c r="I1433" t="s">
        <v>55</v>
      </c>
      <c r="J1433" t="s">
        <v>65</v>
      </c>
      <c r="K1433" t="s">
        <v>325</v>
      </c>
      <c r="L1433">
        <v>9057.93</v>
      </c>
      <c r="M1433">
        <v>3</v>
      </c>
      <c r="N1433">
        <v>0.15</v>
      </c>
      <c r="O1433">
        <v>2776.4</v>
      </c>
    </row>
    <row r="1434" spans="1:15" x14ac:dyDescent="0.3">
      <c r="A1434" t="s">
        <v>3227</v>
      </c>
      <c r="B1434" t="s">
        <v>478</v>
      </c>
      <c r="C1434" t="s">
        <v>3228</v>
      </c>
      <c r="D1434" t="s">
        <v>61</v>
      </c>
      <c r="E1434" t="s">
        <v>345</v>
      </c>
      <c r="F1434" t="s">
        <v>52</v>
      </c>
      <c r="G1434" t="s">
        <v>72</v>
      </c>
      <c r="H1434" t="s">
        <v>346</v>
      </c>
      <c r="I1434" t="s">
        <v>118</v>
      </c>
      <c r="J1434" t="s">
        <v>303</v>
      </c>
      <c r="K1434" t="s">
        <v>491</v>
      </c>
      <c r="L1434">
        <v>22939.7</v>
      </c>
      <c r="M1434">
        <v>7</v>
      </c>
      <c r="N1434">
        <v>0</v>
      </c>
      <c r="O1434">
        <v>9068.5400000000009</v>
      </c>
    </row>
    <row r="1435" spans="1:15" x14ac:dyDescent="0.3">
      <c r="A1435" t="s">
        <v>3229</v>
      </c>
      <c r="B1435" t="s">
        <v>2523</v>
      </c>
      <c r="C1435" t="s">
        <v>840</v>
      </c>
      <c r="D1435" t="s">
        <v>102</v>
      </c>
      <c r="E1435" t="s">
        <v>3230</v>
      </c>
      <c r="F1435" t="s">
        <v>80</v>
      </c>
      <c r="G1435" t="s">
        <v>63</v>
      </c>
      <c r="H1435" t="s">
        <v>213</v>
      </c>
      <c r="I1435" t="s">
        <v>55</v>
      </c>
      <c r="J1435" t="s">
        <v>141</v>
      </c>
      <c r="K1435" t="s">
        <v>241</v>
      </c>
      <c r="L1435">
        <v>25867.200000000001</v>
      </c>
      <c r="M1435">
        <v>3</v>
      </c>
      <c r="N1435">
        <v>0.1</v>
      </c>
      <c r="O1435">
        <v>7092.23</v>
      </c>
    </row>
    <row r="1436" spans="1:15" x14ac:dyDescent="0.3">
      <c r="A1436" t="s">
        <v>3231</v>
      </c>
      <c r="B1436" t="s">
        <v>526</v>
      </c>
      <c r="C1436" t="s">
        <v>1338</v>
      </c>
      <c r="D1436" t="s">
        <v>61</v>
      </c>
      <c r="E1436" t="s">
        <v>3232</v>
      </c>
      <c r="F1436" t="s">
        <v>71</v>
      </c>
      <c r="G1436" t="s">
        <v>72</v>
      </c>
      <c r="H1436" t="s">
        <v>117</v>
      </c>
      <c r="I1436" t="s">
        <v>96</v>
      </c>
      <c r="J1436" t="s">
        <v>97</v>
      </c>
      <c r="K1436" t="s">
        <v>98</v>
      </c>
      <c r="L1436">
        <v>4671.05</v>
      </c>
      <c r="M1436">
        <v>1</v>
      </c>
      <c r="N1436">
        <v>0.1</v>
      </c>
      <c r="O1436">
        <v>1620.15</v>
      </c>
    </row>
    <row r="1437" spans="1:15" x14ac:dyDescent="0.3">
      <c r="A1437" t="s">
        <v>3233</v>
      </c>
      <c r="B1437" t="s">
        <v>244</v>
      </c>
      <c r="C1437" t="s">
        <v>2723</v>
      </c>
      <c r="D1437" t="s">
        <v>78</v>
      </c>
      <c r="E1437" t="s">
        <v>1398</v>
      </c>
      <c r="F1437" t="s">
        <v>52</v>
      </c>
      <c r="G1437" t="s">
        <v>179</v>
      </c>
      <c r="H1437" t="s">
        <v>236</v>
      </c>
      <c r="I1437" t="s">
        <v>96</v>
      </c>
      <c r="J1437" t="s">
        <v>166</v>
      </c>
      <c r="K1437" t="s">
        <v>337</v>
      </c>
      <c r="L1437">
        <v>20511.419999999998</v>
      </c>
      <c r="M1437">
        <v>3</v>
      </c>
      <c r="N1437">
        <v>0.1</v>
      </c>
      <c r="O1437">
        <v>4015.88</v>
      </c>
    </row>
    <row r="1438" spans="1:15" x14ac:dyDescent="0.3">
      <c r="A1438" t="s">
        <v>3234</v>
      </c>
      <c r="B1438" t="s">
        <v>971</v>
      </c>
      <c r="C1438" t="s">
        <v>2725</v>
      </c>
      <c r="D1438" t="s">
        <v>61</v>
      </c>
      <c r="E1438" t="s">
        <v>742</v>
      </c>
      <c r="F1438" t="s">
        <v>52</v>
      </c>
      <c r="G1438" t="s">
        <v>179</v>
      </c>
      <c r="H1438" t="s">
        <v>180</v>
      </c>
      <c r="I1438" t="s">
        <v>55</v>
      </c>
      <c r="J1438" t="s">
        <v>65</v>
      </c>
      <c r="K1438" t="s">
        <v>130</v>
      </c>
      <c r="L1438">
        <v>15260.4</v>
      </c>
      <c r="M1438">
        <v>3</v>
      </c>
      <c r="N1438">
        <v>0.2</v>
      </c>
      <c r="O1438">
        <v>1857.17</v>
      </c>
    </row>
    <row r="1439" spans="1:15" x14ac:dyDescent="0.3">
      <c r="A1439" t="s">
        <v>3235</v>
      </c>
      <c r="B1439" t="s">
        <v>564</v>
      </c>
      <c r="C1439" t="s">
        <v>322</v>
      </c>
      <c r="D1439" t="s">
        <v>50</v>
      </c>
      <c r="E1439" t="s">
        <v>1085</v>
      </c>
      <c r="F1439" t="s">
        <v>52</v>
      </c>
      <c r="G1439" t="s">
        <v>53</v>
      </c>
      <c r="H1439" t="s">
        <v>90</v>
      </c>
      <c r="I1439" t="s">
        <v>96</v>
      </c>
      <c r="J1439" t="s">
        <v>166</v>
      </c>
      <c r="K1439" t="s">
        <v>337</v>
      </c>
      <c r="L1439">
        <v>22128.28</v>
      </c>
      <c r="M1439">
        <v>2</v>
      </c>
      <c r="N1439">
        <v>0</v>
      </c>
      <c r="O1439">
        <v>5143.01</v>
      </c>
    </row>
    <row r="1440" spans="1:15" x14ac:dyDescent="0.3">
      <c r="A1440" t="s">
        <v>3236</v>
      </c>
      <c r="B1440" t="s">
        <v>1925</v>
      </c>
      <c r="C1440" t="s">
        <v>3070</v>
      </c>
      <c r="D1440" t="s">
        <v>102</v>
      </c>
      <c r="E1440" t="s">
        <v>1169</v>
      </c>
      <c r="F1440" t="s">
        <v>71</v>
      </c>
      <c r="G1440" t="s">
        <v>63</v>
      </c>
      <c r="H1440" t="s">
        <v>172</v>
      </c>
      <c r="I1440" t="s">
        <v>96</v>
      </c>
      <c r="J1440" t="s">
        <v>97</v>
      </c>
      <c r="K1440" t="s">
        <v>181</v>
      </c>
      <c r="L1440">
        <v>53999.8</v>
      </c>
      <c r="M1440">
        <v>4</v>
      </c>
      <c r="N1440">
        <v>0</v>
      </c>
      <c r="O1440">
        <v>19256.86</v>
      </c>
    </row>
    <row r="1441" spans="1:15" x14ac:dyDescent="0.3">
      <c r="A1441" t="s">
        <v>3237</v>
      </c>
      <c r="B1441" t="s">
        <v>3238</v>
      </c>
      <c r="C1441" t="s">
        <v>3239</v>
      </c>
      <c r="D1441" t="s">
        <v>61</v>
      </c>
      <c r="E1441" t="s">
        <v>2001</v>
      </c>
      <c r="F1441" t="s">
        <v>52</v>
      </c>
      <c r="G1441" t="s">
        <v>53</v>
      </c>
      <c r="H1441" t="s">
        <v>90</v>
      </c>
      <c r="I1441" t="s">
        <v>96</v>
      </c>
      <c r="J1441" t="s">
        <v>135</v>
      </c>
      <c r="K1441" t="s">
        <v>395</v>
      </c>
      <c r="L1441">
        <v>3408.42</v>
      </c>
      <c r="M1441">
        <v>1</v>
      </c>
      <c r="N1441">
        <v>0.25</v>
      </c>
      <c r="O1441">
        <v>435.92</v>
      </c>
    </row>
    <row r="1442" spans="1:15" x14ac:dyDescent="0.3">
      <c r="A1442" t="s">
        <v>3240</v>
      </c>
      <c r="B1442" t="s">
        <v>1366</v>
      </c>
      <c r="C1442" t="s">
        <v>427</v>
      </c>
      <c r="D1442" t="s">
        <v>61</v>
      </c>
      <c r="E1442" t="s">
        <v>644</v>
      </c>
      <c r="F1442" t="s">
        <v>71</v>
      </c>
      <c r="G1442" t="s">
        <v>81</v>
      </c>
      <c r="H1442" t="s">
        <v>82</v>
      </c>
      <c r="I1442" t="s">
        <v>55</v>
      </c>
      <c r="J1442" t="s">
        <v>56</v>
      </c>
      <c r="K1442" t="s">
        <v>74</v>
      </c>
      <c r="L1442">
        <v>43117.98</v>
      </c>
      <c r="M1442">
        <v>3</v>
      </c>
      <c r="N1442">
        <v>0.25</v>
      </c>
      <c r="O1442">
        <v>6491.4</v>
      </c>
    </row>
    <row r="1443" spans="1:15" x14ac:dyDescent="0.3">
      <c r="A1443" t="s">
        <v>3241</v>
      </c>
      <c r="B1443" t="s">
        <v>2436</v>
      </c>
      <c r="C1443" t="s">
        <v>76</v>
      </c>
      <c r="D1443" t="s">
        <v>78</v>
      </c>
      <c r="E1443" t="s">
        <v>2444</v>
      </c>
      <c r="F1443" t="s">
        <v>80</v>
      </c>
      <c r="G1443" t="s">
        <v>63</v>
      </c>
      <c r="H1443" t="s">
        <v>64</v>
      </c>
      <c r="I1443" t="s">
        <v>96</v>
      </c>
      <c r="J1443" t="s">
        <v>111</v>
      </c>
      <c r="K1443" t="s">
        <v>112</v>
      </c>
      <c r="L1443">
        <v>39620</v>
      </c>
      <c r="M1443">
        <v>8</v>
      </c>
      <c r="N1443">
        <v>0.1</v>
      </c>
      <c r="O1443">
        <v>10573.31</v>
      </c>
    </row>
    <row r="1444" spans="1:15" x14ac:dyDescent="0.3">
      <c r="A1444" t="s">
        <v>3242</v>
      </c>
      <c r="B1444" t="s">
        <v>817</v>
      </c>
      <c r="C1444" t="s">
        <v>3243</v>
      </c>
      <c r="D1444" t="s">
        <v>61</v>
      </c>
      <c r="E1444" t="s">
        <v>585</v>
      </c>
      <c r="F1444" t="s">
        <v>71</v>
      </c>
      <c r="G1444" t="s">
        <v>72</v>
      </c>
      <c r="H1444" t="s">
        <v>104</v>
      </c>
      <c r="I1444" t="s">
        <v>96</v>
      </c>
      <c r="J1444" t="s">
        <v>135</v>
      </c>
      <c r="K1444" t="s">
        <v>136</v>
      </c>
      <c r="L1444">
        <v>76064.399999999994</v>
      </c>
      <c r="M1444">
        <v>8</v>
      </c>
      <c r="N1444">
        <v>0.1</v>
      </c>
      <c r="O1444">
        <v>18726.86</v>
      </c>
    </row>
    <row r="1445" spans="1:15" x14ac:dyDescent="0.3">
      <c r="A1445" t="s">
        <v>3244</v>
      </c>
      <c r="B1445" t="s">
        <v>2872</v>
      </c>
      <c r="C1445" t="s">
        <v>957</v>
      </c>
      <c r="D1445" t="s">
        <v>61</v>
      </c>
      <c r="E1445" t="s">
        <v>652</v>
      </c>
      <c r="F1445" t="s">
        <v>52</v>
      </c>
      <c r="G1445" t="s">
        <v>179</v>
      </c>
      <c r="H1445" t="s">
        <v>236</v>
      </c>
      <c r="I1445" t="s">
        <v>96</v>
      </c>
      <c r="J1445" t="s">
        <v>166</v>
      </c>
      <c r="K1445" t="s">
        <v>762</v>
      </c>
      <c r="L1445">
        <v>53733.25</v>
      </c>
      <c r="M1445">
        <v>5</v>
      </c>
      <c r="N1445">
        <v>0.2</v>
      </c>
      <c r="O1445">
        <v>9406.4699999999993</v>
      </c>
    </row>
    <row r="1446" spans="1:15" x14ac:dyDescent="0.3">
      <c r="A1446" t="s">
        <v>3245</v>
      </c>
      <c r="B1446" t="s">
        <v>2986</v>
      </c>
      <c r="C1446" t="s">
        <v>205</v>
      </c>
      <c r="D1446" t="s">
        <v>102</v>
      </c>
      <c r="E1446" t="s">
        <v>217</v>
      </c>
      <c r="F1446" t="s">
        <v>71</v>
      </c>
      <c r="G1446" t="s">
        <v>179</v>
      </c>
      <c r="H1446" t="s">
        <v>180</v>
      </c>
      <c r="I1446" t="s">
        <v>83</v>
      </c>
      <c r="J1446" t="s">
        <v>449</v>
      </c>
      <c r="K1446" t="s">
        <v>775</v>
      </c>
      <c r="L1446">
        <v>2944.2</v>
      </c>
      <c r="M1446">
        <v>2</v>
      </c>
      <c r="N1446">
        <v>0</v>
      </c>
      <c r="O1446">
        <v>1089.92</v>
      </c>
    </row>
    <row r="1447" spans="1:15" x14ac:dyDescent="0.3">
      <c r="A1447" t="s">
        <v>3246</v>
      </c>
      <c r="B1447" t="s">
        <v>1359</v>
      </c>
      <c r="C1447" t="s">
        <v>414</v>
      </c>
      <c r="D1447" t="s">
        <v>50</v>
      </c>
      <c r="E1447" t="s">
        <v>1030</v>
      </c>
      <c r="F1447" t="s">
        <v>80</v>
      </c>
      <c r="G1447" t="s">
        <v>179</v>
      </c>
      <c r="H1447" t="s">
        <v>236</v>
      </c>
      <c r="I1447" t="s">
        <v>55</v>
      </c>
      <c r="J1447" t="s">
        <v>173</v>
      </c>
      <c r="K1447" t="s">
        <v>735</v>
      </c>
      <c r="L1447">
        <v>12971.72</v>
      </c>
      <c r="M1447">
        <v>1</v>
      </c>
      <c r="N1447">
        <v>0.15</v>
      </c>
      <c r="O1447">
        <v>3607.29</v>
      </c>
    </row>
    <row r="1448" spans="1:15" x14ac:dyDescent="0.3">
      <c r="A1448" t="s">
        <v>3247</v>
      </c>
      <c r="B1448" t="s">
        <v>1643</v>
      </c>
      <c r="C1448" t="s">
        <v>1654</v>
      </c>
      <c r="D1448" t="s">
        <v>61</v>
      </c>
      <c r="E1448" t="s">
        <v>1303</v>
      </c>
      <c r="F1448" t="s">
        <v>71</v>
      </c>
      <c r="G1448" t="s">
        <v>81</v>
      </c>
      <c r="H1448" t="s">
        <v>95</v>
      </c>
      <c r="I1448" t="s">
        <v>118</v>
      </c>
      <c r="J1448" t="s">
        <v>303</v>
      </c>
      <c r="K1448" t="s">
        <v>421</v>
      </c>
      <c r="L1448">
        <v>66487.44</v>
      </c>
      <c r="M1448">
        <v>6</v>
      </c>
      <c r="N1448">
        <v>0</v>
      </c>
      <c r="O1448">
        <v>18383.91</v>
      </c>
    </row>
    <row r="1449" spans="1:15" x14ac:dyDescent="0.3">
      <c r="A1449" t="s">
        <v>3248</v>
      </c>
      <c r="B1449" t="s">
        <v>3085</v>
      </c>
      <c r="C1449" t="s">
        <v>1143</v>
      </c>
      <c r="D1449" t="s">
        <v>61</v>
      </c>
      <c r="E1449" t="s">
        <v>1299</v>
      </c>
      <c r="F1449" t="s">
        <v>80</v>
      </c>
      <c r="G1449" t="s">
        <v>72</v>
      </c>
      <c r="H1449" t="s">
        <v>104</v>
      </c>
      <c r="I1449" t="s">
        <v>83</v>
      </c>
      <c r="J1449" t="s">
        <v>379</v>
      </c>
      <c r="K1449" t="s">
        <v>716</v>
      </c>
      <c r="L1449">
        <v>1553.01</v>
      </c>
      <c r="M1449">
        <v>3</v>
      </c>
      <c r="N1449">
        <v>0.1</v>
      </c>
      <c r="O1449">
        <v>506.79</v>
      </c>
    </row>
    <row r="1450" spans="1:15" x14ac:dyDescent="0.3">
      <c r="A1450" t="s">
        <v>3249</v>
      </c>
      <c r="B1450" t="s">
        <v>732</v>
      </c>
      <c r="C1450" t="s">
        <v>3250</v>
      </c>
      <c r="D1450" t="s">
        <v>61</v>
      </c>
      <c r="E1450" t="s">
        <v>588</v>
      </c>
      <c r="F1450" t="s">
        <v>80</v>
      </c>
      <c r="G1450" t="s">
        <v>72</v>
      </c>
      <c r="H1450" t="s">
        <v>346</v>
      </c>
      <c r="I1450" t="s">
        <v>83</v>
      </c>
      <c r="J1450" t="s">
        <v>156</v>
      </c>
      <c r="K1450" t="s">
        <v>208</v>
      </c>
      <c r="L1450">
        <v>10446.870000000001</v>
      </c>
      <c r="M1450">
        <v>1</v>
      </c>
      <c r="N1450">
        <v>0.05</v>
      </c>
      <c r="O1450">
        <v>3467.74</v>
      </c>
    </row>
    <row r="1451" spans="1:15" x14ac:dyDescent="0.3">
      <c r="A1451" t="s">
        <v>3251</v>
      </c>
      <c r="B1451" t="s">
        <v>691</v>
      </c>
      <c r="C1451" t="s">
        <v>1987</v>
      </c>
      <c r="D1451" t="s">
        <v>78</v>
      </c>
      <c r="E1451" t="s">
        <v>465</v>
      </c>
      <c r="F1451" t="s">
        <v>71</v>
      </c>
      <c r="G1451" t="s">
        <v>179</v>
      </c>
      <c r="H1451" t="s">
        <v>236</v>
      </c>
      <c r="I1451" t="s">
        <v>118</v>
      </c>
      <c r="J1451" t="s">
        <v>191</v>
      </c>
      <c r="K1451" t="s">
        <v>829</v>
      </c>
      <c r="L1451">
        <v>4063.84</v>
      </c>
      <c r="M1451">
        <v>8</v>
      </c>
      <c r="N1451">
        <v>0.05</v>
      </c>
      <c r="O1451">
        <v>1534.29</v>
      </c>
    </row>
    <row r="1452" spans="1:15" x14ac:dyDescent="0.3">
      <c r="A1452" t="s">
        <v>3252</v>
      </c>
      <c r="B1452" t="s">
        <v>474</v>
      </c>
      <c r="C1452" t="s">
        <v>2927</v>
      </c>
      <c r="D1452" t="s">
        <v>102</v>
      </c>
      <c r="E1452" t="s">
        <v>573</v>
      </c>
      <c r="F1452" t="s">
        <v>52</v>
      </c>
      <c r="G1452" t="s">
        <v>179</v>
      </c>
      <c r="H1452" t="s">
        <v>236</v>
      </c>
      <c r="I1452" t="s">
        <v>83</v>
      </c>
      <c r="J1452" t="s">
        <v>379</v>
      </c>
      <c r="K1452" t="s">
        <v>562</v>
      </c>
      <c r="L1452">
        <v>47169.65</v>
      </c>
      <c r="M1452">
        <v>5</v>
      </c>
      <c r="N1452">
        <v>0.05</v>
      </c>
      <c r="O1452">
        <v>13474.04</v>
      </c>
    </row>
    <row r="1453" spans="1:15" x14ac:dyDescent="0.3">
      <c r="A1453" t="s">
        <v>3253</v>
      </c>
      <c r="B1453" t="s">
        <v>3254</v>
      </c>
      <c r="C1453" t="s">
        <v>2366</v>
      </c>
      <c r="D1453" t="s">
        <v>61</v>
      </c>
      <c r="E1453" t="s">
        <v>289</v>
      </c>
      <c r="F1453" t="s">
        <v>80</v>
      </c>
      <c r="G1453" t="s">
        <v>72</v>
      </c>
      <c r="H1453" t="s">
        <v>346</v>
      </c>
      <c r="I1453" t="s">
        <v>83</v>
      </c>
      <c r="J1453" t="s">
        <v>84</v>
      </c>
      <c r="K1453" t="s">
        <v>125</v>
      </c>
      <c r="L1453">
        <v>110679.76</v>
      </c>
      <c r="M1453">
        <v>8</v>
      </c>
      <c r="N1453">
        <v>0.15</v>
      </c>
      <c r="O1453">
        <v>30130.61</v>
      </c>
    </row>
    <row r="1454" spans="1:15" x14ac:dyDescent="0.3">
      <c r="A1454" t="s">
        <v>3255</v>
      </c>
      <c r="B1454" t="s">
        <v>1158</v>
      </c>
      <c r="C1454" t="s">
        <v>1735</v>
      </c>
      <c r="D1454" t="s">
        <v>78</v>
      </c>
      <c r="E1454" t="s">
        <v>444</v>
      </c>
      <c r="F1454" t="s">
        <v>52</v>
      </c>
      <c r="G1454" t="s">
        <v>63</v>
      </c>
      <c r="H1454" t="s">
        <v>213</v>
      </c>
      <c r="I1454" t="s">
        <v>96</v>
      </c>
      <c r="J1454" t="s">
        <v>97</v>
      </c>
      <c r="K1454" t="s">
        <v>416</v>
      </c>
      <c r="L1454">
        <v>4596.1000000000004</v>
      </c>
      <c r="M1454">
        <v>2</v>
      </c>
      <c r="N1454">
        <v>0.2</v>
      </c>
      <c r="O1454">
        <v>1347.74</v>
      </c>
    </row>
    <row r="1455" spans="1:15" x14ac:dyDescent="0.3">
      <c r="A1455" t="s">
        <v>3256</v>
      </c>
      <c r="B1455" t="s">
        <v>3257</v>
      </c>
      <c r="C1455" t="s">
        <v>3258</v>
      </c>
      <c r="D1455" t="s">
        <v>61</v>
      </c>
      <c r="E1455" t="s">
        <v>1770</v>
      </c>
      <c r="F1455" t="s">
        <v>71</v>
      </c>
      <c r="G1455" t="s">
        <v>81</v>
      </c>
      <c r="H1455" t="s">
        <v>82</v>
      </c>
      <c r="I1455" t="s">
        <v>118</v>
      </c>
      <c r="J1455" t="s">
        <v>119</v>
      </c>
      <c r="K1455" t="s">
        <v>120</v>
      </c>
      <c r="L1455">
        <v>2444.19</v>
      </c>
      <c r="M1455">
        <v>1</v>
      </c>
      <c r="N1455">
        <v>0.1</v>
      </c>
      <c r="O1455">
        <v>706.23</v>
      </c>
    </row>
    <row r="1456" spans="1:15" x14ac:dyDescent="0.3">
      <c r="A1456" t="s">
        <v>3259</v>
      </c>
      <c r="B1456" t="s">
        <v>535</v>
      </c>
      <c r="C1456" t="s">
        <v>3176</v>
      </c>
      <c r="D1456" t="s">
        <v>102</v>
      </c>
      <c r="E1456" t="s">
        <v>1676</v>
      </c>
      <c r="F1456" t="s">
        <v>52</v>
      </c>
      <c r="G1456" t="s">
        <v>63</v>
      </c>
      <c r="H1456" t="s">
        <v>172</v>
      </c>
      <c r="I1456" t="s">
        <v>96</v>
      </c>
      <c r="J1456" t="s">
        <v>135</v>
      </c>
      <c r="K1456" t="s">
        <v>136</v>
      </c>
      <c r="L1456">
        <v>50141.95</v>
      </c>
      <c r="M1456">
        <v>5</v>
      </c>
      <c r="N1456">
        <v>0.05</v>
      </c>
      <c r="O1456">
        <v>18544.900000000001</v>
      </c>
    </row>
    <row r="1457" spans="1:15" x14ac:dyDescent="0.3">
      <c r="A1457" t="s">
        <v>3260</v>
      </c>
      <c r="B1457" t="s">
        <v>293</v>
      </c>
      <c r="C1457" t="s">
        <v>2646</v>
      </c>
      <c r="D1457" t="s">
        <v>78</v>
      </c>
      <c r="E1457" t="s">
        <v>468</v>
      </c>
      <c r="F1457" t="s">
        <v>80</v>
      </c>
      <c r="G1457" t="s">
        <v>81</v>
      </c>
      <c r="H1457" t="s">
        <v>95</v>
      </c>
      <c r="I1457" t="s">
        <v>55</v>
      </c>
      <c r="J1457" t="s">
        <v>65</v>
      </c>
      <c r="K1457" t="s">
        <v>91</v>
      </c>
      <c r="L1457">
        <v>7001.84</v>
      </c>
      <c r="M1457">
        <v>2</v>
      </c>
      <c r="N1457">
        <v>0.2</v>
      </c>
      <c r="O1457">
        <v>1175.9100000000001</v>
      </c>
    </row>
    <row r="1458" spans="1:15" x14ac:dyDescent="0.3">
      <c r="A1458" t="s">
        <v>3261</v>
      </c>
      <c r="B1458" t="s">
        <v>1530</v>
      </c>
      <c r="C1458" t="s">
        <v>2877</v>
      </c>
      <c r="D1458" t="s">
        <v>78</v>
      </c>
      <c r="E1458" t="s">
        <v>1367</v>
      </c>
      <c r="F1458" t="s">
        <v>52</v>
      </c>
      <c r="G1458" t="s">
        <v>53</v>
      </c>
      <c r="H1458" t="s">
        <v>54</v>
      </c>
      <c r="I1458" t="s">
        <v>55</v>
      </c>
      <c r="J1458" t="s">
        <v>65</v>
      </c>
      <c r="K1458" t="s">
        <v>91</v>
      </c>
      <c r="L1458">
        <v>28512.799999999999</v>
      </c>
      <c r="M1458">
        <v>2</v>
      </c>
      <c r="N1458">
        <v>0.05</v>
      </c>
      <c r="O1458">
        <v>5538.57</v>
      </c>
    </row>
    <row r="1459" spans="1:15" x14ac:dyDescent="0.3">
      <c r="A1459" t="s">
        <v>3262</v>
      </c>
      <c r="B1459" t="s">
        <v>599</v>
      </c>
      <c r="C1459" t="s">
        <v>292</v>
      </c>
      <c r="D1459" t="s">
        <v>78</v>
      </c>
      <c r="E1459" t="s">
        <v>124</v>
      </c>
      <c r="F1459" t="s">
        <v>80</v>
      </c>
      <c r="G1459" t="s">
        <v>72</v>
      </c>
      <c r="H1459" t="s">
        <v>104</v>
      </c>
      <c r="I1459" t="s">
        <v>96</v>
      </c>
      <c r="J1459" t="s">
        <v>166</v>
      </c>
      <c r="K1459" t="s">
        <v>762</v>
      </c>
      <c r="L1459">
        <v>118985.76</v>
      </c>
      <c r="M1459">
        <v>8</v>
      </c>
      <c r="N1459">
        <v>0.1</v>
      </c>
      <c r="O1459">
        <v>18910.810000000001</v>
      </c>
    </row>
    <row r="1460" spans="1:15" x14ac:dyDescent="0.3">
      <c r="A1460" t="s">
        <v>3263</v>
      </c>
      <c r="B1460" t="s">
        <v>393</v>
      </c>
      <c r="C1460" t="s">
        <v>1631</v>
      </c>
      <c r="D1460" t="s">
        <v>50</v>
      </c>
      <c r="E1460" t="s">
        <v>2201</v>
      </c>
      <c r="F1460" t="s">
        <v>71</v>
      </c>
      <c r="G1460" t="s">
        <v>179</v>
      </c>
      <c r="H1460" t="s">
        <v>180</v>
      </c>
      <c r="I1460" t="s">
        <v>96</v>
      </c>
      <c r="J1460" t="s">
        <v>97</v>
      </c>
      <c r="K1460" t="s">
        <v>181</v>
      </c>
      <c r="L1460">
        <v>37770.42</v>
      </c>
      <c r="M1460">
        <v>3</v>
      </c>
      <c r="N1460">
        <v>0.25</v>
      </c>
      <c r="O1460">
        <v>11324.33</v>
      </c>
    </row>
    <row r="1461" spans="1:15" x14ac:dyDescent="0.3">
      <c r="A1461" t="s">
        <v>3264</v>
      </c>
      <c r="B1461" t="s">
        <v>1317</v>
      </c>
      <c r="C1461" t="s">
        <v>3265</v>
      </c>
      <c r="D1461" t="s">
        <v>102</v>
      </c>
      <c r="E1461" t="s">
        <v>3266</v>
      </c>
      <c r="F1461" t="s">
        <v>71</v>
      </c>
      <c r="G1461" t="s">
        <v>53</v>
      </c>
      <c r="H1461" t="s">
        <v>90</v>
      </c>
      <c r="I1461" t="s">
        <v>118</v>
      </c>
      <c r="J1461" t="s">
        <v>119</v>
      </c>
      <c r="K1461" t="s">
        <v>270</v>
      </c>
      <c r="L1461">
        <v>30591.26</v>
      </c>
      <c r="M1461">
        <v>7</v>
      </c>
      <c r="N1461">
        <v>0.15</v>
      </c>
      <c r="O1461">
        <v>5532.47</v>
      </c>
    </row>
    <row r="1462" spans="1:15" x14ac:dyDescent="0.3">
      <c r="A1462" t="s">
        <v>3267</v>
      </c>
      <c r="B1462" t="s">
        <v>3268</v>
      </c>
      <c r="C1462" t="s">
        <v>2665</v>
      </c>
      <c r="D1462" t="s">
        <v>102</v>
      </c>
      <c r="E1462" t="s">
        <v>858</v>
      </c>
      <c r="F1462" t="s">
        <v>71</v>
      </c>
      <c r="G1462" t="s">
        <v>53</v>
      </c>
      <c r="H1462" t="s">
        <v>54</v>
      </c>
      <c r="I1462" t="s">
        <v>83</v>
      </c>
      <c r="J1462" t="s">
        <v>379</v>
      </c>
      <c r="K1462" t="s">
        <v>716</v>
      </c>
      <c r="L1462">
        <v>3934.62</v>
      </c>
      <c r="M1462">
        <v>3</v>
      </c>
      <c r="N1462">
        <v>0.05</v>
      </c>
      <c r="O1462">
        <v>1479.17</v>
      </c>
    </row>
    <row r="1463" spans="1:15" x14ac:dyDescent="0.3">
      <c r="A1463" t="s">
        <v>3269</v>
      </c>
      <c r="B1463" t="s">
        <v>1084</v>
      </c>
      <c r="C1463" t="s">
        <v>3270</v>
      </c>
      <c r="D1463" t="s">
        <v>50</v>
      </c>
      <c r="E1463" t="s">
        <v>914</v>
      </c>
      <c r="F1463" t="s">
        <v>80</v>
      </c>
      <c r="G1463" t="s">
        <v>72</v>
      </c>
      <c r="H1463" t="s">
        <v>104</v>
      </c>
      <c r="I1463" t="s">
        <v>55</v>
      </c>
      <c r="J1463" t="s">
        <v>141</v>
      </c>
      <c r="K1463" t="s">
        <v>241</v>
      </c>
      <c r="L1463">
        <v>112619.04</v>
      </c>
      <c r="M1463">
        <v>8</v>
      </c>
      <c r="N1463">
        <v>0.2</v>
      </c>
      <c r="O1463">
        <v>18638.78</v>
      </c>
    </row>
    <row r="1464" spans="1:15" x14ac:dyDescent="0.3">
      <c r="A1464" t="s">
        <v>3271</v>
      </c>
      <c r="B1464" t="s">
        <v>1279</v>
      </c>
      <c r="C1464" t="s">
        <v>2550</v>
      </c>
      <c r="D1464" t="s">
        <v>50</v>
      </c>
      <c r="E1464" t="s">
        <v>3232</v>
      </c>
      <c r="F1464" t="s">
        <v>80</v>
      </c>
      <c r="G1464" t="s">
        <v>63</v>
      </c>
      <c r="H1464" t="s">
        <v>172</v>
      </c>
      <c r="I1464" t="s">
        <v>96</v>
      </c>
      <c r="J1464" t="s">
        <v>97</v>
      </c>
      <c r="K1464" t="s">
        <v>416</v>
      </c>
      <c r="L1464">
        <v>14658.48</v>
      </c>
      <c r="M1464">
        <v>9</v>
      </c>
      <c r="N1464">
        <v>0.05</v>
      </c>
      <c r="O1464">
        <v>3781.88</v>
      </c>
    </row>
    <row r="1465" spans="1:15" x14ac:dyDescent="0.3">
      <c r="A1465" t="s">
        <v>3272</v>
      </c>
      <c r="B1465" t="s">
        <v>1775</v>
      </c>
      <c r="C1465" t="s">
        <v>2123</v>
      </c>
      <c r="D1465" t="s">
        <v>50</v>
      </c>
      <c r="E1465" t="s">
        <v>345</v>
      </c>
      <c r="F1465" t="s">
        <v>71</v>
      </c>
      <c r="G1465" t="s">
        <v>63</v>
      </c>
      <c r="H1465" t="s">
        <v>202</v>
      </c>
      <c r="I1465" t="s">
        <v>55</v>
      </c>
      <c r="J1465" t="s">
        <v>65</v>
      </c>
      <c r="K1465" t="s">
        <v>130</v>
      </c>
      <c r="L1465">
        <v>279.66000000000003</v>
      </c>
      <c r="M1465">
        <v>1</v>
      </c>
      <c r="N1465">
        <v>0.05</v>
      </c>
      <c r="O1465">
        <v>56.59</v>
      </c>
    </row>
    <row r="1466" spans="1:15" x14ac:dyDescent="0.3">
      <c r="A1466" t="s">
        <v>3273</v>
      </c>
      <c r="B1466" t="s">
        <v>1829</v>
      </c>
      <c r="C1466" t="s">
        <v>3274</v>
      </c>
      <c r="D1466" t="s">
        <v>61</v>
      </c>
      <c r="E1466" t="s">
        <v>1004</v>
      </c>
      <c r="F1466" t="s">
        <v>52</v>
      </c>
      <c r="G1466" t="s">
        <v>81</v>
      </c>
      <c r="H1466" t="s">
        <v>82</v>
      </c>
      <c r="I1466" t="s">
        <v>118</v>
      </c>
      <c r="J1466" t="s">
        <v>191</v>
      </c>
      <c r="K1466" t="s">
        <v>829</v>
      </c>
      <c r="L1466">
        <v>12594.78</v>
      </c>
      <c r="M1466">
        <v>3</v>
      </c>
      <c r="N1466">
        <v>0.2</v>
      </c>
      <c r="O1466">
        <v>1765.42</v>
      </c>
    </row>
    <row r="1467" spans="1:15" x14ac:dyDescent="0.3">
      <c r="A1467" t="s">
        <v>3275</v>
      </c>
      <c r="B1467" t="s">
        <v>365</v>
      </c>
      <c r="C1467" t="s">
        <v>3276</v>
      </c>
      <c r="D1467" t="s">
        <v>50</v>
      </c>
      <c r="E1467" t="s">
        <v>483</v>
      </c>
      <c r="F1467" t="s">
        <v>80</v>
      </c>
      <c r="G1467" t="s">
        <v>53</v>
      </c>
      <c r="H1467" t="s">
        <v>246</v>
      </c>
      <c r="I1467" t="s">
        <v>83</v>
      </c>
      <c r="J1467" t="s">
        <v>449</v>
      </c>
      <c r="K1467" t="s">
        <v>775</v>
      </c>
      <c r="L1467">
        <v>48735.92</v>
      </c>
      <c r="M1467">
        <v>8</v>
      </c>
      <c r="N1467">
        <v>0.25</v>
      </c>
      <c r="O1467">
        <v>10671.38</v>
      </c>
    </row>
    <row r="1468" spans="1:15" x14ac:dyDescent="0.3">
      <c r="A1468" t="s">
        <v>3277</v>
      </c>
      <c r="B1468" t="s">
        <v>3278</v>
      </c>
      <c r="C1468" t="s">
        <v>1039</v>
      </c>
      <c r="D1468" t="s">
        <v>102</v>
      </c>
      <c r="E1468" t="s">
        <v>2545</v>
      </c>
      <c r="F1468" t="s">
        <v>52</v>
      </c>
      <c r="G1468" t="s">
        <v>179</v>
      </c>
      <c r="H1468" t="s">
        <v>180</v>
      </c>
      <c r="I1468" t="s">
        <v>96</v>
      </c>
      <c r="J1468" t="s">
        <v>135</v>
      </c>
      <c r="K1468" t="s">
        <v>395</v>
      </c>
      <c r="L1468">
        <v>49849.04</v>
      </c>
      <c r="M1468">
        <v>8</v>
      </c>
      <c r="N1468">
        <v>0.25</v>
      </c>
      <c r="O1468">
        <v>14176.12</v>
      </c>
    </row>
    <row r="1469" spans="1:15" x14ac:dyDescent="0.3">
      <c r="A1469" t="s">
        <v>3279</v>
      </c>
      <c r="B1469" t="s">
        <v>2143</v>
      </c>
      <c r="C1469" t="s">
        <v>1750</v>
      </c>
      <c r="D1469" t="s">
        <v>50</v>
      </c>
      <c r="E1469" t="s">
        <v>1004</v>
      </c>
      <c r="F1469" t="s">
        <v>52</v>
      </c>
      <c r="G1469" t="s">
        <v>63</v>
      </c>
      <c r="H1469" t="s">
        <v>202</v>
      </c>
      <c r="I1469" t="s">
        <v>55</v>
      </c>
      <c r="J1469" t="s">
        <v>65</v>
      </c>
      <c r="K1469" t="s">
        <v>66</v>
      </c>
      <c r="L1469">
        <v>42386.400000000001</v>
      </c>
      <c r="M1469">
        <v>9</v>
      </c>
      <c r="N1469">
        <v>0</v>
      </c>
      <c r="O1469">
        <v>16945.87</v>
      </c>
    </row>
    <row r="1470" spans="1:15" x14ac:dyDescent="0.3">
      <c r="A1470" t="s">
        <v>3280</v>
      </c>
      <c r="B1470" t="s">
        <v>773</v>
      </c>
      <c r="C1470" t="s">
        <v>3281</v>
      </c>
      <c r="D1470" t="s">
        <v>61</v>
      </c>
      <c r="E1470" t="s">
        <v>2514</v>
      </c>
      <c r="F1470" t="s">
        <v>52</v>
      </c>
      <c r="G1470" t="s">
        <v>53</v>
      </c>
      <c r="H1470" t="s">
        <v>110</v>
      </c>
      <c r="I1470" t="s">
        <v>55</v>
      </c>
      <c r="J1470" t="s">
        <v>65</v>
      </c>
      <c r="K1470" t="s">
        <v>325</v>
      </c>
      <c r="L1470">
        <v>21072.240000000002</v>
      </c>
      <c r="M1470">
        <v>3</v>
      </c>
      <c r="N1470">
        <v>0.2</v>
      </c>
      <c r="O1470">
        <v>3673.64</v>
      </c>
    </row>
    <row r="1471" spans="1:15" x14ac:dyDescent="0.3">
      <c r="A1471" t="s">
        <v>3282</v>
      </c>
      <c r="B1471" t="s">
        <v>3283</v>
      </c>
      <c r="C1471" t="s">
        <v>1813</v>
      </c>
      <c r="D1471" t="s">
        <v>102</v>
      </c>
      <c r="E1471" t="s">
        <v>308</v>
      </c>
      <c r="F1471" t="s">
        <v>71</v>
      </c>
      <c r="G1471" t="s">
        <v>63</v>
      </c>
      <c r="H1471" t="s">
        <v>202</v>
      </c>
      <c r="I1471" t="s">
        <v>96</v>
      </c>
      <c r="J1471" t="s">
        <v>111</v>
      </c>
      <c r="K1471" t="s">
        <v>225</v>
      </c>
      <c r="L1471">
        <v>6452.88</v>
      </c>
      <c r="M1471">
        <v>1</v>
      </c>
      <c r="N1471">
        <v>0.25</v>
      </c>
      <c r="O1471">
        <v>1060.67</v>
      </c>
    </row>
    <row r="1472" spans="1:15" x14ac:dyDescent="0.3">
      <c r="A1472" t="s">
        <v>3284</v>
      </c>
      <c r="B1472" t="s">
        <v>1623</v>
      </c>
      <c r="C1472" t="s">
        <v>526</v>
      </c>
      <c r="D1472" t="s">
        <v>50</v>
      </c>
      <c r="E1472" t="s">
        <v>1115</v>
      </c>
      <c r="F1472" t="s">
        <v>52</v>
      </c>
      <c r="G1472" t="s">
        <v>72</v>
      </c>
      <c r="H1472" t="s">
        <v>104</v>
      </c>
      <c r="I1472" t="s">
        <v>55</v>
      </c>
      <c r="J1472" t="s">
        <v>65</v>
      </c>
      <c r="K1472" t="s">
        <v>66</v>
      </c>
      <c r="L1472">
        <v>67800</v>
      </c>
      <c r="M1472">
        <v>10</v>
      </c>
      <c r="N1472">
        <v>0.15</v>
      </c>
      <c r="O1472">
        <v>21369.51</v>
      </c>
    </row>
    <row r="1473" spans="1:15" x14ac:dyDescent="0.3">
      <c r="A1473" t="s">
        <v>3285</v>
      </c>
      <c r="B1473" t="s">
        <v>3286</v>
      </c>
      <c r="C1473" t="s">
        <v>1149</v>
      </c>
      <c r="D1473" t="s">
        <v>50</v>
      </c>
      <c r="E1473" t="s">
        <v>550</v>
      </c>
      <c r="F1473" t="s">
        <v>71</v>
      </c>
      <c r="G1473" t="s">
        <v>179</v>
      </c>
      <c r="H1473" t="s">
        <v>180</v>
      </c>
      <c r="I1473" t="s">
        <v>118</v>
      </c>
      <c r="J1473" t="s">
        <v>230</v>
      </c>
      <c r="K1473" t="s">
        <v>231</v>
      </c>
      <c r="L1473">
        <v>22698.32</v>
      </c>
      <c r="M1473">
        <v>8</v>
      </c>
      <c r="N1473">
        <v>0.25</v>
      </c>
      <c r="O1473">
        <v>6738.69</v>
      </c>
    </row>
    <row r="1474" spans="1:15" x14ac:dyDescent="0.3">
      <c r="A1474" t="s">
        <v>3287</v>
      </c>
      <c r="B1474" t="s">
        <v>1053</v>
      </c>
      <c r="C1474" t="s">
        <v>3116</v>
      </c>
      <c r="D1474" t="s">
        <v>102</v>
      </c>
      <c r="E1474" t="s">
        <v>3213</v>
      </c>
      <c r="F1474" t="s">
        <v>80</v>
      </c>
      <c r="G1474" t="s">
        <v>63</v>
      </c>
      <c r="H1474" t="s">
        <v>202</v>
      </c>
      <c r="I1474" t="s">
        <v>83</v>
      </c>
      <c r="J1474" t="s">
        <v>84</v>
      </c>
      <c r="K1474" t="s">
        <v>85</v>
      </c>
      <c r="L1474">
        <v>14971.08</v>
      </c>
      <c r="M1474">
        <v>3</v>
      </c>
      <c r="N1474">
        <v>0.05</v>
      </c>
      <c r="O1474">
        <v>4593.71</v>
      </c>
    </row>
    <row r="1475" spans="1:15" x14ac:dyDescent="0.3">
      <c r="A1475" t="s">
        <v>3288</v>
      </c>
      <c r="B1475" t="s">
        <v>1203</v>
      </c>
      <c r="C1475" t="s">
        <v>2062</v>
      </c>
      <c r="D1475" t="s">
        <v>61</v>
      </c>
      <c r="E1475" t="s">
        <v>363</v>
      </c>
      <c r="F1475" t="s">
        <v>52</v>
      </c>
      <c r="G1475" t="s">
        <v>179</v>
      </c>
      <c r="H1475" t="s">
        <v>236</v>
      </c>
      <c r="I1475" t="s">
        <v>96</v>
      </c>
      <c r="J1475" t="s">
        <v>111</v>
      </c>
      <c r="K1475" t="s">
        <v>112</v>
      </c>
      <c r="L1475">
        <v>66608</v>
      </c>
      <c r="M1475">
        <v>5</v>
      </c>
      <c r="N1475">
        <v>0.2</v>
      </c>
      <c r="O1475">
        <v>9835.9599999999991</v>
      </c>
    </row>
    <row r="1476" spans="1:15" x14ac:dyDescent="0.3">
      <c r="A1476" t="s">
        <v>3289</v>
      </c>
      <c r="B1476" t="s">
        <v>2180</v>
      </c>
      <c r="C1476" t="s">
        <v>2934</v>
      </c>
      <c r="D1476" t="s">
        <v>78</v>
      </c>
      <c r="E1476" t="s">
        <v>1036</v>
      </c>
      <c r="F1476" t="s">
        <v>80</v>
      </c>
      <c r="G1476" t="s">
        <v>63</v>
      </c>
      <c r="H1476" t="s">
        <v>202</v>
      </c>
      <c r="I1476" t="s">
        <v>118</v>
      </c>
      <c r="J1476" t="s">
        <v>191</v>
      </c>
      <c r="K1476" t="s">
        <v>829</v>
      </c>
      <c r="L1476">
        <v>93572.9</v>
      </c>
      <c r="M1476">
        <v>10</v>
      </c>
      <c r="N1476">
        <v>0.15</v>
      </c>
      <c r="O1476">
        <v>31385.41</v>
      </c>
    </row>
    <row r="1477" spans="1:15" x14ac:dyDescent="0.3">
      <c r="A1477" t="s">
        <v>3290</v>
      </c>
      <c r="B1477" t="s">
        <v>1601</v>
      </c>
      <c r="C1477" t="s">
        <v>3291</v>
      </c>
      <c r="D1477" t="s">
        <v>102</v>
      </c>
      <c r="E1477" t="s">
        <v>629</v>
      </c>
      <c r="F1477" t="s">
        <v>71</v>
      </c>
      <c r="G1477" t="s">
        <v>179</v>
      </c>
      <c r="H1477" t="s">
        <v>236</v>
      </c>
      <c r="I1477" t="s">
        <v>118</v>
      </c>
      <c r="J1477" t="s">
        <v>119</v>
      </c>
      <c r="K1477" t="s">
        <v>197</v>
      </c>
      <c r="L1477">
        <v>28626.799999999999</v>
      </c>
      <c r="M1477">
        <v>2</v>
      </c>
      <c r="N1477">
        <v>0.05</v>
      </c>
      <c r="O1477">
        <v>5420.55</v>
      </c>
    </row>
    <row r="1478" spans="1:15" x14ac:dyDescent="0.3">
      <c r="A1478" t="s">
        <v>3292</v>
      </c>
      <c r="B1478" t="s">
        <v>1202</v>
      </c>
      <c r="C1478" t="s">
        <v>1780</v>
      </c>
      <c r="D1478" t="s">
        <v>78</v>
      </c>
      <c r="E1478" t="s">
        <v>893</v>
      </c>
      <c r="F1478" t="s">
        <v>71</v>
      </c>
      <c r="G1478" t="s">
        <v>53</v>
      </c>
      <c r="H1478" t="s">
        <v>90</v>
      </c>
      <c r="I1478" t="s">
        <v>96</v>
      </c>
      <c r="J1478" t="s">
        <v>97</v>
      </c>
      <c r="K1478" t="s">
        <v>98</v>
      </c>
      <c r="L1478">
        <v>77346.710000000006</v>
      </c>
      <c r="M1478">
        <v>7</v>
      </c>
      <c r="N1478">
        <v>0.2</v>
      </c>
      <c r="O1478">
        <v>12245.11</v>
      </c>
    </row>
    <row r="1479" spans="1:15" x14ac:dyDescent="0.3">
      <c r="A1479" t="s">
        <v>3293</v>
      </c>
      <c r="B1479" t="s">
        <v>1518</v>
      </c>
      <c r="C1479" t="s">
        <v>3001</v>
      </c>
      <c r="D1479" t="s">
        <v>78</v>
      </c>
      <c r="E1479" t="s">
        <v>1367</v>
      </c>
      <c r="F1479" t="s">
        <v>52</v>
      </c>
      <c r="G1479" t="s">
        <v>72</v>
      </c>
      <c r="H1479" t="s">
        <v>73</v>
      </c>
      <c r="I1479" t="s">
        <v>118</v>
      </c>
      <c r="J1479" t="s">
        <v>191</v>
      </c>
      <c r="K1479" t="s">
        <v>290</v>
      </c>
      <c r="L1479">
        <v>30031.919999999998</v>
      </c>
      <c r="M1479">
        <v>3</v>
      </c>
      <c r="N1479">
        <v>0.2</v>
      </c>
      <c r="O1479">
        <v>4767.8500000000004</v>
      </c>
    </row>
    <row r="1480" spans="1:15" x14ac:dyDescent="0.3">
      <c r="A1480" t="s">
        <v>3294</v>
      </c>
      <c r="B1480" t="s">
        <v>892</v>
      </c>
      <c r="C1480" t="s">
        <v>2375</v>
      </c>
      <c r="D1480" t="s">
        <v>61</v>
      </c>
      <c r="E1480" t="s">
        <v>425</v>
      </c>
      <c r="F1480" t="s">
        <v>52</v>
      </c>
      <c r="G1480" t="s">
        <v>63</v>
      </c>
      <c r="H1480" t="s">
        <v>172</v>
      </c>
      <c r="I1480" t="s">
        <v>96</v>
      </c>
      <c r="J1480" t="s">
        <v>111</v>
      </c>
      <c r="K1480" t="s">
        <v>112</v>
      </c>
      <c r="L1480">
        <v>31431.33</v>
      </c>
      <c r="M1480">
        <v>7</v>
      </c>
      <c r="N1480">
        <v>0.2</v>
      </c>
      <c r="O1480">
        <v>4389.5</v>
      </c>
    </row>
    <row r="1481" spans="1:15" x14ac:dyDescent="0.3">
      <c r="A1481" t="s">
        <v>3295</v>
      </c>
      <c r="B1481" t="s">
        <v>1107</v>
      </c>
      <c r="C1481" t="s">
        <v>453</v>
      </c>
      <c r="D1481" t="s">
        <v>61</v>
      </c>
      <c r="E1481" t="s">
        <v>2153</v>
      </c>
      <c r="F1481" t="s">
        <v>71</v>
      </c>
      <c r="G1481" t="s">
        <v>72</v>
      </c>
      <c r="H1481" t="s">
        <v>117</v>
      </c>
      <c r="I1481" t="s">
        <v>83</v>
      </c>
      <c r="J1481" t="s">
        <v>449</v>
      </c>
      <c r="K1481" t="s">
        <v>681</v>
      </c>
      <c r="L1481">
        <v>78141.509999999995</v>
      </c>
      <c r="M1481">
        <v>9</v>
      </c>
      <c r="N1481">
        <v>0.05</v>
      </c>
      <c r="O1481">
        <v>13456.22</v>
      </c>
    </row>
    <row r="1482" spans="1:15" x14ac:dyDescent="0.3">
      <c r="A1482" t="s">
        <v>3296</v>
      </c>
      <c r="B1482" t="s">
        <v>1587</v>
      </c>
      <c r="C1482" t="s">
        <v>1792</v>
      </c>
      <c r="D1482" t="s">
        <v>102</v>
      </c>
      <c r="E1482" t="s">
        <v>374</v>
      </c>
      <c r="F1482" t="s">
        <v>80</v>
      </c>
      <c r="G1482" t="s">
        <v>53</v>
      </c>
      <c r="H1482" t="s">
        <v>246</v>
      </c>
      <c r="I1482" t="s">
        <v>118</v>
      </c>
      <c r="J1482" t="s">
        <v>191</v>
      </c>
      <c r="K1482" t="s">
        <v>290</v>
      </c>
      <c r="L1482">
        <v>38140.26</v>
      </c>
      <c r="M1482">
        <v>6</v>
      </c>
      <c r="N1482">
        <v>0.05</v>
      </c>
      <c r="O1482">
        <v>14361.33</v>
      </c>
    </row>
    <row r="1483" spans="1:15" x14ac:dyDescent="0.3">
      <c r="A1483" t="s">
        <v>3297</v>
      </c>
      <c r="B1483" t="s">
        <v>1265</v>
      </c>
      <c r="C1483" t="s">
        <v>2422</v>
      </c>
      <c r="D1483" t="s">
        <v>78</v>
      </c>
      <c r="E1483" t="s">
        <v>1075</v>
      </c>
      <c r="F1483" t="s">
        <v>52</v>
      </c>
      <c r="G1483" t="s">
        <v>53</v>
      </c>
      <c r="H1483" t="s">
        <v>54</v>
      </c>
      <c r="I1483" t="s">
        <v>118</v>
      </c>
      <c r="J1483" t="s">
        <v>119</v>
      </c>
      <c r="K1483" t="s">
        <v>270</v>
      </c>
      <c r="L1483">
        <v>11948.79</v>
      </c>
      <c r="M1483">
        <v>7</v>
      </c>
      <c r="N1483">
        <v>0.2</v>
      </c>
      <c r="O1483">
        <v>2973.12</v>
      </c>
    </row>
    <row r="1484" spans="1:15" x14ac:dyDescent="0.3">
      <c r="A1484" t="s">
        <v>3298</v>
      </c>
      <c r="B1484" t="s">
        <v>3299</v>
      </c>
      <c r="C1484" t="s">
        <v>631</v>
      </c>
      <c r="D1484" t="s">
        <v>78</v>
      </c>
      <c r="E1484" t="s">
        <v>513</v>
      </c>
      <c r="F1484" t="s">
        <v>52</v>
      </c>
      <c r="G1484" t="s">
        <v>179</v>
      </c>
      <c r="H1484" t="s">
        <v>236</v>
      </c>
      <c r="I1484" t="s">
        <v>83</v>
      </c>
      <c r="J1484" t="s">
        <v>379</v>
      </c>
      <c r="K1484" t="s">
        <v>380</v>
      </c>
      <c r="L1484">
        <v>32967.5</v>
      </c>
      <c r="M1484">
        <v>5</v>
      </c>
      <c r="N1484">
        <v>0.2</v>
      </c>
      <c r="O1484">
        <v>10208.15</v>
      </c>
    </row>
    <row r="1485" spans="1:15" x14ac:dyDescent="0.3">
      <c r="A1485" t="s">
        <v>3300</v>
      </c>
      <c r="B1485" t="s">
        <v>2636</v>
      </c>
      <c r="C1485" t="s">
        <v>3301</v>
      </c>
      <c r="D1485" t="s">
        <v>50</v>
      </c>
      <c r="E1485" t="s">
        <v>394</v>
      </c>
      <c r="F1485" t="s">
        <v>71</v>
      </c>
      <c r="G1485" t="s">
        <v>53</v>
      </c>
      <c r="H1485" t="s">
        <v>246</v>
      </c>
      <c r="I1485" t="s">
        <v>55</v>
      </c>
      <c r="J1485" t="s">
        <v>173</v>
      </c>
      <c r="K1485" t="s">
        <v>203</v>
      </c>
      <c r="L1485">
        <v>26121.439999999999</v>
      </c>
      <c r="M1485">
        <v>4</v>
      </c>
      <c r="N1485">
        <v>0.25</v>
      </c>
      <c r="O1485">
        <v>7234.62</v>
      </c>
    </row>
    <row r="1486" spans="1:15" x14ac:dyDescent="0.3">
      <c r="A1486" t="s">
        <v>3302</v>
      </c>
      <c r="B1486" t="s">
        <v>2723</v>
      </c>
      <c r="C1486" t="s">
        <v>2523</v>
      </c>
      <c r="D1486" t="s">
        <v>78</v>
      </c>
      <c r="E1486" t="s">
        <v>1292</v>
      </c>
      <c r="F1486" t="s">
        <v>52</v>
      </c>
      <c r="G1486" t="s">
        <v>179</v>
      </c>
      <c r="H1486" t="s">
        <v>180</v>
      </c>
      <c r="I1486" t="s">
        <v>96</v>
      </c>
      <c r="J1486" t="s">
        <v>166</v>
      </c>
      <c r="K1486" t="s">
        <v>337</v>
      </c>
      <c r="L1486">
        <v>85976.639999999999</v>
      </c>
      <c r="M1486">
        <v>6</v>
      </c>
      <c r="N1486">
        <v>0.2</v>
      </c>
      <c r="O1486">
        <v>11995.69</v>
      </c>
    </row>
    <row r="1487" spans="1:15" x14ac:dyDescent="0.3">
      <c r="A1487" t="s">
        <v>3303</v>
      </c>
      <c r="B1487" t="s">
        <v>249</v>
      </c>
      <c r="C1487" t="s">
        <v>177</v>
      </c>
      <c r="D1487" t="s">
        <v>78</v>
      </c>
      <c r="E1487" t="s">
        <v>3304</v>
      </c>
      <c r="F1487" t="s">
        <v>52</v>
      </c>
      <c r="G1487" t="s">
        <v>63</v>
      </c>
      <c r="H1487" t="s">
        <v>172</v>
      </c>
      <c r="I1487" t="s">
        <v>83</v>
      </c>
      <c r="J1487" t="s">
        <v>449</v>
      </c>
      <c r="K1487" t="s">
        <v>450</v>
      </c>
      <c r="L1487">
        <v>55481.82</v>
      </c>
      <c r="M1487">
        <v>6</v>
      </c>
      <c r="N1487">
        <v>0.15</v>
      </c>
      <c r="O1487">
        <v>8580.18</v>
      </c>
    </row>
    <row r="1488" spans="1:15" x14ac:dyDescent="0.3">
      <c r="A1488" t="s">
        <v>3305</v>
      </c>
      <c r="B1488" t="s">
        <v>1597</v>
      </c>
      <c r="C1488" t="s">
        <v>107</v>
      </c>
      <c r="D1488" t="s">
        <v>102</v>
      </c>
      <c r="E1488" t="s">
        <v>407</v>
      </c>
      <c r="F1488" t="s">
        <v>52</v>
      </c>
      <c r="G1488" t="s">
        <v>81</v>
      </c>
      <c r="H1488" t="s">
        <v>82</v>
      </c>
      <c r="I1488" t="s">
        <v>118</v>
      </c>
      <c r="J1488" t="s">
        <v>303</v>
      </c>
      <c r="K1488" t="s">
        <v>304</v>
      </c>
      <c r="L1488">
        <v>33528.699999999997</v>
      </c>
      <c r="M1488">
        <v>5</v>
      </c>
      <c r="N1488">
        <v>0</v>
      </c>
      <c r="O1488">
        <v>11243.68</v>
      </c>
    </row>
    <row r="1489" spans="1:15" x14ac:dyDescent="0.3">
      <c r="A1489" t="s">
        <v>3306</v>
      </c>
      <c r="B1489" t="s">
        <v>2874</v>
      </c>
      <c r="C1489" t="s">
        <v>1218</v>
      </c>
      <c r="D1489" t="s">
        <v>102</v>
      </c>
      <c r="E1489" t="s">
        <v>374</v>
      </c>
      <c r="F1489" t="s">
        <v>71</v>
      </c>
      <c r="G1489" t="s">
        <v>72</v>
      </c>
      <c r="H1489" t="s">
        <v>73</v>
      </c>
      <c r="I1489" t="s">
        <v>83</v>
      </c>
      <c r="J1489" t="s">
        <v>379</v>
      </c>
      <c r="K1489" t="s">
        <v>562</v>
      </c>
      <c r="L1489">
        <v>4879.68</v>
      </c>
      <c r="M1489">
        <v>3</v>
      </c>
      <c r="N1489">
        <v>0.05</v>
      </c>
      <c r="O1489">
        <v>1234.98</v>
      </c>
    </row>
    <row r="1490" spans="1:15" x14ac:dyDescent="0.3">
      <c r="A1490" t="s">
        <v>3307</v>
      </c>
      <c r="B1490" t="s">
        <v>3308</v>
      </c>
      <c r="C1490" t="s">
        <v>3309</v>
      </c>
      <c r="D1490" t="s">
        <v>102</v>
      </c>
      <c r="E1490" t="s">
        <v>2231</v>
      </c>
      <c r="F1490" t="s">
        <v>71</v>
      </c>
      <c r="G1490" t="s">
        <v>72</v>
      </c>
      <c r="H1490" t="s">
        <v>73</v>
      </c>
      <c r="I1490" t="s">
        <v>83</v>
      </c>
      <c r="J1490" t="s">
        <v>449</v>
      </c>
      <c r="K1490" t="s">
        <v>775</v>
      </c>
      <c r="L1490">
        <v>10340.799999999999</v>
      </c>
      <c r="M1490">
        <v>10</v>
      </c>
      <c r="N1490">
        <v>0.25</v>
      </c>
      <c r="O1490">
        <v>2619.19</v>
      </c>
    </row>
    <row r="1491" spans="1:15" x14ac:dyDescent="0.3">
      <c r="A1491" t="s">
        <v>3310</v>
      </c>
      <c r="B1491" t="s">
        <v>3311</v>
      </c>
      <c r="C1491" t="s">
        <v>880</v>
      </c>
      <c r="D1491" t="s">
        <v>61</v>
      </c>
      <c r="E1491" t="s">
        <v>475</v>
      </c>
      <c r="F1491" t="s">
        <v>80</v>
      </c>
      <c r="G1491" t="s">
        <v>63</v>
      </c>
      <c r="H1491" t="s">
        <v>172</v>
      </c>
      <c r="I1491" t="s">
        <v>83</v>
      </c>
      <c r="J1491" t="s">
        <v>379</v>
      </c>
      <c r="K1491" t="s">
        <v>562</v>
      </c>
      <c r="L1491">
        <v>19496.580000000002</v>
      </c>
      <c r="M1491">
        <v>3</v>
      </c>
      <c r="N1491">
        <v>0.1</v>
      </c>
      <c r="O1491">
        <v>4667.17</v>
      </c>
    </row>
    <row r="1492" spans="1:15" x14ac:dyDescent="0.3">
      <c r="A1492" t="s">
        <v>3312</v>
      </c>
      <c r="B1492" t="s">
        <v>349</v>
      </c>
      <c r="C1492" t="s">
        <v>3313</v>
      </c>
      <c r="D1492" t="s">
        <v>61</v>
      </c>
      <c r="E1492" t="s">
        <v>1929</v>
      </c>
      <c r="F1492" t="s">
        <v>80</v>
      </c>
      <c r="G1492" t="s">
        <v>72</v>
      </c>
      <c r="H1492" t="s">
        <v>73</v>
      </c>
      <c r="I1492" t="s">
        <v>118</v>
      </c>
      <c r="J1492" t="s">
        <v>303</v>
      </c>
      <c r="K1492" t="s">
        <v>304</v>
      </c>
      <c r="L1492">
        <v>100951.8</v>
      </c>
      <c r="M1492">
        <v>10</v>
      </c>
      <c r="N1492">
        <v>0.05</v>
      </c>
      <c r="O1492">
        <v>22027.57</v>
      </c>
    </row>
    <row r="1493" spans="1:15" x14ac:dyDescent="0.3">
      <c r="A1493" t="s">
        <v>3314</v>
      </c>
      <c r="B1493" t="s">
        <v>3315</v>
      </c>
      <c r="C1493" t="s">
        <v>2553</v>
      </c>
      <c r="D1493" t="s">
        <v>78</v>
      </c>
      <c r="E1493" t="s">
        <v>510</v>
      </c>
      <c r="F1493" t="s">
        <v>52</v>
      </c>
      <c r="G1493" t="s">
        <v>179</v>
      </c>
      <c r="H1493" t="s">
        <v>236</v>
      </c>
      <c r="I1493" t="s">
        <v>96</v>
      </c>
      <c r="J1493" t="s">
        <v>97</v>
      </c>
      <c r="K1493" t="s">
        <v>416</v>
      </c>
      <c r="L1493">
        <v>13679.34</v>
      </c>
      <c r="M1493">
        <v>2</v>
      </c>
      <c r="N1493">
        <v>0</v>
      </c>
      <c r="O1493">
        <v>4322.71</v>
      </c>
    </row>
    <row r="1494" spans="1:15" x14ac:dyDescent="0.3">
      <c r="A1494" t="s">
        <v>3316</v>
      </c>
      <c r="B1494" t="s">
        <v>552</v>
      </c>
      <c r="C1494" t="s">
        <v>1440</v>
      </c>
      <c r="D1494" t="s">
        <v>50</v>
      </c>
      <c r="E1494" t="s">
        <v>1574</v>
      </c>
      <c r="F1494" t="s">
        <v>80</v>
      </c>
      <c r="G1494" t="s">
        <v>81</v>
      </c>
      <c r="H1494" t="s">
        <v>95</v>
      </c>
      <c r="I1494" t="s">
        <v>96</v>
      </c>
      <c r="J1494" t="s">
        <v>166</v>
      </c>
      <c r="K1494" t="s">
        <v>337</v>
      </c>
      <c r="L1494">
        <v>35899.599999999999</v>
      </c>
      <c r="M1494">
        <v>5</v>
      </c>
      <c r="N1494">
        <v>0.1</v>
      </c>
      <c r="O1494">
        <v>7765.39</v>
      </c>
    </row>
    <row r="1495" spans="1:15" x14ac:dyDescent="0.3">
      <c r="A1495" t="s">
        <v>3317</v>
      </c>
      <c r="B1495" t="s">
        <v>2308</v>
      </c>
      <c r="C1495" t="s">
        <v>919</v>
      </c>
      <c r="D1495" t="s">
        <v>61</v>
      </c>
      <c r="E1495" t="s">
        <v>523</v>
      </c>
      <c r="F1495" t="s">
        <v>80</v>
      </c>
      <c r="G1495" t="s">
        <v>72</v>
      </c>
      <c r="H1495" t="s">
        <v>117</v>
      </c>
      <c r="I1495" t="s">
        <v>96</v>
      </c>
      <c r="J1495" t="s">
        <v>111</v>
      </c>
      <c r="K1495" t="s">
        <v>112</v>
      </c>
      <c r="L1495">
        <v>46441.5</v>
      </c>
      <c r="M1495">
        <v>10</v>
      </c>
      <c r="N1495">
        <v>0.2</v>
      </c>
      <c r="O1495">
        <v>10593.66</v>
      </c>
    </row>
    <row r="1496" spans="1:15" x14ac:dyDescent="0.3">
      <c r="A1496" t="s">
        <v>3318</v>
      </c>
      <c r="B1496" t="s">
        <v>1572</v>
      </c>
      <c r="C1496" t="s">
        <v>1033</v>
      </c>
      <c r="D1496" t="s">
        <v>61</v>
      </c>
      <c r="E1496" t="s">
        <v>390</v>
      </c>
      <c r="F1496" t="s">
        <v>52</v>
      </c>
      <c r="G1496" t="s">
        <v>63</v>
      </c>
      <c r="H1496" t="s">
        <v>213</v>
      </c>
      <c r="I1496" t="s">
        <v>83</v>
      </c>
      <c r="J1496" t="s">
        <v>156</v>
      </c>
      <c r="K1496" t="s">
        <v>157</v>
      </c>
      <c r="L1496">
        <v>30807.360000000001</v>
      </c>
      <c r="M1496">
        <v>9</v>
      </c>
      <c r="N1496">
        <v>0</v>
      </c>
      <c r="O1496">
        <v>5592.71</v>
      </c>
    </row>
    <row r="1497" spans="1:15" x14ac:dyDescent="0.3">
      <c r="A1497" t="s">
        <v>3319</v>
      </c>
      <c r="B1497" t="s">
        <v>281</v>
      </c>
      <c r="C1497" t="s">
        <v>297</v>
      </c>
      <c r="D1497" t="s">
        <v>61</v>
      </c>
      <c r="E1497" t="s">
        <v>1139</v>
      </c>
      <c r="F1497" t="s">
        <v>80</v>
      </c>
      <c r="G1497" t="s">
        <v>53</v>
      </c>
      <c r="H1497" t="s">
        <v>246</v>
      </c>
      <c r="I1497" t="s">
        <v>55</v>
      </c>
      <c r="J1497" t="s">
        <v>56</v>
      </c>
      <c r="K1497" t="s">
        <v>74</v>
      </c>
      <c r="L1497">
        <v>120297.96</v>
      </c>
      <c r="M1497">
        <v>9</v>
      </c>
      <c r="N1497">
        <v>0.2</v>
      </c>
      <c r="O1497">
        <v>36851.660000000003</v>
      </c>
    </row>
    <row r="1498" spans="1:15" x14ac:dyDescent="0.3">
      <c r="A1498" t="s">
        <v>3320</v>
      </c>
      <c r="B1498" t="s">
        <v>1971</v>
      </c>
      <c r="C1498" t="s">
        <v>1671</v>
      </c>
      <c r="D1498" t="s">
        <v>102</v>
      </c>
      <c r="E1498" t="s">
        <v>1591</v>
      </c>
      <c r="F1498" t="s">
        <v>71</v>
      </c>
      <c r="G1498" t="s">
        <v>179</v>
      </c>
      <c r="H1498" t="s">
        <v>236</v>
      </c>
      <c r="I1498" t="s">
        <v>83</v>
      </c>
      <c r="J1498" t="s">
        <v>84</v>
      </c>
      <c r="K1498" t="s">
        <v>85</v>
      </c>
      <c r="L1498">
        <v>17320.68</v>
      </c>
      <c r="M1498">
        <v>6</v>
      </c>
      <c r="N1498">
        <v>0.15</v>
      </c>
      <c r="O1498">
        <v>3343.83</v>
      </c>
    </row>
    <row r="1499" spans="1:15" x14ac:dyDescent="0.3">
      <c r="A1499" t="s">
        <v>3321</v>
      </c>
      <c r="B1499" t="s">
        <v>3322</v>
      </c>
      <c r="C1499" t="s">
        <v>1024</v>
      </c>
      <c r="D1499" t="s">
        <v>61</v>
      </c>
      <c r="E1499" t="s">
        <v>1047</v>
      </c>
      <c r="F1499" t="s">
        <v>71</v>
      </c>
      <c r="G1499" t="s">
        <v>179</v>
      </c>
      <c r="H1499" t="s">
        <v>180</v>
      </c>
      <c r="I1499" t="s">
        <v>55</v>
      </c>
      <c r="J1499" t="s">
        <v>173</v>
      </c>
      <c r="K1499" t="s">
        <v>780</v>
      </c>
      <c r="L1499">
        <v>72423.89</v>
      </c>
      <c r="M1499">
        <v>7</v>
      </c>
      <c r="N1499">
        <v>0.05</v>
      </c>
      <c r="O1499">
        <v>22489.24</v>
      </c>
    </row>
    <row r="1500" spans="1:15" x14ac:dyDescent="0.3">
      <c r="A1500" t="s">
        <v>3323</v>
      </c>
      <c r="B1500" t="s">
        <v>675</v>
      </c>
      <c r="C1500" t="s">
        <v>701</v>
      </c>
      <c r="D1500" t="s">
        <v>50</v>
      </c>
      <c r="E1500" t="s">
        <v>1308</v>
      </c>
      <c r="F1500" t="s">
        <v>80</v>
      </c>
      <c r="G1500" t="s">
        <v>63</v>
      </c>
      <c r="H1500" t="s">
        <v>172</v>
      </c>
      <c r="I1500" t="s">
        <v>96</v>
      </c>
      <c r="J1500" t="s">
        <v>111</v>
      </c>
      <c r="K1500" t="s">
        <v>112</v>
      </c>
      <c r="L1500">
        <v>13226.08</v>
      </c>
      <c r="M1500">
        <v>4</v>
      </c>
      <c r="N1500">
        <v>0.15</v>
      </c>
      <c r="O1500">
        <v>4113.08</v>
      </c>
    </row>
    <row r="1501" spans="1:15" x14ac:dyDescent="0.3">
      <c r="A1501" t="s">
        <v>3324</v>
      </c>
      <c r="B1501" t="s">
        <v>2861</v>
      </c>
      <c r="C1501" t="s">
        <v>3325</v>
      </c>
      <c r="D1501" t="s">
        <v>78</v>
      </c>
      <c r="E1501" t="s">
        <v>2641</v>
      </c>
      <c r="F1501" t="s">
        <v>71</v>
      </c>
      <c r="G1501" t="s">
        <v>72</v>
      </c>
      <c r="H1501" t="s">
        <v>117</v>
      </c>
      <c r="I1501" t="s">
        <v>55</v>
      </c>
      <c r="J1501" t="s">
        <v>173</v>
      </c>
      <c r="K1501" t="s">
        <v>203</v>
      </c>
      <c r="L1501">
        <v>8077.54</v>
      </c>
      <c r="M1501">
        <v>1</v>
      </c>
      <c r="N1501">
        <v>0.2</v>
      </c>
      <c r="O1501">
        <v>2035.08</v>
      </c>
    </row>
    <row r="1502" spans="1:15" x14ac:dyDescent="0.3">
      <c r="A1502" t="s">
        <v>3326</v>
      </c>
      <c r="B1502" t="s">
        <v>482</v>
      </c>
      <c r="C1502" t="s">
        <v>1547</v>
      </c>
      <c r="D1502" t="s">
        <v>50</v>
      </c>
      <c r="E1502" t="s">
        <v>934</v>
      </c>
      <c r="F1502" t="s">
        <v>80</v>
      </c>
      <c r="G1502" t="s">
        <v>72</v>
      </c>
      <c r="H1502" t="s">
        <v>104</v>
      </c>
      <c r="I1502" t="s">
        <v>55</v>
      </c>
      <c r="J1502" t="s">
        <v>173</v>
      </c>
      <c r="K1502" t="s">
        <v>735</v>
      </c>
      <c r="L1502">
        <v>40495.86</v>
      </c>
      <c r="M1502">
        <v>9</v>
      </c>
      <c r="N1502">
        <v>0.1</v>
      </c>
      <c r="O1502">
        <v>13027.71</v>
      </c>
    </row>
    <row r="1503" spans="1:15" x14ac:dyDescent="0.3">
      <c r="A1503" t="s">
        <v>3327</v>
      </c>
      <c r="B1503" t="s">
        <v>3152</v>
      </c>
      <c r="C1503" t="s">
        <v>77</v>
      </c>
      <c r="D1503" t="s">
        <v>78</v>
      </c>
      <c r="E1503" t="s">
        <v>429</v>
      </c>
      <c r="F1503" t="s">
        <v>71</v>
      </c>
      <c r="G1503" t="s">
        <v>179</v>
      </c>
      <c r="H1503" t="s">
        <v>236</v>
      </c>
      <c r="I1503" t="s">
        <v>118</v>
      </c>
      <c r="J1503" t="s">
        <v>119</v>
      </c>
      <c r="K1503" t="s">
        <v>120</v>
      </c>
      <c r="L1503">
        <v>123123.69</v>
      </c>
      <c r="M1503">
        <v>9</v>
      </c>
      <c r="N1503">
        <v>0.1</v>
      </c>
      <c r="O1503">
        <v>21500.58</v>
      </c>
    </row>
    <row r="1504" spans="1:15" x14ac:dyDescent="0.3">
      <c r="A1504" t="s">
        <v>3328</v>
      </c>
      <c r="B1504" t="s">
        <v>1646</v>
      </c>
      <c r="C1504" t="s">
        <v>1250</v>
      </c>
      <c r="D1504" t="s">
        <v>78</v>
      </c>
      <c r="E1504" t="s">
        <v>1186</v>
      </c>
      <c r="F1504" t="s">
        <v>80</v>
      </c>
      <c r="G1504" t="s">
        <v>81</v>
      </c>
      <c r="H1504" t="s">
        <v>82</v>
      </c>
      <c r="I1504" t="s">
        <v>83</v>
      </c>
      <c r="J1504" t="s">
        <v>156</v>
      </c>
      <c r="K1504" t="s">
        <v>157</v>
      </c>
      <c r="L1504">
        <v>89830.8</v>
      </c>
      <c r="M1504">
        <v>8</v>
      </c>
      <c r="N1504">
        <v>0.15</v>
      </c>
      <c r="O1504">
        <v>16585.939999999999</v>
      </c>
    </row>
    <row r="1505" spans="1:15" x14ac:dyDescent="0.3">
      <c r="A1505" t="s">
        <v>3329</v>
      </c>
      <c r="B1505" t="s">
        <v>485</v>
      </c>
      <c r="C1505" t="s">
        <v>486</v>
      </c>
      <c r="D1505" t="s">
        <v>50</v>
      </c>
      <c r="E1505" t="s">
        <v>676</v>
      </c>
      <c r="F1505" t="s">
        <v>80</v>
      </c>
      <c r="G1505" t="s">
        <v>179</v>
      </c>
      <c r="H1505" t="s">
        <v>180</v>
      </c>
      <c r="I1505" t="s">
        <v>96</v>
      </c>
      <c r="J1505" t="s">
        <v>111</v>
      </c>
      <c r="K1505" t="s">
        <v>112</v>
      </c>
      <c r="L1505">
        <v>13908.21</v>
      </c>
      <c r="M1505">
        <v>1</v>
      </c>
      <c r="N1505">
        <v>0.2</v>
      </c>
      <c r="O1505">
        <v>2978.8</v>
      </c>
    </row>
    <row r="1506" spans="1:15" x14ac:dyDescent="0.3">
      <c r="A1506" t="s">
        <v>3330</v>
      </c>
      <c r="B1506" t="s">
        <v>3331</v>
      </c>
      <c r="C1506" t="s">
        <v>2922</v>
      </c>
      <c r="D1506" t="s">
        <v>50</v>
      </c>
      <c r="E1506" t="s">
        <v>621</v>
      </c>
      <c r="F1506" t="s">
        <v>71</v>
      </c>
      <c r="G1506" t="s">
        <v>63</v>
      </c>
      <c r="H1506" t="s">
        <v>172</v>
      </c>
      <c r="I1506" t="s">
        <v>96</v>
      </c>
      <c r="J1506" t="s">
        <v>111</v>
      </c>
      <c r="K1506" t="s">
        <v>328</v>
      </c>
      <c r="L1506">
        <v>32839.71</v>
      </c>
      <c r="M1506">
        <v>3</v>
      </c>
      <c r="N1506">
        <v>0.25</v>
      </c>
      <c r="O1506">
        <v>9669.1299999999992</v>
      </c>
    </row>
    <row r="1507" spans="1:15" x14ac:dyDescent="0.3">
      <c r="A1507" t="s">
        <v>3332</v>
      </c>
      <c r="B1507" t="s">
        <v>1789</v>
      </c>
      <c r="C1507" t="s">
        <v>2457</v>
      </c>
      <c r="D1507" t="s">
        <v>78</v>
      </c>
      <c r="E1507" t="s">
        <v>1403</v>
      </c>
      <c r="F1507" t="s">
        <v>52</v>
      </c>
      <c r="G1507" t="s">
        <v>81</v>
      </c>
      <c r="H1507" t="s">
        <v>284</v>
      </c>
      <c r="I1507" t="s">
        <v>96</v>
      </c>
      <c r="J1507" t="s">
        <v>111</v>
      </c>
      <c r="K1507" t="s">
        <v>112</v>
      </c>
      <c r="L1507">
        <v>52387.68</v>
      </c>
      <c r="M1507">
        <v>6</v>
      </c>
      <c r="N1507">
        <v>0</v>
      </c>
      <c r="O1507">
        <v>11291.01</v>
      </c>
    </row>
    <row r="1508" spans="1:15" x14ac:dyDescent="0.3">
      <c r="A1508" t="s">
        <v>3333</v>
      </c>
      <c r="B1508" t="s">
        <v>2731</v>
      </c>
      <c r="C1508" t="s">
        <v>816</v>
      </c>
      <c r="D1508" t="s">
        <v>61</v>
      </c>
      <c r="E1508" t="s">
        <v>1731</v>
      </c>
      <c r="F1508" t="s">
        <v>71</v>
      </c>
      <c r="G1508" t="s">
        <v>179</v>
      </c>
      <c r="H1508" t="s">
        <v>180</v>
      </c>
      <c r="I1508" t="s">
        <v>118</v>
      </c>
      <c r="J1508" t="s">
        <v>230</v>
      </c>
      <c r="K1508" t="s">
        <v>356</v>
      </c>
      <c r="L1508">
        <v>116544.24</v>
      </c>
      <c r="M1508">
        <v>9</v>
      </c>
      <c r="N1508">
        <v>0.15</v>
      </c>
      <c r="O1508">
        <v>25132.15</v>
      </c>
    </row>
    <row r="1509" spans="1:15" x14ac:dyDescent="0.3">
      <c r="A1509" t="s">
        <v>3334</v>
      </c>
      <c r="B1509" t="s">
        <v>1344</v>
      </c>
      <c r="C1509" t="s">
        <v>481</v>
      </c>
      <c r="D1509" t="s">
        <v>78</v>
      </c>
      <c r="E1509" t="s">
        <v>229</v>
      </c>
      <c r="F1509" t="s">
        <v>80</v>
      </c>
      <c r="G1509" t="s">
        <v>179</v>
      </c>
      <c r="H1509" t="s">
        <v>180</v>
      </c>
      <c r="I1509" t="s">
        <v>96</v>
      </c>
      <c r="J1509" t="s">
        <v>111</v>
      </c>
      <c r="K1509" t="s">
        <v>225</v>
      </c>
      <c r="L1509">
        <v>18530.099999999999</v>
      </c>
      <c r="M1509">
        <v>6</v>
      </c>
      <c r="N1509">
        <v>0.25</v>
      </c>
      <c r="O1509">
        <v>4188.16</v>
      </c>
    </row>
    <row r="1510" spans="1:15" x14ac:dyDescent="0.3">
      <c r="A1510" t="s">
        <v>3335</v>
      </c>
      <c r="B1510" t="s">
        <v>2665</v>
      </c>
      <c r="C1510" t="s">
        <v>2317</v>
      </c>
      <c r="D1510" t="s">
        <v>61</v>
      </c>
      <c r="E1510" t="s">
        <v>2811</v>
      </c>
      <c r="F1510" t="s">
        <v>52</v>
      </c>
      <c r="G1510" t="s">
        <v>53</v>
      </c>
      <c r="H1510" t="s">
        <v>110</v>
      </c>
      <c r="I1510" t="s">
        <v>96</v>
      </c>
      <c r="J1510" t="s">
        <v>97</v>
      </c>
      <c r="K1510" t="s">
        <v>98</v>
      </c>
      <c r="L1510">
        <v>32241.06</v>
      </c>
      <c r="M1510">
        <v>6</v>
      </c>
      <c r="N1510">
        <v>0.05</v>
      </c>
      <c r="O1510">
        <v>6711.53</v>
      </c>
    </row>
    <row r="1511" spans="1:15" x14ac:dyDescent="0.3">
      <c r="A1511" t="s">
        <v>3336</v>
      </c>
      <c r="B1511" t="s">
        <v>216</v>
      </c>
      <c r="C1511" t="s">
        <v>200</v>
      </c>
      <c r="D1511" t="s">
        <v>50</v>
      </c>
      <c r="E1511" t="s">
        <v>2201</v>
      </c>
      <c r="F1511" t="s">
        <v>80</v>
      </c>
      <c r="G1511" t="s">
        <v>81</v>
      </c>
      <c r="H1511" t="s">
        <v>82</v>
      </c>
      <c r="I1511" t="s">
        <v>55</v>
      </c>
      <c r="J1511" t="s">
        <v>141</v>
      </c>
      <c r="K1511" t="s">
        <v>978</v>
      </c>
      <c r="L1511">
        <v>13213.93</v>
      </c>
      <c r="M1511">
        <v>1</v>
      </c>
      <c r="N1511">
        <v>0.1</v>
      </c>
      <c r="O1511">
        <v>4126.18</v>
      </c>
    </row>
    <row r="1512" spans="1:15" x14ac:dyDescent="0.3">
      <c r="A1512" t="s">
        <v>3337</v>
      </c>
      <c r="B1512" t="s">
        <v>878</v>
      </c>
      <c r="C1512" t="s">
        <v>1902</v>
      </c>
      <c r="D1512" t="s">
        <v>102</v>
      </c>
      <c r="E1512" t="s">
        <v>229</v>
      </c>
      <c r="F1512" t="s">
        <v>80</v>
      </c>
      <c r="G1512" t="s">
        <v>179</v>
      </c>
      <c r="H1512" t="s">
        <v>236</v>
      </c>
      <c r="I1512" t="s">
        <v>83</v>
      </c>
      <c r="J1512" t="s">
        <v>379</v>
      </c>
      <c r="K1512" t="s">
        <v>562</v>
      </c>
      <c r="L1512">
        <v>41226.57</v>
      </c>
      <c r="M1512">
        <v>3</v>
      </c>
      <c r="N1512">
        <v>0</v>
      </c>
      <c r="O1512">
        <v>14253.75</v>
      </c>
    </row>
    <row r="1513" spans="1:15" x14ac:dyDescent="0.3">
      <c r="A1513" t="s">
        <v>3338</v>
      </c>
      <c r="B1513" t="s">
        <v>2676</v>
      </c>
      <c r="C1513" t="s">
        <v>3339</v>
      </c>
      <c r="D1513" t="s">
        <v>102</v>
      </c>
      <c r="E1513" t="s">
        <v>688</v>
      </c>
      <c r="F1513" t="s">
        <v>52</v>
      </c>
      <c r="G1513" t="s">
        <v>72</v>
      </c>
      <c r="H1513" t="s">
        <v>104</v>
      </c>
      <c r="I1513" t="s">
        <v>55</v>
      </c>
      <c r="J1513" t="s">
        <v>173</v>
      </c>
      <c r="K1513" t="s">
        <v>780</v>
      </c>
      <c r="L1513">
        <v>44658.09</v>
      </c>
      <c r="M1513">
        <v>9</v>
      </c>
      <c r="N1513">
        <v>0.15</v>
      </c>
      <c r="O1513">
        <v>14326.37</v>
      </c>
    </row>
    <row r="1514" spans="1:15" x14ac:dyDescent="0.3">
      <c r="A1514" t="s">
        <v>3340</v>
      </c>
      <c r="B1514" t="s">
        <v>489</v>
      </c>
      <c r="C1514" t="s">
        <v>3254</v>
      </c>
      <c r="D1514" t="s">
        <v>102</v>
      </c>
      <c r="E1514" t="s">
        <v>146</v>
      </c>
      <c r="F1514" t="s">
        <v>80</v>
      </c>
      <c r="G1514" t="s">
        <v>72</v>
      </c>
      <c r="H1514" t="s">
        <v>346</v>
      </c>
      <c r="I1514" t="s">
        <v>96</v>
      </c>
      <c r="J1514" t="s">
        <v>135</v>
      </c>
      <c r="K1514" t="s">
        <v>136</v>
      </c>
      <c r="L1514">
        <v>68863.039999999994</v>
      </c>
      <c r="M1514">
        <v>8</v>
      </c>
      <c r="N1514">
        <v>0.1</v>
      </c>
      <c r="O1514">
        <v>19418.59</v>
      </c>
    </row>
    <row r="1515" spans="1:15" x14ac:dyDescent="0.3">
      <c r="A1515" t="s">
        <v>3341</v>
      </c>
      <c r="B1515" t="s">
        <v>2747</v>
      </c>
      <c r="C1515" t="s">
        <v>1089</v>
      </c>
      <c r="D1515" t="s">
        <v>102</v>
      </c>
      <c r="E1515" t="s">
        <v>2065</v>
      </c>
      <c r="F1515" t="s">
        <v>71</v>
      </c>
      <c r="G1515" t="s">
        <v>179</v>
      </c>
      <c r="H1515" t="s">
        <v>180</v>
      </c>
      <c r="I1515" t="s">
        <v>83</v>
      </c>
      <c r="J1515" t="s">
        <v>156</v>
      </c>
      <c r="K1515" t="s">
        <v>285</v>
      </c>
      <c r="L1515">
        <v>23114.560000000001</v>
      </c>
      <c r="M1515">
        <v>8</v>
      </c>
      <c r="N1515">
        <v>0</v>
      </c>
      <c r="O1515">
        <v>4303.58</v>
      </c>
    </row>
    <row r="1516" spans="1:15" x14ac:dyDescent="0.3">
      <c r="A1516" t="s">
        <v>3342</v>
      </c>
      <c r="B1516" t="s">
        <v>348</v>
      </c>
      <c r="C1516" t="s">
        <v>2213</v>
      </c>
      <c r="D1516" t="s">
        <v>102</v>
      </c>
      <c r="E1516" t="s">
        <v>2641</v>
      </c>
      <c r="F1516" t="s">
        <v>52</v>
      </c>
      <c r="G1516" t="s">
        <v>72</v>
      </c>
      <c r="H1516" t="s">
        <v>104</v>
      </c>
      <c r="I1516" t="s">
        <v>118</v>
      </c>
      <c r="J1516" t="s">
        <v>303</v>
      </c>
      <c r="K1516" t="s">
        <v>421</v>
      </c>
      <c r="L1516">
        <v>11580.24</v>
      </c>
      <c r="M1516">
        <v>2</v>
      </c>
      <c r="N1516">
        <v>0.1</v>
      </c>
      <c r="O1516">
        <v>3500.76</v>
      </c>
    </row>
    <row r="1517" spans="1:15" x14ac:dyDescent="0.3">
      <c r="A1517" t="s">
        <v>3343</v>
      </c>
      <c r="B1517" t="s">
        <v>3344</v>
      </c>
      <c r="C1517" t="s">
        <v>1503</v>
      </c>
      <c r="D1517" t="s">
        <v>102</v>
      </c>
      <c r="E1517" t="s">
        <v>109</v>
      </c>
      <c r="F1517" t="s">
        <v>52</v>
      </c>
      <c r="G1517" t="s">
        <v>179</v>
      </c>
      <c r="H1517" t="s">
        <v>236</v>
      </c>
      <c r="I1517" t="s">
        <v>118</v>
      </c>
      <c r="J1517" t="s">
        <v>303</v>
      </c>
      <c r="K1517" t="s">
        <v>491</v>
      </c>
      <c r="L1517">
        <v>117976.05</v>
      </c>
      <c r="M1517">
        <v>9</v>
      </c>
      <c r="N1517">
        <v>0.25</v>
      </c>
      <c r="O1517">
        <v>15063.05</v>
      </c>
    </row>
    <row r="1518" spans="1:15" x14ac:dyDescent="0.3">
      <c r="A1518" t="s">
        <v>3345</v>
      </c>
      <c r="B1518" t="s">
        <v>1800</v>
      </c>
      <c r="C1518" t="s">
        <v>1377</v>
      </c>
      <c r="D1518" t="s">
        <v>78</v>
      </c>
      <c r="E1518" t="s">
        <v>746</v>
      </c>
      <c r="F1518" t="s">
        <v>52</v>
      </c>
      <c r="G1518" t="s">
        <v>81</v>
      </c>
      <c r="H1518" t="s">
        <v>284</v>
      </c>
      <c r="I1518" t="s">
        <v>55</v>
      </c>
      <c r="J1518" t="s">
        <v>65</v>
      </c>
      <c r="K1518" t="s">
        <v>66</v>
      </c>
      <c r="L1518">
        <v>1289.72</v>
      </c>
      <c r="M1518">
        <v>4</v>
      </c>
      <c r="N1518">
        <v>0.05</v>
      </c>
      <c r="O1518">
        <v>341.04</v>
      </c>
    </row>
    <row r="1519" spans="1:15" x14ac:dyDescent="0.3">
      <c r="A1519" t="s">
        <v>3346</v>
      </c>
      <c r="B1519" t="s">
        <v>1321</v>
      </c>
      <c r="C1519" t="s">
        <v>2348</v>
      </c>
      <c r="D1519" t="s">
        <v>61</v>
      </c>
      <c r="E1519" t="s">
        <v>124</v>
      </c>
      <c r="F1519" t="s">
        <v>71</v>
      </c>
      <c r="G1519" t="s">
        <v>72</v>
      </c>
      <c r="H1519" t="s">
        <v>73</v>
      </c>
      <c r="I1519" t="s">
        <v>96</v>
      </c>
      <c r="J1519" t="s">
        <v>111</v>
      </c>
      <c r="K1519" t="s">
        <v>225</v>
      </c>
      <c r="L1519">
        <v>36027.699999999997</v>
      </c>
      <c r="M1519">
        <v>10</v>
      </c>
      <c r="N1519">
        <v>0.1</v>
      </c>
      <c r="O1519">
        <v>6531.62</v>
      </c>
    </row>
    <row r="1520" spans="1:15" x14ac:dyDescent="0.3">
      <c r="A1520" t="s">
        <v>3347</v>
      </c>
      <c r="B1520" t="s">
        <v>453</v>
      </c>
      <c r="C1520" t="s">
        <v>1411</v>
      </c>
      <c r="D1520" t="s">
        <v>102</v>
      </c>
      <c r="E1520" t="s">
        <v>625</v>
      </c>
      <c r="F1520" t="s">
        <v>71</v>
      </c>
      <c r="G1520" t="s">
        <v>63</v>
      </c>
      <c r="H1520" t="s">
        <v>202</v>
      </c>
      <c r="I1520" t="s">
        <v>118</v>
      </c>
      <c r="J1520" t="s">
        <v>191</v>
      </c>
      <c r="K1520" t="s">
        <v>290</v>
      </c>
      <c r="L1520">
        <v>8287.11</v>
      </c>
      <c r="M1520">
        <v>3</v>
      </c>
      <c r="N1520">
        <v>0.2</v>
      </c>
      <c r="O1520">
        <v>1386.38</v>
      </c>
    </row>
    <row r="1521" spans="1:15" x14ac:dyDescent="0.3">
      <c r="A1521" t="s">
        <v>3348</v>
      </c>
      <c r="B1521" t="s">
        <v>1397</v>
      </c>
      <c r="C1521" t="s">
        <v>220</v>
      </c>
      <c r="D1521" t="s">
        <v>102</v>
      </c>
      <c r="E1521" t="s">
        <v>703</v>
      </c>
      <c r="F1521" t="s">
        <v>71</v>
      </c>
      <c r="G1521" t="s">
        <v>81</v>
      </c>
      <c r="H1521" t="s">
        <v>284</v>
      </c>
      <c r="I1521" t="s">
        <v>118</v>
      </c>
      <c r="J1521" t="s">
        <v>119</v>
      </c>
      <c r="K1521" t="s">
        <v>120</v>
      </c>
      <c r="L1521">
        <v>16197.04</v>
      </c>
      <c r="M1521">
        <v>8</v>
      </c>
      <c r="N1521">
        <v>0.1</v>
      </c>
      <c r="O1521">
        <v>2593.8000000000002</v>
      </c>
    </row>
    <row r="1522" spans="1:15" x14ac:dyDescent="0.3">
      <c r="A1522" t="s">
        <v>3349</v>
      </c>
      <c r="B1522" t="s">
        <v>452</v>
      </c>
      <c r="C1522" t="s">
        <v>1411</v>
      </c>
      <c r="D1522" t="s">
        <v>102</v>
      </c>
      <c r="E1522" t="s">
        <v>1150</v>
      </c>
      <c r="F1522" t="s">
        <v>52</v>
      </c>
      <c r="G1522" t="s">
        <v>81</v>
      </c>
      <c r="H1522" t="s">
        <v>186</v>
      </c>
      <c r="I1522" t="s">
        <v>118</v>
      </c>
      <c r="J1522" t="s">
        <v>191</v>
      </c>
      <c r="K1522" t="s">
        <v>192</v>
      </c>
      <c r="L1522">
        <v>71086.2</v>
      </c>
      <c r="M1522">
        <v>5</v>
      </c>
      <c r="N1522">
        <v>0.2</v>
      </c>
      <c r="O1522">
        <v>15583.85</v>
      </c>
    </row>
    <row r="1523" spans="1:15" x14ac:dyDescent="0.3">
      <c r="A1523" t="s">
        <v>3350</v>
      </c>
      <c r="B1523" t="s">
        <v>2004</v>
      </c>
      <c r="C1523" t="s">
        <v>3351</v>
      </c>
      <c r="D1523" t="s">
        <v>102</v>
      </c>
      <c r="E1523" t="s">
        <v>1612</v>
      </c>
      <c r="F1523" t="s">
        <v>71</v>
      </c>
      <c r="G1523" t="s">
        <v>63</v>
      </c>
      <c r="H1523" t="s">
        <v>64</v>
      </c>
      <c r="I1523" t="s">
        <v>83</v>
      </c>
      <c r="J1523" t="s">
        <v>156</v>
      </c>
      <c r="K1523" t="s">
        <v>157</v>
      </c>
      <c r="L1523">
        <v>30818.76</v>
      </c>
      <c r="M1523">
        <v>7</v>
      </c>
      <c r="N1523">
        <v>0.15</v>
      </c>
      <c r="O1523">
        <v>7534.56</v>
      </c>
    </row>
    <row r="1524" spans="1:15" x14ac:dyDescent="0.3">
      <c r="A1524" t="s">
        <v>3352</v>
      </c>
      <c r="B1524" t="s">
        <v>826</v>
      </c>
      <c r="C1524" t="s">
        <v>2504</v>
      </c>
      <c r="D1524" t="s">
        <v>61</v>
      </c>
      <c r="E1524" t="s">
        <v>2047</v>
      </c>
      <c r="F1524" t="s">
        <v>52</v>
      </c>
      <c r="G1524" t="s">
        <v>179</v>
      </c>
      <c r="H1524" t="s">
        <v>180</v>
      </c>
      <c r="I1524" t="s">
        <v>118</v>
      </c>
      <c r="J1524" t="s">
        <v>303</v>
      </c>
      <c r="K1524" t="s">
        <v>421</v>
      </c>
      <c r="L1524">
        <v>101822</v>
      </c>
      <c r="M1524">
        <v>7</v>
      </c>
      <c r="N1524">
        <v>0.05</v>
      </c>
      <c r="O1524">
        <v>25513.96</v>
      </c>
    </row>
    <row r="1525" spans="1:15" x14ac:dyDescent="0.3">
      <c r="A1525" t="s">
        <v>3353</v>
      </c>
      <c r="B1525" t="s">
        <v>183</v>
      </c>
      <c r="C1525" t="s">
        <v>184</v>
      </c>
      <c r="D1525" t="s">
        <v>78</v>
      </c>
      <c r="E1525" t="s">
        <v>954</v>
      </c>
      <c r="F1525" t="s">
        <v>52</v>
      </c>
      <c r="G1525" t="s">
        <v>72</v>
      </c>
      <c r="H1525" t="s">
        <v>117</v>
      </c>
      <c r="I1525" t="s">
        <v>83</v>
      </c>
      <c r="J1525" t="s">
        <v>156</v>
      </c>
      <c r="K1525" t="s">
        <v>157</v>
      </c>
      <c r="L1525">
        <v>7157.8</v>
      </c>
      <c r="M1525">
        <v>10</v>
      </c>
      <c r="N1525">
        <v>0.25</v>
      </c>
      <c r="O1525">
        <v>1669.42</v>
      </c>
    </row>
    <row r="1526" spans="1:15" x14ac:dyDescent="0.3">
      <c r="A1526" t="s">
        <v>3354</v>
      </c>
      <c r="B1526" t="s">
        <v>1238</v>
      </c>
      <c r="C1526" t="s">
        <v>159</v>
      </c>
      <c r="D1526" t="s">
        <v>50</v>
      </c>
      <c r="E1526" t="s">
        <v>2713</v>
      </c>
      <c r="F1526" t="s">
        <v>52</v>
      </c>
      <c r="G1526" t="s">
        <v>81</v>
      </c>
      <c r="H1526" t="s">
        <v>82</v>
      </c>
      <c r="I1526" t="s">
        <v>96</v>
      </c>
      <c r="J1526" t="s">
        <v>97</v>
      </c>
      <c r="K1526" t="s">
        <v>98</v>
      </c>
      <c r="L1526">
        <v>33833.5</v>
      </c>
      <c r="M1526">
        <v>10</v>
      </c>
      <c r="N1526">
        <v>0.1</v>
      </c>
      <c r="O1526">
        <v>9354.0499999999993</v>
      </c>
    </row>
    <row r="1527" spans="1:15" x14ac:dyDescent="0.3">
      <c r="A1527" t="s">
        <v>3355</v>
      </c>
      <c r="B1527" t="s">
        <v>3356</v>
      </c>
      <c r="C1527" t="s">
        <v>1936</v>
      </c>
      <c r="D1527" t="s">
        <v>50</v>
      </c>
      <c r="E1527" t="s">
        <v>1226</v>
      </c>
      <c r="F1527" t="s">
        <v>71</v>
      </c>
      <c r="G1527" t="s">
        <v>179</v>
      </c>
      <c r="H1527" t="s">
        <v>236</v>
      </c>
      <c r="I1527" t="s">
        <v>55</v>
      </c>
      <c r="J1527" t="s">
        <v>65</v>
      </c>
      <c r="K1527" t="s">
        <v>91</v>
      </c>
      <c r="L1527">
        <v>41254.949999999997</v>
      </c>
      <c r="M1527">
        <v>5</v>
      </c>
      <c r="N1527">
        <v>0.15</v>
      </c>
      <c r="O1527">
        <v>13779.8</v>
      </c>
    </row>
    <row r="1528" spans="1:15" x14ac:dyDescent="0.3">
      <c r="A1528" t="s">
        <v>3357</v>
      </c>
      <c r="B1528" t="s">
        <v>2415</v>
      </c>
      <c r="C1528" t="s">
        <v>1457</v>
      </c>
      <c r="D1528" t="s">
        <v>61</v>
      </c>
      <c r="E1528" t="s">
        <v>279</v>
      </c>
      <c r="F1528" t="s">
        <v>80</v>
      </c>
      <c r="G1528" t="s">
        <v>63</v>
      </c>
      <c r="H1528" t="s">
        <v>172</v>
      </c>
      <c r="I1528" t="s">
        <v>83</v>
      </c>
      <c r="J1528" t="s">
        <v>156</v>
      </c>
      <c r="K1528" t="s">
        <v>285</v>
      </c>
      <c r="L1528">
        <v>29758.94</v>
      </c>
      <c r="M1528">
        <v>2</v>
      </c>
      <c r="N1528">
        <v>0.1</v>
      </c>
      <c r="O1528">
        <v>5400.46</v>
      </c>
    </row>
    <row r="1529" spans="1:15" x14ac:dyDescent="0.3">
      <c r="A1529" t="s">
        <v>3358</v>
      </c>
      <c r="B1529" t="s">
        <v>617</v>
      </c>
      <c r="C1529" t="s">
        <v>3359</v>
      </c>
      <c r="D1529" t="s">
        <v>50</v>
      </c>
      <c r="E1529" t="s">
        <v>621</v>
      </c>
      <c r="F1529" t="s">
        <v>52</v>
      </c>
      <c r="G1529" t="s">
        <v>63</v>
      </c>
      <c r="H1529" t="s">
        <v>213</v>
      </c>
      <c r="I1529" t="s">
        <v>55</v>
      </c>
      <c r="J1529" t="s">
        <v>173</v>
      </c>
      <c r="K1529" t="s">
        <v>203</v>
      </c>
      <c r="L1529">
        <v>18884.36</v>
      </c>
      <c r="M1529">
        <v>4</v>
      </c>
      <c r="N1529">
        <v>0.2</v>
      </c>
      <c r="O1529">
        <v>4412.82</v>
      </c>
    </row>
    <row r="1530" spans="1:15" x14ac:dyDescent="0.3">
      <c r="A1530" t="s">
        <v>3360</v>
      </c>
      <c r="B1530" t="s">
        <v>539</v>
      </c>
      <c r="C1530" t="s">
        <v>884</v>
      </c>
      <c r="D1530" t="s">
        <v>61</v>
      </c>
      <c r="E1530" t="s">
        <v>2223</v>
      </c>
      <c r="F1530" t="s">
        <v>52</v>
      </c>
      <c r="G1530" t="s">
        <v>53</v>
      </c>
      <c r="H1530" t="s">
        <v>246</v>
      </c>
      <c r="I1530" t="s">
        <v>96</v>
      </c>
      <c r="J1530" t="s">
        <v>135</v>
      </c>
      <c r="K1530" t="s">
        <v>395</v>
      </c>
      <c r="L1530">
        <v>35189.19</v>
      </c>
      <c r="M1530">
        <v>3</v>
      </c>
      <c r="N1530">
        <v>0</v>
      </c>
      <c r="O1530">
        <v>8845.18</v>
      </c>
    </row>
    <row r="1531" spans="1:15" x14ac:dyDescent="0.3">
      <c r="A1531" t="s">
        <v>3361</v>
      </c>
      <c r="B1531" t="s">
        <v>942</v>
      </c>
      <c r="C1531" t="s">
        <v>3016</v>
      </c>
      <c r="D1531" t="s">
        <v>102</v>
      </c>
      <c r="E1531" t="s">
        <v>2467</v>
      </c>
      <c r="F1531" t="s">
        <v>80</v>
      </c>
      <c r="G1531" t="s">
        <v>72</v>
      </c>
      <c r="H1531" t="s">
        <v>104</v>
      </c>
      <c r="I1531" t="s">
        <v>96</v>
      </c>
      <c r="J1531" t="s">
        <v>111</v>
      </c>
      <c r="K1531" t="s">
        <v>328</v>
      </c>
      <c r="L1531">
        <v>42478.38</v>
      </c>
      <c r="M1531">
        <v>6</v>
      </c>
      <c r="N1531">
        <v>0.2</v>
      </c>
      <c r="O1531">
        <v>10934.03</v>
      </c>
    </row>
    <row r="1532" spans="1:15" x14ac:dyDescent="0.3">
      <c r="A1532" t="s">
        <v>3362</v>
      </c>
      <c r="B1532" t="s">
        <v>164</v>
      </c>
      <c r="C1532" t="s">
        <v>339</v>
      </c>
      <c r="D1532" t="s">
        <v>102</v>
      </c>
      <c r="E1532" t="s">
        <v>454</v>
      </c>
      <c r="F1532" t="s">
        <v>71</v>
      </c>
      <c r="G1532" t="s">
        <v>179</v>
      </c>
      <c r="H1532" t="s">
        <v>180</v>
      </c>
      <c r="I1532" t="s">
        <v>55</v>
      </c>
      <c r="J1532" t="s">
        <v>56</v>
      </c>
      <c r="K1532" t="s">
        <v>57</v>
      </c>
      <c r="L1532">
        <v>70298.899999999994</v>
      </c>
      <c r="M1532">
        <v>10</v>
      </c>
      <c r="N1532">
        <v>0.05</v>
      </c>
      <c r="O1532">
        <v>14147.59</v>
      </c>
    </row>
    <row r="1533" spans="1:15" x14ac:dyDescent="0.3">
      <c r="A1533" t="s">
        <v>3363</v>
      </c>
      <c r="B1533" t="s">
        <v>2506</v>
      </c>
      <c r="C1533" t="s">
        <v>1653</v>
      </c>
      <c r="D1533" t="s">
        <v>102</v>
      </c>
      <c r="E1533" t="s">
        <v>407</v>
      </c>
      <c r="F1533" t="s">
        <v>52</v>
      </c>
      <c r="G1533" t="s">
        <v>81</v>
      </c>
      <c r="H1533" t="s">
        <v>284</v>
      </c>
      <c r="I1533" t="s">
        <v>96</v>
      </c>
      <c r="J1533" t="s">
        <v>111</v>
      </c>
      <c r="K1533" t="s">
        <v>225</v>
      </c>
      <c r="L1533">
        <v>64752.21</v>
      </c>
      <c r="M1533">
        <v>9</v>
      </c>
      <c r="N1533">
        <v>0</v>
      </c>
      <c r="O1533">
        <v>15296.32</v>
      </c>
    </row>
    <row r="1534" spans="1:15" x14ac:dyDescent="0.3">
      <c r="A1534" t="s">
        <v>3364</v>
      </c>
      <c r="B1534" t="s">
        <v>2288</v>
      </c>
      <c r="C1534" t="s">
        <v>933</v>
      </c>
      <c r="D1534" t="s">
        <v>61</v>
      </c>
      <c r="E1534" t="s">
        <v>807</v>
      </c>
      <c r="F1534" t="s">
        <v>71</v>
      </c>
      <c r="G1534" t="s">
        <v>72</v>
      </c>
      <c r="H1534" t="s">
        <v>73</v>
      </c>
      <c r="I1534" t="s">
        <v>96</v>
      </c>
      <c r="J1534" t="s">
        <v>111</v>
      </c>
      <c r="K1534" t="s">
        <v>112</v>
      </c>
      <c r="L1534">
        <v>17256.599999999999</v>
      </c>
      <c r="M1534">
        <v>2</v>
      </c>
      <c r="N1534">
        <v>0.2</v>
      </c>
      <c r="O1534">
        <v>2734.33</v>
      </c>
    </row>
    <row r="1535" spans="1:15" x14ac:dyDescent="0.3">
      <c r="A1535" t="s">
        <v>3365</v>
      </c>
      <c r="B1535" t="s">
        <v>281</v>
      </c>
      <c r="C1535" t="s">
        <v>1324</v>
      </c>
      <c r="D1535" t="s">
        <v>50</v>
      </c>
      <c r="E1535" t="s">
        <v>1824</v>
      </c>
      <c r="F1535" t="s">
        <v>71</v>
      </c>
      <c r="G1535" t="s">
        <v>53</v>
      </c>
      <c r="H1535" t="s">
        <v>246</v>
      </c>
      <c r="I1535" t="s">
        <v>55</v>
      </c>
      <c r="J1535" t="s">
        <v>65</v>
      </c>
      <c r="K1535" t="s">
        <v>91</v>
      </c>
      <c r="L1535">
        <v>22692.05</v>
      </c>
      <c r="M1535">
        <v>5</v>
      </c>
      <c r="N1535">
        <v>0.05</v>
      </c>
      <c r="O1535">
        <v>7633.13</v>
      </c>
    </row>
    <row r="1536" spans="1:15" x14ac:dyDescent="0.3">
      <c r="A1536" t="s">
        <v>3366</v>
      </c>
      <c r="B1536" t="s">
        <v>431</v>
      </c>
      <c r="C1536" t="s">
        <v>456</v>
      </c>
      <c r="D1536" t="s">
        <v>102</v>
      </c>
      <c r="E1536" t="s">
        <v>1091</v>
      </c>
      <c r="F1536" t="s">
        <v>71</v>
      </c>
      <c r="G1536" t="s">
        <v>53</v>
      </c>
      <c r="H1536" t="s">
        <v>110</v>
      </c>
      <c r="I1536" t="s">
        <v>118</v>
      </c>
      <c r="J1536" t="s">
        <v>191</v>
      </c>
      <c r="K1536" t="s">
        <v>192</v>
      </c>
      <c r="L1536">
        <v>8833.4500000000007</v>
      </c>
      <c r="M1536">
        <v>1</v>
      </c>
      <c r="N1536">
        <v>0.1</v>
      </c>
      <c r="O1536">
        <v>1705.48</v>
      </c>
    </row>
    <row r="1537" spans="1:15" x14ac:dyDescent="0.3">
      <c r="A1537" t="s">
        <v>3367</v>
      </c>
      <c r="B1537" t="s">
        <v>2700</v>
      </c>
      <c r="C1537" t="s">
        <v>2421</v>
      </c>
      <c r="D1537" t="s">
        <v>102</v>
      </c>
      <c r="E1537" t="s">
        <v>1220</v>
      </c>
      <c r="F1537" t="s">
        <v>80</v>
      </c>
      <c r="G1537" t="s">
        <v>81</v>
      </c>
      <c r="H1537" t="s">
        <v>284</v>
      </c>
      <c r="I1537" t="s">
        <v>83</v>
      </c>
      <c r="J1537" t="s">
        <v>379</v>
      </c>
      <c r="K1537" t="s">
        <v>380</v>
      </c>
      <c r="L1537">
        <v>29243.58</v>
      </c>
      <c r="M1537">
        <v>6</v>
      </c>
      <c r="N1537">
        <v>0.05</v>
      </c>
      <c r="O1537">
        <v>4702.3500000000004</v>
      </c>
    </row>
    <row r="1538" spans="1:15" x14ac:dyDescent="0.3">
      <c r="A1538" t="s">
        <v>3368</v>
      </c>
      <c r="B1538" t="s">
        <v>2182</v>
      </c>
      <c r="C1538" t="s">
        <v>549</v>
      </c>
      <c r="D1538" t="s">
        <v>50</v>
      </c>
      <c r="E1538" t="s">
        <v>253</v>
      </c>
      <c r="F1538" t="s">
        <v>71</v>
      </c>
      <c r="G1538" t="s">
        <v>179</v>
      </c>
      <c r="H1538" t="s">
        <v>180</v>
      </c>
      <c r="I1538" t="s">
        <v>83</v>
      </c>
      <c r="J1538" t="s">
        <v>84</v>
      </c>
      <c r="K1538" t="s">
        <v>257</v>
      </c>
      <c r="L1538">
        <v>53089.919999999998</v>
      </c>
      <c r="M1538">
        <v>6</v>
      </c>
      <c r="N1538">
        <v>0.1</v>
      </c>
      <c r="O1538">
        <v>17775.14</v>
      </c>
    </row>
    <row r="1539" spans="1:15" x14ac:dyDescent="0.3">
      <c r="A1539" t="s">
        <v>3369</v>
      </c>
      <c r="B1539" t="s">
        <v>1834</v>
      </c>
      <c r="C1539" t="s">
        <v>1529</v>
      </c>
      <c r="D1539" t="s">
        <v>50</v>
      </c>
      <c r="E1539" t="s">
        <v>1328</v>
      </c>
      <c r="F1539" t="s">
        <v>80</v>
      </c>
      <c r="G1539" t="s">
        <v>81</v>
      </c>
      <c r="H1539" t="s">
        <v>95</v>
      </c>
      <c r="I1539" t="s">
        <v>55</v>
      </c>
      <c r="J1539" t="s">
        <v>65</v>
      </c>
      <c r="K1539" t="s">
        <v>66</v>
      </c>
      <c r="L1539">
        <v>119128.14</v>
      </c>
      <c r="M1539">
        <v>9</v>
      </c>
      <c r="N1539">
        <v>0.25</v>
      </c>
      <c r="O1539">
        <v>29360.560000000001</v>
      </c>
    </row>
    <row r="1540" spans="1:15" x14ac:dyDescent="0.3">
      <c r="A1540" t="s">
        <v>3370</v>
      </c>
      <c r="B1540" t="s">
        <v>2501</v>
      </c>
      <c r="C1540" t="s">
        <v>2529</v>
      </c>
      <c r="D1540" t="s">
        <v>102</v>
      </c>
      <c r="E1540" t="s">
        <v>2764</v>
      </c>
      <c r="F1540" t="s">
        <v>80</v>
      </c>
      <c r="G1540" t="s">
        <v>63</v>
      </c>
      <c r="H1540" t="s">
        <v>202</v>
      </c>
      <c r="I1540" t="s">
        <v>83</v>
      </c>
      <c r="J1540" t="s">
        <v>156</v>
      </c>
      <c r="K1540" t="s">
        <v>285</v>
      </c>
      <c r="L1540">
        <v>104909.56</v>
      </c>
      <c r="M1540">
        <v>7</v>
      </c>
      <c r="N1540">
        <v>0</v>
      </c>
      <c r="O1540">
        <v>28844.89</v>
      </c>
    </row>
    <row r="1541" spans="1:15" x14ac:dyDescent="0.3">
      <c r="A1541" t="s">
        <v>3371</v>
      </c>
      <c r="B1541" t="s">
        <v>3372</v>
      </c>
      <c r="C1541" t="s">
        <v>2012</v>
      </c>
      <c r="D1541" t="s">
        <v>102</v>
      </c>
      <c r="E1541" t="s">
        <v>2245</v>
      </c>
      <c r="F1541" t="s">
        <v>80</v>
      </c>
      <c r="G1541" t="s">
        <v>53</v>
      </c>
      <c r="H1541" t="s">
        <v>246</v>
      </c>
      <c r="I1541" t="s">
        <v>55</v>
      </c>
      <c r="J1541" t="s">
        <v>173</v>
      </c>
      <c r="K1541" t="s">
        <v>203</v>
      </c>
      <c r="L1541">
        <v>36122.559999999998</v>
      </c>
      <c r="M1541">
        <v>8</v>
      </c>
      <c r="N1541">
        <v>0.2</v>
      </c>
      <c r="O1541">
        <v>10615.48</v>
      </c>
    </row>
    <row r="1542" spans="1:15" x14ac:dyDescent="0.3">
      <c r="A1542" t="s">
        <v>3373</v>
      </c>
      <c r="B1542" t="s">
        <v>555</v>
      </c>
      <c r="C1542" t="s">
        <v>1522</v>
      </c>
      <c r="D1542" t="s">
        <v>50</v>
      </c>
      <c r="E1542" t="s">
        <v>155</v>
      </c>
      <c r="F1542" t="s">
        <v>80</v>
      </c>
      <c r="G1542" t="s">
        <v>179</v>
      </c>
      <c r="H1542" t="s">
        <v>180</v>
      </c>
      <c r="I1542" t="s">
        <v>96</v>
      </c>
      <c r="J1542" t="s">
        <v>135</v>
      </c>
      <c r="K1542" t="s">
        <v>395</v>
      </c>
      <c r="L1542">
        <v>88192.68</v>
      </c>
      <c r="M1542">
        <v>6</v>
      </c>
      <c r="N1542">
        <v>0.1</v>
      </c>
      <c r="O1542">
        <v>21027.360000000001</v>
      </c>
    </row>
    <row r="1543" spans="1:15" x14ac:dyDescent="0.3">
      <c r="A1543" t="s">
        <v>3374</v>
      </c>
      <c r="B1543" t="s">
        <v>3375</v>
      </c>
      <c r="C1543" t="s">
        <v>3376</v>
      </c>
      <c r="D1543" t="s">
        <v>78</v>
      </c>
      <c r="E1543" t="s">
        <v>370</v>
      </c>
      <c r="F1543" t="s">
        <v>80</v>
      </c>
      <c r="G1543" t="s">
        <v>53</v>
      </c>
      <c r="H1543" t="s">
        <v>54</v>
      </c>
      <c r="I1543" t="s">
        <v>83</v>
      </c>
      <c r="J1543" t="s">
        <v>379</v>
      </c>
      <c r="K1543" t="s">
        <v>562</v>
      </c>
      <c r="L1543">
        <v>32945.300000000003</v>
      </c>
      <c r="M1543">
        <v>5</v>
      </c>
      <c r="N1543">
        <v>0.05</v>
      </c>
      <c r="O1543">
        <v>6929.26</v>
      </c>
    </row>
    <row r="1544" spans="1:15" x14ac:dyDescent="0.3">
      <c r="A1544" t="s">
        <v>3377</v>
      </c>
      <c r="B1544" t="s">
        <v>891</v>
      </c>
      <c r="C1544" t="s">
        <v>1699</v>
      </c>
      <c r="D1544" t="s">
        <v>50</v>
      </c>
      <c r="E1544" t="s">
        <v>1753</v>
      </c>
      <c r="F1544" t="s">
        <v>80</v>
      </c>
      <c r="G1544" t="s">
        <v>63</v>
      </c>
      <c r="H1544" t="s">
        <v>172</v>
      </c>
      <c r="I1544" t="s">
        <v>55</v>
      </c>
      <c r="J1544" t="s">
        <v>141</v>
      </c>
      <c r="K1544" t="s">
        <v>978</v>
      </c>
      <c r="L1544">
        <v>13204.01</v>
      </c>
      <c r="M1544">
        <v>1</v>
      </c>
      <c r="N1544">
        <v>0.05</v>
      </c>
      <c r="O1544">
        <v>5011.32</v>
      </c>
    </row>
    <row r="1545" spans="1:15" x14ac:dyDescent="0.3">
      <c r="A1545" t="s">
        <v>3378</v>
      </c>
      <c r="B1545" t="s">
        <v>1865</v>
      </c>
      <c r="C1545" t="s">
        <v>452</v>
      </c>
      <c r="D1545" t="s">
        <v>102</v>
      </c>
      <c r="E1545" t="s">
        <v>2728</v>
      </c>
      <c r="F1545" t="s">
        <v>80</v>
      </c>
      <c r="G1545" t="s">
        <v>63</v>
      </c>
      <c r="H1545" t="s">
        <v>202</v>
      </c>
      <c r="I1545" t="s">
        <v>83</v>
      </c>
      <c r="J1545" t="s">
        <v>449</v>
      </c>
      <c r="K1545" t="s">
        <v>681</v>
      </c>
      <c r="L1545">
        <v>249.71</v>
      </c>
      <c r="M1545">
        <v>1</v>
      </c>
      <c r="N1545">
        <v>0.2</v>
      </c>
      <c r="O1545">
        <v>51.35</v>
      </c>
    </row>
    <row r="1546" spans="1:15" x14ac:dyDescent="0.3">
      <c r="A1546" t="s">
        <v>3379</v>
      </c>
      <c r="B1546" t="s">
        <v>2372</v>
      </c>
      <c r="C1546" t="s">
        <v>1728</v>
      </c>
      <c r="D1546" t="s">
        <v>50</v>
      </c>
      <c r="E1546" t="s">
        <v>1434</v>
      </c>
      <c r="F1546" t="s">
        <v>71</v>
      </c>
      <c r="G1546" t="s">
        <v>81</v>
      </c>
      <c r="H1546" t="s">
        <v>82</v>
      </c>
      <c r="I1546" t="s">
        <v>55</v>
      </c>
      <c r="J1546" t="s">
        <v>56</v>
      </c>
      <c r="K1546" t="s">
        <v>74</v>
      </c>
      <c r="L1546">
        <v>37025.760000000002</v>
      </c>
      <c r="M1546">
        <v>3</v>
      </c>
      <c r="N1546">
        <v>0.05</v>
      </c>
      <c r="O1546">
        <v>8041.67</v>
      </c>
    </row>
    <row r="1547" spans="1:15" x14ac:dyDescent="0.3">
      <c r="A1547" t="s">
        <v>3380</v>
      </c>
      <c r="B1547" t="s">
        <v>2124</v>
      </c>
      <c r="C1547" t="s">
        <v>3299</v>
      </c>
      <c r="D1547" t="s">
        <v>102</v>
      </c>
      <c r="E1547" t="s">
        <v>495</v>
      </c>
      <c r="F1547" t="s">
        <v>71</v>
      </c>
      <c r="G1547" t="s">
        <v>81</v>
      </c>
      <c r="H1547" t="s">
        <v>95</v>
      </c>
      <c r="I1547" t="s">
        <v>118</v>
      </c>
      <c r="J1547" t="s">
        <v>191</v>
      </c>
      <c r="K1547" t="s">
        <v>290</v>
      </c>
      <c r="L1547">
        <v>51131.01</v>
      </c>
      <c r="M1547">
        <v>7</v>
      </c>
      <c r="N1547">
        <v>0.1</v>
      </c>
      <c r="O1547">
        <v>13937.58</v>
      </c>
    </row>
    <row r="1548" spans="1:15" x14ac:dyDescent="0.3">
      <c r="A1548" t="s">
        <v>3381</v>
      </c>
      <c r="B1548" t="s">
        <v>2877</v>
      </c>
      <c r="C1548" t="s">
        <v>1587</v>
      </c>
      <c r="D1548" t="s">
        <v>50</v>
      </c>
      <c r="E1548" t="s">
        <v>1409</v>
      </c>
      <c r="F1548" t="s">
        <v>80</v>
      </c>
      <c r="G1548" t="s">
        <v>72</v>
      </c>
      <c r="H1548" t="s">
        <v>104</v>
      </c>
      <c r="I1548" t="s">
        <v>83</v>
      </c>
      <c r="J1548" t="s">
        <v>379</v>
      </c>
      <c r="K1548" t="s">
        <v>716</v>
      </c>
      <c r="L1548">
        <v>21801.18</v>
      </c>
      <c r="M1548">
        <v>2</v>
      </c>
      <c r="N1548">
        <v>0.05</v>
      </c>
      <c r="O1548">
        <v>3349.55</v>
      </c>
    </row>
    <row r="1549" spans="1:15" x14ac:dyDescent="0.3">
      <c r="A1549" t="s">
        <v>3382</v>
      </c>
      <c r="B1549" t="s">
        <v>1223</v>
      </c>
      <c r="C1549" t="s">
        <v>3383</v>
      </c>
      <c r="D1549" t="s">
        <v>50</v>
      </c>
      <c r="E1549" t="s">
        <v>1049</v>
      </c>
      <c r="F1549" t="s">
        <v>80</v>
      </c>
      <c r="G1549" t="s">
        <v>179</v>
      </c>
      <c r="H1549" t="s">
        <v>236</v>
      </c>
      <c r="I1549" t="s">
        <v>118</v>
      </c>
      <c r="J1549" t="s">
        <v>230</v>
      </c>
      <c r="K1549" t="s">
        <v>231</v>
      </c>
      <c r="L1549">
        <v>34309.800000000003</v>
      </c>
      <c r="M1549">
        <v>3</v>
      </c>
      <c r="N1549">
        <v>0.1</v>
      </c>
      <c r="O1549">
        <v>11192.95</v>
      </c>
    </row>
    <row r="1550" spans="1:15" x14ac:dyDescent="0.3">
      <c r="A1550" t="s">
        <v>3384</v>
      </c>
      <c r="B1550" t="s">
        <v>1107</v>
      </c>
      <c r="C1550" t="s">
        <v>3385</v>
      </c>
      <c r="D1550" t="s">
        <v>78</v>
      </c>
      <c r="E1550" t="s">
        <v>1621</v>
      </c>
      <c r="F1550" t="s">
        <v>71</v>
      </c>
      <c r="G1550" t="s">
        <v>53</v>
      </c>
      <c r="H1550" t="s">
        <v>90</v>
      </c>
      <c r="I1550" t="s">
        <v>83</v>
      </c>
      <c r="J1550" t="s">
        <v>84</v>
      </c>
      <c r="K1550" t="s">
        <v>105</v>
      </c>
      <c r="L1550">
        <v>4505.0600000000004</v>
      </c>
      <c r="M1550">
        <v>7</v>
      </c>
      <c r="N1550">
        <v>0.1</v>
      </c>
      <c r="O1550">
        <v>1241.6400000000001</v>
      </c>
    </row>
    <row r="1551" spans="1:15" x14ac:dyDescent="0.3">
      <c r="A1551" t="s">
        <v>3386</v>
      </c>
      <c r="B1551" t="s">
        <v>852</v>
      </c>
      <c r="C1551" t="s">
        <v>2141</v>
      </c>
      <c r="D1551" t="s">
        <v>78</v>
      </c>
      <c r="E1551" t="s">
        <v>692</v>
      </c>
      <c r="F1551" t="s">
        <v>80</v>
      </c>
      <c r="G1551" t="s">
        <v>72</v>
      </c>
      <c r="H1551" t="s">
        <v>346</v>
      </c>
      <c r="I1551" t="s">
        <v>96</v>
      </c>
      <c r="J1551" t="s">
        <v>166</v>
      </c>
      <c r="K1551" t="s">
        <v>167</v>
      </c>
      <c r="L1551">
        <v>1613.26</v>
      </c>
      <c r="M1551">
        <v>1</v>
      </c>
      <c r="N1551">
        <v>0.2</v>
      </c>
      <c r="O1551">
        <v>471.73</v>
      </c>
    </row>
    <row r="1552" spans="1:15" x14ac:dyDescent="0.3">
      <c r="A1552" t="s">
        <v>3387</v>
      </c>
      <c r="B1552" t="s">
        <v>3388</v>
      </c>
      <c r="C1552" t="s">
        <v>3389</v>
      </c>
      <c r="D1552" t="s">
        <v>50</v>
      </c>
      <c r="E1552" t="s">
        <v>1707</v>
      </c>
      <c r="F1552" t="s">
        <v>52</v>
      </c>
      <c r="G1552" t="s">
        <v>179</v>
      </c>
      <c r="H1552" t="s">
        <v>180</v>
      </c>
      <c r="I1552" t="s">
        <v>83</v>
      </c>
      <c r="J1552" t="s">
        <v>156</v>
      </c>
      <c r="K1552" t="s">
        <v>208</v>
      </c>
      <c r="L1552">
        <v>72221.279999999999</v>
      </c>
      <c r="M1552">
        <v>8</v>
      </c>
      <c r="N1552">
        <v>0.1</v>
      </c>
      <c r="O1552">
        <v>10267.49</v>
      </c>
    </row>
    <row r="1553" spans="1:15" x14ac:dyDescent="0.3">
      <c r="A1553" t="s">
        <v>3390</v>
      </c>
      <c r="B1553" t="s">
        <v>2709</v>
      </c>
      <c r="C1553" t="s">
        <v>1194</v>
      </c>
      <c r="D1553" t="s">
        <v>61</v>
      </c>
      <c r="E1553" t="s">
        <v>1419</v>
      </c>
      <c r="F1553" t="s">
        <v>71</v>
      </c>
      <c r="G1553" t="s">
        <v>179</v>
      </c>
      <c r="H1553" t="s">
        <v>180</v>
      </c>
      <c r="I1553" t="s">
        <v>96</v>
      </c>
      <c r="J1553" t="s">
        <v>97</v>
      </c>
      <c r="K1553" t="s">
        <v>416</v>
      </c>
      <c r="L1553">
        <v>81549.3</v>
      </c>
      <c r="M1553">
        <v>6</v>
      </c>
      <c r="N1553">
        <v>0.15</v>
      </c>
      <c r="O1553">
        <v>23786.07</v>
      </c>
    </row>
    <row r="1554" spans="1:15" x14ac:dyDescent="0.3">
      <c r="A1554" t="s">
        <v>3391</v>
      </c>
      <c r="B1554" t="s">
        <v>1114</v>
      </c>
      <c r="C1554" t="s">
        <v>368</v>
      </c>
      <c r="D1554" t="s">
        <v>61</v>
      </c>
      <c r="E1554" t="s">
        <v>1284</v>
      </c>
      <c r="F1554" t="s">
        <v>52</v>
      </c>
      <c r="G1554" t="s">
        <v>53</v>
      </c>
      <c r="H1554" t="s">
        <v>90</v>
      </c>
      <c r="I1554" t="s">
        <v>96</v>
      </c>
      <c r="J1554" t="s">
        <v>111</v>
      </c>
      <c r="K1554" t="s">
        <v>328</v>
      </c>
      <c r="L1554">
        <v>7452.05</v>
      </c>
      <c r="M1554">
        <v>5</v>
      </c>
      <c r="N1554">
        <v>0.2</v>
      </c>
      <c r="O1554">
        <v>2243.5100000000002</v>
      </c>
    </row>
    <row r="1555" spans="1:15" x14ac:dyDescent="0.3">
      <c r="A1555" t="s">
        <v>3392</v>
      </c>
      <c r="B1555" t="s">
        <v>1457</v>
      </c>
      <c r="C1555" t="s">
        <v>1104</v>
      </c>
      <c r="D1555" t="s">
        <v>78</v>
      </c>
      <c r="E1555" t="s">
        <v>116</v>
      </c>
      <c r="F1555" t="s">
        <v>52</v>
      </c>
      <c r="G1555" t="s">
        <v>63</v>
      </c>
      <c r="H1555" t="s">
        <v>213</v>
      </c>
      <c r="I1555" t="s">
        <v>83</v>
      </c>
      <c r="J1555" t="s">
        <v>84</v>
      </c>
      <c r="K1555" t="s">
        <v>257</v>
      </c>
      <c r="L1555">
        <v>4649</v>
      </c>
      <c r="M1555">
        <v>10</v>
      </c>
      <c r="N1555">
        <v>0.25</v>
      </c>
      <c r="O1555">
        <v>639.58000000000004</v>
      </c>
    </row>
    <row r="1556" spans="1:15" x14ac:dyDescent="0.3">
      <c r="A1556" t="s">
        <v>3393</v>
      </c>
      <c r="B1556" t="s">
        <v>2543</v>
      </c>
      <c r="C1556" t="s">
        <v>3033</v>
      </c>
      <c r="D1556" t="s">
        <v>50</v>
      </c>
      <c r="E1556" t="s">
        <v>2444</v>
      </c>
      <c r="F1556" t="s">
        <v>80</v>
      </c>
      <c r="G1556" t="s">
        <v>53</v>
      </c>
      <c r="H1556" t="s">
        <v>110</v>
      </c>
      <c r="I1556" t="s">
        <v>55</v>
      </c>
      <c r="J1556" t="s">
        <v>141</v>
      </c>
      <c r="K1556" t="s">
        <v>978</v>
      </c>
      <c r="L1556">
        <v>3837.89</v>
      </c>
      <c r="M1556">
        <v>7</v>
      </c>
      <c r="N1556">
        <v>0</v>
      </c>
      <c r="O1556">
        <v>1412.55</v>
      </c>
    </row>
    <row r="1557" spans="1:15" x14ac:dyDescent="0.3">
      <c r="A1557" t="s">
        <v>3394</v>
      </c>
      <c r="B1557" t="s">
        <v>373</v>
      </c>
      <c r="C1557" t="s">
        <v>3395</v>
      </c>
      <c r="D1557" t="s">
        <v>61</v>
      </c>
      <c r="E1557" t="s">
        <v>355</v>
      </c>
      <c r="F1557" t="s">
        <v>52</v>
      </c>
      <c r="G1557" t="s">
        <v>81</v>
      </c>
      <c r="H1557" t="s">
        <v>284</v>
      </c>
      <c r="I1557" t="s">
        <v>83</v>
      </c>
      <c r="J1557" t="s">
        <v>156</v>
      </c>
      <c r="K1557" t="s">
        <v>208</v>
      </c>
      <c r="L1557">
        <v>8511.51</v>
      </c>
      <c r="M1557">
        <v>7</v>
      </c>
      <c r="N1557">
        <v>0</v>
      </c>
      <c r="O1557">
        <v>3138.42</v>
      </c>
    </row>
    <row r="1558" spans="1:15" x14ac:dyDescent="0.3">
      <c r="A1558" t="s">
        <v>3396</v>
      </c>
      <c r="B1558" t="s">
        <v>2566</v>
      </c>
      <c r="C1558" t="s">
        <v>154</v>
      </c>
      <c r="D1558" t="s">
        <v>78</v>
      </c>
      <c r="E1558" t="s">
        <v>1501</v>
      </c>
      <c r="F1558" t="s">
        <v>80</v>
      </c>
      <c r="G1558" t="s">
        <v>63</v>
      </c>
      <c r="H1558" t="s">
        <v>202</v>
      </c>
      <c r="I1558" t="s">
        <v>118</v>
      </c>
      <c r="J1558" t="s">
        <v>303</v>
      </c>
      <c r="K1558" t="s">
        <v>421</v>
      </c>
      <c r="L1558">
        <v>24092.2</v>
      </c>
      <c r="M1558">
        <v>5</v>
      </c>
      <c r="N1558">
        <v>0.25</v>
      </c>
      <c r="O1558">
        <v>7019.85</v>
      </c>
    </row>
    <row r="1559" spans="1:15" x14ac:dyDescent="0.3">
      <c r="A1559" t="s">
        <v>3397</v>
      </c>
      <c r="B1559" t="s">
        <v>1886</v>
      </c>
      <c r="C1559" t="s">
        <v>1887</v>
      </c>
      <c r="D1559" t="s">
        <v>61</v>
      </c>
      <c r="E1559" t="s">
        <v>1615</v>
      </c>
      <c r="F1559" t="s">
        <v>71</v>
      </c>
      <c r="G1559" t="s">
        <v>53</v>
      </c>
      <c r="H1559" t="s">
        <v>90</v>
      </c>
      <c r="I1559" t="s">
        <v>96</v>
      </c>
      <c r="J1559" t="s">
        <v>111</v>
      </c>
      <c r="K1559" t="s">
        <v>328</v>
      </c>
      <c r="L1559">
        <v>15040.7</v>
      </c>
      <c r="M1559">
        <v>10</v>
      </c>
      <c r="N1559">
        <v>0.05</v>
      </c>
      <c r="O1559">
        <v>5691.02</v>
      </c>
    </row>
    <row r="1560" spans="1:15" x14ac:dyDescent="0.3">
      <c r="A1560" t="s">
        <v>3398</v>
      </c>
      <c r="B1560" t="s">
        <v>764</v>
      </c>
      <c r="C1560" t="s">
        <v>968</v>
      </c>
      <c r="D1560" t="s">
        <v>61</v>
      </c>
      <c r="E1560" t="s">
        <v>629</v>
      </c>
      <c r="F1560" t="s">
        <v>52</v>
      </c>
      <c r="G1560" t="s">
        <v>72</v>
      </c>
      <c r="H1560" t="s">
        <v>104</v>
      </c>
      <c r="I1560" t="s">
        <v>118</v>
      </c>
      <c r="J1560" t="s">
        <v>119</v>
      </c>
      <c r="K1560" t="s">
        <v>120</v>
      </c>
      <c r="L1560">
        <v>119902.08</v>
      </c>
      <c r="M1560">
        <v>8</v>
      </c>
      <c r="N1560">
        <v>0.2</v>
      </c>
      <c r="O1560">
        <v>34314.129999999997</v>
      </c>
    </row>
    <row r="1561" spans="1:15" x14ac:dyDescent="0.3">
      <c r="A1561" t="s">
        <v>3399</v>
      </c>
      <c r="B1561" t="s">
        <v>1369</v>
      </c>
      <c r="C1561" t="s">
        <v>1585</v>
      </c>
      <c r="D1561" t="s">
        <v>50</v>
      </c>
      <c r="E1561" t="s">
        <v>1615</v>
      </c>
      <c r="F1561" t="s">
        <v>80</v>
      </c>
      <c r="G1561" t="s">
        <v>53</v>
      </c>
      <c r="H1561" t="s">
        <v>246</v>
      </c>
      <c r="I1561" t="s">
        <v>96</v>
      </c>
      <c r="J1561" t="s">
        <v>111</v>
      </c>
      <c r="K1561" t="s">
        <v>225</v>
      </c>
      <c r="L1561">
        <v>89180.7</v>
      </c>
      <c r="M1561">
        <v>7</v>
      </c>
      <c r="N1561">
        <v>0.25</v>
      </c>
      <c r="O1561">
        <v>13222.6</v>
      </c>
    </row>
    <row r="1562" spans="1:15" x14ac:dyDescent="0.3">
      <c r="A1562" t="s">
        <v>3400</v>
      </c>
      <c r="B1562" t="s">
        <v>3339</v>
      </c>
      <c r="C1562" t="s">
        <v>522</v>
      </c>
      <c r="D1562" t="s">
        <v>102</v>
      </c>
      <c r="E1562" t="s">
        <v>561</v>
      </c>
      <c r="F1562" t="s">
        <v>71</v>
      </c>
      <c r="G1562" t="s">
        <v>81</v>
      </c>
      <c r="H1562" t="s">
        <v>186</v>
      </c>
      <c r="I1562" t="s">
        <v>96</v>
      </c>
      <c r="J1562" t="s">
        <v>166</v>
      </c>
      <c r="K1562" t="s">
        <v>762</v>
      </c>
      <c r="L1562">
        <v>59467.9</v>
      </c>
      <c r="M1562">
        <v>5</v>
      </c>
      <c r="N1562">
        <v>0.1</v>
      </c>
      <c r="O1562">
        <v>15075.49</v>
      </c>
    </row>
    <row r="1563" spans="1:15" x14ac:dyDescent="0.3">
      <c r="A1563" t="s">
        <v>3401</v>
      </c>
      <c r="B1563" t="s">
        <v>926</v>
      </c>
      <c r="C1563" t="s">
        <v>1558</v>
      </c>
      <c r="D1563" t="s">
        <v>61</v>
      </c>
      <c r="E1563" t="s">
        <v>625</v>
      </c>
      <c r="F1563" t="s">
        <v>80</v>
      </c>
      <c r="G1563" t="s">
        <v>53</v>
      </c>
      <c r="H1563" t="s">
        <v>90</v>
      </c>
      <c r="I1563" t="s">
        <v>55</v>
      </c>
      <c r="J1563" t="s">
        <v>173</v>
      </c>
      <c r="K1563" t="s">
        <v>735</v>
      </c>
      <c r="L1563">
        <v>24265.78</v>
      </c>
      <c r="M1563">
        <v>2</v>
      </c>
      <c r="N1563">
        <v>0.1</v>
      </c>
      <c r="O1563">
        <v>6002.51</v>
      </c>
    </row>
    <row r="1564" spans="1:15" x14ac:dyDescent="0.3">
      <c r="A1564" t="s">
        <v>3402</v>
      </c>
      <c r="B1564" t="s">
        <v>2547</v>
      </c>
      <c r="C1564" t="s">
        <v>3403</v>
      </c>
      <c r="D1564" t="s">
        <v>61</v>
      </c>
      <c r="E1564" t="s">
        <v>871</v>
      </c>
      <c r="F1564" t="s">
        <v>71</v>
      </c>
      <c r="G1564" t="s">
        <v>72</v>
      </c>
      <c r="H1564" t="s">
        <v>104</v>
      </c>
      <c r="I1564" t="s">
        <v>118</v>
      </c>
      <c r="J1564" t="s">
        <v>191</v>
      </c>
      <c r="K1564" t="s">
        <v>829</v>
      </c>
      <c r="L1564">
        <v>92433.88</v>
      </c>
      <c r="M1564">
        <v>7</v>
      </c>
      <c r="N1564">
        <v>0.15</v>
      </c>
      <c r="O1564">
        <v>20669.810000000001</v>
      </c>
    </row>
    <row r="1565" spans="1:15" x14ac:dyDescent="0.3">
      <c r="A1565" t="s">
        <v>3404</v>
      </c>
      <c r="B1565" t="s">
        <v>3405</v>
      </c>
      <c r="C1565" t="s">
        <v>1475</v>
      </c>
      <c r="D1565" t="s">
        <v>50</v>
      </c>
      <c r="E1565" t="s">
        <v>1055</v>
      </c>
      <c r="F1565" t="s">
        <v>71</v>
      </c>
      <c r="G1565" t="s">
        <v>179</v>
      </c>
      <c r="H1565" t="s">
        <v>236</v>
      </c>
      <c r="I1565" t="s">
        <v>83</v>
      </c>
      <c r="J1565" t="s">
        <v>84</v>
      </c>
      <c r="K1565" t="s">
        <v>257</v>
      </c>
      <c r="L1565">
        <v>118276.9</v>
      </c>
      <c r="M1565">
        <v>10</v>
      </c>
      <c r="N1565">
        <v>0</v>
      </c>
      <c r="O1565">
        <v>18631.669999999998</v>
      </c>
    </row>
    <row r="1566" spans="1:15" x14ac:dyDescent="0.3">
      <c r="A1566" t="s">
        <v>3406</v>
      </c>
      <c r="B1566" t="s">
        <v>1124</v>
      </c>
      <c r="C1566" t="s">
        <v>2575</v>
      </c>
      <c r="D1566" t="s">
        <v>78</v>
      </c>
      <c r="E1566" t="s">
        <v>1199</v>
      </c>
      <c r="F1566" t="s">
        <v>52</v>
      </c>
      <c r="G1566" t="s">
        <v>81</v>
      </c>
      <c r="H1566" t="s">
        <v>186</v>
      </c>
      <c r="I1566" t="s">
        <v>83</v>
      </c>
      <c r="J1566" t="s">
        <v>449</v>
      </c>
      <c r="K1566" t="s">
        <v>681</v>
      </c>
      <c r="L1566">
        <v>21183.81</v>
      </c>
      <c r="M1566">
        <v>3</v>
      </c>
      <c r="N1566">
        <v>0</v>
      </c>
      <c r="O1566">
        <v>3933.97</v>
      </c>
    </row>
    <row r="1567" spans="1:15" x14ac:dyDescent="0.3">
      <c r="A1567" t="s">
        <v>3407</v>
      </c>
      <c r="B1567" t="s">
        <v>3408</v>
      </c>
      <c r="C1567" t="s">
        <v>3069</v>
      </c>
      <c r="D1567" t="s">
        <v>78</v>
      </c>
      <c r="E1567" t="s">
        <v>2480</v>
      </c>
      <c r="F1567" t="s">
        <v>80</v>
      </c>
      <c r="G1567" t="s">
        <v>179</v>
      </c>
      <c r="H1567" t="s">
        <v>236</v>
      </c>
      <c r="I1567" t="s">
        <v>83</v>
      </c>
      <c r="J1567" t="s">
        <v>449</v>
      </c>
      <c r="K1567" t="s">
        <v>681</v>
      </c>
      <c r="L1567">
        <v>38726.730000000003</v>
      </c>
      <c r="M1567">
        <v>9</v>
      </c>
      <c r="N1567">
        <v>0.15</v>
      </c>
      <c r="O1567">
        <v>8749.2000000000007</v>
      </c>
    </row>
    <row r="1568" spans="1:15" x14ac:dyDescent="0.3">
      <c r="A1568" t="s">
        <v>3409</v>
      </c>
      <c r="B1568" t="s">
        <v>2627</v>
      </c>
      <c r="C1568" t="s">
        <v>1023</v>
      </c>
      <c r="D1568" t="s">
        <v>78</v>
      </c>
      <c r="E1568" t="s">
        <v>2256</v>
      </c>
      <c r="F1568" t="s">
        <v>52</v>
      </c>
      <c r="G1568" t="s">
        <v>81</v>
      </c>
      <c r="H1568" t="s">
        <v>82</v>
      </c>
      <c r="I1568" t="s">
        <v>83</v>
      </c>
      <c r="J1568" t="s">
        <v>449</v>
      </c>
      <c r="K1568" t="s">
        <v>775</v>
      </c>
      <c r="L1568">
        <v>28816.98</v>
      </c>
      <c r="M1568">
        <v>6</v>
      </c>
      <c r="N1568">
        <v>0.25</v>
      </c>
      <c r="O1568">
        <v>4594.05</v>
      </c>
    </row>
    <row r="1569" spans="1:15" x14ac:dyDescent="0.3">
      <c r="A1569" t="s">
        <v>3410</v>
      </c>
      <c r="B1569" t="s">
        <v>1223</v>
      </c>
      <c r="C1569" t="s">
        <v>1351</v>
      </c>
      <c r="D1569" t="s">
        <v>61</v>
      </c>
      <c r="E1569" t="s">
        <v>1085</v>
      </c>
      <c r="F1569" t="s">
        <v>52</v>
      </c>
      <c r="G1569" t="s">
        <v>63</v>
      </c>
      <c r="H1569" t="s">
        <v>213</v>
      </c>
      <c r="I1569" t="s">
        <v>118</v>
      </c>
      <c r="J1569" t="s">
        <v>119</v>
      </c>
      <c r="K1569" t="s">
        <v>120</v>
      </c>
      <c r="L1569">
        <v>30202.92</v>
      </c>
      <c r="M1569">
        <v>4</v>
      </c>
      <c r="N1569">
        <v>0</v>
      </c>
      <c r="O1569">
        <v>6693.5</v>
      </c>
    </row>
    <row r="1570" spans="1:15" x14ac:dyDescent="0.3">
      <c r="A1570" t="s">
        <v>3411</v>
      </c>
      <c r="B1570" t="s">
        <v>3238</v>
      </c>
      <c r="C1570" t="s">
        <v>1803</v>
      </c>
      <c r="D1570" t="s">
        <v>102</v>
      </c>
      <c r="E1570" t="s">
        <v>171</v>
      </c>
      <c r="F1570" t="s">
        <v>52</v>
      </c>
      <c r="G1570" t="s">
        <v>53</v>
      </c>
      <c r="H1570" t="s">
        <v>54</v>
      </c>
      <c r="I1570" t="s">
        <v>83</v>
      </c>
      <c r="J1570" t="s">
        <v>449</v>
      </c>
      <c r="K1570" t="s">
        <v>681</v>
      </c>
      <c r="L1570">
        <v>66809.84</v>
      </c>
      <c r="M1570">
        <v>8</v>
      </c>
      <c r="N1570">
        <v>0.2</v>
      </c>
      <c r="O1570">
        <v>13056.01</v>
      </c>
    </row>
    <row r="1571" spans="1:15" x14ac:dyDescent="0.3">
      <c r="A1571" t="s">
        <v>3412</v>
      </c>
      <c r="B1571" t="s">
        <v>1691</v>
      </c>
      <c r="C1571" t="s">
        <v>3413</v>
      </c>
      <c r="D1571" t="s">
        <v>50</v>
      </c>
      <c r="E1571" t="s">
        <v>585</v>
      </c>
      <c r="F1571" t="s">
        <v>52</v>
      </c>
      <c r="G1571" t="s">
        <v>53</v>
      </c>
      <c r="H1571" t="s">
        <v>90</v>
      </c>
      <c r="I1571" t="s">
        <v>96</v>
      </c>
      <c r="J1571" t="s">
        <v>111</v>
      </c>
      <c r="K1571" t="s">
        <v>328</v>
      </c>
      <c r="L1571">
        <v>22606.28</v>
      </c>
      <c r="M1571">
        <v>2</v>
      </c>
      <c r="N1571">
        <v>0.15</v>
      </c>
      <c r="O1571">
        <v>4095.08</v>
      </c>
    </row>
    <row r="1572" spans="1:15" x14ac:dyDescent="0.3">
      <c r="A1572" t="s">
        <v>3414</v>
      </c>
      <c r="B1572" t="s">
        <v>2368</v>
      </c>
      <c r="C1572" t="s">
        <v>1509</v>
      </c>
      <c r="D1572" t="s">
        <v>102</v>
      </c>
      <c r="E1572" t="s">
        <v>62</v>
      </c>
      <c r="F1572" t="s">
        <v>52</v>
      </c>
      <c r="G1572" t="s">
        <v>81</v>
      </c>
      <c r="H1572" t="s">
        <v>186</v>
      </c>
      <c r="I1572" t="s">
        <v>83</v>
      </c>
      <c r="J1572" t="s">
        <v>84</v>
      </c>
      <c r="K1572" t="s">
        <v>85</v>
      </c>
      <c r="L1572">
        <v>36214.92</v>
      </c>
      <c r="M1572">
        <v>9</v>
      </c>
      <c r="N1572">
        <v>0.2</v>
      </c>
      <c r="O1572">
        <v>6895.22</v>
      </c>
    </row>
    <row r="1573" spans="1:15" x14ac:dyDescent="0.3">
      <c r="A1573" t="s">
        <v>3415</v>
      </c>
      <c r="B1573" t="s">
        <v>1029</v>
      </c>
      <c r="C1573" t="s">
        <v>3416</v>
      </c>
      <c r="D1573" t="s">
        <v>78</v>
      </c>
      <c r="E1573" t="s">
        <v>1169</v>
      </c>
      <c r="F1573" t="s">
        <v>80</v>
      </c>
      <c r="G1573" t="s">
        <v>81</v>
      </c>
      <c r="H1573" t="s">
        <v>82</v>
      </c>
      <c r="I1573" t="s">
        <v>83</v>
      </c>
      <c r="J1573" t="s">
        <v>379</v>
      </c>
      <c r="K1573" t="s">
        <v>562</v>
      </c>
      <c r="L1573">
        <v>20791.68</v>
      </c>
      <c r="M1573">
        <v>4</v>
      </c>
      <c r="N1573">
        <v>0.05</v>
      </c>
      <c r="O1573">
        <v>4413.76</v>
      </c>
    </row>
    <row r="1574" spans="1:15" x14ac:dyDescent="0.3">
      <c r="A1574" t="s">
        <v>3417</v>
      </c>
      <c r="B1574" t="s">
        <v>2180</v>
      </c>
      <c r="C1574" t="s">
        <v>2934</v>
      </c>
      <c r="D1574" t="s">
        <v>61</v>
      </c>
      <c r="E1574" t="s">
        <v>1115</v>
      </c>
      <c r="F1574" t="s">
        <v>80</v>
      </c>
      <c r="G1574" t="s">
        <v>63</v>
      </c>
      <c r="H1574" t="s">
        <v>213</v>
      </c>
      <c r="I1574" t="s">
        <v>96</v>
      </c>
      <c r="J1574" t="s">
        <v>135</v>
      </c>
      <c r="K1574" t="s">
        <v>275</v>
      </c>
      <c r="L1574">
        <v>114547</v>
      </c>
      <c r="M1574">
        <v>10</v>
      </c>
      <c r="N1574">
        <v>0.25</v>
      </c>
      <c r="O1574">
        <v>29495.19</v>
      </c>
    </row>
    <row r="1575" spans="1:15" x14ac:dyDescent="0.3">
      <c r="A1575" t="s">
        <v>3418</v>
      </c>
      <c r="B1575" t="s">
        <v>3419</v>
      </c>
      <c r="C1575" t="s">
        <v>1476</v>
      </c>
      <c r="D1575" t="s">
        <v>50</v>
      </c>
      <c r="E1575" t="s">
        <v>1748</v>
      </c>
      <c r="F1575" t="s">
        <v>80</v>
      </c>
      <c r="G1575" t="s">
        <v>179</v>
      </c>
      <c r="H1575" t="s">
        <v>180</v>
      </c>
      <c r="I1575" t="s">
        <v>96</v>
      </c>
      <c r="J1575" t="s">
        <v>135</v>
      </c>
      <c r="K1575" t="s">
        <v>395</v>
      </c>
      <c r="L1575">
        <v>40869.279999999999</v>
      </c>
      <c r="M1575">
        <v>4</v>
      </c>
      <c r="N1575">
        <v>0.2</v>
      </c>
      <c r="O1575">
        <v>7898.04</v>
      </c>
    </row>
    <row r="1576" spans="1:15" x14ac:dyDescent="0.3">
      <c r="A1576" t="s">
        <v>3420</v>
      </c>
      <c r="B1576" t="s">
        <v>1389</v>
      </c>
      <c r="C1576" t="s">
        <v>2195</v>
      </c>
      <c r="D1576" t="s">
        <v>102</v>
      </c>
      <c r="E1576" t="s">
        <v>332</v>
      </c>
      <c r="F1576" t="s">
        <v>80</v>
      </c>
      <c r="G1576" t="s">
        <v>53</v>
      </c>
      <c r="H1576" t="s">
        <v>246</v>
      </c>
      <c r="I1576" t="s">
        <v>118</v>
      </c>
      <c r="J1576" t="s">
        <v>303</v>
      </c>
      <c r="K1576" t="s">
        <v>304</v>
      </c>
      <c r="L1576">
        <v>105591.52</v>
      </c>
      <c r="M1576">
        <v>8</v>
      </c>
      <c r="N1576">
        <v>0.2</v>
      </c>
      <c r="O1576">
        <v>15558.04</v>
      </c>
    </row>
    <row r="1577" spans="1:15" x14ac:dyDescent="0.3">
      <c r="A1577" t="s">
        <v>3421</v>
      </c>
      <c r="B1577" t="s">
        <v>1211</v>
      </c>
      <c r="C1577" t="s">
        <v>1395</v>
      </c>
      <c r="D1577" t="s">
        <v>78</v>
      </c>
      <c r="E1577" t="s">
        <v>1154</v>
      </c>
      <c r="F1577" t="s">
        <v>80</v>
      </c>
      <c r="G1577" t="s">
        <v>179</v>
      </c>
      <c r="H1577" t="s">
        <v>236</v>
      </c>
      <c r="I1577" t="s">
        <v>118</v>
      </c>
      <c r="J1577" t="s">
        <v>119</v>
      </c>
      <c r="K1577" t="s">
        <v>270</v>
      </c>
      <c r="L1577">
        <v>418.01</v>
      </c>
      <c r="M1577">
        <v>1</v>
      </c>
      <c r="N1577">
        <v>0.25</v>
      </c>
      <c r="O1577">
        <v>105.27</v>
      </c>
    </row>
    <row r="1578" spans="1:15" x14ac:dyDescent="0.3">
      <c r="A1578" t="s">
        <v>3422</v>
      </c>
      <c r="B1578" t="s">
        <v>76</v>
      </c>
      <c r="C1578" t="s">
        <v>1234</v>
      </c>
      <c r="D1578" t="s">
        <v>61</v>
      </c>
      <c r="E1578" t="s">
        <v>415</v>
      </c>
      <c r="F1578" t="s">
        <v>52</v>
      </c>
      <c r="G1578" t="s">
        <v>53</v>
      </c>
      <c r="H1578" t="s">
        <v>54</v>
      </c>
      <c r="I1578" t="s">
        <v>96</v>
      </c>
      <c r="J1578" t="s">
        <v>111</v>
      </c>
      <c r="K1578" t="s">
        <v>112</v>
      </c>
      <c r="L1578">
        <v>100995.7</v>
      </c>
      <c r="M1578">
        <v>10</v>
      </c>
      <c r="N1578">
        <v>0.15</v>
      </c>
      <c r="O1578">
        <v>22502.77</v>
      </c>
    </row>
    <row r="1579" spans="1:15" x14ac:dyDescent="0.3">
      <c r="A1579" t="s">
        <v>3423</v>
      </c>
      <c r="B1579" t="s">
        <v>2829</v>
      </c>
      <c r="C1579" t="s">
        <v>3278</v>
      </c>
      <c r="D1579" t="s">
        <v>102</v>
      </c>
      <c r="E1579" t="s">
        <v>779</v>
      </c>
      <c r="F1579" t="s">
        <v>71</v>
      </c>
      <c r="G1579" t="s">
        <v>63</v>
      </c>
      <c r="H1579" t="s">
        <v>64</v>
      </c>
      <c r="I1579" t="s">
        <v>55</v>
      </c>
      <c r="J1579" t="s">
        <v>56</v>
      </c>
      <c r="K1579" t="s">
        <v>74</v>
      </c>
      <c r="L1579">
        <v>7678.88</v>
      </c>
      <c r="M1579">
        <v>2</v>
      </c>
      <c r="N1579">
        <v>0.1</v>
      </c>
      <c r="O1579">
        <v>1560.19</v>
      </c>
    </row>
    <row r="1580" spans="1:15" x14ac:dyDescent="0.3">
      <c r="A1580" t="s">
        <v>3424</v>
      </c>
      <c r="B1580" t="s">
        <v>831</v>
      </c>
      <c r="C1580" t="s">
        <v>1941</v>
      </c>
      <c r="D1580" t="s">
        <v>78</v>
      </c>
      <c r="E1580" t="s">
        <v>1782</v>
      </c>
      <c r="F1580" t="s">
        <v>71</v>
      </c>
      <c r="G1580" t="s">
        <v>72</v>
      </c>
      <c r="H1580" t="s">
        <v>104</v>
      </c>
      <c r="I1580" t="s">
        <v>96</v>
      </c>
      <c r="J1580" t="s">
        <v>111</v>
      </c>
      <c r="K1580" t="s">
        <v>328</v>
      </c>
      <c r="L1580">
        <v>111444.88</v>
      </c>
      <c r="M1580">
        <v>8</v>
      </c>
      <c r="N1580">
        <v>0.05</v>
      </c>
      <c r="O1580">
        <v>37118.29</v>
      </c>
    </row>
    <row r="1581" spans="1:15" x14ac:dyDescent="0.3">
      <c r="A1581" t="s">
        <v>3425</v>
      </c>
      <c r="B1581" t="s">
        <v>1431</v>
      </c>
      <c r="C1581" t="s">
        <v>3413</v>
      </c>
      <c r="D1581" t="s">
        <v>78</v>
      </c>
      <c r="E1581" t="s">
        <v>3304</v>
      </c>
      <c r="F1581" t="s">
        <v>52</v>
      </c>
      <c r="G1581" t="s">
        <v>81</v>
      </c>
      <c r="H1581" t="s">
        <v>284</v>
      </c>
      <c r="I1581" t="s">
        <v>83</v>
      </c>
      <c r="J1581" t="s">
        <v>84</v>
      </c>
      <c r="K1581" t="s">
        <v>257</v>
      </c>
      <c r="L1581">
        <v>10585.62</v>
      </c>
      <c r="M1581">
        <v>9</v>
      </c>
      <c r="N1581">
        <v>0</v>
      </c>
      <c r="O1581">
        <v>4207.2</v>
      </c>
    </row>
    <row r="1582" spans="1:15" x14ac:dyDescent="0.3">
      <c r="A1582" t="s">
        <v>3426</v>
      </c>
      <c r="B1582" t="s">
        <v>1631</v>
      </c>
      <c r="C1582" t="s">
        <v>1626</v>
      </c>
      <c r="D1582" t="s">
        <v>102</v>
      </c>
      <c r="E1582" t="s">
        <v>904</v>
      </c>
      <c r="F1582" t="s">
        <v>52</v>
      </c>
      <c r="G1582" t="s">
        <v>72</v>
      </c>
      <c r="H1582" t="s">
        <v>104</v>
      </c>
      <c r="I1582" t="s">
        <v>55</v>
      </c>
      <c r="J1582" t="s">
        <v>65</v>
      </c>
      <c r="K1582" t="s">
        <v>130</v>
      </c>
      <c r="L1582">
        <v>82149.36</v>
      </c>
      <c r="M1582">
        <v>6</v>
      </c>
      <c r="N1582">
        <v>0.15</v>
      </c>
      <c r="O1582">
        <v>19616.64</v>
      </c>
    </row>
    <row r="1583" spans="1:15" x14ac:dyDescent="0.3">
      <c r="A1583" t="s">
        <v>3427</v>
      </c>
      <c r="B1583" t="s">
        <v>2979</v>
      </c>
      <c r="C1583" t="s">
        <v>1282</v>
      </c>
      <c r="D1583" t="s">
        <v>102</v>
      </c>
      <c r="E1583" t="s">
        <v>536</v>
      </c>
      <c r="F1583" t="s">
        <v>80</v>
      </c>
      <c r="G1583" t="s">
        <v>53</v>
      </c>
      <c r="H1583" t="s">
        <v>110</v>
      </c>
      <c r="I1583" t="s">
        <v>118</v>
      </c>
      <c r="J1583" t="s">
        <v>303</v>
      </c>
      <c r="K1583" t="s">
        <v>491</v>
      </c>
      <c r="L1583">
        <v>13883.31</v>
      </c>
      <c r="M1583">
        <v>9</v>
      </c>
      <c r="N1583">
        <v>0</v>
      </c>
      <c r="O1583">
        <v>4422.3500000000004</v>
      </c>
    </row>
    <row r="1584" spans="1:15" x14ac:dyDescent="0.3">
      <c r="A1584" t="s">
        <v>3428</v>
      </c>
      <c r="B1584" t="s">
        <v>1512</v>
      </c>
      <c r="C1584" t="s">
        <v>2317</v>
      </c>
      <c r="D1584" t="s">
        <v>78</v>
      </c>
      <c r="E1584" t="s">
        <v>1505</v>
      </c>
      <c r="F1584" t="s">
        <v>71</v>
      </c>
      <c r="G1584" t="s">
        <v>53</v>
      </c>
      <c r="H1584" t="s">
        <v>246</v>
      </c>
      <c r="I1584" t="s">
        <v>96</v>
      </c>
      <c r="J1584" t="s">
        <v>111</v>
      </c>
      <c r="K1584" t="s">
        <v>112</v>
      </c>
      <c r="L1584">
        <v>30818.959999999999</v>
      </c>
      <c r="M1584">
        <v>8</v>
      </c>
      <c r="N1584">
        <v>0.1</v>
      </c>
      <c r="O1584">
        <v>8869.26</v>
      </c>
    </row>
    <row r="1585" spans="1:15" x14ac:dyDescent="0.3">
      <c r="A1585" t="s">
        <v>3429</v>
      </c>
      <c r="B1585" t="s">
        <v>1544</v>
      </c>
      <c r="C1585" t="s">
        <v>3419</v>
      </c>
      <c r="D1585" t="s">
        <v>50</v>
      </c>
      <c r="E1585" t="s">
        <v>1551</v>
      </c>
      <c r="F1585" t="s">
        <v>71</v>
      </c>
      <c r="G1585" t="s">
        <v>81</v>
      </c>
      <c r="H1585" t="s">
        <v>284</v>
      </c>
      <c r="I1585" t="s">
        <v>83</v>
      </c>
      <c r="J1585" t="s">
        <v>84</v>
      </c>
      <c r="K1585" t="s">
        <v>105</v>
      </c>
      <c r="L1585">
        <v>14915.16</v>
      </c>
      <c r="M1585">
        <v>9</v>
      </c>
      <c r="N1585">
        <v>0.1</v>
      </c>
      <c r="O1585">
        <v>4498.2700000000004</v>
      </c>
    </row>
    <row r="1586" spans="1:15" x14ac:dyDescent="0.3">
      <c r="A1586" t="s">
        <v>3430</v>
      </c>
      <c r="B1586" t="s">
        <v>936</v>
      </c>
      <c r="C1586" t="s">
        <v>674</v>
      </c>
      <c r="D1586" t="s">
        <v>50</v>
      </c>
      <c r="E1586" t="s">
        <v>2400</v>
      </c>
      <c r="F1586" t="s">
        <v>52</v>
      </c>
      <c r="G1586" t="s">
        <v>53</v>
      </c>
      <c r="H1586" t="s">
        <v>246</v>
      </c>
      <c r="I1586" t="s">
        <v>55</v>
      </c>
      <c r="J1586" t="s">
        <v>65</v>
      </c>
      <c r="K1586" t="s">
        <v>325</v>
      </c>
      <c r="L1586">
        <v>33199.75</v>
      </c>
      <c r="M1586">
        <v>5</v>
      </c>
      <c r="N1586">
        <v>0.25</v>
      </c>
      <c r="O1586">
        <v>4714.93</v>
      </c>
    </row>
    <row r="1587" spans="1:15" x14ac:dyDescent="0.3">
      <c r="A1587" t="s">
        <v>3431</v>
      </c>
      <c r="B1587" t="s">
        <v>2803</v>
      </c>
      <c r="C1587" t="s">
        <v>3432</v>
      </c>
      <c r="D1587" t="s">
        <v>78</v>
      </c>
      <c r="E1587" t="s">
        <v>472</v>
      </c>
      <c r="F1587" t="s">
        <v>71</v>
      </c>
      <c r="G1587" t="s">
        <v>53</v>
      </c>
      <c r="H1587" t="s">
        <v>54</v>
      </c>
      <c r="I1587" t="s">
        <v>118</v>
      </c>
      <c r="J1587" t="s">
        <v>191</v>
      </c>
      <c r="K1587" t="s">
        <v>829</v>
      </c>
      <c r="L1587">
        <v>1208.56</v>
      </c>
      <c r="M1587">
        <v>2</v>
      </c>
      <c r="N1587">
        <v>0.05</v>
      </c>
      <c r="O1587">
        <v>441.7</v>
      </c>
    </row>
    <row r="1588" spans="1:15" x14ac:dyDescent="0.3">
      <c r="A1588" t="s">
        <v>3433</v>
      </c>
      <c r="B1588" t="s">
        <v>1817</v>
      </c>
      <c r="C1588" t="s">
        <v>968</v>
      </c>
      <c r="D1588" t="s">
        <v>50</v>
      </c>
      <c r="E1588" t="s">
        <v>1229</v>
      </c>
      <c r="F1588" t="s">
        <v>71</v>
      </c>
      <c r="G1588" t="s">
        <v>63</v>
      </c>
      <c r="H1588" t="s">
        <v>172</v>
      </c>
      <c r="I1588" t="s">
        <v>96</v>
      </c>
      <c r="J1588" t="s">
        <v>111</v>
      </c>
      <c r="K1588" t="s">
        <v>328</v>
      </c>
      <c r="L1588">
        <v>14805.6</v>
      </c>
      <c r="M1588">
        <v>2</v>
      </c>
      <c r="N1588">
        <v>0.1</v>
      </c>
      <c r="O1588">
        <v>2069.71</v>
      </c>
    </row>
    <row r="1589" spans="1:15" x14ac:dyDescent="0.3">
      <c r="A1589" t="s">
        <v>3434</v>
      </c>
      <c r="B1589" t="s">
        <v>2867</v>
      </c>
      <c r="C1589" t="s">
        <v>2457</v>
      </c>
      <c r="D1589" t="s">
        <v>61</v>
      </c>
      <c r="E1589" t="s">
        <v>411</v>
      </c>
      <c r="F1589" t="s">
        <v>52</v>
      </c>
      <c r="G1589" t="s">
        <v>72</v>
      </c>
      <c r="H1589" t="s">
        <v>73</v>
      </c>
      <c r="I1589" t="s">
        <v>96</v>
      </c>
      <c r="J1589" t="s">
        <v>135</v>
      </c>
      <c r="K1589" t="s">
        <v>275</v>
      </c>
      <c r="L1589">
        <v>2597.5700000000002</v>
      </c>
      <c r="M1589">
        <v>1</v>
      </c>
      <c r="N1589">
        <v>0.05</v>
      </c>
      <c r="O1589">
        <v>782.05</v>
      </c>
    </row>
    <row r="1590" spans="1:15" x14ac:dyDescent="0.3">
      <c r="A1590" t="s">
        <v>3435</v>
      </c>
      <c r="B1590" t="s">
        <v>1683</v>
      </c>
      <c r="C1590" t="s">
        <v>783</v>
      </c>
      <c r="D1590" t="s">
        <v>102</v>
      </c>
      <c r="E1590" t="s">
        <v>1615</v>
      </c>
      <c r="F1590" t="s">
        <v>52</v>
      </c>
      <c r="G1590" t="s">
        <v>179</v>
      </c>
      <c r="H1590" t="s">
        <v>236</v>
      </c>
      <c r="I1590" t="s">
        <v>55</v>
      </c>
      <c r="J1590" t="s">
        <v>56</v>
      </c>
      <c r="K1590" t="s">
        <v>151</v>
      </c>
      <c r="L1590">
        <v>27369.58</v>
      </c>
      <c r="M1590">
        <v>7</v>
      </c>
      <c r="N1590">
        <v>0</v>
      </c>
      <c r="O1590">
        <v>7900.78</v>
      </c>
    </row>
    <row r="1591" spans="1:15" x14ac:dyDescent="0.3">
      <c r="A1591" t="s">
        <v>3436</v>
      </c>
      <c r="B1591" t="s">
        <v>293</v>
      </c>
      <c r="C1591" t="s">
        <v>2267</v>
      </c>
      <c r="D1591" t="s">
        <v>61</v>
      </c>
      <c r="E1591" t="s">
        <v>134</v>
      </c>
      <c r="F1591" t="s">
        <v>52</v>
      </c>
      <c r="G1591" t="s">
        <v>53</v>
      </c>
      <c r="H1591" t="s">
        <v>90</v>
      </c>
      <c r="I1591" t="s">
        <v>83</v>
      </c>
      <c r="J1591" t="s">
        <v>379</v>
      </c>
      <c r="K1591" t="s">
        <v>562</v>
      </c>
      <c r="L1591">
        <v>73052.7</v>
      </c>
      <c r="M1591">
        <v>7</v>
      </c>
      <c r="N1591">
        <v>0.1</v>
      </c>
      <c r="O1591">
        <v>16375.35</v>
      </c>
    </row>
    <row r="1592" spans="1:15" x14ac:dyDescent="0.3">
      <c r="A1592" t="s">
        <v>3437</v>
      </c>
      <c r="B1592" t="s">
        <v>2824</v>
      </c>
      <c r="C1592" t="s">
        <v>267</v>
      </c>
      <c r="D1592" t="s">
        <v>102</v>
      </c>
      <c r="E1592" t="s">
        <v>1548</v>
      </c>
      <c r="F1592" t="s">
        <v>80</v>
      </c>
      <c r="G1592" t="s">
        <v>81</v>
      </c>
      <c r="H1592" t="s">
        <v>186</v>
      </c>
      <c r="I1592" t="s">
        <v>55</v>
      </c>
      <c r="J1592" t="s">
        <v>141</v>
      </c>
      <c r="K1592" t="s">
        <v>241</v>
      </c>
      <c r="L1592">
        <v>134153.91</v>
      </c>
      <c r="M1592">
        <v>9</v>
      </c>
      <c r="N1592">
        <v>0.2</v>
      </c>
      <c r="O1592">
        <v>24699.79</v>
      </c>
    </row>
    <row r="1593" spans="1:15" x14ac:dyDescent="0.3">
      <c r="A1593" t="s">
        <v>3438</v>
      </c>
      <c r="B1593" t="s">
        <v>1144</v>
      </c>
      <c r="C1593" t="s">
        <v>1913</v>
      </c>
      <c r="D1593" t="s">
        <v>78</v>
      </c>
      <c r="E1593" t="s">
        <v>577</v>
      </c>
      <c r="F1593" t="s">
        <v>71</v>
      </c>
      <c r="G1593" t="s">
        <v>81</v>
      </c>
      <c r="H1593" t="s">
        <v>95</v>
      </c>
      <c r="I1593" t="s">
        <v>55</v>
      </c>
      <c r="J1593" t="s">
        <v>65</v>
      </c>
      <c r="K1593" t="s">
        <v>66</v>
      </c>
      <c r="L1593">
        <v>35000.480000000003</v>
      </c>
      <c r="M1593">
        <v>4</v>
      </c>
      <c r="N1593">
        <v>0.25</v>
      </c>
      <c r="O1593">
        <v>9950.15</v>
      </c>
    </row>
    <row r="1594" spans="1:15" x14ac:dyDescent="0.3">
      <c r="A1594" t="s">
        <v>3439</v>
      </c>
      <c r="B1594" t="s">
        <v>3226</v>
      </c>
      <c r="C1594" t="s">
        <v>2298</v>
      </c>
      <c r="D1594" t="s">
        <v>102</v>
      </c>
      <c r="E1594" t="s">
        <v>2386</v>
      </c>
      <c r="F1594" t="s">
        <v>52</v>
      </c>
      <c r="G1594" t="s">
        <v>72</v>
      </c>
      <c r="H1594" t="s">
        <v>104</v>
      </c>
      <c r="I1594" t="s">
        <v>118</v>
      </c>
      <c r="J1594" t="s">
        <v>119</v>
      </c>
      <c r="K1594" t="s">
        <v>197</v>
      </c>
      <c r="L1594">
        <v>11103.83</v>
      </c>
      <c r="M1594">
        <v>1</v>
      </c>
      <c r="N1594">
        <v>0.2</v>
      </c>
      <c r="O1594">
        <v>2231.0300000000002</v>
      </c>
    </row>
    <row r="1595" spans="1:15" x14ac:dyDescent="0.3">
      <c r="A1595" t="s">
        <v>3440</v>
      </c>
      <c r="B1595" t="s">
        <v>950</v>
      </c>
      <c r="C1595" t="s">
        <v>2716</v>
      </c>
      <c r="D1595" t="s">
        <v>78</v>
      </c>
      <c r="E1595" t="s">
        <v>814</v>
      </c>
      <c r="F1595" t="s">
        <v>52</v>
      </c>
      <c r="G1595" t="s">
        <v>63</v>
      </c>
      <c r="H1595" t="s">
        <v>213</v>
      </c>
      <c r="I1595" t="s">
        <v>55</v>
      </c>
      <c r="J1595" t="s">
        <v>65</v>
      </c>
      <c r="K1595" t="s">
        <v>325</v>
      </c>
      <c r="L1595">
        <v>38121.480000000003</v>
      </c>
      <c r="M1595">
        <v>3</v>
      </c>
      <c r="N1595">
        <v>0.15</v>
      </c>
      <c r="O1595">
        <v>11259.66</v>
      </c>
    </row>
    <row r="1596" spans="1:15" x14ac:dyDescent="0.3">
      <c r="A1596" t="s">
        <v>3441</v>
      </c>
      <c r="B1596" t="s">
        <v>3047</v>
      </c>
      <c r="C1596" t="s">
        <v>3003</v>
      </c>
      <c r="D1596" t="s">
        <v>61</v>
      </c>
      <c r="E1596" t="s">
        <v>240</v>
      </c>
      <c r="F1596" t="s">
        <v>52</v>
      </c>
      <c r="G1596" t="s">
        <v>81</v>
      </c>
      <c r="H1596" t="s">
        <v>284</v>
      </c>
      <c r="I1596" t="s">
        <v>83</v>
      </c>
      <c r="J1596" t="s">
        <v>156</v>
      </c>
      <c r="K1596" t="s">
        <v>285</v>
      </c>
      <c r="L1596">
        <v>3549.94</v>
      </c>
      <c r="M1596">
        <v>2</v>
      </c>
      <c r="N1596">
        <v>0</v>
      </c>
      <c r="O1596">
        <v>678.11</v>
      </c>
    </row>
    <row r="1597" spans="1:15" x14ac:dyDescent="0.3">
      <c r="A1597" t="s">
        <v>3442</v>
      </c>
      <c r="B1597" t="s">
        <v>442</v>
      </c>
      <c r="C1597" t="s">
        <v>443</v>
      </c>
      <c r="D1597" t="s">
        <v>102</v>
      </c>
      <c r="E1597" t="s">
        <v>2450</v>
      </c>
      <c r="F1597" t="s">
        <v>52</v>
      </c>
      <c r="G1597" t="s">
        <v>63</v>
      </c>
      <c r="H1597" t="s">
        <v>213</v>
      </c>
      <c r="I1597" t="s">
        <v>96</v>
      </c>
      <c r="J1597" t="s">
        <v>135</v>
      </c>
      <c r="K1597" t="s">
        <v>395</v>
      </c>
      <c r="L1597">
        <v>12663.5</v>
      </c>
      <c r="M1597">
        <v>5</v>
      </c>
      <c r="N1597">
        <v>0.2</v>
      </c>
      <c r="O1597">
        <v>3110.28</v>
      </c>
    </row>
    <row r="1598" spans="1:15" x14ac:dyDescent="0.3">
      <c r="A1598" t="s">
        <v>3443</v>
      </c>
      <c r="B1598" t="s">
        <v>2661</v>
      </c>
      <c r="C1598" t="s">
        <v>2797</v>
      </c>
      <c r="D1598" t="s">
        <v>102</v>
      </c>
      <c r="E1598" t="s">
        <v>1367</v>
      </c>
      <c r="F1598" t="s">
        <v>52</v>
      </c>
      <c r="G1598" t="s">
        <v>81</v>
      </c>
      <c r="H1598" t="s">
        <v>95</v>
      </c>
      <c r="I1598" t="s">
        <v>83</v>
      </c>
      <c r="J1598" t="s">
        <v>449</v>
      </c>
      <c r="K1598" t="s">
        <v>450</v>
      </c>
      <c r="L1598">
        <v>3163.8</v>
      </c>
      <c r="M1598">
        <v>10</v>
      </c>
      <c r="N1598">
        <v>0.2</v>
      </c>
      <c r="O1598">
        <v>470.47</v>
      </c>
    </row>
    <row r="1599" spans="1:15" x14ac:dyDescent="0.3">
      <c r="A1599" t="s">
        <v>3444</v>
      </c>
      <c r="B1599" t="s">
        <v>1326</v>
      </c>
      <c r="C1599" t="s">
        <v>2855</v>
      </c>
      <c r="D1599" t="s">
        <v>50</v>
      </c>
      <c r="E1599" t="s">
        <v>990</v>
      </c>
      <c r="F1599" t="s">
        <v>80</v>
      </c>
      <c r="G1599" t="s">
        <v>179</v>
      </c>
      <c r="H1599" t="s">
        <v>180</v>
      </c>
      <c r="I1599" t="s">
        <v>55</v>
      </c>
      <c r="J1599" t="s">
        <v>141</v>
      </c>
      <c r="K1599" t="s">
        <v>142</v>
      </c>
      <c r="L1599">
        <v>29230.880000000001</v>
      </c>
      <c r="M1599">
        <v>7</v>
      </c>
      <c r="N1599">
        <v>0</v>
      </c>
      <c r="O1599">
        <v>11249.87</v>
      </c>
    </row>
    <row r="1600" spans="1:15" x14ac:dyDescent="0.3">
      <c r="A1600" t="s">
        <v>3445</v>
      </c>
      <c r="B1600" t="s">
        <v>3446</v>
      </c>
      <c r="C1600" t="s">
        <v>863</v>
      </c>
      <c r="D1600" t="s">
        <v>50</v>
      </c>
      <c r="E1600" t="s">
        <v>2277</v>
      </c>
      <c r="F1600" t="s">
        <v>52</v>
      </c>
      <c r="G1600" t="s">
        <v>53</v>
      </c>
      <c r="H1600" t="s">
        <v>54</v>
      </c>
      <c r="I1600" t="s">
        <v>96</v>
      </c>
      <c r="J1600" t="s">
        <v>135</v>
      </c>
      <c r="K1600" t="s">
        <v>275</v>
      </c>
      <c r="L1600">
        <v>13344.95</v>
      </c>
      <c r="M1600">
        <v>1</v>
      </c>
      <c r="N1600">
        <v>0.25</v>
      </c>
      <c r="O1600">
        <v>3976.51</v>
      </c>
    </row>
    <row r="1601" spans="1:15" x14ac:dyDescent="0.3">
      <c r="A1601" t="s">
        <v>3447</v>
      </c>
      <c r="B1601" t="s">
        <v>1890</v>
      </c>
      <c r="C1601" t="s">
        <v>2506</v>
      </c>
      <c r="D1601" t="s">
        <v>61</v>
      </c>
      <c r="E1601" t="s">
        <v>2206</v>
      </c>
      <c r="F1601" t="s">
        <v>71</v>
      </c>
      <c r="G1601" t="s">
        <v>63</v>
      </c>
      <c r="H1601" t="s">
        <v>172</v>
      </c>
      <c r="I1601" t="s">
        <v>118</v>
      </c>
      <c r="J1601" t="s">
        <v>230</v>
      </c>
      <c r="K1601" t="s">
        <v>351</v>
      </c>
      <c r="L1601">
        <v>35133.800000000003</v>
      </c>
      <c r="M1601">
        <v>10</v>
      </c>
      <c r="N1601">
        <v>0</v>
      </c>
      <c r="O1601">
        <v>6473.18</v>
      </c>
    </row>
    <row r="1602" spans="1:15" x14ac:dyDescent="0.3">
      <c r="A1602" t="s">
        <v>3448</v>
      </c>
      <c r="B1602" t="s">
        <v>2254</v>
      </c>
      <c r="C1602" t="s">
        <v>3449</v>
      </c>
      <c r="D1602" t="s">
        <v>78</v>
      </c>
      <c r="E1602" t="s">
        <v>302</v>
      </c>
      <c r="F1602" t="s">
        <v>52</v>
      </c>
      <c r="G1602" t="s">
        <v>179</v>
      </c>
      <c r="H1602" t="s">
        <v>180</v>
      </c>
      <c r="I1602" t="s">
        <v>83</v>
      </c>
      <c r="J1602" t="s">
        <v>449</v>
      </c>
      <c r="K1602" t="s">
        <v>681</v>
      </c>
      <c r="L1602">
        <v>79745.61</v>
      </c>
      <c r="M1602">
        <v>7</v>
      </c>
      <c r="N1602">
        <v>0.1</v>
      </c>
      <c r="O1602">
        <v>24041.34</v>
      </c>
    </row>
    <row r="1603" spans="1:15" x14ac:dyDescent="0.3">
      <c r="A1603" t="s">
        <v>3450</v>
      </c>
      <c r="B1603" t="s">
        <v>2494</v>
      </c>
      <c r="C1603" t="s">
        <v>912</v>
      </c>
      <c r="D1603" t="s">
        <v>78</v>
      </c>
      <c r="E1603" t="s">
        <v>1931</v>
      </c>
      <c r="F1603" t="s">
        <v>52</v>
      </c>
      <c r="G1603" t="s">
        <v>179</v>
      </c>
      <c r="H1603" t="s">
        <v>180</v>
      </c>
      <c r="I1603" t="s">
        <v>83</v>
      </c>
      <c r="J1603" t="s">
        <v>379</v>
      </c>
      <c r="K1603" t="s">
        <v>380</v>
      </c>
      <c r="L1603">
        <v>44614.02</v>
      </c>
      <c r="M1603">
        <v>3</v>
      </c>
      <c r="N1603">
        <v>0.15</v>
      </c>
      <c r="O1603">
        <v>13460.55</v>
      </c>
    </row>
    <row r="1604" spans="1:15" x14ac:dyDescent="0.3">
      <c r="A1604" t="s">
        <v>3451</v>
      </c>
      <c r="B1604" t="s">
        <v>2887</v>
      </c>
      <c r="C1604" t="s">
        <v>1167</v>
      </c>
      <c r="D1604" t="s">
        <v>50</v>
      </c>
      <c r="E1604" t="s">
        <v>761</v>
      </c>
      <c r="F1604" t="s">
        <v>71</v>
      </c>
      <c r="G1604" t="s">
        <v>81</v>
      </c>
      <c r="H1604" t="s">
        <v>95</v>
      </c>
      <c r="I1604" t="s">
        <v>96</v>
      </c>
      <c r="J1604" t="s">
        <v>111</v>
      </c>
      <c r="K1604" t="s">
        <v>328</v>
      </c>
      <c r="L1604">
        <v>75839.33</v>
      </c>
      <c r="M1604">
        <v>7</v>
      </c>
      <c r="N1604">
        <v>0.15</v>
      </c>
      <c r="O1604">
        <v>19417.47</v>
      </c>
    </row>
    <row r="1605" spans="1:15" x14ac:dyDescent="0.3">
      <c r="A1605" t="s">
        <v>3452</v>
      </c>
      <c r="B1605" t="s">
        <v>1469</v>
      </c>
      <c r="C1605" t="s">
        <v>1880</v>
      </c>
      <c r="D1605" t="s">
        <v>61</v>
      </c>
      <c r="E1605" t="s">
        <v>403</v>
      </c>
      <c r="F1605" t="s">
        <v>80</v>
      </c>
      <c r="G1605" t="s">
        <v>72</v>
      </c>
      <c r="H1605" t="s">
        <v>73</v>
      </c>
      <c r="I1605" t="s">
        <v>83</v>
      </c>
      <c r="J1605" t="s">
        <v>379</v>
      </c>
      <c r="K1605" t="s">
        <v>562</v>
      </c>
      <c r="L1605">
        <v>112839.9</v>
      </c>
      <c r="M1605">
        <v>10</v>
      </c>
      <c r="N1605">
        <v>0.2</v>
      </c>
      <c r="O1605">
        <v>27676.59</v>
      </c>
    </row>
    <row r="1606" spans="1:15" x14ac:dyDescent="0.3">
      <c r="A1606" t="s">
        <v>3453</v>
      </c>
      <c r="B1606" t="s">
        <v>2904</v>
      </c>
      <c r="C1606" t="s">
        <v>2829</v>
      </c>
      <c r="D1606" t="s">
        <v>50</v>
      </c>
      <c r="E1606" t="s">
        <v>1131</v>
      </c>
      <c r="F1606" t="s">
        <v>71</v>
      </c>
      <c r="G1606" t="s">
        <v>72</v>
      </c>
      <c r="H1606" t="s">
        <v>117</v>
      </c>
      <c r="I1606" t="s">
        <v>96</v>
      </c>
      <c r="J1606" t="s">
        <v>166</v>
      </c>
      <c r="K1606" t="s">
        <v>337</v>
      </c>
      <c r="L1606">
        <v>89096.14</v>
      </c>
      <c r="M1606">
        <v>7</v>
      </c>
      <c r="N1606">
        <v>0</v>
      </c>
      <c r="O1606">
        <v>31859.75</v>
      </c>
    </row>
    <row r="1607" spans="1:15" x14ac:dyDescent="0.3">
      <c r="A1607" t="s">
        <v>3454</v>
      </c>
      <c r="B1607" t="s">
        <v>349</v>
      </c>
      <c r="C1607" t="s">
        <v>3446</v>
      </c>
      <c r="D1607" t="s">
        <v>50</v>
      </c>
      <c r="E1607" t="s">
        <v>920</v>
      </c>
      <c r="F1607" t="s">
        <v>80</v>
      </c>
      <c r="G1607" t="s">
        <v>81</v>
      </c>
      <c r="H1607" t="s">
        <v>284</v>
      </c>
      <c r="I1607" t="s">
        <v>83</v>
      </c>
      <c r="J1607" t="s">
        <v>449</v>
      </c>
      <c r="K1607" t="s">
        <v>450</v>
      </c>
      <c r="L1607">
        <v>66276.649999999994</v>
      </c>
      <c r="M1607">
        <v>5</v>
      </c>
      <c r="N1607">
        <v>0.05</v>
      </c>
      <c r="O1607">
        <v>15430.67</v>
      </c>
    </row>
    <row r="1608" spans="1:15" x14ac:dyDescent="0.3">
      <c r="A1608" t="s">
        <v>3455</v>
      </c>
      <c r="B1608" t="s">
        <v>1228</v>
      </c>
      <c r="C1608" t="s">
        <v>3456</v>
      </c>
      <c r="D1608" t="s">
        <v>50</v>
      </c>
      <c r="E1608" t="s">
        <v>688</v>
      </c>
      <c r="F1608" t="s">
        <v>52</v>
      </c>
      <c r="G1608" t="s">
        <v>53</v>
      </c>
      <c r="H1608" t="s">
        <v>90</v>
      </c>
      <c r="I1608" t="s">
        <v>83</v>
      </c>
      <c r="J1608" t="s">
        <v>156</v>
      </c>
      <c r="K1608" t="s">
        <v>157</v>
      </c>
      <c r="L1608">
        <v>891.3</v>
      </c>
      <c r="M1608">
        <v>3</v>
      </c>
      <c r="N1608">
        <v>0.05</v>
      </c>
      <c r="O1608">
        <v>286.89999999999998</v>
      </c>
    </row>
    <row r="1609" spans="1:15" x14ac:dyDescent="0.3">
      <c r="A1609" t="s">
        <v>3457</v>
      </c>
      <c r="B1609" t="s">
        <v>2744</v>
      </c>
      <c r="C1609" t="s">
        <v>1814</v>
      </c>
      <c r="D1609" t="s">
        <v>61</v>
      </c>
      <c r="E1609" t="s">
        <v>656</v>
      </c>
      <c r="F1609" t="s">
        <v>71</v>
      </c>
      <c r="G1609" t="s">
        <v>81</v>
      </c>
      <c r="H1609" t="s">
        <v>82</v>
      </c>
      <c r="I1609" t="s">
        <v>83</v>
      </c>
      <c r="J1609" t="s">
        <v>84</v>
      </c>
      <c r="K1609" t="s">
        <v>257</v>
      </c>
      <c r="L1609">
        <v>71903.88</v>
      </c>
      <c r="M1609">
        <v>6</v>
      </c>
      <c r="N1609">
        <v>0.25</v>
      </c>
      <c r="O1609">
        <v>9471.6</v>
      </c>
    </row>
    <row r="1610" spans="1:15" x14ac:dyDescent="0.3">
      <c r="A1610" t="s">
        <v>3458</v>
      </c>
      <c r="B1610" t="s">
        <v>1842</v>
      </c>
      <c r="C1610" t="s">
        <v>3459</v>
      </c>
      <c r="D1610" t="s">
        <v>102</v>
      </c>
      <c r="E1610" t="s">
        <v>1071</v>
      </c>
      <c r="F1610" t="s">
        <v>80</v>
      </c>
      <c r="G1610" t="s">
        <v>179</v>
      </c>
      <c r="H1610" t="s">
        <v>236</v>
      </c>
      <c r="I1610" t="s">
        <v>83</v>
      </c>
      <c r="J1610" t="s">
        <v>156</v>
      </c>
      <c r="K1610" t="s">
        <v>157</v>
      </c>
      <c r="L1610">
        <v>52608.72</v>
      </c>
      <c r="M1610">
        <v>4</v>
      </c>
      <c r="N1610">
        <v>0.1</v>
      </c>
      <c r="O1610">
        <v>8880.07</v>
      </c>
    </row>
    <row r="1611" spans="1:15" x14ac:dyDescent="0.3">
      <c r="A1611" t="s">
        <v>3460</v>
      </c>
      <c r="B1611" t="s">
        <v>1683</v>
      </c>
      <c r="C1611" t="s">
        <v>2072</v>
      </c>
      <c r="D1611" t="s">
        <v>102</v>
      </c>
      <c r="E1611" t="s">
        <v>245</v>
      </c>
      <c r="F1611" t="s">
        <v>80</v>
      </c>
      <c r="G1611" t="s">
        <v>81</v>
      </c>
      <c r="H1611" t="s">
        <v>95</v>
      </c>
      <c r="I1611" t="s">
        <v>83</v>
      </c>
      <c r="J1611" t="s">
        <v>449</v>
      </c>
      <c r="K1611" t="s">
        <v>775</v>
      </c>
      <c r="L1611">
        <v>56696.75</v>
      </c>
      <c r="M1611">
        <v>5</v>
      </c>
      <c r="N1611">
        <v>0</v>
      </c>
      <c r="O1611">
        <v>20386.84</v>
      </c>
    </row>
    <row r="1612" spans="1:15" x14ac:dyDescent="0.3">
      <c r="A1612" t="s">
        <v>3461</v>
      </c>
      <c r="B1612" t="s">
        <v>2667</v>
      </c>
      <c r="C1612" t="s">
        <v>525</v>
      </c>
      <c r="D1612" t="s">
        <v>102</v>
      </c>
      <c r="E1612" t="s">
        <v>652</v>
      </c>
      <c r="F1612" t="s">
        <v>71</v>
      </c>
      <c r="G1612" t="s">
        <v>72</v>
      </c>
      <c r="H1612" t="s">
        <v>104</v>
      </c>
      <c r="I1612" t="s">
        <v>55</v>
      </c>
      <c r="J1612" t="s">
        <v>173</v>
      </c>
      <c r="K1612" t="s">
        <v>174</v>
      </c>
      <c r="L1612">
        <v>58045.279999999999</v>
      </c>
      <c r="M1612">
        <v>4</v>
      </c>
      <c r="N1612">
        <v>0.15</v>
      </c>
      <c r="O1612">
        <v>17292.060000000001</v>
      </c>
    </row>
    <row r="1613" spans="1:15" x14ac:dyDescent="0.3">
      <c r="A1613" t="s">
        <v>3462</v>
      </c>
      <c r="B1613" t="s">
        <v>613</v>
      </c>
      <c r="C1613" t="s">
        <v>2547</v>
      </c>
      <c r="D1613" t="s">
        <v>78</v>
      </c>
      <c r="E1613" t="s">
        <v>2172</v>
      </c>
      <c r="F1613" t="s">
        <v>71</v>
      </c>
      <c r="G1613" t="s">
        <v>53</v>
      </c>
      <c r="H1613" t="s">
        <v>54</v>
      </c>
      <c r="I1613" t="s">
        <v>55</v>
      </c>
      <c r="J1613" t="s">
        <v>56</v>
      </c>
      <c r="K1613" t="s">
        <v>57</v>
      </c>
      <c r="L1613">
        <v>116681.3</v>
      </c>
      <c r="M1613">
        <v>10</v>
      </c>
      <c r="N1613">
        <v>0.1</v>
      </c>
      <c r="O1613">
        <v>25179.08</v>
      </c>
    </row>
    <row r="1614" spans="1:15" x14ac:dyDescent="0.3">
      <c r="A1614" t="s">
        <v>3463</v>
      </c>
      <c r="B1614" t="s">
        <v>2760</v>
      </c>
      <c r="C1614" t="s">
        <v>520</v>
      </c>
      <c r="D1614" t="s">
        <v>102</v>
      </c>
      <c r="E1614" t="s">
        <v>652</v>
      </c>
      <c r="F1614" t="s">
        <v>52</v>
      </c>
      <c r="G1614" t="s">
        <v>179</v>
      </c>
      <c r="H1614" t="s">
        <v>180</v>
      </c>
      <c r="I1614" t="s">
        <v>83</v>
      </c>
      <c r="J1614" t="s">
        <v>379</v>
      </c>
      <c r="K1614" t="s">
        <v>562</v>
      </c>
      <c r="L1614">
        <v>21208.52</v>
      </c>
      <c r="M1614">
        <v>2</v>
      </c>
      <c r="N1614">
        <v>0</v>
      </c>
      <c r="O1614">
        <v>5929.81</v>
      </c>
    </row>
    <row r="1615" spans="1:15" x14ac:dyDescent="0.3">
      <c r="A1615" t="s">
        <v>3464</v>
      </c>
      <c r="B1615" t="s">
        <v>2523</v>
      </c>
      <c r="C1615" t="s">
        <v>840</v>
      </c>
      <c r="D1615" t="s">
        <v>102</v>
      </c>
      <c r="E1615" t="s">
        <v>664</v>
      </c>
      <c r="F1615" t="s">
        <v>71</v>
      </c>
      <c r="G1615" t="s">
        <v>63</v>
      </c>
      <c r="H1615" t="s">
        <v>64</v>
      </c>
      <c r="I1615" t="s">
        <v>83</v>
      </c>
      <c r="J1615" t="s">
        <v>379</v>
      </c>
      <c r="K1615" t="s">
        <v>562</v>
      </c>
      <c r="L1615">
        <v>12058.97</v>
      </c>
      <c r="M1615">
        <v>7</v>
      </c>
      <c r="N1615">
        <v>0.05</v>
      </c>
      <c r="O1615">
        <v>2574.11</v>
      </c>
    </row>
    <row r="1616" spans="1:15" x14ac:dyDescent="0.3">
      <c r="A1616" t="s">
        <v>3465</v>
      </c>
      <c r="B1616" t="s">
        <v>1153</v>
      </c>
      <c r="C1616" t="s">
        <v>568</v>
      </c>
      <c r="D1616" t="s">
        <v>50</v>
      </c>
      <c r="E1616" t="s">
        <v>3466</v>
      </c>
      <c r="F1616" t="s">
        <v>52</v>
      </c>
      <c r="G1616" t="s">
        <v>81</v>
      </c>
      <c r="H1616" t="s">
        <v>284</v>
      </c>
      <c r="I1616" t="s">
        <v>118</v>
      </c>
      <c r="J1616" t="s">
        <v>230</v>
      </c>
      <c r="K1616" t="s">
        <v>356</v>
      </c>
      <c r="L1616">
        <v>5520.25</v>
      </c>
      <c r="M1616">
        <v>5</v>
      </c>
      <c r="N1616">
        <v>0.05</v>
      </c>
      <c r="O1616">
        <v>1173.2</v>
      </c>
    </row>
    <row r="1617" spans="1:15" x14ac:dyDescent="0.3">
      <c r="A1617" t="s">
        <v>3467</v>
      </c>
      <c r="B1617" t="s">
        <v>340</v>
      </c>
      <c r="C1617" t="s">
        <v>2872</v>
      </c>
      <c r="D1617" t="s">
        <v>61</v>
      </c>
      <c r="E1617" t="s">
        <v>607</v>
      </c>
      <c r="F1617" t="s">
        <v>52</v>
      </c>
      <c r="G1617" t="s">
        <v>72</v>
      </c>
      <c r="H1617" t="s">
        <v>117</v>
      </c>
      <c r="I1617" t="s">
        <v>118</v>
      </c>
      <c r="J1617" t="s">
        <v>303</v>
      </c>
      <c r="K1617" t="s">
        <v>421</v>
      </c>
      <c r="L1617">
        <v>5056.32</v>
      </c>
      <c r="M1617">
        <v>3</v>
      </c>
      <c r="N1617">
        <v>0.25</v>
      </c>
      <c r="O1617">
        <v>1417.29</v>
      </c>
    </row>
    <row r="1618" spans="1:15" x14ac:dyDescent="0.3">
      <c r="A1618" t="s">
        <v>3468</v>
      </c>
      <c r="B1618" t="s">
        <v>2592</v>
      </c>
      <c r="C1618" t="s">
        <v>2197</v>
      </c>
      <c r="D1618" t="s">
        <v>50</v>
      </c>
      <c r="E1618" t="s">
        <v>140</v>
      </c>
      <c r="F1618" t="s">
        <v>71</v>
      </c>
      <c r="G1618" t="s">
        <v>179</v>
      </c>
      <c r="H1618" t="s">
        <v>236</v>
      </c>
      <c r="I1618" t="s">
        <v>83</v>
      </c>
      <c r="J1618" t="s">
        <v>84</v>
      </c>
      <c r="K1618" t="s">
        <v>105</v>
      </c>
      <c r="L1618">
        <v>146126.1</v>
      </c>
      <c r="M1618">
        <v>10</v>
      </c>
      <c r="N1618">
        <v>0.1</v>
      </c>
      <c r="O1618">
        <v>29839.62</v>
      </c>
    </row>
    <row r="1619" spans="1:15" x14ac:dyDescent="0.3">
      <c r="A1619" t="s">
        <v>3469</v>
      </c>
      <c r="B1619" t="s">
        <v>826</v>
      </c>
      <c r="C1619" t="s">
        <v>1413</v>
      </c>
      <c r="D1619" t="s">
        <v>61</v>
      </c>
      <c r="E1619" t="s">
        <v>2467</v>
      </c>
      <c r="F1619" t="s">
        <v>80</v>
      </c>
      <c r="G1619" t="s">
        <v>179</v>
      </c>
      <c r="H1619" t="s">
        <v>180</v>
      </c>
      <c r="I1619" t="s">
        <v>118</v>
      </c>
      <c r="J1619" t="s">
        <v>230</v>
      </c>
      <c r="K1619" t="s">
        <v>231</v>
      </c>
      <c r="L1619">
        <v>107190.09</v>
      </c>
      <c r="M1619">
        <v>9</v>
      </c>
      <c r="N1619">
        <v>0.2</v>
      </c>
      <c r="O1619">
        <v>30434.85</v>
      </c>
    </row>
    <row r="1620" spans="1:15" x14ac:dyDescent="0.3">
      <c r="A1620" t="s">
        <v>3470</v>
      </c>
      <c r="B1620" t="s">
        <v>2847</v>
      </c>
      <c r="C1620" t="s">
        <v>1302</v>
      </c>
      <c r="D1620" t="s">
        <v>102</v>
      </c>
      <c r="E1620" t="s">
        <v>2178</v>
      </c>
      <c r="F1620" t="s">
        <v>71</v>
      </c>
      <c r="G1620" t="s">
        <v>63</v>
      </c>
      <c r="H1620" t="s">
        <v>202</v>
      </c>
      <c r="I1620" t="s">
        <v>83</v>
      </c>
      <c r="J1620" t="s">
        <v>156</v>
      </c>
      <c r="K1620" t="s">
        <v>157</v>
      </c>
      <c r="L1620">
        <v>26747.67</v>
      </c>
      <c r="M1620">
        <v>3</v>
      </c>
      <c r="N1620">
        <v>0.2</v>
      </c>
      <c r="O1620">
        <v>6258.96</v>
      </c>
    </row>
    <row r="1621" spans="1:15" x14ac:dyDescent="0.3">
      <c r="A1621" t="s">
        <v>3471</v>
      </c>
      <c r="B1621" t="s">
        <v>3472</v>
      </c>
      <c r="C1621" t="s">
        <v>3473</v>
      </c>
      <c r="D1621" t="s">
        <v>50</v>
      </c>
      <c r="E1621" t="s">
        <v>715</v>
      </c>
      <c r="F1621" t="s">
        <v>71</v>
      </c>
      <c r="G1621" t="s">
        <v>179</v>
      </c>
      <c r="H1621" t="s">
        <v>236</v>
      </c>
      <c r="I1621" t="s">
        <v>96</v>
      </c>
      <c r="J1621" t="s">
        <v>97</v>
      </c>
      <c r="K1621" t="s">
        <v>98</v>
      </c>
      <c r="L1621">
        <v>46227.96</v>
      </c>
      <c r="M1621">
        <v>9</v>
      </c>
      <c r="N1621">
        <v>0.2</v>
      </c>
      <c r="O1621">
        <v>7529.52</v>
      </c>
    </row>
    <row r="1622" spans="1:15" x14ac:dyDescent="0.3">
      <c r="A1622" t="s">
        <v>3474</v>
      </c>
      <c r="B1622" t="s">
        <v>856</v>
      </c>
      <c r="C1622" t="s">
        <v>2300</v>
      </c>
      <c r="D1622" t="s">
        <v>61</v>
      </c>
      <c r="E1622" t="s">
        <v>1422</v>
      </c>
      <c r="F1622" t="s">
        <v>71</v>
      </c>
      <c r="G1622" t="s">
        <v>63</v>
      </c>
      <c r="H1622" t="s">
        <v>202</v>
      </c>
      <c r="I1622" t="s">
        <v>83</v>
      </c>
      <c r="J1622" t="s">
        <v>379</v>
      </c>
      <c r="K1622" t="s">
        <v>716</v>
      </c>
      <c r="L1622">
        <v>11146.91</v>
      </c>
      <c r="M1622">
        <v>1</v>
      </c>
      <c r="N1622">
        <v>0.1</v>
      </c>
      <c r="O1622">
        <v>3014.94</v>
      </c>
    </row>
    <row r="1623" spans="1:15" x14ac:dyDescent="0.3">
      <c r="A1623" t="s">
        <v>3475</v>
      </c>
      <c r="B1623" t="s">
        <v>3476</v>
      </c>
      <c r="C1623" t="s">
        <v>234</v>
      </c>
      <c r="D1623" t="s">
        <v>61</v>
      </c>
      <c r="E1623" t="s">
        <v>1574</v>
      </c>
      <c r="F1623" t="s">
        <v>52</v>
      </c>
      <c r="G1623" t="s">
        <v>72</v>
      </c>
      <c r="H1623" t="s">
        <v>73</v>
      </c>
      <c r="I1623" t="s">
        <v>55</v>
      </c>
      <c r="J1623" t="s">
        <v>56</v>
      </c>
      <c r="K1623" t="s">
        <v>57</v>
      </c>
      <c r="L1623">
        <v>22981.95</v>
      </c>
      <c r="M1623">
        <v>9</v>
      </c>
      <c r="N1623">
        <v>0.05</v>
      </c>
      <c r="O1623">
        <v>3986.81</v>
      </c>
    </row>
    <row r="1624" spans="1:15" x14ac:dyDescent="0.3">
      <c r="A1624" t="s">
        <v>3477</v>
      </c>
      <c r="B1624" t="s">
        <v>2848</v>
      </c>
      <c r="C1624" t="s">
        <v>3478</v>
      </c>
      <c r="D1624" t="s">
        <v>50</v>
      </c>
      <c r="E1624" t="s">
        <v>1422</v>
      </c>
      <c r="F1624" t="s">
        <v>71</v>
      </c>
      <c r="G1624" t="s">
        <v>63</v>
      </c>
      <c r="H1624" t="s">
        <v>172</v>
      </c>
      <c r="I1624" t="s">
        <v>118</v>
      </c>
      <c r="J1624" t="s">
        <v>119</v>
      </c>
      <c r="K1624" t="s">
        <v>120</v>
      </c>
      <c r="L1624">
        <v>56570.400000000001</v>
      </c>
      <c r="M1624">
        <v>9</v>
      </c>
      <c r="N1624">
        <v>0.2</v>
      </c>
      <c r="O1624">
        <v>9498.41</v>
      </c>
    </row>
    <row r="1625" spans="1:15" x14ac:dyDescent="0.3">
      <c r="A1625" t="s">
        <v>3479</v>
      </c>
      <c r="B1625" t="s">
        <v>590</v>
      </c>
      <c r="C1625" t="s">
        <v>1577</v>
      </c>
      <c r="D1625" t="s">
        <v>50</v>
      </c>
      <c r="E1625" t="s">
        <v>951</v>
      </c>
      <c r="F1625" t="s">
        <v>52</v>
      </c>
      <c r="G1625" t="s">
        <v>53</v>
      </c>
      <c r="H1625" t="s">
        <v>90</v>
      </c>
      <c r="I1625" t="s">
        <v>55</v>
      </c>
      <c r="J1625" t="s">
        <v>141</v>
      </c>
      <c r="K1625" t="s">
        <v>241</v>
      </c>
      <c r="L1625">
        <v>27900.5</v>
      </c>
      <c r="M1625">
        <v>10</v>
      </c>
      <c r="N1625">
        <v>0</v>
      </c>
      <c r="O1625">
        <v>5663.38</v>
      </c>
    </row>
    <row r="1626" spans="1:15" x14ac:dyDescent="0.3">
      <c r="A1626" t="s">
        <v>3480</v>
      </c>
      <c r="B1626" t="s">
        <v>1680</v>
      </c>
      <c r="C1626" t="s">
        <v>651</v>
      </c>
      <c r="D1626" t="s">
        <v>102</v>
      </c>
      <c r="E1626" t="s">
        <v>235</v>
      </c>
      <c r="F1626" t="s">
        <v>80</v>
      </c>
      <c r="G1626" t="s">
        <v>63</v>
      </c>
      <c r="H1626" t="s">
        <v>213</v>
      </c>
      <c r="I1626" t="s">
        <v>83</v>
      </c>
      <c r="J1626" t="s">
        <v>379</v>
      </c>
      <c r="K1626" t="s">
        <v>562</v>
      </c>
      <c r="L1626">
        <v>4081.69</v>
      </c>
      <c r="M1626">
        <v>1</v>
      </c>
      <c r="N1626">
        <v>0.1</v>
      </c>
      <c r="O1626">
        <v>708.96</v>
      </c>
    </row>
    <row r="1627" spans="1:15" x14ac:dyDescent="0.3">
      <c r="A1627" t="s">
        <v>3481</v>
      </c>
      <c r="B1627" t="s">
        <v>493</v>
      </c>
      <c r="C1627" t="s">
        <v>553</v>
      </c>
      <c r="D1627" t="s">
        <v>78</v>
      </c>
      <c r="E1627" t="s">
        <v>1661</v>
      </c>
      <c r="F1627" t="s">
        <v>52</v>
      </c>
      <c r="G1627" t="s">
        <v>81</v>
      </c>
      <c r="H1627" t="s">
        <v>186</v>
      </c>
      <c r="I1627" t="s">
        <v>118</v>
      </c>
      <c r="J1627" t="s">
        <v>191</v>
      </c>
      <c r="K1627" t="s">
        <v>192</v>
      </c>
      <c r="L1627">
        <v>37179.760000000002</v>
      </c>
      <c r="M1627">
        <v>4</v>
      </c>
      <c r="N1627">
        <v>0</v>
      </c>
      <c r="O1627">
        <v>8018.52</v>
      </c>
    </row>
    <row r="1628" spans="1:15" x14ac:dyDescent="0.3">
      <c r="A1628" t="s">
        <v>3482</v>
      </c>
      <c r="B1628" t="s">
        <v>529</v>
      </c>
      <c r="C1628" t="s">
        <v>530</v>
      </c>
      <c r="D1628" t="s">
        <v>61</v>
      </c>
      <c r="E1628" t="s">
        <v>1030</v>
      </c>
      <c r="F1628" t="s">
        <v>52</v>
      </c>
      <c r="G1628" t="s">
        <v>179</v>
      </c>
      <c r="H1628" t="s">
        <v>180</v>
      </c>
      <c r="I1628" t="s">
        <v>83</v>
      </c>
      <c r="J1628" t="s">
        <v>156</v>
      </c>
      <c r="K1628" t="s">
        <v>285</v>
      </c>
      <c r="L1628">
        <v>12687.68</v>
      </c>
      <c r="M1628">
        <v>8</v>
      </c>
      <c r="N1628">
        <v>0.2</v>
      </c>
      <c r="O1628">
        <v>3496.24</v>
      </c>
    </row>
    <row r="1629" spans="1:15" x14ac:dyDescent="0.3">
      <c r="A1629" t="s">
        <v>3483</v>
      </c>
      <c r="B1629" t="s">
        <v>1394</v>
      </c>
      <c r="C1629" t="s">
        <v>2848</v>
      </c>
      <c r="D1629" t="s">
        <v>50</v>
      </c>
      <c r="E1629" t="s">
        <v>1748</v>
      </c>
      <c r="F1629" t="s">
        <v>80</v>
      </c>
      <c r="G1629" t="s">
        <v>53</v>
      </c>
      <c r="H1629" t="s">
        <v>246</v>
      </c>
      <c r="I1629" t="s">
        <v>96</v>
      </c>
      <c r="J1629" t="s">
        <v>111</v>
      </c>
      <c r="K1629" t="s">
        <v>112</v>
      </c>
      <c r="L1629">
        <v>30510.2</v>
      </c>
      <c r="M1629">
        <v>7</v>
      </c>
      <c r="N1629">
        <v>0</v>
      </c>
      <c r="O1629">
        <v>5160.2700000000004</v>
      </c>
    </row>
    <row r="1630" spans="1:15" x14ac:dyDescent="0.3">
      <c r="A1630" t="s">
        <v>3484</v>
      </c>
      <c r="B1630" t="s">
        <v>1896</v>
      </c>
      <c r="C1630" t="s">
        <v>725</v>
      </c>
      <c r="D1630" t="s">
        <v>50</v>
      </c>
      <c r="E1630" t="s">
        <v>1505</v>
      </c>
      <c r="F1630" t="s">
        <v>52</v>
      </c>
      <c r="G1630" t="s">
        <v>63</v>
      </c>
      <c r="H1630" t="s">
        <v>64</v>
      </c>
      <c r="I1630" t="s">
        <v>83</v>
      </c>
      <c r="J1630" t="s">
        <v>84</v>
      </c>
      <c r="K1630" t="s">
        <v>85</v>
      </c>
      <c r="L1630">
        <v>8672.16</v>
      </c>
      <c r="M1630">
        <v>1</v>
      </c>
      <c r="N1630">
        <v>0.05</v>
      </c>
      <c r="O1630">
        <v>2341.75</v>
      </c>
    </row>
    <row r="1631" spans="1:15" x14ac:dyDescent="0.3">
      <c r="A1631" t="s">
        <v>3485</v>
      </c>
      <c r="B1631" t="s">
        <v>1620</v>
      </c>
      <c r="C1631" t="s">
        <v>2124</v>
      </c>
      <c r="D1631" t="s">
        <v>102</v>
      </c>
      <c r="E1631" t="s">
        <v>824</v>
      </c>
      <c r="F1631" t="s">
        <v>71</v>
      </c>
      <c r="G1631" t="s">
        <v>53</v>
      </c>
      <c r="H1631" t="s">
        <v>110</v>
      </c>
      <c r="I1631" t="s">
        <v>55</v>
      </c>
      <c r="J1631" t="s">
        <v>65</v>
      </c>
      <c r="K1631" t="s">
        <v>91</v>
      </c>
      <c r="L1631">
        <v>13279.42</v>
      </c>
      <c r="M1631">
        <v>7</v>
      </c>
      <c r="N1631">
        <v>0.25</v>
      </c>
      <c r="O1631">
        <v>1651.15</v>
      </c>
    </row>
    <row r="1632" spans="1:15" x14ac:dyDescent="0.3">
      <c r="A1632" t="s">
        <v>3486</v>
      </c>
      <c r="B1632" t="s">
        <v>2731</v>
      </c>
      <c r="C1632" t="s">
        <v>1516</v>
      </c>
      <c r="D1632" t="s">
        <v>78</v>
      </c>
      <c r="E1632" t="s">
        <v>2999</v>
      </c>
      <c r="F1632" t="s">
        <v>71</v>
      </c>
      <c r="G1632" t="s">
        <v>53</v>
      </c>
      <c r="H1632" t="s">
        <v>110</v>
      </c>
      <c r="I1632" t="s">
        <v>55</v>
      </c>
      <c r="J1632" t="s">
        <v>56</v>
      </c>
      <c r="K1632" t="s">
        <v>151</v>
      </c>
      <c r="L1632">
        <v>67594.7</v>
      </c>
      <c r="M1632">
        <v>5</v>
      </c>
      <c r="N1632">
        <v>0.1</v>
      </c>
      <c r="O1632">
        <v>22565.24</v>
      </c>
    </row>
    <row r="1633" spans="1:15" x14ac:dyDescent="0.3">
      <c r="A1633" t="s">
        <v>3487</v>
      </c>
      <c r="B1633" t="s">
        <v>2915</v>
      </c>
      <c r="C1633" t="s">
        <v>228</v>
      </c>
      <c r="D1633" t="s">
        <v>61</v>
      </c>
      <c r="E1633" t="s">
        <v>1551</v>
      </c>
      <c r="F1633" t="s">
        <v>80</v>
      </c>
      <c r="G1633" t="s">
        <v>63</v>
      </c>
      <c r="H1633" t="s">
        <v>64</v>
      </c>
      <c r="I1633" t="s">
        <v>96</v>
      </c>
      <c r="J1633" t="s">
        <v>166</v>
      </c>
      <c r="K1633" t="s">
        <v>167</v>
      </c>
      <c r="L1633">
        <v>90356.49</v>
      </c>
      <c r="M1633">
        <v>7</v>
      </c>
      <c r="N1633">
        <v>0.05</v>
      </c>
      <c r="O1633">
        <v>17381.490000000002</v>
      </c>
    </row>
    <row r="1634" spans="1:15" x14ac:dyDescent="0.3">
      <c r="A1634" t="s">
        <v>3488</v>
      </c>
      <c r="B1634" t="s">
        <v>3489</v>
      </c>
      <c r="C1634" t="s">
        <v>1680</v>
      </c>
      <c r="D1634" t="s">
        <v>61</v>
      </c>
      <c r="E1634" t="s">
        <v>495</v>
      </c>
      <c r="F1634" t="s">
        <v>71</v>
      </c>
      <c r="G1634" t="s">
        <v>63</v>
      </c>
      <c r="H1634" t="s">
        <v>213</v>
      </c>
      <c r="I1634" t="s">
        <v>96</v>
      </c>
      <c r="J1634" t="s">
        <v>97</v>
      </c>
      <c r="K1634" t="s">
        <v>181</v>
      </c>
      <c r="L1634">
        <v>15543.28</v>
      </c>
      <c r="M1634">
        <v>2</v>
      </c>
      <c r="N1634">
        <v>0.15</v>
      </c>
      <c r="O1634">
        <v>5219.41</v>
      </c>
    </row>
    <row r="1635" spans="1:15" x14ac:dyDescent="0.3">
      <c r="A1635" t="s">
        <v>3490</v>
      </c>
      <c r="B1635" t="s">
        <v>530</v>
      </c>
      <c r="C1635" t="s">
        <v>2217</v>
      </c>
      <c r="D1635" t="s">
        <v>102</v>
      </c>
      <c r="E1635" t="s">
        <v>336</v>
      </c>
      <c r="F1635" t="s">
        <v>80</v>
      </c>
      <c r="G1635" t="s">
        <v>53</v>
      </c>
      <c r="H1635" t="s">
        <v>110</v>
      </c>
      <c r="I1635" t="s">
        <v>118</v>
      </c>
      <c r="J1635" t="s">
        <v>303</v>
      </c>
      <c r="K1635" t="s">
        <v>304</v>
      </c>
      <c r="L1635">
        <v>13344.18</v>
      </c>
      <c r="M1635">
        <v>3</v>
      </c>
      <c r="N1635">
        <v>0.05</v>
      </c>
      <c r="O1635">
        <v>3659.54</v>
      </c>
    </row>
    <row r="1636" spans="1:15" x14ac:dyDescent="0.3">
      <c r="A1636" t="s">
        <v>3491</v>
      </c>
      <c r="B1636" t="s">
        <v>3492</v>
      </c>
      <c r="C1636" t="s">
        <v>2011</v>
      </c>
      <c r="D1636" t="s">
        <v>78</v>
      </c>
      <c r="E1636" t="s">
        <v>3232</v>
      </c>
      <c r="F1636" t="s">
        <v>52</v>
      </c>
      <c r="G1636" t="s">
        <v>53</v>
      </c>
      <c r="H1636" t="s">
        <v>90</v>
      </c>
      <c r="I1636" t="s">
        <v>118</v>
      </c>
      <c r="J1636" t="s">
        <v>119</v>
      </c>
      <c r="K1636" t="s">
        <v>197</v>
      </c>
      <c r="L1636">
        <v>30458.2</v>
      </c>
      <c r="M1636">
        <v>4</v>
      </c>
      <c r="N1636">
        <v>0.15</v>
      </c>
      <c r="O1636">
        <v>6649.71</v>
      </c>
    </row>
    <row r="1637" spans="1:15" x14ac:dyDescent="0.3">
      <c r="A1637" t="s">
        <v>3493</v>
      </c>
      <c r="B1637" t="s">
        <v>2326</v>
      </c>
      <c r="C1637" t="s">
        <v>3494</v>
      </c>
      <c r="D1637" t="s">
        <v>50</v>
      </c>
      <c r="E1637" t="s">
        <v>89</v>
      </c>
      <c r="F1637" t="s">
        <v>71</v>
      </c>
      <c r="G1637" t="s">
        <v>179</v>
      </c>
      <c r="H1637" t="s">
        <v>236</v>
      </c>
      <c r="I1637" t="s">
        <v>83</v>
      </c>
      <c r="J1637" t="s">
        <v>379</v>
      </c>
      <c r="K1637" t="s">
        <v>716</v>
      </c>
      <c r="L1637">
        <v>59355.1</v>
      </c>
      <c r="M1637">
        <v>7</v>
      </c>
      <c r="N1637">
        <v>0</v>
      </c>
      <c r="O1637">
        <v>19574.21</v>
      </c>
    </row>
    <row r="1638" spans="1:15" x14ac:dyDescent="0.3">
      <c r="A1638" t="s">
        <v>3495</v>
      </c>
      <c r="B1638" t="s">
        <v>252</v>
      </c>
      <c r="C1638" t="s">
        <v>2470</v>
      </c>
      <c r="D1638" t="s">
        <v>61</v>
      </c>
      <c r="E1638" t="s">
        <v>1207</v>
      </c>
      <c r="F1638" t="s">
        <v>80</v>
      </c>
      <c r="G1638" t="s">
        <v>72</v>
      </c>
      <c r="H1638" t="s">
        <v>117</v>
      </c>
      <c r="I1638" t="s">
        <v>55</v>
      </c>
      <c r="J1638" t="s">
        <v>173</v>
      </c>
      <c r="K1638" t="s">
        <v>780</v>
      </c>
      <c r="L1638">
        <v>30450.92</v>
      </c>
      <c r="M1638">
        <v>4</v>
      </c>
      <c r="N1638">
        <v>0.1</v>
      </c>
      <c r="O1638">
        <v>6674.54</v>
      </c>
    </row>
    <row r="1639" spans="1:15" x14ac:dyDescent="0.3">
      <c r="A1639" t="s">
        <v>3496</v>
      </c>
      <c r="B1639" t="s">
        <v>3308</v>
      </c>
      <c r="C1639" t="s">
        <v>100</v>
      </c>
      <c r="D1639" t="s">
        <v>78</v>
      </c>
      <c r="E1639" t="s">
        <v>787</v>
      </c>
      <c r="F1639" t="s">
        <v>71</v>
      </c>
      <c r="G1639" t="s">
        <v>72</v>
      </c>
      <c r="H1639" t="s">
        <v>104</v>
      </c>
      <c r="I1639" t="s">
        <v>118</v>
      </c>
      <c r="J1639" t="s">
        <v>191</v>
      </c>
      <c r="K1639" t="s">
        <v>192</v>
      </c>
      <c r="L1639">
        <v>117589.9</v>
      </c>
      <c r="M1639">
        <v>10</v>
      </c>
      <c r="N1639">
        <v>0.15</v>
      </c>
      <c r="O1639">
        <v>26646.28</v>
      </c>
    </row>
    <row r="1640" spans="1:15" x14ac:dyDescent="0.3">
      <c r="A1640" t="s">
        <v>3497</v>
      </c>
      <c r="B1640" t="s">
        <v>434</v>
      </c>
      <c r="C1640" t="s">
        <v>3049</v>
      </c>
      <c r="D1640" t="s">
        <v>102</v>
      </c>
      <c r="E1640" t="s">
        <v>207</v>
      </c>
      <c r="F1640" t="s">
        <v>71</v>
      </c>
      <c r="G1640" t="s">
        <v>63</v>
      </c>
      <c r="H1640" t="s">
        <v>213</v>
      </c>
      <c r="I1640" t="s">
        <v>118</v>
      </c>
      <c r="J1640" t="s">
        <v>303</v>
      </c>
      <c r="K1640" t="s">
        <v>491</v>
      </c>
      <c r="L1640">
        <v>129163.86</v>
      </c>
      <c r="M1640">
        <v>9</v>
      </c>
      <c r="N1640">
        <v>0.2</v>
      </c>
      <c r="O1640">
        <v>34566.21</v>
      </c>
    </row>
    <row r="1641" spans="1:15" x14ac:dyDescent="0.3">
      <c r="A1641" t="s">
        <v>3498</v>
      </c>
      <c r="B1641" t="s">
        <v>2349</v>
      </c>
      <c r="C1641" t="s">
        <v>1070</v>
      </c>
      <c r="D1641" t="s">
        <v>50</v>
      </c>
      <c r="E1641" t="s">
        <v>1095</v>
      </c>
      <c r="F1641" t="s">
        <v>52</v>
      </c>
      <c r="G1641" t="s">
        <v>179</v>
      </c>
      <c r="H1641" t="s">
        <v>236</v>
      </c>
      <c r="I1641" t="s">
        <v>118</v>
      </c>
      <c r="J1641" t="s">
        <v>119</v>
      </c>
      <c r="K1641" t="s">
        <v>197</v>
      </c>
      <c r="L1641">
        <v>89364.66</v>
      </c>
      <c r="M1641">
        <v>7</v>
      </c>
      <c r="N1641">
        <v>0.05</v>
      </c>
      <c r="O1641">
        <v>19538.14</v>
      </c>
    </row>
    <row r="1642" spans="1:15" x14ac:dyDescent="0.3">
      <c r="A1642" t="s">
        <v>3499</v>
      </c>
      <c r="B1642" t="s">
        <v>989</v>
      </c>
      <c r="C1642" t="s">
        <v>1318</v>
      </c>
      <c r="D1642" t="s">
        <v>61</v>
      </c>
      <c r="E1642" t="s">
        <v>432</v>
      </c>
      <c r="F1642" t="s">
        <v>52</v>
      </c>
      <c r="G1642" t="s">
        <v>72</v>
      </c>
      <c r="H1642" t="s">
        <v>73</v>
      </c>
      <c r="I1642" t="s">
        <v>55</v>
      </c>
      <c r="J1642" t="s">
        <v>141</v>
      </c>
      <c r="K1642" t="s">
        <v>241</v>
      </c>
      <c r="L1642">
        <v>86545.5</v>
      </c>
      <c r="M1642">
        <v>10</v>
      </c>
      <c r="N1642">
        <v>0</v>
      </c>
      <c r="O1642">
        <v>31391.08</v>
      </c>
    </row>
    <row r="1643" spans="1:15" x14ac:dyDescent="0.3">
      <c r="A1643" t="s">
        <v>3500</v>
      </c>
      <c r="B1643" t="s">
        <v>789</v>
      </c>
      <c r="C1643" t="s">
        <v>655</v>
      </c>
      <c r="D1643" t="s">
        <v>61</v>
      </c>
      <c r="E1643" t="s">
        <v>844</v>
      </c>
      <c r="F1643" t="s">
        <v>52</v>
      </c>
      <c r="G1643" t="s">
        <v>179</v>
      </c>
      <c r="H1643" t="s">
        <v>236</v>
      </c>
      <c r="I1643" t="s">
        <v>118</v>
      </c>
      <c r="J1643" t="s">
        <v>191</v>
      </c>
      <c r="K1643" t="s">
        <v>290</v>
      </c>
      <c r="L1643">
        <v>78537.759999999995</v>
      </c>
      <c r="M1643">
        <v>8</v>
      </c>
      <c r="N1643">
        <v>0.2</v>
      </c>
      <c r="O1643">
        <v>19083.75</v>
      </c>
    </row>
    <row r="1644" spans="1:15" x14ac:dyDescent="0.3">
      <c r="A1644" t="s">
        <v>3501</v>
      </c>
      <c r="B1644" t="s">
        <v>2797</v>
      </c>
      <c r="C1644" t="s">
        <v>1987</v>
      </c>
      <c r="D1644" t="s">
        <v>78</v>
      </c>
      <c r="E1644" t="s">
        <v>2268</v>
      </c>
      <c r="F1644" t="s">
        <v>52</v>
      </c>
      <c r="G1644" t="s">
        <v>72</v>
      </c>
      <c r="H1644" t="s">
        <v>117</v>
      </c>
      <c r="I1644" t="s">
        <v>83</v>
      </c>
      <c r="J1644" t="s">
        <v>156</v>
      </c>
      <c r="K1644" t="s">
        <v>285</v>
      </c>
      <c r="L1644">
        <v>68698.649999999994</v>
      </c>
      <c r="M1644">
        <v>5</v>
      </c>
      <c r="N1644">
        <v>0.2</v>
      </c>
      <c r="O1644">
        <v>14987.35</v>
      </c>
    </row>
    <row r="1645" spans="1:15" x14ac:dyDescent="0.3">
      <c r="A1645" t="s">
        <v>3502</v>
      </c>
      <c r="B1645" t="s">
        <v>1069</v>
      </c>
      <c r="C1645" t="s">
        <v>1322</v>
      </c>
      <c r="D1645" t="s">
        <v>102</v>
      </c>
      <c r="E1645" t="s">
        <v>1308</v>
      </c>
      <c r="F1645" t="s">
        <v>80</v>
      </c>
      <c r="G1645" t="s">
        <v>53</v>
      </c>
      <c r="H1645" t="s">
        <v>54</v>
      </c>
      <c r="I1645" t="s">
        <v>96</v>
      </c>
      <c r="J1645" t="s">
        <v>166</v>
      </c>
      <c r="K1645" t="s">
        <v>762</v>
      </c>
      <c r="L1645">
        <v>16620.62</v>
      </c>
      <c r="M1645">
        <v>2</v>
      </c>
      <c r="N1645">
        <v>0.05</v>
      </c>
      <c r="O1645">
        <v>5593.32</v>
      </c>
    </row>
    <row r="1646" spans="1:15" x14ac:dyDescent="0.3">
      <c r="A1646" t="s">
        <v>3503</v>
      </c>
      <c r="B1646" t="s">
        <v>1577</v>
      </c>
      <c r="C1646" t="s">
        <v>617</v>
      </c>
      <c r="D1646" t="s">
        <v>102</v>
      </c>
      <c r="E1646" t="s">
        <v>3504</v>
      </c>
      <c r="F1646" t="s">
        <v>80</v>
      </c>
      <c r="G1646" t="s">
        <v>72</v>
      </c>
      <c r="H1646" t="s">
        <v>117</v>
      </c>
      <c r="I1646" t="s">
        <v>55</v>
      </c>
      <c r="J1646" t="s">
        <v>56</v>
      </c>
      <c r="K1646" t="s">
        <v>74</v>
      </c>
      <c r="L1646">
        <v>59196.959999999999</v>
      </c>
      <c r="M1646">
        <v>9</v>
      </c>
      <c r="N1646">
        <v>0.05</v>
      </c>
      <c r="O1646">
        <v>15431.73</v>
      </c>
    </row>
    <row r="1647" spans="1:15" x14ac:dyDescent="0.3">
      <c r="A1647" t="s">
        <v>3505</v>
      </c>
      <c r="B1647" t="s">
        <v>1015</v>
      </c>
      <c r="C1647" t="s">
        <v>1162</v>
      </c>
      <c r="D1647" t="s">
        <v>50</v>
      </c>
      <c r="E1647" t="s">
        <v>3038</v>
      </c>
      <c r="F1647" t="s">
        <v>52</v>
      </c>
      <c r="G1647" t="s">
        <v>179</v>
      </c>
      <c r="H1647" t="s">
        <v>236</v>
      </c>
      <c r="I1647" t="s">
        <v>83</v>
      </c>
      <c r="J1647" t="s">
        <v>84</v>
      </c>
      <c r="K1647" t="s">
        <v>125</v>
      </c>
      <c r="L1647">
        <v>94187.43</v>
      </c>
      <c r="M1647">
        <v>9</v>
      </c>
      <c r="N1647">
        <v>0.2</v>
      </c>
      <c r="O1647">
        <v>15899.99</v>
      </c>
    </row>
    <row r="1648" spans="1:15" x14ac:dyDescent="0.3">
      <c r="A1648" t="s">
        <v>3506</v>
      </c>
      <c r="B1648" t="s">
        <v>248</v>
      </c>
      <c r="C1648" t="s">
        <v>587</v>
      </c>
      <c r="D1648" t="s">
        <v>78</v>
      </c>
      <c r="E1648" t="s">
        <v>308</v>
      </c>
      <c r="F1648" t="s">
        <v>80</v>
      </c>
      <c r="G1648" t="s">
        <v>72</v>
      </c>
      <c r="H1648" t="s">
        <v>104</v>
      </c>
      <c r="I1648" t="s">
        <v>83</v>
      </c>
      <c r="J1648" t="s">
        <v>449</v>
      </c>
      <c r="K1648" t="s">
        <v>681</v>
      </c>
      <c r="L1648">
        <v>8548</v>
      </c>
      <c r="M1648">
        <v>8</v>
      </c>
      <c r="N1648">
        <v>0.25</v>
      </c>
      <c r="O1648">
        <v>1191.73</v>
      </c>
    </row>
    <row r="1649" spans="1:15" x14ac:dyDescent="0.3">
      <c r="A1649" t="s">
        <v>3507</v>
      </c>
      <c r="B1649" t="s">
        <v>1384</v>
      </c>
      <c r="C1649" t="s">
        <v>2049</v>
      </c>
      <c r="D1649" t="s">
        <v>50</v>
      </c>
      <c r="E1649" t="s">
        <v>1004</v>
      </c>
      <c r="F1649" t="s">
        <v>80</v>
      </c>
      <c r="G1649" t="s">
        <v>63</v>
      </c>
      <c r="H1649" t="s">
        <v>213</v>
      </c>
      <c r="I1649" t="s">
        <v>96</v>
      </c>
      <c r="J1649" t="s">
        <v>166</v>
      </c>
      <c r="K1649" t="s">
        <v>167</v>
      </c>
      <c r="L1649">
        <v>37848.75</v>
      </c>
      <c r="M1649">
        <v>3</v>
      </c>
      <c r="N1649">
        <v>0</v>
      </c>
      <c r="O1649">
        <v>11333.63</v>
      </c>
    </row>
    <row r="1650" spans="1:15" x14ac:dyDescent="0.3">
      <c r="A1650" t="s">
        <v>3508</v>
      </c>
      <c r="B1650" t="s">
        <v>1605</v>
      </c>
      <c r="C1650" t="s">
        <v>1606</v>
      </c>
      <c r="D1650" t="s">
        <v>50</v>
      </c>
      <c r="E1650" t="s">
        <v>757</v>
      </c>
      <c r="F1650" t="s">
        <v>80</v>
      </c>
      <c r="G1650" t="s">
        <v>179</v>
      </c>
      <c r="H1650" t="s">
        <v>180</v>
      </c>
      <c r="I1650" t="s">
        <v>55</v>
      </c>
      <c r="J1650" t="s">
        <v>65</v>
      </c>
      <c r="K1650" t="s">
        <v>66</v>
      </c>
      <c r="L1650">
        <v>17030.82</v>
      </c>
      <c r="M1650">
        <v>2</v>
      </c>
      <c r="N1650">
        <v>0.15</v>
      </c>
      <c r="O1650">
        <v>3248.36</v>
      </c>
    </row>
    <row r="1651" spans="1:15" x14ac:dyDescent="0.3">
      <c r="A1651" t="s">
        <v>3509</v>
      </c>
      <c r="B1651" t="s">
        <v>631</v>
      </c>
      <c r="C1651" t="s">
        <v>843</v>
      </c>
      <c r="D1651" t="s">
        <v>61</v>
      </c>
      <c r="E1651" t="s">
        <v>355</v>
      </c>
      <c r="F1651" t="s">
        <v>71</v>
      </c>
      <c r="G1651" t="s">
        <v>81</v>
      </c>
      <c r="H1651" t="s">
        <v>186</v>
      </c>
      <c r="I1651" t="s">
        <v>118</v>
      </c>
      <c r="J1651" t="s">
        <v>230</v>
      </c>
      <c r="K1651" t="s">
        <v>356</v>
      </c>
      <c r="L1651">
        <v>62245.54</v>
      </c>
      <c r="M1651">
        <v>7</v>
      </c>
      <c r="N1651">
        <v>0.05</v>
      </c>
      <c r="O1651">
        <v>23206.75</v>
      </c>
    </row>
    <row r="1652" spans="1:15" x14ac:dyDescent="0.3">
      <c r="A1652" t="s">
        <v>3510</v>
      </c>
      <c r="B1652" t="s">
        <v>759</v>
      </c>
      <c r="C1652" t="s">
        <v>760</v>
      </c>
      <c r="D1652" t="s">
        <v>61</v>
      </c>
      <c r="E1652" t="s">
        <v>1536</v>
      </c>
      <c r="F1652" t="s">
        <v>71</v>
      </c>
      <c r="G1652" t="s">
        <v>72</v>
      </c>
      <c r="H1652" t="s">
        <v>117</v>
      </c>
      <c r="I1652" t="s">
        <v>55</v>
      </c>
      <c r="J1652" t="s">
        <v>141</v>
      </c>
      <c r="K1652" t="s">
        <v>978</v>
      </c>
      <c r="L1652">
        <v>92353.4</v>
      </c>
      <c r="M1652">
        <v>10</v>
      </c>
      <c r="N1652">
        <v>0.15</v>
      </c>
      <c r="O1652">
        <v>22575.9</v>
      </c>
    </row>
    <row r="1653" spans="1:15" x14ac:dyDescent="0.3">
      <c r="A1653" t="s">
        <v>3511</v>
      </c>
      <c r="B1653" t="s">
        <v>1379</v>
      </c>
      <c r="C1653" t="s">
        <v>2171</v>
      </c>
      <c r="D1653" t="s">
        <v>61</v>
      </c>
      <c r="E1653" t="s">
        <v>2662</v>
      </c>
      <c r="F1653" t="s">
        <v>71</v>
      </c>
      <c r="G1653" t="s">
        <v>179</v>
      </c>
      <c r="H1653" t="s">
        <v>236</v>
      </c>
      <c r="I1653" t="s">
        <v>83</v>
      </c>
      <c r="J1653" t="s">
        <v>449</v>
      </c>
      <c r="K1653" t="s">
        <v>450</v>
      </c>
      <c r="L1653">
        <v>74721.350000000006</v>
      </c>
      <c r="M1653">
        <v>5</v>
      </c>
      <c r="N1653">
        <v>0.2</v>
      </c>
      <c r="O1653">
        <v>21483.79</v>
      </c>
    </row>
    <row r="1654" spans="1:15" x14ac:dyDescent="0.3">
      <c r="A1654" t="s">
        <v>3512</v>
      </c>
      <c r="B1654" t="s">
        <v>3195</v>
      </c>
      <c r="C1654" t="s">
        <v>1433</v>
      </c>
      <c r="D1654" t="s">
        <v>78</v>
      </c>
      <c r="E1654" t="s">
        <v>1746</v>
      </c>
      <c r="F1654" t="s">
        <v>80</v>
      </c>
      <c r="G1654" t="s">
        <v>53</v>
      </c>
      <c r="H1654" t="s">
        <v>54</v>
      </c>
      <c r="I1654" t="s">
        <v>96</v>
      </c>
      <c r="J1654" t="s">
        <v>111</v>
      </c>
      <c r="K1654" t="s">
        <v>112</v>
      </c>
      <c r="L1654">
        <v>61036.56</v>
      </c>
      <c r="M1654">
        <v>8</v>
      </c>
      <c r="N1654">
        <v>0</v>
      </c>
      <c r="O1654">
        <v>18519.03</v>
      </c>
    </row>
    <row r="1655" spans="1:15" x14ac:dyDescent="0.3">
      <c r="A1655" t="s">
        <v>3513</v>
      </c>
      <c r="B1655" t="s">
        <v>2927</v>
      </c>
      <c r="C1655" t="s">
        <v>674</v>
      </c>
      <c r="D1655" t="s">
        <v>78</v>
      </c>
      <c r="E1655" t="s">
        <v>517</v>
      </c>
      <c r="F1655" t="s">
        <v>71</v>
      </c>
      <c r="G1655" t="s">
        <v>179</v>
      </c>
      <c r="H1655" t="s">
        <v>180</v>
      </c>
      <c r="I1655" t="s">
        <v>55</v>
      </c>
      <c r="J1655" t="s">
        <v>56</v>
      </c>
      <c r="K1655" t="s">
        <v>74</v>
      </c>
      <c r="L1655">
        <v>66303.850000000006</v>
      </c>
      <c r="M1655">
        <v>5</v>
      </c>
      <c r="N1655">
        <v>0.2</v>
      </c>
      <c r="O1655">
        <v>9003.9599999999991</v>
      </c>
    </row>
    <row r="1656" spans="1:15" x14ac:dyDescent="0.3">
      <c r="A1656" t="s">
        <v>3514</v>
      </c>
      <c r="B1656" t="s">
        <v>2034</v>
      </c>
      <c r="C1656" t="s">
        <v>3515</v>
      </c>
      <c r="D1656" t="s">
        <v>50</v>
      </c>
      <c r="E1656" t="s">
        <v>308</v>
      </c>
      <c r="F1656" t="s">
        <v>52</v>
      </c>
      <c r="G1656" t="s">
        <v>63</v>
      </c>
      <c r="H1656" t="s">
        <v>213</v>
      </c>
      <c r="I1656" t="s">
        <v>55</v>
      </c>
      <c r="J1656" t="s">
        <v>56</v>
      </c>
      <c r="K1656" t="s">
        <v>57</v>
      </c>
      <c r="L1656">
        <v>146644.29999999999</v>
      </c>
      <c r="M1656">
        <v>10</v>
      </c>
      <c r="N1656">
        <v>0.15</v>
      </c>
      <c r="O1656">
        <v>30201.79</v>
      </c>
    </row>
    <row r="1657" spans="1:15" x14ac:dyDescent="0.3">
      <c r="A1657" t="s">
        <v>3516</v>
      </c>
      <c r="B1657" t="s">
        <v>1792</v>
      </c>
      <c r="C1657" t="s">
        <v>200</v>
      </c>
      <c r="D1657" t="s">
        <v>50</v>
      </c>
      <c r="E1657" t="s">
        <v>1591</v>
      </c>
      <c r="F1657" t="s">
        <v>80</v>
      </c>
      <c r="G1657" t="s">
        <v>179</v>
      </c>
      <c r="H1657" t="s">
        <v>180</v>
      </c>
      <c r="I1657" t="s">
        <v>55</v>
      </c>
      <c r="J1657" t="s">
        <v>56</v>
      </c>
      <c r="K1657" t="s">
        <v>57</v>
      </c>
      <c r="L1657">
        <v>16963.099999999999</v>
      </c>
      <c r="M1657">
        <v>7</v>
      </c>
      <c r="N1657">
        <v>0.05</v>
      </c>
      <c r="O1657">
        <v>4026.16</v>
      </c>
    </row>
    <row r="1658" spans="1:15" x14ac:dyDescent="0.3">
      <c r="A1658" t="s">
        <v>3517</v>
      </c>
      <c r="B1658" t="s">
        <v>684</v>
      </c>
      <c r="C1658" t="s">
        <v>910</v>
      </c>
      <c r="D1658" t="s">
        <v>61</v>
      </c>
      <c r="E1658" t="s">
        <v>998</v>
      </c>
      <c r="F1658" t="s">
        <v>80</v>
      </c>
      <c r="G1658" t="s">
        <v>72</v>
      </c>
      <c r="H1658" t="s">
        <v>117</v>
      </c>
      <c r="I1658" t="s">
        <v>55</v>
      </c>
      <c r="J1658" t="s">
        <v>56</v>
      </c>
      <c r="K1658" t="s">
        <v>57</v>
      </c>
      <c r="L1658">
        <v>69417.990000000005</v>
      </c>
      <c r="M1658">
        <v>9</v>
      </c>
      <c r="N1658">
        <v>0.2</v>
      </c>
      <c r="O1658">
        <v>8803.02</v>
      </c>
    </row>
    <row r="1659" spans="1:15" x14ac:dyDescent="0.3">
      <c r="A1659" t="s">
        <v>3518</v>
      </c>
      <c r="B1659" t="s">
        <v>3519</v>
      </c>
      <c r="C1659" t="s">
        <v>2760</v>
      </c>
      <c r="D1659" t="s">
        <v>102</v>
      </c>
      <c r="E1659" t="s">
        <v>1808</v>
      </c>
      <c r="F1659" t="s">
        <v>52</v>
      </c>
      <c r="G1659" t="s">
        <v>63</v>
      </c>
      <c r="H1659" t="s">
        <v>213</v>
      </c>
      <c r="I1659" t="s">
        <v>96</v>
      </c>
      <c r="J1659" t="s">
        <v>111</v>
      </c>
      <c r="K1659" t="s">
        <v>225</v>
      </c>
      <c r="L1659">
        <v>132914.6</v>
      </c>
      <c r="M1659">
        <v>10</v>
      </c>
      <c r="N1659">
        <v>0.15</v>
      </c>
      <c r="O1659">
        <v>20940.939999999999</v>
      </c>
    </row>
    <row r="1660" spans="1:15" x14ac:dyDescent="0.3">
      <c r="A1660" t="s">
        <v>3520</v>
      </c>
      <c r="B1660" t="s">
        <v>1735</v>
      </c>
      <c r="C1660" t="s">
        <v>2488</v>
      </c>
      <c r="D1660" t="s">
        <v>102</v>
      </c>
      <c r="E1660" t="s">
        <v>1095</v>
      </c>
      <c r="F1660" t="s">
        <v>52</v>
      </c>
      <c r="G1660" t="s">
        <v>81</v>
      </c>
      <c r="H1660" t="s">
        <v>82</v>
      </c>
      <c r="I1660" t="s">
        <v>83</v>
      </c>
      <c r="J1660" t="s">
        <v>449</v>
      </c>
      <c r="K1660" t="s">
        <v>775</v>
      </c>
      <c r="L1660">
        <v>19766.900000000001</v>
      </c>
      <c r="M1660">
        <v>10</v>
      </c>
      <c r="N1660">
        <v>0</v>
      </c>
      <c r="O1660">
        <v>4765.79</v>
      </c>
    </row>
    <row r="1661" spans="1:15" x14ac:dyDescent="0.3">
      <c r="A1661" t="s">
        <v>3521</v>
      </c>
      <c r="B1661" t="s">
        <v>2488</v>
      </c>
      <c r="C1661" t="s">
        <v>1913</v>
      </c>
      <c r="D1661" t="s">
        <v>61</v>
      </c>
      <c r="E1661" t="s">
        <v>2713</v>
      </c>
      <c r="F1661" t="s">
        <v>71</v>
      </c>
      <c r="G1661" t="s">
        <v>53</v>
      </c>
      <c r="H1661" t="s">
        <v>90</v>
      </c>
      <c r="I1661" t="s">
        <v>96</v>
      </c>
      <c r="J1661" t="s">
        <v>135</v>
      </c>
      <c r="K1661" t="s">
        <v>136</v>
      </c>
      <c r="L1661">
        <v>25716.6</v>
      </c>
      <c r="M1661">
        <v>5</v>
      </c>
      <c r="N1661">
        <v>0.2</v>
      </c>
      <c r="O1661">
        <v>4729.45</v>
      </c>
    </row>
    <row r="1662" spans="1:15" x14ac:dyDescent="0.3">
      <c r="A1662" t="s">
        <v>3522</v>
      </c>
      <c r="B1662" t="s">
        <v>3403</v>
      </c>
      <c r="C1662" t="s">
        <v>3523</v>
      </c>
      <c r="D1662" t="s">
        <v>50</v>
      </c>
      <c r="E1662" t="s">
        <v>2875</v>
      </c>
      <c r="F1662" t="s">
        <v>80</v>
      </c>
      <c r="G1662" t="s">
        <v>72</v>
      </c>
      <c r="H1662" t="s">
        <v>104</v>
      </c>
      <c r="I1662" t="s">
        <v>118</v>
      </c>
      <c r="J1662" t="s">
        <v>303</v>
      </c>
      <c r="K1662" t="s">
        <v>421</v>
      </c>
      <c r="L1662">
        <v>20287.5</v>
      </c>
      <c r="M1662">
        <v>6</v>
      </c>
      <c r="N1662">
        <v>0.2</v>
      </c>
      <c r="O1662">
        <v>6416.66</v>
      </c>
    </row>
    <row r="1663" spans="1:15" x14ac:dyDescent="0.3">
      <c r="A1663" t="s">
        <v>3524</v>
      </c>
      <c r="B1663" t="s">
        <v>2217</v>
      </c>
      <c r="C1663" t="s">
        <v>2852</v>
      </c>
      <c r="D1663" t="s">
        <v>61</v>
      </c>
      <c r="E1663" t="s">
        <v>557</v>
      </c>
      <c r="F1663" t="s">
        <v>52</v>
      </c>
      <c r="G1663" t="s">
        <v>81</v>
      </c>
      <c r="H1663" t="s">
        <v>284</v>
      </c>
      <c r="I1663" t="s">
        <v>118</v>
      </c>
      <c r="J1663" t="s">
        <v>119</v>
      </c>
      <c r="K1663" t="s">
        <v>197</v>
      </c>
      <c r="L1663">
        <v>3898.9</v>
      </c>
      <c r="M1663">
        <v>1</v>
      </c>
      <c r="N1663">
        <v>0.15</v>
      </c>
      <c r="O1663">
        <v>787.9</v>
      </c>
    </row>
    <row r="1664" spans="1:15" x14ac:dyDescent="0.3">
      <c r="A1664" t="s">
        <v>3525</v>
      </c>
      <c r="B1664" t="s">
        <v>805</v>
      </c>
      <c r="C1664" t="s">
        <v>2421</v>
      </c>
      <c r="D1664" t="s">
        <v>61</v>
      </c>
      <c r="E1664" t="s">
        <v>2065</v>
      </c>
      <c r="F1664" t="s">
        <v>71</v>
      </c>
      <c r="G1664" t="s">
        <v>72</v>
      </c>
      <c r="H1664" t="s">
        <v>104</v>
      </c>
      <c r="I1664" t="s">
        <v>118</v>
      </c>
      <c r="J1664" t="s">
        <v>191</v>
      </c>
      <c r="K1664" t="s">
        <v>829</v>
      </c>
      <c r="L1664">
        <v>20940.78</v>
      </c>
      <c r="M1664">
        <v>6</v>
      </c>
      <c r="N1664">
        <v>0.15</v>
      </c>
      <c r="O1664">
        <v>5981.39</v>
      </c>
    </row>
    <row r="1665" spans="1:15" x14ac:dyDescent="0.3">
      <c r="A1665" t="s">
        <v>3526</v>
      </c>
      <c r="B1665" t="s">
        <v>2792</v>
      </c>
      <c r="C1665" t="s">
        <v>1223</v>
      </c>
      <c r="D1665" t="s">
        <v>102</v>
      </c>
      <c r="E1665" t="s">
        <v>814</v>
      </c>
      <c r="F1665" t="s">
        <v>80</v>
      </c>
      <c r="G1665" t="s">
        <v>81</v>
      </c>
      <c r="H1665" t="s">
        <v>284</v>
      </c>
      <c r="I1665" t="s">
        <v>96</v>
      </c>
      <c r="J1665" t="s">
        <v>97</v>
      </c>
      <c r="K1665" t="s">
        <v>416</v>
      </c>
      <c r="L1665">
        <v>21363.119999999999</v>
      </c>
      <c r="M1665">
        <v>9</v>
      </c>
      <c r="N1665">
        <v>0.1</v>
      </c>
      <c r="O1665">
        <v>3488.33</v>
      </c>
    </row>
    <row r="1666" spans="1:15" x14ac:dyDescent="0.3">
      <c r="A1666" t="s">
        <v>3527</v>
      </c>
      <c r="B1666" t="s">
        <v>306</v>
      </c>
      <c r="C1666" t="s">
        <v>1046</v>
      </c>
      <c r="D1666" t="s">
        <v>102</v>
      </c>
      <c r="E1666" t="s">
        <v>1139</v>
      </c>
      <c r="F1666" t="s">
        <v>71</v>
      </c>
      <c r="G1666" t="s">
        <v>72</v>
      </c>
      <c r="H1666" t="s">
        <v>346</v>
      </c>
      <c r="I1666" t="s">
        <v>96</v>
      </c>
      <c r="J1666" t="s">
        <v>135</v>
      </c>
      <c r="K1666" t="s">
        <v>395</v>
      </c>
      <c r="L1666">
        <v>10848.45</v>
      </c>
      <c r="M1666">
        <v>3</v>
      </c>
      <c r="N1666">
        <v>0</v>
      </c>
      <c r="O1666">
        <v>3305.63</v>
      </c>
    </row>
    <row r="1667" spans="1:15" x14ac:dyDescent="0.3">
      <c r="A1667" t="s">
        <v>3528</v>
      </c>
      <c r="B1667" t="s">
        <v>160</v>
      </c>
      <c r="C1667" t="s">
        <v>1418</v>
      </c>
      <c r="D1667" t="s">
        <v>102</v>
      </c>
      <c r="E1667" t="s">
        <v>692</v>
      </c>
      <c r="F1667" t="s">
        <v>52</v>
      </c>
      <c r="G1667" t="s">
        <v>53</v>
      </c>
      <c r="H1667" t="s">
        <v>90</v>
      </c>
      <c r="I1667" t="s">
        <v>118</v>
      </c>
      <c r="J1667" t="s">
        <v>119</v>
      </c>
      <c r="K1667" t="s">
        <v>270</v>
      </c>
      <c r="L1667">
        <v>6589.05</v>
      </c>
      <c r="M1667">
        <v>3</v>
      </c>
      <c r="N1667">
        <v>0</v>
      </c>
      <c r="O1667">
        <v>1068.55</v>
      </c>
    </row>
    <row r="1668" spans="1:15" x14ac:dyDescent="0.3">
      <c r="A1668" t="s">
        <v>3529</v>
      </c>
      <c r="B1668" t="s">
        <v>1312</v>
      </c>
      <c r="C1668" t="s">
        <v>602</v>
      </c>
      <c r="D1668" t="s">
        <v>102</v>
      </c>
      <c r="E1668" t="s">
        <v>407</v>
      </c>
      <c r="F1668" t="s">
        <v>71</v>
      </c>
      <c r="G1668" t="s">
        <v>179</v>
      </c>
      <c r="H1668" t="s">
        <v>180</v>
      </c>
      <c r="I1668" t="s">
        <v>55</v>
      </c>
      <c r="J1668" t="s">
        <v>56</v>
      </c>
      <c r="K1668" t="s">
        <v>151</v>
      </c>
      <c r="L1668">
        <v>8928.7800000000007</v>
      </c>
      <c r="M1668">
        <v>7</v>
      </c>
      <c r="N1668">
        <v>0.15</v>
      </c>
      <c r="O1668">
        <v>1235.8900000000001</v>
      </c>
    </row>
    <row r="1669" spans="1:15" x14ac:dyDescent="0.3">
      <c r="A1669" t="s">
        <v>3530</v>
      </c>
      <c r="B1669" t="s">
        <v>1729</v>
      </c>
      <c r="C1669" t="s">
        <v>868</v>
      </c>
      <c r="D1669" t="s">
        <v>102</v>
      </c>
      <c r="E1669" t="s">
        <v>1753</v>
      </c>
      <c r="F1669" t="s">
        <v>71</v>
      </c>
      <c r="G1669" t="s">
        <v>63</v>
      </c>
      <c r="H1669" t="s">
        <v>172</v>
      </c>
      <c r="I1669" t="s">
        <v>83</v>
      </c>
      <c r="J1669" t="s">
        <v>156</v>
      </c>
      <c r="K1669" t="s">
        <v>285</v>
      </c>
      <c r="L1669">
        <v>99675.9</v>
      </c>
      <c r="M1669">
        <v>9</v>
      </c>
      <c r="N1669">
        <v>0.15</v>
      </c>
      <c r="O1669">
        <v>22113.57</v>
      </c>
    </row>
    <row r="1670" spans="1:15" x14ac:dyDescent="0.3">
      <c r="A1670" t="s">
        <v>3531</v>
      </c>
      <c r="B1670" t="s">
        <v>1911</v>
      </c>
      <c r="C1670" t="s">
        <v>3073</v>
      </c>
      <c r="D1670" t="s">
        <v>102</v>
      </c>
      <c r="E1670" t="s">
        <v>253</v>
      </c>
      <c r="F1670" t="s">
        <v>52</v>
      </c>
      <c r="G1670" t="s">
        <v>72</v>
      </c>
      <c r="H1670" t="s">
        <v>346</v>
      </c>
      <c r="I1670" t="s">
        <v>55</v>
      </c>
      <c r="J1670" t="s">
        <v>141</v>
      </c>
      <c r="K1670" t="s">
        <v>142</v>
      </c>
      <c r="L1670">
        <v>15884.56</v>
      </c>
      <c r="M1670">
        <v>4</v>
      </c>
      <c r="N1670">
        <v>0.05</v>
      </c>
      <c r="O1670">
        <v>5851.82</v>
      </c>
    </row>
    <row r="1671" spans="1:15" x14ac:dyDescent="0.3">
      <c r="A1671" t="s">
        <v>3532</v>
      </c>
      <c r="B1671" t="s">
        <v>2504</v>
      </c>
      <c r="C1671" t="s">
        <v>1500</v>
      </c>
      <c r="D1671" t="s">
        <v>61</v>
      </c>
      <c r="E1671" t="s">
        <v>696</v>
      </c>
      <c r="F1671" t="s">
        <v>52</v>
      </c>
      <c r="G1671" t="s">
        <v>179</v>
      </c>
      <c r="H1671" t="s">
        <v>180</v>
      </c>
      <c r="I1671" t="s">
        <v>55</v>
      </c>
      <c r="J1671" t="s">
        <v>65</v>
      </c>
      <c r="K1671" t="s">
        <v>91</v>
      </c>
      <c r="L1671">
        <v>2419.7600000000002</v>
      </c>
      <c r="M1671">
        <v>7</v>
      </c>
      <c r="N1671">
        <v>0</v>
      </c>
      <c r="O1671">
        <v>425.39</v>
      </c>
    </row>
    <row r="1672" spans="1:15" x14ac:dyDescent="0.3">
      <c r="A1672" t="s">
        <v>3533</v>
      </c>
      <c r="B1672" t="s">
        <v>691</v>
      </c>
      <c r="C1672" t="s">
        <v>1987</v>
      </c>
      <c r="D1672" t="s">
        <v>50</v>
      </c>
      <c r="E1672" t="s">
        <v>726</v>
      </c>
      <c r="F1672" t="s">
        <v>52</v>
      </c>
      <c r="G1672" t="s">
        <v>179</v>
      </c>
      <c r="H1672" t="s">
        <v>180</v>
      </c>
      <c r="I1672" t="s">
        <v>118</v>
      </c>
      <c r="J1672" t="s">
        <v>303</v>
      </c>
      <c r="K1672" t="s">
        <v>304</v>
      </c>
      <c r="L1672">
        <v>55100.6</v>
      </c>
      <c r="M1672">
        <v>5</v>
      </c>
      <c r="N1672">
        <v>0.2</v>
      </c>
      <c r="O1672">
        <v>16852.88</v>
      </c>
    </row>
    <row r="1673" spans="1:15" x14ac:dyDescent="0.3">
      <c r="A1673" t="s">
        <v>3534</v>
      </c>
      <c r="B1673" t="s">
        <v>836</v>
      </c>
      <c r="C1673" t="s">
        <v>1996</v>
      </c>
      <c r="D1673" t="s">
        <v>50</v>
      </c>
      <c r="E1673" t="s">
        <v>3535</v>
      </c>
      <c r="F1673" t="s">
        <v>80</v>
      </c>
      <c r="G1673" t="s">
        <v>63</v>
      </c>
      <c r="H1673" t="s">
        <v>64</v>
      </c>
      <c r="I1673" t="s">
        <v>83</v>
      </c>
      <c r="J1673" t="s">
        <v>379</v>
      </c>
      <c r="K1673" t="s">
        <v>716</v>
      </c>
      <c r="L1673">
        <v>8953.26</v>
      </c>
      <c r="M1673">
        <v>1</v>
      </c>
      <c r="N1673">
        <v>0.2</v>
      </c>
      <c r="O1673">
        <v>2086.5100000000002</v>
      </c>
    </row>
    <row r="1674" spans="1:15" x14ac:dyDescent="0.3">
      <c r="A1674" t="s">
        <v>3536</v>
      </c>
      <c r="B1674" t="s">
        <v>3226</v>
      </c>
      <c r="C1674" t="s">
        <v>1176</v>
      </c>
      <c r="D1674" t="s">
        <v>102</v>
      </c>
      <c r="E1674" t="s">
        <v>914</v>
      </c>
      <c r="F1674" t="s">
        <v>80</v>
      </c>
      <c r="G1674" t="s">
        <v>53</v>
      </c>
      <c r="H1674" t="s">
        <v>90</v>
      </c>
      <c r="I1674" t="s">
        <v>55</v>
      </c>
      <c r="J1674" t="s">
        <v>141</v>
      </c>
      <c r="K1674" t="s">
        <v>241</v>
      </c>
      <c r="L1674">
        <v>3069.15</v>
      </c>
      <c r="M1674">
        <v>3</v>
      </c>
      <c r="N1674">
        <v>0.05</v>
      </c>
      <c r="O1674">
        <v>996.05</v>
      </c>
    </row>
    <row r="1675" spans="1:15" x14ac:dyDescent="0.3">
      <c r="A1675" t="s">
        <v>3537</v>
      </c>
      <c r="B1675" t="s">
        <v>2523</v>
      </c>
      <c r="C1675" t="s">
        <v>2961</v>
      </c>
      <c r="D1675" t="s">
        <v>102</v>
      </c>
      <c r="E1675" t="s">
        <v>2268</v>
      </c>
      <c r="F1675" t="s">
        <v>80</v>
      </c>
      <c r="G1675" t="s">
        <v>81</v>
      </c>
      <c r="H1675" t="s">
        <v>95</v>
      </c>
      <c r="I1675" t="s">
        <v>96</v>
      </c>
      <c r="J1675" t="s">
        <v>135</v>
      </c>
      <c r="K1675" t="s">
        <v>136</v>
      </c>
      <c r="L1675">
        <v>124506.09</v>
      </c>
      <c r="M1675">
        <v>9</v>
      </c>
      <c r="N1675">
        <v>0</v>
      </c>
      <c r="O1675">
        <v>29600.23</v>
      </c>
    </row>
    <row r="1676" spans="1:15" x14ac:dyDescent="0.3">
      <c r="A1676" t="s">
        <v>3538</v>
      </c>
      <c r="B1676" t="s">
        <v>2803</v>
      </c>
      <c r="C1676" t="s">
        <v>916</v>
      </c>
      <c r="D1676" t="s">
        <v>61</v>
      </c>
      <c r="E1676" t="s">
        <v>1621</v>
      </c>
      <c r="F1676" t="s">
        <v>71</v>
      </c>
      <c r="G1676" t="s">
        <v>72</v>
      </c>
      <c r="H1676" t="s">
        <v>104</v>
      </c>
      <c r="I1676" t="s">
        <v>55</v>
      </c>
      <c r="J1676" t="s">
        <v>56</v>
      </c>
      <c r="K1676" t="s">
        <v>74</v>
      </c>
      <c r="L1676">
        <v>43776.53</v>
      </c>
      <c r="M1676">
        <v>7</v>
      </c>
      <c r="N1676">
        <v>0.2</v>
      </c>
      <c r="O1676">
        <v>10238.34</v>
      </c>
    </row>
    <row r="1677" spans="1:15" x14ac:dyDescent="0.3">
      <c r="A1677" t="s">
        <v>3539</v>
      </c>
      <c r="B1677" t="s">
        <v>1470</v>
      </c>
      <c r="C1677" t="s">
        <v>1933</v>
      </c>
      <c r="D1677" t="s">
        <v>61</v>
      </c>
      <c r="E1677" t="s">
        <v>992</v>
      </c>
      <c r="F1677" t="s">
        <v>71</v>
      </c>
      <c r="G1677" t="s">
        <v>53</v>
      </c>
      <c r="H1677" t="s">
        <v>90</v>
      </c>
      <c r="I1677" t="s">
        <v>96</v>
      </c>
      <c r="J1677" t="s">
        <v>97</v>
      </c>
      <c r="K1677" t="s">
        <v>98</v>
      </c>
      <c r="L1677">
        <v>14718.66</v>
      </c>
      <c r="M1677">
        <v>3</v>
      </c>
      <c r="N1677">
        <v>0</v>
      </c>
      <c r="O1677">
        <v>3471.22</v>
      </c>
    </row>
    <row r="1678" spans="1:15" x14ac:dyDescent="0.3">
      <c r="A1678" t="s">
        <v>3540</v>
      </c>
      <c r="B1678" t="s">
        <v>3541</v>
      </c>
      <c r="C1678" t="s">
        <v>3523</v>
      </c>
      <c r="D1678" t="s">
        <v>78</v>
      </c>
      <c r="E1678" t="s">
        <v>70</v>
      </c>
      <c r="F1678" t="s">
        <v>52</v>
      </c>
      <c r="G1678" t="s">
        <v>81</v>
      </c>
      <c r="H1678" t="s">
        <v>186</v>
      </c>
      <c r="I1678" t="s">
        <v>96</v>
      </c>
      <c r="J1678" t="s">
        <v>166</v>
      </c>
      <c r="K1678" t="s">
        <v>167</v>
      </c>
      <c r="L1678">
        <v>3853.38</v>
      </c>
      <c r="M1678">
        <v>3</v>
      </c>
      <c r="N1678">
        <v>0.1</v>
      </c>
      <c r="O1678">
        <v>1333.37</v>
      </c>
    </row>
    <row r="1679" spans="1:15" x14ac:dyDescent="0.3">
      <c r="A1679" t="s">
        <v>3542</v>
      </c>
      <c r="B1679" t="s">
        <v>3543</v>
      </c>
      <c r="C1679" t="s">
        <v>3544</v>
      </c>
      <c r="D1679" t="s">
        <v>61</v>
      </c>
      <c r="E1679" t="s">
        <v>597</v>
      </c>
      <c r="F1679" t="s">
        <v>80</v>
      </c>
      <c r="G1679" t="s">
        <v>72</v>
      </c>
      <c r="H1679" t="s">
        <v>117</v>
      </c>
      <c r="I1679" t="s">
        <v>83</v>
      </c>
      <c r="J1679" t="s">
        <v>379</v>
      </c>
      <c r="K1679" t="s">
        <v>716</v>
      </c>
      <c r="L1679">
        <v>28009.599999999999</v>
      </c>
      <c r="M1679">
        <v>4</v>
      </c>
      <c r="N1679">
        <v>0.05</v>
      </c>
      <c r="O1679">
        <v>8659.4699999999993</v>
      </c>
    </row>
    <row r="1680" spans="1:15" x14ac:dyDescent="0.3">
      <c r="A1680" t="s">
        <v>3545</v>
      </c>
      <c r="B1680" t="s">
        <v>1271</v>
      </c>
      <c r="C1680" t="s">
        <v>1254</v>
      </c>
      <c r="D1680" t="s">
        <v>78</v>
      </c>
      <c r="E1680" t="s">
        <v>1292</v>
      </c>
      <c r="F1680" t="s">
        <v>71</v>
      </c>
      <c r="G1680" t="s">
        <v>72</v>
      </c>
      <c r="H1680" t="s">
        <v>117</v>
      </c>
      <c r="I1680" t="s">
        <v>118</v>
      </c>
      <c r="J1680" t="s">
        <v>119</v>
      </c>
      <c r="K1680" t="s">
        <v>197</v>
      </c>
      <c r="L1680">
        <v>6770.19</v>
      </c>
      <c r="M1680">
        <v>1</v>
      </c>
      <c r="N1680">
        <v>0.2</v>
      </c>
      <c r="O1680">
        <v>1603.2</v>
      </c>
    </row>
    <row r="1681" spans="1:15" x14ac:dyDescent="0.3">
      <c r="A1681" t="s">
        <v>3546</v>
      </c>
      <c r="B1681" t="s">
        <v>959</v>
      </c>
      <c r="C1681" t="s">
        <v>427</v>
      </c>
      <c r="D1681" t="s">
        <v>61</v>
      </c>
      <c r="E1681" t="s">
        <v>1049</v>
      </c>
      <c r="F1681" t="s">
        <v>52</v>
      </c>
      <c r="G1681" t="s">
        <v>63</v>
      </c>
      <c r="H1681" t="s">
        <v>202</v>
      </c>
      <c r="I1681" t="s">
        <v>118</v>
      </c>
      <c r="J1681" t="s">
        <v>191</v>
      </c>
      <c r="K1681" t="s">
        <v>290</v>
      </c>
      <c r="L1681">
        <v>23678.26</v>
      </c>
      <c r="M1681">
        <v>2</v>
      </c>
      <c r="N1681">
        <v>0.25</v>
      </c>
      <c r="O1681">
        <v>6952.01</v>
      </c>
    </row>
    <row r="1682" spans="1:15" x14ac:dyDescent="0.3">
      <c r="A1682" t="s">
        <v>3547</v>
      </c>
      <c r="B1682" t="s">
        <v>1083</v>
      </c>
      <c r="C1682" t="s">
        <v>3270</v>
      </c>
      <c r="D1682" t="s">
        <v>78</v>
      </c>
      <c r="E1682" t="s">
        <v>3232</v>
      </c>
      <c r="F1682" t="s">
        <v>80</v>
      </c>
      <c r="G1682" t="s">
        <v>53</v>
      </c>
      <c r="H1682" t="s">
        <v>110</v>
      </c>
      <c r="I1682" t="s">
        <v>118</v>
      </c>
      <c r="J1682" t="s">
        <v>191</v>
      </c>
      <c r="K1682" t="s">
        <v>829</v>
      </c>
      <c r="L1682">
        <v>35257.14</v>
      </c>
      <c r="M1682">
        <v>6</v>
      </c>
      <c r="N1682">
        <v>0.1</v>
      </c>
      <c r="O1682">
        <v>12398.74</v>
      </c>
    </row>
    <row r="1683" spans="1:15" x14ac:dyDescent="0.3">
      <c r="A1683" t="s">
        <v>3548</v>
      </c>
      <c r="B1683" t="s">
        <v>2557</v>
      </c>
      <c r="C1683" t="s">
        <v>2573</v>
      </c>
      <c r="D1683" t="s">
        <v>78</v>
      </c>
      <c r="E1683" t="s">
        <v>1212</v>
      </c>
      <c r="F1683" t="s">
        <v>71</v>
      </c>
      <c r="G1683" t="s">
        <v>72</v>
      </c>
      <c r="H1683" t="s">
        <v>117</v>
      </c>
      <c r="I1683" t="s">
        <v>55</v>
      </c>
      <c r="J1683" t="s">
        <v>141</v>
      </c>
      <c r="K1683" t="s">
        <v>978</v>
      </c>
      <c r="L1683">
        <v>21072.400000000001</v>
      </c>
      <c r="M1683">
        <v>5</v>
      </c>
      <c r="N1683">
        <v>0.2</v>
      </c>
      <c r="O1683">
        <v>5089.3999999999996</v>
      </c>
    </row>
    <row r="1684" spans="1:15" x14ac:dyDescent="0.3">
      <c r="A1684" t="s">
        <v>3549</v>
      </c>
      <c r="B1684" t="s">
        <v>1281</v>
      </c>
      <c r="C1684" t="s">
        <v>2993</v>
      </c>
      <c r="D1684" t="s">
        <v>50</v>
      </c>
      <c r="E1684" t="s">
        <v>1145</v>
      </c>
      <c r="F1684" t="s">
        <v>80</v>
      </c>
      <c r="G1684" t="s">
        <v>63</v>
      </c>
      <c r="H1684" t="s">
        <v>202</v>
      </c>
      <c r="I1684" t="s">
        <v>55</v>
      </c>
      <c r="J1684" t="s">
        <v>173</v>
      </c>
      <c r="K1684" t="s">
        <v>780</v>
      </c>
      <c r="L1684">
        <v>8899.92</v>
      </c>
      <c r="M1684">
        <v>1</v>
      </c>
      <c r="N1684">
        <v>0</v>
      </c>
      <c r="O1684">
        <v>1965.05</v>
      </c>
    </row>
    <row r="1685" spans="1:15" x14ac:dyDescent="0.3">
      <c r="A1685" t="s">
        <v>3550</v>
      </c>
      <c r="B1685" t="s">
        <v>560</v>
      </c>
      <c r="C1685" t="s">
        <v>740</v>
      </c>
      <c r="D1685" t="s">
        <v>50</v>
      </c>
      <c r="E1685" t="s">
        <v>2446</v>
      </c>
      <c r="F1685" t="s">
        <v>52</v>
      </c>
      <c r="G1685" t="s">
        <v>53</v>
      </c>
      <c r="H1685" t="s">
        <v>110</v>
      </c>
      <c r="I1685" t="s">
        <v>83</v>
      </c>
      <c r="J1685" t="s">
        <v>449</v>
      </c>
      <c r="K1685" t="s">
        <v>681</v>
      </c>
      <c r="L1685">
        <v>10278.39</v>
      </c>
      <c r="M1685">
        <v>1</v>
      </c>
      <c r="N1685">
        <v>0.2</v>
      </c>
      <c r="O1685">
        <v>2502.54</v>
      </c>
    </row>
    <row r="1686" spans="1:15" x14ac:dyDescent="0.3">
      <c r="A1686" t="s">
        <v>3551</v>
      </c>
      <c r="B1686" t="s">
        <v>2725</v>
      </c>
      <c r="C1686" t="s">
        <v>3552</v>
      </c>
      <c r="D1686" t="s">
        <v>50</v>
      </c>
      <c r="E1686" t="s">
        <v>1139</v>
      </c>
      <c r="F1686" t="s">
        <v>71</v>
      </c>
      <c r="G1686" t="s">
        <v>179</v>
      </c>
      <c r="H1686" t="s">
        <v>236</v>
      </c>
      <c r="I1686" t="s">
        <v>118</v>
      </c>
      <c r="J1686" t="s">
        <v>191</v>
      </c>
      <c r="K1686" t="s">
        <v>290</v>
      </c>
      <c r="L1686">
        <v>64846.720000000001</v>
      </c>
      <c r="M1686">
        <v>8</v>
      </c>
      <c r="N1686">
        <v>0</v>
      </c>
      <c r="O1686">
        <v>23481.78</v>
      </c>
    </row>
    <row r="1687" spans="1:15" x14ac:dyDescent="0.3">
      <c r="A1687" t="s">
        <v>3553</v>
      </c>
      <c r="B1687" t="s">
        <v>741</v>
      </c>
      <c r="C1687" t="s">
        <v>1315</v>
      </c>
      <c r="D1687" t="s">
        <v>78</v>
      </c>
      <c r="E1687" t="s">
        <v>506</v>
      </c>
      <c r="F1687" t="s">
        <v>71</v>
      </c>
      <c r="G1687" t="s">
        <v>63</v>
      </c>
      <c r="H1687" t="s">
        <v>172</v>
      </c>
      <c r="I1687" t="s">
        <v>83</v>
      </c>
      <c r="J1687" t="s">
        <v>156</v>
      </c>
      <c r="K1687" t="s">
        <v>285</v>
      </c>
      <c r="L1687">
        <v>15090.88</v>
      </c>
      <c r="M1687">
        <v>7</v>
      </c>
      <c r="N1687">
        <v>0</v>
      </c>
      <c r="O1687">
        <v>2518.14</v>
      </c>
    </row>
    <row r="1688" spans="1:15" x14ac:dyDescent="0.3">
      <c r="A1688" t="s">
        <v>3554</v>
      </c>
      <c r="B1688" t="s">
        <v>2861</v>
      </c>
      <c r="C1688" t="s">
        <v>2501</v>
      </c>
      <c r="D1688" t="s">
        <v>78</v>
      </c>
      <c r="E1688" t="s">
        <v>2245</v>
      </c>
      <c r="F1688" t="s">
        <v>80</v>
      </c>
      <c r="G1688" t="s">
        <v>179</v>
      </c>
      <c r="H1688" t="s">
        <v>180</v>
      </c>
      <c r="I1688" t="s">
        <v>96</v>
      </c>
      <c r="J1688" t="s">
        <v>166</v>
      </c>
      <c r="K1688" t="s">
        <v>167</v>
      </c>
      <c r="L1688">
        <v>97681.95</v>
      </c>
      <c r="M1688">
        <v>9</v>
      </c>
      <c r="N1688">
        <v>0.2</v>
      </c>
      <c r="O1688">
        <v>20349.32</v>
      </c>
    </row>
    <row r="1689" spans="1:15" x14ac:dyDescent="0.3">
      <c r="A1689" t="s">
        <v>3555</v>
      </c>
      <c r="B1689" t="s">
        <v>1792</v>
      </c>
      <c r="C1689" t="s">
        <v>594</v>
      </c>
      <c r="D1689" t="s">
        <v>61</v>
      </c>
      <c r="E1689" t="s">
        <v>1782</v>
      </c>
      <c r="F1689" t="s">
        <v>80</v>
      </c>
      <c r="G1689" t="s">
        <v>179</v>
      </c>
      <c r="H1689" t="s">
        <v>180</v>
      </c>
      <c r="I1689" t="s">
        <v>118</v>
      </c>
      <c r="J1689" t="s">
        <v>303</v>
      </c>
      <c r="K1689" t="s">
        <v>304</v>
      </c>
      <c r="L1689">
        <v>6310.88</v>
      </c>
      <c r="M1689">
        <v>2</v>
      </c>
      <c r="N1689">
        <v>0.05</v>
      </c>
      <c r="O1689">
        <v>1182.94</v>
      </c>
    </row>
    <row r="1690" spans="1:15" x14ac:dyDescent="0.3">
      <c r="A1690" t="s">
        <v>3556</v>
      </c>
      <c r="B1690" t="s">
        <v>1332</v>
      </c>
      <c r="C1690" t="s">
        <v>1401</v>
      </c>
      <c r="D1690" t="s">
        <v>50</v>
      </c>
      <c r="E1690" t="s">
        <v>399</v>
      </c>
      <c r="F1690" t="s">
        <v>71</v>
      </c>
      <c r="G1690" t="s">
        <v>179</v>
      </c>
      <c r="H1690" t="s">
        <v>236</v>
      </c>
      <c r="I1690" t="s">
        <v>55</v>
      </c>
      <c r="J1690" t="s">
        <v>141</v>
      </c>
      <c r="K1690" t="s">
        <v>142</v>
      </c>
      <c r="L1690">
        <v>26364.38</v>
      </c>
      <c r="M1690">
        <v>7</v>
      </c>
      <c r="N1690">
        <v>0.25</v>
      </c>
      <c r="O1690">
        <v>7319.55</v>
      </c>
    </row>
    <row r="1691" spans="1:15" x14ac:dyDescent="0.3">
      <c r="A1691" t="s">
        <v>3557</v>
      </c>
      <c r="B1691" t="s">
        <v>343</v>
      </c>
      <c r="C1691" t="s">
        <v>1349</v>
      </c>
      <c r="D1691" t="s">
        <v>102</v>
      </c>
      <c r="E1691" t="s">
        <v>207</v>
      </c>
      <c r="F1691" t="s">
        <v>71</v>
      </c>
      <c r="G1691" t="s">
        <v>53</v>
      </c>
      <c r="H1691" t="s">
        <v>110</v>
      </c>
      <c r="I1691" t="s">
        <v>55</v>
      </c>
      <c r="J1691" t="s">
        <v>141</v>
      </c>
      <c r="K1691" t="s">
        <v>142</v>
      </c>
      <c r="L1691">
        <v>135937.60000000001</v>
      </c>
      <c r="M1691">
        <v>10</v>
      </c>
      <c r="N1691">
        <v>0.25</v>
      </c>
      <c r="O1691">
        <v>40602.6</v>
      </c>
    </row>
    <row r="1692" spans="1:15" x14ac:dyDescent="0.3">
      <c r="A1692" t="s">
        <v>3558</v>
      </c>
      <c r="B1692" t="s">
        <v>1009</v>
      </c>
      <c r="C1692" t="s">
        <v>612</v>
      </c>
      <c r="D1692" t="s">
        <v>78</v>
      </c>
      <c r="E1692" t="s">
        <v>320</v>
      </c>
      <c r="F1692" t="s">
        <v>71</v>
      </c>
      <c r="G1692" t="s">
        <v>81</v>
      </c>
      <c r="H1692" t="s">
        <v>284</v>
      </c>
      <c r="I1692" t="s">
        <v>83</v>
      </c>
      <c r="J1692" t="s">
        <v>449</v>
      </c>
      <c r="K1692" t="s">
        <v>450</v>
      </c>
      <c r="L1692">
        <v>8962.56</v>
      </c>
      <c r="M1692">
        <v>2</v>
      </c>
      <c r="N1692">
        <v>0.25</v>
      </c>
      <c r="O1692">
        <v>2565.37</v>
      </c>
    </row>
    <row r="1693" spans="1:15" x14ac:dyDescent="0.3">
      <c r="A1693" t="s">
        <v>3559</v>
      </c>
      <c r="B1693" t="s">
        <v>2731</v>
      </c>
      <c r="C1693" t="s">
        <v>2998</v>
      </c>
      <c r="D1693" t="s">
        <v>78</v>
      </c>
      <c r="E1693" t="s">
        <v>1183</v>
      </c>
      <c r="F1693" t="s">
        <v>71</v>
      </c>
      <c r="G1693" t="s">
        <v>63</v>
      </c>
      <c r="H1693" t="s">
        <v>202</v>
      </c>
      <c r="I1693" t="s">
        <v>96</v>
      </c>
      <c r="J1693" t="s">
        <v>166</v>
      </c>
      <c r="K1693" t="s">
        <v>167</v>
      </c>
      <c r="L1693">
        <v>20027.490000000002</v>
      </c>
      <c r="M1693">
        <v>7</v>
      </c>
      <c r="N1693">
        <v>0.1</v>
      </c>
      <c r="O1693">
        <v>4041.49</v>
      </c>
    </row>
    <row r="1694" spans="1:15" x14ac:dyDescent="0.3">
      <c r="A1694" t="s">
        <v>3560</v>
      </c>
      <c r="B1694" t="s">
        <v>2863</v>
      </c>
      <c r="C1694" t="s">
        <v>658</v>
      </c>
      <c r="D1694" t="s">
        <v>50</v>
      </c>
      <c r="E1694" t="s">
        <v>577</v>
      </c>
      <c r="F1694" t="s">
        <v>52</v>
      </c>
      <c r="G1694" t="s">
        <v>53</v>
      </c>
      <c r="H1694" t="s">
        <v>246</v>
      </c>
      <c r="I1694" t="s">
        <v>55</v>
      </c>
      <c r="J1694" t="s">
        <v>141</v>
      </c>
      <c r="K1694" t="s">
        <v>142</v>
      </c>
      <c r="L1694">
        <v>17204.28</v>
      </c>
      <c r="M1694">
        <v>3</v>
      </c>
      <c r="N1694">
        <v>0.2</v>
      </c>
      <c r="O1694">
        <v>2383.77</v>
      </c>
    </row>
    <row r="1695" spans="1:15" x14ac:dyDescent="0.3">
      <c r="A1695" t="s">
        <v>3561</v>
      </c>
      <c r="B1695" t="s">
        <v>3291</v>
      </c>
      <c r="C1695" t="s">
        <v>1211</v>
      </c>
      <c r="D1695" t="s">
        <v>102</v>
      </c>
      <c r="E1695" t="s">
        <v>1125</v>
      </c>
      <c r="F1695" t="s">
        <v>52</v>
      </c>
      <c r="G1695" t="s">
        <v>72</v>
      </c>
      <c r="H1695" t="s">
        <v>117</v>
      </c>
      <c r="I1695" t="s">
        <v>96</v>
      </c>
      <c r="J1695" t="s">
        <v>135</v>
      </c>
      <c r="K1695" t="s">
        <v>395</v>
      </c>
      <c r="L1695">
        <v>42405.86</v>
      </c>
      <c r="M1695">
        <v>7</v>
      </c>
      <c r="N1695">
        <v>0.15</v>
      </c>
      <c r="O1695">
        <v>6945.55</v>
      </c>
    </row>
    <row r="1696" spans="1:15" x14ac:dyDescent="0.3">
      <c r="A1696" t="s">
        <v>3562</v>
      </c>
      <c r="B1696" t="s">
        <v>442</v>
      </c>
      <c r="C1696" t="s">
        <v>2104</v>
      </c>
      <c r="D1696" t="s">
        <v>61</v>
      </c>
      <c r="E1696" t="s">
        <v>1275</v>
      </c>
      <c r="F1696" t="s">
        <v>80</v>
      </c>
      <c r="G1696" t="s">
        <v>63</v>
      </c>
      <c r="H1696" t="s">
        <v>64</v>
      </c>
      <c r="I1696" t="s">
        <v>55</v>
      </c>
      <c r="J1696" t="s">
        <v>173</v>
      </c>
      <c r="K1696" t="s">
        <v>203</v>
      </c>
      <c r="L1696">
        <v>35529.199999999997</v>
      </c>
      <c r="M1696">
        <v>4</v>
      </c>
      <c r="N1696">
        <v>0.2</v>
      </c>
      <c r="O1696">
        <v>10528.97</v>
      </c>
    </row>
    <row r="1697" spans="1:15" x14ac:dyDescent="0.3">
      <c r="A1697" t="s">
        <v>3563</v>
      </c>
      <c r="B1697" t="s">
        <v>3564</v>
      </c>
      <c r="C1697" t="s">
        <v>1606</v>
      </c>
      <c r="D1697" t="s">
        <v>61</v>
      </c>
      <c r="E1697" t="s">
        <v>1091</v>
      </c>
      <c r="F1697" t="s">
        <v>71</v>
      </c>
      <c r="G1697" t="s">
        <v>53</v>
      </c>
      <c r="H1697" t="s">
        <v>54</v>
      </c>
      <c r="I1697" t="s">
        <v>118</v>
      </c>
      <c r="J1697" t="s">
        <v>230</v>
      </c>
      <c r="K1697" t="s">
        <v>356</v>
      </c>
      <c r="L1697">
        <v>46229.64</v>
      </c>
      <c r="M1697">
        <v>4</v>
      </c>
      <c r="N1697">
        <v>0.15</v>
      </c>
      <c r="O1697">
        <v>8281.7000000000007</v>
      </c>
    </row>
    <row r="1698" spans="1:15" x14ac:dyDescent="0.3">
      <c r="A1698" t="s">
        <v>3565</v>
      </c>
      <c r="B1698" t="s">
        <v>1728</v>
      </c>
      <c r="C1698" t="s">
        <v>2118</v>
      </c>
      <c r="D1698" t="s">
        <v>78</v>
      </c>
      <c r="E1698" t="s">
        <v>517</v>
      </c>
      <c r="F1698" t="s">
        <v>80</v>
      </c>
      <c r="G1698" t="s">
        <v>53</v>
      </c>
      <c r="H1698" t="s">
        <v>246</v>
      </c>
      <c r="I1698" t="s">
        <v>55</v>
      </c>
      <c r="J1698" t="s">
        <v>173</v>
      </c>
      <c r="K1698" t="s">
        <v>735</v>
      </c>
      <c r="L1698">
        <v>2169.11</v>
      </c>
      <c r="M1698">
        <v>1</v>
      </c>
      <c r="N1698">
        <v>0.15</v>
      </c>
      <c r="O1698">
        <v>576.72</v>
      </c>
    </row>
    <row r="1699" spans="1:15" x14ac:dyDescent="0.3">
      <c r="A1699" t="s">
        <v>3566</v>
      </c>
      <c r="B1699" t="s">
        <v>386</v>
      </c>
      <c r="C1699" t="s">
        <v>1694</v>
      </c>
      <c r="D1699" t="s">
        <v>78</v>
      </c>
      <c r="E1699" t="s">
        <v>2713</v>
      </c>
      <c r="F1699" t="s">
        <v>80</v>
      </c>
      <c r="G1699" t="s">
        <v>179</v>
      </c>
      <c r="H1699" t="s">
        <v>180</v>
      </c>
      <c r="I1699" t="s">
        <v>55</v>
      </c>
      <c r="J1699" t="s">
        <v>141</v>
      </c>
      <c r="K1699" t="s">
        <v>978</v>
      </c>
      <c r="L1699">
        <v>130024.26</v>
      </c>
      <c r="M1699">
        <v>9</v>
      </c>
      <c r="N1699">
        <v>0.1</v>
      </c>
      <c r="O1699">
        <v>26520.49</v>
      </c>
    </row>
    <row r="1700" spans="1:15" x14ac:dyDescent="0.3">
      <c r="A1700" t="s">
        <v>3567</v>
      </c>
      <c r="B1700" t="s">
        <v>1015</v>
      </c>
      <c r="C1700" t="s">
        <v>1963</v>
      </c>
      <c r="D1700" t="s">
        <v>50</v>
      </c>
      <c r="E1700" t="s">
        <v>116</v>
      </c>
      <c r="F1700" t="s">
        <v>52</v>
      </c>
      <c r="G1700" t="s">
        <v>179</v>
      </c>
      <c r="H1700" t="s">
        <v>180</v>
      </c>
      <c r="I1700" t="s">
        <v>96</v>
      </c>
      <c r="J1700" t="s">
        <v>97</v>
      </c>
      <c r="K1700" t="s">
        <v>416</v>
      </c>
      <c r="L1700">
        <v>48210.06</v>
      </c>
      <c r="M1700">
        <v>6</v>
      </c>
      <c r="N1700">
        <v>0.1</v>
      </c>
      <c r="O1700">
        <v>7741.53</v>
      </c>
    </row>
    <row r="1701" spans="1:15" x14ac:dyDescent="0.3">
      <c r="A1701" t="s">
        <v>3568</v>
      </c>
      <c r="B1701" t="s">
        <v>1717</v>
      </c>
      <c r="C1701" t="s">
        <v>3569</v>
      </c>
      <c r="D1701" t="s">
        <v>78</v>
      </c>
      <c r="E1701" t="s">
        <v>1095</v>
      </c>
      <c r="F1701" t="s">
        <v>52</v>
      </c>
      <c r="G1701" t="s">
        <v>53</v>
      </c>
      <c r="H1701" t="s">
        <v>90</v>
      </c>
      <c r="I1701" t="s">
        <v>83</v>
      </c>
      <c r="J1701" t="s">
        <v>449</v>
      </c>
      <c r="K1701" t="s">
        <v>450</v>
      </c>
      <c r="L1701">
        <v>75266.2</v>
      </c>
      <c r="M1701">
        <v>10</v>
      </c>
      <c r="N1701">
        <v>0.1</v>
      </c>
      <c r="O1701">
        <v>15251.37</v>
      </c>
    </row>
    <row r="1702" spans="1:15" x14ac:dyDescent="0.3">
      <c r="A1702" t="s">
        <v>3570</v>
      </c>
      <c r="B1702" t="s">
        <v>2267</v>
      </c>
      <c r="C1702" t="s">
        <v>1379</v>
      </c>
      <c r="D1702" t="s">
        <v>61</v>
      </c>
      <c r="E1702" t="s">
        <v>499</v>
      </c>
      <c r="F1702" t="s">
        <v>71</v>
      </c>
      <c r="G1702" t="s">
        <v>53</v>
      </c>
      <c r="H1702" t="s">
        <v>90</v>
      </c>
      <c r="I1702" t="s">
        <v>96</v>
      </c>
      <c r="J1702" t="s">
        <v>111</v>
      </c>
      <c r="K1702" t="s">
        <v>112</v>
      </c>
      <c r="L1702">
        <v>4585.72</v>
      </c>
      <c r="M1702">
        <v>1</v>
      </c>
      <c r="N1702">
        <v>0.25</v>
      </c>
      <c r="O1702">
        <v>1243.08</v>
      </c>
    </row>
    <row r="1703" spans="1:15" x14ac:dyDescent="0.3">
      <c r="A1703" t="s">
        <v>3571</v>
      </c>
      <c r="B1703" t="s">
        <v>725</v>
      </c>
      <c r="C1703" t="s">
        <v>720</v>
      </c>
      <c r="D1703" t="s">
        <v>50</v>
      </c>
      <c r="E1703" t="s">
        <v>858</v>
      </c>
      <c r="F1703" t="s">
        <v>71</v>
      </c>
      <c r="G1703" t="s">
        <v>81</v>
      </c>
      <c r="H1703" t="s">
        <v>95</v>
      </c>
      <c r="I1703" t="s">
        <v>118</v>
      </c>
      <c r="J1703" t="s">
        <v>191</v>
      </c>
      <c r="K1703" t="s">
        <v>192</v>
      </c>
      <c r="L1703">
        <v>85994.46</v>
      </c>
      <c r="M1703">
        <v>6</v>
      </c>
      <c r="N1703">
        <v>0.25</v>
      </c>
      <c r="O1703">
        <v>25727.91</v>
      </c>
    </row>
    <row r="1704" spans="1:15" x14ac:dyDescent="0.3">
      <c r="A1704" t="s">
        <v>3572</v>
      </c>
      <c r="B1704" t="s">
        <v>662</v>
      </c>
      <c r="C1704" t="s">
        <v>1850</v>
      </c>
      <c r="D1704" t="s">
        <v>50</v>
      </c>
      <c r="E1704" t="s">
        <v>1527</v>
      </c>
      <c r="F1704" t="s">
        <v>52</v>
      </c>
      <c r="G1704" t="s">
        <v>72</v>
      </c>
      <c r="H1704" t="s">
        <v>346</v>
      </c>
      <c r="I1704" t="s">
        <v>55</v>
      </c>
      <c r="J1704" t="s">
        <v>141</v>
      </c>
      <c r="K1704" t="s">
        <v>241</v>
      </c>
      <c r="L1704">
        <v>69334.48</v>
      </c>
      <c r="M1704">
        <v>8</v>
      </c>
      <c r="N1704">
        <v>0.1</v>
      </c>
      <c r="O1704">
        <v>22948.78</v>
      </c>
    </row>
    <row r="1705" spans="1:15" x14ac:dyDescent="0.3">
      <c r="A1705" t="s">
        <v>3573</v>
      </c>
      <c r="B1705" t="s">
        <v>2525</v>
      </c>
      <c r="C1705" t="s">
        <v>2681</v>
      </c>
      <c r="D1705" t="s">
        <v>50</v>
      </c>
      <c r="E1705" t="s">
        <v>2670</v>
      </c>
      <c r="F1705" t="s">
        <v>80</v>
      </c>
      <c r="G1705" t="s">
        <v>72</v>
      </c>
      <c r="H1705" t="s">
        <v>73</v>
      </c>
      <c r="I1705" t="s">
        <v>96</v>
      </c>
      <c r="J1705" t="s">
        <v>97</v>
      </c>
      <c r="K1705" t="s">
        <v>98</v>
      </c>
      <c r="L1705">
        <v>101749.97</v>
      </c>
      <c r="M1705">
        <v>7</v>
      </c>
      <c r="N1705">
        <v>0.25</v>
      </c>
      <c r="O1705">
        <v>16305.35</v>
      </c>
    </row>
    <row r="1706" spans="1:15" x14ac:dyDescent="0.3">
      <c r="A1706" t="s">
        <v>3574</v>
      </c>
      <c r="B1706" t="s">
        <v>2704</v>
      </c>
      <c r="C1706" t="s">
        <v>1070</v>
      </c>
      <c r="D1706" t="s">
        <v>78</v>
      </c>
      <c r="E1706" t="s">
        <v>527</v>
      </c>
      <c r="F1706" t="s">
        <v>52</v>
      </c>
      <c r="G1706" t="s">
        <v>72</v>
      </c>
      <c r="H1706" t="s">
        <v>346</v>
      </c>
      <c r="I1706" t="s">
        <v>55</v>
      </c>
      <c r="J1706" t="s">
        <v>173</v>
      </c>
      <c r="K1706" t="s">
        <v>735</v>
      </c>
      <c r="L1706">
        <v>101314.29</v>
      </c>
      <c r="M1706">
        <v>7</v>
      </c>
      <c r="N1706">
        <v>0.1</v>
      </c>
      <c r="O1706">
        <v>17151.21</v>
      </c>
    </row>
    <row r="1707" spans="1:15" x14ac:dyDescent="0.3">
      <c r="A1707" t="s">
        <v>3575</v>
      </c>
      <c r="B1707" t="s">
        <v>2398</v>
      </c>
      <c r="C1707" t="s">
        <v>1023</v>
      </c>
      <c r="D1707" t="s">
        <v>61</v>
      </c>
      <c r="E1707" t="s">
        <v>2647</v>
      </c>
      <c r="F1707" t="s">
        <v>71</v>
      </c>
      <c r="G1707" t="s">
        <v>81</v>
      </c>
      <c r="H1707" t="s">
        <v>284</v>
      </c>
      <c r="I1707" t="s">
        <v>83</v>
      </c>
      <c r="J1707" t="s">
        <v>84</v>
      </c>
      <c r="K1707" t="s">
        <v>105</v>
      </c>
      <c r="L1707">
        <v>47412.9</v>
      </c>
      <c r="M1707">
        <v>5</v>
      </c>
      <c r="N1707">
        <v>0.2</v>
      </c>
      <c r="O1707">
        <v>10810.08</v>
      </c>
    </row>
    <row r="1708" spans="1:15" x14ac:dyDescent="0.3">
      <c r="A1708" t="s">
        <v>3576</v>
      </c>
      <c r="B1708" t="s">
        <v>2213</v>
      </c>
      <c r="C1708" t="s">
        <v>3577</v>
      </c>
      <c r="D1708" t="s">
        <v>78</v>
      </c>
      <c r="E1708" t="s">
        <v>370</v>
      </c>
      <c r="F1708" t="s">
        <v>52</v>
      </c>
      <c r="G1708" t="s">
        <v>53</v>
      </c>
      <c r="H1708" t="s">
        <v>246</v>
      </c>
      <c r="I1708" t="s">
        <v>96</v>
      </c>
      <c r="J1708" t="s">
        <v>111</v>
      </c>
      <c r="K1708" t="s">
        <v>225</v>
      </c>
      <c r="L1708">
        <v>19082.7</v>
      </c>
      <c r="M1708">
        <v>5</v>
      </c>
      <c r="N1708">
        <v>0</v>
      </c>
      <c r="O1708">
        <v>3789.3</v>
      </c>
    </row>
    <row r="1709" spans="1:15" x14ac:dyDescent="0.3">
      <c r="A1709" t="s">
        <v>3578</v>
      </c>
      <c r="B1709" t="s">
        <v>392</v>
      </c>
      <c r="C1709" t="s">
        <v>3123</v>
      </c>
      <c r="D1709" t="s">
        <v>61</v>
      </c>
      <c r="E1709" t="s">
        <v>2875</v>
      </c>
      <c r="F1709" t="s">
        <v>80</v>
      </c>
      <c r="G1709" t="s">
        <v>72</v>
      </c>
      <c r="H1709" t="s">
        <v>346</v>
      </c>
      <c r="I1709" t="s">
        <v>96</v>
      </c>
      <c r="J1709" t="s">
        <v>135</v>
      </c>
      <c r="K1709" t="s">
        <v>395</v>
      </c>
      <c r="L1709">
        <v>51138.28</v>
      </c>
      <c r="M1709">
        <v>4</v>
      </c>
      <c r="N1709">
        <v>0.05</v>
      </c>
      <c r="O1709">
        <v>11049.79</v>
      </c>
    </row>
    <row r="1710" spans="1:15" x14ac:dyDescent="0.3">
      <c r="A1710" t="s">
        <v>3579</v>
      </c>
      <c r="B1710" t="s">
        <v>3580</v>
      </c>
      <c r="C1710" t="s">
        <v>2501</v>
      </c>
      <c r="D1710" t="s">
        <v>102</v>
      </c>
      <c r="E1710" t="s">
        <v>1617</v>
      </c>
      <c r="F1710" t="s">
        <v>52</v>
      </c>
      <c r="G1710" t="s">
        <v>179</v>
      </c>
      <c r="H1710" t="s">
        <v>236</v>
      </c>
      <c r="I1710" t="s">
        <v>118</v>
      </c>
      <c r="J1710" t="s">
        <v>230</v>
      </c>
      <c r="K1710" t="s">
        <v>356</v>
      </c>
      <c r="L1710">
        <v>39164.82</v>
      </c>
      <c r="M1710">
        <v>3</v>
      </c>
      <c r="N1710">
        <v>0.05</v>
      </c>
      <c r="O1710">
        <v>11886.01</v>
      </c>
    </row>
    <row r="1711" spans="1:15" x14ac:dyDescent="0.3">
      <c r="A1711" t="s">
        <v>3581</v>
      </c>
      <c r="B1711" t="s">
        <v>3552</v>
      </c>
      <c r="C1711" t="s">
        <v>1157</v>
      </c>
      <c r="D1711" t="s">
        <v>102</v>
      </c>
      <c r="E1711" t="s">
        <v>726</v>
      </c>
      <c r="F1711" t="s">
        <v>80</v>
      </c>
      <c r="G1711" t="s">
        <v>179</v>
      </c>
      <c r="H1711" t="s">
        <v>180</v>
      </c>
      <c r="I1711" t="s">
        <v>118</v>
      </c>
      <c r="J1711" t="s">
        <v>303</v>
      </c>
      <c r="K1711" t="s">
        <v>491</v>
      </c>
      <c r="L1711">
        <v>110344</v>
      </c>
      <c r="M1711">
        <v>8</v>
      </c>
      <c r="N1711">
        <v>0.2</v>
      </c>
      <c r="O1711">
        <v>14718.74</v>
      </c>
    </row>
    <row r="1712" spans="1:15" x14ac:dyDescent="0.3">
      <c r="A1712" t="s">
        <v>3582</v>
      </c>
      <c r="B1712" t="s">
        <v>971</v>
      </c>
      <c r="C1712" t="s">
        <v>2725</v>
      </c>
      <c r="D1712" t="s">
        <v>78</v>
      </c>
      <c r="E1712" t="s">
        <v>2853</v>
      </c>
      <c r="F1712" t="s">
        <v>52</v>
      </c>
      <c r="G1712" t="s">
        <v>53</v>
      </c>
      <c r="H1712" t="s">
        <v>110</v>
      </c>
      <c r="I1712" t="s">
        <v>55</v>
      </c>
      <c r="J1712" t="s">
        <v>173</v>
      </c>
      <c r="K1712" t="s">
        <v>780</v>
      </c>
      <c r="L1712">
        <v>1165.83</v>
      </c>
      <c r="M1712">
        <v>1</v>
      </c>
      <c r="N1712">
        <v>0.2</v>
      </c>
      <c r="O1712">
        <v>329.02</v>
      </c>
    </row>
    <row r="1713" spans="1:15" x14ac:dyDescent="0.3">
      <c r="A1713" t="s">
        <v>3583</v>
      </c>
      <c r="B1713" t="s">
        <v>2488</v>
      </c>
      <c r="C1713" t="s">
        <v>2489</v>
      </c>
      <c r="D1713" t="s">
        <v>78</v>
      </c>
      <c r="E1713" t="s">
        <v>768</v>
      </c>
      <c r="F1713" t="s">
        <v>52</v>
      </c>
      <c r="G1713" t="s">
        <v>72</v>
      </c>
      <c r="H1713" t="s">
        <v>346</v>
      </c>
      <c r="I1713" t="s">
        <v>55</v>
      </c>
      <c r="J1713" t="s">
        <v>65</v>
      </c>
      <c r="K1713" t="s">
        <v>130</v>
      </c>
      <c r="L1713">
        <v>40837.68</v>
      </c>
      <c r="M1713">
        <v>8</v>
      </c>
      <c r="N1713">
        <v>0.1</v>
      </c>
      <c r="O1713">
        <v>6780.93</v>
      </c>
    </row>
    <row r="1714" spans="1:15" x14ac:dyDescent="0.3">
      <c r="A1714" t="s">
        <v>3584</v>
      </c>
      <c r="B1714" t="s">
        <v>3585</v>
      </c>
      <c r="C1714" t="s">
        <v>1161</v>
      </c>
      <c r="D1714" t="s">
        <v>78</v>
      </c>
      <c r="E1714" t="s">
        <v>2392</v>
      </c>
      <c r="F1714" t="s">
        <v>71</v>
      </c>
      <c r="G1714" t="s">
        <v>81</v>
      </c>
      <c r="H1714" t="s">
        <v>186</v>
      </c>
      <c r="I1714" t="s">
        <v>118</v>
      </c>
      <c r="J1714" t="s">
        <v>119</v>
      </c>
      <c r="K1714" t="s">
        <v>270</v>
      </c>
      <c r="L1714">
        <v>94105.7</v>
      </c>
      <c r="M1714">
        <v>10</v>
      </c>
      <c r="N1714">
        <v>0.05</v>
      </c>
      <c r="O1714">
        <v>23442.71</v>
      </c>
    </row>
    <row r="1715" spans="1:15" x14ac:dyDescent="0.3">
      <c r="A1715" t="s">
        <v>3586</v>
      </c>
      <c r="B1715" t="s">
        <v>1344</v>
      </c>
      <c r="C1715" t="s">
        <v>2413</v>
      </c>
      <c r="D1715" t="s">
        <v>50</v>
      </c>
      <c r="E1715" t="s">
        <v>165</v>
      </c>
      <c r="F1715" t="s">
        <v>71</v>
      </c>
      <c r="G1715" t="s">
        <v>53</v>
      </c>
      <c r="H1715" t="s">
        <v>110</v>
      </c>
      <c r="I1715" t="s">
        <v>83</v>
      </c>
      <c r="J1715" t="s">
        <v>156</v>
      </c>
      <c r="K1715" t="s">
        <v>285</v>
      </c>
      <c r="L1715">
        <v>41164.32</v>
      </c>
      <c r="M1715">
        <v>3</v>
      </c>
      <c r="N1715">
        <v>0.15</v>
      </c>
      <c r="O1715">
        <v>10064.780000000001</v>
      </c>
    </row>
    <row r="1716" spans="1:15" x14ac:dyDescent="0.3">
      <c r="A1716" t="s">
        <v>3587</v>
      </c>
      <c r="B1716" t="s">
        <v>3073</v>
      </c>
      <c r="C1716" t="s">
        <v>694</v>
      </c>
      <c r="D1716" t="s">
        <v>61</v>
      </c>
      <c r="E1716" t="s">
        <v>2999</v>
      </c>
      <c r="F1716" t="s">
        <v>80</v>
      </c>
      <c r="G1716" t="s">
        <v>179</v>
      </c>
      <c r="H1716" t="s">
        <v>180</v>
      </c>
      <c r="I1716" t="s">
        <v>96</v>
      </c>
      <c r="J1716" t="s">
        <v>166</v>
      </c>
      <c r="K1716" t="s">
        <v>337</v>
      </c>
      <c r="L1716">
        <v>4948</v>
      </c>
      <c r="M1716">
        <v>8</v>
      </c>
      <c r="N1716">
        <v>0.15</v>
      </c>
      <c r="O1716">
        <v>1678.69</v>
      </c>
    </row>
    <row r="1717" spans="1:15" x14ac:dyDescent="0.3">
      <c r="A1717" t="s">
        <v>3588</v>
      </c>
      <c r="B1717" t="s">
        <v>1103</v>
      </c>
      <c r="C1717" t="s">
        <v>1457</v>
      </c>
      <c r="D1717" t="s">
        <v>50</v>
      </c>
      <c r="E1717" t="s">
        <v>316</v>
      </c>
      <c r="F1717" t="s">
        <v>52</v>
      </c>
      <c r="G1717" t="s">
        <v>72</v>
      </c>
      <c r="H1717" t="s">
        <v>73</v>
      </c>
      <c r="I1717" t="s">
        <v>83</v>
      </c>
      <c r="J1717" t="s">
        <v>84</v>
      </c>
      <c r="K1717" t="s">
        <v>125</v>
      </c>
      <c r="L1717">
        <v>7276.25</v>
      </c>
      <c r="M1717">
        <v>5</v>
      </c>
      <c r="N1717">
        <v>0</v>
      </c>
      <c r="O1717">
        <v>1745.73</v>
      </c>
    </row>
    <row r="1718" spans="1:15" x14ac:dyDescent="0.3">
      <c r="A1718" t="s">
        <v>3589</v>
      </c>
      <c r="B1718" t="s">
        <v>3590</v>
      </c>
      <c r="C1718" t="s">
        <v>1526</v>
      </c>
      <c r="D1718" t="s">
        <v>50</v>
      </c>
      <c r="E1718" t="s">
        <v>134</v>
      </c>
      <c r="F1718" t="s">
        <v>71</v>
      </c>
      <c r="G1718" t="s">
        <v>81</v>
      </c>
      <c r="H1718" t="s">
        <v>186</v>
      </c>
      <c r="I1718" t="s">
        <v>96</v>
      </c>
      <c r="J1718" t="s">
        <v>97</v>
      </c>
      <c r="K1718" t="s">
        <v>416</v>
      </c>
      <c r="L1718">
        <v>19604.43</v>
      </c>
      <c r="M1718">
        <v>3</v>
      </c>
      <c r="N1718">
        <v>0.15</v>
      </c>
      <c r="O1718">
        <v>6091.77</v>
      </c>
    </row>
    <row r="1719" spans="1:15" x14ac:dyDescent="0.3">
      <c r="A1719" t="s">
        <v>3591</v>
      </c>
      <c r="B1719" t="s">
        <v>1729</v>
      </c>
      <c r="C1719" t="s">
        <v>3163</v>
      </c>
      <c r="D1719" t="s">
        <v>102</v>
      </c>
      <c r="E1719" t="s">
        <v>2875</v>
      </c>
      <c r="F1719" t="s">
        <v>52</v>
      </c>
      <c r="G1719" t="s">
        <v>53</v>
      </c>
      <c r="H1719" t="s">
        <v>246</v>
      </c>
      <c r="I1719" t="s">
        <v>83</v>
      </c>
      <c r="J1719" t="s">
        <v>84</v>
      </c>
      <c r="K1719" t="s">
        <v>105</v>
      </c>
      <c r="L1719">
        <v>70993.95</v>
      </c>
      <c r="M1719">
        <v>5</v>
      </c>
      <c r="N1719">
        <v>0.25</v>
      </c>
      <c r="O1719">
        <v>20353.43</v>
      </c>
    </row>
    <row r="1720" spans="1:15" x14ac:dyDescent="0.3">
      <c r="A1720" t="s">
        <v>3592</v>
      </c>
      <c r="B1720" t="s">
        <v>149</v>
      </c>
      <c r="C1720" t="s">
        <v>358</v>
      </c>
      <c r="D1720" t="s">
        <v>78</v>
      </c>
      <c r="E1720" t="s">
        <v>652</v>
      </c>
      <c r="F1720" t="s">
        <v>71</v>
      </c>
      <c r="G1720" t="s">
        <v>179</v>
      </c>
      <c r="H1720" t="s">
        <v>180</v>
      </c>
      <c r="I1720" t="s">
        <v>55</v>
      </c>
      <c r="J1720" t="s">
        <v>65</v>
      </c>
      <c r="K1720" t="s">
        <v>66</v>
      </c>
      <c r="L1720">
        <v>126119.1</v>
      </c>
      <c r="M1720">
        <v>10</v>
      </c>
      <c r="N1720">
        <v>0.25</v>
      </c>
      <c r="O1720">
        <v>31266.59</v>
      </c>
    </row>
    <row r="1721" spans="1:15" x14ac:dyDescent="0.3">
      <c r="A1721" t="s">
        <v>3593</v>
      </c>
      <c r="B1721" t="s">
        <v>1634</v>
      </c>
      <c r="C1721" t="s">
        <v>1044</v>
      </c>
      <c r="D1721" t="s">
        <v>50</v>
      </c>
      <c r="E1721" t="s">
        <v>468</v>
      </c>
      <c r="F1721" t="s">
        <v>80</v>
      </c>
      <c r="G1721" t="s">
        <v>179</v>
      </c>
      <c r="H1721" t="s">
        <v>236</v>
      </c>
      <c r="I1721" t="s">
        <v>55</v>
      </c>
      <c r="J1721" t="s">
        <v>141</v>
      </c>
      <c r="K1721" t="s">
        <v>978</v>
      </c>
      <c r="L1721">
        <v>13028.28</v>
      </c>
      <c r="M1721">
        <v>1</v>
      </c>
      <c r="N1721">
        <v>0.2</v>
      </c>
      <c r="O1721">
        <v>2339.36</v>
      </c>
    </row>
    <row r="1722" spans="1:15" x14ac:dyDescent="0.3">
      <c r="A1722" t="s">
        <v>3594</v>
      </c>
      <c r="B1722" t="s">
        <v>1000</v>
      </c>
      <c r="C1722" t="s">
        <v>2575</v>
      </c>
      <c r="D1722" t="s">
        <v>61</v>
      </c>
      <c r="E1722" t="s">
        <v>2268</v>
      </c>
      <c r="F1722" t="s">
        <v>71</v>
      </c>
      <c r="G1722" t="s">
        <v>53</v>
      </c>
      <c r="H1722" t="s">
        <v>110</v>
      </c>
      <c r="I1722" t="s">
        <v>83</v>
      </c>
      <c r="J1722" t="s">
        <v>156</v>
      </c>
      <c r="K1722" t="s">
        <v>208</v>
      </c>
      <c r="L1722">
        <v>67095.95</v>
      </c>
      <c r="M1722">
        <v>5</v>
      </c>
      <c r="N1722">
        <v>0</v>
      </c>
      <c r="O1722">
        <v>24644.97</v>
      </c>
    </row>
    <row r="1723" spans="1:15" x14ac:dyDescent="0.3">
      <c r="A1723" t="s">
        <v>3595</v>
      </c>
      <c r="B1723" t="s">
        <v>195</v>
      </c>
      <c r="C1723" t="s">
        <v>705</v>
      </c>
      <c r="D1723" t="s">
        <v>50</v>
      </c>
      <c r="E1723" t="s">
        <v>696</v>
      </c>
      <c r="F1723" t="s">
        <v>80</v>
      </c>
      <c r="G1723" t="s">
        <v>72</v>
      </c>
      <c r="H1723" t="s">
        <v>73</v>
      </c>
      <c r="I1723" t="s">
        <v>83</v>
      </c>
      <c r="J1723" t="s">
        <v>84</v>
      </c>
      <c r="K1723" t="s">
        <v>85</v>
      </c>
      <c r="L1723">
        <v>10557.09</v>
      </c>
      <c r="M1723">
        <v>1</v>
      </c>
      <c r="N1723">
        <v>0.05</v>
      </c>
      <c r="O1723">
        <v>2294.0500000000002</v>
      </c>
    </row>
    <row r="1724" spans="1:15" x14ac:dyDescent="0.3">
      <c r="A1724" t="s">
        <v>3596</v>
      </c>
      <c r="B1724" t="s">
        <v>980</v>
      </c>
      <c r="C1724" t="s">
        <v>1523</v>
      </c>
      <c r="D1724" t="s">
        <v>61</v>
      </c>
      <c r="E1724" t="s">
        <v>858</v>
      </c>
      <c r="F1724" t="s">
        <v>80</v>
      </c>
      <c r="G1724" t="s">
        <v>179</v>
      </c>
      <c r="H1724" t="s">
        <v>236</v>
      </c>
      <c r="I1724" t="s">
        <v>96</v>
      </c>
      <c r="J1724" t="s">
        <v>97</v>
      </c>
      <c r="K1724" t="s">
        <v>98</v>
      </c>
      <c r="L1724">
        <v>15740.76</v>
      </c>
      <c r="M1724">
        <v>3</v>
      </c>
      <c r="N1724">
        <v>0.25</v>
      </c>
      <c r="O1724">
        <v>3361.36</v>
      </c>
    </row>
    <row r="1725" spans="1:15" x14ac:dyDescent="0.3">
      <c r="A1725" t="s">
        <v>3597</v>
      </c>
      <c r="B1725" t="s">
        <v>1202</v>
      </c>
      <c r="C1725" t="s">
        <v>1203</v>
      </c>
      <c r="D1725" t="s">
        <v>102</v>
      </c>
      <c r="E1725" t="s">
        <v>1310</v>
      </c>
      <c r="F1725" t="s">
        <v>80</v>
      </c>
      <c r="G1725" t="s">
        <v>179</v>
      </c>
      <c r="H1725" t="s">
        <v>180</v>
      </c>
      <c r="I1725" t="s">
        <v>83</v>
      </c>
      <c r="J1725" t="s">
        <v>156</v>
      </c>
      <c r="K1725" t="s">
        <v>285</v>
      </c>
      <c r="L1725">
        <v>87442.29</v>
      </c>
      <c r="M1725">
        <v>9</v>
      </c>
      <c r="N1725">
        <v>0.25</v>
      </c>
      <c r="O1725">
        <v>18312.400000000001</v>
      </c>
    </row>
    <row r="1726" spans="1:15" x14ac:dyDescent="0.3">
      <c r="A1726" t="s">
        <v>3598</v>
      </c>
      <c r="B1726" t="s">
        <v>2298</v>
      </c>
      <c r="C1726" t="s">
        <v>2779</v>
      </c>
      <c r="D1726" t="s">
        <v>78</v>
      </c>
      <c r="E1726" t="s">
        <v>506</v>
      </c>
      <c r="F1726" t="s">
        <v>80</v>
      </c>
      <c r="G1726" t="s">
        <v>81</v>
      </c>
      <c r="H1726" t="s">
        <v>186</v>
      </c>
      <c r="I1726" t="s">
        <v>55</v>
      </c>
      <c r="J1726" t="s">
        <v>65</v>
      </c>
      <c r="K1726" t="s">
        <v>325</v>
      </c>
      <c r="L1726">
        <v>97080.2</v>
      </c>
      <c r="M1726">
        <v>10</v>
      </c>
      <c r="N1726">
        <v>0.15</v>
      </c>
      <c r="O1726">
        <v>26695.71</v>
      </c>
    </row>
    <row r="1727" spans="1:15" x14ac:dyDescent="0.3">
      <c r="A1727" t="s">
        <v>3599</v>
      </c>
      <c r="B1727" t="s">
        <v>852</v>
      </c>
      <c r="C1727" t="s">
        <v>2141</v>
      </c>
      <c r="D1727" t="s">
        <v>78</v>
      </c>
      <c r="E1727" t="s">
        <v>2025</v>
      </c>
      <c r="F1727" t="s">
        <v>80</v>
      </c>
      <c r="G1727" t="s">
        <v>72</v>
      </c>
      <c r="H1727" t="s">
        <v>346</v>
      </c>
      <c r="I1727" t="s">
        <v>96</v>
      </c>
      <c r="J1727" t="s">
        <v>97</v>
      </c>
      <c r="K1727" t="s">
        <v>416</v>
      </c>
      <c r="L1727">
        <v>21373.87</v>
      </c>
      <c r="M1727">
        <v>7</v>
      </c>
      <c r="N1727">
        <v>0.25</v>
      </c>
      <c r="O1727">
        <v>4241.74</v>
      </c>
    </row>
    <row r="1728" spans="1:15" x14ac:dyDescent="0.3">
      <c r="A1728" t="s">
        <v>3600</v>
      </c>
      <c r="B1728" t="s">
        <v>1601</v>
      </c>
      <c r="C1728" t="s">
        <v>1211</v>
      </c>
      <c r="D1728" t="s">
        <v>102</v>
      </c>
      <c r="E1728" t="s">
        <v>858</v>
      </c>
      <c r="F1728" t="s">
        <v>71</v>
      </c>
      <c r="G1728" t="s">
        <v>81</v>
      </c>
      <c r="H1728" t="s">
        <v>82</v>
      </c>
      <c r="I1728" t="s">
        <v>55</v>
      </c>
      <c r="J1728" t="s">
        <v>65</v>
      </c>
      <c r="K1728" t="s">
        <v>66</v>
      </c>
      <c r="L1728">
        <v>11772.06</v>
      </c>
      <c r="M1728">
        <v>2</v>
      </c>
      <c r="N1728">
        <v>0.05</v>
      </c>
      <c r="O1728">
        <v>4452.67</v>
      </c>
    </row>
    <row r="1729" spans="1:15" x14ac:dyDescent="0.3">
      <c r="A1729" t="s">
        <v>3601</v>
      </c>
      <c r="B1729" t="s">
        <v>3602</v>
      </c>
      <c r="C1729" t="s">
        <v>724</v>
      </c>
      <c r="D1729" t="s">
        <v>78</v>
      </c>
      <c r="E1729" t="s">
        <v>833</v>
      </c>
      <c r="F1729" t="s">
        <v>80</v>
      </c>
      <c r="G1729" t="s">
        <v>179</v>
      </c>
      <c r="H1729" t="s">
        <v>236</v>
      </c>
      <c r="I1729" t="s">
        <v>118</v>
      </c>
      <c r="J1729" t="s">
        <v>230</v>
      </c>
      <c r="K1729" t="s">
        <v>351</v>
      </c>
      <c r="L1729">
        <v>127943.28</v>
      </c>
      <c r="M1729">
        <v>9</v>
      </c>
      <c r="N1729">
        <v>0.1</v>
      </c>
      <c r="O1729">
        <v>36623.75</v>
      </c>
    </row>
    <row r="1730" spans="1:15" x14ac:dyDescent="0.3">
      <c r="A1730" t="s">
        <v>3603</v>
      </c>
      <c r="B1730" t="s">
        <v>1114</v>
      </c>
      <c r="C1730" t="s">
        <v>576</v>
      </c>
      <c r="D1730" t="s">
        <v>78</v>
      </c>
      <c r="E1730" t="s">
        <v>948</v>
      </c>
      <c r="F1730" t="s">
        <v>71</v>
      </c>
      <c r="G1730" t="s">
        <v>63</v>
      </c>
      <c r="H1730" t="s">
        <v>202</v>
      </c>
      <c r="I1730" t="s">
        <v>118</v>
      </c>
      <c r="J1730" t="s">
        <v>191</v>
      </c>
      <c r="K1730" t="s">
        <v>192</v>
      </c>
      <c r="L1730">
        <v>5918.94</v>
      </c>
      <c r="M1730">
        <v>1</v>
      </c>
      <c r="N1730">
        <v>0.15</v>
      </c>
      <c r="O1730">
        <v>1587.84</v>
      </c>
    </row>
    <row r="1731" spans="1:15" x14ac:dyDescent="0.3">
      <c r="A1731" t="s">
        <v>3604</v>
      </c>
      <c r="B1731" t="s">
        <v>684</v>
      </c>
      <c r="C1731" t="s">
        <v>1896</v>
      </c>
      <c r="D1731" t="s">
        <v>61</v>
      </c>
      <c r="E1731" t="s">
        <v>2882</v>
      </c>
      <c r="F1731" t="s">
        <v>71</v>
      </c>
      <c r="G1731" t="s">
        <v>81</v>
      </c>
      <c r="H1731" t="s">
        <v>186</v>
      </c>
      <c r="I1731" t="s">
        <v>96</v>
      </c>
      <c r="J1731" t="s">
        <v>97</v>
      </c>
      <c r="K1731" t="s">
        <v>181</v>
      </c>
      <c r="L1731">
        <v>10658.22</v>
      </c>
      <c r="M1731">
        <v>6</v>
      </c>
      <c r="N1731">
        <v>0.05</v>
      </c>
      <c r="O1731">
        <v>1792.75</v>
      </c>
    </row>
    <row r="1732" spans="1:15" x14ac:dyDescent="0.3">
      <c r="A1732" t="s">
        <v>3605</v>
      </c>
      <c r="B1732" t="s">
        <v>502</v>
      </c>
      <c r="C1732" t="s">
        <v>2604</v>
      </c>
      <c r="D1732" t="s">
        <v>50</v>
      </c>
      <c r="E1732" t="s">
        <v>2093</v>
      </c>
      <c r="F1732" t="s">
        <v>80</v>
      </c>
      <c r="G1732" t="s">
        <v>63</v>
      </c>
      <c r="H1732" t="s">
        <v>64</v>
      </c>
      <c r="I1732" t="s">
        <v>55</v>
      </c>
      <c r="J1732" t="s">
        <v>65</v>
      </c>
      <c r="K1732" t="s">
        <v>91</v>
      </c>
      <c r="L1732">
        <v>32133.599999999999</v>
      </c>
      <c r="M1732">
        <v>4</v>
      </c>
      <c r="N1732">
        <v>0.2</v>
      </c>
      <c r="O1732">
        <v>3868.17</v>
      </c>
    </row>
    <row r="1733" spans="1:15" x14ac:dyDescent="0.3">
      <c r="A1733" t="s">
        <v>3606</v>
      </c>
      <c r="B1733" t="s">
        <v>1164</v>
      </c>
      <c r="C1733" t="s">
        <v>3385</v>
      </c>
      <c r="D1733" t="s">
        <v>61</v>
      </c>
      <c r="E1733" t="s">
        <v>1570</v>
      </c>
      <c r="F1733" t="s">
        <v>52</v>
      </c>
      <c r="G1733" t="s">
        <v>81</v>
      </c>
      <c r="H1733" t="s">
        <v>186</v>
      </c>
      <c r="I1733" t="s">
        <v>55</v>
      </c>
      <c r="J1733" t="s">
        <v>65</v>
      </c>
      <c r="K1733" t="s">
        <v>66</v>
      </c>
      <c r="L1733">
        <v>3498.44</v>
      </c>
      <c r="M1733">
        <v>4</v>
      </c>
      <c r="N1733">
        <v>0.2</v>
      </c>
      <c r="O1733">
        <v>910.78</v>
      </c>
    </row>
    <row r="1734" spans="1:15" x14ac:dyDescent="0.3">
      <c r="A1734" t="s">
        <v>3607</v>
      </c>
      <c r="B1734" t="s">
        <v>3200</v>
      </c>
      <c r="C1734" t="s">
        <v>1006</v>
      </c>
      <c r="D1734" t="s">
        <v>61</v>
      </c>
      <c r="E1734" t="s">
        <v>1207</v>
      </c>
      <c r="F1734" t="s">
        <v>52</v>
      </c>
      <c r="G1734" t="s">
        <v>53</v>
      </c>
      <c r="H1734" t="s">
        <v>54</v>
      </c>
      <c r="I1734" t="s">
        <v>118</v>
      </c>
      <c r="J1734" t="s">
        <v>191</v>
      </c>
      <c r="K1734" t="s">
        <v>290</v>
      </c>
      <c r="L1734">
        <v>110910.9</v>
      </c>
      <c r="M1734">
        <v>10</v>
      </c>
      <c r="N1734">
        <v>0.05</v>
      </c>
      <c r="O1734">
        <v>41345.449999999997</v>
      </c>
    </row>
    <row r="1735" spans="1:15" x14ac:dyDescent="0.3">
      <c r="A1735" t="s">
        <v>3608</v>
      </c>
      <c r="B1735" t="s">
        <v>651</v>
      </c>
      <c r="C1735" t="s">
        <v>486</v>
      </c>
      <c r="D1735" t="s">
        <v>78</v>
      </c>
      <c r="E1735" t="s">
        <v>1159</v>
      </c>
      <c r="F1735" t="s">
        <v>71</v>
      </c>
      <c r="G1735" t="s">
        <v>179</v>
      </c>
      <c r="H1735" t="s">
        <v>180</v>
      </c>
      <c r="I1735" t="s">
        <v>96</v>
      </c>
      <c r="J1735" t="s">
        <v>111</v>
      </c>
      <c r="K1735" t="s">
        <v>225</v>
      </c>
      <c r="L1735">
        <v>72210.960000000006</v>
      </c>
      <c r="M1735">
        <v>8</v>
      </c>
      <c r="N1735">
        <v>0.2</v>
      </c>
      <c r="O1735">
        <v>10432.459999999999</v>
      </c>
    </row>
    <row r="1736" spans="1:15" x14ac:dyDescent="0.3">
      <c r="A1736" t="s">
        <v>3609</v>
      </c>
      <c r="B1736" t="s">
        <v>3610</v>
      </c>
      <c r="C1736" t="s">
        <v>107</v>
      </c>
      <c r="D1736" t="s">
        <v>78</v>
      </c>
      <c r="E1736" t="s">
        <v>2392</v>
      </c>
      <c r="F1736" t="s">
        <v>80</v>
      </c>
      <c r="G1736" t="s">
        <v>72</v>
      </c>
      <c r="H1736" t="s">
        <v>117</v>
      </c>
      <c r="I1736" t="s">
        <v>83</v>
      </c>
      <c r="J1736" t="s">
        <v>84</v>
      </c>
      <c r="K1736" t="s">
        <v>105</v>
      </c>
      <c r="L1736">
        <v>42004.7</v>
      </c>
      <c r="M1736">
        <v>10</v>
      </c>
      <c r="N1736">
        <v>0</v>
      </c>
      <c r="O1736">
        <v>13663.88</v>
      </c>
    </row>
    <row r="1737" spans="1:15" x14ac:dyDescent="0.3">
      <c r="A1737" t="s">
        <v>3611</v>
      </c>
      <c r="B1737" t="s">
        <v>216</v>
      </c>
      <c r="C1737" t="s">
        <v>199</v>
      </c>
      <c r="D1737" t="s">
        <v>61</v>
      </c>
      <c r="E1737" t="s">
        <v>1229</v>
      </c>
      <c r="F1737" t="s">
        <v>80</v>
      </c>
      <c r="G1737" t="s">
        <v>63</v>
      </c>
      <c r="H1737" t="s">
        <v>64</v>
      </c>
      <c r="I1737" t="s">
        <v>55</v>
      </c>
      <c r="J1737" t="s">
        <v>141</v>
      </c>
      <c r="K1737" t="s">
        <v>978</v>
      </c>
      <c r="L1737">
        <v>34723.800000000003</v>
      </c>
      <c r="M1737">
        <v>4</v>
      </c>
      <c r="N1737">
        <v>0.25</v>
      </c>
      <c r="O1737">
        <v>10294.49</v>
      </c>
    </row>
    <row r="1738" spans="1:15" x14ac:dyDescent="0.3">
      <c r="A1738" t="s">
        <v>3612</v>
      </c>
      <c r="B1738" t="s">
        <v>68</v>
      </c>
      <c r="C1738" t="s">
        <v>1750</v>
      </c>
      <c r="D1738" t="s">
        <v>50</v>
      </c>
      <c r="E1738" t="s">
        <v>664</v>
      </c>
      <c r="F1738" t="s">
        <v>52</v>
      </c>
      <c r="G1738" t="s">
        <v>53</v>
      </c>
      <c r="H1738" t="s">
        <v>90</v>
      </c>
      <c r="I1738" t="s">
        <v>118</v>
      </c>
      <c r="J1738" t="s">
        <v>303</v>
      </c>
      <c r="K1738" t="s">
        <v>421</v>
      </c>
      <c r="L1738">
        <v>12061.18</v>
      </c>
      <c r="M1738">
        <v>1</v>
      </c>
      <c r="N1738">
        <v>0</v>
      </c>
      <c r="O1738">
        <v>3757.74</v>
      </c>
    </row>
    <row r="1739" spans="1:15" x14ac:dyDescent="0.3">
      <c r="A1739" t="s">
        <v>3613</v>
      </c>
      <c r="B1739" t="s">
        <v>2457</v>
      </c>
      <c r="C1739" t="s">
        <v>406</v>
      </c>
      <c r="D1739" t="s">
        <v>61</v>
      </c>
      <c r="E1739" t="s">
        <v>3614</v>
      </c>
      <c r="F1739" t="s">
        <v>71</v>
      </c>
      <c r="G1739" t="s">
        <v>179</v>
      </c>
      <c r="H1739" t="s">
        <v>180</v>
      </c>
      <c r="I1739" t="s">
        <v>96</v>
      </c>
      <c r="J1739" t="s">
        <v>135</v>
      </c>
      <c r="K1739" t="s">
        <v>275</v>
      </c>
      <c r="L1739">
        <v>2414.58</v>
      </c>
      <c r="M1739">
        <v>3</v>
      </c>
      <c r="N1739">
        <v>0</v>
      </c>
      <c r="O1739">
        <v>625.66999999999996</v>
      </c>
    </row>
    <row r="1740" spans="1:15" x14ac:dyDescent="0.3">
      <c r="A1740" t="s">
        <v>3615</v>
      </c>
      <c r="B1740" t="s">
        <v>981</v>
      </c>
      <c r="C1740" t="s">
        <v>3616</v>
      </c>
      <c r="D1740" t="s">
        <v>102</v>
      </c>
      <c r="E1740" t="s">
        <v>637</v>
      </c>
      <c r="F1740" t="s">
        <v>80</v>
      </c>
      <c r="G1740" t="s">
        <v>63</v>
      </c>
      <c r="H1740" t="s">
        <v>202</v>
      </c>
      <c r="I1740" t="s">
        <v>118</v>
      </c>
      <c r="J1740" t="s">
        <v>230</v>
      </c>
      <c r="K1740" t="s">
        <v>356</v>
      </c>
      <c r="L1740">
        <v>5935.35</v>
      </c>
      <c r="M1740">
        <v>5</v>
      </c>
      <c r="N1740">
        <v>0.15</v>
      </c>
      <c r="O1740">
        <v>1087.44</v>
      </c>
    </row>
    <row r="1741" spans="1:15" x14ac:dyDescent="0.3">
      <c r="A1741" t="s">
        <v>3617</v>
      </c>
      <c r="B1741" t="s">
        <v>580</v>
      </c>
      <c r="C1741" t="s">
        <v>2162</v>
      </c>
      <c r="D1741" t="s">
        <v>61</v>
      </c>
      <c r="E1741" t="s">
        <v>1591</v>
      </c>
      <c r="F1741" t="s">
        <v>80</v>
      </c>
      <c r="G1741" t="s">
        <v>179</v>
      </c>
      <c r="H1741" t="s">
        <v>180</v>
      </c>
      <c r="I1741" t="s">
        <v>118</v>
      </c>
      <c r="J1741" t="s">
        <v>119</v>
      </c>
      <c r="K1741" t="s">
        <v>270</v>
      </c>
      <c r="L1741">
        <v>109156.68</v>
      </c>
      <c r="M1741">
        <v>9</v>
      </c>
      <c r="N1741">
        <v>0.1</v>
      </c>
      <c r="O1741">
        <v>36692.5</v>
      </c>
    </row>
    <row r="1742" spans="1:15" x14ac:dyDescent="0.3">
      <c r="A1742" t="s">
        <v>3618</v>
      </c>
      <c r="B1742" t="s">
        <v>724</v>
      </c>
      <c r="C1742" t="s">
        <v>2323</v>
      </c>
      <c r="D1742" t="s">
        <v>61</v>
      </c>
      <c r="E1742" t="s">
        <v>212</v>
      </c>
      <c r="F1742" t="s">
        <v>71</v>
      </c>
      <c r="G1742" t="s">
        <v>81</v>
      </c>
      <c r="H1742" t="s">
        <v>95</v>
      </c>
      <c r="I1742" t="s">
        <v>96</v>
      </c>
      <c r="J1742" t="s">
        <v>97</v>
      </c>
      <c r="K1742" t="s">
        <v>98</v>
      </c>
      <c r="L1742">
        <v>51326.8</v>
      </c>
      <c r="M1742">
        <v>8</v>
      </c>
      <c r="N1742">
        <v>0.15</v>
      </c>
      <c r="O1742">
        <v>14260.44</v>
      </c>
    </row>
    <row r="1743" spans="1:15" x14ac:dyDescent="0.3">
      <c r="A1743" t="s">
        <v>3619</v>
      </c>
      <c r="B1743" t="s">
        <v>3620</v>
      </c>
      <c r="C1743" t="s">
        <v>584</v>
      </c>
      <c r="D1743" t="s">
        <v>50</v>
      </c>
      <c r="E1743" t="s">
        <v>240</v>
      </c>
      <c r="F1743" t="s">
        <v>80</v>
      </c>
      <c r="G1743" t="s">
        <v>81</v>
      </c>
      <c r="H1743" t="s">
        <v>186</v>
      </c>
      <c r="I1743" t="s">
        <v>96</v>
      </c>
      <c r="J1743" t="s">
        <v>135</v>
      </c>
      <c r="K1743" t="s">
        <v>136</v>
      </c>
      <c r="L1743">
        <v>39706.44</v>
      </c>
      <c r="M1743">
        <v>4</v>
      </c>
      <c r="N1743">
        <v>0.25</v>
      </c>
      <c r="O1743">
        <v>5101.6000000000004</v>
      </c>
    </row>
    <row r="1744" spans="1:15" x14ac:dyDescent="0.3">
      <c r="A1744" t="s">
        <v>3621</v>
      </c>
      <c r="B1744" t="s">
        <v>530</v>
      </c>
      <c r="C1744" t="s">
        <v>1167</v>
      </c>
      <c r="D1744" t="s">
        <v>50</v>
      </c>
      <c r="E1744" t="s">
        <v>1275</v>
      </c>
      <c r="F1744" t="s">
        <v>71</v>
      </c>
      <c r="G1744" t="s">
        <v>179</v>
      </c>
      <c r="H1744" t="s">
        <v>180</v>
      </c>
      <c r="I1744" t="s">
        <v>118</v>
      </c>
      <c r="J1744" t="s">
        <v>303</v>
      </c>
      <c r="K1744" t="s">
        <v>491</v>
      </c>
      <c r="L1744">
        <v>74167.14</v>
      </c>
      <c r="M1744">
        <v>6</v>
      </c>
      <c r="N1744">
        <v>0.2</v>
      </c>
      <c r="O1744">
        <v>19099.38</v>
      </c>
    </row>
    <row r="1745" spans="1:15" x14ac:dyDescent="0.3">
      <c r="A1745" t="s">
        <v>3622</v>
      </c>
      <c r="B1745" t="s">
        <v>568</v>
      </c>
      <c r="C1745" t="s">
        <v>1361</v>
      </c>
      <c r="D1745" t="s">
        <v>50</v>
      </c>
      <c r="E1745" t="s">
        <v>1067</v>
      </c>
      <c r="F1745" t="s">
        <v>52</v>
      </c>
      <c r="G1745" t="s">
        <v>53</v>
      </c>
      <c r="H1745" t="s">
        <v>246</v>
      </c>
      <c r="I1745" t="s">
        <v>83</v>
      </c>
      <c r="J1745" t="s">
        <v>156</v>
      </c>
      <c r="K1745" t="s">
        <v>208</v>
      </c>
      <c r="L1745">
        <v>15695.2</v>
      </c>
      <c r="M1745">
        <v>8</v>
      </c>
      <c r="N1745">
        <v>0.2</v>
      </c>
      <c r="O1745">
        <v>3444.82</v>
      </c>
    </row>
    <row r="1746" spans="1:15" x14ac:dyDescent="0.3">
      <c r="A1746" t="s">
        <v>3623</v>
      </c>
      <c r="B1746" t="s">
        <v>3624</v>
      </c>
      <c r="C1746" t="s">
        <v>2667</v>
      </c>
      <c r="D1746" t="s">
        <v>61</v>
      </c>
      <c r="E1746" t="s">
        <v>1578</v>
      </c>
      <c r="F1746" t="s">
        <v>71</v>
      </c>
      <c r="G1746" t="s">
        <v>179</v>
      </c>
      <c r="H1746" t="s">
        <v>180</v>
      </c>
      <c r="I1746" t="s">
        <v>55</v>
      </c>
      <c r="J1746" t="s">
        <v>56</v>
      </c>
      <c r="K1746" t="s">
        <v>151</v>
      </c>
      <c r="L1746">
        <v>65596.149999999994</v>
      </c>
      <c r="M1746">
        <v>5</v>
      </c>
      <c r="N1746">
        <v>0.25</v>
      </c>
      <c r="O1746">
        <v>13010.76</v>
      </c>
    </row>
    <row r="1747" spans="1:15" x14ac:dyDescent="0.3">
      <c r="A1747" t="s">
        <v>3625</v>
      </c>
      <c r="B1747" t="s">
        <v>3416</v>
      </c>
      <c r="C1747" t="s">
        <v>49</v>
      </c>
      <c r="D1747" t="s">
        <v>50</v>
      </c>
      <c r="E1747" t="s">
        <v>2446</v>
      </c>
      <c r="F1747" t="s">
        <v>71</v>
      </c>
      <c r="G1747" t="s">
        <v>63</v>
      </c>
      <c r="H1747" t="s">
        <v>64</v>
      </c>
      <c r="I1747" t="s">
        <v>118</v>
      </c>
      <c r="J1747" t="s">
        <v>191</v>
      </c>
      <c r="K1747" t="s">
        <v>290</v>
      </c>
      <c r="L1747">
        <v>51413.2</v>
      </c>
      <c r="M1747">
        <v>8</v>
      </c>
      <c r="N1747">
        <v>0.1</v>
      </c>
      <c r="O1747">
        <v>14877.86</v>
      </c>
    </row>
    <row r="1748" spans="1:15" x14ac:dyDescent="0.3">
      <c r="A1748" t="s">
        <v>3626</v>
      </c>
      <c r="B1748" t="s">
        <v>3627</v>
      </c>
      <c r="C1748" t="s">
        <v>344</v>
      </c>
      <c r="D1748" t="s">
        <v>50</v>
      </c>
      <c r="E1748" t="s">
        <v>1150</v>
      </c>
      <c r="F1748" t="s">
        <v>80</v>
      </c>
      <c r="G1748" t="s">
        <v>81</v>
      </c>
      <c r="H1748" t="s">
        <v>186</v>
      </c>
      <c r="I1748" t="s">
        <v>83</v>
      </c>
      <c r="J1748" t="s">
        <v>379</v>
      </c>
      <c r="K1748" t="s">
        <v>380</v>
      </c>
      <c r="L1748">
        <v>10841.18</v>
      </c>
      <c r="M1748">
        <v>2</v>
      </c>
      <c r="N1748">
        <v>0</v>
      </c>
      <c r="O1748">
        <v>3468.08</v>
      </c>
    </row>
    <row r="1749" spans="1:15" x14ac:dyDescent="0.3">
      <c r="A1749" t="s">
        <v>3628</v>
      </c>
      <c r="B1749" t="s">
        <v>1127</v>
      </c>
      <c r="C1749" t="s">
        <v>1853</v>
      </c>
      <c r="D1749" t="s">
        <v>78</v>
      </c>
      <c r="E1749" t="s">
        <v>2752</v>
      </c>
      <c r="F1749" t="s">
        <v>80</v>
      </c>
      <c r="G1749" t="s">
        <v>63</v>
      </c>
      <c r="H1749" t="s">
        <v>172</v>
      </c>
      <c r="I1749" t="s">
        <v>96</v>
      </c>
      <c r="J1749" t="s">
        <v>135</v>
      </c>
      <c r="K1749" t="s">
        <v>136</v>
      </c>
      <c r="L1749">
        <v>41736.550000000003</v>
      </c>
      <c r="M1749">
        <v>5</v>
      </c>
      <c r="N1749">
        <v>0.15</v>
      </c>
      <c r="O1749">
        <v>10545.04</v>
      </c>
    </row>
    <row r="1750" spans="1:15" x14ac:dyDescent="0.3">
      <c r="A1750" t="s">
        <v>3629</v>
      </c>
      <c r="B1750" t="s">
        <v>1726</v>
      </c>
      <c r="C1750" t="s">
        <v>2130</v>
      </c>
      <c r="D1750" t="s">
        <v>61</v>
      </c>
      <c r="E1750" t="s">
        <v>1501</v>
      </c>
      <c r="F1750" t="s">
        <v>71</v>
      </c>
      <c r="G1750" t="s">
        <v>81</v>
      </c>
      <c r="H1750" t="s">
        <v>284</v>
      </c>
      <c r="I1750" t="s">
        <v>83</v>
      </c>
      <c r="J1750" t="s">
        <v>379</v>
      </c>
      <c r="K1750" t="s">
        <v>380</v>
      </c>
      <c r="L1750">
        <v>5740.04</v>
      </c>
      <c r="M1750">
        <v>2</v>
      </c>
      <c r="N1750">
        <v>0.25</v>
      </c>
      <c r="O1750">
        <v>875.7</v>
      </c>
    </row>
    <row r="1751" spans="1:15" x14ac:dyDescent="0.3">
      <c r="A1751" t="s">
        <v>3630</v>
      </c>
      <c r="B1751" t="s">
        <v>1853</v>
      </c>
      <c r="C1751" t="s">
        <v>2500</v>
      </c>
      <c r="D1751" t="s">
        <v>78</v>
      </c>
      <c r="E1751" t="s">
        <v>753</v>
      </c>
      <c r="F1751" t="s">
        <v>80</v>
      </c>
      <c r="G1751" t="s">
        <v>81</v>
      </c>
      <c r="H1751" t="s">
        <v>284</v>
      </c>
      <c r="I1751" t="s">
        <v>96</v>
      </c>
      <c r="J1751" t="s">
        <v>111</v>
      </c>
      <c r="K1751" t="s">
        <v>225</v>
      </c>
      <c r="L1751">
        <v>36807.269999999997</v>
      </c>
      <c r="M1751">
        <v>3</v>
      </c>
      <c r="N1751">
        <v>0</v>
      </c>
      <c r="O1751">
        <v>8752.25</v>
      </c>
    </row>
    <row r="1752" spans="1:15" x14ac:dyDescent="0.3">
      <c r="A1752" t="s">
        <v>3631</v>
      </c>
      <c r="B1752" t="s">
        <v>770</v>
      </c>
      <c r="C1752" t="s">
        <v>1656</v>
      </c>
      <c r="D1752" t="s">
        <v>102</v>
      </c>
      <c r="E1752" t="s">
        <v>1380</v>
      </c>
      <c r="F1752" t="s">
        <v>52</v>
      </c>
      <c r="G1752" t="s">
        <v>81</v>
      </c>
      <c r="H1752" t="s">
        <v>82</v>
      </c>
      <c r="I1752" t="s">
        <v>96</v>
      </c>
      <c r="J1752" t="s">
        <v>135</v>
      </c>
      <c r="K1752" t="s">
        <v>395</v>
      </c>
      <c r="L1752">
        <v>93873.36</v>
      </c>
      <c r="M1752">
        <v>8</v>
      </c>
      <c r="N1752">
        <v>0.2</v>
      </c>
      <c r="O1752">
        <v>19622.59</v>
      </c>
    </row>
    <row r="1753" spans="1:15" x14ac:dyDescent="0.3">
      <c r="A1753" t="s">
        <v>3632</v>
      </c>
      <c r="B1753" t="s">
        <v>1541</v>
      </c>
      <c r="C1753" t="s">
        <v>2040</v>
      </c>
      <c r="D1753" t="s">
        <v>61</v>
      </c>
      <c r="E1753" t="s">
        <v>256</v>
      </c>
      <c r="F1753" t="s">
        <v>80</v>
      </c>
      <c r="G1753" t="s">
        <v>179</v>
      </c>
      <c r="H1753" t="s">
        <v>236</v>
      </c>
      <c r="I1753" t="s">
        <v>118</v>
      </c>
      <c r="J1753" t="s">
        <v>119</v>
      </c>
      <c r="K1753" t="s">
        <v>120</v>
      </c>
      <c r="L1753">
        <v>43059.8</v>
      </c>
      <c r="M1753">
        <v>4</v>
      </c>
      <c r="N1753">
        <v>0</v>
      </c>
      <c r="O1753">
        <v>12694.86</v>
      </c>
    </row>
    <row r="1754" spans="1:15" x14ac:dyDescent="0.3">
      <c r="A1754" t="s">
        <v>3633</v>
      </c>
      <c r="B1754" t="s">
        <v>2758</v>
      </c>
      <c r="C1754" t="s">
        <v>2298</v>
      </c>
      <c r="D1754" t="s">
        <v>102</v>
      </c>
      <c r="E1754" t="s">
        <v>966</v>
      </c>
      <c r="F1754" t="s">
        <v>52</v>
      </c>
      <c r="G1754" t="s">
        <v>72</v>
      </c>
      <c r="H1754" t="s">
        <v>73</v>
      </c>
      <c r="I1754" t="s">
        <v>96</v>
      </c>
      <c r="J1754" t="s">
        <v>111</v>
      </c>
      <c r="K1754" t="s">
        <v>112</v>
      </c>
      <c r="L1754">
        <v>29557.279999999999</v>
      </c>
      <c r="M1754">
        <v>8</v>
      </c>
      <c r="N1754">
        <v>0</v>
      </c>
      <c r="O1754">
        <v>6163.12</v>
      </c>
    </row>
    <row r="1755" spans="1:15" x14ac:dyDescent="0.3">
      <c r="A1755" t="s">
        <v>3634</v>
      </c>
      <c r="B1755" t="s">
        <v>2034</v>
      </c>
      <c r="C1755" t="s">
        <v>3515</v>
      </c>
      <c r="D1755" t="s">
        <v>50</v>
      </c>
      <c r="E1755" t="s">
        <v>363</v>
      </c>
      <c r="F1755" t="s">
        <v>71</v>
      </c>
      <c r="G1755" t="s">
        <v>81</v>
      </c>
      <c r="H1755" t="s">
        <v>95</v>
      </c>
      <c r="I1755" t="s">
        <v>96</v>
      </c>
      <c r="J1755" t="s">
        <v>111</v>
      </c>
      <c r="K1755" t="s">
        <v>112</v>
      </c>
      <c r="L1755">
        <v>29180.61</v>
      </c>
      <c r="M1755">
        <v>3</v>
      </c>
      <c r="N1755">
        <v>0.2</v>
      </c>
      <c r="O1755">
        <v>6545.55</v>
      </c>
    </row>
    <row r="1756" spans="1:15" x14ac:dyDescent="0.3">
      <c r="A1756" t="s">
        <v>3635</v>
      </c>
      <c r="B1756" t="s">
        <v>2500</v>
      </c>
      <c r="C1756" t="s">
        <v>650</v>
      </c>
      <c r="D1756" t="s">
        <v>61</v>
      </c>
      <c r="E1756" t="s">
        <v>378</v>
      </c>
      <c r="F1756" t="s">
        <v>80</v>
      </c>
      <c r="G1756" t="s">
        <v>72</v>
      </c>
      <c r="H1756" t="s">
        <v>73</v>
      </c>
      <c r="I1756" t="s">
        <v>55</v>
      </c>
      <c r="J1756" t="s">
        <v>141</v>
      </c>
      <c r="K1756" t="s">
        <v>978</v>
      </c>
      <c r="L1756">
        <v>73380.960000000006</v>
      </c>
      <c r="M1756">
        <v>9</v>
      </c>
      <c r="N1756">
        <v>0</v>
      </c>
      <c r="O1756">
        <v>11523.41</v>
      </c>
    </row>
    <row r="1757" spans="1:15" x14ac:dyDescent="0.3">
      <c r="A1757" t="s">
        <v>3636</v>
      </c>
      <c r="B1757" t="s">
        <v>3637</v>
      </c>
      <c r="C1757" t="s">
        <v>1614</v>
      </c>
      <c r="D1757" t="s">
        <v>78</v>
      </c>
      <c r="E1757" t="s">
        <v>2178</v>
      </c>
      <c r="F1757" t="s">
        <v>80</v>
      </c>
      <c r="G1757" t="s">
        <v>81</v>
      </c>
      <c r="H1757" t="s">
        <v>284</v>
      </c>
      <c r="I1757" t="s">
        <v>83</v>
      </c>
      <c r="J1757" t="s">
        <v>84</v>
      </c>
      <c r="K1757" t="s">
        <v>85</v>
      </c>
      <c r="L1757">
        <v>24515.32</v>
      </c>
      <c r="M1757">
        <v>4</v>
      </c>
      <c r="N1757">
        <v>0.15</v>
      </c>
      <c r="O1757">
        <v>7742.21</v>
      </c>
    </row>
    <row r="1758" spans="1:15" x14ac:dyDescent="0.3">
      <c r="A1758" t="s">
        <v>3638</v>
      </c>
      <c r="B1758" t="s">
        <v>3639</v>
      </c>
      <c r="C1758" t="s">
        <v>2689</v>
      </c>
      <c r="D1758" t="s">
        <v>102</v>
      </c>
      <c r="E1758" t="s">
        <v>566</v>
      </c>
      <c r="F1758" t="s">
        <v>52</v>
      </c>
      <c r="G1758" t="s">
        <v>81</v>
      </c>
      <c r="H1758" t="s">
        <v>186</v>
      </c>
      <c r="I1758" t="s">
        <v>96</v>
      </c>
      <c r="J1758" t="s">
        <v>166</v>
      </c>
      <c r="K1758" t="s">
        <v>762</v>
      </c>
      <c r="L1758">
        <v>13130.91</v>
      </c>
      <c r="M1758">
        <v>1</v>
      </c>
      <c r="N1758">
        <v>0.05</v>
      </c>
      <c r="O1758">
        <v>4265.8599999999997</v>
      </c>
    </row>
    <row r="1759" spans="1:15" x14ac:dyDescent="0.3">
      <c r="A1759" t="s">
        <v>3640</v>
      </c>
      <c r="B1759" t="s">
        <v>502</v>
      </c>
      <c r="C1759" t="s">
        <v>3641</v>
      </c>
      <c r="D1759" t="s">
        <v>78</v>
      </c>
      <c r="E1759" t="s">
        <v>479</v>
      </c>
      <c r="F1759" t="s">
        <v>80</v>
      </c>
      <c r="G1759" t="s">
        <v>72</v>
      </c>
      <c r="H1759" t="s">
        <v>73</v>
      </c>
      <c r="I1759" t="s">
        <v>96</v>
      </c>
      <c r="J1759" t="s">
        <v>166</v>
      </c>
      <c r="K1759" t="s">
        <v>762</v>
      </c>
      <c r="L1759">
        <v>2830.75</v>
      </c>
      <c r="M1759">
        <v>5</v>
      </c>
      <c r="N1759">
        <v>0.05</v>
      </c>
      <c r="O1759">
        <v>524.79999999999995</v>
      </c>
    </row>
    <row r="1760" spans="1:15" x14ac:dyDescent="0.3">
      <c r="A1760" t="s">
        <v>3642</v>
      </c>
      <c r="B1760" t="s">
        <v>822</v>
      </c>
      <c r="C1760" t="s">
        <v>2049</v>
      </c>
      <c r="D1760" t="s">
        <v>102</v>
      </c>
      <c r="E1760" t="s">
        <v>992</v>
      </c>
      <c r="F1760" t="s">
        <v>52</v>
      </c>
      <c r="G1760" t="s">
        <v>63</v>
      </c>
      <c r="H1760" t="s">
        <v>172</v>
      </c>
      <c r="I1760" t="s">
        <v>83</v>
      </c>
      <c r="J1760" t="s">
        <v>84</v>
      </c>
      <c r="K1760" t="s">
        <v>105</v>
      </c>
      <c r="L1760">
        <v>45696.24</v>
      </c>
      <c r="M1760">
        <v>4</v>
      </c>
      <c r="N1760">
        <v>0.2</v>
      </c>
      <c r="O1760">
        <v>8573.48</v>
      </c>
    </row>
    <row r="1761" spans="1:15" x14ac:dyDescent="0.3">
      <c r="A1761" t="s">
        <v>3643</v>
      </c>
      <c r="B1761" t="s">
        <v>3268</v>
      </c>
      <c r="C1761" t="s">
        <v>1341</v>
      </c>
      <c r="D1761" t="s">
        <v>102</v>
      </c>
      <c r="E1761" t="s">
        <v>1333</v>
      </c>
      <c r="F1761" t="s">
        <v>80</v>
      </c>
      <c r="G1761" t="s">
        <v>53</v>
      </c>
      <c r="H1761" t="s">
        <v>110</v>
      </c>
      <c r="I1761" t="s">
        <v>96</v>
      </c>
      <c r="J1761" t="s">
        <v>135</v>
      </c>
      <c r="K1761" t="s">
        <v>395</v>
      </c>
      <c r="L1761">
        <v>54214.559999999998</v>
      </c>
      <c r="M1761">
        <v>9</v>
      </c>
      <c r="N1761">
        <v>0.2</v>
      </c>
      <c r="O1761">
        <v>8955.99</v>
      </c>
    </row>
    <row r="1762" spans="1:15" x14ac:dyDescent="0.3">
      <c r="A1762" t="s">
        <v>3644</v>
      </c>
      <c r="B1762" t="s">
        <v>1719</v>
      </c>
      <c r="C1762" t="s">
        <v>1069</v>
      </c>
      <c r="D1762" t="s">
        <v>50</v>
      </c>
      <c r="E1762" t="s">
        <v>1770</v>
      </c>
      <c r="F1762" t="s">
        <v>52</v>
      </c>
      <c r="G1762" t="s">
        <v>72</v>
      </c>
      <c r="H1762" t="s">
        <v>73</v>
      </c>
      <c r="I1762" t="s">
        <v>118</v>
      </c>
      <c r="J1762" t="s">
        <v>303</v>
      </c>
      <c r="K1762" t="s">
        <v>304</v>
      </c>
      <c r="L1762">
        <v>11163</v>
      </c>
      <c r="M1762">
        <v>4</v>
      </c>
      <c r="N1762">
        <v>0</v>
      </c>
      <c r="O1762">
        <v>3416.11</v>
      </c>
    </row>
    <row r="1763" spans="1:15" x14ac:dyDescent="0.3">
      <c r="A1763" t="s">
        <v>3645</v>
      </c>
      <c r="B1763" t="s">
        <v>917</v>
      </c>
      <c r="C1763" t="s">
        <v>3432</v>
      </c>
      <c r="D1763" t="s">
        <v>78</v>
      </c>
      <c r="E1763" t="s">
        <v>2153</v>
      </c>
      <c r="F1763" t="s">
        <v>52</v>
      </c>
      <c r="G1763" t="s">
        <v>179</v>
      </c>
      <c r="H1763" t="s">
        <v>236</v>
      </c>
      <c r="I1763" t="s">
        <v>96</v>
      </c>
      <c r="J1763" t="s">
        <v>111</v>
      </c>
      <c r="K1763" t="s">
        <v>112</v>
      </c>
      <c r="L1763">
        <v>18553.560000000001</v>
      </c>
      <c r="M1763">
        <v>4</v>
      </c>
      <c r="N1763">
        <v>0.15</v>
      </c>
      <c r="O1763">
        <v>2970.54</v>
      </c>
    </row>
    <row r="1764" spans="1:15" x14ac:dyDescent="0.3">
      <c r="A1764" t="s">
        <v>3646</v>
      </c>
      <c r="B1764" t="s">
        <v>2540</v>
      </c>
      <c r="C1764" t="s">
        <v>2064</v>
      </c>
      <c r="D1764" t="s">
        <v>102</v>
      </c>
      <c r="E1764" t="s">
        <v>458</v>
      </c>
      <c r="F1764" t="s">
        <v>71</v>
      </c>
      <c r="G1764" t="s">
        <v>179</v>
      </c>
      <c r="H1764" t="s">
        <v>236</v>
      </c>
      <c r="I1764" t="s">
        <v>118</v>
      </c>
      <c r="J1764" t="s">
        <v>191</v>
      </c>
      <c r="K1764" t="s">
        <v>290</v>
      </c>
      <c r="L1764">
        <v>33299.760000000002</v>
      </c>
      <c r="M1764">
        <v>8</v>
      </c>
      <c r="N1764">
        <v>0.2</v>
      </c>
      <c r="O1764">
        <v>9890.66</v>
      </c>
    </row>
    <row r="1765" spans="1:15" x14ac:dyDescent="0.3">
      <c r="A1765" t="s">
        <v>3647</v>
      </c>
      <c r="B1765" t="s">
        <v>3648</v>
      </c>
      <c r="C1765" t="s">
        <v>1813</v>
      </c>
      <c r="D1765" t="s">
        <v>50</v>
      </c>
      <c r="E1765" t="s">
        <v>308</v>
      </c>
      <c r="F1765" t="s">
        <v>52</v>
      </c>
      <c r="G1765" t="s">
        <v>53</v>
      </c>
      <c r="H1765" t="s">
        <v>54</v>
      </c>
      <c r="I1765" t="s">
        <v>55</v>
      </c>
      <c r="J1765" t="s">
        <v>56</v>
      </c>
      <c r="K1765" t="s">
        <v>74</v>
      </c>
      <c r="L1765">
        <v>11364.48</v>
      </c>
      <c r="M1765">
        <v>9</v>
      </c>
      <c r="N1765">
        <v>0.1</v>
      </c>
      <c r="O1765">
        <v>1812.3</v>
      </c>
    </row>
    <row r="1766" spans="1:15" x14ac:dyDescent="0.3">
      <c r="A1766" t="s">
        <v>3649</v>
      </c>
      <c r="B1766" t="s">
        <v>1539</v>
      </c>
      <c r="C1766" t="s">
        <v>1922</v>
      </c>
      <c r="D1766" t="s">
        <v>78</v>
      </c>
      <c r="E1766" t="s">
        <v>2764</v>
      </c>
      <c r="F1766" t="s">
        <v>71</v>
      </c>
      <c r="G1766" t="s">
        <v>81</v>
      </c>
      <c r="H1766" t="s">
        <v>95</v>
      </c>
      <c r="I1766" t="s">
        <v>83</v>
      </c>
      <c r="J1766" t="s">
        <v>379</v>
      </c>
      <c r="K1766" t="s">
        <v>562</v>
      </c>
      <c r="L1766">
        <v>2911.45</v>
      </c>
      <c r="M1766">
        <v>5</v>
      </c>
      <c r="N1766">
        <v>0.05</v>
      </c>
      <c r="O1766">
        <v>697.35</v>
      </c>
    </row>
    <row r="1767" spans="1:15" x14ac:dyDescent="0.3">
      <c r="A1767" t="s">
        <v>3650</v>
      </c>
      <c r="B1767" t="s">
        <v>3476</v>
      </c>
      <c r="C1767" t="s">
        <v>3311</v>
      </c>
      <c r="D1767" t="s">
        <v>102</v>
      </c>
      <c r="E1767" t="s">
        <v>2065</v>
      </c>
      <c r="F1767" t="s">
        <v>52</v>
      </c>
      <c r="G1767" t="s">
        <v>81</v>
      </c>
      <c r="H1767" t="s">
        <v>284</v>
      </c>
      <c r="I1767" t="s">
        <v>96</v>
      </c>
      <c r="J1767" t="s">
        <v>97</v>
      </c>
      <c r="K1767" t="s">
        <v>416</v>
      </c>
      <c r="L1767">
        <v>8712.0400000000009</v>
      </c>
      <c r="M1767">
        <v>1</v>
      </c>
      <c r="N1767">
        <v>0.25</v>
      </c>
      <c r="O1767">
        <v>1657.78</v>
      </c>
    </row>
    <row r="1768" spans="1:15" x14ac:dyDescent="0.3">
      <c r="A1768" t="s">
        <v>3651</v>
      </c>
      <c r="B1768" t="s">
        <v>2539</v>
      </c>
      <c r="C1768" t="s">
        <v>2064</v>
      </c>
      <c r="D1768" t="s">
        <v>61</v>
      </c>
      <c r="E1768" t="s">
        <v>116</v>
      </c>
      <c r="F1768" t="s">
        <v>52</v>
      </c>
      <c r="G1768" t="s">
        <v>63</v>
      </c>
      <c r="H1768" t="s">
        <v>202</v>
      </c>
      <c r="I1768" t="s">
        <v>96</v>
      </c>
      <c r="J1768" t="s">
        <v>166</v>
      </c>
      <c r="K1768" t="s">
        <v>167</v>
      </c>
      <c r="L1768">
        <v>112445.7</v>
      </c>
      <c r="M1768">
        <v>10</v>
      </c>
      <c r="N1768">
        <v>0.15</v>
      </c>
      <c r="O1768">
        <v>28342.400000000001</v>
      </c>
    </row>
    <row r="1769" spans="1:15" x14ac:dyDescent="0.3">
      <c r="A1769" t="s">
        <v>3652</v>
      </c>
      <c r="B1769" t="s">
        <v>774</v>
      </c>
      <c r="C1769" t="s">
        <v>794</v>
      </c>
      <c r="D1769" t="s">
        <v>61</v>
      </c>
      <c r="E1769" t="s">
        <v>944</v>
      </c>
      <c r="F1769" t="s">
        <v>52</v>
      </c>
      <c r="G1769" t="s">
        <v>72</v>
      </c>
      <c r="H1769" t="s">
        <v>104</v>
      </c>
      <c r="I1769" t="s">
        <v>55</v>
      </c>
      <c r="J1769" t="s">
        <v>65</v>
      </c>
      <c r="K1769" t="s">
        <v>91</v>
      </c>
      <c r="L1769">
        <v>30794.19</v>
      </c>
      <c r="M1769">
        <v>3</v>
      </c>
      <c r="N1769">
        <v>0.05</v>
      </c>
      <c r="O1769">
        <v>9736.8799999999992</v>
      </c>
    </row>
    <row r="1770" spans="1:15" x14ac:dyDescent="0.3">
      <c r="A1770" t="s">
        <v>3653</v>
      </c>
      <c r="B1770" t="s">
        <v>2521</v>
      </c>
      <c r="C1770" t="s">
        <v>3654</v>
      </c>
      <c r="D1770" t="s">
        <v>50</v>
      </c>
      <c r="E1770" t="s">
        <v>1159</v>
      </c>
      <c r="F1770" t="s">
        <v>80</v>
      </c>
      <c r="G1770" t="s">
        <v>63</v>
      </c>
      <c r="H1770" t="s">
        <v>202</v>
      </c>
      <c r="I1770" t="s">
        <v>83</v>
      </c>
      <c r="J1770" t="s">
        <v>379</v>
      </c>
      <c r="K1770" t="s">
        <v>562</v>
      </c>
      <c r="L1770">
        <v>56007.12</v>
      </c>
      <c r="M1770">
        <v>6</v>
      </c>
      <c r="N1770">
        <v>0</v>
      </c>
      <c r="O1770">
        <v>21089.66</v>
      </c>
    </row>
    <row r="1771" spans="1:15" x14ac:dyDescent="0.3">
      <c r="A1771" t="s">
        <v>3655</v>
      </c>
      <c r="B1771" t="s">
        <v>874</v>
      </c>
      <c r="C1771" t="s">
        <v>277</v>
      </c>
      <c r="D1771" t="s">
        <v>50</v>
      </c>
      <c r="E1771" t="s">
        <v>2392</v>
      </c>
      <c r="F1771" t="s">
        <v>80</v>
      </c>
      <c r="G1771" t="s">
        <v>72</v>
      </c>
      <c r="H1771" t="s">
        <v>73</v>
      </c>
      <c r="I1771" t="s">
        <v>96</v>
      </c>
      <c r="J1771" t="s">
        <v>111</v>
      </c>
      <c r="K1771" t="s">
        <v>112</v>
      </c>
      <c r="L1771">
        <v>2990.75</v>
      </c>
      <c r="M1771">
        <v>5</v>
      </c>
      <c r="N1771">
        <v>0.05</v>
      </c>
      <c r="O1771">
        <v>986.41</v>
      </c>
    </row>
    <row r="1772" spans="1:15" x14ac:dyDescent="0.3">
      <c r="A1772" t="s">
        <v>3656</v>
      </c>
      <c r="B1772" t="s">
        <v>3657</v>
      </c>
      <c r="C1772" t="s">
        <v>516</v>
      </c>
      <c r="D1772" t="s">
        <v>102</v>
      </c>
      <c r="E1772" t="s">
        <v>536</v>
      </c>
      <c r="F1772" t="s">
        <v>71</v>
      </c>
      <c r="G1772" t="s">
        <v>63</v>
      </c>
      <c r="H1772" t="s">
        <v>64</v>
      </c>
      <c r="I1772" t="s">
        <v>83</v>
      </c>
      <c r="J1772" t="s">
        <v>379</v>
      </c>
      <c r="K1772" t="s">
        <v>716</v>
      </c>
      <c r="L1772">
        <v>16667.72</v>
      </c>
      <c r="M1772">
        <v>2</v>
      </c>
      <c r="N1772">
        <v>0.05</v>
      </c>
      <c r="O1772">
        <v>4395.55</v>
      </c>
    </row>
    <row r="1773" spans="1:15" x14ac:dyDescent="0.3">
      <c r="A1773" t="s">
        <v>3658</v>
      </c>
      <c r="B1773" t="s">
        <v>234</v>
      </c>
      <c r="C1773" t="s">
        <v>3659</v>
      </c>
      <c r="D1773" t="s">
        <v>61</v>
      </c>
      <c r="E1773" t="s">
        <v>294</v>
      </c>
      <c r="F1773" t="s">
        <v>80</v>
      </c>
      <c r="G1773" t="s">
        <v>72</v>
      </c>
      <c r="H1773" t="s">
        <v>346</v>
      </c>
      <c r="I1773" t="s">
        <v>118</v>
      </c>
      <c r="J1773" t="s">
        <v>230</v>
      </c>
      <c r="K1773" t="s">
        <v>231</v>
      </c>
      <c r="L1773">
        <v>28987.53</v>
      </c>
      <c r="M1773">
        <v>3</v>
      </c>
      <c r="N1773">
        <v>0.15</v>
      </c>
      <c r="O1773">
        <v>5634.36</v>
      </c>
    </row>
    <row r="1774" spans="1:15" x14ac:dyDescent="0.3">
      <c r="A1774" t="s">
        <v>3660</v>
      </c>
      <c r="B1774" t="s">
        <v>2486</v>
      </c>
      <c r="C1774" t="s">
        <v>1401</v>
      </c>
      <c r="D1774" t="s">
        <v>78</v>
      </c>
      <c r="E1774" t="s">
        <v>1437</v>
      </c>
      <c r="F1774" t="s">
        <v>80</v>
      </c>
      <c r="G1774" t="s">
        <v>81</v>
      </c>
      <c r="H1774" t="s">
        <v>82</v>
      </c>
      <c r="I1774" t="s">
        <v>83</v>
      </c>
      <c r="J1774" t="s">
        <v>84</v>
      </c>
      <c r="K1774" t="s">
        <v>85</v>
      </c>
      <c r="L1774">
        <v>33587.040000000001</v>
      </c>
      <c r="M1774">
        <v>3</v>
      </c>
      <c r="N1774">
        <v>0.1</v>
      </c>
      <c r="O1774">
        <v>9497.18</v>
      </c>
    </row>
    <row r="1775" spans="1:15" x14ac:dyDescent="0.3">
      <c r="A1775" t="s">
        <v>3661</v>
      </c>
      <c r="B1775" t="s">
        <v>1719</v>
      </c>
      <c r="C1775" t="s">
        <v>1322</v>
      </c>
      <c r="D1775" t="s">
        <v>78</v>
      </c>
      <c r="E1775" t="s">
        <v>1292</v>
      </c>
      <c r="F1775" t="s">
        <v>80</v>
      </c>
      <c r="G1775" t="s">
        <v>63</v>
      </c>
      <c r="H1775" t="s">
        <v>202</v>
      </c>
      <c r="I1775" t="s">
        <v>83</v>
      </c>
      <c r="J1775" t="s">
        <v>156</v>
      </c>
      <c r="K1775" t="s">
        <v>208</v>
      </c>
      <c r="L1775">
        <v>32262.03</v>
      </c>
      <c r="M1775">
        <v>9</v>
      </c>
      <c r="N1775">
        <v>0</v>
      </c>
      <c r="O1775">
        <v>10479.59</v>
      </c>
    </row>
    <row r="1776" spans="1:15" x14ac:dyDescent="0.3">
      <c r="A1776" t="s">
        <v>3662</v>
      </c>
      <c r="B1776" t="s">
        <v>2198</v>
      </c>
      <c r="C1776" t="s">
        <v>3663</v>
      </c>
      <c r="D1776" t="s">
        <v>50</v>
      </c>
      <c r="E1776" t="s">
        <v>1766</v>
      </c>
      <c r="F1776" t="s">
        <v>71</v>
      </c>
      <c r="G1776" t="s">
        <v>63</v>
      </c>
      <c r="H1776" t="s">
        <v>213</v>
      </c>
      <c r="I1776" t="s">
        <v>118</v>
      </c>
      <c r="J1776" t="s">
        <v>119</v>
      </c>
      <c r="K1776" t="s">
        <v>197</v>
      </c>
      <c r="L1776">
        <v>124759.9</v>
      </c>
      <c r="M1776">
        <v>10</v>
      </c>
      <c r="N1776">
        <v>0.05</v>
      </c>
      <c r="O1776">
        <v>36812.959999999999</v>
      </c>
    </row>
    <row r="1777" spans="1:15" x14ac:dyDescent="0.3">
      <c r="A1777" t="s">
        <v>3664</v>
      </c>
      <c r="B1777" t="s">
        <v>470</v>
      </c>
      <c r="C1777" t="s">
        <v>1089</v>
      </c>
      <c r="D1777" t="s">
        <v>102</v>
      </c>
      <c r="E1777" t="s">
        <v>429</v>
      </c>
      <c r="F1777" t="s">
        <v>71</v>
      </c>
      <c r="G1777" t="s">
        <v>179</v>
      </c>
      <c r="H1777" t="s">
        <v>236</v>
      </c>
      <c r="I1777" t="s">
        <v>83</v>
      </c>
      <c r="J1777" t="s">
        <v>449</v>
      </c>
      <c r="K1777" t="s">
        <v>775</v>
      </c>
      <c r="L1777">
        <v>4484.8</v>
      </c>
      <c r="M1777">
        <v>1</v>
      </c>
      <c r="N1777">
        <v>0.2</v>
      </c>
      <c r="O1777">
        <v>1146.1099999999999</v>
      </c>
    </row>
    <row r="1778" spans="1:15" x14ac:dyDescent="0.3">
      <c r="A1778" t="s">
        <v>3665</v>
      </c>
      <c r="B1778" t="s">
        <v>2409</v>
      </c>
      <c r="C1778" t="s">
        <v>189</v>
      </c>
      <c r="D1778" t="s">
        <v>102</v>
      </c>
      <c r="E1778" t="s">
        <v>2268</v>
      </c>
      <c r="F1778" t="s">
        <v>52</v>
      </c>
      <c r="G1778" t="s">
        <v>179</v>
      </c>
      <c r="H1778" t="s">
        <v>180</v>
      </c>
      <c r="I1778" t="s">
        <v>55</v>
      </c>
      <c r="J1778" t="s">
        <v>141</v>
      </c>
      <c r="K1778" t="s">
        <v>241</v>
      </c>
      <c r="L1778">
        <v>1084.6600000000001</v>
      </c>
      <c r="M1778">
        <v>1</v>
      </c>
      <c r="N1778">
        <v>0.25</v>
      </c>
      <c r="O1778">
        <v>183.71</v>
      </c>
    </row>
    <row r="1779" spans="1:15" x14ac:dyDescent="0.3">
      <c r="A1779" t="s">
        <v>3666</v>
      </c>
      <c r="B1779" t="s">
        <v>2795</v>
      </c>
      <c r="C1779" t="s">
        <v>613</v>
      </c>
      <c r="D1779" t="s">
        <v>50</v>
      </c>
      <c r="E1779" t="s">
        <v>672</v>
      </c>
      <c r="F1779" t="s">
        <v>80</v>
      </c>
      <c r="G1779" t="s">
        <v>81</v>
      </c>
      <c r="H1779" t="s">
        <v>95</v>
      </c>
      <c r="I1779" t="s">
        <v>55</v>
      </c>
      <c r="J1779" t="s">
        <v>173</v>
      </c>
      <c r="K1779" t="s">
        <v>780</v>
      </c>
      <c r="L1779">
        <v>26441.56</v>
      </c>
      <c r="M1779">
        <v>4</v>
      </c>
      <c r="N1779">
        <v>0.2</v>
      </c>
      <c r="O1779">
        <v>6279.59</v>
      </c>
    </row>
    <row r="1780" spans="1:15" x14ac:dyDescent="0.3">
      <c r="A1780" t="s">
        <v>3667</v>
      </c>
      <c r="B1780" t="s">
        <v>2689</v>
      </c>
      <c r="C1780" t="s">
        <v>2152</v>
      </c>
      <c r="D1780" t="s">
        <v>50</v>
      </c>
      <c r="E1780" t="s">
        <v>1647</v>
      </c>
      <c r="F1780" t="s">
        <v>52</v>
      </c>
      <c r="G1780" t="s">
        <v>179</v>
      </c>
      <c r="H1780" t="s">
        <v>236</v>
      </c>
      <c r="I1780" t="s">
        <v>55</v>
      </c>
      <c r="J1780" t="s">
        <v>173</v>
      </c>
      <c r="K1780" t="s">
        <v>735</v>
      </c>
      <c r="L1780">
        <v>44435.16</v>
      </c>
      <c r="M1780">
        <v>9</v>
      </c>
      <c r="N1780">
        <v>0.1</v>
      </c>
      <c r="O1780">
        <v>14708.19</v>
      </c>
    </row>
    <row r="1781" spans="1:15" x14ac:dyDescent="0.3">
      <c r="A1781" t="s">
        <v>3668</v>
      </c>
      <c r="B1781" t="s">
        <v>2184</v>
      </c>
      <c r="C1781" t="s">
        <v>1359</v>
      </c>
      <c r="D1781" t="s">
        <v>50</v>
      </c>
      <c r="E1781" t="s">
        <v>1403</v>
      </c>
      <c r="F1781" t="s">
        <v>80</v>
      </c>
      <c r="G1781" t="s">
        <v>81</v>
      </c>
      <c r="H1781" t="s">
        <v>284</v>
      </c>
      <c r="I1781" t="s">
        <v>96</v>
      </c>
      <c r="J1781" t="s">
        <v>135</v>
      </c>
      <c r="K1781" t="s">
        <v>395</v>
      </c>
      <c r="L1781">
        <v>11419.72</v>
      </c>
      <c r="M1781">
        <v>2</v>
      </c>
      <c r="N1781">
        <v>0.1</v>
      </c>
      <c r="O1781">
        <v>3650.64</v>
      </c>
    </row>
    <row r="1782" spans="1:15" x14ac:dyDescent="0.3">
      <c r="A1782" t="s">
        <v>3669</v>
      </c>
      <c r="B1782" t="s">
        <v>2055</v>
      </c>
      <c r="C1782" t="s">
        <v>2915</v>
      </c>
      <c r="D1782" t="s">
        <v>102</v>
      </c>
      <c r="E1782" t="s">
        <v>171</v>
      </c>
      <c r="F1782" t="s">
        <v>52</v>
      </c>
      <c r="G1782" t="s">
        <v>53</v>
      </c>
      <c r="H1782" t="s">
        <v>54</v>
      </c>
      <c r="I1782" t="s">
        <v>83</v>
      </c>
      <c r="J1782" t="s">
        <v>379</v>
      </c>
      <c r="K1782" t="s">
        <v>562</v>
      </c>
      <c r="L1782">
        <v>82003.86</v>
      </c>
      <c r="M1782">
        <v>6</v>
      </c>
      <c r="N1782">
        <v>0</v>
      </c>
      <c r="O1782">
        <v>18957.650000000001</v>
      </c>
    </row>
    <row r="1783" spans="1:15" x14ac:dyDescent="0.3">
      <c r="A1783" t="s">
        <v>3670</v>
      </c>
      <c r="B1783" t="s">
        <v>1598</v>
      </c>
      <c r="C1783" t="s">
        <v>1520</v>
      </c>
      <c r="D1783" t="s">
        <v>78</v>
      </c>
      <c r="E1783" t="s">
        <v>2988</v>
      </c>
      <c r="F1783" t="s">
        <v>71</v>
      </c>
      <c r="G1783" t="s">
        <v>53</v>
      </c>
      <c r="H1783" t="s">
        <v>54</v>
      </c>
      <c r="I1783" t="s">
        <v>96</v>
      </c>
      <c r="J1783" t="s">
        <v>166</v>
      </c>
      <c r="K1783" t="s">
        <v>337</v>
      </c>
      <c r="L1783">
        <v>1725.83</v>
      </c>
      <c r="M1783">
        <v>1</v>
      </c>
      <c r="N1783">
        <v>0</v>
      </c>
      <c r="O1783">
        <v>579.84</v>
      </c>
    </row>
    <row r="1784" spans="1:15" x14ac:dyDescent="0.3">
      <c r="A1784" t="s">
        <v>3671</v>
      </c>
      <c r="B1784" t="s">
        <v>2521</v>
      </c>
      <c r="C1784" t="s">
        <v>3654</v>
      </c>
      <c r="D1784" t="s">
        <v>61</v>
      </c>
      <c r="E1784" t="s">
        <v>129</v>
      </c>
      <c r="F1784" t="s">
        <v>71</v>
      </c>
      <c r="G1784" t="s">
        <v>63</v>
      </c>
      <c r="H1784" t="s">
        <v>172</v>
      </c>
      <c r="I1784" t="s">
        <v>83</v>
      </c>
      <c r="J1784" t="s">
        <v>156</v>
      </c>
      <c r="K1784" t="s">
        <v>157</v>
      </c>
      <c r="L1784">
        <v>38467.89</v>
      </c>
      <c r="M1784">
        <v>3</v>
      </c>
      <c r="N1784">
        <v>0.1</v>
      </c>
      <c r="O1784">
        <v>13525.09</v>
      </c>
    </row>
    <row r="1785" spans="1:15" x14ac:dyDescent="0.3">
      <c r="A1785" t="s">
        <v>3672</v>
      </c>
      <c r="B1785" t="s">
        <v>986</v>
      </c>
      <c r="C1785" t="s">
        <v>740</v>
      </c>
      <c r="D1785" t="s">
        <v>61</v>
      </c>
      <c r="E1785" t="s">
        <v>407</v>
      </c>
      <c r="F1785" t="s">
        <v>52</v>
      </c>
      <c r="G1785" t="s">
        <v>72</v>
      </c>
      <c r="H1785" t="s">
        <v>346</v>
      </c>
      <c r="I1785" t="s">
        <v>83</v>
      </c>
      <c r="J1785" t="s">
        <v>449</v>
      </c>
      <c r="K1785" t="s">
        <v>775</v>
      </c>
      <c r="L1785">
        <v>114111.2</v>
      </c>
      <c r="M1785">
        <v>10</v>
      </c>
      <c r="N1785">
        <v>0</v>
      </c>
      <c r="O1785">
        <v>42395.97</v>
      </c>
    </row>
    <row r="1786" spans="1:15" x14ac:dyDescent="0.3">
      <c r="A1786" t="s">
        <v>3673</v>
      </c>
      <c r="B1786" t="s">
        <v>3674</v>
      </c>
      <c r="C1786" t="s">
        <v>1720</v>
      </c>
      <c r="D1786" t="s">
        <v>78</v>
      </c>
      <c r="E1786" t="s">
        <v>2670</v>
      </c>
      <c r="F1786" t="s">
        <v>80</v>
      </c>
      <c r="G1786" t="s">
        <v>81</v>
      </c>
      <c r="H1786" t="s">
        <v>284</v>
      </c>
      <c r="I1786" t="s">
        <v>83</v>
      </c>
      <c r="J1786" t="s">
        <v>156</v>
      </c>
      <c r="K1786" t="s">
        <v>285</v>
      </c>
      <c r="L1786">
        <v>23555.82</v>
      </c>
      <c r="M1786">
        <v>3</v>
      </c>
      <c r="N1786">
        <v>0</v>
      </c>
      <c r="O1786">
        <v>4731.1400000000003</v>
      </c>
    </row>
    <row r="1787" spans="1:15" x14ac:dyDescent="0.3">
      <c r="A1787" t="s">
        <v>3675</v>
      </c>
      <c r="B1787" t="s">
        <v>2018</v>
      </c>
      <c r="C1787" t="s">
        <v>971</v>
      </c>
      <c r="D1787" t="s">
        <v>78</v>
      </c>
      <c r="E1787" t="s">
        <v>1055</v>
      </c>
      <c r="F1787" t="s">
        <v>80</v>
      </c>
      <c r="G1787" t="s">
        <v>72</v>
      </c>
      <c r="H1787" t="s">
        <v>73</v>
      </c>
      <c r="I1787" t="s">
        <v>83</v>
      </c>
      <c r="J1787" t="s">
        <v>156</v>
      </c>
      <c r="K1787" t="s">
        <v>285</v>
      </c>
      <c r="L1787">
        <v>22826.52</v>
      </c>
      <c r="M1787">
        <v>3</v>
      </c>
      <c r="N1787">
        <v>0.1</v>
      </c>
      <c r="O1787">
        <v>4249.9399999999996</v>
      </c>
    </row>
    <row r="1788" spans="1:15" x14ac:dyDescent="0.3">
      <c r="A1788" t="s">
        <v>3676</v>
      </c>
      <c r="B1788" t="s">
        <v>3677</v>
      </c>
      <c r="C1788" t="s">
        <v>836</v>
      </c>
      <c r="D1788" t="s">
        <v>102</v>
      </c>
      <c r="E1788" t="s">
        <v>1748</v>
      </c>
      <c r="F1788" t="s">
        <v>52</v>
      </c>
      <c r="G1788" t="s">
        <v>72</v>
      </c>
      <c r="H1788" t="s">
        <v>346</v>
      </c>
      <c r="I1788" t="s">
        <v>96</v>
      </c>
      <c r="J1788" t="s">
        <v>135</v>
      </c>
      <c r="K1788" t="s">
        <v>275</v>
      </c>
      <c r="L1788">
        <v>33696.78</v>
      </c>
      <c r="M1788">
        <v>3</v>
      </c>
      <c r="N1788">
        <v>0.25</v>
      </c>
      <c r="O1788">
        <v>4989.82</v>
      </c>
    </row>
    <row r="1789" spans="1:15" x14ac:dyDescent="0.3">
      <c r="A1789" t="s">
        <v>3678</v>
      </c>
      <c r="B1789" t="s">
        <v>2308</v>
      </c>
      <c r="C1789" t="s">
        <v>3679</v>
      </c>
      <c r="D1789" t="s">
        <v>102</v>
      </c>
      <c r="E1789" t="s">
        <v>1551</v>
      </c>
      <c r="F1789" t="s">
        <v>80</v>
      </c>
      <c r="G1789" t="s">
        <v>53</v>
      </c>
      <c r="H1789" t="s">
        <v>90</v>
      </c>
      <c r="I1789" t="s">
        <v>118</v>
      </c>
      <c r="J1789" t="s">
        <v>303</v>
      </c>
      <c r="K1789" t="s">
        <v>421</v>
      </c>
      <c r="L1789">
        <v>99916.72</v>
      </c>
      <c r="M1789">
        <v>8</v>
      </c>
      <c r="N1789">
        <v>0.1</v>
      </c>
      <c r="O1789">
        <v>26870.37</v>
      </c>
    </row>
    <row r="1790" spans="1:15" x14ac:dyDescent="0.3">
      <c r="A1790" t="s">
        <v>3680</v>
      </c>
      <c r="B1790" t="s">
        <v>2475</v>
      </c>
      <c r="C1790" t="s">
        <v>1711</v>
      </c>
      <c r="D1790" t="s">
        <v>61</v>
      </c>
      <c r="E1790" t="s">
        <v>1095</v>
      </c>
      <c r="F1790" t="s">
        <v>71</v>
      </c>
      <c r="G1790" t="s">
        <v>72</v>
      </c>
      <c r="H1790" t="s">
        <v>117</v>
      </c>
      <c r="I1790" t="s">
        <v>118</v>
      </c>
      <c r="J1790" t="s">
        <v>119</v>
      </c>
      <c r="K1790" t="s">
        <v>197</v>
      </c>
      <c r="L1790">
        <v>17016.09</v>
      </c>
      <c r="M1790">
        <v>3</v>
      </c>
      <c r="N1790">
        <v>0.05</v>
      </c>
      <c r="O1790">
        <v>2940.72</v>
      </c>
    </row>
    <row r="1791" spans="1:15" x14ac:dyDescent="0.3">
      <c r="A1791" t="s">
        <v>3681</v>
      </c>
      <c r="B1791" t="s">
        <v>3682</v>
      </c>
      <c r="C1791" t="s">
        <v>1637</v>
      </c>
      <c r="D1791" t="s">
        <v>102</v>
      </c>
      <c r="E1791" t="s">
        <v>1284</v>
      </c>
      <c r="F1791" t="s">
        <v>52</v>
      </c>
      <c r="G1791" t="s">
        <v>72</v>
      </c>
      <c r="H1791" t="s">
        <v>346</v>
      </c>
      <c r="I1791" t="s">
        <v>118</v>
      </c>
      <c r="J1791" t="s">
        <v>303</v>
      </c>
      <c r="K1791" t="s">
        <v>304</v>
      </c>
      <c r="L1791">
        <v>89355.98</v>
      </c>
      <c r="M1791">
        <v>7</v>
      </c>
      <c r="N1791">
        <v>0.25</v>
      </c>
      <c r="O1791">
        <v>20593.150000000001</v>
      </c>
    </row>
    <row r="1792" spans="1:15" x14ac:dyDescent="0.3">
      <c r="A1792" t="s">
        <v>3683</v>
      </c>
      <c r="B1792" t="s">
        <v>2303</v>
      </c>
      <c r="C1792" t="s">
        <v>2797</v>
      </c>
      <c r="D1792" t="s">
        <v>78</v>
      </c>
      <c r="E1792" t="s">
        <v>2641</v>
      </c>
      <c r="F1792" t="s">
        <v>80</v>
      </c>
      <c r="G1792" t="s">
        <v>72</v>
      </c>
      <c r="H1792" t="s">
        <v>104</v>
      </c>
      <c r="I1792" t="s">
        <v>118</v>
      </c>
      <c r="J1792" t="s">
        <v>303</v>
      </c>
      <c r="K1792" t="s">
        <v>421</v>
      </c>
      <c r="L1792">
        <v>105413.8</v>
      </c>
      <c r="M1792">
        <v>10</v>
      </c>
      <c r="N1792">
        <v>0.25</v>
      </c>
      <c r="O1792">
        <v>13322.99</v>
      </c>
    </row>
    <row r="1793" spans="1:15" x14ac:dyDescent="0.3">
      <c r="A1793" t="s">
        <v>3684</v>
      </c>
      <c r="B1793" t="s">
        <v>233</v>
      </c>
      <c r="C1793" t="s">
        <v>880</v>
      </c>
      <c r="D1793" t="s">
        <v>78</v>
      </c>
      <c r="E1793" t="s">
        <v>454</v>
      </c>
      <c r="F1793" t="s">
        <v>71</v>
      </c>
      <c r="G1793" t="s">
        <v>53</v>
      </c>
      <c r="H1793" t="s">
        <v>246</v>
      </c>
      <c r="I1793" t="s">
        <v>96</v>
      </c>
      <c r="J1793" t="s">
        <v>135</v>
      </c>
      <c r="K1793" t="s">
        <v>275</v>
      </c>
      <c r="L1793">
        <v>10427.14</v>
      </c>
      <c r="M1793">
        <v>2</v>
      </c>
      <c r="N1793">
        <v>0</v>
      </c>
      <c r="O1793">
        <v>3762.49</v>
      </c>
    </row>
    <row r="1794" spans="1:15" x14ac:dyDescent="0.3">
      <c r="A1794" t="s">
        <v>3685</v>
      </c>
      <c r="B1794" t="s">
        <v>1359</v>
      </c>
      <c r="C1794" t="s">
        <v>878</v>
      </c>
      <c r="D1794" t="s">
        <v>102</v>
      </c>
      <c r="E1794" t="s">
        <v>1612</v>
      </c>
      <c r="F1794" t="s">
        <v>52</v>
      </c>
      <c r="G1794" t="s">
        <v>72</v>
      </c>
      <c r="H1794" t="s">
        <v>73</v>
      </c>
      <c r="I1794" t="s">
        <v>83</v>
      </c>
      <c r="J1794" t="s">
        <v>84</v>
      </c>
      <c r="K1794" t="s">
        <v>105</v>
      </c>
      <c r="L1794">
        <v>45559.35</v>
      </c>
      <c r="M1794">
        <v>9</v>
      </c>
      <c r="N1794">
        <v>0.25</v>
      </c>
      <c r="O1794">
        <v>10001.709999999999</v>
      </c>
    </row>
    <row r="1795" spans="1:15" x14ac:dyDescent="0.3">
      <c r="A1795" t="s">
        <v>3686</v>
      </c>
      <c r="B1795" t="s">
        <v>1994</v>
      </c>
      <c r="C1795" t="s">
        <v>1173</v>
      </c>
      <c r="D1795" t="s">
        <v>50</v>
      </c>
      <c r="E1795" t="s">
        <v>499</v>
      </c>
      <c r="F1795" t="s">
        <v>71</v>
      </c>
      <c r="G1795" t="s">
        <v>179</v>
      </c>
      <c r="H1795" t="s">
        <v>180</v>
      </c>
      <c r="I1795" t="s">
        <v>118</v>
      </c>
      <c r="J1795" t="s">
        <v>119</v>
      </c>
      <c r="K1795" t="s">
        <v>270</v>
      </c>
      <c r="L1795">
        <v>37261.919999999998</v>
      </c>
      <c r="M1795">
        <v>4</v>
      </c>
      <c r="N1795">
        <v>0.2</v>
      </c>
      <c r="O1795">
        <v>6056.35</v>
      </c>
    </row>
    <row r="1796" spans="1:15" x14ac:dyDescent="0.3">
      <c r="A1796" t="s">
        <v>3687</v>
      </c>
      <c r="B1796" t="s">
        <v>1567</v>
      </c>
      <c r="C1796" t="s">
        <v>2792</v>
      </c>
      <c r="D1796" t="s">
        <v>50</v>
      </c>
      <c r="E1796" t="s">
        <v>577</v>
      </c>
      <c r="F1796" t="s">
        <v>80</v>
      </c>
      <c r="G1796" t="s">
        <v>179</v>
      </c>
      <c r="H1796" t="s">
        <v>180</v>
      </c>
      <c r="I1796" t="s">
        <v>55</v>
      </c>
      <c r="J1796" t="s">
        <v>56</v>
      </c>
      <c r="K1796" t="s">
        <v>74</v>
      </c>
      <c r="L1796">
        <v>41922.6</v>
      </c>
      <c r="M1796">
        <v>4</v>
      </c>
      <c r="N1796">
        <v>0</v>
      </c>
      <c r="O1796">
        <v>16462.72</v>
      </c>
    </row>
    <row r="1797" spans="1:15" x14ac:dyDescent="0.3">
      <c r="A1797" t="s">
        <v>3688</v>
      </c>
      <c r="B1797" t="s">
        <v>1291</v>
      </c>
      <c r="C1797" t="s">
        <v>1426</v>
      </c>
      <c r="D1797" t="s">
        <v>61</v>
      </c>
      <c r="E1797" t="s">
        <v>1036</v>
      </c>
      <c r="F1797" t="s">
        <v>71</v>
      </c>
      <c r="G1797" t="s">
        <v>81</v>
      </c>
      <c r="H1797" t="s">
        <v>186</v>
      </c>
      <c r="I1797" t="s">
        <v>83</v>
      </c>
      <c r="J1797" t="s">
        <v>449</v>
      </c>
      <c r="K1797" t="s">
        <v>775</v>
      </c>
      <c r="L1797">
        <v>40686.6</v>
      </c>
      <c r="M1797">
        <v>5</v>
      </c>
      <c r="N1797">
        <v>0.15</v>
      </c>
      <c r="O1797">
        <v>6791.2</v>
      </c>
    </row>
    <row r="1798" spans="1:15" x14ac:dyDescent="0.3">
      <c r="A1798" t="s">
        <v>3689</v>
      </c>
      <c r="B1798" t="s">
        <v>997</v>
      </c>
      <c r="C1798" t="s">
        <v>115</v>
      </c>
      <c r="D1798" t="s">
        <v>50</v>
      </c>
      <c r="E1798" t="s">
        <v>1514</v>
      </c>
      <c r="F1798" t="s">
        <v>71</v>
      </c>
      <c r="G1798" t="s">
        <v>72</v>
      </c>
      <c r="H1798" t="s">
        <v>104</v>
      </c>
      <c r="I1798" t="s">
        <v>55</v>
      </c>
      <c r="J1798" t="s">
        <v>65</v>
      </c>
      <c r="K1798" t="s">
        <v>130</v>
      </c>
      <c r="L1798">
        <v>30469.15</v>
      </c>
      <c r="M1798">
        <v>5</v>
      </c>
      <c r="N1798">
        <v>0.05</v>
      </c>
      <c r="O1798">
        <v>7293.21</v>
      </c>
    </row>
    <row r="1799" spans="1:15" x14ac:dyDescent="0.3">
      <c r="A1799" t="s">
        <v>3690</v>
      </c>
      <c r="B1799" t="s">
        <v>3691</v>
      </c>
      <c r="C1799" t="s">
        <v>1996</v>
      </c>
      <c r="D1799" t="s">
        <v>102</v>
      </c>
      <c r="E1799" t="s">
        <v>235</v>
      </c>
      <c r="F1799" t="s">
        <v>71</v>
      </c>
      <c r="G1799" t="s">
        <v>72</v>
      </c>
      <c r="H1799" t="s">
        <v>104</v>
      </c>
      <c r="I1799" t="s">
        <v>83</v>
      </c>
      <c r="J1799" t="s">
        <v>379</v>
      </c>
      <c r="K1799" t="s">
        <v>380</v>
      </c>
      <c r="L1799">
        <v>26491</v>
      </c>
      <c r="M1799">
        <v>5</v>
      </c>
      <c r="N1799">
        <v>0.15</v>
      </c>
      <c r="O1799">
        <v>7852.28</v>
      </c>
    </row>
    <row r="1800" spans="1:15" x14ac:dyDescent="0.3">
      <c r="A1800" t="s">
        <v>3692</v>
      </c>
      <c r="B1800" t="s">
        <v>1697</v>
      </c>
      <c r="C1800" t="s">
        <v>1012</v>
      </c>
      <c r="D1800" t="s">
        <v>50</v>
      </c>
      <c r="E1800" t="s">
        <v>2137</v>
      </c>
      <c r="F1800" t="s">
        <v>80</v>
      </c>
      <c r="G1800" t="s">
        <v>179</v>
      </c>
      <c r="H1800" t="s">
        <v>236</v>
      </c>
      <c r="I1800" t="s">
        <v>55</v>
      </c>
      <c r="J1800" t="s">
        <v>65</v>
      </c>
      <c r="K1800" t="s">
        <v>66</v>
      </c>
      <c r="L1800">
        <v>40815.1</v>
      </c>
      <c r="M1800">
        <v>10</v>
      </c>
      <c r="N1800">
        <v>0.25</v>
      </c>
      <c r="O1800">
        <v>11632.89</v>
      </c>
    </row>
    <row r="1801" spans="1:15" x14ac:dyDescent="0.3">
      <c r="A1801" t="s">
        <v>3693</v>
      </c>
      <c r="B1801" t="s">
        <v>3176</v>
      </c>
      <c r="C1801" t="s">
        <v>2189</v>
      </c>
      <c r="D1801" t="s">
        <v>61</v>
      </c>
      <c r="E1801" t="s">
        <v>2227</v>
      </c>
      <c r="F1801" t="s">
        <v>80</v>
      </c>
      <c r="G1801" t="s">
        <v>72</v>
      </c>
      <c r="H1801" t="s">
        <v>346</v>
      </c>
      <c r="I1801" t="s">
        <v>55</v>
      </c>
      <c r="J1801" t="s">
        <v>56</v>
      </c>
      <c r="K1801" t="s">
        <v>151</v>
      </c>
      <c r="L1801">
        <v>6293.07</v>
      </c>
      <c r="M1801">
        <v>1</v>
      </c>
      <c r="N1801">
        <v>0.2</v>
      </c>
      <c r="O1801">
        <v>1731.61</v>
      </c>
    </row>
    <row r="1802" spans="1:15" x14ac:dyDescent="0.3">
      <c r="A1802" t="s">
        <v>3694</v>
      </c>
      <c r="B1802" t="s">
        <v>1893</v>
      </c>
      <c r="C1802" t="s">
        <v>2298</v>
      </c>
      <c r="D1802" t="s">
        <v>50</v>
      </c>
      <c r="E1802" t="s">
        <v>1782</v>
      </c>
      <c r="F1802" t="s">
        <v>71</v>
      </c>
      <c r="G1802" t="s">
        <v>81</v>
      </c>
      <c r="H1802" t="s">
        <v>284</v>
      </c>
      <c r="I1802" t="s">
        <v>118</v>
      </c>
      <c r="J1802" t="s">
        <v>191</v>
      </c>
      <c r="K1802" t="s">
        <v>192</v>
      </c>
      <c r="L1802">
        <v>81800.95</v>
      </c>
      <c r="M1802">
        <v>7</v>
      </c>
      <c r="N1802">
        <v>0.05</v>
      </c>
      <c r="O1802">
        <v>20055.5</v>
      </c>
    </row>
    <row r="1803" spans="1:15" x14ac:dyDescent="0.3">
      <c r="A1803" t="s">
        <v>3695</v>
      </c>
      <c r="B1803" t="s">
        <v>353</v>
      </c>
      <c r="C1803" t="s">
        <v>2844</v>
      </c>
      <c r="D1803" t="s">
        <v>50</v>
      </c>
      <c r="E1803" t="s">
        <v>1159</v>
      </c>
      <c r="F1803" t="s">
        <v>52</v>
      </c>
      <c r="G1803" t="s">
        <v>53</v>
      </c>
      <c r="H1803" t="s">
        <v>90</v>
      </c>
      <c r="I1803" t="s">
        <v>118</v>
      </c>
      <c r="J1803" t="s">
        <v>303</v>
      </c>
      <c r="K1803" t="s">
        <v>491</v>
      </c>
      <c r="L1803">
        <v>87722.74</v>
      </c>
      <c r="M1803">
        <v>7</v>
      </c>
      <c r="N1803">
        <v>0.25</v>
      </c>
      <c r="O1803">
        <v>13156.64</v>
      </c>
    </row>
    <row r="1804" spans="1:15" x14ac:dyDescent="0.3">
      <c r="A1804" t="s">
        <v>3696</v>
      </c>
      <c r="B1804" t="s">
        <v>2128</v>
      </c>
      <c r="C1804" t="s">
        <v>2161</v>
      </c>
      <c r="D1804" t="s">
        <v>50</v>
      </c>
      <c r="E1804" t="s">
        <v>2882</v>
      </c>
      <c r="F1804" t="s">
        <v>80</v>
      </c>
      <c r="G1804" t="s">
        <v>179</v>
      </c>
      <c r="H1804" t="s">
        <v>236</v>
      </c>
      <c r="I1804" t="s">
        <v>55</v>
      </c>
      <c r="J1804" t="s">
        <v>173</v>
      </c>
      <c r="K1804" t="s">
        <v>203</v>
      </c>
      <c r="L1804">
        <v>52539.41</v>
      </c>
      <c r="M1804">
        <v>7</v>
      </c>
      <c r="N1804">
        <v>0.05</v>
      </c>
      <c r="O1804">
        <v>19494.59</v>
      </c>
    </row>
    <row r="1805" spans="1:15" x14ac:dyDescent="0.3">
      <c r="A1805" t="s">
        <v>3697</v>
      </c>
      <c r="B1805" t="s">
        <v>826</v>
      </c>
      <c r="C1805" t="s">
        <v>1297</v>
      </c>
      <c r="D1805" t="s">
        <v>50</v>
      </c>
      <c r="E1805" t="s">
        <v>510</v>
      </c>
      <c r="F1805" t="s">
        <v>52</v>
      </c>
      <c r="G1805" t="s">
        <v>72</v>
      </c>
      <c r="H1805" t="s">
        <v>117</v>
      </c>
      <c r="I1805" t="s">
        <v>55</v>
      </c>
      <c r="J1805" t="s">
        <v>173</v>
      </c>
      <c r="K1805" t="s">
        <v>780</v>
      </c>
      <c r="L1805">
        <v>40277.25</v>
      </c>
      <c r="M1805">
        <v>3</v>
      </c>
      <c r="N1805">
        <v>0</v>
      </c>
      <c r="O1805">
        <v>14595.25</v>
      </c>
    </row>
    <row r="1806" spans="1:15" x14ac:dyDescent="0.3">
      <c r="A1806" t="s">
        <v>3698</v>
      </c>
      <c r="B1806" t="s">
        <v>642</v>
      </c>
      <c r="C1806" t="s">
        <v>3519</v>
      </c>
      <c r="D1806" t="s">
        <v>102</v>
      </c>
      <c r="E1806" t="s">
        <v>499</v>
      </c>
      <c r="F1806" t="s">
        <v>71</v>
      </c>
      <c r="G1806" t="s">
        <v>179</v>
      </c>
      <c r="H1806" t="s">
        <v>180</v>
      </c>
      <c r="I1806" t="s">
        <v>55</v>
      </c>
      <c r="J1806" t="s">
        <v>173</v>
      </c>
      <c r="K1806" t="s">
        <v>174</v>
      </c>
      <c r="L1806">
        <v>11684.1</v>
      </c>
      <c r="M1806">
        <v>5</v>
      </c>
      <c r="N1806">
        <v>0.05</v>
      </c>
      <c r="O1806">
        <v>3724.52</v>
      </c>
    </row>
    <row r="1807" spans="1:15" x14ac:dyDescent="0.3">
      <c r="A1807" t="s">
        <v>3699</v>
      </c>
      <c r="B1807" t="s">
        <v>1015</v>
      </c>
      <c r="C1807" t="s">
        <v>1176</v>
      </c>
      <c r="D1807" t="s">
        <v>78</v>
      </c>
      <c r="E1807" t="s">
        <v>2853</v>
      </c>
      <c r="F1807" t="s">
        <v>52</v>
      </c>
      <c r="G1807" t="s">
        <v>72</v>
      </c>
      <c r="H1807" t="s">
        <v>104</v>
      </c>
      <c r="I1807" t="s">
        <v>55</v>
      </c>
      <c r="J1807" t="s">
        <v>56</v>
      </c>
      <c r="K1807" t="s">
        <v>57</v>
      </c>
      <c r="L1807">
        <v>68552.160000000003</v>
      </c>
      <c r="M1807">
        <v>8</v>
      </c>
      <c r="N1807">
        <v>0.25</v>
      </c>
      <c r="O1807">
        <v>19329.55</v>
      </c>
    </row>
    <row r="1808" spans="1:15" x14ac:dyDescent="0.3">
      <c r="A1808" t="s">
        <v>3700</v>
      </c>
      <c r="B1808" t="s">
        <v>1121</v>
      </c>
      <c r="C1808" t="s">
        <v>3701</v>
      </c>
      <c r="D1808" t="s">
        <v>61</v>
      </c>
      <c r="E1808" t="s">
        <v>1004</v>
      </c>
      <c r="F1808" t="s">
        <v>52</v>
      </c>
      <c r="G1808" t="s">
        <v>81</v>
      </c>
      <c r="H1808" t="s">
        <v>95</v>
      </c>
      <c r="I1808" t="s">
        <v>96</v>
      </c>
      <c r="J1808" t="s">
        <v>111</v>
      </c>
      <c r="K1808" t="s">
        <v>225</v>
      </c>
      <c r="L1808">
        <v>23805.18</v>
      </c>
      <c r="M1808">
        <v>2</v>
      </c>
      <c r="N1808">
        <v>0</v>
      </c>
      <c r="O1808">
        <v>8312.2999999999993</v>
      </c>
    </row>
    <row r="1809" spans="1:15" x14ac:dyDescent="0.3">
      <c r="A1809" t="s">
        <v>3702</v>
      </c>
      <c r="B1809" t="s">
        <v>3610</v>
      </c>
      <c r="C1809" t="s">
        <v>107</v>
      </c>
      <c r="D1809" t="s">
        <v>50</v>
      </c>
      <c r="E1809" t="s">
        <v>1952</v>
      </c>
      <c r="F1809" t="s">
        <v>52</v>
      </c>
      <c r="G1809" t="s">
        <v>53</v>
      </c>
      <c r="H1809" t="s">
        <v>90</v>
      </c>
      <c r="I1809" t="s">
        <v>96</v>
      </c>
      <c r="J1809" t="s">
        <v>111</v>
      </c>
      <c r="K1809" t="s">
        <v>328</v>
      </c>
      <c r="L1809">
        <v>75811.95</v>
      </c>
      <c r="M1809">
        <v>9</v>
      </c>
      <c r="N1809">
        <v>0.25</v>
      </c>
      <c r="O1809">
        <v>21488.92</v>
      </c>
    </row>
    <row r="1810" spans="1:15" x14ac:dyDescent="0.3">
      <c r="A1810" t="s">
        <v>3703</v>
      </c>
      <c r="B1810" t="s">
        <v>2475</v>
      </c>
      <c r="C1810" t="s">
        <v>3063</v>
      </c>
      <c r="D1810" t="s">
        <v>61</v>
      </c>
      <c r="E1810" t="s">
        <v>930</v>
      </c>
      <c r="F1810" t="s">
        <v>80</v>
      </c>
      <c r="G1810" t="s">
        <v>72</v>
      </c>
      <c r="H1810" t="s">
        <v>73</v>
      </c>
      <c r="I1810" t="s">
        <v>83</v>
      </c>
      <c r="J1810" t="s">
        <v>379</v>
      </c>
      <c r="K1810" t="s">
        <v>380</v>
      </c>
      <c r="L1810">
        <v>23269.16</v>
      </c>
      <c r="M1810">
        <v>2</v>
      </c>
      <c r="N1810">
        <v>0.2</v>
      </c>
      <c r="O1810">
        <v>6454.28</v>
      </c>
    </row>
    <row r="1811" spans="1:15" x14ac:dyDescent="0.3">
      <c r="A1811" t="s">
        <v>3704</v>
      </c>
      <c r="B1811" t="s">
        <v>2042</v>
      </c>
      <c r="C1811" t="s">
        <v>796</v>
      </c>
      <c r="D1811" t="s">
        <v>78</v>
      </c>
      <c r="E1811" t="s">
        <v>1299</v>
      </c>
      <c r="F1811" t="s">
        <v>71</v>
      </c>
      <c r="G1811" t="s">
        <v>63</v>
      </c>
      <c r="H1811" t="s">
        <v>172</v>
      </c>
      <c r="I1811" t="s">
        <v>55</v>
      </c>
      <c r="J1811" t="s">
        <v>65</v>
      </c>
      <c r="K1811" t="s">
        <v>130</v>
      </c>
      <c r="L1811">
        <v>13785.97</v>
      </c>
      <c r="M1811">
        <v>1</v>
      </c>
      <c r="N1811">
        <v>0.15</v>
      </c>
      <c r="O1811">
        <v>3803.5</v>
      </c>
    </row>
    <row r="1812" spans="1:15" x14ac:dyDescent="0.3">
      <c r="A1812" t="s">
        <v>3705</v>
      </c>
      <c r="B1812" t="s">
        <v>1544</v>
      </c>
      <c r="C1812" t="s">
        <v>1476</v>
      </c>
      <c r="D1812" t="s">
        <v>102</v>
      </c>
      <c r="E1812" t="s">
        <v>1328</v>
      </c>
      <c r="F1812" t="s">
        <v>71</v>
      </c>
      <c r="G1812" t="s">
        <v>53</v>
      </c>
      <c r="H1812" t="s">
        <v>110</v>
      </c>
      <c r="I1812" t="s">
        <v>83</v>
      </c>
      <c r="J1812" t="s">
        <v>449</v>
      </c>
      <c r="K1812" t="s">
        <v>450</v>
      </c>
      <c r="L1812">
        <v>65896.399999999994</v>
      </c>
      <c r="M1812">
        <v>5</v>
      </c>
      <c r="N1812">
        <v>0</v>
      </c>
      <c r="O1812">
        <v>14662.17</v>
      </c>
    </row>
    <row r="1813" spans="1:15" x14ac:dyDescent="0.3">
      <c r="A1813" t="s">
        <v>3706</v>
      </c>
      <c r="B1813" t="s">
        <v>1223</v>
      </c>
      <c r="C1813" t="s">
        <v>2340</v>
      </c>
      <c r="D1813" t="s">
        <v>61</v>
      </c>
      <c r="E1813" t="s">
        <v>94</v>
      </c>
      <c r="F1813" t="s">
        <v>71</v>
      </c>
      <c r="G1813" t="s">
        <v>179</v>
      </c>
      <c r="H1813" t="s">
        <v>236</v>
      </c>
      <c r="I1813" t="s">
        <v>83</v>
      </c>
      <c r="J1813" t="s">
        <v>379</v>
      </c>
      <c r="K1813" t="s">
        <v>716</v>
      </c>
      <c r="L1813">
        <v>58159.08</v>
      </c>
      <c r="M1813">
        <v>7</v>
      </c>
      <c r="N1813">
        <v>0.1</v>
      </c>
      <c r="O1813">
        <v>16525.59</v>
      </c>
    </row>
    <row r="1814" spans="1:15" x14ac:dyDescent="0.3">
      <c r="A1814" t="s">
        <v>3707</v>
      </c>
      <c r="B1814" t="s">
        <v>2929</v>
      </c>
      <c r="C1814" t="s">
        <v>239</v>
      </c>
      <c r="D1814" t="s">
        <v>102</v>
      </c>
      <c r="E1814" t="s">
        <v>1199</v>
      </c>
      <c r="F1814" t="s">
        <v>52</v>
      </c>
      <c r="G1814" t="s">
        <v>53</v>
      </c>
      <c r="H1814" t="s">
        <v>90</v>
      </c>
      <c r="I1814" t="s">
        <v>118</v>
      </c>
      <c r="J1814" t="s">
        <v>119</v>
      </c>
      <c r="K1814" t="s">
        <v>270</v>
      </c>
      <c r="L1814">
        <v>28053.42</v>
      </c>
      <c r="M1814">
        <v>2</v>
      </c>
      <c r="N1814">
        <v>0.15</v>
      </c>
      <c r="O1814">
        <v>6058.23</v>
      </c>
    </row>
    <row r="1815" spans="1:15" x14ac:dyDescent="0.3">
      <c r="A1815" t="s">
        <v>3708</v>
      </c>
      <c r="B1815" t="s">
        <v>2920</v>
      </c>
      <c r="C1815" t="s">
        <v>128</v>
      </c>
      <c r="D1815" t="s">
        <v>78</v>
      </c>
      <c r="E1815" t="s">
        <v>429</v>
      </c>
      <c r="F1815" t="s">
        <v>71</v>
      </c>
      <c r="G1815" t="s">
        <v>63</v>
      </c>
      <c r="H1815" t="s">
        <v>202</v>
      </c>
      <c r="I1815" t="s">
        <v>118</v>
      </c>
      <c r="J1815" t="s">
        <v>303</v>
      </c>
      <c r="K1815" t="s">
        <v>304</v>
      </c>
      <c r="L1815">
        <v>5664.81</v>
      </c>
      <c r="M1815">
        <v>1</v>
      </c>
      <c r="N1815">
        <v>0.2</v>
      </c>
      <c r="O1815">
        <v>690.64</v>
      </c>
    </row>
    <row r="1816" spans="1:15" x14ac:dyDescent="0.3">
      <c r="A1816" t="s">
        <v>3709</v>
      </c>
      <c r="B1816" t="s">
        <v>438</v>
      </c>
      <c r="C1816" t="s">
        <v>1555</v>
      </c>
      <c r="D1816" t="s">
        <v>78</v>
      </c>
      <c r="E1816" t="s">
        <v>472</v>
      </c>
      <c r="F1816" t="s">
        <v>71</v>
      </c>
      <c r="G1816" t="s">
        <v>63</v>
      </c>
      <c r="H1816" t="s">
        <v>172</v>
      </c>
      <c r="I1816" t="s">
        <v>118</v>
      </c>
      <c r="J1816" t="s">
        <v>230</v>
      </c>
      <c r="K1816" t="s">
        <v>231</v>
      </c>
      <c r="L1816">
        <v>66601.95</v>
      </c>
      <c r="M1816">
        <v>5</v>
      </c>
      <c r="N1816">
        <v>0.05</v>
      </c>
      <c r="O1816">
        <v>18218.259999999998</v>
      </c>
    </row>
    <row r="1817" spans="1:15" x14ac:dyDescent="0.3">
      <c r="A1817" t="s">
        <v>3710</v>
      </c>
      <c r="B1817" t="s">
        <v>1352</v>
      </c>
      <c r="C1817" t="s">
        <v>1167</v>
      </c>
      <c r="D1817" t="s">
        <v>61</v>
      </c>
      <c r="E1817" t="s">
        <v>1095</v>
      </c>
      <c r="F1817" t="s">
        <v>52</v>
      </c>
      <c r="G1817" t="s">
        <v>72</v>
      </c>
      <c r="H1817" t="s">
        <v>346</v>
      </c>
      <c r="I1817" t="s">
        <v>118</v>
      </c>
      <c r="J1817" t="s">
        <v>191</v>
      </c>
      <c r="K1817" t="s">
        <v>829</v>
      </c>
      <c r="L1817">
        <v>91942.76</v>
      </c>
      <c r="M1817">
        <v>7</v>
      </c>
      <c r="N1817">
        <v>0.15</v>
      </c>
      <c r="O1817">
        <v>30819.86</v>
      </c>
    </row>
    <row r="1818" spans="1:15" x14ac:dyDescent="0.3">
      <c r="A1818" t="s">
        <v>3711</v>
      </c>
      <c r="B1818" t="s">
        <v>1792</v>
      </c>
      <c r="C1818" t="s">
        <v>3712</v>
      </c>
      <c r="D1818" t="s">
        <v>78</v>
      </c>
      <c r="E1818" t="s">
        <v>1434</v>
      </c>
      <c r="F1818" t="s">
        <v>52</v>
      </c>
      <c r="G1818" t="s">
        <v>81</v>
      </c>
      <c r="H1818" t="s">
        <v>186</v>
      </c>
      <c r="I1818" t="s">
        <v>96</v>
      </c>
      <c r="J1818" t="s">
        <v>135</v>
      </c>
      <c r="K1818" t="s">
        <v>275</v>
      </c>
      <c r="L1818">
        <v>11854.31</v>
      </c>
      <c r="M1818">
        <v>1</v>
      </c>
      <c r="N1818">
        <v>0.2</v>
      </c>
      <c r="O1818">
        <v>2738.16</v>
      </c>
    </row>
    <row r="1819" spans="1:15" x14ac:dyDescent="0.3">
      <c r="A1819" t="s">
        <v>3713</v>
      </c>
      <c r="B1819" t="s">
        <v>3123</v>
      </c>
      <c r="C1819" t="s">
        <v>3714</v>
      </c>
      <c r="D1819" t="s">
        <v>50</v>
      </c>
      <c r="E1819" t="s">
        <v>2268</v>
      </c>
      <c r="F1819" t="s">
        <v>80</v>
      </c>
      <c r="G1819" t="s">
        <v>179</v>
      </c>
      <c r="H1819" t="s">
        <v>180</v>
      </c>
      <c r="I1819" t="s">
        <v>118</v>
      </c>
      <c r="J1819" t="s">
        <v>191</v>
      </c>
      <c r="K1819" t="s">
        <v>829</v>
      </c>
      <c r="L1819">
        <v>24411.66</v>
      </c>
      <c r="M1819">
        <v>3</v>
      </c>
      <c r="N1819">
        <v>0</v>
      </c>
      <c r="O1819">
        <v>6885.84</v>
      </c>
    </row>
    <row r="1820" spans="1:15" x14ac:dyDescent="0.3">
      <c r="A1820" t="s">
        <v>3715</v>
      </c>
      <c r="B1820" t="s">
        <v>2027</v>
      </c>
      <c r="C1820" t="s">
        <v>2735</v>
      </c>
      <c r="D1820" t="s">
        <v>50</v>
      </c>
      <c r="E1820" t="s">
        <v>1793</v>
      </c>
      <c r="F1820" t="s">
        <v>80</v>
      </c>
      <c r="G1820" t="s">
        <v>53</v>
      </c>
      <c r="H1820" t="s">
        <v>110</v>
      </c>
      <c r="I1820" t="s">
        <v>83</v>
      </c>
      <c r="J1820" t="s">
        <v>156</v>
      </c>
      <c r="K1820" t="s">
        <v>208</v>
      </c>
      <c r="L1820">
        <v>8635.56</v>
      </c>
      <c r="M1820">
        <v>3</v>
      </c>
      <c r="N1820">
        <v>0.2</v>
      </c>
      <c r="O1820">
        <v>2495.64</v>
      </c>
    </row>
    <row r="1821" spans="1:15" x14ac:dyDescent="0.3">
      <c r="A1821" t="s">
        <v>3716</v>
      </c>
      <c r="B1821" t="s">
        <v>1950</v>
      </c>
      <c r="C1821" t="s">
        <v>2283</v>
      </c>
      <c r="D1821" t="s">
        <v>78</v>
      </c>
      <c r="E1821" t="s">
        <v>765</v>
      </c>
      <c r="F1821" t="s">
        <v>52</v>
      </c>
      <c r="G1821" t="s">
        <v>179</v>
      </c>
      <c r="H1821" t="s">
        <v>180</v>
      </c>
      <c r="I1821" t="s">
        <v>118</v>
      </c>
      <c r="J1821" t="s">
        <v>230</v>
      </c>
      <c r="K1821" t="s">
        <v>356</v>
      </c>
      <c r="L1821">
        <v>4239.21</v>
      </c>
      <c r="M1821">
        <v>1</v>
      </c>
      <c r="N1821">
        <v>0</v>
      </c>
      <c r="O1821">
        <v>925.96</v>
      </c>
    </row>
    <row r="1822" spans="1:15" x14ac:dyDescent="0.3">
      <c r="A1822" t="s">
        <v>3717</v>
      </c>
      <c r="B1822" t="s">
        <v>2168</v>
      </c>
      <c r="C1822" t="s">
        <v>3718</v>
      </c>
      <c r="D1822" t="s">
        <v>102</v>
      </c>
      <c r="E1822" t="s">
        <v>2241</v>
      </c>
      <c r="F1822" t="s">
        <v>52</v>
      </c>
      <c r="G1822" t="s">
        <v>72</v>
      </c>
      <c r="H1822" t="s">
        <v>117</v>
      </c>
      <c r="I1822" t="s">
        <v>55</v>
      </c>
      <c r="J1822" t="s">
        <v>65</v>
      </c>
      <c r="K1822" t="s">
        <v>325</v>
      </c>
      <c r="L1822">
        <v>12425.43</v>
      </c>
      <c r="M1822">
        <v>1</v>
      </c>
      <c r="N1822">
        <v>0.1</v>
      </c>
      <c r="O1822">
        <v>3930.11</v>
      </c>
    </row>
    <row r="1823" spans="1:15" x14ac:dyDescent="0.3">
      <c r="A1823" t="s">
        <v>3719</v>
      </c>
      <c r="B1823" t="s">
        <v>3616</v>
      </c>
      <c r="C1823" t="s">
        <v>2079</v>
      </c>
      <c r="D1823" t="s">
        <v>61</v>
      </c>
      <c r="E1823" t="s">
        <v>2093</v>
      </c>
      <c r="F1823" t="s">
        <v>52</v>
      </c>
      <c r="G1823" t="s">
        <v>81</v>
      </c>
      <c r="H1823" t="s">
        <v>186</v>
      </c>
      <c r="I1823" t="s">
        <v>118</v>
      </c>
      <c r="J1823" t="s">
        <v>191</v>
      </c>
      <c r="K1823" t="s">
        <v>290</v>
      </c>
      <c r="L1823">
        <v>86137.44</v>
      </c>
      <c r="M1823">
        <v>6</v>
      </c>
      <c r="N1823">
        <v>0.2</v>
      </c>
      <c r="O1823">
        <v>10671.67</v>
      </c>
    </row>
    <row r="1824" spans="1:15" x14ac:dyDescent="0.3">
      <c r="A1824" t="s">
        <v>3720</v>
      </c>
      <c r="B1824" t="s">
        <v>127</v>
      </c>
      <c r="C1824" t="s">
        <v>1127</v>
      </c>
      <c r="D1824" t="s">
        <v>102</v>
      </c>
      <c r="E1824" t="s">
        <v>966</v>
      </c>
      <c r="F1824" t="s">
        <v>52</v>
      </c>
      <c r="G1824" t="s">
        <v>53</v>
      </c>
      <c r="H1824" t="s">
        <v>54</v>
      </c>
      <c r="I1824" t="s">
        <v>55</v>
      </c>
      <c r="J1824" t="s">
        <v>173</v>
      </c>
      <c r="K1824" t="s">
        <v>780</v>
      </c>
      <c r="L1824">
        <v>18812.96</v>
      </c>
      <c r="M1824">
        <v>2</v>
      </c>
      <c r="N1824">
        <v>0.25</v>
      </c>
      <c r="O1824">
        <v>2316.7399999999998</v>
      </c>
    </row>
    <row r="1825" spans="1:15" x14ac:dyDescent="0.3">
      <c r="A1825" t="s">
        <v>3721</v>
      </c>
      <c r="B1825" t="s">
        <v>373</v>
      </c>
      <c r="C1825" t="s">
        <v>2409</v>
      </c>
      <c r="D1825" t="s">
        <v>50</v>
      </c>
      <c r="E1825" t="s">
        <v>1979</v>
      </c>
      <c r="F1825" t="s">
        <v>52</v>
      </c>
      <c r="G1825" t="s">
        <v>179</v>
      </c>
      <c r="H1825" t="s">
        <v>180</v>
      </c>
      <c r="I1825" t="s">
        <v>118</v>
      </c>
      <c r="J1825" t="s">
        <v>230</v>
      </c>
      <c r="K1825" t="s">
        <v>351</v>
      </c>
      <c r="L1825">
        <v>56410.74</v>
      </c>
      <c r="M1825">
        <v>9</v>
      </c>
      <c r="N1825">
        <v>0.15</v>
      </c>
      <c r="O1825">
        <v>15729.27</v>
      </c>
    </row>
    <row r="1826" spans="1:15" x14ac:dyDescent="0.3">
      <c r="A1826" t="s">
        <v>3722</v>
      </c>
      <c r="B1826" t="s">
        <v>3723</v>
      </c>
      <c r="C1826" t="s">
        <v>628</v>
      </c>
      <c r="D1826" t="s">
        <v>50</v>
      </c>
      <c r="E1826" t="s">
        <v>787</v>
      </c>
      <c r="F1826" t="s">
        <v>80</v>
      </c>
      <c r="G1826" t="s">
        <v>179</v>
      </c>
      <c r="H1826" t="s">
        <v>180</v>
      </c>
      <c r="I1826" t="s">
        <v>55</v>
      </c>
      <c r="J1826" t="s">
        <v>56</v>
      </c>
      <c r="K1826" t="s">
        <v>57</v>
      </c>
      <c r="L1826">
        <v>45397.68</v>
      </c>
      <c r="M1826">
        <v>6</v>
      </c>
      <c r="N1826">
        <v>0.2</v>
      </c>
      <c r="O1826">
        <v>8693.8799999999992</v>
      </c>
    </row>
    <row r="1827" spans="1:15" x14ac:dyDescent="0.3">
      <c r="A1827" t="s">
        <v>3724</v>
      </c>
      <c r="B1827" t="s">
        <v>1426</v>
      </c>
      <c r="C1827" t="s">
        <v>3045</v>
      </c>
      <c r="D1827" t="s">
        <v>61</v>
      </c>
      <c r="E1827" t="s">
        <v>161</v>
      </c>
      <c r="F1827" t="s">
        <v>80</v>
      </c>
      <c r="G1827" t="s">
        <v>81</v>
      </c>
      <c r="H1827" t="s">
        <v>284</v>
      </c>
      <c r="I1827" t="s">
        <v>55</v>
      </c>
      <c r="J1827" t="s">
        <v>65</v>
      </c>
      <c r="K1827" t="s">
        <v>66</v>
      </c>
      <c r="L1827">
        <v>69906.05</v>
      </c>
      <c r="M1827">
        <v>5</v>
      </c>
      <c r="N1827">
        <v>0.05</v>
      </c>
      <c r="O1827">
        <v>12916.57</v>
      </c>
    </row>
    <row r="1828" spans="1:15" x14ac:dyDescent="0.3">
      <c r="A1828" t="s">
        <v>3725</v>
      </c>
      <c r="B1828" t="s">
        <v>3047</v>
      </c>
      <c r="C1828" t="s">
        <v>2627</v>
      </c>
      <c r="D1828" t="s">
        <v>50</v>
      </c>
      <c r="E1828" t="s">
        <v>363</v>
      </c>
      <c r="F1828" t="s">
        <v>80</v>
      </c>
      <c r="G1828" t="s">
        <v>72</v>
      </c>
      <c r="H1828" t="s">
        <v>73</v>
      </c>
      <c r="I1828" t="s">
        <v>96</v>
      </c>
      <c r="J1828" t="s">
        <v>97</v>
      </c>
      <c r="K1828" t="s">
        <v>416</v>
      </c>
      <c r="L1828">
        <v>47297</v>
      </c>
      <c r="M1828">
        <v>10</v>
      </c>
      <c r="N1828">
        <v>0</v>
      </c>
      <c r="O1828">
        <v>12477.76</v>
      </c>
    </row>
    <row r="1829" spans="1:15" x14ac:dyDescent="0.3">
      <c r="A1829" t="s">
        <v>3726</v>
      </c>
      <c r="B1829" t="s">
        <v>1397</v>
      </c>
      <c r="C1829" t="s">
        <v>219</v>
      </c>
      <c r="D1829" t="s">
        <v>50</v>
      </c>
      <c r="E1829" t="s">
        <v>2450</v>
      </c>
      <c r="F1829" t="s">
        <v>71</v>
      </c>
      <c r="G1829" t="s">
        <v>179</v>
      </c>
      <c r="H1829" t="s">
        <v>180</v>
      </c>
      <c r="I1829" t="s">
        <v>118</v>
      </c>
      <c r="J1829" t="s">
        <v>230</v>
      </c>
      <c r="K1829" t="s">
        <v>356</v>
      </c>
      <c r="L1829">
        <v>82750.59</v>
      </c>
      <c r="M1829">
        <v>9</v>
      </c>
      <c r="N1829">
        <v>0.2</v>
      </c>
      <c r="O1829">
        <v>19377.689999999999</v>
      </c>
    </row>
    <row r="1830" spans="1:15" x14ac:dyDescent="0.3">
      <c r="A1830" t="s">
        <v>3727</v>
      </c>
      <c r="B1830" t="s">
        <v>293</v>
      </c>
      <c r="C1830" t="s">
        <v>2646</v>
      </c>
      <c r="D1830" t="s">
        <v>50</v>
      </c>
      <c r="E1830" t="s">
        <v>588</v>
      </c>
      <c r="F1830" t="s">
        <v>71</v>
      </c>
      <c r="G1830" t="s">
        <v>63</v>
      </c>
      <c r="H1830" t="s">
        <v>172</v>
      </c>
      <c r="I1830" t="s">
        <v>83</v>
      </c>
      <c r="J1830" t="s">
        <v>379</v>
      </c>
      <c r="K1830" t="s">
        <v>562</v>
      </c>
      <c r="L1830">
        <v>40631.82</v>
      </c>
      <c r="M1830">
        <v>6</v>
      </c>
      <c r="N1830">
        <v>0</v>
      </c>
      <c r="O1830">
        <v>15409.68</v>
      </c>
    </row>
    <row r="1831" spans="1:15" x14ac:dyDescent="0.3">
      <c r="A1831" t="s">
        <v>3728</v>
      </c>
      <c r="B1831" t="s">
        <v>1370</v>
      </c>
      <c r="C1831" t="s">
        <v>560</v>
      </c>
      <c r="D1831" t="s">
        <v>102</v>
      </c>
      <c r="E1831" t="s">
        <v>889</v>
      </c>
      <c r="F1831" t="s">
        <v>52</v>
      </c>
      <c r="G1831" t="s">
        <v>63</v>
      </c>
      <c r="H1831" t="s">
        <v>213</v>
      </c>
      <c r="I1831" t="s">
        <v>118</v>
      </c>
      <c r="J1831" t="s">
        <v>191</v>
      </c>
      <c r="K1831" t="s">
        <v>192</v>
      </c>
      <c r="L1831">
        <v>20731.740000000002</v>
      </c>
      <c r="M1831">
        <v>6</v>
      </c>
      <c r="N1831">
        <v>0</v>
      </c>
      <c r="O1831">
        <v>5638.89</v>
      </c>
    </row>
    <row r="1832" spans="1:15" x14ac:dyDescent="0.3">
      <c r="A1832" t="s">
        <v>3729</v>
      </c>
      <c r="B1832" t="s">
        <v>3730</v>
      </c>
      <c r="C1832" t="s">
        <v>2915</v>
      </c>
      <c r="D1832" t="s">
        <v>102</v>
      </c>
      <c r="E1832" t="s">
        <v>336</v>
      </c>
      <c r="F1832" t="s">
        <v>52</v>
      </c>
      <c r="G1832" t="s">
        <v>179</v>
      </c>
      <c r="H1832" t="s">
        <v>236</v>
      </c>
      <c r="I1832" t="s">
        <v>118</v>
      </c>
      <c r="J1832" t="s">
        <v>230</v>
      </c>
      <c r="K1832" t="s">
        <v>351</v>
      </c>
      <c r="L1832">
        <v>93226.48</v>
      </c>
      <c r="M1832">
        <v>8</v>
      </c>
      <c r="N1832">
        <v>0.15</v>
      </c>
      <c r="O1832">
        <v>14666.18</v>
      </c>
    </row>
    <row r="1833" spans="1:15" x14ac:dyDescent="0.3">
      <c r="A1833" t="s">
        <v>3731</v>
      </c>
      <c r="B1833" t="s">
        <v>590</v>
      </c>
      <c r="C1833" t="s">
        <v>616</v>
      </c>
      <c r="D1833" t="s">
        <v>50</v>
      </c>
      <c r="E1833" t="s">
        <v>644</v>
      </c>
      <c r="F1833" t="s">
        <v>80</v>
      </c>
      <c r="G1833" t="s">
        <v>53</v>
      </c>
      <c r="H1833" t="s">
        <v>110</v>
      </c>
      <c r="I1833" t="s">
        <v>83</v>
      </c>
      <c r="J1833" t="s">
        <v>84</v>
      </c>
      <c r="K1833" t="s">
        <v>125</v>
      </c>
      <c r="L1833">
        <v>18647.72</v>
      </c>
      <c r="M1833">
        <v>4</v>
      </c>
      <c r="N1833">
        <v>0</v>
      </c>
      <c r="O1833">
        <v>3884.36</v>
      </c>
    </row>
    <row r="1834" spans="1:15" x14ac:dyDescent="0.3">
      <c r="A1834" t="s">
        <v>3732</v>
      </c>
      <c r="B1834" t="s">
        <v>1372</v>
      </c>
      <c r="C1834" t="s">
        <v>2463</v>
      </c>
      <c r="D1834" t="s">
        <v>102</v>
      </c>
      <c r="E1834" t="s">
        <v>676</v>
      </c>
      <c r="F1834" t="s">
        <v>52</v>
      </c>
      <c r="G1834" t="s">
        <v>72</v>
      </c>
      <c r="H1834" t="s">
        <v>73</v>
      </c>
      <c r="I1834" t="s">
        <v>83</v>
      </c>
      <c r="J1834" t="s">
        <v>379</v>
      </c>
      <c r="K1834" t="s">
        <v>380</v>
      </c>
      <c r="L1834">
        <v>10097.799999999999</v>
      </c>
      <c r="M1834">
        <v>2</v>
      </c>
      <c r="N1834">
        <v>0.1</v>
      </c>
      <c r="O1834">
        <v>2918.79</v>
      </c>
    </row>
    <row r="1835" spans="1:15" x14ac:dyDescent="0.3">
      <c r="A1835" t="s">
        <v>3733</v>
      </c>
      <c r="B1835" t="s">
        <v>3043</v>
      </c>
      <c r="C1835" t="s">
        <v>2660</v>
      </c>
      <c r="D1835" t="s">
        <v>50</v>
      </c>
      <c r="E1835" t="s">
        <v>235</v>
      </c>
      <c r="F1835" t="s">
        <v>71</v>
      </c>
      <c r="G1835" t="s">
        <v>179</v>
      </c>
      <c r="H1835" t="s">
        <v>236</v>
      </c>
      <c r="I1835" t="s">
        <v>55</v>
      </c>
      <c r="J1835" t="s">
        <v>65</v>
      </c>
      <c r="K1835" t="s">
        <v>325</v>
      </c>
      <c r="L1835">
        <v>16980.150000000001</v>
      </c>
      <c r="M1835">
        <v>3</v>
      </c>
      <c r="N1835">
        <v>0</v>
      </c>
      <c r="O1835">
        <v>5776.81</v>
      </c>
    </row>
    <row r="1836" spans="1:15" x14ac:dyDescent="0.3">
      <c r="A1836" t="s">
        <v>3734</v>
      </c>
      <c r="B1836" t="s">
        <v>3735</v>
      </c>
      <c r="C1836" t="s">
        <v>1070</v>
      </c>
      <c r="D1836" t="s">
        <v>61</v>
      </c>
      <c r="E1836" t="s">
        <v>1979</v>
      </c>
      <c r="F1836" t="s">
        <v>80</v>
      </c>
      <c r="G1836" t="s">
        <v>179</v>
      </c>
      <c r="H1836" t="s">
        <v>236</v>
      </c>
      <c r="I1836" t="s">
        <v>118</v>
      </c>
      <c r="J1836" t="s">
        <v>303</v>
      </c>
      <c r="K1836" t="s">
        <v>304</v>
      </c>
      <c r="L1836">
        <v>9935.9</v>
      </c>
      <c r="M1836">
        <v>2</v>
      </c>
      <c r="N1836">
        <v>0.2</v>
      </c>
      <c r="O1836">
        <v>1348.06</v>
      </c>
    </row>
    <row r="1837" spans="1:15" x14ac:dyDescent="0.3">
      <c r="A1837" t="s">
        <v>3736</v>
      </c>
      <c r="B1837" t="s">
        <v>965</v>
      </c>
      <c r="C1837" t="s">
        <v>831</v>
      </c>
      <c r="D1837" t="s">
        <v>102</v>
      </c>
      <c r="E1837" t="s">
        <v>1746</v>
      </c>
      <c r="F1837" t="s">
        <v>71</v>
      </c>
      <c r="G1837" t="s">
        <v>81</v>
      </c>
      <c r="H1837" t="s">
        <v>284</v>
      </c>
      <c r="I1837" t="s">
        <v>96</v>
      </c>
      <c r="J1837" t="s">
        <v>166</v>
      </c>
      <c r="K1837" t="s">
        <v>167</v>
      </c>
      <c r="L1837">
        <v>90813.9</v>
      </c>
      <c r="M1837">
        <v>10</v>
      </c>
      <c r="N1837">
        <v>0.15</v>
      </c>
      <c r="O1837">
        <v>27828.97</v>
      </c>
    </row>
    <row r="1838" spans="1:15" x14ac:dyDescent="0.3">
      <c r="A1838" t="s">
        <v>3737</v>
      </c>
      <c r="B1838" t="s">
        <v>3738</v>
      </c>
      <c r="C1838" t="s">
        <v>3135</v>
      </c>
      <c r="D1838" t="s">
        <v>61</v>
      </c>
      <c r="E1838" t="s">
        <v>1303</v>
      </c>
      <c r="F1838" t="s">
        <v>52</v>
      </c>
      <c r="G1838" t="s">
        <v>81</v>
      </c>
      <c r="H1838" t="s">
        <v>95</v>
      </c>
      <c r="I1838" t="s">
        <v>55</v>
      </c>
      <c r="J1838" t="s">
        <v>56</v>
      </c>
      <c r="K1838" t="s">
        <v>151</v>
      </c>
      <c r="L1838">
        <v>125357.85</v>
      </c>
      <c r="M1838">
        <v>9</v>
      </c>
      <c r="N1838">
        <v>0.05</v>
      </c>
      <c r="O1838">
        <v>20686.740000000002</v>
      </c>
    </row>
    <row r="1839" spans="1:15" x14ac:dyDescent="0.3">
      <c r="A1839" t="s">
        <v>3739</v>
      </c>
      <c r="B1839" t="s">
        <v>856</v>
      </c>
      <c r="C1839" t="s">
        <v>2300</v>
      </c>
      <c r="D1839" t="s">
        <v>61</v>
      </c>
      <c r="E1839" t="s">
        <v>920</v>
      </c>
      <c r="F1839" t="s">
        <v>71</v>
      </c>
      <c r="G1839" t="s">
        <v>63</v>
      </c>
      <c r="H1839" t="s">
        <v>172</v>
      </c>
      <c r="I1839" t="s">
        <v>96</v>
      </c>
      <c r="J1839" t="s">
        <v>111</v>
      </c>
      <c r="K1839" t="s">
        <v>112</v>
      </c>
      <c r="L1839">
        <v>59183.199999999997</v>
      </c>
      <c r="M1839">
        <v>4</v>
      </c>
      <c r="N1839">
        <v>0.1</v>
      </c>
      <c r="O1839">
        <v>11298.49</v>
      </c>
    </row>
    <row r="1840" spans="1:15" x14ac:dyDescent="0.3">
      <c r="A1840" t="s">
        <v>3740</v>
      </c>
      <c r="B1840" t="s">
        <v>564</v>
      </c>
      <c r="C1840" t="s">
        <v>3741</v>
      </c>
      <c r="D1840" t="s">
        <v>61</v>
      </c>
      <c r="E1840" t="s">
        <v>920</v>
      </c>
      <c r="F1840" t="s">
        <v>80</v>
      </c>
      <c r="G1840" t="s">
        <v>81</v>
      </c>
      <c r="H1840" t="s">
        <v>95</v>
      </c>
      <c r="I1840" t="s">
        <v>118</v>
      </c>
      <c r="J1840" t="s">
        <v>191</v>
      </c>
      <c r="K1840" t="s">
        <v>192</v>
      </c>
      <c r="L1840">
        <v>2601.69</v>
      </c>
      <c r="M1840">
        <v>3</v>
      </c>
      <c r="N1840">
        <v>0</v>
      </c>
      <c r="O1840">
        <v>603.97</v>
      </c>
    </row>
    <row r="1841" spans="1:15" x14ac:dyDescent="0.3">
      <c r="A1841" t="s">
        <v>3742</v>
      </c>
      <c r="B1841" t="s">
        <v>2673</v>
      </c>
      <c r="C1841" t="s">
        <v>953</v>
      </c>
      <c r="D1841" t="s">
        <v>61</v>
      </c>
      <c r="E1841" t="s">
        <v>217</v>
      </c>
      <c r="F1841" t="s">
        <v>71</v>
      </c>
      <c r="G1841" t="s">
        <v>179</v>
      </c>
      <c r="H1841" t="s">
        <v>180</v>
      </c>
      <c r="I1841" t="s">
        <v>96</v>
      </c>
      <c r="J1841" t="s">
        <v>166</v>
      </c>
      <c r="K1841" t="s">
        <v>167</v>
      </c>
      <c r="L1841">
        <v>11145.5</v>
      </c>
      <c r="M1841">
        <v>10</v>
      </c>
      <c r="N1841">
        <v>0</v>
      </c>
      <c r="O1841">
        <v>2657.85</v>
      </c>
    </row>
    <row r="1842" spans="1:15" x14ac:dyDescent="0.3">
      <c r="A1842" t="s">
        <v>3743</v>
      </c>
      <c r="B1842" t="s">
        <v>1271</v>
      </c>
      <c r="C1842" t="s">
        <v>3359</v>
      </c>
      <c r="D1842" t="s">
        <v>78</v>
      </c>
      <c r="E1842" t="s">
        <v>499</v>
      </c>
      <c r="F1842" t="s">
        <v>71</v>
      </c>
      <c r="G1842" t="s">
        <v>53</v>
      </c>
      <c r="H1842" t="s">
        <v>110</v>
      </c>
      <c r="I1842" t="s">
        <v>118</v>
      </c>
      <c r="J1842" t="s">
        <v>119</v>
      </c>
      <c r="K1842" t="s">
        <v>270</v>
      </c>
      <c r="L1842">
        <v>52801.05</v>
      </c>
      <c r="M1842">
        <v>5</v>
      </c>
      <c r="N1842">
        <v>0</v>
      </c>
      <c r="O1842">
        <v>14333.86</v>
      </c>
    </row>
    <row r="1843" spans="1:15" x14ac:dyDescent="0.3">
      <c r="A1843" t="s">
        <v>3744</v>
      </c>
      <c r="B1843" t="s">
        <v>1258</v>
      </c>
      <c r="C1843" t="s">
        <v>2803</v>
      </c>
      <c r="D1843" t="s">
        <v>78</v>
      </c>
      <c r="E1843" t="s">
        <v>1964</v>
      </c>
      <c r="F1843" t="s">
        <v>80</v>
      </c>
      <c r="G1843" t="s">
        <v>179</v>
      </c>
      <c r="H1843" t="s">
        <v>180</v>
      </c>
      <c r="I1843" t="s">
        <v>83</v>
      </c>
      <c r="J1843" t="s">
        <v>449</v>
      </c>
      <c r="K1843" t="s">
        <v>450</v>
      </c>
      <c r="L1843">
        <v>65753.7</v>
      </c>
      <c r="M1843">
        <v>6</v>
      </c>
      <c r="N1843">
        <v>0.05</v>
      </c>
      <c r="O1843">
        <v>22851.37</v>
      </c>
    </row>
    <row r="1844" spans="1:15" x14ac:dyDescent="0.3">
      <c r="A1844" t="s">
        <v>3745</v>
      </c>
      <c r="B1844" t="s">
        <v>3746</v>
      </c>
      <c r="C1844" t="s">
        <v>1702</v>
      </c>
      <c r="D1844" t="s">
        <v>102</v>
      </c>
      <c r="E1844" t="s">
        <v>2277</v>
      </c>
      <c r="F1844" t="s">
        <v>80</v>
      </c>
      <c r="G1844" t="s">
        <v>81</v>
      </c>
      <c r="H1844" t="s">
        <v>95</v>
      </c>
      <c r="I1844" t="s">
        <v>118</v>
      </c>
      <c r="J1844" t="s">
        <v>119</v>
      </c>
      <c r="K1844" t="s">
        <v>197</v>
      </c>
      <c r="L1844">
        <v>88495.76</v>
      </c>
      <c r="M1844">
        <v>8</v>
      </c>
      <c r="N1844">
        <v>0.05</v>
      </c>
      <c r="O1844">
        <v>24297.82</v>
      </c>
    </row>
    <row r="1845" spans="1:15" x14ac:dyDescent="0.3">
      <c r="A1845" t="s">
        <v>3747</v>
      </c>
      <c r="B1845" t="s">
        <v>1512</v>
      </c>
      <c r="C1845" t="s">
        <v>1117</v>
      </c>
      <c r="D1845" t="s">
        <v>78</v>
      </c>
      <c r="E1845" t="s">
        <v>1171</v>
      </c>
      <c r="F1845" t="s">
        <v>80</v>
      </c>
      <c r="G1845" t="s">
        <v>179</v>
      </c>
      <c r="H1845" t="s">
        <v>180</v>
      </c>
      <c r="I1845" t="s">
        <v>55</v>
      </c>
      <c r="J1845" t="s">
        <v>56</v>
      </c>
      <c r="K1845" t="s">
        <v>151</v>
      </c>
      <c r="L1845">
        <v>101808.77</v>
      </c>
      <c r="M1845">
        <v>7</v>
      </c>
      <c r="N1845">
        <v>0.25</v>
      </c>
      <c r="O1845">
        <v>22372.27</v>
      </c>
    </row>
    <row r="1846" spans="1:15" x14ac:dyDescent="0.3">
      <c r="A1846" t="s">
        <v>3748</v>
      </c>
      <c r="B1846" t="s">
        <v>1058</v>
      </c>
      <c r="C1846" t="s">
        <v>164</v>
      </c>
      <c r="D1846" t="s">
        <v>61</v>
      </c>
      <c r="E1846" t="s">
        <v>1505</v>
      </c>
      <c r="F1846" t="s">
        <v>52</v>
      </c>
      <c r="G1846" t="s">
        <v>53</v>
      </c>
      <c r="H1846" t="s">
        <v>54</v>
      </c>
      <c r="I1846" t="s">
        <v>83</v>
      </c>
      <c r="J1846" t="s">
        <v>449</v>
      </c>
      <c r="K1846" t="s">
        <v>681</v>
      </c>
      <c r="L1846">
        <v>43538.94</v>
      </c>
      <c r="M1846">
        <v>6</v>
      </c>
      <c r="N1846">
        <v>0</v>
      </c>
      <c r="O1846">
        <v>12987.89</v>
      </c>
    </row>
    <row r="1847" spans="1:15" x14ac:dyDescent="0.3">
      <c r="A1847" t="s">
        <v>3749</v>
      </c>
      <c r="B1847" t="s">
        <v>145</v>
      </c>
      <c r="C1847" t="s">
        <v>1567</v>
      </c>
      <c r="D1847" t="s">
        <v>50</v>
      </c>
      <c r="E1847" t="s">
        <v>561</v>
      </c>
      <c r="F1847" t="s">
        <v>52</v>
      </c>
      <c r="G1847" t="s">
        <v>81</v>
      </c>
      <c r="H1847" t="s">
        <v>82</v>
      </c>
      <c r="I1847" t="s">
        <v>96</v>
      </c>
      <c r="J1847" t="s">
        <v>166</v>
      </c>
      <c r="K1847" t="s">
        <v>762</v>
      </c>
      <c r="L1847">
        <v>92343.06</v>
      </c>
      <c r="M1847">
        <v>9</v>
      </c>
      <c r="N1847">
        <v>0.15</v>
      </c>
      <c r="O1847">
        <v>30924.9</v>
      </c>
    </row>
    <row r="1848" spans="1:15" x14ac:dyDescent="0.3">
      <c r="A1848" t="s">
        <v>3750</v>
      </c>
      <c r="B1848" t="s">
        <v>3183</v>
      </c>
      <c r="C1848" t="s">
        <v>3060</v>
      </c>
      <c r="D1848" t="s">
        <v>102</v>
      </c>
      <c r="E1848" t="s">
        <v>1661</v>
      </c>
      <c r="F1848" t="s">
        <v>71</v>
      </c>
      <c r="G1848" t="s">
        <v>53</v>
      </c>
      <c r="H1848" t="s">
        <v>110</v>
      </c>
      <c r="I1848" t="s">
        <v>83</v>
      </c>
      <c r="J1848" t="s">
        <v>156</v>
      </c>
      <c r="K1848" t="s">
        <v>208</v>
      </c>
      <c r="L1848">
        <v>16175.52</v>
      </c>
      <c r="M1848">
        <v>8</v>
      </c>
      <c r="N1848">
        <v>0.1</v>
      </c>
      <c r="O1848">
        <v>3691.27</v>
      </c>
    </row>
    <row r="1849" spans="1:15" x14ac:dyDescent="0.3">
      <c r="A1849" t="s">
        <v>3751</v>
      </c>
      <c r="B1849" t="s">
        <v>297</v>
      </c>
      <c r="C1849" t="s">
        <v>2252</v>
      </c>
      <c r="D1849" t="s">
        <v>61</v>
      </c>
      <c r="E1849" t="s">
        <v>875</v>
      </c>
      <c r="F1849" t="s">
        <v>80</v>
      </c>
      <c r="G1849" t="s">
        <v>72</v>
      </c>
      <c r="H1849" t="s">
        <v>73</v>
      </c>
      <c r="I1849" t="s">
        <v>96</v>
      </c>
      <c r="J1849" t="s">
        <v>135</v>
      </c>
      <c r="K1849" t="s">
        <v>275</v>
      </c>
      <c r="L1849">
        <v>2860.54</v>
      </c>
      <c r="M1849">
        <v>2</v>
      </c>
      <c r="N1849">
        <v>0.05</v>
      </c>
      <c r="O1849">
        <v>675.12</v>
      </c>
    </row>
    <row r="1850" spans="1:15" x14ac:dyDescent="0.3">
      <c r="A1850" t="s">
        <v>3752</v>
      </c>
      <c r="B1850" t="s">
        <v>1011</v>
      </c>
      <c r="C1850" t="s">
        <v>698</v>
      </c>
      <c r="D1850" t="s">
        <v>50</v>
      </c>
      <c r="E1850" t="s">
        <v>283</v>
      </c>
      <c r="F1850" t="s">
        <v>71</v>
      </c>
      <c r="G1850" t="s">
        <v>72</v>
      </c>
      <c r="H1850" t="s">
        <v>104</v>
      </c>
      <c r="I1850" t="s">
        <v>83</v>
      </c>
      <c r="J1850" t="s">
        <v>156</v>
      </c>
      <c r="K1850" t="s">
        <v>208</v>
      </c>
      <c r="L1850">
        <v>6532.5</v>
      </c>
      <c r="M1850">
        <v>2</v>
      </c>
      <c r="N1850">
        <v>0.1</v>
      </c>
      <c r="O1850">
        <v>1708.87</v>
      </c>
    </row>
    <row r="1851" spans="1:15" x14ac:dyDescent="0.3">
      <c r="A1851" t="s">
        <v>3753</v>
      </c>
      <c r="B1851" t="s">
        <v>1852</v>
      </c>
      <c r="C1851" t="s">
        <v>1127</v>
      </c>
      <c r="D1851" t="s">
        <v>102</v>
      </c>
      <c r="E1851" t="s">
        <v>1380</v>
      </c>
      <c r="F1851" t="s">
        <v>52</v>
      </c>
      <c r="G1851" t="s">
        <v>53</v>
      </c>
      <c r="H1851" t="s">
        <v>246</v>
      </c>
      <c r="I1851" t="s">
        <v>118</v>
      </c>
      <c r="J1851" t="s">
        <v>191</v>
      </c>
      <c r="K1851" t="s">
        <v>829</v>
      </c>
      <c r="L1851">
        <v>28667.16</v>
      </c>
      <c r="M1851">
        <v>9</v>
      </c>
      <c r="N1851">
        <v>0.25</v>
      </c>
      <c r="O1851">
        <v>5929.09</v>
      </c>
    </row>
    <row r="1852" spans="1:15" x14ac:dyDescent="0.3">
      <c r="A1852" t="s">
        <v>3754</v>
      </c>
      <c r="B1852" t="s">
        <v>1093</v>
      </c>
      <c r="C1852" t="s">
        <v>2508</v>
      </c>
      <c r="D1852" t="s">
        <v>50</v>
      </c>
      <c r="E1852" t="s">
        <v>1884</v>
      </c>
      <c r="F1852" t="s">
        <v>80</v>
      </c>
      <c r="G1852" t="s">
        <v>53</v>
      </c>
      <c r="H1852" t="s">
        <v>54</v>
      </c>
      <c r="I1852" t="s">
        <v>55</v>
      </c>
      <c r="J1852" t="s">
        <v>173</v>
      </c>
      <c r="K1852" t="s">
        <v>780</v>
      </c>
      <c r="L1852">
        <v>12254.97</v>
      </c>
      <c r="M1852">
        <v>1</v>
      </c>
      <c r="N1852">
        <v>0.1</v>
      </c>
      <c r="O1852">
        <v>3960.5</v>
      </c>
    </row>
    <row r="1853" spans="1:15" x14ac:dyDescent="0.3">
      <c r="A1853" t="s">
        <v>3755</v>
      </c>
      <c r="B1853" t="s">
        <v>1925</v>
      </c>
      <c r="C1853" t="s">
        <v>3069</v>
      </c>
      <c r="D1853" t="s">
        <v>78</v>
      </c>
      <c r="E1853" t="s">
        <v>990</v>
      </c>
      <c r="F1853" t="s">
        <v>71</v>
      </c>
      <c r="G1853" t="s">
        <v>53</v>
      </c>
      <c r="H1853" t="s">
        <v>90</v>
      </c>
      <c r="I1853" t="s">
        <v>55</v>
      </c>
      <c r="J1853" t="s">
        <v>65</v>
      </c>
      <c r="K1853" t="s">
        <v>66</v>
      </c>
      <c r="L1853">
        <v>44707.98</v>
      </c>
      <c r="M1853">
        <v>3</v>
      </c>
      <c r="N1853">
        <v>0.1</v>
      </c>
      <c r="O1853">
        <v>6608.28</v>
      </c>
    </row>
    <row r="1854" spans="1:15" x14ac:dyDescent="0.3">
      <c r="A1854" t="s">
        <v>3756</v>
      </c>
      <c r="B1854" t="s">
        <v>267</v>
      </c>
      <c r="C1854" t="s">
        <v>1101</v>
      </c>
      <c r="D1854" t="s">
        <v>61</v>
      </c>
      <c r="E1854" t="s">
        <v>1627</v>
      </c>
      <c r="F1854" t="s">
        <v>80</v>
      </c>
      <c r="G1854" t="s">
        <v>63</v>
      </c>
      <c r="H1854" t="s">
        <v>64</v>
      </c>
      <c r="I1854" t="s">
        <v>96</v>
      </c>
      <c r="J1854" t="s">
        <v>166</v>
      </c>
      <c r="K1854" t="s">
        <v>337</v>
      </c>
      <c r="L1854">
        <v>40141.199999999997</v>
      </c>
      <c r="M1854">
        <v>5</v>
      </c>
      <c r="N1854">
        <v>0.2</v>
      </c>
      <c r="O1854">
        <v>10488.85</v>
      </c>
    </row>
    <row r="1855" spans="1:15" x14ac:dyDescent="0.3">
      <c r="A1855" t="s">
        <v>3757</v>
      </c>
      <c r="B1855" t="s">
        <v>2049</v>
      </c>
      <c r="C1855" t="s">
        <v>744</v>
      </c>
      <c r="D1855" t="s">
        <v>61</v>
      </c>
      <c r="E1855" t="s">
        <v>324</v>
      </c>
      <c r="F1855" t="s">
        <v>71</v>
      </c>
      <c r="G1855" t="s">
        <v>72</v>
      </c>
      <c r="H1855" t="s">
        <v>117</v>
      </c>
      <c r="I1855" t="s">
        <v>55</v>
      </c>
      <c r="J1855" t="s">
        <v>141</v>
      </c>
      <c r="K1855" t="s">
        <v>978</v>
      </c>
      <c r="L1855">
        <v>14581.62</v>
      </c>
      <c r="M1855">
        <v>3</v>
      </c>
      <c r="N1855">
        <v>0.15</v>
      </c>
      <c r="O1855">
        <v>3164.92</v>
      </c>
    </row>
    <row r="1856" spans="1:15" x14ac:dyDescent="0.3">
      <c r="A1856" t="s">
        <v>3758</v>
      </c>
      <c r="B1856" t="s">
        <v>2235</v>
      </c>
      <c r="C1856" t="s">
        <v>3163</v>
      </c>
      <c r="D1856" t="s">
        <v>78</v>
      </c>
      <c r="E1856" t="s">
        <v>432</v>
      </c>
      <c r="F1856" t="s">
        <v>71</v>
      </c>
      <c r="G1856" t="s">
        <v>81</v>
      </c>
      <c r="H1856" t="s">
        <v>284</v>
      </c>
      <c r="I1856" t="s">
        <v>55</v>
      </c>
      <c r="J1856" t="s">
        <v>56</v>
      </c>
      <c r="K1856" t="s">
        <v>57</v>
      </c>
      <c r="L1856">
        <v>105296.64</v>
      </c>
      <c r="M1856">
        <v>8</v>
      </c>
      <c r="N1856">
        <v>0.25</v>
      </c>
      <c r="O1856">
        <v>21871.63</v>
      </c>
    </row>
    <row r="1857" spans="1:15" x14ac:dyDescent="0.3">
      <c r="A1857" t="s">
        <v>3759</v>
      </c>
      <c r="B1857" t="s">
        <v>2920</v>
      </c>
      <c r="C1857" t="s">
        <v>1634</v>
      </c>
      <c r="D1857" t="s">
        <v>78</v>
      </c>
      <c r="E1857" t="s">
        <v>2047</v>
      </c>
      <c r="F1857" t="s">
        <v>71</v>
      </c>
      <c r="G1857" t="s">
        <v>179</v>
      </c>
      <c r="H1857" t="s">
        <v>180</v>
      </c>
      <c r="I1857" t="s">
        <v>118</v>
      </c>
      <c r="J1857" t="s">
        <v>230</v>
      </c>
      <c r="K1857" t="s">
        <v>356</v>
      </c>
      <c r="L1857">
        <v>4277.32</v>
      </c>
      <c r="M1857">
        <v>2</v>
      </c>
      <c r="N1857">
        <v>0</v>
      </c>
      <c r="O1857">
        <v>1388.89</v>
      </c>
    </row>
    <row r="1858" spans="1:15" x14ac:dyDescent="0.3">
      <c r="A1858" t="s">
        <v>3760</v>
      </c>
      <c r="B1858" t="s">
        <v>3761</v>
      </c>
      <c r="C1858" t="s">
        <v>418</v>
      </c>
      <c r="D1858" t="s">
        <v>50</v>
      </c>
      <c r="E1858" t="s">
        <v>581</v>
      </c>
      <c r="F1858" t="s">
        <v>52</v>
      </c>
      <c r="G1858" t="s">
        <v>72</v>
      </c>
      <c r="H1858" t="s">
        <v>346</v>
      </c>
      <c r="I1858" t="s">
        <v>96</v>
      </c>
      <c r="J1858" t="s">
        <v>111</v>
      </c>
      <c r="K1858" t="s">
        <v>112</v>
      </c>
      <c r="L1858">
        <v>87554.94</v>
      </c>
      <c r="M1858">
        <v>6</v>
      </c>
      <c r="N1858">
        <v>0.25</v>
      </c>
      <c r="O1858">
        <v>16954.400000000001</v>
      </c>
    </row>
    <row r="1859" spans="1:15" x14ac:dyDescent="0.3">
      <c r="A1859" t="s">
        <v>3762</v>
      </c>
      <c r="B1859" t="s">
        <v>1597</v>
      </c>
      <c r="C1859" t="s">
        <v>107</v>
      </c>
      <c r="D1859" t="s">
        <v>50</v>
      </c>
      <c r="E1859" t="s">
        <v>2022</v>
      </c>
      <c r="F1859" t="s">
        <v>80</v>
      </c>
      <c r="G1859" t="s">
        <v>81</v>
      </c>
      <c r="H1859" t="s">
        <v>186</v>
      </c>
      <c r="I1859" t="s">
        <v>55</v>
      </c>
      <c r="J1859" t="s">
        <v>65</v>
      </c>
      <c r="K1859" t="s">
        <v>91</v>
      </c>
      <c r="L1859">
        <v>80395.600000000006</v>
      </c>
      <c r="M1859">
        <v>10</v>
      </c>
      <c r="N1859">
        <v>0</v>
      </c>
      <c r="O1859">
        <v>26277.200000000001</v>
      </c>
    </row>
    <row r="1860" spans="1:15" x14ac:dyDescent="0.3">
      <c r="A1860" t="s">
        <v>3763</v>
      </c>
      <c r="B1860" t="s">
        <v>2814</v>
      </c>
      <c r="C1860" t="s">
        <v>1103</v>
      </c>
      <c r="D1860" t="s">
        <v>61</v>
      </c>
      <c r="E1860" t="s">
        <v>217</v>
      </c>
      <c r="F1860" t="s">
        <v>71</v>
      </c>
      <c r="G1860" t="s">
        <v>53</v>
      </c>
      <c r="H1860" t="s">
        <v>54</v>
      </c>
      <c r="I1860" t="s">
        <v>118</v>
      </c>
      <c r="J1860" t="s">
        <v>230</v>
      </c>
      <c r="K1860" t="s">
        <v>356</v>
      </c>
      <c r="L1860">
        <v>51981.440000000002</v>
      </c>
      <c r="M1860">
        <v>7</v>
      </c>
      <c r="N1860">
        <v>0.25</v>
      </c>
      <c r="O1860">
        <v>11254.63</v>
      </c>
    </row>
    <row r="1861" spans="1:15" x14ac:dyDescent="0.3">
      <c r="A1861" t="s">
        <v>3764</v>
      </c>
      <c r="B1861" t="s">
        <v>2072</v>
      </c>
      <c r="C1861" t="s">
        <v>2073</v>
      </c>
      <c r="D1861" t="s">
        <v>102</v>
      </c>
      <c r="E1861" t="s">
        <v>454</v>
      </c>
      <c r="F1861" t="s">
        <v>80</v>
      </c>
      <c r="G1861" t="s">
        <v>63</v>
      </c>
      <c r="H1861" t="s">
        <v>172</v>
      </c>
      <c r="I1861" t="s">
        <v>55</v>
      </c>
      <c r="J1861" t="s">
        <v>173</v>
      </c>
      <c r="K1861" t="s">
        <v>203</v>
      </c>
      <c r="L1861">
        <v>39817.68</v>
      </c>
      <c r="M1861">
        <v>3</v>
      </c>
      <c r="N1861">
        <v>0.05</v>
      </c>
      <c r="O1861">
        <v>14874.76</v>
      </c>
    </row>
    <row r="1862" spans="1:15" x14ac:dyDescent="0.3">
      <c r="A1862" t="s">
        <v>3765</v>
      </c>
      <c r="B1862" t="s">
        <v>953</v>
      </c>
      <c r="C1862" t="s">
        <v>552</v>
      </c>
      <c r="D1862" t="s">
        <v>78</v>
      </c>
      <c r="E1862" t="s">
        <v>378</v>
      </c>
      <c r="F1862" t="s">
        <v>52</v>
      </c>
      <c r="G1862" t="s">
        <v>63</v>
      </c>
      <c r="H1862" t="s">
        <v>64</v>
      </c>
      <c r="I1862" t="s">
        <v>83</v>
      </c>
      <c r="J1862" t="s">
        <v>156</v>
      </c>
      <c r="K1862" t="s">
        <v>157</v>
      </c>
      <c r="L1862">
        <v>89368.37</v>
      </c>
      <c r="M1862">
        <v>7</v>
      </c>
      <c r="N1862">
        <v>0.25</v>
      </c>
      <c r="O1862">
        <v>17154.419999999998</v>
      </c>
    </row>
    <row r="1863" spans="1:15" x14ac:dyDescent="0.3">
      <c r="A1863" t="s">
        <v>3766</v>
      </c>
      <c r="B1863" t="s">
        <v>2180</v>
      </c>
      <c r="C1863" t="s">
        <v>1273</v>
      </c>
      <c r="D1863" t="s">
        <v>61</v>
      </c>
      <c r="E1863" t="s">
        <v>566</v>
      </c>
      <c r="F1863" t="s">
        <v>71</v>
      </c>
      <c r="G1863" t="s">
        <v>63</v>
      </c>
      <c r="H1863" t="s">
        <v>213</v>
      </c>
      <c r="I1863" t="s">
        <v>83</v>
      </c>
      <c r="J1863" t="s">
        <v>379</v>
      </c>
      <c r="K1863" t="s">
        <v>716</v>
      </c>
      <c r="L1863">
        <v>58042.2</v>
      </c>
      <c r="M1863">
        <v>6</v>
      </c>
      <c r="N1863">
        <v>0.1</v>
      </c>
      <c r="O1863">
        <v>12973.44</v>
      </c>
    </row>
    <row r="1864" spans="1:15" x14ac:dyDescent="0.3">
      <c r="A1864" t="s">
        <v>3767</v>
      </c>
      <c r="B1864" t="s">
        <v>1650</v>
      </c>
      <c r="C1864" t="s">
        <v>3768</v>
      </c>
      <c r="D1864" t="s">
        <v>61</v>
      </c>
      <c r="E1864" t="s">
        <v>1778</v>
      </c>
      <c r="F1864" t="s">
        <v>71</v>
      </c>
      <c r="G1864" t="s">
        <v>63</v>
      </c>
      <c r="H1864" t="s">
        <v>64</v>
      </c>
      <c r="I1864" t="s">
        <v>55</v>
      </c>
      <c r="J1864" t="s">
        <v>173</v>
      </c>
      <c r="K1864" t="s">
        <v>174</v>
      </c>
      <c r="L1864">
        <v>12212.85</v>
      </c>
      <c r="M1864">
        <v>3</v>
      </c>
      <c r="N1864">
        <v>0.1</v>
      </c>
      <c r="O1864">
        <v>2298.34</v>
      </c>
    </row>
    <row r="1865" spans="1:15" x14ac:dyDescent="0.3">
      <c r="A1865" t="s">
        <v>3769</v>
      </c>
      <c r="B1865" t="s">
        <v>1711</v>
      </c>
      <c r="C1865" t="s">
        <v>1609</v>
      </c>
      <c r="D1865" t="s">
        <v>61</v>
      </c>
      <c r="E1865" t="s">
        <v>1759</v>
      </c>
      <c r="F1865" t="s">
        <v>80</v>
      </c>
      <c r="G1865" t="s">
        <v>81</v>
      </c>
      <c r="H1865" t="s">
        <v>82</v>
      </c>
      <c r="I1865" t="s">
        <v>55</v>
      </c>
      <c r="J1865" t="s">
        <v>141</v>
      </c>
      <c r="K1865" t="s">
        <v>978</v>
      </c>
      <c r="L1865">
        <v>12767.44</v>
      </c>
      <c r="M1865">
        <v>7</v>
      </c>
      <c r="N1865">
        <v>0.1</v>
      </c>
      <c r="O1865">
        <v>2335.25</v>
      </c>
    </row>
    <row r="1866" spans="1:15" x14ac:dyDescent="0.3">
      <c r="A1866" t="s">
        <v>3770</v>
      </c>
      <c r="B1866" t="s">
        <v>2457</v>
      </c>
      <c r="C1866" t="s">
        <v>1678</v>
      </c>
      <c r="D1866" t="s">
        <v>50</v>
      </c>
      <c r="E1866" t="s">
        <v>722</v>
      </c>
      <c r="F1866" t="s">
        <v>52</v>
      </c>
      <c r="G1866" t="s">
        <v>179</v>
      </c>
      <c r="H1866" t="s">
        <v>180</v>
      </c>
      <c r="I1866" t="s">
        <v>118</v>
      </c>
      <c r="J1866" t="s">
        <v>230</v>
      </c>
      <c r="K1866" t="s">
        <v>231</v>
      </c>
      <c r="L1866">
        <v>2213.04</v>
      </c>
      <c r="M1866">
        <v>2</v>
      </c>
      <c r="N1866">
        <v>0</v>
      </c>
      <c r="O1866">
        <v>734.76</v>
      </c>
    </row>
    <row r="1867" spans="1:15" x14ac:dyDescent="0.3">
      <c r="A1867" t="s">
        <v>3771</v>
      </c>
      <c r="B1867" t="s">
        <v>3648</v>
      </c>
      <c r="C1867" t="s">
        <v>957</v>
      </c>
      <c r="D1867" t="s">
        <v>102</v>
      </c>
      <c r="E1867" t="s">
        <v>875</v>
      </c>
      <c r="F1867" t="s">
        <v>71</v>
      </c>
      <c r="G1867" t="s">
        <v>81</v>
      </c>
      <c r="H1867" t="s">
        <v>284</v>
      </c>
      <c r="I1867" t="s">
        <v>118</v>
      </c>
      <c r="J1867" t="s">
        <v>303</v>
      </c>
      <c r="K1867" t="s">
        <v>421</v>
      </c>
      <c r="L1867">
        <v>8523.44</v>
      </c>
      <c r="M1867">
        <v>2</v>
      </c>
      <c r="N1867">
        <v>0.25</v>
      </c>
      <c r="O1867">
        <v>2209.85</v>
      </c>
    </row>
    <row r="1868" spans="1:15" x14ac:dyDescent="0.3">
      <c r="A1868" t="s">
        <v>3772</v>
      </c>
      <c r="B1868" t="s">
        <v>1669</v>
      </c>
      <c r="C1868" t="s">
        <v>929</v>
      </c>
      <c r="D1868" t="s">
        <v>78</v>
      </c>
      <c r="E1868" t="s">
        <v>2752</v>
      </c>
      <c r="F1868" t="s">
        <v>52</v>
      </c>
      <c r="G1868" t="s">
        <v>53</v>
      </c>
      <c r="H1868" t="s">
        <v>54</v>
      </c>
      <c r="I1868" t="s">
        <v>55</v>
      </c>
      <c r="J1868" t="s">
        <v>173</v>
      </c>
      <c r="K1868" t="s">
        <v>735</v>
      </c>
      <c r="L1868">
        <v>125862.03</v>
      </c>
      <c r="M1868">
        <v>9</v>
      </c>
      <c r="N1868">
        <v>0.15</v>
      </c>
      <c r="O1868">
        <v>35255.300000000003</v>
      </c>
    </row>
    <row r="1869" spans="1:15" x14ac:dyDescent="0.3">
      <c r="A1869" t="s">
        <v>3773</v>
      </c>
      <c r="B1869" t="s">
        <v>1626</v>
      </c>
      <c r="C1869" t="s">
        <v>3419</v>
      </c>
      <c r="D1869" t="s">
        <v>102</v>
      </c>
      <c r="E1869" t="s">
        <v>2446</v>
      </c>
      <c r="F1869" t="s">
        <v>52</v>
      </c>
      <c r="G1869" t="s">
        <v>81</v>
      </c>
      <c r="H1869" t="s">
        <v>82</v>
      </c>
      <c r="I1869" t="s">
        <v>83</v>
      </c>
      <c r="J1869" t="s">
        <v>379</v>
      </c>
      <c r="K1869" t="s">
        <v>380</v>
      </c>
      <c r="L1869">
        <v>12382.04</v>
      </c>
      <c r="M1869">
        <v>2</v>
      </c>
      <c r="N1869">
        <v>0.2</v>
      </c>
      <c r="O1869">
        <v>2656.9</v>
      </c>
    </row>
    <row r="1870" spans="1:15" x14ac:dyDescent="0.3">
      <c r="A1870" t="s">
        <v>3774</v>
      </c>
      <c r="B1870" t="s">
        <v>504</v>
      </c>
      <c r="C1870" t="s">
        <v>642</v>
      </c>
      <c r="D1870" t="s">
        <v>61</v>
      </c>
      <c r="E1870" t="s">
        <v>332</v>
      </c>
      <c r="F1870" t="s">
        <v>71</v>
      </c>
      <c r="G1870" t="s">
        <v>81</v>
      </c>
      <c r="H1870" t="s">
        <v>82</v>
      </c>
      <c r="I1870" t="s">
        <v>118</v>
      </c>
      <c r="J1870" t="s">
        <v>119</v>
      </c>
      <c r="K1870" t="s">
        <v>197</v>
      </c>
      <c r="L1870">
        <v>132038.46</v>
      </c>
      <c r="M1870">
        <v>9</v>
      </c>
      <c r="N1870">
        <v>0</v>
      </c>
      <c r="O1870">
        <v>50003.38</v>
      </c>
    </row>
    <row r="1871" spans="1:15" x14ac:dyDescent="0.3">
      <c r="A1871" t="s">
        <v>3775</v>
      </c>
      <c r="B1871" t="s">
        <v>148</v>
      </c>
      <c r="C1871" t="s">
        <v>1976</v>
      </c>
      <c r="D1871" t="s">
        <v>102</v>
      </c>
      <c r="E1871" t="s">
        <v>557</v>
      </c>
      <c r="F1871" t="s">
        <v>80</v>
      </c>
      <c r="G1871" t="s">
        <v>179</v>
      </c>
      <c r="H1871" t="s">
        <v>180</v>
      </c>
      <c r="I1871" t="s">
        <v>83</v>
      </c>
      <c r="J1871" t="s">
        <v>156</v>
      </c>
      <c r="K1871" t="s">
        <v>285</v>
      </c>
      <c r="L1871">
        <v>14504.12</v>
      </c>
      <c r="M1871">
        <v>2</v>
      </c>
      <c r="N1871">
        <v>0</v>
      </c>
      <c r="O1871">
        <v>3193.02</v>
      </c>
    </row>
    <row r="1872" spans="1:15" x14ac:dyDescent="0.3">
      <c r="A1872" t="s">
        <v>3776</v>
      </c>
      <c r="B1872" t="s">
        <v>3045</v>
      </c>
      <c r="C1872" t="s">
        <v>1274</v>
      </c>
      <c r="D1872" t="s">
        <v>61</v>
      </c>
      <c r="E1872" t="s">
        <v>1171</v>
      </c>
      <c r="F1872" t="s">
        <v>71</v>
      </c>
      <c r="G1872" t="s">
        <v>72</v>
      </c>
      <c r="H1872" t="s">
        <v>117</v>
      </c>
      <c r="I1872" t="s">
        <v>118</v>
      </c>
      <c r="J1872" t="s">
        <v>119</v>
      </c>
      <c r="K1872" t="s">
        <v>197</v>
      </c>
      <c r="L1872">
        <v>85141.759999999995</v>
      </c>
      <c r="M1872">
        <v>8</v>
      </c>
      <c r="N1872">
        <v>0.2</v>
      </c>
      <c r="O1872">
        <v>20951.39</v>
      </c>
    </row>
    <row r="1873" spans="1:15" x14ac:dyDescent="0.3">
      <c r="A1873" t="s">
        <v>3777</v>
      </c>
      <c r="B1873" t="s">
        <v>2979</v>
      </c>
      <c r="C1873" t="s">
        <v>646</v>
      </c>
      <c r="D1873" t="s">
        <v>61</v>
      </c>
      <c r="E1873" t="s">
        <v>274</v>
      </c>
      <c r="F1873" t="s">
        <v>80</v>
      </c>
      <c r="G1873" t="s">
        <v>53</v>
      </c>
      <c r="H1873" t="s">
        <v>90</v>
      </c>
      <c r="I1873" t="s">
        <v>83</v>
      </c>
      <c r="J1873" t="s">
        <v>379</v>
      </c>
      <c r="K1873" t="s">
        <v>562</v>
      </c>
      <c r="L1873">
        <v>4785.33</v>
      </c>
      <c r="M1873">
        <v>3</v>
      </c>
      <c r="N1873">
        <v>0.25</v>
      </c>
      <c r="O1873">
        <v>1003.14</v>
      </c>
    </row>
    <row r="1874" spans="1:15" x14ac:dyDescent="0.3">
      <c r="A1874" t="s">
        <v>3778</v>
      </c>
      <c r="B1874" t="s">
        <v>809</v>
      </c>
      <c r="C1874" t="s">
        <v>1457</v>
      </c>
      <c r="D1874" t="s">
        <v>50</v>
      </c>
      <c r="E1874" t="s">
        <v>399</v>
      </c>
      <c r="F1874" t="s">
        <v>71</v>
      </c>
      <c r="G1874" t="s">
        <v>63</v>
      </c>
      <c r="H1874" t="s">
        <v>202</v>
      </c>
      <c r="I1874" t="s">
        <v>96</v>
      </c>
      <c r="J1874" t="s">
        <v>135</v>
      </c>
      <c r="K1874" t="s">
        <v>395</v>
      </c>
      <c r="L1874">
        <v>1182.44</v>
      </c>
      <c r="M1874">
        <v>4</v>
      </c>
      <c r="N1874">
        <v>0.2</v>
      </c>
      <c r="O1874">
        <v>297.74</v>
      </c>
    </row>
    <row r="1875" spans="1:15" x14ac:dyDescent="0.3">
      <c r="A1875" t="s">
        <v>3779</v>
      </c>
      <c r="B1875" t="s">
        <v>2893</v>
      </c>
      <c r="C1875" t="s">
        <v>2726</v>
      </c>
      <c r="D1875" t="s">
        <v>102</v>
      </c>
      <c r="E1875" t="s">
        <v>854</v>
      </c>
      <c r="F1875" t="s">
        <v>71</v>
      </c>
      <c r="G1875" t="s">
        <v>63</v>
      </c>
      <c r="H1875" t="s">
        <v>172</v>
      </c>
      <c r="I1875" t="s">
        <v>118</v>
      </c>
      <c r="J1875" t="s">
        <v>230</v>
      </c>
      <c r="K1875" t="s">
        <v>356</v>
      </c>
      <c r="L1875">
        <v>73217.34</v>
      </c>
      <c r="M1875">
        <v>6</v>
      </c>
      <c r="N1875">
        <v>0.25</v>
      </c>
      <c r="O1875">
        <v>21124.62</v>
      </c>
    </row>
    <row r="1876" spans="1:15" x14ac:dyDescent="0.3">
      <c r="A1876" t="s">
        <v>3780</v>
      </c>
      <c r="B1876" t="s">
        <v>1584</v>
      </c>
      <c r="C1876" t="s">
        <v>1585</v>
      </c>
      <c r="D1876" t="s">
        <v>78</v>
      </c>
      <c r="E1876" t="s">
        <v>1078</v>
      </c>
      <c r="F1876" t="s">
        <v>52</v>
      </c>
      <c r="G1876" t="s">
        <v>53</v>
      </c>
      <c r="H1876" t="s">
        <v>54</v>
      </c>
      <c r="I1876" t="s">
        <v>96</v>
      </c>
      <c r="J1876" t="s">
        <v>135</v>
      </c>
      <c r="K1876" t="s">
        <v>395</v>
      </c>
      <c r="L1876">
        <v>123824.16</v>
      </c>
      <c r="M1876">
        <v>9</v>
      </c>
      <c r="N1876">
        <v>0.15</v>
      </c>
      <c r="O1876">
        <v>38809.51</v>
      </c>
    </row>
    <row r="1877" spans="1:15" x14ac:dyDescent="0.3">
      <c r="A1877" t="s">
        <v>3781</v>
      </c>
      <c r="B1877" t="s">
        <v>1395</v>
      </c>
      <c r="C1877" t="s">
        <v>3782</v>
      </c>
      <c r="D1877" t="s">
        <v>102</v>
      </c>
      <c r="E1877" t="s">
        <v>738</v>
      </c>
      <c r="F1877" t="s">
        <v>80</v>
      </c>
      <c r="G1877" t="s">
        <v>53</v>
      </c>
      <c r="H1877" t="s">
        <v>246</v>
      </c>
      <c r="I1877" t="s">
        <v>96</v>
      </c>
      <c r="J1877" t="s">
        <v>166</v>
      </c>
      <c r="K1877" t="s">
        <v>337</v>
      </c>
      <c r="L1877">
        <v>3977.76</v>
      </c>
      <c r="M1877">
        <v>2</v>
      </c>
      <c r="N1877">
        <v>0.2</v>
      </c>
      <c r="O1877">
        <v>1040.19</v>
      </c>
    </row>
    <row r="1878" spans="1:15" x14ac:dyDescent="0.3">
      <c r="A1878" t="s">
        <v>3783</v>
      </c>
      <c r="B1878" t="s">
        <v>560</v>
      </c>
      <c r="C1878" t="s">
        <v>1584</v>
      </c>
      <c r="D1878" t="s">
        <v>102</v>
      </c>
      <c r="E1878" t="s">
        <v>1125</v>
      </c>
      <c r="F1878" t="s">
        <v>52</v>
      </c>
      <c r="G1878" t="s">
        <v>81</v>
      </c>
      <c r="H1878" t="s">
        <v>82</v>
      </c>
      <c r="I1878" t="s">
        <v>55</v>
      </c>
      <c r="J1878" t="s">
        <v>56</v>
      </c>
      <c r="K1878" t="s">
        <v>57</v>
      </c>
      <c r="L1878">
        <v>3849.33</v>
      </c>
      <c r="M1878">
        <v>3</v>
      </c>
      <c r="N1878">
        <v>0.05</v>
      </c>
      <c r="O1878">
        <v>807.87</v>
      </c>
    </row>
    <row r="1879" spans="1:15" x14ac:dyDescent="0.3">
      <c r="A1879" t="s">
        <v>3784</v>
      </c>
      <c r="B1879" t="s">
        <v>311</v>
      </c>
      <c r="C1879" t="s">
        <v>1228</v>
      </c>
      <c r="D1879" t="s">
        <v>61</v>
      </c>
      <c r="E1879" t="s">
        <v>998</v>
      </c>
      <c r="F1879" t="s">
        <v>71</v>
      </c>
      <c r="G1879" t="s">
        <v>53</v>
      </c>
      <c r="H1879" t="s">
        <v>54</v>
      </c>
      <c r="I1879" t="s">
        <v>118</v>
      </c>
      <c r="J1879" t="s">
        <v>119</v>
      </c>
      <c r="K1879" t="s">
        <v>270</v>
      </c>
      <c r="L1879">
        <v>118277.92</v>
      </c>
      <c r="M1879">
        <v>8</v>
      </c>
      <c r="N1879">
        <v>0</v>
      </c>
      <c r="O1879">
        <v>24915.5</v>
      </c>
    </row>
    <row r="1880" spans="1:15" x14ac:dyDescent="0.3">
      <c r="A1880" t="s">
        <v>3785</v>
      </c>
      <c r="B1880" t="s">
        <v>3786</v>
      </c>
      <c r="C1880" t="s">
        <v>3787</v>
      </c>
      <c r="D1880" t="s">
        <v>50</v>
      </c>
      <c r="E1880" t="s">
        <v>274</v>
      </c>
      <c r="F1880" t="s">
        <v>80</v>
      </c>
      <c r="G1880" t="s">
        <v>63</v>
      </c>
      <c r="H1880" t="s">
        <v>213</v>
      </c>
      <c r="I1880" t="s">
        <v>96</v>
      </c>
      <c r="J1880" t="s">
        <v>97</v>
      </c>
      <c r="K1880" t="s">
        <v>416</v>
      </c>
      <c r="L1880">
        <v>66306.399999999994</v>
      </c>
      <c r="M1880">
        <v>10</v>
      </c>
      <c r="N1880">
        <v>0.15</v>
      </c>
      <c r="O1880">
        <v>16870.990000000002</v>
      </c>
    </row>
    <row r="1881" spans="1:15" x14ac:dyDescent="0.3">
      <c r="A1881" t="s">
        <v>3788</v>
      </c>
      <c r="B1881" t="s">
        <v>2310</v>
      </c>
      <c r="C1881" t="s">
        <v>3278</v>
      </c>
      <c r="D1881" t="s">
        <v>78</v>
      </c>
      <c r="E1881" t="s">
        <v>1226</v>
      </c>
      <c r="F1881" t="s">
        <v>80</v>
      </c>
      <c r="G1881" t="s">
        <v>63</v>
      </c>
      <c r="H1881" t="s">
        <v>172</v>
      </c>
      <c r="I1881" t="s">
        <v>83</v>
      </c>
      <c r="J1881" t="s">
        <v>84</v>
      </c>
      <c r="K1881" t="s">
        <v>257</v>
      </c>
      <c r="L1881">
        <v>458.49</v>
      </c>
      <c r="M1881">
        <v>1</v>
      </c>
      <c r="N1881">
        <v>0.25</v>
      </c>
      <c r="O1881">
        <v>106.03</v>
      </c>
    </row>
    <row r="1882" spans="1:15" x14ac:dyDescent="0.3">
      <c r="A1882" t="s">
        <v>3789</v>
      </c>
      <c r="B1882" t="s">
        <v>2000</v>
      </c>
      <c r="C1882" t="s">
        <v>3564</v>
      </c>
      <c r="D1882" t="s">
        <v>78</v>
      </c>
      <c r="E1882" t="s">
        <v>2019</v>
      </c>
      <c r="F1882" t="s">
        <v>80</v>
      </c>
      <c r="G1882" t="s">
        <v>72</v>
      </c>
      <c r="H1882" t="s">
        <v>104</v>
      </c>
      <c r="I1882" t="s">
        <v>96</v>
      </c>
      <c r="J1882" t="s">
        <v>135</v>
      </c>
      <c r="K1882" t="s">
        <v>136</v>
      </c>
      <c r="L1882">
        <v>6246.99</v>
      </c>
      <c r="M1882">
        <v>3</v>
      </c>
      <c r="N1882">
        <v>0</v>
      </c>
      <c r="O1882">
        <v>1593.83</v>
      </c>
    </row>
    <row r="1883" spans="1:15" x14ac:dyDescent="0.3">
      <c r="A1883" t="s">
        <v>3790</v>
      </c>
      <c r="B1883" t="s">
        <v>1032</v>
      </c>
      <c r="C1883" t="s">
        <v>288</v>
      </c>
      <c r="D1883" t="s">
        <v>50</v>
      </c>
      <c r="E1883" t="s">
        <v>465</v>
      </c>
      <c r="F1883" t="s">
        <v>71</v>
      </c>
      <c r="G1883" t="s">
        <v>72</v>
      </c>
      <c r="H1883" t="s">
        <v>346</v>
      </c>
      <c r="I1883" t="s">
        <v>83</v>
      </c>
      <c r="J1883" t="s">
        <v>379</v>
      </c>
      <c r="K1883" t="s">
        <v>716</v>
      </c>
      <c r="L1883">
        <v>10303.42</v>
      </c>
      <c r="M1883">
        <v>2</v>
      </c>
      <c r="N1883">
        <v>0.25</v>
      </c>
      <c r="O1883">
        <v>1957.5</v>
      </c>
    </row>
    <row r="1884" spans="1:15" x14ac:dyDescent="0.3">
      <c r="A1884" t="s">
        <v>3791</v>
      </c>
      <c r="B1884" t="s">
        <v>3383</v>
      </c>
      <c r="C1884" t="s">
        <v>529</v>
      </c>
      <c r="D1884" t="s">
        <v>50</v>
      </c>
      <c r="E1884" t="s">
        <v>425</v>
      </c>
      <c r="F1884" t="s">
        <v>52</v>
      </c>
      <c r="G1884" t="s">
        <v>63</v>
      </c>
      <c r="H1884" t="s">
        <v>172</v>
      </c>
      <c r="I1884" t="s">
        <v>96</v>
      </c>
      <c r="J1884" t="s">
        <v>111</v>
      </c>
      <c r="K1884" t="s">
        <v>328</v>
      </c>
      <c r="L1884">
        <v>6155.19</v>
      </c>
      <c r="M1884">
        <v>9</v>
      </c>
      <c r="N1884">
        <v>0.15</v>
      </c>
      <c r="O1884">
        <v>1636.74</v>
      </c>
    </row>
    <row r="1885" spans="1:15" x14ac:dyDescent="0.3">
      <c r="A1885" t="s">
        <v>3792</v>
      </c>
      <c r="B1885" t="s">
        <v>1046</v>
      </c>
      <c r="C1885" t="s">
        <v>852</v>
      </c>
      <c r="D1885" t="s">
        <v>61</v>
      </c>
      <c r="E1885" t="s">
        <v>963</v>
      </c>
      <c r="F1885" t="s">
        <v>71</v>
      </c>
      <c r="G1885" t="s">
        <v>179</v>
      </c>
      <c r="H1885" t="s">
        <v>236</v>
      </c>
      <c r="I1885" t="s">
        <v>83</v>
      </c>
      <c r="J1885" t="s">
        <v>156</v>
      </c>
      <c r="K1885" t="s">
        <v>285</v>
      </c>
      <c r="L1885">
        <v>38562.400000000001</v>
      </c>
      <c r="M1885">
        <v>5</v>
      </c>
      <c r="N1885">
        <v>0.25</v>
      </c>
      <c r="O1885">
        <v>10071.9</v>
      </c>
    </row>
    <row r="1886" spans="1:15" x14ac:dyDescent="0.3">
      <c r="A1886" t="s">
        <v>3793</v>
      </c>
      <c r="B1886" t="s">
        <v>1250</v>
      </c>
      <c r="C1886" t="s">
        <v>3130</v>
      </c>
      <c r="D1886" t="s">
        <v>61</v>
      </c>
      <c r="E1886" t="s">
        <v>707</v>
      </c>
      <c r="F1886" t="s">
        <v>80</v>
      </c>
      <c r="G1886" t="s">
        <v>63</v>
      </c>
      <c r="H1886" t="s">
        <v>202</v>
      </c>
      <c r="I1886" t="s">
        <v>55</v>
      </c>
      <c r="J1886" t="s">
        <v>141</v>
      </c>
      <c r="K1886" t="s">
        <v>978</v>
      </c>
      <c r="L1886">
        <v>58241.72</v>
      </c>
      <c r="M1886">
        <v>4</v>
      </c>
      <c r="N1886">
        <v>0.25</v>
      </c>
      <c r="O1886">
        <v>11953.85</v>
      </c>
    </row>
    <row r="1887" spans="1:15" x14ac:dyDescent="0.3">
      <c r="A1887" t="s">
        <v>3794</v>
      </c>
      <c r="B1887" t="s">
        <v>683</v>
      </c>
      <c r="C1887" t="s">
        <v>3795</v>
      </c>
      <c r="D1887" t="s">
        <v>102</v>
      </c>
      <c r="E1887" t="s">
        <v>2065</v>
      </c>
      <c r="F1887" t="s">
        <v>52</v>
      </c>
      <c r="G1887" t="s">
        <v>81</v>
      </c>
      <c r="H1887" t="s">
        <v>284</v>
      </c>
      <c r="I1887" t="s">
        <v>55</v>
      </c>
      <c r="J1887" t="s">
        <v>56</v>
      </c>
      <c r="K1887" t="s">
        <v>74</v>
      </c>
      <c r="L1887">
        <v>36887.519999999997</v>
      </c>
      <c r="M1887">
        <v>3</v>
      </c>
      <c r="N1887">
        <v>0.15</v>
      </c>
      <c r="O1887">
        <v>9223.81</v>
      </c>
    </row>
    <row r="1888" spans="1:15" x14ac:dyDescent="0.3">
      <c r="A1888" t="s">
        <v>3796</v>
      </c>
      <c r="B1888" t="s">
        <v>1020</v>
      </c>
      <c r="C1888" t="s">
        <v>1453</v>
      </c>
      <c r="D1888" t="s">
        <v>61</v>
      </c>
      <c r="E1888" t="s">
        <v>536</v>
      </c>
      <c r="F1888" t="s">
        <v>80</v>
      </c>
      <c r="G1888" t="s">
        <v>72</v>
      </c>
      <c r="H1888" t="s">
        <v>73</v>
      </c>
      <c r="I1888" t="s">
        <v>83</v>
      </c>
      <c r="J1888" t="s">
        <v>379</v>
      </c>
      <c r="K1888" t="s">
        <v>380</v>
      </c>
      <c r="L1888">
        <v>13480.35</v>
      </c>
      <c r="M1888">
        <v>3</v>
      </c>
      <c r="N1888">
        <v>0</v>
      </c>
      <c r="O1888">
        <v>2659.52</v>
      </c>
    </row>
    <row r="1889" spans="1:15" x14ac:dyDescent="0.3">
      <c r="A1889" t="s">
        <v>3797</v>
      </c>
      <c r="B1889" t="s">
        <v>2162</v>
      </c>
      <c r="C1889" t="s">
        <v>2132</v>
      </c>
      <c r="D1889" t="s">
        <v>61</v>
      </c>
      <c r="E1889" t="s">
        <v>1778</v>
      </c>
      <c r="F1889" t="s">
        <v>71</v>
      </c>
      <c r="G1889" t="s">
        <v>81</v>
      </c>
      <c r="H1889" t="s">
        <v>82</v>
      </c>
      <c r="I1889" t="s">
        <v>118</v>
      </c>
      <c r="J1889" t="s">
        <v>119</v>
      </c>
      <c r="K1889" t="s">
        <v>120</v>
      </c>
      <c r="L1889">
        <v>8838.24</v>
      </c>
      <c r="M1889">
        <v>6</v>
      </c>
      <c r="N1889">
        <v>0</v>
      </c>
      <c r="O1889">
        <v>2299.1</v>
      </c>
    </row>
    <row r="1890" spans="1:15" x14ac:dyDescent="0.3">
      <c r="A1890" t="s">
        <v>3798</v>
      </c>
      <c r="B1890" t="s">
        <v>2510</v>
      </c>
      <c r="C1890" t="s">
        <v>3799</v>
      </c>
      <c r="D1890" t="s">
        <v>61</v>
      </c>
      <c r="E1890" t="s">
        <v>134</v>
      </c>
      <c r="F1890" t="s">
        <v>52</v>
      </c>
      <c r="G1890" t="s">
        <v>63</v>
      </c>
      <c r="H1890" t="s">
        <v>172</v>
      </c>
      <c r="I1890" t="s">
        <v>55</v>
      </c>
      <c r="J1890" t="s">
        <v>65</v>
      </c>
      <c r="K1890" t="s">
        <v>91</v>
      </c>
      <c r="L1890">
        <v>80995.740000000005</v>
      </c>
      <c r="M1890">
        <v>6</v>
      </c>
      <c r="N1890">
        <v>0.25</v>
      </c>
      <c r="O1890">
        <v>10485.26</v>
      </c>
    </row>
    <row r="1891" spans="1:15" x14ac:dyDescent="0.3">
      <c r="A1891" t="s">
        <v>3800</v>
      </c>
      <c r="B1891" t="s">
        <v>675</v>
      </c>
      <c r="C1891" t="s">
        <v>1389</v>
      </c>
      <c r="D1891" t="s">
        <v>61</v>
      </c>
      <c r="E1891" t="s">
        <v>1621</v>
      </c>
      <c r="F1891" t="s">
        <v>52</v>
      </c>
      <c r="G1891" t="s">
        <v>81</v>
      </c>
      <c r="H1891" t="s">
        <v>82</v>
      </c>
      <c r="I1891" t="s">
        <v>55</v>
      </c>
      <c r="J1891" t="s">
        <v>65</v>
      </c>
      <c r="K1891" t="s">
        <v>130</v>
      </c>
      <c r="L1891">
        <v>60856.56</v>
      </c>
      <c r="M1891">
        <v>9</v>
      </c>
      <c r="N1891">
        <v>0</v>
      </c>
      <c r="O1891">
        <v>13280.14</v>
      </c>
    </row>
    <row r="1892" spans="1:15" x14ac:dyDescent="0.3">
      <c r="A1892" t="s">
        <v>3801</v>
      </c>
      <c r="B1892" t="s">
        <v>2555</v>
      </c>
      <c r="C1892" t="s">
        <v>3309</v>
      </c>
      <c r="D1892" t="s">
        <v>50</v>
      </c>
      <c r="E1892" t="s">
        <v>1955</v>
      </c>
      <c r="F1892" t="s">
        <v>80</v>
      </c>
      <c r="G1892" t="s">
        <v>53</v>
      </c>
      <c r="H1892" t="s">
        <v>90</v>
      </c>
      <c r="I1892" t="s">
        <v>118</v>
      </c>
      <c r="J1892" t="s">
        <v>191</v>
      </c>
      <c r="K1892" t="s">
        <v>829</v>
      </c>
      <c r="L1892">
        <v>119120.04</v>
      </c>
      <c r="M1892">
        <v>9</v>
      </c>
      <c r="N1892">
        <v>0.2</v>
      </c>
      <c r="O1892">
        <v>20107.509999999998</v>
      </c>
    </row>
    <row r="1893" spans="1:15" x14ac:dyDescent="0.3">
      <c r="A1893" t="s">
        <v>3802</v>
      </c>
      <c r="B1893" t="s">
        <v>545</v>
      </c>
      <c r="C1893" t="s">
        <v>3639</v>
      </c>
      <c r="D1893" t="s">
        <v>50</v>
      </c>
      <c r="E1893" t="s">
        <v>1313</v>
      </c>
      <c r="F1893" t="s">
        <v>52</v>
      </c>
      <c r="G1893" t="s">
        <v>72</v>
      </c>
      <c r="H1893" t="s">
        <v>104</v>
      </c>
      <c r="I1893" t="s">
        <v>96</v>
      </c>
      <c r="J1893" t="s">
        <v>166</v>
      </c>
      <c r="K1893" t="s">
        <v>337</v>
      </c>
      <c r="L1893">
        <v>7576.26</v>
      </c>
      <c r="M1893">
        <v>2</v>
      </c>
      <c r="N1893">
        <v>0.15</v>
      </c>
      <c r="O1893">
        <v>1941.75</v>
      </c>
    </row>
    <row r="1894" spans="1:15" x14ac:dyDescent="0.3">
      <c r="A1894" t="s">
        <v>3803</v>
      </c>
      <c r="B1894" t="s">
        <v>272</v>
      </c>
      <c r="C1894" t="s">
        <v>1658</v>
      </c>
      <c r="D1894" t="s">
        <v>50</v>
      </c>
      <c r="E1894" t="s">
        <v>1275</v>
      </c>
      <c r="F1894" t="s">
        <v>52</v>
      </c>
      <c r="G1894" t="s">
        <v>53</v>
      </c>
      <c r="H1894" t="s">
        <v>246</v>
      </c>
      <c r="I1894" t="s">
        <v>55</v>
      </c>
      <c r="J1894" t="s">
        <v>141</v>
      </c>
      <c r="K1894" t="s">
        <v>241</v>
      </c>
      <c r="L1894">
        <v>58705.95</v>
      </c>
      <c r="M1894">
        <v>5</v>
      </c>
      <c r="N1894">
        <v>0.25</v>
      </c>
      <c r="O1894">
        <v>6809.24</v>
      </c>
    </row>
    <row r="1895" spans="1:15" x14ac:dyDescent="0.3">
      <c r="A1895" t="s">
        <v>3804</v>
      </c>
      <c r="B1895" t="s">
        <v>1359</v>
      </c>
      <c r="C1895" t="s">
        <v>878</v>
      </c>
      <c r="D1895" t="s">
        <v>50</v>
      </c>
      <c r="E1895" t="s">
        <v>577</v>
      </c>
      <c r="F1895" t="s">
        <v>52</v>
      </c>
      <c r="G1895" t="s">
        <v>81</v>
      </c>
      <c r="H1895" t="s">
        <v>82</v>
      </c>
      <c r="I1895" t="s">
        <v>118</v>
      </c>
      <c r="J1895" t="s">
        <v>303</v>
      </c>
      <c r="K1895" t="s">
        <v>421</v>
      </c>
      <c r="L1895">
        <v>1295.32</v>
      </c>
      <c r="M1895">
        <v>4</v>
      </c>
      <c r="N1895">
        <v>0.2</v>
      </c>
      <c r="O1895">
        <v>302.42</v>
      </c>
    </row>
    <row r="1896" spans="1:15" x14ac:dyDescent="0.3">
      <c r="A1896" t="s">
        <v>3805</v>
      </c>
      <c r="B1896" t="s">
        <v>1497</v>
      </c>
      <c r="C1896" t="s">
        <v>632</v>
      </c>
      <c r="D1896" t="s">
        <v>102</v>
      </c>
      <c r="E1896" t="s">
        <v>2530</v>
      </c>
      <c r="F1896" t="s">
        <v>71</v>
      </c>
      <c r="G1896" t="s">
        <v>53</v>
      </c>
      <c r="H1896" t="s">
        <v>54</v>
      </c>
      <c r="I1896" t="s">
        <v>55</v>
      </c>
      <c r="J1896" t="s">
        <v>141</v>
      </c>
      <c r="K1896" t="s">
        <v>142</v>
      </c>
      <c r="L1896">
        <v>64223.46</v>
      </c>
      <c r="M1896">
        <v>7</v>
      </c>
      <c r="N1896">
        <v>0.15</v>
      </c>
      <c r="O1896">
        <v>8206.26</v>
      </c>
    </row>
    <row r="1897" spans="1:15" x14ac:dyDescent="0.3">
      <c r="A1897" t="s">
        <v>3806</v>
      </c>
      <c r="B1897" t="s">
        <v>1246</v>
      </c>
      <c r="C1897" t="s">
        <v>856</v>
      </c>
      <c r="D1897" t="s">
        <v>50</v>
      </c>
      <c r="E1897" t="s">
        <v>510</v>
      </c>
      <c r="F1897" t="s">
        <v>71</v>
      </c>
      <c r="G1897" t="s">
        <v>63</v>
      </c>
      <c r="H1897" t="s">
        <v>202</v>
      </c>
      <c r="I1897" t="s">
        <v>55</v>
      </c>
      <c r="J1897" t="s">
        <v>56</v>
      </c>
      <c r="K1897" t="s">
        <v>151</v>
      </c>
      <c r="L1897">
        <v>91504.35</v>
      </c>
      <c r="M1897">
        <v>7</v>
      </c>
      <c r="N1897">
        <v>0.05</v>
      </c>
      <c r="O1897">
        <v>20467.419999999998</v>
      </c>
    </row>
    <row r="1898" spans="1:15" x14ac:dyDescent="0.3">
      <c r="A1898" t="s">
        <v>3807</v>
      </c>
      <c r="B1898" t="s">
        <v>170</v>
      </c>
      <c r="C1898" t="s">
        <v>3446</v>
      </c>
      <c r="D1898" t="s">
        <v>61</v>
      </c>
      <c r="E1898" t="s">
        <v>1815</v>
      </c>
      <c r="F1898" t="s">
        <v>71</v>
      </c>
      <c r="G1898" t="s">
        <v>179</v>
      </c>
      <c r="H1898" t="s">
        <v>236</v>
      </c>
      <c r="I1898" t="s">
        <v>55</v>
      </c>
      <c r="J1898" t="s">
        <v>173</v>
      </c>
      <c r="K1898" t="s">
        <v>735</v>
      </c>
      <c r="L1898">
        <v>21019.14</v>
      </c>
      <c r="M1898">
        <v>3</v>
      </c>
      <c r="N1898">
        <v>0.15</v>
      </c>
      <c r="O1898">
        <v>6378.72</v>
      </c>
    </row>
    <row r="1899" spans="1:15" x14ac:dyDescent="0.3">
      <c r="A1899" t="s">
        <v>3808</v>
      </c>
      <c r="B1899" t="s">
        <v>3809</v>
      </c>
      <c r="C1899" t="s">
        <v>705</v>
      </c>
      <c r="D1899" t="s">
        <v>102</v>
      </c>
      <c r="E1899" t="s">
        <v>2268</v>
      </c>
      <c r="F1899" t="s">
        <v>71</v>
      </c>
      <c r="G1899" t="s">
        <v>179</v>
      </c>
      <c r="H1899" t="s">
        <v>180</v>
      </c>
      <c r="I1899" t="s">
        <v>83</v>
      </c>
      <c r="J1899" t="s">
        <v>379</v>
      </c>
      <c r="K1899" t="s">
        <v>380</v>
      </c>
      <c r="L1899">
        <v>10270.75</v>
      </c>
      <c r="M1899">
        <v>7</v>
      </c>
      <c r="N1899">
        <v>0.15</v>
      </c>
      <c r="O1899">
        <v>1332.41</v>
      </c>
    </row>
    <row r="1900" spans="1:15" x14ac:dyDescent="0.3">
      <c r="A1900" t="s">
        <v>3810</v>
      </c>
      <c r="B1900" t="s">
        <v>1494</v>
      </c>
      <c r="C1900" t="s">
        <v>1014</v>
      </c>
      <c r="D1900" t="s">
        <v>61</v>
      </c>
      <c r="E1900" t="s">
        <v>566</v>
      </c>
      <c r="F1900" t="s">
        <v>80</v>
      </c>
      <c r="G1900" t="s">
        <v>179</v>
      </c>
      <c r="H1900" t="s">
        <v>180</v>
      </c>
      <c r="I1900" t="s">
        <v>96</v>
      </c>
      <c r="J1900" t="s">
        <v>97</v>
      </c>
      <c r="K1900" t="s">
        <v>416</v>
      </c>
      <c r="L1900">
        <v>37791.9</v>
      </c>
      <c r="M1900">
        <v>10</v>
      </c>
      <c r="N1900">
        <v>0.1</v>
      </c>
      <c r="O1900">
        <v>8795.68</v>
      </c>
    </row>
    <row r="1901" spans="1:15" x14ac:dyDescent="0.3">
      <c r="A1901" t="s">
        <v>3811</v>
      </c>
      <c r="B1901" t="s">
        <v>1080</v>
      </c>
      <c r="C1901" t="s">
        <v>1631</v>
      </c>
      <c r="D1901" t="s">
        <v>78</v>
      </c>
      <c r="E1901" t="s">
        <v>652</v>
      </c>
      <c r="F1901" t="s">
        <v>71</v>
      </c>
      <c r="G1901" t="s">
        <v>63</v>
      </c>
      <c r="H1901" t="s">
        <v>202</v>
      </c>
      <c r="I1901" t="s">
        <v>83</v>
      </c>
      <c r="J1901" t="s">
        <v>379</v>
      </c>
      <c r="K1901" t="s">
        <v>562</v>
      </c>
      <c r="L1901">
        <v>125720</v>
      </c>
      <c r="M1901">
        <v>10</v>
      </c>
      <c r="N1901">
        <v>0.15</v>
      </c>
      <c r="O1901">
        <v>34826.699999999997</v>
      </c>
    </row>
    <row r="1902" spans="1:15" x14ac:dyDescent="0.3">
      <c r="A1902" t="s">
        <v>3812</v>
      </c>
      <c r="B1902" t="s">
        <v>2857</v>
      </c>
      <c r="C1902" t="s">
        <v>2813</v>
      </c>
      <c r="D1902" t="s">
        <v>61</v>
      </c>
      <c r="E1902" t="s">
        <v>448</v>
      </c>
      <c r="F1902" t="s">
        <v>80</v>
      </c>
      <c r="G1902" t="s">
        <v>179</v>
      </c>
      <c r="H1902" t="s">
        <v>180</v>
      </c>
      <c r="I1902" t="s">
        <v>118</v>
      </c>
      <c r="J1902" t="s">
        <v>191</v>
      </c>
      <c r="K1902" t="s">
        <v>192</v>
      </c>
      <c r="L1902">
        <v>10235.1</v>
      </c>
      <c r="M1902">
        <v>5</v>
      </c>
      <c r="N1902">
        <v>0.15</v>
      </c>
      <c r="O1902">
        <v>3242.08</v>
      </c>
    </row>
    <row r="1903" spans="1:15" x14ac:dyDescent="0.3">
      <c r="A1903" t="s">
        <v>3813</v>
      </c>
      <c r="B1903" t="s">
        <v>1541</v>
      </c>
      <c r="C1903" t="s">
        <v>1542</v>
      </c>
      <c r="D1903" t="s">
        <v>102</v>
      </c>
      <c r="E1903" t="s">
        <v>1467</v>
      </c>
      <c r="F1903" t="s">
        <v>52</v>
      </c>
      <c r="G1903" t="s">
        <v>179</v>
      </c>
      <c r="H1903" t="s">
        <v>180</v>
      </c>
      <c r="I1903" t="s">
        <v>83</v>
      </c>
      <c r="J1903" t="s">
        <v>84</v>
      </c>
      <c r="K1903" t="s">
        <v>105</v>
      </c>
      <c r="L1903">
        <v>72367.199999999997</v>
      </c>
      <c r="M1903">
        <v>6</v>
      </c>
      <c r="N1903">
        <v>0.2</v>
      </c>
      <c r="O1903">
        <v>15444.94</v>
      </c>
    </row>
    <row r="1904" spans="1:15" x14ac:dyDescent="0.3">
      <c r="A1904" t="s">
        <v>3814</v>
      </c>
      <c r="B1904" t="s">
        <v>926</v>
      </c>
      <c r="C1904" t="s">
        <v>1558</v>
      </c>
      <c r="D1904" t="s">
        <v>50</v>
      </c>
      <c r="E1904" t="s">
        <v>3815</v>
      </c>
      <c r="F1904" t="s">
        <v>71</v>
      </c>
      <c r="G1904" t="s">
        <v>81</v>
      </c>
      <c r="H1904" t="s">
        <v>82</v>
      </c>
      <c r="I1904" t="s">
        <v>118</v>
      </c>
      <c r="J1904" t="s">
        <v>191</v>
      </c>
      <c r="K1904" t="s">
        <v>192</v>
      </c>
      <c r="L1904">
        <v>29178.1</v>
      </c>
      <c r="M1904">
        <v>10</v>
      </c>
      <c r="N1904">
        <v>0.1</v>
      </c>
      <c r="O1904">
        <v>6602.06</v>
      </c>
    </row>
    <row r="1905" spans="1:15" x14ac:dyDescent="0.3">
      <c r="A1905" t="s">
        <v>3816</v>
      </c>
      <c r="B1905" t="s">
        <v>2441</v>
      </c>
      <c r="C1905" t="s">
        <v>48</v>
      </c>
      <c r="D1905" t="s">
        <v>102</v>
      </c>
      <c r="E1905" t="s">
        <v>1973</v>
      </c>
      <c r="F1905" t="s">
        <v>71</v>
      </c>
      <c r="G1905" t="s">
        <v>63</v>
      </c>
      <c r="H1905" t="s">
        <v>213</v>
      </c>
      <c r="I1905" t="s">
        <v>83</v>
      </c>
      <c r="J1905" t="s">
        <v>449</v>
      </c>
      <c r="K1905" t="s">
        <v>775</v>
      </c>
      <c r="L1905">
        <v>31034.2</v>
      </c>
      <c r="M1905">
        <v>10</v>
      </c>
      <c r="N1905">
        <v>0</v>
      </c>
      <c r="O1905">
        <v>11624.83</v>
      </c>
    </row>
    <row r="1906" spans="1:15" x14ac:dyDescent="0.3">
      <c r="A1906" t="s">
        <v>3817</v>
      </c>
      <c r="B1906" t="s">
        <v>206</v>
      </c>
      <c r="C1906" t="s">
        <v>1054</v>
      </c>
      <c r="D1906" t="s">
        <v>50</v>
      </c>
      <c r="E1906" t="s">
        <v>1310</v>
      </c>
      <c r="F1906" t="s">
        <v>71</v>
      </c>
      <c r="G1906" t="s">
        <v>81</v>
      </c>
      <c r="H1906" t="s">
        <v>186</v>
      </c>
      <c r="I1906" t="s">
        <v>118</v>
      </c>
      <c r="J1906" t="s">
        <v>303</v>
      </c>
      <c r="K1906" t="s">
        <v>421</v>
      </c>
      <c r="L1906">
        <v>6142.2</v>
      </c>
      <c r="M1906">
        <v>1</v>
      </c>
      <c r="N1906">
        <v>0.25</v>
      </c>
      <c r="O1906">
        <v>1150.83</v>
      </c>
    </row>
    <row r="1907" spans="1:15" x14ac:dyDescent="0.3">
      <c r="A1907" t="s">
        <v>3818</v>
      </c>
      <c r="B1907" t="s">
        <v>2709</v>
      </c>
      <c r="C1907" t="s">
        <v>206</v>
      </c>
      <c r="D1907" t="s">
        <v>61</v>
      </c>
      <c r="E1907" t="s">
        <v>217</v>
      </c>
      <c r="F1907" t="s">
        <v>71</v>
      </c>
      <c r="G1907" t="s">
        <v>179</v>
      </c>
      <c r="H1907" t="s">
        <v>180</v>
      </c>
      <c r="I1907" t="s">
        <v>55</v>
      </c>
      <c r="J1907" t="s">
        <v>173</v>
      </c>
      <c r="K1907" t="s">
        <v>735</v>
      </c>
      <c r="L1907">
        <v>39957.75</v>
      </c>
      <c r="M1907">
        <v>3</v>
      </c>
      <c r="N1907">
        <v>0</v>
      </c>
      <c r="O1907">
        <v>8166.77</v>
      </c>
    </row>
    <row r="1908" spans="1:15" x14ac:dyDescent="0.3">
      <c r="A1908" t="s">
        <v>3819</v>
      </c>
      <c r="B1908" t="s">
        <v>376</v>
      </c>
      <c r="C1908" t="s">
        <v>377</v>
      </c>
      <c r="D1908" t="s">
        <v>61</v>
      </c>
      <c r="E1908" t="s">
        <v>1091</v>
      </c>
      <c r="F1908" t="s">
        <v>71</v>
      </c>
      <c r="G1908" t="s">
        <v>53</v>
      </c>
      <c r="H1908" t="s">
        <v>246</v>
      </c>
      <c r="I1908" t="s">
        <v>96</v>
      </c>
      <c r="J1908" t="s">
        <v>135</v>
      </c>
      <c r="K1908" t="s">
        <v>275</v>
      </c>
      <c r="L1908">
        <v>68782.399999999994</v>
      </c>
      <c r="M1908">
        <v>10</v>
      </c>
      <c r="N1908">
        <v>0.05</v>
      </c>
      <c r="O1908">
        <v>18466.439999999999</v>
      </c>
    </row>
    <row r="1909" spans="1:15" x14ac:dyDescent="0.3">
      <c r="A1909" t="s">
        <v>3820</v>
      </c>
      <c r="B1909" t="s">
        <v>803</v>
      </c>
      <c r="C1909" t="s">
        <v>1777</v>
      </c>
      <c r="D1909" t="s">
        <v>50</v>
      </c>
      <c r="E1909" t="s">
        <v>1570</v>
      </c>
      <c r="F1909" t="s">
        <v>80</v>
      </c>
      <c r="G1909" t="s">
        <v>81</v>
      </c>
      <c r="H1909" t="s">
        <v>95</v>
      </c>
      <c r="I1909" t="s">
        <v>118</v>
      </c>
      <c r="J1909" t="s">
        <v>119</v>
      </c>
      <c r="K1909" t="s">
        <v>270</v>
      </c>
      <c r="L1909">
        <v>56386.8</v>
      </c>
      <c r="M1909">
        <v>10</v>
      </c>
      <c r="N1909">
        <v>0.15</v>
      </c>
      <c r="O1909">
        <v>11044.12</v>
      </c>
    </row>
    <row r="1910" spans="1:15" x14ac:dyDescent="0.3">
      <c r="A1910" t="s">
        <v>3821</v>
      </c>
      <c r="B1910" t="s">
        <v>2288</v>
      </c>
      <c r="C1910" t="s">
        <v>640</v>
      </c>
      <c r="D1910" t="s">
        <v>50</v>
      </c>
      <c r="E1910" t="s">
        <v>432</v>
      </c>
      <c r="F1910" t="s">
        <v>71</v>
      </c>
      <c r="G1910" t="s">
        <v>53</v>
      </c>
      <c r="H1910" t="s">
        <v>90</v>
      </c>
      <c r="I1910" t="s">
        <v>118</v>
      </c>
      <c r="J1910" t="s">
        <v>230</v>
      </c>
      <c r="K1910" t="s">
        <v>351</v>
      </c>
      <c r="L1910">
        <v>15859.64</v>
      </c>
      <c r="M1910">
        <v>4</v>
      </c>
      <c r="N1910">
        <v>0.25</v>
      </c>
      <c r="O1910">
        <v>4562.87</v>
      </c>
    </row>
    <row r="1911" spans="1:15" x14ac:dyDescent="0.3">
      <c r="A1911" t="s">
        <v>3822</v>
      </c>
      <c r="B1911" t="s">
        <v>1379</v>
      </c>
      <c r="C1911" t="s">
        <v>701</v>
      </c>
      <c r="D1911" t="s">
        <v>102</v>
      </c>
      <c r="E1911" t="s">
        <v>1150</v>
      </c>
      <c r="F1911" t="s">
        <v>80</v>
      </c>
      <c r="G1911" t="s">
        <v>63</v>
      </c>
      <c r="H1911" t="s">
        <v>64</v>
      </c>
      <c r="I1911" t="s">
        <v>83</v>
      </c>
      <c r="J1911" t="s">
        <v>84</v>
      </c>
      <c r="K1911" t="s">
        <v>125</v>
      </c>
      <c r="L1911">
        <v>42555.75</v>
      </c>
      <c r="M1911">
        <v>5</v>
      </c>
      <c r="N1911">
        <v>0.05</v>
      </c>
      <c r="O1911">
        <v>9486.92</v>
      </c>
    </row>
    <row r="1912" spans="1:15" x14ac:dyDescent="0.3">
      <c r="A1912" t="s">
        <v>3823</v>
      </c>
      <c r="B1912" t="s">
        <v>3824</v>
      </c>
      <c r="C1912" t="s">
        <v>1246</v>
      </c>
      <c r="D1912" t="s">
        <v>102</v>
      </c>
      <c r="E1912" t="s">
        <v>990</v>
      </c>
      <c r="F1912" t="s">
        <v>71</v>
      </c>
      <c r="G1912" t="s">
        <v>53</v>
      </c>
      <c r="H1912" t="s">
        <v>246</v>
      </c>
      <c r="I1912" t="s">
        <v>96</v>
      </c>
      <c r="J1912" t="s">
        <v>97</v>
      </c>
      <c r="K1912" t="s">
        <v>416</v>
      </c>
      <c r="L1912">
        <v>22542</v>
      </c>
      <c r="M1912">
        <v>6</v>
      </c>
      <c r="N1912">
        <v>0</v>
      </c>
      <c r="O1912">
        <v>4166.46</v>
      </c>
    </row>
    <row r="1913" spans="1:15" x14ac:dyDescent="0.3">
      <c r="A1913" t="s">
        <v>3825</v>
      </c>
      <c r="B1913" t="s">
        <v>1039</v>
      </c>
      <c r="C1913" t="s">
        <v>159</v>
      </c>
      <c r="D1913" t="s">
        <v>78</v>
      </c>
      <c r="E1913" t="s">
        <v>1548</v>
      </c>
      <c r="F1913" t="s">
        <v>52</v>
      </c>
      <c r="G1913" t="s">
        <v>179</v>
      </c>
      <c r="H1913" t="s">
        <v>236</v>
      </c>
      <c r="I1913" t="s">
        <v>83</v>
      </c>
      <c r="J1913" t="s">
        <v>156</v>
      </c>
      <c r="K1913" t="s">
        <v>208</v>
      </c>
      <c r="L1913">
        <v>81322.570000000007</v>
      </c>
      <c r="M1913">
        <v>7</v>
      </c>
      <c r="N1913">
        <v>0.2</v>
      </c>
      <c r="O1913">
        <v>16901.23</v>
      </c>
    </row>
    <row r="1914" spans="1:15" x14ac:dyDescent="0.3">
      <c r="A1914" t="s">
        <v>3826</v>
      </c>
      <c r="B1914" t="s">
        <v>3761</v>
      </c>
      <c r="C1914" t="s">
        <v>419</v>
      </c>
      <c r="D1914" t="s">
        <v>78</v>
      </c>
      <c r="E1914" t="s">
        <v>2065</v>
      </c>
      <c r="F1914" t="s">
        <v>80</v>
      </c>
      <c r="G1914" t="s">
        <v>63</v>
      </c>
      <c r="H1914" t="s">
        <v>64</v>
      </c>
      <c r="I1914" t="s">
        <v>55</v>
      </c>
      <c r="J1914" t="s">
        <v>141</v>
      </c>
      <c r="K1914" t="s">
        <v>142</v>
      </c>
      <c r="L1914">
        <v>24615.4</v>
      </c>
      <c r="M1914">
        <v>5</v>
      </c>
      <c r="N1914">
        <v>0</v>
      </c>
      <c r="O1914">
        <v>7623.52</v>
      </c>
    </row>
    <row r="1915" spans="1:15" x14ac:dyDescent="0.3">
      <c r="A1915" t="s">
        <v>3827</v>
      </c>
      <c r="B1915" t="s">
        <v>1889</v>
      </c>
      <c r="C1915" t="s">
        <v>2506</v>
      </c>
      <c r="D1915" t="s">
        <v>61</v>
      </c>
      <c r="E1915" t="s">
        <v>2446</v>
      </c>
      <c r="F1915" t="s">
        <v>71</v>
      </c>
      <c r="G1915" t="s">
        <v>63</v>
      </c>
      <c r="H1915" t="s">
        <v>172</v>
      </c>
      <c r="I1915" t="s">
        <v>55</v>
      </c>
      <c r="J1915" t="s">
        <v>173</v>
      </c>
      <c r="K1915" t="s">
        <v>735</v>
      </c>
      <c r="L1915">
        <v>17397.560000000001</v>
      </c>
      <c r="M1915">
        <v>4</v>
      </c>
      <c r="N1915">
        <v>0.2</v>
      </c>
      <c r="O1915">
        <v>2928.05</v>
      </c>
    </row>
    <row r="1916" spans="1:15" x14ac:dyDescent="0.3">
      <c r="A1916" t="s">
        <v>3828</v>
      </c>
      <c r="B1916" t="s">
        <v>520</v>
      </c>
      <c r="C1916" t="s">
        <v>2235</v>
      </c>
      <c r="D1916" t="s">
        <v>102</v>
      </c>
      <c r="E1916" t="s">
        <v>3466</v>
      </c>
      <c r="F1916" t="s">
        <v>80</v>
      </c>
      <c r="G1916" t="s">
        <v>63</v>
      </c>
      <c r="H1916" t="s">
        <v>172</v>
      </c>
      <c r="I1916" t="s">
        <v>118</v>
      </c>
      <c r="J1916" t="s">
        <v>230</v>
      </c>
      <c r="K1916" t="s">
        <v>231</v>
      </c>
      <c r="L1916">
        <v>60425.52</v>
      </c>
      <c r="M1916">
        <v>6</v>
      </c>
      <c r="N1916">
        <v>0.25</v>
      </c>
      <c r="O1916">
        <v>18073.419999999998</v>
      </c>
    </row>
    <row r="1917" spans="1:15" x14ac:dyDescent="0.3">
      <c r="A1917" t="s">
        <v>3829</v>
      </c>
      <c r="B1917" t="s">
        <v>505</v>
      </c>
      <c r="C1917" t="s">
        <v>643</v>
      </c>
      <c r="D1917" t="s">
        <v>50</v>
      </c>
      <c r="E1917" t="s">
        <v>1067</v>
      </c>
      <c r="F1917" t="s">
        <v>71</v>
      </c>
      <c r="G1917" t="s">
        <v>179</v>
      </c>
      <c r="H1917" t="s">
        <v>236</v>
      </c>
      <c r="I1917" t="s">
        <v>55</v>
      </c>
      <c r="J1917" t="s">
        <v>141</v>
      </c>
      <c r="K1917" t="s">
        <v>142</v>
      </c>
      <c r="L1917">
        <v>31197.27</v>
      </c>
      <c r="M1917">
        <v>3</v>
      </c>
      <c r="N1917">
        <v>0.25</v>
      </c>
      <c r="O1917">
        <v>9330.7199999999993</v>
      </c>
    </row>
    <row r="1918" spans="1:15" x14ac:dyDescent="0.3">
      <c r="A1918" t="s">
        <v>3830</v>
      </c>
      <c r="B1918" t="s">
        <v>1094</v>
      </c>
      <c r="C1918" t="s">
        <v>1772</v>
      </c>
      <c r="D1918" t="s">
        <v>61</v>
      </c>
      <c r="E1918" t="s">
        <v>603</v>
      </c>
      <c r="F1918" t="s">
        <v>71</v>
      </c>
      <c r="G1918" t="s">
        <v>53</v>
      </c>
      <c r="H1918" t="s">
        <v>90</v>
      </c>
      <c r="I1918" t="s">
        <v>83</v>
      </c>
      <c r="J1918" t="s">
        <v>449</v>
      </c>
      <c r="K1918" t="s">
        <v>775</v>
      </c>
      <c r="L1918">
        <v>72240.399999999994</v>
      </c>
      <c r="M1918">
        <v>8</v>
      </c>
      <c r="N1918">
        <v>0.25</v>
      </c>
      <c r="O1918">
        <v>12371.2</v>
      </c>
    </row>
    <row r="1919" spans="1:15" x14ac:dyDescent="0.3">
      <c r="A1919" t="s">
        <v>3831</v>
      </c>
      <c r="B1919" t="s">
        <v>1041</v>
      </c>
      <c r="C1919" t="s">
        <v>538</v>
      </c>
      <c r="D1919" t="s">
        <v>61</v>
      </c>
      <c r="E1919" t="s">
        <v>1531</v>
      </c>
      <c r="F1919" t="s">
        <v>71</v>
      </c>
      <c r="G1919" t="s">
        <v>53</v>
      </c>
      <c r="H1919" t="s">
        <v>54</v>
      </c>
      <c r="I1919" t="s">
        <v>55</v>
      </c>
      <c r="J1919" t="s">
        <v>173</v>
      </c>
      <c r="K1919" t="s">
        <v>174</v>
      </c>
      <c r="L1919">
        <v>39683.760000000002</v>
      </c>
      <c r="M1919">
        <v>4</v>
      </c>
      <c r="N1919">
        <v>0.2</v>
      </c>
      <c r="O1919">
        <v>12467.11</v>
      </c>
    </row>
    <row r="1920" spans="1:15" x14ac:dyDescent="0.3">
      <c r="A1920" t="s">
        <v>3832</v>
      </c>
      <c r="B1920" t="s">
        <v>2059</v>
      </c>
      <c r="C1920" t="s">
        <v>2027</v>
      </c>
      <c r="D1920" t="s">
        <v>78</v>
      </c>
      <c r="E1920" t="s">
        <v>190</v>
      </c>
      <c r="F1920" t="s">
        <v>71</v>
      </c>
      <c r="G1920" t="s">
        <v>53</v>
      </c>
      <c r="H1920" t="s">
        <v>246</v>
      </c>
      <c r="I1920" t="s">
        <v>96</v>
      </c>
      <c r="J1920" t="s">
        <v>135</v>
      </c>
      <c r="K1920" t="s">
        <v>136</v>
      </c>
      <c r="L1920">
        <v>11057.64</v>
      </c>
      <c r="M1920">
        <v>6</v>
      </c>
      <c r="N1920">
        <v>0</v>
      </c>
      <c r="O1920">
        <v>2975.69</v>
      </c>
    </row>
    <row r="1921" spans="1:15" x14ac:dyDescent="0.3">
      <c r="A1921" t="s">
        <v>3833</v>
      </c>
      <c r="B1921" t="s">
        <v>2288</v>
      </c>
      <c r="C1921" t="s">
        <v>933</v>
      </c>
      <c r="D1921" t="s">
        <v>61</v>
      </c>
      <c r="E1921" t="s">
        <v>448</v>
      </c>
      <c r="F1921" t="s">
        <v>71</v>
      </c>
      <c r="G1921" t="s">
        <v>72</v>
      </c>
      <c r="H1921" t="s">
        <v>73</v>
      </c>
      <c r="I1921" t="s">
        <v>55</v>
      </c>
      <c r="J1921" t="s">
        <v>141</v>
      </c>
      <c r="K1921" t="s">
        <v>241</v>
      </c>
      <c r="L1921">
        <v>102596.41</v>
      </c>
      <c r="M1921">
        <v>7</v>
      </c>
      <c r="N1921">
        <v>0.2</v>
      </c>
      <c r="O1921">
        <v>15927.12</v>
      </c>
    </row>
    <row r="1922" spans="1:15" x14ac:dyDescent="0.3">
      <c r="A1922" t="s">
        <v>3834</v>
      </c>
      <c r="B1922" t="s">
        <v>3243</v>
      </c>
      <c r="C1922" t="s">
        <v>2320</v>
      </c>
      <c r="D1922" t="s">
        <v>61</v>
      </c>
      <c r="E1922" t="s">
        <v>592</v>
      </c>
      <c r="F1922" t="s">
        <v>52</v>
      </c>
      <c r="G1922" t="s">
        <v>63</v>
      </c>
      <c r="H1922" t="s">
        <v>64</v>
      </c>
      <c r="I1922" t="s">
        <v>118</v>
      </c>
      <c r="J1922" t="s">
        <v>230</v>
      </c>
      <c r="K1922" t="s">
        <v>351</v>
      </c>
      <c r="L1922">
        <v>41567.360000000001</v>
      </c>
      <c r="M1922">
        <v>4</v>
      </c>
      <c r="N1922">
        <v>0.25</v>
      </c>
      <c r="O1922">
        <v>12226.64</v>
      </c>
    </row>
    <row r="1923" spans="1:15" x14ac:dyDescent="0.3">
      <c r="A1923" t="s">
        <v>3835</v>
      </c>
      <c r="B1923" t="s">
        <v>572</v>
      </c>
      <c r="C1923" t="s">
        <v>3602</v>
      </c>
      <c r="D1923" t="s">
        <v>102</v>
      </c>
      <c r="E1923" t="s">
        <v>3836</v>
      </c>
      <c r="F1923" t="s">
        <v>52</v>
      </c>
      <c r="G1923" t="s">
        <v>63</v>
      </c>
      <c r="H1923" t="s">
        <v>202</v>
      </c>
      <c r="I1923" t="s">
        <v>83</v>
      </c>
      <c r="J1923" t="s">
        <v>156</v>
      </c>
      <c r="K1923" t="s">
        <v>285</v>
      </c>
      <c r="L1923">
        <v>29510.05</v>
      </c>
      <c r="M1923">
        <v>5</v>
      </c>
      <c r="N1923">
        <v>0.05</v>
      </c>
      <c r="O1923">
        <v>5285.52</v>
      </c>
    </row>
    <row r="1924" spans="1:15" x14ac:dyDescent="0.3">
      <c r="A1924" t="s">
        <v>3837</v>
      </c>
      <c r="B1924" t="s">
        <v>3176</v>
      </c>
      <c r="C1924" t="s">
        <v>778</v>
      </c>
      <c r="D1924" t="s">
        <v>102</v>
      </c>
      <c r="E1924" t="s">
        <v>479</v>
      </c>
      <c r="F1924" t="s">
        <v>80</v>
      </c>
      <c r="G1924" t="s">
        <v>53</v>
      </c>
      <c r="H1924" t="s">
        <v>246</v>
      </c>
      <c r="I1924" t="s">
        <v>118</v>
      </c>
      <c r="J1924" t="s">
        <v>191</v>
      </c>
      <c r="K1924" t="s">
        <v>192</v>
      </c>
      <c r="L1924">
        <v>4378.22</v>
      </c>
      <c r="M1924">
        <v>7</v>
      </c>
      <c r="N1924">
        <v>0.1</v>
      </c>
      <c r="O1924">
        <v>1058.27</v>
      </c>
    </row>
    <row r="1925" spans="1:15" x14ac:dyDescent="0.3">
      <c r="A1925" t="s">
        <v>3838</v>
      </c>
      <c r="B1925" t="s">
        <v>3682</v>
      </c>
      <c r="C1925" t="s">
        <v>3006</v>
      </c>
      <c r="D1925" t="s">
        <v>102</v>
      </c>
      <c r="E1925" t="s">
        <v>235</v>
      </c>
      <c r="F1925" t="s">
        <v>52</v>
      </c>
      <c r="G1925" t="s">
        <v>179</v>
      </c>
      <c r="H1925" t="s">
        <v>180</v>
      </c>
      <c r="I1925" t="s">
        <v>96</v>
      </c>
      <c r="J1925" t="s">
        <v>135</v>
      </c>
      <c r="K1925" t="s">
        <v>395</v>
      </c>
      <c r="L1925">
        <v>125174.2</v>
      </c>
      <c r="M1925">
        <v>10</v>
      </c>
      <c r="N1925">
        <v>0.05</v>
      </c>
      <c r="O1925">
        <v>46966.34</v>
      </c>
    </row>
    <row r="1926" spans="1:15" x14ac:dyDescent="0.3">
      <c r="A1926" t="s">
        <v>3839</v>
      </c>
      <c r="B1926" t="s">
        <v>840</v>
      </c>
      <c r="C1926" t="s">
        <v>2592</v>
      </c>
      <c r="D1926" t="s">
        <v>78</v>
      </c>
      <c r="E1926" t="s">
        <v>2999</v>
      </c>
      <c r="F1926" t="s">
        <v>80</v>
      </c>
      <c r="G1926" t="s">
        <v>63</v>
      </c>
      <c r="H1926" t="s">
        <v>213</v>
      </c>
      <c r="I1926" t="s">
        <v>118</v>
      </c>
      <c r="J1926" t="s">
        <v>230</v>
      </c>
      <c r="K1926" t="s">
        <v>356</v>
      </c>
      <c r="L1926">
        <v>65233.98</v>
      </c>
      <c r="M1926">
        <v>6</v>
      </c>
      <c r="N1926">
        <v>0.2</v>
      </c>
      <c r="O1926">
        <v>13831.52</v>
      </c>
    </row>
    <row r="1927" spans="1:15" x14ac:dyDescent="0.3">
      <c r="A1927" t="s">
        <v>3840</v>
      </c>
      <c r="B1927" t="s">
        <v>3476</v>
      </c>
      <c r="C1927" t="s">
        <v>234</v>
      </c>
      <c r="D1927" t="s">
        <v>102</v>
      </c>
      <c r="E1927" t="s">
        <v>3466</v>
      </c>
      <c r="F1927" t="s">
        <v>80</v>
      </c>
      <c r="G1927" t="s">
        <v>81</v>
      </c>
      <c r="H1927" t="s">
        <v>284</v>
      </c>
      <c r="I1927" t="s">
        <v>83</v>
      </c>
      <c r="J1927" t="s">
        <v>84</v>
      </c>
      <c r="K1927" t="s">
        <v>125</v>
      </c>
      <c r="L1927">
        <v>124311.78</v>
      </c>
      <c r="M1927">
        <v>9</v>
      </c>
      <c r="N1927">
        <v>0.2</v>
      </c>
      <c r="O1927">
        <v>15979.79</v>
      </c>
    </row>
    <row r="1928" spans="1:15" x14ac:dyDescent="0.3">
      <c r="A1928" t="s">
        <v>3841</v>
      </c>
      <c r="B1928" t="s">
        <v>1887</v>
      </c>
      <c r="C1928" t="s">
        <v>928</v>
      </c>
      <c r="D1928" t="s">
        <v>78</v>
      </c>
      <c r="E1928" t="s">
        <v>1437</v>
      </c>
      <c r="F1928" t="s">
        <v>80</v>
      </c>
      <c r="G1928" t="s">
        <v>53</v>
      </c>
      <c r="H1928" t="s">
        <v>54</v>
      </c>
      <c r="I1928" t="s">
        <v>83</v>
      </c>
      <c r="J1928" t="s">
        <v>84</v>
      </c>
      <c r="K1928" t="s">
        <v>125</v>
      </c>
      <c r="L1928">
        <v>32249.98</v>
      </c>
      <c r="M1928">
        <v>7</v>
      </c>
      <c r="N1928">
        <v>0</v>
      </c>
      <c r="O1928">
        <v>5974.14</v>
      </c>
    </row>
    <row r="1929" spans="1:15" x14ac:dyDescent="0.3">
      <c r="A1929" t="s">
        <v>3842</v>
      </c>
      <c r="B1929" t="s">
        <v>456</v>
      </c>
      <c r="C1929" t="s">
        <v>2986</v>
      </c>
      <c r="D1929" t="s">
        <v>61</v>
      </c>
      <c r="E1929" t="s">
        <v>517</v>
      </c>
      <c r="F1929" t="s">
        <v>52</v>
      </c>
      <c r="G1929" t="s">
        <v>72</v>
      </c>
      <c r="H1929" t="s">
        <v>104</v>
      </c>
      <c r="I1929" t="s">
        <v>96</v>
      </c>
      <c r="J1929" t="s">
        <v>97</v>
      </c>
      <c r="K1929" t="s">
        <v>181</v>
      </c>
      <c r="L1929">
        <v>46425.84</v>
      </c>
      <c r="M1929">
        <v>8</v>
      </c>
      <c r="N1929">
        <v>0.05</v>
      </c>
      <c r="O1929">
        <v>10955.81</v>
      </c>
    </row>
    <row r="1930" spans="1:15" x14ac:dyDescent="0.3">
      <c r="A1930" t="s">
        <v>3843</v>
      </c>
      <c r="B1930" t="s">
        <v>3648</v>
      </c>
      <c r="C1930" t="s">
        <v>2872</v>
      </c>
      <c r="D1930" t="s">
        <v>78</v>
      </c>
      <c r="E1930" t="s">
        <v>692</v>
      </c>
      <c r="F1930" t="s">
        <v>52</v>
      </c>
      <c r="G1930" t="s">
        <v>72</v>
      </c>
      <c r="H1930" t="s">
        <v>73</v>
      </c>
      <c r="I1930" t="s">
        <v>83</v>
      </c>
      <c r="J1930" t="s">
        <v>449</v>
      </c>
      <c r="K1930" t="s">
        <v>681</v>
      </c>
      <c r="L1930">
        <v>39096.28</v>
      </c>
      <c r="M1930">
        <v>4</v>
      </c>
      <c r="N1930">
        <v>0.05</v>
      </c>
      <c r="O1930">
        <v>10809.29</v>
      </c>
    </row>
    <row r="1931" spans="1:15" x14ac:dyDescent="0.3">
      <c r="A1931" t="s">
        <v>3844</v>
      </c>
      <c r="B1931" t="s">
        <v>463</v>
      </c>
      <c r="C1931" t="s">
        <v>2164</v>
      </c>
      <c r="D1931" t="s">
        <v>61</v>
      </c>
      <c r="E1931" t="s">
        <v>109</v>
      </c>
      <c r="F1931" t="s">
        <v>80</v>
      </c>
      <c r="G1931" t="s">
        <v>53</v>
      </c>
      <c r="H1931" t="s">
        <v>246</v>
      </c>
      <c r="I1931" t="s">
        <v>96</v>
      </c>
      <c r="J1931" t="s">
        <v>111</v>
      </c>
      <c r="K1931" t="s">
        <v>225</v>
      </c>
      <c r="L1931">
        <v>9892.52</v>
      </c>
      <c r="M1931">
        <v>2</v>
      </c>
      <c r="N1931">
        <v>0.15</v>
      </c>
      <c r="O1931">
        <v>3054.28</v>
      </c>
    </row>
    <row r="1932" spans="1:15" x14ac:dyDescent="0.3">
      <c r="A1932" t="s">
        <v>3845</v>
      </c>
      <c r="B1932" t="s">
        <v>946</v>
      </c>
      <c r="C1932" t="s">
        <v>947</v>
      </c>
      <c r="D1932" t="s">
        <v>102</v>
      </c>
      <c r="E1932" t="s">
        <v>1303</v>
      </c>
      <c r="F1932" t="s">
        <v>71</v>
      </c>
      <c r="G1932" t="s">
        <v>72</v>
      </c>
      <c r="H1932" t="s">
        <v>117</v>
      </c>
      <c r="I1932" t="s">
        <v>96</v>
      </c>
      <c r="J1932" t="s">
        <v>135</v>
      </c>
      <c r="K1932" t="s">
        <v>395</v>
      </c>
      <c r="L1932">
        <v>16657.47</v>
      </c>
      <c r="M1932">
        <v>9</v>
      </c>
      <c r="N1932">
        <v>0.15</v>
      </c>
      <c r="O1932">
        <v>5163.54</v>
      </c>
    </row>
    <row r="1933" spans="1:15" x14ac:dyDescent="0.3">
      <c r="A1933" t="s">
        <v>3846</v>
      </c>
      <c r="B1933" t="s">
        <v>848</v>
      </c>
      <c r="C1933" t="s">
        <v>463</v>
      </c>
      <c r="D1933" t="s">
        <v>50</v>
      </c>
      <c r="E1933" t="s">
        <v>1548</v>
      </c>
      <c r="F1933" t="s">
        <v>52</v>
      </c>
      <c r="G1933" t="s">
        <v>179</v>
      </c>
      <c r="H1933" t="s">
        <v>180</v>
      </c>
      <c r="I1933" t="s">
        <v>83</v>
      </c>
      <c r="J1933" t="s">
        <v>449</v>
      </c>
      <c r="K1933" t="s">
        <v>681</v>
      </c>
      <c r="L1933">
        <v>34591.949999999997</v>
      </c>
      <c r="M1933">
        <v>9</v>
      </c>
      <c r="N1933">
        <v>0.2</v>
      </c>
      <c r="O1933">
        <v>4843.62</v>
      </c>
    </row>
    <row r="1934" spans="1:15" x14ac:dyDescent="0.3">
      <c r="A1934" t="s">
        <v>3847</v>
      </c>
      <c r="B1934" t="s">
        <v>238</v>
      </c>
      <c r="C1934" t="s">
        <v>239</v>
      </c>
      <c r="D1934" t="s">
        <v>61</v>
      </c>
      <c r="E1934" t="s">
        <v>302</v>
      </c>
      <c r="F1934" t="s">
        <v>71</v>
      </c>
      <c r="G1934" t="s">
        <v>81</v>
      </c>
      <c r="H1934" t="s">
        <v>82</v>
      </c>
      <c r="I1934" t="s">
        <v>118</v>
      </c>
      <c r="J1934" t="s">
        <v>303</v>
      </c>
      <c r="K1934" t="s">
        <v>421</v>
      </c>
      <c r="L1934">
        <v>92701.62</v>
      </c>
      <c r="M1934">
        <v>9</v>
      </c>
      <c r="N1934">
        <v>0.15</v>
      </c>
      <c r="O1934">
        <v>31499.27</v>
      </c>
    </row>
    <row r="1935" spans="1:15" x14ac:dyDescent="0.3">
      <c r="A1935" t="s">
        <v>3848</v>
      </c>
      <c r="B1935" t="s">
        <v>3239</v>
      </c>
      <c r="C1935" t="s">
        <v>3849</v>
      </c>
      <c r="D1935" t="s">
        <v>78</v>
      </c>
      <c r="E1935" t="s">
        <v>336</v>
      </c>
      <c r="F1935" t="s">
        <v>80</v>
      </c>
      <c r="G1935" t="s">
        <v>81</v>
      </c>
      <c r="H1935" t="s">
        <v>95</v>
      </c>
      <c r="I1935" t="s">
        <v>83</v>
      </c>
      <c r="J1935" t="s">
        <v>449</v>
      </c>
      <c r="K1935" t="s">
        <v>450</v>
      </c>
      <c r="L1935">
        <v>24516.9</v>
      </c>
      <c r="M1935">
        <v>5</v>
      </c>
      <c r="N1935">
        <v>0</v>
      </c>
      <c r="O1935">
        <v>4849.05</v>
      </c>
    </row>
    <row r="1936" spans="1:15" x14ac:dyDescent="0.3">
      <c r="A1936" t="s">
        <v>3850</v>
      </c>
      <c r="B1936" t="s">
        <v>2489</v>
      </c>
      <c r="C1936" t="s">
        <v>3851</v>
      </c>
      <c r="D1936" t="s">
        <v>61</v>
      </c>
      <c r="E1936" t="s">
        <v>875</v>
      </c>
      <c r="F1936" t="s">
        <v>52</v>
      </c>
      <c r="G1936" t="s">
        <v>179</v>
      </c>
      <c r="H1936" t="s">
        <v>236</v>
      </c>
      <c r="I1936" t="s">
        <v>55</v>
      </c>
      <c r="J1936" t="s">
        <v>65</v>
      </c>
      <c r="K1936" t="s">
        <v>325</v>
      </c>
      <c r="L1936">
        <v>79388.22</v>
      </c>
      <c r="M1936">
        <v>6</v>
      </c>
      <c r="N1936">
        <v>0.05</v>
      </c>
      <c r="O1936">
        <v>18959.43</v>
      </c>
    </row>
    <row r="1937" spans="1:15" x14ac:dyDescent="0.3">
      <c r="A1937" t="s">
        <v>3852</v>
      </c>
      <c r="B1937" t="s">
        <v>3286</v>
      </c>
      <c r="C1937" t="s">
        <v>1148</v>
      </c>
      <c r="D1937" t="s">
        <v>102</v>
      </c>
      <c r="E1937" t="s">
        <v>1145</v>
      </c>
      <c r="F1937" t="s">
        <v>52</v>
      </c>
      <c r="G1937" t="s">
        <v>81</v>
      </c>
      <c r="H1937" t="s">
        <v>95</v>
      </c>
      <c r="I1937" t="s">
        <v>55</v>
      </c>
      <c r="J1937" t="s">
        <v>65</v>
      </c>
      <c r="K1937" t="s">
        <v>325</v>
      </c>
      <c r="L1937">
        <v>72349.83</v>
      </c>
      <c r="M1937">
        <v>7</v>
      </c>
      <c r="N1937">
        <v>0.15</v>
      </c>
      <c r="O1937">
        <v>14153.31</v>
      </c>
    </row>
    <row r="1938" spans="1:15" x14ac:dyDescent="0.3">
      <c r="A1938" t="s">
        <v>3853</v>
      </c>
      <c r="B1938" t="s">
        <v>3691</v>
      </c>
      <c r="C1938" t="s">
        <v>836</v>
      </c>
      <c r="D1938" t="s">
        <v>50</v>
      </c>
      <c r="E1938" t="s">
        <v>1514</v>
      </c>
      <c r="F1938" t="s">
        <v>52</v>
      </c>
      <c r="G1938" t="s">
        <v>63</v>
      </c>
      <c r="H1938" t="s">
        <v>213</v>
      </c>
      <c r="I1938" t="s">
        <v>55</v>
      </c>
      <c r="J1938" t="s">
        <v>173</v>
      </c>
      <c r="K1938" t="s">
        <v>174</v>
      </c>
      <c r="L1938">
        <v>90382.14</v>
      </c>
      <c r="M1938">
        <v>9</v>
      </c>
      <c r="N1938">
        <v>0.15</v>
      </c>
      <c r="O1938">
        <v>27416.41</v>
      </c>
    </row>
    <row r="1939" spans="1:15" x14ac:dyDescent="0.3">
      <c r="A1939" t="s">
        <v>3854</v>
      </c>
      <c r="B1939" t="s">
        <v>2673</v>
      </c>
      <c r="C1939" t="s">
        <v>552</v>
      </c>
      <c r="D1939" t="s">
        <v>78</v>
      </c>
      <c r="E1939" t="s">
        <v>1635</v>
      </c>
      <c r="F1939" t="s">
        <v>52</v>
      </c>
      <c r="G1939" t="s">
        <v>72</v>
      </c>
      <c r="H1939" t="s">
        <v>346</v>
      </c>
      <c r="I1939" t="s">
        <v>55</v>
      </c>
      <c r="J1939" t="s">
        <v>173</v>
      </c>
      <c r="K1939" t="s">
        <v>780</v>
      </c>
      <c r="L1939">
        <v>7211.04</v>
      </c>
      <c r="M1939">
        <v>3</v>
      </c>
      <c r="N1939">
        <v>0</v>
      </c>
      <c r="O1939">
        <v>2460.73</v>
      </c>
    </row>
    <row r="1940" spans="1:15" x14ac:dyDescent="0.3">
      <c r="A1940" t="s">
        <v>3855</v>
      </c>
      <c r="B1940" t="s">
        <v>1123</v>
      </c>
      <c r="C1940" t="s">
        <v>1124</v>
      </c>
      <c r="D1940" t="s">
        <v>61</v>
      </c>
      <c r="E1940" t="s">
        <v>577</v>
      </c>
      <c r="F1940" t="s">
        <v>52</v>
      </c>
      <c r="G1940" t="s">
        <v>81</v>
      </c>
      <c r="H1940" t="s">
        <v>284</v>
      </c>
      <c r="I1940" t="s">
        <v>55</v>
      </c>
      <c r="J1940" t="s">
        <v>56</v>
      </c>
      <c r="K1940" t="s">
        <v>74</v>
      </c>
      <c r="L1940">
        <v>21820.48</v>
      </c>
      <c r="M1940">
        <v>2</v>
      </c>
      <c r="N1940">
        <v>0.25</v>
      </c>
      <c r="O1940">
        <v>4864.3</v>
      </c>
    </row>
    <row r="1941" spans="1:15" x14ac:dyDescent="0.3">
      <c r="A1941" t="s">
        <v>3856</v>
      </c>
      <c r="B1941" t="s">
        <v>909</v>
      </c>
      <c r="C1941" t="s">
        <v>3602</v>
      </c>
      <c r="D1941" t="s">
        <v>50</v>
      </c>
      <c r="E1941" t="s">
        <v>738</v>
      </c>
      <c r="F1941" t="s">
        <v>80</v>
      </c>
      <c r="G1941" t="s">
        <v>81</v>
      </c>
      <c r="H1941" t="s">
        <v>186</v>
      </c>
      <c r="I1941" t="s">
        <v>83</v>
      </c>
      <c r="J1941" t="s">
        <v>379</v>
      </c>
      <c r="K1941" t="s">
        <v>380</v>
      </c>
      <c r="L1941">
        <v>7094.68</v>
      </c>
      <c r="M1941">
        <v>1</v>
      </c>
      <c r="N1941">
        <v>0.2</v>
      </c>
      <c r="O1941">
        <v>1429.56</v>
      </c>
    </row>
    <row r="1942" spans="1:15" x14ac:dyDescent="0.3">
      <c r="A1942" t="s">
        <v>3857</v>
      </c>
      <c r="B1942" t="s">
        <v>1796</v>
      </c>
      <c r="C1942" t="s">
        <v>1218</v>
      </c>
      <c r="D1942" t="s">
        <v>102</v>
      </c>
      <c r="E1942" t="s">
        <v>1527</v>
      </c>
      <c r="F1942" t="s">
        <v>52</v>
      </c>
      <c r="G1942" t="s">
        <v>81</v>
      </c>
      <c r="H1942" t="s">
        <v>82</v>
      </c>
      <c r="I1942" t="s">
        <v>55</v>
      </c>
      <c r="J1942" t="s">
        <v>141</v>
      </c>
      <c r="K1942" t="s">
        <v>142</v>
      </c>
      <c r="L1942">
        <v>8006.58</v>
      </c>
      <c r="M1942">
        <v>2</v>
      </c>
      <c r="N1942">
        <v>0.25</v>
      </c>
      <c r="O1942">
        <v>2252.27</v>
      </c>
    </row>
    <row r="1943" spans="1:15" x14ac:dyDescent="0.3">
      <c r="A1943" t="s">
        <v>3858</v>
      </c>
      <c r="B1943" t="s">
        <v>3149</v>
      </c>
      <c r="C1943" t="s">
        <v>493</v>
      </c>
      <c r="D1943" t="s">
        <v>50</v>
      </c>
      <c r="E1943" t="s">
        <v>866</v>
      </c>
      <c r="F1943" t="s">
        <v>71</v>
      </c>
      <c r="G1943" t="s">
        <v>53</v>
      </c>
      <c r="H1943" t="s">
        <v>90</v>
      </c>
      <c r="I1943" t="s">
        <v>118</v>
      </c>
      <c r="J1943" t="s">
        <v>191</v>
      </c>
      <c r="K1943" t="s">
        <v>290</v>
      </c>
      <c r="L1943">
        <v>113414.94</v>
      </c>
      <c r="M1943">
        <v>9</v>
      </c>
      <c r="N1943">
        <v>0.1</v>
      </c>
      <c r="O1943">
        <v>38170.379999999997</v>
      </c>
    </row>
    <row r="1944" spans="1:15" x14ac:dyDescent="0.3">
      <c r="A1944" t="s">
        <v>3859</v>
      </c>
      <c r="B1944" t="s">
        <v>322</v>
      </c>
      <c r="C1944" t="s">
        <v>3860</v>
      </c>
      <c r="D1944" t="s">
        <v>50</v>
      </c>
      <c r="E1944" t="s">
        <v>573</v>
      </c>
      <c r="F1944" t="s">
        <v>52</v>
      </c>
      <c r="G1944" t="s">
        <v>81</v>
      </c>
      <c r="H1944" t="s">
        <v>82</v>
      </c>
      <c r="I1944" t="s">
        <v>118</v>
      </c>
      <c r="J1944" t="s">
        <v>230</v>
      </c>
      <c r="K1944" t="s">
        <v>351</v>
      </c>
      <c r="L1944">
        <v>70170.75</v>
      </c>
      <c r="M1944">
        <v>5</v>
      </c>
      <c r="N1944">
        <v>0.15</v>
      </c>
      <c r="O1944">
        <v>14829.15</v>
      </c>
    </row>
    <row r="1945" spans="1:15" x14ac:dyDescent="0.3">
      <c r="A1945" t="s">
        <v>3861</v>
      </c>
      <c r="B1945" t="s">
        <v>831</v>
      </c>
      <c r="C1945" t="s">
        <v>431</v>
      </c>
      <c r="D1945" t="s">
        <v>102</v>
      </c>
      <c r="E1945" t="s">
        <v>656</v>
      </c>
      <c r="F1945" t="s">
        <v>71</v>
      </c>
      <c r="G1945" t="s">
        <v>81</v>
      </c>
      <c r="H1945" t="s">
        <v>284</v>
      </c>
      <c r="I1945" t="s">
        <v>96</v>
      </c>
      <c r="J1945" t="s">
        <v>166</v>
      </c>
      <c r="K1945" t="s">
        <v>337</v>
      </c>
      <c r="L1945">
        <v>7395.3</v>
      </c>
      <c r="M1945">
        <v>2</v>
      </c>
      <c r="N1945">
        <v>0.15</v>
      </c>
      <c r="O1945">
        <v>1360.35</v>
      </c>
    </row>
    <row r="1946" spans="1:15" x14ac:dyDescent="0.3">
      <c r="A1946" t="s">
        <v>3862</v>
      </c>
      <c r="B1946" t="s">
        <v>1090</v>
      </c>
      <c r="C1946" t="s">
        <v>1513</v>
      </c>
      <c r="D1946" t="s">
        <v>102</v>
      </c>
      <c r="E1946" t="s">
        <v>664</v>
      </c>
      <c r="F1946" t="s">
        <v>52</v>
      </c>
      <c r="G1946" t="s">
        <v>179</v>
      </c>
      <c r="H1946" t="s">
        <v>236</v>
      </c>
      <c r="I1946" t="s">
        <v>96</v>
      </c>
      <c r="J1946" t="s">
        <v>111</v>
      </c>
      <c r="K1946" t="s">
        <v>328</v>
      </c>
      <c r="L1946">
        <v>80644.899999999994</v>
      </c>
      <c r="M1946">
        <v>7</v>
      </c>
      <c r="N1946">
        <v>0.15</v>
      </c>
      <c r="O1946">
        <v>11590.35</v>
      </c>
    </row>
    <row r="1947" spans="1:15" x14ac:dyDescent="0.3">
      <c r="A1947" t="s">
        <v>3863</v>
      </c>
      <c r="B1947" t="s">
        <v>2254</v>
      </c>
      <c r="C1947" t="s">
        <v>3616</v>
      </c>
      <c r="D1947" t="s">
        <v>61</v>
      </c>
      <c r="E1947" t="s">
        <v>2256</v>
      </c>
      <c r="F1947" t="s">
        <v>71</v>
      </c>
      <c r="G1947" t="s">
        <v>63</v>
      </c>
      <c r="H1947" t="s">
        <v>172</v>
      </c>
      <c r="I1947" t="s">
        <v>96</v>
      </c>
      <c r="J1947" t="s">
        <v>111</v>
      </c>
      <c r="K1947" t="s">
        <v>328</v>
      </c>
      <c r="L1947">
        <v>114496.2</v>
      </c>
      <c r="M1947">
        <v>9</v>
      </c>
      <c r="N1947">
        <v>0.2</v>
      </c>
      <c r="O1947">
        <v>25696.9</v>
      </c>
    </row>
    <row r="1948" spans="1:15" x14ac:dyDescent="0.3">
      <c r="A1948" t="s">
        <v>3864</v>
      </c>
      <c r="B1948" t="s">
        <v>3569</v>
      </c>
      <c r="C1948" t="s">
        <v>691</v>
      </c>
      <c r="D1948" t="s">
        <v>50</v>
      </c>
      <c r="E1948" t="s">
        <v>581</v>
      </c>
      <c r="F1948" t="s">
        <v>52</v>
      </c>
      <c r="G1948" t="s">
        <v>72</v>
      </c>
      <c r="H1948" t="s">
        <v>346</v>
      </c>
      <c r="I1948" t="s">
        <v>55</v>
      </c>
      <c r="J1948" t="s">
        <v>141</v>
      </c>
      <c r="K1948" t="s">
        <v>978</v>
      </c>
      <c r="L1948">
        <v>93163.35</v>
      </c>
      <c r="M1948">
        <v>7</v>
      </c>
      <c r="N1948">
        <v>0.05</v>
      </c>
      <c r="O1948">
        <v>24466.39</v>
      </c>
    </row>
    <row r="1949" spans="1:15" x14ac:dyDescent="0.3">
      <c r="A1949" t="s">
        <v>3865</v>
      </c>
      <c r="B1949" t="s">
        <v>714</v>
      </c>
      <c r="C1949" t="s">
        <v>3674</v>
      </c>
      <c r="D1949" t="s">
        <v>61</v>
      </c>
      <c r="E1949" t="s">
        <v>730</v>
      </c>
      <c r="F1949" t="s">
        <v>80</v>
      </c>
      <c r="G1949" t="s">
        <v>81</v>
      </c>
      <c r="H1949" t="s">
        <v>82</v>
      </c>
      <c r="I1949" t="s">
        <v>96</v>
      </c>
      <c r="J1949" t="s">
        <v>166</v>
      </c>
      <c r="K1949" t="s">
        <v>167</v>
      </c>
      <c r="L1949">
        <v>13884.55</v>
      </c>
      <c r="M1949">
        <v>5</v>
      </c>
      <c r="N1949">
        <v>0.25</v>
      </c>
      <c r="O1949">
        <v>3899.13</v>
      </c>
    </row>
    <row r="1950" spans="1:15" x14ac:dyDescent="0.3">
      <c r="A1950" t="s">
        <v>3866</v>
      </c>
      <c r="B1950" t="s">
        <v>1312</v>
      </c>
      <c r="C1950" t="s">
        <v>1254</v>
      </c>
      <c r="D1950" t="s">
        <v>61</v>
      </c>
      <c r="E1950" t="s">
        <v>1931</v>
      </c>
      <c r="F1950" t="s">
        <v>71</v>
      </c>
      <c r="G1950" t="s">
        <v>179</v>
      </c>
      <c r="H1950" t="s">
        <v>236</v>
      </c>
      <c r="I1950" t="s">
        <v>83</v>
      </c>
      <c r="J1950" t="s">
        <v>379</v>
      </c>
      <c r="K1950" t="s">
        <v>562</v>
      </c>
      <c r="L1950">
        <v>4822</v>
      </c>
      <c r="M1950">
        <v>8</v>
      </c>
      <c r="N1950">
        <v>0.1</v>
      </c>
      <c r="O1950">
        <v>1314.64</v>
      </c>
    </row>
    <row r="1951" spans="1:15" x14ac:dyDescent="0.3">
      <c r="A1951" t="s">
        <v>3867</v>
      </c>
      <c r="B1951" t="s">
        <v>293</v>
      </c>
      <c r="C1951" t="s">
        <v>674</v>
      </c>
      <c r="D1951" t="s">
        <v>102</v>
      </c>
      <c r="E1951" t="s">
        <v>1071</v>
      </c>
      <c r="F1951" t="s">
        <v>71</v>
      </c>
      <c r="G1951" t="s">
        <v>81</v>
      </c>
      <c r="H1951" t="s">
        <v>284</v>
      </c>
      <c r="I1951" t="s">
        <v>96</v>
      </c>
      <c r="J1951" t="s">
        <v>135</v>
      </c>
      <c r="K1951" t="s">
        <v>395</v>
      </c>
      <c r="L1951">
        <v>4318.8999999999996</v>
      </c>
      <c r="M1951">
        <v>1</v>
      </c>
      <c r="N1951">
        <v>0.05</v>
      </c>
      <c r="O1951">
        <v>1142.24</v>
      </c>
    </row>
    <row r="1952" spans="1:15" x14ac:dyDescent="0.3">
      <c r="A1952" t="s">
        <v>3868</v>
      </c>
      <c r="B1952" t="s">
        <v>2500</v>
      </c>
      <c r="C1952" t="s">
        <v>650</v>
      </c>
      <c r="D1952" t="s">
        <v>61</v>
      </c>
      <c r="E1952" t="s">
        <v>761</v>
      </c>
      <c r="F1952" t="s">
        <v>80</v>
      </c>
      <c r="G1952" t="s">
        <v>81</v>
      </c>
      <c r="H1952" t="s">
        <v>95</v>
      </c>
      <c r="I1952" t="s">
        <v>83</v>
      </c>
      <c r="J1952" t="s">
        <v>156</v>
      </c>
      <c r="K1952" t="s">
        <v>208</v>
      </c>
      <c r="L1952">
        <v>18815</v>
      </c>
      <c r="M1952">
        <v>10</v>
      </c>
      <c r="N1952">
        <v>0.25</v>
      </c>
      <c r="O1952">
        <v>5053</v>
      </c>
    </row>
    <row r="1953" spans="1:15" x14ac:dyDescent="0.3">
      <c r="A1953" t="s">
        <v>3869</v>
      </c>
      <c r="B1953" t="s">
        <v>1057</v>
      </c>
      <c r="C1953" t="s">
        <v>164</v>
      </c>
      <c r="D1953" t="s">
        <v>78</v>
      </c>
      <c r="E1953" t="s">
        <v>1313</v>
      </c>
      <c r="F1953" t="s">
        <v>71</v>
      </c>
      <c r="G1953" t="s">
        <v>81</v>
      </c>
      <c r="H1953" t="s">
        <v>82</v>
      </c>
      <c r="I1953" t="s">
        <v>118</v>
      </c>
      <c r="J1953" t="s">
        <v>191</v>
      </c>
      <c r="K1953" t="s">
        <v>829</v>
      </c>
      <c r="L1953">
        <v>26308.02</v>
      </c>
      <c r="M1953">
        <v>3</v>
      </c>
      <c r="N1953">
        <v>0</v>
      </c>
      <c r="O1953">
        <v>6950.47</v>
      </c>
    </row>
    <row r="1954" spans="1:15" x14ac:dyDescent="0.3">
      <c r="A1954" t="s">
        <v>3870</v>
      </c>
      <c r="B1954" t="s">
        <v>1355</v>
      </c>
      <c r="C1954" t="s">
        <v>3146</v>
      </c>
      <c r="D1954" t="s">
        <v>61</v>
      </c>
      <c r="E1954" t="s">
        <v>2764</v>
      </c>
      <c r="F1954" t="s">
        <v>52</v>
      </c>
      <c r="G1954" t="s">
        <v>179</v>
      </c>
      <c r="H1954" t="s">
        <v>180</v>
      </c>
      <c r="I1954" t="s">
        <v>55</v>
      </c>
      <c r="J1954" t="s">
        <v>173</v>
      </c>
      <c r="K1954" t="s">
        <v>203</v>
      </c>
      <c r="L1954">
        <v>84068.32</v>
      </c>
      <c r="M1954">
        <v>8</v>
      </c>
      <c r="N1954">
        <v>0.15</v>
      </c>
      <c r="O1954">
        <v>16935.5</v>
      </c>
    </row>
    <row r="1955" spans="1:15" x14ac:dyDescent="0.3">
      <c r="A1955" t="s">
        <v>3871</v>
      </c>
      <c r="B1955" t="s">
        <v>2795</v>
      </c>
      <c r="C1955" t="s">
        <v>2089</v>
      </c>
      <c r="D1955" t="s">
        <v>102</v>
      </c>
      <c r="E1955" t="s">
        <v>1319</v>
      </c>
      <c r="F1955" t="s">
        <v>80</v>
      </c>
      <c r="G1955" t="s">
        <v>179</v>
      </c>
      <c r="H1955" t="s">
        <v>236</v>
      </c>
      <c r="I1955" t="s">
        <v>96</v>
      </c>
      <c r="J1955" t="s">
        <v>97</v>
      </c>
      <c r="K1955" t="s">
        <v>416</v>
      </c>
      <c r="L1955">
        <v>68421.8</v>
      </c>
      <c r="M1955">
        <v>10</v>
      </c>
      <c r="N1955">
        <v>0.2</v>
      </c>
      <c r="O1955">
        <v>21116.61</v>
      </c>
    </row>
    <row r="1956" spans="1:15" x14ac:dyDescent="0.3">
      <c r="A1956" t="s">
        <v>3872</v>
      </c>
      <c r="B1956" t="s">
        <v>2000</v>
      </c>
      <c r="C1956" t="s">
        <v>3564</v>
      </c>
      <c r="D1956" t="s">
        <v>61</v>
      </c>
      <c r="E1956" t="s">
        <v>569</v>
      </c>
      <c r="F1956" t="s">
        <v>52</v>
      </c>
      <c r="G1956" t="s">
        <v>81</v>
      </c>
      <c r="H1956" t="s">
        <v>95</v>
      </c>
      <c r="I1956" t="s">
        <v>96</v>
      </c>
      <c r="J1956" t="s">
        <v>97</v>
      </c>
      <c r="K1956" t="s">
        <v>181</v>
      </c>
      <c r="L1956">
        <v>47090.400000000001</v>
      </c>
      <c r="M1956">
        <v>6</v>
      </c>
      <c r="N1956">
        <v>0</v>
      </c>
      <c r="O1956">
        <v>12327.18</v>
      </c>
    </row>
    <row r="1957" spans="1:15" x14ac:dyDescent="0.3">
      <c r="A1957" t="s">
        <v>3873</v>
      </c>
      <c r="B1957" t="s">
        <v>273</v>
      </c>
      <c r="C1957" t="s">
        <v>3024</v>
      </c>
      <c r="D1957" t="s">
        <v>50</v>
      </c>
      <c r="E1957" t="s">
        <v>298</v>
      </c>
      <c r="F1957" t="s">
        <v>52</v>
      </c>
      <c r="G1957" t="s">
        <v>63</v>
      </c>
      <c r="H1957" t="s">
        <v>172</v>
      </c>
      <c r="I1957" t="s">
        <v>118</v>
      </c>
      <c r="J1957" t="s">
        <v>119</v>
      </c>
      <c r="K1957" t="s">
        <v>120</v>
      </c>
      <c r="L1957">
        <v>29797.34</v>
      </c>
      <c r="M1957">
        <v>2</v>
      </c>
      <c r="N1957">
        <v>0.05</v>
      </c>
      <c r="O1957">
        <v>5455.62</v>
      </c>
    </row>
    <row r="1958" spans="1:15" x14ac:dyDescent="0.3">
      <c r="A1958" t="s">
        <v>3874</v>
      </c>
      <c r="B1958" t="s">
        <v>2818</v>
      </c>
      <c r="C1958" t="s">
        <v>1158</v>
      </c>
      <c r="D1958" t="s">
        <v>102</v>
      </c>
      <c r="E1958" t="s">
        <v>1192</v>
      </c>
      <c r="F1958" t="s">
        <v>71</v>
      </c>
      <c r="G1958" t="s">
        <v>53</v>
      </c>
      <c r="H1958" t="s">
        <v>246</v>
      </c>
      <c r="I1958" t="s">
        <v>55</v>
      </c>
      <c r="J1958" t="s">
        <v>56</v>
      </c>
      <c r="K1958" t="s">
        <v>74</v>
      </c>
      <c r="L1958">
        <v>46051.4</v>
      </c>
      <c r="M1958">
        <v>5</v>
      </c>
      <c r="N1958">
        <v>0.05</v>
      </c>
      <c r="O1958">
        <v>12162.14</v>
      </c>
    </row>
    <row r="1959" spans="1:15" x14ac:dyDescent="0.3">
      <c r="A1959" t="s">
        <v>3875</v>
      </c>
      <c r="B1959" t="s">
        <v>1104</v>
      </c>
      <c r="C1959" t="s">
        <v>1458</v>
      </c>
      <c r="D1959" t="s">
        <v>50</v>
      </c>
      <c r="E1959" t="s">
        <v>294</v>
      </c>
      <c r="F1959" t="s">
        <v>52</v>
      </c>
      <c r="G1959" t="s">
        <v>179</v>
      </c>
      <c r="H1959" t="s">
        <v>180</v>
      </c>
      <c r="I1959" t="s">
        <v>96</v>
      </c>
      <c r="J1959" t="s">
        <v>135</v>
      </c>
      <c r="K1959" t="s">
        <v>136</v>
      </c>
      <c r="L1959">
        <v>1884.66</v>
      </c>
      <c r="M1959">
        <v>1</v>
      </c>
      <c r="N1959">
        <v>0.05</v>
      </c>
      <c r="O1959">
        <v>428.36</v>
      </c>
    </row>
    <row r="1960" spans="1:15" x14ac:dyDescent="0.3">
      <c r="A1960" t="s">
        <v>3876</v>
      </c>
      <c r="B1960" t="s">
        <v>1950</v>
      </c>
      <c r="C1960" t="s">
        <v>1738</v>
      </c>
      <c r="D1960" t="s">
        <v>50</v>
      </c>
      <c r="E1960" t="s">
        <v>1527</v>
      </c>
      <c r="F1960" t="s">
        <v>71</v>
      </c>
      <c r="G1960" t="s">
        <v>53</v>
      </c>
      <c r="H1960" t="s">
        <v>110</v>
      </c>
      <c r="I1960" t="s">
        <v>55</v>
      </c>
      <c r="J1960" t="s">
        <v>56</v>
      </c>
      <c r="K1960" t="s">
        <v>57</v>
      </c>
      <c r="L1960">
        <v>25758.240000000002</v>
      </c>
      <c r="M1960">
        <v>4</v>
      </c>
      <c r="N1960">
        <v>0</v>
      </c>
      <c r="O1960">
        <v>5136.6400000000003</v>
      </c>
    </row>
    <row r="1961" spans="1:15" x14ac:dyDescent="0.3">
      <c r="A1961" t="s">
        <v>3877</v>
      </c>
      <c r="B1961" t="s">
        <v>3663</v>
      </c>
      <c r="C1961" t="s">
        <v>373</v>
      </c>
      <c r="D1961" t="s">
        <v>102</v>
      </c>
      <c r="E1961" t="s">
        <v>2530</v>
      </c>
      <c r="F1961" t="s">
        <v>71</v>
      </c>
      <c r="G1961" t="s">
        <v>72</v>
      </c>
      <c r="H1961" t="s">
        <v>117</v>
      </c>
      <c r="I1961" t="s">
        <v>55</v>
      </c>
      <c r="J1961" t="s">
        <v>141</v>
      </c>
      <c r="K1961" t="s">
        <v>241</v>
      </c>
      <c r="L1961">
        <v>125549.5</v>
      </c>
      <c r="M1961">
        <v>10</v>
      </c>
      <c r="N1961">
        <v>0.05</v>
      </c>
      <c r="O1961">
        <v>33508.83</v>
      </c>
    </row>
    <row r="1962" spans="1:15" x14ac:dyDescent="0.3">
      <c r="A1962" t="s">
        <v>3878</v>
      </c>
      <c r="B1962" t="s">
        <v>2454</v>
      </c>
      <c r="C1962" t="s">
        <v>3879</v>
      </c>
      <c r="D1962" t="s">
        <v>78</v>
      </c>
      <c r="E1962" t="s">
        <v>3102</v>
      </c>
      <c r="F1962" t="s">
        <v>80</v>
      </c>
      <c r="G1962" t="s">
        <v>72</v>
      </c>
      <c r="H1962" t="s">
        <v>104</v>
      </c>
      <c r="I1962" t="s">
        <v>118</v>
      </c>
      <c r="J1962" t="s">
        <v>119</v>
      </c>
      <c r="K1962" t="s">
        <v>120</v>
      </c>
      <c r="L1962">
        <v>137726.29999999999</v>
      </c>
      <c r="M1962">
        <v>10</v>
      </c>
      <c r="N1962">
        <v>0.2</v>
      </c>
      <c r="O1962">
        <v>23179.21</v>
      </c>
    </row>
    <row r="1963" spans="1:15" x14ac:dyDescent="0.3">
      <c r="A1963" t="s">
        <v>3880</v>
      </c>
      <c r="B1963" t="s">
        <v>1342</v>
      </c>
      <c r="C1963" t="s">
        <v>1565</v>
      </c>
      <c r="D1963" t="s">
        <v>102</v>
      </c>
      <c r="E1963" t="s">
        <v>621</v>
      </c>
      <c r="F1963" t="s">
        <v>80</v>
      </c>
      <c r="G1963" t="s">
        <v>53</v>
      </c>
      <c r="H1963" t="s">
        <v>110</v>
      </c>
      <c r="I1963" t="s">
        <v>118</v>
      </c>
      <c r="J1963" t="s">
        <v>230</v>
      </c>
      <c r="K1963" t="s">
        <v>356</v>
      </c>
      <c r="L1963">
        <v>97352.72</v>
      </c>
      <c r="M1963">
        <v>8</v>
      </c>
      <c r="N1963">
        <v>0</v>
      </c>
      <c r="O1963">
        <v>18652.13</v>
      </c>
    </row>
    <row r="1964" spans="1:15" x14ac:dyDescent="0.3">
      <c r="A1964" t="s">
        <v>3881</v>
      </c>
      <c r="B1964" t="s">
        <v>3882</v>
      </c>
      <c r="C1964" t="s">
        <v>2550</v>
      </c>
      <c r="D1964" t="s">
        <v>61</v>
      </c>
      <c r="E1964" t="s">
        <v>399</v>
      </c>
      <c r="F1964" t="s">
        <v>52</v>
      </c>
      <c r="G1964" t="s">
        <v>72</v>
      </c>
      <c r="H1964" t="s">
        <v>346</v>
      </c>
      <c r="I1964" t="s">
        <v>96</v>
      </c>
      <c r="J1964" t="s">
        <v>135</v>
      </c>
      <c r="K1964" t="s">
        <v>395</v>
      </c>
      <c r="L1964">
        <v>31976.07</v>
      </c>
      <c r="M1964">
        <v>3</v>
      </c>
      <c r="N1964">
        <v>0.15</v>
      </c>
      <c r="O1964">
        <v>5360.52</v>
      </c>
    </row>
    <row r="1965" spans="1:15" x14ac:dyDescent="0.3">
      <c r="A1965" t="s">
        <v>3883</v>
      </c>
      <c r="B1965" t="s">
        <v>2665</v>
      </c>
      <c r="C1965" t="s">
        <v>1118</v>
      </c>
      <c r="D1965" t="s">
        <v>102</v>
      </c>
      <c r="E1965" t="s">
        <v>1183</v>
      </c>
      <c r="F1965" t="s">
        <v>80</v>
      </c>
      <c r="G1965" t="s">
        <v>72</v>
      </c>
      <c r="H1965" t="s">
        <v>73</v>
      </c>
      <c r="I1965" t="s">
        <v>118</v>
      </c>
      <c r="J1965" t="s">
        <v>191</v>
      </c>
      <c r="K1965" t="s">
        <v>192</v>
      </c>
      <c r="L1965">
        <v>35325</v>
      </c>
      <c r="M1965">
        <v>9</v>
      </c>
      <c r="N1965">
        <v>0.05</v>
      </c>
      <c r="O1965">
        <v>12636.41</v>
      </c>
    </row>
    <row r="1966" spans="1:15" x14ac:dyDescent="0.3">
      <c r="A1966" t="s">
        <v>3884</v>
      </c>
      <c r="B1966" t="s">
        <v>3265</v>
      </c>
      <c r="C1966" t="s">
        <v>2479</v>
      </c>
      <c r="D1966" t="s">
        <v>50</v>
      </c>
      <c r="E1966" t="s">
        <v>1313</v>
      </c>
      <c r="F1966" t="s">
        <v>52</v>
      </c>
      <c r="G1966" t="s">
        <v>63</v>
      </c>
      <c r="H1966" t="s">
        <v>202</v>
      </c>
      <c r="I1966" t="s">
        <v>118</v>
      </c>
      <c r="J1966" t="s">
        <v>191</v>
      </c>
      <c r="K1966" t="s">
        <v>290</v>
      </c>
      <c r="L1966">
        <v>65440.1</v>
      </c>
      <c r="M1966">
        <v>10</v>
      </c>
      <c r="N1966">
        <v>0.25</v>
      </c>
      <c r="O1966">
        <v>15879.2</v>
      </c>
    </row>
    <row r="1967" spans="1:15" x14ac:dyDescent="0.3">
      <c r="A1967" t="s">
        <v>3885</v>
      </c>
      <c r="B1967" t="s">
        <v>3624</v>
      </c>
      <c r="C1967" t="s">
        <v>1623</v>
      </c>
      <c r="D1967" t="s">
        <v>102</v>
      </c>
      <c r="E1967" t="s">
        <v>201</v>
      </c>
      <c r="F1967" t="s">
        <v>80</v>
      </c>
      <c r="G1967" t="s">
        <v>81</v>
      </c>
      <c r="H1967" t="s">
        <v>284</v>
      </c>
      <c r="I1967" t="s">
        <v>55</v>
      </c>
      <c r="J1967" t="s">
        <v>56</v>
      </c>
      <c r="K1967" t="s">
        <v>151</v>
      </c>
      <c r="L1967">
        <v>20254.439999999999</v>
      </c>
      <c r="M1967">
        <v>4</v>
      </c>
      <c r="N1967">
        <v>0</v>
      </c>
      <c r="O1967">
        <v>5982.47</v>
      </c>
    </row>
    <row r="1968" spans="1:15" x14ac:dyDescent="0.3">
      <c r="A1968" t="s">
        <v>3886</v>
      </c>
      <c r="B1968" t="s">
        <v>1764</v>
      </c>
      <c r="C1968" t="s">
        <v>3887</v>
      </c>
      <c r="D1968" t="s">
        <v>50</v>
      </c>
      <c r="E1968" t="s">
        <v>341</v>
      </c>
      <c r="F1968" t="s">
        <v>80</v>
      </c>
      <c r="G1968" t="s">
        <v>63</v>
      </c>
      <c r="H1968" t="s">
        <v>172</v>
      </c>
      <c r="I1968" t="s">
        <v>96</v>
      </c>
      <c r="J1968" t="s">
        <v>166</v>
      </c>
      <c r="K1968" t="s">
        <v>167</v>
      </c>
      <c r="L1968">
        <v>83581.440000000002</v>
      </c>
      <c r="M1968">
        <v>8</v>
      </c>
      <c r="N1968">
        <v>0</v>
      </c>
      <c r="O1968">
        <v>23427.42</v>
      </c>
    </row>
    <row r="1969" spans="1:15" x14ac:dyDescent="0.3">
      <c r="A1969" t="s">
        <v>3888</v>
      </c>
      <c r="B1969" t="s">
        <v>729</v>
      </c>
      <c r="C1969" t="s">
        <v>3459</v>
      </c>
      <c r="D1969" t="s">
        <v>78</v>
      </c>
      <c r="E1969" t="s">
        <v>487</v>
      </c>
      <c r="F1969" t="s">
        <v>71</v>
      </c>
      <c r="G1969" t="s">
        <v>53</v>
      </c>
      <c r="H1969" t="s">
        <v>110</v>
      </c>
      <c r="I1969" t="s">
        <v>83</v>
      </c>
      <c r="J1969" t="s">
        <v>84</v>
      </c>
      <c r="K1969" t="s">
        <v>85</v>
      </c>
      <c r="L1969">
        <v>79731.199999999997</v>
      </c>
      <c r="M1969">
        <v>10</v>
      </c>
      <c r="N1969">
        <v>0.25</v>
      </c>
      <c r="O1969">
        <v>20487.919999999998</v>
      </c>
    </row>
    <row r="1970" spans="1:15" x14ac:dyDescent="0.3">
      <c r="A1970" t="s">
        <v>3889</v>
      </c>
      <c r="B1970" t="s">
        <v>3890</v>
      </c>
      <c r="C1970" t="s">
        <v>3283</v>
      </c>
      <c r="D1970" t="s">
        <v>61</v>
      </c>
      <c r="E1970" t="s">
        <v>1578</v>
      </c>
      <c r="F1970" t="s">
        <v>71</v>
      </c>
      <c r="G1970" t="s">
        <v>72</v>
      </c>
      <c r="H1970" t="s">
        <v>73</v>
      </c>
      <c r="I1970" t="s">
        <v>55</v>
      </c>
      <c r="J1970" t="s">
        <v>173</v>
      </c>
      <c r="K1970" t="s">
        <v>203</v>
      </c>
      <c r="L1970">
        <v>22474</v>
      </c>
      <c r="M1970">
        <v>5</v>
      </c>
      <c r="N1970">
        <v>0.05</v>
      </c>
      <c r="O1970">
        <v>6957.36</v>
      </c>
    </row>
    <row r="1971" spans="1:15" x14ac:dyDescent="0.3">
      <c r="A1971" t="s">
        <v>3891</v>
      </c>
      <c r="B1971" t="s">
        <v>3276</v>
      </c>
      <c r="C1971" t="s">
        <v>2290</v>
      </c>
      <c r="D1971" t="s">
        <v>78</v>
      </c>
      <c r="E1971" t="s">
        <v>245</v>
      </c>
      <c r="F1971" t="s">
        <v>52</v>
      </c>
      <c r="G1971" t="s">
        <v>72</v>
      </c>
      <c r="H1971" t="s">
        <v>104</v>
      </c>
      <c r="I1971" t="s">
        <v>118</v>
      </c>
      <c r="J1971" t="s">
        <v>191</v>
      </c>
      <c r="K1971" t="s">
        <v>290</v>
      </c>
      <c r="L1971">
        <v>47532.3</v>
      </c>
      <c r="M1971">
        <v>10</v>
      </c>
      <c r="N1971">
        <v>0.15</v>
      </c>
      <c r="O1971">
        <v>12615.29</v>
      </c>
    </row>
    <row r="1972" spans="1:15" x14ac:dyDescent="0.3">
      <c r="A1972" t="s">
        <v>3892</v>
      </c>
      <c r="B1972" t="s">
        <v>2852</v>
      </c>
      <c r="C1972" t="s">
        <v>2601</v>
      </c>
      <c r="D1972" t="s">
        <v>102</v>
      </c>
      <c r="E1972" t="s">
        <v>229</v>
      </c>
      <c r="F1972" t="s">
        <v>71</v>
      </c>
      <c r="G1972" t="s">
        <v>72</v>
      </c>
      <c r="H1972" t="s">
        <v>117</v>
      </c>
      <c r="I1972" t="s">
        <v>118</v>
      </c>
      <c r="J1972" t="s">
        <v>191</v>
      </c>
      <c r="K1972" t="s">
        <v>829</v>
      </c>
      <c r="L1972">
        <v>43223.839999999997</v>
      </c>
      <c r="M1972">
        <v>8</v>
      </c>
      <c r="N1972">
        <v>0.2</v>
      </c>
      <c r="O1972">
        <v>9170.7900000000009</v>
      </c>
    </row>
    <row r="1973" spans="1:15" x14ac:dyDescent="0.3">
      <c r="A1973" t="s">
        <v>3893</v>
      </c>
      <c r="B1973" t="s">
        <v>1525</v>
      </c>
      <c r="C1973" t="s">
        <v>2539</v>
      </c>
      <c r="D1973" t="s">
        <v>61</v>
      </c>
      <c r="E1973" t="s">
        <v>370</v>
      </c>
      <c r="F1973" t="s">
        <v>71</v>
      </c>
      <c r="G1973" t="s">
        <v>72</v>
      </c>
      <c r="H1973" t="s">
        <v>104</v>
      </c>
      <c r="I1973" t="s">
        <v>118</v>
      </c>
      <c r="J1973" t="s">
        <v>230</v>
      </c>
      <c r="K1973" t="s">
        <v>356</v>
      </c>
      <c r="L1973">
        <v>10258.799999999999</v>
      </c>
      <c r="M1973">
        <v>10</v>
      </c>
      <c r="N1973">
        <v>0.05</v>
      </c>
      <c r="O1973">
        <v>2958.98</v>
      </c>
    </row>
    <row r="1974" spans="1:15" x14ac:dyDescent="0.3">
      <c r="A1974" t="s">
        <v>3894</v>
      </c>
      <c r="B1974" t="s">
        <v>2573</v>
      </c>
      <c r="C1974" t="s">
        <v>3128</v>
      </c>
      <c r="D1974" t="s">
        <v>50</v>
      </c>
      <c r="E1974" t="s">
        <v>1739</v>
      </c>
      <c r="F1974" t="s">
        <v>71</v>
      </c>
      <c r="G1974" t="s">
        <v>63</v>
      </c>
      <c r="H1974" t="s">
        <v>64</v>
      </c>
      <c r="I1974" t="s">
        <v>118</v>
      </c>
      <c r="J1974" t="s">
        <v>303</v>
      </c>
      <c r="K1974" t="s">
        <v>421</v>
      </c>
      <c r="L1974">
        <v>89857.600000000006</v>
      </c>
      <c r="M1974">
        <v>10</v>
      </c>
      <c r="N1974">
        <v>0.05</v>
      </c>
      <c r="O1974">
        <v>33393.980000000003</v>
      </c>
    </row>
    <row r="1975" spans="1:15" x14ac:dyDescent="0.3">
      <c r="A1975" t="s">
        <v>3895</v>
      </c>
      <c r="B1975" t="s">
        <v>1252</v>
      </c>
      <c r="C1975" t="s">
        <v>3896</v>
      </c>
      <c r="D1975" t="s">
        <v>102</v>
      </c>
      <c r="E1975" t="s">
        <v>1095</v>
      </c>
      <c r="F1975" t="s">
        <v>71</v>
      </c>
      <c r="G1975" t="s">
        <v>179</v>
      </c>
      <c r="H1975" t="s">
        <v>236</v>
      </c>
      <c r="I1975" t="s">
        <v>83</v>
      </c>
      <c r="J1975" t="s">
        <v>156</v>
      </c>
      <c r="K1975" t="s">
        <v>208</v>
      </c>
      <c r="L1975">
        <v>21955.02</v>
      </c>
      <c r="M1975">
        <v>6</v>
      </c>
      <c r="N1975">
        <v>0.2</v>
      </c>
      <c r="O1975">
        <v>5340.68</v>
      </c>
    </row>
    <row r="1976" spans="1:15" x14ac:dyDescent="0.3">
      <c r="A1976" t="s">
        <v>3897</v>
      </c>
      <c r="B1976" t="s">
        <v>1728</v>
      </c>
      <c r="C1976" t="s">
        <v>306</v>
      </c>
      <c r="D1976" t="s">
        <v>50</v>
      </c>
      <c r="E1976" t="s">
        <v>753</v>
      </c>
      <c r="F1976" t="s">
        <v>52</v>
      </c>
      <c r="G1976" t="s">
        <v>179</v>
      </c>
      <c r="H1976" t="s">
        <v>180</v>
      </c>
      <c r="I1976" t="s">
        <v>83</v>
      </c>
      <c r="J1976" t="s">
        <v>84</v>
      </c>
      <c r="K1976" t="s">
        <v>125</v>
      </c>
      <c r="L1976">
        <v>49374.15</v>
      </c>
      <c r="M1976">
        <v>5</v>
      </c>
      <c r="N1976">
        <v>0.05</v>
      </c>
      <c r="O1976">
        <v>15313.97</v>
      </c>
    </row>
    <row r="1977" spans="1:15" x14ac:dyDescent="0.3">
      <c r="A1977" t="s">
        <v>3898</v>
      </c>
      <c r="B1977" t="s">
        <v>1332</v>
      </c>
      <c r="C1977" t="s">
        <v>1379</v>
      </c>
      <c r="D1977" t="s">
        <v>61</v>
      </c>
      <c r="E1977" t="s">
        <v>312</v>
      </c>
      <c r="F1977" t="s">
        <v>71</v>
      </c>
      <c r="G1977" t="s">
        <v>63</v>
      </c>
      <c r="H1977" t="s">
        <v>172</v>
      </c>
      <c r="I1977" t="s">
        <v>83</v>
      </c>
      <c r="J1977" t="s">
        <v>84</v>
      </c>
      <c r="K1977" t="s">
        <v>125</v>
      </c>
      <c r="L1977">
        <v>16035.36</v>
      </c>
      <c r="M1977">
        <v>4</v>
      </c>
      <c r="N1977">
        <v>0.15</v>
      </c>
      <c r="O1977">
        <v>4188.08</v>
      </c>
    </row>
    <row r="1978" spans="1:15" x14ac:dyDescent="0.3">
      <c r="A1978" t="s">
        <v>3899</v>
      </c>
      <c r="B1978" t="s">
        <v>1589</v>
      </c>
      <c r="C1978" t="s">
        <v>2472</v>
      </c>
      <c r="D1978" t="s">
        <v>102</v>
      </c>
      <c r="E1978" t="s">
        <v>1215</v>
      </c>
      <c r="F1978" t="s">
        <v>80</v>
      </c>
      <c r="G1978" t="s">
        <v>81</v>
      </c>
      <c r="H1978" t="s">
        <v>186</v>
      </c>
      <c r="I1978" t="s">
        <v>118</v>
      </c>
      <c r="J1978" t="s">
        <v>230</v>
      </c>
      <c r="K1978" t="s">
        <v>356</v>
      </c>
      <c r="L1978">
        <v>19432.599999999999</v>
      </c>
      <c r="M1978">
        <v>5</v>
      </c>
      <c r="N1978">
        <v>0.2</v>
      </c>
      <c r="O1978">
        <v>5532.09</v>
      </c>
    </row>
    <row r="1979" spans="1:15" x14ac:dyDescent="0.3">
      <c r="A1979" t="s">
        <v>3900</v>
      </c>
      <c r="B1979" t="s">
        <v>816</v>
      </c>
      <c r="C1979" t="s">
        <v>1848</v>
      </c>
      <c r="D1979" t="s">
        <v>78</v>
      </c>
      <c r="E1979" t="s">
        <v>308</v>
      </c>
      <c r="F1979" t="s">
        <v>71</v>
      </c>
      <c r="G1979" t="s">
        <v>72</v>
      </c>
      <c r="H1979" t="s">
        <v>104</v>
      </c>
      <c r="I1979" t="s">
        <v>118</v>
      </c>
      <c r="J1979" t="s">
        <v>191</v>
      </c>
      <c r="K1979" t="s">
        <v>290</v>
      </c>
      <c r="L1979">
        <v>15682.32</v>
      </c>
      <c r="M1979">
        <v>6</v>
      </c>
      <c r="N1979">
        <v>0.2</v>
      </c>
      <c r="O1979">
        <v>3031.07</v>
      </c>
    </row>
    <row r="1980" spans="1:15" x14ac:dyDescent="0.3">
      <c r="A1980" t="s">
        <v>3901</v>
      </c>
      <c r="B1980" t="s">
        <v>3351</v>
      </c>
      <c r="C1980" t="s">
        <v>1589</v>
      </c>
      <c r="D1980" t="s">
        <v>78</v>
      </c>
      <c r="E1980" t="s">
        <v>1215</v>
      </c>
      <c r="F1980" t="s">
        <v>71</v>
      </c>
      <c r="G1980" t="s">
        <v>81</v>
      </c>
      <c r="H1980" t="s">
        <v>284</v>
      </c>
      <c r="I1980" t="s">
        <v>96</v>
      </c>
      <c r="J1980" t="s">
        <v>166</v>
      </c>
      <c r="K1980" t="s">
        <v>337</v>
      </c>
      <c r="L1980">
        <v>19806.18</v>
      </c>
      <c r="M1980">
        <v>6</v>
      </c>
      <c r="N1980">
        <v>0.2</v>
      </c>
      <c r="O1980">
        <v>5957.2</v>
      </c>
    </row>
    <row r="1981" spans="1:15" x14ac:dyDescent="0.3">
      <c r="A1981" t="s">
        <v>3902</v>
      </c>
      <c r="B1981" t="s">
        <v>2182</v>
      </c>
      <c r="C1981" t="s">
        <v>549</v>
      </c>
      <c r="D1981" t="s">
        <v>78</v>
      </c>
      <c r="E1981" t="s">
        <v>2157</v>
      </c>
      <c r="F1981" t="s">
        <v>71</v>
      </c>
      <c r="G1981" t="s">
        <v>81</v>
      </c>
      <c r="H1981" t="s">
        <v>284</v>
      </c>
      <c r="I1981" t="s">
        <v>55</v>
      </c>
      <c r="J1981" t="s">
        <v>173</v>
      </c>
      <c r="K1981" t="s">
        <v>780</v>
      </c>
      <c r="L1981">
        <v>11091.7</v>
      </c>
      <c r="M1981">
        <v>5</v>
      </c>
      <c r="N1981">
        <v>0.2</v>
      </c>
      <c r="O1981">
        <v>1442.94</v>
      </c>
    </row>
    <row r="1982" spans="1:15" x14ac:dyDescent="0.3">
      <c r="A1982" t="s">
        <v>3903</v>
      </c>
      <c r="B1982" t="s">
        <v>2349</v>
      </c>
      <c r="C1982" t="s">
        <v>2704</v>
      </c>
      <c r="D1982" t="s">
        <v>78</v>
      </c>
      <c r="E1982" t="s">
        <v>846</v>
      </c>
      <c r="F1982" t="s">
        <v>80</v>
      </c>
      <c r="G1982" t="s">
        <v>63</v>
      </c>
      <c r="H1982" t="s">
        <v>202</v>
      </c>
      <c r="I1982" t="s">
        <v>96</v>
      </c>
      <c r="J1982" t="s">
        <v>166</v>
      </c>
      <c r="K1982" t="s">
        <v>762</v>
      </c>
      <c r="L1982">
        <v>83223.899999999994</v>
      </c>
      <c r="M1982">
        <v>9</v>
      </c>
      <c r="N1982">
        <v>0.1</v>
      </c>
      <c r="O1982">
        <v>21403.38</v>
      </c>
    </row>
    <row r="1983" spans="1:15" x14ac:dyDescent="0.3">
      <c r="A1983" t="s">
        <v>3904</v>
      </c>
      <c r="B1983" t="s">
        <v>3322</v>
      </c>
      <c r="C1983" t="s">
        <v>1801</v>
      </c>
      <c r="D1983" t="s">
        <v>50</v>
      </c>
      <c r="E1983" t="s">
        <v>465</v>
      </c>
      <c r="F1983" t="s">
        <v>71</v>
      </c>
      <c r="G1983" t="s">
        <v>179</v>
      </c>
      <c r="H1983" t="s">
        <v>180</v>
      </c>
      <c r="I1983" t="s">
        <v>55</v>
      </c>
      <c r="J1983" t="s">
        <v>141</v>
      </c>
      <c r="K1983" t="s">
        <v>241</v>
      </c>
      <c r="L1983">
        <v>109129.12</v>
      </c>
      <c r="M1983">
        <v>8</v>
      </c>
      <c r="N1983">
        <v>0</v>
      </c>
      <c r="O1983">
        <v>42933.66</v>
      </c>
    </row>
    <row r="1984" spans="1:15" x14ac:dyDescent="0.3">
      <c r="A1984" t="s">
        <v>3905</v>
      </c>
      <c r="B1984" t="s">
        <v>2295</v>
      </c>
      <c r="C1984" t="s">
        <v>3860</v>
      </c>
      <c r="D1984" t="s">
        <v>78</v>
      </c>
      <c r="E1984" t="s">
        <v>866</v>
      </c>
      <c r="F1984" t="s">
        <v>71</v>
      </c>
      <c r="G1984" t="s">
        <v>63</v>
      </c>
      <c r="H1984" t="s">
        <v>202</v>
      </c>
      <c r="I1984" t="s">
        <v>118</v>
      </c>
      <c r="J1984" t="s">
        <v>119</v>
      </c>
      <c r="K1984" t="s">
        <v>197</v>
      </c>
      <c r="L1984">
        <v>1204.56</v>
      </c>
      <c r="M1984">
        <v>6</v>
      </c>
      <c r="N1984">
        <v>0.1</v>
      </c>
      <c r="O1984">
        <v>412.89</v>
      </c>
    </row>
    <row r="1985" spans="1:15" x14ac:dyDescent="0.3">
      <c r="A1985" t="s">
        <v>3906</v>
      </c>
      <c r="B1985" t="s">
        <v>1148</v>
      </c>
      <c r="C1985" t="s">
        <v>1203</v>
      </c>
      <c r="D1985" t="s">
        <v>50</v>
      </c>
      <c r="E1985" t="s">
        <v>510</v>
      </c>
      <c r="F1985" t="s">
        <v>71</v>
      </c>
      <c r="G1985" t="s">
        <v>72</v>
      </c>
      <c r="H1985" t="s">
        <v>73</v>
      </c>
      <c r="I1985" t="s">
        <v>83</v>
      </c>
      <c r="J1985" t="s">
        <v>156</v>
      </c>
      <c r="K1985" t="s">
        <v>285</v>
      </c>
      <c r="L1985">
        <v>58203.68</v>
      </c>
      <c r="M1985">
        <v>4</v>
      </c>
      <c r="N1985">
        <v>0.1</v>
      </c>
      <c r="O1985">
        <v>12955.75</v>
      </c>
    </row>
    <row r="1986" spans="1:15" x14ac:dyDescent="0.3">
      <c r="A1986" t="s">
        <v>3907</v>
      </c>
      <c r="B1986" t="s">
        <v>49</v>
      </c>
      <c r="C1986" t="s">
        <v>3238</v>
      </c>
      <c r="D1986" t="s">
        <v>78</v>
      </c>
      <c r="E1986" t="s">
        <v>1335</v>
      </c>
      <c r="F1986" t="s">
        <v>71</v>
      </c>
      <c r="G1986" t="s">
        <v>81</v>
      </c>
      <c r="H1986" t="s">
        <v>95</v>
      </c>
      <c r="I1986" t="s">
        <v>96</v>
      </c>
      <c r="J1986" t="s">
        <v>166</v>
      </c>
      <c r="K1986" t="s">
        <v>762</v>
      </c>
      <c r="L1986">
        <v>119066.2</v>
      </c>
      <c r="M1986">
        <v>10</v>
      </c>
      <c r="N1986">
        <v>0.05</v>
      </c>
      <c r="O1986">
        <v>31545.13</v>
      </c>
    </row>
    <row r="1987" spans="1:15" x14ac:dyDescent="0.3">
      <c r="A1987" t="s">
        <v>3908</v>
      </c>
      <c r="B1987" t="s">
        <v>928</v>
      </c>
      <c r="C1987" t="s">
        <v>3637</v>
      </c>
      <c r="D1987" t="s">
        <v>61</v>
      </c>
      <c r="E1987" t="s">
        <v>954</v>
      </c>
      <c r="F1987" t="s">
        <v>80</v>
      </c>
      <c r="G1987" t="s">
        <v>63</v>
      </c>
      <c r="H1987" t="s">
        <v>213</v>
      </c>
      <c r="I1987" t="s">
        <v>96</v>
      </c>
      <c r="J1987" t="s">
        <v>135</v>
      </c>
      <c r="K1987" t="s">
        <v>275</v>
      </c>
      <c r="L1987">
        <v>16325.6</v>
      </c>
      <c r="M1987">
        <v>8</v>
      </c>
      <c r="N1987">
        <v>0</v>
      </c>
      <c r="O1987">
        <v>3083.56</v>
      </c>
    </row>
    <row r="1988" spans="1:15" x14ac:dyDescent="0.3">
      <c r="A1988" t="s">
        <v>3909</v>
      </c>
      <c r="B1988" t="s">
        <v>1963</v>
      </c>
      <c r="C1988" t="s">
        <v>1176</v>
      </c>
      <c r="D1988" t="s">
        <v>61</v>
      </c>
      <c r="E1988" t="s">
        <v>221</v>
      </c>
      <c r="F1988" t="s">
        <v>80</v>
      </c>
      <c r="G1988" t="s">
        <v>63</v>
      </c>
      <c r="H1988" t="s">
        <v>202</v>
      </c>
      <c r="I1988" t="s">
        <v>83</v>
      </c>
      <c r="J1988" t="s">
        <v>379</v>
      </c>
      <c r="K1988" t="s">
        <v>562</v>
      </c>
      <c r="L1988">
        <v>134029.79999999999</v>
      </c>
      <c r="M1988">
        <v>9</v>
      </c>
      <c r="N1988">
        <v>0</v>
      </c>
      <c r="O1988">
        <v>32529.53</v>
      </c>
    </row>
    <row r="1989" spans="1:15" x14ac:dyDescent="0.3">
      <c r="A1989" t="s">
        <v>3910</v>
      </c>
      <c r="B1989" t="s">
        <v>2332</v>
      </c>
      <c r="C1989" t="s">
        <v>2504</v>
      </c>
      <c r="D1989" t="s">
        <v>78</v>
      </c>
      <c r="E1989" t="s">
        <v>688</v>
      </c>
      <c r="F1989" t="s">
        <v>80</v>
      </c>
      <c r="G1989" t="s">
        <v>63</v>
      </c>
      <c r="H1989" t="s">
        <v>213</v>
      </c>
      <c r="I1989" t="s">
        <v>96</v>
      </c>
      <c r="J1989" t="s">
        <v>135</v>
      </c>
      <c r="K1989" t="s">
        <v>275</v>
      </c>
      <c r="L1989">
        <v>48525.75</v>
      </c>
      <c r="M1989">
        <v>9</v>
      </c>
      <c r="N1989">
        <v>0</v>
      </c>
      <c r="O1989">
        <v>10674.57</v>
      </c>
    </row>
    <row r="1990" spans="1:15" x14ac:dyDescent="0.3">
      <c r="A1990" t="s">
        <v>3911</v>
      </c>
      <c r="B1990" t="s">
        <v>1870</v>
      </c>
      <c r="C1990" t="s">
        <v>901</v>
      </c>
      <c r="D1990" t="s">
        <v>50</v>
      </c>
      <c r="E1990" t="s">
        <v>1615</v>
      </c>
      <c r="F1990" t="s">
        <v>80</v>
      </c>
      <c r="G1990" t="s">
        <v>179</v>
      </c>
      <c r="H1990" t="s">
        <v>236</v>
      </c>
      <c r="I1990" t="s">
        <v>118</v>
      </c>
      <c r="J1990" t="s">
        <v>191</v>
      </c>
      <c r="K1990" t="s">
        <v>290</v>
      </c>
      <c r="L1990">
        <v>890.8</v>
      </c>
      <c r="M1990">
        <v>4</v>
      </c>
      <c r="N1990">
        <v>0.1</v>
      </c>
      <c r="O1990">
        <v>191.87</v>
      </c>
    </row>
    <row r="1991" spans="1:15" x14ac:dyDescent="0.3">
      <c r="A1991" t="s">
        <v>3912</v>
      </c>
      <c r="B1991" t="s">
        <v>969</v>
      </c>
      <c r="C1991" t="s">
        <v>1203</v>
      </c>
      <c r="D1991" t="s">
        <v>78</v>
      </c>
      <c r="E1991" t="s">
        <v>134</v>
      </c>
      <c r="F1991" t="s">
        <v>71</v>
      </c>
      <c r="G1991" t="s">
        <v>72</v>
      </c>
      <c r="H1991" t="s">
        <v>346</v>
      </c>
      <c r="I1991" t="s">
        <v>96</v>
      </c>
      <c r="J1991" t="s">
        <v>111</v>
      </c>
      <c r="K1991" t="s">
        <v>328</v>
      </c>
      <c r="L1991">
        <v>35333.97</v>
      </c>
      <c r="M1991">
        <v>7</v>
      </c>
      <c r="N1991">
        <v>0.05</v>
      </c>
      <c r="O1991">
        <v>12993.84</v>
      </c>
    </row>
    <row r="1992" spans="1:15" x14ac:dyDescent="0.3">
      <c r="A1992" t="s">
        <v>3913</v>
      </c>
      <c r="B1992" t="s">
        <v>699</v>
      </c>
      <c r="C1992" t="s">
        <v>227</v>
      </c>
      <c r="D1992" t="s">
        <v>102</v>
      </c>
      <c r="E1992" t="s">
        <v>2105</v>
      </c>
      <c r="F1992" t="s">
        <v>71</v>
      </c>
      <c r="G1992" t="s">
        <v>72</v>
      </c>
      <c r="H1992" t="s">
        <v>104</v>
      </c>
      <c r="I1992" t="s">
        <v>118</v>
      </c>
      <c r="J1992" t="s">
        <v>119</v>
      </c>
      <c r="K1992" t="s">
        <v>270</v>
      </c>
      <c r="L1992">
        <v>57873</v>
      </c>
      <c r="M1992">
        <v>10</v>
      </c>
      <c r="N1992">
        <v>0.25</v>
      </c>
      <c r="O1992">
        <v>9562.82</v>
      </c>
    </row>
    <row r="1993" spans="1:15" x14ac:dyDescent="0.3">
      <c r="A1993" t="s">
        <v>3914</v>
      </c>
      <c r="B1993" t="s">
        <v>2961</v>
      </c>
      <c r="C1993" t="s">
        <v>260</v>
      </c>
      <c r="D1993" t="s">
        <v>50</v>
      </c>
      <c r="E1993" t="s">
        <v>858</v>
      </c>
      <c r="F1993" t="s">
        <v>52</v>
      </c>
      <c r="G1993" t="s">
        <v>72</v>
      </c>
      <c r="H1993" t="s">
        <v>346</v>
      </c>
      <c r="I1993" t="s">
        <v>96</v>
      </c>
      <c r="J1993" t="s">
        <v>111</v>
      </c>
      <c r="K1993" t="s">
        <v>112</v>
      </c>
      <c r="L1993">
        <v>6837.7</v>
      </c>
      <c r="M1993">
        <v>1</v>
      </c>
      <c r="N1993">
        <v>0.05</v>
      </c>
      <c r="O1993">
        <v>1237.1300000000001</v>
      </c>
    </row>
    <row r="1994" spans="1:15" x14ac:dyDescent="0.3">
      <c r="A1994" t="s">
        <v>3915</v>
      </c>
      <c r="B1994" t="s">
        <v>3916</v>
      </c>
      <c r="C1994" t="s">
        <v>3917</v>
      </c>
      <c r="D1994" t="s">
        <v>78</v>
      </c>
      <c r="E1994" t="s">
        <v>1333</v>
      </c>
      <c r="F1994" t="s">
        <v>71</v>
      </c>
      <c r="G1994" t="s">
        <v>63</v>
      </c>
      <c r="H1994" t="s">
        <v>172</v>
      </c>
      <c r="I1994" t="s">
        <v>96</v>
      </c>
      <c r="J1994" t="s">
        <v>135</v>
      </c>
      <c r="K1994" t="s">
        <v>275</v>
      </c>
      <c r="L1994">
        <v>56637.48</v>
      </c>
      <c r="M1994">
        <v>4</v>
      </c>
      <c r="N1994">
        <v>0.15</v>
      </c>
      <c r="O1994">
        <v>12779.46</v>
      </c>
    </row>
    <row r="1995" spans="1:15" x14ac:dyDescent="0.3">
      <c r="A1995" t="s">
        <v>3918</v>
      </c>
      <c r="B1995" t="s">
        <v>1209</v>
      </c>
      <c r="C1995" t="s">
        <v>1406</v>
      </c>
      <c r="D1995" t="s">
        <v>102</v>
      </c>
      <c r="E1995" t="s">
        <v>1820</v>
      </c>
      <c r="F1995" t="s">
        <v>71</v>
      </c>
      <c r="G1995" t="s">
        <v>72</v>
      </c>
      <c r="H1995" t="s">
        <v>73</v>
      </c>
      <c r="I1995" t="s">
        <v>118</v>
      </c>
      <c r="J1995" t="s">
        <v>303</v>
      </c>
      <c r="K1995" t="s">
        <v>491</v>
      </c>
      <c r="L1995">
        <v>96753.24</v>
      </c>
      <c r="M1995">
        <v>9</v>
      </c>
      <c r="N1995">
        <v>0.05</v>
      </c>
      <c r="O1995">
        <v>23267.67</v>
      </c>
    </row>
    <row r="1996" spans="1:15" x14ac:dyDescent="0.3">
      <c r="A1996" t="s">
        <v>3919</v>
      </c>
      <c r="B1996" t="s">
        <v>3920</v>
      </c>
      <c r="C1996" t="s">
        <v>2046</v>
      </c>
      <c r="D1996" t="s">
        <v>102</v>
      </c>
      <c r="E1996" t="s">
        <v>2245</v>
      </c>
      <c r="F1996" t="s">
        <v>52</v>
      </c>
      <c r="G1996" t="s">
        <v>63</v>
      </c>
      <c r="H1996" t="s">
        <v>202</v>
      </c>
      <c r="I1996" t="s">
        <v>96</v>
      </c>
      <c r="J1996" t="s">
        <v>166</v>
      </c>
      <c r="K1996" t="s">
        <v>762</v>
      </c>
      <c r="L1996">
        <v>34916.879999999997</v>
      </c>
      <c r="M1996">
        <v>8</v>
      </c>
      <c r="N1996">
        <v>0.1</v>
      </c>
      <c r="O1996">
        <v>5718.45</v>
      </c>
    </row>
    <row r="1997" spans="1:15" x14ac:dyDescent="0.3">
      <c r="A1997" t="s">
        <v>3921</v>
      </c>
      <c r="B1997" t="s">
        <v>2180</v>
      </c>
      <c r="C1997" t="s">
        <v>1273</v>
      </c>
      <c r="D1997" t="s">
        <v>102</v>
      </c>
      <c r="E1997" t="s">
        <v>472</v>
      </c>
      <c r="F1997" t="s">
        <v>71</v>
      </c>
      <c r="G1997" t="s">
        <v>81</v>
      </c>
      <c r="H1997" t="s">
        <v>95</v>
      </c>
      <c r="I1997" t="s">
        <v>96</v>
      </c>
      <c r="J1997" t="s">
        <v>97</v>
      </c>
      <c r="K1997" t="s">
        <v>98</v>
      </c>
      <c r="L1997">
        <v>7531.75</v>
      </c>
      <c r="M1997">
        <v>5</v>
      </c>
      <c r="N1997">
        <v>0.1</v>
      </c>
      <c r="O1997">
        <v>1433.02</v>
      </c>
    </row>
    <row r="1998" spans="1:15" x14ac:dyDescent="0.3">
      <c r="A1998" t="s">
        <v>3922</v>
      </c>
      <c r="B1998" t="s">
        <v>3674</v>
      </c>
      <c r="C1998" t="s">
        <v>2348</v>
      </c>
      <c r="D1998" t="s">
        <v>61</v>
      </c>
      <c r="E1998" t="s">
        <v>1226</v>
      </c>
      <c r="F1998" t="s">
        <v>80</v>
      </c>
      <c r="G1998" t="s">
        <v>81</v>
      </c>
      <c r="H1998" t="s">
        <v>82</v>
      </c>
      <c r="I1998" t="s">
        <v>55</v>
      </c>
      <c r="J1998" t="s">
        <v>141</v>
      </c>
      <c r="K1998" t="s">
        <v>241</v>
      </c>
      <c r="L1998">
        <v>11985.37</v>
      </c>
      <c r="M1998">
        <v>1</v>
      </c>
      <c r="N1998">
        <v>0.1</v>
      </c>
      <c r="O1998">
        <v>3240.29</v>
      </c>
    </row>
    <row r="1999" spans="1:15" x14ac:dyDescent="0.3">
      <c r="A1999" t="s">
        <v>3923</v>
      </c>
      <c r="B1999" t="s">
        <v>1149</v>
      </c>
      <c r="C1999" t="s">
        <v>1203</v>
      </c>
      <c r="D1999" t="s">
        <v>61</v>
      </c>
      <c r="E1999" t="s">
        <v>1292</v>
      </c>
      <c r="F1999" t="s">
        <v>71</v>
      </c>
      <c r="G1999" t="s">
        <v>53</v>
      </c>
      <c r="H1999" t="s">
        <v>90</v>
      </c>
      <c r="I1999" t="s">
        <v>96</v>
      </c>
      <c r="J1999" t="s">
        <v>97</v>
      </c>
      <c r="K1999" t="s">
        <v>98</v>
      </c>
      <c r="L1999">
        <v>85900.2</v>
      </c>
      <c r="M1999">
        <v>6</v>
      </c>
      <c r="N1999">
        <v>0.05</v>
      </c>
      <c r="O1999">
        <v>14996.6</v>
      </c>
    </row>
    <row r="2000" spans="1:15" x14ac:dyDescent="0.3">
      <c r="A2000" t="s">
        <v>3924</v>
      </c>
      <c r="B2000" t="s">
        <v>3659</v>
      </c>
      <c r="C2000" t="s">
        <v>427</v>
      </c>
      <c r="D2000" t="s">
        <v>102</v>
      </c>
      <c r="E2000" t="s">
        <v>1490</v>
      </c>
      <c r="F2000" t="s">
        <v>52</v>
      </c>
      <c r="G2000" t="s">
        <v>72</v>
      </c>
      <c r="H2000" t="s">
        <v>346</v>
      </c>
      <c r="I2000" t="s">
        <v>55</v>
      </c>
      <c r="J2000" t="s">
        <v>173</v>
      </c>
      <c r="K2000" t="s">
        <v>203</v>
      </c>
      <c r="L2000">
        <v>11087.06</v>
      </c>
      <c r="M2000">
        <v>1</v>
      </c>
      <c r="N2000">
        <v>0.1</v>
      </c>
      <c r="O2000">
        <v>2532.2199999999998</v>
      </c>
    </row>
    <row r="2001" spans="1:15" x14ac:dyDescent="0.3">
      <c r="A2001" t="s">
        <v>3925</v>
      </c>
      <c r="B2001" t="s">
        <v>1580</v>
      </c>
      <c r="C2001" t="s">
        <v>1581</v>
      </c>
      <c r="D2001" t="s">
        <v>102</v>
      </c>
      <c r="E2001" t="s">
        <v>475</v>
      </c>
      <c r="F2001" t="s">
        <v>80</v>
      </c>
      <c r="G2001" t="s">
        <v>179</v>
      </c>
      <c r="H2001" t="s">
        <v>236</v>
      </c>
      <c r="I2001" t="s">
        <v>118</v>
      </c>
      <c r="J2001" t="s">
        <v>191</v>
      </c>
      <c r="K2001" t="s">
        <v>192</v>
      </c>
      <c r="L2001">
        <v>15360.03</v>
      </c>
      <c r="M2001">
        <v>9</v>
      </c>
      <c r="N2001">
        <v>0.1</v>
      </c>
      <c r="O2001">
        <v>3793.37</v>
      </c>
    </row>
    <row r="2002" spans="1:15" x14ac:dyDescent="0.3">
      <c r="A2002" t="s">
        <v>3926</v>
      </c>
      <c r="B2002" t="s">
        <v>3917</v>
      </c>
      <c r="C2002" t="s">
        <v>806</v>
      </c>
      <c r="D2002" t="s">
        <v>78</v>
      </c>
      <c r="E2002" t="s">
        <v>2641</v>
      </c>
      <c r="F2002" t="s">
        <v>52</v>
      </c>
      <c r="G2002" t="s">
        <v>72</v>
      </c>
      <c r="H2002" t="s">
        <v>73</v>
      </c>
      <c r="I2002" t="s">
        <v>96</v>
      </c>
      <c r="J2002" t="s">
        <v>166</v>
      </c>
      <c r="K2002" t="s">
        <v>337</v>
      </c>
      <c r="L2002">
        <v>15517.52</v>
      </c>
      <c r="M2002">
        <v>2</v>
      </c>
      <c r="N2002">
        <v>0.25</v>
      </c>
      <c r="O2002">
        <v>3467.11</v>
      </c>
    </row>
    <row r="2003" spans="1:15" x14ac:dyDescent="0.3">
      <c r="A2003" t="s">
        <v>3927</v>
      </c>
      <c r="B2003" t="s">
        <v>3135</v>
      </c>
      <c r="C2003" t="s">
        <v>1992</v>
      </c>
      <c r="D2003" t="s">
        <v>50</v>
      </c>
      <c r="E2003" t="s">
        <v>963</v>
      </c>
      <c r="F2003" t="s">
        <v>80</v>
      </c>
      <c r="G2003" t="s">
        <v>179</v>
      </c>
      <c r="H2003" t="s">
        <v>236</v>
      </c>
      <c r="I2003" t="s">
        <v>96</v>
      </c>
      <c r="J2003" t="s">
        <v>166</v>
      </c>
      <c r="K2003" t="s">
        <v>762</v>
      </c>
      <c r="L2003">
        <v>32042.73</v>
      </c>
      <c r="M2003">
        <v>3</v>
      </c>
      <c r="N2003">
        <v>0</v>
      </c>
      <c r="O2003">
        <v>6886.19</v>
      </c>
    </row>
    <row r="2004" spans="1:15" x14ac:dyDescent="0.3">
      <c r="A2004" t="s">
        <v>3928</v>
      </c>
      <c r="B2004" t="s">
        <v>3929</v>
      </c>
      <c r="C2004" t="s">
        <v>605</v>
      </c>
      <c r="D2004" t="s">
        <v>78</v>
      </c>
      <c r="E2004" t="s">
        <v>588</v>
      </c>
      <c r="F2004" t="s">
        <v>80</v>
      </c>
      <c r="G2004" t="s">
        <v>179</v>
      </c>
      <c r="H2004" t="s">
        <v>236</v>
      </c>
      <c r="I2004" t="s">
        <v>55</v>
      </c>
      <c r="J2004" t="s">
        <v>173</v>
      </c>
      <c r="K2004" t="s">
        <v>780</v>
      </c>
      <c r="L2004">
        <v>31741.439999999999</v>
      </c>
      <c r="M2004">
        <v>3</v>
      </c>
      <c r="N2004">
        <v>0.25</v>
      </c>
      <c r="O2004">
        <v>8144.31</v>
      </c>
    </row>
    <row r="2005" spans="1:15" x14ac:dyDescent="0.3">
      <c r="A2005" t="s">
        <v>3930</v>
      </c>
      <c r="B2005" t="s">
        <v>590</v>
      </c>
      <c r="C2005" t="s">
        <v>591</v>
      </c>
      <c r="D2005" t="s">
        <v>61</v>
      </c>
      <c r="E2005" t="s">
        <v>1505</v>
      </c>
      <c r="F2005" t="s">
        <v>71</v>
      </c>
      <c r="G2005" t="s">
        <v>81</v>
      </c>
      <c r="H2005" t="s">
        <v>95</v>
      </c>
      <c r="I2005" t="s">
        <v>118</v>
      </c>
      <c r="J2005" t="s">
        <v>119</v>
      </c>
      <c r="K2005" t="s">
        <v>270</v>
      </c>
      <c r="L2005">
        <v>37690</v>
      </c>
      <c r="M2005">
        <v>4</v>
      </c>
      <c r="N2005">
        <v>0.15</v>
      </c>
      <c r="O2005">
        <v>11415.12</v>
      </c>
    </row>
    <row r="2006" spans="1:15" x14ac:dyDescent="0.3">
      <c r="A2006" t="s">
        <v>3931</v>
      </c>
      <c r="B2006" t="s">
        <v>194</v>
      </c>
      <c r="C2006" t="s">
        <v>2237</v>
      </c>
      <c r="D2006" t="s">
        <v>78</v>
      </c>
      <c r="E2006" t="s">
        <v>746</v>
      </c>
      <c r="F2006" t="s">
        <v>52</v>
      </c>
      <c r="G2006" t="s">
        <v>53</v>
      </c>
      <c r="H2006" t="s">
        <v>54</v>
      </c>
      <c r="I2006" t="s">
        <v>96</v>
      </c>
      <c r="J2006" t="s">
        <v>166</v>
      </c>
      <c r="K2006" t="s">
        <v>167</v>
      </c>
      <c r="L2006">
        <v>36856.949999999997</v>
      </c>
      <c r="M2006">
        <v>5</v>
      </c>
      <c r="N2006">
        <v>0.15</v>
      </c>
      <c r="O2006">
        <v>5736.12</v>
      </c>
    </row>
    <row r="2007" spans="1:15" x14ac:dyDescent="0.3">
      <c r="A2007" t="s">
        <v>3932</v>
      </c>
      <c r="B2007" t="s">
        <v>3735</v>
      </c>
      <c r="C2007" t="s">
        <v>564</v>
      </c>
      <c r="D2007" t="s">
        <v>50</v>
      </c>
      <c r="E2007" t="s">
        <v>963</v>
      </c>
      <c r="F2007" t="s">
        <v>80</v>
      </c>
      <c r="G2007" t="s">
        <v>179</v>
      </c>
      <c r="H2007" t="s">
        <v>236</v>
      </c>
      <c r="I2007" t="s">
        <v>83</v>
      </c>
      <c r="J2007" t="s">
        <v>84</v>
      </c>
      <c r="K2007" t="s">
        <v>105</v>
      </c>
      <c r="L2007">
        <v>64991.05</v>
      </c>
      <c r="M2007">
        <v>5</v>
      </c>
      <c r="N2007">
        <v>0.05</v>
      </c>
      <c r="O2007">
        <v>24655.5</v>
      </c>
    </row>
    <row r="2008" spans="1:15" x14ac:dyDescent="0.3">
      <c r="A2008" t="s">
        <v>3933</v>
      </c>
      <c r="B2008" t="s">
        <v>3226</v>
      </c>
      <c r="C2008" t="s">
        <v>2298</v>
      </c>
      <c r="D2008" t="s">
        <v>78</v>
      </c>
      <c r="E2008" t="s">
        <v>543</v>
      </c>
      <c r="F2008" t="s">
        <v>52</v>
      </c>
      <c r="G2008" t="s">
        <v>53</v>
      </c>
      <c r="H2008" t="s">
        <v>110</v>
      </c>
      <c r="I2008" t="s">
        <v>96</v>
      </c>
      <c r="J2008" t="s">
        <v>135</v>
      </c>
      <c r="K2008" t="s">
        <v>275</v>
      </c>
      <c r="L2008">
        <v>16303.2</v>
      </c>
      <c r="M2008">
        <v>2</v>
      </c>
      <c r="N2008">
        <v>0.25</v>
      </c>
      <c r="O2008">
        <v>2806.31</v>
      </c>
    </row>
    <row r="2009" spans="1:15" x14ac:dyDescent="0.3">
      <c r="A2009" t="s">
        <v>3934</v>
      </c>
      <c r="B2009" t="s">
        <v>210</v>
      </c>
      <c r="C2009" t="s">
        <v>3322</v>
      </c>
      <c r="D2009" t="s">
        <v>78</v>
      </c>
      <c r="E2009" t="s">
        <v>2582</v>
      </c>
      <c r="F2009" t="s">
        <v>71</v>
      </c>
      <c r="G2009" t="s">
        <v>81</v>
      </c>
      <c r="H2009" t="s">
        <v>284</v>
      </c>
      <c r="I2009" t="s">
        <v>55</v>
      </c>
      <c r="J2009" t="s">
        <v>65</v>
      </c>
      <c r="K2009" t="s">
        <v>325</v>
      </c>
      <c r="L2009">
        <v>15362.28</v>
      </c>
      <c r="M2009">
        <v>2</v>
      </c>
      <c r="N2009">
        <v>0.05</v>
      </c>
      <c r="O2009">
        <v>5806.06</v>
      </c>
    </row>
    <row r="2010" spans="1:15" x14ac:dyDescent="0.3">
      <c r="A2010" t="s">
        <v>3935</v>
      </c>
      <c r="B2010" t="s">
        <v>1113</v>
      </c>
      <c r="C2010" t="s">
        <v>3679</v>
      </c>
      <c r="D2010" t="s">
        <v>78</v>
      </c>
      <c r="E2010" t="s">
        <v>2105</v>
      </c>
      <c r="F2010" t="s">
        <v>71</v>
      </c>
      <c r="G2010" t="s">
        <v>72</v>
      </c>
      <c r="H2010" t="s">
        <v>117</v>
      </c>
      <c r="I2010" t="s">
        <v>118</v>
      </c>
      <c r="J2010" t="s">
        <v>303</v>
      </c>
      <c r="K2010" t="s">
        <v>421</v>
      </c>
      <c r="L2010">
        <v>105139.26</v>
      </c>
      <c r="M2010">
        <v>9</v>
      </c>
      <c r="N2010">
        <v>0.1</v>
      </c>
      <c r="O2010">
        <v>22764.6</v>
      </c>
    </row>
    <row r="2011" spans="1:15" x14ac:dyDescent="0.3">
      <c r="A2011" t="s">
        <v>3936</v>
      </c>
      <c r="B2011" t="s">
        <v>2896</v>
      </c>
      <c r="C2011" t="s">
        <v>2897</v>
      </c>
      <c r="D2011" t="s">
        <v>102</v>
      </c>
      <c r="E2011" t="s">
        <v>566</v>
      </c>
      <c r="F2011" t="s">
        <v>71</v>
      </c>
      <c r="G2011" t="s">
        <v>72</v>
      </c>
      <c r="H2011" t="s">
        <v>117</v>
      </c>
      <c r="I2011" t="s">
        <v>118</v>
      </c>
      <c r="J2011" t="s">
        <v>191</v>
      </c>
      <c r="K2011" t="s">
        <v>192</v>
      </c>
      <c r="L2011">
        <v>132230.25</v>
      </c>
      <c r="M2011">
        <v>9</v>
      </c>
      <c r="N2011">
        <v>0.1</v>
      </c>
      <c r="O2011">
        <v>36862.31</v>
      </c>
    </row>
    <row r="2012" spans="1:15" x14ac:dyDescent="0.3">
      <c r="A2012" t="s">
        <v>3937</v>
      </c>
      <c r="B2012" t="s">
        <v>619</v>
      </c>
      <c r="C2012" t="s">
        <v>1998</v>
      </c>
      <c r="D2012" t="s">
        <v>50</v>
      </c>
      <c r="E2012" t="s">
        <v>103</v>
      </c>
      <c r="F2012" t="s">
        <v>71</v>
      </c>
      <c r="G2012" t="s">
        <v>179</v>
      </c>
      <c r="H2012" t="s">
        <v>180</v>
      </c>
      <c r="I2012" t="s">
        <v>83</v>
      </c>
      <c r="J2012" t="s">
        <v>156</v>
      </c>
      <c r="K2012" t="s">
        <v>157</v>
      </c>
      <c r="L2012">
        <v>34610.199999999997</v>
      </c>
      <c r="M2012">
        <v>10</v>
      </c>
      <c r="N2012">
        <v>0.2</v>
      </c>
      <c r="O2012">
        <v>5799.25</v>
      </c>
    </row>
    <row r="2013" spans="1:15" x14ac:dyDescent="0.3">
      <c r="A2013" t="s">
        <v>3938</v>
      </c>
      <c r="B2013" t="s">
        <v>1046</v>
      </c>
      <c r="C2013" t="s">
        <v>307</v>
      </c>
      <c r="D2013" t="s">
        <v>50</v>
      </c>
      <c r="E2013" t="s">
        <v>1188</v>
      </c>
      <c r="F2013" t="s">
        <v>80</v>
      </c>
      <c r="G2013" t="s">
        <v>81</v>
      </c>
      <c r="H2013" t="s">
        <v>95</v>
      </c>
      <c r="I2013" t="s">
        <v>96</v>
      </c>
      <c r="J2013" t="s">
        <v>135</v>
      </c>
      <c r="K2013" t="s">
        <v>275</v>
      </c>
      <c r="L2013">
        <v>31838.85</v>
      </c>
      <c r="M2013">
        <v>3</v>
      </c>
      <c r="N2013">
        <v>0.05</v>
      </c>
      <c r="O2013">
        <v>9741.34</v>
      </c>
    </row>
    <row r="2014" spans="1:15" x14ac:dyDescent="0.3">
      <c r="A2014" t="s">
        <v>3939</v>
      </c>
      <c r="B2014" t="s">
        <v>195</v>
      </c>
      <c r="C2014" t="s">
        <v>2893</v>
      </c>
      <c r="D2014" t="s">
        <v>78</v>
      </c>
      <c r="E2014" t="s">
        <v>2373</v>
      </c>
      <c r="F2014" t="s">
        <v>80</v>
      </c>
      <c r="G2014" t="s">
        <v>53</v>
      </c>
      <c r="H2014" t="s">
        <v>54</v>
      </c>
      <c r="I2014" t="s">
        <v>55</v>
      </c>
      <c r="J2014" t="s">
        <v>65</v>
      </c>
      <c r="K2014" t="s">
        <v>130</v>
      </c>
      <c r="L2014">
        <v>43677.36</v>
      </c>
      <c r="M2014">
        <v>9</v>
      </c>
      <c r="N2014">
        <v>0.15</v>
      </c>
      <c r="O2014">
        <v>6454.29</v>
      </c>
    </row>
    <row r="2015" spans="1:15" x14ac:dyDescent="0.3">
      <c r="A2015" t="s">
        <v>3940</v>
      </c>
      <c r="B2015" t="s">
        <v>1473</v>
      </c>
      <c r="C2015" t="s">
        <v>1235</v>
      </c>
      <c r="D2015" t="s">
        <v>50</v>
      </c>
      <c r="E2015" t="s">
        <v>536</v>
      </c>
      <c r="F2015" t="s">
        <v>52</v>
      </c>
      <c r="G2015" t="s">
        <v>53</v>
      </c>
      <c r="H2015" t="s">
        <v>110</v>
      </c>
      <c r="I2015" t="s">
        <v>55</v>
      </c>
      <c r="J2015" t="s">
        <v>141</v>
      </c>
      <c r="K2015" t="s">
        <v>241</v>
      </c>
      <c r="L2015">
        <v>33384.959999999999</v>
      </c>
      <c r="M2015">
        <v>6</v>
      </c>
      <c r="N2015">
        <v>0</v>
      </c>
      <c r="O2015">
        <v>5406.11</v>
      </c>
    </row>
    <row r="2016" spans="1:15" x14ac:dyDescent="0.3">
      <c r="A2016" t="s">
        <v>3941</v>
      </c>
      <c r="B2016" t="s">
        <v>740</v>
      </c>
      <c r="C2016" t="s">
        <v>741</v>
      </c>
      <c r="D2016" t="s">
        <v>50</v>
      </c>
      <c r="E2016" t="s">
        <v>1027</v>
      </c>
      <c r="F2016" t="s">
        <v>71</v>
      </c>
      <c r="G2016" t="s">
        <v>72</v>
      </c>
      <c r="H2016" t="s">
        <v>117</v>
      </c>
      <c r="I2016" t="s">
        <v>96</v>
      </c>
      <c r="J2016" t="s">
        <v>166</v>
      </c>
      <c r="K2016" t="s">
        <v>762</v>
      </c>
      <c r="L2016">
        <v>20282.88</v>
      </c>
      <c r="M2016">
        <v>2</v>
      </c>
      <c r="N2016">
        <v>0</v>
      </c>
      <c r="O2016">
        <v>3581.43</v>
      </c>
    </row>
    <row r="2017" spans="1:15" x14ac:dyDescent="0.3">
      <c r="A2017" t="s">
        <v>3942</v>
      </c>
      <c r="B2017" t="s">
        <v>2164</v>
      </c>
      <c r="C2017" t="s">
        <v>1847</v>
      </c>
      <c r="D2017" t="s">
        <v>102</v>
      </c>
      <c r="E2017" t="s">
        <v>1195</v>
      </c>
      <c r="F2017" t="s">
        <v>80</v>
      </c>
      <c r="G2017" t="s">
        <v>72</v>
      </c>
      <c r="H2017" t="s">
        <v>73</v>
      </c>
      <c r="I2017" t="s">
        <v>118</v>
      </c>
      <c r="J2017" t="s">
        <v>119</v>
      </c>
      <c r="K2017" t="s">
        <v>197</v>
      </c>
      <c r="L2017">
        <v>25992.68</v>
      </c>
      <c r="M2017">
        <v>7</v>
      </c>
      <c r="N2017">
        <v>0.1</v>
      </c>
      <c r="O2017">
        <v>7453.51</v>
      </c>
    </row>
    <row r="2018" spans="1:15" x14ac:dyDescent="0.3">
      <c r="A2018" t="s">
        <v>3943</v>
      </c>
      <c r="B2018" t="s">
        <v>2603</v>
      </c>
      <c r="C2018" t="s">
        <v>2604</v>
      </c>
      <c r="D2018" t="s">
        <v>61</v>
      </c>
      <c r="E2018" t="s">
        <v>1409</v>
      </c>
      <c r="F2018" t="s">
        <v>52</v>
      </c>
      <c r="G2018" t="s">
        <v>53</v>
      </c>
      <c r="H2018" t="s">
        <v>246</v>
      </c>
      <c r="I2018" t="s">
        <v>118</v>
      </c>
      <c r="J2018" t="s">
        <v>230</v>
      </c>
      <c r="K2018" t="s">
        <v>356</v>
      </c>
      <c r="L2018">
        <v>6371.25</v>
      </c>
      <c r="M2018">
        <v>1</v>
      </c>
      <c r="N2018">
        <v>0.25</v>
      </c>
      <c r="O2018">
        <v>1813.38</v>
      </c>
    </row>
    <row r="2019" spans="1:15" x14ac:dyDescent="0.3">
      <c r="A2019" t="s">
        <v>3944</v>
      </c>
      <c r="B2019" t="s">
        <v>1664</v>
      </c>
      <c r="C2019" t="s">
        <v>1153</v>
      </c>
      <c r="D2019" t="s">
        <v>50</v>
      </c>
      <c r="E2019" t="s">
        <v>298</v>
      </c>
      <c r="F2019" t="s">
        <v>52</v>
      </c>
      <c r="G2019" t="s">
        <v>63</v>
      </c>
      <c r="H2019" t="s">
        <v>202</v>
      </c>
      <c r="I2019" t="s">
        <v>55</v>
      </c>
      <c r="J2019" t="s">
        <v>173</v>
      </c>
      <c r="K2019" t="s">
        <v>203</v>
      </c>
      <c r="L2019">
        <v>86574.87</v>
      </c>
      <c r="M2019">
        <v>9</v>
      </c>
      <c r="N2019">
        <v>0.05</v>
      </c>
      <c r="O2019">
        <v>19242.43</v>
      </c>
    </row>
    <row r="2020" spans="1:15" x14ac:dyDescent="0.3">
      <c r="A2020" t="s">
        <v>3945</v>
      </c>
      <c r="B2020" t="s">
        <v>1374</v>
      </c>
      <c r="C2020" t="s">
        <v>542</v>
      </c>
      <c r="D2020" t="s">
        <v>50</v>
      </c>
      <c r="E2020" t="s">
        <v>432</v>
      </c>
      <c r="F2020" t="s">
        <v>52</v>
      </c>
      <c r="G2020" t="s">
        <v>63</v>
      </c>
      <c r="H2020" t="s">
        <v>172</v>
      </c>
      <c r="I2020" t="s">
        <v>83</v>
      </c>
      <c r="J2020" t="s">
        <v>449</v>
      </c>
      <c r="K2020" t="s">
        <v>681</v>
      </c>
      <c r="L2020">
        <v>43731.44</v>
      </c>
      <c r="M2020">
        <v>8</v>
      </c>
      <c r="N2020">
        <v>0.25</v>
      </c>
      <c r="O2020">
        <v>9822.2900000000009</v>
      </c>
    </row>
    <row r="2021" spans="1:15" x14ac:dyDescent="0.3">
      <c r="A2021" t="s">
        <v>3946</v>
      </c>
      <c r="B2021" t="s">
        <v>2264</v>
      </c>
      <c r="C2021" t="s">
        <v>153</v>
      </c>
      <c r="D2021" t="s">
        <v>102</v>
      </c>
      <c r="E2021" t="s">
        <v>1409</v>
      </c>
      <c r="F2021" t="s">
        <v>71</v>
      </c>
      <c r="G2021" t="s">
        <v>53</v>
      </c>
      <c r="H2021" t="s">
        <v>54</v>
      </c>
      <c r="I2021" t="s">
        <v>83</v>
      </c>
      <c r="J2021" t="s">
        <v>84</v>
      </c>
      <c r="K2021" t="s">
        <v>105</v>
      </c>
      <c r="L2021">
        <v>120345.4</v>
      </c>
      <c r="M2021">
        <v>10</v>
      </c>
      <c r="N2021">
        <v>0.25</v>
      </c>
      <c r="O2021">
        <v>34155.15</v>
      </c>
    </row>
    <row r="2022" spans="1:15" x14ac:dyDescent="0.3">
      <c r="A2022" t="s">
        <v>3947</v>
      </c>
      <c r="B2022" t="s">
        <v>1601</v>
      </c>
      <c r="C2022" t="s">
        <v>3948</v>
      </c>
      <c r="D2022" t="s">
        <v>78</v>
      </c>
      <c r="E2022" t="s">
        <v>688</v>
      </c>
      <c r="F2022" t="s">
        <v>52</v>
      </c>
      <c r="G2022" t="s">
        <v>72</v>
      </c>
      <c r="H2022" t="s">
        <v>346</v>
      </c>
      <c r="I2022" t="s">
        <v>83</v>
      </c>
      <c r="J2022" t="s">
        <v>156</v>
      </c>
      <c r="K2022" t="s">
        <v>208</v>
      </c>
      <c r="L2022">
        <v>7420.08</v>
      </c>
      <c r="M2022">
        <v>8</v>
      </c>
      <c r="N2022">
        <v>0.05</v>
      </c>
      <c r="O2022">
        <v>2541.37</v>
      </c>
    </row>
    <row r="2023" spans="1:15" x14ac:dyDescent="0.3">
      <c r="A2023" t="s">
        <v>3949</v>
      </c>
      <c r="B2023" t="s">
        <v>1863</v>
      </c>
      <c r="C2023" t="s">
        <v>1421</v>
      </c>
      <c r="D2023" t="s">
        <v>102</v>
      </c>
      <c r="E2023" t="s">
        <v>2153</v>
      </c>
      <c r="F2023" t="s">
        <v>71</v>
      </c>
      <c r="G2023" t="s">
        <v>179</v>
      </c>
      <c r="H2023" t="s">
        <v>236</v>
      </c>
      <c r="I2023" t="s">
        <v>83</v>
      </c>
      <c r="J2023" t="s">
        <v>84</v>
      </c>
      <c r="K2023" t="s">
        <v>125</v>
      </c>
      <c r="L2023">
        <v>63482.31</v>
      </c>
      <c r="M2023">
        <v>9</v>
      </c>
      <c r="N2023">
        <v>0</v>
      </c>
      <c r="O2023">
        <v>23095.69</v>
      </c>
    </row>
    <row r="2024" spans="1:15" x14ac:dyDescent="0.3">
      <c r="A2024" t="s">
        <v>3950</v>
      </c>
      <c r="B2024" t="s">
        <v>3951</v>
      </c>
      <c r="C2024" t="s">
        <v>3657</v>
      </c>
      <c r="D2024" t="s">
        <v>78</v>
      </c>
      <c r="E2024" t="s">
        <v>668</v>
      </c>
      <c r="F2024" t="s">
        <v>80</v>
      </c>
      <c r="G2024" t="s">
        <v>81</v>
      </c>
      <c r="H2024" t="s">
        <v>95</v>
      </c>
      <c r="I2024" t="s">
        <v>55</v>
      </c>
      <c r="J2024" t="s">
        <v>65</v>
      </c>
      <c r="K2024" t="s">
        <v>66</v>
      </c>
      <c r="L2024">
        <v>12129</v>
      </c>
      <c r="M2024">
        <v>1</v>
      </c>
      <c r="N2024">
        <v>0</v>
      </c>
      <c r="O2024">
        <v>3978.2</v>
      </c>
    </row>
    <row r="2025" spans="1:15" x14ac:dyDescent="0.3">
      <c r="A2025" t="s">
        <v>3952</v>
      </c>
      <c r="B2025" t="s">
        <v>1427</v>
      </c>
      <c r="C2025" t="s">
        <v>1274</v>
      </c>
      <c r="D2025" t="s">
        <v>61</v>
      </c>
      <c r="E2025" t="s">
        <v>2245</v>
      </c>
      <c r="F2025" t="s">
        <v>71</v>
      </c>
      <c r="G2025" t="s">
        <v>72</v>
      </c>
      <c r="H2025" t="s">
        <v>73</v>
      </c>
      <c r="I2025" t="s">
        <v>96</v>
      </c>
      <c r="J2025" t="s">
        <v>97</v>
      </c>
      <c r="K2025" t="s">
        <v>181</v>
      </c>
      <c r="L2025">
        <v>73152.31</v>
      </c>
      <c r="M2025">
        <v>7</v>
      </c>
      <c r="N2025">
        <v>0.2</v>
      </c>
      <c r="O2025">
        <v>9275.14</v>
      </c>
    </row>
    <row r="2026" spans="1:15" x14ac:dyDescent="0.3">
      <c r="A2026" t="s">
        <v>3953</v>
      </c>
      <c r="B2026" t="s">
        <v>2762</v>
      </c>
      <c r="C2026" t="s">
        <v>200</v>
      </c>
      <c r="D2026" t="s">
        <v>50</v>
      </c>
      <c r="E2026" t="s">
        <v>1808</v>
      </c>
      <c r="F2026" t="s">
        <v>80</v>
      </c>
      <c r="G2026" t="s">
        <v>179</v>
      </c>
      <c r="H2026" t="s">
        <v>236</v>
      </c>
      <c r="I2026" t="s">
        <v>96</v>
      </c>
      <c r="J2026" t="s">
        <v>166</v>
      </c>
      <c r="K2026" t="s">
        <v>762</v>
      </c>
      <c r="L2026">
        <v>16113.6</v>
      </c>
      <c r="M2026">
        <v>5</v>
      </c>
      <c r="N2026">
        <v>0</v>
      </c>
      <c r="O2026">
        <v>2817.54</v>
      </c>
    </row>
    <row r="2027" spans="1:15" x14ac:dyDescent="0.3">
      <c r="A2027" t="s">
        <v>3954</v>
      </c>
      <c r="B2027" t="s">
        <v>1015</v>
      </c>
      <c r="C2027" t="s">
        <v>1162</v>
      </c>
      <c r="D2027" t="s">
        <v>78</v>
      </c>
      <c r="E2027" t="s">
        <v>1067</v>
      </c>
      <c r="F2027" t="s">
        <v>52</v>
      </c>
      <c r="G2027" t="s">
        <v>179</v>
      </c>
      <c r="H2027" t="s">
        <v>236</v>
      </c>
      <c r="I2027" t="s">
        <v>96</v>
      </c>
      <c r="J2027" t="s">
        <v>166</v>
      </c>
      <c r="K2027" t="s">
        <v>337</v>
      </c>
      <c r="L2027">
        <v>73635.8</v>
      </c>
      <c r="M2027">
        <v>7</v>
      </c>
      <c r="N2027">
        <v>0.2</v>
      </c>
      <c r="O2027">
        <v>14381.95</v>
      </c>
    </row>
    <row r="2028" spans="1:15" x14ac:dyDescent="0.3">
      <c r="A2028" t="s">
        <v>3955</v>
      </c>
      <c r="B2028" t="s">
        <v>2592</v>
      </c>
      <c r="C2028" t="s">
        <v>943</v>
      </c>
      <c r="D2028" t="s">
        <v>61</v>
      </c>
      <c r="E2028" t="s">
        <v>1145</v>
      </c>
      <c r="F2028" t="s">
        <v>71</v>
      </c>
      <c r="G2028" t="s">
        <v>53</v>
      </c>
      <c r="H2028" t="s">
        <v>110</v>
      </c>
      <c r="I2028" t="s">
        <v>55</v>
      </c>
      <c r="J2028" t="s">
        <v>173</v>
      </c>
      <c r="K2028" t="s">
        <v>203</v>
      </c>
      <c r="L2028">
        <v>33715.96</v>
      </c>
      <c r="M2028">
        <v>4</v>
      </c>
      <c r="N2028">
        <v>0</v>
      </c>
      <c r="O2028">
        <v>5713.97</v>
      </c>
    </row>
    <row r="2029" spans="1:15" x14ac:dyDescent="0.3">
      <c r="A2029" t="s">
        <v>3956</v>
      </c>
      <c r="B2029" t="s">
        <v>3541</v>
      </c>
      <c r="C2029" t="s">
        <v>3738</v>
      </c>
      <c r="D2029" t="s">
        <v>78</v>
      </c>
      <c r="E2029" t="s">
        <v>355</v>
      </c>
      <c r="F2029" t="s">
        <v>80</v>
      </c>
      <c r="G2029" t="s">
        <v>179</v>
      </c>
      <c r="H2029" t="s">
        <v>180</v>
      </c>
      <c r="I2029" t="s">
        <v>83</v>
      </c>
      <c r="J2029" t="s">
        <v>449</v>
      </c>
      <c r="K2029" t="s">
        <v>775</v>
      </c>
      <c r="L2029">
        <v>11967.3</v>
      </c>
      <c r="M2029">
        <v>6</v>
      </c>
      <c r="N2029">
        <v>0.25</v>
      </c>
      <c r="O2029">
        <v>1951.55</v>
      </c>
    </row>
    <row r="2030" spans="1:15" x14ac:dyDescent="0.3">
      <c r="A2030" t="s">
        <v>3957</v>
      </c>
      <c r="B2030" t="s">
        <v>828</v>
      </c>
      <c r="C2030" t="s">
        <v>2360</v>
      </c>
      <c r="D2030" t="s">
        <v>78</v>
      </c>
      <c r="E2030" t="s">
        <v>738</v>
      </c>
      <c r="F2030" t="s">
        <v>52</v>
      </c>
      <c r="G2030" t="s">
        <v>179</v>
      </c>
      <c r="H2030" t="s">
        <v>236</v>
      </c>
      <c r="I2030" t="s">
        <v>118</v>
      </c>
      <c r="J2030" t="s">
        <v>191</v>
      </c>
      <c r="K2030" t="s">
        <v>290</v>
      </c>
      <c r="L2030">
        <v>8084.62</v>
      </c>
      <c r="M2030">
        <v>2</v>
      </c>
      <c r="N2030">
        <v>0.2</v>
      </c>
      <c r="O2030">
        <v>1404.98</v>
      </c>
    </row>
    <row r="2031" spans="1:15" x14ac:dyDescent="0.3">
      <c r="A2031" t="s">
        <v>3958</v>
      </c>
      <c r="B2031" t="s">
        <v>368</v>
      </c>
      <c r="C2031" t="s">
        <v>446</v>
      </c>
      <c r="D2031" t="s">
        <v>78</v>
      </c>
      <c r="E2031" t="s">
        <v>2137</v>
      </c>
      <c r="F2031" t="s">
        <v>80</v>
      </c>
      <c r="G2031" t="s">
        <v>53</v>
      </c>
      <c r="H2031" t="s">
        <v>90</v>
      </c>
      <c r="I2031" t="s">
        <v>55</v>
      </c>
      <c r="J2031" t="s">
        <v>56</v>
      </c>
      <c r="K2031" t="s">
        <v>151</v>
      </c>
      <c r="L2031">
        <v>38664.6</v>
      </c>
      <c r="M2031">
        <v>4</v>
      </c>
      <c r="N2031">
        <v>0.2</v>
      </c>
      <c r="O2031">
        <v>9810.1299999999992</v>
      </c>
    </row>
    <row r="2032" spans="1:15" x14ac:dyDescent="0.3">
      <c r="A2032" t="s">
        <v>3959</v>
      </c>
      <c r="B2032" t="s">
        <v>1344</v>
      </c>
      <c r="C2032" t="s">
        <v>860</v>
      </c>
      <c r="D2032" t="s">
        <v>102</v>
      </c>
      <c r="E2032" t="s">
        <v>779</v>
      </c>
      <c r="F2032" t="s">
        <v>80</v>
      </c>
      <c r="G2032" t="s">
        <v>72</v>
      </c>
      <c r="H2032" t="s">
        <v>346</v>
      </c>
      <c r="I2032" t="s">
        <v>96</v>
      </c>
      <c r="J2032" t="s">
        <v>97</v>
      </c>
      <c r="K2032" t="s">
        <v>181</v>
      </c>
      <c r="L2032">
        <v>26929.26</v>
      </c>
      <c r="M2032">
        <v>3</v>
      </c>
      <c r="N2032">
        <v>0.05</v>
      </c>
      <c r="O2032">
        <v>7882.32</v>
      </c>
    </row>
    <row r="2033" spans="1:15" x14ac:dyDescent="0.3">
      <c r="A2033" t="s">
        <v>3960</v>
      </c>
      <c r="B2033" t="s">
        <v>1460</v>
      </c>
      <c r="C2033" t="s">
        <v>2631</v>
      </c>
      <c r="D2033" t="s">
        <v>61</v>
      </c>
      <c r="E2033" t="s">
        <v>1955</v>
      </c>
      <c r="F2033" t="s">
        <v>52</v>
      </c>
      <c r="G2033" t="s">
        <v>179</v>
      </c>
      <c r="H2033" t="s">
        <v>180</v>
      </c>
      <c r="I2033" t="s">
        <v>55</v>
      </c>
      <c r="J2033" t="s">
        <v>65</v>
      </c>
      <c r="K2033" t="s">
        <v>91</v>
      </c>
      <c r="L2033">
        <v>22912.2</v>
      </c>
      <c r="M2033">
        <v>4</v>
      </c>
      <c r="N2033">
        <v>0</v>
      </c>
      <c r="O2033">
        <v>6662.93</v>
      </c>
    </row>
    <row r="2034" spans="1:15" x14ac:dyDescent="0.3">
      <c r="A2034" t="s">
        <v>3961</v>
      </c>
      <c r="B2034" t="s">
        <v>3375</v>
      </c>
      <c r="C2034" t="s">
        <v>497</v>
      </c>
      <c r="D2034" t="s">
        <v>78</v>
      </c>
      <c r="E2034" t="s">
        <v>1403</v>
      </c>
      <c r="F2034" t="s">
        <v>80</v>
      </c>
      <c r="G2034" t="s">
        <v>72</v>
      </c>
      <c r="H2034" t="s">
        <v>346</v>
      </c>
      <c r="I2034" t="s">
        <v>96</v>
      </c>
      <c r="J2034" t="s">
        <v>166</v>
      </c>
      <c r="K2034" t="s">
        <v>762</v>
      </c>
      <c r="L2034">
        <v>61082</v>
      </c>
      <c r="M2034">
        <v>8</v>
      </c>
      <c r="N2034">
        <v>0.2</v>
      </c>
      <c r="O2034">
        <v>7951.78</v>
      </c>
    </row>
    <row r="2035" spans="1:15" x14ac:dyDescent="0.3">
      <c r="A2035" t="s">
        <v>3962</v>
      </c>
      <c r="B2035" t="s">
        <v>311</v>
      </c>
      <c r="C2035" t="s">
        <v>2115</v>
      </c>
      <c r="D2035" t="s">
        <v>61</v>
      </c>
      <c r="E2035" t="s">
        <v>1820</v>
      </c>
      <c r="F2035" t="s">
        <v>80</v>
      </c>
      <c r="G2035" t="s">
        <v>72</v>
      </c>
      <c r="H2035" t="s">
        <v>73</v>
      </c>
      <c r="I2035" t="s">
        <v>96</v>
      </c>
      <c r="J2035" t="s">
        <v>97</v>
      </c>
      <c r="K2035" t="s">
        <v>98</v>
      </c>
      <c r="L2035">
        <v>7239.1</v>
      </c>
      <c r="M2035">
        <v>2</v>
      </c>
      <c r="N2035">
        <v>0.25</v>
      </c>
      <c r="O2035">
        <v>1899.36</v>
      </c>
    </row>
    <row r="2036" spans="1:15" x14ac:dyDescent="0.3">
      <c r="A2036" t="s">
        <v>3963</v>
      </c>
      <c r="B2036" t="s">
        <v>1948</v>
      </c>
      <c r="C2036" t="s">
        <v>1060</v>
      </c>
      <c r="D2036" t="s">
        <v>78</v>
      </c>
      <c r="E2036" t="s">
        <v>652</v>
      </c>
      <c r="F2036" t="s">
        <v>80</v>
      </c>
      <c r="G2036" t="s">
        <v>53</v>
      </c>
      <c r="H2036" t="s">
        <v>246</v>
      </c>
      <c r="I2036" t="s">
        <v>118</v>
      </c>
      <c r="J2036" t="s">
        <v>119</v>
      </c>
      <c r="K2036" t="s">
        <v>197</v>
      </c>
      <c r="L2036">
        <v>29022.26</v>
      </c>
      <c r="M2036">
        <v>2</v>
      </c>
      <c r="N2036">
        <v>0</v>
      </c>
      <c r="O2036">
        <v>6488.26</v>
      </c>
    </row>
    <row r="2037" spans="1:15" x14ac:dyDescent="0.3">
      <c r="A2037" t="s">
        <v>3964</v>
      </c>
      <c r="B2037" t="s">
        <v>1987</v>
      </c>
      <c r="C2037" t="s">
        <v>3965</v>
      </c>
      <c r="D2037" t="s">
        <v>102</v>
      </c>
      <c r="E2037" t="s">
        <v>990</v>
      </c>
      <c r="F2037" t="s">
        <v>71</v>
      </c>
      <c r="G2037" t="s">
        <v>72</v>
      </c>
      <c r="H2037" t="s">
        <v>117</v>
      </c>
      <c r="I2037" t="s">
        <v>55</v>
      </c>
      <c r="J2037" t="s">
        <v>56</v>
      </c>
      <c r="K2037" t="s">
        <v>151</v>
      </c>
      <c r="L2037">
        <v>25763.75</v>
      </c>
      <c r="M2037">
        <v>5</v>
      </c>
      <c r="N2037">
        <v>0.1</v>
      </c>
      <c r="O2037">
        <v>5720.74</v>
      </c>
    </row>
    <row r="2038" spans="1:15" x14ac:dyDescent="0.3">
      <c r="A2038" t="s">
        <v>3966</v>
      </c>
      <c r="B2038" t="s">
        <v>798</v>
      </c>
      <c r="C2038" t="s">
        <v>856</v>
      </c>
      <c r="D2038" t="s">
        <v>78</v>
      </c>
      <c r="E2038" t="s">
        <v>1861</v>
      </c>
      <c r="F2038" t="s">
        <v>80</v>
      </c>
      <c r="G2038" t="s">
        <v>63</v>
      </c>
      <c r="H2038" t="s">
        <v>64</v>
      </c>
      <c r="I2038" t="s">
        <v>55</v>
      </c>
      <c r="J2038" t="s">
        <v>56</v>
      </c>
      <c r="K2038" t="s">
        <v>151</v>
      </c>
      <c r="L2038">
        <v>81567.09</v>
      </c>
      <c r="M2038">
        <v>9</v>
      </c>
      <c r="N2038">
        <v>0.05</v>
      </c>
      <c r="O2038">
        <v>12875.43</v>
      </c>
    </row>
    <row r="2039" spans="1:15" x14ac:dyDescent="0.3">
      <c r="A2039" t="s">
        <v>3967</v>
      </c>
      <c r="B2039" t="s">
        <v>1395</v>
      </c>
      <c r="C2039" t="s">
        <v>2375</v>
      </c>
      <c r="D2039" t="s">
        <v>50</v>
      </c>
      <c r="E2039" t="s">
        <v>79</v>
      </c>
      <c r="F2039" t="s">
        <v>71</v>
      </c>
      <c r="G2039" t="s">
        <v>179</v>
      </c>
      <c r="H2039" t="s">
        <v>180</v>
      </c>
      <c r="I2039" t="s">
        <v>55</v>
      </c>
      <c r="J2039" t="s">
        <v>173</v>
      </c>
      <c r="K2039" t="s">
        <v>735</v>
      </c>
      <c r="L2039">
        <v>50357.72</v>
      </c>
      <c r="M2039">
        <v>4</v>
      </c>
      <c r="N2039">
        <v>0</v>
      </c>
      <c r="O2039">
        <v>10592.73</v>
      </c>
    </row>
    <row r="2040" spans="1:15" x14ac:dyDescent="0.3">
      <c r="A2040" t="s">
        <v>3968</v>
      </c>
      <c r="B2040" t="s">
        <v>3226</v>
      </c>
      <c r="C2040" t="s">
        <v>2298</v>
      </c>
      <c r="D2040" t="s">
        <v>102</v>
      </c>
      <c r="E2040" t="s">
        <v>924</v>
      </c>
      <c r="F2040" t="s">
        <v>71</v>
      </c>
      <c r="G2040" t="s">
        <v>53</v>
      </c>
      <c r="H2040" t="s">
        <v>110</v>
      </c>
      <c r="I2040" t="s">
        <v>118</v>
      </c>
      <c r="J2040" t="s">
        <v>303</v>
      </c>
      <c r="K2040" t="s">
        <v>491</v>
      </c>
      <c r="L2040">
        <v>26774.2</v>
      </c>
      <c r="M2040">
        <v>10</v>
      </c>
      <c r="N2040">
        <v>0.15</v>
      </c>
      <c r="O2040">
        <v>6769.33</v>
      </c>
    </row>
    <row r="2041" spans="1:15" x14ac:dyDescent="0.3">
      <c r="A2041" t="s">
        <v>3969</v>
      </c>
      <c r="B2041" t="s">
        <v>2673</v>
      </c>
      <c r="C2041" t="s">
        <v>1074</v>
      </c>
      <c r="D2041" t="s">
        <v>78</v>
      </c>
      <c r="E2041" t="s">
        <v>1108</v>
      </c>
      <c r="F2041" t="s">
        <v>52</v>
      </c>
      <c r="G2041" t="s">
        <v>179</v>
      </c>
      <c r="H2041" t="s">
        <v>180</v>
      </c>
      <c r="I2041" t="s">
        <v>118</v>
      </c>
      <c r="J2041" t="s">
        <v>191</v>
      </c>
      <c r="K2041" t="s">
        <v>192</v>
      </c>
      <c r="L2041">
        <v>54671.360000000001</v>
      </c>
      <c r="M2041">
        <v>4</v>
      </c>
      <c r="N2041">
        <v>0.2</v>
      </c>
      <c r="O2041">
        <v>17440.080000000002</v>
      </c>
    </row>
    <row r="2042" spans="1:15" x14ac:dyDescent="0.3">
      <c r="A2042" t="s">
        <v>3970</v>
      </c>
      <c r="B2042" t="s">
        <v>1179</v>
      </c>
      <c r="C2042" t="s">
        <v>69</v>
      </c>
      <c r="D2042" t="s">
        <v>61</v>
      </c>
      <c r="E2042" t="s">
        <v>3466</v>
      </c>
      <c r="F2042" t="s">
        <v>71</v>
      </c>
      <c r="G2042" t="s">
        <v>179</v>
      </c>
      <c r="H2042" t="s">
        <v>236</v>
      </c>
      <c r="I2042" t="s">
        <v>96</v>
      </c>
      <c r="J2042" t="s">
        <v>166</v>
      </c>
      <c r="K2042" t="s">
        <v>167</v>
      </c>
      <c r="L2042">
        <v>30175.08</v>
      </c>
      <c r="M2042">
        <v>6</v>
      </c>
      <c r="N2042">
        <v>0.1</v>
      </c>
      <c r="O2042">
        <v>8033.01</v>
      </c>
    </row>
    <row r="2043" spans="1:15" x14ac:dyDescent="0.3">
      <c r="A2043" t="s">
        <v>3971</v>
      </c>
      <c r="B2043" t="s">
        <v>1553</v>
      </c>
      <c r="C2043" t="s">
        <v>314</v>
      </c>
      <c r="D2043" t="s">
        <v>61</v>
      </c>
      <c r="E2043" t="s">
        <v>444</v>
      </c>
      <c r="F2043" t="s">
        <v>71</v>
      </c>
      <c r="G2043" t="s">
        <v>81</v>
      </c>
      <c r="H2043" t="s">
        <v>186</v>
      </c>
      <c r="I2043" t="s">
        <v>96</v>
      </c>
      <c r="J2043" t="s">
        <v>97</v>
      </c>
      <c r="K2043" t="s">
        <v>416</v>
      </c>
      <c r="L2043">
        <v>66977.960000000006</v>
      </c>
      <c r="M2043">
        <v>7</v>
      </c>
      <c r="N2043">
        <v>0.05</v>
      </c>
      <c r="O2043">
        <v>17565.240000000002</v>
      </c>
    </row>
    <row r="2044" spans="1:15" x14ac:dyDescent="0.3">
      <c r="A2044" t="s">
        <v>3972</v>
      </c>
      <c r="B2044" t="s">
        <v>1073</v>
      </c>
      <c r="C2044" t="s">
        <v>1074</v>
      </c>
      <c r="D2044" t="s">
        <v>78</v>
      </c>
      <c r="E2044" t="s">
        <v>415</v>
      </c>
      <c r="F2044" t="s">
        <v>80</v>
      </c>
      <c r="G2044" t="s">
        <v>72</v>
      </c>
      <c r="H2044" t="s">
        <v>117</v>
      </c>
      <c r="I2044" t="s">
        <v>55</v>
      </c>
      <c r="J2044" t="s">
        <v>65</v>
      </c>
      <c r="K2044" t="s">
        <v>325</v>
      </c>
      <c r="L2044">
        <v>47444.74</v>
      </c>
      <c r="M2044">
        <v>7</v>
      </c>
      <c r="N2044">
        <v>0.25</v>
      </c>
      <c r="O2044">
        <v>6000.39</v>
      </c>
    </row>
    <row r="2045" spans="1:15" x14ac:dyDescent="0.3">
      <c r="A2045" t="s">
        <v>3973</v>
      </c>
      <c r="B2045" t="s">
        <v>3116</v>
      </c>
      <c r="C2045" t="s">
        <v>195</v>
      </c>
      <c r="D2045" t="s">
        <v>78</v>
      </c>
      <c r="E2045" t="s">
        <v>1398</v>
      </c>
      <c r="F2045" t="s">
        <v>52</v>
      </c>
      <c r="G2045" t="s">
        <v>72</v>
      </c>
      <c r="H2045" t="s">
        <v>73</v>
      </c>
      <c r="I2045" t="s">
        <v>83</v>
      </c>
      <c r="J2045" t="s">
        <v>156</v>
      </c>
      <c r="K2045" t="s">
        <v>157</v>
      </c>
      <c r="L2045">
        <v>55352.24</v>
      </c>
      <c r="M2045">
        <v>8</v>
      </c>
      <c r="N2045">
        <v>0.1</v>
      </c>
      <c r="O2045">
        <v>13089.14</v>
      </c>
    </row>
    <row r="2046" spans="1:15" x14ac:dyDescent="0.3">
      <c r="A2046" t="s">
        <v>3974</v>
      </c>
      <c r="B2046" t="s">
        <v>2216</v>
      </c>
      <c r="C2046" t="s">
        <v>2217</v>
      </c>
      <c r="D2046" t="s">
        <v>102</v>
      </c>
      <c r="E2046" t="s">
        <v>990</v>
      </c>
      <c r="F2046" t="s">
        <v>71</v>
      </c>
      <c r="G2046" t="s">
        <v>53</v>
      </c>
      <c r="H2046" t="s">
        <v>90</v>
      </c>
      <c r="I2046" t="s">
        <v>96</v>
      </c>
      <c r="J2046" t="s">
        <v>166</v>
      </c>
      <c r="K2046" t="s">
        <v>762</v>
      </c>
      <c r="L2046">
        <v>37363.769999999997</v>
      </c>
      <c r="M2046">
        <v>9</v>
      </c>
      <c r="N2046">
        <v>0.25</v>
      </c>
      <c r="O2046">
        <v>8438.91</v>
      </c>
    </row>
    <row r="2047" spans="1:15" x14ac:dyDescent="0.3">
      <c r="A2047" t="s">
        <v>3975</v>
      </c>
      <c r="B2047" t="s">
        <v>2700</v>
      </c>
      <c r="C2047" t="s">
        <v>2326</v>
      </c>
      <c r="D2047" t="s">
        <v>50</v>
      </c>
      <c r="E2047" t="s">
        <v>765</v>
      </c>
      <c r="F2047" t="s">
        <v>52</v>
      </c>
      <c r="G2047" t="s">
        <v>179</v>
      </c>
      <c r="H2047" t="s">
        <v>180</v>
      </c>
      <c r="I2047" t="s">
        <v>55</v>
      </c>
      <c r="J2047" t="s">
        <v>56</v>
      </c>
      <c r="K2047" t="s">
        <v>151</v>
      </c>
      <c r="L2047">
        <v>34084.86</v>
      </c>
      <c r="M2047">
        <v>6</v>
      </c>
      <c r="N2047">
        <v>0.05</v>
      </c>
      <c r="O2047">
        <v>8317.07</v>
      </c>
    </row>
    <row r="2048" spans="1:15" x14ac:dyDescent="0.3">
      <c r="A2048" t="s">
        <v>3976</v>
      </c>
      <c r="B2048" t="s">
        <v>1083</v>
      </c>
      <c r="C2048" t="s">
        <v>884</v>
      </c>
      <c r="D2048" t="s">
        <v>78</v>
      </c>
      <c r="E2048" t="s">
        <v>707</v>
      </c>
      <c r="F2048" t="s">
        <v>80</v>
      </c>
      <c r="G2048" t="s">
        <v>53</v>
      </c>
      <c r="H2048" t="s">
        <v>90</v>
      </c>
      <c r="I2048" t="s">
        <v>83</v>
      </c>
      <c r="J2048" t="s">
        <v>449</v>
      </c>
      <c r="K2048" t="s">
        <v>450</v>
      </c>
      <c r="L2048">
        <v>46873.55</v>
      </c>
      <c r="M2048">
        <v>5</v>
      </c>
      <c r="N2048">
        <v>0.05</v>
      </c>
      <c r="O2048">
        <v>12022.92</v>
      </c>
    </row>
    <row r="2049" spans="1:15" x14ac:dyDescent="0.3">
      <c r="A2049" t="s">
        <v>3977</v>
      </c>
      <c r="B2049" t="s">
        <v>3978</v>
      </c>
      <c r="C2049" t="s">
        <v>2346</v>
      </c>
      <c r="D2049" t="s">
        <v>61</v>
      </c>
      <c r="E2049" t="s">
        <v>2201</v>
      </c>
      <c r="F2049" t="s">
        <v>80</v>
      </c>
      <c r="G2049" t="s">
        <v>179</v>
      </c>
      <c r="H2049" t="s">
        <v>236</v>
      </c>
      <c r="I2049" t="s">
        <v>118</v>
      </c>
      <c r="J2049" t="s">
        <v>119</v>
      </c>
      <c r="K2049" t="s">
        <v>197</v>
      </c>
      <c r="L2049">
        <v>37712.29</v>
      </c>
      <c r="M2049">
        <v>7</v>
      </c>
      <c r="N2049">
        <v>0.1</v>
      </c>
      <c r="O2049">
        <v>8635.0400000000009</v>
      </c>
    </row>
    <row r="2050" spans="1:15" x14ac:dyDescent="0.3">
      <c r="A2050" t="s">
        <v>3979</v>
      </c>
      <c r="B2050" t="s">
        <v>1834</v>
      </c>
      <c r="C2050" t="s">
        <v>215</v>
      </c>
      <c r="D2050" t="s">
        <v>50</v>
      </c>
      <c r="E2050" t="s">
        <v>656</v>
      </c>
      <c r="F2050" t="s">
        <v>71</v>
      </c>
      <c r="G2050" t="s">
        <v>179</v>
      </c>
      <c r="H2050" t="s">
        <v>236</v>
      </c>
      <c r="I2050" t="s">
        <v>83</v>
      </c>
      <c r="J2050" t="s">
        <v>84</v>
      </c>
      <c r="K2050" t="s">
        <v>125</v>
      </c>
      <c r="L2050">
        <v>57037.68</v>
      </c>
      <c r="M2050">
        <v>7</v>
      </c>
      <c r="N2050">
        <v>0.25</v>
      </c>
      <c r="O2050">
        <v>11842.85</v>
      </c>
    </row>
    <row r="2051" spans="1:15" x14ac:dyDescent="0.3">
      <c r="A2051" t="s">
        <v>3980</v>
      </c>
      <c r="B2051" t="s">
        <v>2143</v>
      </c>
      <c r="C2051" t="s">
        <v>3799</v>
      </c>
      <c r="D2051" t="s">
        <v>102</v>
      </c>
      <c r="E2051" t="s">
        <v>920</v>
      </c>
      <c r="F2051" t="s">
        <v>52</v>
      </c>
      <c r="G2051" t="s">
        <v>81</v>
      </c>
      <c r="H2051" t="s">
        <v>95</v>
      </c>
      <c r="I2051" t="s">
        <v>55</v>
      </c>
      <c r="J2051" t="s">
        <v>56</v>
      </c>
      <c r="K2051" t="s">
        <v>151</v>
      </c>
      <c r="L2051">
        <v>18468.72</v>
      </c>
      <c r="M2051">
        <v>4</v>
      </c>
      <c r="N2051">
        <v>0</v>
      </c>
      <c r="O2051">
        <v>5790.99</v>
      </c>
    </row>
    <row r="2052" spans="1:15" x14ac:dyDescent="0.3">
      <c r="A2052" t="s">
        <v>3981</v>
      </c>
      <c r="B2052" t="s">
        <v>919</v>
      </c>
      <c r="C2052" t="s">
        <v>446</v>
      </c>
      <c r="D2052" t="s">
        <v>102</v>
      </c>
      <c r="E2052" t="s">
        <v>866</v>
      </c>
      <c r="F2052" t="s">
        <v>52</v>
      </c>
      <c r="G2052" t="s">
        <v>81</v>
      </c>
      <c r="H2052" t="s">
        <v>82</v>
      </c>
      <c r="I2052" t="s">
        <v>55</v>
      </c>
      <c r="J2052" t="s">
        <v>141</v>
      </c>
      <c r="K2052" t="s">
        <v>241</v>
      </c>
      <c r="L2052">
        <v>35213.449999999997</v>
      </c>
      <c r="M2052">
        <v>5</v>
      </c>
      <c r="N2052">
        <v>0.05</v>
      </c>
      <c r="O2052">
        <v>6970.72</v>
      </c>
    </row>
    <row r="2053" spans="1:15" x14ac:dyDescent="0.3">
      <c r="A2053" t="s">
        <v>3982</v>
      </c>
      <c r="B2053" t="s">
        <v>848</v>
      </c>
      <c r="C2053" t="s">
        <v>2357</v>
      </c>
      <c r="D2053" t="s">
        <v>61</v>
      </c>
      <c r="E2053" t="s">
        <v>791</v>
      </c>
      <c r="F2053" t="s">
        <v>80</v>
      </c>
      <c r="G2053" t="s">
        <v>179</v>
      </c>
      <c r="H2053" t="s">
        <v>236</v>
      </c>
      <c r="I2053" t="s">
        <v>83</v>
      </c>
      <c r="J2053" t="s">
        <v>156</v>
      </c>
      <c r="K2053" t="s">
        <v>285</v>
      </c>
      <c r="L2053">
        <v>42784.92</v>
      </c>
      <c r="M2053">
        <v>6</v>
      </c>
      <c r="N2053">
        <v>0.2</v>
      </c>
      <c r="O2053">
        <v>10809.47</v>
      </c>
    </row>
    <row r="2054" spans="1:15" x14ac:dyDescent="0.3">
      <c r="A2054" t="s">
        <v>3983</v>
      </c>
      <c r="B2054" t="s">
        <v>1413</v>
      </c>
      <c r="C2054" t="s">
        <v>409</v>
      </c>
      <c r="D2054" t="s">
        <v>61</v>
      </c>
      <c r="E2054" t="s">
        <v>1485</v>
      </c>
      <c r="F2054" t="s">
        <v>80</v>
      </c>
      <c r="G2054" t="s">
        <v>63</v>
      </c>
      <c r="H2054" t="s">
        <v>64</v>
      </c>
      <c r="I2054" t="s">
        <v>55</v>
      </c>
      <c r="J2054" t="s">
        <v>56</v>
      </c>
      <c r="K2054" t="s">
        <v>74</v>
      </c>
      <c r="L2054">
        <v>78947.64</v>
      </c>
      <c r="M2054">
        <v>6</v>
      </c>
      <c r="N2054">
        <v>0.1</v>
      </c>
      <c r="O2054">
        <v>20115.189999999999</v>
      </c>
    </row>
    <row r="2055" spans="1:15" x14ac:dyDescent="0.3">
      <c r="A2055" t="s">
        <v>3984</v>
      </c>
      <c r="B2055" t="s">
        <v>1847</v>
      </c>
      <c r="C2055" t="s">
        <v>817</v>
      </c>
      <c r="D2055" t="s">
        <v>78</v>
      </c>
      <c r="E2055" t="s">
        <v>871</v>
      </c>
      <c r="F2055" t="s">
        <v>52</v>
      </c>
      <c r="G2055" t="s">
        <v>179</v>
      </c>
      <c r="H2055" t="s">
        <v>236</v>
      </c>
      <c r="I2055" t="s">
        <v>118</v>
      </c>
      <c r="J2055" t="s">
        <v>230</v>
      </c>
      <c r="K2055" t="s">
        <v>231</v>
      </c>
      <c r="L2055">
        <v>12543.05</v>
      </c>
      <c r="M2055">
        <v>1</v>
      </c>
      <c r="N2055">
        <v>0.25</v>
      </c>
      <c r="O2055">
        <v>1999.34</v>
      </c>
    </row>
    <row r="2056" spans="1:15" x14ac:dyDescent="0.3">
      <c r="A2056" t="s">
        <v>3985</v>
      </c>
      <c r="B2056" t="s">
        <v>1772</v>
      </c>
      <c r="C2056" t="s">
        <v>1064</v>
      </c>
      <c r="D2056" t="s">
        <v>78</v>
      </c>
      <c r="E2056" t="s">
        <v>1627</v>
      </c>
      <c r="F2056" t="s">
        <v>80</v>
      </c>
      <c r="G2056" t="s">
        <v>81</v>
      </c>
      <c r="H2056" t="s">
        <v>186</v>
      </c>
      <c r="I2056" t="s">
        <v>96</v>
      </c>
      <c r="J2056" t="s">
        <v>111</v>
      </c>
      <c r="K2056" t="s">
        <v>328</v>
      </c>
      <c r="L2056">
        <v>104818.5</v>
      </c>
      <c r="M2056">
        <v>9</v>
      </c>
      <c r="N2056">
        <v>0.1</v>
      </c>
      <c r="O2056">
        <v>22922.16</v>
      </c>
    </row>
    <row r="2057" spans="1:15" x14ac:dyDescent="0.3">
      <c r="A2057" t="s">
        <v>3986</v>
      </c>
      <c r="B2057" t="s">
        <v>3165</v>
      </c>
      <c r="C2057" t="s">
        <v>1117</v>
      </c>
      <c r="D2057" t="s">
        <v>61</v>
      </c>
      <c r="E2057" t="s">
        <v>800</v>
      </c>
      <c r="F2057" t="s">
        <v>52</v>
      </c>
      <c r="G2057" t="s">
        <v>53</v>
      </c>
      <c r="H2057" t="s">
        <v>90</v>
      </c>
      <c r="I2057" t="s">
        <v>96</v>
      </c>
      <c r="J2057" t="s">
        <v>111</v>
      </c>
      <c r="K2057" t="s">
        <v>112</v>
      </c>
      <c r="L2057">
        <v>7082.21</v>
      </c>
      <c r="M2057">
        <v>1</v>
      </c>
      <c r="N2057">
        <v>0.1</v>
      </c>
      <c r="O2057">
        <v>1911.48</v>
      </c>
    </row>
    <row r="2058" spans="1:15" x14ac:dyDescent="0.3">
      <c r="A2058" t="s">
        <v>3987</v>
      </c>
      <c r="B2058" t="s">
        <v>1509</v>
      </c>
      <c r="C2058" t="s">
        <v>1633</v>
      </c>
      <c r="D2058" t="s">
        <v>50</v>
      </c>
      <c r="E2058" t="s">
        <v>2764</v>
      </c>
      <c r="F2058" t="s">
        <v>80</v>
      </c>
      <c r="G2058" t="s">
        <v>179</v>
      </c>
      <c r="H2058" t="s">
        <v>236</v>
      </c>
      <c r="I2058" t="s">
        <v>83</v>
      </c>
      <c r="J2058" t="s">
        <v>84</v>
      </c>
      <c r="K2058" t="s">
        <v>85</v>
      </c>
      <c r="L2058">
        <v>48326.67</v>
      </c>
      <c r="M2058">
        <v>9</v>
      </c>
      <c r="N2058">
        <v>0.1</v>
      </c>
      <c r="O2058">
        <v>11178.98</v>
      </c>
    </row>
    <row r="2059" spans="1:15" x14ac:dyDescent="0.3">
      <c r="A2059" t="s">
        <v>3988</v>
      </c>
      <c r="B2059" t="s">
        <v>2762</v>
      </c>
      <c r="C2059" t="s">
        <v>199</v>
      </c>
      <c r="D2059" t="s">
        <v>61</v>
      </c>
      <c r="E2059" t="s">
        <v>637</v>
      </c>
      <c r="F2059" t="s">
        <v>71</v>
      </c>
      <c r="G2059" t="s">
        <v>63</v>
      </c>
      <c r="H2059" t="s">
        <v>213</v>
      </c>
      <c r="I2059" t="s">
        <v>55</v>
      </c>
      <c r="J2059" t="s">
        <v>56</v>
      </c>
      <c r="K2059" t="s">
        <v>57</v>
      </c>
      <c r="L2059">
        <v>36822.199999999997</v>
      </c>
      <c r="M2059">
        <v>4</v>
      </c>
      <c r="N2059">
        <v>0.15</v>
      </c>
      <c r="O2059">
        <v>11731.03</v>
      </c>
    </row>
    <row r="2060" spans="1:15" x14ac:dyDescent="0.3">
      <c r="A2060" t="s">
        <v>3989</v>
      </c>
      <c r="B2060" t="s">
        <v>774</v>
      </c>
      <c r="C2060" t="s">
        <v>1222</v>
      </c>
      <c r="D2060" t="s">
        <v>78</v>
      </c>
      <c r="E2060" t="s">
        <v>734</v>
      </c>
      <c r="F2060" t="s">
        <v>80</v>
      </c>
      <c r="G2060" t="s">
        <v>81</v>
      </c>
      <c r="H2060" t="s">
        <v>82</v>
      </c>
      <c r="I2060" t="s">
        <v>96</v>
      </c>
      <c r="J2060" t="s">
        <v>111</v>
      </c>
      <c r="K2060" t="s">
        <v>112</v>
      </c>
      <c r="L2060">
        <v>69416.960000000006</v>
      </c>
      <c r="M2060">
        <v>8</v>
      </c>
      <c r="N2060">
        <v>0.25</v>
      </c>
      <c r="O2060">
        <v>17314.62</v>
      </c>
    </row>
    <row r="2061" spans="1:15" x14ac:dyDescent="0.3">
      <c r="A2061" t="s">
        <v>3990</v>
      </c>
      <c r="B2061" t="s">
        <v>1464</v>
      </c>
      <c r="C2061" t="s">
        <v>3090</v>
      </c>
      <c r="D2061" t="s">
        <v>102</v>
      </c>
      <c r="E2061" t="s">
        <v>2394</v>
      </c>
      <c r="F2061" t="s">
        <v>80</v>
      </c>
      <c r="G2061" t="s">
        <v>72</v>
      </c>
      <c r="H2061" t="s">
        <v>73</v>
      </c>
      <c r="I2061" t="s">
        <v>55</v>
      </c>
      <c r="J2061" t="s">
        <v>56</v>
      </c>
      <c r="K2061" t="s">
        <v>74</v>
      </c>
      <c r="L2061">
        <v>5476.98</v>
      </c>
      <c r="M2061">
        <v>3</v>
      </c>
      <c r="N2061">
        <v>0.1</v>
      </c>
      <c r="O2061">
        <v>1259.06</v>
      </c>
    </row>
    <row r="2062" spans="1:15" x14ac:dyDescent="0.3">
      <c r="A2062" t="s">
        <v>3991</v>
      </c>
      <c r="B2062" t="s">
        <v>942</v>
      </c>
      <c r="C2062" t="s">
        <v>372</v>
      </c>
      <c r="D2062" t="s">
        <v>102</v>
      </c>
      <c r="E2062" t="s">
        <v>726</v>
      </c>
      <c r="F2062" t="s">
        <v>80</v>
      </c>
      <c r="G2062" t="s">
        <v>53</v>
      </c>
      <c r="H2062" t="s">
        <v>90</v>
      </c>
      <c r="I2062" t="s">
        <v>83</v>
      </c>
      <c r="J2062" t="s">
        <v>379</v>
      </c>
      <c r="K2062" t="s">
        <v>562</v>
      </c>
      <c r="L2062">
        <v>22586.44</v>
      </c>
      <c r="M2062">
        <v>4</v>
      </c>
      <c r="N2062">
        <v>0.25</v>
      </c>
      <c r="O2062">
        <v>3406.67</v>
      </c>
    </row>
    <row r="2063" spans="1:15" x14ac:dyDescent="0.3">
      <c r="A2063" t="s">
        <v>3992</v>
      </c>
      <c r="B2063" t="s">
        <v>2550</v>
      </c>
      <c r="C2063" t="s">
        <v>1709</v>
      </c>
      <c r="D2063" t="s">
        <v>102</v>
      </c>
      <c r="E2063" t="s">
        <v>2223</v>
      </c>
      <c r="F2063" t="s">
        <v>52</v>
      </c>
      <c r="G2063" t="s">
        <v>63</v>
      </c>
      <c r="H2063" t="s">
        <v>172</v>
      </c>
      <c r="I2063" t="s">
        <v>83</v>
      </c>
      <c r="J2063" t="s">
        <v>156</v>
      </c>
      <c r="K2063" t="s">
        <v>285</v>
      </c>
      <c r="L2063">
        <v>29024.34</v>
      </c>
      <c r="M2063">
        <v>2</v>
      </c>
      <c r="N2063">
        <v>0.05</v>
      </c>
      <c r="O2063">
        <v>5508.8</v>
      </c>
    </row>
    <row r="2064" spans="1:15" x14ac:dyDescent="0.3">
      <c r="A2064" t="s">
        <v>3993</v>
      </c>
      <c r="B2064" t="s">
        <v>1518</v>
      </c>
      <c r="C2064" t="s">
        <v>1626</v>
      </c>
      <c r="D2064" t="s">
        <v>61</v>
      </c>
      <c r="E2064" t="s">
        <v>734</v>
      </c>
      <c r="F2064" t="s">
        <v>52</v>
      </c>
      <c r="G2064" t="s">
        <v>72</v>
      </c>
      <c r="H2064" t="s">
        <v>104</v>
      </c>
      <c r="I2064" t="s">
        <v>55</v>
      </c>
      <c r="J2064" t="s">
        <v>56</v>
      </c>
      <c r="K2064" t="s">
        <v>151</v>
      </c>
      <c r="L2064">
        <v>22466.94</v>
      </c>
      <c r="M2064">
        <v>3</v>
      </c>
      <c r="N2064">
        <v>0.1</v>
      </c>
      <c r="O2064">
        <v>3156.48</v>
      </c>
    </row>
    <row r="2065" spans="1:15" x14ac:dyDescent="0.3">
      <c r="A2065" t="s">
        <v>3994</v>
      </c>
      <c r="B2065" t="s">
        <v>749</v>
      </c>
      <c r="C2065" t="s">
        <v>1843</v>
      </c>
      <c r="D2065" t="s">
        <v>102</v>
      </c>
      <c r="E2065" t="s">
        <v>2480</v>
      </c>
      <c r="F2065" t="s">
        <v>71</v>
      </c>
      <c r="G2065" t="s">
        <v>179</v>
      </c>
      <c r="H2065" t="s">
        <v>236</v>
      </c>
      <c r="I2065" t="s">
        <v>96</v>
      </c>
      <c r="J2065" t="s">
        <v>111</v>
      </c>
      <c r="K2065" t="s">
        <v>225</v>
      </c>
      <c r="L2065">
        <v>39491.85</v>
      </c>
      <c r="M2065">
        <v>5</v>
      </c>
      <c r="N2065">
        <v>0</v>
      </c>
      <c r="O2065">
        <v>13861.47</v>
      </c>
    </row>
    <row r="2066" spans="1:15" x14ac:dyDescent="0.3">
      <c r="A2066" t="s">
        <v>3995</v>
      </c>
      <c r="B2066" t="s">
        <v>3176</v>
      </c>
      <c r="C2066" t="s">
        <v>2189</v>
      </c>
      <c r="D2066" t="s">
        <v>50</v>
      </c>
      <c r="E2066" t="s">
        <v>3466</v>
      </c>
      <c r="F2066" t="s">
        <v>71</v>
      </c>
      <c r="G2066" t="s">
        <v>63</v>
      </c>
      <c r="H2066" t="s">
        <v>64</v>
      </c>
      <c r="I2066" t="s">
        <v>83</v>
      </c>
      <c r="J2066" t="s">
        <v>379</v>
      </c>
      <c r="K2066" t="s">
        <v>716</v>
      </c>
      <c r="L2066">
        <v>24990.93</v>
      </c>
      <c r="M2066">
        <v>9</v>
      </c>
      <c r="N2066">
        <v>0.1</v>
      </c>
      <c r="O2066">
        <v>7976.31</v>
      </c>
    </row>
    <row r="2067" spans="1:15" x14ac:dyDescent="0.3">
      <c r="A2067" t="s">
        <v>3996</v>
      </c>
      <c r="B2067" t="s">
        <v>778</v>
      </c>
      <c r="C2067" t="s">
        <v>1173</v>
      </c>
      <c r="D2067" t="s">
        <v>61</v>
      </c>
      <c r="E2067" t="s">
        <v>3504</v>
      </c>
      <c r="F2067" t="s">
        <v>71</v>
      </c>
      <c r="G2067" t="s">
        <v>81</v>
      </c>
      <c r="H2067" t="s">
        <v>284</v>
      </c>
      <c r="I2067" t="s">
        <v>96</v>
      </c>
      <c r="J2067" t="s">
        <v>166</v>
      </c>
      <c r="K2067" t="s">
        <v>762</v>
      </c>
      <c r="L2067">
        <v>3018.44</v>
      </c>
      <c r="M2067">
        <v>2</v>
      </c>
      <c r="N2067">
        <v>0.05</v>
      </c>
      <c r="O2067">
        <v>665.11</v>
      </c>
    </row>
    <row r="2068" spans="1:15" x14ac:dyDescent="0.3">
      <c r="A2068" t="s">
        <v>3997</v>
      </c>
      <c r="B2068" t="s">
        <v>2055</v>
      </c>
      <c r="C2068" t="s">
        <v>2123</v>
      </c>
      <c r="D2068" t="s">
        <v>61</v>
      </c>
      <c r="E2068" t="s">
        <v>791</v>
      </c>
      <c r="F2068" t="s">
        <v>80</v>
      </c>
      <c r="G2068" t="s">
        <v>53</v>
      </c>
      <c r="H2068" t="s">
        <v>90</v>
      </c>
      <c r="I2068" t="s">
        <v>83</v>
      </c>
      <c r="J2068" t="s">
        <v>379</v>
      </c>
      <c r="K2068" t="s">
        <v>716</v>
      </c>
      <c r="L2068">
        <v>17733.2</v>
      </c>
      <c r="M2068">
        <v>2</v>
      </c>
      <c r="N2068">
        <v>0.25</v>
      </c>
      <c r="O2068">
        <v>3502.68</v>
      </c>
    </row>
    <row r="2069" spans="1:15" x14ac:dyDescent="0.3">
      <c r="A2069" t="s">
        <v>3998</v>
      </c>
      <c r="B2069" t="s">
        <v>1452</v>
      </c>
      <c r="C2069" t="s">
        <v>206</v>
      </c>
      <c r="D2069" t="s">
        <v>78</v>
      </c>
      <c r="E2069" t="s">
        <v>1267</v>
      </c>
      <c r="F2069" t="s">
        <v>71</v>
      </c>
      <c r="G2069" t="s">
        <v>72</v>
      </c>
      <c r="H2069" t="s">
        <v>346</v>
      </c>
      <c r="I2069" t="s">
        <v>118</v>
      </c>
      <c r="J2069" t="s">
        <v>230</v>
      </c>
      <c r="K2069" t="s">
        <v>351</v>
      </c>
      <c r="L2069">
        <v>63365.88</v>
      </c>
      <c r="M2069">
        <v>6</v>
      </c>
      <c r="N2069">
        <v>0.05</v>
      </c>
      <c r="O2069">
        <v>18438.75</v>
      </c>
    </row>
    <row r="2070" spans="1:15" x14ac:dyDescent="0.3">
      <c r="A2070" t="s">
        <v>3999</v>
      </c>
      <c r="B2070" t="s">
        <v>2136</v>
      </c>
      <c r="C2070" t="s">
        <v>559</v>
      </c>
      <c r="D2070" t="s">
        <v>78</v>
      </c>
      <c r="E2070" t="s">
        <v>2772</v>
      </c>
      <c r="F2070" t="s">
        <v>80</v>
      </c>
      <c r="G2070" t="s">
        <v>81</v>
      </c>
      <c r="H2070" t="s">
        <v>95</v>
      </c>
      <c r="I2070" t="s">
        <v>55</v>
      </c>
      <c r="J2070" t="s">
        <v>65</v>
      </c>
      <c r="K2070" t="s">
        <v>66</v>
      </c>
      <c r="L2070">
        <v>23809.52</v>
      </c>
      <c r="M2070">
        <v>8</v>
      </c>
      <c r="N2070">
        <v>0</v>
      </c>
      <c r="O2070">
        <v>5433.63</v>
      </c>
    </row>
    <row r="2071" spans="1:15" x14ac:dyDescent="0.3">
      <c r="A2071" t="s">
        <v>4000</v>
      </c>
      <c r="B2071" t="s">
        <v>431</v>
      </c>
      <c r="C2071" t="s">
        <v>456</v>
      </c>
      <c r="D2071" t="s">
        <v>61</v>
      </c>
      <c r="E2071" t="s">
        <v>1150</v>
      </c>
      <c r="F2071" t="s">
        <v>52</v>
      </c>
      <c r="G2071" t="s">
        <v>179</v>
      </c>
      <c r="H2071" t="s">
        <v>180</v>
      </c>
      <c r="I2071" t="s">
        <v>96</v>
      </c>
      <c r="J2071" t="s">
        <v>166</v>
      </c>
      <c r="K2071" t="s">
        <v>762</v>
      </c>
      <c r="L2071">
        <v>58743.9</v>
      </c>
      <c r="M2071">
        <v>5</v>
      </c>
      <c r="N2071">
        <v>0.2</v>
      </c>
      <c r="O2071">
        <v>9650.51</v>
      </c>
    </row>
    <row r="2072" spans="1:15" x14ac:dyDescent="0.3">
      <c r="A2072" t="s">
        <v>4001</v>
      </c>
      <c r="B2072" t="s">
        <v>1228</v>
      </c>
      <c r="C2072" t="s">
        <v>1717</v>
      </c>
      <c r="D2072" t="s">
        <v>102</v>
      </c>
      <c r="E2072" t="s">
        <v>791</v>
      </c>
      <c r="F2072" t="s">
        <v>71</v>
      </c>
      <c r="G2072" t="s">
        <v>53</v>
      </c>
      <c r="H2072" t="s">
        <v>110</v>
      </c>
      <c r="I2072" t="s">
        <v>55</v>
      </c>
      <c r="J2072" t="s">
        <v>173</v>
      </c>
      <c r="K2072" t="s">
        <v>780</v>
      </c>
      <c r="L2072">
        <v>34278.21</v>
      </c>
      <c r="M2072">
        <v>9</v>
      </c>
      <c r="N2072">
        <v>0.05</v>
      </c>
      <c r="O2072">
        <v>10390.92</v>
      </c>
    </row>
    <row r="2073" spans="1:15" x14ac:dyDescent="0.3">
      <c r="A2073" t="s">
        <v>4002</v>
      </c>
      <c r="B2073" t="s">
        <v>164</v>
      </c>
      <c r="C2073" t="s">
        <v>339</v>
      </c>
      <c r="D2073" t="s">
        <v>50</v>
      </c>
      <c r="E2073" t="s">
        <v>190</v>
      </c>
      <c r="F2073" t="s">
        <v>52</v>
      </c>
      <c r="G2073" t="s">
        <v>179</v>
      </c>
      <c r="H2073" t="s">
        <v>180</v>
      </c>
      <c r="I2073" t="s">
        <v>96</v>
      </c>
      <c r="J2073" t="s">
        <v>111</v>
      </c>
      <c r="K2073" t="s">
        <v>328</v>
      </c>
      <c r="L2073">
        <v>7720.74</v>
      </c>
      <c r="M2073">
        <v>1</v>
      </c>
      <c r="N2073">
        <v>0.15</v>
      </c>
      <c r="O2073">
        <v>1115.43</v>
      </c>
    </row>
    <row r="2074" spans="1:15" x14ac:dyDescent="0.3">
      <c r="A2074" t="s">
        <v>4003</v>
      </c>
      <c r="B2074" t="s">
        <v>2470</v>
      </c>
      <c r="C2074" t="s">
        <v>2182</v>
      </c>
      <c r="D2074" t="s">
        <v>50</v>
      </c>
      <c r="E2074" t="s">
        <v>1239</v>
      </c>
      <c r="F2074" t="s">
        <v>71</v>
      </c>
      <c r="G2074" t="s">
        <v>63</v>
      </c>
      <c r="H2074" t="s">
        <v>202</v>
      </c>
      <c r="I2074" t="s">
        <v>55</v>
      </c>
      <c r="J2074" t="s">
        <v>65</v>
      </c>
      <c r="K2074" t="s">
        <v>66</v>
      </c>
      <c r="L2074">
        <v>16357.88</v>
      </c>
      <c r="M2074">
        <v>7</v>
      </c>
      <c r="N2074">
        <v>0.2</v>
      </c>
      <c r="O2074">
        <v>4013.65</v>
      </c>
    </row>
    <row r="2075" spans="1:15" x14ac:dyDescent="0.3">
      <c r="A2075" t="s">
        <v>4004</v>
      </c>
      <c r="B2075" t="s">
        <v>2547</v>
      </c>
      <c r="C2075" t="s">
        <v>3523</v>
      </c>
      <c r="D2075" t="s">
        <v>102</v>
      </c>
      <c r="E2075" t="s">
        <v>2999</v>
      </c>
      <c r="F2075" t="s">
        <v>52</v>
      </c>
      <c r="G2075" t="s">
        <v>81</v>
      </c>
      <c r="H2075" t="s">
        <v>186</v>
      </c>
      <c r="I2075" t="s">
        <v>83</v>
      </c>
      <c r="J2075" t="s">
        <v>449</v>
      </c>
      <c r="K2075" t="s">
        <v>450</v>
      </c>
      <c r="L2075">
        <v>71537.22</v>
      </c>
      <c r="M2075">
        <v>9</v>
      </c>
      <c r="N2075">
        <v>0.2</v>
      </c>
      <c r="O2075">
        <v>17244.02</v>
      </c>
    </row>
    <row r="2076" spans="1:15" x14ac:dyDescent="0.3">
      <c r="A2076" t="s">
        <v>4005</v>
      </c>
      <c r="B2076" t="s">
        <v>1691</v>
      </c>
      <c r="C2076" t="s">
        <v>493</v>
      </c>
      <c r="D2076" t="s">
        <v>78</v>
      </c>
      <c r="E2076" t="s">
        <v>394</v>
      </c>
      <c r="F2076" t="s">
        <v>71</v>
      </c>
      <c r="G2076" t="s">
        <v>179</v>
      </c>
      <c r="H2076" t="s">
        <v>180</v>
      </c>
      <c r="I2076" t="s">
        <v>55</v>
      </c>
      <c r="J2076" t="s">
        <v>65</v>
      </c>
      <c r="K2076" t="s">
        <v>91</v>
      </c>
      <c r="L2076">
        <v>88936.89</v>
      </c>
      <c r="M2076">
        <v>7</v>
      </c>
      <c r="N2076">
        <v>0.25</v>
      </c>
      <c r="O2076">
        <v>21203</v>
      </c>
    </row>
    <row r="2077" spans="1:15" x14ac:dyDescent="0.3">
      <c r="A2077" t="s">
        <v>4006</v>
      </c>
      <c r="B2077" t="s">
        <v>249</v>
      </c>
      <c r="C2077" t="s">
        <v>2595</v>
      </c>
      <c r="D2077" t="s">
        <v>102</v>
      </c>
      <c r="E2077" t="s">
        <v>411</v>
      </c>
      <c r="F2077" t="s">
        <v>52</v>
      </c>
      <c r="G2077" t="s">
        <v>179</v>
      </c>
      <c r="H2077" t="s">
        <v>180</v>
      </c>
      <c r="I2077" t="s">
        <v>96</v>
      </c>
      <c r="J2077" t="s">
        <v>111</v>
      </c>
      <c r="K2077" t="s">
        <v>112</v>
      </c>
      <c r="L2077">
        <v>36866.199999999997</v>
      </c>
      <c r="M2077">
        <v>4</v>
      </c>
      <c r="N2077">
        <v>0</v>
      </c>
      <c r="O2077">
        <v>11180.56</v>
      </c>
    </row>
    <row r="2078" spans="1:15" x14ac:dyDescent="0.3">
      <c r="A2078" t="s">
        <v>4007</v>
      </c>
      <c r="B2078" t="s">
        <v>1296</v>
      </c>
      <c r="C2078" t="s">
        <v>1297</v>
      </c>
      <c r="D2078" t="s">
        <v>50</v>
      </c>
      <c r="E2078" t="s">
        <v>1097</v>
      </c>
      <c r="F2078" t="s">
        <v>80</v>
      </c>
      <c r="G2078" t="s">
        <v>81</v>
      </c>
      <c r="H2078" t="s">
        <v>284</v>
      </c>
      <c r="I2078" t="s">
        <v>118</v>
      </c>
      <c r="J2078" t="s">
        <v>303</v>
      </c>
      <c r="K2078" t="s">
        <v>491</v>
      </c>
      <c r="L2078">
        <v>21272.959999999999</v>
      </c>
      <c r="M2078">
        <v>2</v>
      </c>
      <c r="N2078">
        <v>0.2</v>
      </c>
      <c r="O2078">
        <v>4890.1099999999997</v>
      </c>
    </row>
    <row r="2079" spans="1:15" x14ac:dyDescent="0.3">
      <c r="A2079" t="s">
        <v>4008</v>
      </c>
      <c r="B2079" t="s">
        <v>2177</v>
      </c>
      <c r="C2079" t="s">
        <v>494</v>
      </c>
      <c r="D2079" t="s">
        <v>50</v>
      </c>
      <c r="E2079" t="s">
        <v>483</v>
      </c>
      <c r="F2079" t="s">
        <v>80</v>
      </c>
      <c r="G2079" t="s">
        <v>81</v>
      </c>
      <c r="H2079" t="s">
        <v>284</v>
      </c>
      <c r="I2079" t="s">
        <v>96</v>
      </c>
      <c r="J2079" t="s">
        <v>135</v>
      </c>
      <c r="K2079" t="s">
        <v>136</v>
      </c>
      <c r="L2079">
        <v>49527.03</v>
      </c>
      <c r="M2079">
        <v>7</v>
      </c>
      <c r="N2079">
        <v>0</v>
      </c>
      <c r="O2079">
        <v>14085.84</v>
      </c>
    </row>
    <row r="2080" spans="1:15" x14ac:dyDescent="0.3">
      <c r="A2080" t="s">
        <v>4009</v>
      </c>
      <c r="B2080" t="s">
        <v>2488</v>
      </c>
      <c r="C2080" t="s">
        <v>3896</v>
      </c>
      <c r="D2080" t="s">
        <v>78</v>
      </c>
      <c r="E2080" t="s">
        <v>146</v>
      </c>
      <c r="F2080" t="s">
        <v>80</v>
      </c>
      <c r="G2080" t="s">
        <v>53</v>
      </c>
      <c r="H2080" t="s">
        <v>246</v>
      </c>
      <c r="I2080" t="s">
        <v>83</v>
      </c>
      <c r="J2080" t="s">
        <v>84</v>
      </c>
      <c r="K2080" t="s">
        <v>125</v>
      </c>
      <c r="L2080">
        <v>83854.259999999995</v>
      </c>
      <c r="M2080">
        <v>7</v>
      </c>
      <c r="N2080">
        <v>0.05</v>
      </c>
      <c r="O2080">
        <v>28394.720000000001</v>
      </c>
    </row>
    <row r="2081" spans="1:15" x14ac:dyDescent="0.3">
      <c r="A2081" t="s">
        <v>4010</v>
      </c>
      <c r="B2081" t="s">
        <v>720</v>
      </c>
      <c r="C2081" t="s">
        <v>2049</v>
      </c>
      <c r="D2081" t="s">
        <v>50</v>
      </c>
      <c r="E2081" t="s">
        <v>1115</v>
      </c>
      <c r="F2081" t="s">
        <v>71</v>
      </c>
      <c r="G2081" t="s">
        <v>72</v>
      </c>
      <c r="H2081" t="s">
        <v>73</v>
      </c>
      <c r="I2081" t="s">
        <v>55</v>
      </c>
      <c r="J2081" t="s">
        <v>65</v>
      </c>
      <c r="K2081" t="s">
        <v>91</v>
      </c>
      <c r="L2081">
        <v>46544</v>
      </c>
      <c r="M2081">
        <v>4</v>
      </c>
      <c r="N2081">
        <v>0.1</v>
      </c>
      <c r="O2081">
        <v>11045.91</v>
      </c>
    </row>
    <row r="2082" spans="1:15" x14ac:dyDescent="0.3">
      <c r="A2082" t="s">
        <v>4011</v>
      </c>
      <c r="B2082" t="s">
        <v>969</v>
      </c>
      <c r="C2082" t="s">
        <v>1203</v>
      </c>
      <c r="D2082" t="s">
        <v>78</v>
      </c>
      <c r="E2082" t="s">
        <v>648</v>
      </c>
      <c r="F2082" t="s">
        <v>80</v>
      </c>
      <c r="G2082" t="s">
        <v>81</v>
      </c>
      <c r="H2082" t="s">
        <v>82</v>
      </c>
      <c r="I2082" t="s">
        <v>96</v>
      </c>
      <c r="J2082" t="s">
        <v>97</v>
      </c>
      <c r="K2082" t="s">
        <v>181</v>
      </c>
      <c r="L2082">
        <v>53215.040000000001</v>
      </c>
      <c r="M2082">
        <v>4</v>
      </c>
      <c r="N2082">
        <v>0.1</v>
      </c>
      <c r="O2082">
        <v>8964.68</v>
      </c>
    </row>
    <row r="2083" spans="1:15" x14ac:dyDescent="0.3">
      <c r="A2083" t="s">
        <v>4012</v>
      </c>
      <c r="B2083" t="s">
        <v>2795</v>
      </c>
      <c r="C2083" t="s">
        <v>2089</v>
      </c>
      <c r="D2083" t="s">
        <v>78</v>
      </c>
      <c r="E2083" t="s">
        <v>4013</v>
      </c>
      <c r="F2083" t="s">
        <v>80</v>
      </c>
      <c r="G2083" t="s">
        <v>53</v>
      </c>
      <c r="H2083" t="s">
        <v>90</v>
      </c>
      <c r="I2083" t="s">
        <v>55</v>
      </c>
      <c r="J2083" t="s">
        <v>173</v>
      </c>
      <c r="K2083" t="s">
        <v>174</v>
      </c>
      <c r="L2083">
        <v>9406.0400000000009</v>
      </c>
      <c r="M2083">
        <v>2</v>
      </c>
      <c r="N2083">
        <v>0</v>
      </c>
      <c r="O2083">
        <v>3408.42</v>
      </c>
    </row>
    <row r="2084" spans="1:15" x14ac:dyDescent="0.3">
      <c r="A2084" t="s">
        <v>4014</v>
      </c>
      <c r="B2084" t="s">
        <v>862</v>
      </c>
      <c r="C2084" t="s">
        <v>4015</v>
      </c>
      <c r="D2084" t="s">
        <v>61</v>
      </c>
      <c r="E2084" t="s">
        <v>294</v>
      </c>
      <c r="F2084" t="s">
        <v>71</v>
      </c>
      <c r="G2084" t="s">
        <v>72</v>
      </c>
      <c r="H2084" t="s">
        <v>346</v>
      </c>
      <c r="I2084" t="s">
        <v>55</v>
      </c>
      <c r="J2084" t="s">
        <v>65</v>
      </c>
      <c r="K2084" t="s">
        <v>325</v>
      </c>
      <c r="L2084">
        <v>69161.8</v>
      </c>
      <c r="M2084">
        <v>10</v>
      </c>
      <c r="N2084">
        <v>0.15</v>
      </c>
      <c r="O2084">
        <v>9862.39</v>
      </c>
    </row>
    <row r="2085" spans="1:15" x14ac:dyDescent="0.3">
      <c r="A2085" t="s">
        <v>4016</v>
      </c>
      <c r="B2085" t="s">
        <v>1869</v>
      </c>
      <c r="C2085" t="s">
        <v>1870</v>
      </c>
      <c r="D2085" t="s">
        <v>102</v>
      </c>
      <c r="E2085" t="s">
        <v>1739</v>
      </c>
      <c r="F2085" t="s">
        <v>52</v>
      </c>
      <c r="G2085" t="s">
        <v>72</v>
      </c>
      <c r="H2085" t="s">
        <v>346</v>
      </c>
      <c r="I2085" t="s">
        <v>96</v>
      </c>
      <c r="J2085" t="s">
        <v>111</v>
      </c>
      <c r="K2085" t="s">
        <v>225</v>
      </c>
      <c r="L2085">
        <v>6454.85</v>
      </c>
      <c r="M2085">
        <v>5</v>
      </c>
      <c r="N2085">
        <v>0.1</v>
      </c>
      <c r="O2085">
        <v>1002</v>
      </c>
    </row>
    <row r="2086" spans="1:15" x14ac:dyDescent="0.3">
      <c r="A2086" t="s">
        <v>4017</v>
      </c>
      <c r="B2086" t="s">
        <v>4018</v>
      </c>
      <c r="C2086" t="s">
        <v>3882</v>
      </c>
      <c r="D2086" t="s">
        <v>50</v>
      </c>
      <c r="E2086" t="s">
        <v>1049</v>
      </c>
      <c r="F2086" t="s">
        <v>71</v>
      </c>
      <c r="G2086" t="s">
        <v>72</v>
      </c>
      <c r="H2086" t="s">
        <v>104</v>
      </c>
      <c r="I2086" t="s">
        <v>118</v>
      </c>
      <c r="J2086" t="s">
        <v>303</v>
      </c>
      <c r="K2086" t="s">
        <v>304</v>
      </c>
      <c r="L2086">
        <v>47205.919999999998</v>
      </c>
      <c r="M2086">
        <v>8</v>
      </c>
      <c r="N2086">
        <v>0.1</v>
      </c>
      <c r="O2086">
        <v>15769.46</v>
      </c>
    </row>
    <row r="2087" spans="1:15" x14ac:dyDescent="0.3">
      <c r="A2087" t="s">
        <v>4019</v>
      </c>
      <c r="B2087" t="s">
        <v>2305</v>
      </c>
      <c r="C2087" t="s">
        <v>809</v>
      </c>
      <c r="D2087" t="s">
        <v>102</v>
      </c>
      <c r="E2087" t="s">
        <v>2277</v>
      </c>
      <c r="F2087" t="s">
        <v>80</v>
      </c>
      <c r="G2087" t="s">
        <v>63</v>
      </c>
      <c r="H2087" t="s">
        <v>213</v>
      </c>
      <c r="I2087" t="s">
        <v>55</v>
      </c>
      <c r="J2087" t="s">
        <v>56</v>
      </c>
      <c r="K2087" t="s">
        <v>151</v>
      </c>
      <c r="L2087">
        <v>19161.72</v>
      </c>
      <c r="M2087">
        <v>4</v>
      </c>
      <c r="N2087">
        <v>0.25</v>
      </c>
      <c r="O2087">
        <v>2720.52</v>
      </c>
    </row>
    <row r="2088" spans="1:15" x14ac:dyDescent="0.3">
      <c r="A2088" t="s">
        <v>4020</v>
      </c>
      <c r="B2088" t="s">
        <v>264</v>
      </c>
      <c r="C2088" t="s">
        <v>756</v>
      </c>
      <c r="D2088" t="s">
        <v>102</v>
      </c>
      <c r="E2088" t="s">
        <v>146</v>
      </c>
      <c r="F2088" t="s">
        <v>80</v>
      </c>
      <c r="G2088" t="s">
        <v>63</v>
      </c>
      <c r="H2088" t="s">
        <v>172</v>
      </c>
      <c r="I2088" t="s">
        <v>55</v>
      </c>
      <c r="J2088" t="s">
        <v>65</v>
      </c>
      <c r="K2088" t="s">
        <v>91</v>
      </c>
      <c r="L2088">
        <v>12330.33</v>
      </c>
      <c r="M2088">
        <v>3</v>
      </c>
      <c r="N2088">
        <v>0.15</v>
      </c>
      <c r="O2088">
        <v>2231.31</v>
      </c>
    </row>
    <row r="2089" spans="1:15" x14ac:dyDescent="0.3">
      <c r="A2089" t="s">
        <v>4021</v>
      </c>
      <c r="B2089" t="s">
        <v>806</v>
      </c>
      <c r="C2089" t="s">
        <v>2904</v>
      </c>
      <c r="D2089" t="s">
        <v>102</v>
      </c>
      <c r="E2089" t="s">
        <v>703</v>
      </c>
      <c r="F2089" t="s">
        <v>52</v>
      </c>
      <c r="G2089" t="s">
        <v>81</v>
      </c>
      <c r="H2089" t="s">
        <v>95</v>
      </c>
      <c r="I2089" t="s">
        <v>118</v>
      </c>
      <c r="J2089" t="s">
        <v>191</v>
      </c>
      <c r="K2089" t="s">
        <v>290</v>
      </c>
      <c r="L2089">
        <v>52867.3</v>
      </c>
      <c r="M2089">
        <v>5</v>
      </c>
      <c r="N2089">
        <v>0.15</v>
      </c>
      <c r="O2089">
        <v>9825.9500000000007</v>
      </c>
    </row>
    <row r="2090" spans="1:15" x14ac:dyDescent="0.3">
      <c r="A2090" t="s">
        <v>4022</v>
      </c>
      <c r="B2090" t="s">
        <v>1907</v>
      </c>
      <c r="C2090" t="s">
        <v>267</v>
      </c>
      <c r="D2090" t="s">
        <v>50</v>
      </c>
      <c r="E2090" t="s">
        <v>4023</v>
      </c>
      <c r="F2090" t="s">
        <v>71</v>
      </c>
      <c r="G2090" t="s">
        <v>63</v>
      </c>
      <c r="H2090" t="s">
        <v>213</v>
      </c>
      <c r="I2090" t="s">
        <v>118</v>
      </c>
      <c r="J2090" t="s">
        <v>230</v>
      </c>
      <c r="K2090" t="s">
        <v>356</v>
      </c>
      <c r="L2090">
        <v>7693.36</v>
      </c>
      <c r="M2090">
        <v>8</v>
      </c>
      <c r="N2090">
        <v>0.2</v>
      </c>
      <c r="O2090">
        <v>1262.56</v>
      </c>
    </row>
    <row r="2091" spans="1:15" x14ac:dyDescent="0.3">
      <c r="A2091" t="s">
        <v>4024</v>
      </c>
      <c r="B2091" t="s">
        <v>2842</v>
      </c>
      <c r="C2091" t="s">
        <v>947</v>
      </c>
      <c r="D2091" t="s">
        <v>78</v>
      </c>
      <c r="E2091" t="s">
        <v>1505</v>
      </c>
      <c r="F2091" t="s">
        <v>52</v>
      </c>
      <c r="G2091" t="s">
        <v>81</v>
      </c>
      <c r="H2091" t="s">
        <v>82</v>
      </c>
      <c r="I2091" t="s">
        <v>55</v>
      </c>
      <c r="J2091" t="s">
        <v>56</v>
      </c>
      <c r="K2091" t="s">
        <v>74</v>
      </c>
      <c r="L2091">
        <v>48037.04</v>
      </c>
      <c r="M2091">
        <v>8</v>
      </c>
      <c r="N2091">
        <v>0.15</v>
      </c>
      <c r="O2091">
        <v>12636.76</v>
      </c>
    </row>
    <row r="2092" spans="1:15" x14ac:dyDescent="0.3">
      <c r="A2092" t="s">
        <v>4025</v>
      </c>
      <c r="B2092" t="s">
        <v>3228</v>
      </c>
      <c r="C2092" t="s">
        <v>2346</v>
      </c>
      <c r="D2092" t="s">
        <v>78</v>
      </c>
      <c r="E2092" t="s">
        <v>2647</v>
      </c>
      <c r="F2092" t="s">
        <v>71</v>
      </c>
      <c r="G2092" t="s">
        <v>53</v>
      </c>
      <c r="H2092" t="s">
        <v>246</v>
      </c>
      <c r="I2092" t="s">
        <v>83</v>
      </c>
      <c r="J2092" t="s">
        <v>156</v>
      </c>
      <c r="K2092" t="s">
        <v>285</v>
      </c>
      <c r="L2092">
        <v>33093.1</v>
      </c>
      <c r="M2092">
        <v>10</v>
      </c>
      <c r="N2092">
        <v>0.2</v>
      </c>
      <c r="O2092">
        <v>8353.67</v>
      </c>
    </row>
    <row r="2093" spans="1:15" x14ac:dyDescent="0.3">
      <c r="A2093" t="s">
        <v>4026</v>
      </c>
      <c r="B2093" t="s">
        <v>3110</v>
      </c>
      <c r="C2093" t="s">
        <v>3111</v>
      </c>
      <c r="D2093" t="s">
        <v>61</v>
      </c>
      <c r="E2093" t="s">
        <v>1239</v>
      </c>
      <c r="F2093" t="s">
        <v>80</v>
      </c>
      <c r="G2093" t="s">
        <v>179</v>
      </c>
      <c r="H2093" t="s">
        <v>236</v>
      </c>
      <c r="I2093" t="s">
        <v>96</v>
      </c>
      <c r="J2093" t="s">
        <v>97</v>
      </c>
      <c r="K2093" t="s">
        <v>416</v>
      </c>
      <c r="L2093">
        <v>2581.88</v>
      </c>
      <c r="M2093">
        <v>7</v>
      </c>
      <c r="N2093">
        <v>0.15</v>
      </c>
      <c r="O2093">
        <v>669.93</v>
      </c>
    </row>
    <row r="2094" spans="1:15" x14ac:dyDescent="0.3">
      <c r="A2094" t="s">
        <v>4027</v>
      </c>
      <c r="B2094" t="s">
        <v>3030</v>
      </c>
      <c r="C2094" t="s">
        <v>1509</v>
      </c>
      <c r="D2094" t="s">
        <v>61</v>
      </c>
      <c r="E2094" t="s">
        <v>889</v>
      </c>
      <c r="F2094" t="s">
        <v>52</v>
      </c>
      <c r="G2094" t="s">
        <v>179</v>
      </c>
      <c r="H2094" t="s">
        <v>180</v>
      </c>
      <c r="I2094" t="s">
        <v>96</v>
      </c>
      <c r="J2094" t="s">
        <v>166</v>
      </c>
      <c r="K2094" t="s">
        <v>167</v>
      </c>
      <c r="L2094">
        <v>115594.4</v>
      </c>
      <c r="M2094">
        <v>10</v>
      </c>
      <c r="N2094">
        <v>0.15</v>
      </c>
      <c r="O2094">
        <v>17608.52</v>
      </c>
    </row>
    <row r="2095" spans="1:15" x14ac:dyDescent="0.3">
      <c r="A2095" t="s">
        <v>4028</v>
      </c>
      <c r="B2095" t="s">
        <v>278</v>
      </c>
      <c r="C2095" t="s">
        <v>877</v>
      </c>
      <c r="D2095" t="s">
        <v>78</v>
      </c>
      <c r="E2095" t="s">
        <v>370</v>
      </c>
      <c r="F2095" t="s">
        <v>80</v>
      </c>
      <c r="G2095" t="s">
        <v>53</v>
      </c>
      <c r="H2095" t="s">
        <v>246</v>
      </c>
      <c r="I2095" t="s">
        <v>83</v>
      </c>
      <c r="J2095" t="s">
        <v>379</v>
      </c>
      <c r="K2095" t="s">
        <v>716</v>
      </c>
      <c r="L2095">
        <v>57062.8</v>
      </c>
      <c r="M2095">
        <v>8</v>
      </c>
      <c r="N2095">
        <v>0.05</v>
      </c>
      <c r="O2095">
        <v>9766.66</v>
      </c>
    </row>
    <row r="2096" spans="1:15" x14ac:dyDescent="0.3">
      <c r="A2096" t="s">
        <v>4029</v>
      </c>
      <c r="B2096" t="s">
        <v>2079</v>
      </c>
      <c r="C2096" t="s">
        <v>1831</v>
      </c>
      <c r="D2096" t="s">
        <v>50</v>
      </c>
      <c r="E2096" t="s">
        <v>2444</v>
      </c>
      <c r="F2096" t="s">
        <v>52</v>
      </c>
      <c r="G2096" t="s">
        <v>72</v>
      </c>
      <c r="H2096" t="s">
        <v>117</v>
      </c>
      <c r="I2096" t="s">
        <v>83</v>
      </c>
      <c r="J2096" t="s">
        <v>379</v>
      </c>
      <c r="K2096" t="s">
        <v>716</v>
      </c>
      <c r="L2096">
        <v>29934.6</v>
      </c>
      <c r="M2096">
        <v>3</v>
      </c>
      <c r="N2096">
        <v>0</v>
      </c>
      <c r="O2096">
        <v>8928.99</v>
      </c>
    </row>
    <row r="2097" spans="1:15" x14ac:dyDescent="0.3">
      <c r="A2097" t="s">
        <v>4030</v>
      </c>
      <c r="B2097" t="s">
        <v>2285</v>
      </c>
      <c r="C2097" t="s">
        <v>3257</v>
      </c>
      <c r="D2097" t="s">
        <v>78</v>
      </c>
      <c r="E2097" t="s">
        <v>2206</v>
      </c>
      <c r="F2097" t="s">
        <v>52</v>
      </c>
      <c r="G2097" t="s">
        <v>53</v>
      </c>
      <c r="H2097" t="s">
        <v>110</v>
      </c>
      <c r="I2097" t="s">
        <v>55</v>
      </c>
      <c r="J2097" t="s">
        <v>65</v>
      </c>
      <c r="K2097" t="s">
        <v>91</v>
      </c>
      <c r="L2097">
        <v>89229.2</v>
      </c>
      <c r="M2097">
        <v>10</v>
      </c>
      <c r="N2097">
        <v>0.05</v>
      </c>
      <c r="O2097">
        <v>28561.83</v>
      </c>
    </row>
    <row r="2098" spans="1:15" x14ac:dyDescent="0.3">
      <c r="A2098" t="s">
        <v>4031</v>
      </c>
      <c r="B2098" t="s">
        <v>1401</v>
      </c>
      <c r="C2098" t="s">
        <v>674</v>
      </c>
      <c r="D2098" t="s">
        <v>102</v>
      </c>
      <c r="E2098" t="s">
        <v>165</v>
      </c>
      <c r="F2098" t="s">
        <v>80</v>
      </c>
      <c r="G2098" t="s">
        <v>72</v>
      </c>
      <c r="H2098" t="s">
        <v>104</v>
      </c>
      <c r="I2098" t="s">
        <v>55</v>
      </c>
      <c r="J2098" t="s">
        <v>56</v>
      </c>
      <c r="K2098" t="s">
        <v>74</v>
      </c>
      <c r="L2098">
        <v>59307.66</v>
      </c>
      <c r="M2098">
        <v>6</v>
      </c>
      <c r="N2098">
        <v>0.05</v>
      </c>
      <c r="O2098">
        <v>17733.400000000001</v>
      </c>
    </row>
    <row r="2099" spans="1:15" x14ac:dyDescent="0.3">
      <c r="A2099" t="s">
        <v>4032</v>
      </c>
      <c r="B2099" t="s">
        <v>1214</v>
      </c>
      <c r="C2099" t="s">
        <v>3025</v>
      </c>
      <c r="D2099" t="s">
        <v>78</v>
      </c>
      <c r="E2099" t="s">
        <v>1204</v>
      </c>
      <c r="F2099" t="s">
        <v>71</v>
      </c>
      <c r="G2099" t="s">
        <v>81</v>
      </c>
      <c r="H2099" t="s">
        <v>284</v>
      </c>
      <c r="I2099" t="s">
        <v>118</v>
      </c>
      <c r="J2099" t="s">
        <v>303</v>
      </c>
      <c r="K2099" t="s">
        <v>491</v>
      </c>
      <c r="L2099">
        <v>688.49</v>
      </c>
      <c r="M2099">
        <v>1</v>
      </c>
      <c r="N2099">
        <v>0.15</v>
      </c>
      <c r="O2099">
        <v>108.05</v>
      </c>
    </row>
    <row r="2100" spans="1:15" x14ac:dyDescent="0.3">
      <c r="A2100" t="s">
        <v>4033</v>
      </c>
      <c r="B2100" t="s">
        <v>3049</v>
      </c>
      <c r="C2100" t="s">
        <v>3067</v>
      </c>
      <c r="D2100" t="s">
        <v>78</v>
      </c>
      <c r="E2100" t="s">
        <v>374</v>
      </c>
      <c r="F2100" t="s">
        <v>71</v>
      </c>
      <c r="G2100" t="s">
        <v>72</v>
      </c>
      <c r="H2100" t="s">
        <v>104</v>
      </c>
      <c r="I2100" t="s">
        <v>55</v>
      </c>
      <c r="J2100" t="s">
        <v>173</v>
      </c>
      <c r="K2100" t="s">
        <v>203</v>
      </c>
      <c r="L2100">
        <v>13337.2</v>
      </c>
      <c r="M2100">
        <v>5</v>
      </c>
      <c r="N2100">
        <v>0.1</v>
      </c>
      <c r="O2100">
        <v>1911.3</v>
      </c>
    </row>
    <row r="2101" spans="1:15" x14ac:dyDescent="0.3">
      <c r="A2101" t="s">
        <v>4034</v>
      </c>
      <c r="B2101" t="s">
        <v>832</v>
      </c>
      <c r="C2101" t="s">
        <v>457</v>
      </c>
      <c r="D2101" t="s">
        <v>50</v>
      </c>
      <c r="E2101" t="s">
        <v>1047</v>
      </c>
      <c r="F2101" t="s">
        <v>71</v>
      </c>
      <c r="G2101" t="s">
        <v>63</v>
      </c>
      <c r="H2101" t="s">
        <v>64</v>
      </c>
      <c r="I2101" t="s">
        <v>83</v>
      </c>
      <c r="J2101" t="s">
        <v>84</v>
      </c>
      <c r="K2101" t="s">
        <v>257</v>
      </c>
      <c r="L2101">
        <v>7299.13</v>
      </c>
      <c r="M2101">
        <v>1</v>
      </c>
      <c r="N2101">
        <v>0.15</v>
      </c>
      <c r="O2101">
        <v>1627.61</v>
      </c>
    </row>
    <row r="2102" spans="1:15" x14ac:dyDescent="0.3">
      <c r="A2102" t="s">
        <v>4035</v>
      </c>
      <c r="B2102" t="s">
        <v>2366</v>
      </c>
      <c r="C2102" t="s">
        <v>48</v>
      </c>
      <c r="D2102" t="s">
        <v>102</v>
      </c>
      <c r="E2102" t="s">
        <v>487</v>
      </c>
      <c r="F2102" t="s">
        <v>52</v>
      </c>
      <c r="G2102" t="s">
        <v>53</v>
      </c>
      <c r="H2102" t="s">
        <v>110</v>
      </c>
      <c r="I2102" t="s">
        <v>83</v>
      </c>
      <c r="J2102" t="s">
        <v>449</v>
      </c>
      <c r="K2102" t="s">
        <v>775</v>
      </c>
      <c r="L2102">
        <v>27544.78</v>
      </c>
      <c r="M2102">
        <v>2</v>
      </c>
      <c r="N2102">
        <v>0</v>
      </c>
      <c r="O2102">
        <v>4806.8100000000004</v>
      </c>
    </row>
    <row r="2103" spans="1:15" x14ac:dyDescent="0.3">
      <c r="A2103" t="s">
        <v>4036</v>
      </c>
      <c r="B2103" t="s">
        <v>994</v>
      </c>
      <c r="C2103" t="s">
        <v>3472</v>
      </c>
      <c r="D2103" t="s">
        <v>78</v>
      </c>
      <c r="E2103" t="s">
        <v>1004</v>
      </c>
      <c r="F2103" t="s">
        <v>71</v>
      </c>
      <c r="G2103" t="s">
        <v>53</v>
      </c>
      <c r="H2103" t="s">
        <v>110</v>
      </c>
      <c r="I2103" t="s">
        <v>96</v>
      </c>
      <c r="J2103" t="s">
        <v>166</v>
      </c>
      <c r="K2103" t="s">
        <v>167</v>
      </c>
      <c r="L2103">
        <v>68008.77</v>
      </c>
      <c r="M2103">
        <v>9</v>
      </c>
      <c r="N2103">
        <v>0.25</v>
      </c>
      <c r="O2103">
        <v>19429.830000000002</v>
      </c>
    </row>
    <row r="2104" spans="1:15" x14ac:dyDescent="0.3">
      <c r="A2104" t="s">
        <v>4037</v>
      </c>
      <c r="B2104" t="s">
        <v>2893</v>
      </c>
      <c r="C2104" t="s">
        <v>2726</v>
      </c>
      <c r="D2104" t="s">
        <v>78</v>
      </c>
      <c r="E2104" t="s">
        <v>2172</v>
      </c>
      <c r="F2104" t="s">
        <v>71</v>
      </c>
      <c r="G2104" t="s">
        <v>53</v>
      </c>
      <c r="H2104" t="s">
        <v>54</v>
      </c>
      <c r="I2104" t="s">
        <v>96</v>
      </c>
      <c r="J2104" t="s">
        <v>166</v>
      </c>
      <c r="K2104" t="s">
        <v>337</v>
      </c>
      <c r="L2104">
        <v>9499.2999999999993</v>
      </c>
      <c r="M2104">
        <v>5</v>
      </c>
      <c r="N2104">
        <v>0</v>
      </c>
      <c r="O2104">
        <v>3242.93</v>
      </c>
    </row>
    <row r="2105" spans="1:15" x14ac:dyDescent="0.3">
      <c r="A2105" t="s">
        <v>4038</v>
      </c>
      <c r="B2105" t="s">
        <v>591</v>
      </c>
      <c r="C2105" t="s">
        <v>617</v>
      </c>
      <c r="D2105" t="s">
        <v>50</v>
      </c>
      <c r="E2105" t="s">
        <v>779</v>
      </c>
      <c r="F2105" t="s">
        <v>52</v>
      </c>
      <c r="G2105" t="s">
        <v>72</v>
      </c>
      <c r="H2105" t="s">
        <v>117</v>
      </c>
      <c r="I2105" t="s">
        <v>55</v>
      </c>
      <c r="J2105" t="s">
        <v>65</v>
      </c>
      <c r="K2105" t="s">
        <v>66</v>
      </c>
      <c r="L2105">
        <v>26047.200000000001</v>
      </c>
      <c r="M2105">
        <v>5</v>
      </c>
      <c r="N2105">
        <v>0</v>
      </c>
      <c r="O2105">
        <v>9441.7000000000007</v>
      </c>
    </row>
    <row r="2106" spans="1:15" x14ac:dyDescent="0.3">
      <c r="A2106" t="s">
        <v>4039</v>
      </c>
      <c r="B2106" t="s">
        <v>452</v>
      </c>
      <c r="C2106" t="s">
        <v>1290</v>
      </c>
      <c r="D2106" t="s">
        <v>61</v>
      </c>
      <c r="E2106" t="s">
        <v>1621</v>
      </c>
      <c r="F2106" t="s">
        <v>80</v>
      </c>
      <c r="G2106" t="s">
        <v>63</v>
      </c>
      <c r="H2106" t="s">
        <v>64</v>
      </c>
      <c r="I2106" t="s">
        <v>118</v>
      </c>
      <c r="J2106" t="s">
        <v>230</v>
      </c>
      <c r="K2106" t="s">
        <v>351</v>
      </c>
      <c r="L2106">
        <v>12191.12</v>
      </c>
      <c r="M2106">
        <v>2</v>
      </c>
      <c r="N2106">
        <v>0.2</v>
      </c>
      <c r="O2106">
        <v>2686.22</v>
      </c>
    </row>
    <row r="2107" spans="1:15" x14ac:dyDescent="0.3">
      <c r="A2107" t="s">
        <v>4040</v>
      </c>
      <c r="B2107" t="s">
        <v>542</v>
      </c>
      <c r="C2107" t="s">
        <v>1673</v>
      </c>
      <c r="D2107" t="s">
        <v>50</v>
      </c>
      <c r="E2107" t="s">
        <v>2157</v>
      </c>
      <c r="F2107" t="s">
        <v>71</v>
      </c>
      <c r="G2107" t="s">
        <v>63</v>
      </c>
      <c r="H2107" t="s">
        <v>172</v>
      </c>
      <c r="I2107" t="s">
        <v>96</v>
      </c>
      <c r="J2107" t="s">
        <v>97</v>
      </c>
      <c r="K2107" t="s">
        <v>416</v>
      </c>
      <c r="L2107">
        <v>11742.8</v>
      </c>
      <c r="M2107">
        <v>1</v>
      </c>
      <c r="N2107">
        <v>0.1</v>
      </c>
      <c r="O2107">
        <v>3775.29</v>
      </c>
    </row>
    <row r="2108" spans="1:15" x14ac:dyDescent="0.3">
      <c r="A2108" t="s">
        <v>4041</v>
      </c>
      <c r="B2108" t="s">
        <v>3111</v>
      </c>
      <c r="C2108" t="s">
        <v>2127</v>
      </c>
      <c r="D2108" t="s">
        <v>102</v>
      </c>
      <c r="E2108" t="s">
        <v>2713</v>
      </c>
      <c r="F2108" t="s">
        <v>52</v>
      </c>
      <c r="G2108" t="s">
        <v>81</v>
      </c>
      <c r="H2108" t="s">
        <v>284</v>
      </c>
      <c r="I2108" t="s">
        <v>96</v>
      </c>
      <c r="J2108" t="s">
        <v>111</v>
      </c>
      <c r="K2108" t="s">
        <v>112</v>
      </c>
      <c r="L2108">
        <v>122818.59</v>
      </c>
      <c r="M2108">
        <v>9</v>
      </c>
      <c r="N2108">
        <v>0.1</v>
      </c>
      <c r="O2108">
        <v>36135.71</v>
      </c>
    </row>
    <row r="2109" spans="1:15" x14ac:dyDescent="0.3">
      <c r="A2109" t="s">
        <v>4042</v>
      </c>
      <c r="B2109" t="s">
        <v>170</v>
      </c>
      <c r="C2109" t="s">
        <v>3446</v>
      </c>
      <c r="D2109" t="s">
        <v>61</v>
      </c>
      <c r="E2109" t="s">
        <v>1591</v>
      </c>
      <c r="F2109" t="s">
        <v>80</v>
      </c>
      <c r="G2109" t="s">
        <v>72</v>
      </c>
      <c r="H2109" t="s">
        <v>346</v>
      </c>
      <c r="I2109" t="s">
        <v>83</v>
      </c>
      <c r="J2109" t="s">
        <v>156</v>
      </c>
      <c r="K2109" t="s">
        <v>208</v>
      </c>
      <c r="L2109">
        <v>30593.52</v>
      </c>
      <c r="M2109">
        <v>9</v>
      </c>
      <c r="N2109">
        <v>0.2</v>
      </c>
      <c r="O2109">
        <v>5462.67</v>
      </c>
    </row>
    <row r="2110" spans="1:15" x14ac:dyDescent="0.3">
      <c r="A2110" t="s">
        <v>4043</v>
      </c>
      <c r="B2110" t="s">
        <v>1699</v>
      </c>
      <c r="C2110" t="s">
        <v>1700</v>
      </c>
      <c r="D2110" t="s">
        <v>50</v>
      </c>
      <c r="E2110" t="s">
        <v>791</v>
      </c>
      <c r="F2110" t="s">
        <v>71</v>
      </c>
      <c r="G2110" t="s">
        <v>63</v>
      </c>
      <c r="H2110" t="s">
        <v>172</v>
      </c>
      <c r="I2110" t="s">
        <v>83</v>
      </c>
      <c r="J2110" t="s">
        <v>156</v>
      </c>
      <c r="K2110" t="s">
        <v>285</v>
      </c>
      <c r="L2110">
        <v>10536.48</v>
      </c>
      <c r="M2110">
        <v>8</v>
      </c>
      <c r="N2110">
        <v>0.25</v>
      </c>
      <c r="O2110">
        <v>1849.82</v>
      </c>
    </row>
    <row r="2111" spans="1:15" x14ac:dyDescent="0.3">
      <c r="A2111" t="s">
        <v>4044</v>
      </c>
      <c r="B2111" t="s">
        <v>4045</v>
      </c>
      <c r="C2111" t="s">
        <v>1063</v>
      </c>
      <c r="D2111" t="s">
        <v>50</v>
      </c>
      <c r="E2111" t="s">
        <v>2400</v>
      </c>
      <c r="F2111" t="s">
        <v>52</v>
      </c>
      <c r="G2111" t="s">
        <v>81</v>
      </c>
      <c r="H2111" t="s">
        <v>95</v>
      </c>
      <c r="I2111" t="s">
        <v>55</v>
      </c>
      <c r="J2111" t="s">
        <v>173</v>
      </c>
      <c r="K2111" t="s">
        <v>735</v>
      </c>
      <c r="L2111">
        <v>73741.679999999993</v>
      </c>
      <c r="M2111">
        <v>8</v>
      </c>
      <c r="N2111">
        <v>0.15</v>
      </c>
      <c r="O2111">
        <v>14584.02</v>
      </c>
    </row>
    <row r="2112" spans="1:15" x14ac:dyDescent="0.3">
      <c r="A2112" t="s">
        <v>4046</v>
      </c>
      <c r="B2112" t="s">
        <v>2809</v>
      </c>
      <c r="C2112" t="s">
        <v>1026</v>
      </c>
      <c r="D2112" t="s">
        <v>61</v>
      </c>
      <c r="E2112" t="s">
        <v>1878</v>
      </c>
      <c r="F2112" t="s">
        <v>80</v>
      </c>
      <c r="G2112" t="s">
        <v>53</v>
      </c>
      <c r="H2112" t="s">
        <v>54</v>
      </c>
      <c r="I2112" t="s">
        <v>55</v>
      </c>
      <c r="J2112" t="s">
        <v>65</v>
      </c>
      <c r="K2112" t="s">
        <v>325</v>
      </c>
      <c r="L2112">
        <v>11179.41</v>
      </c>
      <c r="M2112">
        <v>3</v>
      </c>
      <c r="N2112">
        <v>0.25</v>
      </c>
      <c r="O2112">
        <v>3040.67</v>
      </c>
    </row>
    <row r="2113" spans="1:15" x14ac:dyDescent="0.3">
      <c r="A2113" t="s">
        <v>4047</v>
      </c>
      <c r="B2113" t="s">
        <v>3519</v>
      </c>
      <c r="C2113" t="s">
        <v>520</v>
      </c>
      <c r="D2113" t="s">
        <v>50</v>
      </c>
      <c r="E2113" t="s">
        <v>324</v>
      </c>
      <c r="F2113" t="s">
        <v>80</v>
      </c>
      <c r="G2113" t="s">
        <v>53</v>
      </c>
      <c r="H2113" t="s">
        <v>246</v>
      </c>
      <c r="I2113" t="s">
        <v>118</v>
      </c>
      <c r="J2113" t="s">
        <v>303</v>
      </c>
      <c r="K2113" t="s">
        <v>421</v>
      </c>
      <c r="L2113">
        <v>10572.66</v>
      </c>
      <c r="M2113">
        <v>2</v>
      </c>
      <c r="N2113">
        <v>0.25</v>
      </c>
      <c r="O2113">
        <v>1370.7</v>
      </c>
    </row>
    <row r="2114" spans="1:15" x14ac:dyDescent="0.3">
      <c r="A2114" t="s">
        <v>4048</v>
      </c>
      <c r="B2114" t="s">
        <v>1315</v>
      </c>
      <c r="C2114" t="s">
        <v>1014</v>
      </c>
      <c r="D2114" t="s">
        <v>50</v>
      </c>
      <c r="E2114" t="s">
        <v>2999</v>
      </c>
      <c r="F2114" t="s">
        <v>52</v>
      </c>
      <c r="G2114" t="s">
        <v>179</v>
      </c>
      <c r="H2114" t="s">
        <v>236</v>
      </c>
      <c r="I2114" t="s">
        <v>55</v>
      </c>
      <c r="J2114" t="s">
        <v>141</v>
      </c>
      <c r="K2114" t="s">
        <v>241</v>
      </c>
      <c r="L2114">
        <v>43827.63</v>
      </c>
      <c r="M2114">
        <v>3</v>
      </c>
      <c r="N2114">
        <v>0.15</v>
      </c>
      <c r="O2114">
        <v>11788.43</v>
      </c>
    </row>
    <row r="2115" spans="1:15" x14ac:dyDescent="0.3">
      <c r="A2115" t="s">
        <v>4049</v>
      </c>
      <c r="B2115" t="s">
        <v>2336</v>
      </c>
      <c r="C2115" t="s">
        <v>878</v>
      </c>
      <c r="D2115" t="s">
        <v>50</v>
      </c>
      <c r="E2115" t="s">
        <v>914</v>
      </c>
      <c r="F2115" t="s">
        <v>71</v>
      </c>
      <c r="G2115" t="s">
        <v>179</v>
      </c>
      <c r="H2115" t="s">
        <v>236</v>
      </c>
      <c r="I2115" t="s">
        <v>83</v>
      </c>
      <c r="J2115" t="s">
        <v>379</v>
      </c>
      <c r="K2115" t="s">
        <v>716</v>
      </c>
      <c r="L2115">
        <v>14897.61</v>
      </c>
      <c r="M2115">
        <v>7</v>
      </c>
      <c r="N2115">
        <v>0.2</v>
      </c>
      <c r="O2115">
        <v>4529.68</v>
      </c>
    </row>
    <row r="2116" spans="1:15" x14ac:dyDescent="0.3">
      <c r="A2116" t="s">
        <v>4050</v>
      </c>
      <c r="B2116" t="s">
        <v>349</v>
      </c>
      <c r="C2116" t="s">
        <v>863</v>
      </c>
      <c r="D2116" t="s">
        <v>50</v>
      </c>
      <c r="E2116" t="s">
        <v>3304</v>
      </c>
      <c r="F2116" t="s">
        <v>80</v>
      </c>
      <c r="G2116" t="s">
        <v>179</v>
      </c>
      <c r="H2116" t="s">
        <v>236</v>
      </c>
      <c r="I2116" t="s">
        <v>96</v>
      </c>
      <c r="J2116" t="s">
        <v>135</v>
      </c>
      <c r="K2116" t="s">
        <v>136</v>
      </c>
      <c r="L2116">
        <v>74777.78</v>
      </c>
      <c r="M2116">
        <v>7</v>
      </c>
      <c r="N2116">
        <v>0.15</v>
      </c>
      <c r="O2116">
        <v>17796.849999999999</v>
      </c>
    </row>
    <row r="2117" spans="1:15" x14ac:dyDescent="0.3">
      <c r="A2117" t="s">
        <v>4051</v>
      </c>
      <c r="B2117" t="s">
        <v>410</v>
      </c>
      <c r="C2117" t="s">
        <v>288</v>
      </c>
      <c r="D2117" t="s">
        <v>61</v>
      </c>
      <c r="E2117" t="s">
        <v>672</v>
      </c>
      <c r="F2117" t="s">
        <v>80</v>
      </c>
      <c r="G2117" t="s">
        <v>72</v>
      </c>
      <c r="H2117" t="s">
        <v>73</v>
      </c>
      <c r="I2117" t="s">
        <v>96</v>
      </c>
      <c r="J2117" t="s">
        <v>166</v>
      </c>
      <c r="K2117" t="s">
        <v>167</v>
      </c>
      <c r="L2117">
        <v>146224</v>
      </c>
      <c r="M2117">
        <v>10</v>
      </c>
      <c r="N2117">
        <v>0.15</v>
      </c>
      <c r="O2117">
        <v>38470.89</v>
      </c>
    </row>
    <row r="2118" spans="1:15" x14ac:dyDescent="0.3">
      <c r="A2118" t="s">
        <v>4052</v>
      </c>
      <c r="B2118" t="s">
        <v>1626</v>
      </c>
      <c r="C2118" t="s">
        <v>1475</v>
      </c>
      <c r="D2118" t="s">
        <v>102</v>
      </c>
      <c r="E2118" t="s">
        <v>2065</v>
      </c>
      <c r="F2118" t="s">
        <v>80</v>
      </c>
      <c r="G2118" t="s">
        <v>81</v>
      </c>
      <c r="H2118" t="s">
        <v>284</v>
      </c>
      <c r="I2118" t="s">
        <v>55</v>
      </c>
      <c r="J2118" t="s">
        <v>65</v>
      </c>
      <c r="K2118" t="s">
        <v>325</v>
      </c>
      <c r="L2118">
        <v>88016.94</v>
      </c>
      <c r="M2118">
        <v>9</v>
      </c>
      <c r="N2118">
        <v>0.25</v>
      </c>
      <c r="O2118">
        <v>21506.46</v>
      </c>
    </row>
    <row r="2119" spans="1:15" x14ac:dyDescent="0.3">
      <c r="A2119" t="s">
        <v>4053</v>
      </c>
      <c r="B2119" t="s">
        <v>76</v>
      </c>
      <c r="C2119" t="s">
        <v>1473</v>
      </c>
      <c r="D2119" t="s">
        <v>102</v>
      </c>
      <c r="E2119" t="s">
        <v>1490</v>
      </c>
      <c r="F2119" t="s">
        <v>80</v>
      </c>
      <c r="G2119" t="s">
        <v>81</v>
      </c>
      <c r="H2119" t="s">
        <v>95</v>
      </c>
      <c r="I2119" t="s">
        <v>55</v>
      </c>
      <c r="J2119" t="s">
        <v>173</v>
      </c>
      <c r="K2119" t="s">
        <v>735</v>
      </c>
      <c r="L2119">
        <v>44084.1</v>
      </c>
      <c r="M2119">
        <v>6</v>
      </c>
      <c r="N2119">
        <v>0.15</v>
      </c>
      <c r="O2119">
        <v>11099.06</v>
      </c>
    </row>
    <row r="2120" spans="1:15" x14ac:dyDescent="0.3">
      <c r="A2120" t="s">
        <v>4054</v>
      </c>
      <c r="B2120" t="s">
        <v>3768</v>
      </c>
      <c r="C2120" t="s">
        <v>2661</v>
      </c>
      <c r="D2120" t="s">
        <v>102</v>
      </c>
      <c r="E2120" t="s">
        <v>896</v>
      </c>
      <c r="F2120" t="s">
        <v>52</v>
      </c>
      <c r="G2120" t="s">
        <v>72</v>
      </c>
      <c r="H2120" t="s">
        <v>73</v>
      </c>
      <c r="I2120" t="s">
        <v>83</v>
      </c>
      <c r="J2120" t="s">
        <v>449</v>
      </c>
      <c r="K2120" t="s">
        <v>775</v>
      </c>
      <c r="L2120">
        <v>82403.789999999994</v>
      </c>
      <c r="M2120">
        <v>7</v>
      </c>
      <c r="N2120">
        <v>0.05</v>
      </c>
      <c r="O2120">
        <v>30275.18</v>
      </c>
    </row>
    <row r="2121" spans="1:15" x14ac:dyDescent="0.3">
      <c r="A2121" t="s">
        <v>4055</v>
      </c>
      <c r="B2121" t="s">
        <v>1870</v>
      </c>
      <c r="C2121" t="s">
        <v>1363</v>
      </c>
      <c r="D2121" t="s">
        <v>78</v>
      </c>
      <c r="E2121" t="s">
        <v>1782</v>
      </c>
      <c r="F2121" t="s">
        <v>80</v>
      </c>
      <c r="G2121" t="s">
        <v>72</v>
      </c>
      <c r="H2121" t="s">
        <v>104</v>
      </c>
      <c r="I2121" t="s">
        <v>96</v>
      </c>
      <c r="J2121" t="s">
        <v>135</v>
      </c>
      <c r="K2121" t="s">
        <v>395</v>
      </c>
      <c r="L2121">
        <v>22663.4</v>
      </c>
      <c r="M2121">
        <v>2</v>
      </c>
      <c r="N2121">
        <v>0.05</v>
      </c>
      <c r="O2121">
        <v>4200.59</v>
      </c>
    </row>
    <row r="2122" spans="1:15" x14ac:dyDescent="0.3">
      <c r="A2122" t="s">
        <v>4056</v>
      </c>
      <c r="B2122" t="s">
        <v>2073</v>
      </c>
      <c r="C2122" t="s">
        <v>2543</v>
      </c>
      <c r="D2122" t="s">
        <v>50</v>
      </c>
      <c r="E2122" t="s">
        <v>2764</v>
      </c>
      <c r="F2122" t="s">
        <v>71</v>
      </c>
      <c r="G2122" t="s">
        <v>63</v>
      </c>
      <c r="H2122" t="s">
        <v>213</v>
      </c>
      <c r="I2122" t="s">
        <v>55</v>
      </c>
      <c r="J2122" t="s">
        <v>173</v>
      </c>
      <c r="K2122" t="s">
        <v>780</v>
      </c>
      <c r="L2122">
        <v>41377.230000000003</v>
      </c>
      <c r="M2122">
        <v>3</v>
      </c>
      <c r="N2122">
        <v>0.05</v>
      </c>
      <c r="O2122">
        <v>13586.67</v>
      </c>
    </row>
    <row r="2123" spans="1:15" x14ac:dyDescent="0.3">
      <c r="A2123" t="s">
        <v>4057</v>
      </c>
      <c r="B2123" t="s">
        <v>2298</v>
      </c>
      <c r="C2123" t="s">
        <v>1162</v>
      </c>
      <c r="D2123" t="s">
        <v>78</v>
      </c>
      <c r="E2123" t="s">
        <v>411</v>
      </c>
      <c r="F2123" t="s">
        <v>52</v>
      </c>
      <c r="G2123" t="s">
        <v>53</v>
      </c>
      <c r="H2123" t="s">
        <v>110</v>
      </c>
      <c r="I2123" t="s">
        <v>118</v>
      </c>
      <c r="J2123" t="s">
        <v>119</v>
      </c>
      <c r="K2123" t="s">
        <v>270</v>
      </c>
      <c r="L2123">
        <v>95841.13</v>
      </c>
      <c r="M2123">
        <v>7</v>
      </c>
      <c r="N2123">
        <v>0.15</v>
      </c>
      <c r="O2123">
        <v>16547.23</v>
      </c>
    </row>
    <row r="2124" spans="1:15" x14ac:dyDescent="0.3">
      <c r="A2124" t="s">
        <v>4058</v>
      </c>
      <c r="B2124" t="s">
        <v>1223</v>
      </c>
      <c r="C2124" t="s">
        <v>2340</v>
      </c>
      <c r="D2124" t="s">
        <v>61</v>
      </c>
      <c r="E2124" t="s">
        <v>734</v>
      </c>
      <c r="F2124" t="s">
        <v>52</v>
      </c>
      <c r="G2124" t="s">
        <v>53</v>
      </c>
      <c r="H2124" t="s">
        <v>246</v>
      </c>
      <c r="I2124" t="s">
        <v>83</v>
      </c>
      <c r="J2124" t="s">
        <v>84</v>
      </c>
      <c r="K2124" t="s">
        <v>105</v>
      </c>
      <c r="L2124">
        <v>24638.880000000001</v>
      </c>
      <c r="M2124">
        <v>4</v>
      </c>
      <c r="N2124">
        <v>0</v>
      </c>
      <c r="O2124">
        <v>9592.49</v>
      </c>
    </row>
    <row r="2125" spans="1:15" x14ac:dyDescent="0.3">
      <c r="A2125" t="s">
        <v>4059</v>
      </c>
      <c r="B2125" t="s">
        <v>1497</v>
      </c>
      <c r="C2125" t="s">
        <v>631</v>
      </c>
      <c r="D2125" t="s">
        <v>50</v>
      </c>
      <c r="E2125" t="s">
        <v>625</v>
      </c>
      <c r="F2125" t="s">
        <v>80</v>
      </c>
      <c r="G2125" t="s">
        <v>81</v>
      </c>
      <c r="H2125" t="s">
        <v>186</v>
      </c>
      <c r="I2125" t="s">
        <v>118</v>
      </c>
      <c r="J2125" t="s">
        <v>119</v>
      </c>
      <c r="K2125" t="s">
        <v>197</v>
      </c>
      <c r="L2125">
        <v>25994.1</v>
      </c>
      <c r="M2125">
        <v>2</v>
      </c>
      <c r="N2125">
        <v>0.25</v>
      </c>
      <c r="O2125">
        <v>6278.72</v>
      </c>
    </row>
    <row r="2126" spans="1:15" x14ac:dyDescent="0.3">
      <c r="A2126" t="s">
        <v>4060</v>
      </c>
      <c r="B2126" t="s">
        <v>457</v>
      </c>
      <c r="C2126" t="s">
        <v>4061</v>
      </c>
      <c r="D2126" t="s">
        <v>102</v>
      </c>
      <c r="E2126" t="s">
        <v>2480</v>
      </c>
      <c r="F2126" t="s">
        <v>71</v>
      </c>
      <c r="G2126" t="s">
        <v>72</v>
      </c>
      <c r="H2126" t="s">
        <v>117</v>
      </c>
      <c r="I2126" t="s">
        <v>118</v>
      </c>
      <c r="J2126" t="s">
        <v>303</v>
      </c>
      <c r="K2126" t="s">
        <v>421</v>
      </c>
      <c r="L2126">
        <v>8196.52</v>
      </c>
      <c r="M2126">
        <v>4</v>
      </c>
      <c r="N2126">
        <v>0.2</v>
      </c>
      <c r="O2126">
        <v>1815.19</v>
      </c>
    </row>
    <row r="2127" spans="1:15" x14ac:dyDescent="0.3">
      <c r="A2127" t="s">
        <v>4062</v>
      </c>
      <c r="B2127" t="s">
        <v>1019</v>
      </c>
      <c r="C2127" t="s">
        <v>1452</v>
      </c>
      <c r="D2127" t="s">
        <v>50</v>
      </c>
      <c r="E2127" t="s">
        <v>472</v>
      </c>
      <c r="F2127" t="s">
        <v>71</v>
      </c>
      <c r="G2127" t="s">
        <v>72</v>
      </c>
      <c r="H2127" t="s">
        <v>104</v>
      </c>
      <c r="I2127" t="s">
        <v>83</v>
      </c>
      <c r="J2127" t="s">
        <v>84</v>
      </c>
      <c r="K2127" t="s">
        <v>125</v>
      </c>
      <c r="L2127">
        <v>61236.3</v>
      </c>
      <c r="M2127">
        <v>10</v>
      </c>
      <c r="N2127">
        <v>0</v>
      </c>
      <c r="O2127">
        <v>20251.2</v>
      </c>
    </row>
    <row r="2128" spans="1:15" x14ac:dyDescent="0.3">
      <c r="A2128" t="s">
        <v>4063</v>
      </c>
      <c r="B2128" t="s">
        <v>2349</v>
      </c>
      <c r="C2128" t="s">
        <v>2295</v>
      </c>
      <c r="D2128" t="s">
        <v>61</v>
      </c>
      <c r="E2128" t="s">
        <v>1375</v>
      </c>
      <c r="F2128" t="s">
        <v>80</v>
      </c>
      <c r="G2128" t="s">
        <v>63</v>
      </c>
      <c r="H2128" t="s">
        <v>172</v>
      </c>
      <c r="I2128" t="s">
        <v>118</v>
      </c>
      <c r="J2128" t="s">
        <v>119</v>
      </c>
      <c r="K2128" t="s">
        <v>120</v>
      </c>
      <c r="L2128">
        <v>49772.36</v>
      </c>
      <c r="M2128">
        <v>4</v>
      </c>
      <c r="N2128">
        <v>0.2</v>
      </c>
      <c r="O2128">
        <v>14945.56</v>
      </c>
    </row>
    <row r="2129" spans="1:15" x14ac:dyDescent="0.3">
      <c r="A2129" t="s">
        <v>4064</v>
      </c>
      <c r="B2129" t="s">
        <v>2413</v>
      </c>
      <c r="C2129" t="s">
        <v>268</v>
      </c>
      <c r="D2129" t="s">
        <v>50</v>
      </c>
      <c r="E2129" t="s">
        <v>2384</v>
      </c>
      <c r="F2129" t="s">
        <v>71</v>
      </c>
      <c r="G2129" t="s">
        <v>72</v>
      </c>
      <c r="H2129" t="s">
        <v>104</v>
      </c>
      <c r="I2129" t="s">
        <v>83</v>
      </c>
      <c r="J2129" t="s">
        <v>449</v>
      </c>
      <c r="K2129" t="s">
        <v>775</v>
      </c>
      <c r="L2129">
        <v>25847.56</v>
      </c>
      <c r="M2129">
        <v>4</v>
      </c>
      <c r="N2129">
        <v>0</v>
      </c>
      <c r="O2129">
        <v>4877.8599999999997</v>
      </c>
    </row>
    <row r="2130" spans="1:15" x14ac:dyDescent="0.3">
      <c r="A2130" t="s">
        <v>4065</v>
      </c>
      <c r="B2130" t="s">
        <v>2113</v>
      </c>
      <c r="C2130" t="s">
        <v>623</v>
      </c>
      <c r="D2130" t="s">
        <v>102</v>
      </c>
      <c r="E2130" t="s">
        <v>2245</v>
      </c>
      <c r="F2130" t="s">
        <v>80</v>
      </c>
      <c r="G2130" t="s">
        <v>179</v>
      </c>
      <c r="H2130" t="s">
        <v>236</v>
      </c>
      <c r="I2130" t="s">
        <v>83</v>
      </c>
      <c r="J2130" t="s">
        <v>379</v>
      </c>
      <c r="K2130" t="s">
        <v>716</v>
      </c>
      <c r="L2130">
        <v>3777.57</v>
      </c>
      <c r="M2130">
        <v>1</v>
      </c>
      <c r="N2130">
        <v>0.1</v>
      </c>
      <c r="O2130">
        <v>1321.83</v>
      </c>
    </row>
    <row r="2131" spans="1:15" x14ac:dyDescent="0.3">
      <c r="A2131" t="s">
        <v>4066</v>
      </c>
      <c r="B2131" t="s">
        <v>4067</v>
      </c>
      <c r="C2131" t="s">
        <v>773</v>
      </c>
      <c r="D2131" t="s">
        <v>50</v>
      </c>
      <c r="E2131" t="s">
        <v>871</v>
      </c>
      <c r="F2131" t="s">
        <v>52</v>
      </c>
      <c r="G2131" t="s">
        <v>72</v>
      </c>
      <c r="H2131" t="s">
        <v>117</v>
      </c>
      <c r="I2131" t="s">
        <v>55</v>
      </c>
      <c r="J2131" t="s">
        <v>56</v>
      </c>
      <c r="K2131" t="s">
        <v>74</v>
      </c>
      <c r="L2131">
        <v>11222.88</v>
      </c>
      <c r="M2131">
        <v>2</v>
      </c>
      <c r="N2131">
        <v>0.1</v>
      </c>
      <c r="O2131">
        <v>3221.42</v>
      </c>
    </row>
    <row r="2132" spans="1:15" x14ac:dyDescent="0.3">
      <c r="A2132" t="s">
        <v>4068</v>
      </c>
      <c r="B2132" t="s">
        <v>4069</v>
      </c>
      <c r="C2132" t="s">
        <v>764</v>
      </c>
      <c r="D2132" t="s">
        <v>78</v>
      </c>
      <c r="E2132" t="s">
        <v>2157</v>
      </c>
      <c r="F2132" t="s">
        <v>52</v>
      </c>
      <c r="G2132" t="s">
        <v>53</v>
      </c>
      <c r="H2132" t="s">
        <v>90</v>
      </c>
      <c r="I2132" t="s">
        <v>118</v>
      </c>
      <c r="J2132" t="s">
        <v>119</v>
      </c>
      <c r="K2132" t="s">
        <v>197</v>
      </c>
      <c r="L2132">
        <v>2729.4</v>
      </c>
      <c r="M2132">
        <v>2</v>
      </c>
      <c r="N2132">
        <v>0.2</v>
      </c>
      <c r="O2132">
        <v>788.1</v>
      </c>
    </row>
    <row r="2133" spans="1:15" x14ac:dyDescent="0.3">
      <c r="A2133" t="s">
        <v>4070</v>
      </c>
      <c r="B2133" t="s">
        <v>599</v>
      </c>
      <c r="C2133" t="s">
        <v>2486</v>
      </c>
      <c r="D2133" t="s">
        <v>50</v>
      </c>
      <c r="E2133" t="s">
        <v>850</v>
      </c>
      <c r="F2133" t="s">
        <v>52</v>
      </c>
      <c r="G2133" t="s">
        <v>179</v>
      </c>
      <c r="H2133" t="s">
        <v>180</v>
      </c>
      <c r="I2133" t="s">
        <v>96</v>
      </c>
      <c r="J2133" t="s">
        <v>111</v>
      </c>
      <c r="K2133" t="s">
        <v>225</v>
      </c>
      <c r="L2133">
        <v>25396.62</v>
      </c>
      <c r="M2133">
        <v>2</v>
      </c>
      <c r="N2133">
        <v>0.25</v>
      </c>
      <c r="O2133">
        <v>2982.27</v>
      </c>
    </row>
    <row r="2134" spans="1:15" x14ac:dyDescent="0.3">
      <c r="A2134" t="s">
        <v>4071</v>
      </c>
      <c r="B2134" t="s">
        <v>1823</v>
      </c>
      <c r="C2134" t="s">
        <v>1064</v>
      </c>
      <c r="D2134" t="s">
        <v>78</v>
      </c>
      <c r="E2134" t="s">
        <v>2728</v>
      </c>
      <c r="F2134" t="s">
        <v>80</v>
      </c>
      <c r="G2134" t="s">
        <v>72</v>
      </c>
      <c r="H2134" t="s">
        <v>117</v>
      </c>
      <c r="I2134" t="s">
        <v>96</v>
      </c>
      <c r="J2134" t="s">
        <v>111</v>
      </c>
      <c r="K2134" t="s">
        <v>112</v>
      </c>
      <c r="L2134">
        <v>103225.28</v>
      </c>
      <c r="M2134">
        <v>8</v>
      </c>
      <c r="N2134">
        <v>0.1</v>
      </c>
      <c r="O2134">
        <v>28847.64</v>
      </c>
    </row>
    <row r="2135" spans="1:15" x14ac:dyDescent="0.3">
      <c r="A2135" t="s">
        <v>4072</v>
      </c>
      <c r="B2135" t="s">
        <v>2665</v>
      </c>
      <c r="C2135" t="s">
        <v>2891</v>
      </c>
      <c r="D2135" t="s">
        <v>102</v>
      </c>
      <c r="E2135" t="s">
        <v>212</v>
      </c>
      <c r="F2135" t="s">
        <v>80</v>
      </c>
      <c r="G2135" t="s">
        <v>53</v>
      </c>
      <c r="H2135" t="s">
        <v>90</v>
      </c>
      <c r="I2135" t="s">
        <v>96</v>
      </c>
      <c r="J2135" t="s">
        <v>135</v>
      </c>
      <c r="K2135" t="s">
        <v>395</v>
      </c>
      <c r="L2135">
        <v>13865.6</v>
      </c>
      <c r="M2135">
        <v>7</v>
      </c>
      <c r="N2135">
        <v>0.15</v>
      </c>
      <c r="O2135">
        <v>4319.1000000000004</v>
      </c>
    </row>
    <row r="2136" spans="1:15" x14ac:dyDescent="0.3">
      <c r="A2136" t="s">
        <v>4073</v>
      </c>
      <c r="B2136" t="s">
        <v>773</v>
      </c>
      <c r="C2136" t="s">
        <v>1567</v>
      </c>
      <c r="D2136" t="s">
        <v>78</v>
      </c>
      <c r="E2136" t="s">
        <v>1815</v>
      </c>
      <c r="F2136" t="s">
        <v>71</v>
      </c>
      <c r="G2136" t="s">
        <v>53</v>
      </c>
      <c r="H2136" t="s">
        <v>54</v>
      </c>
      <c r="I2136" t="s">
        <v>55</v>
      </c>
      <c r="J2136" t="s">
        <v>56</v>
      </c>
      <c r="K2136" t="s">
        <v>151</v>
      </c>
      <c r="L2136">
        <v>9654.76</v>
      </c>
      <c r="M2136">
        <v>2</v>
      </c>
      <c r="N2136">
        <v>0.1</v>
      </c>
      <c r="O2136">
        <v>3141.52</v>
      </c>
    </row>
    <row r="2137" spans="1:15" x14ac:dyDescent="0.3">
      <c r="A2137" t="s">
        <v>4074</v>
      </c>
      <c r="B2137" t="s">
        <v>2924</v>
      </c>
      <c r="C2137" t="s">
        <v>2135</v>
      </c>
      <c r="D2137" t="s">
        <v>102</v>
      </c>
      <c r="E2137" t="s">
        <v>573</v>
      </c>
      <c r="F2137" t="s">
        <v>80</v>
      </c>
      <c r="G2137" t="s">
        <v>63</v>
      </c>
      <c r="H2137" t="s">
        <v>202</v>
      </c>
      <c r="I2137" t="s">
        <v>96</v>
      </c>
      <c r="J2137" t="s">
        <v>111</v>
      </c>
      <c r="K2137" t="s">
        <v>112</v>
      </c>
      <c r="L2137">
        <v>41401.64</v>
      </c>
      <c r="M2137">
        <v>4</v>
      </c>
      <c r="N2137">
        <v>0.25</v>
      </c>
      <c r="O2137">
        <v>4934.41</v>
      </c>
    </row>
    <row r="2138" spans="1:15" x14ac:dyDescent="0.3">
      <c r="A2138" t="s">
        <v>4075</v>
      </c>
      <c r="B2138" t="s">
        <v>1411</v>
      </c>
      <c r="C2138" t="s">
        <v>59</v>
      </c>
      <c r="D2138" t="s">
        <v>50</v>
      </c>
      <c r="E2138" t="s">
        <v>625</v>
      </c>
      <c r="F2138" t="s">
        <v>52</v>
      </c>
      <c r="G2138" t="s">
        <v>81</v>
      </c>
      <c r="H2138" t="s">
        <v>82</v>
      </c>
      <c r="I2138" t="s">
        <v>118</v>
      </c>
      <c r="J2138" t="s">
        <v>119</v>
      </c>
      <c r="K2138" t="s">
        <v>270</v>
      </c>
      <c r="L2138">
        <v>25547.54</v>
      </c>
      <c r="M2138">
        <v>2</v>
      </c>
      <c r="N2138">
        <v>0.25</v>
      </c>
      <c r="O2138">
        <v>6626.96</v>
      </c>
    </row>
    <row r="2139" spans="1:15" x14ac:dyDescent="0.3">
      <c r="A2139" t="s">
        <v>4076</v>
      </c>
      <c r="B2139" t="s">
        <v>467</v>
      </c>
      <c r="C2139" t="s">
        <v>1053</v>
      </c>
      <c r="D2139" t="s">
        <v>50</v>
      </c>
      <c r="E2139" t="s">
        <v>566</v>
      </c>
      <c r="F2139" t="s">
        <v>52</v>
      </c>
      <c r="G2139" t="s">
        <v>81</v>
      </c>
      <c r="H2139" t="s">
        <v>95</v>
      </c>
      <c r="I2139" t="s">
        <v>96</v>
      </c>
      <c r="J2139" t="s">
        <v>111</v>
      </c>
      <c r="K2139" t="s">
        <v>112</v>
      </c>
      <c r="L2139">
        <v>33647.879999999997</v>
      </c>
      <c r="M2139">
        <v>4</v>
      </c>
      <c r="N2139">
        <v>0</v>
      </c>
      <c r="O2139">
        <v>10030.17</v>
      </c>
    </row>
    <row r="2140" spans="1:15" x14ac:dyDescent="0.3">
      <c r="A2140" t="s">
        <v>4077</v>
      </c>
      <c r="B2140" t="s">
        <v>1764</v>
      </c>
      <c r="C2140" t="s">
        <v>3375</v>
      </c>
      <c r="D2140" t="s">
        <v>78</v>
      </c>
      <c r="E2140" t="s">
        <v>1310</v>
      </c>
      <c r="F2140" t="s">
        <v>80</v>
      </c>
      <c r="G2140" t="s">
        <v>72</v>
      </c>
      <c r="H2140" t="s">
        <v>346</v>
      </c>
      <c r="I2140" t="s">
        <v>55</v>
      </c>
      <c r="J2140" t="s">
        <v>141</v>
      </c>
      <c r="K2140" t="s">
        <v>241</v>
      </c>
      <c r="L2140">
        <v>9980.41</v>
      </c>
      <c r="M2140">
        <v>1</v>
      </c>
      <c r="N2140">
        <v>0.15</v>
      </c>
      <c r="O2140">
        <v>2684.83</v>
      </c>
    </row>
    <row r="2141" spans="1:15" x14ac:dyDescent="0.3">
      <c r="A2141" t="s">
        <v>4078</v>
      </c>
      <c r="B2141" t="s">
        <v>587</v>
      </c>
      <c r="C2141" t="s">
        <v>176</v>
      </c>
      <c r="D2141" t="s">
        <v>61</v>
      </c>
      <c r="E2141" t="s">
        <v>3038</v>
      </c>
      <c r="F2141" t="s">
        <v>52</v>
      </c>
      <c r="G2141" t="s">
        <v>179</v>
      </c>
      <c r="H2141" t="s">
        <v>180</v>
      </c>
      <c r="I2141" t="s">
        <v>55</v>
      </c>
      <c r="J2141" t="s">
        <v>56</v>
      </c>
      <c r="K2141" t="s">
        <v>57</v>
      </c>
      <c r="L2141">
        <v>20140.64</v>
      </c>
      <c r="M2141">
        <v>8</v>
      </c>
      <c r="N2141">
        <v>0</v>
      </c>
      <c r="O2141">
        <v>4410.79</v>
      </c>
    </row>
    <row r="2142" spans="1:15" x14ac:dyDescent="0.3">
      <c r="A2142" t="s">
        <v>4079</v>
      </c>
      <c r="B2142" t="s">
        <v>997</v>
      </c>
      <c r="C2142" t="s">
        <v>2168</v>
      </c>
      <c r="D2142" t="s">
        <v>78</v>
      </c>
      <c r="E2142" t="s">
        <v>2137</v>
      </c>
      <c r="F2142" t="s">
        <v>80</v>
      </c>
      <c r="G2142" t="s">
        <v>53</v>
      </c>
      <c r="H2142" t="s">
        <v>246</v>
      </c>
      <c r="I2142" t="s">
        <v>83</v>
      </c>
      <c r="J2142" t="s">
        <v>84</v>
      </c>
      <c r="K2142" t="s">
        <v>105</v>
      </c>
      <c r="L2142">
        <v>2312.9499999999998</v>
      </c>
      <c r="M2142">
        <v>5</v>
      </c>
      <c r="N2142">
        <v>0.2</v>
      </c>
      <c r="O2142">
        <v>636.86</v>
      </c>
    </row>
    <row r="2143" spans="1:15" x14ac:dyDescent="0.3">
      <c r="A2143" t="s">
        <v>4080</v>
      </c>
      <c r="B2143" t="s">
        <v>3929</v>
      </c>
      <c r="C2143" t="s">
        <v>4081</v>
      </c>
      <c r="D2143" t="s">
        <v>50</v>
      </c>
      <c r="E2143" t="s">
        <v>934</v>
      </c>
      <c r="F2143" t="s">
        <v>52</v>
      </c>
      <c r="G2143" t="s">
        <v>63</v>
      </c>
      <c r="H2143" t="s">
        <v>202</v>
      </c>
      <c r="I2143" t="s">
        <v>118</v>
      </c>
      <c r="J2143" t="s">
        <v>191</v>
      </c>
      <c r="K2143" t="s">
        <v>290</v>
      </c>
      <c r="L2143">
        <v>26654.3</v>
      </c>
      <c r="M2143">
        <v>5</v>
      </c>
      <c r="N2143">
        <v>0.1</v>
      </c>
      <c r="O2143">
        <v>5951.85</v>
      </c>
    </row>
    <row r="2144" spans="1:15" x14ac:dyDescent="0.3">
      <c r="A2144" t="s">
        <v>4082</v>
      </c>
      <c r="B2144" t="s">
        <v>610</v>
      </c>
      <c r="C2144" t="s">
        <v>4083</v>
      </c>
      <c r="D2144" t="s">
        <v>102</v>
      </c>
      <c r="E2144" t="s">
        <v>791</v>
      </c>
      <c r="F2144" t="s">
        <v>71</v>
      </c>
      <c r="G2144" t="s">
        <v>63</v>
      </c>
      <c r="H2144" t="s">
        <v>64</v>
      </c>
      <c r="I2144" t="s">
        <v>55</v>
      </c>
      <c r="J2144" t="s">
        <v>56</v>
      </c>
      <c r="K2144" t="s">
        <v>151</v>
      </c>
      <c r="L2144">
        <v>70411.59</v>
      </c>
      <c r="M2144">
        <v>9</v>
      </c>
      <c r="N2144">
        <v>0.15</v>
      </c>
      <c r="O2144">
        <v>17215.21</v>
      </c>
    </row>
    <row r="2145" spans="1:15" x14ac:dyDescent="0.3">
      <c r="A2145" t="s">
        <v>4084</v>
      </c>
      <c r="B2145" t="s">
        <v>281</v>
      </c>
      <c r="C2145" t="s">
        <v>282</v>
      </c>
      <c r="D2145" t="s">
        <v>78</v>
      </c>
      <c r="E2145" t="s">
        <v>332</v>
      </c>
      <c r="F2145" t="s">
        <v>52</v>
      </c>
      <c r="G2145" t="s">
        <v>63</v>
      </c>
      <c r="H2145" t="s">
        <v>64</v>
      </c>
      <c r="I2145" t="s">
        <v>118</v>
      </c>
      <c r="J2145" t="s">
        <v>119</v>
      </c>
      <c r="K2145" t="s">
        <v>120</v>
      </c>
      <c r="L2145">
        <v>60592.56</v>
      </c>
      <c r="M2145">
        <v>6</v>
      </c>
      <c r="N2145">
        <v>0.1</v>
      </c>
      <c r="O2145">
        <v>10620</v>
      </c>
    </row>
    <row r="2146" spans="1:15" x14ac:dyDescent="0.3">
      <c r="A2146" t="s">
        <v>4085</v>
      </c>
      <c r="B2146" t="s">
        <v>843</v>
      </c>
      <c r="C2146" t="s">
        <v>1321</v>
      </c>
      <c r="D2146" t="s">
        <v>61</v>
      </c>
      <c r="E2146" t="s">
        <v>1310</v>
      </c>
      <c r="F2146" t="s">
        <v>52</v>
      </c>
      <c r="G2146" t="s">
        <v>63</v>
      </c>
      <c r="H2146" t="s">
        <v>172</v>
      </c>
      <c r="I2146" t="s">
        <v>83</v>
      </c>
      <c r="J2146" t="s">
        <v>449</v>
      </c>
      <c r="K2146" t="s">
        <v>681</v>
      </c>
      <c r="L2146">
        <v>2193.6</v>
      </c>
      <c r="M2146">
        <v>1</v>
      </c>
      <c r="N2146">
        <v>0.2</v>
      </c>
      <c r="O2146">
        <v>335.67</v>
      </c>
    </row>
    <row r="2147" spans="1:15" x14ac:dyDescent="0.3">
      <c r="A2147" t="s">
        <v>4086</v>
      </c>
      <c r="B2147" t="s">
        <v>1064</v>
      </c>
      <c r="C2147" t="s">
        <v>1231</v>
      </c>
      <c r="D2147" t="s">
        <v>78</v>
      </c>
      <c r="E2147" t="s">
        <v>2670</v>
      </c>
      <c r="F2147" t="s">
        <v>71</v>
      </c>
      <c r="G2147" t="s">
        <v>63</v>
      </c>
      <c r="H2147" t="s">
        <v>202</v>
      </c>
      <c r="I2147" t="s">
        <v>83</v>
      </c>
      <c r="J2147" t="s">
        <v>449</v>
      </c>
      <c r="K2147" t="s">
        <v>681</v>
      </c>
      <c r="L2147">
        <v>6685.76</v>
      </c>
      <c r="M2147">
        <v>4</v>
      </c>
      <c r="N2147">
        <v>0.15</v>
      </c>
      <c r="O2147">
        <v>1296.3900000000001</v>
      </c>
    </row>
    <row r="2148" spans="1:15" x14ac:dyDescent="0.3">
      <c r="A2148" t="s">
        <v>4087</v>
      </c>
      <c r="B2148" t="s">
        <v>613</v>
      </c>
      <c r="C2148" t="s">
        <v>2089</v>
      </c>
      <c r="D2148" t="s">
        <v>61</v>
      </c>
      <c r="E2148" t="s">
        <v>499</v>
      </c>
      <c r="F2148" t="s">
        <v>71</v>
      </c>
      <c r="G2148" t="s">
        <v>72</v>
      </c>
      <c r="H2148" t="s">
        <v>346</v>
      </c>
      <c r="I2148" t="s">
        <v>83</v>
      </c>
      <c r="J2148" t="s">
        <v>449</v>
      </c>
      <c r="K2148" t="s">
        <v>775</v>
      </c>
      <c r="L2148">
        <v>12260.37</v>
      </c>
      <c r="M2148">
        <v>3</v>
      </c>
      <c r="N2148">
        <v>0</v>
      </c>
      <c r="O2148">
        <v>4479.6499999999996</v>
      </c>
    </row>
    <row r="2149" spans="1:15" x14ac:dyDescent="0.3">
      <c r="A2149" t="s">
        <v>4088</v>
      </c>
      <c r="B2149" t="s">
        <v>2390</v>
      </c>
      <c r="C2149" t="s">
        <v>2156</v>
      </c>
      <c r="D2149" t="s">
        <v>78</v>
      </c>
      <c r="E2149" t="s">
        <v>363</v>
      </c>
      <c r="F2149" t="s">
        <v>52</v>
      </c>
      <c r="G2149" t="s">
        <v>81</v>
      </c>
      <c r="H2149" t="s">
        <v>95</v>
      </c>
      <c r="I2149" t="s">
        <v>118</v>
      </c>
      <c r="J2149" t="s">
        <v>191</v>
      </c>
      <c r="K2149" t="s">
        <v>290</v>
      </c>
      <c r="L2149">
        <v>10053.959999999999</v>
      </c>
      <c r="M2149">
        <v>1</v>
      </c>
      <c r="N2149">
        <v>0.2</v>
      </c>
      <c r="O2149">
        <v>1370.55</v>
      </c>
    </row>
    <row r="2150" spans="1:15" x14ac:dyDescent="0.3">
      <c r="A2150" t="s">
        <v>4089</v>
      </c>
      <c r="B2150" t="s">
        <v>1321</v>
      </c>
      <c r="C2150" t="s">
        <v>1069</v>
      </c>
      <c r="D2150" t="s">
        <v>102</v>
      </c>
      <c r="E2150" t="s">
        <v>103</v>
      </c>
      <c r="F2150" t="s">
        <v>52</v>
      </c>
      <c r="G2150" t="s">
        <v>179</v>
      </c>
      <c r="H2150" t="s">
        <v>236</v>
      </c>
      <c r="I2150" t="s">
        <v>83</v>
      </c>
      <c r="J2150" t="s">
        <v>84</v>
      </c>
      <c r="K2150" t="s">
        <v>105</v>
      </c>
      <c r="L2150">
        <v>11995.14</v>
      </c>
      <c r="M2150">
        <v>2</v>
      </c>
      <c r="N2150">
        <v>0</v>
      </c>
      <c r="O2150">
        <v>4191.71</v>
      </c>
    </row>
    <row r="2151" spans="1:15" x14ac:dyDescent="0.3">
      <c r="A2151" t="s">
        <v>4090</v>
      </c>
      <c r="B2151" t="s">
        <v>3043</v>
      </c>
      <c r="C2151" t="s">
        <v>1717</v>
      </c>
      <c r="D2151" t="s">
        <v>61</v>
      </c>
      <c r="E2151" t="s">
        <v>1490</v>
      </c>
      <c r="F2151" t="s">
        <v>52</v>
      </c>
      <c r="G2151" t="s">
        <v>179</v>
      </c>
      <c r="H2151" t="s">
        <v>180</v>
      </c>
      <c r="I2151" t="s">
        <v>118</v>
      </c>
      <c r="J2151" t="s">
        <v>303</v>
      </c>
      <c r="K2151" t="s">
        <v>491</v>
      </c>
      <c r="L2151">
        <v>27909.9</v>
      </c>
      <c r="M2151">
        <v>3</v>
      </c>
      <c r="N2151">
        <v>0.2</v>
      </c>
      <c r="O2151">
        <v>3701.75</v>
      </c>
    </row>
    <row r="2152" spans="1:15" x14ac:dyDescent="0.3">
      <c r="A2152" t="s">
        <v>4091</v>
      </c>
      <c r="B2152" t="s">
        <v>315</v>
      </c>
      <c r="C2152" t="s">
        <v>1755</v>
      </c>
      <c r="D2152" t="s">
        <v>78</v>
      </c>
      <c r="E2152" t="s">
        <v>1731</v>
      </c>
      <c r="F2152" t="s">
        <v>80</v>
      </c>
      <c r="G2152" t="s">
        <v>179</v>
      </c>
      <c r="H2152" t="s">
        <v>236</v>
      </c>
      <c r="I2152" t="s">
        <v>118</v>
      </c>
      <c r="J2152" t="s">
        <v>230</v>
      </c>
      <c r="K2152" t="s">
        <v>351</v>
      </c>
      <c r="L2152">
        <v>17209.78</v>
      </c>
      <c r="M2152">
        <v>7</v>
      </c>
      <c r="N2152">
        <v>0.2</v>
      </c>
      <c r="O2152">
        <v>3798.09</v>
      </c>
    </row>
    <row r="2153" spans="1:15" x14ac:dyDescent="0.3">
      <c r="A2153" t="s">
        <v>4092</v>
      </c>
      <c r="B2153" t="s">
        <v>3730</v>
      </c>
      <c r="C2153" t="s">
        <v>2055</v>
      </c>
      <c r="D2153" t="s">
        <v>50</v>
      </c>
      <c r="E2153" t="s">
        <v>1319</v>
      </c>
      <c r="F2153" t="s">
        <v>71</v>
      </c>
      <c r="G2153" t="s">
        <v>53</v>
      </c>
      <c r="H2153" t="s">
        <v>110</v>
      </c>
      <c r="I2153" t="s">
        <v>118</v>
      </c>
      <c r="J2153" t="s">
        <v>303</v>
      </c>
      <c r="K2153" t="s">
        <v>491</v>
      </c>
      <c r="L2153">
        <v>57307.08</v>
      </c>
      <c r="M2153">
        <v>6</v>
      </c>
      <c r="N2153">
        <v>0</v>
      </c>
      <c r="O2153">
        <v>22862.98</v>
      </c>
    </row>
    <row r="2154" spans="1:15" x14ac:dyDescent="0.3">
      <c r="A2154" t="s">
        <v>4093</v>
      </c>
      <c r="B2154" t="s">
        <v>233</v>
      </c>
      <c r="C2154" t="s">
        <v>234</v>
      </c>
      <c r="D2154" t="s">
        <v>50</v>
      </c>
      <c r="E2154" t="s">
        <v>871</v>
      </c>
      <c r="F2154" t="s">
        <v>71</v>
      </c>
      <c r="G2154" t="s">
        <v>81</v>
      </c>
      <c r="H2154" t="s">
        <v>95</v>
      </c>
      <c r="I2154" t="s">
        <v>96</v>
      </c>
      <c r="J2154" t="s">
        <v>166</v>
      </c>
      <c r="K2154" t="s">
        <v>337</v>
      </c>
      <c r="L2154">
        <v>5859.78</v>
      </c>
      <c r="M2154">
        <v>2</v>
      </c>
      <c r="N2154">
        <v>0</v>
      </c>
      <c r="O2154">
        <v>1378.08</v>
      </c>
    </row>
    <row r="2155" spans="1:15" x14ac:dyDescent="0.3">
      <c r="A2155" t="s">
        <v>4094</v>
      </c>
      <c r="B2155" t="s">
        <v>619</v>
      </c>
      <c r="C2155" t="s">
        <v>828</v>
      </c>
      <c r="D2155" t="s">
        <v>50</v>
      </c>
      <c r="E2155" t="s">
        <v>1434</v>
      </c>
      <c r="F2155" t="s">
        <v>80</v>
      </c>
      <c r="G2155" t="s">
        <v>53</v>
      </c>
      <c r="H2155" t="s">
        <v>54</v>
      </c>
      <c r="I2155" t="s">
        <v>118</v>
      </c>
      <c r="J2155" t="s">
        <v>191</v>
      </c>
      <c r="K2155" t="s">
        <v>829</v>
      </c>
      <c r="L2155">
        <v>46088.56</v>
      </c>
      <c r="M2155">
        <v>7</v>
      </c>
      <c r="N2155">
        <v>0.25</v>
      </c>
      <c r="O2155">
        <v>9140.5300000000007</v>
      </c>
    </row>
    <row r="2156" spans="1:15" x14ac:dyDescent="0.3">
      <c r="A2156" t="s">
        <v>4095</v>
      </c>
      <c r="B2156" t="s">
        <v>3250</v>
      </c>
      <c r="C2156" t="s">
        <v>1512</v>
      </c>
      <c r="D2156" t="s">
        <v>61</v>
      </c>
      <c r="E2156" t="s">
        <v>2053</v>
      </c>
      <c r="F2156" t="s">
        <v>52</v>
      </c>
      <c r="G2156" t="s">
        <v>63</v>
      </c>
      <c r="H2156" t="s">
        <v>64</v>
      </c>
      <c r="I2156" t="s">
        <v>118</v>
      </c>
      <c r="J2156" t="s">
        <v>119</v>
      </c>
      <c r="K2156" t="s">
        <v>270</v>
      </c>
      <c r="L2156">
        <v>6979.5</v>
      </c>
      <c r="M2156">
        <v>10</v>
      </c>
      <c r="N2156">
        <v>0.2</v>
      </c>
      <c r="O2156">
        <v>1700.74</v>
      </c>
    </row>
    <row r="2157" spans="1:15" x14ac:dyDescent="0.3">
      <c r="A2157" t="s">
        <v>4096</v>
      </c>
      <c r="B2157" t="s">
        <v>1012</v>
      </c>
      <c r="C2157" t="s">
        <v>2315</v>
      </c>
      <c r="D2157" t="s">
        <v>50</v>
      </c>
      <c r="E2157" t="s">
        <v>2392</v>
      </c>
      <c r="F2157" t="s">
        <v>71</v>
      </c>
      <c r="G2157" t="s">
        <v>63</v>
      </c>
      <c r="H2157" t="s">
        <v>64</v>
      </c>
      <c r="I2157" t="s">
        <v>118</v>
      </c>
      <c r="J2157" t="s">
        <v>230</v>
      </c>
      <c r="K2157" t="s">
        <v>351</v>
      </c>
      <c r="L2157">
        <v>1257.69</v>
      </c>
      <c r="M2157">
        <v>3</v>
      </c>
      <c r="N2157">
        <v>0.05</v>
      </c>
      <c r="O2157">
        <v>239.19</v>
      </c>
    </row>
    <row r="2158" spans="1:15" x14ac:dyDescent="0.3">
      <c r="A2158" t="s">
        <v>4097</v>
      </c>
      <c r="B2158" t="s">
        <v>288</v>
      </c>
      <c r="C2158" t="s">
        <v>3331</v>
      </c>
      <c r="D2158" t="s">
        <v>61</v>
      </c>
      <c r="E2158" t="s">
        <v>2153</v>
      </c>
      <c r="F2158" t="s">
        <v>80</v>
      </c>
      <c r="G2158" t="s">
        <v>63</v>
      </c>
      <c r="H2158" t="s">
        <v>172</v>
      </c>
      <c r="I2158" t="s">
        <v>55</v>
      </c>
      <c r="J2158" t="s">
        <v>65</v>
      </c>
      <c r="K2158" t="s">
        <v>66</v>
      </c>
      <c r="L2158">
        <v>28151.8</v>
      </c>
      <c r="M2158">
        <v>4</v>
      </c>
      <c r="N2158">
        <v>0.1</v>
      </c>
      <c r="O2158">
        <v>7810.07</v>
      </c>
    </row>
    <row r="2159" spans="1:15" x14ac:dyDescent="0.3">
      <c r="A2159" t="s">
        <v>4098</v>
      </c>
      <c r="B2159" t="s">
        <v>729</v>
      </c>
      <c r="C2159" t="s">
        <v>749</v>
      </c>
      <c r="D2159" t="s">
        <v>50</v>
      </c>
      <c r="E2159" t="s">
        <v>722</v>
      </c>
      <c r="F2159" t="s">
        <v>80</v>
      </c>
      <c r="G2159" t="s">
        <v>53</v>
      </c>
      <c r="H2159" t="s">
        <v>246</v>
      </c>
      <c r="I2159" t="s">
        <v>96</v>
      </c>
      <c r="J2159" t="s">
        <v>111</v>
      </c>
      <c r="K2159" t="s">
        <v>112</v>
      </c>
      <c r="L2159">
        <v>18286.78</v>
      </c>
      <c r="M2159">
        <v>2</v>
      </c>
      <c r="N2159">
        <v>0.05</v>
      </c>
      <c r="O2159">
        <v>4041.11</v>
      </c>
    </row>
    <row r="2160" spans="1:15" x14ac:dyDescent="0.3">
      <c r="A2160" t="s">
        <v>4099</v>
      </c>
      <c r="B2160" t="s">
        <v>211</v>
      </c>
      <c r="C2160" t="s">
        <v>1800</v>
      </c>
      <c r="D2160" t="s">
        <v>102</v>
      </c>
      <c r="E2160" t="s">
        <v>2146</v>
      </c>
      <c r="F2160" t="s">
        <v>71</v>
      </c>
      <c r="G2160" t="s">
        <v>63</v>
      </c>
      <c r="H2160" t="s">
        <v>213</v>
      </c>
      <c r="I2160" t="s">
        <v>55</v>
      </c>
      <c r="J2160" t="s">
        <v>173</v>
      </c>
      <c r="K2160" t="s">
        <v>174</v>
      </c>
      <c r="L2160">
        <v>76413.48</v>
      </c>
      <c r="M2160">
        <v>6</v>
      </c>
      <c r="N2160">
        <v>0.15</v>
      </c>
      <c r="O2160">
        <v>10450.48</v>
      </c>
    </row>
    <row r="2161" spans="1:15" x14ac:dyDescent="0.3">
      <c r="A2161" t="s">
        <v>4100</v>
      </c>
      <c r="B2161" t="s">
        <v>2346</v>
      </c>
      <c r="C2161" t="s">
        <v>2029</v>
      </c>
      <c r="D2161" t="s">
        <v>61</v>
      </c>
      <c r="E2161" t="s">
        <v>629</v>
      </c>
      <c r="F2161" t="s">
        <v>71</v>
      </c>
      <c r="G2161" t="s">
        <v>179</v>
      </c>
      <c r="H2161" t="s">
        <v>180</v>
      </c>
      <c r="I2161" t="s">
        <v>118</v>
      </c>
      <c r="J2161" t="s">
        <v>191</v>
      </c>
      <c r="K2161" t="s">
        <v>192</v>
      </c>
      <c r="L2161">
        <v>16300.56</v>
      </c>
      <c r="M2161">
        <v>4</v>
      </c>
      <c r="N2161">
        <v>0.1</v>
      </c>
      <c r="O2161">
        <v>5526.25</v>
      </c>
    </row>
    <row r="2162" spans="1:15" x14ac:dyDescent="0.3">
      <c r="A2162" t="s">
        <v>4101</v>
      </c>
      <c r="B2162" t="s">
        <v>1288</v>
      </c>
      <c r="C2162" t="s">
        <v>282</v>
      </c>
      <c r="D2162" t="s">
        <v>50</v>
      </c>
      <c r="E2162" t="s">
        <v>116</v>
      </c>
      <c r="F2162" t="s">
        <v>80</v>
      </c>
      <c r="G2162" t="s">
        <v>81</v>
      </c>
      <c r="H2162" t="s">
        <v>95</v>
      </c>
      <c r="I2162" t="s">
        <v>55</v>
      </c>
      <c r="J2162" t="s">
        <v>141</v>
      </c>
      <c r="K2162" t="s">
        <v>142</v>
      </c>
      <c r="L2162">
        <v>10069.08</v>
      </c>
      <c r="M2162">
        <v>4</v>
      </c>
      <c r="N2162">
        <v>0.25</v>
      </c>
      <c r="O2162">
        <v>2802.02</v>
      </c>
    </row>
    <row r="2163" spans="1:15" x14ac:dyDescent="0.3">
      <c r="A2163" t="s">
        <v>4102</v>
      </c>
      <c r="B2163" t="s">
        <v>264</v>
      </c>
      <c r="C2163" t="s">
        <v>3030</v>
      </c>
      <c r="D2163" t="s">
        <v>50</v>
      </c>
      <c r="E2163" t="s">
        <v>998</v>
      </c>
      <c r="F2163" t="s">
        <v>71</v>
      </c>
      <c r="G2163" t="s">
        <v>81</v>
      </c>
      <c r="H2163" t="s">
        <v>95</v>
      </c>
      <c r="I2163" t="s">
        <v>96</v>
      </c>
      <c r="J2163" t="s">
        <v>111</v>
      </c>
      <c r="K2163" t="s">
        <v>225</v>
      </c>
      <c r="L2163">
        <v>59636.5</v>
      </c>
      <c r="M2163">
        <v>5</v>
      </c>
      <c r="N2163">
        <v>0.15</v>
      </c>
      <c r="O2163">
        <v>14532.67</v>
      </c>
    </row>
    <row r="2164" spans="1:15" x14ac:dyDescent="0.3">
      <c r="A2164" t="s">
        <v>4103</v>
      </c>
      <c r="B2164" t="s">
        <v>4104</v>
      </c>
      <c r="C2164" t="s">
        <v>4105</v>
      </c>
      <c r="D2164" t="s">
        <v>102</v>
      </c>
      <c r="E2164" t="s">
        <v>312</v>
      </c>
      <c r="F2164" t="s">
        <v>52</v>
      </c>
      <c r="G2164" t="s">
        <v>81</v>
      </c>
      <c r="H2164" t="s">
        <v>284</v>
      </c>
      <c r="I2164" t="s">
        <v>55</v>
      </c>
      <c r="J2164" t="s">
        <v>141</v>
      </c>
      <c r="K2164" t="s">
        <v>978</v>
      </c>
      <c r="L2164">
        <v>29554.98</v>
      </c>
      <c r="M2164">
        <v>7</v>
      </c>
      <c r="N2164">
        <v>0.15</v>
      </c>
      <c r="O2164">
        <v>9262.74</v>
      </c>
    </row>
    <row r="2165" spans="1:15" x14ac:dyDescent="0.3">
      <c r="A2165" t="s">
        <v>4106</v>
      </c>
      <c r="B2165" t="s">
        <v>2113</v>
      </c>
      <c r="C2165" t="s">
        <v>1611</v>
      </c>
      <c r="D2165" t="s">
        <v>78</v>
      </c>
      <c r="E2165" t="s">
        <v>1531</v>
      </c>
      <c r="F2165" t="s">
        <v>71</v>
      </c>
      <c r="G2165" t="s">
        <v>81</v>
      </c>
      <c r="H2165" t="s">
        <v>186</v>
      </c>
      <c r="I2165" t="s">
        <v>118</v>
      </c>
      <c r="J2165" t="s">
        <v>191</v>
      </c>
      <c r="K2165" t="s">
        <v>192</v>
      </c>
      <c r="L2165">
        <v>51584.800000000003</v>
      </c>
      <c r="M2165">
        <v>4</v>
      </c>
      <c r="N2165">
        <v>0.15</v>
      </c>
      <c r="O2165">
        <v>14628.21</v>
      </c>
    </row>
    <row r="2166" spans="1:15" x14ac:dyDescent="0.3">
      <c r="A2166" t="s">
        <v>4107</v>
      </c>
      <c r="B2166" t="s">
        <v>1152</v>
      </c>
      <c r="C2166" t="s">
        <v>1848</v>
      </c>
      <c r="D2166" t="s">
        <v>102</v>
      </c>
      <c r="E2166" t="s">
        <v>2047</v>
      </c>
      <c r="F2166" t="s">
        <v>52</v>
      </c>
      <c r="G2166" t="s">
        <v>53</v>
      </c>
      <c r="H2166" t="s">
        <v>54</v>
      </c>
      <c r="I2166" t="s">
        <v>83</v>
      </c>
      <c r="J2166" t="s">
        <v>379</v>
      </c>
      <c r="K2166" t="s">
        <v>380</v>
      </c>
      <c r="L2166">
        <v>44761.7</v>
      </c>
      <c r="M2166">
        <v>10</v>
      </c>
      <c r="N2166">
        <v>0.05</v>
      </c>
      <c r="O2166">
        <v>8336.5400000000009</v>
      </c>
    </row>
    <row r="2167" spans="1:15" x14ac:dyDescent="0.3">
      <c r="A2167" t="s">
        <v>4108</v>
      </c>
      <c r="B2167" t="s">
        <v>2398</v>
      </c>
      <c r="C2167" t="s">
        <v>1450</v>
      </c>
      <c r="D2167" t="s">
        <v>50</v>
      </c>
      <c r="E2167" t="s">
        <v>165</v>
      </c>
      <c r="F2167" t="s">
        <v>52</v>
      </c>
      <c r="G2167" t="s">
        <v>53</v>
      </c>
      <c r="H2167" t="s">
        <v>110</v>
      </c>
      <c r="I2167" t="s">
        <v>96</v>
      </c>
      <c r="J2167" t="s">
        <v>166</v>
      </c>
      <c r="K2167" t="s">
        <v>337</v>
      </c>
      <c r="L2167">
        <v>56465.96</v>
      </c>
      <c r="M2167">
        <v>4</v>
      </c>
      <c r="N2167">
        <v>0.25</v>
      </c>
      <c r="O2167">
        <v>10101.370000000001</v>
      </c>
    </row>
    <row r="2168" spans="1:15" x14ac:dyDescent="0.3">
      <c r="A2168" t="s">
        <v>4109</v>
      </c>
      <c r="B2168" t="s">
        <v>2006</v>
      </c>
      <c r="C2168" t="s">
        <v>2672</v>
      </c>
      <c r="D2168" t="s">
        <v>102</v>
      </c>
      <c r="E2168" t="s">
        <v>761</v>
      </c>
      <c r="F2168" t="s">
        <v>52</v>
      </c>
      <c r="G2168" t="s">
        <v>81</v>
      </c>
      <c r="H2168" t="s">
        <v>82</v>
      </c>
      <c r="I2168" t="s">
        <v>55</v>
      </c>
      <c r="J2168" t="s">
        <v>56</v>
      </c>
      <c r="K2168" t="s">
        <v>74</v>
      </c>
      <c r="L2168">
        <v>27424.68</v>
      </c>
      <c r="M2168">
        <v>6</v>
      </c>
      <c r="N2168">
        <v>0</v>
      </c>
      <c r="O2168">
        <v>9833.51</v>
      </c>
    </row>
    <row r="2169" spans="1:15" x14ac:dyDescent="0.3">
      <c r="A2169" t="s">
        <v>4110</v>
      </c>
      <c r="B2169" t="s">
        <v>1842</v>
      </c>
      <c r="C2169" t="s">
        <v>482</v>
      </c>
      <c r="D2169" t="s">
        <v>50</v>
      </c>
      <c r="E2169" t="s">
        <v>513</v>
      </c>
      <c r="F2169" t="s">
        <v>52</v>
      </c>
      <c r="G2169" t="s">
        <v>81</v>
      </c>
      <c r="H2169" t="s">
        <v>95</v>
      </c>
      <c r="I2169" t="s">
        <v>96</v>
      </c>
      <c r="J2169" t="s">
        <v>97</v>
      </c>
      <c r="K2169" t="s">
        <v>416</v>
      </c>
      <c r="L2169">
        <v>49457.87</v>
      </c>
      <c r="M2169">
        <v>7</v>
      </c>
      <c r="N2169">
        <v>0.1</v>
      </c>
      <c r="O2169">
        <v>8047.63</v>
      </c>
    </row>
    <row r="2170" spans="1:15" x14ac:dyDescent="0.3">
      <c r="A2170" t="s">
        <v>4111</v>
      </c>
      <c r="B2170" t="s">
        <v>1332</v>
      </c>
      <c r="C2170" t="s">
        <v>1261</v>
      </c>
      <c r="D2170" t="s">
        <v>78</v>
      </c>
      <c r="E2170" t="s">
        <v>378</v>
      </c>
      <c r="F2170" t="s">
        <v>80</v>
      </c>
      <c r="G2170" t="s">
        <v>81</v>
      </c>
      <c r="H2170" t="s">
        <v>186</v>
      </c>
      <c r="I2170" t="s">
        <v>55</v>
      </c>
      <c r="J2170" t="s">
        <v>65</v>
      </c>
      <c r="K2170" t="s">
        <v>66</v>
      </c>
      <c r="L2170">
        <v>1150.46</v>
      </c>
      <c r="M2170">
        <v>2</v>
      </c>
      <c r="N2170">
        <v>0</v>
      </c>
      <c r="O2170">
        <v>195.19</v>
      </c>
    </row>
    <row r="2171" spans="1:15" x14ac:dyDescent="0.3">
      <c r="A2171" t="s">
        <v>4112</v>
      </c>
      <c r="B2171" t="s">
        <v>2829</v>
      </c>
      <c r="C2171" t="s">
        <v>1038</v>
      </c>
      <c r="D2171" t="s">
        <v>102</v>
      </c>
      <c r="E2171" t="s">
        <v>1621</v>
      </c>
      <c r="F2171" t="s">
        <v>71</v>
      </c>
      <c r="G2171" t="s">
        <v>63</v>
      </c>
      <c r="H2171" t="s">
        <v>172</v>
      </c>
      <c r="I2171" t="s">
        <v>96</v>
      </c>
      <c r="J2171" t="s">
        <v>97</v>
      </c>
      <c r="K2171" t="s">
        <v>416</v>
      </c>
      <c r="L2171">
        <v>45068.35</v>
      </c>
      <c r="M2171">
        <v>5</v>
      </c>
      <c r="N2171">
        <v>0.05</v>
      </c>
      <c r="O2171">
        <v>8393.08</v>
      </c>
    </row>
    <row r="2172" spans="1:15" x14ac:dyDescent="0.3">
      <c r="A2172" t="s">
        <v>4113</v>
      </c>
      <c r="B2172" t="s">
        <v>1834</v>
      </c>
      <c r="C2172" t="s">
        <v>215</v>
      </c>
      <c r="D2172" t="s">
        <v>50</v>
      </c>
      <c r="E2172" t="s">
        <v>1247</v>
      </c>
      <c r="F2172" t="s">
        <v>71</v>
      </c>
      <c r="G2172" t="s">
        <v>81</v>
      </c>
      <c r="H2172" t="s">
        <v>186</v>
      </c>
      <c r="I2172" t="s">
        <v>55</v>
      </c>
      <c r="J2172" t="s">
        <v>173</v>
      </c>
      <c r="K2172" t="s">
        <v>780</v>
      </c>
      <c r="L2172">
        <v>5496.7</v>
      </c>
      <c r="M2172">
        <v>10</v>
      </c>
      <c r="N2172">
        <v>0</v>
      </c>
      <c r="O2172">
        <v>1830.33</v>
      </c>
    </row>
    <row r="2173" spans="1:15" x14ac:dyDescent="0.3">
      <c r="A2173" t="s">
        <v>4114</v>
      </c>
      <c r="B2173" t="s">
        <v>3965</v>
      </c>
      <c r="C2173" t="s">
        <v>1234</v>
      </c>
      <c r="D2173" t="s">
        <v>78</v>
      </c>
      <c r="E2173" t="s">
        <v>1891</v>
      </c>
      <c r="F2173" t="s">
        <v>71</v>
      </c>
      <c r="G2173" t="s">
        <v>63</v>
      </c>
      <c r="H2173" t="s">
        <v>64</v>
      </c>
      <c r="I2173" t="s">
        <v>83</v>
      </c>
      <c r="J2173" t="s">
        <v>156</v>
      </c>
      <c r="K2173" t="s">
        <v>157</v>
      </c>
      <c r="L2173">
        <v>42164.639999999999</v>
      </c>
      <c r="M2173">
        <v>9</v>
      </c>
      <c r="N2173">
        <v>0.2</v>
      </c>
      <c r="O2173">
        <v>7333.18</v>
      </c>
    </row>
    <row r="2174" spans="1:15" x14ac:dyDescent="0.3">
      <c r="A2174" t="s">
        <v>4115</v>
      </c>
      <c r="B2174" t="s">
        <v>2702</v>
      </c>
      <c r="C2174" t="s">
        <v>888</v>
      </c>
      <c r="D2174" t="s">
        <v>78</v>
      </c>
      <c r="E2174" t="s">
        <v>1578</v>
      </c>
      <c r="F2174" t="s">
        <v>80</v>
      </c>
      <c r="G2174" t="s">
        <v>81</v>
      </c>
      <c r="H2174" t="s">
        <v>186</v>
      </c>
      <c r="I2174" t="s">
        <v>55</v>
      </c>
      <c r="J2174" t="s">
        <v>65</v>
      </c>
      <c r="K2174" t="s">
        <v>91</v>
      </c>
      <c r="L2174">
        <v>22849.74</v>
      </c>
      <c r="M2174">
        <v>6</v>
      </c>
      <c r="N2174">
        <v>0</v>
      </c>
      <c r="O2174">
        <v>4133.32</v>
      </c>
    </row>
    <row r="2175" spans="1:15" x14ac:dyDescent="0.3">
      <c r="A2175" t="s">
        <v>4116</v>
      </c>
      <c r="B2175" t="s">
        <v>2274</v>
      </c>
      <c r="C2175" t="s">
        <v>1534</v>
      </c>
      <c r="D2175" t="s">
        <v>61</v>
      </c>
      <c r="E2175" t="s">
        <v>1095</v>
      </c>
      <c r="F2175" t="s">
        <v>71</v>
      </c>
      <c r="G2175" t="s">
        <v>53</v>
      </c>
      <c r="H2175" t="s">
        <v>246</v>
      </c>
      <c r="I2175" t="s">
        <v>55</v>
      </c>
      <c r="J2175" t="s">
        <v>56</v>
      </c>
      <c r="K2175" t="s">
        <v>74</v>
      </c>
      <c r="L2175">
        <v>29466.400000000001</v>
      </c>
      <c r="M2175">
        <v>8</v>
      </c>
      <c r="N2175">
        <v>0.15</v>
      </c>
      <c r="O2175">
        <v>8663.2099999999991</v>
      </c>
    </row>
    <row r="2176" spans="1:15" x14ac:dyDescent="0.3">
      <c r="A2176" t="s">
        <v>4117</v>
      </c>
      <c r="B2176" t="s">
        <v>2372</v>
      </c>
      <c r="C2176" t="s">
        <v>868</v>
      </c>
      <c r="D2176" t="s">
        <v>78</v>
      </c>
      <c r="E2176" t="s">
        <v>1067</v>
      </c>
      <c r="F2176" t="s">
        <v>71</v>
      </c>
      <c r="G2176" t="s">
        <v>179</v>
      </c>
      <c r="H2176" t="s">
        <v>236</v>
      </c>
      <c r="I2176" t="s">
        <v>83</v>
      </c>
      <c r="J2176" t="s">
        <v>156</v>
      </c>
      <c r="K2176" t="s">
        <v>208</v>
      </c>
      <c r="L2176">
        <v>111381.39</v>
      </c>
      <c r="M2176">
        <v>9</v>
      </c>
      <c r="N2176">
        <v>0.2</v>
      </c>
      <c r="O2176">
        <v>27263.58</v>
      </c>
    </row>
    <row r="2177" spans="1:15" x14ac:dyDescent="0.3">
      <c r="A2177" t="s">
        <v>4118</v>
      </c>
      <c r="B2177" t="s">
        <v>1015</v>
      </c>
      <c r="C2177" t="s">
        <v>1162</v>
      </c>
      <c r="D2177" t="s">
        <v>61</v>
      </c>
      <c r="E2177" t="s">
        <v>1303</v>
      </c>
      <c r="F2177" t="s">
        <v>71</v>
      </c>
      <c r="G2177" t="s">
        <v>63</v>
      </c>
      <c r="H2177" t="s">
        <v>202</v>
      </c>
      <c r="I2177" t="s">
        <v>55</v>
      </c>
      <c r="J2177" t="s">
        <v>141</v>
      </c>
      <c r="K2177" t="s">
        <v>241</v>
      </c>
      <c r="L2177">
        <v>29734.58</v>
      </c>
      <c r="M2177">
        <v>2</v>
      </c>
      <c r="N2177">
        <v>0.05</v>
      </c>
      <c r="O2177">
        <v>9367.84</v>
      </c>
    </row>
    <row r="2178" spans="1:15" x14ac:dyDescent="0.3">
      <c r="A2178" t="s">
        <v>4119</v>
      </c>
      <c r="B2178" t="s">
        <v>609</v>
      </c>
      <c r="C2178" t="s">
        <v>610</v>
      </c>
      <c r="D2178" t="s">
        <v>50</v>
      </c>
      <c r="E2178" t="s">
        <v>1531</v>
      </c>
      <c r="F2178" t="s">
        <v>71</v>
      </c>
      <c r="G2178" t="s">
        <v>63</v>
      </c>
      <c r="H2178" t="s">
        <v>213</v>
      </c>
      <c r="I2178" t="s">
        <v>96</v>
      </c>
      <c r="J2178" t="s">
        <v>111</v>
      </c>
      <c r="K2178" t="s">
        <v>112</v>
      </c>
      <c r="L2178">
        <v>50858.28</v>
      </c>
      <c r="M2178">
        <v>6</v>
      </c>
      <c r="N2178">
        <v>0</v>
      </c>
      <c r="O2178">
        <v>14269.68</v>
      </c>
    </row>
    <row r="2179" spans="1:15" x14ac:dyDescent="0.3">
      <c r="A2179" t="s">
        <v>4120</v>
      </c>
      <c r="B2179" t="s">
        <v>1843</v>
      </c>
      <c r="C2179" t="s">
        <v>2523</v>
      </c>
      <c r="D2179" t="s">
        <v>78</v>
      </c>
      <c r="E2179" t="s">
        <v>253</v>
      </c>
      <c r="F2179" t="s">
        <v>52</v>
      </c>
      <c r="G2179" t="s">
        <v>81</v>
      </c>
      <c r="H2179" t="s">
        <v>82</v>
      </c>
      <c r="I2179" t="s">
        <v>96</v>
      </c>
      <c r="J2179" t="s">
        <v>135</v>
      </c>
      <c r="K2179" t="s">
        <v>275</v>
      </c>
      <c r="L2179">
        <v>6019.38</v>
      </c>
      <c r="M2179">
        <v>1</v>
      </c>
      <c r="N2179">
        <v>0.2</v>
      </c>
      <c r="O2179">
        <v>1255.29</v>
      </c>
    </row>
    <row r="2180" spans="1:15" x14ac:dyDescent="0.3">
      <c r="A2180" t="s">
        <v>4121</v>
      </c>
      <c r="B2180" t="s">
        <v>2351</v>
      </c>
      <c r="C2180" t="s">
        <v>1696</v>
      </c>
      <c r="D2180" t="s">
        <v>78</v>
      </c>
      <c r="E2180" t="s">
        <v>513</v>
      </c>
      <c r="F2180" t="s">
        <v>71</v>
      </c>
      <c r="G2180" t="s">
        <v>53</v>
      </c>
      <c r="H2180" t="s">
        <v>246</v>
      </c>
      <c r="I2180" t="s">
        <v>55</v>
      </c>
      <c r="J2180" t="s">
        <v>173</v>
      </c>
      <c r="K2180" t="s">
        <v>780</v>
      </c>
      <c r="L2180">
        <v>33222.959999999999</v>
      </c>
      <c r="M2180">
        <v>6</v>
      </c>
      <c r="N2180">
        <v>0</v>
      </c>
      <c r="O2180">
        <v>6254.6</v>
      </c>
    </row>
    <row r="2181" spans="1:15" x14ac:dyDescent="0.3">
      <c r="A2181" t="s">
        <v>4122</v>
      </c>
      <c r="B2181" t="s">
        <v>2723</v>
      </c>
      <c r="C2181" t="s">
        <v>260</v>
      </c>
      <c r="D2181" t="s">
        <v>61</v>
      </c>
      <c r="E2181" t="s">
        <v>350</v>
      </c>
      <c r="F2181" t="s">
        <v>71</v>
      </c>
      <c r="G2181" t="s">
        <v>81</v>
      </c>
      <c r="H2181" t="s">
        <v>186</v>
      </c>
      <c r="I2181" t="s">
        <v>96</v>
      </c>
      <c r="J2181" t="s">
        <v>135</v>
      </c>
      <c r="K2181" t="s">
        <v>275</v>
      </c>
      <c r="L2181">
        <v>12401.52</v>
      </c>
      <c r="M2181">
        <v>6</v>
      </c>
      <c r="N2181">
        <v>0.25</v>
      </c>
      <c r="O2181">
        <v>3593.12</v>
      </c>
    </row>
    <row r="2182" spans="1:15" x14ac:dyDescent="0.3">
      <c r="A2182" t="s">
        <v>4123</v>
      </c>
      <c r="B2182" t="s">
        <v>2568</v>
      </c>
      <c r="C2182" t="s">
        <v>1273</v>
      </c>
      <c r="D2182" t="s">
        <v>61</v>
      </c>
      <c r="E2182" t="s">
        <v>1145</v>
      </c>
      <c r="F2182" t="s">
        <v>52</v>
      </c>
      <c r="G2182" t="s">
        <v>81</v>
      </c>
      <c r="H2182" t="s">
        <v>82</v>
      </c>
      <c r="I2182" t="s">
        <v>55</v>
      </c>
      <c r="J2182" t="s">
        <v>173</v>
      </c>
      <c r="K2182" t="s">
        <v>203</v>
      </c>
      <c r="L2182">
        <v>38862.959999999999</v>
      </c>
      <c r="M2182">
        <v>6</v>
      </c>
      <c r="N2182">
        <v>0.15</v>
      </c>
      <c r="O2182">
        <v>12631.91</v>
      </c>
    </row>
    <row r="2183" spans="1:15" x14ac:dyDescent="0.3">
      <c r="A2183" t="s">
        <v>4124</v>
      </c>
      <c r="B2183" t="s">
        <v>947</v>
      </c>
      <c r="C2183" t="s">
        <v>264</v>
      </c>
      <c r="D2183" t="s">
        <v>61</v>
      </c>
      <c r="E2183" t="s">
        <v>2446</v>
      </c>
      <c r="F2183" t="s">
        <v>71</v>
      </c>
      <c r="G2183" t="s">
        <v>179</v>
      </c>
      <c r="H2183" t="s">
        <v>180</v>
      </c>
      <c r="I2183" t="s">
        <v>83</v>
      </c>
      <c r="J2183" t="s">
        <v>449</v>
      </c>
      <c r="K2183" t="s">
        <v>775</v>
      </c>
      <c r="L2183">
        <v>893.81</v>
      </c>
      <c r="M2183">
        <v>1</v>
      </c>
      <c r="N2183">
        <v>0.25</v>
      </c>
      <c r="O2183">
        <v>174.96</v>
      </c>
    </row>
    <row r="2184" spans="1:15" x14ac:dyDescent="0.3">
      <c r="A2184" t="s">
        <v>4125</v>
      </c>
      <c r="B2184" t="s">
        <v>383</v>
      </c>
      <c r="C2184" t="s">
        <v>2377</v>
      </c>
      <c r="D2184" t="s">
        <v>61</v>
      </c>
      <c r="E2184" t="s">
        <v>2022</v>
      </c>
      <c r="F2184" t="s">
        <v>80</v>
      </c>
      <c r="G2184" t="s">
        <v>63</v>
      </c>
      <c r="H2184" t="s">
        <v>213</v>
      </c>
      <c r="I2184" t="s">
        <v>96</v>
      </c>
      <c r="J2184" t="s">
        <v>166</v>
      </c>
      <c r="K2184" t="s">
        <v>167</v>
      </c>
      <c r="L2184">
        <v>40692.160000000003</v>
      </c>
      <c r="M2184">
        <v>4</v>
      </c>
      <c r="N2184">
        <v>0.05</v>
      </c>
      <c r="O2184">
        <v>14751.95</v>
      </c>
    </row>
    <row r="2185" spans="1:15" x14ac:dyDescent="0.3">
      <c r="A2185" t="s">
        <v>4126</v>
      </c>
      <c r="B2185" t="s">
        <v>2922</v>
      </c>
      <c r="C2185" t="s">
        <v>3492</v>
      </c>
      <c r="D2185" t="s">
        <v>78</v>
      </c>
      <c r="E2185" t="s">
        <v>124</v>
      </c>
      <c r="F2185" t="s">
        <v>71</v>
      </c>
      <c r="G2185" t="s">
        <v>63</v>
      </c>
      <c r="H2185" t="s">
        <v>172</v>
      </c>
      <c r="I2185" t="s">
        <v>96</v>
      </c>
      <c r="J2185" t="s">
        <v>97</v>
      </c>
      <c r="K2185" t="s">
        <v>181</v>
      </c>
      <c r="L2185">
        <v>8673.49</v>
      </c>
      <c r="M2185">
        <v>7</v>
      </c>
      <c r="N2185">
        <v>0.05</v>
      </c>
      <c r="O2185">
        <v>3035.45</v>
      </c>
    </row>
    <row r="2186" spans="1:15" x14ac:dyDescent="0.3">
      <c r="A2186" t="s">
        <v>4127</v>
      </c>
      <c r="B2186" t="s">
        <v>282</v>
      </c>
      <c r="C2186" t="s">
        <v>3281</v>
      </c>
      <c r="D2186" t="s">
        <v>61</v>
      </c>
      <c r="E2186" t="s">
        <v>245</v>
      </c>
      <c r="F2186" t="s">
        <v>71</v>
      </c>
      <c r="G2186" t="s">
        <v>53</v>
      </c>
      <c r="H2186" t="s">
        <v>54</v>
      </c>
      <c r="I2186" t="s">
        <v>96</v>
      </c>
      <c r="J2186" t="s">
        <v>97</v>
      </c>
      <c r="K2186" t="s">
        <v>98</v>
      </c>
      <c r="L2186">
        <v>47113.760000000002</v>
      </c>
      <c r="M2186">
        <v>8</v>
      </c>
      <c r="N2186">
        <v>0.25</v>
      </c>
      <c r="O2186">
        <v>8571.5300000000007</v>
      </c>
    </row>
    <row r="2187" spans="1:15" x14ac:dyDescent="0.3">
      <c r="A2187" t="s">
        <v>4128</v>
      </c>
      <c r="B2187" t="s">
        <v>2695</v>
      </c>
      <c r="C2187" t="s">
        <v>749</v>
      </c>
      <c r="D2187" t="s">
        <v>50</v>
      </c>
      <c r="E2187" t="s">
        <v>858</v>
      </c>
      <c r="F2187" t="s">
        <v>71</v>
      </c>
      <c r="G2187" t="s">
        <v>72</v>
      </c>
      <c r="H2187" t="s">
        <v>117</v>
      </c>
      <c r="I2187" t="s">
        <v>96</v>
      </c>
      <c r="J2187" t="s">
        <v>135</v>
      </c>
      <c r="K2187" t="s">
        <v>275</v>
      </c>
      <c r="L2187">
        <v>27011.34</v>
      </c>
      <c r="M2187">
        <v>9</v>
      </c>
      <c r="N2187">
        <v>0.25</v>
      </c>
      <c r="O2187">
        <v>5016.57</v>
      </c>
    </row>
    <row r="2188" spans="1:15" x14ac:dyDescent="0.3">
      <c r="A2188" t="s">
        <v>4129</v>
      </c>
      <c r="B2188" t="s">
        <v>1928</v>
      </c>
      <c r="C2188" t="s">
        <v>1639</v>
      </c>
      <c r="D2188" t="s">
        <v>102</v>
      </c>
      <c r="E2188" t="s">
        <v>2386</v>
      </c>
      <c r="F2188" t="s">
        <v>52</v>
      </c>
      <c r="G2188" t="s">
        <v>53</v>
      </c>
      <c r="H2188" t="s">
        <v>110</v>
      </c>
      <c r="I2188" t="s">
        <v>83</v>
      </c>
      <c r="J2188" t="s">
        <v>449</v>
      </c>
      <c r="K2188" t="s">
        <v>681</v>
      </c>
      <c r="L2188">
        <v>110657.60000000001</v>
      </c>
      <c r="M2188">
        <v>10</v>
      </c>
      <c r="N2188">
        <v>0.25</v>
      </c>
      <c r="O2188">
        <v>29469.119999999999</v>
      </c>
    </row>
    <row r="2189" spans="1:15" x14ac:dyDescent="0.3">
      <c r="A2189" t="s">
        <v>4130</v>
      </c>
      <c r="B2189" t="s">
        <v>1094</v>
      </c>
      <c r="C2189" t="s">
        <v>1063</v>
      </c>
      <c r="D2189" t="s">
        <v>61</v>
      </c>
      <c r="E2189" t="s">
        <v>103</v>
      </c>
      <c r="F2189" t="s">
        <v>52</v>
      </c>
      <c r="G2189" t="s">
        <v>53</v>
      </c>
      <c r="H2189" t="s">
        <v>246</v>
      </c>
      <c r="I2189" t="s">
        <v>83</v>
      </c>
      <c r="J2189" t="s">
        <v>379</v>
      </c>
      <c r="K2189" t="s">
        <v>380</v>
      </c>
      <c r="L2189">
        <v>45771</v>
      </c>
      <c r="M2189">
        <v>5</v>
      </c>
      <c r="N2189">
        <v>0.2</v>
      </c>
      <c r="O2189">
        <v>9450.15</v>
      </c>
    </row>
    <row r="2190" spans="1:15" x14ac:dyDescent="0.3">
      <c r="A2190" t="s">
        <v>4131</v>
      </c>
      <c r="B2190" t="s">
        <v>1606</v>
      </c>
      <c r="C2190" t="s">
        <v>4132</v>
      </c>
      <c r="D2190" t="s">
        <v>78</v>
      </c>
      <c r="E2190" t="s">
        <v>289</v>
      </c>
      <c r="F2190" t="s">
        <v>71</v>
      </c>
      <c r="G2190" t="s">
        <v>72</v>
      </c>
      <c r="H2190" t="s">
        <v>73</v>
      </c>
      <c r="I2190" t="s">
        <v>118</v>
      </c>
      <c r="J2190" t="s">
        <v>230</v>
      </c>
      <c r="K2190" t="s">
        <v>356</v>
      </c>
      <c r="L2190">
        <v>80834.67</v>
      </c>
      <c r="M2190">
        <v>7</v>
      </c>
      <c r="N2190">
        <v>0.25</v>
      </c>
      <c r="O2190">
        <v>16033.63</v>
      </c>
    </row>
    <row r="2191" spans="1:15" x14ac:dyDescent="0.3">
      <c r="A2191" t="s">
        <v>4133</v>
      </c>
      <c r="B2191" t="s">
        <v>1203</v>
      </c>
      <c r="C2191" t="s">
        <v>1780</v>
      </c>
      <c r="D2191" t="s">
        <v>50</v>
      </c>
      <c r="E2191" t="s">
        <v>1437</v>
      </c>
      <c r="F2191" t="s">
        <v>52</v>
      </c>
      <c r="G2191" t="s">
        <v>53</v>
      </c>
      <c r="H2191" t="s">
        <v>54</v>
      </c>
      <c r="I2191" t="s">
        <v>96</v>
      </c>
      <c r="J2191" t="s">
        <v>97</v>
      </c>
      <c r="K2191" t="s">
        <v>98</v>
      </c>
      <c r="L2191">
        <v>106714.8</v>
      </c>
      <c r="M2191">
        <v>10</v>
      </c>
      <c r="N2191">
        <v>0</v>
      </c>
      <c r="O2191">
        <v>34136.080000000002</v>
      </c>
    </row>
    <row r="2192" spans="1:15" x14ac:dyDescent="0.3">
      <c r="A2192" t="s">
        <v>4134</v>
      </c>
      <c r="B2192" t="s">
        <v>1294</v>
      </c>
      <c r="C2192" t="s">
        <v>2907</v>
      </c>
      <c r="D2192" t="s">
        <v>50</v>
      </c>
      <c r="E2192" t="s">
        <v>363</v>
      </c>
      <c r="F2192" t="s">
        <v>80</v>
      </c>
      <c r="G2192" t="s">
        <v>72</v>
      </c>
      <c r="H2192" t="s">
        <v>117</v>
      </c>
      <c r="I2192" t="s">
        <v>96</v>
      </c>
      <c r="J2192" t="s">
        <v>135</v>
      </c>
      <c r="K2192" t="s">
        <v>275</v>
      </c>
      <c r="L2192">
        <v>65590.740000000005</v>
      </c>
      <c r="M2192">
        <v>9</v>
      </c>
      <c r="N2192">
        <v>0.2</v>
      </c>
      <c r="O2192">
        <v>20305.18</v>
      </c>
    </row>
    <row r="2193" spans="1:15" x14ac:dyDescent="0.3">
      <c r="A2193" t="s">
        <v>4135</v>
      </c>
      <c r="B2193" t="s">
        <v>1246</v>
      </c>
      <c r="C2193" t="s">
        <v>1114</v>
      </c>
      <c r="D2193" t="s">
        <v>50</v>
      </c>
      <c r="E2193" t="s">
        <v>245</v>
      </c>
      <c r="F2193" t="s">
        <v>80</v>
      </c>
      <c r="G2193" t="s">
        <v>72</v>
      </c>
      <c r="H2193" t="s">
        <v>346</v>
      </c>
      <c r="I2193" t="s">
        <v>83</v>
      </c>
      <c r="J2193" t="s">
        <v>379</v>
      </c>
      <c r="K2193" t="s">
        <v>716</v>
      </c>
      <c r="L2193">
        <v>12608.7</v>
      </c>
      <c r="M2193">
        <v>2</v>
      </c>
      <c r="N2193">
        <v>0.25</v>
      </c>
      <c r="O2193">
        <v>1497.38</v>
      </c>
    </row>
    <row r="2194" spans="1:15" x14ac:dyDescent="0.3">
      <c r="A2194" t="s">
        <v>4136</v>
      </c>
      <c r="B2194" t="s">
        <v>2072</v>
      </c>
      <c r="C2194" t="s">
        <v>3033</v>
      </c>
      <c r="D2194" t="s">
        <v>50</v>
      </c>
      <c r="E2194" t="s">
        <v>1617</v>
      </c>
      <c r="F2194" t="s">
        <v>52</v>
      </c>
      <c r="G2194" t="s">
        <v>72</v>
      </c>
      <c r="H2194" t="s">
        <v>73</v>
      </c>
      <c r="I2194" t="s">
        <v>55</v>
      </c>
      <c r="J2194" t="s">
        <v>173</v>
      </c>
      <c r="K2194" t="s">
        <v>174</v>
      </c>
      <c r="L2194">
        <v>49282.3</v>
      </c>
      <c r="M2194">
        <v>10</v>
      </c>
      <c r="N2194">
        <v>0.25</v>
      </c>
      <c r="O2194">
        <v>9062.75</v>
      </c>
    </row>
    <row r="2195" spans="1:15" x14ac:dyDescent="0.3">
      <c r="A2195" t="s">
        <v>4137</v>
      </c>
      <c r="B2195" t="s">
        <v>2235</v>
      </c>
      <c r="C2195" t="s">
        <v>3163</v>
      </c>
      <c r="D2195" t="s">
        <v>102</v>
      </c>
      <c r="E2195" t="s">
        <v>1111</v>
      </c>
      <c r="F2195" t="s">
        <v>80</v>
      </c>
      <c r="G2195" t="s">
        <v>53</v>
      </c>
      <c r="H2195" t="s">
        <v>90</v>
      </c>
      <c r="I2195" t="s">
        <v>96</v>
      </c>
      <c r="J2195" t="s">
        <v>97</v>
      </c>
      <c r="K2195" t="s">
        <v>181</v>
      </c>
      <c r="L2195">
        <v>17104.02</v>
      </c>
      <c r="M2195">
        <v>2</v>
      </c>
      <c r="N2195">
        <v>0.25</v>
      </c>
      <c r="O2195">
        <v>2513.89</v>
      </c>
    </row>
    <row r="2196" spans="1:15" x14ac:dyDescent="0.3">
      <c r="A2196" t="s">
        <v>4138</v>
      </c>
      <c r="B2196" t="s">
        <v>1413</v>
      </c>
      <c r="C2196" t="s">
        <v>2491</v>
      </c>
      <c r="D2196" t="s">
        <v>102</v>
      </c>
      <c r="E2196" t="s">
        <v>1808</v>
      </c>
      <c r="F2196" t="s">
        <v>52</v>
      </c>
      <c r="G2196" t="s">
        <v>81</v>
      </c>
      <c r="H2196" t="s">
        <v>186</v>
      </c>
      <c r="I2196" t="s">
        <v>83</v>
      </c>
      <c r="J2196" t="s">
        <v>379</v>
      </c>
      <c r="K2196" t="s">
        <v>562</v>
      </c>
      <c r="L2196">
        <v>3432.59</v>
      </c>
      <c r="M2196">
        <v>1</v>
      </c>
      <c r="N2196">
        <v>0.2</v>
      </c>
      <c r="O2196">
        <v>806.18</v>
      </c>
    </row>
    <row r="2197" spans="1:15" x14ac:dyDescent="0.3">
      <c r="A2197" t="s">
        <v>4139</v>
      </c>
      <c r="B2197" t="s">
        <v>1113</v>
      </c>
      <c r="C2197" t="s">
        <v>575</v>
      </c>
      <c r="D2197" t="s">
        <v>102</v>
      </c>
      <c r="E2197" t="s">
        <v>499</v>
      </c>
      <c r="F2197" t="s">
        <v>52</v>
      </c>
      <c r="G2197" t="s">
        <v>53</v>
      </c>
      <c r="H2197" t="s">
        <v>90</v>
      </c>
      <c r="I2197" t="s">
        <v>118</v>
      </c>
      <c r="J2197" t="s">
        <v>303</v>
      </c>
      <c r="K2197" t="s">
        <v>304</v>
      </c>
      <c r="L2197">
        <v>2613.2399999999998</v>
      </c>
      <c r="M2197">
        <v>4</v>
      </c>
      <c r="N2197">
        <v>0</v>
      </c>
      <c r="O2197">
        <v>690.52</v>
      </c>
    </row>
    <row r="2198" spans="1:15" x14ac:dyDescent="0.3">
      <c r="A2198" t="s">
        <v>4140</v>
      </c>
      <c r="B2198" t="s">
        <v>368</v>
      </c>
      <c r="C2198" t="s">
        <v>2379</v>
      </c>
      <c r="D2198" t="s">
        <v>61</v>
      </c>
      <c r="E2198" t="s">
        <v>1419</v>
      </c>
      <c r="F2198" t="s">
        <v>80</v>
      </c>
      <c r="G2198" t="s">
        <v>53</v>
      </c>
      <c r="H2198" t="s">
        <v>110</v>
      </c>
      <c r="I2198" t="s">
        <v>118</v>
      </c>
      <c r="J2198" t="s">
        <v>303</v>
      </c>
      <c r="K2198" t="s">
        <v>421</v>
      </c>
      <c r="L2198">
        <v>28023.52</v>
      </c>
      <c r="M2198">
        <v>8</v>
      </c>
      <c r="N2198">
        <v>0.05</v>
      </c>
      <c r="O2198">
        <v>5328.66</v>
      </c>
    </row>
    <row r="2199" spans="1:15" x14ac:dyDescent="0.3">
      <c r="A2199" t="s">
        <v>4141</v>
      </c>
      <c r="B2199" t="s">
        <v>1654</v>
      </c>
      <c r="C2199" t="s">
        <v>1587</v>
      </c>
      <c r="D2199" t="s">
        <v>61</v>
      </c>
      <c r="E2199" t="s">
        <v>951</v>
      </c>
      <c r="F2199" t="s">
        <v>80</v>
      </c>
      <c r="G2199" t="s">
        <v>63</v>
      </c>
      <c r="H2199" t="s">
        <v>172</v>
      </c>
      <c r="I2199" t="s">
        <v>96</v>
      </c>
      <c r="J2199" t="s">
        <v>97</v>
      </c>
      <c r="K2199" t="s">
        <v>181</v>
      </c>
      <c r="L2199">
        <v>48278.25</v>
      </c>
      <c r="M2199">
        <v>9</v>
      </c>
      <c r="N2199">
        <v>0.05</v>
      </c>
      <c r="O2199">
        <v>18315.13</v>
      </c>
    </row>
    <row r="2200" spans="1:15" x14ac:dyDescent="0.3">
      <c r="A2200" t="s">
        <v>4142</v>
      </c>
      <c r="B2200" t="s">
        <v>1429</v>
      </c>
      <c r="C2200" t="s">
        <v>1374</v>
      </c>
      <c r="D2200" t="s">
        <v>50</v>
      </c>
      <c r="E2200" t="s">
        <v>2400</v>
      </c>
      <c r="F2200" t="s">
        <v>52</v>
      </c>
      <c r="G2200" t="s">
        <v>179</v>
      </c>
      <c r="H2200" t="s">
        <v>236</v>
      </c>
      <c r="I2200" t="s">
        <v>83</v>
      </c>
      <c r="J2200" t="s">
        <v>379</v>
      </c>
      <c r="K2200" t="s">
        <v>562</v>
      </c>
      <c r="L2200">
        <v>13330.86</v>
      </c>
      <c r="M2200">
        <v>2</v>
      </c>
      <c r="N2200">
        <v>0.25</v>
      </c>
      <c r="O2200">
        <v>3598.92</v>
      </c>
    </row>
    <row r="2201" spans="1:15" x14ac:dyDescent="0.3">
      <c r="A2201" t="s">
        <v>4143</v>
      </c>
      <c r="B2201" t="s">
        <v>1762</v>
      </c>
      <c r="C2201" t="s">
        <v>2357</v>
      </c>
      <c r="D2201" t="s">
        <v>102</v>
      </c>
      <c r="E2201" t="s">
        <v>415</v>
      </c>
      <c r="F2201" t="s">
        <v>71</v>
      </c>
      <c r="G2201" t="s">
        <v>81</v>
      </c>
      <c r="H2201" t="s">
        <v>284</v>
      </c>
      <c r="I2201" t="s">
        <v>118</v>
      </c>
      <c r="J2201" t="s">
        <v>230</v>
      </c>
      <c r="K2201" t="s">
        <v>351</v>
      </c>
      <c r="L2201">
        <v>20659.16</v>
      </c>
      <c r="M2201">
        <v>2</v>
      </c>
      <c r="N2201">
        <v>0</v>
      </c>
      <c r="O2201">
        <v>8169.04</v>
      </c>
    </row>
    <row r="2202" spans="1:15" x14ac:dyDescent="0.3">
      <c r="A2202" t="s">
        <v>4144</v>
      </c>
      <c r="B2202" t="s">
        <v>2379</v>
      </c>
      <c r="C2202" t="s">
        <v>369</v>
      </c>
      <c r="D2202" t="s">
        <v>50</v>
      </c>
      <c r="E2202" t="s">
        <v>124</v>
      </c>
      <c r="F2202" t="s">
        <v>80</v>
      </c>
      <c r="G2202" t="s">
        <v>72</v>
      </c>
      <c r="H2202" t="s">
        <v>73</v>
      </c>
      <c r="I2202" t="s">
        <v>83</v>
      </c>
      <c r="J2202" t="s">
        <v>156</v>
      </c>
      <c r="K2202" t="s">
        <v>285</v>
      </c>
      <c r="L2202">
        <v>9834.81</v>
      </c>
      <c r="M2202">
        <v>3</v>
      </c>
      <c r="N2202">
        <v>0</v>
      </c>
      <c r="O2202">
        <v>3902.29</v>
      </c>
    </row>
    <row r="2203" spans="1:15" x14ac:dyDescent="0.3">
      <c r="A2203" t="s">
        <v>4145</v>
      </c>
      <c r="B2203" t="s">
        <v>1896</v>
      </c>
      <c r="C2203" t="s">
        <v>3602</v>
      </c>
      <c r="D2203" t="s">
        <v>102</v>
      </c>
      <c r="E2203" t="s">
        <v>561</v>
      </c>
      <c r="F2203" t="s">
        <v>52</v>
      </c>
      <c r="G2203" t="s">
        <v>72</v>
      </c>
      <c r="H2203" t="s">
        <v>117</v>
      </c>
      <c r="I2203" t="s">
        <v>83</v>
      </c>
      <c r="J2203" t="s">
        <v>156</v>
      </c>
      <c r="K2203" t="s">
        <v>157</v>
      </c>
      <c r="L2203">
        <v>40444.199999999997</v>
      </c>
      <c r="M2203">
        <v>4</v>
      </c>
      <c r="N2203">
        <v>0.25</v>
      </c>
      <c r="O2203">
        <v>11053.81</v>
      </c>
    </row>
    <row r="2204" spans="1:15" x14ac:dyDescent="0.3">
      <c r="A2204" t="s">
        <v>4146</v>
      </c>
      <c r="B2204" t="s">
        <v>49</v>
      </c>
      <c r="C2204" t="s">
        <v>2139</v>
      </c>
      <c r="D2204" t="s">
        <v>61</v>
      </c>
      <c r="E2204" t="s">
        <v>185</v>
      </c>
      <c r="F2204" t="s">
        <v>52</v>
      </c>
      <c r="G2204" t="s">
        <v>179</v>
      </c>
      <c r="H2204" t="s">
        <v>180</v>
      </c>
      <c r="I2204" t="s">
        <v>96</v>
      </c>
      <c r="J2204" t="s">
        <v>135</v>
      </c>
      <c r="K2204" t="s">
        <v>136</v>
      </c>
      <c r="L2204">
        <v>12994.14</v>
      </c>
      <c r="M2204">
        <v>1</v>
      </c>
      <c r="N2204">
        <v>0</v>
      </c>
      <c r="O2204">
        <v>2367.5300000000002</v>
      </c>
    </row>
    <row r="2205" spans="1:15" x14ac:dyDescent="0.3">
      <c r="A2205" t="s">
        <v>4147</v>
      </c>
      <c r="B2205" t="s">
        <v>2540</v>
      </c>
      <c r="C2205" t="s">
        <v>1504</v>
      </c>
      <c r="D2205" t="s">
        <v>61</v>
      </c>
      <c r="E2205" t="s">
        <v>893</v>
      </c>
      <c r="F2205" t="s">
        <v>71</v>
      </c>
      <c r="G2205" t="s">
        <v>179</v>
      </c>
      <c r="H2205" t="s">
        <v>236</v>
      </c>
      <c r="I2205" t="s">
        <v>96</v>
      </c>
      <c r="J2205" t="s">
        <v>97</v>
      </c>
      <c r="K2205" t="s">
        <v>98</v>
      </c>
      <c r="L2205">
        <v>13015.4</v>
      </c>
      <c r="M2205">
        <v>4</v>
      </c>
      <c r="N2205">
        <v>0</v>
      </c>
      <c r="O2205">
        <v>4378.8999999999996</v>
      </c>
    </row>
    <row r="2206" spans="1:15" x14ac:dyDescent="0.3">
      <c r="A2206" t="s">
        <v>4148</v>
      </c>
      <c r="B2206" t="s">
        <v>311</v>
      </c>
      <c r="C2206" t="s">
        <v>2115</v>
      </c>
      <c r="D2206" t="s">
        <v>50</v>
      </c>
      <c r="E2206" t="s">
        <v>165</v>
      </c>
      <c r="F2206" t="s">
        <v>52</v>
      </c>
      <c r="G2206" t="s">
        <v>63</v>
      </c>
      <c r="H2206" t="s">
        <v>202</v>
      </c>
      <c r="I2206" t="s">
        <v>118</v>
      </c>
      <c r="J2206" t="s">
        <v>119</v>
      </c>
      <c r="K2206" t="s">
        <v>120</v>
      </c>
      <c r="L2206">
        <v>10349.459999999999</v>
      </c>
      <c r="M2206">
        <v>1</v>
      </c>
      <c r="N2206">
        <v>0.1</v>
      </c>
      <c r="O2206">
        <v>3050.15</v>
      </c>
    </row>
    <row r="2207" spans="1:15" x14ac:dyDescent="0.3">
      <c r="A2207" t="s">
        <v>4149</v>
      </c>
      <c r="B2207" t="s">
        <v>1469</v>
      </c>
      <c r="C2207" t="s">
        <v>1179</v>
      </c>
      <c r="D2207" t="s">
        <v>50</v>
      </c>
      <c r="E2207" t="s">
        <v>696</v>
      </c>
      <c r="F2207" t="s">
        <v>80</v>
      </c>
      <c r="G2207" t="s">
        <v>81</v>
      </c>
      <c r="H2207" t="s">
        <v>186</v>
      </c>
      <c r="I2207" t="s">
        <v>96</v>
      </c>
      <c r="J2207" t="s">
        <v>97</v>
      </c>
      <c r="K2207" t="s">
        <v>98</v>
      </c>
      <c r="L2207">
        <v>141914.9</v>
      </c>
      <c r="M2207">
        <v>10</v>
      </c>
      <c r="N2207">
        <v>0.25</v>
      </c>
      <c r="O2207">
        <v>38052.089999999997</v>
      </c>
    </row>
    <row r="2208" spans="1:15" x14ac:dyDescent="0.3">
      <c r="A2208" t="s">
        <v>4150</v>
      </c>
      <c r="B2208" t="s">
        <v>1601</v>
      </c>
      <c r="C2208" t="s">
        <v>3291</v>
      </c>
      <c r="D2208" t="s">
        <v>61</v>
      </c>
      <c r="E2208" t="s">
        <v>543</v>
      </c>
      <c r="F2208" t="s">
        <v>52</v>
      </c>
      <c r="G2208" t="s">
        <v>72</v>
      </c>
      <c r="H2208" t="s">
        <v>117</v>
      </c>
      <c r="I2208" t="s">
        <v>118</v>
      </c>
      <c r="J2208" t="s">
        <v>191</v>
      </c>
      <c r="K2208" t="s">
        <v>290</v>
      </c>
      <c r="L2208">
        <v>144719.9</v>
      </c>
      <c r="M2208">
        <v>10</v>
      </c>
      <c r="N2208">
        <v>0.15</v>
      </c>
      <c r="O2208">
        <v>30283.26</v>
      </c>
    </row>
    <row r="2209" spans="1:15" x14ac:dyDescent="0.3">
      <c r="A2209" t="s">
        <v>4151</v>
      </c>
      <c r="B2209" t="s">
        <v>2069</v>
      </c>
      <c r="C2209" t="s">
        <v>2539</v>
      </c>
      <c r="D2209" t="s">
        <v>50</v>
      </c>
      <c r="E2209" t="s">
        <v>1001</v>
      </c>
      <c r="F2209" t="s">
        <v>71</v>
      </c>
      <c r="G2209" t="s">
        <v>53</v>
      </c>
      <c r="H2209" t="s">
        <v>90</v>
      </c>
      <c r="I2209" t="s">
        <v>118</v>
      </c>
      <c r="J2209" t="s">
        <v>303</v>
      </c>
      <c r="K2209" t="s">
        <v>421</v>
      </c>
      <c r="L2209">
        <v>42021.8</v>
      </c>
      <c r="M2209">
        <v>4</v>
      </c>
      <c r="N2209">
        <v>0.05</v>
      </c>
      <c r="O2209">
        <v>9374.7900000000009</v>
      </c>
    </row>
    <row r="2210" spans="1:15" x14ac:dyDescent="0.3">
      <c r="A2210" t="s">
        <v>4152</v>
      </c>
      <c r="B2210" t="s">
        <v>2813</v>
      </c>
      <c r="C2210" t="s">
        <v>3276</v>
      </c>
      <c r="D2210" t="s">
        <v>78</v>
      </c>
      <c r="E2210" t="s">
        <v>1131</v>
      </c>
      <c r="F2210" t="s">
        <v>52</v>
      </c>
      <c r="G2210" t="s">
        <v>63</v>
      </c>
      <c r="H2210" t="s">
        <v>202</v>
      </c>
      <c r="I2210" t="s">
        <v>118</v>
      </c>
      <c r="J2210" t="s">
        <v>303</v>
      </c>
      <c r="K2210" t="s">
        <v>491</v>
      </c>
      <c r="L2210">
        <v>55772.6</v>
      </c>
      <c r="M2210">
        <v>5</v>
      </c>
      <c r="N2210">
        <v>0.25</v>
      </c>
      <c r="O2210">
        <v>7834.31</v>
      </c>
    </row>
    <row r="2211" spans="1:15" x14ac:dyDescent="0.3">
      <c r="A2211" t="s">
        <v>4153</v>
      </c>
      <c r="B2211" t="s">
        <v>3641</v>
      </c>
      <c r="C2211" t="s">
        <v>1392</v>
      </c>
      <c r="D2211" t="s">
        <v>102</v>
      </c>
      <c r="E2211" t="s">
        <v>715</v>
      </c>
      <c r="F2211" t="s">
        <v>80</v>
      </c>
      <c r="G2211" t="s">
        <v>53</v>
      </c>
      <c r="H2211" t="s">
        <v>90</v>
      </c>
      <c r="I2211" t="s">
        <v>55</v>
      </c>
      <c r="J2211" t="s">
        <v>173</v>
      </c>
      <c r="K2211" t="s">
        <v>203</v>
      </c>
      <c r="L2211">
        <v>27473.200000000001</v>
      </c>
      <c r="M2211">
        <v>2</v>
      </c>
      <c r="N2211">
        <v>0.05</v>
      </c>
      <c r="O2211">
        <v>5108.5200000000004</v>
      </c>
    </row>
    <row r="2212" spans="1:15" x14ac:dyDescent="0.3">
      <c r="A2212" t="s">
        <v>4154</v>
      </c>
      <c r="B2212" t="s">
        <v>986</v>
      </c>
      <c r="C2212" t="s">
        <v>238</v>
      </c>
      <c r="D2212" t="s">
        <v>102</v>
      </c>
      <c r="E2212" t="s">
        <v>190</v>
      </c>
      <c r="F2212" t="s">
        <v>71</v>
      </c>
      <c r="G2212" t="s">
        <v>179</v>
      </c>
      <c r="H2212" t="s">
        <v>180</v>
      </c>
      <c r="I2212" t="s">
        <v>96</v>
      </c>
      <c r="J2212" t="s">
        <v>111</v>
      </c>
      <c r="K2212" t="s">
        <v>328</v>
      </c>
      <c r="L2212">
        <v>29501.96</v>
      </c>
      <c r="M2212">
        <v>2</v>
      </c>
      <c r="N2212">
        <v>0.1</v>
      </c>
      <c r="O2212">
        <v>7092.48</v>
      </c>
    </row>
    <row r="2213" spans="1:15" x14ac:dyDescent="0.3">
      <c r="A2213" t="s">
        <v>4155</v>
      </c>
      <c r="B2213" t="s">
        <v>1165</v>
      </c>
      <c r="C2213" t="s">
        <v>1755</v>
      </c>
      <c r="D2213" t="s">
        <v>50</v>
      </c>
      <c r="E2213" t="s">
        <v>1766</v>
      </c>
      <c r="F2213" t="s">
        <v>80</v>
      </c>
      <c r="G2213" t="s">
        <v>179</v>
      </c>
      <c r="H2213" t="s">
        <v>180</v>
      </c>
      <c r="I2213" t="s">
        <v>96</v>
      </c>
      <c r="J2213" t="s">
        <v>111</v>
      </c>
      <c r="K2213" t="s">
        <v>225</v>
      </c>
      <c r="L2213">
        <v>8383.34</v>
      </c>
      <c r="M2213">
        <v>7</v>
      </c>
      <c r="N2213">
        <v>0.1</v>
      </c>
      <c r="O2213">
        <v>1458.42</v>
      </c>
    </row>
    <row r="2214" spans="1:15" x14ac:dyDescent="0.3">
      <c r="A2214" t="s">
        <v>4156</v>
      </c>
      <c r="B2214" t="s">
        <v>4157</v>
      </c>
      <c r="C2214" t="s">
        <v>427</v>
      </c>
      <c r="D2214" t="s">
        <v>61</v>
      </c>
      <c r="E2214" t="s">
        <v>656</v>
      </c>
      <c r="F2214" t="s">
        <v>80</v>
      </c>
      <c r="G2214" t="s">
        <v>72</v>
      </c>
      <c r="H2214" t="s">
        <v>73</v>
      </c>
      <c r="I2214" t="s">
        <v>83</v>
      </c>
      <c r="J2214" t="s">
        <v>449</v>
      </c>
      <c r="K2214" t="s">
        <v>450</v>
      </c>
      <c r="L2214">
        <v>51241.56</v>
      </c>
      <c r="M2214">
        <v>6</v>
      </c>
      <c r="N2214">
        <v>0.15</v>
      </c>
      <c r="O2214">
        <v>13924.91</v>
      </c>
    </row>
    <row r="2215" spans="1:15" x14ac:dyDescent="0.3">
      <c r="A2215" t="s">
        <v>4158</v>
      </c>
      <c r="B2215" t="s">
        <v>2288</v>
      </c>
      <c r="C2215" t="s">
        <v>376</v>
      </c>
      <c r="D2215" t="s">
        <v>50</v>
      </c>
      <c r="E2215" t="s">
        <v>937</v>
      </c>
      <c r="F2215" t="s">
        <v>71</v>
      </c>
      <c r="G2215" t="s">
        <v>179</v>
      </c>
      <c r="H2215" t="s">
        <v>180</v>
      </c>
      <c r="I2215" t="s">
        <v>55</v>
      </c>
      <c r="J2215" t="s">
        <v>141</v>
      </c>
      <c r="K2215" t="s">
        <v>978</v>
      </c>
      <c r="L2215">
        <v>50342.559999999998</v>
      </c>
      <c r="M2215">
        <v>8</v>
      </c>
      <c r="N2215">
        <v>0.05</v>
      </c>
      <c r="O2215">
        <v>13843.65</v>
      </c>
    </row>
    <row r="2216" spans="1:15" x14ac:dyDescent="0.3">
      <c r="A2216" t="s">
        <v>4159</v>
      </c>
      <c r="B2216" t="s">
        <v>1296</v>
      </c>
      <c r="C2216" t="s">
        <v>2504</v>
      </c>
      <c r="D2216" t="s">
        <v>50</v>
      </c>
      <c r="E2216" t="s">
        <v>506</v>
      </c>
      <c r="F2216" t="s">
        <v>52</v>
      </c>
      <c r="G2216" t="s">
        <v>179</v>
      </c>
      <c r="H2216" t="s">
        <v>236</v>
      </c>
      <c r="I2216" t="s">
        <v>96</v>
      </c>
      <c r="J2216" t="s">
        <v>111</v>
      </c>
      <c r="K2216" t="s">
        <v>328</v>
      </c>
      <c r="L2216">
        <v>59745.599999999999</v>
      </c>
      <c r="M2216">
        <v>6</v>
      </c>
      <c r="N2216">
        <v>0.05</v>
      </c>
      <c r="O2216">
        <v>20127.439999999999</v>
      </c>
    </row>
    <row r="2217" spans="1:15" x14ac:dyDescent="0.3">
      <c r="A2217" t="s">
        <v>4160</v>
      </c>
      <c r="B2217" t="s">
        <v>632</v>
      </c>
      <c r="C2217" t="s">
        <v>4083</v>
      </c>
      <c r="D2217" t="s">
        <v>102</v>
      </c>
      <c r="E2217" t="s">
        <v>1319</v>
      </c>
      <c r="F2217" t="s">
        <v>71</v>
      </c>
      <c r="G2217" t="s">
        <v>81</v>
      </c>
      <c r="H2217" t="s">
        <v>82</v>
      </c>
      <c r="I2217" t="s">
        <v>83</v>
      </c>
      <c r="J2217" t="s">
        <v>84</v>
      </c>
      <c r="K2217" t="s">
        <v>105</v>
      </c>
      <c r="L2217">
        <v>71926.61</v>
      </c>
      <c r="M2217">
        <v>7</v>
      </c>
      <c r="N2217">
        <v>0</v>
      </c>
      <c r="O2217">
        <v>26434.74</v>
      </c>
    </row>
    <row r="2218" spans="1:15" x14ac:dyDescent="0.3">
      <c r="A2218" t="s">
        <v>4161</v>
      </c>
      <c r="B2218" t="s">
        <v>1780</v>
      </c>
      <c r="C2218" t="s">
        <v>2249</v>
      </c>
      <c r="D2218" t="s">
        <v>61</v>
      </c>
      <c r="E2218" t="s">
        <v>1501</v>
      </c>
      <c r="F2218" t="s">
        <v>71</v>
      </c>
      <c r="G2218" t="s">
        <v>63</v>
      </c>
      <c r="H2218" t="s">
        <v>213</v>
      </c>
      <c r="I2218" t="s">
        <v>55</v>
      </c>
      <c r="J2218" t="s">
        <v>65</v>
      </c>
      <c r="K2218" t="s">
        <v>66</v>
      </c>
      <c r="L2218">
        <v>132810.79999999999</v>
      </c>
      <c r="M2218">
        <v>10</v>
      </c>
      <c r="N2218">
        <v>0.2</v>
      </c>
      <c r="O2218">
        <v>39135.47</v>
      </c>
    </row>
    <row r="2219" spans="1:15" x14ac:dyDescent="0.3">
      <c r="A2219" t="s">
        <v>4162</v>
      </c>
      <c r="B2219" t="s">
        <v>1630</v>
      </c>
      <c r="C2219" t="s">
        <v>1081</v>
      </c>
      <c r="D2219" t="s">
        <v>78</v>
      </c>
      <c r="E2219" t="s">
        <v>1145</v>
      </c>
      <c r="F2219" t="s">
        <v>52</v>
      </c>
      <c r="G2219" t="s">
        <v>53</v>
      </c>
      <c r="H2219" t="s">
        <v>246</v>
      </c>
      <c r="I2219" t="s">
        <v>118</v>
      </c>
      <c r="J2219" t="s">
        <v>303</v>
      </c>
      <c r="K2219" t="s">
        <v>421</v>
      </c>
      <c r="L2219">
        <v>66368.58</v>
      </c>
      <c r="M2219">
        <v>6</v>
      </c>
      <c r="N2219">
        <v>0.2</v>
      </c>
      <c r="O2219">
        <v>9812.19</v>
      </c>
    </row>
    <row r="2220" spans="1:15" x14ac:dyDescent="0.3">
      <c r="A2220" t="s">
        <v>4163</v>
      </c>
      <c r="B2220" t="s">
        <v>3376</v>
      </c>
      <c r="C2220" t="s">
        <v>1035</v>
      </c>
      <c r="D2220" t="s">
        <v>50</v>
      </c>
      <c r="E2220" t="s">
        <v>2446</v>
      </c>
      <c r="F2220" t="s">
        <v>52</v>
      </c>
      <c r="G2220" t="s">
        <v>179</v>
      </c>
      <c r="H2220" t="s">
        <v>236</v>
      </c>
      <c r="I2220" t="s">
        <v>96</v>
      </c>
      <c r="J2220" t="s">
        <v>135</v>
      </c>
      <c r="K2220" t="s">
        <v>395</v>
      </c>
      <c r="L2220">
        <v>3265.8</v>
      </c>
      <c r="M2220">
        <v>10</v>
      </c>
      <c r="N2220">
        <v>0</v>
      </c>
      <c r="O2220">
        <v>922.37</v>
      </c>
    </row>
    <row r="2221" spans="1:15" x14ac:dyDescent="0.3">
      <c r="A2221" t="s">
        <v>4164</v>
      </c>
      <c r="B2221" t="s">
        <v>4165</v>
      </c>
      <c r="C2221" t="s">
        <v>4069</v>
      </c>
      <c r="D2221" t="s">
        <v>78</v>
      </c>
      <c r="E2221" t="s">
        <v>1409</v>
      </c>
      <c r="F2221" t="s">
        <v>80</v>
      </c>
      <c r="G2221" t="s">
        <v>72</v>
      </c>
      <c r="H2221" t="s">
        <v>73</v>
      </c>
      <c r="I2221" t="s">
        <v>118</v>
      </c>
      <c r="J2221" t="s">
        <v>119</v>
      </c>
      <c r="K2221" t="s">
        <v>270</v>
      </c>
      <c r="L2221">
        <v>65346.55</v>
      </c>
      <c r="M2221">
        <v>5</v>
      </c>
      <c r="N2221">
        <v>0.1</v>
      </c>
      <c r="O2221">
        <v>19450.509999999998</v>
      </c>
    </row>
    <row r="2222" spans="1:15" x14ac:dyDescent="0.3">
      <c r="A2222" t="s">
        <v>4166</v>
      </c>
      <c r="B2222" t="s">
        <v>3712</v>
      </c>
      <c r="C2222" t="s">
        <v>594</v>
      </c>
      <c r="D2222" t="s">
        <v>102</v>
      </c>
      <c r="E2222" t="s">
        <v>920</v>
      </c>
      <c r="F2222" t="s">
        <v>80</v>
      </c>
      <c r="G2222" t="s">
        <v>63</v>
      </c>
      <c r="H2222" t="s">
        <v>172</v>
      </c>
      <c r="I2222" t="s">
        <v>96</v>
      </c>
      <c r="J2222" t="s">
        <v>97</v>
      </c>
      <c r="K2222" t="s">
        <v>181</v>
      </c>
      <c r="L2222">
        <v>18424.919999999998</v>
      </c>
      <c r="M2222">
        <v>4</v>
      </c>
      <c r="N2222">
        <v>0.15</v>
      </c>
      <c r="O2222">
        <v>3013.43</v>
      </c>
    </row>
    <row r="2223" spans="1:15" x14ac:dyDescent="0.3">
      <c r="A2223" t="s">
        <v>4167</v>
      </c>
      <c r="B2223" t="s">
        <v>2372</v>
      </c>
      <c r="C2223" t="s">
        <v>1728</v>
      </c>
      <c r="D2223" t="s">
        <v>102</v>
      </c>
      <c r="E2223" t="s">
        <v>1335</v>
      </c>
      <c r="F2223" t="s">
        <v>52</v>
      </c>
      <c r="G2223" t="s">
        <v>72</v>
      </c>
      <c r="H2223" t="s">
        <v>104</v>
      </c>
      <c r="I2223" t="s">
        <v>118</v>
      </c>
      <c r="J2223" t="s">
        <v>191</v>
      </c>
      <c r="K2223" t="s">
        <v>829</v>
      </c>
      <c r="L2223">
        <v>106198.3</v>
      </c>
      <c r="M2223">
        <v>10</v>
      </c>
      <c r="N2223">
        <v>0.2</v>
      </c>
      <c r="O2223">
        <v>13463.26</v>
      </c>
    </row>
    <row r="2224" spans="1:15" x14ac:dyDescent="0.3">
      <c r="A2224" t="s">
        <v>4168</v>
      </c>
      <c r="B2224" t="s">
        <v>369</v>
      </c>
      <c r="C2224" t="s">
        <v>2098</v>
      </c>
      <c r="D2224" t="s">
        <v>78</v>
      </c>
      <c r="E2224" t="s">
        <v>3266</v>
      </c>
      <c r="F2224" t="s">
        <v>52</v>
      </c>
      <c r="G2224" t="s">
        <v>63</v>
      </c>
      <c r="H2224" t="s">
        <v>64</v>
      </c>
      <c r="I2224" t="s">
        <v>96</v>
      </c>
      <c r="J2224" t="s">
        <v>111</v>
      </c>
      <c r="K2224" t="s">
        <v>112</v>
      </c>
      <c r="L2224">
        <v>63907.68</v>
      </c>
      <c r="M2224">
        <v>8</v>
      </c>
      <c r="N2224">
        <v>0.05</v>
      </c>
      <c r="O2224">
        <v>9243.7099999999991</v>
      </c>
    </row>
    <row r="2225" spans="1:15" x14ac:dyDescent="0.3">
      <c r="A2225" t="s">
        <v>4169</v>
      </c>
      <c r="B2225" t="s">
        <v>4170</v>
      </c>
      <c r="C2225" t="s">
        <v>1917</v>
      </c>
      <c r="D2225" t="s">
        <v>102</v>
      </c>
      <c r="E2225" t="s">
        <v>1027</v>
      </c>
      <c r="F2225" t="s">
        <v>71</v>
      </c>
      <c r="G2225" t="s">
        <v>81</v>
      </c>
      <c r="H2225" t="s">
        <v>186</v>
      </c>
      <c r="I2225" t="s">
        <v>96</v>
      </c>
      <c r="J2225" t="s">
        <v>166</v>
      </c>
      <c r="K2225" t="s">
        <v>167</v>
      </c>
      <c r="L2225">
        <v>19525.12</v>
      </c>
      <c r="M2225">
        <v>4</v>
      </c>
      <c r="N2225">
        <v>0</v>
      </c>
      <c r="O2225">
        <v>4676.66</v>
      </c>
    </row>
    <row r="2226" spans="1:15" x14ac:dyDescent="0.3">
      <c r="A2226" t="s">
        <v>4171</v>
      </c>
      <c r="B2226" t="s">
        <v>1600</v>
      </c>
      <c r="C2226" t="s">
        <v>984</v>
      </c>
      <c r="D2226" t="s">
        <v>61</v>
      </c>
      <c r="E2226" t="s">
        <v>224</v>
      </c>
      <c r="F2226" t="s">
        <v>52</v>
      </c>
      <c r="G2226" t="s">
        <v>53</v>
      </c>
      <c r="H2226" t="s">
        <v>110</v>
      </c>
      <c r="I2226" t="s">
        <v>83</v>
      </c>
      <c r="J2226" t="s">
        <v>84</v>
      </c>
      <c r="K2226" t="s">
        <v>257</v>
      </c>
      <c r="L2226">
        <v>3697.19</v>
      </c>
      <c r="M2226">
        <v>1</v>
      </c>
      <c r="N2226">
        <v>0.05</v>
      </c>
      <c r="O2226">
        <v>1045.97</v>
      </c>
    </row>
    <row r="2227" spans="1:15" x14ac:dyDescent="0.3">
      <c r="A2227" t="s">
        <v>4172</v>
      </c>
      <c r="B2227" t="s">
        <v>755</v>
      </c>
      <c r="C2227" t="s">
        <v>3030</v>
      </c>
      <c r="D2227" t="s">
        <v>78</v>
      </c>
      <c r="E2227" t="s">
        <v>1707</v>
      </c>
      <c r="F2227" t="s">
        <v>71</v>
      </c>
      <c r="G2227" t="s">
        <v>81</v>
      </c>
      <c r="H2227" t="s">
        <v>284</v>
      </c>
      <c r="I2227" t="s">
        <v>83</v>
      </c>
      <c r="J2227" t="s">
        <v>449</v>
      </c>
      <c r="K2227" t="s">
        <v>775</v>
      </c>
      <c r="L2227">
        <v>34040.300000000003</v>
      </c>
      <c r="M2227">
        <v>7</v>
      </c>
      <c r="N2227">
        <v>0.05</v>
      </c>
      <c r="O2227">
        <v>9227.7199999999993</v>
      </c>
    </row>
    <row r="2228" spans="1:15" x14ac:dyDescent="0.3">
      <c r="A2228" t="s">
        <v>4173</v>
      </c>
      <c r="B2228" t="s">
        <v>223</v>
      </c>
      <c r="C2228" t="s">
        <v>2135</v>
      </c>
      <c r="D2228" t="s">
        <v>78</v>
      </c>
      <c r="E2228" t="s">
        <v>707</v>
      </c>
      <c r="F2228" t="s">
        <v>80</v>
      </c>
      <c r="G2228" t="s">
        <v>63</v>
      </c>
      <c r="H2228" t="s">
        <v>172</v>
      </c>
      <c r="I2228" t="s">
        <v>118</v>
      </c>
      <c r="J2228" t="s">
        <v>191</v>
      </c>
      <c r="K2228" t="s">
        <v>192</v>
      </c>
      <c r="L2228">
        <v>43604.91</v>
      </c>
      <c r="M2228">
        <v>3</v>
      </c>
      <c r="N2228">
        <v>0.05</v>
      </c>
      <c r="O2228">
        <v>13796.09</v>
      </c>
    </row>
    <row r="2229" spans="1:15" x14ac:dyDescent="0.3">
      <c r="A2229" t="s">
        <v>4174</v>
      </c>
      <c r="B2229" t="s">
        <v>3135</v>
      </c>
      <c r="C2229" t="s">
        <v>813</v>
      </c>
      <c r="D2229" t="s">
        <v>78</v>
      </c>
      <c r="E2229" t="s">
        <v>2450</v>
      </c>
      <c r="F2229" t="s">
        <v>71</v>
      </c>
      <c r="G2229" t="s">
        <v>81</v>
      </c>
      <c r="H2229" t="s">
        <v>284</v>
      </c>
      <c r="I2229" t="s">
        <v>118</v>
      </c>
      <c r="J2229" t="s">
        <v>230</v>
      </c>
      <c r="K2229" t="s">
        <v>351</v>
      </c>
      <c r="L2229">
        <v>62903.64</v>
      </c>
      <c r="M2229">
        <v>6</v>
      </c>
      <c r="N2229">
        <v>0</v>
      </c>
      <c r="O2229">
        <v>10799.82</v>
      </c>
    </row>
    <row r="2230" spans="1:15" x14ac:dyDescent="0.3">
      <c r="A2230" t="s">
        <v>4175</v>
      </c>
      <c r="B2230" t="s">
        <v>467</v>
      </c>
      <c r="C2230" t="s">
        <v>2709</v>
      </c>
      <c r="D2230" t="s">
        <v>50</v>
      </c>
      <c r="E2230" t="s">
        <v>499</v>
      </c>
      <c r="F2230" t="s">
        <v>71</v>
      </c>
      <c r="G2230" t="s">
        <v>72</v>
      </c>
      <c r="H2230" t="s">
        <v>117</v>
      </c>
      <c r="I2230" t="s">
        <v>83</v>
      </c>
      <c r="J2230" t="s">
        <v>379</v>
      </c>
      <c r="K2230" t="s">
        <v>562</v>
      </c>
      <c r="L2230">
        <v>70339.3</v>
      </c>
      <c r="M2230">
        <v>5</v>
      </c>
      <c r="N2230">
        <v>0.1</v>
      </c>
      <c r="O2230">
        <v>16402.41</v>
      </c>
    </row>
    <row r="2231" spans="1:15" x14ac:dyDescent="0.3">
      <c r="A2231" t="s">
        <v>4176</v>
      </c>
      <c r="B2231" t="s">
        <v>361</v>
      </c>
      <c r="C2231" t="s">
        <v>923</v>
      </c>
      <c r="D2231" t="s">
        <v>102</v>
      </c>
      <c r="E2231" t="s">
        <v>948</v>
      </c>
      <c r="F2231" t="s">
        <v>52</v>
      </c>
      <c r="G2231" t="s">
        <v>179</v>
      </c>
      <c r="H2231" t="s">
        <v>180</v>
      </c>
      <c r="I2231" t="s">
        <v>55</v>
      </c>
      <c r="J2231" t="s">
        <v>65</v>
      </c>
      <c r="K2231" t="s">
        <v>66</v>
      </c>
      <c r="L2231">
        <v>12672.54</v>
      </c>
      <c r="M2231">
        <v>1</v>
      </c>
      <c r="N2231">
        <v>0.1</v>
      </c>
      <c r="O2231">
        <v>4477.53</v>
      </c>
    </row>
    <row r="2232" spans="1:15" x14ac:dyDescent="0.3">
      <c r="A2232" t="s">
        <v>4177</v>
      </c>
      <c r="B2232" t="s">
        <v>2627</v>
      </c>
      <c r="C2232" t="s">
        <v>3003</v>
      </c>
      <c r="D2232" t="s">
        <v>61</v>
      </c>
      <c r="E2232" t="s">
        <v>581</v>
      </c>
      <c r="F2232" t="s">
        <v>80</v>
      </c>
      <c r="G2232" t="s">
        <v>53</v>
      </c>
      <c r="H2232" t="s">
        <v>54</v>
      </c>
      <c r="I2232" t="s">
        <v>118</v>
      </c>
      <c r="J2232" t="s">
        <v>119</v>
      </c>
      <c r="K2232" t="s">
        <v>197</v>
      </c>
      <c r="L2232">
        <v>32024.25</v>
      </c>
      <c r="M2232">
        <v>5</v>
      </c>
      <c r="N2232">
        <v>0.25</v>
      </c>
      <c r="O2232">
        <v>7489.46</v>
      </c>
    </row>
    <row r="2233" spans="1:15" x14ac:dyDescent="0.3">
      <c r="A2233" t="s">
        <v>4178</v>
      </c>
      <c r="B2233" t="s">
        <v>1173</v>
      </c>
      <c r="C2233" t="s">
        <v>4179</v>
      </c>
      <c r="D2233" t="s">
        <v>78</v>
      </c>
      <c r="E2233" t="s">
        <v>1192</v>
      </c>
      <c r="F2233" t="s">
        <v>71</v>
      </c>
      <c r="G2233" t="s">
        <v>72</v>
      </c>
      <c r="H2233" t="s">
        <v>73</v>
      </c>
      <c r="I2233" t="s">
        <v>55</v>
      </c>
      <c r="J2233" t="s">
        <v>65</v>
      </c>
      <c r="K2233" t="s">
        <v>66</v>
      </c>
      <c r="L2233">
        <v>42577</v>
      </c>
      <c r="M2233">
        <v>4</v>
      </c>
      <c r="N2233">
        <v>0.15</v>
      </c>
      <c r="O2233">
        <v>14416.31</v>
      </c>
    </row>
    <row r="2234" spans="1:15" x14ac:dyDescent="0.3">
      <c r="A2234" t="s">
        <v>4180</v>
      </c>
      <c r="B2234" t="s">
        <v>376</v>
      </c>
      <c r="C2234" t="s">
        <v>1817</v>
      </c>
      <c r="D2234" t="s">
        <v>78</v>
      </c>
      <c r="E2234" t="s">
        <v>2670</v>
      </c>
      <c r="F2234" t="s">
        <v>80</v>
      </c>
      <c r="G2234" t="s">
        <v>53</v>
      </c>
      <c r="H2234" t="s">
        <v>246</v>
      </c>
      <c r="I2234" t="s">
        <v>96</v>
      </c>
      <c r="J2234" t="s">
        <v>135</v>
      </c>
      <c r="K2234" t="s">
        <v>136</v>
      </c>
      <c r="L2234">
        <v>11134</v>
      </c>
      <c r="M2234">
        <v>10</v>
      </c>
      <c r="N2234">
        <v>0.25</v>
      </c>
      <c r="O2234">
        <v>1621.08</v>
      </c>
    </row>
    <row r="2235" spans="1:15" x14ac:dyDescent="0.3">
      <c r="A2235" t="s">
        <v>4181</v>
      </c>
      <c r="B2235" t="s">
        <v>3090</v>
      </c>
      <c r="C2235" t="s">
        <v>1643</v>
      </c>
      <c r="D2235" t="s">
        <v>61</v>
      </c>
      <c r="E2235" t="s">
        <v>316</v>
      </c>
      <c r="F2235" t="s">
        <v>80</v>
      </c>
      <c r="G2235" t="s">
        <v>63</v>
      </c>
      <c r="H2235" t="s">
        <v>172</v>
      </c>
      <c r="I2235" t="s">
        <v>96</v>
      </c>
      <c r="J2235" t="s">
        <v>111</v>
      </c>
      <c r="K2235" t="s">
        <v>328</v>
      </c>
      <c r="L2235">
        <v>7245.21</v>
      </c>
      <c r="M2235">
        <v>3</v>
      </c>
      <c r="N2235">
        <v>0.2</v>
      </c>
      <c r="O2235">
        <v>1674.91</v>
      </c>
    </row>
    <row r="2236" spans="1:15" x14ac:dyDescent="0.3">
      <c r="A2236" t="s">
        <v>4182</v>
      </c>
      <c r="B2236" t="s">
        <v>69</v>
      </c>
      <c r="C2236" t="s">
        <v>2879</v>
      </c>
      <c r="D2236" t="s">
        <v>50</v>
      </c>
      <c r="E2236" t="s">
        <v>70</v>
      </c>
      <c r="F2236" t="s">
        <v>71</v>
      </c>
      <c r="G2236" t="s">
        <v>179</v>
      </c>
      <c r="H2236" t="s">
        <v>180</v>
      </c>
      <c r="I2236" t="s">
        <v>96</v>
      </c>
      <c r="J2236" t="s">
        <v>166</v>
      </c>
      <c r="K2236" t="s">
        <v>167</v>
      </c>
      <c r="L2236">
        <v>28703.1</v>
      </c>
      <c r="M2236">
        <v>2</v>
      </c>
      <c r="N2236">
        <v>0.25</v>
      </c>
      <c r="O2236">
        <v>8030.69</v>
      </c>
    </row>
    <row r="2237" spans="1:15" x14ac:dyDescent="0.3">
      <c r="A2237" t="s">
        <v>4183</v>
      </c>
      <c r="B2237" t="s">
        <v>215</v>
      </c>
      <c r="C2237" t="s">
        <v>1654</v>
      </c>
      <c r="D2237" t="s">
        <v>61</v>
      </c>
      <c r="E2237" t="s">
        <v>79</v>
      </c>
      <c r="F2237" t="s">
        <v>71</v>
      </c>
      <c r="G2237" t="s">
        <v>72</v>
      </c>
      <c r="H2237" t="s">
        <v>117</v>
      </c>
      <c r="I2237" t="s">
        <v>96</v>
      </c>
      <c r="J2237" t="s">
        <v>166</v>
      </c>
      <c r="K2237" t="s">
        <v>762</v>
      </c>
      <c r="L2237">
        <v>107455.12</v>
      </c>
      <c r="M2237">
        <v>8</v>
      </c>
      <c r="N2237">
        <v>0</v>
      </c>
      <c r="O2237">
        <v>32709.54</v>
      </c>
    </row>
    <row r="2238" spans="1:15" x14ac:dyDescent="0.3">
      <c r="A2238" t="s">
        <v>4184</v>
      </c>
      <c r="B2238" t="s">
        <v>145</v>
      </c>
      <c r="C2238" t="s">
        <v>4185</v>
      </c>
      <c r="D2238" t="s">
        <v>61</v>
      </c>
      <c r="E2238" t="s">
        <v>2545</v>
      </c>
      <c r="F2238" t="s">
        <v>80</v>
      </c>
      <c r="G2238" t="s">
        <v>81</v>
      </c>
      <c r="H2238" t="s">
        <v>284</v>
      </c>
      <c r="I2238" t="s">
        <v>96</v>
      </c>
      <c r="J2238" t="s">
        <v>135</v>
      </c>
      <c r="K2238" t="s">
        <v>395</v>
      </c>
      <c r="L2238">
        <v>12781.49</v>
      </c>
      <c r="M2238">
        <v>1</v>
      </c>
      <c r="N2238">
        <v>0.05</v>
      </c>
      <c r="O2238">
        <v>4781.41</v>
      </c>
    </row>
    <row r="2239" spans="1:15" x14ac:dyDescent="0.3">
      <c r="A2239" t="s">
        <v>4186</v>
      </c>
      <c r="B2239" t="s">
        <v>901</v>
      </c>
      <c r="C2239" t="s">
        <v>1352</v>
      </c>
      <c r="D2239" t="s">
        <v>61</v>
      </c>
      <c r="E2239" t="s">
        <v>1108</v>
      </c>
      <c r="F2239" t="s">
        <v>52</v>
      </c>
      <c r="G2239" t="s">
        <v>179</v>
      </c>
      <c r="H2239" t="s">
        <v>180</v>
      </c>
      <c r="I2239" t="s">
        <v>83</v>
      </c>
      <c r="J2239" t="s">
        <v>156</v>
      </c>
      <c r="K2239" t="s">
        <v>208</v>
      </c>
      <c r="L2239">
        <v>54225.440000000002</v>
      </c>
      <c r="M2239">
        <v>8</v>
      </c>
      <c r="N2239">
        <v>0.1</v>
      </c>
      <c r="O2239">
        <v>17302.689999999999</v>
      </c>
    </row>
    <row r="2240" spans="1:15" x14ac:dyDescent="0.3">
      <c r="A2240" t="s">
        <v>4187</v>
      </c>
      <c r="B2240" t="s">
        <v>1439</v>
      </c>
      <c r="C2240" t="s">
        <v>2274</v>
      </c>
      <c r="D2240" t="s">
        <v>78</v>
      </c>
      <c r="E2240" t="s">
        <v>869</v>
      </c>
      <c r="F2240" t="s">
        <v>71</v>
      </c>
      <c r="G2240" t="s">
        <v>63</v>
      </c>
      <c r="H2240" t="s">
        <v>202</v>
      </c>
      <c r="I2240" t="s">
        <v>83</v>
      </c>
      <c r="J2240" t="s">
        <v>156</v>
      </c>
      <c r="K2240" t="s">
        <v>157</v>
      </c>
      <c r="L2240">
        <v>21448.21</v>
      </c>
      <c r="M2240">
        <v>7</v>
      </c>
      <c r="N2240">
        <v>0.05</v>
      </c>
      <c r="O2240">
        <v>4620.37</v>
      </c>
    </row>
    <row r="2241" spans="1:15" x14ac:dyDescent="0.3">
      <c r="A2241" t="s">
        <v>4188</v>
      </c>
      <c r="B2241" t="s">
        <v>1225</v>
      </c>
      <c r="C2241" t="s">
        <v>940</v>
      </c>
      <c r="D2241" t="s">
        <v>50</v>
      </c>
      <c r="E2241" t="s">
        <v>951</v>
      </c>
      <c r="F2241" t="s">
        <v>71</v>
      </c>
      <c r="G2241" t="s">
        <v>179</v>
      </c>
      <c r="H2241" t="s">
        <v>180</v>
      </c>
      <c r="I2241" t="s">
        <v>118</v>
      </c>
      <c r="J2241" t="s">
        <v>230</v>
      </c>
      <c r="K2241" t="s">
        <v>351</v>
      </c>
      <c r="L2241">
        <v>39283.93</v>
      </c>
      <c r="M2241">
        <v>7</v>
      </c>
      <c r="N2241">
        <v>0.2</v>
      </c>
      <c r="O2241">
        <v>10024.91</v>
      </c>
    </row>
    <row r="2242" spans="1:15" x14ac:dyDescent="0.3">
      <c r="A2242" t="s">
        <v>4189</v>
      </c>
      <c r="B2242" t="s">
        <v>2012</v>
      </c>
      <c r="C2242" t="s">
        <v>1433</v>
      </c>
      <c r="D2242" t="s">
        <v>102</v>
      </c>
      <c r="E2242" t="s">
        <v>420</v>
      </c>
      <c r="F2242" t="s">
        <v>71</v>
      </c>
      <c r="G2242" t="s">
        <v>81</v>
      </c>
      <c r="H2242" t="s">
        <v>186</v>
      </c>
      <c r="I2242" t="s">
        <v>118</v>
      </c>
      <c r="J2242" t="s">
        <v>119</v>
      </c>
      <c r="K2242" t="s">
        <v>120</v>
      </c>
      <c r="L2242">
        <v>68844.350000000006</v>
      </c>
      <c r="M2242">
        <v>5</v>
      </c>
      <c r="N2242">
        <v>0.1</v>
      </c>
      <c r="O2242">
        <v>22044.04</v>
      </c>
    </row>
    <row r="2243" spans="1:15" x14ac:dyDescent="0.3">
      <c r="A2243" t="s">
        <v>4190</v>
      </c>
      <c r="B2243" t="s">
        <v>878</v>
      </c>
      <c r="C2243" t="s">
        <v>1902</v>
      </c>
      <c r="D2243" t="s">
        <v>102</v>
      </c>
      <c r="E2243" t="s">
        <v>930</v>
      </c>
      <c r="F2243" t="s">
        <v>80</v>
      </c>
      <c r="G2243" t="s">
        <v>72</v>
      </c>
      <c r="H2243" t="s">
        <v>346</v>
      </c>
      <c r="I2243" t="s">
        <v>96</v>
      </c>
      <c r="J2243" t="s">
        <v>97</v>
      </c>
      <c r="K2243" t="s">
        <v>98</v>
      </c>
      <c r="L2243">
        <v>2026.64</v>
      </c>
      <c r="M2243">
        <v>8</v>
      </c>
      <c r="N2243">
        <v>0.25</v>
      </c>
      <c r="O2243">
        <v>342.35</v>
      </c>
    </row>
    <row r="2244" spans="1:15" x14ac:dyDescent="0.3">
      <c r="A2244" t="s">
        <v>4191</v>
      </c>
      <c r="B2244" t="s">
        <v>1433</v>
      </c>
      <c r="C2244" t="s">
        <v>354</v>
      </c>
      <c r="D2244" t="s">
        <v>78</v>
      </c>
      <c r="E2244" t="s">
        <v>1308</v>
      </c>
      <c r="F2244" t="s">
        <v>71</v>
      </c>
      <c r="G2244" t="s">
        <v>81</v>
      </c>
      <c r="H2244" t="s">
        <v>186</v>
      </c>
      <c r="I2244" t="s">
        <v>55</v>
      </c>
      <c r="J2244" t="s">
        <v>65</v>
      </c>
      <c r="K2244" t="s">
        <v>66</v>
      </c>
      <c r="L2244">
        <v>24831.57</v>
      </c>
      <c r="M2244">
        <v>3</v>
      </c>
      <c r="N2244">
        <v>0.05</v>
      </c>
      <c r="O2244">
        <v>7083.57</v>
      </c>
    </row>
    <row r="2245" spans="1:15" x14ac:dyDescent="0.3">
      <c r="A2245" t="s">
        <v>4192</v>
      </c>
      <c r="B2245" t="s">
        <v>3890</v>
      </c>
      <c r="C2245" t="s">
        <v>2789</v>
      </c>
      <c r="D2245" t="s">
        <v>61</v>
      </c>
      <c r="E2245" t="s">
        <v>1186</v>
      </c>
      <c r="F2245" t="s">
        <v>71</v>
      </c>
      <c r="G2245" t="s">
        <v>81</v>
      </c>
      <c r="H2245" t="s">
        <v>186</v>
      </c>
      <c r="I2245" t="s">
        <v>118</v>
      </c>
      <c r="J2245" t="s">
        <v>191</v>
      </c>
      <c r="K2245" t="s">
        <v>829</v>
      </c>
      <c r="L2245">
        <v>219.39</v>
      </c>
      <c r="M2245">
        <v>1</v>
      </c>
      <c r="N2245">
        <v>0.05</v>
      </c>
      <c r="O2245">
        <v>38.26</v>
      </c>
    </row>
    <row r="2246" spans="1:15" x14ac:dyDescent="0.3">
      <c r="A2246" t="s">
        <v>4193</v>
      </c>
      <c r="B2246" t="s">
        <v>773</v>
      </c>
      <c r="C2246" t="s">
        <v>1567</v>
      </c>
      <c r="D2246" t="s">
        <v>102</v>
      </c>
      <c r="E2246" t="s">
        <v>390</v>
      </c>
      <c r="F2246" t="s">
        <v>71</v>
      </c>
      <c r="G2246" t="s">
        <v>63</v>
      </c>
      <c r="H2246" t="s">
        <v>213</v>
      </c>
      <c r="I2246" t="s">
        <v>83</v>
      </c>
      <c r="J2246" t="s">
        <v>449</v>
      </c>
      <c r="K2246" t="s">
        <v>681</v>
      </c>
      <c r="L2246">
        <v>40560.660000000003</v>
      </c>
      <c r="M2246">
        <v>7</v>
      </c>
      <c r="N2246">
        <v>0.15</v>
      </c>
      <c r="O2246">
        <v>5435.11</v>
      </c>
    </row>
    <row r="2247" spans="1:15" x14ac:dyDescent="0.3">
      <c r="A2247" t="s">
        <v>4194</v>
      </c>
      <c r="B2247" t="s">
        <v>2141</v>
      </c>
      <c r="C2247" t="s">
        <v>659</v>
      </c>
      <c r="D2247" t="s">
        <v>78</v>
      </c>
      <c r="E2247" t="s">
        <v>2231</v>
      </c>
      <c r="F2247" t="s">
        <v>71</v>
      </c>
      <c r="G2247" t="s">
        <v>179</v>
      </c>
      <c r="H2247" t="s">
        <v>180</v>
      </c>
      <c r="I2247" t="s">
        <v>55</v>
      </c>
      <c r="J2247" t="s">
        <v>65</v>
      </c>
      <c r="K2247" t="s">
        <v>325</v>
      </c>
      <c r="L2247">
        <v>25315.02</v>
      </c>
      <c r="M2247">
        <v>3</v>
      </c>
      <c r="N2247">
        <v>0.1</v>
      </c>
      <c r="O2247">
        <v>7756.52</v>
      </c>
    </row>
    <row r="2248" spans="1:15" x14ac:dyDescent="0.3">
      <c r="A2248" t="s">
        <v>4195</v>
      </c>
      <c r="B2248" t="s">
        <v>3432</v>
      </c>
      <c r="C2248" t="s">
        <v>936</v>
      </c>
      <c r="D2248" t="s">
        <v>78</v>
      </c>
      <c r="E2248" t="s">
        <v>506</v>
      </c>
      <c r="F2248" t="s">
        <v>52</v>
      </c>
      <c r="G2248" t="s">
        <v>81</v>
      </c>
      <c r="H2248" t="s">
        <v>82</v>
      </c>
      <c r="I2248" t="s">
        <v>118</v>
      </c>
      <c r="J2248" t="s">
        <v>191</v>
      </c>
      <c r="K2248" t="s">
        <v>290</v>
      </c>
      <c r="L2248">
        <v>1927.12</v>
      </c>
      <c r="M2248">
        <v>8</v>
      </c>
      <c r="N2248">
        <v>0.25</v>
      </c>
      <c r="O2248">
        <v>535.32000000000005</v>
      </c>
    </row>
    <row r="2249" spans="1:15" x14ac:dyDescent="0.3">
      <c r="A2249" t="s">
        <v>4196</v>
      </c>
      <c r="B2249" t="s">
        <v>1206</v>
      </c>
      <c r="C2249" t="s">
        <v>3948</v>
      </c>
      <c r="D2249" t="s">
        <v>102</v>
      </c>
      <c r="E2249" t="s">
        <v>332</v>
      </c>
      <c r="F2249" t="s">
        <v>71</v>
      </c>
      <c r="G2249" t="s">
        <v>53</v>
      </c>
      <c r="H2249" t="s">
        <v>54</v>
      </c>
      <c r="I2249" t="s">
        <v>96</v>
      </c>
      <c r="J2249" t="s">
        <v>166</v>
      </c>
      <c r="K2249" t="s">
        <v>762</v>
      </c>
      <c r="L2249">
        <v>21846.12</v>
      </c>
      <c r="M2249">
        <v>2</v>
      </c>
      <c r="N2249">
        <v>0</v>
      </c>
      <c r="O2249">
        <v>6164.45</v>
      </c>
    </row>
    <row r="2250" spans="1:15" x14ac:dyDescent="0.3">
      <c r="A2250" t="s">
        <v>4197</v>
      </c>
      <c r="B2250" t="s">
        <v>2660</v>
      </c>
      <c r="C2250" t="s">
        <v>1650</v>
      </c>
      <c r="D2250" t="s">
        <v>78</v>
      </c>
      <c r="E2250" t="s">
        <v>2545</v>
      </c>
      <c r="F2250" t="s">
        <v>71</v>
      </c>
      <c r="G2250" t="s">
        <v>179</v>
      </c>
      <c r="H2250" t="s">
        <v>236</v>
      </c>
      <c r="I2250" t="s">
        <v>96</v>
      </c>
      <c r="J2250" t="s">
        <v>166</v>
      </c>
      <c r="K2250" t="s">
        <v>337</v>
      </c>
      <c r="L2250">
        <v>29376.39</v>
      </c>
      <c r="M2250">
        <v>3</v>
      </c>
      <c r="N2250">
        <v>0.1</v>
      </c>
      <c r="O2250">
        <v>7850.43</v>
      </c>
    </row>
    <row r="2251" spans="1:15" x14ac:dyDescent="0.3">
      <c r="A2251" t="s">
        <v>4198</v>
      </c>
      <c r="B2251" t="s">
        <v>2496</v>
      </c>
      <c r="C2251" t="s">
        <v>477</v>
      </c>
      <c r="D2251" t="s">
        <v>78</v>
      </c>
      <c r="E2251" t="s">
        <v>475</v>
      </c>
      <c r="F2251" t="s">
        <v>52</v>
      </c>
      <c r="G2251" t="s">
        <v>179</v>
      </c>
      <c r="H2251" t="s">
        <v>180</v>
      </c>
      <c r="I2251" t="s">
        <v>55</v>
      </c>
      <c r="J2251" t="s">
        <v>56</v>
      </c>
      <c r="K2251" t="s">
        <v>57</v>
      </c>
      <c r="L2251">
        <v>15092.32</v>
      </c>
      <c r="M2251">
        <v>2</v>
      </c>
      <c r="N2251">
        <v>0.25</v>
      </c>
      <c r="O2251">
        <v>3502.96</v>
      </c>
    </row>
    <row r="2252" spans="1:15" x14ac:dyDescent="0.3">
      <c r="A2252" t="s">
        <v>4199</v>
      </c>
      <c r="B2252" t="s">
        <v>1144</v>
      </c>
      <c r="C2252" t="s">
        <v>1913</v>
      </c>
      <c r="D2252" t="s">
        <v>78</v>
      </c>
      <c r="E2252" t="s">
        <v>597</v>
      </c>
      <c r="F2252" t="s">
        <v>71</v>
      </c>
      <c r="G2252" t="s">
        <v>72</v>
      </c>
      <c r="H2252" t="s">
        <v>346</v>
      </c>
      <c r="I2252" t="s">
        <v>83</v>
      </c>
      <c r="J2252" t="s">
        <v>156</v>
      </c>
      <c r="K2252" t="s">
        <v>208</v>
      </c>
      <c r="L2252">
        <v>27992.5</v>
      </c>
      <c r="M2252">
        <v>10</v>
      </c>
      <c r="N2252">
        <v>0</v>
      </c>
      <c r="O2252">
        <v>11113.34</v>
      </c>
    </row>
    <row r="2253" spans="1:15" x14ac:dyDescent="0.3">
      <c r="A2253" t="s">
        <v>4200</v>
      </c>
      <c r="B2253" t="s">
        <v>1174</v>
      </c>
      <c r="C2253" t="s">
        <v>2532</v>
      </c>
      <c r="D2253" t="s">
        <v>102</v>
      </c>
      <c r="E2253" t="s">
        <v>1195</v>
      </c>
      <c r="F2253" t="s">
        <v>80</v>
      </c>
      <c r="G2253" t="s">
        <v>63</v>
      </c>
      <c r="H2253" t="s">
        <v>64</v>
      </c>
      <c r="I2253" t="s">
        <v>96</v>
      </c>
      <c r="J2253" t="s">
        <v>97</v>
      </c>
      <c r="K2253" t="s">
        <v>416</v>
      </c>
      <c r="L2253">
        <v>52194.84</v>
      </c>
      <c r="M2253">
        <v>4</v>
      </c>
      <c r="N2253">
        <v>0.15</v>
      </c>
      <c r="O2253">
        <v>14182.68</v>
      </c>
    </row>
    <row r="2254" spans="1:15" x14ac:dyDescent="0.3">
      <c r="A2254" t="s">
        <v>4201</v>
      </c>
      <c r="B2254" t="s">
        <v>806</v>
      </c>
      <c r="C2254" t="s">
        <v>2184</v>
      </c>
      <c r="D2254" t="s">
        <v>78</v>
      </c>
      <c r="E2254" t="s">
        <v>954</v>
      </c>
      <c r="F2254" t="s">
        <v>71</v>
      </c>
      <c r="G2254" t="s">
        <v>53</v>
      </c>
      <c r="H2254" t="s">
        <v>246</v>
      </c>
      <c r="I2254" t="s">
        <v>118</v>
      </c>
      <c r="J2254" t="s">
        <v>303</v>
      </c>
      <c r="K2254" t="s">
        <v>304</v>
      </c>
      <c r="L2254">
        <v>7170.15</v>
      </c>
      <c r="M2254">
        <v>5</v>
      </c>
      <c r="N2254">
        <v>0.1</v>
      </c>
      <c r="O2254">
        <v>2398.94</v>
      </c>
    </row>
    <row r="2255" spans="1:15" x14ac:dyDescent="0.3">
      <c r="A2255" t="s">
        <v>4202</v>
      </c>
      <c r="B2255" t="s">
        <v>1069</v>
      </c>
      <c r="C2255" t="s">
        <v>3735</v>
      </c>
      <c r="D2255" t="s">
        <v>78</v>
      </c>
      <c r="E2255" t="s">
        <v>746</v>
      </c>
      <c r="F2255" t="s">
        <v>52</v>
      </c>
      <c r="G2255" t="s">
        <v>53</v>
      </c>
      <c r="H2255" t="s">
        <v>110</v>
      </c>
      <c r="I2255" t="s">
        <v>96</v>
      </c>
      <c r="J2255" t="s">
        <v>135</v>
      </c>
      <c r="K2255" t="s">
        <v>275</v>
      </c>
      <c r="L2255">
        <v>83888.56</v>
      </c>
      <c r="M2255">
        <v>7</v>
      </c>
      <c r="N2255">
        <v>0.15</v>
      </c>
      <c r="O2255">
        <v>15302.85</v>
      </c>
    </row>
    <row r="2256" spans="1:15" x14ac:dyDescent="0.3">
      <c r="A2256" t="s">
        <v>4203</v>
      </c>
      <c r="B2256" t="s">
        <v>580</v>
      </c>
      <c r="C2256" t="s">
        <v>2162</v>
      </c>
      <c r="D2256" t="s">
        <v>102</v>
      </c>
      <c r="E2256" t="s">
        <v>432</v>
      </c>
      <c r="F2256" t="s">
        <v>52</v>
      </c>
      <c r="G2256" t="s">
        <v>63</v>
      </c>
      <c r="H2256" t="s">
        <v>213</v>
      </c>
      <c r="I2256" t="s">
        <v>118</v>
      </c>
      <c r="J2256" t="s">
        <v>230</v>
      </c>
      <c r="K2256" t="s">
        <v>351</v>
      </c>
      <c r="L2256">
        <v>24326.7</v>
      </c>
      <c r="M2256">
        <v>2</v>
      </c>
      <c r="N2256">
        <v>0.15</v>
      </c>
      <c r="O2256">
        <v>6714.16</v>
      </c>
    </row>
    <row r="2257" spans="1:15" x14ac:dyDescent="0.3">
      <c r="A2257" t="s">
        <v>4204</v>
      </c>
      <c r="B2257" t="s">
        <v>1123</v>
      </c>
      <c r="C2257" t="s">
        <v>2034</v>
      </c>
      <c r="D2257" t="s">
        <v>78</v>
      </c>
      <c r="E2257" t="s">
        <v>2022</v>
      </c>
      <c r="F2257" t="s">
        <v>80</v>
      </c>
      <c r="G2257" t="s">
        <v>63</v>
      </c>
      <c r="H2257" t="s">
        <v>213</v>
      </c>
      <c r="I2257" t="s">
        <v>118</v>
      </c>
      <c r="J2257" t="s">
        <v>230</v>
      </c>
      <c r="K2257" t="s">
        <v>231</v>
      </c>
      <c r="L2257">
        <v>7159.3</v>
      </c>
      <c r="M2257">
        <v>10</v>
      </c>
      <c r="N2257">
        <v>0</v>
      </c>
      <c r="O2257">
        <v>2485.2800000000002</v>
      </c>
    </row>
    <row r="2258" spans="1:15" x14ac:dyDescent="0.3">
      <c r="A2258" t="s">
        <v>4205</v>
      </c>
      <c r="B2258" t="s">
        <v>1798</v>
      </c>
      <c r="C2258" t="s">
        <v>2879</v>
      </c>
      <c r="D2258" t="s">
        <v>102</v>
      </c>
      <c r="E2258" t="s">
        <v>3304</v>
      </c>
      <c r="F2258" t="s">
        <v>80</v>
      </c>
      <c r="G2258" t="s">
        <v>81</v>
      </c>
      <c r="H2258" t="s">
        <v>95</v>
      </c>
      <c r="I2258" t="s">
        <v>96</v>
      </c>
      <c r="J2258" t="s">
        <v>97</v>
      </c>
      <c r="K2258" t="s">
        <v>181</v>
      </c>
      <c r="L2258">
        <v>3580.68</v>
      </c>
      <c r="M2258">
        <v>6</v>
      </c>
      <c r="N2258">
        <v>0.2</v>
      </c>
      <c r="O2258">
        <v>732.21</v>
      </c>
    </row>
    <row r="2259" spans="1:15" x14ac:dyDescent="0.3">
      <c r="A2259" t="s">
        <v>4206</v>
      </c>
      <c r="B2259" t="s">
        <v>980</v>
      </c>
      <c r="C2259" t="s">
        <v>556</v>
      </c>
      <c r="D2259" t="s">
        <v>61</v>
      </c>
      <c r="E2259" t="s">
        <v>1766</v>
      </c>
      <c r="F2259" t="s">
        <v>52</v>
      </c>
      <c r="G2259" t="s">
        <v>72</v>
      </c>
      <c r="H2259" t="s">
        <v>104</v>
      </c>
      <c r="I2259" t="s">
        <v>96</v>
      </c>
      <c r="J2259" t="s">
        <v>111</v>
      </c>
      <c r="K2259" t="s">
        <v>328</v>
      </c>
      <c r="L2259">
        <v>3079.66</v>
      </c>
      <c r="M2259">
        <v>2</v>
      </c>
      <c r="N2259">
        <v>0</v>
      </c>
      <c r="O2259">
        <v>530.44000000000005</v>
      </c>
    </row>
    <row r="2260" spans="1:15" x14ac:dyDescent="0.3">
      <c r="A2260" t="s">
        <v>4207</v>
      </c>
      <c r="B2260" t="s">
        <v>1225</v>
      </c>
      <c r="C2260" t="s">
        <v>939</v>
      </c>
      <c r="D2260" t="s">
        <v>50</v>
      </c>
      <c r="E2260" t="s">
        <v>2446</v>
      </c>
      <c r="F2260" t="s">
        <v>71</v>
      </c>
      <c r="G2260" t="s">
        <v>63</v>
      </c>
      <c r="H2260" t="s">
        <v>64</v>
      </c>
      <c r="I2260" t="s">
        <v>83</v>
      </c>
      <c r="J2260" t="s">
        <v>156</v>
      </c>
      <c r="K2260" t="s">
        <v>157</v>
      </c>
      <c r="L2260">
        <v>21932.36</v>
      </c>
      <c r="M2260">
        <v>4</v>
      </c>
      <c r="N2260">
        <v>0.2</v>
      </c>
      <c r="O2260">
        <v>5210.91</v>
      </c>
    </row>
    <row r="2261" spans="1:15" x14ac:dyDescent="0.3">
      <c r="A2261" t="s">
        <v>4208</v>
      </c>
      <c r="B2261" t="s">
        <v>1817</v>
      </c>
      <c r="C2261" t="s">
        <v>3286</v>
      </c>
      <c r="D2261" t="s">
        <v>61</v>
      </c>
      <c r="E2261" t="s">
        <v>2444</v>
      </c>
      <c r="F2261" t="s">
        <v>80</v>
      </c>
      <c r="G2261" t="s">
        <v>53</v>
      </c>
      <c r="H2261" t="s">
        <v>90</v>
      </c>
      <c r="I2261" t="s">
        <v>55</v>
      </c>
      <c r="J2261" t="s">
        <v>173</v>
      </c>
      <c r="K2261" t="s">
        <v>174</v>
      </c>
      <c r="L2261">
        <v>29754.87</v>
      </c>
      <c r="M2261">
        <v>3</v>
      </c>
      <c r="N2261">
        <v>0.15</v>
      </c>
      <c r="O2261">
        <v>8443</v>
      </c>
    </row>
    <row r="2262" spans="1:15" x14ac:dyDescent="0.3">
      <c r="A2262" t="s">
        <v>4209</v>
      </c>
      <c r="B2262" t="s">
        <v>1064</v>
      </c>
      <c r="C2262" t="s">
        <v>865</v>
      </c>
      <c r="D2262" t="s">
        <v>102</v>
      </c>
      <c r="E2262" t="s">
        <v>245</v>
      </c>
      <c r="F2262" t="s">
        <v>71</v>
      </c>
      <c r="G2262" t="s">
        <v>72</v>
      </c>
      <c r="H2262" t="s">
        <v>73</v>
      </c>
      <c r="I2262" t="s">
        <v>83</v>
      </c>
      <c r="J2262" t="s">
        <v>379</v>
      </c>
      <c r="K2262" t="s">
        <v>380</v>
      </c>
      <c r="L2262">
        <v>21660.54</v>
      </c>
      <c r="M2262">
        <v>2</v>
      </c>
      <c r="N2262">
        <v>0.05</v>
      </c>
      <c r="O2262">
        <v>3249.26</v>
      </c>
    </row>
    <row r="2263" spans="1:15" x14ac:dyDescent="0.3">
      <c r="A2263" t="s">
        <v>4210</v>
      </c>
      <c r="B2263" t="s">
        <v>3043</v>
      </c>
      <c r="C2263" t="s">
        <v>4211</v>
      </c>
      <c r="D2263" t="s">
        <v>78</v>
      </c>
      <c r="E2263" t="s">
        <v>869</v>
      </c>
      <c r="F2263" t="s">
        <v>71</v>
      </c>
      <c r="G2263" t="s">
        <v>63</v>
      </c>
      <c r="H2263" t="s">
        <v>64</v>
      </c>
      <c r="I2263" t="s">
        <v>96</v>
      </c>
      <c r="J2263" t="s">
        <v>111</v>
      </c>
      <c r="K2263" t="s">
        <v>112</v>
      </c>
      <c r="L2263">
        <v>26524.02</v>
      </c>
      <c r="M2263">
        <v>3</v>
      </c>
      <c r="N2263">
        <v>0.15</v>
      </c>
      <c r="O2263">
        <v>3616.22</v>
      </c>
    </row>
    <row r="2264" spans="1:15" x14ac:dyDescent="0.3">
      <c r="A2264" t="s">
        <v>4212</v>
      </c>
      <c r="B2264" t="s">
        <v>2089</v>
      </c>
      <c r="C2264" t="s">
        <v>3403</v>
      </c>
      <c r="D2264" t="s">
        <v>78</v>
      </c>
      <c r="E2264" t="s">
        <v>2085</v>
      </c>
      <c r="F2264" t="s">
        <v>52</v>
      </c>
      <c r="G2264" t="s">
        <v>72</v>
      </c>
      <c r="H2264" t="s">
        <v>346</v>
      </c>
      <c r="I2264" t="s">
        <v>55</v>
      </c>
      <c r="J2264" t="s">
        <v>56</v>
      </c>
      <c r="K2264" t="s">
        <v>57</v>
      </c>
      <c r="L2264">
        <v>41376.400000000001</v>
      </c>
      <c r="M2264">
        <v>8</v>
      </c>
      <c r="N2264">
        <v>0</v>
      </c>
      <c r="O2264">
        <v>8185.57</v>
      </c>
    </row>
    <row r="2265" spans="1:15" x14ac:dyDescent="0.3">
      <c r="A2265" t="s">
        <v>4213</v>
      </c>
      <c r="B2265" t="s">
        <v>1772</v>
      </c>
      <c r="C2265" t="s">
        <v>2553</v>
      </c>
      <c r="D2265" t="s">
        <v>61</v>
      </c>
      <c r="E2265" t="s">
        <v>2394</v>
      </c>
      <c r="F2265" t="s">
        <v>71</v>
      </c>
      <c r="G2265" t="s">
        <v>63</v>
      </c>
      <c r="H2265" t="s">
        <v>202</v>
      </c>
      <c r="I2265" t="s">
        <v>96</v>
      </c>
      <c r="J2265" t="s">
        <v>166</v>
      </c>
      <c r="K2265" t="s">
        <v>337</v>
      </c>
      <c r="L2265">
        <v>27235.62</v>
      </c>
      <c r="M2265">
        <v>6</v>
      </c>
      <c r="N2265">
        <v>0.1</v>
      </c>
      <c r="O2265">
        <v>6662.86</v>
      </c>
    </row>
    <row r="2266" spans="1:15" x14ac:dyDescent="0.3">
      <c r="A2266" t="s">
        <v>4214</v>
      </c>
      <c r="B2266" t="s">
        <v>873</v>
      </c>
      <c r="C2266" t="s">
        <v>2310</v>
      </c>
      <c r="D2266" t="s">
        <v>78</v>
      </c>
      <c r="E2266" t="s">
        <v>1536</v>
      </c>
      <c r="F2266" t="s">
        <v>71</v>
      </c>
      <c r="G2266" t="s">
        <v>81</v>
      </c>
      <c r="H2266" t="s">
        <v>82</v>
      </c>
      <c r="I2266" t="s">
        <v>83</v>
      </c>
      <c r="J2266" t="s">
        <v>156</v>
      </c>
      <c r="K2266" t="s">
        <v>285</v>
      </c>
      <c r="L2266">
        <v>10430.59</v>
      </c>
      <c r="M2266">
        <v>1</v>
      </c>
      <c r="N2266">
        <v>0.2</v>
      </c>
      <c r="O2266">
        <v>2430.4</v>
      </c>
    </row>
    <row r="2267" spans="1:15" x14ac:dyDescent="0.3">
      <c r="A2267" t="s">
        <v>4215</v>
      </c>
      <c r="B2267" t="s">
        <v>759</v>
      </c>
      <c r="C2267" t="s">
        <v>973</v>
      </c>
      <c r="D2267" t="s">
        <v>78</v>
      </c>
      <c r="E2267" t="s">
        <v>294</v>
      </c>
      <c r="F2267" t="s">
        <v>52</v>
      </c>
      <c r="G2267" t="s">
        <v>72</v>
      </c>
      <c r="H2267" t="s">
        <v>346</v>
      </c>
      <c r="I2267" t="s">
        <v>83</v>
      </c>
      <c r="J2267" t="s">
        <v>449</v>
      </c>
      <c r="K2267" t="s">
        <v>775</v>
      </c>
      <c r="L2267">
        <v>37909.14</v>
      </c>
      <c r="M2267">
        <v>3</v>
      </c>
      <c r="N2267">
        <v>0.2</v>
      </c>
      <c r="O2267">
        <v>9959.92</v>
      </c>
    </row>
    <row r="2268" spans="1:15" x14ac:dyDescent="0.3">
      <c r="A2268" t="s">
        <v>4216</v>
      </c>
      <c r="B2268" t="s">
        <v>3152</v>
      </c>
      <c r="C2268" t="s">
        <v>77</v>
      </c>
      <c r="D2268" t="s">
        <v>61</v>
      </c>
      <c r="E2268" t="s">
        <v>2133</v>
      </c>
      <c r="F2268" t="s">
        <v>71</v>
      </c>
      <c r="G2268" t="s">
        <v>81</v>
      </c>
      <c r="H2268" t="s">
        <v>82</v>
      </c>
      <c r="I2268" t="s">
        <v>118</v>
      </c>
      <c r="J2268" t="s">
        <v>119</v>
      </c>
      <c r="K2268" t="s">
        <v>270</v>
      </c>
      <c r="L2268">
        <v>15500.31</v>
      </c>
      <c r="M2268">
        <v>7</v>
      </c>
      <c r="N2268">
        <v>0.05</v>
      </c>
      <c r="O2268">
        <v>3308.66</v>
      </c>
    </row>
    <row r="2269" spans="1:15" x14ac:dyDescent="0.3">
      <c r="A2269" t="s">
        <v>4217</v>
      </c>
      <c r="B2269" t="s">
        <v>3356</v>
      </c>
      <c r="C2269" t="s">
        <v>1936</v>
      </c>
      <c r="D2269" t="s">
        <v>50</v>
      </c>
      <c r="E2269" t="s">
        <v>465</v>
      </c>
      <c r="F2269" t="s">
        <v>80</v>
      </c>
      <c r="G2269" t="s">
        <v>63</v>
      </c>
      <c r="H2269" t="s">
        <v>64</v>
      </c>
      <c r="I2269" t="s">
        <v>118</v>
      </c>
      <c r="J2269" t="s">
        <v>191</v>
      </c>
      <c r="K2269" t="s">
        <v>829</v>
      </c>
      <c r="L2269">
        <v>6846.56</v>
      </c>
      <c r="M2269">
        <v>4</v>
      </c>
      <c r="N2269">
        <v>0</v>
      </c>
      <c r="O2269">
        <v>2513.85</v>
      </c>
    </row>
    <row r="2270" spans="1:15" x14ac:dyDescent="0.3">
      <c r="A2270" t="s">
        <v>4218</v>
      </c>
      <c r="B2270" t="s">
        <v>880</v>
      </c>
      <c r="C2270" t="s">
        <v>1099</v>
      </c>
      <c r="D2270" t="s">
        <v>78</v>
      </c>
      <c r="E2270" t="s">
        <v>2545</v>
      </c>
      <c r="F2270" t="s">
        <v>52</v>
      </c>
      <c r="G2270" t="s">
        <v>53</v>
      </c>
      <c r="H2270" t="s">
        <v>246</v>
      </c>
      <c r="I2270" t="s">
        <v>83</v>
      </c>
      <c r="J2270" t="s">
        <v>379</v>
      </c>
      <c r="K2270" t="s">
        <v>716</v>
      </c>
      <c r="L2270">
        <v>56925.63</v>
      </c>
      <c r="M2270">
        <v>9</v>
      </c>
      <c r="N2270">
        <v>0.25</v>
      </c>
      <c r="O2270">
        <v>15349.1</v>
      </c>
    </row>
    <row r="2271" spans="1:15" x14ac:dyDescent="0.3">
      <c r="A2271" t="s">
        <v>4219</v>
      </c>
      <c r="B2271" t="s">
        <v>3677</v>
      </c>
      <c r="C2271" t="s">
        <v>835</v>
      </c>
      <c r="D2271" t="s">
        <v>78</v>
      </c>
      <c r="E2271" t="s">
        <v>1661</v>
      </c>
      <c r="F2271" t="s">
        <v>52</v>
      </c>
      <c r="G2271" t="s">
        <v>81</v>
      </c>
      <c r="H2271" t="s">
        <v>284</v>
      </c>
      <c r="I2271" t="s">
        <v>55</v>
      </c>
      <c r="J2271" t="s">
        <v>65</v>
      </c>
      <c r="K2271" t="s">
        <v>130</v>
      </c>
      <c r="L2271">
        <v>66072.479999999996</v>
      </c>
      <c r="M2271">
        <v>8</v>
      </c>
      <c r="N2271">
        <v>0.05</v>
      </c>
      <c r="O2271">
        <v>16357.55</v>
      </c>
    </row>
    <row r="2272" spans="1:15" x14ac:dyDescent="0.3">
      <c r="A2272" t="s">
        <v>4220</v>
      </c>
      <c r="B2272" t="s">
        <v>1758</v>
      </c>
      <c r="C2272" t="s">
        <v>1646</v>
      </c>
      <c r="D2272" t="s">
        <v>50</v>
      </c>
      <c r="E2272" t="s">
        <v>2641</v>
      </c>
      <c r="F2272" t="s">
        <v>52</v>
      </c>
      <c r="G2272" t="s">
        <v>72</v>
      </c>
      <c r="H2272" t="s">
        <v>73</v>
      </c>
      <c r="I2272" t="s">
        <v>118</v>
      </c>
      <c r="J2272" t="s">
        <v>230</v>
      </c>
      <c r="K2272" t="s">
        <v>231</v>
      </c>
      <c r="L2272">
        <v>40427.03</v>
      </c>
      <c r="M2272">
        <v>7</v>
      </c>
      <c r="N2272">
        <v>0.1</v>
      </c>
      <c r="O2272">
        <v>10615.05</v>
      </c>
    </row>
    <row r="2273" spans="1:15" x14ac:dyDescent="0.3">
      <c r="A2273" t="s">
        <v>4221</v>
      </c>
      <c r="B2273" t="s">
        <v>2884</v>
      </c>
      <c r="C2273" t="s">
        <v>3929</v>
      </c>
      <c r="D2273" t="s">
        <v>78</v>
      </c>
      <c r="E2273" t="s">
        <v>1310</v>
      </c>
      <c r="F2273" t="s">
        <v>52</v>
      </c>
      <c r="G2273" t="s">
        <v>53</v>
      </c>
      <c r="H2273" t="s">
        <v>110</v>
      </c>
      <c r="I2273" t="s">
        <v>118</v>
      </c>
      <c r="J2273" t="s">
        <v>303</v>
      </c>
      <c r="K2273" t="s">
        <v>304</v>
      </c>
      <c r="L2273">
        <v>41220.239999999998</v>
      </c>
      <c r="M2273">
        <v>3</v>
      </c>
      <c r="N2273">
        <v>0.2</v>
      </c>
      <c r="O2273">
        <v>7379.31</v>
      </c>
    </row>
    <row r="2274" spans="1:15" x14ac:dyDescent="0.3">
      <c r="A2274" t="s">
        <v>4222</v>
      </c>
      <c r="B2274" t="s">
        <v>1260</v>
      </c>
      <c r="C2274" t="s">
        <v>2171</v>
      </c>
      <c r="D2274" t="s">
        <v>50</v>
      </c>
      <c r="E2274" t="s">
        <v>652</v>
      </c>
      <c r="F2274" t="s">
        <v>71</v>
      </c>
      <c r="G2274" t="s">
        <v>63</v>
      </c>
      <c r="H2274" t="s">
        <v>64</v>
      </c>
      <c r="I2274" t="s">
        <v>83</v>
      </c>
      <c r="J2274" t="s">
        <v>156</v>
      </c>
      <c r="K2274" t="s">
        <v>208</v>
      </c>
      <c r="L2274">
        <v>133687.79999999999</v>
      </c>
      <c r="M2274">
        <v>9</v>
      </c>
      <c r="N2274">
        <v>0.15</v>
      </c>
      <c r="O2274">
        <v>20356.84</v>
      </c>
    </row>
    <row r="2275" spans="1:15" x14ac:dyDescent="0.3">
      <c r="A2275" t="s">
        <v>4223</v>
      </c>
      <c r="B2275" t="s">
        <v>3585</v>
      </c>
      <c r="C2275" t="s">
        <v>1015</v>
      </c>
      <c r="D2275" t="s">
        <v>50</v>
      </c>
      <c r="E2275" t="s">
        <v>146</v>
      </c>
      <c r="F2275" t="s">
        <v>80</v>
      </c>
      <c r="G2275" t="s">
        <v>53</v>
      </c>
      <c r="H2275" t="s">
        <v>110</v>
      </c>
      <c r="I2275" t="s">
        <v>96</v>
      </c>
      <c r="J2275" t="s">
        <v>111</v>
      </c>
      <c r="K2275" t="s">
        <v>225</v>
      </c>
      <c r="L2275">
        <v>9906.6</v>
      </c>
      <c r="M2275">
        <v>3</v>
      </c>
      <c r="N2275">
        <v>0.05</v>
      </c>
      <c r="O2275">
        <v>1604.71</v>
      </c>
    </row>
    <row r="2276" spans="1:15" x14ac:dyDescent="0.3">
      <c r="A2276" t="s">
        <v>4224</v>
      </c>
      <c r="B2276" t="s">
        <v>3674</v>
      </c>
      <c r="C2276" t="s">
        <v>1069</v>
      </c>
      <c r="D2276" t="s">
        <v>102</v>
      </c>
      <c r="E2276" t="s">
        <v>875</v>
      </c>
      <c r="F2276" t="s">
        <v>71</v>
      </c>
      <c r="G2276" t="s">
        <v>72</v>
      </c>
      <c r="H2276" t="s">
        <v>104</v>
      </c>
      <c r="I2276" t="s">
        <v>96</v>
      </c>
      <c r="J2276" t="s">
        <v>166</v>
      </c>
      <c r="K2276" t="s">
        <v>762</v>
      </c>
      <c r="L2276">
        <v>15508.64</v>
      </c>
      <c r="M2276">
        <v>7</v>
      </c>
      <c r="N2276">
        <v>0.2</v>
      </c>
      <c r="O2276">
        <v>2784.04</v>
      </c>
    </row>
    <row r="2277" spans="1:15" x14ac:dyDescent="0.3">
      <c r="A2277" t="s">
        <v>4225</v>
      </c>
      <c r="B2277" t="s">
        <v>2510</v>
      </c>
      <c r="C2277" t="s">
        <v>1750</v>
      </c>
      <c r="D2277" t="s">
        <v>102</v>
      </c>
      <c r="E2277" t="s">
        <v>742</v>
      </c>
      <c r="F2277" t="s">
        <v>71</v>
      </c>
      <c r="G2277" t="s">
        <v>63</v>
      </c>
      <c r="H2277" t="s">
        <v>213</v>
      </c>
      <c r="I2277" t="s">
        <v>83</v>
      </c>
      <c r="J2277" t="s">
        <v>156</v>
      </c>
      <c r="K2277" t="s">
        <v>157</v>
      </c>
      <c r="L2277">
        <v>134192.97</v>
      </c>
      <c r="M2277">
        <v>9</v>
      </c>
      <c r="N2277">
        <v>0.15</v>
      </c>
      <c r="O2277">
        <v>32826.61</v>
      </c>
    </row>
    <row r="2278" spans="1:15" x14ac:dyDescent="0.3">
      <c r="A2278" t="s">
        <v>4226</v>
      </c>
      <c r="B2278" t="s">
        <v>729</v>
      </c>
      <c r="C2278" t="s">
        <v>1546</v>
      </c>
      <c r="D2278" t="s">
        <v>78</v>
      </c>
      <c r="E2278" t="s">
        <v>355</v>
      </c>
      <c r="F2278" t="s">
        <v>80</v>
      </c>
      <c r="G2278" t="s">
        <v>81</v>
      </c>
      <c r="H2278" t="s">
        <v>186</v>
      </c>
      <c r="I2278" t="s">
        <v>83</v>
      </c>
      <c r="J2278" t="s">
        <v>156</v>
      </c>
      <c r="K2278" t="s">
        <v>157</v>
      </c>
      <c r="L2278">
        <v>48191.8</v>
      </c>
      <c r="M2278">
        <v>5</v>
      </c>
      <c r="N2278">
        <v>0.1</v>
      </c>
      <c r="O2278">
        <v>8530.68</v>
      </c>
    </row>
    <row r="2279" spans="1:15" x14ac:dyDescent="0.3">
      <c r="A2279" t="s">
        <v>4227</v>
      </c>
      <c r="B2279" t="s">
        <v>1777</v>
      </c>
      <c r="C2279" t="s">
        <v>48</v>
      </c>
      <c r="D2279" t="s">
        <v>78</v>
      </c>
      <c r="E2279" t="s">
        <v>2384</v>
      </c>
      <c r="F2279" t="s">
        <v>71</v>
      </c>
      <c r="G2279" t="s">
        <v>63</v>
      </c>
      <c r="H2279" t="s">
        <v>172</v>
      </c>
      <c r="I2279" t="s">
        <v>83</v>
      </c>
      <c r="J2279" t="s">
        <v>156</v>
      </c>
      <c r="K2279" t="s">
        <v>285</v>
      </c>
      <c r="L2279">
        <v>77887.12</v>
      </c>
      <c r="M2279">
        <v>8</v>
      </c>
      <c r="N2279">
        <v>0</v>
      </c>
      <c r="O2279">
        <v>30065.7</v>
      </c>
    </row>
    <row r="2280" spans="1:15" x14ac:dyDescent="0.3">
      <c r="A2280" t="s">
        <v>4228</v>
      </c>
      <c r="B2280" t="s">
        <v>1176</v>
      </c>
      <c r="C2280" t="s">
        <v>1161</v>
      </c>
      <c r="D2280" t="s">
        <v>78</v>
      </c>
      <c r="E2280" t="s">
        <v>573</v>
      </c>
      <c r="F2280" t="s">
        <v>80</v>
      </c>
      <c r="G2280" t="s">
        <v>179</v>
      </c>
      <c r="H2280" t="s">
        <v>236</v>
      </c>
      <c r="I2280" t="s">
        <v>83</v>
      </c>
      <c r="J2280" t="s">
        <v>449</v>
      </c>
      <c r="K2280" t="s">
        <v>775</v>
      </c>
      <c r="L2280">
        <v>27722.16</v>
      </c>
      <c r="M2280">
        <v>8</v>
      </c>
      <c r="N2280">
        <v>0.25</v>
      </c>
      <c r="O2280">
        <v>4838.24</v>
      </c>
    </row>
    <row r="2281" spans="1:15" x14ac:dyDescent="0.3">
      <c r="A2281" t="s">
        <v>4229</v>
      </c>
      <c r="B2281" t="s">
        <v>460</v>
      </c>
      <c r="C2281" t="s">
        <v>3311</v>
      </c>
      <c r="D2281" t="s">
        <v>78</v>
      </c>
      <c r="E2281" t="s">
        <v>465</v>
      </c>
      <c r="F2281" t="s">
        <v>71</v>
      </c>
      <c r="G2281" t="s">
        <v>53</v>
      </c>
      <c r="H2281" t="s">
        <v>90</v>
      </c>
      <c r="I2281" t="s">
        <v>55</v>
      </c>
      <c r="J2281" t="s">
        <v>65</v>
      </c>
      <c r="K2281" t="s">
        <v>325</v>
      </c>
      <c r="L2281">
        <v>31192.32</v>
      </c>
      <c r="M2281">
        <v>6</v>
      </c>
      <c r="N2281">
        <v>0.15</v>
      </c>
      <c r="O2281">
        <v>7150.63</v>
      </c>
    </row>
    <row r="2282" spans="1:15" x14ac:dyDescent="0.3">
      <c r="A2282" t="s">
        <v>4230</v>
      </c>
      <c r="B2282" t="s">
        <v>3882</v>
      </c>
      <c r="C2282" t="s">
        <v>2550</v>
      </c>
      <c r="D2282" t="s">
        <v>61</v>
      </c>
      <c r="E2282" t="s">
        <v>2373</v>
      </c>
      <c r="F2282" t="s">
        <v>71</v>
      </c>
      <c r="G2282" t="s">
        <v>81</v>
      </c>
      <c r="H2282" t="s">
        <v>95</v>
      </c>
      <c r="I2282" t="s">
        <v>55</v>
      </c>
      <c r="J2282" t="s">
        <v>173</v>
      </c>
      <c r="K2282" t="s">
        <v>735</v>
      </c>
      <c r="L2282">
        <v>116574.24</v>
      </c>
      <c r="M2282">
        <v>8</v>
      </c>
      <c r="N2282">
        <v>0.2</v>
      </c>
      <c r="O2282">
        <v>17397.330000000002</v>
      </c>
    </row>
    <row r="2283" spans="1:15" x14ac:dyDescent="0.3">
      <c r="A2283" t="s">
        <v>4231</v>
      </c>
      <c r="B2283" t="s">
        <v>296</v>
      </c>
      <c r="C2283" t="s">
        <v>1324</v>
      </c>
      <c r="D2283" t="s">
        <v>102</v>
      </c>
      <c r="E2283" t="s">
        <v>536</v>
      </c>
      <c r="F2283" t="s">
        <v>80</v>
      </c>
      <c r="G2283" t="s">
        <v>63</v>
      </c>
      <c r="H2283" t="s">
        <v>172</v>
      </c>
      <c r="I2283" t="s">
        <v>96</v>
      </c>
      <c r="J2283" t="s">
        <v>97</v>
      </c>
      <c r="K2283" t="s">
        <v>181</v>
      </c>
      <c r="L2283">
        <v>3503.6</v>
      </c>
      <c r="M2283">
        <v>10</v>
      </c>
      <c r="N2283">
        <v>0.1</v>
      </c>
      <c r="O2283">
        <v>855.4</v>
      </c>
    </row>
    <row r="2284" spans="1:15" x14ac:dyDescent="0.3">
      <c r="A2284" t="s">
        <v>4232</v>
      </c>
      <c r="B2284" t="s">
        <v>435</v>
      </c>
      <c r="C2284" t="s">
        <v>3050</v>
      </c>
      <c r="D2284" t="s">
        <v>102</v>
      </c>
      <c r="E2284" t="s">
        <v>2384</v>
      </c>
      <c r="F2284" t="s">
        <v>52</v>
      </c>
      <c r="G2284" t="s">
        <v>53</v>
      </c>
      <c r="H2284" t="s">
        <v>110</v>
      </c>
      <c r="I2284" t="s">
        <v>55</v>
      </c>
      <c r="J2284" t="s">
        <v>65</v>
      </c>
      <c r="K2284" t="s">
        <v>325</v>
      </c>
      <c r="L2284">
        <v>82024.740000000005</v>
      </c>
      <c r="M2284">
        <v>9</v>
      </c>
      <c r="N2284">
        <v>0.1</v>
      </c>
      <c r="O2284">
        <v>19661.47</v>
      </c>
    </row>
    <row r="2285" spans="1:15" x14ac:dyDescent="0.3">
      <c r="A2285" t="s">
        <v>4233</v>
      </c>
      <c r="B2285" t="s">
        <v>884</v>
      </c>
      <c r="C2285" t="s">
        <v>2205</v>
      </c>
      <c r="D2285" t="s">
        <v>50</v>
      </c>
      <c r="E2285" t="s">
        <v>298</v>
      </c>
      <c r="F2285" t="s">
        <v>52</v>
      </c>
      <c r="G2285" t="s">
        <v>53</v>
      </c>
      <c r="H2285" t="s">
        <v>90</v>
      </c>
      <c r="I2285" t="s">
        <v>118</v>
      </c>
      <c r="J2285" t="s">
        <v>230</v>
      </c>
      <c r="K2285" t="s">
        <v>356</v>
      </c>
      <c r="L2285">
        <v>29847.23</v>
      </c>
      <c r="M2285">
        <v>7</v>
      </c>
      <c r="N2285">
        <v>0.15</v>
      </c>
      <c r="O2285">
        <v>7531.25</v>
      </c>
    </row>
    <row r="2286" spans="1:15" x14ac:dyDescent="0.3">
      <c r="A2286" t="s">
        <v>4234</v>
      </c>
      <c r="B2286" t="s">
        <v>1029</v>
      </c>
      <c r="C2286" t="s">
        <v>2441</v>
      </c>
      <c r="D2286" t="s">
        <v>78</v>
      </c>
      <c r="E2286" t="s">
        <v>1027</v>
      </c>
      <c r="F2286" t="s">
        <v>52</v>
      </c>
      <c r="G2286" t="s">
        <v>53</v>
      </c>
      <c r="H2286" t="s">
        <v>54</v>
      </c>
      <c r="I2286" t="s">
        <v>83</v>
      </c>
      <c r="J2286" t="s">
        <v>156</v>
      </c>
      <c r="K2286" t="s">
        <v>208</v>
      </c>
      <c r="L2286">
        <v>5654.25</v>
      </c>
      <c r="M2286">
        <v>9</v>
      </c>
      <c r="N2286">
        <v>0</v>
      </c>
      <c r="O2286">
        <v>1920.57</v>
      </c>
    </row>
    <row r="2287" spans="1:15" x14ac:dyDescent="0.3">
      <c r="A2287" t="s">
        <v>4235</v>
      </c>
      <c r="B2287" t="s">
        <v>1968</v>
      </c>
      <c r="C2287" t="s">
        <v>4236</v>
      </c>
      <c r="D2287" t="s">
        <v>50</v>
      </c>
      <c r="E2287" t="s">
        <v>896</v>
      </c>
      <c r="F2287" t="s">
        <v>80</v>
      </c>
      <c r="G2287" t="s">
        <v>53</v>
      </c>
      <c r="H2287" t="s">
        <v>110</v>
      </c>
      <c r="I2287" t="s">
        <v>118</v>
      </c>
      <c r="J2287" t="s">
        <v>119</v>
      </c>
      <c r="K2287" t="s">
        <v>270</v>
      </c>
      <c r="L2287">
        <v>9894.5</v>
      </c>
      <c r="M2287">
        <v>10</v>
      </c>
      <c r="N2287">
        <v>0.2</v>
      </c>
      <c r="O2287">
        <v>1632.47</v>
      </c>
    </row>
    <row r="2288" spans="1:15" x14ac:dyDescent="0.3">
      <c r="A2288" t="s">
        <v>4237</v>
      </c>
      <c r="B2288" t="s">
        <v>2573</v>
      </c>
      <c r="C2288" t="s">
        <v>4185</v>
      </c>
      <c r="D2288" t="s">
        <v>50</v>
      </c>
      <c r="E2288" t="s">
        <v>1793</v>
      </c>
      <c r="F2288" t="s">
        <v>52</v>
      </c>
      <c r="G2288" t="s">
        <v>53</v>
      </c>
      <c r="H2288" t="s">
        <v>246</v>
      </c>
      <c r="I2288" t="s">
        <v>118</v>
      </c>
      <c r="J2288" t="s">
        <v>303</v>
      </c>
      <c r="K2288" t="s">
        <v>491</v>
      </c>
      <c r="L2288">
        <v>48888.63</v>
      </c>
      <c r="M2288">
        <v>7</v>
      </c>
      <c r="N2288">
        <v>0.05</v>
      </c>
      <c r="O2288">
        <v>11194.35</v>
      </c>
    </row>
    <row r="2289" spans="1:15" x14ac:dyDescent="0.3">
      <c r="A2289" t="s">
        <v>4238</v>
      </c>
      <c r="B2289" t="s">
        <v>751</v>
      </c>
      <c r="C2289" t="s">
        <v>873</v>
      </c>
      <c r="D2289" t="s">
        <v>61</v>
      </c>
      <c r="E2289" t="s">
        <v>140</v>
      </c>
      <c r="F2289" t="s">
        <v>52</v>
      </c>
      <c r="G2289" t="s">
        <v>72</v>
      </c>
      <c r="H2289" t="s">
        <v>346</v>
      </c>
      <c r="I2289" t="s">
        <v>118</v>
      </c>
      <c r="J2289" t="s">
        <v>119</v>
      </c>
      <c r="K2289" t="s">
        <v>270</v>
      </c>
      <c r="L2289">
        <v>56477.5</v>
      </c>
      <c r="M2289">
        <v>10</v>
      </c>
      <c r="N2289">
        <v>0.25</v>
      </c>
      <c r="O2289">
        <v>7237.75</v>
      </c>
    </row>
    <row r="2290" spans="1:15" x14ac:dyDescent="0.3">
      <c r="A2290" t="s">
        <v>4239</v>
      </c>
      <c r="B2290" t="s">
        <v>3176</v>
      </c>
      <c r="C2290" t="s">
        <v>778</v>
      </c>
      <c r="D2290" t="s">
        <v>78</v>
      </c>
      <c r="E2290" t="s">
        <v>765</v>
      </c>
      <c r="F2290" t="s">
        <v>80</v>
      </c>
      <c r="G2290" t="s">
        <v>72</v>
      </c>
      <c r="H2290" t="s">
        <v>73</v>
      </c>
      <c r="I2290" t="s">
        <v>118</v>
      </c>
      <c r="J2290" t="s">
        <v>191</v>
      </c>
      <c r="K2290" t="s">
        <v>829</v>
      </c>
      <c r="L2290">
        <v>80813.7</v>
      </c>
      <c r="M2290">
        <v>6</v>
      </c>
      <c r="N2290">
        <v>0.05</v>
      </c>
      <c r="O2290">
        <v>17497.93</v>
      </c>
    </row>
    <row r="2291" spans="1:15" x14ac:dyDescent="0.3">
      <c r="A2291" t="s">
        <v>4240</v>
      </c>
      <c r="B2291" t="s">
        <v>1390</v>
      </c>
      <c r="C2291" t="s">
        <v>989</v>
      </c>
      <c r="D2291" t="s">
        <v>50</v>
      </c>
      <c r="E2291" t="s">
        <v>866</v>
      </c>
      <c r="F2291" t="s">
        <v>71</v>
      </c>
      <c r="G2291" t="s">
        <v>179</v>
      </c>
      <c r="H2291" t="s">
        <v>236</v>
      </c>
      <c r="I2291" t="s">
        <v>118</v>
      </c>
      <c r="J2291" t="s">
        <v>191</v>
      </c>
      <c r="K2291" t="s">
        <v>290</v>
      </c>
      <c r="L2291">
        <v>37756.519999999997</v>
      </c>
      <c r="M2291">
        <v>4</v>
      </c>
      <c r="N2291">
        <v>0.05</v>
      </c>
      <c r="O2291">
        <v>8163.01</v>
      </c>
    </row>
    <row r="2292" spans="1:15" x14ac:dyDescent="0.3">
      <c r="A2292" t="s">
        <v>4241</v>
      </c>
      <c r="B2292" t="s">
        <v>4157</v>
      </c>
      <c r="C2292" t="s">
        <v>1374</v>
      </c>
      <c r="D2292" t="s">
        <v>78</v>
      </c>
      <c r="E2292" t="s">
        <v>2853</v>
      </c>
      <c r="F2292" t="s">
        <v>71</v>
      </c>
      <c r="G2292" t="s">
        <v>179</v>
      </c>
      <c r="H2292" t="s">
        <v>180</v>
      </c>
      <c r="I2292" t="s">
        <v>55</v>
      </c>
      <c r="J2292" t="s">
        <v>56</v>
      </c>
      <c r="K2292" t="s">
        <v>74</v>
      </c>
      <c r="L2292">
        <v>9749.7000000000007</v>
      </c>
      <c r="M2292">
        <v>6</v>
      </c>
      <c r="N2292">
        <v>0</v>
      </c>
      <c r="O2292">
        <v>2412.42</v>
      </c>
    </row>
    <row r="2293" spans="1:15" x14ac:dyDescent="0.3">
      <c r="A2293" t="s">
        <v>4242</v>
      </c>
      <c r="B2293" t="s">
        <v>1526</v>
      </c>
      <c r="C2293" t="s">
        <v>2064</v>
      </c>
      <c r="D2293" t="s">
        <v>50</v>
      </c>
      <c r="E2293" t="s">
        <v>3102</v>
      </c>
      <c r="F2293" t="s">
        <v>71</v>
      </c>
      <c r="G2293" t="s">
        <v>72</v>
      </c>
      <c r="H2293" t="s">
        <v>73</v>
      </c>
      <c r="I2293" t="s">
        <v>118</v>
      </c>
      <c r="J2293" t="s">
        <v>303</v>
      </c>
      <c r="K2293" t="s">
        <v>304</v>
      </c>
      <c r="L2293">
        <v>3189.32</v>
      </c>
      <c r="M2293">
        <v>4</v>
      </c>
      <c r="N2293">
        <v>0.25</v>
      </c>
      <c r="O2293">
        <v>875.76</v>
      </c>
    </row>
    <row r="2294" spans="1:15" x14ac:dyDescent="0.3">
      <c r="A2294" t="s">
        <v>4243</v>
      </c>
      <c r="B2294" t="s">
        <v>4244</v>
      </c>
      <c r="C2294" t="s">
        <v>3060</v>
      </c>
      <c r="D2294" t="s">
        <v>78</v>
      </c>
      <c r="E2294" t="s">
        <v>240</v>
      </c>
      <c r="F2294" t="s">
        <v>52</v>
      </c>
      <c r="G2294" t="s">
        <v>179</v>
      </c>
      <c r="H2294" t="s">
        <v>180</v>
      </c>
      <c r="I2294" t="s">
        <v>118</v>
      </c>
      <c r="J2294" t="s">
        <v>191</v>
      </c>
      <c r="K2294" t="s">
        <v>192</v>
      </c>
      <c r="L2294">
        <v>61868.34</v>
      </c>
      <c r="M2294">
        <v>6</v>
      </c>
      <c r="N2294">
        <v>0.05</v>
      </c>
      <c r="O2294">
        <v>20978.2</v>
      </c>
    </row>
    <row r="2295" spans="1:15" x14ac:dyDescent="0.3">
      <c r="A2295" t="s">
        <v>4245</v>
      </c>
      <c r="B2295" t="s">
        <v>2601</v>
      </c>
      <c r="C2295" t="s">
        <v>3179</v>
      </c>
      <c r="D2295" t="s">
        <v>61</v>
      </c>
      <c r="E2295" t="s">
        <v>998</v>
      </c>
      <c r="F2295" t="s">
        <v>52</v>
      </c>
      <c r="G2295" t="s">
        <v>53</v>
      </c>
      <c r="H2295" t="s">
        <v>110</v>
      </c>
      <c r="I2295" t="s">
        <v>96</v>
      </c>
      <c r="J2295" t="s">
        <v>135</v>
      </c>
      <c r="K2295" t="s">
        <v>275</v>
      </c>
      <c r="L2295">
        <v>8722.94</v>
      </c>
      <c r="M2295">
        <v>1</v>
      </c>
      <c r="N2295">
        <v>0</v>
      </c>
      <c r="O2295">
        <v>3105.31</v>
      </c>
    </row>
    <row r="2296" spans="1:15" x14ac:dyDescent="0.3">
      <c r="A2296" t="s">
        <v>4246</v>
      </c>
      <c r="B2296" t="s">
        <v>4247</v>
      </c>
      <c r="C2296" t="s">
        <v>2475</v>
      </c>
      <c r="D2296" t="s">
        <v>50</v>
      </c>
      <c r="E2296" t="s">
        <v>1375</v>
      </c>
      <c r="F2296" t="s">
        <v>71</v>
      </c>
      <c r="G2296" t="s">
        <v>63</v>
      </c>
      <c r="H2296" t="s">
        <v>64</v>
      </c>
      <c r="I2296" t="s">
        <v>55</v>
      </c>
      <c r="J2296" t="s">
        <v>173</v>
      </c>
      <c r="K2296" t="s">
        <v>780</v>
      </c>
      <c r="L2296">
        <v>73561.440000000002</v>
      </c>
      <c r="M2296">
        <v>8</v>
      </c>
      <c r="N2296">
        <v>0.1</v>
      </c>
      <c r="O2296">
        <v>25016.65</v>
      </c>
    </row>
    <row r="2297" spans="1:15" x14ac:dyDescent="0.3">
      <c r="A2297" t="s">
        <v>4248</v>
      </c>
      <c r="B2297" t="s">
        <v>3258</v>
      </c>
      <c r="C2297" t="s">
        <v>154</v>
      </c>
      <c r="D2297" t="s">
        <v>61</v>
      </c>
      <c r="E2297" t="s">
        <v>1269</v>
      </c>
      <c r="F2297" t="s">
        <v>71</v>
      </c>
      <c r="G2297" t="s">
        <v>81</v>
      </c>
      <c r="H2297" t="s">
        <v>82</v>
      </c>
      <c r="I2297" t="s">
        <v>55</v>
      </c>
      <c r="J2297" t="s">
        <v>173</v>
      </c>
      <c r="K2297" t="s">
        <v>174</v>
      </c>
      <c r="L2297">
        <v>55835.05</v>
      </c>
      <c r="M2297">
        <v>5</v>
      </c>
      <c r="N2297">
        <v>0.25</v>
      </c>
      <c r="O2297">
        <v>6518.11</v>
      </c>
    </row>
    <row r="2298" spans="1:15" x14ac:dyDescent="0.3">
      <c r="A2298" t="s">
        <v>4249</v>
      </c>
      <c r="B2298" t="s">
        <v>434</v>
      </c>
      <c r="C2298" t="s">
        <v>1876</v>
      </c>
      <c r="D2298" t="s">
        <v>78</v>
      </c>
      <c r="E2298" t="s">
        <v>1969</v>
      </c>
      <c r="F2298" t="s">
        <v>52</v>
      </c>
      <c r="G2298" t="s">
        <v>53</v>
      </c>
      <c r="H2298" t="s">
        <v>246</v>
      </c>
      <c r="I2298" t="s">
        <v>83</v>
      </c>
      <c r="J2298" t="s">
        <v>379</v>
      </c>
      <c r="K2298" t="s">
        <v>562</v>
      </c>
      <c r="L2298">
        <v>57212.639999999999</v>
      </c>
      <c r="M2298">
        <v>9</v>
      </c>
      <c r="N2298">
        <v>0.05</v>
      </c>
      <c r="O2298">
        <v>15034.19</v>
      </c>
    </row>
    <row r="2299" spans="1:15" x14ac:dyDescent="0.3">
      <c r="A2299" t="s">
        <v>4250</v>
      </c>
      <c r="B2299" t="s">
        <v>2797</v>
      </c>
      <c r="C2299" t="s">
        <v>3965</v>
      </c>
      <c r="D2299" t="s">
        <v>61</v>
      </c>
      <c r="E2299" t="s">
        <v>2988</v>
      </c>
      <c r="F2299" t="s">
        <v>52</v>
      </c>
      <c r="G2299" t="s">
        <v>81</v>
      </c>
      <c r="H2299" t="s">
        <v>284</v>
      </c>
      <c r="I2299" t="s">
        <v>55</v>
      </c>
      <c r="J2299" t="s">
        <v>65</v>
      </c>
      <c r="K2299" t="s">
        <v>130</v>
      </c>
      <c r="L2299">
        <v>3134.48</v>
      </c>
      <c r="M2299">
        <v>4</v>
      </c>
      <c r="N2299">
        <v>0.1</v>
      </c>
      <c r="O2299">
        <v>710.86</v>
      </c>
    </row>
    <row r="2300" spans="1:15" x14ac:dyDescent="0.3">
      <c r="A2300" t="s">
        <v>4251</v>
      </c>
      <c r="B2300" t="s">
        <v>1886</v>
      </c>
      <c r="C2300" t="s">
        <v>1392</v>
      </c>
      <c r="D2300" t="s">
        <v>50</v>
      </c>
      <c r="E2300" t="s">
        <v>289</v>
      </c>
      <c r="F2300" t="s">
        <v>80</v>
      </c>
      <c r="G2300" t="s">
        <v>179</v>
      </c>
      <c r="H2300" t="s">
        <v>180</v>
      </c>
      <c r="I2300" t="s">
        <v>55</v>
      </c>
      <c r="J2300" t="s">
        <v>56</v>
      </c>
      <c r="K2300" t="s">
        <v>74</v>
      </c>
      <c r="L2300">
        <v>32689.09</v>
      </c>
      <c r="M2300">
        <v>7</v>
      </c>
      <c r="N2300">
        <v>0.1</v>
      </c>
      <c r="O2300">
        <v>10607.57</v>
      </c>
    </row>
    <row r="2301" spans="1:15" x14ac:dyDescent="0.3">
      <c r="A2301" t="s">
        <v>4252</v>
      </c>
      <c r="B2301" t="s">
        <v>1705</v>
      </c>
      <c r="C2301" t="s">
        <v>1341</v>
      </c>
      <c r="D2301" t="s">
        <v>50</v>
      </c>
      <c r="E2301" t="s">
        <v>274</v>
      </c>
      <c r="F2301" t="s">
        <v>52</v>
      </c>
      <c r="G2301" t="s">
        <v>179</v>
      </c>
      <c r="H2301" t="s">
        <v>180</v>
      </c>
      <c r="I2301" t="s">
        <v>55</v>
      </c>
      <c r="J2301" t="s">
        <v>65</v>
      </c>
      <c r="K2301" t="s">
        <v>91</v>
      </c>
      <c r="L2301">
        <v>36058.92</v>
      </c>
      <c r="M2301">
        <v>6</v>
      </c>
      <c r="N2301">
        <v>0.2</v>
      </c>
      <c r="O2301">
        <v>6295.45</v>
      </c>
    </row>
    <row r="2302" spans="1:15" x14ac:dyDescent="0.3">
      <c r="A2302" t="s">
        <v>4253</v>
      </c>
      <c r="B2302" t="s">
        <v>1405</v>
      </c>
      <c r="C2302" t="s">
        <v>1406</v>
      </c>
      <c r="D2302" t="s">
        <v>50</v>
      </c>
      <c r="E2302" t="s">
        <v>2137</v>
      </c>
      <c r="F2302" t="s">
        <v>52</v>
      </c>
      <c r="G2302" t="s">
        <v>63</v>
      </c>
      <c r="H2302" t="s">
        <v>202</v>
      </c>
      <c r="I2302" t="s">
        <v>96</v>
      </c>
      <c r="J2302" t="s">
        <v>111</v>
      </c>
      <c r="K2302" t="s">
        <v>112</v>
      </c>
      <c r="L2302">
        <v>27374</v>
      </c>
      <c r="M2302">
        <v>2</v>
      </c>
      <c r="N2302">
        <v>0</v>
      </c>
      <c r="O2302">
        <v>10871.96</v>
      </c>
    </row>
    <row r="2303" spans="1:15" x14ac:dyDescent="0.3">
      <c r="A2303" t="s">
        <v>4254</v>
      </c>
      <c r="B2303" t="s">
        <v>2566</v>
      </c>
      <c r="C2303" t="s">
        <v>4255</v>
      </c>
      <c r="D2303" t="s">
        <v>50</v>
      </c>
      <c r="E2303" t="s">
        <v>2241</v>
      </c>
      <c r="F2303" t="s">
        <v>80</v>
      </c>
      <c r="G2303" t="s">
        <v>63</v>
      </c>
      <c r="H2303" t="s">
        <v>64</v>
      </c>
      <c r="I2303" t="s">
        <v>55</v>
      </c>
      <c r="J2303" t="s">
        <v>141</v>
      </c>
      <c r="K2303" t="s">
        <v>142</v>
      </c>
      <c r="L2303">
        <v>7479.66</v>
      </c>
      <c r="M2303">
        <v>2</v>
      </c>
      <c r="N2303">
        <v>0.05</v>
      </c>
      <c r="O2303">
        <v>1453.61</v>
      </c>
    </row>
    <row r="2304" spans="1:15" x14ac:dyDescent="0.3">
      <c r="A2304" t="s">
        <v>4256</v>
      </c>
      <c r="B2304" t="s">
        <v>2180</v>
      </c>
      <c r="C2304" t="s">
        <v>1273</v>
      </c>
      <c r="D2304" t="s">
        <v>61</v>
      </c>
      <c r="E2304" t="s">
        <v>2713</v>
      </c>
      <c r="F2304" t="s">
        <v>80</v>
      </c>
      <c r="G2304" t="s">
        <v>72</v>
      </c>
      <c r="H2304" t="s">
        <v>346</v>
      </c>
      <c r="I2304" t="s">
        <v>55</v>
      </c>
      <c r="J2304" t="s">
        <v>56</v>
      </c>
      <c r="K2304" t="s">
        <v>57</v>
      </c>
      <c r="L2304">
        <v>67183.05</v>
      </c>
      <c r="M2304">
        <v>5</v>
      </c>
      <c r="N2304">
        <v>0.15</v>
      </c>
      <c r="O2304">
        <v>11850.17</v>
      </c>
    </row>
    <row r="2305" spans="1:15" x14ac:dyDescent="0.3">
      <c r="A2305" t="s">
        <v>4257</v>
      </c>
      <c r="B2305" t="s">
        <v>2508</v>
      </c>
      <c r="C2305" t="s">
        <v>1823</v>
      </c>
      <c r="D2305" t="s">
        <v>102</v>
      </c>
      <c r="E2305" t="s">
        <v>557</v>
      </c>
      <c r="F2305" t="s">
        <v>80</v>
      </c>
      <c r="G2305" t="s">
        <v>53</v>
      </c>
      <c r="H2305" t="s">
        <v>90</v>
      </c>
      <c r="I2305" t="s">
        <v>96</v>
      </c>
      <c r="J2305" t="s">
        <v>135</v>
      </c>
      <c r="K2305" t="s">
        <v>395</v>
      </c>
      <c r="L2305">
        <v>24835.08</v>
      </c>
      <c r="M2305">
        <v>2</v>
      </c>
      <c r="N2305">
        <v>0.25</v>
      </c>
      <c r="O2305">
        <v>6477.45</v>
      </c>
    </row>
    <row r="2306" spans="1:15" x14ac:dyDescent="0.3">
      <c r="A2306" t="s">
        <v>4258</v>
      </c>
      <c r="B2306" t="s">
        <v>1683</v>
      </c>
      <c r="C2306" t="s">
        <v>2608</v>
      </c>
      <c r="D2306" t="s">
        <v>61</v>
      </c>
      <c r="E2306" t="s">
        <v>1882</v>
      </c>
      <c r="F2306" t="s">
        <v>80</v>
      </c>
      <c r="G2306" t="s">
        <v>81</v>
      </c>
      <c r="H2306" t="s">
        <v>82</v>
      </c>
      <c r="I2306" t="s">
        <v>55</v>
      </c>
      <c r="J2306" t="s">
        <v>141</v>
      </c>
      <c r="K2306" t="s">
        <v>241</v>
      </c>
      <c r="L2306">
        <v>117224</v>
      </c>
      <c r="M2306">
        <v>8</v>
      </c>
      <c r="N2306">
        <v>0</v>
      </c>
      <c r="O2306">
        <v>18928.560000000001</v>
      </c>
    </row>
    <row r="2307" spans="1:15" x14ac:dyDescent="0.3">
      <c r="A2307" t="s">
        <v>4259</v>
      </c>
      <c r="B2307" t="s">
        <v>149</v>
      </c>
      <c r="C2307" t="s">
        <v>4260</v>
      </c>
      <c r="D2307" t="s">
        <v>102</v>
      </c>
      <c r="E2307" t="s">
        <v>1027</v>
      </c>
      <c r="F2307" t="s">
        <v>71</v>
      </c>
      <c r="G2307" t="s">
        <v>63</v>
      </c>
      <c r="H2307" t="s">
        <v>202</v>
      </c>
      <c r="I2307" t="s">
        <v>55</v>
      </c>
      <c r="J2307" t="s">
        <v>173</v>
      </c>
      <c r="K2307" t="s">
        <v>780</v>
      </c>
      <c r="L2307">
        <v>91915.3</v>
      </c>
      <c r="M2307">
        <v>10</v>
      </c>
      <c r="N2307">
        <v>0.15</v>
      </c>
      <c r="O2307">
        <v>13399</v>
      </c>
    </row>
    <row r="2308" spans="1:15" x14ac:dyDescent="0.3">
      <c r="A2308" t="s">
        <v>4261</v>
      </c>
      <c r="B2308" t="s">
        <v>184</v>
      </c>
      <c r="C2308" t="s">
        <v>1382</v>
      </c>
      <c r="D2308" t="s">
        <v>61</v>
      </c>
      <c r="E2308" t="s">
        <v>871</v>
      </c>
      <c r="F2308" t="s">
        <v>52</v>
      </c>
      <c r="G2308" t="s">
        <v>63</v>
      </c>
      <c r="H2308" t="s">
        <v>213</v>
      </c>
      <c r="I2308" t="s">
        <v>55</v>
      </c>
      <c r="J2308" t="s">
        <v>56</v>
      </c>
      <c r="K2308" t="s">
        <v>57</v>
      </c>
      <c r="L2308">
        <v>47634.84</v>
      </c>
      <c r="M2308">
        <v>6</v>
      </c>
      <c r="N2308">
        <v>0</v>
      </c>
      <c r="O2308">
        <v>9749.0499999999993</v>
      </c>
    </row>
    <row r="2309" spans="1:15" x14ac:dyDescent="0.3">
      <c r="A2309" t="s">
        <v>4262</v>
      </c>
      <c r="B2309" t="s">
        <v>2667</v>
      </c>
      <c r="C2309" t="s">
        <v>1623</v>
      </c>
      <c r="D2309" t="s">
        <v>50</v>
      </c>
      <c r="E2309" t="s">
        <v>585</v>
      </c>
      <c r="F2309" t="s">
        <v>80</v>
      </c>
      <c r="G2309" t="s">
        <v>63</v>
      </c>
      <c r="H2309" t="s">
        <v>172</v>
      </c>
      <c r="I2309" t="s">
        <v>83</v>
      </c>
      <c r="J2309" t="s">
        <v>156</v>
      </c>
      <c r="K2309" t="s">
        <v>157</v>
      </c>
      <c r="L2309">
        <v>16946.45</v>
      </c>
      <c r="M2309">
        <v>5</v>
      </c>
      <c r="N2309">
        <v>0</v>
      </c>
      <c r="O2309">
        <v>3393.18</v>
      </c>
    </row>
    <row r="2310" spans="1:15" x14ac:dyDescent="0.3">
      <c r="A2310" t="s">
        <v>4263</v>
      </c>
      <c r="B2310" t="s">
        <v>1450</v>
      </c>
      <c r="C2310" t="s">
        <v>1810</v>
      </c>
      <c r="D2310" t="s">
        <v>102</v>
      </c>
      <c r="E2310" t="s">
        <v>998</v>
      </c>
      <c r="F2310" t="s">
        <v>80</v>
      </c>
      <c r="G2310" t="s">
        <v>179</v>
      </c>
      <c r="H2310" t="s">
        <v>180</v>
      </c>
      <c r="I2310" t="s">
        <v>83</v>
      </c>
      <c r="J2310" t="s">
        <v>156</v>
      </c>
      <c r="K2310" t="s">
        <v>285</v>
      </c>
      <c r="L2310">
        <v>54460.32</v>
      </c>
      <c r="M2310">
        <v>6</v>
      </c>
      <c r="N2310">
        <v>0</v>
      </c>
      <c r="O2310">
        <v>10337.530000000001</v>
      </c>
    </row>
    <row r="2311" spans="1:15" x14ac:dyDescent="0.3">
      <c r="A2311" t="s">
        <v>4264</v>
      </c>
      <c r="B2311" t="s">
        <v>386</v>
      </c>
      <c r="C2311" t="s">
        <v>2974</v>
      </c>
      <c r="D2311" t="s">
        <v>61</v>
      </c>
      <c r="E2311" t="s">
        <v>2201</v>
      </c>
      <c r="F2311" t="s">
        <v>80</v>
      </c>
      <c r="G2311" t="s">
        <v>53</v>
      </c>
      <c r="H2311" t="s">
        <v>90</v>
      </c>
      <c r="I2311" t="s">
        <v>118</v>
      </c>
      <c r="J2311" t="s">
        <v>230</v>
      </c>
      <c r="K2311" t="s">
        <v>351</v>
      </c>
      <c r="L2311">
        <v>89905.56</v>
      </c>
      <c r="M2311">
        <v>6</v>
      </c>
      <c r="N2311">
        <v>0</v>
      </c>
      <c r="O2311">
        <v>31206.83</v>
      </c>
    </row>
    <row r="2312" spans="1:15" x14ac:dyDescent="0.3">
      <c r="A2312" t="s">
        <v>4265</v>
      </c>
      <c r="B2312" t="s">
        <v>470</v>
      </c>
      <c r="C2312" t="s">
        <v>1705</v>
      </c>
      <c r="D2312" t="s">
        <v>102</v>
      </c>
      <c r="E2312" t="s">
        <v>1739</v>
      </c>
      <c r="F2312" t="s">
        <v>71</v>
      </c>
      <c r="G2312" t="s">
        <v>179</v>
      </c>
      <c r="H2312" t="s">
        <v>180</v>
      </c>
      <c r="I2312" t="s">
        <v>83</v>
      </c>
      <c r="J2312" t="s">
        <v>379</v>
      </c>
      <c r="K2312" t="s">
        <v>562</v>
      </c>
      <c r="L2312">
        <v>76497.75</v>
      </c>
      <c r="M2312">
        <v>9</v>
      </c>
      <c r="N2312">
        <v>0.05</v>
      </c>
      <c r="O2312">
        <v>19116.52</v>
      </c>
    </row>
    <row r="2313" spans="1:15" x14ac:dyDescent="0.3">
      <c r="A2313" t="s">
        <v>4266</v>
      </c>
      <c r="B2313" t="s">
        <v>1656</v>
      </c>
      <c r="C2313" t="s">
        <v>1992</v>
      </c>
      <c r="D2313" t="s">
        <v>102</v>
      </c>
      <c r="E2313" t="s">
        <v>79</v>
      </c>
      <c r="F2313" t="s">
        <v>52</v>
      </c>
      <c r="G2313" t="s">
        <v>53</v>
      </c>
      <c r="H2313" t="s">
        <v>54</v>
      </c>
      <c r="I2313" t="s">
        <v>55</v>
      </c>
      <c r="J2313" t="s">
        <v>141</v>
      </c>
      <c r="K2313" t="s">
        <v>241</v>
      </c>
      <c r="L2313">
        <v>25142.720000000001</v>
      </c>
      <c r="M2313">
        <v>4</v>
      </c>
      <c r="N2313">
        <v>0.15</v>
      </c>
      <c r="O2313">
        <v>6603.24</v>
      </c>
    </row>
    <row r="2314" spans="1:15" x14ac:dyDescent="0.3">
      <c r="A2314" t="s">
        <v>4267</v>
      </c>
      <c r="B2314" t="s">
        <v>3637</v>
      </c>
      <c r="C2314" t="s">
        <v>3309</v>
      </c>
      <c r="D2314" t="s">
        <v>102</v>
      </c>
      <c r="E2314" t="s">
        <v>1562</v>
      </c>
      <c r="F2314" t="s">
        <v>71</v>
      </c>
      <c r="G2314" t="s">
        <v>63</v>
      </c>
      <c r="H2314" t="s">
        <v>64</v>
      </c>
      <c r="I2314" t="s">
        <v>55</v>
      </c>
      <c r="J2314" t="s">
        <v>56</v>
      </c>
      <c r="K2314" t="s">
        <v>57</v>
      </c>
      <c r="L2314">
        <v>92380.08</v>
      </c>
      <c r="M2314">
        <v>8</v>
      </c>
      <c r="N2314">
        <v>0.05</v>
      </c>
      <c r="O2314">
        <v>34257.730000000003</v>
      </c>
    </row>
    <row r="2315" spans="1:15" x14ac:dyDescent="0.3">
      <c r="A2315" t="s">
        <v>4268</v>
      </c>
      <c r="B2315" t="s">
        <v>482</v>
      </c>
      <c r="C2315" t="s">
        <v>244</v>
      </c>
      <c r="D2315" t="s">
        <v>102</v>
      </c>
      <c r="E2315" t="s">
        <v>607</v>
      </c>
      <c r="F2315" t="s">
        <v>52</v>
      </c>
      <c r="G2315" t="s">
        <v>179</v>
      </c>
      <c r="H2315" t="s">
        <v>236</v>
      </c>
      <c r="I2315" t="s">
        <v>96</v>
      </c>
      <c r="J2315" t="s">
        <v>166</v>
      </c>
      <c r="K2315" t="s">
        <v>167</v>
      </c>
      <c r="L2315">
        <v>8100.38</v>
      </c>
      <c r="M2315">
        <v>2</v>
      </c>
      <c r="N2315">
        <v>0.2</v>
      </c>
      <c r="O2315">
        <v>2103.0100000000002</v>
      </c>
    </row>
    <row r="2316" spans="1:15" x14ac:dyDescent="0.3">
      <c r="A2316" t="s">
        <v>4269</v>
      </c>
      <c r="B2316" t="s">
        <v>498</v>
      </c>
      <c r="C2316" t="s">
        <v>718</v>
      </c>
      <c r="D2316" t="s">
        <v>50</v>
      </c>
      <c r="E2316" t="s">
        <v>2713</v>
      </c>
      <c r="F2316" t="s">
        <v>52</v>
      </c>
      <c r="G2316" t="s">
        <v>72</v>
      </c>
      <c r="H2316" t="s">
        <v>346</v>
      </c>
      <c r="I2316" t="s">
        <v>83</v>
      </c>
      <c r="J2316" t="s">
        <v>449</v>
      </c>
      <c r="K2316" t="s">
        <v>681</v>
      </c>
      <c r="L2316">
        <v>53639.1</v>
      </c>
      <c r="M2316">
        <v>5</v>
      </c>
      <c r="N2316">
        <v>0.25</v>
      </c>
      <c r="O2316">
        <v>12277.54</v>
      </c>
    </row>
    <row r="2317" spans="1:15" x14ac:dyDescent="0.3">
      <c r="A2317" t="s">
        <v>4270</v>
      </c>
      <c r="B2317" t="s">
        <v>281</v>
      </c>
      <c r="C2317" t="s">
        <v>296</v>
      </c>
      <c r="D2317" t="s">
        <v>102</v>
      </c>
      <c r="E2317" t="s">
        <v>1004</v>
      </c>
      <c r="F2317" t="s">
        <v>52</v>
      </c>
      <c r="G2317" t="s">
        <v>81</v>
      </c>
      <c r="H2317" t="s">
        <v>95</v>
      </c>
      <c r="I2317" t="s">
        <v>96</v>
      </c>
      <c r="J2317" t="s">
        <v>111</v>
      </c>
      <c r="K2317" t="s">
        <v>328</v>
      </c>
      <c r="L2317">
        <v>9286.83</v>
      </c>
      <c r="M2317">
        <v>7</v>
      </c>
      <c r="N2317">
        <v>0.2</v>
      </c>
      <c r="O2317">
        <v>1843.3</v>
      </c>
    </row>
    <row r="2318" spans="1:15" x14ac:dyDescent="0.3">
      <c r="A2318" t="s">
        <v>4271</v>
      </c>
      <c r="B2318" t="s">
        <v>248</v>
      </c>
      <c r="C2318" t="s">
        <v>3047</v>
      </c>
      <c r="D2318" t="s">
        <v>50</v>
      </c>
      <c r="E2318" t="s">
        <v>363</v>
      </c>
      <c r="F2318" t="s">
        <v>71</v>
      </c>
      <c r="G2318" t="s">
        <v>72</v>
      </c>
      <c r="H2318" t="s">
        <v>346</v>
      </c>
      <c r="I2318" t="s">
        <v>118</v>
      </c>
      <c r="J2318" t="s">
        <v>230</v>
      </c>
      <c r="K2318" t="s">
        <v>356</v>
      </c>
      <c r="L2318">
        <v>53280.43</v>
      </c>
      <c r="M2318">
        <v>7</v>
      </c>
      <c r="N2318">
        <v>0.05</v>
      </c>
      <c r="O2318">
        <v>15440.85</v>
      </c>
    </row>
    <row r="2319" spans="1:15" x14ac:dyDescent="0.3">
      <c r="A2319" t="s">
        <v>4272</v>
      </c>
      <c r="B2319" t="s">
        <v>2525</v>
      </c>
      <c r="C2319" t="s">
        <v>1087</v>
      </c>
      <c r="D2319" t="s">
        <v>61</v>
      </c>
      <c r="E2319" t="s">
        <v>1308</v>
      </c>
      <c r="F2319" t="s">
        <v>52</v>
      </c>
      <c r="G2319" t="s">
        <v>72</v>
      </c>
      <c r="H2319" t="s">
        <v>117</v>
      </c>
      <c r="I2319" t="s">
        <v>83</v>
      </c>
      <c r="J2319" t="s">
        <v>84</v>
      </c>
      <c r="K2319" t="s">
        <v>257</v>
      </c>
      <c r="L2319">
        <v>26135.88</v>
      </c>
      <c r="M2319">
        <v>6</v>
      </c>
      <c r="N2319">
        <v>0.1</v>
      </c>
      <c r="O2319">
        <v>4424.55</v>
      </c>
    </row>
    <row r="2320" spans="1:15" x14ac:dyDescent="0.3">
      <c r="A2320" t="s">
        <v>4273</v>
      </c>
      <c r="B2320" t="s">
        <v>522</v>
      </c>
      <c r="C2320" t="s">
        <v>575</v>
      </c>
      <c r="D2320" t="s">
        <v>102</v>
      </c>
      <c r="E2320" t="s">
        <v>1748</v>
      </c>
      <c r="F2320" t="s">
        <v>52</v>
      </c>
      <c r="G2320" t="s">
        <v>53</v>
      </c>
      <c r="H2320" t="s">
        <v>54</v>
      </c>
      <c r="I2320" t="s">
        <v>55</v>
      </c>
      <c r="J2320" t="s">
        <v>173</v>
      </c>
      <c r="K2320" t="s">
        <v>735</v>
      </c>
      <c r="L2320">
        <v>7357.14</v>
      </c>
      <c r="M2320">
        <v>3</v>
      </c>
      <c r="N2320">
        <v>0.05</v>
      </c>
      <c r="O2320">
        <v>1124.47</v>
      </c>
    </row>
    <row r="2321" spans="1:15" x14ac:dyDescent="0.3">
      <c r="A2321" t="s">
        <v>4274</v>
      </c>
      <c r="B2321" t="s">
        <v>2004</v>
      </c>
      <c r="C2321" t="s">
        <v>1725</v>
      </c>
      <c r="D2321" t="s">
        <v>102</v>
      </c>
      <c r="E2321" t="s">
        <v>350</v>
      </c>
      <c r="F2321" t="s">
        <v>80</v>
      </c>
      <c r="G2321" t="s">
        <v>81</v>
      </c>
      <c r="H2321" t="s">
        <v>186</v>
      </c>
      <c r="I2321" t="s">
        <v>83</v>
      </c>
      <c r="J2321" t="s">
        <v>379</v>
      </c>
      <c r="K2321" t="s">
        <v>380</v>
      </c>
      <c r="L2321">
        <v>32476.68</v>
      </c>
      <c r="M2321">
        <v>4</v>
      </c>
      <c r="N2321">
        <v>0.25</v>
      </c>
      <c r="O2321">
        <v>4956.12</v>
      </c>
    </row>
    <row r="2322" spans="1:15" x14ac:dyDescent="0.3">
      <c r="A2322" t="s">
        <v>4275</v>
      </c>
      <c r="B2322" t="s">
        <v>2274</v>
      </c>
      <c r="C2322" t="s">
        <v>1057</v>
      </c>
      <c r="D2322" t="s">
        <v>78</v>
      </c>
      <c r="E2322" t="s">
        <v>465</v>
      </c>
      <c r="F2322" t="s">
        <v>80</v>
      </c>
      <c r="G2322" t="s">
        <v>53</v>
      </c>
      <c r="H2322" t="s">
        <v>90</v>
      </c>
      <c r="I2322" t="s">
        <v>55</v>
      </c>
      <c r="J2322" t="s">
        <v>173</v>
      </c>
      <c r="K2322" t="s">
        <v>735</v>
      </c>
      <c r="L2322">
        <v>4143.42</v>
      </c>
      <c r="M2322">
        <v>6</v>
      </c>
      <c r="N2322">
        <v>0</v>
      </c>
      <c r="O2322">
        <v>1585.24</v>
      </c>
    </row>
    <row r="2323" spans="1:15" x14ac:dyDescent="0.3">
      <c r="A2323" t="s">
        <v>4276</v>
      </c>
      <c r="B2323" t="s">
        <v>898</v>
      </c>
      <c r="C2323" t="s">
        <v>909</v>
      </c>
      <c r="D2323" t="s">
        <v>78</v>
      </c>
      <c r="E2323" t="s">
        <v>283</v>
      </c>
      <c r="F2323" t="s">
        <v>71</v>
      </c>
      <c r="G2323" t="s">
        <v>179</v>
      </c>
      <c r="H2323" t="s">
        <v>236</v>
      </c>
      <c r="I2323" t="s">
        <v>118</v>
      </c>
      <c r="J2323" t="s">
        <v>303</v>
      </c>
      <c r="K2323" t="s">
        <v>421</v>
      </c>
      <c r="L2323">
        <v>97853.52</v>
      </c>
      <c r="M2323">
        <v>8</v>
      </c>
      <c r="N2323">
        <v>0</v>
      </c>
      <c r="O2323">
        <v>38759.879999999997</v>
      </c>
    </row>
    <row r="2324" spans="1:15" x14ac:dyDescent="0.3">
      <c r="A2324" t="s">
        <v>4277</v>
      </c>
      <c r="B2324" t="s">
        <v>724</v>
      </c>
      <c r="C2324" t="s">
        <v>2323</v>
      </c>
      <c r="D2324" t="s">
        <v>102</v>
      </c>
      <c r="E2324" t="s">
        <v>3201</v>
      </c>
      <c r="F2324" t="s">
        <v>80</v>
      </c>
      <c r="G2324" t="s">
        <v>179</v>
      </c>
      <c r="H2324" t="s">
        <v>236</v>
      </c>
      <c r="I2324" t="s">
        <v>55</v>
      </c>
      <c r="J2324" t="s">
        <v>141</v>
      </c>
      <c r="K2324" t="s">
        <v>142</v>
      </c>
      <c r="L2324">
        <v>143289</v>
      </c>
      <c r="M2324">
        <v>10</v>
      </c>
      <c r="N2324">
        <v>0.1</v>
      </c>
      <c r="O2324">
        <v>42392.93</v>
      </c>
    </row>
    <row r="2325" spans="1:15" x14ac:dyDescent="0.3">
      <c r="A2325" t="s">
        <v>4278</v>
      </c>
      <c r="B2325" t="s">
        <v>1390</v>
      </c>
      <c r="C2325" t="s">
        <v>1542</v>
      </c>
      <c r="D2325" t="s">
        <v>78</v>
      </c>
      <c r="E2325" t="s">
        <v>768</v>
      </c>
      <c r="F2325" t="s">
        <v>52</v>
      </c>
      <c r="G2325" t="s">
        <v>63</v>
      </c>
      <c r="H2325" t="s">
        <v>64</v>
      </c>
      <c r="I2325" t="s">
        <v>96</v>
      </c>
      <c r="J2325" t="s">
        <v>135</v>
      </c>
      <c r="K2325" t="s">
        <v>275</v>
      </c>
      <c r="L2325">
        <v>16167.78</v>
      </c>
      <c r="M2325">
        <v>6</v>
      </c>
      <c r="N2325">
        <v>0</v>
      </c>
      <c r="O2325">
        <v>2557.63</v>
      </c>
    </row>
    <row r="2326" spans="1:15" x14ac:dyDescent="0.3">
      <c r="A2326" t="s">
        <v>4279</v>
      </c>
      <c r="B2326" t="s">
        <v>3419</v>
      </c>
      <c r="C2326" t="s">
        <v>1476</v>
      </c>
      <c r="D2326" t="s">
        <v>50</v>
      </c>
      <c r="E2326" t="s">
        <v>240</v>
      </c>
      <c r="F2326" t="s">
        <v>71</v>
      </c>
      <c r="G2326" t="s">
        <v>72</v>
      </c>
      <c r="H2326" t="s">
        <v>346</v>
      </c>
      <c r="I2326" t="s">
        <v>118</v>
      </c>
      <c r="J2326" t="s">
        <v>230</v>
      </c>
      <c r="K2326" t="s">
        <v>231</v>
      </c>
      <c r="L2326">
        <v>11000.04</v>
      </c>
      <c r="M2326">
        <v>3</v>
      </c>
      <c r="N2326">
        <v>0.25</v>
      </c>
      <c r="O2326">
        <v>3057.58</v>
      </c>
    </row>
    <row r="2327" spans="1:15" x14ac:dyDescent="0.3">
      <c r="A2327" t="s">
        <v>4280</v>
      </c>
      <c r="B2327" t="s">
        <v>1800</v>
      </c>
      <c r="C2327" t="s">
        <v>1241</v>
      </c>
      <c r="D2327" t="s">
        <v>61</v>
      </c>
      <c r="E2327" t="s">
        <v>934</v>
      </c>
      <c r="F2327" t="s">
        <v>52</v>
      </c>
      <c r="G2327" t="s">
        <v>63</v>
      </c>
      <c r="H2327" t="s">
        <v>64</v>
      </c>
      <c r="I2327" t="s">
        <v>96</v>
      </c>
      <c r="J2327" t="s">
        <v>111</v>
      </c>
      <c r="K2327" t="s">
        <v>225</v>
      </c>
      <c r="L2327">
        <v>984.71</v>
      </c>
      <c r="M2327">
        <v>1</v>
      </c>
      <c r="N2327">
        <v>0.15</v>
      </c>
      <c r="O2327">
        <v>332.13</v>
      </c>
    </row>
    <row r="2328" spans="1:15" x14ac:dyDescent="0.3">
      <c r="A2328" t="s">
        <v>4281</v>
      </c>
      <c r="B2328" t="s">
        <v>2290</v>
      </c>
      <c r="C2328" t="s">
        <v>115</v>
      </c>
      <c r="D2328" t="s">
        <v>61</v>
      </c>
      <c r="E2328" t="s">
        <v>1267</v>
      </c>
      <c r="F2328" t="s">
        <v>80</v>
      </c>
      <c r="G2328" t="s">
        <v>72</v>
      </c>
      <c r="H2328" t="s">
        <v>346</v>
      </c>
      <c r="I2328" t="s">
        <v>96</v>
      </c>
      <c r="J2328" t="s">
        <v>111</v>
      </c>
      <c r="K2328" t="s">
        <v>225</v>
      </c>
      <c r="L2328">
        <v>3224.48</v>
      </c>
      <c r="M2328">
        <v>4</v>
      </c>
      <c r="N2328">
        <v>0.1</v>
      </c>
      <c r="O2328">
        <v>526.75</v>
      </c>
    </row>
    <row r="2329" spans="1:15" x14ac:dyDescent="0.3">
      <c r="A2329" t="s">
        <v>4282</v>
      </c>
      <c r="B2329" t="s">
        <v>2760</v>
      </c>
      <c r="C2329" t="s">
        <v>2235</v>
      </c>
      <c r="D2329" t="s">
        <v>78</v>
      </c>
      <c r="E2329" t="s">
        <v>1437</v>
      </c>
      <c r="F2329" t="s">
        <v>52</v>
      </c>
      <c r="G2329" t="s">
        <v>53</v>
      </c>
      <c r="H2329" t="s">
        <v>90</v>
      </c>
      <c r="I2329" t="s">
        <v>118</v>
      </c>
      <c r="J2329" t="s">
        <v>303</v>
      </c>
      <c r="K2329" t="s">
        <v>421</v>
      </c>
      <c r="L2329">
        <v>38682.480000000003</v>
      </c>
      <c r="M2329">
        <v>4</v>
      </c>
      <c r="N2329">
        <v>0.15</v>
      </c>
      <c r="O2329">
        <v>11763.01</v>
      </c>
    </row>
    <row r="2330" spans="1:15" x14ac:dyDescent="0.3">
      <c r="A2330" t="s">
        <v>4283</v>
      </c>
      <c r="B2330" t="s">
        <v>327</v>
      </c>
      <c r="C2330" t="s">
        <v>2537</v>
      </c>
      <c r="D2330" t="s">
        <v>102</v>
      </c>
      <c r="E2330" t="s">
        <v>1229</v>
      </c>
      <c r="F2330" t="s">
        <v>80</v>
      </c>
      <c r="G2330" t="s">
        <v>63</v>
      </c>
      <c r="H2330" t="s">
        <v>213</v>
      </c>
      <c r="I2330" t="s">
        <v>83</v>
      </c>
      <c r="J2330" t="s">
        <v>449</v>
      </c>
      <c r="K2330" t="s">
        <v>775</v>
      </c>
      <c r="L2330">
        <v>93112.95</v>
      </c>
      <c r="M2330">
        <v>7</v>
      </c>
      <c r="N2330">
        <v>0.15</v>
      </c>
      <c r="O2330">
        <v>26238.51</v>
      </c>
    </row>
    <row r="2331" spans="1:15" x14ac:dyDescent="0.3">
      <c r="A2331" t="s">
        <v>4284</v>
      </c>
      <c r="B2331" t="s">
        <v>278</v>
      </c>
      <c r="C2331" t="s">
        <v>1038</v>
      </c>
      <c r="D2331" t="s">
        <v>102</v>
      </c>
      <c r="E2331" t="s">
        <v>1247</v>
      </c>
      <c r="F2331" t="s">
        <v>71</v>
      </c>
      <c r="G2331" t="s">
        <v>179</v>
      </c>
      <c r="H2331" t="s">
        <v>180</v>
      </c>
      <c r="I2331" t="s">
        <v>55</v>
      </c>
      <c r="J2331" t="s">
        <v>56</v>
      </c>
      <c r="K2331" t="s">
        <v>57</v>
      </c>
      <c r="L2331">
        <v>107080.74</v>
      </c>
      <c r="M2331">
        <v>9</v>
      </c>
      <c r="N2331">
        <v>0.1</v>
      </c>
      <c r="O2331">
        <v>36790.639999999999</v>
      </c>
    </row>
    <row r="2332" spans="1:15" x14ac:dyDescent="0.3">
      <c r="A2332" t="s">
        <v>4285</v>
      </c>
      <c r="B2332" t="s">
        <v>1826</v>
      </c>
      <c r="C2332" t="s">
        <v>3948</v>
      </c>
      <c r="D2332" t="s">
        <v>50</v>
      </c>
      <c r="E2332" t="s">
        <v>893</v>
      </c>
      <c r="F2332" t="s">
        <v>52</v>
      </c>
      <c r="G2332" t="s">
        <v>81</v>
      </c>
      <c r="H2332" t="s">
        <v>95</v>
      </c>
      <c r="I2332" t="s">
        <v>96</v>
      </c>
      <c r="J2332" t="s">
        <v>97</v>
      </c>
      <c r="K2332" t="s">
        <v>181</v>
      </c>
      <c r="L2332">
        <v>75221.649999999994</v>
      </c>
      <c r="M2332">
        <v>7</v>
      </c>
      <c r="N2332">
        <v>0</v>
      </c>
      <c r="O2332">
        <v>11888.09</v>
      </c>
    </row>
    <row r="2333" spans="1:15" x14ac:dyDescent="0.3">
      <c r="A2333" t="s">
        <v>4286</v>
      </c>
      <c r="B2333" t="s">
        <v>526</v>
      </c>
      <c r="C2333" t="s">
        <v>4287</v>
      </c>
      <c r="D2333" t="s">
        <v>61</v>
      </c>
      <c r="E2333" t="s">
        <v>660</v>
      </c>
      <c r="F2333" t="s">
        <v>71</v>
      </c>
      <c r="G2333" t="s">
        <v>72</v>
      </c>
      <c r="H2333" t="s">
        <v>73</v>
      </c>
      <c r="I2333" t="s">
        <v>83</v>
      </c>
      <c r="J2333" t="s">
        <v>84</v>
      </c>
      <c r="K2333" t="s">
        <v>105</v>
      </c>
      <c r="L2333">
        <v>57609.48</v>
      </c>
      <c r="M2333">
        <v>4</v>
      </c>
      <c r="N2333">
        <v>0.25</v>
      </c>
      <c r="O2333">
        <v>11707.18</v>
      </c>
    </row>
    <row r="2334" spans="1:15" x14ac:dyDescent="0.3">
      <c r="A2334" t="s">
        <v>4288</v>
      </c>
      <c r="B2334" t="s">
        <v>863</v>
      </c>
      <c r="C2334" t="s">
        <v>365</v>
      </c>
      <c r="D2334" t="s">
        <v>78</v>
      </c>
      <c r="E2334" t="s">
        <v>1578</v>
      </c>
      <c r="F2334" t="s">
        <v>71</v>
      </c>
      <c r="G2334" t="s">
        <v>63</v>
      </c>
      <c r="H2334" t="s">
        <v>64</v>
      </c>
      <c r="I2334" t="s">
        <v>96</v>
      </c>
      <c r="J2334" t="s">
        <v>166</v>
      </c>
      <c r="K2334" t="s">
        <v>167</v>
      </c>
      <c r="L2334">
        <v>7137.59</v>
      </c>
      <c r="M2334">
        <v>1</v>
      </c>
      <c r="N2334">
        <v>0.2</v>
      </c>
      <c r="O2334">
        <v>1017.31</v>
      </c>
    </row>
    <row r="2335" spans="1:15" x14ac:dyDescent="0.3">
      <c r="A2335" t="s">
        <v>4289</v>
      </c>
      <c r="B2335" t="s">
        <v>3060</v>
      </c>
      <c r="C2335" t="s">
        <v>490</v>
      </c>
      <c r="D2335" t="s">
        <v>78</v>
      </c>
      <c r="E2335" t="s">
        <v>212</v>
      </c>
      <c r="F2335" t="s">
        <v>71</v>
      </c>
      <c r="G2335" t="s">
        <v>81</v>
      </c>
      <c r="H2335" t="s">
        <v>284</v>
      </c>
      <c r="I2335" t="s">
        <v>55</v>
      </c>
      <c r="J2335" t="s">
        <v>173</v>
      </c>
      <c r="K2335" t="s">
        <v>174</v>
      </c>
      <c r="L2335">
        <v>18634.349999999999</v>
      </c>
      <c r="M2335">
        <v>3</v>
      </c>
      <c r="N2335">
        <v>0.2</v>
      </c>
      <c r="O2335">
        <v>2342.0100000000002</v>
      </c>
    </row>
    <row r="2336" spans="1:15" x14ac:dyDescent="0.3">
      <c r="A2336" t="s">
        <v>4290</v>
      </c>
      <c r="B2336" t="s">
        <v>339</v>
      </c>
      <c r="C2336" t="s">
        <v>340</v>
      </c>
      <c r="D2336" t="s">
        <v>102</v>
      </c>
      <c r="E2336" t="s">
        <v>2641</v>
      </c>
      <c r="F2336" t="s">
        <v>80</v>
      </c>
      <c r="G2336" t="s">
        <v>81</v>
      </c>
      <c r="H2336" t="s">
        <v>284</v>
      </c>
      <c r="I2336" t="s">
        <v>96</v>
      </c>
      <c r="J2336" t="s">
        <v>97</v>
      </c>
      <c r="K2336" t="s">
        <v>416</v>
      </c>
      <c r="L2336">
        <v>33319.360000000001</v>
      </c>
      <c r="M2336">
        <v>4</v>
      </c>
      <c r="N2336">
        <v>0.05</v>
      </c>
      <c r="O2336">
        <v>6101.63</v>
      </c>
    </row>
    <row r="2337" spans="1:15" x14ac:dyDescent="0.3">
      <c r="A2337" t="s">
        <v>4291</v>
      </c>
      <c r="B2337" t="s">
        <v>3389</v>
      </c>
      <c r="C2337" t="s">
        <v>1560</v>
      </c>
      <c r="D2337" t="s">
        <v>102</v>
      </c>
      <c r="E2337" t="s">
        <v>2999</v>
      </c>
      <c r="F2337" t="s">
        <v>71</v>
      </c>
      <c r="G2337" t="s">
        <v>63</v>
      </c>
      <c r="H2337" t="s">
        <v>172</v>
      </c>
      <c r="I2337" t="s">
        <v>55</v>
      </c>
      <c r="J2337" t="s">
        <v>173</v>
      </c>
      <c r="K2337" t="s">
        <v>203</v>
      </c>
      <c r="L2337">
        <v>41225.64</v>
      </c>
      <c r="M2337">
        <v>4</v>
      </c>
      <c r="N2337">
        <v>0.25</v>
      </c>
      <c r="O2337">
        <v>8716.23</v>
      </c>
    </row>
    <row r="2338" spans="1:15" x14ac:dyDescent="0.3">
      <c r="A2338" t="s">
        <v>4292</v>
      </c>
      <c r="B2338" t="s">
        <v>3627</v>
      </c>
      <c r="C2338" t="s">
        <v>1349</v>
      </c>
      <c r="D2338" t="s">
        <v>50</v>
      </c>
      <c r="E2338" t="s">
        <v>370</v>
      </c>
      <c r="F2338" t="s">
        <v>52</v>
      </c>
      <c r="G2338" t="s">
        <v>63</v>
      </c>
      <c r="H2338" t="s">
        <v>213</v>
      </c>
      <c r="I2338" t="s">
        <v>96</v>
      </c>
      <c r="J2338" t="s">
        <v>166</v>
      </c>
      <c r="K2338" t="s">
        <v>762</v>
      </c>
      <c r="L2338">
        <v>10521.92</v>
      </c>
      <c r="M2338">
        <v>4</v>
      </c>
      <c r="N2338">
        <v>0.15</v>
      </c>
      <c r="O2338">
        <v>1787.5</v>
      </c>
    </row>
    <row r="2339" spans="1:15" x14ac:dyDescent="0.3">
      <c r="A2339" t="s">
        <v>4293</v>
      </c>
      <c r="B2339" t="s">
        <v>2262</v>
      </c>
      <c r="C2339" t="s">
        <v>1525</v>
      </c>
      <c r="D2339" t="s">
        <v>61</v>
      </c>
      <c r="E2339" t="s">
        <v>1562</v>
      </c>
      <c r="F2339" t="s">
        <v>71</v>
      </c>
      <c r="G2339" t="s">
        <v>179</v>
      </c>
      <c r="H2339" t="s">
        <v>180</v>
      </c>
      <c r="I2339" t="s">
        <v>96</v>
      </c>
      <c r="J2339" t="s">
        <v>166</v>
      </c>
      <c r="K2339" t="s">
        <v>762</v>
      </c>
      <c r="L2339">
        <v>41021.050000000003</v>
      </c>
      <c r="M2339">
        <v>5</v>
      </c>
      <c r="N2339">
        <v>0.15</v>
      </c>
      <c r="O2339">
        <v>5806.64</v>
      </c>
    </row>
    <row r="2340" spans="1:15" x14ac:dyDescent="0.3">
      <c r="A2340" t="s">
        <v>4294</v>
      </c>
      <c r="B2340" t="s">
        <v>1671</v>
      </c>
      <c r="C2340" t="s">
        <v>1914</v>
      </c>
      <c r="D2340" t="s">
        <v>102</v>
      </c>
      <c r="E2340" t="s">
        <v>1759</v>
      </c>
      <c r="F2340" t="s">
        <v>71</v>
      </c>
      <c r="G2340" t="s">
        <v>72</v>
      </c>
      <c r="H2340" t="s">
        <v>73</v>
      </c>
      <c r="I2340" t="s">
        <v>118</v>
      </c>
      <c r="J2340" t="s">
        <v>119</v>
      </c>
      <c r="K2340" t="s">
        <v>197</v>
      </c>
      <c r="L2340">
        <v>17374.64</v>
      </c>
      <c r="M2340">
        <v>8</v>
      </c>
      <c r="N2340">
        <v>0.15</v>
      </c>
      <c r="O2340">
        <v>4448.38</v>
      </c>
    </row>
    <row r="2341" spans="1:15" x14ac:dyDescent="0.3">
      <c r="A2341" t="s">
        <v>4295</v>
      </c>
      <c r="B2341" t="s">
        <v>4170</v>
      </c>
      <c r="C2341" t="s">
        <v>2226</v>
      </c>
      <c r="D2341" t="s">
        <v>50</v>
      </c>
      <c r="E2341" t="s">
        <v>2530</v>
      </c>
      <c r="F2341" t="s">
        <v>52</v>
      </c>
      <c r="G2341" t="s">
        <v>179</v>
      </c>
      <c r="H2341" t="s">
        <v>180</v>
      </c>
      <c r="I2341" t="s">
        <v>96</v>
      </c>
      <c r="J2341" t="s">
        <v>97</v>
      </c>
      <c r="K2341" t="s">
        <v>181</v>
      </c>
      <c r="L2341">
        <v>69963.520000000004</v>
      </c>
      <c r="M2341">
        <v>8</v>
      </c>
      <c r="N2341">
        <v>0</v>
      </c>
      <c r="O2341">
        <v>12958.91</v>
      </c>
    </row>
    <row r="2342" spans="1:15" x14ac:dyDescent="0.3">
      <c r="A2342" t="s">
        <v>4296</v>
      </c>
      <c r="B2342" t="s">
        <v>1530</v>
      </c>
      <c r="C2342" t="s">
        <v>1587</v>
      </c>
      <c r="D2342" t="s">
        <v>78</v>
      </c>
      <c r="E2342" t="s">
        <v>2392</v>
      </c>
      <c r="F2342" t="s">
        <v>52</v>
      </c>
      <c r="G2342" t="s">
        <v>81</v>
      </c>
      <c r="H2342" t="s">
        <v>284</v>
      </c>
      <c r="I2342" t="s">
        <v>96</v>
      </c>
      <c r="J2342" t="s">
        <v>135</v>
      </c>
      <c r="K2342" t="s">
        <v>275</v>
      </c>
      <c r="L2342">
        <v>148770.9</v>
      </c>
      <c r="M2342">
        <v>10</v>
      </c>
      <c r="N2342">
        <v>0.05</v>
      </c>
      <c r="O2342">
        <v>54471.34</v>
      </c>
    </row>
    <row r="2343" spans="1:15" x14ac:dyDescent="0.3">
      <c r="A2343" t="s">
        <v>4297</v>
      </c>
      <c r="B2343" t="s">
        <v>3476</v>
      </c>
      <c r="C2343" t="s">
        <v>959</v>
      </c>
      <c r="D2343" t="s">
        <v>102</v>
      </c>
      <c r="E2343" t="s">
        <v>1766</v>
      </c>
      <c r="F2343" t="s">
        <v>52</v>
      </c>
      <c r="G2343" t="s">
        <v>72</v>
      </c>
      <c r="H2343" t="s">
        <v>346</v>
      </c>
      <c r="I2343" t="s">
        <v>83</v>
      </c>
      <c r="J2343" t="s">
        <v>156</v>
      </c>
      <c r="K2343" t="s">
        <v>157</v>
      </c>
      <c r="L2343">
        <v>136757</v>
      </c>
      <c r="M2343">
        <v>10</v>
      </c>
      <c r="N2343">
        <v>0</v>
      </c>
      <c r="O2343">
        <v>20544.5</v>
      </c>
    </row>
    <row r="2344" spans="1:15" x14ac:dyDescent="0.3">
      <c r="A2344" t="s">
        <v>4298</v>
      </c>
      <c r="B2344" t="s">
        <v>1238</v>
      </c>
      <c r="C2344" t="s">
        <v>2716</v>
      </c>
      <c r="D2344" t="s">
        <v>78</v>
      </c>
      <c r="E2344" t="s">
        <v>155</v>
      </c>
      <c r="F2344" t="s">
        <v>52</v>
      </c>
      <c r="G2344" t="s">
        <v>72</v>
      </c>
      <c r="H2344" t="s">
        <v>117</v>
      </c>
      <c r="I2344" t="s">
        <v>96</v>
      </c>
      <c r="J2344" t="s">
        <v>97</v>
      </c>
      <c r="K2344" t="s">
        <v>98</v>
      </c>
      <c r="L2344">
        <v>12666.27</v>
      </c>
      <c r="M2344">
        <v>3</v>
      </c>
      <c r="N2344">
        <v>0.15</v>
      </c>
      <c r="O2344">
        <v>2302.29</v>
      </c>
    </row>
    <row r="2345" spans="1:15" x14ac:dyDescent="0.3">
      <c r="A2345" t="s">
        <v>4299</v>
      </c>
      <c r="B2345" t="s">
        <v>1282</v>
      </c>
      <c r="C2345" t="s">
        <v>1258</v>
      </c>
      <c r="D2345" t="s">
        <v>61</v>
      </c>
      <c r="E2345" t="s">
        <v>399</v>
      </c>
      <c r="F2345" t="s">
        <v>52</v>
      </c>
      <c r="G2345" t="s">
        <v>63</v>
      </c>
      <c r="H2345" t="s">
        <v>213</v>
      </c>
      <c r="I2345" t="s">
        <v>55</v>
      </c>
      <c r="J2345" t="s">
        <v>141</v>
      </c>
      <c r="K2345" t="s">
        <v>142</v>
      </c>
      <c r="L2345">
        <v>76336.960000000006</v>
      </c>
      <c r="M2345">
        <v>7</v>
      </c>
      <c r="N2345">
        <v>0.15</v>
      </c>
      <c r="O2345">
        <v>16213.83</v>
      </c>
    </row>
    <row r="2346" spans="1:15" x14ac:dyDescent="0.3">
      <c r="A2346" t="s">
        <v>4300</v>
      </c>
      <c r="B2346" t="s">
        <v>1321</v>
      </c>
      <c r="C2346" t="s">
        <v>2781</v>
      </c>
      <c r="D2346" t="s">
        <v>61</v>
      </c>
      <c r="E2346" t="s">
        <v>1505</v>
      </c>
      <c r="F2346" t="s">
        <v>52</v>
      </c>
      <c r="G2346" t="s">
        <v>53</v>
      </c>
      <c r="H2346" t="s">
        <v>90</v>
      </c>
      <c r="I2346" t="s">
        <v>83</v>
      </c>
      <c r="J2346" t="s">
        <v>156</v>
      </c>
      <c r="K2346" t="s">
        <v>208</v>
      </c>
      <c r="L2346">
        <v>63107.1</v>
      </c>
      <c r="M2346">
        <v>6</v>
      </c>
      <c r="N2346">
        <v>0.05</v>
      </c>
      <c r="O2346">
        <v>12390.07</v>
      </c>
    </row>
    <row r="2347" spans="1:15" x14ac:dyDescent="0.3">
      <c r="A2347" t="s">
        <v>4301</v>
      </c>
      <c r="B2347" t="s">
        <v>939</v>
      </c>
      <c r="C2347" t="s">
        <v>4302</v>
      </c>
      <c r="D2347" t="s">
        <v>102</v>
      </c>
      <c r="E2347" t="s">
        <v>871</v>
      </c>
      <c r="F2347" t="s">
        <v>71</v>
      </c>
      <c r="G2347" t="s">
        <v>53</v>
      </c>
      <c r="H2347" t="s">
        <v>110</v>
      </c>
      <c r="I2347" t="s">
        <v>118</v>
      </c>
      <c r="J2347" t="s">
        <v>303</v>
      </c>
      <c r="K2347" t="s">
        <v>304</v>
      </c>
      <c r="L2347">
        <v>3649.55</v>
      </c>
      <c r="M2347">
        <v>1</v>
      </c>
      <c r="N2347">
        <v>0.05</v>
      </c>
      <c r="O2347">
        <v>764.96</v>
      </c>
    </row>
    <row r="2348" spans="1:15" x14ac:dyDescent="0.3">
      <c r="A2348" t="s">
        <v>4303</v>
      </c>
      <c r="B2348" t="s">
        <v>974</v>
      </c>
      <c r="C2348" t="s">
        <v>709</v>
      </c>
      <c r="D2348" t="s">
        <v>50</v>
      </c>
      <c r="E2348" t="s">
        <v>1778</v>
      </c>
      <c r="F2348" t="s">
        <v>80</v>
      </c>
      <c r="G2348" t="s">
        <v>179</v>
      </c>
      <c r="H2348" t="s">
        <v>236</v>
      </c>
      <c r="I2348" t="s">
        <v>83</v>
      </c>
      <c r="J2348" t="s">
        <v>156</v>
      </c>
      <c r="K2348" t="s">
        <v>285</v>
      </c>
      <c r="L2348">
        <v>3225.33</v>
      </c>
      <c r="M2348">
        <v>1</v>
      </c>
      <c r="N2348">
        <v>0.15</v>
      </c>
      <c r="O2348">
        <v>1088.98</v>
      </c>
    </row>
    <row r="2349" spans="1:15" x14ac:dyDescent="0.3">
      <c r="A2349" t="s">
        <v>4304</v>
      </c>
      <c r="B2349" t="s">
        <v>1774</v>
      </c>
      <c r="C2349" t="s">
        <v>228</v>
      </c>
      <c r="D2349" t="s">
        <v>61</v>
      </c>
      <c r="E2349" t="s">
        <v>1001</v>
      </c>
      <c r="F2349" t="s">
        <v>80</v>
      </c>
      <c r="G2349" t="s">
        <v>179</v>
      </c>
      <c r="H2349" t="s">
        <v>180</v>
      </c>
      <c r="I2349" t="s">
        <v>118</v>
      </c>
      <c r="J2349" t="s">
        <v>230</v>
      </c>
      <c r="K2349" t="s">
        <v>351</v>
      </c>
      <c r="L2349">
        <v>4185.32</v>
      </c>
      <c r="M2349">
        <v>2</v>
      </c>
      <c r="N2349">
        <v>0.25</v>
      </c>
      <c r="O2349">
        <v>873.53</v>
      </c>
    </row>
    <row r="2350" spans="1:15" x14ac:dyDescent="0.3">
      <c r="A2350" t="s">
        <v>4305</v>
      </c>
      <c r="B2350" t="s">
        <v>3577</v>
      </c>
      <c r="C2350" t="s">
        <v>366</v>
      </c>
      <c r="D2350" t="s">
        <v>50</v>
      </c>
      <c r="E2350" t="s">
        <v>963</v>
      </c>
      <c r="F2350" t="s">
        <v>52</v>
      </c>
      <c r="G2350" t="s">
        <v>63</v>
      </c>
      <c r="H2350" t="s">
        <v>213</v>
      </c>
      <c r="I2350" t="s">
        <v>118</v>
      </c>
      <c r="J2350" t="s">
        <v>191</v>
      </c>
      <c r="K2350" t="s">
        <v>829</v>
      </c>
      <c r="L2350">
        <v>60593.61</v>
      </c>
      <c r="M2350">
        <v>7</v>
      </c>
      <c r="N2350">
        <v>0.15</v>
      </c>
      <c r="O2350">
        <v>13644.16</v>
      </c>
    </row>
    <row r="2351" spans="1:15" x14ac:dyDescent="0.3">
      <c r="A2351" t="s">
        <v>4306</v>
      </c>
      <c r="B2351" t="s">
        <v>4307</v>
      </c>
      <c r="C2351" t="s">
        <v>3258</v>
      </c>
      <c r="D2351" t="s">
        <v>102</v>
      </c>
      <c r="E2351" t="s">
        <v>3102</v>
      </c>
      <c r="F2351" t="s">
        <v>80</v>
      </c>
      <c r="G2351" t="s">
        <v>72</v>
      </c>
      <c r="H2351" t="s">
        <v>73</v>
      </c>
      <c r="I2351" t="s">
        <v>118</v>
      </c>
      <c r="J2351" t="s">
        <v>303</v>
      </c>
      <c r="K2351" t="s">
        <v>304</v>
      </c>
      <c r="L2351">
        <v>44664.72</v>
      </c>
      <c r="M2351">
        <v>6</v>
      </c>
      <c r="N2351">
        <v>0.25</v>
      </c>
      <c r="O2351">
        <v>8882.31</v>
      </c>
    </row>
    <row r="2352" spans="1:15" x14ac:dyDescent="0.3">
      <c r="A2352" t="s">
        <v>4308</v>
      </c>
      <c r="B2352" t="s">
        <v>268</v>
      </c>
      <c r="C2352" t="s">
        <v>481</v>
      </c>
      <c r="D2352" t="s">
        <v>61</v>
      </c>
      <c r="E2352" t="s">
        <v>1284</v>
      </c>
      <c r="F2352" t="s">
        <v>52</v>
      </c>
      <c r="G2352" t="s">
        <v>72</v>
      </c>
      <c r="H2352" t="s">
        <v>104</v>
      </c>
      <c r="I2352" t="s">
        <v>83</v>
      </c>
      <c r="J2352" t="s">
        <v>379</v>
      </c>
      <c r="K2352" t="s">
        <v>716</v>
      </c>
      <c r="L2352">
        <v>65444.1</v>
      </c>
      <c r="M2352">
        <v>10</v>
      </c>
      <c r="N2352">
        <v>0.2</v>
      </c>
      <c r="O2352">
        <v>16195.33</v>
      </c>
    </row>
    <row r="2353" spans="1:15" x14ac:dyDescent="0.3">
      <c r="A2353" t="s">
        <v>4309</v>
      </c>
      <c r="B2353" t="s">
        <v>610</v>
      </c>
      <c r="C2353" t="s">
        <v>842</v>
      </c>
      <c r="D2353" t="s">
        <v>61</v>
      </c>
      <c r="E2353" t="s">
        <v>1131</v>
      </c>
      <c r="F2353" t="s">
        <v>52</v>
      </c>
      <c r="G2353" t="s">
        <v>179</v>
      </c>
      <c r="H2353" t="s">
        <v>180</v>
      </c>
      <c r="I2353" t="s">
        <v>83</v>
      </c>
      <c r="J2353" t="s">
        <v>379</v>
      </c>
      <c r="K2353" t="s">
        <v>380</v>
      </c>
      <c r="L2353">
        <v>71374.899999999994</v>
      </c>
      <c r="M2353">
        <v>10</v>
      </c>
      <c r="N2353">
        <v>0.25</v>
      </c>
      <c r="O2353">
        <v>12417.49</v>
      </c>
    </row>
    <row r="2354" spans="1:15" x14ac:dyDescent="0.3">
      <c r="A2354" t="s">
        <v>4310</v>
      </c>
      <c r="B2354" t="s">
        <v>2222</v>
      </c>
      <c r="C2354" t="s">
        <v>267</v>
      </c>
      <c r="D2354" t="s">
        <v>61</v>
      </c>
      <c r="E2354" t="s">
        <v>1861</v>
      </c>
      <c r="F2354" t="s">
        <v>52</v>
      </c>
      <c r="G2354" t="s">
        <v>53</v>
      </c>
      <c r="H2354" t="s">
        <v>110</v>
      </c>
      <c r="I2354" t="s">
        <v>55</v>
      </c>
      <c r="J2354" t="s">
        <v>141</v>
      </c>
      <c r="K2354" t="s">
        <v>241</v>
      </c>
      <c r="L2354">
        <v>101265.43</v>
      </c>
      <c r="M2354">
        <v>7</v>
      </c>
      <c r="N2354">
        <v>0.1</v>
      </c>
      <c r="O2354">
        <v>18697.66</v>
      </c>
    </row>
    <row r="2355" spans="1:15" x14ac:dyDescent="0.3">
      <c r="A2355" t="s">
        <v>4311</v>
      </c>
      <c r="B2355" t="s">
        <v>3111</v>
      </c>
      <c r="C2355" t="s">
        <v>2127</v>
      </c>
      <c r="D2355" t="s">
        <v>50</v>
      </c>
      <c r="E2355" t="s">
        <v>850</v>
      </c>
      <c r="F2355" t="s">
        <v>52</v>
      </c>
      <c r="G2355" t="s">
        <v>63</v>
      </c>
      <c r="H2355" t="s">
        <v>202</v>
      </c>
      <c r="I2355" t="s">
        <v>96</v>
      </c>
      <c r="J2355" t="s">
        <v>166</v>
      </c>
      <c r="K2355" t="s">
        <v>762</v>
      </c>
      <c r="L2355">
        <v>6168.43</v>
      </c>
      <c r="M2355">
        <v>1</v>
      </c>
      <c r="N2355">
        <v>0.15</v>
      </c>
      <c r="O2355">
        <v>1804.76</v>
      </c>
    </row>
    <row r="2356" spans="1:15" x14ac:dyDescent="0.3">
      <c r="A2356" t="s">
        <v>4312</v>
      </c>
      <c r="B2356" t="s">
        <v>3691</v>
      </c>
      <c r="C2356" t="s">
        <v>671</v>
      </c>
      <c r="D2356" t="s">
        <v>102</v>
      </c>
      <c r="E2356" t="s">
        <v>1969</v>
      </c>
      <c r="F2356" t="s">
        <v>71</v>
      </c>
      <c r="G2356" t="s">
        <v>179</v>
      </c>
      <c r="H2356" t="s">
        <v>236</v>
      </c>
      <c r="I2356" t="s">
        <v>83</v>
      </c>
      <c r="J2356" t="s">
        <v>156</v>
      </c>
      <c r="K2356" t="s">
        <v>208</v>
      </c>
      <c r="L2356">
        <v>55039.5</v>
      </c>
      <c r="M2356">
        <v>10</v>
      </c>
      <c r="N2356">
        <v>0.2</v>
      </c>
      <c r="O2356">
        <v>16632.64</v>
      </c>
    </row>
    <row r="2357" spans="1:15" x14ac:dyDescent="0.3">
      <c r="A2357" t="s">
        <v>4313</v>
      </c>
      <c r="B2357" t="s">
        <v>3126</v>
      </c>
      <c r="C2357" t="s">
        <v>983</v>
      </c>
      <c r="D2357" t="s">
        <v>78</v>
      </c>
      <c r="E2357" t="s">
        <v>3304</v>
      </c>
      <c r="F2357" t="s">
        <v>52</v>
      </c>
      <c r="G2357" t="s">
        <v>63</v>
      </c>
      <c r="H2357" t="s">
        <v>202</v>
      </c>
      <c r="I2357" t="s">
        <v>83</v>
      </c>
      <c r="J2357" t="s">
        <v>156</v>
      </c>
      <c r="K2357" t="s">
        <v>157</v>
      </c>
      <c r="L2357">
        <v>32499.3</v>
      </c>
      <c r="M2357">
        <v>6</v>
      </c>
      <c r="N2357">
        <v>0.15</v>
      </c>
      <c r="O2357">
        <v>9378.39</v>
      </c>
    </row>
    <row r="2358" spans="1:15" x14ac:dyDescent="0.3">
      <c r="A2358" t="s">
        <v>4314</v>
      </c>
      <c r="B2358" t="s">
        <v>4170</v>
      </c>
      <c r="C2358" t="s">
        <v>2029</v>
      </c>
      <c r="D2358" t="s">
        <v>78</v>
      </c>
      <c r="E2358" t="s">
        <v>2053</v>
      </c>
      <c r="F2358" t="s">
        <v>80</v>
      </c>
      <c r="G2358" t="s">
        <v>63</v>
      </c>
      <c r="H2358" t="s">
        <v>172</v>
      </c>
      <c r="I2358" t="s">
        <v>118</v>
      </c>
      <c r="J2358" t="s">
        <v>230</v>
      </c>
      <c r="K2358" t="s">
        <v>231</v>
      </c>
      <c r="L2358">
        <v>1534.5</v>
      </c>
      <c r="M2358">
        <v>5</v>
      </c>
      <c r="N2358">
        <v>0.2</v>
      </c>
      <c r="O2358">
        <v>318.29000000000002</v>
      </c>
    </row>
    <row r="2359" spans="1:15" x14ac:dyDescent="0.3">
      <c r="A2359" t="s">
        <v>4315</v>
      </c>
      <c r="B2359" t="s">
        <v>740</v>
      </c>
      <c r="C2359" t="s">
        <v>239</v>
      </c>
      <c r="D2359" t="s">
        <v>78</v>
      </c>
      <c r="E2359" t="s">
        <v>2133</v>
      </c>
      <c r="F2359" t="s">
        <v>71</v>
      </c>
      <c r="G2359" t="s">
        <v>72</v>
      </c>
      <c r="H2359" t="s">
        <v>104</v>
      </c>
      <c r="I2359" t="s">
        <v>55</v>
      </c>
      <c r="J2359" t="s">
        <v>56</v>
      </c>
      <c r="K2359" t="s">
        <v>57</v>
      </c>
      <c r="L2359">
        <v>67147.92</v>
      </c>
      <c r="M2359">
        <v>9</v>
      </c>
      <c r="N2359">
        <v>0</v>
      </c>
      <c r="O2359">
        <v>25959.8</v>
      </c>
    </row>
    <row r="2360" spans="1:15" x14ac:dyDescent="0.3">
      <c r="A2360" t="s">
        <v>4316</v>
      </c>
      <c r="B2360" t="s">
        <v>2852</v>
      </c>
      <c r="C2360" t="s">
        <v>2601</v>
      </c>
      <c r="D2360" t="s">
        <v>61</v>
      </c>
      <c r="E2360" t="s">
        <v>240</v>
      </c>
      <c r="F2360" t="s">
        <v>71</v>
      </c>
      <c r="G2360" t="s">
        <v>63</v>
      </c>
      <c r="H2360" t="s">
        <v>172</v>
      </c>
      <c r="I2360" t="s">
        <v>83</v>
      </c>
      <c r="J2360" t="s">
        <v>84</v>
      </c>
      <c r="K2360" t="s">
        <v>105</v>
      </c>
      <c r="L2360">
        <v>25858.720000000001</v>
      </c>
      <c r="M2360">
        <v>8</v>
      </c>
      <c r="N2360">
        <v>0.25</v>
      </c>
      <c r="O2360">
        <v>3748.72</v>
      </c>
    </row>
    <row r="2361" spans="1:15" x14ac:dyDescent="0.3">
      <c r="A2361" t="s">
        <v>4317</v>
      </c>
      <c r="B2361" t="s">
        <v>1355</v>
      </c>
      <c r="C2361" t="s">
        <v>4318</v>
      </c>
      <c r="D2361" t="s">
        <v>61</v>
      </c>
      <c r="E2361" t="s">
        <v>3815</v>
      </c>
      <c r="F2361" t="s">
        <v>71</v>
      </c>
      <c r="G2361" t="s">
        <v>72</v>
      </c>
      <c r="H2361" t="s">
        <v>104</v>
      </c>
      <c r="I2361" t="s">
        <v>55</v>
      </c>
      <c r="J2361" t="s">
        <v>56</v>
      </c>
      <c r="K2361" t="s">
        <v>74</v>
      </c>
      <c r="L2361">
        <v>1927.17</v>
      </c>
      <c r="M2361">
        <v>7</v>
      </c>
      <c r="N2361">
        <v>0</v>
      </c>
      <c r="O2361">
        <v>491.3</v>
      </c>
    </row>
    <row r="2362" spans="1:15" x14ac:dyDescent="0.3">
      <c r="A2362" t="s">
        <v>4319</v>
      </c>
      <c r="B2362" t="s">
        <v>1464</v>
      </c>
      <c r="C2362" t="s">
        <v>1643</v>
      </c>
      <c r="D2362" t="s">
        <v>50</v>
      </c>
      <c r="E2362" t="s">
        <v>374</v>
      </c>
      <c r="F2362" t="s">
        <v>80</v>
      </c>
      <c r="G2362" t="s">
        <v>63</v>
      </c>
      <c r="H2362" t="s">
        <v>202</v>
      </c>
      <c r="I2362" t="s">
        <v>55</v>
      </c>
      <c r="J2362" t="s">
        <v>56</v>
      </c>
      <c r="K2362" t="s">
        <v>57</v>
      </c>
      <c r="L2362">
        <v>18952.77</v>
      </c>
      <c r="M2362">
        <v>3</v>
      </c>
      <c r="N2362">
        <v>0.1</v>
      </c>
      <c r="O2362">
        <v>2882.82</v>
      </c>
    </row>
    <row r="2363" spans="1:15" x14ac:dyDescent="0.3">
      <c r="A2363" t="s">
        <v>4320</v>
      </c>
      <c r="B2363" t="s">
        <v>1266</v>
      </c>
      <c r="C2363" t="s">
        <v>3494</v>
      </c>
      <c r="D2363" t="s">
        <v>61</v>
      </c>
      <c r="E2363" t="s">
        <v>1882</v>
      </c>
      <c r="F2363" t="s">
        <v>71</v>
      </c>
      <c r="G2363" t="s">
        <v>179</v>
      </c>
      <c r="H2363" t="s">
        <v>236</v>
      </c>
      <c r="I2363" t="s">
        <v>118</v>
      </c>
      <c r="J2363" t="s">
        <v>191</v>
      </c>
      <c r="K2363" t="s">
        <v>829</v>
      </c>
      <c r="L2363">
        <v>83757.8</v>
      </c>
      <c r="M2363">
        <v>7</v>
      </c>
      <c r="N2363">
        <v>0.2</v>
      </c>
      <c r="O2363">
        <v>15563.95</v>
      </c>
    </row>
    <row r="2364" spans="1:15" x14ac:dyDescent="0.3">
      <c r="A2364" t="s">
        <v>4321</v>
      </c>
      <c r="B2364" t="s">
        <v>1852</v>
      </c>
      <c r="C2364" t="s">
        <v>128</v>
      </c>
      <c r="D2364" t="s">
        <v>102</v>
      </c>
      <c r="E2364" t="s">
        <v>893</v>
      </c>
      <c r="F2364" t="s">
        <v>71</v>
      </c>
      <c r="G2364" t="s">
        <v>72</v>
      </c>
      <c r="H2364" t="s">
        <v>117</v>
      </c>
      <c r="I2364" t="s">
        <v>55</v>
      </c>
      <c r="J2364" t="s">
        <v>141</v>
      </c>
      <c r="K2364" t="s">
        <v>978</v>
      </c>
      <c r="L2364">
        <v>98049.76</v>
      </c>
      <c r="M2364">
        <v>8</v>
      </c>
      <c r="N2364">
        <v>0.25</v>
      </c>
      <c r="O2364">
        <v>24416.23</v>
      </c>
    </row>
    <row r="2365" spans="1:15" x14ac:dyDescent="0.3">
      <c r="A2365" t="s">
        <v>4322</v>
      </c>
      <c r="B2365" t="s">
        <v>1448</v>
      </c>
      <c r="C2365" t="s">
        <v>556</v>
      </c>
      <c r="D2365" t="s">
        <v>78</v>
      </c>
      <c r="E2365" t="s">
        <v>2764</v>
      </c>
      <c r="F2365" t="s">
        <v>52</v>
      </c>
      <c r="G2365" t="s">
        <v>53</v>
      </c>
      <c r="H2365" t="s">
        <v>246</v>
      </c>
      <c r="I2365" t="s">
        <v>55</v>
      </c>
      <c r="J2365" t="s">
        <v>141</v>
      </c>
      <c r="K2365" t="s">
        <v>142</v>
      </c>
      <c r="L2365">
        <v>127458.81</v>
      </c>
      <c r="M2365">
        <v>9</v>
      </c>
      <c r="N2365">
        <v>0</v>
      </c>
      <c r="O2365">
        <v>29978.92</v>
      </c>
    </row>
    <row r="2366" spans="1:15" x14ac:dyDescent="0.3">
      <c r="A2366" t="s">
        <v>4323</v>
      </c>
      <c r="B2366" t="s">
        <v>1542</v>
      </c>
      <c r="C2366" t="s">
        <v>2590</v>
      </c>
      <c r="D2366" t="s">
        <v>78</v>
      </c>
      <c r="E2366" t="s">
        <v>753</v>
      </c>
      <c r="F2366" t="s">
        <v>52</v>
      </c>
      <c r="G2366" t="s">
        <v>63</v>
      </c>
      <c r="H2366" t="s">
        <v>64</v>
      </c>
      <c r="I2366" t="s">
        <v>96</v>
      </c>
      <c r="J2366" t="s">
        <v>166</v>
      </c>
      <c r="K2366" t="s">
        <v>167</v>
      </c>
      <c r="L2366">
        <v>80242.399999999994</v>
      </c>
      <c r="M2366">
        <v>10</v>
      </c>
      <c r="N2366">
        <v>0.2</v>
      </c>
      <c r="O2366">
        <v>17613.900000000001</v>
      </c>
    </row>
    <row r="2367" spans="1:15" x14ac:dyDescent="0.3">
      <c r="A2367" t="s">
        <v>4324</v>
      </c>
      <c r="B2367" t="s">
        <v>1832</v>
      </c>
      <c r="C2367" t="s">
        <v>3916</v>
      </c>
      <c r="D2367" t="s">
        <v>61</v>
      </c>
      <c r="E2367" t="s">
        <v>1766</v>
      </c>
      <c r="F2367" t="s">
        <v>52</v>
      </c>
      <c r="G2367" t="s">
        <v>179</v>
      </c>
      <c r="H2367" t="s">
        <v>236</v>
      </c>
      <c r="I2367" t="s">
        <v>118</v>
      </c>
      <c r="J2367" t="s">
        <v>303</v>
      </c>
      <c r="K2367" t="s">
        <v>421</v>
      </c>
      <c r="L2367">
        <v>6047.06</v>
      </c>
      <c r="M2367">
        <v>1</v>
      </c>
      <c r="N2367">
        <v>0.25</v>
      </c>
      <c r="O2367">
        <v>1447.47</v>
      </c>
    </row>
    <row r="2368" spans="1:15" x14ac:dyDescent="0.3">
      <c r="A2368" t="s">
        <v>4325</v>
      </c>
      <c r="B2368" t="s">
        <v>1453</v>
      </c>
      <c r="C2368" t="s">
        <v>1053</v>
      </c>
      <c r="D2368" t="s">
        <v>50</v>
      </c>
      <c r="E2368" t="s">
        <v>2093</v>
      </c>
      <c r="F2368" t="s">
        <v>80</v>
      </c>
      <c r="G2368" t="s">
        <v>179</v>
      </c>
      <c r="H2368" t="s">
        <v>236</v>
      </c>
      <c r="I2368" t="s">
        <v>118</v>
      </c>
      <c r="J2368" t="s">
        <v>119</v>
      </c>
      <c r="K2368" t="s">
        <v>270</v>
      </c>
      <c r="L2368">
        <v>12375.66</v>
      </c>
      <c r="M2368">
        <v>3</v>
      </c>
      <c r="N2368">
        <v>0.05</v>
      </c>
      <c r="O2368">
        <v>3826.36</v>
      </c>
    </row>
    <row r="2369" spans="1:15" x14ac:dyDescent="0.3">
      <c r="A2369" t="s">
        <v>4326</v>
      </c>
      <c r="B2369" t="s">
        <v>2523</v>
      </c>
      <c r="C2369" t="s">
        <v>388</v>
      </c>
      <c r="D2369" t="s">
        <v>78</v>
      </c>
      <c r="E2369" t="s">
        <v>1125</v>
      </c>
      <c r="F2369" t="s">
        <v>80</v>
      </c>
      <c r="G2369" t="s">
        <v>72</v>
      </c>
      <c r="H2369" t="s">
        <v>104</v>
      </c>
      <c r="I2369" t="s">
        <v>55</v>
      </c>
      <c r="J2369" t="s">
        <v>65</v>
      </c>
      <c r="K2369" t="s">
        <v>130</v>
      </c>
      <c r="L2369">
        <v>35732.160000000003</v>
      </c>
      <c r="M2369">
        <v>6</v>
      </c>
      <c r="N2369">
        <v>0.05</v>
      </c>
      <c r="O2369">
        <v>9297.65</v>
      </c>
    </row>
    <row r="2370" spans="1:15" x14ac:dyDescent="0.3">
      <c r="A2370" t="s">
        <v>4327</v>
      </c>
      <c r="B2370" t="s">
        <v>3648</v>
      </c>
      <c r="C2370" t="s">
        <v>2872</v>
      </c>
      <c r="D2370" t="s">
        <v>50</v>
      </c>
      <c r="E2370" t="s">
        <v>1416</v>
      </c>
      <c r="F2370" t="s">
        <v>71</v>
      </c>
      <c r="G2370" t="s">
        <v>63</v>
      </c>
      <c r="H2370" t="s">
        <v>64</v>
      </c>
      <c r="I2370" t="s">
        <v>96</v>
      </c>
      <c r="J2370" t="s">
        <v>166</v>
      </c>
      <c r="K2370" t="s">
        <v>167</v>
      </c>
      <c r="L2370">
        <v>44468</v>
      </c>
      <c r="M2370">
        <v>5</v>
      </c>
      <c r="N2370">
        <v>0</v>
      </c>
      <c r="O2370">
        <v>15431.09</v>
      </c>
    </row>
    <row r="2371" spans="1:15" x14ac:dyDescent="0.3">
      <c r="A2371" t="s">
        <v>4328</v>
      </c>
      <c r="B2371" t="s">
        <v>3047</v>
      </c>
      <c r="C2371" t="s">
        <v>177</v>
      </c>
      <c r="D2371" t="s">
        <v>102</v>
      </c>
      <c r="E2371" t="s">
        <v>963</v>
      </c>
      <c r="F2371" t="s">
        <v>71</v>
      </c>
      <c r="G2371" t="s">
        <v>179</v>
      </c>
      <c r="H2371" t="s">
        <v>180</v>
      </c>
      <c r="I2371" t="s">
        <v>55</v>
      </c>
      <c r="J2371" t="s">
        <v>56</v>
      </c>
      <c r="K2371" t="s">
        <v>57</v>
      </c>
      <c r="L2371">
        <v>8477.43</v>
      </c>
      <c r="M2371">
        <v>3</v>
      </c>
      <c r="N2371">
        <v>0.1</v>
      </c>
      <c r="O2371">
        <v>2967.41</v>
      </c>
    </row>
    <row r="2372" spans="1:15" x14ac:dyDescent="0.3">
      <c r="A2372" t="s">
        <v>4329</v>
      </c>
      <c r="B2372" t="s">
        <v>2592</v>
      </c>
      <c r="C2372" t="s">
        <v>2197</v>
      </c>
      <c r="D2372" t="s">
        <v>102</v>
      </c>
      <c r="E2372" t="s">
        <v>607</v>
      </c>
      <c r="F2372" t="s">
        <v>80</v>
      </c>
      <c r="G2372" t="s">
        <v>63</v>
      </c>
      <c r="H2372" t="s">
        <v>213</v>
      </c>
      <c r="I2372" t="s">
        <v>55</v>
      </c>
      <c r="J2372" t="s">
        <v>173</v>
      </c>
      <c r="K2372" t="s">
        <v>780</v>
      </c>
      <c r="L2372">
        <v>9690.14</v>
      </c>
      <c r="M2372">
        <v>2</v>
      </c>
      <c r="N2372">
        <v>0.2</v>
      </c>
      <c r="O2372">
        <v>2671.36</v>
      </c>
    </row>
    <row r="2373" spans="1:15" x14ac:dyDescent="0.3">
      <c r="A2373" t="s">
        <v>4330</v>
      </c>
      <c r="B2373" t="s">
        <v>322</v>
      </c>
      <c r="C2373" t="s">
        <v>2824</v>
      </c>
      <c r="D2373" t="s">
        <v>61</v>
      </c>
      <c r="E2373" t="s">
        <v>62</v>
      </c>
      <c r="F2373" t="s">
        <v>80</v>
      </c>
      <c r="G2373" t="s">
        <v>63</v>
      </c>
      <c r="H2373" t="s">
        <v>213</v>
      </c>
      <c r="I2373" t="s">
        <v>55</v>
      </c>
      <c r="J2373" t="s">
        <v>65</v>
      </c>
      <c r="K2373" t="s">
        <v>325</v>
      </c>
      <c r="L2373">
        <v>67729.679999999993</v>
      </c>
      <c r="M2373">
        <v>6</v>
      </c>
      <c r="N2373">
        <v>0</v>
      </c>
      <c r="O2373">
        <v>24258.23</v>
      </c>
    </row>
    <row r="2374" spans="1:15" x14ac:dyDescent="0.3">
      <c r="A2374" t="s">
        <v>4331</v>
      </c>
      <c r="B2374" t="s">
        <v>2586</v>
      </c>
      <c r="C2374" t="s">
        <v>4045</v>
      </c>
      <c r="D2374" t="s">
        <v>102</v>
      </c>
      <c r="E2374" t="s">
        <v>3535</v>
      </c>
      <c r="F2374" t="s">
        <v>52</v>
      </c>
      <c r="G2374" t="s">
        <v>81</v>
      </c>
      <c r="H2374" t="s">
        <v>82</v>
      </c>
      <c r="I2374" t="s">
        <v>55</v>
      </c>
      <c r="J2374" t="s">
        <v>65</v>
      </c>
      <c r="K2374" t="s">
        <v>325</v>
      </c>
      <c r="L2374">
        <v>77226.179999999993</v>
      </c>
      <c r="M2374">
        <v>6</v>
      </c>
      <c r="N2374">
        <v>0</v>
      </c>
      <c r="O2374">
        <v>12296.18</v>
      </c>
    </row>
    <row r="2375" spans="1:15" x14ac:dyDescent="0.3">
      <c r="A2375" t="s">
        <v>4332</v>
      </c>
      <c r="B2375" t="s">
        <v>3063</v>
      </c>
      <c r="C2375" t="s">
        <v>2983</v>
      </c>
      <c r="D2375" t="s">
        <v>50</v>
      </c>
      <c r="E2375" t="s">
        <v>1510</v>
      </c>
      <c r="F2375" t="s">
        <v>80</v>
      </c>
      <c r="G2375" t="s">
        <v>72</v>
      </c>
      <c r="H2375" t="s">
        <v>117</v>
      </c>
      <c r="I2375" t="s">
        <v>83</v>
      </c>
      <c r="J2375" t="s">
        <v>379</v>
      </c>
      <c r="K2375" t="s">
        <v>380</v>
      </c>
      <c r="L2375">
        <v>4412.9399999999996</v>
      </c>
      <c r="M2375">
        <v>6</v>
      </c>
      <c r="N2375">
        <v>0.1</v>
      </c>
      <c r="O2375">
        <v>1255</v>
      </c>
    </row>
    <row r="2376" spans="1:15" x14ac:dyDescent="0.3">
      <c r="A2376" t="s">
        <v>4333</v>
      </c>
      <c r="B2376" t="s">
        <v>358</v>
      </c>
      <c r="C2376" t="s">
        <v>4260</v>
      </c>
      <c r="D2376" t="s">
        <v>61</v>
      </c>
      <c r="E2376" t="s">
        <v>3230</v>
      </c>
      <c r="F2376" t="s">
        <v>80</v>
      </c>
      <c r="G2376" t="s">
        <v>63</v>
      </c>
      <c r="H2376" t="s">
        <v>213</v>
      </c>
      <c r="I2376" t="s">
        <v>96</v>
      </c>
      <c r="J2376" t="s">
        <v>166</v>
      </c>
      <c r="K2376" t="s">
        <v>167</v>
      </c>
      <c r="L2376">
        <v>2521.92</v>
      </c>
      <c r="M2376">
        <v>8</v>
      </c>
      <c r="N2376">
        <v>0</v>
      </c>
      <c r="O2376">
        <v>603.99</v>
      </c>
    </row>
    <row r="2377" spans="1:15" x14ac:dyDescent="0.3">
      <c r="A2377" t="s">
        <v>4334</v>
      </c>
      <c r="B2377" t="s">
        <v>2529</v>
      </c>
      <c r="C2377" t="s">
        <v>4335</v>
      </c>
      <c r="D2377" t="s">
        <v>61</v>
      </c>
      <c r="E2377" t="s">
        <v>3836</v>
      </c>
      <c r="F2377" t="s">
        <v>80</v>
      </c>
      <c r="G2377" t="s">
        <v>72</v>
      </c>
      <c r="H2377" t="s">
        <v>117</v>
      </c>
      <c r="I2377" t="s">
        <v>96</v>
      </c>
      <c r="J2377" t="s">
        <v>111</v>
      </c>
      <c r="K2377" t="s">
        <v>225</v>
      </c>
      <c r="L2377">
        <v>10074.33</v>
      </c>
      <c r="M2377">
        <v>7</v>
      </c>
      <c r="N2377">
        <v>0.2</v>
      </c>
      <c r="O2377">
        <v>2780.51</v>
      </c>
    </row>
    <row r="2378" spans="1:15" x14ac:dyDescent="0.3">
      <c r="A2378" t="s">
        <v>4336</v>
      </c>
      <c r="B2378" t="s">
        <v>1673</v>
      </c>
      <c r="C2378" t="s">
        <v>108</v>
      </c>
      <c r="D2378" t="s">
        <v>61</v>
      </c>
      <c r="E2378" t="s">
        <v>324</v>
      </c>
      <c r="F2378" t="s">
        <v>71</v>
      </c>
      <c r="G2378" t="s">
        <v>53</v>
      </c>
      <c r="H2378" t="s">
        <v>110</v>
      </c>
      <c r="I2378" t="s">
        <v>55</v>
      </c>
      <c r="J2378" t="s">
        <v>141</v>
      </c>
      <c r="K2378" t="s">
        <v>142</v>
      </c>
      <c r="L2378">
        <v>14166.31</v>
      </c>
      <c r="M2378">
        <v>1</v>
      </c>
      <c r="N2378">
        <v>0.05</v>
      </c>
      <c r="O2378">
        <v>3774.97</v>
      </c>
    </row>
    <row r="2379" spans="1:15" x14ac:dyDescent="0.3">
      <c r="A2379" t="s">
        <v>4337</v>
      </c>
      <c r="B2379" t="s">
        <v>1960</v>
      </c>
      <c r="C2379" t="s">
        <v>2346</v>
      </c>
      <c r="D2379" t="s">
        <v>102</v>
      </c>
      <c r="E2379" t="s">
        <v>1627</v>
      </c>
      <c r="F2379" t="s">
        <v>80</v>
      </c>
      <c r="G2379" t="s">
        <v>179</v>
      </c>
      <c r="H2379" t="s">
        <v>236</v>
      </c>
      <c r="I2379" t="s">
        <v>96</v>
      </c>
      <c r="J2379" t="s">
        <v>135</v>
      </c>
      <c r="K2379" t="s">
        <v>136</v>
      </c>
      <c r="L2379">
        <v>31778.560000000001</v>
      </c>
      <c r="M2379">
        <v>8</v>
      </c>
      <c r="N2379">
        <v>0</v>
      </c>
      <c r="O2379">
        <v>9623.66</v>
      </c>
    </row>
    <row r="2380" spans="1:15" x14ac:dyDescent="0.3">
      <c r="A2380" t="s">
        <v>4338</v>
      </c>
      <c r="B2380" t="s">
        <v>1080</v>
      </c>
      <c r="C2380" t="s">
        <v>1518</v>
      </c>
      <c r="D2380" t="s">
        <v>61</v>
      </c>
      <c r="E2380" t="s">
        <v>1067</v>
      </c>
      <c r="F2380" t="s">
        <v>80</v>
      </c>
      <c r="G2380" t="s">
        <v>81</v>
      </c>
      <c r="H2380" t="s">
        <v>284</v>
      </c>
      <c r="I2380" t="s">
        <v>55</v>
      </c>
      <c r="J2380" t="s">
        <v>56</v>
      </c>
      <c r="K2380" t="s">
        <v>74</v>
      </c>
      <c r="L2380">
        <v>84955.5</v>
      </c>
      <c r="M2380">
        <v>6</v>
      </c>
      <c r="N2380">
        <v>0.15</v>
      </c>
      <c r="O2380">
        <v>23143.99</v>
      </c>
    </row>
    <row r="2381" spans="1:15" x14ac:dyDescent="0.3">
      <c r="A2381" t="s">
        <v>4339</v>
      </c>
      <c r="B2381" t="s">
        <v>3228</v>
      </c>
      <c r="C2381" t="s">
        <v>4340</v>
      </c>
      <c r="D2381" t="s">
        <v>61</v>
      </c>
      <c r="E2381" t="s">
        <v>2988</v>
      </c>
      <c r="F2381" t="s">
        <v>80</v>
      </c>
      <c r="G2381" t="s">
        <v>63</v>
      </c>
      <c r="H2381" t="s">
        <v>213</v>
      </c>
      <c r="I2381" t="s">
        <v>55</v>
      </c>
      <c r="J2381" t="s">
        <v>173</v>
      </c>
      <c r="K2381" t="s">
        <v>203</v>
      </c>
      <c r="L2381">
        <v>38938.5</v>
      </c>
      <c r="M2381">
        <v>3</v>
      </c>
      <c r="N2381">
        <v>0.25</v>
      </c>
      <c r="O2381">
        <v>6971.92</v>
      </c>
    </row>
    <row r="2382" spans="1:15" x14ac:dyDescent="0.3">
      <c r="A2382" t="s">
        <v>4341</v>
      </c>
      <c r="B2382" t="s">
        <v>1547</v>
      </c>
      <c r="C2382" t="s">
        <v>388</v>
      </c>
      <c r="D2382" t="s">
        <v>61</v>
      </c>
      <c r="E2382" t="s">
        <v>1027</v>
      </c>
      <c r="F2382" t="s">
        <v>52</v>
      </c>
      <c r="G2382" t="s">
        <v>72</v>
      </c>
      <c r="H2382" t="s">
        <v>73</v>
      </c>
      <c r="I2382" t="s">
        <v>96</v>
      </c>
      <c r="J2382" t="s">
        <v>135</v>
      </c>
      <c r="K2382" t="s">
        <v>395</v>
      </c>
      <c r="L2382">
        <v>83039.95</v>
      </c>
      <c r="M2382">
        <v>7</v>
      </c>
      <c r="N2382">
        <v>0.05</v>
      </c>
      <c r="O2382">
        <v>29286.720000000001</v>
      </c>
    </row>
    <row r="2383" spans="1:15" x14ac:dyDescent="0.3">
      <c r="A2383" t="s">
        <v>4342</v>
      </c>
      <c r="B2383" t="s">
        <v>1649</v>
      </c>
      <c r="C2383" t="s">
        <v>3768</v>
      </c>
      <c r="D2383" t="s">
        <v>78</v>
      </c>
      <c r="E2383" t="s">
        <v>595</v>
      </c>
      <c r="F2383" t="s">
        <v>80</v>
      </c>
      <c r="G2383" t="s">
        <v>179</v>
      </c>
      <c r="H2383" t="s">
        <v>180</v>
      </c>
      <c r="I2383" t="s">
        <v>55</v>
      </c>
      <c r="J2383" t="s">
        <v>56</v>
      </c>
      <c r="K2383" t="s">
        <v>74</v>
      </c>
      <c r="L2383">
        <v>17293.32</v>
      </c>
      <c r="M2383">
        <v>2</v>
      </c>
      <c r="N2383">
        <v>0.15</v>
      </c>
      <c r="O2383">
        <v>2718.72</v>
      </c>
    </row>
    <row r="2384" spans="1:15" x14ac:dyDescent="0.3">
      <c r="A2384" t="s">
        <v>4343</v>
      </c>
      <c r="B2384" t="s">
        <v>2673</v>
      </c>
      <c r="C2384" t="s">
        <v>3413</v>
      </c>
      <c r="D2384" t="s">
        <v>78</v>
      </c>
      <c r="E2384" t="s">
        <v>2256</v>
      </c>
      <c r="F2384" t="s">
        <v>52</v>
      </c>
      <c r="G2384" t="s">
        <v>81</v>
      </c>
      <c r="H2384" t="s">
        <v>82</v>
      </c>
      <c r="I2384" t="s">
        <v>83</v>
      </c>
      <c r="J2384" t="s">
        <v>449</v>
      </c>
      <c r="K2384" t="s">
        <v>775</v>
      </c>
      <c r="L2384">
        <v>2009.77</v>
      </c>
      <c r="M2384">
        <v>7</v>
      </c>
      <c r="N2384">
        <v>0</v>
      </c>
      <c r="O2384">
        <v>600.44000000000005</v>
      </c>
    </row>
    <row r="2385" spans="1:15" x14ac:dyDescent="0.3">
      <c r="A2385" t="s">
        <v>4344</v>
      </c>
      <c r="B2385" t="s">
        <v>2463</v>
      </c>
      <c r="C2385" t="s">
        <v>2067</v>
      </c>
      <c r="D2385" t="s">
        <v>50</v>
      </c>
      <c r="E2385" t="s">
        <v>1154</v>
      </c>
      <c r="F2385" t="s">
        <v>71</v>
      </c>
      <c r="G2385" t="s">
        <v>72</v>
      </c>
      <c r="H2385" t="s">
        <v>346</v>
      </c>
      <c r="I2385" t="s">
        <v>55</v>
      </c>
      <c r="J2385" t="s">
        <v>173</v>
      </c>
      <c r="K2385" t="s">
        <v>735</v>
      </c>
      <c r="L2385">
        <v>7996.96</v>
      </c>
      <c r="M2385">
        <v>2</v>
      </c>
      <c r="N2385">
        <v>0.2</v>
      </c>
      <c r="O2385">
        <v>1214.29</v>
      </c>
    </row>
    <row r="2386" spans="1:15" x14ac:dyDescent="0.3">
      <c r="A2386" t="s">
        <v>4345</v>
      </c>
      <c r="B2386" t="s">
        <v>2718</v>
      </c>
      <c r="C2386" t="s">
        <v>2844</v>
      </c>
      <c r="D2386" t="s">
        <v>78</v>
      </c>
      <c r="E2386" t="s">
        <v>2713</v>
      </c>
      <c r="F2386" t="s">
        <v>80</v>
      </c>
      <c r="G2386" t="s">
        <v>72</v>
      </c>
      <c r="H2386" t="s">
        <v>117</v>
      </c>
      <c r="I2386" t="s">
        <v>96</v>
      </c>
      <c r="J2386" t="s">
        <v>111</v>
      </c>
      <c r="K2386" t="s">
        <v>225</v>
      </c>
      <c r="L2386">
        <v>74782.740000000005</v>
      </c>
      <c r="M2386">
        <v>6</v>
      </c>
      <c r="N2386">
        <v>0.2</v>
      </c>
      <c r="O2386">
        <v>23411.01</v>
      </c>
    </row>
    <row r="2387" spans="1:15" x14ac:dyDescent="0.3">
      <c r="A2387" t="s">
        <v>4346</v>
      </c>
      <c r="B2387" t="s">
        <v>1366</v>
      </c>
      <c r="C2387" t="s">
        <v>1306</v>
      </c>
      <c r="D2387" t="s">
        <v>102</v>
      </c>
      <c r="E2387" t="s">
        <v>703</v>
      </c>
      <c r="F2387" t="s">
        <v>71</v>
      </c>
      <c r="G2387" t="s">
        <v>63</v>
      </c>
      <c r="H2387" t="s">
        <v>172</v>
      </c>
      <c r="I2387" t="s">
        <v>118</v>
      </c>
      <c r="J2387" t="s">
        <v>191</v>
      </c>
      <c r="K2387" t="s">
        <v>829</v>
      </c>
      <c r="L2387">
        <v>11482.8</v>
      </c>
      <c r="M2387">
        <v>5</v>
      </c>
      <c r="N2387">
        <v>0.1</v>
      </c>
      <c r="O2387">
        <v>3931.84</v>
      </c>
    </row>
    <row r="2388" spans="1:15" x14ac:dyDescent="0.3">
      <c r="A2388" t="s">
        <v>4347</v>
      </c>
      <c r="B2388" t="s">
        <v>832</v>
      </c>
      <c r="C2388" t="s">
        <v>1020</v>
      </c>
      <c r="D2388" t="s">
        <v>50</v>
      </c>
      <c r="E2388" t="s">
        <v>2458</v>
      </c>
      <c r="F2388" t="s">
        <v>71</v>
      </c>
      <c r="G2388" t="s">
        <v>63</v>
      </c>
      <c r="H2388" t="s">
        <v>202</v>
      </c>
      <c r="I2388" t="s">
        <v>96</v>
      </c>
      <c r="J2388" t="s">
        <v>135</v>
      </c>
      <c r="K2388" t="s">
        <v>275</v>
      </c>
      <c r="L2388">
        <v>40729.4</v>
      </c>
      <c r="M2388">
        <v>4</v>
      </c>
      <c r="N2388">
        <v>0.25</v>
      </c>
      <c r="O2388">
        <v>8143.43</v>
      </c>
    </row>
    <row r="2389" spans="1:15" x14ac:dyDescent="0.3">
      <c r="A2389" t="s">
        <v>4348</v>
      </c>
      <c r="B2389" t="s">
        <v>2184</v>
      </c>
      <c r="C2389" t="s">
        <v>278</v>
      </c>
      <c r="D2389" t="s">
        <v>102</v>
      </c>
      <c r="E2389" t="s">
        <v>904</v>
      </c>
      <c r="F2389" t="s">
        <v>80</v>
      </c>
      <c r="G2389" t="s">
        <v>72</v>
      </c>
      <c r="H2389" t="s">
        <v>104</v>
      </c>
      <c r="I2389" t="s">
        <v>55</v>
      </c>
      <c r="J2389" t="s">
        <v>173</v>
      </c>
      <c r="K2389" t="s">
        <v>735</v>
      </c>
      <c r="L2389">
        <v>37657.300000000003</v>
      </c>
      <c r="M2389">
        <v>5</v>
      </c>
      <c r="N2389">
        <v>0.2</v>
      </c>
      <c r="O2389">
        <v>4666.42</v>
      </c>
    </row>
    <row r="2390" spans="1:15" x14ac:dyDescent="0.3">
      <c r="A2390" t="s">
        <v>4349</v>
      </c>
      <c r="B2390" t="s">
        <v>249</v>
      </c>
      <c r="C2390" t="s">
        <v>2783</v>
      </c>
      <c r="D2390" t="s">
        <v>102</v>
      </c>
      <c r="E2390" t="s">
        <v>536</v>
      </c>
      <c r="F2390" t="s">
        <v>80</v>
      </c>
      <c r="G2390" t="s">
        <v>72</v>
      </c>
      <c r="H2390" t="s">
        <v>117</v>
      </c>
      <c r="I2390" t="s">
        <v>83</v>
      </c>
      <c r="J2390" t="s">
        <v>379</v>
      </c>
      <c r="K2390" t="s">
        <v>716</v>
      </c>
      <c r="L2390">
        <v>121382.39999999999</v>
      </c>
      <c r="M2390">
        <v>10</v>
      </c>
      <c r="N2390">
        <v>0.15</v>
      </c>
      <c r="O2390">
        <v>39082.639999999999</v>
      </c>
    </row>
    <row r="2391" spans="1:15" x14ac:dyDescent="0.3">
      <c r="A2391" t="s">
        <v>4350</v>
      </c>
      <c r="B2391" t="s">
        <v>2479</v>
      </c>
      <c r="C2391" t="s">
        <v>1743</v>
      </c>
      <c r="D2391" t="s">
        <v>61</v>
      </c>
      <c r="E2391" t="s">
        <v>1004</v>
      </c>
      <c r="F2391" t="s">
        <v>71</v>
      </c>
      <c r="G2391" t="s">
        <v>81</v>
      </c>
      <c r="H2391" t="s">
        <v>284</v>
      </c>
      <c r="I2391" t="s">
        <v>118</v>
      </c>
      <c r="J2391" t="s">
        <v>303</v>
      </c>
      <c r="K2391" t="s">
        <v>491</v>
      </c>
      <c r="L2391">
        <v>92166.97</v>
      </c>
      <c r="M2391">
        <v>7</v>
      </c>
      <c r="N2391">
        <v>0.2</v>
      </c>
      <c r="O2391">
        <v>12580.98</v>
      </c>
    </row>
    <row r="2392" spans="1:15" x14ac:dyDescent="0.3">
      <c r="A2392" t="s">
        <v>4351</v>
      </c>
      <c r="B2392" t="s">
        <v>1916</v>
      </c>
      <c r="C2392" t="s">
        <v>4170</v>
      </c>
      <c r="D2392" t="s">
        <v>102</v>
      </c>
      <c r="E2392" t="s">
        <v>1782</v>
      </c>
      <c r="F2392" t="s">
        <v>71</v>
      </c>
      <c r="G2392" t="s">
        <v>72</v>
      </c>
      <c r="H2392" t="s">
        <v>346</v>
      </c>
      <c r="I2392" t="s">
        <v>83</v>
      </c>
      <c r="J2392" t="s">
        <v>379</v>
      </c>
      <c r="K2392" t="s">
        <v>380</v>
      </c>
      <c r="L2392">
        <v>98868</v>
      </c>
      <c r="M2392">
        <v>8</v>
      </c>
      <c r="N2392">
        <v>0.1</v>
      </c>
      <c r="O2392">
        <v>34595.769999999997</v>
      </c>
    </row>
    <row r="2393" spans="1:15" x14ac:dyDescent="0.3">
      <c r="A2393" t="s">
        <v>4352</v>
      </c>
      <c r="B2393" t="s">
        <v>340</v>
      </c>
      <c r="C2393" t="s">
        <v>2872</v>
      </c>
      <c r="D2393" t="s">
        <v>102</v>
      </c>
      <c r="E2393" t="s">
        <v>858</v>
      </c>
      <c r="F2393" t="s">
        <v>52</v>
      </c>
      <c r="G2393" t="s">
        <v>53</v>
      </c>
      <c r="H2393" t="s">
        <v>90</v>
      </c>
      <c r="I2393" t="s">
        <v>83</v>
      </c>
      <c r="J2393" t="s">
        <v>84</v>
      </c>
      <c r="K2393" t="s">
        <v>125</v>
      </c>
      <c r="L2393">
        <v>20940</v>
      </c>
      <c r="M2393">
        <v>4</v>
      </c>
      <c r="N2393">
        <v>0.1</v>
      </c>
      <c r="O2393">
        <v>3638.2</v>
      </c>
    </row>
    <row r="2394" spans="1:15" x14ac:dyDescent="0.3">
      <c r="A2394" t="s">
        <v>4353</v>
      </c>
      <c r="B2394" t="s">
        <v>2479</v>
      </c>
      <c r="C2394" t="s">
        <v>2233</v>
      </c>
      <c r="D2394" t="s">
        <v>50</v>
      </c>
      <c r="E2394" t="s">
        <v>1134</v>
      </c>
      <c r="F2394" t="s">
        <v>71</v>
      </c>
      <c r="G2394" t="s">
        <v>179</v>
      </c>
      <c r="H2394" t="s">
        <v>236</v>
      </c>
      <c r="I2394" t="s">
        <v>96</v>
      </c>
      <c r="J2394" t="s">
        <v>111</v>
      </c>
      <c r="K2394" t="s">
        <v>112</v>
      </c>
      <c r="L2394">
        <v>5395.23</v>
      </c>
      <c r="M2394">
        <v>3</v>
      </c>
      <c r="N2394">
        <v>0</v>
      </c>
      <c r="O2394">
        <v>1700.2</v>
      </c>
    </row>
    <row r="2395" spans="1:15" x14ac:dyDescent="0.3">
      <c r="A2395" t="s">
        <v>4354</v>
      </c>
      <c r="B2395" t="s">
        <v>206</v>
      </c>
      <c r="C2395" t="s">
        <v>1053</v>
      </c>
      <c r="D2395" t="s">
        <v>78</v>
      </c>
      <c r="E2395" t="s">
        <v>2480</v>
      </c>
      <c r="F2395" t="s">
        <v>52</v>
      </c>
      <c r="G2395" t="s">
        <v>81</v>
      </c>
      <c r="H2395" t="s">
        <v>284</v>
      </c>
      <c r="I2395" t="s">
        <v>55</v>
      </c>
      <c r="J2395" t="s">
        <v>141</v>
      </c>
      <c r="K2395" t="s">
        <v>978</v>
      </c>
      <c r="L2395">
        <v>3125.78</v>
      </c>
      <c r="M2395">
        <v>7</v>
      </c>
      <c r="N2395">
        <v>0.2</v>
      </c>
      <c r="O2395">
        <v>399.67</v>
      </c>
    </row>
    <row r="2396" spans="1:15" x14ac:dyDescent="0.3">
      <c r="A2396" t="s">
        <v>4355</v>
      </c>
      <c r="B2396" t="s">
        <v>4356</v>
      </c>
      <c r="C2396" t="s">
        <v>545</v>
      </c>
      <c r="D2396" t="s">
        <v>78</v>
      </c>
      <c r="E2396" t="s">
        <v>871</v>
      </c>
      <c r="F2396" t="s">
        <v>52</v>
      </c>
      <c r="G2396" t="s">
        <v>53</v>
      </c>
      <c r="H2396" t="s">
        <v>54</v>
      </c>
      <c r="I2396" t="s">
        <v>55</v>
      </c>
      <c r="J2396" t="s">
        <v>173</v>
      </c>
      <c r="K2396" t="s">
        <v>174</v>
      </c>
      <c r="L2396">
        <v>42088.4</v>
      </c>
      <c r="M2396">
        <v>10</v>
      </c>
      <c r="N2396">
        <v>0.1</v>
      </c>
      <c r="O2396">
        <v>6732.09</v>
      </c>
    </row>
    <row r="2397" spans="1:15" x14ac:dyDescent="0.3">
      <c r="A2397" t="s">
        <v>4357</v>
      </c>
      <c r="B2397" t="s">
        <v>729</v>
      </c>
      <c r="C2397" t="s">
        <v>3459</v>
      </c>
      <c r="D2397" t="s">
        <v>50</v>
      </c>
      <c r="E2397" t="s">
        <v>1808</v>
      </c>
      <c r="F2397" t="s">
        <v>71</v>
      </c>
      <c r="G2397" t="s">
        <v>81</v>
      </c>
      <c r="H2397" t="s">
        <v>186</v>
      </c>
      <c r="I2397" t="s">
        <v>83</v>
      </c>
      <c r="J2397" t="s">
        <v>84</v>
      </c>
      <c r="K2397" t="s">
        <v>125</v>
      </c>
      <c r="L2397">
        <v>105312.56</v>
      </c>
      <c r="M2397">
        <v>8</v>
      </c>
      <c r="N2397">
        <v>0.15</v>
      </c>
      <c r="O2397">
        <v>22563.75</v>
      </c>
    </row>
    <row r="2398" spans="1:15" x14ac:dyDescent="0.3">
      <c r="A2398" t="s">
        <v>4358</v>
      </c>
      <c r="B2398" t="s">
        <v>4015</v>
      </c>
      <c r="C2398" t="s">
        <v>4359</v>
      </c>
      <c r="D2398" t="s">
        <v>78</v>
      </c>
      <c r="E2398" t="s">
        <v>597</v>
      </c>
      <c r="F2398" t="s">
        <v>52</v>
      </c>
      <c r="G2398" t="s">
        <v>81</v>
      </c>
      <c r="H2398" t="s">
        <v>186</v>
      </c>
      <c r="I2398" t="s">
        <v>83</v>
      </c>
      <c r="J2398" t="s">
        <v>156</v>
      </c>
      <c r="K2398" t="s">
        <v>157</v>
      </c>
      <c r="L2398">
        <v>29931.52</v>
      </c>
      <c r="M2398">
        <v>4</v>
      </c>
      <c r="N2398">
        <v>0.2</v>
      </c>
      <c r="O2398">
        <v>4396.9799999999996</v>
      </c>
    </row>
    <row r="2399" spans="1:15" x14ac:dyDescent="0.3">
      <c r="A2399" t="s">
        <v>4360</v>
      </c>
      <c r="B2399" t="s">
        <v>1198</v>
      </c>
      <c r="C2399" t="s">
        <v>584</v>
      </c>
      <c r="D2399" t="s">
        <v>50</v>
      </c>
      <c r="E2399" t="s">
        <v>1075</v>
      </c>
      <c r="F2399" t="s">
        <v>80</v>
      </c>
      <c r="G2399" t="s">
        <v>179</v>
      </c>
      <c r="H2399" t="s">
        <v>236</v>
      </c>
      <c r="I2399" t="s">
        <v>83</v>
      </c>
      <c r="J2399" t="s">
        <v>84</v>
      </c>
      <c r="K2399" t="s">
        <v>125</v>
      </c>
      <c r="L2399">
        <v>37018.03</v>
      </c>
      <c r="M2399">
        <v>7</v>
      </c>
      <c r="N2399">
        <v>0.15</v>
      </c>
      <c r="O2399">
        <v>8501</v>
      </c>
    </row>
    <row r="2400" spans="1:15" x14ac:dyDescent="0.3">
      <c r="A2400" t="s">
        <v>4361</v>
      </c>
      <c r="B2400" t="s">
        <v>2164</v>
      </c>
      <c r="C2400" t="s">
        <v>2998</v>
      </c>
      <c r="D2400" t="s">
        <v>102</v>
      </c>
      <c r="E2400" t="s">
        <v>1416</v>
      </c>
      <c r="F2400" t="s">
        <v>71</v>
      </c>
      <c r="G2400" t="s">
        <v>179</v>
      </c>
      <c r="H2400" t="s">
        <v>236</v>
      </c>
      <c r="I2400" t="s">
        <v>96</v>
      </c>
      <c r="J2400" t="s">
        <v>97</v>
      </c>
      <c r="K2400" t="s">
        <v>181</v>
      </c>
      <c r="L2400">
        <v>19115.310000000001</v>
      </c>
      <c r="M2400">
        <v>3</v>
      </c>
      <c r="N2400">
        <v>0.25</v>
      </c>
      <c r="O2400">
        <v>4657.54</v>
      </c>
    </row>
    <row r="2401" spans="1:15" x14ac:dyDescent="0.3">
      <c r="A2401" t="s">
        <v>4362</v>
      </c>
      <c r="B2401" t="s">
        <v>2004</v>
      </c>
      <c r="C2401" t="s">
        <v>1726</v>
      </c>
      <c r="D2401" t="s">
        <v>61</v>
      </c>
      <c r="E2401" t="s">
        <v>1244</v>
      </c>
      <c r="F2401" t="s">
        <v>80</v>
      </c>
      <c r="G2401" t="s">
        <v>53</v>
      </c>
      <c r="H2401" t="s">
        <v>90</v>
      </c>
      <c r="I2401" t="s">
        <v>118</v>
      </c>
      <c r="J2401" t="s">
        <v>230</v>
      </c>
      <c r="K2401" t="s">
        <v>231</v>
      </c>
      <c r="L2401">
        <v>6294.81</v>
      </c>
      <c r="M2401">
        <v>3</v>
      </c>
      <c r="N2401">
        <v>0.1</v>
      </c>
      <c r="O2401">
        <v>1979.18</v>
      </c>
    </row>
    <row r="2402" spans="1:15" x14ac:dyDescent="0.3">
      <c r="A2402" t="s">
        <v>4363</v>
      </c>
      <c r="B2402" t="s">
        <v>1705</v>
      </c>
      <c r="C2402" t="s">
        <v>3165</v>
      </c>
      <c r="D2402" t="s">
        <v>102</v>
      </c>
      <c r="E2402" t="s">
        <v>1131</v>
      </c>
      <c r="F2402" t="s">
        <v>52</v>
      </c>
      <c r="G2402" t="s">
        <v>179</v>
      </c>
      <c r="H2402" t="s">
        <v>180</v>
      </c>
      <c r="I2402" t="s">
        <v>118</v>
      </c>
      <c r="J2402" t="s">
        <v>191</v>
      </c>
      <c r="K2402" t="s">
        <v>192</v>
      </c>
      <c r="L2402">
        <v>25894.3</v>
      </c>
      <c r="M2402">
        <v>5</v>
      </c>
      <c r="N2402">
        <v>0.05</v>
      </c>
      <c r="O2402">
        <v>6432.68</v>
      </c>
    </row>
    <row r="2403" spans="1:15" x14ac:dyDescent="0.3">
      <c r="A2403" t="s">
        <v>4364</v>
      </c>
      <c r="B2403" t="s">
        <v>2977</v>
      </c>
      <c r="C2403" t="s">
        <v>1789</v>
      </c>
      <c r="D2403" t="s">
        <v>102</v>
      </c>
      <c r="E2403" t="s">
        <v>2875</v>
      </c>
      <c r="F2403" t="s">
        <v>71</v>
      </c>
      <c r="G2403" t="s">
        <v>63</v>
      </c>
      <c r="H2403" t="s">
        <v>202</v>
      </c>
      <c r="I2403" t="s">
        <v>96</v>
      </c>
      <c r="J2403" t="s">
        <v>166</v>
      </c>
      <c r="K2403" t="s">
        <v>337</v>
      </c>
      <c r="L2403">
        <v>74810.05</v>
      </c>
      <c r="M2403">
        <v>7</v>
      </c>
      <c r="N2403">
        <v>0.2</v>
      </c>
      <c r="O2403">
        <v>22016.54</v>
      </c>
    </row>
    <row r="2404" spans="1:15" x14ac:dyDescent="0.3">
      <c r="A2404" t="s">
        <v>4365</v>
      </c>
      <c r="B2404" t="s">
        <v>3446</v>
      </c>
      <c r="C2404" t="s">
        <v>2240</v>
      </c>
      <c r="D2404" t="s">
        <v>78</v>
      </c>
      <c r="E2404" t="s">
        <v>3614</v>
      </c>
      <c r="F2404" t="s">
        <v>71</v>
      </c>
      <c r="G2404" t="s">
        <v>81</v>
      </c>
      <c r="H2404" t="s">
        <v>284</v>
      </c>
      <c r="I2404" t="s">
        <v>55</v>
      </c>
      <c r="J2404" t="s">
        <v>56</v>
      </c>
      <c r="K2404" t="s">
        <v>151</v>
      </c>
      <c r="L2404">
        <v>5077.5200000000004</v>
      </c>
      <c r="M2404">
        <v>4</v>
      </c>
      <c r="N2404">
        <v>0.05</v>
      </c>
      <c r="O2404">
        <v>1065.08</v>
      </c>
    </row>
    <row r="2405" spans="1:15" x14ac:dyDescent="0.3">
      <c r="A2405" t="s">
        <v>4366</v>
      </c>
      <c r="B2405" t="s">
        <v>2040</v>
      </c>
      <c r="C2405" t="s">
        <v>1743</v>
      </c>
      <c r="D2405" t="s">
        <v>78</v>
      </c>
      <c r="E2405" t="s">
        <v>196</v>
      </c>
      <c r="F2405" t="s">
        <v>52</v>
      </c>
      <c r="G2405" t="s">
        <v>72</v>
      </c>
      <c r="H2405" t="s">
        <v>104</v>
      </c>
      <c r="I2405" t="s">
        <v>96</v>
      </c>
      <c r="J2405" t="s">
        <v>135</v>
      </c>
      <c r="K2405" t="s">
        <v>395</v>
      </c>
      <c r="L2405">
        <v>7315.32</v>
      </c>
      <c r="M2405">
        <v>1</v>
      </c>
      <c r="N2405">
        <v>0.1</v>
      </c>
      <c r="O2405">
        <v>1461.81</v>
      </c>
    </row>
    <row r="2406" spans="1:15" x14ac:dyDescent="0.3">
      <c r="A2406" t="s">
        <v>4367</v>
      </c>
      <c r="B2406" t="s">
        <v>1223</v>
      </c>
      <c r="C2406" t="s">
        <v>2340</v>
      </c>
      <c r="D2406" t="s">
        <v>78</v>
      </c>
      <c r="E2406" t="s">
        <v>1085</v>
      </c>
      <c r="F2406" t="s">
        <v>80</v>
      </c>
      <c r="G2406" t="s">
        <v>81</v>
      </c>
      <c r="H2406" t="s">
        <v>82</v>
      </c>
      <c r="I2406" t="s">
        <v>96</v>
      </c>
      <c r="J2406" t="s">
        <v>111</v>
      </c>
      <c r="K2406" t="s">
        <v>112</v>
      </c>
      <c r="L2406">
        <v>27304.95</v>
      </c>
      <c r="M2406">
        <v>5</v>
      </c>
      <c r="N2406">
        <v>0.2</v>
      </c>
      <c r="O2406">
        <v>4431.8500000000004</v>
      </c>
    </row>
    <row r="2407" spans="1:15" x14ac:dyDescent="0.3">
      <c r="A2407" t="s">
        <v>4368</v>
      </c>
      <c r="B2407" t="s">
        <v>2920</v>
      </c>
      <c r="C2407" t="s">
        <v>1852</v>
      </c>
      <c r="D2407" t="s">
        <v>78</v>
      </c>
      <c r="E2407" t="s">
        <v>1333</v>
      </c>
      <c r="F2407" t="s">
        <v>71</v>
      </c>
      <c r="G2407" t="s">
        <v>72</v>
      </c>
      <c r="H2407" t="s">
        <v>104</v>
      </c>
      <c r="I2407" t="s">
        <v>83</v>
      </c>
      <c r="J2407" t="s">
        <v>449</v>
      </c>
      <c r="K2407" t="s">
        <v>681</v>
      </c>
      <c r="L2407">
        <v>127830.2</v>
      </c>
      <c r="M2407">
        <v>10</v>
      </c>
      <c r="N2407">
        <v>0</v>
      </c>
      <c r="O2407">
        <v>25221.73</v>
      </c>
    </row>
    <row r="2408" spans="1:15" x14ac:dyDescent="0.3">
      <c r="A2408" t="s">
        <v>4369</v>
      </c>
      <c r="B2408" t="s">
        <v>1136</v>
      </c>
      <c r="C2408" t="s">
        <v>580</v>
      </c>
      <c r="D2408" t="s">
        <v>78</v>
      </c>
      <c r="E2408" t="s">
        <v>2545</v>
      </c>
      <c r="F2408" t="s">
        <v>52</v>
      </c>
      <c r="G2408" t="s">
        <v>72</v>
      </c>
      <c r="H2408" t="s">
        <v>346</v>
      </c>
      <c r="I2408" t="s">
        <v>83</v>
      </c>
      <c r="J2408" t="s">
        <v>379</v>
      </c>
      <c r="K2408" t="s">
        <v>380</v>
      </c>
      <c r="L2408">
        <v>4973.28</v>
      </c>
      <c r="M2408">
        <v>8</v>
      </c>
      <c r="N2408">
        <v>0</v>
      </c>
      <c r="O2408">
        <v>1056.82</v>
      </c>
    </row>
    <row r="2409" spans="1:15" x14ac:dyDescent="0.3">
      <c r="A2409" t="s">
        <v>4370</v>
      </c>
      <c r="B2409" t="s">
        <v>842</v>
      </c>
      <c r="C2409" t="s">
        <v>1720</v>
      </c>
      <c r="D2409" t="s">
        <v>78</v>
      </c>
      <c r="E2409" t="s">
        <v>2728</v>
      </c>
      <c r="F2409" t="s">
        <v>71</v>
      </c>
      <c r="G2409" t="s">
        <v>179</v>
      </c>
      <c r="H2409" t="s">
        <v>236</v>
      </c>
      <c r="I2409" t="s">
        <v>118</v>
      </c>
      <c r="J2409" t="s">
        <v>230</v>
      </c>
      <c r="K2409" t="s">
        <v>231</v>
      </c>
      <c r="L2409">
        <v>66346.7</v>
      </c>
      <c r="M2409">
        <v>7</v>
      </c>
      <c r="N2409">
        <v>0.25</v>
      </c>
      <c r="O2409">
        <v>13302.31</v>
      </c>
    </row>
    <row r="2410" spans="1:15" x14ac:dyDescent="0.3">
      <c r="A2410" t="s">
        <v>4371</v>
      </c>
      <c r="B2410" t="s">
        <v>4236</v>
      </c>
      <c r="C2410" t="s">
        <v>1203</v>
      </c>
      <c r="D2410" t="s">
        <v>102</v>
      </c>
      <c r="E2410" t="s">
        <v>1125</v>
      </c>
      <c r="F2410" t="s">
        <v>52</v>
      </c>
      <c r="G2410" t="s">
        <v>53</v>
      </c>
      <c r="H2410" t="s">
        <v>54</v>
      </c>
      <c r="I2410" t="s">
        <v>118</v>
      </c>
      <c r="J2410" t="s">
        <v>303</v>
      </c>
      <c r="K2410" t="s">
        <v>491</v>
      </c>
      <c r="L2410">
        <v>39758.800000000003</v>
      </c>
      <c r="M2410">
        <v>10</v>
      </c>
      <c r="N2410">
        <v>0.15</v>
      </c>
      <c r="O2410">
        <v>9825</v>
      </c>
    </row>
    <row r="2411" spans="1:15" x14ac:dyDescent="0.3">
      <c r="A2411" t="s">
        <v>4372</v>
      </c>
      <c r="B2411" t="s">
        <v>323</v>
      </c>
      <c r="C2411" t="s">
        <v>860</v>
      </c>
      <c r="D2411" t="s">
        <v>61</v>
      </c>
      <c r="E2411" t="s">
        <v>637</v>
      </c>
      <c r="F2411" t="s">
        <v>80</v>
      </c>
      <c r="G2411" t="s">
        <v>81</v>
      </c>
      <c r="H2411" t="s">
        <v>284</v>
      </c>
      <c r="I2411" t="s">
        <v>83</v>
      </c>
      <c r="J2411" t="s">
        <v>449</v>
      </c>
      <c r="K2411" t="s">
        <v>775</v>
      </c>
      <c r="L2411">
        <v>8868.0300000000007</v>
      </c>
      <c r="M2411">
        <v>3</v>
      </c>
      <c r="N2411">
        <v>0.2</v>
      </c>
      <c r="O2411">
        <v>2267.5700000000002</v>
      </c>
    </row>
    <row r="2412" spans="1:15" x14ac:dyDescent="0.3">
      <c r="A2412" t="s">
        <v>4373</v>
      </c>
      <c r="B2412" t="s">
        <v>115</v>
      </c>
      <c r="C2412" t="s">
        <v>2305</v>
      </c>
      <c r="D2412" t="s">
        <v>102</v>
      </c>
      <c r="E2412" t="s">
        <v>730</v>
      </c>
      <c r="F2412" t="s">
        <v>71</v>
      </c>
      <c r="G2412" t="s">
        <v>53</v>
      </c>
      <c r="H2412" t="s">
        <v>54</v>
      </c>
      <c r="I2412" t="s">
        <v>118</v>
      </c>
      <c r="J2412" t="s">
        <v>303</v>
      </c>
      <c r="K2412" t="s">
        <v>491</v>
      </c>
      <c r="L2412">
        <v>63514.71</v>
      </c>
      <c r="M2412">
        <v>9</v>
      </c>
      <c r="N2412">
        <v>0.15</v>
      </c>
      <c r="O2412">
        <v>15229.89</v>
      </c>
    </row>
    <row r="2413" spans="1:15" x14ac:dyDescent="0.3">
      <c r="A2413" t="s">
        <v>4374</v>
      </c>
      <c r="B2413" t="s">
        <v>4165</v>
      </c>
      <c r="C2413" t="s">
        <v>1424</v>
      </c>
      <c r="D2413" t="s">
        <v>50</v>
      </c>
      <c r="E2413" t="s">
        <v>465</v>
      </c>
      <c r="F2413" t="s">
        <v>52</v>
      </c>
      <c r="G2413" t="s">
        <v>63</v>
      </c>
      <c r="H2413" t="s">
        <v>202</v>
      </c>
      <c r="I2413" t="s">
        <v>96</v>
      </c>
      <c r="J2413" t="s">
        <v>97</v>
      </c>
      <c r="K2413" t="s">
        <v>181</v>
      </c>
      <c r="L2413">
        <v>255.23</v>
      </c>
      <c r="M2413">
        <v>1</v>
      </c>
      <c r="N2413">
        <v>0.15</v>
      </c>
      <c r="O2413">
        <v>66.3</v>
      </c>
    </row>
    <row r="2414" spans="1:15" x14ac:dyDescent="0.3">
      <c r="A2414" t="s">
        <v>4375</v>
      </c>
      <c r="B2414" t="s">
        <v>965</v>
      </c>
      <c r="C2414" t="s">
        <v>1673</v>
      </c>
      <c r="D2414" t="s">
        <v>61</v>
      </c>
      <c r="E2414" t="s">
        <v>948</v>
      </c>
      <c r="F2414" t="s">
        <v>80</v>
      </c>
      <c r="G2414" t="s">
        <v>179</v>
      </c>
      <c r="H2414" t="s">
        <v>180</v>
      </c>
      <c r="I2414" t="s">
        <v>55</v>
      </c>
      <c r="J2414" t="s">
        <v>65</v>
      </c>
      <c r="K2414" t="s">
        <v>66</v>
      </c>
      <c r="L2414">
        <v>23782.41</v>
      </c>
      <c r="M2414">
        <v>9</v>
      </c>
      <c r="N2414">
        <v>0.2</v>
      </c>
      <c r="O2414">
        <v>3852.1</v>
      </c>
    </row>
    <row r="2415" spans="1:15" x14ac:dyDescent="0.3">
      <c r="A2415" t="s">
        <v>4376</v>
      </c>
      <c r="B2415" t="s">
        <v>981</v>
      </c>
      <c r="C2415" t="s">
        <v>662</v>
      </c>
      <c r="D2415" t="s">
        <v>102</v>
      </c>
      <c r="E2415" t="s">
        <v>621</v>
      </c>
      <c r="F2415" t="s">
        <v>80</v>
      </c>
      <c r="G2415" t="s">
        <v>53</v>
      </c>
      <c r="H2415" t="s">
        <v>110</v>
      </c>
      <c r="I2415" t="s">
        <v>55</v>
      </c>
      <c r="J2415" t="s">
        <v>141</v>
      </c>
      <c r="K2415" t="s">
        <v>241</v>
      </c>
      <c r="L2415">
        <v>58373.64</v>
      </c>
      <c r="M2415">
        <v>6</v>
      </c>
      <c r="N2415">
        <v>0.15</v>
      </c>
      <c r="O2415">
        <v>12777.52</v>
      </c>
    </row>
    <row r="2416" spans="1:15" x14ac:dyDescent="0.3">
      <c r="A2416" t="s">
        <v>4377</v>
      </c>
      <c r="B2416" t="s">
        <v>666</v>
      </c>
      <c r="C2416" t="s">
        <v>1580</v>
      </c>
      <c r="D2416" t="s">
        <v>50</v>
      </c>
      <c r="E2416" t="s">
        <v>1095</v>
      </c>
      <c r="F2416" t="s">
        <v>80</v>
      </c>
      <c r="G2416" t="s">
        <v>63</v>
      </c>
      <c r="H2416" t="s">
        <v>213</v>
      </c>
      <c r="I2416" t="s">
        <v>118</v>
      </c>
      <c r="J2416" t="s">
        <v>230</v>
      </c>
      <c r="K2416" t="s">
        <v>356</v>
      </c>
      <c r="L2416">
        <v>5778.44</v>
      </c>
      <c r="M2416">
        <v>2</v>
      </c>
      <c r="N2416">
        <v>0.1</v>
      </c>
      <c r="O2416">
        <v>1230.68</v>
      </c>
    </row>
    <row r="2417" spans="1:15" x14ac:dyDescent="0.3">
      <c r="A2417" t="s">
        <v>4378</v>
      </c>
      <c r="B2417" t="s">
        <v>435</v>
      </c>
      <c r="C2417" t="s">
        <v>1876</v>
      </c>
      <c r="D2417" t="s">
        <v>78</v>
      </c>
      <c r="E2417" t="s">
        <v>378</v>
      </c>
      <c r="F2417" t="s">
        <v>80</v>
      </c>
      <c r="G2417" t="s">
        <v>179</v>
      </c>
      <c r="H2417" t="s">
        <v>180</v>
      </c>
      <c r="I2417" t="s">
        <v>55</v>
      </c>
      <c r="J2417" t="s">
        <v>141</v>
      </c>
      <c r="K2417" t="s">
        <v>978</v>
      </c>
      <c r="L2417">
        <v>9909.2999999999993</v>
      </c>
      <c r="M2417">
        <v>6</v>
      </c>
      <c r="N2417">
        <v>0.1</v>
      </c>
      <c r="O2417">
        <v>3163.09</v>
      </c>
    </row>
    <row r="2418" spans="1:15" x14ac:dyDescent="0.3">
      <c r="A2418" t="s">
        <v>4379</v>
      </c>
      <c r="B2418" t="s">
        <v>60</v>
      </c>
      <c r="C2418" t="s">
        <v>1415</v>
      </c>
      <c r="D2418" t="s">
        <v>102</v>
      </c>
      <c r="E2418" t="s">
        <v>1111</v>
      </c>
      <c r="F2418" t="s">
        <v>80</v>
      </c>
      <c r="G2418" t="s">
        <v>81</v>
      </c>
      <c r="H2418" t="s">
        <v>186</v>
      </c>
      <c r="I2418" t="s">
        <v>55</v>
      </c>
      <c r="J2418" t="s">
        <v>141</v>
      </c>
      <c r="K2418" t="s">
        <v>241</v>
      </c>
      <c r="L2418">
        <v>47525.64</v>
      </c>
      <c r="M2418">
        <v>4</v>
      </c>
      <c r="N2418">
        <v>0.1</v>
      </c>
      <c r="O2418">
        <v>10416.11</v>
      </c>
    </row>
    <row r="2419" spans="1:15" x14ac:dyDescent="0.3">
      <c r="A2419" t="s">
        <v>4380</v>
      </c>
      <c r="B2419" t="s">
        <v>2473</v>
      </c>
      <c r="C2419" t="s">
        <v>1807</v>
      </c>
      <c r="D2419" t="s">
        <v>50</v>
      </c>
      <c r="E2419" t="s">
        <v>2647</v>
      </c>
      <c r="F2419" t="s">
        <v>80</v>
      </c>
      <c r="G2419" t="s">
        <v>72</v>
      </c>
      <c r="H2419" t="s">
        <v>73</v>
      </c>
      <c r="I2419" t="s">
        <v>118</v>
      </c>
      <c r="J2419" t="s">
        <v>230</v>
      </c>
      <c r="K2419" t="s">
        <v>356</v>
      </c>
      <c r="L2419">
        <v>18830.88</v>
      </c>
      <c r="M2419">
        <v>2</v>
      </c>
      <c r="N2419">
        <v>0.15</v>
      </c>
      <c r="O2419">
        <v>4106.37</v>
      </c>
    </row>
    <row r="2420" spans="1:15" x14ac:dyDescent="0.3">
      <c r="A2420" t="s">
        <v>4381</v>
      </c>
      <c r="B2420" t="s">
        <v>1774</v>
      </c>
      <c r="C2420" t="s">
        <v>1985</v>
      </c>
      <c r="D2420" t="s">
        <v>61</v>
      </c>
      <c r="E2420" t="s">
        <v>1661</v>
      </c>
      <c r="F2420" t="s">
        <v>80</v>
      </c>
      <c r="G2420" t="s">
        <v>63</v>
      </c>
      <c r="H2420" t="s">
        <v>64</v>
      </c>
      <c r="I2420" t="s">
        <v>96</v>
      </c>
      <c r="J2420" t="s">
        <v>135</v>
      </c>
      <c r="K2420" t="s">
        <v>275</v>
      </c>
      <c r="L2420">
        <v>49182</v>
      </c>
      <c r="M2420">
        <v>7</v>
      </c>
      <c r="N2420">
        <v>0.2</v>
      </c>
      <c r="O2420">
        <v>10895.08</v>
      </c>
    </row>
    <row r="2421" spans="1:15" x14ac:dyDescent="0.3">
      <c r="A2421" t="s">
        <v>4382</v>
      </c>
      <c r="B2421" t="s">
        <v>1758</v>
      </c>
      <c r="C2421" t="s">
        <v>385</v>
      </c>
      <c r="D2421" t="s">
        <v>61</v>
      </c>
      <c r="E2421" t="s">
        <v>483</v>
      </c>
      <c r="F2421" t="s">
        <v>71</v>
      </c>
      <c r="G2421" t="s">
        <v>81</v>
      </c>
      <c r="H2421" t="s">
        <v>284</v>
      </c>
      <c r="I2421" t="s">
        <v>118</v>
      </c>
      <c r="J2421" t="s">
        <v>191</v>
      </c>
      <c r="K2421" t="s">
        <v>829</v>
      </c>
      <c r="L2421">
        <v>74883.05</v>
      </c>
      <c r="M2421">
        <v>5</v>
      </c>
      <c r="N2421">
        <v>0</v>
      </c>
      <c r="O2421">
        <v>19004.86</v>
      </c>
    </row>
    <row r="2422" spans="1:15" x14ac:dyDescent="0.3">
      <c r="A2422" t="s">
        <v>4383</v>
      </c>
      <c r="B2422" t="s">
        <v>4384</v>
      </c>
      <c r="C2422" t="s">
        <v>2695</v>
      </c>
      <c r="D2422" t="s">
        <v>50</v>
      </c>
      <c r="E2422" t="s">
        <v>1150</v>
      </c>
      <c r="F2422" t="s">
        <v>71</v>
      </c>
      <c r="G2422" t="s">
        <v>53</v>
      </c>
      <c r="H2422" t="s">
        <v>246</v>
      </c>
      <c r="I2422" t="s">
        <v>96</v>
      </c>
      <c r="J2422" t="s">
        <v>135</v>
      </c>
      <c r="K2422" t="s">
        <v>395</v>
      </c>
      <c r="L2422">
        <v>36782.080000000002</v>
      </c>
      <c r="M2422">
        <v>4</v>
      </c>
      <c r="N2422">
        <v>0</v>
      </c>
      <c r="O2422">
        <v>8463.77</v>
      </c>
    </row>
    <row r="2423" spans="1:15" x14ac:dyDescent="0.3">
      <c r="A2423" t="s">
        <v>4385</v>
      </c>
      <c r="B2423" t="s">
        <v>1992</v>
      </c>
      <c r="C2423" t="s">
        <v>932</v>
      </c>
      <c r="D2423" t="s">
        <v>102</v>
      </c>
      <c r="E2423" t="s">
        <v>1793</v>
      </c>
      <c r="F2423" t="s">
        <v>52</v>
      </c>
      <c r="G2423" t="s">
        <v>81</v>
      </c>
      <c r="H2423" t="s">
        <v>82</v>
      </c>
      <c r="I2423" t="s">
        <v>55</v>
      </c>
      <c r="J2423" t="s">
        <v>173</v>
      </c>
      <c r="K2423" t="s">
        <v>174</v>
      </c>
      <c r="L2423">
        <v>17726.8</v>
      </c>
      <c r="M2423">
        <v>10</v>
      </c>
      <c r="N2423">
        <v>0.1</v>
      </c>
      <c r="O2423">
        <v>4284.92</v>
      </c>
    </row>
    <row r="2424" spans="1:15" x14ac:dyDescent="0.3">
      <c r="A2424" t="s">
        <v>4386</v>
      </c>
      <c r="B2424" t="s">
        <v>3041</v>
      </c>
      <c r="C2424" t="s">
        <v>983</v>
      </c>
      <c r="D2424" t="s">
        <v>78</v>
      </c>
      <c r="E2424" t="s">
        <v>1753</v>
      </c>
      <c r="F2424" t="s">
        <v>71</v>
      </c>
      <c r="G2424" t="s">
        <v>72</v>
      </c>
      <c r="H2424" t="s">
        <v>346</v>
      </c>
      <c r="I2424" t="s">
        <v>83</v>
      </c>
      <c r="J2424" t="s">
        <v>449</v>
      </c>
      <c r="K2424" t="s">
        <v>450</v>
      </c>
      <c r="L2424">
        <v>91348.9</v>
      </c>
      <c r="M2424">
        <v>10</v>
      </c>
      <c r="N2424">
        <v>0</v>
      </c>
      <c r="O2424">
        <v>36481.65</v>
      </c>
    </row>
    <row r="2425" spans="1:15" x14ac:dyDescent="0.3">
      <c r="A2425" t="s">
        <v>4387</v>
      </c>
      <c r="B2425" t="s">
        <v>1725</v>
      </c>
      <c r="C2425" t="s">
        <v>1589</v>
      </c>
      <c r="D2425" t="s">
        <v>50</v>
      </c>
      <c r="E2425" t="s">
        <v>279</v>
      </c>
      <c r="F2425" t="s">
        <v>71</v>
      </c>
      <c r="G2425" t="s">
        <v>179</v>
      </c>
      <c r="H2425" t="s">
        <v>180</v>
      </c>
      <c r="I2425" t="s">
        <v>118</v>
      </c>
      <c r="J2425" t="s">
        <v>191</v>
      </c>
      <c r="K2425" t="s">
        <v>829</v>
      </c>
      <c r="L2425">
        <v>28141.919999999998</v>
      </c>
      <c r="M2425">
        <v>8</v>
      </c>
      <c r="N2425">
        <v>0.25</v>
      </c>
      <c r="O2425">
        <v>3576.82</v>
      </c>
    </row>
    <row r="2426" spans="1:15" x14ac:dyDescent="0.3">
      <c r="A2426" t="s">
        <v>4388</v>
      </c>
      <c r="B2426" t="s">
        <v>675</v>
      </c>
      <c r="C2426" t="s">
        <v>701</v>
      </c>
      <c r="D2426" t="s">
        <v>102</v>
      </c>
      <c r="E2426" t="s">
        <v>3466</v>
      </c>
      <c r="F2426" t="s">
        <v>71</v>
      </c>
      <c r="G2426" t="s">
        <v>63</v>
      </c>
      <c r="H2426" t="s">
        <v>172</v>
      </c>
      <c r="I2426" t="s">
        <v>55</v>
      </c>
      <c r="J2426" t="s">
        <v>56</v>
      </c>
      <c r="K2426" t="s">
        <v>57</v>
      </c>
      <c r="L2426">
        <v>12054.26</v>
      </c>
      <c r="M2426">
        <v>1</v>
      </c>
      <c r="N2426">
        <v>0.05</v>
      </c>
      <c r="O2426">
        <v>3269.22</v>
      </c>
    </row>
    <row r="2427" spans="1:15" x14ac:dyDescent="0.3">
      <c r="A2427" t="s">
        <v>4389</v>
      </c>
      <c r="B2427" t="s">
        <v>2678</v>
      </c>
      <c r="C2427" t="s">
        <v>1904</v>
      </c>
      <c r="D2427" t="s">
        <v>61</v>
      </c>
      <c r="E2427" t="s">
        <v>1923</v>
      </c>
      <c r="F2427" t="s">
        <v>71</v>
      </c>
      <c r="G2427" t="s">
        <v>179</v>
      </c>
      <c r="H2427" t="s">
        <v>236</v>
      </c>
      <c r="I2427" t="s">
        <v>96</v>
      </c>
      <c r="J2427" t="s">
        <v>135</v>
      </c>
      <c r="K2427" t="s">
        <v>275</v>
      </c>
      <c r="L2427">
        <v>56295.96</v>
      </c>
      <c r="M2427">
        <v>6</v>
      </c>
      <c r="N2427">
        <v>0.15</v>
      </c>
      <c r="O2427">
        <v>17901.77</v>
      </c>
    </row>
    <row r="2428" spans="1:15" x14ac:dyDescent="0.3">
      <c r="A2428" t="s">
        <v>4390</v>
      </c>
      <c r="B2428" t="s">
        <v>686</v>
      </c>
      <c r="C2428" t="s">
        <v>2076</v>
      </c>
      <c r="D2428" t="s">
        <v>78</v>
      </c>
      <c r="E2428" t="s">
        <v>253</v>
      </c>
      <c r="F2428" t="s">
        <v>52</v>
      </c>
      <c r="G2428" t="s">
        <v>53</v>
      </c>
      <c r="H2428" t="s">
        <v>246</v>
      </c>
      <c r="I2428" t="s">
        <v>96</v>
      </c>
      <c r="J2428" t="s">
        <v>111</v>
      </c>
      <c r="K2428" t="s">
        <v>328</v>
      </c>
      <c r="L2428">
        <v>20566.2</v>
      </c>
      <c r="M2428">
        <v>2</v>
      </c>
      <c r="N2428">
        <v>0.1</v>
      </c>
      <c r="O2428">
        <v>4267.25</v>
      </c>
    </row>
    <row r="2429" spans="1:15" x14ac:dyDescent="0.3">
      <c r="A2429" t="s">
        <v>4391</v>
      </c>
      <c r="B2429" t="s">
        <v>1609</v>
      </c>
      <c r="C2429" t="s">
        <v>2145</v>
      </c>
      <c r="D2429" t="s">
        <v>102</v>
      </c>
      <c r="E2429" t="s">
        <v>757</v>
      </c>
      <c r="F2429" t="s">
        <v>80</v>
      </c>
      <c r="G2429" t="s">
        <v>53</v>
      </c>
      <c r="H2429" t="s">
        <v>246</v>
      </c>
      <c r="I2429" t="s">
        <v>55</v>
      </c>
      <c r="J2429" t="s">
        <v>56</v>
      </c>
      <c r="K2429" t="s">
        <v>74</v>
      </c>
      <c r="L2429">
        <v>37279.5</v>
      </c>
      <c r="M2429">
        <v>6</v>
      </c>
      <c r="N2429">
        <v>0.2</v>
      </c>
      <c r="O2429">
        <v>6800.83</v>
      </c>
    </row>
    <row r="2430" spans="1:15" x14ac:dyDescent="0.3">
      <c r="A2430" t="s">
        <v>4392</v>
      </c>
      <c r="B2430" t="s">
        <v>4393</v>
      </c>
      <c r="C2430" t="s">
        <v>3388</v>
      </c>
      <c r="D2430" t="s">
        <v>102</v>
      </c>
      <c r="E2430" t="s">
        <v>109</v>
      </c>
      <c r="F2430" t="s">
        <v>80</v>
      </c>
      <c r="G2430" t="s">
        <v>72</v>
      </c>
      <c r="H2430" t="s">
        <v>346</v>
      </c>
      <c r="I2430" t="s">
        <v>83</v>
      </c>
      <c r="J2430" t="s">
        <v>84</v>
      </c>
      <c r="K2430" t="s">
        <v>105</v>
      </c>
      <c r="L2430">
        <v>103659.92</v>
      </c>
      <c r="M2430">
        <v>8</v>
      </c>
      <c r="N2430">
        <v>0.2</v>
      </c>
      <c r="O2430">
        <v>27089.59</v>
      </c>
    </row>
    <row r="2431" spans="1:15" x14ac:dyDescent="0.3">
      <c r="A2431" t="s">
        <v>4394</v>
      </c>
      <c r="B2431" t="s">
        <v>4395</v>
      </c>
      <c r="C2431" t="s">
        <v>564</v>
      </c>
      <c r="D2431" t="s">
        <v>61</v>
      </c>
      <c r="E2431" t="s">
        <v>2386</v>
      </c>
      <c r="F2431" t="s">
        <v>71</v>
      </c>
      <c r="G2431" t="s">
        <v>63</v>
      </c>
      <c r="H2431" t="s">
        <v>213</v>
      </c>
      <c r="I2431" t="s">
        <v>83</v>
      </c>
      <c r="J2431" t="s">
        <v>379</v>
      </c>
      <c r="K2431" t="s">
        <v>716</v>
      </c>
      <c r="L2431">
        <v>22356.09</v>
      </c>
      <c r="M2431">
        <v>3</v>
      </c>
      <c r="N2431">
        <v>0.15</v>
      </c>
      <c r="O2431">
        <v>4475.83</v>
      </c>
    </row>
    <row r="2432" spans="1:15" x14ac:dyDescent="0.3">
      <c r="A2432" t="s">
        <v>4396</v>
      </c>
      <c r="B2432" t="s">
        <v>516</v>
      </c>
      <c r="C2432" t="s">
        <v>3824</v>
      </c>
      <c r="D2432" t="s">
        <v>102</v>
      </c>
      <c r="E2432" t="s">
        <v>703</v>
      </c>
      <c r="F2432" t="s">
        <v>80</v>
      </c>
      <c r="G2432" t="s">
        <v>63</v>
      </c>
      <c r="H2432" t="s">
        <v>202</v>
      </c>
      <c r="I2432" t="s">
        <v>96</v>
      </c>
      <c r="J2432" t="s">
        <v>97</v>
      </c>
      <c r="K2432" t="s">
        <v>416</v>
      </c>
      <c r="L2432">
        <v>72961.05</v>
      </c>
      <c r="M2432">
        <v>5</v>
      </c>
      <c r="N2432">
        <v>0.25</v>
      </c>
      <c r="O2432">
        <v>20817.060000000001</v>
      </c>
    </row>
    <row r="2433" spans="1:15" x14ac:dyDescent="0.3">
      <c r="A2433" t="s">
        <v>4397</v>
      </c>
      <c r="B2433" t="s">
        <v>2021</v>
      </c>
      <c r="C2433" t="s">
        <v>575</v>
      </c>
      <c r="D2433" t="s">
        <v>61</v>
      </c>
      <c r="E2433" t="s">
        <v>963</v>
      </c>
      <c r="F2433" t="s">
        <v>71</v>
      </c>
      <c r="G2433" t="s">
        <v>72</v>
      </c>
      <c r="H2433" t="s">
        <v>117</v>
      </c>
      <c r="I2433" t="s">
        <v>83</v>
      </c>
      <c r="J2433" t="s">
        <v>84</v>
      </c>
      <c r="K2433" t="s">
        <v>85</v>
      </c>
      <c r="L2433">
        <v>22630.799999999999</v>
      </c>
      <c r="M2433">
        <v>6</v>
      </c>
      <c r="N2433">
        <v>0.15</v>
      </c>
      <c r="O2433">
        <v>6878.6</v>
      </c>
    </row>
    <row r="2434" spans="1:15" x14ac:dyDescent="0.3">
      <c r="A2434" t="s">
        <v>4398</v>
      </c>
      <c r="B2434" t="s">
        <v>2076</v>
      </c>
      <c r="C2434" t="s">
        <v>1286</v>
      </c>
      <c r="D2434" t="s">
        <v>78</v>
      </c>
      <c r="E2434" t="s">
        <v>1319</v>
      </c>
      <c r="F2434" t="s">
        <v>71</v>
      </c>
      <c r="G2434" t="s">
        <v>72</v>
      </c>
      <c r="H2434" t="s">
        <v>104</v>
      </c>
      <c r="I2434" t="s">
        <v>118</v>
      </c>
      <c r="J2434" t="s">
        <v>230</v>
      </c>
      <c r="K2434" t="s">
        <v>356</v>
      </c>
      <c r="L2434">
        <v>26902.84</v>
      </c>
      <c r="M2434">
        <v>4</v>
      </c>
      <c r="N2434">
        <v>0.1</v>
      </c>
      <c r="O2434">
        <v>7992.22</v>
      </c>
    </row>
    <row r="2435" spans="1:15" x14ac:dyDescent="0.3">
      <c r="A2435" t="s">
        <v>4399</v>
      </c>
      <c r="B2435" t="s">
        <v>1415</v>
      </c>
      <c r="C2435" t="s">
        <v>1643</v>
      </c>
      <c r="D2435" t="s">
        <v>102</v>
      </c>
      <c r="E2435" t="s">
        <v>1212</v>
      </c>
      <c r="F2435" t="s">
        <v>71</v>
      </c>
      <c r="G2435" t="s">
        <v>53</v>
      </c>
      <c r="H2435" t="s">
        <v>110</v>
      </c>
      <c r="I2435" t="s">
        <v>83</v>
      </c>
      <c r="J2435" t="s">
        <v>84</v>
      </c>
      <c r="K2435" t="s">
        <v>105</v>
      </c>
      <c r="L2435">
        <v>29896.400000000001</v>
      </c>
      <c r="M2435">
        <v>10</v>
      </c>
      <c r="N2435">
        <v>0.25</v>
      </c>
      <c r="O2435">
        <v>5565.42</v>
      </c>
    </row>
    <row r="2436" spans="1:15" x14ac:dyDescent="0.3">
      <c r="A2436" t="s">
        <v>4400</v>
      </c>
      <c r="B2436" t="s">
        <v>634</v>
      </c>
      <c r="C2436" t="s">
        <v>1687</v>
      </c>
      <c r="D2436" t="s">
        <v>102</v>
      </c>
      <c r="E2436" t="s">
        <v>3815</v>
      </c>
      <c r="F2436" t="s">
        <v>52</v>
      </c>
      <c r="G2436" t="s">
        <v>72</v>
      </c>
      <c r="H2436" t="s">
        <v>117</v>
      </c>
      <c r="I2436" t="s">
        <v>96</v>
      </c>
      <c r="J2436" t="s">
        <v>135</v>
      </c>
      <c r="K2436" t="s">
        <v>275</v>
      </c>
      <c r="L2436">
        <v>4077.48</v>
      </c>
      <c r="M2436">
        <v>4</v>
      </c>
      <c r="N2436">
        <v>0.1</v>
      </c>
      <c r="O2436">
        <v>1387.74</v>
      </c>
    </row>
    <row r="2437" spans="1:15" x14ac:dyDescent="0.3">
      <c r="A2437" t="s">
        <v>4401</v>
      </c>
      <c r="B2437" t="s">
        <v>1206</v>
      </c>
      <c r="C2437" t="s">
        <v>3948</v>
      </c>
      <c r="D2437" t="s">
        <v>102</v>
      </c>
      <c r="E2437" t="s">
        <v>2206</v>
      </c>
      <c r="F2437" t="s">
        <v>80</v>
      </c>
      <c r="G2437" t="s">
        <v>72</v>
      </c>
      <c r="H2437" t="s">
        <v>117</v>
      </c>
      <c r="I2437" t="s">
        <v>118</v>
      </c>
      <c r="J2437" t="s">
        <v>191</v>
      </c>
      <c r="K2437" t="s">
        <v>192</v>
      </c>
      <c r="L2437">
        <v>18697.95</v>
      </c>
      <c r="M2437">
        <v>3</v>
      </c>
      <c r="N2437">
        <v>0.2</v>
      </c>
      <c r="O2437">
        <v>5121.51</v>
      </c>
    </row>
    <row r="2438" spans="1:15" x14ac:dyDescent="0.3">
      <c r="A2438" t="s">
        <v>4402</v>
      </c>
      <c r="B2438" t="s">
        <v>406</v>
      </c>
      <c r="C2438" t="s">
        <v>327</v>
      </c>
      <c r="D2438" t="s">
        <v>102</v>
      </c>
      <c r="E2438" t="s">
        <v>341</v>
      </c>
      <c r="F2438" t="s">
        <v>71</v>
      </c>
      <c r="G2438" t="s">
        <v>63</v>
      </c>
      <c r="H2438" t="s">
        <v>202</v>
      </c>
      <c r="I2438" t="s">
        <v>118</v>
      </c>
      <c r="J2438" t="s">
        <v>119</v>
      </c>
      <c r="K2438" t="s">
        <v>197</v>
      </c>
      <c r="L2438">
        <v>90886.46</v>
      </c>
      <c r="M2438">
        <v>7</v>
      </c>
      <c r="N2438">
        <v>0.25</v>
      </c>
      <c r="O2438">
        <v>26629.57</v>
      </c>
    </row>
    <row r="2439" spans="1:15" x14ac:dyDescent="0.3">
      <c r="A2439" t="s">
        <v>4403</v>
      </c>
      <c r="B2439" t="s">
        <v>3860</v>
      </c>
      <c r="C2439" t="s">
        <v>860</v>
      </c>
      <c r="D2439" t="s">
        <v>61</v>
      </c>
      <c r="E2439" t="s">
        <v>757</v>
      </c>
      <c r="F2439" t="s">
        <v>80</v>
      </c>
      <c r="G2439" t="s">
        <v>179</v>
      </c>
      <c r="H2439" t="s">
        <v>236</v>
      </c>
      <c r="I2439" t="s">
        <v>118</v>
      </c>
      <c r="J2439" t="s">
        <v>191</v>
      </c>
      <c r="K2439" t="s">
        <v>829</v>
      </c>
      <c r="L2439">
        <v>23702.2</v>
      </c>
      <c r="M2439">
        <v>10</v>
      </c>
      <c r="N2439">
        <v>0</v>
      </c>
      <c r="O2439">
        <v>5281.37</v>
      </c>
    </row>
    <row r="2440" spans="1:15" x14ac:dyDescent="0.3">
      <c r="A2440" t="s">
        <v>4404</v>
      </c>
      <c r="B2440" t="s">
        <v>358</v>
      </c>
      <c r="C2440" t="s">
        <v>853</v>
      </c>
      <c r="D2440" t="s">
        <v>50</v>
      </c>
      <c r="E2440" t="s">
        <v>2001</v>
      </c>
      <c r="F2440" t="s">
        <v>52</v>
      </c>
      <c r="G2440" t="s">
        <v>53</v>
      </c>
      <c r="H2440" t="s">
        <v>246</v>
      </c>
      <c r="I2440" t="s">
        <v>96</v>
      </c>
      <c r="J2440" t="s">
        <v>111</v>
      </c>
      <c r="K2440" t="s">
        <v>112</v>
      </c>
      <c r="L2440">
        <v>16475.310000000001</v>
      </c>
      <c r="M2440">
        <v>9</v>
      </c>
      <c r="N2440">
        <v>0.2</v>
      </c>
      <c r="O2440">
        <v>4191.66</v>
      </c>
    </row>
    <row r="2441" spans="1:15" x14ac:dyDescent="0.3">
      <c r="A2441" t="s">
        <v>4405</v>
      </c>
      <c r="B2441" t="s">
        <v>1742</v>
      </c>
      <c r="C2441" t="s">
        <v>1769</v>
      </c>
      <c r="D2441" t="s">
        <v>78</v>
      </c>
      <c r="E2441" t="s">
        <v>2373</v>
      </c>
      <c r="F2441" t="s">
        <v>71</v>
      </c>
      <c r="G2441" t="s">
        <v>179</v>
      </c>
      <c r="H2441" t="s">
        <v>236</v>
      </c>
      <c r="I2441" t="s">
        <v>83</v>
      </c>
      <c r="J2441" t="s">
        <v>156</v>
      </c>
      <c r="K2441" t="s">
        <v>157</v>
      </c>
      <c r="L2441">
        <v>6521.32</v>
      </c>
      <c r="M2441">
        <v>1</v>
      </c>
      <c r="N2441">
        <v>0.1</v>
      </c>
      <c r="O2441">
        <v>1978.49</v>
      </c>
    </row>
    <row r="2442" spans="1:15" x14ac:dyDescent="0.3">
      <c r="A2442" t="s">
        <v>4406</v>
      </c>
      <c r="B2442" t="s">
        <v>741</v>
      </c>
      <c r="C2442" t="s">
        <v>1493</v>
      </c>
      <c r="D2442" t="s">
        <v>78</v>
      </c>
      <c r="E2442" t="s">
        <v>2764</v>
      </c>
      <c r="F2442" t="s">
        <v>80</v>
      </c>
      <c r="G2442" t="s">
        <v>179</v>
      </c>
      <c r="H2442" t="s">
        <v>180</v>
      </c>
      <c r="I2442" t="s">
        <v>118</v>
      </c>
      <c r="J2442" t="s">
        <v>191</v>
      </c>
      <c r="K2442" t="s">
        <v>829</v>
      </c>
      <c r="L2442">
        <v>18799.32</v>
      </c>
      <c r="M2442">
        <v>3</v>
      </c>
      <c r="N2442">
        <v>0.05</v>
      </c>
      <c r="O2442">
        <v>3748.11</v>
      </c>
    </row>
    <row r="2443" spans="1:15" x14ac:dyDescent="0.3">
      <c r="A2443" t="s">
        <v>4407</v>
      </c>
      <c r="B2443" t="s">
        <v>60</v>
      </c>
      <c r="C2443" t="s">
        <v>1889</v>
      </c>
      <c r="D2443" t="s">
        <v>102</v>
      </c>
      <c r="E2443" t="s">
        <v>1548</v>
      </c>
      <c r="F2443" t="s">
        <v>71</v>
      </c>
      <c r="G2443" t="s">
        <v>63</v>
      </c>
      <c r="H2443" t="s">
        <v>202</v>
      </c>
      <c r="I2443" t="s">
        <v>55</v>
      </c>
      <c r="J2443" t="s">
        <v>56</v>
      </c>
      <c r="K2443" t="s">
        <v>57</v>
      </c>
      <c r="L2443">
        <v>92402.64</v>
      </c>
      <c r="M2443">
        <v>9</v>
      </c>
      <c r="N2443">
        <v>0</v>
      </c>
      <c r="O2443">
        <v>15213.18</v>
      </c>
    </row>
    <row r="2444" spans="1:15" x14ac:dyDescent="0.3">
      <c r="A2444" t="s">
        <v>4408</v>
      </c>
      <c r="B2444" t="s">
        <v>1043</v>
      </c>
      <c r="C2444" t="s">
        <v>2840</v>
      </c>
      <c r="D2444" t="s">
        <v>61</v>
      </c>
      <c r="E2444" t="s">
        <v>70</v>
      </c>
      <c r="F2444" t="s">
        <v>52</v>
      </c>
      <c r="G2444" t="s">
        <v>179</v>
      </c>
      <c r="H2444" t="s">
        <v>180</v>
      </c>
      <c r="I2444" t="s">
        <v>83</v>
      </c>
      <c r="J2444" t="s">
        <v>156</v>
      </c>
      <c r="K2444" t="s">
        <v>285</v>
      </c>
      <c r="L2444">
        <v>31620.720000000001</v>
      </c>
      <c r="M2444">
        <v>8</v>
      </c>
      <c r="N2444">
        <v>0.2</v>
      </c>
      <c r="O2444">
        <v>6042.04</v>
      </c>
    </row>
    <row r="2445" spans="1:15" x14ac:dyDescent="0.3">
      <c r="A2445" t="s">
        <v>4409</v>
      </c>
      <c r="B2445" t="s">
        <v>4302</v>
      </c>
      <c r="C2445" t="s">
        <v>1998</v>
      </c>
      <c r="D2445" t="s">
        <v>50</v>
      </c>
      <c r="E2445" t="s">
        <v>2670</v>
      </c>
      <c r="F2445" t="s">
        <v>71</v>
      </c>
      <c r="G2445" t="s">
        <v>63</v>
      </c>
      <c r="H2445" t="s">
        <v>202</v>
      </c>
      <c r="I2445" t="s">
        <v>55</v>
      </c>
      <c r="J2445" t="s">
        <v>141</v>
      </c>
      <c r="K2445" t="s">
        <v>241</v>
      </c>
      <c r="L2445">
        <v>105496.38</v>
      </c>
      <c r="M2445">
        <v>9</v>
      </c>
      <c r="N2445">
        <v>0</v>
      </c>
      <c r="O2445">
        <v>29294.27</v>
      </c>
    </row>
    <row r="2446" spans="1:15" x14ac:dyDescent="0.3">
      <c r="A2446" t="s">
        <v>4410</v>
      </c>
      <c r="B2446" t="s">
        <v>1928</v>
      </c>
      <c r="C2446" t="s">
        <v>1288</v>
      </c>
      <c r="D2446" t="s">
        <v>50</v>
      </c>
      <c r="E2446" t="s">
        <v>3213</v>
      </c>
      <c r="F2446" t="s">
        <v>52</v>
      </c>
      <c r="G2446" t="s">
        <v>81</v>
      </c>
      <c r="H2446" t="s">
        <v>186</v>
      </c>
      <c r="I2446" t="s">
        <v>118</v>
      </c>
      <c r="J2446" t="s">
        <v>191</v>
      </c>
      <c r="K2446" t="s">
        <v>829</v>
      </c>
      <c r="L2446">
        <v>14491.15</v>
      </c>
      <c r="M2446">
        <v>1</v>
      </c>
      <c r="N2446">
        <v>0.2</v>
      </c>
      <c r="O2446">
        <v>4043.07</v>
      </c>
    </row>
    <row r="2447" spans="1:15" x14ac:dyDescent="0.3">
      <c r="A2447" t="s">
        <v>4411</v>
      </c>
      <c r="B2447" t="s">
        <v>1214</v>
      </c>
      <c r="C2447" t="s">
        <v>3274</v>
      </c>
      <c r="D2447" t="s">
        <v>78</v>
      </c>
      <c r="E2447" t="s">
        <v>3266</v>
      </c>
      <c r="F2447" t="s">
        <v>80</v>
      </c>
      <c r="G2447" t="s">
        <v>72</v>
      </c>
      <c r="H2447" t="s">
        <v>104</v>
      </c>
      <c r="I2447" t="s">
        <v>55</v>
      </c>
      <c r="J2447" t="s">
        <v>65</v>
      </c>
      <c r="K2447" t="s">
        <v>325</v>
      </c>
      <c r="L2447">
        <v>113877.81</v>
      </c>
      <c r="M2447">
        <v>9</v>
      </c>
      <c r="N2447">
        <v>0.1</v>
      </c>
      <c r="O2447">
        <v>29147.14</v>
      </c>
    </row>
    <row r="2448" spans="1:15" x14ac:dyDescent="0.3">
      <c r="A2448" t="s">
        <v>4412</v>
      </c>
      <c r="B2448" t="s">
        <v>2801</v>
      </c>
      <c r="C2448" t="s">
        <v>2042</v>
      </c>
      <c r="D2448" t="s">
        <v>78</v>
      </c>
      <c r="E2448" t="s">
        <v>992</v>
      </c>
      <c r="F2448" t="s">
        <v>71</v>
      </c>
      <c r="G2448" t="s">
        <v>72</v>
      </c>
      <c r="H2448" t="s">
        <v>104</v>
      </c>
      <c r="I2448" t="s">
        <v>96</v>
      </c>
      <c r="J2448" t="s">
        <v>135</v>
      </c>
      <c r="K2448" t="s">
        <v>136</v>
      </c>
      <c r="L2448">
        <v>9292.2199999999993</v>
      </c>
      <c r="M2448">
        <v>1</v>
      </c>
      <c r="N2448">
        <v>0.05</v>
      </c>
      <c r="O2448">
        <v>3271.33</v>
      </c>
    </row>
    <row r="2449" spans="1:15" x14ac:dyDescent="0.3">
      <c r="A2449" t="s">
        <v>4413</v>
      </c>
      <c r="B2449" t="s">
        <v>873</v>
      </c>
      <c r="C2449" t="s">
        <v>2184</v>
      </c>
      <c r="D2449" t="s">
        <v>61</v>
      </c>
      <c r="E2449" t="s">
        <v>279</v>
      </c>
      <c r="F2449" t="s">
        <v>52</v>
      </c>
      <c r="G2449" t="s">
        <v>81</v>
      </c>
      <c r="H2449" t="s">
        <v>186</v>
      </c>
      <c r="I2449" t="s">
        <v>96</v>
      </c>
      <c r="J2449" t="s">
        <v>97</v>
      </c>
      <c r="K2449" t="s">
        <v>416</v>
      </c>
      <c r="L2449">
        <v>76381.2</v>
      </c>
      <c r="M2449">
        <v>10</v>
      </c>
      <c r="N2449">
        <v>0.1</v>
      </c>
      <c r="O2449">
        <v>11202.28</v>
      </c>
    </row>
    <row r="2450" spans="1:15" x14ac:dyDescent="0.3">
      <c r="A2450" t="s">
        <v>4414</v>
      </c>
      <c r="B2450" t="s">
        <v>3050</v>
      </c>
      <c r="C2450" t="s">
        <v>3200</v>
      </c>
      <c r="D2450" t="s">
        <v>78</v>
      </c>
      <c r="E2450" t="s">
        <v>79</v>
      </c>
      <c r="F2450" t="s">
        <v>52</v>
      </c>
      <c r="G2450" t="s">
        <v>53</v>
      </c>
      <c r="H2450" t="s">
        <v>110</v>
      </c>
      <c r="I2450" t="s">
        <v>55</v>
      </c>
      <c r="J2450" t="s">
        <v>56</v>
      </c>
      <c r="K2450" t="s">
        <v>74</v>
      </c>
      <c r="L2450">
        <v>39891.360000000001</v>
      </c>
      <c r="M2450">
        <v>6</v>
      </c>
      <c r="N2450">
        <v>0.25</v>
      </c>
      <c r="O2450">
        <v>5797.84</v>
      </c>
    </row>
    <row r="2451" spans="1:15" x14ac:dyDescent="0.3">
      <c r="A2451" t="s">
        <v>4415</v>
      </c>
      <c r="B2451" t="s">
        <v>1611</v>
      </c>
      <c r="C2451" t="s">
        <v>2494</v>
      </c>
      <c r="D2451" t="s">
        <v>50</v>
      </c>
      <c r="E2451" t="s">
        <v>1793</v>
      </c>
      <c r="F2451" t="s">
        <v>52</v>
      </c>
      <c r="G2451" t="s">
        <v>53</v>
      </c>
      <c r="H2451" t="s">
        <v>54</v>
      </c>
      <c r="I2451" t="s">
        <v>83</v>
      </c>
      <c r="J2451" t="s">
        <v>379</v>
      </c>
      <c r="K2451" t="s">
        <v>562</v>
      </c>
      <c r="L2451">
        <v>13761.52</v>
      </c>
      <c r="M2451">
        <v>4</v>
      </c>
      <c r="N2451">
        <v>0.2</v>
      </c>
      <c r="O2451">
        <v>2139.86</v>
      </c>
    </row>
    <row r="2452" spans="1:15" x14ac:dyDescent="0.3">
      <c r="A2452" t="s">
        <v>4416</v>
      </c>
      <c r="B2452" t="s">
        <v>1606</v>
      </c>
      <c r="C2452" t="s">
        <v>4132</v>
      </c>
      <c r="D2452" t="s">
        <v>78</v>
      </c>
      <c r="E2452" t="s">
        <v>3213</v>
      </c>
      <c r="F2452" t="s">
        <v>71</v>
      </c>
      <c r="G2452" t="s">
        <v>81</v>
      </c>
      <c r="H2452" t="s">
        <v>284</v>
      </c>
      <c r="I2452" t="s">
        <v>55</v>
      </c>
      <c r="J2452" t="s">
        <v>56</v>
      </c>
      <c r="K2452" t="s">
        <v>74</v>
      </c>
      <c r="L2452">
        <v>19366.2</v>
      </c>
      <c r="M2452">
        <v>10</v>
      </c>
      <c r="N2452">
        <v>0.1</v>
      </c>
      <c r="O2452">
        <v>5772.77</v>
      </c>
    </row>
    <row r="2453" spans="1:15" x14ac:dyDescent="0.3">
      <c r="A2453" t="s">
        <v>4417</v>
      </c>
      <c r="B2453" t="s">
        <v>339</v>
      </c>
      <c r="C2453" t="s">
        <v>3648</v>
      </c>
      <c r="D2453" t="s">
        <v>61</v>
      </c>
      <c r="E2453" t="s">
        <v>240</v>
      </c>
      <c r="F2453" t="s">
        <v>52</v>
      </c>
      <c r="G2453" t="s">
        <v>81</v>
      </c>
      <c r="H2453" t="s">
        <v>82</v>
      </c>
      <c r="I2453" t="s">
        <v>83</v>
      </c>
      <c r="J2453" t="s">
        <v>84</v>
      </c>
      <c r="K2453" t="s">
        <v>125</v>
      </c>
      <c r="L2453">
        <v>16929.419999999998</v>
      </c>
      <c r="M2453">
        <v>2</v>
      </c>
      <c r="N2453">
        <v>0.1</v>
      </c>
      <c r="O2453">
        <v>6077.91</v>
      </c>
    </row>
    <row r="2454" spans="1:15" x14ac:dyDescent="0.3">
      <c r="A2454" t="s">
        <v>4418</v>
      </c>
      <c r="B2454" t="s">
        <v>1988</v>
      </c>
      <c r="C2454" t="s">
        <v>76</v>
      </c>
      <c r="D2454" t="s">
        <v>61</v>
      </c>
      <c r="E2454" t="s">
        <v>753</v>
      </c>
      <c r="F2454" t="s">
        <v>52</v>
      </c>
      <c r="G2454" t="s">
        <v>81</v>
      </c>
      <c r="H2454" t="s">
        <v>186</v>
      </c>
      <c r="I2454" t="s">
        <v>83</v>
      </c>
      <c r="J2454" t="s">
        <v>449</v>
      </c>
      <c r="K2454" t="s">
        <v>450</v>
      </c>
      <c r="L2454">
        <v>118281.60000000001</v>
      </c>
      <c r="M2454">
        <v>9</v>
      </c>
      <c r="N2454">
        <v>0.25</v>
      </c>
      <c r="O2454">
        <v>34762.980000000003</v>
      </c>
    </row>
    <row r="2455" spans="1:15" x14ac:dyDescent="0.3">
      <c r="A2455" t="s">
        <v>4419</v>
      </c>
      <c r="B2455" t="s">
        <v>2592</v>
      </c>
      <c r="C2455" t="s">
        <v>943</v>
      </c>
      <c r="D2455" t="s">
        <v>78</v>
      </c>
      <c r="E2455" t="s">
        <v>3815</v>
      </c>
      <c r="F2455" t="s">
        <v>71</v>
      </c>
      <c r="G2455" t="s">
        <v>63</v>
      </c>
      <c r="H2455" t="s">
        <v>172</v>
      </c>
      <c r="I2455" t="s">
        <v>118</v>
      </c>
      <c r="J2455" t="s">
        <v>119</v>
      </c>
      <c r="K2455" t="s">
        <v>197</v>
      </c>
      <c r="L2455">
        <v>68166.5</v>
      </c>
      <c r="M2455">
        <v>10</v>
      </c>
      <c r="N2455">
        <v>0.05</v>
      </c>
      <c r="O2455">
        <v>16401.419999999998</v>
      </c>
    </row>
    <row r="2456" spans="1:15" x14ac:dyDescent="0.3">
      <c r="A2456" t="s">
        <v>4420</v>
      </c>
      <c r="B2456" t="s">
        <v>2130</v>
      </c>
      <c r="C2456" t="s">
        <v>2472</v>
      </c>
      <c r="D2456" t="s">
        <v>61</v>
      </c>
      <c r="E2456" t="s">
        <v>703</v>
      </c>
      <c r="F2456" t="s">
        <v>80</v>
      </c>
      <c r="G2456" t="s">
        <v>72</v>
      </c>
      <c r="H2456" t="s">
        <v>104</v>
      </c>
      <c r="I2456" t="s">
        <v>55</v>
      </c>
      <c r="J2456" t="s">
        <v>141</v>
      </c>
      <c r="K2456" t="s">
        <v>142</v>
      </c>
      <c r="L2456">
        <v>22687.65</v>
      </c>
      <c r="M2456">
        <v>9</v>
      </c>
      <c r="N2456">
        <v>0.05</v>
      </c>
      <c r="O2456">
        <v>3989.71</v>
      </c>
    </row>
    <row r="2457" spans="1:15" x14ac:dyDescent="0.3">
      <c r="A2457" t="s">
        <v>4421</v>
      </c>
      <c r="B2457" t="s">
        <v>2351</v>
      </c>
      <c r="C2457" t="s">
        <v>1697</v>
      </c>
      <c r="D2457" t="s">
        <v>61</v>
      </c>
      <c r="E2457" t="s">
        <v>2386</v>
      </c>
      <c r="F2457" t="s">
        <v>52</v>
      </c>
      <c r="G2457" t="s">
        <v>179</v>
      </c>
      <c r="H2457" t="s">
        <v>236</v>
      </c>
      <c r="I2457" t="s">
        <v>55</v>
      </c>
      <c r="J2457" t="s">
        <v>141</v>
      </c>
      <c r="K2457" t="s">
        <v>142</v>
      </c>
      <c r="L2457">
        <v>33623.519999999997</v>
      </c>
      <c r="M2457">
        <v>6</v>
      </c>
      <c r="N2457">
        <v>0.15</v>
      </c>
      <c r="O2457">
        <v>6533.66</v>
      </c>
    </row>
    <row r="2458" spans="1:15" x14ac:dyDescent="0.3">
      <c r="A2458" t="s">
        <v>4422</v>
      </c>
      <c r="B2458" t="s">
        <v>1789</v>
      </c>
      <c r="C2458" t="s">
        <v>4423</v>
      </c>
      <c r="D2458" t="s">
        <v>50</v>
      </c>
      <c r="E2458" t="s">
        <v>363</v>
      </c>
      <c r="F2458" t="s">
        <v>80</v>
      </c>
      <c r="G2458" t="s">
        <v>81</v>
      </c>
      <c r="H2458" t="s">
        <v>284</v>
      </c>
      <c r="I2458" t="s">
        <v>55</v>
      </c>
      <c r="J2458" t="s">
        <v>173</v>
      </c>
      <c r="K2458" t="s">
        <v>735</v>
      </c>
      <c r="L2458">
        <v>50595</v>
      </c>
      <c r="M2458">
        <v>10</v>
      </c>
      <c r="N2458">
        <v>0.1</v>
      </c>
      <c r="O2458">
        <v>15233.88</v>
      </c>
    </row>
    <row r="2459" spans="1:15" x14ac:dyDescent="0.3">
      <c r="A2459" t="s">
        <v>4424</v>
      </c>
      <c r="B2459" t="s">
        <v>2907</v>
      </c>
      <c r="C2459" t="s">
        <v>969</v>
      </c>
      <c r="D2459" t="s">
        <v>102</v>
      </c>
      <c r="E2459" t="s">
        <v>696</v>
      </c>
      <c r="F2459" t="s">
        <v>52</v>
      </c>
      <c r="G2459" t="s">
        <v>72</v>
      </c>
      <c r="H2459" t="s">
        <v>73</v>
      </c>
      <c r="I2459" t="s">
        <v>55</v>
      </c>
      <c r="J2459" t="s">
        <v>141</v>
      </c>
      <c r="K2459" t="s">
        <v>241</v>
      </c>
      <c r="L2459">
        <v>7754.23</v>
      </c>
      <c r="M2459">
        <v>1</v>
      </c>
      <c r="N2459">
        <v>0.05</v>
      </c>
      <c r="O2459">
        <v>1741.43</v>
      </c>
    </row>
    <row r="2460" spans="1:15" x14ac:dyDescent="0.3">
      <c r="A2460" t="s">
        <v>4425</v>
      </c>
      <c r="B2460" t="s">
        <v>2303</v>
      </c>
      <c r="C2460" t="s">
        <v>2797</v>
      </c>
      <c r="D2460" t="s">
        <v>78</v>
      </c>
      <c r="E2460" t="s">
        <v>345</v>
      </c>
      <c r="F2460" t="s">
        <v>71</v>
      </c>
      <c r="G2460" t="s">
        <v>81</v>
      </c>
      <c r="H2460" t="s">
        <v>186</v>
      </c>
      <c r="I2460" t="s">
        <v>96</v>
      </c>
      <c r="J2460" t="s">
        <v>97</v>
      </c>
      <c r="K2460" t="s">
        <v>181</v>
      </c>
      <c r="L2460">
        <v>54598.5</v>
      </c>
      <c r="M2460">
        <v>6</v>
      </c>
      <c r="N2460">
        <v>0.05</v>
      </c>
      <c r="O2460">
        <v>15972.06</v>
      </c>
    </row>
    <row r="2461" spans="1:15" x14ac:dyDescent="0.3">
      <c r="A2461" t="s">
        <v>4426</v>
      </c>
      <c r="B2461" t="s">
        <v>2779</v>
      </c>
      <c r="C2461" t="s">
        <v>1933</v>
      </c>
      <c r="D2461" t="s">
        <v>50</v>
      </c>
      <c r="E2461" t="s">
        <v>1419</v>
      </c>
      <c r="F2461" t="s">
        <v>80</v>
      </c>
      <c r="G2461" t="s">
        <v>53</v>
      </c>
      <c r="H2461" t="s">
        <v>110</v>
      </c>
      <c r="I2461" t="s">
        <v>96</v>
      </c>
      <c r="J2461" t="s">
        <v>166</v>
      </c>
      <c r="K2461" t="s">
        <v>337</v>
      </c>
      <c r="L2461">
        <v>34080.1</v>
      </c>
      <c r="M2461">
        <v>5</v>
      </c>
      <c r="N2461">
        <v>0.15</v>
      </c>
      <c r="O2461">
        <v>7042.25</v>
      </c>
    </row>
    <row r="2462" spans="1:15" x14ac:dyDescent="0.3">
      <c r="A2462" t="s">
        <v>4427</v>
      </c>
      <c r="B2462" t="s">
        <v>386</v>
      </c>
      <c r="C2462" t="s">
        <v>1694</v>
      </c>
      <c r="D2462" t="s">
        <v>78</v>
      </c>
      <c r="E2462" t="s">
        <v>920</v>
      </c>
      <c r="F2462" t="s">
        <v>71</v>
      </c>
      <c r="G2462" t="s">
        <v>72</v>
      </c>
      <c r="H2462" t="s">
        <v>117</v>
      </c>
      <c r="I2462" t="s">
        <v>83</v>
      </c>
      <c r="J2462" t="s">
        <v>156</v>
      </c>
      <c r="K2462" t="s">
        <v>208</v>
      </c>
      <c r="L2462">
        <v>19168.72</v>
      </c>
      <c r="M2462">
        <v>8</v>
      </c>
      <c r="N2462">
        <v>0.1</v>
      </c>
      <c r="O2462">
        <v>3723.55</v>
      </c>
    </row>
    <row r="2463" spans="1:15" x14ac:dyDescent="0.3">
      <c r="A2463" t="s">
        <v>4428</v>
      </c>
      <c r="B2463" t="s">
        <v>334</v>
      </c>
      <c r="C2463" t="s">
        <v>1296</v>
      </c>
      <c r="D2463" t="s">
        <v>102</v>
      </c>
      <c r="E2463" t="s">
        <v>495</v>
      </c>
      <c r="F2463" t="s">
        <v>52</v>
      </c>
      <c r="G2463" t="s">
        <v>63</v>
      </c>
      <c r="H2463" t="s">
        <v>213</v>
      </c>
      <c r="I2463" t="s">
        <v>118</v>
      </c>
      <c r="J2463" t="s">
        <v>230</v>
      </c>
      <c r="K2463" t="s">
        <v>351</v>
      </c>
      <c r="L2463">
        <v>147524.4</v>
      </c>
      <c r="M2463">
        <v>10</v>
      </c>
      <c r="N2463">
        <v>0.2</v>
      </c>
      <c r="O2463">
        <v>22655.98</v>
      </c>
    </row>
    <row r="2464" spans="1:15" x14ac:dyDescent="0.3">
      <c r="A2464" t="s">
        <v>4429</v>
      </c>
      <c r="B2464" t="s">
        <v>1729</v>
      </c>
      <c r="C2464" t="s">
        <v>1046</v>
      </c>
      <c r="D2464" t="s">
        <v>102</v>
      </c>
      <c r="E2464" t="s">
        <v>1824</v>
      </c>
      <c r="F2464" t="s">
        <v>80</v>
      </c>
      <c r="G2464" t="s">
        <v>81</v>
      </c>
      <c r="H2464" t="s">
        <v>186</v>
      </c>
      <c r="I2464" t="s">
        <v>96</v>
      </c>
      <c r="J2464" t="s">
        <v>135</v>
      </c>
      <c r="K2464" t="s">
        <v>395</v>
      </c>
      <c r="L2464">
        <v>52456</v>
      </c>
      <c r="M2464">
        <v>10</v>
      </c>
      <c r="N2464">
        <v>0.15</v>
      </c>
      <c r="O2464">
        <v>10489.33</v>
      </c>
    </row>
    <row r="2465" spans="1:15" x14ac:dyDescent="0.3">
      <c r="A2465" t="s">
        <v>4430</v>
      </c>
      <c r="B2465" t="s">
        <v>770</v>
      </c>
      <c r="C2465" t="s">
        <v>1656</v>
      </c>
      <c r="D2465" t="s">
        <v>61</v>
      </c>
      <c r="E2465" t="s">
        <v>607</v>
      </c>
      <c r="F2465" t="s">
        <v>80</v>
      </c>
      <c r="G2465" t="s">
        <v>53</v>
      </c>
      <c r="H2465" t="s">
        <v>90</v>
      </c>
      <c r="I2465" t="s">
        <v>55</v>
      </c>
      <c r="J2465" t="s">
        <v>65</v>
      </c>
      <c r="K2465" t="s">
        <v>66</v>
      </c>
      <c r="L2465">
        <v>47683.44</v>
      </c>
      <c r="M2465">
        <v>7</v>
      </c>
      <c r="N2465">
        <v>0.2</v>
      </c>
      <c r="O2465">
        <v>8256.51</v>
      </c>
    </row>
    <row r="2466" spans="1:15" x14ac:dyDescent="0.3">
      <c r="A2466" t="s">
        <v>4431</v>
      </c>
      <c r="B2466" t="s">
        <v>1865</v>
      </c>
      <c r="C2466" t="s">
        <v>2180</v>
      </c>
      <c r="D2466" t="s">
        <v>78</v>
      </c>
      <c r="E2466" t="s">
        <v>440</v>
      </c>
      <c r="F2466" t="s">
        <v>52</v>
      </c>
      <c r="G2466" t="s">
        <v>63</v>
      </c>
      <c r="H2466" t="s">
        <v>172</v>
      </c>
      <c r="I2466" t="s">
        <v>96</v>
      </c>
      <c r="J2466" t="s">
        <v>166</v>
      </c>
      <c r="K2466" t="s">
        <v>337</v>
      </c>
      <c r="L2466">
        <v>48471.96</v>
      </c>
      <c r="M2466">
        <v>4</v>
      </c>
      <c r="N2466">
        <v>0.1</v>
      </c>
      <c r="O2466">
        <v>8539.16</v>
      </c>
    </row>
    <row r="2467" spans="1:15" x14ac:dyDescent="0.3">
      <c r="A2467" t="s">
        <v>4432</v>
      </c>
      <c r="B2467" t="s">
        <v>732</v>
      </c>
      <c r="C2467" t="s">
        <v>1089</v>
      </c>
      <c r="D2467" t="s">
        <v>61</v>
      </c>
      <c r="E2467" t="s">
        <v>1434</v>
      </c>
      <c r="F2467" t="s">
        <v>71</v>
      </c>
      <c r="G2467" t="s">
        <v>81</v>
      </c>
      <c r="H2467" t="s">
        <v>82</v>
      </c>
      <c r="I2467" t="s">
        <v>118</v>
      </c>
      <c r="J2467" t="s">
        <v>230</v>
      </c>
      <c r="K2467" t="s">
        <v>351</v>
      </c>
      <c r="L2467">
        <v>50544.78</v>
      </c>
      <c r="M2467">
        <v>6</v>
      </c>
      <c r="N2467">
        <v>0.1</v>
      </c>
      <c r="O2467">
        <v>14179.42</v>
      </c>
    </row>
    <row r="2468" spans="1:15" x14ac:dyDescent="0.3">
      <c r="A2468" t="s">
        <v>4433</v>
      </c>
      <c r="B2468" t="s">
        <v>817</v>
      </c>
      <c r="C2468" t="s">
        <v>4356</v>
      </c>
      <c r="D2468" t="s">
        <v>78</v>
      </c>
      <c r="E2468" t="s">
        <v>800</v>
      </c>
      <c r="F2468" t="s">
        <v>52</v>
      </c>
      <c r="G2468" t="s">
        <v>63</v>
      </c>
      <c r="H2468" t="s">
        <v>172</v>
      </c>
      <c r="I2468" t="s">
        <v>83</v>
      </c>
      <c r="J2468" t="s">
        <v>84</v>
      </c>
      <c r="K2468" t="s">
        <v>105</v>
      </c>
      <c r="L2468">
        <v>44369.29</v>
      </c>
      <c r="M2468">
        <v>7</v>
      </c>
      <c r="N2468">
        <v>0</v>
      </c>
      <c r="O2468">
        <v>11530.57</v>
      </c>
    </row>
    <row r="2469" spans="1:15" x14ac:dyDescent="0.3">
      <c r="A2469" t="s">
        <v>4434</v>
      </c>
      <c r="B2469" t="s">
        <v>2742</v>
      </c>
      <c r="C2469" t="s">
        <v>1185</v>
      </c>
      <c r="D2469" t="s">
        <v>50</v>
      </c>
      <c r="E2469" t="s">
        <v>692</v>
      </c>
      <c r="F2469" t="s">
        <v>52</v>
      </c>
      <c r="G2469" t="s">
        <v>81</v>
      </c>
      <c r="H2469" t="s">
        <v>186</v>
      </c>
      <c r="I2469" t="s">
        <v>55</v>
      </c>
      <c r="J2469" t="s">
        <v>141</v>
      </c>
      <c r="K2469" t="s">
        <v>142</v>
      </c>
      <c r="L2469">
        <v>14420.02</v>
      </c>
      <c r="M2469">
        <v>2</v>
      </c>
      <c r="N2469">
        <v>0.1</v>
      </c>
      <c r="O2469">
        <v>2236.38</v>
      </c>
    </row>
    <row r="2470" spans="1:15" x14ac:dyDescent="0.3">
      <c r="A2470" t="s">
        <v>4435</v>
      </c>
      <c r="B2470" t="s">
        <v>3110</v>
      </c>
      <c r="C2470" t="s">
        <v>3056</v>
      </c>
      <c r="D2470" t="s">
        <v>78</v>
      </c>
      <c r="E2470" t="s">
        <v>787</v>
      </c>
      <c r="F2470" t="s">
        <v>80</v>
      </c>
      <c r="G2470" t="s">
        <v>179</v>
      </c>
      <c r="H2470" t="s">
        <v>236</v>
      </c>
      <c r="I2470" t="s">
        <v>83</v>
      </c>
      <c r="J2470" t="s">
        <v>156</v>
      </c>
      <c r="K2470" t="s">
        <v>285</v>
      </c>
      <c r="L2470">
        <v>52910.91</v>
      </c>
      <c r="M2470">
        <v>9</v>
      </c>
      <c r="N2470">
        <v>0</v>
      </c>
      <c r="O2470">
        <v>10867.42</v>
      </c>
    </row>
    <row r="2471" spans="1:15" x14ac:dyDescent="0.3">
      <c r="A2471" t="s">
        <v>4436</v>
      </c>
      <c r="B2471" t="s">
        <v>2357</v>
      </c>
      <c r="C2471" t="s">
        <v>1516</v>
      </c>
      <c r="D2471" t="s">
        <v>61</v>
      </c>
      <c r="E2471" t="s">
        <v>2999</v>
      </c>
      <c r="F2471" t="s">
        <v>52</v>
      </c>
      <c r="G2471" t="s">
        <v>179</v>
      </c>
      <c r="H2471" t="s">
        <v>236</v>
      </c>
      <c r="I2471" t="s">
        <v>55</v>
      </c>
      <c r="J2471" t="s">
        <v>173</v>
      </c>
      <c r="K2471" t="s">
        <v>203</v>
      </c>
      <c r="L2471">
        <v>34216.32</v>
      </c>
      <c r="M2471">
        <v>6</v>
      </c>
      <c r="N2471">
        <v>0.2</v>
      </c>
      <c r="O2471">
        <v>9601.76</v>
      </c>
    </row>
    <row r="2472" spans="1:15" x14ac:dyDescent="0.3">
      <c r="A2472" t="s">
        <v>4437</v>
      </c>
      <c r="B2472" t="s">
        <v>794</v>
      </c>
      <c r="C2472" t="s">
        <v>3128</v>
      </c>
      <c r="D2472" t="s">
        <v>50</v>
      </c>
      <c r="E2472" t="s">
        <v>1171</v>
      </c>
      <c r="F2472" t="s">
        <v>52</v>
      </c>
      <c r="G2472" t="s">
        <v>81</v>
      </c>
      <c r="H2472" t="s">
        <v>284</v>
      </c>
      <c r="I2472" t="s">
        <v>96</v>
      </c>
      <c r="J2472" t="s">
        <v>97</v>
      </c>
      <c r="K2472" t="s">
        <v>98</v>
      </c>
      <c r="L2472">
        <v>9244.1200000000008</v>
      </c>
      <c r="M2472">
        <v>1</v>
      </c>
      <c r="N2472">
        <v>0.05</v>
      </c>
      <c r="O2472">
        <v>2006.73</v>
      </c>
    </row>
    <row r="2473" spans="1:15" x14ac:dyDescent="0.3">
      <c r="A2473" t="s">
        <v>4438</v>
      </c>
      <c r="B2473" t="s">
        <v>2592</v>
      </c>
      <c r="C2473" t="s">
        <v>2197</v>
      </c>
      <c r="D2473" t="s">
        <v>61</v>
      </c>
      <c r="E2473" t="s">
        <v>3230</v>
      </c>
      <c r="F2473" t="s">
        <v>52</v>
      </c>
      <c r="G2473" t="s">
        <v>63</v>
      </c>
      <c r="H2473" t="s">
        <v>213</v>
      </c>
      <c r="I2473" t="s">
        <v>83</v>
      </c>
      <c r="J2473" t="s">
        <v>449</v>
      </c>
      <c r="K2473" t="s">
        <v>681</v>
      </c>
      <c r="L2473">
        <v>32965.919999999998</v>
      </c>
      <c r="M2473">
        <v>4</v>
      </c>
      <c r="N2473">
        <v>0.25</v>
      </c>
      <c r="O2473">
        <v>7123.44</v>
      </c>
    </row>
    <row r="2474" spans="1:15" x14ac:dyDescent="0.3">
      <c r="A2474" t="s">
        <v>4439</v>
      </c>
      <c r="B2474" t="s">
        <v>2735</v>
      </c>
      <c r="C2474" t="s">
        <v>3085</v>
      </c>
      <c r="D2474" t="s">
        <v>50</v>
      </c>
      <c r="E2474" t="s">
        <v>1150</v>
      </c>
      <c r="F2474" t="s">
        <v>80</v>
      </c>
      <c r="G2474" t="s">
        <v>53</v>
      </c>
      <c r="H2474" t="s">
        <v>90</v>
      </c>
      <c r="I2474" t="s">
        <v>118</v>
      </c>
      <c r="J2474" t="s">
        <v>119</v>
      </c>
      <c r="K2474" t="s">
        <v>270</v>
      </c>
      <c r="L2474">
        <v>22679.64</v>
      </c>
      <c r="M2474">
        <v>2</v>
      </c>
      <c r="N2474">
        <v>0.15</v>
      </c>
      <c r="O2474">
        <v>3986.03</v>
      </c>
    </row>
    <row r="2475" spans="1:15" x14ac:dyDescent="0.3">
      <c r="A2475" t="s">
        <v>4440</v>
      </c>
      <c r="B2475" t="s">
        <v>2678</v>
      </c>
      <c r="C2475" t="s">
        <v>1484</v>
      </c>
      <c r="D2475" t="s">
        <v>61</v>
      </c>
      <c r="E2475" t="s">
        <v>350</v>
      </c>
      <c r="F2475" t="s">
        <v>80</v>
      </c>
      <c r="G2475" t="s">
        <v>81</v>
      </c>
      <c r="H2475" t="s">
        <v>284</v>
      </c>
      <c r="I2475" t="s">
        <v>118</v>
      </c>
      <c r="J2475" t="s">
        <v>191</v>
      </c>
      <c r="K2475" t="s">
        <v>192</v>
      </c>
      <c r="L2475">
        <v>14789.75</v>
      </c>
      <c r="M2475">
        <v>5</v>
      </c>
      <c r="N2475">
        <v>0.15</v>
      </c>
      <c r="O2475">
        <v>3661.5</v>
      </c>
    </row>
    <row r="2476" spans="1:15" x14ac:dyDescent="0.3">
      <c r="A2476" t="s">
        <v>4441</v>
      </c>
      <c r="B2476" t="s">
        <v>4442</v>
      </c>
      <c r="C2476" t="s">
        <v>3541</v>
      </c>
      <c r="D2476" t="s">
        <v>61</v>
      </c>
      <c r="E2476" t="s">
        <v>1284</v>
      </c>
      <c r="F2476" t="s">
        <v>71</v>
      </c>
      <c r="G2476" t="s">
        <v>81</v>
      </c>
      <c r="H2476" t="s">
        <v>95</v>
      </c>
      <c r="I2476" t="s">
        <v>96</v>
      </c>
      <c r="J2476" t="s">
        <v>135</v>
      </c>
      <c r="K2476" t="s">
        <v>136</v>
      </c>
      <c r="L2476">
        <v>34416.18</v>
      </c>
      <c r="M2476">
        <v>3</v>
      </c>
      <c r="N2476">
        <v>0.2</v>
      </c>
      <c r="O2476">
        <v>5365.96</v>
      </c>
    </row>
    <row r="2477" spans="1:15" x14ac:dyDescent="0.3">
      <c r="A2477" t="s">
        <v>4443</v>
      </c>
      <c r="B2477" t="s">
        <v>210</v>
      </c>
      <c r="C2477" t="s">
        <v>1810</v>
      </c>
      <c r="D2477" t="s">
        <v>102</v>
      </c>
      <c r="E2477" t="s">
        <v>1979</v>
      </c>
      <c r="F2477" t="s">
        <v>80</v>
      </c>
      <c r="G2477" t="s">
        <v>81</v>
      </c>
      <c r="H2477" t="s">
        <v>186</v>
      </c>
      <c r="I2477" t="s">
        <v>96</v>
      </c>
      <c r="J2477" t="s">
        <v>97</v>
      </c>
      <c r="K2477" t="s">
        <v>181</v>
      </c>
      <c r="L2477">
        <v>85838.8</v>
      </c>
      <c r="M2477">
        <v>10</v>
      </c>
      <c r="N2477">
        <v>0.1</v>
      </c>
      <c r="O2477">
        <v>23404.95</v>
      </c>
    </row>
    <row r="2478" spans="1:15" x14ac:dyDescent="0.3">
      <c r="A2478" t="s">
        <v>4444</v>
      </c>
      <c r="B2478" t="s">
        <v>2700</v>
      </c>
      <c r="C2478" t="s">
        <v>805</v>
      </c>
      <c r="D2478" t="s">
        <v>50</v>
      </c>
      <c r="E2478" t="s">
        <v>1292</v>
      </c>
      <c r="F2478" t="s">
        <v>71</v>
      </c>
      <c r="G2478" t="s">
        <v>179</v>
      </c>
      <c r="H2478" t="s">
        <v>180</v>
      </c>
      <c r="I2478" t="s">
        <v>118</v>
      </c>
      <c r="J2478" t="s">
        <v>303</v>
      </c>
      <c r="K2478" t="s">
        <v>304</v>
      </c>
      <c r="L2478">
        <v>30528.959999999999</v>
      </c>
      <c r="M2478">
        <v>6</v>
      </c>
      <c r="N2478">
        <v>0.15</v>
      </c>
      <c r="O2478">
        <v>7762.99</v>
      </c>
    </row>
    <row r="2479" spans="1:15" x14ac:dyDescent="0.3">
      <c r="A2479" t="s">
        <v>4445</v>
      </c>
      <c r="B2479" t="s">
        <v>153</v>
      </c>
      <c r="C2479" t="s">
        <v>4446</v>
      </c>
      <c r="D2479" t="s">
        <v>61</v>
      </c>
      <c r="E2479" t="s">
        <v>1215</v>
      </c>
      <c r="F2479" t="s">
        <v>52</v>
      </c>
      <c r="G2479" t="s">
        <v>53</v>
      </c>
      <c r="H2479" t="s">
        <v>246</v>
      </c>
      <c r="I2479" t="s">
        <v>55</v>
      </c>
      <c r="J2479" t="s">
        <v>56</v>
      </c>
      <c r="K2479" t="s">
        <v>151</v>
      </c>
      <c r="L2479">
        <v>59512.9</v>
      </c>
      <c r="M2479">
        <v>10</v>
      </c>
      <c r="N2479">
        <v>0.15</v>
      </c>
      <c r="O2479">
        <v>11790.68</v>
      </c>
    </row>
    <row r="2480" spans="1:15" x14ac:dyDescent="0.3">
      <c r="A2480" t="s">
        <v>4447</v>
      </c>
      <c r="B2480" t="s">
        <v>2003</v>
      </c>
      <c r="C2480" t="s">
        <v>939</v>
      </c>
      <c r="D2480" t="s">
        <v>50</v>
      </c>
      <c r="E2480" t="s">
        <v>1422</v>
      </c>
      <c r="F2480" t="s">
        <v>52</v>
      </c>
      <c r="G2480" t="s">
        <v>179</v>
      </c>
      <c r="H2480" t="s">
        <v>180</v>
      </c>
      <c r="I2480" t="s">
        <v>83</v>
      </c>
      <c r="J2480" t="s">
        <v>156</v>
      </c>
      <c r="K2480" t="s">
        <v>285</v>
      </c>
      <c r="L2480">
        <v>59435.18</v>
      </c>
      <c r="M2480">
        <v>7</v>
      </c>
      <c r="N2480">
        <v>0.05</v>
      </c>
      <c r="O2480">
        <v>19963.509999999998</v>
      </c>
    </row>
    <row r="2481" spans="1:15" x14ac:dyDescent="0.3">
      <c r="A2481" t="s">
        <v>4448</v>
      </c>
      <c r="B2481" t="s">
        <v>493</v>
      </c>
      <c r="C2481" t="s">
        <v>494</v>
      </c>
      <c r="D2481" t="s">
        <v>102</v>
      </c>
      <c r="E2481" t="s">
        <v>2670</v>
      </c>
      <c r="F2481" t="s">
        <v>71</v>
      </c>
      <c r="G2481" t="s">
        <v>179</v>
      </c>
      <c r="H2481" t="s">
        <v>236</v>
      </c>
      <c r="I2481" t="s">
        <v>55</v>
      </c>
      <c r="J2481" t="s">
        <v>56</v>
      </c>
      <c r="K2481" t="s">
        <v>74</v>
      </c>
      <c r="L2481">
        <v>6431.08</v>
      </c>
      <c r="M2481">
        <v>2</v>
      </c>
      <c r="N2481">
        <v>0.15</v>
      </c>
      <c r="O2481">
        <v>1514.28</v>
      </c>
    </row>
    <row r="2482" spans="1:15" x14ac:dyDescent="0.3">
      <c r="A2482" t="s">
        <v>4449</v>
      </c>
      <c r="B2482" t="s">
        <v>1996</v>
      </c>
      <c r="C2482" t="s">
        <v>2604</v>
      </c>
      <c r="D2482" t="s">
        <v>78</v>
      </c>
      <c r="E2482" t="s">
        <v>1882</v>
      </c>
      <c r="F2482" t="s">
        <v>52</v>
      </c>
      <c r="G2482" t="s">
        <v>81</v>
      </c>
      <c r="H2482" t="s">
        <v>95</v>
      </c>
      <c r="I2482" t="s">
        <v>118</v>
      </c>
      <c r="J2482" t="s">
        <v>230</v>
      </c>
      <c r="K2482" t="s">
        <v>231</v>
      </c>
      <c r="L2482">
        <v>72519.929999999993</v>
      </c>
      <c r="M2482">
        <v>7</v>
      </c>
      <c r="N2482">
        <v>0.1</v>
      </c>
      <c r="O2482">
        <v>15080.49</v>
      </c>
    </row>
    <row r="2483" spans="1:15" x14ac:dyDescent="0.3">
      <c r="A2483" t="s">
        <v>4450</v>
      </c>
      <c r="B2483" t="s">
        <v>2421</v>
      </c>
      <c r="C2483" t="s">
        <v>874</v>
      </c>
      <c r="D2483" t="s">
        <v>102</v>
      </c>
      <c r="E2483" t="s">
        <v>1333</v>
      </c>
      <c r="F2483" t="s">
        <v>80</v>
      </c>
      <c r="G2483" t="s">
        <v>63</v>
      </c>
      <c r="H2483" t="s">
        <v>213</v>
      </c>
      <c r="I2483" t="s">
        <v>55</v>
      </c>
      <c r="J2483" t="s">
        <v>141</v>
      </c>
      <c r="K2483" t="s">
        <v>978</v>
      </c>
      <c r="L2483">
        <v>25552</v>
      </c>
      <c r="M2483">
        <v>2</v>
      </c>
      <c r="N2483">
        <v>0.05</v>
      </c>
      <c r="O2483">
        <v>4147.5</v>
      </c>
    </row>
    <row r="2484" spans="1:15" x14ac:dyDescent="0.3">
      <c r="A2484" t="s">
        <v>4451</v>
      </c>
      <c r="B2484" t="s">
        <v>3167</v>
      </c>
      <c r="C2484" t="s">
        <v>49</v>
      </c>
      <c r="D2484" t="s">
        <v>102</v>
      </c>
      <c r="E2484" t="s">
        <v>2386</v>
      </c>
      <c r="F2484" t="s">
        <v>80</v>
      </c>
      <c r="G2484" t="s">
        <v>72</v>
      </c>
      <c r="H2484" t="s">
        <v>73</v>
      </c>
      <c r="I2484" t="s">
        <v>83</v>
      </c>
      <c r="J2484" t="s">
        <v>379</v>
      </c>
      <c r="K2484" t="s">
        <v>716</v>
      </c>
      <c r="L2484">
        <v>21330</v>
      </c>
      <c r="M2484">
        <v>3</v>
      </c>
      <c r="N2484">
        <v>0.1</v>
      </c>
      <c r="O2484">
        <v>5705.89</v>
      </c>
    </row>
    <row r="2485" spans="1:15" x14ac:dyDescent="0.3">
      <c r="A2485" t="s">
        <v>4452</v>
      </c>
      <c r="B2485" t="s">
        <v>409</v>
      </c>
      <c r="C2485" t="s">
        <v>2681</v>
      </c>
      <c r="D2485" t="s">
        <v>78</v>
      </c>
      <c r="E2485" t="s">
        <v>2105</v>
      </c>
      <c r="F2485" t="s">
        <v>71</v>
      </c>
      <c r="G2485" t="s">
        <v>53</v>
      </c>
      <c r="H2485" t="s">
        <v>54</v>
      </c>
      <c r="I2485" t="s">
        <v>55</v>
      </c>
      <c r="J2485" t="s">
        <v>141</v>
      </c>
      <c r="K2485" t="s">
        <v>142</v>
      </c>
      <c r="L2485">
        <v>29428.28</v>
      </c>
      <c r="M2485">
        <v>2</v>
      </c>
      <c r="N2485">
        <v>0.2</v>
      </c>
      <c r="O2485">
        <v>6878.6</v>
      </c>
    </row>
    <row r="2486" spans="1:15" x14ac:dyDescent="0.3">
      <c r="A2486" t="s">
        <v>4453</v>
      </c>
      <c r="B2486" t="s">
        <v>1296</v>
      </c>
      <c r="C2486" t="s">
        <v>1141</v>
      </c>
      <c r="D2486" t="s">
        <v>50</v>
      </c>
      <c r="E2486" t="s">
        <v>4454</v>
      </c>
      <c r="F2486" t="s">
        <v>52</v>
      </c>
      <c r="G2486" t="s">
        <v>53</v>
      </c>
      <c r="H2486" t="s">
        <v>90</v>
      </c>
      <c r="I2486" t="s">
        <v>55</v>
      </c>
      <c r="J2486" t="s">
        <v>173</v>
      </c>
      <c r="K2486" t="s">
        <v>780</v>
      </c>
      <c r="L2486">
        <v>12106.1</v>
      </c>
      <c r="M2486">
        <v>1</v>
      </c>
      <c r="N2486">
        <v>0.15</v>
      </c>
      <c r="O2486">
        <v>3153.77</v>
      </c>
    </row>
    <row r="2487" spans="1:15" x14ac:dyDescent="0.3">
      <c r="A2487" t="s">
        <v>4455</v>
      </c>
      <c r="B2487" t="s">
        <v>2754</v>
      </c>
      <c r="C2487" t="s">
        <v>2755</v>
      </c>
      <c r="D2487" t="s">
        <v>61</v>
      </c>
      <c r="E2487" t="s">
        <v>399</v>
      </c>
      <c r="F2487" t="s">
        <v>71</v>
      </c>
      <c r="G2487" t="s">
        <v>81</v>
      </c>
      <c r="H2487" t="s">
        <v>82</v>
      </c>
      <c r="I2487" t="s">
        <v>118</v>
      </c>
      <c r="J2487" t="s">
        <v>303</v>
      </c>
      <c r="K2487" t="s">
        <v>304</v>
      </c>
      <c r="L2487">
        <v>32105.01</v>
      </c>
      <c r="M2487">
        <v>3</v>
      </c>
      <c r="N2487">
        <v>0.2</v>
      </c>
      <c r="O2487">
        <v>4699.97</v>
      </c>
    </row>
    <row r="2488" spans="1:15" x14ac:dyDescent="0.3">
      <c r="A2488" t="s">
        <v>4456</v>
      </c>
      <c r="B2488" t="s">
        <v>785</v>
      </c>
      <c r="C2488" t="s">
        <v>1948</v>
      </c>
      <c r="D2488" t="s">
        <v>102</v>
      </c>
      <c r="E2488" t="s">
        <v>2206</v>
      </c>
      <c r="F2488" t="s">
        <v>71</v>
      </c>
      <c r="G2488" t="s">
        <v>179</v>
      </c>
      <c r="H2488" t="s">
        <v>180</v>
      </c>
      <c r="I2488" t="s">
        <v>118</v>
      </c>
      <c r="J2488" t="s">
        <v>303</v>
      </c>
      <c r="K2488" t="s">
        <v>304</v>
      </c>
      <c r="L2488">
        <v>33239.68</v>
      </c>
      <c r="M2488">
        <v>4</v>
      </c>
      <c r="N2488">
        <v>0</v>
      </c>
      <c r="O2488">
        <v>9953.52</v>
      </c>
    </row>
    <row r="2489" spans="1:15" x14ac:dyDescent="0.3">
      <c r="A2489" t="s">
        <v>4457</v>
      </c>
      <c r="B2489" t="s">
        <v>1900</v>
      </c>
      <c r="C2489" t="s">
        <v>1764</v>
      </c>
      <c r="D2489" t="s">
        <v>50</v>
      </c>
      <c r="E2489" t="s">
        <v>2178</v>
      </c>
      <c r="F2489" t="s">
        <v>52</v>
      </c>
      <c r="G2489" t="s">
        <v>72</v>
      </c>
      <c r="H2489" t="s">
        <v>104</v>
      </c>
      <c r="I2489" t="s">
        <v>83</v>
      </c>
      <c r="J2489" t="s">
        <v>449</v>
      </c>
      <c r="K2489" t="s">
        <v>681</v>
      </c>
      <c r="L2489">
        <v>26868.3</v>
      </c>
      <c r="M2489">
        <v>5</v>
      </c>
      <c r="N2489">
        <v>0.25</v>
      </c>
      <c r="O2489">
        <v>4138.5200000000004</v>
      </c>
    </row>
    <row r="2490" spans="1:15" x14ac:dyDescent="0.3">
      <c r="A2490" t="s">
        <v>4458</v>
      </c>
      <c r="B2490" t="s">
        <v>1235</v>
      </c>
      <c r="C2490" t="s">
        <v>3677</v>
      </c>
      <c r="D2490" t="s">
        <v>102</v>
      </c>
      <c r="E2490" t="s">
        <v>1195</v>
      </c>
      <c r="F2490" t="s">
        <v>80</v>
      </c>
      <c r="G2490" t="s">
        <v>81</v>
      </c>
      <c r="H2490" t="s">
        <v>95</v>
      </c>
      <c r="I2490" t="s">
        <v>83</v>
      </c>
      <c r="J2490" t="s">
        <v>379</v>
      </c>
      <c r="K2490" t="s">
        <v>716</v>
      </c>
      <c r="L2490">
        <v>16199.82</v>
      </c>
      <c r="M2490">
        <v>3</v>
      </c>
      <c r="N2490">
        <v>0.2</v>
      </c>
      <c r="O2490">
        <v>3793.3</v>
      </c>
    </row>
    <row r="2491" spans="1:15" x14ac:dyDescent="0.3">
      <c r="A2491" t="s">
        <v>4459</v>
      </c>
      <c r="B2491" t="s">
        <v>732</v>
      </c>
      <c r="C2491" t="s">
        <v>1090</v>
      </c>
      <c r="D2491" t="s">
        <v>78</v>
      </c>
      <c r="E2491" t="s">
        <v>1416</v>
      </c>
      <c r="F2491" t="s">
        <v>80</v>
      </c>
      <c r="G2491" t="s">
        <v>53</v>
      </c>
      <c r="H2491" t="s">
        <v>54</v>
      </c>
      <c r="I2491" t="s">
        <v>118</v>
      </c>
      <c r="J2491" t="s">
        <v>191</v>
      </c>
      <c r="K2491" t="s">
        <v>290</v>
      </c>
      <c r="L2491">
        <v>58329.599999999999</v>
      </c>
      <c r="M2491">
        <v>8</v>
      </c>
      <c r="N2491">
        <v>0.25</v>
      </c>
      <c r="O2491">
        <v>9629.3700000000008</v>
      </c>
    </row>
    <row r="2492" spans="1:15" x14ac:dyDescent="0.3">
      <c r="A2492" t="s">
        <v>4460</v>
      </c>
      <c r="B2492" t="s">
        <v>2891</v>
      </c>
      <c r="C2492" t="s">
        <v>1118</v>
      </c>
      <c r="D2492" t="s">
        <v>50</v>
      </c>
      <c r="E2492" t="s">
        <v>889</v>
      </c>
      <c r="F2492" t="s">
        <v>52</v>
      </c>
      <c r="G2492" t="s">
        <v>179</v>
      </c>
      <c r="H2492" t="s">
        <v>180</v>
      </c>
      <c r="I2492" t="s">
        <v>83</v>
      </c>
      <c r="J2492" t="s">
        <v>449</v>
      </c>
      <c r="K2492" t="s">
        <v>450</v>
      </c>
      <c r="L2492">
        <v>80078.13</v>
      </c>
      <c r="M2492">
        <v>9</v>
      </c>
      <c r="N2492">
        <v>0.1</v>
      </c>
      <c r="O2492">
        <v>22717.42</v>
      </c>
    </row>
    <row r="2493" spans="1:15" x14ac:dyDescent="0.3">
      <c r="A2493" t="s">
        <v>4461</v>
      </c>
      <c r="B2493" t="s">
        <v>609</v>
      </c>
      <c r="C2493" t="s">
        <v>610</v>
      </c>
      <c r="D2493" t="s">
        <v>102</v>
      </c>
      <c r="E2493" t="s">
        <v>707</v>
      </c>
      <c r="F2493" t="s">
        <v>71</v>
      </c>
      <c r="G2493" t="s">
        <v>53</v>
      </c>
      <c r="H2493" t="s">
        <v>110</v>
      </c>
      <c r="I2493" t="s">
        <v>55</v>
      </c>
      <c r="J2493" t="s">
        <v>141</v>
      </c>
      <c r="K2493" t="s">
        <v>142</v>
      </c>
      <c r="L2493">
        <v>18443.84</v>
      </c>
      <c r="M2493">
        <v>2</v>
      </c>
      <c r="N2493">
        <v>0.15</v>
      </c>
      <c r="O2493">
        <v>5165.6400000000003</v>
      </c>
    </row>
    <row r="2494" spans="1:15" x14ac:dyDescent="0.3">
      <c r="A2494" t="s">
        <v>4462</v>
      </c>
      <c r="B2494" t="s">
        <v>2887</v>
      </c>
      <c r="C2494" t="s">
        <v>1167</v>
      </c>
      <c r="D2494" t="s">
        <v>102</v>
      </c>
      <c r="E2494" t="s">
        <v>2268</v>
      </c>
      <c r="F2494" t="s">
        <v>71</v>
      </c>
      <c r="G2494" t="s">
        <v>63</v>
      </c>
      <c r="H2494" t="s">
        <v>213</v>
      </c>
      <c r="I2494" t="s">
        <v>83</v>
      </c>
      <c r="J2494" t="s">
        <v>156</v>
      </c>
      <c r="K2494" t="s">
        <v>157</v>
      </c>
      <c r="L2494">
        <v>10356.01</v>
      </c>
      <c r="M2494">
        <v>7</v>
      </c>
      <c r="N2494">
        <v>0.15</v>
      </c>
      <c r="O2494">
        <v>1390.76</v>
      </c>
    </row>
    <row r="2495" spans="1:15" x14ac:dyDescent="0.3">
      <c r="A2495" t="s">
        <v>4463</v>
      </c>
      <c r="B2495" t="s">
        <v>3799</v>
      </c>
      <c r="C2495" t="s">
        <v>4045</v>
      </c>
      <c r="D2495" t="s">
        <v>50</v>
      </c>
      <c r="E2495" t="s">
        <v>1067</v>
      </c>
      <c r="F2495" t="s">
        <v>71</v>
      </c>
      <c r="G2495" t="s">
        <v>63</v>
      </c>
      <c r="H2495" t="s">
        <v>64</v>
      </c>
      <c r="I2495" t="s">
        <v>118</v>
      </c>
      <c r="J2495" t="s">
        <v>230</v>
      </c>
      <c r="K2495" t="s">
        <v>356</v>
      </c>
      <c r="L2495">
        <v>48735.12</v>
      </c>
      <c r="M2495">
        <v>7</v>
      </c>
      <c r="N2495">
        <v>0.05</v>
      </c>
      <c r="O2495">
        <v>8168.8</v>
      </c>
    </row>
    <row r="2496" spans="1:15" x14ac:dyDescent="0.3">
      <c r="A2496" t="s">
        <v>4464</v>
      </c>
      <c r="B2496" t="s">
        <v>1174</v>
      </c>
      <c r="C2496" t="s">
        <v>2532</v>
      </c>
      <c r="D2496" t="s">
        <v>102</v>
      </c>
      <c r="E2496" t="s">
        <v>2178</v>
      </c>
      <c r="F2496" t="s">
        <v>52</v>
      </c>
      <c r="G2496" t="s">
        <v>63</v>
      </c>
      <c r="H2496" t="s">
        <v>64</v>
      </c>
      <c r="I2496" t="s">
        <v>55</v>
      </c>
      <c r="J2496" t="s">
        <v>173</v>
      </c>
      <c r="K2496" t="s">
        <v>203</v>
      </c>
      <c r="L2496">
        <v>81423.72</v>
      </c>
      <c r="M2496">
        <v>6</v>
      </c>
      <c r="N2496">
        <v>0.25</v>
      </c>
      <c r="O2496">
        <v>10331.09</v>
      </c>
    </row>
    <row r="2497" spans="1:15" x14ac:dyDescent="0.3">
      <c r="A2497" t="s">
        <v>4465</v>
      </c>
      <c r="B2497" t="s">
        <v>365</v>
      </c>
      <c r="C2497" t="s">
        <v>4466</v>
      </c>
      <c r="D2497" t="s">
        <v>50</v>
      </c>
      <c r="E2497" t="s">
        <v>614</v>
      </c>
      <c r="F2497" t="s">
        <v>52</v>
      </c>
      <c r="G2497" t="s">
        <v>72</v>
      </c>
      <c r="H2497" t="s">
        <v>346</v>
      </c>
      <c r="I2497" t="s">
        <v>55</v>
      </c>
      <c r="J2497" t="s">
        <v>173</v>
      </c>
      <c r="K2497" t="s">
        <v>174</v>
      </c>
      <c r="L2497">
        <v>21055.599999999999</v>
      </c>
      <c r="M2497">
        <v>2</v>
      </c>
      <c r="N2497">
        <v>0</v>
      </c>
      <c r="O2497">
        <v>3951.12</v>
      </c>
    </row>
    <row r="2498" spans="1:15" x14ac:dyDescent="0.3">
      <c r="A2498" t="s">
        <v>4467</v>
      </c>
      <c r="B2498" t="s">
        <v>1387</v>
      </c>
      <c r="C2498" t="s">
        <v>3278</v>
      </c>
      <c r="D2498" t="s">
        <v>61</v>
      </c>
      <c r="E2498" t="s">
        <v>1578</v>
      </c>
      <c r="F2498" t="s">
        <v>71</v>
      </c>
      <c r="G2498" t="s">
        <v>53</v>
      </c>
      <c r="H2498" t="s">
        <v>110</v>
      </c>
      <c r="I2498" t="s">
        <v>83</v>
      </c>
      <c r="J2498" t="s">
        <v>449</v>
      </c>
      <c r="K2498" t="s">
        <v>681</v>
      </c>
      <c r="L2498">
        <v>25410.720000000001</v>
      </c>
      <c r="M2498">
        <v>6</v>
      </c>
      <c r="N2498">
        <v>0.1</v>
      </c>
      <c r="O2498">
        <v>4950.84</v>
      </c>
    </row>
    <row r="2499" spans="1:15" x14ac:dyDescent="0.3">
      <c r="A2499" t="s">
        <v>4468</v>
      </c>
      <c r="B2499" t="s">
        <v>438</v>
      </c>
      <c r="C2499" t="s">
        <v>439</v>
      </c>
      <c r="D2499" t="s">
        <v>50</v>
      </c>
      <c r="E2499" t="s">
        <v>2647</v>
      </c>
      <c r="F2499" t="s">
        <v>71</v>
      </c>
      <c r="G2499" t="s">
        <v>81</v>
      </c>
      <c r="H2499" t="s">
        <v>186</v>
      </c>
      <c r="I2499" t="s">
        <v>118</v>
      </c>
      <c r="J2499" t="s">
        <v>303</v>
      </c>
      <c r="K2499" t="s">
        <v>304</v>
      </c>
      <c r="L2499">
        <v>21305.4</v>
      </c>
      <c r="M2499">
        <v>2</v>
      </c>
      <c r="N2499">
        <v>0.05</v>
      </c>
      <c r="O2499">
        <v>7933.79</v>
      </c>
    </row>
    <row r="2500" spans="1:15" x14ac:dyDescent="0.3">
      <c r="A2500" t="s">
        <v>4469</v>
      </c>
      <c r="B2500" t="s">
        <v>1007</v>
      </c>
      <c r="C2500" t="s">
        <v>353</v>
      </c>
      <c r="D2500" t="s">
        <v>102</v>
      </c>
      <c r="E2500" t="s">
        <v>269</v>
      </c>
      <c r="F2500" t="s">
        <v>80</v>
      </c>
      <c r="G2500" t="s">
        <v>179</v>
      </c>
      <c r="H2500" t="s">
        <v>236</v>
      </c>
      <c r="I2500" t="s">
        <v>118</v>
      </c>
      <c r="J2500" t="s">
        <v>191</v>
      </c>
      <c r="K2500" t="s">
        <v>290</v>
      </c>
      <c r="L2500">
        <v>2311.73</v>
      </c>
      <c r="M2500">
        <v>1</v>
      </c>
      <c r="N2500">
        <v>0</v>
      </c>
      <c r="O2500">
        <v>748.66</v>
      </c>
    </row>
    <row r="2501" spans="1:15" x14ac:dyDescent="0.3">
      <c r="A2501" t="s">
        <v>4470</v>
      </c>
      <c r="B2501" t="s">
        <v>4307</v>
      </c>
      <c r="C2501" t="s">
        <v>2285</v>
      </c>
      <c r="D2501" t="s">
        <v>78</v>
      </c>
      <c r="E2501" t="s">
        <v>374</v>
      </c>
      <c r="F2501" t="s">
        <v>80</v>
      </c>
      <c r="G2501" t="s">
        <v>81</v>
      </c>
      <c r="H2501" t="s">
        <v>95</v>
      </c>
      <c r="I2501" t="s">
        <v>55</v>
      </c>
      <c r="J2501" t="s">
        <v>173</v>
      </c>
      <c r="K2501" t="s">
        <v>174</v>
      </c>
      <c r="L2501">
        <v>17638.439999999999</v>
      </c>
      <c r="M2501">
        <v>4</v>
      </c>
      <c r="N2501">
        <v>0.1</v>
      </c>
      <c r="O2501">
        <v>3478.9</v>
      </c>
    </row>
    <row r="2502" spans="1:15" x14ac:dyDescent="0.3">
      <c r="A2502" t="s">
        <v>4471</v>
      </c>
      <c r="B2502" t="s">
        <v>481</v>
      </c>
      <c r="C2502" t="s">
        <v>729</v>
      </c>
      <c r="D2502" t="s">
        <v>61</v>
      </c>
      <c r="E2502" t="s">
        <v>1085</v>
      </c>
      <c r="F2502" t="s">
        <v>71</v>
      </c>
      <c r="G2502" t="s">
        <v>63</v>
      </c>
      <c r="H2502" t="s">
        <v>64</v>
      </c>
      <c r="I2502" t="s">
        <v>118</v>
      </c>
      <c r="J2502" t="s">
        <v>303</v>
      </c>
      <c r="K2502" t="s">
        <v>491</v>
      </c>
      <c r="L2502">
        <v>242.89</v>
      </c>
      <c r="M2502">
        <v>1</v>
      </c>
      <c r="N2502">
        <v>0.2</v>
      </c>
      <c r="O2502">
        <v>34.020000000000003</v>
      </c>
    </row>
    <row r="2503" spans="1:15" x14ac:dyDescent="0.3">
      <c r="A2503" t="s">
        <v>4472</v>
      </c>
      <c r="B2503" t="s">
        <v>1513</v>
      </c>
      <c r="C2503" t="s">
        <v>2665</v>
      </c>
      <c r="D2503" t="s">
        <v>78</v>
      </c>
      <c r="E2503" t="s">
        <v>1111</v>
      </c>
      <c r="F2503" t="s">
        <v>71</v>
      </c>
      <c r="G2503" t="s">
        <v>81</v>
      </c>
      <c r="H2503" t="s">
        <v>284</v>
      </c>
      <c r="I2503" t="s">
        <v>55</v>
      </c>
      <c r="J2503" t="s">
        <v>56</v>
      </c>
      <c r="K2503" t="s">
        <v>57</v>
      </c>
      <c r="L2503">
        <v>33621.85</v>
      </c>
      <c r="M2503">
        <v>5</v>
      </c>
      <c r="N2503">
        <v>0</v>
      </c>
      <c r="O2503">
        <v>6565.38</v>
      </c>
    </row>
    <row r="2504" spans="1:15" x14ac:dyDescent="0.3">
      <c r="A2504" t="s">
        <v>4473</v>
      </c>
      <c r="B2504" t="s">
        <v>1110</v>
      </c>
      <c r="C2504" t="s">
        <v>1772</v>
      </c>
      <c r="D2504" t="s">
        <v>61</v>
      </c>
      <c r="E2504" t="s">
        <v>934</v>
      </c>
      <c r="F2504" t="s">
        <v>52</v>
      </c>
      <c r="G2504" t="s">
        <v>179</v>
      </c>
      <c r="H2504" t="s">
        <v>236</v>
      </c>
      <c r="I2504" t="s">
        <v>55</v>
      </c>
      <c r="J2504" t="s">
        <v>56</v>
      </c>
      <c r="K2504" t="s">
        <v>74</v>
      </c>
      <c r="L2504">
        <v>51631.74</v>
      </c>
      <c r="M2504">
        <v>9</v>
      </c>
      <c r="N2504">
        <v>0.2</v>
      </c>
      <c r="O2504">
        <v>15402.36</v>
      </c>
    </row>
    <row r="2505" spans="1:15" x14ac:dyDescent="0.3">
      <c r="A2505" t="s">
        <v>4474</v>
      </c>
      <c r="B2505" t="s">
        <v>1332</v>
      </c>
      <c r="C2505" t="s">
        <v>1260</v>
      </c>
      <c r="D2505" t="s">
        <v>102</v>
      </c>
      <c r="E2505" t="s">
        <v>1759</v>
      </c>
      <c r="F2505" t="s">
        <v>71</v>
      </c>
      <c r="G2505" t="s">
        <v>179</v>
      </c>
      <c r="H2505" t="s">
        <v>180</v>
      </c>
      <c r="I2505" t="s">
        <v>96</v>
      </c>
      <c r="J2505" t="s">
        <v>135</v>
      </c>
      <c r="K2505" t="s">
        <v>136</v>
      </c>
      <c r="L2505">
        <v>37369</v>
      </c>
      <c r="M2505">
        <v>10</v>
      </c>
      <c r="N2505">
        <v>0.25</v>
      </c>
      <c r="O2505">
        <v>10725.91</v>
      </c>
    </row>
    <row r="2506" spans="1:15" x14ac:dyDescent="0.3">
      <c r="A2506" t="s">
        <v>4475</v>
      </c>
      <c r="B2506" t="s">
        <v>1480</v>
      </c>
      <c r="C2506" t="s">
        <v>339</v>
      </c>
      <c r="D2506" t="s">
        <v>78</v>
      </c>
      <c r="E2506" t="s">
        <v>550</v>
      </c>
      <c r="F2506" t="s">
        <v>52</v>
      </c>
      <c r="G2506" t="s">
        <v>63</v>
      </c>
      <c r="H2506" t="s">
        <v>172</v>
      </c>
      <c r="I2506" t="s">
        <v>83</v>
      </c>
      <c r="J2506" t="s">
        <v>449</v>
      </c>
      <c r="K2506" t="s">
        <v>450</v>
      </c>
      <c r="L2506">
        <v>33358.6</v>
      </c>
      <c r="M2506">
        <v>10</v>
      </c>
      <c r="N2506">
        <v>0.15</v>
      </c>
      <c r="O2506">
        <v>9303.76</v>
      </c>
    </row>
    <row r="2507" spans="1:15" x14ac:dyDescent="0.3">
      <c r="A2507" t="s">
        <v>4476</v>
      </c>
      <c r="B2507" t="s">
        <v>1294</v>
      </c>
      <c r="C2507" t="s">
        <v>1817</v>
      </c>
      <c r="D2507" t="s">
        <v>78</v>
      </c>
      <c r="E2507" t="s">
        <v>2882</v>
      </c>
      <c r="F2507" t="s">
        <v>71</v>
      </c>
      <c r="G2507" t="s">
        <v>72</v>
      </c>
      <c r="H2507" t="s">
        <v>73</v>
      </c>
      <c r="I2507" t="s">
        <v>118</v>
      </c>
      <c r="J2507" t="s">
        <v>303</v>
      </c>
      <c r="K2507" t="s">
        <v>421</v>
      </c>
      <c r="L2507">
        <v>51898.92</v>
      </c>
      <c r="M2507">
        <v>6</v>
      </c>
      <c r="N2507">
        <v>0.1</v>
      </c>
      <c r="O2507">
        <v>13229.34</v>
      </c>
    </row>
    <row r="2508" spans="1:15" x14ac:dyDescent="0.3">
      <c r="A2508" t="s">
        <v>4477</v>
      </c>
      <c r="B2508" t="s">
        <v>534</v>
      </c>
      <c r="C2508" t="s">
        <v>1580</v>
      </c>
      <c r="D2508" t="s">
        <v>102</v>
      </c>
      <c r="E2508" t="s">
        <v>1169</v>
      </c>
      <c r="F2508" t="s">
        <v>80</v>
      </c>
      <c r="G2508" t="s">
        <v>72</v>
      </c>
      <c r="H2508" t="s">
        <v>346</v>
      </c>
      <c r="I2508" t="s">
        <v>83</v>
      </c>
      <c r="J2508" t="s">
        <v>449</v>
      </c>
      <c r="K2508" t="s">
        <v>450</v>
      </c>
      <c r="L2508">
        <v>119114.1</v>
      </c>
      <c r="M2508">
        <v>9</v>
      </c>
      <c r="N2508">
        <v>0.1</v>
      </c>
      <c r="O2508">
        <v>31480.639999999999</v>
      </c>
    </row>
    <row r="2509" spans="1:15" x14ac:dyDescent="0.3">
      <c r="A2509" t="s">
        <v>4478</v>
      </c>
      <c r="B2509" t="s">
        <v>4307</v>
      </c>
      <c r="C2509" t="s">
        <v>3258</v>
      </c>
      <c r="D2509" t="s">
        <v>61</v>
      </c>
      <c r="E2509" t="s">
        <v>866</v>
      </c>
      <c r="F2509" t="s">
        <v>80</v>
      </c>
      <c r="G2509" t="s">
        <v>53</v>
      </c>
      <c r="H2509" t="s">
        <v>246</v>
      </c>
      <c r="I2509" t="s">
        <v>55</v>
      </c>
      <c r="J2509" t="s">
        <v>65</v>
      </c>
      <c r="K2509" t="s">
        <v>66</v>
      </c>
      <c r="L2509">
        <v>3989.92</v>
      </c>
      <c r="M2509">
        <v>2</v>
      </c>
      <c r="N2509">
        <v>0.15</v>
      </c>
      <c r="O2509">
        <v>922.02</v>
      </c>
    </row>
    <row r="2510" spans="1:15" x14ac:dyDescent="0.3">
      <c r="A2510" t="s">
        <v>4479</v>
      </c>
      <c r="B2510" t="s">
        <v>1755</v>
      </c>
      <c r="C2510" t="s">
        <v>2180</v>
      </c>
      <c r="D2510" t="s">
        <v>50</v>
      </c>
      <c r="E2510" t="s">
        <v>2047</v>
      </c>
      <c r="F2510" t="s">
        <v>52</v>
      </c>
      <c r="G2510" t="s">
        <v>63</v>
      </c>
      <c r="H2510" t="s">
        <v>213</v>
      </c>
      <c r="I2510" t="s">
        <v>55</v>
      </c>
      <c r="J2510" t="s">
        <v>141</v>
      </c>
      <c r="K2510" t="s">
        <v>241</v>
      </c>
      <c r="L2510">
        <v>12255.81</v>
      </c>
      <c r="M2510">
        <v>1</v>
      </c>
      <c r="N2510">
        <v>0</v>
      </c>
      <c r="O2510">
        <v>2899.48</v>
      </c>
    </row>
    <row r="2511" spans="1:15" x14ac:dyDescent="0.3">
      <c r="A2511" t="s">
        <v>4480</v>
      </c>
      <c r="B2511" t="s">
        <v>953</v>
      </c>
      <c r="C2511" t="s">
        <v>1691</v>
      </c>
      <c r="D2511" t="s">
        <v>61</v>
      </c>
      <c r="E2511" t="s">
        <v>134</v>
      </c>
      <c r="F2511" t="s">
        <v>80</v>
      </c>
      <c r="G2511" t="s">
        <v>63</v>
      </c>
      <c r="H2511" t="s">
        <v>172</v>
      </c>
      <c r="I2511" t="s">
        <v>55</v>
      </c>
      <c r="J2511" t="s">
        <v>141</v>
      </c>
      <c r="K2511" t="s">
        <v>241</v>
      </c>
      <c r="L2511">
        <v>63316.08</v>
      </c>
      <c r="M2511">
        <v>9</v>
      </c>
      <c r="N2511">
        <v>0.15</v>
      </c>
      <c r="O2511">
        <v>10075.700000000001</v>
      </c>
    </row>
    <row r="2512" spans="1:15" x14ac:dyDescent="0.3">
      <c r="A2512" t="s">
        <v>4481</v>
      </c>
      <c r="B2512" t="s">
        <v>1691</v>
      </c>
      <c r="C2512" t="s">
        <v>3413</v>
      </c>
      <c r="D2512" t="s">
        <v>78</v>
      </c>
      <c r="E2512" t="s">
        <v>2373</v>
      </c>
      <c r="F2512" t="s">
        <v>52</v>
      </c>
      <c r="G2512" t="s">
        <v>63</v>
      </c>
      <c r="H2512" t="s">
        <v>172</v>
      </c>
      <c r="I2512" t="s">
        <v>55</v>
      </c>
      <c r="J2512" t="s">
        <v>173</v>
      </c>
      <c r="K2512" t="s">
        <v>780</v>
      </c>
      <c r="L2512">
        <v>68478.899999999994</v>
      </c>
      <c r="M2512">
        <v>7</v>
      </c>
      <c r="N2512">
        <v>0.25</v>
      </c>
      <c r="O2512">
        <v>12841.1</v>
      </c>
    </row>
    <row r="2513" spans="1:15" x14ac:dyDescent="0.3">
      <c r="A2513" t="s">
        <v>4482</v>
      </c>
      <c r="B2513" t="s">
        <v>2783</v>
      </c>
      <c r="C2513" t="s">
        <v>3047</v>
      </c>
      <c r="D2513" t="s">
        <v>102</v>
      </c>
      <c r="E2513" t="s">
        <v>1501</v>
      </c>
      <c r="F2513" t="s">
        <v>71</v>
      </c>
      <c r="G2513" t="s">
        <v>53</v>
      </c>
      <c r="H2513" t="s">
        <v>90</v>
      </c>
      <c r="I2513" t="s">
        <v>118</v>
      </c>
      <c r="J2513" t="s">
        <v>119</v>
      </c>
      <c r="K2513" t="s">
        <v>270</v>
      </c>
      <c r="L2513">
        <v>103505.3</v>
      </c>
      <c r="M2513">
        <v>10</v>
      </c>
      <c r="N2513">
        <v>0.2</v>
      </c>
      <c r="O2513">
        <v>16199.92</v>
      </c>
    </row>
    <row r="2514" spans="1:15" x14ac:dyDescent="0.3">
      <c r="A2514" t="s">
        <v>4483</v>
      </c>
      <c r="B2514" t="s">
        <v>2709</v>
      </c>
      <c r="C2514" t="s">
        <v>1453</v>
      </c>
      <c r="D2514" t="s">
        <v>78</v>
      </c>
      <c r="E2514" t="s">
        <v>937</v>
      </c>
      <c r="F2514" t="s">
        <v>71</v>
      </c>
      <c r="G2514" t="s">
        <v>63</v>
      </c>
      <c r="H2514" t="s">
        <v>172</v>
      </c>
      <c r="I2514" t="s">
        <v>96</v>
      </c>
      <c r="J2514" t="s">
        <v>97</v>
      </c>
      <c r="K2514" t="s">
        <v>416</v>
      </c>
      <c r="L2514">
        <v>106020.45</v>
      </c>
      <c r="M2514">
        <v>9</v>
      </c>
      <c r="N2514">
        <v>0.2</v>
      </c>
      <c r="O2514">
        <v>30222.02</v>
      </c>
    </row>
    <row r="2515" spans="1:15" x14ac:dyDescent="0.3">
      <c r="A2515" t="s">
        <v>4484</v>
      </c>
      <c r="B2515" t="s">
        <v>200</v>
      </c>
      <c r="C2515" t="s">
        <v>594</v>
      </c>
      <c r="D2515" t="s">
        <v>102</v>
      </c>
      <c r="E2515" t="s">
        <v>436</v>
      </c>
      <c r="F2515" t="s">
        <v>71</v>
      </c>
      <c r="G2515" t="s">
        <v>63</v>
      </c>
      <c r="H2515" t="s">
        <v>64</v>
      </c>
      <c r="I2515" t="s">
        <v>96</v>
      </c>
      <c r="J2515" t="s">
        <v>166</v>
      </c>
      <c r="K2515" t="s">
        <v>167</v>
      </c>
      <c r="L2515">
        <v>49270.98</v>
      </c>
      <c r="M2515">
        <v>6</v>
      </c>
      <c r="N2515">
        <v>0.2</v>
      </c>
      <c r="O2515">
        <v>14478.6</v>
      </c>
    </row>
    <row r="2516" spans="1:15" x14ac:dyDescent="0.3">
      <c r="A2516" t="s">
        <v>4485</v>
      </c>
      <c r="B2516" t="s">
        <v>732</v>
      </c>
      <c r="C2516" t="s">
        <v>3250</v>
      </c>
      <c r="D2516" t="s">
        <v>102</v>
      </c>
      <c r="E2516" t="s">
        <v>1562</v>
      </c>
      <c r="F2516" t="s">
        <v>71</v>
      </c>
      <c r="G2516" t="s">
        <v>72</v>
      </c>
      <c r="H2516" t="s">
        <v>346</v>
      </c>
      <c r="I2516" t="s">
        <v>96</v>
      </c>
      <c r="J2516" t="s">
        <v>135</v>
      </c>
      <c r="K2516" t="s">
        <v>275</v>
      </c>
      <c r="L2516">
        <v>139419.20000000001</v>
      </c>
      <c r="M2516">
        <v>10</v>
      </c>
      <c r="N2516">
        <v>0.25</v>
      </c>
      <c r="O2516">
        <v>24099.63</v>
      </c>
    </row>
    <row r="2517" spans="1:15" x14ac:dyDescent="0.3">
      <c r="A2517" t="s">
        <v>4486</v>
      </c>
      <c r="B2517" t="s">
        <v>1470</v>
      </c>
      <c r="C2517" t="s">
        <v>2143</v>
      </c>
      <c r="D2517" t="s">
        <v>78</v>
      </c>
      <c r="E2517" t="s">
        <v>1612</v>
      </c>
      <c r="F2517" t="s">
        <v>52</v>
      </c>
      <c r="G2517" t="s">
        <v>72</v>
      </c>
      <c r="H2517" t="s">
        <v>346</v>
      </c>
      <c r="I2517" t="s">
        <v>96</v>
      </c>
      <c r="J2517" t="s">
        <v>111</v>
      </c>
      <c r="K2517" t="s">
        <v>328</v>
      </c>
      <c r="L2517">
        <v>14040.06</v>
      </c>
      <c r="M2517">
        <v>6</v>
      </c>
      <c r="N2517">
        <v>0</v>
      </c>
      <c r="O2517">
        <v>2659.35</v>
      </c>
    </row>
    <row r="2518" spans="1:15" x14ac:dyDescent="0.3">
      <c r="A2518" t="s">
        <v>4487</v>
      </c>
      <c r="B2518" t="s">
        <v>1745</v>
      </c>
      <c r="C2518" t="s">
        <v>2742</v>
      </c>
      <c r="D2518" t="s">
        <v>50</v>
      </c>
      <c r="E2518" t="s">
        <v>279</v>
      </c>
      <c r="F2518" t="s">
        <v>71</v>
      </c>
      <c r="G2518" t="s">
        <v>179</v>
      </c>
      <c r="H2518" t="s">
        <v>180</v>
      </c>
      <c r="I2518" t="s">
        <v>83</v>
      </c>
      <c r="J2518" t="s">
        <v>379</v>
      </c>
      <c r="K2518" t="s">
        <v>562</v>
      </c>
      <c r="L2518">
        <v>17488.98</v>
      </c>
      <c r="M2518">
        <v>2</v>
      </c>
      <c r="N2518">
        <v>0.2</v>
      </c>
      <c r="O2518">
        <v>4126.6000000000004</v>
      </c>
    </row>
    <row r="2519" spans="1:15" x14ac:dyDescent="0.3">
      <c r="A2519" t="s">
        <v>4488</v>
      </c>
      <c r="B2519" t="s">
        <v>947</v>
      </c>
      <c r="C2519" t="s">
        <v>755</v>
      </c>
      <c r="D2519" t="s">
        <v>61</v>
      </c>
      <c r="E2519" t="s">
        <v>2186</v>
      </c>
      <c r="F2519" t="s">
        <v>52</v>
      </c>
      <c r="G2519" t="s">
        <v>81</v>
      </c>
      <c r="H2519" t="s">
        <v>284</v>
      </c>
      <c r="I2519" t="s">
        <v>55</v>
      </c>
      <c r="J2519" t="s">
        <v>65</v>
      </c>
      <c r="K2519" t="s">
        <v>66</v>
      </c>
      <c r="L2519">
        <v>30671.01</v>
      </c>
      <c r="M2519">
        <v>9</v>
      </c>
      <c r="N2519">
        <v>0.1</v>
      </c>
      <c r="O2519">
        <v>6615.32</v>
      </c>
    </row>
    <row r="2520" spans="1:15" x14ac:dyDescent="0.3">
      <c r="A2520" t="s">
        <v>4489</v>
      </c>
      <c r="B2520" t="s">
        <v>2457</v>
      </c>
      <c r="C2520" t="s">
        <v>4423</v>
      </c>
      <c r="D2520" t="s">
        <v>102</v>
      </c>
      <c r="E2520" t="s">
        <v>577</v>
      </c>
      <c r="F2520" t="s">
        <v>52</v>
      </c>
      <c r="G2520" t="s">
        <v>72</v>
      </c>
      <c r="H2520" t="s">
        <v>73</v>
      </c>
      <c r="I2520" t="s">
        <v>83</v>
      </c>
      <c r="J2520" t="s">
        <v>379</v>
      </c>
      <c r="K2520" t="s">
        <v>380</v>
      </c>
      <c r="L2520">
        <v>2964.9</v>
      </c>
      <c r="M2520">
        <v>3</v>
      </c>
      <c r="N2520">
        <v>0.2</v>
      </c>
      <c r="O2520">
        <v>548.19000000000005</v>
      </c>
    </row>
    <row r="2521" spans="1:15" x14ac:dyDescent="0.3">
      <c r="A2521" t="s">
        <v>4490</v>
      </c>
      <c r="B2521" t="s">
        <v>2857</v>
      </c>
      <c r="C2521" t="s">
        <v>4491</v>
      </c>
      <c r="D2521" t="s">
        <v>78</v>
      </c>
      <c r="E2521" t="s">
        <v>1882</v>
      </c>
      <c r="F2521" t="s">
        <v>52</v>
      </c>
      <c r="G2521" t="s">
        <v>81</v>
      </c>
      <c r="H2521" t="s">
        <v>284</v>
      </c>
      <c r="I2521" t="s">
        <v>83</v>
      </c>
      <c r="J2521" t="s">
        <v>379</v>
      </c>
      <c r="K2521" t="s">
        <v>380</v>
      </c>
      <c r="L2521">
        <v>31151.200000000001</v>
      </c>
      <c r="M2521">
        <v>10</v>
      </c>
      <c r="N2521">
        <v>0.25</v>
      </c>
      <c r="O2521">
        <v>7193.65</v>
      </c>
    </row>
    <row r="2522" spans="1:15" x14ac:dyDescent="0.3">
      <c r="A2522" t="s">
        <v>4492</v>
      </c>
      <c r="B2522" t="s">
        <v>873</v>
      </c>
      <c r="C2522" t="s">
        <v>2904</v>
      </c>
      <c r="D2522" t="s">
        <v>61</v>
      </c>
      <c r="E2522" t="s">
        <v>561</v>
      </c>
      <c r="F2522" t="s">
        <v>80</v>
      </c>
      <c r="G2522" t="s">
        <v>53</v>
      </c>
      <c r="H2522" t="s">
        <v>54</v>
      </c>
      <c r="I2522" t="s">
        <v>96</v>
      </c>
      <c r="J2522" t="s">
        <v>166</v>
      </c>
      <c r="K2522" t="s">
        <v>762</v>
      </c>
      <c r="L2522">
        <v>36173.06</v>
      </c>
      <c r="M2522">
        <v>7</v>
      </c>
      <c r="N2522">
        <v>0</v>
      </c>
      <c r="O2522">
        <v>7295.96</v>
      </c>
    </row>
    <row r="2523" spans="1:15" x14ac:dyDescent="0.3">
      <c r="A2523" t="s">
        <v>4493</v>
      </c>
      <c r="B2523" t="s">
        <v>2235</v>
      </c>
      <c r="C2523" t="s">
        <v>2118</v>
      </c>
      <c r="D2523" t="s">
        <v>78</v>
      </c>
      <c r="E2523" t="s">
        <v>557</v>
      </c>
      <c r="F2523" t="s">
        <v>80</v>
      </c>
      <c r="G2523" t="s">
        <v>81</v>
      </c>
      <c r="H2523" t="s">
        <v>95</v>
      </c>
      <c r="I2523" t="s">
        <v>118</v>
      </c>
      <c r="J2523" t="s">
        <v>119</v>
      </c>
      <c r="K2523" t="s">
        <v>270</v>
      </c>
      <c r="L2523">
        <v>87412.800000000003</v>
      </c>
      <c r="M2523">
        <v>8</v>
      </c>
      <c r="N2523">
        <v>0.2</v>
      </c>
      <c r="O2523">
        <v>26593.11</v>
      </c>
    </row>
    <row r="2524" spans="1:15" x14ac:dyDescent="0.3">
      <c r="A2524" t="s">
        <v>4494</v>
      </c>
      <c r="B2524" t="s">
        <v>836</v>
      </c>
      <c r="C2524" t="s">
        <v>501</v>
      </c>
      <c r="D2524" t="s">
        <v>50</v>
      </c>
      <c r="E2524" t="s">
        <v>676</v>
      </c>
      <c r="F2524" t="s">
        <v>52</v>
      </c>
      <c r="G2524" t="s">
        <v>72</v>
      </c>
      <c r="H2524" t="s">
        <v>73</v>
      </c>
      <c r="I2524" t="s">
        <v>83</v>
      </c>
      <c r="J2524" t="s">
        <v>84</v>
      </c>
      <c r="K2524" t="s">
        <v>125</v>
      </c>
      <c r="L2524">
        <v>125009.01</v>
      </c>
      <c r="M2524">
        <v>9</v>
      </c>
      <c r="N2524">
        <v>0</v>
      </c>
      <c r="O2524">
        <v>47856.27</v>
      </c>
    </row>
    <row r="2525" spans="1:15" x14ac:dyDescent="0.3">
      <c r="A2525" t="s">
        <v>4495</v>
      </c>
      <c r="B2525" t="s">
        <v>1963</v>
      </c>
      <c r="C2525" t="s">
        <v>1162</v>
      </c>
      <c r="D2525" t="s">
        <v>78</v>
      </c>
      <c r="E2525" t="s">
        <v>660</v>
      </c>
      <c r="F2525" t="s">
        <v>52</v>
      </c>
      <c r="G2525" t="s">
        <v>63</v>
      </c>
      <c r="H2525" t="s">
        <v>172</v>
      </c>
      <c r="I2525" t="s">
        <v>55</v>
      </c>
      <c r="J2525" t="s">
        <v>141</v>
      </c>
      <c r="K2525" t="s">
        <v>241</v>
      </c>
      <c r="L2525">
        <v>11049.48</v>
      </c>
      <c r="M2525">
        <v>1</v>
      </c>
      <c r="N2525">
        <v>0.05</v>
      </c>
      <c r="O2525">
        <v>3200.18</v>
      </c>
    </row>
    <row r="2526" spans="1:15" x14ac:dyDescent="0.3">
      <c r="A2526" t="s">
        <v>4496</v>
      </c>
      <c r="B2526" t="s">
        <v>709</v>
      </c>
      <c r="C2526" t="s">
        <v>2069</v>
      </c>
      <c r="D2526" t="s">
        <v>78</v>
      </c>
      <c r="E2526" t="s">
        <v>557</v>
      </c>
      <c r="F2526" t="s">
        <v>71</v>
      </c>
      <c r="G2526" t="s">
        <v>53</v>
      </c>
      <c r="H2526" t="s">
        <v>90</v>
      </c>
      <c r="I2526" t="s">
        <v>83</v>
      </c>
      <c r="J2526" t="s">
        <v>156</v>
      </c>
      <c r="K2526" t="s">
        <v>208</v>
      </c>
      <c r="L2526">
        <v>12445.32</v>
      </c>
      <c r="M2526">
        <v>2</v>
      </c>
      <c r="N2526">
        <v>0.15</v>
      </c>
      <c r="O2526">
        <v>1877.92</v>
      </c>
    </row>
    <row r="2527" spans="1:15" x14ac:dyDescent="0.3">
      <c r="A2527" t="s">
        <v>4497</v>
      </c>
      <c r="B2527" t="s">
        <v>1039</v>
      </c>
      <c r="C2527" t="s">
        <v>878</v>
      </c>
      <c r="D2527" t="s">
        <v>78</v>
      </c>
      <c r="E2527" t="s">
        <v>308</v>
      </c>
      <c r="F2527" t="s">
        <v>71</v>
      </c>
      <c r="G2527" t="s">
        <v>179</v>
      </c>
      <c r="H2527" t="s">
        <v>236</v>
      </c>
      <c r="I2527" t="s">
        <v>83</v>
      </c>
      <c r="J2527" t="s">
        <v>84</v>
      </c>
      <c r="K2527" t="s">
        <v>257</v>
      </c>
      <c r="L2527">
        <v>2189.12</v>
      </c>
      <c r="M2527">
        <v>2</v>
      </c>
      <c r="N2527">
        <v>0.25</v>
      </c>
      <c r="O2527">
        <v>629.04999999999995</v>
      </c>
    </row>
    <row r="2528" spans="1:15" x14ac:dyDescent="0.3">
      <c r="A2528" t="s">
        <v>4498</v>
      </c>
      <c r="B2528" t="s">
        <v>835</v>
      </c>
      <c r="C2528" t="s">
        <v>1996</v>
      </c>
      <c r="D2528" t="s">
        <v>102</v>
      </c>
      <c r="E2528" t="s">
        <v>1097</v>
      </c>
      <c r="F2528" t="s">
        <v>71</v>
      </c>
      <c r="G2528" t="s">
        <v>179</v>
      </c>
      <c r="H2528" t="s">
        <v>180</v>
      </c>
      <c r="I2528" t="s">
        <v>118</v>
      </c>
      <c r="J2528" t="s">
        <v>230</v>
      </c>
      <c r="K2528" t="s">
        <v>231</v>
      </c>
      <c r="L2528">
        <v>5694.09</v>
      </c>
      <c r="M2528">
        <v>3</v>
      </c>
      <c r="N2528">
        <v>0</v>
      </c>
      <c r="O2528">
        <v>2125.6</v>
      </c>
    </row>
    <row r="2529" spans="1:15" x14ac:dyDescent="0.3">
      <c r="A2529" t="s">
        <v>4499</v>
      </c>
      <c r="B2529" t="s">
        <v>1725</v>
      </c>
      <c r="C2529" t="s">
        <v>1789</v>
      </c>
      <c r="D2529" t="s">
        <v>50</v>
      </c>
      <c r="E2529" t="s">
        <v>1131</v>
      </c>
      <c r="F2529" t="s">
        <v>80</v>
      </c>
      <c r="G2529" t="s">
        <v>179</v>
      </c>
      <c r="H2529" t="s">
        <v>236</v>
      </c>
      <c r="I2529" t="s">
        <v>55</v>
      </c>
      <c r="J2529" t="s">
        <v>65</v>
      </c>
      <c r="K2529" t="s">
        <v>91</v>
      </c>
      <c r="L2529">
        <v>38322.1</v>
      </c>
      <c r="M2529">
        <v>10</v>
      </c>
      <c r="N2529">
        <v>0.15</v>
      </c>
      <c r="O2529">
        <v>5121.16</v>
      </c>
    </row>
    <row r="2530" spans="1:15" x14ac:dyDescent="0.3">
      <c r="A2530" t="s">
        <v>4500</v>
      </c>
      <c r="B2530" t="s">
        <v>1585</v>
      </c>
      <c r="C2530" t="s">
        <v>238</v>
      </c>
      <c r="D2530" t="s">
        <v>78</v>
      </c>
      <c r="E2530" t="s">
        <v>1275</v>
      </c>
      <c r="F2530" t="s">
        <v>52</v>
      </c>
      <c r="G2530" t="s">
        <v>81</v>
      </c>
      <c r="H2530" t="s">
        <v>95</v>
      </c>
      <c r="I2530" t="s">
        <v>96</v>
      </c>
      <c r="J2530" t="s">
        <v>111</v>
      </c>
      <c r="K2530" t="s">
        <v>328</v>
      </c>
      <c r="L2530">
        <v>34896.1</v>
      </c>
      <c r="M2530">
        <v>5</v>
      </c>
      <c r="N2530">
        <v>0.15</v>
      </c>
      <c r="O2530">
        <v>11470.09</v>
      </c>
    </row>
    <row r="2531" spans="1:15" x14ac:dyDescent="0.3">
      <c r="A2531" t="s">
        <v>4501</v>
      </c>
      <c r="B2531" t="s">
        <v>3063</v>
      </c>
      <c r="C2531" t="s">
        <v>1609</v>
      </c>
      <c r="D2531" t="s">
        <v>102</v>
      </c>
      <c r="E2531" t="s">
        <v>914</v>
      </c>
      <c r="F2531" t="s">
        <v>71</v>
      </c>
      <c r="G2531" t="s">
        <v>53</v>
      </c>
      <c r="H2531" t="s">
        <v>90</v>
      </c>
      <c r="I2531" t="s">
        <v>118</v>
      </c>
      <c r="J2531" t="s">
        <v>230</v>
      </c>
      <c r="K2531" t="s">
        <v>351</v>
      </c>
      <c r="L2531">
        <v>103875.17</v>
      </c>
      <c r="M2531">
        <v>7</v>
      </c>
      <c r="N2531">
        <v>0</v>
      </c>
      <c r="O2531">
        <v>17865.68</v>
      </c>
    </row>
    <row r="2532" spans="1:15" x14ac:dyDescent="0.3">
      <c r="A2532" t="s">
        <v>4502</v>
      </c>
      <c r="B2532" t="s">
        <v>2891</v>
      </c>
      <c r="C2532" t="s">
        <v>460</v>
      </c>
      <c r="D2532" t="s">
        <v>61</v>
      </c>
      <c r="E2532" t="s">
        <v>1485</v>
      </c>
      <c r="F2532" t="s">
        <v>71</v>
      </c>
      <c r="G2532" t="s">
        <v>179</v>
      </c>
      <c r="H2532" t="s">
        <v>180</v>
      </c>
      <c r="I2532" t="s">
        <v>83</v>
      </c>
      <c r="J2532" t="s">
        <v>156</v>
      </c>
      <c r="K2532" t="s">
        <v>208</v>
      </c>
      <c r="L2532">
        <v>1293.5</v>
      </c>
      <c r="M2532">
        <v>5</v>
      </c>
      <c r="N2532">
        <v>0</v>
      </c>
      <c r="O2532">
        <v>274.63</v>
      </c>
    </row>
    <row r="2533" spans="1:15" x14ac:dyDescent="0.3">
      <c r="A2533" t="s">
        <v>4503</v>
      </c>
      <c r="B2533" t="s">
        <v>2432</v>
      </c>
      <c r="C2533" t="s">
        <v>2332</v>
      </c>
      <c r="D2533" t="s">
        <v>78</v>
      </c>
      <c r="E2533" t="s">
        <v>256</v>
      </c>
      <c r="F2533" t="s">
        <v>71</v>
      </c>
      <c r="G2533" t="s">
        <v>63</v>
      </c>
      <c r="H2533" t="s">
        <v>213</v>
      </c>
      <c r="I2533" t="s">
        <v>118</v>
      </c>
      <c r="J2533" t="s">
        <v>230</v>
      </c>
      <c r="K2533" t="s">
        <v>351</v>
      </c>
      <c r="L2533">
        <v>10866.99</v>
      </c>
      <c r="M2533">
        <v>1</v>
      </c>
      <c r="N2533">
        <v>0</v>
      </c>
      <c r="O2533">
        <v>3213.58</v>
      </c>
    </row>
    <row r="2534" spans="1:15" x14ac:dyDescent="0.3">
      <c r="A2534" t="s">
        <v>4504</v>
      </c>
      <c r="B2534" t="s">
        <v>1687</v>
      </c>
      <c r="C2534" t="s">
        <v>1141</v>
      </c>
      <c r="D2534" t="s">
        <v>50</v>
      </c>
      <c r="E2534" t="s">
        <v>2444</v>
      </c>
      <c r="F2534" t="s">
        <v>80</v>
      </c>
      <c r="G2534" t="s">
        <v>72</v>
      </c>
      <c r="H2534" t="s">
        <v>117</v>
      </c>
      <c r="I2534" t="s">
        <v>96</v>
      </c>
      <c r="J2534" t="s">
        <v>135</v>
      </c>
      <c r="K2534" t="s">
        <v>275</v>
      </c>
      <c r="L2534">
        <v>3910.41</v>
      </c>
      <c r="M2534">
        <v>3</v>
      </c>
      <c r="N2534">
        <v>0.25</v>
      </c>
      <c r="O2534">
        <v>614.02</v>
      </c>
    </row>
    <row r="2535" spans="1:15" x14ac:dyDescent="0.3">
      <c r="A2535" t="s">
        <v>4505</v>
      </c>
      <c r="B2535" t="s">
        <v>901</v>
      </c>
      <c r="C2535" t="s">
        <v>1167</v>
      </c>
      <c r="D2535" t="s">
        <v>61</v>
      </c>
      <c r="E2535" t="s">
        <v>487</v>
      </c>
      <c r="F2535" t="s">
        <v>52</v>
      </c>
      <c r="G2535" t="s">
        <v>72</v>
      </c>
      <c r="H2535" t="s">
        <v>117</v>
      </c>
      <c r="I2535" t="s">
        <v>96</v>
      </c>
      <c r="J2535" t="s">
        <v>97</v>
      </c>
      <c r="K2535" t="s">
        <v>181</v>
      </c>
      <c r="L2535">
        <v>11735.9</v>
      </c>
      <c r="M2535">
        <v>2</v>
      </c>
      <c r="N2535">
        <v>0</v>
      </c>
      <c r="O2535">
        <v>2037.8</v>
      </c>
    </row>
    <row r="2536" spans="1:15" x14ac:dyDescent="0.3">
      <c r="A2536" t="s">
        <v>4506</v>
      </c>
      <c r="B2536" t="s">
        <v>1798</v>
      </c>
      <c r="C2536" t="s">
        <v>3799</v>
      </c>
      <c r="D2536" t="s">
        <v>78</v>
      </c>
      <c r="E2536" t="s">
        <v>1310</v>
      </c>
      <c r="F2536" t="s">
        <v>80</v>
      </c>
      <c r="G2536" t="s">
        <v>72</v>
      </c>
      <c r="H2536" t="s">
        <v>73</v>
      </c>
      <c r="I2536" t="s">
        <v>55</v>
      </c>
      <c r="J2536" t="s">
        <v>65</v>
      </c>
      <c r="K2536" t="s">
        <v>91</v>
      </c>
      <c r="L2536">
        <v>26537.24</v>
      </c>
      <c r="M2536">
        <v>4</v>
      </c>
      <c r="N2536">
        <v>0.1</v>
      </c>
      <c r="O2536">
        <v>5189.7700000000004</v>
      </c>
    </row>
    <row r="2537" spans="1:15" x14ac:dyDescent="0.3">
      <c r="A2537" t="s">
        <v>4507</v>
      </c>
      <c r="B2537" t="s">
        <v>1700</v>
      </c>
      <c r="C2537" t="s">
        <v>2579</v>
      </c>
      <c r="D2537" t="s">
        <v>78</v>
      </c>
      <c r="E2537" t="s">
        <v>904</v>
      </c>
      <c r="F2537" t="s">
        <v>71</v>
      </c>
      <c r="G2537" t="s">
        <v>63</v>
      </c>
      <c r="H2537" t="s">
        <v>64</v>
      </c>
      <c r="I2537" t="s">
        <v>55</v>
      </c>
      <c r="J2537" t="s">
        <v>56</v>
      </c>
      <c r="K2537" t="s">
        <v>74</v>
      </c>
      <c r="L2537">
        <v>16637.8</v>
      </c>
      <c r="M2537">
        <v>10</v>
      </c>
      <c r="N2537">
        <v>0.1</v>
      </c>
      <c r="O2537">
        <v>3267.98</v>
      </c>
    </row>
    <row r="2538" spans="1:15" x14ac:dyDescent="0.3">
      <c r="A2538" t="s">
        <v>4508</v>
      </c>
      <c r="B2538" t="s">
        <v>3313</v>
      </c>
      <c r="C2538" t="s">
        <v>4509</v>
      </c>
      <c r="D2538" t="s">
        <v>50</v>
      </c>
      <c r="E2538" t="s">
        <v>668</v>
      </c>
      <c r="F2538" t="s">
        <v>80</v>
      </c>
      <c r="G2538" t="s">
        <v>72</v>
      </c>
      <c r="H2538" t="s">
        <v>104</v>
      </c>
      <c r="I2538" t="s">
        <v>83</v>
      </c>
      <c r="J2538" t="s">
        <v>449</v>
      </c>
      <c r="K2538" t="s">
        <v>681</v>
      </c>
      <c r="L2538">
        <v>19436.5</v>
      </c>
      <c r="M2538">
        <v>2</v>
      </c>
      <c r="N2538">
        <v>0</v>
      </c>
      <c r="O2538">
        <v>4614.18</v>
      </c>
    </row>
    <row r="2539" spans="1:15" x14ac:dyDescent="0.3">
      <c r="A2539" t="s">
        <v>4510</v>
      </c>
      <c r="B2539" t="s">
        <v>705</v>
      </c>
      <c r="C2539" t="s">
        <v>2518</v>
      </c>
      <c r="D2539" t="s">
        <v>78</v>
      </c>
      <c r="E2539" t="s">
        <v>124</v>
      </c>
      <c r="F2539" t="s">
        <v>71</v>
      </c>
      <c r="G2539" t="s">
        <v>81</v>
      </c>
      <c r="H2539" t="s">
        <v>95</v>
      </c>
      <c r="I2539" t="s">
        <v>55</v>
      </c>
      <c r="J2539" t="s">
        <v>173</v>
      </c>
      <c r="K2539" t="s">
        <v>174</v>
      </c>
      <c r="L2539">
        <v>129868.83</v>
      </c>
      <c r="M2539">
        <v>9</v>
      </c>
      <c r="N2539">
        <v>0.25</v>
      </c>
      <c r="O2539">
        <v>21835.68</v>
      </c>
    </row>
    <row r="2540" spans="1:15" x14ac:dyDescent="0.3">
      <c r="A2540" t="s">
        <v>4511</v>
      </c>
      <c r="B2540" t="s">
        <v>2141</v>
      </c>
      <c r="C2540" t="s">
        <v>2667</v>
      </c>
      <c r="D2540" t="s">
        <v>61</v>
      </c>
      <c r="E2540" t="s">
        <v>844</v>
      </c>
      <c r="F2540" t="s">
        <v>71</v>
      </c>
      <c r="G2540" t="s">
        <v>53</v>
      </c>
      <c r="H2540" t="s">
        <v>246</v>
      </c>
      <c r="I2540" t="s">
        <v>118</v>
      </c>
      <c r="J2540" t="s">
        <v>303</v>
      </c>
      <c r="K2540" t="s">
        <v>304</v>
      </c>
      <c r="L2540">
        <v>24933.919999999998</v>
      </c>
      <c r="M2540">
        <v>2</v>
      </c>
      <c r="N2540">
        <v>0.25</v>
      </c>
      <c r="O2540">
        <v>7337.45</v>
      </c>
    </row>
    <row r="2541" spans="1:15" x14ac:dyDescent="0.3">
      <c r="A2541" t="s">
        <v>4512</v>
      </c>
      <c r="B2541" t="s">
        <v>2422</v>
      </c>
      <c r="C2541" t="s">
        <v>873</v>
      </c>
      <c r="D2541" t="s">
        <v>50</v>
      </c>
      <c r="E2541" t="s">
        <v>2853</v>
      </c>
      <c r="F2541" t="s">
        <v>80</v>
      </c>
      <c r="G2541" t="s">
        <v>179</v>
      </c>
      <c r="H2541" t="s">
        <v>236</v>
      </c>
      <c r="I2541" t="s">
        <v>118</v>
      </c>
      <c r="J2541" t="s">
        <v>119</v>
      </c>
      <c r="K2541" t="s">
        <v>270</v>
      </c>
      <c r="L2541">
        <v>70196.850000000006</v>
      </c>
      <c r="M2541">
        <v>9</v>
      </c>
      <c r="N2541">
        <v>0.2</v>
      </c>
      <c r="O2541">
        <v>16973.55</v>
      </c>
    </row>
    <row r="2542" spans="1:15" x14ac:dyDescent="0.3">
      <c r="A2542" t="s">
        <v>4513</v>
      </c>
      <c r="B2542" t="s">
        <v>369</v>
      </c>
      <c r="C2542" t="s">
        <v>2098</v>
      </c>
      <c r="D2542" t="s">
        <v>78</v>
      </c>
      <c r="E2542" t="s">
        <v>4023</v>
      </c>
      <c r="F2542" t="s">
        <v>80</v>
      </c>
      <c r="G2542" t="s">
        <v>179</v>
      </c>
      <c r="H2542" t="s">
        <v>180</v>
      </c>
      <c r="I2542" t="s">
        <v>96</v>
      </c>
      <c r="J2542" t="s">
        <v>135</v>
      </c>
      <c r="K2542" t="s">
        <v>136</v>
      </c>
      <c r="L2542">
        <v>7719.88</v>
      </c>
      <c r="M2542">
        <v>2</v>
      </c>
      <c r="N2542">
        <v>0.15</v>
      </c>
      <c r="O2542">
        <v>1874.96</v>
      </c>
    </row>
    <row r="2543" spans="1:15" x14ac:dyDescent="0.3">
      <c r="A2543" t="s">
        <v>4514</v>
      </c>
      <c r="B2543" t="s">
        <v>2189</v>
      </c>
      <c r="C2543" t="s">
        <v>2496</v>
      </c>
      <c r="D2543" t="s">
        <v>50</v>
      </c>
      <c r="E2543" t="s">
        <v>1284</v>
      </c>
      <c r="F2543" t="s">
        <v>71</v>
      </c>
      <c r="G2543" t="s">
        <v>179</v>
      </c>
      <c r="H2543" t="s">
        <v>180</v>
      </c>
      <c r="I2543" t="s">
        <v>118</v>
      </c>
      <c r="J2543" t="s">
        <v>303</v>
      </c>
      <c r="K2543" t="s">
        <v>304</v>
      </c>
      <c r="L2543">
        <v>16968.5</v>
      </c>
      <c r="M2543">
        <v>2</v>
      </c>
      <c r="N2543">
        <v>0</v>
      </c>
      <c r="O2543">
        <v>3001.6</v>
      </c>
    </row>
    <row r="2544" spans="1:15" x14ac:dyDescent="0.3">
      <c r="A2544" t="s">
        <v>4515</v>
      </c>
      <c r="B2544" t="s">
        <v>401</v>
      </c>
      <c r="C2544" t="s">
        <v>2145</v>
      </c>
      <c r="D2544" t="s">
        <v>50</v>
      </c>
      <c r="E2544" t="s">
        <v>2201</v>
      </c>
      <c r="F2544" t="s">
        <v>52</v>
      </c>
      <c r="G2544" t="s">
        <v>53</v>
      </c>
      <c r="H2544" t="s">
        <v>54</v>
      </c>
      <c r="I2544" t="s">
        <v>118</v>
      </c>
      <c r="J2544" t="s">
        <v>119</v>
      </c>
      <c r="K2544" t="s">
        <v>270</v>
      </c>
      <c r="L2544">
        <v>39992.19</v>
      </c>
      <c r="M2544">
        <v>3</v>
      </c>
      <c r="N2544">
        <v>0.05</v>
      </c>
      <c r="O2544">
        <v>12444.28</v>
      </c>
    </row>
    <row r="2545" spans="1:15" x14ac:dyDescent="0.3">
      <c r="A2545" t="s">
        <v>4516</v>
      </c>
      <c r="B2545" t="s">
        <v>862</v>
      </c>
      <c r="C2545" t="s">
        <v>348</v>
      </c>
      <c r="D2545" t="s">
        <v>50</v>
      </c>
      <c r="E2545" t="s">
        <v>561</v>
      </c>
      <c r="F2545" t="s">
        <v>80</v>
      </c>
      <c r="G2545" t="s">
        <v>72</v>
      </c>
      <c r="H2545" t="s">
        <v>346</v>
      </c>
      <c r="I2545" t="s">
        <v>83</v>
      </c>
      <c r="J2545" t="s">
        <v>379</v>
      </c>
      <c r="K2545" t="s">
        <v>562</v>
      </c>
      <c r="L2545">
        <v>19040.060000000001</v>
      </c>
      <c r="M2545">
        <v>2</v>
      </c>
      <c r="N2545">
        <v>0.05</v>
      </c>
      <c r="O2545">
        <v>7189.88</v>
      </c>
    </row>
    <row r="2546" spans="1:15" x14ac:dyDescent="0.3">
      <c r="A2546" t="s">
        <v>4517</v>
      </c>
      <c r="B2546" t="s">
        <v>965</v>
      </c>
      <c r="C2546" t="s">
        <v>108</v>
      </c>
      <c r="D2546" t="s">
        <v>61</v>
      </c>
      <c r="E2546" t="s">
        <v>954</v>
      </c>
      <c r="F2546" t="s">
        <v>52</v>
      </c>
      <c r="G2546" t="s">
        <v>179</v>
      </c>
      <c r="H2546" t="s">
        <v>236</v>
      </c>
      <c r="I2546" t="s">
        <v>96</v>
      </c>
      <c r="J2546" t="s">
        <v>111</v>
      </c>
      <c r="K2546" t="s">
        <v>112</v>
      </c>
      <c r="L2546">
        <v>47168</v>
      </c>
      <c r="M2546">
        <v>8</v>
      </c>
      <c r="N2546">
        <v>0.1</v>
      </c>
      <c r="O2546">
        <v>8779.35</v>
      </c>
    </row>
    <row r="2547" spans="1:15" x14ac:dyDescent="0.3">
      <c r="A2547" t="s">
        <v>4518</v>
      </c>
      <c r="B2547" t="s">
        <v>1516</v>
      </c>
      <c r="C2547" t="s">
        <v>4519</v>
      </c>
      <c r="D2547" t="s">
        <v>61</v>
      </c>
      <c r="E2547" t="s">
        <v>1367</v>
      </c>
      <c r="F2547" t="s">
        <v>71</v>
      </c>
      <c r="G2547" t="s">
        <v>63</v>
      </c>
      <c r="H2547" t="s">
        <v>202</v>
      </c>
      <c r="I2547" t="s">
        <v>96</v>
      </c>
      <c r="J2547" t="s">
        <v>97</v>
      </c>
      <c r="K2547" t="s">
        <v>98</v>
      </c>
      <c r="L2547">
        <v>95146.559999999998</v>
      </c>
      <c r="M2547">
        <v>9</v>
      </c>
      <c r="N2547">
        <v>0.15</v>
      </c>
      <c r="O2547">
        <v>22507.5</v>
      </c>
    </row>
    <row r="2548" spans="1:15" x14ac:dyDescent="0.3">
      <c r="A2548" t="s">
        <v>4520</v>
      </c>
      <c r="B2548" t="s">
        <v>1374</v>
      </c>
      <c r="C2548" t="s">
        <v>1306</v>
      </c>
      <c r="D2548" t="s">
        <v>50</v>
      </c>
      <c r="E2548" t="s">
        <v>185</v>
      </c>
      <c r="F2548" t="s">
        <v>52</v>
      </c>
      <c r="G2548" t="s">
        <v>72</v>
      </c>
      <c r="H2548" t="s">
        <v>117</v>
      </c>
      <c r="I2548" t="s">
        <v>55</v>
      </c>
      <c r="J2548" t="s">
        <v>65</v>
      </c>
      <c r="K2548" t="s">
        <v>91</v>
      </c>
      <c r="L2548">
        <v>13260.55</v>
      </c>
      <c r="M2548">
        <v>1</v>
      </c>
      <c r="N2548">
        <v>0.1</v>
      </c>
      <c r="O2548">
        <v>2224.37</v>
      </c>
    </row>
    <row r="2549" spans="1:15" x14ac:dyDescent="0.3">
      <c r="A2549" t="s">
        <v>4521</v>
      </c>
      <c r="B2549" t="s">
        <v>1165</v>
      </c>
      <c r="C2549" t="s">
        <v>453</v>
      </c>
      <c r="D2549" t="s">
        <v>102</v>
      </c>
      <c r="E2549" t="s">
        <v>676</v>
      </c>
      <c r="F2549" t="s">
        <v>71</v>
      </c>
      <c r="G2549" t="s">
        <v>53</v>
      </c>
      <c r="H2549" t="s">
        <v>90</v>
      </c>
      <c r="I2549" t="s">
        <v>118</v>
      </c>
      <c r="J2549" t="s">
        <v>303</v>
      </c>
      <c r="K2549" t="s">
        <v>491</v>
      </c>
      <c r="L2549">
        <v>26893.38</v>
      </c>
      <c r="M2549">
        <v>6</v>
      </c>
      <c r="N2549">
        <v>0</v>
      </c>
      <c r="O2549">
        <v>7820.14</v>
      </c>
    </row>
    <row r="2550" spans="1:15" x14ac:dyDescent="0.3">
      <c r="A2550" t="s">
        <v>4522</v>
      </c>
      <c r="B2550" t="s">
        <v>2631</v>
      </c>
      <c r="C2550" t="s">
        <v>1994</v>
      </c>
      <c r="D2550" t="s">
        <v>61</v>
      </c>
      <c r="E2550" t="s">
        <v>920</v>
      </c>
      <c r="F2550" t="s">
        <v>71</v>
      </c>
      <c r="G2550" t="s">
        <v>63</v>
      </c>
      <c r="H2550" t="s">
        <v>172</v>
      </c>
      <c r="I2550" t="s">
        <v>118</v>
      </c>
      <c r="J2550" t="s">
        <v>303</v>
      </c>
      <c r="K2550" t="s">
        <v>304</v>
      </c>
      <c r="L2550">
        <v>89387.55</v>
      </c>
      <c r="M2550">
        <v>9</v>
      </c>
      <c r="N2550">
        <v>0.2</v>
      </c>
      <c r="O2550">
        <v>25578.080000000002</v>
      </c>
    </row>
    <row r="2551" spans="1:15" x14ac:dyDescent="0.3">
      <c r="A2551" t="s">
        <v>4523</v>
      </c>
      <c r="B2551" t="s">
        <v>1637</v>
      </c>
      <c r="C2551" t="s">
        <v>1035</v>
      </c>
      <c r="D2551" t="s">
        <v>61</v>
      </c>
      <c r="E2551" t="s">
        <v>1897</v>
      </c>
      <c r="F2551" t="s">
        <v>80</v>
      </c>
      <c r="G2551" t="s">
        <v>53</v>
      </c>
      <c r="H2551" t="s">
        <v>246</v>
      </c>
      <c r="I2551" t="s">
        <v>96</v>
      </c>
      <c r="J2551" t="s">
        <v>111</v>
      </c>
      <c r="K2551" t="s">
        <v>112</v>
      </c>
      <c r="L2551">
        <v>4258.12</v>
      </c>
      <c r="M2551">
        <v>1</v>
      </c>
      <c r="N2551">
        <v>0.25</v>
      </c>
      <c r="O2551">
        <v>577.72</v>
      </c>
    </row>
    <row r="2552" spans="1:15" x14ac:dyDescent="0.3">
      <c r="A2552" t="s">
        <v>4524</v>
      </c>
      <c r="B2552" t="s">
        <v>4525</v>
      </c>
      <c r="C2552" t="s">
        <v>522</v>
      </c>
      <c r="D2552" t="s">
        <v>61</v>
      </c>
      <c r="E2552" t="s">
        <v>1310</v>
      </c>
      <c r="F2552" t="s">
        <v>80</v>
      </c>
      <c r="G2552" t="s">
        <v>179</v>
      </c>
      <c r="H2552" t="s">
        <v>236</v>
      </c>
      <c r="I2552" t="s">
        <v>83</v>
      </c>
      <c r="J2552" t="s">
        <v>449</v>
      </c>
      <c r="K2552" t="s">
        <v>775</v>
      </c>
      <c r="L2552">
        <v>72023.28</v>
      </c>
      <c r="M2552">
        <v>7</v>
      </c>
      <c r="N2552">
        <v>0.2</v>
      </c>
      <c r="O2552">
        <v>20352.53</v>
      </c>
    </row>
    <row r="2553" spans="1:15" x14ac:dyDescent="0.3">
      <c r="A2553" t="s">
        <v>4526</v>
      </c>
      <c r="B2553" t="s">
        <v>1557</v>
      </c>
      <c r="C2553" t="s">
        <v>2340</v>
      </c>
      <c r="D2553" t="s">
        <v>61</v>
      </c>
      <c r="E2553" t="s">
        <v>1047</v>
      </c>
      <c r="F2553" t="s">
        <v>71</v>
      </c>
      <c r="G2553" t="s">
        <v>63</v>
      </c>
      <c r="H2553" t="s">
        <v>213</v>
      </c>
      <c r="I2553" t="s">
        <v>118</v>
      </c>
      <c r="J2553" t="s">
        <v>191</v>
      </c>
      <c r="K2553" t="s">
        <v>829</v>
      </c>
      <c r="L2553">
        <v>7535.15</v>
      </c>
      <c r="M2553">
        <v>1</v>
      </c>
      <c r="N2553">
        <v>0.1</v>
      </c>
      <c r="O2553">
        <v>2702.26</v>
      </c>
    </row>
    <row r="2554" spans="1:15" x14ac:dyDescent="0.3">
      <c r="A2554" t="s">
        <v>4527</v>
      </c>
      <c r="B2554" t="s">
        <v>1103</v>
      </c>
      <c r="C2554" t="s">
        <v>1104</v>
      </c>
      <c r="D2554" t="s">
        <v>78</v>
      </c>
      <c r="E2554" t="s">
        <v>1952</v>
      </c>
      <c r="F2554" t="s">
        <v>80</v>
      </c>
      <c r="G2554" t="s">
        <v>179</v>
      </c>
      <c r="H2554" t="s">
        <v>236</v>
      </c>
      <c r="I2554" t="s">
        <v>83</v>
      </c>
      <c r="J2554" t="s">
        <v>84</v>
      </c>
      <c r="K2554" t="s">
        <v>105</v>
      </c>
      <c r="L2554">
        <v>53673.34</v>
      </c>
      <c r="M2554">
        <v>7</v>
      </c>
      <c r="N2554">
        <v>0.25</v>
      </c>
      <c r="O2554">
        <v>6459</v>
      </c>
    </row>
    <row r="2555" spans="1:15" x14ac:dyDescent="0.3">
      <c r="A2555" t="s">
        <v>4528</v>
      </c>
      <c r="B2555" t="s">
        <v>3476</v>
      </c>
      <c r="C2555" t="s">
        <v>959</v>
      </c>
      <c r="D2555" t="s">
        <v>50</v>
      </c>
      <c r="E2555" t="s">
        <v>738</v>
      </c>
      <c r="F2555" t="s">
        <v>52</v>
      </c>
      <c r="G2555" t="s">
        <v>72</v>
      </c>
      <c r="H2555" t="s">
        <v>73</v>
      </c>
      <c r="I2555" t="s">
        <v>55</v>
      </c>
      <c r="J2555" t="s">
        <v>141</v>
      </c>
      <c r="K2555" t="s">
        <v>241</v>
      </c>
      <c r="L2555">
        <v>55748.75</v>
      </c>
      <c r="M2555">
        <v>5</v>
      </c>
      <c r="N2555">
        <v>0.1</v>
      </c>
      <c r="O2555">
        <v>10683.87</v>
      </c>
    </row>
    <row r="2556" spans="1:15" x14ac:dyDescent="0.3">
      <c r="A2556" t="s">
        <v>4529</v>
      </c>
      <c r="B2556" t="s">
        <v>1605</v>
      </c>
      <c r="C2556" t="s">
        <v>2455</v>
      </c>
      <c r="D2556" t="s">
        <v>78</v>
      </c>
      <c r="E2556" t="s">
        <v>592</v>
      </c>
      <c r="F2556" t="s">
        <v>52</v>
      </c>
      <c r="G2556" t="s">
        <v>53</v>
      </c>
      <c r="H2556" t="s">
        <v>54</v>
      </c>
      <c r="I2556" t="s">
        <v>118</v>
      </c>
      <c r="J2556" t="s">
        <v>191</v>
      </c>
      <c r="K2556" t="s">
        <v>829</v>
      </c>
      <c r="L2556">
        <v>8123.8</v>
      </c>
      <c r="M2556">
        <v>5</v>
      </c>
      <c r="N2556">
        <v>0.15</v>
      </c>
      <c r="O2556">
        <v>2402.73</v>
      </c>
    </row>
    <row r="2557" spans="1:15" x14ac:dyDescent="0.3">
      <c r="A2557" t="s">
        <v>4530</v>
      </c>
      <c r="B2557" t="s">
        <v>883</v>
      </c>
      <c r="C2557" t="s">
        <v>1084</v>
      </c>
      <c r="D2557" t="s">
        <v>50</v>
      </c>
      <c r="E2557" t="s">
        <v>807</v>
      </c>
      <c r="F2557" t="s">
        <v>80</v>
      </c>
      <c r="G2557" t="s">
        <v>63</v>
      </c>
      <c r="H2557" t="s">
        <v>202</v>
      </c>
      <c r="I2557" t="s">
        <v>118</v>
      </c>
      <c r="J2557" t="s">
        <v>230</v>
      </c>
      <c r="K2557" t="s">
        <v>356</v>
      </c>
      <c r="L2557">
        <v>58657.760000000002</v>
      </c>
      <c r="M2557">
        <v>4</v>
      </c>
      <c r="N2557">
        <v>0.15</v>
      </c>
      <c r="O2557">
        <v>17084.490000000002</v>
      </c>
    </row>
    <row r="2558" spans="1:15" x14ac:dyDescent="0.3">
      <c r="A2558" t="s">
        <v>4531</v>
      </c>
      <c r="B2558" t="s">
        <v>798</v>
      </c>
      <c r="C2558" t="s">
        <v>1114</v>
      </c>
      <c r="D2558" t="s">
        <v>50</v>
      </c>
      <c r="E2558" t="s">
        <v>308</v>
      </c>
      <c r="F2558" t="s">
        <v>71</v>
      </c>
      <c r="G2558" t="s">
        <v>81</v>
      </c>
      <c r="H2558" t="s">
        <v>186</v>
      </c>
      <c r="I2558" t="s">
        <v>83</v>
      </c>
      <c r="J2558" t="s">
        <v>379</v>
      </c>
      <c r="K2558" t="s">
        <v>716</v>
      </c>
      <c r="L2558">
        <v>11134.26</v>
      </c>
      <c r="M2558">
        <v>3</v>
      </c>
      <c r="N2558">
        <v>0.05</v>
      </c>
      <c r="O2558">
        <v>3120.88</v>
      </c>
    </row>
    <row r="2559" spans="1:15" x14ac:dyDescent="0.3">
      <c r="A2559" t="s">
        <v>4532</v>
      </c>
      <c r="B2559" t="s">
        <v>709</v>
      </c>
      <c r="C2559" t="s">
        <v>1555</v>
      </c>
      <c r="D2559" t="s">
        <v>102</v>
      </c>
      <c r="E2559" t="s">
        <v>1188</v>
      </c>
      <c r="F2559" t="s">
        <v>80</v>
      </c>
      <c r="G2559" t="s">
        <v>53</v>
      </c>
      <c r="H2559" t="s">
        <v>110</v>
      </c>
      <c r="I2559" t="s">
        <v>55</v>
      </c>
      <c r="J2559" t="s">
        <v>65</v>
      </c>
      <c r="K2559" t="s">
        <v>130</v>
      </c>
      <c r="L2559">
        <v>9074.4</v>
      </c>
      <c r="M2559">
        <v>8</v>
      </c>
      <c r="N2559">
        <v>0.2</v>
      </c>
      <c r="O2559">
        <v>1422.85</v>
      </c>
    </row>
    <row r="2560" spans="1:15" x14ac:dyDescent="0.3">
      <c r="A2560" t="s">
        <v>4533</v>
      </c>
      <c r="B2560" t="s">
        <v>3257</v>
      </c>
      <c r="C2560" t="s">
        <v>3761</v>
      </c>
      <c r="D2560" t="s">
        <v>61</v>
      </c>
      <c r="E2560" t="s">
        <v>1574</v>
      </c>
      <c r="F2560" t="s">
        <v>80</v>
      </c>
      <c r="G2560" t="s">
        <v>63</v>
      </c>
      <c r="H2560" t="s">
        <v>64</v>
      </c>
      <c r="I2560" t="s">
        <v>83</v>
      </c>
      <c r="J2560" t="s">
        <v>449</v>
      </c>
      <c r="K2560" t="s">
        <v>775</v>
      </c>
      <c r="L2560">
        <v>20190.87</v>
      </c>
      <c r="M2560">
        <v>3</v>
      </c>
      <c r="N2560">
        <v>0.1</v>
      </c>
      <c r="O2560">
        <v>2962.04</v>
      </c>
    </row>
    <row r="2561" spans="1:15" x14ac:dyDescent="0.3">
      <c r="A2561" t="s">
        <v>4534</v>
      </c>
      <c r="B2561" t="s">
        <v>822</v>
      </c>
      <c r="C2561" t="s">
        <v>1385</v>
      </c>
      <c r="D2561" t="s">
        <v>102</v>
      </c>
      <c r="E2561" t="s">
        <v>261</v>
      </c>
      <c r="F2561" t="s">
        <v>52</v>
      </c>
      <c r="G2561" t="s">
        <v>72</v>
      </c>
      <c r="H2561" t="s">
        <v>104</v>
      </c>
      <c r="I2561" t="s">
        <v>83</v>
      </c>
      <c r="J2561" t="s">
        <v>449</v>
      </c>
      <c r="K2561" t="s">
        <v>775</v>
      </c>
      <c r="L2561">
        <v>68915.34</v>
      </c>
      <c r="M2561">
        <v>9</v>
      </c>
      <c r="N2561">
        <v>0.05</v>
      </c>
      <c r="O2561">
        <v>10246.17</v>
      </c>
    </row>
    <row r="2562" spans="1:15" x14ac:dyDescent="0.3">
      <c r="A2562" t="s">
        <v>4535</v>
      </c>
      <c r="B2562" t="s">
        <v>1439</v>
      </c>
      <c r="C2562" t="s">
        <v>1480</v>
      </c>
      <c r="D2562" t="s">
        <v>102</v>
      </c>
      <c r="E2562" t="s">
        <v>1891</v>
      </c>
      <c r="F2562" t="s">
        <v>71</v>
      </c>
      <c r="G2562" t="s">
        <v>81</v>
      </c>
      <c r="H2562" t="s">
        <v>82</v>
      </c>
      <c r="I2562" t="s">
        <v>83</v>
      </c>
      <c r="J2562" t="s">
        <v>449</v>
      </c>
      <c r="K2562" t="s">
        <v>681</v>
      </c>
      <c r="L2562">
        <v>3803.12</v>
      </c>
      <c r="M2562">
        <v>1</v>
      </c>
      <c r="N2562">
        <v>0.15</v>
      </c>
      <c r="O2562">
        <v>1052.3599999999999</v>
      </c>
    </row>
    <row r="2563" spans="1:15" x14ac:dyDescent="0.3">
      <c r="A2563" t="s">
        <v>4536</v>
      </c>
      <c r="B2563" t="s">
        <v>599</v>
      </c>
      <c r="C2563" t="s">
        <v>292</v>
      </c>
      <c r="D2563" t="s">
        <v>50</v>
      </c>
      <c r="E2563" t="s">
        <v>171</v>
      </c>
      <c r="F2563" t="s">
        <v>52</v>
      </c>
      <c r="G2563" t="s">
        <v>81</v>
      </c>
      <c r="H2563" t="s">
        <v>284</v>
      </c>
      <c r="I2563" t="s">
        <v>118</v>
      </c>
      <c r="J2563" t="s">
        <v>191</v>
      </c>
      <c r="K2563" t="s">
        <v>290</v>
      </c>
      <c r="L2563">
        <v>2756.45</v>
      </c>
      <c r="M2563">
        <v>5</v>
      </c>
      <c r="N2563">
        <v>0</v>
      </c>
      <c r="O2563">
        <v>794.04</v>
      </c>
    </row>
    <row r="2564" spans="1:15" x14ac:dyDescent="0.3">
      <c r="A2564" t="s">
        <v>4537</v>
      </c>
      <c r="B2564" t="s">
        <v>1306</v>
      </c>
      <c r="C2564" t="s">
        <v>1597</v>
      </c>
      <c r="D2564" t="s">
        <v>78</v>
      </c>
      <c r="E2564" t="s">
        <v>889</v>
      </c>
      <c r="F2564" t="s">
        <v>71</v>
      </c>
      <c r="G2564" t="s">
        <v>179</v>
      </c>
      <c r="H2564" t="s">
        <v>236</v>
      </c>
      <c r="I2564" t="s">
        <v>96</v>
      </c>
      <c r="J2564" t="s">
        <v>135</v>
      </c>
      <c r="K2564" t="s">
        <v>395</v>
      </c>
      <c r="L2564">
        <v>8733.84</v>
      </c>
      <c r="M2564">
        <v>2</v>
      </c>
      <c r="N2564">
        <v>0.2</v>
      </c>
      <c r="O2564">
        <v>1792.28</v>
      </c>
    </row>
    <row r="2565" spans="1:15" x14ac:dyDescent="0.3">
      <c r="A2565" t="s">
        <v>4538</v>
      </c>
      <c r="B2565" t="s">
        <v>3782</v>
      </c>
      <c r="C2565" t="s">
        <v>3478</v>
      </c>
      <c r="D2565" t="s">
        <v>61</v>
      </c>
      <c r="E2565" t="s">
        <v>1335</v>
      </c>
      <c r="F2565" t="s">
        <v>52</v>
      </c>
      <c r="G2565" t="s">
        <v>72</v>
      </c>
      <c r="H2565" t="s">
        <v>346</v>
      </c>
      <c r="I2565" t="s">
        <v>118</v>
      </c>
      <c r="J2565" t="s">
        <v>303</v>
      </c>
      <c r="K2565" t="s">
        <v>421</v>
      </c>
      <c r="L2565">
        <v>18961.8</v>
      </c>
      <c r="M2565">
        <v>4</v>
      </c>
      <c r="N2565">
        <v>0.05</v>
      </c>
      <c r="O2565">
        <v>6735</v>
      </c>
    </row>
    <row r="2566" spans="1:15" x14ac:dyDescent="0.3">
      <c r="A2566" t="s">
        <v>4539</v>
      </c>
      <c r="B2566" t="s">
        <v>1801</v>
      </c>
      <c r="C2566" t="s">
        <v>1377</v>
      </c>
      <c r="D2566" t="s">
        <v>50</v>
      </c>
      <c r="E2566" t="s">
        <v>1490</v>
      </c>
      <c r="F2566" t="s">
        <v>71</v>
      </c>
      <c r="G2566" t="s">
        <v>63</v>
      </c>
      <c r="H2566" t="s">
        <v>213</v>
      </c>
      <c r="I2566" t="s">
        <v>55</v>
      </c>
      <c r="J2566" t="s">
        <v>173</v>
      </c>
      <c r="K2566" t="s">
        <v>780</v>
      </c>
      <c r="L2566">
        <v>6298.62</v>
      </c>
      <c r="M2566">
        <v>2</v>
      </c>
      <c r="N2566">
        <v>0.05</v>
      </c>
      <c r="O2566">
        <v>1890.5</v>
      </c>
    </row>
    <row r="2567" spans="1:15" x14ac:dyDescent="0.3">
      <c r="A2567" t="s">
        <v>4540</v>
      </c>
      <c r="B2567" t="s">
        <v>1179</v>
      </c>
      <c r="C2567" t="s">
        <v>68</v>
      </c>
      <c r="D2567" t="s">
        <v>102</v>
      </c>
      <c r="E2567" t="s">
        <v>1952</v>
      </c>
      <c r="F2567" t="s">
        <v>52</v>
      </c>
      <c r="G2567" t="s">
        <v>81</v>
      </c>
      <c r="H2567" t="s">
        <v>186</v>
      </c>
      <c r="I2567" t="s">
        <v>83</v>
      </c>
      <c r="J2567" t="s">
        <v>156</v>
      </c>
      <c r="K2567" t="s">
        <v>208</v>
      </c>
      <c r="L2567">
        <v>36130.32</v>
      </c>
      <c r="M2567">
        <v>4</v>
      </c>
      <c r="N2567">
        <v>0.1</v>
      </c>
      <c r="O2567">
        <v>9566.07</v>
      </c>
    </row>
    <row r="2568" spans="1:15" x14ac:dyDescent="0.3">
      <c r="A2568" t="s">
        <v>4541</v>
      </c>
      <c r="B2568" t="s">
        <v>397</v>
      </c>
      <c r="C2568" t="s">
        <v>398</v>
      </c>
      <c r="D2568" t="s">
        <v>61</v>
      </c>
      <c r="E2568" t="s">
        <v>3232</v>
      </c>
      <c r="F2568" t="s">
        <v>71</v>
      </c>
      <c r="G2568" t="s">
        <v>81</v>
      </c>
      <c r="H2568" t="s">
        <v>186</v>
      </c>
      <c r="I2568" t="s">
        <v>96</v>
      </c>
      <c r="J2568" t="s">
        <v>166</v>
      </c>
      <c r="K2568" t="s">
        <v>337</v>
      </c>
      <c r="L2568">
        <v>88689.12</v>
      </c>
      <c r="M2568">
        <v>8</v>
      </c>
      <c r="N2568">
        <v>0.1</v>
      </c>
      <c r="O2568">
        <v>14671.59</v>
      </c>
    </row>
    <row r="2569" spans="1:15" x14ac:dyDescent="0.3">
      <c r="A2569" t="s">
        <v>4542</v>
      </c>
      <c r="B2569" t="s">
        <v>2222</v>
      </c>
      <c r="C2569" t="s">
        <v>4384</v>
      </c>
      <c r="D2569" t="s">
        <v>102</v>
      </c>
      <c r="E2569" t="s">
        <v>355</v>
      </c>
      <c r="F2569" t="s">
        <v>52</v>
      </c>
      <c r="G2569" t="s">
        <v>53</v>
      </c>
      <c r="H2569" t="s">
        <v>54</v>
      </c>
      <c r="I2569" t="s">
        <v>83</v>
      </c>
      <c r="J2569" t="s">
        <v>379</v>
      </c>
      <c r="K2569" t="s">
        <v>380</v>
      </c>
      <c r="L2569">
        <v>2452.35</v>
      </c>
      <c r="M2569">
        <v>3</v>
      </c>
      <c r="N2569">
        <v>0.2</v>
      </c>
      <c r="O2569">
        <v>551.02</v>
      </c>
    </row>
    <row r="2570" spans="1:15" x14ac:dyDescent="0.3">
      <c r="A2570" t="s">
        <v>4543</v>
      </c>
      <c r="B2570" t="s">
        <v>215</v>
      </c>
      <c r="C2570" t="s">
        <v>1530</v>
      </c>
      <c r="D2570" t="s">
        <v>78</v>
      </c>
      <c r="E2570" t="s">
        <v>1328</v>
      </c>
      <c r="F2570" t="s">
        <v>71</v>
      </c>
      <c r="G2570" t="s">
        <v>72</v>
      </c>
      <c r="H2570" t="s">
        <v>73</v>
      </c>
      <c r="I2570" t="s">
        <v>96</v>
      </c>
      <c r="J2570" t="s">
        <v>111</v>
      </c>
      <c r="K2570" t="s">
        <v>225</v>
      </c>
      <c r="L2570">
        <v>99670.64</v>
      </c>
      <c r="M2570">
        <v>8</v>
      </c>
      <c r="N2570">
        <v>0.05</v>
      </c>
      <c r="O2570">
        <v>31233.74</v>
      </c>
    </row>
    <row r="2571" spans="1:15" x14ac:dyDescent="0.3">
      <c r="A2571" t="s">
        <v>4544</v>
      </c>
      <c r="B2571" t="s">
        <v>2537</v>
      </c>
      <c r="C2571" t="s">
        <v>3274</v>
      </c>
      <c r="D2571" t="s">
        <v>50</v>
      </c>
      <c r="E2571" t="s">
        <v>3504</v>
      </c>
      <c r="F2571" t="s">
        <v>80</v>
      </c>
      <c r="G2571" t="s">
        <v>63</v>
      </c>
      <c r="H2571" t="s">
        <v>64</v>
      </c>
      <c r="I2571" t="s">
        <v>55</v>
      </c>
      <c r="J2571" t="s">
        <v>65</v>
      </c>
      <c r="K2571" t="s">
        <v>130</v>
      </c>
      <c r="L2571">
        <v>79021.919999999998</v>
      </c>
      <c r="M2571">
        <v>6</v>
      </c>
      <c r="N2571">
        <v>0.1</v>
      </c>
      <c r="O2571">
        <v>19380.150000000001</v>
      </c>
    </row>
    <row r="2572" spans="1:15" x14ac:dyDescent="0.3">
      <c r="A2572" t="s">
        <v>4545</v>
      </c>
      <c r="B2572" t="s">
        <v>2998</v>
      </c>
      <c r="C2572" t="s">
        <v>1153</v>
      </c>
      <c r="D2572" t="s">
        <v>50</v>
      </c>
      <c r="E2572" t="s">
        <v>221</v>
      </c>
      <c r="F2572" t="s">
        <v>52</v>
      </c>
      <c r="G2572" t="s">
        <v>63</v>
      </c>
      <c r="H2572" t="s">
        <v>172</v>
      </c>
      <c r="I2572" t="s">
        <v>55</v>
      </c>
      <c r="J2572" t="s">
        <v>141</v>
      </c>
      <c r="K2572" t="s">
        <v>978</v>
      </c>
      <c r="L2572">
        <v>45470.35</v>
      </c>
      <c r="M2572">
        <v>5</v>
      </c>
      <c r="N2572">
        <v>0.05</v>
      </c>
      <c r="O2572">
        <v>10977.08</v>
      </c>
    </row>
    <row r="2573" spans="1:15" x14ac:dyDescent="0.3">
      <c r="A2573" t="s">
        <v>4546</v>
      </c>
      <c r="B2573" t="s">
        <v>3917</v>
      </c>
      <c r="C2573" t="s">
        <v>2326</v>
      </c>
      <c r="D2573" t="s">
        <v>78</v>
      </c>
      <c r="E2573" t="s">
        <v>2245</v>
      </c>
      <c r="F2573" t="s">
        <v>71</v>
      </c>
      <c r="G2573" t="s">
        <v>53</v>
      </c>
      <c r="H2573" t="s">
        <v>90</v>
      </c>
      <c r="I2573" t="s">
        <v>96</v>
      </c>
      <c r="J2573" t="s">
        <v>166</v>
      </c>
      <c r="K2573" t="s">
        <v>167</v>
      </c>
      <c r="L2573">
        <v>43984.17</v>
      </c>
      <c r="M2573">
        <v>3</v>
      </c>
      <c r="N2573">
        <v>0.25</v>
      </c>
      <c r="O2573">
        <v>9333.49</v>
      </c>
    </row>
    <row r="2574" spans="1:15" x14ac:dyDescent="0.3">
      <c r="A2574" t="s">
        <v>4547</v>
      </c>
      <c r="B2574" t="s">
        <v>803</v>
      </c>
      <c r="C2574" t="s">
        <v>87</v>
      </c>
      <c r="D2574" t="s">
        <v>78</v>
      </c>
      <c r="E2574" t="s">
        <v>820</v>
      </c>
      <c r="F2574" t="s">
        <v>80</v>
      </c>
      <c r="G2574" t="s">
        <v>72</v>
      </c>
      <c r="H2574" t="s">
        <v>104</v>
      </c>
      <c r="I2574" t="s">
        <v>55</v>
      </c>
      <c r="J2574" t="s">
        <v>141</v>
      </c>
      <c r="K2574" t="s">
        <v>978</v>
      </c>
      <c r="L2574">
        <v>65046.18</v>
      </c>
      <c r="M2574">
        <v>6</v>
      </c>
      <c r="N2574">
        <v>0.05</v>
      </c>
      <c r="O2574">
        <v>14308.84</v>
      </c>
    </row>
    <row r="2575" spans="1:15" x14ac:dyDescent="0.3">
      <c r="A2575" t="s">
        <v>4548</v>
      </c>
      <c r="B2575" t="s">
        <v>3492</v>
      </c>
      <c r="C2575" t="s">
        <v>1877</v>
      </c>
      <c r="D2575" t="s">
        <v>50</v>
      </c>
      <c r="E2575" t="s">
        <v>3266</v>
      </c>
      <c r="F2575" t="s">
        <v>80</v>
      </c>
      <c r="G2575" t="s">
        <v>179</v>
      </c>
      <c r="H2575" t="s">
        <v>236</v>
      </c>
      <c r="I2575" t="s">
        <v>96</v>
      </c>
      <c r="J2575" t="s">
        <v>166</v>
      </c>
      <c r="K2575" t="s">
        <v>762</v>
      </c>
      <c r="L2575">
        <v>118287</v>
      </c>
      <c r="M2575">
        <v>9</v>
      </c>
      <c r="N2575">
        <v>0.2</v>
      </c>
      <c r="O2575">
        <v>14855.71</v>
      </c>
    </row>
    <row r="2576" spans="1:15" x14ac:dyDescent="0.3">
      <c r="A2576" t="s">
        <v>4549</v>
      </c>
      <c r="B2576" t="s">
        <v>755</v>
      </c>
      <c r="C2576" t="s">
        <v>2521</v>
      </c>
      <c r="D2576" t="s">
        <v>61</v>
      </c>
      <c r="E2576" t="s">
        <v>425</v>
      </c>
      <c r="F2576" t="s">
        <v>80</v>
      </c>
      <c r="G2576" t="s">
        <v>81</v>
      </c>
      <c r="H2576" t="s">
        <v>186</v>
      </c>
      <c r="I2576" t="s">
        <v>83</v>
      </c>
      <c r="J2576" t="s">
        <v>449</v>
      </c>
      <c r="K2576" t="s">
        <v>450</v>
      </c>
      <c r="L2576">
        <v>11581.62</v>
      </c>
      <c r="M2576">
        <v>1</v>
      </c>
      <c r="N2576">
        <v>0.2</v>
      </c>
      <c r="O2576">
        <v>2987.23</v>
      </c>
    </row>
    <row r="2577" spans="1:15" x14ac:dyDescent="0.3">
      <c r="A2577" t="s">
        <v>4550</v>
      </c>
      <c r="B2577" t="s">
        <v>1639</v>
      </c>
      <c r="C2577" t="s">
        <v>281</v>
      </c>
      <c r="D2577" t="s">
        <v>61</v>
      </c>
      <c r="E2577" t="s">
        <v>536</v>
      </c>
      <c r="F2577" t="s">
        <v>52</v>
      </c>
      <c r="G2577" t="s">
        <v>63</v>
      </c>
      <c r="H2577" t="s">
        <v>64</v>
      </c>
      <c r="I2577" t="s">
        <v>96</v>
      </c>
      <c r="J2577" t="s">
        <v>111</v>
      </c>
      <c r="K2577" t="s">
        <v>112</v>
      </c>
      <c r="L2577">
        <v>28301.279999999999</v>
      </c>
      <c r="M2577">
        <v>2</v>
      </c>
      <c r="N2577">
        <v>0</v>
      </c>
      <c r="O2577">
        <v>4580.8100000000004</v>
      </c>
    </row>
    <row r="2578" spans="1:15" x14ac:dyDescent="0.3">
      <c r="A2578" t="s">
        <v>4551</v>
      </c>
      <c r="B2578" t="s">
        <v>928</v>
      </c>
      <c r="C2578" t="s">
        <v>3309</v>
      </c>
      <c r="D2578" t="s">
        <v>102</v>
      </c>
      <c r="E2578" t="s">
        <v>1527</v>
      </c>
      <c r="F2578" t="s">
        <v>52</v>
      </c>
      <c r="G2578" t="s">
        <v>179</v>
      </c>
      <c r="H2578" t="s">
        <v>236</v>
      </c>
      <c r="I2578" t="s">
        <v>118</v>
      </c>
      <c r="J2578" t="s">
        <v>230</v>
      </c>
      <c r="K2578" t="s">
        <v>356</v>
      </c>
      <c r="L2578">
        <v>14462.21</v>
      </c>
      <c r="M2578">
        <v>7</v>
      </c>
      <c r="N2578">
        <v>0.1</v>
      </c>
      <c r="O2578">
        <v>4228.18</v>
      </c>
    </row>
    <row r="2579" spans="1:15" x14ac:dyDescent="0.3">
      <c r="A2579" t="s">
        <v>4552</v>
      </c>
      <c r="B2579" t="s">
        <v>1424</v>
      </c>
      <c r="C2579" t="s">
        <v>376</v>
      </c>
      <c r="D2579" t="s">
        <v>78</v>
      </c>
      <c r="E2579" t="s">
        <v>1367</v>
      </c>
      <c r="F2579" t="s">
        <v>71</v>
      </c>
      <c r="G2579" t="s">
        <v>63</v>
      </c>
      <c r="H2579" t="s">
        <v>213</v>
      </c>
      <c r="I2579" t="s">
        <v>55</v>
      </c>
      <c r="J2579" t="s">
        <v>173</v>
      </c>
      <c r="K2579" t="s">
        <v>203</v>
      </c>
      <c r="L2579">
        <v>63496.35</v>
      </c>
      <c r="M2579">
        <v>9</v>
      </c>
      <c r="N2579">
        <v>0</v>
      </c>
      <c r="O2579">
        <v>21732.73</v>
      </c>
    </row>
    <row r="2580" spans="1:15" x14ac:dyDescent="0.3">
      <c r="A2580" t="s">
        <v>4553</v>
      </c>
      <c r="B2580" t="s">
        <v>195</v>
      </c>
      <c r="C2580" t="s">
        <v>2018</v>
      </c>
      <c r="D2580" t="s">
        <v>102</v>
      </c>
      <c r="E2580" t="s">
        <v>207</v>
      </c>
      <c r="F2580" t="s">
        <v>80</v>
      </c>
      <c r="G2580" t="s">
        <v>72</v>
      </c>
      <c r="H2580" t="s">
        <v>104</v>
      </c>
      <c r="I2580" t="s">
        <v>55</v>
      </c>
      <c r="J2580" t="s">
        <v>56</v>
      </c>
      <c r="K2580" t="s">
        <v>57</v>
      </c>
      <c r="L2580">
        <v>14273.31</v>
      </c>
      <c r="M2580">
        <v>3</v>
      </c>
      <c r="N2580">
        <v>0.15</v>
      </c>
      <c r="O2580">
        <v>2852.89</v>
      </c>
    </row>
    <row r="2581" spans="1:15" x14ac:dyDescent="0.3">
      <c r="A2581" t="s">
        <v>4554</v>
      </c>
      <c r="B2581" t="s">
        <v>2867</v>
      </c>
      <c r="C2581" t="s">
        <v>132</v>
      </c>
      <c r="D2581" t="s">
        <v>102</v>
      </c>
      <c r="E2581" t="s">
        <v>468</v>
      </c>
      <c r="F2581" t="s">
        <v>80</v>
      </c>
      <c r="G2581" t="s">
        <v>81</v>
      </c>
      <c r="H2581" t="s">
        <v>284</v>
      </c>
      <c r="I2581" t="s">
        <v>55</v>
      </c>
      <c r="J2581" t="s">
        <v>141</v>
      </c>
      <c r="K2581" t="s">
        <v>142</v>
      </c>
      <c r="L2581">
        <v>132683.94</v>
      </c>
      <c r="M2581">
        <v>9</v>
      </c>
      <c r="N2581">
        <v>0.15</v>
      </c>
      <c r="O2581">
        <v>32641.45</v>
      </c>
    </row>
    <row r="2582" spans="1:15" x14ac:dyDescent="0.3">
      <c r="A2582" t="s">
        <v>4555</v>
      </c>
      <c r="B2582" t="s">
        <v>1633</v>
      </c>
      <c r="C2582" t="s">
        <v>1938</v>
      </c>
      <c r="D2582" t="s">
        <v>61</v>
      </c>
      <c r="E2582" t="s">
        <v>4013</v>
      </c>
      <c r="F2582" t="s">
        <v>80</v>
      </c>
      <c r="G2582" t="s">
        <v>53</v>
      </c>
      <c r="H2582" t="s">
        <v>90</v>
      </c>
      <c r="I2582" t="s">
        <v>96</v>
      </c>
      <c r="J2582" t="s">
        <v>111</v>
      </c>
      <c r="K2582" t="s">
        <v>112</v>
      </c>
      <c r="L2582">
        <v>17945.46</v>
      </c>
      <c r="M2582">
        <v>9</v>
      </c>
      <c r="N2582">
        <v>0.25</v>
      </c>
      <c r="O2582">
        <v>4738.78</v>
      </c>
    </row>
    <row r="2583" spans="1:15" x14ac:dyDescent="0.3">
      <c r="A2583" t="s">
        <v>4556</v>
      </c>
      <c r="B2583" t="s">
        <v>994</v>
      </c>
      <c r="C2583" t="s">
        <v>3472</v>
      </c>
      <c r="D2583" t="s">
        <v>102</v>
      </c>
      <c r="E2583" t="s">
        <v>2065</v>
      </c>
      <c r="F2583" t="s">
        <v>52</v>
      </c>
      <c r="G2583" t="s">
        <v>53</v>
      </c>
      <c r="H2583" t="s">
        <v>54</v>
      </c>
      <c r="I2583" t="s">
        <v>118</v>
      </c>
      <c r="J2583" t="s">
        <v>230</v>
      </c>
      <c r="K2583" t="s">
        <v>231</v>
      </c>
      <c r="L2583">
        <v>85895.18</v>
      </c>
      <c r="M2583">
        <v>7</v>
      </c>
      <c r="N2583">
        <v>0</v>
      </c>
      <c r="O2583">
        <v>23404.19</v>
      </c>
    </row>
    <row r="2584" spans="1:15" x14ac:dyDescent="0.3">
      <c r="A2584" t="s">
        <v>4557</v>
      </c>
      <c r="B2584" t="s">
        <v>1565</v>
      </c>
      <c r="C2584" t="s">
        <v>4558</v>
      </c>
      <c r="D2584" t="s">
        <v>102</v>
      </c>
      <c r="E2584" t="s">
        <v>1195</v>
      </c>
      <c r="F2584" t="s">
        <v>52</v>
      </c>
      <c r="G2584" t="s">
        <v>63</v>
      </c>
      <c r="H2584" t="s">
        <v>213</v>
      </c>
      <c r="I2584" t="s">
        <v>55</v>
      </c>
      <c r="J2584" t="s">
        <v>65</v>
      </c>
      <c r="K2584" t="s">
        <v>325</v>
      </c>
      <c r="L2584">
        <v>54288.88</v>
      </c>
      <c r="M2584">
        <v>4</v>
      </c>
      <c r="N2584">
        <v>0.15</v>
      </c>
      <c r="O2584">
        <v>15334.03</v>
      </c>
    </row>
    <row r="2585" spans="1:15" x14ac:dyDescent="0.3">
      <c r="A2585" t="s">
        <v>4559</v>
      </c>
      <c r="B2585" t="s">
        <v>1611</v>
      </c>
      <c r="C2585" t="s">
        <v>2237</v>
      </c>
      <c r="D2585" t="s">
        <v>102</v>
      </c>
      <c r="E2585" t="s">
        <v>637</v>
      </c>
      <c r="F2585" t="s">
        <v>52</v>
      </c>
      <c r="G2585" t="s">
        <v>72</v>
      </c>
      <c r="H2585" t="s">
        <v>104</v>
      </c>
      <c r="I2585" t="s">
        <v>96</v>
      </c>
      <c r="J2585" t="s">
        <v>135</v>
      </c>
      <c r="K2585" t="s">
        <v>275</v>
      </c>
      <c r="L2585">
        <v>26310.04</v>
      </c>
      <c r="M2585">
        <v>2</v>
      </c>
      <c r="N2585">
        <v>0.25</v>
      </c>
      <c r="O2585">
        <v>7129.19</v>
      </c>
    </row>
    <row r="2586" spans="1:15" x14ac:dyDescent="0.3">
      <c r="A2586" t="s">
        <v>4560</v>
      </c>
      <c r="B2586" t="s">
        <v>2891</v>
      </c>
      <c r="C2586" t="s">
        <v>1342</v>
      </c>
      <c r="D2586" t="s">
        <v>78</v>
      </c>
      <c r="E2586" t="s">
        <v>1434</v>
      </c>
      <c r="F2586" t="s">
        <v>80</v>
      </c>
      <c r="G2586" t="s">
        <v>81</v>
      </c>
      <c r="H2586" t="s">
        <v>82</v>
      </c>
      <c r="I2586" t="s">
        <v>55</v>
      </c>
      <c r="J2586" t="s">
        <v>65</v>
      </c>
      <c r="K2586" t="s">
        <v>130</v>
      </c>
      <c r="L2586">
        <v>2599.73</v>
      </c>
      <c r="M2586">
        <v>7</v>
      </c>
      <c r="N2586">
        <v>0</v>
      </c>
      <c r="O2586">
        <v>878.81</v>
      </c>
    </row>
    <row r="2587" spans="1:15" x14ac:dyDescent="0.3">
      <c r="A2587" t="s">
        <v>4561</v>
      </c>
      <c r="B2587" t="s">
        <v>2595</v>
      </c>
      <c r="C2587" t="s">
        <v>2627</v>
      </c>
      <c r="D2587" t="s">
        <v>61</v>
      </c>
      <c r="E2587" t="s">
        <v>171</v>
      </c>
      <c r="F2587" t="s">
        <v>71</v>
      </c>
      <c r="G2587" t="s">
        <v>53</v>
      </c>
      <c r="H2587" t="s">
        <v>110</v>
      </c>
      <c r="I2587" t="s">
        <v>55</v>
      </c>
      <c r="J2587" t="s">
        <v>141</v>
      </c>
      <c r="K2587" t="s">
        <v>978</v>
      </c>
      <c r="L2587">
        <v>29314.77</v>
      </c>
      <c r="M2587">
        <v>3</v>
      </c>
      <c r="N2587">
        <v>0.15</v>
      </c>
      <c r="O2587">
        <v>5082.09</v>
      </c>
    </row>
    <row r="2588" spans="1:15" x14ac:dyDescent="0.3">
      <c r="A2588" t="s">
        <v>4562</v>
      </c>
      <c r="B2588" t="s">
        <v>556</v>
      </c>
      <c r="C2588" t="s">
        <v>2254</v>
      </c>
      <c r="D2588" t="s">
        <v>61</v>
      </c>
      <c r="E2588" t="s">
        <v>1171</v>
      </c>
      <c r="F2588" t="s">
        <v>80</v>
      </c>
      <c r="G2588" t="s">
        <v>72</v>
      </c>
      <c r="H2588" t="s">
        <v>104</v>
      </c>
      <c r="I2588" t="s">
        <v>118</v>
      </c>
      <c r="J2588" t="s">
        <v>119</v>
      </c>
      <c r="K2588" t="s">
        <v>120</v>
      </c>
      <c r="L2588">
        <v>25042.58</v>
      </c>
      <c r="M2588">
        <v>2</v>
      </c>
      <c r="N2588">
        <v>0</v>
      </c>
      <c r="O2588">
        <v>3986.02</v>
      </c>
    </row>
    <row r="2589" spans="1:15" x14ac:dyDescent="0.3">
      <c r="A2589" t="s">
        <v>4563</v>
      </c>
      <c r="B2589" t="s">
        <v>3308</v>
      </c>
      <c r="C2589" t="s">
        <v>101</v>
      </c>
      <c r="D2589" t="s">
        <v>78</v>
      </c>
      <c r="E2589" t="s">
        <v>350</v>
      </c>
      <c r="F2589" t="s">
        <v>71</v>
      </c>
      <c r="G2589" t="s">
        <v>81</v>
      </c>
      <c r="H2589" t="s">
        <v>95</v>
      </c>
      <c r="I2589" t="s">
        <v>118</v>
      </c>
      <c r="J2589" t="s">
        <v>230</v>
      </c>
      <c r="K2589" t="s">
        <v>356</v>
      </c>
      <c r="L2589">
        <v>91961.52</v>
      </c>
      <c r="M2589">
        <v>8</v>
      </c>
      <c r="N2589">
        <v>0.1</v>
      </c>
      <c r="O2589">
        <v>22029.759999999998</v>
      </c>
    </row>
    <row r="2590" spans="1:15" x14ac:dyDescent="0.3">
      <c r="A2590" t="s">
        <v>4564</v>
      </c>
      <c r="B2590" t="s">
        <v>623</v>
      </c>
      <c r="C2590" t="s">
        <v>2237</v>
      </c>
      <c r="D2590" t="s">
        <v>61</v>
      </c>
      <c r="E2590" t="s">
        <v>1929</v>
      </c>
      <c r="F2590" t="s">
        <v>52</v>
      </c>
      <c r="G2590" t="s">
        <v>179</v>
      </c>
      <c r="H2590" t="s">
        <v>180</v>
      </c>
      <c r="I2590" t="s">
        <v>118</v>
      </c>
      <c r="J2590" t="s">
        <v>230</v>
      </c>
      <c r="K2590" t="s">
        <v>356</v>
      </c>
      <c r="L2590">
        <v>36078.81</v>
      </c>
      <c r="M2590">
        <v>3</v>
      </c>
      <c r="N2590">
        <v>0.05</v>
      </c>
      <c r="O2590">
        <v>12040.3</v>
      </c>
    </row>
    <row r="2591" spans="1:15" x14ac:dyDescent="0.3">
      <c r="A2591" t="s">
        <v>4565</v>
      </c>
      <c r="B2591" t="s">
        <v>2343</v>
      </c>
      <c r="C2591" t="s">
        <v>2290</v>
      </c>
      <c r="D2591" t="s">
        <v>61</v>
      </c>
      <c r="E2591" t="s">
        <v>2752</v>
      </c>
      <c r="F2591" t="s">
        <v>52</v>
      </c>
      <c r="G2591" t="s">
        <v>53</v>
      </c>
      <c r="H2591" t="s">
        <v>90</v>
      </c>
      <c r="I2591" t="s">
        <v>83</v>
      </c>
      <c r="J2591" t="s">
        <v>449</v>
      </c>
      <c r="K2591" t="s">
        <v>450</v>
      </c>
      <c r="L2591">
        <v>13905.65</v>
      </c>
      <c r="M2591">
        <v>1</v>
      </c>
      <c r="N2591">
        <v>0.15</v>
      </c>
      <c r="O2591">
        <v>3793.71</v>
      </c>
    </row>
    <row r="2592" spans="1:15" x14ac:dyDescent="0.3">
      <c r="A2592" t="s">
        <v>4566</v>
      </c>
      <c r="B2592" t="s">
        <v>640</v>
      </c>
      <c r="C2592" t="s">
        <v>1817</v>
      </c>
      <c r="D2592" t="s">
        <v>50</v>
      </c>
      <c r="E2592" t="s">
        <v>2373</v>
      </c>
      <c r="F2592" t="s">
        <v>52</v>
      </c>
      <c r="G2592" t="s">
        <v>72</v>
      </c>
      <c r="H2592" t="s">
        <v>73</v>
      </c>
      <c r="I2592" t="s">
        <v>118</v>
      </c>
      <c r="J2592" t="s">
        <v>303</v>
      </c>
      <c r="K2592" t="s">
        <v>491</v>
      </c>
      <c r="L2592">
        <v>13054.14</v>
      </c>
      <c r="M2592">
        <v>3</v>
      </c>
      <c r="N2592">
        <v>0.25</v>
      </c>
      <c r="O2592">
        <v>2757.62</v>
      </c>
    </row>
    <row r="2593" spans="1:15" x14ac:dyDescent="0.3">
      <c r="A2593" t="s">
        <v>4567</v>
      </c>
      <c r="B2593" t="s">
        <v>770</v>
      </c>
      <c r="C2593" t="s">
        <v>1646</v>
      </c>
      <c r="D2593" t="s">
        <v>78</v>
      </c>
      <c r="E2593" t="s">
        <v>1292</v>
      </c>
      <c r="F2593" t="s">
        <v>80</v>
      </c>
      <c r="G2593" t="s">
        <v>63</v>
      </c>
      <c r="H2593" t="s">
        <v>64</v>
      </c>
      <c r="I2593" t="s">
        <v>83</v>
      </c>
      <c r="J2593" t="s">
        <v>449</v>
      </c>
      <c r="K2593" t="s">
        <v>450</v>
      </c>
      <c r="L2593">
        <v>30647.47</v>
      </c>
      <c r="M2593">
        <v>7</v>
      </c>
      <c r="N2593">
        <v>0</v>
      </c>
      <c r="O2593">
        <v>11885.02</v>
      </c>
    </row>
    <row r="2594" spans="1:15" x14ac:dyDescent="0.3">
      <c r="A2594" t="s">
        <v>4568</v>
      </c>
      <c r="B2594" t="s">
        <v>2848</v>
      </c>
      <c r="C2594" t="s">
        <v>1699</v>
      </c>
      <c r="D2594" t="s">
        <v>61</v>
      </c>
      <c r="E2594" t="s">
        <v>513</v>
      </c>
      <c r="F2594" t="s">
        <v>80</v>
      </c>
      <c r="G2594" t="s">
        <v>63</v>
      </c>
      <c r="H2594" t="s">
        <v>172</v>
      </c>
      <c r="I2594" t="s">
        <v>96</v>
      </c>
      <c r="J2594" t="s">
        <v>97</v>
      </c>
      <c r="K2594" t="s">
        <v>181</v>
      </c>
      <c r="L2594">
        <v>30212.880000000001</v>
      </c>
      <c r="M2594">
        <v>4</v>
      </c>
      <c r="N2594">
        <v>0.2</v>
      </c>
      <c r="O2594">
        <v>8291.2000000000007</v>
      </c>
    </row>
    <row r="2595" spans="1:15" x14ac:dyDescent="0.3">
      <c r="A2595" t="s">
        <v>4569</v>
      </c>
      <c r="B2595" t="s">
        <v>505</v>
      </c>
      <c r="C2595" t="s">
        <v>519</v>
      </c>
      <c r="D2595" t="s">
        <v>78</v>
      </c>
      <c r="E2595" t="s">
        <v>2025</v>
      </c>
      <c r="F2595" t="s">
        <v>80</v>
      </c>
      <c r="G2595" t="s">
        <v>81</v>
      </c>
      <c r="H2595" t="s">
        <v>284</v>
      </c>
      <c r="I2595" t="s">
        <v>55</v>
      </c>
      <c r="J2595" t="s">
        <v>173</v>
      </c>
      <c r="K2595" t="s">
        <v>780</v>
      </c>
      <c r="L2595">
        <v>7123.27</v>
      </c>
      <c r="M2595">
        <v>1</v>
      </c>
      <c r="N2595">
        <v>0.1</v>
      </c>
      <c r="O2595">
        <v>2158.4299999999998</v>
      </c>
    </row>
    <row r="2596" spans="1:15" x14ac:dyDescent="0.3">
      <c r="A2596" t="s">
        <v>4570</v>
      </c>
      <c r="B2596" t="s">
        <v>522</v>
      </c>
      <c r="C2596" t="s">
        <v>575</v>
      </c>
      <c r="D2596" t="s">
        <v>61</v>
      </c>
      <c r="E2596" t="s">
        <v>595</v>
      </c>
      <c r="F2596" t="s">
        <v>52</v>
      </c>
      <c r="G2596" t="s">
        <v>81</v>
      </c>
      <c r="H2596" t="s">
        <v>186</v>
      </c>
      <c r="I2596" t="s">
        <v>55</v>
      </c>
      <c r="J2596" t="s">
        <v>65</v>
      </c>
      <c r="K2596" t="s">
        <v>91</v>
      </c>
      <c r="L2596">
        <v>35686.35</v>
      </c>
      <c r="M2596">
        <v>5</v>
      </c>
      <c r="N2596">
        <v>0.15</v>
      </c>
      <c r="O2596">
        <v>7858.88</v>
      </c>
    </row>
    <row r="2597" spans="1:15" x14ac:dyDescent="0.3">
      <c r="A2597" t="s">
        <v>4571</v>
      </c>
      <c r="B2597" t="s">
        <v>783</v>
      </c>
      <c r="C2597" t="s">
        <v>3033</v>
      </c>
      <c r="D2597" t="s">
        <v>78</v>
      </c>
      <c r="E2597" t="s">
        <v>569</v>
      </c>
      <c r="F2597" t="s">
        <v>71</v>
      </c>
      <c r="G2597" t="s">
        <v>53</v>
      </c>
      <c r="H2597" t="s">
        <v>54</v>
      </c>
      <c r="I2597" t="s">
        <v>96</v>
      </c>
      <c r="J2597" t="s">
        <v>111</v>
      </c>
      <c r="K2597" t="s">
        <v>328</v>
      </c>
      <c r="L2597">
        <v>17104.95</v>
      </c>
      <c r="M2597">
        <v>3</v>
      </c>
      <c r="N2597">
        <v>0.25</v>
      </c>
      <c r="O2597">
        <v>2484.8200000000002</v>
      </c>
    </row>
    <row r="2598" spans="1:15" x14ac:dyDescent="0.3">
      <c r="A2598" t="s">
        <v>4572</v>
      </c>
      <c r="B2598" t="s">
        <v>3110</v>
      </c>
      <c r="C2598" t="s">
        <v>1136</v>
      </c>
      <c r="D2598" t="s">
        <v>78</v>
      </c>
      <c r="E2598" t="s">
        <v>1232</v>
      </c>
      <c r="F2598" t="s">
        <v>80</v>
      </c>
      <c r="G2598" t="s">
        <v>179</v>
      </c>
      <c r="H2598" t="s">
        <v>236</v>
      </c>
      <c r="I2598" t="s">
        <v>118</v>
      </c>
      <c r="J2598" t="s">
        <v>303</v>
      </c>
      <c r="K2598" t="s">
        <v>491</v>
      </c>
      <c r="L2598">
        <v>78151.23</v>
      </c>
      <c r="M2598">
        <v>9</v>
      </c>
      <c r="N2598">
        <v>0.05</v>
      </c>
      <c r="O2598">
        <v>16970.64</v>
      </c>
    </row>
    <row r="2599" spans="1:15" x14ac:dyDescent="0.3">
      <c r="A2599" t="s">
        <v>4573</v>
      </c>
      <c r="B2599" t="s">
        <v>2431</v>
      </c>
      <c r="C2599" t="s">
        <v>3395</v>
      </c>
      <c r="D2599" t="s">
        <v>50</v>
      </c>
      <c r="E2599" t="s">
        <v>3504</v>
      </c>
      <c r="F2599" t="s">
        <v>71</v>
      </c>
      <c r="G2599" t="s">
        <v>179</v>
      </c>
      <c r="H2599" t="s">
        <v>236</v>
      </c>
      <c r="I2599" t="s">
        <v>118</v>
      </c>
      <c r="J2599" t="s">
        <v>230</v>
      </c>
      <c r="K2599" t="s">
        <v>351</v>
      </c>
      <c r="L2599">
        <v>105400.1</v>
      </c>
      <c r="M2599">
        <v>10</v>
      </c>
      <c r="N2599">
        <v>0.1</v>
      </c>
      <c r="O2599">
        <v>21076.62</v>
      </c>
    </row>
    <row r="2600" spans="1:15" x14ac:dyDescent="0.3">
      <c r="A2600" t="s">
        <v>4574</v>
      </c>
      <c r="B2600" t="s">
        <v>522</v>
      </c>
      <c r="C2600" t="s">
        <v>3679</v>
      </c>
      <c r="D2600" t="s">
        <v>102</v>
      </c>
      <c r="E2600" t="s">
        <v>124</v>
      </c>
      <c r="F2600" t="s">
        <v>52</v>
      </c>
      <c r="G2600" t="s">
        <v>63</v>
      </c>
      <c r="H2600" t="s">
        <v>172</v>
      </c>
      <c r="I2600" t="s">
        <v>55</v>
      </c>
      <c r="J2600" t="s">
        <v>56</v>
      </c>
      <c r="K2600" t="s">
        <v>74</v>
      </c>
      <c r="L2600">
        <v>51398</v>
      </c>
      <c r="M2600">
        <v>5</v>
      </c>
      <c r="N2600">
        <v>0.25</v>
      </c>
      <c r="O2600">
        <v>7699.87</v>
      </c>
    </row>
    <row r="2601" spans="1:15" x14ac:dyDescent="0.3">
      <c r="A2601" t="s">
        <v>4575</v>
      </c>
      <c r="B2601" t="s">
        <v>2036</v>
      </c>
      <c r="C2601" t="s">
        <v>1850</v>
      </c>
      <c r="D2601" t="s">
        <v>50</v>
      </c>
      <c r="E2601" t="s">
        <v>966</v>
      </c>
      <c r="F2601" t="s">
        <v>52</v>
      </c>
      <c r="G2601" t="s">
        <v>53</v>
      </c>
      <c r="H2601" t="s">
        <v>90</v>
      </c>
      <c r="I2601" t="s">
        <v>55</v>
      </c>
      <c r="J2601" t="s">
        <v>65</v>
      </c>
      <c r="K2601" t="s">
        <v>91</v>
      </c>
      <c r="L2601">
        <v>144818.6</v>
      </c>
      <c r="M2601">
        <v>10</v>
      </c>
      <c r="N2601">
        <v>0.15</v>
      </c>
      <c r="O2601">
        <v>22695.88</v>
      </c>
    </row>
    <row r="2602" spans="1:15" x14ac:dyDescent="0.3">
      <c r="A2602" t="s">
        <v>4576</v>
      </c>
      <c r="B2602" t="s">
        <v>960</v>
      </c>
      <c r="C2602" t="s">
        <v>4157</v>
      </c>
      <c r="D2602" t="s">
        <v>102</v>
      </c>
      <c r="E2602" t="s">
        <v>1731</v>
      </c>
      <c r="F2602" t="s">
        <v>71</v>
      </c>
      <c r="G2602" t="s">
        <v>72</v>
      </c>
      <c r="H2602" t="s">
        <v>117</v>
      </c>
      <c r="I2602" t="s">
        <v>118</v>
      </c>
      <c r="J2602" t="s">
        <v>191</v>
      </c>
      <c r="K2602" t="s">
        <v>829</v>
      </c>
      <c r="L2602">
        <v>36246.49</v>
      </c>
      <c r="M2602">
        <v>7</v>
      </c>
      <c r="N2602">
        <v>0.1</v>
      </c>
      <c r="O2602">
        <v>12238.91</v>
      </c>
    </row>
    <row r="2603" spans="1:15" x14ac:dyDescent="0.3">
      <c r="A2603" t="s">
        <v>4577</v>
      </c>
      <c r="B2603" t="s">
        <v>2454</v>
      </c>
      <c r="C2603" t="s">
        <v>3879</v>
      </c>
      <c r="D2603" t="s">
        <v>102</v>
      </c>
      <c r="E2603" t="s">
        <v>1139</v>
      </c>
      <c r="F2603" t="s">
        <v>52</v>
      </c>
      <c r="G2603" t="s">
        <v>81</v>
      </c>
      <c r="H2603" t="s">
        <v>82</v>
      </c>
      <c r="I2603" t="s">
        <v>118</v>
      </c>
      <c r="J2603" t="s">
        <v>191</v>
      </c>
      <c r="K2603" t="s">
        <v>192</v>
      </c>
      <c r="L2603">
        <v>24216.240000000002</v>
      </c>
      <c r="M2603">
        <v>3</v>
      </c>
      <c r="N2603">
        <v>0.2</v>
      </c>
      <c r="O2603">
        <v>6964.9</v>
      </c>
    </row>
    <row r="2604" spans="1:15" x14ac:dyDescent="0.3">
      <c r="A2604" t="s">
        <v>4578</v>
      </c>
      <c r="B2604" t="s">
        <v>790</v>
      </c>
      <c r="C2604" t="s">
        <v>2795</v>
      </c>
      <c r="D2604" t="s">
        <v>78</v>
      </c>
      <c r="E2604" t="s">
        <v>1891</v>
      </c>
      <c r="F2604" t="s">
        <v>71</v>
      </c>
      <c r="G2604" t="s">
        <v>53</v>
      </c>
      <c r="H2604" t="s">
        <v>110</v>
      </c>
      <c r="I2604" t="s">
        <v>96</v>
      </c>
      <c r="J2604" t="s">
        <v>166</v>
      </c>
      <c r="K2604" t="s">
        <v>337</v>
      </c>
      <c r="L2604">
        <v>95679.360000000001</v>
      </c>
      <c r="M2604">
        <v>8</v>
      </c>
      <c r="N2604">
        <v>0.05</v>
      </c>
      <c r="O2604">
        <v>31670.73</v>
      </c>
    </row>
    <row r="2605" spans="1:15" x14ac:dyDescent="0.3">
      <c r="A2605" t="s">
        <v>4579</v>
      </c>
      <c r="B2605" t="s">
        <v>4580</v>
      </c>
      <c r="C2605" t="s">
        <v>1322</v>
      </c>
      <c r="D2605" t="s">
        <v>78</v>
      </c>
      <c r="E2605" t="s">
        <v>2670</v>
      </c>
      <c r="F2605" t="s">
        <v>80</v>
      </c>
      <c r="G2605" t="s">
        <v>63</v>
      </c>
      <c r="H2605" t="s">
        <v>172</v>
      </c>
      <c r="I2605" t="s">
        <v>83</v>
      </c>
      <c r="J2605" t="s">
        <v>379</v>
      </c>
      <c r="K2605" t="s">
        <v>380</v>
      </c>
      <c r="L2605">
        <v>36788.36</v>
      </c>
      <c r="M2605">
        <v>4</v>
      </c>
      <c r="N2605">
        <v>0.25</v>
      </c>
      <c r="O2605">
        <v>7046.34</v>
      </c>
    </row>
    <row r="2606" spans="1:15" x14ac:dyDescent="0.3">
      <c r="A2606" t="s">
        <v>4581</v>
      </c>
      <c r="B2606" t="s">
        <v>1222</v>
      </c>
      <c r="C2606" t="s">
        <v>1558</v>
      </c>
      <c r="D2606" t="s">
        <v>78</v>
      </c>
      <c r="E2606" t="s">
        <v>425</v>
      </c>
      <c r="F2606" t="s">
        <v>52</v>
      </c>
      <c r="G2606" t="s">
        <v>53</v>
      </c>
      <c r="H2606" t="s">
        <v>246</v>
      </c>
      <c r="I2606" t="s">
        <v>55</v>
      </c>
      <c r="J2606" t="s">
        <v>56</v>
      </c>
      <c r="K2606" t="s">
        <v>151</v>
      </c>
      <c r="L2606">
        <v>3606.42</v>
      </c>
      <c r="M2606">
        <v>3</v>
      </c>
      <c r="N2606">
        <v>0.05</v>
      </c>
      <c r="O2606">
        <v>604.67999999999995</v>
      </c>
    </row>
    <row r="2607" spans="1:15" x14ac:dyDescent="0.3">
      <c r="A2607" t="s">
        <v>4582</v>
      </c>
      <c r="B2607" t="s">
        <v>1181</v>
      </c>
      <c r="C2607" t="s">
        <v>546</v>
      </c>
      <c r="D2607" t="s">
        <v>102</v>
      </c>
      <c r="E2607" t="s">
        <v>265</v>
      </c>
      <c r="F2607" t="s">
        <v>71</v>
      </c>
      <c r="G2607" t="s">
        <v>53</v>
      </c>
      <c r="H2607" t="s">
        <v>246</v>
      </c>
      <c r="I2607" t="s">
        <v>55</v>
      </c>
      <c r="J2607" t="s">
        <v>141</v>
      </c>
      <c r="K2607" t="s">
        <v>978</v>
      </c>
      <c r="L2607">
        <v>31037.360000000001</v>
      </c>
      <c r="M2607">
        <v>8</v>
      </c>
      <c r="N2607">
        <v>0</v>
      </c>
      <c r="O2607">
        <v>9651.8700000000008</v>
      </c>
    </row>
    <row r="2608" spans="1:15" x14ac:dyDescent="0.3">
      <c r="A2608" t="s">
        <v>4583</v>
      </c>
      <c r="B2608" t="s">
        <v>3948</v>
      </c>
      <c r="C2608" t="s">
        <v>1859</v>
      </c>
      <c r="D2608" t="s">
        <v>61</v>
      </c>
      <c r="E2608" t="s">
        <v>753</v>
      </c>
      <c r="F2608" t="s">
        <v>71</v>
      </c>
      <c r="G2608" t="s">
        <v>53</v>
      </c>
      <c r="H2608" t="s">
        <v>54</v>
      </c>
      <c r="I2608" t="s">
        <v>118</v>
      </c>
      <c r="J2608" t="s">
        <v>191</v>
      </c>
      <c r="K2608" t="s">
        <v>829</v>
      </c>
      <c r="L2608">
        <v>33019.699999999997</v>
      </c>
      <c r="M2608">
        <v>10</v>
      </c>
      <c r="N2608">
        <v>0.05</v>
      </c>
      <c r="O2608">
        <v>8884.6200000000008</v>
      </c>
    </row>
    <row r="2609" spans="1:15" x14ac:dyDescent="0.3">
      <c r="A2609" t="s">
        <v>4584</v>
      </c>
      <c r="B2609" t="s">
        <v>482</v>
      </c>
      <c r="C2609" t="s">
        <v>244</v>
      </c>
      <c r="D2609" t="s">
        <v>61</v>
      </c>
      <c r="E2609" t="s">
        <v>2275</v>
      </c>
      <c r="F2609" t="s">
        <v>52</v>
      </c>
      <c r="G2609" t="s">
        <v>72</v>
      </c>
      <c r="H2609" t="s">
        <v>117</v>
      </c>
      <c r="I2609" t="s">
        <v>118</v>
      </c>
      <c r="J2609" t="s">
        <v>230</v>
      </c>
      <c r="K2609" t="s">
        <v>356</v>
      </c>
      <c r="L2609">
        <v>30985.77</v>
      </c>
      <c r="M2609">
        <v>3</v>
      </c>
      <c r="N2609">
        <v>0.15</v>
      </c>
      <c r="O2609">
        <v>6124.61</v>
      </c>
    </row>
    <row r="2610" spans="1:15" x14ac:dyDescent="0.3">
      <c r="A2610" t="s">
        <v>4585</v>
      </c>
      <c r="B2610" t="s">
        <v>3432</v>
      </c>
      <c r="C2610" t="s">
        <v>2486</v>
      </c>
      <c r="D2610" t="s">
        <v>50</v>
      </c>
      <c r="E2610" t="s">
        <v>1186</v>
      </c>
      <c r="F2610" t="s">
        <v>71</v>
      </c>
      <c r="G2610" t="s">
        <v>179</v>
      </c>
      <c r="H2610" t="s">
        <v>180</v>
      </c>
      <c r="I2610" t="s">
        <v>55</v>
      </c>
      <c r="J2610" t="s">
        <v>173</v>
      </c>
      <c r="K2610" t="s">
        <v>735</v>
      </c>
      <c r="L2610">
        <v>8273.2800000000007</v>
      </c>
      <c r="M2610">
        <v>3</v>
      </c>
      <c r="N2610">
        <v>0.2</v>
      </c>
      <c r="O2610">
        <v>1563.3</v>
      </c>
    </row>
    <row r="2611" spans="1:15" x14ac:dyDescent="0.3">
      <c r="A2611" t="s">
        <v>4586</v>
      </c>
      <c r="B2611" t="s">
        <v>1948</v>
      </c>
      <c r="C2611" t="s">
        <v>655</v>
      </c>
      <c r="D2611" t="s">
        <v>61</v>
      </c>
      <c r="E2611" t="s">
        <v>394</v>
      </c>
      <c r="F2611" t="s">
        <v>80</v>
      </c>
      <c r="G2611" t="s">
        <v>72</v>
      </c>
      <c r="H2611" t="s">
        <v>73</v>
      </c>
      <c r="I2611" t="s">
        <v>83</v>
      </c>
      <c r="J2611" t="s">
        <v>156</v>
      </c>
      <c r="K2611" t="s">
        <v>208</v>
      </c>
      <c r="L2611">
        <v>51836.82</v>
      </c>
      <c r="M2611">
        <v>6</v>
      </c>
      <c r="N2611">
        <v>0</v>
      </c>
      <c r="O2611">
        <v>19031.830000000002</v>
      </c>
    </row>
    <row r="2612" spans="1:15" x14ac:dyDescent="0.3">
      <c r="A2612" t="s">
        <v>4587</v>
      </c>
      <c r="B2612" t="s">
        <v>2781</v>
      </c>
      <c r="C2612" t="s">
        <v>4580</v>
      </c>
      <c r="D2612" t="s">
        <v>78</v>
      </c>
      <c r="E2612" t="s">
        <v>336</v>
      </c>
      <c r="F2612" t="s">
        <v>80</v>
      </c>
      <c r="G2612" t="s">
        <v>63</v>
      </c>
      <c r="H2612" t="s">
        <v>64</v>
      </c>
      <c r="I2612" t="s">
        <v>55</v>
      </c>
      <c r="J2612" t="s">
        <v>56</v>
      </c>
      <c r="K2612" t="s">
        <v>151</v>
      </c>
      <c r="L2612">
        <v>95083.92</v>
      </c>
      <c r="M2612">
        <v>8</v>
      </c>
      <c r="N2612">
        <v>0</v>
      </c>
      <c r="O2612">
        <v>33334.03</v>
      </c>
    </row>
    <row r="2613" spans="1:15" x14ac:dyDescent="0.3">
      <c r="A2613" t="s">
        <v>4588</v>
      </c>
      <c r="B2613" t="s">
        <v>2915</v>
      </c>
      <c r="C2613" t="s">
        <v>227</v>
      </c>
      <c r="D2613" t="s">
        <v>50</v>
      </c>
      <c r="E2613" t="s">
        <v>1748</v>
      </c>
      <c r="F2613" t="s">
        <v>80</v>
      </c>
      <c r="G2613" t="s">
        <v>72</v>
      </c>
      <c r="H2613" t="s">
        <v>117</v>
      </c>
      <c r="I2613" t="s">
        <v>96</v>
      </c>
      <c r="J2613" t="s">
        <v>97</v>
      </c>
      <c r="K2613" t="s">
        <v>98</v>
      </c>
      <c r="L2613">
        <v>42990.63</v>
      </c>
      <c r="M2613">
        <v>3</v>
      </c>
      <c r="N2613">
        <v>0.25</v>
      </c>
      <c r="O2613">
        <v>10642.79</v>
      </c>
    </row>
    <row r="2614" spans="1:15" x14ac:dyDescent="0.3">
      <c r="A2614" t="s">
        <v>4589</v>
      </c>
      <c r="B2614" t="s">
        <v>1344</v>
      </c>
      <c r="C2614" t="s">
        <v>2413</v>
      </c>
      <c r="D2614" t="s">
        <v>50</v>
      </c>
      <c r="E2614" t="s">
        <v>3266</v>
      </c>
      <c r="F2614" t="s">
        <v>80</v>
      </c>
      <c r="G2614" t="s">
        <v>179</v>
      </c>
      <c r="H2614" t="s">
        <v>236</v>
      </c>
      <c r="I2614" t="s">
        <v>96</v>
      </c>
      <c r="J2614" t="s">
        <v>97</v>
      </c>
      <c r="K2614" t="s">
        <v>416</v>
      </c>
      <c r="L2614">
        <v>40025.760000000002</v>
      </c>
      <c r="M2614">
        <v>8</v>
      </c>
      <c r="N2614">
        <v>0.25</v>
      </c>
      <c r="O2614">
        <v>7946.04</v>
      </c>
    </row>
    <row r="2615" spans="1:15" x14ac:dyDescent="0.3">
      <c r="A2615" t="s">
        <v>4590</v>
      </c>
      <c r="B2615" t="s">
        <v>2901</v>
      </c>
      <c r="C2615" t="s">
        <v>2847</v>
      </c>
      <c r="D2615" t="s">
        <v>78</v>
      </c>
      <c r="E2615" t="s">
        <v>844</v>
      </c>
      <c r="F2615" t="s">
        <v>71</v>
      </c>
      <c r="G2615" t="s">
        <v>72</v>
      </c>
      <c r="H2615" t="s">
        <v>117</v>
      </c>
      <c r="I2615" t="s">
        <v>118</v>
      </c>
      <c r="J2615" t="s">
        <v>119</v>
      </c>
      <c r="K2615" t="s">
        <v>120</v>
      </c>
      <c r="L2615">
        <v>23936.92</v>
      </c>
      <c r="M2615">
        <v>4</v>
      </c>
      <c r="N2615">
        <v>0.2</v>
      </c>
      <c r="O2615">
        <v>6265.4</v>
      </c>
    </row>
    <row r="2616" spans="1:15" x14ac:dyDescent="0.3">
      <c r="A2616" t="s">
        <v>4591</v>
      </c>
      <c r="B2616" t="s">
        <v>1769</v>
      </c>
      <c r="C2616" t="s">
        <v>1683</v>
      </c>
      <c r="D2616" t="s">
        <v>102</v>
      </c>
      <c r="E2616" t="s">
        <v>1955</v>
      </c>
      <c r="F2616" t="s">
        <v>71</v>
      </c>
      <c r="G2616" t="s">
        <v>72</v>
      </c>
      <c r="H2616" t="s">
        <v>117</v>
      </c>
      <c r="I2616" t="s">
        <v>55</v>
      </c>
      <c r="J2616" t="s">
        <v>141</v>
      </c>
      <c r="K2616" t="s">
        <v>241</v>
      </c>
      <c r="L2616">
        <v>2347.59</v>
      </c>
      <c r="M2616">
        <v>3</v>
      </c>
      <c r="N2616">
        <v>0.05</v>
      </c>
      <c r="O2616">
        <v>528.95000000000005</v>
      </c>
    </row>
    <row r="2617" spans="1:15" x14ac:dyDescent="0.3">
      <c r="A2617" t="s">
        <v>4592</v>
      </c>
      <c r="B2617" t="s">
        <v>2011</v>
      </c>
      <c r="C2617" t="s">
        <v>1372</v>
      </c>
      <c r="D2617" t="s">
        <v>78</v>
      </c>
      <c r="E2617" t="s">
        <v>2157</v>
      </c>
      <c r="F2617" t="s">
        <v>71</v>
      </c>
      <c r="G2617" t="s">
        <v>53</v>
      </c>
      <c r="H2617" t="s">
        <v>54</v>
      </c>
      <c r="I2617" t="s">
        <v>96</v>
      </c>
      <c r="J2617" t="s">
        <v>166</v>
      </c>
      <c r="K2617" t="s">
        <v>337</v>
      </c>
      <c r="L2617">
        <v>55800.76</v>
      </c>
      <c r="M2617">
        <v>4</v>
      </c>
      <c r="N2617">
        <v>0.2</v>
      </c>
      <c r="O2617">
        <v>8148.93</v>
      </c>
    </row>
    <row r="2618" spans="1:15" x14ac:dyDescent="0.3">
      <c r="A2618" t="s">
        <v>4593</v>
      </c>
      <c r="B2618" t="s">
        <v>1436</v>
      </c>
      <c r="C2618" t="s">
        <v>358</v>
      </c>
      <c r="D2618" t="s">
        <v>50</v>
      </c>
      <c r="E2618" t="s">
        <v>2227</v>
      </c>
      <c r="F2618" t="s">
        <v>71</v>
      </c>
      <c r="G2618" t="s">
        <v>72</v>
      </c>
      <c r="H2618" t="s">
        <v>117</v>
      </c>
      <c r="I2618" t="s">
        <v>96</v>
      </c>
      <c r="J2618" t="s">
        <v>166</v>
      </c>
      <c r="K2618" t="s">
        <v>762</v>
      </c>
      <c r="L2618">
        <v>99805.32</v>
      </c>
      <c r="M2618">
        <v>9</v>
      </c>
      <c r="N2618">
        <v>0.25</v>
      </c>
      <c r="O2618">
        <v>13129.92</v>
      </c>
    </row>
    <row r="2619" spans="1:15" x14ac:dyDescent="0.3">
      <c r="A2619" t="s">
        <v>4594</v>
      </c>
      <c r="B2619" t="s">
        <v>919</v>
      </c>
      <c r="C2619" t="s">
        <v>446</v>
      </c>
      <c r="D2619" t="s">
        <v>78</v>
      </c>
      <c r="E2619" t="s">
        <v>1824</v>
      </c>
      <c r="F2619" t="s">
        <v>80</v>
      </c>
      <c r="G2619" t="s">
        <v>81</v>
      </c>
      <c r="H2619" t="s">
        <v>82</v>
      </c>
      <c r="I2619" t="s">
        <v>55</v>
      </c>
      <c r="J2619" t="s">
        <v>56</v>
      </c>
      <c r="K2619" t="s">
        <v>74</v>
      </c>
      <c r="L2619">
        <v>48820.87</v>
      </c>
      <c r="M2619">
        <v>7</v>
      </c>
      <c r="N2619">
        <v>0.05</v>
      </c>
      <c r="O2619">
        <v>7208.15</v>
      </c>
    </row>
    <row r="2620" spans="1:15" x14ac:dyDescent="0.3">
      <c r="A2620" t="s">
        <v>4595</v>
      </c>
      <c r="B2620" t="s">
        <v>691</v>
      </c>
      <c r="C2620" t="s">
        <v>2797</v>
      </c>
      <c r="D2620" t="s">
        <v>102</v>
      </c>
      <c r="E2620" t="s">
        <v>1313</v>
      </c>
      <c r="F2620" t="s">
        <v>80</v>
      </c>
      <c r="G2620" t="s">
        <v>179</v>
      </c>
      <c r="H2620" t="s">
        <v>236</v>
      </c>
      <c r="I2620" t="s">
        <v>118</v>
      </c>
      <c r="J2620" t="s">
        <v>303</v>
      </c>
      <c r="K2620" t="s">
        <v>491</v>
      </c>
      <c r="L2620">
        <v>7802.4</v>
      </c>
      <c r="M2620">
        <v>8</v>
      </c>
      <c r="N2620">
        <v>0.05</v>
      </c>
      <c r="O2620">
        <v>2448.39</v>
      </c>
    </row>
    <row r="2621" spans="1:15" x14ac:dyDescent="0.3">
      <c r="A2621" t="s">
        <v>4596</v>
      </c>
      <c r="B2621" t="s">
        <v>4395</v>
      </c>
      <c r="C2621" t="s">
        <v>3741</v>
      </c>
      <c r="D2621" t="s">
        <v>50</v>
      </c>
      <c r="E2621" t="s">
        <v>2386</v>
      </c>
      <c r="F2621" t="s">
        <v>71</v>
      </c>
      <c r="G2621" t="s">
        <v>179</v>
      </c>
      <c r="H2621" t="s">
        <v>180</v>
      </c>
      <c r="I2621" t="s">
        <v>118</v>
      </c>
      <c r="J2621" t="s">
        <v>303</v>
      </c>
      <c r="K2621" t="s">
        <v>491</v>
      </c>
      <c r="L2621">
        <v>3743.37</v>
      </c>
      <c r="M2621">
        <v>9</v>
      </c>
      <c r="N2621">
        <v>0.15</v>
      </c>
      <c r="O2621">
        <v>1270.56</v>
      </c>
    </row>
    <row r="2622" spans="1:15" x14ac:dyDescent="0.3">
      <c r="A2622" t="s">
        <v>4597</v>
      </c>
      <c r="B2622" t="s">
        <v>1654</v>
      </c>
      <c r="C2622" t="s">
        <v>1587</v>
      </c>
      <c r="D2622" t="s">
        <v>61</v>
      </c>
      <c r="E2622" t="s">
        <v>3213</v>
      </c>
      <c r="F2622" t="s">
        <v>52</v>
      </c>
      <c r="G2622" t="s">
        <v>179</v>
      </c>
      <c r="H2622" t="s">
        <v>236</v>
      </c>
      <c r="I2622" t="s">
        <v>118</v>
      </c>
      <c r="J2622" t="s">
        <v>119</v>
      </c>
      <c r="K2622" t="s">
        <v>270</v>
      </c>
      <c r="L2622">
        <v>44367.3</v>
      </c>
      <c r="M2622">
        <v>3</v>
      </c>
      <c r="N2622">
        <v>0.25</v>
      </c>
      <c r="O2622">
        <v>5800.19</v>
      </c>
    </row>
    <row r="2623" spans="1:15" x14ac:dyDescent="0.3">
      <c r="A2623" t="s">
        <v>4598</v>
      </c>
      <c r="B2623" t="s">
        <v>965</v>
      </c>
      <c r="C2623" t="s">
        <v>2377</v>
      </c>
      <c r="D2623" t="s">
        <v>50</v>
      </c>
      <c r="E2623" t="s">
        <v>212</v>
      </c>
      <c r="F2623" t="s">
        <v>71</v>
      </c>
      <c r="G2623" t="s">
        <v>53</v>
      </c>
      <c r="H2623" t="s">
        <v>90</v>
      </c>
      <c r="I2623" t="s">
        <v>96</v>
      </c>
      <c r="J2623" t="s">
        <v>111</v>
      </c>
      <c r="K2623" t="s">
        <v>328</v>
      </c>
      <c r="L2623">
        <v>35778</v>
      </c>
      <c r="M2623">
        <v>6</v>
      </c>
      <c r="N2623">
        <v>0.15</v>
      </c>
      <c r="O2623">
        <v>4636.01</v>
      </c>
    </row>
    <row r="2624" spans="1:15" x14ac:dyDescent="0.3">
      <c r="A2624" t="s">
        <v>4599</v>
      </c>
      <c r="B2624" t="s">
        <v>4067</v>
      </c>
      <c r="C2624" t="s">
        <v>2557</v>
      </c>
      <c r="D2624" t="s">
        <v>61</v>
      </c>
      <c r="E2624" t="s">
        <v>1827</v>
      </c>
      <c r="F2624" t="s">
        <v>80</v>
      </c>
      <c r="G2624" t="s">
        <v>72</v>
      </c>
      <c r="H2624" t="s">
        <v>346</v>
      </c>
      <c r="I2624" t="s">
        <v>118</v>
      </c>
      <c r="J2624" t="s">
        <v>191</v>
      </c>
      <c r="K2624" t="s">
        <v>829</v>
      </c>
      <c r="L2624">
        <v>9198.2000000000007</v>
      </c>
      <c r="M2624">
        <v>4</v>
      </c>
      <c r="N2624">
        <v>0.1</v>
      </c>
      <c r="O2624">
        <v>2935.45</v>
      </c>
    </row>
    <row r="2625" spans="1:15" x14ac:dyDescent="0.3">
      <c r="A2625" t="s">
        <v>4600</v>
      </c>
      <c r="B2625" t="s">
        <v>1317</v>
      </c>
      <c r="C2625" t="s">
        <v>2479</v>
      </c>
      <c r="D2625" t="s">
        <v>50</v>
      </c>
      <c r="E2625" t="s">
        <v>420</v>
      </c>
      <c r="F2625" t="s">
        <v>80</v>
      </c>
      <c r="G2625" t="s">
        <v>81</v>
      </c>
      <c r="H2625" t="s">
        <v>95</v>
      </c>
      <c r="I2625" t="s">
        <v>96</v>
      </c>
      <c r="J2625" t="s">
        <v>135</v>
      </c>
      <c r="K2625" t="s">
        <v>275</v>
      </c>
      <c r="L2625">
        <v>8834.2999999999993</v>
      </c>
      <c r="M2625">
        <v>10</v>
      </c>
      <c r="N2625">
        <v>0.05</v>
      </c>
      <c r="O2625">
        <v>3292.36</v>
      </c>
    </row>
    <row r="2626" spans="1:15" x14ac:dyDescent="0.3">
      <c r="A2626" t="s">
        <v>4601</v>
      </c>
      <c r="B2626" t="s">
        <v>1006</v>
      </c>
      <c r="C2626" t="s">
        <v>3372</v>
      </c>
      <c r="D2626" t="s">
        <v>61</v>
      </c>
      <c r="E2626" t="s">
        <v>588</v>
      </c>
      <c r="F2626" t="s">
        <v>80</v>
      </c>
      <c r="G2626" t="s">
        <v>53</v>
      </c>
      <c r="H2626" t="s">
        <v>110</v>
      </c>
      <c r="I2626" t="s">
        <v>118</v>
      </c>
      <c r="J2626" t="s">
        <v>119</v>
      </c>
      <c r="K2626" t="s">
        <v>270</v>
      </c>
      <c r="L2626">
        <v>37360.080000000002</v>
      </c>
      <c r="M2626">
        <v>9</v>
      </c>
      <c r="N2626">
        <v>0.25</v>
      </c>
      <c r="O2626">
        <v>6990.56</v>
      </c>
    </row>
    <row r="2627" spans="1:15" x14ac:dyDescent="0.3">
      <c r="A2627" t="s">
        <v>4602</v>
      </c>
      <c r="B2627" t="s">
        <v>2370</v>
      </c>
      <c r="C2627" t="s">
        <v>1265</v>
      </c>
      <c r="D2627" t="s">
        <v>102</v>
      </c>
      <c r="E2627" t="s">
        <v>1501</v>
      </c>
      <c r="F2627" t="s">
        <v>52</v>
      </c>
      <c r="G2627" t="s">
        <v>63</v>
      </c>
      <c r="H2627" t="s">
        <v>213</v>
      </c>
      <c r="I2627" t="s">
        <v>55</v>
      </c>
      <c r="J2627" t="s">
        <v>56</v>
      </c>
      <c r="K2627" t="s">
        <v>151</v>
      </c>
      <c r="L2627">
        <v>11688.81</v>
      </c>
      <c r="M2627">
        <v>7</v>
      </c>
      <c r="N2627">
        <v>0.1</v>
      </c>
      <c r="O2627">
        <v>2137.6999999999998</v>
      </c>
    </row>
    <row r="2628" spans="1:15" x14ac:dyDescent="0.3">
      <c r="A2628" t="s">
        <v>4603</v>
      </c>
      <c r="B2628" t="s">
        <v>2044</v>
      </c>
      <c r="C2628" t="s">
        <v>1499</v>
      </c>
      <c r="D2628" t="s">
        <v>102</v>
      </c>
      <c r="E2628" t="s">
        <v>171</v>
      </c>
      <c r="F2628" t="s">
        <v>71</v>
      </c>
      <c r="G2628" t="s">
        <v>179</v>
      </c>
      <c r="H2628" t="s">
        <v>180</v>
      </c>
      <c r="I2628" t="s">
        <v>96</v>
      </c>
      <c r="J2628" t="s">
        <v>97</v>
      </c>
      <c r="K2628" t="s">
        <v>181</v>
      </c>
      <c r="L2628">
        <v>23741.16</v>
      </c>
      <c r="M2628">
        <v>4</v>
      </c>
      <c r="N2628">
        <v>0.15</v>
      </c>
      <c r="O2628">
        <v>7656.04</v>
      </c>
    </row>
    <row r="2629" spans="1:15" x14ac:dyDescent="0.3">
      <c r="A2629" t="s">
        <v>4604</v>
      </c>
      <c r="B2629" t="s">
        <v>3167</v>
      </c>
      <c r="C2629" t="s">
        <v>508</v>
      </c>
      <c r="D2629" t="s">
        <v>102</v>
      </c>
      <c r="E2629" t="s">
        <v>1139</v>
      </c>
      <c r="F2629" t="s">
        <v>80</v>
      </c>
      <c r="G2629" t="s">
        <v>63</v>
      </c>
      <c r="H2629" t="s">
        <v>202</v>
      </c>
      <c r="I2629" t="s">
        <v>83</v>
      </c>
      <c r="J2629" t="s">
        <v>449</v>
      </c>
      <c r="K2629" t="s">
        <v>450</v>
      </c>
      <c r="L2629">
        <v>85412.160000000003</v>
      </c>
      <c r="M2629">
        <v>8</v>
      </c>
      <c r="N2629">
        <v>0.1</v>
      </c>
      <c r="O2629">
        <v>14750.59</v>
      </c>
    </row>
    <row r="2630" spans="1:15" x14ac:dyDescent="0.3">
      <c r="A2630" t="s">
        <v>4605</v>
      </c>
      <c r="B2630" t="s">
        <v>1494</v>
      </c>
      <c r="C2630" t="s">
        <v>2757</v>
      </c>
      <c r="D2630" t="s">
        <v>78</v>
      </c>
      <c r="E2630" t="s">
        <v>1207</v>
      </c>
      <c r="F2630" t="s">
        <v>71</v>
      </c>
      <c r="G2630" t="s">
        <v>81</v>
      </c>
      <c r="H2630" t="s">
        <v>284</v>
      </c>
      <c r="I2630" t="s">
        <v>118</v>
      </c>
      <c r="J2630" t="s">
        <v>119</v>
      </c>
      <c r="K2630" t="s">
        <v>197</v>
      </c>
      <c r="L2630">
        <v>8512</v>
      </c>
      <c r="M2630">
        <v>2</v>
      </c>
      <c r="N2630">
        <v>0.15</v>
      </c>
      <c r="O2630">
        <v>1979</v>
      </c>
    </row>
    <row r="2631" spans="1:15" x14ac:dyDescent="0.3">
      <c r="A2631" t="s">
        <v>4606</v>
      </c>
      <c r="B2631" t="s">
        <v>388</v>
      </c>
      <c r="C2631" t="s">
        <v>942</v>
      </c>
      <c r="D2631" t="s">
        <v>50</v>
      </c>
      <c r="E2631" t="s">
        <v>1434</v>
      </c>
      <c r="F2631" t="s">
        <v>80</v>
      </c>
      <c r="G2631" t="s">
        <v>179</v>
      </c>
      <c r="H2631" t="s">
        <v>236</v>
      </c>
      <c r="I2631" t="s">
        <v>83</v>
      </c>
      <c r="J2631" t="s">
        <v>379</v>
      </c>
      <c r="K2631" t="s">
        <v>716</v>
      </c>
      <c r="L2631">
        <v>51767.65</v>
      </c>
      <c r="M2631">
        <v>5</v>
      </c>
      <c r="N2631">
        <v>0.05</v>
      </c>
      <c r="O2631">
        <v>18661.59</v>
      </c>
    </row>
    <row r="2632" spans="1:15" x14ac:dyDescent="0.3">
      <c r="A2632" t="s">
        <v>4607</v>
      </c>
      <c r="B2632" t="s">
        <v>2726</v>
      </c>
      <c r="C2632" t="s">
        <v>706</v>
      </c>
      <c r="D2632" t="s">
        <v>61</v>
      </c>
      <c r="E2632" t="s">
        <v>1183</v>
      </c>
      <c r="F2632" t="s">
        <v>80</v>
      </c>
      <c r="G2632" t="s">
        <v>179</v>
      </c>
      <c r="H2632" t="s">
        <v>180</v>
      </c>
      <c r="I2632" t="s">
        <v>55</v>
      </c>
      <c r="J2632" t="s">
        <v>141</v>
      </c>
      <c r="K2632" t="s">
        <v>241</v>
      </c>
      <c r="L2632">
        <v>411.62</v>
      </c>
      <c r="M2632">
        <v>1</v>
      </c>
      <c r="N2632">
        <v>0.25</v>
      </c>
      <c r="O2632">
        <v>60.03</v>
      </c>
    </row>
    <row r="2633" spans="1:15" x14ac:dyDescent="0.3">
      <c r="A2633" t="s">
        <v>4608</v>
      </c>
      <c r="B2633" t="s">
        <v>1322</v>
      </c>
      <c r="C2633" t="s">
        <v>2295</v>
      </c>
      <c r="D2633" t="s">
        <v>61</v>
      </c>
      <c r="E2633" t="s">
        <v>730</v>
      </c>
      <c r="F2633" t="s">
        <v>80</v>
      </c>
      <c r="G2633" t="s">
        <v>72</v>
      </c>
      <c r="H2633" t="s">
        <v>73</v>
      </c>
      <c r="I2633" t="s">
        <v>118</v>
      </c>
      <c r="J2633" t="s">
        <v>119</v>
      </c>
      <c r="K2633" t="s">
        <v>197</v>
      </c>
      <c r="L2633">
        <v>10014.799999999999</v>
      </c>
      <c r="M2633">
        <v>8</v>
      </c>
      <c r="N2633">
        <v>0.25</v>
      </c>
      <c r="O2633">
        <v>2505.1</v>
      </c>
    </row>
    <row r="2634" spans="1:15" x14ac:dyDescent="0.3">
      <c r="A2634" t="s">
        <v>4609</v>
      </c>
      <c r="B2634" t="s">
        <v>251</v>
      </c>
      <c r="C2634" t="s">
        <v>252</v>
      </c>
      <c r="D2634" t="s">
        <v>102</v>
      </c>
      <c r="E2634" t="s">
        <v>2025</v>
      </c>
      <c r="F2634" t="s">
        <v>71</v>
      </c>
      <c r="G2634" t="s">
        <v>72</v>
      </c>
      <c r="H2634" t="s">
        <v>346</v>
      </c>
      <c r="I2634" t="s">
        <v>83</v>
      </c>
      <c r="J2634" t="s">
        <v>449</v>
      </c>
      <c r="K2634" t="s">
        <v>775</v>
      </c>
      <c r="L2634">
        <v>72430.47</v>
      </c>
      <c r="M2634">
        <v>7</v>
      </c>
      <c r="N2634">
        <v>0.25</v>
      </c>
      <c r="O2634">
        <v>17517.54</v>
      </c>
    </row>
    <row r="2635" spans="1:15" x14ac:dyDescent="0.3">
      <c r="A2635" t="s">
        <v>4610</v>
      </c>
      <c r="B2635" t="s">
        <v>981</v>
      </c>
      <c r="C2635" t="s">
        <v>3616</v>
      </c>
      <c r="D2635" t="s">
        <v>102</v>
      </c>
      <c r="E2635" t="s">
        <v>1308</v>
      </c>
      <c r="F2635" t="s">
        <v>71</v>
      </c>
      <c r="G2635" t="s">
        <v>72</v>
      </c>
      <c r="H2635" t="s">
        <v>346</v>
      </c>
      <c r="I2635" t="s">
        <v>96</v>
      </c>
      <c r="J2635" t="s">
        <v>166</v>
      </c>
      <c r="K2635" t="s">
        <v>337</v>
      </c>
      <c r="L2635">
        <v>36568.699999999997</v>
      </c>
      <c r="M2635">
        <v>5</v>
      </c>
      <c r="N2635">
        <v>0.15</v>
      </c>
      <c r="O2635">
        <v>12069.15</v>
      </c>
    </row>
    <row r="2636" spans="1:15" x14ac:dyDescent="0.3">
      <c r="A2636" t="s">
        <v>4611</v>
      </c>
      <c r="B2636" t="s">
        <v>2191</v>
      </c>
      <c r="C2636" t="s">
        <v>2021</v>
      </c>
      <c r="D2636" t="s">
        <v>50</v>
      </c>
      <c r="E2636" t="s">
        <v>2201</v>
      </c>
      <c r="F2636" t="s">
        <v>80</v>
      </c>
      <c r="G2636" t="s">
        <v>53</v>
      </c>
      <c r="H2636" t="s">
        <v>246</v>
      </c>
      <c r="I2636" t="s">
        <v>118</v>
      </c>
      <c r="J2636" t="s">
        <v>230</v>
      </c>
      <c r="K2636" t="s">
        <v>351</v>
      </c>
      <c r="L2636">
        <v>3735.06</v>
      </c>
      <c r="M2636">
        <v>3</v>
      </c>
      <c r="N2636">
        <v>0.1</v>
      </c>
      <c r="O2636">
        <v>1292.5</v>
      </c>
    </row>
    <row r="2637" spans="1:15" x14ac:dyDescent="0.3">
      <c r="A2637" t="s">
        <v>4612</v>
      </c>
      <c r="B2637" t="s">
        <v>1976</v>
      </c>
      <c r="C2637" t="s">
        <v>358</v>
      </c>
      <c r="D2637" t="s">
        <v>102</v>
      </c>
      <c r="E2637" t="s">
        <v>1186</v>
      </c>
      <c r="F2637" t="s">
        <v>80</v>
      </c>
      <c r="G2637" t="s">
        <v>179</v>
      </c>
      <c r="H2637" t="s">
        <v>236</v>
      </c>
      <c r="I2637" t="s">
        <v>83</v>
      </c>
      <c r="J2637" t="s">
        <v>379</v>
      </c>
      <c r="K2637" t="s">
        <v>562</v>
      </c>
      <c r="L2637">
        <v>55789.65</v>
      </c>
      <c r="M2637">
        <v>5</v>
      </c>
      <c r="N2637">
        <v>0.05</v>
      </c>
      <c r="O2637">
        <v>18992.46</v>
      </c>
    </row>
    <row r="2638" spans="1:15" x14ac:dyDescent="0.3">
      <c r="A2638" t="s">
        <v>4613</v>
      </c>
      <c r="B2638" t="s">
        <v>3021</v>
      </c>
      <c r="C2638" t="s">
        <v>3070</v>
      </c>
      <c r="D2638" t="s">
        <v>78</v>
      </c>
      <c r="E2638" t="s">
        <v>2820</v>
      </c>
      <c r="F2638" t="s">
        <v>80</v>
      </c>
      <c r="G2638" t="s">
        <v>53</v>
      </c>
      <c r="H2638" t="s">
        <v>246</v>
      </c>
      <c r="I2638" t="s">
        <v>83</v>
      </c>
      <c r="J2638" t="s">
        <v>379</v>
      </c>
      <c r="K2638" t="s">
        <v>380</v>
      </c>
      <c r="L2638">
        <v>3567.9</v>
      </c>
      <c r="M2638">
        <v>5</v>
      </c>
      <c r="N2638">
        <v>0.15</v>
      </c>
      <c r="O2638">
        <v>606.23</v>
      </c>
    </row>
    <row r="2639" spans="1:15" x14ac:dyDescent="0.3">
      <c r="A2639" t="s">
        <v>4614</v>
      </c>
      <c r="B2639" t="s">
        <v>383</v>
      </c>
      <c r="C2639" t="s">
        <v>1674</v>
      </c>
      <c r="D2639" t="s">
        <v>102</v>
      </c>
      <c r="E2639" t="s">
        <v>1661</v>
      </c>
      <c r="F2639" t="s">
        <v>80</v>
      </c>
      <c r="G2639" t="s">
        <v>81</v>
      </c>
      <c r="H2639" t="s">
        <v>284</v>
      </c>
      <c r="I2639" t="s">
        <v>83</v>
      </c>
      <c r="J2639" t="s">
        <v>449</v>
      </c>
      <c r="K2639" t="s">
        <v>450</v>
      </c>
      <c r="L2639">
        <v>4092.08</v>
      </c>
      <c r="M2639">
        <v>4</v>
      </c>
      <c r="N2639">
        <v>0</v>
      </c>
      <c r="O2639">
        <v>1080.32</v>
      </c>
    </row>
    <row r="2640" spans="1:15" x14ac:dyDescent="0.3">
      <c r="A2640" t="s">
        <v>4615</v>
      </c>
      <c r="B2640" t="s">
        <v>1255</v>
      </c>
      <c r="C2640" t="s">
        <v>2046</v>
      </c>
      <c r="D2640" t="s">
        <v>61</v>
      </c>
      <c r="E2640" t="s">
        <v>1085</v>
      </c>
      <c r="F2640" t="s">
        <v>52</v>
      </c>
      <c r="G2640" t="s">
        <v>81</v>
      </c>
      <c r="H2640" t="s">
        <v>82</v>
      </c>
      <c r="I2640" t="s">
        <v>118</v>
      </c>
      <c r="J2640" t="s">
        <v>191</v>
      </c>
      <c r="K2640" t="s">
        <v>829</v>
      </c>
      <c r="L2640">
        <v>23541.360000000001</v>
      </c>
      <c r="M2640">
        <v>6</v>
      </c>
      <c r="N2640">
        <v>0.2</v>
      </c>
      <c r="O2640">
        <v>6010.66</v>
      </c>
    </row>
    <row r="2641" spans="1:15" x14ac:dyDescent="0.3">
      <c r="A2641" t="s">
        <v>4616</v>
      </c>
      <c r="B2641" t="s">
        <v>3351</v>
      </c>
      <c r="C2641" t="s">
        <v>1726</v>
      </c>
      <c r="D2641" t="s">
        <v>78</v>
      </c>
      <c r="E2641" t="s">
        <v>4454</v>
      </c>
      <c r="F2641" t="s">
        <v>80</v>
      </c>
      <c r="G2641" t="s">
        <v>72</v>
      </c>
      <c r="H2641" t="s">
        <v>73</v>
      </c>
      <c r="I2641" t="s">
        <v>83</v>
      </c>
      <c r="J2641" t="s">
        <v>379</v>
      </c>
      <c r="K2641" t="s">
        <v>716</v>
      </c>
      <c r="L2641">
        <v>7843.98</v>
      </c>
      <c r="M2641">
        <v>6</v>
      </c>
      <c r="N2641">
        <v>0.05</v>
      </c>
      <c r="O2641">
        <v>2213.0500000000002</v>
      </c>
    </row>
    <row r="2642" spans="1:15" x14ac:dyDescent="0.3">
      <c r="A2642" t="s">
        <v>4617</v>
      </c>
      <c r="B2642" t="s">
        <v>3278</v>
      </c>
      <c r="C2642" t="s">
        <v>1237</v>
      </c>
      <c r="D2642" t="s">
        <v>78</v>
      </c>
      <c r="E2642" t="s">
        <v>3266</v>
      </c>
      <c r="F2642" t="s">
        <v>52</v>
      </c>
      <c r="G2642" t="s">
        <v>72</v>
      </c>
      <c r="H2642" t="s">
        <v>117</v>
      </c>
      <c r="I2642" t="s">
        <v>96</v>
      </c>
      <c r="J2642" t="s">
        <v>135</v>
      </c>
      <c r="K2642" t="s">
        <v>136</v>
      </c>
      <c r="L2642">
        <v>62576.01</v>
      </c>
      <c r="M2642">
        <v>9</v>
      </c>
      <c r="N2642">
        <v>0</v>
      </c>
      <c r="O2642">
        <v>14756.51</v>
      </c>
    </row>
    <row r="2643" spans="1:15" x14ac:dyDescent="0.3">
      <c r="A2643" t="s">
        <v>4618</v>
      </c>
      <c r="B2643" t="s">
        <v>3585</v>
      </c>
      <c r="C2643" t="s">
        <v>2298</v>
      </c>
      <c r="D2643" t="s">
        <v>102</v>
      </c>
      <c r="E2643" t="s">
        <v>2450</v>
      </c>
      <c r="F2643" t="s">
        <v>71</v>
      </c>
      <c r="G2643" t="s">
        <v>53</v>
      </c>
      <c r="H2643" t="s">
        <v>110</v>
      </c>
      <c r="I2643" t="s">
        <v>118</v>
      </c>
      <c r="J2643" t="s">
        <v>119</v>
      </c>
      <c r="K2643" t="s">
        <v>270</v>
      </c>
      <c r="L2643">
        <v>6053.6</v>
      </c>
      <c r="M2643">
        <v>5</v>
      </c>
      <c r="N2643">
        <v>0.25</v>
      </c>
      <c r="O2643">
        <v>1210.0899999999999</v>
      </c>
    </row>
    <row r="2644" spans="1:15" x14ac:dyDescent="0.3">
      <c r="A2644" t="s">
        <v>4619</v>
      </c>
      <c r="B2644" t="s">
        <v>108</v>
      </c>
      <c r="C2644" t="s">
        <v>1941</v>
      </c>
      <c r="D2644" t="s">
        <v>102</v>
      </c>
      <c r="E2644" t="s">
        <v>1782</v>
      </c>
      <c r="F2644" t="s">
        <v>80</v>
      </c>
      <c r="G2644" t="s">
        <v>179</v>
      </c>
      <c r="H2644" t="s">
        <v>180</v>
      </c>
      <c r="I2644" t="s">
        <v>96</v>
      </c>
      <c r="J2644" t="s">
        <v>135</v>
      </c>
      <c r="K2644" t="s">
        <v>275</v>
      </c>
      <c r="L2644">
        <v>98190.54</v>
      </c>
      <c r="M2644">
        <v>7</v>
      </c>
      <c r="N2644">
        <v>0.1</v>
      </c>
      <c r="O2644">
        <v>21345.68</v>
      </c>
    </row>
    <row r="2645" spans="1:15" x14ac:dyDescent="0.3">
      <c r="A2645" t="s">
        <v>4620</v>
      </c>
      <c r="B2645" t="s">
        <v>2323</v>
      </c>
      <c r="C2645" t="s">
        <v>1385</v>
      </c>
      <c r="D2645" t="s">
        <v>61</v>
      </c>
      <c r="E2645" t="s">
        <v>79</v>
      </c>
      <c r="F2645" t="s">
        <v>71</v>
      </c>
      <c r="G2645" t="s">
        <v>179</v>
      </c>
      <c r="H2645" t="s">
        <v>236</v>
      </c>
      <c r="I2645" t="s">
        <v>83</v>
      </c>
      <c r="J2645" t="s">
        <v>379</v>
      </c>
      <c r="K2645" t="s">
        <v>380</v>
      </c>
      <c r="L2645">
        <v>75482.100000000006</v>
      </c>
      <c r="M2645">
        <v>6</v>
      </c>
      <c r="N2645">
        <v>0.15</v>
      </c>
      <c r="O2645">
        <v>10167.700000000001</v>
      </c>
    </row>
    <row r="2646" spans="1:15" x14ac:dyDescent="0.3">
      <c r="A2646" t="s">
        <v>4621</v>
      </c>
      <c r="B2646" t="s">
        <v>1359</v>
      </c>
      <c r="C2646" t="s">
        <v>1237</v>
      </c>
      <c r="D2646" t="s">
        <v>102</v>
      </c>
      <c r="E2646" t="s">
        <v>3504</v>
      </c>
      <c r="F2646" t="s">
        <v>80</v>
      </c>
      <c r="G2646" t="s">
        <v>179</v>
      </c>
      <c r="H2646" t="s">
        <v>180</v>
      </c>
      <c r="I2646" t="s">
        <v>55</v>
      </c>
      <c r="J2646" t="s">
        <v>173</v>
      </c>
      <c r="K2646" t="s">
        <v>174</v>
      </c>
      <c r="L2646">
        <v>97881.76</v>
      </c>
      <c r="M2646">
        <v>8</v>
      </c>
      <c r="N2646">
        <v>0.2</v>
      </c>
      <c r="O2646">
        <v>16463.669999999998</v>
      </c>
    </row>
    <row r="2647" spans="1:15" x14ac:dyDescent="0.3">
      <c r="A2647" t="s">
        <v>4622</v>
      </c>
      <c r="B2647" t="s">
        <v>4623</v>
      </c>
      <c r="C2647" t="s">
        <v>3158</v>
      </c>
      <c r="D2647" t="s">
        <v>78</v>
      </c>
      <c r="E2647" t="s">
        <v>245</v>
      </c>
      <c r="F2647" t="s">
        <v>52</v>
      </c>
      <c r="G2647" t="s">
        <v>179</v>
      </c>
      <c r="H2647" t="s">
        <v>236</v>
      </c>
      <c r="I2647" t="s">
        <v>83</v>
      </c>
      <c r="J2647" t="s">
        <v>449</v>
      </c>
      <c r="K2647" t="s">
        <v>775</v>
      </c>
      <c r="L2647">
        <v>23365.02</v>
      </c>
      <c r="M2647">
        <v>2</v>
      </c>
      <c r="N2647">
        <v>0.1</v>
      </c>
      <c r="O2647">
        <v>5062.92</v>
      </c>
    </row>
    <row r="2648" spans="1:15" x14ac:dyDescent="0.3">
      <c r="A2648" t="s">
        <v>4624</v>
      </c>
      <c r="B2648" t="s">
        <v>1046</v>
      </c>
      <c r="C2648" t="s">
        <v>307</v>
      </c>
      <c r="D2648" t="s">
        <v>78</v>
      </c>
      <c r="E2648" t="s">
        <v>1229</v>
      </c>
      <c r="F2648" t="s">
        <v>52</v>
      </c>
      <c r="G2648" t="s">
        <v>72</v>
      </c>
      <c r="H2648" t="s">
        <v>73</v>
      </c>
      <c r="I2648" t="s">
        <v>96</v>
      </c>
      <c r="J2648" t="s">
        <v>135</v>
      </c>
      <c r="K2648" t="s">
        <v>395</v>
      </c>
      <c r="L2648">
        <v>1588.99</v>
      </c>
      <c r="M2648">
        <v>1</v>
      </c>
      <c r="N2648">
        <v>0.1</v>
      </c>
      <c r="O2648">
        <v>420.08</v>
      </c>
    </row>
    <row r="2649" spans="1:15" x14ac:dyDescent="0.3">
      <c r="A2649" t="s">
        <v>4625</v>
      </c>
      <c r="B2649" t="s">
        <v>1907</v>
      </c>
      <c r="C2649" t="s">
        <v>4384</v>
      </c>
      <c r="D2649" t="s">
        <v>61</v>
      </c>
      <c r="E2649" t="s">
        <v>196</v>
      </c>
      <c r="F2649" t="s">
        <v>80</v>
      </c>
      <c r="G2649" t="s">
        <v>72</v>
      </c>
      <c r="H2649" t="s">
        <v>117</v>
      </c>
      <c r="I2649" t="s">
        <v>83</v>
      </c>
      <c r="J2649" t="s">
        <v>84</v>
      </c>
      <c r="K2649" t="s">
        <v>125</v>
      </c>
      <c r="L2649">
        <v>17616.78</v>
      </c>
      <c r="M2649">
        <v>3</v>
      </c>
      <c r="N2649">
        <v>0.1</v>
      </c>
      <c r="O2649">
        <v>5388.43</v>
      </c>
    </row>
    <row r="2650" spans="1:15" x14ac:dyDescent="0.3">
      <c r="A2650" t="s">
        <v>4626</v>
      </c>
      <c r="B2650" t="s">
        <v>2537</v>
      </c>
      <c r="C2650" t="s">
        <v>678</v>
      </c>
      <c r="D2650" t="s">
        <v>78</v>
      </c>
      <c r="E2650" t="s">
        <v>283</v>
      </c>
      <c r="F2650" t="s">
        <v>52</v>
      </c>
      <c r="G2650" t="s">
        <v>63</v>
      </c>
      <c r="H2650" t="s">
        <v>64</v>
      </c>
      <c r="I2650" t="s">
        <v>118</v>
      </c>
      <c r="J2650" t="s">
        <v>230</v>
      </c>
      <c r="K2650" t="s">
        <v>356</v>
      </c>
      <c r="L2650">
        <v>67153.649999999994</v>
      </c>
      <c r="M2650">
        <v>5</v>
      </c>
      <c r="N2650">
        <v>0</v>
      </c>
      <c r="O2650">
        <v>24491.89</v>
      </c>
    </row>
    <row r="2651" spans="1:15" x14ac:dyDescent="0.3">
      <c r="A2651" t="s">
        <v>4627</v>
      </c>
      <c r="B2651" t="s">
        <v>1717</v>
      </c>
      <c r="C2651" t="s">
        <v>2660</v>
      </c>
      <c r="D2651" t="s">
        <v>78</v>
      </c>
      <c r="E2651" t="s">
        <v>2186</v>
      </c>
      <c r="F2651" t="s">
        <v>52</v>
      </c>
      <c r="G2651" t="s">
        <v>63</v>
      </c>
      <c r="H2651" t="s">
        <v>64</v>
      </c>
      <c r="I2651" t="s">
        <v>118</v>
      </c>
      <c r="J2651" t="s">
        <v>191</v>
      </c>
      <c r="K2651" t="s">
        <v>290</v>
      </c>
      <c r="L2651">
        <v>33429</v>
      </c>
      <c r="M2651">
        <v>10</v>
      </c>
      <c r="N2651">
        <v>0.05</v>
      </c>
      <c r="O2651">
        <v>5226.8100000000004</v>
      </c>
    </row>
    <row r="2652" spans="1:15" x14ac:dyDescent="0.3">
      <c r="A2652" t="s">
        <v>4628</v>
      </c>
      <c r="B2652" t="s">
        <v>583</v>
      </c>
      <c r="C2652" t="s">
        <v>2952</v>
      </c>
      <c r="D2652" t="s">
        <v>102</v>
      </c>
      <c r="E2652" t="s">
        <v>1091</v>
      </c>
      <c r="F2652" t="s">
        <v>71</v>
      </c>
      <c r="G2652" t="s">
        <v>72</v>
      </c>
      <c r="H2652" t="s">
        <v>117</v>
      </c>
      <c r="I2652" t="s">
        <v>118</v>
      </c>
      <c r="J2652" t="s">
        <v>303</v>
      </c>
      <c r="K2652" t="s">
        <v>304</v>
      </c>
      <c r="L2652">
        <v>13628.02</v>
      </c>
      <c r="M2652">
        <v>1</v>
      </c>
      <c r="N2652">
        <v>0</v>
      </c>
      <c r="O2652">
        <v>3856.53</v>
      </c>
    </row>
    <row r="2653" spans="1:15" x14ac:dyDescent="0.3">
      <c r="A2653" t="s">
        <v>4629</v>
      </c>
      <c r="B2653" t="s">
        <v>1921</v>
      </c>
      <c r="C2653" t="s">
        <v>2145</v>
      </c>
      <c r="D2653" t="s">
        <v>61</v>
      </c>
      <c r="E2653" t="s">
        <v>2480</v>
      </c>
      <c r="F2653" t="s">
        <v>80</v>
      </c>
      <c r="G2653" t="s">
        <v>53</v>
      </c>
      <c r="H2653" t="s">
        <v>110</v>
      </c>
      <c r="I2653" t="s">
        <v>96</v>
      </c>
      <c r="J2653" t="s">
        <v>166</v>
      </c>
      <c r="K2653" t="s">
        <v>762</v>
      </c>
      <c r="L2653">
        <v>29779.52</v>
      </c>
      <c r="M2653">
        <v>4</v>
      </c>
      <c r="N2653">
        <v>0.1</v>
      </c>
      <c r="O2653">
        <v>8421.4</v>
      </c>
    </row>
    <row r="2654" spans="1:15" x14ac:dyDescent="0.3">
      <c r="A2654" t="s">
        <v>4630</v>
      </c>
      <c r="B2654" t="s">
        <v>2254</v>
      </c>
      <c r="C2654" t="s">
        <v>663</v>
      </c>
      <c r="D2654" t="s">
        <v>50</v>
      </c>
      <c r="E2654" t="s">
        <v>2137</v>
      </c>
      <c r="F2654" t="s">
        <v>71</v>
      </c>
      <c r="G2654" t="s">
        <v>72</v>
      </c>
      <c r="H2654" t="s">
        <v>346</v>
      </c>
      <c r="I2654" t="s">
        <v>83</v>
      </c>
      <c r="J2654" t="s">
        <v>84</v>
      </c>
      <c r="K2654" t="s">
        <v>257</v>
      </c>
      <c r="L2654">
        <v>42248.800000000003</v>
      </c>
      <c r="M2654">
        <v>5</v>
      </c>
      <c r="N2654">
        <v>0</v>
      </c>
      <c r="O2654">
        <v>13856.54</v>
      </c>
    </row>
    <row r="2655" spans="1:15" x14ac:dyDescent="0.3">
      <c r="A2655" t="s">
        <v>4631</v>
      </c>
      <c r="B2655" t="s">
        <v>1990</v>
      </c>
      <c r="C2655" t="s">
        <v>401</v>
      </c>
      <c r="D2655" t="s">
        <v>102</v>
      </c>
      <c r="E2655" t="s">
        <v>2268</v>
      </c>
      <c r="F2655" t="s">
        <v>52</v>
      </c>
      <c r="G2655" t="s">
        <v>72</v>
      </c>
      <c r="H2655" t="s">
        <v>104</v>
      </c>
      <c r="I2655" t="s">
        <v>83</v>
      </c>
      <c r="J2655" t="s">
        <v>156</v>
      </c>
      <c r="K2655" t="s">
        <v>208</v>
      </c>
      <c r="L2655">
        <v>14263.15</v>
      </c>
      <c r="M2655">
        <v>5</v>
      </c>
      <c r="N2655">
        <v>0.25</v>
      </c>
      <c r="O2655">
        <v>4142.54</v>
      </c>
    </row>
    <row r="2656" spans="1:15" x14ac:dyDescent="0.3">
      <c r="A2656" t="s">
        <v>4632</v>
      </c>
      <c r="B2656" t="s">
        <v>1520</v>
      </c>
      <c r="C2656" t="s">
        <v>965</v>
      </c>
      <c r="D2656" t="s">
        <v>78</v>
      </c>
      <c r="E2656" t="s">
        <v>1782</v>
      </c>
      <c r="F2656" t="s">
        <v>52</v>
      </c>
      <c r="G2656" t="s">
        <v>72</v>
      </c>
      <c r="H2656" t="s">
        <v>104</v>
      </c>
      <c r="I2656" t="s">
        <v>83</v>
      </c>
      <c r="J2656" t="s">
        <v>449</v>
      </c>
      <c r="K2656" t="s">
        <v>450</v>
      </c>
      <c r="L2656">
        <v>21581.22</v>
      </c>
      <c r="M2656">
        <v>3</v>
      </c>
      <c r="N2656">
        <v>0.25</v>
      </c>
      <c r="O2656">
        <v>4290.91</v>
      </c>
    </row>
    <row r="2657" spans="1:15" x14ac:dyDescent="0.3">
      <c r="A2657" t="s">
        <v>4633</v>
      </c>
      <c r="B2657" t="s">
        <v>1762</v>
      </c>
      <c r="C2657" t="s">
        <v>2357</v>
      </c>
      <c r="D2657" t="s">
        <v>78</v>
      </c>
      <c r="E2657" t="s">
        <v>2514</v>
      </c>
      <c r="F2657" t="s">
        <v>71</v>
      </c>
      <c r="G2657" t="s">
        <v>63</v>
      </c>
      <c r="H2657" t="s">
        <v>202</v>
      </c>
      <c r="I2657" t="s">
        <v>83</v>
      </c>
      <c r="J2657" t="s">
        <v>156</v>
      </c>
      <c r="K2657" t="s">
        <v>208</v>
      </c>
      <c r="L2657">
        <v>12340.9</v>
      </c>
      <c r="M2657">
        <v>10</v>
      </c>
      <c r="N2657">
        <v>0.05</v>
      </c>
      <c r="O2657">
        <v>2922.11</v>
      </c>
    </row>
    <row r="2658" spans="1:15" x14ac:dyDescent="0.3">
      <c r="A2658" t="s">
        <v>4634</v>
      </c>
      <c r="B2658" t="s">
        <v>3580</v>
      </c>
      <c r="C2658" t="s">
        <v>3325</v>
      </c>
      <c r="D2658" t="s">
        <v>50</v>
      </c>
      <c r="E2658" t="s">
        <v>1111</v>
      </c>
      <c r="F2658" t="s">
        <v>52</v>
      </c>
      <c r="G2658" t="s">
        <v>179</v>
      </c>
      <c r="H2658" t="s">
        <v>180</v>
      </c>
      <c r="I2658" t="s">
        <v>83</v>
      </c>
      <c r="J2658" t="s">
        <v>379</v>
      </c>
      <c r="K2658" t="s">
        <v>562</v>
      </c>
      <c r="L2658">
        <v>37878.199999999997</v>
      </c>
      <c r="M2658">
        <v>10</v>
      </c>
      <c r="N2658">
        <v>0.25</v>
      </c>
      <c r="O2658">
        <v>5770.42</v>
      </c>
    </row>
    <row r="2659" spans="1:15" x14ac:dyDescent="0.3">
      <c r="A2659" t="s">
        <v>4635</v>
      </c>
      <c r="B2659" t="s">
        <v>2461</v>
      </c>
      <c r="C2659" t="s">
        <v>2136</v>
      </c>
      <c r="D2659" t="s">
        <v>50</v>
      </c>
      <c r="E2659" t="s">
        <v>914</v>
      </c>
      <c r="F2659" t="s">
        <v>52</v>
      </c>
      <c r="G2659" t="s">
        <v>81</v>
      </c>
      <c r="H2659" t="s">
        <v>186</v>
      </c>
      <c r="I2659" t="s">
        <v>83</v>
      </c>
      <c r="J2659" t="s">
        <v>156</v>
      </c>
      <c r="K2659" t="s">
        <v>157</v>
      </c>
      <c r="L2659">
        <v>90120.45</v>
      </c>
      <c r="M2659">
        <v>7</v>
      </c>
      <c r="N2659">
        <v>0.25</v>
      </c>
      <c r="O2659">
        <v>15664.49</v>
      </c>
    </row>
    <row r="2660" spans="1:15" x14ac:dyDescent="0.3">
      <c r="A2660" t="s">
        <v>4636</v>
      </c>
      <c r="B2660" t="s">
        <v>1938</v>
      </c>
      <c r="C2660" t="s">
        <v>1634</v>
      </c>
      <c r="D2660" t="s">
        <v>50</v>
      </c>
      <c r="E2660" t="s">
        <v>1335</v>
      </c>
      <c r="F2660" t="s">
        <v>71</v>
      </c>
      <c r="G2660" t="s">
        <v>53</v>
      </c>
      <c r="H2660" t="s">
        <v>246</v>
      </c>
      <c r="I2660" t="s">
        <v>118</v>
      </c>
      <c r="J2660" t="s">
        <v>303</v>
      </c>
      <c r="K2660" t="s">
        <v>491</v>
      </c>
      <c r="L2660">
        <v>22467.5</v>
      </c>
      <c r="M2660">
        <v>5</v>
      </c>
      <c r="N2660">
        <v>0.05</v>
      </c>
      <c r="O2660">
        <v>4142.3</v>
      </c>
    </row>
    <row r="2661" spans="1:15" x14ac:dyDescent="0.3">
      <c r="A2661" t="s">
        <v>4637</v>
      </c>
      <c r="B2661" t="s">
        <v>1458</v>
      </c>
      <c r="C2661" t="s">
        <v>1660</v>
      </c>
      <c r="D2661" t="s">
        <v>102</v>
      </c>
      <c r="E2661" t="s">
        <v>2811</v>
      </c>
      <c r="F2661" t="s">
        <v>71</v>
      </c>
      <c r="G2661" t="s">
        <v>53</v>
      </c>
      <c r="H2661" t="s">
        <v>110</v>
      </c>
      <c r="I2661" t="s">
        <v>55</v>
      </c>
      <c r="J2661" t="s">
        <v>173</v>
      </c>
      <c r="K2661" t="s">
        <v>735</v>
      </c>
      <c r="L2661">
        <v>7932.66</v>
      </c>
      <c r="M2661">
        <v>3</v>
      </c>
      <c r="N2661">
        <v>0.15</v>
      </c>
      <c r="O2661">
        <v>2026.24</v>
      </c>
    </row>
    <row r="2662" spans="1:15" x14ac:dyDescent="0.3">
      <c r="A2662" t="s">
        <v>4638</v>
      </c>
      <c r="B2662" t="s">
        <v>1817</v>
      </c>
      <c r="C2662" t="s">
        <v>377</v>
      </c>
      <c r="D2662" t="s">
        <v>78</v>
      </c>
      <c r="E2662" t="s">
        <v>190</v>
      </c>
      <c r="F2662" t="s">
        <v>80</v>
      </c>
      <c r="G2662" t="s">
        <v>81</v>
      </c>
      <c r="H2662" t="s">
        <v>186</v>
      </c>
      <c r="I2662" t="s">
        <v>118</v>
      </c>
      <c r="J2662" t="s">
        <v>119</v>
      </c>
      <c r="K2662" t="s">
        <v>120</v>
      </c>
      <c r="L2662">
        <v>9103.4599999999991</v>
      </c>
      <c r="M2662">
        <v>1</v>
      </c>
      <c r="N2662">
        <v>0.05</v>
      </c>
      <c r="O2662">
        <v>3052.08</v>
      </c>
    </row>
    <row r="2663" spans="1:15" x14ac:dyDescent="0.3">
      <c r="A2663" t="s">
        <v>4639</v>
      </c>
      <c r="B2663" t="s">
        <v>599</v>
      </c>
      <c r="C2663" t="s">
        <v>3432</v>
      </c>
      <c r="D2663" t="s">
        <v>50</v>
      </c>
      <c r="E2663" t="s">
        <v>1075</v>
      </c>
      <c r="F2663" t="s">
        <v>80</v>
      </c>
      <c r="G2663" t="s">
        <v>81</v>
      </c>
      <c r="H2663" t="s">
        <v>82</v>
      </c>
      <c r="I2663" t="s">
        <v>96</v>
      </c>
      <c r="J2663" t="s">
        <v>135</v>
      </c>
      <c r="K2663" t="s">
        <v>136</v>
      </c>
      <c r="L2663">
        <v>15789.54</v>
      </c>
      <c r="M2663">
        <v>3</v>
      </c>
      <c r="N2663">
        <v>0.25</v>
      </c>
      <c r="O2663">
        <v>2189.42</v>
      </c>
    </row>
    <row r="2664" spans="1:15" x14ac:dyDescent="0.3">
      <c r="A2664" t="s">
        <v>4640</v>
      </c>
      <c r="B2664" t="s">
        <v>1803</v>
      </c>
      <c r="C2664" t="s">
        <v>2076</v>
      </c>
      <c r="D2664" t="s">
        <v>102</v>
      </c>
      <c r="E2664" t="s">
        <v>1269</v>
      </c>
      <c r="F2664" t="s">
        <v>71</v>
      </c>
      <c r="G2664" t="s">
        <v>72</v>
      </c>
      <c r="H2664" t="s">
        <v>346</v>
      </c>
      <c r="I2664" t="s">
        <v>55</v>
      </c>
      <c r="J2664" t="s">
        <v>56</v>
      </c>
      <c r="K2664" t="s">
        <v>57</v>
      </c>
      <c r="L2664">
        <v>89454.96</v>
      </c>
      <c r="M2664">
        <v>9</v>
      </c>
      <c r="N2664">
        <v>0.15</v>
      </c>
      <c r="O2664">
        <v>17978.45</v>
      </c>
    </row>
    <row r="2665" spans="1:15" x14ac:dyDescent="0.3">
      <c r="A2665" t="s">
        <v>4641</v>
      </c>
      <c r="B2665" t="s">
        <v>3137</v>
      </c>
      <c r="C2665" t="s">
        <v>2431</v>
      </c>
      <c r="D2665" t="s">
        <v>78</v>
      </c>
      <c r="E2665" t="s">
        <v>1661</v>
      </c>
      <c r="F2665" t="s">
        <v>52</v>
      </c>
      <c r="G2665" t="s">
        <v>53</v>
      </c>
      <c r="H2665" t="s">
        <v>90</v>
      </c>
      <c r="I2665" t="s">
        <v>96</v>
      </c>
      <c r="J2665" t="s">
        <v>97</v>
      </c>
      <c r="K2665" t="s">
        <v>416</v>
      </c>
      <c r="L2665">
        <v>90047.51</v>
      </c>
      <c r="M2665">
        <v>7</v>
      </c>
      <c r="N2665">
        <v>0.2</v>
      </c>
      <c r="O2665">
        <v>23681.67</v>
      </c>
    </row>
    <row r="2666" spans="1:15" x14ac:dyDescent="0.3">
      <c r="A2666" t="s">
        <v>4642</v>
      </c>
      <c r="B2666" t="s">
        <v>957</v>
      </c>
      <c r="C2666" t="s">
        <v>1603</v>
      </c>
      <c r="D2666" t="s">
        <v>78</v>
      </c>
      <c r="E2666" t="s">
        <v>1661</v>
      </c>
      <c r="F2666" t="s">
        <v>71</v>
      </c>
      <c r="G2666" t="s">
        <v>81</v>
      </c>
      <c r="H2666" t="s">
        <v>186</v>
      </c>
      <c r="I2666" t="s">
        <v>118</v>
      </c>
      <c r="J2666" t="s">
        <v>119</v>
      </c>
      <c r="K2666" t="s">
        <v>120</v>
      </c>
      <c r="L2666">
        <v>87590.64</v>
      </c>
      <c r="M2666">
        <v>6</v>
      </c>
      <c r="N2666">
        <v>0</v>
      </c>
      <c r="O2666">
        <v>17132.169999999998</v>
      </c>
    </row>
    <row r="2667" spans="1:15" x14ac:dyDescent="0.3">
      <c r="A2667" t="s">
        <v>4643</v>
      </c>
      <c r="B2667" t="s">
        <v>1874</v>
      </c>
      <c r="C2667" t="s">
        <v>3620</v>
      </c>
      <c r="D2667" t="s">
        <v>50</v>
      </c>
      <c r="E2667" t="s">
        <v>1299</v>
      </c>
      <c r="F2667" t="s">
        <v>80</v>
      </c>
      <c r="G2667" t="s">
        <v>63</v>
      </c>
      <c r="H2667" t="s">
        <v>64</v>
      </c>
      <c r="I2667" t="s">
        <v>118</v>
      </c>
      <c r="J2667" t="s">
        <v>119</v>
      </c>
      <c r="K2667" t="s">
        <v>197</v>
      </c>
      <c r="L2667">
        <v>2706.06</v>
      </c>
      <c r="M2667">
        <v>7</v>
      </c>
      <c r="N2667">
        <v>0.25</v>
      </c>
      <c r="O2667">
        <v>344.24</v>
      </c>
    </row>
    <row r="2668" spans="1:15" x14ac:dyDescent="0.3">
      <c r="A2668" t="s">
        <v>4644</v>
      </c>
      <c r="B2668" t="s">
        <v>1843</v>
      </c>
      <c r="C2668" t="s">
        <v>839</v>
      </c>
      <c r="D2668" t="s">
        <v>61</v>
      </c>
      <c r="E2668" t="s">
        <v>185</v>
      </c>
      <c r="F2668" t="s">
        <v>52</v>
      </c>
      <c r="G2668" t="s">
        <v>53</v>
      </c>
      <c r="H2668" t="s">
        <v>246</v>
      </c>
      <c r="I2668" t="s">
        <v>118</v>
      </c>
      <c r="J2668" t="s">
        <v>230</v>
      </c>
      <c r="K2668" t="s">
        <v>231</v>
      </c>
      <c r="L2668">
        <v>4519.4399999999996</v>
      </c>
      <c r="M2668">
        <v>3</v>
      </c>
      <c r="N2668">
        <v>0.2</v>
      </c>
      <c r="O2668">
        <v>1301.82</v>
      </c>
    </row>
    <row r="2669" spans="1:15" x14ac:dyDescent="0.3">
      <c r="A2669" t="s">
        <v>4645</v>
      </c>
      <c r="B2669" t="s">
        <v>3311</v>
      </c>
      <c r="C2669" t="s">
        <v>960</v>
      </c>
      <c r="D2669" t="s">
        <v>50</v>
      </c>
      <c r="E2669" t="s">
        <v>703</v>
      </c>
      <c r="F2669" t="s">
        <v>71</v>
      </c>
      <c r="G2669" t="s">
        <v>63</v>
      </c>
      <c r="H2669" t="s">
        <v>64</v>
      </c>
      <c r="I2669" t="s">
        <v>83</v>
      </c>
      <c r="J2669" t="s">
        <v>379</v>
      </c>
      <c r="K2669" t="s">
        <v>380</v>
      </c>
      <c r="L2669">
        <v>10805.43</v>
      </c>
      <c r="M2669">
        <v>3</v>
      </c>
      <c r="N2669">
        <v>0.15</v>
      </c>
      <c r="O2669">
        <v>2725.05</v>
      </c>
    </row>
    <row r="2670" spans="1:15" x14ac:dyDescent="0.3">
      <c r="A2670" t="s">
        <v>4646</v>
      </c>
      <c r="B2670" t="s">
        <v>2718</v>
      </c>
      <c r="C2670" t="s">
        <v>1372</v>
      </c>
      <c r="D2670" t="s">
        <v>78</v>
      </c>
      <c r="E2670" t="s">
        <v>664</v>
      </c>
      <c r="F2670" t="s">
        <v>71</v>
      </c>
      <c r="G2670" t="s">
        <v>53</v>
      </c>
      <c r="H2670" t="s">
        <v>54</v>
      </c>
      <c r="I2670" t="s">
        <v>83</v>
      </c>
      <c r="J2670" t="s">
        <v>379</v>
      </c>
      <c r="K2670" t="s">
        <v>716</v>
      </c>
      <c r="L2670">
        <v>12120.12</v>
      </c>
      <c r="M2670">
        <v>9</v>
      </c>
      <c r="N2670">
        <v>0.15</v>
      </c>
      <c r="O2670">
        <v>3720.98</v>
      </c>
    </row>
    <row r="2671" spans="1:15" x14ac:dyDescent="0.3">
      <c r="A2671" t="s">
        <v>4647</v>
      </c>
      <c r="B2671" t="s">
        <v>756</v>
      </c>
      <c r="C2671" t="s">
        <v>1509</v>
      </c>
      <c r="D2671" t="s">
        <v>61</v>
      </c>
      <c r="E2671" t="s">
        <v>807</v>
      </c>
      <c r="F2671" t="s">
        <v>80</v>
      </c>
      <c r="G2671" t="s">
        <v>53</v>
      </c>
      <c r="H2671" t="s">
        <v>90</v>
      </c>
      <c r="I2671" t="s">
        <v>83</v>
      </c>
      <c r="J2671" t="s">
        <v>84</v>
      </c>
      <c r="K2671" t="s">
        <v>125</v>
      </c>
      <c r="L2671">
        <v>24618.7</v>
      </c>
      <c r="M2671">
        <v>10</v>
      </c>
      <c r="N2671">
        <v>0.2</v>
      </c>
      <c r="O2671">
        <v>4736.83</v>
      </c>
    </row>
    <row r="2672" spans="1:15" x14ac:dyDescent="0.3">
      <c r="A2672" t="s">
        <v>4648</v>
      </c>
      <c r="B2672" t="s">
        <v>1890</v>
      </c>
      <c r="C2672" t="s">
        <v>1464</v>
      </c>
      <c r="D2672" t="s">
        <v>78</v>
      </c>
      <c r="E2672" t="s">
        <v>265</v>
      </c>
      <c r="F2672" t="s">
        <v>52</v>
      </c>
      <c r="G2672" t="s">
        <v>179</v>
      </c>
      <c r="H2672" t="s">
        <v>236</v>
      </c>
      <c r="I2672" t="s">
        <v>55</v>
      </c>
      <c r="J2672" t="s">
        <v>56</v>
      </c>
      <c r="K2672" t="s">
        <v>151</v>
      </c>
      <c r="L2672">
        <v>121878.39999999999</v>
      </c>
      <c r="M2672">
        <v>10</v>
      </c>
      <c r="N2672">
        <v>0.05</v>
      </c>
      <c r="O2672">
        <v>28846.04</v>
      </c>
    </row>
    <row r="2673" spans="1:15" x14ac:dyDescent="0.3">
      <c r="A2673" t="s">
        <v>4649</v>
      </c>
      <c r="B2673" t="s">
        <v>349</v>
      </c>
      <c r="C2673" t="s">
        <v>3577</v>
      </c>
      <c r="D2673" t="s">
        <v>61</v>
      </c>
      <c r="E2673" t="s">
        <v>629</v>
      </c>
      <c r="F2673" t="s">
        <v>71</v>
      </c>
      <c r="G2673" t="s">
        <v>63</v>
      </c>
      <c r="H2673" t="s">
        <v>213</v>
      </c>
      <c r="I2673" t="s">
        <v>55</v>
      </c>
      <c r="J2673" t="s">
        <v>56</v>
      </c>
      <c r="K2673" t="s">
        <v>74</v>
      </c>
      <c r="L2673">
        <v>14395.26</v>
      </c>
      <c r="M2673">
        <v>3</v>
      </c>
      <c r="N2673">
        <v>0.15</v>
      </c>
      <c r="O2673">
        <v>3576.14</v>
      </c>
    </row>
    <row r="2674" spans="1:15" x14ac:dyDescent="0.3">
      <c r="A2674" t="s">
        <v>4650</v>
      </c>
      <c r="B2674" t="s">
        <v>1743</v>
      </c>
      <c r="C2674" t="s">
        <v>1683</v>
      </c>
      <c r="D2674" t="s">
        <v>78</v>
      </c>
      <c r="E2674" t="s">
        <v>934</v>
      </c>
      <c r="F2674" t="s">
        <v>71</v>
      </c>
      <c r="G2674" t="s">
        <v>81</v>
      </c>
      <c r="H2674" t="s">
        <v>95</v>
      </c>
      <c r="I2674" t="s">
        <v>83</v>
      </c>
      <c r="J2674" t="s">
        <v>379</v>
      </c>
      <c r="K2674" t="s">
        <v>380</v>
      </c>
      <c r="L2674">
        <v>39618.57</v>
      </c>
      <c r="M2674">
        <v>3</v>
      </c>
      <c r="N2674">
        <v>0.25</v>
      </c>
      <c r="O2674">
        <v>9241.17</v>
      </c>
    </row>
    <row r="2675" spans="1:15" x14ac:dyDescent="0.3">
      <c r="A2675" t="s">
        <v>4651</v>
      </c>
      <c r="B2675" t="s">
        <v>2939</v>
      </c>
      <c r="C2675" t="s">
        <v>1165</v>
      </c>
      <c r="D2675" t="s">
        <v>78</v>
      </c>
      <c r="E2675" t="s">
        <v>1891</v>
      </c>
      <c r="F2675" t="s">
        <v>52</v>
      </c>
      <c r="G2675" t="s">
        <v>72</v>
      </c>
      <c r="H2675" t="s">
        <v>346</v>
      </c>
      <c r="I2675" t="s">
        <v>83</v>
      </c>
      <c r="J2675" t="s">
        <v>379</v>
      </c>
      <c r="K2675" t="s">
        <v>716</v>
      </c>
      <c r="L2675">
        <v>40801.46</v>
      </c>
      <c r="M2675">
        <v>7</v>
      </c>
      <c r="N2675">
        <v>0.05</v>
      </c>
      <c r="O2675">
        <v>13462.65</v>
      </c>
    </row>
    <row r="2676" spans="1:15" x14ac:dyDescent="0.3">
      <c r="A2676" t="s">
        <v>4652</v>
      </c>
      <c r="B2676" t="s">
        <v>2377</v>
      </c>
      <c r="C2676" t="s">
        <v>431</v>
      </c>
      <c r="D2676" t="s">
        <v>102</v>
      </c>
      <c r="E2676" t="s">
        <v>854</v>
      </c>
      <c r="F2676" t="s">
        <v>52</v>
      </c>
      <c r="G2676" t="s">
        <v>72</v>
      </c>
      <c r="H2676" t="s">
        <v>346</v>
      </c>
      <c r="I2676" t="s">
        <v>83</v>
      </c>
      <c r="J2676" t="s">
        <v>379</v>
      </c>
      <c r="K2676" t="s">
        <v>716</v>
      </c>
      <c r="L2676">
        <v>35596.85</v>
      </c>
      <c r="M2676">
        <v>5</v>
      </c>
      <c r="N2676">
        <v>0.05</v>
      </c>
      <c r="O2676">
        <v>6924.39</v>
      </c>
    </row>
    <row r="2677" spans="1:15" x14ac:dyDescent="0.3">
      <c r="A2677" t="s">
        <v>4653</v>
      </c>
      <c r="B2677" t="s">
        <v>2030</v>
      </c>
      <c r="C2677" t="s">
        <v>3111</v>
      </c>
      <c r="D2677" t="s">
        <v>78</v>
      </c>
      <c r="E2677" t="s">
        <v>269</v>
      </c>
      <c r="F2677" t="s">
        <v>71</v>
      </c>
      <c r="G2677" t="s">
        <v>63</v>
      </c>
      <c r="H2677" t="s">
        <v>213</v>
      </c>
      <c r="I2677" t="s">
        <v>55</v>
      </c>
      <c r="J2677" t="s">
        <v>141</v>
      </c>
      <c r="K2677" t="s">
        <v>142</v>
      </c>
      <c r="L2677">
        <v>45362.65</v>
      </c>
      <c r="M2677">
        <v>5</v>
      </c>
      <c r="N2677">
        <v>0.25</v>
      </c>
      <c r="O2677">
        <v>10322.82</v>
      </c>
    </row>
    <row r="2678" spans="1:15" x14ac:dyDescent="0.3">
      <c r="A2678" t="s">
        <v>4654</v>
      </c>
      <c r="B2678" t="s">
        <v>863</v>
      </c>
      <c r="C2678" t="s">
        <v>2213</v>
      </c>
      <c r="D2678" t="s">
        <v>102</v>
      </c>
      <c r="E2678" t="s">
        <v>1125</v>
      </c>
      <c r="F2678" t="s">
        <v>52</v>
      </c>
      <c r="G2678" t="s">
        <v>179</v>
      </c>
      <c r="H2678" t="s">
        <v>236</v>
      </c>
      <c r="I2678" t="s">
        <v>96</v>
      </c>
      <c r="J2678" t="s">
        <v>135</v>
      </c>
      <c r="K2678" t="s">
        <v>275</v>
      </c>
      <c r="L2678">
        <v>45701.25</v>
      </c>
      <c r="M2678">
        <v>5</v>
      </c>
      <c r="N2678">
        <v>0.1</v>
      </c>
      <c r="O2678">
        <v>7305.98</v>
      </c>
    </row>
    <row r="2679" spans="1:15" x14ac:dyDescent="0.3">
      <c r="A2679" t="s">
        <v>4655</v>
      </c>
      <c r="B2679" t="s">
        <v>189</v>
      </c>
      <c r="C2679" t="s">
        <v>335</v>
      </c>
      <c r="D2679" t="s">
        <v>78</v>
      </c>
      <c r="E2679" t="s">
        <v>1310</v>
      </c>
      <c r="F2679" t="s">
        <v>71</v>
      </c>
      <c r="G2679" t="s">
        <v>179</v>
      </c>
      <c r="H2679" t="s">
        <v>236</v>
      </c>
      <c r="I2679" t="s">
        <v>96</v>
      </c>
      <c r="J2679" t="s">
        <v>111</v>
      </c>
      <c r="K2679" t="s">
        <v>328</v>
      </c>
      <c r="L2679">
        <v>21207.4</v>
      </c>
      <c r="M2679">
        <v>5</v>
      </c>
      <c r="N2679">
        <v>0.2</v>
      </c>
      <c r="O2679">
        <v>2650.85</v>
      </c>
    </row>
    <row r="2680" spans="1:15" x14ac:dyDescent="0.3">
      <c r="A2680" t="s">
        <v>4656</v>
      </c>
      <c r="B2680" t="s">
        <v>482</v>
      </c>
      <c r="C2680" t="s">
        <v>2723</v>
      </c>
      <c r="D2680" t="s">
        <v>61</v>
      </c>
      <c r="E2680" t="s">
        <v>116</v>
      </c>
      <c r="F2680" t="s">
        <v>52</v>
      </c>
      <c r="G2680" t="s">
        <v>179</v>
      </c>
      <c r="H2680" t="s">
        <v>180</v>
      </c>
      <c r="I2680" t="s">
        <v>55</v>
      </c>
      <c r="J2680" t="s">
        <v>56</v>
      </c>
      <c r="K2680" t="s">
        <v>74</v>
      </c>
      <c r="L2680">
        <v>16657.04</v>
      </c>
      <c r="M2680">
        <v>4</v>
      </c>
      <c r="N2680">
        <v>0.15</v>
      </c>
      <c r="O2680">
        <v>3590.53</v>
      </c>
    </row>
    <row r="2681" spans="1:15" x14ac:dyDescent="0.3">
      <c r="A2681" t="s">
        <v>4657</v>
      </c>
      <c r="B2681" t="s">
        <v>3610</v>
      </c>
      <c r="C2681" t="s">
        <v>1598</v>
      </c>
      <c r="D2681" t="s">
        <v>61</v>
      </c>
      <c r="E2681" t="s">
        <v>2582</v>
      </c>
      <c r="F2681" t="s">
        <v>80</v>
      </c>
      <c r="G2681" t="s">
        <v>53</v>
      </c>
      <c r="H2681" t="s">
        <v>54</v>
      </c>
      <c r="I2681" t="s">
        <v>55</v>
      </c>
      <c r="J2681" t="s">
        <v>65</v>
      </c>
      <c r="K2681" t="s">
        <v>91</v>
      </c>
      <c r="L2681">
        <v>1336.33</v>
      </c>
      <c r="M2681">
        <v>1</v>
      </c>
      <c r="N2681">
        <v>0.05</v>
      </c>
      <c r="O2681">
        <v>477.4</v>
      </c>
    </row>
    <row r="2682" spans="1:15" x14ac:dyDescent="0.3">
      <c r="A2682" t="s">
        <v>4658</v>
      </c>
      <c r="B2682" t="s">
        <v>2993</v>
      </c>
      <c r="C2682" t="s">
        <v>1282</v>
      </c>
      <c r="D2682" t="s">
        <v>50</v>
      </c>
      <c r="E2682" t="s">
        <v>1091</v>
      </c>
      <c r="F2682" t="s">
        <v>52</v>
      </c>
      <c r="G2682" t="s">
        <v>179</v>
      </c>
      <c r="H2682" t="s">
        <v>180</v>
      </c>
      <c r="I2682" t="s">
        <v>118</v>
      </c>
      <c r="J2682" t="s">
        <v>303</v>
      </c>
      <c r="K2682" t="s">
        <v>304</v>
      </c>
      <c r="L2682">
        <v>27874.14</v>
      </c>
      <c r="M2682">
        <v>2</v>
      </c>
      <c r="N2682">
        <v>0.05</v>
      </c>
      <c r="O2682">
        <v>5205.47</v>
      </c>
    </row>
    <row r="2683" spans="1:15" x14ac:dyDescent="0.3">
      <c r="A2683" t="s">
        <v>4659</v>
      </c>
      <c r="B2683" t="s">
        <v>2608</v>
      </c>
      <c r="C2683" t="s">
        <v>2543</v>
      </c>
      <c r="D2683" t="s">
        <v>61</v>
      </c>
      <c r="E2683" t="s">
        <v>1437</v>
      </c>
      <c r="F2683" t="s">
        <v>52</v>
      </c>
      <c r="G2683" t="s">
        <v>179</v>
      </c>
      <c r="H2683" t="s">
        <v>180</v>
      </c>
      <c r="I2683" t="s">
        <v>55</v>
      </c>
      <c r="J2683" t="s">
        <v>65</v>
      </c>
      <c r="K2683" t="s">
        <v>66</v>
      </c>
      <c r="L2683">
        <v>2917.15</v>
      </c>
      <c r="M2683">
        <v>1</v>
      </c>
      <c r="N2683">
        <v>0</v>
      </c>
      <c r="O2683">
        <v>766.29</v>
      </c>
    </row>
    <row r="2684" spans="1:15" x14ac:dyDescent="0.3">
      <c r="A2684" t="s">
        <v>4660</v>
      </c>
      <c r="B2684" t="s">
        <v>823</v>
      </c>
      <c r="C2684" t="s">
        <v>1926</v>
      </c>
      <c r="D2684" t="s">
        <v>61</v>
      </c>
      <c r="E2684" t="s">
        <v>1782</v>
      </c>
      <c r="F2684" t="s">
        <v>52</v>
      </c>
      <c r="G2684" t="s">
        <v>179</v>
      </c>
      <c r="H2684" t="s">
        <v>236</v>
      </c>
      <c r="I2684" t="s">
        <v>55</v>
      </c>
      <c r="J2684" t="s">
        <v>65</v>
      </c>
      <c r="K2684" t="s">
        <v>130</v>
      </c>
      <c r="L2684">
        <v>59137.440000000002</v>
      </c>
      <c r="M2684">
        <v>8</v>
      </c>
      <c r="N2684">
        <v>0.1</v>
      </c>
      <c r="O2684">
        <v>15982.37</v>
      </c>
    </row>
    <row r="2685" spans="1:15" x14ac:dyDescent="0.3">
      <c r="A2685" t="s">
        <v>4661</v>
      </c>
      <c r="B2685" t="s">
        <v>358</v>
      </c>
      <c r="C2685" t="s">
        <v>658</v>
      </c>
      <c r="D2685" t="s">
        <v>50</v>
      </c>
      <c r="E2685" t="s">
        <v>1827</v>
      </c>
      <c r="F2685" t="s">
        <v>80</v>
      </c>
      <c r="G2685" t="s">
        <v>81</v>
      </c>
      <c r="H2685" t="s">
        <v>82</v>
      </c>
      <c r="I2685" t="s">
        <v>96</v>
      </c>
      <c r="J2685" t="s">
        <v>166</v>
      </c>
      <c r="K2685" t="s">
        <v>337</v>
      </c>
      <c r="L2685">
        <v>49393.08</v>
      </c>
      <c r="M2685">
        <v>4</v>
      </c>
      <c r="N2685">
        <v>0.05</v>
      </c>
      <c r="O2685">
        <v>7753.97</v>
      </c>
    </row>
    <row r="2686" spans="1:15" x14ac:dyDescent="0.3">
      <c r="A2686" t="s">
        <v>4662</v>
      </c>
      <c r="B2686" t="s">
        <v>2208</v>
      </c>
      <c r="C2686" t="s">
        <v>3637</v>
      </c>
      <c r="D2686" t="s">
        <v>61</v>
      </c>
      <c r="E2686" t="s">
        <v>621</v>
      </c>
      <c r="F2686" t="s">
        <v>80</v>
      </c>
      <c r="G2686" t="s">
        <v>63</v>
      </c>
      <c r="H2686" t="s">
        <v>213</v>
      </c>
      <c r="I2686" t="s">
        <v>118</v>
      </c>
      <c r="J2686" t="s">
        <v>191</v>
      </c>
      <c r="K2686" t="s">
        <v>829</v>
      </c>
      <c r="L2686">
        <v>54189.9</v>
      </c>
      <c r="M2686">
        <v>5</v>
      </c>
      <c r="N2686">
        <v>0.1</v>
      </c>
      <c r="O2686">
        <v>14200.1</v>
      </c>
    </row>
    <row r="2687" spans="1:15" x14ac:dyDescent="0.3">
      <c r="A2687" t="s">
        <v>4663</v>
      </c>
      <c r="B2687" t="s">
        <v>2747</v>
      </c>
      <c r="C2687" t="s">
        <v>1089</v>
      </c>
      <c r="D2687" t="s">
        <v>102</v>
      </c>
      <c r="E2687" t="s">
        <v>1061</v>
      </c>
      <c r="F2687" t="s">
        <v>71</v>
      </c>
      <c r="G2687" t="s">
        <v>81</v>
      </c>
      <c r="H2687" t="s">
        <v>284</v>
      </c>
      <c r="I2687" t="s">
        <v>96</v>
      </c>
      <c r="J2687" t="s">
        <v>135</v>
      </c>
      <c r="K2687" t="s">
        <v>136</v>
      </c>
      <c r="L2687">
        <v>40831.440000000002</v>
      </c>
      <c r="M2687">
        <v>3</v>
      </c>
      <c r="N2687">
        <v>0.1</v>
      </c>
      <c r="O2687">
        <v>14210.3</v>
      </c>
    </row>
    <row r="2688" spans="1:15" x14ac:dyDescent="0.3">
      <c r="A2688" t="s">
        <v>4664</v>
      </c>
      <c r="B2688" t="s">
        <v>1408</v>
      </c>
      <c r="C2688" t="s">
        <v>2654</v>
      </c>
      <c r="D2688" t="s">
        <v>50</v>
      </c>
      <c r="E2688" t="s">
        <v>711</v>
      </c>
      <c r="F2688" t="s">
        <v>71</v>
      </c>
      <c r="G2688" t="s">
        <v>179</v>
      </c>
      <c r="H2688" t="s">
        <v>180</v>
      </c>
      <c r="I2688" t="s">
        <v>83</v>
      </c>
      <c r="J2688" t="s">
        <v>156</v>
      </c>
      <c r="K2688" t="s">
        <v>157</v>
      </c>
      <c r="L2688">
        <v>11661.02</v>
      </c>
      <c r="M2688">
        <v>2</v>
      </c>
      <c r="N2688">
        <v>0.25</v>
      </c>
      <c r="O2688">
        <v>3470.72</v>
      </c>
    </row>
    <row r="2689" spans="1:15" x14ac:dyDescent="0.3">
      <c r="A2689" t="s">
        <v>4665</v>
      </c>
      <c r="B2689" t="s">
        <v>2390</v>
      </c>
      <c r="C2689" t="s">
        <v>2156</v>
      </c>
      <c r="D2689" t="s">
        <v>61</v>
      </c>
      <c r="E2689" t="s">
        <v>885</v>
      </c>
      <c r="F2689" t="s">
        <v>80</v>
      </c>
      <c r="G2689" t="s">
        <v>81</v>
      </c>
      <c r="H2689" t="s">
        <v>284</v>
      </c>
      <c r="I2689" t="s">
        <v>83</v>
      </c>
      <c r="J2689" t="s">
        <v>84</v>
      </c>
      <c r="K2689" t="s">
        <v>125</v>
      </c>
      <c r="L2689">
        <v>47110.64</v>
      </c>
      <c r="M2689">
        <v>8</v>
      </c>
      <c r="N2689">
        <v>0.1</v>
      </c>
      <c r="O2689">
        <v>15395.76</v>
      </c>
    </row>
    <row r="2690" spans="1:15" x14ac:dyDescent="0.3">
      <c r="A2690" t="s">
        <v>4666</v>
      </c>
      <c r="B2690" t="s">
        <v>1792</v>
      </c>
      <c r="C2690" t="s">
        <v>2837</v>
      </c>
      <c r="D2690" t="s">
        <v>50</v>
      </c>
      <c r="E2690" t="s">
        <v>517</v>
      </c>
      <c r="F2690" t="s">
        <v>52</v>
      </c>
      <c r="G2690" t="s">
        <v>63</v>
      </c>
      <c r="H2690" t="s">
        <v>202</v>
      </c>
      <c r="I2690" t="s">
        <v>118</v>
      </c>
      <c r="J2690" t="s">
        <v>230</v>
      </c>
      <c r="K2690" t="s">
        <v>356</v>
      </c>
      <c r="L2690">
        <v>128948.49</v>
      </c>
      <c r="M2690">
        <v>9</v>
      </c>
      <c r="N2690">
        <v>0.25</v>
      </c>
      <c r="O2690">
        <v>33483.769999999997</v>
      </c>
    </row>
    <row r="2691" spans="1:15" x14ac:dyDescent="0.3">
      <c r="A2691" t="s">
        <v>4667</v>
      </c>
      <c r="B2691" t="s">
        <v>3198</v>
      </c>
      <c r="C2691" t="s">
        <v>1317</v>
      </c>
      <c r="D2691" t="s">
        <v>50</v>
      </c>
      <c r="E2691" t="s">
        <v>1247</v>
      </c>
      <c r="F2691" t="s">
        <v>71</v>
      </c>
      <c r="G2691" t="s">
        <v>63</v>
      </c>
      <c r="H2691" t="s">
        <v>213</v>
      </c>
      <c r="I2691" t="s">
        <v>55</v>
      </c>
      <c r="J2691" t="s">
        <v>56</v>
      </c>
      <c r="K2691" t="s">
        <v>151</v>
      </c>
      <c r="L2691">
        <v>56603.07</v>
      </c>
      <c r="M2691">
        <v>9</v>
      </c>
      <c r="N2691">
        <v>0.05</v>
      </c>
      <c r="O2691">
        <v>8696.6299999999992</v>
      </c>
    </row>
    <row r="2692" spans="1:15" x14ac:dyDescent="0.3">
      <c r="A2692" t="s">
        <v>4668</v>
      </c>
      <c r="B2692" t="s">
        <v>1211</v>
      </c>
      <c r="C2692" t="s">
        <v>1395</v>
      </c>
      <c r="D2692" t="s">
        <v>78</v>
      </c>
      <c r="E2692" t="s">
        <v>696</v>
      </c>
      <c r="F2692" t="s">
        <v>52</v>
      </c>
      <c r="G2692" t="s">
        <v>179</v>
      </c>
      <c r="H2692" t="s">
        <v>236</v>
      </c>
      <c r="I2692" t="s">
        <v>118</v>
      </c>
      <c r="J2692" t="s">
        <v>303</v>
      </c>
      <c r="K2692" t="s">
        <v>491</v>
      </c>
      <c r="L2692">
        <v>29289.279999999999</v>
      </c>
      <c r="M2692">
        <v>8</v>
      </c>
      <c r="N2692">
        <v>0</v>
      </c>
      <c r="O2692">
        <v>10466.290000000001</v>
      </c>
    </row>
    <row r="2693" spans="1:15" x14ac:dyDescent="0.3">
      <c r="A2693" t="s">
        <v>4669</v>
      </c>
      <c r="B2693" t="s">
        <v>2877</v>
      </c>
      <c r="C2693" t="s">
        <v>3712</v>
      </c>
      <c r="D2693" t="s">
        <v>78</v>
      </c>
      <c r="E2693" t="s">
        <v>3232</v>
      </c>
      <c r="F2693" t="s">
        <v>80</v>
      </c>
      <c r="G2693" t="s">
        <v>72</v>
      </c>
      <c r="H2693" t="s">
        <v>104</v>
      </c>
      <c r="I2693" t="s">
        <v>55</v>
      </c>
      <c r="J2693" t="s">
        <v>141</v>
      </c>
      <c r="K2693" t="s">
        <v>241</v>
      </c>
      <c r="L2693">
        <v>5543.01</v>
      </c>
      <c r="M2693">
        <v>1</v>
      </c>
      <c r="N2693">
        <v>0.05</v>
      </c>
      <c r="O2693">
        <v>2004.18</v>
      </c>
    </row>
    <row r="2694" spans="1:15" x14ac:dyDescent="0.3">
      <c r="A2694" t="s">
        <v>4670</v>
      </c>
      <c r="B2694" t="s">
        <v>940</v>
      </c>
      <c r="C2694" t="s">
        <v>3351</v>
      </c>
      <c r="D2694" t="s">
        <v>50</v>
      </c>
      <c r="E2694" t="s">
        <v>390</v>
      </c>
      <c r="F2694" t="s">
        <v>52</v>
      </c>
      <c r="G2694" t="s">
        <v>63</v>
      </c>
      <c r="H2694" t="s">
        <v>64</v>
      </c>
      <c r="I2694" t="s">
        <v>118</v>
      </c>
      <c r="J2694" t="s">
        <v>191</v>
      </c>
      <c r="K2694" t="s">
        <v>290</v>
      </c>
      <c r="L2694">
        <v>38133.25</v>
      </c>
      <c r="M2694">
        <v>5</v>
      </c>
      <c r="N2694">
        <v>0.05</v>
      </c>
      <c r="O2694">
        <v>9529.8700000000008</v>
      </c>
    </row>
    <row r="2695" spans="1:15" x14ac:dyDescent="0.3">
      <c r="A2695" t="s">
        <v>4671</v>
      </c>
      <c r="B2695" t="s">
        <v>1377</v>
      </c>
      <c r="C2695" t="s">
        <v>684</v>
      </c>
      <c r="D2695" t="s">
        <v>102</v>
      </c>
      <c r="E2695" t="s">
        <v>345</v>
      </c>
      <c r="F2695" t="s">
        <v>71</v>
      </c>
      <c r="G2695" t="s">
        <v>179</v>
      </c>
      <c r="H2695" t="s">
        <v>236</v>
      </c>
      <c r="I2695" t="s">
        <v>96</v>
      </c>
      <c r="J2695" t="s">
        <v>166</v>
      </c>
      <c r="K2695" t="s">
        <v>762</v>
      </c>
      <c r="L2695">
        <v>7462.08</v>
      </c>
      <c r="M2695">
        <v>8</v>
      </c>
      <c r="N2695">
        <v>0</v>
      </c>
      <c r="O2695">
        <v>1941.76</v>
      </c>
    </row>
    <row r="2696" spans="1:15" x14ac:dyDescent="0.3">
      <c r="A2696" t="s">
        <v>4672</v>
      </c>
      <c r="B2696" t="s">
        <v>1138</v>
      </c>
      <c r="C2696" t="s">
        <v>482</v>
      </c>
      <c r="D2696" t="s">
        <v>102</v>
      </c>
      <c r="E2696" t="s">
        <v>279</v>
      </c>
      <c r="F2696" t="s">
        <v>80</v>
      </c>
      <c r="G2696" t="s">
        <v>72</v>
      </c>
      <c r="H2696" t="s">
        <v>117</v>
      </c>
      <c r="I2696" t="s">
        <v>118</v>
      </c>
      <c r="J2696" t="s">
        <v>303</v>
      </c>
      <c r="K2696" t="s">
        <v>491</v>
      </c>
      <c r="L2696">
        <v>64948.32</v>
      </c>
      <c r="M2696">
        <v>6</v>
      </c>
      <c r="N2696">
        <v>0</v>
      </c>
      <c r="O2696">
        <v>24611.99</v>
      </c>
    </row>
    <row r="2697" spans="1:15" x14ac:dyDescent="0.3">
      <c r="A2697" t="s">
        <v>4673</v>
      </c>
      <c r="B2697" t="s">
        <v>2454</v>
      </c>
      <c r="C2697" t="s">
        <v>1606</v>
      </c>
      <c r="D2697" t="s">
        <v>61</v>
      </c>
      <c r="E2697" t="s">
        <v>253</v>
      </c>
      <c r="F2697" t="s">
        <v>71</v>
      </c>
      <c r="G2697" t="s">
        <v>53</v>
      </c>
      <c r="H2697" t="s">
        <v>110</v>
      </c>
      <c r="I2697" t="s">
        <v>83</v>
      </c>
      <c r="J2697" t="s">
        <v>449</v>
      </c>
      <c r="K2697" t="s">
        <v>775</v>
      </c>
      <c r="L2697">
        <v>122715.63</v>
      </c>
      <c r="M2697">
        <v>9</v>
      </c>
      <c r="N2697">
        <v>0.05</v>
      </c>
      <c r="O2697">
        <v>46314.78</v>
      </c>
    </row>
    <row r="2698" spans="1:15" x14ac:dyDescent="0.3">
      <c r="A2698" t="s">
        <v>4674</v>
      </c>
      <c r="B2698" t="s">
        <v>1081</v>
      </c>
      <c r="C2698" t="s">
        <v>3001</v>
      </c>
      <c r="D2698" t="s">
        <v>61</v>
      </c>
      <c r="E2698" t="s">
        <v>1159</v>
      </c>
      <c r="F2698" t="s">
        <v>71</v>
      </c>
      <c r="G2698" t="s">
        <v>81</v>
      </c>
      <c r="H2698" t="s">
        <v>186</v>
      </c>
      <c r="I2698" t="s">
        <v>83</v>
      </c>
      <c r="J2698" t="s">
        <v>379</v>
      </c>
      <c r="K2698" t="s">
        <v>380</v>
      </c>
      <c r="L2698">
        <v>1280.3399999999999</v>
      </c>
      <c r="M2698">
        <v>1</v>
      </c>
      <c r="N2698">
        <v>0.2</v>
      </c>
      <c r="O2698">
        <v>256.95</v>
      </c>
    </row>
    <row r="2699" spans="1:15" x14ac:dyDescent="0.3">
      <c r="A2699" t="s">
        <v>4675</v>
      </c>
      <c r="B2699" t="s">
        <v>369</v>
      </c>
      <c r="C2699" t="s">
        <v>2979</v>
      </c>
      <c r="D2699" t="s">
        <v>61</v>
      </c>
      <c r="E2699" t="s">
        <v>2882</v>
      </c>
      <c r="F2699" t="s">
        <v>71</v>
      </c>
      <c r="G2699" t="s">
        <v>72</v>
      </c>
      <c r="H2699" t="s">
        <v>117</v>
      </c>
      <c r="I2699" t="s">
        <v>55</v>
      </c>
      <c r="J2699" t="s">
        <v>56</v>
      </c>
      <c r="K2699" t="s">
        <v>74</v>
      </c>
      <c r="L2699">
        <v>64333.7</v>
      </c>
      <c r="M2699">
        <v>5</v>
      </c>
      <c r="N2699">
        <v>0.15</v>
      </c>
      <c r="O2699">
        <v>10909.77</v>
      </c>
    </row>
    <row r="2700" spans="1:15" x14ac:dyDescent="0.3">
      <c r="A2700" t="s">
        <v>4676</v>
      </c>
      <c r="B2700" t="s">
        <v>4247</v>
      </c>
      <c r="C2700" t="s">
        <v>1364</v>
      </c>
      <c r="D2700" t="s">
        <v>50</v>
      </c>
      <c r="E2700" t="s">
        <v>279</v>
      </c>
      <c r="F2700" t="s">
        <v>80</v>
      </c>
      <c r="G2700" t="s">
        <v>72</v>
      </c>
      <c r="H2700" t="s">
        <v>346</v>
      </c>
      <c r="I2700" t="s">
        <v>96</v>
      </c>
      <c r="J2700" t="s">
        <v>166</v>
      </c>
      <c r="K2700" t="s">
        <v>167</v>
      </c>
      <c r="L2700">
        <v>5240.42</v>
      </c>
      <c r="M2700">
        <v>2</v>
      </c>
      <c r="N2700">
        <v>0.1</v>
      </c>
      <c r="O2700">
        <v>908.54</v>
      </c>
    </row>
    <row r="2701" spans="1:15" x14ac:dyDescent="0.3">
      <c r="A2701" t="s">
        <v>4677</v>
      </c>
      <c r="B2701" t="s">
        <v>3917</v>
      </c>
      <c r="C2701" t="s">
        <v>3494</v>
      </c>
      <c r="D2701" t="s">
        <v>50</v>
      </c>
      <c r="E2701" t="s">
        <v>998</v>
      </c>
      <c r="F2701" t="s">
        <v>80</v>
      </c>
      <c r="G2701" t="s">
        <v>81</v>
      </c>
      <c r="H2701" t="s">
        <v>284</v>
      </c>
      <c r="I2701" t="s">
        <v>55</v>
      </c>
      <c r="J2701" t="s">
        <v>173</v>
      </c>
      <c r="K2701" t="s">
        <v>203</v>
      </c>
      <c r="L2701">
        <v>29905.119999999999</v>
      </c>
      <c r="M2701">
        <v>2</v>
      </c>
      <c r="N2701">
        <v>0.1</v>
      </c>
      <c r="O2701">
        <v>5241.9799999999996</v>
      </c>
    </row>
    <row r="2702" spans="1:15" x14ac:dyDescent="0.3">
      <c r="A2702" t="s">
        <v>4678</v>
      </c>
      <c r="B2702" t="s">
        <v>1933</v>
      </c>
      <c r="C2702" t="s">
        <v>2510</v>
      </c>
      <c r="D2702" t="s">
        <v>102</v>
      </c>
      <c r="E2702" t="s">
        <v>1299</v>
      </c>
      <c r="F2702" t="s">
        <v>71</v>
      </c>
      <c r="G2702" t="s">
        <v>63</v>
      </c>
      <c r="H2702" t="s">
        <v>202</v>
      </c>
      <c r="I2702" t="s">
        <v>55</v>
      </c>
      <c r="J2702" t="s">
        <v>141</v>
      </c>
      <c r="K2702" t="s">
        <v>142</v>
      </c>
      <c r="L2702">
        <v>42772.6</v>
      </c>
      <c r="M2702">
        <v>5</v>
      </c>
      <c r="N2702">
        <v>0.25</v>
      </c>
      <c r="O2702">
        <v>12599.3</v>
      </c>
    </row>
    <row r="2703" spans="1:15" x14ac:dyDescent="0.3">
      <c r="A2703" t="s">
        <v>4679</v>
      </c>
      <c r="B2703" t="s">
        <v>812</v>
      </c>
      <c r="C2703" t="s">
        <v>3403</v>
      </c>
      <c r="D2703" t="s">
        <v>61</v>
      </c>
      <c r="E2703" t="s">
        <v>1731</v>
      </c>
      <c r="F2703" t="s">
        <v>71</v>
      </c>
      <c r="G2703" t="s">
        <v>72</v>
      </c>
      <c r="H2703" t="s">
        <v>73</v>
      </c>
      <c r="I2703" t="s">
        <v>55</v>
      </c>
      <c r="J2703" t="s">
        <v>56</v>
      </c>
      <c r="K2703" t="s">
        <v>151</v>
      </c>
      <c r="L2703">
        <v>2108.2600000000002</v>
      </c>
      <c r="M2703">
        <v>1</v>
      </c>
      <c r="N2703">
        <v>0.05</v>
      </c>
      <c r="O2703">
        <v>467.92</v>
      </c>
    </row>
    <row r="2704" spans="1:15" x14ac:dyDescent="0.3">
      <c r="A2704" t="s">
        <v>4680</v>
      </c>
      <c r="B2704" t="s">
        <v>2343</v>
      </c>
      <c r="C2704" t="s">
        <v>2814</v>
      </c>
      <c r="D2704" t="s">
        <v>78</v>
      </c>
      <c r="E2704" t="s">
        <v>577</v>
      </c>
      <c r="F2704" t="s">
        <v>71</v>
      </c>
      <c r="G2704" t="s">
        <v>63</v>
      </c>
      <c r="H2704" t="s">
        <v>172</v>
      </c>
      <c r="I2704" t="s">
        <v>96</v>
      </c>
      <c r="J2704" t="s">
        <v>166</v>
      </c>
      <c r="K2704" t="s">
        <v>762</v>
      </c>
      <c r="L2704">
        <v>14923.23</v>
      </c>
      <c r="M2704">
        <v>3</v>
      </c>
      <c r="N2704">
        <v>0.05</v>
      </c>
      <c r="O2704">
        <v>3088.73</v>
      </c>
    </row>
    <row r="2705" spans="1:15" x14ac:dyDescent="0.3">
      <c r="A2705" t="s">
        <v>4681</v>
      </c>
      <c r="B2705" t="s">
        <v>2619</v>
      </c>
      <c r="C2705" t="s">
        <v>956</v>
      </c>
      <c r="D2705" t="s">
        <v>78</v>
      </c>
      <c r="E2705" t="s">
        <v>920</v>
      </c>
      <c r="F2705" t="s">
        <v>80</v>
      </c>
      <c r="G2705" t="s">
        <v>72</v>
      </c>
      <c r="H2705" t="s">
        <v>346</v>
      </c>
      <c r="I2705" t="s">
        <v>83</v>
      </c>
      <c r="J2705" t="s">
        <v>84</v>
      </c>
      <c r="K2705" t="s">
        <v>105</v>
      </c>
      <c r="L2705">
        <v>44044.08</v>
      </c>
      <c r="M2705">
        <v>3</v>
      </c>
      <c r="N2705">
        <v>0.05</v>
      </c>
      <c r="O2705">
        <v>10257.540000000001</v>
      </c>
    </row>
    <row r="2706" spans="1:15" x14ac:dyDescent="0.3">
      <c r="A2706" t="s">
        <v>4682</v>
      </c>
      <c r="B2706" t="s">
        <v>3920</v>
      </c>
      <c r="C2706" t="s">
        <v>1697</v>
      </c>
      <c r="D2706" t="s">
        <v>78</v>
      </c>
      <c r="E2706" t="s">
        <v>779</v>
      </c>
      <c r="F2706" t="s">
        <v>52</v>
      </c>
      <c r="G2706" t="s">
        <v>72</v>
      </c>
      <c r="H2706" t="s">
        <v>117</v>
      </c>
      <c r="I2706" t="s">
        <v>83</v>
      </c>
      <c r="J2706" t="s">
        <v>379</v>
      </c>
      <c r="K2706" t="s">
        <v>380</v>
      </c>
      <c r="L2706">
        <v>21648.41</v>
      </c>
      <c r="M2706">
        <v>7</v>
      </c>
      <c r="N2706">
        <v>0.2</v>
      </c>
      <c r="O2706">
        <v>3464.13</v>
      </c>
    </row>
    <row r="2707" spans="1:15" x14ac:dyDescent="0.3">
      <c r="A2707" t="s">
        <v>4683</v>
      </c>
      <c r="B2707" t="s">
        <v>1887</v>
      </c>
      <c r="C2707" t="s">
        <v>1614</v>
      </c>
      <c r="D2707" t="s">
        <v>102</v>
      </c>
      <c r="E2707" t="s">
        <v>374</v>
      </c>
      <c r="F2707" t="s">
        <v>71</v>
      </c>
      <c r="G2707" t="s">
        <v>72</v>
      </c>
      <c r="H2707" t="s">
        <v>104</v>
      </c>
      <c r="I2707" t="s">
        <v>96</v>
      </c>
      <c r="J2707" t="s">
        <v>135</v>
      </c>
      <c r="K2707" t="s">
        <v>136</v>
      </c>
      <c r="L2707">
        <v>32771.519999999997</v>
      </c>
      <c r="M2707">
        <v>9</v>
      </c>
      <c r="N2707">
        <v>0.25</v>
      </c>
      <c r="O2707">
        <v>5168.91</v>
      </c>
    </row>
    <row r="2708" spans="1:15" x14ac:dyDescent="0.3">
      <c r="A2708" t="s">
        <v>4684</v>
      </c>
      <c r="B2708" t="s">
        <v>4170</v>
      </c>
      <c r="C2708" t="s">
        <v>2226</v>
      </c>
      <c r="D2708" t="s">
        <v>61</v>
      </c>
      <c r="E2708" t="s">
        <v>1232</v>
      </c>
      <c r="F2708" t="s">
        <v>52</v>
      </c>
      <c r="G2708" t="s">
        <v>179</v>
      </c>
      <c r="H2708" t="s">
        <v>236</v>
      </c>
      <c r="I2708" t="s">
        <v>96</v>
      </c>
      <c r="J2708" t="s">
        <v>166</v>
      </c>
      <c r="K2708" t="s">
        <v>167</v>
      </c>
      <c r="L2708">
        <v>21615.45</v>
      </c>
      <c r="M2708">
        <v>3</v>
      </c>
      <c r="N2708">
        <v>0.1</v>
      </c>
      <c r="O2708">
        <v>3047.89</v>
      </c>
    </row>
    <row r="2709" spans="1:15" x14ac:dyDescent="0.3">
      <c r="A2709" t="s">
        <v>4685</v>
      </c>
      <c r="B2709" t="s">
        <v>1842</v>
      </c>
      <c r="C2709" t="s">
        <v>3459</v>
      </c>
      <c r="D2709" t="s">
        <v>61</v>
      </c>
      <c r="E2709" t="s">
        <v>992</v>
      </c>
      <c r="F2709" t="s">
        <v>71</v>
      </c>
      <c r="G2709" t="s">
        <v>53</v>
      </c>
      <c r="H2709" t="s">
        <v>54</v>
      </c>
      <c r="I2709" t="s">
        <v>55</v>
      </c>
      <c r="J2709" t="s">
        <v>56</v>
      </c>
      <c r="K2709" t="s">
        <v>151</v>
      </c>
      <c r="L2709">
        <v>15353.92</v>
      </c>
      <c r="M2709">
        <v>4</v>
      </c>
      <c r="N2709">
        <v>0</v>
      </c>
      <c r="O2709">
        <v>5693.65</v>
      </c>
    </row>
    <row r="2710" spans="1:15" x14ac:dyDescent="0.3">
      <c r="A2710" t="s">
        <v>4686</v>
      </c>
      <c r="B2710" t="s">
        <v>2683</v>
      </c>
      <c r="C2710" t="s">
        <v>2132</v>
      </c>
      <c r="D2710" t="s">
        <v>50</v>
      </c>
      <c r="E2710" t="s">
        <v>1229</v>
      </c>
      <c r="F2710" t="s">
        <v>80</v>
      </c>
      <c r="G2710" t="s">
        <v>53</v>
      </c>
      <c r="H2710" t="s">
        <v>90</v>
      </c>
      <c r="I2710" t="s">
        <v>118</v>
      </c>
      <c r="J2710" t="s">
        <v>303</v>
      </c>
      <c r="K2710" t="s">
        <v>491</v>
      </c>
      <c r="L2710">
        <v>24548.16</v>
      </c>
      <c r="M2710">
        <v>4</v>
      </c>
      <c r="N2710">
        <v>0.2</v>
      </c>
      <c r="O2710">
        <v>5122.6899999999996</v>
      </c>
    </row>
    <row r="2711" spans="1:15" x14ac:dyDescent="0.3">
      <c r="A2711" t="s">
        <v>4687</v>
      </c>
      <c r="B2711" t="s">
        <v>616</v>
      </c>
      <c r="C2711" t="s">
        <v>591</v>
      </c>
      <c r="D2711" t="s">
        <v>61</v>
      </c>
      <c r="E2711" t="s">
        <v>1333</v>
      </c>
      <c r="F2711" t="s">
        <v>52</v>
      </c>
      <c r="G2711" t="s">
        <v>72</v>
      </c>
      <c r="H2711" t="s">
        <v>73</v>
      </c>
      <c r="I2711" t="s">
        <v>118</v>
      </c>
      <c r="J2711" t="s">
        <v>230</v>
      </c>
      <c r="K2711" t="s">
        <v>351</v>
      </c>
      <c r="L2711">
        <v>22309.82</v>
      </c>
      <c r="M2711">
        <v>2</v>
      </c>
      <c r="N2711">
        <v>0.25</v>
      </c>
      <c r="O2711">
        <v>2747.05</v>
      </c>
    </row>
    <row r="2712" spans="1:15" x14ac:dyDescent="0.3">
      <c r="A2712" t="s">
        <v>4688</v>
      </c>
      <c r="B2712" t="s">
        <v>3299</v>
      </c>
      <c r="C2712" t="s">
        <v>714</v>
      </c>
      <c r="D2712" t="s">
        <v>78</v>
      </c>
      <c r="E2712" t="s">
        <v>2467</v>
      </c>
      <c r="F2712" t="s">
        <v>52</v>
      </c>
      <c r="G2712" t="s">
        <v>81</v>
      </c>
      <c r="H2712" t="s">
        <v>186</v>
      </c>
      <c r="I2712" t="s">
        <v>118</v>
      </c>
      <c r="J2712" t="s">
        <v>230</v>
      </c>
      <c r="K2712" t="s">
        <v>231</v>
      </c>
      <c r="L2712">
        <v>22684.05</v>
      </c>
      <c r="M2712">
        <v>5</v>
      </c>
      <c r="N2712">
        <v>0.2</v>
      </c>
      <c r="O2712">
        <v>5750.63</v>
      </c>
    </row>
    <row r="2713" spans="1:15" x14ac:dyDescent="0.3">
      <c r="A2713" t="s">
        <v>4689</v>
      </c>
      <c r="B2713" t="s">
        <v>2139</v>
      </c>
      <c r="C2713" t="s">
        <v>93</v>
      </c>
      <c r="D2713" t="s">
        <v>61</v>
      </c>
      <c r="E2713" t="s">
        <v>753</v>
      </c>
      <c r="F2713" t="s">
        <v>80</v>
      </c>
      <c r="G2713" t="s">
        <v>72</v>
      </c>
      <c r="H2713" t="s">
        <v>104</v>
      </c>
      <c r="I2713" t="s">
        <v>118</v>
      </c>
      <c r="J2713" t="s">
        <v>119</v>
      </c>
      <c r="K2713" t="s">
        <v>120</v>
      </c>
      <c r="L2713">
        <v>16406.82</v>
      </c>
      <c r="M2713">
        <v>9</v>
      </c>
      <c r="N2713">
        <v>0.1</v>
      </c>
      <c r="O2713">
        <v>5631.09</v>
      </c>
    </row>
    <row r="2714" spans="1:15" x14ac:dyDescent="0.3">
      <c r="A2714" t="s">
        <v>4690</v>
      </c>
      <c r="B2714" t="s">
        <v>2654</v>
      </c>
      <c r="C2714" t="s">
        <v>545</v>
      </c>
      <c r="D2714" t="s">
        <v>50</v>
      </c>
      <c r="E2714" t="s">
        <v>2386</v>
      </c>
      <c r="F2714" t="s">
        <v>71</v>
      </c>
      <c r="G2714" t="s">
        <v>179</v>
      </c>
      <c r="H2714" t="s">
        <v>180</v>
      </c>
      <c r="I2714" t="s">
        <v>118</v>
      </c>
      <c r="J2714" t="s">
        <v>119</v>
      </c>
      <c r="K2714" t="s">
        <v>197</v>
      </c>
      <c r="L2714">
        <v>26646.63</v>
      </c>
      <c r="M2714">
        <v>3</v>
      </c>
      <c r="N2714">
        <v>0.2</v>
      </c>
      <c r="O2714">
        <v>3247.17</v>
      </c>
    </row>
    <row r="2715" spans="1:15" x14ac:dyDescent="0.3">
      <c r="A2715" t="s">
        <v>4691</v>
      </c>
      <c r="B2715" t="s">
        <v>1143</v>
      </c>
      <c r="C2715" t="s">
        <v>2488</v>
      </c>
      <c r="D2715" t="s">
        <v>102</v>
      </c>
      <c r="E2715" t="s">
        <v>1416</v>
      </c>
      <c r="F2715" t="s">
        <v>52</v>
      </c>
      <c r="G2715" t="s">
        <v>179</v>
      </c>
      <c r="H2715" t="s">
        <v>236</v>
      </c>
      <c r="I2715" t="s">
        <v>118</v>
      </c>
      <c r="J2715" t="s">
        <v>191</v>
      </c>
      <c r="K2715" t="s">
        <v>829</v>
      </c>
      <c r="L2715">
        <v>51360.76</v>
      </c>
      <c r="M2715">
        <v>4</v>
      </c>
      <c r="N2715">
        <v>0</v>
      </c>
      <c r="O2715">
        <v>14577.24</v>
      </c>
    </row>
    <row r="2716" spans="1:15" x14ac:dyDescent="0.3">
      <c r="A2716" t="s">
        <v>4692</v>
      </c>
      <c r="B2716" t="s">
        <v>1513</v>
      </c>
      <c r="C2716" t="s">
        <v>1117</v>
      </c>
      <c r="D2716" t="s">
        <v>78</v>
      </c>
      <c r="E2716" t="s">
        <v>1310</v>
      </c>
      <c r="F2716" t="s">
        <v>52</v>
      </c>
      <c r="G2716" t="s">
        <v>72</v>
      </c>
      <c r="H2716" t="s">
        <v>346</v>
      </c>
      <c r="I2716" t="s">
        <v>83</v>
      </c>
      <c r="J2716" t="s">
        <v>156</v>
      </c>
      <c r="K2716" t="s">
        <v>157</v>
      </c>
      <c r="L2716">
        <v>86258.04</v>
      </c>
      <c r="M2716">
        <v>6</v>
      </c>
      <c r="N2716">
        <v>0.2</v>
      </c>
      <c r="O2716">
        <v>24643.64</v>
      </c>
    </row>
    <row r="2717" spans="1:15" x14ac:dyDescent="0.3">
      <c r="A2717" t="s">
        <v>4693</v>
      </c>
      <c r="B2717" t="s">
        <v>4694</v>
      </c>
      <c r="C2717" t="s">
        <v>3226</v>
      </c>
      <c r="D2717" t="s">
        <v>61</v>
      </c>
      <c r="E2717" t="s">
        <v>2146</v>
      </c>
      <c r="F2717" t="s">
        <v>80</v>
      </c>
      <c r="G2717" t="s">
        <v>179</v>
      </c>
      <c r="H2717" t="s">
        <v>180</v>
      </c>
      <c r="I2717" t="s">
        <v>83</v>
      </c>
      <c r="J2717" t="s">
        <v>84</v>
      </c>
      <c r="K2717" t="s">
        <v>105</v>
      </c>
      <c r="L2717">
        <v>67902.600000000006</v>
      </c>
      <c r="M2717">
        <v>5</v>
      </c>
      <c r="N2717">
        <v>0.05</v>
      </c>
      <c r="O2717">
        <v>13824.17</v>
      </c>
    </row>
    <row r="2718" spans="1:15" x14ac:dyDescent="0.3">
      <c r="A2718" t="s">
        <v>4695</v>
      </c>
      <c r="B2718" t="s">
        <v>327</v>
      </c>
      <c r="C2718" t="s">
        <v>1214</v>
      </c>
      <c r="D2718" t="s">
        <v>102</v>
      </c>
      <c r="E2718" t="s">
        <v>3304</v>
      </c>
      <c r="F2718" t="s">
        <v>52</v>
      </c>
      <c r="G2718" t="s">
        <v>81</v>
      </c>
      <c r="H2718" t="s">
        <v>82</v>
      </c>
      <c r="I2718" t="s">
        <v>118</v>
      </c>
      <c r="J2718" t="s">
        <v>119</v>
      </c>
      <c r="K2718" t="s">
        <v>120</v>
      </c>
      <c r="L2718">
        <v>44986.41</v>
      </c>
      <c r="M2718">
        <v>7</v>
      </c>
      <c r="N2718">
        <v>0.25</v>
      </c>
      <c r="O2718">
        <v>8516.4500000000007</v>
      </c>
    </row>
    <row r="2719" spans="1:15" x14ac:dyDescent="0.3">
      <c r="A2719" t="s">
        <v>4696</v>
      </c>
      <c r="B2719" t="s">
        <v>1476</v>
      </c>
      <c r="C2719" t="s">
        <v>1705</v>
      </c>
      <c r="D2719" t="s">
        <v>50</v>
      </c>
      <c r="E2719" t="s">
        <v>1380</v>
      </c>
      <c r="F2719" t="s">
        <v>80</v>
      </c>
      <c r="G2719" t="s">
        <v>63</v>
      </c>
      <c r="H2719" t="s">
        <v>172</v>
      </c>
      <c r="I2719" t="s">
        <v>96</v>
      </c>
      <c r="J2719" t="s">
        <v>97</v>
      </c>
      <c r="K2719" t="s">
        <v>416</v>
      </c>
      <c r="L2719">
        <v>26476.18</v>
      </c>
      <c r="M2719">
        <v>2</v>
      </c>
      <c r="N2719">
        <v>0.05</v>
      </c>
      <c r="O2719">
        <v>5036.8900000000003</v>
      </c>
    </row>
    <row r="2720" spans="1:15" x14ac:dyDescent="0.3">
      <c r="A2720" t="s">
        <v>4697</v>
      </c>
      <c r="B2720" t="s">
        <v>3648</v>
      </c>
      <c r="C2720" t="s">
        <v>1928</v>
      </c>
      <c r="D2720" t="s">
        <v>102</v>
      </c>
      <c r="E2720" t="s">
        <v>495</v>
      </c>
      <c r="F2720" t="s">
        <v>71</v>
      </c>
      <c r="G2720" t="s">
        <v>72</v>
      </c>
      <c r="H2720" t="s">
        <v>117</v>
      </c>
      <c r="I2720" t="s">
        <v>96</v>
      </c>
      <c r="J2720" t="s">
        <v>111</v>
      </c>
      <c r="K2720" t="s">
        <v>112</v>
      </c>
      <c r="L2720">
        <v>11489.28</v>
      </c>
      <c r="M2720">
        <v>8</v>
      </c>
      <c r="N2720">
        <v>0.2</v>
      </c>
      <c r="O2720">
        <v>3655.91</v>
      </c>
    </row>
    <row r="2721" spans="1:15" x14ac:dyDescent="0.3">
      <c r="A2721" t="s">
        <v>4698</v>
      </c>
      <c r="B2721" t="s">
        <v>1357</v>
      </c>
      <c r="C2721" t="s">
        <v>3001</v>
      </c>
      <c r="D2721" t="s">
        <v>78</v>
      </c>
      <c r="E2721" t="s">
        <v>1091</v>
      </c>
      <c r="F2721" t="s">
        <v>80</v>
      </c>
      <c r="G2721" t="s">
        <v>53</v>
      </c>
      <c r="H2721" t="s">
        <v>54</v>
      </c>
      <c r="I2721" t="s">
        <v>96</v>
      </c>
      <c r="J2721" t="s">
        <v>111</v>
      </c>
      <c r="K2721" t="s">
        <v>328</v>
      </c>
      <c r="L2721">
        <v>57353.95</v>
      </c>
      <c r="M2721">
        <v>5</v>
      </c>
      <c r="N2721">
        <v>0.05</v>
      </c>
      <c r="O2721">
        <v>9393.91</v>
      </c>
    </row>
    <row r="2722" spans="1:15" x14ac:dyDescent="0.3">
      <c r="A2722" t="s">
        <v>4699</v>
      </c>
      <c r="B2722" t="s">
        <v>4442</v>
      </c>
      <c r="C2722" t="s">
        <v>2089</v>
      </c>
      <c r="D2722" t="s">
        <v>102</v>
      </c>
      <c r="E2722" t="s">
        <v>966</v>
      </c>
      <c r="F2722" t="s">
        <v>80</v>
      </c>
      <c r="G2722" t="s">
        <v>53</v>
      </c>
      <c r="H2722" t="s">
        <v>54</v>
      </c>
      <c r="I2722" t="s">
        <v>83</v>
      </c>
      <c r="J2722" t="s">
        <v>449</v>
      </c>
      <c r="K2722" t="s">
        <v>681</v>
      </c>
      <c r="L2722">
        <v>93455.25</v>
      </c>
      <c r="M2722">
        <v>7</v>
      </c>
      <c r="N2722">
        <v>0.1</v>
      </c>
      <c r="O2722">
        <v>17925.189999999999</v>
      </c>
    </row>
    <row r="2723" spans="1:15" x14ac:dyDescent="0.3">
      <c r="A2723" t="s">
        <v>4700</v>
      </c>
      <c r="B2723" t="s">
        <v>849</v>
      </c>
      <c r="C2723" t="s">
        <v>1847</v>
      </c>
      <c r="D2723" t="s">
        <v>78</v>
      </c>
      <c r="E2723" t="s">
        <v>1582</v>
      </c>
      <c r="F2723" t="s">
        <v>52</v>
      </c>
      <c r="G2723" t="s">
        <v>63</v>
      </c>
      <c r="H2723" t="s">
        <v>202</v>
      </c>
      <c r="I2723" t="s">
        <v>96</v>
      </c>
      <c r="J2723" t="s">
        <v>166</v>
      </c>
      <c r="K2723" t="s">
        <v>762</v>
      </c>
      <c r="L2723">
        <v>13130.55</v>
      </c>
      <c r="M2723">
        <v>5</v>
      </c>
      <c r="N2723">
        <v>0</v>
      </c>
      <c r="O2723">
        <v>3127.27</v>
      </c>
    </row>
    <row r="2724" spans="1:15" x14ac:dyDescent="0.3">
      <c r="A2724" t="s">
        <v>4701</v>
      </c>
      <c r="B2724" t="s">
        <v>1650</v>
      </c>
      <c r="C2724" t="s">
        <v>3569</v>
      </c>
      <c r="D2724" t="s">
        <v>78</v>
      </c>
      <c r="E2724" t="s">
        <v>350</v>
      </c>
      <c r="F2724" t="s">
        <v>71</v>
      </c>
      <c r="G2724" t="s">
        <v>63</v>
      </c>
      <c r="H2724" t="s">
        <v>213</v>
      </c>
      <c r="I2724" t="s">
        <v>96</v>
      </c>
      <c r="J2724" t="s">
        <v>135</v>
      </c>
      <c r="K2724" t="s">
        <v>275</v>
      </c>
      <c r="L2724">
        <v>11553.09</v>
      </c>
      <c r="M2724">
        <v>3</v>
      </c>
      <c r="N2724">
        <v>0.2</v>
      </c>
      <c r="O2724">
        <v>1577.33</v>
      </c>
    </row>
    <row r="2725" spans="1:15" x14ac:dyDescent="0.3">
      <c r="A2725" t="s">
        <v>4702</v>
      </c>
      <c r="B2725" t="s">
        <v>1814</v>
      </c>
      <c r="C2725" t="s">
        <v>1324</v>
      </c>
      <c r="D2725" t="s">
        <v>78</v>
      </c>
      <c r="E2725" t="s">
        <v>2172</v>
      </c>
      <c r="F2725" t="s">
        <v>52</v>
      </c>
      <c r="G2725" t="s">
        <v>179</v>
      </c>
      <c r="H2725" t="s">
        <v>236</v>
      </c>
      <c r="I2725" t="s">
        <v>118</v>
      </c>
      <c r="J2725" t="s">
        <v>119</v>
      </c>
      <c r="K2725" t="s">
        <v>197</v>
      </c>
      <c r="L2725">
        <v>84187.44</v>
      </c>
      <c r="M2725">
        <v>8</v>
      </c>
      <c r="N2725">
        <v>0.05</v>
      </c>
      <c r="O2725">
        <v>14088.31</v>
      </c>
    </row>
    <row r="2726" spans="1:15" x14ac:dyDescent="0.3">
      <c r="A2726" t="s">
        <v>4703</v>
      </c>
      <c r="B2726" t="s">
        <v>1992</v>
      </c>
      <c r="C2726" t="s">
        <v>386</v>
      </c>
      <c r="D2726" t="s">
        <v>61</v>
      </c>
      <c r="E2726" t="s">
        <v>688</v>
      </c>
      <c r="F2726" t="s">
        <v>52</v>
      </c>
      <c r="G2726" t="s">
        <v>72</v>
      </c>
      <c r="H2726" t="s">
        <v>73</v>
      </c>
      <c r="I2726" t="s">
        <v>96</v>
      </c>
      <c r="J2726" t="s">
        <v>166</v>
      </c>
      <c r="K2726" t="s">
        <v>762</v>
      </c>
      <c r="L2726">
        <v>79753.2</v>
      </c>
      <c r="M2726">
        <v>8</v>
      </c>
      <c r="N2726">
        <v>0.2</v>
      </c>
      <c r="O2726">
        <v>15291.68</v>
      </c>
    </row>
    <row r="2727" spans="1:15" x14ac:dyDescent="0.3">
      <c r="A2727" t="s">
        <v>4704</v>
      </c>
      <c r="B2727" t="s">
        <v>1321</v>
      </c>
      <c r="C2727" t="s">
        <v>2348</v>
      </c>
      <c r="D2727" t="s">
        <v>102</v>
      </c>
      <c r="E2727" t="s">
        <v>1748</v>
      </c>
      <c r="F2727" t="s">
        <v>71</v>
      </c>
      <c r="G2727" t="s">
        <v>72</v>
      </c>
      <c r="H2727" t="s">
        <v>117</v>
      </c>
      <c r="I2727" t="s">
        <v>55</v>
      </c>
      <c r="J2727" t="s">
        <v>141</v>
      </c>
      <c r="K2727" t="s">
        <v>241</v>
      </c>
      <c r="L2727">
        <v>36630.44</v>
      </c>
      <c r="M2727">
        <v>4</v>
      </c>
      <c r="N2727">
        <v>0.25</v>
      </c>
      <c r="O2727">
        <v>6369.21</v>
      </c>
    </row>
    <row r="2728" spans="1:15" x14ac:dyDescent="0.3">
      <c r="A2728" t="s">
        <v>4705</v>
      </c>
      <c r="B2728" t="s">
        <v>3714</v>
      </c>
      <c r="C2728" t="s">
        <v>2193</v>
      </c>
      <c r="D2728" t="s">
        <v>50</v>
      </c>
      <c r="E2728" t="s">
        <v>51</v>
      </c>
      <c r="F2728" t="s">
        <v>80</v>
      </c>
      <c r="G2728" t="s">
        <v>81</v>
      </c>
      <c r="H2728" t="s">
        <v>284</v>
      </c>
      <c r="I2728" t="s">
        <v>118</v>
      </c>
      <c r="J2728" t="s">
        <v>119</v>
      </c>
      <c r="K2728" t="s">
        <v>270</v>
      </c>
      <c r="L2728">
        <v>13143.68</v>
      </c>
      <c r="M2728">
        <v>1</v>
      </c>
      <c r="N2728">
        <v>0.2</v>
      </c>
      <c r="O2728">
        <v>3271.29</v>
      </c>
    </row>
    <row r="2729" spans="1:15" x14ac:dyDescent="0.3">
      <c r="A2729" t="s">
        <v>4706</v>
      </c>
      <c r="B2729" t="s">
        <v>2167</v>
      </c>
      <c r="C2729" t="s">
        <v>2168</v>
      </c>
      <c r="D2729" t="s">
        <v>102</v>
      </c>
      <c r="E2729" t="s">
        <v>846</v>
      </c>
      <c r="F2729" t="s">
        <v>71</v>
      </c>
      <c r="G2729" t="s">
        <v>81</v>
      </c>
      <c r="H2729" t="s">
        <v>186</v>
      </c>
      <c r="I2729" t="s">
        <v>83</v>
      </c>
      <c r="J2729" t="s">
        <v>84</v>
      </c>
      <c r="K2729" t="s">
        <v>257</v>
      </c>
      <c r="L2729">
        <v>109012.72</v>
      </c>
      <c r="M2729">
        <v>8</v>
      </c>
      <c r="N2729">
        <v>0.15</v>
      </c>
      <c r="O2729">
        <v>36668.410000000003</v>
      </c>
    </row>
    <row r="2730" spans="1:15" x14ac:dyDescent="0.3">
      <c r="A2730" t="s">
        <v>4707</v>
      </c>
      <c r="B2730" t="s">
        <v>3210</v>
      </c>
      <c r="C2730" t="s">
        <v>813</v>
      </c>
      <c r="D2730" t="s">
        <v>50</v>
      </c>
      <c r="E2730" t="s">
        <v>787</v>
      </c>
      <c r="F2730" t="s">
        <v>52</v>
      </c>
      <c r="G2730" t="s">
        <v>81</v>
      </c>
      <c r="H2730" t="s">
        <v>95</v>
      </c>
      <c r="I2730" t="s">
        <v>83</v>
      </c>
      <c r="J2730" t="s">
        <v>379</v>
      </c>
      <c r="K2730" t="s">
        <v>716</v>
      </c>
      <c r="L2730">
        <v>17458.23</v>
      </c>
      <c r="M2730">
        <v>3</v>
      </c>
      <c r="N2730">
        <v>0.25</v>
      </c>
      <c r="O2730">
        <v>4302.21</v>
      </c>
    </row>
    <row r="2731" spans="1:15" x14ac:dyDescent="0.3">
      <c r="A2731" t="s">
        <v>4708</v>
      </c>
      <c r="B2731" t="s">
        <v>393</v>
      </c>
      <c r="C2731" t="s">
        <v>1080</v>
      </c>
      <c r="D2731" t="s">
        <v>50</v>
      </c>
      <c r="E2731" t="s">
        <v>201</v>
      </c>
      <c r="F2731" t="s">
        <v>71</v>
      </c>
      <c r="G2731" t="s">
        <v>179</v>
      </c>
      <c r="H2731" t="s">
        <v>236</v>
      </c>
      <c r="I2731" t="s">
        <v>55</v>
      </c>
      <c r="J2731" t="s">
        <v>141</v>
      </c>
      <c r="K2731" t="s">
        <v>241</v>
      </c>
      <c r="L2731">
        <v>19841.68</v>
      </c>
      <c r="M2731">
        <v>4</v>
      </c>
      <c r="N2731">
        <v>0.1</v>
      </c>
      <c r="O2731">
        <v>6069.76</v>
      </c>
    </row>
    <row r="2732" spans="1:15" x14ac:dyDescent="0.3">
      <c r="A2732" t="s">
        <v>4709</v>
      </c>
      <c r="B2732" t="s">
        <v>2893</v>
      </c>
      <c r="C2732" t="s">
        <v>2726</v>
      </c>
      <c r="D2732" t="s">
        <v>78</v>
      </c>
      <c r="E2732" t="s">
        <v>150</v>
      </c>
      <c r="F2732" t="s">
        <v>71</v>
      </c>
      <c r="G2732" t="s">
        <v>179</v>
      </c>
      <c r="H2732" t="s">
        <v>236</v>
      </c>
      <c r="I2732" t="s">
        <v>55</v>
      </c>
      <c r="J2732" t="s">
        <v>56</v>
      </c>
      <c r="K2732" t="s">
        <v>74</v>
      </c>
      <c r="L2732">
        <v>96830.93</v>
      </c>
      <c r="M2732">
        <v>7</v>
      </c>
      <c r="N2732">
        <v>0.1</v>
      </c>
      <c r="O2732">
        <v>18008.21</v>
      </c>
    </row>
    <row r="2733" spans="1:15" x14ac:dyDescent="0.3">
      <c r="A2733" t="s">
        <v>4710</v>
      </c>
      <c r="B2733" t="s">
        <v>1315</v>
      </c>
      <c r="C2733" t="s">
        <v>4694</v>
      </c>
      <c r="D2733" t="s">
        <v>61</v>
      </c>
      <c r="E2733" t="s">
        <v>1820</v>
      </c>
      <c r="F2733" t="s">
        <v>80</v>
      </c>
      <c r="G2733" t="s">
        <v>72</v>
      </c>
      <c r="H2733" t="s">
        <v>104</v>
      </c>
      <c r="I2733" t="s">
        <v>118</v>
      </c>
      <c r="J2733" t="s">
        <v>191</v>
      </c>
      <c r="K2733" t="s">
        <v>192</v>
      </c>
      <c r="L2733">
        <v>42476.639999999999</v>
      </c>
      <c r="M2733">
        <v>3</v>
      </c>
      <c r="N2733">
        <v>0.25</v>
      </c>
      <c r="O2733">
        <v>8356.14</v>
      </c>
    </row>
    <row r="2734" spans="1:15" x14ac:dyDescent="0.3">
      <c r="A2734" t="s">
        <v>4711</v>
      </c>
      <c r="B2734" t="s">
        <v>2797</v>
      </c>
      <c r="C2734" t="s">
        <v>1988</v>
      </c>
      <c r="D2734" t="s">
        <v>102</v>
      </c>
      <c r="E2734" t="s">
        <v>625</v>
      </c>
      <c r="F2734" t="s">
        <v>52</v>
      </c>
      <c r="G2734" t="s">
        <v>63</v>
      </c>
      <c r="H2734" t="s">
        <v>64</v>
      </c>
      <c r="I2734" t="s">
        <v>83</v>
      </c>
      <c r="J2734" t="s">
        <v>156</v>
      </c>
      <c r="K2734" t="s">
        <v>285</v>
      </c>
      <c r="L2734">
        <v>113224</v>
      </c>
      <c r="M2734">
        <v>10</v>
      </c>
      <c r="N2734">
        <v>0.05</v>
      </c>
      <c r="O2734">
        <v>26321.54</v>
      </c>
    </row>
    <row r="2735" spans="1:15" x14ac:dyDescent="0.3">
      <c r="A2735" t="s">
        <v>4712</v>
      </c>
      <c r="B2735" t="s">
        <v>643</v>
      </c>
      <c r="C2735" t="s">
        <v>1837</v>
      </c>
      <c r="D2735" t="s">
        <v>102</v>
      </c>
      <c r="E2735" t="s">
        <v>668</v>
      </c>
      <c r="F2735" t="s">
        <v>52</v>
      </c>
      <c r="G2735" t="s">
        <v>179</v>
      </c>
      <c r="H2735" t="s">
        <v>236</v>
      </c>
      <c r="I2735" t="s">
        <v>96</v>
      </c>
      <c r="J2735" t="s">
        <v>97</v>
      </c>
      <c r="K2735" t="s">
        <v>416</v>
      </c>
      <c r="L2735">
        <v>142630.9</v>
      </c>
      <c r="M2735">
        <v>10</v>
      </c>
      <c r="N2735">
        <v>0.2</v>
      </c>
      <c r="O2735">
        <v>28053.77</v>
      </c>
    </row>
    <row r="2736" spans="1:15" x14ac:dyDescent="0.3">
      <c r="A2736" t="s">
        <v>4713</v>
      </c>
      <c r="B2736" t="s">
        <v>1941</v>
      </c>
      <c r="C2736" t="s">
        <v>2377</v>
      </c>
      <c r="D2736" t="s">
        <v>61</v>
      </c>
      <c r="E2736" t="s">
        <v>2201</v>
      </c>
      <c r="F2736" t="s">
        <v>71</v>
      </c>
      <c r="G2736" t="s">
        <v>81</v>
      </c>
      <c r="H2736" t="s">
        <v>186</v>
      </c>
      <c r="I2736" t="s">
        <v>55</v>
      </c>
      <c r="J2736" t="s">
        <v>173</v>
      </c>
      <c r="K2736" t="s">
        <v>780</v>
      </c>
      <c r="L2736">
        <v>10537.66</v>
      </c>
      <c r="M2736">
        <v>2</v>
      </c>
      <c r="N2736">
        <v>0.25</v>
      </c>
      <c r="O2736">
        <v>2998.99</v>
      </c>
    </row>
    <row r="2737" spans="1:15" x14ac:dyDescent="0.3">
      <c r="A2737" t="s">
        <v>4714</v>
      </c>
      <c r="B2737" t="s">
        <v>959</v>
      </c>
      <c r="C2737" t="s">
        <v>3659</v>
      </c>
      <c r="D2737" t="s">
        <v>61</v>
      </c>
      <c r="E2737" t="s">
        <v>614</v>
      </c>
      <c r="F2737" t="s">
        <v>80</v>
      </c>
      <c r="G2737" t="s">
        <v>72</v>
      </c>
      <c r="H2737" t="s">
        <v>346</v>
      </c>
      <c r="I2737" t="s">
        <v>118</v>
      </c>
      <c r="J2737" t="s">
        <v>303</v>
      </c>
      <c r="K2737" t="s">
        <v>421</v>
      </c>
      <c r="L2737">
        <v>47182.41</v>
      </c>
      <c r="M2737">
        <v>9</v>
      </c>
      <c r="N2737">
        <v>0.25</v>
      </c>
      <c r="O2737">
        <v>5368.26</v>
      </c>
    </row>
    <row r="2738" spans="1:15" x14ac:dyDescent="0.3">
      <c r="A2738" t="s">
        <v>4715</v>
      </c>
      <c r="B2738" t="s">
        <v>2532</v>
      </c>
      <c r="C2738" t="s">
        <v>423</v>
      </c>
      <c r="D2738" t="s">
        <v>102</v>
      </c>
      <c r="E2738" t="s">
        <v>761</v>
      </c>
      <c r="F2738" t="s">
        <v>71</v>
      </c>
      <c r="G2738" t="s">
        <v>53</v>
      </c>
      <c r="H2738" t="s">
        <v>90</v>
      </c>
      <c r="I2738" t="s">
        <v>96</v>
      </c>
      <c r="J2738" t="s">
        <v>111</v>
      </c>
      <c r="K2738" t="s">
        <v>112</v>
      </c>
      <c r="L2738">
        <v>32701.919999999998</v>
      </c>
      <c r="M2738">
        <v>3</v>
      </c>
      <c r="N2738">
        <v>0.25</v>
      </c>
      <c r="O2738">
        <v>8783.0499999999993</v>
      </c>
    </row>
    <row r="2739" spans="1:15" x14ac:dyDescent="0.3">
      <c r="A2739" t="s">
        <v>4716</v>
      </c>
      <c r="B2739" t="s">
        <v>1007</v>
      </c>
      <c r="C2739" t="s">
        <v>3195</v>
      </c>
      <c r="D2739" t="s">
        <v>78</v>
      </c>
      <c r="E2739" t="s">
        <v>245</v>
      </c>
      <c r="F2739" t="s">
        <v>71</v>
      </c>
      <c r="G2739" t="s">
        <v>53</v>
      </c>
      <c r="H2739" t="s">
        <v>110</v>
      </c>
      <c r="I2739" t="s">
        <v>118</v>
      </c>
      <c r="J2739" t="s">
        <v>119</v>
      </c>
      <c r="K2739" t="s">
        <v>120</v>
      </c>
      <c r="L2739">
        <v>16005.42</v>
      </c>
      <c r="M2739">
        <v>2</v>
      </c>
      <c r="N2739">
        <v>0.15</v>
      </c>
      <c r="O2739">
        <v>3654.28</v>
      </c>
    </row>
    <row r="2740" spans="1:15" x14ac:dyDescent="0.3">
      <c r="A2740" t="s">
        <v>4717</v>
      </c>
      <c r="B2740" t="s">
        <v>2352</v>
      </c>
      <c r="C2740" t="s">
        <v>4718</v>
      </c>
      <c r="D2740" t="s">
        <v>61</v>
      </c>
      <c r="E2740" t="s">
        <v>2514</v>
      </c>
      <c r="F2740" t="s">
        <v>80</v>
      </c>
      <c r="G2740" t="s">
        <v>63</v>
      </c>
      <c r="H2740" t="s">
        <v>64</v>
      </c>
      <c r="I2740" t="s">
        <v>83</v>
      </c>
      <c r="J2740" t="s">
        <v>156</v>
      </c>
      <c r="K2740" t="s">
        <v>208</v>
      </c>
      <c r="L2740">
        <v>7270.11</v>
      </c>
      <c r="M2740">
        <v>9</v>
      </c>
      <c r="N2740">
        <v>0</v>
      </c>
      <c r="O2740">
        <v>1614.15</v>
      </c>
    </row>
    <row r="2741" spans="1:15" x14ac:dyDescent="0.3">
      <c r="A2741" t="s">
        <v>4719</v>
      </c>
      <c r="B2741" t="s">
        <v>1762</v>
      </c>
      <c r="C2741" t="s">
        <v>2833</v>
      </c>
      <c r="D2741" t="s">
        <v>102</v>
      </c>
      <c r="E2741" t="s">
        <v>506</v>
      </c>
      <c r="F2741" t="s">
        <v>52</v>
      </c>
      <c r="G2741" t="s">
        <v>53</v>
      </c>
      <c r="H2741" t="s">
        <v>110</v>
      </c>
      <c r="I2741" t="s">
        <v>83</v>
      </c>
      <c r="J2741" t="s">
        <v>449</v>
      </c>
      <c r="K2741" t="s">
        <v>681</v>
      </c>
      <c r="L2741">
        <v>27118.560000000001</v>
      </c>
      <c r="M2741">
        <v>6</v>
      </c>
      <c r="N2741">
        <v>0</v>
      </c>
      <c r="O2741">
        <v>7260.04</v>
      </c>
    </row>
    <row r="2742" spans="1:15" x14ac:dyDescent="0.3">
      <c r="A2742" t="s">
        <v>4720</v>
      </c>
      <c r="B2742" t="s">
        <v>501</v>
      </c>
      <c r="C2742" t="s">
        <v>502</v>
      </c>
      <c r="D2742" t="s">
        <v>102</v>
      </c>
      <c r="E2742" t="s">
        <v>1108</v>
      </c>
      <c r="F2742" t="s">
        <v>80</v>
      </c>
      <c r="G2742" t="s">
        <v>53</v>
      </c>
      <c r="H2742" t="s">
        <v>54</v>
      </c>
      <c r="I2742" t="s">
        <v>83</v>
      </c>
      <c r="J2742" t="s">
        <v>449</v>
      </c>
      <c r="K2742" t="s">
        <v>775</v>
      </c>
      <c r="L2742">
        <v>109414.32</v>
      </c>
      <c r="M2742">
        <v>8</v>
      </c>
      <c r="N2742">
        <v>0.2</v>
      </c>
      <c r="O2742">
        <v>33956.089999999997</v>
      </c>
    </row>
    <row r="2743" spans="1:15" x14ac:dyDescent="0.3">
      <c r="A2743" t="s">
        <v>4721</v>
      </c>
      <c r="B2743" t="s">
        <v>2018</v>
      </c>
      <c r="C2743" t="s">
        <v>2000</v>
      </c>
      <c r="D2743" t="s">
        <v>50</v>
      </c>
      <c r="E2743" t="s">
        <v>660</v>
      </c>
      <c r="F2743" t="s">
        <v>52</v>
      </c>
      <c r="G2743" t="s">
        <v>63</v>
      </c>
      <c r="H2743" t="s">
        <v>202</v>
      </c>
      <c r="I2743" t="s">
        <v>96</v>
      </c>
      <c r="J2743" t="s">
        <v>166</v>
      </c>
      <c r="K2743" t="s">
        <v>337</v>
      </c>
      <c r="L2743">
        <v>55462.48</v>
      </c>
      <c r="M2743">
        <v>8</v>
      </c>
      <c r="N2743">
        <v>0.15</v>
      </c>
      <c r="O2743">
        <v>14825.71</v>
      </c>
    </row>
    <row r="2744" spans="1:15" x14ac:dyDescent="0.3">
      <c r="A2744" t="s">
        <v>4722</v>
      </c>
      <c r="B2744" t="s">
        <v>278</v>
      </c>
      <c r="C2744" t="s">
        <v>877</v>
      </c>
      <c r="D2744" t="s">
        <v>78</v>
      </c>
      <c r="E2744" t="s">
        <v>1192</v>
      </c>
      <c r="F2744" t="s">
        <v>71</v>
      </c>
      <c r="G2744" t="s">
        <v>72</v>
      </c>
      <c r="H2744" t="s">
        <v>117</v>
      </c>
      <c r="I2744" t="s">
        <v>83</v>
      </c>
      <c r="J2744" t="s">
        <v>84</v>
      </c>
      <c r="K2744" t="s">
        <v>85</v>
      </c>
      <c r="L2744">
        <v>50961.9</v>
      </c>
      <c r="M2744">
        <v>10</v>
      </c>
      <c r="N2744">
        <v>0.25</v>
      </c>
      <c r="O2744">
        <v>12898.6</v>
      </c>
    </row>
    <row r="2745" spans="1:15" x14ac:dyDescent="0.3">
      <c r="A2745" t="s">
        <v>4723</v>
      </c>
      <c r="B2745" t="s">
        <v>799</v>
      </c>
      <c r="C2745" t="s">
        <v>368</v>
      </c>
      <c r="D2745" t="s">
        <v>50</v>
      </c>
      <c r="E2745" t="s">
        <v>425</v>
      </c>
      <c r="F2745" t="s">
        <v>52</v>
      </c>
      <c r="G2745" t="s">
        <v>63</v>
      </c>
      <c r="H2745" t="s">
        <v>172</v>
      </c>
      <c r="I2745" t="s">
        <v>118</v>
      </c>
      <c r="J2745" t="s">
        <v>230</v>
      </c>
      <c r="K2745" t="s">
        <v>356</v>
      </c>
      <c r="L2745">
        <v>49497.04</v>
      </c>
      <c r="M2745">
        <v>4</v>
      </c>
      <c r="N2745">
        <v>0.2</v>
      </c>
      <c r="O2745">
        <v>9718.56</v>
      </c>
    </row>
    <row r="2746" spans="1:15" x14ac:dyDescent="0.3">
      <c r="A2746" t="s">
        <v>4724</v>
      </c>
      <c r="B2746" t="s">
        <v>428</v>
      </c>
      <c r="C2746" t="s">
        <v>382</v>
      </c>
      <c r="D2746" t="s">
        <v>61</v>
      </c>
      <c r="E2746" t="s">
        <v>261</v>
      </c>
      <c r="F2746" t="s">
        <v>52</v>
      </c>
      <c r="G2746" t="s">
        <v>72</v>
      </c>
      <c r="H2746" t="s">
        <v>117</v>
      </c>
      <c r="I2746" t="s">
        <v>118</v>
      </c>
      <c r="J2746" t="s">
        <v>230</v>
      </c>
      <c r="K2746" t="s">
        <v>351</v>
      </c>
      <c r="L2746">
        <v>7074.75</v>
      </c>
      <c r="M2746">
        <v>1</v>
      </c>
      <c r="N2746">
        <v>0.05</v>
      </c>
      <c r="O2746">
        <v>2055.7600000000002</v>
      </c>
    </row>
    <row r="2747" spans="1:15" x14ac:dyDescent="0.3">
      <c r="A2747" t="s">
        <v>4725</v>
      </c>
      <c r="B2747" t="s">
        <v>314</v>
      </c>
      <c r="C2747" t="s">
        <v>3385</v>
      </c>
      <c r="D2747" t="s">
        <v>61</v>
      </c>
      <c r="E2747" t="s">
        <v>1748</v>
      </c>
      <c r="F2747" t="s">
        <v>71</v>
      </c>
      <c r="G2747" t="s">
        <v>63</v>
      </c>
      <c r="H2747" t="s">
        <v>64</v>
      </c>
      <c r="I2747" t="s">
        <v>55</v>
      </c>
      <c r="J2747" t="s">
        <v>141</v>
      </c>
      <c r="K2747" t="s">
        <v>241</v>
      </c>
      <c r="L2747">
        <v>22491.96</v>
      </c>
      <c r="M2747">
        <v>2</v>
      </c>
      <c r="N2747">
        <v>0.1</v>
      </c>
      <c r="O2747">
        <v>6550</v>
      </c>
    </row>
    <row r="2748" spans="1:15" x14ac:dyDescent="0.3">
      <c r="A2748" t="s">
        <v>4726</v>
      </c>
      <c r="B2748" t="s">
        <v>1203</v>
      </c>
      <c r="C2748" t="s">
        <v>1781</v>
      </c>
      <c r="D2748" t="s">
        <v>102</v>
      </c>
      <c r="E2748" t="s">
        <v>458</v>
      </c>
      <c r="F2748" t="s">
        <v>71</v>
      </c>
      <c r="G2748" t="s">
        <v>72</v>
      </c>
      <c r="H2748" t="s">
        <v>104</v>
      </c>
      <c r="I2748" t="s">
        <v>118</v>
      </c>
      <c r="J2748" t="s">
        <v>303</v>
      </c>
      <c r="K2748" t="s">
        <v>491</v>
      </c>
      <c r="L2748">
        <v>69134.5</v>
      </c>
      <c r="M2748">
        <v>10</v>
      </c>
      <c r="N2748">
        <v>0</v>
      </c>
      <c r="O2748">
        <v>24641.87</v>
      </c>
    </row>
    <row r="2749" spans="1:15" x14ac:dyDescent="0.3">
      <c r="A2749" t="s">
        <v>4727</v>
      </c>
      <c r="B2749" t="s">
        <v>3043</v>
      </c>
      <c r="C2749" t="s">
        <v>2116</v>
      </c>
      <c r="D2749" t="s">
        <v>102</v>
      </c>
      <c r="E2749" t="s">
        <v>3201</v>
      </c>
      <c r="F2749" t="s">
        <v>71</v>
      </c>
      <c r="G2749" t="s">
        <v>53</v>
      </c>
      <c r="H2749" t="s">
        <v>90</v>
      </c>
      <c r="I2749" t="s">
        <v>83</v>
      </c>
      <c r="J2749" t="s">
        <v>449</v>
      </c>
      <c r="K2749" t="s">
        <v>775</v>
      </c>
      <c r="L2749">
        <v>44639.199999999997</v>
      </c>
      <c r="M2749">
        <v>4</v>
      </c>
      <c r="N2749">
        <v>0.1</v>
      </c>
      <c r="O2749">
        <v>10975.41</v>
      </c>
    </row>
    <row r="2750" spans="1:15" x14ac:dyDescent="0.3">
      <c r="A2750" t="s">
        <v>4728</v>
      </c>
      <c r="B2750" t="s">
        <v>4083</v>
      </c>
      <c r="C2750" t="s">
        <v>1719</v>
      </c>
      <c r="D2750" t="s">
        <v>102</v>
      </c>
      <c r="E2750" t="s">
        <v>948</v>
      </c>
      <c r="F2750" t="s">
        <v>71</v>
      </c>
      <c r="G2750" t="s">
        <v>179</v>
      </c>
      <c r="H2750" t="s">
        <v>180</v>
      </c>
      <c r="I2750" t="s">
        <v>118</v>
      </c>
      <c r="J2750" t="s">
        <v>191</v>
      </c>
      <c r="K2750" t="s">
        <v>290</v>
      </c>
      <c r="L2750">
        <v>143150.1</v>
      </c>
      <c r="M2750">
        <v>10</v>
      </c>
      <c r="N2750">
        <v>0.1</v>
      </c>
      <c r="O2750">
        <v>24795.88</v>
      </c>
    </row>
    <row r="2751" spans="1:15" x14ac:dyDescent="0.3">
      <c r="A2751" t="s">
        <v>4729</v>
      </c>
      <c r="B2751" t="s">
        <v>799</v>
      </c>
      <c r="C2751" t="s">
        <v>1114</v>
      </c>
      <c r="D2751" t="s">
        <v>102</v>
      </c>
      <c r="E2751" t="s">
        <v>652</v>
      </c>
      <c r="F2751" t="s">
        <v>80</v>
      </c>
      <c r="G2751" t="s">
        <v>81</v>
      </c>
      <c r="H2751" t="s">
        <v>95</v>
      </c>
      <c r="I2751" t="s">
        <v>118</v>
      </c>
      <c r="J2751" t="s">
        <v>119</v>
      </c>
      <c r="K2751" t="s">
        <v>270</v>
      </c>
      <c r="L2751">
        <v>74884.3</v>
      </c>
      <c r="M2751">
        <v>5</v>
      </c>
      <c r="N2751">
        <v>0.15</v>
      </c>
      <c r="O2751">
        <v>21459.82</v>
      </c>
    </row>
    <row r="2752" spans="1:15" x14ac:dyDescent="0.3">
      <c r="A2752" t="s">
        <v>4730</v>
      </c>
      <c r="B2752" t="s">
        <v>741</v>
      </c>
      <c r="C2752" t="s">
        <v>1315</v>
      </c>
      <c r="D2752" t="s">
        <v>61</v>
      </c>
      <c r="E2752" t="s">
        <v>1239</v>
      </c>
      <c r="F2752" t="s">
        <v>52</v>
      </c>
      <c r="G2752" t="s">
        <v>72</v>
      </c>
      <c r="H2752" t="s">
        <v>117</v>
      </c>
      <c r="I2752" t="s">
        <v>118</v>
      </c>
      <c r="J2752" t="s">
        <v>303</v>
      </c>
      <c r="K2752" t="s">
        <v>491</v>
      </c>
      <c r="L2752">
        <v>44036.22</v>
      </c>
      <c r="M2752">
        <v>3</v>
      </c>
      <c r="N2752">
        <v>0.25</v>
      </c>
      <c r="O2752">
        <v>8865.16</v>
      </c>
    </row>
    <row r="2753" spans="1:15" x14ac:dyDescent="0.3">
      <c r="A2753" t="s">
        <v>4731</v>
      </c>
      <c r="B2753" t="s">
        <v>2918</v>
      </c>
      <c r="C2753" t="s">
        <v>1424</v>
      </c>
      <c r="D2753" t="s">
        <v>78</v>
      </c>
      <c r="E2753" t="s">
        <v>1485</v>
      </c>
      <c r="F2753" t="s">
        <v>71</v>
      </c>
      <c r="G2753" t="s">
        <v>81</v>
      </c>
      <c r="H2753" t="s">
        <v>82</v>
      </c>
      <c r="I2753" t="s">
        <v>96</v>
      </c>
      <c r="J2753" t="s">
        <v>166</v>
      </c>
      <c r="K2753" t="s">
        <v>762</v>
      </c>
      <c r="L2753">
        <v>69087.48</v>
      </c>
      <c r="M2753">
        <v>6</v>
      </c>
      <c r="N2753">
        <v>0</v>
      </c>
      <c r="O2753">
        <v>12206.2</v>
      </c>
    </row>
    <row r="2754" spans="1:15" x14ac:dyDescent="0.3">
      <c r="A2754" t="s">
        <v>4732</v>
      </c>
      <c r="B2754" t="s">
        <v>1996</v>
      </c>
      <c r="C2754" t="s">
        <v>4733</v>
      </c>
      <c r="D2754" t="s">
        <v>102</v>
      </c>
      <c r="E2754" t="s">
        <v>1226</v>
      </c>
      <c r="F2754" t="s">
        <v>80</v>
      </c>
      <c r="G2754" t="s">
        <v>53</v>
      </c>
      <c r="H2754" t="s">
        <v>246</v>
      </c>
      <c r="I2754" t="s">
        <v>96</v>
      </c>
      <c r="J2754" t="s">
        <v>135</v>
      </c>
      <c r="K2754" t="s">
        <v>136</v>
      </c>
      <c r="L2754">
        <v>81448.38</v>
      </c>
      <c r="M2754">
        <v>6</v>
      </c>
      <c r="N2754">
        <v>0.25</v>
      </c>
      <c r="O2754">
        <v>22477.08</v>
      </c>
    </row>
    <row r="2755" spans="1:15" x14ac:dyDescent="0.3">
      <c r="A2755" t="s">
        <v>4734</v>
      </c>
      <c r="B2755" t="s">
        <v>969</v>
      </c>
      <c r="C2755" t="s">
        <v>4236</v>
      </c>
      <c r="D2755" t="s">
        <v>50</v>
      </c>
      <c r="E2755" t="s">
        <v>207</v>
      </c>
      <c r="F2755" t="s">
        <v>80</v>
      </c>
      <c r="G2755" t="s">
        <v>81</v>
      </c>
      <c r="H2755" t="s">
        <v>186</v>
      </c>
      <c r="I2755" t="s">
        <v>96</v>
      </c>
      <c r="J2755" t="s">
        <v>111</v>
      </c>
      <c r="K2755" t="s">
        <v>225</v>
      </c>
      <c r="L2755">
        <v>30171.52</v>
      </c>
      <c r="M2755">
        <v>8</v>
      </c>
      <c r="N2755">
        <v>0.25</v>
      </c>
      <c r="O2755">
        <v>4239.3900000000003</v>
      </c>
    </row>
    <row r="2756" spans="1:15" x14ac:dyDescent="0.3">
      <c r="A2756" t="s">
        <v>4735</v>
      </c>
      <c r="B2756" t="s">
        <v>1792</v>
      </c>
      <c r="C2756" t="s">
        <v>2006</v>
      </c>
      <c r="D2756" t="s">
        <v>61</v>
      </c>
      <c r="E2756" t="s">
        <v>893</v>
      </c>
      <c r="F2756" t="s">
        <v>52</v>
      </c>
      <c r="G2756" t="s">
        <v>53</v>
      </c>
      <c r="H2756" t="s">
        <v>90</v>
      </c>
      <c r="I2756" t="s">
        <v>55</v>
      </c>
      <c r="J2756" t="s">
        <v>56</v>
      </c>
      <c r="K2756" t="s">
        <v>74</v>
      </c>
      <c r="L2756">
        <v>20870.400000000001</v>
      </c>
      <c r="M2756">
        <v>10</v>
      </c>
      <c r="N2756">
        <v>0.25</v>
      </c>
      <c r="O2756">
        <v>3342.83</v>
      </c>
    </row>
    <row r="2757" spans="1:15" x14ac:dyDescent="0.3">
      <c r="A2757" t="s">
        <v>4736</v>
      </c>
      <c r="B2757" t="s">
        <v>2195</v>
      </c>
      <c r="C2757" t="s">
        <v>1390</v>
      </c>
      <c r="D2757" t="s">
        <v>78</v>
      </c>
      <c r="E2757" t="s">
        <v>765</v>
      </c>
      <c r="F2757" t="s">
        <v>52</v>
      </c>
      <c r="G2757" t="s">
        <v>63</v>
      </c>
      <c r="H2757" t="s">
        <v>64</v>
      </c>
      <c r="I2757" t="s">
        <v>118</v>
      </c>
      <c r="J2757" t="s">
        <v>303</v>
      </c>
      <c r="K2757" t="s">
        <v>421</v>
      </c>
      <c r="L2757">
        <v>96589.17</v>
      </c>
      <c r="M2757">
        <v>9</v>
      </c>
      <c r="N2757">
        <v>0.25</v>
      </c>
      <c r="O2757">
        <v>13148.68</v>
      </c>
    </row>
    <row r="2758" spans="1:15" x14ac:dyDescent="0.3">
      <c r="A2758" t="s">
        <v>4737</v>
      </c>
      <c r="B2758" t="s">
        <v>4558</v>
      </c>
      <c r="C2758" t="s">
        <v>960</v>
      </c>
      <c r="D2758" t="s">
        <v>102</v>
      </c>
      <c r="E2758" t="s">
        <v>1882</v>
      </c>
      <c r="F2758" t="s">
        <v>71</v>
      </c>
      <c r="G2758" t="s">
        <v>81</v>
      </c>
      <c r="H2758" t="s">
        <v>95</v>
      </c>
      <c r="I2758" t="s">
        <v>55</v>
      </c>
      <c r="J2758" t="s">
        <v>56</v>
      </c>
      <c r="K2758" t="s">
        <v>151</v>
      </c>
      <c r="L2758">
        <v>126413.55</v>
      </c>
      <c r="M2758">
        <v>9</v>
      </c>
      <c r="N2758">
        <v>0</v>
      </c>
      <c r="O2758">
        <v>39582.42</v>
      </c>
    </row>
    <row r="2759" spans="1:15" x14ac:dyDescent="0.3">
      <c r="A2759" t="s">
        <v>4738</v>
      </c>
      <c r="B2759" t="s">
        <v>694</v>
      </c>
      <c r="C2759" t="s">
        <v>2470</v>
      </c>
      <c r="D2759" t="s">
        <v>78</v>
      </c>
      <c r="E2759" t="s">
        <v>479</v>
      </c>
      <c r="F2759" t="s">
        <v>80</v>
      </c>
      <c r="G2759" t="s">
        <v>63</v>
      </c>
      <c r="H2759" t="s">
        <v>213</v>
      </c>
      <c r="I2759" t="s">
        <v>96</v>
      </c>
      <c r="J2759" t="s">
        <v>166</v>
      </c>
      <c r="K2759" t="s">
        <v>762</v>
      </c>
      <c r="L2759">
        <v>133940</v>
      </c>
      <c r="M2759">
        <v>10</v>
      </c>
      <c r="N2759">
        <v>0</v>
      </c>
      <c r="O2759">
        <v>34634.43</v>
      </c>
    </row>
    <row r="2760" spans="1:15" x14ac:dyDescent="0.3">
      <c r="A2760" t="s">
        <v>4739</v>
      </c>
      <c r="B2760" t="s">
        <v>2057</v>
      </c>
      <c r="C2760" t="s">
        <v>720</v>
      </c>
      <c r="D2760" t="s">
        <v>61</v>
      </c>
      <c r="E2760" t="s">
        <v>279</v>
      </c>
      <c r="F2760" t="s">
        <v>71</v>
      </c>
      <c r="G2760" t="s">
        <v>81</v>
      </c>
      <c r="H2760" t="s">
        <v>95</v>
      </c>
      <c r="I2760" t="s">
        <v>118</v>
      </c>
      <c r="J2760" t="s">
        <v>230</v>
      </c>
      <c r="K2760" t="s">
        <v>356</v>
      </c>
      <c r="L2760">
        <v>13476.33</v>
      </c>
      <c r="M2760">
        <v>7</v>
      </c>
      <c r="N2760">
        <v>0</v>
      </c>
      <c r="O2760">
        <v>4652.42</v>
      </c>
    </row>
    <row r="2761" spans="1:15" x14ac:dyDescent="0.3">
      <c r="A2761" t="s">
        <v>4740</v>
      </c>
      <c r="B2761" t="s">
        <v>264</v>
      </c>
      <c r="C2761" t="s">
        <v>2521</v>
      </c>
      <c r="D2761" t="s">
        <v>102</v>
      </c>
      <c r="E2761" t="s">
        <v>2206</v>
      </c>
      <c r="F2761" t="s">
        <v>52</v>
      </c>
      <c r="G2761" t="s">
        <v>72</v>
      </c>
      <c r="H2761" t="s">
        <v>73</v>
      </c>
      <c r="I2761" t="s">
        <v>55</v>
      </c>
      <c r="J2761" t="s">
        <v>65</v>
      </c>
      <c r="K2761" t="s">
        <v>325</v>
      </c>
      <c r="L2761">
        <v>64284.29</v>
      </c>
      <c r="M2761">
        <v>7</v>
      </c>
      <c r="N2761">
        <v>0</v>
      </c>
      <c r="O2761">
        <v>16176.19</v>
      </c>
    </row>
    <row r="2762" spans="1:15" x14ac:dyDescent="0.3">
      <c r="A2762" t="s">
        <v>4741</v>
      </c>
      <c r="B2762" t="s">
        <v>1869</v>
      </c>
      <c r="C2762" t="s">
        <v>1223</v>
      </c>
      <c r="D2762" t="s">
        <v>102</v>
      </c>
      <c r="E2762" t="s">
        <v>2373</v>
      </c>
      <c r="F2762" t="s">
        <v>80</v>
      </c>
      <c r="G2762" t="s">
        <v>72</v>
      </c>
      <c r="H2762" t="s">
        <v>346</v>
      </c>
      <c r="I2762" t="s">
        <v>96</v>
      </c>
      <c r="J2762" t="s">
        <v>97</v>
      </c>
      <c r="K2762" t="s">
        <v>416</v>
      </c>
      <c r="L2762">
        <v>69214.48</v>
      </c>
      <c r="M2762">
        <v>8</v>
      </c>
      <c r="N2762">
        <v>0.2</v>
      </c>
      <c r="O2762">
        <v>13462.59</v>
      </c>
    </row>
    <row r="2763" spans="1:15" x14ac:dyDescent="0.3">
      <c r="A2763" t="s">
        <v>4742</v>
      </c>
      <c r="B2763" t="s">
        <v>3322</v>
      </c>
      <c r="C2763" t="s">
        <v>1801</v>
      </c>
      <c r="D2763" t="s">
        <v>61</v>
      </c>
      <c r="E2763" t="s">
        <v>294</v>
      </c>
      <c r="F2763" t="s">
        <v>71</v>
      </c>
      <c r="G2763" t="s">
        <v>53</v>
      </c>
      <c r="H2763" t="s">
        <v>54</v>
      </c>
      <c r="I2763" t="s">
        <v>118</v>
      </c>
      <c r="J2763" t="s">
        <v>303</v>
      </c>
      <c r="K2763" t="s">
        <v>491</v>
      </c>
      <c r="L2763">
        <v>4046.09</v>
      </c>
      <c r="M2763">
        <v>1</v>
      </c>
      <c r="N2763">
        <v>0.05</v>
      </c>
      <c r="O2763">
        <v>1164.01</v>
      </c>
    </row>
    <row r="2764" spans="1:15" x14ac:dyDescent="0.3">
      <c r="A2764" t="s">
        <v>4743</v>
      </c>
      <c r="B2764" t="s">
        <v>1577</v>
      </c>
      <c r="C2764" t="s">
        <v>330</v>
      </c>
      <c r="D2764" t="s">
        <v>78</v>
      </c>
      <c r="E2764" t="s">
        <v>2811</v>
      </c>
      <c r="F2764" t="s">
        <v>71</v>
      </c>
      <c r="G2764" t="s">
        <v>72</v>
      </c>
      <c r="H2764" t="s">
        <v>104</v>
      </c>
      <c r="I2764" t="s">
        <v>83</v>
      </c>
      <c r="J2764" t="s">
        <v>449</v>
      </c>
      <c r="K2764" t="s">
        <v>775</v>
      </c>
      <c r="L2764">
        <v>22030.86</v>
      </c>
      <c r="M2764">
        <v>3</v>
      </c>
      <c r="N2764">
        <v>0.15</v>
      </c>
      <c r="O2764">
        <v>4745.18</v>
      </c>
    </row>
    <row r="2765" spans="1:15" x14ac:dyDescent="0.3">
      <c r="A2765" t="s">
        <v>4744</v>
      </c>
      <c r="B2765" t="s">
        <v>892</v>
      </c>
      <c r="C2765" t="s">
        <v>1699</v>
      </c>
      <c r="D2765" t="s">
        <v>102</v>
      </c>
      <c r="E2765" t="s">
        <v>1897</v>
      </c>
      <c r="F2765" t="s">
        <v>52</v>
      </c>
      <c r="G2765" t="s">
        <v>179</v>
      </c>
      <c r="H2765" t="s">
        <v>180</v>
      </c>
      <c r="I2765" t="s">
        <v>96</v>
      </c>
      <c r="J2765" t="s">
        <v>135</v>
      </c>
      <c r="K2765" t="s">
        <v>275</v>
      </c>
      <c r="L2765">
        <v>12585.45</v>
      </c>
      <c r="M2765">
        <v>1</v>
      </c>
      <c r="N2765">
        <v>0.1</v>
      </c>
      <c r="O2765">
        <v>2640.99</v>
      </c>
    </row>
    <row r="2766" spans="1:15" x14ac:dyDescent="0.3">
      <c r="A2766" t="s">
        <v>4745</v>
      </c>
      <c r="B2766" t="s">
        <v>729</v>
      </c>
      <c r="C2766" t="s">
        <v>1546</v>
      </c>
      <c r="D2766" t="s">
        <v>102</v>
      </c>
      <c r="E2766" t="s">
        <v>298</v>
      </c>
      <c r="F2766" t="s">
        <v>52</v>
      </c>
      <c r="G2766" t="s">
        <v>53</v>
      </c>
      <c r="H2766" t="s">
        <v>110</v>
      </c>
      <c r="I2766" t="s">
        <v>55</v>
      </c>
      <c r="J2766" t="s">
        <v>56</v>
      </c>
      <c r="K2766" t="s">
        <v>57</v>
      </c>
      <c r="L2766">
        <v>38245.5</v>
      </c>
      <c r="M2766">
        <v>6</v>
      </c>
      <c r="N2766">
        <v>0.05</v>
      </c>
      <c r="O2766">
        <v>8709.32</v>
      </c>
    </row>
    <row r="2767" spans="1:15" x14ac:dyDescent="0.3">
      <c r="A2767" t="s">
        <v>4746</v>
      </c>
      <c r="B2767" t="s">
        <v>2191</v>
      </c>
      <c r="C2767" t="s">
        <v>319</v>
      </c>
      <c r="D2767" t="s">
        <v>102</v>
      </c>
      <c r="E2767" t="s">
        <v>1229</v>
      </c>
      <c r="F2767" t="s">
        <v>80</v>
      </c>
      <c r="G2767" t="s">
        <v>72</v>
      </c>
      <c r="H2767" t="s">
        <v>104</v>
      </c>
      <c r="I2767" t="s">
        <v>118</v>
      </c>
      <c r="J2767" t="s">
        <v>191</v>
      </c>
      <c r="K2767" t="s">
        <v>192</v>
      </c>
      <c r="L2767">
        <v>66110.55</v>
      </c>
      <c r="M2767">
        <v>5</v>
      </c>
      <c r="N2767">
        <v>0.25</v>
      </c>
      <c r="O2767">
        <v>19395.169999999998</v>
      </c>
    </row>
    <row r="2768" spans="1:15" x14ac:dyDescent="0.3">
      <c r="A2768" t="s">
        <v>4747</v>
      </c>
      <c r="B2768" t="s">
        <v>971</v>
      </c>
      <c r="C2768" t="s">
        <v>2000</v>
      </c>
      <c r="D2768" t="s">
        <v>61</v>
      </c>
      <c r="E2768" t="s">
        <v>1739</v>
      </c>
      <c r="F2768" t="s">
        <v>52</v>
      </c>
      <c r="G2768" t="s">
        <v>72</v>
      </c>
      <c r="H2768" t="s">
        <v>104</v>
      </c>
      <c r="I2768" t="s">
        <v>96</v>
      </c>
      <c r="J2768" t="s">
        <v>97</v>
      </c>
      <c r="K2768" t="s">
        <v>416</v>
      </c>
      <c r="L2768">
        <v>22847.16</v>
      </c>
      <c r="M2768">
        <v>7</v>
      </c>
      <c r="N2768">
        <v>0.1</v>
      </c>
      <c r="O2768">
        <v>7570.45</v>
      </c>
    </row>
    <row r="2769" spans="1:15" x14ac:dyDescent="0.3">
      <c r="A2769" t="s">
        <v>4748</v>
      </c>
      <c r="B2769" t="s">
        <v>3459</v>
      </c>
      <c r="C2769" t="s">
        <v>2961</v>
      </c>
      <c r="D2769" t="s">
        <v>78</v>
      </c>
      <c r="E2769" t="s">
        <v>889</v>
      </c>
      <c r="F2769" t="s">
        <v>52</v>
      </c>
      <c r="G2769" t="s">
        <v>179</v>
      </c>
      <c r="H2769" t="s">
        <v>180</v>
      </c>
      <c r="I2769" t="s">
        <v>55</v>
      </c>
      <c r="J2769" t="s">
        <v>65</v>
      </c>
      <c r="K2769" t="s">
        <v>130</v>
      </c>
      <c r="L2769">
        <v>90179.74</v>
      </c>
      <c r="M2769">
        <v>7</v>
      </c>
      <c r="N2769">
        <v>0.25</v>
      </c>
      <c r="O2769">
        <v>15157.49</v>
      </c>
    </row>
    <row r="2770" spans="1:15" x14ac:dyDescent="0.3">
      <c r="A2770" t="s">
        <v>4749</v>
      </c>
      <c r="B2770" t="s">
        <v>526</v>
      </c>
      <c r="C2770" t="s">
        <v>263</v>
      </c>
      <c r="D2770" t="s">
        <v>102</v>
      </c>
      <c r="E2770" t="s">
        <v>2467</v>
      </c>
      <c r="F2770" t="s">
        <v>80</v>
      </c>
      <c r="G2770" t="s">
        <v>72</v>
      </c>
      <c r="H2770" t="s">
        <v>104</v>
      </c>
      <c r="I2770" t="s">
        <v>55</v>
      </c>
      <c r="J2770" t="s">
        <v>173</v>
      </c>
      <c r="K2770" t="s">
        <v>203</v>
      </c>
      <c r="L2770">
        <v>22911.75</v>
      </c>
      <c r="M2770">
        <v>3</v>
      </c>
      <c r="N2770">
        <v>0</v>
      </c>
      <c r="O2770">
        <v>6491.86</v>
      </c>
    </row>
    <row r="2771" spans="1:15" x14ac:dyDescent="0.3">
      <c r="A2771" t="s">
        <v>4750</v>
      </c>
      <c r="B2771" t="s">
        <v>1853</v>
      </c>
      <c r="C2771" t="s">
        <v>2500</v>
      </c>
      <c r="D2771" t="s">
        <v>61</v>
      </c>
      <c r="E2771" t="s">
        <v>2641</v>
      </c>
      <c r="F2771" t="s">
        <v>71</v>
      </c>
      <c r="G2771" t="s">
        <v>63</v>
      </c>
      <c r="H2771" t="s">
        <v>172</v>
      </c>
      <c r="I2771" t="s">
        <v>96</v>
      </c>
      <c r="J2771" t="s">
        <v>97</v>
      </c>
      <c r="K2771" t="s">
        <v>181</v>
      </c>
      <c r="L2771">
        <v>23116.05</v>
      </c>
      <c r="M2771">
        <v>3</v>
      </c>
      <c r="N2771">
        <v>0.25</v>
      </c>
      <c r="O2771">
        <v>5867.45</v>
      </c>
    </row>
    <row r="2772" spans="1:15" x14ac:dyDescent="0.3">
      <c r="A2772" t="s">
        <v>4751</v>
      </c>
      <c r="B2772" t="s">
        <v>899</v>
      </c>
      <c r="C2772" t="s">
        <v>572</v>
      </c>
      <c r="D2772" t="s">
        <v>78</v>
      </c>
      <c r="E2772" t="s">
        <v>1071</v>
      </c>
      <c r="F2772" t="s">
        <v>71</v>
      </c>
      <c r="G2772" t="s">
        <v>72</v>
      </c>
      <c r="H2772" t="s">
        <v>117</v>
      </c>
      <c r="I2772" t="s">
        <v>83</v>
      </c>
      <c r="J2772" t="s">
        <v>156</v>
      </c>
      <c r="K2772" t="s">
        <v>208</v>
      </c>
      <c r="L2772">
        <v>73955.520000000004</v>
      </c>
      <c r="M2772">
        <v>8</v>
      </c>
      <c r="N2772">
        <v>0.25</v>
      </c>
      <c r="O2772">
        <v>19787.27</v>
      </c>
    </row>
    <row r="2773" spans="1:15" x14ac:dyDescent="0.3">
      <c r="A2773" t="s">
        <v>4752</v>
      </c>
      <c r="B2773" t="s">
        <v>534</v>
      </c>
      <c r="C2773" t="s">
        <v>2631</v>
      </c>
      <c r="D2773" t="s">
        <v>78</v>
      </c>
      <c r="E2773" t="s">
        <v>283</v>
      </c>
      <c r="F2773" t="s">
        <v>71</v>
      </c>
      <c r="G2773" t="s">
        <v>72</v>
      </c>
      <c r="H2773" t="s">
        <v>104</v>
      </c>
      <c r="I2773" t="s">
        <v>118</v>
      </c>
      <c r="J2773" t="s">
        <v>303</v>
      </c>
      <c r="K2773" t="s">
        <v>421</v>
      </c>
      <c r="L2773">
        <v>19940.46</v>
      </c>
      <c r="M2773">
        <v>2</v>
      </c>
      <c r="N2773">
        <v>0.05</v>
      </c>
      <c r="O2773">
        <v>4212.58</v>
      </c>
    </row>
    <row r="2774" spans="1:15" x14ac:dyDescent="0.3">
      <c r="A2774" t="s">
        <v>4753</v>
      </c>
      <c r="B2774" t="s">
        <v>1478</v>
      </c>
      <c r="C2774" t="s">
        <v>1772</v>
      </c>
      <c r="D2774" t="s">
        <v>102</v>
      </c>
      <c r="E2774" t="s">
        <v>1055</v>
      </c>
      <c r="F2774" t="s">
        <v>71</v>
      </c>
      <c r="G2774" t="s">
        <v>81</v>
      </c>
      <c r="H2774" t="s">
        <v>95</v>
      </c>
      <c r="I2774" t="s">
        <v>55</v>
      </c>
      <c r="J2774" t="s">
        <v>65</v>
      </c>
      <c r="K2774" t="s">
        <v>130</v>
      </c>
      <c r="L2774">
        <v>36969.360000000001</v>
      </c>
      <c r="M2774">
        <v>6</v>
      </c>
      <c r="N2774">
        <v>0.15</v>
      </c>
      <c r="O2774">
        <v>8205.98</v>
      </c>
    </row>
    <row r="2775" spans="1:15" x14ac:dyDescent="0.3">
      <c r="A2775" t="s">
        <v>4754</v>
      </c>
      <c r="B2775" t="s">
        <v>278</v>
      </c>
      <c r="C2775" t="s">
        <v>2336</v>
      </c>
      <c r="D2775" t="s">
        <v>50</v>
      </c>
      <c r="E2775" t="s">
        <v>2019</v>
      </c>
      <c r="F2775" t="s">
        <v>71</v>
      </c>
      <c r="G2775" t="s">
        <v>53</v>
      </c>
      <c r="H2775" t="s">
        <v>90</v>
      </c>
      <c r="I2775" t="s">
        <v>118</v>
      </c>
      <c r="J2775" t="s">
        <v>191</v>
      </c>
      <c r="K2775" t="s">
        <v>290</v>
      </c>
      <c r="L2775">
        <v>15405.66</v>
      </c>
      <c r="M2775">
        <v>6</v>
      </c>
      <c r="N2775">
        <v>0.25</v>
      </c>
      <c r="O2775">
        <v>2890.31</v>
      </c>
    </row>
    <row r="2776" spans="1:15" x14ac:dyDescent="0.3">
      <c r="A2776" t="s">
        <v>4755</v>
      </c>
      <c r="B2776" t="s">
        <v>1148</v>
      </c>
      <c r="C2776" t="s">
        <v>1149</v>
      </c>
      <c r="D2776" t="s">
        <v>61</v>
      </c>
      <c r="E2776" t="s">
        <v>1621</v>
      </c>
      <c r="F2776" t="s">
        <v>71</v>
      </c>
      <c r="G2776" t="s">
        <v>81</v>
      </c>
      <c r="H2776" t="s">
        <v>95</v>
      </c>
      <c r="I2776" t="s">
        <v>96</v>
      </c>
      <c r="J2776" t="s">
        <v>166</v>
      </c>
      <c r="K2776" t="s">
        <v>337</v>
      </c>
      <c r="L2776">
        <v>29190.35</v>
      </c>
      <c r="M2776">
        <v>7</v>
      </c>
      <c r="N2776">
        <v>0</v>
      </c>
      <c r="O2776">
        <v>9880.26</v>
      </c>
    </row>
    <row r="2777" spans="1:15" x14ac:dyDescent="0.3">
      <c r="A2777" t="s">
        <v>4756</v>
      </c>
      <c r="B2777" t="s">
        <v>1870</v>
      </c>
      <c r="C2777" t="s">
        <v>530</v>
      </c>
      <c r="D2777" t="s">
        <v>78</v>
      </c>
      <c r="E2777" t="s">
        <v>302</v>
      </c>
      <c r="F2777" t="s">
        <v>71</v>
      </c>
      <c r="G2777" t="s">
        <v>53</v>
      </c>
      <c r="H2777" t="s">
        <v>110</v>
      </c>
      <c r="I2777" t="s">
        <v>83</v>
      </c>
      <c r="J2777" t="s">
        <v>379</v>
      </c>
      <c r="K2777" t="s">
        <v>716</v>
      </c>
      <c r="L2777">
        <v>99015.8</v>
      </c>
      <c r="M2777">
        <v>10</v>
      </c>
      <c r="N2777">
        <v>0.25</v>
      </c>
      <c r="O2777">
        <v>24712.61</v>
      </c>
    </row>
    <row r="2778" spans="1:15" x14ac:dyDescent="0.3">
      <c r="A2778" t="s">
        <v>4757</v>
      </c>
      <c r="B2778" t="s">
        <v>519</v>
      </c>
      <c r="C2778" t="s">
        <v>1660</v>
      </c>
      <c r="D2778" t="s">
        <v>50</v>
      </c>
      <c r="E2778" t="s">
        <v>1770</v>
      </c>
      <c r="F2778" t="s">
        <v>71</v>
      </c>
      <c r="G2778" t="s">
        <v>179</v>
      </c>
      <c r="H2778" t="s">
        <v>236</v>
      </c>
      <c r="I2778" t="s">
        <v>118</v>
      </c>
      <c r="J2778" t="s">
        <v>303</v>
      </c>
      <c r="K2778" t="s">
        <v>421</v>
      </c>
      <c r="L2778">
        <v>55786.2</v>
      </c>
      <c r="M2778">
        <v>5</v>
      </c>
      <c r="N2778">
        <v>0.1</v>
      </c>
      <c r="O2778">
        <v>14334.03</v>
      </c>
    </row>
    <row r="2779" spans="1:15" x14ac:dyDescent="0.3">
      <c r="A2779" t="s">
        <v>4758</v>
      </c>
      <c r="B2779" t="s">
        <v>1800</v>
      </c>
      <c r="C2779" t="s">
        <v>1377</v>
      </c>
      <c r="D2779" t="s">
        <v>102</v>
      </c>
      <c r="E2779" t="s">
        <v>1536</v>
      </c>
      <c r="F2779" t="s">
        <v>80</v>
      </c>
      <c r="G2779" t="s">
        <v>179</v>
      </c>
      <c r="H2779" t="s">
        <v>236</v>
      </c>
      <c r="I2779" t="s">
        <v>118</v>
      </c>
      <c r="J2779" t="s">
        <v>230</v>
      </c>
      <c r="K2779" t="s">
        <v>356</v>
      </c>
      <c r="L2779">
        <v>10664.1</v>
      </c>
      <c r="M2779">
        <v>1</v>
      </c>
      <c r="N2779">
        <v>0.2</v>
      </c>
      <c r="O2779">
        <v>1597.88</v>
      </c>
    </row>
    <row r="2780" spans="1:15" x14ac:dyDescent="0.3">
      <c r="A2780" t="s">
        <v>4759</v>
      </c>
      <c r="B2780" t="s">
        <v>973</v>
      </c>
      <c r="C2780" t="s">
        <v>974</v>
      </c>
      <c r="D2780" t="s">
        <v>78</v>
      </c>
      <c r="E2780" t="s">
        <v>103</v>
      </c>
      <c r="F2780" t="s">
        <v>80</v>
      </c>
      <c r="G2780" t="s">
        <v>53</v>
      </c>
      <c r="H2780" t="s">
        <v>110</v>
      </c>
      <c r="I2780" t="s">
        <v>83</v>
      </c>
      <c r="J2780" t="s">
        <v>84</v>
      </c>
      <c r="K2780" t="s">
        <v>125</v>
      </c>
      <c r="L2780">
        <v>85012.06</v>
      </c>
      <c r="M2780">
        <v>7</v>
      </c>
      <c r="N2780">
        <v>0</v>
      </c>
      <c r="O2780">
        <v>21695.64</v>
      </c>
    </row>
    <row r="2781" spans="1:15" x14ac:dyDescent="0.3">
      <c r="A2781" t="s">
        <v>4760</v>
      </c>
      <c r="B2781" t="s">
        <v>1489</v>
      </c>
      <c r="C2781" t="s">
        <v>2660</v>
      </c>
      <c r="D2781" t="s">
        <v>61</v>
      </c>
      <c r="E2781" t="s">
        <v>465</v>
      </c>
      <c r="F2781" t="s">
        <v>71</v>
      </c>
      <c r="G2781" t="s">
        <v>63</v>
      </c>
      <c r="H2781" t="s">
        <v>213</v>
      </c>
      <c r="I2781" t="s">
        <v>118</v>
      </c>
      <c r="J2781" t="s">
        <v>303</v>
      </c>
      <c r="K2781" t="s">
        <v>491</v>
      </c>
      <c r="L2781">
        <v>10641</v>
      </c>
      <c r="M2781">
        <v>1</v>
      </c>
      <c r="N2781">
        <v>0.15</v>
      </c>
      <c r="O2781">
        <v>2408.4</v>
      </c>
    </row>
    <row r="2782" spans="1:15" x14ac:dyDescent="0.3">
      <c r="A2782" t="s">
        <v>4761</v>
      </c>
      <c r="B2782" t="s">
        <v>796</v>
      </c>
      <c r="C2782" t="s">
        <v>2036</v>
      </c>
      <c r="D2782" t="s">
        <v>50</v>
      </c>
      <c r="E2782" t="s">
        <v>245</v>
      </c>
      <c r="F2782" t="s">
        <v>52</v>
      </c>
      <c r="G2782" t="s">
        <v>53</v>
      </c>
      <c r="H2782" t="s">
        <v>54</v>
      </c>
      <c r="I2782" t="s">
        <v>55</v>
      </c>
      <c r="J2782" t="s">
        <v>65</v>
      </c>
      <c r="K2782" t="s">
        <v>130</v>
      </c>
      <c r="L2782">
        <v>93435.199999999997</v>
      </c>
      <c r="M2782">
        <v>10</v>
      </c>
      <c r="N2782">
        <v>0.15</v>
      </c>
      <c r="O2782">
        <v>14843.04</v>
      </c>
    </row>
    <row r="2783" spans="1:15" x14ac:dyDescent="0.3">
      <c r="A2783" t="s">
        <v>4762</v>
      </c>
      <c r="B2783" t="s">
        <v>1926</v>
      </c>
      <c r="C2783" t="s">
        <v>745</v>
      </c>
      <c r="D2783" t="s">
        <v>102</v>
      </c>
      <c r="E2783" t="s">
        <v>2875</v>
      </c>
      <c r="F2783" t="s">
        <v>52</v>
      </c>
      <c r="G2783" t="s">
        <v>63</v>
      </c>
      <c r="H2783" t="s">
        <v>172</v>
      </c>
      <c r="I2783" t="s">
        <v>118</v>
      </c>
      <c r="J2783" t="s">
        <v>230</v>
      </c>
      <c r="K2783" t="s">
        <v>231</v>
      </c>
      <c r="L2783">
        <v>59226.080000000002</v>
      </c>
      <c r="M2783">
        <v>4</v>
      </c>
      <c r="N2783">
        <v>0.15</v>
      </c>
      <c r="O2783">
        <v>15585.97</v>
      </c>
    </row>
    <row r="2784" spans="1:15" x14ac:dyDescent="0.3">
      <c r="A2784" t="s">
        <v>4763</v>
      </c>
      <c r="B2784" t="s">
        <v>2547</v>
      </c>
      <c r="C2784" t="s">
        <v>2108</v>
      </c>
      <c r="D2784" t="s">
        <v>102</v>
      </c>
      <c r="E2784" t="s">
        <v>1328</v>
      </c>
      <c r="F2784" t="s">
        <v>80</v>
      </c>
      <c r="G2784" t="s">
        <v>81</v>
      </c>
      <c r="H2784" t="s">
        <v>95</v>
      </c>
      <c r="I2784" t="s">
        <v>96</v>
      </c>
      <c r="J2784" t="s">
        <v>97</v>
      </c>
      <c r="K2784" t="s">
        <v>181</v>
      </c>
      <c r="L2784">
        <v>63085.5</v>
      </c>
      <c r="M2784">
        <v>5</v>
      </c>
      <c r="N2784">
        <v>0.05</v>
      </c>
      <c r="O2784">
        <v>15148.32</v>
      </c>
    </row>
    <row r="2785" spans="1:15" x14ac:dyDescent="0.3">
      <c r="A2785" t="s">
        <v>4764</v>
      </c>
      <c r="B2785" t="s">
        <v>1656</v>
      </c>
      <c r="C2785" t="s">
        <v>1249</v>
      </c>
      <c r="D2785" t="s">
        <v>50</v>
      </c>
      <c r="E2785" t="s">
        <v>1485</v>
      </c>
      <c r="F2785" t="s">
        <v>71</v>
      </c>
      <c r="G2785" t="s">
        <v>63</v>
      </c>
      <c r="H2785" t="s">
        <v>172</v>
      </c>
      <c r="I2785" t="s">
        <v>83</v>
      </c>
      <c r="J2785" t="s">
        <v>449</v>
      </c>
      <c r="K2785" t="s">
        <v>450</v>
      </c>
      <c r="L2785">
        <v>54709.45</v>
      </c>
      <c r="M2785">
        <v>5</v>
      </c>
      <c r="N2785">
        <v>0</v>
      </c>
      <c r="O2785">
        <v>13809.44</v>
      </c>
    </row>
    <row r="2786" spans="1:15" x14ac:dyDescent="0.3">
      <c r="A2786" t="s">
        <v>4765</v>
      </c>
      <c r="B2786" t="s">
        <v>1751</v>
      </c>
      <c r="C2786" t="s">
        <v>1478</v>
      </c>
      <c r="D2786" t="s">
        <v>102</v>
      </c>
      <c r="E2786" t="s">
        <v>1150</v>
      </c>
      <c r="F2786" t="s">
        <v>71</v>
      </c>
      <c r="G2786" t="s">
        <v>53</v>
      </c>
      <c r="H2786" t="s">
        <v>54</v>
      </c>
      <c r="I2786" t="s">
        <v>118</v>
      </c>
      <c r="J2786" t="s">
        <v>119</v>
      </c>
      <c r="K2786" t="s">
        <v>270</v>
      </c>
      <c r="L2786">
        <v>2120.7399999999998</v>
      </c>
      <c r="M2786">
        <v>2</v>
      </c>
      <c r="N2786">
        <v>0.05</v>
      </c>
      <c r="O2786">
        <v>639.41</v>
      </c>
    </row>
    <row r="2787" spans="1:15" x14ac:dyDescent="0.3">
      <c r="A2787" t="s">
        <v>4766</v>
      </c>
      <c r="B2787" t="s">
        <v>995</v>
      </c>
      <c r="C2787" t="s">
        <v>3472</v>
      </c>
      <c r="D2787" t="s">
        <v>61</v>
      </c>
      <c r="E2787" t="s">
        <v>2268</v>
      </c>
      <c r="F2787" t="s">
        <v>52</v>
      </c>
      <c r="G2787" t="s">
        <v>72</v>
      </c>
      <c r="H2787" t="s">
        <v>73</v>
      </c>
      <c r="I2787" t="s">
        <v>96</v>
      </c>
      <c r="J2787" t="s">
        <v>111</v>
      </c>
      <c r="K2787" t="s">
        <v>225</v>
      </c>
      <c r="L2787">
        <v>8540.5499999999993</v>
      </c>
      <c r="M2787">
        <v>1</v>
      </c>
      <c r="N2787">
        <v>0.2</v>
      </c>
      <c r="O2787">
        <v>2644.58</v>
      </c>
    </row>
    <row r="2788" spans="1:15" x14ac:dyDescent="0.3">
      <c r="A2788" t="s">
        <v>4767</v>
      </c>
      <c r="B2788" t="s">
        <v>1737</v>
      </c>
      <c r="C2788" t="s">
        <v>314</v>
      </c>
      <c r="D2788" t="s">
        <v>50</v>
      </c>
      <c r="E2788" t="s">
        <v>536</v>
      </c>
      <c r="F2788" t="s">
        <v>52</v>
      </c>
      <c r="G2788" t="s">
        <v>72</v>
      </c>
      <c r="H2788" t="s">
        <v>346</v>
      </c>
      <c r="I2788" t="s">
        <v>55</v>
      </c>
      <c r="J2788" t="s">
        <v>173</v>
      </c>
      <c r="K2788" t="s">
        <v>203</v>
      </c>
      <c r="L2788">
        <v>27524.400000000001</v>
      </c>
      <c r="M2788">
        <v>2</v>
      </c>
      <c r="N2788">
        <v>0.25</v>
      </c>
      <c r="O2788">
        <v>7970.4</v>
      </c>
    </row>
    <row r="2789" spans="1:15" x14ac:dyDescent="0.3">
      <c r="A2789" t="s">
        <v>4768</v>
      </c>
      <c r="B2789" t="s">
        <v>3077</v>
      </c>
      <c r="C2789" t="s">
        <v>1834</v>
      </c>
      <c r="D2789" t="s">
        <v>61</v>
      </c>
      <c r="E2789" t="s">
        <v>429</v>
      </c>
      <c r="F2789" t="s">
        <v>71</v>
      </c>
      <c r="G2789" t="s">
        <v>72</v>
      </c>
      <c r="H2789" t="s">
        <v>346</v>
      </c>
      <c r="I2789" t="s">
        <v>96</v>
      </c>
      <c r="J2789" t="s">
        <v>135</v>
      </c>
      <c r="K2789" t="s">
        <v>136</v>
      </c>
      <c r="L2789">
        <v>54906.35</v>
      </c>
      <c r="M2789">
        <v>5</v>
      </c>
      <c r="N2789">
        <v>0.1</v>
      </c>
      <c r="O2789">
        <v>16751.78</v>
      </c>
    </row>
    <row r="2790" spans="1:15" x14ac:dyDescent="0.3">
      <c r="A2790" t="s">
        <v>4769</v>
      </c>
      <c r="B2790" t="s">
        <v>2595</v>
      </c>
      <c r="C2790" t="s">
        <v>3003</v>
      </c>
      <c r="D2790" t="s">
        <v>61</v>
      </c>
      <c r="E2790" t="s">
        <v>625</v>
      </c>
      <c r="F2790" t="s">
        <v>80</v>
      </c>
      <c r="G2790" t="s">
        <v>179</v>
      </c>
      <c r="H2790" t="s">
        <v>236</v>
      </c>
      <c r="I2790" t="s">
        <v>55</v>
      </c>
      <c r="J2790" t="s">
        <v>65</v>
      </c>
      <c r="K2790" t="s">
        <v>130</v>
      </c>
      <c r="L2790">
        <v>80607.100000000006</v>
      </c>
      <c r="M2790">
        <v>10</v>
      </c>
      <c r="N2790">
        <v>0.2</v>
      </c>
      <c r="O2790">
        <v>19700.97</v>
      </c>
    </row>
    <row r="2791" spans="1:15" x14ac:dyDescent="0.3">
      <c r="A2791" t="s">
        <v>4770</v>
      </c>
      <c r="B2791" t="s">
        <v>1814</v>
      </c>
      <c r="C2791" t="s">
        <v>1640</v>
      </c>
      <c r="D2791" t="s">
        <v>61</v>
      </c>
      <c r="E2791" t="s">
        <v>680</v>
      </c>
      <c r="F2791" t="s">
        <v>52</v>
      </c>
      <c r="G2791" t="s">
        <v>81</v>
      </c>
      <c r="H2791" t="s">
        <v>95</v>
      </c>
      <c r="I2791" t="s">
        <v>118</v>
      </c>
      <c r="J2791" t="s">
        <v>303</v>
      </c>
      <c r="K2791" t="s">
        <v>421</v>
      </c>
      <c r="L2791">
        <v>86701.86</v>
      </c>
      <c r="M2791">
        <v>9</v>
      </c>
      <c r="N2791">
        <v>0.25</v>
      </c>
      <c r="O2791">
        <v>13119.88</v>
      </c>
    </row>
    <row r="2792" spans="1:15" x14ac:dyDescent="0.3">
      <c r="A2792" t="s">
        <v>4771</v>
      </c>
      <c r="B2792" t="s">
        <v>2488</v>
      </c>
      <c r="C2792" t="s">
        <v>1144</v>
      </c>
      <c r="D2792" t="s">
        <v>50</v>
      </c>
      <c r="E2792" t="s">
        <v>1247</v>
      </c>
      <c r="F2792" t="s">
        <v>80</v>
      </c>
      <c r="G2792" t="s">
        <v>81</v>
      </c>
      <c r="H2792" t="s">
        <v>284</v>
      </c>
      <c r="I2792" t="s">
        <v>118</v>
      </c>
      <c r="J2792" t="s">
        <v>230</v>
      </c>
      <c r="K2792" t="s">
        <v>231</v>
      </c>
      <c r="L2792">
        <v>8751.7900000000009</v>
      </c>
      <c r="M2792">
        <v>1</v>
      </c>
      <c r="N2792">
        <v>0.05</v>
      </c>
      <c r="O2792">
        <v>1950.03</v>
      </c>
    </row>
    <row r="2793" spans="1:15" x14ac:dyDescent="0.3">
      <c r="A2793" t="s">
        <v>4772</v>
      </c>
      <c r="B2793" t="s">
        <v>2116</v>
      </c>
      <c r="C2793" t="s">
        <v>1717</v>
      </c>
      <c r="D2793" t="s">
        <v>61</v>
      </c>
      <c r="E2793" t="s">
        <v>1891</v>
      </c>
      <c r="F2793" t="s">
        <v>71</v>
      </c>
      <c r="G2793" t="s">
        <v>179</v>
      </c>
      <c r="H2793" t="s">
        <v>180</v>
      </c>
      <c r="I2793" t="s">
        <v>83</v>
      </c>
      <c r="J2793" t="s">
        <v>156</v>
      </c>
      <c r="K2793" t="s">
        <v>157</v>
      </c>
      <c r="L2793">
        <v>74026.53</v>
      </c>
      <c r="M2793">
        <v>9</v>
      </c>
      <c r="N2793">
        <v>0.15</v>
      </c>
      <c r="O2793">
        <v>14481.92</v>
      </c>
    </row>
    <row r="2794" spans="1:15" x14ac:dyDescent="0.3">
      <c r="A2794" t="s">
        <v>4773</v>
      </c>
      <c r="B2794" t="s">
        <v>694</v>
      </c>
      <c r="C2794" t="s">
        <v>361</v>
      </c>
      <c r="D2794" t="s">
        <v>102</v>
      </c>
      <c r="E2794" t="s">
        <v>155</v>
      </c>
      <c r="F2794" t="s">
        <v>52</v>
      </c>
      <c r="G2794" t="s">
        <v>179</v>
      </c>
      <c r="H2794" t="s">
        <v>236</v>
      </c>
      <c r="I2794" t="s">
        <v>55</v>
      </c>
      <c r="J2794" t="s">
        <v>65</v>
      </c>
      <c r="K2794" t="s">
        <v>325</v>
      </c>
      <c r="L2794">
        <v>9785.4500000000007</v>
      </c>
      <c r="M2794">
        <v>1</v>
      </c>
      <c r="N2794">
        <v>0.2</v>
      </c>
      <c r="O2794">
        <v>1933.81</v>
      </c>
    </row>
    <row r="2795" spans="1:15" x14ac:dyDescent="0.3">
      <c r="A2795" t="s">
        <v>4774</v>
      </c>
      <c r="B2795" t="s">
        <v>2182</v>
      </c>
      <c r="C2795" t="s">
        <v>4775</v>
      </c>
      <c r="D2795" t="s">
        <v>61</v>
      </c>
      <c r="E2795" t="s">
        <v>930</v>
      </c>
      <c r="F2795" t="s">
        <v>71</v>
      </c>
      <c r="G2795" t="s">
        <v>72</v>
      </c>
      <c r="H2795" t="s">
        <v>104</v>
      </c>
      <c r="I2795" t="s">
        <v>55</v>
      </c>
      <c r="J2795" t="s">
        <v>173</v>
      </c>
      <c r="K2795" t="s">
        <v>174</v>
      </c>
      <c r="L2795">
        <v>26141.57</v>
      </c>
      <c r="M2795">
        <v>7</v>
      </c>
      <c r="N2795">
        <v>0.25</v>
      </c>
      <c r="O2795">
        <v>4135.79</v>
      </c>
    </row>
    <row r="2796" spans="1:15" x14ac:dyDescent="0.3">
      <c r="A2796" t="s">
        <v>4776</v>
      </c>
      <c r="B2796" t="s">
        <v>667</v>
      </c>
      <c r="C2796" t="s">
        <v>1722</v>
      </c>
      <c r="D2796" t="s">
        <v>102</v>
      </c>
      <c r="E2796" t="s">
        <v>487</v>
      </c>
      <c r="F2796" t="s">
        <v>71</v>
      </c>
      <c r="G2796" t="s">
        <v>63</v>
      </c>
      <c r="H2796" t="s">
        <v>172</v>
      </c>
      <c r="I2796" t="s">
        <v>83</v>
      </c>
      <c r="J2796" t="s">
        <v>449</v>
      </c>
      <c r="K2796" t="s">
        <v>450</v>
      </c>
      <c r="L2796">
        <v>10708.22</v>
      </c>
      <c r="M2796">
        <v>2</v>
      </c>
      <c r="N2796">
        <v>0.1</v>
      </c>
      <c r="O2796">
        <v>2507.5500000000002</v>
      </c>
    </row>
    <row r="2797" spans="1:15" x14ac:dyDescent="0.3">
      <c r="A2797" t="s">
        <v>4777</v>
      </c>
      <c r="B2797" t="s">
        <v>4491</v>
      </c>
      <c r="C2797" t="s">
        <v>2813</v>
      </c>
      <c r="D2797" t="s">
        <v>50</v>
      </c>
      <c r="E2797" t="s">
        <v>2545</v>
      </c>
      <c r="F2797" t="s">
        <v>52</v>
      </c>
      <c r="G2797" t="s">
        <v>81</v>
      </c>
      <c r="H2797" t="s">
        <v>186</v>
      </c>
      <c r="I2797" t="s">
        <v>96</v>
      </c>
      <c r="J2797" t="s">
        <v>111</v>
      </c>
      <c r="K2797" t="s">
        <v>112</v>
      </c>
      <c r="L2797">
        <v>99778.240000000005</v>
      </c>
      <c r="M2797">
        <v>8</v>
      </c>
      <c r="N2797">
        <v>0.15</v>
      </c>
      <c r="O2797">
        <v>16067.2</v>
      </c>
    </row>
    <row r="2798" spans="1:15" x14ac:dyDescent="0.3">
      <c r="A2798" t="s">
        <v>4778</v>
      </c>
      <c r="B2798" t="s">
        <v>932</v>
      </c>
      <c r="C2798" t="s">
        <v>2974</v>
      </c>
      <c r="D2798" t="s">
        <v>61</v>
      </c>
      <c r="E2798" t="s">
        <v>1150</v>
      </c>
      <c r="F2798" t="s">
        <v>80</v>
      </c>
      <c r="G2798" t="s">
        <v>53</v>
      </c>
      <c r="H2798" t="s">
        <v>54</v>
      </c>
      <c r="I2798" t="s">
        <v>83</v>
      </c>
      <c r="J2798" t="s">
        <v>449</v>
      </c>
      <c r="K2798" t="s">
        <v>775</v>
      </c>
      <c r="L2798">
        <v>131020.47</v>
      </c>
      <c r="M2798">
        <v>9</v>
      </c>
      <c r="N2798">
        <v>0.15</v>
      </c>
      <c r="O2798">
        <v>35648.99</v>
      </c>
    </row>
    <row r="2799" spans="1:15" x14ac:dyDescent="0.3">
      <c r="A2799" t="s">
        <v>4779</v>
      </c>
      <c r="B2799" t="s">
        <v>556</v>
      </c>
      <c r="C2799" t="s">
        <v>2036</v>
      </c>
      <c r="D2799" t="s">
        <v>50</v>
      </c>
      <c r="E2799" t="s">
        <v>2752</v>
      </c>
      <c r="F2799" t="s">
        <v>80</v>
      </c>
      <c r="G2799" t="s">
        <v>53</v>
      </c>
      <c r="H2799" t="s">
        <v>110</v>
      </c>
      <c r="I2799" t="s">
        <v>55</v>
      </c>
      <c r="J2799" t="s">
        <v>65</v>
      </c>
      <c r="K2799" t="s">
        <v>66</v>
      </c>
      <c r="L2799">
        <v>5795.46</v>
      </c>
      <c r="M2799">
        <v>1</v>
      </c>
      <c r="N2799">
        <v>0.15</v>
      </c>
      <c r="O2799">
        <v>1317.91</v>
      </c>
    </row>
    <row r="2800" spans="1:15" x14ac:dyDescent="0.3">
      <c r="A2800" t="s">
        <v>4780</v>
      </c>
      <c r="B2800" t="s">
        <v>3405</v>
      </c>
      <c r="C2800" t="s">
        <v>732</v>
      </c>
      <c r="D2800" t="s">
        <v>61</v>
      </c>
      <c r="E2800" t="s">
        <v>468</v>
      </c>
      <c r="F2800" t="s">
        <v>71</v>
      </c>
      <c r="G2800" t="s">
        <v>53</v>
      </c>
      <c r="H2800" t="s">
        <v>246</v>
      </c>
      <c r="I2800" t="s">
        <v>118</v>
      </c>
      <c r="J2800" t="s">
        <v>230</v>
      </c>
      <c r="K2800" t="s">
        <v>351</v>
      </c>
      <c r="L2800">
        <v>6004.54</v>
      </c>
      <c r="M2800">
        <v>2</v>
      </c>
      <c r="N2800">
        <v>0.15</v>
      </c>
      <c r="O2800">
        <v>1681.97</v>
      </c>
    </row>
    <row r="2801" spans="1:15" x14ac:dyDescent="0.3">
      <c r="A2801" t="s">
        <v>4781</v>
      </c>
      <c r="B2801" t="s">
        <v>899</v>
      </c>
      <c r="C2801" t="s">
        <v>3795</v>
      </c>
      <c r="D2801" t="s">
        <v>78</v>
      </c>
      <c r="E2801" t="s">
        <v>436</v>
      </c>
      <c r="F2801" t="s">
        <v>80</v>
      </c>
      <c r="G2801" t="s">
        <v>72</v>
      </c>
      <c r="H2801" t="s">
        <v>73</v>
      </c>
      <c r="I2801" t="s">
        <v>83</v>
      </c>
      <c r="J2801" t="s">
        <v>379</v>
      </c>
      <c r="K2801" t="s">
        <v>562</v>
      </c>
      <c r="L2801">
        <v>16381.71</v>
      </c>
      <c r="M2801">
        <v>3</v>
      </c>
      <c r="N2801">
        <v>0.25</v>
      </c>
      <c r="O2801">
        <v>3991.66</v>
      </c>
    </row>
    <row r="2802" spans="1:15" x14ac:dyDescent="0.3">
      <c r="A2802" t="s">
        <v>4782</v>
      </c>
      <c r="B2802" t="s">
        <v>2082</v>
      </c>
      <c r="C2802" t="s">
        <v>835</v>
      </c>
      <c r="D2802" t="s">
        <v>61</v>
      </c>
      <c r="E2802" t="s">
        <v>2392</v>
      </c>
      <c r="F2802" t="s">
        <v>80</v>
      </c>
      <c r="G2802" t="s">
        <v>63</v>
      </c>
      <c r="H2802" t="s">
        <v>213</v>
      </c>
      <c r="I2802" t="s">
        <v>55</v>
      </c>
      <c r="J2802" t="s">
        <v>141</v>
      </c>
      <c r="K2802" t="s">
        <v>142</v>
      </c>
      <c r="L2802">
        <v>24640.46</v>
      </c>
      <c r="M2802">
        <v>2</v>
      </c>
      <c r="N2802">
        <v>0.1</v>
      </c>
      <c r="O2802">
        <v>4791.1400000000003</v>
      </c>
    </row>
    <row r="2803" spans="1:15" x14ac:dyDescent="0.3">
      <c r="A2803" t="s">
        <v>4783</v>
      </c>
      <c r="B2803" t="s">
        <v>786</v>
      </c>
      <c r="C2803" t="s">
        <v>1009</v>
      </c>
      <c r="D2803" t="s">
        <v>61</v>
      </c>
      <c r="E2803" t="s">
        <v>448</v>
      </c>
      <c r="F2803" t="s">
        <v>52</v>
      </c>
      <c r="G2803" t="s">
        <v>72</v>
      </c>
      <c r="H2803" t="s">
        <v>346</v>
      </c>
      <c r="I2803" t="s">
        <v>96</v>
      </c>
      <c r="J2803" t="s">
        <v>97</v>
      </c>
      <c r="K2803" t="s">
        <v>416</v>
      </c>
      <c r="L2803">
        <v>52624.53</v>
      </c>
      <c r="M2803">
        <v>7</v>
      </c>
      <c r="N2803">
        <v>0</v>
      </c>
      <c r="O2803">
        <v>12511.36</v>
      </c>
    </row>
    <row r="2804" spans="1:15" x14ac:dyDescent="0.3">
      <c r="A2804" t="s">
        <v>4784</v>
      </c>
      <c r="B2804" t="s">
        <v>339</v>
      </c>
      <c r="C2804" t="s">
        <v>3283</v>
      </c>
      <c r="D2804" t="s">
        <v>102</v>
      </c>
      <c r="E2804" t="s">
        <v>1154</v>
      </c>
      <c r="F2804" t="s">
        <v>80</v>
      </c>
      <c r="G2804" t="s">
        <v>179</v>
      </c>
      <c r="H2804" t="s">
        <v>180</v>
      </c>
      <c r="I2804" t="s">
        <v>83</v>
      </c>
      <c r="J2804" t="s">
        <v>449</v>
      </c>
      <c r="K2804" t="s">
        <v>681</v>
      </c>
      <c r="L2804">
        <v>16143.28</v>
      </c>
      <c r="M2804">
        <v>4</v>
      </c>
      <c r="N2804">
        <v>0.1</v>
      </c>
      <c r="O2804">
        <v>3259.76</v>
      </c>
    </row>
    <row r="2805" spans="1:15" x14ac:dyDescent="0.3">
      <c r="A2805" t="s">
        <v>4785</v>
      </c>
      <c r="B2805" t="s">
        <v>2489</v>
      </c>
      <c r="C2805" t="s">
        <v>2159</v>
      </c>
      <c r="D2805" t="s">
        <v>102</v>
      </c>
      <c r="E2805" t="s">
        <v>3614</v>
      </c>
      <c r="F2805" t="s">
        <v>71</v>
      </c>
      <c r="G2805" t="s">
        <v>81</v>
      </c>
      <c r="H2805" t="s">
        <v>284</v>
      </c>
      <c r="I2805" t="s">
        <v>118</v>
      </c>
      <c r="J2805" t="s">
        <v>230</v>
      </c>
      <c r="K2805" t="s">
        <v>351</v>
      </c>
      <c r="L2805">
        <v>41538.519999999997</v>
      </c>
      <c r="M2805">
        <v>4</v>
      </c>
      <c r="N2805">
        <v>0.05</v>
      </c>
      <c r="O2805">
        <v>8115.02</v>
      </c>
    </row>
    <row r="2806" spans="1:15" x14ac:dyDescent="0.3">
      <c r="A2806" t="s">
        <v>4786</v>
      </c>
      <c r="B2806" t="s">
        <v>359</v>
      </c>
      <c r="C2806" t="s">
        <v>2864</v>
      </c>
      <c r="D2806" t="s">
        <v>61</v>
      </c>
      <c r="E2806" t="s">
        <v>2458</v>
      </c>
      <c r="F2806" t="s">
        <v>71</v>
      </c>
      <c r="G2806" t="s">
        <v>53</v>
      </c>
      <c r="H2806" t="s">
        <v>90</v>
      </c>
      <c r="I2806" t="s">
        <v>118</v>
      </c>
      <c r="J2806" t="s">
        <v>119</v>
      </c>
      <c r="K2806" t="s">
        <v>120</v>
      </c>
      <c r="L2806">
        <v>8049.18</v>
      </c>
      <c r="M2806">
        <v>6</v>
      </c>
      <c r="N2806">
        <v>0.1</v>
      </c>
      <c r="O2806">
        <v>1589.27</v>
      </c>
    </row>
    <row r="2807" spans="1:15" x14ac:dyDescent="0.3">
      <c r="A2807" t="s">
        <v>4787</v>
      </c>
      <c r="B2807" t="s">
        <v>2457</v>
      </c>
      <c r="C2807" t="s">
        <v>1678</v>
      </c>
      <c r="D2807" t="s">
        <v>61</v>
      </c>
      <c r="E2807" t="s">
        <v>1897</v>
      </c>
      <c r="F2807" t="s">
        <v>80</v>
      </c>
      <c r="G2807" t="s">
        <v>179</v>
      </c>
      <c r="H2807" t="s">
        <v>180</v>
      </c>
      <c r="I2807" t="s">
        <v>83</v>
      </c>
      <c r="J2807" t="s">
        <v>156</v>
      </c>
      <c r="K2807" t="s">
        <v>285</v>
      </c>
      <c r="L2807">
        <v>21201.03</v>
      </c>
      <c r="M2807">
        <v>3</v>
      </c>
      <c r="N2807">
        <v>0.15</v>
      </c>
      <c r="O2807">
        <v>6712.32</v>
      </c>
    </row>
    <row r="2808" spans="1:15" x14ac:dyDescent="0.3">
      <c r="A2808" t="s">
        <v>4788</v>
      </c>
      <c r="B2808" t="s">
        <v>1726</v>
      </c>
      <c r="C2808" t="s">
        <v>1789</v>
      </c>
      <c r="D2808" t="s">
        <v>102</v>
      </c>
      <c r="E2808" t="s">
        <v>1955</v>
      </c>
      <c r="F2808" t="s">
        <v>80</v>
      </c>
      <c r="G2808" t="s">
        <v>63</v>
      </c>
      <c r="H2808" t="s">
        <v>202</v>
      </c>
      <c r="I2808" t="s">
        <v>118</v>
      </c>
      <c r="J2808" t="s">
        <v>119</v>
      </c>
      <c r="K2808" t="s">
        <v>197</v>
      </c>
      <c r="L2808">
        <v>42898.74</v>
      </c>
      <c r="M2808">
        <v>3</v>
      </c>
      <c r="N2808">
        <v>0.05</v>
      </c>
      <c r="O2808">
        <v>9856.35</v>
      </c>
    </row>
    <row r="2809" spans="1:15" x14ac:dyDescent="0.3">
      <c r="A2809" t="s">
        <v>4789</v>
      </c>
      <c r="B2809" t="s">
        <v>2934</v>
      </c>
      <c r="C2809" t="s">
        <v>2569</v>
      </c>
      <c r="D2809" t="s">
        <v>78</v>
      </c>
      <c r="E2809" t="s">
        <v>2764</v>
      </c>
      <c r="F2809" t="s">
        <v>80</v>
      </c>
      <c r="G2809" t="s">
        <v>63</v>
      </c>
      <c r="H2809" t="s">
        <v>172</v>
      </c>
      <c r="I2809" t="s">
        <v>96</v>
      </c>
      <c r="J2809" t="s">
        <v>111</v>
      </c>
      <c r="K2809" t="s">
        <v>225</v>
      </c>
      <c r="L2809">
        <v>55146</v>
      </c>
      <c r="M2809">
        <v>4</v>
      </c>
      <c r="N2809">
        <v>0.2</v>
      </c>
      <c r="O2809">
        <v>15937.01</v>
      </c>
    </row>
    <row r="2810" spans="1:15" x14ac:dyDescent="0.3">
      <c r="A2810" t="s">
        <v>4790</v>
      </c>
      <c r="B2810" t="s">
        <v>1046</v>
      </c>
      <c r="C2810" t="s">
        <v>149</v>
      </c>
      <c r="D2810" t="s">
        <v>50</v>
      </c>
      <c r="E2810" t="s">
        <v>1578</v>
      </c>
      <c r="F2810" t="s">
        <v>52</v>
      </c>
      <c r="G2810" t="s">
        <v>179</v>
      </c>
      <c r="H2810" t="s">
        <v>180</v>
      </c>
      <c r="I2810" t="s">
        <v>96</v>
      </c>
      <c r="J2810" t="s">
        <v>135</v>
      </c>
      <c r="K2810" t="s">
        <v>275</v>
      </c>
      <c r="L2810">
        <v>41364.04</v>
      </c>
      <c r="M2810">
        <v>4</v>
      </c>
      <c r="N2810">
        <v>0.1</v>
      </c>
      <c r="O2810">
        <v>6816.93</v>
      </c>
    </row>
    <row r="2811" spans="1:15" x14ac:dyDescent="0.3">
      <c r="A2811" t="s">
        <v>4791</v>
      </c>
      <c r="B2811" t="s">
        <v>3179</v>
      </c>
      <c r="C2811" t="s">
        <v>1990</v>
      </c>
      <c r="D2811" t="s">
        <v>78</v>
      </c>
      <c r="E2811" t="s">
        <v>703</v>
      </c>
      <c r="F2811" t="s">
        <v>71</v>
      </c>
      <c r="G2811" t="s">
        <v>72</v>
      </c>
      <c r="H2811" t="s">
        <v>117</v>
      </c>
      <c r="I2811" t="s">
        <v>83</v>
      </c>
      <c r="J2811" t="s">
        <v>84</v>
      </c>
      <c r="K2811" t="s">
        <v>125</v>
      </c>
      <c r="L2811">
        <v>8133.86</v>
      </c>
      <c r="M2811">
        <v>2</v>
      </c>
      <c r="N2811">
        <v>0</v>
      </c>
      <c r="O2811">
        <v>3149.5</v>
      </c>
    </row>
    <row r="2812" spans="1:15" x14ac:dyDescent="0.3">
      <c r="A2812" t="s">
        <v>4792</v>
      </c>
      <c r="B2812" t="s">
        <v>2523</v>
      </c>
      <c r="C2812" t="s">
        <v>388</v>
      </c>
      <c r="D2812" t="s">
        <v>102</v>
      </c>
      <c r="E2812" t="s">
        <v>1085</v>
      </c>
      <c r="F2812" t="s">
        <v>52</v>
      </c>
      <c r="G2812" t="s">
        <v>53</v>
      </c>
      <c r="H2812" t="s">
        <v>110</v>
      </c>
      <c r="I2812" t="s">
        <v>96</v>
      </c>
      <c r="J2812" t="s">
        <v>166</v>
      </c>
      <c r="K2812" t="s">
        <v>167</v>
      </c>
      <c r="L2812">
        <v>60495.12</v>
      </c>
      <c r="M2812">
        <v>6</v>
      </c>
      <c r="N2812">
        <v>0.2</v>
      </c>
      <c r="O2812">
        <v>19248.68</v>
      </c>
    </row>
    <row r="2813" spans="1:15" x14ac:dyDescent="0.3">
      <c r="A2813" t="s">
        <v>4793</v>
      </c>
      <c r="B2813" t="s">
        <v>3916</v>
      </c>
      <c r="C2813" t="s">
        <v>805</v>
      </c>
      <c r="D2813" t="s">
        <v>102</v>
      </c>
      <c r="E2813" t="s">
        <v>1333</v>
      </c>
      <c r="F2813" t="s">
        <v>52</v>
      </c>
      <c r="G2813" t="s">
        <v>63</v>
      </c>
      <c r="H2813" t="s">
        <v>202</v>
      </c>
      <c r="I2813" t="s">
        <v>83</v>
      </c>
      <c r="J2813" t="s">
        <v>449</v>
      </c>
      <c r="K2813" t="s">
        <v>775</v>
      </c>
      <c r="L2813">
        <v>35208.06</v>
      </c>
      <c r="M2813">
        <v>3</v>
      </c>
      <c r="N2813">
        <v>0.1</v>
      </c>
      <c r="O2813">
        <v>12202.11</v>
      </c>
    </row>
    <row r="2814" spans="1:15" x14ac:dyDescent="0.3">
      <c r="A2814" t="s">
        <v>4794</v>
      </c>
      <c r="B2814" t="s">
        <v>572</v>
      </c>
      <c r="C2814" t="s">
        <v>3602</v>
      </c>
      <c r="D2814" t="s">
        <v>102</v>
      </c>
      <c r="E2814" t="s">
        <v>221</v>
      </c>
      <c r="F2814" t="s">
        <v>71</v>
      </c>
      <c r="G2814" t="s">
        <v>72</v>
      </c>
      <c r="H2814" t="s">
        <v>104</v>
      </c>
      <c r="I2814" t="s">
        <v>118</v>
      </c>
      <c r="J2814" t="s">
        <v>119</v>
      </c>
      <c r="K2814" t="s">
        <v>197</v>
      </c>
      <c r="L2814">
        <v>10341.290000000001</v>
      </c>
      <c r="M2814">
        <v>1</v>
      </c>
      <c r="N2814">
        <v>0.2</v>
      </c>
      <c r="O2814">
        <v>1604.96</v>
      </c>
    </row>
    <row r="2815" spans="1:15" x14ac:dyDescent="0.3">
      <c r="A2815" t="s">
        <v>4795</v>
      </c>
      <c r="B2815" t="s">
        <v>2537</v>
      </c>
      <c r="C2815" t="s">
        <v>1829</v>
      </c>
      <c r="D2815" t="s">
        <v>61</v>
      </c>
      <c r="E2815" t="s">
        <v>420</v>
      </c>
      <c r="F2815" t="s">
        <v>52</v>
      </c>
      <c r="G2815" t="s">
        <v>72</v>
      </c>
      <c r="H2815" t="s">
        <v>346</v>
      </c>
      <c r="I2815" t="s">
        <v>83</v>
      </c>
      <c r="J2815" t="s">
        <v>84</v>
      </c>
      <c r="K2815" t="s">
        <v>105</v>
      </c>
      <c r="L2815">
        <v>112056.4</v>
      </c>
      <c r="M2815">
        <v>8</v>
      </c>
      <c r="N2815">
        <v>0.25</v>
      </c>
      <c r="O2815">
        <v>29131.83</v>
      </c>
    </row>
    <row r="2816" spans="1:15" x14ac:dyDescent="0.3">
      <c r="A2816" t="s">
        <v>4796</v>
      </c>
      <c r="B2816" t="s">
        <v>1720</v>
      </c>
      <c r="C2816" t="s">
        <v>2781</v>
      </c>
      <c r="D2816" t="s">
        <v>102</v>
      </c>
      <c r="E2816" t="s">
        <v>2670</v>
      </c>
      <c r="F2816" t="s">
        <v>52</v>
      </c>
      <c r="G2816" t="s">
        <v>179</v>
      </c>
      <c r="H2816" t="s">
        <v>236</v>
      </c>
      <c r="I2816" t="s">
        <v>96</v>
      </c>
      <c r="J2816" t="s">
        <v>111</v>
      </c>
      <c r="K2816" t="s">
        <v>328</v>
      </c>
      <c r="L2816">
        <v>20271.36</v>
      </c>
      <c r="M2816">
        <v>8</v>
      </c>
      <c r="N2816">
        <v>0.15</v>
      </c>
      <c r="O2816">
        <v>2724.82</v>
      </c>
    </row>
    <row r="2817" spans="1:15" x14ac:dyDescent="0.3">
      <c r="A2817" t="s">
        <v>4797</v>
      </c>
      <c r="B2817" t="s">
        <v>2477</v>
      </c>
      <c r="C2817" t="s">
        <v>1611</v>
      </c>
      <c r="D2817" t="s">
        <v>50</v>
      </c>
      <c r="E2817" t="s">
        <v>217</v>
      </c>
      <c r="F2817" t="s">
        <v>80</v>
      </c>
      <c r="G2817" t="s">
        <v>63</v>
      </c>
      <c r="H2817" t="s">
        <v>64</v>
      </c>
      <c r="I2817" t="s">
        <v>55</v>
      </c>
      <c r="J2817" t="s">
        <v>141</v>
      </c>
      <c r="K2817" t="s">
        <v>241</v>
      </c>
      <c r="L2817">
        <v>34904.480000000003</v>
      </c>
      <c r="M2817">
        <v>8</v>
      </c>
      <c r="N2817">
        <v>0</v>
      </c>
      <c r="O2817">
        <v>8449.6</v>
      </c>
    </row>
    <row r="2818" spans="1:15" x14ac:dyDescent="0.3">
      <c r="A2818" t="s">
        <v>4798</v>
      </c>
      <c r="B2818" t="s">
        <v>2751</v>
      </c>
      <c r="C2818" t="s">
        <v>980</v>
      </c>
      <c r="D2818" t="s">
        <v>61</v>
      </c>
      <c r="E2818" t="s">
        <v>51</v>
      </c>
      <c r="F2818" t="s">
        <v>80</v>
      </c>
      <c r="G2818" t="s">
        <v>81</v>
      </c>
      <c r="H2818" t="s">
        <v>284</v>
      </c>
      <c r="I2818" t="s">
        <v>55</v>
      </c>
      <c r="J2818" t="s">
        <v>173</v>
      </c>
      <c r="K2818" t="s">
        <v>203</v>
      </c>
      <c r="L2818">
        <v>44088.24</v>
      </c>
      <c r="M2818">
        <v>7</v>
      </c>
      <c r="N2818">
        <v>0.15</v>
      </c>
      <c r="O2818">
        <v>10947.08</v>
      </c>
    </row>
    <row r="2819" spans="1:15" x14ac:dyDescent="0.3">
      <c r="A2819" t="s">
        <v>4799</v>
      </c>
      <c r="B2819" t="s">
        <v>1019</v>
      </c>
      <c r="C2819" t="s">
        <v>1020</v>
      </c>
      <c r="D2819" t="s">
        <v>78</v>
      </c>
      <c r="E2819" t="s">
        <v>656</v>
      </c>
      <c r="F2819" t="s">
        <v>71</v>
      </c>
      <c r="G2819" t="s">
        <v>81</v>
      </c>
      <c r="H2819" t="s">
        <v>95</v>
      </c>
      <c r="I2819" t="s">
        <v>55</v>
      </c>
      <c r="J2819" t="s">
        <v>141</v>
      </c>
      <c r="K2819" t="s">
        <v>978</v>
      </c>
      <c r="L2819">
        <v>137240.6</v>
      </c>
      <c r="M2819">
        <v>10</v>
      </c>
      <c r="N2819">
        <v>0.15</v>
      </c>
      <c r="O2819">
        <v>42221.25</v>
      </c>
    </row>
    <row r="2820" spans="1:15" x14ac:dyDescent="0.3">
      <c r="A2820" t="s">
        <v>4800</v>
      </c>
      <c r="B2820" t="s">
        <v>852</v>
      </c>
      <c r="C2820" t="s">
        <v>2863</v>
      </c>
      <c r="D2820" t="s">
        <v>50</v>
      </c>
      <c r="E2820" t="s">
        <v>807</v>
      </c>
      <c r="F2820" t="s">
        <v>80</v>
      </c>
      <c r="G2820" t="s">
        <v>72</v>
      </c>
      <c r="H2820" t="s">
        <v>346</v>
      </c>
      <c r="I2820" t="s">
        <v>55</v>
      </c>
      <c r="J2820" t="s">
        <v>173</v>
      </c>
      <c r="K2820" t="s">
        <v>735</v>
      </c>
      <c r="L2820">
        <v>78836.59</v>
      </c>
      <c r="M2820">
        <v>7</v>
      </c>
      <c r="N2820">
        <v>0.25</v>
      </c>
      <c r="O2820">
        <v>13897.55</v>
      </c>
    </row>
    <row r="2821" spans="1:15" x14ac:dyDescent="0.3">
      <c r="A2821" t="s">
        <v>4801</v>
      </c>
      <c r="B2821" t="s">
        <v>339</v>
      </c>
      <c r="C2821" t="s">
        <v>3890</v>
      </c>
      <c r="D2821" t="s">
        <v>102</v>
      </c>
      <c r="E2821" t="s">
        <v>730</v>
      </c>
      <c r="F2821" t="s">
        <v>71</v>
      </c>
      <c r="G2821" t="s">
        <v>179</v>
      </c>
      <c r="H2821" t="s">
        <v>180</v>
      </c>
      <c r="I2821" t="s">
        <v>55</v>
      </c>
      <c r="J2821" t="s">
        <v>56</v>
      </c>
      <c r="K2821" t="s">
        <v>151</v>
      </c>
      <c r="L2821">
        <v>99698.1</v>
      </c>
      <c r="M2821">
        <v>10</v>
      </c>
      <c r="N2821">
        <v>0.05</v>
      </c>
      <c r="O2821">
        <v>25783.01</v>
      </c>
    </row>
    <row r="2822" spans="1:15" x14ac:dyDescent="0.3">
      <c r="A2822" t="s">
        <v>4802</v>
      </c>
      <c r="B2822" t="s">
        <v>802</v>
      </c>
      <c r="C2822" t="s">
        <v>1777</v>
      </c>
      <c r="D2822" t="s">
        <v>50</v>
      </c>
      <c r="E2822" t="s">
        <v>896</v>
      </c>
      <c r="F2822" t="s">
        <v>71</v>
      </c>
      <c r="G2822" t="s">
        <v>72</v>
      </c>
      <c r="H2822" t="s">
        <v>117</v>
      </c>
      <c r="I2822" t="s">
        <v>55</v>
      </c>
      <c r="J2822" t="s">
        <v>56</v>
      </c>
      <c r="K2822" t="s">
        <v>151</v>
      </c>
      <c r="L2822">
        <v>66209.600000000006</v>
      </c>
      <c r="M2822">
        <v>8</v>
      </c>
      <c r="N2822">
        <v>0.1</v>
      </c>
      <c r="O2822">
        <v>19076.57</v>
      </c>
    </row>
    <row r="2823" spans="1:15" x14ac:dyDescent="0.3">
      <c r="A2823" t="s">
        <v>4803</v>
      </c>
      <c r="B2823" t="s">
        <v>2182</v>
      </c>
      <c r="C2823" t="s">
        <v>2095</v>
      </c>
      <c r="D2823" t="s">
        <v>61</v>
      </c>
      <c r="E2823" t="s">
        <v>2467</v>
      </c>
      <c r="F2823" t="s">
        <v>71</v>
      </c>
      <c r="G2823" t="s">
        <v>72</v>
      </c>
      <c r="H2823" t="s">
        <v>117</v>
      </c>
      <c r="I2823" t="s">
        <v>83</v>
      </c>
      <c r="J2823" t="s">
        <v>84</v>
      </c>
      <c r="K2823" t="s">
        <v>125</v>
      </c>
      <c r="L2823">
        <v>46631.88</v>
      </c>
      <c r="M2823">
        <v>4</v>
      </c>
      <c r="N2823">
        <v>0.2</v>
      </c>
      <c r="O2823">
        <v>13103.17</v>
      </c>
    </row>
    <row r="2824" spans="1:15" x14ac:dyDescent="0.3">
      <c r="A2824" t="s">
        <v>4804</v>
      </c>
      <c r="B2824" t="s">
        <v>123</v>
      </c>
      <c r="C2824" t="s">
        <v>1006</v>
      </c>
      <c r="D2824" t="s">
        <v>78</v>
      </c>
      <c r="E2824" t="s">
        <v>1964</v>
      </c>
      <c r="F2824" t="s">
        <v>52</v>
      </c>
      <c r="G2824" t="s">
        <v>81</v>
      </c>
      <c r="H2824" t="s">
        <v>82</v>
      </c>
      <c r="I2824" t="s">
        <v>96</v>
      </c>
      <c r="J2824" t="s">
        <v>135</v>
      </c>
      <c r="K2824" t="s">
        <v>136</v>
      </c>
      <c r="L2824">
        <v>51731.64</v>
      </c>
      <c r="M2824">
        <v>9</v>
      </c>
      <c r="N2824">
        <v>0.05</v>
      </c>
      <c r="O2824">
        <v>16661.61</v>
      </c>
    </row>
    <row r="2825" spans="1:15" x14ac:dyDescent="0.3">
      <c r="A2825" t="s">
        <v>4805</v>
      </c>
      <c r="B2825" t="s">
        <v>3515</v>
      </c>
      <c r="C2825" t="s">
        <v>1714</v>
      </c>
      <c r="D2825" t="s">
        <v>78</v>
      </c>
      <c r="E2825" t="s">
        <v>298</v>
      </c>
      <c r="F2825" t="s">
        <v>71</v>
      </c>
      <c r="G2825" t="s">
        <v>63</v>
      </c>
      <c r="H2825" t="s">
        <v>213</v>
      </c>
      <c r="I2825" t="s">
        <v>118</v>
      </c>
      <c r="J2825" t="s">
        <v>230</v>
      </c>
      <c r="K2825" t="s">
        <v>356</v>
      </c>
      <c r="L2825">
        <v>39697.839999999997</v>
      </c>
      <c r="M2825">
        <v>4</v>
      </c>
      <c r="N2825">
        <v>0</v>
      </c>
      <c r="O2825">
        <v>10920.72</v>
      </c>
    </row>
    <row r="2826" spans="1:15" x14ac:dyDescent="0.3">
      <c r="A2826" t="s">
        <v>4806</v>
      </c>
      <c r="B2826" t="s">
        <v>1557</v>
      </c>
      <c r="C2826" t="s">
        <v>1223</v>
      </c>
      <c r="D2826" t="s">
        <v>102</v>
      </c>
      <c r="E2826" t="s">
        <v>3201</v>
      </c>
      <c r="F2826" t="s">
        <v>71</v>
      </c>
      <c r="G2826" t="s">
        <v>72</v>
      </c>
      <c r="H2826" t="s">
        <v>117</v>
      </c>
      <c r="I2826" t="s">
        <v>83</v>
      </c>
      <c r="J2826" t="s">
        <v>156</v>
      </c>
      <c r="K2826" t="s">
        <v>285</v>
      </c>
      <c r="L2826">
        <v>28310.400000000001</v>
      </c>
      <c r="M2826">
        <v>10</v>
      </c>
      <c r="N2826">
        <v>0</v>
      </c>
      <c r="O2826">
        <v>5515.65</v>
      </c>
    </row>
    <row r="2827" spans="1:15" x14ac:dyDescent="0.3">
      <c r="A2827" t="s">
        <v>4807</v>
      </c>
      <c r="B2827" t="s">
        <v>2855</v>
      </c>
      <c r="C2827" t="s">
        <v>1576</v>
      </c>
      <c r="D2827" t="s">
        <v>50</v>
      </c>
      <c r="E2827" t="s">
        <v>1375</v>
      </c>
      <c r="F2827" t="s">
        <v>52</v>
      </c>
      <c r="G2827" t="s">
        <v>179</v>
      </c>
      <c r="H2827" t="s">
        <v>236</v>
      </c>
      <c r="I2827" t="s">
        <v>83</v>
      </c>
      <c r="J2827" t="s">
        <v>449</v>
      </c>
      <c r="K2827" t="s">
        <v>450</v>
      </c>
      <c r="L2827">
        <v>58125.48</v>
      </c>
      <c r="M2827">
        <v>7</v>
      </c>
      <c r="N2827">
        <v>0</v>
      </c>
      <c r="O2827">
        <v>9122.9500000000007</v>
      </c>
    </row>
    <row r="2828" spans="1:15" x14ac:dyDescent="0.3">
      <c r="A2828" t="s">
        <v>4808</v>
      </c>
      <c r="B2828" t="s">
        <v>912</v>
      </c>
      <c r="C2828" t="s">
        <v>705</v>
      </c>
      <c r="D2828" t="s">
        <v>102</v>
      </c>
      <c r="E2828" t="s">
        <v>715</v>
      </c>
      <c r="F2828" t="s">
        <v>52</v>
      </c>
      <c r="G2828" t="s">
        <v>72</v>
      </c>
      <c r="H2828" t="s">
        <v>117</v>
      </c>
      <c r="I2828" t="s">
        <v>96</v>
      </c>
      <c r="J2828" t="s">
        <v>135</v>
      </c>
      <c r="K2828" t="s">
        <v>136</v>
      </c>
      <c r="L2828">
        <v>12967.95</v>
      </c>
      <c r="M2828">
        <v>3</v>
      </c>
      <c r="N2828">
        <v>0.2</v>
      </c>
      <c r="O2828">
        <v>3985.43</v>
      </c>
    </row>
    <row r="2829" spans="1:15" x14ac:dyDescent="0.3">
      <c r="A2829" t="s">
        <v>4809</v>
      </c>
      <c r="B2829" t="s">
        <v>2840</v>
      </c>
      <c r="C2829" t="s">
        <v>1127</v>
      </c>
      <c r="D2829" t="s">
        <v>61</v>
      </c>
      <c r="E2829" t="s">
        <v>345</v>
      </c>
      <c r="F2829" t="s">
        <v>80</v>
      </c>
      <c r="G2829" t="s">
        <v>53</v>
      </c>
      <c r="H2829" t="s">
        <v>90</v>
      </c>
      <c r="I2829" t="s">
        <v>55</v>
      </c>
      <c r="J2829" t="s">
        <v>65</v>
      </c>
      <c r="K2829" t="s">
        <v>66</v>
      </c>
      <c r="L2829">
        <v>45426.2</v>
      </c>
      <c r="M2829">
        <v>5</v>
      </c>
      <c r="N2829">
        <v>0.05</v>
      </c>
      <c r="O2829">
        <v>8756.91</v>
      </c>
    </row>
    <row r="2830" spans="1:15" x14ac:dyDescent="0.3">
      <c r="A2830" t="s">
        <v>4810</v>
      </c>
      <c r="B2830" t="s">
        <v>372</v>
      </c>
      <c r="C2830" t="s">
        <v>3663</v>
      </c>
      <c r="D2830" t="s">
        <v>61</v>
      </c>
      <c r="E2830" t="s">
        <v>2022</v>
      </c>
      <c r="F2830" t="s">
        <v>71</v>
      </c>
      <c r="G2830" t="s">
        <v>81</v>
      </c>
      <c r="H2830" t="s">
        <v>284</v>
      </c>
      <c r="I2830" t="s">
        <v>96</v>
      </c>
      <c r="J2830" t="s">
        <v>166</v>
      </c>
      <c r="K2830" t="s">
        <v>337</v>
      </c>
      <c r="L2830">
        <v>16576</v>
      </c>
      <c r="M2830">
        <v>5</v>
      </c>
      <c r="N2830">
        <v>0.2</v>
      </c>
      <c r="O2830">
        <v>3342.15</v>
      </c>
    </row>
    <row r="2831" spans="1:15" x14ac:dyDescent="0.3">
      <c r="A2831" t="s">
        <v>4811</v>
      </c>
      <c r="B2831" t="s">
        <v>1611</v>
      </c>
      <c r="C2831" t="s">
        <v>912</v>
      </c>
      <c r="D2831" t="s">
        <v>78</v>
      </c>
      <c r="E2831" t="s">
        <v>1212</v>
      </c>
      <c r="F2831" t="s">
        <v>52</v>
      </c>
      <c r="G2831" t="s">
        <v>53</v>
      </c>
      <c r="H2831" t="s">
        <v>54</v>
      </c>
      <c r="I2831" t="s">
        <v>96</v>
      </c>
      <c r="J2831" t="s">
        <v>97</v>
      </c>
      <c r="K2831" t="s">
        <v>98</v>
      </c>
      <c r="L2831">
        <v>42190.25</v>
      </c>
      <c r="M2831">
        <v>5</v>
      </c>
      <c r="N2831">
        <v>0.25</v>
      </c>
      <c r="O2831">
        <v>10712.7</v>
      </c>
    </row>
    <row r="2832" spans="1:15" x14ac:dyDescent="0.3">
      <c r="A2832" t="s">
        <v>4812</v>
      </c>
      <c r="B2832" t="s">
        <v>234</v>
      </c>
      <c r="C2832" t="s">
        <v>880</v>
      </c>
      <c r="D2832" t="s">
        <v>50</v>
      </c>
      <c r="E2832" t="s">
        <v>2201</v>
      </c>
      <c r="F2832" t="s">
        <v>52</v>
      </c>
      <c r="G2832" t="s">
        <v>72</v>
      </c>
      <c r="H2832" t="s">
        <v>117</v>
      </c>
      <c r="I2832" t="s">
        <v>118</v>
      </c>
      <c r="J2832" t="s">
        <v>119</v>
      </c>
      <c r="K2832" t="s">
        <v>270</v>
      </c>
      <c r="L2832">
        <v>10303.56</v>
      </c>
      <c r="M2832">
        <v>2</v>
      </c>
      <c r="N2832">
        <v>0</v>
      </c>
      <c r="O2832">
        <v>1967.29</v>
      </c>
    </row>
    <row r="2833" spans="1:15" x14ac:dyDescent="0.3">
      <c r="A2833" t="s">
        <v>4813</v>
      </c>
      <c r="B2833" t="s">
        <v>471</v>
      </c>
      <c r="C2833" t="s">
        <v>1341</v>
      </c>
      <c r="D2833" t="s">
        <v>61</v>
      </c>
      <c r="E2833" t="s">
        <v>820</v>
      </c>
      <c r="F2833" t="s">
        <v>71</v>
      </c>
      <c r="G2833" t="s">
        <v>53</v>
      </c>
      <c r="H2833" t="s">
        <v>54</v>
      </c>
      <c r="I2833" t="s">
        <v>55</v>
      </c>
      <c r="J2833" t="s">
        <v>173</v>
      </c>
      <c r="K2833" t="s">
        <v>735</v>
      </c>
      <c r="L2833">
        <v>22381.599999999999</v>
      </c>
      <c r="M2833">
        <v>5</v>
      </c>
      <c r="N2833">
        <v>0.15</v>
      </c>
      <c r="O2833">
        <v>4887.42</v>
      </c>
    </row>
    <row r="2834" spans="1:15" x14ac:dyDescent="0.3">
      <c r="A2834" t="s">
        <v>4814</v>
      </c>
      <c r="B2834" t="s">
        <v>839</v>
      </c>
      <c r="C2834" t="s">
        <v>3746</v>
      </c>
      <c r="D2834" t="s">
        <v>50</v>
      </c>
      <c r="E2834" t="s">
        <v>3232</v>
      </c>
      <c r="F2834" t="s">
        <v>52</v>
      </c>
      <c r="G2834" t="s">
        <v>63</v>
      </c>
      <c r="H2834" t="s">
        <v>64</v>
      </c>
      <c r="I2834" t="s">
        <v>55</v>
      </c>
      <c r="J2834" t="s">
        <v>173</v>
      </c>
      <c r="K2834" t="s">
        <v>174</v>
      </c>
      <c r="L2834">
        <v>27384.3</v>
      </c>
      <c r="M2834">
        <v>5</v>
      </c>
      <c r="N2834">
        <v>0.2</v>
      </c>
      <c r="O2834">
        <v>5040.8999999999996</v>
      </c>
    </row>
    <row r="2835" spans="1:15" x14ac:dyDescent="0.3">
      <c r="A2835" t="s">
        <v>4815</v>
      </c>
      <c r="B2835" t="s">
        <v>1202</v>
      </c>
      <c r="C2835" t="s">
        <v>1203</v>
      </c>
      <c r="D2835" t="s">
        <v>78</v>
      </c>
      <c r="E2835" t="s">
        <v>1125</v>
      </c>
      <c r="F2835" t="s">
        <v>71</v>
      </c>
      <c r="G2835" t="s">
        <v>63</v>
      </c>
      <c r="H2835" t="s">
        <v>172</v>
      </c>
      <c r="I2835" t="s">
        <v>96</v>
      </c>
      <c r="J2835" t="s">
        <v>97</v>
      </c>
      <c r="K2835" t="s">
        <v>181</v>
      </c>
      <c r="L2835">
        <v>57997.4</v>
      </c>
      <c r="M2835">
        <v>10</v>
      </c>
      <c r="N2835">
        <v>0.15</v>
      </c>
      <c r="O2835">
        <v>8064.76</v>
      </c>
    </row>
    <row r="2836" spans="1:15" x14ac:dyDescent="0.3">
      <c r="A2836" t="s">
        <v>4816</v>
      </c>
      <c r="B2836" t="s">
        <v>663</v>
      </c>
      <c r="C2836" t="s">
        <v>2370</v>
      </c>
      <c r="D2836" t="s">
        <v>61</v>
      </c>
      <c r="E2836" t="s">
        <v>1095</v>
      </c>
      <c r="F2836" t="s">
        <v>80</v>
      </c>
      <c r="G2836" t="s">
        <v>81</v>
      </c>
      <c r="H2836" t="s">
        <v>95</v>
      </c>
      <c r="I2836" t="s">
        <v>96</v>
      </c>
      <c r="J2836" t="s">
        <v>97</v>
      </c>
      <c r="K2836" t="s">
        <v>98</v>
      </c>
      <c r="L2836">
        <v>896.58</v>
      </c>
      <c r="M2836">
        <v>3</v>
      </c>
      <c r="N2836">
        <v>0</v>
      </c>
      <c r="O2836">
        <v>236.87</v>
      </c>
    </row>
    <row r="2837" spans="1:15" x14ac:dyDescent="0.3">
      <c r="A2837" t="s">
        <v>4817</v>
      </c>
      <c r="B2837" t="s">
        <v>698</v>
      </c>
      <c r="C2837" t="s">
        <v>1984</v>
      </c>
      <c r="D2837" t="s">
        <v>61</v>
      </c>
      <c r="E2837" t="s">
        <v>1186</v>
      </c>
      <c r="F2837" t="s">
        <v>71</v>
      </c>
      <c r="G2837" t="s">
        <v>53</v>
      </c>
      <c r="H2837" t="s">
        <v>90</v>
      </c>
      <c r="I2837" t="s">
        <v>55</v>
      </c>
      <c r="J2837" t="s">
        <v>141</v>
      </c>
      <c r="K2837" t="s">
        <v>142</v>
      </c>
      <c r="L2837">
        <v>38565.9</v>
      </c>
      <c r="M2837">
        <v>10</v>
      </c>
      <c r="N2837">
        <v>0.1</v>
      </c>
      <c r="O2837">
        <v>12868.77</v>
      </c>
    </row>
    <row r="2838" spans="1:15" x14ac:dyDescent="0.3">
      <c r="A2838" t="s">
        <v>4818</v>
      </c>
      <c r="B2838" t="s">
        <v>1107</v>
      </c>
      <c r="C2838" t="s">
        <v>3385</v>
      </c>
      <c r="D2838" t="s">
        <v>102</v>
      </c>
      <c r="E2838" t="s">
        <v>1979</v>
      </c>
      <c r="F2838" t="s">
        <v>71</v>
      </c>
      <c r="G2838" t="s">
        <v>63</v>
      </c>
      <c r="H2838" t="s">
        <v>64</v>
      </c>
      <c r="I2838" t="s">
        <v>83</v>
      </c>
      <c r="J2838" t="s">
        <v>379</v>
      </c>
      <c r="K2838" t="s">
        <v>562</v>
      </c>
      <c r="L2838">
        <v>40383.9</v>
      </c>
      <c r="M2838">
        <v>9</v>
      </c>
      <c r="N2838">
        <v>0.2</v>
      </c>
      <c r="O2838">
        <v>5368.46</v>
      </c>
    </row>
    <row r="2839" spans="1:15" x14ac:dyDescent="0.3">
      <c r="A2839" t="s">
        <v>4819</v>
      </c>
      <c r="B2839" t="s">
        <v>1907</v>
      </c>
      <c r="C2839" t="s">
        <v>4384</v>
      </c>
      <c r="D2839" t="s">
        <v>50</v>
      </c>
      <c r="E2839" t="s">
        <v>1661</v>
      </c>
      <c r="F2839" t="s">
        <v>71</v>
      </c>
      <c r="G2839" t="s">
        <v>63</v>
      </c>
      <c r="H2839" t="s">
        <v>213</v>
      </c>
      <c r="I2839" t="s">
        <v>96</v>
      </c>
      <c r="J2839" t="s">
        <v>97</v>
      </c>
      <c r="K2839" t="s">
        <v>98</v>
      </c>
      <c r="L2839">
        <v>62732.85</v>
      </c>
      <c r="M2839">
        <v>5</v>
      </c>
      <c r="N2839">
        <v>0.2</v>
      </c>
      <c r="O2839">
        <v>19233.189999999999</v>
      </c>
    </row>
    <row r="2840" spans="1:15" x14ac:dyDescent="0.3">
      <c r="A2840" t="s">
        <v>4820</v>
      </c>
      <c r="B2840" t="s">
        <v>2510</v>
      </c>
      <c r="C2840" t="s">
        <v>1750</v>
      </c>
      <c r="D2840" t="s">
        <v>102</v>
      </c>
      <c r="E2840" t="s">
        <v>279</v>
      </c>
      <c r="F2840" t="s">
        <v>52</v>
      </c>
      <c r="G2840" t="s">
        <v>179</v>
      </c>
      <c r="H2840" t="s">
        <v>180</v>
      </c>
      <c r="I2840" t="s">
        <v>83</v>
      </c>
      <c r="J2840" t="s">
        <v>449</v>
      </c>
      <c r="K2840" t="s">
        <v>775</v>
      </c>
      <c r="L2840">
        <v>114905.2</v>
      </c>
      <c r="M2840">
        <v>10</v>
      </c>
      <c r="N2840">
        <v>0.1</v>
      </c>
      <c r="O2840">
        <v>35152.480000000003</v>
      </c>
    </row>
    <row r="2841" spans="1:15" x14ac:dyDescent="0.3">
      <c r="A2841" t="s">
        <v>4821</v>
      </c>
      <c r="B2841" t="s">
        <v>2098</v>
      </c>
      <c r="C2841" t="s">
        <v>895</v>
      </c>
      <c r="D2841" t="s">
        <v>102</v>
      </c>
      <c r="E2841" t="s">
        <v>1419</v>
      </c>
      <c r="F2841" t="s">
        <v>80</v>
      </c>
      <c r="G2841" t="s">
        <v>179</v>
      </c>
      <c r="H2841" t="s">
        <v>236</v>
      </c>
      <c r="I2841" t="s">
        <v>83</v>
      </c>
      <c r="J2841" t="s">
        <v>156</v>
      </c>
      <c r="K2841" t="s">
        <v>208</v>
      </c>
      <c r="L2841">
        <v>113246.1</v>
      </c>
      <c r="M2841">
        <v>9</v>
      </c>
      <c r="N2841">
        <v>0.05</v>
      </c>
      <c r="O2841">
        <v>35226.17</v>
      </c>
    </row>
    <row r="2842" spans="1:15" x14ac:dyDescent="0.3">
      <c r="A2842" t="s">
        <v>4822</v>
      </c>
      <c r="B2842" t="s">
        <v>1026</v>
      </c>
      <c r="C2842" t="s">
        <v>1863</v>
      </c>
      <c r="D2842" t="s">
        <v>50</v>
      </c>
      <c r="E2842" t="s">
        <v>468</v>
      </c>
      <c r="F2842" t="s">
        <v>80</v>
      </c>
      <c r="G2842" t="s">
        <v>63</v>
      </c>
      <c r="H2842" t="s">
        <v>64</v>
      </c>
      <c r="I2842" t="s">
        <v>96</v>
      </c>
      <c r="J2842" t="s">
        <v>97</v>
      </c>
      <c r="K2842" t="s">
        <v>181</v>
      </c>
      <c r="L2842">
        <v>25481.919999999998</v>
      </c>
      <c r="M2842">
        <v>8</v>
      </c>
      <c r="N2842">
        <v>0.25</v>
      </c>
      <c r="O2842">
        <v>5496.79</v>
      </c>
    </row>
    <row r="2843" spans="1:15" x14ac:dyDescent="0.3">
      <c r="A2843" t="s">
        <v>4823</v>
      </c>
      <c r="B2843" t="s">
        <v>950</v>
      </c>
      <c r="C2843" t="s">
        <v>160</v>
      </c>
      <c r="D2843" t="s">
        <v>78</v>
      </c>
      <c r="E2843" t="s">
        <v>178</v>
      </c>
      <c r="F2843" t="s">
        <v>52</v>
      </c>
      <c r="G2843" t="s">
        <v>179</v>
      </c>
      <c r="H2843" t="s">
        <v>236</v>
      </c>
      <c r="I2843" t="s">
        <v>96</v>
      </c>
      <c r="J2843" t="s">
        <v>111</v>
      </c>
      <c r="K2843" t="s">
        <v>225</v>
      </c>
      <c r="L2843">
        <v>27979.95</v>
      </c>
      <c r="M2843">
        <v>5</v>
      </c>
      <c r="N2843">
        <v>0.15</v>
      </c>
      <c r="O2843">
        <v>3706.2</v>
      </c>
    </row>
    <row r="2844" spans="1:15" x14ac:dyDescent="0.3">
      <c r="A2844" t="s">
        <v>4824</v>
      </c>
      <c r="B2844" t="s">
        <v>2143</v>
      </c>
      <c r="C2844" t="s">
        <v>2586</v>
      </c>
      <c r="D2844" t="s">
        <v>102</v>
      </c>
      <c r="E2844" t="s">
        <v>3466</v>
      </c>
      <c r="F2844" t="s">
        <v>80</v>
      </c>
      <c r="G2844" t="s">
        <v>63</v>
      </c>
      <c r="H2844" t="s">
        <v>213</v>
      </c>
      <c r="I2844" t="s">
        <v>55</v>
      </c>
      <c r="J2844" t="s">
        <v>65</v>
      </c>
      <c r="K2844" t="s">
        <v>325</v>
      </c>
      <c r="L2844">
        <v>5278.22</v>
      </c>
      <c r="M2844">
        <v>1</v>
      </c>
      <c r="N2844">
        <v>0.05</v>
      </c>
      <c r="O2844">
        <v>866.82</v>
      </c>
    </row>
    <row r="2845" spans="1:15" x14ac:dyDescent="0.3">
      <c r="A2845" t="s">
        <v>4825</v>
      </c>
      <c r="B2845" t="s">
        <v>2942</v>
      </c>
      <c r="C2845" t="s">
        <v>177</v>
      </c>
      <c r="D2845" t="s">
        <v>50</v>
      </c>
      <c r="E2845" t="s">
        <v>1419</v>
      </c>
      <c r="F2845" t="s">
        <v>80</v>
      </c>
      <c r="G2845" t="s">
        <v>81</v>
      </c>
      <c r="H2845" t="s">
        <v>95</v>
      </c>
      <c r="I2845" t="s">
        <v>55</v>
      </c>
      <c r="J2845" t="s">
        <v>56</v>
      </c>
      <c r="K2845" t="s">
        <v>151</v>
      </c>
      <c r="L2845">
        <v>66139.570000000007</v>
      </c>
      <c r="M2845">
        <v>7</v>
      </c>
      <c r="N2845">
        <v>0.1</v>
      </c>
      <c r="O2845">
        <v>10559.74</v>
      </c>
    </row>
    <row r="2846" spans="1:15" x14ac:dyDescent="0.3">
      <c r="A2846" t="s">
        <v>4826</v>
      </c>
      <c r="B2846" t="s">
        <v>2038</v>
      </c>
      <c r="C2846" t="s">
        <v>1464</v>
      </c>
      <c r="D2846" t="s">
        <v>61</v>
      </c>
      <c r="E2846" t="s">
        <v>394</v>
      </c>
      <c r="F2846" t="s">
        <v>80</v>
      </c>
      <c r="G2846" t="s">
        <v>179</v>
      </c>
      <c r="H2846" t="s">
        <v>236</v>
      </c>
      <c r="I2846" t="s">
        <v>96</v>
      </c>
      <c r="J2846" t="s">
        <v>111</v>
      </c>
      <c r="K2846" t="s">
        <v>225</v>
      </c>
      <c r="L2846">
        <v>100119.18</v>
      </c>
      <c r="M2846">
        <v>7</v>
      </c>
      <c r="N2846">
        <v>0.2</v>
      </c>
      <c r="O2846">
        <v>20260.25</v>
      </c>
    </row>
    <row r="2847" spans="1:15" x14ac:dyDescent="0.3">
      <c r="A2847" t="s">
        <v>4827</v>
      </c>
      <c r="B2847" t="s">
        <v>1390</v>
      </c>
      <c r="C2847" t="s">
        <v>1317</v>
      </c>
      <c r="D2847" t="s">
        <v>102</v>
      </c>
      <c r="E2847" t="s">
        <v>1578</v>
      </c>
      <c r="F2847" t="s">
        <v>71</v>
      </c>
      <c r="G2847" t="s">
        <v>53</v>
      </c>
      <c r="H2847" t="s">
        <v>90</v>
      </c>
      <c r="I2847" t="s">
        <v>55</v>
      </c>
      <c r="J2847" t="s">
        <v>173</v>
      </c>
      <c r="K2847" t="s">
        <v>203</v>
      </c>
      <c r="L2847">
        <v>40814.1</v>
      </c>
      <c r="M2847">
        <v>5</v>
      </c>
      <c r="N2847">
        <v>0.1</v>
      </c>
      <c r="O2847">
        <v>10655.66</v>
      </c>
    </row>
    <row r="2848" spans="1:15" x14ac:dyDescent="0.3">
      <c r="A2848" t="s">
        <v>4828</v>
      </c>
      <c r="B2848" t="s">
        <v>3718</v>
      </c>
      <c r="C2848" t="s">
        <v>504</v>
      </c>
      <c r="D2848" t="s">
        <v>102</v>
      </c>
      <c r="E2848" t="s">
        <v>866</v>
      </c>
      <c r="F2848" t="s">
        <v>52</v>
      </c>
      <c r="G2848" t="s">
        <v>63</v>
      </c>
      <c r="H2848" t="s">
        <v>64</v>
      </c>
      <c r="I2848" t="s">
        <v>96</v>
      </c>
      <c r="J2848" t="s">
        <v>135</v>
      </c>
      <c r="K2848" t="s">
        <v>136</v>
      </c>
      <c r="L2848">
        <v>16775.52</v>
      </c>
      <c r="M2848">
        <v>2</v>
      </c>
      <c r="N2848">
        <v>0.05</v>
      </c>
      <c r="O2848">
        <v>3023.93</v>
      </c>
    </row>
    <row r="2849" spans="1:15" x14ac:dyDescent="0.3">
      <c r="A2849" t="s">
        <v>4829</v>
      </c>
      <c r="B2849" t="s">
        <v>767</v>
      </c>
      <c r="C2849" t="s">
        <v>3030</v>
      </c>
      <c r="D2849" t="s">
        <v>50</v>
      </c>
      <c r="E2849" t="s">
        <v>854</v>
      </c>
      <c r="F2849" t="s">
        <v>80</v>
      </c>
      <c r="G2849" t="s">
        <v>179</v>
      </c>
      <c r="H2849" t="s">
        <v>236</v>
      </c>
      <c r="I2849" t="s">
        <v>83</v>
      </c>
      <c r="J2849" t="s">
        <v>84</v>
      </c>
      <c r="K2849" t="s">
        <v>85</v>
      </c>
      <c r="L2849">
        <v>132119.5</v>
      </c>
      <c r="M2849">
        <v>10</v>
      </c>
      <c r="N2849">
        <v>0</v>
      </c>
      <c r="O2849">
        <v>31768.93</v>
      </c>
    </row>
    <row r="2850" spans="1:15" x14ac:dyDescent="0.3">
      <c r="A2850" t="s">
        <v>4830</v>
      </c>
      <c r="B2850" t="s">
        <v>1988</v>
      </c>
      <c r="C2850" t="s">
        <v>2436</v>
      </c>
      <c r="D2850" t="s">
        <v>78</v>
      </c>
      <c r="E2850" t="s">
        <v>221</v>
      </c>
      <c r="F2850" t="s">
        <v>71</v>
      </c>
      <c r="G2850" t="s">
        <v>53</v>
      </c>
      <c r="H2850" t="s">
        <v>246</v>
      </c>
      <c r="I2850" t="s">
        <v>83</v>
      </c>
      <c r="J2850" t="s">
        <v>449</v>
      </c>
      <c r="K2850" t="s">
        <v>681</v>
      </c>
      <c r="L2850">
        <v>16873.349999999999</v>
      </c>
      <c r="M2850">
        <v>5</v>
      </c>
      <c r="N2850">
        <v>0.15</v>
      </c>
      <c r="O2850">
        <v>5008.34</v>
      </c>
    </row>
    <row r="2851" spans="1:15" x14ac:dyDescent="0.3">
      <c r="A2851" t="s">
        <v>4831</v>
      </c>
      <c r="B2851" t="s">
        <v>1807</v>
      </c>
      <c r="C2851" t="s">
        <v>405</v>
      </c>
      <c r="D2851" t="s">
        <v>78</v>
      </c>
      <c r="E2851" t="s">
        <v>265</v>
      </c>
      <c r="F2851" t="s">
        <v>71</v>
      </c>
      <c r="G2851" t="s">
        <v>81</v>
      </c>
      <c r="H2851" t="s">
        <v>186</v>
      </c>
      <c r="I2851" t="s">
        <v>55</v>
      </c>
      <c r="J2851" t="s">
        <v>56</v>
      </c>
      <c r="K2851" t="s">
        <v>74</v>
      </c>
      <c r="L2851">
        <v>19889.900000000001</v>
      </c>
      <c r="M2851">
        <v>5</v>
      </c>
      <c r="N2851">
        <v>0.25</v>
      </c>
      <c r="O2851">
        <v>2528.63</v>
      </c>
    </row>
    <row r="2852" spans="1:15" x14ac:dyDescent="0.3">
      <c r="A2852" t="s">
        <v>4832</v>
      </c>
      <c r="B2852" t="s">
        <v>3472</v>
      </c>
      <c r="C2852" t="s">
        <v>3473</v>
      </c>
      <c r="D2852" t="s">
        <v>78</v>
      </c>
      <c r="E2852" t="s">
        <v>1827</v>
      </c>
      <c r="F2852" t="s">
        <v>52</v>
      </c>
      <c r="G2852" t="s">
        <v>72</v>
      </c>
      <c r="H2852" t="s">
        <v>117</v>
      </c>
      <c r="I2852" t="s">
        <v>96</v>
      </c>
      <c r="J2852" t="s">
        <v>97</v>
      </c>
      <c r="K2852" t="s">
        <v>181</v>
      </c>
      <c r="L2852">
        <v>2405.16</v>
      </c>
      <c r="M2852">
        <v>1</v>
      </c>
      <c r="N2852">
        <v>0</v>
      </c>
      <c r="O2852">
        <v>931.45</v>
      </c>
    </row>
    <row r="2853" spans="1:15" x14ac:dyDescent="0.3">
      <c r="A2853" t="s">
        <v>4833</v>
      </c>
      <c r="B2853" t="s">
        <v>1384</v>
      </c>
      <c r="C2853" t="s">
        <v>1385</v>
      </c>
      <c r="D2853" t="s">
        <v>50</v>
      </c>
      <c r="E2853" t="s">
        <v>253</v>
      </c>
      <c r="F2853" t="s">
        <v>71</v>
      </c>
      <c r="G2853" t="s">
        <v>53</v>
      </c>
      <c r="H2853" t="s">
        <v>246</v>
      </c>
      <c r="I2853" t="s">
        <v>83</v>
      </c>
      <c r="J2853" t="s">
        <v>156</v>
      </c>
      <c r="K2853" t="s">
        <v>208</v>
      </c>
      <c r="L2853">
        <v>68839.92</v>
      </c>
      <c r="M2853">
        <v>9</v>
      </c>
      <c r="N2853">
        <v>0.1</v>
      </c>
      <c r="O2853">
        <v>13178.67</v>
      </c>
    </row>
    <row r="2854" spans="1:15" x14ac:dyDescent="0.3">
      <c r="A2854" t="s">
        <v>4834</v>
      </c>
      <c r="B2854" t="s">
        <v>1886</v>
      </c>
      <c r="C2854" t="s">
        <v>1796</v>
      </c>
      <c r="D2854" t="s">
        <v>102</v>
      </c>
      <c r="E2854" t="s">
        <v>2105</v>
      </c>
      <c r="F2854" t="s">
        <v>71</v>
      </c>
      <c r="G2854" t="s">
        <v>179</v>
      </c>
      <c r="H2854" t="s">
        <v>236</v>
      </c>
      <c r="I2854" t="s">
        <v>83</v>
      </c>
      <c r="J2854" t="s">
        <v>84</v>
      </c>
      <c r="K2854" t="s">
        <v>85</v>
      </c>
      <c r="L2854">
        <v>73105.2</v>
      </c>
      <c r="M2854">
        <v>10</v>
      </c>
      <c r="N2854">
        <v>0.05</v>
      </c>
      <c r="O2854">
        <v>13673.86</v>
      </c>
    </row>
    <row r="2855" spans="1:15" x14ac:dyDescent="0.3">
      <c r="A2855" t="s">
        <v>4835</v>
      </c>
      <c r="B2855" t="s">
        <v>2293</v>
      </c>
      <c r="C2855" t="s">
        <v>1957</v>
      </c>
      <c r="D2855" t="s">
        <v>78</v>
      </c>
      <c r="E2855" t="s">
        <v>963</v>
      </c>
      <c r="F2855" t="s">
        <v>80</v>
      </c>
      <c r="G2855" t="s">
        <v>72</v>
      </c>
      <c r="H2855" t="s">
        <v>346</v>
      </c>
      <c r="I2855" t="s">
        <v>83</v>
      </c>
      <c r="J2855" t="s">
        <v>379</v>
      </c>
      <c r="K2855" t="s">
        <v>716</v>
      </c>
      <c r="L2855">
        <v>12624.71</v>
      </c>
      <c r="M2855">
        <v>1</v>
      </c>
      <c r="N2855">
        <v>0.1</v>
      </c>
      <c r="O2855">
        <v>4012.25</v>
      </c>
    </row>
    <row r="2856" spans="1:15" x14ac:dyDescent="0.3">
      <c r="A2856" t="s">
        <v>4836</v>
      </c>
      <c r="B2856" t="s">
        <v>264</v>
      </c>
      <c r="C2856" t="s">
        <v>3030</v>
      </c>
      <c r="D2856" t="s">
        <v>61</v>
      </c>
      <c r="E2856" t="s">
        <v>550</v>
      </c>
      <c r="F2856" t="s">
        <v>52</v>
      </c>
      <c r="G2856" t="s">
        <v>63</v>
      </c>
      <c r="H2856" t="s">
        <v>202</v>
      </c>
      <c r="I2856" t="s">
        <v>96</v>
      </c>
      <c r="J2856" t="s">
        <v>111</v>
      </c>
      <c r="K2856" t="s">
        <v>225</v>
      </c>
      <c r="L2856">
        <v>18519.48</v>
      </c>
      <c r="M2856">
        <v>6</v>
      </c>
      <c r="N2856">
        <v>0.15</v>
      </c>
      <c r="O2856">
        <v>6288.66</v>
      </c>
    </row>
    <row r="2857" spans="1:15" x14ac:dyDescent="0.3">
      <c r="A2857" t="s">
        <v>4837</v>
      </c>
      <c r="B2857" t="s">
        <v>803</v>
      </c>
      <c r="C2857" t="s">
        <v>87</v>
      </c>
      <c r="D2857" t="s">
        <v>102</v>
      </c>
      <c r="E2857" t="s">
        <v>2065</v>
      </c>
      <c r="F2857" t="s">
        <v>80</v>
      </c>
      <c r="G2857" t="s">
        <v>81</v>
      </c>
      <c r="H2857" t="s">
        <v>95</v>
      </c>
      <c r="I2857" t="s">
        <v>55</v>
      </c>
      <c r="J2857" t="s">
        <v>65</v>
      </c>
      <c r="K2857" t="s">
        <v>325</v>
      </c>
      <c r="L2857">
        <v>100243.85</v>
      </c>
      <c r="M2857">
        <v>7</v>
      </c>
      <c r="N2857">
        <v>0</v>
      </c>
      <c r="O2857">
        <v>38926.160000000003</v>
      </c>
    </row>
    <row r="2858" spans="1:15" x14ac:dyDescent="0.3">
      <c r="A2858" t="s">
        <v>4838</v>
      </c>
      <c r="B2858" t="s">
        <v>1117</v>
      </c>
      <c r="C2858" t="s">
        <v>2317</v>
      </c>
      <c r="D2858" t="s">
        <v>50</v>
      </c>
      <c r="E2858" t="s">
        <v>2227</v>
      </c>
      <c r="F2858" t="s">
        <v>71</v>
      </c>
      <c r="G2858" t="s">
        <v>63</v>
      </c>
      <c r="H2858" t="s">
        <v>64</v>
      </c>
      <c r="I2858" t="s">
        <v>83</v>
      </c>
      <c r="J2858" t="s">
        <v>379</v>
      </c>
      <c r="K2858" t="s">
        <v>716</v>
      </c>
      <c r="L2858">
        <v>14683.12</v>
      </c>
      <c r="M2858">
        <v>8</v>
      </c>
      <c r="N2858">
        <v>0.05</v>
      </c>
      <c r="O2858">
        <v>2506.12</v>
      </c>
    </row>
    <row r="2859" spans="1:15" x14ac:dyDescent="0.3">
      <c r="A2859" t="s">
        <v>4839</v>
      </c>
      <c r="B2859" t="s">
        <v>358</v>
      </c>
      <c r="C2859" t="s">
        <v>658</v>
      </c>
      <c r="D2859" t="s">
        <v>102</v>
      </c>
      <c r="E2859" t="s">
        <v>1731</v>
      </c>
      <c r="F2859" t="s">
        <v>71</v>
      </c>
      <c r="G2859" t="s">
        <v>53</v>
      </c>
      <c r="H2859" t="s">
        <v>90</v>
      </c>
      <c r="I2859" t="s">
        <v>55</v>
      </c>
      <c r="J2859" t="s">
        <v>56</v>
      </c>
      <c r="K2859" t="s">
        <v>151</v>
      </c>
      <c r="L2859">
        <v>44981.4</v>
      </c>
      <c r="M2859">
        <v>3</v>
      </c>
      <c r="N2859">
        <v>0.15</v>
      </c>
      <c r="O2859">
        <v>13790.27</v>
      </c>
    </row>
    <row r="2860" spans="1:15" x14ac:dyDescent="0.3">
      <c r="A2860" t="s">
        <v>4840</v>
      </c>
      <c r="B2860" t="s">
        <v>2015</v>
      </c>
      <c r="C2860" t="s">
        <v>2016</v>
      </c>
      <c r="D2860" t="s">
        <v>78</v>
      </c>
      <c r="E2860" t="s">
        <v>3535</v>
      </c>
      <c r="F2860" t="s">
        <v>80</v>
      </c>
      <c r="G2860" t="s">
        <v>81</v>
      </c>
      <c r="H2860" t="s">
        <v>186</v>
      </c>
      <c r="I2860" t="s">
        <v>96</v>
      </c>
      <c r="J2860" t="s">
        <v>166</v>
      </c>
      <c r="K2860" t="s">
        <v>337</v>
      </c>
      <c r="L2860">
        <v>42021.75</v>
      </c>
      <c r="M2860">
        <v>3</v>
      </c>
      <c r="N2860">
        <v>0.05</v>
      </c>
      <c r="O2860">
        <v>7503.23</v>
      </c>
    </row>
    <row r="2861" spans="1:15" x14ac:dyDescent="0.3">
      <c r="A2861" t="s">
        <v>4841</v>
      </c>
      <c r="B2861" t="s">
        <v>796</v>
      </c>
      <c r="C2861" t="s">
        <v>1522</v>
      </c>
      <c r="D2861" t="s">
        <v>61</v>
      </c>
      <c r="E2861" t="s">
        <v>1574</v>
      </c>
      <c r="F2861" t="s">
        <v>52</v>
      </c>
      <c r="G2861" t="s">
        <v>81</v>
      </c>
      <c r="H2861" t="s">
        <v>186</v>
      </c>
      <c r="I2861" t="s">
        <v>83</v>
      </c>
      <c r="J2861" t="s">
        <v>449</v>
      </c>
      <c r="K2861" t="s">
        <v>450</v>
      </c>
      <c r="L2861">
        <v>42956.19</v>
      </c>
      <c r="M2861">
        <v>9</v>
      </c>
      <c r="N2861">
        <v>0.15</v>
      </c>
      <c r="O2861">
        <v>12115.76</v>
      </c>
    </row>
    <row r="2862" spans="1:15" x14ac:dyDescent="0.3">
      <c r="A2862" t="s">
        <v>4842</v>
      </c>
      <c r="B2862" t="s">
        <v>3301</v>
      </c>
      <c r="C2862" t="s">
        <v>2108</v>
      </c>
      <c r="D2862" t="s">
        <v>78</v>
      </c>
      <c r="E2862" t="s">
        <v>1108</v>
      </c>
      <c r="F2862" t="s">
        <v>71</v>
      </c>
      <c r="G2862" t="s">
        <v>63</v>
      </c>
      <c r="H2862" t="s">
        <v>202</v>
      </c>
      <c r="I2862" t="s">
        <v>83</v>
      </c>
      <c r="J2862" t="s">
        <v>449</v>
      </c>
      <c r="K2862" t="s">
        <v>681</v>
      </c>
      <c r="L2862">
        <v>26601.56</v>
      </c>
      <c r="M2862">
        <v>4</v>
      </c>
      <c r="N2862">
        <v>0</v>
      </c>
      <c r="O2862">
        <v>8041.78</v>
      </c>
    </row>
    <row r="2863" spans="1:15" x14ac:dyDescent="0.3">
      <c r="A2863" t="s">
        <v>4843</v>
      </c>
      <c r="B2863" t="s">
        <v>1357</v>
      </c>
      <c r="C2863" t="s">
        <v>4844</v>
      </c>
      <c r="D2863" t="s">
        <v>78</v>
      </c>
      <c r="E2863" t="s">
        <v>1398</v>
      </c>
      <c r="F2863" t="s">
        <v>71</v>
      </c>
      <c r="G2863" t="s">
        <v>81</v>
      </c>
      <c r="H2863" t="s">
        <v>284</v>
      </c>
      <c r="I2863" t="s">
        <v>118</v>
      </c>
      <c r="J2863" t="s">
        <v>191</v>
      </c>
      <c r="K2863" t="s">
        <v>290</v>
      </c>
      <c r="L2863">
        <v>130885.5</v>
      </c>
      <c r="M2863">
        <v>10</v>
      </c>
      <c r="N2863">
        <v>0.15</v>
      </c>
      <c r="O2863">
        <v>38203.19</v>
      </c>
    </row>
    <row r="2864" spans="1:15" x14ac:dyDescent="0.3">
      <c r="A2864" t="s">
        <v>4845</v>
      </c>
      <c r="B2864" t="s">
        <v>3610</v>
      </c>
      <c r="C2864" t="s">
        <v>1307</v>
      </c>
      <c r="D2864" t="s">
        <v>50</v>
      </c>
      <c r="E2864" t="s">
        <v>2227</v>
      </c>
      <c r="F2864" t="s">
        <v>71</v>
      </c>
      <c r="G2864" t="s">
        <v>63</v>
      </c>
      <c r="H2864" t="s">
        <v>202</v>
      </c>
      <c r="I2864" t="s">
        <v>118</v>
      </c>
      <c r="J2864" t="s">
        <v>230</v>
      </c>
      <c r="K2864" t="s">
        <v>231</v>
      </c>
      <c r="L2864">
        <v>4999.96</v>
      </c>
      <c r="M2864">
        <v>1</v>
      </c>
      <c r="N2864">
        <v>0.25</v>
      </c>
      <c r="O2864">
        <v>904.75</v>
      </c>
    </row>
    <row r="2865" spans="1:15" x14ac:dyDescent="0.3">
      <c r="A2865" t="s">
        <v>4846</v>
      </c>
      <c r="B2865" t="s">
        <v>2067</v>
      </c>
      <c r="C2865" t="s">
        <v>311</v>
      </c>
      <c r="D2865" t="s">
        <v>50</v>
      </c>
      <c r="E2865" t="s">
        <v>614</v>
      </c>
      <c r="F2865" t="s">
        <v>71</v>
      </c>
      <c r="G2865" t="s">
        <v>53</v>
      </c>
      <c r="H2865" t="s">
        <v>90</v>
      </c>
      <c r="I2865" t="s">
        <v>83</v>
      </c>
      <c r="J2865" t="s">
        <v>156</v>
      </c>
      <c r="K2865" t="s">
        <v>208</v>
      </c>
      <c r="L2865">
        <v>96037.34</v>
      </c>
      <c r="M2865">
        <v>7</v>
      </c>
      <c r="N2865">
        <v>0.15</v>
      </c>
      <c r="O2865">
        <v>21425.279999999999</v>
      </c>
    </row>
    <row r="2866" spans="1:15" x14ac:dyDescent="0.3">
      <c r="A2866" t="s">
        <v>4847</v>
      </c>
      <c r="B2866" t="s">
        <v>3478</v>
      </c>
      <c r="C2866" t="s">
        <v>2579</v>
      </c>
      <c r="D2866" t="s">
        <v>50</v>
      </c>
      <c r="E2866" t="s">
        <v>1139</v>
      </c>
      <c r="F2866" t="s">
        <v>52</v>
      </c>
      <c r="G2866" t="s">
        <v>72</v>
      </c>
      <c r="H2866" t="s">
        <v>346</v>
      </c>
      <c r="I2866" t="s">
        <v>83</v>
      </c>
      <c r="J2866" t="s">
        <v>156</v>
      </c>
      <c r="K2866" t="s">
        <v>157</v>
      </c>
      <c r="L2866">
        <v>23187.32</v>
      </c>
      <c r="M2866">
        <v>4</v>
      </c>
      <c r="N2866">
        <v>0.15</v>
      </c>
      <c r="O2866">
        <v>3659.72</v>
      </c>
    </row>
    <row r="2867" spans="1:15" x14ac:dyDescent="0.3">
      <c r="A2867" t="s">
        <v>4848</v>
      </c>
      <c r="B2867" t="s">
        <v>153</v>
      </c>
      <c r="C2867" t="s">
        <v>4255</v>
      </c>
      <c r="D2867" t="s">
        <v>102</v>
      </c>
      <c r="E2867" t="s">
        <v>3102</v>
      </c>
      <c r="F2867" t="s">
        <v>71</v>
      </c>
      <c r="G2867" t="s">
        <v>72</v>
      </c>
      <c r="H2867" t="s">
        <v>104</v>
      </c>
      <c r="I2867" t="s">
        <v>96</v>
      </c>
      <c r="J2867" t="s">
        <v>111</v>
      </c>
      <c r="K2867" t="s">
        <v>112</v>
      </c>
      <c r="L2867">
        <v>1293.0999999999999</v>
      </c>
      <c r="M2867">
        <v>2</v>
      </c>
      <c r="N2867">
        <v>0</v>
      </c>
      <c r="O2867">
        <v>196.26</v>
      </c>
    </row>
    <row r="2868" spans="1:15" x14ac:dyDescent="0.3">
      <c r="A2868" t="s">
        <v>4849</v>
      </c>
      <c r="B2868" t="s">
        <v>1231</v>
      </c>
      <c r="C2868" t="s">
        <v>516</v>
      </c>
      <c r="D2868" t="s">
        <v>78</v>
      </c>
      <c r="E2868" t="s">
        <v>779</v>
      </c>
      <c r="F2868" t="s">
        <v>71</v>
      </c>
      <c r="G2868" t="s">
        <v>53</v>
      </c>
      <c r="H2868" t="s">
        <v>90</v>
      </c>
      <c r="I2868" t="s">
        <v>55</v>
      </c>
      <c r="J2868" t="s">
        <v>56</v>
      </c>
      <c r="K2868" t="s">
        <v>74</v>
      </c>
      <c r="L2868">
        <v>106914.88</v>
      </c>
      <c r="M2868">
        <v>8</v>
      </c>
      <c r="N2868">
        <v>0.1</v>
      </c>
      <c r="O2868">
        <v>31530.15</v>
      </c>
    </row>
    <row r="2869" spans="1:15" x14ac:dyDescent="0.3">
      <c r="A2869" t="s">
        <v>4850</v>
      </c>
      <c r="B2869" t="s">
        <v>460</v>
      </c>
      <c r="C2869" t="s">
        <v>3659</v>
      </c>
      <c r="D2869" t="s">
        <v>61</v>
      </c>
      <c r="E2869" t="s">
        <v>1891</v>
      </c>
      <c r="F2869" t="s">
        <v>80</v>
      </c>
      <c r="G2869" t="s">
        <v>179</v>
      </c>
      <c r="H2869" t="s">
        <v>236</v>
      </c>
      <c r="I2869" t="s">
        <v>83</v>
      </c>
      <c r="J2869" t="s">
        <v>84</v>
      </c>
      <c r="K2869" t="s">
        <v>105</v>
      </c>
      <c r="L2869">
        <v>24269.4</v>
      </c>
      <c r="M2869">
        <v>10</v>
      </c>
      <c r="N2869">
        <v>0.15</v>
      </c>
      <c r="O2869">
        <v>6980.29</v>
      </c>
    </row>
    <row r="2870" spans="1:15" x14ac:dyDescent="0.3">
      <c r="A2870" t="s">
        <v>4851</v>
      </c>
      <c r="B2870" t="s">
        <v>3021</v>
      </c>
      <c r="C2870" t="s">
        <v>3070</v>
      </c>
      <c r="D2870" t="s">
        <v>50</v>
      </c>
      <c r="E2870" t="s">
        <v>235</v>
      </c>
      <c r="F2870" t="s">
        <v>71</v>
      </c>
      <c r="G2870" t="s">
        <v>72</v>
      </c>
      <c r="H2870" t="s">
        <v>117</v>
      </c>
      <c r="I2870" t="s">
        <v>118</v>
      </c>
      <c r="J2870" t="s">
        <v>191</v>
      </c>
      <c r="K2870" t="s">
        <v>829</v>
      </c>
      <c r="L2870">
        <v>131138.20000000001</v>
      </c>
      <c r="M2870">
        <v>10</v>
      </c>
      <c r="N2870">
        <v>0.15</v>
      </c>
      <c r="O2870">
        <v>25225.45</v>
      </c>
    </row>
    <row r="2871" spans="1:15" x14ac:dyDescent="0.3">
      <c r="A2871" t="s">
        <v>4852</v>
      </c>
      <c r="B2871" t="s">
        <v>447</v>
      </c>
      <c r="C2871" t="s">
        <v>2379</v>
      </c>
      <c r="D2871" t="s">
        <v>61</v>
      </c>
      <c r="E2871" t="s">
        <v>1882</v>
      </c>
      <c r="F2871" t="s">
        <v>71</v>
      </c>
      <c r="G2871" t="s">
        <v>179</v>
      </c>
      <c r="H2871" t="s">
        <v>236</v>
      </c>
      <c r="I2871" t="s">
        <v>83</v>
      </c>
      <c r="J2871" t="s">
        <v>449</v>
      </c>
      <c r="K2871" t="s">
        <v>775</v>
      </c>
      <c r="L2871">
        <v>96629.68</v>
      </c>
      <c r="M2871">
        <v>8</v>
      </c>
      <c r="N2871">
        <v>0.1</v>
      </c>
      <c r="O2871">
        <v>18149.27</v>
      </c>
    </row>
    <row r="2872" spans="1:15" x14ac:dyDescent="0.3">
      <c r="A2872" t="s">
        <v>4853</v>
      </c>
      <c r="B2872" t="s">
        <v>826</v>
      </c>
      <c r="C2872" t="s">
        <v>1413</v>
      </c>
      <c r="D2872" t="s">
        <v>78</v>
      </c>
      <c r="E2872" t="s">
        <v>1212</v>
      </c>
      <c r="F2872" t="s">
        <v>80</v>
      </c>
      <c r="G2872" t="s">
        <v>81</v>
      </c>
      <c r="H2872" t="s">
        <v>186</v>
      </c>
      <c r="I2872" t="s">
        <v>96</v>
      </c>
      <c r="J2872" t="s">
        <v>135</v>
      </c>
      <c r="K2872" t="s">
        <v>395</v>
      </c>
      <c r="L2872">
        <v>56324.72</v>
      </c>
      <c r="M2872">
        <v>4</v>
      </c>
      <c r="N2872">
        <v>0.15</v>
      </c>
      <c r="O2872">
        <v>10014.530000000001</v>
      </c>
    </row>
    <row r="2873" spans="1:15" x14ac:dyDescent="0.3">
      <c r="A2873" t="s">
        <v>4854</v>
      </c>
      <c r="B2873" t="s">
        <v>184</v>
      </c>
      <c r="C2873" t="s">
        <v>3033</v>
      </c>
      <c r="D2873" t="s">
        <v>102</v>
      </c>
      <c r="E2873" t="s">
        <v>229</v>
      </c>
      <c r="F2873" t="s">
        <v>52</v>
      </c>
      <c r="G2873" t="s">
        <v>63</v>
      </c>
      <c r="H2873" t="s">
        <v>64</v>
      </c>
      <c r="I2873" t="s">
        <v>83</v>
      </c>
      <c r="J2873" t="s">
        <v>156</v>
      </c>
      <c r="K2873" t="s">
        <v>157</v>
      </c>
      <c r="L2873">
        <v>38200.26</v>
      </c>
      <c r="M2873">
        <v>3</v>
      </c>
      <c r="N2873">
        <v>0.1</v>
      </c>
      <c r="O2873">
        <v>5991.21</v>
      </c>
    </row>
    <row r="2874" spans="1:15" x14ac:dyDescent="0.3">
      <c r="A2874" t="s">
        <v>4855</v>
      </c>
      <c r="B2874" t="s">
        <v>2421</v>
      </c>
      <c r="C2874" t="s">
        <v>751</v>
      </c>
      <c r="D2874" t="s">
        <v>50</v>
      </c>
      <c r="E2874" t="s">
        <v>129</v>
      </c>
      <c r="F2874" t="s">
        <v>71</v>
      </c>
      <c r="G2874" t="s">
        <v>179</v>
      </c>
      <c r="H2874" t="s">
        <v>180</v>
      </c>
      <c r="I2874" t="s">
        <v>83</v>
      </c>
      <c r="J2874" t="s">
        <v>379</v>
      </c>
      <c r="K2874" t="s">
        <v>716</v>
      </c>
      <c r="L2874">
        <v>84638.8</v>
      </c>
      <c r="M2874">
        <v>10</v>
      </c>
      <c r="N2874">
        <v>0.1</v>
      </c>
      <c r="O2874">
        <v>29640.42</v>
      </c>
    </row>
    <row r="2875" spans="1:15" x14ac:dyDescent="0.3">
      <c r="A2875" t="s">
        <v>4856</v>
      </c>
      <c r="B2875" t="s">
        <v>2814</v>
      </c>
      <c r="C2875" t="s">
        <v>2415</v>
      </c>
      <c r="D2875" t="s">
        <v>78</v>
      </c>
      <c r="E2875" t="s">
        <v>1111</v>
      </c>
      <c r="F2875" t="s">
        <v>71</v>
      </c>
      <c r="G2875" t="s">
        <v>179</v>
      </c>
      <c r="H2875" t="s">
        <v>180</v>
      </c>
      <c r="I2875" t="s">
        <v>83</v>
      </c>
      <c r="J2875" t="s">
        <v>379</v>
      </c>
      <c r="K2875" t="s">
        <v>380</v>
      </c>
      <c r="L2875">
        <v>14831</v>
      </c>
      <c r="M2875">
        <v>2</v>
      </c>
      <c r="N2875">
        <v>0.2</v>
      </c>
      <c r="O2875">
        <v>4005.14</v>
      </c>
    </row>
    <row r="2876" spans="1:15" x14ac:dyDescent="0.3">
      <c r="A2876" t="s">
        <v>4857</v>
      </c>
      <c r="B2876" t="s">
        <v>4858</v>
      </c>
      <c r="C2876" t="s">
        <v>1164</v>
      </c>
      <c r="D2876" t="s">
        <v>50</v>
      </c>
      <c r="E2876" t="s">
        <v>3614</v>
      </c>
      <c r="F2876" t="s">
        <v>80</v>
      </c>
      <c r="G2876" t="s">
        <v>179</v>
      </c>
      <c r="H2876" t="s">
        <v>180</v>
      </c>
      <c r="I2876" t="s">
        <v>118</v>
      </c>
      <c r="J2876" t="s">
        <v>191</v>
      </c>
      <c r="K2876" t="s">
        <v>290</v>
      </c>
      <c r="L2876">
        <v>8326.02</v>
      </c>
      <c r="M2876">
        <v>2</v>
      </c>
      <c r="N2876">
        <v>0.05</v>
      </c>
      <c r="O2876">
        <v>2735.52</v>
      </c>
    </row>
    <row r="2877" spans="1:15" x14ac:dyDescent="0.3">
      <c r="A2877" t="s">
        <v>4859</v>
      </c>
      <c r="B2877" t="s">
        <v>3929</v>
      </c>
      <c r="C2877" t="s">
        <v>4081</v>
      </c>
      <c r="D2877" t="s">
        <v>50</v>
      </c>
      <c r="E2877" t="s">
        <v>94</v>
      </c>
      <c r="F2877" t="s">
        <v>80</v>
      </c>
      <c r="G2877" t="s">
        <v>81</v>
      </c>
      <c r="H2877" t="s">
        <v>82</v>
      </c>
      <c r="I2877" t="s">
        <v>118</v>
      </c>
      <c r="J2877" t="s">
        <v>119</v>
      </c>
      <c r="K2877" t="s">
        <v>270</v>
      </c>
      <c r="L2877">
        <v>21003.439999999999</v>
      </c>
      <c r="M2877">
        <v>4</v>
      </c>
      <c r="N2877">
        <v>0.25</v>
      </c>
      <c r="O2877">
        <v>4260.2299999999996</v>
      </c>
    </row>
    <row r="2878" spans="1:15" x14ac:dyDescent="0.3">
      <c r="A2878" t="s">
        <v>4860</v>
      </c>
      <c r="B2878" t="s">
        <v>1123</v>
      </c>
      <c r="C2878" t="s">
        <v>1714</v>
      </c>
      <c r="D2878" t="s">
        <v>50</v>
      </c>
      <c r="E2878" t="s">
        <v>458</v>
      </c>
      <c r="F2878" t="s">
        <v>52</v>
      </c>
      <c r="G2878" t="s">
        <v>81</v>
      </c>
      <c r="H2878" t="s">
        <v>82</v>
      </c>
      <c r="I2878" t="s">
        <v>96</v>
      </c>
      <c r="J2878" t="s">
        <v>166</v>
      </c>
      <c r="K2878" t="s">
        <v>762</v>
      </c>
      <c r="L2878">
        <v>31933.45</v>
      </c>
      <c r="M2878">
        <v>5</v>
      </c>
      <c r="N2878">
        <v>0.05</v>
      </c>
      <c r="O2878">
        <v>4847.8</v>
      </c>
    </row>
    <row r="2879" spans="1:15" x14ac:dyDescent="0.3">
      <c r="A2879" t="s">
        <v>4861</v>
      </c>
      <c r="B2879" t="s">
        <v>2252</v>
      </c>
      <c r="C2879" t="s">
        <v>2573</v>
      </c>
      <c r="D2879" t="s">
        <v>78</v>
      </c>
      <c r="E2879" t="s">
        <v>472</v>
      </c>
      <c r="F2879" t="s">
        <v>71</v>
      </c>
      <c r="G2879" t="s">
        <v>72</v>
      </c>
      <c r="H2879" t="s">
        <v>104</v>
      </c>
      <c r="I2879" t="s">
        <v>55</v>
      </c>
      <c r="J2879" t="s">
        <v>65</v>
      </c>
      <c r="K2879" t="s">
        <v>325</v>
      </c>
      <c r="L2879">
        <v>79505.399999999994</v>
      </c>
      <c r="M2879">
        <v>10</v>
      </c>
      <c r="N2879">
        <v>0.05</v>
      </c>
      <c r="O2879">
        <v>22724.39</v>
      </c>
    </row>
    <row r="2880" spans="1:15" x14ac:dyDescent="0.3">
      <c r="A2880" t="s">
        <v>4862</v>
      </c>
      <c r="B2880" t="s">
        <v>3809</v>
      </c>
      <c r="C2880" t="s">
        <v>971</v>
      </c>
      <c r="D2880" t="s">
        <v>102</v>
      </c>
      <c r="E2880" t="s">
        <v>468</v>
      </c>
      <c r="F2880" t="s">
        <v>80</v>
      </c>
      <c r="G2880" t="s">
        <v>179</v>
      </c>
      <c r="H2880" t="s">
        <v>236</v>
      </c>
      <c r="I2880" t="s">
        <v>118</v>
      </c>
      <c r="J2880" t="s">
        <v>191</v>
      </c>
      <c r="K2880" t="s">
        <v>192</v>
      </c>
      <c r="L2880">
        <v>1866.2</v>
      </c>
      <c r="M2880">
        <v>7</v>
      </c>
      <c r="N2880">
        <v>0.2</v>
      </c>
      <c r="O2880">
        <v>541.71</v>
      </c>
    </row>
    <row r="2881" spans="1:15" x14ac:dyDescent="0.3">
      <c r="A2881" t="s">
        <v>4863</v>
      </c>
      <c r="B2881" t="s">
        <v>3395</v>
      </c>
      <c r="C2881" t="s">
        <v>189</v>
      </c>
      <c r="D2881" t="s">
        <v>50</v>
      </c>
      <c r="E2881" t="s">
        <v>269</v>
      </c>
      <c r="F2881" t="s">
        <v>71</v>
      </c>
      <c r="G2881" t="s">
        <v>63</v>
      </c>
      <c r="H2881" t="s">
        <v>64</v>
      </c>
      <c r="I2881" t="s">
        <v>96</v>
      </c>
      <c r="J2881" t="s">
        <v>111</v>
      </c>
      <c r="K2881" t="s">
        <v>112</v>
      </c>
      <c r="L2881">
        <v>38118.22</v>
      </c>
      <c r="M2881">
        <v>7</v>
      </c>
      <c r="N2881">
        <v>0.2</v>
      </c>
      <c r="O2881">
        <v>7381.83</v>
      </c>
    </row>
    <row r="2882" spans="1:15" x14ac:dyDescent="0.3">
      <c r="A2882" t="s">
        <v>4864</v>
      </c>
      <c r="B2882" t="s">
        <v>1069</v>
      </c>
      <c r="C2882" t="s">
        <v>1322</v>
      </c>
      <c r="D2882" t="s">
        <v>78</v>
      </c>
      <c r="E2882" t="s">
        <v>178</v>
      </c>
      <c r="F2882" t="s">
        <v>71</v>
      </c>
      <c r="G2882" t="s">
        <v>81</v>
      </c>
      <c r="H2882" t="s">
        <v>95</v>
      </c>
      <c r="I2882" t="s">
        <v>83</v>
      </c>
      <c r="J2882" t="s">
        <v>379</v>
      </c>
      <c r="K2882" t="s">
        <v>562</v>
      </c>
      <c r="L2882">
        <v>12178.9</v>
      </c>
      <c r="M2882">
        <v>2</v>
      </c>
      <c r="N2882">
        <v>0.1</v>
      </c>
      <c r="O2882">
        <v>4276.26</v>
      </c>
    </row>
    <row r="2883" spans="1:15" x14ac:dyDescent="0.3">
      <c r="A2883" t="s">
        <v>4865</v>
      </c>
      <c r="B2883" t="s">
        <v>2195</v>
      </c>
      <c r="C2883" t="s">
        <v>3198</v>
      </c>
      <c r="D2883" t="s">
        <v>78</v>
      </c>
      <c r="E2883" t="s">
        <v>1617</v>
      </c>
      <c r="F2883" t="s">
        <v>52</v>
      </c>
      <c r="G2883" t="s">
        <v>53</v>
      </c>
      <c r="H2883" t="s">
        <v>54</v>
      </c>
      <c r="I2883" t="s">
        <v>96</v>
      </c>
      <c r="J2883" t="s">
        <v>135</v>
      </c>
      <c r="K2883" t="s">
        <v>275</v>
      </c>
      <c r="L2883">
        <v>124005.6</v>
      </c>
      <c r="M2883">
        <v>9</v>
      </c>
      <c r="N2883">
        <v>0.15</v>
      </c>
      <c r="O2883">
        <v>35450.959999999999</v>
      </c>
    </row>
    <row r="2884" spans="1:15" x14ac:dyDescent="0.3">
      <c r="A2884" t="s">
        <v>4866</v>
      </c>
      <c r="B2884" t="s">
        <v>601</v>
      </c>
      <c r="C2884" t="s">
        <v>602</v>
      </c>
      <c r="D2884" t="s">
        <v>50</v>
      </c>
      <c r="E2884" t="s">
        <v>2053</v>
      </c>
      <c r="F2884" t="s">
        <v>71</v>
      </c>
      <c r="G2884" t="s">
        <v>72</v>
      </c>
      <c r="H2884" t="s">
        <v>346</v>
      </c>
      <c r="I2884" t="s">
        <v>118</v>
      </c>
      <c r="J2884" t="s">
        <v>230</v>
      </c>
      <c r="K2884" t="s">
        <v>231</v>
      </c>
      <c r="L2884">
        <v>13683.88</v>
      </c>
      <c r="M2884">
        <v>7</v>
      </c>
      <c r="N2884">
        <v>0.25</v>
      </c>
      <c r="O2884">
        <v>4070.99</v>
      </c>
    </row>
    <row r="2885" spans="1:15" x14ac:dyDescent="0.3">
      <c r="A2885" t="s">
        <v>4867</v>
      </c>
      <c r="B2885" t="s">
        <v>2929</v>
      </c>
      <c r="C2885" t="s">
        <v>2757</v>
      </c>
      <c r="D2885" t="s">
        <v>61</v>
      </c>
      <c r="E2885" t="s">
        <v>688</v>
      </c>
      <c r="F2885" t="s">
        <v>71</v>
      </c>
      <c r="G2885" t="s">
        <v>81</v>
      </c>
      <c r="H2885" t="s">
        <v>284</v>
      </c>
      <c r="I2885" t="s">
        <v>118</v>
      </c>
      <c r="J2885" t="s">
        <v>230</v>
      </c>
      <c r="K2885" t="s">
        <v>231</v>
      </c>
      <c r="L2885">
        <v>63189.55</v>
      </c>
      <c r="M2885">
        <v>5</v>
      </c>
      <c r="N2885">
        <v>0.25</v>
      </c>
      <c r="O2885">
        <v>11385.18</v>
      </c>
    </row>
    <row r="2886" spans="1:15" x14ac:dyDescent="0.3">
      <c r="A2886" t="s">
        <v>4868</v>
      </c>
      <c r="B2886" t="s">
        <v>1874</v>
      </c>
      <c r="C2886" t="s">
        <v>584</v>
      </c>
      <c r="D2886" t="s">
        <v>78</v>
      </c>
      <c r="E2886" t="s">
        <v>1367</v>
      </c>
      <c r="F2886" t="s">
        <v>80</v>
      </c>
      <c r="G2886" t="s">
        <v>81</v>
      </c>
      <c r="H2886" t="s">
        <v>284</v>
      </c>
      <c r="I2886" t="s">
        <v>55</v>
      </c>
      <c r="J2886" t="s">
        <v>56</v>
      </c>
      <c r="K2886" t="s">
        <v>74</v>
      </c>
      <c r="L2886">
        <v>40031.39</v>
      </c>
      <c r="M2886">
        <v>7</v>
      </c>
      <c r="N2886">
        <v>0.2</v>
      </c>
      <c r="O2886">
        <v>11239.66</v>
      </c>
    </row>
    <row r="2887" spans="1:15" x14ac:dyDescent="0.3">
      <c r="A2887" t="s">
        <v>4869</v>
      </c>
      <c r="B2887" t="s">
        <v>2965</v>
      </c>
      <c r="C2887" t="s">
        <v>3432</v>
      </c>
      <c r="D2887" t="s">
        <v>102</v>
      </c>
      <c r="E2887" t="s">
        <v>1615</v>
      </c>
      <c r="F2887" t="s">
        <v>71</v>
      </c>
      <c r="G2887" t="s">
        <v>53</v>
      </c>
      <c r="H2887" t="s">
        <v>110</v>
      </c>
      <c r="I2887" t="s">
        <v>83</v>
      </c>
      <c r="J2887" t="s">
        <v>379</v>
      </c>
      <c r="K2887" t="s">
        <v>380</v>
      </c>
      <c r="L2887">
        <v>5708.12</v>
      </c>
      <c r="M2887">
        <v>4</v>
      </c>
      <c r="N2887">
        <v>0.05</v>
      </c>
      <c r="O2887">
        <v>1531.9</v>
      </c>
    </row>
    <row r="2888" spans="1:15" x14ac:dyDescent="0.3">
      <c r="A2888" t="s">
        <v>4870</v>
      </c>
      <c r="B2888" t="s">
        <v>2723</v>
      </c>
      <c r="C2888" t="s">
        <v>2523</v>
      </c>
      <c r="D2888" t="s">
        <v>50</v>
      </c>
      <c r="E2888" t="s">
        <v>711</v>
      </c>
      <c r="F2888" t="s">
        <v>80</v>
      </c>
      <c r="G2888" t="s">
        <v>179</v>
      </c>
      <c r="H2888" t="s">
        <v>236</v>
      </c>
      <c r="I2888" t="s">
        <v>118</v>
      </c>
      <c r="J2888" t="s">
        <v>119</v>
      </c>
      <c r="K2888" t="s">
        <v>270</v>
      </c>
      <c r="L2888">
        <v>2582.79</v>
      </c>
      <c r="M2888">
        <v>1</v>
      </c>
      <c r="N2888">
        <v>0.05</v>
      </c>
      <c r="O2888">
        <v>433.06</v>
      </c>
    </row>
    <row r="2889" spans="1:15" x14ac:dyDescent="0.3">
      <c r="A2889" t="s">
        <v>4871</v>
      </c>
      <c r="B2889" t="s">
        <v>315</v>
      </c>
      <c r="C2889" t="s">
        <v>1107</v>
      </c>
      <c r="D2889" t="s">
        <v>102</v>
      </c>
      <c r="E2889" t="s">
        <v>1969</v>
      </c>
      <c r="F2889" t="s">
        <v>80</v>
      </c>
      <c r="G2889" t="s">
        <v>81</v>
      </c>
      <c r="H2889" t="s">
        <v>186</v>
      </c>
      <c r="I2889" t="s">
        <v>83</v>
      </c>
      <c r="J2889" t="s">
        <v>84</v>
      </c>
      <c r="K2889" t="s">
        <v>257</v>
      </c>
      <c r="L2889">
        <v>2176.09</v>
      </c>
      <c r="M2889">
        <v>1</v>
      </c>
      <c r="N2889">
        <v>0.15</v>
      </c>
      <c r="O2889">
        <v>434.42</v>
      </c>
    </row>
    <row r="2890" spans="1:15" x14ac:dyDescent="0.3">
      <c r="A2890" t="s">
        <v>4872</v>
      </c>
      <c r="B2890" t="s">
        <v>868</v>
      </c>
      <c r="C2890" t="s">
        <v>1976</v>
      </c>
      <c r="D2890" t="s">
        <v>78</v>
      </c>
      <c r="E2890" t="s">
        <v>3466</v>
      </c>
      <c r="F2890" t="s">
        <v>71</v>
      </c>
      <c r="G2890" t="s">
        <v>53</v>
      </c>
      <c r="H2890" t="s">
        <v>90</v>
      </c>
      <c r="I2890" t="s">
        <v>55</v>
      </c>
      <c r="J2890" t="s">
        <v>141</v>
      </c>
      <c r="K2890" t="s">
        <v>241</v>
      </c>
      <c r="L2890">
        <v>37580.080000000002</v>
      </c>
      <c r="M2890">
        <v>4</v>
      </c>
      <c r="N2890">
        <v>0</v>
      </c>
      <c r="O2890">
        <v>8051.68</v>
      </c>
    </row>
    <row r="2891" spans="1:15" x14ac:dyDescent="0.3">
      <c r="A2891" t="s">
        <v>4873</v>
      </c>
      <c r="B2891" t="s">
        <v>601</v>
      </c>
      <c r="C2891" t="s">
        <v>1254</v>
      </c>
      <c r="D2891" t="s">
        <v>50</v>
      </c>
      <c r="E2891" t="s">
        <v>1207</v>
      </c>
      <c r="F2891" t="s">
        <v>80</v>
      </c>
      <c r="G2891" t="s">
        <v>63</v>
      </c>
      <c r="H2891" t="s">
        <v>202</v>
      </c>
      <c r="I2891" t="s">
        <v>55</v>
      </c>
      <c r="J2891" t="s">
        <v>56</v>
      </c>
      <c r="K2891" t="s">
        <v>151</v>
      </c>
      <c r="L2891">
        <v>115228.72</v>
      </c>
      <c r="M2891">
        <v>8</v>
      </c>
      <c r="N2891">
        <v>0.1</v>
      </c>
      <c r="O2891">
        <v>29278.9</v>
      </c>
    </row>
    <row r="2892" spans="1:15" x14ac:dyDescent="0.3">
      <c r="A2892" t="s">
        <v>4874</v>
      </c>
      <c r="B2892" t="s">
        <v>686</v>
      </c>
      <c r="C2892" t="s">
        <v>3207</v>
      </c>
      <c r="D2892" t="s">
        <v>61</v>
      </c>
      <c r="E2892" t="s">
        <v>1782</v>
      </c>
      <c r="F2892" t="s">
        <v>52</v>
      </c>
      <c r="G2892" t="s">
        <v>81</v>
      </c>
      <c r="H2892" t="s">
        <v>95</v>
      </c>
      <c r="I2892" t="s">
        <v>55</v>
      </c>
      <c r="J2892" t="s">
        <v>65</v>
      </c>
      <c r="K2892" t="s">
        <v>325</v>
      </c>
      <c r="L2892">
        <v>44707.4</v>
      </c>
      <c r="M2892">
        <v>4</v>
      </c>
      <c r="N2892">
        <v>0.2</v>
      </c>
      <c r="O2892">
        <v>12755.76</v>
      </c>
    </row>
    <row r="2893" spans="1:15" x14ac:dyDescent="0.3">
      <c r="A2893" t="s">
        <v>4875</v>
      </c>
      <c r="B2893" t="s">
        <v>315</v>
      </c>
      <c r="C2893" t="s">
        <v>452</v>
      </c>
      <c r="D2893" t="s">
        <v>50</v>
      </c>
      <c r="E2893" t="s">
        <v>930</v>
      </c>
      <c r="F2893" t="s">
        <v>71</v>
      </c>
      <c r="G2893" t="s">
        <v>63</v>
      </c>
      <c r="H2893" t="s">
        <v>64</v>
      </c>
      <c r="I2893" t="s">
        <v>83</v>
      </c>
      <c r="J2893" t="s">
        <v>156</v>
      </c>
      <c r="K2893" t="s">
        <v>208</v>
      </c>
      <c r="L2893">
        <v>11542.55</v>
      </c>
      <c r="M2893">
        <v>5</v>
      </c>
      <c r="N2893">
        <v>0.1</v>
      </c>
      <c r="O2893">
        <v>3605.41</v>
      </c>
    </row>
    <row r="2894" spans="1:15" x14ac:dyDescent="0.3">
      <c r="A2894" t="s">
        <v>4876</v>
      </c>
      <c r="B2894" t="s">
        <v>1842</v>
      </c>
      <c r="C2894" t="s">
        <v>244</v>
      </c>
      <c r="D2894" t="s">
        <v>61</v>
      </c>
      <c r="E2894" t="s">
        <v>201</v>
      </c>
      <c r="F2894" t="s">
        <v>52</v>
      </c>
      <c r="G2894" t="s">
        <v>72</v>
      </c>
      <c r="H2894" t="s">
        <v>346</v>
      </c>
      <c r="I2894" t="s">
        <v>96</v>
      </c>
      <c r="J2894" t="s">
        <v>166</v>
      </c>
      <c r="K2894" t="s">
        <v>167</v>
      </c>
      <c r="L2894">
        <v>55612.639999999999</v>
      </c>
      <c r="M2894">
        <v>8</v>
      </c>
      <c r="N2894">
        <v>0.1</v>
      </c>
      <c r="O2894">
        <v>14441.06</v>
      </c>
    </row>
    <row r="2895" spans="1:15" x14ac:dyDescent="0.3">
      <c r="A2895" t="s">
        <v>4877</v>
      </c>
      <c r="B2895" t="s">
        <v>1750</v>
      </c>
      <c r="C2895" t="s">
        <v>3799</v>
      </c>
      <c r="D2895" t="s">
        <v>61</v>
      </c>
      <c r="E2895" t="s">
        <v>394</v>
      </c>
      <c r="F2895" t="s">
        <v>80</v>
      </c>
      <c r="G2895" t="s">
        <v>72</v>
      </c>
      <c r="H2895" t="s">
        <v>104</v>
      </c>
      <c r="I2895" t="s">
        <v>55</v>
      </c>
      <c r="J2895" t="s">
        <v>173</v>
      </c>
      <c r="K2895" t="s">
        <v>780</v>
      </c>
      <c r="L2895">
        <v>42960.42</v>
      </c>
      <c r="M2895">
        <v>9</v>
      </c>
      <c r="N2895">
        <v>0</v>
      </c>
      <c r="O2895">
        <v>14743.22</v>
      </c>
    </row>
    <row r="2896" spans="1:15" x14ac:dyDescent="0.3">
      <c r="A2896" t="s">
        <v>4878</v>
      </c>
      <c r="B2896" t="s">
        <v>1332</v>
      </c>
      <c r="C2896" t="s">
        <v>674</v>
      </c>
      <c r="D2896" t="s">
        <v>61</v>
      </c>
      <c r="E2896" t="s">
        <v>265</v>
      </c>
      <c r="F2896" t="s">
        <v>80</v>
      </c>
      <c r="G2896" t="s">
        <v>179</v>
      </c>
      <c r="H2896" t="s">
        <v>236</v>
      </c>
      <c r="I2896" t="s">
        <v>118</v>
      </c>
      <c r="J2896" t="s">
        <v>303</v>
      </c>
      <c r="K2896" t="s">
        <v>304</v>
      </c>
      <c r="L2896">
        <v>35197</v>
      </c>
      <c r="M2896">
        <v>5</v>
      </c>
      <c r="N2896">
        <v>0.25</v>
      </c>
      <c r="O2896">
        <v>6428.81</v>
      </c>
    </row>
    <row r="2897" spans="1:15" x14ac:dyDescent="0.3">
      <c r="A2897" t="s">
        <v>4879</v>
      </c>
      <c r="B2897" t="s">
        <v>755</v>
      </c>
      <c r="C2897" t="s">
        <v>3654</v>
      </c>
      <c r="D2897" t="s">
        <v>61</v>
      </c>
      <c r="E2897" t="s">
        <v>2752</v>
      </c>
      <c r="F2897" t="s">
        <v>80</v>
      </c>
      <c r="G2897" t="s">
        <v>72</v>
      </c>
      <c r="H2897" t="s">
        <v>346</v>
      </c>
      <c r="I2897" t="s">
        <v>96</v>
      </c>
      <c r="J2897" t="s">
        <v>111</v>
      </c>
      <c r="K2897" t="s">
        <v>112</v>
      </c>
      <c r="L2897">
        <v>105831.3</v>
      </c>
      <c r="M2897">
        <v>10</v>
      </c>
      <c r="N2897">
        <v>0.25</v>
      </c>
      <c r="O2897">
        <v>15291.46</v>
      </c>
    </row>
    <row r="2898" spans="1:15" x14ac:dyDescent="0.3">
      <c r="A2898" t="s">
        <v>4880</v>
      </c>
      <c r="B2898" t="s">
        <v>3056</v>
      </c>
      <c r="C2898" t="s">
        <v>579</v>
      </c>
      <c r="D2898" t="s">
        <v>61</v>
      </c>
      <c r="E2898" t="s">
        <v>2201</v>
      </c>
      <c r="F2898" t="s">
        <v>52</v>
      </c>
      <c r="G2898" t="s">
        <v>53</v>
      </c>
      <c r="H2898" t="s">
        <v>54</v>
      </c>
      <c r="I2898" t="s">
        <v>83</v>
      </c>
      <c r="J2898" t="s">
        <v>84</v>
      </c>
      <c r="K2898" t="s">
        <v>257</v>
      </c>
      <c r="L2898">
        <v>9813.7199999999993</v>
      </c>
      <c r="M2898">
        <v>7</v>
      </c>
      <c r="N2898">
        <v>0.15</v>
      </c>
      <c r="O2898">
        <v>1850.41</v>
      </c>
    </row>
    <row r="2899" spans="1:15" x14ac:dyDescent="0.3">
      <c r="A2899" t="s">
        <v>4881</v>
      </c>
      <c r="B2899" t="s">
        <v>1555</v>
      </c>
      <c r="C2899" t="s">
        <v>1525</v>
      </c>
      <c r="D2899" t="s">
        <v>102</v>
      </c>
      <c r="E2899" t="s">
        <v>1952</v>
      </c>
      <c r="F2899" t="s">
        <v>71</v>
      </c>
      <c r="G2899" t="s">
        <v>63</v>
      </c>
      <c r="H2899" t="s">
        <v>202</v>
      </c>
      <c r="I2899" t="s">
        <v>55</v>
      </c>
      <c r="J2899" t="s">
        <v>56</v>
      </c>
      <c r="K2899" t="s">
        <v>57</v>
      </c>
      <c r="L2899">
        <v>78715.91</v>
      </c>
      <c r="M2899">
        <v>7</v>
      </c>
      <c r="N2899">
        <v>0</v>
      </c>
      <c r="O2899">
        <v>14304.48</v>
      </c>
    </row>
    <row r="2900" spans="1:15" x14ac:dyDescent="0.3">
      <c r="A2900" t="s">
        <v>4882</v>
      </c>
      <c r="B2900" t="s">
        <v>1436</v>
      </c>
      <c r="C2900" t="s">
        <v>358</v>
      </c>
      <c r="D2900" t="s">
        <v>78</v>
      </c>
      <c r="E2900" t="s">
        <v>1891</v>
      </c>
      <c r="F2900" t="s">
        <v>52</v>
      </c>
      <c r="G2900" t="s">
        <v>81</v>
      </c>
      <c r="H2900" t="s">
        <v>82</v>
      </c>
      <c r="I2900" t="s">
        <v>118</v>
      </c>
      <c r="J2900" t="s">
        <v>119</v>
      </c>
      <c r="K2900" t="s">
        <v>120</v>
      </c>
      <c r="L2900">
        <v>57208.959999999999</v>
      </c>
      <c r="M2900">
        <v>4</v>
      </c>
      <c r="N2900">
        <v>0.1</v>
      </c>
      <c r="O2900">
        <v>8222.2199999999993</v>
      </c>
    </row>
    <row r="2901" spans="1:15" x14ac:dyDescent="0.3">
      <c r="A2901" t="s">
        <v>4883</v>
      </c>
      <c r="B2901" t="s">
        <v>1692</v>
      </c>
      <c r="C2901" t="s">
        <v>552</v>
      </c>
      <c r="D2901" t="s">
        <v>78</v>
      </c>
      <c r="E2901" t="s">
        <v>240</v>
      </c>
      <c r="F2901" t="s">
        <v>71</v>
      </c>
      <c r="G2901" t="s">
        <v>63</v>
      </c>
      <c r="H2901" t="s">
        <v>202</v>
      </c>
      <c r="I2901" t="s">
        <v>83</v>
      </c>
      <c r="J2901" t="s">
        <v>379</v>
      </c>
      <c r="K2901" t="s">
        <v>380</v>
      </c>
      <c r="L2901">
        <v>30706.76</v>
      </c>
      <c r="M2901">
        <v>4</v>
      </c>
      <c r="N2901">
        <v>0.2</v>
      </c>
      <c r="O2901">
        <v>7498.14</v>
      </c>
    </row>
    <row r="2902" spans="1:15" x14ac:dyDescent="0.3">
      <c r="A2902" t="s">
        <v>4884</v>
      </c>
      <c r="B2902" t="s">
        <v>3824</v>
      </c>
      <c r="C2902" t="s">
        <v>319</v>
      </c>
      <c r="D2902" t="s">
        <v>102</v>
      </c>
      <c r="E2902" t="s">
        <v>527</v>
      </c>
      <c r="F2902" t="s">
        <v>52</v>
      </c>
      <c r="G2902" t="s">
        <v>63</v>
      </c>
      <c r="H2902" t="s">
        <v>172</v>
      </c>
      <c r="I2902" t="s">
        <v>83</v>
      </c>
      <c r="J2902" t="s">
        <v>449</v>
      </c>
      <c r="K2902" t="s">
        <v>775</v>
      </c>
      <c r="L2902">
        <v>97450.74</v>
      </c>
      <c r="M2902">
        <v>9</v>
      </c>
      <c r="N2902">
        <v>0</v>
      </c>
      <c r="O2902">
        <v>38414.07</v>
      </c>
    </row>
    <row r="2903" spans="1:15" x14ac:dyDescent="0.3">
      <c r="A2903" t="s">
        <v>4885</v>
      </c>
      <c r="B2903" t="s">
        <v>1026</v>
      </c>
      <c r="C2903" t="s">
        <v>1863</v>
      </c>
      <c r="D2903" t="s">
        <v>78</v>
      </c>
      <c r="E2903" t="s">
        <v>1955</v>
      </c>
      <c r="F2903" t="s">
        <v>71</v>
      </c>
      <c r="G2903" t="s">
        <v>63</v>
      </c>
      <c r="H2903" t="s">
        <v>213</v>
      </c>
      <c r="I2903" t="s">
        <v>96</v>
      </c>
      <c r="J2903" t="s">
        <v>135</v>
      </c>
      <c r="K2903" t="s">
        <v>275</v>
      </c>
      <c r="L2903">
        <v>9925.6200000000008</v>
      </c>
      <c r="M2903">
        <v>2</v>
      </c>
      <c r="N2903">
        <v>0.1</v>
      </c>
      <c r="O2903">
        <v>2264.14</v>
      </c>
    </row>
    <row r="2904" spans="1:15" x14ac:dyDescent="0.3">
      <c r="A2904" t="s">
        <v>4886</v>
      </c>
      <c r="B2904" t="s">
        <v>1357</v>
      </c>
      <c r="C2904" t="s">
        <v>4844</v>
      </c>
      <c r="D2904" t="s">
        <v>50</v>
      </c>
      <c r="E2904" t="s">
        <v>265</v>
      </c>
      <c r="F2904" t="s">
        <v>71</v>
      </c>
      <c r="G2904" t="s">
        <v>81</v>
      </c>
      <c r="H2904" t="s">
        <v>82</v>
      </c>
      <c r="I2904" t="s">
        <v>55</v>
      </c>
      <c r="J2904" t="s">
        <v>173</v>
      </c>
      <c r="K2904" t="s">
        <v>780</v>
      </c>
      <c r="L2904">
        <v>46918.2</v>
      </c>
      <c r="M2904">
        <v>6</v>
      </c>
      <c r="N2904">
        <v>0.15</v>
      </c>
      <c r="O2904">
        <v>6976.98</v>
      </c>
    </row>
    <row r="2905" spans="1:15" x14ac:dyDescent="0.3">
      <c r="A2905" t="s">
        <v>4887</v>
      </c>
      <c r="B2905" t="s">
        <v>1433</v>
      </c>
      <c r="C2905" t="s">
        <v>1372</v>
      </c>
      <c r="D2905" t="s">
        <v>61</v>
      </c>
      <c r="E2905" t="s">
        <v>637</v>
      </c>
      <c r="F2905" t="s">
        <v>80</v>
      </c>
      <c r="G2905" t="s">
        <v>179</v>
      </c>
      <c r="H2905" t="s">
        <v>236</v>
      </c>
      <c r="I2905" t="s">
        <v>96</v>
      </c>
      <c r="J2905" t="s">
        <v>97</v>
      </c>
      <c r="K2905" t="s">
        <v>416</v>
      </c>
      <c r="L2905">
        <v>28090.560000000001</v>
      </c>
      <c r="M2905">
        <v>3</v>
      </c>
      <c r="N2905">
        <v>0.2</v>
      </c>
      <c r="O2905">
        <v>7874.49</v>
      </c>
    </row>
    <row r="2906" spans="1:15" x14ac:dyDescent="0.3">
      <c r="A2906" t="s">
        <v>4888</v>
      </c>
      <c r="B2906" t="s">
        <v>200</v>
      </c>
      <c r="C2906" t="s">
        <v>737</v>
      </c>
      <c r="D2906" t="s">
        <v>50</v>
      </c>
      <c r="E2906" t="s">
        <v>866</v>
      </c>
      <c r="F2906" t="s">
        <v>80</v>
      </c>
      <c r="G2906" t="s">
        <v>63</v>
      </c>
      <c r="H2906" t="s">
        <v>172</v>
      </c>
      <c r="I2906" t="s">
        <v>118</v>
      </c>
      <c r="J2906" t="s">
        <v>191</v>
      </c>
      <c r="K2906" t="s">
        <v>192</v>
      </c>
      <c r="L2906">
        <v>51987</v>
      </c>
      <c r="M2906">
        <v>4</v>
      </c>
      <c r="N2906">
        <v>0.1</v>
      </c>
      <c r="O2906">
        <v>16309.56</v>
      </c>
    </row>
    <row r="2907" spans="1:15" x14ac:dyDescent="0.3">
      <c r="A2907" t="s">
        <v>4889</v>
      </c>
      <c r="B2907" t="s">
        <v>840</v>
      </c>
      <c r="C2907" t="s">
        <v>942</v>
      </c>
      <c r="D2907" t="s">
        <v>61</v>
      </c>
      <c r="E2907" t="s">
        <v>472</v>
      </c>
      <c r="F2907" t="s">
        <v>71</v>
      </c>
      <c r="G2907" t="s">
        <v>63</v>
      </c>
      <c r="H2907" t="s">
        <v>202</v>
      </c>
      <c r="I2907" t="s">
        <v>96</v>
      </c>
      <c r="J2907" t="s">
        <v>166</v>
      </c>
      <c r="K2907" t="s">
        <v>167</v>
      </c>
      <c r="L2907">
        <v>67836.850000000006</v>
      </c>
      <c r="M2907">
        <v>5</v>
      </c>
      <c r="N2907">
        <v>0.05</v>
      </c>
      <c r="O2907">
        <v>19526.79</v>
      </c>
    </row>
    <row r="2908" spans="1:15" x14ac:dyDescent="0.3">
      <c r="A2908" t="s">
        <v>4890</v>
      </c>
      <c r="B2908" t="s">
        <v>1880</v>
      </c>
      <c r="C2908" t="s">
        <v>69</v>
      </c>
      <c r="D2908" t="s">
        <v>102</v>
      </c>
      <c r="E2908" t="s">
        <v>94</v>
      </c>
      <c r="F2908" t="s">
        <v>52</v>
      </c>
      <c r="G2908" t="s">
        <v>81</v>
      </c>
      <c r="H2908" t="s">
        <v>82</v>
      </c>
      <c r="I2908" t="s">
        <v>118</v>
      </c>
      <c r="J2908" t="s">
        <v>119</v>
      </c>
      <c r="K2908" t="s">
        <v>270</v>
      </c>
      <c r="L2908">
        <v>8000.12</v>
      </c>
      <c r="M2908">
        <v>2</v>
      </c>
      <c r="N2908">
        <v>0.15</v>
      </c>
      <c r="O2908">
        <v>1168.83</v>
      </c>
    </row>
    <row r="2909" spans="1:15" x14ac:dyDescent="0.3">
      <c r="A2909" t="s">
        <v>4891</v>
      </c>
      <c r="B2909" t="s">
        <v>2252</v>
      </c>
      <c r="C2909" t="s">
        <v>774</v>
      </c>
      <c r="D2909" t="s">
        <v>61</v>
      </c>
      <c r="E2909" t="s">
        <v>1212</v>
      </c>
      <c r="F2909" t="s">
        <v>71</v>
      </c>
      <c r="G2909" t="s">
        <v>81</v>
      </c>
      <c r="H2909" t="s">
        <v>82</v>
      </c>
      <c r="I2909" t="s">
        <v>96</v>
      </c>
      <c r="J2909" t="s">
        <v>97</v>
      </c>
      <c r="K2909" t="s">
        <v>181</v>
      </c>
      <c r="L2909">
        <v>93333.59</v>
      </c>
      <c r="M2909">
        <v>7</v>
      </c>
      <c r="N2909">
        <v>0.15</v>
      </c>
      <c r="O2909">
        <v>19749.14</v>
      </c>
    </row>
    <row r="2910" spans="1:15" x14ac:dyDescent="0.3">
      <c r="A2910" t="s">
        <v>4892</v>
      </c>
      <c r="B2910" t="s">
        <v>640</v>
      </c>
      <c r="C2910" t="s">
        <v>636</v>
      </c>
      <c r="D2910" t="s">
        <v>78</v>
      </c>
      <c r="E2910" t="s">
        <v>1036</v>
      </c>
      <c r="F2910" t="s">
        <v>80</v>
      </c>
      <c r="G2910" t="s">
        <v>81</v>
      </c>
      <c r="H2910" t="s">
        <v>186</v>
      </c>
      <c r="I2910" t="s">
        <v>55</v>
      </c>
      <c r="J2910" t="s">
        <v>65</v>
      </c>
      <c r="K2910" t="s">
        <v>325</v>
      </c>
      <c r="L2910">
        <v>22600.52</v>
      </c>
      <c r="M2910">
        <v>4</v>
      </c>
      <c r="N2910">
        <v>0.15</v>
      </c>
      <c r="O2910">
        <v>5280.7</v>
      </c>
    </row>
    <row r="2911" spans="1:15" x14ac:dyDescent="0.3">
      <c r="A2911" t="s">
        <v>4893</v>
      </c>
      <c r="B2911" t="s">
        <v>3395</v>
      </c>
      <c r="C2911" t="s">
        <v>334</v>
      </c>
      <c r="D2911" t="s">
        <v>50</v>
      </c>
      <c r="E2911" t="s">
        <v>1617</v>
      </c>
      <c r="F2911" t="s">
        <v>71</v>
      </c>
      <c r="G2911" t="s">
        <v>53</v>
      </c>
      <c r="H2911" t="s">
        <v>246</v>
      </c>
      <c r="I2911" t="s">
        <v>118</v>
      </c>
      <c r="J2911" t="s">
        <v>303</v>
      </c>
      <c r="K2911" t="s">
        <v>491</v>
      </c>
      <c r="L2911">
        <v>48443.28</v>
      </c>
      <c r="M2911">
        <v>6</v>
      </c>
      <c r="N2911">
        <v>0.25</v>
      </c>
      <c r="O2911">
        <v>7848.47</v>
      </c>
    </row>
    <row r="2912" spans="1:15" x14ac:dyDescent="0.3">
      <c r="A2912" t="s">
        <v>4894</v>
      </c>
      <c r="B2912" t="s">
        <v>674</v>
      </c>
      <c r="C2912" t="s">
        <v>675</v>
      </c>
      <c r="D2912" t="s">
        <v>61</v>
      </c>
      <c r="E2912" t="s">
        <v>308</v>
      </c>
      <c r="F2912" t="s">
        <v>71</v>
      </c>
      <c r="G2912" t="s">
        <v>179</v>
      </c>
      <c r="H2912" t="s">
        <v>180</v>
      </c>
      <c r="I2912" t="s">
        <v>55</v>
      </c>
      <c r="J2912" t="s">
        <v>56</v>
      </c>
      <c r="K2912" t="s">
        <v>57</v>
      </c>
      <c r="L2912">
        <v>93517.92</v>
      </c>
      <c r="M2912">
        <v>9</v>
      </c>
      <c r="N2912">
        <v>0.25</v>
      </c>
      <c r="O2912">
        <v>17615.5</v>
      </c>
    </row>
    <row r="2913" spans="1:15" x14ac:dyDescent="0.3">
      <c r="A2913" t="s">
        <v>4895</v>
      </c>
      <c r="B2913" t="s">
        <v>878</v>
      </c>
      <c r="C2913" t="s">
        <v>251</v>
      </c>
      <c r="D2913" t="s">
        <v>102</v>
      </c>
      <c r="E2913" t="s">
        <v>269</v>
      </c>
      <c r="F2913" t="s">
        <v>80</v>
      </c>
      <c r="G2913" t="s">
        <v>81</v>
      </c>
      <c r="H2913" t="s">
        <v>284</v>
      </c>
      <c r="I2913" t="s">
        <v>96</v>
      </c>
      <c r="J2913" t="s">
        <v>111</v>
      </c>
      <c r="K2913" t="s">
        <v>112</v>
      </c>
      <c r="L2913">
        <v>105255.1</v>
      </c>
      <c r="M2913">
        <v>10</v>
      </c>
      <c r="N2913">
        <v>0.2</v>
      </c>
      <c r="O2913">
        <v>29374.39</v>
      </c>
    </row>
    <row r="2914" spans="1:15" x14ac:dyDescent="0.3">
      <c r="A2914" t="s">
        <v>4896</v>
      </c>
      <c r="B2914" t="s">
        <v>2627</v>
      </c>
      <c r="C2914" t="s">
        <v>2293</v>
      </c>
      <c r="D2914" t="s">
        <v>61</v>
      </c>
      <c r="E2914" t="s">
        <v>1328</v>
      </c>
      <c r="F2914" t="s">
        <v>71</v>
      </c>
      <c r="G2914" t="s">
        <v>53</v>
      </c>
      <c r="H2914" t="s">
        <v>246</v>
      </c>
      <c r="I2914" t="s">
        <v>118</v>
      </c>
      <c r="J2914" t="s">
        <v>119</v>
      </c>
      <c r="K2914" t="s">
        <v>270</v>
      </c>
      <c r="L2914">
        <v>19919.349999999999</v>
      </c>
      <c r="M2914">
        <v>5</v>
      </c>
      <c r="N2914">
        <v>0.2</v>
      </c>
      <c r="O2914">
        <v>2918.23</v>
      </c>
    </row>
    <row r="2915" spans="1:15" x14ac:dyDescent="0.3">
      <c r="A2915" t="s">
        <v>4897</v>
      </c>
      <c r="B2915" t="s">
        <v>1835</v>
      </c>
      <c r="C2915" t="s">
        <v>2877</v>
      </c>
      <c r="D2915" t="s">
        <v>78</v>
      </c>
      <c r="E2915" t="s">
        <v>2662</v>
      </c>
      <c r="F2915" t="s">
        <v>71</v>
      </c>
      <c r="G2915" t="s">
        <v>63</v>
      </c>
      <c r="H2915" t="s">
        <v>202</v>
      </c>
      <c r="I2915" t="s">
        <v>83</v>
      </c>
      <c r="J2915" t="s">
        <v>449</v>
      </c>
      <c r="K2915" t="s">
        <v>775</v>
      </c>
      <c r="L2915">
        <v>22208.2</v>
      </c>
      <c r="M2915">
        <v>7</v>
      </c>
      <c r="N2915">
        <v>0.05</v>
      </c>
      <c r="O2915">
        <v>4688.95</v>
      </c>
    </row>
    <row r="2916" spans="1:15" x14ac:dyDescent="0.3">
      <c r="A2916" t="s">
        <v>4898</v>
      </c>
      <c r="B2916" t="s">
        <v>471</v>
      </c>
      <c r="C2916" t="s">
        <v>2665</v>
      </c>
      <c r="D2916" t="s">
        <v>50</v>
      </c>
      <c r="E2916" t="s">
        <v>1878</v>
      </c>
      <c r="F2916" t="s">
        <v>71</v>
      </c>
      <c r="G2916" t="s">
        <v>72</v>
      </c>
      <c r="H2916" t="s">
        <v>117</v>
      </c>
      <c r="I2916" t="s">
        <v>96</v>
      </c>
      <c r="J2916" t="s">
        <v>166</v>
      </c>
      <c r="K2916" t="s">
        <v>762</v>
      </c>
      <c r="L2916">
        <v>13092.21</v>
      </c>
      <c r="M2916">
        <v>1</v>
      </c>
      <c r="N2916">
        <v>0.2</v>
      </c>
      <c r="O2916">
        <v>3906.47</v>
      </c>
    </row>
    <row r="2917" spans="1:15" x14ac:dyDescent="0.3">
      <c r="A2917" t="s">
        <v>4899</v>
      </c>
      <c r="B2917" t="s">
        <v>610</v>
      </c>
      <c r="C2917" t="s">
        <v>843</v>
      </c>
      <c r="D2917" t="s">
        <v>78</v>
      </c>
      <c r="E2917" t="s">
        <v>1244</v>
      </c>
      <c r="F2917" t="s">
        <v>80</v>
      </c>
      <c r="G2917" t="s">
        <v>53</v>
      </c>
      <c r="H2917" t="s">
        <v>246</v>
      </c>
      <c r="I2917" t="s">
        <v>118</v>
      </c>
      <c r="J2917" t="s">
        <v>303</v>
      </c>
      <c r="K2917" t="s">
        <v>491</v>
      </c>
      <c r="L2917">
        <v>34584.720000000001</v>
      </c>
      <c r="M2917">
        <v>3</v>
      </c>
      <c r="N2917">
        <v>0.2</v>
      </c>
      <c r="O2917">
        <v>8875.11</v>
      </c>
    </row>
    <row r="2918" spans="1:15" x14ac:dyDescent="0.3">
      <c r="A2918" t="s">
        <v>4900</v>
      </c>
      <c r="B2918" t="s">
        <v>4015</v>
      </c>
      <c r="C2918" t="s">
        <v>3446</v>
      </c>
      <c r="D2918" t="s">
        <v>102</v>
      </c>
      <c r="E2918" t="s">
        <v>1551</v>
      </c>
      <c r="F2918" t="s">
        <v>80</v>
      </c>
      <c r="G2918" t="s">
        <v>81</v>
      </c>
      <c r="H2918" t="s">
        <v>95</v>
      </c>
      <c r="I2918" t="s">
        <v>118</v>
      </c>
      <c r="J2918" t="s">
        <v>230</v>
      </c>
      <c r="K2918" t="s">
        <v>231</v>
      </c>
      <c r="L2918">
        <v>88546</v>
      </c>
      <c r="M2918">
        <v>10</v>
      </c>
      <c r="N2918">
        <v>0</v>
      </c>
      <c r="O2918">
        <v>24921.200000000001</v>
      </c>
    </row>
    <row r="2919" spans="1:15" x14ac:dyDescent="0.3">
      <c r="A2919" t="s">
        <v>4901</v>
      </c>
      <c r="B2919" t="s">
        <v>1576</v>
      </c>
      <c r="C2919" t="s">
        <v>617</v>
      </c>
      <c r="D2919" t="s">
        <v>102</v>
      </c>
      <c r="E2919" t="s">
        <v>336</v>
      </c>
      <c r="F2919" t="s">
        <v>52</v>
      </c>
      <c r="G2919" t="s">
        <v>72</v>
      </c>
      <c r="H2919" t="s">
        <v>73</v>
      </c>
      <c r="I2919" t="s">
        <v>83</v>
      </c>
      <c r="J2919" t="s">
        <v>379</v>
      </c>
      <c r="K2919" t="s">
        <v>716</v>
      </c>
      <c r="L2919">
        <v>9921.5</v>
      </c>
      <c r="M2919">
        <v>1</v>
      </c>
      <c r="N2919">
        <v>0.2</v>
      </c>
      <c r="O2919">
        <v>2684.19</v>
      </c>
    </row>
    <row r="2920" spans="1:15" x14ac:dyDescent="0.3">
      <c r="A2920" t="s">
        <v>4902</v>
      </c>
      <c r="B2920" t="s">
        <v>759</v>
      </c>
      <c r="C2920" t="s">
        <v>974</v>
      </c>
      <c r="D2920" t="s">
        <v>50</v>
      </c>
      <c r="E2920" t="s">
        <v>1617</v>
      </c>
      <c r="F2920" t="s">
        <v>71</v>
      </c>
      <c r="G2920" t="s">
        <v>179</v>
      </c>
      <c r="H2920" t="s">
        <v>180</v>
      </c>
      <c r="I2920" t="s">
        <v>96</v>
      </c>
      <c r="J2920" t="s">
        <v>97</v>
      </c>
      <c r="K2920" t="s">
        <v>181</v>
      </c>
      <c r="L2920">
        <v>2517.7399999999998</v>
      </c>
      <c r="M2920">
        <v>1</v>
      </c>
      <c r="N2920">
        <v>0.05</v>
      </c>
      <c r="O2920">
        <v>696.89</v>
      </c>
    </row>
    <row r="2921" spans="1:15" x14ac:dyDescent="0.3">
      <c r="A2921" t="s">
        <v>4903</v>
      </c>
      <c r="B2921" t="s">
        <v>4359</v>
      </c>
      <c r="C2921" t="s">
        <v>3313</v>
      </c>
      <c r="D2921" t="s">
        <v>78</v>
      </c>
      <c r="E2921" t="s">
        <v>1861</v>
      </c>
      <c r="F2921" t="s">
        <v>71</v>
      </c>
      <c r="G2921" t="s">
        <v>63</v>
      </c>
      <c r="H2921" t="s">
        <v>213</v>
      </c>
      <c r="I2921" t="s">
        <v>83</v>
      </c>
      <c r="J2921" t="s">
        <v>449</v>
      </c>
      <c r="K2921" t="s">
        <v>681</v>
      </c>
      <c r="L2921">
        <v>13785.85</v>
      </c>
      <c r="M2921">
        <v>5</v>
      </c>
      <c r="N2921">
        <v>0.25</v>
      </c>
      <c r="O2921">
        <v>2465.56</v>
      </c>
    </row>
    <row r="2922" spans="1:15" x14ac:dyDescent="0.3">
      <c r="A2922" t="s">
        <v>4904</v>
      </c>
      <c r="B2922" t="s">
        <v>3283</v>
      </c>
      <c r="C2922" t="s">
        <v>1928</v>
      </c>
      <c r="D2922" t="s">
        <v>78</v>
      </c>
      <c r="E2922" t="s">
        <v>889</v>
      </c>
      <c r="F2922" t="s">
        <v>71</v>
      </c>
      <c r="G2922" t="s">
        <v>63</v>
      </c>
      <c r="H2922" t="s">
        <v>64</v>
      </c>
      <c r="I2922" t="s">
        <v>118</v>
      </c>
      <c r="J2922" t="s">
        <v>303</v>
      </c>
      <c r="K2922" t="s">
        <v>304</v>
      </c>
      <c r="L2922">
        <v>41809.08</v>
      </c>
      <c r="M2922">
        <v>4</v>
      </c>
      <c r="N2922">
        <v>0.1</v>
      </c>
      <c r="O2922">
        <v>6745.7</v>
      </c>
    </row>
    <row r="2923" spans="1:15" x14ac:dyDescent="0.3">
      <c r="A2923" t="s">
        <v>4905</v>
      </c>
      <c r="B2923" t="s">
        <v>3270</v>
      </c>
      <c r="C2923" t="s">
        <v>1839</v>
      </c>
      <c r="D2923" t="s">
        <v>78</v>
      </c>
      <c r="E2923" t="s">
        <v>1973</v>
      </c>
      <c r="F2923" t="s">
        <v>80</v>
      </c>
      <c r="G2923" t="s">
        <v>81</v>
      </c>
      <c r="H2923" t="s">
        <v>186</v>
      </c>
      <c r="I2923" t="s">
        <v>83</v>
      </c>
      <c r="J2923" t="s">
        <v>449</v>
      </c>
      <c r="K2923" t="s">
        <v>681</v>
      </c>
      <c r="L2923">
        <v>34689.39</v>
      </c>
      <c r="M2923">
        <v>3</v>
      </c>
      <c r="N2923">
        <v>0.2</v>
      </c>
      <c r="O2923">
        <v>5701.19</v>
      </c>
    </row>
    <row r="2924" spans="1:15" x14ac:dyDescent="0.3">
      <c r="A2924" t="s">
        <v>4906</v>
      </c>
      <c r="B2924" t="s">
        <v>2489</v>
      </c>
      <c r="C2924" t="s">
        <v>2855</v>
      </c>
      <c r="D2924" t="s">
        <v>61</v>
      </c>
      <c r="E2924" t="s">
        <v>1030</v>
      </c>
      <c r="F2924" t="s">
        <v>52</v>
      </c>
      <c r="G2924" t="s">
        <v>179</v>
      </c>
      <c r="H2924" t="s">
        <v>236</v>
      </c>
      <c r="I2924" t="s">
        <v>96</v>
      </c>
      <c r="J2924" t="s">
        <v>111</v>
      </c>
      <c r="K2924" t="s">
        <v>112</v>
      </c>
      <c r="L2924">
        <v>21564.400000000001</v>
      </c>
      <c r="M2924">
        <v>4</v>
      </c>
      <c r="N2924">
        <v>0.2</v>
      </c>
      <c r="O2924">
        <v>4101.8999999999996</v>
      </c>
    </row>
    <row r="2925" spans="1:15" x14ac:dyDescent="0.3">
      <c r="A2925" t="s">
        <v>4907</v>
      </c>
      <c r="B2925" t="s">
        <v>836</v>
      </c>
      <c r="C2925" t="s">
        <v>502</v>
      </c>
      <c r="D2925" t="s">
        <v>61</v>
      </c>
      <c r="E2925" t="s">
        <v>540</v>
      </c>
      <c r="F2925" t="s">
        <v>80</v>
      </c>
      <c r="G2925" t="s">
        <v>72</v>
      </c>
      <c r="H2925" t="s">
        <v>346</v>
      </c>
      <c r="I2925" t="s">
        <v>118</v>
      </c>
      <c r="J2925" t="s">
        <v>119</v>
      </c>
      <c r="K2925" t="s">
        <v>197</v>
      </c>
      <c r="L2925">
        <v>29701.14</v>
      </c>
      <c r="M2925">
        <v>6</v>
      </c>
      <c r="N2925">
        <v>0.15</v>
      </c>
      <c r="O2925">
        <v>5778.5</v>
      </c>
    </row>
    <row r="2926" spans="1:15" x14ac:dyDescent="0.3">
      <c r="A2926" t="s">
        <v>4908</v>
      </c>
      <c r="B2926" t="s">
        <v>939</v>
      </c>
      <c r="C2926" t="s">
        <v>4302</v>
      </c>
      <c r="D2926" t="s">
        <v>50</v>
      </c>
      <c r="E2926" t="s">
        <v>129</v>
      </c>
      <c r="F2926" t="s">
        <v>80</v>
      </c>
      <c r="G2926" t="s">
        <v>72</v>
      </c>
      <c r="H2926" t="s">
        <v>117</v>
      </c>
      <c r="I2926" t="s">
        <v>55</v>
      </c>
      <c r="J2926" t="s">
        <v>56</v>
      </c>
      <c r="K2926" t="s">
        <v>151</v>
      </c>
      <c r="L2926">
        <v>78067.570000000007</v>
      </c>
      <c r="M2926">
        <v>7</v>
      </c>
      <c r="N2926">
        <v>0.1</v>
      </c>
      <c r="O2926">
        <v>14927.48</v>
      </c>
    </row>
    <row r="2927" spans="1:15" x14ac:dyDescent="0.3">
      <c r="A2927" t="s">
        <v>4909</v>
      </c>
      <c r="B2927" t="s">
        <v>1917</v>
      </c>
      <c r="C2927" t="s">
        <v>2029</v>
      </c>
      <c r="D2927" t="s">
        <v>50</v>
      </c>
      <c r="E2927" t="s">
        <v>837</v>
      </c>
      <c r="F2927" t="s">
        <v>80</v>
      </c>
      <c r="G2927" t="s">
        <v>81</v>
      </c>
      <c r="H2927" t="s">
        <v>82</v>
      </c>
      <c r="I2927" t="s">
        <v>55</v>
      </c>
      <c r="J2927" t="s">
        <v>56</v>
      </c>
      <c r="K2927" t="s">
        <v>151</v>
      </c>
      <c r="L2927">
        <v>74789.7</v>
      </c>
      <c r="M2927">
        <v>10</v>
      </c>
      <c r="N2927">
        <v>0.1</v>
      </c>
      <c r="O2927">
        <v>22656.14</v>
      </c>
    </row>
    <row r="2928" spans="1:15" x14ac:dyDescent="0.3">
      <c r="A2928" t="s">
        <v>4910</v>
      </c>
      <c r="B2928" t="s">
        <v>1448</v>
      </c>
      <c r="C2928" t="s">
        <v>3037</v>
      </c>
      <c r="D2928" t="s">
        <v>61</v>
      </c>
      <c r="E2928" t="s">
        <v>161</v>
      </c>
      <c r="F2928" t="s">
        <v>80</v>
      </c>
      <c r="G2928" t="s">
        <v>179</v>
      </c>
      <c r="H2928" t="s">
        <v>236</v>
      </c>
      <c r="I2928" t="s">
        <v>96</v>
      </c>
      <c r="J2928" t="s">
        <v>135</v>
      </c>
      <c r="K2928" t="s">
        <v>275</v>
      </c>
      <c r="L2928">
        <v>29761</v>
      </c>
      <c r="M2928">
        <v>5</v>
      </c>
      <c r="N2928">
        <v>0.1</v>
      </c>
      <c r="O2928">
        <v>9091.89</v>
      </c>
    </row>
    <row r="2929" spans="1:15" x14ac:dyDescent="0.3">
      <c r="A2929" t="s">
        <v>4911</v>
      </c>
      <c r="B2929" t="s">
        <v>323</v>
      </c>
      <c r="C2929" t="s">
        <v>267</v>
      </c>
      <c r="D2929" t="s">
        <v>78</v>
      </c>
      <c r="E2929" t="s">
        <v>2277</v>
      </c>
      <c r="F2929" t="s">
        <v>71</v>
      </c>
      <c r="G2929" t="s">
        <v>179</v>
      </c>
      <c r="H2929" t="s">
        <v>236</v>
      </c>
      <c r="I2929" t="s">
        <v>83</v>
      </c>
      <c r="J2929" t="s">
        <v>156</v>
      </c>
      <c r="K2929" t="s">
        <v>285</v>
      </c>
      <c r="L2929">
        <v>134336.4</v>
      </c>
      <c r="M2929">
        <v>10</v>
      </c>
      <c r="N2929">
        <v>0.05</v>
      </c>
      <c r="O2929">
        <v>46063.75</v>
      </c>
    </row>
    <row r="2930" spans="1:15" x14ac:dyDescent="0.3">
      <c r="A2930" t="s">
        <v>4912</v>
      </c>
      <c r="B2930" t="s">
        <v>397</v>
      </c>
      <c r="C2930" t="s">
        <v>398</v>
      </c>
      <c r="D2930" t="s">
        <v>61</v>
      </c>
      <c r="E2930" t="s">
        <v>124</v>
      </c>
      <c r="F2930" t="s">
        <v>80</v>
      </c>
      <c r="G2930" t="s">
        <v>81</v>
      </c>
      <c r="H2930" t="s">
        <v>95</v>
      </c>
      <c r="I2930" t="s">
        <v>55</v>
      </c>
      <c r="J2930" t="s">
        <v>65</v>
      </c>
      <c r="K2930" t="s">
        <v>91</v>
      </c>
      <c r="L2930">
        <v>35956.080000000002</v>
      </c>
      <c r="M2930">
        <v>8</v>
      </c>
      <c r="N2930">
        <v>0.2</v>
      </c>
      <c r="O2930">
        <v>5134.04</v>
      </c>
    </row>
    <row r="2931" spans="1:15" x14ac:dyDescent="0.3">
      <c r="A2931" t="s">
        <v>4913</v>
      </c>
      <c r="B2931" t="s">
        <v>4069</v>
      </c>
      <c r="C2931" t="s">
        <v>1294</v>
      </c>
      <c r="D2931" t="s">
        <v>78</v>
      </c>
      <c r="E2931" t="s">
        <v>94</v>
      </c>
      <c r="F2931" t="s">
        <v>71</v>
      </c>
      <c r="G2931" t="s">
        <v>53</v>
      </c>
      <c r="H2931" t="s">
        <v>54</v>
      </c>
      <c r="I2931" t="s">
        <v>118</v>
      </c>
      <c r="J2931" t="s">
        <v>191</v>
      </c>
      <c r="K2931" t="s">
        <v>829</v>
      </c>
      <c r="L2931">
        <v>3936.98</v>
      </c>
      <c r="M2931">
        <v>1</v>
      </c>
      <c r="N2931">
        <v>0.05</v>
      </c>
      <c r="O2931">
        <v>793.33</v>
      </c>
    </row>
    <row r="2932" spans="1:15" x14ac:dyDescent="0.3">
      <c r="A2932" t="s">
        <v>4914</v>
      </c>
      <c r="B2932" t="s">
        <v>59</v>
      </c>
      <c r="C2932" t="s">
        <v>60</v>
      </c>
      <c r="D2932" t="s">
        <v>102</v>
      </c>
      <c r="E2932" t="s">
        <v>3230</v>
      </c>
      <c r="F2932" t="s">
        <v>52</v>
      </c>
      <c r="G2932" t="s">
        <v>179</v>
      </c>
      <c r="H2932" t="s">
        <v>180</v>
      </c>
      <c r="I2932" t="s">
        <v>118</v>
      </c>
      <c r="J2932" t="s">
        <v>230</v>
      </c>
      <c r="K2932" t="s">
        <v>231</v>
      </c>
      <c r="L2932">
        <v>54986.16</v>
      </c>
      <c r="M2932">
        <v>8</v>
      </c>
      <c r="N2932">
        <v>0.15</v>
      </c>
      <c r="O2932">
        <v>14282.63</v>
      </c>
    </row>
    <row r="2933" spans="1:15" x14ac:dyDescent="0.3">
      <c r="A2933" t="s">
        <v>4915</v>
      </c>
      <c r="B2933" t="s">
        <v>1046</v>
      </c>
      <c r="C2933" t="s">
        <v>1346</v>
      </c>
      <c r="D2933" t="s">
        <v>78</v>
      </c>
      <c r="E2933" t="s">
        <v>844</v>
      </c>
      <c r="F2933" t="s">
        <v>80</v>
      </c>
      <c r="G2933" t="s">
        <v>179</v>
      </c>
      <c r="H2933" t="s">
        <v>180</v>
      </c>
      <c r="I2933" t="s">
        <v>96</v>
      </c>
      <c r="J2933" t="s">
        <v>97</v>
      </c>
      <c r="K2933" t="s">
        <v>181</v>
      </c>
      <c r="L2933">
        <v>23820.92</v>
      </c>
      <c r="M2933">
        <v>4</v>
      </c>
      <c r="N2933">
        <v>0.1</v>
      </c>
      <c r="O2933">
        <v>7476.87</v>
      </c>
    </row>
    <row r="2934" spans="1:15" x14ac:dyDescent="0.3">
      <c r="A2934" t="s">
        <v>4916</v>
      </c>
      <c r="B2934" t="s">
        <v>662</v>
      </c>
      <c r="C2934" t="s">
        <v>2079</v>
      </c>
      <c r="D2934" t="s">
        <v>78</v>
      </c>
      <c r="E2934" t="s">
        <v>140</v>
      </c>
      <c r="F2934" t="s">
        <v>71</v>
      </c>
      <c r="G2934" t="s">
        <v>179</v>
      </c>
      <c r="H2934" t="s">
        <v>236</v>
      </c>
      <c r="I2934" t="s">
        <v>118</v>
      </c>
      <c r="J2934" t="s">
        <v>119</v>
      </c>
      <c r="K2934" t="s">
        <v>120</v>
      </c>
      <c r="L2934">
        <v>7503.32</v>
      </c>
      <c r="M2934">
        <v>4</v>
      </c>
      <c r="N2934">
        <v>0.25</v>
      </c>
      <c r="O2934">
        <v>1389.89</v>
      </c>
    </row>
    <row r="2935" spans="1:15" x14ac:dyDescent="0.3">
      <c r="A2935" t="s">
        <v>4917</v>
      </c>
      <c r="B2935" t="s">
        <v>4918</v>
      </c>
      <c r="C2935" t="s">
        <v>1413</v>
      </c>
      <c r="D2935" t="s">
        <v>78</v>
      </c>
      <c r="E2935" t="s">
        <v>846</v>
      </c>
      <c r="F2935" t="s">
        <v>52</v>
      </c>
      <c r="G2935" t="s">
        <v>63</v>
      </c>
      <c r="H2935" t="s">
        <v>172</v>
      </c>
      <c r="I2935" t="s">
        <v>118</v>
      </c>
      <c r="J2935" t="s">
        <v>303</v>
      </c>
      <c r="K2935" t="s">
        <v>491</v>
      </c>
      <c r="L2935">
        <v>31315.360000000001</v>
      </c>
      <c r="M2935">
        <v>8</v>
      </c>
      <c r="N2935">
        <v>0.15</v>
      </c>
      <c r="O2935">
        <v>7430.61</v>
      </c>
    </row>
    <row r="2936" spans="1:15" x14ac:dyDescent="0.3">
      <c r="A2936" t="s">
        <v>4919</v>
      </c>
      <c r="B2936" t="s">
        <v>389</v>
      </c>
      <c r="C2936" t="s">
        <v>4920</v>
      </c>
      <c r="D2936" t="s">
        <v>61</v>
      </c>
      <c r="E2936" t="s">
        <v>2231</v>
      </c>
      <c r="F2936" t="s">
        <v>52</v>
      </c>
      <c r="G2936" t="s">
        <v>179</v>
      </c>
      <c r="H2936" t="s">
        <v>236</v>
      </c>
      <c r="I2936" t="s">
        <v>96</v>
      </c>
      <c r="J2936" t="s">
        <v>166</v>
      </c>
      <c r="K2936" t="s">
        <v>337</v>
      </c>
      <c r="L2936">
        <v>94895.360000000001</v>
      </c>
      <c r="M2936">
        <v>7</v>
      </c>
      <c r="N2936">
        <v>0</v>
      </c>
      <c r="O2936">
        <v>19324.259999999998</v>
      </c>
    </row>
    <row r="2937" spans="1:15" x14ac:dyDescent="0.3">
      <c r="A2937" t="s">
        <v>4921</v>
      </c>
      <c r="B2937" t="s">
        <v>1153</v>
      </c>
      <c r="C2937" t="s">
        <v>1848</v>
      </c>
      <c r="D2937" t="s">
        <v>102</v>
      </c>
      <c r="E2937" t="s">
        <v>607</v>
      </c>
      <c r="F2937" t="s">
        <v>71</v>
      </c>
      <c r="G2937" t="s">
        <v>179</v>
      </c>
      <c r="H2937" t="s">
        <v>180</v>
      </c>
      <c r="I2937" t="s">
        <v>83</v>
      </c>
      <c r="J2937" t="s">
        <v>156</v>
      </c>
      <c r="K2937" t="s">
        <v>208</v>
      </c>
      <c r="L2937">
        <v>9660.91</v>
      </c>
      <c r="M2937">
        <v>1</v>
      </c>
      <c r="N2937">
        <v>0</v>
      </c>
      <c r="O2937">
        <v>1646.84</v>
      </c>
    </row>
    <row r="2938" spans="1:15" x14ac:dyDescent="0.3">
      <c r="A2938" t="s">
        <v>4922</v>
      </c>
      <c r="B2938" t="s">
        <v>1493</v>
      </c>
      <c r="C2938" t="s">
        <v>1014</v>
      </c>
      <c r="D2938" t="s">
        <v>50</v>
      </c>
      <c r="E2938" t="s">
        <v>1269</v>
      </c>
      <c r="F2938" t="s">
        <v>71</v>
      </c>
      <c r="G2938" t="s">
        <v>81</v>
      </c>
      <c r="H2938" t="s">
        <v>186</v>
      </c>
      <c r="I2938" t="s">
        <v>83</v>
      </c>
      <c r="J2938" t="s">
        <v>379</v>
      </c>
      <c r="K2938" t="s">
        <v>562</v>
      </c>
      <c r="L2938">
        <v>50327.46</v>
      </c>
      <c r="M2938">
        <v>9</v>
      </c>
      <c r="N2938">
        <v>0</v>
      </c>
      <c r="O2938">
        <v>16073.08</v>
      </c>
    </row>
    <row r="2939" spans="1:15" x14ac:dyDescent="0.3">
      <c r="A2939" t="s">
        <v>4923</v>
      </c>
      <c r="B2939" t="s">
        <v>520</v>
      </c>
      <c r="C2939" t="s">
        <v>2235</v>
      </c>
      <c r="D2939" t="s">
        <v>61</v>
      </c>
      <c r="E2939" t="s">
        <v>320</v>
      </c>
      <c r="F2939" t="s">
        <v>52</v>
      </c>
      <c r="G2939" t="s">
        <v>72</v>
      </c>
      <c r="H2939" t="s">
        <v>346</v>
      </c>
      <c r="I2939" t="s">
        <v>83</v>
      </c>
      <c r="J2939" t="s">
        <v>379</v>
      </c>
      <c r="K2939" t="s">
        <v>716</v>
      </c>
      <c r="L2939">
        <v>8966.91</v>
      </c>
      <c r="M2939">
        <v>3</v>
      </c>
      <c r="N2939">
        <v>0.05</v>
      </c>
      <c r="O2939">
        <v>2881.48</v>
      </c>
    </row>
    <row r="2940" spans="1:15" x14ac:dyDescent="0.3">
      <c r="A2940" t="s">
        <v>4924</v>
      </c>
      <c r="B2940" t="s">
        <v>2274</v>
      </c>
      <c r="C2940" t="s">
        <v>163</v>
      </c>
      <c r="D2940" t="s">
        <v>102</v>
      </c>
      <c r="E2940" t="s">
        <v>1047</v>
      </c>
      <c r="F2940" t="s">
        <v>52</v>
      </c>
      <c r="G2940" t="s">
        <v>72</v>
      </c>
      <c r="H2940" t="s">
        <v>104</v>
      </c>
      <c r="I2940" t="s">
        <v>118</v>
      </c>
      <c r="J2940" t="s">
        <v>119</v>
      </c>
      <c r="K2940" t="s">
        <v>197</v>
      </c>
      <c r="L2940">
        <v>101240.8</v>
      </c>
      <c r="M2940">
        <v>10</v>
      </c>
      <c r="N2940">
        <v>0</v>
      </c>
      <c r="O2940">
        <v>26061.360000000001</v>
      </c>
    </row>
    <row r="2941" spans="1:15" x14ac:dyDescent="0.3">
      <c r="A2941" t="s">
        <v>4925</v>
      </c>
      <c r="B2941" t="s">
        <v>2494</v>
      </c>
      <c r="C2941" t="s">
        <v>3809</v>
      </c>
      <c r="D2941" t="s">
        <v>61</v>
      </c>
      <c r="E2941" t="s">
        <v>1931</v>
      </c>
      <c r="F2941" t="s">
        <v>71</v>
      </c>
      <c r="G2941" t="s">
        <v>81</v>
      </c>
      <c r="H2941" t="s">
        <v>186</v>
      </c>
      <c r="I2941" t="s">
        <v>96</v>
      </c>
      <c r="J2941" t="s">
        <v>97</v>
      </c>
      <c r="K2941" t="s">
        <v>416</v>
      </c>
      <c r="L2941">
        <v>61302.879999999997</v>
      </c>
      <c r="M2941">
        <v>8</v>
      </c>
      <c r="N2941">
        <v>0.2</v>
      </c>
      <c r="O2941">
        <v>17823.2</v>
      </c>
    </row>
    <row r="2942" spans="1:15" x14ac:dyDescent="0.3">
      <c r="A2942" t="s">
        <v>4926</v>
      </c>
      <c r="B2942" t="s">
        <v>2702</v>
      </c>
      <c r="C2942" t="s">
        <v>3344</v>
      </c>
      <c r="D2942" t="s">
        <v>102</v>
      </c>
      <c r="E2942" t="s">
        <v>820</v>
      </c>
      <c r="F2942" t="s">
        <v>71</v>
      </c>
      <c r="G2942" t="s">
        <v>53</v>
      </c>
      <c r="H2942" t="s">
        <v>54</v>
      </c>
      <c r="I2942" t="s">
        <v>96</v>
      </c>
      <c r="J2942" t="s">
        <v>166</v>
      </c>
      <c r="K2942" t="s">
        <v>167</v>
      </c>
      <c r="L2942">
        <v>96901.5</v>
      </c>
      <c r="M2942">
        <v>10</v>
      </c>
      <c r="N2942">
        <v>0.2</v>
      </c>
      <c r="O2942">
        <v>16962.900000000001</v>
      </c>
    </row>
    <row r="2943" spans="1:15" x14ac:dyDescent="0.3">
      <c r="A2943" t="s">
        <v>4927</v>
      </c>
      <c r="B2943" t="s">
        <v>555</v>
      </c>
      <c r="C2943" t="s">
        <v>2254</v>
      </c>
      <c r="D2943" t="s">
        <v>102</v>
      </c>
      <c r="E2943" t="s">
        <v>1748</v>
      </c>
      <c r="F2943" t="s">
        <v>80</v>
      </c>
      <c r="G2943" t="s">
        <v>63</v>
      </c>
      <c r="H2943" t="s">
        <v>202</v>
      </c>
      <c r="I2943" t="s">
        <v>118</v>
      </c>
      <c r="J2943" t="s">
        <v>230</v>
      </c>
      <c r="K2943" t="s">
        <v>356</v>
      </c>
      <c r="L2943">
        <v>10354.549999999999</v>
      </c>
      <c r="M2943">
        <v>1</v>
      </c>
      <c r="N2943">
        <v>0.1</v>
      </c>
      <c r="O2943">
        <v>3081.26</v>
      </c>
    </row>
    <row r="2944" spans="1:15" x14ac:dyDescent="0.3">
      <c r="A2944" t="s">
        <v>4928</v>
      </c>
      <c r="B2944" t="s">
        <v>369</v>
      </c>
      <c r="C2944" t="s">
        <v>2993</v>
      </c>
      <c r="D2944" t="s">
        <v>50</v>
      </c>
      <c r="E2944" t="s">
        <v>2137</v>
      </c>
      <c r="F2944" t="s">
        <v>80</v>
      </c>
      <c r="G2944" t="s">
        <v>63</v>
      </c>
      <c r="H2944" t="s">
        <v>172</v>
      </c>
      <c r="I2944" t="s">
        <v>55</v>
      </c>
      <c r="J2944" t="s">
        <v>173</v>
      </c>
      <c r="K2944" t="s">
        <v>203</v>
      </c>
      <c r="L2944">
        <v>74079.039999999994</v>
      </c>
      <c r="M2944">
        <v>8</v>
      </c>
      <c r="N2944">
        <v>0.25</v>
      </c>
      <c r="O2944">
        <v>19696.23</v>
      </c>
    </row>
    <row r="2945" spans="1:15" x14ac:dyDescent="0.3">
      <c r="A2945" t="s">
        <v>4929</v>
      </c>
      <c r="B2945" t="s">
        <v>4061</v>
      </c>
      <c r="C2945" t="s">
        <v>1453</v>
      </c>
      <c r="D2945" t="s">
        <v>78</v>
      </c>
      <c r="E2945" t="s">
        <v>1615</v>
      </c>
      <c r="F2945" t="s">
        <v>80</v>
      </c>
      <c r="G2945" t="s">
        <v>53</v>
      </c>
      <c r="H2945" t="s">
        <v>90</v>
      </c>
      <c r="I2945" t="s">
        <v>118</v>
      </c>
      <c r="J2945" t="s">
        <v>119</v>
      </c>
      <c r="K2945" t="s">
        <v>120</v>
      </c>
      <c r="L2945">
        <v>5121.9799999999996</v>
      </c>
      <c r="M2945">
        <v>1</v>
      </c>
      <c r="N2945">
        <v>0.1</v>
      </c>
      <c r="O2945">
        <v>1070.95</v>
      </c>
    </row>
    <row r="2946" spans="1:15" x14ac:dyDescent="0.3">
      <c r="A2946" t="s">
        <v>4930</v>
      </c>
      <c r="B2946" t="s">
        <v>3339</v>
      </c>
      <c r="C2946" t="s">
        <v>3824</v>
      </c>
      <c r="D2946" t="s">
        <v>102</v>
      </c>
      <c r="E2946" t="s">
        <v>1247</v>
      </c>
      <c r="F2946" t="s">
        <v>71</v>
      </c>
      <c r="G2946" t="s">
        <v>63</v>
      </c>
      <c r="H2946" t="s">
        <v>64</v>
      </c>
      <c r="I2946" t="s">
        <v>83</v>
      </c>
      <c r="J2946" t="s">
        <v>379</v>
      </c>
      <c r="K2946" t="s">
        <v>716</v>
      </c>
      <c r="L2946">
        <v>60314.45</v>
      </c>
      <c r="M2946">
        <v>5</v>
      </c>
      <c r="N2946">
        <v>0.1</v>
      </c>
      <c r="O2946">
        <v>14200.22</v>
      </c>
    </row>
    <row r="2947" spans="1:15" x14ac:dyDescent="0.3">
      <c r="A2947" t="s">
        <v>4931</v>
      </c>
      <c r="B2947" t="s">
        <v>3030</v>
      </c>
      <c r="C2947" t="s">
        <v>3627</v>
      </c>
      <c r="D2947" t="s">
        <v>102</v>
      </c>
      <c r="E2947" t="s">
        <v>1419</v>
      </c>
      <c r="F2947" t="s">
        <v>80</v>
      </c>
      <c r="G2947" t="s">
        <v>179</v>
      </c>
      <c r="H2947" t="s">
        <v>236</v>
      </c>
      <c r="I2947" t="s">
        <v>55</v>
      </c>
      <c r="J2947" t="s">
        <v>56</v>
      </c>
      <c r="K2947" t="s">
        <v>151</v>
      </c>
      <c r="L2947">
        <v>69115.5</v>
      </c>
      <c r="M2947">
        <v>6</v>
      </c>
      <c r="N2947">
        <v>0.25</v>
      </c>
      <c r="O2947">
        <v>13599.08</v>
      </c>
    </row>
    <row r="2948" spans="1:15" x14ac:dyDescent="0.3">
      <c r="A2948" t="s">
        <v>4932</v>
      </c>
      <c r="B2948" t="s">
        <v>1826</v>
      </c>
      <c r="C2948" t="s">
        <v>1601</v>
      </c>
      <c r="D2948" t="s">
        <v>61</v>
      </c>
      <c r="E2948" t="s">
        <v>588</v>
      </c>
      <c r="F2948" t="s">
        <v>80</v>
      </c>
      <c r="G2948" t="s">
        <v>63</v>
      </c>
      <c r="H2948" t="s">
        <v>172</v>
      </c>
      <c r="I2948" t="s">
        <v>96</v>
      </c>
      <c r="J2948" t="s">
        <v>135</v>
      </c>
      <c r="K2948" t="s">
        <v>136</v>
      </c>
      <c r="L2948">
        <v>4151.3999999999996</v>
      </c>
      <c r="M2948">
        <v>6</v>
      </c>
      <c r="N2948">
        <v>0.15</v>
      </c>
      <c r="O2948">
        <v>758</v>
      </c>
    </row>
    <row r="2949" spans="1:15" x14ac:dyDescent="0.3">
      <c r="A2949" t="s">
        <v>4933</v>
      </c>
      <c r="B2949" t="s">
        <v>1411</v>
      </c>
      <c r="C2949" t="s">
        <v>2569</v>
      </c>
      <c r="D2949" t="s">
        <v>50</v>
      </c>
      <c r="E2949" t="s">
        <v>1027</v>
      </c>
      <c r="F2949" t="s">
        <v>71</v>
      </c>
      <c r="G2949" t="s">
        <v>179</v>
      </c>
      <c r="H2949" t="s">
        <v>236</v>
      </c>
      <c r="I2949" t="s">
        <v>96</v>
      </c>
      <c r="J2949" t="s">
        <v>135</v>
      </c>
      <c r="K2949" t="s">
        <v>395</v>
      </c>
      <c r="L2949">
        <v>24341.97</v>
      </c>
      <c r="M2949">
        <v>3</v>
      </c>
      <c r="N2949">
        <v>0.1</v>
      </c>
      <c r="O2949">
        <v>6637.36</v>
      </c>
    </row>
    <row r="2950" spans="1:15" x14ac:dyDescent="0.3">
      <c r="A2950" t="s">
        <v>4934</v>
      </c>
      <c r="B2950" t="s">
        <v>373</v>
      </c>
      <c r="C2950" t="s">
        <v>3395</v>
      </c>
      <c r="D2950" t="s">
        <v>102</v>
      </c>
      <c r="E2950" t="s">
        <v>487</v>
      </c>
      <c r="F2950" t="s">
        <v>71</v>
      </c>
      <c r="G2950" t="s">
        <v>179</v>
      </c>
      <c r="H2950" t="s">
        <v>236</v>
      </c>
      <c r="I2950" t="s">
        <v>83</v>
      </c>
      <c r="J2950" t="s">
        <v>379</v>
      </c>
      <c r="K2950" t="s">
        <v>380</v>
      </c>
      <c r="L2950">
        <v>104484.78</v>
      </c>
      <c r="M2950">
        <v>9</v>
      </c>
      <c r="N2950">
        <v>0</v>
      </c>
      <c r="O2950">
        <v>34250.49</v>
      </c>
    </row>
    <row r="2951" spans="1:15" x14ac:dyDescent="0.3">
      <c r="A2951" t="s">
        <v>4935</v>
      </c>
      <c r="B2951" t="s">
        <v>149</v>
      </c>
      <c r="C2951" t="s">
        <v>1346</v>
      </c>
      <c r="D2951" t="s">
        <v>78</v>
      </c>
      <c r="E2951" t="s">
        <v>1536</v>
      </c>
      <c r="F2951" t="s">
        <v>71</v>
      </c>
      <c r="G2951" t="s">
        <v>81</v>
      </c>
      <c r="H2951" t="s">
        <v>186</v>
      </c>
      <c r="I2951" t="s">
        <v>83</v>
      </c>
      <c r="J2951" t="s">
        <v>449</v>
      </c>
      <c r="K2951" t="s">
        <v>450</v>
      </c>
      <c r="L2951">
        <v>34328.44</v>
      </c>
      <c r="M2951">
        <v>4</v>
      </c>
      <c r="N2951">
        <v>0.2</v>
      </c>
      <c r="O2951">
        <v>8431.2099999999991</v>
      </c>
    </row>
    <row r="2952" spans="1:15" x14ac:dyDescent="0.3">
      <c r="A2952" t="s">
        <v>4936</v>
      </c>
      <c r="B2952" t="s">
        <v>564</v>
      </c>
      <c r="C2952" t="s">
        <v>3741</v>
      </c>
      <c r="D2952" t="s">
        <v>102</v>
      </c>
      <c r="E2952" t="s">
        <v>2446</v>
      </c>
      <c r="F2952" t="s">
        <v>80</v>
      </c>
      <c r="G2952" t="s">
        <v>179</v>
      </c>
      <c r="H2952" t="s">
        <v>180</v>
      </c>
      <c r="I2952" t="s">
        <v>96</v>
      </c>
      <c r="J2952" t="s">
        <v>111</v>
      </c>
      <c r="K2952" t="s">
        <v>112</v>
      </c>
      <c r="L2952">
        <v>20766.96</v>
      </c>
      <c r="M2952">
        <v>8</v>
      </c>
      <c r="N2952">
        <v>0.2</v>
      </c>
      <c r="O2952">
        <v>5006.2299999999996</v>
      </c>
    </row>
    <row r="2953" spans="1:15" x14ac:dyDescent="0.3">
      <c r="A2953" t="s">
        <v>4937</v>
      </c>
      <c r="B2953" t="s">
        <v>2143</v>
      </c>
      <c r="C2953" t="s">
        <v>1750</v>
      </c>
      <c r="D2953" t="s">
        <v>102</v>
      </c>
      <c r="E2953" t="s">
        <v>155</v>
      </c>
      <c r="F2953" t="s">
        <v>71</v>
      </c>
      <c r="G2953" t="s">
        <v>63</v>
      </c>
      <c r="H2953" t="s">
        <v>64</v>
      </c>
      <c r="I2953" t="s">
        <v>118</v>
      </c>
      <c r="J2953" t="s">
        <v>230</v>
      </c>
      <c r="K2953" t="s">
        <v>351</v>
      </c>
      <c r="L2953">
        <v>44312.800000000003</v>
      </c>
      <c r="M2953">
        <v>4</v>
      </c>
      <c r="N2953">
        <v>0.1</v>
      </c>
      <c r="O2953">
        <v>13055.11</v>
      </c>
    </row>
    <row r="2954" spans="1:15" x14ac:dyDescent="0.3">
      <c r="A2954" t="s">
        <v>4938</v>
      </c>
      <c r="B2954" t="s">
        <v>3104</v>
      </c>
      <c r="C2954" t="s">
        <v>984</v>
      </c>
      <c r="D2954" t="s">
        <v>102</v>
      </c>
      <c r="E2954" t="s">
        <v>1036</v>
      </c>
      <c r="F2954" t="s">
        <v>71</v>
      </c>
      <c r="G2954" t="s">
        <v>81</v>
      </c>
      <c r="H2954" t="s">
        <v>95</v>
      </c>
      <c r="I2954" t="s">
        <v>55</v>
      </c>
      <c r="J2954" t="s">
        <v>65</v>
      </c>
      <c r="K2954" t="s">
        <v>325</v>
      </c>
      <c r="L2954">
        <v>88511.4</v>
      </c>
      <c r="M2954">
        <v>9</v>
      </c>
      <c r="N2954">
        <v>0.25</v>
      </c>
      <c r="O2954">
        <v>18219.07</v>
      </c>
    </row>
    <row r="2955" spans="1:15" x14ac:dyDescent="0.3">
      <c r="A2955" t="s">
        <v>4939</v>
      </c>
      <c r="B2955" t="s">
        <v>2789</v>
      </c>
      <c r="C2955" t="s">
        <v>957</v>
      </c>
      <c r="D2955" t="s">
        <v>78</v>
      </c>
      <c r="E2955" t="s">
        <v>3614</v>
      </c>
      <c r="F2955" t="s">
        <v>71</v>
      </c>
      <c r="G2955" t="s">
        <v>53</v>
      </c>
      <c r="H2955" t="s">
        <v>110</v>
      </c>
      <c r="I2955" t="s">
        <v>118</v>
      </c>
      <c r="J2955" t="s">
        <v>119</v>
      </c>
      <c r="K2955" t="s">
        <v>270</v>
      </c>
      <c r="L2955">
        <v>56949.3</v>
      </c>
      <c r="M2955">
        <v>5</v>
      </c>
      <c r="N2955">
        <v>0.15</v>
      </c>
      <c r="O2955">
        <v>11747.34</v>
      </c>
    </row>
    <row r="2956" spans="1:15" x14ac:dyDescent="0.3">
      <c r="A2956" t="s">
        <v>4940</v>
      </c>
      <c r="B2956" t="s">
        <v>1431</v>
      </c>
      <c r="C2956" t="s">
        <v>953</v>
      </c>
      <c r="D2956" t="s">
        <v>50</v>
      </c>
      <c r="E2956" t="s">
        <v>676</v>
      </c>
      <c r="F2956" t="s">
        <v>52</v>
      </c>
      <c r="G2956" t="s">
        <v>81</v>
      </c>
      <c r="H2956" t="s">
        <v>95</v>
      </c>
      <c r="I2956" t="s">
        <v>55</v>
      </c>
      <c r="J2956" t="s">
        <v>141</v>
      </c>
      <c r="K2956" t="s">
        <v>142</v>
      </c>
      <c r="L2956">
        <v>88640.88</v>
      </c>
      <c r="M2956">
        <v>8</v>
      </c>
      <c r="N2956">
        <v>0.1</v>
      </c>
      <c r="O2956">
        <v>20346</v>
      </c>
    </row>
    <row r="2957" spans="1:15" x14ac:dyDescent="0.3">
      <c r="A2957" t="s">
        <v>4941</v>
      </c>
      <c r="B2957" t="s">
        <v>1705</v>
      </c>
      <c r="C2957" t="s">
        <v>3268</v>
      </c>
      <c r="D2957" t="s">
        <v>102</v>
      </c>
      <c r="E2957" t="s">
        <v>1134</v>
      </c>
      <c r="F2957" t="s">
        <v>80</v>
      </c>
      <c r="G2957" t="s">
        <v>81</v>
      </c>
      <c r="H2957" t="s">
        <v>186</v>
      </c>
      <c r="I2957" t="s">
        <v>55</v>
      </c>
      <c r="J2957" t="s">
        <v>173</v>
      </c>
      <c r="K2957" t="s">
        <v>780</v>
      </c>
      <c r="L2957">
        <v>57116.160000000003</v>
      </c>
      <c r="M2957">
        <v>6</v>
      </c>
      <c r="N2957">
        <v>0.15</v>
      </c>
      <c r="O2957">
        <v>18335.25</v>
      </c>
    </row>
    <row r="2958" spans="1:15" x14ac:dyDescent="0.3">
      <c r="A2958" t="s">
        <v>4942</v>
      </c>
      <c r="B2958" t="s">
        <v>1286</v>
      </c>
      <c r="C2958" t="s">
        <v>4943</v>
      </c>
      <c r="D2958" t="s">
        <v>50</v>
      </c>
      <c r="E2958" t="s">
        <v>963</v>
      </c>
      <c r="F2958" t="s">
        <v>80</v>
      </c>
      <c r="G2958" t="s">
        <v>72</v>
      </c>
      <c r="H2958" t="s">
        <v>117</v>
      </c>
      <c r="I2958" t="s">
        <v>55</v>
      </c>
      <c r="J2958" t="s">
        <v>173</v>
      </c>
      <c r="K2958" t="s">
        <v>780</v>
      </c>
      <c r="L2958">
        <v>50217.24</v>
      </c>
      <c r="M2958">
        <v>6</v>
      </c>
      <c r="N2958">
        <v>0</v>
      </c>
      <c r="O2958">
        <v>8173.32</v>
      </c>
    </row>
    <row r="2959" spans="1:15" x14ac:dyDescent="0.3">
      <c r="A2959" t="s">
        <v>4944</v>
      </c>
      <c r="B2959" t="s">
        <v>997</v>
      </c>
      <c r="C2959" t="s">
        <v>2290</v>
      </c>
      <c r="D2959" t="s">
        <v>61</v>
      </c>
      <c r="E2959" t="s">
        <v>134</v>
      </c>
      <c r="F2959" t="s">
        <v>52</v>
      </c>
      <c r="G2959" t="s">
        <v>63</v>
      </c>
      <c r="H2959" t="s">
        <v>213</v>
      </c>
      <c r="I2959" t="s">
        <v>96</v>
      </c>
      <c r="J2959" t="s">
        <v>97</v>
      </c>
      <c r="K2959" t="s">
        <v>416</v>
      </c>
      <c r="L2959">
        <v>47162.3</v>
      </c>
      <c r="M2959">
        <v>5</v>
      </c>
      <c r="N2959">
        <v>0.1</v>
      </c>
      <c r="O2959">
        <v>12340.19</v>
      </c>
    </row>
    <row r="2960" spans="1:15" x14ac:dyDescent="0.3">
      <c r="A2960" t="s">
        <v>4945</v>
      </c>
      <c r="B2960" t="s">
        <v>865</v>
      </c>
      <c r="C2960" t="s">
        <v>3339</v>
      </c>
      <c r="D2960" t="s">
        <v>50</v>
      </c>
      <c r="E2960" t="s">
        <v>316</v>
      </c>
      <c r="F2960" t="s">
        <v>52</v>
      </c>
      <c r="G2960" t="s">
        <v>179</v>
      </c>
      <c r="H2960" t="s">
        <v>180</v>
      </c>
      <c r="I2960" t="s">
        <v>96</v>
      </c>
      <c r="J2960" t="s">
        <v>97</v>
      </c>
      <c r="K2960" t="s">
        <v>181</v>
      </c>
      <c r="L2960">
        <v>39264.75</v>
      </c>
      <c r="M2960">
        <v>3</v>
      </c>
      <c r="N2960">
        <v>0.1</v>
      </c>
      <c r="O2960">
        <v>10929.95</v>
      </c>
    </row>
    <row r="2961" spans="1:15" x14ac:dyDescent="0.3">
      <c r="A2961" t="s">
        <v>4946</v>
      </c>
      <c r="B2961" t="s">
        <v>3375</v>
      </c>
      <c r="C2961" t="s">
        <v>498</v>
      </c>
      <c r="D2961" t="s">
        <v>50</v>
      </c>
      <c r="E2961" t="s">
        <v>2178</v>
      </c>
      <c r="F2961" t="s">
        <v>80</v>
      </c>
      <c r="G2961" t="s">
        <v>53</v>
      </c>
      <c r="H2961" t="s">
        <v>110</v>
      </c>
      <c r="I2961" t="s">
        <v>118</v>
      </c>
      <c r="J2961" t="s">
        <v>191</v>
      </c>
      <c r="K2961" t="s">
        <v>829</v>
      </c>
      <c r="L2961">
        <v>12172.17</v>
      </c>
      <c r="M2961">
        <v>3</v>
      </c>
      <c r="N2961">
        <v>0.25</v>
      </c>
      <c r="O2961">
        <v>2200</v>
      </c>
    </row>
    <row r="2962" spans="1:15" x14ac:dyDescent="0.3">
      <c r="A2962" t="s">
        <v>4947</v>
      </c>
      <c r="B2962" t="s">
        <v>2742</v>
      </c>
      <c r="C2962" t="s">
        <v>464</v>
      </c>
      <c r="D2962" t="s">
        <v>102</v>
      </c>
      <c r="E2962" t="s">
        <v>761</v>
      </c>
      <c r="F2962" t="s">
        <v>80</v>
      </c>
      <c r="G2962" t="s">
        <v>179</v>
      </c>
      <c r="H2962" t="s">
        <v>180</v>
      </c>
      <c r="I2962" t="s">
        <v>55</v>
      </c>
      <c r="J2962" t="s">
        <v>173</v>
      </c>
      <c r="K2962" t="s">
        <v>780</v>
      </c>
      <c r="L2962">
        <v>20000.64</v>
      </c>
      <c r="M2962">
        <v>6</v>
      </c>
      <c r="N2962">
        <v>0.25</v>
      </c>
      <c r="O2962">
        <v>3942.23</v>
      </c>
    </row>
    <row r="2963" spans="1:15" x14ac:dyDescent="0.3">
      <c r="A2963" t="s">
        <v>4948</v>
      </c>
      <c r="B2963" t="s">
        <v>2718</v>
      </c>
      <c r="C2963" t="s">
        <v>310</v>
      </c>
      <c r="D2963" t="s">
        <v>102</v>
      </c>
      <c r="E2963" t="s">
        <v>2085</v>
      </c>
      <c r="F2963" t="s">
        <v>71</v>
      </c>
      <c r="G2963" t="s">
        <v>81</v>
      </c>
      <c r="H2963" t="s">
        <v>95</v>
      </c>
      <c r="I2963" t="s">
        <v>55</v>
      </c>
      <c r="J2963" t="s">
        <v>56</v>
      </c>
      <c r="K2963" t="s">
        <v>57</v>
      </c>
      <c r="L2963">
        <v>7630.08</v>
      </c>
      <c r="M2963">
        <v>8</v>
      </c>
      <c r="N2963">
        <v>0.2</v>
      </c>
      <c r="O2963">
        <v>1675.62</v>
      </c>
    </row>
    <row r="2964" spans="1:15" x14ac:dyDescent="0.3">
      <c r="A2964" t="s">
        <v>4949</v>
      </c>
      <c r="B2964" t="s">
        <v>3917</v>
      </c>
      <c r="C2964" t="s">
        <v>805</v>
      </c>
      <c r="D2964" t="s">
        <v>50</v>
      </c>
      <c r="E2964" t="s">
        <v>779</v>
      </c>
      <c r="F2964" t="s">
        <v>80</v>
      </c>
      <c r="G2964" t="s">
        <v>179</v>
      </c>
      <c r="H2964" t="s">
        <v>180</v>
      </c>
      <c r="I2964" t="s">
        <v>96</v>
      </c>
      <c r="J2964" t="s">
        <v>166</v>
      </c>
      <c r="K2964" t="s">
        <v>762</v>
      </c>
      <c r="L2964">
        <v>15472.62</v>
      </c>
      <c r="M2964">
        <v>9</v>
      </c>
      <c r="N2964">
        <v>0</v>
      </c>
      <c r="O2964">
        <v>5300.06</v>
      </c>
    </row>
    <row r="2965" spans="1:15" x14ac:dyDescent="0.3">
      <c r="A2965" t="s">
        <v>4950</v>
      </c>
      <c r="B2965" t="s">
        <v>1181</v>
      </c>
      <c r="C2965" t="s">
        <v>3183</v>
      </c>
      <c r="D2965" t="s">
        <v>78</v>
      </c>
      <c r="E2965" t="s">
        <v>1380</v>
      </c>
      <c r="F2965" t="s">
        <v>52</v>
      </c>
      <c r="G2965" t="s">
        <v>53</v>
      </c>
      <c r="H2965" t="s">
        <v>54</v>
      </c>
      <c r="I2965" t="s">
        <v>118</v>
      </c>
      <c r="J2965" t="s">
        <v>191</v>
      </c>
      <c r="K2965" t="s">
        <v>192</v>
      </c>
      <c r="L2965">
        <v>27546.82</v>
      </c>
      <c r="M2965">
        <v>7</v>
      </c>
      <c r="N2965">
        <v>0.1</v>
      </c>
      <c r="O2965">
        <v>4168.3</v>
      </c>
    </row>
    <row r="2966" spans="1:15" x14ac:dyDescent="0.3">
      <c r="A2966" t="s">
        <v>4951</v>
      </c>
      <c r="B2966" t="s">
        <v>2092</v>
      </c>
      <c r="C2966" t="s">
        <v>988</v>
      </c>
      <c r="D2966" t="s">
        <v>78</v>
      </c>
      <c r="E2966" t="s">
        <v>3466</v>
      </c>
      <c r="F2966" t="s">
        <v>52</v>
      </c>
      <c r="G2966" t="s">
        <v>53</v>
      </c>
      <c r="H2966" t="s">
        <v>90</v>
      </c>
      <c r="I2966" t="s">
        <v>83</v>
      </c>
      <c r="J2966" t="s">
        <v>379</v>
      </c>
      <c r="K2966" t="s">
        <v>716</v>
      </c>
      <c r="L2966">
        <v>20197.05</v>
      </c>
      <c r="M2966">
        <v>3</v>
      </c>
      <c r="N2966">
        <v>0.2</v>
      </c>
      <c r="O2966">
        <v>4441.01</v>
      </c>
    </row>
    <row r="2967" spans="1:15" x14ac:dyDescent="0.3">
      <c r="A2967" t="s">
        <v>4952</v>
      </c>
      <c r="B2967" t="s">
        <v>2608</v>
      </c>
      <c r="C2967" t="s">
        <v>183</v>
      </c>
      <c r="D2967" t="s">
        <v>61</v>
      </c>
      <c r="E2967" t="s">
        <v>2172</v>
      </c>
      <c r="F2967" t="s">
        <v>71</v>
      </c>
      <c r="G2967" t="s">
        <v>179</v>
      </c>
      <c r="H2967" t="s">
        <v>236</v>
      </c>
      <c r="I2967" t="s">
        <v>96</v>
      </c>
      <c r="J2967" t="s">
        <v>97</v>
      </c>
      <c r="K2967" t="s">
        <v>181</v>
      </c>
      <c r="L2967">
        <v>8419.52</v>
      </c>
      <c r="M2967">
        <v>1</v>
      </c>
      <c r="N2967">
        <v>0.25</v>
      </c>
      <c r="O2967">
        <v>1635.38</v>
      </c>
    </row>
    <row r="2968" spans="1:15" x14ac:dyDescent="0.3">
      <c r="A2968" t="s">
        <v>4953</v>
      </c>
      <c r="B2968" t="s">
        <v>1900</v>
      </c>
      <c r="C2968" t="s">
        <v>1764</v>
      </c>
      <c r="D2968" t="s">
        <v>102</v>
      </c>
      <c r="E2968" t="s">
        <v>1731</v>
      </c>
      <c r="F2968" t="s">
        <v>52</v>
      </c>
      <c r="G2968" t="s">
        <v>53</v>
      </c>
      <c r="H2968" t="s">
        <v>54</v>
      </c>
      <c r="I2968" t="s">
        <v>118</v>
      </c>
      <c r="J2968" t="s">
        <v>119</v>
      </c>
      <c r="K2968" t="s">
        <v>120</v>
      </c>
      <c r="L2968">
        <v>5214.8599999999997</v>
      </c>
      <c r="M2968">
        <v>7</v>
      </c>
      <c r="N2968">
        <v>0.1</v>
      </c>
      <c r="O2968">
        <v>1674.96</v>
      </c>
    </row>
    <row r="2969" spans="1:15" x14ac:dyDescent="0.3">
      <c r="A2969" t="s">
        <v>4954</v>
      </c>
      <c r="B2969" t="s">
        <v>1223</v>
      </c>
      <c r="C2969" t="s">
        <v>2340</v>
      </c>
      <c r="D2969" t="s">
        <v>78</v>
      </c>
      <c r="E2969" t="s">
        <v>355</v>
      </c>
      <c r="F2969" t="s">
        <v>71</v>
      </c>
      <c r="G2969" t="s">
        <v>72</v>
      </c>
      <c r="H2969" t="s">
        <v>117</v>
      </c>
      <c r="I2969" t="s">
        <v>118</v>
      </c>
      <c r="J2969" t="s">
        <v>230</v>
      </c>
      <c r="K2969" t="s">
        <v>356</v>
      </c>
      <c r="L2969">
        <v>17659.560000000001</v>
      </c>
      <c r="M2969">
        <v>6</v>
      </c>
      <c r="N2969">
        <v>0.1</v>
      </c>
      <c r="O2969">
        <v>5229.28</v>
      </c>
    </row>
    <row r="2970" spans="1:15" x14ac:dyDescent="0.3">
      <c r="A2970" t="s">
        <v>4955</v>
      </c>
      <c r="B2970" t="s">
        <v>2508</v>
      </c>
      <c r="C2970" t="s">
        <v>1231</v>
      </c>
      <c r="D2970" t="s">
        <v>61</v>
      </c>
      <c r="E2970" t="s">
        <v>595</v>
      </c>
      <c r="F2970" t="s">
        <v>80</v>
      </c>
      <c r="G2970" t="s">
        <v>179</v>
      </c>
      <c r="H2970" t="s">
        <v>236</v>
      </c>
      <c r="I2970" t="s">
        <v>118</v>
      </c>
      <c r="J2970" t="s">
        <v>230</v>
      </c>
      <c r="K2970" t="s">
        <v>356</v>
      </c>
      <c r="L2970">
        <v>120127.9</v>
      </c>
      <c r="M2970">
        <v>10</v>
      </c>
      <c r="N2970">
        <v>0</v>
      </c>
      <c r="O2970">
        <v>22967.73</v>
      </c>
    </row>
    <row r="2971" spans="1:15" x14ac:dyDescent="0.3">
      <c r="A2971" t="s">
        <v>4956</v>
      </c>
      <c r="B2971" t="s">
        <v>950</v>
      </c>
      <c r="C2971" t="s">
        <v>4957</v>
      </c>
      <c r="D2971" t="s">
        <v>50</v>
      </c>
      <c r="E2971" t="s">
        <v>468</v>
      </c>
      <c r="F2971" t="s">
        <v>80</v>
      </c>
      <c r="G2971" t="s">
        <v>63</v>
      </c>
      <c r="H2971" t="s">
        <v>202</v>
      </c>
      <c r="I2971" t="s">
        <v>83</v>
      </c>
      <c r="J2971" t="s">
        <v>449</v>
      </c>
      <c r="K2971" t="s">
        <v>681</v>
      </c>
      <c r="L2971">
        <v>48786.6</v>
      </c>
      <c r="M2971">
        <v>4</v>
      </c>
      <c r="N2971">
        <v>0.05</v>
      </c>
      <c r="O2971">
        <v>13391.54</v>
      </c>
    </row>
    <row r="2972" spans="1:15" x14ac:dyDescent="0.3">
      <c r="A2972" t="s">
        <v>4958</v>
      </c>
      <c r="B2972" t="s">
        <v>343</v>
      </c>
      <c r="C2972" t="s">
        <v>344</v>
      </c>
      <c r="D2972" t="s">
        <v>78</v>
      </c>
      <c r="E2972" t="s">
        <v>3304</v>
      </c>
      <c r="F2972" t="s">
        <v>52</v>
      </c>
      <c r="G2972" t="s">
        <v>63</v>
      </c>
      <c r="H2972" t="s">
        <v>202</v>
      </c>
      <c r="I2972" t="s">
        <v>55</v>
      </c>
      <c r="J2972" t="s">
        <v>56</v>
      </c>
      <c r="K2972" t="s">
        <v>151</v>
      </c>
      <c r="L2972">
        <v>9605.4</v>
      </c>
      <c r="M2972">
        <v>2</v>
      </c>
      <c r="N2972">
        <v>0.1</v>
      </c>
      <c r="O2972">
        <v>1632.02</v>
      </c>
    </row>
    <row r="2973" spans="1:15" x14ac:dyDescent="0.3">
      <c r="A2973" t="s">
        <v>4959</v>
      </c>
      <c r="B2973" t="s">
        <v>2011</v>
      </c>
      <c r="C2973" t="s">
        <v>2012</v>
      </c>
      <c r="D2973" t="s">
        <v>61</v>
      </c>
      <c r="E2973" t="s">
        <v>499</v>
      </c>
      <c r="F2973" t="s">
        <v>52</v>
      </c>
      <c r="G2973" t="s">
        <v>72</v>
      </c>
      <c r="H2973" t="s">
        <v>104</v>
      </c>
      <c r="I2973" t="s">
        <v>118</v>
      </c>
      <c r="J2973" t="s">
        <v>303</v>
      </c>
      <c r="K2973" t="s">
        <v>491</v>
      </c>
      <c r="L2973">
        <v>31524</v>
      </c>
      <c r="M2973">
        <v>6</v>
      </c>
      <c r="N2973">
        <v>0</v>
      </c>
      <c r="O2973">
        <v>8219.99</v>
      </c>
    </row>
    <row r="2974" spans="1:15" x14ac:dyDescent="0.3">
      <c r="A2974" t="s">
        <v>4960</v>
      </c>
      <c r="B2974" t="s">
        <v>832</v>
      </c>
      <c r="C2974" t="s">
        <v>1452</v>
      </c>
      <c r="D2974" t="s">
        <v>102</v>
      </c>
      <c r="E2974" t="s">
        <v>2467</v>
      </c>
      <c r="F2974" t="s">
        <v>52</v>
      </c>
      <c r="G2974" t="s">
        <v>179</v>
      </c>
      <c r="H2974" t="s">
        <v>236</v>
      </c>
      <c r="I2974" t="s">
        <v>55</v>
      </c>
      <c r="J2974" t="s">
        <v>141</v>
      </c>
      <c r="K2974" t="s">
        <v>978</v>
      </c>
      <c r="L2974">
        <v>25336.98</v>
      </c>
      <c r="M2974">
        <v>2</v>
      </c>
      <c r="N2974">
        <v>0.2</v>
      </c>
      <c r="O2974">
        <v>4727.8100000000004</v>
      </c>
    </row>
    <row r="2975" spans="1:15" x14ac:dyDescent="0.3">
      <c r="A2975" t="s">
        <v>4961</v>
      </c>
      <c r="B2975" t="s">
        <v>2718</v>
      </c>
      <c r="C2975" t="s">
        <v>2463</v>
      </c>
      <c r="D2975" t="s">
        <v>78</v>
      </c>
      <c r="E2975" t="s">
        <v>134</v>
      </c>
      <c r="F2975" t="s">
        <v>71</v>
      </c>
      <c r="G2975" t="s">
        <v>81</v>
      </c>
      <c r="H2975" t="s">
        <v>95</v>
      </c>
      <c r="I2975" t="s">
        <v>96</v>
      </c>
      <c r="J2975" t="s">
        <v>111</v>
      </c>
      <c r="K2975" t="s">
        <v>225</v>
      </c>
      <c r="L2975">
        <v>48895.1</v>
      </c>
      <c r="M2975">
        <v>5</v>
      </c>
      <c r="N2975">
        <v>0.2</v>
      </c>
      <c r="O2975">
        <v>6623.71</v>
      </c>
    </row>
    <row r="2976" spans="1:15" x14ac:dyDescent="0.3">
      <c r="A2976" t="s">
        <v>4962</v>
      </c>
      <c r="B2976" t="s">
        <v>1406</v>
      </c>
      <c r="C2976" t="s">
        <v>973</v>
      </c>
      <c r="D2976" t="s">
        <v>102</v>
      </c>
      <c r="E2976" t="s">
        <v>854</v>
      </c>
      <c r="F2976" t="s">
        <v>52</v>
      </c>
      <c r="G2976" t="s">
        <v>53</v>
      </c>
      <c r="H2976" t="s">
        <v>246</v>
      </c>
      <c r="I2976" t="s">
        <v>83</v>
      </c>
      <c r="J2976" t="s">
        <v>156</v>
      </c>
      <c r="K2976" t="s">
        <v>285</v>
      </c>
      <c r="L2976">
        <v>10445.540000000001</v>
      </c>
      <c r="M2976">
        <v>1</v>
      </c>
      <c r="N2976">
        <v>0.05</v>
      </c>
      <c r="O2976">
        <v>2340.46</v>
      </c>
    </row>
    <row r="2977" spans="1:15" x14ac:dyDescent="0.3">
      <c r="A2977" t="s">
        <v>4963</v>
      </c>
      <c r="B2977" t="s">
        <v>1322</v>
      </c>
      <c r="C2977" t="s">
        <v>2704</v>
      </c>
      <c r="D2977" t="s">
        <v>50</v>
      </c>
      <c r="E2977" t="s">
        <v>454</v>
      </c>
      <c r="F2977" t="s">
        <v>71</v>
      </c>
      <c r="G2977" t="s">
        <v>63</v>
      </c>
      <c r="H2977" t="s">
        <v>172</v>
      </c>
      <c r="I2977" t="s">
        <v>96</v>
      </c>
      <c r="J2977" t="s">
        <v>135</v>
      </c>
      <c r="K2977" t="s">
        <v>395</v>
      </c>
      <c r="L2977">
        <v>39601.050000000003</v>
      </c>
      <c r="M2977">
        <v>3</v>
      </c>
      <c r="N2977">
        <v>0.05</v>
      </c>
      <c r="O2977">
        <v>10827.09</v>
      </c>
    </row>
    <row r="2978" spans="1:15" x14ac:dyDescent="0.3">
      <c r="A2978" t="s">
        <v>4964</v>
      </c>
      <c r="B2978" t="s">
        <v>745</v>
      </c>
      <c r="C2978" t="s">
        <v>3070</v>
      </c>
      <c r="D2978" t="s">
        <v>78</v>
      </c>
      <c r="E2978" t="s">
        <v>2450</v>
      </c>
      <c r="F2978" t="s">
        <v>71</v>
      </c>
      <c r="G2978" t="s">
        <v>179</v>
      </c>
      <c r="H2978" t="s">
        <v>180</v>
      </c>
      <c r="I2978" t="s">
        <v>118</v>
      </c>
      <c r="J2978" t="s">
        <v>119</v>
      </c>
      <c r="K2978" t="s">
        <v>270</v>
      </c>
      <c r="L2978">
        <v>77395.600000000006</v>
      </c>
      <c r="M2978">
        <v>8</v>
      </c>
      <c r="N2978">
        <v>0.15</v>
      </c>
      <c r="O2978">
        <v>13937.43</v>
      </c>
    </row>
    <row r="2979" spans="1:15" x14ac:dyDescent="0.3">
      <c r="A2979" t="s">
        <v>4965</v>
      </c>
      <c r="B2979" t="s">
        <v>2842</v>
      </c>
      <c r="C2979" t="s">
        <v>767</v>
      </c>
      <c r="D2979" t="s">
        <v>61</v>
      </c>
      <c r="E2979" t="s">
        <v>1952</v>
      </c>
      <c r="F2979" t="s">
        <v>71</v>
      </c>
      <c r="G2979" t="s">
        <v>179</v>
      </c>
      <c r="H2979" t="s">
        <v>180</v>
      </c>
      <c r="I2979" t="s">
        <v>55</v>
      </c>
      <c r="J2979" t="s">
        <v>65</v>
      </c>
      <c r="K2979" t="s">
        <v>66</v>
      </c>
      <c r="L2979">
        <v>42634.8</v>
      </c>
      <c r="M2979">
        <v>8</v>
      </c>
      <c r="N2979">
        <v>0.15</v>
      </c>
      <c r="O2979">
        <v>13073.58</v>
      </c>
    </row>
    <row r="2980" spans="1:15" x14ac:dyDescent="0.3">
      <c r="A2980" t="s">
        <v>4966</v>
      </c>
      <c r="B2980" t="s">
        <v>512</v>
      </c>
      <c r="C2980" t="s">
        <v>2627</v>
      </c>
      <c r="D2980" t="s">
        <v>78</v>
      </c>
      <c r="E2980" t="s">
        <v>734</v>
      </c>
      <c r="F2980" t="s">
        <v>80</v>
      </c>
      <c r="G2980" t="s">
        <v>72</v>
      </c>
      <c r="H2980" t="s">
        <v>104</v>
      </c>
      <c r="I2980" t="s">
        <v>96</v>
      </c>
      <c r="J2980" t="s">
        <v>166</v>
      </c>
      <c r="K2980" t="s">
        <v>337</v>
      </c>
      <c r="L2980">
        <v>29670.39</v>
      </c>
      <c r="M2980">
        <v>9</v>
      </c>
      <c r="N2980">
        <v>0.05</v>
      </c>
      <c r="O2980">
        <v>11051.02</v>
      </c>
    </row>
    <row r="2981" spans="1:15" x14ac:dyDescent="0.3">
      <c r="A2981" t="s">
        <v>4967</v>
      </c>
      <c r="B2981" t="s">
        <v>3281</v>
      </c>
      <c r="C2981" t="s">
        <v>1567</v>
      </c>
      <c r="D2981" t="s">
        <v>50</v>
      </c>
      <c r="E2981" t="s">
        <v>1001</v>
      </c>
      <c r="F2981" t="s">
        <v>71</v>
      </c>
      <c r="G2981" t="s">
        <v>63</v>
      </c>
      <c r="H2981" t="s">
        <v>213</v>
      </c>
      <c r="I2981" t="s">
        <v>118</v>
      </c>
      <c r="J2981" t="s">
        <v>303</v>
      </c>
      <c r="K2981" t="s">
        <v>491</v>
      </c>
      <c r="L2981">
        <v>13744.06</v>
      </c>
      <c r="M2981">
        <v>1</v>
      </c>
      <c r="N2981">
        <v>0.2</v>
      </c>
      <c r="O2981">
        <v>2527.29</v>
      </c>
    </row>
    <row r="2982" spans="1:15" x14ac:dyDescent="0.3">
      <c r="A2982" t="s">
        <v>4968</v>
      </c>
      <c r="B2982" t="s">
        <v>2413</v>
      </c>
      <c r="C2982" t="s">
        <v>268</v>
      </c>
      <c r="D2982" t="s">
        <v>61</v>
      </c>
      <c r="E2982" t="s">
        <v>696</v>
      </c>
      <c r="F2982" t="s">
        <v>80</v>
      </c>
      <c r="G2982" t="s">
        <v>81</v>
      </c>
      <c r="H2982" t="s">
        <v>82</v>
      </c>
      <c r="I2982" t="s">
        <v>55</v>
      </c>
      <c r="J2982" t="s">
        <v>56</v>
      </c>
      <c r="K2982" t="s">
        <v>151</v>
      </c>
      <c r="L2982">
        <v>41000.75</v>
      </c>
      <c r="M2982">
        <v>5</v>
      </c>
      <c r="N2982">
        <v>0</v>
      </c>
      <c r="O2982">
        <v>14785.7</v>
      </c>
    </row>
    <row r="2983" spans="1:15" x14ac:dyDescent="0.3">
      <c r="A2983" t="s">
        <v>4969</v>
      </c>
      <c r="B2983" t="s">
        <v>720</v>
      </c>
      <c r="C2983" t="s">
        <v>2407</v>
      </c>
      <c r="D2983" t="s">
        <v>50</v>
      </c>
      <c r="E2983" t="s">
        <v>1931</v>
      </c>
      <c r="F2983" t="s">
        <v>52</v>
      </c>
      <c r="G2983" t="s">
        <v>179</v>
      </c>
      <c r="H2983" t="s">
        <v>236</v>
      </c>
      <c r="I2983" t="s">
        <v>83</v>
      </c>
      <c r="J2983" t="s">
        <v>449</v>
      </c>
      <c r="K2983" t="s">
        <v>775</v>
      </c>
      <c r="L2983">
        <v>25711.56</v>
      </c>
      <c r="M2983">
        <v>6</v>
      </c>
      <c r="N2983">
        <v>0.25</v>
      </c>
      <c r="O2983">
        <v>3403.11</v>
      </c>
    </row>
    <row r="2984" spans="1:15" x14ac:dyDescent="0.3">
      <c r="A2984" t="s">
        <v>4970</v>
      </c>
      <c r="B2984" t="s">
        <v>1458</v>
      </c>
      <c r="C2984" t="s">
        <v>3519</v>
      </c>
      <c r="D2984" t="s">
        <v>50</v>
      </c>
      <c r="E2984" t="s">
        <v>2698</v>
      </c>
      <c r="F2984" t="s">
        <v>52</v>
      </c>
      <c r="G2984" t="s">
        <v>72</v>
      </c>
      <c r="H2984" t="s">
        <v>117</v>
      </c>
      <c r="I2984" t="s">
        <v>118</v>
      </c>
      <c r="J2984" t="s">
        <v>191</v>
      </c>
      <c r="K2984" t="s">
        <v>192</v>
      </c>
      <c r="L2984">
        <v>81679.64</v>
      </c>
      <c r="M2984">
        <v>7</v>
      </c>
      <c r="N2984">
        <v>0</v>
      </c>
      <c r="O2984">
        <v>22459.69</v>
      </c>
    </row>
    <row r="2985" spans="1:15" x14ac:dyDescent="0.3">
      <c r="A2985" t="s">
        <v>4971</v>
      </c>
      <c r="B2985" t="s">
        <v>1577</v>
      </c>
      <c r="C2985" t="s">
        <v>330</v>
      </c>
      <c r="D2985" t="s">
        <v>102</v>
      </c>
      <c r="E2985" t="s">
        <v>1759</v>
      </c>
      <c r="F2985" t="s">
        <v>71</v>
      </c>
      <c r="G2985" t="s">
        <v>63</v>
      </c>
      <c r="H2985" t="s">
        <v>213</v>
      </c>
      <c r="I2985" t="s">
        <v>83</v>
      </c>
      <c r="J2985" t="s">
        <v>379</v>
      </c>
      <c r="K2985" t="s">
        <v>380</v>
      </c>
      <c r="L2985">
        <v>36552.42</v>
      </c>
      <c r="M2985">
        <v>3</v>
      </c>
      <c r="N2985">
        <v>0.1</v>
      </c>
      <c r="O2985">
        <v>6062.75</v>
      </c>
    </row>
    <row r="2986" spans="1:15" x14ac:dyDescent="0.3">
      <c r="A2986" t="s">
        <v>4972</v>
      </c>
      <c r="B2986" t="s">
        <v>1694</v>
      </c>
      <c r="C2986" t="s">
        <v>933</v>
      </c>
      <c r="D2986" t="s">
        <v>61</v>
      </c>
      <c r="E2986" t="s">
        <v>850</v>
      </c>
      <c r="F2986" t="s">
        <v>52</v>
      </c>
      <c r="G2986" t="s">
        <v>179</v>
      </c>
      <c r="H2986" t="s">
        <v>180</v>
      </c>
      <c r="I2986" t="s">
        <v>96</v>
      </c>
      <c r="J2986" t="s">
        <v>111</v>
      </c>
      <c r="K2986" t="s">
        <v>328</v>
      </c>
      <c r="L2986">
        <v>5028.3599999999997</v>
      </c>
      <c r="M2986">
        <v>6</v>
      </c>
      <c r="N2986">
        <v>0.15</v>
      </c>
      <c r="O2986">
        <v>1575.68</v>
      </c>
    </row>
    <row r="2987" spans="1:15" x14ac:dyDescent="0.3">
      <c r="A2987" t="s">
        <v>4973</v>
      </c>
      <c r="B2987" t="s">
        <v>339</v>
      </c>
      <c r="C2987" t="s">
        <v>340</v>
      </c>
      <c r="D2987" t="s">
        <v>78</v>
      </c>
      <c r="E2987" t="s">
        <v>2001</v>
      </c>
      <c r="F2987" t="s">
        <v>71</v>
      </c>
      <c r="G2987" t="s">
        <v>63</v>
      </c>
      <c r="H2987" t="s">
        <v>202</v>
      </c>
      <c r="I2987" t="s">
        <v>55</v>
      </c>
      <c r="J2987" t="s">
        <v>56</v>
      </c>
      <c r="K2987" t="s">
        <v>57</v>
      </c>
      <c r="L2987">
        <v>132872.70000000001</v>
      </c>
      <c r="M2987">
        <v>10</v>
      </c>
      <c r="N2987">
        <v>0</v>
      </c>
      <c r="O2987">
        <v>51914.35</v>
      </c>
    </row>
    <row r="2988" spans="1:15" x14ac:dyDescent="0.3">
      <c r="A2988" t="s">
        <v>4974</v>
      </c>
      <c r="B2988" t="s">
        <v>1745</v>
      </c>
      <c r="C2988" t="s">
        <v>2833</v>
      </c>
      <c r="D2988" t="s">
        <v>78</v>
      </c>
      <c r="E2988" t="s">
        <v>990</v>
      </c>
      <c r="F2988" t="s">
        <v>80</v>
      </c>
      <c r="G2988" t="s">
        <v>63</v>
      </c>
      <c r="H2988" t="s">
        <v>202</v>
      </c>
      <c r="I2988" t="s">
        <v>118</v>
      </c>
      <c r="J2988" t="s">
        <v>191</v>
      </c>
      <c r="K2988" t="s">
        <v>290</v>
      </c>
      <c r="L2988">
        <v>25589.88</v>
      </c>
      <c r="M2988">
        <v>4</v>
      </c>
      <c r="N2988">
        <v>0</v>
      </c>
      <c r="O2988">
        <v>5355.96</v>
      </c>
    </row>
    <row r="2989" spans="1:15" x14ac:dyDescent="0.3">
      <c r="A2989" t="s">
        <v>4975</v>
      </c>
      <c r="B2989" t="s">
        <v>2305</v>
      </c>
      <c r="C2989" t="s">
        <v>1104</v>
      </c>
      <c r="D2989" t="s">
        <v>61</v>
      </c>
      <c r="E2989" t="s">
        <v>707</v>
      </c>
      <c r="F2989" t="s">
        <v>52</v>
      </c>
      <c r="G2989" t="s">
        <v>63</v>
      </c>
      <c r="H2989" t="s">
        <v>172</v>
      </c>
      <c r="I2989" t="s">
        <v>96</v>
      </c>
      <c r="J2989" t="s">
        <v>135</v>
      </c>
      <c r="K2989" t="s">
        <v>395</v>
      </c>
      <c r="L2989">
        <v>93162.33</v>
      </c>
      <c r="M2989">
        <v>9</v>
      </c>
      <c r="N2989">
        <v>0.15</v>
      </c>
      <c r="O2989">
        <v>30036.85</v>
      </c>
    </row>
    <row r="2990" spans="1:15" x14ac:dyDescent="0.3">
      <c r="A2990" t="s">
        <v>4976</v>
      </c>
      <c r="B2990" t="s">
        <v>220</v>
      </c>
      <c r="C2990" t="s">
        <v>4211</v>
      </c>
      <c r="D2990" t="s">
        <v>61</v>
      </c>
      <c r="E2990" t="s">
        <v>1239</v>
      </c>
      <c r="F2990" t="s">
        <v>52</v>
      </c>
      <c r="G2990" t="s">
        <v>179</v>
      </c>
      <c r="H2990" t="s">
        <v>180</v>
      </c>
      <c r="I2990" t="s">
        <v>83</v>
      </c>
      <c r="J2990" t="s">
        <v>449</v>
      </c>
      <c r="K2990" t="s">
        <v>775</v>
      </c>
      <c r="L2990">
        <v>76282.080000000002</v>
      </c>
      <c r="M2990">
        <v>6</v>
      </c>
      <c r="N2990">
        <v>0.25</v>
      </c>
      <c r="O2990">
        <v>13373.74</v>
      </c>
    </row>
    <row r="2991" spans="1:15" x14ac:dyDescent="0.3">
      <c r="A2991" t="s">
        <v>4977</v>
      </c>
      <c r="B2991" t="s">
        <v>1913</v>
      </c>
      <c r="C2991" t="s">
        <v>1326</v>
      </c>
      <c r="D2991" t="s">
        <v>50</v>
      </c>
      <c r="E2991" t="s">
        <v>779</v>
      </c>
      <c r="F2991" t="s">
        <v>80</v>
      </c>
      <c r="G2991" t="s">
        <v>53</v>
      </c>
      <c r="H2991" t="s">
        <v>90</v>
      </c>
      <c r="I2991" t="s">
        <v>96</v>
      </c>
      <c r="J2991" t="s">
        <v>97</v>
      </c>
      <c r="K2991" t="s">
        <v>416</v>
      </c>
      <c r="L2991">
        <v>80481.78</v>
      </c>
      <c r="M2991">
        <v>6</v>
      </c>
      <c r="N2991">
        <v>0.15</v>
      </c>
      <c r="O2991">
        <v>16697.03</v>
      </c>
    </row>
    <row r="2992" spans="1:15" x14ac:dyDescent="0.3">
      <c r="A2992" t="s">
        <v>4978</v>
      </c>
      <c r="B2992" t="s">
        <v>273</v>
      </c>
      <c r="C2992" t="s">
        <v>1214</v>
      </c>
      <c r="D2992" t="s">
        <v>61</v>
      </c>
      <c r="E2992" t="s">
        <v>1536</v>
      </c>
      <c r="F2992" t="s">
        <v>52</v>
      </c>
      <c r="G2992" t="s">
        <v>63</v>
      </c>
      <c r="H2992" t="s">
        <v>172</v>
      </c>
      <c r="I2992" t="s">
        <v>55</v>
      </c>
      <c r="J2992" t="s">
        <v>141</v>
      </c>
      <c r="K2992" t="s">
        <v>142</v>
      </c>
      <c r="L2992">
        <v>27064.799999999999</v>
      </c>
      <c r="M2992">
        <v>3</v>
      </c>
      <c r="N2992">
        <v>0.05</v>
      </c>
      <c r="O2992">
        <v>9173.11</v>
      </c>
    </row>
    <row r="2993" spans="1:15" x14ac:dyDescent="0.3">
      <c r="A2993" t="s">
        <v>4979</v>
      </c>
      <c r="B2993" t="s">
        <v>852</v>
      </c>
      <c r="C2993" t="s">
        <v>853</v>
      </c>
      <c r="D2993" t="s">
        <v>61</v>
      </c>
      <c r="E2993" t="s">
        <v>1485</v>
      </c>
      <c r="F2993" t="s">
        <v>52</v>
      </c>
      <c r="G2993" t="s">
        <v>81</v>
      </c>
      <c r="H2993" t="s">
        <v>95</v>
      </c>
      <c r="I2993" t="s">
        <v>83</v>
      </c>
      <c r="J2993" t="s">
        <v>84</v>
      </c>
      <c r="K2993" t="s">
        <v>105</v>
      </c>
      <c r="L2993">
        <v>27097.74</v>
      </c>
      <c r="M2993">
        <v>6</v>
      </c>
      <c r="N2993">
        <v>0.25</v>
      </c>
      <c r="O2993">
        <v>7695.84</v>
      </c>
    </row>
    <row r="2994" spans="1:15" x14ac:dyDescent="0.3">
      <c r="A2994" t="s">
        <v>4980</v>
      </c>
      <c r="B2994" t="s">
        <v>1658</v>
      </c>
      <c r="C2994" t="s">
        <v>678</v>
      </c>
      <c r="D2994" t="s">
        <v>78</v>
      </c>
      <c r="E2994" t="s">
        <v>1195</v>
      </c>
      <c r="F2994" t="s">
        <v>71</v>
      </c>
      <c r="G2994" t="s">
        <v>63</v>
      </c>
      <c r="H2994" t="s">
        <v>213</v>
      </c>
      <c r="I2994" t="s">
        <v>55</v>
      </c>
      <c r="J2994" t="s">
        <v>56</v>
      </c>
      <c r="K2994" t="s">
        <v>74</v>
      </c>
      <c r="L2994">
        <v>27707.5</v>
      </c>
      <c r="M2994">
        <v>10</v>
      </c>
      <c r="N2994">
        <v>0.1</v>
      </c>
      <c r="O2994">
        <v>5277.11</v>
      </c>
    </row>
    <row r="2995" spans="1:15" x14ac:dyDescent="0.3">
      <c r="A2995" t="s">
        <v>4981</v>
      </c>
      <c r="B2995" t="s">
        <v>322</v>
      </c>
      <c r="C2995" t="s">
        <v>3860</v>
      </c>
      <c r="D2995" t="s">
        <v>102</v>
      </c>
      <c r="E2995" t="s">
        <v>2530</v>
      </c>
      <c r="F2995" t="s">
        <v>52</v>
      </c>
      <c r="G2995" t="s">
        <v>63</v>
      </c>
      <c r="H2995" t="s">
        <v>64</v>
      </c>
      <c r="I2995" t="s">
        <v>118</v>
      </c>
      <c r="J2995" t="s">
        <v>230</v>
      </c>
      <c r="K2995" t="s">
        <v>231</v>
      </c>
      <c r="L2995">
        <v>4346.1099999999997</v>
      </c>
      <c r="M2995">
        <v>1</v>
      </c>
      <c r="N2995">
        <v>0.1</v>
      </c>
      <c r="O2995">
        <v>1032.48</v>
      </c>
    </row>
    <row r="2996" spans="1:15" x14ac:dyDescent="0.3">
      <c r="A2996" t="s">
        <v>4982</v>
      </c>
      <c r="B2996" t="s">
        <v>3025</v>
      </c>
      <c r="C2996" t="s">
        <v>4983</v>
      </c>
      <c r="D2996" t="s">
        <v>78</v>
      </c>
      <c r="E2996" t="s">
        <v>1490</v>
      </c>
      <c r="F2996" t="s">
        <v>80</v>
      </c>
      <c r="G2996" t="s">
        <v>63</v>
      </c>
      <c r="H2996" t="s">
        <v>202</v>
      </c>
      <c r="I2996" t="s">
        <v>55</v>
      </c>
      <c r="J2996" t="s">
        <v>173</v>
      </c>
      <c r="K2996" t="s">
        <v>174</v>
      </c>
      <c r="L2996">
        <v>13536.5</v>
      </c>
      <c r="M2996">
        <v>2</v>
      </c>
      <c r="N2996">
        <v>0.05</v>
      </c>
      <c r="O2996">
        <v>4838.49</v>
      </c>
    </row>
    <row r="2997" spans="1:15" x14ac:dyDescent="0.3">
      <c r="A2997" t="s">
        <v>4984</v>
      </c>
      <c r="B2997" t="s">
        <v>774</v>
      </c>
      <c r="C2997" t="s">
        <v>1869</v>
      </c>
      <c r="D2997" t="s">
        <v>61</v>
      </c>
      <c r="E2997" t="s">
        <v>550</v>
      </c>
      <c r="F2997" t="s">
        <v>80</v>
      </c>
      <c r="G2997" t="s">
        <v>179</v>
      </c>
      <c r="H2997" t="s">
        <v>180</v>
      </c>
      <c r="I2997" t="s">
        <v>118</v>
      </c>
      <c r="J2997" t="s">
        <v>303</v>
      </c>
      <c r="K2997" t="s">
        <v>304</v>
      </c>
      <c r="L2997">
        <v>7311.48</v>
      </c>
      <c r="M2997">
        <v>4</v>
      </c>
      <c r="N2997">
        <v>0.1</v>
      </c>
      <c r="O2997">
        <v>1524.45</v>
      </c>
    </row>
    <row r="2998" spans="1:15" x14ac:dyDescent="0.3">
      <c r="A2998" t="s">
        <v>4985</v>
      </c>
      <c r="B2998" t="s">
        <v>659</v>
      </c>
      <c r="C2998" t="s">
        <v>526</v>
      </c>
      <c r="D2998" t="s">
        <v>78</v>
      </c>
      <c r="E2998" t="s">
        <v>129</v>
      </c>
      <c r="F2998" t="s">
        <v>52</v>
      </c>
      <c r="G2998" t="s">
        <v>81</v>
      </c>
      <c r="H2998" t="s">
        <v>95</v>
      </c>
      <c r="I2998" t="s">
        <v>96</v>
      </c>
      <c r="J2998" t="s">
        <v>111</v>
      </c>
      <c r="K2998" t="s">
        <v>328</v>
      </c>
      <c r="L2998">
        <v>102222.39999999999</v>
      </c>
      <c r="M2998">
        <v>10</v>
      </c>
      <c r="N2998">
        <v>0.05</v>
      </c>
      <c r="O2998">
        <v>30908.68</v>
      </c>
    </row>
    <row r="2999" spans="1:15" x14ac:dyDescent="0.3">
      <c r="A2999" t="s">
        <v>4986</v>
      </c>
      <c r="B2999" t="s">
        <v>1211</v>
      </c>
      <c r="C2999" t="s">
        <v>1699</v>
      </c>
      <c r="D2999" t="s">
        <v>102</v>
      </c>
      <c r="E2999" t="s">
        <v>407</v>
      </c>
      <c r="F2999" t="s">
        <v>71</v>
      </c>
      <c r="G2999" t="s">
        <v>81</v>
      </c>
      <c r="H2999" t="s">
        <v>284</v>
      </c>
      <c r="I2999" t="s">
        <v>55</v>
      </c>
      <c r="J2999" t="s">
        <v>56</v>
      </c>
      <c r="K2999" t="s">
        <v>74</v>
      </c>
      <c r="L2999">
        <v>10653.5</v>
      </c>
      <c r="M2999">
        <v>5</v>
      </c>
      <c r="N2999">
        <v>0.15</v>
      </c>
      <c r="O2999">
        <v>2719.79</v>
      </c>
    </row>
    <row r="3000" spans="1:15" x14ac:dyDescent="0.3">
      <c r="A3000" t="s">
        <v>4987</v>
      </c>
      <c r="B3000" t="s">
        <v>749</v>
      </c>
      <c r="C3000" t="s">
        <v>482</v>
      </c>
      <c r="D3000" t="s">
        <v>50</v>
      </c>
      <c r="E3000" t="s">
        <v>70</v>
      </c>
      <c r="F3000" t="s">
        <v>71</v>
      </c>
      <c r="G3000" t="s">
        <v>81</v>
      </c>
      <c r="H3000" t="s">
        <v>284</v>
      </c>
      <c r="I3000" t="s">
        <v>83</v>
      </c>
      <c r="J3000" t="s">
        <v>449</v>
      </c>
      <c r="K3000" t="s">
        <v>775</v>
      </c>
      <c r="L3000">
        <v>14470.62</v>
      </c>
      <c r="M3000">
        <v>2</v>
      </c>
      <c r="N3000">
        <v>0.25</v>
      </c>
      <c r="O3000">
        <v>3123.27</v>
      </c>
    </row>
    <row r="3001" spans="1:15" x14ac:dyDescent="0.3">
      <c r="A3001" t="s">
        <v>4988</v>
      </c>
      <c r="B3001" t="s">
        <v>1127</v>
      </c>
      <c r="C3001" t="s">
        <v>1680</v>
      </c>
      <c r="D3001" t="s">
        <v>78</v>
      </c>
      <c r="E3001" t="s">
        <v>833</v>
      </c>
      <c r="F3001" t="s">
        <v>80</v>
      </c>
      <c r="G3001" t="s">
        <v>72</v>
      </c>
      <c r="H3001" t="s">
        <v>117</v>
      </c>
      <c r="I3001" t="s">
        <v>118</v>
      </c>
      <c r="J3001" t="s">
        <v>191</v>
      </c>
      <c r="K3001" t="s">
        <v>290</v>
      </c>
      <c r="L3001">
        <v>55572.800000000003</v>
      </c>
      <c r="M3001">
        <v>10</v>
      </c>
      <c r="N3001">
        <v>0.2</v>
      </c>
      <c r="O3001">
        <v>16965.23</v>
      </c>
    </row>
    <row r="3002" spans="1:15" x14ac:dyDescent="0.3">
      <c r="A3002" t="s">
        <v>4989</v>
      </c>
      <c r="B3002" t="s">
        <v>1526</v>
      </c>
      <c r="C3002" t="s">
        <v>1130</v>
      </c>
      <c r="D3002" t="s">
        <v>50</v>
      </c>
      <c r="E3002" t="s">
        <v>1055</v>
      </c>
      <c r="F3002" t="s">
        <v>71</v>
      </c>
      <c r="G3002" t="s">
        <v>53</v>
      </c>
      <c r="H3002" t="s">
        <v>90</v>
      </c>
      <c r="I3002" t="s">
        <v>83</v>
      </c>
      <c r="J3002" t="s">
        <v>379</v>
      </c>
      <c r="K3002" t="s">
        <v>716</v>
      </c>
      <c r="L3002">
        <v>54311.34</v>
      </c>
      <c r="M3002">
        <v>6</v>
      </c>
      <c r="N3002">
        <v>0</v>
      </c>
      <c r="O3002">
        <v>15317.94</v>
      </c>
    </row>
    <row r="3003" spans="1:15" x14ac:dyDescent="0.3">
      <c r="A3003" t="s">
        <v>4990</v>
      </c>
      <c r="B3003" t="s">
        <v>2678</v>
      </c>
      <c r="C3003" t="s">
        <v>2751</v>
      </c>
      <c r="D3003" t="s">
        <v>78</v>
      </c>
      <c r="E3003" t="s">
        <v>885</v>
      </c>
      <c r="F3003" t="s">
        <v>52</v>
      </c>
      <c r="G3003" t="s">
        <v>53</v>
      </c>
      <c r="H3003" t="s">
        <v>54</v>
      </c>
      <c r="I3003" t="s">
        <v>83</v>
      </c>
      <c r="J3003" t="s">
        <v>156</v>
      </c>
      <c r="K3003" t="s">
        <v>208</v>
      </c>
      <c r="L3003">
        <v>51017.89</v>
      </c>
      <c r="M3003">
        <v>7</v>
      </c>
      <c r="N3003">
        <v>0</v>
      </c>
      <c r="O3003">
        <v>19714.3</v>
      </c>
    </row>
    <row r="3004" spans="1:15" x14ac:dyDescent="0.3">
      <c r="A3004" t="s">
        <v>4991</v>
      </c>
      <c r="B3004" t="s">
        <v>899</v>
      </c>
      <c r="C3004" t="s">
        <v>1689</v>
      </c>
      <c r="D3004" t="s">
        <v>102</v>
      </c>
      <c r="E3004" t="s">
        <v>487</v>
      </c>
      <c r="F3004" t="s">
        <v>71</v>
      </c>
      <c r="G3004" t="s">
        <v>179</v>
      </c>
      <c r="H3004" t="s">
        <v>180</v>
      </c>
      <c r="I3004" t="s">
        <v>83</v>
      </c>
      <c r="J3004" t="s">
        <v>84</v>
      </c>
      <c r="K3004" t="s">
        <v>105</v>
      </c>
      <c r="L3004">
        <v>54145.279999999999</v>
      </c>
      <c r="M3004">
        <v>8</v>
      </c>
      <c r="N3004">
        <v>0</v>
      </c>
      <c r="O3004">
        <v>12666.03</v>
      </c>
    </row>
    <row r="3005" spans="1:15" x14ac:dyDescent="0.3">
      <c r="A3005" t="s">
        <v>4992</v>
      </c>
      <c r="B3005" t="s">
        <v>2667</v>
      </c>
      <c r="C3005" t="s">
        <v>525</v>
      </c>
      <c r="D3005" t="s">
        <v>78</v>
      </c>
      <c r="E3005" t="s">
        <v>1969</v>
      </c>
      <c r="F3005" t="s">
        <v>71</v>
      </c>
      <c r="G3005" t="s">
        <v>72</v>
      </c>
      <c r="H3005" t="s">
        <v>104</v>
      </c>
      <c r="I3005" t="s">
        <v>83</v>
      </c>
      <c r="J3005" t="s">
        <v>156</v>
      </c>
      <c r="K3005" t="s">
        <v>208</v>
      </c>
      <c r="L3005">
        <v>103867.2</v>
      </c>
      <c r="M3005">
        <v>8</v>
      </c>
      <c r="N3005">
        <v>0.2</v>
      </c>
      <c r="O3005">
        <v>13918.87</v>
      </c>
    </row>
    <row r="3006" spans="1:15" x14ac:dyDescent="0.3">
      <c r="A3006" t="s">
        <v>4993</v>
      </c>
      <c r="B3006" t="s">
        <v>932</v>
      </c>
      <c r="C3006" t="s">
        <v>4165</v>
      </c>
      <c r="D3006" t="s">
        <v>78</v>
      </c>
      <c r="E3006" t="s">
        <v>1220</v>
      </c>
      <c r="F3006" t="s">
        <v>52</v>
      </c>
      <c r="G3006" t="s">
        <v>72</v>
      </c>
      <c r="H3006" t="s">
        <v>346</v>
      </c>
      <c r="I3006" t="s">
        <v>55</v>
      </c>
      <c r="J3006" t="s">
        <v>56</v>
      </c>
      <c r="K3006" t="s">
        <v>74</v>
      </c>
      <c r="L3006">
        <v>116600.67</v>
      </c>
      <c r="M3006">
        <v>9</v>
      </c>
      <c r="N3006">
        <v>0</v>
      </c>
      <c r="O3006">
        <v>32725.41</v>
      </c>
    </row>
    <row r="3007" spans="1:15" x14ac:dyDescent="0.3">
      <c r="A3007" t="s">
        <v>4994</v>
      </c>
      <c r="B3007" t="s">
        <v>4995</v>
      </c>
      <c r="C3007" t="s">
        <v>1631</v>
      </c>
      <c r="D3007" t="s">
        <v>50</v>
      </c>
      <c r="E3007" t="s">
        <v>475</v>
      </c>
      <c r="F3007" t="s">
        <v>71</v>
      </c>
      <c r="G3007" t="s">
        <v>53</v>
      </c>
      <c r="H3007" t="s">
        <v>90</v>
      </c>
      <c r="I3007" t="s">
        <v>55</v>
      </c>
      <c r="J3007" t="s">
        <v>65</v>
      </c>
      <c r="K3007" t="s">
        <v>325</v>
      </c>
      <c r="L3007">
        <v>43325.64</v>
      </c>
      <c r="M3007">
        <v>9</v>
      </c>
      <c r="N3007">
        <v>0.1</v>
      </c>
      <c r="O3007">
        <v>6952.11</v>
      </c>
    </row>
    <row r="3008" spans="1:15" x14ac:dyDescent="0.3">
      <c r="A3008" t="s">
        <v>4996</v>
      </c>
      <c r="B3008" t="s">
        <v>3795</v>
      </c>
      <c r="C3008" t="s">
        <v>1896</v>
      </c>
      <c r="D3008" t="s">
        <v>61</v>
      </c>
      <c r="E3008" t="s">
        <v>1159</v>
      </c>
      <c r="F3008" t="s">
        <v>71</v>
      </c>
      <c r="G3008" t="s">
        <v>81</v>
      </c>
      <c r="H3008" t="s">
        <v>186</v>
      </c>
      <c r="I3008" t="s">
        <v>118</v>
      </c>
      <c r="J3008" t="s">
        <v>191</v>
      </c>
      <c r="K3008" t="s">
        <v>290</v>
      </c>
      <c r="L3008">
        <v>10299.42</v>
      </c>
      <c r="M3008">
        <v>1</v>
      </c>
      <c r="N3008">
        <v>0.15</v>
      </c>
      <c r="O3008">
        <v>2194.9499999999998</v>
      </c>
    </row>
    <row r="3009" spans="1:15" x14ac:dyDescent="0.3">
      <c r="A3009" t="s">
        <v>4997</v>
      </c>
      <c r="B3009" t="s">
        <v>1669</v>
      </c>
      <c r="C3009" t="s">
        <v>1614</v>
      </c>
      <c r="D3009" t="s">
        <v>50</v>
      </c>
      <c r="E3009" t="s">
        <v>448</v>
      </c>
      <c r="F3009" t="s">
        <v>71</v>
      </c>
      <c r="G3009" t="s">
        <v>81</v>
      </c>
      <c r="H3009" t="s">
        <v>284</v>
      </c>
      <c r="I3009" t="s">
        <v>118</v>
      </c>
      <c r="J3009" t="s">
        <v>191</v>
      </c>
      <c r="K3009" t="s">
        <v>192</v>
      </c>
      <c r="L3009">
        <v>28020.94</v>
      </c>
      <c r="M3009">
        <v>2</v>
      </c>
      <c r="N3009">
        <v>0.15</v>
      </c>
      <c r="O3009">
        <v>4269.74</v>
      </c>
    </row>
    <row r="3010" spans="1:15" x14ac:dyDescent="0.3">
      <c r="A3010" t="s">
        <v>4998</v>
      </c>
      <c r="B3010" t="s">
        <v>2216</v>
      </c>
      <c r="C3010" t="s">
        <v>2852</v>
      </c>
      <c r="D3010" t="s">
        <v>50</v>
      </c>
      <c r="E3010" t="s">
        <v>70</v>
      </c>
      <c r="F3010" t="s">
        <v>52</v>
      </c>
      <c r="G3010" t="s">
        <v>81</v>
      </c>
      <c r="H3010" t="s">
        <v>82</v>
      </c>
      <c r="I3010" t="s">
        <v>55</v>
      </c>
      <c r="J3010" t="s">
        <v>65</v>
      </c>
      <c r="K3010" t="s">
        <v>66</v>
      </c>
      <c r="L3010">
        <v>32309.68</v>
      </c>
      <c r="M3010">
        <v>4</v>
      </c>
      <c r="N3010">
        <v>0</v>
      </c>
      <c r="O3010">
        <v>7555.08</v>
      </c>
    </row>
    <row r="3011" spans="1:15" x14ac:dyDescent="0.3">
      <c r="A3011" t="s">
        <v>4999</v>
      </c>
      <c r="B3011" t="s">
        <v>1998</v>
      </c>
      <c r="C3011" t="s">
        <v>1726</v>
      </c>
      <c r="D3011" t="s">
        <v>50</v>
      </c>
      <c r="E3011" t="s">
        <v>403</v>
      </c>
      <c r="F3011" t="s">
        <v>52</v>
      </c>
      <c r="G3011" t="s">
        <v>53</v>
      </c>
      <c r="H3011" t="s">
        <v>90</v>
      </c>
      <c r="I3011" t="s">
        <v>96</v>
      </c>
      <c r="J3011" t="s">
        <v>166</v>
      </c>
      <c r="K3011" t="s">
        <v>337</v>
      </c>
      <c r="L3011">
        <v>28287.14</v>
      </c>
      <c r="M3011">
        <v>7</v>
      </c>
      <c r="N3011">
        <v>0</v>
      </c>
      <c r="O3011">
        <v>10864.73</v>
      </c>
    </row>
    <row r="3012" spans="1:15" x14ac:dyDescent="0.3">
      <c r="A3012" t="s">
        <v>5000</v>
      </c>
      <c r="B3012" t="s">
        <v>3648</v>
      </c>
      <c r="C3012" t="s">
        <v>1603</v>
      </c>
      <c r="D3012" t="s">
        <v>78</v>
      </c>
      <c r="E3012" t="s">
        <v>768</v>
      </c>
      <c r="F3012" t="s">
        <v>71</v>
      </c>
      <c r="G3012" t="s">
        <v>81</v>
      </c>
      <c r="H3012" t="s">
        <v>186</v>
      </c>
      <c r="I3012" t="s">
        <v>83</v>
      </c>
      <c r="J3012" t="s">
        <v>84</v>
      </c>
      <c r="K3012" t="s">
        <v>85</v>
      </c>
      <c r="L3012">
        <v>12865.92</v>
      </c>
      <c r="M3012">
        <v>2</v>
      </c>
      <c r="N3012">
        <v>0.1</v>
      </c>
      <c r="O3012">
        <v>4036.05</v>
      </c>
    </row>
    <row r="3013" spans="1:15" x14ac:dyDescent="0.3">
      <c r="A3013" t="s">
        <v>5001</v>
      </c>
      <c r="B3013" t="s">
        <v>883</v>
      </c>
      <c r="C3013" t="s">
        <v>884</v>
      </c>
      <c r="D3013" t="s">
        <v>78</v>
      </c>
      <c r="E3013" t="s">
        <v>2772</v>
      </c>
      <c r="F3013" t="s">
        <v>71</v>
      </c>
      <c r="G3013" t="s">
        <v>63</v>
      </c>
      <c r="H3013" t="s">
        <v>64</v>
      </c>
      <c r="I3013" t="s">
        <v>118</v>
      </c>
      <c r="J3013" t="s">
        <v>119</v>
      </c>
      <c r="K3013" t="s">
        <v>197</v>
      </c>
      <c r="L3013">
        <v>12798.93</v>
      </c>
      <c r="M3013">
        <v>3</v>
      </c>
      <c r="N3013">
        <v>0.2</v>
      </c>
      <c r="O3013">
        <v>3722.3</v>
      </c>
    </row>
    <row r="3014" spans="1:15" x14ac:dyDescent="0.3">
      <c r="A3014" t="s">
        <v>5002</v>
      </c>
      <c r="B3014" t="s">
        <v>1843</v>
      </c>
      <c r="C3014" t="s">
        <v>2523</v>
      </c>
      <c r="D3014" t="s">
        <v>50</v>
      </c>
      <c r="E3014" t="s">
        <v>1284</v>
      </c>
      <c r="F3014" t="s">
        <v>52</v>
      </c>
      <c r="G3014" t="s">
        <v>81</v>
      </c>
      <c r="H3014" t="s">
        <v>82</v>
      </c>
      <c r="I3014" t="s">
        <v>96</v>
      </c>
      <c r="J3014" t="s">
        <v>97</v>
      </c>
      <c r="K3014" t="s">
        <v>181</v>
      </c>
      <c r="L3014">
        <v>3519.87</v>
      </c>
      <c r="M3014">
        <v>1</v>
      </c>
      <c r="N3014">
        <v>0.2</v>
      </c>
      <c r="O3014">
        <v>556.88</v>
      </c>
    </row>
    <row r="3015" spans="1:15" x14ac:dyDescent="0.3">
      <c r="A3015" t="s">
        <v>5003</v>
      </c>
      <c r="B3015" t="s">
        <v>1538</v>
      </c>
      <c r="C3015" t="s">
        <v>1017</v>
      </c>
      <c r="D3015" t="s">
        <v>78</v>
      </c>
      <c r="E3015" t="s">
        <v>1303</v>
      </c>
      <c r="F3015" t="s">
        <v>52</v>
      </c>
      <c r="G3015" t="s">
        <v>72</v>
      </c>
      <c r="H3015" t="s">
        <v>346</v>
      </c>
      <c r="I3015" t="s">
        <v>96</v>
      </c>
      <c r="J3015" t="s">
        <v>97</v>
      </c>
      <c r="K3015" t="s">
        <v>98</v>
      </c>
      <c r="L3015">
        <v>25426.84</v>
      </c>
      <c r="M3015">
        <v>2</v>
      </c>
      <c r="N3015">
        <v>0.15</v>
      </c>
      <c r="O3015">
        <v>7096.44</v>
      </c>
    </row>
    <row r="3016" spans="1:15" x14ac:dyDescent="0.3">
      <c r="A3016" t="s">
        <v>5004</v>
      </c>
      <c r="B3016" t="s">
        <v>2681</v>
      </c>
      <c r="C3016" t="s">
        <v>1032</v>
      </c>
      <c r="D3016" t="s">
        <v>61</v>
      </c>
      <c r="E3016" t="s">
        <v>517</v>
      </c>
      <c r="F3016" t="s">
        <v>71</v>
      </c>
      <c r="G3016" t="s">
        <v>72</v>
      </c>
      <c r="H3016" t="s">
        <v>73</v>
      </c>
      <c r="I3016" t="s">
        <v>55</v>
      </c>
      <c r="J3016" t="s">
        <v>56</v>
      </c>
      <c r="K3016" t="s">
        <v>57</v>
      </c>
      <c r="L3016">
        <v>58527</v>
      </c>
      <c r="M3016">
        <v>6</v>
      </c>
      <c r="N3016">
        <v>0.1</v>
      </c>
      <c r="O3016">
        <v>19708.09</v>
      </c>
    </row>
    <row r="3017" spans="1:15" x14ac:dyDescent="0.3">
      <c r="A3017" t="s">
        <v>5005</v>
      </c>
      <c r="B3017" t="s">
        <v>2683</v>
      </c>
      <c r="C3017" t="s">
        <v>2132</v>
      </c>
      <c r="D3017" t="s">
        <v>102</v>
      </c>
      <c r="E3017" t="s">
        <v>1635</v>
      </c>
      <c r="F3017" t="s">
        <v>80</v>
      </c>
      <c r="G3017" t="s">
        <v>72</v>
      </c>
      <c r="H3017" t="s">
        <v>346</v>
      </c>
      <c r="I3017" t="s">
        <v>83</v>
      </c>
      <c r="J3017" t="s">
        <v>449</v>
      </c>
      <c r="K3017" t="s">
        <v>681</v>
      </c>
      <c r="L3017">
        <v>14207.89</v>
      </c>
      <c r="M3017">
        <v>1</v>
      </c>
      <c r="N3017">
        <v>0.2</v>
      </c>
      <c r="O3017">
        <v>2845.49</v>
      </c>
    </row>
    <row r="3018" spans="1:15" x14ac:dyDescent="0.3">
      <c r="A3018" t="s">
        <v>5006</v>
      </c>
      <c r="B3018" t="s">
        <v>2127</v>
      </c>
      <c r="C3018" t="s">
        <v>1041</v>
      </c>
      <c r="D3018" t="s">
        <v>102</v>
      </c>
      <c r="E3018" t="s">
        <v>62</v>
      </c>
      <c r="F3018" t="s">
        <v>80</v>
      </c>
      <c r="G3018" t="s">
        <v>72</v>
      </c>
      <c r="H3018" t="s">
        <v>346</v>
      </c>
      <c r="I3018" t="s">
        <v>96</v>
      </c>
      <c r="J3018" t="s">
        <v>111</v>
      </c>
      <c r="K3018" t="s">
        <v>328</v>
      </c>
      <c r="L3018">
        <v>108457.02</v>
      </c>
      <c r="M3018">
        <v>9</v>
      </c>
      <c r="N3018">
        <v>0.2</v>
      </c>
      <c r="O3018">
        <v>29773.15</v>
      </c>
    </row>
    <row r="3019" spans="1:15" x14ac:dyDescent="0.3">
      <c r="A3019" t="s">
        <v>5007</v>
      </c>
      <c r="B3019" t="s">
        <v>1737</v>
      </c>
      <c r="C3019" t="s">
        <v>2283</v>
      </c>
      <c r="D3019" t="s">
        <v>50</v>
      </c>
      <c r="E3019" t="s">
        <v>1485</v>
      </c>
      <c r="F3019" t="s">
        <v>80</v>
      </c>
      <c r="G3019" t="s">
        <v>72</v>
      </c>
      <c r="H3019" t="s">
        <v>346</v>
      </c>
      <c r="I3019" t="s">
        <v>118</v>
      </c>
      <c r="J3019" t="s">
        <v>119</v>
      </c>
      <c r="K3019" t="s">
        <v>120</v>
      </c>
      <c r="L3019">
        <v>16633.919999999998</v>
      </c>
      <c r="M3019">
        <v>4</v>
      </c>
      <c r="N3019">
        <v>0.05</v>
      </c>
      <c r="O3019">
        <v>4854.76</v>
      </c>
    </row>
    <row r="3020" spans="1:15" x14ac:dyDescent="0.3">
      <c r="A3020" t="s">
        <v>5008</v>
      </c>
      <c r="B3020" t="s">
        <v>4446</v>
      </c>
      <c r="C3020" t="s">
        <v>2034</v>
      </c>
      <c r="D3020" t="s">
        <v>102</v>
      </c>
      <c r="E3020" t="s">
        <v>1676</v>
      </c>
      <c r="F3020" t="s">
        <v>80</v>
      </c>
      <c r="G3020" t="s">
        <v>63</v>
      </c>
      <c r="H3020" t="s">
        <v>213</v>
      </c>
      <c r="I3020" t="s">
        <v>55</v>
      </c>
      <c r="J3020" t="s">
        <v>56</v>
      </c>
      <c r="K3020" t="s">
        <v>74</v>
      </c>
      <c r="L3020">
        <v>15073.8</v>
      </c>
      <c r="M3020">
        <v>6</v>
      </c>
      <c r="N3020">
        <v>0.1</v>
      </c>
      <c r="O3020">
        <v>2588.87</v>
      </c>
    </row>
    <row r="3021" spans="1:15" x14ac:dyDescent="0.3">
      <c r="A3021" t="s">
        <v>5009</v>
      </c>
      <c r="B3021" t="s">
        <v>4185</v>
      </c>
      <c r="C3021" t="s">
        <v>2792</v>
      </c>
      <c r="D3021" t="s">
        <v>102</v>
      </c>
      <c r="E3021" t="s">
        <v>94</v>
      </c>
      <c r="F3021" t="s">
        <v>71</v>
      </c>
      <c r="G3021" t="s">
        <v>81</v>
      </c>
      <c r="H3021" t="s">
        <v>284</v>
      </c>
      <c r="I3021" t="s">
        <v>96</v>
      </c>
      <c r="J3021" t="s">
        <v>111</v>
      </c>
      <c r="K3021" t="s">
        <v>328</v>
      </c>
      <c r="L3021">
        <v>15742.86</v>
      </c>
      <c r="M3021">
        <v>2</v>
      </c>
      <c r="N3021">
        <v>0.2</v>
      </c>
      <c r="O3021">
        <v>3785.12</v>
      </c>
    </row>
    <row r="3022" spans="1:15" x14ac:dyDescent="0.3">
      <c r="A3022" t="s">
        <v>5010</v>
      </c>
      <c r="B3022" t="s">
        <v>307</v>
      </c>
      <c r="C3022" t="s">
        <v>358</v>
      </c>
      <c r="D3022" t="s">
        <v>102</v>
      </c>
      <c r="E3022" t="s">
        <v>2245</v>
      </c>
      <c r="F3022" t="s">
        <v>80</v>
      </c>
      <c r="G3022" t="s">
        <v>179</v>
      </c>
      <c r="H3022" t="s">
        <v>236</v>
      </c>
      <c r="I3022" t="s">
        <v>83</v>
      </c>
      <c r="J3022" t="s">
        <v>449</v>
      </c>
      <c r="K3022" t="s">
        <v>450</v>
      </c>
      <c r="L3022">
        <v>4086.84</v>
      </c>
      <c r="M3022">
        <v>6</v>
      </c>
      <c r="N3022">
        <v>0.1</v>
      </c>
      <c r="O3022">
        <v>1027.04</v>
      </c>
    </row>
    <row r="3023" spans="1:15" x14ac:dyDescent="0.3">
      <c r="A3023" t="s">
        <v>5011</v>
      </c>
      <c r="B3023" t="s">
        <v>2118</v>
      </c>
      <c r="C3023" t="s">
        <v>868</v>
      </c>
      <c r="D3023" t="s">
        <v>50</v>
      </c>
      <c r="E3023" t="s">
        <v>378</v>
      </c>
      <c r="F3023" t="s">
        <v>71</v>
      </c>
      <c r="G3023" t="s">
        <v>53</v>
      </c>
      <c r="H3023" t="s">
        <v>246</v>
      </c>
      <c r="I3023" t="s">
        <v>96</v>
      </c>
      <c r="J3023" t="s">
        <v>111</v>
      </c>
      <c r="K3023" t="s">
        <v>112</v>
      </c>
      <c r="L3023">
        <v>44667.8</v>
      </c>
      <c r="M3023">
        <v>4</v>
      </c>
      <c r="N3023">
        <v>0.2</v>
      </c>
      <c r="O3023">
        <v>8883.5</v>
      </c>
    </row>
    <row r="3024" spans="1:15" x14ac:dyDescent="0.3">
      <c r="A3024" t="s">
        <v>5012</v>
      </c>
      <c r="B3024" t="s">
        <v>1445</v>
      </c>
      <c r="C3024" t="s">
        <v>1143</v>
      </c>
      <c r="D3024" t="s">
        <v>50</v>
      </c>
      <c r="E3024" t="s">
        <v>499</v>
      </c>
      <c r="F3024" t="s">
        <v>52</v>
      </c>
      <c r="G3024" t="s">
        <v>179</v>
      </c>
      <c r="H3024" t="s">
        <v>236</v>
      </c>
      <c r="I3024" t="s">
        <v>118</v>
      </c>
      <c r="J3024" t="s">
        <v>191</v>
      </c>
      <c r="K3024" t="s">
        <v>290</v>
      </c>
      <c r="L3024">
        <v>19789.21</v>
      </c>
      <c r="M3024">
        <v>7</v>
      </c>
      <c r="N3024">
        <v>0.15</v>
      </c>
      <c r="O3024">
        <v>4571.8999999999996</v>
      </c>
    </row>
    <row r="3025" spans="1:15" x14ac:dyDescent="0.3">
      <c r="A3025" t="s">
        <v>5013</v>
      </c>
      <c r="B3025" t="s">
        <v>1745</v>
      </c>
      <c r="C3025" t="s">
        <v>486</v>
      </c>
      <c r="D3025" t="s">
        <v>50</v>
      </c>
      <c r="E3025" t="s">
        <v>875</v>
      </c>
      <c r="F3025" t="s">
        <v>52</v>
      </c>
      <c r="G3025" t="s">
        <v>81</v>
      </c>
      <c r="H3025" t="s">
        <v>82</v>
      </c>
      <c r="I3025" t="s">
        <v>83</v>
      </c>
      <c r="J3025" t="s">
        <v>449</v>
      </c>
      <c r="K3025" t="s">
        <v>450</v>
      </c>
      <c r="L3025">
        <v>51171.1</v>
      </c>
      <c r="M3025">
        <v>10</v>
      </c>
      <c r="N3025">
        <v>0.05</v>
      </c>
      <c r="O3025">
        <v>8772.17</v>
      </c>
    </row>
    <row r="3026" spans="1:15" x14ac:dyDescent="0.3">
      <c r="A3026" t="s">
        <v>5014</v>
      </c>
      <c r="B3026" t="s">
        <v>467</v>
      </c>
      <c r="C3026" t="s">
        <v>2477</v>
      </c>
      <c r="D3026" t="s">
        <v>61</v>
      </c>
      <c r="E3026" t="s">
        <v>2670</v>
      </c>
      <c r="F3026" t="s">
        <v>52</v>
      </c>
      <c r="G3026" t="s">
        <v>53</v>
      </c>
      <c r="H3026" t="s">
        <v>90</v>
      </c>
      <c r="I3026" t="s">
        <v>96</v>
      </c>
      <c r="J3026" t="s">
        <v>166</v>
      </c>
      <c r="K3026" t="s">
        <v>337</v>
      </c>
      <c r="L3026">
        <v>15972</v>
      </c>
      <c r="M3026">
        <v>3</v>
      </c>
      <c r="N3026">
        <v>0.25</v>
      </c>
      <c r="O3026">
        <v>2669.99</v>
      </c>
    </row>
    <row r="3027" spans="1:15" x14ac:dyDescent="0.3">
      <c r="A3027" t="s">
        <v>5015</v>
      </c>
      <c r="B3027" t="s">
        <v>1070</v>
      </c>
      <c r="C3027" t="s">
        <v>322</v>
      </c>
      <c r="D3027" t="s">
        <v>78</v>
      </c>
      <c r="E3027" t="s">
        <v>499</v>
      </c>
      <c r="F3027" t="s">
        <v>71</v>
      </c>
      <c r="G3027" t="s">
        <v>53</v>
      </c>
      <c r="H3027" t="s">
        <v>246</v>
      </c>
      <c r="I3027" t="s">
        <v>55</v>
      </c>
      <c r="J3027" t="s">
        <v>141</v>
      </c>
      <c r="K3027" t="s">
        <v>142</v>
      </c>
      <c r="L3027">
        <v>17332.68</v>
      </c>
      <c r="M3027">
        <v>4</v>
      </c>
      <c r="N3027">
        <v>0.05</v>
      </c>
      <c r="O3027">
        <v>4541.3100000000004</v>
      </c>
    </row>
    <row r="3028" spans="1:15" x14ac:dyDescent="0.3">
      <c r="A3028" t="s">
        <v>5016</v>
      </c>
      <c r="B3028" t="s">
        <v>3590</v>
      </c>
      <c r="C3028" t="s">
        <v>1130</v>
      </c>
      <c r="D3028" t="s">
        <v>61</v>
      </c>
      <c r="E3028" t="s">
        <v>858</v>
      </c>
      <c r="F3028" t="s">
        <v>71</v>
      </c>
      <c r="G3028" t="s">
        <v>63</v>
      </c>
      <c r="H3028" t="s">
        <v>172</v>
      </c>
      <c r="I3028" t="s">
        <v>96</v>
      </c>
      <c r="J3028" t="s">
        <v>97</v>
      </c>
      <c r="K3028" t="s">
        <v>98</v>
      </c>
      <c r="L3028">
        <v>20416.52</v>
      </c>
      <c r="M3028">
        <v>2</v>
      </c>
      <c r="N3028">
        <v>0.1</v>
      </c>
      <c r="O3028">
        <v>4031.31</v>
      </c>
    </row>
    <row r="3029" spans="1:15" x14ac:dyDescent="0.3">
      <c r="A3029" t="s">
        <v>5017</v>
      </c>
      <c r="B3029" t="s">
        <v>3478</v>
      </c>
      <c r="C3029" t="s">
        <v>4858</v>
      </c>
      <c r="D3029" t="s">
        <v>78</v>
      </c>
      <c r="E3029" t="s">
        <v>1923</v>
      </c>
      <c r="F3029" t="s">
        <v>71</v>
      </c>
      <c r="G3029" t="s">
        <v>179</v>
      </c>
      <c r="H3029" t="s">
        <v>180</v>
      </c>
      <c r="I3029" t="s">
        <v>96</v>
      </c>
      <c r="J3029" t="s">
        <v>97</v>
      </c>
      <c r="K3029" t="s">
        <v>98</v>
      </c>
      <c r="L3029">
        <v>58874.1</v>
      </c>
      <c r="M3029">
        <v>6</v>
      </c>
      <c r="N3029">
        <v>0.15</v>
      </c>
      <c r="O3029">
        <v>19197.669999999998</v>
      </c>
    </row>
    <row r="3030" spans="1:15" x14ac:dyDescent="0.3">
      <c r="A3030" t="s">
        <v>5018</v>
      </c>
      <c r="B3030" t="s">
        <v>2884</v>
      </c>
      <c r="C3030" t="s">
        <v>1504</v>
      </c>
      <c r="D3030" t="s">
        <v>78</v>
      </c>
      <c r="E3030" t="s">
        <v>850</v>
      </c>
      <c r="F3030" t="s">
        <v>52</v>
      </c>
      <c r="G3030" t="s">
        <v>72</v>
      </c>
      <c r="H3030" t="s">
        <v>104</v>
      </c>
      <c r="I3030" t="s">
        <v>118</v>
      </c>
      <c r="J3030" t="s">
        <v>303</v>
      </c>
      <c r="K3030" t="s">
        <v>421</v>
      </c>
      <c r="L3030">
        <v>12980.03</v>
      </c>
      <c r="M3030">
        <v>1</v>
      </c>
      <c r="N3030">
        <v>0.2</v>
      </c>
      <c r="O3030">
        <v>3208.31</v>
      </c>
    </row>
    <row r="3031" spans="1:15" x14ac:dyDescent="0.3">
      <c r="A3031" t="s">
        <v>5019</v>
      </c>
      <c r="B3031" t="s">
        <v>2162</v>
      </c>
      <c r="C3031" t="s">
        <v>397</v>
      </c>
      <c r="D3031" t="s">
        <v>102</v>
      </c>
      <c r="E3031" t="s">
        <v>1531</v>
      </c>
      <c r="F3031" t="s">
        <v>80</v>
      </c>
      <c r="G3031" t="s">
        <v>179</v>
      </c>
      <c r="H3031" t="s">
        <v>180</v>
      </c>
      <c r="I3031" t="s">
        <v>96</v>
      </c>
      <c r="J3031" t="s">
        <v>97</v>
      </c>
      <c r="K3031" t="s">
        <v>416</v>
      </c>
      <c r="L3031">
        <v>22292.22</v>
      </c>
      <c r="M3031">
        <v>3</v>
      </c>
      <c r="N3031">
        <v>0.15</v>
      </c>
      <c r="O3031">
        <v>4808.29</v>
      </c>
    </row>
    <row r="3032" spans="1:15" x14ac:dyDescent="0.3">
      <c r="A3032" t="s">
        <v>5020</v>
      </c>
      <c r="B3032" t="s">
        <v>1387</v>
      </c>
      <c r="C3032" t="s">
        <v>277</v>
      </c>
      <c r="D3032" t="s">
        <v>61</v>
      </c>
      <c r="E3032" t="s">
        <v>124</v>
      </c>
      <c r="F3032" t="s">
        <v>71</v>
      </c>
      <c r="G3032" t="s">
        <v>81</v>
      </c>
      <c r="H3032" t="s">
        <v>284</v>
      </c>
      <c r="I3032" t="s">
        <v>83</v>
      </c>
      <c r="J3032" t="s">
        <v>449</v>
      </c>
      <c r="K3032" t="s">
        <v>775</v>
      </c>
      <c r="L3032">
        <v>10405.799999999999</v>
      </c>
      <c r="M3032">
        <v>6</v>
      </c>
      <c r="N3032">
        <v>0.25</v>
      </c>
      <c r="O3032">
        <v>1388.89</v>
      </c>
    </row>
    <row r="3033" spans="1:15" x14ac:dyDescent="0.3">
      <c r="A3033" t="s">
        <v>5021</v>
      </c>
      <c r="B3033" t="s">
        <v>2557</v>
      </c>
      <c r="C3033" t="s">
        <v>773</v>
      </c>
      <c r="D3033" t="s">
        <v>61</v>
      </c>
      <c r="E3033" t="s">
        <v>1782</v>
      </c>
      <c r="F3033" t="s">
        <v>52</v>
      </c>
      <c r="G3033" t="s">
        <v>63</v>
      </c>
      <c r="H3033" t="s">
        <v>64</v>
      </c>
      <c r="I3033" t="s">
        <v>83</v>
      </c>
      <c r="J3033" t="s">
        <v>84</v>
      </c>
      <c r="K3033" t="s">
        <v>85</v>
      </c>
      <c r="L3033">
        <v>39159.449999999997</v>
      </c>
      <c r="M3033">
        <v>3</v>
      </c>
      <c r="N3033">
        <v>0.15</v>
      </c>
      <c r="O3033">
        <v>5206.3100000000004</v>
      </c>
    </row>
    <row r="3034" spans="1:15" x14ac:dyDescent="0.3">
      <c r="A3034" t="s">
        <v>5022</v>
      </c>
      <c r="B3034" t="s">
        <v>219</v>
      </c>
      <c r="C3034" t="s">
        <v>2615</v>
      </c>
      <c r="D3034" t="s">
        <v>78</v>
      </c>
      <c r="E3034" t="s">
        <v>948</v>
      </c>
      <c r="F3034" t="s">
        <v>52</v>
      </c>
      <c r="G3034" t="s">
        <v>53</v>
      </c>
      <c r="H3034" t="s">
        <v>110</v>
      </c>
      <c r="I3034" t="s">
        <v>83</v>
      </c>
      <c r="J3034" t="s">
        <v>156</v>
      </c>
      <c r="K3034" t="s">
        <v>157</v>
      </c>
      <c r="L3034">
        <v>8454.2000000000007</v>
      </c>
      <c r="M3034">
        <v>1</v>
      </c>
      <c r="N3034">
        <v>0.05</v>
      </c>
      <c r="O3034">
        <v>2161.0300000000002</v>
      </c>
    </row>
    <row r="3035" spans="1:15" x14ac:dyDescent="0.3">
      <c r="A3035" t="s">
        <v>5023</v>
      </c>
      <c r="B3035" t="s">
        <v>741</v>
      </c>
      <c r="C3035" t="s">
        <v>4694</v>
      </c>
      <c r="D3035" t="s">
        <v>102</v>
      </c>
      <c r="E3035" t="s">
        <v>660</v>
      </c>
      <c r="F3035" t="s">
        <v>71</v>
      </c>
      <c r="G3035" t="s">
        <v>53</v>
      </c>
      <c r="H3035" t="s">
        <v>54</v>
      </c>
      <c r="I3035" t="s">
        <v>83</v>
      </c>
      <c r="J3035" t="s">
        <v>379</v>
      </c>
      <c r="K3035" t="s">
        <v>716</v>
      </c>
      <c r="L3035">
        <v>131662.71</v>
      </c>
      <c r="M3035">
        <v>9</v>
      </c>
      <c r="N3035">
        <v>0.2</v>
      </c>
      <c r="O3035">
        <v>19012.72</v>
      </c>
    </row>
    <row r="3036" spans="1:15" x14ac:dyDescent="0.3">
      <c r="A3036" t="s">
        <v>5024</v>
      </c>
      <c r="B3036" t="s">
        <v>2003</v>
      </c>
      <c r="C3036" t="s">
        <v>620</v>
      </c>
      <c r="D3036" t="s">
        <v>102</v>
      </c>
      <c r="E3036" t="s">
        <v>2394</v>
      </c>
      <c r="F3036" t="s">
        <v>52</v>
      </c>
      <c r="G3036" t="s">
        <v>53</v>
      </c>
      <c r="H3036" t="s">
        <v>54</v>
      </c>
      <c r="I3036" t="s">
        <v>96</v>
      </c>
      <c r="J3036" t="s">
        <v>135</v>
      </c>
      <c r="K3036" t="s">
        <v>395</v>
      </c>
      <c r="L3036">
        <v>68688.41</v>
      </c>
      <c r="M3036">
        <v>7</v>
      </c>
      <c r="N3036">
        <v>0.2</v>
      </c>
      <c r="O3036">
        <v>21890.67</v>
      </c>
    </row>
    <row r="3037" spans="1:15" x14ac:dyDescent="0.3">
      <c r="A3037" t="s">
        <v>5025</v>
      </c>
      <c r="B3037" t="s">
        <v>344</v>
      </c>
      <c r="C3037" t="s">
        <v>1349</v>
      </c>
      <c r="D3037" t="s">
        <v>102</v>
      </c>
      <c r="E3037" t="s">
        <v>1861</v>
      </c>
      <c r="F3037" t="s">
        <v>52</v>
      </c>
      <c r="G3037" t="s">
        <v>179</v>
      </c>
      <c r="H3037" t="s">
        <v>180</v>
      </c>
      <c r="I3037" t="s">
        <v>55</v>
      </c>
      <c r="J3037" t="s">
        <v>56</v>
      </c>
      <c r="K3037" t="s">
        <v>74</v>
      </c>
      <c r="L3037">
        <v>20976.799999999999</v>
      </c>
      <c r="M3037">
        <v>5</v>
      </c>
      <c r="N3037">
        <v>0.2</v>
      </c>
      <c r="O3037">
        <v>4428.3500000000004</v>
      </c>
    </row>
    <row r="3038" spans="1:15" x14ac:dyDescent="0.3">
      <c r="A3038" t="s">
        <v>5026</v>
      </c>
      <c r="B3038" t="s">
        <v>2432</v>
      </c>
      <c r="C3038" t="s">
        <v>335</v>
      </c>
      <c r="D3038" t="s">
        <v>50</v>
      </c>
      <c r="E3038" t="s">
        <v>820</v>
      </c>
      <c r="F3038" t="s">
        <v>80</v>
      </c>
      <c r="G3038" t="s">
        <v>72</v>
      </c>
      <c r="H3038" t="s">
        <v>346</v>
      </c>
      <c r="I3038" t="s">
        <v>83</v>
      </c>
      <c r="J3038" t="s">
        <v>449</v>
      </c>
      <c r="K3038" t="s">
        <v>775</v>
      </c>
      <c r="L3038">
        <v>47743.88</v>
      </c>
      <c r="M3038">
        <v>4</v>
      </c>
      <c r="N3038">
        <v>0.15</v>
      </c>
      <c r="O3038">
        <v>15612.01</v>
      </c>
    </row>
    <row r="3039" spans="1:15" x14ac:dyDescent="0.3">
      <c r="A3039" t="s">
        <v>5027</v>
      </c>
      <c r="B3039" t="s">
        <v>1296</v>
      </c>
      <c r="C3039" t="s">
        <v>2610</v>
      </c>
      <c r="D3039" t="s">
        <v>78</v>
      </c>
      <c r="E3039" t="s">
        <v>235</v>
      </c>
      <c r="F3039" t="s">
        <v>71</v>
      </c>
      <c r="G3039" t="s">
        <v>72</v>
      </c>
      <c r="H3039" t="s">
        <v>73</v>
      </c>
      <c r="I3039" t="s">
        <v>118</v>
      </c>
      <c r="J3039" t="s">
        <v>191</v>
      </c>
      <c r="K3039" t="s">
        <v>829</v>
      </c>
      <c r="L3039">
        <v>106068.08</v>
      </c>
      <c r="M3039">
        <v>8</v>
      </c>
      <c r="N3039">
        <v>0</v>
      </c>
      <c r="O3039">
        <v>42015.82</v>
      </c>
    </row>
    <row r="3040" spans="1:15" x14ac:dyDescent="0.3">
      <c r="A3040" t="s">
        <v>5028</v>
      </c>
      <c r="B3040" t="s">
        <v>2961</v>
      </c>
      <c r="C3040" t="s">
        <v>3746</v>
      </c>
      <c r="D3040" t="s">
        <v>78</v>
      </c>
      <c r="E3040" t="s">
        <v>429</v>
      </c>
      <c r="F3040" t="s">
        <v>52</v>
      </c>
      <c r="G3040" t="s">
        <v>53</v>
      </c>
      <c r="H3040" t="s">
        <v>90</v>
      </c>
      <c r="I3040" t="s">
        <v>55</v>
      </c>
      <c r="J3040" t="s">
        <v>173</v>
      </c>
      <c r="K3040" t="s">
        <v>203</v>
      </c>
      <c r="L3040">
        <v>109841.94</v>
      </c>
      <c r="M3040">
        <v>9</v>
      </c>
      <c r="N3040">
        <v>0.2</v>
      </c>
      <c r="O3040">
        <v>20828.02</v>
      </c>
    </row>
    <row r="3041" spans="1:15" x14ac:dyDescent="0.3">
      <c r="A3041" t="s">
        <v>5029</v>
      </c>
      <c r="B3041" t="s">
        <v>2523</v>
      </c>
      <c r="C3041" t="s">
        <v>1702</v>
      </c>
      <c r="D3041" t="s">
        <v>78</v>
      </c>
      <c r="E3041" t="s">
        <v>597</v>
      </c>
      <c r="F3041" t="s">
        <v>80</v>
      </c>
      <c r="G3041" t="s">
        <v>179</v>
      </c>
      <c r="H3041" t="s">
        <v>236</v>
      </c>
      <c r="I3041" t="s">
        <v>96</v>
      </c>
      <c r="J3041" t="s">
        <v>166</v>
      </c>
      <c r="K3041" t="s">
        <v>762</v>
      </c>
      <c r="L3041">
        <v>103533.66</v>
      </c>
      <c r="M3041">
        <v>9</v>
      </c>
      <c r="N3041">
        <v>0.1</v>
      </c>
      <c r="O3041">
        <v>25264.78</v>
      </c>
    </row>
    <row r="3042" spans="1:15" x14ac:dyDescent="0.3">
      <c r="A3042" t="s">
        <v>5030</v>
      </c>
      <c r="B3042" t="s">
        <v>522</v>
      </c>
      <c r="C3042" t="s">
        <v>1113</v>
      </c>
      <c r="D3042" t="s">
        <v>102</v>
      </c>
      <c r="E3042" t="s">
        <v>1861</v>
      </c>
      <c r="F3042" t="s">
        <v>71</v>
      </c>
      <c r="G3042" t="s">
        <v>72</v>
      </c>
      <c r="H3042" t="s">
        <v>117</v>
      </c>
      <c r="I3042" t="s">
        <v>118</v>
      </c>
      <c r="J3042" t="s">
        <v>303</v>
      </c>
      <c r="K3042" t="s">
        <v>304</v>
      </c>
      <c r="L3042">
        <v>6804.47</v>
      </c>
      <c r="M3042">
        <v>1</v>
      </c>
      <c r="N3042">
        <v>0</v>
      </c>
      <c r="O3042">
        <v>2073.11</v>
      </c>
    </row>
    <row r="3043" spans="1:15" x14ac:dyDescent="0.3">
      <c r="A3043" t="s">
        <v>5031</v>
      </c>
      <c r="B3043" t="s">
        <v>3795</v>
      </c>
      <c r="C3043" t="s">
        <v>3543</v>
      </c>
      <c r="D3043" t="s">
        <v>102</v>
      </c>
      <c r="E3043" t="s">
        <v>155</v>
      </c>
      <c r="F3043" t="s">
        <v>52</v>
      </c>
      <c r="G3043" t="s">
        <v>53</v>
      </c>
      <c r="H3043" t="s">
        <v>54</v>
      </c>
      <c r="I3043" t="s">
        <v>55</v>
      </c>
      <c r="J3043" t="s">
        <v>173</v>
      </c>
      <c r="K3043" t="s">
        <v>735</v>
      </c>
      <c r="L3043">
        <v>29967.42</v>
      </c>
      <c r="M3043">
        <v>2</v>
      </c>
      <c r="N3043">
        <v>0.2</v>
      </c>
      <c r="O3043">
        <v>7597.4</v>
      </c>
    </row>
    <row r="3044" spans="1:15" x14ac:dyDescent="0.3">
      <c r="A3044" t="s">
        <v>5032</v>
      </c>
      <c r="B3044" t="s">
        <v>267</v>
      </c>
      <c r="C3044" t="s">
        <v>1344</v>
      </c>
      <c r="D3044" t="s">
        <v>61</v>
      </c>
      <c r="E3044" t="s">
        <v>757</v>
      </c>
      <c r="F3044" t="s">
        <v>80</v>
      </c>
      <c r="G3044" t="s">
        <v>81</v>
      </c>
      <c r="H3044" t="s">
        <v>284</v>
      </c>
      <c r="I3044" t="s">
        <v>118</v>
      </c>
      <c r="J3044" t="s">
        <v>191</v>
      </c>
      <c r="K3044" t="s">
        <v>192</v>
      </c>
      <c r="L3044">
        <v>59958.720000000001</v>
      </c>
      <c r="M3044">
        <v>8</v>
      </c>
      <c r="N3044">
        <v>0</v>
      </c>
      <c r="O3044">
        <v>9405.58</v>
      </c>
    </row>
    <row r="3045" spans="1:15" x14ac:dyDescent="0.3">
      <c r="A3045" t="s">
        <v>5033</v>
      </c>
      <c r="B3045" t="s">
        <v>2848</v>
      </c>
      <c r="C3045" t="s">
        <v>3478</v>
      </c>
      <c r="D3045" t="s">
        <v>61</v>
      </c>
      <c r="E3045" t="s">
        <v>3504</v>
      </c>
      <c r="F3045" t="s">
        <v>80</v>
      </c>
      <c r="G3045" t="s">
        <v>53</v>
      </c>
      <c r="H3045" t="s">
        <v>54</v>
      </c>
      <c r="I3045" t="s">
        <v>96</v>
      </c>
      <c r="J3045" t="s">
        <v>111</v>
      </c>
      <c r="K3045" t="s">
        <v>225</v>
      </c>
      <c r="L3045">
        <v>22294.7</v>
      </c>
      <c r="M3045">
        <v>10</v>
      </c>
      <c r="N3045">
        <v>0</v>
      </c>
      <c r="O3045">
        <v>3923</v>
      </c>
    </row>
    <row r="3046" spans="1:15" x14ac:dyDescent="0.3">
      <c r="A3046" t="s">
        <v>5034</v>
      </c>
      <c r="B3046" t="s">
        <v>2302</v>
      </c>
      <c r="C3046" t="s">
        <v>2303</v>
      </c>
      <c r="D3046" t="s">
        <v>61</v>
      </c>
      <c r="E3046" t="s">
        <v>2223</v>
      </c>
      <c r="F3046" t="s">
        <v>52</v>
      </c>
      <c r="G3046" t="s">
        <v>81</v>
      </c>
      <c r="H3046" t="s">
        <v>186</v>
      </c>
      <c r="I3046" t="s">
        <v>83</v>
      </c>
      <c r="J3046" t="s">
        <v>84</v>
      </c>
      <c r="K3046" t="s">
        <v>105</v>
      </c>
      <c r="L3046">
        <v>10396.450000000001</v>
      </c>
      <c r="M3046">
        <v>5</v>
      </c>
      <c r="N3046">
        <v>0.15</v>
      </c>
      <c r="O3046">
        <v>2300.09</v>
      </c>
    </row>
    <row r="3047" spans="1:15" x14ac:dyDescent="0.3">
      <c r="A3047" t="s">
        <v>5035</v>
      </c>
      <c r="B3047" t="s">
        <v>655</v>
      </c>
      <c r="C3047" t="s">
        <v>1060</v>
      </c>
      <c r="D3047" t="s">
        <v>61</v>
      </c>
      <c r="E3047" t="s">
        <v>656</v>
      </c>
      <c r="F3047" t="s">
        <v>52</v>
      </c>
      <c r="G3047" t="s">
        <v>63</v>
      </c>
      <c r="H3047" t="s">
        <v>64</v>
      </c>
      <c r="I3047" t="s">
        <v>83</v>
      </c>
      <c r="J3047" t="s">
        <v>449</v>
      </c>
      <c r="K3047" t="s">
        <v>450</v>
      </c>
      <c r="L3047">
        <v>23567.72</v>
      </c>
      <c r="M3047">
        <v>4</v>
      </c>
      <c r="N3047">
        <v>0.15</v>
      </c>
      <c r="O3047">
        <v>4886.58</v>
      </c>
    </row>
    <row r="3048" spans="1:15" x14ac:dyDescent="0.3">
      <c r="A3048" t="s">
        <v>5036</v>
      </c>
      <c r="B3048" t="s">
        <v>1051</v>
      </c>
      <c r="C3048" t="s">
        <v>1117</v>
      </c>
      <c r="D3048" t="s">
        <v>50</v>
      </c>
      <c r="E3048" t="s">
        <v>403</v>
      </c>
      <c r="F3048" t="s">
        <v>80</v>
      </c>
      <c r="G3048" t="s">
        <v>81</v>
      </c>
      <c r="H3048" t="s">
        <v>95</v>
      </c>
      <c r="I3048" t="s">
        <v>96</v>
      </c>
      <c r="J3048" t="s">
        <v>111</v>
      </c>
      <c r="K3048" t="s">
        <v>328</v>
      </c>
      <c r="L3048">
        <v>62944.74</v>
      </c>
      <c r="M3048">
        <v>6</v>
      </c>
      <c r="N3048">
        <v>0.25</v>
      </c>
      <c r="O3048">
        <v>15097.04</v>
      </c>
    </row>
    <row r="3049" spans="1:15" x14ac:dyDescent="0.3">
      <c r="A3049" t="s">
        <v>5037</v>
      </c>
      <c r="B3049" t="s">
        <v>3024</v>
      </c>
      <c r="C3049" t="s">
        <v>1214</v>
      </c>
      <c r="D3049" t="s">
        <v>102</v>
      </c>
      <c r="E3049" t="s">
        <v>2446</v>
      </c>
      <c r="F3049" t="s">
        <v>71</v>
      </c>
      <c r="G3049" t="s">
        <v>72</v>
      </c>
      <c r="H3049" t="s">
        <v>346</v>
      </c>
      <c r="I3049" t="s">
        <v>118</v>
      </c>
      <c r="J3049" t="s">
        <v>119</v>
      </c>
      <c r="K3049" t="s">
        <v>270</v>
      </c>
      <c r="L3049">
        <v>105668.1</v>
      </c>
      <c r="M3049">
        <v>9</v>
      </c>
      <c r="N3049">
        <v>0.25</v>
      </c>
      <c r="O3049">
        <v>22838.92</v>
      </c>
    </row>
    <row r="3050" spans="1:15" x14ac:dyDescent="0.3">
      <c r="A3050" t="s">
        <v>5038</v>
      </c>
      <c r="B3050" t="s">
        <v>1234</v>
      </c>
      <c r="C3050" t="s">
        <v>1473</v>
      </c>
      <c r="D3050" t="s">
        <v>50</v>
      </c>
      <c r="E3050" t="s">
        <v>1485</v>
      </c>
      <c r="F3050" t="s">
        <v>52</v>
      </c>
      <c r="G3050" t="s">
        <v>72</v>
      </c>
      <c r="H3050" t="s">
        <v>117</v>
      </c>
      <c r="I3050" t="s">
        <v>118</v>
      </c>
      <c r="J3050" t="s">
        <v>230</v>
      </c>
      <c r="K3050" t="s">
        <v>351</v>
      </c>
      <c r="L3050">
        <v>96031.6</v>
      </c>
      <c r="M3050">
        <v>8</v>
      </c>
      <c r="N3050">
        <v>0.1</v>
      </c>
      <c r="O3050">
        <v>34363.519999999997</v>
      </c>
    </row>
    <row r="3051" spans="1:15" x14ac:dyDescent="0.3">
      <c r="A3051" t="s">
        <v>5039</v>
      </c>
      <c r="B3051" t="s">
        <v>1971</v>
      </c>
      <c r="C3051" t="s">
        <v>1252</v>
      </c>
      <c r="D3051" t="s">
        <v>50</v>
      </c>
      <c r="E3051" t="s">
        <v>3038</v>
      </c>
      <c r="F3051" t="s">
        <v>71</v>
      </c>
      <c r="G3051" t="s">
        <v>179</v>
      </c>
      <c r="H3051" t="s">
        <v>180</v>
      </c>
      <c r="I3051" t="s">
        <v>55</v>
      </c>
      <c r="J3051" t="s">
        <v>173</v>
      </c>
      <c r="K3051" t="s">
        <v>203</v>
      </c>
      <c r="L3051">
        <v>53148.44</v>
      </c>
      <c r="M3051">
        <v>4</v>
      </c>
      <c r="N3051">
        <v>0.25</v>
      </c>
      <c r="O3051">
        <v>15162.87</v>
      </c>
    </row>
    <row r="3052" spans="1:15" x14ac:dyDescent="0.3">
      <c r="A3052" t="s">
        <v>5040</v>
      </c>
      <c r="B3052" t="s">
        <v>1464</v>
      </c>
      <c r="C3052" t="s">
        <v>3077</v>
      </c>
      <c r="D3052" t="s">
        <v>50</v>
      </c>
      <c r="E3052" t="s">
        <v>3038</v>
      </c>
      <c r="F3052" t="s">
        <v>52</v>
      </c>
      <c r="G3052" t="s">
        <v>179</v>
      </c>
      <c r="H3052" t="s">
        <v>180</v>
      </c>
      <c r="I3052" t="s">
        <v>118</v>
      </c>
      <c r="J3052" t="s">
        <v>230</v>
      </c>
      <c r="K3052" t="s">
        <v>351</v>
      </c>
      <c r="L3052">
        <v>28668.42</v>
      </c>
      <c r="M3052">
        <v>6</v>
      </c>
      <c r="N3052">
        <v>0.1</v>
      </c>
      <c r="O3052">
        <v>10284.780000000001</v>
      </c>
    </row>
    <row r="3053" spans="1:15" x14ac:dyDescent="0.3">
      <c r="A3053" t="s">
        <v>5041</v>
      </c>
      <c r="B3053" t="s">
        <v>953</v>
      </c>
      <c r="C3053" t="s">
        <v>1691</v>
      </c>
      <c r="D3053" t="s">
        <v>50</v>
      </c>
      <c r="E3053" t="s">
        <v>2882</v>
      </c>
      <c r="F3053" t="s">
        <v>52</v>
      </c>
      <c r="G3053" t="s">
        <v>72</v>
      </c>
      <c r="H3053" t="s">
        <v>346</v>
      </c>
      <c r="I3053" t="s">
        <v>118</v>
      </c>
      <c r="J3053" t="s">
        <v>230</v>
      </c>
      <c r="K3053" t="s">
        <v>351</v>
      </c>
      <c r="L3053">
        <v>70370.399999999994</v>
      </c>
      <c r="M3053">
        <v>10</v>
      </c>
      <c r="N3053">
        <v>0.2</v>
      </c>
      <c r="O3053">
        <v>11372.77</v>
      </c>
    </row>
    <row r="3054" spans="1:15" x14ac:dyDescent="0.3">
      <c r="A3054" t="s">
        <v>5042</v>
      </c>
      <c r="B3054" t="s">
        <v>1235</v>
      </c>
      <c r="C3054" t="s">
        <v>670</v>
      </c>
      <c r="D3054" t="s">
        <v>102</v>
      </c>
      <c r="E3054" t="s">
        <v>1375</v>
      </c>
      <c r="F3054" t="s">
        <v>71</v>
      </c>
      <c r="G3054" t="s">
        <v>63</v>
      </c>
      <c r="H3054" t="s">
        <v>213</v>
      </c>
      <c r="I3054" t="s">
        <v>118</v>
      </c>
      <c r="J3054" t="s">
        <v>303</v>
      </c>
      <c r="K3054" t="s">
        <v>491</v>
      </c>
      <c r="L3054">
        <v>45429.86</v>
      </c>
      <c r="M3054">
        <v>7</v>
      </c>
      <c r="N3054">
        <v>0.1</v>
      </c>
      <c r="O3054">
        <v>11821.59</v>
      </c>
    </row>
    <row r="3055" spans="1:15" x14ac:dyDescent="0.3">
      <c r="A3055" t="s">
        <v>5043</v>
      </c>
      <c r="B3055" t="s">
        <v>339</v>
      </c>
      <c r="C3055" t="s">
        <v>5044</v>
      </c>
      <c r="D3055" t="s">
        <v>61</v>
      </c>
      <c r="E3055" t="s">
        <v>5045</v>
      </c>
      <c r="F3055" t="s">
        <v>80</v>
      </c>
      <c r="G3055" t="s">
        <v>63</v>
      </c>
      <c r="H3055" t="s">
        <v>64</v>
      </c>
      <c r="I3055" t="s">
        <v>55</v>
      </c>
      <c r="J3055" t="s">
        <v>173</v>
      </c>
      <c r="K3055" t="s">
        <v>203</v>
      </c>
      <c r="L3055">
        <v>30240.9</v>
      </c>
      <c r="M3055">
        <v>3</v>
      </c>
      <c r="N3055">
        <v>0</v>
      </c>
      <c r="O3055">
        <v>6103.98</v>
      </c>
    </row>
    <row r="3056" spans="1:15" x14ac:dyDescent="0.3">
      <c r="A3056" t="s">
        <v>5046</v>
      </c>
      <c r="B3056" t="s">
        <v>1389</v>
      </c>
      <c r="C3056" t="s">
        <v>2195</v>
      </c>
      <c r="D3056" t="s">
        <v>61</v>
      </c>
      <c r="E3056" t="s">
        <v>1759</v>
      </c>
      <c r="F3056" t="s">
        <v>80</v>
      </c>
      <c r="G3056" t="s">
        <v>81</v>
      </c>
      <c r="H3056" t="s">
        <v>95</v>
      </c>
      <c r="I3056" t="s">
        <v>118</v>
      </c>
      <c r="J3056" t="s">
        <v>191</v>
      </c>
      <c r="K3056" t="s">
        <v>829</v>
      </c>
      <c r="L3056">
        <v>7243.88</v>
      </c>
      <c r="M3056">
        <v>4</v>
      </c>
      <c r="N3056">
        <v>0</v>
      </c>
      <c r="O3056">
        <v>2102.19</v>
      </c>
    </row>
    <row r="3057" spans="1:15" x14ac:dyDescent="0.3">
      <c r="A3057" t="s">
        <v>5047</v>
      </c>
      <c r="B3057" t="s">
        <v>1324</v>
      </c>
      <c r="C3057" t="s">
        <v>145</v>
      </c>
      <c r="D3057" t="s">
        <v>102</v>
      </c>
      <c r="E3057" t="s">
        <v>1808</v>
      </c>
      <c r="F3057" t="s">
        <v>80</v>
      </c>
      <c r="G3057" t="s">
        <v>63</v>
      </c>
      <c r="H3057" t="s">
        <v>64</v>
      </c>
      <c r="I3057" t="s">
        <v>96</v>
      </c>
      <c r="J3057" t="s">
        <v>166</v>
      </c>
      <c r="K3057" t="s">
        <v>762</v>
      </c>
      <c r="L3057">
        <v>92370.6</v>
      </c>
      <c r="M3057">
        <v>7</v>
      </c>
      <c r="N3057">
        <v>0</v>
      </c>
      <c r="O3057">
        <v>22495.86</v>
      </c>
    </row>
    <row r="3058" spans="1:15" x14ac:dyDescent="0.3">
      <c r="A3058" t="s">
        <v>5048</v>
      </c>
      <c r="B3058" t="s">
        <v>3270</v>
      </c>
      <c r="C3058" t="s">
        <v>2205</v>
      </c>
      <c r="D3058" t="s">
        <v>61</v>
      </c>
      <c r="E3058" t="s">
        <v>517</v>
      </c>
      <c r="F3058" t="s">
        <v>80</v>
      </c>
      <c r="G3058" t="s">
        <v>63</v>
      </c>
      <c r="H3058" t="s">
        <v>202</v>
      </c>
      <c r="I3058" t="s">
        <v>96</v>
      </c>
      <c r="J3058" t="s">
        <v>111</v>
      </c>
      <c r="K3058" t="s">
        <v>328</v>
      </c>
      <c r="L3058">
        <v>28487.279999999999</v>
      </c>
      <c r="M3058">
        <v>6</v>
      </c>
      <c r="N3058">
        <v>0.15</v>
      </c>
      <c r="O3058">
        <v>9082.5</v>
      </c>
    </row>
    <row r="3059" spans="1:15" x14ac:dyDescent="0.3">
      <c r="A3059" t="s">
        <v>5049</v>
      </c>
      <c r="B3059" t="s">
        <v>3375</v>
      </c>
      <c r="C3059" t="s">
        <v>1637</v>
      </c>
      <c r="D3059" t="s">
        <v>78</v>
      </c>
      <c r="E3059" t="s">
        <v>4013</v>
      </c>
      <c r="F3059" t="s">
        <v>80</v>
      </c>
      <c r="G3059" t="s">
        <v>63</v>
      </c>
      <c r="H3059" t="s">
        <v>64</v>
      </c>
      <c r="I3059" t="s">
        <v>118</v>
      </c>
      <c r="J3059" t="s">
        <v>303</v>
      </c>
      <c r="K3059" t="s">
        <v>491</v>
      </c>
      <c r="L3059">
        <v>7215.8</v>
      </c>
      <c r="M3059">
        <v>5</v>
      </c>
      <c r="N3059">
        <v>0.25</v>
      </c>
      <c r="O3059">
        <v>1431.11</v>
      </c>
    </row>
    <row r="3060" spans="1:15" x14ac:dyDescent="0.3">
      <c r="A3060" t="s">
        <v>5050</v>
      </c>
      <c r="B3060" t="s">
        <v>617</v>
      </c>
      <c r="C3060" t="s">
        <v>2351</v>
      </c>
      <c r="D3060" t="s">
        <v>50</v>
      </c>
      <c r="E3060" t="s">
        <v>1536</v>
      </c>
      <c r="F3060" t="s">
        <v>71</v>
      </c>
      <c r="G3060" t="s">
        <v>53</v>
      </c>
      <c r="H3060" t="s">
        <v>90</v>
      </c>
      <c r="I3060" t="s">
        <v>118</v>
      </c>
      <c r="J3060" t="s">
        <v>119</v>
      </c>
      <c r="K3060" t="s">
        <v>270</v>
      </c>
      <c r="L3060">
        <v>122919.1</v>
      </c>
      <c r="M3060">
        <v>10</v>
      </c>
      <c r="N3060">
        <v>0.05</v>
      </c>
      <c r="O3060">
        <v>23905.200000000001</v>
      </c>
    </row>
    <row r="3061" spans="1:15" x14ac:dyDescent="0.3">
      <c r="A3061" t="s">
        <v>5051</v>
      </c>
      <c r="B3061" t="s">
        <v>1359</v>
      </c>
      <c r="C3061" t="s">
        <v>1039</v>
      </c>
      <c r="D3061" t="s">
        <v>78</v>
      </c>
      <c r="E3061" t="s">
        <v>2811</v>
      </c>
      <c r="F3061" t="s">
        <v>80</v>
      </c>
      <c r="G3061" t="s">
        <v>72</v>
      </c>
      <c r="H3061" t="s">
        <v>73</v>
      </c>
      <c r="I3061" t="s">
        <v>118</v>
      </c>
      <c r="J3061" t="s">
        <v>191</v>
      </c>
      <c r="K3061" t="s">
        <v>192</v>
      </c>
      <c r="L3061">
        <v>99761.3</v>
      </c>
      <c r="M3061">
        <v>10</v>
      </c>
      <c r="N3061">
        <v>0.15</v>
      </c>
      <c r="O3061">
        <v>26716.240000000002</v>
      </c>
    </row>
    <row r="3062" spans="1:15" x14ac:dyDescent="0.3">
      <c r="A3062" t="s">
        <v>5052</v>
      </c>
      <c r="B3062" t="s">
        <v>4015</v>
      </c>
      <c r="C3062" t="s">
        <v>349</v>
      </c>
      <c r="D3062" t="s">
        <v>102</v>
      </c>
      <c r="E3062" t="s">
        <v>1183</v>
      </c>
      <c r="F3062" t="s">
        <v>52</v>
      </c>
      <c r="G3062" t="s">
        <v>72</v>
      </c>
      <c r="H3062" t="s">
        <v>346</v>
      </c>
      <c r="I3062" t="s">
        <v>55</v>
      </c>
      <c r="J3062" t="s">
        <v>56</v>
      </c>
      <c r="K3062" t="s">
        <v>57</v>
      </c>
      <c r="L3062">
        <v>48640</v>
      </c>
      <c r="M3062">
        <v>8</v>
      </c>
      <c r="N3062">
        <v>0.25</v>
      </c>
      <c r="O3062">
        <v>8449.01</v>
      </c>
    </row>
    <row r="3063" spans="1:15" x14ac:dyDescent="0.3">
      <c r="A3063" t="s">
        <v>5053</v>
      </c>
      <c r="B3063" t="s">
        <v>1009</v>
      </c>
      <c r="C3063" t="s">
        <v>1060</v>
      </c>
      <c r="D3063" t="s">
        <v>78</v>
      </c>
      <c r="E3063" t="s">
        <v>1097</v>
      </c>
      <c r="F3063" t="s">
        <v>52</v>
      </c>
      <c r="G3063" t="s">
        <v>63</v>
      </c>
      <c r="H3063" t="s">
        <v>213</v>
      </c>
      <c r="I3063" t="s">
        <v>118</v>
      </c>
      <c r="J3063" t="s">
        <v>303</v>
      </c>
      <c r="K3063" t="s">
        <v>491</v>
      </c>
      <c r="L3063">
        <v>16167.12</v>
      </c>
      <c r="M3063">
        <v>3</v>
      </c>
      <c r="N3063">
        <v>0.2</v>
      </c>
      <c r="O3063">
        <v>4851.38</v>
      </c>
    </row>
    <row r="3064" spans="1:15" x14ac:dyDescent="0.3">
      <c r="A3064" t="s">
        <v>5054</v>
      </c>
      <c r="B3064" t="s">
        <v>1214</v>
      </c>
      <c r="C3064" t="s">
        <v>3025</v>
      </c>
      <c r="D3064" t="s">
        <v>50</v>
      </c>
      <c r="E3064" t="s">
        <v>1067</v>
      </c>
      <c r="F3064" t="s">
        <v>80</v>
      </c>
      <c r="G3064" t="s">
        <v>179</v>
      </c>
      <c r="H3064" t="s">
        <v>236</v>
      </c>
      <c r="I3064" t="s">
        <v>118</v>
      </c>
      <c r="J3064" t="s">
        <v>119</v>
      </c>
      <c r="K3064" t="s">
        <v>197</v>
      </c>
      <c r="L3064">
        <v>52811.6</v>
      </c>
      <c r="M3064">
        <v>8</v>
      </c>
      <c r="N3064">
        <v>0.25</v>
      </c>
      <c r="O3064">
        <v>6432.48</v>
      </c>
    </row>
    <row r="3065" spans="1:15" x14ac:dyDescent="0.3">
      <c r="A3065" t="s">
        <v>5055</v>
      </c>
      <c r="B3065" t="s">
        <v>1480</v>
      </c>
      <c r="C3065" t="s">
        <v>339</v>
      </c>
      <c r="D3065" t="s">
        <v>50</v>
      </c>
      <c r="E3065" t="s">
        <v>844</v>
      </c>
      <c r="F3065" t="s">
        <v>80</v>
      </c>
      <c r="G3065" t="s">
        <v>53</v>
      </c>
      <c r="H3065" t="s">
        <v>90</v>
      </c>
      <c r="I3065" t="s">
        <v>83</v>
      </c>
      <c r="J3065" t="s">
        <v>379</v>
      </c>
      <c r="K3065" t="s">
        <v>562</v>
      </c>
      <c r="L3065">
        <v>15807.51</v>
      </c>
      <c r="M3065">
        <v>3</v>
      </c>
      <c r="N3065">
        <v>0.25</v>
      </c>
      <c r="O3065">
        <v>2819.73</v>
      </c>
    </row>
    <row r="3066" spans="1:15" x14ac:dyDescent="0.3">
      <c r="A3066" t="s">
        <v>5056</v>
      </c>
      <c r="B3066" t="s">
        <v>2348</v>
      </c>
      <c r="C3066" t="s">
        <v>1069</v>
      </c>
      <c r="D3066" t="s">
        <v>102</v>
      </c>
      <c r="E3066" t="s">
        <v>614</v>
      </c>
      <c r="F3066" t="s">
        <v>71</v>
      </c>
      <c r="G3066" t="s">
        <v>81</v>
      </c>
      <c r="H3066" t="s">
        <v>95</v>
      </c>
      <c r="I3066" t="s">
        <v>96</v>
      </c>
      <c r="J3066" t="s">
        <v>166</v>
      </c>
      <c r="K3066" t="s">
        <v>337</v>
      </c>
      <c r="L3066">
        <v>19282.8</v>
      </c>
      <c r="M3066">
        <v>10</v>
      </c>
      <c r="N3066">
        <v>0.25</v>
      </c>
      <c r="O3066">
        <v>4429.8599999999997</v>
      </c>
    </row>
    <row r="3067" spans="1:15" x14ac:dyDescent="0.3">
      <c r="A3067" t="s">
        <v>5057</v>
      </c>
      <c r="B3067" t="s">
        <v>4307</v>
      </c>
      <c r="C3067" t="s">
        <v>4446</v>
      </c>
      <c r="D3067" t="s">
        <v>61</v>
      </c>
      <c r="E3067" t="s">
        <v>3230</v>
      </c>
      <c r="F3067" t="s">
        <v>71</v>
      </c>
      <c r="G3067" t="s">
        <v>81</v>
      </c>
      <c r="H3067" t="s">
        <v>95</v>
      </c>
      <c r="I3067" t="s">
        <v>118</v>
      </c>
      <c r="J3067" t="s">
        <v>119</v>
      </c>
      <c r="K3067" t="s">
        <v>197</v>
      </c>
      <c r="L3067">
        <v>110137.52</v>
      </c>
      <c r="M3067">
        <v>8</v>
      </c>
      <c r="N3067">
        <v>0</v>
      </c>
      <c r="O3067">
        <v>36574.14</v>
      </c>
    </row>
    <row r="3068" spans="1:15" x14ac:dyDescent="0.3">
      <c r="A3068" t="s">
        <v>5058</v>
      </c>
      <c r="B3068" t="s">
        <v>1113</v>
      </c>
      <c r="C3068" t="s">
        <v>1114</v>
      </c>
      <c r="D3068" t="s">
        <v>102</v>
      </c>
      <c r="E3068" t="s">
        <v>370</v>
      </c>
      <c r="F3068" t="s">
        <v>52</v>
      </c>
      <c r="G3068" t="s">
        <v>72</v>
      </c>
      <c r="H3068" t="s">
        <v>117</v>
      </c>
      <c r="I3068" t="s">
        <v>55</v>
      </c>
      <c r="J3068" t="s">
        <v>141</v>
      </c>
      <c r="K3068" t="s">
        <v>978</v>
      </c>
      <c r="L3068">
        <v>19947.5</v>
      </c>
      <c r="M3068">
        <v>5</v>
      </c>
      <c r="N3068">
        <v>0.1</v>
      </c>
      <c r="O3068">
        <v>7020.51</v>
      </c>
    </row>
    <row r="3069" spans="1:15" x14ac:dyDescent="0.3">
      <c r="A3069" t="s">
        <v>5059</v>
      </c>
      <c r="B3069" t="s">
        <v>1153</v>
      </c>
      <c r="C3069" t="s">
        <v>4356</v>
      </c>
      <c r="D3069" t="s">
        <v>78</v>
      </c>
      <c r="E3069" t="s">
        <v>185</v>
      </c>
      <c r="F3069" t="s">
        <v>52</v>
      </c>
      <c r="G3069" t="s">
        <v>72</v>
      </c>
      <c r="H3069" t="s">
        <v>346</v>
      </c>
      <c r="I3069" t="s">
        <v>83</v>
      </c>
      <c r="J3069" t="s">
        <v>379</v>
      </c>
      <c r="K3069" t="s">
        <v>562</v>
      </c>
      <c r="L3069">
        <v>70100.649999999994</v>
      </c>
      <c r="M3069">
        <v>5</v>
      </c>
      <c r="N3069">
        <v>0.2</v>
      </c>
      <c r="O3069">
        <v>18659.580000000002</v>
      </c>
    </row>
    <row r="3070" spans="1:15" x14ac:dyDescent="0.3">
      <c r="A3070" t="s">
        <v>5060</v>
      </c>
      <c r="B3070" t="s">
        <v>68</v>
      </c>
      <c r="C3070" t="s">
        <v>3799</v>
      </c>
      <c r="D3070" t="s">
        <v>78</v>
      </c>
      <c r="E3070" t="s">
        <v>1299</v>
      </c>
      <c r="F3070" t="s">
        <v>80</v>
      </c>
      <c r="G3070" t="s">
        <v>63</v>
      </c>
      <c r="H3070" t="s">
        <v>172</v>
      </c>
      <c r="I3070" t="s">
        <v>83</v>
      </c>
      <c r="J3070" t="s">
        <v>84</v>
      </c>
      <c r="K3070" t="s">
        <v>257</v>
      </c>
      <c r="L3070">
        <v>743.16</v>
      </c>
      <c r="M3070">
        <v>3</v>
      </c>
      <c r="N3070">
        <v>0.1</v>
      </c>
      <c r="O3070">
        <v>263.13</v>
      </c>
    </row>
    <row r="3071" spans="1:15" x14ac:dyDescent="0.3">
      <c r="A3071" t="s">
        <v>5061</v>
      </c>
      <c r="B3071" t="s">
        <v>3519</v>
      </c>
      <c r="C3071" t="s">
        <v>1660</v>
      </c>
      <c r="D3071" t="s">
        <v>61</v>
      </c>
      <c r="E3071" t="s">
        <v>1964</v>
      </c>
      <c r="F3071" t="s">
        <v>52</v>
      </c>
      <c r="G3071" t="s">
        <v>63</v>
      </c>
      <c r="H3071" t="s">
        <v>202</v>
      </c>
      <c r="I3071" t="s">
        <v>83</v>
      </c>
      <c r="J3071" t="s">
        <v>156</v>
      </c>
      <c r="K3071" t="s">
        <v>285</v>
      </c>
      <c r="L3071">
        <v>60636.87</v>
      </c>
      <c r="M3071">
        <v>7</v>
      </c>
      <c r="N3071">
        <v>0.25</v>
      </c>
      <c r="O3071">
        <v>12420.97</v>
      </c>
    </row>
    <row r="3072" spans="1:15" x14ac:dyDescent="0.3">
      <c r="A3072" t="s">
        <v>5062</v>
      </c>
      <c r="B3072" t="s">
        <v>2290</v>
      </c>
      <c r="C3072" t="s">
        <v>1103</v>
      </c>
      <c r="D3072" t="s">
        <v>50</v>
      </c>
      <c r="E3072" t="s">
        <v>1467</v>
      </c>
      <c r="F3072" t="s">
        <v>71</v>
      </c>
      <c r="G3072" t="s">
        <v>53</v>
      </c>
      <c r="H3072" t="s">
        <v>246</v>
      </c>
      <c r="I3072" t="s">
        <v>96</v>
      </c>
      <c r="J3072" t="s">
        <v>111</v>
      </c>
      <c r="K3072" t="s">
        <v>328</v>
      </c>
      <c r="L3072">
        <v>97242.95</v>
      </c>
      <c r="M3072">
        <v>7</v>
      </c>
      <c r="N3072">
        <v>0.2</v>
      </c>
      <c r="O3072">
        <v>20609.55</v>
      </c>
    </row>
    <row r="3073" spans="1:15" x14ac:dyDescent="0.3">
      <c r="A3073" t="s">
        <v>5063</v>
      </c>
      <c r="B3073" t="s">
        <v>1029</v>
      </c>
      <c r="C3073" t="s">
        <v>3167</v>
      </c>
      <c r="D3073" t="s">
        <v>102</v>
      </c>
      <c r="E3073" t="s">
        <v>1284</v>
      </c>
      <c r="F3073" t="s">
        <v>71</v>
      </c>
      <c r="G3073" t="s">
        <v>179</v>
      </c>
      <c r="H3073" t="s">
        <v>180</v>
      </c>
      <c r="I3073" t="s">
        <v>118</v>
      </c>
      <c r="J3073" t="s">
        <v>303</v>
      </c>
      <c r="K3073" t="s">
        <v>421</v>
      </c>
      <c r="L3073">
        <v>5301.06</v>
      </c>
      <c r="M3073">
        <v>6</v>
      </c>
      <c r="N3073">
        <v>0.15</v>
      </c>
      <c r="O3073">
        <v>1122.92</v>
      </c>
    </row>
    <row r="3074" spans="1:15" x14ac:dyDescent="0.3">
      <c r="A3074" t="s">
        <v>5064</v>
      </c>
      <c r="B3074" t="s">
        <v>3033</v>
      </c>
      <c r="C3074" t="s">
        <v>2942</v>
      </c>
      <c r="D3074" t="s">
        <v>50</v>
      </c>
      <c r="E3074" t="s">
        <v>2133</v>
      </c>
      <c r="F3074" t="s">
        <v>52</v>
      </c>
      <c r="G3074" t="s">
        <v>63</v>
      </c>
      <c r="H3074" t="s">
        <v>202</v>
      </c>
      <c r="I3074" t="s">
        <v>96</v>
      </c>
      <c r="J3074" t="s">
        <v>97</v>
      </c>
      <c r="K3074" t="s">
        <v>98</v>
      </c>
      <c r="L3074">
        <v>37331.949999999997</v>
      </c>
      <c r="M3074">
        <v>5</v>
      </c>
      <c r="N3074">
        <v>0.15</v>
      </c>
      <c r="O3074">
        <v>4809.3999999999996</v>
      </c>
    </row>
    <row r="3075" spans="1:15" x14ac:dyDescent="0.3">
      <c r="A3075" t="s">
        <v>5065</v>
      </c>
      <c r="B3075" t="s">
        <v>5066</v>
      </c>
      <c r="C3075" t="s">
        <v>2247</v>
      </c>
      <c r="D3075" t="s">
        <v>50</v>
      </c>
      <c r="E3075" t="s">
        <v>1897</v>
      </c>
      <c r="F3075" t="s">
        <v>80</v>
      </c>
      <c r="G3075" t="s">
        <v>63</v>
      </c>
      <c r="H3075" t="s">
        <v>64</v>
      </c>
      <c r="I3075" t="s">
        <v>55</v>
      </c>
      <c r="J3075" t="s">
        <v>56</v>
      </c>
      <c r="K3075" t="s">
        <v>57</v>
      </c>
      <c r="L3075">
        <v>55135.74</v>
      </c>
      <c r="M3075">
        <v>6</v>
      </c>
      <c r="N3075">
        <v>0.1</v>
      </c>
      <c r="O3075">
        <v>19401.34</v>
      </c>
    </row>
    <row r="3076" spans="1:15" x14ac:dyDescent="0.3">
      <c r="A3076" t="s">
        <v>5067</v>
      </c>
      <c r="B3076" t="s">
        <v>1317</v>
      </c>
      <c r="C3076" t="s">
        <v>2590</v>
      </c>
      <c r="D3076" t="s">
        <v>50</v>
      </c>
      <c r="E3076" t="s">
        <v>479</v>
      </c>
      <c r="F3076" t="s">
        <v>80</v>
      </c>
      <c r="G3076" t="s">
        <v>63</v>
      </c>
      <c r="H3076" t="s">
        <v>213</v>
      </c>
      <c r="I3076" t="s">
        <v>96</v>
      </c>
      <c r="J3076" t="s">
        <v>135</v>
      </c>
      <c r="K3076" t="s">
        <v>395</v>
      </c>
      <c r="L3076">
        <v>7278.08</v>
      </c>
      <c r="M3076">
        <v>1</v>
      </c>
      <c r="N3076">
        <v>0</v>
      </c>
      <c r="O3076">
        <v>2872.78</v>
      </c>
    </row>
    <row r="3077" spans="1:15" x14ac:dyDescent="0.3">
      <c r="A3077" t="s">
        <v>5068</v>
      </c>
      <c r="B3077" t="s">
        <v>3283</v>
      </c>
      <c r="C3077" t="s">
        <v>2872</v>
      </c>
      <c r="D3077" t="s">
        <v>61</v>
      </c>
      <c r="E3077" t="s">
        <v>692</v>
      </c>
      <c r="F3077" t="s">
        <v>52</v>
      </c>
      <c r="G3077" t="s">
        <v>53</v>
      </c>
      <c r="H3077" t="s">
        <v>110</v>
      </c>
      <c r="I3077" t="s">
        <v>96</v>
      </c>
      <c r="J3077" t="s">
        <v>97</v>
      </c>
      <c r="K3077" t="s">
        <v>98</v>
      </c>
      <c r="L3077">
        <v>37505.370000000003</v>
      </c>
      <c r="M3077">
        <v>3</v>
      </c>
      <c r="N3077">
        <v>0.15</v>
      </c>
      <c r="O3077">
        <v>8175.37</v>
      </c>
    </row>
    <row r="3078" spans="1:15" x14ac:dyDescent="0.3">
      <c r="A3078" t="s">
        <v>5069</v>
      </c>
      <c r="B3078" t="s">
        <v>3896</v>
      </c>
      <c r="C3078" t="s">
        <v>1326</v>
      </c>
      <c r="D3078" t="s">
        <v>78</v>
      </c>
      <c r="E3078" t="s">
        <v>1267</v>
      </c>
      <c r="F3078" t="s">
        <v>52</v>
      </c>
      <c r="G3078" t="s">
        <v>179</v>
      </c>
      <c r="H3078" t="s">
        <v>180</v>
      </c>
      <c r="I3078" t="s">
        <v>55</v>
      </c>
      <c r="J3078" t="s">
        <v>56</v>
      </c>
      <c r="K3078" t="s">
        <v>74</v>
      </c>
      <c r="L3078">
        <v>96528.9</v>
      </c>
      <c r="M3078">
        <v>10</v>
      </c>
      <c r="N3078">
        <v>0.2</v>
      </c>
      <c r="O3078">
        <v>19051.47</v>
      </c>
    </row>
    <row r="3079" spans="1:15" x14ac:dyDescent="0.3">
      <c r="A3079" t="s">
        <v>5070</v>
      </c>
      <c r="B3079" t="s">
        <v>471</v>
      </c>
      <c r="C3079" t="s">
        <v>1117</v>
      </c>
      <c r="D3079" t="s">
        <v>61</v>
      </c>
      <c r="E3079" t="s">
        <v>1952</v>
      </c>
      <c r="F3079" t="s">
        <v>71</v>
      </c>
      <c r="G3079" t="s">
        <v>72</v>
      </c>
      <c r="H3079" t="s">
        <v>117</v>
      </c>
      <c r="I3079" t="s">
        <v>83</v>
      </c>
      <c r="J3079" t="s">
        <v>449</v>
      </c>
      <c r="K3079" t="s">
        <v>775</v>
      </c>
      <c r="L3079">
        <v>22537.89</v>
      </c>
      <c r="M3079">
        <v>9</v>
      </c>
      <c r="N3079">
        <v>0.15</v>
      </c>
      <c r="O3079">
        <v>2904.73</v>
      </c>
    </row>
    <row r="3080" spans="1:15" x14ac:dyDescent="0.3">
      <c r="A3080" t="s">
        <v>5071</v>
      </c>
      <c r="B3080" t="s">
        <v>995</v>
      </c>
      <c r="C3080" t="s">
        <v>1609</v>
      </c>
      <c r="D3080" t="s">
        <v>102</v>
      </c>
      <c r="E3080" t="s">
        <v>550</v>
      </c>
      <c r="F3080" t="s">
        <v>71</v>
      </c>
      <c r="G3080" t="s">
        <v>81</v>
      </c>
      <c r="H3080" t="s">
        <v>82</v>
      </c>
      <c r="I3080" t="s">
        <v>83</v>
      </c>
      <c r="J3080" t="s">
        <v>449</v>
      </c>
      <c r="K3080" t="s">
        <v>775</v>
      </c>
      <c r="L3080">
        <v>34122.639999999999</v>
      </c>
      <c r="M3080">
        <v>4</v>
      </c>
      <c r="N3080">
        <v>0.25</v>
      </c>
      <c r="O3080">
        <v>3957.96</v>
      </c>
    </row>
    <row r="3081" spans="1:15" x14ac:dyDescent="0.3">
      <c r="A3081" t="s">
        <v>5072</v>
      </c>
      <c r="B3081" t="s">
        <v>895</v>
      </c>
      <c r="C3081" t="s">
        <v>2803</v>
      </c>
      <c r="D3081" t="s">
        <v>102</v>
      </c>
      <c r="E3081" t="s">
        <v>2268</v>
      </c>
      <c r="F3081" t="s">
        <v>80</v>
      </c>
      <c r="G3081" t="s">
        <v>179</v>
      </c>
      <c r="H3081" t="s">
        <v>236</v>
      </c>
      <c r="I3081" t="s">
        <v>83</v>
      </c>
      <c r="J3081" t="s">
        <v>156</v>
      </c>
      <c r="K3081" t="s">
        <v>208</v>
      </c>
      <c r="L3081">
        <v>62204.800000000003</v>
      </c>
      <c r="M3081">
        <v>5</v>
      </c>
      <c r="N3081">
        <v>0.2</v>
      </c>
      <c r="O3081">
        <v>11499.62</v>
      </c>
    </row>
    <row r="3082" spans="1:15" x14ac:dyDescent="0.3">
      <c r="A3082" t="s">
        <v>5073</v>
      </c>
      <c r="B3082" t="s">
        <v>2089</v>
      </c>
      <c r="C3082" t="s">
        <v>2547</v>
      </c>
      <c r="D3082" t="s">
        <v>78</v>
      </c>
      <c r="E3082" t="s">
        <v>1955</v>
      </c>
      <c r="F3082" t="s">
        <v>80</v>
      </c>
      <c r="G3082" t="s">
        <v>72</v>
      </c>
      <c r="H3082" t="s">
        <v>346</v>
      </c>
      <c r="I3082" t="s">
        <v>83</v>
      </c>
      <c r="J3082" t="s">
        <v>379</v>
      </c>
      <c r="K3082" t="s">
        <v>380</v>
      </c>
      <c r="L3082">
        <v>30172.48</v>
      </c>
      <c r="M3082">
        <v>8</v>
      </c>
      <c r="N3082">
        <v>0.25</v>
      </c>
      <c r="O3082">
        <v>5940.81</v>
      </c>
    </row>
    <row r="3083" spans="1:15" x14ac:dyDescent="0.3">
      <c r="A3083" t="s">
        <v>5074</v>
      </c>
      <c r="B3083" t="s">
        <v>4694</v>
      </c>
      <c r="C3083" t="s">
        <v>1494</v>
      </c>
      <c r="D3083" t="s">
        <v>61</v>
      </c>
      <c r="E3083" t="s">
        <v>487</v>
      </c>
      <c r="F3083" t="s">
        <v>71</v>
      </c>
      <c r="G3083" t="s">
        <v>63</v>
      </c>
      <c r="H3083" t="s">
        <v>172</v>
      </c>
      <c r="I3083" t="s">
        <v>55</v>
      </c>
      <c r="J3083" t="s">
        <v>56</v>
      </c>
      <c r="K3083" t="s">
        <v>74</v>
      </c>
      <c r="L3083">
        <v>48990.04</v>
      </c>
      <c r="M3083">
        <v>4</v>
      </c>
      <c r="N3083">
        <v>0.15</v>
      </c>
      <c r="O3083">
        <v>15007.78</v>
      </c>
    </row>
    <row r="3084" spans="1:15" x14ac:dyDescent="0.3">
      <c r="A3084" t="s">
        <v>5075</v>
      </c>
      <c r="B3084" t="s">
        <v>1431</v>
      </c>
      <c r="C3084" t="s">
        <v>3413</v>
      </c>
      <c r="D3084" t="s">
        <v>78</v>
      </c>
      <c r="E3084" t="s">
        <v>1171</v>
      </c>
      <c r="F3084" t="s">
        <v>52</v>
      </c>
      <c r="G3084" t="s">
        <v>63</v>
      </c>
      <c r="H3084" t="s">
        <v>202</v>
      </c>
      <c r="I3084" t="s">
        <v>83</v>
      </c>
      <c r="J3084" t="s">
        <v>84</v>
      </c>
      <c r="K3084" t="s">
        <v>257</v>
      </c>
      <c r="L3084">
        <v>34578</v>
      </c>
      <c r="M3084">
        <v>9</v>
      </c>
      <c r="N3084">
        <v>0.15</v>
      </c>
      <c r="O3084">
        <v>10701.5</v>
      </c>
    </row>
    <row r="3085" spans="1:15" x14ac:dyDescent="0.3">
      <c r="A3085" t="s">
        <v>5076</v>
      </c>
      <c r="B3085" t="s">
        <v>1103</v>
      </c>
      <c r="C3085" t="s">
        <v>1594</v>
      </c>
      <c r="D3085" t="s">
        <v>102</v>
      </c>
      <c r="E3085" t="s">
        <v>3504</v>
      </c>
      <c r="F3085" t="s">
        <v>52</v>
      </c>
      <c r="G3085" t="s">
        <v>179</v>
      </c>
      <c r="H3085" t="s">
        <v>236</v>
      </c>
      <c r="I3085" t="s">
        <v>55</v>
      </c>
      <c r="J3085" t="s">
        <v>65</v>
      </c>
      <c r="K3085" t="s">
        <v>66</v>
      </c>
      <c r="L3085">
        <v>21223.84</v>
      </c>
      <c r="M3085">
        <v>8</v>
      </c>
      <c r="N3085">
        <v>0.15</v>
      </c>
      <c r="O3085">
        <v>5050.7</v>
      </c>
    </row>
    <row r="3086" spans="1:15" x14ac:dyDescent="0.3">
      <c r="A3086" t="s">
        <v>5077</v>
      </c>
      <c r="B3086" t="s">
        <v>1424</v>
      </c>
      <c r="C3086" t="s">
        <v>377</v>
      </c>
      <c r="D3086" t="s">
        <v>102</v>
      </c>
      <c r="E3086" t="s">
        <v>904</v>
      </c>
      <c r="F3086" t="s">
        <v>52</v>
      </c>
      <c r="G3086" t="s">
        <v>72</v>
      </c>
      <c r="H3086" t="s">
        <v>117</v>
      </c>
      <c r="I3086" t="s">
        <v>96</v>
      </c>
      <c r="J3086" t="s">
        <v>166</v>
      </c>
      <c r="K3086" t="s">
        <v>762</v>
      </c>
      <c r="L3086">
        <v>27098.28</v>
      </c>
      <c r="M3086">
        <v>3</v>
      </c>
      <c r="N3086">
        <v>0.2</v>
      </c>
      <c r="O3086">
        <v>3483.77</v>
      </c>
    </row>
    <row r="3087" spans="1:15" x14ac:dyDescent="0.3">
      <c r="A3087" t="s">
        <v>5078</v>
      </c>
      <c r="B3087" t="s">
        <v>1260</v>
      </c>
      <c r="C3087" t="s">
        <v>1402</v>
      </c>
      <c r="D3087" t="s">
        <v>61</v>
      </c>
      <c r="E3087" t="s">
        <v>543</v>
      </c>
      <c r="F3087" t="s">
        <v>80</v>
      </c>
      <c r="G3087" t="s">
        <v>72</v>
      </c>
      <c r="H3087" t="s">
        <v>346</v>
      </c>
      <c r="I3087" t="s">
        <v>83</v>
      </c>
      <c r="J3087" t="s">
        <v>449</v>
      </c>
      <c r="K3087" t="s">
        <v>681</v>
      </c>
      <c r="L3087">
        <v>8486.01</v>
      </c>
      <c r="M3087">
        <v>9</v>
      </c>
      <c r="N3087">
        <v>0</v>
      </c>
      <c r="O3087">
        <v>2788.37</v>
      </c>
    </row>
    <row r="3088" spans="1:15" x14ac:dyDescent="0.3">
      <c r="A3088" t="s">
        <v>5079</v>
      </c>
      <c r="B3088" t="s">
        <v>2922</v>
      </c>
      <c r="C3088" t="s">
        <v>435</v>
      </c>
      <c r="D3088" t="s">
        <v>50</v>
      </c>
      <c r="E3088" t="s">
        <v>866</v>
      </c>
      <c r="F3088" t="s">
        <v>80</v>
      </c>
      <c r="G3088" t="s">
        <v>81</v>
      </c>
      <c r="H3088" t="s">
        <v>284</v>
      </c>
      <c r="I3088" t="s">
        <v>118</v>
      </c>
      <c r="J3088" t="s">
        <v>303</v>
      </c>
      <c r="K3088" t="s">
        <v>421</v>
      </c>
      <c r="L3088">
        <v>27818.36</v>
      </c>
      <c r="M3088">
        <v>4</v>
      </c>
      <c r="N3088">
        <v>0.05</v>
      </c>
      <c r="O3088">
        <v>7780.68</v>
      </c>
    </row>
    <row r="3089" spans="1:15" x14ac:dyDescent="0.3">
      <c r="A3089" t="s">
        <v>5080</v>
      </c>
      <c r="B3089" t="s">
        <v>556</v>
      </c>
      <c r="C3089" t="s">
        <v>981</v>
      </c>
      <c r="D3089" t="s">
        <v>50</v>
      </c>
      <c r="E3089" t="s">
        <v>2458</v>
      </c>
      <c r="F3089" t="s">
        <v>71</v>
      </c>
      <c r="G3089" t="s">
        <v>53</v>
      </c>
      <c r="H3089" t="s">
        <v>90</v>
      </c>
      <c r="I3089" t="s">
        <v>118</v>
      </c>
      <c r="J3089" t="s">
        <v>191</v>
      </c>
      <c r="K3089" t="s">
        <v>192</v>
      </c>
      <c r="L3089">
        <v>33008</v>
      </c>
      <c r="M3089">
        <v>10</v>
      </c>
      <c r="N3089">
        <v>0.05</v>
      </c>
      <c r="O3089">
        <v>5466.89</v>
      </c>
    </row>
    <row r="3090" spans="1:15" x14ac:dyDescent="0.3">
      <c r="A3090" t="s">
        <v>5081</v>
      </c>
      <c r="B3090" t="s">
        <v>1000</v>
      </c>
      <c r="C3090" t="s">
        <v>666</v>
      </c>
      <c r="D3090" t="s">
        <v>50</v>
      </c>
      <c r="E3090" t="s">
        <v>696</v>
      </c>
      <c r="F3090" t="s">
        <v>80</v>
      </c>
      <c r="G3090" t="s">
        <v>72</v>
      </c>
      <c r="H3090" t="s">
        <v>73</v>
      </c>
      <c r="I3090" t="s">
        <v>96</v>
      </c>
      <c r="J3090" t="s">
        <v>166</v>
      </c>
      <c r="K3090" t="s">
        <v>167</v>
      </c>
      <c r="L3090">
        <v>24453.32</v>
      </c>
      <c r="M3090">
        <v>2</v>
      </c>
      <c r="N3090">
        <v>0.15</v>
      </c>
      <c r="O3090">
        <v>8015.15</v>
      </c>
    </row>
    <row r="3091" spans="1:15" x14ac:dyDescent="0.3">
      <c r="A3091" t="s">
        <v>5082</v>
      </c>
      <c r="B3091" t="s">
        <v>737</v>
      </c>
      <c r="C3091" t="s">
        <v>953</v>
      </c>
      <c r="D3091" t="s">
        <v>50</v>
      </c>
      <c r="E3091" t="s">
        <v>1824</v>
      </c>
      <c r="F3091" t="s">
        <v>80</v>
      </c>
      <c r="G3091" t="s">
        <v>53</v>
      </c>
      <c r="H3091" t="s">
        <v>54</v>
      </c>
      <c r="I3091" t="s">
        <v>96</v>
      </c>
      <c r="J3091" t="s">
        <v>97</v>
      </c>
      <c r="K3091" t="s">
        <v>181</v>
      </c>
      <c r="L3091">
        <v>12068.26</v>
      </c>
      <c r="M3091">
        <v>1</v>
      </c>
      <c r="N3091">
        <v>0.05</v>
      </c>
      <c r="O3091">
        <v>4566.41</v>
      </c>
    </row>
    <row r="3092" spans="1:15" x14ac:dyDescent="0.3">
      <c r="A3092" t="s">
        <v>5083</v>
      </c>
      <c r="B3092" t="s">
        <v>393</v>
      </c>
      <c r="C3092" t="s">
        <v>1518</v>
      </c>
      <c r="D3092" t="s">
        <v>102</v>
      </c>
      <c r="E3092" t="s">
        <v>820</v>
      </c>
      <c r="F3092" t="s">
        <v>52</v>
      </c>
      <c r="G3092" t="s">
        <v>53</v>
      </c>
      <c r="H3092" t="s">
        <v>246</v>
      </c>
      <c r="I3092" t="s">
        <v>55</v>
      </c>
      <c r="J3092" t="s">
        <v>173</v>
      </c>
      <c r="K3092" t="s">
        <v>203</v>
      </c>
      <c r="L3092">
        <v>19951.66</v>
      </c>
      <c r="M3092">
        <v>2</v>
      </c>
      <c r="N3092">
        <v>0.1</v>
      </c>
      <c r="O3092">
        <v>4643.1899999999996</v>
      </c>
    </row>
    <row r="3093" spans="1:15" x14ac:dyDescent="0.3">
      <c r="A3093" t="s">
        <v>5084</v>
      </c>
      <c r="B3093" t="s">
        <v>1242</v>
      </c>
      <c r="C3093" t="s">
        <v>684</v>
      </c>
      <c r="D3093" t="s">
        <v>50</v>
      </c>
      <c r="E3093" t="s">
        <v>566</v>
      </c>
      <c r="F3093" t="s">
        <v>52</v>
      </c>
      <c r="G3093" t="s">
        <v>53</v>
      </c>
      <c r="H3093" t="s">
        <v>90</v>
      </c>
      <c r="I3093" t="s">
        <v>55</v>
      </c>
      <c r="J3093" t="s">
        <v>173</v>
      </c>
      <c r="K3093" t="s">
        <v>735</v>
      </c>
      <c r="L3093">
        <v>6578</v>
      </c>
      <c r="M3093">
        <v>2</v>
      </c>
      <c r="N3093">
        <v>0.15</v>
      </c>
      <c r="O3093">
        <v>1768.75</v>
      </c>
    </row>
    <row r="3094" spans="1:15" x14ac:dyDescent="0.3">
      <c r="A3094" t="s">
        <v>5085</v>
      </c>
      <c r="B3094" t="s">
        <v>397</v>
      </c>
      <c r="C3094" t="s">
        <v>1077</v>
      </c>
      <c r="D3094" t="s">
        <v>102</v>
      </c>
      <c r="E3094" t="s">
        <v>1145</v>
      </c>
      <c r="F3094" t="s">
        <v>52</v>
      </c>
      <c r="G3094" t="s">
        <v>72</v>
      </c>
      <c r="H3094" t="s">
        <v>117</v>
      </c>
      <c r="I3094" t="s">
        <v>118</v>
      </c>
      <c r="J3094" t="s">
        <v>303</v>
      </c>
      <c r="K3094" t="s">
        <v>491</v>
      </c>
      <c r="L3094">
        <v>97952.67</v>
      </c>
      <c r="M3094">
        <v>9</v>
      </c>
      <c r="N3094">
        <v>0.1</v>
      </c>
      <c r="O3094">
        <v>16999.59</v>
      </c>
    </row>
    <row r="3095" spans="1:15" x14ac:dyDescent="0.3">
      <c r="A3095" t="s">
        <v>5086</v>
      </c>
      <c r="B3095" t="s">
        <v>1558</v>
      </c>
      <c r="C3095" t="s">
        <v>2340</v>
      </c>
      <c r="D3095" t="s">
        <v>50</v>
      </c>
      <c r="E3095" t="s">
        <v>207</v>
      </c>
      <c r="F3095" t="s">
        <v>71</v>
      </c>
      <c r="G3095" t="s">
        <v>81</v>
      </c>
      <c r="H3095" t="s">
        <v>82</v>
      </c>
      <c r="I3095" t="s">
        <v>118</v>
      </c>
      <c r="J3095" t="s">
        <v>303</v>
      </c>
      <c r="K3095" t="s">
        <v>304</v>
      </c>
      <c r="L3095">
        <v>17336.36</v>
      </c>
      <c r="M3095">
        <v>2</v>
      </c>
      <c r="N3095">
        <v>0.1</v>
      </c>
      <c r="O3095">
        <v>3856.81</v>
      </c>
    </row>
    <row r="3096" spans="1:15" x14ac:dyDescent="0.3">
      <c r="A3096" t="s">
        <v>5087</v>
      </c>
      <c r="B3096" t="s">
        <v>627</v>
      </c>
      <c r="C3096" t="s">
        <v>3183</v>
      </c>
      <c r="D3096" t="s">
        <v>50</v>
      </c>
      <c r="E3096" t="s">
        <v>134</v>
      </c>
      <c r="F3096" t="s">
        <v>71</v>
      </c>
      <c r="G3096" t="s">
        <v>179</v>
      </c>
      <c r="H3096" t="s">
        <v>180</v>
      </c>
      <c r="I3096" t="s">
        <v>118</v>
      </c>
      <c r="J3096" t="s">
        <v>119</v>
      </c>
      <c r="K3096" t="s">
        <v>197</v>
      </c>
      <c r="L3096">
        <v>66679.199999999997</v>
      </c>
      <c r="M3096">
        <v>10</v>
      </c>
      <c r="N3096">
        <v>0</v>
      </c>
      <c r="O3096">
        <v>12546.59</v>
      </c>
    </row>
    <row r="3097" spans="1:15" x14ac:dyDescent="0.3">
      <c r="A3097" t="s">
        <v>5088</v>
      </c>
      <c r="B3097" t="s">
        <v>2008</v>
      </c>
      <c r="C3097" t="s">
        <v>1087</v>
      </c>
      <c r="D3097" t="s">
        <v>78</v>
      </c>
      <c r="E3097" t="s">
        <v>896</v>
      </c>
      <c r="F3097" t="s">
        <v>71</v>
      </c>
      <c r="G3097" t="s">
        <v>63</v>
      </c>
      <c r="H3097" t="s">
        <v>64</v>
      </c>
      <c r="I3097" t="s">
        <v>55</v>
      </c>
      <c r="J3097" t="s">
        <v>141</v>
      </c>
      <c r="K3097" t="s">
        <v>142</v>
      </c>
      <c r="L3097">
        <v>14346.93</v>
      </c>
      <c r="M3097">
        <v>3</v>
      </c>
      <c r="N3097">
        <v>0.1</v>
      </c>
      <c r="O3097">
        <v>2720.86</v>
      </c>
    </row>
    <row r="3098" spans="1:15" x14ac:dyDescent="0.3">
      <c r="A3098" t="s">
        <v>5089</v>
      </c>
      <c r="B3098" t="s">
        <v>1390</v>
      </c>
      <c r="C3098" t="s">
        <v>3265</v>
      </c>
      <c r="D3098" t="s">
        <v>78</v>
      </c>
      <c r="E3098" t="s">
        <v>1207</v>
      </c>
      <c r="F3098" t="s">
        <v>52</v>
      </c>
      <c r="G3098" t="s">
        <v>63</v>
      </c>
      <c r="H3098" t="s">
        <v>64</v>
      </c>
      <c r="I3098" t="s">
        <v>118</v>
      </c>
      <c r="J3098" t="s">
        <v>191</v>
      </c>
      <c r="K3098" t="s">
        <v>290</v>
      </c>
      <c r="L3098">
        <v>23026.77</v>
      </c>
      <c r="M3098">
        <v>9</v>
      </c>
      <c r="N3098">
        <v>0.15</v>
      </c>
      <c r="O3098">
        <v>7293.93</v>
      </c>
    </row>
    <row r="3099" spans="1:15" x14ac:dyDescent="0.3">
      <c r="A3099" t="s">
        <v>5090</v>
      </c>
      <c r="B3099" t="s">
        <v>1089</v>
      </c>
      <c r="C3099" t="s">
        <v>3165</v>
      </c>
      <c r="D3099" t="s">
        <v>50</v>
      </c>
      <c r="E3099" t="s">
        <v>1145</v>
      </c>
      <c r="F3099" t="s">
        <v>71</v>
      </c>
      <c r="G3099" t="s">
        <v>179</v>
      </c>
      <c r="H3099" t="s">
        <v>180</v>
      </c>
      <c r="I3099" t="s">
        <v>55</v>
      </c>
      <c r="J3099" t="s">
        <v>56</v>
      </c>
      <c r="K3099" t="s">
        <v>74</v>
      </c>
      <c r="L3099">
        <v>32645.94</v>
      </c>
      <c r="M3099">
        <v>6</v>
      </c>
      <c r="N3099">
        <v>0.15</v>
      </c>
      <c r="O3099">
        <v>10807.99</v>
      </c>
    </row>
    <row r="3100" spans="1:15" x14ac:dyDescent="0.3">
      <c r="A3100" t="s">
        <v>5091</v>
      </c>
      <c r="B3100" t="s">
        <v>1355</v>
      </c>
      <c r="C3100" t="s">
        <v>1445</v>
      </c>
      <c r="D3100" t="s">
        <v>102</v>
      </c>
      <c r="E3100" t="s">
        <v>1004</v>
      </c>
      <c r="F3100" t="s">
        <v>71</v>
      </c>
      <c r="G3100" t="s">
        <v>81</v>
      </c>
      <c r="H3100" t="s">
        <v>95</v>
      </c>
      <c r="I3100" t="s">
        <v>118</v>
      </c>
      <c r="J3100" t="s">
        <v>230</v>
      </c>
      <c r="K3100" t="s">
        <v>356</v>
      </c>
      <c r="L3100">
        <v>68054.149999999994</v>
      </c>
      <c r="M3100">
        <v>5</v>
      </c>
      <c r="N3100">
        <v>0.1</v>
      </c>
      <c r="O3100">
        <v>13067.43</v>
      </c>
    </row>
    <row r="3101" spans="1:15" x14ac:dyDescent="0.3">
      <c r="A3101" t="s">
        <v>5092</v>
      </c>
      <c r="B3101" t="s">
        <v>2654</v>
      </c>
      <c r="C3101" t="s">
        <v>3243</v>
      </c>
      <c r="D3101" t="s">
        <v>61</v>
      </c>
      <c r="E3101" t="s">
        <v>3038</v>
      </c>
      <c r="F3101" t="s">
        <v>80</v>
      </c>
      <c r="G3101" t="s">
        <v>81</v>
      </c>
      <c r="H3101" t="s">
        <v>82</v>
      </c>
      <c r="I3101" t="s">
        <v>118</v>
      </c>
      <c r="J3101" t="s">
        <v>191</v>
      </c>
      <c r="K3101" t="s">
        <v>192</v>
      </c>
      <c r="L3101">
        <v>73939.56</v>
      </c>
      <c r="M3101">
        <v>6</v>
      </c>
      <c r="N3101">
        <v>0.05</v>
      </c>
      <c r="O3101">
        <v>20400.990000000002</v>
      </c>
    </row>
    <row r="3102" spans="1:15" x14ac:dyDescent="0.3">
      <c r="A3102" t="s">
        <v>5093</v>
      </c>
      <c r="B3102" t="s">
        <v>3376</v>
      </c>
      <c r="C3102" t="s">
        <v>1874</v>
      </c>
      <c r="D3102" t="s">
        <v>102</v>
      </c>
      <c r="E3102" t="s">
        <v>990</v>
      </c>
      <c r="F3102" t="s">
        <v>80</v>
      </c>
      <c r="G3102" t="s">
        <v>72</v>
      </c>
      <c r="H3102" t="s">
        <v>346</v>
      </c>
      <c r="I3102" t="s">
        <v>55</v>
      </c>
      <c r="J3102" t="s">
        <v>141</v>
      </c>
      <c r="K3102" t="s">
        <v>142</v>
      </c>
      <c r="L3102">
        <v>5644.85</v>
      </c>
      <c r="M3102">
        <v>5</v>
      </c>
      <c r="N3102">
        <v>0.25</v>
      </c>
      <c r="O3102">
        <v>1097.0999999999999</v>
      </c>
    </row>
    <row r="3103" spans="1:15" x14ac:dyDescent="0.3">
      <c r="A3103" t="s">
        <v>5094</v>
      </c>
      <c r="B3103" t="s">
        <v>1148</v>
      </c>
      <c r="C3103" t="s">
        <v>1900</v>
      </c>
      <c r="D3103" t="s">
        <v>78</v>
      </c>
      <c r="E3103" t="s">
        <v>245</v>
      </c>
      <c r="F3103" t="s">
        <v>71</v>
      </c>
      <c r="G3103" t="s">
        <v>63</v>
      </c>
      <c r="H3103" t="s">
        <v>213</v>
      </c>
      <c r="I3103" t="s">
        <v>96</v>
      </c>
      <c r="J3103" t="s">
        <v>111</v>
      </c>
      <c r="K3103" t="s">
        <v>328</v>
      </c>
      <c r="L3103">
        <v>56813.05</v>
      </c>
      <c r="M3103">
        <v>7</v>
      </c>
      <c r="N3103">
        <v>0.1</v>
      </c>
      <c r="O3103">
        <v>17640.919999999998</v>
      </c>
    </row>
    <row r="3104" spans="1:15" x14ac:dyDescent="0.3">
      <c r="A3104" t="s">
        <v>5095</v>
      </c>
      <c r="B3104" t="s">
        <v>919</v>
      </c>
      <c r="C3104" t="s">
        <v>446</v>
      </c>
      <c r="D3104" t="s">
        <v>102</v>
      </c>
      <c r="E3104" t="s">
        <v>871</v>
      </c>
      <c r="F3104" t="s">
        <v>80</v>
      </c>
      <c r="G3104" t="s">
        <v>63</v>
      </c>
      <c r="H3104" t="s">
        <v>202</v>
      </c>
      <c r="I3104" t="s">
        <v>96</v>
      </c>
      <c r="J3104" t="s">
        <v>111</v>
      </c>
      <c r="K3104" t="s">
        <v>225</v>
      </c>
      <c r="L3104">
        <v>4830.76</v>
      </c>
      <c r="M3104">
        <v>1</v>
      </c>
      <c r="N3104">
        <v>0</v>
      </c>
      <c r="O3104">
        <v>886.99</v>
      </c>
    </row>
    <row r="3105" spans="1:15" x14ac:dyDescent="0.3">
      <c r="A3105" t="s">
        <v>5096</v>
      </c>
      <c r="B3105" t="s">
        <v>2340</v>
      </c>
      <c r="C3105" t="s">
        <v>901</v>
      </c>
      <c r="D3105" t="s">
        <v>50</v>
      </c>
      <c r="E3105" t="s">
        <v>1501</v>
      </c>
      <c r="F3105" t="s">
        <v>71</v>
      </c>
      <c r="G3105" t="s">
        <v>81</v>
      </c>
      <c r="H3105" t="s">
        <v>82</v>
      </c>
      <c r="I3105" t="s">
        <v>96</v>
      </c>
      <c r="J3105" t="s">
        <v>97</v>
      </c>
      <c r="K3105" t="s">
        <v>98</v>
      </c>
      <c r="L3105">
        <v>119092.95</v>
      </c>
      <c r="M3105">
        <v>9</v>
      </c>
      <c r="N3105">
        <v>0</v>
      </c>
      <c r="O3105">
        <v>20867.400000000001</v>
      </c>
    </row>
    <row r="3106" spans="1:15" x14ac:dyDescent="0.3">
      <c r="A3106" t="s">
        <v>5097</v>
      </c>
      <c r="B3106" t="s">
        <v>923</v>
      </c>
      <c r="C3106" t="s">
        <v>785</v>
      </c>
      <c r="D3106" t="s">
        <v>78</v>
      </c>
      <c r="E3106" t="s">
        <v>1955</v>
      </c>
      <c r="F3106" t="s">
        <v>71</v>
      </c>
      <c r="G3106" t="s">
        <v>72</v>
      </c>
      <c r="H3106" t="s">
        <v>73</v>
      </c>
      <c r="I3106" t="s">
        <v>96</v>
      </c>
      <c r="J3106" t="s">
        <v>166</v>
      </c>
      <c r="K3106" t="s">
        <v>167</v>
      </c>
      <c r="L3106">
        <v>85067.55</v>
      </c>
      <c r="M3106">
        <v>9</v>
      </c>
      <c r="N3106">
        <v>0.15</v>
      </c>
      <c r="O3106">
        <v>20205.97</v>
      </c>
    </row>
    <row r="3107" spans="1:15" x14ac:dyDescent="0.3">
      <c r="A3107" t="s">
        <v>5098</v>
      </c>
      <c r="B3107" t="s">
        <v>2006</v>
      </c>
      <c r="C3107" t="s">
        <v>2535</v>
      </c>
      <c r="D3107" t="s">
        <v>102</v>
      </c>
      <c r="E3107" t="s">
        <v>1036</v>
      </c>
      <c r="F3107" t="s">
        <v>80</v>
      </c>
      <c r="G3107" t="s">
        <v>81</v>
      </c>
      <c r="H3107" t="s">
        <v>284</v>
      </c>
      <c r="I3107" t="s">
        <v>83</v>
      </c>
      <c r="J3107" t="s">
        <v>156</v>
      </c>
      <c r="K3107" t="s">
        <v>285</v>
      </c>
      <c r="L3107">
        <v>129891.9</v>
      </c>
      <c r="M3107">
        <v>10</v>
      </c>
      <c r="N3107">
        <v>0.1</v>
      </c>
      <c r="O3107">
        <v>40761</v>
      </c>
    </row>
    <row r="3108" spans="1:15" x14ac:dyDescent="0.3">
      <c r="A3108" t="s">
        <v>5099</v>
      </c>
      <c r="B3108" t="s">
        <v>803</v>
      </c>
      <c r="C3108" t="s">
        <v>2366</v>
      </c>
      <c r="D3108" t="s">
        <v>61</v>
      </c>
      <c r="E3108" t="s">
        <v>1793</v>
      </c>
      <c r="F3108" t="s">
        <v>52</v>
      </c>
      <c r="G3108" t="s">
        <v>63</v>
      </c>
      <c r="H3108" t="s">
        <v>172</v>
      </c>
      <c r="I3108" t="s">
        <v>118</v>
      </c>
      <c r="J3108" t="s">
        <v>119</v>
      </c>
      <c r="K3108" t="s">
        <v>270</v>
      </c>
      <c r="L3108">
        <v>12419.72</v>
      </c>
      <c r="M3108">
        <v>4</v>
      </c>
      <c r="N3108">
        <v>0.15</v>
      </c>
      <c r="O3108">
        <v>1816.84</v>
      </c>
    </row>
    <row r="3109" spans="1:15" x14ac:dyDescent="0.3">
      <c r="A3109" t="s">
        <v>5100</v>
      </c>
      <c r="B3109" t="s">
        <v>220</v>
      </c>
      <c r="C3109" t="s">
        <v>4211</v>
      </c>
      <c r="D3109" t="s">
        <v>50</v>
      </c>
      <c r="E3109" t="s">
        <v>2093</v>
      </c>
      <c r="F3109" t="s">
        <v>52</v>
      </c>
      <c r="G3109" t="s">
        <v>53</v>
      </c>
      <c r="H3109" t="s">
        <v>54</v>
      </c>
      <c r="I3109" t="s">
        <v>118</v>
      </c>
      <c r="J3109" t="s">
        <v>230</v>
      </c>
      <c r="K3109" t="s">
        <v>351</v>
      </c>
      <c r="L3109">
        <v>75961.119999999995</v>
      </c>
      <c r="M3109">
        <v>8</v>
      </c>
      <c r="N3109">
        <v>0.15</v>
      </c>
      <c r="O3109">
        <v>16288.67</v>
      </c>
    </row>
    <row r="3110" spans="1:15" x14ac:dyDescent="0.3">
      <c r="A3110" t="s">
        <v>5101</v>
      </c>
      <c r="B3110" t="s">
        <v>1678</v>
      </c>
      <c r="C3110" t="s">
        <v>1658</v>
      </c>
      <c r="D3110" t="s">
        <v>50</v>
      </c>
      <c r="E3110" t="s">
        <v>951</v>
      </c>
      <c r="F3110" t="s">
        <v>80</v>
      </c>
      <c r="G3110" t="s">
        <v>53</v>
      </c>
      <c r="H3110" t="s">
        <v>90</v>
      </c>
      <c r="I3110" t="s">
        <v>96</v>
      </c>
      <c r="J3110" t="s">
        <v>135</v>
      </c>
      <c r="K3110" t="s">
        <v>395</v>
      </c>
      <c r="L3110">
        <v>30594.959999999999</v>
      </c>
      <c r="M3110">
        <v>9</v>
      </c>
      <c r="N3110">
        <v>0</v>
      </c>
      <c r="O3110">
        <v>6555.06</v>
      </c>
    </row>
    <row r="3111" spans="1:15" x14ac:dyDescent="0.3">
      <c r="A3111" t="s">
        <v>5102</v>
      </c>
      <c r="B3111" t="s">
        <v>809</v>
      </c>
      <c r="C3111" t="s">
        <v>642</v>
      </c>
      <c r="D3111" t="s">
        <v>50</v>
      </c>
      <c r="E3111" t="s">
        <v>1582</v>
      </c>
      <c r="F3111" t="s">
        <v>71</v>
      </c>
      <c r="G3111" t="s">
        <v>81</v>
      </c>
      <c r="H3111" t="s">
        <v>82</v>
      </c>
      <c r="I3111" t="s">
        <v>96</v>
      </c>
      <c r="J3111" t="s">
        <v>135</v>
      </c>
      <c r="K3111" t="s">
        <v>136</v>
      </c>
      <c r="L3111">
        <v>11081.32</v>
      </c>
      <c r="M3111">
        <v>1</v>
      </c>
      <c r="N3111">
        <v>0.15</v>
      </c>
      <c r="O3111">
        <v>2076.2800000000002</v>
      </c>
    </row>
    <row r="3112" spans="1:15" x14ac:dyDescent="0.3">
      <c r="A3112" t="s">
        <v>5103</v>
      </c>
      <c r="B3112" t="s">
        <v>1359</v>
      </c>
      <c r="C3112" t="s">
        <v>877</v>
      </c>
      <c r="D3112" t="s">
        <v>61</v>
      </c>
      <c r="E3112" t="s">
        <v>656</v>
      </c>
      <c r="F3112" t="s">
        <v>80</v>
      </c>
      <c r="G3112" t="s">
        <v>72</v>
      </c>
      <c r="H3112" t="s">
        <v>117</v>
      </c>
      <c r="I3112" t="s">
        <v>118</v>
      </c>
      <c r="J3112" t="s">
        <v>191</v>
      </c>
      <c r="K3112" t="s">
        <v>829</v>
      </c>
      <c r="L3112">
        <v>108042.88</v>
      </c>
      <c r="M3112">
        <v>8</v>
      </c>
      <c r="N3112">
        <v>0</v>
      </c>
      <c r="O3112">
        <v>31451.47</v>
      </c>
    </row>
    <row r="3113" spans="1:15" x14ac:dyDescent="0.3">
      <c r="A3113" t="s">
        <v>5104</v>
      </c>
      <c r="B3113" t="s">
        <v>683</v>
      </c>
      <c r="C3113" t="s">
        <v>899</v>
      </c>
      <c r="D3113" t="s">
        <v>102</v>
      </c>
      <c r="E3113" t="s">
        <v>483</v>
      </c>
      <c r="F3113" t="s">
        <v>71</v>
      </c>
      <c r="G3113" t="s">
        <v>53</v>
      </c>
      <c r="H3113" t="s">
        <v>246</v>
      </c>
      <c r="I3113" t="s">
        <v>55</v>
      </c>
      <c r="J3113" t="s">
        <v>65</v>
      </c>
      <c r="K3113" t="s">
        <v>325</v>
      </c>
      <c r="L3113">
        <v>58864.4</v>
      </c>
      <c r="M3113">
        <v>4</v>
      </c>
      <c r="N3113">
        <v>0.15</v>
      </c>
      <c r="O3113">
        <v>13591.53</v>
      </c>
    </row>
    <row r="3114" spans="1:15" x14ac:dyDescent="0.3">
      <c r="A3114" t="s">
        <v>5105</v>
      </c>
      <c r="B3114" t="s">
        <v>602</v>
      </c>
      <c r="C3114" t="s">
        <v>1696</v>
      </c>
      <c r="D3114" t="s">
        <v>50</v>
      </c>
      <c r="E3114" t="s">
        <v>1303</v>
      </c>
      <c r="F3114" t="s">
        <v>52</v>
      </c>
      <c r="G3114" t="s">
        <v>72</v>
      </c>
      <c r="H3114" t="s">
        <v>73</v>
      </c>
      <c r="I3114" t="s">
        <v>118</v>
      </c>
      <c r="J3114" t="s">
        <v>191</v>
      </c>
      <c r="K3114" t="s">
        <v>290</v>
      </c>
      <c r="L3114">
        <v>5930.71</v>
      </c>
      <c r="M3114">
        <v>1</v>
      </c>
      <c r="N3114">
        <v>0.1</v>
      </c>
      <c r="O3114">
        <v>2110.58</v>
      </c>
    </row>
    <row r="3115" spans="1:15" x14ac:dyDescent="0.3">
      <c r="A3115" t="s">
        <v>5106</v>
      </c>
      <c r="B3115" t="s">
        <v>2036</v>
      </c>
      <c r="C3115" t="s">
        <v>3449</v>
      </c>
      <c r="D3115" t="s">
        <v>102</v>
      </c>
      <c r="E3115" t="s">
        <v>1612</v>
      </c>
      <c r="F3115" t="s">
        <v>71</v>
      </c>
      <c r="G3115" t="s">
        <v>81</v>
      </c>
      <c r="H3115" t="s">
        <v>284</v>
      </c>
      <c r="I3115" t="s">
        <v>118</v>
      </c>
      <c r="J3115" t="s">
        <v>191</v>
      </c>
      <c r="K3115" t="s">
        <v>192</v>
      </c>
      <c r="L3115">
        <v>9667.8799999999992</v>
      </c>
      <c r="M3115">
        <v>1</v>
      </c>
      <c r="N3115">
        <v>0.15</v>
      </c>
      <c r="O3115">
        <v>2486.86</v>
      </c>
    </row>
    <row r="3116" spans="1:15" x14ac:dyDescent="0.3">
      <c r="A3116" t="s">
        <v>5107</v>
      </c>
      <c r="B3116" t="s">
        <v>3025</v>
      </c>
      <c r="C3116" t="s">
        <v>2443</v>
      </c>
      <c r="D3116" t="s">
        <v>78</v>
      </c>
      <c r="E3116" t="s">
        <v>1183</v>
      </c>
      <c r="F3116" t="s">
        <v>52</v>
      </c>
      <c r="G3116" t="s">
        <v>81</v>
      </c>
      <c r="H3116" t="s">
        <v>82</v>
      </c>
      <c r="I3116" t="s">
        <v>118</v>
      </c>
      <c r="J3116" t="s">
        <v>119</v>
      </c>
      <c r="K3116" t="s">
        <v>120</v>
      </c>
      <c r="L3116">
        <v>42332.52</v>
      </c>
      <c r="M3116">
        <v>4</v>
      </c>
      <c r="N3116">
        <v>0.1</v>
      </c>
      <c r="O3116">
        <v>7271.8</v>
      </c>
    </row>
    <row r="3117" spans="1:15" x14ac:dyDescent="0.3">
      <c r="A3117" t="s">
        <v>5108</v>
      </c>
      <c r="B3117" t="s">
        <v>899</v>
      </c>
      <c r="C3117" t="s">
        <v>684</v>
      </c>
      <c r="D3117" t="s">
        <v>102</v>
      </c>
      <c r="E3117" t="s">
        <v>155</v>
      </c>
      <c r="F3117" t="s">
        <v>71</v>
      </c>
      <c r="G3117" t="s">
        <v>179</v>
      </c>
      <c r="H3117" t="s">
        <v>180</v>
      </c>
      <c r="I3117" t="s">
        <v>96</v>
      </c>
      <c r="J3117" t="s">
        <v>97</v>
      </c>
      <c r="K3117" t="s">
        <v>416</v>
      </c>
      <c r="L3117">
        <v>4412.49</v>
      </c>
      <c r="M3117">
        <v>1</v>
      </c>
      <c r="N3117">
        <v>0.15</v>
      </c>
      <c r="O3117">
        <v>671.76</v>
      </c>
    </row>
    <row r="3118" spans="1:15" x14ac:dyDescent="0.3">
      <c r="A3118" t="s">
        <v>5109</v>
      </c>
      <c r="B3118" t="s">
        <v>1074</v>
      </c>
      <c r="C3118" t="s">
        <v>1439</v>
      </c>
      <c r="D3118" t="s">
        <v>78</v>
      </c>
      <c r="E3118" t="s">
        <v>934</v>
      </c>
      <c r="F3118" t="s">
        <v>52</v>
      </c>
      <c r="G3118" t="s">
        <v>72</v>
      </c>
      <c r="H3118" t="s">
        <v>346</v>
      </c>
      <c r="I3118" t="s">
        <v>55</v>
      </c>
      <c r="J3118" t="s">
        <v>65</v>
      </c>
      <c r="K3118" t="s">
        <v>66</v>
      </c>
      <c r="L3118">
        <v>78649.740000000005</v>
      </c>
      <c r="M3118">
        <v>9</v>
      </c>
      <c r="N3118">
        <v>0.05</v>
      </c>
      <c r="O3118">
        <v>14032.6</v>
      </c>
    </row>
    <row r="3119" spans="1:15" x14ac:dyDescent="0.3">
      <c r="A3119" t="s">
        <v>5110</v>
      </c>
      <c r="B3119" t="s">
        <v>2577</v>
      </c>
      <c r="C3119" t="s">
        <v>744</v>
      </c>
      <c r="D3119" t="s">
        <v>78</v>
      </c>
      <c r="E3119" t="s">
        <v>937</v>
      </c>
      <c r="F3119" t="s">
        <v>52</v>
      </c>
      <c r="G3119" t="s">
        <v>81</v>
      </c>
      <c r="H3119" t="s">
        <v>95</v>
      </c>
      <c r="I3119" t="s">
        <v>55</v>
      </c>
      <c r="J3119" t="s">
        <v>173</v>
      </c>
      <c r="K3119" t="s">
        <v>780</v>
      </c>
      <c r="L3119">
        <v>40482.959999999999</v>
      </c>
      <c r="M3119">
        <v>8</v>
      </c>
      <c r="N3119">
        <v>0.15</v>
      </c>
      <c r="O3119">
        <v>11959.8</v>
      </c>
    </row>
    <row r="3120" spans="1:15" x14ac:dyDescent="0.3">
      <c r="A3120" t="s">
        <v>5111</v>
      </c>
      <c r="B3120" t="s">
        <v>169</v>
      </c>
      <c r="C3120" t="s">
        <v>348</v>
      </c>
      <c r="D3120" t="s">
        <v>50</v>
      </c>
      <c r="E3120" t="s">
        <v>644</v>
      </c>
      <c r="F3120" t="s">
        <v>52</v>
      </c>
      <c r="G3120" t="s">
        <v>63</v>
      </c>
      <c r="H3120" t="s">
        <v>64</v>
      </c>
      <c r="I3120" t="s">
        <v>55</v>
      </c>
      <c r="J3120" t="s">
        <v>56</v>
      </c>
      <c r="K3120" t="s">
        <v>57</v>
      </c>
      <c r="L3120">
        <v>23726.07</v>
      </c>
      <c r="M3120">
        <v>9</v>
      </c>
      <c r="N3120">
        <v>0.1</v>
      </c>
      <c r="O3120">
        <v>4355.8</v>
      </c>
    </row>
    <row r="3121" spans="1:15" x14ac:dyDescent="0.3">
      <c r="A3121" t="s">
        <v>5112</v>
      </c>
      <c r="B3121" t="s">
        <v>1831</v>
      </c>
      <c r="C3121" t="s">
        <v>3120</v>
      </c>
      <c r="D3121" t="s">
        <v>78</v>
      </c>
      <c r="E3121" t="s">
        <v>1047</v>
      </c>
      <c r="F3121" t="s">
        <v>52</v>
      </c>
      <c r="G3121" t="s">
        <v>81</v>
      </c>
      <c r="H3121" t="s">
        <v>95</v>
      </c>
      <c r="I3121" t="s">
        <v>83</v>
      </c>
      <c r="J3121" t="s">
        <v>84</v>
      </c>
      <c r="K3121" t="s">
        <v>85</v>
      </c>
      <c r="L3121">
        <v>75988.38</v>
      </c>
      <c r="M3121">
        <v>6</v>
      </c>
      <c r="N3121">
        <v>0</v>
      </c>
      <c r="O3121">
        <v>28171.43</v>
      </c>
    </row>
    <row r="3122" spans="1:15" x14ac:dyDescent="0.3">
      <c r="A3122" t="s">
        <v>5113</v>
      </c>
      <c r="B3122" t="s">
        <v>1015</v>
      </c>
      <c r="C3122" t="s">
        <v>1963</v>
      </c>
      <c r="D3122" t="s">
        <v>78</v>
      </c>
      <c r="E3122" t="s">
        <v>355</v>
      </c>
      <c r="F3122" t="s">
        <v>52</v>
      </c>
      <c r="G3122" t="s">
        <v>63</v>
      </c>
      <c r="H3122" t="s">
        <v>202</v>
      </c>
      <c r="I3122" t="s">
        <v>118</v>
      </c>
      <c r="J3122" t="s">
        <v>191</v>
      </c>
      <c r="K3122" t="s">
        <v>290</v>
      </c>
      <c r="L3122">
        <v>12041.16</v>
      </c>
      <c r="M3122">
        <v>6</v>
      </c>
      <c r="N3122">
        <v>0.2</v>
      </c>
      <c r="O3122">
        <v>2056.21</v>
      </c>
    </row>
    <row r="3123" spans="1:15" x14ac:dyDescent="0.3">
      <c r="A3123" t="s">
        <v>5114</v>
      </c>
      <c r="B3123" t="s">
        <v>1341</v>
      </c>
      <c r="C3123" t="s">
        <v>1564</v>
      </c>
      <c r="D3123" t="s">
        <v>78</v>
      </c>
      <c r="E3123" t="s">
        <v>1310</v>
      </c>
      <c r="F3123" t="s">
        <v>52</v>
      </c>
      <c r="G3123" t="s">
        <v>72</v>
      </c>
      <c r="H3123" t="s">
        <v>117</v>
      </c>
      <c r="I3123" t="s">
        <v>118</v>
      </c>
      <c r="J3123" t="s">
        <v>191</v>
      </c>
      <c r="K3123" t="s">
        <v>192</v>
      </c>
      <c r="L3123">
        <v>14523.05</v>
      </c>
      <c r="M3123">
        <v>1</v>
      </c>
      <c r="N3123">
        <v>0</v>
      </c>
      <c r="O3123">
        <v>4020.66</v>
      </c>
    </row>
    <row r="3124" spans="1:15" x14ac:dyDescent="0.3">
      <c r="A3124" t="s">
        <v>5115</v>
      </c>
      <c r="B3124" t="s">
        <v>2712</v>
      </c>
      <c r="C3124" t="s">
        <v>3060</v>
      </c>
      <c r="D3124" t="s">
        <v>78</v>
      </c>
      <c r="E3124" t="s">
        <v>1878</v>
      </c>
      <c r="F3124" t="s">
        <v>71</v>
      </c>
      <c r="G3124" t="s">
        <v>63</v>
      </c>
      <c r="H3124" t="s">
        <v>172</v>
      </c>
      <c r="I3124" t="s">
        <v>83</v>
      </c>
      <c r="J3124" t="s">
        <v>156</v>
      </c>
      <c r="K3124" t="s">
        <v>285</v>
      </c>
      <c r="L3124">
        <v>73936.31</v>
      </c>
      <c r="M3124">
        <v>7</v>
      </c>
      <c r="N3124">
        <v>0.05</v>
      </c>
      <c r="O3124">
        <v>14318.43</v>
      </c>
    </row>
    <row r="3125" spans="1:15" x14ac:dyDescent="0.3">
      <c r="A3125" t="s">
        <v>5116</v>
      </c>
      <c r="B3125" t="s">
        <v>1402</v>
      </c>
      <c r="C3125" t="s">
        <v>2092</v>
      </c>
      <c r="D3125" t="s">
        <v>78</v>
      </c>
      <c r="E3125" t="s">
        <v>3466</v>
      </c>
      <c r="F3125" t="s">
        <v>80</v>
      </c>
      <c r="G3125" t="s">
        <v>63</v>
      </c>
      <c r="H3125" t="s">
        <v>172</v>
      </c>
      <c r="I3125" t="s">
        <v>55</v>
      </c>
      <c r="J3125" t="s">
        <v>65</v>
      </c>
      <c r="K3125" t="s">
        <v>325</v>
      </c>
      <c r="L3125">
        <v>38374.230000000003</v>
      </c>
      <c r="M3125">
        <v>3</v>
      </c>
      <c r="N3125">
        <v>0.2</v>
      </c>
      <c r="O3125">
        <v>11908.01</v>
      </c>
    </row>
    <row r="3126" spans="1:15" x14ac:dyDescent="0.3">
      <c r="A3126" t="s">
        <v>5117</v>
      </c>
      <c r="B3126" t="s">
        <v>1074</v>
      </c>
      <c r="C3126" t="s">
        <v>493</v>
      </c>
      <c r="D3126" t="s">
        <v>102</v>
      </c>
      <c r="E3126" t="s">
        <v>1667</v>
      </c>
      <c r="F3126" t="s">
        <v>52</v>
      </c>
      <c r="G3126" t="s">
        <v>63</v>
      </c>
      <c r="H3126" t="s">
        <v>213</v>
      </c>
      <c r="I3126" t="s">
        <v>83</v>
      </c>
      <c r="J3126" t="s">
        <v>84</v>
      </c>
      <c r="K3126" t="s">
        <v>85</v>
      </c>
      <c r="L3126">
        <v>29049.16</v>
      </c>
      <c r="M3126">
        <v>4</v>
      </c>
      <c r="N3126">
        <v>0.2</v>
      </c>
      <c r="O3126">
        <v>4384.57</v>
      </c>
    </row>
    <row r="3127" spans="1:15" x14ac:dyDescent="0.3">
      <c r="A3127" t="s">
        <v>5118</v>
      </c>
      <c r="B3127" t="s">
        <v>464</v>
      </c>
      <c r="C3127" t="s">
        <v>2357</v>
      </c>
      <c r="D3127" t="s">
        <v>61</v>
      </c>
      <c r="E3127" t="s">
        <v>399</v>
      </c>
      <c r="F3127" t="s">
        <v>52</v>
      </c>
      <c r="G3127" t="s">
        <v>179</v>
      </c>
      <c r="H3127" t="s">
        <v>180</v>
      </c>
      <c r="I3127" t="s">
        <v>96</v>
      </c>
      <c r="J3127" t="s">
        <v>166</v>
      </c>
      <c r="K3127" t="s">
        <v>762</v>
      </c>
      <c r="L3127">
        <v>65352.9</v>
      </c>
      <c r="M3127">
        <v>5</v>
      </c>
      <c r="N3127">
        <v>0.15</v>
      </c>
      <c r="O3127">
        <v>18088.73</v>
      </c>
    </row>
    <row r="3128" spans="1:15" x14ac:dyDescent="0.3">
      <c r="A3128" t="s">
        <v>5119</v>
      </c>
      <c r="B3128" t="s">
        <v>5120</v>
      </c>
      <c r="C3128" t="s">
        <v>3408</v>
      </c>
      <c r="D3128" t="s">
        <v>61</v>
      </c>
      <c r="E3128" t="s">
        <v>1437</v>
      </c>
      <c r="F3128" t="s">
        <v>80</v>
      </c>
      <c r="G3128" t="s">
        <v>72</v>
      </c>
      <c r="H3128" t="s">
        <v>73</v>
      </c>
      <c r="I3128" t="s">
        <v>118</v>
      </c>
      <c r="J3128" t="s">
        <v>119</v>
      </c>
      <c r="K3128" t="s">
        <v>270</v>
      </c>
      <c r="L3128">
        <v>11297.54</v>
      </c>
      <c r="M3128">
        <v>2</v>
      </c>
      <c r="N3128">
        <v>0.2</v>
      </c>
      <c r="O3128">
        <v>2296.4299999999998</v>
      </c>
    </row>
    <row r="3129" spans="1:15" x14ac:dyDescent="0.3">
      <c r="A3129" t="s">
        <v>5121</v>
      </c>
      <c r="B3129" t="s">
        <v>3001</v>
      </c>
      <c r="C3129" t="s">
        <v>1626</v>
      </c>
      <c r="D3129" t="s">
        <v>102</v>
      </c>
      <c r="E3129" t="s">
        <v>517</v>
      </c>
      <c r="F3129" t="s">
        <v>80</v>
      </c>
      <c r="G3129" t="s">
        <v>63</v>
      </c>
      <c r="H3129" t="s">
        <v>202</v>
      </c>
      <c r="I3129" t="s">
        <v>96</v>
      </c>
      <c r="J3129" t="s">
        <v>135</v>
      </c>
      <c r="K3129" t="s">
        <v>395</v>
      </c>
      <c r="L3129">
        <v>2105.17</v>
      </c>
      <c r="M3129">
        <v>1</v>
      </c>
      <c r="N3129">
        <v>0</v>
      </c>
      <c r="O3129">
        <v>694.08</v>
      </c>
    </row>
    <row r="3130" spans="1:15" x14ac:dyDescent="0.3">
      <c r="A3130" t="s">
        <v>5122</v>
      </c>
      <c r="B3130" t="s">
        <v>4580</v>
      </c>
      <c r="C3130" t="s">
        <v>1069</v>
      </c>
      <c r="D3130" t="s">
        <v>61</v>
      </c>
      <c r="E3130" t="s">
        <v>429</v>
      </c>
      <c r="F3130" t="s">
        <v>80</v>
      </c>
      <c r="G3130" t="s">
        <v>53</v>
      </c>
      <c r="H3130" t="s">
        <v>54</v>
      </c>
      <c r="I3130" t="s">
        <v>96</v>
      </c>
      <c r="J3130" t="s">
        <v>111</v>
      </c>
      <c r="K3130" t="s">
        <v>328</v>
      </c>
      <c r="L3130">
        <v>3606</v>
      </c>
      <c r="M3130">
        <v>6</v>
      </c>
      <c r="N3130">
        <v>0.25</v>
      </c>
      <c r="O3130">
        <v>599.24</v>
      </c>
    </row>
    <row r="3131" spans="1:15" x14ac:dyDescent="0.3">
      <c r="A3131" t="s">
        <v>5123</v>
      </c>
      <c r="B3131" t="s">
        <v>3116</v>
      </c>
      <c r="C3131" t="s">
        <v>194</v>
      </c>
      <c r="D3131" t="s">
        <v>50</v>
      </c>
      <c r="E3131" t="s">
        <v>2245</v>
      </c>
      <c r="F3131" t="s">
        <v>52</v>
      </c>
      <c r="G3131" t="s">
        <v>72</v>
      </c>
      <c r="H3131" t="s">
        <v>104</v>
      </c>
      <c r="I3131" t="s">
        <v>96</v>
      </c>
      <c r="J3131" t="s">
        <v>166</v>
      </c>
      <c r="K3131" t="s">
        <v>337</v>
      </c>
      <c r="L3131">
        <v>42187.86</v>
      </c>
      <c r="M3131">
        <v>9</v>
      </c>
      <c r="N3131">
        <v>0</v>
      </c>
      <c r="O3131">
        <v>8313.32</v>
      </c>
    </row>
    <row r="3132" spans="1:15" x14ac:dyDescent="0.3">
      <c r="A3132" t="s">
        <v>5124</v>
      </c>
      <c r="B3132" t="s">
        <v>301</v>
      </c>
      <c r="C3132" t="s">
        <v>2285</v>
      </c>
      <c r="D3132" t="s">
        <v>102</v>
      </c>
      <c r="E3132" t="s">
        <v>1398</v>
      </c>
      <c r="F3132" t="s">
        <v>71</v>
      </c>
      <c r="G3132" t="s">
        <v>72</v>
      </c>
      <c r="H3132" t="s">
        <v>346</v>
      </c>
      <c r="I3132" t="s">
        <v>96</v>
      </c>
      <c r="J3132" t="s">
        <v>166</v>
      </c>
      <c r="K3132" t="s">
        <v>167</v>
      </c>
      <c r="L3132">
        <v>53559.03</v>
      </c>
      <c r="M3132">
        <v>7</v>
      </c>
      <c r="N3132">
        <v>0.1</v>
      </c>
      <c r="O3132">
        <v>16808.93</v>
      </c>
    </row>
    <row r="3133" spans="1:15" x14ac:dyDescent="0.3">
      <c r="A3133" t="s">
        <v>5125</v>
      </c>
      <c r="B3133" t="s">
        <v>3738</v>
      </c>
      <c r="C3133" t="s">
        <v>1757</v>
      </c>
      <c r="D3133" t="s">
        <v>50</v>
      </c>
      <c r="E3133" t="s">
        <v>1115</v>
      </c>
      <c r="F3133" t="s">
        <v>52</v>
      </c>
      <c r="G3133" t="s">
        <v>53</v>
      </c>
      <c r="H3133" t="s">
        <v>110</v>
      </c>
      <c r="I3133" t="s">
        <v>55</v>
      </c>
      <c r="J3133" t="s">
        <v>56</v>
      </c>
      <c r="K3133" t="s">
        <v>57</v>
      </c>
      <c r="L3133">
        <v>18417.7</v>
      </c>
      <c r="M3133">
        <v>2</v>
      </c>
      <c r="N3133">
        <v>0.2</v>
      </c>
      <c r="O3133">
        <v>3897.16</v>
      </c>
    </row>
    <row r="3134" spans="1:15" x14ac:dyDescent="0.3">
      <c r="A3134" t="s">
        <v>5126</v>
      </c>
      <c r="B3134" t="s">
        <v>3152</v>
      </c>
      <c r="C3134" t="s">
        <v>77</v>
      </c>
      <c r="D3134" t="s">
        <v>102</v>
      </c>
      <c r="E3134" t="s">
        <v>2444</v>
      </c>
      <c r="F3134" t="s">
        <v>71</v>
      </c>
      <c r="G3134" t="s">
        <v>81</v>
      </c>
      <c r="H3134" t="s">
        <v>186</v>
      </c>
      <c r="I3134" t="s">
        <v>83</v>
      </c>
      <c r="J3134" t="s">
        <v>449</v>
      </c>
      <c r="K3134" t="s">
        <v>775</v>
      </c>
      <c r="L3134">
        <v>77037.3</v>
      </c>
      <c r="M3134">
        <v>10</v>
      </c>
      <c r="N3134">
        <v>0.25</v>
      </c>
      <c r="O3134">
        <v>10454.01</v>
      </c>
    </row>
    <row r="3135" spans="1:15" x14ac:dyDescent="0.3">
      <c r="A3135" t="s">
        <v>5127</v>
      </c>
      <c r="B3135" t="s">
        <v>4255</v>
      </c>
      <c r="C3135" t="s">
        <v>1714</v>
      </c>
      <c r="D3135" t="s">
        <v>102</v>
      </c>
      <c r="E3135" t="s">
        <v>415</v>
      </c>
      <c r="F3135" t="s">
        <v>71</v>
      </c>
      <c r="G3135" t="s">
        <v>179</v>
      </c>
      <c r="H3135" t="s">
        <v>180</v>
      </c>
      <c r="I3135" t="s">
        <v>55</v>
      </c>
      <c r="J3135" t="s">
        <v>56</v>
      </c>
      <c r="K3135" t="s">
        <v>74</v>
      </c>
      <c r="L3135">
        <v>59306.7</v>
      </c>
      <c r="M3135">
        <v>10</v>
      </c>
      <c r="N3135">
        <v>0</v>
      </c>
      <c r="O3135">
        <v>18112.240000000002</v>
      </c>
    </row>
    <row r="3136" spans="1:15" x14ac:dyDescent="0.3">
      <c r="A3136" t="s">
        <v>5128</v>
      </c>
      <c r="B3136" t="s">
        <v>2200</v>
      </c>
      <c r="C3136" t="s">
        <v>3047</v>
      </c>
      <c r="D3136" t="s">
        <v>50</v>
      </c>
      <c r="E3136" t="s">
        <v>854</v>
      </c>
      <c r="F3136" t="s">
        <v>80</v>
      </c>
      <c r="G3136" t="s">
        <v>81</v>
      </c>
      <c r="H3136" t="s">
        <v>95</v>
      </c>
      <c r="I3136" t="s">
        <v>83</v>
      </c>
      <c r="J3136" t="s">
        <v>84</v>
      </c>
      <c r="K3136" t="s">
        <v>125</v>
      </c>
      <c r="L3136">
        <v>91308.33</v>
      </c>
      <c r="M3136">
        <v>9</v>
      </c>
      <c r="N3136">
        <v>0.15</v>
      </c>
      <c r="O3136">
        <v>24786.87</v>
      </c>
    </row>
    <row r="3137" spans="1:15" x14ac:dyDescent="0.3">
      <c r="A3137" t="s">
        <v>5129</v>
      </c>
      <c r="B3137" t="s">
        <v>1291</v>
      </c>
      <c r="C3137" t="s">
        <v>1426</v>
      </c>
      <c r="D3137" t="s">
        <v>50</v>
      </c>
      <c r="E3137" t="s">
        <v>253</v>
      </c>
      <c r="F3137" t="s">
        <v>52</v>
      </c>
      <c r="G3137" t="s">
        <v>53</v>
      </c>
      <c r="H3137" t="s">
        <v>90</v>
      </c>
      <c r="I3137" t="s">
        <v>55</v>
      </c>
      <c r="J3137" t="s">
        <v>56</v>
      </c>
      <c r="K3137" t="s">
        <v>74</v>
      </c>
      <c r="L3137">
        <v>2593.12</v>
      </c>
      <c r="M3137">
        <v>8</v>
      </c>
      <c r="N3137">
        <v>0</v>
      </c>
      <c r="O3137">
        <v>1010.48</v>
      </c>
    </row>
    <row r="3138" spans="1:15" x14ac:dyDescent="0.3">
      <c r="A3138" t="s">
        <v>5130</v>
      </c>
      <c r="B3138" t="s">
        <v>1981</v>
      </c>
      <c r="C3138" t="s">
        <v>2789</v>
      </c>
      <c r="D3138" t="s">
        <v>61</v>
      </c>
      <c r="E3138" t="s">
        <v>2153</v>
      </c>
      <c r="F3138" t="s">
        <v>80</v>
      </c>
      <c r="G3138" t="s">
        <v>81</v>
      </c>
      <c r="H3138" t="s">
        <v>95</v>
      </c>
      <c r="I3138" t="s">
        <v>118</v>
      </c>
      <c r="J3138" t="s">
        <v>230</v>
      </c>
      <c r="K3138" t="s">
        <v>231</v>
      </c>
      <c r="L3138">
        <v>66836.08</v>
      </c>
      <c r="M3138">
        <v>8</v>
      </c>
      <c r="N3138">
        <v>0</v>
      </c>
      <c r="O3138">
        <v>10959.06</v>
      </c>
    </row>
    <row r="3139" spans="1:15" x14ac:dyDescent="0.3">
      <c r="A3139" t="s">
        <v>5131</v>
      </c>
      <c r="B3139" t="s">
        <v>3195</v>
      </c>
      <c r="C3139" t="s">
        <v>2463</v>
      </c>
      <c r="D3139" t="s">
        <v>61</v>
      </c>
      <c r="E3139" t="s">
        <v>2105</v>
      </c>
      <c r="F3139" t="s">
        <v>71</v>
      </c>
      <c r="G3139" t="s">
        <v>72</v>
      </c>
      <c r="H3139" t="s">
        <v>346</v>
      </c>
      <c r="I3139" t="s">
        <v>96</v>
      </c>
      <c r="J3139" t="s">
        <v>135</v>
      </c>
      <c r="K3139" t="s">
        <v>275</v>
      </c>
      <c r="L3139">
        <v>2905.41</v>
      </c>
      <c r="M3139">
        <v>1</v>
      </c>
      <c r="N3139">
        <v>0.05</v>
      </c>
      <c r="O3139">
        <v>1055.58</v>
      </c>
    </row>
    <row r="3140" spans="1:15" x14ac:dyDescent="0.3">
      <c r="A3140" t="s">
        <v>5132</v>
      </c>
      <c r="B3140" t="s">
        <v>1202</v>
      </c>
      <c r="C3140" t="s">
        <v>1203</v>
      </c>
      <c r="D3140" t="s">
        <v>50</v>
      </c>
      <c r="E3140" t="s">
        <v>2268</v>
      </c>
      <c r="F3140" t="s">
        <v>80</v>
      </c>
      <c r="G3140" t="s">
        <v>63</v>
      </c>
      <c r="H3140" t="s">
        <v>64</v>
      </c>
      <c r="I3140" t="s">
        <v>55</v>
      </c>
      <c r="J3140" t="s">
        <v>141</v>
      </c>
      <c r="K3140" t="s">
        <v>241</v>
      </c>
      <c r="L3140">
        <v>132853.1</v>
      </c>
      <c r="M3140">
        <v>10</v>
      </c>
      <c r="N3140">
        <v>0.15</v>
      </c>
      <c r="O3140">
        <v>27231.5</v>
      </c>
    </row>
    <row r="3141" spans="1:15" x14ac:dyDescent="0.3">
      <c r="A3141" t="s">
        <v>5133</v>
      </c>
      <c r="B3141" t="s">
        <v>2603</v>
      </c>
      <c r="C3141" t="s">
        <v>5134</v>
      </c>
      <c r="D3141" t="s">
        <v>50</v>
      </c>
      <c r="E3141" t="s">
        <v>1548</v>
      </c>
      <c r="F3141" t="s">
        <v>80</v>
      </c>
      <c r="G3141" t="s">
        <v>179</v>
      </c>
      <c r="H3141" t="s">
        <v>180</v>
      </c>
      <c r="I3141" t="s">
        <v>83</v>
      </c>
      <c r="J3141" t="s">
        <v>379</v>
      </c>
      <c r="K3141" t="s">
        <v>380</v>
      </c>
      <c r="L3141">
        <v>41552.160000000003</v>
      </c>
      <c r="M3141">
        <v>3</v>
      </c>
      <c r="N3141">
        <v>0.25</v>
      </c>
      <c r="O3141">
        <v>6420.27</v>
      </c>
    </row>
    <row r="3142" spans="1:15" x14ac:dyDescent="0.3">
      <c r="A3142" t="s">
        <v>5135</v>
      </c>
      <c r="B3142" t="s">
        <v>1709</v>
      </c>
      <c r="C3142" t="s">
        <v>2540</v>
      </c>
      <c r="D3142" t="s">
        <v>61</v>
      </c>
      <c r="E3142" t="s">
        <v>866</v>
      </c>
      <c r="F3142" t="s">
        <v>52</v>
      </c>
      <c r="G3142" t="s">
        <v>63</v>
      </c>
      <c r="H3142" t="s">
        <v>202</v>
      </c>
      <c r="I3142" t="s">
        <v>55</v>
      </c>
      <c r="J3142" t="s">
        <v>141</v>
      </c>
      <c r="K3142" t="s">
        <v>142</v>
      </c>
      <c r="L3142">
        <v>71042.94</v>
      </c>
      <c r="M3142">
        <v>6</v>
      </c>
      <c r="N3142">
        <v>0.1</v>
      </c>
      <c r="O3142">
        <v>17797.14</v>
      </c>
    </row>
    <row r="3143" spans="1:15" x14ac:dyDescent="0.3">
      <c r="A3143" t="s">
        <v>5136</v>
      </c>
      <c r="B3143" t="s">
        <v>1777</v>
      </c>
      <c r="C3143" t="s">
        <v>3167</v>
      </c>
      <c r="D3143" t="s">
        <v>61</v>
      </c>
      <c r="E3143" t="s">
        <v>240</v>
      </c>
      <c r="F3143" t="s">
        <v>80</v>
      </c>
      <c r="G3143" t="s">
        <v>81</v>
      </c>
      <c r="H3143" t="s">
        <v>95</v>
      </c>
      <c r="I3143" t="s">
        <v>83</v>
      </c>
      <c r="J3143" t="s">
        <v>449</v>
      </c>
      <c r="K3143" t="s">
        <v>450</v>
      </c>
      <c r="L3143">
        <v>35627.519999999997</v>
      </c>
      <c r="M3143">
        <v>6</v>
      </c>
      <c r="N3143">
        <v>0.05</v>
      </c>
      <c r="O3143">
        <v>11252.99</v>
      </c>
    </row>
    <row r="3144" spans="1:15" x14ac:dyDescent="0.3">
      <c r="A3144" t="s">
        <v>5137</v>
      </c>
      <c r="B3144" t="s">
        <v>343</v>
      </c>
      <c r="C3144" t="s">
        <v>1066</v>
      </c>
      <c r="D3144" t="s">
        <v>78</v>
      </c>
      <c r="E3144" t="s">
        <v>51</v>
      </c>
      <c r="F3144" t="s">
        <v>52</v>
      </c>
      <c r="G3144" t="s">
        <v>81</v>
      </c>
      <c r="H3144" t="s">
        <v>186</v>
      </c>
      <c r="I3144" t="s">
        <v>83</v>
      </c>
      <c r="J3144" t="s">
        <v>379</v>
      </c>
      <c r="K3144" t="s">
        <v>716</v>
      </c>
      <c r="L3144">
        <v>5407.48</v>
      </c>
      <c r="M3144">
        <v>1</v>
      </c>
      <c r="N3144">
        <v>0.2</v>
      </c>
      <c r="O3144">
        <v>1213.8800000000001</v>
      </c>
    </row>
    <row r="3145" spans="1:15" x14ac:dyDescent="0.3">
      <c r="A3145" t="s">
        <v>5138</v>
      </c>
      <c r="B3145" t="s">
        <v>1455</v>
      </c>
      <c r="C3145" t="s">
        <v>3037</v>
      </c>
      <c r="D3145" t="s">
        <v>50</v>
      </c>
      <c r="E3145" t="s">
        <v>2022</v>
      </c>
      <c r="F3145" t="s">
        <v>52</v>
      </c>
      <c r="G3145" t="s">
        <v>63</v>
      </c>
      <c r="H3145" t="s">
        <v>64</v>
      </c>
      <c r="I3145" t="s">
        <v>96</v>
      </c>
      <c r="J3145" t="s">
        <v>97</v>
      </c>
      <c r="K3145" t="s">
        <v>98</v>
      </c>
      <c r="L3145">
        <v>10228.780000000001</v>
      </c>
      <c r="M3145">
        <v>2</v>
      </c>
      <c r="N3145">
        <v>0.15</v>
      </c>
      <c r="O3145">
        <v>2838.08</v>
      </c>
    </row>
    <row r="3146" spans="1:15" x14ac:dyDescent="0.3">
      <c r="A3146" t="s">
        <v>5139</v>
      </c>
      <c r="B3146" t="s">
        <v>988</v>
      </c>
      <c r="C3146" t="s">
        <v>1390</v>
      </c>
      <c r="D3146" t="s">
        <v>50</v>
      </c>
      <c r="E3146" t="s">
        <v>336</v>
      </c>
      <c r="F3146" t="s">
        <v>80</v>
      </c>
      <c r="G3146" t="s">
        <v>63</v>
      </c>
      <c r="H3146" t="s">
        <v>64</v>
      </c>
      <c r="I3146" t="s">
        <v>96</v>
      </c>
      <c r="J3146" t="s">
        <v>97</v>
      </c>
      <c r="K3146" t="s">
        <v>416</v>
      </c>
      <c r="L3146">
        <v>14634.63</v>
      </c>
      <c r="M3146">
        <v>3</v>
      </c>
      <c r="N3146">
        <v>0.1</v>
      </c>
      <c r="O3146">
        <v>3082.09</v>
      </c>
    </row>
    <row r="3147" spans="1:15" x14ac:dyDescent="0.3">
      <c r="A3147" t="s">
        <v>5140</v>
      </c>
      <c r="B3147" t="s">
        <v>836</v>
      </c>
      <c r="C3147" t="s">
        <v>501</v>
      </c>
      <c r="D3147" t="s">
        <v>78</v>
      </c>
      <c r="E3147" t="s">
        <v>399</v>
      </c>
      <c r="F3147" t="s">
        <v>71</v>
      </c>
      <c r="G3147" t="s">
        <v>63</v>
      </c>
      <c r="H3147" t="s">
        <v>202</v>
      </c>
      <c r="I3147" t="s">
        <v>83</v>
      </c>
      <c r="J3147" t="s">
        <v>156</v>
      </c>
      <c r="K3147" t="s">
        <v>208</v>
      </c>
      <c r="L3147">
        <v>10115.200000000001</v>
      </c>
      <c r="M3147">
        <v>10</v>
      </c>
      <c r="N3147">
        <v>0.15</v>
      </c>
      <c r="O3147">
        <v>3090.92</v>
      </c>
    </row>
    <row r="3148" spans="1:15" x14ac:dyDescent="0.3">
      <c r="A3148" t="s">
        <v>5141</v>
      </c>
      <c r="B3148" t="s">
        <v>724</v>
      </c>
      <c r="C3148" t="s">
        <v>2643</v>
      </c>
      <c r="D3148" t="s">
        <v>78</v>
      </c>
      <c r="E3148" t="s">
        <v>2820</v>
      </c>
      <c r="F3148" t="s">
        <v>80</v>
      </c>
      <c r="G3148" t="s">
        <v>81</v>
      </c>
      <c r="H3148" t="s">
        <v>82</v>
      </c>
      <c r="I3148" t="s">
        <v>118</v>
      </c>
      <c r="J3148" t="s">
        <v>230</v>
      </c>
      <c r="K3148" t="s">
        <v>356</v>
      </c>
      <c r="L3148">
        <v>31392.44</v>
      </c>
      <c r="M3148">
        <v>4</v>
      </c>
      <c r="N3148">
        <v>0.15</v>
      </c>
      <c r="O3148">
        <v>5888.6</v>
      </c>
    </row>
    <row r="3149" spans="1:15" x14ac:dyDescent="0.3">
      <c r="A3149" t="s">
        <v>5142</v>
      </c>
      <c r="B3149" t="s">
        <v>260</v>
      </c>
      <c r="C3149" t="s">
        <v>5143</v>
      </c>
      <c r="D3149" t="s">
        <v>102</v>
      </c>
      <c r="E3149" t="s">
        <v>1115</v>
      </c>
      <c r="F3149" t="s">
        <v>52</v>
      </c>
      <c r="G3149" t="s">
        <v>53</v>
      </c>
      <c r="H3149" t="s">
        <v>110</v>
      </c>
      <c r="I3149" t="s">
        <v>83</v>
      </c>
      <c r="J3149" t="s">
        <v>379</v>
      </c>
      <c r="K3149" t="s">
        <v>716</v>
      </c>
      <c r="L3149">
        <v>16501.919999999998</v>
      </c>
      <c r="M3149">
        <v>3</v>
      </c>
      <c r="N3149">
        <v>0.1</v>
      </c>
      <c r="O3149">
        <v>4369.3599999999997</v>
      </c>
    </row>
    <row r="3150" spans="1:15" x14ac:dyDescent="0.3">
      <c r="A3150" t="s">
        <v>5144</v>
      </c>
      <c r="B3150" t="s">
        <v>377</v>
      </c>
      <c r="C3150" t="s">
        <v>1202</v>
      </c>
      <c r="D3150" t="s">
        <v>102</v>
      </c>
      <c r="E3150" t="s">
        <v>1905</v>
      </c>
      <c r="F3150" t="s">
        <v>71</v>
      </c>
      <c r="G3150" t="s">
        <v>63</v>
      </c>
      <c r="H3150" t="s">
        <v>213</v>
      </c>
      <c r="I3150" t="s">
        <v>55</v>
      </c>
      <c r="J3150" t="s">
        <v>65</v>
      </c>
      <c r="K3150" t="s">
        <v>325</v>
      </c>
      <c r="L3150">
        <v>40035.1</v>
      </c>
      <c r="M3150">
        <v>7</v>
      </c>
      <c r="N3150">
        <v>0.1</v>
      </c>
      <c r="O3150">
        <v>8634.74</v>
      </c>
    </row>
    <row r="3151" spans="1:15" x14ac:dyDescent="0.3">
      <c r="A3151" t="s">
        <v>5145</v>
      </c>
      <c r="B3151" t="s">
        <v>552</v>
      </c>
      <c r="C3151" t="s">
        <v>1440</v>
      </c>
      <c r="D3151" t="s">
        <v>78</v>
      </c>
      <c r="E3151" t="s">
        <v>1244</v>
      </c>
      <c r="F3151" t="s">
        <v>80</v>
      </c>
      <c r="G3151" t="s">
        <v>81</v>
      </c>
      <c r="H3151" t="s">
        <v>95</v>
      </c>
      <c r="I3151" t="s">
        <v>83</v>
      </c>
      <c r="J3151" t="s">
        <v>379</v>
      </c>
      <c r="K3151" t="s">
        <v>716</v>
      </c>
      <c r="L3151">
        <v>29046.799999999999</v>
      </c>
      <c r="M3151">
        <v>8</v>
      </c>
      <c r="N3151">
        <v>0.1</v>
      </c>
      <c r="O3151">
        <v>10430.27</v>
      </c>
    </row>
    <row r="3152" spans="1:15" x14ac:dyDescent="0.3">
      <c r="A3152" t="s">
        <v>5146</v>
      </c>
      <c r="B3152" t="s">
        <v>1382</v>
      </c>
      <c r="C3152" t="s">
        <v>2200</v>
      </c>
      <c r="D3152" t="s">
        <v>50</v>
      </c>
      <c r="E3152" t="s">
        <v>2231</v>
      </c>
      <c r="F3152" t="s">
        <v>71</v>
      </c>
      <c r="G3152" t="s">
        <v>63</v>
      </c>
      <c r="H3152" t="s">
        <v>64</v>
      </c>
      <c r="I3152" t="s">
        <v>96</v>
      </c>
      <c r="J3152" t="s">
        <v>111</v>
      </c>
      <c r="K3152" t="s">
        <v>225</v>
      </c>
      <c r="L3152">
        <v>9218.58</v>
      </c>
      <c r="M3152">
        <v>7</v>
      </c>
      <c r="N3152">
        <v>0.2</v>
      </c>
      <c r="O3152">
        <v>1505.97</v>
      </c>
    </row>
    <row r="3153" spans="1:15" x14ac:dyDescent="0.3">
      <c r="A3153" t="s">
        <v>5147</v>
      </c>
      <c r="B3153" t="s">
        <v>1660</v>
      </c>
      <c r="C3153" t="s">
        <v>306</v>
      </c>
      <c r="D3153" t="s">
        <v>50</v>
      </c>
      <c r="E3153" t="s">
        <v>1075</v>
      </c>
      <c r="F3153" t="s">
        <v>80</v>
      </c>
      <c r="G3153" t="s">
        <v>81</v>
      </c>
      <c r="H3153" t="s">
        <v>186</v>
      </c>
      <c r="I3153" t="s">
        <v>96</v>
      </c>
      <c r="J3153" t="s">
        <v>97</v>
      </c>
      <c r="K3153" t="s">
        <v>416</v>
      </c>
      <c r="L3153">
        <v>131204.9</v>
      </c>
      <c r="M3153">
        <v>10</v>
      </c>
      <c r="N3153">
        <v>0.1</v>
      </c>
      <c r="O3153">
        <v>37201.949999999997</v>
      </c>
    </row>
    <row r="3154" spans="1:15" x14ac:dyDescent="0.3">
      <c r="A3154" t="s">
        <v>5148</v>
      </c>
      <c r="B3154" t="s">
        <v>928</v>
      </c>
      <c r="C3154" t="s">
        <v>223</v>
      </c>
      <c r="D3154" t="s">
        <v>61</v>
      </c>
      <c r="E3154" t="s">
        <v>171</v>
      </c>
      <c r="F3154" t="s">
        <v>52</v>
      </c>
      <c r="G3154" t="s">
        <v>63</v>
      </c>
      <c r="H3154" t="s">
        <v>64</v>
      </c>
      <c r="I3154" t="s">
        <v>96</v>
      </c>
      <c r="J3154" t="s">
        <v>135</v>
      </c>
      <c r="K3154" t="s">
        <v>136</v>
      </c>
      <c r="L3154">
        <v>87698</v>
      </c>
      <c r="M3154">
        <v>8</v>
      </c>
      <c r="N3154">
        <v>0.25</v>
      </c>
      <c r="O3154">
        <v>14948.99</v>
      </c>
    </row>
    <row r="3155" spans="1:15" x14ac:dyDescent="0.3">
      <c r="A3155" t="s">
        <v>5149</v>
      </c>
      <c r="B3155" t="s">
        <v>3948</v>
      </c>
      <c r="C3155" t="s">
        <v>1211</v>
      </c>
      <c r="D3155" t="s">
        <v>78</v>
      </c>
      <c r="E3155" t="s">
        <v>581</v>
      </c>
      <c r="F3155" t="s">
        <v>71</v>
      </c>
      <c r="G3155" t="s">
        <v>179</v>
      </c>
      <c r="H3155" t="s">
        <v>236</v>
      </c>
      <c r="I3155" t="s">
        <v>83</v>
      </c>
      <c r="J3155" t="s">
        <v>449</v>
      </c>
      <c r="K3155" t="s">
        <v>450</v>
      </c>
      <c r="L3155">
        <v>10144.48</v>
      </c>
      <c r="M3155">
        <v>4</v>
      </c>
      <c r="N3155">
        <v>0.15</v>
      </c>
      <c r="O3155">
        <v>1310.98</v>
      </c>
    </row>
    <row r="3156" spans="1:15" x14ac:dyDescent="0.3">
      <c r="A3156" t="s">
        <v>5150</v>
      </c>
      <c r="B3156" t="s">
        <v>3432</v>
      </c>
      <c r="C3156" t="s">
        <v>2927</v>
      </c>
      <c r="D3156" t="s">
        <v>102</v>
      </c>
      <c r="E3156" t="s">
        <v>844</v>
      </c>
      <c r="F3156" t="s">
        <v>52</v>
      </c>
      <c r="G3156" t="s">
        <v>63</v>
      </c>
      <c r="H3156" t="s">
        <v>213</v>
      </c>
      <c r="I3156" t="s">
        <v>96</v>
      </c>
      <c r="J3156" t="s">
        <v>111</v>
      </c>
      <c r="K3156" t="s">
        <v>328</v>
      </c>
      <c r="L3156">
        <v>12635.68</v>
      </c>
      <c r="M3156">
        <v>8</v>
      </c>
      <c r="N3156">
        <v>0.25</v>
      </c>
      <c r="O3156">
        <v>1627.97</v>
      </c>
    </row>
    <row r="3157" spans="1:15" x14ac:dyDescent="0.3">
      <c r="A3157" t="s">
        <v>5151</v>
      </c>
      <c r="B3157" t="s">
        <v>3126</v>
      </c>
      <c r="C3157" t="s">
        <v>1601</v>
      </c>
      <c r="D3157" t="s">
        <v>61</v>
      </c>
      <c r="E3157" t="s">
        <v>1759</v>
      </c>
      <c r="F3157" t="s">
        <v>52</v>
      </c>
      <c r="G3157" t="s">
        <v>63</v>
      </c>
      <c r="H3157" t="s">
        <v>64</v>
      </c>
      <c r="I3157" t="s">
        <v>83</v>
      </c>
      <c r="J3157" t="s">
        <v>156</v>
      </c>
      <c r="K3157" t="s">
        <v>285</v>
      </c>
      <c r="L3157">
        <v>95484.97</v>
      </c>
      <c r="M3157">
        <v>7</v>
      </c>
      <c r="N3157">
        <v>0.1</v>
      </c>
      <c r="O3157">
        <v>29106.7</v>
      </c>
    </row>
    <row r="3158" spans="1:15" x14ac:dyDescent="0.3">
      <c r="A3158" t="s">
        <v>5152</v>
      </c>
      <c r="B3158" t="s">
        <v>358</v>
      </c>
      <c r="C3158" t="s">
        <v>658</v>
      </c>
      <c r="D3158" t="s">
        <v>78</v>
      </c>
      <c r="E3158" t="s">
        <v>2647</v>
      </c>
      <c r="F3158" t="s">
        <v>52</v>
      </c>
      <c r="G3158" t="s">
        <v>63</v>
      </c>
      <c r="H3158" t="s">
        <v>64</v>
      </c>
      <c r="I3158" t="s">
        <v>55</v>
      </c>
      <c r="J3158" t="s">
        <v>141</v>
      </c>
      <c r="K3158" t="s">
        <v>142</v>
      </c>
      <c r="L3158">
        <v>37932.449999999997</v>
      </c>
      <c r="M3158">
        <v>5</v>
      </c>
      <c r="N3158">
        <v>0.15</v>
      </c>
      <c r="O3158">
        <v>7480.99</v>
      </c>
    </row>
    <row r="3159" spans="1:15" x14ac:dyDescent="0.3">
      <c r="A3159" t="s">
        <v>5153</v>
      </c>
      <c r="B3159" t="s">
        <v>122</v>
      </c>
      <c r="C3159" t="s">
        <v>2922</v>
      </c>
      <c r="D3159" t="s">
        <v>50</v>
      </c>
      <c r="E3159" t="s">
        <v>1748</v>
      </c>
      <c r="F3159" t="s">
        <v>52</v>
      </c>
      <c r="G3159" t="s">
        <v>179</v>
      </c>
      <c r="H3159" t="s">
        <v>236</v>
      </c>
      <c r="I3159" t="s">
        <v>118</v>
      </c>
      <c r="J3159" t="s">
        <v>303</v>
      </c>
      <c r="K3159" t="s">
        <v>421</v>
      </c>
      <c r="L3159">
        <v>73392.929999999993</v>
      </c>
      <c r="M3159">
        <v>9</v>
      </c>
      <c r="N3159">
        <v>0.15</v>
      </c>
      <c r="O3159">
        <v>19598.53</v>
      </c>
    </row>
    <row r="3160" spans="1:15" x14ac:dyDescent="0.3">
      <c r="A3160" t="s">
        <v>5154</v>
      </c>
      <c r="B3160" t="s">
        <v>1852</v>
      </c>
      <c r="C3160" t="s">
        <v>1127</v>
      </c>
      <c r="D3160" t="s">
        <v>102</v>
      </c>
      <c r="E3160" t="s">
        <v>1891</v>
      </c>
      <c r="F3160" t="s">
        <v>80</v>
      </c>
      <c r="G3160" t="s">
        <v>53</v>
      </c>
      <c r="H3160" t="s">
        <v>54</v>
      </c>
      <c r="I3160" t="s">
        <v>118</v>
      </c>
      <c r="J3160" t="s">
        <v>191</v>
      </c>
      <c r="K3160" t="s">
        <v>290</v>
      </c>
      <c r="L3160">
        <v>79486.44</v>
      </c>
      <c r="M3160">
        <v>6</v>
      </c>
      <c r="N3160">
        <v>0.05</v>
      </c>
      <c r="O3160">
        <v>12039.26</v>
      </c>
    </row>
    <row r="3161" spans="1:15" x14ac:dyDescent="0.3">
      <c r="A3161" t="s">
        <v>5155</v>
      </c>
      <c r="B3161" t="s">
        <v>1807</v>
      </c>
      <c r="C3161" t="s">
        <v>132</v>
      </c>
      <c r="D3161" t="s">
        <v>61</v>
      </c>
      <c r="E3161" t="s">
        <v>1746</v>
      </c>
      <c r="F3161" t="s">
        <v>52</v>
      </c>
      <c r="G3161" t="s">
        <v>63</v>
      </c>
      <c r="H3161" t="s">
        <v>64</v>
      </c>
      <c r="I3161" t="s">
        <v>83</v>
      </c>
      <c r="J3161" t="s">
        <v>449</v>
      </c>
      <c r="K3161" t="s">
        <v>681</v>
      </c>
      <c r="L3161">
        <v>37928.959999999999</v>
      </c>
      <c r="M3161">
        <v>4</v>
      </c>
      <c r="N3161">
        <v>0.05</v>
      </c>
      <c r="O3161">
        <v>8980.24</v>
      </c>
    </row>
    <row r="3162" spans="1:15" x14ac:dyDescent="0.3">
      <c r="A3162" t="s">
        <v>5156</v>
      </c>
      <c r="B3162" t="s">
        <v>639</v>
      </c>
      <c r="C3162" t="s">
        <v>933</v>
      </c>
      <c r="D3162" t="s">
        <v>78</v>
      </c>
      <c r="E3162" t="s">
        <v>998</v>
      </c>
      <c r="F3162" t="s">
        <v>52</v>
      </c>
      <c r="G3162" t="s">
        <v>53</v>
      </c>
      <c r="H3162" t="s">
        <v>110</v>
      </c>
      <c r="I3162" t="s">
        <v>118</v>
      </c>
      <c r="J3162" t="s">
        <v>230</v>
      </c>
      <c r="K3162" t="s">
        <v>231</v>
      </c>
      <c r="L3162">
        <v>63795.519999999997</v>
      </c>
      <c r="M3162">
        <v>8</v>
      </c>
      <c r="N3162">
        <v>0.15</v>
      </c>
      <c r="O3162">
        <v>12292.69</v>
      </c>
    </row>
    <row r="3163" spans="1:15" x14ac:dyDescent="0.3">
      <c r="A3163" t="s">
        <v>5157</v>
      </c>
      <c r="B3163" t="s">
        <v>2116</v>
      </c>
      <c r="C3163" t="s">
        <v>2660</v>
      </c>
      <c r="D3163" t="s">
        <v>50</v>
      </c>
      <c r="E3163" t="s">
        <v>629</v>
      </c>
      <c r="F3163" t="s">
        <v>71</v>
      </c>
      <c r="G3163" t="s">
        <v>53</v>
      </c>
      <c r="H3163" t="s">
        <v>90</v>
      </c>
      <c r="I3163" t="s">
        <v>96</v>
      </c>
      <c r="J3163" t="s">
        <v>97</v>
      </c>
      <c r="K3163" t="s">
        <v>416</v>
      </c>
      <c r="L3163">
        <v>19400.240000000002</v>
      </c>
      <c r="M3163">
        <v>8</v>
      </c>
      <c r="N3163">
        <v>0.25</v>
      </c>
      <c r="O3163">
        <v>2890.14</v>
      </c>
    </row>
    <row r="3164" spans="1:15" x14ac:dyDescent="0.3">
      <c r="A3164" t="s">
        <v>5158</v>
      </c>
      <c r="B3164" t="s">
        <v>1069</v>
      </c>
      <c r="C3164" t="s">
        <v>1070</v>
      </c>
      <c r="D3164" t="s">
        <v>78</v>
      </c>
      <c r="E3164" t="s">
        <v>1328</v>
      </c>
      <c r="F3164" t="s">
        <v>52</v>
      </c>
      <c r="G3164" t="s">
        <v>63</v>
      </c>
      <c r="H3164" t="s">
        <v>202</v>
      </c>
      <c r="I3164" t="s">
        <v>55</v>
      </c>
      <c r="J3164" t="s">
        <v>173</v>
      </c>
      <c r="K3164" t="s">
        <v>203</v>
      </c>
      <c r="L3164">
        <v>86701.3</v>
      </c>
      <c r="M3164">
        <v>10</v>
      </c>
      <c r="N3164">
        <v>0.2</v>
      </c>
      <c r="O3164">
        <v>22688.43</v>
      </c>
    </row>
    <row r="3165" spans="1:15" x14ac:dyDescent="0.3">
      <c r="A3165" t="s">
        <v>5159</v>
      </c>
      <c r="B3165" t="s">
        <v>1143</v>
      </c>
      <c r="C3165" t="s">
        <v>1671</v>
      </c>
      <c r="D3165" t="s">
        <v>61</v>
      </c>
      <c r="E3165" t="s">
        <v>274</v>
      </c>
      <c r="F3165" t="s">
        <v>52</v>
      </c>
      <c r="G3165" t="s">
        <v>81</v>
      </c>
      <c r="H3165" t="s">
        <v>186</v>
      </c>
      <c r="I3165" t="s">
        <v>118</v>
      </c>
      <c r="J3165" t="s">
        <v>303</v>
      </c>
      <c r="K3165" t="s">
        <v>304</v>
      </c>
      <c r="L3165">
        <v>22922.67</v>
      </c>
      <c r="M3165">
        <v>3</v>
      </c>
      <c r="N3165">
        <v>0.15</v>
      </c>
      <c r="O3165">
        <v>6062.06</v>
      </c>
    </row>
    <row r="3166" spans="1:15" x14ac:dyDescent="0.3">
      <c r="A3166" t="s">
        <v>5160</v>
      </c>
      <c r="B3166" t="s">
        <v>2676</v>
      </c>
      <c r="C3166" t="s">
        <v>3339</v>
      </c>
      <c r="D3166" t="s">
        <v>102</v>
      </c>
      <c r="E3166" t="s">
        <v>1398</v>
      </c>
      <c r="F3166" t="s">
        <v>71</v>
      </c>
      <c r="G3166" t="s">
        <v>179</v>
      </c>
      <c r="H3166" t="s">
        <v>180</v>
      </c>
      <c r="I3166" t="s">
        <v>55</v>
      </c>
      <c r="J3166" t="s">
        <v>141</v>
      </c>
      <c r="K3166" t="s">
        <v>241</v>
      </c>
      <c r="L3166">
        <v>42898.02</v>
      </c>
      <c r="M3166">
        <v>6</v>
      </c>
      <c r="N3166">
        <v>0.2</v>
      </c>
      <c r="O3166">
        <v>8855.2199999999993</v>
      </c>
    </row>
    <row r="3167" spans="1:15" x14ac:dyDescent="0.3">
      <c r="A3167" t="s">
        <v>5161</v>
      </c>
      <c r="B3167" t="s">
        <v>368</v>
      </c>
      <c r="C3167" t="s">
        <v>1257</v>
      </c>
      <c r="D3167" t="s">
        <v>78</v>
      </c>
      <c r="E3167" t="s">
        <v>256</v>
      </c>
      <c r="F3167" t="s">
        <v>80</v>
      </c>
      <c r="G3167" t="s">
        <v>72</v>
      </c>
      <c r="H3167" t="s">
        <v>346</v>
      </c>
      <c r="I3167" t="s">
        <v>118</v>
      </c>
      <c r="J3167" t="s">
        <v>191</v>
      </c>
      <c r="K3167" t="s">
        <v>290</v>
      </c>
      <c r="L3167">
        <v>44729.16</v>
      </c>
      <c r="M3167">
        <v>3</v>
      </c>
      <c r="N3167">
        <v>0.05</v>
      </c>
      <c r="O3167">
        <v>13950.13</v>
      </c>
    </row>
    <row r="3168" spans="1:15" x14ac:dyDescent="0.3">
      <c r="A3168" t="s">
        <v>5162</v>
      </c>
      <c r="B3168" t="s">
        <v>1876</v>
      </c>
      <c r="C3168" t="s">
        <v>3492</v>
      </c>
      <c r="D3168" t="s">
        <v>50</v>
      </c>
      <c r="E3168" t="s">
        <v>465</v>
      </c>
      <c r="F3168" t="s">
        <v>80</v>
      </c>
      <c r="G3168" t="s">
        <v>81</v>
      </c>
      <c r="H3168" t="s">
        <v>186</v>
      </c>
      <c r="I3168" t="s">
        <v>83</v>
      </c>
      <c r="J3168" t="s">
        <v>449</v>
      </c>
      <c r="K3168" t="s">
        <v>681</v>
      </c>
      <c r="L3168">
        <v>35782.519999999997</v>
      </c>
      <c r="M3168">
        <v>4</v>
      </c>
      <c r="N3168">
        <v>0.2</v>
      </c>
      <c r="O3168">
        <v>6809.64</v>
      </c>
    </row>
    <row r="3169" spans="1:15" x14ac:dyDescent="0.3">
      <c r="A3169" t="s">
        <v>5163</v>
      </c>
      <c r="B3169" t="s">
        <v>3016</v>
      </c>
      <c r="C3169" t="s">
        <v>3356</v>
      </c>
      <c r="D3169" t="s">
        <v>102</v>
      </c>
      <c r="E3169" t="s">
        <v>2446</v>
      </c>
      <c r="F3169" t="s">
        <v>71</v>
      </c>
      <c r="G3169" t="s">
        <v>179</v>
      </c>
      <c r="H3169" t="s">
        <v>180</v>
      </c>
      <c r="I3169" t="s">
        <v>96</v>
      </c>
      <c r="J3169" t="s">
        <v>135</v>
      </c>
      <c r="K3169" t="s">
        <v>136</v>
      </c>
      <c r="L3169">
        <v>5018.9799999999996</v>
      </c>
      <c r="M3169">
        <v>2</v>
      </c>
      <c r="N3169">
        <v>0.05</v>
      </c>
      <c r="O3169">
        <v>1819.81</v>
      </c>
    </row>
    <row r="3170" spans="1:15" x14ac:dyDescent="0.3">
      <c r="A3170" t="s">
        <v>5164</v>
      </c>
      <c r="B3170" t="s">
        <v>1017</v>
      </c>
      <c r="C3170" t="s">
        <v>5165</v>
      </c>
      <c r="D3170" t="s">
        <v>50</v>
      </c>
      <c r="E3170" t="s">
        <v>1220</v>
      </c>
      <c r="F3170" t="s">
        <v>71</v>
      </c>
      <c r="G3170" t="s">
        <v>53</v>
      </c>
      <c r="H3170" t="s">
        <v>54</v>
      </c>
      <c r="I3170" t="s">
        <v>55</v>
      </c>
      <c r="J3170" t="s">
        <v>141</v>
      </c>
      <c r="K3170" t="s">
        <v>978</v>
      </c>
      <c r="L3170">
        <v>57844.4</v>
      </c>
      <c r="M3170">
        <v>5</v>
      </c>
      <c r="N3170">
        <v>0.2</v>
      </c>
      <c r="O3170">
        <v>12665.38</v>
      </c>
    </row>
    <row r="3171" spans="1:15" x14ac:dyDescent="0.3">
      <c r="A3171" t="s">
        <v>5166</v>
      </c>
      <c r="B3171" t="s">
        <v>2222</v>
      </c>
      <c r="C3171" t="s">
        <v>1344</v>
      </c>
      <c r="D3171" t="s">
        <v>102</v>
      </c>
      <c r="E3171" t="s">
        <v>370</v>
      </c>
      <c r="F3171" t="s">
        <v>71</v>
      </c>
      <c r="G3171" t="s">
        <v>81</v>
      </c>
      <c r="H3171" t="s">
        <v>95</v>
      </c>
      <c r="I3171" t="s">
        <v>55</v>
      </c>
      <c r="J3171" t="s">
        <v>56</v>
      </c>
      <c r="K3171" t="s">
        <v>57</v>
      </c>
      <c r="L3171">
        <v>56912</v>
      </c>
      <c r="M3171">
        <v>10</v>
      </c>
      <c r="N3171">
        <v>0.25</v>
      </c>
      <c r="O3171">
        <v>9374.1200000000008</v>
      </c>
    </row>
    <row r="3172" spans="1:15" x14ac:dyDescent="0.3">
      <c r="A3172" t="s">
        <v>5167</v>
      </c>
      <c r="B3172" t="s">
        <v>2441</v>
      </c>
      <c r="C3172" t="s">
        <v>508</v>
      </c>
      <c r="D3172" t="s">
        <v>61</v>
      </c>
      <c r="E3172" t="s">
        <v>1897</v>
      </c>
      <c r="F3172" t="s">
        <v>52</v>
      </c>
      <c r="G3172" t="s">
        <v>63</v>
      </c>
      <c r="H3172" t="s">
        <v>202</v>
      </c>
      <c r="I3172" t="s">
        <v>83</v>
      </c>
      <c r="J3172" t="s">
        <v>84</v>
      </c>
      <c r="K3172" t="s">
        <v>125</v>
      </c>
      <c r="L3172">
        <v>19577.13</v>
      </c>
      <c r="M3172">
        <v>3</v>
      </c>
      <c r="N3172">
        <v>0.15</v>
      </c>
      <c r="O3172">
        <v>6020.04</v>
      </c>
    </row>
    <row r="3173" spans="1:15" x14ac:dyDescent="0.3">
      <c r="A3173" t="s">
        <v>5168</v>
      </c>
      <c r="B3173" t="s">
        <v>2288</v>
      </c>
      <c r="C3173" t="s">
        <v>376</v>
      </c>
      <c r="D3173" t="s">
        <v>50</v>
      </c>
      <c r="E3173" t="s">
        <v>2764</v>
      </c>
      <c r="F3173" t="s">
        <v>52</v>
      </c>
      <c r="G3173" t="s">
        <v>63</v>
      </c>
      <c r="H3173" t="s">
        <v>172</v>
      </c>
      <c r="I3173" t="s">
        <v>96</v>
      </c>
      <c r="J3173" t="s">
        <v>166</v>
      </c>
      <c r="K3173" t="s">
        <v>337</v>
      </c>
      <c r="L3173">
        <v>15681.72</v>
      </c>
      <c r="M3173">
        <v>6</v>
      </c>
      <c r="N3173">
        <v>0.25</v>
      </c>
      <c r="O3173">
        <v>4143.47</v>
      </c>
    </row>
    <row r="3174" spans="1:15" x14ac:dyDescent="0.3">
      <c r="A3174" t="s">
        <v>5169</v>
      </c>
      <c r="B3174" t="s">
        <v>1120</v>
      </c>
      <c r="C3174" t="s">
        <v>1121</v>
      </c>
      <c r="D3174" t="s">
        <v>102</v>
      </c>
      <c r="E3174" t="s">
        <v>415</v>
      </c>
      <c r="F3174" t="s">
        <v>80</v>
      </c>
      <c r="G3174" t="s">
        <v>81</v>
      </c>
      <c r="H3174" t="s">
        <v>95</v>
      </c>
      <c r="I3174" t="s">
        <v>118</v>
      </c>
      <c r="J3174" t="s">
        <v>230</v>
      </c>
      <c r="K3174" t="s">
        <v>351</v>
      </c>
      <c r="L3174">
        <v>26044.42</v>
      </c>
      <c r="M3174">
        <v>2</v>
      </c>
      <c r="N3174">
        <v>0.2</v>
      </c>
      <c r="O3174">
        <v>5493.56</v>
      </c>
    </row>
    <row r="3175" spans="1:15" x14ac:dyDescent="0.3">
      <c r="A3175" t="s">
        <v>5170</v>
      </c>
      <c r="B3175" t="s">
        <v>481</v>
      </c>
      <c r="C3175" t="s">
        <v>749</v>
      </c>
      <c r="D3175" t="s">
        <v>78</v>
      </c>
      <c r="E3175" t="s">
        <v>527</v>
      </c>
      <c r="F3175" t="s">
        <v>52</v>
      </c>
      <c r="G3175" t="s">
        <v>179</v>
      </c>
      <c r="H3175" t="s">
        <v>180</v>
      </c>
      <c r="I3175" t="s">
        <v>96</v>
      </c>
      <c r="J3175" t="s">
        <v>135</v>
      </c>
      <c r="K3175" t="s">
        <v>136</v>
      </c>
      <c r="L3175">
        <v>4642.5</v>
      </c>
      <c r="M3175">
        <v>10</v>
      </c>
      <c r="N3175">
        <v>0.15</v>
      </c>
      <c r="O3175">
        <v>786</v>
      </c>
    </row>
    <row r="3176" spans="1:15" x14ac:dyDescent="0.3">
      <c r="A3176" t="s">
        <v>5171</v>
      </c>
      <c r="B3176" t="s">
        <v>318</v>
      </c>
      <c r="C3176" t="s">
        <v>4525</v>
      </c>
      <c r="D3176" t="s">
        <v>78</v>
      </c>
      <c r="E3176" t="s">
        <v>1409</v>
      </c>
      <c r="F3176" t="s">
        <v>71</v>
      </c>
      <c r="G3176" t="s">
        <v>53</v>
      </c>
      <c r="H3176" t="s">
        <v>246</v>
      </c>
      <c r="I3176" t="s">
        <v>118</v>
      </c>
      <c r="J3176" t="s">
        <v>119</v>
      </c>
      <c r="K3176" t="s">
        <v>270</v>
      </c>
      <c r="L3176">
        <v>114996.64</v>
      </c>
      <c r="M3176">
        <v>8</v>
      </c>
      <c r="N3176">
        <v>0.1</v>
      </c>
      <c r="O3176">
        <v>24767.33</v>
      </c>
    </row>
    <row r="3177" spans="1:15" x14ac:dyDescent="0.3">
      <c r="A3177" t="s">
        <v>5172</v>
      </c>
      <c r="B3177" t="s">
        <v>1101</v>
      </c>
      <c r="C3177" t="s">
        <v>243</v>
      </c>
      <c r="D3177" t="s">
        <v>61</v>
      </c>
      <c r="E3177" t="s">
        <v>824</v>
      </c>
      <c r="F3177" t="s">
        <v>80</v>
      </c>
      <c r="G3177" t="s">
        <v>53</v>
      </c>
      <c r="H3177" t="s">
        <v>54</v>
      </c>
      <c r="I3177" t="s">
        <v>83</v>
      </c>
      <c r="J3177" t="s">
        <v>84</v>
      </c>
      <c r="K3177" t="s">
        <v>105</v>
      </c>
      <c r="L3177">
        <v>80830.86</v>
      </c>
      <c r="M3177">
        <v>6</v>
      </c>
      <c r="N3177">
        <v>0</v>
      </c>
      <c r="O3177">
        <v>19879.12</v>
      </c>
    </row>
    <row r="3178" spans="1:15" x14ac:dyDescent="0.3">
      <c r="A3178" t="s">
        <v>5173</v>
      </c>
      <c r="B3178" t="s">
        <v>822</v>
      </c>
      <c r="C3178" t="s">
        <v>2049</v>
      </c>
      <c r="D3178" t="s">
        <v>50</v>
      </c>
      <c r="E3178" t="s">
        <v>726</v>
      </c>
      <c r="F3178" t="s">
        <v>71</v>
      </c>
      <c r="G3178" t="s">
        <v>81</v>
      </c>
      <c r="H3178" t="s">
        <v>284</v>
      </c>
      <c r="I3178" t="s">
        <v>55</v>
      </c>
      <c r="J3178" t="s">
        <v>173</v>
      </c>
      <c r="K3178" t="s">
        <v>203</v>
      </c>
      <c r="L3178">
        <v>2738.64</v>
      </c>
      <c r="M3178">
        <v>1</v>
      </c>
      <c r="N3178">
        <v>0.2</v>
      </c>
      <c r="O3178">
        <v>644.04999999999995</v>
      </c>
    </row>
    <row r="3179" spans="1:15" x14ac:dyDescent="0.3">
      <c r="A3179" t="s">
        <v>5174</v>
      </c>
      <c r="B3179" t="s">
        <v>2575</v>
      </c>
      <c r="C3179" t="s">
        <v>1722</v>
      </c>
      <c r="D3179" t="s">
        <v>78</v>
      </c>
      <c r="E3179" t="s">
        <v>140</v>
      </c>
      <c r="F3179" t="s">
        <v>52</v>
      </c>
      <c r="G3179" t="s">
        <v>81</v>
      </c>
      <c r="H3179" t="s">
        <v>95</v>
      </c>
      <c r="I3179" t="s">
        <v>55</v>
      </c>
      <c r="J3179" t="s">
        <v>65</v>
      </c>
      <c r="K3179" t="s">
        <v>325</v>
      </c>
      <c r="L3179">
        <v>31153.96</v>
      </c>
      <c r="M3179">
        <v>4</v>
      </c>
      <c r="N3179">
        <v>0.25</v>
      </c>
      <c r="O3179">
        <v>9034.2199999999993</v>
      </c>
    </row>
    <row r="3180" spans="1:15" x14ac:dyDescent="0.3">
      <c r="A3180" t="s">
        <v>5175</v>
      </c>
      <c r="B3180" t="s">
        <v>138</v>
      </c>
      <c r="C3180" t="s">
        <v>2285</v>
      </c>
      <c r="D3180" t="s">
        <v>102</v>
      </c>
      <c r="E3180" t="s">
        <v>1001</v>
      </c>
      <c r="F3180" t="s">
        <v>80</v>
      </c>
      <c r="G3180" t="s">
        <v>81</v>
      </c>
      <c r="H3180" t="s">
        <v>95</v>
      </c>
      <c r="I3180" t="s">
        <v>83</v>
      </c>
      <c r="J3180" t="s">
        <v>379</v>
      </c>
      <c r="K3180" t="s">
        <v>562</v>
      </c>
      <c r="L3180">
        <v>32812.699999999997</v>
      </c>
      <c r="M3180">
        <v>10</v>
      </c>
      <c r="N3180">
        <v>0.25</v>
      </c>
      <c r="O3180">
        <v>6421.31</v>
      </c>
    </row>
    <row r="3181" spans="1:15" x14ac:dyDescent="0.3">
      <c r="A3181" t="s">
        <v>5176</v>
      </c>
      <c r="B3181" t="s">
        <v>490</v>
      </c>
      <c r="C3181" t="s">
        <v>1029</v>
      </c>
      <c r="D3181" t="s">
        <v>61</v>
      </c>
      <c r="E3181" t="s">
        <v>637</v>
      </c>
      <c r="F3181" t="s">
        <v>80</v>
      </c>
      <c r="G3181" t="s">
        <v>63</v>
      </c>
      <c r="H3181" t="s">
        <v>172</v>
      </c>
      <c r="I3181" t="s">
        <v>83</v>
      </c>
      <c r="J3181" t="s">
        <v>379</v>
      </c>
      <c r="K3181" t="s">
        <v>380</v>
      </c>
      <c r="L3181">
        <v>72407.899999999994</v>
      </c>
      <c r="M3181">
        <v>10</v>
      </c>
      <c r="N3181">
        <v>0.05</v>
      </c>
      <c r="O3181">
        <v>25987.09</v>
      </c>
    </row>
    <row r="3182" spans="1:15" x14ac:dyDescent="0.3">
      <c r="A3182" t="s">
        <v>5177</v>
      </c>
      <c r="B3182" t="s">
        <v>1231</v>
      </c>
      <c r="C3182" t="s">
        <v>2676</v>
      </c>
      <c r="D3182" t="s">
        <v>78</v>
      </c>
      <c r="E3182" t="s">
        <v>1612</v>
      </c>
      <c r="F3182" t="s">
        <v>71</v>
      </c>
      <c r="G3182" t="s">
        <v>53</v>
      </c>
      <c r="H3182" t="s">
        <v>54</v>
      </c>
      <c r="I3182" t="s">
        <v>96</v>
      </c>
      <c r="J3182" t="s">
        <v>97</v>
      </c>
      <c r="K3182" t="s">
        <v>181</v>
      </c>
      <c r="L3182">
        <v>30536.7</v>
      </c>
      <c r="M3182">
        <v>10</v>
      </c>
      <c r="N3182">
        <v>0</v>
      </c>
      <c r="O3182">
        <v>9844.41</v>
      </c>
    </row>
    <row r="3183" spans="1:15" x14ac:dyDescent="0.3">
      <c r="A3183" t="s">
        <v>5178</v>
      </c>
      <c r="B3183" t="s">
        <v>139</v>
      </c>
      <c r="C3183" t="s">
        <v>4307</v>
      </c>
      <c r="D3183" t="s">
        <v>78</v>
      </c>
      <c r="E3183" t="s">
        <v>1215</v>
      </c>
      <c r="F3183" t="s">
        <v>52</v>
      </c>
      <c r="G3183" t="s">
        <v>179</v>
      </c>
      <c r="H3183" t="s">
        <v>236</v>
      </c>
      <c r="I3183" t="s">
        <v>118</v>
      </c>
      <c r="J3183" t="s">
        <v>230</v>
      </c>
      <c r="K3183" t="s">
        <v>231</v>
      </c>
      <c r="L3183">
        <v>145737.20000000001</v>
      </c>
      <c r="M3183">
        <v>10</v>
      </c>
      <c r="N3183">
        <v>0.25</v>
      </c>
      <c r="O3183">
        <v>33218.129999999997</v>
      </c>
    </row>
    <row r="3184" spans="1:15" x14ac:dyDescent="0.3">
      <c r="A3184" t="s">
        <v>5179</v>
      </c>
      <c r="B3184" t="s">
        <v>489</v>
      </c>
      <c r="C3184" t="s">
        <v>3254</v>
      </c>
      <c r="D3184" t="s">
        <v>61</v>
      </c>
      <c r="E3184" t="s">
        <v>2446</v>
      </c>
      <c r="F3184" t="s">
        <v>52</v>
      </c>
      <c r="G3184" t="s">
        <v>179</v>
      </c>
      <c r="H3184" t="s">
        <v>180</v>
      </c>
      <c r="I3184" t="s">
        <v>96</v>
      </c>
      <c r="J3184" t="s">
        <v>166</v>
      </c>
      <c r="K3184" t="s">
        <v>762</v>
      </c>
      <c r="L3184">
        <v>25376.38</v>
      </c>
      <c r="M3184">
        <v>2</v>
      </c>
      <c r="N3184">
        <v>0.15</v>
      </c>
      <c r="O3184">
        <v>4024.29</v>
      </c>
    </row>
    <row r="3185" spans="1:15" x14ac:dyDescent="0.3">
      <c r="A3185" t="s">
        <v>5180</v>
      </c>
      <c r="B3185" t="s">
        <v>1843</v>
      </c>
      <c r="C3185" t="s">
        <v>839</v>
      </c>
      <c r="D3185" t="s">
        <v>102</v>
      </c>
      <c r="E3185" t="s">
        <v>2201</v>
      </c>
      <c r="F3185" t="s">
        <v>52</v>
      </c>
      <c r="G3185" t="s">
        <v>63</v>
      </c>
      <c r="H3185" t="s">
        <v>213</v>
      </c>
      <c r="I3185" t="s">
        <v>118</v>
      </c>
      <c r="J3185" t="s">
        <v>191</v>
      </c>
      <c r="K3185" t="s">
        <v>290</v>
      </c>
      <c r="L3185">
        <v>16121.13</v>
      </c>
      <c r="M3185">
        <v>3</v>
      </c>
      <c r="N3185">
        <v>0.25</v>
      </c>
      <c r="O3185">
        <v>2092.08</v>
      </c>
    </row>
    <row r="3186" spans="1:15" x14ac:dyDescent="0.3">
      <c r="A3186" t="s">
        <v>5181</v>
      </c>
      <c r="B3186" t="s">
        <v>1863</v>
      </c>
      <c r="C3186" t="s">
        <v>2038</v>
      </c>
      <c r="D3186" t="s">
        <v>50</v>
      </c>
      <c r="E3186" t="s">
        <v>62</v>
      </c>
      <c r="F3186" t="s">
        <v>71</v>
      </c>
      <c r="G3186" t="s">
        <v>53</v>
      </c>
      <c r="H3186" t="s">
        <v>54</v>
      </c>
      <c r="I3186" t="s">
        <v>96</v>
      </c>
      <c r="J3186" t="s">
        <v>97</v>
      </c>
      <c r="K3186" t="s">
        <v>416</v>
      </c>
      <c r="L3186">
        <v>8507.1</v>
      </c>
      <c r="M3186">
        <v>2</v>
      </c>
      <c r="N3186">
        <v>0.25</v>
      </c>
      <c r="O3186">
        <v>1956.71</v>
      </c>
    </row>
    <row r="3187" spans="1:15" x14ac:dyDescent="0.3">
      <c r="A3187" t="s">
        <v>5182</v>
      </c>
      <c r="B3187" t="s">
        <v>745</v>
      </c>
      <c r="C3187" t="s">
        <v>3069</v>
      </c>
      <c r="D3187" t="s">
        <v>102</v>
      </c>
      <c r="E3187" t="s">
        <v>103</v>
      </c>
      <c r="F3187" t="s">
        <v>80</v>
      </c>
      <c r="G3187" t="s">
        <v>63</v>
      </c>
      <c r="H3187" t="s">
        <v>213</v>
      </c>
      <c r="I3187" t="s">
        <v>55</v>
      </c>
      <c r="J3187" t="s">
        <v>141</v>
      </c>
      <c r="K3187" t="s">
        <v>142</v>
      </c>
      <c r="L3187">
        <v>18359.7</v>
      </c>
      <c r="M3187">
        <v>5</v>
      </c>
      <c r="N3187">
        <v>0</v>
      </c>
      <c r="O3187">
        <v>3815.6</v>
      </c>
    </row>
    <row r="3188" spans="1:15" x14ac:dyDescent="0.3">
      <c r="A3188" t="s">
        <v>5183</v>
      </c>
      <c r="B3188" t="s">
        <v>1206</v>
      </c>
      <c r="C3188" t="s">
        <v>1826</v>
      </c>
      <c r="D3188" t="s">
        <v>102</v>
      </c>
      <c r="E3188" t="s">
        <v>656</v>
      </c>
      <c r="F3188" t="s">
        <v>71</v>
      </c>
      <c r="G3188" t="s">
        <v>63</v>
      </c>
      <c r="H3188" t="s">
        <v>64</v>
      </c>
      <c r="I3188" t="s">
        <v>96</v>
      </c>
      <c r="J3188" t="s">
        <v>97</v>
      </c>
      <c r="K3188" t="s">
        <v>181</v>
      </c>
      <c r="L3188">
        <v>38981.25</v>
      </c>
      <c r="M3188">
        <v>7</v>
      </c>
      <c r="N3188">
        <v>0.15</v>
      </c>
      <c r="O3188">
        <v>5944.21</v>
      </c>
    </row>
    <row r="3189" spans="1:15" x14ac:dyDescent="0.3">
      <c r="A3189" t="s">
        <v>5184</v>
      </c>
      <c r="B3189" t="s">
        <v>965</v>
      </c>
      <c r="C3189" t="s">
        <v>831</v>
      </c>
      <c r="D3189" t="s">
        <v>102</v>
      </c>
      <c r="E3189" t="s">
        <v>637</v>
      </c>
      <c r="F3189" t="s">
        <v>52</v>
      </c>
      <c r="G3189" t="s">
        <v>81</v>
      </c>
      <c r="H3189" t="s">
        <v>95</v>
      </c>
      <c r="I3189" t="s">
        <v>55</v>
      </c>
      <c r="J3189" t="s">
        <v>56</v>
      </c>
      <c r="K3189" t="s">
        <v>74</v>
      </c>
      <c r="L3189">
        <v>55750.559999999998</v>
      </c>
      <c r="M3189">
        <v>6</v>
      </c>
      <c r="N3189">
        <v>0.25</v>
      </c>
      <c r="O3189">
        <v>15137.42</v>
      </c>
    </row>
    <row r="3190" spans="1:15" x14ac:dyDescent="0.3">
      <c r="A3190" t="s">
        <v>5185</v>
      </c>
      <c r="B3190" t="s">
        <v>2409</v>
      </c>
      <c r="C3190" t="s">
        <v>188</v>
      </c>
      <c r="D3190" t="s">
        <v>78</v>
      </c>
      <c r="E3190" t="s">
        <v>800</v>
      </c>
      <c r="F3190" t="s">
        <v>52</v>
      </c>
      <c r="G3190" t="s">
        <v>72</v>
      </c>
      <c r="H3190" t="s">
        <v>346</v>
      </c>
      <c r="I3190" t="s">
        <v>55</v>
      </c>
      <c r="J3190" t="s">
        <v>56</v>
      </c>
      <c r="K3190" t="s">
        <v>57</v>
      </c>
      <c r="L3190">
        <v>99900.08</v>
      </c>
      <c r="M3190">
        <v>7</v>
      </c>
      <c r="N3190">
        <v>0.1</v>
      </c>
      <c r="O3190">
        <v>31012.2</v>
      </c>
    </row>
    <row r="3191" spans="1:15" x14ac:dyDescent="0.3">
      <c r="A3191" t="s">
        <v>5186</v>
      </c>
      <c r="B3191" t="s">
        <v>159</v>
      </c>
      <c r="C3191" t="s">
        <v>160</v>
      </c>
      <c r="D3191" t="s">
        <v>50</v>
      </c>
      <c r="E3191" t="s">
        <v>1884</v>
      </c>
      <c r="F3191" t="s">
        <v>71</v>
      </c>
      <c r="G3191" t="s">
        <v>53</v>
      </c>
      <c r="H3191" t="s">
        <v>54</v>
      </c>
      <c r="I3191" t="s">
        <v>96</v>
      </c>
      <c r="J3191" t="s">
        <v>111</v>
      </c>
      <c r="K3191" t="s">
        <v>225</v>
      </c>
      <c r="L3191">
        <v>16829.47</v>
      </c>
      <c r="M3191">
        <v>7</v>
      </c>
      <c r="N3191">
        <v>0.05</v>
      </c>
      <c r="O3191">
        <v>6145.74</v>
      </c>
    </row>
    <row r="3192" spans="1:15" x14ac:dyDescent="0.3">
      <c r="A3192" t="s">
        <v>5187</v>
      </c>
      <c r="B3192" t="s">
        <v>358</v>
      </c>
      <c r="C3192" t="s">
        <v>2864</v>
      </c>
      <c r="D3192" t="s">
        <v>102</v>
      </c>
      <c r="E3192" t="s">
        <v>1793</v>
      </c>
      <c r="F3192" t="s">
        <v>52</v>
      </c>
      <c r="G3192" t="s">
        <v>63</v>
      </c>
      <c r="H3192" t="s">
        <v>213</v>
      </c>
      <c r="I3192" t="s">
        <v>55</v>
      </c>
      <c r="J3192" t="s">
        <v>56</v>
      </c>
      <c r="K3192" t="s">
        <v>151</v>
      </c>
      <c r="L3192">
        <v>12160.3</v>
      </c>
      <c r="M3192">
        <v>2</v>
      </c>
      <c r="N3192">
        <v>0</v>
      </c>
      <c r="O3192">
        <v>4194.53</v>
      </c>
    </row>
    <row r="3193" spans="1:15" x14ac:dyDescent="0.3">
      <c r="A3193" t="s">
        <v>5188</v>
      </c>
      <c r="B3193" t="s">
        <v>2336</v>
      </c>
      <c r="C3193" t="s">
        <v>414</v>
      </c>
      <c r="D3193" t="s">
        <v>78</v>
      </c>
      <c r="E3193" t="s">
        <v>625</v>
      </c>
      <c r="F3193" t="s">
        <v>71</v>
      </c>
      <c r="G3193" t="s">
        <v>81</v>
      </c>
      <c r="H3193" t="s">
        <v>82</v>
      </c>
      <c r="I3193" t="s">
        <v>96</v>
      </c>
      <c r="J3193" t="s">
        <v>166</v>
      </c>
      <c r="K3193" t="s">
        <v>337</v>
      </c>
      <c r="L3193">
        <v>65749.8</v>
      </c>
      <c r="M3193">
        <v>10</v>
      </c>
      <c r="N3193">
        <v>0.05</v>
      </c>
      <c r="O3193">
        <v>23362.32</v>
      </c>
    </row>
    <row r="3194" spans="1:15" x14ac:dyDescent="0.3">
      <c r="A3194" t="s">
        <v>5189</v>
      </c>
      <c r="B3194" t="s">
        <v>358</v>
      </c>
      <c r="C3194" t="s">
        <v>853</v>
      </c>
      <c r="D3194" t="s">
        <v>102</v>
      </c>
      <c r="E3194" t="s">
        <v>370</v>
      </c>
      <c r="F3194" t="s">
        <v>80</v>
      </c>
      <c r="G3194" t="s">
        <v>179</v>
      </c>
      <c r="H3194" t="s">
        <v>236</v>
      </c>
      <c r="I3194" t="s">
        <v>55</v>
      </c>
      <c r="J3194" t="s">
        <v>56</v>
      </c>
      <c r="K3194" t="s">
        <v>151</v>
      </c>
      <c r="L3194">
        <v>64188.3</v>
      </c>
      <c r="M3194">
        <v>10</v>
      </c>
      <c r="N3194">
        <v>0</v>
      </c>
      <c r="O3194">
        <v>11826.74</v>
      </c>
    </row>
    <row r="3195" spans="1:15" x14ac:dyDescent="0.3">
      <c r="A3195" t="s">
        <v>5190</v>
      </c>
      <c r="B3195" t="s">
        <v>1453</v>
      </c>
      <c r="C3195" t="s">
        <v>2477</v>
      </c>
      <c r="D3195" t="s">
        <v>61</v>
      </c>
      <c r="E3195" t="s">
        <v>1134</v>
      </c>
      <c r="F3195" t="s">
        <v>80</v>
      </c>
      <c r="G3195" t="s">
        <v>63</v>
      </c>
      <c r="H3195" t="s">
        <v>64</v>
      </c>
      <c r="I3195" t="s">
        <v>96</v>
      </c>
      <c r="J3195" t="s">
        <v>166</v>
      </c>
      <c r="K3195" t="s">
        <v>762</v>
      </c>
      <c r="L3195">
        <v>69524.28</v>
      </c>
      <c r="M3195">
        <v>9</v>
      </c>
      <c r="N3195">
        <v>0.2</v>
      </c>
      <c r="O3195">
        <v>20118.509999999998</v>
      </c>
    </row>
    <row r="3196" spans="1:15" x14ac:dyDescent="0.3">
      <c r="A3196" t="s">
        <v>5191</v>
      </c>
      <c r="B3196" t="s">
        <v>322</v>
      </c>
      <c r="C3196" t="s">
        <v>3860</v>
      </c>
      <c r="D3196" t="s">
        <v>78</v>
      </c>
      <c r="E3196" t="s">
        <v>846</v>
      </c>
      <c r="F3196" t="s">
        <v>80</v>
      </c>
      <c r="G3196" t="s">
        <v>63</v>
      </c>
      <c r="H3196" t="s">
        <v>202</v>
      </c>
      <c r="I3196" t="s">
        <v>83</v>
      </c>
      <c r="J3196" t="s">
        <v>379</v>
      </c>
      <c r="K3196" t="s">
        <v>562</v>
      </c>
      <c r="L3196">
        <v>26761.14</v>
      </c>
      <c r="M3196">
        <v>9</v>
      </c>
      <c r="N3196">
        <v>0.25</v>
      </c>
      <c r="O3196">
        <v>6852.53</v>
      </c>
    </row>
    <row r="3197" spans="1:15" x14ac:dyDescent="0.3">
      <c r="A3197" t="s">
        <v>5192</v>
      </c>
      <c r="B3197" t="s">
        <v>1643</v>
      </c>
      <c r="C3197" t="s">
        <v>1835</v>
      </c>
      <c r="D3197" t="s">
        <v>102</v>
      </c>
      <c r="E3197" t="s">
        <v>229</v>
      </c>
      <c r="F3197" t="s">
        <v>71</v>
      </c>
      <c r="G3197" t="s">
        <v>63</v>
      </c>
      <c r="H3197" t="s">
        <v>64</v>
      </c>
      <c r="I3197" t="s">
        <v>118</v>
      </c>
      <c r="J3197" t="s">
        <v>191</v>
      </c>
      <c r="K3197" t="s">
        <v>192</v>
      </c>
      <c r="L3197">
        <v>51239.92</v>
      </c>
      <c r="M3197">
        <v>4</v>
      </c>
      <c r="N3197">
        <v>0.05</v>
      </c>
      <c r="O3197">
        <v>14790.25</v>
      </c>
    </row>
    <row r="3198" spans="1:15" x14ac:dyDescent="0.3">
      <c r="A3198" t="s">
        <v>5193</v>
      </c>
      <c r="B3198" t="s">
        <v>1054</v>
      </c>
      <c r="C3198" t="s">
        <v>1611</v>
      </c>
      <c r="D3198" t="s">
        <v>50</v>
      </c>
      <c r="E3198" t="s">
        <v>229</v>
      </c>
      <c r="F3198" t="s">
        <v>71</v>
      </c>
      <c r="G3198" t="s">
        <v>63</v>
      </c>
      <c r="H3198" t="s">
        <v>213</v>
      </c>
      <c r="I3198" t="s">
        <v>118</v>
      </c>
      <c r="J3198" t="s">
        <v>191</v>
      </c>
      <c r="K3198" t="s">
        <v>290</v>
      </c>
      <c r="L3198">
        <v>40839.449999999997</v>
      </c>
      <c r="M3198">
        <v>3</v>
      </c>
      <c r="N3198">
        <v>0.05</v>
      </c>
      <c r="O3198">
        <v>6329.34</v>
      </c>
    </row>
    <row r="3199" spans="1:15" x14ac:dyDescent="0.3">
      <c r="A3199" t="s">
        <v>5194</v>
      </c>
      <c r="B3199" t="s">
        <v>3003</v>
      </c>
      <c r="C3199" t="s">
        <v>1023</v>
      </c>
      <c r="D3199" t="s">
        <v>50</v>
      </c>
      <c r="E3199" t="s">
        <v>1111</v>
      </c>
      <c r="F3199" t="s">
        <v>52</v>
      </c>
      <c r="G3199" t="s">
        <v>63</v>
      </c>
      <c r="H3199" t="s">
        <v>64</v>
      </c>
      <c r="I3199" t="s">
        <v>55</v>
      </c>
      <c r="J3199" t="s">
        <v>141</v>
      </c>
      <c r="K3199" t="s">
        <v>241</v>
      </c>
      <c r="L3199">
        <v>30077.61</v>
      </c>
      <c r="M3199">
        <v>3</v>
      </c>
      <c r="N3199">
        <v>0.05</v>
      </c>
      <c r="O3199">
        <v>6710.09</v>
      </c>
    </row>
    <row r="3200" spans="1:15" x14ac:dyDescent="0.3">
      <c r="A3200" t="s">
        <v>5195</v>
      </c>
      <c r="B3200" t="s">
        <v>443</v>
      </c>
      <c r="C3200" t="s">
        <v>936</v>
      </c>
      <c r="D3200" t="s">
        <v>102</v>
      </c>
      <c r="E3200" t="s">
        <v>150</v>
      </c>
      <c r="F3200" t="s">
        <v>80</v>
      </c>
      <c r="G3200" t="s">
        <v>81</v>
      </c>
      <c r="H3200" t="s">
        <v>284</v>
      </c>
      <c r="I3200" t="s">
        <v>55</v>
      </c>
      <c r="J3200" t="s">
        <v>173</v>
      </c>
      <c r="K3200" t="s">
        <v>780</v>
      </c>
      <c r="L3200">
        <v>15574.66</v>
      </c>
      <c r="M3200">
        <v>2</v>
      </c>
      <c r="N3200">
        <v>0</v>
      </c>
      <c r="O3200">
        <v>3468.62</v>
      </c>
    </row>
    <row r="3201" spans="1:15" x14ac:dyDescent="0.3">
      <c r="A3201" t="s">
        <v>5196</v>
      </c>
      <c r="B3201" t="s">
        <v>1260</v>
      </c>
      <c r="C3201" t="s">
        <v>702</v>
      </c>
      <c r="D3201" t="s">
        <v>50</v>
      </c>
      <c r="E3201" t="s">
        <v>1335</v>
      </c>
      <c r="F3201" t="s">
        <v>71</v>
      </c>
      <c r="G3201" t="s">
        <v>179</v>
      </c>
      <c r="H3201" t="s">
        <v>180</v>
      </c>
      <c r="I3201" t="s">
        <v>118</v>
      </c>
      <c r="J3201" t="s">
        <v>119</v>
      </c>
      <c r="K3201" t="s">
        <v>270</v>
      </c>
      <c r="L3201">
        <v>21825.25</v>
      </c>
      <c r="M3201">
        <v>5</v>
      </c>
      <c r="N3201">
        <v>0.1</v>
      </c>
      <c r="O3201">
        <v>7562.53</v>
      </c>
    </row>
    <row r="3202" spans="1:15" x14ac:dyDescent="0.3">
      <c r="A3202" t="s">
        <v>5197</v>
      </c>
      <c r="B3202" t="s">
        <v>2675</v>
      </c>
      <c r="C3202" t="s">
        <v>3951</v>
      </c>
      <c r="D3202" t="s">
        <v>50</v>
      </c>
      <c r="E3202" t="s">
        <v>592</v>
      </c>
      <c r="F3202" t="s">
        <v>80</v>
      </c>
      <c r="G3202" t="s">
        <v>53</v>
      </c>
      <c r="H3202" t="s">
        <v>90</v>
      </c>
      <c r="I3202" t="s">
        <v>83</v>
      </c>
      <c r="J3202" t="s">
        <v>379</v>
      </c>
      <c r="K3202" t="s">
        <v>380</v>
      </c>
      <c r="L3202">
        <v>133221.70000000001</v>
      </c>
      <c r="M3202">
        <v>10</v>
      </c>
      <c r="N3202">
        <v>0.25</v>
      </c>
      <c r="O3202">
        <v>24330.27</v>
      </c>
    </row>
    <row r="3203" spans="1:15" x14ac:dyDescent="0.3">
      <c r="A3203" t="s">
        <v>5198</v>
      </c>
      <c r="B3203" t="s">
        <v>4067</v>
      </c>
      <c r="C3203" t="s">
        <v>2252</v>
      </c>
      <c r="D3203" t="s">
        <v>61</v>
      </c>
      <c r="E3203" t="s">
        <v>1403</v>
      </c>
      <c r="F3203" t="s">
        <v>80</v>
      </c>
      <c r="G3203" t="s">
        <v>81</v>
      </c>
      <c r="H3203" t="s">
        <v>82</v>
      </c>
      <c r="I3203" t="s">
        <v>96</v>
      </c>
      <c r="J3203" t="s">
        <v>111</v>
      </c>
      <c r="K3203" t="s">
        <v>225</v>
      </c>
      <c r="L3203">
        <v>87063.2</v>
      </c>
      <c r="M3203">
        <v>7</v>
      </c>
      <c r="N3203">
        <v>0.2</v>
      </c>
      <c r="O3203">
        <v>26595.81</v>
      </c>
    </row>
    <row r="3204" spans="1:15" x14ac:dyDescent="0.3">
      <c r="A3204" t="s">
        <v>5199</v>
      </c>
      <c r="B3204" t="s">
        <v>1987</v>
      </c>
      <c r="C3204" t="s">
        <v>2436</v>
      </c>
      <c r="D3204" t="s">
        <v>50</v>
      </c>
      <c r="E3204" t="s">
        <v>2268</v>
      </c>
      <c r="F3204" t="s">
        <v>80</v>
      </c>
      <c r="G3204" t="s">
        <v>63</v>
      </c>
      <c r="H3204" t="s">
        <v>213</v>
      </c>
      <c r="I3204" t="s">
        <v>55</v>
      </c>
      <c r="J3204" t="s">
        <v>56</v>
      </c>
      <c r="K3204" t="s">
        <v>151</v>
      </c>
      <c r="L3204">
        <v>37685.519999999997</v>
      </c>
      <c r="M3204">
        <v>3</v>
      </c>
      <c r="N3204">
        <v>0.1</v>
      </c>
      <c r="O3204">
        <v>12183.04</v>
      </c>
    </row>
    <row r="3205" spans="1:15" x14ac:dyDescent="0.3">
      <c r="A3205" t="s">
        <v>5200</v>
      </c>
      <c r="B3205" t="s">
        <v>1826</v>
      </c>
      <c r="C3205" t="s">
        <v>3948</v>
      </c>
      <c r="D3205" t="s">
        <v>102</v>
      </c>
      <c r="E3205" t="s">
        <v>1061</v>
      </c>
      <c r="F3205" t="s">
        <v>52</v>
      </c>
      <c r="G3205" t="s">
        <v>72</v>
      </c>
      <c r="H3205" t="s">
        <v>73</v>
      </c>
      <c r="I3205" t="s">
        <v>83</v>
      </c>
      <c r="J3205" t="s">
        <v>84</v>
      </c>
      <c r="K3205" t="s">
        <v>85</v>
      </c>
      <c r="L3205">
        <v>47107.65</v>
      </c>
      <c r="M3205">
        <v>5</v>
      </c>
      <c r="N3205">
        <v>0.15</v>
      </c>
      <c r="O3205">
        <v>11166.3</v>
      </c>
    </row>
    <row r="3206" spans="1:15" x14ac:dyDescent="0.3">
      <c r="A3206" t="s">
        <v>5201</v>
      </c>
      <c r="B3206" t="s">
        <v>1041</v>
      </c>
      <c r="C3206" t="s">
        <v>580</v>
      </c>
      <c r="D3206" t="s">
        <v>78</v>
      </c>
      <c r="E3206" t="s">
        <v>2085</v>
      </c>
      <c r="F3206" t="s">
        <v>71</v>
      </c>
      <c r="G3206" t="s">
        <v>81</v>
      </c>
      <c r="H3206" t="s">
        <v>82</v>
      </c>
      <c r="I3206" t="s">
        <v>83</v>
      </c>
      <c r="J3206" t="s">
        <v>449</v>
      </c>
      <c r="K3206" t="s">
        <v>775</v>
      </c>
      <c r="L3206">
        <v>11218.8</v>
      </c>
      <c r="M3206">
        <v>2</v>
      </c>
      <c r="N3206">
        <v>0.25</v>
      </c>
      <c r="O3206">
        <v>1711.48</v>
      </c>
    </row>
    <row r="3207" spans="1:15" x14ac:dyDescent="0.3">
      <c r="A3207" t="s">
        <v>5202</v>
      </c>
      <c r="B3207" t="s">
        <v>1242</v>
      </c>
      <c r="C3207" t="s">
        <v>899</v>
      </c>
      <c r="D3207" t="s">
        <v>102</v>
      </c>
      <c r="E3207" t="s">
        <v>550</v>
      </c>
      <c r="F3207" t="s">
        <v>80</v>
      </c>
      <c r="G3207" t="s">
        <v>179</v>
      </c>
      <c r="H3207" t="s">
        <v>236</v>
      </c>
      <c r="I3207" t="s">
        <v>83</v>
      </c>
      <c r="J3207" t="s">
        <v>156</v>
      </c>
      <c r="K3207" t="s">
        <v>208</v>
      </c>
      <c r="L3207">
        <v>46197.2</v>
      </c>
      <c r="M3207">
        <v>5</v>
      </c>
      <c r="N3207">
        <v>0.25</v>
      </c>
      <c r="O3207">
        <v>5804.36</v>
      </c>
    </row>
    <row r="3208" spans="1:15" x14ac:dyDescent="0.3">
      <c r="A3208" t="s">
        <v>5203</v>
      </c>
      <c r="B3208" t="s">
        <v>3543</v>
      </c>
      <c r="C3208" t="s">
        <v>2057</v>
      </c>
      <c r="D3208" t="s">
        <v>50</v>
      </c>
      <c r="E3208" t="s">
        <v>1215</v>
      </c>
      <c r="F3208" t="s">
        <v>80</v>
      </c>
      <c r="G3208" t="s">
        <v>72</v>
      </c>
      <c r="H3208" t="s">
        <v>104</v>
      </c>
      <c r="I3208" t="s">
        <v>83</v>
      </c>
      <c r="J3208" t="s">
        <v>84</v>
      </c>
      <c r="K3208" t="s">
        <v>85</v>
      </c>
      <c r="L3208">
        <v>86743.1</v>
      </c>
      <c r="M3208">
        <v>10</v>
      </c>
      <c r="N3208">
        <v>0</v>
      </c>
      <c r="O3208">
        <v>34479.9</v>
      </c>
    </row>
    <row r="3209" spans="1:15" x14ac:dyDescent="0.3">
      <c r="A3209" t="s">
        <v>5204</v>
      </c>
      <c r="B3209" t="s">
        <v>176</v>
      </c>
      <c r="C3209" t="s">
        <v>2398</v>
      </c>
      <c r="D3209" t="s">
        <v>61</v>
      </c>
      <c r="E3209" t="s">
        <v>468</v>
      </c>
      <c r="F3209" t="s">
        <v>52</v>
      </c>
      <c r="G3209" t="s">
        <v>53</v>
      </c>
      <c r="H3209" t="s">
        <v>246</v>
      </c>
      <c r="I3209" t="s">
        <v>96</v>
      </c>
      <c r="J3209" t="s">
        <v>166</v>
      </c>
      <c r="K3209" t="s">
        <v>167</v>
      </c>
      <c r="L3209">
        <v>45406.17</v>
      </c>
      <c r="M3209">
        <v>9</v>
      </c>
      <c r="N3209">
        <v>0.1</v>
      </c>
      <c r="O3209">
        <v>7658.88</v>
      </c>
    </row>
    <row r="3210" spans="1:15" x14ac:dyDescent="0.3">
      <c r="A3210" t="s">
        <v>5205</v>
      </c>
      <c r="B3210" t="s">
        <v>1606</v>
      </c>
      <c r="C3210" t="s">
        <v>1157</v>
      </c>
      <c r="D3210" t="s">
        <v>61</v>
      </c>
      <c r="E3210" t="s">
        <v>1232</v>
      </c>
      <c r="F3210" t="s">
        <v>80</v>
      </c>
      <c r="G3210" t="s">
        <v>72</v>
      </c>
      <c r="H3210" t="s">
        <v>73</v>
      </c>
      <c r="I3210" t="s">
        <v>118</v>
      </c>
      <c r="J3210" t="s">
        <v>303</v>
      </c>
      <c r="K3210" t="s">
        <v>421</v>
      </c>
      <c r="L3210">
        <v>19949.05</v>
      </c>
      <c r="M3210">
        <v>5</v>
      </c>
      <c r="N3210">
        <v>0.05</v>
      </c>
      <c r="O3210">
        <v>7147.58</v>
      </c>
    </row>
    <row r="3211" spans="1:15" x14ac:dyDescent="0.3">
      <c r="A3211" t="s">
        <v>5206</v>
      </c>
      <c r="B3211" t="s">
        <v>2004</v>
      </c>
      <c r="C3211" t="s">
        <v>2130</v>
      </c>
      <c r="D3211" t="s">
        <v>50</v>
      </c>
      <c r="E3211" t="s">
        <v>2988</v>
      </c>
      <c r="F3211" t="s">
        <v>71</v>
      </c>
      <c r="G3211" t="s">
        <v>72</v>
      </c>
      <c r="H3211" t="s">
        <v>346</v>
      </c>
      <c r="I3211" t="s">
        <v>96</v>
      </c>
      <c r="J3211" t="s">
        <v>97</v>
      </c>
      <c r="K3211" t="s">
        <v>98</v>
      </c>
      <c r="L3211">
        <v>78464.460000000006</v>
      </c>
      <c r="M3211">
        <v>6</v>
      </c>
      <c r="N3211">
        <v>0</v>
      </c>
      <c r="O3211">
        <v>27252.26</v>
      </c>
    </row>
    <row r="3212" spans="1:15" x14ac:dyDescent="0.3">
      <c r="A3212" t="s">
        <v>5207</v>
      </c>
      <c r="B3212" t="s">
        <v>349</v>
      </c>
      <c r="C3212" t="s">
        <v>2857</v>
      </c>
      <c r="D3212" t="s">
        <v>78</v>
      </c>
      <c r="E3212" t="s">
        <v>577</v>
      </c>
      <c r="F3212" t="s">
        <v>52</v>
      </c>
      <c r="G3212" t="s">
        <v>53</v>
      </c>
      <c r="H3212" t="s">
        <v>246</v>
      </c>
      <c r="I3212" t="s">
        <v>118</v>
      </c>
      <c r="J3212" t="s">
        <v>191</v>
      </c>
      <c r="K3212" t="s">
        <v>290</v>
      </c>
      <c r="L3212">
        <v>36899.800000000003</v>
      </c>
      <c r="M3212">
        <v>4</v>
      </c>
      <c r="N3212">
        <v>0.05</v>
      </c>
      <c r="O3212">
        <v>12993.01</v>
      </c>
    </row>
    <row r="3213" spans="1:15" x14ac:dyDescent="0.3">
      <c r="A3213" t="s">
        <v>5208</v>
      </c>
      <c r="B3213" t="s">
        <v>986</v>
      </c>
      <c r="C3213" t="s">
        <v>740</v>
      </c>
      <c r="D3213" t="s">
        <v>78</v>
      </c>
      <c r="E3213" t="s">
        <v>871</v>
      </c>
      <c r="F3213" t="s">
        <v>52</v>
      </c>
      <c r="G3213" t="s">
        <v>72</v>
      </c>
      <c r="H3213" t="s">
        <v>104</v>
      </c>
      <c r="I3213" t="s">
        <v>118</v>
      </c>
      <c r="J3213" t="s">
        <v>303</v>
      </c>
      <c r="K3213" t="s">
        <v>304</v>
      </c>
      <c r="L3213">
        <v>34481.160000000003</v>
      </c>
      <c r="M3213">
        <v>4</v>
      </c>
      <c r="N3213">
        <v>0.25</v>
      </c>
      <c r="O3213">
        <v>7224.54</v>
      </c>
    </row>
    <row r="3214" spans="1:15" x14ac:dyDescent="0.3">
      <c r="A3214" t="s">
        <v>5209</v>
      </c>
      <c r="B3214" t="s">
        <v>4260</v>
      </c>
      <c r="C3214" t="s">
        <v>359</v>
      </c>
      <c r="D3214" t="s">
        <v>78</v>
      </c>
      <c r="E3214" t="s">
        <v>800</v>
      </c>
      <c r="F3214" t="s">
        <v>80</v>
      </c>
      <c r="G3214" t="s">
        <v>81</v>
      </c>
      <c r="H3214" t="s">
        <v>186</v>
      </c>
      <c r="I3214" t="s">
        <v>83</v>
      </c>
      <c r="J3214" t="s">
        <v>156</v>
      </c>
      <c r="K3214" t="s">
        <v>285</v>
      </c>
      <c r="L3214">
        <v>382.27</v>
      </c>
      <c r="M3214">
        <v>1</v>
      </c>
      <c r="N3214">
        <v>0.25</v>
      </c>
      <c r="O3214">
        <v>96.11</v>
      </c>
    </row>
    <row r="3215" spans="1:15" x14ac:dyDescent="0.3">
      <c r="A3215" t="s">
        <v>5210</v>
      </c>
      <c r="B3215" t="s">
        <v>3270</v>
      </c>
      <c r="C3215" t="s">
        <v>2132</v>
      </c>
      <c r="D3215" t="s">
        <v>78</v>
      </c>
      <c r="E3215" t="s">
        <v>5045</v>
      </c>
      <c r="F3215" t="s">
        <v>71</v>
      </c>
      <c r="G3215" t="s">
        <v>179</v>
      </c>
      <c r="H3215" t="s">
        <v>180</v>
      </c>
      <c r="I3215" t="s">
        <v>118</v>
      </c>
      <c r="J3215" t="s">
        <v>191</v>
      </c>
      <c r="K3215" t="s">
        <v>829</v>
      </c>
      <c r="L3215">
        <v>23010.21</v>
      </c>
      <c r="M3215">
        <v>9</v>
      </c>
      <c r="N3215">
        <v>0.15</v>
      </c>
      <c r="O3215">
        <v>6908.21</v>
      </c>
    </row>
    <row r="3216" spans="1:15" x14ac:dyDescent="0.3">
      <c r="A3216" t="s">
        <v>5211</v>
      </c>
      <c r="B3216" t="s">
        <v>2553</v>
      </c>
      <c r="C3216" t="s">
        <v>3951</v>
      </c>
      <c r="D3216" t="s">
        <v>102</v>
      </c>
      <c r="E3216" t="s">
        <v>1905</v>
      </c>
      <c r="F3216" t="s">
        <v>52</v>
      </c>
      <c r="G3216" t="s">
        <v>63</v>
      </c>
      <c r="H3216" t="s">
        <v>213</v>
      </c>
      <c r="I3216" t="s">
        <v>96</v>
      </c>
      <c r="J3216" t="s">
        <v>135</v>
      </c>
      <c r="K3216" t="s">
        <v>136</v>
      </c>
      <c r="L3216">
        <v>78361.320000000007</v>
      </c>
      <c r="M3216">
        <v>6</v>
      </c>
      <c r="N3216">
        <v>0.15</v>
      </c>
      <c r="O3216">
        <v>14587.82</v>
      </c>
    </row>
    <row r="3217" spans="1:15" x14ac:dyDescent="0.3">
      <c r="A3217" t="s">
        <v>5212</v>
      </c>
      <c r="B3217" t="s">
        <v>1379</v>
      </c>
      <c r="C3217" t="s">
        <v>1260</v>
      </c>
      <c r="D3217" t="s">
        <v>50</v>
      </c>
      <c r="E3217" t="s">
        <v>1192</v>
      </c>
      <c r="F3217" t="s">
        <v>80</v>
      </c>
      <c r="G3217" t="s">
        <v>53</v>
      </c>
      <c r="H3217" t="s">
        <v>110</v>
      </c>
      <c r="I3217" t="s">
        <v>96</v>
      </c>
      <c r="J3217" t="s">
        <v>135</v>
      </c>
      <c r="K3217" t="s">
        <v>395</v>
      </c>
      <c r="L3217">
        <v>29170.02</v>
      </c>
      <c r="M3217">
        <v>2</v>
      </c>
      <c r="N3217">
        <v>0.15</v>
      </c>
      <c r="O3217">
        <v>7604.01</v>
      </c>
    </row>
    <row r="3218" spans="1:15" x14ac:dyDescent="0.3">
      <c r="A3218" t="s">
        <v>5213</v>
      </c>
      <c r="B3218" t="s">
        <v>1805</v>
      </c>
      <c r="C3218" t="s">
        <v>1865</v>
      </c>
      <c r="D3218" t="s">
        <v>50</v>
      </c>
      <c r="E3218" t="s">
        <v>1171</v>
      </c>
      <c r="F3218" t="s">
        <v>52</v>
      </c>
      <c r="G3218" t="s">
        <v>63</v>
      </c>
      <c r="H3218" t="s">
        <v>213</v>
      </c>
      <c r="I3218" t="s">
        <v>83</v>
      </c>
      <c r="J3218" t="s">
        <v>84</v>
      </c>
      <c r="K3218" t="s">
        <v>85</v>
      </c>
      <c r="L3218">
        <v>70353.649999999994</v>
      </c>
      <c r="M3218">
        <v>5</v>
      </c>
      <c r="N3218">
        <v>0.15</v>
      </c>
      <c r="O3218">
        <v>16792.02</v>
      </c>
    </row>
    <row r="3219" spans="1:15" x14ac:dyDescent="0.3">
      <c r="A3219" t="s">
        <v>5214</v>
      </c>
      <c r="B3219" t="s">
        <v>1798</v>
      </c>
      <c r="C3219" t="s">
        <v>1110</v>
      </c>
      <c r="D3219" t="s">
        <v>102</v>
      </c>
      <c r="E3219" t="s">
        <v>1115</v>
      </c>
      <c r="F3219" t="s">
        <v>80</v>
      </c>
      <c r="G3219" t="s">
        <v>63</v>
      </c>
      <c r="H3219" t="s">
        <v>172</v>
      </c>
      <c r="I3219" t="s">
        <v>96</v>
      </c>
      <c r="J3219" t="s">
        <v>111</v>
      </c>
      <c r="K3219" t="s">
        <v>328</v>
      </c>
      <c r="L3219">
        <v>118531.84</v>
      </c>
      <c r="M3219">
        <v>8</v>
      </c>
      <c r="N3219">
        <v>0.2</v>
      </c>
      <c r="O3219">
        <v>25196.85</v>
      </c>
    </row>
    <row r="3220" spans="1:15" x14ac:dyDescent="0.3">
      <c r="A3220" t="s">
        <v>5215</v>
      </c>
      <c r="B3220" t="s">
        <v>1395</v>
      </c>
      <c r="C3220" t="s">
        <v>1699</v>
      </c>
      <c r="D3220" t="s">
        <v>50</v>
      </c>
      <c r="E3220" t="s">
        <v>1047</v>
      </c>
      <c r="F3220" t="s">
        <v>80</v>
      </c>
      <c r="G3220" t="s">
        <v>53</v>
      </c>
      <c r="H3220" t="s">
        <v>54</v>
      </c>
      <c r="I3220" t="s">
        <v>83</v>
      </c>
      <c r="J3220" t="s">
        <v>156</v>
      </c>
      <c r="K3220" t="s">
        <v>208</v>
      </c>
      <c r="L3220">
        <v>59079.519999999997</v>
      </c>
      <c r="M3220">
        <v>4</v>
      </c>
      <c r="N3220">
        <v>0.2</v>
      </c>
      <c r="O3220">
        <v>14293.15</v>
      </c>
    </row>
    <row r="3221" spans="1:15" x14ac:dyDescent="0.3">
      <c r="A3221" t="s">
        <v>5216</v>
      </c>
      <c r="B3221" t="s">
        <v>1963</v>
      </c>
      <c r="C3221" t="s">
        <v>1162</v>
      </c>
      <c r="D3221" t="s">
        <v>78</v>
      </c>
      <c r="E3221" t="s">
        <v>1244</v>
      </c>
      <c r="F3221" t="s">
        <v>71</v>
      </c>
      <c r="G3221" t="s">
        <v>72</v>
      </c>
      <c r="H3221" t="s">
        <v>73</v>
      </c>
      <c r="I3221" t="s">
        <v>118</v>
      </c>
      <c r="J3221" t="s">
        <v>191</v>
      </c>
      <c r="K3221" t="s">
        <v>192</v>
      </c>
      <c r="L3221">
        <v>83496.42</v>
      </c>
      <c r="M3221">
        <v>6</v>
      </c>
      <c r="N3221">
        <v>0.05</v>
      </c>
      <c r="O3221">
        <v>13101.34</v>
      </c>
    </row>
    <row r="3222" spans="1:15" x14ac:dyDescent="0.3">
      <c r="A3222" t="s">
        <v>5217</v>
      </c>
      <c r="B3222" t="s">
        <v>2355</v>
      </c>
      <c r="C3222" t="s">
        <v>3116</v>
      </c>
      <c r="D3222" t="s">
        <v>61</v>
      </c>
      <c r="E3222" t="s">
        <v>269</v>
      </c>
      <c r="F3222" t="s">
        <v>71</v>
      </c>
      <c r="G3222" t="s">
        <v>72</v>
      </c>
      <c r="H3222" t="s">
        <v>104</v>
      </c>
      <c r="I3222" t="s">
        <v>96</v>
      </c>
      <c r="J3222" t="s">
        <v>111</v>
      </c>
      <c r="K3222" t="s">
        <v>328</v>
      </c>
      <c r="L3222">
        <v>9376.56</v>
      </c>
      <c r="M3222">
        <v>9</v>
      </c>
      <c r="N3222">
        <v>0</v>
      </c>
      <c r="O3222">
        <v>2440.25</v>
      </c>
    </row>
    <row r="3223" spans="1:15" x14ac:dyDescent="0.3">
      <c r="A3223" t="s">
        <v>5218</v>
      </c>
      <c r="B3223" t="s">
        <v>936</v>
      </c>
      <c r="C3223" t="s">
        <v>2927</v>
      </c>
      <c r="D3223" t="s">
        <v>102</v>
      </c>
      <c r="E3223" t="s">
        <v>274</v>
      </c>
      <c r="F3223" t="s">
        <v>80</v>
      </c>
      <c r="G3223" t="s">
        <v>53</v>
      </c>
      <c r="H3223" t="s">
        <v>90</v>
      </c>
      <c r="I3223" t="s">
        <v>118</v>
      </c>
      <c r="J3223" t="s">
        <v>191</v>
      </c>
      <c r="K3223" t="s">
        <v>192</v>
      </c>
      <c r="L3223">
        <v>69571.179999999993</v>
      </c>
      <c r="M3223">
        <v>7</v>
      </c>
      <c r="N3223">
        <v>0.2</v>
      </c>
      <c r="O3223">
        <v>19484.37</v>
      </c>
    </row>
    <row r="3224" spans="1:15" x14ac:dyDescent="0.3">
      <c r="A3224" t="s">
        <v>5219</v>
      </c>
      <c r="B3224" t="s">
        <v>2477</v>
      </c>
      <c r="C3224" t="s">
        <v>1611</v>
      </c>
      <c r="D3224" t="s">
        <v>61</v>
      </c>
      <c r="E3224" t="s">
        <v>506</v>
      </c>
      <c r="F3224" t="s">
        <v>52</v>
      </c>
      <c r="G3224" t="s">
        <v>179</v>
      </c>
      <c r="H3224" t="s">
        <v>236</v>
      </c>
      <c r="I3224" t="s">
        <v>55</v>
      </c>
      <c r="J3224" t="s">
        <v>141</v>
      </c>
      <c r="K3224" t="s">
        <v>241</v>
      </c>
      <c r="L3224">
        <v>22122.63</v>
      </c>
      <c r="M3224">
        <v>3</v>
      </c>
      <c r="N3224">
        <v>0.1</v>
      </c>
      <c r="O3224">
        <v>4474.3599999999997</v>
      </c>
    </row>
    <row r="3225" spans="1:15" x14ac:dyDescent="0.3">
      <c r="A3225" t="s">
        <v>5220</v>
      </c>
      <c r="B3225" t="s">
        <v>4995</v>
      </c>
      <c r="C3225" t="s">
        <v>4844</v>
      </c>
      <c r="D3225" t="s">
        <v>50</v>
      </c>
      <c r="E3225" t="s">
        <v>1676</v>
      </c>
      <c r="F3225" t="s">
        <v>80</v>
      </c>
      <c r="G3225" t="s">
        <v>53</v>
      </c>
      <c r="H3225" t="s">
        <v>54</v>
      </c>
      <c r="I3225" t="s">
        <v>118</v>
      </c>
      <c r="J3225" t="s">
        <v>119</v>
      </c>
      <c r="K3225" t="s">
        <v>270</v>
      </c>
      <c r="L3225">
        <v>59039.1</v>
      </c>
      <c r="M3225">
        <v>6</v>
      </c>
      <c r="N3225">
        <v>0.25</v>
      </c>
      <c r="O3225">
        <v>9347.35</v>
      </c>
    </row>
    <row r="3226" spans="1:15" x14ac:dyDescent="0.3">
      <c r="A3226" t="s">
        <v>5221</v>
      </c>
      <c r="B3226" t="s">
        <v>1671</v>
      </c>
      <c r="C3226" t="s">
        <v>2489</v>
      </c>
      <c r="D3226" t="s">
        <v>50</v>
      </c>
      <c r="E3226" t="s">
        <v>265</v>
      </c>
      <c r="F3226" t="s">
        <v>80</v>
      </c>
      <c r="G3226" t="s">
        <v>72</v>
      </c>
      <c r="H3226" t="s">
        <v>117</v>
      </c>
      <c r="I3226" t="s">
        <v>83</v>
      </c>
      <c r="J3226" t="s">
        <v>156</v>
      </c>
      <c r="K3226" t="s">
        <v>285</v>
      </c>
      <c r="L3226">
        <v>24891.96</v>
      </c>
      <c r="M3226">
        <v>3</v>
      </c>
      <c r="N3226">
        <v>0.2</v>
      </c>
      <c r="O3226">
        <v>4906.4399999999996</v>
      </c>
    </row>
    <row r="3227" spans="1:15" x14ac:dyDescent="0.3">
      <c r="A3227" t="s">
        <v>5222</v>
      </c>
      <c r="B3227" t="s">
        <v>1916</v>
      </c>
      <c r="C3227" t="s">
        <v>2226</v>
      </c>
      <c r="D3227" t="s">
        <v>50</v>
      </c>
      <c r="E3227" t="s">
        <v>1115</v>
      </c>
      <c r="F3227" t="s">
        <v>80</v>
      </c>
      <c r="G3227" t="s">
        <v>63</v>
      </c>
      <c r="H3227" t="s">
        <v>213</v>
      </c>
      <c r="I3227" t="s">
        <v>55</v>
      </c>
      <c r="J3227" t="s">
        <v>173</v>
      </c>
      <c r="K3227" t="s">
        <v>203</v>
      </c>
      <c r="L3227">
        <v>13376.32</v>
      </c>
      <c r="M3227">
        <v>8</v>
      </c>
      <c r="N3227">
        <v>0.2</v>
      </c>
      <c r="O3227">
        <v>2288.5500000000002</v>
      </c>
    </row>
    <row r="3228" spans="1:15" x14ac:dyDescent="0.3">
      <c r="A3228" t="s">
        <v>5223</v>
      </c>
      <c r="B3228" t="s">
        <v>610</v>
      </c>
      <c r="C3228" t="s">
        <v>843</v>
      </c>
      <c r="D3228" t="s">
        <v>102</v>
      </c>
      <c r="E3228" t="s">
        <v>283</v>
      </c>
      <c r="F3228" t="s">
        <v>71</v>
      </c>
      <c r="G3228" t="s">
        <v>179</v>
      </c>
      <c r="H3228" t="s">
        <v>180</v>
      </c>
      <c r="I3228" t="s">
        <v>118</v>
      </c>
      <c r="J3228" t="s">
        <v>230</v>
      </c>
      <c r="K3228" t="s">
        <v>351</v>
      </c>
      <c r="L3228">
        <v>16497.099999999999</v>
      </c>
      <c r="M3228">
        <v>5</v>
      </c>
      <c r="N3228">
        <v>0.15</v>
      </c>
      <c r="O3228">
        <v>5138.1000000000004</v>
      </c>
    </row>
    <row r="3229" spans="1:15" x14ac:dyDescent="0.3">
      <c r="A3229" t="s">
        <v>5224</v>
      </c>
      <c r="B3229" t="s">
        <v>732</v>
      </c>
      <c r="C3229" t="s">
        <v>1090</v>
      </c>
      <c r="D3229" t="s">
        <v>61</v>
      </c>
      <c r="E3229" t="s">
        <v>990</v>
      </c>
      <c r="F3229" t="s">
        <v>80</v>
      </c>
      <c r="G3229" t="s">
        <v>63</v>
      </c>
      <c r="H3229" t="s">
        <v>202</v>
      </c>
      <c r="I3229" t="s">
        <v>96</v>
      </c>
      <c r="J3229" t="s">
        <v>135</v>
      </c>
      <c r="K3229" t="s">
        <v>136</v>
      </c>
      <c r="L3229">
        <v>46726</v>
      </c>
      <c r="M3229">
        <v>4</v>
      </c>
      <c r="N3229">
        <v>0</v>
      </c>
      <c r="O3229">
        <v>10336.92</v>
      </c>
    </row>
    <row r="3230" spans="1:15" x14ac:dyDescent="0.3">
      <c r="A3230" t="s">
        <v>5225</v>
      </c>
      <c r="B3230" t="s">
        <v>2573</v>
      </c>
      <c r="C3230" t="s">
        <v>3128</v>
      </c>
      <c r="D3230" t="s">
        <v>50</v>
      </c>
      <c r="E3230" t="s">
        <v>2065</v>
      </c>
      <c r="F3230" t="s">
        <v>80</v>
      </c>
      <c r="G3230" t="s">
        <v>72</v>
      </c>
      <c r="H3230" t="s">
        <v>104</v>
      </c>
      <c r="I3230" t="s">
        <v>55</v>
      </c>
      <c r="J3230" t="s">
        <v>56</v>
      </c>
      <c r="K3230" t="s">
        <v>74</v>
      </c>
      <c r="L3230">
        <v>40606.879999999997</v>
      </c>
      <c r="M3230">
        <v>8</v>
      </c>
      <c r="N3230">
        <v>0.15</v>
      </c>
      <c r="O3230">
        <v>9383.02</v>
      </c>
    </row>
    <row r="3231" spans="1:15" x14ac:dyDescent="0.3">
      <c r="A3231" t="s">
        <v>5226</v>
      </c>
      <c r="B3231" t="s">
        <v>1033</v>
      </c>
      <c r="C3231" t="s">
        <v>3331</v>
      </c>
      <c r="D3231" t="s">
        <v>50</v>
      </c>
      <c r="E3231" t="s">
        <v>603</v>
      </c>
      <c r="F3231" t="s">
        <v>80</v>
      </c>
      <c r="G3231" t="s">
        <v>81</v>
      </c>
      <c r="H3231" t="s">
        <v>82</v>
      </c>
      <c r="I3231" t="s">
        <v>96</v>
      </c>
      <c r="J3231" t="s">
        <v>97</v>
      </c>
      <c r="K3231" t="s">
        <v>181</v>
      </c>
      <c r="L3231">
        <v>27168.36</v>
      </c>
      <c r="M3231">
        <v>3</v>
      </c>
      <c r="N3231">
        <v>0.25</v>
      </c>
      <c r="O3231">
        <v>3292.47</v>
      </c>
    </row>
    <row r="3232" spans="1:15" x14ac:dyDescent="0.3">
      <c r="A3232" t="s">
        <v>5227</v>
      </c>
      <c r="B3232" t="s">
        <v>244</v>
      </c>
      <c r="C3232" t="s">
        <v>1843</v>
      </c>
      <c r="D3232" t="s">
        <v>50</v>
      </c>
      <c r="E3232" t="s">
        <v>1220</v>
      </c>
      <c r="F3232" t="s">
        <v>71</v>
      </c>
      <c r="G3232" t="s">
        <v>179</v>
      </c>
      <c r="H3232" t="s">
        <v>236</v>
      </c>
      <c r="I3232" t="s">
        <v>118</v>
      </c>
      <c r="J3232" t="s">
        <v>119</v>
      </c>
      <c r="K3232" t="s">
        <v>120</v>
      </c>
      <c r="L3232">
        <v>4189.92</v>
      </c>
      <c r="M3232">
        <v>4</v>
      </c>
      <c r="N3232">
        <v>0.25</v>
      </c>
      <c r="O3232">
        <v>1090.02</v>
      </c>
    </row>
    <row r="3233" spans="1:15" x14ac:dyDescent="0.3">
      <c r="A3233" t="s">
        <v>5228</v>
      </c>
      <c r="B3233" t="s">
        <v>881</v>
      </c>
      <c r="C3233" t="s">
        <v>1429</v>
      </c>
      <c r="D3233" t="s">
        <v>102</v>
      </c>
      <c r="E3233" t="s">
        <v>124</v>
      </c>
      <c r="F3233" t="s">
        <v>71</v>
      </c>
      <c r="G3233" t="s">
        <v>81</v>
      </c>
      <c r="H3233" t="s">
        <v>95</v>
      </c>
      <c r="I3233" t="s">
        <v>83</v>
      </c>
      <c r="J3233" t="s">
        <v>156</v>
      </c>
      <c r="K3233" t="s">
        <v>157</v>
      </c>
      <c r="L3233">
        <v>102952.24</v>
      </c>
      <c r="M3233">
        <v>8</v>
      </c>
      <c r="N3233">
        <v>0.2</v>
      </c>
      <c r="O3233">
        <v>21734.38</v>
      </c>
    </row>
    <row r="3234" spans="1:15" x14ac:dyDescent="0.3">
      <c r="A3234" t="s">
        <v>5229</v>
      </c>
      <c r="B3234" t="s">
        <v>2475</v>
      </c>
      <c r="C3234" t="s">
        <v>3472</v>
      </c>
      <c r="D3234" t="s">
        <v>50</v>
      </c>
      <c r="E3234" t="s">
        <v>221</v>
      </c>
      <c r="F3234" t="s">
        <v>80</v>
      </c>
      <c r="G3234" t="s">
        <v>53</v>
      </c>
      <c r="H3234" t="s">
        <v>54</v>
      </c>
      <c r="I3234" t="s">
        <v>96</v>
      </c>
      <c r="J3234" t="s">
        <v>135</v>
      </c>
      <c r="K3234" t="s">
        <v>395</v>
      </c>
      <c r="L3234">
        <v>9609.7999999999993</v>
      </c>
      <c r="M3234">
        <v>5</v>
      </c>
      <c r="N3234">
        <v>0.1</v>
      </c>
      <c r="O3234">
        <v>3177.82</v>
      </c>
    </row>
    <row r="3235" spans="1:15" x14ac:dyDescent="0.3">
      <c r="A3235" t="s">
        <v>5230</v>
      </c>
      <c r="B3235" t="s">
        <v>752</v>
      </c>
      <c r="C3235" t="s">
        <v>2184</v>
      </c>
      <c r="D3235" t="s">
        <v>102</v>
      </c>
      <c r="E3235" t="s">
        <v>753</v>
      </c>
      <c r="F3235" t="s">
        <v>80</v>
      </c>
      <c r="G3235" t="s">
        <v>81</v>
      </c>
      <c r="H3235" t="s">
        <v>82</v>
      </c>
      <c r="I3235" t="s">
        <v>118</v>
      </c>
      <c r="J3235" t="s">
        <v>303</v>
      </c>
      <c r="K3235" t="s">
        <v>304</v>
      </c>
      <c r="L3235">
        <v>475.32</v>
      </c>
      <c r="M3235">
        <v>1</v>
      </c>
      <c r="N3235">
        <v>0</v>
      </c>
      <c r="O3235">
        <v>135.5</v>
      </c>
    </row>
    <row r="3236" spans="1:15" x14ac:dyDescent="0.3">
      <c r="A3236" t="s">
        <v>5231</v>
      </c>
      <c r="B3236" t="s">
        <v>3515</v>
      </c>
      <c r="C3236" t="s">
        <v>666</v>
      </c>
      <c r="D3236" t="s">
        <v>61</v>
      </c>
      <c r="E3236" t="s">
        <v>1049</v>
      </c>
      <c r="F3236" t="s">
        <v>52</v>
      </c>
      <c r="G3236" t="s">
        <v>63</v>
      </c>
      <c r="H3236" t="s">
        <v>172</v>
      </c>
      <c r="I3236" t="s">
        <v>83</v>
      </c>
      <c r="J3236" t="s">
        <v>156</v>
      </c>
      <c r="K3236" t="s">
        <v>208</v>
      </c>
      <c r="L3236">
        <v>1312.39</v>
      </c>
      <c r="M3236">
        <v>1</v>
      </c>
      <c r="N3236">
        <v>0.25</v>
      </c>
      <c r="O3236">
        <v>283.27999999999997</v>
      </c>
    </row>
    <row r="3237" spans="1:15" x14ac:dyDescent="0.3">
      <c r="A3237" t="s">
        <v>5232</v>
      </c>
      <c r="B3237" t="s">
        <v>1889</v>
      </c>
      <c r="C3237" t="s">
        <v>1890</v>
      </c>
      <c r="D3237" t="s">
        <v>50</v>
      </c>
      <c r="E3237" t="s">
        <v>1367</v>
      </c>
      <c r="F3237" t="s">
        <v>52</v>
      </c>
      <c r="G3237" t="s">
        <v>179</v>
      </c>
      <c r="H3237" t="s">
        <v>236</v>
      </c>
      <c r="I3237" t="s">
        <v>55</v>
      </c>
      <c r="J3237" t="s">
        <v>173</v>
      </c>
      <c r="K3237" t="s">
        <v>780</v>
      </c>
      <c r="L3237">
        <v>65231.11</v>
      </c>
      <c r="M3237">
        <v>7</v>
      </c>
      <c r="N3237">
        <v>0</v>
      </c>
      <c r="O3237">
        <v>11981.22</v>
      </c>
    </row>
    <row r="3238" spans="1:15" x14ac:dyDescent="0.3">
      <c r="A3238" t="s">
        <v>5233</v>
      </c>
      <c r="B3238" t="s">
        <v>3015</v>
      </c>
      <c r="C3238" t="s">
        <v>372</v>
      </c>
      <c r="D3238" t="s">
        <v>102</v>
      </c>
      <c r="E3238" t="s">
        <v>2444</v>
      </c>
      <c r="F3238" t="s">
        <v>71</v>
      </c>
      <c r="G3238" t="s">
        <v>53</v>
      </c>
      <c r="H3238" t="s">
        <v>246</v>
      </c>
      <c r="I3238" t="s">
        <v>83</v>
      </c>
      <c r="J3238" t="s">
        <v>449</v>
      </c>
      <c r="K3238" t="s">
        <v>681</v>
      </c>
      <c r="L3238">
        <v>27970.15</v>
      </c>
      <c r="M3238">
        <v>5</v>
      </c>
      <c r="N3238">
        <v>0.25</v>
      </c>
      <c r="O3238">
        <v>4651.7700000000004</v>
      </c>
    </row>
    <row r="3239" spans="1:15" x14ac:dyDescent="0.3">
      <c r="A3239" t="s">
        <v>5234</v>
      </c>
      <c r="B3239" t="s">
        <v>2167</v>
      </c>
      <c r="C3239" t="s">
        <v>4466</v>
      </c>
      <c r="D3239" t="s">
        <v>102</v>
      </c>
      <c r="E3239" t="s">
        <v>2186</v>
      </c>
      <c r="F3239" t="s">
        <v>52</v>
      </c>
      <c r="G3239" t="s">
        <v>53</v>
      </c>
      <c r="H3239" t="s">
        <v>110</v>
      </c>
      <c r="I3239" t="s">
        <v>118</v>
      </c>
      <c r="J3239" t="s">
        <v>191</v>
      </c>
      <c r="K3239" t="s">
        <v>192</v>
      </c>
      <c r="L3239">
        <v>74982.600000000006</v>
      </c>
      <c r="M3239">
        <v>7</v>
      </c>
      <c r="N3239">
        <v>0.15</v>
      </c>
      <c r="O3239">
        <v>23390.080000000002</v>
      </c>
    </row>
    <row r="3240" spans="1:15" x14ac:dyDescent="0.3">
      <c r="A3240" t="s">
        <v>5235</v>
      </c>
      <c r="B3240" t="s">
        <v>1639</v>
      </c>
      <c r="C3240" t="s">
        <v>281</v>
      </c>
      <c r="D3240" t="s">
        <v>78</v>
      </c>
      <c r="E3240" t="s">
        <v>2434</v>
      </c>
      <c r="F3240" t="s">
        <v>71</v>
      </c>
      <c r="G3240" t="s">
        <v>81</v>
      </c>
      <c r="H3240" t="s">
        <v>186</v>
      </c>
      <c r="I3240" t="s">
        <v>83</v>
      </c>
      <c r="J3240" t="s">
        <v>449</v>
      </c>
      <c r="K3240" t="s">
        <v>450</v>
      </c>
      <c r="L3240">
        <v>24380.02</v>
      </c>
      <c r="M3240">
        <v>2</v>
      </c>
      <c r="N3240">
        <v>0.1</v>
      </c>
      <c r="O3240">
        <v>8225.5400000000009</v>
      </c>
    </row>
    <row r="3241" spans="1:15" x14ac:dyDescent="0.3">
      <c r="A3241" t="s">
        <v>5236</v>
      </c>
      <c r="B3241" t="s">
        <v>2413</v>
      </c>
      <c r="C3241" t="s">
        <v>481</v>
      </c>
      <c r="D3241" t="s">
        <v>61</v>
      </c>
      <c r="E3241" t="s">
        <v>420</v>
      </c>
      <c r="F3241" t="s">
        <v>71</v>
      </c>
      <c r="G3241" t="s">
        <v>63</v>
      </c>
      <c r="H3241" t="s">
        <v>172</v>
      </c>
      <c r="I3241" t="s">
        <v>55</v>
      </c>
      <c r="J3241" t="s">
        <v>65</v>
      </c>
      <c r="K3241" t="s">
        <v>325</v>
      </c>
      <c r="L3241">
        <v>7270.83</v>
      </c>
      <c r="M3241">
        <v>1</v>
      </c>
      <c r="N3241">
        <v>0</v>
      </c>
      <c r="O3241">
        <v>1749.13</v>
      </c>
    </row>
    <row r="3242" spans="1:15" x14ac:dyDescent="0.3">
      <c r="A3242" t="s">
        <v>5237</v>
      </c>
      <c r="B3242" t="s">
        <v>2124</v>
      </c>
      <c r="C3242" t="s">
        <v>1497</v>
      </c>
      <c r="D3242" t="s">
        <v>102</v>
      </c>
      <c r="E3242" t="s">
        <v>2647</v>
      </c>
      <c r="F3242" t="s">
        <v>52</v>
      </c>
      <c r="G3242" t="s">
        <v>53</v>
      </c>
      <c r="H3242" t="s">
        <v>54</v>
      </c>
      <c r="I3242" t="s">
        <v>83</v>
      </c>
      <c r="J3242" t="s">
        <v>379</v>
      </c>
      <c r="K3242" t="s">
        <v>716</v>
      </c>
      <c r="L3242">
        <v>129130.92</v>
      </c>
      <c r="M3242">
        <v>9</v>
      </c>
      <c r="N3242">
        <v>0.1</v>
      </c>
      <c r="O3242">
        <v>32526.02</v>
      </c>
    </row>
    <row r="3243" spans="1:15" x14ac:dyDescent="0.3">
      <c r="A3243" t="s">
        <v>5238</v>
      </c>
      <c r="B3243" t="s">
        <v>1496</v>
      </c>
      <c r="C3243" t="s">
        <v>2124</v>
      </c>
      <c r="D3243" t="s">
        <v>50</v>
      </c>
      <c r="E3243" t="s">
        <v>3201</v>
      </c>
      <c r="F3243" t="s">
        <v>80</v>
      </c>
      <c r="G3243" t="s">
        <v>81</v>
      </c>
      <c r="H3243" t="s">
        <v>82</v>
      </c>
      <c r="I3243" t="s">
        <v>55</v>
      </c>
      <c r="J3243" t="s">
        <v>141</v>
      </c>
      <c r="K3243" t="s">
        <v>142</v>
      </c>
      <c r="L3243">
        <v>16071.09</v>
      </c>
      <c r="M3243">
        <v>7</v>
      </c>
      <c r="N3243">
        <v>0.15</v>
      </c>
      <c r="O3243">
        <v>3797.11</v>
      </c>
    </row>
    <row r="3244" spans="1:15" x14ac:dyDescent="0.3">
      <c r="A3244" t="s">
        <v>5239</v>
      </c>
      <c r="B3244" t="s">
        <v>2837</v>
      </c>
      <c r="C3244" t="s">
        <v>199</v>
      </c>
      <c r="D3244" t="s">
        <v>78</v>
      </c>
      <c r="E3244" t="s">
        <v>540</v>
      </c>
      <c r="F3244" t="s">
        <v>52</v>
      </c>
      <c r="G3244" t="s">
        <v>81</v>
      </c>
      <c r="H3244" t="s">
        <v>95</v>
      </c>
      <c r="I3244" t="s">
        <v>96</v>
      </c>
      <c r="J3244" t="s">
        <v>97</v>
      </c>
      <c r="K3244" t="s">
        <v>98</v>
      </c>
      <c r="L3244">
        <v>3532.2</v>
      </c>
      <c r="M3244">
        <v>1</v>
      </c>
      <c r="N3244">
        <v>0.1</v>
      </c>
      <c r="O3244">
        <v>660.8</v>
      </c>
    </row>
    <row r="3245" spans="1:15" x14ac:dyDescent="0.3">
      <c r="A3245" t="s">
        <v>5240</v>
      </c>
      <c r="B3245" t="s">
        <v>2965</v>
      </c>
      <c r="C3245" t="s">
        <v>443</v>
      </c>
      <c r="D3245" t="s">
        <v>78</v>
      </c>
      <c r="E3245" t="s">
        <v>2022</v>
      </c>
      <c r="F3245" t="s">
        <v>71</v>
      </c>
      <c r="G3245" t="s">
        <v>72</v>
      </c>
      <c r="H3245" t="s">
        <v>104</v>
      </c>
      <c r="I3245" t="s">
        <v>55</v>
      </c>
      <c r="J3245" t="s">
        <v>173</v>
      </c>
      <c r="K3245" t="s">
        <v>203</v>
      </c>
      <c r="L3245">
        <v>5146</v>
      </c>
      <c r="M3245">
        <v>10</v>
      </c>
      <c r="N3245">
        <v>0.05</v>
      </c>
      <c r="O3245">
        <v>1748.71</v>
      </c>
    </row>
    <row r="3246" spans="1:15" x14ac:dyDescent="0.3">
      <c r="A3246" t="s">
        <v>5241</v>
      </c>
      <c r="B3246" t="s">
        <v>3179</v>
      </c>
      <c r="C3246" t="s">
        <v>3473</v>
      </c>
      <c r="D3246" t="s">
        <v>78</v>
      </c>
      <c r="E3246" t="s">
        <v>1931</v>
      </c>
      <c r="F3246" t="s">
        <v>80</v>
      </c>
      <c r="G3246" t="s">
        <v>179</v>
      </c>
      <c r="H3246" t="s">
        <v>180</v>
      </c>
      <c r="I3246" t="s">
        <v>96</v>
      </c>
      <c r="J3246" t="s">
        <v>111</v>
      </c>
      <c r="K3246" t="s">
        <v>225</v>
      </c>
      <c r="L3246">
        <v>25608.66</v>
      </c>
      <c r="M3246">
        <v>2</v>
      </c>
      <c r="N3246">
        <v>0.1</v>
      </c>
      <c r="O3246">
        <v>9032.75</v>
      </c>
    </row>
    <row r="3247" spans="1:15" x14ac:dyDescent="0.3">
      <c r="A3247" t="s">
        <v>5242</v>
      </c>
      <c r="B3247" t="s">
        <v>1094</v>
      </c>
      <c r="C3247" t="s">
        <v>1772</v>
      </c>
      <c r="D3247" t="s">
        <v>61</v>
      </c>
      <c r="E3247" t="s">
        <v>103</v>
      </c>
      <c r="F3247" t="s">
        <v>71</v>
      </c>
      <c r="G3247" t="s">
        <v>72</v>
      </c>
      <c r="H3247" t="s">
        <v>117</v>
      </c>
      <c r="I3247" t="s">
        <v>118</v>
      </c>
      <c r="J3247" t="s">
        <v>119</v>
      </c>
      <c r="K3247" t="s">
        <v>120</v>
      </c>
      <c r="L3247">
        <v>68481.279999999999</v>
      </c>
      <c r="M3247">
        <v>7</v>
      </c>
      <c r="N3247">
        <v>0.25</v>
      </c>
      <c r="O3247">
        <v>18677.830000000002</v>
      </c>
    </row>
    <row r="3248" spans="1:15" x14ac:dyDescent="0.3">
      <c r="A3248" t="s">
        <v>5243</v>
      </c>
      <c r="B3248" t="s">
        <v>2366</v>
      </c>
      <c r="C3248" t="s">
        <v>49</v>
      </c>
      <c r="D3248" t="s">
        <v>78</v>
      </c>
      <c r="E3248" t="s">
        <v>648</v>
      </c>
      <c r="F3248" t="s">
        <v>80</v>
      </c>
      <c r="G3248" t="s">
        <v>63</v>
      </c>
      <c r="H3248" t="s">
        <v>64</v>
      </c>
      <c r="I3248" t="s">
        <v>96</v>
      </c>
      <c r="J3248" t="s">
        <v>166</v>
      </c>
      <c r="K3248" t="s">
        <v>167</v>
      </c>
      <c r="L3248">
        <v>2304.31</v>
      </c>
      <c r="M3248">
        <v>1</v>
      </c>
      <c r="N3248">
        <v>0</v>
      </c>
      <c r="O3248">
        <v>773.62</v>
      </c>
    </row>
    <row r="3249" spans="1:15" x14ac:dyDescent="0.3">
      <c r="A3249" t="s">
        <v>5244</v>
      </c>
      <c r="B3249" t="s">
        <v>3718</v>
      </c>
      <c r="C3249" t="s">
        <v>2415</v>
      </c>
      <c r="D3249" t="s">
        <v>50</v>
      </c>
      <c r="E3249" t="s">
        <v>283</v>
      </c>
      <c r="F3249" t="s">
        <v>71</v>
      </c>
      <c r="G3249" t="s">
        <v>72</v>
      </c>
      <c r="H3249" t="s">
        <v>104</v>
      </c>
      <c r="I3249" t="s">
        <v>118</v>
      </c>
      <c r="J3249" t="s">
        <v>119</v>
      </c>
      <c r="K3249" t="s">
        <v>197</v>
      </c>
      <c r="L3249">
        <v>7540.65</v>
      </c>
      <c r="M3249">
        <v>5</v>
      </c>
      <c r="N3249">
        <v>0.1</v>
      </c>
      <c r="O3249">
        <v>1382.44</v>
      </c>
    </row>
    <row r="3250" spans="1:15" x14ac:dyDescent="0.3">
      <c r="A3250" t="s">
        <v>5245</v>
      </c>
      <c r="B3250" t="s">
        <v>2064</v>
      </c>
      <c r="C3250" t="s">
        <v>5246</v>
      </c>
      <c r="D3250" t="s">
        <v>102</v>
      </c>
      <c r="E3250" t="s">
        <v>1328</v>
      </c>
      <c r="F3250" t="s">
        <v>71</v>
      </c>
      <c r="G3250" t="s">
        <v>72</v>
      </c>
      <c r="H3250" t="s">
        <v>73</v>
      </c>
      <c r="I3250" t="s">
        <v>83</v>
      </c>
      <c r="J3250" t="s">
        <v>449</v>
      </c>
      <c r="K3250" t="s">
        <v>450</v>
      </c>
      <c r="L3250">
        <v>52745.58</v>
      </c>
      <c r="M3250">
        <v>6</v>
      </c>
      <c r="N3250">
        <v>0.1</v>
      </c>
      <c r="O3250">
        <v>18806.53</v>
      </c>
    </row>
    <row r="3251" spans="1:15" x14ac:dyDescent="0.3">
      <c r="A3251" t="s">
        <v>5247</v>
      </c>
      <c r="B3251" t="s">
        <v>1457</v>
      </c>
      <c r="C3251" t="s">
        <v>810</v>
      </c>
      <c r="D3251" t="s">
        <v>50</v>
      </c>
      <c r="E3251" t="s">
        <v>1204</v>
      </c>
      <c r="F3251" t="s">
        <v>52</v>
      </c>
      <c r="G3251" t="s">
        <v>63</v>
      </c>
      <c r="H3251" t="s">
        <v>64</v>
      </c>
      <c r="I3251" t="s">
        <v>118</v>
      </c>
      <c r="J3251" t="s">
        <v>119</v>
      </c>
      <c r="K3251" t="s">
        <v>120</v>
      </c>
      <c r="L3251">
        <v>38915.58</v>
      </c>
      <c r="M3251">
        <v>6</v>
      </c>
      <c r="N3251">
        <v>0.1</v>
      </c>
      <c r="O3251">
        <v>12825.52</v>
      </c>
    </row>
    <row r="3252" spans="1:15" x14ac:dyDescent="0.3">
      <c r="A3252" t="s">
        <v>5248</v>
      </c>
      <c r="B3252" t="s">
        <v>805</v>
      </c>
      <c r="C3252" t="s">
        <v>873</v>
      </c>
      <c r="D3252" t="s">
        <v>61</v>
      </c>
      <c r="E3252" t="s">
        <v>2434</v>
      </c>
      <c r="F3252" t="s">
        <v>52</v>
      </c>
      <c r="G3252" t="s">
        <v>63</v>
      </c>
      <c r="H3252" t="s">
        <v>213</v>
      </c>
      <c r="I3252" t="s">
        <v>55</v>
      </c>
      <c r="J3252" t="s">
        <v>173</v>
      </c>
      <c r="K3252" t="s">
        <v>174</v>
      </c>
      <c r="L3252">
        <v>24931.7</v>
      </c>
      <c r="M3252">
        <v>5</v>
      </c>
      <c r="N3252">
        <v>0.25</v>
      </c>
      <c r="O3252">
        <v>5041.58</v>
      </c>
    </row>
    <row r="3253" spans="1:15" x14ac:dyDescent="0.3">
      <c r="A3253" t="s">
        <v>5249</v>
      </c>
      <c r="B3253" t="s">
        <v>2922</v>
      </c>
      <c r="C3253" t="s">
        <v>3492</v>
      </c>
      <c r="D3253" t="s">
        <v>102</v>
      </c>
      <c r="E3253" t="s">
        <v>523</v>
      </c>
      <c r="F3253" t="s">
        <v>52</v>
      </c>
      <c r="G3253" t="s">
        <v>53</v>
      </c>
      <c r="H3253" t="s">
        <v>110</v>
      </c>
      <c r="I3253" t="s">
        <v>96</v>
      </c>
      <c r="J3253" t="s">
        <v>111</v>
      </c>
      <c r="K3253" t="s">
        <v>112</v>
      </c>
      <c r="L3253">
        <v>9313.6</v>
      </c>
      <c r="M3253">
        <v>5</v>
      </c>
      <c r="N3253">
        <v>0</v>
      </c>
      <c r="O3253">
        <v>1899.15</v>
      </c>
    </row>
    <row r="3254" spans="1:15" x14ac:dyDescent="0.3">
      <c r="A3254" t="s">
        <v>5250</v>
      </c>
      <c r="B3254" t="s">
        <v>1950</v>
      </c>
      <c r="C3254" t="s">
        <v>1737</v>
      </c>
      <c r="D3254" t="s">
        <v>61</v>
      </c>
      <c r="E3254" t="s">
        <v>1375</v>
      </c>
      <c r="F3254" t="s">
        <v>71</v>
      </c>
      <c r="G3254" t="s">
        <v>72</v>
      </c>
      <c r="H3254" t="s">
        <v>104</v>
      </c>
      <c r="I3254" t="s">
        <v>55</v>
      </c>
      <c r="J3254" t="s">
        <v>65</v>
      </c>
      <c r="K3254" t="s">
        <v>325</v>
      </c>
      <c r="L3254">
        <v>13723.16</v>
      </c>
      <c r="M3254">
        <v>2</v>
      </c>
      <c r="N3254">
        <v>0.05</v>
      </c>
      <c r="O3254">
        <v>1975.25</v>
      </c>
    </row>
    <row r="3255" spans="1:15" x14ac:dyDescent="0.3">
      <c r="A3255" t="s">
        <v>5251</v>
      </c>
      <c r="B3255" t="s">
        <v>3446</v>
      </c>
      <c r="C3255" t="s">
        <v>863</v>
      </c>
      <c r="D3255" t="s">
        <v>78</v>
      </c>
      <c r="E3255" t="s">
        <v>1199</v>
      </c>
      <c r="F3255" t="s">
        <v>71</v>
      </c>
      <c r="G3255" t="s">
        <v>72</v>
      </c>
      <c r="H3255" t="s">
        <v>73</v>
      </c>
      <c r="I3255" t="s">
        <v>55</v>
      </c>
      <c r="J3255" t="s">
        <v>173</v>
      </c>
      <c r="K3255" t="s">
        <v>735</v>
      </c>
      <c r="L3255">
        <v>58665.919999999998</v>
      </c>
      <c r="M3255">
        <v>4</v>
      </c>
      <c r="N3255">
        <v>0.15</v>
      </c>
      <c r="O3255">
        <v>12291.24</v>
      </c>
    </row>
    <row r="3256" spans="1:15" x14ac:dyDescent="0.3">
      <c r="A3256" t="s">
        <v>5252</v>
      </c>
      <c r="B3256" t="s">
        <v>516</v>
      </c>
      <c r="C3256" t="s">
        <v>522</v>
      </c>
      <c r="D3256" t="s">
        <v>78</v>
      </c>
      <c r="E3256" t="s">
        <v>1422</v>
      </c>
      <c r="F3256" t="s">
        <v>80</v>
      </c>
      <c r="G3256" t="s">
        <v>81</v>
      </c>
      <c r="H3256" t="s">
        <v>186</v>
      </c>
      <c r="I3256" t="s">
        <v>83</v>
      </c>
      <c r="J3256" t="s">
        <v>156</v>
      </c>
      <c r="K3256" t="s">
        <v>157</v>
      </c>
      <c r="L3256">
        <v>111948.4</v>
      </c>
      <c r="M3256">
        <v>10</v>
      </c>
      <c r="N3256">
        <v>0.2</v>
      </c>
      <c r="O3256">
        <v>21704.9</v>
      </c>
    </row>
    <row r="3257" spans="1:15" x14ac:dyDescent="0.3">
      <c r="A3257" t="s">
        <v>5253</v>
      </c>
      <c r="B3257" t="s">
        <v>3714</v>
      </c>
      <c r="C3257" t="s">
        <v>393</v>
      </c>
      <c r="D3257" t="s">
        <v>61</v>
      </c>
      <c r="E3257" t="s">
        <v>3230</v>
      </c>
      <c r="F3257" t="s">
        <v>80</v>
      </c>
      <c r="G3257" t="s">
        <v>72</v>
      </c>
      <c r="H3257" t="s">
        <v>346</v>
      </c>
      <c r="I3257" t="s">
        <v>55</v>
      </c>
      <c r="J3257" t="s">
        <v>65</v>
      </c>
      <c r="K3257" t="s">
        <v>130</v>
      </c>
      <c r="L3257">
        <v>30914.799999999999</v>
      </c>
      <c r="M3257">
        <v>7</v>
      </c>
      <c r="N3257">
        <v>0.1</v>
      </c>
      <c r="O3257">
        <v>6115.2</v>
      </c>
    </row>
    <row r="3258" spans="1:15" x14ac:dyDescent="0.3">
      <c r="A3258" t="s">
        <v>5254</v>
      </c>
      <c r="B3258" t="s">
        <v>2636</v>
      </c>
      <c r="C3258" t="s">
        <v>2089</v>
      </c>
      <c r="D3258" t="s">
        <v>78</v>
      </c>
      <c r="E3258" t="s">
        <v>161</v>
      </c>
      <c r="F3258" t="s">
        <v>71</v>
      </c>
      <c r="G3258" t="s">
        <v>63</v>
      </c>
      <c r="H3258" t="s">
        <v>172</v>
      </c>
      <c r="I3258" t="s">
        <v>118</v>
      </c>
      <c r="J3258" t="s">
        <v>191</v>
      </c>
      <c r="K3258" t="s">
        <v>290</v>
      </c>
      <c r="L3258">
        <v>69205.399999999994</v>
      </c>
      <c r="M3258">
        <v>5</v>
      </c>
      <c r="N3258">
        <v>0</v>
      </c>
      <c r="O3258">
        <v>14798.21</v>
      </c>
    </row>
    <row r="3259" spans="1:15" x14ac:dyDescent="0.3">
      <c r="A3259" t="s">
        <v>5255</v>
      </c>
      <c r="B3259" t="s">
        <v>774</v>
      </c>
      <c r="C3259" t="s">
        <v>1557</v>
      </c>
      <c r="D3259" t="s">
        <v>78</v>
      </c>
      <c r="E3259" t="s">
        <v>1183</v>
      </c>
      <c r="F3259" t="s">
        <v>80</v>
      </c>
      <c r="G3259" t="s">
        <v>179</v>
      </c>
      <c r="H3259" t="s">
        <v>180</v>
      </c>
      <c r="I3259" t="s">
        <v>118</v>
      </c>
      <c r="J3259" t="s">
        <v>119</v>
      </c>
      <c r="K3259" t="s">
        <v>120</v>
      </c>
      <c r="L3259">
        <v>87684.800000000003</v>
      </c>
      <c r="M3259">
        <v>10</v>
      </c>
      <c r="N3259">
        <v>0.05</v>
      </c>
      <c r="O3259">
        <v>22602.74</v>
      </c>
    </row>
    <row r="3260" spans="1:15" x14ac:dyDescent="0.3">
      <c r="A3260" t="s">
        <v>5256</v>
      </c>
      <c r="B3260" t="s">
        <v>1051</v>
      </c>
      <c r="C3260" t="s">
        <v>1341</v>
      </c>
      <c r="D3260" t="s">
        <v>61</v>
      </c>
      <c r="E3260" t="s">
        <v>573</v>
      </c>
      <c r="F3260" t="s">
        <v>80</v>
      </c>
      <c r="G3260" t="s">
        <v>72</v>
      </c>
      <c r="H3260" t="s">
        <v>117</v>
      </c>
      <c r="I3260" t="s">
        <v>118</v>
      </c>
      <c r="J3260" t="s">
        <v>303</v>
      </c>
      <c r="K3260" t="s">
        <v>421</v>
      </c>
      <c r="L3260">
        <v>14911.65</v>
      </c>
      <c r="M3260">
        <v>3</v>
      </c>
      <c r="N3260">
        <v>0.1</v>
      </c>
      <c r="O3260">
        <v>4895.2700000000004</v>
      </c>
    </row>
    <row r="3261" spans="1:15" x14ac:dyDescent="0.3">
      <c r="A3261" t="s">
        <v>5257</v>
      </c>
      <c r="B3261" t="s">
        <v>2432</v>
      </c>
      <c r="C3261" t="s">
        <v>2044</v>
      </c>
      <c r="D3261" t="s">
        <v>102</v>
      </c>
      <c r="E3261" t="s">
        <v>1891</v>
      </c>
      <c r="F3261" t="s">
        <v>52</v>
      </c>
      <c r="G3261" t="s">
        <v>179</v>
      </c>
      <c r="H3261" t="s">
        <v>180</v>
      </c>
      <c r="I3261" t="s">
        <v>55</v>
      </c>
      <c r="J3261" t="s">
        <v>141</v>
      </c>
      <c r="K3261" t="s">
        <v>142</v>
      </c>
      <c r="L3261">
        <v>115852.5</v>
      </c>
      <c r="M3261">
        <v>9</v>
      </c>
      <c r="N3261">
        <v>0.2</v>
      </c>
      <c r="O3261">
        <v>19199.759999999998</v>
      </c>
    </row>
    <row r="3262" spans="1:15" x14ac:dyDescent="0.3">
      <c r="A3262" t="s">
        <v>5258</v>
      </c>
      <c r="B3262" t="s">
        <v>1792</v>
      </c>
      <c r="C3262" t="s">
        <v>737</v>
      </c>
      <c r="D3262" t="s">
        <v>78</v>
      </c>
      <c r="E3262" t="s">
        <v>1591</v>
      </c>
      <c r="F3262" t="s">
        <v>71</v>
      </c>
      <c r="G3262" t="s">
        <v>63</v>
      </c>
      <c r="H3262" t="s">
        <v>172</v>
      </c>
      <c r="I3262" t="s">
        <v>55</v>
      </c>
      <c r="J3262" t="s">
        <v>65</v>
      </c>
      <c r="K3262" t="s">
        <v>130</v>
      </c>
      <c r="L3262">
        <v>34071.120000000003</v>
      </c>
      <c r="M3262">
        <v>4</v>
      </c>
      <c r="N3262">
        <v>0.2</v>
      </c>
      <c r="O3262">
        <v>8929.98</v>
      </c>
    </row>
    <row r="3263" spans="1:15" x14ac:dyDescent="0.3">
      <c r="A3263" t="s">
        <v>5259</v>
      </c>
      <c r="B3263" t="s">
        <v>2193</v>
      </c>
      <c r="C3263" t="s">
        <v>1357</v>
      </c>
      <c r="D3263" t="s">
        <v>102</v>
      </c>
      <c r="E3263" t="s">
        <v>1308</v>
      </c>
      <c r="F3263" t="s">
        <v>71</v>
      </c>
      <c r="G3263" t="s">
        <v>179</v>
      </c>
      <c r="H3263" t="s">
        <v>180</v>
      </c>
      <c r="I3263" t="s">
        <v>55</v>
      </c>
      <c r="J3263" t="s">
        <v>173</v>
      </c>
      <c r="K3263" t="s">
        <v>203</v>
      </c>
      <c r="L3263">
        <v>2327.94</v>
      </c>
      <c r="M3263">
        <v>6</v>
      </c>
      <c r="N3263">
        <v>0.15</v>
      </c>
      <c r="O3263">
        <v>355.61</v>
      </c>
    </row>
    <row r="3264" spans="1:15" x14ac:dyDescent="0.3">
      <c r="A3264" t="s">
        <v>5260</v>
      </c>
      <c r="B3264" t="s">
        <v>2864</v>
      </c>
      <c r="C3264" t="s">
        <v>659</v>
      </c>
      <c r="D3264" t="s">
        <v>50</v>
      </c>
      <c r="E3264" t="s">
        <v>1929</v>
      </c>
      <c r="F3264" t="s">
        <v>71</v>
      </c>
      <c r="G3264" t="s">
        <v>72</v>
      </c>
      <c r="H3264" t="s">
        <v>73</v>
      </c>
      <c r="I3264" t="s">
        <v>118</v>
      </c>
      <c r="J3264" t="s">
        <v>230</v>
      </c>
      <c r="K3264" t="s">
        <v>356</v>
      </c>
      <c r="L3264">
        <v>62637.75</v>
      </c>
      <c r="M3264">
        <v>7</v>
      </c>
      <c r="N3264">
        <v>0</v>
      </c>
      <c r="O3264">
        <v>11124.04</v>
      </c>
    </row>
    <row r="3265" spans="1:15" x14ac:dyDescent="0.3">
      <c r="A3265" t="s">
        <v>5261</v>
      </c>
      <c r="B3265" t="s">
        <v>2044</v>
      </c>
      <c r="C3265" t="s">
        <v>1687</v>
      </c>
      <c r="D3265" t="s">
        <v>102</v>
      </c>
      <c r="E3265" t="s">
        <v>1527</v>
      </c>
      <c r="F3265" t="s">
        <v>52</v>
      </c>
      <c r="G3265" t="s">
        <v>179</v>
      </c>
      <c r="H3265" t="s">
        <v>236</v>
      </c>
      <c r="I3265" t="s">
        <v>83</v>
      </c>
      <c r="J3265" t="s">
        <v>449</v>
      </c>
      <c r="K3265" t="s">
        <v>681</v>
      </c>
      <c r="L3265">
        <v>67365.84</v>
      </c>
      <c r="M3265">
        <v>6</v>
      </c>
      <c r="N3265">
        <v>0.1</v>
      </c>
      <c r="O3265">
        <v>17989.43</v>
      </c>
    </row>
    <row r="3266" spans="1:15" x14ac:dyDescent="0.3">
      <c r="A3266" t="s">
        <v>5262</v>
      </c>
      <c r="B3266" t="s">
        <v>2407</v>
      </c>
      <c r="C3266" t="s">
        <v>744</v>
      </c>
      <c r="D3266" t="s">
        <v>78</v>
      </c>
      <c r="E3266" t="s">
        <v>2400</v>
      </c>
      <c r="F3266" t="s">
        <v>80</v>
      </c>
      <c r="G3266" t="s">
        <v>53</v>
      </c>
      <c r="H3266" t="s">
        <v>246</v>
      </c>
      <c r="I3266" t="s">
        <v>83</v>
      </c>
      <c r="J3266" t="s">
        <v>379</v>
      </c>
      <c r="K3266" t="s">
        <v>716</v>
      </c>
      <c r="L3266">
        <v>32390.25</v>
      </c>
      <c r="M3266">
        <v>3</v>
      </c>
      <c r="N3266">
        <v>0.05</v>
      </c>
      <c r="O3266">
        <v>11020.55</v>
      </c>
    </row>
    <row r="3267" spans="1:15" x14ac:dyDescent="0.3">
      <c r="A3267" t="s">
        <v>5263</v>
      </c>
      <c r="B3267" t="s">
        <v>435</v>
      </c>
      <c r="C3267" t="s">
        <v>1876</v>
      </c>
      <c r="D3267" t="s">
        <v>102</v>
      </c>
      <c r="E3267" t="s">
        <v>1188</v>
      </c>
      <c r="F3267" t="s">
        <v>80</v>
      </c>
      <c r="G3267" t="s">
        <v>179</v>
      </c>
      <c r="H3267" t="s">
        <v>180</v>
      </c>
      <c r="I3267" t="s">
        <v>55</v>
      </c>
      <c r="J3267" t="s">
        <v>141</v>
      </c>
      <c r="K3267" t="s">
        <v>978</v>
      </c>
      <c r="L3267">
        <v>80632.160000000003</v>
      </c>
      <c r="M3267">
        <v>7</v>
      </c>
      <c r="N3267">
        <v>0.25</v>
      </c>
      <c r="O3267">
        <v>12007.81</v>
      </c>
    </row>
    <row r="3268" spans="1:15" x14ac:dyDescent="0.3">
      <c r="A3268" t="s">
        <v>5264</v>
      </c>
      <c r="B3268" t="s">
        <v>4844</v>
      </c>
      <c r="C3268" t="s">
        <v>3405</v>
      </c>
      <c r="D3268" t="s">
        <v>50</v>
      </c>
      <c r="E3268" t="s">
        <v>2728</v>
      </c>
      <c r="F3268" t="s">
        <v>52</v>
      </c>
      <c r="G3268" t="s">
        <v>81</v>
      </c>
      <c r="H3268" t="s">
        <v>186</v>
      </c>
      <c r="I3268" t="s">
        <v>96</v>
      </c>
      <c r="J3268" t="s">
        <v>135</v>
      </c>
      <c r="K3268" t="s">
        <v>395</v>
      </c>
      <c r="L3268">
        <v>117465.5</v>
      </c>
      <c r="M3268">
        <v>10</v>
      </c>
      <c r="N3268">
        <v>0.15</v>
      </c>
      <c r="O3268">
        <v>30336.85</v>
      </c>
    </row>
    <row r="3269" spans="1:15" x14ac:dyDescent="0.3">
      <c r="A3269" t="s">
        <v>5265</v>
      </c>
      <c r="B3269" t="s">
        <v>1077</v>
      </c>
      <c r="C3269" t="s">
        <v>973</v>
      </c>
      <c r="D3269" t="s">
        <v>50</v>
      </c>
      <c r="E3269" t="s">
        <v>1108</v>
      </c>
      <c r="F3269" t="s">
        <v>71</v>
      </c>
      <c r="G3269" t="s">
        <v>81</v>
      </c>
      <c r="H3269" t="s">
        <v>82</v>
      </c>
      <c r="I3269" t="s">
        <v>96</v>
      </c>
      <c r="J3269" t="s">
        <v>111</v>
      </c>
      <c r="K3269" t="s">
        <v>328</v>
      </c>
      <c r="L3269">
        <v>14770.35</v>
      </c>
      <c r="M3269">
        <v>5</v>
      </c>
      <c r="N3269">
        <v>0.05</v>
      </c>
      <c r="O3269">
        <v>4112.17</v>
      </c>
    </row>
    <row r="3270" spans="1:15" x14ac:dyDescent="0.3">
      <c r="A3270" t="s">
        <v>5266</v>
      </c>
      <c r="B3270" t="s">
        <v>2197</v>
      </c>
      <c r="C3270" t="s">
        <v>373</v>
      </c>
      <c r="D3270" t="s">
        <v>78</v>
      </c>
      <c r="E3270" t="s">
        <v>820</v>
      </c>
      <c r="F3270" t="s">
        <v>52</v>
      </c>
      <c r="G3270" t="s">
        <v>179</v>
      </c>
      <c r="H3270" t="s">
        <v>180</v>
      </c>
      <c r="I3270" t="s">
        <v>55</v>
      </c>
      <c r="J3270" t="s">
        <v>65</v>
      </c>
      <c r="K3270" t="s">
        <v>130</v>
      </c>
      <c r="L3270">
        <v>134373.96</v>
      </c>
      <c r="M3270">
        <v>9</v>
      </c>
      <c r="N3270">
        <v>0.05</v>
      </c>
      <c r="O3270">
        <v>41895.089999999997</v>
      </c>
    </row>
    <row r="3271" spans="1:15" x14ac:dyDescent="0.3">
      <c r="A3271" t="s">
        <v>5267</v>
      </c>
      <c r="B3271" t="s">
        <v>602</v>
      </c>
      <c r="C3271" t="s">
        <v>1255</v>
      </c>
      <c r="D3271" t="s">
        <v>102</v>
      </c>
      <c r="E3271" t="s">
        <v>893</v>
      </c>
      <c r="F3271" t="s">
        <v>80</v>
      </c>
      <c r="G3271" t="s">
        <v>179</v>
      </c>
      <c r="H3271" t="s">
        <v>180</v>
      </c>
      <c r="I3271" t="s">
        <v>96</v>
      </c>
      <c r="J3271" t="s">
        <v>111</v>
      </c>
      <c r="K3271" t="s">
        <v>328</v>
      </c>
      <c r="L3271">
        <v>22317.22</v>
      </c>
      <c r="M3271">
        <v>2</v>
      </c>
      <c r="N3271">
        <v>0.1</v>
      </c>
      <c r="O3271">
        <v>5718.01</v>
      </c>
    </row>
    <row r="3272" spans="1:15" x14ac:dyDescent="0.3">
      <c r="A3272" t="s">
        <v>5268</v>
      </c>
      <c r="B3272" t="s">
        <v>1158</v>
      </c>
      <c r="C3272" t="s">
        <v>3146</v>
      </c>
      <c r="D3272" t="s">
        <v>102</v>
      </c>
      <c r="E3272" t="s">
        <v>2105</v>
      </c>
      <c r="F3272" t="s">
        <v>71</v>
      </c>
      <c r="G3272" t="s">
        <v>179</v>
      </c>
      <c r="H3272" t="s">
        <v>236</v>
      </c>
      <c r="I3272" t="s">
        <v>83</v>
      </c>
      <c r="J3272" t="s">
        <v>84</v>
      </c>
      <c r="K3272" t="s">
        <v>257</v>
      </c>
      <c r="L3272">
        <v>8704.8799999999992</v>
      </c>
      <c r="M3272">
        <v>2</v>
      </c>
      <c r="N3272">
        <v>0.1</v>
      </c>
      <c r="O3272">
        <v>1308.8499999999999</v>
      </c>
    </row>
    <row r="3273" spans="1:15" x14ac:dyDescent="0.3">
      <c r="A3273" t="s">
        <v>5269</v>
      </c>
      <c r="B3273" t="s">
        <v>572</v>
      </c>
      <c r="C3273" t="s">
        <v>2323</v>
      </c>
      <c r="D3273" t="s">
        <v>78</v>
      </c>
      <c r="E3273" t="s">
        <v>240</v>
      </c>
      <c r="F3273" t="s">
        <v>52</v>
      </c>
      <c r="G3273" t="s">
        <v>81</v>
      </c>
      <c r="H3273" t="s">
        <v>186</v>
      </c>
      <c r="I3273" t="s">
        <v>118</v>
      </c>
      <c r="J3273" t="s">
        <v>303</v>
      </c>
      <c r="K3273" t="s">
        <v>491</v>
      </c>
      <c r="L3273">
        <v>25372.41</v>
      </c>
      <c r="M3273">
        <v>7</v>
      </c>
      <c r="N3273">
        <v>0.25</v>
      </c>
      <c r="O3273">
        <v>4157.18</v>
      </c>
    </row>
    <row r="3274" spans="1:15" x14ac:dyDescent="0.3">
      <c r="A3274" t="s">
        <v>5270</v>
      </c>
      <c r="B3274" t="s">
        <v>1737</v>
      </c>
      <c r="C3274" t="s">
        <v>2939</v>
      </c>
      <c r="D3274" t="s">
        <v>78</v>
      </c>
      <c r="E3274" t="s">
        <v>738</v>
      </c>
      <c r="F3274" t="s">
        <v>52</v>
      </c>
      <c r="G3274" t="s">
        <v>81</v>
      </c>
      <c r="H3274" t="s">
        <v>82</v>
      </c>
      <c r="I3274" t="s">
        <v>118</v>
      </c>
      <c r="J3274" t="s">
        <v>230</v>
      </c>
      <c r="K3274" t="s">
        <v>351</v>
      </c>
      <c r="L3274">
        <v>99808.56</v>
      </c>
      <c r="M3274">
        <v>9</v>
      </c>
      <c r="N3274">
        <v>0</v>
      </c>
      <c r="O3274">
        <v>29827.77</v>
      </c>
    </row>
    <row r="3275" spans="1:15" x14ac:dyDescent="0.3">
      <c r="A3275" t="s">
        <v>5271</v>
      </c>
      <c r="B3275" t="s">
        <v>2751</v>
      </c>
      <c r="C3275" t="s">
        <v>1904</v>
      </c>
      <c r="D3275" t="s">
        <v>50</v>
      </c>
      <c r="E3275" t="s">
        <v>1808</v>
      </c>
      <c r="F3275" t="s">
        <v>80</v>
      </c>
      <c r="G3275" t="s">
        <v>179</v>
      </c>
      <c r="H3275" t="s">
        <v>180</v>
      </c>
      <c r="I3275" t="s">
        <v>83</v>
      </c>
      <c r="J3275" t="s">
        <v>84</v>
      </c>
      <c r="K3275" t="s">
        <v>257</v>
      </c>
      <c r="L3275">
        <v>84946.05</v>
      </c>
      <c r="M3275">
        <v>7</v>
      </c>
      <c r="N3275">
        <v>0.05</v>
      </c>
      <c r="O3275">
        <v>21067.49</v>
      </c>
    </row>
    <row r="3276" spans="1:15" x14ac:dyDescent="0.3">
      <c r="A3276" t="s">
        <v>5272</v>
      </c>
      <c r="B3276" t="s">
        <v>1158</v>
      </c>
      <c r="C3276" t="s">
        <v>3085</v>
      </c>
      <c r="D3276" t="s">
        <v>50</v>
      </c>
      <c r="E3276" t="s">
        <v>240</v>
      </c>
      <c r="F3276" t="s">
        <v>71</v>
      </c>
      <c r="G3276" t="s">
        <v>63</v>
      </c>
      <c r="H3276" t="s">
        <v>213</v>
      </c>
      <c r="I3276" t="s">
        <v>96</v>
      </c>
      <c r="J3276" t="s">
        <v>135</v>
      </c>
      <c r="K3276" t="s">
        <v>275</v>
      </c>
      <c r="L3276">
        <v>5429</v>
      </c>
      <c r="M3276">
        <v>4</v>
      </c>
      <c r="N3276">
        <v>0.2</v>
      </c>
      <c r="O3276">
        <v>1525.39</v>
      </c>
    </row>
    <row r="3277" spans="1:15" x14ac:dyDescent="0.3">
      <c r="A3277" t="s">
        <v>5273</v>
      </c>
      <c r="B3277" t="s">
        <v>1711</v>
      </c>
      <c r="C3277" t="s">
        <v>1609</v>
      </c>
      <c r="D3277" t="s">
        <v>50</v>
      </c>
      <c r="E3277" t="s">
        <v>820</v>
      </c>
      <c r="F3277" t="s">
        <v>52</v>
      </c>
      <c r="G3277" t="s">
        <v>53</v>
      </c>
      <c r="H3277" t="s">
        <v>110</v>
      </c>
      <c r="I3277" t="s">
        <v>55</v>
      </c>
      <c r="J3277" t="s">
        <v>141</v>
      </c>
      <c r="K3277" t="s">
        <v>978</v>
      </c>
      <c r="L3277">
        <v>9819.02</v>
      </c>
      <c r="M3277">
        <v>1</v>
      </c>
      <c r="N3277">
        <v>0</v>
      </c>
      <c r="O3277">
        <v>2022.15</v>
      </c>
    </row>
    <row r="3278" spans="1:15" x14ac:dyDescent="0.3">
      <c r="A3278" t="s">
        <v>5274</v>
      </c>
      <c r="B3278" t="s">
        <v>509</v>
      </c>
      <c r="C3278" t="s">
        <v>3849</v>
      </c>
      <c r="D3278" t="s">
        <v>61</v>
      </c>
      <c r="E3278" t="s">
        <v>324</v>
      </c>
      <c r="F3278" t="s">
        <v>52</v>
      </c>
      <c r="G3278" t="s">
        <v>81</v>
      </c>
      <c r="H3278" t="s">
        <v>186</v>
      </c>
      <c r="I3278" t="s">
        <v>118</v>
      </c>
      <c r="J3278" t="s">
        <v>119</v>
      </c>
      <c r="K3278" t="s">
        <v>197</v>
      </c>
      <c r="L3278">
        <v>43966.7</v>
      </c>
      <c r="M3278">
        <v>5</v>
      </c>
      <c r="N3278">
        <v>0.25</v>
      </c>
      <c r="O3278">
        <v>9255.4500000000007</v>
      </c>
    </row>
    <row r="3279" spans="1:15" x14ac:dyDescent="0.3">
      <c r="A3279" t="s">
        <v>5275</v>
      </c>
      <c r="B3279" t="s">
        <v>1104</v>
      </c>
      <c r="C3279" t="s">
        <v>519</v>
      </c>
      <c r="D3279" t="s">
        <v>102</v>
      </c>
      <c r="E3279" t="s">
        <v>603</v>
      </c>
      <c r="F3279" t="s">
        <v>52</v>
      </c>
      <c r="G3279" t="s">
        <v>53</v>
      </c>
      <c r="H3279" t="s">
        <v>246</v>
      </c>
      <c r="I3279" t="s">
        <v>83</v>
      </c>
      <c r="J3279" t="s">
        <v>156</v>
      </c>
      <c r="K3279" t="s">
        <v>208</v>
      </c>
      <c r="L3279">
        <v>97484</v>
      </c>
      <c r="M3279">
        <v>8</v>
      </c>
      <c r="N3279">
        <v>0.2</v>
      </c>
      <c r="O3279">
        <v>29181.54</v>
      </c>
    </row>
    <row r="3280" spans="1:15" x14ac:dyDescent="0.3">
      <c r="A3280" t="s">
        <v>5276</v>
      </c>
      <c r="B3280" t="s">
        <v>2252</v>
      </c>
      <c r="C3280" t="s">
        <v>4185</v>
      </c>
      <c r="D3280" t="s">
        <v>78</v>
      </c>
      <c r="E3280" t="s">
        <v>2053</v>
      </c>
      <c r="F3280" t="s">
        <v>52</v>
      </c>
      <c r="G3280" t="s">
        <v>72</v>
      </c>
      <c r="H3280" t="s">
        <v>104</v>
      </c>
      <c r="I3280" t="s">
        <v>55</v>
      </c>
      <c r="J3280" t="s">
        <v>65</v>
      </c>
      <c r="K3280" t="s">
        <v>130</v>
      </c>
      <c r="L3280">
        <v>24333.48</v>
      </c>
      <c r="M3280">
        <v>4</v>
      </c>
      <c r="N3280">
        <v>0</v>
      </c>
      <c r="O3280">
        <v>7250.84</v>
      </c>
    </row>
    <row r="3281" spans="1:15" x14ac:dyDescent="0.3">
      <c r="A3281" t="s">
        <v>5277</v>
      </c>
      <c r="B3281" t="s">
        <v>2265</v>
      </c>
      <c r="C3281" t="s">
        <v>4307</v>
      </c>
      <c r="D3281" t="s">
        <v>61</v>
      </c>
      <c r="E3281" t="s">
        <v>2022</v>
      </c>
      <c r="F3281" t="s">
        <v>52</v>
      </c>
      <c r="G3281" t="s">
        <v>63</v>
      </c>
      <c r="H3281" t="s">
        <v>202</v>
      </c>
      <c r="I3281" t="s">
        <v>96</v>
      </c>
      <c r="J3281" t="s">
        <v>111</v>
      </c>
      <c r="K3281" t="s">
        <v>328</v>
      </c>
      <c r="L3281">
        <v>67483.17</v>
      </c>
      <c r="M3281">
        <v>9</v>
      </c>
      <c r="N3281">
        <v>0.2</v>
      </c>
      <c r="O3281">
        <v>8177.63</v>
      </c>
    </row>
    <row r="3282" spans="1:15" x14ac:dyDescent="0.3">
      <c r="A3282" t="s">
        <v>5278</v>
      </c>
      <c r="B3282" t="s">
        <v>922</v>
      </c>
      <c r="C3282" t="s">
        <v>4775</v>
      </c>
      <c r="D3282" t="s">
        <v>102</v>
      </c>
      <c r="E3282" t="s">
        <v>1562</v>
      </c>
      <c r="F3282" t="s">
        <v>80</v>
      </c>
      <c r="G3282" t="s">
        <v>81</v>
      </c>
      <c r="H3282" t="s">
        <v>82</v>
      </c>
      <c r="I3282" t="s">
        <v>118</v>
      </c>
      <c r="J3282" t="s">
        <v>191</v>
      </c>
      <c r="K3282" t="s">
        <v>192</v>
      </c>
      <c r="L3282">
        <v>15035.3</v>
      </c>
      <c r="M3282">
        <v>10</v>
      </c>
      <c r="N3282">
        <v>0.15</v>
      </c>
      <c r="O3282">
        <v>3396.2</v>
      </c>
    </row>
    <row r="3283" spans="1:15" x14ac:dyDescent="0.3">
      <c r="A3283" t="s">
        <v>5279</v>
      </c>
      <c r="B3283" t="s">
        <v>1143</v>
      </c>
      <c r="C3283" t="s">
        <v>1671</v>
      </c>
      <c r="D3283" t="s">
        <v>61</v>
      </c>
      <c r="E3283" t="s">
        <v>253</v>
      </c>
      <c r="F3283" t="s">
        <v>80</v>
      </c>
      <c r="G3283" t="s">
        <v>53</v>
      </c>
      <c r="H3283" t="s">
        <v>90</v>
      </c>
      <c r="I3283" t="s">
        <v>83</v>
      </c>
      <c r="J3283" t="s">
        <v>449</v>
      </c>
      <c r="K3283" t="s">
        <v>681</v>
      </c>
      <c r="L3283">
        <v>43470.06</v>
      </c>
      <c r="M3283">
        <v>3</v>
      </c>
      <c r="N3283">
        <v>0.05</v>
      </c>
      <c r="O3283">
        <v>8392.01</v>
      </c>
    </row>
    <row r="3284" spans="1:15" x14ac:dyDescent="0.3">
      <c r="A3284" t="s">
        <v>5280</v>
      </c>
      <c r="B3284" t="s">
        <v>687</v>
      </c>
      <c r="C3284" t="s">
        <v>3207</v>
      </c>
      <c r="D3284" t="s">
        <v>50</v>
      </c>
      <c r="E3284" t="s">
        <v>269</v>
      </c>
      <c r="F3284" t="s">
        <v>80</v>
      </c>
      <c r="G3284" t="s">
        <v>72</v>
      </c>
      <c r="H3284" t="s">
        <v>104</v>
      </c>
      <c r="I3284" t="s">
        <v>118</v>
      </c>
      <c r="J3284" t="s">
        <v>303</v>
      </c>
      <c r="K3284" t="s">
        <v>491</v>
      </c>
      <c r="L3284">
        <v>78454.2</v>
      </c>
      <c r="M3284">
        <v>10</v>
      </c>
      <c r="N3284">
        <v>0.05</v>
      </c>
      <c r="O3284">
        <v>25285.33</v>
      </c>
    </row>
    <row r="3285" spans="1:15" x14ac:dyDescent="0.3">
      <c r="A3285" t="s">
        <v>5281</v>
      </c>
      <c r="B3285" t="s">
        <v>1252</v>
      </c>
      <c r="C3285" t="s">
        <v>2488</v>
      </c>
      <c r="D3285" t="s">
        <v>102</v>
      </c>
      <c r="E3285" t="s">
        <v>3304</v>
      </c>
      <c r="F3285" t="s">
        <v>80</v>
      </c>
      <c r="G3285" t="s">
        <v>63</v>
      </c>
      <c r="H3285" t="s">
        <v>213</v>
      </c>
      <c r="I3285" t="s">
        <v>55</v>
      </c>
      <c r="J3285" t="s">
        <v>141</v>
      </c>
      <c r="K3285" t="s">
        <v>978</v>
      </c>
      <c r="L3285">
        <v>10865.22</v>
      </c>
      <c r="M3285">
        <v>3</v>
      </c>
      <c r="N3285">
        <v>0</v>
      </c>
      <c r="O3285">
        <v>2125.2399999999998</v>
      </c>
    </row>
    <row r="3286" spans="1:15" x14ac:dyDescent="0.3">
      <c r="A3286" t="s">
        <v>5282</v>
      </c>
      <c r="B3286" t="s">
        <v>1542</v>
      </c>
      <c r="C3286" t="s">
        <v>2590</v>
      </c>
      <c r="D3286" t="s">
        <v>50</v>
      </c>
      <c r="E3286" t="s">
        <v>294</v>
      </c>
      <c r="F3286" t="s">
        <v>71</v>
      </c>
      <c r="G3286" t="s">
        <v>63</v>
      </c>
      <c r="H3286" t="s">
        <v>202</v>
      </c>
      <c r="I3286" t="s">
        <v>55</v>
      </c>
      <c r="J3286" t="s">
        <v>173</v>
      </c>
      <c r="K3286" t="s">
        <v>780</v>
      </c>
      <c r="L3286">
        <v>25523.34</v>
      </c>
      <c r="M3286">
        <v>2</v>
      </c>
      <c r="N3286">
        <v>0.2</v>
      </c>
      <c r="O3286">
        <v>3637.71</v>
      </c>
    </row>
    <row r="3287" spans="1:15" x14ac:dyDescent="0.3">
      <c r="A3287" t="s">
        <v>5283</v>
      </c>
      <c r="B3287" t="s">
        <v>3126</v>
      </c>
      <c r="C3287" t="s">
        <v>1826</v>
      </c>
      <c r="D3287" t="s">
        <v>78</v>
      </c>
      <c r="E3287" t="s">
        <v>866</v>
      </c>
      <c r="F3287" t="s">
        <v>52</v>
      </c>
      <c r="G3287" t="s">
        <v>81</v>
      </c>
      <c r="H3287" t="s">
        <v>284</v>
      </c>
      <c r="I3287" t="s">
        <v>96</v>
      </c>
      <c r="J3287" t="s">
        <v>135</v>
      </c>
      <c r="K3287" t="s">
        <v>275</v>
      </c>
      <c r="L3287">
        <v>61265.16</v>
      </c>
      <c r="M3287">
        <v>9</v>
      </c>
      <c r="N3287">
        <v>0.2</v>
      </c>
      <c r="O3287">
        <v>15564.7</v>
      </c>
    </row>
    <row r="3288" spans="1:15" x14ac:dyDescent="0.3">
      <c r="A3288" t="s">
        <v>5284</v>
      </c>
      <c r="B3288" t="s">
        <v>1312</v>
      </c>
      <c r="C3288" t="s">
        <v>3359</v>
      </c>
      <c r="D3288" t="s">
        <v>102</v>
      </c>
      <c r="E3288" t="s">
        <v>1150</v>
      </c>
      <c r="F3288" t="s">
        <v>71</v>
      </c>
      <c r="G3288" t="s">
        <v>81</v>
      </c>
      <c r="H3288" t="s">
        <v>186</v>
      </c>
      <c r="I3288" t="s">
        <v>83</v>
      </c>
      <c r="J3288" t="s">
        <v>156</v>
      </c>
      <c r="K3288" t="s">
        <v>285</v>
      </c>
      <c r="L3288">
        <v>116313.28</v>
      </c>
      <c r="M3288">
        <v>8</v>
      </c>
      <c r="N3288">
        <v>0</v>
      </c>
      <c r="O3288">
        <v>26068.79</v>
      </c>
    </row>
    <row r="3289" spans="1:15" x14ac:dyDescent="0.3">
      <c r="A3289" t="s">
        <v>5285</v>
      </c>
      <c r="B3289" t="s">
        <v>602</v>
      </c>
      <c r="C3289" t="s">
        <v>4718</v>
      </c>
      <c r="D3289" t="s">
        <v>78</v>
      </c>
      <c r="E3289" t="s">
        <v>1536</v>
      </c>
      <c r="F3289" t="s">
        <v>71</v>
      </c>
      <c r="G3289" t="s">
        <v>179</v>
      </c>
      <c r="H3289" t="s">
        <v>180</v>
      </c>
      <c r="I3289" t="s">
        <v>96</v>
      </c>
      <c r="J3289" t="s">
        <v>97</v>
      </c>
      <c r="K3289" t="s">
        <v>181</v>
      </c>
      <c r="L3289">
        <v>6509.5</v>
      </c>
      <c r="M3289">
        <v>5</v>
      </c>
      <c r="N3289">
        <v>0.15</v>
      </c>
      <c r="O3289">
        <v>1392.03</v>
      </c>
    </row>
    <row r="3290" spans="1:15" x14ac:dyDescent="0.3">
      <c r="A3290" t="s">
        <v>5286</v>
      </c>
      <c r="B3290" t="s">
        <v>826</v>
      </c>
      <c r="C3290" t="s">
        <v>1500</v>
      </c>
      <c r="D3290" t="s">
        <v>61</v>
      </c>
      <c r="E3290" t="s">
        <v>2227</v>
      </c>
      <c r="F3290" t="s">
        <v>80</v>
      </c>
      <c r="G3290" t="s">
        <v>53</v>
      </c>
      <c r="H3290" t="s">
        <v>110</v>
      </c>
      <c r="I3290" t="s">
        <v>96</v>
      </c>
      <c r="J3290" t="s">
        <v>97</v>
      </c>
      <c r="K3290" t="s">
        <v>181</v>
      </c>
      <c r="L3290">
        <v>27223.32</v>
      </c>
      <c r="M3290">
        <v>2</v>
      </c>
      <c r="N3290">
        <v>0.2</v>
      </c>
      <c r="O3290">
        <v>7228.56</v>
      </c>
    </row>
    <row r="3291" spans="1:15" x14ac:dyDescent="0.3">
      <c r="A3291" t="s">
        <v>5287</v>
      </c>
      <c r="B3291" t="s">
        <v>2413</v>
      </c>
      <c r="C3291" t="s">
        <v>728</v>
      </c>
      <c r="D3291" t="s">
        <v>102</v>
      </c>
      <c r="E3291" t="s">
        <v>1551</v>
      </c>
      <c r="F3291" t="s">
        <v>80</v>
      </c>
      <c r="G3291" t="s">
        <v>63</v>
      </c>
      <c r="H3291" t="s">
        <v>64</v>
      </c>
      <c r="I3291" t="s">
        <v>83</v>
      </c>
      <c r="J3291" t="s">
        <v>84</v>
      </c>
      <c r="K3291" t="s">
        <v>257</v>
      </c>
      <c r="L3291">
        <v>32930.639999999999</v>
      </c>
      <c r="M3291">
        <v>9</v>
      </c>
      <c r="N3291">
        <v>0</v>
      </c>
      <c r="O3291">
        <v>8761.83</v>
      </c>
    </row>
    <row r="3292" spans="1:15" x14ac:dyDescent="0.3">
      <c r="A3292" t="s">
        <v>5288</v>
      </c>
      <c r="B3292" t="s">
        <v>3111</v>
      </c>
      <c r="C3292" t="s">
        <v>1041</v>
      </c>
      <c r="D3292" t="s">
        <v>61</v>
      </c>
      <c r="E3292" t="s">
        <v>411</v>
      </c>
      <c r="F3292" t="s">
        <v>71</v>
      </c>
      <c r="G3292" t="s">
        <v>179</v>
      </c>
      <c r="H3292" t="s">
        <v>180</v>
      </c>
      <c r="I3292" t="s">
        <v>83</v>
      </c>
      <c r="J3292" t="s">
        <v>379</v>
      </c>
      <c r="K3292" t="s">
        <v>716</v>
      </c>
      <c r="L3292">
        <v>10659</v>
      </c>
      <c r="M3292">
        <v>5</v>
      </c>
      <c r="N3292">
        <v>0.1</v>
      </c>
      <c r="O3292">
        <v>3059.25</v>
      </c>
    </row>
    <row r="3293" spans="1:15" x14ac:dyDescent="0.3">
      <c r="A3293" t="s">
        <v>5289</v>
      </c>
      <c r="B3293" t="s">
        <v>1576</v>
      </c>
      <c r="C3293" t="s">
        <v>1271</v>
      </c>
      <c r="D3293" t="s">
        <v>102</v>
      </c>
      <c r="E3293" t="s">
        <v>2178</v>
      </c>
      <c r="F3293" t="s">
        <v>52</v>
      </c>
      <c r="G3293" t="s">
        <v>81</v>
      </c>
      <c r="H3293" t="s">
        <v>186</v>
      </c>
      <c r="I3293" t="s">
        <v>83</v>
      </c>
      <c r="J3293" t="s">
        <v>84</v>
      </c>
      <c r="K3293" t="s">
        <v>85</v>
      </c>
      <c r="L3293">
        <v>80034.850000000006</v>
      </c>
      <c r="M3293">
        <v>7</v>
      </c>
      <c r="N3293">
        <v>0.25</v>
      </c>
      <c r="O3293">
        <v>23959.919999999998</v>
      </c>
    </row>
    <row r="3294" spans="1:15" x14ac:dyDescent="0.3">
      <c r="A3294" t="s">
        <v>5290</v>
      </c>
      <c r="B3294" t="s">
        <v>3746</v>
      </c>
      <c r="C3294" t="s">
        <v>3015</v>
      </c>
      <c r="D3294" t="s">
        <v>102</v>
      </c>
      <c r="E3294" t="s">
        <v>2206</v>
      </c>
      <c r="F3294" t="s">
        <v>80</v>
      </c>
      <c r="G3294" t="s">
        <v>72</v>
      </c>
      <c r="H3294" t="s">
        <v>117</v>
      </c>
      <c r="I3294" t="s">
        <v>83</v>
      </c>
      <c r="J3294" t="s">
        <v>449</v>
      </c>
      <c r="K3294" t="s">
        <v>450</v>
      </c>
      <c r="L3294">
        <v>29858.12</v>
      </c>
      <c r="M3294">
        <v>4</v>
      </c>
      <c r="N3294">
        <v>0</v>
      </c>
      <c r="O3294">
        <v>7276.9</v>
      </c>
    </row>
    <row r="3295" spans="1:15" x14ac:dyDescent="0.3">
      <c r="A3295" t="s">
        <v>5291</v>
      </c>
      <c r="B3295" t="s">
        <v>555</v>
      </c>
      <c r="C3295" t="s">
        <v>1523</v>
      </c>
      <c r="D3295" t="s">
        <v>50</v>
      </c>
      <c r="E3295" t="s">
        <v>1125</v>
      </c>
      <c r="F3295" t="s">
        <v>71</v>
      </c>
      <c r="G3295" t="s">
        <v>72</v>
      </c>
      <c r="H3295" t="s">
        <v>117</v>
      </c>
      <c r="I3295" t="s">
        <v>55</v>
      </c>
      <c r="J3295" t="s">
        <v>56</v>
      </c>
      <c r="K3295" t="s">
        <v>57</v>
      </c>
      <c r="L3295">
        <v>124177.5</v>
      </c>
      <c r="M3295">
        <v>10</v>
      </c>
      <c r="N3295">
        <v>0.15</v>
      </c>
      <c r="O3295">
        <v>17997.96</v>
      </c>
    </row>
    <row r="3296" spans="1:15" x14ac:dyDescent="0.3">
      <c r="A3296" t="s">
        <v>5292</v>
      </c>
      <c r="B3296" t="s">
        <v>3104</v>
      </c>
      <c r="C3296" t="s">
        <v>1859</v>
      </c>
      <c r="D3296" t="s">
        <v>102</v>
      </c>
      <c r="E3296" t="s">
        <v>312</v>
      </c>
      <c r="F3296" t="s">
        <v>80</v>
      </c>
      <c r="G3296" t="s">
        <v>53</v>
      </c>
      <c r="H3296" t="s">
        <v>54</v>
      </c>
      <c r="I3296" t="s">
        <v>83</v>
      </c>
      <c r="J3296" t="s">
        <v>156</v>
      </c>
      <c r="K3296" t="s">
        <v>208</v>
      </c>
      <c r="L3296">
        <v>3388.6</v>
      </c>
      <c r="M3296">
        <v>5</v>
      </c>
      <c r="N3296">
        <v>0.25</v>
      </c>
      <c r="O3296">
        <v>717.36</v>
      </c>
    </row>
    <row r="3297" spans="1:15" x14ac:dyDescent="0.3">
      <c r="A3297" t="s">
        <v>5293</v>
      </c>
      <c r="B3297" t="s">
        <v>2993</v>
      </c>
      <c r="C3297" t="s">
        <v>2634</v>
      </c>
      <c r="D3297" t="s">
        <v>78</v>
      </c>
      <c r="E3297" t="s">
        <v>89</v>
      </c>
      <c r="F3297" t="s">
        <v>52</v>
      </c>
      <c r="G3297" t="s">
        <v>81</v>
      </c>
      <c r="H3297" t="s">
        <v>186</v>
      </c>
      <c r="I3297" t="s">
        <v>118</v>
      </c>
      <c r="J3297" t="s">
        <v>119</v>
      </c>
      <c r="K3297" t="s">
        <v>197</v>
      </c>
      <c r="L3297">
        <v>29557.68</v>
      </c>
      <c r="M3297">
        <v>6</v>
      </c>
      <c r="N3297">
        <v>0.1</v>
      </c>
      <c r="O3297">
        <v>7173.02</v>
      </c>
    </row>
    <row r="3298" spans="1:15" x14ac:dyDescent="0.3">
      <c r="A3298" t="s">
        <v>5294</v>
      </c>
      <c r="B3298" t="s">
        <v>2349</v>
      </c>
      <c r="C3298" t="s">
        <v>2295</v>
      </c>
      <c r="D3298" t="s">
        <v>61</v>
      </c>
      <c r="E3298" t="s">
        <v>4023</v>
      </c>
      <c r="F3298" t="s">
        <v>52</v>
      </c>
      <c r="G3298" t="s">
        <v>63</v>
      </c>
      <c r="H3298" t="s">
        <v>213</v>
      </c>
      <c r="I3298" t="s">
        <v>118</v>
      </c>
      <c r="J3298" t="s">
        <v>119</v>
      </c>
      <c r="K3298" t="s">
        <v>120</v>
      </c>
      <c r="L3298">
        <v>89177.04</v>
      </c>
      <c r="M3298">
        <v>6</v>
      </c>
      <c r="N3298">
        <v>0.15</v>
      </c>
      <c r="O3298">
        <v>26337.24</v>
      </c>
    </row>
    <row r="3299" spans="1:15" x14ac:dyDescent="0.3">
      <c r="A3299" t="s">
        <v>5295</v>
      </c>
      <c r="B3299" t="s">
        <v>3243</v>
      </c>
      <c r="C3299" t="s">
        <v>3183</v>
      </c>
      <c r="D3299" t="s">
        <v>78</v>
      </c>
      <c r="E3299" t="s">
        <v>425</v>
      </c>
      <c r="F3299" t="s">
        <v>80</v>
      </c>
      <c r="G3299" t="s">
        <v>63</v>
      </c>
      <c r="H3299" t="s">
        <v>213</v>
      </c>
      <c r="I3299" t="s">
        <v>55</v>
      </c>
      <c r="J3299" t="s">
        <v>56</v>
      </c>
      <c r="K3299" t="s">
        <v>151</v>
      </c>
      <c r="L3299">
        <v>12477.4</v>
      </c>
      <c r="M3299">
        <v>2</v>
      </c>
      <c r="N3299">
        <v>0.25</v>
      </c>
      <c r="O3299">
        <v>1727.75</v>
      </c>
    </row>
    <row r="3300" spans="1:15" x14ac:dyDescent="0.3">
      <c r="A3300" t="s">
        <v>5296</v>
      </c>
      <c r="B3300" t="s">
        <v>1124</v>
      </c>
      <c r="C3300" t="s">
        <v>1715</v>
      </c>
      <c r="D3300" t="s">
        <v>61</v>
      </c>
      <c r="E3300" t="s">
        <v>824</v>
      </c>
      <c r="F3300" t="s">
        <v>71</v>
      </c>
      <c r="G3300" t="s">
        <v>63</v>
      </c>
      <c r="H3300" t="s">
        <v>213</v>
      </c>
      <c r="I3300" t="s">
        <v>83</v>
      </c>
      <c r="J3300" t="s">
        <v>84</v>
      </c>
      <c r="K3300" t="s">
        <v>257</v>
      </c>
      <c r="L3300">
        <v>34642.44</v>
      </c>
      <c r="M3300">
        <v>6</v>
      </c>
      <c r="N3300">
        <v>0.15</v>
      </c>
      <c r="O3300">
        <v>6607.84</v>
      </c>
    </row>
    <row r="3301" spans="1:15" x14ac:dyDescent="0.3">
      <c r="A3301" t="s">
        <v>5297</v>
      </c>
      <c r="B3301" t="s">
        <v>2601</v>
      </c>
      <c r="C3301" t="s">
        <v>2983</v>
      </c>
      <c r="D3301" t="s">
        <v>50</v>
      </c>
      <c r="E3301" t="s">
        <v>672</v>
      </c>
      <c r="F3301" t="s">
        <v>52</v>
      </c>
      <c r="G3301" t="s">
        <v>63</v>
      </c>
      <c r="H3301" t="s">
        <v>202</v>
      </c>
      <c r="I3301" t="s">
        <v>118</v>
      </c>
      <c r="J3301" t="s">
        <v>119</v>
      </c>
      <c r="K3301" t="s">
        <v>197</v>
      </c>
      <c r="L3301">
        <v>24541.74</v>
      </c>
      <c r="M3301">
        <v>6</v>
      </c>
      <c r="N3301">
        <v>0</v>
      </c>
      <c r="O3301">
        <v>7457.59</v>
      </c>
    </row>
    <row r="3302" spans="1:15" x14ac:dyDescent="0.3">
      <c r="A3302" t="s">
        <v>5298</v>
      </c>
      <c r="B3302" t="s">
        <v>4718</v>
      </c>
      <c r="C3302" t="s">
        <v>2046</v>
      </c>
      <c r="D3302" t="s">
        <v>61</v>
      </c>
      <c r="E3302" t="s">
        <v>1748</v>
      </c>
      <c r="F3302" t="s">
        <v>71</v>
      </c>
      <c r="G3302" t="s">
        <v>53</v>
      </c>
      <c r="H3302" t="s">
        <v>110</v>
      </c>
      <c r="I3302" t="s">
        <v>83</v>
      </c>
      <c r="J3302" t="s">
        <v>84</v>
      </c>
      <c r="K3302" t="s">
        <v>105</v>
      </c>
      <c r="L3302">
        <v>61237.9</v>
      </c>
      <c r="M3302">
        <v>10</v>
      </c>
      <c r="N3302">
        <v>0.25</v>
      </c>
      <c r="O3302">
        <v>17795.21</v>
      </c>
    </row>
    <row r="3303" spans="1:15" x14ac:dyDescent="0.3">
      <c r="A3303" t="s">
        <v>5299</v>
      </c>
      <c r="B3303" t="s">
        <v>710</v>
      </c>
      <c r="C3303" t="s">
        <v>1503</v>
      </c>
      <c r="D3303" t="s">
        <v>50</v>
      </c>
      <c r="E3303" t="s">
        <v>140</v>
      </c>
      <c r="F3303" t="s">
        <v>71</v>
      </c>
      <c r="G3303" t="s">
        <v>179</v>
      </c>
      <c r="H3303" t="s">
        <v>180</v>
      </c>
      <c r="I3303" t="s">
        <v>118</v>
      </c>
      <c r="J3303" t="s">
        <v>191</v>
      </c>
      <c r="K3303" t="s">
        <v>829</v>
      </c>
      <c r="L3303">
        <v>3055.85</v>
      </c>
      <c r="M3303">
        <v>1</v>
      </c>
      <c r="N3303">
        <v>0.05</v>
      </c>
      <c r="O3303">
        <v>480.69</v>
      </c>
    </row>
    <row r="3304" spans="1:15" x14ac:dyDescent="0.3">
      <c r="A3304" t="s">
        <v>5300</v>
      </c>
      <c r="B3304" t="s">
        <v>1589</v>
      </c>
      <c r="C3304" t="s">
        <v>2472</v>
      </c>
      <c r="D3304" t="s">
        <v>78</v>
      </c>
      <c r="E3304" t="s">
        <v>592</v>
      </c>
      <c r="F3304" t="s">
        <v>52</v>
      </c>
      <c r="G3304" t="s">
        <v>63</v>
      </c>
      <c r="H3304" t="s">
        <v>213</v>
      </c>
      <c r="I3304" t="s">
        <v>83</v>
      </c>
      <c r="J3304" t="s">
        <v>379</v>
      </c>
      <c r="K3304" t="s">
        <v>380</v>
      </c>
      <c r="L3304">
        <v>13015.97</v>
      </c>
      <c r="M3304">
        <v>1</v>
      </c>
      <c r="N3304">
        <v>0.05</v>
      </c>
      <c r="O3304">
        <v>2921.41</v>
      </c>
    </row>
    <row r="3305" spans="1:15" x14ac:dyDescent="0.3">
      <c r="A3305" t="s">
        <v>5301</v>
      </c>
      <c r="B3305" t="s">
        <v>3325</v>
      </c>
      <c r="C3305" t="s">
        <v>2016</v>
      </c>
      <c r="D3305" t="s">
        <v>50</v>
      </c>
      <c r="E3305" t="s">
        <v>1267</v>
      </c>
      <c r="F3305" t="s">
        <v>71</v>
      </c>
      <c r="G3305" t="s">
        <v>53</v>
      </c>
      <c r="H3305" t="s">
        <v>54</v>
      </c>
      <c r="I3305" t="s">
        <v>83</v>
      </c>
      <c r="J3305" t="s">
        <v>449</v>
      </c>
      <c r="K3305" t="s">
        <v>775</v>
      </c>
      <c r="L3305">
        <v>74528.899999999994</v>
      </c>
      <c r="M3305">
        <v>5</v>
      </c>
      <c r="N3305">
        <v>0.25</v>
      </c>
      <c r="O3305">
        <v>17837.439999999999</v>
      </c>
    </row>
    <row r="3306" spans="1:15" x14ac:dyDescent="0.3">
      <c r="A3306" t="s">
        <v>5302</v>
      </c>
      <c r="B3306" t="s">
        <v>1523</v>
      </c>
      <c r="C3306" t="s">
        <v>1850</v>
      </c>
      <c r="D3306" t="s">
        <v>50</v>
      </c>
      <c r="E3306" t="s">
        <v>2223</v>
      </c>
      <c r="F3306" t="s">
        <v>52</v>
      </c>
      <c r="G3306" t="s">
        <v>72</v>
      </c>
      <c r="H3306" t="s">
        <v>346</v>
      </c>
      <c r="I3306" t="s">
        <v>96</v>
      </c>
      <c r="J3306" t="s">
        <v>166</v>
      </c>
      <c r="K3306" t="s">
        <v>167</v>
      </c>
      <c r="L3306">
        <v>4198.16</v>
      </c>
      <c r="M3306">
        <v>4</v>
      </c>
      <c r="N3306">
        <v>0.25</v>
      </c>
      <c r="O3306">
        <v>1094.3499999999999</v>
      </c>
    </row>
    <row r="3307" spans="1:15" x14ac:dyDescent="0.3">
      <c r="A3307" t="s">
        <v>5303</v>
      </c>
      <c r="B3307" t="s">
        <v>3543</v>
      </c>
      <c r="C3307" t="s">
        <v>2057</v>
      </c>
      <c r="D3307" t="s">
        <v>102</v>
      </c>
      <c r="E3307" t="s">
        <v>312</v>
      </c>
      <c r="F3307" t="s">
        <v>71</v>
      </c>
      <c r="G3307" t="s">
        <v>81</v>
      </c>
      <c r="H3307" t="s">
        <v>95</v>
      </c>
      <c r="I3307" t="s">
        <v>55</v>
      </c>
      <c r="J3307" t="s">
        <v>173</v>
      </c>
      <c r="K3307" t="s">
        <v>780</v>
      </c>
      <c r="L3307">
        <v>7389.84</v>
      </c>
      <c r="M3307">
        <v>2</v>
      </c>
      <c r="N3307">
        <v>0.15</v>
      </c>
      <c r="O3307">
        <v>1797.36</v>
      </c>
    </row>
    <row r="3308" spans="1:15" x14ac:dyDescent="0.3">
      <c r="A3308" t="s">
        <v>5304</v>
      </c>
      <c r="B3308" t="s">
        <v>674</v>
      </c>
      <c r="C3308" t="s">
        <v>675</v>
      </c>
      <c r="D3308" t="s">
        <v>78</v>
      </c>
      <c r="E3308" t="s">
        <v>79</v>
      </c>
      <c r="F3308" t="s">
        <v>80</v>
      </c>
      <c r="G3308" t="s">
        <v>53</v>
      </c>
      <c r="H3308" t="s">
        <v>110</v>
      </c>
      <c r="I3308" t="s">
        <v>118</v>
      </c>
      <c r="J3308" t="s">
        <v>119</v>
      </c>
      <c r="K3308" t="s">
        <v>197</v>
      </c>
      <c r="L3308">
        <v>28500.560000000001</v>
      </c>
      <c r="M3308">
        <v>4</v>
      </c>
      <c r="N3308">
        <v>0.2</v>
      </c>
      <c r="O3308">
        <v>6716.58</v>
      </c>
    </row>
    <row r="3309" spans="1:15" x14ac:dyDescent="0.3">
      <c r="A3309" t="s">
        <v>5305</v>
      </c>
      <c r="B3309" t="s">
        <v>223</v>
      </c>
      <c r="C3309" t="s">
        <v>2461</v>
      </c>
      <c r="D3309" t="s">
        <v>102</v>
      </c>
      <c r="E3309" t="s">
        <v>844</v>
      </c>
      <c r="F3309" t="s">
        <v>52</v>
      </c>
      <c r="G3309" t="s">
        <v>81</v>
      </c>
      <c r="H3309" t="s">
        <v>95</v>
      </c>
      <c r="I3309" t="s">
        <v>118</v>
      </c>
      <c r="J3309" t="s">
        <v>230</v>
      </c>
      <c r="K3309" t="s">
        <v>231</v>
      </c>
      <c r="L3309">
        <v>13854.21</v>
      </c>
      <c r="M3309">
        <v>1</v>
      </c>
      <c r="N3309">
        <v>0.2</v>
      </c>
      <c r="O3309">
        <v>2480.2800000000002</v>
      </c>
    </row>
    <row r="3310" spans="1:15" x14ac:dyDescent="0.3">
      <c r="A3310" t="s">
        <v>5306</v>
      </c>
      <c r="B3310" t="s">
        <v>539</v>
      </c>
      <c r="C3310" t="s">
        <v>2162</v>
      </c>
      <c r="D3310" t="s">
        <v>78</v>
      </c>
      <c r="E3310" t="s">
        <v>1612</v>
      </c>
      <c r="F3310" t="s">
        <v>80</v>
      </c>
      <c r="G3310" t="s">
        <v>179</v>
      </c>
      <c r="H3310" t="s">
        <v>180</v>
      </c>
      <c r="I3310" t="s">
        <v>96</v>
      </c>
      <c r="J3310" t="s">
        <v>166</v>
      </c>
      <c r="K3310" t="s">
        <v>337</v>
      </c>
      <c r="L3310">
        <v>43266.9</v>
      </c>
      <c r="M3310">
        <v>10</v>
      </c>
      <c r="N3310">
        <v>0</v>
      </c>
      <c r="O3310">
        <v>14758.91</v>
      </c>
    </row>
    <row r="3311" spans="1:15" x14ac:dyDescent="0.3">
      <c r="A3311" t="s">
        <v>5307</v>
      </c>
      <c r="B3311" t="s">
        <v>1317</v>
      </c>
      <c r="C3311" t="s">
        <v>2479</v>
      </c>
      <c r="D3311" t="s">
        <v>102</v>
      </c>
      <c r="E3311" t="s">
        <v>2153</v>
      </c>
      <c r="F3311" t="s">
        <v>80</v>
      </c>
      <c r="G3311" t="s">
        <v>63</v>
      </c>
      <c r="H3311" t="s">
        <v>202</v>
      </c>
      <c r="I3311" t="s">
        <v>55</v>
      </c>
      <c r="J3311" t="s">
        <v>56</v>
      </c>
      <c r="K3311" t="s">
        <v>74</v>
      </c>
      <c r="L3311">
        <v>25429.53</v>
      </c>
      <c r="M3311">
        <v>7</v>
      </c>
      <c r="N3311">
        <v>0</v>
      </c>
      <c r="O3311">
        <v>3897.7</v>
      </c>
    </row>
    <row r="3312" spans="1:15" x14ac:dyDescent="0.3">
      <c r="A3312" t="s">
        <v>5308</v>
      </c>
      <c r="B3312" t="s">
        <v>2082</v>
      </c>
      <c r="C3312" t="s">
        <v>3691</v>
      </c>
      <c r="D3312" t="s">
        <v>61</v>
      </c>
      <c r="E3312" t="s">
        <v>1891</v>
      </c>
      <c r="F3312" t="s">
        <v>52</v>
      </c>
      <c r="G3312" t="s">
        <v>179</v>
      </c>
      <c r="H3312" t="s">
        <v>236</v>
      </c>
      <c r="I3312" t="s">
        <v>55</v>
      </c>
      <c r="J3312" t="s">
        <v>141</v>
      </c>
      <c r="K3312" t="s">
        <v>978</v>
      </c>
      <c r="L3312">
        <v>35518.400000000001</v>
      </c>
      <c r="M3312">
        <v>5</v>
      </c>
      <c r="N3312">
        <v>0.05</v>
      </c>
      <c r="O3312">
        <v>9633.1299999999992</v>
      </c>
    </row>
    <row r="3313" spans="1:15" x14ac:dyDescent="0.3">
      <c r="A3313" t="s">
        <v>5309</v>
      </c>
      <c r="B3313" t="s">
        <v>2904</v>
      </c>
      <c r="C3313" t="s">
        <v>1387</v>
      </c>
      <c r="D3313" t="s">
        <v>78</v>
      </c>
      <c r="E3313" t="s">
        <v>1292</v>
      </c>
      <c r="F3313" t="s">
        <v>71</v>
      </c>
      <c r="G3313" t="s">
        <v>53</v>
      </c>
      <c r="H3313" t="s">
        <v>246</v>
      </c>
      <c r="I3313" t="s">
        <v>96</v>
      </c>
      <c r="J3313" t="s">
        <v>111</v>
      </c>
      <c r="K3313" t="s">
        <v>328</v>
      </c>
      <c r="L3313">
        <v>51438.8</v>
      </c>
      <c r="M3313">
        <v>10</v>
      </c>
      <c r="N3313">
        <v>0.15</v>
      </c>
      <c r="O3313">
        <v>8447.1200000000008</v>
      </c>
    </row>
    <row r="3314" spans="1:15" x14ac:dyDescent="0.3">
      <c r="A3314" t="s">
        <v>5310</v>
      </c>
      <c r="B3314" t="s">
        <v>2454</v>
      </c>
      <c r="C3314" t="s">
        <v>3879</v>
      </c>
      <c r="D3314" t="s">
        <v>102</v>
      </c>
      <c r="E3314" t="s">
        <v>585</v>
      </c>
      <c r="F3314" t="s">
        <v>71</v>
      </c>
      <c r="G3314" t="s">
        <v>72</v>
      </c>
      <c r="H3314" t="s">
        <v>117</v>
      </c>
      <c r="I3314" t="s">
        <v>83</v>
      </c>
      <c r="J3314" t="s">
        <v>449</v>
      </c>
      <c r="K3314" t="s">
        <v>450</v>
      </c>
      <c r="L3314">
        <v>84056.91</v>
      </c>
      <c r="M3314">
        <v>7</v>
      </c>
      <c r="N3314">
        <v>0.05</v>
      </c>
      <c r="O3314">
        <v>22981.32</v>
      </c>
    </row>
    <row r="3315" spans="1:15" x14ac:dyDescent="0.3">
      <c r="A3315" t="s">
        <v>5311</v>
      </c>
      <c r="B3315" t="s">
        <v>2818</v>
      </c>
      <c r="C3315" t="s">
        <v>1158</v>
      </c>
      <c r="D3315" t="s">
        <v>50</v>
      </c>
      <c r="E3315" t="s">
        <v>2480</v>
      </c>
      <c r="F3315" t="s">
        <v>71</v>
      </c>
      <c r="G3315" t="s">
        <v>179</v>
      </c>
      <c r="H3315" t="s">
        <v>180</v>
      </c>
      <c r="I3315" t="s">
        <v>55</v>
      </c>
      <c r="J3315" t="s">
        <v>141</v>
      </c>
      <c r="K3315" t="s">
        <v>241</v>
      </c>
      <c r="L3315">
        <v>58468.56</v>
      </c>
      <c r="M3315">
        <v>8</v>
      </c>
      <c r="N3315">
        <v>0</v>
      </c>
      <c r="O3315">
        <v>10368.719999999999</v>
      </c>
    </row>
    <row r="3316" spans="1:15" x14ac:dyDescent="0.3">
      <c r="A3316" t="s">
        <v>5312</v>
      </c>
      <c r="B3316" t="s">
        <v>695</v>
      </c>
      <c r="C3316" t="s">
        <v>906</v>
      </c>
      <c r="D3316" t="s">
        <v>50</v>
      </c>
      <c r="E3316" t="s">
        <v>937</v>
      </c>
      <c r="F3316" t="s">
        <v>80</v>
      </c>
      <c r="G3316" t="s">
        <v>179</v>
      </c>
      <c r="H3316" t="s">
        <v>180</v>
      </c>
      <c r="I3316" t="s">
        <v>83</v>
      </c>
      <c r="J3316" t="s">
        <v>84</v>
      </c>
      <c r="K3316" t="s">
        <v>105</v>
      </c>
      <c r="L3316">
        <v>100762.8</v>
      </c>
      <c r="M3316">
        <v>8</v>
      </c>
      <c r="N3316">
        <v>0.15</v>
      </c>
      <c r="O3316">
        <v>19450.47</v>
      </c>
    </row>
    <row r="3317" spans="1:15" x14ac:dyDescent="0.3">
      <c r="A3317" t="s">
        <v>5313</v>
      </c>
      <c r="B3317" t="s">
        <v>5134</v>
      </c>
      <c r="C3317" t="s">
        <v>1392</v>
      </c>
      <c r="D3317" t="s">
        <v>102</v>
      </c>
      <c r="E3317" t="s">
        <v>146</v>
      </c>
      <c r="F3317" t="s">
        <v>71</v>
      </c>
      <c r="G3317" t="s">
        <v>63</v>
      </c>
      <c r="H3317" t="s">
        <v>213</v>
      </c>
      <c r="I3317" t="s">
        <v>96</v>
      </c>
      <c r="J3317" t="s">
        <v>135</v>
      </c>
      <c r="K3317" t="s">
        <v>275</v>
      </c>
      <c r="L3317">
        <v>77143.850000000006</v>
      </c>
      <c r="M3317">
        <v>7</v>
      </c>
      <c r="N3317">
        <v>0.25</v>
      </c>
      <c r="O3317">
        <v>12074.43</v>
      </c>
    </row>
    <row r="3318" spans="1:15" x14ac:dyDescent="0.3">
      <c r="A3318" t="s">
        <v>5314</v>
      </c>
      <c r="B3318" t="s">
        <v>1590</v>
      </c>
      <c r="C3318" t="s">
        <v>1807</v>
      </c>
      <c r="D3318" t="s">
        <v>50</v>
      </c>
      <c r="E3318" t="s">
        <v>761</v>
      </c>
      <c r="F3318" t="s">
        <v>52</v>
      </c>
      <c r="G3318" t="s">
        <v>179</v>
      </c>
      <c r="H3318" t="s">
        <v>236</v>
      </c>
      <c r="I3318" t="s">
        <v>83</v>
      </c>
      <c r="J3318" t="s">
        <v>449</v>
      </c>
      <c r="K3318" t="s">
        <v>775</v>
      </c>
      <c r="L3318">
        <v>14089.11</v>
      </c>
      <c r="M3318">
        <v>1</v>
      </c>
      <c r="N3318">
        <v>0.05</v>
      </c>
      <c r="O3318">
        <v>2863.57</v>
      </c>
    </row>
    <row r="3319" spans="1:15" x14ac:dyDescent="0.3">
      <c r="A3319" t="s">
        <v>5315</v>
      </c>
      <c r="B3319" t="s">
        <v>1024</v>
      </c>
      <c r="C3319" t="s">
        <v>1957</v>
      </c>
      <c r="D3319" t="s">
        <v>78</v>
      </c>
      <c r="E3319" t="s">
        <v>2530</v>
      </c>
      <c r="F3319" t="s">
        <v>71</v>
      </c>
      <c r="G3319" t="s">
        <v>72</v>
      </c>
      <c r="H3319" t="s">
        <v>117</v>
      </c>
      <c r="I3319" t="s">
        <v>118</v>
      </c>
      <c r="J3319" t="s">
        <v>119</v>
      </c>
      <c r="K3319" t="s">
        <v>197</v>
      </c>
      <c r="L3319">
        <v>73053.42</v>
      </c>
      <c r="M3319">
        <v>6</v>
      </c>
      <c r="N3319">
        <v>0.1</v>
      </c>
      <c r="O3319">
        <v>16979.080000000002</v>
      </c>
    </row>
    <row r="3320" spans="1:15" x14ac:dyDescent="0.3">
      <c r="A3320" t="s">
        <v>5316</v>
      </c>
      <c r="B3320" t="s">
        <v>874</v>
      </c>
      <c r="C3320" t="s">
        <v>2904</v>
      </c>
      <c r="D3320" t="s">
        <v>78</v>
      </c>
      <c r="E3320" t="s">
        <v>316</v>
      </c>
      <c r="F3320" t="s">
        <v>71</v>
      </c>
      <c r="G3320" t="s">
        <v>72</v>
      </c>
      <c r="H3320" t="s">
        <v>104</v>
      </c>
      <c r="I3320" t="s">
        <v>118</v>
      </c>
      <c r="J3320" t="s">
        <v>230</v>
      </c>
      <c r="K3320" t="s">
        <v>351</v>
      </c>
      <c r="L3320">
        <v>4305.8999999999996</v>
      </c>
      <c r="M3320">
        <v>2</v>
      </c>
      <c r="N3320">
        <v>0.25</v>
      </c>
      <c r="O3320">
        <v>916.29</v>
      </c>
    </row>
    <row r="3321" spans="1:15" x14ac:dyDescent="0.3">
      <c r="A3321" t="s">
        <v>5317</v>
      </c>
      <c r="B3321" t="s">
        <v>1355</v>
      </c>
      <c r="C3321" t="s">
        <v>1158</v>
      </c>
      <c r="D3321" t="s">
        <v>50</v>
      </c>
      <c r="E3321" t="s">
        <v>951</v>
      </c>
      <c r="F3321" t="s">
        <v>80</v>
      </c>
      <c r="G3321" t="s">
        <v>179</v>
      </c>
      <c r="H3321" t="s">
        <v>180</v>
      </c>
      <c r="I3321" t="s">
        <v>118</v>
      </c>
      <c r="J3321" t="s">
        <v>303</v>
      </c>
      <c r="K3321" t="s">
        <v>421</v>
      </c>
      <c r="L3321">
        <v>13773.42</v>
      </c>
      <c r="M3321">
        <v>1</v>
      </c>
      <c r="N3321">
        <v>0.25</v>
      </c>
      <c r="O3321">
        <v>2610.35</v>
      </c>
    </row>
    <row r="3322" spans="1:15" x14ac:dyDescent="0.3">
      <c r="A3322" t="s">
        <v>5318</v>
      </c>
      <c r="B3322" t="s">
        <v>1165</v>
      </c>
      <c r="C3322" t="s">
        <v>1805</v>
      </c>
      <c r="D3322" t="s">
        <v>61</v>
      </c>
      <c r="E3322" t="s">
        <v>588</v>
      </c>
      <c r="F3322" t="s">
        <v>52</v>
      </c>
      <c r="G3322" t="s">
        <v>72</v>
      </c>
      <c r="H3322" t="s">
        <v>73</v>
      </c>
      <c r="I3322" t="s">
        <v>96</v>
      </c>
      <c r="J3322" t="s">
        <v>166</v>
      </c>
      <c r="K3322" t="s">
        <v>762</v>
      </c>
      <c r="L3322">
        <v>63422.03</v>
      </c>
      <c r="M3322">
        <v>7</v>
      </c>
      <c r="N3322">
        <v>0</v>
      </c>
      <c r="O3322">
        <v>10664.62</v>
      </c>
    </row>
    <row r="3323" spans="1:15" x14ac:dyDescent="0.3">
      <c r="A3323" t="s">
        <v>5319</v>
      </c>
      <c r="B3323" t="s">
        <v>5320</v>
      </c>
      <c r="C3323" t="s">
        <v>1127</v>
      </c>
      <c r="D3323" t="s">
        <v>61</v>
      </c>
      <c r="E3323" t="s">
        <v>261</v>
      </c>
      <c r="F3323" t="s">
        <v>71</v>
      </c>
      <c r="G3323" t="s">
        <v>53</v>
      </c>
      <c r="H3323" t="s">
        <v>90</v>
      </c>
      <c r="I3323" t="s">
        <v>55</v>
      </c>
      <c r="J3323" t="s">
        <v>141</v>
      </c>
      <c r="K3323" t="s">
        <v>142</v>
      </c>
      <c r="L3323">
        <v>57789.06</v>
      </c>
      <c r="M3323">
        <v>6</v>
      </c>
      <c r="N3323">
        <v>0.1</v>
      </c>
      <c r="O3323">
        <v>14120.38</v>
      </c>
    </row>
    <row r="3324" spans="1:15" x14ac:dyDescent="0.3">
      <c r="A3324" t="s">
        <v>5321</v>
      </c>
      <c r="B3324" t="s">
        <v>3492</v>
      </c>
      <c r="C3324" t="s">
        <v>5322</v>
      </c>
      <c r="D3324" t="s">
        <v>61</v>
      </c>
      <c r="E3324" t="s">
        <v>302</v>
      </c>
      <c r="F3324" t="s">
        <v>80</v>
      </c>
      <c r="G3324" t="s">
        <v>63</v>
      </c>
      <c r="H3324" t="s">
        <v>213</v>
      </c>
      <c r="I3324" t="s">
        <v>83</v>
      </c>
      <c r="J3324" t="s">
        <v>379</v>
      </c>
      <c r="K3324" t="s">
        <v>562</v>
      </c>
      <c r="L3324">
        <v>111928.8</v>
      </c>
      <c r="M3324">
        <v>10</v>
      </c>
      <c r="N3324">
        <v>0.05</v>
      </c>
      <c r="O3324">
        <v>21151.43</v>
      </c>
    </row>
    <row r="3325" spans="1:15" x14ac:dyDescent="0.3">
      <c r="A3325" t="s">
        <v>5323</v>
      </c>
      <c r="B3325" t="s">
        <v>729</v>
      </c>
      <c r="C3325" t="s">
        <v>1138</v>
      </c>
      <c r="D3325" t="s">
        <v>78</v>
      </c>
      <c r="E3325" t="s">
        <v>2450</v>
      </c>
      <c r="F3325" t="s">
        <v>71</v>
      </c>
      <c r="G3325" t="s">
        <v>53</v>
      </c>
      <c r="H3325" t="s">
        <v>54</v>
      </c>
      <c r="I3325" t="s">
        <v>55</v>
      </c>
      <c r="J3325" t="s">
        <v>141</v>
      </c>
      <c r="K3325" t="s">
        <v>978</v>
      </c>
      <c r="L3325">
        <v>40959.96</v>
      </c>
      <c r="M3325">
        <v>6</v>
      </c>
      <c r="N3325">
        <v>0.15</v>
      </c>
      <c r="O3325">
        <v>13195.48</v>
      </c>
    </row>
    <row r="3326" spans="1:15" x14ac:dyDescent="0.3">
      <c r="A3326" t="s">
        <v>5324</v>
      </c>
      <c r="B3326" t="s">
        <v>1994</v>
      </c>
      <c r="C3326" t="s">
        <v>2496</v>
      </c>
      <c r="D3326" t="s">
        <v>78</v>
      </c>
      <c r="E3326" t="s">
        <v>2820</v>
      </c>
      <c r="F3326" t="s">
        <v>71</v>
      </c>
      <c r="G3326" t="s">
        <v>81</v>
      </c>
      <c r="H3326" t="s">
        <v>82</v>
      </c>
      <c r="I3326" t="s">
        <v>83</v>
      </c>
      <c r="J3326" t="s">
        <v>449</v>
      </c>
      <c r="K3326" t="s">
        <v>681</v>
      </c>
      <c r="L3326">
        <v>5661.7</v>
      </c>
      <c r="M3326">
        <v>5</v>
      </c>
      <c r="N3326">
        <v>0.25</v>
      </c>
      <c r="O3326">
        <v>702.9</v>
      </c>
    </row>
    <row r="3327" spans="1:15" x14ac:dyDescent="0.3">
      <c r="A3327" t="s">
        <v>5325</v>
      </c>
      <c r="B3327" t="s">
        <v>3135</v>
      </c>
      <c r="C3327" t="s">
        <v>1758</v>
      </c>
      <c r="D3327" t="s">
        <v>61</v>
      </c>
      <c r="E3327" t="s">
        <v>2133</v>
      </c>
      <c r="F3327" t="s">
        <v>52</v>
      </c>
      <c r="G3327" t="s">
        <v>53</v>
      </c>
      <c r="H3327" t="s">
        <v>90</v>
      </c>
      <c r="I3327" t="s">
        <v>96</v>
      </c>
      <c r="J3327" t="s">
        <v>97</v>
      </c>
      <c r="K3327" t="s">
        <v>416</v>
      </c>
      <c r="L3327">
        <v>26192.1</v>
      </c>
      <c r="M3327">
        <v>6</v>
      </c>
      <c r="N3327">
        <v>0.25</v>
      </c>
      <c r="O3327">
        <v>7545.55</v>
      </c>
    </row>
    <row r="3328" spans="1:15" x14ac:dyDescent="0.3">
      <c r="A3328" t="s">
        <v>5326</v>
      </c>
      <c r="B3328" t="s">
        <v>3515</v>
      </c>
      <c r="C3328" t="s">
        <v>666</v>
      </c>
      <c r="D3328" t="s">
        <v>50</v>
      </c>
      <c r="E3328" t="s">
        <v>738</v>
      </c>
      <c r="F3328" t="s">
        <v>71</v>
      </c>
      <c r="G3328" t="s">
        <v>63</v>
      </c>
      <c r="H3328" t="s">
        <v>202</v>
      </c>
      <c r="I3328" t="s">
        <v>83</v>
      </c>
      <c r="J3328" t="s">
        <v>379</v>
      </c>
      <c r="K3328" t="s">
        <v>562</v>
      </c>
      <c r="L3328">
        <v>50940.1</v>
      </c>
      <c r="M3328">
        <v>5</v>
      </c>
      <c r="N3328">
        <v>0</v>
      </c>
      <c r="O3328">
        <v>9262.32</v>
      </c>
    </row>
    <row r="3329" spans="1:15" x14ac:dyDescent="0.3">
      <c r="A3329" t="s">
        <v>5327</v>
      </c>
      <c r="B3329" t="s">
        <v>498</v>
      </c>
      <c r="C3329" t="s">
        <v>583</v>
      </c>
      <c r="D3329" t="s">
        <v>61</v>
      </c>
      <c r="E3329" t="s">
        <v>1319</v>
      </c>
      <c r="F3329" t="s">
        <v>52</v>
      </c>
      <c r="G3329" t="s">
        <v>72</v>
      </c>
      <c r="H3329" t="s">
        <v>104</v>
      </c>
      <c r="I3329" t="s">
        <v>118</v>
      </c>
      <c r="J3329" t="s">
        <v>303</v>
      </c>
      <c r="K3329" t="s">
        <v>491</v>
      </c>
      <c r="L3329">
        <v>62090.8</v>
      </c>
      <c r="M3329">
        <v>5</v>
      </c>
      <c r="N3329">
        <v>0.1</v>
      </c>
      <c r="O3329">
        <v>13557.04</v>
      </c>
    </row>
    <row r="3330" spans="1:15" x14ac:dyDescent="0.3">
      <c r="A3330" t="s">
        <v>5328</v>
      </c>
      <c r="B3330" t="s">
        <v>3069</v>
      </c>
      <c r="C3330" t="s">
        <v>3021</v>
      </c>
      <c r="D3330" t="s">
        <v>102</v>
      </c>
      <c r="E3330" t="s">
        <v>1501</v>
      </c>
      <c r="F3330" t="s">
        <v>80</v>
      </c>
      <c r="G3330" t="s">
        <v>179</v>
      </c>
      <c r="H3330" t="s">
        <v>180</v>
      </c>
      <c r="I3330" t="s">
        <v>83</v>
      </c>
      <c r="J3330" t="s">
        <v>84</v>
      </c>
      <c r="K3330" t="s">
        <v>105</v>
      </c>
      <c r="L3330">
        <v>76397.039999999994</v>
      </c>
      <c r="M3330">
        <v>6</v>
      </c>
      <c r="N3330">
        <v>0.05</v>
      </c>
      <c r="O3330">
        <v>15622.74</v>
      </c>
    </row>
    <row r="3331" spans="1:15" x14ac:dyDescent="0.3">
      <c r="A3331" t="s">
        <v>5329</v>
      </c>
      <c r="B3331" t="s">
        <v>2681</v>
      </c>
      <c r="C3331" t="s">
        <v>5330</v>
      </c>
      <c r="D3331" t="s">
        <v>50</v>
      </c>
      <c r="E3331" t="s">
        <v>1824</v>
      </c>
      <c r="F3331" t="s">
        <v>80</v>
      </c>
      <c r="G3331" t="s">
        <v>81</v>
      </c>
      <c r="H3331" t="s">
        <v>95</v>
      </c>
      <c r="I3331" t="s">
        <v>55</v>
      </c>
      <c r="J3331" t="s">
        <v>141</v>
      </c>
      <c r="K3331" t="s">
        <v>241</v>
      </c>
      <c r="L3331">
        <v>119641.59</v>
      </c>
      <c r="M3331">
        <v>9</v>
      </c>
      <c r="N3331">
        <v>0.05</v>
      </c>
      <c r="O3331">
        <v>26429.34</v>
      </c>
    </row>
    <row r="3332" spans="1:15" x14ac:dyDescent="0.3">
      <c r="A3332" t="s">
        <v>5331</v>
      </c>
      <c r="B3332" t="s">
        <v>552</v>
      </c>
      <c r="C3332" t="s">
        <v>2274</v>
      </c>
      <c r="D3332" t="s">
        <v>78</v>
      </c>
      <c r="E3332" t="s">
        <v>1485</v>
      </c>
      <c r="F3332" t="s">
        <v>71</v>
      </c>
      <c r="G3332" t="s">
        <v>72</v>
      </c>
      <c r="H3332" t="s">
        <v>117</v>
      </c>
      <c r="I3332" t="s">
        <v>83</v>
      </c>
      <c r="J3332" t="s">
        <v>449</v>
      </c>
      <c r="K3332" t="s">
        <v>450</v>
      </c>
      <c r="L3332">
        <v>5416.4</v>
      </c>
      <c r="M3332">
        <v>10</v>
      </c>
      <c r="N3332">
        <v>0.25</v>
      </c>
      <c r="O3332">
        <v>970.2</v>
      </c>
    </row>
    <row r="3333" spans="1:15" x14ac:dyDescent="0.3">
      <c r="A3333" t="s">
        <v>5332</v>
      </c>
      <c r="B3333" t="s">
        <v>3001</v>
      </c>
      <c r="C3333" t="s">
        <v>4844</v>
      </c>
      <c r="D3333" t="s">
        <v>78</v>
      </c>
      <c r="E3333" t="s">
        <v>2373</v>
      </c>
      <c r="F3333" t="s">
        <v>52</v>
      </c>
      <c r="G3333" t="s">
        <v>63</v>
      </c>
      <c r="H3333" t="s">
        <v>172</v>
      </c>
      <c r="I3333" t="s">
        <v>118</v>
      </c>
      <c r="J3333" t="s">
        <v>303</v>
      </c>
      <c r="K3333" t="s">
        <v>304</v>
      </c>
      <c r="L3333">
        <v>7834.92</v>
      </c>
      <c r="M3333">
        <v>4</v>
      </c>
      <c r="N3333">
        <v>0.2</v>
      </c>
      <c r="O3333">
        <v>2079.59</v>
      </c>
    </row>
    <row r="3334" spans="1:15" x14ac:dyDescent="0.3">
      <c r="A3334" t="s">
        <v>5333</v>
      </c>
      <c r="B3334" t="s">
        <v>1218</v>
      </c>
      <c r="C3334" t="s">
        <v>1669</v>
      </c>
      <c r="D3334" t="s">
        <v>78</v>
      </c>
      <c r="E3334" t="s">
        <v>350</v>
      </c>
      <c r="F3334" t="s">
        <v>80</v>
      </c>
      <c r="G3334" t="s">
        <v>81</v>
      </c>
      <c r="H3334" t="s">
        <v>95</v>
      </c>
      <c r="I3334" t="s">
        <v>118</v>
      </c>
      <c r="J3334" t="s">
        <v>191</v>
      </c>
      <c r="K3334" t="s">
        <v>192</v>
      </c>
      <c r="L3334">
        <v>148493.79999999999</v>
      </c>
      <c r="M3334">
        <v>10</v>
      </c>
      <c r="N3334">
        <v>0.25</v>
      </c>
      <c r="O3334">
        <v>23549.55</v>
      </c>
    </row>
    <row r="3335" spans="1:15" x14ac:dyDescent="0.3">
      <c r="A3335" t="s">
        <v>5334</v>
      </c>
      <c r="B3335" t="s">
        <v>1357</v>
      </c>
      <c r="C3335" t="s">
        <v>1626</v>
      </c>
      <c r="D3335" t="s">
        <v>78</v>
      </c>
      <c r="E3335" t="s">
        <v>2223</v>
      </c>
      <c r="F3335" t="s">
        <v>80</v>
      </c>
      <c r="G3335" t="s">
        <v>63</v>
      </c>
      <c r="H3335" t="s">
        <v>172</v>
      </c>
      <c r="I3335" t="s">
        <v>55</v>
      </c>
      <c r="J3335" t="s">
        <v>141</v>
      </c>
      <c r="K3335" t="s">
        <v>241</v>
      </c>
      <c r="L3335">
        <v>35244.28</v>
      </c>
      <c r="M3335">
        <v>4</v>
      </c>
      <c r="N3335">
        <v>0</v>
      </c>
      <c r="O3335">
        <v>11983.99</v>
      </c>
    </row>
    <row r="3336" spans="1:15" x14ac:dyDescent="0.3">
      <c r="A3336" t="s">
        <v>5335</v>
      </c>
      <c r="B3336" t="s">
        <v>3195</v>
      </c>
      <c r="C3336" t="s">
        <v>354</v>
      </c>
      <c r="D3336" t="s">
        <v>61</v>
      </c>
      <c r="E3336" t="s">
        <v>289</v>
      </c>
      <c r="F3336" t="s">
        <v>52</v>
      </c>
      <c r="G3336" t="s">
        <v>63</v>
      </c>
      <c r="H3336" t="s">
        <v>172</v>
      </c>
      <c r="I3336" t="s">
        <v>55</v>
      </c>
      <c r="J3336" t="s">
        <v>141</v>
      </c>
      <c r="K3336" t="s">
        <v>241</v>
      </c>
      <c r="L3336">
        <v>69484.740000000005</v>
      </c>
      <c r="M3336">
        <v>6</v>
      </c>
      <c r="N3336">
        <v>0.1</v>
      </c>
      <c r="O3336">
        <v>13963.42</v>
      </c>
    </row>
    <row r="3337" spans="1:15" x14ac:dyDescent="0.3">
      <c r="A3337" t="s">
        <v>5336</v>
      </c>
      <c r="B3337" t="s">
        <v>1402</v>
      </c>
      <c r="C3337" t="s">
        <v>988</v>
      </c>
      <c r="D3337" t="s">
        <v>61</v>
      </c>
      <c r="E3337" t="s">
        <v>2022</v>
      </c>
      <c r="F3337" t="s">
        <v>80</v>
      </c>
      <c r="G3337" t="s">
        <v>63</v>
      </c>
      <c r="H3337" t="s">
        <v>64</v>
      </c>
      <c r="I3337" t="s">
        <v>96</v>
      </c>
      <c r="J3337" t="s">
        <v>97</v>
      </c>
      <c r="K3337" t="s">
        <v>416</v>
      </c>
      <c r="L3337">
        <v>66289.679999999993</v>
      </c>
      <c r="M3337">
        <v>8</v>
      </c>
      <c r="N3337">
        <v>0.05</v>
      </c>
      <c r="O3337">
        <v>12055.01</v>
      </c>
    </row>
    <row r="3338" spans="1:15" x14ac:dyDescent="0.3">
      <c r="A3338" t="s">
        <v>5337</v>
      </c>
      <c r="B3338" t="s">
        <v>3459</v>
      </c>
      <c r="C3338" t="s">
        <v>839</v>
      </c>
      <c r="D3338" t="s">
        <v>61</v>
      </c>
      <c r="E3338" t="s">
        <v>1409</v>
      </c>
      <c r="F3338" t="s">
        <v>71</v>
      </c>
      <c r="G3338" t="s">
        <v>53</v>
      </c>
      <c r="H3338" t="s">
        <v>54</v>
      </c>
      <c r="I3338" t="s">
        <v>55</v>
      </c>
      <c r="J3338" t="s">
        <v>141</v>
      </c>
      <c r="K3338" t="s">
        <v>142</v>
      </c>
      <c r="L3338">
        <v>69010.559999999998</v>
      </c>
      <c r="M3338">
        <v>9</v>
      </c>
      <c r="N3338">
        <v>0.1</v>
      </c>
      <c r="O3338">
        <v>13014.13</v>
      </c>
    </row>
    <row r="3339" spans="1:15" x14ac:dyDescent="0.3">
      <c r="A3339" t="s">
        <v>5338</v>
      </c>
      <c r="B3339" t="s">
        <v>2213</v>
      </c>
      <c r="C3339" t="s">
        <v>2857</v>
      </c>
      <c r="D3339" t="s">
        <v>61</v>
      </c>
      <c r="E3339" t="s">
        <v>1212</v>
      </c>
      <c r="F3339" t="s">
        <v>80</v>
      </c>
      <c r="G3339" t="s">
        <v>179</v>
      </c>
      <c r="H3339" t="s">
        <v>236</v>
      </c>
      <c r="I3339" t="s">
        <v>96</v>
      </c>
      <c r="J3339" t="s">
        <v>135</v>
      </c>
      <c r="K3339" t="s">
        <v>136</v>
      </c>
      <c r="L3339">
        <v>34067.61</v>
      </c>
      <c r="M3339">
        <v>9</v>
      </c>
      <c r="N3339">
        <v>0.15</v>
      </c>
      <c r="O3339">
        <v>7829.87</v>
      </c>
    </row>
    <row r="3340" spans="1:15" x14ac:dyDescent="0.3">
      <c r="A3340" t="s">
        <v>5339</v>
      </c>
      <c r="B3340" t="s">
        <v>3478</v>
      </c>
      <c r="C3340" t="s">
        <v>1738</v>
      </c>
      <c r="D3340" t="s">
        <v>50</v>
      </c>
      <c r="E3340" t="s">
        <v>566</v>
      </c>
      <c r="F3340" t="s">
        <v>80</v>
      </c>
      <c r="G3340" t="s">
        <v>63</v>
      </c>
      <c r="H3340" t="s">
        <v>64</v>
      </c>
      <c r="I3340" t="s">
        <v>118</v>
      </c>
      <c r="J3340" t="s">
        <v>119</v>
      </c>
      <c r="K3340" t="s">
        <v>270</v>
      </c>
      <c r="L3340">
        <v>12522.16</v>
      </c>
      <c r="M3340">
        <v>1</v>
      </c>
      <c r="N3340">
        <v>0.1</v>
      </c>
      <c r="O3340">
        <v>3545.88</v>
      </c>
    </row>
    <row r="3341" spans="1:15" x14ac:dyDescent="0.3">
      <c r="A3341" t="s">
        <v>5340</v>
      </c>
      <c r="B3341" t="s">
        <v>3544</v>
      </c>
      <c r="C3341" t="s">
        <v>2057</v>
      </c>
      <c r="D3341" t="s">
        <v>78</v>
      </c>
      <c r="E3341" t="s">
        <v>103</v>
      </c>
      <c r="F3341" t="s">
        <v>52</v>
      </c>
      <c r="G3341" t="s">
        <v>53</v>
      </c>
      <c r="H3341" t="s">
        <v>110</v>
      </c>
      <c r="I3341" t="s">
        <v>96</v>
      </c>
      <c r="J3341" t="s">
        <v>111</v>
      </c>
      <c r="K3341" t="s">
        <v>225</v>
      </c>
      <c r="L3341">
        <v>61373.97</v>
      </c>
      <c r="M3341">
        <v>9</v>
      </c>
      <c r="N3341">
        <v>0.2</v>
      </c>
      <c r="O3341">
        <v>14091.48</v>
      </c>
    </row>
    <row r="3342" spans="1:15" x14ac:dyDescent="0.3">
      <c r="A3342" t="s">
        <v>5341</v>
      </c>
      <c r="B3342" t="s">
        <v>3585</v>
      </c>
      <c r="C3342" t="s">
        <v>1893</v>
      </c>
      <c r="D3342" t="s">
        <v>50</v>
      </c>
      <c r="E3342" t="s">
        <v>2853</v>
      </c>
      <c r="F3342" t="s">
        <v>71</v>
      </c>
      <c r="G3342" t="s">
        <v>72</v>
      </c>
      <c r="H3342" t="s">
        <v>104</v>
      </c>
      <c r="I3342" t="s">
        <v>55</v>
      </c>
      <c r="J3342" t="s">
        <v>141</v>
      </c>
      <c r="K3342" t="s">
        <v>978</v>
      </c>
      <c r="L3342">
        <v>136859.20000000001</v>
      </c>
      <c r="M3342">
        <v>10</v>
      </c>
      <c r="N3342">
        <v>0.15</v>
      </c>
      <c r="O3342">
        <v>18005.830000000002</v>
      </c>
    </row>
    <row r="3343" spans="1:15" x14ac:dyDescent="0.3">
      <c r="A3343" t="s">
        <v>5342</v>
      </c>
      <c r="B3343" t="s">
        <v>1719</v>
      </c>
      <c r="C3343" t="s">
        <v>2348</v>
      </c>
      <c r="D3343" t="s">
        <v>50</v>
      </c>
      <c r="E3343" t="s">
        <v>279</v>
      </c>
      <c r="F3343" t="s">
        <v>80</v>
      </c>
      <c r="G3343" t="s">
        <v>72</v>
      </c>
      <c r="H3343" t="s">
        <v>346</v>
      </c>
      <c r="I3343" t="s">
        <v>96</v>
      </c>
      <c r="J3343" t="s">
        <v>135</v>
      </c>
      <c r="K3343" t="s">
        <v>136</v>
      </c>
      <c r="L3343">
        <v>2439.63</v>
      </c>
      <c r="M3343">
        <v>3</v>
      </c>
      <c r="N3343">
        <v>0.1</v>
      </c>
      <c r="O3343">
        <v>532.92999999999995</v>
      </c>
    </row>
    <row r="3344" spans="1:15" x14ac:dyDescent="0.3">
      <c r="A3344" t="s">
        <v>5343</v>
      </c>
      <c r="B3344" t="s">
        <v>2525</v>
      </c>
      <c r="C3344" t="s">
        <v>1087</v>
      </c>
      <c r="D3344" t="s">
        <v>78</v>
      </c>
      <c r="E3344" t="s">
        <v>1501</v>
      </c>
      <c r="F3344" t="s">
        <v>52</v>
      </c>
      <c r="G3344" t="s">
        <v>81</v>
      </c>
      <c r="H3344" t="s">
        <v>186</v>
      </c>
      <c r="I3344" t="s">
        <v>55</v>
      </c>
      <c r="J3344" t="s">
        <v>173</v>
      </c>
      <c r="K3344" t="s">
        <v>203</v>
      </c>
      <c r="L3344">
        <v>5753.88</v>
      </c>
      <c r="M3344">
        <v>2</v>
      </c>
      <c r="N3344">
        <v>0.05</v>
      </c>
      <c r="O3344">
        <v>1151.57</v>
      </c>
    </row>
    <row r="3345" spans="1:15" x14ac:dyDescent="0.3">
      <c r="A3345" t="s">
        <v>5344</v>
      </c>
      <c r="B3345" t="s">
        <v>770</v>
      </c>
      <c r="C3345" t="s">
        <v>385</v>
      </c>
      <c r="D3345" t="s">
        <v>50</v>
      </c>
      <c r="E3345" t="s">
        <v>1380</v>
      </c>
      <c r="F3345" t="s">
        <v>80</v>
      </c>
      <c r="G3345" t="s">
        <v>72</v>
      </c>
      <c r="H3345" t="s">
        <v>104</v>
      </c>
      <c r="I3345" t="s">
        <v>96</v>
      </c>
      <c r="J3345" t="s">
        <v>111</v>
      </c>
      <c r="K3345" t="s">
        <v>225</v>
      </c>
      <c r="L3345">
        <v>44405.27</v>
      </c>
      <c r="M3345">
        <v>7</v>
      </c>
      <c r="N3345">
        <v>0.15</v>
      </c>
      <c r="O3345">
        <v>12506.76</v>
      </c>
    </row>
    <row r="3346" spans="1:15" x14ac:dyDescent="0.3">
      <c r="A3346" t="s">
        <v>5345</v>
      </c>
      <c r="B3346" t="s">
        <v>1928</v>
      </c>
      <c r="C3346" t="s">
        <v>1603</v>
      </c>
      <c r="D3346" t="s">
        <v>102</v>
      </c>
      <c r="E3346" t="s">
        <v>688</v>
      </c>
      <c r="F3346" t="s">
        <v>71</v>
      </c>
      <c r="G3346" t="s">
        <v>53</v>
      </c>
      <c r="H3346" t="s">
        <v>246</v>
      </c>
      <c r="I3346" t="s">
        <v>118</v>
      </c>
      <c r="J3346" t="s">
        <v>119</v>
      </c>
      <c r="K3346" t="s">
        <v>197</v>
      </c>
      <c r="L3346">
        <v>44495.97</v>
      </c>
      <c r="M3346">
        <v>3</v>
      </c>
      <c r="N3346">
        <v>0.25</v>
      </c>
      <c r="O3346">
        <v>13140.72</v>
      </c>
    </row>
    <row r="3347" spans="1:15" x14ac:dyDescent="0.3">
      <c r="A3347" t="s">
        <v>5346</v>
      </c>
      <c r="B3347" t="s">
        <v>634</v>
      </c>
      <c r="C3347" t="s">
        <v>334</v>
      </c>
      <c r="D3347" t="s">
        <v>61</v>
      </c>
      <c r="E3347" t="s">
        <v>1827</v>
      </c>
      <c r="F3347" t="s">
        <v>52</v>
      </c>
      <c r="G3347" t="s">
        <v>63</v>
      </c>
      <c r="H3347" t="s">
        <v>213</v>
      </c>
      <c r="I3347" t="s">
        <v>83</v>
      </c>
      <c r="J3347" t="s">
        <v>156</v>
      </c>
      <c r="K3347" t="s">
        <v>157</v>
      </c>
      <c r="L3347">
        <v>15260.4</v>
      </c>
      <c r="M3347">
        <v>6</v>
      </c>
      <c r="N3347">
        <v>0.2</v>
      </c>
      <c r="O3347">
        <v>2029.95</v>
      </c>
    </row>
    <row r="3348" spans="1:15" x14ac:dyDescent="0.3">
      <c r="A3348" t="s">
        <v>5347</v>
      </c>
      <c r="B3348" t="s">
        <v>2619</v>
      </c>
      <c r="C3348" t="s">
        <v>340</v>
      </c>
      <c r="D3348" t="s">
        <v>102</v>
      </c>
      <c r="E3348" t="s">
        <v>1199</v>
      </c>
      <c r="F3348" t="s">
        <v>80</v>
      </c>
      <c r="G3348" t="s">
        <v>63</v>
      </c>
      <c r="H3348" t="s">
        <v>202</v>
      </c>
      <c r="I3348" t="s">
        <v>118</v>
      </c>
      <c r="J3348" t="s">
        <v>303</v>
      </c>
      <c r="K3348" t="s">
        <v>304</v>
      </c>
      <c r="L3348">
        <v>52121.43</v>
      </c>
      <c r="M3348">
        <v>9</v>
      </c>
      <c r="N3348">
        <v>0.1</v>
      </c>
      <c r="O3348">
        <v>17023.759999999998</v>
      </c>
    </row>
    <row r="3349" spans="1:15" x14ac:dyDescent="0.3">
      <c r="A3349" t="s">
        <v>5348</v>
      </c>
      <c r="B3349" t="s">
        <v>1460</v>
      </c>
      <c r="C3349" t="s">
        <v>667</v>
      </c>
      <c r="D3349" t="s">
        <v>50</v>
      </c>
      <c r="E3349" t="s">
        <v>3038</v>
      </c>
      <c r="F3349" t="s">
        <v>52</v>
      </c>
      <c r="G3349" t="s">
        <v>53</v>
      </c>
      <c r="H3349" t="s">
        <v>110</v>
      </c>
      <c r="I3349" t="s">
        <v>118</v>
      </c>
      <c r="J3349" t="s">
        <v>119</v>
      </c>
      <c r="K3349" t="s">
        <v>270</v>
      </c>
      <c r="L3349">
        <v>73926.399999999994</v>
      </c>
      <c r="M3349">
        <v>5</v>
      </c>
      <c r="N3349">
        <v>0.15</v>
      </c>
      <c r="O3349">
        <v>23317.7</v>
      </c>
    </row>
    <row r="3350" spans="1:15" x14ac:dyDescent="0.3">
      <c r="A3350" t="s">
        <v>5349</v>
      </c>
      <c r="B3350" t="s">
        <v>1379</v>
      </c>
      <c r="C3350" t="s">
        <v>1260</v>
      </c>
      <c r="D3350" t="s">
        <v>102</v>
      </c>
      <c r="E3350" t="s">
        <v>2820</v>
      </c>
      <c r="F3350" t="s">
        <v>71</v>
      </c>
      <c r="G3350" t="s">
        <v>53</v>
      </c>
      <c r="H3350" t="s">
        <v>246</v>
      </c>
      <c r="I3350" t="s">
        <v>96</v>
      </c>
      <c r="J3350" t="s">
        <v>135</v>
      </c>
      <c r="K3350" t="s">
        <v>395</v>
      </c>
      <c r="L3350">
        <v>10046.4</v>
      </c>
      <c r="M3350">
        <v>5</v>
      </c>
      <c r="N3350">
        <v>0</v>
      </c>
      <c r="O3350">
        <v>3919.72</v>
      </c>
    </row>
    <row r="3351" spans="1:15" x14ac:dyDescent="0.3">
      <c r="A3351" t="s">
        <v>5350</v>
      </c>
      <c r="B3351" t="s">
        <v>1038</v>
      </c>
      <c r="C3351" t="s">
        <v>414</v>
      </c>
      <c r="D3351" t="s">
        <v>50</v>
      </c>
      <c r="E3351" t="s">
        <v>378</v>
      </c>
      <c r="F3351" t="s">
        <v>71</v>
      </c>
      <c r="G3351" t="s">
        <v>179</v>
      </c>
      <c r="H3351" t="s">
        <v>180</v>
      </c>
      <c r="I3351" t="s">
        <v>55</v>
      </c>
      <c r="J3351" t="s">
        <v>173</v>
      </c>
      <c r="K3351" t="s">
        <v>735</v>
      </c>
      <c r="L3351">
        <v>11075.78</v>
      </c>
      <c r="M3351">
        <v>1</v>
      </c>
      <c r="N3351">
        <v>0.15</v>
      </c>
      <c r="O3351">
        <v>3126.94</v>
      </c>
    </row>
    <row r="3352" spans="1:15" x14ac:dyDescent="0.3">
      <c r="A3352" t="s">
        <v>5351</v>
      </c>
      <c r="B3352" t="s">
        <v>3416</v>
      </c>
      <c r="C3352" t="s">
        <v>2139</v>
      </c>
      <c r="D3352" t="s">
        <v>102</v>
      </c>
      <c r="E3352" t="s">
        <v>399</v>
      </c>
      <c r="F3352" t="s">
        <v>80</v>
      </c>
      <c r="G3352" t="s">
        <v>72</v>
      </c>
      <c r="H3352" t="s">
        <v>346</v>
      </c>
      <c r="I3352" t="s">
        <v>118</v>
      </c>
      <c r="J3352" t="s">
        <v>119</v>
      </c>
      <c r="K3352" t="s">
        <v>270</v>
      </c>
      <c r="L3352">
        <v>13318.72</v>
      </c>
      <c r="M3352">
        <v>1</v>
      </c>
      <c r="N3352">
        <v>0.25</v>
      </c>
      <c r="O3352">
        <v>3433.94</v>
      </c>
    </row>
    <row r="3353" spans="1:15" x14ac:dyDescent="0.3">
      <c r="A3353" t="s">
        <v>5352</v>
      </c>
      <c r="B3353" t="s">
        <v>3723</v>
      </c>
      <c r="C3353" t="s">
        <v>4244</v>
      </c>
      <c r="D3353" t="s">
        <v>78</v>
      </c>
      <c r="E3353" t="s">
        <v>2434</v>
      </c>
      <c r="F3353" t="s">
        <v>71</v>
      </c>
      <c r="G3353" t="s">
        <v>179</v>
      </c>
      <c r="H3353" t="s">
        <v>180</v>
      </c>
      <c r="I3353" t="s">
        <v>55</v>
      </c>
      <c r="J3353" t="s">
        <v>65</v>
      </c>
      <c r="K3353" t="s">
        <v>66</v>
      </c>
      <c r="L3353">
        <v>39409.65</v>
      </c>
      <c r="M3353">
        <v>9</v>
      </c>
      <c r="N3353">
        <v>0.25</v>
      </c>
      <c r="O3353">
        <v>5519.04</v>
      </c>
    </row>
    <row r="3354" spans="1:15" x14ac:dyDescent="0.3">
      <c r="A3354" t="s">
        <v>5353</v>
      </c>
      <c r="B3354" t="s">
        <v>100</v>
      </c>
      <c r="C3354" t="s">
        <v>101</v>
      </c>
      <c r="D3354" t="s">
        <v>61</v>
      </c>
      <c r="E3354" t="s">
        <v>1061</v>
      </c>
      <c r="F3354" t="s">
        <v>52</v>
      </c>
      <c r="G3354" t="s">
        <v>72</v>
      </c>
      <c r="H3354" t="s">
        <v>73</v>
      </c>
      <c r="I3354" t="s">
        <v>83</v>
      </c>
      <c r="J3354" t="s">
        <v>156</v>
      </c>
      <c r="K3354" t="s">
        <v>285</v>
      </c>
      <c r="L3354">
        <v>2268.44</v>
      </c>
      <c r="M3354">
        <v>4</v>
      </c>
      <c r="N3354">
        <v>0.2</v>
      </c>
      <c r="O3354">
        <v>354.86</v>
      </c>
    </row>
    <row r="3355" spans="1:15" x14ac:dyDescent="0.3">
      <c r="A3355" t="s">
        <v>5354</v>
      </c>
      <c r="B3355" t="s">
        <v>1971</v>
      </c>
      <c r="C3355" t="s">
        <v>1252</v>
      </c>
      <c r="D3355" t="s">
        <v>102</v>
      </c>
      <c r="E3355" t="s">
        <v>1490</v>
      </c>
      <c r="F3355" t="s">
        <v>52</v>
      </c>
      <c r="G3355" t="s">
        <v>53</v>
      </c>
      <c r="H3355" t="s">
        <v>246</v>
      </c>
      <c r="I3355" t="s">
        <v>96</v>
      </c>
      <c r="J3355" t="s">
        <v>97</v>
      </c>
      <c r="K3355" t="s">
        <v>181</v>
      </c>
      <c r="L3355">
        <v>34053.65</v>
      </c>
      <c r="M3355">
        <v>5</v>
      </c>
      <c r="N3355">
        <v>0.05</v>
      </c>
      <c r="O3355">
        <v>6369.59</v>
      </c>
    </row>
    <row r="3356" spans="1:15" x14ac:dyDescent="0.3">
      <c r="A3356" t="s">
        <v>5355</v>
      </c>
      <c r="B3356" t="s">
        <v>2357</v>
      </c>
      <c r="C3356" t="s">
        <v>1664</v>
      </c>
      <c r="D3356" t="s">
        <v>78</v>
      </c>
      <c r="E3356" t="s">
        <v>2999</v>
      </c>
      <c r="F3356" t="s">
        <v>52</v>
      </c>
      <c r="G3356" t="s">
        <v>179</v>
      </c>
      <c r="H3356" t="s">
        <v>180</v>
      </c>
      <c r="I3356" t="s">
        <v>118</v>
      </c>
      <c r="J3356" t="s">
        <v>191</v>
      </c>
      <c r="K3356" t="s">
        <v>192</v>
      </c>
      <c r="L3356">
        <v>102686.8</v>
      </c>
      <c r="M3356">
        <v>8</v>
      </c>
      <c r="N3356">
        <v>0.05</v>
      </c>
      <c r="O3356">
        <v>19017.97</v>
      </c>
    </row>
    <row r="3357" spans="1:15" x14ac:dyDescent="0.3">
      <c r="A3357" t="s">
        <v>5356</v>
      </c>
      <c r="B3357" t="s">
        <v>3254</v>
      </c>
      <c r="C3357" t="s">
        <v>87</v>
      </c>
      <c r="D3357" t="s">
        <v>50</v>
      </c>
      <c r="E3357" t="s">
        <v>2186</v>
      </c>
      <c r="F3357" t="s">
        <v>80</v>
      </c>
      <c r="G3357" t="s">
        <v>53</v>
      </c>
      <c r="H3357" t="s">
        <v>54</v>
      </c>
      <c r="I3357" t="s">
        <v>96</v>
      </c>
      <c r="J3357" t="s">
        <v>135</v>
      </c>
      <c r="K3357" t="s">
        <v>275</v>
      </c>
      <c r="L3357">
        <v>41361.32</v>
      </c>
      <c r="M3357">
        <v>4</v>
      </c>
      <c r="N3357">
        <v>0</v>
      </c>
      <c r="O3357">
        <v>10918.53</v>
      </c>
    </row>
    <row r="3358" spans="1:15" x14ac:dyDescent="0.3">
      <c r="A3358" t="s">
        <v>5357</v>
      </c>
      <c r="B3358" t="s">
        <v>2177</v>
      </c>
      <c r="C3358" t="s">
        <v>2618</v>
      </c>
      <c r="D3358" t="s">
        <v>78</v>
      </c>
      <c r="E3358" t="s">
        <v>1154</v>
      </c>
      <c r="F3358" t="s">
        <v>80</v>
      </c>
      <c r="G3358" t="s">
        <v>179</v>
      </c>
      <c r="H3358" t="s">
        <v>236</v>
      </c>
      <c r="I3358" t="s">
        <v>55</v>
      </c>
      <c r="J3358" t="s">
        <v>173</v>
      </c>
      <c r="K3358" t="s">
        <v>174</v>
      </c>
      <c r="L3358">
        <v>45788.04</v>
      </c>
      <c r="M3358">
        <v>6</v>
      </c>
      <c r="N3358">
        <v>0.1</v>
      </c>
      <c r="O3358">
        <v>13346.15</v>
      </c>
    </row>
    <row r="3359" spans="1:15" x14ac:dyDescent="0.3">
      <c r="A3359" t="s">
        <v>5358</v>
      </c>
      <c r="B3359" t="s">
        <v>839</v>
      </c>
      <c r="C3359" t="s">
        <v>2523</v>
      </c>
      <c r="D3359" t="s">
        <v>102</v>
      </c>
      <c r="E3359" t="s">
        <v>833</v>
      </c>
      <c r="F3359" t="s">
        <v>71</v>
      </c>
      <c r="G3359" t="s">
        <v>53</v>
      </c>
      <c r="H3359" t="s">
        <v>54</v>
      </c>
      <c r="I3359" t="s">
        <v>55</v>
      </c>
      <c r="J3359" t="s">
        <v>65</v>
      </c>
      <c r="K3359" t="s">
        <v>66</v>
      </c>
      <c r="L3359">
        <v>21190.080000000002</v>
      </c>
      <c r="M3359">
        <v>2</v>
      </c>
      <c r="N3359">
        <v>0.2</v>
      </c>
      <c r="O3359">
        <v>6332.85</v>
      </c>
    </row>
    <row r="3360" spans="1:15" x14ac:dyDescent="0.3">
      <c r="A3360" t="s">
        <v>5359</v>
      </c>
      <c r="B3360" t="s">
        <v>2247</v>
      </c>
      <c r="C3360" t="s">
        <v>520</v>
      </c>
      <c r="D3360" t="s">
        <v>50</v>
      </c>
      <c r="E3360" t="s">
        <v>302</v>
      </c>
      <c r="F3360" t="s">
        <v>71</v>
      </c>
      <c r="G3360" t="s">
        <v>53</v>
      </c>
      <c r="H3360" t="s">
        <v>90</v>
      </c>
      <c r="I3360" t="s">
        <v>83</v>
      </c>
      <c r="J3360" t="s">
        <v>449</v>
      </c>
      <c r="K3360" t="s">
        <v>450</v>
      </c>
      <c r="L3360">
        <v>41985.72</v>
      </c>
      <c r="M3360">
        <v>3</v>
      </c>
      <c r="N3360">
        <v>0.15</v>
      </c>
      <c r="O3360">
        <v>12473.12</v>
      </c>
    </row>
    <row r="3361" spans="1:15" x14ac:dyDescent="0.3">
      <c r="A3361" t="s">
        <v>5360</v>
      </c>
      <c r="B3361" t="s">
        <v>153</v>
      </c>
      <c r="C3361" t="s">
        <v>3258</v>
      </c>
      <c r="D3361" t="s">
        <v>50</v>
      </c>
      <c r="E3361" t="s">
        <v>2146</v>
      </c>
      <c r="F3361" t="s">
        <v>71</v>
      </c>
      <c r="G3361" t="s">
        <v>81</v>
      </c>
      <c r="H3361" t="s">
        <v>186</v>
      </c>
      <c r="I3361" t="s">
        <v>96</v>
      </c>
      <c r="J3361" t="s">
        <v>166</v>
      </c>
      <c r="K3361" t="s">
        <v>337</v>
      </c>
      <c r="L3361">
        <v>104181.42</v>
      </c>
      <c r="M3361">
        <v>7</v>
      </c>
      <c r="N3361">
        <v>0.1</v>
      </c>
      <c r="O3361">
        <v>35141.31</v>
      </c>
    </row>
    <row r="3362" spans="1:15" x14ac:dyDescent="0.3">
      <c r="A3362" t="s">
        <v>5361</v>
      </c>
      <c r="B3362" t="s">
        <v>4775</v>
      </c>
      <c r="C3362" t="s">
        <v>2095</v>
      </c>
      <c r="D3362" t="s">
        <v>78</v>
      </c>
      <c r="E3362" t="s">
        <v>1267</v>
      </c>
      <c r="F3362" t="s">
        <v>71</v>
      </c>
      <c r="G3362" t="s">
        <v>179</v>
      </c>
      <c r="H3362" t="s">
        <v>236</v>
      </c>
      <c r="I3362" t="s">
        <v>83</v>
      </c>
      <c r="J3362" t="s">
        <v>379</v>
      </c>
      <c r="K3362" t="s">
        <v>562</v>
      </c>
      <c r="L3362">
        <v>15819.96</v>
      </c>
      <c r="M3362">
        <v>3</v>
      </c>
      <c r="N3362">
        <v>0.1</v>
      </c>
      <c r="O3362">
        <v>4060.08</v>
      </c>
    </row>
    <row r="3363" spans="1:15" x14ac:dyDescent="0.3">
      <c r="A3363" t="s">
        <v>5362</v>
      </c>
      <c r="B3363" t="s">
        <v>674</v>
      </c>
      <c r="C3363" t="s">
        <v>1261</v>
      </c>
      <c r="D3363" t="s">
        <v>102</v>
      </c>
      <c r="E3363" t="s">
        <v>2384</v>
      </c>
      <c r="F3363" t="s">
        <v>80</v>
      </c>
      <c r="G3363" t="s">
        <v>179</v>
      </c>
      <c r="H3363" t="s">
        <v>236</v>
      </c>
      <c r="I3363" t="s">
        <v>55</v>
      </c>
      <c r="J3363" t="s">
        <v>56</v>
      </c>
      <c r="K3363" t="s">
        <v>74</v>
      </c>
      <c r="L3363">
        <v>4923.1000000000004</v>
      </c>
      <c r="M3363">
        <v>7</v>
      </c>
      <c r="N3363">
        <v>0.25</v>
      </c>
      <c r="O3363">
        <v>1328.23</v>
      </c>
    </row>
    <row r="3364" spans="1:15" x14ac:dyDescent="0.3">
      <c r="A3364" t="s">
        <v>5363</v>
      </c>
      <c r="B3364" t="s">
        <v>2189</v>
      </c>
      <c r="C3364" t="s">
        <v>1173</v>
      </c>
      <c r="D3364" t="s">
        <v>61</v>
      </c>
      <c r="E3364" t="s">
        <v>779</v>
      </c>
      <c r="F3364" t="s">
        <v>52</v>
      </c>
      <c r="G3364" t="s">
        <v>72</v>
      </c>
      <c r="H3364" t="s">
        <v>117</v>
      </c>
      <c r="I3364" t="s">
        <v>118</v>
      </c>
      <c r="J3364" t="s">
        <v>191</v>
      </c>
      <c r="K3364" t="s">
        <v>290</v>
      </c>
      <c r="L3364">
        <v>95848.960000000006</v>
      </c>
      <c r="M3364">
        <v>8</v>
      </c>
      <c r="N3364">
        <v>0</v>
      </c>
      <c r="O3364">
        <v>29925.32</v>
      </c>
    </row>
    <row r="3365" spans="1:15" x14ac:dyDescent="0.3">
      <c r="A3365" t="s">
        <v>5364</v>
      </c>
      <c r="B3365" t="s">
        <v>1990</v>
      </c>
      <c r="C3365" t="s">
        <v>1922</v>
      </c>
      <c r="D3365" t="s">
        <v>102</v>
      </c>
      <c r="E3365" t="s">
        <v>454</v>
      </c>
      <c r="F3365" t="s">
        <v>52</v>
      </c>
      <c r="G3365" t="s">
        <v>81</v>
      </c>
      <c r="H3365" t="s">
        <v>95</v>
      </c>
      <c r="I3365" t="s">
        <v>96</v>
      </c>
      <c r="J3365" t="s">
        <v>166</v>
      </c>
      <c r="K3365" t="s">
        <v>167</v>
      </c>
      <c r="L3365">
        <v>64934.64</v>
      </c>
      <c r="M3365">
        <v>6</v>
      </c>
      <c r="N3365">
        <v>0.15</v>
      </c>
      <c r="O3365">
        <v>21038.720000000001</v>
      </c>
    </row>
    <row r="3366" spans="1:15" x14ac:dyDescent="0.3">
      <c r="A3366" t="s">
        <v>5365</v>
      </c>
      <c r="B3366" t="s">
        <v>2601</v>
      </c>
      <c r="C3366" t="s">
        <v>994</v>
      </c>
      <c r="D3366" t="s">
        <v>78</v>
      </c>
      <c r="E3366" t="s">
        <v>2545</v>
      </c>
      <c r="F3366" t="s">
        <v>80</v>
      </c>
      <c r="G3366" t="s">
        <v>72</v>
      </c>
      <c r="H3366" t="s">
        <v>117</v>
      </c>
      <c r="I3366" t="s">
        <v>96</v>
      </c>
      <c r="J3366" t="s">
        <v>135</v>
      </c>
      <c r="K3366" t="s">
        <v>136</v>
      </c>
      <c r="L3366">
        <v>103155.9</v>
      </c>
      <c r="M3366">
        <v>10</v>
      </c>
      <c r="N3366">
        <v>0</v>
      </c>
      <c r="O3366">
        <v>30059.41</v>
      </c>
    </row>
    <row r="3367" spans="1:15" x14ac:dyDescent="0.3">
      <c r="A3367" t="s">
        <v>5366</v>
      </c>
      <c r="B3367" t="s">
        <v>3577</v>
      </c>
      <c r="C3367" t="s">
        <v>366</v>
      </c>
      <c r="D3367" t="s">
        <v>50</v>
      </c>
      <c r="E3367" t="s">
        <v>1055</v>
      </c>
      <c r="F3367" t="s">
        <v>71</v>
      </c>
      <c r="G3367" t="s">
        <v>81</v>
      </c>
      <c r="H3367" t="s">
        <v>284</v>
      </c>
      <c r="I3367" t="s">
        <v>55</v>
      </c>
      <c r="J3367" t="s">
        <v>173</v>
      </c>
      <c r="K3367" t="s">
        <v>780</v>
      </c>
      <c r="L3367">
        <v>19311.580000000002</v>
      </c>
      <c r="M3367">
        <v>2</v>
      </c>
      <c r="N3367">
        <v>0.05</v>
      </c>
      <c r="O3367">
        <v>6131.88</v>
      </c>
    </row>
    <row r="3368" spans="1:15" x14ac:dyDescent="0.3">
      <c r="A3368" t="s">
        <v>5367</v>
      </c>
      <c r="B3368" t="s">
        <v>1620</v>
      </c>
      <c r="C3368" t="s">
        <v>2124</v>
      </c>
      <c r="D3368" t="s">
        <v>61</v>
      </c>
      <c r="E3368" t="s">
        <v>1815</v>
      </c>
      <c r="F3368" t="s">
        <v>71</v>
      </c>
      <c r="G3368" t="s">
        <v>63</v>
      </c>
      <c r="H3368" t="s">
        <v>213</v>
      </c>
      <c r="I3368" t="s">
        <v>96</v>
      </c>
      <c r="J3368" t="s">
        <v>166</v>
      </c>
      <c r="K3368" t="s">
        <v>762</v>
      </c>
      <c r="L3368">
        <v>17634.96</v>
      </c>
      <c r="M3368">
        <v>4</v>
      </c>
      <c r="N3368">
        <v>0.05</v>
      </c>
      <c r="O3368">
        <v>5466.6</v>
      </c>
    </row>
    <row r="3369" spans="1:15" x14ac:dyDescent="0.3">
      <c r="A3369" t="s">
        <v>5368</v>
      </c>
      <c r="B3369" t="s">
        <v>2702</v>
      </c>
      <c r="C3369" t="s">
        <v>888</v>
      </c>
      <c r="D3369" t="s">
        <v>50</v>
      </c>
      <c r="E3369" t="s">
        <v>472</v>
      </c>
      <c r="F3369" t="s">
        <v>71</v>
      </c>
      <c r="G3369" t="s">
        <v>53</v>
      </c>
      <c r="H3369" t="s">
        <v>54</v>
      </c>
      <c r="I3369" t="s">
        <v>96</v>
      </c>
      <c r="J3369" t="s">
        <v>97</v>
      </c>
      <c r="K3369" t="s">
        <v>98</v>
      </c>
      <c r="L3369">
        <v>9335.07</v>
      </c>
      <c r="M3369">
        <v>1</v>
      </c>
      <c r="N3369">
        <v>0.1</v>
      </c>
      <c r="O3369">
        <v>2310.9</v>
      </c>
    </row>
    <row r="3370" spans="1:15" x14ac:dyDescent="0.3">
      <c r="A3370" t="s">
        <v>5369</v>
      </c>
      <c r="B3370" t="s">
        <v>880</v>
      </c>
      <c r="C3370" t="s">
        <v>881</v>
      </c>
      <c r="D3370" t="s">
        <v>61</v>
      </c>
      <c r="E3370" t="s">
        <v>2019</v>
      </c>
      <c r="F3370" t="s">
        <v>80</v>
      </c>
      <c r="G3370" t="s">
        <v>53</v>
      </c>
      <c r="H3370" t="s">
        <v>90</v>
      </c>
      <c r="I3370" t="s">
        <v>96</v>
      </c>
      <c r="J3370" t="s">
        <v>111</v>
      </c>
      <c r="K3370" t="s">
        <v>225</v>
      </c>
      <c r="L3370">
        <v>26516.34</v>
      </c>
      <c r="M3370">
        <v>3</v>
      </c>
      <c r="N3370">
        <v>0.1</v>
      </c>
      <c r="O3370">
        <v>8923.92</v>
      </c>
    </row>
    <row r="3371" spans="1:15" x14ac:dyDescent="0.3">
      <c r="A3371" t="s">
        <v>5370</v>
      </c>
      <c r="B3371" t="s">
        <v>1733</v>
      </c>
      <c r="C3371" t="s">
        <v>3978</v>
      </c>
      <c r="D3371" t="s">
        <v>50</v>
      </c>
      <c r="E3371" t="s">
        <v>644</v>
      </c>
      <c r="F3371" t="s">
        <v>71</v>
      </c>
      <c r="G3371" t="s">
        <v>72</v>
      </c>
      <c r="H3371" t="s">
        <v>104</v>
      </c>
      <c r="I3371" t="s">
        <v>96</v>
      </c>
      <c r="J3371" t="s">
        <v>135</v>
      </c>
      <c r="K3371" t="s">
        <v>275</v>
      </c>
      <c r="L3371">
        <v>108844.24</v>
      </c>
      <c r="M3371">
        <v>8</v>
      </c>
      <c r="N3371">
        <v>0.05</v>
      </c>
      <c r="O3371">
        <v>38722.04</v>
      </c>
    </row>
    <row r="3372" spans="1:15" x14ac:dyDescent="0.3">
      <c r="A3372" t="s">
        <v>5371</v>
      </c>
      <c r="B3372" t="s">
        <v>1254</v>
      </c>
      <c r="C3372" t="s">
        <v>2352</v>
      </c>
      <c r="D3372" t="s">
        <v>50</v>
      </c>
      <c r="E3372" t="s">
        <v>1707</v>
      </c>
      <c r="F3372" t="s">
        <v>71</v>
      </c>
      <c r="G3372" t="s">
        <v>63</v>
      </c>
      <c r="H3372" t="s">
        <v>202</v>
      </c>
      <c r="I3372" t="s">
        <v>83</v>
      </c>
      <c r="J3372" t="s">
        <v>84</v>
      </c>
      <c r="K3372" t="s">
        <v>85</v>
      </c>
      <c r="L3372">
        <v>60012.05</v>
      </c>
      <c r="M3372">
        <v>5</v>
      </c>
      <c r="N3372">
        <v>0.2</v>
      </c>
      <c r="O3372">
        <v>13894.9</v>
      </c>
    </row>
    <row r="3373" spans="1:15" x14ac:dyDescent="0.3">
      <c r="A3373" t="s">
        <v>5372</v>
      </c>
      <c r="B3373" t="s">
        <v>1141</v>
      </c>
      <c r="C3373" t="s">
        <v>1297</v>
      </c>
      <c r="D3373" t="s">
        <v>102</v>
      </c>
      <c r="E3373" t="s">
        <v>2647</v>
      </c>
      <c r="F3373" t="s">
        <v>80</v>
      </c>
      <c r="G3373" t="s">
        <v>53</v>
      </c>
      <c r="H3373" t="s">
        <v>110</v>
      </c>
      <c r="I3373" t="s">
        <v>118</v>
      </c>
      <c r="J3373" t="s">
        <v>119</v>
      </c>
      <c r="K3373" t="s">
        <v>270</v>
      </c>
      <c r="L3373">
        <v>54862.15</v>
      </c>
      <c r="M3373">
        <v>7</v>
      </c>
      <c r="N3373">
        <v>0.1</v>
      </c>
      <c r="O3373">
        <v>8146.04</v>
      </c>
    </row>
    <row r="3374" spans="1:15" x14ac:dyDescent="0.3">
      <c r="A3374" t="s">
        <v>5373</v>
      </c>
      <c r="B3374" t="s">
        <v>3250</v>
      </c>
      <c r="C3374" t="s">
        <v>1705</v>
      </c>
      <c r="D3374" t="s">
        <v>61</v>
      </c>
      <c r="E3374" t="s">
        <v>3232</v>
      </c>
      <c r="F3374" t="s">
        <v>71</v>
      </c>
      <c r="G3374" t="s">
        <v>81</v>
      </c>
      <c r="H3374" t="s">
        <v>186</v>
      </c>
      <c r="I3374" t="s">
        <v>55</v>
      </c>
      <c r="J3374" t="s">
        <v>65</v>
      </c>
      <c r="K3374" t="s">
        <v>325</v>
      </c>
      <c r="L3374">
        <v>28526.85</v>
      </c>
      <c r="M3374">
        <v>3</v>
      </c>
      <c r="N3374">
        <v>0.1</v>
      </c>
      <c r="O3374">
        <v>8166.28</v>
      </c>
    </row>
    <row r="3375" spans="1:15" x14ac:dyDescent="0.3">
      <c r="A3375" t="s">
        <v>5374</v>
      </c>
      <c r="B3375" t="s">
        <v>509</v>
      </c>
      <c r="C3375" t="s">
        <v>5375</v>
      </c>
      <c r="D3375" t="s">
        <v>50</v>
      </c>
      <c r="E3375" t="s">
        <v>308</v>
      </c>
      <c r="F3375" t="s">
        <v>80</v>
      </c>
      <c r="G3375" t="s">
        <v>81</v>
      </c>
      <c r="H3375" t="s">
        <v>95</v>
      </c>
      <c r="I3375" t="s">
        <v>96</v>
      </c>
      <c r="J3375" t="s">
        <v>97</v>
      </c>
      <c r="K3375" t="s">
        <v>416</v>
      </c>
      <c r="L3375">
        <v>64179.3</v>
      </c>
      <c r="M3375">
        <v>6</v>
      </c>
      <c r="N3375">
        <v>0</v>
      </c>
      <c r="O3375">
        <v>17894.86</v>
      </c>
    </row>
    <row r="3376" spans="1:15" x14ac:dyDescent="0.3">
      <c r="A3376" t="s">
        <v>5376</v>
      </c>
      <c r="B3376" t="s">
        <v>3544</v>
      </c>
      <c r="C3376" t="s">
        <v>2323</v>
      </c>
      <c r="D3376" t="s">
        <v>102</v>
      </c>
      <c r="E3376" t="s">
        <v>2022</v>
      </c>
      <c r="F3376" t="s">
        <v>52</v>
      </c>
      <c r="G3376" t="s">
        <v>53</v>
      </c>
      <c r="H3376" t="s">
        <v>110</v>
      </c>
      <c r="I3376" t="s">
        <v>55</v>
      </c>
      <c r="J3376" t="s">
        <v>65</v>
      </c>
      <c r="K3376" t="s">
        <v>66</v>
      </c>
      <c r="L3376">
        <v>6213.55</v>
      </c>
      <c r="M3376">
        <v>7</v>
      </c>
      <c r="N3376">
        <v>0.2</v>
      </c>
      <c r="O3376">
        <v>1027.69</v>
      </c>
    </row>
    <row r="3377" spans="1:15" x14ac:dyDescent="0.3">
      <c r="A3377" t="s">
        <v>5377</v>
      </c>
      <c r="B3377" t="s">
        <v>2915</v>
      </c>
      <c r="C3377" t="s">
        <v>1985</v>
      </c>
      <c r="D3377" t="s">
        <v>78</v>
      </c>
      <c r="E3377" t="s">
        <v>1422</v>
      </c>
      <c r="F3377" t="s">
        <v>80</v>
      </c>
      <c r="G3377" t="s">
        <v>53</v>
      </c>
      <c r="H3377" t="s">
        <v>90</v>
      </c>
      <c r="I3377" t="s">
        <v>118</v>
      </c>
      <c r="J3377" t="s">
        <v>303</v>
      </c>
      <c r="K3377" t="s">
        <v>491</v>
      </c>
      <c r="L3377">
        <v>73295.28</v>
      </c>
      <c r="M3377">
        <v>9</v>
      </c>
      <c r="N3377">
        <v>0.15</v>
      </c>
      <c r="O3377">
        <v>11328.63</v>
      </c>
    </row>
    <row r="3378" spans="1:15" x14ac:dyDescent="0.3">
      <c r="A3378" t="s">
        <v>5378</v>
      </c>
      <c r="B3378" t="s">
        <v>1460</v>
      </c>
      <c r="C3378" t="s">
        <v>667</v>
      </c>
      <c r="D3378" t="s">
        <v>78</v>
      </c>
      <c r="E3378" t="s">
        <v>2728</v>
      </c>
      <c r="F3378" t="s">
        <v>52</v>
      </c>
      <c r="G3378" t="s">
        <v>63</v>
      </c>
      <c r="H3378" t="s">
        <v>202</v>
      </c>
      <c r="I3378" t="s">
        <v>118</v>
      </c>
      <c r="J3378" t="s">
        <v>230</v>
      </c>
      <c r="K3378" t="s">
        <v>351</v>
      </c>
      <c r="L3378">
        <v>24299.38</v>
      </c>
      <c r="M3378">
        <v>2</v>
      </c>
      <c r="N3378">
        <v>0</v>
      </c>
      <c r="O3378">
        <v>9092.82</v>
      </c>
    </row>
    <row r="3379" spans="1:15" x14ac:dyDescent="0.3">
      <c r="A3379" t="s">
        <v>5379</v>
      </c>
      <c r="B3379" t="s">
        <v>2864</v>
      </c>
      <c r="C3379" t="s">
        <v>1623</v>
      </c>
      <c r="D3379" t="s">
        <v>50</v>
      </c>
      <c r="E3379" t="s">
        <v>1782</v>
      </c>
      <c r="F3379" t="s">
        <v>71</v>
      </c>
      <c r="G3379" t="s">
        <v>63</v>
      </c>
      <c r="H3379" t="s">
        <v>172</v>
      </c>
      <c r="I3379" t="s">
        <v>55</v>
      </c>
      <c r="J3379" t="s">
        <v>65</v>
      </c>
      <c r="K3379" t="s">
        <v>91</v>
      </c>
      <c r="L3379">
        <v>47356.26</v>
      </c>
      <c r="M3379">
        <v>6</v>
      </c>
      <c r="N3379">
        <v>0.1</v>
      </c>
      <c r="O3379">
        <v>11080.8</v>
      </c>
    </row>
    <row r="3380" spans="1:15" x14ac:dyDescent="0.3">
      <c r="A3380" t="s">
        <v>5380</v>
      </c>
      <c r="B3380" t="s">
        <v>1130</v>
      </c>
      <c r="C3380" t="s">
        <v>2064</v>
      </c>
      <c r="D3380" t="s">
        <v>50</v>
      </c>
      <c r="E3380" t="s">
        <v>1615</v>
      </c>
      <c r="F3380" t="s">
        <v>71</v>
      </c>
      <c r="G3380" t="s">
        <v>81</v>
      </c>
      <c r="H3380" t="s">
        <v>284</v>
      </c>
      <c r="I3380" t="s">
        <v>96</v>
      </c>
      <c r="J3380" t="s">
        <v>166</v>
      </c>
      <c r="K3380" t="s">
        <v>762</v>
      </c>
      <c r="L3380">
        <v>27470.02</v>
      </c>
      <c r="M3380">
        <v>2</v>
      </c>
      <c r="N3380">
        <v>0.15</v>
      </c>
      <c r="O3380">
        <v>5562</v>
      </c>
    </row>
    <row r="3381" spans="1:15" x14ac:dyDescent="0.3">
      <c r="A3381" t="s">
        <v>5381</v>
      </c>
      <c r="B3381" t="s">
        <v>2510</v>
      </c>
      <c r="C3381" t="s">
        <v>1750</v>
      </c>
      <c r="D3381" t="s">
        <v>50</v>
      </c>
      <c r="E3381" t="s">
        <v>844</v>
      </c>
      <c r="F3381" t="s">
        <v>80</v>
      </c>
      <c r="G3381" t="s">
        <v>63</v>
      </c>
      <c r="H3381" t="s">
        <v>64</v>
      </c>
      <c r="I3381" t="s">
        <v>118</v>
      </c>
      <c r="J3381" t="s">
        <v>119</v>
      </c>
      <c r="K3381" t="s">
        <v>270</v>
      </c>
      <c r="L3381">
        <v>2036.7</v>
      </c>
      <c r="M3381">
        <v>5</v>
      </c>
      <c r="N3381">
        <v>0.2</v>
      </c>
      <c r="O3381">
        <v>650.92999999999995</v>
      </c>
    </row>
    <row r="3382" spans="1:15" x14ac:dyDescent="0.3">
      <c r="A3382" t="s">
        <v>5382</v>
      </c>
      <c r="B3382" t="s">
        <v>2046</v>
      </c>
      <c r="C3382" t="s">
        <v>1011</v>
      </c>
      <c r="D3382" t="s">
        <v>61</v>
      </c>
      <c r="E3382" t="s">
        <v>1905</v>
      </c>
      <c r="F3382" t="s">
        <v>80</v>
      </c>
      <c r="G3382" t="s">
        <v>81</v>
      </c>
      <c r="H3382" t="s">
        <v>186</v>
      </c>
      <c r="I3382" t="s">
        <v>118</v>
      </c>
      <c r="J3382" t="s">
        <v>191</v>
      </c>
      <c r="K3382" t="s">
        <v>290</v>
      </c>
      <c r="L3382">
        <v>115049</v>
      </c>
      <c r="M3382">
        <v>10</v>
      </c>
      <c r="N3382">
        <v>0.1</v>
      </c>
      <c r="O3382">
        <v>27028.93</v>
      </c>
    </row>
    <row r="3383" spans="1:15" x14ac:dyDescent="0.3">
      <c r="A3383" t="s">
        <v>5383</v>
      </c>
      <c r="B3383" t="s">
        <v>1235</v>
      </c>
      <c r="C3383" t="s">
        <v>4104</v>
      </c>
      <c r="D3383" t="s">
        <v>61</v>
      </c>
      <c r="E3383" t="s">
        <v>688</v>
      </c>
      <c r="F3383" t="s">
        <v>71</v>
      </c>
      <c r="G3383" t="s">
        <v>63</v>
      </c>
      <c r="H3383" t="s">
        <v>64</v>
      </c>
      <c r="I3383" t="s">
        <v>118</v>
      </c>
      <c r="J3383" t="s">
        <v>303</v>
      </c>
      <c r="K3383" t="s">
        <v>491</v>
      </c>
      <c r="L3383">
        <v>50492.639999999999</v>
      </c>
      <c r="M3383">
        <v>6</v>
      </c>
      <c r="N3383">
        <v>0.05</v>
      </c>
      <c r="O3383">
        <v>12895.25</v>
      </c>
    </row>
    <row r="3384" spans="1:15" x14ac:dyDescent="0.3">
      <c r="A3384" t="s">
        <v>5384</v>
      </c>
      <c r="B3384" t="s">
        <v>2027</v>
      </c>
      <c r="C3384" t="s">
        <v>2735</v>
      </c>
      <c r="D3384" t="s">
        <v>102</v>
      </c>
      <c r="E3384" t="s">
        <v>1055</v>
      </c>
      <c r="F3384" t="s">
        <v>52</v>
      </c>
      <c r="G3384" t="s">
        <v>63</v>
      </c>
      <c r="H3384" t="s">
        <v>213</v>
      </c>
      <c r="I3384" t="s">
        <v>55</v>
      </c>
      <c r="J3384" t="s">
        <v>173</v>
      </c>
      <c r="K3384" t="s">
        <v>780</v>
      </c>
      <c r="L3384">
        <v>82475</v>
      </c>
      <c r="M3384">
        <v>10</v>
      </c>
      <c r="N3384">
        <v>0.25</v>
      </c>
      <c r="O3384">
        <v>11306.88</v>
      </c>
    </row>
    <row r="3385" spans="1:15" x14ac:dyDescent="0.3">
      <c r="A3385" t="s">
        <v>5385</v>
      </c>
      <c r="B3385" t="s">
        <v>2130</v>
      </c>
      <c r="C3385" t="s">
        <v>2473</v>
      </c>
      <c r="D3385" t="s">
        <v>50</v>
      </c>
      <c r="E3385" t="s">
        <v>283</v>
      </c>
      <c r="F3385" t="s">
        <v>52</v>
      </c>
      <c r="G3385" t="s">
        <v>81</v>
      </c>
      <c r="H3385" t="s">
        <v>95</v>
      </c>
      <c r="I3385" t="s">
        <v>83</v>
      </c>
      <c r="J3385" t="s">
        <v>379</v>
      </c>
      <c r="K3385" t="s">
        <v>380</v>
      </c>
      <c r="L3385">
        <v>24849.27</v>
      </c>
      <c r="M3385">
        <v>3</v>
      </c>
      <c r="N3385">
        <v>0.15</v>
      </c>
      <c r="O3385">
        <v>3879.74</v>
      </c>
    </row>
    <row r="3386" spans="1:15" x14ac:dyDescent="0.3">
      <c r="A3386" t="s">
        <v>5386</v>
      </c>
      <c r="B3386" t="s">
        <v>1060</v>
      </c>
      <c r="C3386" t="s">
        <v>3541</v>
      </c>
      <c r="D3386" t="s">
        <v>61</v>
      </c>
      <c r="E3386" t="s">
        <v>2853</v>
      </c>
      <c r="F3386" t="s">
        <v>52</v>
      </c>
      <c r="G3386" t="s">
        <v>81</v>
      </c>
      <c r="H3386" t="s">
        <v>186</v>
      </c>
      <c r="I3386" t="s">
        <v>55</v>
      </c>
      <c r="J3386" t="s">
        <v>173</v>
      </c>
      <c r="K3386" t="s">
        <v>203</v>
      </c>
      <c r="L3386">
        <v>60566.31</v>
      </c>
      <c r="M3386">
        <v>7</v>
      </c>
      <c r="N3386">
        <v>0.05</v>
      </c>
      <c r="O3386">
        <v>9500.42</v>
      </c>
    </row>
    <row r="3387" spans="1:15" x14ac:dyDescent="0.3">
      <c r="A3387" t="s">
        <v>5387</v>
      </c>
      <c r="B3387" t="s">
        <v>714</v>
      </c>
      <c r="C3387" t="s">
        <v>1719</v>
      </c>
      <c r="D3387" t="s">
        <v>102</v>
      </c>
      <c r="E3387" t="s">
        <v>1095</v>
      </c>
      <c r="F3387" t="s">
        <v>52</v>
      </c>
      <c r="G3387" t="s">
        <v>81</v>
      </c>
      <c r="H3387" t="s">
        <v>95</v>
      </c>
      <c r="I3387" t="s">
        <v>118</v>
      </c>
      <c r="J3387" t="s">
        <v>191</v>
      </c>
      <c r="K3387" t="s">
        <v>829</v>
      </c>
      <c r="L3387">
        <v>29275.96</v>
      </c>
      <c r="M3387">
        <v>2</v>
      </c>
      <c r="N3387">
        <v>0.2</v>
      </c>
      <c r="O3387">
        <v>9019.8700000000008</v>
      </c>
    </row>
    <row r="3388" spans="1:15" x14ac:dyDescent="0.3">
      <c r="A3388" t="s">
        <v>5388</v>
      </c>
      <c r="B3388" t="s">
        <v>1600</v>
      </c>
      <c r="C3388" t="s">
        <v>3291</v>
      </c>
      <c r="D3388" t="s">
        <v>61</v>
      </c>
      <c r="E3388" t="s">
        <v>2137</v>
      </c>
      <c r="F3388" t="s">
        <v>80</v>
      </c>
      <c r="G3388" t="s">
        <v>53</v>
      </c>
      <c r="H3388" t="s">
        <v>90</v>
      </c>
      <c r="I3388" t="s">
        <v>83</v>
      </c>
      <c r="J3388" t="s">
        <v>379</v>
      </c>
      <c r="K3388" t="s">
        <v>716</v>
      </c>
      <c r="L3388">
        <v>48968.88</v>
      </c>
      <c r="M3388">
        <v>6</v>
      </c>
      <c r="N3388">
        <v>0.05</v>
      </c>
      <c r="O3388">
        <v>15045.27</v>
      </c>
    </row>
    <row r="3389" spans="1:15" x14ac:dyDescent="0.3">
      <c r="A3389" t="s">
        <v>5389</v>
      </c>
      <c r="B3389" t="s">
        <v>1819</v>
      </c>
      <c r="C3389" t="s">
        <v>1158</v>
      </c>
      <c r="D3389" t="s">
        <v>102</v>
      </c>
      <c r="E3389" t="s">
        <v>1612</v>
      </c>
      <c r="F3389" t="s">
        <v>80</v>
      </c>
      <c r="G3389" t="s">
        <v>179</v>
      </c>
      <c r="H3389" t="s">
        <v>236</v>
      </c>
      <c r="I3389" t="s">
        <v>118</v>
      </c>
      <c r="J3389" t="s">
        <v>230</v>
      </c>
      <c r="K3389" t="s">
        <v>351</v>
      </c>
      <c r="L3389">
        <v>15090.1</v>
      </c>
      <c r="M3389">
        <v>10</v>
      </c>
      <c r="N3389">
        <v>0.2</v>
      </c>
      <c r="O3389">
        <v>4403.91</v>
      </c>
    </row>
    <row r="3390" spans="1:15" x14ac:dyDescent="0.3">
      <c r="A3390" t="s">
        <v>5390</v>
      </c>
      <c r="B3390" t="s">
        <v>1546</v>
      </c>
      <c r="C3390" t="s">
        <v>2723</v>
      </c>
      <c r="D3390" t="s">
        <v>78</v>
      </c>
      <c r="E3390" t="s">
        <v>2752</v>
      </c>
      <c r="F3390" t="s">
        <v>80</v>
      </c>
      <c r="G3390" t="s">
        <v>72</v>
      </c>
      <c r="H3390" t="s">
        <v>346</v>
      </c>
      <c r="I3390" t="s">
        <v>83</v>
      </c>
      <c r="J3390" t="s">
        <v>156</v>
      </c>
      <c r="K3390" t="s">
        <v>285</v>
      </c>
      <c r="L3390">
        <v>69236.72</v>
      </c>
      <c r="M3390">
        <v>7</v>
      </c>
      <c r="N3390">
        <v>0.25</v>
      </c>
      <c r="O3390">
        <v>14077.04</v>
      </c>
    </row>
    <row r="3391" spans="1:15" x14ac:dyDescent="0.3">
      <c r="A3391" t="s">
        <v>5391</v>
      </c>
      <c r="B3391" t="s">
        <v>485</v>
      </c>
      <c r="C3391" t="s">
        <v>2279</v>
      </c>
      <c r="D3391" t="s">
        <v>102</v>
      </c>
      <c r="E3391" t="s">
        <v>2662</v>
      </c>
      <c r="F3391" t="s">
        <v>52</v>
      </c>
      <c r="G3391" t="s">
        <v>72</v>
      </c>
      <c r="H3391" t="s">
        <v>73</v>
      </c>
      <c r="I3391" t="s">
        <v>96</v>
      </c>
      <c r="J3391" t="s">
        <v>97</v>
      </c>
      <c r="K3391" t="s">
        <v>98</v>
      </c>
      <c r="L3391">
        <v>10533.37</v>
      </c>
      <c r="M3391">
        <v>1</v>
      </c>
      <c r="N3391">
        <v>0.05</v>
      </c>
      <c r="O3391">
        <v>2534.15</v>
      </c>
    </row>
    <row r="3392" spans="1:15" x14ac:dyDescent="0.3">
      <c r="A3392" t="s">
        <v>5392</v>
      </c>
      <c r="B3392" t="s">
        <v>1352</v>
      </c>
      <c r="C3392" t="s">
        <v>1363</v>
      </c>
      <c r="D3392" t="s">
        <v>50</v>
      </c>
      <c r="E3392" t="s">
        <v>1267</v>
      </c>
      <c r="F3392" t="s">
        <v>52</v>
      </c>
      <c r="G3392" t="s">
        <v>63</v>
      </c>
      <c r="H3392" t="s">
        <v>202</v>
      </c>
      <c r="I3392" t="s">
        <v>118</v>
      </c>
      <c r="J3392" t="s">
        <v>303</v>
      </c>
      <c r="K3392" t="s">
        <v>421</v>
      </c>
      <c r="L3392">
        <v>2969.11</v>
      </c>
      <c r="M3392">
        <v>1</v>
      </c>
      <c r="N3392">
        <v>0.2</v>
      </c>
      <c r="O3392">
        <v>486.49</v>
      </c>
    </row>
    <row r="3393" spans="1:15" x14ac:dyDescent="0.3">
      <c r="A3393" t="s">
        <v>5393</v>
      </c>
      <c r="B3393" t="s">
        <v>1764</v>
      </c>
      <c r="C3393" t="s">
        <v>2249</v>
      </c>
      <c r="D3393" t="s">
        <v>50</v>
      </c>
      <c r="E3393" t="s">
        <v>703</v>
      </c>
      <c r="F3393" t="s">
        <v>71</v>
      </c>
      <c r="G3393" t="s">
        <v>179</v>
      </c>
      <c r="H3393" t="s">
        <v>180</v>
      </c>
      <c r="I3393" t="s">
        <v>55</v>
      </c>
      <c r="J3393" t="s">
        <v>173</v>
      </c>
      <c r="K3393" t="s">
        <v>735</v>
      </c>
      <c r="L3393">
        <v>23391.54</v>
      </c>
      <c r="M3393">
        <v>3</v>
      </c>
      <c r="N3393">
        <v>0.1</v>
      </c>
      <c r="O3393">
        <v>4298.8900000000003</v>
      </c>
    </row>
    <row r="3394" spans="1:15" x14ac:dyDescent="0.3">
      <c r="A3394" t="s">
        <v>5394</v>
      </c>
      <c r="B3394" t="s">
        <v>1996</v>
      </c>
      <c r="C3394" t="s">
        <v>2603</v>
      </c>
      <c r="D3394" t="s">
        <v>102</v>
      </c>
      <c r="E3394" t="s">
        <v>324</v>
      </c>
      <c r="F3394" t="s">
        <v>71</v>
      </c>
      <c r="G3394" t="s">
        <v>81</v>
      </c>
      <c r="H3394" t="s">
        <v>82</v>
      </c>
      <c r="I3394" t="s">
        <v>83</v>
      </c>
      <c r="J3394" t="s">
        <v>379</v>
      </c>
      <c r="K3394" t="s">
        <v>716</v>
      </c>
      <c r="L3394">
        <v>123187.23</v>
      </c>
      <c r="M3394">
        <v>9</v>
      </c>
      <c r="N3394">
        <v>0.2</v>
      </c>
      <c r="O3394">
        <v>15517.69</v>
      </c>
    </row>
    <row r="3395" spans="1:15" x14ac:dyDescent="0.3">
      <c r="A3395" t="s">
        <v>5395</v>
      </c>
      <c r="B3395" t="s">
        <v>3315</v>
      </c>
      <c r="C3395" t="s">
        <v>515</v>
      </c>
      <c r="D3395" t="s">
        <v>50</v>
      </c>
      <c r="E3395" t="s">
        <v>2085</v>
      </c>
      <c r="F3395" t="s">
        <v>52</v>
      </c>
      <c r="G3395" t="s">
        <v>81</v>
      </c>
      <c r="H3395" t="s">
        <v>82</v>
      </c>
      <c r="I3395" t="s">
        <v>118</v>
      </c>
      <c r="J3395" t="s">
        <v>119</v>
      </c>
      <c r="K3395" t="s">
        <v>120</v>
      </c>
      <c r="L3395">
        <v>17267.419999999998</v>
      </c>
      <c r="M3395">
        <v>2</v>
      </c>
      <c r="N3395">
        <v>0.15</v>
      </c>
      <c r="O3395">
        <v>4824.34</v>
      </c>
    </row>
    <row r="3396" spans="1:15" x14ac:dyDescent="0.3">
      <c r="A3396" t="s">
        <v>5396</v>
      </c>
      <c r="B3396" t="s">
        <v>4580</v>
      </c>
      <c r="C3396" t="s">
        <v>2704</v>
      </c>
      <c r="D3396" t="s">
        <v>78</v>
      </c>
      <c r="E3396" t="s">
        <v>185</v>
      </c>
      <c r="F3396" t="s">
        <v>80</v>
      </c>
      <c r="G3396" t="s">
        <v>53</v>
      </c>
      <c r="H3396" t="s">
        <v>110</v>
      </c>
      <c r="I3396" t="s">
        <v>118</v>
      </c>
      <c r="J3396" t="s">
        <v>230</v>
      </c>
      <c r="K3396" t="s">
        <v>231</v>
      </c>
      <c r="L3396">
        <v>78744</v>
      </c>
      <c r="M3396">
        <v>6</v>
      </c>
      <c r="N3396">
        <v>0.15</v>
      </c>
      <c r="O3396">
        <v>18402.759999999998</v>
      </c>
    </row>
    <row r="3397" spans="1:15" x14ac:dyDescent="0.3">
      <c r="A3397" t="s">
        <v>5397</v>
      </c>
      <c r="B3397" t="s">
        <v>439</v>
      </c>
      <c r="C3397" t="s">
        <v>2069</v>
      </c>
      <c r="D3397" t="s">
        <v>78</v>
      </c>
      <c r="E3397" t="s">
        <v>2450</v>
      </c>
      <c r="F3397" t="s">
        <v>80</v>
      </c>
      <c r="G3397" t="s">
        <v>81</v>
      </c>
      <c r="H3397" t="s">
        <v>82</v>
      </c>
      <c r="I3397" t="s">
        <v>55</v>
      </c>
      <c r="J3397" t="s">
        <v>141</v>
      </c>
      <c r="K3397" t="s">
        <v>241</v>
      </c>
      <c r="L3397">
        <v>16614.45</v>
      </c>
      <c r="M3397">
        <v>9</v>
      </c>
      <c r="N3397">
        <v>0.05</v>
      </c>
      <c r="O3397">
        <v>4813.33</v>
      </c>
    </row>
    <row r="3398" spans="1:15" x14ac:dyDescent="0.3">
      <c r="A3398" t="s">
        <v>5398</v>
      </c>
      <c r="B3398" t="s">
        <v>2113</v>
      </c>
      <c r="C3398" t="s">
        <v>623</v>
      </c>
      <c r="D3398" t="s">
        <v>61</v>
      </c>
      <c r="E3398" t="s">
        <v>2458</v>
      </c>
      <c r="F3398" t="s">
        <v>80</v>
      </c>
      <c r="G3398" t="s">
        <v>72</v>
      </c>
      <c r="H3398" t="s">
        <v>346</v>
      </c>
      <c r="I3398" t="s">
        <v>55</v>
      </c>
      <c r="J3398" t="s">
        <v>173</v>
      </c>
      <c r="K3398" t="s">
        <v>174</v>
      </c>
      <c r="L3398">
        <v>11508.72</v>
      </c>
      <c r="M3398">
        <v>6</v>
      </c>
      <c r="N3398">
        <v>0.25</v>
      </c>
      <c r="O3398">
        <v>3366.76</v>
      </c>
    </row>
    <row r="3399" spans="1:15" x14ac:dyDescent="0.3">
      <c r="A3399" t="s">
        <v>5399</v>
      </c>
      <c r="B3399" t="s">
        <v>300</v>
      </c>
      <c r="C3399" t="s">
        <v>4307</v>
      </c>
      <c r="D3399" t="s">
        <v>61</v>
      </c>
      <c r="E3399" t="s">
        <v>1292</v>
      </c>
      <c r="F3399" t="s">
        <v>71</v>
      </c>
      <c r="G3399" t="s">
        <v>81</v>
      </c>
      <c r="H3399" t="s">
        <v>95</v>
      </c>
      <c r="I3399" t="s">
        <v>96</v>
      </c>
      <c r="J3399" t="s">
        <v>166</v>
      </c>
      <c r="K3399" t="s">
        <v>167</v>
      </c>
      <c r="L3399">
        <v>40416.699999999997</v>
      </c>
      <c r="M3399">
        <v>5</v>
      </c>
      <c r="N3399">
        <v>0.15</v>
      </c>
      <c r="O3399">
        <v>11260.92</v>
      </c>
    </row>
    <row r="3400" spans="1:15" x14ac:dyDescent="0.3">
      <c r="A3400" t="s">
        <v>5400</v>
      </c>
      <c r="B3400" t="s">
        <v>3198</v>
      </c>
      <c r="C3400" t="s">
        <v>1541</v>
      </c>
      <c r="D3400" t="s">
        <v>50</v>
      </c>
      <c r="E3400" t="s">
        <v>711</v>
      </c>
      <c r="F3400" t="s">
        <v>71</v>
      </c>
      <c r="G3400" t="s">
        <v>63</v>
      </c>
      <c r="H3400" t="s">
        <v>172</v>
      </c>
      <c r="I3400" t="s">
        <v>55</v>
      </c>
      <c r="J3400" t="s">
        <v>173</v>
      </c>
      <c r="K3400" t="s">
        <v>203</v>
      </c>
      <c r="L3400">
        <v>10798.53</v>
      </c>
      <c r="M3400">
        <v>1</v>
      </c>
      <c r="N3400">
        <v>0.15</v>
      </c>
      <c r="O3400">
        <v>3098.18</v>
      </c>
    </row>
    <row r="3401" spans="1:15" x14ac:dyDescent="0.3">
      <c r="A3401" t="s">
        <v>5401</v>
      </c>
      <c r="B3401" t="s">
        <v>4393</v>
      </c>
      <c r="C3401" t="s">
        <v>93</v>
      </c>
      <c r="D3401" t="s">
        <v>78</v>
      </c>
      <c r="E3401" t="s">
        <v>1310</v>
      </c>
      <c r="F3401" t="s">
        <v>52</v>
      </c>
      <c r="G3401" t="s">
        <v>72</v>
      </c>
      <c r="H3401" t="s">
        <v>104</v>
      </c>
      <c r="I3401" t="s">
        <v>55</v>
      </c>
      <c r="J3401" t="s">
        <v>65</v>
      </c>
      <c r="K3401" t="s">
        <v>91</v>
      </c>
      <c r="L3401">
        <v>1712.28</v>
      </c>
      <c r="M3401">
        <v>4</v>
      </c>
      <c r="N3401">
        <v>0.2</v>
      </c>
      <c r="O3401">
        <v>384.67</v>
      </c>
    </row>
    <row r="3402" spans="1:15" x14ac:dyDescent="0.3">
      <c r="A3402" t="s">
        <v>5402</v>
      </c>
      <c r="B3402" t="s">
        <v>1063</v>
      </c>
      <c r="C3402" t="s">
        <v>3315</v>
      </c>
      <c r="D3402" t="s">
        <v>61</v>
      </c>
      <c r="E3402" t="s">
        <v>1667</v>
      </c>
      <c r="F3402" t="s">
        <v>80</v>
      </c>
      <c r="G3402" t="s">
        <v>53</v>
      </c>
      <c r="H3402" t="s">
        <v>246</v>
      </c>
      <c r="I3402" t="s">
        <v>96</v>
      </c>
      <c r="J3402" t="s">
        <v>97</v>
      </c>
      <c r="K3402" t="s">
        <v>181</v>
      </c>
      <c r="L3402">
        <v>65816.94</v>
      </c>
      <c r="M3402">
        <v>6</v>
      </c>
      <c r="N3402">
        <v>0.1</v>
      </c>
      <c r="O3402">
        <v>21638.9</v>
      </c>
    </row>
    <row r="3403" spans="1:15" x14ac:dyDescent="0.3">
      <c r="A3403" t="s">
        <v>5403</v>
      </c>
      <c r="B3403" t="s">
        <v>1781</v>
      </c>
      <c r="C3403" t="s">
        <v>3682</v>
      </c>
      <c r="D3403" t="s">
        <v>78</v>
      </c>
      <c r="E3403" t="s">
        <v>432</v>
      </c>
      <c r="F3403" t="s">
        <v>71</v>
      </c>
      <c r="G3403" t="s">
        <v>81</v>
      </c>
      <c r="H3403" t="s">
        <v>186</v>
      </c>
      <c r="I3403" t="s">
        <v>96</v>
      </c>
      <c r="J3403" t="s">
        <v>97</v>
      </c>
      <c r="K3403" t="s">
        <v>416</v>
      </c>
      <c r="L3403">
        <v>63776.959999999999</v>
      </c>
      <c r="M3403">
        <v>8</v>
      </c>
      <c r="N3403">
        <v>0.25</v>
      </c>
      <c r="O3403">
        <v>14339.58</v>
      </c>
    </row>
    <row r="3404" spans="1:15" x14ac:dyDescent="0.3">
      <c r="A3404" t="s">
        <v>5404</v>
      </c>
      <c r="B3404" t="s">
        <v>3375</v>
      </c>
      <c r="C3404" t="s">
        <v>3376</v>
      </c>
      <c r="D3404" t="s">
        <v>50</v>
      </c>
      <c r="E3404" t="s">
        <v>1746</v>
      </c>
      <c r="F3404" t="s">
        <v>52</v>
      </c>
      <c r="G3404" t="s">
        <v>81</v>
      </c>
      <c r="H3404" t="s">
        <v>284</v>
      </c>
      <c r="I3404" t="s">
        <v>118</v>
      </c>
      <c r="J3404" t="s">
        <v>230</v>
      </c>
      <c r="K3404" t="s">
        <v>351</v>
      </c>
      <c r="L3404">
        <v>67815.3</v>
      </c>
      <c r="M3404">
        <v>7</v>
      </c>
      <c r="N3404">
        <v>0.1</v>
      </c>
      <c r="O3404">
        <v>11466.57</v>
      </c>
    </row>
    <row r="3405" spans="1:15" x14ac:dyDescent="0.3">
      <c r="A3405" t="s">
        <v>5405</v>
      </c>
      <c r="B3405" t="s">
        <v>3016</v>
      </c>
      <c r="C3405" t="s">
        <v>3356</v>
      </c>
      <c r="D3405" t="s">
        <v>102</v>
      </c>
      <c r="E3405" t="s">
        <v>2530</v>
      </c>
      <c r="F3405" t="s">
        <v>71</v>
      </c>
      <c r="G3405" t="s">
        <v>53</v>
      </c>
      <c r="H3405" t="s">
        <v>90</v>
      </c>
      <c r="I3405" t="s">
        <v>118</v>
      </c>
      <c r="J3405" t="s">
        <v>230</v>
      </c>
      <c r="K3405" t="s">
        <v>351</v>
      </c>
      <c r="L3405">
        <v>4442.34</v>
      </c>
      <c r="M3405">
        <v>1</v>
      </c>
      <c r="N3405">
        <v>0</v>
      </c>
      <c r="O3405">
        <v>1011.26</v>
      </c>
    </row>
    <row r="3406" spans="1:15" x14ac:dyDescent="0.3">
      <c r="A3406" t="s">
        <v>5406</v>
      </c>
      <c r="B3406" t="s">
        <v>3637</v>
      </c>
      <c r="C3406" t="s">
        <v>3308</v>
      </c>
      <c r="D3406" t="s">
        <v>50</v>
      </c>
      <c r="E3406" t="s">
        <v>944</v>
      </c>
      <c r="F3406" t="s">
        <v>52</v>
      </c>
      <c r="G3406" t="s">
        <v>53</v>
      </c>
      <c r="H3406" t="s">
        <v>246</v>
      </c>
      <c r="I3406" t="s">
        <v>55</v>
      </c>
      <c r="J3406" t="s">
        <v>56</v>
      </c>
      <c r="K3406" t="s">
        <v>74</v>
      </c>
      <c r="L3406">
        <v>58809.9</v>
      </c>
      <c r="M3406">
        <v>6</v>
      </c>
      <c r="N3406">
        <v>0</v>
      </c>
      <c r="O3406">
        <v>15840.81</v>
      </c>
    </row>
    <row r="3407" spans="1:15" x14ac:dyDescent="0.3">
      <c r="A3407" t="s">
        <v>5407</v>
      </c>
      <c r="B3407" t="s">
        <v>756</v>
      </c>
      <c r="C3407" t="s">
        <v>1845</v>
      </c>
      <c r="D3407" t="s">
        <v>50</v>
      </c>
      <c r="E3407" t="s">
        <v>1612</v>
      </c>
      <c r="F3407" t="s">
        <v>80</v>
      </c>
      <c r="G3407" t="s">
        <v>63</v>
      </c>
      <c r="H3407" t="s">
        <v>64</v>
      </c>
      <c r="I3407" t="s">
        <v>118</v>
      </c>
      <c r="J3407" t="s">
        <v>230</v>
      </c>
      <c r="K3407" t="s">
        <v>231</v>
      </c>
      <c r="L3407">
        <v>13101.35</v>
      </c>
      <c r="M3407">
        <v>5</v>
      </c>
      <c r="N3407">
        <v>0.2</v>
      </c>
      <c r="O3407">
        <v>2818.12</v>
      </c>
    </row>
    <row r="3408" spans="1:15" x14ac:dyDescent="0.3">
      <c r="A3408" t="s">
        <v>5408</v>
      </c>
      <c r="B3408" t="s">
        <v>3714</v>
      </c>
      <c r="C3408" t="s">
        <v>1080</v>
      </c>
      <c r="D3408" t="s">
        <v>61</v>
      </c>
      <c r="E3408" t="s">
        <v>454</v>
      </c>
      <c r="F3408" t="s">
        <v>71</v>
      </c>
      <c r="G3408" t="s">
        <v>81</v>
      </c>
      <c r="H3408" t="s">
        <v>186</v>
      </c>
      <c r="I3408" t="s">
        <v>96</v>
      </c>
      <c r="J3408" t="s">
        <v>111</v>
      </c>
      <c r="K3408" t="s">
        <v>328</v>
      </c>
      <c r="L3408">
        <v>2573.73</v>
      </c>
      <c r="M3408">
        <v>9</v>
      </c>
      <c r="N3408">
        <v>0</v>
      </c>
      <c r="O3408">
        <v>570.19000000000005</v>
      </c>
    </row>
    <row r="3409" spans="1:15" x14ac:dyDescent="0.3">
      <c r="A3409" t="s">
        <v>5409</v>
      </c>
      <c r="B3409" t="s">
        <v>293</v>
      </c>
      <c r="C3409" t="s">
        <v>1401</v>
      </c>
      <c r="D3409" t="s">
        <v>102</v>
      </c>
      <c r="E3409" t="s">
        <v>672</v>
      </c>
      <c r="F3409" t="s">
        <v>71</v>
      </c>
      <c r="G3409" t="s">
        <v>81</v>
      </c>
      <c r="H3409" t="s">
        <v>95</v>
      </c>
      <c r="I3409" t="s">
        <v>55</v>
      </c>
      <c r="J3409" t="s">
        <v>141</v>
      </c>
      <c r="K3409" t="s">
        <v>241</v>
      </c>
      <c r="L3409">
        <v>20068.919999999998</v>
      </c>
      <c r="M3409">
        <v>3</v>
      </c>
      <c r="N3409">
        <v>0.1</v>
      </c>
      <c r="O3409">
        <v>6216.27</v>
      </c>
    </row>
    <row r="3410" spans="1:15" x14ac:dyDescent="0.3">
      <c r="A3410" t="s">
        <v>5410</v>
      </c>
      <c r="B3410" t="s">
        <v>1689</v>
      </c>
      <c r="C3410" t="s">
        <v>1896</v>
      </c>
      <c r="D3410" t="s">
        <v>78</v>
      </c>
      <c r="E3410" t="s">
        <v>1820</v>
      </c>
      <c r="F3410" t="s">
        <v>80</v>
      </c>
      <c r="G3410" t="s">
        <v>53</v>
      </c>
      <c r="H3410" t="s">
        <v>90</v>
      </c>
      <c r="I3410" t="s">
        <v>96</v>
      </c>
      <c r="J3410" t="s">
        <v>166</v>
      </c>
      <c r="K3410" t="s">
        <v>762</v>
      </c>
      <c r="L3410">
        <v>72824.039999999994</v>
      </c>
      <c r="M3410">
        <v>9</v>
      </c>
      <c r="N3410">
        <v>0.05</v>
      </c>
      <c r="O3410">
        <v>15301.01</v>
      </c>
    </row>
    <row r="3411" spans="1:15" x14ac:dyDescent="0.3">
      <c r="A3411" t="s">
        <v>5411</v>
      </c>
      <c r="B3411" t="s">
        <v>572</v>
      </c>
      <c r="C3411" t="s">
        <v>1896</v>
      </c>
      <c r="D3411" t="s">
        <v>102</v>
      </c>
      <c r="E3411" t="s">
        <v>1310</v>
      </c>
      <c r="F3411" t="s">
        <v>80</v>
      </c>
      <c r="G3411" t="s">
        <v>63</v>
      </c>
      <c r="H3411" t="s">
        <v>202</v>
      </c>
      <c r="I3411" t="s">
        <v>96</v>
      </c>
      <c r="J3411" t="s">
        <v>97</v>
      </c>
      <c r="K3411" t="s">
        <v>416</v>
      </c>
      <c r="L3411">
        <v>47687.28</v>
      </c>
      <c r="M3411">
        <v>6</v>
      </c>
      <c r="N3411">
        <v>0</v>
      </c>
      <c r="O3411">
        <v>12641.1</v>
      </c>
    </row>
    <row r="3412" spans="1:15" x14ac:dyDescent="0.3">
      <c r="A3412" t="s">
        <v>5412</v>
      </c>
      <c r="B3412" t="s">
        <v>1696</v>
      </c>
      <c r="C3412" t="s">
        <v>1255</v>
      </c>
      <c r="D3412" t="s">
        <v>102</v>
      </c>
      <c r="E3412" t="s">
        <v>668</v>
      </c>
      <c r="F3412" t="s">
        <v>80</v>
      </c>
      <c r="G3412" t="s">
        <v>81</v>
      </c>
      <c r="H3412" t="s">
        <v>186</v>
      </c>
      <c r="I3412" t="s">
        <v>55</v>
      </c>
      <c r="J3412" t="s">
        <v>173</v>
      </c>
      <c r="K3412" t="s">
        <v>780</v>
      </c>
      <c r="L3412">
        <v>40064.480000000003</v>
      </c>
      <c r="M3412">
        <v>4</v>
      </c>
      <c r="N3412">
        <v>0.05</v>
      </c>
      <c r="O3412">
        <v>5777.43</v>
      </c>
    </row>
    <row r="3413" spans="1:15" x14ac:dyDescent="0.3">
      <c r="A3413" t="s">
        <v>5413</v>
      </c>
      <c r="B3413" t="s">
        <v>1755</v>
      </c>
      <c r="C3413" t="s">
        <v>452</v>
      </c>
      <c r="D3413" t="s">
        <v>78</v>
      </c>
      <c r="E3413" t="s">
        <v>637</v>
      </c>
      <c r="F3413" t="s">
        <v>52</v>
      </c>
      <c r="G3413" t="s">
        <v>53</v>
      </c>
      <c r="H3413" t="s">
        <v>90</v>
      </c>
      <c r="I3413" t="s">
        <v>118</v>
      </c>
      <c r="J3413" t="s">
        <v>230</v>
      </c>
      <c r="K3413" t="s">
        <v>231</v>
      </c>
      <c r="L3413">
        <v>51737.52</v>
      </c>
      <c r="M3413">
        <v>8</v>
      </c>
      <c r="N3413">
        <v>0.1</v>
      </c>
      <c r="O3413">
        <v>14267.96</v>
      </c>
    </row>
    <row r="3414" spans="1:15" x14ac:dyDescent="0.3">
      <c r="A3414" t="s">
        <v>5414</v>
      </c>
      <c r="B3414" t="s">
        <v>2983</v>
      </c>
      <c r="C3414" t="s">
        <v>3473</v>
      </c>
      <c r="D3414" t="s">
        <v>61</v>
      </c>
      <c r="E3414" t="s">
        <v>540</v>
      </c>
      <c r="F3414" t="s">
        <v>52</v>
      </c>
      <c r="G3414" t="s">
        <v>53</v>
      </c>
      <c r="H3414" t="s">
        <v>54</v>
      </c>
      <c r="I3414" t="s">
        <v>96</v>
      </c>
      <c r="J3414" t="s">
        <v>135</v>
      </c>
      <c r="K3414" t="s">
        <v>275</v>
      </c>
      <c r="L3414">
        <v>7264.4</v>
      </c>
      <c r="M3414">
        <v>4</v>
      </c>
      <c r="N3414">
        <v>0.2</v>
      </c>
      <c r="O3414">
        <v>1314.97</v>
      </c>
    </row>
    <row r="3415" spans="1:15" x14ac:dyDescent="0.3">
      <c r="A3415" t="s">
        <v>5415</v>
      </c>
      <c r="B3415" t="s">
        <v>3663</v>
      </c>
      <c r="C3415" t="s">
        <v>1936</v>
      </c>
      <c r="D3415" t="s">
        <v>78</v>
      </c>
      <c r="E3415" t="s">
        <v>948</v>
      </c>
      <c r="F3415" t="s">
        <v>80</v>
      </c>
      <c r="G3415" t="s">
        <v>53</v>
      </c>
      <c r="H3415" t="s">
        <v>90</v>
      </c>
      <c r="I3415" t="s">
        <v>118</v>
      </c>
      <c r="J3415" t="s">
        <v>303</v>
      </c>
      <c r="K3415" t="s">
        <v>304</v>
      </c>
      <c r="L3415">
        <v>36604.26</v>
      </c>
      <c r="M3415">
        <v>3</v>
      </c>
      <c r="N3415">
        <v>0.25</v>
      </c>
      <c r="O3415">
        <v>7437.54</v>
      </c>
    </row>
    <row r="3416" spans="1:15" x14ac:dyDescent="0.3">
      <c r="A3416" t="s">
        <v>5416</v>
      </c>
      <c r="B3416" t="s">
        <v>2159</v>
      </c>
      <c r="C3416" t="s">
        <v>1576</v>
      </c>
      <c r="D3416" t="s">
        <v>78</v>
      </c>
      <c r="E3416" t="s">
        <v>1570</v>
      </c>
      <c r="F3416" t="s">
        <v>52</v>
      </c>
      <c r="G3416" t="s">
        <v>81</v>
      </c>
      <c r="H3416" t="s">
        <v>186</v>
      </c>
      <c r="I3416" t="s">
        <v>83</v>
      </c>
      <c r="J3416" t="s">
        <v>379</v>
      </c>
      <c r="K3416" t="s">
        <v>562</v>
      </c>
      <c r="L3416">
        <v>20510.2</v>
      </c>
      <c r="M3416">
        <v>4</v>
      </c>
      <c r="N3416">
        <v>0.1</v>
      </c>
      <c r="O3416">
        <v>4628.97</v>
      </c>
    </row>
    <row r="3417" spans="1:15" x14ac:dyDescent="0.3">
      <c r="A3417" t="s">
        <v>5417</v>
      </c>
      <c r="B3417" t="s">
        <v>3006</v>
      </c>
      <c r="C3417" t="s">
        <v>2588</v>
      </c>
      <c r="D3417" t="s">
        <v>102</v>
      </c>
      <c r="E3417" t="s">
        <v>1617</v>
      </c>
      <c r="F3417" t="s">
        <v>71</v>
      </c>
      <c r="G3417" t="s">
        <v>81</v>
      </c>
      <c r="H3417" t="s">
        <v>284</v>
      </c>
      <c r="I3417" t="s">
        <v>83</v>
      </c>
      <c r="J3417" t="s">
        <v>449</v>
      </c>
      <c r="K3417" t="s">
        <v>450</v>
      </c>
      <c r="L3417">
        <v>47912.2</v>
      </c>
      <c r="M3417">
        <v>5</v>
      </c>
      <c r="N3417">
        <v>0</v>
      </c>
      <c r="O3417">
        <v>17611.189999999999</v>
      </c>
    </row>
    <row r="3418" spans="1:15" x14ac:dyDescent="0.3">
      <c r="A3418" t="s">
        <v>5418</v>
      </c>
      <c r="B3418" t="s">
        <v>773</v>
      </c>
      <c r="C3418" t="s">
        <v>2252</v>
      </c>
      <c r="D3418" t="s">
        <v>102</v>
      </c>
      <c r="E3418" t="s">
        <v>1501</v>
      </c>
      <c r="F3418" t="s">
        <v>71</v>
      </c>
      <c r="G3418" t="s">
        <v>53</v>
      </c>
      <c r="H3418" t="s">
        <v>90</v>
      </c>
      <c r="I3418" t="s">
        <v>118</v>
      </c>
      <c r="J3418" t="s">
        <v>303</v>
      </c>
      <c r="K3418" t="s">
        <v>304</v>
      </c>
      <c r="L3418">
        <v>51299.55</v>
      </c>
      <c r="M3418">
        <v>5</v>
      </c>
      <c r="N3418">
        <v>0</v>
      </c>
      <c r="O3418">
        <v>18192.64</v>
      </c>
    </row>
    <row r="3419" spans="1:15" x14ac:dyDescent="0.3">
      <c r="A3419" t="s">
        <v>5419</v>
      </c>
      <c r="B3419" t="s">
        <v>292</v>
      </c>
      <c r="C3419" t="s">
        <v>936</v>
      </c>
      <c r="D3419" t="s">
        <v>61</v>
      </c>
      <c r="E3419" t="s">
        <v>1229</v>
      </c>
      <c r="F3419" t="s">
        <v>71</v>
      </c>
      <c r="G3419" t="s">
        <v>81</v>
      </c>
      <c r="H3419" t="s">
        <v>186</v>
      </c>
      <c r="I3419" t="s">
        <v>83</v>
      </c>
      <c r="J3419" t="s">
        <v>379</v>
      </c>
      <c r="K3419" t="s">
        <v>716</v>
      </c>
      <c r="L3419">
        <v>15286.38</v>
      </c>
      <c r="M3419">
        <v>3</v>
      </c>
      <c r="N3419">
        <v>0</v>
      </c>
      <c r="O3419">
        <v>4738.83</v>
      </c>
    </row>
    <row r="3420" spans="1:15" x14ac:dyDescent="0.3">
      <c r="A3420" t="s">
        <v>5420</v>
      </c>
      <c r="B3420" t="s">
        <v>1167</v>
      </c>
      <c r="C3420" t="s">
        <v>5421</v>
      </c>
      <c r="D3420" t="s">
        <v>61</v>
      </c>
      <c r="E3420" t="s">
        <v>436</v>
      </c>
      <c r="F3420" t="s">
        <v>71</v>
      </c>
      <c r="G3420" t="s">
        <v>53</v>
      </c>
      <c r="H3420" t="s">
        <v>110</v>
      </c>
      <c r="I3420" t="s">
        <v>96</v>
      </c>
      <c r="J3420" t="s">
        <v>97</v>
      </c>
      <c r="K3420" t="s">
        <v>98</v>
      </c>
      <c r="L3420">
        <v>55036.4</v>
      </c>
      <c r="M3420">
        <v>5</v>
      </c>
      <c r="N3420">
        <v>0.25</v>
      </c>
      <c r="O3420">
        <v>13291.39</v>
      </c>
    </row>
    <row r="3421" spans="1:15" x14ac:dyDescent="0.3">
      <c r="A3421" t="s">
        <v>5422</v>
      </c>
      <c r="B3421" t="s">
        <v>2379</v>
      </c>
      <c r="C3421" t="s">
        <v>2979</v>
      </c>
      <c r="D3421" t="s">
        <v>102</v>
      </c>
      <c r="E3421" t="s">
        <v>597</v>
      </c>
      <c r="F3421" t="s">
        <v>80</v>
      </c>
      <c r="G3421" t="s">
        <v>53</v>
      </c>
      <c r="H3421" t="s">
        <v>90</v>
      </c>
      <c r="I3421" t="s">
        <v>118</v>
      </c>
      <c r="J3421" t="s">
        <v>119</v>
      </c>
      <c r="K3421" t="s">
        <v>120</v>
      </c>
      <c r="L3421">
        <v>11987.25</v>
      </c>
      <c r="M3421">
        <v>3</v>
      </c>
      <c r="N3421">
        <v>0.1</v>
      </c>
      <c r="O3421">
        <v>1813.55</v>
      </c>
    </row>
    <row r="3422" spans="1:15" x14ac:dyDescent="0.3">
      <c r="A3422" t="s">
        <v>5423</v>
      </c>
      <c r="B3422" t="s">
        <v>919</v>
      </c>
      <c r="C3422" t="s">
        <v>2379</v>
      </c>
      <c r="D3422" t="s">
        <v>61</v>
      </c>
      <c r="E3422" t="s">
        <v>155</v>
      </c>
      <c r="F3422" t="s">
        <v>52</v>
      </c>
      <c r="G3422" t="s">
        <v>81</v>
      </c>
      <c r="H3422" t="s">
        <v>284</v>
      </c>
      <c r="I3422" t="s">
        <v>55</v>
      </c>
      <c r="J3422" t="s">
        <v>173</v>
      </c>
      <c r="K3422" t="s">
        <v>780</v>
      </c>
      <c r="L3422">
        <v>59454.84</v>
      </c>
      <c r="M3422">
        <v>6</v>
      </c>
      <c r="N3422">
        <v>0.2</v>
      </c>
      <c r="O3422">
        <v>17417.84</v>
      </c>
    </row>
    <row r="3423" spans="1:15" x14ac:dyDescent="0.3">
      <c r="A3423" t="s">
        <v>5424</v>
      </c>
      <c r="B3423" t="s">
        <v>369</v>
      </c>
      <c r="C3423" t="s">
        <v>895</v>
      </c>
      <c r="D3423" t="s">
        <v>61</v>
      </c>
      <c r="E3423" t="s">
        <v>2105</v>
      </c>
      <c r="F3423" t="s">
        <v>52</v>
      </c>
      <c r="G3423" t="s">
        <v>179</v>
      </c>
      <c r="H3423" t="s">
        <v>236</v>
      </c>
      <c r="I3423" t="s">
        <v>55</v>
      </c>
      <c r="J3423" t="s">
        <v>141</v>
      </c>
      <c r="K3423" t="s">
        <v>978</v>
      </c>
      <c r="L3423">
        <v>107655.21</v>
      </c>
      <c r="M3423">
        <v>9</v>
      </c>
      <c r="N3423">
        <v>0.25</v>
      </c>
      <c r="O3423">
        <v>27745.46</v>
      </c>
    </row>
    <row r="3424" spans="1:15" x14ac:dyDescent="0.3">
      <c r="A3424" t="s">
        <v>5425</v>
      </c>
      <c r="B3424" t="s">
        <v>2210</v>
      </c>
      <c r="C3424" t="s">
        <v>1934</v>
      </c>
      <c r="D3424" t="s">
        <v>78</v>
      </c>
      <c r="E3424" t="s">
        <v>761</v>
      </c>
      <c r="F3424" t="s">
        <v>80</v>
      </c>
      <c r="G3424" t="s">
        <v>72</v>
      </c>
      <c r="H3424" t="s">
        <v>117</v>
      </c>
      <c r="I3424" t="s">
        <v>83</v>
      </c>
      <c r="J3424" t="s">
        <v>84</v>
      </c>
      <c r="K3424" t="s">
        <v>125</v>
      </c>
      <c r="L3424">
        <v>85446.8</v>
      </c>
      <c r="M3424">
        <v>10</v>
      </c>
      <c r="N3424">
        <v>0.15</v>
      </c>
      <c r="O3424">
        <v>23657.55</v>
      </c>
    </row>
    <row r="3425" spans="1:15" x14ac:dyDescent="0.3">
      <c r="A3425" t="s">
        <v>5426</v>
      </c>
      <c r="B3425" t="s">
        <v>3265</v>
      </c>
      <c r="C3425" t="s">
        <v>1742</v>
      </c>
      <c r="D3425" t="s">
        <v>50</v>
      </c>
      <c r="E3425" t="s">
        <v>746</v>
      </c>
      <c r="F3425" t="s">
        <v>80</v>
      </c>
      <c r="G3425" t="s">
        <v>72</v>
      </c>
      <c r="H3425" t="s">
        <v>346</v>
      </c>
      <c r="I3425" t="s">
        <v>83</v>
      </c>
      <c r="J3425" t="s">
        <v>156</v>
      </c>
      <c r="K3425" t="s">
        <v>208</v>
      </c>
      <c r="L3425">
        <v>7020.57</v>
      </c>
      <c r="M3425">
        <v>1</v>
      </c>
      <c r="N3425">
        <v>0.25</v>
      </c>
      <c r="O3425">
        <v>830.03</v>
      </c>
    </row>
    <row r="3426" spans="1:15" x14ac:dyDescent="0.3">
      <c r="A3426" t="s">
        <v>5427</v>
      </c>
      <c r="B3426" t="s">
        <v>1450</v>
      </c>
      <c r="C3426" t="s">
        <v>211</v>
      </c>
      <c r="D3426" t="s">
        <v>102</v>
      </c>
      <c r="E3426" t="s">
        <v>420</v>
      </c>
      <c r="F3426" t="s">
        <v>80</v>
      </c>
      <c r="G3426" t="s">
        <v>72</v>
      </c>
      <c r="H3426" t="s">
        <v>117</v>
      </c>
      <c r="I3426" t="s">
        <v>118</v>
      </c>
      <c r="J3426" t="s">
        <v>230</v>
      </c>
      <c r="K3426" t="s">
        <v>351</v>
      </c>
      <c r="L3426">
        <v>3528.9</v>
      </c>
      <c r="M3426">
        <v>6</v>
      </c>
      <c r="N3426">
        <v>0.15</v>
      </c>
      <c r="O3426">
        <v>594.44000000000005</v>
      </c>
    </row>
    <row r="3427" spans="1:15" x14ac:dyDescent="0.3">
      <c r="A3427" t="s">
        <v>5428</v>
      </c>
      <c r="B3427" t="s">
        <v>2283</v>
      </c>
      <c r="C3427" t="s">
        <v>1164</v>
      </c>
      <c r="D3427" t="s">
        <v>102</v>
      </c>
      <c r="E3427" t="s">
        <v>3213</v>
      </c>
      <c r="F3427" t="s">
        <v>71</v>
      </c>
      <c r="G3427" t="s">
        <v>179</v>
      </c>
      <c r="H3427" t="s">
        <v>180</v>
      </c>
      <c r="I3427" t="s">
        <v>96</v>
      </c>
      <c r="J3427" t="s">
        <v>97</v>
      </c>
      <c r="K3427" t="s">
        <v>416</v>
      </c>
      <c r="L3427">
        <v>91274.75</v>
      </c>
      <c r="M3427">
        <v>7</v>
      </c>
      <c r="N3427">
        <v>0.15</v>
      </c>
      <c r="O3427">
        <v>14249.26</v>
      </c>
    </row>
    <row r="3428" spans="1:15" x14ac:dyDescent="0.3">
      <c r="A3428" t="s">
        <v>5429</v>
      </c>
      <c r="B3428" t="s">
        <v>3786</v>
      </c>
      <c r="C3428" t="s">
        <v>5430</v>
      </c>
      <c r="D3428" t="s">
        <v>61</v>
      </c>
      <c r="E3428" t="s">
        <v>1753</v>
      </c>
      <c r="F3428" t="s">
        <v>52</v>
      </c>
      <c r="G3428" t="s">
        <v>72</v>
      </c>
      <c r="H3428" t="s">
        <v>104</v>
      </c>
      <c r="I3428" t="s">
        <v>55</v>
      </c>
      <c r="J3428" t="s">
        <v>141</v>
      </c>
      <c r="K3428" t="s">
        <v>142</v>
      </c>
      <c r="L3428">
        <v>1106.6300000000001</v>
      </c>
      <c r="M3428">
        <v>1</v>
      </c>
      <c r="N3428">
        <v>0.05</v>
      </c>
      <c r="O3428">
        <v>239.12</v>
      </c>
    </row>
    <row r="3429" spans="1:15" x14ac:dyDescent="0.3">
      <c r="A3429" t="s">
        <v>5431</v>
      </c>
      <c r="B3429" t="s">
        <v>1436</v>
      </c>
      <c r="C3429" t="s">
        <v>1346</v>
      </c>
      <c r="D3429" t="s">
        <v>50</v>
      </c>
      <c r="E3429" t="s">
        <v>614</v>
      </c>
      <c r="F3429" t="s">
        <v>71</v>
      </c>
      <c r="G3429" t="s">
        <v>81</v>
      </c>
      <c r="H3429" t="s">
        <v>284</v>
      </c>
      <c r="I3429" t="s">
        <v>96</v>
      </c>
      <c r="J3429" t="s">
        <v>135</v>
      </c>
      <c r="K3429" t="s">
        <v>275</v>
      </c>
      <c r="L3429">
        <v>13623</v>
      </c>
      <c r="M3429">
        <v>10</v>
      </c>
      <c r="N3429">
        <v>0.25</v>
      </c>
      <c r="O3429">
        <v>2051.19</v>
      </c>
    </row>
    <row r="3430" spans="1:15" x14ac:dyDescent="0.3">
      <c r="A3430" t="s">
        <v>5432</v>
      </c>
      <c r="B3430" t="s">
        <v>2852</v>
      </c>
      <c r="C3430" t="s">
        <v>995</v>
      </c>
      <c r="D3430" t="s">
        <v>78</v>
      </c>
      <c r="E3430" t="s">
        <v>2853</v>
      </c>
      <c r="F3430" t="s">
        <v>52</v>
      </c>
      <c r="G3430" t="s">
        <v>179</v>
      </c>
      <c r="H3430" t="s">
        <v>236</v>
      </c>
      <c r="I3430" t="s">
        <v>55</v>
      </c>
      <c r="J3430" t="s">
        <v>65</v>
      </c>
      <c r="K3430" t="s">
        <v>91</v>
      </c>
      <c r="L3430">
        <v>10136.719999999999</v>
      </c>
      <c r="M3430">
        <v>4</v>
      </c>
      <c r="N3430">
        <v>0.15</v>
      </c>
      <c r="O3430">
        <v>1983.18</v>
      </c>
    </row>
    <row r="3431" spans="1:15" x14ac:dyDescent="0.3">
      <c r="A3431" t="s">
        <v>5433</v>
      </c>
      <c r="B3431" t="s">
        <v>1117</v>
      </c>
      <c r="C3431" t="s">
        <v>2806</v>
      </c>
      <c r="D3431" t="s">
        <v>50</v>
      </c>
      <c r="E3431" t="s">
        <v>676</v>
      </c>
      <c r="F3431" t="s">
        <v>71</v>
      </c>
      <c r="G3431" t="s">
        <v>72</v>
      </c>
      <c r="H3431" t="s">
        <v>104</v>
      </c>
      <c r="I3431" t="s">
        <v>83</v>
      </c>
      <c r="J3431" t="s">
        <v>84</v>
      </c>
      <c r="K3431" t="s">
        <v>125</v>
      </c>
      <c r="L3431">
        <v>13353.63</v>
      </c>
      <c r="M3431">
        <v>3</v>
      </c>
      <c r="N3431">
        <v>0</v>
      </c>
      <c r="O3431">
        <v>4845.1499999999996</v>
      </c>
    </row>
    <row r="3432" spans="1:15" x14ac:dyDescent="0.3">
      <c r="A3432" t="s">
        <v>5434</v>
      </c>
      <c r="B3432" t="s">
        <v>2683</v>
      </c>
      <c r="C3432" t="s">
        <v>2132</v>
      </c>
      <c r="D3432" t="s">
        <v>50</v>
      </c>
      <c r="E3432" t="s">
        <v>1827</v>
      </c>
      <c r="F3432" t="s">
        <v>52</v>
      </c>
      <c r="G3432" t="s">
        <v>53</v>
      </c>
      <c r="H3432" t="s">
        <v>110</v>
      </c>
      <c r="I3432" t="s">
        <v>96</v>
      </c>
      <c r="J3432" t="s">
        <v>135</v>
      </c>
      <c r="K3432" t="s">
        <v>136</v>
      </c>
      <c r="L3432">
        <v>12355.23</v>
      </c>
      <c r="M3432">
        <v>3</v>
      </c>
      <c r="N3432">
        <v>0.05</v>
      </c>
      <c r="O3432">
        <v>3718.1</v>
      </c>
    </row>
    <row r="3433" spans="1:15" x14ac:dyDescent="0.3">
      <c r="A3433" t="s">
        <v>5435</v>
      </c>
      <c r="B3433" t="s">
        <v>4393</v>
      </c>
      <c r="C3433" t="s">
        <v>3239</v>
      </c>
      <c r="D3433" t="s">
        <v>102</v>
      </c>
      <c r="E3433" t="s">
        <v>844</v>
      </c>
      <c r="F3433" t="s">
        <v>80</v>
      </c>
      <c r="G3433" t="s">
        <v>53</v>
      </c>
      <c r="H3433" t="s">
        <v>90</v>
      </c>
      <c r="I3433" t="s">
        <v>83</v>
      </c>
      <c r="J3433" t="s">
        <v>156</v>
      </c>
      <c r="K3433" t="s">
        <v>208</v>
      </c>
      <c r="L3433">
        <v>87618.18</v>
      </c>
      <c r="M3433">
        <v>6</v>
      </c>
      <c r="N3433">
        <v>0</v>
      </c>
      <c r="O3433">
        <v>21111.21</v>
      </c>
    </row>
    <row r="3434" spans="1:15" x14ac:dyDescent="0.3">
      <c r="A3434" t="s">
        <v>5436</v>
      </c>
      <c r="B3434" t="s">
        <v>3403</v>
      </c>
      <c r="C3434" t="s">
        <v>1757</v>
      </c>
      <c r="D3434" t="s">
        <v>61</v>
      </c>
      <c r="E3434" t="s">
        <v>2434</v>
      </c>
      <c r="F3434" t="s">
        <v>80</v>
      </c>
      <c r="G3434" t="s">
        <v>179</v>
      </c>
      <c r="H3434" t="s">
        <v>236</v>
      </c>
      <c r="I3434" t="s">
        <v>96</v>
      </c>
      <c r="J3434" t="s">
        <v>166</v>
      </c>
      <c r="K3434" t="s">
        <v>337</v>
      </c>
      <c r="L3434">
        <v>5144.3500000000004</v>
      </c>
      <c r="M3434">
        <v>5</v>
      </c>
      <c r="N3434">
        <v>0.2</v>
      </c>
      <c r="O3434">
        <v>870.82</v>
      </c>
    </row>
    <row r="3435" spans="1:15" x14ac:dyDescent="0.3">
      <c r="A3435" t="s">
        <v>5437</v>
      </c>
      <c r="B3435" t="s">
        <v>344</v>
      </c>
      <c r="C3435" t="s">
        <v>1852</v>
      </c>
      <c r="D3435" t="s">
        <v>102</v>
      </c>
      <c r="E3435" t="s">
        <v>527</v>
      </c>
      <c r="F3435" t="s">
        <v>71</v>
      </c>
      <c r="G3435" t="s">
        <v>53</v>
      </c>
      <c r="H3435" t="s">
        <v>246</v>
      </c>
      <c r="I3435" t="s">
        <v>55</v>
      </c>
      <c r="J3435" t="s">
        <v>141</v>
      </c>
      <c r="K3435" t="s">
        <v>142</v>
      </c>
      <c r="L3435">
        <v>27003.96</v>
      </c>
      <c r="M3435">
        <v>9</v>
      </c>
      <c r="N3435">
        <v>0.25</v>
      </c>
      <c r="O3435">
        <v>5747.1</v>
      </c>
    </row>
    <row r="3436" spans="1:15" x14ac:dyDescent="0.3">
      <c r="A3436" t="s">
        <v>5438</v>
      </c>
      <c r="B3436" t="s">
        <v>2920</v>
      </c>
      <c r="C3436" t="s">
        <v>1938</v>
      </c>
      <c r="D3436" t="s">
        <v>102</v>
      </c>
      <c r="E3436" t="s">
        <v>2545</v>
      </c>
      <c r="F3436" t="s">
        <v>71</v>
      </c>
      <c r="G3436" t="s">
        <v>81</v>
      </c>
      <c r="H3436" t="s">
        <v>284</v>
      </c>
      <c r="I3436" t="s">
        <v>96</v>
      </c>
      <c r="J3436" t="s">
        <v>135</v>
      </c>
      <c r="K3436" t="s">
        <v>395</v>
      </c>
      <c r="L3436">
        <v>38768.76</v>
      </c>
      <c r="M3436">
        <v>6</v>
      </c>
      <c r="N3436">
        <v>0.25</v>
      </c>
      <c r="O3436">
        <v>10439.459999999999</v>
      </c>
    </row>
    <row r="3437" spans="1:15" x14ac:dyDescent="0.3">
      <c r="A3437" t="s">
        <v>5439</v>
      </c>
      <c r="B3437" t="s">
        <v>296</v>
      </c>
      <c r="C3437" t="s">
        <v>144</v>
      </c>
      <c r="D3437" t="s">
        <v>61</v>
      </c>
      <c r="E3437" t="s">
        <v>800</v>
      </c>
      <c r="F3437" t="s">
        <v>80</v>
      </c>
      <c r="G3437" t="s">
        <v>53</v>
      </c>
      <c r="H3437" t="s">
        <v>90</v>
      </c>
      <c r="I3437" t="s">
        <v>118</v>
      </c>
      <c r="J3437" t="s">
        <v>119</v>
      </c>
      <c r="K3437" t="s">
        <v>270</v>
      </c>
      <c r="L3437">
        <v>104011.04</v>
      </c>
      <c r="M3437">
        <v>8</v>
      </c>
      <c r="N3437">
        <v>0.05</v>
      </c>
      <c r="O3437">
        <v>26088.65</v>
      </c>
    </row>
    <row r="3438" spans="1:15" x14ac:dyDescent="0.3">
      <c r="A3438" t="s">
        <v>5440</v>
      </c>
      <c r="B3438" t="s">
        <v>1576</v>
      </c>
      <c r="C3438" t="s">
        <v>617</v>
      </c>
      <c r="D3438" t="s">
        <v>78</v>
      </c>
      <c r="E3438" t="s">
        <v>3535</v>
      </c>
      <c r="F3438" t="s">
        <v>52</v>
      </c>
      <c r="G3438" t="s">
        <v>81</v>
      </c>
      <c r="H3438" t="s">
        <v>95</v>
      </c>
      <c r="I3438" t="s">
        <v>96</v>
      </c>
      <c r="J3438" t="s">
        <v>135</v>
      </c>
      <c r="K3438" t="s">
        <v>136</v>
      </c>
      <c r="L3438">
        <v>7959.48</v>
      </c>
      <c r="M3438">
        <v>3</v>
      </c>
      <c r="N3438">
        <v>0.05</v>
      </c>
      <c r="O3438">
        <v>1236.04</v>
      </c>
    </row>
    <row r="3439" spans="1:15" x14ac:dyDescent="0.3">
      <c r="A3439" t="s">
        <v>5441</v>
      </c>
      <c r="B3439" t="s">
        <v>728</v>
      </c>
      <c r="C3439" t="s">
        <v>1101</v>
      </c>
      <c r="D3439" t="s">
        <v>50</v>
      </c>
      <c r="E3439" t="s">
        <v>3535</v>
      </c>
      <c r="F3439" t="s">
        <v>71</v>
      </c>
      <c r="G3439" t="s">
        <v>53</v>
      </c>
      <c r="H3439" t="s">
        <v>110</v>
      </c>
      <c r="I3439" t="s">
        <v>83</v>
      </c>
      <c r="J3439" t="s">
        <v>84</v>
      </c>
      <c r="K3439" t="s">
        <v>85</v>
      </c>
      <c r="L3439">
        <v>16375.17</v>
      </c>
      <c r="M3439">
        <v>7</v>
      </c>
      <c r="N3439">
        <v>0.25</v>
      </c>
      <c r="O3439">
        <v>4828.3999999999996</v>
      </c>
    </row>
    <row r="3440" spans="1:15" x14ac:dyDescent="0.3">
      <c r="A3440" t="s">
        <v>5442</v>
      </c>
      <c r="B3440" t="s">
        <v>659</v>
      </c>
      <c r="C3440" t="s">
        <v>263</v>
      </c>
      <c r="D3440" t="s">
        <v>78</v>
      </c>
      <c r="E3440" t="s">
        <v>1782</v>
      </c>
      <c r="F3440" t="s">
        <v>71</v>
      </c>
      <c r="G3440" t="s">
        <v>72</v>
      </c>
      <c r="H3440" t="s">
        <v>117</v>
      </c>
      <c r="I3440" t="s">
        <v>83</v>
      </c>
      <c r="J3440" t="s">
        <v>84</v>
      </c>
      <c r="K3440" t="s">
        <v>257</v>
      </c>
      <c r="L3440">
        <v>8837.31</v>
      </c>
      <c r="M3440">
        <v>3</v>
      </c>
      <c r="N3440">
        <v>0.05</v>
      </c>
      <c r="O3440">
        <v>2830.02</v>
      </c>
    </row>
    <row r="3441" spans="1:15" x14ac:dyDescent="0.3">
      <c r="A3441" t="s">
        <v>5443</v>
      </c>
      <c r="B3441" t="s">
        <v>2803</v>
      </c>
      <c r="C3441" t="s">
        <v>916</v>
      </c>
      <c r="D3441" t="s">
        <v>102</v>
      </c>
      <c r="E3441" t="s">
        <v>1134</v>
      </c>
      <c r="F3441" t="s">
        <v>80</v>
      </c>
      <c r="G3441" t="s">
        <v>179</v>
      </c>
      <c r="H3441" t="s">
        <v>180</v>
      </c>
      <c r="I3441" t="s">
        <v>83</v>
      </c>
      <c r="J3441" t="s">
        <v>84</v>
      </c>
      <c r="K3441" t="s">
        <v>85</v>
      </c>
      <c r="L3441">
        <v>31708.75</v>
      </c>
      <c r="M3441">
        <v>5</v>
      </c>
      <c r="N3441">
        <v>0.05</v>
      </c>
      <c r="O3441">
        <v>6821.89</v>
      </c>
    </row>
    <row r="3442" spans="1:15" x14ac:dyDescent="0.3">
      <c r="A3442" t="s">
        <v>5444</v>
      </c>
      <c r="B3442" t="s">
        <v>2833</v>
      </c>
      <c r="C3442" t="s">
        <v>2164</v>
      </c>
      <c r="D3442" t="s">
        <v>61</v>
      </c>
      <c r="E3442" t="s">
        <v>820</v>
      </c>
      <c r="F3442" t="s">
        <v>71</v>
      </c>
      <c r="G3442" t="s">
        <v>81</v>
      </c>
      <c r="H3442" t="s">
        <v>95</v>
      </c>
      <c r="I3442" t="s">
        <v>83</v>
      </c>
      <c r="J3442" t="s">
        <v>84</v>
      </c>
      <c r="K3442" t="s">
        <v>125</v>
      </c>
      <c r="L3442">
        <v>43168.24</v>
      </c>
      <c r="M3442">
        <v>4</v>
      </c>
      <c r="N3442">
        <v>0.15</v>
      </c>
      <c r="O3442">
        <v>10012.93</v>
      </c>
    </row>
    <row r="3443" spans="1:15" x14ac:dyDescent="0.3">
      <c r="A3443" t="s">
        <v>5445</v>
      </c>
      <c r="B3443" t="s">
        <v>1337</v>
      </c>
      <c r="C3443" t="s">
        <v>2842</v>
      </c>
      <c r="D3443" t="s">
        <v>50</v>
      </c>
      <c r="E3443" t="s">
        <v>734</v>
      </c>
      <c r="F3443" t="s">
        <v>71</v>
      </c>
      <c r="G3443" t="s">
        <v>53</v>
      </c>
      <c r="H3443" t="s">
        <v>54</v>
      </c>
      <c r="I3443" t="s">
        <v>118</v>
      </c>
      <c r="J3443" t="s">
        <v>230</v>
      </c>
      <c r="K3443" t="s">
        <v>231</v>
      </c>
      <c r="L3443">
        <v>44390.8</v>
      </c>
      <c r="M3443">
        <v>8</v>
      </c>
      <c r="N3443">
        <v>0.1</v>
      </c>
      <c r="O3443">
        <v>15389.44</v>
      </c>
    </row>
    <row r="3444" spans="1:15" x14ac:dyDescent="0.3">
      <c r="A3444" t="s">
        <v>5446</v>
      </c>
      <c r="B3444" t="s">
        <v>887</v>
      </c>
      <c r="C3444" t="s">
        <v>3882</v>
      </c>
      <c r="D3444" t="s">
        <v>78</v>
      </c>
      <c r="E3444" t="s">
        <v>1036</v>
      </c>
      <c r="F3444" t="s">
        <v>52</v>
      </c>
      <c r="G3444" t="s">
        <v>53</v>
      </c>
      <c r="H3444" t="s">
        <v>110</v>
      </c>
      <c r="I3444" t="s">
        <v>55</v>
      </c>
      <c r="J3444" t="s">
        <v>173</v>
      </c>
      <c r="K3444" t="s">
        <v>735</v>
      </c>
      <c r="L3444">
        <v>8481.4699999999993</v>
      </c>
      <c r="M3444">
        <v>1</v>
      </c>
      <c r="N3444">
        <v>0</v>
      </c>
      <c r="O3444">
        <v>2210.37</v>
      </c>
    </row>
    <row r="3445" spans="1:15" x14ac:dyDescent="0.3">
      <c r="A3445" t="s">
        <v>5447</v>
      </c>
      <c r="B3445" t="s">
        <v>1853</v>
      </c>
      <c r="C3445" t="s">
        <v>650</v>
      </c>
      <c r="D3445" t="s">
        <v>78</v>
      </c>
      <c r="E3445" t="s">
        <v>2022</v>
      </c>
      <c r="F3445" t="s">
        <v>71</v>
      </c>
      <c r="G3445" t="s">
        <v>63</v>
      </c>
      <c r="H3445" t="s">
        <v>64</v>
      </c>
      <c r="I3445" t="s">
        <v>96</v>
      </c>
      <c r="J3445" t="s">
        <v>97</v>
      </c>
      <c r="K3445" t="s">
        <v>98</v>
      </c>
      <c r="L3445">
        <v>16500.2</v>
      </c>
      <c r="M3445">
        <v>10</v>
      </c>
      <c r="N3445">
        <v>0.2</v>
      </c>
      <c r="O3445">
        <v>4456.33</v>
      </c>
    </row>
    <row r="3446" spans="1:15" x14ac:dyDescent="0.3">
      <c r="A3446" t="s">
        <v>5448</v>
      </c>
      <c r="B3446" t="s">
        <v>2993</v>
      </c>
      <c r="C3446" t="s">
        <v>2803</v>
      </c>
      <c r="D3446" t="s">
        <v>102</v>
      </c>
      <c r="E3446" t="s">
        <v>1759</v>
      </c>
      <c r="F3446" t="s">
        <v>80</v>
      </c>
      <c r="G3446" t="s">
        <v>63</v>
      </c>
      <c r="H3446" t="s">
        <v>172</v>
      </c>
      <c r="I3446" t="s">
        <v>83</v>
      </c>
      <c r="J3446" t="s">
        <v>379</v>
      </c>
      <c r="K3446" t="s">
        <v>380</v>
      </c>
      <c r="L3446">
        <v>11244.94</v>
      </c>
      <c r="M3446">
        <v>1</v>
      </c>
      <c r="N3446">
        <v>0.1</v>
      </c>
      <c r="O3446">
        <v>1976.62</v>
      </c>
    </row>
    <row r="3447" spans="1:15" x14ac:dyDescent="0.3">
      <c r="A3447" t="s">
        <v>5449</v>
      </c>
      <c r="B3447" t="s">
        <v>1917</v>
      </c>
      <c r="C3447" t="s">
        <v>3110</v>
      </c>
      <c r="D3447" t="s">
        <v>78</v>
      </c>
      <c r="E3447" t="s">
        <v>1434</v>
      </c>
      <c r="F3447" t="s">
        <v>52</v>
      </c>
      <c r="G3447" t="s">
        <v>81</v>
      </c>
      <c r="H3447" t="s">
        <v>95</v>
      </c>
      <c r="I3447" t="s">
        <v>118</v>
      </c>
      <c r="J3447" t="s">
        <v>119</v>
      </c>
      <c r="K3447" t="s">
        <v>120</v>
      </c>
      <c r="L3447">
        <v>73405.8</v>
      </c>
      <c r="M3447">
        <v>5</v>
      </c>
      <c r="N3447">
        <v>0.05</v>
      </c>
      <c r="O3447">
        <v>20522.8</v>
      </c>
    </row>
    <row r="3448" spans="1:15" x14ac:dyDescent="0.3">
      <c r="A3448" t="s">
        <v>5450</v>
      </c>
      <c r="B3448" t="s">
        <v>2293</v>
      </c>
      <c r="C3448" t="s">
        <v>1024</v>
      </c>
      <c r="D3448" t="s">
        <v>102</v>
      </c>
      <c r="E3448" t="s">
        <v>1212</v>
      </c>
      <c r="F3448" t="s">
        <v>80</v>
      </c>
      <c r="G3448" t="s">
        <v>179</v>
      </c>
      <c r="H3448" t="s">
        <v>236</v>
      </c>
      <c r="I3448" t="s">
        <v>55</v>
      </c>
      <c r="J3448" t="s">
        <v>141</v>
      </c>
      <c r="K3448" t="s">
        <v>241</v>
      </c>
      <c r="L3448">
        <v>32709.67</v>
      </c>
      <c r="M3448">
        <v>7</v>
      </c>
      <c r="N3448">
        <v>0</v>
      </c>
      <c r="O3448">
        <v>11052.96</v>
      </c>
    </row>
    <row r="3449" spans="1:15" x14ac:dyDescent="0.3">
      <c r="A3449" t="s">
        <v>5451</v>
      </c>
      <c r="B3449" t="s">
        <v>1385</v>
      </c>
      <c r="C3449" t="s">
        <v>5120</v>
      </c>
      <c r="D3449" t="s">
        <v>78</v>
      </c>
      <c r="E3449" t="s">
        <v>3304</v>
      </c>
      <c r="F3449" t="s">
        <v>71</v>
      </c>
      <c r="G3449" t="s">
        <v>53</v>
      </c>
      <c r="H3449" t="s">
        <v>110</v>
      </c>
      <c r="I3449" t="s">
        <v>55</v>
      </c>
      <c r="J3449" t="s">
        <v>56</v>
      </c>
      <c r="K3449" t="s">
        <v>151</v>
      </c>
      <c r="L3449">
        <v>63925.599999999999</v>
      </c>
      <c r="M3449">
        <v>5</v>
      </c>
      <c r="N3449">
        <v>0.25</v>
      </c>
      <c r="O3449">
        <v>16481.759999999998</v>
      </c>
    </row>
    <row r="3450" spans="1:15" x14ac:dyDescent="0.3">
      <c r="A3450" t="s">
        <v>5452</v>
      </c>
      <c r="B3450" t="s">
        <v>2293</v>
      </c>
      <c r="C3450" t="s">
        <v>1957</v>
      </c>
      <c r="D3450" t="s">
        <v>50</v>
      </c>
      <c r="E3450" t="s">
        <v>2065</v>
      </c>
      <c r="F3450" t="s">
        <v>71</v>
      </c>
      <c r="G3450" t="s">
        <v>81</v>
      </c>
      <c r="H3450" t="s">
        <v>284</v>
      </c>
      <c r="I3450" t="s">
        <v>96</v>
      </c>
      <c r="J3450" t="s">
        <v>111</v>
      </c>
      <c r="K3450" t="s">
        <v>112</v>
      </c>
      <c r="L3450">
        <v>40099.589999999997</v>
      </c>
      <c r="M3450">
        <v>3</v>
      </c>
      <c r="N3450">
        <v>0.25</v>
      </c>
      <c r="O3450">
        <v>10026.209999999999</v>
      </c>
    </row>
    <row r="3451" spans="1:15" x14ac:dyDescent="0.3">
      <c r="A3451" t="s">
        <v>5453</v>
      </c>
      <c r="B3451" t="s">
        <v>1051</v>
      </c>
      <c r="C3451" t="s">
        <v>1341</v>
      </c>
      <c r="D3451" t="s">
        <v>50</v>
      </c>
      <c r="E3451" t="s">
        <v>1055</v>
      </c>
      <c r="F3451" t="s">
        <v>80</v>
      </c>
      <c r="G3451" t="s">
        <v>53</v>
      </c>
      <c r="H3451" t="s">
        <v>54</v>
      </c>
      <c r="I3451" t="s">
        <v>118</v>
      </c>
      <c r="J3451" t="s">
        <v>303</v>
      </c>
      <c r="K3451" t="s">
        <v>421</v>
      </c>
      <c r="L3451">
        <v>22524.22</v>
      </c>
      <c r="M3451">
        <v>2</v>
      </c>
      <c r="N3451">
        <v>0.05</v>
      </c>
      <c r="O3451">
        <v>7684.38</v>
      </c>
    </row>
    <row r="3452" spans="1:15" x14ac:dyDescent="0.3">
      <c r="A3452" t="s">
        <v>5454</v>
      </c>
      <c r="B3452" t="s">
        <v>2379</v>
      </c>
      <c r="C3452" t="s">
        <v>2979</v>
      </c>
      <c r="D3452" t="s">
        <v>102</v>
      </c>
      <c r="E3452" t="s">
        <v>324</v>
      </c>
      <c r="F3452" t="s">
        <v>71</v>
      </c>
      <c r="G3452" t="s">
        <v>72</v>
      </c>
      <c r="H3452" t="s">
        <v>346</v>
      </c>
      <c r="I3452" t="s">
        <v>96</v>
      </c>
      <c r="J3452" t="s">
        <v>111</v>
      </c>
      <c r="K3452" t="s">
        <v>112</v>
      </c>
      <c r="L3452">
        <v>78622.240000000005</v>
      </c>
      <c r="M3452">
        <v>8</v>
      </c>
      <c r="N3452">
        <v>0.25</v>
      </c>
      <c r="O3452">
        <v>17965.14</v>
      </c>
    </row>
    <row r="3453" spans="1:15" x14ac:dyDescent="0.3">
      <c r="A3453" t="s">
        <v>5455</v>
      </c>
      <c r="B3453" t="s">
        <v>3043</v>
      </c>
      <c r="C3453" t="s">
        <v>1717</v>
      </c>
      <c r="D3453" t="s">
        <v>102</v>
      </c>
      <c r="E3453" t="s">
        <v>1746</v>
      </c>
      <c r="F3453" t="s">
        <v>71</v>
      </c>
      <c r="G3453" t="s">
        <v>81</v>
      </c>
      <c r="H3453" t="s">
        <v>186</v>
      </c>
      <c r="I3453" t="s">
        <v>55</v>
      </c>
      <c r="J3453" t="s">
        <v>173</v>
      </c>
      <c r="K3453" t="s">
        <v>203</v>
      </c>
      <c r="L3453">
        <v>1815.22</v>
      </c>
      <c r="M3453">
        <v>1</v>
      </c>
      <c r="N3453">
        <v>0.1</v>
      </c>
      <c r="O3453">
        <v>245.24</v>
      </c>
    </row>
    <row r="3454" spans="1:15" x14ac:dyDescent="0.3">
      <c r="A3454" t="s">
        <v>5456</v>
      </c>
      <c r="B3454" t="s">
        <v>691</v>
      </c>
      <c r="C3454" t="s">
        <v>1988</v>
      </c>
      <c r="D3454" t="s">
        <v>50</v>
      </c>
      <c r="E3454" t="s">
        <v>1229</v>
      </c>
      <c r="F3454" t="s">
        <v>80</v>
      </c>
      <c r="G3454" t="s">
        <v>72</v>
      </c>
      <c r="H3454" t="s">
        <v>104</v>
      </c>
      <c r="I3454" t="s">
        <v>55</v>
      </c>
      <c r="J3454" t="s">
        <v>173</v>
      </c>
      <c r="K3454" t="s">
        <v>735</v>
      </c>
      <c r="L3454">
        <v>54017.9</v>
      </c>
      <c r="M3454">
        <v>5</v>
      </c>
      <c r="N3454">
        <v>0.25</v>
      </c>
      <c r="O3454">
        <v>16005.36</v>
      </c>
    </row>
    <row r="3455" spans="1:15" x14ac:dyDescent="0.3">
      <c r="A3455" t="s">
        <v>5457</v>
      </c>
      <c r="B3455" t="s">
        <v>1228</v>
      </c>
      <c r="C3455" t="s">
        <v>3456</v>
      </c>
      <c r="D3455" t="s">
        <v>50</v>
      </c>
      <c r="E3455" t="s">
        <v>171</v>
      </c>
      <c r="F3455" t="s">
        <v>71</v>
      </c>
      <c r="G3455" t="s">
        <v>53</v>
      </c>
      <c r="H3455" t="s">
        <v>110</v>
      </c>
      <c r="I3455" t="s">
        <v>55</v>
      </c>
      <c r="J3455" t="s">
        <v>141</v>
      </c>
      <c r="K3455" t="s">
        <v>241</v>
      </c>
      <c r="L3455">
        <v>44964.15</v>
      </c>
      <c r="M3455">
        <v>3</v>
      </c>
      <c r="N3455">
        <v>0.1</v>
      </c>
      <c r="O3455">
        <v>10436.219999999999</v>
      </c>
    </row>
    <row r="3456" spans="1:15" x14ac:dyDescent="0.3">
      <c r="A3456" t="s">
        <v>5458</v>
      </c>
      <c r="B3456" t="s">
        <v>3674</v>
      </c>
      <c r="C3456" t="s">
        <v>1719</v>
      </c>
      <c r="D3456" t="s">
        <v>102</v>
      </c>
      <c r="E3456" t="s">
        <v>2882</v>
      </c>
      <c r="F3456" t="s">
        <v>71</v>
      </c>
      <c r="G3456" t="s">
        <v>81</v>
      </c>
      <c r="H3456" t="s">
        <v>284</v>
      </c>
      <c r="I3456" t="s">
        <v>55</v>
      </c>
      <c r="J3456" t="s">
        <v>173</v>
      </c>
      <c r="K3456" t="s">
        <v>735</v>
      </c>
      <c r="L3456">
        <v>10134.43</v>
      </c>
      <c r="M3456">
        <v>1</v>
      </c>
      <c r="N3456">
        <v>0.1</v>
      </c>
      <c r="O3456">
        <v>2086.29</v>
      </c>
    </row>
    <row r="3457" spans="1:15" x14ac:dyDescent="0.3">
      <c r="A3457" t="s">
        <v>5459</v>
      </c>
      <c r="B3457" t="s">
        <v>2657</v>
      </c>
      <c r="C3457" t="s">
        <v>843</v>
      </c>
      <c r="D3457" t="s">
        <v>50</v>
      </c>
      <c r="E3457" t="s">
        <v>1192</v>
      </c>
      <c r="F3457" t="s">
        <v>52</v>
      </c>
      <c r="G3457" t="s">
        <v>53</v>
      </c>
      <c r="H3457" t="s">
        <v>54</v>
      </c>
      <c r="I3457" t="s">
        <v>118</v>
      </c>
      <c r="J3457" t="s">
        <v>119</v>
      </c>
      <c r="K3457" t="s">
        <v>270</v>
      </c>
      <c r="L3457">
        <v>4654.0200000000004</v>
      </c>
      <c r="M3457">
        <v>6</v>
      </c>
      <c r="N3457">
        <v>0.15</v>
      </c>
      <c r="O3457">
        <v>1567.12</v>
      </c>
    </row>
    <row r="3458" spans="1:15" x14ac:dyDescent="0.3">
      <c r="A3458" t="s">
        <v>5460</v>
      </c>
      <c r="B3458" t="s">
        <v>5461</v>
      </c>
      <c r="C3458" t="s">
        <v>2678</v>
      </c>
      <c r="D3458" t="s">
        <v>78</v>
      </c>
      <c r="E3458" t="s">
        <v>2218</v>
      </c>
      <c r="F3458" t="s">
        <v>52</v>
      </c>
      <c r="G3458" t="s">
        <v>72</v>
      </c>
      <c r="H3458" t="s">
        <v>104</v>
      </c>
      <c r="I3458" t="s">
        <v>118</v>
      </c>
      <c r="J3458" t="s">
        <v>191</v>
      </c>
      <c r="K3458" t="s">
        <v>829</v>
      </c>
      <c r="L3458">
        <v>3577.63</v>
      </c>
      <c r="M3458">
        <v>7</v>
      </c>
      <c r="N3458">
        <v>0.1</v>
      </c>
      <c r="O3458">
        <v>1191</v>
      </c>
    </row>
    <row r="3459" spans="1:15" x14ac:dyDescent="0.3">
      <c r="A3459" t="s">
        <v>5462</v>
      </c>
      <c r="B3459" t="s">
        <v>1366</v>
      </c>
      <c r="C3459" t="s">
        <v>1429</v>
      </c>
      <c r="D3459" t="s">
        <v>102</v>
      </c>
      <c r="E3459" t="s">
        <v>597</v>
      </c>
      <c r="F3459" t="s">
        <v>52</v>
      </c>
      <c r="G3459" t="s">
        <v>72</v>
      </c>
      <c r="H3459" t="s">
        <v>104</v>
      </c>
      <c r="I3459" t="s">
        <v>96</v>
      </c>
      <c r="J3459" t="s">
        <v>111</v>
      </c>
      <c r="K3459" t="s">
        <v>328</v>
      </c>
      <c r="L3459">
        <v>12048.24</v>
      </c>
      <c r="M3459">
        <v>6</v>
      </c>
      <c r="N3459">
        <v>0</v>
      </c>
      <c r="O3459">
        <v>2086.71</v>
      </c>
    </row>
    <row r="3460" spans="1:15" x14ac:dyDescent="0.3">
      <c r="A3460" t="s">
        <v>5463</v>
      </c>
      <c r="B3460" t="s">
        <v>1484</v>
      </c>
      <c r="C3460" t="s">
        <v>1448</v>
      </c>
      <c r="D3460" t="s">
        <v>102</v>
      </c>
      <c r="E3460" t="s">
        <v>2218</v>
      </c>
      <c r="F3460" t="s">
        <v>52</v>
      </c>
      <c r="G3460" t="s">
        <v>72</v>
      </c>
      <c r="H3460" t="s">
        <v>104</v>
      </c>
      <c r="I3460" t="s">
        <v>118</v>
      </c>
      <c r="J3460" t="s">
        <v>191</v>
      </c>
      <c r="K3460" t="s">
        <v>192</v>
      </c>
      <c r="L3460">
        <v>12281.99</v>
      </c>
      <c r="M3460">
        <v>7</v>
      </c>
      <c r="N3460">
        <v>0.15</v>
      </c>
      <c r="O3460">
        <v>1661.25</v>
      </c>
    </row>
    <row r="3461" spans="1:15" x14ac:dyDescent="0.3">
      <c r="A3461" t="s">
        <v>5464</v>
      </c>
      <c r="B3461" t="s">
        <v>1699</v>
      </c>
      <c r="C3461" t="s">
        <v>2579</v>
      </c>
      <c r="D3461" t="s">
        <v>78</v>
      </c>
      <c r="E3461" t="s">
        <v>2085</v>
      </c>
      <c r="F3461" t="s">
        <v>71</v>
      </c>
      <c r="G3461" t="s">
        <v>72</v>
      </c>
      <c r="H3461" t="s">
        <v>104</v>
      </c>
      <c r="I3461" t="s">
        <v>55</v>
      </c>
      <c r="J3461" t="s">
        <v>173</v>
      </c>
      <c r="K3461" t="s">
        <v>735</v>
      </c>
      <c r="L3461">
        <v>30356.36</v>
      </c>
      <c r="M3461">
        <v>4</v>
      </c>
      <c r="N3461">
        <v>0</v>
      </c>
      <c r="O3461">
        <v>10724.2</v>
      </c>
    </row>
    <row r="3462" spans="1:15" x14ac:dyDescent="0.3">
      <c r="A3462" t="s">
        <v>5465</v>
      </c>
      <c r="B3462" t="s">
        <v>1211</v>
      </c>
      <c r="C3462" t="s">
        <v>1302</v>
      </c>
      <c r="D3462" t="s">
        <v>61</v>
      </c>
      <c r="E3462" t="s">
        <v>94</v>
      </c>
      <c r="F3462" t="s">
        <v>80</v>
      </c>
      <c r="G3462" t="s">
        <v>72</v>
      </c>
      <c r="H3462" t="s">
        <v>73</v>
      </c>
      <c r="I3462" t="s">
        <v>83</v>
      </c>
      <c r="J3462" t="s">
        <v>84</v>
      </c>
      <c r="K3462" t="s">
        <v>85</v>
      </c>
      <c r="L3462">
        <v>70739.009999999995</v>
      </c>
      <c r="M3462">
        <v>9</v>
      </c>
      <c r="N3462">
        <v>0.25</v>
      </c>
      <c r="O3462">
        <v>10727.98</v>
      </c>
    </row>
    <row r="3463" spans="1:15" x14ac:dyDescent="0.3">
      <c r="A3463" t="s">
        <v>5466</v>
      </c>
      <c r="B3463" t="s">
        <v>2279</v>
      </c>
      <c r="C3463" t="s">
        <v>1745</v>
      </c>
      <c r="D3463" t="s">
        <v>61</v>
      </c>
      <c r="E3463" t="s">
        <v>1047</v>
      </c>
      <c r="F3463" t="s">
        <v>52</v>
      </c>
      <c r="G3463" t="s">
        <v>63</v>
      </c>
      <c r="H3463" t="s">
        <v>213</v>
      </c>
      <c r="I3463" t="s">
        <v>55</v>
      </c>
      <c r="J3463" t="s">
        <v>173</v>
      </c>
      <c r="K3463" t="s">
        <v>174</v>
      </c>
      <c r="L3463">
        <v>25061.26</v>
      </c>
      <c r="M3463">
        <v>2</v>
      </c>
      <c r="N3463">
        <v>0.2</v>
      </c>
      <c r="O3463">
        <v>3092.05</v>
      </c>
    </row>
    <row r="3464" spans="1:15" x14ac:dyDescent="0.3">
      <c r="A3464" t="s">
        <v>5467</v>
      </c>
      <c r="B3464" t="s">
        <v>2069</v>
      </c>
      <c r="C3464" t="s">
        <v>2884</v>
      </c>
      <c r="D3464" t="s">
        <v>78</v>
      </c>
      <c r="E3464" t="s">
        <v>1490</v>
      </c>
      <c r="F3464" t="s">
        <v>80</v>
      </c>
      <c r="G3464" t="s">
        <v>179</v>
      </c>
      <c r="H3464" t="s">
        <v>180</v>
      </c>
      <c r="I3464" t="s">
        <v>83</v>
      </c>
      <c r="J3464" t="s">
        <v>379</v>
      </c>
      <c r="K3464" t="s">
        <v>380</v>
      </c>
      <c r="L3464">
        <v>29820.639999999999</v>
      </c>
      <c r="M3464">
        <v>2</v>
      </c>
      <c r="N3464">
        <v>0.2</v>
      </c>
      <c r="O3464">
        <v>8733.17</v>
      </c>
    </row>
    <row r="3465" spans="1:15" x14ac:dyDescent="0.3">
      <c r="A3465" t="s">
        <v>5468</v>
      </c>
      <c r="B3465" t="s">
        <v>438</v>
      </c>
      <c r="C3465" t="s">
        <v>710</v>
      </c>
      <c r="D3465" t="s">
        <v>61</v>
      </c>
      <c r="E3465" t="s">
        <v>429</v>
      </c>
      <c r="F3465" t="s">
        <v>71</v>
      </c>
      <c r="G3465" t="s">
        <v>72</v>
      </c>
      <c r="H3465" t="s">
        <v>117</v>
      </c>
      <c r="I3465" t="s">
        <v>118</v>
      </c>
      <c r="J3465" t="s">
        <v>230</v>
      </c>
      <c r="K3465" t="s">
        <v>231</v>
      </c>
      <c r="L3465">
        <v>36143.19</v>
      </c>
      <c r="M3465">
        <v>3</v>
      </c>
      <c r="N3465">
        <v>0.1</v>
      </c>
      <c r="O3465">
        <v>7840.09</v>
      </c>
    </row>
    <row r="3466" spans="1:15" x14ac:dyDescent="0.3">
      <c r="A3466" t="s">
        <v>5469</v>
      </c>
      <c r="B3466" t="s">
        <v>3677</v>
      </c>
      <c r="C3466" t="s">
        <v>1996</v>
      </c>
      <c r="D3466" t="s">
        <v>78</v>
      </c>
      <c r="E3466" t="s">
        <v>597</v>
      </c>
      <c r="F3466" t="s">
        <v>71</v>
      </c>
      <c r="G3466" t="s">
        <v>63</v>
      </c>
      <c r="H3466" t="s">
        <v>64</v>
      </c>
      <c r="I3466" t="s">
        <v>83</v>
      </c>
      <c r="J3466" t="s">
        <v>379</v>
      </c>
      <c r="K3466" t="s">
        <v>716</v>
      </c>
      <c r="L3466">
        <v>126587.79</v>
      </c>
      <c r="M3466">
        <v>9</v>
      </c>
      <c r="N3466">
        <v>0.15</v>
      </c>
      <c r="O3466">
        <v>26217.95</v>
      </c>
    </row>
    <row r="3467" spans="1:15" x14ac:dyDescent="0.3">
      <c r="A3467" t="s">
        <v>5470</v>
      </c>
      <c r="B3467" t="s">
        <v>2233</v>
      </c>
      <c r="C3467" t="s">
        <v>783</v>
      </c>
      <c r="D3467" t="s">
        <v>102</v>
      </c>
      <c r="E3467" t="s">
        <v>2153</v>
      </c>
      <c r="F3467" t="s">
        <v>52</v>
      </c>
      <c r="G3467" t="s">
        <v>81</v>
      </c>
      <c r="H3467" t="s">
        <v>82</v>
      </c>
      <c r="I3467" t="s">
        <v>118</v>
      </c>
      <c r="J3467" t="s">
        <v>191</v>
      </c>
      <c r="K3467" t="s">
        <v>192</v>
      </c>
      <c r="L3467">
        <v>96800.4</v>
      </c>
      <c r="M3467">
        <v>10</v>
      </c>
      <c r="N3467">
        <v>0.05</v>
      </c>
      <c r="O3467">
        <v>20717.78</v>
      </c>
    </row>
    <row r="3468" spans="1:15" x14ac:dyDescent="0.3">
      <c r="A3468" t="s">
        <v>5471</v>
      </c>
      <c r="B3468" t="s">
        <v>2470</v>
      </c>
      <c r="C3468" t="s">
        <v>695</v>
      </c>
      <c r="D3468" t="s">
        <v>78</v>
      </c>
      <c r="E3468" t="s">
        <v>1591</v>
      </c>
      <c r="F3468" t="s">
        <v>80</v>
      </c>
      <c r="G3468" t="s">
        <v>63</v>
      </c>
      <c r="H3468" t="s">
        <v>202</v>
      </c>
      <c r="I3468" t="s">
        <v>96</v>
      </c>
      <c r="J3468" t="s">
        <v>166</v>
      </c>
      <c r="K3468" t="s">
        <v>762</v>
      </c>
      <c r="L3468">
        <v>32912.82</v>
      </c>
      <c r="M3468">
        <v>9</v>
      </c>
      <c r="N3468">
        <v>0.15</v>
      </c>
      <c r="O3468">
        <v>8004.49</v>
      </c>
    </row>
    <row r="3469" spans="1:15" x14ac:dyDescent="0.3">
      <c r="A3469" t="s">
        <v>5472</v>
      </c>
      <c r="B3469" t="s">
        <v>1780</v>
      </c>
      <c r="C3469" t="s">
        <v>1764</v>
      </c>
      <c r="D3469" t="s">
        <v>50</v>
      </c>
      <c r="E3469" t="s">
        <v>779</v>
      </c>
      <c r="F3469" t="s">
        <v>80</v>
      </c>
      <c r="G3469" t="s">
        <v>53</v>
      </c>
      <c r="H3469" t="s">
        <v>90</v>
      </c>
      <c r="I3469" t="s">
        <v>55</v>
      </c>
      <c r="J3469" t="s">
        <v>65</v>
      </c>
      <c r="K3469" t="s">
        <v>325</v>
      </c>
      <c r="L3469">
        <v>21589.4</v>
      </c>
      <c r="M3469">
        <v>2</v>
      </c>
      <c r="N3469">
        <v>0.05</v>
      </c>
      <c r="O3469">
        <v>7224.65</v>
      </c>
    </row>
    <row r="3470" spans="1:15" x14ac:dyDescent="0.3">
      <c r="A3470" t="s">
        <v>5473</v>
      </c>
      <c r="B3470" t="s">
        <v>3473</v>
      </c>
      <c r="C3470" t="s">
        <v>401</v>
      </c>
      <c r="D3470" t="s">
        <v>102</v>
      </c>
      <c r="E3470" t="s">
        <v>920</v>
      </c>
      <c r="F3470" t="s">
        <v>52</v>
      </c>
      <c r="G3470" t="s">
        <v>179</v>
      </c>
      <c r="H3470" t="s">
        <v>180</v>
      </c>
      <c r="I3470" t="s">
        <v>83</v>
      </c>
      <c r="J3470" t="s">
        <v>379</v>
      </c>
      <c r="K3470" t="s">
        <v>562</v>
      </c>
      <c r="L3470">
        <v>24927.42</v>
      </c>
      <c r="M3470">
        <v>2</v>
      </c>
      <c r="N3470">
        <v>0.15</v>
      </c>
      <c r="O3470">
        <v>5069.66</v>
      </c>
    </row>
    <row r="3471" spans="1:15" x14ac:dyDescent="0.3">
      <c r="A3471" t="s">
        <v>5474</v>
      </c>
      <c r="B3471" t="s">
        <v>2939</v>
      </c>
      <c r="C3471" t="s">
        <v>1164</v>
      </c>
      <c r="D3471" t="s">
        <v>102</v>
      </c>
      <c r="E3471" t="s">
        <v>1770</v>
      </c>
      <c r="F3471" t="s">
        <v>71</v>
      </c>
      <c r="G3471" t="s">
        <v>81</v>
      </c>
      <c r="H3471" t="s">
        <v>284</v>
      </c>
      <c r="I3471" t="s">
        <v>96</v>
      </c>
      <c r="J3471" t="s">
        <v>166</v>
      </c>
      <c r="K3471" t="s">
        <v>167</v>
      </c>
      <c r="L3471">
        <v>123841.62</v>
      </c>
      <c r="M3471">
        <v>9</v>
      </c>
      <c r="N3471">
        <v>0.15</v>
      </c>
      <c r="O3471">
        <v>17076.54</v>
      </c>
    </row>
    <row r="3472" spans="1:15" x14ac:dyDescent="0.3">
      <c r="A3472" t="s">
        <v>5475</v>
      </c>
      <c r="B3472" t="s">
        <v>822</v>
      </c>
      <c r="C3472" t="s">
        <v>823</v>
      </c>
      <c r="D3472" t="s">
        <v>50</v>
      </c>
      <c r="E3472" t="s">
        <v>2146</v>
      </c>
      <c r="F3472" t="s">
        <v>80</v>
      </c>
      <c r="G3472" t="s">
        <v>72</v>
      </c>
      <c r="H3472" t="s">
        <v>117</v>
      </c>
      <c r="I3472" t="s">
        <v>83</v>
      </c>
      <c r="J3472" t="s">
        <v>449</v>
      </c>
      <c r="K3472" t="s">
        <v>681</v>
      </c>
      <c r="L3472">
        <v>28718.3</v>
      </c>
      <c r="M3472">
        <v>10</v>
      </c>
      <c r="N3472">
        <v>0.25</v>
      </c>
      <c r="O3472">
        <v>4999.09</v>
      </c>
    </row>
    <row r="3473" spans="1:15" x14ac:dyDescent="0.3">
      <c r="A3473" t="s">
        <v>5476</v>
      </c>
      <c r="B3473" t="s">
        <v>1009</v>
      </c>
      <c r="C3473" t="s">
        <v>1060</v>
      </c>
      <c r="D3473" t="s">
        <v>102</v>
      </c>
      <c r="E3473" t="s">
        <v>1667</v>
      </c>
      <c r="F3473" t="s">
        <v>52</v>
      </c>
      <c r="G3473" t="s">
        <v>179</v>
      </c>
      <c r="H3473" t="s">
        <v>236</v>
      </c>
      <c r="I3473" t="s">
        <v>83</v>
      </c>
      <c r="J3473" t="s">
        <v>156</v>
      </c>
      <c r="K3473" t="s">
        <v>157</v>
      </c>
      <c r="L3473">
        <v>90138</v>
      </c>
      <c r="M3473">
        <v>10</v>
      </c>
      <c r="N3473">
        <v>0.1</v>
      </c>
      <c r="O3473">
        <v>31556.43</v>
      </c>
    </row>
    <row r="3474" spans="1:15" x14ac:dyDescent="0.3">
      <c r="A3474" t="s">
        <v>5477</v>
      </c>
      <c r="B3474" t="s">
        <v>2590</v>
      </c>
      <c r="C3474" t="s">
        <v>2233</v>
      </c>
      <c r="D3474" t="s">
        <v>102</v>
      </c>
      <c r="E3474" t="s">
        <v>1505</v>
      </c>
      <c r="F3474" t="s">
        <v>52</v>
      </c>
      <c r="G3474" t="s">
        <v>72</v>
      </c>
      <c r="H3474" t="s">
        <v>73</v>
      </c>
      <c r="I3474" t="s">
        <v>55</v>
      </c>
      <c r="J3474" t="s">
        <v>173</v>
      </c>
      <c r="K3474" t="s">
        <v>203</v>
      </c>
      <c r="L3474">
        <v>75035.28</v>
      </c>
      <c r="M3474">
        <v>6</v>
      </c>
      <c r="N3474">
        <v>0</v>
      </c>
      <c r="O3474">
        <v>17281.060000000001</v>
      </c>
    </row>
    <row r="3475" spans="1:15" x14ac:dyDescent="0.3">
      <c r="A3475" t="s">
        <v>5478</v>
      </c>
      <c r="B3475" t="s">
        <v>494</v>
      </c>
      <c r="C3475" t="s">
        <v>532</v>
      </c>
      <c r="D3475" t="s">
        <v>61</v>
      </c>
      <c r="E3475" t="s">
        <v>2820</v>
      </c>
      <c r="F3475" t="s">
        <v>80</v>
      </c>
      <c r="G3475" t="s">
        <v>179</v>
      </c>
      <c r="H3475" t="s">
        <v>180</v>
      </c>
      <c r="I3475" t="s">
        <v>118</v>
      </c>
      <c r="J3475" t="s">
        <v>191</v>
      </c>
      <c r="K3475" t="s">
        <v>290</v>
      </c>
      <c r="L3475">
        <v>114721.7</v>
      </c>
      <c r="M3475">
        <v>10</v>
      </c>
      <c r="N3475">
        <v>0</v>
      </c>
      <c r="O3475">
        <v>35807.949999999997</v>
      </c>
    </row>
    <row r="3476" spans="1:15" x14ac:dyDescent="0.3">
      <c r="A3476" t="s">
        <v>5479</v>
      </c>
      <c r="B3476" t="s">
        <v>442</v>
      </c>
      <c r="C3476" t="s">
        <v>917</v>
      </c>
      <c r="D3476" t="s">
        <v>78</v>
      </c>
      <c r="E3476" t="s">
        <v>1199</v>
      </c>
      <c r="F3476" t="s">
        <v>80</v>
      </c>
      <c r="G3476" t="s">
        <v>179</v>
      </c>
      <c r="H3476" t="s">
        <v>236</v>
      </c>
      <c r="I3476" t="s">
        <v>55</v>
      </c>
      <c r="J3476" t="s">
        <v>65</v>
      </c>
      <c r="K3476" t="s">
        <v>325</v>
      </c>
      <c r="L3476">
        <v>25532.6</v>
      </c>
      <c r="M3476">
        <v>4</v>
      </c>
      <c r="N3476">
        <v>0.15</v>
      </c>
      <c r="O3476">
        <v>8419.7199999999993</v>
      </c>
    </row>
    <row r="3477" spans="1:15" x14ac:dyDescent="0.3">
      <c r="A3477" t="s">
        <v>5480</v>
      </c>
      <c r="B3477" t="s">
        <v>1950</v>
      </c>
      <c r="C3477" t="s">
        <v>1553</v>
      </c>
      <c r="D3477" t="s">
        <v>61</v>
      </c>
      <c r="E3477" t="s">
        <v>1409</v>
      </c>
      <c r="F3477" t="s">
        <v>80</v>
      </c>
      <c r="G3477" t="s">
        <v>81</v>
      </c>
      <c r="H3477" t="s">
        <v>186</v>
      </c>
      <c r="I3477" t="s">
        <v>96</v>
      </c>
      <c r="J3477" t="s">
        <v>111</v>
      </c>
      <c r="K3477" t="s">
        <v>225</v>
      </c>
      <c r="L3477">
        <v>22964.74</v>
      </c>
      <c r="M3477">
        <v>2</v>
      </c>
      <c r="N3477">
        <v>0.2</v>
      </c>
      <c r="O3477">
        <v>6845.52</v>
      </c>
    </row>
    <row r="3478" spans="1:15" x14ac:dyDescent="0.3">
      <c r="A3478" t="s">
        <v>5481</v>
      </c>
      <c r="B3478" t="s">
        <v>1669</v>
      </c>
      <c r="C3478" t="s">
        <v>3308</v>
      </c>
      <c r="D3478" t="s">
        <v>61</v>
      </c>
      <c r="E3478" t="s">
        <v>1527</v>
      </c>
      <c r="F3478" t="s">
        <v>80</v>
      </c>
      <c r="G3478" t="s">
        <v>72</v>
      </c>
      <c r="H3478" t="s">
        <v>117</v>
      </c>
      <c r="I3478" t="s">
        <v>83</v>
      </c>
      <c r="J3478" t="s">
        <v>156</v>
      </c>
      <c r="K3478" t="s">
        <v>157</v>
      </c>
      <c r="L3478">
        <v>53985.760000000002</v>
      </c>
      <c r="M3478">
        <v>8</v>
      </c>
      <c r="N3478">
        <v>0.2</v>
      </c>
      <c r="O3478">
        <v>8275.76</v>
      </c>
    </row>
    <row r="3479" spans="1:15" x14ac:dyDescent="0.3">
      <c r="A3479" t="s">
        <v>5482</v>
      </c>
      <c r="B3479" t="s">
        <v>759</v>
      </c>
      <c r="C3479" t="s">
        <v>1405</v>
      </c>
      <c r="D3479" t="s">
        <v>50</v>
      </c>
      <c r="E3479" t="s">
        <v>1505</v>
      </c>
      <c r="F3479" t="s">
        <v>71</v>
      </c>
      <c r="G3479" t="s">
        <v>72</v>
      </c>
      <c r="H3479" t="s">
        <v>73</v>
      </c>
      <c r="I3479" t="s">
        <v>55</v>
      </c>
      <c r="J3479" t="s">
        <v>173</v>
      </c>
      <c r="K3479" t="s">
        <v>780</v>
      </c>
      <c r="L3479">
        <v>49683.08</v>
      </c>
      <c r="M3479">
        <v>4</v>
      </c>
      <c r="N3479">
        <v>0.1</v>
      </c>
      <c r="O3479">
        <v>10712.7</v>
      </c>
    </row>
    <row r="3480" spans="1:15" x14ac:dyDescent="0.3">
      <c r="A3480" t="s">
        <v>5483</v>
      </c>
      <c r="B3480" t="s">
        <v>1775</v>
      </c>
      <c r="C3480" t="s">
        <v>1919</v>
      </c>
      <c r="D3480" t="s">
        <v>50</v>
      </c>
      <c r="E3480" t="s">
        <v>833</v>
      </c>
      <c r="F3480" t="s">
        <v>71</v>
      </c>
      <c r="G3480" t="s">
        <v>53</v>
      </c>
      <c r="H3480" t="s">
        <v>110</v>
      </c>
      <c r="I3480" t="s">
        <v>118</v>
      </c>
      <c r="J3480" t="s">
        <v>191</v>
      </c>
      <c r="K3480" t="s">
        <v>290</v>
      </c>
      <c r="L3480">
        <v>34805.61</v>
      </c>
      <c r="M3480">
        <v>9</v>
      </c>
      <c r="N3480">
        <v>0.2</v>
      </c>
      <c r="O3480">
        <v>8397.4599999999991</v>
      </c>
    </row>
    <row r="3481" spans="1:15" x14ac:dyDescent="0.3">
      <c r="A3481" t="s">
        <v>5484</v>
      </c>
      <c r="B3481" t="s">
        <v>1985</v>
      </c>
      <c r="C3481" t="s">
        <v>1496</v>
      </c>
      <c r="D3481" t="s">
        <v>50</v>
      </c>
      <c r="E3481" t="s">
        <v>1667</v>
      </c>
      <c r="F3481" t="s">
        <v>71</v>
      </c>
      <c r="G3481" t="s">
        <v>72</v>
      </c>
      <c r="H3481" t="s">
        <v>346</v>
      </c>
      <c r="I3481" t="s">
        <v>96</v>
      </c>
      <c r="J3481" t="s">
        <v>97</v>
      </c>
      <c r="K3481" t="s">
        <v>181</v>
      </c>
      <c r="L3481">
        <v>114259.52</v>
      </c>
      <c r="M3481">
        <v>8</v>
      </c>
      <c r="N3481">
        <v>0.05</v>
      </c>
      <c r="O3481">
        <v>22468.55</v>
      </c>
    </row>
    <row r="3482" spans="1:15" x14ac:dyDescent="0.3">
      <c r="A3482" t="s">
        <v>5485</v>
      </c>
      <c r="B3482" t="s">
        <v>1494</v>
      </c>
      <c r="C3482" t="s">
        <v>2740</v>
      </c>
      <c r="D3482" t="s">
        <v>78</v>
      </c>
      <c r="E3482" t="s">
        <v>256</v>
      </c>
      <c r="F3482" t="s">
        <v>80</v>
      </c>
      <c r="G3482" t="s">
        <v>63</v>
      </c>
      <c r="H3482" t="s">
        <v>64</v>
      </c>
      <c r="I3482" t="s">
        <v>83</v>
      </c>
      <c r="J3482" t="s">
        <v>156</v>
      </c>
      <c r="K3482" t="s">
        <v>285</v>
      </c>
      <c r="L3482">
        <v>7868.18</v>
      </c>
      <c r="M3482">
        <v>1</v>
      </c>
      <c r="N3482">
        <v>0.05</v>
      </c>
      <c r="O3482">
        <v>2883.91</v>
      </c>
    </row>
    <row r="3483" spans="1:15" x14ac:dyDescent="0.3">
      <c r="A3483" t="s">
        <v>5486</v>
      </c>
      <c r="B3483" t="s">
        <v>349</v>
      </c>
      <c r="C3483" t="s">
        <v>3446</v>
      </c>
      <c r="D3483" t="s">
        <v>50</v>
      </c>
      <c r="E3483" t="s">
        <v>1244</v>
      </c>
      <c r="F3483" t="s">
        <v>80</v>
      </c>
      <c r="G3483" t="s">
        <v>81</v>
      </c>
      <c r="H3483" t="s">
        <v>82</v>
      </c>
      <c r="I3483" t="s">
        <v>55</v>
      </c>
      <c r="J3483" t="s">
        <v>173</v>
      </c>
      <c r="K3483" t="s">
        <v>174</v>
      </c>
      <c r="L3483">
        <v>36217.83</v>
      </c>
      <c r="M3483">
        <v>3</v>
      </c>
      <c r="N3483">
        <v>0</v>
      </c>
      <c r="O3483">
        <v>9934.75</v>
      </c>
    </row>
    <row r="3484" spans="1:15" x14ac:dyDescent="0.3">
      <c r="A3484" t="s">
        <v>5487</v>
      </c>
      <c r="B3484" t="s">
        <v>372</v>
      </c>
      <c r="C3484" t="s">
        <v>2198</v>
      </c>
      <c r="D3484" t="s">
        <v>50</v>
      </c>
      <c r="E3484" t="s">
        <v>2025</v>
      </c>
      <c r="F3484" t="s">
        <v>80</v>
      </c>
      <c r="G3484" t="s">
        <v>179</v>
      </c>
      <c r="H3484" t="s">
        <v>180</v>
      </c>
      <c r="I3484" t="s">
        <v>96</v>
      </c>
      <c r="J3484" t="s">
        <v>97</v>
      </c>
      <c r="K3484" t="s">
        <v>181</v>
      </c>
      <c r="L3484">
        <v>73031.22</v>
      </c>
      <c r="M3484">
        <v>9</v>
      </c>
      <c r="N3484">
        <v>0.1</v>
      </c>
      <c r="O3484">
        <v>24421.759999999998</v>
      </c>
    </row>
    <row r="3485" spans="1:15" x14ac:dyDescent="0.3">
      <c r="A3485" t="s">
        <v>5488</v>
      </c>
      <c r="B3485" t="s">
        <v>249</v>
      </c>
      <c r="C3485" t="s">
        <v>3047</v>
      </c>
      <c r="D3485" t="s">
        <v>50</v>
      </c>
      <c r="E3485" t="s">
        <v>1239</v>
      </c>
      <c r="F3485" t="s">
        <v>71</v>
      </c>
      <c r="G3485" t="s">
        <v>63</v>
      </c>
      <c r="H3485" t="s">
        <v>64</v>
      </c>
      <c r="I3485" t="s">
        <v>118</v>
      </c>
      <c r="J3485" t="s">
        <v>230</v>
      </c>
      <c r="K3485" t="s">
        <v>231</v>
      </c>
      <c r="L3485">
        <v>4354.3100000000004</v>
      </c>
      <c r="M3485">
        <v>1</v>
      </c>
      <c r="N3485">
        <v>0.2</v>
      </c>
      <c r="O3485">
        <v>1141.76</v>
      </c>
    </row>
    <row r="3486" spans="1:15" x14ac:dyDescent="0.3">
      <c r="A3486" t="s">
        <v>5489</v>
      </c>
      <c r="B3486" t="s">
        <v>4179</v>
      </c>
      <c r="C3486" t="s">
        <v>1174</v>
      </c>
      <c r="D3486" t="s">
        <v>102</v>
      </c>
      <c r="E3486" t="s">
        <v>2999</v>
      </c>
      <c r="F3486" t="s">
        <v>80</v>
      </c>
      <c r="G3486" t="s">
        <v>53</v>
      </c>
      <c r="H3486" t="s">
        <v>110</v>
      </c>
      <c r="I3486" t="s">
        <v>83</v>
      </c>
      <c r="J3486" t="s">
        <v>379</v>
      </c>
      <c r="K3486" t="s">
        <v>380</v>
      </c>
      <c r="L3486">
        <v>17256.48</v>
      </c>
      <c r="M3486">
        <v>8</v>
      </c>
      <c r="N3486">
        <v>0</v>
      </c>
      <c r="O3486">
        <v>6822.12</v>
      </c>
    </row>
    <row r="3487" spans="1:15" x14ac:dyDescent="0.3">
      <c r="A3487" t="s">
        <v>5490</v>
      </c>
      <c r="B3487" t="s">
        <v>1006</v>
      </c>
      <c r="C3487" t="s">
        <v>353</v>
      </c>
      <c r="D3487" t="s">
        <v>50</v>
      </c>
      <c r="E3487" t="s">
        <v>1220</v>
      </c>
      <c r="F3487" t="s">
        <v>52</v>
      </c>
      <c r="G3487" t="s">
        <v>53</v>
      </c>
      <c r="H3487" t="s">
        <v>90</v>
      </c>
      <c r="I3487" t="s">
        <v>96</v>
      </c>
      <c r="J3487" t="s">
        <v>97</v>
      </c>
      <c r="K3487" t="s">
        <v>416</v>
      </c>
      <c r="L3487">
        <v>53123.58</v>
      </c>
      <c r="M3487">
        <v>6</v>
      </c>
      <c r="N3487">
        <v>0</v>
      </c>
      <c r="O3487">
        <v>11855.98</v>
      </c>
    </row>
    <row r="3488" spans="1:15" x14ac:dyDescent="0.3">
      <c r="A3488" t="s">
        <v>5491</v>
      </c>
      <c r="B3488" t="s">
        <v>755</v>
      </c>
      <c r="C3488" t="s">
        <v>1120</v>
      </c>
      <c r="D3488" t="s">
        <v>102</v>
      </c>
      <c r="E3488" t="s">
        <v>1115</v>
      </c>
      <c r="F3488" t="s">
        <v>71</v>
      </c>
      <c r="G3488" t="s">
        <v>72</v>
      </c>
      <c r="H3488" t="s">
        <v>104</v>
      </c>
      <c r="I3488" t="s">
        <v>83</v>
      </c>
      <c r="J3488" t="s">
        <v>379</v>
      </c>
      <c r="K3488" t="s">
        <v>562</v>
      </c>
      <c r="L3488">
        <v>18089.16</v>
      </c>
      <c r="M3488">
        <v>6</v>
      </c>
      <c r="N3488">
        <v>0.2</v>
      </c>
      <c r="O3488">
        <v>2303.15</v>
      </c>
    </row>
    <row r="3489" spans="1:15" x14ac:dyDescent="0.3">
      <c r="A3489" t="s">
        <v>5492</v>
      </c>
      <c r="B3489" t="s">
        <v>132</v>
      </c>
      <c r="C3489" t="s">
        <v>406</v>
      </c>
      <c r="D3489" t="s">
        <v>61</v>
      </c>
      <c r="E3489" t="s">
        <v>738</v>
      </c>
      <c r="F3489" t="s">
        <v>71</v>
      </c>
      <c r="G3489" t="s">
        <v>179</v>
      </c>
      <c r="H3489" t="s">
        <v>236</v>
      </c>
      <c r="I3489" t="s">
        <v>96</v>
      </c>
      <c r="J3489" t="s">
        <v>111</v>
      </c>
      <c r="K3489" t="s">
        <v>225</v>
      </c>
      <c r="L3489">
        <v>23470.9</v>
      </c>
      <c r="M3489">
        <v>5</v>
      </c>
      <c r="N3489">
        <v>0.05</v>
      </c>
      <c r="O3489">
        <v>4838.9799999999996</v>
      </c>
    </row>
    <row r="3490" spans="1:15" x14ac:dyDescent="0.3">
      <c r="A3490" t="s">
        <v>5493</v>
      </c>
      <c r="B3490" t="s">
        <v>481</v>
      </c>
      <c r="C3490" t="s">
        <v>1138</v>
      </c>
      <c r="D3490" t="s">
        <v>102</v>
      </c>
      <c r="E3490" t="s">
        <v>316</v>
      </c>
      <c r="F3490" t="s">
        <v>80</v>
      </c>
      <c r="G3490" t="s">
        <v>81</v>
      </c>
      <c r="H3490" t="s">
        <v>82</v>
      </c>
      <c r="I3490" t="s">
        <v>118</v>
      </c>
      <c r="J3490" t="s">
        <v>119</v>
      </c>
      <c r="K3490" t="s">
        <v>197</v>
      </c>
      <c r="L3490">
        <v>46852.52</v>
      </c>
      <c r="M3490">
        <v>4</v>
      </c>
      <c r="N3490">
        <v>0.15</v>
      </c>
      <c r="O3490">
        <v>9927.7800000000007</v>
      </c>
    </row>
    <row r="3491" spans="1:15" x14ac:dyDescent="0.3">
      <c r="A3491" t="s">
        <v>5494</v>
      </c>
      <c r="B3491" t="s">
        <v>663</v>
      </c>
      <c r="C3491" t="s">
        <v>1831</v>
      </c>
      <c r="D3491" t="s">
        <v>61</v>
      </c>
      <c r="E3491" t="s">
        <v>394</v>
      </c>
      <c r="F3491" t="s">
        <v>80</v>
      </c>
      <c r="G3491" t="s">
        <v>53</v>
      </c>
      <c r="H3491" t="s">
        <v>90</v>
      </c>
      <c r="I3491" t="s">
        <v>83</v>
      </c>
      <c r="J3491" t="s">
        <v>449</v>
      </c>
      <c r="K3491" t="s">
        <v>775</v>
      </c>
      <c r="L3491">
        <v>13276.68</v>
      </c>
      <c r="M3491">
        <v>3</v>
      </c>
      <c r="N3491">
        <v>0.2</v>
      </c>
      <c r="O3491">
        <v>3807.91</v>
      </c>
    </row>
    <row r="3492" spans="1:15" x14ac:dyDescent="0.3">
      <c r="A3492" t="s">
        <v>5495</v>
      </c>
      <c r="B3492" t="s">
        <v>3135</v>
      </c>
      <c r="C3492" t="s">
        <v>385</v>
      </c>
      <c r="D3492" t="s">
        <v>78</v>
      </c>
      <c r="E3492" t="s">
        <v>1753</v>
      </c>
      <c r="F3492" t="s">
        <v>71</v>
      </c>
      <c r="G3492" t="s">
        <v>63</v>
      </c>
      <c r="H3492" t="s">
        <v>213</v>
      </c>
      <c r="I3492" t="s">
        <v>118</v>
      </c>
      <c r="J3492" t="s">
        <v>191</v>
      </c>
      <c r="K3492" t="s">
        <v>192</v>
      </c>
      <c r="L3492">
        <v>22762.62</v>
      </c>
      <c r="M3492">
        <v>2</v>
      </c>
      <c r="N3492">
        <v>0.15</v>
      </c>
      <c r="O3492">
        <v>5359.75</v>
      </c>
    </row>
    <row r="3493" spans="1:15" x14ac:dyDescent="0.3">
      <c r="A3493" t="s">
        <v>5496</v>
      </c>
      <c r="B3493" t="s">
        <v>984</v>
      </c>
      <c r="C3493" t="s">
        <v>1395</v>
      </c>
      <c r="D3493" t="s">
        <v>102</v>
      </c>
      <c r="E3493" t="s">
        <v>2001</v>
      </c>
      <c r="F3493" t="s">
        <v>52</v>
      </c>
      <c r="G3493" t="s">
        <v>63</v>
      </c>
      <c r="H3493" t="s">
        <v>202</v>
      </c>
      <c r="I3493" t="s">
        <v>118</v>
      </c>
      <c r="J3493" t="s">
        <v>119</v>
      </c>
      <c r="K3493" t="s">
        <v>270</v>
      </c>
      <c r="L3493">
        <v>31932.240000000002</v>
      </c>
      <c r="M3493">
        <v>3</v>
      </c>
      <c r="N3493">
        <v>0.05</v>
      </c>
      <c r="O3493">
        <v>6559.72</v>
      </c>
    </row>
    <row r="3494" spans="1:15" x14ac:dyDescent="0.3">
      <c r="A3494" t="s">
        <v>5497</v>
      </c>
      <c r="B3494" t="s">
        <v>725</v>
      </c>
      <c r="C3494" t="s">
        <v>822</v>
      </c>
      <c r="D3494" t="s">
        <v>61</v>
      </c>
      <c r="E3494" t="s">
        <v>79</v>
      </c>
      <c r="F3494" t="s">
        <v>80</v>
      </c>
      <c r="G3494" t="s">
        <v>72</v>
      </c>
      <c r="H3494" t="s">
        <v>73</v>
      </c>
      <c r="I3494" t="s">
        <v>55</v>
      </c>
      <c r="J3494" t="s">
        <v>141</v>
      </c>
      <c r="K3494" t="s">
        <v>241</v>
      </c>
      <c r="L3494">
        <v>47324.5</v>
      </c>
      <c r="M3494">
        <v>5</v>
      </c>
      <c r="N3494">
        <v>0</v>
      </c>
      <c r="O3494">
        <v>10773.2</v>
      </c>
    </row>
    <row r="3495" spans="1:15" x14ac:dyDescent="0.3">
      <c r="A3495" t="s">
        <v>5498</v>
      </c>
      <c r="B3495" t="s">
        <v>1346</v>
      </c>
      <c r="C3495" t="s">
        <v>853</v>
      </c>
      <c r="D3495" t="s">
        <v>102</v>
      </c>
      <c r="E3495" t="s">
        <v>3535</v>
      </c>
      <c r="F3495" t="s">
        <v>52</v>
      </c>
      <c r="G3495" t="s">
        <v>72</v>
      </c>
      <c r="H3495" t="s">
        <v>346</v>
      </c>
      <c r="I3495" t="s">
        <v>96</v>
      </c>
      <c r="J3495" t="s">
        <v>111</v>
      </c>
      <c r="K3495" t="s">
        <v>225</v>
      </c>
      <c r="L3495">
        <v>29969.02</v>
      </c>
      <c r="M3495">
        <v>2</v>
      </c>
      <c r="N3495">
        <v>0.1</v>
      </c>
      <c r="O3495">
        <v>6694.75</v>
      </c>
    </row>
    <row r="3496" spans="1:15" x14ac:dyDescent="0.3">
      <c r="A3496" t="s">
        <v>5499</v>
      </c>
      <c r="B3496" t="s">
        <v>1318</v>
      </c>
      <c r="C3496" t="s">
        <v>1742</v>
      </c>
      <c r="D3496" t="s">
        <v>61</v>
      </c>
      <c r="E3496" t="s">
        <v>846</v>
      </c>
      <c r="F3496" t="s">
        <v>71</v>
      </c>
      <c r="G3496" t="s">
        <v>53</v>
      </c>
      <c r="H3496" t="s">
        <v>110</v>
      </c>
      <c r="I3496" t="s">
        <v>83</v>
      </c>
      <c r="J3496" t="s">
        <v>449</v>
      </c>
      <c r="K3496" t="s">
        <v>450</v>
      </c>
      <c r="L3496">
        <v>2111.84</v>
      </c>
      <c r="M3496">
        <v>4</v>
      </c>
      <c r="N3496">
        <v>0</v>
      </c>
      <c r="O3496">
        <v>598.54999999999995</v>
      </c>
    </row>
    <row r="3497" spans="1:15" x14ac:dyDescent="0.3">
      <c r="A3497" t="s">
        <v>5500</v>
      </c>
      <c r="B3497" t="s">
        <v>2840</v>
      </c>
      <c r="C3497" t="s">
        <v>3489</v>
      </c>
      <c r="D3497" t="s">
        <v>50</v>
      </c>
      <c r="E3497" t="s">
        <v>495</v>
      </c>
      <c r="F3497" t="s">
        <v>71</v>
      </c>
      <c r="G3497" t="s">
        <v>179</v>
      </c>
      <c r="H3497" t="s">
        <v>236</v>
      </c>
      <c r="I3497" t="s">
        <v>96</v>
      </c>
      <c r="J3497" t="s">
        <v>111</v>
      </c>
      <c r="K3497" t="s">
        <v>328</v>
      </c>
      <c r="L3497">
        <v>6715.8</v>
      </c>
      <c r="M3497">
        <v>6</v>
      </c>
      <c r="N3497">
        <v>0.25</v>
      </c>
      <c r="O3497">
        <v>1051.26</v>
      </c>
    </row>
    <row r="3498" spans="1:15" x14ac:dyDescent="0.3">
      <c r="A3498" t="s">
        <v>5501</v>
      </c>
      <c r="B3498" t="s">
        <v>1842</v>
      </c>
      <c r="C3498" t="s">
        <v>749</v>
      </c>
      <c r="D3498" t="s">
        <v>78</v>
      </c>
      <c r="E3498" t="s">
        <v>1049</v>
      </c>
      <c r="F3498" t="s">
        <v>52</v>
      </c>
      <c r="G3498" t="s">
        <v>179</v>
      </c>
      <c r="H3498" t="s">
        <v>180</v>
      </c>
      <c r="I3498" t="s">
        <v>118</v>
      </c>
      <c r="J3498" t="s">
        <v>230</v>
      </c>
      <c r="K3498" t="s">
        <v>351</v>
      </c>
      <c r="L3498">
        <v>15435.38</v>
      </c>
      <c r="M3498">
        <v>2</v>
      </c>
      <c r="N3498">
        <v>0.05</v>
      </c>
      <c r="O3498">
        <v>3010.66</v>
      </c>
    </row>
    <row r="3499" spans="1:15" x14ac:dyDescent="0.3">
      <c r="A3499" t="s">
        <v>5502</v>
      </c>
      <c r="B3499" t="s">
        <v>810</v>
      </c>
      <c r="C3499" t="s">
        <v>643</v>
      </c>
      <c r="D3499" t="s">
        <v>50</v>
      </c>
      <c r="E3499" t="s">
        <v>629</v>
      </c>
      <c r="F3499" t="s">
        <v>80</v>
      </c>
      <c r="G3499" t="s">
        <v>72</v>
      </c>
      <c r="H3499" t="s">
        <v>104</v>
      </c>
      <c r="I3499" t="s">
        <v>118</v>
      </c>
      <c r="J3499" t="s">
        <v>191</v>
      </c>
      <c r="K3499" t="s">
        <v>829</v>
      </c>
      <c r="L3499">
        <v>17455.650000000001</v>
      </c>
      <c r="M3499">
        <v>5</v>
      </c>
      <c r="N3499">
        <v>0.05</v>
      </c>
      <c r="O3499">
        <v>6443.17</v>
      </c>
    </row>
    <row r="3500" spans="1:15" x14ac:dyDescent="0.3">
      <c r="A3500" t="s">
        <v>5503</v>
      </c>
      <c r="B3500" t="s">
        <v>1620</v>
      </c>
      <c r="C3500" t="s">
        <v>713</v>
      </c>
      <c r="D3500" t="s">
        <v>78</v>
      </c>
      <c r="E3500" t="s">
        <v>171</v>
      </c>
      <c r="F3500" t="s">
        <v>71</v>
      </c>
      <c r="G3500" t="s">
        <v>179</v>
      </c>
      <c r="H3500" t="s">
        <v>236</v>
      </c>
      <c r="I3500" t="s">
        <v>96</v>
      </c>
      <c r="J3500" t="s">
        <v>166</v>
      </c>
      <c r="K3500" t="s">
        <v>337</v>
      </c>
      <c r="L3500">
        <v>1252.08</v>
      </c>
      <c r="M3500">
        <v>6</v>
      </c>
      <c r="N3500">
        <v>0.1</v>
      </c>
      <c r="O3500">
        <v>397.19</v>
      </c>
    </row>
    <row r="3501" spans="1:15" x14ac:dyDescent="0.3">
      <c r="A3501" t="s">
        <v>5504</v>
      </c>
      <c r="B3501" t="s">
        <v>559</v>
      </c>
      <c r="C3501" t="s">
        <v>740</v>
      </c>
      <c r="D3501" t="s">
        <v>102</v>
      </c>
      <c r="E3501" t="s">
        <v>345</v>
      </c>
      <c r="F3501" t="s">
        <v>71</v>
      </c>
      <c r="G3501" t="s">
        <v>63</v>
      </c>
      <c r="H3501" t="s">
        <v>172</v>
      </c>
      <c r="I3501" t="s">
        <v>83</v>
      </c>
      <c r="J3501" t="s">
        <v>379</v>
      </c>
      <c r="K3501" t="s">
        <v>716</v>
      </c>
      <c r="L3501">
        <v>14376.5</v>
      </c>
      <c r="M3501">
        <v>5</v>
      </c>
      <c r="N3501">
        <v>0.1</v>
      </c>
      <c r="O3501">
        <v>3649.52</v>
      </c>
    </row>
    <row r="3502" spans="1:15" x14ac:dyDescent="0.3">
      <c r="A3502" t="s">
        <v>5505</v>
      </c>
      <c r="B3502" t="s">
        <v>1870</v>
      </c>
      <c r="C3502" t="s">
        <v>1352</v>
      </c>
      <c r="D3502" t="s">
        <v>50</v>
      </c>
      <c r="E3502" t="s">
        <v>1815</v>
      </c>
      <c r="F3502" t="s">
        <v>52</v>
      </c>
      <c r="G3502" t="s">
        <v>179</v>
      </c>
      <c r="H3502" t="s">
        <v>236</v>
      </c>
      <c r="I3502" t="s">
        <v>96</v>
      </c>
      <c r="J3502" t="s">
        <v>166</v>
      </c>
      <c r="K3502" t="s">
        <v>762</v>
      </c>
      <c r="L3502">
        <v>19381.439999999999</v>
      </c>
      <c r="M3502">
        <v>2</v>
      </c>
      <c r="N3502">
        <v>0.2</v>
      </c>
      <c r="O3502">
        <v>2787.17</v>
      </c>
    </row>
    <row r="3503" spans="1:15" x14ac:dyDescent="0.3">
      <c r="A3503" t="s">
        <v>5506</v>
      </c>
      <c r="B3503" t="s">
        <v>3270</v>
      </c>
      <c r="C3503" t="s">
        <v>2205</v>
      </c>
      <c r="D3503" t="s">
        <v>78</v>
      </c>
      <c r="E3503" t="s">
        <v>1676</v>
      </c>
      <c r="F3503" t="s">
        <v>71</v>
      </c>
      <c r="G3503" t="s">
        <v>179</v>
      </c>
      <c r="H3503" t="s">
        <v>236</v>
      </c>
      <c r="I3503" t="s">
        <v>55</v>
      </c>
      <c r="J3503" t="s">
        <v>56</v>
      </c>
      <c r="K3503" t="s">
        <v>74</v>
      </c>
      <c r="L3503">
        <v>31475.19</v>
      </c>
      <c r="M3503">
        <v>3</v>
      </c>
      <c r="N3503">
        <v>0.25</v>
      </c>
      <c r="O3503">
        <v>7308.04</v>
      </c>
    </row>
    <row r="3504" spans="1:15" x14ac:dyDescent="0.3">
      <c r="A3504" t="s">
        <v>5507</v>
      </c>
      <c r="B3504" t="s">
        <v>2918</v>
      </c>
      <c r="C3504" t="s">
        <v>640</v>
      </c>
      <c r="D3504" t="s">
        <v>61</v>
      </c>
      <c r="E3504" t="s">
        <v>155</v>
      </c>
      <c r="F3504" t="s">
        <v>52</v>
      </c>
      <c r="G3504" t="s">
        <v>72</v>
      </c>
      <c r="H3504" t="s">
        <v>346</v>
      </c>
      <c r="I3504" t="s">
        <v>55</v>
      </c>
      <c r="J3504" t="s">
        <v>173</v>
      </c>
      <c r="K3504" t="s">
        <v>735</v>
      </c>
      <c r="L3504">
        <v>57675.85</v>
      </c>
      <c r="M3504">
        <v>5</v>
      </c>
      <c r="N3504">
        <v>0.2</v>
      </c>
      <c r="O3504">
        <v>14097.67</v>
      </c>
    </row>
    <row r="3505" spans="1:15" x14ac:dyDescent="0.3">
      <c r="A3505" t="s">
        <v>5508</v>
      </c>
      <c r="B3505" t="s">
        <v>2569</v>
      </c>
      <c r="C3505" t="s">
        <v>1427</v>
      </c>
      <c r="D3505" t="s">
        <v>50</v>
      </c>
      <c r="E3505" t="s">
        <v>660</v>
      </c>
      <c r="F3505" t="s">
        <v>52</v>
      </c>
      <c r="G3505" t="s">
        <v>72</v>
      </c>
      <c r="H3505" t="s">
        <v>346</v>
      </c>
      <c r="I3505" t="s">
        <v>83</v>
      </c>
      <c r="J3505" t="s">
        <v>84</v>
      </c>
      <c r="K3505" t="s">
        <v>105</v>
      </c>
      <c r="L3505">
        <v>20407.23</v>
      </c>
      <c r="M3505">
        <v>3</v>
      </c>
      <c r="N3505">
        <v>0.05</v>
      </c>
      <c r="O3505">
        <v>4721.33</v>
      </c>
    </row>
    <row r="3506" spans="1:15" x14ac:dyDescent="0.3">
      <c r="A3506" t="s">
        <v>5509</v>
      </c>
      <c r="B3506" t="s">
        <v>115</v>
      </c>
      <c r="C3506" t="s">
        <v>504</v>
      </c>
      <c r="D3506" t="s">
        <v>102</v>
      </c>
      <c r="E3506" t="s">
        <v>1299</v>
      </c>
      <c r="F3506" t="s">
        <v>71</v>
      </c>
      <c r="G3506" t="s">
        <v>72</v>
      </c>
      <c r="H3506" t="s">
        <v>117</v>
      </c>
      <c r="I3506" t="s">
        <v>83</v>
      </c>
      <c r="J3506" t="s">
        <v>156</v>
      </c>
      <c r="K3506" t="s">
        <v>285</v>
      </c>
      <c r="L3506">
        <v>91809.76</v>
      </c>
      <c r="M3506">
        <v>8</v>
      </c>
      <c r="N3506">
        <v>0.1</v>
      </c>
      <c r="O3506">
        <v>25934.07</v>
      </c>
    </row>
    <row r="3507" spans="1:15" x14ac:dyDescent="0.3">
      <c r="A3507" t="s">
        <v>5510</v>
      </c>
      <c r="B3507" t="s">
        <v>698</v>
      </c>
      <c r="C3507" t="s">
        <v>1984</v>
      </c>
      <c r="D3507" t="s">
        <v>78</v>
      </c>
      <c r="E3507" t="s">
        <v>1091</v>
      </c>
      <c r="F3507" t="s">
        <v>80</v>
      </c>
      <c r="G3507" t="s">
        <v>53</v>
      </c>
      <c r="H3507" t="s">
        <v>246</v>
      </c>
      <c r="I3507" t="s">
        <v>118</v>
      </c>
      <c r="J3507" t="s">
        <v>119</v>
      </c>
      <c r="K3507" t="s">
        <v>197</v>
      </c>
      <c r="L3507">
        <v>25911.119999999999</v>
      </c>
      <c r="M3507">
        <v>3</v>
      </c>
      <c r="N3507">
        <v>0.25</v>
      </c>
      <c r="O3507">
        <v>5944.53</v>
      </c>
    </row>
    <row r="3508" spans="1:15" x14ac:dyDescent="0.3">
      <c r="A3508" t="s">
        <v>5511</v>
      </c>
      <c r="B3508" t="s">
        <v>2300</v>
      </c>
      <c r="C3508" t="s">
        <v>369</v>
      </c>
      <c r="D3508" t="s">
        <v>61</v>
      </c>
      <c r="E3508" t="s">
        <v>557</v>
      </c>
      <c r="F3508" t="s">
        <v>71</v>
      </c>
      <c r="G3508" t="s">
        <v>72</v>
      </c>
      <c r="H3508" t="s">
        <v>73</v>
      </c>
      <c r="I3508" t="s">
        <v>55</v>
      </c>
      <c r="J3508" t="s">
        <v>65</v>
      </c>
      <c r="K3508" t="s">
        <v>325</v>
      </c>
      <c r="L3508">
        <v>95816.5</v>
      </c>
      <c r="M3508">
        <v>10</v>
      </c>
      <c r="N3508">
        <v>0.2</v>
      </c>
      <c r="O3508">
        <v>16174.09</v>
      </c>
    </row>
    <row r="3509" spans="1:15" x14ac:dyDescent="0.3">
      <c r="A3509" t="s">
        <v>5512</v>
      </c>
      <c r="B3509" t="s">
        <v>307</v>
      </c>
      <c r="C3509" t="s">
        <v>149</v>
      </c>
      <c r="D3509" t="s">
        <v>102</v>
      </c>
      <c r="E3509" t="s">
        <v>1195</v>
      </c>
      <c r="F3509" t="s">
        <v>71</v>
      </c>
      <c r="G3509" t="s">
        <v>72</v>
      </c>
      <c r="H3509" t="s">
        <v>104</v>
      </c>
      <c r="I3509" t="s">
        <v>96</v>
      </c>
      <c r="J3509" t="s">
        <v>97</v>
      </c>
      <c r="K3509" t="s">
        <v>416</v>
      </c>
      <c r="L3509">
        <v>8645.4</v>
      </c>
      <c r="M3509">
        <v>3</v>
      </c>
      <c r="N3509">
        <v>0</v>
      </c>
      <c r="O3509">
        <v>1607.96</v>
      </c>
    </row>
    <row r="3510" spans="1:15" x14ac:dyDescent="0.3">
      <c r="A3510" t="s">
        <v>5513</v>
      </c>
      <c r="B3510" t="s">
        <v>434</v>
      </c>
      <c r="C3510" t="s">
        <v>2922</v>
      </c>
      <c r="D3510" t="s">
        <v>50</v>
      </c>
      <c r="E3510" t="s">
        <v>1485</v>
      </c>
      <c r="F3510" t="s">
        <v>71</v>
      </c>
      <c r="G3510" t="s">
        <v>63</v>
      </c>
      <c r="H3510" t="s">
        <v>202</v>
      </c>
      <c r="I3510" t="s">
        <v>118</v>
      </c>
      <c r="J3510" t="s">
        <v>303</v>
      </c>
      <c r="K3510" t="s">
        <v>421</v>
      </c>
      <c r="L3510">
        <v>1207.32</v>
      </c>
      <c r="M3510">
        <v>1</v>
      </c>
      <c r="N3510">
        <v>0.2</v>
      </c>
      <c r="O3510">
        <v>210.42</v>
      </c>
    </row>
    <row r="3511" spans="1:15" x14ac:dyDescent="0.3">
      <c r="A3511" t="s">
        <v>5514</v>
      </c>
      <c r="B3511" t="s">
        <v>2470</v>
      </c>
      <c r="C3511" t="s">
        <v>2182</v>
      </c>
      <c r="D3511" t="s">
        <v>61</v>
      </c>
      <c r="E3511" t="s">
        <v>370</v>
      </c>
      <c r="F3511" t="s">
        <v>71</v>
      </c>
      <c r="G3511" t="s">
        <v>53</v>
      </c>
      <c r="H3511" t="s">
        <v>90</v>
      </c>
      <c r="I3511" t="s">
        <v>83</v>
      </c>
      <c r="J3511" t="s">
        <v>379</v>
      </c>
      <c r="K3511" t="s">
        <v>716</v>
      </c>
      <c r="L3511">
        <v>69514.740000000005</v>
      </c>
      <c r="M3511">
        <v>6</v>
      </c>
      <c r="N3511">
        <v>0.2</v>
      </c>
      <c r="O3511">
        <v>19000.55</v>
      </c>
    </row>
    <row r="3512" spans="1:15" x14ac:dyDescent="0.3">
      <c r="A3512" t="s">
        <v>5515</v>
      </c>
      <c r="B3512" t="s">
        <v>2265</v>
      </c>
      <c r="C3512" t="s">
        <v>4446</v>
      </c>
      <c r="D3512" t="s">
        <v>78</v>
      </c>
      <c r="E3512" t="s">
        <v>1085</v>
      </c>
      <c r="F3512" t="s">
        <v>52</v>
      </c>
      <c r="G3512" t="s">
        <v>179</v>
      </c>
      <c r="H3512" t="s">
        <v>236</v>
      </c>
      <c r="I3512" t="s">
        <v>83</v>
      </c>
      <c r="J3512" t="s">
        <v>84</v>
      </c>
      <c r="K3512" t="s">
        <v>257</v>
      </c>
      <c r="L3512">
        <v>65590.850000000006</v>
      </c>
      <c r="M3512">
        <v>5</v>
      </c>
      <c r="N3512">
        <v>0.05</v>
      </c>
      <c r="O3512">
        <v>12413.58</v>
      </c>
    </row>
    <row r="3513" spans="1:15" x14ac:dyDescent="0.3">
      <c r="A3513" t="s">
        <v>5516</v>
      </c>
      <c r="B3513" t="s">
        <v>5044</v>
      </c>
      <c r="C3513" t="s">
        <v>956</v>
      </c>
      <c r="D3513" t="s">
        <v>78</v>
      </c>
      <c r="E3513" t="s">
        <v>1154</v>
      </c>
      <c r="F3513" t="s">
        <v>71</v>
      </c>
      <c r="G3513" t="s">
        <v>63</v>
      </c>
      <c r="H3513" t="s">
        <v>202</v>
      </c>
      <c r="I3513" t="s">
        <v>55</v>
      </c>
      <c r="J3513" t="s">
        <v>56</v>
      </c>
      <c r="K3513" t="s">
        <v>151</v>
      </c>
      <c r="L3513">
        <v>53392</v>
      </c>
      <c r="M3513">
        <v>4</v>
      </c>
      <c r="N3513">
        <v>0.1</v>
      </c>
      <c r="O3513">
        <v>7951.59</v>
      </c>
    </row>
    <row r="3514" spans="1:15" x14ac:dyDescent="0.3">
      <c r="A3514" t="s">
        <v>5517</v>
      </c>
      <c r="B3514" t="s">
        <v>1971</v>
      </c>
      <c r="C3514" t="s">
        <v>1671</v>
      </c>
      <c r="D3514" t="s">
        <v>61</v>
      </c>
      <c r="E3514" t="s">
        <v>523</v>
      </c>
      <c r="F3514" t="s">
        <v>71</v>
      </c>
      <c r="G3514" t="s">
        <v>81</v>
      </c>
      <c r="H3514" t="s">
        <v>82</v>
      </c>
      <c r="I3514" t="s">
        <v>118</v>
      </c>
      <c r="J3514" t="s">
        <v>119</v>
      </c>
      <c r="K3514" t="s">
        <v>270</v>
      </c>
      <c r="L3514">
        <v>24513.84</v>
      </c>
      <c r="M3514">
        <v>8</v>
      </c>
      <c r="N3514">
        <v>0.2</v>
      </c>
      <c r="O3514">
        <v>7427.31</v>
      </c>
    </row>
    <row r="3515" spans="1:15" x14ac:dyDescent="0.3">
      <c r="A3515" t="s">
        <v>5518</v>
      </c>
      <c r="B3515" t="s">
        <v>210</v>
      </c>
      <c r="C3515" t="s">
        <v>1023</v>
      </c>
      <c r="D3515" t="s">
        <v>102</v>
      </c>
      <c r="E3515" t="s">
        <v>787</v>
      </c>
      <c r="F3515" t="s">
        <v>80</v>
      </c>
      <c r="G3515" t="s">
        <v>63</v>
      </c>
      <c r="H3515" t="s">
        <v>172</v>
      </c>
      <c r="I3515" t="s">
        <v>96</v>
      </c>
      <c r="J3515" t="s">
        <v>166</v>
      </c>
      <c r="K3515" t="s">
        <v>167</v>
      </c>
      <c r="L3515">
        <v>44729.52</v>
      </c>
      <c r="M3515">
        <v>4</v>
      </c>
      <c r="N3515">
        <v>0.25</v>
      </c>
      <c r="O3515">
        <v>9265.33</v>
      </c>
    </row>
    <row r="3516" spans="1:15" x14ac:dyDescent="0.3">
      <c r="A3516" t="s">
        <v>5519</v>
      </c>
      <c r="B3516" t="s">
        <v>3283</v>
      </c>
      <c r="C3516" t="s">
        <v>2789</v>
      </c>
      <c r="D3516" t="s">
        <v>50</v>
      </c>
      <c r="E3516" t="s">
        <v>261</v>
      </c>
      <c r="F3516" t="s">
        <v>80</v>
      </c>
      <c r="G3516" t="s">
        <v>81</v>
      </c>
      <c r="H3516" t="s">
        <v>186</v>
      </c>
      <c r="I3516" t="s">
        <v>96</v>
      </c>
      <c r="J3516" t="s">
        <v>166</v>
      </c>
      <c r="K3516" t="s">
        <v>762</v>
      </c>
      <c r="L3516">
        <v>12956.26</v>
      </c>
      <c r="M3516">
        <v>2</v>
      </c>
      <c r="N3516">
        <v>0.1</v>
      </c>
      <c r="O3516">
        <v>2487.41</v>
      </c>
    </row>
    <row r="3517" spans="1:15" x14ac:dyDescent="0.3">
      <c r="A3517" t="s">
        <v>5520</v>
      </c>
      <c r="B3517" t="s">
        <v>1003</v>
      </c>
      <c r="C3517" t="s">
        <v>2575</v>
      </c>
      <c r="D3517" t="s">
        <v>102</v>
      </c>
      <c r="E3517" t="s">
        <v>1299</v>
      </c>
      <c r="F3517" t="s">
        <v>52</v>
      </c>
      <c r="G3517" t="s">
        <v>81</v>
      </c>
      <c r="H3517" t="s">
        <v>284</v>
      </c>
      <c r="I3517" t="s">
        <v>83</v>
      </c>
      <c r="J3517" t="s">
        <v>84</v>
      </c>
      <c r="K3517" t="s">
        <v>105</v>
      </c>
      <c r="L3517">
        <v>146101.1</v>
      </c>
      <c r="M3517">
        <v>10</v>
      </c>
      <c r="N3517">
        <v>0.25</v>
      </c>
      <c r="O3517">
        <v>38862.49</v>
      </c>
    </row>
    <row r="3518" spans="1:15" x14ac:dyDescent="0.3">
      <c r="A3518" t="s">
        <v>5521</v>
      </c>
      <c r="B3518" t="s">
        <v>2491</v>
      </c>
      <c r="C3518" t="s">
        <v>288</v>
      </c>
      <c r="D3518" t="s">
        <v>102</v>
      </c>
      <c r="E3518" t="s">
        <v>62</v>
      </c>
      <c r="F3518" t="s">
        <v>71</v>
      </c>
      <c r="G3518" t="s">
        <v>81</v>
      </c>
      <c r="H3518" t="s">
        <v>186</v>
      </c>
      <c r="I3518" t="s">
        <v>55</v>
      </c>
      <c r="J3518" t="s">
        <v>56</v>
      </c>
      <c r="K3518" t="s">
        <v>151</v>
      </c>
      <c r="L3518">
        <v>19280.8</v>
      </c>
      <c r="M3518">
        <v>2</v>
      </c>
      <c r="N3518">
        <v>0.2</v>
      </c>
      <c r="O3518">
        <v>3603.24</v>
      </c>
    </row>
    <row r="3519" spans="1:15" x14ac:dyDescent="0.3">
      <c r="A3519" t="s">
        <v>5522</v>
      </c>
      <c r="B3519" t="s">
        <v>856</v>
      </c>
      <c r="C3519" t="s">
        <v>1786</v>
      </c>
      <c r="D3519" t="s">
        <v>61</v>
      </c>
      <c r="E3519" t="s">
        <v>833</v>
      </c>
      <c r="F3519" t="s">
        <v>80</v>
      </c>
      <c r="G3519" t="s">
        <v>72</v>
      </c>
      <c r="H3519" t="s">
        <v>104</v>
      </c>
      <c r="I3519" t="s">
        <v>83</v>
      </c>
      <c r="J3519" t="s">
        <v>84</v>
      </c>
      <c r="K3519" t="s">
        <v>125</v>
      </c>
      <c r="L3519">
        <v>76407.8</v>
      </c>
      <c r="M3519">
        <v>10</v>
      </c>
      <c r="N3519">
        <v>0</v>
      </c>
      <c r="O3519">
        <v>15565.27</v>
      </c>
    </row>
    <row r="3520" spans="1:15" x14ac:dyDescent="0.3">
      <c r="A3520" t="s">
        <v>5523</v>
      </c>
      <c r="B3520" t="s">
        <v>1696</v>
      </c>
      <c r="C3520" t="s">
        <v>4718</v>
      </c>
      <c r="D3520" t="s">
        <v>50</v>
      </c>
      <c r="E3520" t="s">
        <v>1111</v>
      </c>
      <c r="F3520" t="s">
        <v>52</v>
      </c>
      <c r="G3520" t="s">
        <v>72</v>
      </c>
      <c r="H3520" t="s">
        <v>73</v>
      </c>
      <c r="I3520" t="s">
        <v>118</v>
      </c>
      <c r="J3520" t="s">
        <v>303</v>
      </c>
      <c r="K3520" t="s">
        <v>491</v>
      </c>
      <c r="L3520">
        <v>100144.96000000001</v>
      </c>
      <c r="M3520">
        <v>8</v>
      </c>
      <c r="N3520">
        <v>0</v>
      </c>
      <c r="O3520">
        <v>15921.28</v>
      </c>
    </row>
    <row r="3521" spans="1:15" x14ac:dyDescent="0.3">
      <c r="A3521" t="s">
        <v>5524</v>
      </c>
      <c r="B3521" t="s">
        <v>1064</v>
      </c>
      <c r="C3521" t="s">
        <v>2553</v>
      </c>
      <c r="D3521" t="s">
        <v>61</v>
      </c>
      <c r="E3521" t="s">
        <v>787</v>
      </c>
      <c r="F3521" t="s">
        <v>80</v>
      </c>
      <c r="G3521" t="s">
        <v>81</v>
      </c>
      <c r="H3521" t="s">
        <v>95</v>
      </c>
      <c r="I3521" t="s">
        <v>55</v>
      </c>
      <c r="J3521" t="s">
        <v>56</v>
      </c>
      <c r="K3521" t="s">
        <v>57</v>
      </c>
      <c r="L3521">
        <v>145256.4</v>
      </c>
      <c r="M3521">
        <v>10</v>
      </c>
      <c r="N3521">
        <v>0.15</v>
      </c>
      <c r="O3521">
        <v>23988.7</v>
      </c>
    </row>
    <row r="3522" spans="1:15" x14ac:dyDescent="0.3">
      <c r="A3522" t="s">
        <v>5525</v>
      </c>
      <c r="B3522" t="s">
        <v>1455</v>
      </c>
      <c r="C3522" t="s">
        <v>980</v>
      </c>
      <c r="D3522" t="s">
        <v>102</v>
      </c>
      <c r="E3522" t="s">
        <v>2450</v>
      </c>
      <c r="F3522" t="s">
        <v>52</v>
      </c>
      <c r="G3522" t="s">
        <v>81</v>
      </c>
      <c r="H3522" t="s">
        <v>284</v>
      </c>
      <c r="I3522" t="s">
        <v>55</v>
      </c>
      <c r="J3522" t="s">
        <v>56</v>
      </c>
      <c r="K3522" t="s">
        <v>151</v>
      </c>
      <c r="L3522">
        <v>22848.42</v>
      </c>
      <c r="M3522">
        <v>6</v>
      </c>
      <c r="N3522">
        <v>0.05</v>
      </c>
      <c r="O3522">
        <v>7634.2</v>
      </c>
    </row>
    <row r="3523" spans="1:15" x14ac:dyDescent="0.3">
      <c r="A3523" t="s">
        <v>5526</v>
      </c>
      <c r="B3523" t="s">
        <v>4104</v>
      </c>
      <c r="C3523" t="s">
        <v>2082</v>
      </c>
      <c r="D3523" t="s">
        <v>78</v>
      </c>
      <c r="E3523" t="s">
        <v>308</v>
      </c>
      <c r="F3523" t="s">
        <v>52</v>
      </c>
      <c r="G3523" t="s">
        <v>72</v>
      </c>
      <c r="H3523" t="s">
        <v>104</v>
      </c>
      <c r="I3523" t="s">
        <v>83</v>
      </c>
      <c r="J3523" t="s">
        <v>156</v>
      </c>
      <c r="K3523" t="s">
        <v>208</v>
      </c>
      <c r="L3523">
        <v>1378.7</v>
      </c>
      <c r="M3523">
        <v>2</v>
      </c>
      <c r="N3523">
        <v>0.05</v>
      </c>
      <c r="O3523">
        <v>413.46</v>
      </c>
    </row>
    <row r="3524" spans="1:15" x14ac:dyDescent="0.3">
      <c r="A3524" t="s">
        <v>5527</v>
      </c>
      <c r="B3524" t="s">
        <v>835</v>
      </c>
      <c r="C3524" t="s">
        <v>4733</v>
      </c>
      <c r="D3524" t="s">
        <v>102</v>
      </c>
      <c r="E3524" t="s">
        <v>185</v>
      </c>
      <c r="F3524" t="s">
        <v>80</v>
      </c>
      <c r="G3524" t="s">
        <v>81</v>
      </c>
      <c r="H3524" t="s">
        <v>95</v>
      </c>
      <c r="I3524" t="s">
        <v>118</v>
      </c>
      <c r="J3524" t="s">
        <v>119</v>
      </c>
      <c r="K3524" t="s">
        <v>197</v>
      </c>
      <c r="L3524">
        <v>3640.6</v>
      </c>
      <c r="M3524">
        <v>1</v>
      </c>
      <c r="N3524">
        <v>0.25</v>
      </c>
      <c r="O3524">
        <v>542.88</v>
      </c>
    </row>
    <row r="3525" spans="1:15" x14ac:dyDescent="0.3">
      <c r="A3525" t="s">
        <v>5528</v>
      </c>
      <c r="B3525" t="s">
        <v>983</v>
      </c>
      <c r="C3525" t="s">
        <v>3104</v>
      </c>
      <c r="D3525" t="s">
        <v>102</v>
      </c>
      <c r="E3525" t="s">
        <v>1514</v>
      </c>
      <c r="F3525" t="s">
        <v>71</v>
      </c>
      <c r="G3525" t="s">
        <v>179</v>
      </c>
      <c r="H3525" t="s">
        <v>180</v>
      </c>
      <c r="I3525" t="s">
        <v>83</v>
      </c>
      <c r="J3525" t="s">
        <v>449</v>
      </c>
      <c r="K3525" t="s">
        <v>775</v>
      </c>
      <c r="L3525">
        <v>60319.3</v>
      </c>
      <c r="M3525">
        <v>5</v>
      </c>
      <c r="N3525">
        <v>0.05</v>
      </c>
      <c r="O3525">
        <v>18197.37</v>
      </c>
    </row>
    <row r="3526" spans="1:15" x14ac:dyDescent="0.3">
      <c r="A3526" t="s">
        <v>5529</v>
      </c>
      <c r="B3526" t="s">
        <v>442</v>
      </c>
      <c r="C3526" t="s">
        <v>917</v>
      </c>
      <c r="D3526" t="s">
        <v>61</v>
      </c>
      <c r="E3526" t="s">
        <v>3038</v>
      </c>
      <c r="F3526" t="s">
        <v>80</v>
      </c>
      <c r="G3526" t="s">
        <v>179</v>
      </c>
      <c r="H3526" t="s">
        <v>180</v>
      </c>
      <c r="I3526" t="s">
        <v>96</v>
      </c>
      <c r="J3526" t="s">
        <v>166</v>
      </c>
      <c r="K3526" t="s">
        <v>167</v>
      </c>
      <c r="L3526">
        <v>66948.350000000006</v>
      </c>
      <c r="M3526">
        <v>7</v>
      </c>
      <c r="N3526">
        <v>0.1</v>
      </c>
      <c r="O3526">
        <v>9294.5499999999993</v>
      </c>
    </row>
    <row r="3527" spans="1:15" x14ac:dyDescent="0.3">
      <c r="A3527" t="s">
        <v>5530</v>
      </c>
      <c r="B3527" t="s">
        <v>1614</v>
      </c>
      <c r="C3527" t="s">
        <v>100</v>
      </c>
      <c r="D3527" t="s">
        <v>78</v>
      </c>
      <c r="E3527" t="s">
        <v>1071</v>
      </c>
      <c r="F3527" t="s">
        <v>52</v>
      </c>
      <c r="G3527" t="s">
        <v>81</v>
      </c>
      <c r="H3527" t="s">
        <v>186</v>
      </c>
      <c r="I3527" t="s">
        <v>83</v>
      </c>
      <c r="J3527" t="s">
        <v>156</v>
      </c>
      <c r="K3527" t="s">
        <v>285</v>
      </c>
      <c r="L3527">
        <v>91744.72</v>
      </c>
      <c r="M3527">
        <v>8</v>
      </c>
      <c r="N3527">
        <v>0.2</v>
      </c>
      <c r="O3527">
        <v>26796.49</v>
      </c>
    </row>
    <row r="3528" spans="1:15" x14ac:dyDescent="0.3">
      <c r="A3528" t="s">
        <v>5531</v>
      </c>
      <c r="B3528" t="s">
        <v>1909</v>
      </c>
      <c r="C3528" t="s">
        <v>60</v>
      </c>
      <c r="D3528" t="s">
        <v>50</v>
      </c>
      <c r="E3528" t="s">
        <v>350</v>
      </c>
      <c r="F3528" t="s">
        <v>80</v>
      </c>
      <c r="G3528" t="s">
        <v>72</v>
      </c>
      <c r="H3528" t="s">
        <v>104</v>
      </c>
      <c r="I3528" t="s">
        <v>83</v>
      </c>
      <c r="J3528" t="s">
        <v>449</v>
      </c>
      <c r="K3528" t="s">
        <v>775</v>
      </c>
      <c r="L3528">
        <v>124767.2</v>
      </c>
      <c r="M3528">
        <v>10</v>
      </c>
      <c r="N3528">
        <v>0.1</v>
      </c>
      <c r="O3528">
        <v>32370.58</v>
      </c>
    </row>
    <row r="3529" spans="1:15" x14ac:dyDescent="0.3">
      <c r="A3529" t="s">
        <v>5532</v>
      </c>
      <c r="B3529" t="s">
        <v>4395</v>
      </c>
      <c r="C3529" t="s">
        <v>564</v>
      </c>
      <c r="D3529" t="s">
        <v>78</v>
      </c>
      <c r="E3529" t="s">
        <v>2820</v>
      </c>
      <c r="F3529" t="s">
        <v>80</v>
      </c>
      <c r="G3529" t="s">
        <v>63</v>
      </c>
      <c r="H3529" t="s">
        <v>172</v>
      </c>
      <c r="I3529" t="s">
        <v>55</v>
      </c>
      <c r="J3529" t="s">
        <v>65</v>
      </c>
      <c r="K3529" t="s">
        <v>66</v>
      </c>
      <c r="L3529">
        <v>39443.46</v>
      </c>
      <c r="M3529">
        <v>3</v>
      </c>
      <c r="N3529">
        <v>0</v>
      </c>
      <c r="O3529">
        <v>14412.6</v>
      </c>
    </row>
    <row r="3530" spans="1:15" x14ac:dyDescent="0.3">
      <c r="A3530" t="s">
        <v>5533</v>
      </c>
      <c r="B3530" t="s">
        <v>1107</v>
      </c>
      <c r="C3530" t="s">
        <v>3385</v>
      </c>
      <c r="D3530" t="s">
        <v>61</v>
      </c>
      <c r="E3530" t="s">
        <v>178</v>
      </c>
      <c r="F3530" t="s">
        <v>80</v>
      </c>
      <c r="G3530" t="s">
        <v>53</v>
      </c>
      <c r="H3530" t="s">
        <v>54</v>
      </c>
      <c r="I3530" t="s">
        <v>55</v>
      </c>
      <c r="J3530" t="s">
        <v>141</v>
      </c>
      <c r="K3530" t="s">
        <v>142</v>
      </c>
      <c r="L3530">
        <v>56405.04</v>
      </c>
      <c r="M3530">
        <v>6</v>
      </c>
      <c r="N3530">
        <v>0.1</v>
      </c>
      <c r="O3530">
        <v>14086.26</v>
      </c>
    </row>
    <row r="3531" spans="1:15" x14ac:dyDescent="0.3">
      <c r="A3531" t="s">
        <v>5534</v>
      </c>
      <c r="B3531" t="s">
        <v>2049</v>
      </c>
      <c r="C3531" t="s">
        <v>823</v>
      </c>
      <c r="D3531" t="s">
        <v>102</v>
      </c>
      <c r="E3531" t="s">
        <v>722</v>
      </c>
      <c r="F3531" t="s">
        <v>80</v>
      </c>
      <c r="G3531" t="s">
        <v>63</v>
      </c>
      <c r="H3531" t="s">
        <v>213</v>
      </c>
      <c r="I3531" t="s">
        <v>83</v>
      </c>
      <c r="J3531" t="s">
        <v>449</v>
      </c>
      <c r="K3531" t="s">
        <v>450</v>
      </c>
      <c r="L3531">
        <v>290.76</v>
      </c>
      <c r="M3531">
        <v>1</v>
      </c>
      <c r="N3531">
        <v>0.1</v>
      </c>
      <c r="O3531">
        <v>60.05</v>
      </c>
    </row>
    <row r="3532" spans="1:15" x14ac:dyDescent="0.3">
      <c r="A3532" t="s">
        <v>5535</v>
      </c>
      <c r="B3532" t="s">
        <v>1406</v>
      </c>
      <c r="C3532" t="s">
        <v>4018</v>
      </c>
      <c r="D3532" t="s">
        <v>102</v>
      </c>
      <c r="E3532" t="s">
        <v>1212</v>
      </c>
      <c r="F3532" t="s">
        <v>52</v>
      </c>
      <c r="G3532" t="s">
        <v>53</v>
      </c>
      <c r="H3532" t="s">
        <v>54</v>
      </c>
      <c r="I3532" t="s">
        <v>118</v>
      </c>
      <c r="J3532" t="s">
        <v>303</v>
      </c>
      <c r="K3532" t="s">
        <v>304</v>
      </c>
      <c r="L3532">
        <v>1500.73</v>
      </c>
      <c r="M3532">
        <v>7</v>
      </c>
      <c r="N3532">
        <v>0.1</v>
      </c>
      <c r="O3532">
        <v>373.59</v>
      </c>
    </row>
    <row r="3533" spans="1:15" x14ac:dyDescent="0.3">
      <c r="A3533" t="s">
        <v>5536</v>
      </c>
      <c r="B3533" t="s">
        <v>2055</v>
      </c>
      <c r="C3533" t="s">
        <v>227</v>
      </c>
      <c r="D3533" t="s">
        <v>50</v>
      </c>
      <c r="E3533" t="s">
        <v>2988</v>
      </c>
      <c r="F3533" t="s">
        <v>71</v>
      </c>
      <c r="G3533" t="s">
        <v>72</v>
      </c>
      <c r="H3533" t="s">
        <v>73</v>
      </c>
      <c r="I3533" t="s">
        <v>83</v>
      </c>
      <c r="J3533" t="s">
        <v>449</v>
      </c>
      <c r="K3533" t="s">
        <v>681</v>
      </c>
      <c r="L3533">
        <v>72075.839999999997</v>
      </c>
      <c r="M3533">
        <v>8</v>
      </c>
      <c r="N3533">
        <v>0</v>
      </c>
      <c r="O3533">
        <v>18085.36</v>
      </c>
    </row>
    <row r="3534" spans="1:15" x14ac:dyDescent="0.3">
      <c r="A3534" t="s">
        <v>5537</v>
      </c>
      <c r="B3534" t="s">
        <v>1848</v>
      </c>
      <c r="C3534" t="s">
        <v>545</v>
      </c>
      <c r="D3534" t="s">
        <v>50</v>
      </c>
      <c r="E3534" t="s">
        <v>904</v>
      </c>
      <c r="F3534" t="s">
        <v>52</v>
      </c>
      <c r="G3534" t="s">
        <v>63</v>
      </c>
      <c r="H3534" t="s">
        <v>64</v>
      </c>
      <c r="I3534" t="s">
        <v>55</v>
      </c>
      <c r="J3534" t="s">
        <v>56</v>
      </c>
      <c r="K3534" t="s">
        <v>74</v>
      </c>
      <c r="L3534">
        <v>34240.639999999999</v>
      </c>
      <c r="M3534">
        <v>7</v>
      </c>
      <c r="N3534">
        <v>0.25</v>
      </c>
      <c r="O3534">
        <v>6619.25</v>
      </c>
    </row>
    <row r="3535" spans="1:15" x14ac:dyDescent="0.3">
      <c r="A3535" t="s">
        <v>5538</v>
      </c>
      <c r="B3535" t="s">
        <v>1107</v>
      </c>
      <c r="C3535" t="s">
        <v>453</v>
      </c>
      <c r="D3535" t="s">
        <v>78</v>
      </c>
      <c r="E3535" t="s">
        <v>1952</v>
      </c>
      <c r="F3535" t="s">
        <v>80</v>
      </c>
      <c r="G3535" t="s">
        <v>53</v>
      </c>
      <c r="H3535" t="s">
        <v>246</v>
      </c>
      <c r="I3535" t="s">
        <v>55</v>
      </c>
      <c r="J3535" t="s">
        <v>173</v>
      </c>
      <c r="K3535" t="s">
        <v>203</v>
      </c>
      <c r="L3535">
        <v>86818.06</v>
      </c>
      <c r="M3535">
        <v>7</v>
      </c>
      <c r="N3535">
        <v>0</v>
      </c>
      <c r="O3535">
        <v>32395.84</v>
      </c>
    </row>
    <row r="3536" spans="1:15" x14ac:dyDescent="0.3">
      <c r="A3536" t="s">
        <v>5539</v>
      </c>
      <c r="B3536" t="s">
        <v>1223</v>
      </c>
      <c r="C3536" t="s">
        <v>2340</v>
      </c>
      <c r="D3536" t="s">
        <v>61</v>
      </c>
      <c r="E3536" t="s">
        <v>1748</v>
      </c>
      <c r="F3536" t="s">
        <v>80</v>
      </c>
      <c r="G3536" t="s">
        <v>63</v>
      </c>
      <c r="H3536" t="s">
        <v>64</v>
      </c>
      <c r="I3536" t="s">
        <v>83</v>
      </c>
      <c r="J3536" t="s">
        <v>84</v>
      </c>
      <c r="K3536" t="s">
        <v>257</v>
      </c>
      <c r="L3536">
        <v>39589.160000000003</v>
      </c>
      <c r="M3536">
        <v>4</v>
      </c>
      <c r="N3536">
        <v>0.2</v>
      </c>
      <c r="O3536">
        <v>8765.82</v>
      </c>
    </row>
    <row r="3537" spans="1:15" x14ac:dyDescent="0.3">
      <c r="A3537" t="s">
        <v>5540</v>
      </c>
      <c r="B3537" t="s">
        <v>1277</v>
      </c>
      <c r="C3537" t="s">
        <v>460</v>
      </c>
      <c r="D3537" t="s">
        <v>50</v>
      </c>
      <c r="E3537" t="s">
        <v>3230</v>
      </c>
      <c r="F3537" t="s">
        <v>52</v>
      </c>
      <c r="G3537" t="s">
        <v>81</v>
      </c>
      <c r="H3537" t="s">
        <v>95</v>
      </c>
      <c r="I3537" t="s">
        <v>83</v>
      </c>
      <c r="J3537" t="s">
        <v>84</v>
      </c>
      <c r="K3537" t="s">
        <v>125</v>
      </c>
      <c r="L3537">
        <v>5510.42</v>
      </c>
      <c r="M3537">
        <v>1</v>
      </c>
      <c r="N3537">
        <v>0.05</v>
      </c>
      <c r="O3537">
        <v>1054.33</v>
      </c>
    </row>
    <row r="3538" spans="1:15" x14ac:dyDescent="0.3">
      <c r="A3538" t="s">
        <v>5541</v>
      </c>
      <c r="B3538" t="s">
        <v>1772</v>
      </c>
      <c r="C3538" t="s">
        <v>1064</v>
      </c>
      <c r="D3538" t="s">
        <v>61</v>
      </c>
      <c r="E3538" t="s">
        <v>374</v>
      </c>
      <c r="F3538" t="s">
        <v>80</v>
      </c>
      <c r="G3538" t="s">
        <v>179</v>
      </c>
      <c r="H3538" t="s">
        <v>180</v>
      </c>
      <c r="I3538" t="s">
        <v>118</v>
      </c>
      <c r="J3538" t="s">
        <v>119</v>
      </c>
      <c r="K3538" t="s">
        <v>120</v>
      </c>
      <c r="L3538">
        <v>31473.3</v>
      </c>
      <c r="M3538">
        <v>5</v>
      </c>
      <c r="N3538">
        <v>0.2</v>
      </c>
      <c r="O3538">
        <v>4510.3</v>
      </c>
    </row>
    <row r="3539" spans="1:15" x14ac:dyDescent="0.3">
      <c r="A3539" t="s">
        <v>5542</v>
      </c>
      <c r="B3539" t="s">
        <v>1963</v>
      </c>
      <c r="C3539" t="s">
        <v>1161</v>
      </c>
      <c r="D3539" t="s">
        <v>78</v>
      </c>
      <c r="E3539" t="s">
        <v>510</v>
      </c>
      <c r="F3539" t="s">
        <v>80</v>
      </c>
      <c r="G3539" t="s">
        <v>53</v>
      </c>
      <c r="H3539" t="s">
        <v>110</v>
      </c>
      <c r="I3539" t="s">
        <v>118</v>
      </c>
      <c r="J3539" t="s">
        <v>191</v>
      </c>
      <c r="K3539" t="s">
        <v>829</v>
      </c>
      <c r="L3539">
        <v>91195.520000000004</v>
      </c>
      <c r="M3539">
        <v>8</v>
      </c>
      <c r="N3539">
        <v>0.25</v>
      </c>
      <c r="O3539">
        <v>11056.14</v>
      </c>
    </row>
    <row r="3540" spans="1:15" x14ac:dyDescent="0.3">
      <c r="A3540" t="s">
        <v>5543</v>
      </c>
      <c r="B3540" t="s">
        <v>690</v>
      </c>
      <c r="C3540" t="s">
        <v>691</v>
      </c>
      <c r="D3540" t="s">
        <v>50</v>
      </c>
      <c r="E3540" t="s">
        <v>79</v>
      </c>
      <c r="F3540" t="s">
        <v>71</v>
      </c>
      <c r="G3540" t="s">
        <v>53</v>
      </c>
      <c r="H3540" t="s">
        <v>54</v>
      </c>
      <c r="I3540" t="s">
        <v>55</v>
      </c>
      <c r="J3540" t="s">
        <v>65</v>
      </c>
      <c r="K3540" t="s">
        <v>130</v>
      </c>
      <c r="L3540">
        <v>85763.86</v>
      </c>
      <c r="M3540">
        <v>7</v>
      </c>
      <c r="N3540">
        <v>0.15</v>
      </c>
      <c r="O3540">
        <v>20090.79</v>
      </c>
    </row>
    <row r="3541" spans="1:15" x14ac:dyDescent="0.3">
      <c r="A3541" t="s">
        <v>5544</v>
      </c>
      <c r="B3541" t="s">
        <v>2161</v>
      </c>
      <c r="C3541" t="s">
        <v>539</v>
      </c>
      <c r="D3541" t="s">
        <v>78</v>
      </c>
      <c r="E3541" t="s">
        <v>2467</v>
      </c>
      <c r="F3541" t="s">
        <v>80</v>
      </c>
      <c r="G3541" t="s">
        <v>72</v>
      </c>
      <c r="H3541" t="s">
        <v>346</v>
      </c>
      <c r="I3541" t="s">
        <v>55</v>
      </c>
      <c r="J3541" t="s">
        <v>141</v>
      </c>
      <c r="K3541" t="s">
        <v>241</v>
      </c>
      <c r="L3541">
        <v>36681.56</v>
      </c>
      <c r="M3541">
        <v>4</v>
      </c>
      <c r="N3541">
        <v>0.05</v>
      </c>
      <c r="O3541">
        <v>8799.73</v>
      </c>
    </row>
    <row r="3542" spans="1:15" x14ac:dyDescent="0.3">
      <c r="A3542" t="s">
        <v>5545</v>
      </c>
      <c r="B3542" t="s">
        <v>1415</v>
      </c>
      <c r="C3542" t="s">
        <v>1643</v>
      </c>
      <c r="D3542" t="s">
        <v>61</v>
      </c>
      <c r="E3542" t="s">
        <v>399</v>
      </c>
      <c r="F3542" t="s">
        <v>80</v>
      </c>
      <c r="G3542" t="s">
        <v>72</v>
      </c>
      <c r="H3542" t="s">
        <v>346</v>
      </c>
      <c r="I3542" t="s">
        <v>83</v>
      </c>
      <c r="J3542" t="s">
        <v>449</v>
      </c>
      <c r="K3542" t="s">
        <v>775</v>
      </c>
      <c r="L3542">
        <v>4406.88</v>
      </c>
      <c r="M3542">
        <v>8</v>
      </c>
      <c r="N3542">
        <v>0.15</v>
      </c>
      <c r="O3542">
        <v>1056.8</v>
      </c>
    </row>
    <row r="3543" spans="1:15" x14ac:dyDescent="0.3">
      <c r="A3543" t="s">
        <v>5546</v>
      </c>
      <c r="B3543" t="s">
        <v>3383</v>
      </c>
      <c r="C3543" t="s">
        <v>2340</v>
      </c>
      <c r="D3543" t="s">
        <v>50</v>
      </c>
      <c r="E3543" t="s">
        <v>483</v>
      </c>
      <c r="F3543" t="s">
        <v>80</v>
      </c>
      <c r="G3543" t="s">
        <v>63</v>
      </c>
      <c r="H3543" t="s">
        <v>64</v>
      </c>
      <c r="I3543" t="s">
        <v>118</v>
      </c>
      <c r="J3543" t="s">
        <v>303</v>
      </c>
      <c r="K3543" t="s">
        <v>421</v>
      </c>
      <c r="L3543">
        <v>6962.31</v>
      </c>
      <c r="M3543">
        <v>1</v>
      </c>
      <c r="N3543">
        <v>0.2</v>
      </c>
      <c r="O3543">
        <v>1589.14</v>
      </c>
    </row>
    <row r="3544" spans="1:15" x14ac:dyDescent="0.3">
      <c r="A3544" t="s">
        <v>5547</v>
      </c>
      <c r="B3544" t="s">
        <v>4491</v>
      </c>
      <c r="C3544" t="s">
        <v>2167</v>
      </c>
      <c r="D3544" t="s">
        <v>61</v>
      </c>
      <c r="E3544" t="s">
        <v>2245</v>
      </c>
      <c r="F3544" t="s">
        <v>80</v>
      </c>
      <c r="G3544" t="s">
        <v>179</v>
      </c>
      <c r="H3544" t="s">
        <v>236</v>
      </c>
      <c r="I3544" t="s">
        <v>55</v>
      </c>
      <c r="J3544" t="s">
        <v>141</v>
      </c>
      <c r="K3544" t="s">
        <v>142</v>
      </c>
      <c r="L3544">
        <v>6287.7</v>
      </c>
      <c r="M3544">
        <v>6</v>
      </c>
      <c r="N3544">
        <v>0</v>
      </c>
      <c r="O3544">
        <v>1644.94</v>
      </c>
    </row>
    <row r="3545" spans="1:15" x14ac:dyDescent="0.3">
      <c r="A3545" t="s">
        <v>5548</v>
      </c>
      <c r="B3545" t="s">
        <v>2431</v>
      </c>
      <c r="C3545" t="s">
        <v>189</v>
      </c>
      <c r="D3545" t="s">
        <v>102</v>
      </c>
      <c r="E3545" t="s">
        <v>3232</v>
      </c>
      <c r="F3545" t="s">
        <v>52</v>
      </c>
      <c r="G3545" t="s">
        <v>81</v>
      </c>
      <c r="H3545" t="s">
        <v>82</v>
      </c>
      <c r="I3545" t="s">
        <v>118</v>
      </c>
      <c r="J3545" t="s">
        <v>230</v>
      </c>
      <c r="K3545" t="s">
        <v>351</v>
      </c>
      <c r="L3545">
        <v>21822.52</v>
      </c>
      <c r="M3545">
        <v>2</v>
      </c>
      <c r="N3545">
        <v>0.25</v>
      </c>
      <c r="O3545">
        <v>5993.7</v>
      </c>
    </row>
    <row r="3546" spans="1:15" x14ac:dyDescent="0.3">
      <c r="A3546" t="s">
        <v>5549</v>
      </c>
      <c r="B3546" t="s">
        <v>2046</v>
      </c>
      <c r="C3546" t="s">
        <v>1984</v>
      </c>
      <c r="D3546" t="s">
        <v>78</v>
      </c>
      <c r="E3546" t="s">
        <v>124</v>
      </c>
      <c r="F3546" t="s">
        <v>52</v>
      </c>
      <c r="G3546" t="s">
        <v>179</v>
      </c>
      <c r="H3546" t="s">
        <v>236</v>
      </c>
      <c r="I3546" t="s">
        <v>118</v>
      </c>
      <c r="J3546" t="s">
        <v>303</v>
      </c>
      <c r="K3546" t="s">
        <v>491</v>
      </c>
      <c r="L3546">
        <v>79706.94</v>
      </c>
      <c r="M3546">
        <v>6</v>
      </c>
      <c r="N3546">
        <v>0.25</v>
      </c>
      <c r="O3546">
        <v>15360.75</v>
      </c>
    </row>
    <row r="3547" spans="1:15" x14ac:dyDescent="0.3">
      <c r="A3547" t="s">
        <v>5550</v>
      </c>
      <c r="B3547" t="s">
        <v>1020</v>
      </c>
      <c r="C3547" t="s">
        <v>4061</v>
      </c>
      <c r="D3547" t="s">
        <v>78</v>
      </c>
      <c r="E3547" t="s">
        <v>889</v>
      </c>
      <c r="F3547" t="s">
        <v>71</v>
      </c>
      <c r="G3547" t="s">
        <v>72</v>
      </c>
      <c r="H3547" t="s">
        <v>117</v>
      </c>
      <c r="I3547" t="s">
        <v>83</v>
      </c>
      <c r="J3547" t="s">
        <v>379</v>
      </c>
      <c r="K3547" t="s">
        <v>716</v>
      </c>
      <c r="L3547">
        <v>27377.9</v>
      </c>
      <c r="M3547">
        <v>2</v>
      </c>
      <c r="N3547">
        <v>0</v>
      </c>
      <c r="O3547">
        <v>6761.3</v>
      </c>
    </row>
    <row r="3548" spans="1:15" x14ac:dyDescent="0.3">
      <c r="A3548" t="s">
        <v>5551</v>
      </c>
      <c r="B3548" t="s">
        <v>1715</v>
      </c>
      <c r="C3548" t="s">
        <v>666</v>
      </c>
      <c r="D3548" t="s">
        <v>50</v>
      </c>
      <c r="E3548" t="s">
        <v>2392</v>
      </c>
      <c r="F3548" t="s">
        <v>80</v>
      </c>
      <c r="G3548" t="s">
        <v>72</v>
      </c>
      <c r="H3548" t="s">
        <v>117</v>
      </c>
      <c r="I3548" t="s">
        <v>96</v>
      </c>
      <c r="J3548" t="s">
        <v>166</v>
      </c>
      <c r="K3548" t="s">
        <v>167</v>
      </c>
      <c r="L3548">
        <v>3248.64</v>
      </c>
      <c r="M3548">
        <v>2</v>
      </c>
      <c r="N3548">
        <v>0.1</v>
      </c>
      <c r="O3548">
        <v>793</v>
      </c>
    </row>
    <row r="3549" spans="1:15" x14ac:dyDescent="0.3">
      <c r="A3549" t="s">
        <v>5552</v>
      </c>
      <c r="B3549" t="s">
        <v>3746</v>
      </c>
      <c r="C3549" t="s">
        <v>840</v>
      </c>
      <c r="D3549" t="s">
        <v>78</v>
      </c>
      <c r="E3549" t="s">
        <v>1226</v>
      </c>
      <c r="F3549" t="s">
        <v>71</v>
      </c>
      <c r="G3549" t="s">
        <v>72</v>
      </c>
      <c r="H3549" t="s">
        <v>104</v>
      </c>
      <c r="I3549" t="s">
        <v>96</v>
      </c>
      <c r="J3549" t="s">
        <v>111</v>
      </c>
      <c r="K3549" t="s">
        <v>328</v>
      </c>
      <c r="L3549">
        <v>11885.06</v>
      </c>
      <c r="M3549">
        <v>2</v>
      </c>
      <c r="N3549">
        <v>0.15</v>
      </c>
      <c r="O3549">
        <v>1524.85</v>
      </c>
    </row>
    <row r="3550" spans="1:15" x14ac:dyDescent="0.3">
      <c r="A3550" t="s">
        <v>5553</v>
      </c>
      <c r="B3550" t="s">
        <v>519</v>
      </c>
      <c r="C3550" t="s">
        <v>3519</v>
      </c>
      <c r="D3550" t="s">
        <v>50</v>
      </c>
      <c r="E3550" t="s">
        <v>1490</v>
      </c>
      <c r="F3550" t="s">
        <v>52</v>
      </c>
      <c r="G3550" t="s">
        <v>81</v>
      </c>
      <c r="H3550" t="s">
        <v>284</v>
      </c>
      <c r="I3550" t="s">
        <v>83</v>
      </c>
      <c r="J3550" t="s">
        <v>156</v>
      </c>
      <c r="K3550" t="s">
        <v>208</v>
      </c>
      <c r="L3550">
        <v>2013.92</v>
      </c>
      <c r="M3550">
        <v>1</v>
      </c>
      <c r="N3550">
        <v>0.15</v>
      </c>
      <c r="O3550">
        <v>436.64</v>
      </c>
    </row>
    <row r="3551" spans="1:15" x14ac:dyDescent="0.3">
      <c r="A3551" t="s">
        <v>5554</v>
      </c>
      <c r="B3551" t="s">
        <v>675</v>
      </c>
      <c r="C3551" t="s">
        <v>2171</v>
      </c>
      <c r="D3551" t="s">
        <v>78</v>
      </c>
      <c r="E3551" t="s">
        <v>103</v>
      </c>
      <c r="F3551" t="s">
        <v>52</v>
      </c>
      <c r="G3551" t="s">
        <v>53</v>
      </c>
      <c r="H3551" t="s">
        <v>110</v>
      </c>
      <c r="I3551" t="s">
        <v>83</v>
      </c>
      <c r="J3551" t="s">
        <v>379</v>
      </c>
      <c r="K3551" t="s">
        <v>380</v>
      </c>
      <c r="L3551">
        <v>8358.6</v>
      </c>
      <c r="M3551">
        <v>5</v>
      </c>
      <c r="N3551">
        <v>0.05</v>
      </c>
      <c r="O3551">
        <v>2566.2600000000002</v>
      </c>
    </row>
    <row r="3552" spans="1:15" x14ac:dyDescent="0.3">
      <c r="A3552" t="s">
        <v>5555</v>
      </c>
      <c r="B3552" t="s">
        <v>1769</v>
      </c>
      <c r="C3552" t="s">
        <v>1683</v>
      </c>
      <c r="D3552" t="s">
        <v>61</v>
      </c>
      <c r="E3552" t="s">
        <v>1212</v>
      </c>
      <c r="F3552" t="s">
        <v>80</v>
      </c>
      <c r="G3552" t="s">
        <v>63</v>
      </c>
      <c r="H3552" t="s">
        <v>64</v>
      </c>
      <c r="I3552" t="s">
        <v>55</v>
      </c>
      <c r="J3552" t="s">
        <v>141</v>
      </c>
      <c r="K3552" t="s">
        <v>142</v>
      </c>
      <c r="L3552">
        <v>91567.17</v>
      </c>
      <c r="M3552">
        <v>9</v>
      </c>
      <c r="N3552">
        <v>0.25</v>
      </c>
      <c r="O3552">
        <v>17659.849999999999</v>
      </c>
    </row>
    <row r="3553" spans="1:15" x14ac:dyDescent="0.3">
      <c r="A3553" t="s">
        <v>5556</v>
      </c>
      <c r="B3553" t="s">
        <v>4393</v>
      </c>
      <c r="C3553" t="s">
        <v>2139</v>
      </c>
      <c r="D3553" t="s">
        <v>78</v>
      </c>
      <c r="E3553" t="s">
        <v>1929</v>
      </c>
      <c r="F3553" t="s">
        <v>52</v>
      </c>
      <c r="G3553" t="s">
        <v>179</v>
      </c>
      <c r="H3553" t="s">
        <v>236</v>
      </c>
      <c r="I3553" t="s">
        <v>83</v>
      </c>
      <c r="J3553" t="s">
        <v>449</v>
      </c>
      <c r="K3553" t="s">
        <v>450</v>
      </c>
      <c r="L3553">
        <v>32626.89</v>
      </c>
      <c r="M3553">
        <v>9</v>
      </c>
      <c r="N3553">
        <v>0.05</v>
      </c>
      <c r="O3553">
        <v>9830.56</v>
      </c>
    </row>
    <row r="3554" spans="1:15" x14ac:dyDescent="0.3">
      <c r="A3554" t="s">
        <v>5557</v>
      </c>
      <c r="B3554" t="s">
        <v>3120</v>
      </c>
      <c r="C3554" t="s">
        <v>1266</v>
      </c>
      <c r="D3554" t="s">
        <v>61</v>
      </c>
      <c r="E3554" t="s">
        <v>2146</v>
      </c>
      <c r="F3554" t="s">
        <v>80</v>
      </c>
      <c r="G3554" t="s">
        <v>179</v>
      </c>
      <c r="H3554" t="s">
        <v>236</v>
      </c>
      <c r="I3554" t="s">
        <v>83</v>
      </c>
      <c r="J3554" t="s">
        <v>379</v>
      </c>
      <c r="K3554" t="s">
        <v>562</v>
      </c>
      <c r="L3554">
        <v>28621.38</v>
      </c>
      <c r="M3554">
        <v>2</v>
      </c>
      <c r="N3554">
        <v>0.1</v>
      </c>
      <c r="O3554">
        <v>6549.24</v>
      </c>
    </row>
    <row r="3555" spans="1:15" x14ac:dyDescent="0.3">
      <c r="A3555" t="s">
        <v>5558</v>
      </c>
      <c r="B3555" t="s">
        <v>3951</v>
      </c>
      <c r="C3555" t="s">
        <v>2191</v>
      </c>
      <c r="D3555" t="s">
        <v>102</v>
      </c>
      <c r="E3555" t="s">
        <v>1071</v>
      </c>
      <c r="F3555" t="s">
        <v>80</v>
      </c>
      <c r="G3555" t="s">
        <v>81</v>
      </c>
      <c r="H3555" t="s">
        <v>95</v>
      </c>
      <c r="I3555" t="s">
        <v>118</v>
      </c>
      <c r="J3555" t="s">
        <v>230</v>
      </c>
      <c r="K3555" t="s">
        <v>356</v>
      </c>
      <c r="L3555">
        <v>43356.51</v>
      </c>
      <c r="M3555">
        <v>9</v>
      </c>
      <c r="N3555">
        <v>0.1</v>
      </c>
      <c r="O3555">
        <v>8602.31</v>
      </c>
    </row>
    <row r="3556" spans="1:15" x14ac:dyDescent="0.3">
      <c r="A3556" t="s">
        <v>5559</v>
      </c>
      <c r="B3556" t="s">
        <v>1282</v>
      </c>
      <c r="C3556" t="s">
        <v>647</v>
      </c>
      <c r="D3556" t="s">
        <v>102</v>
      </c>
      <c r="E3556" t="s">
        <v>51</v>
      </c>
      <c r="F3556" t="s">
        <v>80</v>
      </c>
      <c r="G3556" t="s">
        <v>72</v>
      </c>
      <c r="H3556" t="s">
        <v>104</v>
      </c>
      <c r="I3556" t="s">
        <v>83</v>
      </c>
      <c r="J3556" t="s">
        <v>449</v>
      </c>
      <c r="K3556" t="s">
        <v>450</v>
      </c>
      <c r="L3556">
        <v>8390.32</v>
      </c>
      <c r="M3556">
        <v>4</v>
      </c>
      <c r="N3556">
        <v>0.1</v>
      </c>
      <c r="O3556">
        <v>2753.29</v>
      </c>
    </row>
    <row r="3557" spans="1:15" x14ac:dyDescent="0.3">
      <c r="A3557" t="s">
        <v>5560</v>
      </c>
      <c r="B3557" t="s">
        <v>1725</v>
      </c>
      <c r="C3557" t="s">
        <v>1589</v>
      </c>
      <c r="D3557" t="s">
        <v>61</v>
      </c>
      <c r="E3557" t="s">
        <v>1367</v>
      </c>
      <c r="F3557" t="s">
        <v>52</v>
      </c>
      <c r="G3557" t="s">
        <v>53</v>
      </c>
      <c r="H3557" t="s">
        <v>54</v>
      </c>
      <c r="I3557" t="s">
        <v>83</v>
      </c>
      <c r="J3557" t="s">
        <v>449</v>
      </c>
      <c r="K3557" t="s">
        <v>681</v>
      </c>
      <c r="L3557">
        <v>118695.84</v>
      </c>
      <c r="M3557">
        <v>8</v>
      </c>
      <c r="N3557">
        <v>0.15</v>
      </c>
      <c r="O3557">
        <v>32427.56</v>
      </c>
    </row>
    <row r="3558" spans="1:15" x14ac:dyDescent="0.3">
      <c r="A3558" t="s">
        <v>5561</v>
      </c>
      <c r="B3558" t="s">
        <v>1080</v>
      </c>
      <c r="C3558" t="s">
        <v>4844</v>
      </c>
      <c r="D3558" t="s">
        <v>61</v>
      </c>
      <c r="E3558" t="s">
        <v>350</v>
      </c>
      <c r="F3558" t="s">
        <v>52</v>
      </c>
      <c r="G3558" t="s">
        <v>72</v>
      </c>
      <c r="H3558" t="s">
        <v>73</v>
      </c>
      <c r="I3558" t="s">
        <v>96</v>
      </c>
      <c r="J3558" t="s">
        <v>111</v>
      </c>
      <c r="K3558" t="s">
        <v>328</v>
      </c>
      <c r="L3558">
        <v>9013.8799999999992</v>
      </c>
      <c r="M3558">
        <v>2</v>
      </c>
      <c r="N3558">
        <v>0.15</v>
      </c>
      <c r="O3558">
        <v>2801.95</v>
      </c>
    </row>
    <row r="3559" spans="1:15" x14ac:dyDescent="0.3">
      <c r="A3559" t="s">
        <v>5562</v>
      </c>
      <c r="B3559" t="s">
        <v>917</v>
      </c>
      <c r="C3559" t="s">
        <v>443</v>
      </c>
      <c r="D3559" t="s">
        <v>50</v>
      </c>
      <c r="E3559" t="s">
        <v>1027</v>
      </c>
      <c r="F3559" t="s">
        <v>52</v>
      </c>
      <c r="G3559" t="s">
        <v>72</v>
      </c>
      <c r="H3559" t="s">
        <v>117</v>
      </c>
      <c r="I3559" t="s">
        <v>83</v>
      </c>
      <c r="J3559" t="s">
        <v>449</v>
      </c>
      <c r="K3559" t="s">
        <v>775</v>
      </c>
      <c r="L3559">
        <v>3748.38</v>
      </c>
      <c r="M3559">
        <v>2</v>
      </c>
      <c r="N3559">
        <v>0</v>
      </c>
      <c r="O3559">
        <v>1235.3800000000001</v>
      </c>
    </row>
    <row r="3560" spans="1:15" x14ac:dyDescent="0.3">
      <c r="A3560" t="s">
        <v>5563</v>
      </c>
      <c r="B3560" t="s">
        <v>502</v>
      </c>
      <c r="C3560" t="s">
        <v>3641</v>
      </c>
      <c r="D3560" t="s">
        <v>78</v>
      </c>
      <c r="E3560" t="s">
        <v>787</v>
      </c>
      <c r="F3560" t="s">
        <v>71</v>
      </c>
      <c r="G3560" t="s">
        <v>53</v>
      </c>
      <c r="H3560" t="s">
        <v>246</v>
      </c>
      <c r="I3560" t="s">
        <v>96</v>
      </c>
      <c r="J3560" t="s">
        <v>111</v>
      </c>
      <c r="K3560" t="s">
        <v>112</v>
      </c>
      <c r="L3560">
        <v>60144.6</v>
      </c>
      <c r="M3560">
        <v>6</v>
      </c>
      <c r="N3560">
        <v>0.2</v>
      </c>
      <c r="O3560">
        <v>17585.16</v>
      </c>
    </row>
    <row r="3561" spans="1:15" x14ac:dyDescent="0.3">
      <c r="A3561" t="s">
        <v>5564</v>
      </c>
      <c r="B3561" t="s">
        <v>881</v>
      </c>
      <c r="C3561" t="s">
        <v>3610</v>
      </c>
      <c r="D3561" t="s">
        <v>102</v>
      </c>
      <c r="E3561" t="s">
        <v>1091</v>
      </c>
      <c r="F3561" t="s">
        <v>71</v>
      </c>
      <c r="G3561" t="s">
        <v>81</v>
      </c>
      <c r="H3561" t="s">
        <v>95</v>
      </c>
      <c r="I3561" t="s">
        <v>96</v>
      </c>
      <c r="J3561" t="s">
        <v>166</v>
      </c>
      <c r="K3561" t="s">
        <v>762</v>
      </c>
      <c r="L3561">
        <v>74128.88</v>
      </c>
      <c r="M3561">
        <v>8</v>
      </c>
      <c r="N3561">
        <v>0.25</v>
      </c>
      <c r="O3561">
        <v>8810.26</v>
      </c>
    </row>
    <row r="3562" spans="1:15" x14ac:dyDescent="0.3">
      <c r="A3562" t="s">
        <v>5565</v>
      </c>
      <c r="B3562" t="s">
        <v>751</v>
      </c>
      <c r="C3562" t="s">
        <v>2904</v>
      </c>
      <c r="D3562" t="s">
        <v>61</v>
      </c>
      <c r="E3562" t="s">
        <v>1229</v>
      </c>
      <c r="F3562" t="s">
        <v>80</v>
      </c>
      <c r="G3562" t="s">
        <v>179</v>
      </c>
      <c r="H3562" t="s">
        <v>236</v>
      </c>
      <c r="I3562" t="s">
        <v>118</v>
      </c>
      <c r="J3562" t="s">
        <v>191</v>
      </c>
      <c r="K3562" t="s">
        <v>192</v>
      </c>
      <c r="L3562">
        <v>21381.52</v>
      </c>
      <c r="M3562">
        <v>4</v>
      </c>
      <c r="N3562">
        <v>0.15</v>
      </c>
      <c r="O3562">
        <v>4130.13</v>
      </c>
    </row>
    <row r="3563" spans="1:15" x14ac:dyDescent="0.3">
      <c r="A3563" t="s">
        <v>5566</v>
      </c>
      <c r="B3563" t="s">
        <v>691</v>
      </c>
      <c r="C3563" t="s">
        <v>1988</v>
      </c>
      <c r="D3563" t="s">
        <v>102</v>
      </c>
      <c r="E3563" t="s">
        <v>403</v>
      </c>
      <c r="F3563" t="s">
        <v>80</v>
      </c>
      <c r="G3563" t="s">
        <v>63</v>
      </c>
      <c r="H3563" t="s">
        <v>202</v>
      </c>
      <c r="I3563" t="s">
        <v>83</v>
      </c>
      <c r="J3563" t="s">
        <v>156</v>
      </c>
      <c r="K3563" t="s">
        <v>208</v>
      </c>
      <c r="L3563">
        <v>53824.68</v>
      </c>
      <c r="M3563">
        <v>7</v>
      </c>
      <c r="N3563">
        <v>0</v>
      </c>
      <c r="O3563">
        <v>15570.23</v>
      </c>
    </row>
    <row r="3564" spans="1:15" x14ac:dyDescent="0.3">
      <c r="A3564" t="s">
        <v>5567</v>
      </c>
      <c r="B3564" t="s">
        <v>1080</v>
      </c>
      <c r="C3564" t="s">
        <v>3001</v>
      </c>
      <c r="D3564" t="s">
        <v>78</v>
      </c>
      <c r="E3564" t="s">
        <v>765</v>
      </c>
      <c r="F3564" t="s">
        <v>52</v>
      </c>
      <c r="G3564" t="s">
        <v>72</v>
      </c>
      <c r="H3564" t="s">
        <v>104</v>
      </c>
      <c r="I3564" t="s">
        <v>83</v>
      </c>
      <c r="J3564" t="s">
        <v>449</v>
      </c>
      <c r="K3564" t="s">
        <v>775</v>
      </c>
      <c r="L3564">
        <v>4663.3999999999996</v>
      </c>
      <c r="M3564">
        <v>2</v>
      </c>
      <c r="N3564">
        <v>0.15</v>
      </c>
      <c r="O3564">
        <v>778.35</v>
      </c>
    </row>
    <row r="3565" spans="1:15" x14ac:dyDescent="0.3">
      <c r="A3565" t="s">
        <v>5568</v>
      </c>
      <c r="B3565" t="s">
        <v>1395</v>
      </c>
      <c r="C3565" t="s">
        <v>3782</v>
      </c>
      <c r="D3565" t="s">
        <v>78</v>
      </c>
      <c r="E3565" t="s">
        <v>561</v>
      </c>
      <c r="F3565" t="s">
        <v>80</v>
      </c>
      <c r="G3565" t="s">
        <v>72</v>
      </c>
      <c r="H3565" t="s">
        <v>104</v>
      </c>
      <c r="I3565" t="s">
        <v>83</v>
      </c>
      <c r="J3565" t="s">
        <v>156</v>
      </c>
      <c r="K3565" t="s">
        <v>157</v>
      </c>
      <c r="L3565">
        <v>13216.95</v>
      </c>
      <c r="M3565">
        <v>9</v>
      </c>
      <c r="N3565">
        <v>0.1</v>
      </c>
      <c r="O3565">
        <v>4067.29</v>
      </c>
    </row>
    <row r="3566" spans="1:15" x14ac:dyDescent="0.3">
      <c r="A3566" t="s">
        <v>5569</v>
      </c>
      <c r="B3566" t="s">
        <v>1475</v>
      </c>
      <c r="C3566" t="s">
        <v>733</v>
      </c>
      <c r="D3566" t="s">
        <v>50</v>
      </c>
      <c r="E3566" t="s">
        <v>2227</v>
      </c>
      <c r="F3566" t="s">
        <v>80</v>
      </c>
      <c r="G3566" t="s">
        <v>179</v>
      </c>
      <c r="H3566" t="s">
        <v>236</v>
      </c>
      <c r="I3566" t="s">
        <v>118</v>
      </c>
      <c r="J3566" t="s">
        <v>230</v>
      </c>
      <c r="K3566" t="s">
        <v>351</v>
      </c>
      <c r="L3566">
        <v>74011.399999999994</v>
      </c>
      <c r="M3566">
        <v>10</v>
      </c>
      <c r="N3566">
        <v>0.15</v>
      </c>
      <c r="O3566">
        <v>23363.48</v>
      </c>
    </row>
    <row r="3567" spans="1:15" x14ac:dyDescent="0.3">
      <c r="A3567" t="s">
        <v>5570</v>
      </c>
      <c r="B3567" t="s">
        <v>3580</v>
      </c>
      <c r="C3567" t="s">
        <v>650</v>
      </c>
      <c r="D3567" t="s">
        <v>78</v>
      </c>
      <c r="E3567" t="s">
        <v>2772</v>
      </c>
      <c r="F3567" t="s">
        <v>52</v>
      </c>
      <c r="G3567" t="s">
        <v>72</v>
      </c>
      <c r="H3567" t="s">
        <v>346</v>
      </c>
      <c r="I3567" t="s">
        <v>96</v>
      </c>
      <c r="J3567" t="s">
        <v>135</v>
      </c>
      <c r="K3567" t="s">
        <v>395</v>
      </c>
      <c r="L3567">
        <v>10884.3</v>
      </c>
      <c r="M3567">
        <v>10</v>
      </c>
      <c r="N3567">
        <v>0.05</v>
      </c>
      <c r="O3567">
        <v>2857.17</v>
      </c>
    </row>
    <row r="3568" spans="1:15" x14ac:dyDescent="0.3">
      <c r="A3568" t="s">
        <v>5571</v>
      </c>
      <c r="B3568" t="s">
        <v>238</v>
      </c>
      <c r="C3568" t="s">
        <v>1494</v>
      </c>
      <c r="D3568" t="s">
        <v>78</v>
      </c>
      <c r="E3568" t="s">
        <v>1125</v>
      </c>
      <c r="F3568" t="s">
        <v>52</v>
      </c>
      <c r="G3568" t="s">
        <v>53</v>
      </c>
      <c r="H3568" t="s">
        <v>246</v>
      </c>
      <c r="I3568" t="s">
        <v>118</v>
      </c>
      <c r="J3568" t="s">
        <v>303</v>
      </c>
      <c r="K3568" t="s">
        <v>304</v>
      </c>
      <c r="L3568">
        <v>91539.77</v>
      </c>
      <c r="M3568">
        <v>7</v>
      </c>
      <c r="N3568">
        <v>0.25</v>
      </c>
      <c r="O3568">
        <v>13035.38</v>
      </c>
    </row>
    <row r="3569" spans="1:15" x14ac:dyDescent="0.3">
      <c r="A3569" t="s">
        <v>5572</v>
      </c>
      <c r="B3569" t="s">
        <v>1750</v>
      </c>
      <c r="C3569" t="s">
        <v>1093</v>
      </c>
      <c r="D3569" t="s">
        <v>78</v>
      </c>
      <c r="E3569" t="s">
        <v>224</v>
      </c>
      <c r="F3569" t="s">
        <v>52</v>
      </c>
      <c r="G3569" t="s">
        <v>63</v>
      </c>
      <c r="H3569" t="s">
        <v>213</v>
      </c>
      <c r="I3569" t="s">
        <v>118</v>
      </c>
      <c r="J3569" t="s">
        <v>119</v>
      </c>
      <c r="K3569" t="s">
        <v>270</v>
      </c>
      <c r="L3569">
        <v>67982.399999999994</v>
      </c>
      <c r="M3569">
        <v>9</v>
      </c>
      <c r="N3569">
        <v>0</v>
      </c>
      <c r="O3569">
        <v>18369.53</v>
      </c>
    </row>
    <row r="3570" spans="1:15" x14ac:dyDescent="0.3">
      <c r="A3570" t="s">
        <v>5573</v>
      </c>
      <c r="B3570" t="s">
        <v>1291</v>
      </c>
      <c r="C3570" t="s">
        <v>2934</v>
      </c>
      <c r="D3570" t="s">
        <v>102</v>
      </c>
      <c r="E3570" t="s">
        <v>475</v>
      </c>
      <c r="F3570" t="s">
        <v>71</v>
      </c>
      <c r="G3570" t="s">
        <v>179</v>
      </c>
      <c r="H3570" t="s">
        <v>236</v>
      </c>
      <c r="I3570" t="s">
        <v>118</v>
      </c>
      <c r="J3570" t="s">
        <v>230</v>
      </c>
      <c r="K3570" t="s">
        <v>356</v>
      </c>
      <c r="L3570">
        <v>2511</v>
      </c>
      <c r="M3570">
        <v>1</v>
      </c>
      <c r="N3570">
        <v>0.15</v>
      </c>
      <c r="O3570">
        <v>413.37</v>
      </c>
    </row>
    <row r="3571" spans="1:15" x14ac:dyDescent="0.3">
      <c r="A3571" t="s">
        <v>5574</v>
      </c>
      <c r="B3571" t="s">
        <v>1781</v>
      </c>
      <c r="C3571" t="s">
        <v>1637</v>
      </c>
      <c r="D3571" t="s">
        <v>78</v>
      </c>
      <c r="E3571" t="s">
        <v>885</v>
      </c>
      <c r="F3571" t="s">
        <v>71</v>
      </c>
      <c r="G3571" t="s">
        <v>53</v>
      </c>
      <c r="H3571" t="s">
        <v>246</v>
      </c>
      <c r="I3571" t="s">
        <v>83</v>
      </c>
      <c r="J3571" t="s">
        <v>379</v>
      </c>
      <c r="K3571" t="s">
        <v>562</v>
      </c>
      <c r="L3571">
        <v>100533.23</v>
      </c>
      <c r="M3571">
        <v>7</v>
      </c>
      <c r="N3571">
        <v>0.1</v>
      </c>
      <c r="O3571">
        <v>29189.759999999998</v>
      </c>
    </row>
    <row r="3572" spans="1:15" x14ac:dyDescent="0.3">
      <c r="A3572" t="s">
        <v>5575</v>
      </c>
      <c r="B3572" t="s">
        <v>783</v>
      </c>
      <c r="C3572" t="s">
        <v>249</v>
      </c>
      <c r="D3572" t="s">
        <v>102</v>
      </c>
      <c r="E3572" t="s">
        <v>2988</v>
      </c>
      <c r="F3572" t="s">
        <v>80</v>
      </c>
      <c r="G3572" t="s">
        <v>179</v>
      </c>
      <c r="H3572" t="s">
        <v>180</v>
      </c>
      <c r="I3572" t="s">
        <v>96</v>
      </c>
      <c r="J3572" t="s">
        <v>111</v>
      </c>
      <c r="K3572" t="s">
        <v>225</v>
      </c>
      <c r="L3572">
        <v>33448.32</v>
      </c>
      <c r="M3572">
        <v>3</v>
      </c>
      <c r="N3572">
        <v>0.25</v>
      </c>
      <c r="O3572">
        <v>7271.68</v>
      </c>
    </row>
    <row r="3573" spans="1:15" x14ac:dyDescent="0.3">
      <c r="A3573" t="s">
        <v>5576</v>
      </c>
      <c r="B3573" t="s">
        <v>267</v>
      </c>
      <c r="C3573" t="s">
        <v>860</v>
      </c>
      <c r="D3573" t="s">
        <v>102</v>
      </c>
      <c r="E3573" t="s">
        <v>411</v>
      </c>
      <c r="F3573" t="s">
        <v>80</v>
      </c>
      <c r="G3573" t="s">
        <v>63</v>
      </c>
      <c r="H3573" t="s">
        <v>202</v>
      </c>
      <c r="I3573" t="s">
        <v>118</v>
      </c>
      <c r="J3573" t="s">
        <v>230</v>
      </c>
      <c r="K3573" t="s">
        <v>231</v>
      </c>
      <c r="L3573">
        <v>21148.89</v>
      </c>
      <c r="M3573">
        <v>3</v>
      </c>
      <c r="N3573">
        <v>0.05</v>
      </c>
      <c r="O3573">
        <v>4562.71</v>
      </c>
    </row>
    <row r="3574" spans="1:15" x14ac:dyDescent="0.3">
      <c r="A3574" t="s">
        <v>5577</v>
      </c>
      <c r="B3574" t="s">
        <v>373</v>
      </c>
      <c r="C3574" t="s">
        <v>2767</v>
      </c>
      <c r="D3574" t="s">
        <v>50</v>
      </c>
      <c r="E3574" t="s">
        <v>429</v>
      </c>
      <c r="F3574" t="s">
        <v>52</v>
      </c>
      <c r="G3574" t="s">
        <v>72</v>
      </c>
      <c r="H3574" t="s">
        <v>346</v>
      </c>
      <c r="I3574" t="s">
        <v>96</v>
      </c>
      <c r="J3574" t="s">
        <v>97</v>
      </c>
      <c r="K3574" t="s">
        <v>181</v>
      </c>
      <c r="L3574">
        <v>24656.26</v>
      </c>
      <c r="M3574">
        <v>2</v>
      </c>
      <c r="N3574">
        <v>0.1</v>
      </c>
      <c r="O3574">
        <v>7337.97</v>
      </c>
    </row>
    <row r="3575" spans="1:15" x14ac:dyDescent="0.3">
      <c r="A3575" t="s">
        <v>5578</v>
      </c>
      <c r="B3575" t="s">
        <v>489</v>
      </c>
      <c r="C3575" t="s">
        <v>3254</v>
      </c>
      <c r="D3575" t="s">
        <v>78</v>
      </c>
      <c r="E3575" t="s">
        <v>253</v>
      </c>
      <c r="F3575" t="s">
        <v>71</v>
      </c>
      <c r="G3575" t="s">
        <v>81</v>
      </c>
      <c r="H3575" t="s">
        <v>186</v>
      </c>
      <c r="I3575" t="s">
        <v>55</v>
      </c>
      <c r="J3575" t="s">
        <v>56</v>
      </c>
      <c r="K3575" t="s">
        <v>151</v>
      </c>
      <c r="L3575">
        <v>12519.88</v>
      </c>
      <c r="M3575">
        <v>1</v>
      </c>
      <c r="N3575">
        <v>0.25</v>
      </c>
      <c r="O3575">
        <v>2253.81</v>
      </c>
    </row>
    <row r="3576" spans="1:15" x14ac:dyDescent="0.3">
      <c r="A3576" t="s">
        <v>5579</v>
      </c>
      <c r="B3576" t="s">
        <v>69</v>
      </c>
      <c r="C3576" t="s">
        <v>2510</v>
      </c>
      <c r="D3576" t="s">
        <v>50</v>
      </c>
      <c r="E3576" t="s">
        <v>1621</v>
      </c>
      <c r="F3576" t="s">
        <v>71</v>
      </c>
      <c r="G3576" t="s">
        <v>53</v>
      </c>
      <c r="H3576" t="s">
        <v>54</v>
      </c>
      <c r="I3576" t="s">
        <v>118</v>
      </c>
      <c r="J3576" t="s">
        <v>191</v>
      </c>
      <c r="K3576" t="s">
        <v>192</v>
      </c>
      <c r="L3576">
        <v>21975.279999999999</v>
      </c>
      <c r="M3576">
        <v>8</v>
      </c>
      <c r="N3576">
        <v>0.1</v>
      </c>
      <c r="O3576">
        <v>5005</v>
      </c>
    </row>
    <row r="3577" spans="1:15" x14ac:dyDescent="0.3">
      <c r="A3577" t="s">
        <v>5580</v>
      </c>
      <c r="B3577" t="s">
        <v>3001</v>
      </c>
      <c r="C3577" t="s">
        <v>1475</v>
      </c>
      <c r="D3577" t="s">
        <v>61</v>
      </c>
      <c r="E3577" t="s">
        <v>1367</v>
      </c>
      <c r="F3577" t="s">
        <v>71</v>
      </c>
      <c r="G3577" t="s">
        <v>63</v>
      </c>
      <c r="H3577" t="s">
        <v>202</v>
      </c>
      <c r="I3577" t="s">
        <v>83</v>
      </c>
      <c r="J3577" t="s">
        <v>84</v>
      </c>
      <c r="K3577" t="s">
        <v>85</v>
      </c>
      <c r="L3577">
        <v>33703.199999999997</v>
      </c>
      <c r="M3577">
        <v>6</v>
      </c>
      <c r="N3577">
        <v>0.25</v>
      </c>
      <c r="O3577">
        <v>4328.1000000000004</v>
      </c>
    </row>
    <row r="3578" spans="1:15" x14ac:dyDescent="0.3">
      <c r="A3578" t="s">
        <v>5581</v>
      </c>
      <c r="B3578" t="s">
        <v>2518</v>
      </c>
      <c r="C3578" t="s">
        <v>3552</v>
      </c>
      <c r="D3578" t="s">
        <v>50</v>
      </c>
      <c r="E3578" t="s">
        <v>2582</v>
      </c>
      <c r="F3578" t="s">
        <v>71</v>
      </c>
      <c r="G3578" t="s">
        <v>179</v>
      </c>
      <c r="H3578" t="s">
        <v>236</v>
      </c>
      <c r="I3578" t="s">
        <v>96</v>
      </c>
      <c r="J3578" t="s">
        <v>97</v>
      </c>
      <c r="K3578" t="s">
        <v>98</v>
      </c>
      <c r="L3578">
        <v>33312.300000000003</v>
      </c>
      <c r="M3578">
        <v>7</v>
      </c>
      <c r="N3578">
        <v>0.05</v>
      </c>
      <c r="O3578">
        <v>6651.35</v>
      </c>
    </row>
    <row r="3579" spans="1:15" x14ac:dyDescent="0.3">
      <c r="A3579" t="s">
        <v>5582</v>
      </c>
      <c r="B3579" t="s">
        <v>5322</v>
      </c>
      <c r="C3579" t="s">
        <v>2012</v>
      </c>
      <c r="D3579" t="s">
        <v>102</v>
      </c>
      <c r="E3579" t="s">
        <v>768</v>
      </c>
      <c r="F3579" t="s">
        <v>80</v>
      </c>
      <c r="G3579" t="s">
        <v>53</v>
      </c>
      <c r="H3579" t="s">
        <v>110</v>
      </c>
      <c r="I3579" t="s">
        <v>55</v>
      </c>
      <c r="J3579" t="s">
        <v>65</v>
      </c>
      <c r="K3579" t="s">
        <v>91</v>
      </c>
      <c r="L3579">
        <v>4272.97</v>
      </c>
      <c r="M3579">
        <v>1</v>
      </c>
      <c r="N3579">
        <v>0</v>
      </c>
      <c r="O3579">
        <v>1262.25</v>
      </c>
    </row>
    <row r="3580" spans="1:15" x14ac:dyDescent="0.3">
      <c r="A3580" t="s">
        <v>5583</v>
      </c>
      <c r="B3580" t="s">
        <v>148</v>
      </c>
      <c r="C3580" t="s">
        <v>1976</v>
      </c>
      <c r="D3580" t="s">
        <v>50</v>
      </c>
      <c r="E3580" t="s">
        <v>403</v>
      </c>
      <c r="F3580" t="s">
        <v>71</v>
      </c>
      <c r="G3580" t="s">
        <v>72</v>
      </c>
      <c r="H3580" t="s">
        <v>104</v>
      </c>
      <c r="I3580" t="s">
        <v>55</v>
      </c>
      <c r="J3580" t="s">
        <v>173</v>
      </c>
      <c r="K3580" t="s">
        <v>780</v>
      </c>
      <c r="L3580">
        <v>63248.94</v>
      </c>
      <c r="M3580">
        <v>9</v>
      </c>
      <c r="N3580">
        <v>0</v>
      </c>
      <c r="O3580">
        <v>15449.99</v>
      </c>
    </row>
    <row r="3581" spans="1:15" x14ac:dyDescent="0.3">
      <c r="A3581" t="s">
        <v>5584</v>
      </c>
      <c r="B3581" t="s">
        <v>806</v>
      </c>
      <c r="C3581" t="s">
        <v>874</v>
      </c>
      <c r="D3581" t="s">
        <v>102</v>
      </c>
      <c r="E3581" t="s">
        <v>89</v>
      </c>
      <c r="F3581" t="s">
        <v>52</v>
      </c>
      <c r="G3581" t="s">
        <v>81</v>
      </c>
      <c r="H3581" t="s">
        <v>284</v>
      </c>
      <c r="I3581" t="s">
        <v>83</v>
      </c>
      <c r="J3581" t="s">
        <v>449</v>
      </c>
      <c r="K3581" t="s">
        <v>681</v>
      </c>
      <c r="L3581">
        <v>52685.8</v>
      </c>
      <c r="M3581">
        <v>10</v>
      </c>
      <c r="N3581">
        <v>0.25</v>
      </c>
      <c r="O3581">
        <v>7513.07</v>
      </c>
    </row>
    <row r="3582" spans="1:15" x14ac:dyDescent="0.3">
      <c r="A3582" t="s">
        <v>5585</v>
      </c>
      <c r="B3582" t="s">
        <v>817</v>
      </c>
      <c r="C3582" t="s">
        <v>1408</v>
      </c>
      <c r="D3582" t="s">
        <v>61</v>
      </c>
      <c r="E3582" t="s">
        <v>746</v>
      </c>
      <c r="F3582" t="s">
        <v>80</v>
      </c>
      <c r="G3582" t="s">
        <v>81</v>
      </c>
      <c r="H3582" t="s">
        <v>186</v>
      </c>
      <c r="I3582" t="s">
        <v>118</v>
      </c>
      <c r="J3582" t="s">
        <v>191</v>
      </c>
      <c r="K3582" t="s">
        <v>829</v>
      </c>
      <c r="L3582">
        <v>59463.6</v>
      </c>
      <c r="M3582">
        <v>10</v>
      </c>
      <c r="N3582">
        <v>0.25</v>
      </c>
      <c r="O3582">
        <v>16573.46</v>
      </c>
    </row>
    <row r="3583" spans="1:15" x14ac:dyDescent="0.3">
      <c r="A3583" t="s">
        <v>5586</v>
      </c>
      <c r="B3583" t="s">
        <v>1934</v>
      </c>
      <c r="C3583" t="s">
        <v>2510</v>
      </c>
      <c r="D3583" t="s">
        <v>78</v>
      </c>
      <c r="E3583" t="s">
        <v>1766</v>
      </c>
      <c r="F3583" t="s">
        <v>52</v>
      </c>
      <c r="G3583" t="s">
        <v>53</v>
      </c>
      <c r="H3583" t="s">
        <v>246</v>
      </c>
      <c r="I3583" t="s">
        <v>118</v>
      </c>
      <c r="J3583" t="s">
        <v>230</v>
      </c>
      <c r="K3583" t="s">
        <v>356</v>
      </c>
      <c r="L3583">
        <v>27202.04</v>
      </c>
      <c r="M3583">
        <v>2</v>
      </c>
      <c r="N3583">
        <v>0</v>
      </c>
      <c r="O3583">
        <v>5437.81</v>
      </c>
    </row>
    <row r="3584" spans="1:15" x14ac:dyDescent="0.3">
      <c r="A3584" t="s">
        <v>5587</v>
      </c>
      <c r="B3584" t="s">
        <v>1917</v>
      </c>
      <c r="C3584" t="s">
        <v>2226</v>
      </c>
      <c r="D3584" t="s">
        <v>50</v>
      </c>
      <c r="E3584" t="s">
        <v>1467</v>
      </c>
      <c r="F3584" t="s">
        <v>71</v>
      </c>
      <c r="G3584" t="s">
        <v>63</v>
      </c>
      <c r="H3584" t="s">
        <v>202</v>
      </c>
      <c r="I3584" t="s">
        <v>55</v>
      </c>
      <c r="J3584" t="s">
        <v>141</v>
      </c>
      <c r="K3584" t="s">
        <v>142</v>
      </c>
      <c r="L3584">
        <v>16295.86</v>
      </c>
      <c r="M3584">
        <v>7</v>
      </c>
      <c r="N3584">
        <v>0.05</v>
      </c>
      <c r="O3584">
        <v>5818.59</v>
      </c>
    </row>
    <row r="3585" spans="1:15" x14ac:dyDescent="0.3">
      <c r="A3585" t="s">
        <v>5588</v>
      </c>
      <c r="B3585" t="s">
        <v>446</v>
      </c>
      <c r="C3585" t="s">
        <v>447</v>
      </c>
      <c r="D3585" t="s">
        <v>102</v>
      </c>
      <c r="E3585" t="s">
        <v>592</v>
      </c>
      <c r="F3585" t="s">
        <v>80</v>
      </c>
      <c r="G3585" t="s">
        <v>63</v>
      </c>
      <c r="H3585" t="s">
        <v>202</v>
      </c>
      <c r="I3585" t="s">
        <v>83</v>
      </c>
      <c r="J3585" t="s">
        <v>379</v>
      </c>
      <c r="K3585" t="s">
        <v>716</v>
      </c>
      <c r="L3585">
        <v>47643.360000000001</v>
      </c>
      <c r="M3585">
        <v>6</v>
      </c>
      <c r="N3585">
        <v>0.1</v>
      </c>
      <c r="O3585">
        <v>14639.37</v>
      </c>
    </row>
    <row r="3586" spans="1:15" x14ac:dyDescent="0.3">
      <c r="A3586" t="s">
        <v>5589</v>
      </c>
      <c r="B3586" t="s">
        <v>2012</v>
      </c>
      <c r="C3586" t="s">
        <v>1372</v>
      </c>
      <c r="D3586" t="s">
        <v>61</v>
      </c>
      <c r="E3586" t="s">
        <v>954</v>
      </c>
      <c r="F3586" t="s">
        <v>52</v>
      </c>
      <c r="G3586" t="s">
        <v>81</v>
      </c>
      <c r="H3586" t="s">
        <v>186</v>
      </c>
      <c r="I3586" t="s">
        <v>55</v>
      </c>
      <c r="J3586" t="s">
        <v>141</v>
      </c>
      <c r="K3586" t="s">
        <v>142</v>
      </c>
      <c r="L3586">
        <v>23784.82</v>
      </c>
      <c r="M3586">
        <v>2</v>
      </c>
      <c r="N3586">
        <v>0</v>
      </c>
      <c r="O3586">
        <v>3973.43</v>
      </c>
    </row>
    <row r="3587" spans="1:15" x14ac:dyDescent="0.3">
      <c r="A3587" t="s">
        <v>5590</v>
      </c>
      <c r="B3587" t="s">
        <v>3278</v>
      </c>
      <c r="C3587" t="s">
        <v>877</v>
      </c>
      <c r="D3587" t="s">
        <v>61</v>
      </c>
      <c r="E3587" t="s">
        <v>1707</v>
      </c>
      <c r="F3587" t="s">
        <v>71</v>
      </c>
      <c r="G3587" t="s">
        <v>72</v>
      </c>
      <c r="H3587" t="s">
        <v>73</v>
      </c>
      <c r="I3587" t="s">
        <v>83</v>
      </c>
      <c r="J3587" t="s">
        <v>379</v>
      </c>
      <c r="K3587" t="s">
        <v>562</v>
      </c>
      <c r="L3587">
        <v>13165.05</v>
      </c>
      <c r="M3587">
        <v>5</v>
      </c>
      <c r="N3587">
        <v>0.25</v>
      </c>
      <c r="O3587">
        <v>2968.29</v>
      </c>
    </row>
    <row r="3588" spans="1:15" x14ac:dyDescent="0.3">
      <c r="A3588" t="s">
        <v>5591</v>
      </c>
      <c r="B3588" t="s">
        <v>1223</v>
      </c>
      <c r="C3588" t="s">
        <v>529</v>
      </c>
      <c r="D3588" t="s">
        <v>102</v>
      </c>
      <c r="E3588" t="s">
        <v>1882</v>
      </c>
      <c r="F3588" t="s">
        <v>71</v>
      </c>
      <c r="G3588" t="s">
        <v>53</v>
      </c>
      <c r="H3588" t="s">
        <v>54</v>
      </c>
      <c r="I3588" t="s">
        <v>55</v>
      </c>
      <c r="J3588" t="s">
        <v>173</v>
      </c>
      <c r="K3588" t="s">
        <v>203</v>
      </c>
      <c r="L3588">
        <v>2758.68</v>
      </c>
      <c r="M3588">
        <v>4</v>
      </c>
      <c r="N3588">
        <v>0.1</v>
      </c>
      <c r="O3588">
        <v>886.29</v>
      </c>
    </row>
    <row r="3589" spans="1:15" x14ac:dyDescent="0.3">
      <c r="A3589" t="s">
        <v>5592</v>
      </c>
      <c r="B3589" t="s">
        <v>525</v>
      </c>
      <c r="C3589" t="s">
        <v>5593</v>
      </c>
      <c r="D3589" t="s">
        <v>61</v>
      </c>
      <c r="E3589" t="s">
        <v>966</v>
      </c>
      <c r="F3589" t="s">
        <v>71</v>
      </c>
      <c r="G3589" t="s">
        <v>53</v>
      </c>
      <c r="H3589" t="s">
        <v>110</v>
      </c>
      <c r="I3589" t="s">
        <v>83</v>
      </c>
      <c r="J3589" t="s">
        <v>379</v>
      </c>
      <c r="K3589" t="s">
        <v>562</v>
      </c>
      <c r="L3589">
        <v>5128.1400000000003</v>
      </c>
      <c r="M3589">
        <v>6</v>
      </c>
      <c r="N3589">
        <v>0.1</v>
      </c>
      <c r="O3589">
        <v>928.08</v>
      </c>
    </row>
    <row r="3590" spans="1:15" x14ac:dyDescent="0.3">
      <c r="A3590" t="s">
        <v>5594</v>
      </c>
      <c r="B3590" t="s">
        <v>1026</v>
      </c>
      <c r="C3590" t="s">
        <v>1889</v>
      </c>
      <c r="D3590" t="s">
        <v>61</v>
      </c>
      <c r="E3590" t="s">
        <v>885</v>
      </c>
      <c r="F3590" t="s">
        <v>71</v>
      </c>
      <c r="G3590" t="s">
        <v>179</v>
      </c>
      <c r="H3590" t="s">
        <v>236</v>
      </c>
      <c r="I3590" t="s">
        <v>118</v>
      </c>
      <c r="J3590" t="s">
        <v>119</v>
      </c>
      <c r="K3590" t="s">
        <v>120</v>
      </c>
      <c r="L3590">
        <v>63473.599999999999</v>
      </c>
      <c r="M3590">
        <v>5</v>
      </c>
      <c r="N3590">
        <v>0.25</v>
      </c>
      <c r="O3590">
        <v>17027.009999999998</v>
      </c>
    </row>
    <row r="3591" spans="1:15" x14ac:dyDescent="0.3">
      <c r="A3591" t="s">
        <v>5595</v>
      </c>
      <c r="B3591" t="s">
        <v>2193</v>
      </c>
      <c r="C3591" t="s">
        <v>1518</v>
      </c>
      <c r="D3591" t="s">
        <v>78</v>
      </c>
      <c r="E3591" t="s">
        <v>1269</v>
      </c>
      <c r="F3591" t="s">
        <v>52</v>
      </c>
      <c r="G3591" t="s">
        <v>63</v>
      </c>
      <c r="H3591" t="s">
        <v>172</v>
      </c>
      <c r="I3591" t="s">
        <v>83</v>
      </c>
      <c r="J3591" t="s">
        <v>379</v>
      </c>
      <c r="K3591" t="s">
        <v>716</v>
      </c>
      <c r="L3591">
        <v>5962.05</v>
      </c>
      <c r="M3591">
        <v>3</v>
      </c>
      <c r="N3591">
        <v>0.1</v>
      </c>
      <c r="O3591">
        <v>1247.0999999999999</v>
      </c>
    </row>
    <row r="3592" spans="1:15" x14ac:dyDescent="0.3">
      <c r="A3592" t="s">
        <v>5596</v>
      </c>
      <c r="B3592" t="s">
        <v>1567</v>
      </c>
      <c r="C3592" t="s">
        <v>926</v>
      </c>
      <c r="D3592" t="s">
        <v>102</v>
      </c>
      <c r="E3592" t="s">
        <v>495</v>
      </c>
      <c r="F3592" t="s">
        <v>71</v>
      </c>
      <c r="G3592" t="s">
        <v>63</v>
      </c>
      <c r="H3592" t="s">
        <v>202</v>
      </c>
      <c r="I3592" t="s">
        <v>55</v>
      </c>
      <c r="J3592" t="s">
        <v>173</v>
      </c>
      <c r="K3592" t="s">
        <v>174</v>
      </c>
      <c r="L3592">
        <v>128880.6</v>
      </c>
      <c r="M3592">
        <v>10</v>
      </c>
      <c r="N3592">
        <v>0.25</v>
      </c>
      <c r="O3592">
        <v>20350.82</v>
      </c>
    </row>
    <row r="3593" spans="1:15" x14ac:dyDescent="0.3">
      <c r="A3593" t="s">
        <v>5597</v>
      </c>
      <c r="B3593" t="s">
        <v>4943</v>
      </c>
      <c r="C3593" t="s">
        <v>300</v>
      </c>
      <c r="D3593" t="s">
        <v>78</v>
      </c>
      <c r="E3593" t="s">
        <v>1199</v>
      </c>
      <c r="F3593" t="s">
        <v>80</v>
      </c>
      <c r="G3593" t="s">
        <v>81</v>
      </c>
      <c r="H3593" t="s">
        <v>95</v>
      </c>
      <c r="I3593" t="s">
        <v>83</v>
      </c>
      <c r="J3593" t="s">
        <v>379</v>
      </c>
      <c r="K3593" t="s">
        <v>562</v>
      </c>
      <c r="L3593">
        <v>2670.96</v>
      </c>
      <c r="M3593">
        <v>1</v>
      </c>
      <c r="N3593">
        <v>0.25</v>
      </c>
      <c r="O3593">
        <v>593.74</v>
      </c>
    </row>
    <row r="3594" spans="1:15" x14ac:dyDescent="0.3">
      <c r="A3594" t="s">
        <v>5598</v>
      </c>
      <c r="B3594" t="s">
        <v>1890</v>
      </c>
      <c r="C3594" t="s">
        <v>2506</v>
      </c>
      <c r="D3594" t="s">
        <v>50</v>
      </c>
      <c r="E3594" t="s">
        <v>1416</v>
      </c>
      <c r="F3594" t="s">
        <v>71</v>
      </c>
      <c r="G3594" t="s">
        <v>53</v>
      </c>
      <c r="H3594" t="s">
        <v>110</v>
      </c>
      <c r="I3594" t="s">
        <v>96</v>
      </c>
      <c r="J3594" t="s">
        <v>135</v>
      </c>
      <c r="K3594" t="s">
        <v>275</v>
      </c>
      <c r="L3594">
        <v>70557.97</v>
      </c>
      <c r="M3594">
        <v>7</v>
      </c>
      <c r="N3594">
        <v>0.1</v>
      </c>
      <c r="O3594">
        <v>9808.51</v>
      </c>
    </row>
    <row r="3595" spans="1:15" x14ac:dyDescent="0.3">
      <c r="A3595" t="s">
        <v>5599</v>
      </c>
      <c r="B3595" t="s">
        <v>783</v>
      </c>
      <c r="C3595" t="s">
        <v>2543</v>
      </c>
      <c r="D3595" t="s">
        <v>78</v>
      </c>
      <c r="E3595" t="s">
        <v>448</v>
      </c>
      <c r="F3595" t="s">
        <v>52</v>
      </c>
      <c r="G3595" t="s">
        <v>81</v>
      </c>
      <c r="H3595" t="s">
        <v>82</v>
      </c>
      <c r="I3595" t="s">
        <v>96</v>
      </c>
      <c r="J3595" t="s">
        <v>97</v>
      </c>
      <c r="K3595" t="s">
        <v>181</v>
      </c>
      <c r="L3595">
        <v>11215.76</v>
      </c>
      <c r="M3595">
        <v>4</v>
      </c>
      <c r="N3595">
        <v>0.05</v>
      </c>
      <c r="O3595">
        <v>2468.52</v>
      </c>
    </row>
    <row r="3596" spans="1:15" x14ac:dyDescent="0.3">
      <c r="A3596" t="s">
        <v>5600</v>
      </c>
      <c r="B3596" t="s">
        <v>3523</v>
      </c>
      <c r="C3596" t="s">
        <v>813</v>
      </c>
      <c r="D3596" t="s">
        <v>50</v>
      </c>
      <c r="E3596" t="s">
        <v>1247</v>
      </c>
      <c r="F3596" t="s">
        <v>71</v>
      </c>
      <c r="G3596" t="s">
        <v>179</v>
      </c>
      <c r="H3596" t="s">
        <v>236</v>
      </c>
      <c r="I3596" t="s">
        <v>55</v>
      </c>
      <c r="J3596" t="s">
        <v>65</v>
      </c>
      <c r="K3596" t="s">
        <v>325</v>
      </c>
      <c r="L3596">
        <v>107290.7</v>
      </c>
      <c r="M3596">
        <v>10</v>
      </c>
      <c r="N3596">
        <v>0.25</v>
      </c>
      <c r="O3596">
        <v>23051.97</v>
      </c>
    </row>
    <row r="3597" spans="1:15" x14ac:dyDescent="0.3">
      <c r="A3597" t="s">
        <v>5601</v>
      </c>
      <c r="B3597" t="s">
        <v>1623</v>
      </c>
      <c r="C3597" t="s">
        <v>1337</v>
      </c>
      <c r="D3597" t="s">
        <v>102</v>
      </c>
      <c r="E3597" t="s">
        <v>1267</v>
      </c>
      <c r="F3597" t="s">
        <v>52</v>
      </c>
      <c r="G3597" t="s">
        <v>53</v>
      </c>
      <c r="H3597" t="s">
        <v>110</v>
      </c>
      <c r="I3597" t="s">
        <v>83</v>
      </c>
      <c r="J3597" t="s">
        <v>84</v>
      </c>
      <c r="K3597" t="s">
        <v>125</v>
      </c>
      <c r="L3597">
        <v>36065.339999999997</v>
      </c>
      <c r="M3597">
        <v>9</v>
      </c>
      <c r="N3597">
        <v>0.2</v>
      </c>
      <c r="O3597">
        <v>8344.94</v>
      </c>
    </row>
    <row r="3598" spans="1:15" x14ac:dyDescent="0.3">
      <c r="A3598" t="s">
        <v>5602</v>
      </c>
      <c r="B3598" t="s">
        <v>655</v>
      </c>
      <c r="C3598" t="s">
        <v>2795</v>
      </c>
      <c r="D3598" t="s">
        <v>50</v>
      </c>
      <c r="E3598" t="s">
        <v>1299</v>
      </c>
      <c r="F3598" t="s">
        <v>71</v>
      </c>
      <c r="G3598" t="s">
        <v>63</v>
      </c>
      <c r="H3598" t="s">
        <v>172</v>
      </c>
      <c r="I3598" t="s">
        <v>83</v>
      </c>
      <c r="J3598" t="s">
        <v>84</v>
      </c>
      <c r="K3598" t="s">
        <v>257</v>
      </c>
      <c r="L3598">
        <v>121431.87</v>
      </c>
      <c r="M3598">
        <v>9</v>
      </c>
      <c r="N3598">
        <v>0.2</v>
      </c>
      <c r="O3598">
        <v>15133.8</v>
      </c>
    </row>
    <row r="3599" spans="1:15" x14ac:dyDescent="0.3">
      <c r="A3599" t="s">
        <v>5603</v>
      </c>
      <c r="B3599" t="s">
        <v>5143</v>
      </c>
      <c r="C3599" t="s">
        <v>2592</v>
      </c>
      <c r="D3599" t="s">
        <v>102</v>
      </c>
      <c r="E3599" t="s">
        <v>1501</v>
      </c>
      <c r="F3599" t="s">
        <v>80</v>
      </c>
      <c r="G3599" t="s">
        <v>179</v>
      </c>
      <c r="H3599" t="s">
        <v>180</v>
      </c>
      <c r="I3599" t="s">
        <v>83</v>
      </c>
      <c r="J3599" t="s">
        <v>84</v>
      </c>
      <c r="K3599" t="s">
        <v>85</v>
      </c>
      <c r="L3599">
        <v>28576.17</v>
      </c>
      <c r="M3599">
        <v>9</v>
      </c>
      <c r="N3599">
        <v>0.05</v>
      </c>
      <c r="O3599">
        <v>7656.21</v>
      </c>
    </row>
    <row r="3600" spans="1:15" x14ac:dyDescent="0.3">
      <c r="A3600" t="s">
        <v>5604</v>
      </c>
      <c r="B3600" t="s">
        <v>2824</v>
      </c>
      <c r="C3600" t="s">
        <v>4384</v>
      </c>
      <c r="D3600" t="s">
        <v>50</v>
      </c>
      <c r="E3600" t="s">
        <v>550</v>
      </c>
      <c r="F3600" t="s">
        <v>52</v>
      </c>
      <c r="G3600" t="s">
        <v>63</v>
      </c>
      <c r="H3600" t="s">
        <v>202</v>
      </c>
      <c r="I3600" t="s">
        <v>96</v>
      </c>
      <c r="J3600" t="s">
        <v>166</v>
      </c>
      <c r="K3600" t="s">
        <v>762</v>
      </c>
      <c r="L3600">
        <v>4942.9799999999996</v>
      </c>
      <c r="M3600">
        <v>9</v>
      </c>
      <c r="N3600">
        <v>0</v>
      </c>
      <c r="O3600">
        <v>1382.39</v>
      </c>
    </row>
    <row r="3601" spans="1:15" x14ac:dyDescent="0.3">
      <c r="A3601" t="s">
        <v>5605</v>
      </c>
      <c r="B3601" t="s">
        <v>2634</v>
      </c>
      <c r="C3601" t="s">
        <v>2104</v>
      </c>
      <c r="D3601" t="s">
        <v>78</v>
      </c>
      <c r="E3601" t="s">
        <v>1746</v>
      </c>
      <c r="F3601" t="s">
        <v>52</v>
      </c>
      <c r="G3601" t="s">
        <v>81</v>
      </c>
      <c r="H3601" t="s">
        <v>284</v>
      </c>
      <c r="I3601" t="s">
        <v>83</v>
      </c>
      <c r="J3601" t="s">
        <v>379</v>
      </c>
      <c r="K3601" t="s">
        <v>562</v>
      </c>
      <c r="L3601">
        <v>9315.51</v>
      </c>
      <c r="M3601">
        <v>1</v>
      </c>
      <c r="N3601">
        <v>0.25</v>
      </c>
      <c r="O3601">
        <v>2079.98</v>
      </c>
    </row>
    <row r="3602" spans="1:15" x14ac:dyDescent="0.3">
      <c r="A3602" t="s">
        <v>5606</v>
      </c>
      <c r="B3602" t="s">
        <v>1553</v>
      </c>
      <c r="C3602" t="s">
        <v>314</v>
      </c>
      <c r="D3602" t="s">
        <v>102</v>
      </c>
      <c r="E3602" t="s">
        <v>2047</v>
      </c>
      <c r="F3602" t="s">
        <v>52</v>
      </c>
      <c r="G3602" t="s">
        <v>179</v>
      </c>
      <c r="H3602" t="s">
        <v>180</v>
      </c>
      <c r="I3602" t="s">
        <v>83</v>
      </c>
      <c r="J3602" t="s">
        <v>156</v>
      </c>
      <c r="K3602" t="s">
        <v>285</v>
      </c>
      <c r="L3602">
        <v>8239.98</v>
      </c>
      <c r="M3602">
        <v>2</v>
      </c>
      <c r="N3602">
        <v>0.25</v>
      </c>
      <c r="O3602">
        <v>2299.79</v>
      </c>
    </row>
    <row r="3603" spans="1:15" x14ac:dyDescent="0.3">
      <c r="A3603" t="s">
        <v>5607</v>
      </c>
      <c r="B3603" t="s">
        <v>549</v>
      </c>
      <c r="C3603" t="s">
        <v>2095</v>
      </c>
      <c r="D3603" t="s">
        <v>102</v>
      </c>
      <c r="E3603" t="s">
        <v>854</v>
      </c>
      <c r="F3603" t="s">
        <v>80</v>
      </c>
      <c r="G3603" t="s">
        <v>53</v>
      </c>
      <c r="H3603" t="s">
        <v>110</v>
      </c>
      <c r="I3603" t="s">
        <v>83</v>
      </c>
      <c r="J3603" t="s">
        <v>379</v>
      </c>
      <c r="K3603" t="s">
        <v>380</v>
      </c>
      <c r="L3603">
        <v>84663.9</v>
      </c>
      <c r="M3603">
        <v>9</v>
      </c>
      <c r="N3603">
        <v>0.2</v>
      </c>
      <c r="O3603">
        <v>21543.1</v>
      </c>
    </row>
    <row r="3604" spans="1:15" x14ac:dyDescent="0.3">
      <c r="A3604" t="s">
        <v>5608</v>
      </c>
      <c r="B3604" t="s">
        <v>912</v>
      </c>
      <c r="C3604" t="s">
        <v>705</v>
      </c>
      <c r="D3604" t="s">
        <v>102</v>
      </c>
      <c r="E3604" t="s">
        <v>1204</v>
      </c>
      <c r="F3604" t="s">
        <v>52</v>
      </c>
      <c r="G3604" t="s">
        <v>53</v>
      </c>
      <c r="H3604" t="s">
        <v>246</v>
      </c>
      <c r="I3604" t="s">
        <v>83</v>
      </c>
      <c r="J3604" t="s">
        <v>156</v>
      </c>
      <c r="K3604" t="s">
        <v>285</v>
      </c>
      <c r="L3604">
        <v>10249.89</v>
      </c>
      <c r="M3604">
        <v>1</v>
      </c>
      <c r="N3604">
        <v>0.05</v>
      </c>
      <c r="O3604">
        <v>1951.85</v>
      </c>
    </row>
    <row r="3605" spans="1:15" x14ac:dyDescent="0.3">
      <c r="A3605" t="s">
        <v>5609</v>
      </c>
      <c r="B3605" t="s">
        <v>1874</v>
      </c>
      <c r="C3605" t="s">
        <v>583</v>
      </c>
      <c r="D3605" t="s">
        <v>78</v>
      </c>
      <c r="E3605" t="s">
        <v>2530</v>
      </c>
      <c r="F3605" t="s">
        <v>52</v>
      </c>
      <c r="G3605" t="s">
        <v>63</v>
      </c>
      <c r="H3605" t="s">
        <v>213</v>
      </c>
      <c r="I3605" t="s">
        <v>55</v>
      </c>
      <c r="J3605" t="s">
        <v>173</v>
      </c>
      <c r="K3605" t="s">
        <v>203</v>
      </c>
      <c r="L3605">
        <v>2436.5500000000002</v>
      </c>
      <c r="M3605">
        <v>5</v>
      </c>
      <c r="N3605">
        <v>0.05</v>
      </c>
      <c r="O3605">
        <v>792.14</v>
      </c>
    </row>
    <row r="3606" spans="1:15" x14ac:dyDescent="0.3">
      <c r="A3606" t="s">
        <v>5610</v>
      </c>
      <c r="B3606" t="s">
        <v>1913</v>
      </c>
      <c r="C3606" t="s">
        <v>1326</v>
      </c>
      <c r="D3606" t="s">
        <v>61</v>
      </c>
      <c r="E3606" t="s">
        <v>320</v>
      </c>
      <c r="F3606" t="s">
        <v>71</v>
      </c>
      <c r="G3606" t="s">
        <v>53</v>
      </c>
      <c r="H3606" t="s">
        <v>110</v>
      </c>
      <c r="I3606" t="s">
        <v>96</v>
      </c>
      <c r="J3606" t="s">
        <v>97</v>
      </c>
      <c r="K3606" t="s">
        <v>416</v>
      </c>
      <c r="L3606">
        <v>11070.35</v>
      </c>
      <c r="M3606">
        <v>5</v>
      </c>
      <c r="N3606">
        <v>0.15</v>
      </c>
      <c r="O3606">
        <v>3216.81</v>
      </c>
    </row>
    <row r="3607" spans="1:15" x14ac:dyDescent="0.3">
      <c r="A3607" t="s">
        <v>5611</v>
      </c>
      <c r="B3607" t="s">
        <v>1374</v>
      </c>
      <c r="C3607" t="s">
        <v>1597</v>
      </c>
      <c r="D3607" t="s">
        <v>102</v>
      </c>
      <c r="E3607" t="s">
        <v>407</v>
      </c>
      <c r="F3607" t="s">
        <v>52</v>
      </c>
      <c r="G3607" t="s">
        <v>81</v>
      </c>
      <c r="H3607" t="s">
        <v>95</v>
      </c>
      <c r="I3607" t="s">
        <v>118</v>
      </c>
      <c r="J3607" t="s">
        <v>303</v>
      </c>
      <c r="K3607" t="s">
        <v>304</v>
      </c>
      <c r="L3607">
        <v>5656.38</v>
      </c>
      <c r="M3607">
        <v>6</v>
      </c>
      <c r="N3607">
        <v>0</v>
      </c>
      <c r="O3607">
        <v>1707.73</v>
      </c>
    </row>
    <row r="3608" spans="1:15" x14ac:dyDescent="0.3">
      <c r="A3608" t="s">
        <v>5612</v>
      </c>
      <c r="B3608" t="s">
        <v>658</v>
      </c>
      <c r="C3608" t="s">
        <v>3624</v>
      </c>
      <c r="D3608" t="s">
        <v>61</v>
      </c>
      <c r="E3608" t="s">
        <v>2373</v>
      </c>
      <c r="F3608" t="s">
        <v>71</v>
      </c>
      <c r="G3608" t="s">
        <v>72</v>
      </c>
      <c r="H3608" t="s">
        <v>117</v>
      </c>
      <c r="I3608" t="s">
        <v>55</v>
      </c>
      <c r="J3608" t="s">
        <v>56</v>
      </c>
      <c r="K3608" t="s">
        <v>151</v>
      </c>
      <c r="L3608">
        <v>12893.66</v>
      </c>
      <c r="M3608">
        <v>2</v>
      </c>
      <c r="N3608">
        <v>0.2</v>
      </c>
      <c r="O3608">
        <v>3097.11</v>
      </c>
    </row>
    <row r="3609" spans="1:15" x14ac:dyDescent="0.3">
      <c r="A3609" t="s">
        <v>5613</v>
      </c>
      <c r="B3609" t="s">
        <v>4104</v>
      </c>
      <c r="C3609" t="s">
        <v>671</v>
      </c>
      <c r="D3609" t="s">
        <v>78</v>
      </c>
      <c r="E3609" t="s">
        <v>1635</v>
      </c>
      <c r="F3609" t="s">
        <v>52</v>
      </c>
      <c r="G3609" t="s">
        <v>179</v>
      </c>
      <c r="H3609" t="s">
        <v>236</v>
      </c>
      <c r="I3609" t="s">
        <v>96</v>
      </c>
      <c r="J3609" t="s">
        <v>111</v>
      </c>
      <c r="K3609" t="s">
        <v>225</v>
      </c>
      <c r="L3609">
        <v>74721.179999999993</v>
      </c>
      <c r="M3609">
        <v>6</v>
      </c>
      <c r="N3609">
        <v>0.1</v>
      </c>
      <c r="O3609">
        <v>12712.86</v>
      </c>
    </row>
    <row r="3610" spans="1:15" x14ac:dyDescent="0.3">
      <c r="A3610" t="s">
        <v>5614</v>
      </c>
      <c r="B3610" t="s">
        <v>2139</v>
      </c>
      <c r="C3610" t="s">
        <v>3388</v>
      </c>
      <c r="D3610" t="s">
        <v>102</v>
      </c>
      <c r="E3610" t="s">
        <v>513</v>
      </c>
      <c r="F3610" t="s">
        <v>71</v>
      </c>
      <c r="G3610" t="s">
        <v>81</v>
      </c>
      <c r="H3610" t="s">
        <v>82</v>
      </c>
      <c r="I3610" t="s">
        <v>55</v>
      </c>
      <c r="J3610" t="s">
        <v>65</v>
      </c>
      <c r="K3610" t="s">
        <v>91</v>
      </c>
      <c r="L3610">
        <v>6911.42</v>
      </c>
      <c r="M3610">
        <v>1</v>
      </c>
      <c r="N3610">
        <v>0.05</v>
      </c>
      <c r="O3610">
        <v>1416.88</v>
      </c>
    </row>
    <row r="3611" spans="1:15" x14ac:dyDescent="0.3">
      <c r="A3611" t="s">
        <v>5615</v>
      </c>
      <c r="B3611" t="s">
        <v>3268</v>
      </c>
      <c r="C3611" t="s">
        <v>2665</v>
      </c>
      <c r="D3611" t="s">
        <v>50</v>
      </c>
      <c r="E3611" t="s">
        <v>2446</v>
      </c>
      <c r="F3611" t="s">
        <v>71</v>
      </c>
      <c r="G3611" t="s">
        <v>72</v>
      </c>
      <c r="H3611" t="s">
        <v>73</v>
      </c>
      <c r="I3611" t="s">
        <v>55</v>
      </c>
      <c r="J3611" t="s">
        <v>56</v>
      </c>
      <c r="K3611" t="s">
        <v>57</v>
      </c>
      <c r="L3611">
        <v>61518.94</v>
      </c>
      <c r="M3611">
        <v>7</v>
      </c>
      <c r="N3611">
        <v>0.25</v>
      </c>
      <c r="O3611">
        <v>8562.02</v>
      </c>
    </row>
    <row r="3612" spans="1:15" x14ac:dyDescent="0.3">
      <c r="A3612" t="s">
        <v>5616</v>
      </c>
      <c r="B3612" t="s">
        <v>2879</v>
      </c>
      <c r="C3612" t="s">
        <v>1094</v>
      </c>
      <c r="D3612" t="s">
        <v>50</v>
      </c>
      <c r="E3612" t="s">
        <v>103</v>
      </c>
      <c r="F3612" t="s">
        <v>80</v>
      </c>
      <c r="G3612" t="s">
        <v>63</v>
      </c>
      <c r="H3612" t="s">
        <v>64</v>
      </c>
      <c r="I3612" t="s">
        <v>118</v>
      </c>
      <c r="J3612" t="s">
        <v>191</v>
      </c>
      <c r="K3612" t="s">
        <v>290</v>
      </c>
      <c r="L3612">
        <v>104812.26</v>
      </c>
      <c r="M3612">
        <v>7</v>
      </c>
      <c r="N3612">
        <v>0.15</v>
      </c>
      <c r="O3612">
        <v>22599.98</v>
      </c>
    </row>
    <row r="3613" spans="1:15" x14ac:dyDescent="0.3">
      <c r="A3613" t="s">
        <v>5617</v>
      </c>
      <c r="B3613" t="s">
        <v>1450</v>
      </c>
      <c r="C3613" t="s">
        <v>210</v>
      </c>
      <c r="D3613" t="s">
        <v>61</v>
      </c>
      <c r="E3613" t="s">
        <v>858</v>
      </c>
      <c r="F3613" t="s">
        <v>71</v>
      </c>
      <c r="G3613" t="s">
        <v>72</v>
      </c>
      <c r="H3613" t="s">
        <v>73</v>
      </c>
      <c r="I3613" t="s">
        <v>118</v>
      </c>
      <c r="J3613" t="s">
        <v>191</v>
      </c>
      <c r="K3613" t="s">
        <v>829</v>
      </c>
      <c r="L3613">
        <v>27458.48</v>
      </c>
      <c r="M3613">
        <v>4</v>
      </c>
      <c r="N3613">
        <v>0</v>
      </c>
      <c r="O3613">
        <v>5917.63</v>
      </c>
    </row>
    <row r="3614" spans="1:15" x14ac:dyDescent="0.3">
      <c r="A3614" t="s">
        <v>5618</v>
      </c>
      <c r="B3614" t="s">
        <v>227</v>
      </c>
      <c r="C3614" t="s">
        <v>1620</v>
      </c>
      <c r="D3614" t="s">
        <v>78</v>
      </c>
      <c r="E3614" t="s">
        <v>676</v>
      </c>
      <c r="F3614" t="s">
        <v>80</v>
      </c>
      <c r="G3614" t="s">
        <v>81</v>
      </c>
      <c r="H3614" t="s">
        <v>186</v>
      </c>
      <c r="I3614" t="s">
        <v>83</v>
      </c>
      <c r="J3614" t="s">
        <v>379</v>
      </c>
      <c r="K3614" t="s">
        <v>716</v>
      </c>
      <c r="L3614">
        <v>15124.56</v>
      </c>
      <c r="M3614">
        <v>2</v>
      </c>
      <c r="N3614">
        <v>0.15</v>
      </c>
      <c r="O3614">
        <v>2687.04</v>
      </c>
    </row>
    <row r="3615" spans="1:15" x14ac:dyDescent="0.3">
      <c r="A3615" t="s">
        <v>5619</v>
      </c>
      <c r="B3615" t="s">
        <v>3590</v>
      </c>
      <c r="C3615" t="s">
        <v>1526</v>
      </c>
      <c r="D3615" t="s">
        <v>61</v>
      </c>
      <c r="E3615" t="s">
        <v>581</v>
      </c>
      <c r="F3615" t="s">
        <v>52</v>
      </c>
      <c r="G3615" t="s">
        <v>53</v>
      </c>
      <c r="H3615" t="s">
        <v>90</v>
      </c>
      <c r="I3615" t="s">
        <v>83</v>
      </c>
      <c r="J3615" t="s">
        <v>449</v>
      </c>
      <c r="K3615" t="s">
        <v>681</v>
      </c>
      <c r="L3615">
        <v>126527.5</v>
      </c>
      <c r="M3615">
        <v>10</v>
      </c>
      <c r="N3615">
        <v>0.05</v>
      </c>
      <c r="O3615">
        <v>18832.900000000001</v>
      </c>
    </row>
    <row r="3616" spans="1:15" x14ac:dyDescent="0.3">
      <c r="A3616" t="s">
        <v>5620</v>
      </c>
      <c r="B3616" t="s">
        <v>3063</v>
      </c>
      <c r="C3616" t="s">
        <v>3472</v>
      </c>
      <c r="D3616" t="s">
        <v>50</v>
      </c>
      <c r="E3616" t="s">
        <v>256</v>
      </c>
      <c r="F3616" t="s">
        <v>71</v>
      </c>
      <c r="G3616" t="s">
        <v>53</v>
      </c>
      <c r="H3616" t="s">
        <v>54</v>
      </c>
      <c r="I3616" t="s">
        <v>96</v>
      </c>
      <c r="J3616" t="s">
        <v>97</v>
      </c>
      <c r="K3616" t="s">
        <v>98</v>
      </c>
      <c r="L3616">
        <v>9992.2099999999991</v>
      </c>
      <c r="M3616">
        <v>1</v>
      </c>
      <c r="N3616">
        <v>0.2</v>
      </c>
      <c r="O3616">
        <v>1342.73</v>
      </c>
    </row>
    <row r="3617" spans="1:15" x14ac:dyDescent="0.3">
      <c r="A3617" t="s">
        <v>5621</v>
      </c>
      <c r="B3617" t="s">
        <v>679</v>
      </c>
      <c r="C3617" t="s">
        <v>2443</v>
      </c>
      <c r="D3617" t="s">
        <v>78</v>
      </c>
      <c r="E3617" t="s">
        <v>1134</v>
      </c>
      <c r="F3617" t="s">
        <v>80</v>
      </c>
      <c r="G3617" t="s">
        <v>53</v>
      </c>
      <c r="H3617" t="s">
        <v>110</v>
      </c>
      <c r="I3617" t="s">
        <v>83</v>
      </c>
      <c r="J3617" t="s">
        <v>379</v>
      </c>
      <c r="K3617" t="s">
        <v>716</v>
      </c>
      <c r="L3617">
        <v>4616.63</v>
      </c>
      <c r="M3617">
        <v>1</v>
      </c>
      <c r="N3617">
        <v>0.05</v>
      </c>
      <c r="O3617">
        <v>947.28</v>
      </c>
    </row>
    <row r="3618" spans="1:15" x14ac:dyDescent="0.3">
      <c r="A3618" t="s">
        <v>5622</v>
      </c>
      <c r="B3618" t="s">
        <v>1315</v>
      </c>
      <c r="C3618" t="s">
        <v>2929</v>
      </c>
      <c r="D3618" t="s">
        <v>61</v>
      </c>
      <c r="E3618" t="s">
        <v>1055</v>
      </c>
      <c r="F3618" t="s">
        <v>80</v>
      </c>
      <c r="G3618" t="s">
        <v>53</v>
      </c>
      <c r="H3618" t="s">
        <v>90</v>
      </c>
      <c r="I3618" t="s">
        <v>83</v>
      </c>
      <c r="J3618" t="s">
        <v>449</v>
      </c>
      <c r="K3618" t="s">
        <v>681</v>
      </c>
      <c r="L3618">
        <v>115623.67999999999</v>
      </c>
      <c r="M3618">
        <v>8</v>
      </c>
      <c r="N3618">
        <v>0.2</v>
      </c>
      <c r="O3618">
        <v>21420.25</v>
      </c>
    </row>
    <row r="3619" spans="1:15" x14ac:dyDescent="0.3">
      <c r="A3619" t="s">
        <v>5623</v>
      </c>
      <c r="B3619" t="s">
        <v>3060</v>
      </c>
      <c r="C3619" t="s">
        <v>489</v>
      </c>
      <c r="D3619" t="s">
        <v>102</v>
      </c>
      <c r="E3619" t="s">
        <v>217</v>
      </c>
      <c r="F3619" t="s">
        <v>71</v>
      </c>
      <c r="G3619" t="s">
        <v>72</v>
      </c>
      <c r="H3619" t="s">
        <v>346</v>
      </c>
      <c r="I3619" t="s">
        <v>55</v>
      </c>
      <c r="J3619" t="s">
        <v>141</v>
      </c>
      <c r="K3619" t="s">
        <v>978</v>
      </c>
      <c r="L3619">
        <v>15192</v>
      </c>
      <c r="M3619">
        <v>4</v>
      </c>
      <c r="N3619">
        <v>0.25</v>
      </c>
      <c r="O3619">
        <v>2752.34</v>
      </c>
    </row>
    <row r="3620" spans="1:15" x14ac:dyDescent="0.3">
      <c r="A3620" t="s">
        <v>5624</v>
      </c>
      <c r="B3620" t="s">
        <v>4132</v>
      </c>
      <c r="C3620" t="s">
        <v>1819</v>
      </c>
      <c r="D3620" t="s">
        <v>78</v>
      </c>
      <c r="E3620" t="s">
        <v>569</v>
      </c>
      <c r="F3620" t="s">
        <v>71</v>
      </c>
      <c r="G3620" t="s">
        <v>179</v>
      </c>
      <c r="H3620" t="s">
        <v>180</v>
      </c>
      <c r="I3620" t="s">
        <v>83</v>
      </c>
      <c r="J3620" t="s">
        <v>449</v>
      </c>
      <c r="K3620" t="s">
        <v>450</v>
      </c>
      <c r="L3620">
        <v>19509.12</v>
      </c>
      <c r="M3620">
        <v>9</v>
      </c>
      <c r="N3620">
        <v>0.25</v>
      </c>
      <c r="O3620">
        <v>3687.71</v>
      </c>
    </row>
    <row r="3621" spans="1:15" x14ac:dyDescent="0.3">
      <c r="A3621" t="s">
        <v>5625</v>
      </c>
      <c r="B3621" t="s">
        <v>1413</v>
      </c>
      <c r="C3621" t="s">
        <v>287</v>
      </c>
      <c r="D3621" t="s">
        <v>50</v>
      </c>
      <c r="E3621" t="s">
        <v>1955</v>
      </c>
      <c r="F3621" t="s">
        <v>71</v>
      </c>
      <c r="G3621" t="s">
        <v>72</v>
      </c>
      <c r="H3621" t="s">
        <v>346</v>
      </c>
      <c r="I3621" t="s">
        <v>55</v>
      </c>
      <c r="J3621" t="s">
        <v>56</v>
      </c>
      <c r="K3621" t="s">
        <v>74</v>
      </c>
      <c r="L3621">
        <v>22793.22</v>
      </c>
      <c r="M3621">
        <v>2</v>
      </c>
      <c r="N3621">
        <v>0.25</v>
      </c>
      <c r="O3621">
        <v>4083.95</v>
      </c>
    </row>
    <row r="3622" spans="1:15" x14ac:dyDescent="0.3">
      <c r="A3622" t="s">
        <v>5626</v>
      </c>
      <c r="B3622" t="s">
        <v>901</v>
      </c>
      <c r="C3622" t="s">
        <v>2887</v>
      </c>
      <c r="D3622" t="s">
        <v>61</v>
      </c>
      <c r="E3622" t="s">
        <v>1574</v>
      </c>
      <c r="F3622" t="s">
        <v>80</v>
      </c>
      <c r="G3622" t="s">
        <v>179</v>
      </c>
      <c r="H3622" t="s">
        <v>180</v>
      </c>
      <c r="I3622" t="s">
        <v>55</v>
      </c>
      <c r="J3622" t="s">
        <v>141</v>
      </c>
      <c r="K3622" t="s">
        <v>978</v>
      </c>
      <c r="L3622">
        <v>43995.32</v>
      </c>
      <c r="M3622">
        <v>4</v>
      </c>
      <c r="N3622">
        <v>0.1</v>
      </c>
      <c r="O3622">
        <v>14850.27</v>
      </c>
    </row>
    <row r="3623" spans="1:15" x14ac:dyDescent="0.3">
      <c r="A3623" t="s">
        <v>5627</v>
      </c>
      <c r="B3623" t="s">
        <v>1907</v>
      </c>
      <c r="C3623" t="s">
        <v>323</v>
      </c>
      <c r="D3623" t="s">
        <v>102</v>
      </c>
      <c r="E3623" t="s">
        <v>1635</v>
      </c>
      <c r="F3623" t="s">
        <v>71</v>
      </c>
      <c r="G3623" t="s">
        <v>63</v>
      </c>
      <c r="H3623" t="s">
        <v>64</v>
      </c>
      <c r="I3623" t="s">
        <v>96</v>
      </c>
      <c r="J3623" t="s">
        <v>111</v>
      </c>
      <c r="K3623" t="s">
        <v>112</v>
      </c>
      <c r="L3623">
        <v>13108.66</v>
      </c>
      <c r="M3623">
        <v>2</v>
      </c>
      <c r="N3623">
        <v>0</v>
      </c>
      <c r="O3623">
        <v>4198.97</v>
      </c>
    </row>
    <row r="3624" spans="1:15" x14ac:dyDescent="0.3">
      <c r="A3624" t="s">
        <v>5628</v>
      </c>
      <c r="B3624" t="s">
        <v>2198</v>
      </c>
      <c r="C3624" t="s">
        <v>3663</v>
      </c>
      <c r="D3624" t="s">
        <v>102</v>
      </c>
      <c r="E3624" t="s">
        <v>1501</v>
      </c>
      <c r="F3624" t="s">
        <v>80</v>
      </c>
      <c r="G3624" t="s">
        <v>53</v>
      </c>
      <c r="H3624" t="s">
        <v>246</v>
      </c>
      <c r="I3624" t="s">
        <v>96</v>
      </c>
      <c r="J3624" t="s">
        <v>111</v>
      </c>
      <c r="K3624" t="s">
        <v>328</v>
      </c>
      <c r="L3624">
        <v>84574.16</v>
      </c>
      <c r="M3624">
        <v>8</v>
      </c>
      <c r="N3624">
        <v>0.15</v>
      </c>
      <c r="O3624">
        <v>28682.23</v>
      </c>
    </row>
    <row r="3625" spans="1:15" x14ac:dyDescent="0.3">
      <c r="A3625" t="s">
        <v>5629</v>
      </c>
      <c r="B3625" t="s">
        <v>1680</v>
      </c>
      <c r="C3625" t="s">
        <v>485</v>
      </c>
      <c r="D3625" t="s">
        <v>78</v>
      </c>
      <c r="E3625" t="s">
        <v>146</v>
      </c>
      <c r="F3625" t="s">
        <v>52</v>
      </c>
      <c r="G3625" t="s">
        <v>81</v>
      </c>
      <c r="H3625" t="s">
        <v>186</v>
      </c>
      <c r="I3625" t="s">
        <v>118</v>
      </c>
      <c r="J3625" t="s">
        <v>191</v>
      </c>
      <c r="K3625" t="s">
        <v>290</v>
      </c>
      <c r="L3625">
        <v>65817.78</v>
      </c>
      <c r="M3625">
        <v>7</v>
      </c>
      <c r="N3625">
        <v>0.15</v>
      </c>
      <c r="O3625">
        <v>20414</v>
      </c>
    </row>
    <row r="3626" spans="1:15" x14ac:dyDescent="0.3">
      <c r="A3626" t="s">
        <v>5630</v>
      </c>
      <c r="B3626" t="s">
        <v>343</v>
      </c>
      <c r="C3626" t="s">
        <v>344</v>
      </c>
      <c r="D3626" t="s">
        <v>102</v>
      </c>
      <c r="E3626" t="s">
        <v>2853</v>
      </c>
      <c r="F3626" t="s">
        <v>71</v>
      </c>
      <c r="G3626" t="s">
        <v>81</v>
      </c>
      <c r="H3626" t="s">
        <v>186</v>
      </c>
      <c r="I3626" t="s">
        <v>83</v>
      </c>
      <c r="J3626" t="s">
        <v>156</v>
      </c>
      <c r="K3626" t="s">
        <v>157</v>
      </c>
      <c r="L3626">
        <v>113875</v>
      </c>
      <c r="M3626">
        <v>10</v>
      </c>
      <c r="N3626">
        <v>0</v>
      </c>
      <c r="O3626">
        <v>27191.58</v>
      </c>
    </row>
    <row r="3627" spans="1:15" x14ac:dyDescent="0.3">
      <c r="A3627" t="s">
        <v>5631</v>
      </c>
      <c r="B3627" t="s">
        <v>2370</v>
      </c>
      <c r="C3627" t="s">
        <v>2700</v>
      </c>
      <c r="D3627" t="s">
        <v>102</v>
      </c>
      <c r="E3627" t="s">
        <v>399</v>
      </c>
      <c r="F3627" t="s">
        <v>71</v>
      </c>
      <c r="G3627" t="s">
        <v>72</v>
      </c>
      <c r="H3627" t="s">
        <v>346</v>
      </c>
      <c r="I3627" t="s">
        <v>118</v>
      </c>
      <c r="J3627" t="s">
        <v>191</v>
      </c>
      <c r="K3627" t="s">
        <v>192</v>
      </c>
      <c r="L3627">
        <v>123458.7</v>
      </c>
      <c r="M3627">
        <v>10</v>
      </c>
      <c r="N3627">
        <v>0.25</v>
      </c>
      <c r="O3627">
        <v>28620.3</v>
      </c>
    </row>
    <row r="3628" spans="1:15" x14ac:dyDescent="0.3">
      <c r="A3628" t="s">
        <v>5632</v>
      </c>
      <c r="B3628" t="s">
        <v>2410</v>
      </c>
      <c r="C3628" t="s">
        <v>2044</v>
      </c>
      <c r="D3628" t="s">
        <v>102</v>
      </c>
      <c r="E3628" t="s">
        <v>363</v>
      </c>
      <c r="F3628" t="s">
        <v>52</v>
      </c>
      <c r="G3628" t="s">
        <v>72</v>
      </c>
      <c r="H3628" t="s">
        <v>346</v>
      </c>
      <c r="I3628" t="s">
        <v>55</v>
      </c>
      <c r="J3628" t="s">
        <v>56</v>
      </c>
      <c r="K3628" t="s">
        <v>57</v>
      </c>
      <c r="L3628">
        <v>53244.15</v>
      </c>
      <c r="M3628">
        <v>5</v>
      </c>
      <c r="N3628">
        <v>0.2</v>
      </c>
      <c r="O3628">
        <v>8032.65</v>
      </c>
    </row>
    <row r="3629" spans="1:15" x14ac:dyDescent="0.3">
      <c r="A3629" t="s">
        <v>5633</v>
      </c>
      <c r="B3629" t="s">
        <v>3195</v>
      </c>
      <c r="C3629" t="s">
        <v>353</v>
      </c>
      <c r="D3629" t="s">
        <v>61</v>
      </c>
      <c r="E3629" t="s">
        <v>2400</v>
      </c>
      <c r="F3629" t="s">
        <v>52</v>
      </c>
      <c r="G3629" t="s">
        <v>63</v>
      </c>
      <c r="H3629" t="s">
        <v>202</v>
      </c>
      <c r="I3629" t="s">
        <v>118</v>
      </c>
      <c r="J3629" t="s">
        <v>230</v>
      </c>
      <c r="K3629" t="s">
        <v>351</v>
      </c>
      <c r="L3629">
        <v>51110.8</v>
      </c>
      <c r="M3629">
        <v>8</v>
      </c>
      <c r="N3629">
        <v>0.2</v>
      </c>
      <c r="O3629">
        <v>9892.44</v>
      </c>
    </row>
    <row r="3630" spans="1:15" x14ac:dyDescent="0.3">
      <c r="A3630" t="s">
        <v>5634</v>
      </c>
      <c r="B3630" t="s">
        <v>1623</v>
      </c>
      <c r="C3630" t="s">
        <v>1338</v>
      </c>
      <c r="D3630" t="s">
        <v>50</v>
      </c>
      <c r="E3630" t="s">
        <v>350</v>
      </c>
      <c r="F3630" t="s">
        <v>71</v>
      </c>
      <c r="G3630" t="s">
        <v>81</v>
      </c>
      <c r="H3630" t="s">
        <v>95</v>
      </c>
      <c r="I3630" t="s">
        <v>96</v>
      </c>
      <c r="J3630" t="s">
        <v>135</v>
      </c>
      <c r="K3630" t="s">
        <v>275</v>
      </c>
      <c r="L3630">
        <v>3427.41</v>
      </c>
      <c r="M3630">
        <v>1</v>
      </c>
      <c r="N3630">
        <v>0.1</v>
      </c>
      <c r="O3630">
        <v>735.44</v>
      </c>
    </row>
    <row r="3631" spans="1:15" x14ac:dyDescent="0.3">
      <c r="A3631" t="s">
        <v>5635</v>
      </c>
      <c r="B3631" t="s">
        <v>2725</v>
      </c>
      <c r="C3631" t="s">
        <v>1605</v>
      </c>
      <c r="D3631" t="s">
        <v>61</v>
      </c>
      <c r="E3631" t="s">
        <v>1001</v>
      </c>
      <c r="F3631" t="s">
        <v>52</v>
      </c>
      <c r="G3631" t="s">
        <v>53</v>
      </c>
      <c r="H3631" t="s">
        <v>246</v>
      </c>
      <c r="I3631" t="s">
        <v>96</v>
      </c>
      <c r="J3631" t="s">
        <v>135</v>
      </c>
      <c r="K3631" t="s">
        <v>275</v>
      </c>
      <c r="L3631">
        <v>56061.84</v>
      </c>
      <c r="M3631">
        <v>4</v>
      </c>
      <c r="N3631">
        <v>0.2</v>
      </c>
      <c r="O3631">
        <v>10099.200000000001</v>
      </c>
    </row>
    <row r="3632" spans="1:15" x14ac:dyDescent="0.3">
      <c r="A3632" t="s">
        <v>5636</v>
      </c>
      <c r="B3632" t="s">
        <v>1173</v>
      </c>
      <c r="C3632" t="s">
        <v>1959</v>
      </c>
      <c r="D3632" t="s">
        <v>50</v>
      </c>
      <c r="E3632" t="s">
        <v>2400</v>
      </c>
      <c r="F3632" t="s">
        <v>71</v>
      </c>
      <c r="G3632" t="s">
        <v>63</v>
      </c>
      <c r="H3632" t="s">
        <v>172</v>
      </c>
      <c r="I3632" t="s">
        <v>118</v>
      </c>
      <c r="J3632" t="s">
        <v>119</v>
      </c>
      <c r="K3632" t="s">
        <v>270</v>
      </c>
      <c r="L3632">
        <v>23908.400000000001</v>
      </c>
      <c r="M3632">
        <v>10</v>
      </c>
      <c r="N3632">
        <v>0.1</v>
      </c>
      <c r="O3632">
        <v>4773.53</v>
      </c>
    </row>
    <row r="3633" spans="1:15" x14ac:dyDescent="0.3">
      <c r="A3633" t="s">
        <v>5637</v>
      </c>
      <c r="B3633" t="s">
        <v>973</v>
      </c>
      <c r="C3633" t="s">
        <v>974</v>
      </c>
      <c r="D3633" t="s">
        <v>61</v>
      </c>
      <c r="E3633" t="s">
        <v>1505</v>
      </c>
      <c r="F3633" t="s">
        <v>52</v>
      </c>
      <c r="G3633" t="s">
        <v>63</v>
      </c>
      <c r="H3633" t="s">
        <v>202</v>
      </c>
      <c r="I3633" t="s">
        <v>83</v>
      </c>
      <c r="J3633" t="s">
        <v>379</v>
      </c>
      <c r="K3633" t="s">
        <v>716</v>
      </c>
      <c r="L3633">
        <v>14059.18</v>
      </c>
      <c r="M3633">
        <v>2</v>
      </c>
      <c r="N3633">
        <v>0</v>
      </c>
      <c r="O3633">
        <v>2231.65</v>
      </c>
    </row>
    <row r="3634" spans="1:15" x14ac:dyDescent="0.3">
      <c r="A3634" t="s">
        <v>5638</v>
      </c>
      <c r="B3634" t="s">
        <v>555</v>
      </c>
      <c r="C3634" t="s">
        <v>1522</v>
      </c>
      <c r="D3634" t="s">
        <v>61</v>
      </c>
      <c r="E3634" t="s">
        <v>652</v>
      </c>
      <c r="F3634" t="s">
        <v>71</v>
      </c>
      <c r="G3634" t="s">
        <v>72</v>
      </c>
      <c r="H3634" t="s">
        <v>104</v>
      </c>
      <c r="I3634" t="s">
        <v>118</v>
      </c>
      <c r="J3634" t="s">
        <v>230</v>
      </c>
      <c r="K3634" t="s">
        <v>356</v>
      </c>
      <c r="L3634">
        <v>70343.56</v>
      </c>
      <c r="M3634">
        <v>7</v>
      </c>
      <c r="N3634">
        <v>0.2</v>
      </c>
      <c r="O3634">
        <v>13852.96</v>
      </c>
    </row>
    <row r="3635" spans="1:15" x14ac:dyDescent="0.3">
      <c r="A3635" t="s">
        <v>5639</v>
      </c>
      <c r="B3635" t="s">
        <v>1899</v>
      </c>
      <c r="C3635" t="s">
        <v>1149</v>
      </c>
      <c r="D3635" t="s">
        <v>61</v>
      </c>
      <c r="E3635" t="s">
        <v>1215</v>
      </c>
      <c r="F3635" t="s">
        <v>80</v>
      </c>
      <c r="G3635" t="s">
        <v>63</v>
      </c>
      <c r="H3635" t="s">
        <v>172</v>
      </c>
      <c r="I3635" t="s">
        <v>55</v>
      </c>
      <c r="J3635" t="s">
        <v>56</v>
      </c>
      <c r="K3635" t="s">
        <v>74</v>
      </c>
      <c r="L3635">
        <v>23710.62</v>
      </c>
      <c r="M3635">
        <v>3</v>
      </c>
      <c r="N3635">
        <v>0.1</v>
      </c>
      <c r="O3635">
        <v>4830.8500000000004</v>
      </c>
    </row>
    <row r="3636" spans="1:15" x14ac:dyDescent="0.3">
      <c r="A3636" t="s">
        <v>5640</v>
      </c>
      <c r="B3636" t="s">
        <v>2995</v>
      </c>
      <c r="C3636" t="s">
        <v>255</v>
      </c>
      <c r="D3636" t="s">
        <v>102</v>
      </c>
      <c r="E3636" t="s">
        <v>79</v>
      </c>
      <c r="F3636" t="s">
        <v>80</v>
      </c>
      <c r="G3636" t="s">
        <v>179</v>
      </c>
      <c r="H3636" t="s">
        <v>236</v>
      </c>
      <c r="I3636" t="s">
        <v>83</v>
      </c>
      <c r="J3636" t="s">
        <v>449</v>
      </c>
      <c r="K3636" t="s">
        <v>450</v>
      </c>
      <c r="L3636">
        <v>106312.4</v>
      </c>
      <c r="M3636">
        <v>10</v>
      </c>
      <c r="N3636">
        <v>0.1</v>
      </c>
      <c r="O3636">
        <v>34471.800000000003</v>
      </c>
    </row>
    <row r="3637" spans="1:15" x14ac:dyDescent="0.3">
      <c r="A3637" t="s">
        <v>5641</v>
      </c>
      <c r="B3637" t="s">
        <v>144</v>
      </c>
      <c r="C3637" t="s">
        <v>4067</v>
      </c>
      <c r="D3637" t="s">
        <v>78</v>
      </c>
      <c r="E3637" t="s">
        <v>2882</v>
      </c>
      <c r="F3637" t="s">
        <v>80</v>
      </c>
      <c r="G3637" t="s">
        <v>63</v>
      </c>
      <c r="H3637" t="s">
        <v>202</v>
      </c>
      <c r="I3637" t="s">
        <v>96</v>
      </c>
      <c r="J3637" t="s">
        <v>135</v>
      </c>
      <c r="K3637" t="s">
        <v>275</v>
      </c>
      <c r="L3637">
        <v>25030.92</v>
      </c>
      <c r="M3637">
        <v>3</v>
      </c>
      <c r="N3637">
        <v>0.1</v>
      </c>
      <c r="O3637">
        <v>6225.43</v>
      </c>
    </row>
    <row r="3638" spans="1:15" x14ac:dyDescent="0.3">
      <c r="A3638" t="s">
        <v>5642</v>
      </c>
      <c r="B3638" t="s">
        <v>1890</v>
      </c>
      <c r="C3638" t="s">
        <v>2506</v>
      </c>
      <c r="D3638" t="s">
        <v>50</v>
      </c>
      <c r="E3638" t="s">
        <v>1375</v>
      </c>
      <c r="F3638" t="s">
        <v>80</v>
      </c>
      <c r="G3638" t="s">
        <v>63</v>
      </c>
      <c r="H3638" t="s">
        <v>202</v>
      </c>
      <c r="I3638" t="s">
        <v>55</v>
      </c>
      <c r="J3638" t="s">
        <v>65</v>
      </c>
      <c r="K3638" t="s">
        <v>325</v>
      </c>
      <c r="L3638">
        <v>69146.850000000006</v>
      </c>
      <c r="M3638">
        <v>5</v>
      </c>
      <c r="N3638">
        <v>0.15</v>
      </c>
      <c r="O3638">
        <v>17921.04</v>
      </c>
    </row>
    <row r="3639" spans="1:15" x14ac:dyDescent="0.3">
      <c r="A3639" t="s">
        <v>5643</v>
      </c>
      <c r="B3639" t="s">
        <v>839</v>
      </c>
      <c r="C3639" t="s">
        <v>2523</v>
      </c>
      <c r="D3639" t="s">
        <v>102</v>
      </c>
      <c r="E3639" t="s">
        <v>527</v>
      </c>
      <c r="F3639" t="s">
        <v>80</v>
      </c>
      <c r="G3639" t="s">
        <v>63</v>
      </c>
      <c r="H3639" t="s">
        <v>64</v>
      </c>
      <c r="I3639" t="s">
        <v>55</v>
      </c>
      <c r="J3639" t="s">
        <v>173</v>
      </c>
      <c r="K3639" t="s">
        <v>203</v>
      </c>
      <c r="L3639">
        <v>74333.7</v>
      </c>
      <c r="M3639">
        <v>7</v>
      </c>
      <c r="N3639">
        <v>0.1</v>
      </c>
      <c r="O3639">
        <v>13939.46</v>
      </c>
    </row>
    <row r="3640" spans="1:15" x14ac:dyDescent="0.3">
      <c r="A3640" t="s">
        <v>5644</v>
      </c>
      <c r="B3640" t="s">
        <v>401</v>
      </c>
      <c r="C3640" t="s">
        <v>1017</v>
      </c>
      <c r="D3640" t="s">
        <v>78</v>
      </c>
      <c r="E3640" t="s">
        <v>1501</v>
      </c>
      <c r="F3640" t="s">
        <v>52</v>
      </c>
      <c r="G3640" t="s">
        <v>53</v>
      </c>
      <c r="H3640" t="s">
        <v>90</v>
      </c>
      <c r="I3640" t="s">
        <v>96</v>
      </c>
      <c r="J3640" t="s">
        <v>111</v>
      </c>
      <c r="K3640" t="s">
        <v>112</v>
      </c>
      <c r="L3640">
        <v>4224.8</v>
      </c>
      <c r="M3640">
        <v>1</v>
      </c>
      <c r="N3640">
        <v>0.25</v>
      </c>
      <c r="O3640">
        <v>680.91</v>
      </c>
    </row>
    <row r="3641" spans="1:15" x14ac:dyDescent="0.3">
      <c r="A3641" t="s">
        <v>5645</v>
      </c>
      <c r="B3641" t="s">
        <v>764</v>
      </c>
      <c r="C3641" t="s">
        <v>1294</v>
      </c>
      <c r="D3641" t="s">
        <v>61</v>
      </c>
      <c r="E3641" t="s">
        <v>444</v>
      </c>
      <c r="F3641" t="s">
        <v>52</v>
      </c>
      <c r="G3641" t="s">
        <v>81</v>
      </c>
      <c r="H3641" t="s">
        <v>284</v>
      </c>
      <c r="I3641" t="s">
        <v>118</v>
      </c>
      <c r="J3641" t="s">
        <v>191</v>
      </c>
      <c r="K3641" t="s">
        <v>290</v>
      </c>
      <c r="L3641">
        <v>37396.519999999997</v>
      </c>
      <c r="M3641">
        <v>4</v>
      </c>
      <c r="N3641">
        <v>0</v>
      </c>
      <c r="O3641">
        <v>13281.97</v>
      </c>
    </row>
    <row r="3642" spans="1:15" x14ac:dyDescent="0.3">
      <c r="A3642" t="s">
        <v>5646</v>
      </c>
      <c r="B3642" t="s">
        <v>1083</v>
      </c>
      <c r="C3642" t="s">
        <v>884</v>
      </c>
      <c r="D3642" t="s">
        <v>50</v>
      </c>
      <c r="E3642" t="s">
        <v>475</v>
      </c>
      <c r="F3642" t="s">
        <v>71</v>
      </c>
      <c r="G3642" t="s">
        <v>63</v>
      </c>
      <c r="H3642" t="s">
        <v>64</v>
      </c>
      <c r="I3642" t="s">
        <v>96</v>
      </c>
      <c r="J3642" t="s">
        <v>135</v>
      </c>
      <c r="K3642" t="s">
        <v>136</v>
      </c>
      <c r="L3642">
        <v>10112.5</v>
      </c>
      <c r="M3642">
        <v>10</v>
      </c>
      <c r="N3642">
        <v>0.1</v>
      </c>
      <c r="O3642">
        <v>1366.97</v>
      </c>
    </row>
    <row r="3643" spans="1:15" x14ac:dyDescent="0.3">
      <c r="A3643" t="s">
        <v>5647</v>
      </c>
      <c r="B3643" t="s">
        <v>238</v>
      </c>
      <c r="C3643" t="s">
        <v>2929</v>
      </c>
      <c r="D3643" t="s">
        <v>61</v>
      </c>
      <c r="E3643" t="s">
        <v>1882</v>
      </c>
      <c r="F3643" t="s">
        <v>52</v>
      </c>
      <c r="G3643" t="s">
        <v>179</v>
      </c>
      <c r="H3643" t="s">
        <v>180</v>
      </c>
      <c r="I3643" t="s">
        <v>118</v>
      </c>
      <c r="J3643" t="s">
        <v>119</v>
      </c>
      <c r="K3643" t="s">
        <v>197</v>
      </c>
      <c r="L3643">
        <v>84746.08</v>
      </c>
      <c r="M3643">
        <v>8</v>
      </c>
      <c r="N3643">
        <v>0.1</v>
      </c>
      <c r="O3643">
        <v>24534.47</v>
      </c>
    </row>
    <row r="3644" spans="1:15" x14ac:dyDescent="0.3">
      <c r="A3644" t="s">
        <v>5648</v>
      </c>
      <c r="B3644" t="s">
        <v>4015</v>
      </c>
      <c r="C3644" t="s">
        <v>349</v>
      </c>
      <c r="D3644" t="s">
        <v>78</v>
      </c>
      <c r="E3644" t="s">
        <v>2019</v>
      </c>
      <c r="F3644" t="s">
        <v>52</v>
      </c>
      <c r="G3644" t="s">
        <v>53</v>
      </c>
      <c r="H3644" t="s">
        <v>110</v>
      </c>
      <c r="I3644" t="s">
        <v>83</v>
      </c>
      <c r="J3644" t="s">
        <v>84</v>
      </c>
      <c r="K3644" t="s">
        <v>105</v>
      </c>
      <c r="L3644">
        <v>7079.46</v>
      </c>
      <c r="M3644">
        <v>6</v>
      </c>
      <c r="N3644">
        <v>0</v>
      </c>
      <c r="O3644">
        <v>2465.11</v>
      </c>
    </row>
    <row r="3645" spans="1:15" x14ac:dyDescent="0.3">
      <c r="A3645" t="s">
        <v>5649</v>
      </c>
      <c r="B3645" t="s">
        <v>5650</v>
      </c>
      <c r="C3645" t="s">
        <v>76</v>
      </c>
      <c r="D3645" t="s">
        <v>61</v>
      </c>
      <c r="E3645" t="s">
        <v>1061</v>
      </c>
      <c r="F3645" t="s">
        <v>52</v>
      </c>
      <c r="G3645" t="s">
        <v>72</v>
      </c>
      <c r="H3645" t="s">
        <v>117</v>
      </c>
      <c r="I3645" t="s">
        <v>83</v>
      </c>
      <c r="J3645" t="s">
        <v>449</v>
      </c>
      <c r="K3645" t="s">
        <v>775</v>
      </c>
      <c r="L3645">
        <v>83725.53</v>
      </c>
      <c r="M3645">
        <v>7</v>
      </c>
      <c r="N3645">
        <v>0.15</v>
      </c>
      <c r="O3645">
        <v>16691.7</v>
      </c>
    </row>
    <row r="3646" spans="1:15" x14ac:dyDescent="0.3">
      <c r="A3646" t="s">
        <v>5651</v>
      </c>
      <c r="B3646" t="s">
        <v>1413</v>
      </c>
      <c r="C3646" t="s">
        <v>2491</v>
      </c>
      <c r="D3646" t="s">
        <v>78</v>
      </c>
      <c r="E3646" t="s">
        <v>625</v>
      </c>
      <c r="F3646" t="s">
        <v>52</v>
      </c>
      <c r="G3646" t="s">
        <v>72</v>
      </c>
      <c r="H3646" t="s">
        <v>104</v>
      </c>
      <c r="I3646" t="s">
        <v>118</v>
      </c>
      <c r="J3646" t="s">
        <v>191</v>
      </c>
      <c r="K3646" t="s">
        <v>829</v>
      </c>
      <c r="L3646">
        <v>89131.6</v>
      </c>
      <c r="M3646">
        <v>8</v>
      </c>
      <c r="N3646">
        <v>0.25</v>
      </c>
      <c r="O3646">
        <v>10348.4</v>
      </c>
    </row>
    <row r="3647" spans="1:15" x14ac:dyDescent="0.3">
      <c r="A3647" t="s">
        <v>5652</v>
      </c>
      <c r="B3647" t="s">
        <v>631</v>
      </c>
      <c r="C3647" t="s">
        <v>632</v>
      </c>
      <c r="D3647" t="s">
        <v>61</v>
      </c>
      <c r="E3647" t="s">
        <v>2444</v>
      </c>
      <c r="F3647" t="s">
        <v>52</v>
      </c>
      <c r="G3647" t="s">
        <v>179</v>
      </c>
      <c r="H3647" t="s">
        <v>180</v>
      </c>
      <c r="I3647" t="s">
        <v>55</v>
      </c>
      <c r="J3647" t="s">
        <v>65</v>
      </c>
      <c r="K3647" t="s">
        <v>130</v>
      </c>
      <c r="L3647">
        <v>70867.789999999994</v>
      </c>
      <c r="M3647">
        <v>7</v>
      </c>
      <c r="N3647">
        <v>0.15</v>
      </c>
      <c r="O3647">
        <v>14078.26</v>
      </c>
    </row>
    <row r="3648" spans="1:15" x14ac:dyDescent="0.3">
      <c r="A3648" t="s">
        <v>5653</v>
      </c>
      <c r="B3648" t="s">
        <v>1729</v>
      </c>
      <c r="C3648" t="s">
        <v>306</v>
      </c>
      <c r="D3648" t="s">
        <v>61</v>
      </c>
      <c r="E3648" t="s">
        <v>1310</v>
      </c>
      <c r="F3648" t="s">
        <v>71</v>
      </c>
      <c r="G3648" t="s">
        <v>63</v>
      </c>
      <c r="H3648" t="s">
        <v>213</v>
      </c>
      <c r="I3648" t="s">
        <v>55</v>
      </c>
      <c r="J3648" t="s">
        <v>173</v>
      </c>
      <c r="K3648" t="s">
        <v>203</v>
      </c>
      <c r="L3648">
        <v>41689.589999999997</v>
      </c>
      <c r="M3648">
        <v>3</v>
      </c>
      <c r="N3648">
        <v>0.05</v>
      </c>
      <c r="O3648">
        <v>6748.66</v>
      </c>
    </row>
    <row r="3649" spans="1:15" x14ac:dyDescent="0.3">
      <c r="A3649" t="s">
        <v>5654</v>
      </c>
      <c r="B3649" t="s">
        <v>115</v>
      </c>
      <c r="C3649" t="s">
        <v>2415</v>
      </c>
      <c r="D3649" t="s">
        <v>102</v>
      </c>
      <c r="E3649" t="s">
        <v>1097</v>
      </c>
      <c r="F3649" t="s">
        <v>52</v>
      </c>
      <c r="G3649" t="s">
        <v>53</v>
      </c>
      <c r="H3649" t="s">
        <v>90</v>
      </c>
      <c r="I3649" t="s">
        <v>96</v>
      </c>
      <c r="J3649" t="s">
        <v>97</v>
      </c>
      <c r="K3649" t="s">
        <v>98</v>
      </c>
      <c r="L3649">
        <v>38769.96</v>
      </c>
      <c r="M3649">
        <v>6</v>
      </c>
      <c r="N3649">
        <v>0.1</v>
      </c>
      <c r="O3649">
        <v>8205.4599999999991</v>
      </c>
    </row>
    <row r="3650" spans="1:15" x14ac:dyDescent="0.3">
      <c r="A3650" t="s">
        <v>5655</v>
      </c>
      <c r="B3650" t="s">
        <v>1288</v>
      </c>
      <c r="C3650" t="s">
        <v>282</v>
      </c>
      <c r="D3650" t="s">
        <v>61</v>
      </c>
      <c r="E3650" t="s">
        <v>1574</v>
      </c>
      <c r="F3650" t="s">
        <v>71</v>
      </c>
      <c r="G3650" t="s">
        <v>53</v>
      </c>
      <c r="H3650" t="s">
        <v>246</v>
      </c>
      <c r="I3650" t="s">
        <v>83</v>
      </c>
      <c r="J3650" t="s">
        <v>379</v>
      </c>
      <c r="K3650" t="s">
        <v>716</v>
      </c>
      <c r="L3650">
        <v>60736.65</v>
      </c>
      <c r="M3650">
        <v>5</v>
      </c>
      <c r="N3650">
        <v>0.25</v>
      </c>
      <c r="O3650">
        <v>16435.22</v>
      </c>
    </row>
    <row r="3651" spans="1:15" x14ac:dyDescent="0.3">
      <c r="A3651" t="s">
        <v>5656</v>
      </c>
      <c r="B3651" t="s">
        <v>968</v>
      </c>
      <c r="C3651" t="s">
        <v>1148</v>
      </c>
      <c r="D3651" t="s">
        <v>78</v>
      </c>
      <c r="E3651" t="s">
        <v>1303</v>
      </c>
      <c r="F3651" t="s">
        <v>52</v>
      </c>
      <c r="G3651" t="s">
        <v>53</v>
      </c>
      <c r="H3651" t="s">
        <v>54</v>
      </c>
      <c r="I3651" t="s">
        <v>96</v>
      </c>
      <c r="J3651" t="s">
        <v>97</v>
      </c>
      <c r="K3651" t="s">
        <v>416</v>
      </c>
      <c r="L3651">
        <v>8135.86</v>
      </c>
      <c r="M3651">
        <v>2</v>
      </c>
      <c r="N3651">
        <v>0</v>
      </c>
      <c r="O3651">
        <v>2019.31</v>
      </c>
    </row>
    <row r="3652" spans="1:15" x14ac:dyDescent="0.3">
      <c r="A3652" t="s">
        <v>5657</v>
      </c>
      <c r="B3652" t="s">
        <v>5320</v>
      </c>
      <c r="C3652" t="s">
        <v>3489</v>
      </c>
      <c r="D3652" t="s">
        <v>50</v>
      </c>
      <c r="E3652" t="s">
        <v>648</v>
      </c>
      <c r="F3652" t="s">
        <v>80</v>
      </c>
      <c r="G3652" t="s">
        <v>72</v>
      </c>
      <c r="H3652" t="s">
        <v>346</v>
      </c>
      <c r="I3652" t="s">
        <v>83</v>
      </c>
      <c r="J3652" t="s">
        <v>379</v>
      </c>
      <c r="K3652" t="s">
        <v>380</v>
      </c>
      <c r="L3652">
        <v>37200.120000000003</v>
      </c>
      <c r="M3652">
        <v>4</v>
      </c>
      <c r="N3652">
        <v>0.05</v>
      </c>
      <c r="O3652">
        <v>9044.26</v>
      </c>
    </row>
    <row r="3653" spans="1:15" x14ac:dyDescent="0.3">
      <c r="A3653" t="s">
        <v>5658</v>
      </c>
      <c r="B3653" t="s">
        <v>48</v>
      </c>
      <c r="C3653" t="s">
        <v>93</v>
      </c>
      <c r="D3653" t="s">
        <v>50</v>
      </c>
      <c r="E3653" t="s">
        <v>165</v>
      </c>
      <c r="F3653" t="s">
        <v>80</v>
      </c>
      <c r="G3653" t="s">
        <v>63</v>
      </c>
      <c r="H3653" t="s">
        <v>172</v>
      </c>
      <c r="I3653" t="s">
        <v>83</v>
      </c>
      <c r="J3653" t="s">
        <v>156</v>
      </c>
      <c r="K3653" t="s">
        <v>208</v>
      </c>
      <c r="L3653">
        <v>20342.22</v>
      </c>
      <c r="M3653">
        <v>3</v>
      </c>
      <c r="N3653">
        <v>0.1</v>
      </c>
      <c r="O3653">
        <v>3569.89</v>
      </c>
    </row>
    <row r="3654" spans="1:15" x14ac:dyDescent="0.3">
      <c r="A3654" t="s">
        <v>5659</v>
      </c>
      <c r="B3654" t="s">
        <v>1235</v>
      </c>
      <c r="C3654" t="s">
        <v>3677</v>
      </c>
      <c r="D3654" t="s">
        <v>50</v>
      </c>
      <c r="E3654" t="s">
        <v>3304</v>
      </c>
      <c r="F3654" t="s">
        <v>80</v>
      </c>
      <c r="G3654" t="s">
        <v>63</v>
      </c>
      <c r="H3654" t="s">
        <v>202</v>
      </c>
      <c r="I3654" t="s">
        <v>83</v>
      </c>
      <c r="J3654" t="s">
        <v>156</v>
      </c>
      <c r="K3654" t="s">
        <v>208</v>
      </c>
      <c r="L3654">
        <v>49848.36</v>
      </c>
      <c r="M3654">
        <v>6</v>
      </c>
      <c r="N3654">
        <v>0.25</v>
      </c>
      <c r="O3654">
        <v>11858.92</v>
      </c>
    </row>
    <row r="3655" spans="1:15" x14ac:dyDescent="0.3">
      <c r="A3655" t="s">
        <v>5660</v>
      </c>
      <c r="B3655" t="s">
        <v>1576</v>
      </c>
      <c r="C3655" t="s">
        <v>591</v>
      </c>
      <c r="D3655" t="s">
        <v>50</v>
      </c>
      <c r="E3655" t="s">
        <v>129</v>
      </c>
      <c r="F3655" t="s">
        <v>80</v>
      </c>
      <c r="G3655" t="s">
        <v>72</v>
      </c>
      <c r="H3655" t="s">
        <v>73</v>
      </c>
      <c r="I3655" t="s">
        <v>118</v>
      </c>
      <c r="J3655" t="s">
        <v>230</v>
      </c>
      <c r="K3655" t="s">
        <v>231</v>
      </c>
      <c r="L3655">
        <v>37355.25</v>
      </c>
      <c r="M3655">
        <v>5</v>
      </c>
      <c r="N3655">
        <v>0.05</v>
      </c>
      <c r="O3655">
        <v>14160.27</v>
      </c>
    </row>
    <row r="3656" spans="1:15" x14ac:dyDescent="0.3">
      <c r="A3656" t="s">
        <v>5661</v>
      </c>
      <c r="B3656" t="s">
        <v>1007</v>
      </c>
      <c r="C3656" t="s">
        <v>3195</v>
      </c>
      <c r="D3656" t="s">
        <v>78</v>
      </c>
      <c r="E3656" t="s">
        <v>116</v>
      </c>
      <c r="F3656" t="s">
        <v>71</v>
      </c>
      <c r="G3656" t="s">
        <v>81</v>
      </c>
      <c r="H3656" t="s">
        <v>284</v>
      </c>
      <c r="I3656" t="s">
        <v>83</v>
      </c>
      <c r="J3656" t="s">
        <v>156</v>
      </c>
      <c r="K3656" t="s">
        <v>157</v>
      </c>
      <c r="L3656">
        <v>55621.599999999999</v>
      </c>
      <c r="M3656">
        <v>8</v>
      </c>
      <c r="N3656">
        <v>0.2</v>
      </c>
      <c r="O3656">
        <v>10987.54</v>
      </c>
    </row>
    <row r="3657" spans="1:15" x14ac:dyDescent="0.3">
      <c r="A3657" t="s">
        <v>5662</v>
      </c>
      <c r="B3657" t="s">
        <v>1374</v>
      </c>
      <c r="C3657" t="s">
        <v>428</v>
      </c>
      <c r="D3657" t="s">
        <v>78</v>
      </c>
      <c r="E3657" t="s">
        <v>2530</v>
      </c>
      <c r="F3657" t="s">
        <v>52</v>
      </c>
      <c r="G3657" t="s">
        <v>179</v>
      </c>
      <c r="H3657" t="s">
        <v>180</v>
      </c>
      <c r="I3657" t="s">
        <v>55</v>
      </c>
      <c r="J3657" t="s">
        <v>65</v>
      </c>
      <c r="K3657" t="s">
        <v>91</v>
      </c>
      <c r="L3657">
        <v>10428.82</v>
      </c>
      <c r="M3657">
        <v>1</v>
      </c>
      <c r="N3657">
        <v>0</v>
      </c>
      <c r="O3657">
        <v>2286.2399999999998</v>
      </c>
    </row>
    <row r="3658" spans="1:15" x14ac:dyDescent="0.3">
      <c r="A3658" t="s">
        <v>5663</v>
      </c>
      <c r="B3658" t="s">
        <v>1546</v>
      </c>
      <c r="C3658" t="s">
        <v>2961</v>
      </c>
      <c r="D3658" t="s">
        <v>102</v>
      </c>
      <c r="E3658" t="s">
        <v>742</v>
      </c>
      <c r="F3658" t="s">
        <v>52</v>
      </c>
      <c r="G3658" t="s">
        <v>81</v>
      </c>
      <c r="H3658" t="s">
        <v>284</v>
      </c>
      <c r="I3658" t="s">
        <v>96</v>
      </c>
      <c r="J3658" t="s">
        <v>135</v>
      </c>
      <c r="K3658" t="s">
        <v>136</v>
      </c>
      <c r="L3658">
        <v>73798.2</v>
      </c>
      <c r="M3658">
        <v>6</v>
      </c>
      <c r="N3658">
        <v>0.15</v>
      </c>
      <c r="O3658">
        <v>19967.54</v>
      </c>
    </row>
    <row r="3659" spans="1:15" x14ac:dyDescent="0.3">
      <c r="A3659" t="s">
        <v>5664</v>
      </c>
      <c r="B3659" t="s">
        <v>575</v>
      </c>
      <c r="C3659" t="s">
        <v>3679</v>
      </c>
      <c r="D3659" t="s">
        <v>61</v>
      </c>
      <c r="E3659" t="s">
        <v>1661</v>
      </c>
      <c r="F3659" t="s">
        <v>71</v>
      </c>
      <c r="G3659" t="s">
        <v>81</v>
      </c>
      <c r="H3659" t="s">
        <v>82</v>
      </c>
      <c r="I3659" t="s">
        <v>96</v>
      </c>
      <c r="J3659" t="s">
        <v>166</v>
      </c>
      <c r="K3659" t="s">
        <v>762</v>
      </c>
      <c r="L3659">
        <v>13104.6</v>
      </c>
      <c r="M3659">
        <v>4</v>
      </c>
      <c r="N3659">
        <v>0</v>
      </c>
      <c r="O3659">
        <v>2631.55</v>
      </c>
    </row>
    <row r="3660" spans="1:15" x14ac:dyDescent="0.3">
      <c r="A3660" t="s">
        <v>5665</v>
      </c>
      <c r="B3660" t="s">
        <v>2018</v>
      </c>
      <c r="C3660" t="s">
        <v>705</v>
      </c>
      <c r="D3660" t="s">
        <v>50</v>
      </c>
      <c r="E3660" t="s">
        <v>726</v>
      </c>
      <c r="F3660" t="s">
        <v>71</v>
      </c>
      <c r="G3660" t="s">
        <v>63</v>
      </c>
      <c r="H3660" t="s">
        <v>172</v>
      </c>
      <c r="I3660" t="s">
        <v>55</v>
      </c>
      <c r="J3660" t="s">
        <v>65</v>
      </c>
      <c r="K3660" t="s">
        <v>66</v>
      </c>
      <c r="L3660">
        <v>31924.1</v>
      </c>
      <c r="M3660">
        <v>5</v>
      </c>
      <c r="N3660">
        <v>0</v>
      </c>
      <c r="O3660">
        <v>5959.59</v>
      </c>
    </row>
    <row r="3661" spans="1:15" x14ac:dyDescent="0.3">
      <c r="A3661" t="s">
        <v>5666</v>
      </c>
      <c r="B3661" t="s">
        <v>1070</v>
      </c>
      <c r="C3661" t="s">
        <v>564</v>
      </c>
      <c r="D3661" t="s">
        <v>78</v>
      </c>
      <c r="E3661" t="s">
        <v>2172</v>
      </c>
      <c r="F3661" t="s">
        <v>80</v>
      </c>
      <c r="G3661" t="s">
        <v>53</v>
      </c>
      <c r="H3661" t="s">
        <v>90</v>
      </c>
      <c r="I3661" t="s">
        <v>96</v>
      </c>
      <c r="J3661" t="s">
        <v>97</v>
      </c>
      <c r="K3661" t="s">
        <v>181</v>
      </c>
      <c r="L3661">
        <v>3438.57</v>
      </c>
      <c r="M3661">
        <v>3</v>
      </c>
      <c r="N3661">
        <v>0.05</v>
      </c>
      <c r="O3661">
        <v>818.35</v>
      </c>
    </row>
    <row r="3662" spans="1:15" x14ac:dyDescent="0.3">
      <c r="A3662" t="s">
        <v>5667</v>
      </c>
      <c r="B3662" t="s">
        <v>1014</v>
      </c>
      <c r="C3662" t="s">
        <v>1015</v>
      </c>
      <c r="D3662" t="s">
        <v>50</v>
      </c>
      <c r="E3662" t="s">
        <v>274</v>
      </c>
      <c r="F3662" t="s">
        <v>71</v>
      </c>
      <c r="G3662" t="s">
        <v>72</v>
      </c>
      <c r="H3662" t="s">
        <v>117</v>
      </c>
      <c r="I3662" t="s">
        <v>118</v>
      </c>
      <c r="J3662" t="s">
        <v>119</v>
      </c>
      <c r="K3662" t="s">
        <v>197</v>
      </c>
      <c r="L3662">
        <v>45851.44</v>
      </c>
      <c r="M3662">
        <v>4</v>
      </c>
      <c r="N3662">
        <v>0.15</v>
      </c>
      <c r="O3662">
        <v>7346.83</v>
      </c>
    </row>
    <row r="3663" spans="1:15" x14ac:dyDescent="0.3">
      <c r="A3663" t="s">
        <v>5668</v>
      </c>
      <c r="B3663" t="s">
        <v>873</v>
      </c>
      <c r="C3663" t="s">
        <v>2310</v>
      </c>
      <c r="D3663" t="s">
        <v>61</v>
      </c>
      <c r="E3663" t="s">
        <v>479</v>
      </c>
      <c r="F3663" t="s">
        <v>71</v>
      </c>
      <c r="G3663" t="s">
        <v>179</v>
      </c>
      <c r="H3663" t="s">
        <v>236</v>
      </c>
      <c r="I3663" t="s">
        <v>96</v>
      </c>
      <c r="J3663" t="s">
        <v>97</v>
      </c>
      <c r="K3663" t="s">
        <v>181</v>
      </c>
      <c r="L3663">
        <v>44673.02</v>
      </c>
      <c r="M3663">
        <v>7</v>
      </c>
      <c r="N3663">
        <v>0.1</v>
      </c>
      <c r="O3663">
        <v>7049.54</v>
      </c>
    </row>
    <row r="3664" spans="1:15" x14ac:dyDescent="0.3">
      <c r="A3664" t="s">
        <v>5669</v>
      </c>
      <c r="B3664" t="s">
        <v>1493</v>
      </c>
      <c r="C3664" t="s">
        <v>2757</v>
      </c>
      <c r="D3664" t="s">
        <v>102</v>
      </c>
      <c r="E3664" t="s">
        <v>779</v>
      </c>
      <c r="F3664" t="s">
        <v>71</v>
      </c>
      <c r="G3664" t="s">
        <v>81</v>
      </c>
      <c r="H3664" t="s">
        <v>186</v>
      </c>
      <c r="I3664" t="s">
        <v>118</v>
      </c>
      <c r="J3664" t="s">
        <v>191</v>
      </c>
      <c r="K3664" t="s">
        <v>829</v>
      </c>
      <c r="L3664">
        <v>72530.64</v>
      </c>
      <c r="M3664">
        <v>8</v>
      </c>
      <c r="N3664">
        <v>0.2</v>
      </c>
      <c r="O3664">
        <v>17210.68</v>
      </c>
    </row>
    <row r="3665" spans="1:15" x14ac:dyDescent="0.3">
      <c r="A3665" t="s">
        <v>5670</v>
      </c>
      <c r="B3665" t="s">
        <v>2115</v>
      </c>
      <c r="C3665" t="s">
        <v>1488</v>
      </c>
      <c r="D3665" t="s">
        <v>78</v>
      </c>
      <c r="E3665" t="s">
        <v>2772</v>
      </c>
      <c r="F3665" t="s">
        <v>71</v>
      </c>
      <c r="G3665" t="s">
        <v>179</v>
      </c>
      <c r="H3665" t="s">
        <v>180</v>
      </c>
      <c r="I3665" t="s">
        <v>118</v>
      </c>
      <c r="J3665" t="s">
        <v>303</v>
      </c>
      <c r="K3665" t="s">
        <v>491</v>
      </c>
      <c r="L3665">
        <v>53519.06</v>
      </c>
      <c r="M3665">
        <v>7</v>
      </c>
      <c r="N3665">
        <v>0</v>
      </c>
      <c r="O3665">
        <v>17254.46</v>
      </c>
    </row>
    <row r="3666" spans="1:15" x14ac:dyDescent="0.3">
      <c r="A3666" t="s">
        <v>5671</v>
      </c>
      <c r="B3666" t="s">
        <v>3879</v>
      </c>
      <c r="C3666" t="s">
        <v>1819</v>
      </c>
      <c r="D3666" t="s">
        <v>78</v>
      </c>
      <c r="E3666" t="s">
        <v>1380</v>
      </c>
      <c r="F3666" t="s">
        <v>71</v>
      </c>
      <c r="G3666" t="s">
        <v>179</v>
      </c>
      <c r="H3666" t="s">
        <v>236</v>
      </c>
      <c r="I3666" t="s">
        <v>55</v>
      </c>
      <c r="J3666" t="s">
        <v>173</v>
      </c>
      <c r="K3666" t="s">
        <v>780</v>
      </c>
      <c r="L3666">
        <v>43589.21</v>
      </c>
      <c r="M3666">
        <v>7</v>
      </c>
      <c r="N3666">
        <v>0</v>
      </c>
      <c r="O3666">
        <v>9887.9699999999993</v>
      </c>
    </row>
    <row r="3667" spans="1:15" x14ac:dyDescent="0.3">
      <c r="A3667" t="s">
        <v>5672</v>
      </c>
      <c r="B3667" t="s">
        <v>546</v>
      </c>
      <c r="C3667" t="s">
        <v>5673</v>
      </c>
      <c r="D3667" t="s">
        <v>61</v>
      </c>
      <c r="E3667" t="s">
        <v>2514</v>
      </c>
      <c r="F3667" t="s">
        <v>80</v>
      </c>
      <c r="G3667" t="s">
        <v>72</v>
      </c>
      <c r="H3667" t="s">
        <v>117</v>
      </c>
      <c r="I3667" t="s">
        <v>118</v>
      </c>
      <c r="J3667" t="s">
        <v>191</v>
      </c>
      <c r="K3667" t="s">
        <v>829</v>
      </c>
      <c r="L3667">
        <v>34478.339999999997</v>
      </c>
      <c r="M3667">
        <v>3</v>
      </c>
      <c r="N3667">
        <v>0.1</v>
      </c>
      <c r="O3667">
        <v>12411.75</v>
      </c>
    </row>
    <row r="3668" spans="1:15" x14ac:dyDescent="0.3">
      <c r="A3668" t="s">
        <v>5674</v>
      </c>
      <c r="B3668" t="s">
        <v>628</v>
      </c>
      <c r="C3668" t="s">
        <v>3060</v>
      </c>
      <c r="D3668" t="s">
        <v>61</v>
      </c>
      <c r="E3668" t="s">
        <v>2047</v>
      </c>
      <c r="F3668" t="s">
        <v>52</v>
      </c>
      <c r="G3668" t="s">
        <v>53</v>
      </c>
      <c r="H3668" t="s">
        <v>90</v>
      </c>
      <c r="I3668" t="s">
        <v>83</v>
      </c>
      <c r="J3668" t="s">
        <v>449</v>
      </c>
      <c r="K3668" t="s">
        <v>775</v>
      </c>
      <c r="L3668">
        <v>34015.800000000003</v>
      </c>
      <c r="M3668">
        <v>4</v>
      </c>
      <c r="N3668">
        <v>0.05</v>
      </c>
      <c r="O3668">
        <v>8233.4500000000007</v>
      </c>
    </row>
    <row r="3669" spans="1:15" x14ac:dyDescent="0.3">
      <c r="A3669" t="s">
        <v>5675</v>
      </c>
      <c r="B3669" t="s">
        <v>1733</v>
      </c>
      <c r="C3669" t="s">
        <v>1916</v>
      </c>
      <c r="D3669" t="s">
        <v>78</v>
      </c>
      <c r="E3669" t="s">
        <v>4013</v>
      </c>
      <c r="F3669" t="s">
        <v>52</v>
      </c>
      <c r="G3669" t="s">
        <v>63</v>
      </c>
      <c r="H3669" t="s">
        <v>202</v>
      </c>
      <c r="I3669" t="s">
        <v>83</v>
      </c>
      <c r="J3669" t="s">
        <v>84</v>
      </c>
      <c r="K3669" t="s">
        <v>85</v>
      </c>
      <c r="L3669">
        <v>38850.6</v>
      </c>
      <c r="M3669">
        <v>5</v>
      </c>
      <c r="N3669">
        <v>0.1</v>
      </c>
      <c r="O3669">
        <v>8827.82</v>
      </c>
    </row>
    <row r="3670" spans="1:15" x14ac:dyDescent="0.3">
      <c r="A3670" t="s">
        <v>5676</v>
      </c>
      <c r="B3670" t="s">
        <v>362</v>
      </c>
      <c r="C3670" t="s">
        <v>907</v>
      </c>
      <c r="D3670" t="s">
        <v>50</v>
      </c>
      <c r="E3670" t="s">
        <v>592</v>
      </c>
      <c r="F3670" t="s">
        <v>52</v>
      </c>
      <c r="G3670" t="s">
        <v>179</v>
      </c>
      <c r="H3670" t="s">
        <v>236</v>
      </c>
      <c r="I3670" t="s">
        <v>118</v>
      </c>
      <c r="J3670" t="s">
        <v>230</v>
      </c>
      <c r="K3670" t="s">
        <v>231</v>
      </c>
      <c r="L3670">
        <v>37579.1</v>
      </c>
      <c r="M3670">
        <v>10</v>
      </c>
      <c r="N3670">
        <v>0.2</v>
      </c>
      <c r="O3670">
        <v>9671.75</v>
      </c>
    </row>
    <row r="3671" spans="1:15" x14ac:dyDescent="0.3">
      <c r="A3671" t="s">
        <v>5677</v>
      </c>
      <c r="B3671" t="s">
        <v>2712</v>
      </c>
      <c r="C3671" t="s">
        <v>87</v>
      </c>
      <c r="D3671" t="s">
        <v>61</v>
      </c>
      <c r="E3671" t="s">
        <v>3614</v>
      </c>
      <c r="F3671" t="s">
        <v>80</v>
      </c>
      <c r="G3671" t="s">
        <v>72</v>
      </c>
      <c r="H3671" t="s">
        <v>117</v>
      </c>
      <c r="I3671" t="s">
        <v>96</v>
      </c>
      <c r="J3671" t="s">
        <v>97</v>
      </c>
      <c r="K3671" t="s">
        <v>98</v>
      </c>
      <c r="L3671">
        <v>83095.679999999993</v>
      </c>
      <c r="M3671">
        <v>6</v>
      </c>
      <c r="N3671">
        <v>0.25</v>
      </c>
      <c r="O3671">
        <v>14836.6</v>
      </c>
    </row>
    <row r="3672" spans="1:15" x14ac:dyDescent="0.3">
      <c r="A3672" t="s">
        <v>5678</v>
      </c>
      <c r="B3672" t="s">
        <v>3929</v>
      </c>
      <c r="C3672" t="s">
        <v>3787</v>
      </c>
      <c r="D3672" t="s">
        <v>61</v>
      </c>
      <c r="E3672" t="s">
        <v>1707</v>
      </c>
      <c r="F3672" t="s">
        <v>80</v>
      </c>
      <c r="G3672" t="s">
        <v>63</v>
      </c>
      <c r="H3672" t="s">
        <v>64</v>
      </c>
      <c r="I3672" t="s">
        <v>55</v>
      </c>
      <c r="J3672" t="s">
        <v>65</v>
      </c>
      <c r="K3672" t="s">
        <v>130</v>
      </c>
      <c r="L3672">
        <v>104564.5</v>
      </c>
      <c r="M3672">
        <v>10</v>
      </c>
      <c r="N3672">
        <v>0</v>
      </c>
      <c r="O3672">
        <v>27495.040000000001</v>
      </c>
    </row>
    <row r="3673" spans="1:15" x14ac:dyDescent="0.3">
      <c r="A3673" t="s">
        <v>5679</v>
      </c>
      <c r="B3673" t="s">
        <v>4165</v>
      </c>
      <c r="C3673" t="s">
        <v>764</v>
      </c>
      <c r="D3673" t="s">
        <v>78</v>
      </c>
      <c r="E3673" t="s">
        <v>2373</v>
      </c>
      <c r="F3673" t="s">
        <v>52</v>
      </c>
      <c r="G3673" t="s">
        <v>81</v>
      </c>
      <c r="H3673" t="s">
        <v>82</v>
      </c>
      <c r="I3673" t="s">
        <v>55</v>
      </c>
      <c r="J3673" t="s">
        <v>141</v>
      </c>
      <c r="K3673" t="s">
        <v>241</v>
      </c>
      <c r="L3673">
        <v>26141.360000000001</v>
      </c>
      <c r="M3673">
        <v>7</v>
      </c>
      <c r="N3673">
        <v>0.15</v>
      </c>
      <c r="O3673">
        <v>4162.8900000000003</v>
      </c>
    </row>
    <row r="3674" spans="1:15" x14ac:dyDescent="0.3">
      <c r="A3674" t="s">
        <v>5680</v>
      </c>
      <c r="B3674" t="s">
        <v>2247</v>
      </c>
      <c r="C3674" t="s">
        <v>520</v>
      </c>
      <c r="D3674" t="s">
        <v>50</v>
      </c>
      <c r="E3674" t="s">
        <v>390</v>
      </c>
      <c r="F3674" t="s">
        <v>80</v>
      </c>
      <c r="G3674" t="s">
        <v>81</v>
      </c>
      <c r="H3674" t="s">
        <v>95</v>
      </c>
      <c r="I3674" t="s">
        <v>118</v>
      </c>
      <c r="J3674" t="s">
        <v>119</v>
      </c>
      <c r="K3674" t="s">
        <v>270</v>
      </c>
      <c r="L3674">
        <v>18706.16</v>
      </c>
      <c r="M3674">
        <v>2</v>
      </c>
      <c r="N3674">
        <v>0.15</v>
      </c>
      <c r="O3674">
        <v>2783.06</v>
      </c>
    </row>
    <row r="3675" spans="1:15" x14ac:dyDescent="0.3">
      <c r="A3675" t="s">
        <v>5681</v>
      </c>
      <c r="B3675" t="s">
        <v>3372</v>
      </c>
      <c r="C3675" t="s">
        <v>5322</v>
      </c>
      <c r="D3675" t="s">
        <v>50</v>
      </c>
      <c r="E3675" t="s">
        <v>1195</v>
      </c>
      <c r="F3675" t="s">
        <v>71</v>
      </c>
      <c r="G3675" t="s">
        <v>72</v>
      </c>
      <c r="H3675" t="s">
        <v>104</v>
      </c>
      <c r="I3675" t="s">
        <v>118</v>
      </c>
      <c r="J3675" t="s">
        <v>230</v>
      </c>
      <c r="K3675" t="s">
        <v>351</v>
      </c>
      <c r="L3675">
        <v>110839.3</v>
      </c>
      <c r="M3675">
        <v>10</v>
      </c>
      <c r="N3675">
        <v>0.05</v>
      </c>
      <c r="O3675">
        <v>39775.75</v>
      </c>
    </row>
    <row r="3676" spans="1:15" x14ac:dyDescent="0.3">
      <c r="A3676" t="s">
        <v>5682</v>
      </c>
      <c r="B3676" t="s">
        <v>671</v>
      </c>
      <c r="C3676" t="s">
        <v>836</v>
      </c>
      <c r="D3676" t="s">
        <v>50</v>
      </c>
      <c r="E3676" t="s">
        <v>2022</v>
      </c>
      <c r="F3676" t="s">
        <v>52</v>
      </c>
      <c r="G3676" t="s">
        <v>179</v>
      </c>
      <c r="H3676" t="s">
        <v>180</v>
      </c>
      <c r="I3676" t="s">
        <v>96</v>
      </c>
      <c r="J3676" t="s">
        <v>97</v>
      </c>
      <c r="K3676" t="s">
        <v>181</v>
      </c>
      <c r="L3676">
        <v>7334</v>
      </c>
      <c r="M3676">
        <v>10</v>
      </c>
      <c r="N3676">
        <v>0.15</v>
      </c>
      <c r="O3676">
        <v>1640.78</v>
      </c>
    </row>
    <row r="3677" spans="1:15" x14ac:dyDescent="0.3">
      <c r="A3677" t="s">
        <v>5683</v>
      </c>
      <c r="B3677" t="s">
        <v>1971</v>
      </c>
      <c r="C3677" t="s">
        <v>3896</v>
      </c>
      <c r="D3677" t="s">
        <v>78</v>
      </c>
      <c r="E3677" t="s">
        <v>746</v>
      </c>
      <c r="F3677" t="s">
        <v>71</v>
      </c>
      <c r="G3677" t="s">
        <v>81</v>
      </c>
      <c r="H3677" t="s">
        <v>95</v>
      </c>
      <c r="I3677" t="s">
        <v>55</v>
      </c>
      <c r="J3677" t="s">
        <v>173</v>
      </c>
      <c r="K3677" t="s">
        <v>174</v>
      </c>
      <c r="L3677">
        <v>45368.959999999999</v>
      </c>
      <c r="M3677">
        <v>8</v>
      </c>
      <c r="N3677">
        <v>0.15</v>
      </c>
      <c r="O3677">
        <v>8106.74</v>
      </c>
    </row>
    <row r="3678" spans="1:15" x14ac:dyDescent="0.3">
      <c r="A3678" t="s">
        <v>5684</v>
      </c>
      <c r="B3678" t="s">
        <v>1826</v>
      </c>
      <c r="C3678" t="s">
        <v>1394</v>
      </c>
      <c r="D3678" t="s">
        <v>102</v>
      </c>
      <c r="E3678" t="s">
        <v>265</v>
      </c>
      <c r="F3678" t="s">
        <v>80</v>
      </c>
      <c r="G3678" t="s">
        <v>81</v>
      </c>
      <c r="H3678" t="s">
        <v>186</v>
      </c>
      <c r="I3678" t="s">
        <v>55</v>
      </c>
      <c r="J3678" t="s">
        <v>56</v>
      </c>
      <c r="K3678" t="s">
        <v>74</v>
      </c>
      <c r="L3678">
        <v>9343.15</v>
      </c>
      <c r="M3678">
        <v>5</v>
      </c>
      <c r="N3678">
        <v>0.1</v>
      </c>
      <c r="O3678">
        <v>1647.56</v>
      </c>
    </row>
    <row r="3679" spans="1:15" x14ac:dyDescent="0.3">
      <c r="A3679" t="s">
        <v>5685</v>
      </c>
      <c r="B3679" t="s">
        <v>1735</v>
      </c>
      <c r="C3679" t="s">
        <v>2488</v>
      </c>
      <c r="D3679" t="s">
        <v>78</v>
      </c>
      <c r="E3679" t="s">
        <v>711</v>
      </c>
      <c r="F3679" t="s">
        <v>71</v>
      </c>
      <c r="G3679" t="s">
        <v>179</v>
      </c>
      <c r="H3679" t="s">
        <v>236</v>
      </c>
      <c r="I3679" t="s">
        <v>118</v>
      </c>
      <c r="J3679" t="s">
        <v>230</v>
      </c>
      <c r="K3679" t="s">
        <v>231</v>
      </c>
      <c r="L3679">
        <v>22106.400000000001</v>
      </c>
      <c r="M3679">
        <v>3</v>
      </c>
      <c r="N3679">
        <v>0.25</v>
      </c>
      <c r="O3679">
        <v>6376.64</v>
      </c>
    </row>
    <row r="3680" spans="1:15" x14ac:dyDescent="0.3">
      <c r="A3680" t="s">
        <v>5686</v>
      </c>
      <c r="B3680" t="s">
        <v>1800</v>
      </c>
      <c r="C3680" t="s">
        <v>898</v>
      </c>
      <c r="D3680" t="s">
        <v>61</v>
      </c>
      <c r="E3680" t="s">
        <v>664</v>
      </c>
      <c r="F3680" t="s">
        <v>80</v>
      </c>
      <c r="G3680" t="s">
        <v>81</v>
      </c>
      <c r="H3680" t="s">
        <v>95</v>
      </c>
      <c r="I3680" t="s">
        <v>96</v>
      </c>
      <c r="J3680" t="s">
        <v>97</v>
      </c>
      <c r="K3680" t="s">
        <v>416</v>
      </c>
      <c r="L3680">
        <v>6637.44</v>
      </c>
      <c r="M3680">
        <v>1</v>
      </c>
      <c r="N3680">
        <v>0</v>
      </c>
      <c r="O3680">
        <v>1242.99</v>
      </c>
    </row>
    <row r="3681" spans="1:15" x14ac:dyDescent="0.3">
      <c r="A3681" t="s">
        <v>5687</v>
      </c>
      <c r="B3681" t="s">
        <v>3849</v>
      </c>
      <c r="C3681" t="s">
        <v>686</v>
      </c>
      <c r="D3681" t="s">
        <v>102</v>
      </c>
      <c r="E3681" t="s">
        <v>499</v>
      </c>
      <c r="F3681" t="s">
        <v>52</v>
      </c>
      <c r="G3681" t="s">
        <v>81</v>
      </c>
      <c r="H3681" t="s">
        <v>284</v>
      </c>
      <c r="I3681" t="s">
        <v>83</v>
      </c>
      <c r="J3681" t="s">
        <v>84</v>
      </c>
      <c r="K3681" t="s">
        <v>85</v>
      </c>
      <c r="L3681">
        <v>1804.35</v>
      </c>
      <c r="M3681">
        <v>3</v>
      </c>
      <c r="N3681">
        <v>0.2</v>
      </c>
      <c r="O3681">
        <v>302.12</v>
      </c>
    </row>
    <row r="3682" spans="1:15" x14ac:dyDescent="0.3">
      <c r="A3682" t="s">
        <v>5688</v>
      </c>
      <c r="B3682" t="s">
        <v>1087</v>
      </c>
      <c r="C3682" t="s">
        <v>5330</v>
      </c>
      <c r="D3682" t="s">
        <v>102</v>
      </c>
      <c r="E3682" t="s">
        <v>844</v>
      </c>
      <c r="F3682" t="s">
        <v>71</v>
      </c>
      <c r="G3682" t="s">
        <v>63</v>
      </c>
      <c r="H3682" t="s">
        <v>172</v>
      </c>
      <c r="I3682" t="s">
        <v>118</v>
      </c>
      <c r="J3682" t="s">
        <v>230</v>
      </c>
      <c r="K3682" t="s">
        <v>356</v>
      </c>
      <c r="L3682">
        <v>47899.08</v>
      </c>
      <c r="M3682">
        <v>9</v>
      </c>
      <c r="N3682">
        <v>0.25</v>
      </c>
      <c r="O3682">
        <v>8438.2000000000007</v>
      </c>
    </row>
    <row r="3683" spans="1:15" x14ac:dyDescent="0.3">
      <c r="A3683" t="s">
        <v>5689</v>
      </c>
      <c r="B3683" t="s">
        <v>1496</v>
      </c>
      <c r="C3683" t="s">
        <v>2124</v>
      </c>
      <c r="D3683" t="s">
        <v>102</v>
      </c>
      <c r="E3683" t="s">
        <v>550</v>
      </c>
      <c r="F3683" t="s">
        <v>80</v>
      </c>
      <c r="G3683" t="s">
        <v>72</v>
      </c>
      <c r="H3683" t="s">
        <v>117</v>
      </c>
      <c r="I3683" t="s">
        <v>83</v>
      </c>
      <c r="J3683" t="s">
        <v>379</v>
      </c>
      <c r="K3683" t="s">
        <v>380</v>
      </c>
      <c r="L3683">
        <v>68135.22</v>
      </c>
      <c r="M3683">
        <v>9</v>
      </c>
      <c r="N3683">
        <v>0</v>
      </c>
      <c r="O3683">
        <v>25329.3</v>
      </c>
    </row>
    <row r="3684" spans="1:15" x14ac:dyDescent="0.3">
      <c r="A3684" t="s">
        <v>5690</v>
      </c>
      <c r="B3684" t="s">
        <v>2952</v>
      </c>
      <c r="C3684" t="s">
        <v>3620</v>
      </c>
      <c r="D3684" t="s">
        <v>50</v>
      </c>
      <c r="E3684" t="s">
        <v>1635</v>
      </c>
      <c r="F3684" t="s">
        <v>52</v>
      </c>
      <c r="G3684" t="s">
        <v>63</v>
      </c>
      <c r="H3684" t="s">
        <v>64</v>
      </c>
      <c r="I3684" t="s">
        <v>83</v>
      </c>
      <c r="J3684" t="s">
        <v>156</v>
      </c>
      <c r="K3684" t="s">
        <v>157</v>
      </c>
      <c r="L3684">
        <v>8272.1</v>
      </c>
      <c r="M3684">
        <v>2</v>
      </c>
      <c r="N3684">
        <v>0.05</v>
      </c>
      <c r="O3684">
        <v>2602.17</v>
      </c>
    </row>
    <row r="3685" spans="1:15" x14ac:dyDescent="0.3">
      <c r="A3685" t="s">
        <v>5691</v>
      </c>
      <c r="B3685" t="s">
        <v>628</v>
      </c>
      <c r="C3685" t="s">
        <v>2152</v>
      </c>
      <c r="D3685" t="s">
        <v>50</v>
      </c>
      <c r="E3685" t="s">
        <v>866</v>
      </c>
      <c r="F3685" t="s">
        <v>52</v>
      </c>
      <c r="G3685" t="s">
        <v>63</v>
      </c>
      <c r="H3685" t="s">
        <v>202</v>
      </c>
      <c r="I3685" t="s">
        <v>96</v>
      </c>
      <c r="J3685" t="s">
        <v>135</v>
      </c>
      <c r="K3685" t="s">
        <v>395</v>
      </c>
      <c r="L3685">
        <v>66443.67</v>
      </c>
      <c r="M3685">
        <v>9</v>
      </c>
      <c r="N3685">
        <v>0.2</v>
      </c>
      <c r="O3685">
        <v>12679.03</v>
      </c>
    </row>
    <row r="3686" spans="1:15" x14ac:dyDescent="0.3">
      <c r="A3686" t="s">
        <v>5692</v>
      </c>
      <c r="B3686" t="s">
        <v>497</v>
      </c>
      <c r="C3686" t="s">
        <v>583</v>
      </c>
      <c r="D3686" t="s">
        <v>50</v>
      </c>
      <c r="E3686" t="s">
        <v>2206</v>
      </c>
      <c r="F3686" t="s">
        <v>52</v>
      </c>
      <c r="G3686" t="s">
        <v>81</v>
      </c>
      <c r="H3686" t="s">
        <v>284</v>
      </c>
      <c r="I3686" t="s">
        <v>83</v>
      </c>
      <c r="J3686" t="s">
        <v>449</v>
      </c>
      <c r="K3686" t="s">
        <v>450</v>
      </c>
      <c r="L3686">
        <v>39410.400000000001</v>
      </c>
      <c r="M3686">
        <v>5</v>
      </c>
      <c r="N3686">
        <v>0.25</v>
      </c>
      <c r="O3686">
        <v>5807.22</v>
      </c>
    </row>
    <row r="3687" spans="1:15" x14ac:dyDescent="0.3">
      <c r="A3687" t="s">
        <v>5693</v>
      </c>
      <c r="B3687" t="s">
        <v>4920</v>
      </c>
      <c r="C3687" t="s">
        <v>373</v>
      </c>
      <c r="D3687" t="s">
        <v>78</v>
      </c>
      <c r="E3687" t="s">
        <v>1931</v>
      </c>
      <c r="F3687" t="s">
        <v>71</v>
      </c>
      <c r="G3687" t="s">
        <v>179</v>
      </c>
      <c r="H3687" t="s">
        <v>180</v>
      </c>
      <c r="I3687" t="s">
        <v>96</v>
      </c>
      <c r="J3687" t="s">
        <v>97</v>
      </c>
      <c r="K3687" t="s">
        <v>416</v>
      </c>
      <c r="L3687">
        <v>43452</v>
      </c>
      <c r="M3687">
        <v>6</v>
      </c>
      <c r="N3687">
        <v>0</v>
      </c>
      <c r="O3687">
        <v>8677.2000000000007</v>
      </c>
    </row>
    <row r="3688" spans="1:15" x14ac:dyDescent="0.3">
      <c r="A3688" t="s">
        <v>5694</v>
      </c>
      <c r="B3688" t="s">
        <v>1674</v>
      </c>
      <c r="C3688" t="s">
        <v>431</v>
      </c>
      <c r="D3688" t="s">
        <v>78</v>
      </c>
      <c r="E3688" t="s">
        <v>1409</v>
      </c>
      <c r="F3688" t="s">
        <v>52</v>
      </c>
      <c r="G3688" t="s">
        <v>81</v>
      </c>
      <c r="H3688" t="s">
        <v>284</v>
      </c>
      <c r="I3688" t="s">
        <v>118</v>
      </c>
      <c r="J3688" t="s">
        <v>303</v>
      </c>
      <c r="K3688" t="s">
        <v>304</v>
      </c>
      <c r="L3688">
        <v>57599.85</v>
      </c>
      <c r="M3688">
        <v>5</v>
      </c>
      <c r="N3688">
        <v>0.15</v>
      </c>
      <c r="O3688">
        <v>19048.91</v>
      </c>
    </row>
    <row r="3689" spans="1:15" x14ac:dyDescent="0.3">
      <c r="A3689" t="s">
        <v>5695</v>
      </c>
      <c r="B3689" t="s">
        <v>1118</v>
      </c>
      <c r="C3689" t="s">
        <v>460</v>
      </c>
      <c r="D3689" t="s">
        <v>61</v>
      </c>
      <c r="E3689" t="s">
        <v>1635</v>
      </c>
      <c r="F3689" t="s">
        <v>71</v>
      </c>
      <c r="G3689" t="s">
        <v>63</v>
      </c>
      <c r="H3689" t="s">
        <v>64</v>
      </c>
      <c r="I3689" t="s">
        <v>83</v>
      </c>
      <c r="J3689" t="s">
        <v>84</v>
      </c>
      <c r="K3689" t="s">
        <v>85</v>
      </c>
      <c r="L3689">
        <v>59228.160000000003</v>
      </c>
      <c r="M3689">
        <v>4</v>
      </c>
      <c r="N3689">
        <v>0</v>
      </c>
      <c r="O3689">
        <v>11258.87</v>
      </c>
    </row>
    <row r="3690" spans="1:15" x14ac:dyDescent="0.3">
      <c r="A3690" t="s">
        <v>5696</v>
      </c>
      <c r="B3690" t="s">
        <v>3176</v>
      </c>
      <c r="C3690" t="s">
        <v>2496</v>
      </c>
      <c r="D3690" t="s">
        <v>61</v>
      </c>
      <c r="E3690" t="s">
        <v>1049</v>
      </c>
      <c r="F3690" t="s">
        <v>71</v>
      </c>
      <c r="G3690" t="s">
        <v>53</v>
      </c>
      <c r="H3690" t="s">
        <v>110</v>
      </c>
      <c r="I3690" t="s">
        <v>83</v>
      </c>
      <c r="J3690" t="s">
        <v>84</v>
      </c>
      <c r="K3690" t="s">
        <v>85</v>
      </c>
      <c r="L3690">
        <v>24983.56</v>
      </c>
      <c r="M3690">
        <v>4</v>
      </c>
      <c r="N3690">
        <v>0.05</v>
      </c>
      <c r="O3690">
        <v>4983.87</v>
      </c>
    </row>
    <row r="3691" spans="1:15" x14ac:dyDescent="0.3">
      <c r="A3691" t="s">
        <v>5697</v>
      </c>
      <c r="B3691" t="s">
        <v>2672</v>
      </c>
      <c r="C3691" t="s">
        <v>2535</v>
      </c>
      <c r="D3691" t="s">
        <v>78</v>
      </c>
      <c r="E3691" t="s">
        <v>1204</v>
      </c>
      <c r="F3691" t="s">
        <v>80</v>
      </c>
      <c r="G3691" t="s">
        <v>63</v>
      </c>
      <c r="H3691" t="s">
        <v>202</v>
      </c>
      <c r="I3691" t="s">
        <v>118</v>
      </c>
      <c r="J3691" t="s">
        <v>230</v>
      </c>
      <c r="K3691" t="s">
        <v>351</v>
      </c>
      <c r="L3691">
        <v>4211.1899999999996</v>
      </c>
      <c r="M3691">
        <v>3</v>
      </c>
      <c r="N3691">
        <v>0.15</v>
      </c>
      <c r="O3691">
        <v>578.92999999999995</v>
      </c>
    </row>
    <row r="3692" spans="1:15" x14ac:dyDescent="0.3">
      <c r="A3692" t="s">
        <v>5698</v>
      </c>
      <c r="B3692" t="s">
        <v>2848</v>
      </c>
      <c r="C3692" t="s">
        <v>2375</v>
      </c>
      <c r="D3692" t="s">
        <v>50</v>
      </c>
      <c r="E3692" t="s">
        <v>800</v>
      </c>
      <c r="F3692" t="s">
        <v>52</v>
      </c>
      <c r="G3692" t="s">
        <v>179</v>
      </c>
      <c r="H3692" t="s">
        <v>180</v>
      </c>
      <c r="I3692" t="s">
        <v>55</v>
      </c>
      <c r="J3692" t="s">
        <v>65</v>
      </c>
      <c r="K3692" t="s">
        <v>325</v>
      </c>
      <c r="L3692">
        <v>6964.51</v>
      </c>
      <c r="M3692">
        <v>1</v>
      </c>
      <c r="N3692">
        <v>0.25</v>
      </c>
      <c r="O3692">
        <v>1596.41</v>
      </c>
    </row>
    <row r="3693" spans="1:15" x14ac:dyDescent="0.3">
      <c r="A3693" t="s">
        <v>5699</v>
      </c>
      <c r="B3693" t="s">
        <v>1649</v>
      </c>
      <c r="C3693" t="s">
        <v>5700</v>
      </c>
      <c r="D3693" t="s">
        <v>78</v>
      </c>
      <c r="E3693" t="s">
        <v>415</v>
      </c>
      <c r="F3693" t="s">
        <v>52</v>
      </c>
      <c r="G3693" t="s">
        <v>179</v>
      </c>
      <c r="H3693" t="s">
        <v>180</v>
      </c>
      <c r="I3693" t="s">
        <v>55</v>
      </c>
      <c r="J3693" t="s">
        <v>65</v>
      </c>
      <c r="K3693" t="s">
        <v>325</v>
      </c>
      <c r="L3693">
        <v>9568.2000000000007</v>
      </c>
      <c r="M3693">
        <v>1</v>
      </c>
      <c r="N3693">
        <v>0</v>
      </c>
      <c r="O3693">
        <v>3576.42</v>
      </c>
    </row>
    <row r="3694" spans="1:15" x14ac:dyDescent="0.3">
      <c r="A3694" t="s">
        <v>5701</v>
      </c>
      <c r="B3694" t="s">
        <v>2012</v>
      </c>
      <c r="C3694" t="s">
        <v>353</v>
      </c>
      <c r="D3694" t="s">
        <v>102</v>
      </c>
      <c r="E3694" t="s">
        <v>1467</v>
      </c>
      <c r="F3694" t="s">
        <v>71</v>
      </c>
      <c r="G3694" t="s">
        <v>81</v>
      </c>
      <c r="H3694" t="s">
        <v>284</v>
      </c>
      <c r="I3694" t="s">
        <v>55</v>
      </c>
      <c r="J3694" t="s">
        <v>141</v>
      </c>
      <c r="K3694" t="s">
        <v>241</v>
      </c>
      <c r="L3694">
        <v>139698.9</v>
      </c>
      <c r="M3694">
        <v>10</v>
      </c>
      <c r="N3694">
        <v>0.1</v>
      </c>
      <c r="O3694">
        <v>39102.620000000003</v>
      </c>
    </row>
    <row r="3695" spans="1:15" x14ac:dyDescent="0.3">
      <c r="A3695" t="s">
        <v>5702</v>
      </c>
      <c r="B3695" t="s">
        <v>1994</v>
      </c>
      <c r="C3695" t="s">
        <v>4179</v>
      </c>
      <c r="D3695" t="s">
        <v>78</v>
      </c>
      <c r="E3695" t="s">
        <v>2400</v>
      </c>
      <c r="F3695" t="s">
        <v>52</v>
      </c>
      <c r="G3695" t="s">
        <v>72</v>
      </c>
      <c r="H3695" t="s">
        <v>73</v>
      </c>
      <c r="I3695" t="s">
        <v>96</v>
      </c>
      <c r="J3695" t="s">
        <v>135</v>
      </c>
      <c r="K3695" t="s">
        <v>136</v>
      </c>
      <c r="L3695">
        <v>4474.8999999999996</v>
      </c>
      <c r="M3695">
        <v>1</v>
      </c>
      <c r="N3695">
        <v>0.1</v>
      </c>
      <c r="O3695">
        <v>818.69</v>
      </c>
    </row>
    <row r="3696" spans="1:15" x14ac:dyDescent="0.3">
      <c r="A3696" t="s">
        <v>5703</v>
      </c>
      <c r="B3696" t="s">
        <v>1796</v>
      </c>
      <c r="C3696" t="s">
        <v>2874</v>
      </c>
      <c r="D3696" t="s">
        <v>50</v>
      </c>
      <c r="E3696" t="s">
        <v>557</v>
      </c>
      <c r="F3696" t="s">
        <v>71</v>
      </c>
      <c r="G3696" t="s">
        <v>53</v>
      </c>
      <c r="H3696" t="s">
        <v>90</v>
      </c>
      <c r="I3696" t="s">
        <v>55</v>
      </c>
      <c r="J3696" t="s">
        <v>141</v>
      </c>
      <c r="K3696" t="s">
        <v>978</v>
      </c>
      <c r="L3696">
        <v>10159.14</v>
      </c>
      <c r="M3696">
        <v>6</v>
      </c>
      <c r="N3696">
        <v>0.1</v>
      </c>
      <c r="O3696">
        <v>2969.13</v>
      </c>
    </row>
    <row r="3697" spans="1:15" x14ac:dyDescent="0.3">
      <c r="A3697" t="s">
        <v>5704</v>
      </c>
      <c r="B3697" t="s">
        <v>1795</v>
      </c>
      <c r="C3697" t="s">
        <v>1217</v>
      </c>
      <c r="D3697" t="s">
        <v>78</v>
      </c>
      <c r="E3697" t="s">
        <v>637</v>
      </c>
      <c r="F3697" t="s">
        <v>80</v>
      </c>
      <c r="G3697" t="s">
        <v>81</v>
      </c>
      <c r="H3697" t="s">
        <v>95</v>
      </c>
      <c r="I3697" t="s">
        <v>118</v>
      </c>
      <c r="J3697" t="s">
        <v>303</v>
      </c>
      <c r="K3697" t="s">
        <v>491</v>
      </c>
      <c r="L3697">
        <v>31827.03</v>
      </c>
      <c r="M3697">
        <v>3</v>
      </c>
      <c r="N3697">
        <v>0.2</v>
      </c>
      <c r="O3697">
        <v>5371.08</v>
      </c>
    </row>
    <row r="3698" spans="1:15" x14ac:dyDescent="0.3">
      <c r="A3698" t="s">
        <v>5705</v>
      </c>
      <c r="B3698" t="s">
        <v>272</v>
      </c>
      <c r="C3698" t="s">
        <v>1658</v>
      </c>
      <c r="D3698" t="s">
        <v>102</v>
      </c>
      <c r="E3698" t="s">
        <v>536</v>
      </c>
      <c r="F3698" t="s">
        <v>71</v>
      </c>
      <c r="G3698" t="s">
        <v>81</v>
      </c>
      <c r="H3698" t="s">
        <v>284</v>
      </c>
      <c r="I3698" t="s">
        <v>55</v>
      </c>
      <c r="J3698" t="s">
        <v>141</v>
      </c>
      <c r="K3698" t="s">
        <v>142</v>
      </c>
      <c r="L3698">
        <v>14479.52</v>
      </c>
      <c r="M3698">
        <v>2</v>
      </c>
      <c r="N3698">
        <v>0.2</v>
      </c>
      <c r="O3698">
        <v>3782.79</v>
      </c>
    </row>
    <row r="3699" spans="1:15" x14ac:dyDescent="0.3">
      <c r="A3699" t="s">
        <v>5706</v>
      </c>
      <c r="B3699" t="s">
        <v>4185</v>
      </c>
      <c r="C3699" t="s">
        <v>1567</v>
      </c>
      <c r="D3699" t="s">
        <v>50</v>
      </c>
      <c r="E3699" t="s">
        <v>1676</v>
      </c>
      <c r="F3699" t="s">
        <v>80</v>
      </c>
      <c r="G3699" t="s">
        <v>179</v>
      </c>
      <c r="H3699" t="s">
        <v>236</v>
      </c>
      <c r="I3699" t="s">
        <v>118</v>
      </c>
      <c r="J3699" t="s">
        <v>230</v>
      </c>
      <c r="K3699" t="s">
        <v>231</v>
      </c>
      <c r="L3699">
        <v>37222.6</v>
      </c>
      <c r="M3699">
        <v>4</v>
      </c>
      <c r="N3699">
        <v>0.15</v>
      </c>
      <c r="O3699">
        <v>8820.27</v>
      </c>
    </row>
    <row r="3700" spans="1:15" x14ac:dyDescent="0.3">
      <c r="A3700" t="s">
        <v>5707</v>
      </c>
      <c r="B3700" t="s">
        <v>1099</v>
      </c>
      <c r="C3700" t="s">
        <v>428</v>
      </c>
      <c r="D3700" t="s">
        <v>102</v>
      </c>
      <c r="E3700" t="s">
        <v>1793</v>
      </c>
      <c r="F3700" t="s">
        <v>71</v>
      </c>
      <c r="G3700" t="s">
        <v>53</v>
      </c>
      <c r="H3700" t="s">
        <v>110</v>
      </c>
      <c r="I3700" t="s">
        <v>118</v>
      </c>
      <c r="J3700" t="s">
        <v>191</v>
      </c>
      <c r="K3700" t="s">
        <v>192</v>
      </c>
      <c r="L3700">
        <v>87397.26</v>
      </c>
      <c r="M3700">
        <v>6</v>
      </c>
      <c r="N3700">
        <v>0</v>
      </c>
      <c r="O3700">
        <v>19302.16</v>
      </c>
    </row>
    <row r="3701" spans="1:15" x14ac:dyDescent="0.3">
      <c r="A3701" t="s">
        <v>5708</v>
      </c>
      <c r="B3701" t="s">
        <v>2977</v>
      </c>
      <c r="C3701" t="s">
        <v>2867</v>
      </c>
      <c r="D3701" t="s">
        <v>61</v>
      </c>
      <c r="E3701" t="s">
        <v>1434</v>
      </c>
      <c r="F3701" t="s">
        <v>52</v>
      </c>
      <c r="G3701" t="s">
        <v>72</v>
      </c>
      <c r="H3701" t="s">
        <v>346</v>
      </c>
      <c r="I3701" t="s">
        <v>83</v>
      </c>
      <c r="J3701" t="s">
        <v>156</v>
      </c>
      <c r="K3701" t="s">
        <v>157</v>
      </c>
      <c r="L3701">
        <v>109788.56</v>
      </c>
      <c r="M3701">
        <v>8</v>
      </c>
      <c r="N3701">
        <v>0</v>
      </c>
      <c r="O3701">
        <v>31713.87</v>
      </c>
    </row>
    <row r="3702" spans="1:15" x14ac:dyDescent="0.3">
      <c r="A3702" t="s">
        <v>5709</v>
      </c>
      <c r="B3702" t="s">
        <v>281</v>
      </c>
      <c r="C3702" t="s">
        <v>144</v>
      </c>
      <c r="D3702" t="s">
        <v>102</v>
      </c>
      <c r="E3702" t="s">
        <v>1171</v>
      </c>
      <c r="F3702" t="s">
        <v>71</v>
      </c>
      <c r="G3702" t="s">
        <v>81</v>
      </c>
      <c r="H3702" t="s">
        <v>82</v>
      </c>
      <c r="I3702" t="s">
        <v>96</v>
      </c>
      <c r="J3702" t="s">
        <v>135</v>
      </c>
      <c r="K3702" t="s">
        <v>395</v>
      </c>
      <c r="L3702">
        <v>36069.040000000001</v>
      </c>
      <c r="M3702">
        <v>4</v>
      </c>
      <c r="N3702">
        <v>0.2</v>
      </c>
      <c r="O3702">
        <v>7523.67</v>
      </c>
    </row>
    <row r="3703" spans="1:15" x14ac:dyDescent="0.3">
      <c r="A3703" t="s">
        <v>5710</v>
      </c>
      <c r="B3703" t="s">
        <v>627</v>
      </c>
      <c r="C3703" t="s">
        <v>628</v>
      </c>
      <c r="D3703" t="s">
        <v>102</v>
      </c>
      <c r="E3703" t="s">
        <v>240</v>
      </c>
      <c r="F3703" t="s">
        <v>52</v>
      </c>
      <c r="G3703" t="s">
        <v>72</v>
      </c>
      <c r="H3703" t="s">
        <v>104</v>
      </c>
      <c r="I3703" t="s">
        <v>55</v>
      </c>
      <c r="J3703" t="s">
        <v>173</v>
      </c>
      <c r="K3703" t="s">
        <v>780</v>
      </c>
      <c r="L3703">
        <v>27000.09</v>
      </c>
      <c r="M3703">
        <v>9</v>
      </c>
      <c r="N3703">
        <v>0.25</v>
      </c>
      <c r="O3703">
        <v>5771.07</v>
      </c>
    </row>
    <row r="3704" spans="1:15" x14ac:dyDescent="0.3">
      <c r="A3704" t="s">
        <v>5711</v>
      </c>
      <c r="B3704" t="s">
        <v>1246</v>
      </c>
      <c r="C3704" t="s">
        <v>856</v>
      </c>
      <c r="D3704" t="s">
        <v>61</v>
      </c>
      <c r="E3704" t="s">
        <v>1815</v>
      </c>
      <c r="F3704" t="s">
        <v>52</v>
      </c>
      <c r="G3704" t="s">
        <v>81</v>
      </c>
      <c r="H3704" t="s">
        <v>95</v>
      </c>
      <c r="I3704" t="s">
        <v>118</v>
      </c>
      <c r="J3704" t="s">
        <v>191</v>
      </c>
      <c r="K3704" t="s">
        <v>290</v>
      </c>
      <c r="L3704">
        <v>8440.24</v>
      </c>
      <c r="M3704">
        <v>1</v>
      </c>
      <c r="N3704">
        <v>0.1</v>
      </c>
      <c r="O3704">
        <v>1585.29</v>
      </c>
    </row>
    <row r="3705" spans="1:15" x14ac:dyDescent="0.3">
      <c r="A3705" t="s">
        <v>5712</v>
      </c>
      <c r="B3705" t="s">
        <v>519</v>
      </c>
      <c r="C3705" t="s">
        <v>1660</v>
      </c>
      <c r="D3705" t="s">
        <v>50</v>
      </c>
      <c r="E3705" t="s">
        <v>124</v>
      </c>
      <c r="F3705" t="s">
        <v>52</v>
      </c>
      <c r="G3705" t="s">
        <v>179</v>
      </c>
      <c r="H3705" t="s">
        <v>236</v>
      </c>
      <c r="I3705" t="s">
        <v>83</v>
      </c>
      <c r="J3705" t="s">
        <v>449</v>
      </c>
      <c r="K3705" t="s">
        <v>450</v>
      </c>
      <c r="L3705">
        <v>33121.71</v>
      </c>
      <c r="M3705">
        <v>9</v>
      </c>
      <c r="N3705">
        <v>0.05</v>
      </c>
      <c r="O3705">
        <v>6450.23</v>
      </c>
    </row>
    <row r="3706" spans="1:15" x14ac:dyDescent="0.3">
      <c r="A3706" t="s">
        <v>5713</v>
      </c>
      <c r="B3706" t="s">
        <v>1826</v>
      </c>
      <c r="C3706" t="s">
        <v>3948</v>
      </c>
      <c r="D3706" t="s">
        <v>78</v>
      </c>
      <c r="E3706" t="s">
        <v>341</v>
      </c>
      <c r="F3706" t="s">
        <v>80</v>
      </c>
      <c r="G3706" t="s">
        <v>179</v>
      </c>
      <c r="H3706" t="s">
        <v>236</v>
      </c>
      <c r="I3706" t="s">
        <v>118</v>
      </c>
      <c r="J3706" t="s">
        <v>303</v>
      </c>
      <c r="K3706" t="s">
        <v>491</v>
      </c>
      <c r="L3706">
        <v>11905.16</v>
      </c>
      <c r="M3706">
        <v>4</v>
      </c>
      <c r="N3706">
        <v>0.2</v>
      </c>
      <c r="O3706">
        <v>2197.2399999999998</v>
      </c>
    </row>
    <row r="3707" spans="1:15" x14ac:dyDescent="0.3">
      <c r="A3707" t="s">
        <v>5714</v>
      </c>
      <c r="B3707" t="s">
        <v>3929</v>
      </c>
      <c r="C3707" t="s">
        <v>2786</v>
      </c>
      <c r="D3707" t="s">
        <v>102</v>
      </c>
      <c r="E3707" t="s">
        <v>245</v>
      </c>
      <c r="F3707" t="s">
        <v>71</v>
      </c>
      <c r="G3707" t="s">
        <v>81</v>
      </c>
      <c r="H3707" t="s">
        <v>284</v>
      </c>
      <c r="I3707" t="s">
        <v>83</v>
      </c>
      <c r="J3707" t="s">
        <v>84</v>
      </c>
      <c r="K3707" t="s">
        <v>125</v>
      </c>
      <c r="L3707">
        <v>58363</v>
      </c>
      <c r="M3707">
        <v>5</v>
      </c>
      <c r="N3707">
        <v>0.25</v>
      </c>
      <c r="O3707">
        <v>6881.59</v>
      </c>
    </row>
    <row r="3708" spans="1:15" x14ac:dyDescent="0.3">
      <c r="A3708" t="s">
        <v>5715</v>
      </c>
      <c r="B3708" t="s">
        <v>1889</v>
      </c>
      <c r="C3708" t="s">
        <v>3090</v>
      </c>
      <c r="D3708" t="s">
        <v>50</v>
      </c>
      <c r="E3708" t="s">
        <v>904</v>
      </c>
      <c r="F3708" t="s">
        <v>80</v>
      </c>
      <c r="G3708" t="s">
        <v>63</v>
      </c>
      <c r="H3708" t="s">
        <v>172</v>
      </c>
      <c r="I3708" t="s">
        <v>55</v>
      </c>
      <c r="J3708" t="s">
        <v>56</v>
      </c>
      <c r="K3708" t="s">
        <v>57</v>
      </c>
      <c r="L3708">
        <v>8719.64</v>
      </c>
      <c r="M3708">
        <v>4</v>
      </c>
      <c r="N3708">
        <v>0.25</v>
      </c>
      <c r="O3708">
        <v>2244.08</v>
      </c>
    </row>
    <row r="3709" spans="1:15" x14ac:dyDescent="0.3">
      <c r="A3709" t="s">
        <v>5716</v>
      </c>
      <c r="B3709" t="s">
        <v>1123</v>
      </c>
      <c r="C3709" t="s">
        <v>1124</v>
      </c>
      <c r="D3709" t="s">
        <v>102</v>
      </c>
      <c r="E3709" t="s">
        <v>3304</v>
      </c>
      <c r="F3709" t="s">
        <v>71</v>
      </c>
      <c r="G3709" t="s">
        <v>63</v>
      </c>
      <c r="H3709" t="s">
        <v>172</v>
      </c>
      <c r="I3709" t="s">
        <v>55</v>
      </c>
      <c r="J3709" t="s">
        <v>56</v>
      </c>
      <c r="K3709" t="s">
        <v>57</v>
      </c>
      <c r="L3709">
        <v>4310.1000000000004</v>
      </c>
      <c r="M3709">
        <v>3</v>
      </c>
      <c r="N3709">
        <v>0.05</v>
      </c>
      <c r="O3709">
        <v>1263.3800000000001</v>
      </c>
    </row>
    <row r="3710" spans="1:15" x14ac:dyDescent="0.3">
      <c r="A3710" t="s">
        <v>5717</v>
      </c>
      <c r="B3710" t="s">
        <v>1847</v>
      </c>
      <c r="C3710" t="s">
        <v>568</v>
      </c>
      <c r="D3710" t="s">
        <v>102</v>
      </c>
      <c r="E3710" t="s">
        <v>904</v>
      </c>
      <c r="F3710" t="s">
        <v>52</v>
      </c>
      <c r="G3710" t="s">
        <v>53</v>
      </c>
      <c r="H3710" t="s">
        <v>90</v>
      </c>
      <c r="I3710" t="s">
        <v>55</v>
      </c>
      <c r="J3710" t="s">
        <v>65</v>
      </c>
      <c r="K3710" t="s">
        <v>66</v>
      </c>
      <c r="L3710">
        <v>44839.8</v>
      </c>
      <c r="M3710">
        <v>3</v>
      </c>
      <c r="N3710">
        <v>0.1</v>
      </c>
      <c r="O3710">
        <v>9569.8700000000008</v>
      </c>
    </row>
    <row r="3711" spans="1:15" x14ac:dyDescent="0.3">
      <c r="A3711" t="s">
        <v>5718</v>
      </c>
      <c r="B3711" t="s">
        <v>919</v>
      </c>
      <c r="C3711" t="s">
        <v>1786</v>
      </c>
      <c r="D3711" t="s">
        <v>50</v>
      </c>
      <c r="E3711" t="s">
        <v>726</v>
      </c>
      <c r="F3711" t="s">
        <v>80</v>
      </c>
      <c r="G3711" t="s">
        <v>179</v>
      </c>
      <c r="H3711" t="s">
        <v>180</v>
      </c>
      <c r="I3711" t="s">
        <v>118</v>
      </c>
      <c r="J3711" t="s">
        <v>303</v>
      </c>
      <c r="K3711" t="s">
        <v>421</v>
      </c>
      <c r="L3711">
        <v>5847.4</v>
      </c>
      <c r="M3711">
        <v>4</v>
      </c>
      <c r="N3711">
        <v>0.2</v>
      </c>
      <c r="O3711">
        <v>1329.1</v>
      </c>
    </row>
    <row r="3712" spans="1:15" x14ac:dyDescent="0.3">
      <c r="A3712" t="s">
        <v>5719</v>
      </c>
      <c r="B3712" t="s">
        <v>4236</v>
      </c>
      <c r="C3712" t="s">
        <v>1781</v>
      </c>
      <c r="D3712" t="s">
        <v>78</v>
      </c>
      <c r="E3712" t="s">
        <v>893</v>
      </c>
      <c r="F3712" t="s">
        <v>71</v>
      </c>
      <c r="G3712" t="s">
        <v>72</v>
      </c>
      <c r="H3712" t="s">
        <v>117</v>
      </c>
      <c r="I3712" t="s">
        <v>55</v>
      </c>
      <c r="J3712" t="s">
        <v>173</v>
      </c>
      <c r="K3712" t="s">
        <v>203</v>
      </c>
      <c r="L3712">
        <v>25712.82</v>
      </c>
      <c r="M3712">
        <v>6</v>
      </c>
      <c r="N3712">
        <v>0</v>
      </c>
      <c r="O3712">
        <v>5454.79</v>
      </c>
    </row>
    <row r="3713" spans="1:15" x14ac:dyDescent="0.3">
      <c r="A3713" t="s">
        <v>5720</v>
      </c>
      <c r="B3713" t="s">
        <v>5721</v>
      </c>
      <c r="C3713" t="s">
        <v>2470</v>
      </c>
      <c r="D3713" t="s">
        <v>102</v>
      </c>
      <c r="E3713" t="s">
        <v>1782</v>
      </c>
      <c r="F3713" t="s">
        <v>80</v>
      </c>
      <c r="G3713" t="s">
        <v>53</v>
      </c>
      <c r="H3713" t="s">
        <v>110</v>
      </c>
      <c r="I3713" t="s">
        <v>55</v>
      </c>
      <c r="J3713" t="s">
        <v>56</v>
      </c>
      <c r="K3713" t="s">
        <v>57</v>
      </c>
      <c r="L3713">
        <v>76112.58</v>
      </c>
      <c r="M3713">
        <v>6</v>
      </c>
      <c r="N3713">
        <v>0.1</v>
      </c>
      <c r="O3713">
        <v>25823.14</v>
      </c>
    </row>
    <row r="3714" spans="1:15" x14ac:dyDescent="0.3">
      <c r="A3714" t="s">
        <v>5722</v>
      </c>
      <c r="B3714" t="s">
        <v>1464</v>
      </c>
      <c r="C3714" t="s">
        <v>1465</v>
      </c>
      <c r="D3714" t="s">
        <v>61</v>
      </c>
      <c r="E3714" t="s">
        <v>2641</v>
      </c>
      <c r="F3714" t="s">
        <v>80</v>
      </c>
      <c r="G3714" t="s">
        <v>72</v>
      </c>
      <c r="H3714" t="s">
        <v>346</v>
      </c>
      <c r="I3714" t="s">
        <v>118</v>
      </c>
      <c r="J3714" t="s">
        <v>303</v>
      </c>
      <c r="K3714" t="s">
        <v>421</v>
      </c>
      <c r="L3714">
        <v>119257.28</v>
      </c>
      <c r="M3714">
        <v>8</v>
      </c>
      <c r="N3714">
        <v>0.05</v>
      </c>
      <c r="O3714">
        <v>29776.87</v>
      </c>
    </row>
    <row r="3715" spans="1:15" x14ac:dyDescent="0.3">
      <c r="A3715" t="s">
        <v>5723</v>
      </c>
      <c r="B3715" t="s">
        <v>3494</v>
      </c>
      <c r="C3715" t="s">
        <v>1387</v>
      </c>
      <c r="D3715" t="s">
        <v>50</v>
      </c>
      <c r="E3715" t="s">
        <v>2446</v>
      </c>
      <c r="F3715" t="s">
        <v>71</v>
      </c>
      <c r="G3715" t="s">
        <v>179</v>
      </c>
      <c r="H3715" t="s">
        <v>180</v>
      </c>
      <c r="I3715" t="s">
        <v>96</v>
      </c>
      <c r="J3715" t="s">
        <v>135</v>
      </c>
      <c r="K3715" t="s">
        <v>395</v>
      </c>
      <c r="L3715">
        <v>5357.67</v>
      </c>
      <c r="M3715">
        <v>3</v>
      </c>
      <c r="N3715">
        <v>0.2</v>
      </c>
      <c r="O3715">
        <v>851.94</v>
      </c>
    </row>
    <row r="3716" spans="1:15" x14ac:dyDescent="0.3">
      <c r="A3716" t="s">
        <v>5724</v>
      </c>
      <c r="B3716" t="s">
        <v>133</v>
      </c>
      <c r="C3716" t="s">
        <v>1658</v>
      </c>
      <c r="D3716" t="s">
        <v>61</v>
      </c>
      <c r="E3716" t="s">
        <v>1661</v>
      </c>
      <c r="F3716" t="s">
        <v>71</v>
      </c>
      <c r="G3716" t="s">
        <v>53</v>
      </c>
      <c r="H3716" t="s">
        <v>90</v>
      </c>
      <c r="I3716" t="s">
        <v>55</v>
      </c>
      <c r="J3716" t="s">
        <v>173</v>
      </c>
      <c r="K3716" t="s">
        <v>174</v>
      </c>
      <c r="L3716">
        <v>100237.4</v>
      </c>
      <c r="M3716">
        <v>10</v>
      </c>
      <c r="N3716">
        <v>0</v>
      </c>
      <c r="O3716">
        <v>21452.400000000001</v>
      </c>
    </row>
    <row r="3717" spans="1:15" x14ac:dyDescent="0.3">
      <c r="A3717" t="s">
        <v>5725</v>
      </c>
      <c r="B3717" t="s">
        <v>842</v>
      </c>
      <c r="C3717" t="s">
        <v>1720</v>
      </c>
      <c r="D3717" t="s">
        <v>50</v>
      </c>
      <c r="E3717" t="s">
        <v>597</v>
      </c>
      <c r="F3717" t="s">
        <v>71</v>
      </c>
      <c r="G3717" t="s">
        <v>53</v>
      </c>
      <c r="H3717" t="s">
        <v>110</v>
      </c>
      <c r="I3717" t="s">
        <v>96</v>
      </c>
      <c r="J3717" t="s">
        <v>111</v>
      </c>
      <c r="K3717" t="s">
        <v>112</v>
      </c>
      <c r="L3717">
        <v>5877.18</v>
      </c>
      <c r="M3717">
        <v>1</v>
      </c>
      <c r="N3717">
        <v>0.15</v>
      </c>
      <c r="O3717">
        <v>1157.24</v>
      </c>
    </row>
    <row r="3718" spans="1:15" x14ac:dyDescent="0.3">
      <c r="A3718" t="s">
        <v>5726</v>
      </c>
      <c r="B3718" t="s">
        <v>115</v>
      </c>
      <c r="C3718" t="s">
        <v>1457</v>
      </c>
      <c r="D3718" t="s">
        <v>61</v>
      </c>
      <c r="E3718" t="s">
        <v>1375</v>
      </c>
      <c r="F3718" t="s">
        <v>52</v>
      </c>
      <c r="G3718" t="s">
        <v>179</v>
      </c>
      <c r="H3718" t="s">
        <v>180</v>
      </c>
      <c r="I3718" t="s">
        <v>118</v>
      </c>
      <c r="J3718" t="s">
        <v>230</v>
      </c>
      <c r="K3718" t="s">
        <v>351</v>
      </c>
      <c r="L3718">
        <v>85890.42</v>
      </c>
      <c r="M3718">
        <v>6</v>
      </c>
      <c r="N3718">
        <v>0.25</v>
      </c>
      <c r="O3718">
        <v>14938.45</v>
      </c>
    </row>
    <row r="3719" spans="1:15" x14ac:dyDescent="0.3">
      <c r="A3719" t="s">
        <v>5727</v>
      </c>
      <c r="B3719" t="s">
        <v>1694</v>
      </c>
      <c r="C3719" t="s">
        <v>4165</v>
      </c>
      <c r="D3719" t="s">
        <v>61</v>
      </c>
      <c r="E3719" t="s">
        <v>2999</v>
      </c>
      <c r="F3719" t="s">
        <v>80</v>
      </c>
      <c r="G3719" t="s">
        <v>81</v>
      </c>
      <c r="H3719" t="s">
        <v>95</v>
      </c>
      <c r="I3719" t="s">
        <v>118</v>
      </c>
      <c r="J3719" t="s">
        <v>230</v>
      </c>
      <c r="K3719" t="s">
        <v>231</v>
      </c>
      <c r="L3719">
        <v>3253.28</v>
      </c>
      <c r="M3719">
        <v>1</v>
      </c>
      <c r="N3719">
        <v>0.1</v>
      </c>
      <c r="O3719">
        <v>1006.26</v>
      </c>
    </row>
    <row r="3720" spans="1:15" x14ac:dyDescent="0.3">
      <c r="A3720" t="s">
        <v>5728</v>
      </c>
      <c r="B3720" t="s">
        <v>3043</v>
      </c>
      <c r="C3720" t="s">
        <v>1717</v>
      </c>
      <c r="D3720" t="s">
        <v>61</v>
      </c>
      <c r="E3720" t="s">
        <v>403</v>
      </c>
      <c r="F3720" t="s">
        <v>71</v>
      </c>
      <c r="G3720" t="s">
        <v>63</v>
      </c>
      <c r="H3720" t="s">
        <v>202</v>
      </c>
      <c r="I3720" t="s">
        <v>96</v>
      </c>
      <c r="J3720" t="s">
        <v>166</v>
      </c>
      <c r="K3720" t="s">
        <v>762</v>
      </c>
      <c r="L3720">
        <v>8030.94</v>
      </c>
      <c r="M3720">
        <v>3</v>
      </c>
      <c r="N3720">
        <v>0.25</v>
      </c>
      <c r="O3720">
        <v>1683.73</v>
      </c>
    </row>
    <row r="3721" spans="1:15" x14ac:dyDescent="0.3">
      <c r="A3721" t="s">
        <v>5729</v>
      </c>
      <c r="B3721" t="s">
        <v>145</v>
      </c>
      <c r="C3721" t="s">
        <v>2573</v>
      </c>
      <c r="D3721" t="s">
        <v>78</v>
      </c>
      <c r="E3721" t="s">
        <v>527</v>
      </c>
      <c r="F3721" t="s">
        <v>52</v>
      </c>
      <c r="G3721" t="s">
        <v>72</v>
      </c>
      <c r="H3721" t="s">
        <v>73</v>
      </c>
      <c r="I3721" t="s">
        <v>118</v>
      </c>
      <c r="J3721" t="s">
        <v>303</v>
      </c>
      <c r="K3721" t="s">
        <v>304</v>
      </c>
      <c r="L3721">
        <v>54580.55</v>
      </c>
      <c r="M3721">
        <v>5</v>
      </c>
      <c r="N3721">
        <v>0.05</v>
      </c>
      <c r="O3721">
        <v>11769.21</v>
      </c>
    </row>
    <row r="3722" spans="1:15" x14ac:dyDescent="0.3">
      <c r="A3722" t="s">
        <v>5730</v>
      </c>
      <c r="B3722" t="s">
        <v>919</v>
      </c>
      <c r="C3722" t="s">
        <v>446</v>
      </c>
      <c r="D3722" t="s">
        <v>102</v>
      </c>
      <c r="E3722" t="s">
        <v>350</v>
      </c>
      <c r="F3722" t="s">
        <v>71</v>
      </c>
      <c r="G3722" t="s">
        <v>72</v>
      </c>
      <c r="H3722" t="s">
        <v>346</v>
      </c>
      <c r="I3722" t="s">
        <v>55</v>
      </c>
      <c r="J3722" t="s">
        <v>56</v>
      </c>
      <c r="K3722" t="s">
        <v>151</v>
      </c>
      <c r="L3722">
        <v>29351.360000000001</v>
      </c>
      <c r="M3722">
        <v>4</v>
      </c>
      <c r="N3722">
        <v>0.2</v>
      </c>
      <c r="O3722">
        <v>4449.8900000000003</v>
      </c>
    </row>
    <row r="3723" spans="1:15" x14ac:dyDescent="0.3">
      <c r="A3723" t="s">
        <v>5731</v>
      </c>
      <c r="B3723" t="s">
        <v>2566</v>
      </c>
      <c r="C3723" t="s">
        <v>3761</v>
      </c>
      <c r="D3723" t="s">
        <v>50</v>
      </c>
      <c r="E3723" t="s">
        <v>2484</v>
      </c>
      <c r="F3723" t="s">
        <v>80</v>
      </c>
      <c r="G3723" t="s">
        <v>179</v>
      </c>
      <c r="H3723" t="s">
        <v>236</v>
      </c>
      <c r="I3723" t="s">
        <v>83</v>
      </c>
      <c r="J3723" t="s">
        <v>449</v>
      </c>
      <c r="K3723" t="s">
        <v>775</v>
      </c>
      <c r="L3723">
        <v>6205.71</v>
      </c>
      <c r="M3723">
        <v>7</v>
      </c>
      <c r="N3723">
        <v>0.1</v>
      </c>
      <c r="O3723">
        <v>1703.36</v>
      </c>
    </row>
    <row r="3724" spans="1:15" x14ac:dyDescent="0.3">
      <c r="A3724" t="s">
        <v>5732</v>
      </c>
      <c r="B3724" t="s">
        <v>1478</v>
      </c>
      <c r="C3724" t="s">
        <v>1772</v>
      </c>
      <c r="D3724" t="s">
        <v>78</v>
      </c>
      <c r="E3724" t="s">
        <v>787</v>
      </c>
      <c r="F3724" t="s">
        <v>52</v>
      </c>
      <c r="G3724" t="s">
        <v>72</v>
      </c>
      <c r="H3724" t="s">
        <v>73</v>
      </c>
      <c r="I3724" t="s">
        <v>83</v>
      </c>
      <c r="J3724" t="s">
        <v>84</v>
      </c>
      <c r="K3724" t="s">
        <v>85</v>
      </c>
      <c r="L3724">
        <v>10679.82</v>
      </c>
      <c r="M3724">
        <v>2</v>
      </c>
      <c r="N3724">
        <v>0.25</v>
      </c>
      <c r="O3724">
        <v>1719.46</v>
      </c>
    </row>
    <row r="3725" spans="1:15" x14ac:dyDescent="0.3">
      <c r="A3725" t="s">
        <v>5733</v>
      </c>
      <c r="B3725" t="s">
        <v>2704</v>
      </c>
      <c r="C3725" t="s">
        <v>1907</v>
      </c>
      <c r="D3725" t="s">
        <v>102</v>
      </c>
      <c r="E3725" t="s">
        <v>495</v>
      </c>
      <c r="F3725" t="s">
        <v>80</v>
      </c>
      <c r="G3725" t="s">
        <v>179</v>
      </c>
      <c r="H3725" t="s">
        <v>236</v>
      </c>
      <c r="I3725" t="s">
        <v>55</v>
      </c>
      <c r="J3725" t="s">
        <v>65</v>
      </c>
      <c r="K3725" t="s">
        <v>325</v>
      </c>
      <c r="L3725">
        <v>97473.96</v>
      </c>
      <c r="M3725">
        <v>9</v>
      </c>
      <c r="N3725">
        <v>0.1</v>
      </c>
      <c r="O3725">
        <v>15518.54</v>
      </c>
    </row>
    <row r="3726" spans="1:15" x14ac:dyDescent="0.3">
      <c r="A3726" t="s">
        <v>5734</v>
      </c>
      <c r="B3726" t="s">
        <v>1899</v>
      </c>
      <c r="C3726" t="s">
        <v>1900</v>
      </c>
      <c r="D3726" t="s">
        <v>61</v>
      </c>
      <c r="E3726" t="s">
        <v>2386</v>
      </c>
      <c r="F3726" t="s">
        <v>71</v>
      </c>
      <c r="G3726" t="s">
        <v>72</v>
      </c>
      <c r="H3726" t="s">
        <v>346</v>
      </c>
      <c r="I3726" t="s">
        <v>118</v>
      </c>
      <c r="J3726" t="s">
        <v>119</v>
      </c>
      <c r="K3726" t="s">
        <v>270</v>
      </c>
      <c r="L3726">
        <v>116248.1</v>
      </c>
      <c r="M3726">
        <v>10</v>
      </c>
      <c r="N3726">
        <v>0.25</v>
      </c>
      <c r="O3726">
        <v>24344.19</v>
      </c>
    </row>
    <row r="3727" spans="1:15" x14ac:dyDescent="0.3">
      <c r="A3727" t="s">
        <v>5735</v>
      </c>
      <c r="B3727" t="s">
        <v>881</v>
      </c>
      <c r="C3727" t="s">
        <v>1306</v>
      </c>
      <c r="D3727" t="s">
        <v>78</v>
      </c>
      <c r="E3727" t="s">
        <v>1905</v>
      </c>
      <c r="F3727" t="s">
        <v>80</v>
      </c>
      <c r="G3727" t="s">
        <v>81</v>
      </c>
      <c r="H3727" t="s">
        <v>95</v>
      </c>
      <c r="I3727" t="s">
        <v>83</v>
      </c>
      <c r="J3727" t="s">
        <v>379</v>
      </c>
      <c r="K3727" t="s">
        <v>380</v>
      </c>
      <c r="L3727">
        <v>35998.47</v>
      </c>
      <c r="M3727">
        <v>3</v>
      </c>
      <c r="N3727">
        <v>0.1</v>
      </c>
      <c r="O3727">
        <v>9690.5400000000009</v>
      </c>
    </row>
    <row r="3728" spans="1:15" x14ac:dyDescent="0.3">
      <c r="A3728" t="s">
        <v>5736</v>
      </c>
      <c r="B3728" t="s">
        <v>2525</v>
      </c>
      <c r="C3728" t="s">
        <v>410</v>
      </c>
      <c r="D3728" t="s">
        <v>102</v>
      </c>
      <c r="E3728" t="s">
        <v>2201</v>
      </c>
      <c r="F3728" t="s">
        <v>52</v>
      </c>
      <c r="G3728" t="s">
        <v>63</v>
      </c>
      <c r="H3728" t="s">
        <v>202</v>
      </c>
      <c r="I3728" t="s">
        <v>96</v>
      </c>
      <c r="J3728" t="s">
        <v>135</v>
      </c>
      <c r="K3728" t="s">
        <v>275</v>
      </c>
      <c r="L3728">
        <v>4158.24</v>
      </c>
      <c r="M3728">
        <v>4</v>
      </c>
      <c r="N3728">
        <v>0.2</v>
      </c>
      <c r="O3728">
        <v>1241.6600000000001</v>
      </c>
    </row>
    <row r="3729" spans="1:15" x14ac:dyDescent="0.3">
      <c r="A3729" t="s">
        <v>5737</v>
      </c>
      <c r="B3729" t="s">
        <v>2867</v>
      </c>
      <c r="C3729" t="s">
        <v>2457</v>
      </c>
      <c r="D3729" t="s">
        <v>102</v>
      </c>
      <c r="E3729" t="s">
        <v>3266</v>
      </c>
      <c r="F3729" t="s">
        <v>80</v>
      </c>
      <c r="G3729" t="s">
        <v>179</v>
      </c>
      <c r="H3729" t="s">
        <v>236</v>
      </c>
      <c r="I3729" t="s">
        <v>118</v>
      </c>
      <c r="J3729" t="s">
        <v>191</v>
      </c>
      <c r="K3729" t="s">
        <v>192</v>
      </c>
      <c r="L3729">
        <v>135642.9</v>
      </c>
      <c r="M3729">
        <v>10</v>
      </c>
      <c r="N3729">
        <v>0.25</v>
      </c>
      <c r="O3729">
        <v>17660.62</v>
      </c>
    </row>
    <row r="3730" spans="1:15" x14ac:dyDescent="0.3">
      <c r="A3730" t="s">
        <v>5738</v>
      </c>
      <c r="B3730" t="s">
        <v>3809</v>
      </c>
      <c r="C3730" t="s">
        <v>2518</v>
      </c>
      <c r="D3730" t="s">
        <v>78</v>
      </c>
      <c r="E3730" t="s">
        <v>1527</v>
      </c>
      <c r="F3730" t="s">
        <v>52</v>
      </c>
      <c r="G3730" t="s">
        <v>179</v>
      </c>
      <c r="H3730" t="s">
        <v>180</v>
      </c>
      <c r="I3730" t="s">
        <v>96</v>
      </c>
      <c r="J3730" t="s">
        <v>97</v>
      </c>
      <c r="K3730" t="s">
        <v>98</v>
      </c>
      <c r="L3730">
        <v>26795</v>
      </c>
      <c r="M3730">
        <v>4</v>
      </c>
      <c r="N3730">
        <v>0</v>
      </c>
      <c r="O3730">
        <v>10582.2</v>
      </c>
    </row>
    <row r="3731" spans="1:15" x14ac:dyDescent="0.3">
      <c r="A3731" t="s">
        <v>5739</v>
      </c>
      <c r="B3731" t="s">
        <v>2848</v>
      </c>
      <c r="C3731" t="s">
        <v>2375</v>
      </c>
      <c r="D3731" t="s">
        <v>61</v>
      </c>
      <c r="E3731" t="s">
        <v>1929</v>
      </c>
      <c r="F3731" t="s">
        <v>80</v>
      </c>
      <c r="G3731" t="s">
        <v>63</v>
      </c>
      <c r="H3731" t="s">
        <v>172</v>
      </c>
      <c r="I3731" t="s">
        <v>118</v>
      </c>
      <c r="J3731" t="s">
        <v>191</v>
      </c>
      <c r="K3731" t="s">
        <v>290</v>
      </c>
      <c r="L3731">
        <v>43142.32</v>
      </c>
      <c r="M3731">
        <v>8</v>
      </c>
      <c r="N3731">
        <v>0</v>
      </c>
      <c r="O3731">
        <v>13306.86</v>
      </c>
    </row>
    <row r="3732" spans="1:15" x14ac:dyDescent="0.3">
      <c r="A3732" t="s">
        <v>5740</v>
      </c>
      <c r="B3732" t="s">
        <v>2159</v>
      </c>
      <c r="C3732" t="s">
        <v>1327</v>
      </c>
      <c r="D3732" t="s">
        <v>61</v>
      </c>
      <c r="E3732" t="s">
        <v>1510</v>
      </c>
      <c r="F3732" t="s">
        <v>52</v>
      </c>
      <c r="G3732" t="s">
        <v>81</v>
      </c>
      <c r="H3732" t="s">
        <v>82</v>
      </c>
      <c r="I3732" t="s">
        <v>118</v>
      </c>
      <c r="J3732" t="s">
        <v>230</v>
      </c>
      <c r="K3732" t="s">
        <v>351</v>
      </c>
      <c r="L3732">
        <v>59488.9</v>
      </c>
      <c r="M3732">
        <v>5</v>
      </c>
      <c r="N3732">
        <v>0</v>
      </c>
      <c r="O3732">
        <v>14548.34</v>
      </c>
    </row>
    <row r="3733" spans="1:15" x14ac:dyDescent="0.3">
      <c r="A3733" t="s">
        <v>5741</v>
      </c>
      <c r="B3733" t="s">
        <v>3541</v>
      </c>
      <c r="C3733" t="s">
        <v>2547</v>
      </c>
      <c r="D3733" t="s">
        <v>78</v>
      </c>
      <c r="E3733" t="s">
        <v>109</v>
      </c>
      <c r="F3733" t="s">
        <v>52</v>
      </c>
      <c r="G3733" t="s">
        <v>63</v>
      </c>
      <c r="H3733" t="s">
        <v>202</v>
      </c>
      <c r="I3733" t="s">
        <v>118</v>
      </c>
      <c r="J3733" t="s">
        <v>191</v>
      </c>
      <c r="K3733" t="s">
        <v>829</v>
      </c>
      <c r="L3733">
        <v>117536.5</v>
      </c>
      <c r="M3733">
        <v>10</v>
      </c>
      <c r="N3733">
        <v>0.05</v>
      </c>
      <c r="O3733">
        <v>40373.519999999997</v>
      </c>
    </row>
    <row r="3734" spans="1:15" x14ac:dyDescent="0.3">
      <c r="A3734" t="s">
        <v>5742</v>
      </c>
      <c r="B3734" t="s">
        <v>1190</v>
      </c>
      <c r="C3734" t="s">
        <v>1589</v>
      </c>
      <c r="D3734" t="s">
        <v>78</v>
      </c>
      <c r="E3734" t="s">
        <v>2001</v>
      </c>
      <c r="F3734" t="s">
        <v>52</v>
      </c>
      <c r="G3734" t="s">
        <v>63</v>
      </c>
      <c r="H3734" t="s">
        <v>213</v>
      </c>
      <c r="I3734" t="s">
        <v>83</v>
      </c>
      <c r="J3734" t="s">
        <v>449</v>
      </c>
      <c r="K3734" t="s">
        <v>775</v>
      </c>
      <c r="L3734">
        <v>4910.16</v>
      </c>
      <c r="M3734">
        <v>8</v>
      </c>
      <c r="N3734">
        <v>0.15</v>
      </c>
      <c r="O3734">
        <v>1563.71</v>
      </c>
    </row>
    <row r="3735" spans="1:15" x14ac:dyDescent="0.3">
      <c r="A3735" t="s">
        <v>5743</v>
      </c>
      <c r="B3735" t="s">
        <v>435</v>
      </c>
      <c r="C3735" t="s">
        <v>3067</v>
      </c>
      <c r="D3735" t="s">
        <v>102</v>
      </c>
      <c r="E3735" t="s">
        <v>625</v>
      </c>
      <c r="F3735" t="s">
        <v>80</v>
      </c>
      <c r="G3735" t="s">
        <v>63</v>
      </c>
      <c r="H3735" t="s">
        <v>202</v>
      </c>
      <c r="I3735" t="s">
        <v>83</v>
      </c>
      <c r="J3735" t="s">
        <v>379</v>
      </c>
      <c r="K3735" t="s">
        <v>716</v>
      </c>
      <c r="L3735">
        <v>29251.18</v>
      </c>
      <c r="M3735">
        <v>2</v>
      </c>
      <c r="N3735">
        <v>0.2</v>
      </c>
      <c r="O3735">
        <v>4711.46</v>
      </c>
    </row>
    <row r="3736" spans="1:15" x14ac:dyDescent="0.3">
      <c r="A3736" t="s">
        <v>5744</v>
      </c>
      <c r="B3736" t="s">
        <v>1266</v>
      </c>
      <c r="C3736" t="s">
        <v>805</v>
      </c>
      <c r="D3736" t="s">
        <v>61</v>
      </c>
      <c r="E3736" t="s">
        <v>637</v>
      </c>
      <c r="F3736" t="s">
        <v>71</v>
      </c>
      <c r="G3736" t="s">
        <v>81</v>
      </c>
      <c r="H3736" t="s">
        <v>82</v>
      </c>
      <c r="I3736" t="s">
        <v>55</v>
      </c>
      <c r="J3736" t="s">
        <v>173</v>
      </c>
      <c r="K3736" t="s">
        <v>735</v>
      </c>
      <c r="L3736">
        <v>136991.29999999999</v>
      </c>
      <c r="M3736">
        <v>10</v>
      </c>
      <c r="N3736">
        <v>0.15</v>
      </c>
      <c r="O3736">
        <v>32876.15</v>
      </c>
    </row>
    <row r="3737" spans="1:15" x14ac:dyDescent="0.3">
      <c r="A3737" t="s">
        <v>5745</v>
      </c>
      <c r="B3737" t="s">
        <v>1692</v>
      </c>
      <c r="C3737" t="s">
        <v>552</v>
      </c>
      <c r="D3737" t="s">
        <v>102</v>
      </c>
      <c r="E3737" t="s">
        <v>2001</v>
      </c>
      <c r="F3737" t="s">
        <v>80</v>
      </c>
      <c r="G3737" t="s">
        <v>53</v>
      </c>
      <c r="H3737" t="s">
        <v>110</v>
      </c>
      <c r="I3737" t="s">
        <v>118</v>
      </c>
      <c r="J3737" t="s">
        <v>119</v>
      </c>
      <c r="K3737" t="s">
        <v>197</v>
      </c>
      <c r="L3737">
        <v>16507.68</v>
      </c>
      <c r="M3737">
        <v>2</v>
      </c>
      <c r="N3737">
        <v>0.15</v>
      </c>
      <c r="O3737">
        <v>5283.74</v>
      </c>
    </row>
    <row r="3738" spans="1:15" x14ac:dyDescent="0.3">
      <c r="A3738" t="s">
        <v>5746</v>
      </c>
      <c r="B3738" t="s">
        <v>1589</v>
      </c>
      <c r="C3738" t="s">
        <v>1789</v>
      </c>
      <c r="D3738" t="s">
        <v>61</v>
      </c>
      <c r="E3738" t="s">
        <v>370</v>
      </c>
      <c r="F3738" t="s">
        <v>52</v>
      </c>
      <c r="G3738" t="s">
        <v>63</v>
      </c>
      <c r="H3738" t="s">
        <v>213</v>
      </c>
      <c r="I3738" t="s">
        <v>55</v>
      </c>
      <c r="J3738" t="s">
        <v>173</v>
      </c>
      <c r="K3738" t="s">
        <v>203</v>
      </c>
      <c r="L3738">
        <v>33913.08</v>
      </c>
      <c r="M3738">
        <v>3</v>
      </c>
      <c r="N3738">
        <v>0.05</v>
      </c>
      <c r="O3738">
        <v>7048.35</v>
      </c>
    </row>
    <row r="3739" spans="1:15" x14ac:dyDescent="0.3">
      <c r="A3739" t="s">
        <v>5747</v>
      </c>
      <c r="B3739" t="s">
        <v>2060</v>
      </c>
      <c r="C3739" t="s">
        <v>1445</v>
      </c>
      <c r="D3739" t="s">
        <v>102</v>
      </c>
      <c r="E3739" t="s">
        <v>711</v>
      </c>
      <c r="F3739" t="s">
        <v>80</v>
      </c>
      <c r="G3739" t="s">
        <v>81</v>
      </c>
      <c r="H3739" t="s">
        <v>95</v>
      </c>
      <c r="I3739" t="s">
        <v>55</v>
      </c>
      <c r="J3739" t="s">
        <v>173</v>
      </c>
      <c r="K3739" t="s">
        <v>203</v>
      </c>
      <c r="L3739">
        <v>22936.54</v>
      </c>
      <c r="M3739">
        <v>2</v>
      </c>
      <c r="N3739">
        <v>0.2</v>
      </c>
      <c r="O3739">
        <v>3171.37</v>
      </c>
    </row>
    <row r="3740" spans="1:15" x14ac:dyDescent="0.3">
      <c r="A3740" t="s">
        <v>5748</v>
      </c>
      <c r="B3740" t="s">
        <v>1332</v>
      </c>
      <c r="C3740" t="s">
        <v>1260</v>
      </c>
      <c r="D3740" t="s">
        <v>61</v>
      </c>
      <c r="E3740" t="s">
        <v>324</v>
      </c>
      <c r="F3740" t="s">
        <v>52</v>
      </c>
      <c r="G3740" t="s">
        <v>81</v>
      </c>
      <c r="H3740" t="s">
        <v>186</v>
      </c>
      <c r="I3740" t="s">
        <v>96</v>
      </c>
      <c r="J3740" t="s">
        <v>166</v>
      </c>
      <c r="K3740" t="s">
        <v>762</v>
      </c>
      <c r="L3740">
        <v>121812.75</v>
      </c>
      <c r="M3740">
        <v>9</v>
      </c>
      <c r="N3740">
        <v>0</v>
      </c>
      <c r="O3740">
        <v>47517.14</v>
      </c>
    </row>
    <row r="3741" spans="1:15" x14ac:dyDescent="0.3">
      <c r="A3741" t="s">
        <v>5749</v>
      </c>
      <c r="B3741" t="s">
        <v>1626</v>
      </c>
      <c r="C3741" t="s">
        <v>1475</v>
      </c>
      <c r="D3741" t="s">
        <v>78</v>
      </c>
      <c r="E3741" t="s">
        <v>475</v>
      </c>
      <c r="F3741" t="s">
        <v>71</v>
      </c>
      <c r="G3741" t="s">
        <v>53</v>
      </c>
      <c r="H3741" t="s">
        <v>110</v>
      </c>
      <c r="I3741" t="s">
        <v>83</v>
      </c>
      <c r="J3741" t="s">
        <v>156</v>
      </c>
      <c r="K3741" t="s">
        <v>285</v>
      </c>
      <c r="L3741">
        <v>17195.62</v>
      </c>
      <c r="M3741">
        <v>2</v>
      </c>
      <c r="N3741">
        <v>0.1</v>
      </c>
      <c r="O3741">
        <v>3199.64</v>
      </c>
    </row>
    <row r="3742" spans="1:15" x14ac:dyDescent="0.3">
      <c r="A3742" t="s">
        <v>5750</v>
      </c>
      <c r="B3742" t="s">
        <v>3030</v>
      </c>
      <c r="C3742" t="s">
        <v>1121</v>
      </c>
      <c r="D3742" t="s">
        <v>102</v>
      </c>
      <c r="E3742" t="s">
        <v>893</v>
      </c>
      <c r="F3742" t="s">
        <v>71</v>
      </c>
      <c r="G3742" t="s">
        <v>53</v>
      </c>
      <c r="H3742" t="s">
        <v>54</v>
      </c>
      <c r="I3742" t="s">
        <v>55</v>
      </c>
      <c r="J3742" t="s">
        <v>56</v>
      </c>
      <c r="K3742" t="s">
        <v>57</v>
      </c>
      <c r="L3742">
        <v>36685.800000000003</v>
      </c>
      <c r="M3742">
        <v>3</v>
      </c>
      <c r="N3742">
        <v>0.1</v>
      </c>
      <c r="O3742">
        <v>6159.38</v>
      </c>
    </row>
    <row r="3743" spans="1:15" x14ac:dyDescent="0.3">
      <c r="A3743" t="s">
        <v>5751</v>
      </c>
      <c r="B3743" t="s">
        <v>1633</v>
      </c>
      <c r="C3743" t="s">
        <v>1349</v>
      </c>
      <c r="D3743" t="s">
        <v>78</v>
      </c>
      <c r="E3743" t="s">
        <v>94</v>
      </c>
      <c r="F3743" t="s">
        <v>52</v>
      </c>
      <c r="G3743" t="s">
        <v>72</v>
      </c>
      <c r="H3743" t="s">
        <v>104</v>
      </c>
      <c r="I3743" t="s">
        <v>55</v>
      </c>
      <c r="J3743" t="s">
        <v>65</v>
      </c>
      <c r="K3743" t="s">
        <v>325</v>
      </c>
      <c r="L3743">
        <v>48102</v>
      </c>
      <c r="M3743">
        <v>5</v>
      </c>
      <c r="N3743">
        <v>0</v>
      </c>
      <c r="O3743">
        <v>15256.33</v>
      </c>
    </row>
    <row r="3744" spans="1:15" x14ac:dyDescent="0.3">
      <c r="A3744" t="s">
        <v>5752</v>
      </c>
      <c r="B3744" t="s">
        <v>5721</v>
      </c>
      <c r="C3744" t="s">
        <v>694</v>
      </c>
      <c r="D3744" t="s">
        <v>78</v>
      </c>
      <c r="E3744" t="s">
        <v>487</v>
      </c>
      <c r="F3744" t="s">
        <v>71</v>
      </c>
      <c r="G3744" t="s">
        <v>53</v>
      </c>
      <c r="H3744" t="s">
        <v>90</v>
      </c>
      <c r="I3744" t="s">
        <v>83</v>
      </c>
      <c r="J3744" t="s">
        <v>379</v>
      </c>
      <c r="K3744" t="s">
        <v>716</v>
      </c>
      <c r="L3744">
        <v>57919.32</v>
      </c>
      <c r="M3744">
        <v>4</v>
      </c>
      <c r="N3744">
        <v>0.05</v>
      </c>
      <c r="O3744">
        <v>18884.77</v>
      </c>
    </row>
    <row r="3745" spans="1:15" x14ac:dyDescent="0.3">
      <c r="A3745" t="s">
        <v>5753</v>
      </c>
      <c r="B3745" t="s">
        <v>1714</v>
      </c>
      <c r="C3745" t="s">
        <v>1715</v>
      </c>
      <c r="D3745" t="s">
        <v>78</v>
      </c>
      <c r="E3745" t="s">
        <v>3815</v>
      </c>
      <c r="F3745" t="s">
        <v>71</v>
      </c>
      <c r="G3745" t="s">
        <v>63</v>
      </c>
      <c r="H3745" t="s">
        <v>213</v>
      </c>
      <c r="I3745" t="s">
        <v>83</v>
      </c>
      <c r="J3745" t="s">
        <v>156</v>
      </c>
      <c r="K3745" t="s">
        <v>157</v>
      </c>
      <c r="L3745">
        <v>1338.48</v>
      </c>
      <c r="M3745">
        <v>3</v>
      </c>
      <c r="N3745">
        <v>0</v>
      </c>
      <c r="O3745">
        <v>304.44</v>
      </c>
    </row>
    <row r="3746" spans="1:15" x14ac:dyDescent="0.3">
      <c r="A3746" t="s">
        <v>5754</v>
      </c>
      <c r="B3746" t="s">
        <v>464</v>
      </c>
      <c r="C3746" t="s">
        <v>1516</v>
      </c>
      <c r="D3746" t="s">
        <v>61</v>
      </c>
      <c r="E3746" t="s">
        <v>283</v>
      </c>
      <c r="F3746" t="s">
        <v>52</v>
      </c>
      <c r="G3746" t="s">
        <v>179</v>
      </c>
      <c r="H3746" t="s">
        <v>236</v>
      </c>
      <c r="I3746" t="s">
        <v>96</v>
      </c>
      <c r="J3746" t="s">
        <v>166</v>
      </c>
      <c r="K3746" t="s">
        <v>762</v>
      </c>
      <c r="L3746">
        <v>34760.800000000003</v>
      </c>
      <c r="M3746">
        <v>8</v>
      </c>
      <c r="N3746">
        <v>0.2</v>
      </c>
      <c r="O3746">
        <v>4974.8500000000004</v>
      </c>
    </row>
    <row r="3747" spans="1:15" x14ac:dyDescent="0.3">
      <c r="A3747" t="s">
        <v>5755</v>
      </c>
      <c r="B3747" t="s">
        <v>3851</v>
      </c>
      <c r="C3747" t="s">
        <v>590</v>
      </c>
      <c r="D3747" t="s">
        <v>102</v>
      </c>
      <c r="E3747" t="s">
        <v>1154</v>
      </c>
      <c r="F3747" t="s">
        <v>71</v>
      </c>
      <c r="G3747" t="s">
        <v>53</v>
      </c>
      <c r="H3747" t="s">
        <v>54</v>
      </c>
      <c r="I3747" t="s">
        <v>55</v>
      </c>
      <c r="J3747" t="s">
        <v>141</v>
      </c>
      <c r="K3747" t="s">
        <v>241</v>
      </c>
      <c r="L3747">
        <v>25268.53</v>
      </c>
      <c r="M3747">
        <v>7</v>
      </c>
      <c r="N3747">
        <v>0.25</v>
      </c>
      <c r="O3747">
        <v>4839.1899999999996</v>
      </c>
    </row>
    <row r="3748" spans="1:15" x14ac:dyDescent="0.3">
      <c r="A3748" t="s">
        <v>5756</v>
      </c>
      <c r="B3748" t="s">
        <v>3198</v>
      </c>
      <c r="C3748" t="s">
        <v>1317</v>
      </c>
      <c r="D3748" t="s">
        <v>102</v>
      </c>
      <c r="E3748" t="s">
        <v>302</v>
      </c>
      <c r="F3748" t="s">
        <v>52</v>
      </c>
      <c r="G3748" t="s">
        <v>179</v>
      </c>
      <c r="H3748" t="s">
        <v>236</v>
      </c>
      <c r="I3748" t="s">
        <v>55</v>
      </c>
      <c r="J3748" t="s">
        <v>65</v>
      </c>
      <c r="K3748" t="s">
        <v>66</v>
      </c>
      <c r="L3748">
        <v>63481.35</v>
      </c>
      <c r="M3748">
        <v>5</v>
      </c>
      <c r="N3748">
        <v>0.2</v>
      </c>
      <c r="O3748">
        <v>19424.400000000001</v>
      </c>
    </row>
    <row r="3749" spans="1:15" x14ac:dyDescent="0.3">
      <c r="A3749" t="s">
        <v>5757</v>
      </c>
      <c r="B3749" t="s">
        <v>2366</v>
      </c>
      <c r="C3749" t="s">
        <v>3416</v>
      </c>
      <c r="D3749" t="s">
        <v>78</v>
      </c>
      <c r="E3749" t="s">
        <v>332</v>
      </c>
      <c r="F3749" t="s">
        <v>71</v>
      </c>
      <c r="G3749" t="s">
        <v>72</v>
      </c>
      <c r="H3749" t="s">
        <v>73</v>
      </c>
      <c r="I3749" t="s">
        <v>118</v>
      </c>
      <c r="J3749" t="s">
        <v>230</v>
      </c>
      <c r="K3749" t="s">
        <v>231</v>
      </c>
      <c r="L3749">
        <v>114847.38</v>
      </c>
      <c r="M3749">
        <v>9</v>
      </c>
      <c r="N3749">
        <v>0.25</v>
      </c>
      <c r="O3749">
        <v>27893.18</v>
      </c>
    </row>
    <row r="3750" spans="1:15" x14ac:dyDescent="0.3">
      <c r="A3750" t="s">
        <v>5758</v>
      </c>
      <c r="B3750" t="s">
        <v>1023</v>
      </c>
      <c r="C3750" t="s">
        <v>3322</v>
      </c>
      <c r="D3750" t="s">
        <v>102</v>
      </c>
      <c r="E3750" t="s">
        <v>866</v>
      </c>
      <c r="F3750" t="s">
        <v>52</v>
      </c>
      <c r="G3750" t="s">
        <v>63</v>
      </c>
      <c r="H3750" t="s">
        <v>213</v>
      </c>
      <c r="I3750" t="s">
        <v>118</v>
      </c>
      <c r="J3750" t="s">
        <v>303</v>
      </c>
      <c r="K3750" t="s">
        <v>491</v>
      </c>
      <c r="L3750">
        <v>21272.19</v>
      </c>
      <c r="M3750">
        <v>3</v>
      </c>
      <c r="N3750">
        <v>0.25</v>
      </c>
      <c r="O3750">
        <v>4060.28</v>
      </c>
    </row>
    <row r="3751" spans="1:15" x14ac:dyDescent="0.3">
      <c r="A3751" t="s">
        <v>5759</v>
      </c>
      <c r="B3751" t="s">
        <v>87</v>
      </c>
      <c r="C3751" t="s">
        <v>88</v>
      </c>
      <c r="D3751" t="s">
        <v>61</v>
      </c>
      <c r="E3751" t="s">
        <v>140</v>
      </c>
      <c r="F3751" t="s">
        <v>52</v>
      </c>
      <c r="G3751" t="s">
        <v>53</v>
      </c>
      <c r="H3751" t="s">
        <v>110</v>
      </c>
      <c r="I3751" t="s">
        <v>96</v>
      </c>
      <c r="J3751" t="s">
        <v>166</v>
      </c>
      <c r="K3751" t="s">
        <v>337</v>
      </c>
      <c r="L3751">
        <v>24026.82</v>
      </c>
      <c r="M3751">
        <v>6</v>
      </c>
      <c r="N3751">
        <v>0.25</v>
      </c>
      <c r="O3751">
        <v>4801.03</v>
      </c>
    </row>
    <row r="3752" spans="1:15" x14ac:dyDescent="0.3">
      <c r="A3752" t="s">
        <v>5760</v>
      </c>
      <c r="B3752" t="s">
        <v>690</v>
      </c>
      <c r="C3752" t="s">
        <v>2797</v>
      </c>
      <c r="D3752" t="s">
        <v>102</v>
      </c>
      <c r="E3752" t="s">
        <v>2458</v>
      </c>
      <c r="F3752" t="s">
        <v>71</v>
      </c>
      <c r="G3752" t="s">
        <v>63</v>
      </c>
      <c r="H3752" t="s">
        <v>64</v>
      </c>
      <c r="I3752" t="s">
        <v>118</v>
      </c>
      <c r="J3752" t="s">
        <v>230</v>
      </c>
      <c r="K3752" t="s">
        <v>231</v>
      </c>
      <c r="L3752">
        <v>2998.75</v>
      </c>
      <c r="M3752">
        <v>1</v>
      </c>
      <c r="N3752">
        <v>0.25</v>
      </c>
      <c r="O3752">
        <v>882.72</v>
      </c>
    </row>
    <row r="3753" spans="1:15" x14ac:dyDescent="0.3">
      <c r="A3753" t="s">
        <v>5761</v>
      </c>
      <c r="B3753" t="s">
        <v>3045</v>
      </c>
      <c r="C3753" t="s">
        <v>60</v>
      </c>
      <c r="D3753" t="s">
        <v>50</v>
      </c>
      <c r="E3753" t="s">
        <v>2065</v>
      </c>
      <c r="F3753" t="s">
        <v>71</v>
      </c>
      <c r="G3753" t="s">
        <v>63</v>
      </c>
      <c r="H3753" t="s">
        <v>64</v>
      </c>
      <c r="I3753" t="s">
        <v>118</v>
      </c>
      <c r="J3753" t="s">
        <v>230</v>
      </c>
      <c r="K3753" t="s">
        <v>356</v>
      </c>
      <c r="L3753">
        <v>133676.73000000001</v>
      </c>
      <c r="M3753">
        <v>9</v>
      </c>
      <c r="N3753">
        <v>0.05</v>
      </c>
      <c r="O3753">
        <v>19581.009999999998</v>
      </c>
    </row>
    <row r="3754" spans="1:15" x14ac:dyDescent="0.3">
      <c r="A3754" t="s">
        <v>5762</v>
      </c>
      <c r="B3754" t="s">
        <v>2295</v>
      </c>
      <c r="C3754" t="s">
        <v>3741</v>
      </c>
      <c r="D3754" t="s">
        <v>61</v>
      </c>
      <c r="E3754" t="s">
        <v>2080</v>
      </c>
      <c r="F3754" t="s">
        <v>80</v>
      </c>
      <c r="G3754" t="s">
        <v>53</v>
      </c>
      <c r="H3754" t="s">
        <v>110</v>
      </c>
      <c r="I3754" t="s">
        <v>118</v>
      </c>
      <c r="J3754" t="s">
        <v>119</v>
      </c>
      <c r="K3754" t="s">
        <v>197</v>
      </c>
      <c r="L3754">
        <v>109566.45</v>
      </c>
      <c r="M3754">
        <v>9</v>
      </c>
      <c r="N3754">
        <v>0.05</v>
      </c>
      <c r="O3754">
        <v>21489.18</v>
      </c>
    </row>
    <row r="3755" spans="1:15" x14ac:dyDescent="0.3">
      <c r="A3755" t="s">
        <v>5763</v>
      </c>
      <c r="B3755" t="s">
        <v>2360</v>
      </c>
      <c r="C3755" t="s">
        <v>1788</v>
      </c>
      <c r="D3755" t="s">
        <v>102</v>
      </c>
      <c r="E3755" t="s">
        <v>2698</v>
      </c>
      <c r="F3755" t="s">
        <v>80</v>
      </c>
      <c r="G3755" t="s">
        <v>72</v>
      </c>
      <c r="H3755" t="s">
        <v>73</v>
      </c>
      <c r="I3755" t="s">
        <v>83</v>
      </c>
      <c r="J3755" t="s">
        <v>449</v>
      </c>
      <c r="K3755" t="s">
        <v>775</v>
      </c>
      <c r="L3755">
        <v>82982.5</v>
      </c>
      <c r="M3755">
        <v>10</v>
      </c>
      <c r="N3755">
        <v>0</v>
      </c>
      <c r="O3755">
        <v>29005.82</v>
      </c>
    </row>
    <row r="3756" spans="1:15" x14ac:dyDescent="0.3">
      <c r="A3756" t="s">
        <v>5764</v>
      </c>
      <c r="B3756" t="s">
        <v>87</v>
      </c>
      <c r="C3756" t="s">
        <v>2366</v>
      </c>
      <c r="D3756" t="s">
        <v>102</v>
      </c>
      <c r="E3756" t="s">
        <v>2662</v>
      </c>
      <c r="F3756" t="s">
        <v>52</v>
      </c>
      <c r="G3756" t="s">
        <v>72</v>
      </c>
      <c r="H3756" t="s">
        <v>346</v>
      </c>
      <c r="I3756" t="s">
        <v>96</v>
      </c>
      <c r="J3756" t="s">
        <v>111</v>
      </c>
      <c r="K3756" t="s">
        <v>328</v>
      </c>
      <c r="L3756">
        <v>65871.95</v>
      </c>
      <c r="M3756">
        <v>5</v>
      </c>
      <c r="N3756">
        <v>0</v>
      </c>
      <c r="O3756">
        <v>11109.96</v>
      </c>
    </row>
    <row r="3757" spans="1:15" x14ac:dyDescent="0.3">
      <c r="A3757" t="s">
        <v>5765</v>
      </c>
      <c r="B3757" t="s">
        <v>1246</v>
      </c>
      <c r="C3757" t="s">
        <v>856</v>
      </c>
      <c r="D3757" t="s">
        <v>50</v>
      </c>
      <c r="E3757" t="s">
        <v>896</v>
      </c>
      <c r="F3757" t="s">
        <v>52</v>
      </c>
      <c r="G3757" t="s">
        <v>81</v>
      </c>
      <c r="H3757" t="s">
        <v>95</v>
      </c>
      <c r="I3757" t="s">
        <v>83</v>
      </c>
      <c r="J3757" t="s">
        <v>84</v>
      </c>
      <c r="K3757" t="s">
        <v>125</v>
      </c>
      <c r="L3757">
        <v>11564.91</v>
      </c>
      <c r="M3757">
        <v>9</v>
      </c>
      <c r="N3757">
        <v>0.1</v>
      </c>
      <c r="O3757">
        <v>2744.29</v>
      </c>
    </row>
    <row r="3758" spans="1:15" x14ac:dyDescent="0.3">
      <c r="A3758" t="s">
        <v>5766</v>
      </c>
      <c r="B3758" t="s">
        <v>2627</v>
      </c>
      <c r="C3758" t="s">
        <v>210</v>
      </c>
      <c r="D3758" t="s">
        <v>50</v>
      </c>
      <c r="E3758" t="s">
        <v>2811</v>
      </c>
      <c r="F3758" t="s">
        <v>71</v>
      </c>
      <c r="G3758" t="s">
        <v>53</v>
      </c>
      <c r="H3758" t="s">
        <v>246</v>
      </c>
      <c r="I3758" t="s">
        <v>118</v>
      </c>
      <c r="J3758" t="s">
        <v>191</v>
      </c>
      <c r="K3758" t="s">
        <v>829</v>
      </c>
      <c r="L3758">
        <v>98720.320000000007</v>
      </c>
      <c r="M3758">
        <v>8</v>
      </c>
      <c r="N3758">
        <v>0.2</v>
      </c>
      <c r="O3758">
        <v>16719.169999999998</v>
      </c>
    </row>
    <row r="3759" spans="1:15" x14ac:dyDescent="0.3">
      <c r="A3759" t="s">
        <v>5767</v>
      </c>
      <c r="B3759" t="s">
        <v>1597</v>
      </c>
      <c r="C3759" t="s">
        <v>542</v>
      </c>
      <c r="D3759" t="s">
        <v>78</v>
      </c>
      <c r="E3759" t="s">
        <v>109</v>
      </c>
      <c r="F3759" t="s">
        <v>80</v>
      </c>
      <c r="G3759" t="s">
        <v>179</v>
      </c>
      <c r="H3759" t="s">
        <v>180</v>
      </c>
      <c r="I3759" t="s">
        <v>55</v>
      </c>
      <c r="J3759" t="s">
        <v>173</v>
      </c>
      <c r="K3759" t="s">
        <v>780</v>
      </c>
      <c r="L3759">
        <v>17351.05</v>
      </c>
      <c r="M3759">
        <v>5</v>
      </c>
      <c r="N3759">
        <v>0</v>
      </c>
      <c r="O3759">
        <v>6336.86</v>
      </c>
    </row>
    <row r="3760" spans="1:15" x14ac:dyDescent="0.3">
      <c r="A3760" t="s">
        <v>5768</v>
      </c>
      <c r="B3760" t="s">
        <v>1758</v>
      </c>
      <c r="C3760" t="s">
        <v>1656</v>
      </c>
      <c r="D3760" t="s">
        <v>61</v>
      </c>
      <c r="E3760" t="s">
        <v>165</v>
      </c>
      <c r="F3760" t="s">
        <v>71</v>
      </c>
      <c r="G3760" t="s">
        <v>63</v>
      </c>
      <c r="H3760" t="s">
        <v>64</v>
      </c>
      <c r="I3760" t="s">
        <v>83</v>
      </c>
      <c r="J3760" t="s">
        <v>379</v>
      </c>
      <c r="K3760" t="s">
        <v>380</v>
      </c>
      <c r="L3760">
        <v>66513.509999999995</v>
      </c>
      <c r="M3760">
        <v>7</v>
      </c>
      <c r="N3760">
        <v>0.2</v>
      </c>
      <c r="O3760">
        <v>21170.97</v>
      </c>
    </row>
    <row r="3761" spans="1:15" x14ac:dyDescent="0.3">
      <c r="A3761" t="s">
        <v>5769</v>
      </c>
      <c r="B3761" t="s">
        <v>489</v>
      </c>
      <c r="C3761" t="s">
        <v>87</v>
      </c>
      <c r="D3761" t="s">
        <v>61</v>
      </c>
      <c r="E3761" t="s">
        <v>1897</v>
      </c>
      <c r="F3761" t="s">
        <v>52</v>
      </c>
      <c r="G3761" t="s">
        <v>63</v>
      </c>
      <c r="H3761" t="s">
        <v>202</v>
      </c>
      <c r="I3761" t="s">
        <v>96</v>
      </c>
      <c r="J3761" t="s">
        <v>135</v>
      </c>
      <c r="K3761" t="s">
        <v>136</v>
      </c>
      <c r="L3761">
        <v>2996.46</v>
      </c>
      <c r="M3761">
        <v>2</v>
      </c>
      <c r="N3761">
        <v>0.05</v>
      </c>
      <c r="O3761">
        <v>1082.32</v>
      </c>
    </row>
    <row r="3762" spans="1:15" x14ac:dyDescent="0.3">
      <c r="A3762" t="s">
        <v>5770</v>
      </c>
      <c r="B3762" t="s">
        <v>3890</v>
      </c>
      <c r="C3762" t="s">
        <v>3283</v>
      </c>
      <c r="D3762" t="s">
        <v>78</v>
      </c>
      <c r="E3762" t="s">
        <v>1232</v>
      </c>
      <c r="F3762" t="s">
        <v>80</v>
      </c>
      <c r="G3762" t="s">
        <v>63</v>
      </c>
      <c r="H3762" t="s">
        <v>213</v>
      </c>
      <c r="I3762" t="s">
        <v>118</v>
      </c>
      <c r="J3762" t="s">
        <v>191</v>
      </c>
      <c r="K3762" t="s">
        <v>829</v>
      </c>
      <c r="L3762">
        <v>19775.22</v>
      </c>
      <c r="M3762">
        <v>3</v>
      </c>
      <c r="N3762">
        <v>0.1</v>
      </c>
      <c r="O3762">
        <v>6522.73</v>
      </c>
    </row>
    <row r="3763" spans="1:15" x14ac:dyDescent="0.3">
      <c r="A3763" t="s">
        <v>5771</v>
      </c>
      <c r="B3763" t="s">
        <v>1344</v>
      </c>
      <c r="C3763" t="s">
        <v>2413</v>
      </c>
      <c r="D3763" t="s">
        <v>102</v>
      </c>
      <c r="E3763" t="s">
        <v>4013</v>
      </c>
      <c r="F3763" t="s">
        <v>52</v>
      </c>
      <c r="G3763" t="s">
        <v>72</v>
      </c>
      <c r="H3763" t="s">
        <v>104</v>
      </c>
      <c r="I3763" t="s">
        <v>83</v>
      </c>
      <c r="J3763" t="s">
        <v>449</v>
      </c>
      <c r="K3763" t="s">
        <v>450</v>
      </c>
      <c r="L3763">
        <v>37174.959999999999</v>
      </c>
      <c r="M3763">
        <v>8</v>
      </c>
      <c r="N3763">
        <v>0.25</v>
      </c>
      <c r="O3763">
        <v>10215.93</v>
      </c>
    </row>
    <row r="3764" spans="1:15" x14ac:dyDescent="0.3">
      <c r="A3764" t="s">
        <v>5772</v>
      </c>
      <c r="B3764" t="s">
        <v>679</v>
      </c>
      <c r="C3764" t="s">
        <v>862</v>
      </c>
      <c r="D3764" t="s">
        <v>78</v>
      </c>
      <c r="E3764" t="s">
        <v>2882</v>
      </c>
      <c r="F3764" t="s">
        <v>71</v>
      </c>
      <c r="G3764" t="s">
        <v>179</v>
      </c>
      <c r="H3764" t="s">
        <v>236</v>
      </c>
      <c r="I3764" t="s">
        <v>96</v>
      </c>
      <c r="J3764" t="s">
        <v>97</v>
      </c>
      <c r="K3764" t="s">
        <v>98</v>
      </c>
      <c r="L3764">
        <v>107093.7</v>
      </c>
      <c r="M3764">
        <v>9</v>
      </c>
      <c r="N3764">
        <v>0.1</v>
      </c>
      <c r="O3764">
        <v>26781.13</v>
      </c>
    </row>
    <row r="3765" spans="1:15" x14ac:dyDescent="0.3">
      <c r="A3765" t="s">
        <v>5773</v>
      </c>
      <c r="B3765" t="s">
        <v>2143</v>
      </c>
      <c r="C3765" t="s">
        <v>69</v>
      </c>
      <c r="D3765" t="s">
        <v>102</v>
      </c>
      <c r="E3765" t="s">
        <v>3304</v>
      </c>
      <c r="F3765" t="s">
        <v>71</v>
      </c>
      <c r="G3765" t="s">
        <v>179</v>
      </c>
      <c r="H3765" t="s">
        <v>236</v>
      </c>
      <c r="I3765" t="s">
        <v>83</v>
      </c>
      <c r="J3765" t="s">
        <v>156</v>
      </c>
      <c r="K3765" t="s">
        <v>285</v>
      </c>
      <c r="L3765">
        <v>31820.34</v>
      </c>
      <c r="M3765">
        <v>6</v>
      </c>
      <c r="N3765">
        <v>0.1</v>
      </c>
      <c r="O3765">
        <v>11266.45</v>
      </c>
    </row>
    <row r="3766" spans="1:15" x14ac:dyDescent="0.3">
      <c r="A3766" t="s">
        <v>5774</v>
      </c>
      <c r="B3766" t="s">
        <v>139</v>
      </c>
      <c r="C3766" t="s">
        <v>4307</v>
      </c>
      <c r="D3766" t="s">
        <v>61</v>
      </c>
      <c r="E3766" t="s">
        <v>807</v>
      </c>
      <c r="F3766" t="s">
        <v>52</v>
      </c>
      <c r="G3766" t="s">
        <v>81</v>
      </c>
      <c r="H3766" t="s">
        <v>95</v>
      </c>
      <c r="I3766" t="s">
        <v>96</v>
      </c>
      <c r="J3766" t="s">
        <v>111</v>
      </c>
      <c r="K3766" t="s">
        <v>328</v>
      </c>
      <c r="L3766">
        <v>54349.919999999998</v>
      </c>
      <c r="M3766">
        <v>8</v>
      </c>
      <c r="N3766">
        <v>0.1</v>
      </c>
      <c r="O3766">
        <v>9780.42</v>
      </c>
    </row>
    <row r="3767" spans="1:15" x14ac:dyDescent="0.3">
      <c r="A3767" t="s">
        <v>5775</v>
      </c>
      <c r="B3767" t="s">
        <v>916</v>
      </c>
      <c r="C3767" t="s">
        <v>917</v>
      </c>
      <c r="D3767" t="s">
        <v>50</v>
      </c>
      <c r="E3767" t="s">
        <v>1333</v>
      </c>
      <c r="F3767" t="s">
        <v>80</v>
      </c>
      <c r="G3767" t="s">
        <v>179</v>
      </c>
      <c r="H3767" t="s">
        <v>236</v>
      </c>
      <c r="I3767" t="s">
        <v>96</v>
      </c>
      <c r="J3767" t="s">
        <v>135</v>
      </c>
      <c r="K3767" t="s">
        <v>136</v>
      </c>
      <c r="L3767">
        <v>62995.94</v>
      </c>
      <c r="M3767">
        <v>7</v>
      </c>
      <c r="N3767">
        <v>0.05</v>
      </c>
      <c r="O3767">
        <v>20393.849999999999</v>
      </c>
    </row>
    <row r="3768" spans="1:15" x14ac:dyDescent="0.3">
      <c r="A3768" t="s">
        <v>5776</v>
      </c>
      <c r="B3768" t="s">
        <v>2586</v>
      </c>
      <c r="C3768" t="s">
        <v>4045</v>
      </c>
      <c r="D3768" t="s">
        <v>61</v>
      </c>
      <c r="E3768" t="s">
        <v>1075</v>
      </c>
      <c r="F3768" t="s">
        <v>80</v>
      </c>
      <c r="G3768" t="s">
        <v>53</v>
      </c>
      <c r="H3768" t="s">
        <v>90</v>
      </c>
      <c r="I3768" t="s">
        <v>118</v>
      </c>
      <c r="J3768" t="s">
        <v>303</v>
      </c>
      <c r="K3768" t="s">
        <v>421</v>
      </c>
      <c r="L3768">
        <v>77626.14</v>
      </c>
      <c r="M3768">
        <v>6</v>
      </c>
      <c r="N3768">
        <v>0.05</v>
      </c>
      <c r="O3768">
        <v>13525.62</v>
      </c>
    </row>
    <row r="3769" spans="1:15" x14ac:dyDescent="0.3">
      <c r="A3769" t="s">
        <v>5777</v>
      </c>
      <c r="B3769" t="s">
        <v>2634</v>
      </c>
      <c r="C3769" t="s">
        <v>2104</v>
      </c>
      <c r="D3769" t="s">
        <v>61</v>
      </c>
      <c r="E3769" t="s">
        <v>1551</v>
      </c>
      <c r="F3769" t="s">
        <v>80</v>
      </c>
      <c r="G3769" t="s">
        <v>53</v>
      </c>
      <c r="H3769" t="s">
        <v>54</v>
      </c>
      <c r="I3769" t="s">
        <v>83</v>
      </c>
      <c r="J3769" t="s">
        <v>84</v>
      </c>
      <c r="K3769" t="s">
        <v>125</v>
      </c>
      <c r="L3769">
        <v>27799.15</v>
      </c>
      <c r="M3769">
        <v>5</v>
      </c>
      <c r="N3769">
        <v>0.25</v>
      </c>
      <c r="O3769">
        <v>3959.96</v>
      </c>
    </row>
    <row r="3770" spans="1:15" x14ac:dyDescent="0.3">
      <c r="A3770" t="s">
        <v>5778</v>
      </c>
      <c r="B3770" t="s">
        <v>1889</v>
      </c>
      <c r="C3770" t="s">
        <v>1415</v>
      </c>
      <c r="D3770" t="s">
        <v>61</v>
      </c>
      <c r="E3770" t="s">
        <v>2988</v>
      </c>
      <c r="F3770" t="s">
        <v>52</v>
      </c>
      <c r="G3770" t="s">
        <v>63</v>
      </c>
      <c r="H3770" t="s">
        <v>64</v>
      </c>
      <c r="I3770" t="s">
        <v>55</v>
      </c>
      <c r="J3770" t="s">
        <v>56</v>
      </c>
      <c r="K3770" t="s">
        <v>57</v>
      </c>
      <c r="L3770">
        <v>22398.48</v>
      </c>
      <c r="M3770">
        <v>4</v>
      </c>
      <c r="N3770">
        <v>0.05</v>
      </c>
      <c r="O3770">
        <v>6323.69</v>
      </c>
    </row>
    <row r="3771" spans="1:15" x14ac:dyDescent="0.3">
      <c r="A3771" t="s">
        <v>5779</v>
      </c>
      <c r="B3771" t="s">
        <v>1234</v>
      </c>
      <c r="C3771" t="s">
        <v>3691</v>
      </c>
      <c r="D3771" t="s">
        <v>61</v>
      </c>
      <c r="E3771" t="s">
        <v>696</v>
      </c>
      <c r="F3771" t="s">
        <v>52</v>
      </c>
      <c r="G3771" t="s">
        <v>72</v>
      </c>
      <c r="H3771" t="s">
        <v>346</v>
      </c>
      <c r="I3771" t="s">
        <v>118</v>
      </c>
      <c r="J3771" t="s">
        <v>230</v>
      </c>
      <c r="K3771" t="s">
        <v>356</v>
      </c>
      <c r="L3771">
        <v>67796.91</v>
      </c>
      <c r="M3771">
        <v>9</v>
      </c>
      <c r="N3771">
        <v>0.2</v>
      </c>
      <c r="O3771">
        <v>15246.21</v>
      </c>
    </row>
    <row r="3772" spans="1:15" x14ac:dyDescent="0.3">
      <c r="A3772" t="s">
        <v>5780</v>
      </c>
      <c r="B3772" t="s">
        <v>1359</v>
      </c>
      <c r="C3772" t="s">
        <v>877</v>
      </c>
      <c r="D3772" t="s">
        <v>61</v>
      </c>
      <c r="E3772" t="s">
        <v>652</v>
      </c>
      <c r="F3772" t="s">
        <v>52</v>
      </c>
      <c r="G3772" t="s">
        <v>72</v>
      </c>
      <c r="H3772" t="s">
        <v>117</v>
      </c>
      <c r="I3772" t="s">
        <v>55</v>
      </c>
      <c r="J3772" t="s">
        <v>141</v>
      </c>
      <c r="K3772" t="s">
        <v>978</v>
      </c>
      <c r="L3772">
        <v>121227.57</v>
      </c>
      <c r="M3772">
        <v>9</v>
      </c>
      <c r="N3772">
        <v>0.05</v>
      </c>
      <c r="O3772">
        <v>36542.339999999997</v>
      </c>
    </row>
    <row r="3773" spans="1:15" x14ac:dyDescent="0.3">
      <c r="A3773" t="s">
        <v>5781</v>
      </c>
      <c r="B3773" t="s">
        <v>3809</v>
      </c>
      <c r="C3773" t="s">
        <v>706</v>
      </c>
      <c r="D3773" t="s">
        <v>102</v>
      </c>
      <c r="E3773" t="s">
        <v>648</v>
      </c>
      <c r="F3773" t="s">
        <v>71</v>
      </c>
      <c r="G3773" t="s">
        <v>72</v>
      </c>
      <c r="H3773" t="s">
        <v>104</v>
      </c>
      <c r="I3773" t="s">
        <v>83</v>
      </c>
      <c r="J3773" t="s">
        <v>449</v>
      </c>
      <c r="K3773" t="s">
        <v>450</v>
      </c>
      <c r="L3773">
        <v>23110.44</v>
      </c>
      <c r="M3773">
        <v>2</v>
      </c>
      <c r="N3773">
        <v>0</v>
      </c>
      <c r="O3773">
        <v>5522.72</v>
      </c>
    </row>
    <row r="3774" spans="1:15" x14ac:dyDescent="0.3">
      <c r="A3774" t="s">
        <v>5782</v>
      </c>
      <c r="B3774" t="s">
        <v>2164</v>
      </c>
      <c r="C3774" t="s">
        <v>2731</v>
      </c>
      <c r="D3774" t="s">
        <v>102</v>
      </c>
      <c r="E3774" t="s">
        <v>1973</v>
      </c>
      <c r="F3774" t="s">
        <v>80</v>
      </c>
      <c r="G3774" t="s">
        <v>72</v>
      </c>
      <c r="H3774" t="s">
        <v>104</v>
      </c>
      <c r="I3774" t="s">
        <v>96</v>
      </c>
      <c r="J3774" t="s">
        <v>166</v>
      </c>
      <c r="K3774" t="s">
        <v>337</v>
      </c>
      <c r="L3774">
        <v>9708.94</v>
      </c>
      <c r="M3774">
        <v>2</v>
      </c>
      <c r="N3774">
        <v>0.15</v>
      </c>
      <c r="O3774">
        <v>1944.91</v>
      </c>
    </row>
    <row r="3775" spans="1:15" x14ac:dyDescent="0.3">
      <c r="A3775" t="s">
        <v>5783</v>
      </c>
      <c r="B3775" t="s">
        <v>1597</v>
      </c>
      <c r="C3775" t="s">
        <v>542</v>
      </c>
      <c r="D3775" t="s">
        <v>102</v>
      </c>
      <c r="E3775" t="s">
        <v>1759</v>
      </c>
      <c r="F3775" t="s">
        <v>71</v>
      </c>
      <c r="G3775" t="s">
        <v>63</v>
      </c>
      <c r="H3775" t="s">
        <v>213</v>
      </c>
      <c r="I3775" t="s">
        <v>83</v>
      </c>
      <c r="J3775" t="s">
        <v>84</v>
      </c>
      <c r="K3775" t="s">
        <v>105</v>
      </c>
      <c r="L3775">
        <v>45706.77</v>
      </c>
      <c r="M3775">
        <v>9</v>
      </c>
      <c r="N3775">
        <v>0.1</v>
      </c>
      <c r="O3775">
        <v>13458.6</v>
      </c>
    </row>
    <row r="3776" spans="1:15" x14ac:dyDescent="0.3">
      <c r="A3776" t="s">
        <v>5784</v>
      </c>
      <c r="B3776" t="s">
        <v>724</v>
      </c>
      <c r="C3776" t="s">
        <v>725</v>
      </c>
      <c r="D3776" t="s">
        <v>61</v>
      </c>
      <c r="E3776" t="s">
        <v>1001</v>
      </c>
      <c r="F3776" t="s">
        <v>52</v>
      </c>
      <c r="G3776" t="s">
        <v>81</v>
      </c>
      <c r="H3776" t="s">
        <v>95</v>
      </c>
      <c r="I3776" t="s">
        <v>96</v>
      </c>
      <c r="J3776" t="s">
        <v>97</v>
      </c>
      <c r="K3776" t="s">
        <v>181</v>
      </c>
      <c r="L3776">
        <v>2718.19</v>
      </c>
      <c r="M3776">
        <v>1</v>
      </c>
      <c r="N3776">
        <v>0.25</v>
      </c>
      <c r="O3776">
        <v>385.8</v>
      </c>
    </row>
    <row r="3777" spans="1:15" x14ac:dyDescent="0.3">
      <c r="A3777" t="s">
        <v>5785</v>
      </c>
      <c r="B3777" t="s">
        <v>2145</v>
      </c>
      <c r="C3777" t="s">
        <v>402</v>
      </c>
      <c r="D3777" t="s">
        <v>50</v>
      </c>
      <c r="E3777" t="s">
        <v>2025</v>
      </c>
      <c r="F3777" t="s">
        <v>80</v>
      </c>
      <c r="G3777" t="s">
        <v>53</v>
      </c>
      <c r="H3777" t="s">
        <v>246</v>
      </c>
      <c r="I3777" t="s">
        <v>83</v>
      </c>
      <c r="J3777" t="s">
        <v>156</v>
      </c>
      <c r="K3777" t="s">
        <v>157</v>
      </c>
      <c r="L3777">
        <v>66885.66</v>
      </c>
      <c r="M3777">
        <v>6</v>
      </c>
      <c r="N3777">
        <v>0.2</v>
      </c>
      <c r="O3777">
        <v>17051.330000000002</v>
      </c>
    </row>
    <row r="3778" spans="1:15" x14ac:dyDescent="0.3">
      <c r="A3778" t="s">
        <v>5786</v>
      </c>
      <c r="B3778" t="s">
        <v>1735</v>
      </c>
      <c r="C3778" t="s">
        <v>3085</v>
      </c>
      <c r="D3778" t="s">
        <v>50</v>
      </c>
      <c r="E3778" t="s">
        <v>2133</v>
      </c>
      <c r="F3778" t="s">
        <v>71</v>
      </c>
      <c r="G3778" t="s">
        <v>81</v>
      </c>
      <c r="H3778" t="s">
        <v>284</v>
      </c>
      <c r="I3778" t="s">
        <v>55</v>
      </c>
      <c r="J3778" t="s">
        <v>56</v>
      </c>
      <c r="K3778" t="s">
        <v>74</v>
      </c>
      <c r="L3778">
        <v>48130.68</v>
      </c>
      <c r="M3778">
        <v>4</v>
      </c>
      <c r="N3778">
        <v>0.2</v>
      </c>
      <c r="O3778">
        <v>6211.2</v>
      </c>
    </row>
    <row r="3779" spans="1:15" x14ac:dyDescent="0.3">
      <c r="A3779" t="s">
        <v>5787</v>
      </c>
      <c r="B3779" t="s">
        <v>794</v>
      </c>
      <c r="C3779" t="s">
        <v>1869</v>
      </c>
      <c r="D3779" t="s">
        <v>78</v>
      </c>
      <c r="E3779" t="s">
        <v>2022</v>
      </c>
      <c r="F3779" t="s">
        <v>80</v>
      </c>
      <c r="G3779" t="s">
        <v>72</v>
      </c>
      <c r="H3779" t="s">
        <v>73</v>
      </c>
      <c r="I3779" t="s">
        <v>118</v>
      </c>
      <c r="J3779" t="s">
        <v>303</v>
      </c>
      <c r="K3779" t="s">
        <v>304</v>
      </c>
      <c r="L3779">
        <v>7070.24</v>
      </c>
      <c r="M3779">
        <v>1</v>
      </c>
      <c r="N3779">
        <v>0.1</v>
      </c>
      <c r="O3779">
        <v>1300.3800000000001</v>
      </c>
    </row>
    <row r="3780" spans="1:15" x14ac:dyDescent="0.3">
      <c r="A3780" t="s">
        <v>5788</v>
      </c>
      <c r="B3780" t="s">
        <v>2532</v>
      </c>
      <c r="C3780" t="s">
        <v>2029</v>
      </c>
      <c r="D3780" t="s">
        <v>102</v>
      </c>
      <c r="E3780" t="s">
        <v>2582</v>
      </c>
      <c r="F3780" t="s">
        <v>71</v>
      </c>
      <c r="G3780" t="s">
        <v>81</v>
      </c>
      <c r="H3780" t="s">
        <v>95</v>
      </c>
      <c r="I3780" t="s">
        <v>96</v>
      </c>
      <c r="J3780" t="s">
        <v>97</v>
      </c>
      <c r="K3780" t="s">
        <v>98</v>
      </c>
      <c r="L3780">
        <v>29767.68</v>
      </c>
      <c r="M3780">
        <v>9</v>
      </c>
      <c r="N3780">
        <v>0.15</v>
      </c>
      <c r="O3780">
        <v>8574.49</v>
      </c>
    </row>
    <row r="3781" spans="1:15" x14ac:dyDescent="0.3">
      <c r="A3781" t="s">
        <v>5789</v>
      </c>
      <c r="B3781" t="s">
        <v>2488</v>
      </c>
      <c r="C3781" t="s">
        <v>1144</v>
      </c>
      <c r="D3781" t="s">
        <v>61</v>
      </c>
      <c r="E3781" t="s">
        <v>1676</v>
      </c>
      <c r="F3781" t="s">
        <v>52</v>
      </c>
      <c r="G3781" t="s">
        <v>81</v>
      </c>
      <c r="H3781" t="s">
        <v>95</v>
      </c>
      <c r="I3781" t="s">
        <v>96</v>
      </c>
      <c r="J3781" t="s">
        <v>97</v>
      </c>
      <c r="K3781" t="s">
        <v>181</v>
      </c>
      <c r="L3781">
        <v>110175.75</v>
      </c>
      <c r="M3781">
        <v>9</v>
      </c>
      <c r="N3781">
        <v>0.15</v>
      </c>
      <c r="O3781">
        <v>16979.55</v>
      </c>
    </row>
    <row r="3782" spans="1:15" x14ac:dyDescent="0.3">
      <c r="A3782" t="s">
        <v>5790</v>
      </c>
      <c r="B3782" t="s">
        <v>752</v>
      </c>
      <c r="C3782" t="s">
        <v>1387</v>
      </c>
      <c r="D3782" t="s">
        <v>61</v>
      </c>
      <c r="E3782" t="s">
        <v>308</v>
      </c>
      <c r="F3782" t="s">
        <v>71</v>
      </c>
      <c r="G3782" t="s">
        <v>63</v>
      </c>
      <c r="H3782" t="s">
        <v>202</v>
      </c>
      <c r="I3782" t="s">
        <v>96</v>
      </c>
      <c r="J3782" t="s">
        <v>111</v>
      </c>
      <c r="K3782" t="s">
        <v>112</v>
      </c>
      <c r="L3782">
        <v>96829</v>
      </c>
      <c r="M3782">
        <v>10</v>
      </c>
      <c r="N3782">
        <v>0.1</v>
      </c>
      <c r="O3782">
        <v>34438.379999999997</v>
      </c>
    </row>
    <row r="3783" spans="1:15" x14ac:dyDescent="0.3">
      <c r="A3783" t="s">
        <v>5791</v>
      </c>
      <c r="B3783" t="s">
        <v>1786</v>
      </c>
      <c r="C3783" t="s">
        <v>369</v>
      </c>
      <c r="D3783" t="s">
        <v>61</v>
      </c>
      <c r="E3783" t="s">
        <v>889</v>
      </c>
      <c r="F3783" t="s">
        <v>52</v>
      </c>
      <c r="G3783" t="s">
        <v>63</v>
      </c>
      <c r="H3783" t="s">
        <v>202</v>
      </c>
      <c r="I3783" t="s">
        <v>118</v>
      </c>
      <c r="J3783" t="s">
        <v>230</v>
      </c>
      <c r="K3783" t="s">
        <v>231</v>
      </c>
      <c r="L3783">
        <v>8847.9599999999991</v>
      </c>
      <c r="M3783">
        <v>4</v>
      </c>
      <c r="N3783">
        <v>0.1</v>
      </c>
      <c r="O3783">
        <v>2196.9299999999998</v>
      </c>
    </row>
    <row r="3784" spans="1:15" x14ac:dyDescent="0.3">
      <c r="A3784" t="s">
        <v>5792</v>
      </c>
      <c r="B3784" t="s">
        <v>1631</v>
      </c>
      <c r="C3784" t="s">
        <v>1626</v>
      </c>
      <c r="D3784" t="s">
        <v>78</v>
      </c>
      <c r="E3784" t="s">
        <v>951</v>
      </c>
      <c r="F3784" t="s">
        <v>80</v>
      </c>
      <c r="G3784" t="s">
        <v>72</v>
      </c>
      <c r="H3784" t="s">
        <v>117</v>
      </c>
      <c r="I3784" t="s">
        <v>118</v>
      </c>
      <c r="J3784" t="s">
        <v>303</v>
      </c>
      <c r="K3784" t="s">
        <v>421</v>
      </c>
      <c r="L3784">
        <v>55312.04</v>
      </c>
      <c r="M3784">
        <v>7</v>
      </c>
      <c r="N3784">
        <v>0.2</v>
      </c>
      <c r="O3784">
        <v>8365.5300000000007</v>
      </c>
    </row>
    <row r="3785" spans="1:15" x14ac:dyDescent="0.3">
      <c r="A3785" t="s">
        <v>5793</v>
      </c>
      <c r="B3785" t="s">
        <v>1370</v>
      </c>
      <c r="C3785" t="s">
        <v>740</v>
      </c>
      <c r="D3785" t="s">
        <v>102</v>
      </c>
      <c r="E3785" t="s">
        <v>1490</v>
      </c>
      <c r="F3785" t="s">
        <v>52</v>
      </c>
      <c r="G3785" t="s">
        <v>81</v>
      </c>
      <c r="H3785" t="s">
        <v>284</v>
      </c>
      <c r="I3785" t="s">
        <v>55</v>
      </c>
      <c r="J3785" t="s">
        <v>56</v>
      </c>
      <c r="K3785" t="s">
        <v>57</v>
      </c>
      <c r="L3785">
        <v>66893.75</v>
      </c>
      <c r="M3785">
        <v>7</v>
      </c>
      <c r="N3785">
        <v>0.2</v>
      </c>
      <c r="O3785">
        <v>9533.8700000000008</v>
      </c>
    </row>
    <row r="3786" spans="1:15" x14ac:dyDescent="0.3">
      <c r="A3786" t="s">
        <v>5794</v>
      </c>
      <c r="B3786" t="s">
        <v>2317</v>
      </c>
      <c r="C3786" t="s">
        <v>1118</v>
      </c>
      <c r="D3786" t="s">
        <v>61</v>
      </c>
      <c r="E3786" t="s">
        <v>444</v>
      </c>
      <c r="F3786" t="s">
        <v>71</v>
      </c>
      <c r="G3786" t="s">
        <v>81</v>
      </c>
      <c r="H3786" t="s">
        <v>82</v>
      </c>
      <c r="I3786" t="s">
        <v>83</v>
      </c>
      <c r="J3786" t="s">
        <v>449</v>
      </c>
      <c r="K3786" t="s">
        <v>681</v>
      </c>
      <c r="L3786">
        <v>65452.95</v>
      </c>
      <c r="M3786">
        <v>9</v>
      </c>
      <c r="N3786">
        <v>0.2</v>
      </c>
      <c r="O3786">
        <v>19261.82</v>
      </c>
    </row>
    <row r="3787" spans="1:15" x14ac:dyDescent="0.3">
      <c r="A3787" t="s">
        <v>5795</v>
      </c>
      <c r="B3787" t="s">
        <v>683</v>
      </c>
      <c r="C3787" t="s">
        <v>684</v>
      </c>
      <c r="D3787" t="s">
        <v>50</v>
      </c>
      <c r="E3787" t="s">
        <v>394</v>
      </c>
      <c r="F3787" t="s">
        <v>52</v>
      </c>
      <c r="G3787" t="s">
        <v>63</v>
      </c>
      <c r="H3787" t="s">
        <v>64</v>
      </c>
      <c r="I3787" t="s">
        <v>96</v>
      </c>
      <c r="J3787" t="s">
        <v>166</v>
      </c>
      <c r="K3787" t="s">
        <v>762</v>
      </c>
      <c r="L3787">
        <v>1717.68</v>
      </c>
      <c r="M3787">
        <v>1</v>
      </c>
      <c r="N3787">
        <v>0</v>
      </c>
      <c r="O3787">
        <v>272.58999999999997</v>
      </c>
    </row>
    <row r="3788" spans="1:15" x14ac:dyDescent="0.3">
      <c r="A3788" t="s">
        <v>5796</v>
      </c>
      <c r="B3788" t="s">
        <v>3021</v>
      </c>
      <c r="C3788" t="s">
        <v>1904</v>
      </c>
      <c r="D3788" t="s">
        <v>102</v>
      </c>
      <c r="E3788" t="s">
        <v>2392</v>
      </c>
      <c r="F3788" t="s">
        <v>52</v>
      </c>
      <c r="G3788" t="s">
        <v>63</v>
      </c>
      <c r="H3788" t="s">
        <v>172</v>
      </c>
      <c r="I3788" t="s">
        <v>118</v>
      </c>
      <c r="J3788" t="s">
        <v>191</v>
      </c>
      <c r="K3788" t="s">
        <v>829</v>
      </c>
      <c r="L3788">
        <v>31063.919999999998</v>
      </c>
      <c r="M3788">
        <v>3</v>
      </c>
      <c r="N3788">
        <v>0.2</v>
      </c>
      <c r="O3788">
        <v>8543.5400000000009</v>
      </c>
    </row>
    <row r="3789" spans="1:15" x14ac:dyDescent="0.3">
      <c r="A3789" t="s">
        <v>5797</v>
      </c>
      <c r="B3789" t="s">
        <v>2249</v>
      </c>
      <c r="C3789" t="s">
        <v>3682</v>
      </c>
      <c r="D3789" t="s">
        <v>102</v>
      </c>
      <c r="E3789" t="s">
        <v>2647</v>
      </c>
      <c r="F3789" t="s">
        <v>80</v>
      </c>
      <c r="G3789" t="s">
        <v>81</v>
      </c>
      <c r="H3789" t="s">
        <v>186</v>
      </c>
      <c r="I3789" t="s">
        <v>96</v>
      </c>
      <c r="J3789" t="s">
        <v>135</v>
      </c>
      <c r="K3789" t="s">
        <v>395</v>
      </c>
      <c r="L3789">
        <v>5740</v>
      </c>
      <c r="M3789">
        <v>4</v>
      </c>
      <c r="N3789">
        <v>0.2</v>
      </c>
      <c r="O3789">
        <v>955.42</v>
      </c>
    </row>
    <row r="3790" spans="1:15" x14ac:dyDescent="0.3">
      <c r="A3790" t="s">
        <v>5798</v>
      </c>
      <c r="B3790" t="s">
        <v>1039</v>
      </c>
      <c r="C3790" t="s">
        <v>1902</v>
      </c>
      <c r="D3790" t="s">
        <v>61</v>
      </c>
      <c r="E3790" t="s">
        <v>1635</v>
      </c>
      <c r="F3790" t="s">
        <v>71</v>
      </c>
      <c r="G3790" t="s">
        <v>53</v>
      </c>
      <c r="H3790" t="s">
        <v>246</v>
      </c>
      <c r="I3790" t="s">
        <v>96</v>
      </c>
      <c r="J3790" t="s">
        <v>135</v>
      </c>
      <c r="K3790" t="s">
        <v>275</v>
      </c>
      <c r="L3790">
        <v>55976.28</v>
      </c>
      <c r="M3790">
        <v>6</v>
      </c>
      <c r="N3790">
        <v>0.15</v>
      </c>
      <c r="O3790">
        <v>13999.49</v>
      </c>
    </row>
    <row r="3791" spans="1:15" x14ac:dyDescent="0.3">
      <c r="A3791" t="s">
        <v>5799</v>
      </c>
      <c r="B3791" t="s">
        <v>2803</v>
      </c>
      <c r="C3791" t="s">
        <v>2965</v>
      </c>
      <c r="D3791" t="s">
        <v>50</v>
      </c>
      <c r="E3791" t="s">
        <v>1186</v>
      </c>
      <c r="F3791" t="s">
        <v>71</v>
      </c>
      <c r="G3791" t="s">
        <v>63</v>
      </c>
      <c r="H3791" t="s">
        <v>202</v>
      </c>
      <c r="I3791" t="s">
        <v>118</v>
      </c>
      <c r="J3791" t="s">
        <v>191</v>
      </c>
      <c r="K3791" t="s">
        <v>829</v>
      </c>
      <c r="L3791">
        <v>36091.4</v>
      </c>
      <c r="M3791">
        <v>4</v>
      </c>
      <c r="N3791">
        <v>0.15</v>
      </c>
      <c r="O3791">
        <v>10971.06</v>
      </c>
    </row>
    <row r="3792" spans="1:15" x14ac:dyDescent="0.3">
      <c r="A3792" t="s">
        <v>5800</v>
      </c>
      <c r="B3792" t="s">
        <v>3472</v>
      </c>
      <c r="C3792" t="s">
        <v>1539</v>
      </c>
      <c r="D3792" t="s">
        <v>78</v>
      </c>
      <c r="E3792" t="s">
        <v>2153</v>
      </c>
      <c r="F3792" t="s">
        <v>80</v>
      </c>
      <c r="G3792" t="s">
        <v>53</v>
      </c>
      <c r="H3792" t="s">
        <v>246</v>
      </c>
      <c r="I3792" t="s">
        <v>83</v>
      </c>
      <c r="J3792" t="s">
        <v>449</v>
      </c>
      <c r="K3792" t="s">
        <v>681</v>
      </c>
      <c r="L3792">
        <v>17809.64</v>
      </c>
      <c r="M3792">
        <v>4</v>
      </c>
      <c r="N3792">
        <v>0.05</v>
      </c>
      <c r="O3792">
        <v>3450.61</v>
      </c>
    </row>
    <row r="3793" spans="1:15" x14ac:dyDescent="0.3">
      <c r="A3793" t="s">
        <v>5801</v>
      </c>
      <c r="B3793" t="s">
        <v>2568</v>
      </c>
      <c r="C3793" t="s">
        <v>2934</v>
      </c>
      <c r="D3793" t="s">
        <v>61</v>
      </c>
      <c r="E3793" t="s">
        <v>536</v>
      </c>
      <c r="F3793" t="s">
        <v>52</v>
      </c>
      <c r="G3793" t="s">
        <v>63</v>
      </c>
      <c r="H3793" t="s">
        <v>64</v>
      </c>
      <c r="I3793" t="s">
        <v>96</v>
      </c>
      <c r="J3793" t="s">
        <v>166</v>
      </c>
      <c r="K3793" t="s">
        <v>337</v>
      </c>
      <c r="L3793">
        <v>37300.239999999998</v>
      </c>
      <c r="M3793">
        <v>8</v>
      </c>
      <c r="N3793">
        <v>0.25</v>
      </c>
      <c r="O3793">
        <v>9121.49</v>
      </c>
    </row>
    <row r="3794" spans="1:15" x14ac:dyDescent="0.3">
      <c r="A3794" t="s">
        <v>5802</v>
      </c>
      <c r="B3794" t="s">
        <v>1279</v>
      </c>
      <c r="C3794" t="s">
        <v>2702</v>
      </c>
      <c r="D3794" t="s">
        <v>78</v>
      </c>
      <c r="E3794" t="s">
        <v>2153</v>
      </c>
      <c r="F3794" t="s">
        <v>52</v>
      </c>
      <c r="G3794" t="s">
        <v>81</v>
      </c>
      <c r="H3794" t="s">
        <v>186</v>
      </c>
      <c r="I3794" t="s">
        <v>83</v>
      </c>
      <c r="J3794" t="s">
        <v>156</v>
      </c>
      <c r="K3794" t="s">
        <v>157</v>
      </c>
      <c r="L3794">
        <v>40306.379999999997</v>
      </c>
      <c r="M3794">
        <v>3</v>
      </c>
      <c r="N3794">
        <v>0.1</v>
      </c>
      <c r="O3794">
        <v>9884.2000000000007</v>
      </c>
    </row>
    <row r="3795" spans="1:15" x14ac:dyDescent="0.3">
      <c r="A3795" t="s">
        <v>5803</v>
      </c>
      <c r="B3795" t="s">
        <v>385</v>
      </c>
      <c r="C3795" t="s">
        <v>771</v>
      </c>
      <c r="D3795" t="s">
        <v>78</v>
      </c>
      <c r="E3795" t="s">
        <v>746</v>
      </c>
      <c r="F3795" t="s">
        <v>52</v>
      </c>
      <c r="G3795" t="s">
        <v>53</v>
      </c>
      <c r="H3795" t="s">
        <v>54</v>
      </c>
      <c r="I3795" t="s">
        <v>118</v>
      </c>
      <c r="J3795" t="s">
        <v>191</v>
      </c>
      <c r="K3795" t="s">
        <v>192</v>
      </c>
      <c r="L3795">
        <v>57546.9</v>
      </c>
      <c r="M3795">
        <v>5</v>
      </c>
      <c r="N3795">
        <v>0.15</v>
      </c>
      <c r="O3795">
        <v>14999.54</v>
      </c>
    </row>
    <row r="3796" spans="1:15" x14ac:dyDescent="0.3">
      <c r="A3796" t="s">
        <v>5804</v>
      </c>
      <c r="B3796" t="s">
        <v>349</v>
      </c>
      <c r="C3796" t="s">
        <v>3313</v>
      </c>
      <c r="D3796" t="s">
        <v>102</v>
      </c>
      <c r="E3796" t="s">
        <v>1055</v>
      </c>
      <c r="F3796" t="s">
        <v>80</v>
      </c>
      <c r="G3796" t="s">
        <v>179</v>
      </c>
      <c r="H3796" t="s">
        <v>236</v>
      </c>
      <c r="I3796" t="s">
        <v>83</v>
      </c>
      <c r="J3796" t="s">
        <v>379</v>
      </c>
      <c r="K3796" t="s">
        <v>562</v>
      </c>
      <c r="L3796">
        <v>36469.65</v>
      </c>
      <c r="M3796">
        <v>5</v>
      </c>
      <c r="N3796">
        <v>0.15</v>
      </c>
      <c r="O3796">
        <v>11793.55</v>
      </c>
    </row>
    <row r="3797" spans="1:15" x14ac:dyDescent="0.3">
      <c r="A3797" t="s">
        <v>5805</v>
      </c>
      <c r="B3797" t="s">
        <v>1392</v>
      </c>
      <c r="C3797" t="s">
        <v>1887</v>
      </c>
      <c r="D3797" t="s">
        <v>61</v>
      </c>
      <c r="E3797" t="s">
        <v>1047</v>
      </c>
      <c r="F3797" t="s">
        <v>80</v>
      </c>
      <c r="G3797" t="s">
        <v>179</v>
      </c>
      <c r="H3797" t="s">
        <v>180</v>
      </c>
      <c r="I3797" t="s">
        <v>118</v>
      </c>
      <c r="J3797" t="s">
        <v>191</v>
      </c>
      <c r="K3797" t="s">
        <v>192</v>
      </c>
      <c r="L3797">
        <v>39591.51</v>
      </c>
      <c r="M3797">
        <v>7</v>
      </c>
      <c r="N3797">
        <v>0.15</v>
      </c>
      <c r="O3797">
        <v>6503.32</v>
      </c>
    </row>
    <row r="3798" spans="1:15" x14ac:dyDescent="0.3">
      <c r="A3798" t="s">
        <v>5806</v>
      </c>
      <c r="B3798" t="s">
        <v>428</v>
      </c>
      <c r="C3798" t="s">
        <v>1598</v>
      </c>
      <c r="D3798" t="s">
        <v>102</v>
      </c>
      <c r="E3798" t="s">
        <v>2227</v>
      </c>
      <c r="F3798" t="s">
        <v>71</v>
      </c>
      <c r="G3798" t="s">
        <v>63</v>
      </c>
      <c r="H3798" t="s">
        <v>172</v>
      </c>
      <c r="I3798" t="s">
        <v>55</v>
      </c>
      <c r="J3798" t="s">
        <v>56</v>
      </c>
      <c r="K3798" t="s">
        <v>151</v>
      </c>
      <c r="L3798">
        <v>13031.75</v>
      </c>
      <c r="M3798">
        <v>1</v>
      </c>
      <c r="N3798">
        <v>0.2</v>
      </c>
      <c r="O3798">
        <v>3562.63</v>
      </c>
    </row>
    <row r="3799" spans="1:15" x14ac:dyDescent="0.3">
      <c r="A3799" t="s">
        <v>5807</v>
      </c>
      <c r="B3799" t="s">
        <v>2486</v>
      </c>
      <c r="C3799" t="s">
        <v>2646</v>
      </c>
      <c r="D3799" t="s">
        <v>102</v>
      </c>
      <c r="E3799" t="s">
        <v>1824</v>
      </c>
      <c r="F3799" t="s">
        <v>71</v>
      </c>
      <c r="G3799" t="s">
        <v>81</v>
      </c>
      <c r="H3799" t="s">
        <v>82</v>
      </c>
      <c r="I3799" t="s">
        <v>118</v>
      </c>
      <c r="J3799" t="s">
        <v>303</v>
      </c>
      <c r="K3799" t="s">
        <v>421</v>
      </c>
      <c r="L3799">
        <v>108398.08</v>
      </c>
      <c r="M3799">
        <v>8</v>
      </c>
      <c r="N3799">
        <v>0.25</v>
      </c>
      <c r="O3799">
        <v>16827.490000000002</v>
      </c>
    </row>
    <row r="3800" spans="1:15" x14ac:dyDescent="0.3">
      <c r="A3800" t="s">
        <v>5808</v>
      </c>
      <c r="B3800" t="s">
        <v>3419</v>
      </c>
      <c r="C3800" t="s">
        <v>470</v>
      </c>
      <c r="D3800" t="s">
        <v>61</v>
      </c>
      <c r="E3800" t="s">
        <v>1490</v>
      </c>
      <c r="F3800" t="s">
        <v>52</v>
      </c>
      <c r="G3800" t="s">
        <v>72</v>
      </c>
      <c r="H3800" t="s">
        <v>117</v>
      </c>
      <c r="I3800" t="s">
        <v>83</v>
      </c>
      <c r="J3800" t="s">
        <v>84</v>
      </c>
      <c r="K3800" t="s">
        <v>125</v>
      </c>
      <c r="L3800">
        <v>88743.12</v>
      </c>
      <c r="M3800">
        <v>8</v>
      </c>
      <c r="N3800">
        <v>0</v>
      </c>
      <c r="O3800">
        <v>15097.22</v>
      </c>
    </row>
    <row r="3801" spans="1:15" x14ac:dyDescent="0.3">
      <c r="A3801" t="s">
        <v>5809</v>
      </c>
      <c r="B3801" t="s">
        <v>3738</v>
      </c>
      <c r="C3801" t="s">
        <v>1757</v>
      </c>
      <c r="D3801" t="s">
        <v>61</v>
      </c>
      <c r="E3801" t="s">
        <v>1188</v>
      </c>
      <c r="F3801" t="s">
        <v>52</v>
      </c>
      <c r="G3801" t="s">
        <v>81</v>
      </c>
      <c r="H3801" t="s">
        <v>186</v>
      </c>
      <c r="I3801" t="s">
        <v>96</v>
      </c>
      <c r="J3801" t="s">
        <v>166</v>
      </c>
      <c r="K3801" t="s">
        <v>337</v>
      </c>
      <c r="L3801">
        <v>74160.73</v>
      </c>
      <c r="M3801">
        <v>7</v>
      </c>
      <c r="N3801">
        <v>0</v>
      </c>
      <c r="O3801">
        <v>14043.33</v>
      </c>
    </row>
    <row r="3802" spans="1:15" x14ac:dyDescent="0.3">
      <c r="A3802" t="s">
        <v>5810</v>
      </c>
      <c r="B3802" t="s">
        <v>2907</v>
      </c>
      <c r="C3802" t="s">
        <v>3286</v>
      </c>
      <c r="D3802" t="s">
        <v>102</v>
      </c>
      <c r="E3802" t="s">
        <v>429</v>
      </c>
      <c r="F3802" t="s">
        <v>71</v>
      </c>
      <c r="G3802" t="s">
        <v>179</v>
      </c>
      <c r="H3802" t="s">
        <v>236</v>
      </c>
      <c r="I3802" t="s">
        <v>118</v>
      </c>
      <c r="J3802" t="s">
        <v>230</v>
      </c>
      <c r="K3802" t="s">
        <v>231</v>
      </c>
      <c r="L3802">
        <v>74915.44</v>
      </c>
      <c r="M3802">
        <v>8</v>
      </c>
      <c r="N3802">
        <v>0.1</v>
      </c>
      <c r="O3802">
        <v>19127.439999999999</v>
      </c>
    </row>
    <row r="3803" spans="1:15" x14ac:dyDescent="0.3">
      <c r="A3803" t="s">
        <v>5811</v>
      </c>
      <c r="B3803" t="s">
        <v>659</v>
      </c>
      <c r="C3803" t="s">
        <v>526</v>
      </c>
      <c r="D3803" t="s">
        <v>50</v>
      </c>
      <c r="E3803" t="s">
        <v>707</v>
      </c>
      <c r="F3803" t="s">
        <v>80</v>
      </c>
      <c r="G3803" t="s">
        <v>81</v>
      </c>
      <c r="H3803" t="s">
        <v>186</v>
      </c>
      <c r="I3803" t="s">
        <v>118</v>
      </c>
      <c r="J3803" t="s">
        <v>119</v>
      </c>
      <c r="K3803" t="s">
        <v>120</v>
      </c>
      <c r="L3803">
        <v>10015.799999999999</v>
      </c>
      <c r="M3803">
        <v>10</v>
      </c>
      <c r="N3803">
        <v>0.15</v>
      </c>
      <c r="O3803">
        <v>2151.9699999999998</v>
      </c>
    </row>
    <row r="3804" spans="1:15" x14ac:dyDescent="0.3">
      <c r="A3804" t="s">
        <v>5812</v>
      </c>
      <c r="B3804" t="s">
        <v>1913</v>
      </c>
      <c r="C3804" t="s">
        <v>590</v>
      </c>
      <c r="D3804" t="s">
        <v>61</v>
      </c>
      <c r="E3804" t="s">
        <v>2172</v>
      </c>
      <c r="F3804" t="s">
        <v>52</v>
      </c>
      <c r="G3804" t="s">
        <v>81</v>
      </c>
      <c r="H3804" t="s">
        <v>284</v>
      </c>
      <c r="I3804" t="s">
        <v>83</v>
      </c>
      <c r="J3804" t="s">
        <v>379</v>
      </c>
      <c r="K3804" t="s">
        <v>380</v>
      </c>
      <c r="L3804">
        <v>129959.64</v>
      </c>
      <c r="M3804">
        <v>9</v>
      </c>
      <c r="N3804">
        <v>0.15</v>
      </c>
      <c r="O3804">
        <v>29819.54</v>
      </c>
    </row>
    <row r="3805" spans="1:15" x14ac:dyDescent="0.3">
      <c r="A3805" t="s">
        <v>5813</v>
      </c>
      <c r="B3805" t="s">
        <v>2577</v>
      </c>
      <c r="C3805" t="s">
        <v>1925</v>
      </c>
      <c r="D3805" t="s">
        <v>78</v>
      </c>
      <c r="E3805" t="s">
        <v>245</v>
      </c>
      <c r="F3805" t="s">
        <v>52</v>
      </c>
      <c r="G3805" t="s">
        <v>53</v>
      </c>
      <c r="H3805" t="s">
        <v>110</v>
      </c>
      <c r="I3805" t="s">
        <v>96</v>
      </c>
      <c r="J3805" t="s">
        <v>97</v>
      </c>
      <c r="K3805" t="s">
        <v>98</v>
      </c>
      <c r="L3805">
        <v>59765.48</v>
      </c>
      <c r="M3805">
        <v>4</v>
      </c>
      <c r="N3805">
        <v>0.1</v>
      </c>
      <c r="O3805">
        <v>9199.75</v>
      </c>
    </row>
    <row r="3806" spans="1:15" x14ac:dyDescent="0.3">
      <c r="A3806" t="s">
        <v>5814</v>
      </c>
      <c r="B3806" t="s">
        <v>1033</v>
      </c>
      <c r="C3806" t="s">
        <v>434</v>
      </c>
      <c r="D3806" t="s">
        <v>50</v>
      </c>
      <c r="E3806" t="s">
        <v>954</v>
      </c>
      <c r="F3806" t="s">
        <v>52</v>
      </c>
      <c r="G3806" t="s">
        <v>63</v>
      </c>
      <c r="H3806" t="s">
        <v>202</v>
      </c>
      <c r="I3806" t="s">
        <v>118</v>
      </c>
      <c r="J3806" t="s">
        <v>191</v>
      </c>
      <c r="K3806" t="s">
        <v>192</v>
      </c>
      <c r="L3806">
        <v>20768.68</v>
      </c>
      <c r="M3806">
        <v>4</v>
      </c>
      <c r="N3806">
        <v>0.2</v>
      </c>
      <c r="O3806">
        <v>5473.66</v>
      </c>
    </row>
    <row r="3807" spans="1:15" x14ac:dyDescent="0.3">
      <c r="A3807" t="s">
        <v>5815</v>
      </c>
      <c r="B3807" t="s">
        <v>443</v>
      </c>
      <c r="C3807" t="s">
        <v>2486</v>
      </c>
      <c r="D3807" t="s">
        <v>102</v>
      </c>
      <c r="E3807" t="s">
        <v>345</v>
      </c>
      <c r="F3807" t="s">
        <v>80</v>
      </c>
      <c r="G3807" t="s">
        <v>179</v>
      </c>
      <c r="H3807" t="s">
        <v>236</v>
      </c>
      <c r="I3807" t="s">
        <v>55</v>
      </c>
      <c r="J3807" t="s">
        <v>173</v>
      </c>
      <c r="K3807" t="s">
        <v>780</v>
      </c>
      <c r="L3807">
        <v>26358.9</v>
      </c>
      <c r="M3807">
        <v>10</v>
      </c>
      <c r="N3807">
        <v>0.25</v>
      </c>
      <c r="O3807">
        <v>4988.8100000000004</v>
      </c>
    </row>
    <row r="3808" spans="1:15" x14ac:dyDescent="0.3">
      <c r="A3808" t="s">
        <v>5816</v>
      </c>
      <c r="B3808" t="s">
        <v>1439</v>
      </c>
      <c r="C3808" t="s">
        <v>2274</v>
      </c>
      <c r="D3808" t="s">
        <v>78</v>
      </c>
      <c r="E3808" t="s">
        <v>3535</v>
      </c>
      <c r="F3808" t="s">
        <v>71</v>
      </c>
      <c r="G3808" t="s">
        <v>179</v>
      </c>
      <c r="H3808" t="s">
        <v>236</v>
      </c>
      <c r="I3808" t="s">
        <v>96</v>
      </c>
      <c r="J3808" t="s">
        <v>111</v>
      </c>
      <c r="K3808" t="s">
        <v>328</v>
      </c>
      <c r="L3808">
        <v>68399.3</v>
      </c>
      <c r="M3808">
        <v>10</v>
      </c>
      <c r="N3808">
        <v>0.15</v>
      </c>
      <c r="O3808">
        <v>17779.759999999998</v>
      </c>
    </row>
    <row r="3809" spans="1:15" x14ac:dyDescent="0.3">
      <c r="A3809" t="s">
        <v>5817</v>
      </c>
      <c r="B3809" t="s">
        <v>733</v>
      </c>
      <c r="C3809" t="s">
        <v>1090</v>
      </c>
      <c r="D3809" t="s">
        <v>61</v>
      </c>
      <c r="E3809" t="s">
        <v>1269</v>
      </c>
      <c r="F3809" t="s">
        <v>80</v>
      </c>
      <c r="G3809" t="s">
        <v>72</v>
      </c>
      <c r="H3809" t="s">
        <v>346</v>
      </c>
      <c r="I3809" t="s">
        <v>55</v>
      </c>
      <c r="J3809" t="s">
        <v>141</v>
      </c>
      <c r="K3809" t="s">
        <v>241</v>
      </c>
      <c r="L3809">
        <v>59238.879999999997</v>
      </c>
      <c r="M3809">
        <v>4</v>
      </c>
      <c r="N3809">
        <v>0</v>
      </c>
      <c r="O3809">
        <v>18594.37</v>
      </c>
    </row>
    <row r="3810" spans="1:15" x14ac:dyDescent="0.3">
      <c r="A3810" t="s">
        <v>5818</v>
      </c>
      <c r="B3810" t="s">
        <v>1774</v>
      </c>
      <c r="C3810" t="s">
        <v>1496</v>
      </c>
      <c r="D3810" t="s">
        <v>61</v>
      </c>
      <c r="E3810" t="s">
        <v>374</v>
      </c>
      <c r="F3810" t="s">
        <v>80</v>
      </c>
      <c r="G3810" t="s">
        <v>179</v>
      </c>
      <c r="H3810" t="s">
        <v>236</v>
      </c>
      <c r="I3810" t="s">
        <v>83</v>
      </c>
      <c r="J3810" t="s">
        <v>449</v>
      </c>
      <c r="K3810" t="s">
        <v>775</v>
      </c>
      <c r="L3810">
        <v>671.91</v>
      </c>
      <c r="M3810">
        <v>1</v>
      </c>
      <c r="N3810">
        <v>0.1</v>
      </c>
      <c r="O3810">
        <v>154.66</v>
      </c>
    </row>
    <row r="3811" spans="1:15" x14ac:dyDescent="0.3">
      <c r="A3811" t="s">
        <v>5819</v>
      </c>
      <c r="B3811" t="s">
        <v>1792</v>
      </c>
      <c r="C3811" t="s">
        <v>199</v>
      </c>
      <c r="D3811" t="s">
        <v>50</v>
      </c>
      <c r="E3811" t="s">
        <v>487</v>
      </c>
      <c r="F3811" t="s">
        <v>71</v>
      </c>
      <c r="G3811" t="s">
        <v>81</v>
      </c>
      <c r="H3811" t="s">
        <v>186</v>
      </c>
      <c r="I3811" t="s">
        <v>55</v>
      </c>
      <c r="J3811" t="s">
        <v>65</v>
      </c>
      <c r="K3811" t="s">
        <v>66</v>
      </c>
      <c r="L3811">
        <v>14566</v>
      </c>
      <c r="M3811">
        <v>5</v>
      </c>
      <c r="N3811">
        <v>0.05</v>
      </c>
      <c r="O3811">
        <v>2773.7</v>
      </c>
    </row>
    <row r="3812" spans="1:15" x14ac:dyDescent="0.3">
      <c r="A3812" t="s">
        <v>5820</v>
      </c>
      <c r="B3812" t="s">
        <v>334</v>
      </c>
      <c r="C3812" t="s">
        <v>2332</v>
      </c>
      <c r="D3812" t="s">
        <v>50</v>
      </c>
      <c r="E3812" t="s">
        <v>2484</v>
      </c>
      <c r="F3812" t="s">
        <v>80</v>
      </c>
      <c r="G3812" t="s">
        <v>53</v>
      </c>
      <c r="H3812" t="s">
        <v>90</v>
      </c>
      <c r="I3812" t="s">
        <v>55</v>
      </c>
      <c r="J3812" t="s">
        <v>141</v>
      </c>
      <c r="K3812" t="s">
        <v>241</v>
      </c>
      <c r="L3812">
        <v>16271.68</v>
      </c>
      <c r="M3812">
        <v>8</v>
      </c>
      <c r="N3812">
        <v>0.2</v>
      </c>
      <c r="O3812">
        <v>3344.34</v>
      </c>
    </row>
    <row r="3813" spans="1:15" x14ac:dyDescent="0.3">
      <c r="A3813" t="s">
        <v>5821</v>
      </c>
      <c r="B3813" t="s">
        <v>3541</v>
      </c>
      <c r="C3813" t="s">
        <v>3738</v>
      </c>
      <c r="D3813" t="s">
        <v>102</v>
      </c>
      <c r="E3813" t="s">
        <v>787</v>
      </c>
      <c r="F3813" t="s">
        <v>71</v>
      </c>
      <c r="G3813" t="s">
        <v>63</v>
      </c>
      <c r="H3813" t="s">
        <v>64</v>
      </c>
      <c r="I3813" t="s">
        <v>83</v>
      </c>
      <c r="J3813" t="s">
        <v>156</v>
      </c>
      <c r="K3813" t="s">
        <v>157</v>
      </c>
      <c r="L3813">
        <v>12271.58</v>
      </c>
      <c r="M3813">
        <v>1</v>
      </c>
      <c r="N3813">
        <v>0.15</v>
      </c>
      <c r="O3813">
        <v>3818.25</v>
      </c>
    </row>
    <row r="3814" spans="1:15" x14ac:dyDescent="0.3">
      <c r="A3814" t="s">
        <v>5822</v>
      </c>
      <c r="B3814" t="s">
        <v>3050</v>
      </c>
      <c r="C3814" t="s">
        <v>5322</v>
      </c>
      <c r="D3814" t="s">
        <v>61</v>
      </c>
      <c r="E3814" t="s">
        <v>229</v>
      </c>
      <c r="F3814" t="s">
        <v>52</v>
      </c>
      <c r="G3814" t="s">
        <v>63</v>
      </c>
      <c r="H3814" t="s">
        <v>64</v>
      </c>
      <c r="I3814" t="s">
        <v>55</v>
      </c>
      <c r="J3814" t="s">
        <v>56</v>
      </c>
      <c r="K3814" t="s">
        <v>74</v>
      </c>
      <c r="L3814">
        <v>64430.9</v>
      </c>
      <c r="M3814">
        <v>10</v>
      </c>
      <c r="N3814">
        <v>0</v>
      </c>
      <c r="O3814">
        <v>22149.53</v>
      </c>
    </row>
    <row r="3815" spans="1:15" x14ac:dyDescent="0.3">
      <c r="A3815" t="s">
        <v>5823</v>
      </c>
      <c r="B3815" t="s">
        <v>1372</v>
      </c>
      <c r="C3815" t="s">
        <v>2995</v>
      </c>
      <c r="D3815" t="s">
        <v>50</v>
      </c>
      <c r="E3815" t="s">
        <v>324</v>
      </c>
      <c r="F3815" t="s">
        <v>71</v>
      </c>
      <c r="G3815" t="s">
        <v>81</v>
      </c>
      <c r="H3815" t="s">
        <v>186</v>
      </c>
      <c r="I3815" t="s">
        <v>118</v>
      </c>
      <c r="J3815" t="s">
        <v>191</v>
      </c>
      <c r="K3815" t="s">
        <v>290</v>
      </c>
      <c r="L3815">
        <v>42028.7</v>
      </c>
      <c r="M3815">
        <v>7</v>
      </c>
      <c r="N3815">
        <v>0.15</v>
      </c>
      <c r="O3815">
        <v>13468.94</v>
      </c>
    </row>
    <row r="3816" spans="1:15" x14ac:dyDescent="0.3">
      <c r="A3816" t="s">
        <v>5824</v>
      </c>
      <c r="B3816" t="s">
        <v>516</v>
      </c>
      <c r="C3816" t="s">
        <v>2191</v>
      </c>
      <c r="D3816" t="s">
        <v>50</v>
      </c>
      <c r="E3816" t="s">
        <v>2647</v>
      </c>
      <c r="F3816" t="s">
        <v>80</v>
      </c>
      <c r="G3816" t="s">
        <v>179</v>
      </c>
      <c r="H3816" t="s">
        <v>236</v>
      </c>
      <c r="I3816" t="s">
        <v>96</v>
      </c>
      <c r="J3816" t="s">
        <v>135</v>
      </c>
      <c r="K3816" t="s">
        <v>395</v>
      </c>
      <c r="L3816">
        <v>62163.839999999997</v>
      </c>
      <c r="M3816">
        <v>8</v>
      </c>
      <c r="N3816">
        <v>0.25</v>
      </c>
      <c r="O3816">
        <v>9898.33</v>
      </c>
    </row>
    <row r="3817" spans="1:15" x14ac:dyDescent="0.3">
      <c r="A3817" t="s">
        <v>5825</v>
      </c>
      <c r="B3817" t="s">
        <v>159</v>
      </c>
      <c r="C3817" t="s">
        <v>950</v>
      </c>
      <c r="D3817" t="s">
        <v>102</v>
      </c>
      <c r="E3817" t="s">
        <v>948</v>
      </c>
      <c r="F3817" t="s">
        <v>52</v>
      </c>
      <c r="G3817" t="s">
        <v>179</v>
      </c>
      <c r="H3817" t="s">
        <v>180</v>
      </c>
      <c r="I3817" t="s">
        <v>55</v>
      </c>
      <c r="J3817" t="s">
        <v>56</v>
      </c>
      <c r="K3817" t="s">
        <v>151</v>
      </c>
      <c r="L3817">
        <v>1723.28</v>
      </c>
      <c r="M3817">
        <v>8</v>
      </c>
      <c r="N3817">
        <v>0.15</v>
      </c>
      <c r="O3817">
        <v>352.67</v>
      </c>
    </row>
    <row r="3818" spans="1:15" x14ac:dyDescent="0.3">
      <c r="A3818" t="s">
        <v>5826</v>
      </c>
      <c r="B3818" t="s">
        <v>1206</v>
      </c>
      <c r="C3818" t="s">
        <v>1826</v>
      </c>
      <c r="D3818" t="s">
        <v>61</v>
      </c>
      <c r="E3818" t="s">
        <v>527</v>
      </c>
      <c r="F3818" t="s">
        <v>71</v>
      </c>
      <c r="G3818" t="s">
        <v>53</v>
      </c>
      <c r="H3818" t="s">
        <v>90</v>
      </c>
      <c r="I3818" t="s">
        <v>118</v>
      </c>
      <c r="J3818" t="s">
        <v>230</v>
      </c>
      <c r="K3818" t="s">
        <v>356</v>
      </c>
      <c r="L3818">
        <v>61483.360000000001</v>
      </c>
      <c r="M3818">
        <v>8</v>
      </c>
      <c r="N3818">
        <v>0.1</v>
      </c>
      <c r="O3818">
        <v>9005.7999999999993</v>
      </c>
    </row>
    <row r="3819" spans="1:15" x14ac:dyDescent="0.3">
      <c r="A3819" t="s">
        <v>5827</v>
      </c>
      <c r="B3819" t="s">
        <v>3041</v>
      </c>
      <c r="C3819" t="s">
        <v>3104</v>
      </c>
      <c r="D3819" t="s">
        <v>50</v>
      </c>
      <c r="E3819" t="s">
        <v>1232</v>
      </c>
      <c r="F3819" t="s">
        <v>80</v>
      </c>
      <c r="G3819" t="s">
        <v>63</v>
      </c>
      <c r="H3819" t="s">
        <v>213</v>
      </c>
      <c r="I3819" t="s">
        <v>96</v>
      </c>
      <c r="J3819" t="s">
        <v>97</v>
      </c>
      <c r="K3819" t="s">
        <v>181</v>
      </c>
      <c r="L3819">
        <v>75214.320000000007</v>
      </c>
      <c r="M3819">
        <v>6</v>
      </c>
      <c r="N3819">
        <v>0.1</v>
      </c>
      <c r="O3819">
        <v>14591.42</v>
      </c>
    </row>
    <row r="3820" spans="1:15" x14ac:dyDescent="0.3">
      <c r="A3820" t="s">
        <v>5828</v>
      </c>
      <c r="B3820" t="s">
        <v>1363</v>
      </c>
      <c r="C3820" t="s">
        <v>1364</v>
      </c>
      <c r="D3820" t="s">
        <v>102</v>
      </c>
      <c r="E3820" t="s">
        <v>644</v>
      </c>
      <c r="F3820" t="s">
        <v>80</v>
      </c>
      <c r="G3820" t="s">
        <v>179</v>
      </c>
      <c r="H3820" t="s">
        <v>236</v>
      </c>
      <c r="I3820" t="s">
        <v>118</v>
      </c>
      <c r="J3820" t="s">
        <v>303</v>
      </c>
      <c r="K3820" t="s">
        <v>421</v>
      </c>
      <c r="L3820">
        <v>942.27</v>
      </c>
      <c r="M3820">
        <v>3</v>
      </c>
      <c r="N3820">
        <v>0.25</v>
      </c>
      <c r="O3820">
        <v>179.98</v>
      </c>
    </row>
    <row r="3821" spans="1:15" x14ac:dyDescent="0.3">
      <c r="A3821" t="s">
        <v>5829</v>
      </c>
      <c r="B3821" t="s">
        <v>2059</v>
      </c>
      <c r="C3821" t="s">
        <v>2027</v>
      </c>
      <c r="D3821" t="s">
        <v>102</v>
      </c>
      <c r="E3821" t="s">
        <v>1548</v>
      </c>
      <c r="F3821" t="s">
        <v>52</v>
      </c>
      <c r="G3821" t="s">
        <v>53</v>
      </c>
      <c r="H3821" t="s">
        <v>246</v>
      </c>
      <c r="I3821" t="s">
        <v>118</v>
      </c>
      <c r="J3821" t="s">
        <v>230</v>
      </c>
      <c r="K3821" t="s">
        <v>231</v>
      </c>
      <c r="L3821">
        <v>64505.599999999999</v>
      </c>
      <c r="M3821">
        <v>8</v>
      </c>
      <c r="N3821">
        <v>0.1</v>
      </c>
      <c r="O3821">
        <v>18466.16</v>
      </c>
    </row>
    <row r="3822" spans="1:15" x14ac:dyDescent="0.3">
      <c r="A3822" t="s">
        <v>5830</v>
      </c>
      <c r="B3822" t="s">
        <v>2069</v>
      </c>
      <c r="C3822" t="s">
        <v>3590</v>
      </c>
      <c r="D3822" t="s">
        <v>102</v>
      </c>
      <c r="E3822" t="s">
        <v>1884</v>
      </c>
      <c r="F3822" t="s">
        <v>52</v>
      </c>
      <c r="G3822" t="s">
        <v>179</v>
      </c>
      <c r="H3822" t="s">
        <v>180</v>
      </c>
      <c r="I3822" t="s">
        <v>118</v>
      </c>
      <c r="J3822" t="s">
        <v>119</v>
      </c>
      <c r="K3822" t="s">
        <v>197</v>
      </c>
      <c r="L3822">
        <v>1869.48</v>
      </c>
      <c r="M3822">
        <v>4</v>
      </c>
      <c r="N3822">
        <v>0.2</v>
      </c>
      <c r="O3822">
        <v>556.5</v>
      </c>
    </row>
    <row r="3823" spans="1:15" x14ac:dyDescent="0.3">
      <c r="A3823" t="s">
        <v>5831</v>
      </c>
      <c r="B3823" t="s">
        <v>960</v>
      </c>
      <c r="C3823" t="s">
        <v>3659</v>
      </c>
      <c r="D3823" t="s">
        <v>61</v>
      </c>
      <c r="E3823" t="s">
        <v>1333</v>
      </c>
      <c r="F3823" t="s">
        <v>71</v>
      </c>
      <c r="G3823" t="s">
        <v>81</v>
      </c>
      <c r="H3823" t="s">
        <v>95</v>
      </c>
      <c r="I3823" t="s">
        <v>55</v>
      </c>
      <c r="J3823" t="s">
        <v>65</v>
      </c>
      <c r="K3823" t="s">
        <v>91</v>
      </c>
      <c r="L3823">
        <v>42139.16</v>
      </c>
      <c r="M3823">
        <v>7</v>
      </c>
      <c r="N3823">
        <v>0.05</v>
      </c>
      <c r="O3823">
        <v>9085.16</v>
      </c>
    </row>
    <row r="3824" spans="1:15" x14ac:dyDescent="0.3">
      <c r="A3824" t="s">
        <v>5832</v>
      </c>
      <c r="B3824" t="s">
        <v>3432</v>
      </c>
      <c r="C3824" t="s">
        <v>936</v>
      </c>
      <c r="D3824" t="s">
        <v>50</v>
      </c>
      <c r="E3824" t="s">
        <v>2434</v>
      </c>
      <c r="F3824" t="s">
        <v>71</v>
      </c>
      <c r="G3824" t="s">
        <v>72</v>
      </c>
      <c r="H3824" t="s">
        <v>346</v>
      </c>
      <c r="I3824" t="s">
        <v>83</v>
      </c>
      <c r="J3824" t="s">
        <v>449</v>
      </c>
      <c r="K3824" t="s">
        <v>450</v>
      </c>
      <c r="L3824">
        <v>24302.400000000001</v>
      </c>
      <c r="M3824">
        <v>10</v>
      </c>
      <c r="N3824">
        <v>0.15</v>
      </c>
      <c r="O3824">
        <v>6084.08</v>
      </c>
    </row>
    <row r="3825" spans="1:15" x14ac:dyDescent="0.3">
      <c r="A3825" t="s">
        <v>5833</v>
      </c>
      <c r="B3825" t="s">
        <v>977</v>
      </c>
      <c r="C3825" t="s">
        <v>467</v>
      </c>
      <c r="D3825" t="s">
        <v>78</v>
      </c>
      <c r="E3825" t="s">
        <v>1308</v>
      </c>
      <c r="F3825" t="s">
        <v>71</v>
      </c>
      <c r="G3825" t="s">
        <v>81</v>
      </c>
      <c r="H3825" t="s">
        <v>284</v>
      </c>
      <c r="I3825" t="s">
        <v>83</v>
      </c>
      <c r="J3825" t="s">
        <v>449</v>
      </c>
      <c r="K3825" t="s">
        <v>450</v>
      </c>
      <c r="L3825">
        <v>2201.52</v>
      </c>
      <c r="M3825">
        <v>2</v>
      </c>
      <c r="N3825">
        <v>0.05</v>
      </c>
      <c r="O3825">
        <v>703.21</v>
      </c>
    </row>
    <row r="3826" spans="1:15" x14ac:dyDescent="0.3">
      <c r="A3826" t="s">
        <v>5834</v>
      </c>
      <c r="B3826" t="s">
        <v>2130</v>
      </c>
      <c r="C3826" t="s">
        <v>2473</v>
      </c>
      <c r="D3826" t="s">
        <v>102</v>
      </c>
      <c r="E3826" t="s">
        <v>1434</v>
      </c>
      <c r="F3826" t="s">
        <v>80</v>
      </c>
      <c r="G3826" t="s">
        <v>63</v>
      </c>
      <c r="H3826" t="s">
        <v>172</v>
      </c>
      <c r="I3826" t="s">
        <v>96</v>
      </c>
      <c r="J3826" t="s">
        <v>166</v>
      </c>
      <c r="K3826" t="s">
        <v>762</v>
      </c>
      <c r="L3826">
        <v>39755.839999999997</v>
      </c>
      <c r="M3826">
        <v>4</v>
      </c>
      <c r="N3826">
        <v>0.25</v>
      </c>
      <c r="O3826">
        <v>10258.19</v>
      </c>
    </row>
    <row r="3827" spans="1:15" x14ac:dyDescent="0.3">
      <c r="A3827" t="s">
        <v>5835</v>
      </c>
      <c r="B3827" t="s">
        <v>1762</v>
      </c>
      <c r="C3827" t="s">
        <v>2164</v>
      </c>
      <c r="D3827" t="s">
        <v>61</v>
      </c>
      <c r="E3827" t="s">
        <v>1139</v>
      </c>
      <c r="F3827" t="s">
        <v>52</v>
      </c>
      <c r="G3827" t="s">
        <v>53</v>
      </c>
      <c r="H3827" t="s">
        <v>246</v>
      </c>
      <c r="I3827" t="s">
        <v>96</v>
      </c>
      <c r="J3827" t="s">
        <v>135</v>
      </c>
      <c r="K3827" t="s">
        <v>136</v>
      </c>
      <c r="L3827">
        <v>55479.62</v>
      </c>
      <c r="M3827">
        <v>7</v>
      </c>
      <c r="N3827">
        <v>0.2</v>
      </c>
      <c r="O3827">
        <v>16092.95</v>
      </c>
    </row>
    <row r="3828" spans="1:15" x14ac:dyDescent="0.3">
      <c r="A3828" t="s">
        <v>5836</v>
      </c>
      <c r="B3828" t="s">
        <v>498</v>
      </c>
      <c r="C3828" t="s">
        <v>718</v>
      </c>
      <c r="D3828" t="s">
        <v>102</v>
      </c>
      <c r="E3828" t="s">
        <v>1612</v>
      </c>
      <c r="F3828" t="s">
        <v>80</v>
      </c>
      <c r="G3828" t="s">
        <v>63</v>
      </c>
      <c r="H3828" t="s">
        <v>213</v>
      </c>
      <c r="I3828" t="s">
        <v>96</v>
      </c>
      <c r="J3828" t="s">
        <v>97</v>
      </c>
      <c r="K3828" t="s">
        <v>98</v>
      </c>
      <c r="L3828">
        <v>11676.69</v>
      </c>
      <c r="M3828">
        <v>3</v>
      </c>
      <c r="N3828">
        <v>0</v>
      </c>
      <c r="O3828">
        <v>3236.91</v>
      </c>
    </row>
    <row r="3829" spans="1:15" x14ac:dyDescent="0.3">
      <c r="A3829" t="s">
        <v>5837</v>
      </c>
      <c r="B3829" t="s">
        <v>803</v>
      </c>
      <c r="C3829" t="s">
        <v>2366</v>
      </c>
      <c r="D3829" t="s">
        <v>61</v>
      </c>
      <c r="E3829" t="s">
        <v>1647</v>
      </c>
      <c r="F3829" t="s">
        <v>71</v>
      </c>
      <c r="G3829" t="s">
        <v>53</v>
      </c>
      <c r="H3829" t="s">
        <v>90</v>
      </c>
      <c r="I3829" t="s">
        <v>83</v>
      </c>
      <c r="J3829" t="s">
        <v>449</v>
      </c>
      <c r="K3829" t="s">
        <v>681</v>
      </c>
      <c r="L3829">
        <v>79369.899999999994</v>
      </c>
      <c r="M3829">
        <v>10</v>
      </c>
      <c r="N3829">
        <v>0.15</v>
      </c>
      <c r="O3829">
        <v>11098</v>
      </c>
    </row>
    <row r="3830" spans="1:15" x14ac:dyDescent="0.3">
      <c r="A3830" t="s">
        <v>5838</v>
      </c>
      <c r="B3830" t="s">
        <v>2525</v>
      </c>
      <c r="C3830" t="s">
        <v>410</v>
      </c>
      <c r="D3830" t="s">
        <v>102</v>
      </c>
      <c r="E3830" t="s">
        <v>1739</v>
      </c>
      <c r="F3830" t="s">
        <v>52</v>
      </c>
      <c r="G3830" t="s">
        <v>72</v>
      </c>
      <c r="H3830" t="s">
        <v>104</v>
      </c>
      <c r="I3830" t="s">
        <v>118</v>
      </c>
      <c r="J3830" t="s">
        <v>191</v>
      </c>
      <c r="K3830" t="s">
        <v>290</v>
      </c>
      <c r="L3830">
        <v>49439.11</v>
      </c>
      <c r="M3830">
        <v>7</v>
      </c>
      <c r="N3830">
        <v>0.25</v>
      </c>
      <c r="O3830">
        <v>13401.76</v>
      </c>
    </row>
    <row r="3831" spans="1:15" x14ac:dyDescent="0.3">
      <c r="A3831" t="s">
        <v>5839</v>
      </c>
      <c r="B3831" t="s">
        <v>2575</v>
      </c>
      <c r="C3831" t="s">
        <v>1580</v>
      </c>
      <c r="D3831" t="s">
        <v>102</v>
      </c>
      <c r="E3831" t="s">
        <v>3836</v>
      </c>
      <c r="F3831" t="s">
        <v>52</v>
      </c>
      <c r="G3831" t="s">
        <v>81</v>
      </c>
      <c r="H3831" t="s">
        <v>186</v>
      </c>
      <c r="I3831" t="s">
        <v>96</v>
      </c>
      <c r="J3831" t="s">
        <v>166</v>
      </c>
      <c r="K3831" t="s">
        <v>337</v>
      </c>
      <c r="L3831">
        <v>97094.080000000002</v>
      </c>
      <c r="M3831">
        <v>8</v>
      </c>
      <c r="N3831">
        <v>0.2</v>
      </c>
      <c r="O3831">
        <v>14498.58</v>
      </c>
    </row>
    <row r="3832" spans="1:15" x14ac:dyDescent="0.3">
      <c r="A3832" t="s">
        <v>5840</v>
      </c>
      <c r="B3832" t="s">
        <v>3616</v>
      </c>
      <c r="C3832" t="s">
        <v>2700</v>
      </c>
      <c r="D3832" t="s">
        <v>61</v>
      </c>
      <c r="E3832" t="s">
        <v>2275</v>
      </c>
      <c r="F3832" t="s">
        <v>52</v>
      </c>
      <c r="G3832" t="s">
        <v>179</v>
      </c>
      <c r="H3832" t="s">
        <v>180</v>
      </c>
      <c r="I3832" t="s">
        <v>55</v>
      </c>
      <c r="J3832" t="s">
        <v>141</v>
      </c>
      <c r="K3832" t="s">
        <v>241</v>
      </c>
      <c r="L3832">
        <v>66801.5</v>
      </c>
      <c r="M3832">
        <v>10</v>
      </c>
      <c r="N3832">
        <v>0.15</v>
      </c>
      <c r="O3832">
        <v>15595.3</v>
      </c>
    </row>
    <row r="3833" spans="1:15" x14ac:dyDescent="0.3">
      <c r="A3833" t="s">
        <v>5841</v>
      </c>
      <c r="B3833" t="s">
        <v>1436</v>
      </c>
      <c r="C3833" t="s">
        <v>2863</v>
      </c>
      <c r="D3833" t="s">
        <v>61</v>
      </c>
      <c r="E3833" t="s">
        <v>1027</v>
      </c>
      <c r="F3833" t="s">
        <v>71</v>
      </c>
      <c r="G3833" t="s">
        <v>53</v>
      </c>
      <c r="H3833" t="s">
        <v>246</v>
      </c>
      <c r="I3833" t="s">
        <v>118</v>
      </c>
      <c r="J3833" t="s">
        <v>191</v>
      </c>
      <c r="K3833" t="s">
        <v>290</v>
      </c>
      <c r="L3833">
        <v>17751.37</v>
      </c>
      <c r="M3833">
        <v>7</v>
      </c>
      <c r="N3833">
        <v>0.1</v>
      </c>
      <c r="O3833">
        <v>5830.18</v>
      </c>
    </row>
    <row r="3834" spans="1:15" x14ac:dyDescent="0.3">
      <c r="A3834" t="s">
        <v>5842</v>
      </c>
      <c r="B3834" t="s">
        <v>3165</v>
      </c>
      <c r="C3834" t="s">
        <v>471</v>
      </c>
      <c r="D3834" t="s">
        <v>61</v>
      </c>
      <c r="E3834" t="s">
        <v>454</v>
      </c>
      <c r="F3834" t="s">
        <v>71</v>
      </c>
      <c r="G3834" t="s">
        <v>179</v>
      </c>
      <c r="H3834" t="s">
        <v>236</v>
      </c>
      <c r="I3834" t="s">
        <v>96</v>
      </c>
      <c r="J3834" t="s">
        <v>135</v>
      </c>
      <c r="K3834" t="s">
        <v>275</v>
      </c>
      <c r="L3834">
        <v>10850.46</v>
      </c>
      <c r="M3834">
        <v>6</v>
      </c>
      <c r="N3834">
        <v>0.2</v>
      </c>
      <c r="O3834">
        <v>2878.1</v>
      </c>
    </row>
    <row r="3835" spans="1:15" x14ac:dyDescent="0.3">
      <c r="A3835" t="s">
        <v>5843</v>
      </c>
      <c r="B3835" t="s">
        <v>1680</v>
      </c>
      <c r="C3835" t="s">
        <v>650</v>
      </c>
      <c r="D3835" t="s">
        <v>102</v>
      </c>
      <c r="E3835" t="s">
        <v>1510</v>
      </c>
      <c r="F3835" t="s">
        <v>52</v>
      </c>
      <c r="G3835" t="s">
        <v>53</v>
      </c>
      <c r="H3835" t="s">
        <v>90</v>
      </c>
      <c r="I3835" t="s">
        <v>55</v>
      </c>
      <c r="J3835" t="s">
        <v>56</v>
      </c>
      <c r="K3835" t="s">
        <v>57</v>
      </c>
      <c r="L3835">
        <v>87490.86</v>
      </c>
      <c r="M3835">
        <v>6</v>
      </c>
      <c r="N3835">
        <v>0.05</v>
      </c>
      <c r="O3835">
        <v>27752.36</v>
      </c>
    </row>
    <row r="3836" spans="1:15" x14ac:dyDescent="0.3">
      <c r="A3836" t="s">
        <v>5844</v>
      </c>
      <c r="B3836" t="s">
        <v>512</v>
      </c>
      <c r="C3836" t="s">
        <v>210</v>
      </c>
      <c r="D3836" t="s">
        <v>61</v>
      </c>
      <c r="E3836" t="s">
        <v>869</v>
      </c>
      <c r="F3836" t="s">
        <v>71</v>
      </c>
      <c r="G3836" t="s">
        <v>63</v>
      </c>
      <c r="H3836" t="s">
        <v>172</v>
      </c>
      <c r="I3836" t="s">
        <v>96</v>
      </c>
      <c r="J3836" t="s">
        <v>97</v>
      </c>
      <c r="K3836" t="s">
        <v>98</v>
      </c>
      <c r="L3836">
        <v>7083.1</v>
      </c>
      <c r="M3836">
        <v>1</v>
      </c>
      <c r="N3836">
        <v>0.2</v>
      </c>
      <c r="O3836">
        <v>950.91</v>
      </c>
    </row>
    <row r="3837" spans="1:15" x14ac:dyDescent="0.3">
      <c r="A3837" t="s">
        <v>5845</v>
      </c>
      <c r="B3837" t="s">
        <v>1525</v>
      </c>
      <c r="C3837" t="s">
        <v>3590</v>
      </c>
      <c r="D3837" t="s">
        <v>61</v>
      </c>
      <c r="E3837" t="s">
        <v>573</v>
      </c>
      <c r="F3837" t="s">
        <v>80</v>
      </c>
      <c r="G3837" t="s">
        <v>81</v>
      </c>
      <c r="H3837" t="s">
        <v>82</v>
      </c>
      <c r="I3837" t="s">
        <v>96</v>
      </c>
      <c r="J3837" t="s">
        <v>166</v>
      </c>
      <c r="K3837" t="s">
        <v>762</v>
      </c>
      <c r="L3837">
        <v>25834.9</v>
      </c>
      <c r="M3837">
        <v>10</v>
      </c>
      <c r="N3837">
        <v>0.25</v>
      </c>
      <c r="O3837">
        <v>3023.07</v>
      </c>
    </row>
    <row r="3838" spans="1:15" x14ac:dyDescent="0.3">
      <c r="A3838" t="s">
        <v>5846</v>
      </c>
      <c r="B3838" t="s">
        <v>3849</v>
      </c>
      <c r="C3838" t="s">
        <v>1560</v>
      </c>
      <c r="D3838" t="s">
        <v>78</v>
      </c>
      <c r="E3838" t="s">
        <v>837</v>
      </c>
      <c r="F3838" t="s">
        <v>52</v>
      </c>
      <c r="G3838" t="s">
        <v>72</v>
      </c>
      <c r="H3838" t="s">
        <v>117</v>
      </c>
      <c r="I3838" t="s">
        <v>118</v>
      </c>
      <c r="J3838" t="s">
        <v>119</v>
      </c>
      <c r="K3838" t="s">
        <v>270</v>
      </c>
      <c r="L3838">
        <v>21208.639999999999</v>
      </c>
      <c r="M3838">
        <v>4</v>
      </c>
      <c r="N3838">
        <v>0.2</v>
      </c>
      <c r="O3838">
        <v>4717.76</v>
      </c>
    </row>
    <row r="3839" spans="1:15" x14ac:dyDescent="0.3">
      <c r="A3839" t="s">
        <v>5847</v>
      </c>
      <c r="B3839" t="s">
        <v>2718</v>
      </c>
      <c r="C3839" t="s">
        <v>2463</v>
      </c>
      <c r="D3839" t="s">
        <v>78</v>
      </c>
      <c r="E3839" t="s">
        <v>1047</v>
      </c>
      <c r="F3839" t="s">
        <v>71</v>
      </c>
      <c r="G3839" t="s">
        <v>72</v>
      </c>
      <c r="H3839" t="s">
        <v>346</v>
      </c>
      <c r="I3839" t="s">
        <v>55</v>
      </c>
      <c r="J3839" t="s">
        <v>173</v>
      </c>
      <c r="K3839" t="s">
        <v>735</v>
      </c>
      <c r="L3839">
        <v>87037.2</v>
      </c>
      <c r="M3839">
        <v>8</v>
      </c>
      <c r="N3839">
        <v>0.2</v>
      </c>
      <c r="O3839">
        <v>17316.91</v>
      </c>
    </row>
    <row r="3840" spans="1:15" x14ac:dyDescent="0.3">
      <c r="A3840" t="s">
        <v>5848</v>
      </c>
      <c r="B3840" t="s">
        <v>1831</v>
      </c>
      <c r="C3840" t="s">
        <v>3916</v>
      </c>
      <c r="D3840" t="s">
        <v>61</v>
      </c>
      <c r="E3840" t="s">
        <v>924</v>
      </c>
      <c r="F3840" t="s">
        <v>52</v>
      </c>
      <c r="G3840" t="s">
        <v>63</v>
      </c>
      <c r="H3840" t="s">
        <v>64</v>
      </c>
      <c r="I3840" t="s">
        <v>96</v>
      </c>
      <c r="J3840" t="s">
        <v>111</v>
      </c>
      <c r="K3840" t="s">
        <v>112</v>
      </c>
      <c r="L3840">
        <v>14827</v>
      </c>
      <c r="M3840">
        <v>4</v>
      </c>
      <c r="N3840">
        <v>0</v>
      </c>
      <c r="O3840">
        <v>5891.96</v>
      </c>
    </row>
    <row r="3841" spans="1:15" x14ac:dyDescent="0.3">
      <c r="A3841" t="s">
        <v>5849</v>
      </c>
      <c r="B3841" t="s">
        <v>933</v>
      </c>
      <c r="C3841" t="s">
        <v>640</v>
      </c>
      <c r="D3841" t="s">
        <v>61</v>
      </c>
      <c r="E3841" t="s">
        <v>557</v>
      </c>
      <c r="F3841" t="s">
        <v>80</v>
      </c>
      <c r="G3841" t="s">
        <v>81</v>
      </c>
      <c r="H3841" t="s">
        <v>186</v>
      </c>
      <c r="I3841" t="s">
        <v>96</v>
      </c>
      <c r="J3841" t="s">
        <v>166</v>
      </c>
      <c r="K3841" t="s">
        <v>762</v>
      </c>
      <c r="L3841">
        <v>73277.05</v>
      </c>
      <c r="M3841">
        <v>7</v>
      </c>
      <c r="N3841">
        <v>0.05</v>
      </c>
      <c r="O3841">
        <v>12941.35</v>
      </c>
    </row>
    <row r="3842" spans="1:15" x14ac:dyDescent="0.3">
      <c r="A3842" t="s">
        <v>5850</v>
      </c>
      <c r="B3842" t="s">
        <v>2205</v>
      </c>
      <c r="C3842" t="s">
        <v>2132</v>
      </c>
      <c r="D3842" t="s">
        <v>78</v>
      </c>
      <c r="E3842" t="s">
        <v>2218</v>
      </c>
      <c r="F3842" t="s">
        <v>71</v>
      </c>
      <c r="G3842" t="s">
        <v>53</v>
      </c>
      <c r="H3842" t="s">
        <v>246</v>
      </c>
      <c r="I3842" t="s">
        <v>55</v>
      </c>
      <c r="J3842" t="s">
        <v>173</v>
      </c>
      <c r="K3842" t="s">
        <v>735</v>
      </c>
      <c r="L3842">
        <v>120466.08</v>
      </c>
      <c r="M3842">
        <v>9</v>
      </c>
      <c r="N3842">
        <v>0</v>
      </c>
      <c r="O3842">
        <v>43520.05</v>
      </c>
    </row>
    <row r="3843" spans="1:15" x14ac:dyDescent="0.3">
      <c r="A3843" t="s">
        <v>5851</v>
      </c>
      <c r="B3843" t="s">
        <v>1653</v>
      </c>
      <c r="C3843" t="s">
        <v>1654</v>
      </c>
      <c r="D3843" t="s">
        <v>78</v>
      </c>
      <c r="E3843" t="s">
        <v>1075</v>
      </c>
      <c r="F3843" t="s">
        <v>52</v>
      </c>
      <c r="G3843" t="s">
        <v>63</v>
      </c>
      <c r="H3843" t="s">
        <v>213</v>
      </c>
      <c r="I3843" t="s">
        <v>118</v>
      </c>
      <c r="J3843" t="s">
        <v>230</v>
      </c>
      <c r="K3843" t="s">
        <v>231</v>
      </c>
      <c r="L3843">
        <v>83601.240000000005</v>
      </c>
      <c r="M3843">
        <v>6</v>
      </c>
      <c r="N3843">
        <v>0.05</v>
      </c>
      <c r="O3843">
        <v>14561.38</v>
      </c>
    </row>
    <row r="3844" spans="1:15" x14ac:dyDescent="0.3">
      <c r="A3844" t="s">
        <v>5852</v>
      </c>
      <c r="B3844" t="s">
        <v>1000</v>
      </c>
      <c r="C3844" t="s">
        <v>2575</v>
      </c>
      <c r="D3844" t="s">
        <v>61</v>
      </c>
      <c r="E3844" t="s">
        <v>2713</v>
      </c>
      <c r="F3844" t="s">
        <v>71</v>
      </c>
      <c r="G3844" t="s">
        <v>72</v>
      </c>
      <c r="H3844" t="s">
        <v>346</v>
      </c>
      <c r="I3844" t="s">
        <v>118</v>
      </c>
      <c r="J3844" t="s">
        <v>303</v>
      </c>
      <c r="K3844" t="s">
        <v>304</v>
      </c>
      <c r="L3844">
        <v>6246.3</v>
      </c>
      <c r="M3844">
        <v>3</v>
      </c>
      <c r="N3844">
        <v>0.1</v>
      </c>
      <c r="O3844">
        <v>1204.3499999999999</v>
      </c>
    </row>
    <row r="3845" spans="1:15" x14ac:dyDescent="0.3">
      <c r="A3845" t="s">
        <v>5853</v>
      </c>
      <c r="B3845" t="s">
        <v>133</v>
      </c>
      <c r="C3845" t="s">
        <v>2537</v>
      </c>
      <c r="D3845" t="s">
        <v>78</v>
      </c>
      <c r="E3845" t="s">
        <v>1808</v>
      </c>
      <c r="F3845" t="s">
        <v>52</v>
      </c>
      <c r="G3845" t="s">
        <v>179</v>
      </c>
      <c r="H3845" t="s">
        <v>236</v>
      </c>
      <c r="I3845" t="s">
        <v>55</v>
      </c>
      <c r="J3845" t="s">
        <v>56</v>
      </c>
      <c r="K3845" t="s">
        <v>151</v>
      </c>
      <c r="L3845">
        <v>90755.1</v>
      </c>
      <c r="M3845">
        <v>10</v>
      </c>
      <c r="N3845">
        <v>0.05</v>
      </c>
      <c r="O3845">
        <v>14274.06</v>
      </c>
    </row>
    <row r="3846" spans="1:15" x14ac:dyDescent="0.3">
      <c r="A3846" t="s">
        <v>5854</v>
      </c>
      <c r="B3846" t="s">
        <v>3016</v>
      </c>
      <c r="C3846" t="s">
        <v>2198</v>
      </c>
      <c r="D3846" t="s">
        <v>50</v>
      </c>
      <c r="E3846" t="s">
        <v>1055</v>
      </c>
      <c r="F3846" t="s">
        <v>80</v>
      </c>
      <c r="G3846" t="s">
        <v>72</v>
      </c>
      <c r="H3846" t="s">
        <v>117</v>
      </c>
      <c r="I3846" t="s">
        <v>96</v>
      </c>
      <c r="J3846" t="s">
        <v>111</v>
      </c>
      <c r="K3846" t="s">
        <v>112</v>
      </c>
      <c r="L3846">
        <v>63325.57</v>
      </c>
      <c r="M3846">
        <v>7</v>
      </c>
      <c r="N3846">
        <v>0.25</v>
      </c>
      <c r="O3846">
        <v>18223.93</v>
      </c>
    </row>
    <row r="3847" spans="1:15" x14ac:dyDescent="0.3">
      <c r="A3847" t="s">
        <v>5855</v>
      </c>
      <c r="B3847" t="s">
        <v>3070</v>
      </c>
      <c r="C3847" t="s">
        <v>1455</v>
      </c>
      <c r="D3847" t="s">
        <v>61</v>
      </c>
      <c r="E3847" t="s">
        <v>499</v>
      </c>
      <c r="F3847" t="s">
        <v>80</v>
      </c>
      <c r="G3847" t="s">
        <v>81</v>
      </c>
      <c r="H3847" t="s">
        <v>284</v>
      </c>
      <c r="I3847" t="s">
        <v>96</v>
      </c>
      <c r="J3847" t="s">
        <v>97</v>
      </c>
      <c r="K3847" t="s">
        <v>98</v>
      </c>
      <c r="L3847">
        <v>88130.61</v>
      </c>
      <c r="M3847">
        <v>9</v>
      </c>
      <c r="N3847">
        <v>0</v>
      </c>
      <c r="O3847">
        <v>25263.13</v>
      </c>
    </row>
    <row r="3848" spans="1:15" x14ac:dyDescent="0.3">
      <c r="A3848" t="s">
        <v>5856</v>
      </c>
      <c r="B3848" t="s">
        <v>4718</v>
      </c>
      <c r="C3848" t="s">
        <v>1697</v>
      </c>
      <c r="D3848" t="s">
        <v>102</v>
      </c>
      <c r="E3848" t="s">
        <v>178</v>
      </c>
      <c r="F3848" t="s">
        <v>52</v>
      </c>
      <c r="G3848" t="s">
        <v>179</v>
      </c>
      <c r="H3848" t="s">
        <v>180</v>
      </c>
      <c r="I3848" t="s">
        <v>55</v>
      </c>
      <c r="J3848" t="s">
        <v>141</v>
      </c>
      <c r="K3848" t="s">
        <v>978</v>
      </c>
      <c r="L3848">
        <v>24808.02</v>
      </c>
      <c r="M3848">
        <v>3</v>
      </c>
      <c r="N3848">
        <v>0.2</v>
      </c>
      <c r="O3848">
        <v>5045.92</v>
      </c>
    </row>
    <row r="3849" spans="1:15" x14ac:dyDescent="0.3">
      <c r="A3849" t="s">
        <v>5857</v>
      </c>
      <c r="B3849" t="s">
        <v>525</v>
      </c>
      <c r="C3849" t="s">
        <v>526</v>
      </c>
      <c r="D3849" t="s">
        <v>102</v>
      </c>
      <c r="E3849" t="s">
        <v>742</v>
      </c>
      <c r="F3849" t="s">
        <v>80</v>
      </c>
      <c r="G3849" t="s">
        <v>53</v>
      </c>
      <c r="H3849" t="s">
        <v>54</v>
      </c>
      <c r="I3849" t="s">
        <v>83</v>
      </c>
      <c r="J3849" t="s">
        <v>84</v>
      </c>
      <c r="K3849" t="s">
        <v>85</v>
      </c>
      <c r="L3849">
        <v>14032.32</v>
      </c>
      <c r="M3849">
        <v>6</v>
      </c>
      <c r="N3849">
        <v>0.2</v>
      </c>
      <c r="O3849">
        <v>3482.33</v>
      </c>
    </row>
    <row r="3850" spans="1:15" x14ac:dyDescent="0.3">
      <c r="A3850" t="s">
        <v>5858</v>
      </c>
      <c r="B3850" t="s">
        <v>740</v>
      </c>
      <c r="C3850" t="s">
        <v>1315</v>
      </c>
      <c r="D3850" t="s">
        <v>50</v>
      </c>
      <c r="E3850" t="s">
        <v>711</v>
      </c>
      <c r="F3850" t="s">
        <v>80</v>
      </c>
      <c r="G3850" t="s">
        <v>81</v>
      </c>
      <c r="H3850" t="s">
        <v>82</v>
      </c>
      <c r="I3850" t="s">
        <v>83</v>
      </c>
      <c r="J3850" t="s">
        <v>379</v>
      </c>
      <c r="K3850" t="s">
        <v>716</v>
      </c>
      <c r="L3850">
        <v>52925.35</v>
      </c>
      <c r="M3850">
        <v>5</v>
      </c>
      <c r="N3850">
        <v>0.2</v>
      </c>
      <c r="O3850">
        <v>13190.21</v>
      </c>
    </row>
    <row r="3851" spans="1:15" x14ac:dyDescent="0.3">
      <c r="A3851" t="s">
        <v>5859</v>
      </c>
      <c r="B3851" t="s">
        <v>1789</v>
      </c>
      <c r="C3851" t="s">
        <v>2457</v>
      </c>
      <c r="D3851" t="s">
        <v>102</v>
      </c>
      <c r="E3851" t="s">
        <v>1485</v>
      </c>
      <c r="F3851" t="s">
        <v>80</v>
      </c>
      <c r="G3851" t="s">
        <v>179</v>
      </c>
      <c r="H3851" t="s">
        <v>180</v>
      </c>
      <c r="I3851" t="s">
        <v>118</v>
      </c>
      <c r="J3851" t="s">
        <v>230</v>
      </c>
      <c r="K3851" t="s">
        <v>356</v>
      </c>
      <c r="L3851">
        <v>131335.6</v>
      </c>
      <c r="M3851">
        <v>10</v>
      </c>
      <c r="N3851">
        <v>0.2</v>
      </c>
      <c r="O3851">
        <v>17237.45</v>
      </c>
    </row>
    <row r="3852" spans="1:15" x14ac:dyDescent="0.3">
      <c r="A3852" t="s">
        <v>5860</v>
      </c>
      <c r="B3852" t="s">
        <v>1925</v>
      </c>
      <c r="C3852" t="s">
        <v>745</v>
      </c>
      <c r="D3852" t="s">
        <v>78</v>
      </c>
      <c r="E3852" t="s">
        <v>355</v>
      </c>
      <c r="F3852" t="s">
        <v>80</v>
      </c>
      <c r="G3852" t="s">
        <v>53</v>
      </c>
      <c r="H3852" t="s">
        <v>246</v>
      </c>
      <c r="I3852" t="s">
        <v>55</v>
      </c>
      <c r="J3852" t="s">
        <v>141</v>
      </c>
      <c r="K3852" t="s">
        <v>978</v>
      </c>
      <c r="L3852">
        <v>62720.19</v>
      </c>
      <c r="M3852">
        <v>9</v>
      </c>
      <c r="N3852">
        <v>0.2</v>
      </c>
      <c r="O3852">
        <v>14150.61</v>
      </c>
    </row>
    <row r="3853" spans="1:15" x14ac:dyDescent="0.3">
      <c r="A3853" t="s">
        <v>5861</v>
      </c>
      <c r="B3853" t="s">
        <v>2143</v>
      </c>
      <c r="C3853" t="s">
        <v>2510</v>
      </c>
      <c r="D3853" t="s">
        <v>102</v>
      </c>
      <c r="E3853" t="s">
        <v>871</v>
      </c>
      <c r="F3853" t="s">
        <v>52</v>
      </c>
      <c r="G3853" t="s">
        <v>81</v>
      </c>
      <c r="H3853" t="s">
        <v>95</v>
      </c>
      <c r="I3853" t="s">
        <v>96</v>
      </c>
      <c r="J3853" t="s">
        <v>111</v>
      </c>
      <c r="K3853" t="s">
        <v>225</v>
      </c>
      <c r="L3853">
        <v>21143.95</v>
      </c>
      <c r="M3853">
        <v>5</v>
      </c>
      <c r="N3853">
        <v>0.15</v>
      </c>
      <c r="O3853">
        <v>3272.74</v>
      </c>
    </row>
    <row r="3854" spans="1:15" x14ac:dyDescent="0.3">
      <c r="A3854" t="s">
        <v>5862</v>
      </c>
      <c r="B3854" t="s">
        <v>576</v>
      </c>
      <c r="C3854" t="s">
        <v>1786</v>
      </c>
      <c r="D3854" t="s">
        <v>50</v>
      </c>
      <c r="E3854" t="s">
        <v>871</v>
      </c>
      <c r="F3854" t="s">
        <v>71</v>
      </c>
      <c r="G3854" t="s">
        <v>81</v>
      </c>
      <c r="H3854" t="s">
        <v>186</v>
      </c>
      <c r="I3854" t="s">
        <v>96</v>
      </c>
      <c r="J3854" t="s">
        <v>97</v>
      </c>
      <c r="K3854" t="s">
        <v>181</v>
      </c>
      <c r="L3854">
        <v>88044.11</v>
      </c>
      <c r="M3854">
        <v>7</v>
      </c>
      <c r="N3854">
        <v>0.1</v>
      </c>
      <c r="O3854">
        <v>31119.53</v>
      </c>
    </row>
    <row r="3855" spans="1:15" x14ac:dyDescent="0.3">
      <c r="A3855" t="s">
        <v>5863</v>
      </c>
      <c r="B3855" t="s">
        <v>2676</v>
      </c>
      <c r="C3855" t="s">
        <v>3339</v>
      </c>
      <c r="D3855" t="s">
        <v>50</v>
      </c>
      <c r="E3855" t="s">
        <v>573</v>
      </c>
      <c r="F3855" t="s">
        <v>80</v>
      </c>
      <c r="G3855" t="s">
        <v>72</v>
      </c>
      <c r="H3855" t="s">
        <v>346</v>
      </c>
      <c r="I3855" t="s">
        <v>96</v>
      </c>
      <c r="J3855" t="s">
        <v>97</v>
      </c>
      <c r="K3855" t="s">
        <v>181</v>
      </c>
      <c r="L3855">
        <v>120522.69</v>
      </c>
      <c r="M3855">
        <v>9</v>
      </c>
      <c r="N3855">
        <v>0.05</v>
      </c>
      <c r="O3855">
        <v>22152.79</v>
      </c>
    </row>
    <row r="3856" spans="1:15" x14ac:dyDescent="0.3">
      <c r="A3856" t="s">
        <v>5864</v>
      </c>
      <c r="B3856" t="s">
        <v>786</v>
      </c>
      <c r="C3856" t="s">
        <v>612</v>
      </c>
      <c r="D3856" t="s">
        <v>61</v>
      </c>
      <c r="E3856" t="s">
        <v>844</v>
      </c>
      <c r="F3856" t="s">
        <v>80</v>
      </c>
      <c r="G3856" t="s">
        <v>72</v>
      </c>
      <c r="H3856" t="s">
        <v>346</v>
      </c>
      <c r="I3856" t="s">
        <v>118</v>
      </c>
      <c r="J3856" t="s">
        <v>303</v>
      </c>
      <c r="K3856" t="s">
        <v>491</v>
      </c>
      <c r="L3856">
        <v>39509.550000000003</v>
      </c>
      <c r="M3856">
        <v>3</v>
      </c>
      <c r="N3856">
        <v>0.2</v>
      </c>
      <c r="O3856">
        <v>12313.81</v>
      </c>
    </row>
    <row r="3857" spans="1:15" x14ac:dyDescent="0.3">
      <c r="A3857" t="s">
        <v>5865</v>
      </c>
      <c r="B3857" t="s">
        <v>4718</v>
      </c>
      <c r="C3857" t="s">
        <v>2046</v>
      </c>
      <c r="D3857" t="s">
        <v>61</v>
      </c>
      <c r="E3857" t="s">
        <v>294</v>
      </c>
      <c r="F3857" t="s">
        <v>80</v>
      </c>
      <c r="G3857" t="s">
        <v>63</v>
      </c>
      <c r="H3857" t="s">
        <v>213</v>
      </c>
      <c r="I3857" t="s">
        <v>55</v>
      </c>
      <c r="J3857" t="s">
        <v>173</v>
      </c>
      <c r="K3857" t="s">
        <v>174</v>
      </c>
      <c r="L3857">
        <v>51634.32</v>
      </c>
      <c r="M3857">
        <v>8</v>
      </c>
      <c r="N3857">
        <v>0.1</v>
      </c>
      <c r="O3857">
        <v>12813.3</v>
      </c>
    </row>
    <row r="3858" spans="1:15" x14ac:dyDescent="0.3">
      <c r="A3858" t="s">
        <v>5866</v>
      </c>
      <c r="B3858" t="s">
        <v>1887</v>
      </c>
      <c r="C3858" t="s">
        <v>1218</v>
      </c>
      <c r="D3858" t="s">
        <v>78</v>
      </c>
      <c r="E3858" t="s">
        <v>212</v>
      </c>
      <c r="F3858" t="s">
        <v>52</v>
      </c>
      <c r="G3858" t="s">
        <v>81</v>
      </c>
      <c r="H3858" t="s">
        <v>82</v>
      </c>
      <c r="I3858" t="s">
        <v>55</v>
      </c>
      <c r="J3858" t="s">
        <v>65</v>
      </c>
      <c r="K3858" t="s">
        <v>66</v>
      </c>
      <c r="L3858">
        <v>80334.31</v>
      </c>
      <c r="M3858">
        <v>7</v>
      </c>
      <c r="N3858">
        <v>0.05</v>
      </c>
      <c r="O3858">
        <v>26051.89</v>
      </c>
    </row>
    <row r="3859" spans="1:15" x14ac:dyDescent="0.3">
      <c r="A3859" t="s">
        <v>5867</v>
      </c>
      <c r="B3859" t="s">
        <v>751</v>
      </c>
      <c r="C3859" t="s">
        <v>3494</v>
      </c>
      <c r="D3859" t="s">
        <v>50</v>
      </c>
      <c r="E3859" t="s">
        <v>2545</v>
      </c>
      <c r="F3859" t="s">
        <v>52</v>
      </c>
      <c r="G3859" t="s">
        <v>179</v>
      </c>
      <c r="H3859" t="s">
        <v>180</v>
      </c>
      <c r="I3859" t="s">
        <v>55</v>
      </c>
      <c r="J3859" t="s">
        <v>141</v>
      </c>
      <c r="K3859" t="s">
        <v>978</v>
      </c>
      <c r="L3859">
        <v>11695.14</v>
      </c>
      <c r="M3859">
        <v>3</v>
      </c>
      <c r="N3859">
        <v>0.2</v>
      </c>
      <c r="O3859">
        <v>1587.33</v>
      </c>
    </row>
    <row r="3860" spans="1:15" x14ac:dyDescent="0.3">
      <c r="A3860" t="s">
        <v>5868</v>
      </c>
      <c r="B3860" t="s">
        <v>1950</v>
      </c>
      <c r="C3860" t="s">
        <v>1737</v>
      </c>
      <c r="D3860" t="s">
        <v>78</v>
      </c>
      <c r="E3860" t="s">
        <v>1897</v>
      </c>
      <c r="F3860" t="s">
        <v>52</v>
      </c>
      <c r="G3860" t="s">
        <v>53</v>
      </c>
      <c r="H3860" t="s">
        <v>246</v>
      </c>
      <c r="I3860" t="s">
        <v>118</v>
      </c>
      <c r="J3860" t="s">
        <v>303</v>
      </c>
      <c r="K3860" t="s">
        <v>491</v>
      </c>
      <c r="L3860">
        <v>34540.660000000003</v>
      </c>
      <c r="M3860">
        <v>7</v>
      </c>
      <c r="N3860">
        <v>0.2</v>
      </c>
      <c r="O3860">
        <v>8340.2800000000007</v>
      </c>
    </row>
    <row r="3861" spans="1:15" x14ac:dyDescent="0.3">
      <c r="A3861" t="s">
        <v>5869</v>
      </c>
      <c r="B3861" t="s">
        <v>4423</v>
      </c>
      <c r="C3861" t="s">
        <v>2452</v>
      </c>
      <c r="D3861" t="s">
        <v>78</v>
      </c>
      <c r="E3861" t="s">
        <v>722</v>
      </c>
      <c r="F3861" t="s">
        <v>52</v>
      </c>
      <c r="G3861" t="s">
        <v>81</v>
      </c>
      <c r="H3861" t="s">
        <v>95</v>
      </c>
      <c r="I3861" t="s">
        <v>118</v>
      </c>
      <c r="J3861" t="s">
        <v>303</v>
      </c>
      <c r="K3861" t="s">
        <v>421</v>
      </c>
      <c r="L3861">
        <v>10097.74</v>
      </c>
      <c r="M3861">
        <v>2</v>
      </c>
      <c r="N3861">
        <v>0.1</v>
      </c>
      <c r="O3861">
        <v>1669.55</v>
      </c>
    </row>
    <row r="3862" spans="1:15" x14ac:dyDescent="0.3">
      <c r="A3862" t="s">
        <v>5870</v>
      </c>
      <c r="B3862" t="s">
        <v>2177</v>
      </c>
      <c r="C3862" t="s">
        <v>494</v>
      </c>
      <c r="D3862" t="s">
        <v>78</v>
      </c>
      <c r="E3862" t="s">
        <v>51</v>
      </c>
      <c r="F3862" t="s">
        <v>80</v>
      </c>
      <c r="G3862" t="s">
        <v>179</v>
      </c>
      <c r="H3862" t="s">
        <v>236</v>
      </c>
      <c r="I3862" t="s">
        <v>96</v>
      </c>
      <c r="J3862" t="s">
        <v>111</v>
      </c>
      <c r="K3862" t="s">
        <v>225</v>
      </c>
      <c r="L3862">
        <v>14428.4</v>
      </c>
      <c r="M3862">
        <v>1</v>
      </c>
      <c r="N3862">
        <v>0.15</v>
      </c>
      <c r="O3862">
        <v>3001.66</v>
      </c>
    </row>
    <row r="3863" spans="1:15" x14ac:dyDescent="0.3">
      <c r="A3863" t="s">
        <v>5871</v>
      </c>
      <c r="B3863" t="s">
        <v>2786</v>
      </c>
      <c r="C3863" t="s">
        <v>5872</v>
      </c>
      <c r="D3863" t="s">
        <v>78</v>
      </c>
      <c r="E3863" t="s">
        <v>2241</v>
      </c>
      <c r="F3863" t="s">
        <v>71</v>
      </c>
      <c r="G3863" t="s">
        <v>179</v>
      </c>
      <c r="H3863" t="s">
        <v>180</v>
      </c>
      <c r="I3863" t="s">
        <v>118</v>
      </c>
      <c r="J3863" t="s">
        <v>191</v>
      </c>
      <c r="K3863" t="s">
        <v>829</v>
      </c>
      <c r="L3863">
        <v>32648.75</v>
      </c>
      <c r="M3863">
        <v>5</v>
      </c>
      <c r="N3863">
        <v>0</v>
      </c>
      <c r="O3863">
        <v>5806.54</v>
      </c>
    </row>
    <row r="3864" spans="1:15" x14ac:dyDescent="0.3">
      <c r="A3864" t="s">
        <v>5873</v>
      </c>
      <c r="B3864" t="s">
        <v>2034</v>
      </c>
      <c r="C3864" t="s">
        <v>419</v>
      </c>
      <c r="D3864" t="s">
        <v>78</v>
      </c>
      <c r="E3864" t="s">
        <v>1434</v>
      </c>
      <c r="F3864" t="s">
        <v>71</v>
      </c>
      <c r="G3864" t="s">
        <v>81</v>
      </c>
      <c r="H3864" t="s">
        <v>82</v>
      </c>
      <c r="I3864" t="s">
        <v>55</v>
      </c>
      <c r="J3864" t="s">
        <v>56</v>
      </c>
      <c r="K3864" t="s">
        <v>151</v>
      </c>
      <c r="L3864">
        <v>88777.78</v>
      </c>
      <c r="M3864">
        <v>7</v>
      </c>
      <c r="N3864">
        <v>0.15</v>
      </c>
      <c r="O3864">
        <v>22810.22</v>
      </c>
    </row>
    <row r="3865" spans="1:15" x14ac:dyDescent="0.3">
      <c r="A3865" t="s">
        <v>5874</v>
      </c>
      <c r="B3865" t="s">
        <v>1330</v>
      </c>
      <c r="C3865" t="s">
        <v>678</v>
      </c>
      <c r="D3865" t="s">
        <v>78</v>
      </c>
      <c r="E3865" t="s">
        <v>2080</v>
      </c>
      <c r="F3865" t="s">
        <v>80</v>
      </c>
      <c r="G3865" t="s">
        <v>72</v>
      </c>
      <c r="H3865" t="s">
        <v>104</v>
      </c>
      <c r="I3865" t="s">
        <v>96</v>
      </c>
      <c r="J3865" t="s">
        <v>135</v>
      </c>
      <c r="K3865" t="s">
        <v>275</v>
      </c>
      <c r="L3865">
        <v>51986.239999999998</v>
      </c>
      <c r="M3865">
        <v>8</v>
      </c>
      <c r="N3865">
        <v>0.1</v>
      </c>
      <c r="O3865">
        <v>11644.38</v>
      </c>
    </row>
    <row r="3866" spans="1:15" x14ac:dyDescent="0.3">
      <c r="A3866" t="s">
        <v>5875</v>
      </c>
      <c r="B3866" t="s">
        <v>4525</v>
      </c>
      <c r="C3866" t="s">
        <v>319</v>
      </c>
      <c r="D3866" t="s">
        <v>50</v>
      </c>
      <c r="E3866" t="s">
        <v>1578</v>
      </c>
      <c r="F3866" t="s">
        <v>71</v>
      </c>
      <c r="G3866" t="s">
        <v>72</v>
      </c>
      <c r="H3866" t="s">
        <v>104</v>
      </c>
      <c r="I3866" t="s">
        <v>83</v>
      </c>
      <c r="J3866" t="s">
        <v>449</v>
      </c>
      <c r="K3866" t="s">
        <v>450</v>
      </c>
      <c r="L3866">
        <v>8793.99</v>
      </c>
      <c r="M3866">
        <v>3</v>
      </c>
      <c r="N3866">
        <v>0.15</v>
      </c>
      <c r="O3866">
        <v>1172.6400000000001</v>
      </c>
    </row>
    <row r="3867" spans="1:15" x14ac:dyDescent="0.3">
      <c r="A3867" t="s">
        <v>5876</v>
      </c>
      <c r="B3867" t="s">
        <v>2249</v>
      </c>
      <c r="C3867" t="s">
        <v>1035</v>
      </c>
      <c r="D3867" t="s">
        <v>78</v>
      </c>
      <c r="E3867" t="s">
        <v>2241</v>
      </c>
      <c r="F3867" t="s">
        <v>80</v>
      </c>
      <c r="G3867" t="s">
        <v>63</v>
      </c>
      <c r="H3867" t="s">
        <v>213</v>
      </c>
      <c r="I3867" t="s">
        <v>118</v>
      </c>
      <c r="J3867" t="s">
        <v>119</v>
      </c>
      <c r="K3867" t="s">
        <v>120</v>
      </c>
      <c r="L3867">
        <v>70627.95</v>
      </c>
      <c r="M3867">
        <v>9</v>
      </c>
      <c r="N3867">
        <v>0.15</v>
      </c>
      <c r="O3867">
        <v>20742.810000000001</v>
      </c>
    </row>
    <row r="3868" spans="1:15" x14ac:dyDescent="0.3">
      <c r="A3868" t="s">
        <v>5877</v>
      </c>
      <c r="B3868" t="s">
        <v>1933</v>
      </c>
      <c r="C3868" t="s">
        <v>1798</v>
      </c>
      <c r="D3868" t="s">
        <v>50</v>
      </c>
      <c r="E3868" t="s">
        <v>1171</v>
      </c>
      <c r="F3868" t="s">
        <v>52</v>
      </c>
      <c r="G3868" t="s">
        <v>81</v>
      </c>
      <c r="H3868" t="s">
        <v>95</v>
      </c>
      <c r="I3868" t="s">
        <v>55</v>
      </c>
      <c r="J3868" t="s">
        <v>65</v>
      </c>
      <c r="K3868" t="s">
        <v>130</v>
      </c>
      <c r="L3868">
        <v>21254.080000000002</v>
      </c>
      <c r="M3868">
        <v>4</v>
      </c>
      <c r="N3868">
        <v>0</v>
      </c>
      <c r="O3868">
        <v>4169.8900000000003</v>
      </c>
    </row>
    <row r="3869" spans="1:15" x14ac:dyDescent="0.3">
      <c r="A3869" t="s">
        <v>5878</v>
      </c>
      <c r="B3869" t="s">
        <v>2079</v>
      </c>
      <c r="C3869" t="s">
        <v>1831</v>
      </c>
      <c r="D3869" t="s">
        <v>61</v>
      </c>
      <c r="E3869" t="s">
        <v>1882</v>
      </c>
      <c r="F3869" t="s">
        <v>71</v>
      </c>
      <c r="G3869" t="s">
        <v>63</v>
      </c>
      <c r="H3869" t="s">
        <v>172</v>
      </c>
      <c r="I3869" t="s">
        <v>118</v>
      </c>
      <c r="J3869" t="s">
        <v>230</v>
      </c>
      <c r="K3869" t="s">
        <v>351</v>
      </c>
      <c r="L3869">
        <v>118730.5</v>
      </c>
      <c r="M3869">
        <v>10</v>
      </c>
      <c r="N3869">
        <v>0.15</v>
      </c>
      <c r="O3869">
        <v>36058.769999999997</v>
      </c>
    </row>
    <row r="3870" spans="1:15" x14ac:dyDescent="0.3">
      <c r="A3870" t="s">
        <v>5879</v>
      </c>
      <c r="B3870" t="s">
        <v>3896</v>
      </c>
      <c r="C3870" t="s">
        <v>1144</v>
      </c>
      <c r="D3870" t="s">
        <v>50</v>
      </c>
      <c r="E3870" t="s">
        <v>1299</v>
      </c>
      <c r="F3870" t="s">
        <v>52</v>
      </c>
      <c r="G3870" t="s">
        <v>179</v>
      </c>
      <c r="H3870" t="s">
        <v>236</v>
      </c>
      <c r="I3870" t="s">
        <v>83</v>
      </c>
      <c r="J3870" t="s">
        <v>156</v>
      </c>
      <c r="K3870" t="s">
        <v>285</v>
      </c>
      <c r="L3870">
        <v>74565.179999999993</v>
      </c>
      <c r="M3870">
        <v>9</v>
      </c>
      <c r="N3870">
        <v>0.25</v>
      </c>
      <c r="O3870">
        <v>9129.57</v>
      </c>
    </row>
    <row r="3871" spans="1:15" x14ac:dyDescent="0.3">
      <c r="A3871" t="s">
        <v>5880</v>
      </c>
      <c r="B3871" t="s">
        <v>2718</v>
      </c>
      <c r="C3871" t="s">
        <v>310</v>
      </c>
      <c r="D3871" t="s">
        <v>61</v>
      </c>
      <c r="E3871" t="s">
        <v>937</v>
      </c>
      <c r="F3871" t="s">
        <v>80</v>
      </c>
      <c r="G3871" t="s">
        <v>72</v>
      </c>
      <c r="H3871" t="s">
        <v>346</v>
      </c>
      <c r="I3871" t="s">
        <v>118</v>
      </c>
      <c r="J3871" t="s">
        <v>191</v>
      </c>
      <c r="K3871" t="s">
        <v>290</v>
      </c>
      <c r="L3871">
        <v>38001.440000000002</v>
      </c>
      <c r="M3871">
        <v>8</v>
      </c>
      <c r="N3871">
        <v>0.1</v>
      </c>
      <c r="O3871">
        <v>13444.44</v>
      </c>
    </row>
    <row r="3872" spans="1:15" x14ac:dyDescent="0.3">
      <c r="A3872" t="s">
        <v>5881</v>
      </c>
      <c r="B3872" t="s">
        <v>806</v>
      </c>
      <c r="C3872" t="s">
        <v>874</v>
      </c>
      <c r="D3872" t="s">
        <v>102</v>
      </c>
      <c r="E3872" t="s">
        <v>1770</v>
      </c>
      <c r="F3872" t="s">
        <v>80</v>
      </c>
      <c r="G3872" t="s">
        <v>63</v>
      </c>
      <c r="H3872" t="s">
        <v>213</v>
      </c>
      <c r="I3872" t="s">
        <v>96</v>
      </c>
      <c r="J3872" t="s">
        <v>97</v>
      </c>
      <c r="K3872" t="s">
        <v>181</v>
      </c>
      <c r="L3872">
        <v>40208.82</v>
      </c>
      <c r="M3872">
        <v>6</v>
      </c>
      <c r="N3872">
        <v>0.2</v>
      </c>
      <c r="O3872">
        <v>8269.0499999999993</v>
      </c>
    </row>
    <row r="3873" spans="1:15" x14ac:dyDescent="0.3">
      <c r="A3873" t="s">
        <v>5882</v>
      </c>
      <c r="B3873" t="s">
        <v>2274</v>
      </c>
      <c r="C3873" t="s">
        <v>1480</v>
      </c>
      <c r="D3873" t="s">
        <v>50</v>
      </c>
      <c r="E3873" t="s">
        <v>966</v>
      </c>
      <c r="F3873" t="s">
        <v>80</v>
      </c>
      <c r="G3873" t="s">
        <v>72</v>
      </c>
      <c r="H3873" t="s">
        <v>73</v>
      </c>
      <c r="I3873" t="s">
        <v>83</v>
      </c>
      <c r="J3873" t="s">
        <v>84</v>
      </c>
      <c r="K3873" t="s">
        <v>85</v>
      </c>
      <c r="L3873">
        <v>15378.74</v>
      </c>
      <c r="M3873">
        <v>2</v>
      </c>
      <c r="N3873">
        <v>0.2</v>
      </c>
      <c r="O3873">
        <v>3948.47</v>
      </c>
    </row>
    <row r="3874" spans="1:15" x14ac:dyDescent="0.3">
      <c r="A3874" t="s">
        <v>5883</v>
      </c>
      <c r="B3874" t="s">
        <v>1179</v>
      </c>
      <c r="C3874" t="s">
        <v>1933</v>
      </c>
      <c r="D3874" t="s">
        <v>50</v>
      </c>
      <c r="E3874" t="s">
        <v>444</v>
      </c>
      <c r="F3874" t="s">
        <v>71</v>
      </c>
      <c r="G3874" t="s">
        <v>81</v>
      </c>
      <c r="H3874" t="s">
        <v>95</v>
      </c>
      <c r="I3874" t="s">
        <v>83</v>
      </c>
      <c r="J3874" t="s">
        <v>379</v>
      </c>
      <c r="K3874" t="s">
        <v>716</v>
      </c>
      <c r="L3874">
        <v>41489.199999999997</v>
      </c>
      <c r="M3874">
        <v>5</v>
      </c>
      <c r="N3874">
        <v>0</v>
      </c>
      <c r="O3874">
        <v>15904.13</v>
      </c>
    </row>
    <row r="3875" spans="1:15" x14ac:dyDescent="0.3">
      <c r="A3875" t="s">
        <v>5884</v>
      </c>
      <c r="B3875" t="s">
        <v>2049</v>
      </c>
      <c r="C3875" t="s">
        <v>745</v>
      </c>
      <c r="D3875" t="s">
        <v>50</v>
      </c>
      <c r="E3875" t="s">
        <v>370</v>
      </c>
      <c r="F3875" t="s">
        <v>80</v>
      </c>
      <c r="G3875" t="s">
        <v>63</v>
      </c>
      <c r="H3875" t="s">
        <v>64</v>
      </c>
      <c r="I3875" t="s">
        <v>55</v>
      </c>
      <c r="J3875" t="s">
        <v>141</v>
      </c>
      <c r="K3875" t="s">
        <v>978</v>
      </c>
      <c r="L3875">
        <v>20056.2</v>
      </c>
      <c r="M3875">
        <v>6</v>
      </c>
      <c r="N3875">
        <v>0.05</v>
      </c>
      <c r="O3875">
        <v>5276.58</v>
      </c>
    </row>
    <row r="3876" spans="1:15" x14ac:dyDescent="0.3">
      <c r="A3876" t="s">
        <v>5885</v>
      </c>
      <c r="B3876" t="s">
        <v>515</v>
      </c>
      <c r="C3876" t="s">
        <v>2191</v>
      </c>
      <c r="D3876" t="s">
        <v>61</v>
      </c>
      <c r="E3876" t="s">
        <v>129</v>
      </c>
      <c r="F3876" t="s">
        <v>71</v>
      </c>
      <c r="G3876" t="s">
        <v>63</v>
      </c>
      <c r="H3876" t="s">
        <v>213</v>
      </c>
      <c r="I3876" t="s">
        <v>118</v>
      </c>
      <c r="J3876" t="s">
        <v>119</v>
      </c>
      <c r="K3876" t="s">
        <v>270</v>
      </c>
      <c r="L3876">
        <v>11636.14</v>
      </c>
      <c r="M3876">
        <v>2</v>
      </c>
      <c r="N3876">
        <v>0.1</v>
      </c>
      <c r="O3876">
        <v>1587.29</v>
      </c>
    </row>
    <row r="3877" spans="1:15" x14ac:dyDescent="0.3">
      <c r="A3877" t="s">
        <v>5886</v>
      </c>
      <c r="B3877" t="s">
        <v>516</v>
      </c>
      <c r="C3877" t="s">
        <v>2191</v>
      </c>
      <c r="D3877" t="s">
        <v>61</v>
      </c>
      <c r="E3877" t="s">
        <v>1244</v>
      </c>
      <c r="F3877" t="s">
        <v>71</v>
      </c>
      <c r="G3877" t="s">
        <v>179</v>
      </c>
      <c r="H3877" t="s">
        <v>236</v>
      </c>
      <c r="I3877" t="s">
        <v>55</v>
      </c>
      <c r="J3877" t="s">
        <v>173</v>
      </c>
      <c r="K3877" t="s">
        <v>174</v>
      </c>
      <c r="L3877">
        <v>6306</v>
      </c>
      <c r="M3877">
        <v>5</v>
      </c>
      <c r="N3877">
        <v>0.15</v>
      </c>
      <c r="O3877">
        <v>1464.88</v>
      </c>
    </row>
    <row r="3878" spans="1:15" x14ac:dyDescent="0.3">
      <c r="A3878" t="s">
        <v>5887</v>
      </c>
      <c r="B3878" t="s">
        <v>2283</v>
      </c>
      <c r="C3878" t="s">
        <v>315</v>
      </c>
      <c r="D3878" t="s">
        <v>50</v>
      </c>
      <c r="E3878" t="s">
        <v>332</v>
      </c>
      <c r="F3878" t="s">
        <v>80</v>
      </c>
      <c r="G3878" t="s">
        <v>72</v>
      </c>
      <c r="H3878" t="s">
        <v>346</v>
      </c>
      <c r="I3878" t="s">
        <v>55</v>
      </c>
      <c r="J3878" t="s">
        <v>141</v>
      </c>
      <c r="K3878" t="s">
        <v>978</v>
      </c>
      <c r="L3878">
        <v>9624.2000000000007</v>
      </c>
      <c r="M3878">
        <v>2</v>
      </c>
      <c r="N3878">
        <v>0.1</v>
      </c>
      <c r="O3878">
        <v>3251.12</v>
      </c>
    </row>
    <row r="3879" spans="1:15" x14ac:dyDescent="0.3">
      <c r="A3879" t="s">
        <v>5888</v>
      </c>
      <c r="B3879" t="s">
        <v>1337</v>
      </c>
      <c r="C3879" t="s">
        <v>2520</v>
      </c>
      <c r="D3879" t="s">
        <v>78</v>
      </c>
      <c r="E3879" t="s">
        <v>399</v>
      </c>
      <c r="F3879" t="s">
        <v>52</v>
      </c>
      <c r="G3879" t="s">
        <v>179</v>
      </c>
      <c r="H3879" t="s">
        <v>236</v>
      </c>
      <c r="I3879" t="s">
        <v>83</v>
      </c>
      <c r="J3879" t="s">
        <v>379</v>
      </c>
      <c r="K3879" t="s">
        <v>380</v>
      </c>
      <c r="L3879">
        <v>14344.24</v>
      </c>
      <c r="M3879">
        <v>1</v>
      </c>
      <c r="N3879">
        <v>0.15</v>
      </c>
      <c r="O3879">
        <v>4344.1000000000004</v>
      </c>
    </row>
    <row r="3880" spans="1:15" x14ac:dyDescent="0.3">
      <c r="A3880" t="s">
        <v>5889</v>
      </c>
      <c r="B3880" t="s">
        <v>1683</v>
      </c>
      <c r="C3880" t="s">
        <v>2073</v>
      </c>
      <c r="D3880" t="s">
        <v>50</v>
      </c>
      <c r="E3880" t="s">
        <v>5045</v>
      </c>
      <c r="F3880" t="s">
        <v>80</v>
      </c>
      <c r="G3880" t="s">
        <v>72</v>
      </c>
      <c r="H3880" t="s">
        <v>104</v>
      </c>
      <c r="I3880" t="s">
        <v>55</v>
      </c>
      <c r="J3880" t="s">
        <v>56</v>
      </c>
      <c r="K3880" t="s">
        <v>74</v>
      </c>
      <c r="L3880">
        <v>40180.25</v>
      </c>
      <c r="M3880">
        <v>5</v>
      </c>
      <c r="N3880">
        <v>0.15</v>
      </c>
      <c r="O3880">
        <v>7569.05</v>
      </c>
    </row>
    <row r="3881" spans="1:15" x14ac:dyDescent="0.3">
      <c r="A3881" t="s">
        <v>5890</v>
      </c>
      <c r="B3881" t="s">
        <v>2315</v>
      </c>
      <c r="C3881" t="s">
        <v>228</v>
      </c>
      <c r="D3881" t="s">
        <v>50</v>
      </c>
      <c r="E3881" t="s">
        <v>336</v>
      </c>
      <c r="F3881" t="s">
        <v>52</v>
      </c>
      <c r="G3881" t="s">
        <v>63</v>
      </c>
      <c r="H3881" t="s">
        <v>213</v>
      </c>
      <c r="I3881" t="s">
        <v>118</v>
      </c>
      <c r="J3881" t="s">
        <v>119</v>
      </c>
      <c r="K3881" t="s">
        <v>197</v>
      </c>
      <c r="L3881">
        <v>26188.5</v>
      </c>
      <c r="M3881">
        <v>5</v>
      </c>
      <c r="N3881">
        <v>0.05</v>
      </c>
      <c r="O3881">
        <v>9815.44</v>
      </c>
    </row>
    <row r="3882" spans="1:15" x14ac:dyDescent="0.3">
      <c r="A3882" t="s">
        <v>5891</v>
      </c>
      <c r="B3882" t="s">
        <v>1211</v>
      </c>
      <c r="C3882" t="s">
        <v>1302</v>
      </c>
      <c r="D3882" t="s">
        <v>50</v>
      </c>
      <c r="E3882" t="s">
        <v>1766</v>
      </c>
      <c r="F3882" t="s">
        <v>80</v>
      </c>
      <c r="G3882" t="s">
        <v>81</v>
      </c>
      <c r="H3882" t="s">
        <v>82</v>
      </c>
      <c r="I3882" t="s">
        <v>55</v>
      </c>
      <c r="J3882" t="s">
        <v>56</v>
      </c>
      <c r="K3882" t="s">
        <v>57</v>
      </c>
      <c r="L3882">
        <v>3923.36</v>
      </c>
      <c r="M3882">
        <v>4</v>
      </c>
      <c r="N3882">
        <v>0.05</v>
      </c>
      <c r="O3882">
        <v>1031.52</v>
      </c>
    </row>
    <row r="3883" spans="1:15" x14ac:dyDescent="0.3">
      <c r="A3883" t="s">
        <v>5892</v>
      </c>
      <c r="B3883" t="s">
        <v>2646</v>
      </c>
      <c r="C3883" t="s">
        <v>1332</v>
      </c>
      <c r="D3883" t="s">
        <v>61</v>
      </c>
      <c r="E3883" t="s">
        <v>403</v>
      </c>
      <c r="F3883" t="s">
        <v>52</v>
      </c>
      <c r="G3883" t="s">
        <v>53</v>
      </c>
      <c r="H3883" t="s">
        <v>246</v>
      </c>
      <c r="I3883" t="s">
        <v>83</v>
      </c>
      <c r="J3883" t="s">
        <v>379</v>
      </c>
      <c r="K3883" t="s">
        <v>380</v>
      </c>
      <c r="L3883">
        <v>6461.46</v>
      </c>
      <c r="M3883">
        <v>6</v>
      </c>
      <c r="N3883">
        <v>0.05</v>
      </c>
      <c r="O3883">
        <v>2231.09</v>
      </c>
    </row>
    <row r="3884" spans="1:15" x14ac:dyDescent="0.3">
      <c r="A3884" t="s">
        <v>5893</v>
      </c>
      <c r="B3884" t="s">
        <v>4943</v>
      </c>
      <c r="C3884" t="s">
        <v>139</v>
      </c>
      <c r="D3884" t="s">
        <v>50</v>
      </c>
      <c r="E3884" t="s">
        <v>1891</v>
      </c>
      <c r="F3884" t="s">
        <v>52</v>
      </c>
      <c r="G3884" t="s">
        <v>72</v>
      </c>
      <c r="H3884" t="s">
        <v>346</v>
      </c>
      <c r="I3884" t="s">
        <v>83</v>
      </c>
      <c r="J3884" t="s">
        <v>84</v>
      </c>
      <c r="K3884" t="s">
        <v>125</v>
      </c>
      <c r="L3884">
        <v>76089.72</v>
      </c>
      <c r="M3884">
        <v>6</v>
      </c>
      <c r="N3884">
        <v>0.05</v>
      </c>
      <c r="O3884">
        <v>21354.42</v>
      </c>
    </row>
    <row r="3885" spans="1:15" x14ac:dyDescent="0.3">
      <c r="A3885" t="s">
        <v>5894</v>
      </c>
      <c r="B3885" t="s">
        <v>3761</v>
      </c>
      <c r="C3885" t="s">
        <v>418</v>
      </c>
      <c r="D3885" t="s">
        <v>78</v>
      </c>
      <c r="E3885" t="s">
        <v>79</v>
      </c>
      <c r="F3885" t="s">
        <v>52</v>
      </c>
      <c r="G3885" t="s">
        <v>72</v>
      </c>
      <c r="H3885" t="s">
        <v>104</v>
      </c>
      <c r="I3885" t="s">
        <v>96</v>
      </c>
      <c r="J3885" t="s">
        <v>135</v>
      </c>
      <c r="K3885" t="s">
        <v>275</v>
      </c>
      <c r="L3885">
        <v>9773.64</v>
      </c>
      <c r="M3885">
        <v>6</v>
      </c>
      <c r="N3885">
        <v>0.25</v>
      </c>
      <c r="O3885">
        <v>1725.19</v>
      </c>
    </row>
    <row r="3886" spans="1:15" x14ac:dyDescent="0.3">
      <c r="A3886" t="s">
        <v>5895</v>
      </c>
      <c r="B3886" t="s">
        <v>848</v>
      </c>
      <c r="C3886" t="s">
        <v>849</v>
      </c>
      <c r="D3886" t="s">
        <v>102</v>
      </c>
      <c r="E3886" t="s">
        <v>768</v>
      </c>
      <c r="F3886" t="s">
        <v>71</v>
      </c>
      <c r="G3886" t="s">
        <v>81</v>
      </c>
      <c r="H3886" t="s">
        <v>186</v>
      </c>
      <c r="I3886" t="s">
        <v>55</v>
      </c>
      <c r="J3886" t="s">
        <v>173</v>
      </c>
      <c r="K3886" t="s">
        <v>735</v>
      </c>
      <c r="L3886">
        <v>21337.11</v>
      </c>
      <c r="M3886">
        <v>3</v>
      </c>
      <c r="N3886">
        <v>0</v>
      </c>
      <c r="O3886">
        <v>4797.3500000000004</v>
      </c>
    </row>
    <row r="3887" spans="1:15" x14ac:dyDescent="0.3">
      <c r="A3887" t="s">
        <v>5896</v>
      </c>
      <c r="B3887" t="s">
        <v>5421</v>
      </c>
      <c r="C3887" t="s">
        <v>2852</v>
      </c>
      <c r="D3887" t="s">
        <v>61</v>
      </c>
      <c r="E3887" t="s">
        <v>510</v>
      </c>
      <c r="F3887" t="s">
        <v>71</v>
      </c>
      <c r="G3887" t="s">
        <v>81</v>
      </c>
      <c r="H3887" t="s">
        <v>82</v>
      </c>
      <c r="I3887" t="s">
        <v>55</v>
      </c>
      <c r="J3887" t="s">
        <v>65</v>
      </c>
      <c r="K3887" t="s">
        <v>66</v>
      </c>
      <c r="L3887">
        <v>38486.160000000003</v>
      </c>
      <c r="M3887">
        <v>6</v>
      </c>
      <c r="N3887">
        <v>0.25</v>
      </c>
      <c r="O3887">
        <v>11189.5</v>
      </c>
    </row>
    <row r="3888" spans="1:15" x14ac:dyDescent="0.3">
      <c r="A3888" t="s">
        <v>5897</v>
      </c>
      <c r="B3888" t="s">
        <v>4393</v>
      </c>
      <c r="C3888" t="s">
        <v>5375</v>
      </c>
      <c r="D3888" t="s">
        <v>61</v>
      </c>
      <c r="E3888" t="s">
        <v>1574</v>
      </c>
      <c r="F3888" t="s">
        <v>52</v>
      </c>
      <c r="G3888" t="s">
        <v>63</v>
      </c>
      <c r="H3888" t="s">
        <v>213</v>
      </c>
      <c r="I3888" t="s">
        <v>55</v>
      </c>
      <c r="J3888" t="s">
        <v>56</v>
      </c>
      <c r="K3888" t="s">
        <v>57</v>
      </c>
      <c r="L3888">
        <v>102029.67</v>
      </c>
      <c r="M3888">
        <v>9</v>
      </c>
      <c r="N3888">
        <v>0.2</v>
      </c>
      <c r="O3888">
        <v>19204.28</v>
      </c>
    </row>
    <row r="3889" spans="1:15" x14ac:dyDescent="0.3">
      <c r="A3889" t="s">
        <v>5898</v>
      </c>
      <c r="B3889" t="s">
        <v>1157</v>
      </c>
      <c r="C3889" t="s">
        <v>2818</v>
      </c>
      <c r="D3889" t="s">
        <v>78</v>
      </c>
      <c r="E3889" t="s">
        <v>2186</v>
      </c>
      <c r="F3889" t="s">
        <v>71</v>
      </c>
      <c r="G3889" t="s">
        <v>179</v>
      </c>
      <c r="H3889" t="s">
        <v>180</v>
      </c>
      <c r="I3889" t="s">
        <v>118</v>
      </c>
      <c r="J3889" t="s">
        <v>230</v>
      </c>
      <c r="K3889" t="s">
        <v>351</v>
      </c>
      <c r="L3889">
        <v>77088.960000000006</v>
      </c>
      <c r="M3889">
        <v>9</v>
      </c>
      <c r="N3889">
        <v>0.05</v>
      </c>
      <c r="O3889">
        <v>23324.48</v>
      </c>
    </row>
    <row r="3890" spans="1:15" x14ac:dyDescent="0.3">
      <c r="A3890" t="s">
        <v>5899</v>
      </c>
      <c r="B3890" t="s">
        <v>4393</v>
      </c>
      <c r="C3890" t="s">
        <v>93</v>
      </c>
      <c r="D3890" t="s">
        <v>78</v>
      </c>
      <c r="E3890" t="s">
        <v>765</v>
      </c>
      <c r="F3890" t="s">
        <v>52</v>
      </c>
      <c r="G3890" t="s">
        <v>179</v>
      </c>
      <c r="H3890" t="s">
        <v>236</v>
      </c>
      <c r="I3890" t="s">
        <v>96</v>
      </c>
      <c r="J3890" t="s">
        <v>166</v>
      </c>
      <c r="K3890" t="s">
        <v>337</v>
      </c>
      <c r="L3890">
        <v>39340.14</v>
      </c>
      <c r="M3890">
        <v>7</v>
      </c>
      <c r="N3890">
        <v>0</v>
      </c>
      <c r="O3890">
        <v>14138.91</v>
      </c>
    </row>
    <row r="3891" spans="1:15" x14ac:dyDescent="0.3">
      <c r="A3891" t="s">
        <v>5900</v>
      </c>
      <c r="B3891" t="s">
        <v>498</v>
      </c>
      <c r="C3891" t="s">
        <v>2952</v>
      </c>
      <c r="D3891" t="s">
        <v>78</v>
      </c>
      <c r="E3891" t="s">
        <v>1661</v>
      </c>
      <c r="F3891" t="s">
        <v>80</v>
      </c>
      <c r="G3891" t="s">
        <v>53</v>
      </c>
      <c r="H3891" t="s">
        <v>246</v>
      </c>
      <c r="I3891" t="s">
        <v>96</v>
      </c>
      <c r="J3891" t="s">
        <v>166</v>
      </c>
      <c r="K3891" t="s">
        <v>337</v>
      </c>
      <c r="L3891">
        <v>69795.899999999994</v>
      </c>
      <c r="M3891">
        <v>6</v>
      </c>
      <c r="N3891">
        <v>0</v>
      </c>
      <c r="O3891">
        <v>24251.01</v>
      </c>
    </row>
    <row r="3892" spans="1:15" x14ac:dyDescent="0.3">
      <c r="A3892" t="s">
        <v>5901</v>
      </c>
      <c r="B3892" t="s">
        <v>3104</v>
      </c>
      <c r="C3892" t="s">
        <v>1601</v>
      </c>
      <c r="D3892" t="s">
        <v>61</v>
      </c>
      <c r="E3892" t="s">
        <v>2467</v>
      </c>
      <c r="F3892" t="s">
        <v>52</v>
      </c>
      <c r="G3892" t="s">
        <v>53</v>
      </c>
      <c r="H3892" t="s">
        <v>246</v>
      </c>
      <c r="I3892" t="s">
        <v>118</v>
      </c>
      <c r="J3892" t="s">
        <v>303</v>
      </c>
      <c r="K3892" t="s">
        <v>421</v>
      </c>
      <c r="L3892">
        <v>14213.05</v>
      </c>
      <c r="M3892">
        <v>5</v>
      </c>
      <c r="N3892">
        <v>0.1</v>
      </c>
      <c r="O3892">
        <v>4198.1099999999997</v>
      </c>
    </row>
    <row r="3893" spans="1:15" x14ac:dyDescent="0.3">
      <c r="A3893" t="s">
        <v>5902</v>
      </c>
      <c r="B3893" t="s">
        <v>1637</v>
      </c>
      <c r="C3893" t="s">
        <v>497</v>
      </c>
      <c r="D3893" t="s">
        <v>78</v>
      </c>
      <c r="E3893" t="s">
        <v>2080</v>
      </c>
      <c r="F3893" t="s">
        <v>71</v>
      </c>
      <c r="G3893" t="s">
        <v>72</v>
      </c>
      <c r="H3893" t="s">
        <v>104</v>
      </c>
      <c r="I3893" t="s">
        <v>96</v>
      </c>
      <c r="J3893" t="s">
        <v>135</v>
      </c>
      <c r="K3893" t="s">
        <v>136</v>
      </c>
      <c r="L3893">
        <v>16673.55</v>
      </c>
      <c r="M3893">
        <v>3</v>
      </c>
      <c r="N3893">
        <v>0.1</v>
      </c>
      <c r="O3893">
        <v>2747.66</v>
      </c>
    </row>
    <row r="3894" spans="1:15" x14ac:dyDescent="0.3">
      <c r="A3894" t="s">
        <v>5903</v>
      </c>
      <c r="B3894" t="s">
        <v>2295</v>
      </c>
      <c r="C3894" t="s">
        <v>564</v>
      </c>
      <c r="D3894" t="s">
        <v>61</v>
      </c>
      <c r="E3894" t="s">
        <v>1047</v>
      </c>
      <c r="F3894" t="s">
        <v>71</v>
      </c>
      <c r="G3894" t="s">
        <v>53</v>
      </c>
      <c r="H3894" t="s">
        <v>54</v>
      </c>
      <c r="I3894" t="s">
        <v>118</v>
      </c>
      <c r="J3894" t="s">
        <v>191</v>
      </c>
      <c r="K3894" t="s">
        <v>829</v>
      </c>
      <c r="L3894">
        <v>41072.400000000001</v>
      </c>
      <c r="M3894">
        <v>4</v>
      </c>
      <c r="N3894">
        <v>0.1</v>
      </c>
      <c r="O3894">
        <v>7487.72</v>
      </c>
    </row>
    <row r="3895" spans="1:15" x14ac:dyDescent="0.3">
      <c r="A3895" t="s">
        <v>5904</v>
      </c>
      <c r="B3895" t="s">
        <v>724</v>
      </c>
      <c r="C3895" t="s">
        <v>720</v>
      </c>
      <c r="D3895" t="s">
        <v>50</v>
      </c>
      <c r="E3895" t="s">
        <v>1403</v>
      </c>
      <c r="F3895" t="s">
        <v>80</v>
      </c>
      <c r="G3895" t="s">
        <v>179</v>
      </c>
      <c r="H3895" t="s">
        <v>180</v>
      </c>
      <c r="I3895" t="s">
        <v>118</v>
      </c>
      <c r="J3895" t="s">
        <v>119</v>
      </c>
      <c r="K3895" t="s">
        <v>120</v>
      </c>
      <c r="L3895">
        <v>43453.2</v>
      </c>
      <c r="M3895">
        <v>6</v>
      </c>
      <c r="N3895">
        <v>0.1</v>
      </c>
      <c r="O3895">
        <v>11583.57</v>
      </c>
    </row>
    <row r="3896" spans="1:15" x14ac:dyDescent="0.3">
      <c r="A3896" t="s">
        <v>5905</v>
      </c>
      <c r="B3896" t="s">
        <v>1630</v>
      </c>
      <c r="C3896" t="s">
        <v>4995</v>
      </c>
      <c r="D3896" t="s">
        <v>50</v>
      </c>
      <c r="E3896" t="s">
        <v>109</v>
      </c>
      <c r="F3896" t="s">
        <v>52</v>
      </c>
      <c r="G3896" t="s">
        <v>81</v>
      </c>
      <c r="H3896" t="s">
        <v>284</v>
      </c>
      <c r="I3896" t="s">
        <v>83</v>
      </c>
      <c r="J3896" t="s">
        <v>449</v>
      </c>
      <c r="K3896" t="s">
        <v>681</v>
      </c>
      <c r="L3896">
        <v>9908.4</v>
      </c>
      <c r="M3896">
        <v>3</v>
      </c>
      <c r="N3896">
        <v>0.1</v>
      </c>
      <c r="O3896">
        <v>1424.19</v>
      </c>
    </row>
    <row r="3897" spans="1:15" x14ac:dyDescent="0.3">
      <c r="A3897" t="s">
        <v>5906</v>
      </c>
      <c r="B3897" t="s">
        <v>1518</v>
      </c>
      <c r="C3897" t="s">
        <v>1357</v>
      </c>
      <c r="D3897" t="s">
        <v>50</v>
      </c>
      <c r="E3897" t="s">
        <v>2450</v>
      </c>
      <c r="F3897" t="s">
        <v>80</v>
      </c>
      <c r="G3897" t="s">
        <v>53</v>
      </c>
      <c r="H3897" t="s">
        <v>110</v>
      </c>
      <c r="I3897" t="s">
        <v>83</v>
      </c>
      <c r="J3897" t="s">
        <v>156</v>
      </c>
      <c r="K3897" t="s">
        <v>208</v>
      </c>
      <c r="L3897">
        <v>82116.539999999994</v>
      </c>
      <c r="M3897">
        <v>6</v>
      </c>
      <c r="N3897">
        <v>0</v>
      </c>
      <c r="O3897">
        <v>27472.97</v>
      </c>
    </row>
    <row r="3898" spans="1:15" x14ac:dyDescent="0.3">
      <c r="A3898" t="s">
        <v>5907</v>
      </c>
      <c r="B3898" t="s">
        <v>460</v>
      </c>
      <c r="C3898" t="s">
        <v>3311</v>
      </c>
      <c r="D3898" t="s">
        <v>102</v>
      </c>
      <c r="E3898" t="s">
        <v>454</v>
      </c>
      <c r="F3898" t="s">
        <v>71</v>
      </c>
      <c r="G3898" t="s">
        <v>53</v>
      </c>
      <c r="H3898" t="s">
        <v>54</v>
      </c>
      <c r="I3898" t="s">
        <v>118</v>
      </c>
      <c r="J3898" t="s">
        <v>230</v>
      </c>
      <c r="K3898" t="s">
        <v>351</v>
      </c>
      <c r="L3898">
        <v>54583.040000000001</v>
      </c>
      <c r="M3898">
        <v>4</v>
      </c>
      <c r="N3898">
        <v>0</v>
      </c>
      <c r="O3898">
        <v>17247.21</v>
      </c>
    </row>
    <row r="3899" spans="1:15" x14ac:dyDescent="0.3">
      <c r="A3899" t="s">
        <v>5908</v>
      </c>
      <c r="B3899" t="s">
        <v>1644</v>
      </c>
      <c r="C3899" t="s">
        <v>1529</v>
      </c>
      <c r="D3899" t="s">
        <v>78</v>
      </c>
      <c r="E3899" t="s">
        <v>1931</v>
      </c>
      <c r="F3899" t="s">
        <v>71</v>
      </c>
      <c r="G3899" t="s">
        <v>63</v>
      </c>
      <c r="H3899" t="s">
        <v>202</v>
      </c>
      <c r="I3899" t="s">
        <v>96</v>
      </c>
      <c r="J3899" t="s">
        <v>111</v>
      </c>
      <c r="K3899" t="s">
        <v>328</v>
      </c>
      <c r="L3899">
        <v>19310.46</v>
      </c>
      <c r="M3899">
        <v>2</v>
      </c>
      <c r="N3899">
        <v>0.2</v>
      </c>
      <c r="O3899">
        <v>5791.52</v>
      </c>
    </row>
    <row r="3900" spans="1:15" x14ac:dyDescent="0.3">
      <c r="A3900" t="s">
        <v>5909</v>
      </c>
      <c r="B3900" t="s">
        <v>1914</v>
      </c>
      <c r="C3900" t="s">
        <v>590</v>
      </c>
      <c r="D3900" t="s">
        <v>78</v>
      </c>
      <c r="E3900" t="s">
        <v>1753</v>
      </c>
      <c r="F3900" t="s">
        <v>52</v>
      </c>
      <c r="G3900" t="s">
        <v>63</v>
      </c>
      <c r="H3900" t="s">
        <v>172</v>
      </c>
      <c r="I3900" t="s">
        <v>118</v>
      </c>
      <c r="J3900" t="s">
        <v>230</v>
      </c>
      <c r="K3900" t="s">
        <v>351</v>
      </c>
      <c r="L3900">
        <v>64681.96</v>
      </c>
      <c r="M3900">
        <v>7</v>
      </c>
      <c r="N3900">
        <v>0</v>
      </c>
      <c r="O3900">
        <v>22515.41</v>
      </c>
    </row>
    <row r="3901" spans="1:15" x14ac:dyDescent="0.3">
      <c r="A3901" t="s">
        <v>5910</v>
      </c>
      <c r="B3901" t="s">
        <v>1390</v>
      </c>
      <c r="C3901" t="s">
        <v>2479</v>
      </c>
      <c r="D3901" t="s">
        <v>61</v>
      </c>
      <c r="E3901" t="s">
        <v>109</v>
      </c>
      <c r="F3901" t="s">
        <v>71</v>
      </c>
      <c r="G3901" t="s">
        <v>63</v>
      </c>
      <c r="H3901" t="s">
        <v>213</v>
      </c>
      <c r="I3901" t="s">
        <v>96</v>
      </c>
      <c r="J3901" t="s">
        <v>135</v>
      </c>
      <c r="K3901" t="s">
        <v>395</v>
      </c>
      <c r="L3901">
        <v>42429.68</v>
      </c>
      <c r="M3901">
        <v>4</v>
      </c>
      <c r="N3901">
        <v>0</v>
      </c>
      <c r="O3901">
        <v>13216.77</v>
      </c>
    </row>
    <row r="3902" spans="1:15" x14ac:dyDescent="0.3">
      <c r="A3902" t="s">
        <v>5911</v>
      </c>
      <c r="B3902" t="s">
        <v>5912</v>
      </c>
      <c r="C3902" t="s">
        <v>4045</v>
      </c>
      <c r="D3902" t="s">
        <v>61</v>
      </c>
      <c r="E3902" t="s">
        <v>161</v>
      </c>
      <c r="F3902" t="s">
        <v>80</v>
      </c>
      <c r="G3902" t="s">
        <v>63</v>
      </c>
      <c r="H3902" t="s">
        <v>202</v>
      </c>
      <c r="I3902" t="s">
        <v>83</v>
      </c>
      <c r="J3902" t="s">
        <v>379</v>
      </c>
      <c r="K3902" t="s">
        <v>716</v>
      </c>
      <c r="L3902">
        <v>39620.58</v>
      </c>
      <c r="M3902">
        <v>3</v>
      </c>
      <c r="N3902">
        <v>0.1</v>
      </c>
      <c r="O3902">
        <v>10434.549999999999</v>
      </c>
    </row>
    <row r="3903" spans="1:15" x14ac:dyDescent="0.3">
      <c r="A3903" t="s">
        <v>5913</v>
      </c>
      <c r="B3903" t="s">
        <v>453</v>
      </c>
      <c r="C3903" t="s">
        <v>2934</v>
      </c>
      <c r="D3903" t="s">
        <v>61</v>
      </c>
      <c r="E3903" t="s">
        <v>2047</v>
      </c>
      <c r="F3903" t="s">
        <v>80</v>
      </c>
      <c r="G3903" t="s">
        <v>179</v>
      </c>
      <c r="H3903" t="s">
        <v>236</v>
      </c>
      <c r="I3903" t="s">
        <v>55</v>
      </c>
      <c r="J3903" t="s">
        <v>141</v>
      </c>
      <c r="K3903" t="s">
        <v>142</v>
      </c>
      <c r="L3903">
        <v>83990.16</v>
      </c>
      <c r="M3903">
        <v>8</v>
      </c>
      <c r="N3903">
        <v>0.15</v>
      </c>
      <c r="O3903">
        <v>19714.03</v>
      </c>
    </row>
    <row r="3904" spans="1:15" x14ac:dyDescent="0.3">
      <c r="A3904" t="s">
        <v>5914</v>
      </c>
      <c r="B3904" t="s">
        <v>1729</v>
      </c>
      <c r="C3904" t="s">
        <v>148</v>
      </c>
      <c r="D3904" t="s">
        <v>61</v>
      </c>
      <c r="E3904" t="s">
        <v>124</v>
      </c>
      <c r="F3904" t="s">
        <v>80</v>
      </c>
      <c r="G3904" t="s">
        <v>81</v>
      </c>
      <c r="H3904" t="s">
        <v>95</v>
      </c>
      <c r="I3904" t="s">
        <v>96</v>
      </c>
      <c r="J3904" t="s">
        <v>97</v>
      </c>
      <c r="K3904" t="s">
        <v>181</v>
      </c>
      <c r="L3904">
        <v>5530.44</v>
      </c>
      <c r="M3904">
        <v>2</v>
      </c>
      <c r="N3904">
        <v>0.25</v>
      </c>
      <c r="O3904">
        <v>1572.58</v>
      </c>
    </row>
    <row r="3905" spans="1:15" x14ac:dyDescent="0.3">
      <c r="A3905" t="s">
        <v>5915</v>
      </c>
      <c r="B3905" t="s">
        <v>1405</v>
      </c>
      <c r="C3905" t="s">
        <v>974</v>
      </c>
      <c r="D3905" t="s">
        <v>50</v>
      </c>
      <c r="E3905" t="s">
        <v>597</v>
      </c>
      <c r="F3905" t="s">
        <v>71</v>
      </c>
      <c r="G3905" t="s">
        <v>81</v>
      </c>
      <c r="H3905" t="s">
        <v>95</v>
      </c>
      <c r="I3905" t="s">
        <v>118</v>
      </c>
      <c r="J3905" t="s">
        <v>191</v>
      </c>
      <c r="K3905" t="s">
        <v>829</v>
      </c>
      <c r="L3905">
        <v>47350.44</v>
      </c>
      <c r="M3905">
        <v>6</v>
      </c>
      <c r="N3905">
        <v>0.15</v>
      </c>
      <c r="O3905">
        <v>6982.68</v>
      </c>
    </row>
    <row r="3906" spans="1:15" x14ac:dyDescent="0.3">
      <c r="A3906" t="s">
        <v>5916</v>
      </c>
      <c r="B3906" t="s">
        <v>2904</v>
      </c>
      <c r="C3906" t="s">
        <v>1387</v>
      </c>
      <c r="D3906" t="s">
        <v>78</v>
      </c>
      <c r="E3906" t="s">
        <v>341</v>
      </c>
      <c r="F3906" t="s">
        <v>52</v>
      </c>
      <c r="G3906" t="s">
        <v>63</v>
      </c>
      <c r="H3906" t="s">
        <v>213</v>
      </c>
      <c r="I3906" t="s">
        <v>83</v>
      </c>
      <c r="J3906" t="s">
        <v>379</v>
      </c>
      <c r="K3906" t="s">
        <v>562</v>
      </c>
      <c r="L3906">
        <v>53368.07</v>
      </c>
      <c r="M3906">
        <v>7</v>
      </c>
      <c r="N3906">
        <v>0.2</v>
      </c>
      <c r="O3906">
        <v>13139.47</v>
      </c>
    </row>
    <row r="3907" spans="1:15" x14ac:dyDescent="0.3">
      <c r="A3907" t="s">
        <v>5917</v>
      </c>
      <c r="B3907" t="s">
        <v>1829</v>
      </c>
      <c r="C3907" t="s">
        <v>170</v>
      </c>
      <c r="D3907" t="s">
        <v>78</v>
      </c>
      <c r="E3907" t="s">
        <v>261</v>
      </c>
      <c r="F3907" t="s">
        <v>52</v>
      </c>
      <c r="G3907" t="s">
        <v>63</v>
      </c>
      <c r="H3907" t="s">
        <v>172</v>
      </c>
      <c r="I3907" t="s">
        <v>55</v>
      </c>
      <c r="J3907" t="s">
        <v>173</v>
      </c>
      <c r="K3907" t="s">
        <v>735</v>
      </c>
      <c r="L3907">
        <v>77855.039999999994</v>
      </c>
      <c r="M3907">
        <v>6</v>
      </c>
      <c r="N3907">
        <v>0</v>
      </c>
      <c r="O3907">
        <v>25211.47</v>
      </c>
    </row>
    <row r="3908" spans="1:15" x14ac:dyDescent="0.3">
      <c r="A3908" t="s">
        <v>5918</v>
      </c>
      <c r="B3908" t="s">
        <v>2357</v>
      </c>
      <c r="C3908" t="s">
        <v>2731</v>
      </c>
      <c r="D3908" t="s">
        <v>102</v>
      </c>
      <c r="E3908" t="s">
        <v>648</v>
      </c>
      <c r="F3908" t="s">
        <v>71</v>
      </c>
      <c r="G3908" t="s">
        <v>72</v>
      </c>
      <c r="H3908" t="s">
        <v>73</v>
      </c>
      <c r="I3908" t="s">
        <v>83</v>
      </c>
      <c r="J3908" t="s">
        <v>449</v>
      </c>
      <c r="K3908" t="s">
        <v>775</v>
      </c>
      <c r="L3908">
        <v>32605.62</v>
      </c>
      <c r="M3908">
        <v>6</v>
      </c>
      <c r="N3908">
        <v>0.15</v>
      </c>
      <c r="O3908">
        <v>10625.88</v>
      </c>
    </row>
    <row r="3909" spans="1:15" x14ac:dyDescent="0.3">
      <c r="A3909" t="s">
        <v>5919</v>
      </c>
      <c r="B3909" t="s">
        <v>594</v>
      </c>
      <c r="C3909" t="s">
        <v>737</v>
      </c>
      <c r="D3909" t="s">
        <v>50</v>
      </c>
      <c r="E3909" t="s">
        <v>1615</v>
      </c>
      <c r="F3909" t="s">
        <v>71</v>
      </c>
      <c r="G3909" t="s">
        <v>179</v>
      </c>
      <c r="H3909" t="s">
        <v>236</v>
      </c>
      <c r="I3909" t="s">
        <v>55</v>
      </c>
      <c r="J3909" t="s">
        <v>141</v>
      </c>
      <c r="K3909" t="s">
        <v>241</v>
      </c>
      <c r="L3909">
        <v>64577.87</v>
      </c>
      <c r="M3909">
        <v>7</v>
      </c>
      <c r="N3909">
        <v>0.2</v>
      </c>
      <c r="O3909">
        <v>18223.2</v>
      </c>
    </row>
    <row r="3910" spans="1:15" x14ac:dyDescent="0.3">
      <c r="A3910" t="s">
        <v>5920</v>
      </c>
      <c r="B3910" t="s">
        <v>1161</v>
      </c>
      <c r="C3910" t="s">
        <v>1933</v>
      </c>
      <c r="D3910" t="s">
        <v>78</v>
      </c>
      <c r="E3910" t="s">
        <v>2105</v>
      </c>
      <c r="F3910" t="s">
        <v>52</v>
      </c>
      <c r="G3910" t="s">
        <v>53</v>
      </c>
      <c r="H3910" t="s">
        <v>54</v>
      </c>
      <c r="I3910" t="s">
        <v>118</v>
      </c>
      <c r="J3910" t="s">
        <v>230</v>
      </c>
      <c r="K3910" t="s">
        <v>351</v>
      </c>
      <c r="L3910">
        <v>33535.35</v>
      </c>
      <c r="M3910">
        <v>3</v>
      </c>
      <c r="N3910">
        <v>0.05</v>
      </c>
      <c r="O3910">
        <v>9990.7199999999993</v>
      </c>
    </row>
    <row r="3911" spans="1:15" x14ac:dyDescent="0.3">
      <c r="A3911" t="s">
        <v>5921</v>
      </c>
      <c r="B3911" t="s">
        <v>2240</v>
      </c>
      <c r="C3911" t="s">
        <v>365</v>
      </c>
      <c r="D3911" t="s">
        <v>50</v>
      </c>
      <c r="E3911" t="s">
        <v>1067</v>
      </c>
      <c r="F3911" t="s">
        <v>80</v>
      </c>
      <c r="G3911" t="s">
        <v>81</v>
      </c>
      <c r="H3911" t="s">
        <v>82</v>
      </c>
      <c r="I3911" t="s">
        <v>55</v>
      </c>
      <c r="J3911" t="s">
        <v>141</v>
      </c>
      <c r="K3911" t="s">
        <v>142</v>
      </c>
      <c r="L3911">
        <v>131174.6</v>
      </c>
      <c r="M3911">
        <v>10</v>
      </c>
      <c r="N3911">
        <v>0.25</v>
      </c>
      <c r="O3911">
        <v>21425.89</v>
      </c>
    </row>
    <row r="3912" spans="1:15" x14ac:dyDescent="0.3">
      <c r="A3912" t="s">
        <v>5922</v>
      </c>
      <c r="B3912" t="s">
        <v>1516</v>
      </c>
      <c r="C3912" t="s">
        <v>1848</v>
      </c>
      <c r="D3912" t="s">
        <v>50</v>
      </c>
      <c r="E3912" t="s">
        <v>592</v>
      </c>
      <c r="F3912" t="s">
        <v>71</v>
      </c>
      <c r="G3912" t="s">
        <v>81</v>
      </c>
      <c r="H3912" t="s">
        <v>95</v>
      </c>
      <c r="I3912" t="s">
        <v>55</v>
      </c>
      <c r="J3912" t="s">
        <v>141</v>
      </c>
      <c r="K3912" t="s">
        <v>142</v>
      </c>
      <c r="L3912">
        <v>48241.17</v>
      </c>
      <c r="M3912">
        <v>9</v>
      </c>
      <c r="N3912">
        <v>0.25</v>
      </c>
      <c r="O3912">
        <v>13756.03</v>
      </c>
    </row>
    <row r="3913" spans="1:15" x14ac:dyDescent="0.3">
      <c r="A3913" t="s">
        <v>5923</v>
      </c>
      <c r="B3913" t="s">
        <v>3663</v>
      </c>
      <c r="C3913" t="s">
        <v>3395</v>
      </c>
      <c r="D3913" t="s">
        <v>78</v>
      </c>
      <c r="E3913" t="s">
        <v>1820</v>
      </c>
      <c r="F3913" t="s">
        <v>80</v>
      </c>
      <c r="G3913" t="s">
        <v>53</v>
      </c>
      <c r="H3913" t="s">
        <v>246</v>
      </c>
      <c r="I3913" t="s">
        <v>83</v>
      </c>
      <c r="J3913" t="s">
        <v>379</v>
      </c>
      <c r="K3913" t="s">
        <v>562</v>
      </c>
      <c r="L3913">
        <v>26714.76</v>
      </c>
      <c r="M3913">
        <v>2</v>
      </c>
      <c r="N3913">
        <v>0.05</v>
      </c>
      <c r="O3913">
        <v>5052.03</v>
      </c>
    </row>
    <row r="3914" spans="1:15" x14ac:dyDescent="0.3">
      <c r="A3914" t="s">
        <v>5924</v>
      </c>
      <c r="B3914" t="s">
        <v>4733</v>
      </c>
      <c r="C3914" t="s">
        <v>1795</v>
      </c>
      <c r="D3914" t="s">
        <v>61</v>
      </c>
      <c r="E3914" t="s">
        <v>1485</v>
      </c>
      <c r="F3914" t="s">
        <v>80</v>
      </c>
      <c r="G3914" t="s">
        <v>53</v>
      </c>
      <c r="H3914" t="s">
        <v>110</v>
      </c>
      <c r="I3914" t="s">
        <v>118</v>
      </c>
      <c r="J3914" t="s">
        <v>230</v>
      </c>
      <c r="K3914" t="s">
        <v>356</v>
      </c>
      <c r="L3914">
        <v>139371.70000000001</v>
      </c>
      <c r="M3914">
        <v>10</v>
      </c>
      <c r="N3914">
        <v>0.15</v>
      </c>
      <c r="O3914">
        <v>46998.06</v>
      </c>
    </row>
    <row r="3915" spans="1:15" x14ac:dyDescent="0.3">
      <c r="A3915" t="s">
        <v>5925</v>
      </c>
      <c r="B3915" t="s">
        <v>690</v>
      </c>
      <c r="C3915" t="s">
        <v>2797</v>
      </c>
      <c r="D3915" t="s">
        <v>78</v>
      </c>
      <c r="E3915" t="s">
        <v>1778</v>
      </c>
      <c r="F3915" t="s">
        <v>52</v>
      </c>
      <c r="G3915" t="s">
        <v>63</v>
      </c>
      <c r="H3915" t="s">
        <v>64</v>
      </c>
      <c r="I3915" t="s">
        <v>118</v>
      </c>
      <c r="J3915" t="s">
        <v>303</v>
      </c>
      <c r="K3915" t="s">
        <v>491</v>
      </c>
      <c r="L3915">
        <v>55802.68</v>
      </c>
      <c r="M3915">
        <v>4</v>
      </c>
      <c r="N3915">
        <v>0.25</v>
      </c>
      <c r="O3915">
        <v>9397.7999999999993</v>
      </c>
    </row>
    <row r="3916" spans="1:15" x14ac:dyDescent="0.3">
      <c r="A3916" t="s">
        <v>5926</v>
      </c>
      <c r="B3916" t="s">
        <v>587</v>
      </c>
      <c r="C3916" t="s">
        <v>3047</v>
      </c>
      <c r="D3916" t="s">
        <v>78</v>
      </c>
      <c r="E3916" t="s">
        <v>190</v>
      </c>
      <c r="F3916" t="s">
        <v>71</v>
      </c>
      <c r="G3916" t="s">
        <v>179</v>
      </c>
      <c r="H3916" t="s">
        <v>180</v>
      </c>
      <c r="I3916" t="s">
        <v>55</v>
      </c>
      <c r="J3916" t="s">
        <v>173</v>
      </c>
      <c r="K3916" t="s">
        <v>203</v>
      </c>
      <c r="L3916">
        <v>7367.13</v>
      </c>
      <c r="M3916">
        <v>3</v>
      </c>
      <c r="N3916">
        <v>0.15</v>
      </c>
      <c r="O3916">
        <v>1894.58</v>
      </c>
    </row>
    <row r="3917" spans="1:15" x14ac:dyDescent="0.3">
      <c r="A3917" t="s">
        <v>5927</v>
      </c>
      <c r="B3917" t="s">
        <v>288</v>
      </c>
      <c r="C3917" t="s">
        <v>5330</v>
      </c>
      <c r="D3917" t="s">
        <v>50</v>
      </c>
      <c r="E3917" t="s">
        <v>2275</v>
      </c>
      <c r="F3917" t="s">
        <v>52</v>
      </c>
      <c r="G3917" t="s">
        <v>53</v>
      </c>
      <c r="H3917" t="s">
        <v>54</v>
      </c>
      <c r="I3917" t="s">
        <v>96</v>
      </c>
      <c r="J3917" t="s">
        <v>111</v>
      </c>
      <c r="K3917" t="s">
        <v>225</v>
      </c>
      <c r="L3917">
        <v>71234.52</v>
      </c>
      <c r="M3917">
        <v>7</v>
      </c>
      <c r="N3917">
        <v>0.1</v>
      </c>
      <c r="O3917">
        <v>11751.81</v>
      </c>
    </row>
    <row r="3918" spans="1:15" x14ac:dyDescent="0.3">
      <c r="A3918" t="s">
        <v>5928</v>
      </c>
      <c r="B3918" t="s">
        <v>2754</v>
      </c>
      <c r="C3918" t="s">
        <v>2193</v>
      </c>
      <c r="D3918" t="s">
        <v>78</v>
      </c>
      <c r="E3918" t="s">
        <v>904</v>
      </c>
      <c r="F3918" t="s">
        <v>52</v>
      </c>
      <c r="G3918" t="s">
        <v>63</v>
      </c>
      <c r="H3918" t="s">
        <v>64</v>
      </c>
      <c r="I3918" t="s">
        <v>83</v>
      </c>
      <c r="J3918" t="s">
        <v>156</v>
      </c>
      <c r="K3918" t="s">
        <v>157</v>
      </c>
      <c r="L3918">
        <v>8097.28</v>
      </c>
      <c r="M3918">
        <v>8</v>
      </c>
      <c r="N3918">
        <v>0.25</v>
      </c>
      <c r="O3918">
        <v>1145.3900000000001</v>
      </c>
    </row>
    <row r="3919" spans="1:15" x14ac:dyDescent="0.3">
      <c r="A3919" t="s">
        <v>5929</v>
      </c>
      <c r="B3919" t="s">
        <v>631</v>
      </c>
      <c r="C3919" t="s">
        <v>714</v>
      </c>
      <c r="D3919" t="s">
        <v>102</v>
      </c>
      <c r="E3919" t="s">
        <v>2275</v>
      </c>
      <c r="F3919" t="s">
        <v>52</v>
      </c>
      <c r="G3919" t="s">
        <v>179</v>
      </c>
      <c r="H3919" t="s">
        <v>236</v>
      </c>
      <c r="I3919" t="s">
        <v>55</v>
      </c>
      <c r="J3919" t="s">
        <v>141</v>
      </c>
      <c r="K3919" t="s">
        <v>241</v>
      </c>
      <c r="L3919">
        <v>28488.52</v>
      </c>
      <c r="M3919">
        <v>4</v>
      </c>
      <c r="N3919">
        <v>0.15</v>
      </c>
      <c r="O3919">
        <v>4110.3599999999997</v>
      </c>
    </row>
    <row r="3920" spans="1:15" x14ac:dyDescent="0.3">
      <c r="A3920" t="s">
        <v>5930</v>
      </c>
      <c r="B3920" t="s">
        <v>366</v>
      </c>
      <c r="C3920" t="s">
        <v>2813</v>
      </c>
      <c r="D3920" t="s">
        <v>61</v>
      </c>
      <c r="E3920" t="s">
        <v>1171</v>
      </c>
      <c r="F3920" t="s">
        <v>71</v>
      </c>
      <c r="G3920" t="s">
        <v>81</v>
      </c>
      <c r="H3920" t="s">
        <v>186</v>
      </c>
      <c r="I3920" t="s">
        <v>83</v>
      </c>
      <c r="J3920" t="s">
        <v>449</v>
      </c>
      <c r="K3920" t="s">
        <v>681</v>
      </c>
      <c r="L3920">
        <v>9970.58</v>
      </c>
      <c r="M3920">
        <v>2</v>
      </c>
      <c r="N3920">
        <v>0.05</v>
      </c>
      <c r="O3920">
        <v>3250.89</v>
      </c>
    </row>
    <row r="3921" spans="1:15" x14ac:dyDescent="0.3">
      <c r="A3921" t="s">
        <v>5931</v>
      </c>
      <c r="B3921" t="s">
        <v>2847</v>
      </c>
      <c r="C3921" t="s">
        <v>2848</v>
      </c>
      <c r="D3921" t="s">
        <v>61</v>
      </c>
      <c r="E3921" t="s">
        <v>944</v>
      </c>
      <c r="F3921" t="s">
        <v>80</v>
      </c>
      <c r="G3921" t="s">
        <v>63</v>
      </c>
      <c r="H3921" t="s">
        <v>64</v>
      </c>
      <c r="I3921" t="s">
        <v>96</v>
      </c>
      <c r="J3921" t="s">
        <v>97</v>
      </c>
      <c r="K3921" t="s">
        <v>98</v>
      </c>
      <c r="L3921">
        <v>55498.400000000001</v>
      </c>
      <c r="M3921">
        <v>4</v>
      </c>
      <c r="N3921">
        <v>0.05</v>
      </c>
      <c r="O3921">
        <v>20167.41</v>
      </c>
    </row>
    <row r="3922" spans="1:15" x14ac:dyDescent="0.3">
      <c r="A3922" t="s">
        <v>5932</v>
      </c>
      <c r="B3922" t="s">
        <v>392</v>
      </c>
      <c r="C3922" t="s">
        <v>402</v>
      </c>
      <c r="D3922" t="s">
        <v>50</v>
      </c>
      <c r="E3922" t="s">
        <v>595</v>
      </c>
      <c r="F3922" t="s">
        <v>80</v>
      </c>
      <c r="G3922" t="s">
        <v>53</v>
      </c>
      <c r="H3922" t="s">
        <v>90</v>
      </c>
      <c r="I3922" t="s">
        <v>118</v>
      </c>
      <c r="J3922" t="s">
        <v>303</v>
      </c>
      <c r="K3922" t="s">
        <v>304</v>
      </c>
      <c r="L3922">
        <v>69362.37</v>
      </c>
      <c r="M3922">
        <v>7</v>
      </c>
      <c r="N3922">
        <v>0.05</v>
      </c>
      <c r="O3922">
        <v>24925.95</v>
      </c>
    </row>
    <row r="3923" spans="1:15" x14ac:dyDescent="0.3">
      <c r="A3923" t="s">
        <v>5933</v>
      </c>
      <c r="B3923" t="s">
        <v>502</v>
      </c>
      <c r="C3923" t="s">
        <v>2603</v>
      </c>
      <c r="D3923" t="s">
        <v>50</v>
      </c>
      <c r="E3923" t="s">
        <v>178</v>
      </c>
      <c r="F3923" t="s">
        <v>52</v>
      </c>
      <c r="G3923" t="s">
        <v>53</v>
      </c>
      <c r="H3923" t="s">
        <v>90</v>
      </c>
      <c r="I3923" t="s">
        <v>55</v>
      </c>
      <c r="J3923" t="s">
        <v>65</v>
      </c>
      <c r="K3923" t="s">
        <v>130</v>
      </c>
      <c r="L3923">
        <v>74101.259999999995</v>
      </c>
      <c r="M3923">
        <v>6</v>
      </c>
      <c r="N3923">
        <v>0.25</v>
      </c>
      <c r="O3923">
        <v>17470.060000000001</v>
      </c>
    </row>
    <row r="3924" spans="1:15" x14ac:dyDescent="0.3">
      <c r="A3924" t="s">
        <v>5934</v>
      </c>
      <c r="B3924" t="s">
        <v>1526</v>
      </c>
      <c r="C3924" t="s">
        <v>3786</v>
      </c>
      <c r="D3924" t="s">
        <v>102</v>
      </c>
      <c r="E3924" t="s">
        <v>1969</v>
      </c>
      <c r="F3924" t="s">
        <v>52</v>
      </c>
      <c r="G3924" t="s">
        <v>63</v>
      </c>
      <c r="H3924" t="s">
        <v>64</v>
      </c>
      <c r="I3924" t="s">
        <v>96</v>
      </c>
      <c r="J3924" t="s">
        <v>135</v>
      </c>
      <c r="K3924" t="s">
        <v>275</v>
      </c>
      <c r="L3924">
        <v>22507.919999999998</v>
      </c>
      <c r="M3924">
        <v>2</v>
      </c>
      <c r="N3924">
        <v>0.1</v>
      </c>
      <c r="O3924">
        <v>6457.86</v>
      </c>
    </row>
    <row r="3925" spans="1:15" x14ac:dyDescent="0.3">
      <c r="A3925" t="s">
        <v>5935</v>
      </c>
      <c r="B3925" t="s">
        <v>1271</v>
      </c>
      <c r="C3925" t="s">
        <v>601</v>
      </c>
      <c r="D3925" t="s">
        <v>61</v>
      </c>
      <c r="E3925" t="s">
        <v>1617</v>
      </c>
      <c r="F3925" t="s">
        <v>71</v>
      </c>
      <c r="G3925" t="s">
        <v>53</v>
      </c>
      <c r="H3925" t="s">
        <v>90</v>
      </c>
      <c r="I3925" t="s">
        <v>118</v>
      </c>
      <c r="J3925" t="s">
        <v>303</v>
      </c>
      <c r="K3925" t="s">
        <v>421</v>
      </c>
      <c r="L3925">
        <v>68134.399999999994</v>
      </c>
      <c r="M3925">
        <v>10</v>
      </c>
      <c r="N3925">
        <v>0.2</v>
      </c>
      <c r="O3925">
        <v>14061.22</v>
      </c>
    </row>
    <row r="3926" spans="1:15" x14ac:dyDescent="0.3">
      <c r="A3926" t="s">
        <v>5936</v>
      </c>
      <c r="B3926" t="s">
        <v>3929</v>
      </c>
      <c r="C3926" t="s">
        <v>3787</v>
      </c>
      <c r="D3926" t="s">
        <v>102</v>
      </c>
      <c r="E3926" t="s">
        <v>1333</v>
      </c>
      <c r="F3926" t="s">
        <v>71</v>
      </c>
      <c r="G3926" t="s">
        <v>72</v>
      </c>
      <c r="H3926" t="s">
        <v>104</v>
      </c>
      <c r="I3926" t="s">
        <v>83</v>
      </c>
      <c r="J3926" t="s">
        <v>84</v>
      </c>
      <c r="K3926" t="s">
        <v>125</v>
      </c>
      <c r="L3926">
        <v>20203.16</v>
      </c>
      <c r="M3926">
        <v>2</v>
      </c>
      <c r="N3926">
        <v>0.15</v>
      </c>
      <c r="O3926">
        <v>6868.54</v>
      </c>
    </row>
    <row r="3927" spans="1:15" x14ac:dyDescent="0.3">
      <c r="A3927" t="s">
        <v>5937</v>
      </c>
      <c r="B3927" t="s">
        <v>1136</v>
      </c>
      <c r="C3927" t="s">
        <v>538</v>
      </c>
      <c r="D3927" t="s">
        <v>78</v>
      </c>
      <c r="E3927" t="s">
        <v>298</v>
      </c>
      <c r="F3927" t="s">
        <v>71</v>
      </c>
      <c r="G3927" t="s">
        <v>81</v>
      </c>
      <c r="H3927" t="s">
        <v>284</v>
      </c>
      <c r="I3927" t="s">
        <v>83</v>
      </c>
      <c r="J3927" t="s">
        <v>449</v>
      </c>
      <c r="K3927" t="s">
        <v>450</v>
      </c>
      <c r="L3927">
        <v>4027.25</v>
      </c>
      <c r="M3927">
        <v>5</v>
      </c>
      <c r="N3927">
        <v>0.1</v>
      </c>
      <c r="O3927">
        <v>1213.05</v>
      </c>
    </row>
    <row r="3928" spans="1:15" x14ac:dyDescent="0.3">
      <c r="A3928" t="s">
        <v>5938</v>
      </c>
      <c r="B3928" t="s">
        <v>414</v>
      </c>
      <c r="C3928" t="s">
        <v>159</v>
      </c>
      <c r="D3928" t="s">
        <v>61</v>
      </c>
      <c r="E3928" t="s">
        <v>1964</v>
      </c>
      <c r="F3928" t="s">
        <v>71</v>
      </c>
      <c r="G3928" t="s">
        <v>81</v>
      </c>
      <c r="H3928" t="s">
        <v>82</v>
      </c>
      <c r="I3928" t="s">
        <v>96</v>
      </c>
      <c r="J3928" t="s">
        <v>135</v>
      </c>
      <c r="K3928" t="s">
        <v>395</v>
      </c>
      <c r="L3928">
        <v>76712.320000000007</v>
      </c>
      <c r="M3928">
        <v>8</v>
      </c>
      <c r="N3928">
        <v>0.05</v>
      </c>
      <c r="O3928">
        <v>17294.71</v>
      </c>
    </row>
    <row r="3929" spans="1:15" x14ac:dyDescent="0.3">
      <c r="A3929" t="s">
        <v>5939</v>
      </c>
      <c r="B3929" t="s">
        <v>148</v>
      </c>
      <c r="C3929" t="s">
        <v>868</v>
      </c>
      <c r="D3929" t="s">
        <v>78</v>
      </c>
      <c r="E3929" t="s">
        <v>807</v>
      </c>
      <c r="F3929" t="s">
        <v>80</v>
      </c>
      <c r="G3929" t="s">
        <v>72</v>
      </c>
      <c r="H3929" t="s">
        <v>104</v>
      </c>
      <c r="I3929" t="s">
        <v>96</v>
      </c>
      <c r="J3929" t="s">
        <v>166</v>
      </c>
      <c r="K3929" t="s">
        <v>167</v>
      </c>
      <c r="L3929">
        <v>98197.61</v>
      </c>
      <c r="M3929">
        <v>7</v>
      </c>
      <c r="N3929">
        <v>0.05</v>
      </c>
      <c r="O3929">
        <v>26483.01</v>
      </c>
    </row>
    <row r="3930" spans="1:15" x14ac:dyDescent="0.3">
      <c r="A3930" t="s">
        <v>5940</v>
      </c>
      <c r="B3930" t="s">
        <v>2113</v>
      </c>
      <c r="C3930" t="s">
        <v>194</v>
      </c>
      <c r="D3930" t="s">
        <v>50</v>
      </c>
      <c r="E3930" t="s">
        <v>1220</v>
      </c>
      <c r="F3930" t="s">
        <v>71</v>
      </c>
      <c r="G3930" t="s">
        <v>72</v>
      </c>
      <c r="H3930" t="s">
        <v>73</v>
      </c>
      <c r="I3930" t="s">
        <v>83</v>
      </c>
      <c r="J3930" t="s">
        <v>379</v>
      </c>
      <c r="K3930" t="s">
        <v>562</v>
      </c>
      <c r="L3930">
        <v>54201.84</v>
      </c>
      <c r="M3930">
        <v>7</v>
      </c>
      <c r="N3930">
        <v>0.15</v>
      </c>
      <c r="O3930">
        <v>11388.87</v>
      </c>
    </row>
    <row r="3931" spans="1:15" x14ac:dyDescent="0.3">
      <c r="A3931" t="s">
        <v>5941</v>
      </c>
      <c r="B3931" t="s">
        <v>2751</v>
      </c>
      <c r="C3931" t="s">
        <v>1448</v>
      </c>
      <c r="D3931" t="s">
        <v>78</v>
      </c>
      <c r="E3931" t="s">
        <v>3038</v>
      </c>
      <c r="F3931" t="s">
        <v>80</v>
      </c>
      <c r="G3931" t="s">
        <v>53</v>
      </c>
      <c r="H3931" t="s">
        <v>246</v>
      </c>
      <c r="I3931" t="s">
        <v>96</v>
      </c>
      <c r="J3931" t="s">
        <v>135</v>
      </c>
      <c r="K3931" t="s">
        <v>395</v>
      </c>
      <c r="L3931">
        <v>20851.22</v>
      </c>
      <c r="M3931">
        <v>2</v>
      </c>
      <c r="N3931">
        <v>0.05</v>
      </c>
      <c r="O3931">
        <v>6831.02</v>
      </c>
    </row>
    <row r="3932" spans="1:15" x14ac:dyDescent="0.3">
      <c r="A3932" t="s">
        <v>5942</v>
      </c>
      <c r="B3932" t="s">
        <v>1758</v>
      </c>
      <c r="C3932" t="s">
        <v>1646</v>
      </c>
      <c r="D3932" t="s">
        <v>61</v>
      </c>
      <c r="E3932" t="s">
        <v>1731</v>
      </c>
      <c r="F3932" t="s">
        <v>52</v>
      </c>
      <c r="G3932" t="s">
        <v>53</v>
      </c>
      <c r="H3932" t="s">
        <v>246</v>
      </c>
      <c r="I3932" t="s">
        <v>96</v>
      </c>
      <c r="J3932" t="s">
        <v>111</v>
      </c>
      <c r="K3932" t="s">
        <v>225</v>
      </c>
      <c r="L3932">
        <v>58951.5</v>
      </c>
      <c r="M3932">
        <v>10</v>
      </c>
      <c r="N3932">
        <v>0.1</v>
      </c>
      <c r="O3932">
        <v>9858.85</v>
      </c>
    </row>
    <row r="3933" spans="1:15" x14ac:dyDescent="0.3">
      <c r="A3933" t="s">
        <v>5943</v>
      </c>
      <c r="B3933" t="s">
        <v>1717</v>
      </c>
      <c r="C3933" t="s">
        <v>2660</v>
      </c>
      <c r="D3933" t="s">
        <v>50</v>
      </c>
      <c r="E3933" t="s">
        <v>448</v>
      </c>
      <c r="F3933" t="s">
        <v>52</v>
      </c>
      <c r="G3933" t="s">
        <v>72</v>
      </c>
      <c r="H3933" t="s">
        <v>346</v>
      </c>
      <c r="I3933" t="s">
        <v>118</v>
      </c>
      <c r="J3933" t="s">
        <v>119</v>
      </c>
      <c r="K3933" t="s">
        <v>120</v>
      </c>
      <c r="L3933">
        <v>77962.080000000002</v>
      </c>
      <c r="M3933">
        <v>7</v>
      </c>
      <c r="N3933">
        <v>0.05</v>
      </c>
      <c r="O3933">
        <v>19539.5</v>
      </c>
    </row>
    <row r="3934" spans="1:15" x14ac:dyDescent="0.3">
      <c r="A3934" t="s">
        <v>5944</v>
      </c>
      <c r="B3934" t="s">
        <v>1338</v>
      </c>
      <c r="C3934" t="s">
        <v>946</v>
      </c>
      <c r="D3934" t="s">
        <v>61</v>
      </c>
      <c r="E3934" t="s">
        <v>2025</v>
      </c>
      <c r="F3934" t="s">
        <v>71</v>
      </c>
      <c r="G3934" t="s">
        <v>179</v>
      </c>
      <c r="H3934" t="s">
        <v>180</v>
      </c>
      <c r="I3934" t="s">
        <v>83</v>
      </c>
      <c r="J3934" t="s">
        <v>379</v>
      </c>
      <c r="K3934" t="s">
        <v>380</v>
      </c>
      <c r="L3934">
        <v>64309.56</v>
      </c>
      <c r="M3934">
        <v>6</v>
      </c>
      <c r="N3934">
        <v>0</v>
      </c>
      <c r="O3934">
        <v>20790.490000000002</v>
      </c>
    </row>
    <row r="3935" spans="1:15" x14ac:dyDescent="0.3">
      <c r="A3935" t="s">
        <v>5945</v>
      </c>
      <c r="B3935" t="s">
        <v>1870</v>
      </c>
      <c r="C3935" t="s">
        <v>1167</v>
      </c>
      <c r="D3935" t="s">
        <v>50</v>
      </c>
      <c r="E3935" t="s">
        <v>265</v>
      </c>
      <c r="F3935" t="s">
        <v>71</v>
      </c>
      <c r="G3935" t="s">
        <v>81</v>
      </c>
      <c r="H3935" t="s">
        <v>95</v>
      </c>
      <c r="I3935" t="s">
        <v>83</v>
      </c>
      <c r="J3935" t="s">
        <v>156</v>
      </c>
      <c r="K3935" t="s">
        <v>157</v>
      </c>
      <c r="L3935">
        <v>85842.72</v>
      </c>
      <c r="M3935">
        <v>6</v>
      </c>
      <c r="N3935">
        <v>0.15</v>
      </c>
      <c r="O3935">
        <v>19558.11</v>
      </c>
    </row>
    <row r="3936" spans="1:15" x14ac:dyDescent="0.3">
      <c r="A3936" t="s">
        <v>5946</v>
      </c>
      <c r="B3936" t="s">
        <v>737</v>
      </c>
      <c r="C3936" t="s">
        <v>2673</v>
      </c>
      <c r="D3936" t="s">
        <v>78</v>
      </c>
      <c r="E3936" t="s">
        <v>2820</v>
      </c>
      <c r="F3936" t="s">
        <v>80</v>
      </c>
      <c r="G3936" t="s">
        <v>81</v>
      </c>
      <c r="H3936" t="s">
        <v>284</v>
      </c>
      <c r="I3936" t="s">
        <v>55</v>
      </c>
      <c r="J3936" t="s">
        <v>65</v>
      </c>
      <c r="K3936" t="s">
        <v>325</v>
      </c>
      <c r="L3936">
        <v>88826.48</v>
      </c>
      <c r="M3936">
        <v>8</v>
      </c>
      <c r="N3936">
        <v>0.25</v>
      </c>
      <c r="O3936">
        <v>10654.94</v>
      </c>
    </row>
    <row r="3937" spans="1:15" x14ac:dyDescent="0.3">
      <c r="A3937" t="s">
        <v>5947</v>
      </c>
      <c r="B3937" t="s">
        <v>144</v>
      </c>
      <c r="C3937" t="s">
        <v>297</v>
      </c>
      <c r="D3937" t="s">
        <v>61</v>
      </c>
      <c r="E3937" t="s">
        <v>597</v>
      </c>
      <c r="F3937" t="s">
        <v>71</v>
      </c>
      <c r="G3937" t="s">
        <v>53</v>
      </c>
      <c r="H3937" t="s">
        <v>54</v>
      </c>
      <c r="I3937" t="s">
        <v>83</v>
      </c>
      <c r="J3937" t="s">
        <v>156</v>
      </c>
      <c r="K3937" t="s">
        <v>208</v>
      </c>
      <c r="L3937">
        <v>57892.800000000003</v>
      </c>
      <c r="M3937">
        <v>6</v>
      </c>
      <c r="N3937">
        <v>0.1</v>
      </c>
      <c r="O3937">
        <v>11694.23</v>
      </c>
    </row>
    <row r="3938" spans="1:15" x14ac:dyDescent="0.3">
      <c r="A3938" t="s">
        <v>5948</v>
      </c>
      <c r="B3938" t="s">
        <v>1990</v>
      </c>
      <c r="C3938" t="s">
        <v>392</v>
      </c>
      <c r="D3938" t="s">
        <v>61</v>
      </c>
      <c r="E3938" t="s">
        <v>444</v>
      </c>
      <c r="F3938" t="s">
        <v>52</v>
      </c>
      <c r="G3938" t="s">
        <v>63</v>
      </c>
      <c r="H3938" t="s">
        <v>172</v>
      </c>
      <c r="I3938" t="s">
        <v>83</v>
      </c>
      <c r="J3938" t="s">
        <v>156</v>
      </c>
      <c r="K3938" t="s">
        <v>157</v>
      </c>
      <c r="L3938">
        <v>15157.36</v>
      </c>
      <c r="M3938">
        <v>4</v>
      </c>
      <c r="N3938">
        <v>0.25</v>
      </c>
      <c r="O3938">
        <v>2974.3</v>
      </c>
    </row>
    <row r="3939" spans="1:15" x14ac:dyDescent="0.3">
      <c r="A3939" t="s">
        <v>5949</v>
      </c>
      <c r="B3939" t="s">
        <v>268</v>
      </c>
      <c r="C3939" t="s">
        <v>2695</v>
      </c>
      <c r="D3939" t="s">
        <v>78</v>
      </c>
      <c r="E3939" t="s">
        <v>2772</v>
      </c>
      <c r="F3939" t="s">
        <v>80</v>
      </c>
      <c r="G3939" t="s">
        <v>81</v>
      </c>
      <c r="H3939" t="s">
        <v>284</v>
      </c>
      <c r="I3939" t="s">
        <v>96</v>
      </c>
      <c r="J3939" t="s">
        <v>166</v>
      </c>
      <c r="K3939" t="s">
        <v>167</v>
      </c>
      <c r="L3939">
        <v>111517.65</v>
      </c>
      <c r="M3939">
        <v>9</v>
      </c>
      <c r="N3939">
        <v>0.15</v>
      </c>
      <c r="O3939">
        <v>23659.279999999999</v>
      </c>
    </row>
    <row r="3940" spans="1:15" x14ac:dyDescent="0.3">
      <c r="A3940" t="s">
        <v>5950</v>
      </c>
      <c r="B3940" t="s">
        <v>2036</v>
      </c>
      <c r="C3940" t="s">
        <v>3449</v>
      </c>
      <c r="D3940" t="s">
        <v>102</v>
      </c>
      <c r="E3940" t="s">
        <v>103</v>
      </c>
      <c r="F3940" t="s">
        <v>80</v>
      </c>
      <c r="G3940" t="s">
        <v>53</v>
      </c>
      <c r="H3940" t="s">
        <v>110</v>
      </c>
      <c r="I3940" t="s">
        <v>96</v>
      </c>
      <c r="J3940" t="s">
        <v>111</v>
      </c>
      <c r="K3940" t="s">
        <v>225</v>
      </c>
      <c r="L3940">
        <v>96941.52</v>
      </c>
      <c r="M3940">
        <v>9</v>
      </c>
      <c r="N3940">
        <v>0.05</v>
      </c>
      <c r="O3940">
        <v>33839.26</v>
      </c>
    </row>
    <row r="3941" spans="1:15" x14ac:dyDescent="0.3">
      <c r="A3941" t="s">
        <v>5951</v>
      </c>
      <c r="B3941" t="s">
        <v>2171</v>
      </c>
      <c r="C3941" t="s">
        <v>3198</v>
      </c>
      <c r="D3941" t="s">
        <v>102</v>
      </c>
      <c r="E3941" t="s">
        <v>592</v>
      </c>
      <c r="F3941" t="s">
        <v>71</v>
      </c>
      <c r="G3941" t="s">
        <v>72</v>
      </c>
      <c r="H3941" t="s">
        <v>73</v>
      </c>
      <c r="I3941" t="s">
        <v>96</v>
      </c>
      <c r="J3941" t="s">
        <v>97</v>
      </c>
      <c r="K3941" t="s">
        <v>181</v>
      </c>
      <c r="L3941">
        <v>15648.6</v>
      </c>
      <c r="M3941">
        <v>5</v>
      </c>
      <c r="N3941">
        <v>0.15</v>
      </c>
      <c r="O3941">
        <v>4804.3500000000004</v>
      </c>
    </row>
    <row r="3942" spans="1:15" x14ac:dyDescent="0.3">
      <c r="A3942" t="s">
        <v>5952</v>
      </c>
      <c r="B3942" t="s">
        <v>1291</v>
      </c>
      <c r="C3942" t="s">
        <v>1426</v>
      </c>
      <c r="D3942" t="s">
        <v>50</v>
      </c>
      <c r="E3942" t="s">
        <v>374</v>
      </c>
      <c r="F3942" t="s">
        <v>80</v>
      </c>
      <c r="G3942" t="s">
        <v>72</v>
      </c>
      <c r="H3942" t="s">
        <v>117</v>
      </c>
      <c r="I3942" t="s">
        <v>96</v>
      </c>
      <c r="J3942" t="s">
        <v>135</v>
      </c>
      <c r="K3942" t="s">
        <v>395</v>
      </c>
      <c r="L3942">
        <v>38027.61</v>
      </c>
      <c r="M3942">
        <v>3</v>
      </c>
      <c r="N3942">
        <v>0.2</v>
      </c>
      <c r="O3942">
        <v>11566.97</v>
      </c>
    </row>
    <row r="3943" spans="1:15" x14ac:dyDescent="0.3">
      <c r="A3943" t="s">
        <v>5953</v>
      </c>
      <c r="B3943" t="s">
        <v>1719</v>
      </c>
      <c r="C3943" t="s">
        <v>1321</v>
      </c>
      <c r="D3943" t="s">
        <v>50</v>
      </c>
      <c r="E3943" t="s">
        <v>378</v>
      </c>
      <c r="F3943" t="s">
        <v>52</v>
      </c>
      <c r="G3943" t="s">
        <v>53</v>
      </c>
      <c r="H3943" t="s">
        <v>54</v>
      </c>
      <c r="I3943" t="s">
        <v>118</v>
      </c>
      <c r="J3943" t="s">
        <v>191</v>
      </c>
      <c r="K3943" t="s">
        <v>290</v>
      </c>
      <c r="L3943">
        <v>17276.580000000002</v>
      </c>
      <c r="M3943">
        <v>9</v>
      </c>
      <c r="N3943">
        <v>0</v>
      </c>
      <c r="O3943">
        <v>3883.99</v>
      </c>
    </row>
    <row r="3944" spans="1:15" x14ac:dyDescent="0.3">
      <c r="A3944" t="s">
        <v>5954</v>
      </c>
      <c r="B3944" t="s">
        <v>489</v>
      </c>
      <c r="C3944" t="s">
        <v>803</v>
      </c>
      <c r="D3944" t="s">
        <v>102</v>
      </c>
      <c r="E3944" t="s">
        <v>217</v>
      </c>
      <c r="F3944" t="s">
        <v>52</v>
      </c>
      <c r="G3944" t="s">
        <v>72</v>
      </c>
      <c r="H3944" t="s">
        <v>117</v>
      </c>
      <c r="I3944" t="s">
        <v>96</v>
      </c>
      <c r="J3944" t="s">
        <v>97</v>
      </c>
      <c r="K3944" t="s">
        <v>416</v>
      </c>
      <c r="L3944">
        <v>5888.4</v>
      </c>
      <c r="M3944">
        <v>6</v>
      </c>
      <c r="N3944">
        <v>0.1</v>
      </c>
      <c r="O3944">
        <v>1745.05</v>
      </c>
    </row>
    <row r="3945" spans="1:15" x14ac:dyDescent="0.3">
      <c r="A3945" t="s">
        <v>5955</v>
      </c>
      <c r="B3945" t="s">
        <v>1158</v>
      </c>
      <c r="C3945" t="s">
        <v>3085</v>
      </c>
      <c r="D3945" t="s">
        <v>50</v>
      </c>
      <c r="E3945" t="s">
        <v>920</v>
      </c>
      <c r="F3945" t="s">
        <v>80</v>
      </c>
      <c r="G3945" t="s">
        <v>179</v>
      </c>
      <c r="H3945" t="s">
        <v>180</v>
      </c>
      <c r="I3945" t="s">
        <v>83</v>
      </c>
      <c r="J3945" t="s">
        <v>84</v>
      </c>
      <c r="K3945" t="s">
        <v>257</v>
      </c>
      <c r="L3945">
        <v>23967.119999999999</v>
      </c>
      <c r="M3945">
        <v>2</v>
      </c>
      <c r="N3945">
        <v>0.15</v>
      </c>
      <c r="O3945">
        <v>7708.43</v>
      </c>
    </row>
    <row r="3946" spans="1:15" x14ac:dyDescent="0.3">
      <c r="A3946" t="s">
        <v>5956</v>
      </c>
      <c r="B3946" t="s">
        <v>2646</v>
      </c>
      <c r="C3946" t="s">
        <v>2267</v>
      </c>
      <c r="D3946" t="s">
        <v>61</v>
      </c>
      <c r="E3946" t="s">
        <v>800</v>
      </c>
      <c r="F3946" t="s">
        <v>71</v>
      </c>
      <c r="G3946" t="s">
        <v>81</v>
      </c>
      <c r="H3946" t="s">
        <v>95</v>
      </c>
      <c r="I3946" t="s">
        <v>55</v>
      </c>
      <c r="J3946" t="s">
        <v>56</v>
      </c>
      <c r="K3946" t="s">
        <v>57</v>
      </c>
      <c r="L3946">
        <v>11279.37</v>
      </c>
      <c r="M3946">
        <v>3</v>
      </c>
      <c r="N3946">
        <v>0</v>
      </c>
      <c r="O3946">
        <v>3959.59</v>
      </c>
    </row>
    <row r="3947" spans="1:15" x14ac:dyDescent="0.3">
      <c r="A3947" t="s">
        <v>5957</v>
      </c>
      <c r="B3947" t="s">
        <v>1737</v>
      </c>
      <c r="C3947" t="s">
        <v>1164</v>
      </c>
      <c r="D3947" t="s">
        <v>78</v>
      </c>
      <c r="E3947" t="s">
        <v>637</v>
      </c>
      <c r="F3947" t="s">
        <v>52</v>
      </c>
      <c r="G3947" t="s">
        <v>81</v>
      </c>
      <c r="H3947" t="s">
        <v>284</v>
      </c>
      <c r="I3947" t="s">
        <v>96</v>
      </c>
      <c r="J3947" t="s">
        <v>166</v>
      </c>
      <c r="K3947" t="s">
        <v>167</v>
      </c>
      <c r="L3947">
        <v>18999.18</v>
      </c>
      <c r="M3947">
        <v>3</v>
      </c>
      <c r="N3947">
        <v>0.25</v>
      </c>
      <c r="O3947">
        <v>4507.78</v>
      </c>
    </row>
    <row r="3948" spans="1:15" x14ac:dyDescent="0.3">
      <c r="A3948" t="s">
        <v>5958</v>
      </c>
      <c r="B3948" t="s">
        <v>3200</v>
      </c>
      <c r="C3948" t="s">
        <v>1877</v>
      </c>
      <c r="D3948" t="s">
        <v>78</v>
      </c>
      <c r="E3948" t="s">
        <v>1582</v>
      </c>
      <c r="F3948" t="s">
        <v>80</v>
      </c>
      <c r="G3948" t="s">
        <v>53</v>
      </c>
      <c r="H3948" t="s">
        <v>90</v>
      </c>
      <c r="I3948" t="s">
        <v>55</v>
      </c>
      <c r="J3948" t="s">
        <v>56</v>
      </c>
      <c r="K3948" t="s">
        <v>57</v>
      </c>
      <c r="L3948">
        <v>44984.46</v>
      </c>
      <c r="M3948">
        <v>6</v>
      </c>
      <c r="N3948">
        <v>0</v>
      </c>
      <c r="O3948">
        <v>6822.94</v>
      </c>
    </row>
    <row r="3949" spans="1:15" x14ac:dyDescent="0.3">
      <c r="A3949" t="s">
        <v>5959</v>
      </c>
      <c r="B3949" t="s">
        <v>1512</v>
      </c>
      <c r="C3949" t="s">
        <v>1341</v>
      </c>
      <c r="D3949" t="s">
        <v>78</v>
      </c>
      <c r="E3949" t="s">
        <v>269</v>
      </c>
      <c r="F3949" t="s">
        <v>71</v>
      </c>
      <c r="G3949" t="s">
        <v>179</v>
      </c>
      <c r="H3949" t="s">
        <v>236</v>
      </c>
      <c r="I3949" t="s">
        <v>96</v>
      </c>
      <c r="J3949" t="s">
        <v>111</v>
      </c>
      <c r="K3949" t="s">
        <v>328</v>
      </c>
      <c r="L3949">
        <v>30997.47</v>
      </c>
      <c r="M3949">
        <v>3</v>
      </c>
      <c r="N3949">
        <v>0.2</v>
      </c>
      <c r="O3949">
        <v>9555.2800000000007</v>
      </c>
    </row>
    <row r="3950" spans="1:15" x14ac:dyDescent="0.3">
      <c r="A3950" t="s">
        <v>5960</v>
      </c>
      <c r="B3950" t="s">
        <v>392</v>
      </c>
      <c r="C3950" t="s">
        <v>393</v>
      </c>
      <c r="D3950" t="s">
        <v>50</v>
      </c>
      <c r="E3950" t="s">
        <v>289</v>
      </c>
      <c r="F3950" t="s">
        <v>80</v>
      </c>
      <c r="G3950" t="s">
        <v>81</v>
      </c>
      <c r="H3950" t="s">
        <v>95</v>
      </c>
      <c r="I3950" t="s">
        <v>118</v>
      </c>
      <c r="J3950" t="s">
        <v>191</v>
      </c>
      <c r="K3950" t="s">
        <v>192</v>
      </c>
      <c r="L3950">
        <v>50769.45</v>
      </c>
      <c r="M3950">
        <v>9</v>
      </c>
      <c r="N3950">
        <v>0</v>
      </c>
      <c r="O3950">
        <v>8685.3799999999992</v>
      </c>
    </row>
    <row r="3951" spans="1:15" x14ac:dyDescent="0.3">
      <c r="A3951" t="s">
        <v>5961</v>
      </c>
      <c r="B3951" t="s">
        <v>2177</v>
      </c>
      <c r="C3951" t="s">
        <v>494</v>
      </c>
      <c r="D3951" t="s">
        <v>78</v>
      </c>
      <c r="E3951" t="s">
        <v>1145</v>
      </c>
      <c r="F3951" t="s">
        <v>52</v>
      </c>
      <c r="G3951" t="s">
        <v>53</v>
      </c>
      <c r="H3951" t="s">
        <v>90</v>
      </c>
      <c r="I3951" t="s">
        <v>83</v>
      </c>
      <c r="J3951" t="s">
        <v>84</v>
      </c>
      <c r="K3951" t="s">
        <v>105</v>
      </c>
      <c r="L3951">
        <v>23512.77</v>
      </c>
      <c r="M3951">
        <v>9</v>
      </c>
      <c r="N3951">
        <v>0.2</v>
      </c>
      <c r="O3951">
        <v>7454.74</v>
      </c>
    </row>
    <row r="3952" spans="1:15" x14ac:dyDescent="0.3">
      <c r="A3952" t="s">
        <v>5962</v>
      </c>
      <c r="B3952" t="s">
        <v>2012</v>
      </c>
      <c r="C3952" t="s">
        <v>1007</v>
      </c>
      <c r="D3952" t="s">
        <v>50</v>
      </c>
      <c r="E3952" t="s">
        <v>871</v>
      </c>
      <c r="F3952" t="s">
        <v>71</v>
      </c>
      <c r="G3952" t="s">
        <v>63</v>
      </c>
      <c r="H3952" t="s">
        <v>172</v>
      </c>
      <c r="I3952" t="s">
        <v>55</v>
      </c>
      <c r="J3952" t="s">
        <v>56</v>
      </c>
      <c r="K3952" t="s">
        <v>151</v>
      </c>
      <c r="L3952">
        <v>42343.98</v>
      </c>
      <c r="M3952">
        <v>7</v>
      </c>
      <c r="N3952">
        <v>0.05</v>
      </c>
      <c r="O3952">
        <v>11535.14</v>
      </c>
    </row>
    <row r="3953" spans="1:15" x14ac:dyDescent="0.3">
      <c r="A3953" t="s">
        <v>5963</v>
      </c>
      <c r="B3953" t="s">
        <v>783</v>
      </c>
      <c r="C3953" t="s">
        <v>248</v>
      </c>
      <c r="D3953" t="s">
        <v>61</v>
      </c>
      <c r="E3953" t="s">
        <v>3266</v>
      </c>
      <c r="F3953" t="s">
        <v>80</v>
      </c>
      <c r="G3953" t="s">
        <v>179</v>
      </c>
      <c r="H3953" t="s">
        <v>236</v>
      </c>
      <c r="I3953" t="s">
        <v>96</v>
      </c>
      <c r="J3953" t="s">
        <v>166</v>
      </c>
      <c r="K3953" t="s">
        <v>167</v>
      </c>
      <c r="L3953">
        <v>12018.15</v>
      </c>
      <c r="M3953">
        <v>9</v>
      </c>
      <c r="N3953">
        <v>0.2</v>
      </c>
      <c r="O3953">
        <v>3368.07</v>
      </c>
    </row>
    <row r="3954" spans="1:15" x14ac:dyDescent="0.3">
      <c r="A3954" t="s">
        <v>5964</v>
      </c>
      <c r="B3954" t="s">
        <v>2452</v>
      </c>
      <c r="C3954" t="s">
        <v>406</v>
      </c>
      <c r="D3954" t="s">
        <v>78</v>
      </c>
      <c r="E3954" t="s">
        <v>1308</v>
      </c>
      <c r="F3954" t="s">
        <v>80</v>
      </c>
      <c r="G3954" t="s">
        <v>81</v>
      </c>
      <c r="H3954" t="s">
        <v>95</v>
      </c>
      <c r="I3954" t="s">
        <v>55</v>
      </c>
      <c r="J3954" t="s">
        <v>173</v>
      </c>
      <c r="K3954" t="s">
        <v>780</v>
      </c>
      <c r="L3954">
        <v>29139.119999999999</v>
      </c>
      <c r="M3954">
        <v>8</v>
      </c>
      <c r="N3954">
        <v>0</v>
      </c>
      <c r="O3954">
        <v>4444.75</v>
      </c>
    </row>
    <row r="3955" spans="1:15" x14ac:dyDescent="0.3">
      <c r="A3955" t="s">
        <v>5965</v>
      </c>
      <c r="B3955" t="s">
        <v>2343</v>
      </c>
      <c r="C3955" t="s">
        <v>2814</v>
      </c>
      <c r="D3955" t="s">
        <v>61</v>
      </c>
      <c r="E3955" t="s">
        <v>2514</v>
      </c>
      <c r="F3955" t="s">
        <v>52</v>
      </c>
      <c r="G3955" t="s">
        <v>53</v>
      </c>
      <c r="H3955" t="s">
        <v>54</v>
      </c>
      <c r="I3955" t="s">
        <v>55</v>
      </c>
      <c r="J3955" t="s">
        <v>141</v>
      </c>
      <c r="K3955" t="s">
        <v>241</v>
      </c>
      <c r="L3955">
        <v>14410.44</v>
      </c>
      <c r="M3955">
        <v>3</v>
      </c>
      <c r="N3955">
        <v>0</v>
      </c>
      <c r="O3955">
        <v>2770.38</v>
      </c>
    </row>
    <row r="3956" spans="1:15" x14ac:dyDescent="0.3">
      <c r="A3956" t="s">
        <v>5966</v>
      </c>
      <c r="B3956" t="s">
        <v>1996</v>
      </c>
      <c r="C3956" t="s">
        <v>2604</v>
      </c>
      <c r="D3956" t="s">
        <v>61</v>
      </c>
      <c r="E3956" t="s">
        <v>1335</v>
      </c>
      <c r="F3956" t="s">
        <v>71</v>
      </c>
      <c r="G3956" t="s">
        <v>72</v>
      </c>
      <c r="H3956" t="s">
        <v>346</v>
      </c>
      <c r="I3956" t="s">
        <v>96</v>
      </c>
      <c r="J3956" t="s">
        <v>97</v>
      </c>
      <c r="K3956" t="s">
        <v>98</v>
      </c>
      <c r="L3956">
        <v>51160.86</v>
      </c>
      <c r="M3956">
        <v>6</v>
      </c>
      <c r="N3956">
        <v>0.05</v>
      </c>
      <c r="O3956">
        <v>15792</v>
      </c>
    </row>
    <row r="3957" spans="1:15" x14ac:dyDescent="0.3">
      <c r="A3957" t="s">
        <v>5967</v>
      </c>
      <c r="B3957" t="s">
        <v>1553</v>
      </c>
      <c r="C3957" t="s">
        <v>3385</v>
      </c>
      <c r="D3957" t="s">
        <v>50</v>
      </c>
      <c r="E3957" t="s">
        <v>294</v>
      </c>
      <c r="F3957" t="s">
        <v>71</v>
      </c>
      <c r="G3957" t="s">
        <v>63</v>
      </c>
      <c r="H3957" t="s">
        <v>172</v>
      </c>
      <c r="I3957" t="s">
        <v>83</v>
      </c>
      <c r="J3957" t="s">
        <v>84</v>
      </c>
      <c r="K3957" t="s">
        <v>257</v>
      </c>
      <c r="L3957">
        <v>1105.48</v>
      </c>
      <c r="M3957">
        <v>1</v>
      </c>
      <c r="N3957">
        <v>0</v>
      </c>
      <c r="O3957">
        <v>271.27</v>
      </c>
    </row>
    <row r="3958" spans="1:15" x14ac:dyDescent="0.3">
      <c r="A3958" t="s">
        <v>5968</v>
      </c>
      <c r="B3958" t="s">
        <v>2216</v>
      </c>
      <c r="C3958" t="s">
        <v>2475</v>
      </c>
      <c r="D3958" t="s">
        <v>50</v>
      </c>
      <c r="E3958" t="s">
        <v>1027</v>
      </c>
      <c r="F3958" t="s">
        <v>52</v>
      </c>
      <c r="G3958" t="s">
        <v>81</v>
      </c>
      <c r="H3958" t="s">
        <v>186</v>
      </c>
      <c r="I3958" t="s">
        <v>96</v>
      </c>
      <c r="J3958" t="s">
        <v>166</v>
      </c>
      <c r="K3958" t="s">
        <v>167</v>
      </c>
      <c r="L3958">
        <v>2091.92</v>
      </c>
      <c r="M3958">
        <v>8</v>
      </c>
      <c r="N3958">
        <v>0.25</v>
      </c>
      <c r="O3958">
        <v>262.87</v>
      </c>
    </row>
    <row r="3959" spans="1:15" x14ac:dyDescent="0.3">
      <c r="A3959" t="s">
        <v>5969</v>
      </c>
      <c r="B3959" t="s">
        <v>989</v>
      </c>
      <c r="C3959" t="s">
        <v>2590</v>
      </c>
      <c r="D3959" t="s">
        <v>102</v>
      </c>
      <c r="E3959" t="s">
        <v>2446</v>
      </c>
      <c r="F3959" t="s">
        <v>71</v>
      </c>
      <c r="G3959" t="s">
        <v>72</v>
      </c>
      <c r="H3959" t="s">
        <v>104</v>
      </c>
      <c r="I3959" t="s">
        <v>55</v>
      </c>
      <c r="J3959" t="s">
        <v>56</v>
      </c>
      <c r="K3959" t="s">
        <v>57</v>
      </c>
      <c r="L3959">
        <v>43028.28</v>
      </c>
      <c r="M3959">
        <v>9</v>
      </c>
      <c r="N3959">
        <v>0.2</v>
      </c>
      <c r="O3959">
        <v>5863.65</v>
      </c>
    </row>
    <row r="3960" spans="1:15" x14ac:dyDescent="0.3">
      <c r="A3960" t="s">
        <v>5970</v>
      </c>
      <c r="B3960" t="s">
        <v>144</v>
      </c>
      <c r="C3960" t="s">
        <v>2557</v>
      </c>
      <c r="D3960" t="s">
        <v>50</v>
      </c>
      <c r="E3960" t="s">
        <v>1004</v>
      </c>
      <c r="F3960" t="s">
        <v>80</v>
      </c>
      <c r="G3960" t="s">
        <v>63</v>
      </c>
      <c r="H3960" t="s">
        <v>172</v>
      </c>
      <c r="I3960" t="s">
        <v>83</v>
      </c>
      <c r="J3960" t="s">
        <v>84</v>
      </c>
      <c r="K3960" t="s">
        <v>257</v>
      </c>
      <c r="L3960">
        <v>5125.7</v>
      </c>
      <c r="M3960">
        <v>5</v>
      </c>
      <c r="N3960">
        <v>0.1</v>
      </c>
      <c r="O3960">
        <v>1337.88</v>
      </c>
    </row>
    <row r="3961" spans="1:15" x14ac:dyDescent="0.3">
      <c r="A3961" t="s">
        <v>5971</v>
      </c>
      <c r="B3961" t="s">
        <v>1218</v>
      </c>
      <c r="C3961" t="s">
        <v>3637</v>
      </c>
      <c r="D3961" t="s">
        <v>102</v>
      </c>
      <c r="E3961" t="s">
        <v>787</v>
      </c>
      <c r="F3961" t="s">
        <v>52</v>
      </c>
      <c r="G3961" t="s">
        <v>179</v>
      </c>
      <c r="H3961" t="s">
        <v>236</v>
      </c>
      <c r="I3961" t="s">
        <v>83</v>
      </c>
      <c r="J3961" t="s">
        <v>379</v>
      </c>
      <c r="K3961" t="s">
        <v>716</v>
      </c>
      <c r="L3961">
        <v>10666.05</v>
      </c>
      <c r="M3961">
        <v>1</v>
      </c>
      <c r="N3961">
        <v>0.2</v>
      </c>
      <c r="O3961">
        <v>3254.47</v>
      </c>
    </row>
    <row r="3962" spans="1:15" x14ac:dyDescent="0.3">
      <c r="A3962" t="s">
        <v>5972</v>
      </c>
      <c r="B3962" t="s">
        <v>2847</v>
      </c>
      <c r="C3962" t="s">
        <v>1699</v>
      </c>
      <c r="D3962" t="s">
        <v>78</v>
      </c>
      <c r="E3962" t="s">
        <v>1952</v>
      </c>
      <c r="F3962" t="s">
        <v>52</v>
      </c>
      <c r="G3962" t="s">
        <v>63</v>
      </c>
      <c r="H3962" t="s">
        <v>172</v>
      </c>
      <c r="I3962" t="s">
        <v>83</v>
      </c>
      <c r="J3962" t="s">
        <v>449</v>
      </c>
      <c r="K3962" t="s">
        <v>681</v>
      </c>
      <c r="L3962">
        <v>1125.53</v>
      </c>
      <c r="M3962">
        <v>1</v>
      </c>
      <c r="N3962">
        <v>0</v>
      </c>
      <c r="O3962">
        <v>253.59</v>
      </c>
    </row>
    <row r="3963" spans="1:15" x14ac:dyDescent="0.3">
      <c r="A3963" t="s">
        <v>5973</v>
      </c>
      <c r="B3963" t="s">
        <v>2479</v>
      </c>
      <c r="C3963" t="s">
        <v>1743</v>
      </c>
      <c r="D3963" t="s">
        <v>102</v>
      </c>
      <c r="E3963" t="s">
        <v>1111</v>
      </c>
      <c r="F3963" t="s">
        <v>52</v>
      </c>
      <c r="G3963" t="s">
        <v>81</v>
      </c>
      <c r="H3963" t="s">
        <v>95</v>
      </c>
      <c r="I3963" t="s">
        <v>83</v>
      </c>
      <c r="J3963" t="s">
        <v>84</v>
      </c>
      <c r="K3963" t="s">
        <v>257</v>
      </c>
      <c r="L3963">
        <v>12138.95</v>
      </c>
      <c r="M3963">
        <v>1</v>
      </c>
      <c r="N3963">
        <v>0.1</v>
      </c>
      <c r="O3963">
        <v>3055.13</v>
      </c>
    </row>
    <row r="3964" spans="1:15" x14ac:dyDescent="0.3">
      <c r="A3964" t="s">
        <v>5974</v>
      </c>
      <c r="B3964" t="s">
        <v>1281</v>
      </c>
      <c r="C3964" t="s">
        <v>647</v>
      </c>
      <c r="D3964" t="s">
        <v>102</v>
      </c>
      <c r="E3964" t="s">
        <v>951</v>
      </c>
      <c r="F3964" t="s">
        <v>71</v>
      </c>
      <c r="G3964" t="s">
        <v>72</v>
      </c>
      <c r="H3964" t="s">
        <v>346</v>
      </c>
      <c r="I3964" t="s">
        <v>118</v>
      </c>
      <c r="J3964" t="s">
        <v>119</v>
      </c>
      <c r="K3964" t="s">
        <v>270</v>
      </c>
      <c r="L3964">
        <v>8462</v>
      </c>
      <c r="M3964">
        <v>5</v>
      </c>
      <c r="N3964">
        <v>0.15</v>
      </c>
      <c r="O3964">
        <v>2309.71</v>
      </c>
    </row>
    <row r="3965" spans="1:15" x14ac:dyDescent="0.3">
      <c r="A3965" t="s">
        <v>5975</v>
      </c>
      <c r="B3965" t="s">
        <v>2040</v>
      </c>
      <c r="C3965" t="s">
        <v>1742</v>
      </c>
      <c r="D3965" t="s">
        <v>102</v>
      </c>
      <c r="E3965" t="s">
        <v>696</v>
      </c>
      <c r="F3965" t="s">
        <v>71</v>
      </c>
      <c r="G3965" t="s">
        <v>81</v>
      </c>
      <c r="H3965" t="s">
        <v>82</v>
      </c>
      <c r="I3965" t="s">
        <v>55</v>
      </c>
      <c r="J3965" t="s">
        <v>65</v>
      </c>
      <c r="K3965" t="s">
        <v>130</v>
      </c>
      <c r="L3965">
        <v>3725.2</v>
      </c>
      <c r="M3965">
        <v>8</v>
      </c>
      <c r="N3965">
        <v>0.2</v>
      </c>
      <c r="O3965">
        <v>678.91</v>
      </c>
    </row>
    <row r="3966" spans="1:15" x14ac:dyDescent="0.3">
      <c r="A3966" t="s">
        <v>5976</v>
      </c>
      <c r="B3966" t="s">
        <v>315</v>
      </c>
      <c r="C3966" t="s">
        <v>1865</v>
      </c>
      <c r="D3966" t="s">
        <v>78</v>
      </c>
      <c r="E3966" t="s">
        <v>2093</v>
      </c>
      <c r="F3966" t="s">
        <v>52</v>
      </c>
      <c r="G3966" t="s">
        <v>72</v>
      </c>
      <c r="H3966" t="s">
        <v>346</v>
      </c>
      <c r="I3966" t="s">
        <v>96</v>
      </c>
      <c r="J3966" t="s">
        <v>135</v>
      </c>
      <c r="K3966" t="s">
        <v>275</v>
      </c>
      <c r="L3966">
        <v>16652.400000000001</v>
      </c>
      <c r="M3966">
        <v>3</v>
      </c>
      <c r="N3966">
        <v>0.1</v>
      </c>
      <c r="O3966">
        <v>5480.62</v>
      </c>
    </row>
    <row r="3967" spans="1:15" x14ac:dyDescent="0.3">
      <c r="A3967" t="s">
        <v>5977</v>
      </c>
      <c r="B3967" t="s">
        <v>414</v>
      </c>
      <c r="C3967" t="s">
        <v>1902</v>
      </c>
      <c r="D3967" t="s">
        <v>50</v>
      </c>
      <c r="E3967" t="s">
        <v>1169</v>
      </c>
      <c r="F3967" t="s">
        <v>80</v>
      </c>
      <c r="G3967" t="s">
        <v>53</v>
      </c>
      <c r="H3967" t="s">
        <v>110</v>
      </c>
      <c r="I3967" t="s">
        <v>118</v>
      </c>
      <c r="J3967" t="s">
        <v>230</v>
      </c>
      <c r="K3967" t="s">
        <v>231</v>
      </c>
      <c r="L3967">
        <v>12639.07</v>
      </c>
      <c r="M3967">
        <v>1</v>
      </c>
      <c r="N3967">
        <v>0.15</v>
      </c>
      <c r="O3967">
        <v>4121.1499999999996</v>
      </c>
    </row>
    <row r="3968" spans="1:15" x14ac:dyDescent="0.3">
      <c r="A3968" t="s">
        <v>5978</v>
      </c>
      <c r="B3968" t="s">
        <v>3021</v>
      </c>
      <c r="C3968" t="s">
        <v>1904</v>
      </c>
      <c r="D3968" t="s">
        <v>61</v>
      </c>
      <c r="E3968" t="s">
        <v>1335</v>
      </c>
      <c r="F3968" t="s">
        <v>52</v>
      </c>
      <c r="G3968" t="s">
        <v>72</v>
      </c>
      <c r="H3968" t="s">
        <v>104</v>
      </c>
      <c r="I3968" t="s">
        <v>83</v>
      </c>
      <c r="J3968" t="s">
        <v>379</v>
      </c>
      <c r="K3968" t="s">
        <v>380</v>
      </c>
      <c r="L3968">
        <v>20460.3</v>
      </c>
      <c r="M3968">
        <v>6</v>
      </c>
      <c r="N3968">
        <v>0</v>
      </c>
      <c r="O3968">
        <v>4649.91</v>
      </c>
    </row>
    <row r="3969" spans="1:15" x14ac:dyDescent="0.3">
      <c r="A3969" t="s">
        <v>5979</v>
      </c>
      <c r="B3969" t="s">
        <v>3104</v>
      </c>
      <c r="C3969" t="s">
        <v>1601</v>
      </c>
      <c r="D3969" t="s">
        <v>61</v>
      </c>
      <c r="E3969" t="s">
        <v>1183</v>
      </c>
      <c r="F3969" t="s">
        <v>80</v>
      </c>
      <c r="G3969" t="s">
        <v>179</v>
      </c>
      <c r="H3969" t="s">
        <v>180</v>
      </c>
      <c r="I3969" t="s">
        <v>55</v>
      </c>
      <c r="J3969" t="s">
        <v>173</v>
      </c>
      <c r="K3969" t="s">
        <v>780</v>
      </c>
      <c r="L3969">
        <v>902.1</v>
      </c>
      <c r="M3969">
        <v>1</v>
      </c>
      <c r="N3969">
        <v>0.15</v>
      </c>
      <c r="O3969">
        <v>127.99</v>
      </c>
    </row>
    <row r="3970" spans="1:15" x14ac:dyDescent="0.3">
      <c r="A3970" t="s">
        <v>5980</v>
      </c>
      <c r="B3970" t="s">
        <v>724</v>
      </c>
      <c r="C3970" t="s">
        <v>725</v>
      </c>
      <c r="D3970" t="s">
        <v>78</v>
      </c>
      <c r="E3970" t="s">
        <v>1239</v>
      </c>
      <c r="F3970" t="s">
        <v>52</v>
      </c>
      <c r="G3970" t="s">
        <v>72</v>
      </c>
      <c r="H3970" t="s">
        <v>117</v>
      </c>
      <c r="I3970" t="s">
        <v>118</v>
      </c>
      <c r="J3970" t="s">
        <v>119</v>
      </c>
      <c r="K3970" t="s">
        <v>197</v>
      </c>
      <c r="L3970">
        <v>2391.23</v>
      </c>
      <c r="M3970">
        <v>1</v>
      </c>
      <c r="N3970">
        <v>0.1</v>
      </c>
      <c r="O3970">
        <v>618.66999999999996</v>
      </c>
    </row>
    <row r="3971" spans="1:15" x14ac:dyDescent="0.3">
      <c r="A3971" t="s">
        <v>5981</v>
      </c>
      <c r="B3971" t="s">
        <v>770</v>
      </c>
      <c r="C3971" t="s">
        <v>1656</v>
      </c>
      <c r="D3971" t="s">
        <v>50</v>
      </c>
      <c r="E3971" t="s">
        <v>1979</v>
      </c>
      <c r="F3971" t="s">
        <v>80</v>
      </c>
      <c r="G3971" t="s">
        <v>81</v>
      </c>
      <c r="H3971" t="s">
        <v>284</v>
      </c>
      <c r="I3971" t="s">
        <v>96</v>
      </c>
      <c r="J3971" t="s">
        <v>111</v>
      </c>
      <c r="K3971" t="s">
        <v>112</v>
      </c>
      <c r="L3971">
        <v>21384.86</v>
      </c>
      <c r="M3971">
        <v>7</v>
      </c>
      <c r="N3971">
        <v>0.2</v>
      </c>
      <c r="O3971">
        <v>3170.33</v>
      </c>
    </row>
    <row r="3972" spans="1:15" x14ac:dyDescent="0.3">
      <c r="A3972" t="s">
        <v>5982</v>
      </c>
      <c r="B3972" t="s">
        <v>1633</v>
      </c>
      <c r="C3972" t="s">
        <v>1634</v>
      </c>
      <c r="D3972" t="s">
        <v>50</v>
      </c>
      <c r="E3972" t="s">
        <v>312</v>
      </c>
      <c r="F3972" t="s">
        <v>80</v>
      </c>
      <c r="G3972" t="s">
        <v>63</v>
      </c>
      <c r="H3972" t="s">
        <v>64</v>
      </c>
      <c r="I3972" t="s">
        <v>83</v>
      </c>
      <c r="J3972" t="s">
        <v>379</v>
      </c>
      <c r="K3972" t="s">
        <v>716</v>
      </c>
      <c r="L3972">
        <v>62187.3</v>
      </c>
      <c r="M3972">
        <v>7</v>
      </c>
      <c r="N3972">
        <v>0.15</v>
      </c>
      <c r="O3972">
        <v>20092.78</v>
      </c>
    </row>
    <row r="3973" spans="1:15" x14ac:dyDescent="0.3">
      <c r="A3973" t="s">
        <v>5983</v>
      </c>
      <c r="B3973" t="s">
        <v>3882</v>
      </c>
      <c r="C3973" t="s">
        <v>2702</v>
      </c>
      <c r="D3973" t="s">
        <v>102</v>
      </c>
      <c r="E3973" t="s">
        <v>1551</v>
      </c>
      <c r="F3973" t="s">
        <v>52</v>
      </c>
      <c r="G3973" t="s">
        <v>63</v>
      </c>
      <c r="H3973" t="s">
        <v>202</v>
      </c>
      <c r="I3973" t="s">
        <v>118</v>
      </c>
      <c r="J3973" t="s">
        <v>303</v>
      </c>
      <c r="K3973" t="s">
        <v>421</v>
      </c>
      <c r="L3973">
        <v>75562.69</v>
      </c>
      <c r="M3973">
        <v>7</v>
      </c>
      <c r="N3973">
        <v>0.25</v>
      </c>
      <c r="O3973">
        <v>14585.34</v>
      </c>
    </row>
    <row r="3974" spans="1:15" x14ac:dyDescent="0.3">
      <c r="A3974" t="s">
        <v>5984</v>
      </c>
      <c r="B3974" t="s">
        <v>4105</v>
      </c>
      <c r="C3974" t="s">
        <v>3118</v>
      </c>
      <c r="D3974" t="s">
        <v>61</v>
      </c>
      <c r="E3974" t="s">
        <v>1380</v>
      </c>
      <c r="F3974" t="s">
        <v>52</v>
      </c>
      <c r="G3974" t="s">
        <v>72</v>
      </c>
      <c r="H3974" t="s">
        <v>73</v>
      </c>
      <c r="I3974" t="s">
        <v>96</v>
      </c>
      <c r="J3974" t="s">
        <v>111</v>
      </c>
      <c r="K3974" t="s">
        <v>225</v>
      </c>
      <c r="L3974">
        <v>8125.4</v>
      </c>
      <c r="M3974">
        <v>5</v>
      </c>
      <c r="N3974">
        <v>0.05</v>
      </c>
      <c r="O3974">
        <v>2590.11</v>
      </c>
    </row>
    <row r="3975" spans="1:15" x14ac:dyDescent="0.3">
      <c r="A3975" t="s">
        <v>5985</v>
      </c>
      <c r="B3975" t="s">
        <v>3552</v>
      </c>
      <c r="C3975" t="s">
        <v>1157</v>
      </c>
      <c r="D3975" t="s">
        <v>102</v>
      </c>
      <c r="E3975" t="s">
        <v>2178</v>
      </c>
      <c r="F3975" t="s">
        <v>71</v>
      </c>
      <c r="G3975" t="s">
        <v>81</v>
      </c>
      <c r="H3975" t="s">
        <v>186</v>
      </c>
      <c r="I3975" t="s">
        <v>118</v>
      </c>
      <c r="J3975" t="s">
        <v>230</v>
      </c>
      <c r="K3975" t="s">
        <v>356</v>
      </c>
      <c r="L3975">
        <v>39380.160000000003</v>
      </c>
      <c r="M3975">
        <v>6</v>
      </c>
      <c r="N3975">
        <v>0.1</v>
      </c>
      <c r="O3975">
        <v>11560.41</v>
      </c>
    </row>
    <row r="3976" spans="1:15" x14ac:dyDescent="0.3">
      <c r="A3976" t="s">
        <v>5986</v>
      </c>
      <c r="B3976" t="s">
        <v>273</v>
      </c>
      <c r="C3976" t="s">
        <v>327</v>
      </c>
      <c r="D3976" t="s">
        <v>102</v>
      </c>
      <c r="E3976" t="s">
        <v>3266</v>
      </c>
      <c r="F3976" t="s">
        <v>80</v>
      </c>
      <c r="G3976" t="s">
        <v>72</v>
      </c>
      <c r="H3976" t="s">
        <v>117</v>
      </c>
      <c r="I3976" t="s">
        <v>55</v>
      </c>
      <c r="J3976" t="s">
        <v>65</v>
      </c>
      <c r="K3976" t="s">
        <v>130</v>
      </c>
      <c r="L3976">
        <v>31733.4</v>
      </c>
      <c r="M3976">
        <v>10</v>
      </c>
      <c r="N3976">
        <v>0.15</v>
      </c>
      <c r="O3976">
        <v>10369.68</v>
      </c>
    </row>
    <row r="3977" spans="1:15" x14ac:dyDescent="0.3">
      <c r="A3977" t="s">
        <v>5987</v>
      </c>
      <c r="B3977" t="s">
        <v>311</v>
      </c>
      <c r="C3977" t="s">
        <v>3043</v>
      </c>
      <c r="D3977" t="s">
        <v>50</v>
      </c>
      <c r="E3977" t="s">
        <v>914</v>
      </c>
      <c r="F3977" t="s">
        <v>52</v>
      </c>
      <c r="G3977" t="s">
        <v>81</v>
      </c>
      <c r="H3977" t="s">
        <v>284</v>
      </c>
      <c r="I3977" t="s">
        <v>118</v>
      </c>
      <c r="J3977" t="s">
        <v>230</v>
      </c>
      <c r="K3977" t="s">
        <v>356</v>
      </c>
      <c r="L3977">
        <v>132987.32999999999</v>
      </c>
      <c r="M3977">
        <v>9</v>
      </c>
      <c r="N3977">
        <v>0.25</v>
      </c>
      <c r="O3977">
        <v>35546.47</v>
      </c>
    </row>
    <row r="3978" spans="1:15" x14ac:dyDescent="0.3">
      <c r="A3978" t="s">
        <v>5988</v>
      </c>
      <c r="B3978" t="s">
        <v>534</v>
      </c>
      <c r="C3978" t="s">
        <v>1581</v>
      </c>
      <c r="D3978" t="s">
        <v>50</v>
      </c>
      <c r="E3978" t="s">
        <v>992</v>
      </c>
      <c r="F3978" t="s">
        <v>71</v>
      </c>
      <c r="G3978" t="s">
        <v>63</v>
      </c>
      <c r="H3978" t="s">
        <v>172</v>
      </c>
      <c r="I3978" t="s">
        <v>118</v>
      </c>
      <c r="J3978" t="s">
        <v>119</v>
      </c>
      <c r="K3978" t="s">
        <v>270</v>
      </c>
      <c r="L3978">
        <v>72607.149999999994</v>
      </c>
      <c r="M3978">
        <v>7</v>
      </c>
      <c r="N3978">
        <v>0.05</v>
      </c>
      <c r="O3978">
        <v>13874.36</v>
      </c>
    </row>
    <row r="3979" spans="1:15" x14ac:dyDescent="0.3">
      <c r="A3979" t="s">
        <v>5989</v>
      </c>
      <c r="B3979" t="s">
        <v>981</v>
      </c>
      <c r="C3979" t="s">
        <v>2370</v>
      </c>
      <c r="D3979" t="s">
        <v>61</v>
      </c>
      <c r="E3979" t="s">
        <v>1667</v>
      </c>
      <c r="F3979" t="s">
        <v>80</v>
      </c>
      <c r="G3979" t="s">
        <v>53</v>
      </c>
      <c r="H3979" t="s">
        <v>246</v>
      </c>
      <c r="I3979" t="s">
        <v>83</v>
      </c>
      <c r="J3979" t="s">
        <v>156</v>
      </c>
      <c r="K3979" t="s">
        <v>157</v>
      </c>
      <c r="L3979">
        <v>89824.5</v>
      </c>
      <c r="M3979">
        <v>9</v>
      </c>
      <c r="N3979">
        <v>0</v>
      </c>
      <c r="O3979">
        <v>30497.7</v>
      </c>
    </row>
    <row r="3980" spans="1:15" x14ac:dyDescent="0.3">
      <c r="A3980" t="s">
        <v>5990</v>
      </c>
      <c r="B3980" t="s">
        <v>559</v>
      </c>
      <c r="C3980" t="s">
        <v>238</v>
      </c>
      <c r="D3980" t="s">
        <v>78</v>
      </c>
      <c r="E3980" t="s">
        <v>536</v>
      </c>
      <c r="F3980" t="s">
        <v>80</v>
      </c>
      <c r="G3980" t="s">
        <v>179</v>
      </c>
      <c r="H3980" t="s">
        <v>236</v>
      </c>
      <c r="I3980" t="s">
        <v>83</v>
      </c>
      <c r="J3980" t="s">
        <v>156</v>
      </c>
      <c r="K3980" t="s">
        <v>157</v>
      </c>
      <c r="L3980">
        <v>13006.11</v>
      </c>
      <c r="M3980">
        <v>1</v>
      </c>
      <c r="N3980">
        <v>0.2</v>
      </c>
      <c r="O3980">
        <v>3324.68</v>
      </c>
    </row>
    <row r="3981" spans="1:15" x14ac:dyDescent="0.3">
      <c r="A3981" t="s">
        <v>5991</v>
      </c>
      <c r="B3981" t="s">
        <v>5320</v>
      </c>
      <c r="C3981" t="s">
        <v>2500</v>
      </c>
      <c r="D3981" t="s">
        <v>102</v>
      </c>
      <c r="E3981" t="s">
        <v>569</v>
      </c>
      <c r="F3981" t="s">
        <v>71</v>
      </c>
      <c r="G3981" t="s">
        <v>53</v>
      </c>
      <c r="H3981" t="s">
        <v>54</v>
      </c>
      <c r="I3981" t="s">
        <v>96</v>
      </c>
      <c r="J3981" t="s">
        <v>111</v>
      </c>
      <c r="K3981" t="s">
        <v>225</v>
      </c>
      <c r="L3981">
        <v>13246.2</v>
      </c>
      <c r="M3981">
        <v>10</v>
      </c>
      <c r="N3981">
        <v>0.25</v>
      </c>
      <c r="O3981">
        <v>2555.35</v>
      </c>
    </row>
    <row r="3982" spans="1:15" x14ac:dyDescent="0.3">
      <c r="A3982" t="s">
        <v>5992</v>
      </c>
      <c r="B3982" t="s">
        <v>4393</v>
      </c>
      <c r="C3982" t="s">
        <v>3388</v>
      </c>
      <c r="D3982" t="s">
        <v>78</v>
      </c>
      <c r="E3982" t="s">
        <v>103</v>
      </c>
      <c r="F3982" t="s">
        <v>71</v>
      </c>
      <c r="G3982" t="s">
        <v>81</v>
      </c>
      <c r="H3982" t="s">
        <v>186</v>
      </c>
      <c r="I3982" t="s">
        <v>55</v>
      </c>
      <c r="J3982" t="s">
        <v>141</v>
      </c>
      <c r="K3982" t="s">
        <v>142</v>
      </c>
      <c r="L3982">
        <v>22669.68</v>
      </c>
      <c r="M3982">
        <v>2</v>
      </c>
      <c r="N3982">
        <v>0.05</v>
      </c>
      <c r="O3982">
        <v>4766.22</v>
      </c>
    </row>
    <row r="3983" spans="1:15" x14ac:dyDescent="0.3">
      <c r="A3983" t="s">
        <v>5993</v>
      </c>
      <c r="B3983" t="s">
        <v>3339</v>
      </c>
      <c r="C3983" t="s">
        <v>3824</v>
      </c>
      <c r="D3983" t="s">
        <v>61</v>
      </c>
      <c r="E3983" t="s">
        <v>1570</v>
      </c>
      <c r="F3983" t="s">
        <v>80</v>
      </c>
      <c r="G3983" t="s">
        <v>63</v>
      </c>
      <c r="H3983" t="s">
        <v>172</v>
      </c>
      <c r="I3983" t="s">
        <v>55</v>
      </c>
      <c r="J3983" t="s">
        <v>173</v>
      </c>
      <c r="K3983" t="s">
        <v>203</v>
      </c>
      <c r="L3983">
        <v>23984.28</v>
      </c>
      <c r="M3983">
        <v>3</v>
      </c>
      <c r="N3983">
        <v>0.1</v>
      </c>
      <c r="O3983">
        <v>6186.33</v>
      </c>
    </row>
    <row r="3984" spans="1:15" x14ac:dyDescent="0.3">
      <c r="A3984" t="s">
        <v>5994</v>
      </c>
      <c r="B3984" t="s">
        <v>756</v>
      </c>
      <c r="C3984" t="s">
        <v>3627</v>
      </c>
      <c r="D3984" t="s">
        <v>78</v>
      </c>
      <c r="E3984" t="s">
        <v>1169</v>
      </c>
      <c r="F3984" t="s">
        <v>52</v>
      </c>
      <c r="G3984" t="s">
        <v>81</v>
      </c>
      <c r="H3984" t="s">
        <v>95</v>
      </c>
      <c r="I3984" t="s">
        <v>118</v>
      </c>
      <c r="J3984" t="s">
        <v>230</v>
      </c>
      <c r="K3984" t="s">
        <v>356</v>
      </c>
      <c r="L3984">
        <v>39067.620000000003</v>
      </c>
      <c r="M3984">
        <v>6</v>
      </c>
      <c r="N3984">
        <v>0.15</v>
      </c>
      <c r="O3984">
        <v>7638.39</v>
      </c>
    </row>
    <row r="3985" spans="1:15" x14ac:dyDescent="0.3">
      <c r="A3985" t="s">
        <v>5995</v>
      </c>
      <c r="B3985" t="s">
        <v>1587</v>
      </c>
      <c r="C3985" t="s">
        <v>1792</v>
      </c>
      <c r="D3985" t="s">
        <v>102</v>
      </c>
      <c r="E3985" t="s">
        <v>854</v>
      </c>
      <c r="F3985" t="s">
        <v>71</v>
      </c>
      <c r="G3985" t="s">
        <v>63</v>
      </c>
      <c r="H3985" t="s">
        <v>172</v>
      </c>
      <c r="I3985" t="s">
        <v>83</v>
      </c>
      <c r="J3985" t="s">
        <v>449</v>
      </c>
      <c r="K3985" t="s">
        <v>775</v>
      </c>
      <c r="L3985">
        <v>13749.64</v>
      </c>
      <c r="M3985">
        <v>2</v>
      </c>
      <c r="N3985">
        <v>0.2</v>
      </c>
      <c r="O3985">
        <v>2837.26</v>
      </c>
    </row>
    <row r="3986" spans="1:15" x14ac:dyDescent="0.3">
      <c r="A3986" t="s">
        <v>5996</v>
      </c>
      <c r="B3986" t="s">
        <v>1594</v>
      </c>
      <c r="C3986" t="s">
        <v>505</v>
      </c>
      <c r="D3986" t="s">
        <v>50</v>
      </c>
      <c r="E3986" t="s">
        <v>1884</v>
      </c>
      <c r="F3986" t="s">
        <v>71</v>
      </c>
      <c r="G3986" t="s">
        <v>81</v>
      </c>
      <c r="H3986" t="s">
        <v>82</v>
      </c>
      <c r="I3986" t="s">
        <v>83</v>
      </c>
      <c r="J3986" t="s">
        <v>379</v>
      </c>
      <c r="K3986" t="s">
        <v>380</v>
      </c>
      <c r="L3986">
        <v>74169.55</v>
      </c>
      <c r="M3986">
        <v>7</v>
      </c>
      <c r="N3986">
        <v>0</v>
      </c>
      <c r="O3986">
        <v>11744.31</v>
      </c>
    </row>
    <row r="3987" spans="1:15" x14ac:dyDescent="0.3">
      <c r="A3987" t="s">
        <v>5997</v>
      </c>
      <c r="B3987" t="s">
        <v>1722</v>
      </c>
      <c r="C3987" t="s">
        <v>1581</v>
      </c>
      <c r="D3987" t="s">
        <v>61</v>
      </c>
      <c r="E3987" t="s">
        <v>1739</v>
      </c>
      <c r="F3987" t="s">
        <v>52</v>
      </c>
      <c r="G3987" t="s">
        <v>72</v>
      </c>
      <c r="H3987" t="s">
        <v>104</v>
      </c>
      <c r="I3987" t="s">
        <v>83</v>
      </c>
      <c r="J3987" t="s">
        <v>156</v>
      </c>
      <c r="K3987" t="s">
        <v>208</v>
      </c>
      <c r="L3987">
        <v>107114.24000000001</v>
      </c>
      <c r="M3987">
        <v>8</v>
      </c>
      <c r="N3987">
        <v>0.15</v>
      </c>
      <c r="O3987">
        <v>15556</v>
      </c>
    </row>
    <row r="3988" spans="1:15" x14ac:dyDescent="0.3">
      <c r="A3988" t="s">
        <v>5998</v>
      </c>
      <c r="B3988" t="s">
        <v>2057</v>
      </c>
      <c r="C3988" t="s">
        <v>1384</v>
      </c>
      <c r="D3988" t="s">
        <v>102</v>
      </c>
      <c r="E3988" t="s">
        <v>1215</v>
      </c>
      <c r="F3988" t="s">
        <v>71</v>
      </c>
      <c r="G3988" t="s">
        <v>63</v>
      </c>
      <c r="H3988" t="s">
        <v>64</v>
      </c>
      <c r="I3988" t="s">
        <v>83</v>
      </c>
      <c r="J3988" t="s">
        <v>156</v>
      </c>
      <c r="K3988" t="s">
        <v>285</v>
      </c>
      <c r="L3988">
        <v>29041.24</v>
      </c>
      <c r="M3988">
        <v>2</v>
      </c>
      <c r="N3988">
        <v>0.1</v>
      </c>
      <c r="O3988">
        <v>7152.75</v>
      </c>
    </row>
    <row r="3989" spans="1:15" x14ac:dyDescent="0.3">
      <c r="A3989" t="s">
        <v>5999</v>
      </c>
      <c r="B3989" t="s">
        <v>2237</v>
      </c>
      <c r="C3989" t="s">
        <v>912</v>
      </c>
      <c r="D3989" t="s">
        <v>50</v>
      </c>
      <c r="E3989" t="s">
        <v>1308</v>
      </c>
      <c r="F3989" t="s">
        <v>71</v>
      </c>
      <c r="G3989" t="s">
        <v>63</v>
      </c>
      <c r="H3989" t="s">
        <v>64</v>
      </c>
      <c r="I3989" t="s">
        <v>96</v>
      </c>
      <c r="J3989" t="s">
        <v>97</v>
      </c>
      <c r="K3989" t="s">
        <v>416</v>
      </c>
      <c r="L3989">
        <v>61295.1</v>
      </c>
      <c r="M3989">
        <v>6</v>
      </c>
      <c r="N3989">
        <v>0.15</v>
      </c>
      <c r="O3989">
        <v>13687.61</v>
      </c>
    </row>
    <row r="3990" spans="1:15" x14ac:dyDescent="0.3">
      <c r="A3990" t="s">
        <v>6000</v>
      </c>
      <c r="B3990" t="s">
        <v>1683</v>
      </c>
      <c r="C3990" t="s">
        <v>2543</v>
      </c>
      <c r="D3990" t="s">
        <v>78</v>
      </c>
      <c r="E3990" t="s">
        <v>1878</v>
      </c>
      <c r="F3990" t="s">
        <v>80</v>
      </c>
      <c r="G3990" t="s">
        <v>179</v>
      </c>
      <c r="H3990" t="s">
        <v>180</v>
      </c>
      <c r="I3990" t="s">
        <v>118</v>
      </c>
      <c r="J3990" t="s">
        <v>303</v>
      </c>
      <c r="K3990" t="s">
        <v>491</v>
      </c>
      <c r="L3990">
        <v>37827.300000000003</v>
      </c>
      <c r="M3990">
        <v>10</v>
      </c>
      <c r="N3990">
        <v>0.15</v>
      </c>
      <c r="O3990">
        <v>8535.39</v>
      </c>
    </row>
    <row r="3991" spans="1:15" x14ac:dyDescent="0.3">
      <c r="A3991" t="s">
        <v>6001</v>
      </c>
      <c r="B3991" t="s">
        <v>233</v>
      </c>
      <c r="C3991" t="s">
        <v>880</v>
      </c>
      <c r="D3991" t="s">
        <v>78</v>
      </c>
      <c r="E3991" t="s">
        <v>506</v>
      </c>
      <c r="F3991" t="s">
        <v>71</v>
      </c>
      <c r="G3991" t="s">
        <v>53</v>
      </c>
      <c r="H3991" t="s">
        <v>110</v>
      </c>
      <c r="I3991" t="s">
        <v>96</v>
      </c>
      <c r="J3991" t="s">
        <v>135</v>
      </c>
      <c r="K3991" t="s">
        <v>275</v>
      </c>
      <c r="L3991">
        <v>2959.9</v>
      </c>
      <c r="M3991">
        <v>2</v>
      </c>
      <c r="N3991">
        <v>0.15</v>
      </c>
      <c r="O3991">
        <v>704.11</v>
      </c>
    </row>
    <row r="3992" spans="1:15" x14ac:dyDescent="0.3">
      <c r="A3992" t="s">
        <v>6002</v>
      </c>
      <c r="B3992" t="s">
        <v>1769</v>
      </c>
      <c r="C3992" t="s">
        <v>1683</v>
      </c>
      <c r="D3992" t="s">
        <v>78</v>
      </c>
      <c r="E3992" t="s">
        <v>791</v>
      </c>
      <c r="F3992" t="s">
        <v>71</v>
      </c>
      <c r="G3992" t="s">
        <v>179</v>
      </c>
      <c r="H3992" t="s">
        <v>236</v>
      </c>
      <c r="I3992" t="s">
        <v>96</v>
      </c>
      <c r="J3992" t="s">
        <v>166</v>
      </c>
      <c r="K3992" t="s">
        <v>337</v>
      </c>
      <c r="L3992">
        <v>112986.24000000001</v>
      </c>
      <c r="M3992">
        <v>8</v>
      </c>
      <c r="N3992">
        <v>0.05</v>
      </c>
      <c r="O3992">
        <v>27258.46</v>
      </c>
    </row>
    <row r="3993" spans="1:15" x14ac:dyDescent="0.3">
      <c r="A3993" t="s">
        <v>6003</v>
      </c>
      <c r="B3993" t="s">
        <v>3515</v>
      </c>
      <c r="C3993" t="s">
        <v>1000</v>
      </c>
      <c r="D3993" t="s">
        <v>50</v>
      </c>
      <c r="E3993" t="s">
        <v>1739</v>
      </c>
      <c r="F3993" t="s">
        <v>52</v>
      </c>
      <c r="G3993" t="s">
        <v>179</v>
      </c>
      <c r="H3993" t="s">
        <v>236</v>
      </c>
      <c r="I3993" t="s">
        <v>83</v>
      </c>
      <c r="J3993" t="s">
        <v>379</v>
      </c>
      <c r="K3993" t="s">
        <v>562</v>
      </c>
      <c r="L3993">
        <v>142445.5</v>
      </c>
      <c r="M3993">
        <v>10</v>
      </c>
      <c r="N3993">
        <v>0</v>
      </c>
      <c r="O3993">
        <v>25822.33</v>
      </c>
    </row>
    <row r="3994" spans="1:15" x14ac:dyDescent="0.3">
      <c r="A3994" t="s">
        <v>6004</v>
      </c>
      <c r="B3994" t="s">
        <v>1581</v>
      </c>
      <c r="C3994" t="s">
        <v>2496</v>
      </c>
      <c r="D3994" t="s">
        <v>102</v>
      </c>
      <c r="E3994" t="s">
        <v>411</v>
      </c>
      <c r="F3994" t="s">
        <v>80</v>
      </c>
      <c r="G3994" t="s">
        <v>53</v>
      </c>
      <c r="H3994" t="s">
        <v>54</v>
      </c>
      <c r="I3994" t="s">
        <v>118</v>
      </c>
      <c r="J3994" t="s">
        <v>191</v>
      </c>
      <c r="K3994" t="s">
        <v>290</v>
      </c>
      <c r="L3994">
        <v>42995.1</v>
      </c>
      <c r="M3994">
        <v>6</v>
      </c>
      <c r="N3994">
        <v>0.1</v>
      </c>
      <c r="O3994">
        <v>11575.4</v>
      </c>
    </row>
    <row r="3995" spans="1:15" x14ac:dyDescent="0.3">
      <c r="A3995" t="s">
        <v>6005</v>
      </c>
      <c r="B3995" t="s">
        <v>431</v>
      </c>
      <c r="C3995" t="s">
        <v>4061</v>
      </c>
      <c r="D3995" t="s">
        <v>50</v>
      </c>
      <c r="E3995" t="s">
        <v>1897</v>
      </c>
      <c r="F3995" t="s">
        <v>71</v>
      </c>
      <c r="G3995" t="s">
        <v>63</v>
      </c>
      <c r="H3995" t="s">
        <v>64</v>
      </c>
      <c r="I3995" t="s">
        <v>55</v>
      </c>
      <c r="J3995" t="s">
        <v>56</v>
      </c>
      <c r="K3995" t="s">
        <v>151</v>
      </c>
      <c r="L3995">
        <v>10645.7</v>
      </c>
      <c r="M3995">
        <v>2</v>
      </c>
      <c r="N3995">
        <v>0</v>
      </c>
      <c r="O3995">
        <v>3905.27</v>
      </c>
    </row>
    <row r="3996" spans="1:15" x14ac:dyDescent="0.3">
      <c r="A3996" t="s">
        <v>6006</v>
      </c>
      <c r="B3996" t="s">
        <v>76</v>
      </c>
      <c r="C3996" t="s">
        <v>3965</v>
      </c>
      <c r="D3996" t="s">
        <v>61</v>
      </c>
      <c r="E3996" t="s">
        <v>1186</v>
      </c>
      <c r="F3996" t="s">
        <v>80</v>
      </c>
      <c r="G3996" t="s">
        <v>179</v>
      </c>
      <c r="H3996" t="s">
        <v>236</v>
      </c>
      <c r="I3996" t="s">
        <v>55</v>
      </c>
      <c r="J3996" t="s">
        <v>56</v>
      </c>
      <c r="K3996" t="s">
        <v>74</v>
      </c>
      <c r="L3996">
        <v>58704.21</v>
      </c>
      <c r="M3996">
        <v>9</v>
      </c>
      <c r="N3996">
        <v>0</v>
      </c>
      <c r="O3996">
        <v>9969.06</v>
      </c>
    </row>
    <row r="3997" spans="1:15" x14ac:dyDescent="0.3">
      <c r="A3997" t="s">
        <v>6007</v>
      </c>
      <c r="B3997" t="s">
        <v>1297</v>
      </c>
      <c r="C3997" t="s">
        <v>2525</v>
      </c>
      <c r="D3997" t="s">
        <v>102</v>
      </c>
      <c r="E3997" t="s">
        <v>1782</v>
      </c>
      <c r="F3997" t="s">
        <v>71</v>
      </c>
      <c r="G3997" t="s">
        <v>81</v>
      </c>
      <c r="H3997" t="s">
        <v>95</v>
      </c>
      <c r="I3997" t="s">
        <v>83</v>
      </c>
      <c r="J3997" t="s">
        <v>379</v>
      </c>
      <c r="K3997" t="s">
        <v>562</v>
      </c>
      <c r="L3997">
        <v>1783.85</v>
      </c>
      <c r="M3997">
        <v>1</v>
      </c>
      <c r="N3997">
        <v>0.25</v>
      </c>
      <c r="O3997">
        <v>423.18</v>
      </c>
    </row>
    <row r="3998" spans="1:15" x14ac:dyDescent="0.3">
      <c r="A3998" t="s">
        <v>6008</v>
      </c>
      <c r="B3998" t="s">
        <v>2132</v>
      </c>
      <c r="C3998" t="s">
        <v>759</v>
      </c>
      <c r="D3998" t="s">
        <v>61</v>
      </c>
      <c r="E3998" t="s">
        <v>1220</v>
      </c>
      <c r="F3998" t="s">
        <v>71</v>
      </c>
      <c r="G3998" t="s">
        <v>81</v>
      </c>
      <c r="H3998" t="s">
        <v>284</v>
      </c>
      <c r="I3998" t="s">
        <v>118</v>
      </c>
      <c r="J3998" t="s">
        <v>119</v>
      </c>
      <c r="K3998" t="s">
        <v>197</v>
      </c>
      <c r="L3998">
        <v>14890.86</v>
      </c>
      <c r="M3998">
        <v>6</v>
      </c>
      <c r="N3998">
        <v>0.25</v>
      </c>
      <c r="O3998">
        <v>1856.22</v>
      </c>
    </row>
    <row r="3999" spans="1:15" x14ac:dyDescent="0.3">
      <c r="A3999" t="s">
        <v>6009</v>
      </c>
      <c r="B3999" t="s">
        <v>5320</v>
      </c>
      <c r="C3999" t="s">
        <v>1853</v>
      </c>
      <c r="D3999" t="s">
        <v>102</v>
      </c>
      <c r="E3999" t="s">
        <v>930</v>
      </c>
      <c r="F3999" t="s">
        <v>52</v>
      </c>
      <c r="G3999" t="s">
        <v>72</v>
      </c>
      <c r="H3999" t="s">
        <v>117</v>
      </c>
      <c r="I3999" t="s">
        <v>96</v>
      </c>
      <c r="J3999" t="s">
        <v>135</v>
      </c>
      <c r="K3999" t="s">
        <v>395</v>
      </c>
      <c r="L3999">
        <v>14122.17</v>
      </c>
      <c r="M3999">
        <v>1</v>
      </c>
      <c r="N3999">
        <v>0.05</v>
      </c>
      <c r="O3999">
        <v>4832.7700000000004</v>
      </c>
    </row>
    <row r="4000" spans="1:15" x14ac:dyDescent="0.3">
      <c r="A4000" t="s">
        <v>6010</v>
      </c>
      <c r="B4000" t="s">
        <v>950</v>
      </c>
      <c r="C4000" t="s">
        <v>1418</v>
      </c>
      <c r="D4000" t="s">
        <v>50</v>
      </c>
      <c r="E4000" t="s">
        <v>1159</v>
      </c>
      <c r="F4000" t="s">
        <v>80</v>
      </c>
      <c r="G4000" t="s">
        <v>81</v>
      </c>
      <c r="H4000" t="s">
        <v>82</v>
      </c>
      <c r="I4000" t="s">
        <v>55</v>
      </c>
      <c r="J4000" t="s">
        <v>65</v>
      </c>
      <c r="K4000" t="s">
        <v>130</v>
      </c>
      <c r="L4000">
        <v>45456.2</v>
      </c>
      <c r="M4000">
        <v>5</v>
      </c>
      <c r="N4000">
        <v>0</v>
      </c>
      <c r="O4000">
        <v>17820.25</v>
      </c>
    </row>
    <row r="4001" spans="1:15" x14ac:dyDescent="0.3">
      <c r="A4001" t="s">
        <v>6011</v>
      </c>
      <c r="B4001" t="s">
        <v>1678</v>
      </c>
      <c r="C4001" t="s">
        <v>327</v>
      </c>
      <c r="D4001" t="s">
        <v>102</v>
      </c>
      <c r="E4001" t="s">
        <v>363</v>
      </c>
      <c r="F4001" t="s">
        <v>71</v>
      </c>
      <c r="G4001" t="s">
        <v>63</v>
      </c>
      <c r="H4001" t="s">
        <v>202</v>
      </c>
      <c r="I4001" t="s">
        <v>83</v>
      </c>
      <c r="J4001" t="s">
        <v>84</v>
      </c>
      <c r="K4001" t="s">
        <v>125</v>
      </c>
      <c r="L4001">
        <v>25481.82</v>
      </c>
      <c r="M4001">
        <v>3</v>
      </c>
      <c r="N4001">
        <v>0.05</v>
      </c>
      <c r="O4001">
        <v>4336.53</v>
      </c>
    </row>
    <row r="4002" spans="1:15" x14ac:dyDescent="0.3">
      <c r="A4002" t="s">
        <v>6012</v>
      </c>
      <c r="B4002" t="s">
        <v>1639</v>
      </c>
      <c r="C4002" t="s">
        <v>296</v>
      </c>
      <c r="D4002" t="s">
        <v>61</v>
      </c>
      <c r="E4002" t="s">
        <v>753</v>
      </c>
      <c r="F4002" t="s">
        <v>80</v>
      </c>
      <c r="G4002" t="s">
        <v>53</v>
      </c>
      <c r="H4002" t="s">
        <v>246</v>
      </c>
      <c r="I4002" t="s">
        <v>96</v>
      </c>
      <c r="J4002" t="s">
        <v>97</v>
      </c>
      <c r="K4002" t="s">
        <v>416</v>
      </c>
      <c r="L4002">
        <v>34962.300000000003</v>
      </c>
      <c r="M4002">
        <v>9</v>
      </c>
      <c r="N4002">
        <v>0.2</v>
      </c>
      <c r="O4002">
        <v>7601.05</v>
      </c>
    </row>
    <row r="4003" spans="1:15" x14ac:dyDescent="0.3">
      <c r="A4003" t="s">
        <v>6013</v>
      </c>
      <c r="B4003" t="s">
        <v>892</v>
      </c>
      <c r="C4003" t="s">
        <v>1700</v>
      </c>
      <c r="D4003" t="s">
        <v>78</v>
      </c>
      <c r="E4003" t="s">
        <v>1380</v>
      </c>
      <c r="F4003" t="s">
        <v>80</v>
      </c>
      <c r="G4003" t="s">
        <v>63</v>
      </c>
      <c r="H4003" t="s">
        <v>172</v>
      </c>
      <c r="I4003" t="s">
        <v>83</v>
      </c>
      <c r="J4003" t="s">
        <v>379</v>
      </c>
      <c r="K4003" t="s">
        <v>562</v>
      </c>
      <c r="L4003">
        <v>38147.22</v>
      </c>
      <c r="M4003">
        <v>9</v>
      </c>
      <c r="N4003">
        <v>0.1</v>
      </c>
      <c r="O4003">
        <v>10068.08</v>
      </c>
    </row>
    <row r="4004" spans="1:15" x14ac:dyDescent="0.3">
      <c r="A4004" t="s">
        <v>6014</v>
      </c>
      <c r="B4004" t="s">
        <v>907</v>
      </c>
      <c r="C4004" t="s">
        <v>654</v>
      </c>
      <c r="D4004" t="s">
        <v>61</v>
      </c>
      <c r="E4004" t="s">
        <v>370</v>
      </c>
      <c r="F4004" t="s">
        <v>80</v>
      </c>
      <c r="G4004" t="s">
        <v>53</v>
      </c>
      <c r="H4004" t="s">
        <v>90</v>
      </c>
      <c r="I4004" t="s">
        <v>118</v>
      </c>
      <c r="J4004" t="s">
        <v>119</v>
      </c>
      <c r="K4004" t="s">
        <v>270</v>
      </c>
      <c r="L4004">
        <v>38644.65</v>
      </c>
      <c r="M4004">
        <v>9</v>
      </c>
      <c r="N4004">
        <v>0.2</v>
      </c>
      <c r="O4004">
        <v>8178.7</v>
      </c>
    </row>
    <row r="4005" spans="1:15" x14ac:dyDescent="0.3">
      <c r="A4005" t="s">
        <v>6015</v>
      </c>
      <c r="B4005" t="s">
        <v>848</v>
      </c>
      <c r="C4005" t="s">
        <v>2731</v>
      </c>
      <c r="D4005" t="s">
        <v>50</v>
      </c>
      <c r="E4005" t="s">
        <v>495</v>
      </c>
      <c r="F4005" t="s">
        <v>71</v>
      </c>
      <c r="G4005" t="s">
        <v>63</v>
      </c>
      <c r="H4005" t="s">
        <v>213</v>
      </c>
      <c r="I4005" t="s">
        <v>118</v>
      </c>
      <c r="J4005" t="s">
        <v>119</v>
      </c>
      <c r="K4005" t="s">
        <v>270</v>
      </c>
      <c r="L4005">
        <v>58439.92</v>
      </c>
      <c r="M4005">
        <v>4</v>
      </c>
      <c r="N4005">
        <v>0.15</v>
      </c>
      <c r="O4005">
        <v>18043.5</v>
      </c>
    </row>
    <row r="4006" spans="1:15" x14ac:dyDescent="0.3">
      <c r="A4006" t="s">
        <v>6016</v>
      </c>
      <c r="B4006" t="s">
        <v>2577</v>
      </c>
      <c r="C4006" t="s">
        <v>744</v>
      </c>
      <c r="D4006" t="s">
        <v>102</v>
      </c>
      <c r="E4006" t="s">
        <v>3614</v>
      </c>
      <c r="F4006" t="s">
        <v>80</v>
      </c>
      <c r="G4006" t="s">
        <v>179</v>
      </c>
      <c r="H4006" t="s">
        <v>236</v>
      </c>
      <c r="I4006" t="s">
        <v>83</v>
      </c>
      <c r="J4006" t="s">
        <v>84</v>
      </c>
      <c r="K4006" t="s">
        <v>257</v>
      </c>
      <c r="L4006">
        <v>29774.15</v>
      </c>
      <c r="M4006">
        <v>5</v>
      </c>
      <c r="N4006">
        <v>0.05</v>
      </c>
      <c r="O4006">
        <v>10733.57</v>
      </c>
    </row>
    <row r="4007" spans="1:15" x14ac:dyDescent="0.3">
      <c r="A4007" t="s">
        <v>6017</v>
      </c>
      <c r="B4007" t="s">
        <v>2867</v>
      </c>
      <c r="C4007" t="s">
        <v>406</v>
      </c>
      <c r="D4007" t="s">
        <v>78</v>
      </c>
      <c r="E4007" t="s">
        <v>2853</v>
      </c>
      <c r="F4007" t="s">
        <v>80</v>
      </c>
      <c r="G4007" t="s">
        <v>53</v>
      </c>
      <c r="H4007" t="s">
        <v>246</v>
      </c>
      <c r="I4007" t="s">
        <v>118</v>
      </c>
      <c r="J4007" t="s">
        <v>303</v>
      </c>
      <c r="K4007" t="s">
        <v>421</v>
      </c>
      <c r="L4007">
        <v>124427.2</v>
      </c>
      <c r="M4007">
        <v>10</v>
      </c>
      <c r="N4007">
        <v>0.2</v>
      </c>
      <c r="O4007">
        <v>26983.96</v>
      </c>
    </row>
    <row r="4008" spans="1:15" x14ac:dyDescent="0.3">
      <c r="A4008" t="s">
        <v>6018</v>
      </c>
      <c r="B4008" t="s">
        <v>538</v>
      </c>
      <c r="C4008" t="s">
        <v>2128</v>
      </c>
      <c r="D4008" t="s">
        <v>61</v>
      </c>
      <c r="E4008" t="s">
        <v>2853</v>
      </c>
      <c r="F4008" t="s">
        <v>52</v>
      </c>
      <c r="G4008" t="s">
        <v>81</v>
      </c>
      <c r="H4008" t="s">
        <v>95</v>
      </c>
      <c r="I4008" t="s">
        <v>55</v>
      </c>
      <c r="J4008" t="s">
        <v>65</v>
      </c>
      <c r="K4008" t="s">
        <v>325</v>
      </c>
      <c r="L4008">
        <v>6622.28</v>
      </c>
      <c r="M4008">
        <v>2</v>
      </c>
      <c r="N4008">
        <v>0.2</v>
      </c>
      <c r="O4008">
        <v>1749.75</v>
      </c>
    </row>
    <row r="4009" spans="1:15" x14ac:dyDescent="0.3">
      <c r="A4009" t="s">
        <v>6019</v>
      </c>
      <c r="B4009" t="s">
        <v>4694</v>
      </c>
      <c r="C4009" t="s">
        <v>1014</v>
      </c>
      <c r="D4009" t="s">
        <v>50</v>
      </c>
      <c r="E4009" t="s">
        <v>588</v>
      </c>
      <c r="F4009" t="s">
        <v>52</v>
      </c>
      <c r="G4009" t="s">
        <v>53</v>
      </c>
      <c r="H4009" t="s">
        <v>246</v>
      </c>
      <c r="I4009" t="s">
        <v>55</v>
      </c>
      <c r="J4009" t="s">
        <v>173</v>
      </c>
      <c r="K4009" t="s">
        <v>735</v>
      </c>
      <c r="L4009">
        <v>57970.879999999997</v>
      </c>
      <c r="M4009">
        <v>8</v>
      </c>
      <c r="N4009">
        <v>0</v>
      </c>
      <c r="O4009">
        <v>14282.73</v>
      </c>
    </row>
    <row r="4010" spans="1:15" x14ac:dyDescent="0.3">
      <c r="A4010" t="s">
        <v>6020</v>
      </c>
      <c r="B4010" t="s">
        <v>737</v>
      </c>
      <c r="C4010" t="s">
        <v>2672</v>
      </c>
      <c r="D4010" t="s">
        <v>61</v>
      </c>
      <c r="E4010" t="s">
        <v>990</v>
      </c>
      <c r="F4010" t="s">
        <v>52</v>
      </c>
      <c r="G4010" t="s">
        <v>63</v>
      </c>
      <c r="H4010" t="s">
        <v>172</v>
      </c>
      <c r="I4010" t="s">
        <v>118</v>
      </c>
      <c r="J4010" t="s">
        <v>119</v>
      </c>
      <c r="K4010" t="s">
        <v>270</v>
      </c>
      <c r="L4010">
        <v>18747.7</v>
      </c>
      <c r="M4010">
        <v>5</v>
      </c>
      <c r="N4010">
        <v>0.15</v>
      </c>
      <c r="O4010">
        <v>4510.9399999999996</v>
      </c>
    </row>
    <row r="4011" spans="1:15" x14ac:dyDescent="0.3">
      <c r="A4011" t="s">
        <v>6021</v>
      </c>
      <c r="B4011" t="s">
        <v>2008</v>
      </c>
      <c r="C4011" t="s">
        <v>1087</v>
      </c>
      <c r="D4011" t="s">
        <v>78</v>
      </c>
      <c r="E4011" t="s">
        <v>2386</v>
      </c>
      <c r="F4011" t="s">
        <v>80</v>
      </c>
      <c r="G4011" t="s">
        <v>53</v>
      </c>
      <c r="H4011" t="s">
        <v>54</v>
      </c>
      <c r="I4011" t="s">
        <v>55</v>
      </c>
      <c r="J4011" t="s">
        <v>65</v>
      </c>
      <c r="K4011" t="s">
        <v>91</v>
      </c>
      <c r="L4011">
        <v>59075.32</v>
      </c>
      <c r="M4011">
        <v>4</v>
      </c>
      <c r="N4011">
        <v>0.2</v>
      </c>
      <c r="O4011">
        <v>7896.09</v>
      </c>
    </row>
    <row r="4012" spans="1:15" x14ac:dyDescent="0.3">
      <c r="A4012" t="s">
        <v>6022</v>
      </c>
      <c r="B4012" t="s">
        <v>2021</v>
      </c>
      <c r="C4012" t="s">
        <v>575</v>
      </c>
      <c r="D4012" t="s">
        <v>78</v>
      </c>
      <c r="E4012" t="s">
        <v>1111</v>
      </c>
      <c r="F4012" t="s">
        <v>80</v>
      </c>
      <c r="G4012" t="s">
        <v>63</v>
      </c>
      <c r="H4012" t="s">
        <v>202</v>
      </c>
      <c r="I4012" t="s">
        <v>83</v>
      </c>
      <c r="J4012" t="s">
        <v>449</v>
      </c>
      <c r="K4012" t="s">
        <v>681</v>
      </c>
      <c r="L4012">
        <v>49860.78</v>
      </c>
      <c r="M4012">
        <v>6</v>
      </c>
      <c r="N4012">
        <v>0.2</v>
      </c>
      <c r="O4012">
        <v>14220.07</v>
      </c>
    </row>
    <row r="4013" spans="1:15" x14ac:dyDescent="0.3">
      <c r="A4013" t="s">
        <v>6023</v>
      </c>
      <c r="B4013" t="s">
        <v>1153</v>
      </c>
      <c r="C4013" t="s">
        <v>568</v>
      </c>
      <c r="D4013" t="s">
        <v>78</v>
      </c>
      <c r="E4013" t="s">
        <v>652</v>
      </c>
      <c r="F4013" t="s">
        <v>80</v>
      </c>
      <c r="G4013" t="s">
        <v>63</v>
      </c>
      <c r="H4013" t="s">
        <v>172</v>
      </c>
      <c r="I4013" t="s">
        <v>83</v>
      </c>
      <c r="J4013" t="s">
        <v>84</v>
      </c>
      <c r="K4013" t="s">
        <v>125</v>
      </c>
      <c r="L4013">
        <v>27381.34</v>
      </c>
      <c r="M4013">
        <v>2</v>
      </c>
      <c r="N4013">
        <v>0.25</v>
      </c>
      <c r="O4013">
        <v>4798.7299999999996</v>
      </c>
    </row>
    <row r="4014" spans="1:15" x14ac:dyDescent="0.3">
      <c r="A4014" t="s">
        <v>6024</v>
      </c>
      <c r="B4014" t="s">
        <v>1222</v>
      </c>
      <c r="C4014" t="s">
        <v>1557</v>
      </c>
      <c r="D4014" t="s">
        <v>78</v>
      </c>
      <c r="E4014" t="s">
        <v>2752</v>
      </c>
      <c r="F4014" t="s">
        <v>80</v>
      </c>
      <c r="G4014" t="s">
        <v>179</v>
      </c>
      <c r="H4014" t="s">
        <v>180</v>
      </c>
      <c r="I4014" t="s">
        <v>83</v>
      </c>
      <c r="J4014" t="s">
        <v>156</v>
      </c>
      <c r="K4014" t="s">
        <v>157</v>
      </c>
      <c r="L4014">
        <v>65945.2</v>
      </c>
      <c r="M4014">
        <v>8</v>
      </c>
      <c r="N4014">
        <v>0.1</v>
      </c>
      <c r="O4014">
        <v>22092.28</v>
      </c>
    </row>
    <row r="4015" spans="1:15" x14ac:dyDescent="0.3">
      <c r="A4015" t="s">
        <v>6025</v>
      </c>
      <c r="B4015" t="s">
        <v>2298</v>
      </c>
      <c r="C4015" t="s">
        <v>1161</v>
      </c>
      <c r="D4015" t="s">
        <v>50</v>
      </c>
      <c r="E4015" t="s">
        <v>472</v>
      </c>
      <c r="F4015" t="s">
        <v>52</v>
      </c>
      <c r="G4015" t="s">
        <v>63</v>
      </c>
      <c r="H4015" t="s">
        <v>202</v>
      </c>
      <c r="I4015" t="s">
        <v>83</v>
      </c>
      <c r="J4015" t="s">
        <v>84</v>
      </c>
      <c r="K4015" t="s">
        <v>257</v>
      </c>
      <c r="L4015">
        <v>27879.42</v>
      </c>
      <c r="M4015">
        <v>6</v>
      </c>
      <c r="N4015">
        <v>0.15</v>
      </c>
      <c r="O4015">
        <v>7548.37</v>
      </c>
    </row>
    <row r="4016" spans="1:15" x14ac:dyDescent="0.3">
      <c r="A4016" t="s">
        <v>6026</v>
      </c>
      <c r="B4016" t="s">
        <v>1127</v>
      </c>
      <c r="C4016" t="s">
        <v>3489</v>
      </c>
      <c r="D4016" t="s">
        <v>50</v>
      </c>
      <c r="E4016" t="s">
        <v>1635</v>
      </c>
      <c r="F4016" t="s">
        <v>52</v>
      </c>
      <c r="G4016" t="s">
        <v>72</v>
      </c>
      <c r="H4016" t="s">
        <v>346</v>
      </c>
      <c r="I4016" t="s">
        <v>96</v>
      </c>
      <c r="J4016" t="s">
        <v>135</v>
      </c>
      <c r="K4016" t="s">
        <v>395</v>
      </c>
      <c r="L4016">
        <v>2131.66</v>
      </c>
      <c r="M4016">
        <v>1</v>
      </c>
      <c r="N4016">
        <v>0.05</v>
      </c>
      <c r="O4016">
        <v>614</v>
      </c>
    </row>
    <row r="4017" spans="1:15" x14ac:dyDescent="0.3">
      <c r="A4017" t="s">
        <v>6027</v>
      </c>
      <c r="B4017" t="s">
        <v>1235</v>
      </c>
      <c r="C4017" t="s">
        <v>2082</v>
      </c>
      <c r="D4017" t="s">
        <v>102</v>
      </c>
      <c r="E4017" t="s">
        <v>1183</v>
      </c>
      <c r="F4017" t="s">
        <v>71</v>
      </c>
      <c r="G4017" t="s">
        <v>63</v>
      </c>
      <c r="H4017" t="s">
        <v>64</v>
      </c>
      <c r="I4017" t="s">
        <v>118</v>
      </c>
      <c r="J4017" t="s">
        <v>303</v>
      </c>
      <c r="K4017" t="s">
        <v>421</v>
      </c>
      <c r="L4017">
        <v>24300.68</v>
      </c>
      <c r="M4017">
        <v>2</v>
      </c>
      <c r="N4017">
        <v>0.2</v>
      </c>
      <c r="O4017">
        <v>7705.44</v>
      </c>
    </row>
    <row r="4018" spans="1:15" x14ac:dyDescent="0.3">
      <c r="A4018" t="s">
        <v>6028</v>
      </c>
      <c r="B4018" t="s">
        <v>3315</v>
      </c>
      <c r="C4018" t="s">
        <v>2676</v>
      </c>
      <c r="D4018" t="s">
        <v>78</v>
      </c>
      <c r="E4018" t="s">
        <v>1548</v>
      </c>
      <c r="F4018" t="s">
        <v>52</v>
      </c>
      <c r="G4018" t="s">
        <v>63</v>
      </c>
      <c r="H4018" t="s">
        <v>172</v>
      </c>
      <c r="I4018" t="s">
        <v>83</v>
      </c>
      <c r="J4018" t="s">
        <v>379</v>
      </c>
      <c r="K4018" t="s">
        <v>562</v>
      </c>
      <c r="L4018">
        <v>12608.95</v>
      </c>
      <c r="M4018">
        <v>1</v>
      </c>
      <c r="N4018">
        <v>0.15</v>
      </c>
      <c r="O4018">
        <v>2588.7199999999998</v>
      </c>
    </row>
    <row r="4019" spans="1:15" x14ac:dyDescent="0.3">
      <c r="A4019" t="s">
        <v>6029</v>
      </c>
      <c r="B4019" t="s">
        <v>1680</v>
      </c>
      <c r="C4019" t="s">
        <v>2501</v>
      </c>
      <c r="D4019" t="s">
        <v>102</v>
      </c>
      <c r="E4019" t="s">
        <v>914</v>
      </c>
      <c r="F4019" t="s">
        <v>52</v>
      </c>
      <c r="G4019" t="s">
        <v>81</v>
      </c>
      <c r="H4019" t="s">
        <v>284</v>
      </c>
      <c r="I4019" t="s">
        <v>83</v>
      </c>
      <c r="J4019" t="s">
        <v>379</v>
      </c>
      <c r="K4019" t="s">
        <v>716</v>
      </c>
      <c r="L4019">
        <v>128924.55</v>
      </c>
      <c r="M4019">
        <v>9</v>
      </c>
      <c r="N4019">
        <v>0.2</v>
      </c>
      <c r="O4019">
        <v>40456.239999999998</v>
      </c>
    </row>
    <row r="4020" spans="1:15" x14ac:dyDescent="0.3">
      <c r="A4020" t="s">
        <v>6030</v>
      </c>
      <c r="B4020" t="s">
        <v>2332</v>
      </c>
      <c r="C4020" t="s">
        <v>826</v>
      </c>
      <c r="D4020" t="s">
        <v>102</v>
      </c>
      <c r="E4020" t="s">
        <v>692</v>
      </c>
      <c r="F4020" t="s">
        <v>71</v>
      </c>
      <c r="G4020" t="s">
        <v>81</v>
      </c>
      <c r="H4020" t="s">
        <v>186</v>
      </c>
      <c r="I4020" t="s">
        <v>118</v>
      </c>
      <c r="J4020" t="s">
        <v>191</v>
      </c>
      <c r="K4020" t="s">
        <v>290</v>
      </c>
      <c r="L4020">
        <v>17070.72</v>
      </c>
      <c r="M4020">
        <v>2</v>
      </c>
      <c r="N4020">
        <v>0.15</v>
      </c>
      <c r="O4020">
        <v>3398.89</v>
      </c>
    </row>
    <row r="4021" spans="1:15" x14ac:dyDescent="0.3">
      <c r="A4021" t="s">
        <v>6031</v>
      </c>
      <c r="B4021" t="s">
        <v>3050</v>
      </c>
      <c r="C4021" t="s">
        <v>1877</v>
      </c>
      <c r="D4021" t="s">
        <v>61</v>
      </c>
      <c r="E4021" t="s">
        <v>479</v>
      </c>
      <c r="F4021" t="s">
        <v>52</v>
      </c>
      <c r="G4021" t="s">
        <v>53</v>
      </c>
      <c r="H4021" t="s">
        <v>90</v>
      </c>
      <c r="I4021" t="s">
        <v>55</v>
      </c>
      <c r="J4021" t="s">
        <v>65</v>
      </c>
      <c r="K4021" t="s">
        <v>130</v>
      </c>
      <c r="L4021">
        <v>25916.46</v>
      </c>
      <c r="M4021">
        <v>2</v>
      </c>
      <c r="N4021">
        <v>0.2</v>
      </c>
      <c r="O4021">
        <v>5848.88</v>
      </c>
    </row>
    <row r="4022" spans="1:15" x14ac:dyDescent="0.3">
      <c r="A4022" t="s">
        <v>6032</v>
      </c>
      <c r="B4022" t="s">
        <v>2084</v>
      </c>
      <c r="C4022" t="s">
        <v>580</v>
      </c>
      <c r="D4022" t="s">
        <v>50</v>
      </c>
      <c r="E4022" t="s">
        <v>1061</v>
      </c>
      <c r="F4022" t="s">
        <v>52</v>
      </c>
      <c r="G4022" t="s">
        <v>53</v>
      </c>
      <c r="H4022" t="s">
        <v>110</v>
      </c>
      <c r="I4022" t="s">
        <v>55</v>
      </c>
      <c r="J4022" t="s">
        <v>141</v>
      </c>
      <c r="K4022" t="s">
        <v>142</v>
      </c>
      <c r="L4022">
        <v>33891.120000000003</v>
      </c>
      <c r="M4022">
        <v>3</v>
      </c>
      <c r="N4022">
        <v>0</v>
      </c>
      <c r="O4022">
        <v>8965.9599999999991</v>
      </c>
    </row>
    <row r="4023" spans="1:15" x14ac:dyDescent="0.3">
      <c r="A4023" t="s">
        <v>6033</v>
      </c>
      <c r="B4023" t="s">
        <v>840</v>
      </c>
      <c r="C4023" t="s">
        <v>2592</v>
      </c>
      <c r="D4023" t="s">
        <v>78</v>
      </c>
      <c r="E4023" t="s">
        <v>1145</v>
      </c>
      <c r="F4023" t="s">
        <v>80</v>
      </c>
      <c r="G4023" t="s">
        <v>179</v>
      </c>
      <c r="H4023" t="s">
        <v>180</v>
      </c>
      <c r="I4023" t="s">
        <v>118</v>
      </c>
      <c r="J4023" t="s">
        <v>119</v>
      </c>
      <c r="K4023" t="s">
        <v>197</v>
      </c>
      <c r="L4023">
        <v>25539</v>
      </c>
      <c r="M4023">
        <v>2</v>
      </c>
      <c r="N4023">
        <v>0</v>
      </c>
      <c r="O4023">
        <v>4879.25</v>
      </c>
    </row>
    <row r="4024" spans="1:15" x14ac:dyDescent="0.3">
      <c r="A4024" t="s">
        <v>6034</v>
      </c>
      <c r="B4024" t="s">
        <v>2283</v>
      </c>
      <c r="C4024" t="s">
        <v>1165</v>
      </c>
      <c r="D4024" t="s">
        <v>50</v>
      </c>
      <c r="E4024" t="s">
        <v>629</v>
      </c>
      <c r="F4024" t="s">
        <v>80</v>
      </c>
      <c r="G4024" t="s">
        <v>53</v>
      </c>
      <c r="H4024" t="s">
        <v>90</v>
      </c>
      <c r="I4024" t="s">
        <v>96</v>
      </c>
      <c r="J4024" t="s">
        <v>97</v>
      </c>
      <c r="K4024" t="s">
        <v>416</v>
      </c>
      <c r="L4024">
        <v>108708</v>
      </c>
      <c r="M4024">
        <v>10</v>
      </c>
      <c r="N4024">
        <v>0</v>
      </c>
      <c r="O4024">
        <v>18899.939999999999</v>
      </c>
    </row>
    <row r="4025" spans="1:15" x14ac:dyDescent="0.3">
      <c r="A4025" t="s">
        <v>6035</v>
      </c>
      <c r="B4025" t="s">
        <v>6036</v>
      </c>
      <c r="C4025" t="s">
        <v>699</v>
      </c>
      <c r="D4025" t="s">
        <v>50</v>
      </c>
      <c r="E4025" t="s">
        <v>2641</v>
      </c>
      <c r="F4025" t="s">
        <v>71</v>
      </c>
      <c r="G4025" t="s">
        <v>81</v>
      </c>
      <c r="H4025" t="s">
        <v>186</v>
      </c>
      <c r="I4025" t="s">
        <v>118</v>
      </c>
      <c r="J4025" t="s">
        <v>119</v>
      </c>
      <c r="K4025" t="s">
        <v>270</v>
      </c>
      <c r="L4025">
        <v>82088.02</v>
      </c>
      <c r="M4025">
        <v>7</v>
      </c>
      <c r="N4025">
        <v>0.05</v>
      </c>
      <c r="O4025">
        <v>22130.880000000001</v>
      </c>
    </row>
    <row r="4026" spans="1:15" x14ac:dyDescent="0.3">
      <c r="A4026" t="s">
        <v>6037</v>
      </c>
      <c r="B4026" t="s">
        <v>227</v>
      </c>
      <c r="C4026" t="s">
        <v>1774</v>
      </c>
      <c r="D4026" t="s">
        <v>102</v>
      </c>
      <c r="E4026" t="s">
        <v>283</v>
      </c>
      <c r="F4026" t="s">
        <v>71</v>
      </c>
      <c r="G4026" t="s">
        <v>81</v>
      </c>
      <c r="H4026" t="s">
        <v>284</v>
      </c>
      <c r="I4026" t="s">
        <v>118</v>
      </c>
      <c r="J4026" t="s">
        <v>230</v>
      </c>
      <c r="K4026" t="s">
        <v>356</v>
      </c>
      <c r="L4026">
        <v>86591.96</v>
      </c>
      <c r="M4026">
        <v>7</v>
      </c>
      <c r="N4026">
        <v>0.05</v>
      </c>
      <c r="O4026">
        <v>30300.44</v>
      </c>
    </row>
    <row r="4027" spans="1:15" x14ac:dyDescent="0.3">
      <c r="A4027" t="s">
        <v>6038</v>
      </c>
      <c r="B4027" t="s">
        <v>950</v>
      </c>
      <c r="C4027" t="s">
        <v>5721</v>
      </c>
      <c r="D4027" t="s">
        <v>50</v>
      </c>
      <c r="E4027" t="s">
        <v>4454</v>
      </c>
      <c r="F4027" t="s">
        <v>71</v>
      </c>
      <c r="G4027" t="s">
        <v>81</v>
      </c>
      <c r="H4027" t="s">
        <v>186</v>
      </c>
      <c r="I4027" t="s">
        <v>118</v>
      </c>
      <c r="J4027" t="s">
        <v>230</v>
      </c>
      <c r="K4027" t="s">
        <v>351</v>
      </c>
      <c r="L4027">
        <v>29237.8</v>
      </c>
      <c r="M4027">
        <v>5</v>
      </c>
      <c r="N4027">
        <v>0.15</v>
      </c>
      <c r="O4027">
        <v>7586.75</v>
      </c>
    </row>
    <row r="4028" spans="1:15" x14ac:dyDescent="0.3">
      <c r="A4028" t="s">
        <v>6039</v>
      </c>
      <c r="B4028" t="s">
        <v>184</v>
      </c>
      <c r="C4028" t="s">
        <v>587</v>
      </c>
      <c r="D4028" t="s">
        <v>78</v>
      </c>
      <c r="E4028" t="s">
        <v>2450</v>
      </c>
      <c r="F4028" t="s">
        <v>52</v>
      </c>
      <c r="G4028" t="s">
        <v>72</v>
      </c>
      <c r="H4028" t="s">
        <v>104</v>
      </c>
      <c r="I4028" t="s">
        <v>118</v>
      </c>
      <c r="J4028" t="s">
        <v>191</v>
      </c>
      <c r="K4028" t="s">
        <v>192</v>
      </c>
      <c r="L4028">
        <v>14031.32</v>
      </c>
      <c r="M4028">
        <v>1</v>
      </c>
      <c r="N4028">
        <v>0</v>
      </c>
      <c r="O4028">
        <v>2676.86</v>
      </c>
    </row>
    <row r="4029" spans="1:15" x14ac:dyDescent="0.3">
      <c r="A4029" t="s">
        <v>6040</v>
      </c>
      <c r="B4029" t="s">
        <v>2693</v>
      </c>
      <c r="C4029" t="s">
        <v>3405</v>
      </c>
      <c r="D4029" t="s">
        <v>102</v>
      </c>
      <c r="E4029" t="s">
        <v>621</v>
      </c>
      <c r="F4029" t="s">
        <v>71</v>
      </c>
      <c r="G4029" t="s">
        <v>179</v>
      </c>
      <c r="H4029" t="s">
        <v>236</v>
      </c>
      <c r="I4029" t="s">
        <v>96</v>
      </c>
      <c r="J4029" t="s">
        <v>111</v>
      </c>
      <c r="K4029" t="s">
        <v>328</v>
      </c>
      <c r="L4029">
        <v>30045.759999999998</v>
      </c>
      <c r="M4029">
        <v>8</v>
      </c>
      <c r="N4029">
        <v>0.05</v>
      </c>
      <c r="O4029">
        <v>10058.17</v>
      </c>
    </row>
    <row r="4030" spans="1:15" x14ac:dyDescent="0.3">
      <c r="A4030" t="s">
        <v>6041</v>
      </c>
      <c r="B4030" t="s">
        <v>590</v>
      </c>
      <c r="C4030" t="s">
        <v>1327</v>
      </c>
      <c r="D4030" t="s">
        <v>78</v>
      </c>
      <c r="E4030" t="s">
        <v>934</v>
      </c>
      <c r="F4030" t="s">
        <v>52</v>
      </c>
      <c r="G4030" t="s">
        <v>63</v>
      </c>
      <c r="H4030" t="s">
        <v>202</v>
      </c>
      <c r="I4030" t="s">
        <v>83</v>
      </c>
      <c r="J4030" t="s">
        <v>156</v>
      </c>
      <c r="K4030" t="s">
        <v>157</v>
      </c>
      <c r="L4030">
        <v>16699.400000000001</v>
      </c>
      <c r="M4030">
        <v>4</v>
      </c>
      <c r="N4030">
        <v>0</v>
      </c>
      <c r="O4030">
        <v>6197.12</v>
      </c>
    </row>
    <row r="4031" spans="1:15" x14ac:dyDescent="0.3">
      <c r="A4031" t="s">
        <v>6042</v>
      </c>
      <c r="B4031" t="s">
        <v>310</v>
      </c>
      <c r="C4031" t="s">
        <v>2995</v>
      </c>
      <c r="D4031" t="s">
        <v>102</v>
      </c>
      <c r="E4031" t="s">
        <v>1299</v>
      </c>
      <c r="F4031" t="s">
        <v>71</v>
      </c>
      <c r="G4031" t="s">
        <v>63</v>
      </c>
      <c r="H4031" t="s">
        <v>202</v>
      </c>
      <c r="I4031" t="s">
        <v>96</v>
      </c>
      <c r="J4031" t="s">
        <v>111</v>
      </c>
      <c r="K4031" t="s">
        <v>328</v>
      </c>
      <c r="L4031">
        <v>728.95</v>
      </c>
      <c r="M4031">
        <v>1</v>
      </c>
      <c r="N4031">
        <v>0.1</v>
      </c>
      <c r="O4031">
        <v>164.27</v>
      </c>
    </row>
    <row r="4032" spans="1:15" x14ac:dyDescent="0.3">
      <c r="A4032" t="s">
        <v>6043</v>
      </c>
      <c r="B4032" t="s">
        <v>1564</v>
      </c>
      <c r="C4032" t="s">
        <v>3476</v>
      </c>
      <c r="D4032" t="s">
        <v>102</v>
      </c>
      <c r="E4032" t="s">
        <v>885</v>
      </c>
      <c r="F4032" t="s">
        <v>71</v>
      </c>
      <c r="G4032" t="s">
        <v>179</v>
      </c>
      <c r="H4032" t="s">
        <v>180</v>
      </c>
      <c r="I4032" t="s">
        <v>83</v>
      </c>
      <c r="J4032" t="s">
        <v>156</v>
      </c>
      <c r="K4032" t="s">
        <v>285</v>
      </c>
      <c r="L4032">
        <v>90339.839999999997</v>
      </c>
      <c r="M4032">
        <v>9</v>
      </c>
      <c r="N4032">
        <v>0</v>
      </c>
      <c r="O4032">
        <v>29695.34</v>
      </c>
    </row>
    <row r="4033" spans="1:15" x14ac:dyDescent="0.3">
      <c r="A4033" t="s">
        <v>6044</v>
      </c>
      <c r="B4033" t="s">
        <v>234</v>
      </c>
      <c r="C4033" t="s">
        <v>3659</v>
      </c>
      <c r="D4033" t="s">
        <v>102</v>
      </c>
      <c r="E4033" t="s">
        <v>146</v>
      </c>
      <c r="F4033" t="s">
        <v>71</v>
      </c>
      <c r="G4033" t="s">
        <v>72</v>
      </c>
      <c r="H4033" t="s">
        <v>73</v>
      </c>
      <c r="I4033" t="s">
        <v>55</v>
      </c>
      <c r="J4033" t="s">
        <v>173</v>
      </c>
      <c r="K4033" t="s">
        <v>735</v>
      </c>
      <c r="L4033">
        <v>45446.94</v>
      </c>
      <c r="M4033">
        <v>6</v>
      </c>
      <c r="N4033">
        <v>0.1</v>
      </c>
      <c r="O4033">
        <v>11647.65</v>
      </c>
    </row>
    <row r="4034" spans="1:15" x14ac:dyDescent="0.3">
      <c r="A4034" t="s">
        <v>6045</v>
      </c>
      <c r="B4034" t="s">
        <v>401</v>
      </c>
      <c r="C4034" t="s">
        <v>2754</v>
      </c>
      <c r="D4034" t="s">
        <v>61</v>
      </c>
      <c r="E4034" t="s">
        <v>394</v>
      </c>
      <c r="F4034" t="s">
        <v>52</v>
      </c>
      <c r="G4034" t="s">
        <v>179</v>
      </c>
      <c r="H4034" t="s">
        <v>180</v>
      </c>
      <c r="I4034" t="s">
        <v>83</v>
      </c>
      <c r="J4034" t="s">
        <v>379</v>
      </c>
      <c r="K4034" t="s">
        <v>716</v>
      </c>
      <c r="L4034">
        <v>39212.1</v>
      </c>
      <c r="M4034">
        <v>9</v>
      </c>
      <c r="N4034">
        <v>0.1</v>
      </c>
      <c r="O4034">
        <v>10691.71</v>
      </c>
    </row>
    <row r="4035" spans="1:15" x14ac:dyDescent="0.3">
      <c r="A4035" t="s">
        <v>6046</v>
      </c>
      <c r="B4035" t="s">
        <v>2441</v>
      </c>
      <c r="C4035" t="s">
        <v>49</v>
      </c>
      <c r="D4035" t="s">
        <v>50</v>
      </c>
      <c r="E4035" t="s">
        <v>937</v>
      </c>
      <c r="F4035" t="s">
        <v>80</v>
      </c>
      <c r="G4035" t="s">
        <v>179</v>
      </c>
      <c r="H4035" t="s">
        <v>180</v>
      </c>
      <c r="I4035" t="s">
        <v>83</v>
      </c>
      <c r="J4035" t="s">
        <v>84</v>
      </c>
      <c r="K4035" t="s">
        <v>257</v>
      </c>
      <c r="L4035">
        <v>16655.14</v>
      </c>
      <c r="M4035">
        <v>2</v>
      </c>
      <c r="N4035">
        <v>0.1</v>
      </c>
      <c r="O4035">
        <v>5332.69</v>
      </c>
    </row>
    <row r="4036" spans="1:15" x14ac:dyDescent="0.3">
      <c r="A4036" t="s">
        <v>6047</v>
      </c>
      <c r="B4036" t="s">
        <v>1842</v>
      </c>
      <c r="C4036" t="s">
        <v>749</v>
      </c>
      <c r="D4036" t="s">
        <v>102</v>
      </c>
      <c r="E4036" t="s">
        <v>703</v>
      </c>
      <c r="F4036" t="s">
        <v>71</v>
      </c>
      <c r="G4036" t="s">
        <v>81</v>
      </c>
      <c r="H4036" t="s">
        <v>82</v>
      </c>
      <c r="I4036" t="s">
        <v>96</v>
      </c>
      <c r="J4036" t="s">
        <v>166</v>
      </c>
      <c r="K4036" t="s">
        <v>167</v>
      </c>
      <c r="L4036">
        <v>50585.4</v>
      </c>
      <c r="M4036">
        <v>4</v>
      </c>
      <c r="N4036">
        <v>0.15</v>
      </c>
      <c r="O4036">
        <v>10092.56</v>
      </c>
    </row>
    <row r="4037" spans="1:15" x14ac:dyDescent="0.3">
      <c r="A4037" t="s">
        <v>6048</v>
      </c>
      <c r="B4037" t="s">
        <v>1603</v>
      </c>
      <c r="C4037" t="s">
        <v>2744</v>
      </c>
      <c r="D4037" t="s">
        <v>102</v>
      </c>
      <c r="E4037" t="s">
        <v>1171</v>
      </c>
      <c r="F4037" t="s">
        <v>71</v>
      </c>
      <c r="G4037" t="s">
        <v>81</v>
      </c>
      <c r="H4037" t="s">
        <v>95</v>
      </c>
      <c r="I4037" t="s">
        <v>118</v>
      </c>
      <c r="J4037" t="s">
        <v>119</v>
      </c>
      <c r="K4037" t="s">
        <v>120</v>
      </c>
      <c r="L4037">
        <v>21600.39</v>
      </c>
      <c r="M4037">
        <v>3</v>
      </c>
      <c r="N4037">
        <v>0.05</v>
      </c>
      <c r="O4037">
        <v>7802.8</v>
      </c>
    </row>
    <row r="4038" spans="1:15" x14ac:dyDescent="0.3">
      <c r="A4038" t="s">
        <v>6049</v>
      </c>
      <c r="B4038" t="s">
        <v>1529</v>
      </c>
      <c r="C4038" t="s">
        <v>1530</v>
      </c>
      <c r="D4038" t="s">
        <v>61</v>
      </c>
      <c r="E4038" t="s">
        <v>235</v>
      </c>
      <c r="F4038" t="s">
        <v>80</v>
      </c>
      <c r="G4038" t="s">
        <v>63</v>
      </c>
      <c r="H4038" t="s">
        <v>202</v>
      </c>
      <c r="I4038" t="s">
        <v>118</v>
      </c>
      <c r="J4038" t="s">
        <v>119</v>
      </c>
      <c r="K4038" t="s">
        <v>270</v>
      </c>
      <c r="L4038">
        <v>91610.2</v>
      </c>
      <c r="M4038">
        <v>10</v>
      </c>
      <c r="N4038">
        <v>0.2</v>
      </c>
      <c r="O4038">
        <v>15582.57</v>
      </c>
    </row>
    <row r="4039" spans="1:15" x14ac:dyDescent="0.3">
      <c r="A4039" t="s">
        <v>6050</v>
      </c>
      <c r="B4039" t="s">
        <v>1484</v>
      </c>
      <c r="C4039" t="s">
        <v>555</v>
      </c>
      <c r="D4039" t="s">
        <v>50</v>
      </c>
      <c r="E4039" t="s">
        <v>543</v>
      </c>
      <c r="F4039" t="s">
        <v>80</v>
      </c>
      <c r="G4039" t="s">
        <v>63</v>
      </c>
      <c r="H4039" t="s">
        <v>202</v>
      </c>
      <c r="I4039" t="s">
        <v>55</v>
      </c>
      <c r="J4039" t="s">
        <v>141</v>
      </c>
      <c r="K4039" t="s">
        <v>978</v>
      </c>
      <c r="L4039">
        <v>90895.7</v>
      </c>
      <c r="M4039">
        <v>7</v>
      </c>
      <c r="N4039">
        <v>0</v>
      </c>
      <c r="O4039">
        <v>34428.03</v>
      </c>
    </row>
    <row r="4040" spans="1:15" x14ac:dyDescent="0.3">
      <c r="A4040" t="s">
        <v>6051</v>
      </c>
      <c r="B4040" t="s">
        <v>3718</v>
      </c>
      <c r="C4040" t="s">
        <v>115</v>
      </c>
      <c r="D4040" t="s">
        <v>61</v>
      </c>
      <c r="E4040" t="s">
        <v>2146</v>
      </c>
      <c r="F4040" t="s">
        <v>71</v>
      </c>
      <c r="G4040" t="s">
        <v>72</v>
      </c>
      <c r="H4040" t="s">
        <v>346</v>
      </c>
      <c r="I4040" t="s">
        <v>118</v>
      </c>
      <c r="J4040" t="s">
        <v>303</v>
      </c>
      <c r="K4040" t="s">
        <v>491</v>
      </c>
      <c r="L4040">
        <v>109544.22</v>
      </c>
      <c r="M4040">
        <v>9</v>
      </c>
      <c r="N4040">
        <v>0</v>
      </c>
      <c r="O4040">
        <v>27792.44</v>
      </c>
    </row>
    <row r="4041" spans="1:15" x14ac:dyDescent="0.3">
      <c r="A4041" t="s">
        <v>6052</v>
      </c>
      <c r="B4041" t="s">
        <v>741</v>
      </c>
      <c r="C4041" t="s">
        <v>1315</v>
      </c>
      <c r="D4041" t="s">
        <v>61</v>
      </c>
      <c r="E4041" t="s">
        <v>1897</v>
      </c>
      <c r="F4041" t="s">
        <v>52</v>
      </c>
      <c r="G4041" t="s">
        <v>72</v>
      </c>
      <c r="H4041" t="s">
        <v>104</v>
      </c>
      <c r="I4041" t="s">
        <v>96</v>
      </c>
      <c r="J4041" t="s">
        <v>111</v>
      </c>
      <c r="K4041" t="s">
        <v>225</v>
      </c>
      <c r="L4041">
        <v>13839.98</v>
      </c>
      <c r="M4041">
        <v>7</v>
      </c>
      <c r="N4041">
        <v>0.15</v>
      </c>
      <c r="O4041">
        <v>3765.17</v>
      </c>
    </row>
    <row r="4042" spans="1:15" x14ac:dyDescent="0.3">
      <c r="A4042" t="s">
        <v>6053</v>
      </c>
      <c r="B4042" t="s">
        <v>2608</v>
      </c>
      <c r="C4042" t="s">
        <v>783</v>
      </c>
      <c r="D4042" t="s">
        <v>102</v>
      </c>
      <c r="E4042" t="s">
        <v>2105</v>
      </c>
      <c r="F4042" t="s">
        <v>71</v>
      </c>
      <c r="G4042" t="s">
        <v>72</v>
      </c>
      <c r="H4042" t="s">
        <v>346</v>
      </c>
      <c r="I4042" t="s">
        <v>118</v>
      </c>
      <c r="J4042" t="s">
        <v>303</v>
      </c>
      <c r="K4042" t="s">
        <v>304</v>
      </c>
      <c r="L4042">
        <v>6357.51</v>
      </c>
      <c r="M4042">
        <v>1</v>
      </c>
      <c r="N4042">
        <v>0.2</v>
      </c>
      <c r="O4042">
        <v>901.67</v>
      </c>
    </row>
    <row r="4043" spans="1:15" x14ac:dyDescent="0.3">
      <c r="A4043" t="s">
        <v>6054</v>
      </c>
      <c r="B4043" t="s">
        <v>149</v>
      </c>
      <c r="C4043" t="s">
        <v>2863</v>
      </c>
      <c r="D4043" t="s">
        <v>61</v>
      </c>
      <c r="E4043" t="s">
        <v>363</v>
      </c>
      <c r="F4043" t="s">
        <v>80</v>
      </c>
      <c r="G4043" t="s">
        <v>53</v>
      </c>
      <c r="H4043" t="s">
        <v>54</v>
      </c>
      <c r="I4043" t="s">
        <v>55</v>
      </c>
      <c r="J4043" t="s">
        <v>65</v>
      </c>
      <c r="K4043" t="s">
        <v>325</v>
      </c>
      <c r="L4043">
        <v>9666.99</v>
      </c>
      <c r="M4043">
        <v>9</v>
      </c>
      <c r="N4043">
        <v>0.25</v>
      </c>
      <c r="O4043">
        <v>1616.86</v>
      </c>
    </row>
    <row r="4044" spans="1:15" x14ac:dyDescent="0.3">
      <c r="A4044" t="s">
        <v>6055</v>
      </c>
      <c r="B4044" t="s">
        <v>414</v>
      </c>
      <c r="C4044" t="s">
        <v>1238</v>
      </c>
      <c r="D4044" t="s">
        <v>102</v>
      </c>
      <c r="E4044" t="s">
        <v>256</v>
      </c>
      <c r="F4044" t="s">
        <v>80</v>
      </c>
      <c r="G4044" t="s">
        <v>72</v>
      </c>
      <c r="H4044" t="s">
        <v>117</v>
      </c>
      <c r="I4044" t="s">
        <v>55</v>
      </c>
      <c r="J4044" t="s">
        <v>141</v>
      </c>
      <c r="K4044" t="s">
        <v>142</v>
      </c>
      <c r="L4044">
        <v>73594.899999999994</v>
      </c>
      <c r="M4044">
        <v>5</v>
      </c>
      <c r="N4044">
        <v>0.2</v>
      </c>
      <c r="O4044">
        <v>20017.849999999999</v>
      </c>
    </row>
    <row r="4045" spans="1:15" x14ac:dyDescent="0.3">
      <c r="A4045" t="s">
        <v>6056</v>
      </c>
      <c r="B4045" t="s">
        <v>901</v>
      </c>
      <c r="C4045" t="s">
        <v>1363</v>
      </c>
      <c r="D4045" t="s">
        <v>61</v>
      </c>
      <c r="E4045" t="s">
        <v>403</v>
      </c>
      <c r="F4045" t="s">
        <v>71</v>
      </c>
      <c r="G4045" t="s">
        <v>63</v>
      </c>
      <c r="H4045" t="s">
        <v>172</v>
      </c>
      <c r="I4045" t="s">
        <v>118</v>
      </c>
      <c r="J4045" t="s">
        <v>191</v>
      </c>
      <c r="K4045" t="s">
        <v>829</v>
      </c>
      <c r="L4045">
        <v>125627.2</v>
      </c>
      <c r="M4045">
        <v>10</v>
      </c>
      <c r="N4045">
        <v>0.25</v>
      </c>
      <c r="O4045">
        <v>18608.72</v>
      </c>
    </row>
    <row r="4046" spans="1:15" x14ac:dyDescent="0.3">
      <c r="A4046" t="s">
        <v>6057</v>
      </c>
      <c r="B4046" t="s">
        <v>542</v>
      </c>
      <c r="C4046" t="s">
        <v>383</v>
      </c>
      <c r="D4046" t="s">
        <v>50</v>
      </c>
      <c r="E4046" t="s">
        <v>4023</v>
      </c>
      <c r="F4046" t="s">
        <v>71</v>
      </c>
      <c r="G4046" t="s">
        <v>63</v>
      </c>
      <c r="H4046" t="s">
        <v>213</v>
      </c>
      <c r="I4046" t="s">
        <v>96</v>
      </c>
      <c r="J4046" t="s">
        <v>166</v>
      </c>
      <c r="K4046" t="s">
        <v>762</v>
      </c>
      <c r="L4046">
        <v>3928.5</v>
      </c>
      <c r="M4046">
        <v>2</v>
      </c>
      <c r="N4046">
        <v>0.05</v>
      </c>
      <c r="O4046">
        <v>1227.4000000000001</v>
      </c>
    </row>
    <row r="4047" spans="1:15" x14ac:dyDescent="0.3">
      <c r="A4047" t="s">
        <v>6058</v>
      </c>
      <c r="B4047" t="s">
        <v>1252</v>
      </c>
      <c r="C4047" t="s">
        <v>2488</v>
      </c>
      <c r="D4047" t="s">
        <v>102</v>
      </c>
      <c r="E4047" t="s">
        <v>1676</v>
      </c>
      <c r="F4047" t="s">
        <v>52</v>
      </c>
      <c r="G4047" t="s">
        <v>63</v>
      </c>
      <c r="H4047" t="s">
        <v>64</v>
      </c>
      <c r="I4047" t="s">
        <v>118</v>
      </c>
      <c r="J4047" t="s">
        <v>119</v>
      </c>
      <c r="K4047" t="s">
        <v>197</v>
      </c>
      <c r="L4047">
        <v>14422.26</v>
      </c>
      <c r="M4047">
        <v>2</v>
      </c>
      <c r="N4047">
        <v>0.2</v>
      </c>
      <c r="O4047">
        <v>4423.7299999999996</v>
      </c>
    </row>
    <row r="4048" spans="1:15" x14ac:dyDescent="0.3">
      <c r="A4048" t="s">
        <v>6059</v>
      </c>
      <c r="B4048" t="s">
        <v>353</v>
      </c>
      <c r="C4048" t="s">
        <v>2844</v>
      </c>
      <c r="D4048" t="s">
        <v>50</v>
      </c>
      <c r="E4048" t="s">
        <v>1075</v>
      </c>
      <c r="F4048" t="s">
        <v>52</v>
      </c>
      <c r="G4048" t="s">
        <v>81</v>
      </c>
      <c r="H4048" t="s">
        <v>82</v>
      </c>
      <c r="I4048" t="s">
        <v>83</v>
      </c>
      <c r="J4048" t="s">
        <v>156</v>
      </c>
      <c r="K4048" t="s">
        <v>157</v>
      </c>
      <c r="L4048">
        <v>32631.81</v>
      </c>
      <c r="M4048">
        <v>3</v>
      </c>
      <c r="N4048">
        <v>0.1</v>
      </c>
      <c r="O4048">
        <v>5693.46</v>
      </c>
    </row>
    <row r="4049" spans="1:15" x14ac:dyDescent="0.3">
      <c r="A4049" t="s">
        <v>6060</v>
      </c>
      <c r="B4049" t="s">
        <v>2521</v>
      </c>
      <c r="C4049" t="s">
        <v>1120</v>
      </c>
      <c r="D4049" t="s">
        <v>78</v>
      </c>
      <c r="E4049" t="s">
        <v>1621</v>
      </c>
      <c r="F4049" t="s">
        <v>52</v>
      </c>
      <c r="G4049" t="s">
        <v>53</v>
      </c>
      <c r="H4049" t="s">
        <v>110</v>
      </c>
      <c r="I4049" t="s">
        <v>55</v>
      </c>
      <c r="J4049" t="s">
        <v>141</v>
      </c>
      <c r="K4049" t="s">
        <v>241</v>
      </c>
      <c r="L4049">
        <v>116938.8</v>
      </c>
      <c r="M4049">
        <v>9</v>
      </c>
      <c r="N4049">
        <v>0</v>
      </c>
      <c r="O4049">
        <v>29812.9</v>
      </c>
    </row>
    <row r="4050" spans="1:15" x14ac:dyDescent="0.3">
      <c r="A4050" t="s">
        <v>6061</v>
      </c>
      <c r="B4050" t="s">
        <v>1418</v>
      </c>
      <c r="C4050" t="s">
        <v>695</v>
      </c>
      <c r="D4050" t="s">
        <v>102</v>
      </c>
      <c r="E4050" t="s">
        <v>201</v>
      </c>
      <c r="F4050" t="s">
        <v>71</v>
      </c>
      <c r="G4050" t="s">
        <v>53</v>
      </c>
      <c r="H4050" t="s">
        <v>246</v>
      </c>
      <c r="I4050" t="s">
        <v>96</v>
      </c>
      <c r="J4050" t="s">
        <v>97</v>
      </c>
      <c r="K4050" t="s">
        <v>181</v>
      </c>
      <c r="L4050">
        <v>9221.7999999999993</v>
      </c>
      <c r="M4050">
        <v>7</v>
      </c>
      <c r="N4050">
        <v>0.25</v>
      </c>
      <c r="O4050">
        <v>1176.27</v>
      </c>
    </row>
    <row r="4051" spans="1:15" x14ac:dyDescent="0.3">
      <c r="A4051" t="s">
        <v>6062</v>
      </c>
      <c r="B4051" t="s">
        <v>1669</v>
      </c>
      <c r="C4051" t="s">
        <v>929</v>
      </c>
      <c r="D4051" t="s">
        <v>50</v>
      </c>
      <c r="E4051" t="s">
        <v>483</v>
      </c>
      <c r="F4051" t="s">
        <v>80</v>
      </c>
      <c r="G4051" t="s">
        <v>53</v>
      </c>
      <c r="H4051" t="s">
        <v>110</v>
      </c>
      <c r="I4051" t="s">
        <v>96</v>
      </c>
      <c r="J4051" t="s">
        <v>97</v>
      </c>
      <c r="K4051" t="s">
        <v>416</v>
      </c>
      <c r="L4051">
        <v>38252.959999999999</v>
      </c>
      <c r="M4051">
        <v>8</v>
      </c>
      <c r="N4051">
        <v>0</v>
      </c>
      <c r="O4051">
        <v>6402.84</v>
      </c>
    </row>
    <row r="4052" spans="1:15" x14ac:dyDescent="0.3">
      <c r="A4052" t="s">
        <v>6063</v>
      </c>
      <c r="B4052" t="s">
        <v>628</v>
      </c>
      <c r="C4052" t="s">
        <v>2712</v>
      </c>
      <c r="D4052" t="s">
        <v>50</v>
      </c>
      <c r="E4052" t="s">
        <v>3815</v>
      </c>
      <c r="F4052" t="s">
        <v>71</v>
      </c>
      <c r="G4052" t="s">
        <v>81</v>
      </c>
      <c r="H4052" t="s">
        <v>284</v>
      </c>
      <c r="I4052" t="s">
        <v>55</v>
      </c>
      <c r="J4052" t="s">
        <v>65</v>
      </c>
      <c r="K4052" t="s">
        <v>91</v>
      </c>
      <c r="L4052">
        <v>120081.87</v>
      </c>
      <c r="M4052">
        <v>9</v>
      </c>
      <c r="N4052">
        <v>0.25</v>
      </c>
      <c r="O4052">
        <v>27561.63</v>
      </c>
    </row>
    <row r="4053" spans="1:15" x14ac:dyDescent="0.3">
      <c r="A4053" t="s">
        <v>6064</v>
      </c>
      <c r="B4053" t="s">
        <v>2643</v>
      </c>
      <c r="C4053" t="s">
        <v>1384</v>
      </c>
      <c r="D4053" t="s">
        <v>102</v>
      </c>
      <c r="E4053" t="s">
        <v>1467</v>
      </c>
      <c r="F4053" t="s">
        <v>71</v>
      </c>
      <c r="G4053" t="s">
        <v>179</v>
      </c>
      <c r="H4053" t="s">
        <v>180</v>
      </c>
      <c r="I4053" t="s">
        <v>83</v>
      </c>
      <c r="J4053" t="s">
        <v>379</v>
      </c>
      <c r="K4053" t="s">
        <v>562</v>
      </c>
      <c r="L4053">
        <v>72211.37</v>
      </c>
      <c r="M4053">
        <v>7</v>
      </c>
      <c r="N4053">
        <v>0.2</v>
      </c>
      <c r="O4053">
        <v>21400.85</v>
      </c>
    </row>
    <row r="4054" spans="1:15" x14ac:dyDescent="0.3">
      <c r="A4054" t="s">
        <v>6065</v>
      </c>
      <c r="B4054" t="s">
        <v>1436</v>
      </c>
      <c r="C4054" t="s">
        <v>2141</v>
      </c>
      <c r="D4054" t="s">
        <v>61</v>
      </c>
      <c r="E4054" t="s">
        <v>2277</v>
      </c>
      <c r="F4054" t="s">
        <v>80</v>
      </c>
      <c r="G4054" t="s">
        <v>81</v>
      </c>
      <c r="H4054" t="s">
        <v>186</v>
      </c>
      <c r="I4054" t="s">
        <v>96</v>
      </c>
      <c r="J4054" t="s">
        <v>97</v>
      </c>
      <c r="K4054" t="s">
        <v>181</v>
      </c>
      <c r="L4054">
        <v>69547.899999999994</v>
      </c>
      <c r="M4054">
        <v>5</v>
      </c>
      <c r="N4054">
        <v>0.25</v>
      </c>
      <c r="O4054">
        <v>15332.46</v>
      </c>
    </row>
    <row r="4055" spans="1:15" x14ac:dyDescent="0.3">
      <c r="A4055" t="s">
        <v>6066</v>
      </c>
      <c r="B4055" t="s">
        <v>1349</v>
      </c>
      <c r="C4055" t="s">
        <v>127</v>
      </c>
      <c r="D4055" t="s">
        <v>102</v>
      </c>
      <c r="E4055" t="s">
        <v>652</v>
      </c>
      <c r="F4055" t="s">
        <v>71</v>
      </c>
      <c r="G4055" t="s">
        <v>63</v>
      </c>
      <c r="H4055" t="s">
        <v>202</v>
      </c>
      <c r="I4055" t="s">
        <v>96</v>
      </c>
      <c r="J4055" t="s">
        <v>135</v>
      </c>
      <c r="K4055" t="s">
        <v>136</v>
      </c>
      <c r="L4055">
        <v>3887.82</v>
      </c>
      <c r="M4055">
        <v>9</v>
      </c>
      <c r="N4055">
        <v>0.15</v>
      </c>
      <c r="O4055">
        <v>1059.05</v>
      </c>
    </row>
    <row r="4056" spans="1:15" x14ac:dyDescent="0.3">
      <c r="A4056" t="s">
        <v>6067</v>
      </c>
      <c r="B4056" t="s">
        <v>1801</v>
      </c>
      <c r="C4056" t="s">
        <v>1242</v>
      </c>
      <c r="D4056" t="s">
        <v>61</v>
      </c>
      <c r="E4056" t="s">
        <v>2670</v>
      </c>
      <c r="F4056" t="s">
        <v>71</v>
      </c>
      <c r="G4056" t="s">
        <v>53</v>
      </c>
      <c r="H4056" t="s">
        <v>110</v>
      </c>
      <c r="I4056" t="s">
        <v>83</v>
      </c>
      <c r="J4056" t="s">
        <v>84</v>
      </c>
      <c r="K4056" t="s">
        <v>105</v>
      </c>
      <c r="L4056">
        <v>52149.7</v>
      </c>
      <c r="M4056">
        <v>5</v>
      </c>
      <c r="N4056">
        <v>0.25</v>
      </c>
      <c r="O4056">
        <v>8615.49</v>
      </c>
    </row>
    <row r="4057" spans="1:15" x14ac:dyDescent="0.3">
      <c r="A4057" t="s">
        <v>6068</v>
      </c>
      <c r="B4057" t="s">
        <v>1904</v>
      </c>
      <c r="C4057" t="s">
        <v>3037</v>
      </c>
      <c r="D4057" t="s">
        <v>102</v>
      </c>
      <c r="E4057" t="s">
        <v>833</v>
      </c>
      <c r="F4057" t="s">
        <v>52</v>
      </c>
      <c r="G4057" t="s">
        <v>63</v>
      </c>
      <c r="H4057" t="s">
        <v>172</v>
      </c>
      <c r="I4057" t="s">
        <v>118</v>
      </c>
      <c r="J4057" t="s">
        <v>230</v>
      </c>
      <c r="K4057" t="s">
        <v>351</v>
      </c>
      <c r="L4057">
        <v>11209.42</v>
      </c>
      <c r="M4057">
        <v>1</v>
      </c>
      <c r="N4057">
        <v>0.1</v>
      </c>
      <c r="O4057">
        <v>3643.43</v>
      </c>
    </row>
    <row r="4058" spans="1:15" x14ac:dyDescent="0.3">
      <c r="A4058" t="s">
        <v>6069</v>
      </c>
      <c r="B4058" t="s">
        <v>2336</v>
      </c>
      <c r="C4058" t="s">
        <v>1039</v>
      </c>
      <c r="D4058" t="s">
        <v>61</v>
      </c>
      <c r="E4058" t="s">
        <v>1536</v>
      </c>
      <c r="F4058" t="s">
        <v>52</v>
      </c>
      <c r="G4058" t="s">
        <v>81</v>
      </c>
      <c r="H4058" t="s">
        <v>95</v>
      </c>
      <c r="I4058" t="s">
        <v>96</v>
      </c>
      <c r="J4058" t="s">
        <v>135</v>
      </c>
      <c r="K4058" t="s">
        <v>136</v>
      </c>
      <c r="L4058">
        <v>71768.25</v>
      </c>
      <c r="M4058">
        <v>9</v>
      </c>
      <c r="N4058">
        <v>0</v>
      </c>
      <c r="O4058">
        <v>11067.81</v>
      </c>
    </row>
    <row r="4059" spans="1:15" x14ac:dyDescent="0.3">
      <c r="A4059" t="s">
        <v>6070</v>
      </c>
      <c r="B4059" t="s">
        <v>1960</v>
      </c>
      <c r="C4059" t="s">
        <v>4170</v>
      </c>
      <c r="D4059" t="s">
        <v>78</v>
      </c>
      <c r="E4059" t="s">
        <v>1570</v>
      </c>
      <c r="F4059" t="s">
        <v>71</v>
      </c>
      <c r="G4059" t="s">
        <v>179</v>
      </c>
      <c r="H4059" t="s">
        <v>180</v>
      </c>
      <c r="I4059" t="s">
        <v>55</v>
      </c>
      <c r="J4059" t="s">
        <v>65</v>
      </c>
      <c r="K4059" t="s">
        <v>66</v>
      </c>
      <c r="L4059">
        <v>6691.83</v>
      </c>
      <c r="M4059">
        <v>1</v>
      </c>
      <c r="N4059">
        <v>0.25</v>
      </c>
      <c r="O4059">
        <v>1277.1600000000001</v>
      </c>
    </row>
    <row r="4060" spans="1:15" x14ac:dyDescent="0.3">
      <c r="A4060" t="s">
        <v>6071</v>
      </c>
      <c r="B4060" t="s">
        <v>281</v>
      </c>
      <c r="C4060" t="s">
        <v>282</v>
      </c>
      <c r="D4060" t="s">
        <v>50</v>
      </c>
      <c r="E4060" t="s">
        <v>1067</v>
      </c>
      <c r="F4060" t="s">
        <v>52</v>
      </c>
      <c r="G4060" t="s">
        <v>81</v>
      </c>
      <c r="H4060" t="s">
        <v>95</v>
      </c>
      <c r="I4060" t="s">
        <v>118</v>
      </c>
      <c r="J4060" t="s">
        <v>303</v>
      </c>
      <c r="K4060" t="s">
        <v>491</v>
      </c>
      <c r="L4060">
        <v>47224.35</v>
      </c>
      <c r="M4060">
        <v>5</v>
      </c>
      <c r="N4060">
        <v>0.2</v>
      </c>
      <c r="O4060">
        <v>7304.32</v>
      </c>
    </row>
    <row r="4061" spans="1:15" x14ac:dyDescent="0.3">
      <c r="A4061" t="s">
        <v>6072</v>
      </c>
      <c r="B4061" t="s">
        <v>1669</v>
      </c>
      <c r="C4061" t="s">
        <v>223</v>
      </c>
      <c r="D4061" t="s">
        <v>102</v>
      </c>
      <c r="E4061" t="s">
        <v>1778</v>
      </c>
      <c r="F4061" t="s">
        <v>71</v>
      </c>
      <c r="G4061" t="s">
        <v>179</v>
      </c>
      <c r="H4061" t="s">
        <v>236</v>
      </c>
      <c r="I4061" t="s">
        <v>96</v>
      </c>
      <c r="J4061" t="s">
        <v>111</v>
      </c>
      <c r="K4061" t="s">
        <v>328</v>
      </c>
      <c r="L4061">
        <v>90930.16</v>
      </c>
      <c r="M4061">
        <v>8</v>
      </c>
      <c r="N4061">
        <v>0.05</v>
      </c>
      <c r="O4061">
        <v>28222.720000000001</v>
      </c>
    </row>
    <row r="4062" spans="1:15" x14ac:dyDescent="0.3">
      <c r="A4062" t="s">
        <v>6073</v>
      </c>
      <c r="B4062" t="s">
        <v>2472</v>
      </c>
      <c r="C4062" t="s">
        <v>4423</v>
      </c>
      <c r="D4062" t="s">
        <v>78</v>
      </c>
      <c r="E4062" t="s">
        <v>265</v>
      </c>
      <c r="F4062" t="s">
        <v>52</v>
      </c>
      <c r="G4062" t="s">
        <v>72</v>
      </c>
      <c r="H4062" t="s">
        <v>104</v>
      </c>
      <c r="I4062" t="s">
        <v>96</v>
      </c>
      <c r="J4062" t="s">
        <v>97</v>
      </c>
      <c r="K4062" t="s">
        <v>416</v>
      </c>
      <c r="L4062">
        <v>14554.85</v>
      </c>
      <c r="M4062">
        <v>1</v>
      </c>
      <c r="N4062">
        <v>0.1</v>
      </c>
      <c r="O4062">
        <v>4897.95</v>
      </c>
    </row>
    <row r="4063" spans="1:15" x14ac:dyDescent="0.3">
      <c r="A4063" t="s">
        <v>6074</v>
      </c>
      <c r="B4063" t="s">
        <v>1674</v>
      </c>
      <c r="C4063" t="s">
        <v>431</v>
      </c>
      <c r="D4063" t="s">
        <v>102</v>
      </c>
      <c r="E4063" t="s">
        <v>403</v>
      </c>
      <c r="F4063" t="s">
        <v>71</v>
      </c>
      <c r="G4063" t="s">
        <v>81</v>
      </c>
      <c r="H4063" t="s">
        <v>186</v>
      </c>
      <c r="I4063" t="s">
        <v>83</v>
      </c>
      <c r="J4063" t="s">
        <v>379</v>
      </c>
      <c r="K4063" t="s">
        <v>716</v>
      </c>
      <c r="L4063">
        <v>26756.080000000002</v>
      </c>
      <c r="M4063">
        <v>2</v>
      </c>
      <c r="N4063">
        <v>0.05</v>
      </c>
      <c r="O4063">
        <v>9260.66</v>
      </c>
    </row>
    <row r="4064" spans="1:15" x14ac:dyDescent="0.3">
      <c r="A4064" t="s">
        <v>6075</v>
      </c>
      <c r="B4064" t="s">
        <v>1017</v>
      </c>
      <c r="C4064" t="s">
        <v>2755</v>
      </c>
      <c r="D4064" t="s">
        <v>102</v>
      </c>
      <c r="E4064" t="s">
        <v>472</v>
      </c>
      <c r="F4064" t="s">
        <v>52</v>
      </c>
      <c r="G4064" t="s">
        <v>81</v>
      </c>
      <c r="H4064" t="s">
        <v>82</v>
      </c>
      <c r="I4064" t="s">
        <v>96</v>
      </c>
      <c r="J4064" t="s">
        <v>111</v>
      </c>
      <c r="K4064" t="s">
        <v>112</v>
      </c>
      <c r="L4064">
        <v>614.82000000000005</v>
      </c>
      <c r="M4064">
        <v>2</v>
      </c>
      <c r="N4064">
        <v>0.1</v>
      </c>
      <c r="O4064">
        <v>122.31</v>
      </c>
    </row>
    <row r="4065" spans="1:15" x14ac:dyDescent="0.3">
      <c r="A4065" t="s">
        <v>6076</v>
      </c>
      <c r="B4065" t="s">
        <v>307</v>
      </c>
      <c r="C4065" t="s">
        <v>4260</v>
      </c>
      <c r="D4065" t="s">
        <v>61</v>
      </c>
      <c r="E4065" t="s">
        <v>2223</v>
      </c>
      <c r="F4065" t="s">
        <v>52</v>
      </c>
      <c r="G4065" t="s">
        <v>179</v>
      </c>
      <c r="H4065" t="s">
        <v>180</v>
      </c>
      <c r="I4065" t="s">
        <v>83</v>
      </c>
      <c r="J4065" t="s">
        <v>156</v>
      </c>
      <c r="K4065" t="s">
        <v>157</v>
      </c>
      <c r="L4065">
        <v>6994.36</v>
      </c>
      <c r="M4065">
        <v>4</v>
      </c>
      <c r="N4065">
        <v>0.2</v>
      </c>
      <c r="O4065">
        <v>1423.18</v>
      </c>
    </row>
    <row r="4066" spans="1:15" x14ac:dyDescent="0.3">
      <c r="A4066" t="s">
        <v>6077</v>
      </c>
      <c r="B4066" t="s">
        <v>2543</v>
      </c>
      <c r="C4066" t="s">
        <v>3033</v>
      </c>
      <c r="D4066" t="s">
        <v>78</v>
      </c>
      <c r="E4066" t="s">
        <v>1188</v>
      </c>
      <c r="F4066" t="s">
        <v>71</v>
      </c>
      <c r="G4066" t="s">
        <v>63</v>
      </c>
      <c r="H4066" t="s">
        <v>213</v>
      </c>
      <c r="I4066" t="s">
        <v>55</v>
      </c>
      <c r="J4066" t="s">
        <v>56</v>
      </c>
      <c r="K4066" t="s">
        <v>57</v>
      </c>
      <c r="L4066">
        <v>7652.4</v>
      </c>
      <c r="M4066">
        <v>5</v>
      </c>
      <c r="N4066">
        <v>0.15</v>
      </c>
      <c r="O4066">
        <v>1139.71</v>
      </c>
    </row>
    <row r="4067" spans="1:15" x14ac:dyDescent="0.3">
      <c r="A4067" t="s">
        <v>6078</v>
      </c>
      <c r="B4067" t="s">
        <v>2008</v>
      </c>
      <c r="C4067" t="s">
        <v>2681</v>
      </c>
      <c r="D4067" t="s">
        <v>78</v>
      </c>
      <c r="E4067" t="s">
        <v>2133</v>
      </c>
      <c r="F4067" t="s">
        <v>71</v>
      </c>
      <c r="G4067" t="s">
        <v>72</v>
      </c>
      <c r="H4067" t="s">
        <v>73</v>
      </c>
      <c r="I4067" t="s">
        <v>55</v>
      </c>
      <c r="J4067" t="s">
        <v>65</v>
      </c>
      <c r="K4067" t="s">
        <v>91</v>
      </c>
      <c r="L4067">
        <v>56069.4</v>
      </c>
      <c r="M4067">
        <v>4</v>
      </c>
      <c r="N4067">
        <v>0.1</v>
      </c>
      <c r="O4067">
        <v>15590.67</v>
      </c>
    </row>
    <row r="4068" spans="1:15" x14ac:dyDescent="0.3">
      <c r="A4068" t="s">
        <v>6079</v>
      </c>
      <c r="B4068" t="s">
        <v>2252</v>
      </c>
      <c r="C4068" t="s">
        <v>793</v>
      </c>
      <c r="D4068" t="s">
        <v>78</v>
      </c>
      <c r="E4068" t="s">
        <v>904</v>
      </c>
      <c r="F4068" t="s">
        <v>71</v>
      </c>
      <c r="G4068" t="s">
        <v>63</v>
      </c>
      <c r="H4068" t="s">
        <v>202</v>
      </c>
      <c r="I4068" t="s">
        <v>83</v>
      </c>
      <c r="J4068" t="s">
        <v>449</v>
      </c>
      <c r="K4068" t="s">
        <v>681</v>
      </c>
      <c r="L4068">
        <v>23405.32</v>
      </c>
      <c r="M4068">
        <v>4</v>
      </c>
      <c r="N4068">
        <v>0.05</v>
      </c>
      <c r="O4068">
        <v>6044.98</v>
      </c>
    </row>
    <row r="4069" spans="1:15" x14ac:dyDescent="0.3">
      <c r="A4069" t="s">
        <v>6080</v>
      </c>
      <c r="B4069" t="s">
        <v>1392</v>
      </c>
      <c r="C4069" t="s">
        <v>1669</v>
      </c>
      <c r="D4069" t="s">
        <v>102</v>
      </c>
      <c r="E4069" t="s">
        <v>308</v>
      </c>
      <c r="F4069" t="s">
        <v>52</v>
      </c>
      <c r="G4069" t="s">
        <v>63</v>
      </c>
      <c r="H4069" t="s">
        <v>64</v>
      </c>
      <c r="I4069" t="s">
        <v>118</v>
      </c>
      <c r="J4069" t="s">
        <v>303</v>
      </c>
      <c r="K4069" t="s">
        <v>491</v>
      </c>
      <c r="L4069">
        <v>40529.129999999997</v>
      </c>
      <c r="M4069">
        <v>3</v>
      </c>
      <c r="N4069">
        <v>0.1</v>
      </c>
      <c r="O4069">
        <v>6864.75</v>
      </c>
    </row>
    <row r="4070" spans="1:15" x14ac:dyDescent="0.3">
      <c r="A4070" t="s">
        <v>6081</v>
      </c>
      <c r="B4070" t="s">
        <v>1206</v>
      </c>
      <c r="C4070" t="s">
        <v>983</v>
      </c>
      <c r="D4070" t="s">
        <v>50</v>
      </c>
      <c r="E4070" t="s">
        <v>2133</v>
      </c>
      <c r="F4070" t="s">
        <v>52</v>
      </c>
      <c r="G4070" t="s">
        <v>63</v>
      </c>
      <c r="H4070" t="s">
        <v>64</v>
      </c>
      <c r="I4070" t="s">
        <v>96</v>
      </c>
      <c r="J4070" t="s">
        <v>111</v>
      </c>
      <c r="K4070" t="s">
        <v>112</v>
      </c>
      <c r="L4070">
        <v>64941.03</v>
      </c>
      <c r="M4070">
        <v>7</v>
      </c>
      <c r="N4070">
        <v>0.25</v>
      </c>
      <c r="O4070">
        <v>9987.9</v>
      </c>
    </row>
    <row r="4071" spans="1:15" x14ac:dyDescent="0.3">
      <c r="A4071" t="s">
        <v>6082</v>
      </c>
      <c r="B4071" t="s">
        <v>2636</v>
      </c>
      <c r="C4071" t="s">
        <v>2089</v>
      </c>
      <c r="D4071" t="s">
        <v>50</v>
      </c>
      <c r="E4071" t="s">
        <v>2105</v>
      </c>
      <c r="F4071" t="s">
        <v>52</v>
      </c>
      <c r="G4071" t="s">
        <v>72</v>
      </c>
      <c r="H4071" t="s">
        <v>73</v>
      </c>
      <c r="I4071" t="s">
        <v>83</v>
      </c>
      <c r="J4071" t="s">
        <v>84</v>
      </c>
      <c r="K4071" t="s">
        <v>257</v>
      </c>
      <c r="L4071">
        <v>126542.25</v>
      </c>
      <c r="M4071">
        <v>9</v>
      </c>
      <c r="N4071">
        <v>0.1</v>
      </c>
      <c r="O4071">
        <v>23606.74</v>
      </c>
    </row>
    <row r="4072" spans="1:15" x14ac:dyDescent="0.3">
      <c r="A4072" t="s">
        <v>6083</v>
      </c>
      <c r="B4072" t="s">
        <v>2789</v>
      </c>
      <c r="C4072" t="s">
        <v>1814</v>
      </c>
      <c r="D4072" t="s">
        <v>78</v>
      </c>
      <c r="E4072" t="s">
        <v>2186</v>
      </c>
      <c r="F4072" t="s">
        <v>52</v>
      </c>
      <c r="G4072" t="s">
        <v>179</v>
      </c>
      <c r="H4072" t="s">
        <v>180</v>
      </c>
      <c r="I4072" t="s">
        <v>118</v>
      </c>
      <c r="J4072" t="s">
        <v>303</v>
      </c>
      <c r="K4072" t="s">
        <v>491</v>
      </c>
      <c r="L4072">
        <v>25070.7</v>
      </c>
      <c r="M4072">
        <v>2</v>
      </c>
      <c r="N4072">
        <v>0.1</v>
      </c>
      <c r="O4072">
        <v>8803.9</v>
      </c>
    </row>
    <row r="4073" spans="1:15" x14ac:dyDescent="0.3">
      <c r="A4073" t="s">
        <v>6084</v>
      </c>
      <c r="B4073" t="s">
        <v>1332</v>
      </c>
      <c r="C4073" t="s">
        <v>674</v>
      </c>
      <c r="D4073" t="s">
        <v>61</v>
      </c>
      <c r="E4073" t="s">
        <v>1215</v>
      </c>
      <c r="F4073" t="s">
        <v>80</v>
      </c>
      <c r="G4073" t="s">
        <v>63</v>
      </c>
      <c r="H4073" t="s">
        <v>64</v>
      </c>
      <c r="I4073" t="s">
        <v>55</v>
      </c>
      <c r="J4073" t="s">
        <v>65</v>
      </c>
      <c r="K4073" t="s">
        <v>91</v>
      </c>
      <c r="L4073">
        <v>11758.24</v>
      </c>
      <c r="M4073">
        <v>8</v>
      </c>
      <c r="N4073">
        <v>0</v>
      </c>
      <c r="O4073">
        <v>3823.7</v>
      </c>
    </row>
    <row r="4074" spans="1:15" x14ac:dyDescent="0.3">
      <c r="A4074" t="s">
        <v>6085</v>
      </c>
      <c r="B4074" t="s">
        <v>3258</v>
      </c>
      <c r="C4074" t="s">
        <v>2034</v>
      </c>
      <c r="D4074" t="s">
        <v>50</v>
      </c>
      <c r="E4074" t="s">
        <v>990</v>
      </c>
      <c r="F4074" t="s">
        <v>71</v>
      </c>
      <c r="G4074" t="s">
        <v>53</v>
      </c>
      <c r="H4074" t="s">
        <v>90</v>
      </c>
      <c r="I4074" t="s">
        <v>96</v>
      </c>
      <c r="J4074" t="s">
        <v>111</v>
      </c>
      <c r="K4074" t="s">
        <v>225</v>
      </c>
      <c r="L4074">
        <v>85015.5</v>
      </c>
      <c r="M4074">
        <v>10</v>
      </c>
      <c r="N4074">
        <v>0.2</v>
      </c>
      <c r="O4074">
        <v>13588.21</v>
      </c>
    </row>
    <row r="4075" spans="1:15" x14ac:dyDescent="0.3">
      <c r="A4075" t="s">
        <v>6086</v>
      </c>
      <c r="B4075" t="s">
        <v>2076</v>
      </c>
      <c r="C4075" t="s">
        <v>1286</v>
      </c>
      <c r="D4075" t="s">
        <v>78</v>
      </c>
      <c r="E4075" t="s">
        <v>1226</v>
      </c>
      <c r="F4075" t="s">
        <v>52</v>
      </c>
      <c r="G4075" t="s">
        <v>63</v>
      </c>
      <c r="H4075" t="s">
        <v>172</v>
      </c>
      <c r="I4075" t="s">
        <v>83</v>
      </c>
      <c r="J4075" t="s">
        <v>156</v>
      </c>
      <c r="K4075" t="s">
        <v>208</v>
      </c>
      <c r="L4075">
        <v>49239.6</v>
      </c>
      <c r="M4075">
        <v>4</v>
      </c>
      <c r="N4075">
        <v>0.15</v>
      </c>
      <c r="O4075">
        <v>15411.82</v>
      </c>
    </row>
    <row r="4076" spans="1:15" x14ac:dyDescent="0.3">
      <c r="A4076" t="s">
        <v>6087</v>
      </c>
      <c r="B4076" t="s">
        <v>526</v>
      </c>
      <c r="C4076" t="s">
        <v>2842</v>
      </c>
      <c r="D4076" t="s">
        <v>61</v>
      </c>
      <c r="E4076" t="s">
        <v>62</v>
      </c>
      <c r="F4076" t="s">
        <v>71</v>
      </c>
      <c r="G4076" t="s">
        <v>63</v>
      </c>
      <c r="H4076" t="s">
        <v>213</v>
      </c>
      <c r="I4076" t="s">
        <v>55</v>
      </c>
      <c r="J4076" t="s">
        <v>65</v>
      </c>
      <c r="K4076" t="s">
        <v>325</v>
      </c>
      <c r="L4076">
        <v>112002.9</v>
      </c>
      <c r="M4076">
        <v>10</v>
      </c>
      <c r="N4076">
        <v>0.05</v>
      </c>
      <c r="O4076">
        <v>28971.8</v>
      </c>
    </row>
    <row r="4077" spans="1:15" x14ac:dyDescent="0.3">
      <c r="A4077" t="s">
        <v>6088</v>
      </c>
      <c r="B4077" t="s">
        <v>1322</v>
      </c>
      <c r="C4077" t="s">
        <v>2349</v>
      </c>
      <c r="D4077" t="s">
        <v>50</v>
      </c>
      <c r="E4077" t="s">
        <v>800</v>
      </c>
      <c r="F4077" t="s">
        <v>52</v>
      </c>
      <c r="G4077" t="s">
        <v>179</v>
      </c>
      <c r="H4077" t="s">
        <v>180</v>
      </c>
      <c r="I4077" t="s">
        <v>83</v>
      </c>
      <c r="J4077" t="s">
        <v>156</v>
      </c>
      <c r="K4077" t="s">
        <v>285</v>
      </c>
      <c r="L4077">
        <v>11495.28</v>
      </c>
      <c r="M4077">
        <v>6</v>
      </c>
      <c r="N4077">
        <v>0.15</v>
      </c>
      <c r="O4077">
        <v>2514.7600000000002</v>
      </c>
    </row>
    <row r="4078" spans="1:15" x14ac:dyDescent="0.3">
      <c r="A4078" t="s">
        <v>6089</v>
      </c>
      <c r="B4078" t="s">
        <v>932</v>
      </c>
      <c r="C4078" t="s">
        <v>2918</v>
      </c>
      <c r="D4078" t="s">
        <v>102</v>
      </c>
      <c r="E4078" t="s">
        <v>1328</v>
      </c>
      <c r="F4078" t="s">
        <v>71</v>
      </c>
      <c r="G4078" t="s">
        <v>81</v>
      </c>
      <c r="H4078" t="s">
        <v>186</v>
      </c>
      <c r="I4078" t="s">
        <v>55</v>
      </c>
      <c r="J4078" t="s">
        <v>173</v>
      </c>
      <c r="K4078" t="s">
        <v>735</v>
      </c>
      <c r="L4078">
        <v>27814.5</v>
      </c>
      <c r="M4078">
        <v>3</v>
      </c>
      <c r="N4078">
        <v>0.05</v>
      </c>
      <c r="O4078">
        <v>9002.94</v>
      </c>
    </row>
    <row r="4079" spans="1:15" x14ac:dyDescent="0.3">
      <c r="A4079" t="s">
        <v>6090</v>
      </c>
      <c r="B4079" t="s">
        <v>2550</v>
      </c>
      <c r="C4079" t="s">
        <v>3344</v>
      </c>
      <c r="D4079" t="s">
        <v>50</v>
      </c>
      <c r="E4079" t="s">
        <v>217</v>
      </c>
      <c r="F4079" t="s">
        <v>71</v>
      </c>
      <c r="G4079" t="s">
        <v>53</v>
      </c>
      <c r="H4079" t="s">
        <v>54</v>
      </c>
      <c r="I4079" t="s">
        <v>118</v>
      </c>
      <c r="J4079" t="s">
        <v>303</v>
      </c>
      <c r="K4079" t="s">
        <v>491</v>
      </c>
      <c r="L4079">
        <v>18760.14</v>
      </c>
      <c r="M4079">
        <v>7</v>
      </c>
      <c r="N4079">
        <v>0.2</v>
      </c>
      <c r="O4079">
        <v>2783.06</v>
      </c>
    </row>
    <row r="4080" spans="1:15" x14ac:dyDescent="0.3">
      <c r="A4080" t="s">
        <v>6091</v>
      </c>
      <c r="B4080" t="s">
        <v>542</v>
      </c>
      <c r="C4080" t="s">
        <v>1673</v>
      </c>
      <c r="D4080" t="s">
        <v>78</v>
      </c>
      <c r="E4080" t="s">
        <v>1169</v>
      </c>
      <c r="F4080" t="s">
        <v>71</v>
      </c>
      <c r="G4080" t="s">
        <v>81</v>
      </c>
      <c r="H4080" t="s">
        <v>95</v>
      </c>
      <c r="I4080" t="s">
        <v>55</v>
      </c>
      <c r="J4080" t="s">
        <v>141</v>
      </c>
      <c r="K4080" t="s">
        <v>978</v>
      </c>
      <c r="L4080">
        <v>12262.8</v>
      </c>
      <c r="M4080">
        <v>8</v>
      </c>
      <c r="N4080">
        <v>0.15</v>
      </c>
      <c r="O4080">
        <v>2734.54</v>
      </c>
    </row>
    <row r="4081" spans="1:15" x14ac:dyDescent="0.3">
      <c r="A4081" t="s">
        <v>6092</v>
      </c>
      <c r="B4081" t="s">
        <v>2452</v>
      </c>
      <c r="C4081" t="s">
        <v>327</v>
      </c>
      <c r="D4081" t="s">
        <v>61</v>
      </c>
      <c r="E4081" t="s">
        <v>753</v>
      </c>
      <c r="F4081" t="s">
        <v>80</v>
      </c>
      <c r="G4081" t="s">
        <v>53</v>
      </c>
      <c r="H4081" t="s">
        <v>90</v>
      </c>
      <c r="I4081" t="s">
        <v>118</v>
      </c>
      <c r="J4081" t="s">
        <v>119</v>
      </c>
      <c r="K4081" t="s">
        <v>270</v>
      </c>
      <c r="L4081">
        <v>36686.67</v>
      </c>
      <c r="M4081">
        <v>3</v>
      </c>
      <c r="N4081">
        <v>0</v>
      </c>
      <c r="O4081">
        <v>11004.38</v>
      </c>
    </row>
    <row r="4082" spans="1:15" x14ac:dyDescent="0.3">
      <c r="A4082" t="s">
        <v>6093</v>
      </c>
      <c r="B4082" t="s">
        <v>292</v>
      </c>
      <c r="C4082" t="s">
        <v>936</v>
      </c>
      <c r="D4082" t="s">
        <v>102</v>
      </c>
      <c r="E4082" t="s">
        <v>1739</v>
      </c>
      <c r="F4082" t="s">
        <v>80</v>
      </c>
      <c r="G4082" t="s">
        <v>63</v>
      </c>
      <c r="H4082" t="s">
        <v>64</v>
      </c>
      <c r="I4082" t="s">
        <v>96</v>
      </c>
      <c r="J4082" t="s">
        <v>135</v>
      </c>
      <c r="K4082" t="s">
        <v>395</v>
      </c>
      <c r="L4082">
        <v>10266</v>
      </c>
      <c r="M4082">
        <v>3</v>
      </c>
      <c r="N4082">
        <v>0.05</v>
      </c>
      <c r="O4082">
        <v>1565.3</v>
      </c>
    </row>
    <row r="4083" spans="1:15" x14ac:dyDescent="0.3">
      <c r="A4083" t="s">
        <v>6094</v>
      </c>
      <c r="B4083" t="s">
        <v>1141</v>
      </c>
      <c r="C4083" t="s">
        <v>4918</v>
      </c>
      <c r="D4083" t="s">
        <v>102</v>
      </c>
      <c r="E4083" t="s">
        <v>820</v>
      </c>
      <c r="F4083" t="s">
        <v>80</v>
      </c>
      <c r="G4083" t="s">
        <v>53</v>
      </c>
      <c r="H4083" t="s">
        <v>246</v>
      </c>
      <c r="I4083" t="s">
        <v>55</v>
      </c>
      <c r="J4083" t="s">
        <v>65</v>
      </c>
      <c r="K4083" t="s">
        <v>325</v>
      </c>
      <c r="L4083">
        <v>8698.0499999999993</v>
      </c>
      <c r="M4083">
        <v>5</v>
      </c>
      <c r="N4083">
        <v>0.1</v>
      </c>
      <c r="O4083">
        <v>1175.78</v>
      </c>
    </row>
    <row r="4084" spans="1:15" x14ac:dyDescent="0.3">
      <c r="A4084" t="s">
        <v>6095</v>
      </c>
      <c r="B4084" t="s">
        <v>828</v>
      </c>
      <c r="C4084" t="s">
        <v>1725</v>
      </c>
      <c r="D4084" t="s">
        <v>102</v>
      </c>
      <c r="E4084" t="s">
        <v>2446</v>
      </c>
      <c r="F4084" t="s">
        <v>71</v>
      </c>
      <c r="G4084" t="s">
        <v>72</v>
      </c>
      <c r="H4084" t="s">
        <v>117</v>
      </c>
      <c r="I4084" t="s">
        <v>118</v>
      </c>
      <c r="J4084" t="s">
        <v>230</v>
      </c>
      <c r="K4084" t="s">
        <v>351</v>
      </c>
      <c r="L4084">
        <v>52548.05</v>
      </c>
      <c r="M4084">
        <v>5</v>
      </c>
      <c r="N4084">
        <v>0.15</v>
      </c>
      <c r="O4084">
        <v>13128.87</v>
      </c>
    </row>
    <row r="4085" spans="1:15" x14ac:dyDescent="0.3">
      <c r="A4085" t="s">
        <v>6096</v>
      </c>
      <c r="B4085" t="s">
        <v>962</v>
      </c>
      <c r="C4085" t="s">
        <v>3741</v>
      </c>
      <c r="D4085" t="s">
        <v>78</v>
      </c>
      <c r="E4085" t="s">
        <v>2146</v>
      </c>
      <c r="F4085" t="s">
        <v>71</v>
      </c>
      <c r="G4085" t="s">
        <v>63</v>
      </c>
      <c r="H4085" t="s">
        <v>64</v>
      </c>
      <c r="I4085" t="s">
        <v>55</v>
      </c>
      <c r="J4085" t="s">
        <v>56</v>
      </c>
      <c r="K4085" t="s">
        <v>74</v>
      </c>
      <c r="L4085">
        <v>17406.54</v>
      </c>
      <c r="M4085">
        <v>6</v>
      </c>
      <c r="N4085">
        <v>0.1</v>
      </c>
      <c r="O4085">
        <v>5416.77</v>
      </c>
    </row>
    <row r="4086" spans="1:15" x14ac:dyDescent="0.3">
      <c r="A4086" t="s">
        <v>6097</v>
      </c>
      <c r="B4086" t="s">
        <v>2864</v>
      </c>
      <c r="C4086" t="s">
        <v>2667</v>
      </c>
      <c r="D4086" t="s">
        <v>61</v>
      </c>
      <c r="E4086" t="s">
        <v>320</v>
      </c>
      <c r="F4086" t="s">
        <v>71</v>
      </c>
      <c r="G4086" t="s">
        <v>179</v>
      </c>
      <c r="H4086" t="s">
        <v>180</v>
      </c>
      <c r="I4086" t="s">
        <v>118</v>
      </c>
      <c r="J4086" t="s">
        <v>230</v>
      </c>
      <c r="K4086" t="s">
        <v>356</v>
      </c>
      <c r="L4086">
        <v>142680.4</v>
      </c>
      <c r="M4086">
        <v>10</v>
      </c>
      <c r="N4086">
        <v>0.1</v>
      </c>
      <c r="O4086">
        <v>41115.89</v>
      </c>
    </row>
    <row r="4087" spans="1:15" x14ac:dyDescent="0.3">
      <c r="A4087" t="s">
        <v>6098</v>
      </c>
      <c r="B4087" t="s">
        <v>2901</v>
      </c>
      <c r="C4087" t="s">
        <v>2848</v>
      </c>
      <c r="D4087" t="s">
        <v>102</v>
      </c>
      <c r="E4087" t="s">
        <v>765</v>
      </c>
      <c r="F4087" t="s">
        <v>71</v>
      </c>
      <c r="G4087" t="s">
        <v>63</v>
      </c>
      <c r="H4087" t="s">
        <v>172</v>
      </c>
      <c r="I4087" t="s">
        <v>55</v>
      </c>
      <c r="J4087" t="s">
        <v>141</v>
      </c>
      <c r="K4087" t="s">
        <v>241</v>
      </c>
      <c r="L4087">
        <v>4866.5600000000004</v>
      </c>
      <c r="M4087">
        <v>8</v>
      </c>
      <c r="N4087">
        <v>0.15</v>
      </c>
      <c r="O4087">
        <v>1216.6500000000001</v>
      </c>
    </row>
    <row r="4088" spans="1:15" x14ac:dyDescent="0.3">
      <c r="A4088" t="s">
        <v>6099</v>
      </c>
      <c r="B4088" t="s">
        <v>3315</v>
      </c>
      <c r="C4088" t="s">
        <v>3951</v>
      </c>
      <c r="D4088" t="s">
        <v>50</v>
      </c>
      <c r="E4088" t="s">
        <v>893</v>
      </c>
      <c r="F4088" t="s">
        <v>52</v>
      </c>
      <c r="G4088" t="s">
        <v>53</v>
      </c>
      <c r="H4088" t="s">
        <v>54</v>
      </c>
      <c r="I4088" t="s">
        <v>118</v>
      </c>
      <c r="J4088" t="s">
        <v>303</v>
      </c>
      <c r="K4088" t="s">
        <v>421</v>
      </c>
      <c r="L4088">
        <v>54115.6</v>
      </c>
      <c r="M4088">
        <v>8</v>
      </c>
      <c r="N4088">
        <v>0</v>
      </c>
      <c r="O4088">
        <v>18141.599999999999</v>
      </c>
    </row>
    <row r="4089" spans="1:15" x14ac:dyDescent="0.3">
      <c r="A4089" t="s">
        <v>6100</v>
      </c>
      <c r="B4089" t="s">
        <v>2660</v>
      </c>
      <c r="C4089" t="s">
        <v>3768</v>
      </c>
      <c r="D4089" t="s">
        <v>102</v>
      </c>
      <c r="E4089" t="s">
        <v>3304</v>
      </c>
      <c r="F4089" t="s">
        <v>80</v>
      </c>
      <c r="G4089" t="s">
        <v>72</v>
      </c>
      <c r="H4089" t="s">
        <v>104</v>
      </c>
      <c r="I4089" t="s">
        <v>96</v>
      </c>
      <c r="J4089" t="s">
        <v>111</v>
      </c>
      <c r="K4089" t="s">
        <v>112</v>
      </c>
      <c r="L4089">
        <v>41698.800000000003</v>
      </c>
      <c r="M4089">
        <v>3</v>
      </c>
      <c r="N4089">
        <v>0.25</v>
      </c>
      <c r="O4089">
        <v>4862.62</v>
      </c>
    </row>
    <row r="4090" spans="1:15" x14ac:dyDescent="0.3">
      <c r="A4090" t="s">
        <v>6101</v>
      </c>
      <c r="B4090" t="s">
        <v>2592</v>
      </c>
      <c r="C4090" t="s">
        <v>943</v>
      </c>
      <c r="D4090" t="s">
        <v>78</v>
      </c>
      <c r="E4090" t="s">
        <v>1403</v>
      </c>
      <c r="F4090" t="s">
        <v>52</v>
      </c>
      <c r="G4090" t="s">
        <v>81</v>
      </c>
      <c r="H4090" t="s">
        <v>82</v>
      </c>
      <c r="I4090" t="s">
        <v>83</v>
      </c>
      <c r="J4090" t="s">
        <v>449</v>
      </c>
      <c r="K4090" t="s">
        <v>681</v>
      </c>
      <c r="L4090">
        <v>77538</v>
      </c>
      <c r="M4090">
        <v>8</v>
      </c>
      <c r="N4090">
        <v>0</v>
      </c>
      <c r="O4090">
        <v>19501.41</v>
      </c>
    </row>
    <row r="4091" spans="1:15" x14ac:dyDescent="0.3">
      <c r="A4091" t="s">
        <v>6102</v>
      </c>
      <c r="B4091" t="s">
        <v>3006</v>
      </c>
      <c r="C4091" t="s">
        <v>583</v>
      </c>
      <c r="D4091" t="s">
        <v>61</v>
      </c>
      <c r="E4091" t="s">
        <v>660</v>
      </c>
      <c r="F4091" t="s">
        <v>52</v>
      </c>
      <c r="G4091" t="s">
        <v>72</v>
      </c>
      <c r="H4091" t="s">
        <v>104</v>
      </c>
      <c r="I4091" t="s">
        <v>55</v>
      </c>
      <c r="J4091" t="s">
        <v>173</v>
      </c>
      <c r="K4091" t="s">
        <v>780</v>
      </c>
      <c r="L4091">
        <v>9281.5499999999993</v>
      </c>
      <c r="M4091">
        <v>3</v>
      </c>
      <c r="N4091">
        <v>0.1</v>
      </c>
      <c r="O4091">
        <v>1923.92</v>
      </c>
    </row>
    <row r="4092" spans="1:15" x14ac:dyDescent="0.3">
      <c r="A4092" t="s">
        <v>6103</v>
      </c>
      <c r="B4092" t="s">
        <v>1249</v>
      </c>
      <c r="C4092" t="s">
        <v>932</v>
      </c>
      <c r="D4092" t="s">
        <v>50</v>
      </c>
      <c r="E4092" t="s">
        <v>1027</v>
      </c>
      <c r="F4092" t="s">
        <v>80</v>
      </c>
      <c r="G4092" t="s">
        <v>53</v>
      </c>
      <c r="H4092" t="s">
        <v>246</v>
      </c>
      <c r="I4092" t="s">
        <v>83</v>
      </c>
      <c r="J4092" t="s">
        <v>449</v>
      </c>
      <c r="K4092" t="s">
        <v>775</v>
      </c>
      <c r="L4092">
        <v>8917.86</v>
      </c>
      <c r="M4092">
        <v>6</v>
      </c>
      <c r="N4092">
        <v>0</v>
      </c>
      <c r="O4092">
        <v>1794.12</v>
      </c>
    </row>
    <row r="4093" spans="1:15" x14ac:dyDescent="0.3">
      <c r="A4093" t="s">
        <v>6104</v>
      </c>
      <c r="B4093" t="s">
        <v>1819</v>
      </c>
      <c r="C4093" t="s">
        <v>2027</v>
      </c>
      <c r="D4093" t="s">
        <v>102</v>
      </c>
      <c r="E4093" t="s">
        <v>869</v>
      </c>
      <c r="F4093" t="s">
        <v>52</v>
      </c>
      <c r="G4093" t="s">
        <v>72</v>
      </c>
      <c r="H4093" t="s">
        <v>346</v>
      </c>
      <c r="I4093" t="s">
        <v>83</v>
      </c>
      <c r="J4093" t="s">
        <v>84</v>
      </c>
      <c r="K4093" t="s">
        <v>257</v>
      </c>
      <c r="L4093">
        <v>10795.2</v>
      </c>
      <c r="M4093">
        <v>4</v>
      </c>
      <c r="N4093">
        <v>0</v>
      </c>
      <c r="O4093">
        <v>3691.87</v>
      </c>
    </row>
    <row r="4094" spans="1:15" x14ac:dyDescent="0.3">
      <c r="A4094" t="s">
        <v>6105</v>
      </c>
      <c r="B4094" t="s">
        <v>1158</v>
      </c>
      <c r="C4094" t="s">
        <v>1445</v>
      </c>
      <c r="D4094" t="s">
        <v>50</v>
      </c>
      <c r="E4094" t="s">
        <v>1154</v>
      </c>
      <c r="F4094" t="s">
        <v>80</v>
      </c>
      <c r="G4094" t="s">
        <v>63</v>
      </c>
      <c r="H4094" t="s">
        <v>202</v>
      </c>
      <c r="I4094" t="s">
        <v>55</v>
      </c>
      <c r="J4094" t="s">
        <v>173</v>
      </c>
      <c r="K4094" t="s">
        <v>174</v>
      </c>
      <c r="L4094">
        <v>93028</v>
      </c>
      <c r="M4094">
        <v>8</v>
      </c>
      <c r="N4094">
        <v>0</v>
      </c>
      <c r="O4094">
        <v>25798.55</v>
      </c>
    </row>
    <row r="4095" spans="1:15" x14ac:dyDescent="0.3">
      <c r="A4095" t="s">
        <v>6106</v>
      </c>
      <c r="B4095" t="s">
        <v>2675</v>
      </c>
      <c r="C4095" t="s">
        <v>2553</v>
      </c>
      <c r="D4095" t="s">
        <v>102</v>
      </c>
      <c r="E4095" t="s">
        <v>221</v>
      </c>
      <c r="F4095" t="s">
        <v>52</v>
      </c>
      <c r="G4095" t="s">
        <v>72</v>
      </c>
      <c r="H4095" t="s">
        <v>346</v>
      </c>
      <c r="I4095" t="s">
        <v>55</v>
      </c>
      <c r="J4095" t="s">
        <v>141</v>
      </c>
      <c r="K4095" t="s">
        <v>241</v>
      </c>
      <c r="L4095">
        <v>43020.21</v>
      </c>
      <c r="M4095">
        <v>3</v>
      </c>
      <c r="N4095">
        <v>0</v>
      </c>
      <c r="O4095">
        <v>11385.79</v>
      </c>
    </row>
    <row r="4096" spans="1:15" x14ac:dyDescent="0.3">
      <c r="A4096" t="s">
        <v>6107</v>
      </c>
      <c r="B4096" t="s">
        <v>1705</v>
      </c>
      <c r="C4096" t="s">
        <v>1512</v>
      </c>
      <c r="D4096" t="s">
        <v>50</v>
      </c>
      <c r="E4096" t="s">
        <v>581</v>
      </c>
      <c r="F4096" t="s">
        <v>80</v>
      </c>
      <c r="G4096" t="s">
        <v>179</v>
      </c>
      <c r="H4096" t="s">
        <v>236</v>
      </c>
      <c r="I4096" t="s">
        <v>96</v>
      </c>
      <c r="J4096" t="s">
        <v>111</v>
      </c>
      <c r="K4096" t="s">
        <v>328</v>
      </c>
      <c r="L4096">
        <v>88340.3</v>
      </c>
      <c r="M4096">
        <v>10</v>
      </c>
      <c r="N4096">
        <v>0.25</v>
      </c>
      <c r="O4096">
        <v>18937.12</v>
      </c>
    </row>
    <row r="4097" spans="1:15" x14ac:dyDescent="0.3">
      <c r="A4097" t="s">
        <v>6108</v>
      </c>
      <c r="B4097" t="s">
        <v>884</v>
      </c>
      <c r="C4097" t="s">
        <v>2683</v>
      </c>
      <c r="D4097" t="s">
        <v>78</v>
      </c>
      <c r="E4097" t="s">
        <v>2988</v>
      </c>
      <c r="F4097" t="s">
        <v>71</v>
      </c>
      <c r="G4097" t="s">
        <v>81</v>
      </c>
      <c r="H4097" t="s">
        <v>95</v>
      </c>
      <c r="I4097" t="s">
        <v>55</v>
      </c>
      <c r="J4097" t="s">
        <v>65</v>
      </c>
      <c r="K4097" t="s">
        <v>66</v>
      </c>
      <c r="L4097">
        <v>62629</v>
      </c>
      <c r="M4097">
        <v>5</v>
      </c>
      <c r="N4097">
        <v>0.2</v>
      </c>
      <c r="O4097">
        <v>11014.41</v>
      </c>
    </row>
    <row r="4098" spans="1:15" x14ac:dyDescent="0.3">
      <c r="A4098" t="s">
        <v>6109</v>
      </c>
      <c r="B4098" t="s">
        <v>334</v>
      </c>
      <c r="C4098" t="s">
        <v>1296</v>
      </c>
      <c r="D4098" t="s">
        <v>61</v>
      </c>
      <c r="E4098" t="s">
        <v>1195</v>
      </c>
      <c r="F4098" t="s">
        <v>80</v>
      </c>
      <c r="G4098" t="s">
        <v>81</v>
      </c>
      <c r="H4098" t="s">
        <v>82</v>
      </c>
      <c r="I4098" t="s">
        <v>83</v>
      </c>
      <c r="J4098" t="s">
        <v>84</v>
      </c>
      <c r="K4098" t="s">
        <v>105</v>
      </c>
      <c r="L4098">
        <v>39000.69</v>
      </c>
      <c r="M4098">
        <v>9</v>
      </c>
      <c r="N4098">
        <v>0.25</v>
      </c>
      <c r="O4098">
        <v>10210.18</v>
      </c>
    </row>
    <row r="4099" spans="1:15" x14ac:dyDescent="0.3">
      <c r="A4099" t="s">
        <v>6110</v>
      </c>
      <c r="B4099" t="s">
        <v>3459</v>
      </c>
      <c r="C4099" t="s">
        <v>2523</v>
      </c>
      <c r="D4099" t="s">
        <v>61</v>
      </c>
      <c r="E4099" t="s">
        <v>2373</v>
      </c>
      <c r="F4099" t="s">
        <v>80</v>
      </c>
      <c r="G4099" t="s">
        <v>63</v>
      </c>
      <c r="H4099" t="s">
        <v>202</v>
      </c>
      <c r="I4099" t="s">
        <v>55</v>
      </c>
      <c r="J4099" t="s">
        <v>141</v>
      </c>
      <c r="K4099" t="s">
        <v>978</v>
      </c>
      <c r="L4099">
        <v>36539.699999999997</v>
      </c>
      <c r="M4099">
        <v>3</v>
      </c>
      <c r="N4099">
        <v>0.25</v>
      </c>
      <c r="O4099">
        <v>5331.52</v>
      </c>
    </row>
    <row r="4100" spans="1:15" x14ac:dyDescent="0.3">
      <c r="A4100" t="s">
        <v>6111</v>
      </c>
      <c r="B4100" t="s">
        <v>884</v>
      </c>
      <c r="C4100" t="s">
        <v>1839</v>
      </c>
      <c r="D4100" t="s">
        <v>78</v>
      </c>
      <c r="E4100" t="s">
        <v>336</v>
      </c>
      <c r="F4100" t="s">
        <v>71</v>
      </c>
      <c r="G4100" t="s">
        <v>63</v>
      </c>
      <c r="H4100" t="s">
        <v>213</v>
      </c>
      <c r="I4100" t="s">
        <v>118</v>
      </c>
      <c r="J4100" t="s">
        <v>119</v>
      </c>
      <c r="K4100" t="s">
        <v>270</v>
      </c>
      <c r="L4100">
        <v>7710.96</v>
      </c>
      <c r="M4100">
        <v>8</v>
      </c>
      <c r="N4100">
        <v>0.15</v>
      </c>
      <c r="O4100">
        <v>1007.91</v>
      </c>
    </row>
    <row r="4101" spans="1:15" x14ac:dyDescent="0.3">
      <c r="A4101" t="s">
        <v>6112</v>
      </c>
      <c r="B4101" t="s">
        <v>128</v>
      </c>
      <c r="C4101" t="s">
        <v>3580</v>
      </c>
      <c r="D4101" t="s">
        <v>50</v>
      </c>
      <c r="E4101" t="s">
        <v>345</v>
      </c>
      <c r="F4101" t="s">
        <v>71</v>
      </c>
      <c r="G4101" t="s">
        <v>53</v>
      </c>
      <c r="H4101" t="s">
        <v>110</v>
      </c>
      <c r="I4101" t="s">
        <v>96</v>
      </c>
      <c r="J4101" t="s">
        <v>135</v>
      </c>
      <c r="K4101" t="s">
        <v>275</v>
      </c>
      <c r="L4101">
        <v>23984.9</v>
      </c>
      <c r="M4101">
        <v>10</v>
      </c>
      <c r="N4101">
        <v>0.25</v>
      </c>
      <c r="O4101">
        <v>2997.62</v>
      </c>
    </row>
    <row r="4102" spans="1:15" x14ac:dyDescent="0.3">
      <c r="A4102" t="s">
        <v>6113</v>
      </c>
      <c r="B4102" t="s">
        <v>6114</v>
      </c>
      <c r="C4102" t="s">
        <v>590</v>
      </c>
      <c r="D4102" t="s">
        <v>78</v>
      </c>
      <c r="E4102" t="s">
        <v>837</v>
      </c>
      <c r="F4102" t="s">
        <v>80</v>
      </c>
      <c r="G4102" t="s">
        <v>81</v>
      </c>
      <c r="H4102" t="s">
        <v>95</v>
      </c>
      <c r="I4102" t="s">
        <v>118</v>
      </c>
      <c r="J4102" t="s">
        <v>119</v>
      </c>
      <c r="K4102" t="s">
        <v>197</v>
      </c>
      <c r="L4102">
        <v>49227.199999999997</v>
      </c>
      <c r="M4102">
        <v>4</v>
      </c>
      <c r="N4102">
        <v>0</v>
      </c>
      <c r="O4102">
        <v>7588.06</v>
      </c>
    </row>
    <row r="4103" spans="1:15" x14ac:dyDescent="0.3">
      <c r="A4103" t="s">
        <v>6115</v>
      </c>
      <c r="B4103" t="s">
        <v>4943</v>
      </c>
      <c r="C4103" t="s">
        <v>300</v>
      </c>
      <c r="D4103" t="s">
        <v>61</v>
      </c>
      <c r="E4103" t="s">
        <v>930</v>
      </c>
      <c r="F4103" t="s">
        <v>52</v>
      </c>
      <c r="G4103" t="s">
        <v>63</v>
      </c>
      <c r="H4103" t="s">
        <v>213</v>
      </c>
      <c r="I4103" t="s">
        <v>55</v>
      </c>
      <c r="J4103" t="s">
        <v>141</v>
      </c>
      <c r="K4103" t="s">
        <v>978</v>
      </c>
      <c r="L4103">
        <v>38706.660000000003</v>
      </c>
      <c r="M4103">
        <v>3</v>
      </c>
      <c r="N4103">
        <v>0</v>
      </c>
      <c r="O4103">
        <v>14394.75</v>
      </c>
    </row>
    <row r="4104" spans="1:15" x14ac:dyDescent="0.3">
      <c r="A4104" t="s">
        <v>6116</v>
      </c>
      <c r="B4104" t="s">
        <v>1406</v>
      </c>
      <c r="C4104" t="s">
        <v>887</v>
      </c>
      <c r="D4104" t="s">
        <v>78</v>
      </c>
      <c r="E4104" t="s">
        <v>1215</v>
      </c>
      <c r="F4104" t="s">
        <v>80</v>
      </c>
      <c r="G4104" t="s">
        <v>81</v>
      </c>
      <c r="H4104" t="s">
        <v>284</v>
      </c>
      <c r="I4104" t="s">
        <v>96</v>
      </c>
      <c r="J4104" t="s">
        <v>97</v>
      </c>
      <c r="K4104" t="s">
        <v>416</v>
      </c>
      <c r="L4104">
        <v>51698.8</v>
      </c>
      <c r="M4104">
        <v>10</v>
      </c>
      <c r="N4104">
        <v>0.15</v>
      </c>
      <c r="O4104">
        <v>15322.29</v>
      </c>
    </row>
    <row r="4105" spans="1:15" x14ac:dyDescent="0.3">
      <c r="A4105" t="s">
        <v>6117</v>
      </c>
      <c r="B4105" t="s">
        <v>2233</v>
      </c>
      <c r="C4105" t="s">
        <v>184</v>
      </c>
      <c r="D4105" t="s">
        <v>102</v>
      </c>
      <c r="E4105" t="s">
        <v>1284</v>
      </c>
      <c r="F4105" t="s">
        <v>80</v>
      </c>
      <c r="G4105" t="s">
        <v>81</v>
      </c>
      <c r="H4105" t="s">
        <v>95</v>
      </c>
      <c r="I4105" t="s">
        <v>83</v>
      </c>
      <c r="J4105" t="s">
        <v>449</v>
      </c>
      <c r="K4105" t="s">
        <v>775</v>
      </c>
      <c r="L4105">
        <v>108310.64</v>
      </c>
      <c r="M4105">
        <v>8</v>
      </c>
      <c r="N4105">
        <v>0</v>
      </c>
      <c r="O4105">
        <v>16484.43</v>
      </c>
    </row>
    <row r="4106" spans="1:15" x14ac:dyDescent="0.3">
      <c r="A4106" t="s">
        <v>6118</v>
      </c>
      <c r="B4106" t="s">
        <v>3126</v>
      </c>
      <c r="C4106" t="s">
        <v>1601</v>
      </c>
      <c r="D4106" t="s">
        <v>50</v>
      </c>
      <c r="E4106" t="s">
        <v>1367</v>
      </c>
      <c r="F4106" t="s">
        <v>52</v>
      </c>
      <c r="G4106" t="s">
        <v>81</v>
      </c>
      <c r="H4106" t="s">
        <v>82</v>
      </c>
      <c r="I4106" t="s">
        <v>55</v>
      </c>
      <c r="J4106" t="s">
        <v>56</v>
      </c>
      <c r="K4106" t="s">
        <v>57</v>
      </c>
      <c r="L4106">
        <v>23728.32</v>
      </c>
      <c r="M4106">
        <v>9</v>
      </c>
      <c r="N4106">
        <v>0.1</v>
      </c>
      <c r="O4106">
        <v>4069.58</v>
      </c>
    </row>
    <row r="4107" spans="1:15" x14ac:dyDescent="0.3">
      <c r="A4107" t="s">
        <v>6119</v>
      </c>
      <c r="B4107" t="s">
        <v>840</v>
      </c>
      <c r="C4107" t="s">
        <v>3015</v>
      </c>
      <c r="D4107" t="s">
        <v>102</v>
      </c>
      <c r="E4107" t="s">
        <v>814</v>
      </c>
      <c r="F4107" t="s">
        <v>80</v>
      </c>
      <c r="G4107" t="s">
        <v>72</v>
      </c>
      <c r="H4107" t="s">
        <v>117</v>
      </c>
      <c r="I4107" t="s">
        <v>55</v>
      </c>
      <c r="J4107" t="s">
        <v>56</v>
      </c>
      <c r="K4107" t="s">
        <v>74</v>
      </c>
      <c r="L4107">
        <v>77453.759999999995</v>
      </c>
      <c r="M4107">
        <v>6</v>
      </c>
      <c r="N4107">
        <v>0</v>
      </c>
      <c r="O4107">
        <v>11795.24</v>
      </c>
    </row>
    <row r="4108" spans="1:15" x14ac:dyDescent="0.3">
      <c r="A4108" t="s">
        <v>6120</v>
      </c>
      <c r="B4108" t="s">
        <v>1938</v>
      </c>
      <c r="C4108" t="s">
        <v>1634</v>
      </c>
      <c r="D4108" t="s">
        <v>78</v>
      </c>
      <c r="E4108" t="s">
        <v>2065</v>
      </c>
      <c r="F4108" t="s">
        <v>71</v>
      </c>
      <c r="G4108" t="s">
        <v>179</v>
      </c>
      <c r="H4108" t="s">
        <v>180</v>
      </c>
      <c r="I4108" t="s">
        <v>83</v>
      </c>
      <c r="J4108" t="s">
        <v>84</v>
      </c>
      <c r="K4108" t="s">
        <v>257</v>
      </c>
      <c r="L4108">
        <v>107628.4</v>
      </c>
      <c r="M4108">
        <v>10</v>
      </c>
      <c r="N4108">
        <v>0.2</v>
      </c>
      <c r="O4108">
        <v>13875.3</v>
      </c>
    </row>
    <row r="4109" spans="1:15" x14ac:dyDescent="0.3">
      <c r="A4109" t="s">
        <v>6121</v>
      </c>
      <c r="B4109" t="s">
        <v>714</v>
      </c>
      <c r="C4109" t="s">
        <v>632</v>
      </c>
      <c r="D4109" t="s">
        <v>78</v>
      </c>
      <c r="E4109" t="s">
        <v>1215</v>
      </c>
      <c r="F4109" t="s">
        <v>52</v>
      </c>
      <c r="G4109" t="s">
        <v>179</v>
      </c>
      <c r="H4109" t="s">
        <v>180</v>
      </c>
      <c r="I4109" t="s">
        <v>55</v>
      </c>
      <c r="J4109" t="s">
        <v>173</v>
      </c>
      <c r="K4109" t="s">
        <v>203</v>
      </c>
      <c r="L4109">
        <v>62167.35</v>
      </c>
      <c r="M4109">
        <v>7</v>
      </c>
      <c r="N4109">
        <v>0.15</v>
      </c>
      <c r="O4109">
        <v>13035.86</v>
      </c>
    </row>
    <row r="4110" spans="1:15" x14ac:dyDescent="0.3">
      <c r="A4110" t="s">
        <v>6122</v>
      </c>
      <c r="B4110" t="s">
        <v>1711</v>
      </c>
      <c r="C4110" t="s">
        <v>1609</v>
      </c>
      <c r="D4110" t="s">
        <v>61</v>
      </c>
      <c r="E4110" t="s">
        <v>341</v>
      </c>
      <c r="F4110" t="s">
        <v>52</v>
      </c>
      <c r="G4110" t="s">
        <v>63</v>
      </c>
      <c r="H4110" t="s">
        <v>202</v>
      </c>
      <c r="I4110" t="s">
        <v>83</v>
      </c>
      <c r="J4110" t="s">
        <v>379</v>
      </c>
      <c r="K4110" t="s">
        <v>562</v>
      </c>
      <c r="L4110">
        <v>2273.4499999999998</v>
      </c>
      <c r="M4110">
        <v>5</v>
      </c>
      <c r="N4110">
        <v>0.25</v>
      </c>
      <c r="O4110">
        <v>580.73</v>
      </c>
    </row>
    <row r="4111" spans="1:15" x14ac:dyDescent="0.3">
      <c r="A4111" t="s">
        <v>6123</v>
      </c>
      <c r="B4111" t="s">
        <v>1073</v>
      </c>
      <c r="C4111" t="s">
        <v>3413</v>
      </c>
      <c r="D4111" t="s">
        <v>78</v>
      </c>
      <c r="E4111" t="s">
        <v>837</v>
      </c>
      <c r="F4111" t="s">
        <v>80</v>
      </c>
      <c r="G4111" t="s">
        <v>179</v>
      </c>
      <c r="H4111" t="s">
        <v>180</v>
      </c>
      <c r="I4111" t="s">
        <v>96</v>
      </c>
      <c r="J4111" t="s">
        <v>97</v>
      </c>
      <c r="K4111" t="s">
        <v>98</v>
      </c>
      <c r="L4111">
        <v>17161.919999999998</v>
      </c>
      <c r="M4111">
        <v>9</v>
      </c>
      <c r="N4111">
        <v>0.15</v>
      </c>
      <c r="O4111">
        <v>4203.37</v>
      </c>
    </row>
    <row r="4112" spans="1:15" x14ac:dyDescent="0.3">
      <c r="A4112" t="s">
        <v>6124</v>
      </c>
      <c r="B4112" t="s">
        <v>1480</v>
      </c>
      <c r="C4112" t="s">
        <v>164</v>
      </c>
      <c r="D4112" t="s">
        <v>50</v>
      </c>
      <c r="E4112" t="s">
        <v>253</v>
      </c>
      <c r="F4112" t="s">
        <v>71</v>
      </c>
      <c r="G4112" t="s">
        <v>72</v>
      </c>
      <c r="H4112" t="s">
        <v>117</v>
      </c>
      <c r="I4112" t="s">
        <v>55</v>
      </c>
      <c r="J4112" t="s">
        <v>141</v>
      </c>
      <c r="K4112" t="s">
        <v>241</v>
      </c>
      <c r="L4112">
        <v>37436.61</v>
      </c>
      <c r="M4112">
        <v>3</v>
      </c>
      <c r="N4112">
        <v>0</v>
      </c>
      <c r="O4112">
        <v>9917.82</v>
      </c>
    </row>
    <row r="4113" spans="1:15" x14ac:dyDescent="0.3">
      <c r="A4113" t="s">
        <v>6125</v>
      </c>
      <c r="B4113" t="s">
        <v>3585</v>
      </c>
      <c r="C4113" t="s">
        <v>1015</v>
      </c>
      <c r="D4113" t="s">
        <v>102</v>
      </c>
      <c r="E4113" t="s">
        <v>692</v>
      </c>
      <c r="F4113" t="s">
        <v>71</v>
      </c>
      <c r="G4113" t="s">
        <v>72</v>
      </c>
      <c r="H4113" t="s">
        <v>73</v>
      </c>
      <c r="I4113" t="s">
        <v>83</v>
      </c>
      <c r="J4113" t="s">
        <v>156</v>
      </c>
      <c r="K4113" t="s">
        <v>157</v>
      </c>
      <c r="L4113">
        <v>50327.46</v>
      </c>
      <c r="M4113">
        <v>9</v>
      </c>
      <c r="N4113">
        <v>0.25</v>
      </c>
      <c r="O4113">
        <v>10996.97</v>
      </c>
    </row>
    <row r="4114" spans="1:15" x14ac:dyDescent="0.3">
      <c r="A4114" t="s">
        <v>6126</v>
      </c>
      <c r="B4114" t="s">
        <v>1162</v>
      </c>
      <c r="C4114" t="s">
        <v>1179</v>
      </c>
      <c r="D4114" t="s">
        <v>61</v>
      </c>
      <c r="E4114" t="s">
        <v>963</v>
      </c>
      <c r="F4114" t="s">
        <v>80</v>
      </c>
      <c r="G4114" t="s">
        <v>81</v>
      </c>
      <c r="H4114" t="s">
        <v>284</v>
      </c>
      <c r="I4114" t="s">
        <v>96</v>
      </c>
      <c r="J4114" t="s">
        <v>111</v>
      </c>
      <c r="K4114" t="s">
        <v>328</v>
      </c>
      <c r="L4114">
        <v>75922.720000000001</v>
      </c>
      <c r="M4114">
        <v>8</v>
      </c>
      <c r="N4114">
        <v>0.25</v>
      </c>
      <c r="O4114">
        <v>12221.61</v>
      </c>
    </row>
    <row r="4115" spans="1:15" x14ac:dyDescent="0.3">
      <c r="A4115" t="s">
        <v>6127</v>
      </c>
      <c r="B4115" t="s">
        <v>2486</v>
      </c>
      <c r="C4115" t="s">
        <v>1332</v>
      </c>
      <c r="D4115" t="s">
        <v>61</v>
      </c>
      <c r="E4115" t="s">
        <v>1923</v>
      </c>
      <c r="F4115" t="s">
        <v>52</v>
      </c>
      <c r="G4115" t="s">
        <v>179</v>
      </c>
      <c r="H4115" t="s">
        <v>236</v>
      </c>
      <c r="I4115" t="s">
        <v>55</v>
      </c>
      <c r="J4115" t="s">
        <v>65</v>
      </c>
      <c r="K4115" t="s">
        <v>130</v>
      </c>
      <c r="L4115">
        <v>75894.8</v>
      </c>
      <c r="M4115">
        <v>8</v>
      </c>
      <c r="N4115">
        <v>0.2</v>
      </c>
      <c r="O4115">
        <v>22454.720000000001</v>
      </c>
    </row>
    <row r="4116" spans="1:15" x14ac:dyDescent="0.3">
      <c r="A4116" t="s">
        <v>6128</v>
      </c>
      <c r="B4116" t="s">
        <v>720</v>
      </c>
      <c r="C4116" t="s">
        <v>2407</v>
      </c>
      <c r="D4116" t="s">
        <v>61</v>
      </c>
      <c r="E4116" t="s">
        <v>715</v>
      </c>
      <c r="F4116" t="s">
        <v>71</v>
      </c>
      <c r="G4116" t="s">
        <v>179</v>
      </c>
      <c r="H4116" t="s">
        <v>180</v>
      </c>
      <c r="I4116" t="s">
        <v>55</v>
      </c>
      <c r="J4116" t="s">
        <v>173</v>
      </c>
      <c r="K4116" t="s">
        <v>174</v>
      </c>
      <c r="L4116">
        <v>56462.32</v>
      </c>
      <c r="M4116">
        <v>8</v>
      </c>
      <c r="N4116">
        <v>0</v>
      </c>
      <c r="O4116">
        <v>10125.16</v>
      </c>
    </row>
    <row r="4117" spans="1:15" x14ac:dyDescent="0.3">
      <c r="A4117" t="s">
        <v>6129</v>
      </c>
      <c r="B4117" t="s">
        <v>3472</v>
      </c>
      <c r="C4117" t="s">
        <v>1538</v>
      </c>
      <c r="D4117" t="s">
        <v>50</v>
      </c>
      <c r="E4117" t="s">
        <v>3266</v>
      </c>
      <c r="F4117" t="s">
        <v>71</v>
      </c>
      <c r="G4117" t="s">
        <v>72</v>
      </c>
      <c r="H4117" t="s">
        <v>104</v>
      </c>
      <c r="I4117" t="s">
        <v>118</v>
      </c>
      <c r="J4117" t="s">
        <v>119</v>
      </c>
      <c r="K4117" t="s">
        <v>197</v>
      </c>
      <c r="L4117">
        <v>82538.47</v>
      </c>
      <c r="M4117">
        <v>7</v>
      </c>
      <c r="N4117">
        <v>0</v>
      </c>
      <c r="O4117">
        <v>31754.65</v>
      </c>
    </row>
    <row r="4118" spans="1:15" x14ac:dyDescent="0.3">
      <c r="A4118" t="s">
        <v>6130</v>
      </c>
      <c r="B4118" t="s">
        <v>418</v>
      </c>
      <c r="C4118" t="s">
        <v>1714</v>
      </c>
      <c r="D4118" t="s">
        <v>78</v>
      </c>
      <c r="E4118" t="s">
        <v>2400</v>
      </c>
      <c r="F4118" t="s">
        <v>71</v>
      </c>
      <c r="G4118" t="s">
        <v>72</v>
      </c>
      <c r="H4118" t="s">
        <v>346</v>
      </c>
      <c r="I4118" t="s">
        <v>55</v>
      </c>
      <c r="J4118" t="s">
        <v>65</v>
      </c>
      <c r="K4118" t="s">
        <v>325</v>
      </c>
      <c r="L4118">
        <v>23071.200000000001</v>
      </c>
      <c r="M4118">
        <v>5</v>
      </c>
      <c r="N4118">
        <v>0.1</v>
      </c>
      <c r="O4118">
        <v>5476.2</v>
      </c>
    </row>
    <row r="4119" spans="1:15" x14ac:dyDescent="0.3">
      <c r="A4119" t="s">
        <v>6131</v>
      </c>
      <c r="B4119" t="s">
        <v>2254</v>
      </c>
      <c r="C4119" t="s">
        <v>3616</v>
      </c>
      <c r="D4119" t="s">
        <v>78</v>
      </c>
      <c r="E4119" t="s">
        <v>2662</v>
      </c>
      <c r="F4119" t="s">
        <v>71</v>
      </c>
      <c r="G4119" t="s">
        <v>81</v>
      </c>
      <c r="H4119" t="s">
        <v>95</v>
      </c>
      <c r="I4119" t="s">
        <v>55</v>
      </c>
      <c r="J4119" t="s">
        <v>173</v>
      </c>
      <c r="K4119" t="s">
        <v>780</v>
      </c>
      <c r="L4119">
        <v>10452.14</v>
      </c>
      <c r="M4119">
        <v>1</v>
      </c>
      <c r="N4119">
        <v>0.2</v>
      </c>
      <c r="O4119">
        <v>1344.48</v>
      </c>
    </row>
    <row r="4120" spans="1:15" x14ac:dyDescent="0.3">
      <c r="A4120" t="s">
        <v>6132</v>
      </c>
      <c r="B4120" t="s">
        <v>1880</v>
      </c>
      <c r="C4120" t="s">
        <v>2143</v>
      </c>
      <c r="D4120" t="s">
        <v>78</v>
      </c>
      <c r="E4120" t="s">
        <v>692</v>
      </c>
      <c r="F4120" t="s">
        <v>71</v>
      </c>
      <c r="G4120" t="s">
        <v>53</v>
      </c>
      <c r="H4120" t="s">
        <v>90</v>
      </c>
      <c r="I4120" t="s">
        <v>83</v>
      </c>
      <c r="J4120" t="s">
        <v>449</v>
      </c>
      <c r="K4120" t="s">
        <v>450</v>
      </c>
      <c r="L4120">
        <v>23059.32</v>
      </c>
      <c r="M4120">
        <v>6</v>
      </c>
      <c r="N4120">
        <v>0.2</v>
      </c>
      <c r="O4120">
        <v>5272.5</v>
      </c>
    </row>
    <row r="4121" spans="1:15" x14ac:dyDescent="0.3">
      <c r="A4121" t="s">
        <v>6133</v>
      </c>
      <c r="B4121" t="s">
        <v>1907</v>
      </c>
      <c r="C4121" t="s">
        <v>267</v>
      </c>
      <c r="D4121" t="s">
        <v>50</v>
      </c>
      <c r="E4121" t="s">
        <v>726</v>
      </c>
      <c r="F4121" t="s">
        <v>71</v>
      </c>
      <c r="G4121" t="s">
        <v>63</v>
      </c>
      <c r="H4121" t="s">
        <v>202</v>
      </c>
      <c r="I4121" t="s">
        <v>118</v>
      </c>
      <c r="J4121" t="s">
        <v>303</v>
      </c>
      <c r="K4121" t="s">
        <v>491</v>
      </c>
      <c r="L4121">
        <v>14448.45</v>
      </c>
      <c r="M4121">
        <v>5</v>
      </c>
      <c r="N4121">
        <v>0.05</v>
      </c>
      <c r="O4121">
        <v>5134.26</v>
      </c>
    </row>
    <row r="4122" spans="1:15" x14ac:dyDescent="0.3">
      <c r="A4122" t="s">
        <v>6134</v>
      </c>
      <c r="B4122" t="s">
        <v>740</v>
      </c>
      <c r="C4122" t="s">
        <v>1315</v>
      </c>
      <c r="D4122" t="s">
        <v>102</v>
      </c>
      <c r="E4122" t="s">
        <v>165</v>
      </c>
      <c r="F4122" t="s">
        <v>71</v>
      </c>
      <c r="G4122" t="s">
        <v>179</v>
      </c>
      <c r="H4122" t="s">
        <v>180</v>
      </c>
      <c r="I4122" t="s">
        <v>55</v>
      </c>
      <c r="J4122" t="s">
        <v>65</v>
      </c>
      <c r="K4122" t="s">
        <v>325</v>
      </c>
      <c r="L4122">
        <v>68430.899999999994</v>
      </c>
      <c r="M4122">
        <v>6</v>
      </c>
      <c r="N4122">
        <v>0.15</v>
      </c>
      <c r="O4122">
        <v>16902.21</v>
      </c>
    </row>
    <row r="4123" spans="1:15" x14ac:dyDescent="0.3">
      <c r="A4123" t="s">
        <v>6135</v>
      </c>
      <c r="B4123" t="s">
        <v>388</v>
      </c>
      <c r="C4123" t="s">
        <v>5143</v>
      </c>
      <c r="D4123" t="s">
        <v>61</v>
      </c>
      <c r="E4123" t="s">
        <v>94</v>
      </c>
      <c r="F4123" t="s">
        <v>80</v>
      </c>
      <c r="G4123" t="s">
        <v>179</v>
      </c>
      <c r="H4123" t="s">
        <v>236</v>
      </c>
      <c r="I4123" t="s">
        <v>55</v>
      </c>
      <c r="J4123" t="s">
        <v>173</v>
      </c>
      <c r="K4123" t="s">
        <v>174</v>
      </c>
      <c r="L4123">
        <v>21002.73</v>
      </c>
      <c r="M4123">
        <v>3</v>
      </c>
      <c r="N4123">
        <v>0.15</v>
      </c>
      <c r="O4123">
        <v>5288.18</v>
      </c>
    </row>
    <row r="4124" spans="1:15" x14ac:dyDescent="0.3">
      <c r="A4124" t="s">
        <v>6136</v>
      </c>
      <c r="B4124" t="s">
        <v>4083</v>
      </c>
      <c r="C4124" t="s">
        <v>2781</v>
      </c>
      <c r="D4124" t="s">
        <v>61</v>
      </c>
      <c r="E4124" t="s">
        <v>1375</v>
      </c>
      <c r="F4124" t="s">
        <v>71</v>
      </c>
      <c r="G4124" t="s">
        <v>81</v>
      </c>
      <c r="H4124" t="s">
        <v>82</v>
      </c>
      <c r="I4124" t="s">
        <v>96</v>
      </c>
      <c r="J4124" t="s">
        <v>166</v>
      </c>
      <c r="K4124" t="s">
        <v>167</v>
      </c>
      <c r="L4124">
        <v>36967.07</v>
      </c>
      <c r="M4124">
        <v>7</v>
      </c>
      <c r="N4124">
        <v>0.2</v>
      </c>
      <c r="O4124">
        <v>11331.62</v>
      </c>
    </row>
    <row r="4125" spans="1:15" x14ac:dyDescent="0.3">
      <c r="A4125" t="s">
        <v>6137</v>
      </c>
      <c r="B4125" t="s">
        <v>631</v>
      </c>
      <c r="C4125" t="s">
        <v>714</v>
      </c>
      <c r="D4125" t="s">
        <v>102</v>
      </c>
      <c r="E4125" t="s">
        <v>937</v>
      </c>
      <c r="F4125" t="s">
        <v>71</v>
      </c>
      <c r="G4125" t="s">
        <v>72</v>
      </c>
      <c r="H4125" t="s">
        <v>104</v>
      </c>
      <c r="I4125" t="s">
        <v>96</v>
      </c>
      <c r="J4125" t="s">
        <v>111</v>
      </c>
      <c r="K4125" t="s">
        <v>328</v>
      </c>
      <c r="L4125">
        <v>18851.13</v>
      </c>
      <c r="M4125">
        <v>9</v>
      </c>
      <c r="N4125">
        <v>0.05</v>
      </c>
      <c r="O4125">
        <v>4270.6899999999996</v>
      </c>
    </row>
    <row r="4126" spans="1:15" x14ac:dyDescent="0.3">
      <c r="A4126" t="s">
        <v>6138</v>
      </c>
      <c r="B4126" t="s">
        <v>1099</v>
      </c>
      <c r="C4126" t="s">
        <v>428</v>
      </c>
      <c r="D4126" t="s">
        <v>50</v>
      </c>
      <c r="E4126" t="s">
        <v>1398</v>
      </c>
      <c r="F4126" t="s">
        <v>71</v>
      </c>
      <c r="G4126" t="s">
        <v>53</v>
      </c>
      <c r="H4126" t="s">
        <v>54</v>
      </c>
      <c r="I4126" t="s">
        <v>118</v>
      </c>
      <c r="J4126" t="s">
        <v>119</v>
      </c>
      <c r="K4126" t="s">
        <v>197</v>
      </c>
      <c r="L4126">
        <v>2263.4499999999998</v>
      </c>
      <c r="M4126">
        <v>5</v>
      </c>
      <c r="N4126">
        <v>0.15</v>
      </c>
      <c r="O4126">
        <v>724.41</v>
      </c>
    </row>
    <row r="4127" spans="1:15" x14ac:dyDescent="0.3">
      <c r="A4127" t="s">
        <v>6139</v>
      </c>
      <c r="B4127" t="s">
        <v>599</v>
      </c>
      <c r="C4127" t="s">
        <v>3432</v>
      </c>
      <c r="D4127" t="s">
        <v>61</v>
      </c>
      <c r="E4127" t="s">
        <v>1247</v>
      </c>
      <c r="F4127" t="s">
        <v>71</v>
      </c>
      <c r="G4127" t="s">
        <v>63</v>
      </c>
      <c r="H4127" t="s">
        <v>64</v>
      </c>
      <c r="I4127" t="s">
        <v>83</v>
      </c>
      <c r="J4127" t="s">
        <v>84</v>
      </c>
      <c r="K4127" t="s">
        <v>105</v>
      </c>
      <c r="L4127">
        <v>42820.98</v>
      </c>
      <c r="M4127">
        <v>3</v>
      </c>
      <c r="N4127">
        <v>0.25</v>
      </c>
      <c r="O4127">
        <v>8385.84</v>
      </c>
    </row>
    <row r="4128" spans="1:15" x14ac:dyDescent="0.3">
      <c r="A4128" t="s">
        <v>6140</v>
      </c>
      <c r="B4128" t="s">
        <v>1039</v>
      </c>
      <c r="C4128" t="s">
        <v>1902</v>
      </c>
      <c r="D4128" t="s">
        <v>61</v>
      </c>
      <c r="E4128" t="s">
        <v>394</v>
      </c>
      <c r="F4128" t="s">
        <v>71</v>
      </c>
      <c r="G4128" t="s">
        <v>179</v>
      </c>
      <c r="H4128" t="s">
        <v>180</v>
      </c>
      <c r="I4128" t="s">
        <v>83</v>
      </c>
      <c r="J4128" t="s">
        <v>379</v>
      </c>
      <c r="K4128" t="s">
        <v>562</v>
      </c>
      <c r="L4128">
        <v>24299.200000000001</v>
      </c>
      <c r="M4128">
        <v>10</v>
      </c>
      <c r="N4128">
        <v>0.1</v>
      </c>
      <c r="O4128">
        <v>7927</v>
      </c>
    </row>
    <row r="4129" spans="1:15" x14ac:dyDescent="0.3">
      <c r="A4129" t="s">
        <v>6141</v>
      </c>
      <c r="B4129" t="s">
        <v>1555</v>
      </c>
      <c r="C4129" t="s">
        <v>2539</v>
      </c>
      <c r="D4129" t="s">
        <v>102</v>
      </c>
      <c r="E4129" t="s">
        <v>1766</v>
      </c>
      <c r="F4129" t="s">
        <v>80</v>
      </c>
      <c r="G4129" t="s">
        <v>63</v>
      </c>
      <c r="H4129" t="s">
        <v>213</v>
      </c>
      <c r="I4129" t="s">
        <v>96</v>
      </c>
      <c r="J4129" t="s">
        <v>166</v>
      </c>
      <c r="K4129" t="s">
        <v>167</v>
      </c>
      <c r="L4129">
        <v>32967.4</v>
      </c>
      <c r="M4129">
        <v>10</v>
      </c>
      <c r="N4129">
        <v>0</v>
      </c>
      <c r="O4129">
        <v>11476.84</v>
      </c>
    </row>
    <row r="4130" spans="1:15" x14ac:dyDescent="0.3">
      <c r="A4130" t="s">
        <v>6142</v>
      </c>
      <c r="B4130" t="s">
        <v>1099</v>
      </c>
      <c r="C4130" t="s">
        <v>1429</v>
      </c>
      <c r="D4130" t="s">
        <v>50</v>
      </c>
      <c r="E4130" t="s">
        <v>1403</v>
      </c>
      <c r="F4130" t="s">
        <v>80</v>
      </c>
      <c r="G4130" t="s">
        <v>179</v>
      </c>
      <c r="H4130" t="s">
        <v>180</v>
      </c>
      <c r="I4130" t="s">
        <v>96</v>
      </c>
      <c r="J4130" t="s">
        <v>111</v>
      </c>
      <c r="K4130" t="s">
        <v>328</v>
      </c>
      <c r="L4130">
        <v>22571.55</v>
      </c>
      <c r="M4130">
        <v>9</v>
      </c>
      <c r="N4130">
        <v>0</v>
      </c>
      <c r="O4130">
        <v>4334.76</v>
      </c>
    </row>
    <row r="4131" spans="1:15" x14ac:dyDescent="0.3">
      <c r="A4131" t="s">
        <v>6143</v>
      </c>
      <c r="B4131" t="s">
        <v>2210</v>
      </c>
      <c r="C4131" t="s">
        <v>1934</v>
      </c>
      <c r="D4131" t="s">
        <v>102</v>
      </c>
      <c r="E4131" t="s">
        <v>1808</v>
      </c>
      <c r="F4131" t="s">
        <v>52</v>
      </c>
      <c r="G4131" t="s">
        <v>72</v>
      </c>
      <c r="H4131" t="s">
        <v>117</v>
      </c>
      <c r="I4131" t="s">
        <v>83</v>
      </c>
      <c r="J4131" t="s">
        <v>449</v>
      </c>
      <c r="K4131" t="s">
        <v>681</v>
      </c>
      <c r="L4131">
        <v>27165.96</v>
      </c>
      <c r="M4131">
        <v>9</v>
      </c>
      <c r="N4131">
        <v>0.25</v>
      </c>
      <c r="O4131">
        <v>7156.37</v>
      </c>
    </row>
    <row r="4132" spans="1:15" x14ac:dyDescent="0.3">
      <c r="A4132" t="s">
        <v>6144</v>
      </c>
      <c r="B4132" t="s">
        <v>2283</v>
      </c>
      <c r="C4132" t="s">
        <v>1165</v>
      </c>
      <c r="D4132" t="s">
        <v>50</v>
      </c>
      <c r="E4132" t="s">
        <v>3504</v>
      </c>
      <c r="F4132" t="s">
        <v>80</v>
      </c>
      <c r="G4132" t="s">
        <v>81</v>
      </c>
      <c r="H4132" t="s">
        <v>95</v>
      </c>
      <c r="I4132" t="s">
        <v>118</v>
      </c>
      <c r="J4132" t="s">
        <v>230</v>
      </c>
      <c r="K4132" t="s">
        <v>231</v>
      </c>
      <c r="L4132">
        <v>79590.720000000001</v>
      </c>
      <c r="M4132">
        <v>6</v>
      </c>
      <c r="N4132">
        <v>0.15</v>
      </c>
      <c r="O4132">
        <v>14598.12</v>
      </c>
    </row>
    <row r="4133" spans="1:15" x14ac:dyDescent="0.3">
      <c r="A4133" t="s">
        <v>6145</v>
      </c>
      <c r="B4133" t="s">
        <v>1623</v>
      </c>
      <c r="C4133" t="s">
        <v>947</v>
      </c>
      <c r="D4133" t="s">
        <v>102</v>
      </c>
      <c r="E4133" t="s">
        <v>1582</v>
      </c>
      <c r="F4133" t="s">
        <v>52</v>
      </c>
      <c r="G4133" t="s">
        <v>63</v>
      </c>
      <c r="H4133" t="s">
        <v>202</v>
      </c>
      <c r="I4133" t="s">
        <v>55</v>
      </c>
      <c r="J4133" t="s">
        <v>173</v>
      </c>
      <c r="K4133" t="s">
        <v>735</v>
      </c>
      <c r="L4133">
        <v>22594.04</v>
      </c>
      <c r="M4133">
        <v>2</v>
      </c>
      <c r="N4133">
        <v>0</v>
      </c>
      <c r="O4133">
        <v>7748.88</v>
      </c>
    </row>
    <row r="4134" spans="1:15" x14ac:dyDescent="0.3">
      <c r="A4134" t="s">
        <v>6146</v>
      </c>
      <c r="B4134" t="s">
        <v>2993</v>
      </c>
      <c r="C4134" t="s">
        <v>2803</v>
      </c>
      <c r="D4134" t="s">
        <v>102</v>
      </c>
      <c r="E4134" t="s">
        <v>1434</v>
      </c>
      <c r="F4134" t="s">
        <v>80</v>
      </c>
      <c r="G4134" t="s">
        <v>63</v>
      </c>
      <c r="H4134" t="s">
        <v>64</v>
      </c>
      <c r="I4134" t="s">
        <v>96</v>
      </c>
      <c r="J4134" t="s">
        <v>97</v>
      </c>
      <c r="K4134" t="s">
        <v>416</v>
      </c>
      <c r="L4134">
        <v>9843.66</v>
      </c>
      <c r="M4134">
        <v>3</v>
      </c>
      <c r="N4134">
        <v>0</v>
      </c>
      <c r="O4134">
        <v>3821.04</v>
      </c>
    </row>
    <row r="4135" spans="1:15" x14ac:dyDescent="0.3">
      <c r="A4135" t="s">
        <v>6147</v>
      </c>
      <c r="B4135" t="s">
        <v>880</v>
      </c>
      <c r="C4135" t="s">
        <v>1366</v>
      </c>
      <c r="D4135" t="s">
        <v>78</v>
      </c>
      <c r="E4135" t="s">
        <v>581</v>
      </c>
      <c r="F4135" t="s">
        <v>52</v>
      </c>
      <c r="G4135" t="s">
        <v>63</v>
      </c>
      <c r="H4135" t="s">
        <v>213</v>
      </c>
      <c r="I4135" t="s">
        <v>96</v>
      </c>
      <c r="J4135" t="s">
        <v>166</v>
      </c>
      <c r="K4135" t="s">
        <v>337</v>
      </c>
      <c r="L4135">
        <v>59292.4</v>
      </c>
      <c r="M4135">
        <v>4</v>
      </c>
      <c r="N4135">
        <v>0.25</v>
      </c>
      <c r="O4135">
        <v>9669.8700000000008</v>
      </c>
    </row>
    <row r="4136" spans="1:15" x14ac:dyDescent="0.3">
      <c r="A4136" t="s">
        <v>6148</v>
      </c>
      <c r="B4136" t="s">
        <v>2896</v>
      </c>
      <c r="C4136" t="s">
        <v>1077</v>
      </c>
      <c r="D4136" t="s">
        <v>50</v>
      </c>
      <c r="E4136" t="s">
        <v>336</v>
      </c>
      <c r="F4136" t="s">
        <v>80</v>
      </c>
      <c r="G4136" t="s">
        <v>63</v>
      </c>
      <c r="H4136" t="s">
        <v>172</v>
      </c>
      <c r="I4136" t="s">
        <v>55</v>
      </c>
      <c r="J4136" t="s">
        <v>173</v>
      </c>
      <c r="K4136" t="s">
        <v>203</v>
      </c>
      <c r="L4136">
        <v>13053.48</v>
      </c>
      <c r="M4136">
        <v>6</v>
      </c>
      <c r="N4136">
        <v>0.2</v>
      </c>
      <c r="O4136">
        <v>3754.99</v>
      </c>
    </row>
    <row r="4137" spans="1:15" x14ac:dyDescent="0.3">
      <c r="A4137" t="s">
        <v>6149</v>
      </c>
      <c r="B4137" t="s">
        <v>2848</v>
      </c>
      <c r="C4137" t="s">
        <v>3478</v>
      </c>
      <c r="D4137" t="s">
        <v>61</v>
      </c>
      <c r="E4137" t="s">
        <v>2820</v>
      </c>
      <c r="F4137" t="s">
        <v>71</v>
      </c>
      <c r="G4137" t="s">
        <v>63</v>
      </c>
      <c r="H4137" t="s">
        <v>64</v>
      </c>
      <c r="I4137" t="s">
        <v>83</v>
      </c>
      <c r="J4137" t="s">
        <v>449</v>
      </c>
      <c r="K4137" t="s">
        <v>681</v>
      </c>
      <c r="L4137">
        <v>21939.78</v>
      </c>
      <c r="M4137">
        <v>2</v>
      </c>
      <c r="N4137">
        <v>0</v>
      </c>
      <c r="O4137">
        <v>6040.77</v>
      </c>
    </row>
    <row r="4138" spans="1:15" x14ac:dyDescent="0.3">
      <c r="A4138" t="s">
        <v>6150</v>
      </c>
      <c r="B4138" t="s">
        <v>2896</v>
      </c>
      <c r="C4138" t="s">
        <v>1406</v>
      </c>
      <c r="D4138" t="s">
        <v>61</v>
      </c>
      <c r="E4138" t="s">
        <v>109</v>
      </c>
      <c r="F4138" t="s">
        <v>52</v>
      </c>
      <c r="G4138" t="s">
        <v>81</v>
      </c>
      <c r="H4138" t="s">
        <v>82</v>
      </c>
      <c r="I4138" t="s">
        <v>55</v>
      </c>
      <c r="J4138" t="s">
        <v>141</v>
      </c>
      <c r="K4138" t="s">
        <v>978</v>
      </c>
      <c r="L4138">
        <v>911.15</v>
      </c>
      <c r="M4138">
        <v>1</v>
      </c>
      <c r="N4138">
        <v>0.1</v>
      </c>
      <c r="O4138">
        <v>289.89</v>
      </c>
    </row>
    <row r="4139" spans="1:15" x14ac:dyDescent="0.3">
      <c r="A4139" t="s">
        <v>6151</v>
      </c>
      <c r="B4139" t="s">
        <v>1431</v>
      </c>
      <c r="C4139" t="s">
        <v>1073</v>
      </c>
      <c r="D4139" t="s">
        <v>78</v>
      </c>
      <c r="E4139" t="s">
        <v>2641</v>
      </c>
      <c r="F4139" t="s">
        <v>80</v>
      </c>
      <c r="G4139" t="s">
        <v>63</v>
      </c>
      <c r="H4139" t="s">
        <v>64</v>
      </c>
      <c r="I4139" t="s">
        <v>55</v>
      </c>
      <c r="J4139" t="s">
        <v>173</v>
      </c>
      <c r="K4139" t="s">
        <v>174</v>
      </c>
      <c r="L4139">
        <v>113936.13</v>
      </c>
      <c r="M4139">
        <v>9</v>
      </c>
      <c r="N4139">
        <v>0.1</v>
      </c>
      <c r="O4139">
        <v>35619.18</v>
      </c>
    </row>
    <row r="4140" spans="1:15" x14ac:dyDescent="0.3">
      <c r="A4140" t="s">
        <v>6152</v>
      </c>
      <c r="B4140" t="s">
        <v>2128</v>
      </c>
      <c r="C4140" t="s">
        <v>883</v>
      </c>
      <c r="D4140" t="s">
        <v>61</v>
      </c>
      <c r="E4140" t="s">
        <v>1615</v>
      </c>
      <c r="F4140" t="s">
        <v>80</v>
      </c>
      <c r="G4140" t="s">
        <v>179</v>
      </c>
      <c r="H4140" t="s">
        <v>180</v>
      </c>
      <c r="I4140" t="s">
        <v>83</v>
      </c>
      <c r="J4140" t="s">
        <v>449</v>
      </c>
      <c r="K4140" t="s">
        <v>775</v>
      </c>
      <c r="L4140">
        <v>71284.2</v>
      </c>
      <c r="M4140">
        <v>6</v>
      </c>
      <c r="N4140">
        <v>0.05</v>
      </c>
      <c r="O4140">
        <v>21881.98</v>
      </c>
    </row>
    <row r="4141" spans="1:15" x14ac:dyDescent="0.3">
      <c r="A4141" t="s">
        <v>6153</v>
      </c>
      <c r="B4141" t="s">
        <v>2472</v>
      </c>
      <c r="C4141" t="s">
        <v>405</v>
      </c>
      <c r="D4141" t="s">
        <v>50</v>
      </c>
      <c r="E4141" t="s">
        <v>1505</v>
      </c>
      <c r="F4141" t="s">
        <v>80</v>
      </c>
      <c r="G4141" t="s">
        <v>63</v>
      </c>
      <c r="H4141" t="s">
        <v>64</v>
      </c>
      <c r="I4141" t="s">
        <v>96</v>
      </c>
      <c r="J4141" t="s">
        <v>166</v>
      </c>
      <c r="K4141" t="s">
        <v>337</v>
      </c>
      <c r="L4141">
        <v>28893.9</v>
      </c>
      <c r="M4141">
        <v>6</v>
      </c>
      <c r="N4141">
        <v>0.2</v>
      </c>
      <c r="O4141">
        <v>7208.98</v>
      </c>
    </row>
    <row r="4142" spans="1:15" x14ac:dyDescent="0.3">
      <c r="A4142" t="s">
        <v>6154</v>
      </c>
      <c r="B4142" t="s">
        <v>344</v>
      </c>
      <c r="C4142" t="s">
        <v>1349</v>
      </c>
      <c r="D4142" t="s">
        <v>50</v>
      </c>
      <c r="E4142" t="s">
        <v>269</v>
      </c>
      <c r="F4142" t="s">
        <v>52</v>
      </c>
      <c r="G4142" t="s">
        <v>81</v>
      </c>
      <c r="H4142" t="s">
        <v>284</v>
      </c>
      <c r="I4142" t="s">
        <v>118</v>
      </c>
      <c r="J4142" t="s">
        <v>230</v>
      </c>
      <c r="K4142" t="s">
        <v>231</v>
      </c>
      <c r="L4142">
        <v>16142.84</v>
      </c>
      <c r="M4142">
        <v>4</v>
      </c>
      <c r="N4142">
        <v>0.1</v>
      </c>
      <c r="O4142">
        <v>3697.64</v>
      </c>
    </row>
    <row r="4143" spans="1:15" x14ac:dyDescent="0.3">
      <c r="A4143" t="s">
        <v>6155</v>
      </c>
      <c r="B4143" t="s">
        <v>3110</v>
      </c>
      <c r="C4143" t="s">
        <v>2127</v>
      </c>
      <c r="D4143" t="s">
        <v>50</v>
      </c>
      <c r="E4143" t="s">
        <v>506</v>
      </c>
      <c r="F4143" t="s">
        <v>52</v>
      </c>
      <c r="G4143" t="s">
        <v>179</v>
      </c>
      <c r="H4143" t="s">
        <v>236</v>
      </c>
      <c r="I4143" t="s">
        <v>96</v>
      </c>
      <c r="J4143" t="s">
        <v>111</v>
      </c>
      <c r="K4143" t="s">
        <v>225</v>
      </c>
      <c r="L4143">
        <v>7037.97</v>
      </c>
      <c r="M4143">
        <v>3</v>
      </c>
      <c r="N4143">
        <v>0.05</v>
      </c>
      <c r="O4143">
        <v>1599.79</v>
      </c>
    </row>
    <row r="4144" spans="1:15" x14ac:dyDescent="0.3">
      <c r="A4144" t="s">
        <v>6156</v>
      </c>
      <c r="B4144" t="s">
        <v>3067</v>
      </c>
      <c r="C4144" t="s">
        <v>3372</v>
      </c>
      <c r="D4144" t="s">
        <v>78</v>
      </c>
      <c r="E4144" t="s">
        <v>1952</v>
      </c>
      <c r="F4144" t="s">
        <v>71</v>
      </c>
      <c r="G4144" t="s">
        <v>63</v>
      </c>
      <c r="H4144" t="s">
        <v>64</v>
      </c>
      <c r="I4144" t="s">
        <v>118</v>
      </c>
      <c r="J4144" t="s">
        <v>230</v>
      </c>
      <c r="K4144" t="s">
        <v>231</v>
      </c>
      <c r="L4144">
        <v>82032.160000000003</v>
      </c>
      <c r="M4144">
        <v>7</v>
      </c>
      <c r="N4144">
        <v>0.25</v>
      </c>
      <c r="O4144">
        <v>19835.54</v>
      </c>
    </row>
    <row r="4145" spans="1:15" x14ac:dyDescent="0.3">
      <c r="A4145" t="s">
        <v>6157</v>
      </c>
      <c r="B4145" t="s">
        <v>3585</v>
      </c>
      <c r="C4145" t="s">
        <v>1893</v>
      </c>
      <c r="D4145" t="s">
        <v>78</v>
      </c>
      <c r="E4145" t="s">
        <v>458</v>
      </c>
      <c r="F4145" t="s">
        <v>80</v>
      </c>
      <c r="G4145" t="s">
        <v>72</v>
      </c>
      <c r="H4145" t="s">
        <v>346</v>
      </c>
      <c r="I4145" t="s">
        <v>83</v>
      </c>
      <c r="J4145" t="s">
        <v>449</v>
      </c>
      <c r="K4145" t="s">
        <v>450</v>
      </c>
      <c r="L4145">
        <v>17446.86</v>
      </c>
      <c r="M4145">
        <v>3</v>
      </c>
      <c r="N4145">
        <v>0</v>
      </c>
      <c r="O4145">
        <v>4886.6499999999996</v>
      </c>
    </row>
    <row r="4146" spans="1:15" x14ac:dyDescent="0.3">
      <c r="A4146" t="s">
        <v>6158</v>
      </c>
      <c r="B4146" t="s">
        <v>323</v>
      </c>
      <c r="C4146" t="s">
        <v>267</v>
      </c>
      <c r="D4146" t="s">
        <v>50</v>
      </c>
      <c r="E4146" t="s">
        <v>51</v>
      </c>
      <c r="F4146" t="s">
        <v>80</v>
      </c>
      <c r="G4146" t="s">
        <v>53</v>
      </c>
      <c r="H4146" t="s">
        <v>246</v>
      </c>
      <c r="I4146" t="s">
        <v>96</v>
      </c>
      <c r="J4146" t="s">
        <v>97</v>
      </c>
      <c r="K4146" t="s">
        <v>416</v>
      </c>
      <c r="L4146">
        <v>13341.23</v>
      </c>
      <c r="M4146">
        <v>7</v>
      </c>
      <c r="N4146">
        <v>0.05</v>
      </c>
      <c r="O4146">
        <v>4399.33</v>
      </c>
    </row>
    <row r="4147" spans="1:15" x14ac:dyDescent="0.3">
      <c r="A4147" t="s">
        <v>6159</v>
      </c>
      <c r="B4147" t="s">
        <v>5320</v>
      </c>
      <c r="C4147" t="s">
        <v>1853</v>
      </c>
      <c r="D4147" t="s">
        <v>78</v>
      </c>
      <c r="E4147" t="s">
        <v>1766</v>
      </c>
      <c r="F4147" t="s">
        <v>80</v>
      </c>
      <c r="G4147" t="s">
        <v>53</v>
      </c>
      <c r="H4147" t="s">
        <v>90</v>
      </c>
      <c r="I4147" t="s">
        <v>55</v>
      </c>
      <c r="J4147" t="s">
        <v>65</v>
      </c>
      <c r="K4147" t="s">
        <v>66</v>
      </c>
      <c r="L4147">
        <v>37845.57</v>
      </c>
      <c r="M4147">
        <v>3</v>
      </c>
      <c r="N4147">
        <v>0</v>
      </c>
      <c r="O4147">
        <v>7341.09</v>
      </c>
    </row>
    <row r="4148" spans="1:15" x14ac:dyDescent="0.3">
      <c r="A4148" t="s">
        <v>6160</v>
      </c>
      <c r="B4148" t="s">
        <v>2470</v>
      </c>
      <c r="C4148" t="s">
        <v>2182</v>
      </c>
      <c r="D4148" t="s">
        <v>61</v>
      </c>
      <c r="E4148" t="s">
        <v>1226</v>
      </c>
      <c r="F4148" t="s">
        <v>80</v>
      </c>
      <c r="G4148" t="s">
        <v>63</v>
      </c>
      <c r="H4148" t="s">
        <v>213</v>
      </c>
      <c r="I4148" t="s">
        <v>83</v>
      </c>
      <c r="J4148" t="s">
        <v>156</v>
      </c>
      <c r="K4148" t="s">
        <v>285</v>
      </c>
      <c r="L4148">
        <v>59344.25</v>
      </c>
      <c r="M4148">
        <v>7</v>
      </c>
      <c r="N4148">
        <v>0.05</v>
      </c>
      <c r="O4148">
        <v>21833.87</v>
      </c>
    </row>
    <row r="4149" spans="1:15" x14ac:dyDescent="0.3">
      <c r="A4149" t="s">
        <v>6161</v>
      </c>
      <c r="B4149" t="s">
        <v>612</v>
      </c>
      <c r="C4149" t="s">
        <v>2795</v>
      </c>
      <c r="D4149" t="s">
        <v>61</v>
      </c>
      <c r="E4149" t="s">
        <v>844</v>
      </c>
      <c r="F4149" t="s">
        <v>80</v>
      </c>
      <c r="G4149" t="s">
        <v>81</v>
      </c>
      <c r="H4149" t="s">
        <v>284</v>
      </c>
      <c r="I4149" t="s">
        <v>83</v>
      </c>
      <c r="J4149" t="s">
        <v>449</v>
      </c>
      <c r="K4149" t="s">
        <v>681</v>
      </c>
      <c r="L4149">
        <v>53094.52</v>
      </c>
      <c r="M4149">
        <v>4</v>
      </c>
      <c r="N4149">
        <v>0.25</v>
      </c>
      <c r="O4149">
        <v>12738.11</v>
      </c>
    </row>
    <row r="4150" spans="1:15" x14ac:dyDescent="0.3">
      <c r="A4150" t="s">
        <v>6162</v>
      </c>
      <c r="B4150" t="s">
        <v>663</v>
      </c>
      <c r="C4150" t="s">
        <v>2370</v>
      </c>
      <c r="D4150" t="s">
        <v>78</v>
      </c>
      <c r="E4150" t="s">
        <v>221</v>
      </c>
      <c r="F4150" t="s">
        <v>71</v>
      </c>
      <c r="G4150" t="s">
        <v>81</v>
      </c>
      <c r="H4150" t="s">
        <v>95</v>
      </c>
      <c r="I4150" t="s">
        <v>55</v>
      </c>
      <c r="J4150" t="s">
        <v>56</v>
      </c>
      <c r="K4150" t="s">
        <v>74</v>
      </c>
      <c r="L4150">
        <v>10633.28</v>
      </c>
      <c r="M4150">
        <v>2</v>
      </c>
      <c r="N4150">
        <v>0.25</v>
      </c>
      <c r="O4150">
        <v>3017.24</v>
      </c>
    </row>
    <row r="4151" spans="1:15" x14ac:dyDescent="0.3">
      <c r="A4151" t="s">
        <v>6163</v>
      </c>
      <c r="B4151" t="s">
        <v>899</v>
      </c>
      <c r="C4151" t="s">
        <v>909</v>
      </c>
      <c r="D4151" t="s">
        <v>102</v>
      </c>
      <c r="E4151" t="s">
        <v>2201</v>
      </c>
      <c r="F4151" t="s">
        <v>71</v>
      </c>
      <c r="G4151" t="s">
        <v>63</v>
      </c>
      <c r="H4151" t="s">
        <v>172</v>
      </c>
      <c r="I4151" t="s">
        <v>55</v>
      </c>
      <c r="J4151" t="s">
        <v>56</v>
      </c>
      <c r="K4151" t="s">
        <v>74</v>
      </c>
      <c r="L4151">
        <v>97330.38</v>
      </c>
      <c r="M4151">
        <v>7</v>
      </c>
      <c r="N4151">
        <v>0.25</v>
      </c>
      <c r="O4151">
        <v>20767.14</v>
      </c>
    </row>
    <row r="4152" spans="1:15" x14ac:dyDescent="0.3">
      <c r="A4152" t="s">
        <v>6164</v>
      </c>
      <c r="B4152" t="s">
        <v>1913</v>
      </c>
      <c r="C4152" t="s">
        <v>1914</v>
      </c>
      <c r="D4152" t="s">
        <v>61</v>
      </c>
      <c r="E4152" t="s">
        <v>124</v>
      </c>
      <c r="F4152" t="s">
        <v>71</v>
      </c>
      <c r="G4152" t="s">
        <v>72</v>
      </c>
      <c r="H4152" t="s">
        <v>73</v>
      </c>
      <c r="I4152" t="s">
        <v>96</v>
      </c>
      <c r="J4152" t="s">
        <v>97</v>
      </c>
      <c r="K4152" t="s">
        <v>98</v>
      </c>
      <c r="L4152">
        <v>44864.95</v>
      </c>
      <c r="M4152">
        <v>5</v>
      </c>
      <c r="N4152">
        <v>0.15</v>
      </c>
      <c r="O4152">
        <v>11984.43</v>
      </c>
    </row>
    <row r="4153" spans="1:15" x14ac:dyDescent="0.3">
      <c r="A4153" t="s">
        <v>6165</v>
      </c>
      <c r="B4153" t="s">
        <v>2264</v>
      </c>
      <c r="C4153" t="s">
        <v>300</v>
      </c>
      <c r="D4153" t="s">
        <v>50</v>
      </c>
      <c r="E4153" t="s">
        <v>1292</v>
      </c>
      <c r="F4153" t="s">
        <v>71</v>
      </c>
      <c r="G4153" t="s">
        <v>53</v>
      </c>
      <c r="H4153" t="s">
        <v>110</v>
      </c>
      <c r="I4153" t="s">
        <v>118</v>
      </c>
      <c r="J4153" t="s">
        <v>230</v>
      </c>
      <c r="K4153" t="s">
        <v>351</v>
      </c>
      <c r="L4153">
        <v>25689.599999999999</v>
      </c>
      <c r="M4153">
        <v>5</v>
      </c>
      <c r="N4153">
        <v>0</v>
      </c>
      <c r="O4153">
        <v>9702.58</v>
      </c>
    </row>
    <row r="4154" spans="1:15" x14ac:dyDescent="0.3">
      <c r="A4154" t="s">
        <v>6166</v>
      </c>
      <c r="B4154" t="s">
        <v>3258</v>
      </c>
      <c r="C4154" t="s">
        <v>154</v>
      </c>
      <c r="D4154" t="s">
        <v>61</v>
      </c>
      <c r="E4154" t="s">
        <v>2662</v>
      </c>
      <c r="F4154" t="s">
        <v>80</v>
      </c>
      <c r="G4154" t="s">
        <v>179</v>
      </c>
      <c r="H4154" t="s">
        <v>236</v>
      </c>
      <c r="I4154" t="s">
        <v>55</v>
      </c>
      <c r="J4154" t="s">
        <v>65</v>
      </c>
      <c r="K4154" t="s">
        <v>130</v>
      </c>
      <c r="L4154">
        <v>43752.42</v>
      </c>
      <c r="M4154">
        <v>3</v>
      </c>
      <c r="N4154">
        <v>0.1</v>
      </c>
      <c r="O4154">
        <v>7127.3</v>
      </c>
    </row>
    <row r="4155" spans="1:15" x14ac:dyDescent="0.3">
      <c r="A4155" t="s">
        <v>6167</v>
      </c>
      <c r="B4155" t="s">
        <v>3395</v>
      </c>
      <c r="C4155" t="s">
        <v>2767</v>
      </c>
      <c r="D4155" t="s">
        <v>61</v>
      </c>
      <c r="E4155" t="s">
        <v>420</v>
      </c>
      <c r="F4155" t="s">
        <v>80</v>
      </c>
      <c r="G4155" t="s">
        <v>53</v>
      </c>
      <c r="H4155" t="s">
        <v>110</v>
      </c>
      <c r="I4155" t="s">
        <v>83</v>
      </c>
      <c r="J4155" t="s">
        <v>449</v>
      </c>
      <c r="K4155" t="s">
        <v>775</v>
      </c>
      <c r="L4155">
        <v>65895.899999999994</v>
      </c>
      <c r="M4155">
        <v>5</v>
      </c>
      <c r="N4155">
        <v>0.15</v>
      </c>
      <c r="O4155">
        <v>16429.25</v>
      </c>
    </row>
    <row r="4156" spans="1:15" x14ac:dyDescent="0.3">
      <c r="A4156" t="s">
        <v>6168</v>
      </c>
      <c r="B4156" t="s">
        <v>3701</v>
      </c>
      <c r="C4156" t="s">
        <v>343</v>
      </c>
      <c r="D4156" t="s">
        <v>50</v>
      </c>
      <c r="E4156" t="s">
        <v>875</v>
      </c>
      <c r="F4156" t="s">
        <v>52</v>
      </c>
      <c r="G4156" t="s">
        <v>179</v>
      </c>
      <c r="H4156" t="s">
        <v>180</v>
      </c>
      <c r="I4156" t="s">
        <v>83</v>
      </c>
      <c r="J4156" t="s">
        <v>379</v>
      </c>
      <c r="K4156" t="s">
        <v>380</v>
      </c>
      <c r="L4156">
        <v>47850.81</v>
      </c>
      <c r="M4156">
        <v>7</v>
      </c>
      <c r="N4156">
        <v>0</v>
      </c>
      <c r="O4156">
        <v>10961.68</v>
      </c>
    </row>
    <row r="4157" spans="1:15" x14ac:dyDescent="0.3">
      <c r="A4157" t="s">
        <v>6169</v>
      </c>
      <c r="B4157" t="s">
        <v>1107</v>
      </c>
      <c r="C4157" t="s">
        <v>452</v>
      </c>
      <c r="D4157" t="s">
        <v>50</v>
      </c>
      <c r="E4157" t="s">
        <v>2275</v>
      </c>
      <c r="F4157" t="s">
        <v>71</v>
      </c>
      <c r="G4157" t="s">
        <v>53</v>
      </c>
      <c r="H4157" t="s">
        <v>90</v>
      </c>
      <c r="I4157" t="s">
        <v>118</v>
      </c>
      <c r="J4157" t="s">
        <v>119</v>
      </c>
      <c r="K4157" t="s">
        <v>120</v>
      </c>
      <c r="L4157">
        <v>60316.92</v>
      </c>
      <c r="M4157">
        <v>6</v>
      </c>
      <c r="N4157">
        <v>0.2</v>
      </c>
      <c r="O4157">
        <v>15078.77</v>
      </c>
    </row>
    <row r="4158" spans="1:15" x14ac:dyDescent="0.3">
      <c r="A4158" t="s">
        <v>6170</v>
      </c>
      <c r="B4158" t="s">
        <v>1107</v>
      </c>
      <c r="C4158" t="s">
        <v>452</v>
      </c>
      <c r="D4158" t="s">
        <v>50</v>
      </c>
      <c r="E4158" t="s">
        <v>2467</v>
      </c>
      <c r="F4158" t="s">
        <v>52</v>
      </c>
      <c r="G4158" t="s">
        <v>72</v>
      </c>
      <c r="H4158" t="s">
        <v>73</v>
      </c>
      <c r="I4158" t="s">
        <v>83</v>
      </c>
      <c r="J4158" t="s">
        <v>449</v>
      </c>
      <c r="K4158" t="s">
        <v>775</v>
      </c>
      <c r="L4158">
        <v>15611.64</v>
      </c>
      <c r="M4158">
        <v>3</v>
      </c>
      <c r="N4158">
        <v>0.1</v>
      </c>
      <c r="O4158">
        <v>3215.55</v>
      </c>
    </row>
    <row r="4159" spans="1:15" x14ac:dyDescent="0.3">
      <c r="A4159" t="s">
        <v>6171</v>
      </c>
      <c r="B4159" t="s">
        <v>228</v>
      </c>
      <c r="C4159" t="s">
        <v>1496</v>
      </c>
      <c r="D4159" t="s">
        <v>78</v>
      </c>
      <c r="E4159" t="s">
        <v>2641</v>
      </c>
      <c r="F4159" t="s">
        <v>80</v>
      </c>
      <c r="G4159" t="s">
        <v>53</v>
      </c>
      <c r="H4159" t="s">
        <v>246</v>
      </c>
      <c r="I4159" t="s">
        <v>55</v>
      </c>
      <c r="J4159" t="s">
        <v>56</v>
      </c>
      <c r="K4159" t="s">
        <v>151</v>
      </c>
      <c r="L4159">
        <v>82515.360000000001</v>
      </c>
      <c r="M4159">
        <v>6</v>
      </c>
      <c r="N4159">
        <v>0.1</v>
      </c>
      <c r="O4159">
        <v>24312.67</v>
      </c>
    </row>
    <row r="4160" spans="1:15" x14ac:dyDescent="0.3">
      <c r="A4160" t="s">
        <v>6172</v>
      </c>
      <c r="B4160" t="s">
        <v>2348</v>
      </c>
      <c r="C4160" t="s">
        <v>2704</v>
      </c>
      <c r="D4160" t="s">
        <v>50</v>
      </c>
      <c r="E4160" t="s">
        <v>1562</v>
      </c>
      <c r="F4160" t="s">
        <v>52</v>
      </c>
      <c r="G4160" t="s">
        <v>53</v>
      </c>
      <c r="H4160" t="s">
        <v>54</v>
      </c>
      <c r="I4160" t="s">
        <v>55</v>
      </c>
      <c r="J4160" t="s">
        <v>141</v>
      </c>
      <c r="K4160" t="s">
        <v>978</v>
      </c>
      <c r="L4160">
        <v>22976.240000000002</v>
      </c>
      <c r="M4160">
        <v>8</v>
      </c>
      <c r="N4160">
        <v>0.1</v>
      </c>
      <c r="O4160">
        <v>6332.94</v>
      </c>
    </row>
    <row r="4161" spans="1:15" x14ac:dyDescent="0.3">
      <c r="A4161" t="s">
        <v>6173</v>
      </c>
      <c r="B4161" t="s">
        <v>1138</v>
      </c>
      <c r="C4161" t="s">
        <v>244</v>
      </c>
      <c r="D4161" t="s">
        <v>50</v>
      </c>
      <c r="E4161" t="s">
        <v>432</v>
      </c>
      <c r="F4161" t="s">
        <v>71</v>
      </c>
      <c r="G4161" t="s">
        <v>72</v>
      </c>
      <c r="H4161" t="s">
        <v>73</v>
      </c>
      <c r="I4161" t="s">
        <v>55</v>
      </c>
      <c r="J4161" t="s">
        <v>65</v>
      </c>
      <c r="K4161" t="s">
        <v>66</v>
      </c>
      <c r="L4161">
        <v>44200.9</v>
      </c>
      <c r="M4161">
        <v>10</v>
      </c>
      <c r="N4161">
        <v>0.1</v>
      </c>
      <c r="O4161">
        <v>15775.64</v>
      </c>
    </row>
    <row r="4162" spans="1:15" x14ac:dyDescent="0.3">
      <c r="A4162" t="s">
        <v>6174</v>
      </c>
      <c r="B4162" t="s">
        <v>2004</v>
      </c>
      <c r="C4162" t="s">
        <v>1788</v>
      </c>
      <c r="D4162" t="s">
        <v>61</v>
      </c>
      <c r="E4162" t="s">
        <v>1145</v>
      </c>
      <c r="F4162" t="s">
        <v>71</v>
      </c>
      <c r="G4162" t="s">
        <v>53</v>
      </c>
      <c r="H4162" t="s">
        <v>110</v>
      </c>
      <c r="I4162" t="s">
        <v>118</v>
      </c>
      <c r="J4162" t="s">
        <v>303</v>
      </c>
      <c r="K4162" t="s">
        <v>421</v>
      </c>
      <c r="L4162">
        <v>35823.300000000003</v>
      </c>
      <c r="M4162">
        <v>3</v>
      </c>
      <c r="N4162">
        <v>0.2</v>
      </c>
      <c r="O4162">
        <v>6919.15</v>
      </c>
    </row>
    <row r="4163" spans="1:15" x14ac:dyDescent="0.3">
      <c r="A4163" t="s">
        <v>6175</v>
      </c>
      <c r="B4163" t="s">
        <v>504</v>
      </c>
      <c r="C4163" t="s">
        <v>642</v>
      </c>
      <c r="D4163" t="s">
        <v>102</v>
      </c>
      <c r="E4163" t="s">
        <v>875</v>
      </c>
      <c r="F4163" t="s">
        <v>80</v>
      </c>
      <c r="G4163" t="s">
        <v>179</v>
      </c>
      <c r="H4163" t="s">
        <v>180</v>
      </c>
      <c r="I4163" t="s">
        <v>55</v>
      </c>
      <c r="J4163" t="s">
        <v>173</v>
      </c>
      <c r="K4163" t="s">
        <v>735</v>
      </c>
      <c r="L4163">
        <v>84725.1</v>
      </c>
      <c r="M4163">
        <v>6</v>
      </c>
      <c r="N4163">
        <v>0.25</v>
      </c>
      <c r="O4163">
        <v>22557.66</v>
      </c>
    </row>
    <row r="4164" spans="1:15" x14ac:dyDescent="0.3">
      <c r="A4164" t="s">
        <v>6176</v>
      </c>
      <c r="B4164" t="s">
        <v>1063</v>
      </c>
      <c r="C4164" t="s">
        <v>1064</v>
      </c>
      <c r="D4164" t="s">
        <v>78</v>
      </c>
      <c r="E4164" t="s">
        <v>1027</v>
      </c>
      <c r="F4164" t="s">
        <v>71</v>
      </c>
      <c r="G4164" t="s">
        <v>53</v>
      </c>
      <c r="H4164" t="s">
        <v>110</v>
      </c>
      <c r="I4164" t="s">
        <v>96</v>
      </c>
      <c r="J4164" t="s">
        <v>111</v>
      </c>
      <c r="K4164" t="s">
        <v>112</v>
      </c>
      <c r="L4164">
        <v>13192.22</v>
      </c>
      <c r="M4164">
        <v>2</v>
      </c>
      <c r="N4164">
        <v>0.05</v>
      </c>
      <c r="O4164">
        <v>2968.32</v>
      </c>
    </row>
    <row r="4165" spans="1:15" x14ac:dyDescent="0.3">
      <c r="A4165" t="s">
        <v>6177</v>
      </c>
      <c r="B4165" t="s">
        <v>315</v>
      </c>
      <c r="C4165" t="s">
        <v>1755</v>
      </c>
      <c r="D4165" t="s">
        <v>61</v>
      </c>
      <c r="E4165" t="s">
        <v>1820</v>
      </c>
      <c r="F4165" t="s">
        <v>80</v>
      </c>
      <c r="G4165" t="s">
        <v>53</v>
      </c>
      <c r="H4165" t="s">
        <v>54</v>
      </c>
      <c r="I4165" t="s">
        <v>55</v>
      </c>
      <c r="J4165" t="s">
        <v>141</v>
      </c>
      <c r="K4165" t="s">
        <v>142</v>
      </c>
      <c r="L4165">
        <v>29452.560000000001</v>
      </c>
      <c r="M4165">
        <v>3</v>
      </c>
      <c r="N4165">
        <v>0.1</v>
      </c>
      <c r="O4165">
        <v>5275.61</v>
      </c>
    </row>
    <row r="4166" spans="1:15" x14ac:dyDescent="0.3">
      <c r="A4166" t="s">
        <v>6178</v>
      </c>
      <c r="B4166" t="s">
        <v>984</v>
      </c>
      <c r="C4166" t="s">
        <v>1859</v>
      </c>
      <c r="D4166" t="s">
        <v>61</v>
      </c>
      <c r="E4166" t="s">
        <v>2400</v>
      </c>
      <c r="F4166" t="s">
        <v>71</v>
      </c>
      <c r="G4166" t="s">
        <v>179</v>
      </c>
      <c r="H4166" t="s">
        <v>180</v>
      </c>
      <c r="I4166" t="s">
        <v>55</v>
      </c>
      <c r="J4166" t="s">
        <v>141</v>
      </c>
      <c r="K4166" t="s">
        <v>241</v>
      </c>
      <c r="L4166">
        <v>53209.98</v>
      </c>
      <c r="M4166">
        <v>6</v>
      </c>
      <c r="N4166">
        <v>0.1</v>
      </c>
      <c r="O4166">
        <v>9909.49</v>
      </c>
    </row>
    <row r="4167" spans="1:15" x14ac:dyDescent="0.3">
      <c r="A4167" t="s">
        <v>6179</v>
      </c>
      <c r="B4167" t="s">
        <v>2934</v>
      </c>
      <c r="C4167" t="s">
        <v>2809</v>
      </c>
      <c r="D4167" t="s">
        <v>78</v>
      </c>
      <c r="E4167" t="s">
        <v>954</v>
      </c>
      <c r="F4167" t="s">
        <v>71</v>
      </c>
      <c r="G4167" t="s">
        <v>179</v>
      </c>
      <c r="H4167" t="s">
        <v>236</v>
      </c>
      <c r="I4167" t="s">
        <v>118</v>
      </c>
      <c r="J4167" t="s">
        <v>191</v>
      </c>
      <c r="K4167" t="s">
        <v>829</v>
      </c>
      <c r="L4167">
        <v>23124.32</v>
      </c>
      <c r="M4167">
        <v>2</v>
      </c>
      <c r="N4167">
        <v>0.15</v>
      </c>
      <c r="O4167">
        <v>3106.42</v>
      </c>
    </row>
    <row r="4168" spans="1:15" x14ac:dyDescent="0.3">
      <c r="A4168" t="s">
        <v>6180</v>
      </c>
      <c r="B4168" t="s">
        <v>5330</v>
      </c>
      <c r="C4168" t="s">
        <v>1573</v>
      </c>
      <c r="D4168" t="s">
        <v>102</v>
      </c>
      <c r="E4168" t="s">
        <v>3504</v>
      </c>
      <c r="F4168" t="s">
        <v>71</v>
      </c>
      <c r="G4168" t="s">
        <v>81</v>
      </c>
      <c r="H4168" t="s">
        <v>95</v>
      </c>
      <c r="I4168" t="s">
        <v>96</v>
      </c>
      <c r="J4168" t="s">
        <v>135</v>
      </c>
      <c r="K4168" t="s">
        <v>395</v>
      </c>
      <c r="L4168">
        <v>18966.2</v>
      </c>
      <c r="M4168">
        <v>10</v>
      </c>
      <c r="N4168">
        <v>0.25</v>
      </c>
      <c r="O4168">
        <v>4980.3</v>
      </c>
    </row>
    <row r="4169" spans="1:15" x14ac:dyDescent="0.3">
      <c r="A4169" t="s">
        <v>6181</v>
      </c>
      <c r="B4169" t="s">
        <v>2712</v>
      </c>
      <c r="C4169" t="s">
        <v>87</v>
      </c>
      <c r="D4169" t="s">
        <v>50</v>
      </c>
      <c r="E4169" t="s">
        <v>506</v>
      </c>
      <c r="F4169" t="s">
        <v>80</v>
      </c>
      <c r="G4169" t="s">
        <v>179</v>
      </c>
      <c r="H4169" t="s">
        <v>236</v>
      </c>
      <c r="I4169" t="s">
        <v>55</v>
      </c>
      <c r="J4169" t="s">
        <v>141</v>
      </c>
      <c r="K4169" t="s">
        <v>241</v>
      </c>
      <c r="L4169">
        <v>101859.28</v>
      </c>
      <c r="M4169">
        <v>8</v>
      </c>
      <c r="N4169">
        <v>0.25</v>
      </c>
      <c r="O4169">
        <v>26057.53</v>
      </c>
    </row>
    <row r="4170" spans="1:15" x14ac:dyDescent="0.3">
      <c r="A4170" t="s">
        <v>6182</v>
      </c>
      <c r="B4170" t="s">
        <v>2375</v>
      </c>
      <c r="C4170" t="s">
        <v>1738</v>
      </c>
      <c r="D4170" t="s">
        <v>78</v>
      </c>
      <c r="E4170" t="s">
        <v>1531</v>
      </c>
      <c r="F4170" t="s">
        <v>52</v>
      </c>
      <c r="G4170" t="s">
        <v>72</v>
      </c>
      <c r="H4170" t="s">
        <v>117</v>
      </c>
      <c r="I4170" t="s">
        <v>118</v>
      </c>
      <c r="J4170" t="s">
        <v>303</v>
      </c>
      <c r="K4170" t="s">
        <v>421</v>
      </c>
      <c r="L4170">
        <v>11255.4</v>
      </c>
      <c r="M4170">
        <v>5</v>
      </c>
      <c r="N4170">
        <v>0.15</v>
      </c>
      <c r="O4170">
        <v>2654.07</v>
      </c>
    </row>
    <row r="4171" spans="1:15" x14ac:dyDescent="0.3">
      <c r="A4171" t="s">
        <v>6183</v>
      </c>
      <c r="B4171" t="s">
        <v>413</v>
      </c>
      <c r="C4171" t="s">
        <v>877</v>
      </c>
      <c r="D4171" t="s">
        <v>50</v>
      </c>
      <c r="E4171" t="s">
        <v>2647</v>
      </c>
      <c r="F4171" t="s">
        <v>52</v>
      </c>
      <c r="G4171" t="s">
        <v>63</v>
      </c>
      <c r="H4171" t="s">
        <v>64</v>
      </c>
      <c r="I4171" t="s">
        <v>96</v>
      </c>
      <c r="J4171" t="s">
        <v>166</v>
      </c>
      <c r="K4171" t="s">
        <v>337</v>
      </c>
      <c r="L4171">
        <v>47558.61</v>
      </c>
      <c r="M4171">
        <v>9</v>
      </c>
      <c r="N4171">
        <v>0.15</v>
      </c>
      <c r="O4171">
        <v>14088.29</v>
      </c>
    </row>
    <row r="4172" spans="1:15" x14ac:dyDescent="0.3">
      <c r="A4172" t="s">
        <v>6184</v>
      </c>
      <c r="B4172" t="s">
        <v>3616</v>
      </c>
      <c r="C4172" t="s">
        <v>2370</v>
      </c>
      <c r="D4172" t="s">
        <v>102</v>
      </c>
      <c r="E4172" t="s">
        <v>2065</v>
      </c>
      <c r="F4172" t="s">
        <v>71</v>
      </c>
      <c r="G4172" t="s">
        <v>81</v>
      </c>
      <c r="H4172" t="s">
        <v>82</v>
      </c>
      <c r="I4172" t="s">
        <v>55</v>
      </c>
      <c r="J4172" t="s">
        <v>56</v>
      </c>
      <c r="K4172" t="s">
        <v>74</v>
      </c>
      <c r="L4172">
        <v>53383.74</v>
      </c>
      <c r="M4172">
        <v>6</v>
      </c>
      <c r="N4172">
        <v>0.1</v>
      </c>
      <c r="O4172">
        <v>7320.04</v>
      </c>
    </row>
    <row r="4173" spans="1:15" x14ac:dyDescent="0.3">
      <c r="A4173" t="s">
        <v>6185</v>
      </c>
      <c r="B4173" t="s">
        <v>107</v>
      </c>
      <c r="C4173" t="s">
        <v>383</v>
      </c>
      <c r="D4173" t="s">
        <v>50</v>
      </c>
      <c r="E4173" t="s">
        <v>332</v>
      </c>
      <c r="F4173" t="s">
        <v>71</v>
      </c>
      <c r="G4173" t="s">
        <v>179</v>
      </c>
      <c r="H4173" t="s">
        <v>236</v>
      </c>
      <c r="I4173" t="s">
        <v>118</v>
      </c>
      <c r="J4173" t="s">
        <v>119</v>
      </c>
      <c r="K4173" t="s">
        <v>270</v>
      </c>
      <c r="L4173">
        <v>14564.13</v>
      </c>
      <c r="M4173">
        <v>3</v>
      </c>
      <c r="N4173">
        <v>0.25</v>
      </c>
      <c r="O4173">
        <v>3691.95</v>
      </c>
    </row>
    <row r="4174" spans="1:15" x14ac:dyDescent="0.3">
      <c r="A4174" t="s">
        <v>6186</v>
      </c>
      <c r="B4174" t="s">
        <v>631</v>
      </c>
      <c r="C4174" t="s">
        <v>714</v>
      </c>
      <c r="D4174" t="s">
        <v>78</v>
      </c>
      <c r="E4174" t="s">
        <v>2146</v>
      </c>
      <c r="F4174" t="s">
        <v>52</v>
      </c>
      <c r="G4174" t="s">
        <v>81</v>
      </c>
      <c r="H4174" t="s">
        <v>82</v>
      </c>
      <c r="I4174" t="s">
        <v>83</v>
      </c>
      <c r="J4174" t="s">
        <v>156</v>
      </c>
      <c r="K4174" t="s">
        <v>208</v>
      </c>
      <c r="L4174">
        <v>23634.44</v>
      </c>
      <c r="M4174">
        <v>2</v>
      </c>
      <c r="N4174">
        <v>0.2</v>
      </c>
      <c r="O4174">
        <v>4410.43</v>
      </c>
    </row>
    <row r="4175" spans="1:15" x14ac:dyDescent="0.3">
      <c r="A4175" t="s">
        <v>6187</v>
      </c>
      <c r="B4175" t="s">
        <v>1814</v>
      </c>
      <c r="C4175" t="s">
        <v>296</v>
      </c>
      <c r="D4175" t="s">
        <v>50</v>
      </c>
      <c r="E4175" t="s">
        <v>2001</v>
      </c>
      <c r="F4175" t="s">
        <v>52</v>
      </c>
      <c r="G4175" t="s">
        <v>53</v>
      </c>
      <c r="H4175" t="s">
        <v>54</v>
      </c>
      <c r="I4175" t="s">
        <v>55</v>
      </c>
      <c r="J4175" t="s">
        <v>56</v>
      </c>
      <c r="K4175" t="s">
        <v>151</v>
      </c>
      <c r="L4175">
        <v>32171.599999999999</v>
      </c>
      <c r="M4175">
        <v>8</v>
      </c>
      <c r="N4175">
        <v>0.2</v>
      </c>
      <c r="O4175">
        <v>9694.9500000000007</v>
      </c>
    </row>
    <row r="4176" spans="1:15" x14ac:dyDescent="0.3">
      <c r="A4176" t="s">
        <v>6188</v>
      </c>
      <c r="B4176" t="s">
        <v>3309</v>
      </c>
      <c r="C4176" t="s">
        <v>2483</v>
      </c>
      <c r="D4176" t="s">
        <v>102</v>
      </c>
      <c r="E4176" t="s">
        <v>3230</v>
      </c>
      <c r="F4176" t="s">
        <v>52</v>
      </c>
      <c r="G4176" t="s">
        <v>179</v>
      </c>
      <c r="H4176" t="s">
        <v>236</v>
      </c>
      <c r="I4176" t="s">
        <v>83</v>
      </c>
      <c r="J4176" t="s">
        <v>156</v>
      </c>
      <c r="K4176" t="s">
        <v>208</v>
      </c>
      <c r="L4176">
        <v>2954.25</v>
      </c>
      <c r="M4176">
        <v>1</v>
      </c>
      <c r="N4176">
        <v>0</v>
      </c>
      <c r="O4176">
        <v>1054.07</v>
      </c>
    </row>
    <row r="4177" spans="1:15" x14ac:dyDescent="0.3">
      <c r="A4177" t="s">
        <v>6189</v>
      </c>
      <c r="B4177" t="s">
        <v>238</v>
      </c>
      <c r="C4177" t="s">
        <v>2740</v>
      </c>
      <c r="D4177" t="s">
        <v>61</v>
      </c>
      <c r="E4177" t="s">
        <v>2764</v>
      </c>
      <c r="F4177" t="s">
        <v>80</v>
      </c>
      <c r="G4177" t="s">
        <v>81</v>
      </c>
      <c r="H4177" t="s">
        <v>82</v>
      </c>
      <c r="I4177" t="s">
        <v>96</v>
      </c>
      <c r="J4177" t="s">
        <v>111</v>
      </c>
      <c r="K4177" t="s">
        <v>225</v>
      </c>
      <c r="L4177">
        <v>21083.61</v>
      </c>
      <c r="M4177">
        <v>3</v>
      </c>
      <c r="N4177">
        <v>0.25</v>
      </c>
      <c r="O4177">
        <v>3216.03</v>
      </c>
    </row>
    <row r="4178" spans="1:15" x14ac:dyDescent="0.3">
      <c r="A4178" t="s">
        <v>6190</v>
      </c>
      <c r="B4178" t="s">
        <v>2326</v>
      </c>
      <c r="C4178" t="s">
        <v>751</v>
      </c>
      <c r="D4178" t="s">
        <v>61</v>
      </c>
      <c r="E4178" t="s">
        <v>1284</v>
      </c>
      <c r="F4178" t="s">
        <v>52</v>
      </c>
      <c r="G4178" t="s">
        <v>72</v>
      </c>
      <c r="H4178" t="s">
        <v>73</v>
      </c>
      <c r="I4178" t="s">
        <v>83</v>
      </c>
      <c r="J4178" t="s">
        <v>84</v>
      </c>
      <c r="K4178" t="s">
        <v>105</v>
      </c>
      <c r="L4178">
        <v>14220.45</v>
      </c>
      <c r="M4178">
        <v>1</v>
      </c>
      <c r="N4178">
        <v>0.15</v>
      </c>
      <c r="O4178">
        <v>2947.74</v>
      </c>
    </row>
    <row r="4179" spans="1:15" x14ac:dyDescent="0.3">
      <c r="A4179" t="s">
        <v>6191</v>
      </c>
      <c r="B4179" t="s">
        <v>1081</v>
      </c>
      <c r="C4179" t="s">
        <v>1544</v>
      </c>
      <c r="D4179" t="s">
        <v>78</v>
      </c>
      <c r="E4179" t="s">
        <v>536</v>
      </c>
      <c r="F4179" t="s">
        <v>71</v>
      </c>
      <c r="G4179" t="s">
        <v>63</v>
      </c>
      <c r="H4179" t="s">
        <v>172</v>
      </c>
      <c r="I4179" t="s">
        <v>55</v>
      </c>
      <c r="J4179" t="s">
        <v>56</v>
      </c>
      <c r="K4179" t="s">
        <v>74</v>
      </c>
      <c r="L4179">
        <v>25983.99</v>
      </c>
      <c r="M4179">
        <v>3</v>
      </c>
      <c r="N4179">
        <v>0.05</v>
      </c>
      <c r="O4179">
        <v>9062.15</v>
      </c>
    </row>
    <row r="4180" spans="1:15" x14ac:dyDescent="0.3">
      <c r="A4180" t="s">
        <v>6192</v>
      </c>
      <c r="B4180" t="s">
        <v>5143</v>
      </c>
      <c r="C4180" t="s">
        <v>3016</v>
      </c>
      <c r="D4180" t="s">
        <v>50</v>
      </c>
      <c r="E4180" t="s">
        <v>140</v>
      </c>
      <c r="F4180" t="s">
        <v>52</v>
      </c>
      <c r="G4180" t="s">
        <v>179</v>
      </c>
      <c r="H4180" t="s">
        <v>236</v>
      </c>
      <c r="I4180" t="s">
        <v>83</v>
      </c>
      <c r="J4180" t="s">
        <v>156</v>
      </c>
      <c r="K4180" t="s">
        <v>285</v>
      </c>
      <c r="L4180">
        <v>26930</v>
      </c>
      <c r="M4180">
        <v>5</v>
      </c>
      <c r="N4180">
        <v>0.2</v>
      </c>
      <c r="O4180">
        <v>6250.63</v>
      </c>
    </row>
    <row r="4181" spans="1:15" x14ac:dyDescent="0.3">
      <c r="A4181" t="s">
        <v>6193</v>
      </c>
      <c r="B4181" t="s">
        <v>919</v>
      </c>
      <c r="C4181" t="s">
        <v>2379</v>
      </c>
      <c r="D4181" t="s">
        <v>50</v>
      </c>
      <c r="E4181" t="s">
        <v>1422</v>
      </c>
      <c r="F4181" t="s">
        <v>80</v>
      </c>
      <c r="G4181" t="s">
        <v>81</v>
      </c>
      <c r="H4181" t="s">
        <v>284</v>
      </c>
      <c r="I4181" t="s">
        <v>118</v>
      </c>
      <c r="J4181" t="s">
        <v>119</v>
      </c>
      <c r="K4181" t="s">
        <v>270</v>
      </c>
      <c r="L4181">
        <v>76238.600000000006</v>
      </c>
      <c r="M4181">
        <v>10</v>
      </c>
      <c r="N4181">
        <v>0.05</v>
      </c>
      <c r="O4181">
        <v>18883</v>
      </c>
    </row>
    <row r="4182" spans="1:15" x14ac:dyDescent="0.3">
      <c r="A4182" t="s">
        <v>6194</v>
      </c>
      <c r="B4182" t="s">
        <v>311</v>
      </c>
      <c r="C4182" t="s">
        <v>219</v>
      </c>
      <c r="D4182" t="s">
        <v>61</v>
      </c>
      <c r="E4182" t="s">
        <v>3266</v>
      </c>
      <c r="F4182" t="s">
        <v>52</v>
      </c>
      <c r="G4182" t="s">
        <v>63</v>
      </c>
      <c r="H4182" t="s">
        <v>172</v>
      </c>
      <c r="I4182" t="s">
        <v>96</v>
      </c>
      <c r="J4182" t="s">
        <v>97</v>
      </c>
      <c r="K4182" t="s">
        <v>416</v>
      </c>
      <c r="L4182">
        <v>9050.65</v>
      </c>
      <c r="M4182">
        <v>5</v>
      </c>
      <c r="N4182">
        <v>0.25</v>
      </c>
      <c r="O4182">
        <v>1219</v>
      </c>
    </row>
    <row r="4183" spans="1:15" x14ac:dyDescent="0.3">
      <c r="A4183" t="s">
        <v>6195</v>
      </c>
      <c r="B4183" t="s">
        <v>1359</v>
      </c>
      <c r="C4183" t="s">
        <v>414</v>
      </c>
      <c r="D4183" t="s">
        <v>50</v>
      </c>
      <c r="E4183" t="s">
        <v>320</v>
      </c>
      <c r="F4183" t="s">
        <v>71</v>
      </c>
      <c r="G4183" t="s">
        <v>72</v>
      </c>
      <c r="H4183" t="s">
        <v>117</v>
      </c>
      <c r="I4183" t="s">
        <v>118</v>
      </c>
      <c r="J4183" t="s">
        <v>303</v>
      </c>
      <c r="K4183" t="s">
        <v>491</v>
      </c>
      <c r="L4183">
        <v>26677.200000000001</v>
      </c>
      <c r="M4183">
        <v>10</v>
      </c>
      <c r="N4183">
        <v>0.25</v>
      </c>
      <c r="O4183">
        <v>7913.65</v>
      </c>
    </row>
    <row r="4184" spans="1:15" x14ac:dyDescent="0.3">
      <c r="A4184" t="s">
        <v>6196</v>
      </c>
      <c r="B4184" t="s">
        <v>3070</v>
      </c>
      <c r="C4184" t="s">
        <v>1483</v>
      </c>
      <c r="D4184" t="s">
        <v>61</v>
      </c>
      <c r="E4184" t="s">
        <v>1139</v>
      </c>
      <c r="F4184" t="s">
        <v>52</v>
      </c>
      <c r="G4184" t="s">
        <v>81</v>
      </c>
      <c r="H4184" t="s">
        <v>82</v>
      </c>
      <c r="I4184" t="s">
        <v>55</v>
      </c>
      <c r="J4184" t="s">
        <v>65</v>
      </c>
      <c r="K4184" t="s">
        <v>66</v>
      </c>
      <c r="L4184">
        <v>2940.57</v>
      </c>
      <c r="M4184">
        <v>9</v>
      </c>
      <c r="N4184">
        <v>0.25</v>
      </c>
      <c r="O4184">
        <v>616.57000000000005</v>
      </c>
    </row>
    <row r="4185" spans="1:15" x14ac:dyDescent="0.3">
      <c r="A4185" t="s">
        <v>6197</v>
      </c>
      <c r="B4185" t="s">
        <v>2813</v>
      </c>
      <c r="C4185" t="s">
        <v>114</v>
      </c>
      <c r="D4185" t="s">
        <v>78</v>
      </c>
      <c r="E4185" t="s">
        <v>2647</v>
      </c>
      <c r="F4185" t="s">
        <v>80</v>
      </c>
      <c r="G4185" t="s">
        <v>72</v>
      </c>
      <c r="H4185" t="s">
        <v>104</v>
      </c>
      <c r="I4185" t="s">
        <v>55</v>
      </c>
      <c r="J4185" t="s">
        <v>65</v>
      </c>
      <c r="K4185" t="s">
        <v>91</v>
      </c>
      <c r="L4185">
        <v>42895.08</v>
      </c>
      <c r="M4185">
        <v>3</v>
      </c>
      <c r="N4185">
        <v>0</v>
      </c>
      <c r="O4185">
        <v>15787.71</v>
      </c>
    </row>
    <row r="4186" spans="1:15" x14ac:dyDescent="0.3">
      <c r="A4186" t="s">
        <v>6198</v>
      </c>
      <c r="B4186" t="s">
        <v>3577</v>
      </c>
      <c r="C4186" t="s">
        <v>2240</v>
      </c>
      <c r="D4186" t="s">
        <v>102</v>
      </c>
      <c r="E4186" t="s">
        <v>734</v>
      </c>
      <c r="F4186" t="s">
        <v>52</v>
      </c>
      <c r="G4186" t="s">
        <v>72</v>
      </c>
      <c r="H4186" t="s">
        <v>104</v>
      </c>
      <c r="I4186" t="s">
        <v>83</v>
      </c>
      <c r="J4186" t="s">
        <v>156</v>
      </c>
      <c r="K4186" t="s">
        <v>157</v>
      </c>
      <c r="L4186">
        <v>22572.9</v>
      </c>
      <c r="M4186">
        <v>3</v>
      </c>
      <c r="N4186">
        <v>0.05</v>
      </c>
      <c r="O4186">
        <v>6942.74</v>
      </c>
    </row>
    <row r="4187" spans="1:15" x14ac:dyDescent="0.3">
      <c r="A4187" t="s">
        <v>6199</v>
      </c>
      <c r="B4187" t="s">
        <v>107</v>
      </c>
      <c r="C4187" t="s">
        <v>383</v>
      </c>
      <c r="D4187" t="s">
        <v>50</v>
      </c>
      <c r="E4187" t="s">
        <v>1145</v>
      </c>
      <c r="F4187" t="s">
        <v>80</v>
      </c>
      <c r="G4187" t="s">
        <v>53</v>
      </c>
      <c r="H4187" t="s">
        <v>54</v>
      </c>
      <c r="I4187" t="s">
        <v>118</v>
      </c>
      <c r="J4187" t="s">
        <v>230</v>
      </c>
      <c r="K4187" t="s">
        <v>231</v>
      </c>
      <c r="L4187">
        <v>44591.07</v>
      </c>
      <c r="M4187">
        <v>3</v>
      </c>
      <c r="N4187">
        <v>0.05</v>
      </c>
      <c r="O4187">
        <v>14671.76</v>
      </c>
    </row>
    <row r="4188" spans="1:15" x14ac:dyDescent="0.3">
      <c r="A4188" t="s">
        <v>6200</v>
      </c>
      <c r="B4188" t="s">
        <v>6036</v>
      </c>
      <c r="C4188" t="s">
        <v>1011</v>
      </c>
      <c r="D4188" t="s">
        <v>61</v>
      </c>
      <c r="E4188" t="s">
        <v>2022</v>
      </c>
      <c r="F4188" t="s">
        <v>71</v>
      </c>
      <c r="G4188" t="s">
        <v>63</v>
      </c>
      <c r="H4188" t="s">
        <v>213</v>
      </c>
      <c r="I4188" t="s">
        <v>96</v>
      </c>
      <c r="J4188" t="s">
        <v>111</v>
      </c>
      <c r="K4188" t="s">
        <v>328</v>
      </c>
      <c r="L4188">
        <v>96000.57</v>
      </c>
      <c r="M4188">
        <v>9</v>
      </c>
      <c r="N4188">
        <v>0.2</v>
      </c>
      <c r="O4188">
        <v>23039.73</v>
      </c>
    </row>
    <row r="4189" spans="1:15" x14ac:dyDescent="0.3">
      <c r="A4189" t="s">
        <v>6201</v>
      </c>
      <c r="B4189" t="s">
        <v>1452</v>
      </c>
      <c r="C4189" t="s">
        <v>2986</v>
      </c>
      <c r="D4189" t="s">
        <v>61</v>
      </c>
      <c r="E4189" t="s">
        <v>1111</v>
      </c>
      <c r="F4189" t="s">
        <v>80</v>
      </c>
      <c r="G4189" t="s">
        <v>72</v>
      </c>
      <c r="H4189" t="s">
        <v>104</v>
      </c>
      <c r="I4189" t="s">
        <v>55</v>
      </c>
      <c r="J4189" t="s">
        <v>141</v>
      </c>
      <c r="K4189" t="s">
        <v>978</v>
      </c>
      <c r="L4189">
        <v>74496.179999999993</v>
      </c>
      <c r="M4189">
        <v>6</v>
      </c>
      <c r="N4189">
        <v>0.1</v>
      </c>
      <c r="O4189">
        <v>19332.89</v>
      </c>
    </row>
    <row r="4190" spans="1:15" x14ac:dyDescent="0.3">
      <c r="A4190" t="s">
        <v>6202</v>
      </c>
      <c r="B4190" t="s">
        <v>1611</v>
      </c>
      <c r="C4190" t="s">
        <v>2494</v>
      </c>
      <c r="D4190" t="s">
        <v>50</v>
      </c>
      <c r="E4190" t="s">
        <v>2157</v>
      </c>
      <c r="F4190" t="s">
        <v>80</v>
      </c>
      <c r="G4190" t="s">
        <v>179</v>
      </c>
      <c r="H4190" t="s">
        <v>236</v>
      </c>
      <c r="I4190" t="s">
        <v>118</v>
      </c>
      <c r="J4190" t="s">
        <v>230</v>
      </c>
      <c r="K4190" t="s">
        <v>356</v>
      </c>
      <c r="L4190">
        <v>29798.7</v>
      </c>
      <c r="M4190">
        <v>3</v>
      </c>
      <c r="N4190">
        <v>0.2</v>
      </c>
      <c r="O4190">
        <v>5465.67</v>
      </c>
    </row>
    <row r="4191" spans="1:15" x14ac:dyDescent="0.3">
      <c r="A4191" t="s">
        <v>6203</v>
      </c>
      <c r="B4191" t="s">
        <v>874</v>
      </c>
      <c r="C4191" t="s">
        <v>752</v>
      </c>
      <c r="D4191" t="s">
        <v>50</v>
      </c>
      <c r="E4191" t="s">
        <v>1244</v>
      </c>
      <c r="F4191" t="s">
        <v>71</v>
      </c>
      <c r="G4191" t="s">
        <v>179</v>
      </c>
      <c r="H4191" t="s">
        <v>236</v>
      </c>
      <c r="I4191" t="s">
        <v>55</v>
      </c>
      <c r="J4191" t="s">
        <v>65</v>
      </c>
      <c r="K4191" t="s">
        <v>66</v>
      </c>
      <c r="L4191">
        <v>63649.15</v>
      </c>
      <c r="M4191">
        <v>5</v>
      </c>
      <c r="N4191">
        <v>0.05</v>
      </c>
      <c r="O4191">
        <v>13087.73</v>
      </c>
    </row>
    <row r="4192" spans="1:15" x14ac:dyDescent="0.3">
      <c r="A4192" t="s">
        <v>6204</v>
      </c>
      <c r="B4192" t="s">
        <v>552</v>
      </c>
      <c r="C4192" t="s">
        <v>1439</v>
      </c>
      <c r="D4192" t="s">
        <v>50</v>
      </c>
      <c r="E4192" t="s">
        <v>934</v>
      </c>
      <c r="F4192" t="s">
        <v>52</v>
      </c>
      <c r="G4192" t="s">
        <v>63</v>
      </c>
      <c r="H4192" t="s">
        <v>202</v>
      </c>
      <c r="I4192" t="s">
        <v>83</v>
      </c>
      <c r="J4192" t="s">
        <v>379</v>
      </c>
      <c r="K4192" t="s">
        <v>380</v>
      </c>
      <c r="L4192">
        <v>51437.26</v>
      </c>
      <c r="M4192">
        <v>7</v>
      </c>
      <c r="N4192">
        <v>0.1</v>
      </c>
      <c r="O4192">
        <v>7472.94</v>
      </c>
    </row>
    <row r="4193" spans="1:15" x14ac:dyDescent="0.3">
      <c r="A4193" t="s">
        <v>6205</v>
      </c>
      <c r="B4193" t="s">
        <v>798</v>
      </c>
      <c r="C4193" t="s">
        <v>799</v>
      </c>
      <c r="D4193" t="s">
        <v>102</v>
      </c>
      <c r="E4193" t="s">
        <v>1969</v>
      </c>
      <c r="F4193" t="s">
        <v>80</v>
      </c>
      <c r="G4193" t="s">
        <v>72</v>
      </c>
      <c r="H4193" t="s">
        <v>346</v>
      </c>
      <c r="I4193" t="s">
        <v>83</v>
      </c>
      <c r="J4193" t="s">
        <v>156</v>
      </c>
      <c r="K4193" t="s">
        <v>157</v>
      </c>
      <c r="L4193">
        <v>89628.78</v>
      </c>
      <c r="M4193">
        <v>6</v>
      </c>
      <c r="N4193">
        <v>0.2</v>
      </c>
      <c r="O4193">
        <v>24883.25</v>
      </c>
    </row>
    <row r="4194" spans="1:15" x14ac:dyDescent="0.3">
      <c r="A4194" t="s">
        <v>6206</v>
      </c>
      <c r="B4194" t="s">
        <v>2368</v>
      </c>
      <c r="C4194" t="s">
        <v>3030</v>
      </c>
      <c r="D4194" t="s">
        <v>61</v>
      </c>
      <c r="E4194" t="s">
        <v>738</v>
      </c>
      <c r="F4194" t="s">
        <v>80</v>
      </c>
      <c r="G4194" t="s">
        <v>179</v>
      </c>
      <c r="H4194" t="s">
        <v>236</v>
      </c>
      <c r="I4194" t="s">
        <v>55</v>
      </c>
      <c r="J4194" t="s">
        <v>141</v>
      </c>
      <c r="K4194" t="s">
        <v>978</v>
      </c>
      <c r="L4194">
        <v>110248.1</v>
      </c>
      <c r="M4194">
        <v>10</v>
      </c>
      <c r="N4194">
        <v>0.25</v>
      </c>
      <c r="O4194">
        <v>15884.87</v>
      </c>
    </row>
    <row r="4195" spans="1:15" x14ac:dyDescent="0.3">
      <c r="A4195" t="s">
        <v>6207</v>
      </c>
      <c r="B4195" t="s">
        <v>674</v>
      </c>
      <c r="C4195" t="s">
        <v>2171</v>
      </c>
      <c r="D4195" t="s">
        <v>50</v>
      </c>
      <c r="E4195" t="s">
        <v>2394</v>
      </c>
      <c r="F4195" t="s">
        <v>71</v>
      </c>
      <c r="G4195" t="s">
        <v>179</v>
      </c>
      <c r="H4195" t="s">
        <v>180</v>
      </c>
      <c r="I4195" t="s">
        <v>83</v>
      </c>
      <c r="J4195" t="s">
        <v>449</v>
      </c>
      <c r="K4195" t="s">
        <v>450</v>
      </c>
      <c r="L4195">
        <v>95533.7</v>
      </c>
      <c r="M4195">
        <v>10</v>
      </c>
      <c r="N4195">
        <v>0.05</v>
      </c>
      <c r="O4195">
        <v>29952.91</v>
      </c>
    </row>
    <row r="4196" spans="1:15" x14ac:dyDescent="0.3">
      <c r="A4196" t="s">
        <v>6208</v>
      </c>
      <c r="B4196" t="s">
        <v>1643</v>
      </c>
      <c r="C4196" t="s">
        <v>1835</v>
      </c>
      <c r="D4196" t="s">
        <v>78</v>
      </c>
      <c r="E4196" t="s">
        <v>407</v>
      </c>
      <c r="F4196" t="s">
        <v>71</v>
      </c>
      <c r="G4196" t="s">
        <v>53</v>
      </c>
      <c r="H4196" t="s">
        <v>246</v>
      </c>
      <c r="I4196" t="s">
        <v>118</v>
      </c>
      <c r="J4196" t="s">
        <v>119</v>
      </c>
      <c r="K4196" t="s">
        <v>120</v>
      </c>
      <c r="L4196">
        <v>86448.88</v>
      </c>
      <c r="M4196">
        <v>8</v>
      </c>
      <c r="N4196">
        <v>0.15</v>
      </c>
      <c r="O4196">
        <v>26614.51</v>
      </c>
    </row>
    <row r="4197" spans="1:15" x14ac:dyDescent="0.3">
      <c r="A4197" t="s">
        <v>6209</v>
      </c>
      <c r="B4197" t="s">
        <v>3128</v>
      </c>
      <c r="C4197" t="s">
        <v>1557</v>
      </c>
      <c r="D4197" t="s">
        <v>50</v>
      </c>
      <c r="E4197" t="s">
        <v>2772</v>
      </c>
      <c r="F4197" t="s">
        <v>71</v>
      </c>
      <c r="G4197" t="s">
        <v>72</v>
      </c>
      <c r="H4197" t="s">
        <v>73</v>
      </c>
      <c r="I4197" t="s">
        <v>118</v>
      </c>
      <c r="J4197" t="s">
        <v>119</v>
      </c>
      <c r="K4197" t="s">
        <v>197</v>
      </c>
      <c r="L4197">
        <v>104903.84</v>
      </c>
      <c r="M4197">
        <v>8</v>
      </c>
      <c r="N4197">
        <v>0.15</v>
      </c>
      <c r="O4197">
        <v>30143.42</v>
      </c>
    </row>
    <row r="4198" spans="1:15" x14ac:dyDescent="0.3">
      <c r="A4198" t="s">
        <v>6210</v>
      </c>
      <c r="B4198" t="s">
        <v>3419</v>
      </c>
      <c r="C4198" t="s">
        <v>903</v>
      </c>
      <c r="D4198" t="s">
        <v>102</v>
      </c>
      <c r="E4198" t="s">
        <v>411</v>
      </c>
      <c r="F4198" t="s">
        <v>71</v>
      </c>
      <c r="G4198" t="s">
        <v>72</v>
      </c>
      <c r="H4198" t="s">
        <v>117</v>
      </c>
      <c r="I4198" t="s">
        <v>96</v>
      </c>
      <c r="J4198" t="s">
        <v>111</v>
      </c>
      <c r="K4198" t="s">
        <v>225</v>
      </c>
      <c r="L4198">
        <v>51977.59</v>
      </c>
      <c r="M4198">
        <v>7</v>
      </c>
      <c r="N4198">
        <v>0.15</v>
      </c>
      <c r="O4198">
        <v>11935.86</v>
      </c>
    </row>
    <row r="4199" spans="1:15" x14ac:dyDescent="0.3">
      <c r="A4199" t="s">
        <v>6211</v>
      </c>
      <c r="B4199" t="s">
        <v>3786</v>
      </c>
      <c r="C4199" t="s">
        <v>5246</v>
      </c>
      <c r="D4199" t="s">
        <v>50</v>
      </c>
      <c r="E4199" t="s">
        <v>1085</v>
      </c>
      <c r="F4199" t="s">
        <v>52</v>
      </c>
      <c r="G4199" t="s">
        <v>72</v>
      </c>
      <c r="H4199" t="s">
        <v>104</v>
      </c>
      <c r="I4199" t="s">
        <v>83</v>
      </c>
      <c r="J4199" t="s">
        <v>449</v>
      </c>
      <c r="K4199" t="s">
        <v>775</v>
      </c>
      <c r="L4199">
        <v>30358.53</v>
      </c>
      <c r="M4199">
        <v>9</v>
      </c>
      <c r="N4199">
        <v>0.1</v>
      </c>
      <c r="O4199">
        <v>10104.89</v>
      </c>
    </row>
    <row r="4200" spans="1:15" x14ac:dyDescent="0.3">
      <c r="A4200" t="s">
        <v>6212</v>
      </c>
      <c r="B4200" t="s">
        <v>1678</v>
      </c>
      <c r="C4200" t="s">
        <v>1133</v>
      </c>
      <c r="D4200" t="s">
        <v>50</v>
      </c>
      <c r="E4200" t="s">
        <v>363</v>
      </c>
      <c r="F4200" t="s">
        <v>80</v>
      </c>
      <c r="G4200" t="s">
        <v>81</v>
      </c>
      <c r="H4200" t="s">
        <v>284</v>
      </c>
      <c r="I4200" t="s">
        <v>83</v>
      </c>
      <c r="J4200" t="s">
        <v>449</v>
      </c>
      <c r="K4200" t="s">
        <v>775</v>
      </c>
      <c r="L4200">
        <v>127433.61</v>
      </c>
      <c r="M4200">
        <v>9</v>
      </c>
      <c r="N4200">
        <v>0</v>
      </c>
      <c r="O4200">
        <v>44908.43</v>
      </c>
    </row>
    <row r="4201" spans="1:15" x14ac:dyDescent="0.3">
      <c r="A4201" t="s">
        <v>6213</v>
      </c>
      <c r="B4201" t="s">
        <v>2634</v>
      </c>
      <c r="C4201" t="s">
        <v>442</v>
      </c>
      <c r="D4201" t="s">
        <v>61</v>
      </c>
      <c r="E4201" t="s">
        <v>1635</v>
      </c>
      <c r="F4201" t="s">
        <v>71</v>
      </c>
      <c r="G4201" t="s">
        <v>53</v>
      </c>
      <c r="H4201" t="s">
        <v>54</v>
      </c>
      <c r="I4201" t="s">
        <v>83</v>
      </c>
      <c r="J4201" t="s">
        <v>84</v>
      </c>
      <c r="K4201" t="s">
        <v>85</v>
      </c>
      <c r="L4201">
        <v>41761.449999999997</v>
      </c>
      <c r="M4201">
        <v>5</v>
      </c>
      <c r="N4201">
        <v>0.2</v>
      </c>
      <c r="O4201">
        <v>8127.21</v>
      </c>
    </row>
    <row r="4202" spans="1:15" x14ac:dyDescent="0.3">
      <c r="A4202" t="s">
        <v>6214</v>
      </c>
      <c r="B4202" t="s">
        <v>349</v>
      </c>
      <c r="C4202" t="s">
        <v>3446</v>
      </c>
      <c r="D4202" t="s">
        <v>102</v>
      </c>
      <c r="E4202" t="s">
        <v>550</v>
      </c>
      <c r="F4202" t="s">
        <v>80</v>
      </c>
      <c r="G4202" t="s">
        <v>63</v>
      </c>
      <c r="H4202" t="s">
        <v>172</v>
      </c>
      <c r="I4202" t="s">
        <v>83</v>
      </c>
      <c r="J4202" t="s">
        <v>156</v>
      </c>
      <c r="K4202" t="s">
        <v>208</v>
      </c>
      <c r="L4202">
        <v>21709.7</v>
      </c>
      <c r="M4202">
        <v>10</v>
      </c>
      <c r="N4202">
        <v>0.15</v>
      </c>
      <c r="O4202">
        <v>4958.47</v>
      </c>
    </row>
    <row r="4203" spans="1:15" x14ac:dyDescent="0.3">
      <c r="A4203" t="s">
        <v>6215</v>
      </c>
      <c r="B4203" t="s">
        <v>4519</v>
      </c>
      <c r="C4203" t="s">
        <v>2654</v>
      </c>
      <c r="D4203" t="s">
        <v>61</v>
      </c>
      <c r="E4203" t="s">
        <v>966</v>
      </c>
      <c r="F4203" t="s">
        <v>80</v>
      </c>
      <c r="G4203" t="s">
        <v>179</v>
      </c>
      <c r="H4203" t="s">
        <v>236</v>
      </c>
      <c r="I4203" t="s">
        <v>83</v>
      </c>
      <c r="J4203" t="s">
        <v>449</v>
      </c>
      <c r="K4203" t="s">
        <v>681</v>
      </c>
      <c r="L4203">
        <v>6409.33</v>
      </c>
      <c r="M4203">
        <v>1</v>
      </c>
      <c r="N4203">
        <v>0</v>
      </c>
      <c r="O4203">
        <v>2120.79</v>
      </c>
    </row>
    <row r="4204" spans="1:15" x14ac:dyDescent="0.3">
      <c r="A4204" t="s">
        <v>6216</v>
      </c>
      <c r="B4204" t="s">
        <v>3408</v>
      </c>
      <c r="C4204" t="s">
        <v>2678</v>
      </c>
      <c r="D4204" t="s">
        <v>102</v>
      </c>
      <c r="E4204" t="s">
        <v>62</v>
      </c>
      <c r="F4204" t="s">
        <v>52</v>
      </c>
      <c r="G4204" t="s">
        <v>81</v>
      </c>
      <c r="H4204" t="s">
        <v>284</v>
      </c>
      <c r="I4204" t="s">
        <v>55</v>
      </c>
      <c r="J4204" t="s">
        <v>56</v>
      </c>
      <c r="K4204" t="s">
        <v>74</v>
      </c>
      <c r="L4204">
        <v>27434</v>
      </c>
      <c r="M4204">
        <v>2</v>
      </c>
      <c r="N4204">
        <v>0.1</v>
      </c>
      <c r="O4204">
        <v>6510.13</v>
      </c>
    </row>
    <row r="4205" spans="1:15" x14ac:dyDescent="0.3">
      <c r="A4205" t="s">
        <v>6217</v>
      </c>
      <c r="B4205" t="s">
        <v>2636</v>
      </c>
      <c r="C4205" t="s">
        <v>2795</v>
      </c>
      <c r="D4205" t="s">
        <v>102</v>
      </c>
      <c r="E4205" t="s">
        <v>1380</v>
      </c>
      <c r="F4205" t="s">
        <v>80</v>
      </c>
      <c r="G4205" t="s">
        <v>63</v>
      </c>
      <c r="H4205" t="s">
        <v>64</v>
      </c>
      <c r="I4205" t="s">
        <v>118</v>
      </c>
      <c r="J4205" t="s">
        <v>230</v>
      </c>
      <c r="K4205" t="s">
        <v>231</v>
      </c>
      <c r="L4205">
        <v>3952.02</v>
      </c>
      <c r="M4205">
        <v>2</v>
      </c>
      <c r="N4205">
        <v>0.1</v>
      </c>
      <c r="O4205">
        <v>1349.94</v>
      </c>
    </row>
    <row r="4206" spans="1:15" x14ac:dyDescent="0.3">
      <c r="A4206" t="s">
        <v>6218</v>
      </c>
      <c r="B4206" t="s">
        <v>4995</v>
      </c>
      <c r="C4206" t="s">
        <v>1631</v>
      </c>
      <c r="D4206" t="s">
        <v>78</v>
      </c>
      <c r="E4206" t="s">
        <v>190</v>
      </c>
      <c r="F4206" t="s">
        <v>52</v>
      </c>
      <c r="G4206" t="s">
        <v>72</v>
      </c>
      <c r="H4206" t="s">
        <v>73</v>
      </c>
      <c r="I4206" t="s">
        <v>96</v>
      </c>
      <c r="J4206" t="s">
        <v>135</v>
      </c>
      <c r="K4206" t="s">
        <v>395</v>
      </c>
      <c r="L4206">
        <v>29759.96</v>
      </c>
      <c r="M4206">
        <v>2</v>
      </c>
      <c r="N4206">
        <v>0.25</v>
      </c>
      <c r="O4206">
        <v>8668.7199999999993</v>
      </c>
    </row>
    <row r="4207" spans="1:15" x14ac:dyDescent="0.3">
      <c r="A4207" t="s">
        <v>6219</v>
      </c>
      <c r="B4207" t="s">
        <v>1694</v>
      </c>
      <c r="C4207" t="s">
        <v>2918</v>
      </c>
      <c r="D4207" t="s">
        <v>78</v>
      </c>
      <c r="E4207" t="s">
        <v>2022</v>
      </c>
      <c r="F4207" t="s">
        <v>52</v>
      </c>
      <c r="G4207" t="s">
        <v>53</v>
      </c>
      <c r="H4207" t="s">
        <v>54</v>
      </c>
      <c r="I4207" t="s">
        <v>83</v>
      </c>
      <c r="J4207" t="s">
        <v>156</v>
      </c>
      <c r="K4207" t="s">
        <v>208</v>
      </c>
      <c r="L4207">
        <v>111414.8</v>
      </c>
      <c r="M4207">
        <v>8</v>
      </c>
      <c r="N4207">
        <v>0.05</v>
      </c>
      <c r="O4207">
        <v>29509.46</v>
      </c>
    </row>
    <row r="4208" spans="1:15" x14ac:dyDescent="0.3">
      <c r="A4208" t="s">
        <v>6220</v>
      </c>
      <c r="B4208" t="s">
        <v>599</v>
      </c>
      <c r="C4208" t="s">
        <v>3432</v>
      </c>
      <c r="D4208" t="s">
        <v>50</v>
      </c>
      <c r="E4208" t="s">
        <v>1375</v>
      </c>
      <c r="F4208" t="s">
        <v>71</v>
      </c>
      <c r="G4208" t="s">
        <v>53</v>
      </c>
      <c r="H4208" t="s">
        <v>110</v>
      </c>
      <c r="I4208" t="s">
        <v>55</v>
      </c>
      <c r="J4208" t="s">
        <v>173</v>
      </c>
      <c r="K4208" t="s">
        <v>780</v>
      </c>
      <c r="L4208">
        <v>17801.400000000001</v>
      </c>
      <c r="M4208">
        <v>4</v>
      </c>
      <c r="N4208">
        <v>0.25</v>
      </c>
      <c r="O4208">
        <v>4051.71</v>
      </c>
    </row>
    <row r="4209" spans="1:15" x14ac:dyDescent="0.3">
      <c r="A4209" t="s">
        <v>6221</v>
      </c>
      <c r="B4209" t="s">
        <v>388</v>
      </c>
      <c r="C4209" t="s">
        <v>3015</v>
      </c>
      <c r="D4209" t="s">
        <v>61</v>
      </c>
      <c r="E4209" t="s">
        <v>472</v>
      </c>
      <c r="F4209" t="s">
        <v>71</v>
      </c>
      <c r="G4209" t="s">
        <v>72</v>
      </c>
      <c r="H4209" t="s">
        <v>346</v>
      </c>
      <c r="I4209" t="s">
        <v>83</v>
      </c>
      <c r="J4209" t="s">
        <v>379</v>
      </c>
      <c r="K4209" t="s">
        <v>562</v>
      </c>
      <c r="L4209">
        <v>14576.56</v>
      </c>
      <c r="M4209">
        <v>8</v>
      </c>
      <c r="N4209">
        <v>0.2</v>
      </c>
      <c r="O4209">
        <v>3180.81</v>
      </c>
    </row>
    <row r="4210" spans="1:15" x14ac:dyDescent="0.3">
      <c r="A4210" t="s">
        <v>6222</v>
      </c>
      <c r="B4210" t="s">
        <v>2844</v>
      </c>
      <c r="C4210" t="s">
        <v>255</v>
      </c>
      <c r="D4210" t="s">
        <v>50</v>
      </c>
      <c r="E4210" t="s">
        <v>1171</v>
      </c>
      <c r="F4210" t="s">
        <v>80</v>
      </c>
      <c r="G4210" t="s">
        <v>72</v>
      </c>
      <c r="H4210" t="s">
        <v>346</v>
      </c>
      <c r="I4210" t="s">
        <v>118</v>
      </c>
      <c r="J4210" t="s">
        <v>119</v>
      </c>
      <c r="K4210" t="s">
        <v>197</v>
      </c>
      <c r="L4210">
        <v>9283.57</v>
      </c>
      <c r="M4210">
        <v>1</v>
      </c>
      <c r="N4210">
        <v>0.2</v>
      </c>
      <c r="O4210">
        <v>2539.4899999999998</v>
      </c>
    </row>
    <row r="4211" spans="1:15" x14ac:dyDescent="0.3">
      <c r="A4211" t="s">
        <v>6223</v>
      </c>
      <c r="B4211" t="s">
        <v>3270</v>
      </c>
      <c r="C4211" t="s">
        <v>2896</v>
      </c>
      <c r="D4211" t="s">
        <v>102</v>
      </c>
      <c r="E4211" t="s">
        <v>2530</v>
      </c>
      <c r="F4211" t="s">
        <v>71</v>
      </c>
      <c r="G4211" t="s">
        <v>81</v>
      </c>
      <c r="H4211" t="s">
        <v>186</v>
      </c>
      <c r="I4211" t="s">
        <v>118</v>
      </c>
      <c r="J4211" t="s">
        <v>119</v>
      </c>
      <c r="K4211" t="s">
        <v>120</v>
      </c>
      <c r="L4211">
        <v>20622.400000000001</v>
      </c>
      <c r="M4211">
        <v>10</v>
      </c>
      <c r="N4211">
        <v>0</v>
      </c>
      <c r="O4211">
        <v>4313.78</v>
      </c>
    </row>
    <row r="4212" spans="1:15" x14ac:dyDescent="0.3">
      <c r="A4212" t="s">
        <v>6224</v>
      </c>
      <c r="B4212" t="s">
        <v>2795</v>
      </c>
      <c r="C4212" t="s">
        <v>2108</v>
      </c>
      <c r="D4212" t="s">
        <v>61</v>
      </c>
      <c r="E4212" t="s">
        <v>2025</v>
      </c>
      <c r="F4212" t="s">
        <v>71</v>
      </c>
      <c r="G4212" t="s">
        <v>53</v>
      </c>
      <c r="H4212" t="s">
        <v>54</v>
      </c>
      <c r="I4212" t="s">
        <v>55</v>
      </c>
      <c r="J4212" t="s">
        <v>173</v>
      </c>
      <c r="K4212" t="s">
        <v>203</v>
      </c>
      <c r="L4212">
        <v>672.99</v>
      </c>
      <c r="M4212">
        <v>1</v>
      </c>
      <c r="N4212">
        <v>0.25</v>
      </c>
      <c r="O4212">
        <v>142.47999999999999</v>
      </c>
    </row>
    <row r="4213" spans="1:15" x14ac:dyDescent="0.3">
      <c r="A4213" t="s">
        <v>6225</v>
      </c>
      <c r="B4213" t="s">
        <v>942</v>
      </c>
      <c r="C4213" t="s">
        <v>389</v>
      </c>
      <c r="D4213" t="s">
        <v>61</v>
      </c>
      <c r="E4213" t="s">
        <v>1661</v>
      </c>
      <c r="F4213" t="s">
        <v>71</v>
      </c>
      <c r="G4213" t="s">
        <v>72</v>
      </c>
      <c r="H4213" t="s">
        <v>117</v>
      </c>
      <c r="I4213" t="s">
        <v>96</v>
      </c>
      <c r="J4213" t="s">
        <v>111</v>
      </c>
      <c r="K4213" t="s">
        <v>328</v>
      </c>
      <c r="L4213">
        <v>8857.0499999999993</v>
      </c>
      <c r="M4213">
        <v>3</v>
      </c>
      <c r="N4213">
        <v>0</v>
      </c>
      <c r="O4213">
        <v>1919.48</v>
      </c>
    </row>
    <row r="4214" spans="1:15" x14ac:dyDescent="0.3">
      <c r="A4214" t="s">
        <v>6226</v>
      </c>
      <c r="B4214" t="s">
        <v>4247</v>
      </c>
      <c r="C4214" t="s">
        <v>2852</v>
      </c>
      <c r="D4214" t="s">
        <v>61</v>
      </c>
      <c r="E4214" t="s">
        <v>1232</v>
      </c>
      <c r="F4214" t="s">
        <v>80</v>
      </c>
      <c r="G4214" t="s">
        <v>53</v>
      </c>
      <c r="H4214" t="s">
        <v>110</v>
      </c>
      <c r="I4214" t="s">
        <v>96</v>
      </c>
      <c r="J4214" t="s">
        <v>97</v>
      </c>
      <c r="K4214" t="s">
        <v>416</v>
      </c>
      <c r="L4214">
        <v>65649.45</v>
      </c>
      <c r="M4214">
        <v>5</v>
      </c>
      <c r="N4214">
        <v>0.1</v>
      </c>
      <c r="O4214">
        <v>13887.65</v>
      </c>
    </row>
    <row r="4215" spans="1:15" x14ac:dyDescent="0.3">
      <c r="A4215" t="s">
        <v>6227</v>
      </c>
      <c r="B4215" t="s">
        <v>3951</v>
      </c>
      <c r="C4215" t="s">
        <v>2191</v>
      </c>
      <c r="D4215" t="s">
        <v>78</v>
      </c>
      <c r="E4215" t="s">
        <v>629</v>
      </c>
      <c r="F4215" t="s">
        <v>52</v>
      </c>
      <c r="G4215" t="s">
        <v>63</v>
      </c>
      <c r="H4215" t="s">
        <v>202</v>
      </c>
      <c r="I4215" t="s">
        <v>83</v>
      </c>
      <c r="J4215" t="s">
        <v>84</v>
      </c>
      <c r="K4215" t="s">
        <v>257</v>
      </c>
      <c r="L4215">
        <v>98267.36</v>
      </c>
      <c r="M4215">
        <v>8</v>
      </c>
      <c r="N4215">
        <v>0.25</v>
      </c>
      <c r="O4215">
        <v>16839.79</v>
      </c>
    </row>
    <row r="4216" spans="1:15" x14ac:dyDescent="0.3">
      <c r="A4216" t="s">
        <v>6228</v>
      </c>
      <c r="B4216" t="s">
        <v>2573</v>
      </c>
      <c r="C4216" t="s">
        <v>774</v>
      </c>
      <c r="D4216" t="s">
        <v>78</v>
      </c>
      <c r="E4216" t="s">
        <v>298</v>
      </c>
      <c r="F4216" t="s">
        <v>71</v>
      </c>
      <c r="G4216" t="s">
        <v>179</v>
      </c>
      <c r="H4216" t="s">
        <v>236</v>
      </c>
      <c r="I4216" t="s">
        <v>96</v>
      </c>
      <c r="J4216" t="s">
        <v>97</v>
      </c>
      <c r="K4216" t="s">
        <v>98</v>
      </c>
      <c r="L4216">
        <v>10279.32</v>
      </c>
      <c r="M4216">
        <v>1</v>
      </c>
      <c r="N4216">
        <v>0.15</v>
      </c>
      <c r="O4216">
        <v>3231.52</v>
      </c>
    </row>
    <row r="4217" spans="1:15" x14ac:dyDescent="0.3">
      <c r="A4217" t="s">
        <v>6229</v>
      </c>
      <c r="B4217" t="s">
        <v>549</v>
      </c>
      <c r="C4217" t="s">
        <v>907</v>
      </c>
      <c r="D4217" t="s">
        <v>61</v>
      </c>
      <c r="E4217" t="s">
        <v>820</v>
      </c>
      <c r="F4217" t="s">
        <v>71</v>
      </c>
      <c r="G4217" t="s">
        <v>81</v>
      </c>
      <c r="H4217" t="s">
        <v>284</v>
      </c>
      <c r="I4217" t="s">
        <v>118</v>
      </c>
      <c r="J4217" t="s">
        <v>303</v>
      </c>
      <c r="K4217" t="s">
        <v>304</v>
      </c>
      <c r="L4217">
        <v>67379.850000000006</v>
      </c>
      <c r="M4217">
        <v>9</v>
      </c>
      <c r="N4217">
        <v>0.15</v>
      </c>
      <c r="O4217">
        <v>14837.65</v>
      </c>
    </row>
    <row r="4218" spans="1:15" x14ac:dyDescent="0.3">
      <c r="A4218" t="s">
        <v>6230</v>
      </c>
      <c r="B4218" t="s">
        <v>128</v>
      </c>
      <c r="C4218" t="s">
        <v>2840</v>
      </c>
      <c r="D4218" t="s">
        <v>61</v>
      </c>
      <c r="E4218" t="s">
        <v>1275</v>
      </c>
      <c r="F4218" t="s">
        <v>52</v>
      </c>
      <c r="G4218" t="s">
        <v>81</v>
      </c>
      <c r="H4218" t="s">
        <v>284</v>
      </c>
      <c r="I4218" t="s">
        <v>96</v>
      </c>
      <c r="J4218" t="s">
        <v>135</v>
      </c>
      <c r="K4218" t="s">
        <v>275</v>
      </c>
      <c r="L4218">
        <v>16671.96</v>
      </c>
      <c r="M4218">
        <v>9</v>
      </c>
      <c r="N4218">
        <v>0.15</v>
      </c>
      <c r="O4218">
        <v>3974.1</v>
      </c>
    </row>
    <row r="4219" spans="1:15" x14ac:dyDescent="0.3">
      <c r="A4219" t="s">
        <v>6231</v>
      </c>
      <c r="B4219" t="s">
        <v>1464</v>
      </c>
      <c r="C4219" t="s">
        <v>2506</v>
      </c>
      <c r="D4219" t="s">
        <v>102</v>
      </c>
      <c r="E4219" t="s">
        <v>407</v>
      </c>
      <c r="F4219" t="s">
        <v>80</v>
      </c>
      <c r="G4219" t="s">
        <v>72</v>
      </c>
      <c r="H4219" t="s">
        <v>117</v>
      </c>
      <c r="I4219" t="s">
        <v>83</v>
      </c>
      <c r="J4219" t="s">
        <v>156</v>
      </c>
      <c r="K4219" t="s">
        <v>285</v>
      </c>
      <c r="L4219">
        <v>14923.23</v>
      </c>
      <c r="M4219">
        <v>7</v>
      </c>
      <c r="N4219">
        <v>0.2</v>
      </c>
      <c r="O4219">
        <v>2193.02</v>
      </c>
    </row>
    <row r="4220" spans="1:15" x14ac:dyDescent="0.3">
      <c r="A4220" t="s">
        <v>6232</v>
      </c>
      <c r="B4220" t="s">
        <v>5650</v>
      </c>
      <c r="C4220" t="s">
        <v>1472</v>
      </c>
      <c r="D4220" t="s">
        <v>102</v>
      </c>
      <c r="E4220" t="s">
        <v>3836</v>
      </c>
      <c r="F4220" t="s">
        <v>52</v>
      </c>
      <c r="G4220" t="s">
        <v>179</v>
      </c>
      <c r="H4220" t="s">
        <v>236</v>
      </c>
      <c r="I4220" t="s">
        <v>55</v>
      </c>
      <c r="J4220" t="s">
        <v>173</v>
      </c>
      <c r="K4220" t="s">
        <v>174</v>
      </c>
      <c r="L4220">
        <v>79854.42</v>
      </c>
      <c r="M4220">
        <v>6</v>
      </c>
      <c r="N4220">
        <v>0.05</v>
      </c>
      <c r="O4220">
        <v>29237.66</v>
      </c>
    </row>
    <row r="4221" spans="1:15" x14ac:dyDescent="0.3">
      <c r="A4221" t="s">
        <v>6233</v>
      </c>
      <c r="B4221" t="s">
        <v>1876</v>
      </c>
      <c r="C4221" t="s">
        <v>3067</v>
      </c>
      <c r="D4221" t="s">
        <v>61</v>
      </c>
      <c r="E4221" t="s">
        <v>660</v>
      </c>
      <c r="F4221" t="s">
        <v>52</v>
      </c>
      <c r="G4221" t="s">
        <v>179</v>
      </c>
      <c r="H4221" t="s">
        <v>180</v>
      </c>
      <c r="I4221" t="s">
        <v>55</v>
      </c>
      <c r="J4221" t="s">
        <v>65</v>
      </c>
      <c r="K4221" t="s">
        <v>325</v>
      </c>
      <c r="L4221">
        <v>109848.96000000001</v>
      </c>
      <c r="M4221">
        <v>8</v>
      </c>
      <c r="N4221">
        <v>0.15</v>
      </c>
      <c r="O4221">
        <v>21976.91</v>
      </c>
    </row>
    <row r="4222" spans="1:15" x14ac:dyDescent="0.3">
      <c r="A4222" t="s">
        <v>6234</v>
      </c>
      <c r="B4222" t="s">
        <v>3021</v>
      </c>
      <c r="C4222" t="s">
        <v>1484</v>
      </c>
      <c r="D4222" t="s">
        <v>102</v>
      </c>
      <c r="E4222" t="s">
        <v>312</v>
      </c>
      <c r="F4222" t="s">
        <v>52</v>
      </c>
      <c r="G4222" t="s">
        <v>53</v>
      </c>
      <c r="H4222" t="s">
        <v>54</v>
      </c>
      <c r="I4222" t="s">
        <v>96</v>
      </c>
      <c r="J4222" t="s">
        <v>135</v>
      </c>
      <c r="K4222" t="s">
        <v>136</v>
      </c>
      <c r="L4222">
        <v>4715.05</v>
      </c>
      <c r="M4222">
        <v>5</v>
      </c>
      <c r="N4222">
        <v>0.2</v>
      </c>
      <c r="O4222">
        <v>1305.08</v>
      </c>
    </row>
    <row r="4223" spans="1:15" x14ac:dyDescent="0.3">
      <c r="A4223" t="s">
        <v>6235</v>
      </c>
      <c r="B4223" t="s">
        <v>789</v>
      </c>
      <c r="C4223" t="s">
        <v>790</v>
      </c>
      <c r="D4223" t="s">
        <v>50</v>
      </c>
      <c r="E4223" t="s">
        <v>1244</v>
      </c>
      <c r="F4223" t="s">
        <v>71</v>
      </c>
      <c r="G4223" t="s">
        <v>179</v>
      </c>
      <c r="H4223" t="s">
        <v>236</v>
      </c>
      <c r="I4223" t="s">
        <v>55</v>
      </c>
      <c r="J4223" t="s">
        <v>141</v>
      </c>
      <c r="K4223" t="s">
        <v>241</v>
      </c>
      <c r="L4223">
        <v>21504.42</v>
      </c>
      <c r="M4223">
        <v>2</v>
      </c>
      <c r="N4223">
        <v>0.25</v>
      </c>
      <c r="O4223">
        <v>4915.93</v>
      </c>
    </row>
    <row r="4224" spans="1:15" x14ac:dyDescent="0.3">
      <c r="A4224" t="s">
        <v>6236</v>
      </c>
      <c r="B4224" t="s">
        <v>1458</v>
      </c>
      <c r="C4224" t="s">
        <v>1837</v>
      </c>
      <c r="D4224" t="s">
        <v>50</v>
      </c>
      <c r="E4224" t="s">
        <v>644</v>
      </c>
      <c r="F4224" t="s">
        <v>71</v>
      </c>
      <c r="G4224" t="s">
        <v>81</v>
      </c>
      <c r="H4224" t="s">
        <v>284</v>
      </c>
      <c r="I4224" t="s">
        <v>55</v>
      </c>
      <c r="J4224" t="s">
        <v>141</v>
      </c>
      <c r="K4224" t="s">
        <v>241</v>
      </c>
      <c r="L4224">
        <v>37688.49</v>
      </c>
      <c r="M4224">
        <v>7</v>
      </c>
      <c r="N4224">
        <v>0.2</v>
      </c>
      <c r="O4224">
        <v>9527.82</v>
      </c>
    </row>
    <row r="4225" spans="1:15" x14ac:dyDescent="0.3">
      <c r="A4225" t="s">
        <v>6237</v>
      </c>
      <c r="B4225" t="s">
        <v>306</v>
      </c>
      <c r="C4225" t="s">
        <v>868</v>
      </c>
      <c r="D4225" t="s">
        <v>50</v>
      </c>
      <c r="E4225" t="s">
        <v>1229</v>
      </c>
      <c r="F4225" t="s">
        <v>80</v>
      </c>
      <c r="G4225" t="s">
        <v>72</v>
      </c>
      <c r="H4225" t="s">
        <v>73</v>
      </c>
      <c r="I4225" t="s">
        <v>83</v>
      </c>
      <c r="J4225" t="s">
        <v>84</v>
      </c>
      <c r="K4225" t="s">
        <v>85</v>
      </c>
      <c r="L4225">
        <v>1791.46</v>
      </c>
      <c r="M4225">
        <v>2</v>
      </c>
      <c r="N4225">
        <v>0.15</v>
      </c>
      <c r="O4225">
        <v>470.69</v>
      </c>
    </row>
    <row r="4226" spans="1:15" x14ac:dyDescent="0.3">
      <c r="A4226" t="s">
        <v>6238</v>
      </c>
      <c r="B4226" t="s">
        <v>1252</v>
      </c>
      <c r="C4226" t="s">
        <v>1913</v>
      </c>
      <c r="D4226" t="s">
        <v>102</v>
      </c>
      <c r="E4226" t="s">
        <v>336</v>
      </c>
      <c r="F4226" t="s">
        <v>71</v>
      </c>
      <c r="G4226" t="s">
        <v>53</v>
      </c>
      <c r="H4226" t="s">
        <v>110</v>
      </c>
      <c r="I4226" t="s">
        <v>118</v>
      </c>
      <c r="J4226" t="s">
        <v>119</v>
      </c>
      <c r="K4226" t="s">
        <v>270</v>
      </c>
      <c r="L4226">
        <v>5401.5</v>
      </c>
      <c r="M4226">
        <v>6</v>
      </c>
      <c r="N4226">
        <v>0.05</v>
      </c>
      <c r="O4226">
        <v>1621.11</v>
      </c>
    </row>
    <row r="4227" spans="1:15" x14ac:dyDescent="0.3">
      <c r="A4227" t="s">
        <v>6239</v>
      </c>
      <c r="B4227" t="s">
        <v>334</v>
      </c>
      <c r="C4227" t="s">
        <v>826</v>
      </c>
      <c r="D4227" t="s">
        <v>50</v>
      </c>
      <c r="E4227" t="s">
        <v>407</v>
      </c>
      <c r="F4227" t="s">
        <v>71</v>
      </c>
      <c r="G4227" t="s">
        <v>53</v>
      </c>
      <c r="H4227" t="s">
        <v>90</v>
      </c>
      <c r="I4227" t="s">
        <v>118</v>
      </c>
      <c r="J4227" t="s">
        <v>230</v>
      </c>
      <c r="K4227" t="s">
        <v>231</v>
      </c>
      <c r="L4227">
        <v>121753</v>
      </c>
      <c r="M4227">
        <v>10</v>
      </c>
      <c r="N4227">
        <v>0.1</v>
      </c>
      <c r="O4227">
        <v>26704.18</v>
      </c>
    </row>
    <row r="4228" spans="1:15" x14ac:dyDescent="0.3">
      <c r="A4228" t="s">
        <v>6240</v>
      </c>
      <c r="B4228" t="s">
        <v>2044</v>
      </c>
      <c r="C4228" t="s">
        <v>1296</v>
      </c>
      <c r="D4228" t="s">
        <v>50</v>
      </c>
      <c r="E4228" t="s">
        <v>527</v>
      </c>
      <c r="F4228" t="s">
        <v>71</v>
      </c>
      <c r="G4228" t="s">
        <v>179</v>
      </c>
      <c r="H4228" t="s">
        <v>180</v>
      </c>
      <c r="I4228" t="s">
        <v>118</v>
      </c>
      <c r="J4228" t="s">
        <v>230</v>
      </c>
      <c r="K4228" t="s">
        <v>351</v>
      </c>
      <c r="L4228">
        <v>116065.84</v>
      </c>
      <c r="M4228">
        <v>8</v>
      </c>
      <c r="N4228">
        <v>0.05</v>
      </c>
      <c r="O4228">
        <v>37552.129999999997</v>
      </c>
    </row>
    <row r="4229" spans="1:15" x14ac:dyDescent="0.3">
      <c r="A4229" t="s">
        <v>6241</v>
      </c>
      <c r="B4229" t="s">
        <v>292</v>
      </c>
      <c r="C4229" t="s">
        <v>293</v>
      </c>
      <c r="D4229" t="s">
        <v>102</v>
      </c>
      <c r="E4229" t="s">
        <v>312</v>
      </c>
      <c r="F4229" t="s">
        <v>80</v>
      </c>
      <c r="G4229" t="s">
        <v>81</v>
      </c>
      <c r="H4229" t="s">
        <v>186</v>
      </c>
      <c r="I4229" t="s">
        <v>118</v>
      </c>
      <c r="J4229" t="s">
        <v>191</v>
      </c>
      <c r="K4229" t="s">
        <v>829</v>
      </c>
      <c r="L4229">
        <v>32973.64</v>
      </c>
      <c r="M4229">
        <v>4</v>
      </c>
      <c r="N4229">
        <v>0.15</v>
      </c>
      <c r="O4229">
        <v>8224.61</v>
      </c>
    </row>
    <row r="4230" spans="1:15" x14ac:dyDescent="0.3">
      <c r="A4230" t="s">
        <v>6242</v>
      </c>
      <c r="B4230" t="s">
        <v>2398</v>
      </c>
      <c r="C4230" t="s">
        <v>2293</v>
      </c>
      <c r="D4230" t="s">
        <v>102</v>
      </c>
      <c r="E4230" t="s">
        <v>1267</v>
      </c>
      <c r="F4230" t="s">
        <v>52</v>
      </c>
      <c r="G4230" t="s">
        <v>179</v>
      </c>
      <c r="H4230" t="s">
        <v>180</v>
      </c>
      <c r="I4230" t="s">
        <v>96</v>
      </c>
      <c r="J4230" t="s">
        <v>135</v>
      </c>
      <c r="K4230" t="s">
        <v>275</v>
      </c>
      <c r="L4230">
        <v>8140.38</v>
      </c>
      <c r="M4230">
        <v>3</v>
      </c>
      <c r="N4230">
        <v>0.25</v>
      </c>
      <c r="O4230">
        <v>2272.14</v>
      </c>
    </row>
    <row r="4231" spans="1:15" x14ac:dyDescent="0.3">
      <c r="A4231" t="s">
        <v>6243</v>
      </c>
      <c r="B4231" t="s">
        <v>2479</v>
      </c>
      <c r="C4231" t="s">
        <v>1742</v>
      </c>
      <c r="D4231" t="s">
        <v>50</v>
      </c>
      <c r="E4231" t="s">
        <v>415</v>
      </c>
      <c r="F4231" t="s">
        <v>52</v>
      </c>
      <c r="G4231" t="s">
        <v>72</v>
      </c>
      <c r="H4231" t="s">
        <v>73</v>
      </c>
      <c r="I4231" t="s">
        <v>118</v>
      </c>
      <c r="J4231" t="s">
        <v>230</v>
      </c>
      <c r="K4231" t="s">
        <v>356</v>
      </c>
      <c r="L4231">
        <v>27022.2</v>
      </c>
      <c r="M4231">
        <v>3</v>
      </c>
      <c r="N4231">
        <v>0.2</v>
      </c>
      <c r="O4231">
        <v>6690.34</v>
      </c>
    </row>
    <row r="4232" spans="1:15" x14ac:dyDescent="0.3">
      <c r="A4232" t="s">
        <v>6244</v>
      </c>
      <c r="B4232" t="s">
        <v>2779</v>
      </c>
      <c r="C4232" t="s">
        <v>1470</v>
      </c>
      <c r="D4232" t="s">
        <v>78</v>
      </c>
      <c r="E4232" t="s">
        <v>378</v>
      </c>
      <c r="F4232" t="s">
        <v>80</v>
      </c>
      <c r="G4232" t="s">
        <v>72</v>
      </c>
      <c r="H4232" t="s">
        <v>117</v>
      </c>
      <c r="I4232" t="s">
        <v>118</v>
      </c>
      <c r="J4232" t="s">
        <v>303</v>
      </c>
      <c r="K4232" t="s">
        <v>304</v>
      </c>
      <c r="L4232">
        <v>31626.27</v>
      </c>
      <c r="M4232">
        <v>9</v>
      </c>
      <c r="N4232">
        <v>0.1</v>
      </c>
      <c r="O4232">
        <v>6310.95</v>
      </c>
    </row>
    <row r="4233" spans="1:15" x14ac:dyDescent="0.3">
      <c r="A4233" t="s">
        <v>6245</v>
      </c>
      <c r="B4233" t="s">
        <v>1465</v>
      </c>
      <c r="C4233" t="s">
        <v>1834</v>
      </c>
      <c r="D4233" t="s">
        <v>61</v>
      </c>
      <c r="E4233" t="s">
        <v>1770</v>
      </c>
      <c r="F4233" t="s">
        <v>52</v>
      </c>
      <c r="G4233" t="s">
        <v>72</v>
      </c>
      <c r="H4233" t="s">
        <v>117</v>
      </c>
      <c r="I4233" t="s">
        <v>55</v>
      </c>
      <c r="J4233" t="s">
        <v>56</v>
      </c>
      <c r="K4233" t="s">
        <v>151</v>
      </c>
      <c r="L4233">
        <v>86347.62</v>
      </c>
      <c r="M4233">
        <v>9</v>
      </c>
      <c r="N4233">
        <v>0.05</v>
      </c>
      <c r="O4233">
        <v>24290.720000000001</v>
      </c>
    </row>
    <row r="4234" spans="1:15" x14ac:dyDescent="0.3">
      <c r="A4234" t="s">
        <v>6246</v>
      </c>
      <c r="B4234" t="s">
        <v>373</v>
      </c>
      <c r="C4234" t="s">
        <v>3395</v>
      </c>
      <c r="D4234" t="s">
        <v>50</v>
      </c>
      <c r="E4234" t="s">
        <v>483</v>
      </c>
      <c r="F4234" t="s">
        <v>71</v>
      </c>
      <c r="G4234" t="s">
        <v>63</v>
      </c>
      <c r="H4234" t="s">
        <v>213</v>
      </c>
      <c r="I4234" t="s">
        <v>96</v>
      </c>
      <c r="J4234" t="s">
        <v>111</v>
      </c>
      <c r="K4234" t="s">
        <v>225</v>
      </c>
      <c r="L4234">
        <v>17935.599999999999</v>
      </c>
      <c r="M4234">
        <v>5</v>
      </c>
      <c r="N4234">
        <v>0.25</v>
      </c>
      <c r="O4234">
        <v>3033.35</v>
      </c>
    </row>
    <row r="4235" spans="1:15" x14ac:dyDescent="0.3">
      <c r="A4235" t="s">
        <v>6247</v>
      </c>
      <c r="B4235" t="s">
        <v>3135</v>
      </c>
      <c r="C4235" t="s">
        <v>770</v>
      </c>
      <c r="D4235" t="s">
        <v>61</v>
      </c>
      <c r="E4235" t="s">
        <v>824</v>
      </c>
      <c r="F4235" t="s">
        <v>52</v>
      </c>
      <c r="G4235" t="s">
        <v>63</v>
      </c>
      <c r="H4235" t="s">
        <v>213</v>
      </c>
      <c r="I4235" t="s">
        <v>55</v>
      </c>
      <c r="J4235" t="s">
        <v>141</v>
      </c>
      <c r="K4235" t="s">
        <v>978</v>
      </c>
      <c r="L4235">
        <v>22221.71</v>
      </c>
      <c r="M4235">
        <v>7</v>
      </c>
      <c r="N4235">
        <v>0.25</v>
      </c>
      <c r="O4235">
        <v>6348.17</v>
      </c>
    </row>
    <row r="4236" spans="1:15" x14ac:dyDescent="0.3">
      <c r="A4236" t="s">
        <v>6248</v>
      </c>
      <c r="B4236" t="s">
        <v>1499</v>
      </c>
      <c r="C4236" t="s">
        <v>2610</v>
      </c>
      <c r="D4236" t="s">
        <v>102</v>
      </c>
      <c r="E4236" t="s">
        <v>948</v>
      </c>
      <c r="F4236" t="s">
        <v>71</v>
      </c>
      <c r="G4236" t="s">
        <v>72</v>
      </c>
      <c r="H4236" t="s">
        <v>117</v>
      </c>
      <c r="I4236" t="s">
        <v>96</v>
      </c>
      <c r="J4236" t="s">
        <v>97</v>
      </c>
      <c r="K4236" t="s">
        <v>181</v>
      </c>
      <c r="L4236">
        <v>110269.8</v>
      </c>
      <c r="M4236">
        <v>9</v>
      </c>
      <c r="N4236">
        <v>0.05</v>
      </c>
      <c r="O4236">
        <v>18654.16</v>
      </c>
    </row>
    <row r="4237" spans="1:15" x14ac:dyDescent="0.3">
      <c r="A4237" t="s">
        <v>6249</v>
      </c>
      <c r="B4237" t="s">
        <v>756</v>
      </c>
      <c r="C4237" t="s">
        <v>1509</v>
      </c>
      <c r="D4237" t="s">
        <v>102</v>
      </c>
      <c r="E4237" t="s">
        <v>1115</v>
      </c>
      <c r="F4237" t="s">
        <v>52</v>
      </c>
      <c r="G4237" t="s">
        <v>63</v>
      </c>
      <c r="H4237" t="s">
        <v>202</v>
      </c>
      <c r="I4237" t="s">
        <v>55</v>
      </c>
      <c r="J4237" t="s">
        <v>56</v>
      </c>
      <c r="K4237" t="s">
        <v>151</v>
      </c>
      <c r="L4237">
        <v>3504.68</v>
      </c>
      <c r="M4237">
        <v>2</v>
      </c>
      <c r="N4237">
        <v>0.2</v>
      </c>
      <c r="O4237">
        <v>450.25</v>
      </c>
    </row>
    <row r="4238" spans="1:15" x14ac:dyDescent="0.3">
      <c r="A4238" t="s">
        <v>6250</v>
      </c>
      <c r="B4238" t="s">
        <v>1780</v>
      </c>
      <c r="C4238" t="s">
        <v>3375</v>
      </c>
      <c r="D4238" t="s">
        <v>102</v>
      </c>
      <c r="E4238" t="s">
        <v>998</v>
      </c>
      <c r="F4238" t="s">
        <v>80</v>
      </c>
      <c r="G4238" t="s">
        <v>63</v>
      </c>
      <c r="H4238" t="s">
        <v>172</v>
      </c>
      <c r="I4238" t="s">
        <v>83</v>
      </c>
      <c r="J4238" t="s">
        <v>449</v>
      </c>
      <c r="K4238" t="s">
        <v>450</v>
      </c>
      <c r="L4238">
        <v>119303.36</v>
      </c>
      <c r="M4238">
        <v>8</v>
      </c>
      <c r="N4238">
        <v>0.1</v>
      </c>
      <c r="O4238">
        <v>35074.120000000003</v>
      </c>
    </row>
    <row r="4239" spans="1:15" x14ac:dyDescent="0.3">
      <c r="A4239" t="s">
        <v>6251</v>
      </c>
      <c r="B4239" t="s">
        <v>878</v>
      </c>
      <c r="C4239" t="s">
        <v>159</v>
      </c>
      <c r="D4239" t="s">
        <v>102</v>
      </c>
      <c r="E4239" t="s">
        <v>465</v>
      </c>
      <c r="F4239" t="s">
        <v>71</v>
      </c>
      <c r="G4239" t="s">
        <v>81</v>
      </c>
      <c r="H4239" t="s">
        <v>95</v>
      </c>
      <c r="I4239" t="s">
        <v>118</v>
      </c>
      <c r="J4239" t="s">
        <v>303</v>
      </c>
      <c r="K4239" t="s">
        <v>491</v>
      </c>
      <c r="L4239">
        <v>107207.37</v>
      </c>
      <c r="M4239">
        <v>9</v>
      </c>
      <c r="N4239">
        <v>0.15</v>
      </c>
      <c r="O4239">
        <v>29990.17</v>
      </c>
    </row>
    <row r="4240" spans="1:15" x14ac:dyDescent="0.3">
      <c r="A4240" t="s">
        <v>6252</v>
      </c>
      <c r="B4240" t="s">
        <v>839</v>
      </c>
      <c r="C4240" t="s">
        <v>2961</v>
      </c>
      <c r="D4240" t="s">
        <v>102</v>
      </c>
      <c r="E4240" t="s">
        <v>1574</v>
      </c>
      <c r="F4240" t="s">
        <v>52</v>
      </c>
      <c r="G4240" t="s">
        <v>81</v>
      </c>
      <c r="H4240" t="s">
        <v>95</v>
      </c>
      <c r="I4240" t="s">
        <v>96</v>
      </c>
      <c r="J4240" t="s">
        <v>97</v>
      </c>
      <c r="K4240" t="s">
        <v>98</v>
      </c>
      <c r="L4240">
        <v>55346.8</v>
      </c>
      <c r="M4240">
        <v>8</v>
      </c>
      <c r="N4240">
        <v>0</v>
      </c>
      <c r="O4240">
        <v>9265.1200000000008</v>
      </c>
    </row>
    <row r="4241" spans="1:15" x14ac:dyDescent="0.3">
      <c r="A4241" t="s">
        <v>6253</v>
      </c>
      <c r="B4241" t="s">
        <v>1063</v>
      </c>
      <c r="C4241" t="s">
        <v>1231</v>
      </c>
      <c r="D4241" t="s">
        <v>102</v>
      </c>
      <c r="E4241" t="s">
        <v>1220</v>
      </c>
      <c r="F4241" t="s">
        <v>71</v>
      </c>
      <c r="G4241" t="s">
        <v>179</v>
      </c>
      <c r="H4241" t="s">
        <v>180</v>
      </c>
      <c r="I4241" t="s">
        <v>55</v>
      </c>
      <c r="J4241" t="s">
        <v>141</v>
      </c>
      <c r="K4241" t="s">
        <v>142</v>
      </c>
      <c r="L4241">
        <v>118471.36</v>
      </c>
      <c r="M4241">
        <v>8</v>
      </c>
      <c r="N4241">
        <v>0.2</v>
      </c>
      <c r="O4241">
        <v>34369.14</v>
      </c>
    </row>
    <row r="4242" spans="1:15" x14ac:dyDescent="0.3">
      <c r="A4242" t="s">
        <v>6254</v>
      </c>
      <c r="B4242" t="s">
        <v>594</v>
      </c>
      <c r="C4242" t="s">
        <v>2535</v>
      </c>
      <c r="D4242" t="s">
        <v>78</v>
      </c>
      <c r="E4242" t="s">
        <v>4013</v>
      </c>
      <c r="F4242" t="s">
        <v>52</v>
      </c>
      <c r="G4242" t="s">
        <v>81</v>
      </c>
      <c r="H4242" t="s">
        <v>186</v>
      </c>
      <c r="I4242" t="s">
        <v>118</v>
      </c>
      <c r="J4242" t="s">
        <v>119</v>
      </c>
      <c r="K4242" t="s">
        <v>120</v>
      </c>
      <c r="L4242">
        <v>102456.69</v>
      </c>
      <c r="M4242">
        <v>7</v>
      </c>
      <c r="N4242">
        <v>0.15</v>
      </c>
      <c r="O4242">
        <v>21018.99</v>
      </c>
    </row>
    <row r="4243" spans="1:15" x14ac:dyDescent="0.3">
      <c r="A4243" t="s">
        <v>6255</v>
      </c>
      <c r="B4243" t="s">
        <v>5066</v>
      </c>
      <c r="C4243" t="s">
        <v>2235</v>
      </c>
      <c r="D4243" t="s">
        <v>61</v>
      </c>
      <c r="E4243" t="s">
        <v>1578</v>
      </c>
      <c r="F4243" t="s">
        <v>71</v>
      </c>
      <c r="G4243" t="s">
        <v>72</v>
      </c>
      <c r="H4243" t="s">
        <v>73</v>
      </c>
      <c r="I4243" t="s">
        <v>83</v>
      </c>
      <c r="J4243" t="s">
        <v>156</v>
      </c>
      <c r="K4243" t="s">
        <v>208</v>
      </c>
      <c r="L4243">
        <v>14222.76</v>
      </c>
      <c r="M4243">
        <v>4</v>
      </c>
      <c r="N4243">
        <v>0</v>
      </c>
      <c r="O4243">
        <v>4752.46</v>
      </c>
    </row>
    <row r="4244" spans="1:15" x14ac:dyDescent="0.3">
      <c r="A4244" t="s">
        <v>6256</v>
      </c>
      <c r="B4244" t="s">
        <v>335</v>
      </c>
      <c r="C4244" t="s">
        <v>2504</v>
      </c>
      <c r="D4244" t="s">
        <v>61</v>
      </c>
      <c r="E4244" t="s">
        <v>1574</v>
      </c>
      <c r="F4244" t="s">
        <v>80</v>
      </c>
      <c r="G4244" t="s">
        <v>72</v>
      </c>
      <c r="H4244" t="s">
        <v>104</v>
      </c>
      <c r="I4244" t="s">
        <v>83</v>
      </c>
      <c r="J4244" t="s">
        <v>449</v>
      </c>
      <c r="K4244" t="s">
        <v>450</v>
      </c>
      <c r="L4244">
        <v>46442.41</v>
      </c>
      <c r="M4244">
        <v>7</v>
      </c>
      <c r="N4244">
        <v>0.05</v>
      </c>
      <c r="O4244">
        <v>14794.76</v>
      </c>
    </row>
    <row r="4245" spans="1:15" x14ac:dyDescent="0.3">
      <c r="A4245" t="s">
        <v>6257</v>
      </c>
      <c r="B4245" t="s">
        <v>1761</v>
      </c>
      <c r="C4245" t="s">
        <v>2742</v>
      </c>
      <c r="D4245" t="s">
        <v>50</v>
      </c>
      <c r="E4245" t="s">
        <v>660</v>
      </c>
      <c r="F4245" t="s">
        <v>52</v>
      </c>
      <c r="G4245" t="s">
        <v>81</v>
      </c>
      <c r="H4245" t="s">
        <v>284</v>
      </c>
      <c r="I4245" t="s">
        <v>55</v>
      </c>
      <c r="J4245" t="s">
        <v>173</v>
      </c>
      <c r="K4245" t="s">
        <v>203</v>
      </c>
      <c r="L4245">
        <v>3237.33</v>
      </c>
      <c r="M4245">
        <v>1</v>
      </c>
      <c r="N4245">
        <v>0.05</v>
      </c>
      <c r="O4245">
        <v>655.45</v>
      </c>
    </row>
    <row r="4246" spans="1:15" x14ac:dyDescent="0.3">
      <c r="A4246" t="s">
        <v>6258</v>
      </c>
      <c r="B4246" t="s">
        <v>2200</v>
      </c>
      <c r="C4246" t="s">
        <v>2783</v>
      </c>
      <c r="D4246" t="s">
        <v>50</v>
      </c>
      <c r="E4246" t="s">
        <v>161</v>
      </c>
      <c r="F4246" t="s">
        <v>52</v>
      </c>
      <c r="G4246" t="s">
        <v>179</v>
      </c>
      <c r="H4246" t="s">
        <v>236</v>
      </c>
      <c r="I4246" t="s">
        <v>118</v>
      </c>
      <c r="J4246" t="s">
        <v>230</v>
      </c>
      <c r="K4246" t="s">
        <v>231</v>
      </c>
      <c r="L4246">
        <v>138000.20000000001</v>
      </c>
      <c r="M4246">
        <v>10</v>
      </c>
      <c r="N4246">
        <v>0.2</v>
      </c>
      <c r="O4246">
        <v>19518.669999999998</v>
      </c>
    </row>
    <row r="4247" spans="1:15" x14ac:dyDescent="0.3">
      <c r="A4247" t="s">
        <v>6259</v>
      </c>
      <c r="B4247" t="s">
        <v>1318</v>
      </c>
      <c r="C4247" t="s">
        <v>1743</v>
      </c>
      <c r="D4247" t="s">
        <v>102</v>
      </c>
      <c r="E4247" t="s">
        <v>1505</v>
      </c>
      <c r="F4247" t="s">
        <v>71</v>
      </c>
      <c r="G4247" t="s">
        <v>81</v>
      </c>
      <c r="H4247" t="s">
        <v>284</v>
      </c>
      <c r="I4247" t="s">
        <v>118</v>
      </c>
      <c r="J4247" t="s">
        <v>303</v>
      </c>
      <c r="K4247" t="s">
        <v>491</v>
      </c>
      <c r="L4247">
        <v>11418.19</v>
      </c>
      <c r="M4247">
        <v>1</v>
      </c>
      <c r="N4247">
        <v>0.05</v>
      </c>
      <c r="O4247">
        <v>3977.94</v>
      </c>
    </row>
    <row r="4248" spans="1:15" x14ac:dyDescent="0.3">
      <c r="A4248" t="s">
        <v>6260</v>
      </c>
      <c r="B4248" t="s">
        <v>1436</v>
      </c>
      <c r="C4248" t="s">
        <v>1346</v>
      </c>
      <c r="D4248" t="s">
        <v>78</v>
      </c>
      <c r="E4248" t="s">
        <v>2186</v>
      </c>
      <c r="F4248" t="s">
        <v>52</v>
      </c>
      <c r="G4248" t="s">
        <v>63</v>
      </c>
      <c r="H4248" t="s">
        <v>64</v>
      </c>
      <c r="I4248" t="s">
        <v>83</v>
      </c>
      <c r="J4248" t="s">
        <v>379</v>
      </c>
      <c r="K4248" t="s">
        <v>716</v>
      </c>
      <c r="L4248">
        <v>70671.5</v>
      </c>
      <c r="M4248">
        <v>10</v>
      </c>
      <c r="N4248">
        <v>0.15</v>
      </c>
      <c r="O4248">
        <v>12835.46</v>
      </c>
    </row>
    <row r="4249" spans="1:15" x14ac:dyDescent="0.3">
      <c r="A4249" t="s">
        <v>6261</v>
      </c>
      <c r="B4249" t="s">
        <v>1090</v>
      </c>
      <c r="C4249" t="s">
        <v>1512</v>
      </c>
      <c r="D4249" t="s">
        <v>61</v>
      </c>
      <c r="E4249" t="s">
        <v>768</v>
      </c>
      <c r="F4249" t="s">
        <v>80</v>
      </c>
      <c r="G4249" t="s">
        <v>53</v>
      </c>
      <c r="H4249" t="s">
        <v>110</v>
      </c>
      <c r="I4249" t="s">
        <v>55</v>
      </c>
      <c r="J4249" t="s">
        <v>173</v>
      </c>
      <c r="K4249" t="s">
        <v>203</v>
      </c>
      <c r="L4249">
        <v>106112.72</v>
      </c>
      <c r="M4249">
        <v>8</v>
      </c>
      <c r="N4249">
        <v>0</v>
      </c>
      <c r="O4249">
        <v>39379.06</v>
      </c>
    </row>
    <row r="4250" spans="1:15" x14ac:dyDescent="0.3">
      <c r="A4250" t="s">
        <v>6262</v>
      </c>
      <c r="B4250" t="s">
        <v>878</v>
      </c>
      <c r="C4250" t="s">
        <v>251</v>
      </c>
      <c r="D4250" t="s">
        <v>78</v>
      </c>
      <c r="E4250" t="s">
        <v>536</v>
      </c>
      <c r="F4250" t="s">
        <v>52</v>
      </c>
      <c r="G4250" t="s">
        <v>179</v>
      </c>
      <c r="H4250" t="s">
        <v>180</v>
      </c>
      <c r="I4250" t="s">
        <v>118</v>
      </c>
      <c r="J4250" t="s">
        <v>119</v>
      </c>
      <c r="K4250" t="s">
        <v>197</v>
      </c>
      <c r="L4250">
        <v>19328.3</v>
      </c>
      <c r="M4250">
        <v>10</v>
      </c>
      <c r="N4250">
        <v>0.25</v>
      </c>
      <c r="O4250">
        <v>4626.33</v>
      </c>
    </row>
    <row r="4251" spans="1:15" x14ac:dyDescent="0.3">
      <c r="A4251" t="s">
        <v>6263</v>
      </c>
      <c r="B4251" t="s">
        <v>2829</v>
      </c>
      <c r="C4251" t="s">
        <v>877</v>
      </c>
      <c r="D4251" t="s">
        <v>61</v>
      </c>
      <c r="E4251" t="s">
        <v>440</v>
      </c>
      <c r="F4251" t="s">
        <v>52</v>
      </c>
      <c r="G4251" t="s">
        <v>53</v>
      </c>
      <c r="H4251" t="s">
        <v>54</v>
      </c>
      <c r="I4251" t="s">
        <v>118</v>
      </c>
      <c r="J4251" t="s">
        <v>303</v>
      </c>
      <c r="K4251" t="s">
        <v>491</v>
      </c>
      <c r="L4251">
        <v>75802.3</v>
      </c>
      <c r="M4251">
        <v>10</v>
      </c>
      <c r="N4251">
        <v>0.05</v>
      </c>
      <c r="O4251">
        <v>26949.55</v>
      </c>
    </row>
    <row r="4252" spans="1:15" x14ac:dyDescent="0.3">
      <c r="A4252" t="s">
        <v>6264</v>
      </c>
      <c r="B4252" t="s">
        <v>1992</v>
      </c>
      <c r="C4252" t="s">
        <v>771</v>
      </c>
      <c r="D4252" t="s">
        <v>50</v>
      </c>
      <c r="E4252" t="s">
        <v>283</v>
      </c>
      <c r="F4252" t="s">
        <v>71</v>
      </c>
      <c r="G4252" t="s">
        <v>72</v>
      </c>
      <c r="H4252" t="s">
        <v>117</v>
      </c>
      <c r="I4252" t="s">
        <v>118</v>
      </c>
      <c r="J4252" t="s">
        <v>191</v>
      </c>
      <c r="K4252" t="s">
        <v>829</v>
      </c>
      <c r="L4252">
        <v>42523.55</v>
      </c>
      <c r="M4252">
        <v>5</v>
      </c>
      <c r="N4252">
        <v>0.25</v>
      </c>
      <c r="O4252">
        <v>9501.2000000000007</v>
      </c>
    </row>
    <row r="4253" spans="1:15" x14ac:dyDescent="0.3">
      <c r="A4253" t="s">
        <v>6265</v>
      </c>
      <c r="B4253" t="s">
        <v>702</v>
      </c>
      <c r="C4253" t="s">
        <v>1390</v>
      </c>
      <c r="D4253" t="s">
        <v>61</v>
      </c>
      <c r="E4253" t="s">
        <v>648</v>
      </c>
      <c r="F4253" t="s">
        <v>80</v>
      </c>
      <c r="G4253" t="s">
        <v>63</v>
      </c>
      <c r="H4253" t="s">
        <v>172</v>
      </c>
      <c r="I4253" t="s">
        <v>83</v>
      </c>
      <c r="J4253" t="s">
        <v>379</v>
      </c>
      <c r="K4253" t="s">
        <v>380</v>
      </c>
      <c r="L4253">
        <v>4729.2700000000004</v>
      </c>
      <c r="M4253">
        <v>7</v>
      </c>
      <c r="N4253">
        <v>0.2</v>
      </c>
      <c r="O4253">
        <v>1239.19</v>
      </c>
    </row>
    <row r="4254" spans="1:15" x14ac:dyDescent="0.3">
      <c r="A4254" t="s">
        <v>6266</v>
      </c>
      <c r="B4254" t="s">
        <v>2654</v>
      </c>
      <c r="C4254" t="s">
        <v>3639</v>
      </c>
      <c r="D4254" t="s">
        <v>102</v>
      </c>
      <c r="E4254" t="s">
        <v>2186</v>
      </c>
      <c r="F4254" t="s">
        <v>71</v>
      </c>
      <c r="G4254" t="s">
        <v>72</v>
      </c>
      <c r="H4254" t="s">
        <v>117</v>
      </c>
      <c r="I4254" t="s">
        <v>55</v>
      </c>
      <c r="J4254" t="s">
        <v>65</v>
      </c>
      <c r="K4254" t="s">
        <v>130</v>
      </c>
      <c r="L4254">
        <v>101277.4</v>
      </c>
      <c r="M4254">
        <v>10</v>
      </c>
      <c r="N4254">
        <v>0.2</v>
      </c>
      <c r="O4254">
        <v>16021.86</v>
      </c>
    </row>
    <row r="4255" spans="1:15" x14ac:dyDescent="0.3">
      <c r="A4255" t="s">
        <v>6267</v>
      </c>
      <c r="B4255" t="s">
        <v>3331</v>
      </c>
      <c r="C4255" t="s">
        <v>1876</v>
      </c>
      <c r="D4255" t="s">
        <v>78</v>
      </c>
      <c r="E4255" t="s">
        <v>850</v>
      </c>
      <c r="F4255" t="s">
        <v>52</v>
      </c>
      <c r="G4255" t="s">
        <v>72</v>
      </c>
      <c r="H4255" t="s">
        <v>73</v>
      </c>
      <c r="I4255" t="s">
        <v>83</v>
      </c>
      <c r="J4255" t="s">
        <v>449</v>
      </c>
      <c r="K4255" t="s">
        <v>775</v>
      </c>
      <c r="L4255">
        <v>59370.2</v>
      </c>
      <c r="M4255">
        <v>10</v>
      </c>
      <c r="N4255">
        <v>0.1</v>
      </c>
      <c r="O4255">
        <v>13768.74</v>
      </c>
    </row>
    <row r="4256" spans="1:15" x14ac:dyDescent="0.3">
      <c r="A4256" t="s">
        <v>6268</v>
      </c>
      <c r="B4256" t="s">
        <v>1758</v>
      </c>
      <c r="C4256" t="s">
        <v>770</v>
      </c>
      <c r="D4256" t="s">
        <v>78</v>
      </c>
      <c r="E4256" t="s">
        <v>1267</v>
      </c>
      <c r="F4256" t="s">
        <v>71</v>
      </c>
      <c r="G4256" t="s">
        <v>72</v>
      </c>
      <c r="H4256" t="s">
        <v>117</v>
      </c>
      <c r="I4256" t="s">
        <v>118</v>
      </c>
      <c r="J4256" t="s">
        <v>230</v>
      </c>
      <c r="K4256" t="s">
        <v>356</v>
      </c>
      <c r="L4256">
        <v>533.9</v>
      </c>
      <c r="M4256">
        <v>2</v>
      </c>
      <c r="N4256">
        <v>0</v>
      </c>
      <c r="O4256">
        <v>128.15</v>
      </c>
    </row>
    <row r="4257" spans="1:15" x14ac:dyDescent="0.3">
      <c r="A4257" t="s">
        <v>6269</v>
      </c>
      <c r="B4257" t="s">
        <v>714</v>
      </c>
      <c r="C4257" t="s">
        <v>843</v>
      </c>
      <c r="D4257" t="s">
        <v>102</v>
      </c>
      <c r="E4257" t="s">
        <v>1964</v>
      </c>
      <c r="F4257" t="s">
        <v>52</v>
      </c>
      <c r="G4257" t="s">
        <v>53</v>
      </c>
      <c r="H4257" t="s">
        <v>246</v>
      </c>
      <c r="I4257" t="s">
        <v>55</v>
      </c>
      <c r="J4257" t="s">
        <v>141</v>
      </c>
      <c r="K4257" t="s">
        <v>142</v>
      </c>
      <c r="L4257">
        <v>4579.24</v>
      </c>
      <c r="M4257">
        <v>2</v>
      </c>
      <c r="N4257">
        <v>0</v>
      </c>
      <c r="O4257">
        <v>910.71</v>
      </c>
    </row>
    <row r="4258" spans="1:15" x14ac:dyDescent="0.3">
      <c r="A4258" t="s">
        <v>6270</v>
      </c>
      <c r="B4258" t="s">
        <v>3291</v>
      </c>
      <c r="C4258" t="s">
        <v>1859</v>
      </c>
      <c r="D4258" t="s">
        <v>78</v>
      </c>
      <c r="E4258" t="s">
        <v>1403</v>
      </c>
      <c r="F4258" t="s">
        <v>71</v>
      </c>
      <c r="G4258" t="s">
        <v>179</v>
      </c>
      <c r="H4258" t="s">
        <v>236</v>
      </c>
      <c r="I4258" t="s">
        <v>118</v>
      </c>
      <c r="J4258" t="s">
        <v>303</v>
      </c>
      <c r="K4258" t="s">
        <v>304</v>
      </c>
      <c r="L4258">
        <v>13488.81</v>
      </c>
      <c r="M4258">
        <v>1</v>
      </c>
      <c r="N4258">
        <v>0.2</v>
      </c>
      <c r="O4258">
        <v>3549.14</v>
      </c>
    </row>
    <row r="4259" spans="1:15" x14ac:dyDescent="0.3">
      <c r="A4259" t="s">
        <v>6271</v>
      </c>
      <c r="B4259" t="s">
        <v>3070</v>
      </c>
      <c r="C4259" t="s">
        <v>2801</v>
      </c>
      <c r="D4259" t="s">
        <v>78</v>
      </c>
      <c r="E4259" t="s">
        <v>89</v>
      </c>
      <c r="F4259" t="s">
        <v>80</v>
      </c>
      <c r="G4259" t="s">
        <v>72</v>
      </c>
      <c r="H4259" t="s">
        <v>346</v>
      </c>
      <c r="I4259" t="s">
        <v>96</v>
      </c>
      <c r="J4259" t="s">
        <v>135</v>
      </c>
      <c r="K4259" t="s">
        <v>395</v>
      </c>
      <c r="L4259">
        <v>28009.5</v>
      </c>
      <c r="M4259">
        <v>3</v>
      </c>
      <c r="N4259">
        <v>0.25</v>
      </c>
      <c r="O4259">
        <v>5024.09</v>
      </c>
    </row>
    <row r="4260" spans="1:15" x14ac:dyDescent="0.3">
      <c r="A4260" t="s">
        <v>6272</v>
      </c>
      <c r="B4260" t="s">
        <v>3067</v>
      </c>
      <c r="C4260" t="s">
        <v>3200</v>
      </c>
      <c r="D4260" t="s">
        <v>50</v>
      </c>
      <c r="E4260" t="s">
        <v>355</v>
      </c>
      <c r="F4260" t="s">
        <v>52</v>
      </c>
      <c r="G4260" t="s">
        <v>72</v>
      </c>
      <c r="H4260" t="s">
        <v>346</v>
      </c>
      <c r="I4260" t="s">
        <v>96</v>
      </c>
      <c r="J4260" t="s">
        <v>135</v>
      </c>
      <c r="K4260" t="s">
        <v>136</v>
      </c>
      <c r="L4260">
        <v>28130.400000000001</v>
      </c>
      <c r="M4260">
        <v>3</v>
      </c>
      <c r="N4260">
        <v>0.25</v>
      </c>
      <c r="O4260">
        <v>3863.6</v>
      </c>
    </row>
    <row r="4261" spans="1:15" x14ac:dyDescent="0.3">
      <c r="A4261" t="s">
        <v>6273</v>
      </c>
      <c r="B4261" t="s">
        <v>3849</v>
      </c>
      <c r="C4261" t="s">
        <v>3389</v>
      </c>
      <c r="D4261" t="s">
        <v>50</v>
      </c>
      <c r="E4261" t="s">
        <v>465</v>
      </c>
      <c r="F4261" t="s">
        <v>71</v>
      </c>
      <c r="G4261" t="s">
        <v>72</v>
      </c>
      <c r="H4261" t="s">
        <v>346</v>
      </c>
      <c r="I4261" t="s">
        <v>83</v>
      </c>
      <c r="J4261" t="s">
        <v>156</v>
      </c>
      <c r="K4261" t="s">
        <v>285</v>
      </c>
      <c r="L4261">
        <v>130095.72</v>
      </c>
      <c r="M4261">
        <v>9</v>
      </c>
      <c r="N4261">
        <v>0.25</v>
      </c>
      <c r="O4261">
        <v>34445.019999999997</v>
      </c>
    </row>
    <row r="4262" spans="1:15" x14ac:dyDescent="0.3">
      <c r="A4262" t="s">
        <v>6274</v>
      </c>
      <c r="B4262" t="s">
        <v>642</v>
      </c>
      <c r="C4262" t="s">
        <v>2247</v>
      </c>
      <c r="D4262" t="s">
        <v>78</v>
      </c>
      <c r="E4262" t="s">
        <v>824</v>
      </c>
      <c r="F4262" t="s">
        <v>71</v>
      </c>
      <c r="G4262" t="s">
        <v>53</v>
      </c>
      <c r="H4262" t="s">
        <v>54</v>
      </c>
      <c r="I4262" t="s">
        <v>118</v>
      </c>
      <c r="J4262" t="s">
        <v>119</v>
      </c>
      <c r="K4262" t="s">
        <v>197</v>
      </c>
      <c r="L4262">
        <v>789.37</v>
      </c>
      <c r="M4262">
        <v>1</v>
      </c>
      <c r="N4262">
        <v>0.2</v>
      </c>
      <c r="O4262">
        <v>221.75</v>
      </c>
    </row>
    <row r="4263" spans="1:15" x14ac:dyDescent="0.3">
      <c r="A4263" t="s">
        <v>6275</v>
      </c>
      <c r="B4263" t="s">
        <v>1211</v>
      </c>
      <c r="C4263" t="s">
        <v>892</v>
      </c>
      <c r="D4263" t="s">
        <v>102</v>
      </c>
      <c r="E4263" t="s">
        <v>896</v>
      </c>
      <c r="F4263" t="s">
        <v>71</v>
      </c>
      <c r="G4263" t="s">
        <v>53</v>
      </c>
      <c r="H4263" t="s">
        <v>110</v>
      </c>
      <c r="I4263" t="s">
        <v>118</v>
      </c>
      <c r="J4263" t="s">
        <v>230</v>
      </c>
      <c r="K4263" t="s">
        <v>356</v>
      </c>
      <c r="L4263">
        <v>22794.84</v>
      </c>
      <c r="M4263">
        <v>9</v>
      </c>
      <c r="N4263">
        <v>0.25</v>
      </c>
      <c r="O4263">
        <v>5526.45</v>
      </c>
    </row>
    <row r="4264" spans="1:15" x14ac:dyDescent="0.3">
      <c r="A4264" t="s">
        <v>6276</v>
      </c>
      <c r="B4264" t="s">
        <v>1103</v>
      </c>
      <c r="C4264" t="s">
        <v>809</v>
      </c>
      <c r="D4264" t="s">
        <v>61</v>
      </c>
      <c r="E4264" t="s">
        <v>235</v>
      </c>
      <c r="F4264" t="s">
        <v>52</v>
      </c>
      <c r="G4264" t="s">
        <v>72</v>
      </c>
      <c r="H4264" t="s">
        <v>117</v>
      </c>
      <c r="I4264" t="s">
        <v>96</v>
      </c>
      <c r="J4264" t="s">
        <v>135</v>
      </c>
      <c r="K4264" t="s">
        <v>275</v>
      </c>
      <c r="L4264">
        <v>29893.23</v>
      </c>
      <c r="M4264">
        <v>9</v>
      </c>
      <c r="N4264">
        <v>0.05</v>
      </c>
      <c r="O4264">
        <v>4959.71</v>
      </c>
    </row>
    <row r="4265" spans="1:15" x14ac:dyDescent="0.3">
      <c r="A4265" t="s">
        <v>6277</v>
      </c>
      <c r="B4265" t="s">
        <v>2030</v>
      </c>
      <c r="C4265" t="s">
        <v>3158</v>
      </c>
      <c r="D4265" t="s">
        <v>61</v>
      </c>
      <c r="E4265" t="s">
        <v>1085</v>
      </c>
      <c r="F4265" t="s">
        <v>52</v>
      </c>
      <c r="G4265" t="s">
        <v>72</v>
      </c>
      <c r="H4265" t="s">
        <v>346</v>
      </c>
      <c r="I4265" t="s">
        <v>118</v>
      </c>
      <c r="J4265" t="s">
        <v>119</v>
      </c>
      <c r="K4265" t="s">
        <v>197</v>
      </c>
      <c r="L4265">
        <v>83556.84</v>
      </c>
      <c r="M4265">
        <v>6</v>
      </c>
      <c r="N4265">
        <v>0</v>
      </c>
      <c r="O4265">
        <v>28222.04</v>
      </c>
    </row>
    <row r="4266" spans="1:15" x14ac:dyDescent="0.3">
      <c r="A4266" t="s">
        <v>6278</v>
      </c>
      <c r="B4266" t="s">
        <v>2618</v>
      </c>
      <c r="C4266" t="s">
        <v>164</v>
      </c>
      <c r="D4266" t="s">
        <v>78</v>
      </c>
      <c r="E4266" t="s">
        <v>1199</v>
      </c>
      <c r="F4266" t="s">
        <v>80</v>
      </c>
      <c r="G4266" t="s">
        <v>72</v>
      </c>
      <c r="H4266" t="s">
        <v>104</v>
      </c>
      <c r="I4266" t="s">
        <v>55</v>
      </c>
      <c r="J4266" t="s">
        <v>65</v>
      </c>
      <c r="K4266" t="s">
        <v>66</v>
      </c>
      <c r="L4266">
        <v>25405.5</v>
      </c>
      <c r="M4266">
        <v>2</v>
      </c>
      <c r="N4266">
        <v>0</v>
      </c>
      <c r="O4266">
        <v>5766.15</v>
      </c>
    </row>
    <row r="4267" spans="1:15" x14ac:dyDescent="0.3">
      <c r="A4267" t="s">
        <v>6279</v>
      </c>
      <c r="B4267" t="s">
        <v>1755</v>
      </c>
      <c r="C4267" t="s">
        <v>452</v>
      </c>
      <c r="D4267" t="s">
        <v>78</v>
      </c>
      <c r="E4267" t="s">
        <v>341</v>
      </c>
      <c r="F4267" t="s">
        <v>52</v>
      </c>
      <c r="G4267" t="s">
        <v>72</v>
      </c>
      <c r="H4267" t="s">
        <v>117</v>
      </c>
      <c r="I4267" t="s">
        <v>55</v>
      </c>
      <c r="J4267" t="s">
        <v>65</v>
      </c>
      <c r="K4267" t="s">
        <v>325</v>
      </c>
      <c r="L4267">
        <v>10021.41</v>
      </c>
      <c r="M4267">
        <v>1</v>
      </c>
      <c r="N4267">
        <v>0.15</v>
      </c>
      <c r="O4267">
        <v>1923.25</v>
      </c>
    </row>
    <row r="4268" spans="1:15" x14ac:dyDescent="0.3">
      <c r="A4268" t="s">
        <v>6280</v>
      </c>
      <c r="B4268" t="s">
        <v>553</v>
      </c>
      <c r="C4268" t="s">
        <v>1057</v>
      </c>
      <c r="D4268" t="s">
        <v>102</v>
      </c>
      <c r="E4268" t="s">
        <v>875</v>
      </c>
      <c r="F4268" t="s">
        <v>71</v>
      </c>
      <c r="G4268" t="s">
        <v>179</v>
      </c>
      <c r="H4268" t="s">
        <v>236</v>
      </c>
      <c r="I4268" t="s">
        <v>118</v>
      </c>
      <c r="J4268" t="s">
        <v>230</v>
      </c>
      <c r="K4268" t="s">
        <v>231</v>
      </c>
      <c r="L4268">
        <v>12506.45</v>
      </c>
      <c r="M4268">
        <v>5</v>
      </c>
      <c r="N4268">
        <v>0.1</v>
      </c>
      <c r="O4268">
        <v>3981.57</v>
      </c>
    </row>
    <row r="4269" spans="1:15" x14ac:dyDescent="0.3">
      <c r="A4269" t="s">
        <v>6281</v>
      </c>
      <c r="B4269" t="s">
        <v>251</v>
      </c>
      <c r="C4269" t="s">
        <v>5721</v>
      </c>
      <c r="D4269" t="s">
        <v>102</v>
      </c>
      <c r="E4269" t="s">
        <v>573</v>
      </c>
      <c r="F4269" t="s">
        <v>71</v>
      </c>
      <c r="G4269" t="s">
        <v>72</v>
      </c>
      <c r="H4269" t="s">
        <v>73</v>
      </c>
      <c r="I4269" t="s">
        <v>96</v>
      </c>
      <c r="J4269" t="s">
        <v>97</v>
      </c>
      <c r="K4269" t="s">
        <v>181</v>
      </c>
      <c r="L4269">
        <v>26410.44</v>
      </c>
      <c r="M4269">
        <v>3</v>
      </c>
      <c r="N4269">
        <v>0.15</v>
      </c>
      <c r="O4269">
        <v>6208.81</v>
      </c>
    </row>
    <row r="4270" spans="1:15" x14ac:dyDescent="0.3">
      <c r="A4270" t="s">
        <v>6282</v>
      </c>
      <c r="B4270" t="s">
        <v>1291</v>
      </c>
      <c r="C4270" t="s">
        <v>2568</v>
      </c>
      <c r="D4270" t="s">
        <v>61</v>
      </c>
      <c r="E4270" t="s">
        <v>1582</v>
      </c>
      <c r="F4270" t="s">
        <v>52</v>
      </c>
      <c r="G4270" t="s">
        <v>63</v>
      </c>
      <c r="H4270" t="s">
        <v>202</v>
      </c>
      <c r="I4270" t="s">
        <v>118</v>
      </c>
      <c r="J4270" t="s">
        <v>230</v>
      </c>
      <c r="K4270" t="s">
        <v>356</v>
      </c>
      <c r="L4270">
        <v>34478.639999999999</v>
      </c>
      <c r="M4270">
        <v>3</v>
      </c>
      <c r="N4270">
        <v>0.05</v>
      </c>
      <c r="O4270">
        <v>12363.48</v>
      </c>
    </row>
    <row r="4271" spans="1:15" x14ac:dyDescent="0.3">
      <c r="A4271" t="s">
        <v>6283</v>
      </c>
      <c r="B4271" t="s">
        <v>2195</v>
      </c>
      <c r="C4271" t="s">
        <v>988</v>
      </c>
      <c r="D4271" t="s">
        <v>78</v>
      </c>
      <c r="E4271" t="s">
        <v>1753</v>
      </c>
      <c r="F4271" t="s">
        <v>80</v>
      </c>
      <c r="G4271" t="s">
        <v>81</v>
      </c>
      <c r="H4271" t="s">
        <v>95</v>
      </c>
      <c r="I4271" t="s">
        <v>96</v>
      </c>
      <c r="J4271" t="s">
        <v>111</v>
      </c>
      <c r="K4271" t="s">
        <v>225</v>
      </c>
      <c r="L4271">
        <v>14440.45</v>
      </c>
      <c r="M4271">
        <v>5</v>
      </c>
      <c r="N4271">
        <v>0</v>
      </c>
      <c r="O4271">
        <v>3136.58</v>
      </c>
    </row>
    <row r="4272" spans="1:15" x14ac:dyDescent="0.3">
      <c r="A4272" t="s">
        <v>6284</v>
      </c>
      <c r="B4272" t="s">
        <v>3882</v>
      </c>
      <c r="C4272" t="s">
        <v>2702</v>
      </c>
      <c r="D4272" t="s">
        <v>78</v>
      </c>
      <c r="E4272" t="s">
        <v>1551</v>
      </c>
      <c r="F4272" t="s">
        <v>71</v>
      </c>
      <c r="G4272" t="s">
        <v>179</v>
      </c>
      <c r="H4272" t="s">
        <v>180</v>
      </c>
      <c r="I4272" t="s">
        <v>55</v>
      </c>
      <c r="J4272" t="s">
        <v>65</v>
      </c>
      <c r="K4272" t="s">
        <v>325</v>
      </c>
      <c r="L4272">
        <v>4490.45</v>
      </c>
      <c r="M4272">
        <v>1</v>
      </c>
      <c r="N4272">
        <v>0.05</v>
      </c>
      <c r="O4272">
        <v>1154.6400000000001</v>
      </c>
    </row>
    <row r="4273" spans="1:15" x14ac:dyDescent="0.3">
      <c r="A4273" t="s">
        <v>6285</v>
      </c>
      <c r="B4273" t="s">
        <v>1504</v>
      </c>
      <c r="C4273" t="s">
        <v>3929</v>
      </c>
      <c r="D4273" t="s">
        <v>102</v>
      </c>
      <c r="E4273" t="s">
        <v>871</v>
      </c>
      <c r="F4273" t="s">
        <v>52</v>
      </c>
      <c r="G4273" t="s">
        <v>63</v>
      </c>
      <c r="H4273" t="s">
        <v>64</v>
      </c>
      <c r="I4273" t="s">
        <v>118</v>
      </c>
      <c r="J4273" t="s">
        <v>303</v>
      </c>
      <c r="K4273" t="s">
        <v>304</v>
      </c>
      <c r="L4273">
        <v>25292.080000000002</v>
      </c>
      <c r="M4273">
        <v>8</v>
      </c>
      <c r="N4273">
        <v>0.1</v>
      </c>
      <c r="O4273">
        <v>3910.22</v>
      </c>
    </row>
    <row r="4274" spans="1:15" x14ac:dyDescent="0.3">
      <c r="A4274" t="s">
        <v>6286</v>
      </c>
      <c r="B4274" t="s">
        <v>694</v>
      </c>
      <c r="C4274" t="s">
        <v>906</v>
      </c>
      <c r="D4274" t="s">
        <v>102</v>
      </c>
      <c r="E4274" t="s">
        <v>1027</v>
      </c>
      <c r="F4274" t="s">
        <v>80</v>
      </c>
      <c r="G4274" t="s">
        <v>63</v>
      </c>
      <c r="H4274" t="s">
        <v>64</v>
      </c>
      <c r="I4274" t="s">
        <v>118</v>
      </c>
      <c r="J4274" t="s">
        <v>303</v>
      </c>
      <c r="K4274" t="s">
        <v>491</v>
      </c>
      <c r="L4274">
        <v>104095.88</v>
      </c>
      <c r="M4274">
        <v>7</v>
      </c>
      <c r="N4274">
        <v>0.1</v>
      </c>
      <c r="O4274">
        <v>15837.96</v>
      </c>
    </row>
    <row r="4275" spans="1:15" x14ac:dyDescent="0.3">
      <c r="A4275" t="s">
        <v>6287</v>
      </c>
      <c r="B4275" t="s">
        <v>628</v>
      </c>
      <c r="C4275" t="s">
        <v>489</v>
      </c>
      <c r="D4275" t="s">
        <v>102</v>
      </c>
      <c r="E4275" t="s">
        <v>1409</v>
      </c>
      <c r="F4275" t="s">
        <v>52</v>
      </c>
      <c r="G4275" t="s">
        <v>72</v>
      </c>
      <c r="H4275" t="s">
        <v>346</v>
      </c>
      <c r="I4275" t="s">
        <v>83</v>
      </c>
      <c r="J4275" t="s">
        <v>449</v>
      </c>
      <c r="K4275" t="s">
        <v>681</v>
      </c>
      <c r="L4275">
        <v>42977.24</v>
      </c>
      <c r="M4275">
        <v>4</v>
      </c>
      <c r="N4275">
        <v>0.2</v>
      </c>
      <c r="O4275">
        <v>5786.27</v>
      </c>
    </row>
    <row r="4276" spans="1:15" x14ac:dyDescent="0.3">
      <c r="A4276" t="s">
        <v>6288</v>
      </c>
      <c r="B4276" t="s">
        <v>1590</v>
      </c>
      <c r="C4276" t="s">
        <v>1789</v>
      </c>
      <c r="D4276" t="s">
        <v>78</v>
      </c>
      <c r="E4276" t="s">
        <v>768</v>
      </c>
      <c r="F4276" t="s">
        <v>80</v>
      </c>
      <c r="G4276" t="s">
        <v>179</v>
      </c>
      <c r="H4276" t="s">
        <v>180</v>
      </c>
      <c r="I4276" t="s">
        <v>96</v>
      </c>
      <c r="J4276" t="s">
        <v>166</v>
      </c>
      <c r="K4276" t="s">
        <v>337</v>
      </c>
      <c r="L4276">
        <v>18872.22</v>
      </c>
      <c r="M4276">
        <v>2</v>
      </c>
      <c r="N4276">
        <v>0.15</v>
      </c>
      <c r="O4276">
        <v>5160.34</v>
      </c>
    </row>
    <row r="4277" spans="1:15" x14ac:dyDescent="0.3">
      <c r="A4277" t="s">
        <v>6289</v>
      </c>
      <c r="B4277" t="s">
        <v>2135</v>
      </c>
      <c r="C4277" t="s">
        <v>559</v>
      </c>
      <c r="D4277" t="s">
        <v>50</v>
      </c>
      <c r="E4277" t="s">
        <v>1793</v>
      </c>
      <c r="F4277" t="s">
        <v>71</v>
      </c>
      <c r="G4277" t="s">
        <v>72</v>
      </c>
      <c r="H4277" t="s">
        <v>117</v>
      </c>
      <c r="I4277" t="s">
        <v>55</v>
      </c>
      <c r="J4277" t="s">
        <v>56</v>
      </c>
      <c r="K4277" t="s">
        <v>151</v>
      </c>
      <c r="L4277">
        <v>94587.199999999997</v>
      </c>
      <c r="M4277">
        <v>10</v>
      </c>
      <c r="N4277">
        <v>0</v>
      </c>
      <c r="O4277">
        <v>24535.85</v>
      </c>
    </row>
    <row r="4278" spans="1:15" x14ac:dyDescent="0.3">
      <c r="A4278" t="s">
        <v>6290</v>
      </c>
      <c r="B4278" t="s">
        <v>2942</v>
      </c>
      <c r="C4278" t="s">
        <v>2627</v>
      </c>
      <c r="D4278" t="s">
        <v>102</v>
      </c>
      <c r="E4278" t="s">
        <v>1247</v>
      </c>
      <c r="F4278" t="s">
        <v>71</v>
      </c>
      <c r="G4278" t="s">
        <v>179</v>
      </c>
      <c r="H4278" t="s">
        <v>180</v>
      </c>
      <c r="I4278" t="s">
        <v>55</v>
      </c>
      <c r="J4278" t="s">
        <v>56</v>
      </c>
      <c r="K4278" t="s">
        <v>57</v>
      </c>
      <c r="L4278">
        <v>60192.18</v>
      </c>
      <c r="M4278">
        <v>9</v>
      </c>
      <c r="N4278">
        <v>0.05</v>
      </c>
      <c r="O4278">
        <v>14400.19</v>
      </c>
    </row>
    <row r="4279" spans="1:15" x14ac:dyDescent="0.3">
      <c r="A4279" t="s">
        <v>6291</v>
      </c>
      <c r="B4279" t="s">
        <v>1395</v>
      </c>
      <c r="C4279" t="s">
        <v>2375</v>
      </c>
      <c r="D4279" t="s">
        <v>50</v>
      </c>
      <c r="E4279" t="s">
        <v>990</v>
      </c>
      <c r="F4279" t="s">
        <v>80</v>
      </c>
      <c r="G4279" t="s">
        <v>53</v>
      </c>
      <c r="H4279" t="s">
        <v>54</v>
      </c>
      <c r="I4279" t="s">
        <v>118</v>
      </c>
      <c r="J4279" t="s">
        <v>119</v>
      </c>
      <c r="K4279" t="s">
        <v>120</v>
      </c>
      <c r="L4279">
        <v>14772.7</v>
      </c>
      <c r="M4279">
        <v>5</v>
      </c>
      <c r="N4279">
        <v>0.15</v>
      </c>
      <c r="O4279">
        <v>4870.26</v>
      </c>
    </row>
    <row r="4280" spans="1:15" x14ac:dyDescent="0.3">
      <c r="A4280" t="s">
        <v>6292</v>
      </c>
      <c r="B4280" t="s">
        <v>88</v>
      </c>
      <c r="C4280" t="s">
        <v>48</v>
      </c>
      <c r="D4280" t="s">
        <v>50</v>
      </c>
      <c r="E4280" t="s">
        <v>1380</v>
      </c>
      <c r="F4280" t="s">
        <v>71</v>
      </c>
      <c r="G4280" t="s">
        <v>63</v>
      </c>
      <c r="H4280" t="s">
        <v>213</v>
      </c>
      <c r="I4280" t="s">
        <v>118</v>
      </c>
      <c r="J4280" t="s">
        <v>230</v>
      </c>
      <c r="K4280" t="s">
        <v>356</v>
      </c>
      <c r="L4280">
        <v>69027.899999999994</v>
      </c>
      <c r="M4280">
        <v>6</v>
      </c>
      <c r="N4280">
        <v>0.15</v>
      </c>
      <c r="O4280">
        <v>10615.26</v>
      </c>
    </row>
    <row r="4281" spans="1:15" x14ac:dyDescent="0.3">
      <c r="A4281" t="s">
        <v>6293</v>
      </c>
      <c r="B4281" t="s">
        <v>3476</v>
      </c>
      <c r="C4281" t="s">
        <v>234</v>
      </c>
      <c r="D4281" t="s">
        <v>50</v>
      </c>
      <c r="E4281" t="s">
        <v>1267</v>
      </c>
      <c r="F4281" t="s">
        <v>80</v>
      </c>
      <c r="G4281" t="s">
        <v>63</v>
      </c>
      <c r="H4281" t="s">
        <v>213</v>
      </c>
      <c r="I4281" t="s">
        <v>55</v>
      </c>
      <c r="J4281" t="s">
        <v>65</v>
      </c>
      <c r="K4281" t="s">
        <v>91</v>
      </c>
      <c r="L4281">
        <v>22648.71</v>
      </c>
      <c r="M4281">
        <v>3</v>
      </c>
      <c r="N4281">
        <v>0</v>
      </c>
      <c r="O4281">
        <v>8877.35</v>
      </c>
    </row>
    <row r="4282" spans="1:15" x14ac:dyDescent="0.3">
      <c r="A4282" t="s">
        <v>6294</v>
      </c>
      <c r="B4282" t="s">
        <v>1406</v>
      </c>
      <c r="C4282" t="s">
        <v>974</v>
      </c>
      <c r="D4282" t="s">
        <v>61</v>
      </c>
      <c r="E4282" t="s">
        <v>850</v>
      </c>
      <c r="F4282" t="s">
        <v>71</v>
      </c>
      <c r="G4282" t="s">
        <v>72</v>
      </c>
      <c r="H4282" t="s">
        <v>104</v>
      </c>
      <c r="I4282" t="s">
        <v>55</v>
      </c>
      <c r="J4282" t="s">
        <v>65</v>
      </c>
      <c r="K4282" t="s">
        <v>91</v>
      </c>
      <c r="L4282">
        <v>12142.28</v>
      </c>
      <c r="M4282">
        <v>1</v>
      </c>
      <c r="N4282">
        <v>0.05</v>
      </c>
      <c r="O4282">
        <v>2132.2800000000002</v>
      </c>
    </row>
    <row r="4283" spans="1:15" x14ac:dyDescent="0.3">
      <c r="A4283" t="s">
        <v>6295</v>
      </c>
      <c r="B4283" t="s">
        <v>3887</v>
      </c>
      <c r="C4283" t="s">
        <v>3682</v>
      </c>
      <c r="D4283" t="s">
        <v>50</v>
      </c>
      <c r="E4283" t="s">
        <v>1055</v>
      </c>
      <c r="F4283" t="s">
        <v>80</v>
      </c>
      <c r="G4283" t="s">
        <v>72</v>
      </c>
      <c r="H4283" t="s">
        <v>104</v>
      </c>
      <c r="I4283" t="s">
        <v>55</v>
      </c>
      <c r="J4283" t="s">
        <v>56</v>
      </c>
      <c r="K4283" t="s">
        <v>57</v>
      </c>
      <c r="L4283">
        <v>22219.200000000001</v>
      </c>
      <c r="M4283">
        <v>2</v>
      </c>
      <c r="N4283">
        <v>0.25</v>
      </c>
      <c r="O4283">
        <v>3940.97</v>
      </c>
    </row>
    <row r="4284" spans="1:15" x14ac:dyDescent="0.3">
      <c r="A4284" t="s">
        <v>6296</v>
      </c>
      <c r="B4284" t="s">
        <v>2072</v>
      </c>
      <c r="C4284" t="s">
        <v>2073</v>
      </c>
      <c r="D4284" t="s">
        <v>50</v>
      </c>
      <c r="E4284" t="s">
        <v>1310</v>
      </c>
      <c r="F4284" t="s">
        <v>80</v>
      </c>
      <c r="G4284" t="s">
        <v>63</v>
      </c>
      <c r="H4284" t="s">
        <v>202</v>
      </c>
      <c r="I4284" t="s">
        <v>55</v>
      </c>
      <c r="J4284" t="s">
        <v>173</v>
      </c>
      <c r="K4284" t="s">
        <v>735</v>
      </c>
      <c r="L4284">
        <v>126952.02</v>
      </c>
      <c r="M4284">
        <v>9</v>
      </c>
      <c r="N4284">
        <v>0.05</v>
      </c>
      <c r="O4284">
        <v>37694.559999999998</v>
      </c>
    </row>
    <row r="4285" spans="1:15" x14ac:dyDescent="0.3">
      <c r="A4285" t="s">
        <v>6297</v>
      </c>
      <c r="B4285" t="s">
        <v>3056</v>
      </c>
      <c r="C4285" t="s">
        <v>2127</v>
      </c>
      <c r="D4285" t="s">
        <v>78</v>
      </c>
      <c r="E4285" t="s">
        <v>3102</v>
      </c>
      <c r="F4285" t="s">
        <v>80</v>
      </c>
      <c r="G4285" t="s">
        <v>53</v>
      </c>
      <c r="H4285" t="s">
        <v>54</v>
      </c>
      <c r="I4285" t="s">
        <v>55</v>
      </c>
      <c r="J4285" t="s">
        <v>65</v>
      </c>
      <c r="K4285" t="s">
        <v>130</v>
      </c>
      <c r="L4285">
        <v>16540.14</v>
      </c>
      <c r="M4285">
        <v>3</v>
      </c>
      <c r="N4285">
        <v>0.15</v>
      </c>
      <c r="O4285">
        <v>5611.13</v>
      </c>
    </row>
    <row r="4286" spans="1:15" x14ac:dyDescent="0.3">
      <c r="A4286" t="s">
        <v>6298</v>
      </c>
      <c r="B4286" t="s">
        <v>2141</v>
      </c>
      <c r="C4286" t="s">
        <v>2667</v>
      </c>
      <c r="D4286" t="s">
        <v>102</v>
      </c>
      <c r="E4286" t="s">
        <v>2105</v>
      </c>
      <c r="F4286" t="s">
        <v>52</v>
      </c>
      <c r="G4286" t="s">
        <v>53</v>
      </c>
      <c r="H4286" t="s">
        <v>90</v>
      </c>
      <c r="I4286" t="s">
        <v>55</v>
      </c>
      <c r="J4286" t="s">
        <v>141</v>
      </c>
      <c r="K4286" t="s">
        <v>978</v>
      </c>
      <c r="L4286">
        <v>6853.76</v>
      </c>
      <c r="M4286">
        <v>1</v>
      </c>
      <c r="N4286">
        <v>0.15</v>
      </c>
      <c r="O4286">
        <v>1960.12</v>
      </c>
    </row>
    <row r="4287" spans="1:15" x14ac:dyDescent="0.3">
      <c r="A4287" t="s">
        <v>6299</v>
      </c>
      <c r="B4287" t="s">
        <v>3301</v>
      </c>
      <c r="C4287" t="s">
        <v>2547</v>
      </c>
      <c r="D4287" t="s">
        <v>102</v>
      </c>
      <c r="E4287" t="s">
        <v>1770</v>
      </c>
      <c r="F4287" t="s">
        <v>71</v>
      </c>
      <c r="G4287" t="s">
        <v>53</v>
      </c>
      <c r="H4287" t="s">
        <v>246</v>
      </c>
      <c r="I4287" t="s">
        <v>55</v>
      </c>
      <c r="J4287" t="s">
        <v>65</v>
      </c>
      <c r="K4287" t="s">
        <v>130</v>
      </c>
      <c r="L4287">
        <v>65948.600000000006</v>
      </c>
      <c r="M4287">
        <v>5</v>
      </c>
      <c r="N4287">
        <v>0.05</v>
      </c>
      <c r="O4287">
        <v>13255.61</v>
      </c>
    </row>
    <row r="4288" spans="1:15" x14ac:dyDescent="0.3">
      <c r="A4288" t="s">
        <v>6300</v>
      </c>
      <c r="B4288" t="s">
        <v>2615</v>
      </c>
      <c r="C4288" t="s">
        <v>4211</v>
      </c>
      <c r="D4288" t="s">
        <v>50</v>
      </c>
      <c r="E4288" t="s">
        <v>2137</v>
      </c>
      <c r="F4288" t="s">
        <v>52</v>
      </c>
      <c r="G4288" t="s">
        <v>63</v>
      </c>
      <c r="H4288" t="s">
        <v>64</v>
      </c>
      <c r="I4288" t="s">
        <v>118</v>
      </c>
      <c r="J4288" t="s">
        <v>230</v>
      </c>
      <c r="K4288" t="s">
        <v>351</v>
      </c>
      <c r="L4288">
        <v>41935.769999999997</v>
      </c>
      <c r="M4288">
        <v>9</v>
      </c>
      <c r="N4288">
        <v>0.05</v>
      </c>
      <c r="O4288">
        <v>14619.31</v>
      </c>
    </row>
    <row r="4289" spans="1:15" x14ac:dyDescent="0.3">
      <c r="A4289" t="s">
        <v>6301</v>
      </c>
      <c r="B4289" t="s">
        <v>2370</v>
      </c>
      <c r="C4289" t="s">
        <v>3916</v>
      </c>
      <c r="D4289" t="s">
        <v>102</v>
      </c>
      <c r="E4289" t="s">
        <v>2025</v>
      </c>
      <c r="F4289" t="s">
        <v>52</v>
      </c>
      <c r="G4289" t="s">
        <v>81</v>
      </c>
      <c r="H4289" t="s">
        <v>82</v>
      </c>
      <c r="I4289" t="s">
        <v>96</v>
      </c>
      <c r="J4289" t="s">
        <v>166</v>
      </c>
      <c r="K4289" t="s">
        <v>337</v>
      </c>
      <c r="L4289">
        <v>15507.24</v>
      </c>
      <c r="M4289">
        <v>3</v>
      </c>
      <c r="N4289">
        <v>0.15</v>
      </c>
      <c r="O4289">
        <v>3326.17</v>
      </c>
    </row>
    <row r="4290" spans="1:15" x14ac:dyDescent="0.3">
      <c r="A4290" t="s">
        <v>6302</v>
      </c>
      <c r="B4290" t="s">
        <v>4211</v>
      </c>
      <c r="C4290" t="s">
        <v>2660</v>
      </c>
      <c r="D4290" t="s">
        <v>78</v>
      </c>
      <c r="E4290" t="s">
        <v>436</v>
      </c>
      <c r="F4290" t="s">
        <v>80</v>
      </c>
      <c r="G4290" t="s">
        <v>179</v>
      </c>
      <c r="H4290" t="s">
        <v>180</v>
      </c>
      <c r="I4290" t="s">
        <v>96</v>
      </c>
      <c r="J4290" t="s">
        <v>166</v>
      </c>
      <c r="K4290" t="s">
        <v>337</v>
      </c>
      <c r="L4290">
        <v>48410.2</v>
      </c>
      <c r="M4290">
        <v>5</v>
      </c>
      <c r="N4290">
        <v>0</v>
      </c>
      <c r="O4290">
        <v>10498.15</v>
      </c>
    </row>
    <row r="4291" spans="1:15" x14ac:dyDescent="0.3">
      <c r="A4291" t="s">
        <v>6303</v>
      </c>
      <c r="B4291" t="s">
        <v>2847</v>
      </c>
      <c r="C4291" t="s">
        <v>3782</v>
      </c>
      <c r="D4291" t="s">
        <v>61</v>
      </c>
      <c r="E4291" t="s">
        <v>298</v>
      </c>
      <c r="F4291" t="s">
        <v>52</v>
      </c>
      <c r="G4291" t="s">
        <v>72</v>
      </c>
      <c r="H4291" t="s">
        <v>73</v>
      </c>
      <c r="I4291" t="s">
        <v>83</v>
      </c>
      <c r="J4291" t="s">
        <v>379</v>
      </c>
      <c r="K4291" t="s">
        <v>716</v>
      </c>
      <c r="L4291">
        <v>10306.799999999999</v>
      </c>
      <c r="M4291">
        <v>1</v>
      </c>
      <c r="N4291">
        <v>0.2</v>
      </c>
      <c r="O4291">
        <v>2770.06</v>
      </c>
    </row>
    <row r="4292" spans="1:15" x14ac:dyDescent="0.3">
      <c r="A4292" t="s">
        <v>6304</v>
      </c>
      <c r="B4292" t="s">
        <v>1161</v>
      </c>
      <c r="C4292" t="s">
        <v>1179</v>
      </c>
      <c r="D4292" t="s">
        <v>78</v>
      </c>
      <c r="E4292" t="s">
        <v>954</v>
      </c>
      <c r="F4292" t="s">
        <v>52</v>
      </c>
      <c r="G4292" t="s">
        <v>63</v>
      </c>
      <c r="H4292" t="s">
        <v>172</v>
      </c>
      <c r="I4292" t="s">
        <v>118</v>
      </c>
      <c r="J4292" t="s">
        <v>303</v>
      </c>
      <c r="K4292" t="s">
        <v>421</v>
      </c>
      <c r="L4292">
        <v>42848.05</v>
      </c>
      <c r="M4292">
        <v>5</v>
      </c>
      <c r="N4292">
        <v>0.15</v>
      </c>
      <c r="O4292">
        <v>13425.12</v>
      </c>
    </row>
    <row r="4293" spans="1:15" x14ac:dyDescent="0.3">
      <c r="A4293" t="s">
        <v>6305</v>
      </c>
      <c r="B4293" t="s">
        <v>3637</v>
      </c>
      <c r="C4293" t="s">
        <v>223</v>
      </c>
      <c r="D4293" t="s">
        <v>102</v>
      </c>
      <c r="E4293" t="s">
        <v>1319</v>
      </c>
      <c r="F4293" t="s">
        <v>80</v>
      </c>
      <c r="G4293" t="s">
        <v>53</v>
      </c>
      <c r="H4293" t="s">
        <v>110</v>
      </c>
      <c r="I4293" t="s">
        <v>83</v>
      </c>
      <c r="J4293" t="s">
        <v>84</v>
      </c>
      <c r="K4293" t="s">
        <v>125</v>
      </c>
      <c r="L4293">
        <v>3532.38</v>
      </c>
      <c r="M4293">
        <v>6</v>
      </c>
      <c r="N4293">
        <v>0.05</v>
      </c>
      <c r="O4293">
        <v>967.06</v>
      </c>
    </row>
    <row r="4294" spans="1:15" x14ac:dyDescent="0.3">
      <c r="A4294" t="s">
        <v>6306</v>
      </c>
      <c r="B4294" t="s">
        <v>2700</v>
      </c>
      <c r="C4294" t="s">
        <v>1266</v>
      </c>
      <c r="D4294" t="s">
        <v>102</v>
      </c>
      <c r="E4294" t="s">
        <v>1239</v>
      </c>
      <c r="F4294" t="s">
        <v>52</v>
      </c>
      <c r="G4294" t="s">
        <v>53</v>
      </c>
      <c r="H4294" t="s">
        <v>90</v>
      </c>
      <c r="I4294" t="s">
        <v>96</v>
      </c>
      <c r="J4294" t="s">
        <v>111</v>
      </c>
      <c r="K4294" t="s">
        <v>328</v>
      </c>
      <c r="L4294">
        <v>106604.32</v>
      </c>
      <c r="M4294">
        <v>8</v>
      </c>
      <c r="N4294">
        <v>0.1</v>
      </c>
      <c r="O4294">
        <v>25716.37</v>
      </c>
    </row>
    <row r="4295" spans="1:15" x14ac:dyDescent="0.3">
      <c r="A4295" t="s">
        <v>6307</v>
      </c>
      <c r="B4295" t="s">
        <v>2974</v>
      </c>
      <c r="C4295" t="s">
        <v>933</v>
      </c>
      <c r="D4295" t="s">
        <v>102</v>
      </c>
      <c r="E4295" t="s">
        <v>2392</v>
      </c>
      <c r="F4295" t="s">
        <v>52</v>
      </c>
      <c r="G4295" t="s">
        <v>53</v>
      </c>
      <c r="H4295" t="s">
        <v>54</v>
      </c>
      <c r="I4295" t="s">
        <v>83</v>
      </c>
      <c r="J4295" t="s">
        <v>449</v>
      </c>
      <c r="K4295" t="s">
        <v>775</v>
      </c>
      <c r="L4295">
        <v>1903.55</v>
      </c>
      <c r="M4295">
        <v>5</v>
      </c>
      <c r="N4295">
        <v>0.05</v>
      </c>
      <c r="O4295">
        <v>626.24</v>
      </c>
    </row>
    <row r="4296" spans="1:15" x14ac:dyDescent="0.3">
      <c r="A4296" t="s">
        <v>6308</v>
      </c>
      <c r="B4296" t="s">
        <v>3456</v>
      </c>
      <c r="C4296" t="s">
        <v>3043</v>
      </c>
      <c r="D4296" t="s">
        <v>50</v>
      </c>
      <c r="E4296" t="s">
        <v>2670</v>
      </c>
      <c r="F4296" t="s">
        <v>80</v>
      </c>
      <c r="G4296" t="s">
        <v>179</v>
      </c>
      <c r="H4296" t="s">
        <v>236</v>
      </c>
      <c r="I4296" t="s">
        <v>83</v>
      </c>
      <c r="J4296" t="s">
        <v>84</v>
      </c>
      <c r="K4296" t="s">
        <v>257</v>
      </c>
      <c r="L4296">
        <v>22047.599999999999</v>
      </c>
      <c r="M4296">
        <v>4</v>
      </c>
      <c r="N4296">
        <v>0</v>
      </c>
      <c r="O4296">
        <v>4443.5</v>
      </c>
    </row>
    <row r="4297" spans="1:15" x14ac:dyDescent="0.3">
      <c r="A4297" t="s">
        <v>6309</v>
      </c>
      <c r="B4297" t="s">
        <v>3476</v>
      </c>
      <c r="C4297" t="s">
        <v>4558</v>
      </c>
      <c r="D4297" t="s">
        <v>78</v>
      </c>
      <c r="E4297" t="s">
        <v>1815</v>
      </c>
      <c r="F4297" t="s">
        <v>80</v>
      </c>
      <c r="G4297" t="s">
        <v>53</v>
      </c>
      <c r="H4297" t="s">
        <v>246</v>
      </c>
      <c r="I4297" t="s">
        <v>96</v>
      </c>
      <c r="J4297" t="s">
        <v>166</v>
      </c>
      <c r="K4297" t="s">
        <v>762</v>
      </c>
      <c r="L4297">
        <v>48354.45</v>
      </c>
      <c r="M4297">
        <v>5</v>
      </c>
      <c r="N4297">
        <v>0.05</v>
      </c>
      <c r="O4297">
        <v>13699.5</v>
      </c>
    </row>
    <row r="4298" spans="1:15" x14ac:dyDescent="0.3">
      <c r="A4298" t="s">
        <v>6310</v>
      </c>
      <c r="B4298" t="s">
        <v>2586</v>
      </c>
      <c r="C4298" t="s">
        <v>1110</v>
      </c>
      <c r="D4298" t="s">
        <v>102</v>
      </c>
      <c r="E4298" t="s">
        <v>1267</v>
      </c>
      <c r="F4298" t="s">
        <v>80</v>
      </c>
      <c r="G4298" t="s">
        <v>81</v>
      </c>
      <c r="H4298" t="s">
        <v>186</v>
      </c>
      <c r="I4298" t="s">
        <v>118</v>
      </c>
      <c r="J4298" t="s">
        <v>191</v>
      </c>
      <c r="K4298" t="s">
        <v>192</v>
      </c>
      <c r="L4298">
        <v>22738</v>
      </c>
      <c r="M4298">
        <v>5</v>
      </c>
      <c r="N4298">
        <v>0.1</v>
      </c>
      <c r="O4298">
        <v>4472.7</v>
      </c>
    </row>
    <row r="4299" spans="1:15" x14ac:dyDescent="0.3">
      <c r="A4299" t="s">
        <v>6311</v>
      </c>
      <c r="B4299" t="s">
        <v>634</v>
      </c>
      <c r="C4299" t="s">
        <v>1499</v>
      </c>
      <c r="D4299" t="s">
        <v>61</v>
      </c>
      <c r="E4299" t="s">
        <v>846</v>
      </c>
      <c r="F4299" t="s">
        <v>71</v>
      </c>
      <c r="G4299" t="s">
        <v>63</v>
      </c>
      <c r="H4299" t="s">
        <v>172</v>
      </c>
      <c r="I4299" t="s">
        <v>96</v>
      </c>
      <c r="J4299" t="s">
        <v>97</v>
      </c>
      <c r="K4299" t="s">
        <v>416</v>
      </c>
      <c r="L4299">
        <v>65505.2</v>
      </c>
      <c r="M4299">
        <v>5</v>
      </c>
      <c r="N4299">
        <v>0.05</v>
      </c>
      <c r="O4299">
        <v>16465.66</v>
      </c>
    </row>
    <row r="4300" spans="1:15" x14ac:dyDescent="0.3">
      <c r="A4300" t="s">
        <v>6312</v>
      </c>
      <c r="B4300" t="s">
        <v>4247</v>
      </c>
      <c r="C4300" t="s">
        <v>2852</v>
      </c>
      <c r="D4300" t="s">
        <v>102</v>
      </c>
      <c r="E4300" t="s">
        <v>510</v>
      </c>
      <c r="F4300" t="s">
        <v>71</v>
      </c>
      <c r="G4300" t="s">
        <v>63</v>
      </c>
      <c r="H4300" t="s">
        <v>172</v>
      </c>
      <c r="I4300" t="s">
        <v>83</v>
      </c>
      <c r="J4300" t="s">
        <v>84</v>
      </c>
      <c r="K4300" t="s">
        <v>125</v>
      </c>
      <c r="L4300">
        <v>109753.56</v>
      </c>
      <c r="M4300">
        <v>9</v>
      </c>
      <c r="N4300">
        <v>0.2</v>
      </c>
      <c r="O4300">
        <v>33327.449999999997</v>
      </c>
    </row>
    <row r="4301" spans="1:15" x14ac:dyDescent="0.3">
      <c r="A4301" t="s">
        <v>6313</v>
      </c>
      <c r="B4301" t="s">
        <v>1750</v>
      </c>
      <c r="C4301" t="s">
        <v>5912</v>
      </c>
      <c r="D4301" t="s">
        <v>50</v>
      </c>
      <c r="E4301" t="s">
        <v>875</v>
      </c>
      <c r="F4301" t="s">
        <v>52</v>
      </c>
      <c r="G4301" t="s">
        <v>72</v>
      </c>
      <c r="H4301" t="s">
        <v>346</v>
      </c>
      <c r="I4301" t="s">
        <v>96</v>
      </c>
      <c r="J4301" t="s">
        <v>111</v>
      </c>
      <c r="K4301" t="s">
        <v>112</v>
      </c>
      <c r="L4301">
        <v>50348.35</v>
      </c>
      <c r="M4301">
        <v>5</v>
      </c>
      <c r="N4301">
        <v>0</v>
      </c>
      <c r="O4301">
        <v>19249.990000000002</v>
      </c>
    </row>
    <row r="4302" spans="1:15" x14ac:dyDescent="0.3">
      <c r="A4302" t="s">
        <v>6314</v>
      </c>
      <c r="B4302" t="s">
        <v>1174</v>
      </c>
      <c r="C4302" t="s">
        <v>1917</v>
      </c>
      <c r="D4302" t="s">
        <v>78</v>
      </c>
      <c r="E4302" t="s">
        <v>2820</v>
      </c>
      <c r="F4302" t="s">
        <v>71</v>
      </c>
      <c r="G4302" t="s">
        <v>72</v>
      </c>
      <c r="H4302" t="s">
        <v>346</v>
      </c>
      <c r="I4302" t="s">
        <v>96</v>
      </c>
      <c r="J4302" t="s">
        <v>97</v>
      </c>
      <c r="K4302" t="s">
        <v>98</v>
      </c>
      <c r="L4302">
        <v>41813.19</v>
      </c>
      <c r="M4302">
        <v>3</v>
      </c>
      <c r="N4302">
        <v>0.15</v>
      </c>
      <c r="O4302">
        <v>9929.52</v>
      </c>
    </row>
    <row r="4303" spans="1:15" x14ac:dyDescent="0.3">
      <c r="A4303" t="s">
        <v>6315</v>
      </c>
      <c r="B4303" t="s">
        <v>508</v>
      </c>
      <c r="C4303" t="s">
        <v>3388</v>
      </c>
      <c r="D4303" t="s">
        <v>78</v>
      </c>
      <c r="E4303" t="s">
        <v>734</v>
      </c>
      <c r="F4303" t="s">
        <v>71</v>
      </c>
      <c r="G4303" t="s">
        <v>72</v>
      </c>
      <c r="H4303" t="s">
        <v>104</v>
      </c>
      <c r="I4303" t="s">
        <v>118</v>
      </c>
      <c r="J4303" t="s">
        <v>191</v>
      </c>
      <c r="K4303" t="s">
        <v>192</v>
      </c>
      <c r="L4303">
        <v>34869.69</v>
      </c>
      <c r="M4303">
        <v>9</v>
      </c>
      <c r="N4303">
        <v>0.1</v>
      </c>
      <c r="O4303">
        <v>9311.02</v>
      </c>
    </row>
    <row r="4304" spans="1:15" x14ac:dyDescent="0.3">
      <c r="A4304" t="s">
        <v>6316</v>
      </c>
      <c r="B4304" t="s">
        <v>3519</v>
      </c>
      <c r="C4304" t="s">
        <v>2760</v>
      </c>
      <c r="D4304" t="s">
        <v>61</v>
      </c>
      <c r="E4304" t="s">
        <v>2458</v>
      </c>
      <c r="F4304" t="s">
        <v>71</v>
      </c>
      <c r="G4304" t="s">
        <v>63</v>
      </c>
      <c r="H4304" t="s">
        <v>64</v>
      </c>
      <c r="I4304" t="s">
        <v>55</v>
      </c>
      <c r="J4304" t="s">
        <v>141</v>
      </c>
      <c r="K4304" t="s">
        <v>241</v>
      </c>
      <c r="L4304">
        <v>22249.8</v>
      </c>
      <c r="M4304">
        <v>9</v>
      </c>
      <c r="N4304">
        <v>0.25</v>
      </c>
      <c r="O4304">
        <v>2700.69</v>
      </c>
    </row>
    <row r="4305" spans="1:15" x14ac:dyDescent="0.3">
      <c r="A4305" t="s">
        <v>6317</v>
      </c>
      <c r="B4305" t="s">
        <v>2704</v>
      </c>
      <c r="C4305" t="s">
        <v>1907</v>
      </c>
      <c r="D4305" t="s">
        <v>50</v>
      </c>
      <c r="E4305" t="s">
        <v>1267</v>
      </c>
      <c r="F4305" t="s">
        <v>71</v>
      </c>
      <c r="G4305" t="s">
        <v>63</v>
      </c>
      <c r="H4305" t="s">
        <v>213</v>
      </c>
      <c r="I4305" t="s">
        <v>118</v>
      </c>
      <c r="J4305" t="s">
        <v>119</v>
      </c>
      <c r="K4305" t="s">
        <v>197</v>
      </c>
      <c r="L4305">
        <v>102976.44</v>
      </c>
      <c r="M4305">
        <v>7</v>
      </c>
      <c r="N4305">
        <v>0.1</v>
      </c>
      <c r="O4305">
        <v>21547.88</v>
      </c>
    </row>
    <row r="4306" spans="1:15" x14ac:dyDescent="0.3">
      <c r="A4306" t="s">
        <v>6318</v>
      </c>
      <c r="B4306" t="s">
        <v>2801</v>
      </c>
      <c r="C4306" t="s">
        <v>2751</v>
      </c>
      <c r="D4306" t="s">
        <v>61</v>
      </c>
      <c r="E4306" t="s">
        <v>324</v>
      </c>
      <c r="F4306" t="s">
        <v>80</v>
      </c>
      <c r="G4306" t="s">
        <v>53</v>
      </c>
      <c r="H4306" t="s">
        <v>110</v>
      </c>
      <c r="I4306" t="s">
        <v>118</v>
      </c>
      <c r="J4306" t="s">
        <v>230</v>
      </c>
      <c r="K4306" t="s">
        <v>356</v>
      </c>
      <c r="L4306">
        <v>29259.95</v>
      </c>
      <c r="M4306">
        <v>5</v>
      </c>
      <c r="N4306">
        <v>0.2</v>
      </c>
      <c r="O4306">
        <v>4428.07</v>
      </c>
    </row>
    <row r="4307" spans="1:15" x14ac:dyDescent="0.3">
      <c r="A4307" t="s">
        <v>6319</v>
      </c>
      <c r="B4307" t="s">
        <v>5593</v>
      </c>
      <c r="C4307" t="s">
        <v>263</v>
      </c>
      <c r="D4307" t="s">
        <v>61</v>
      </c>
      <c r="E4307" t="s">
        <v>2093</v>
      </c>
      <c r="F4307" t="s">
        <v>52</v>
      </c>
      <c r="G4307" t="s">
        <v>72</v>
      </c>
      <c r="H4307" t="s">
        <v>104</v>
      </c>
      <c r="I4307" t="s">
        <v>55</v>
      </c>
      <c r="J4307" t="s">
        <v>141</v>
      </c>
      <c r="K4307" t="s">
        <v>241</v>
      </c>
      <c r="L4307">
        <v>35111.4</v>
      </c>
      <c r="M4307">
        <v>10</v>
      </c>
      <c r="N4307">
        <v>0.15</v>
      </c>
      <c r="O4307">
        <v>4807.3</v>
      </c>
    </row>
    <row r="4308" spans="1:15" x14ac:dyDescent="0.3">
      <c r="A4308" t="s">
        <v>6320</v>
      </c>
      <c r="B4308" t="s">
        <v>2586</v>
      </c>
      <c r="C4308" t="s">
        <v>1751</v>
      </c>
      <c r="D4308" t="s">
        <v>61</v>
      </c>
      <c r="E4308" t="s">
        <v>495</v>
      </c>
      <c r="F4308" t="s">
        <v>80</v>
      </c>
      <c r="G4308" t="s">
        <v>53</v>
      </c>
      <c r="H4308" t="s">
        <v>54</v>
      </c>
      <c r="I4308" t="s">
        <v>55</v>
      </c>
      <c r="J4308" t="s">
        <v>56</v>
      </c>
      <c r="K4308" t="s">
        <v>74</v>
      </c>
      <c r="L4308">
        <v>57985.11</v>
      </c>
      <c r="M4308">
        <v>9</v>
      </c>
      <c r="N4308">
        <v>0.25</v>
      </c>
      <c r="O4308">
        <v>14526.07</v>
      </c>
    </row>
    <row r="4309" spans="1:15" x14ac:dyDescent="0.3">
      <c r="A4309" t="s">
        <v>6321</v>
      </c>
      <c r="B4309" t="s">
        <v>122</v>
      </c>
      <c r="C4309" t="s">
        <v>3492</v>
      </c>
      <c r="D4309" t="s">
        <v>102</v>
      </c>
      <c r="E4309" t="s">
        <v>1207</v>
      </c>
      <c r="F4309" t="s">
        <v>80</v>
      </c>
      <c r="G4309" t="s">
        <v>63</v>
      </c>
      <c r="H4309" t="s">
        <v>172</v>
      </c>
      <c r="I4309" t="s">
        <v>83</v>
      </c>
      <c r="J4309" t="s">
        <v>449</v>
      </c>
      <c r="K4309" t="s">
        <v>450</v>
      </c>
      <c r="L4309">
        <v>16144.1</v>
      </c>
      <c r="M4309">
        <v>2</v>
      </c>
      <c r="N4309">
        <v>0</v>
      </c>
      <c r="O4309">
        <v>4827.3900000000003</v>
      </c>
    </row>
    <row r="4310" spans="1:15" x14ac:dyDescent="0.3">
      <c r="A4310" t="s">
        <v>6322</v>
      </c>
      <c r="B4310" t="s">
        <v>4918</v>
      </c>
      <c r="C4310" t="s">
        <v>1413</v>
      </c>
      <c r="D4310" t="s">
        <v>50</v>
      </c>
      <c r="E4310" t="s">
        <v>1514</v>
      </c>
      <c r="F4310" t="s">
        <v>71</v>
      </c>
      <c r="G4310" t="s">
        <v>179</v>
      </c>
      <c r="H4310" t="s">
        <v>236</v>
      </c>
      <c r="I4310" t="s">
        <v>55</v>
      </c>
      <c r="J4310" t="s">
        <v>56</v>
      </c>
      <c r="K4310" t="s">
        <v>74</v>
      </c>
      <c r="L4310">
        <v>10759.88</v>
      </c>
      <c r="M4310">
        <v>1</v>
      </c>
      <c r="N4310">
        <v>0.1</v>
      </c>
      <c r="O4310">
        <v>3320.89</v>
      </c>
    </row>
    <row r="4311" spans="1:15" x14ac:dyDescent="0.3">
      <c r="A4311" t="s">
        <v>6323</v>
      </c>
      <c r="B4311" t="s">
        <v>868</v>
      </c>
      <c r="C4311" t="s">
        <v>1436</v>
      </c>
      <c r="D4311" t="s">
        <v>102</v>
      </c>
      <c r="E4311" t="s">
        <v>2245</v>
      </c>
      <c r="F4311" t="s">
        <v>71</v>
      </c>
      <c r="G4311" t="s">
        <v>72</v>
      </c>
      <c r="H4311" t="s">
        <v>117</v>
      </c>
      <c r="I4311" t="s">
        <v>55</v>
      </c>
      <c r="J4311" t="s">
        <v>141</v>
      </c>
      <c r="K4311" t="s">
        <v>241</v>
      </c>
      <c r="L4311">
        <v>81062.600000000006</v>
      </c>
      <c r="M4311">
        <v>10</v>
      </c>
      <c r="N4311">
        <v>0.1</v>
      </c>
      <c r="O4311">
        <v>17206.11</v>
      </c>
    </row>
    <row r="4312" spans="1:15" x14ac:dyDescent="0.3">
      <c r="A4312" t="s">
        <v>6324</v>
      </c>
      <c r="B4312" t="s">
        <v>2665</v>
      </c>
      <c r="C4312" t="s">
        <v>1565</v>
      </c>
      <c r="D4312" t="s">
        <v>50</v>
      </c>
      <c r="E4312" t="s">
        <v>637</v>
      </c>
      <c r="F4312" t="s">
        <v>52</v>
      </c>
      <c r="G4312" t="s">
        <v>63</v>
      </c>
      <c r="H4312" t="s">
        <v>213</v>
      </c>
      <c r="I4312" t="s">
        <v>118</v>
      </c>
      <c r="J4312" t="s">
        <v>303</v>
      </c>
      <c r="K4312" t="s">
        <v>304</v>
      </c>
      <c r="L4312">
        <v>38339.040000000001</v>
      </c>
      <c r="M4312">
        <v>8</v>
      </c>
      <c r="N4312">
        <v>0.1</v>
      </c>
      <c r="O4312">
        <v>10714.93</v>
      </c>
    </row>
    <row r="4313" spans="1:15" x14ac:dyDescent="0.3">
      <c r="A4313" t="s">
        <v>6325</v>
      </c>
      <c r="B4313" t="s">
        <v>1819</v>
      </c>
      <c r="C4313" t="s">
        <v>3146</v>
      </c>
      <c r="D4313" t="s">
        <v>61</v>
      </c>
      <c r="E4313" t="s">
        <v>2201</v>
      </c>
      <c r="F4313" t="s">
        <v>80</v>
      </c>
      <c r="G4313" t="s">
        <v>179</v>
      </c>
      <c r="H4313" t="s">
        <v>180</v>
      </c>
      <c r="I4313" t="s">
        <v>96</v>
      </c>
      <c r="J4313" t="s">
        <v>111</v>
      </c>
      <c r="K4313" t="s">
        <v>225</v>
      </c>
      <c r="L4313">
        <v>1863.86</v>
      </c>
      <c r="M4313">
        <v>2</v>
      </c>
      <c r="N4313">
        <v>0.05</v>
      </c>
      <c r="O4313">
        <v>555.25</v>
      </c>
    </row>
    <row r="4314" spans="1:15" x14ac:dyDescent="0.3">
      <c r="A4314" t="s">
        <v>6326</v>
      </c>
      <c r="B4314" t="s">
        <v>1136</v>
      </c>
      <c r="C4314" t="s">
        <v>579</v>
      </c>
      <c r="D4314" t="s">
        <v>61</v>
      </c>
      <c r="E4314" t="s">
        <v>753</v>
      </c>
      <c r="F4314" t="s">
        <v>80</v>
      </c>
      <c r="G4314" t="s">
        <v>81</v>
      </c>
      <c r="H4314" t="s">
        <v>82</v>
      </c>
      <c r="I4314" t="s">
        <v>55</v>
      </c>
      <c r="J4314" t="s">
        <v>141</v>
      </c>
      <c r="K4314" t="s">
        <v>241</v>
      </c>
      <c r="L4314">
        <v>139471.6</v>
      </c>
      <c r="M4314">
        <v>10</v>
      </c>
      <c r="N4314">
        <v>0.1</v>
      </c>
      <c r="O4314">
        <v>37594</v>
      </c>
    </row>
    <row r="4315" spans="1:15" x14ac:dyDescent="0.3">
      <c r="A4315" t="s">
        <v>6327</v>
      </c>
      <c r="B4315" t="s">
        <v>1341</v>
      </c>
      <c r="C4315" t="s">
        <v>1342</v>
      </c>
      <c r="D4315" t="s">
        <v>61</v>
      </c>
      <c r="E4315" t="s">
        <v>448</v>
      </c>
      <c r="F4315" t="s">
        <v>71</v>
      </c>
      <c r="G4315" t="s">
        <v>179</v>
      </c>
      <c r="H4315" t="s">
        <v>236</v>
      </c>
      <c r="I4315" t="s">
        <v>83</v>
      </c>
      <c r="J4315" t="s">
        <v>379</v>
      </c>
      <c r="K4315" t="s">
        <v>716</v>
      </c>
      <c r="L4315">
        <v>19709.22</v>
      </c>
      <c r="M4315">
        <v>2</v>
      </c>
      <c r="N4315">
        <v>0</v>
      </c>
      <c r="O4315">
        <v>5360.97</v>
      </c>
    </row>
    <row r="4316" spans="1:15" x14ac:dyDescent="0.3">
      <c r="A4316" t="s">
        <v>6328</v>
      </c>
      <c r="B4316" t="s">
        <v>1395</v>
      </c>
      <c r="C4316" t="s">
        <v>1699</v>
      </c>
      <c r="D4316" t="s">
        <v>102</v>
      </c>
      <c r="E4316" t="s">
        <v>472</v>
      </c>
      <c r="F4316" t="s">
        <v>52</v>
      </c>
      <c r="G4316" t="s">
        <v>72</v>
      </c>
      <c r="H4316" t="s">
        <v>104</v>
      </c>
      <c r="I4316" t="s">
        <v>118</v>
      </c>
      <c r="J4316" t="s">
        <v>119</v>
      </c>
      <c r="K4316" t="s">
        <v>270</v>
      </c>
      <c r="L4316">
        <v>14594</v>
      </c>
      <c r="M4316">
        <v>1</v>
      </c>
      <c r="N4316">
        <v>0.1</v>
      </c>
      <c r="O4316">
        <v>4338.6899999999996</v>
      </c>
    </row>
    <row r="4317" spans="1:15" x14ac:dyDescent="0.3">
      <c r="A4317" t="s">
        <v>6329</v>
      </c>
      <c r="B4317" t="s">
        <v>737</v>
      </c>
      <c r="C4317" t="s">
        <v>1691</v>
      </c>
      <c r="D4317" t="s">
        <v>102</v>
      </c>
      <c r="E4317" t="s">
        <v>350</v>
      </c>
      <c r="F4317" t="s">
        <v>80</v>
      </c>
      <c r="G4317" t="s">
        <v>179</v>
      </c>
      <c r="H4317" t="s">
        <v>180</v>
      </c>
      <c r="I4317" t="s">
        <v>83</v>
      </c>
      <c r="J4317" t="s">
        <v>84</v>
      </c>
      <c r="K4317" t="s">
        <v>257</v>
      </c>
      <c r="L4317">
        <v>68763.33</v>
      </c>
      <c r="M4317">
        <v>9</v>
      </c>
      <c r="N4317">
        <v>0.15</v>
      </c>
      <c r="O4317">
        <v>17557.97</v>
      </c>
    </row>
    <row r="4318" spans="1:15" x14ac:dyDescent="0.3">
      <c r="A4318" t="s">
        <v>6330</v>
      </c>
      <c r="B4318" t="s">
        <v>568</v>
      </c>
      <c r="C4318" t="s">
        <v>3243</v>
      </c>
      <c r="D4318" t="s">
        <v>50</v>
      </c>
      <c r="E4318" t="s">
        <v>62</v>
      </c>
      <c r="F4318" t="s">
        <v>71</v>
      </c>
      <c r="G4318" t="s">
        <v>179</v>
      </c>
      <c r="H4318" t="s">
        <v>236</v>
      </c>
      <c r="I4318" t="s">
        <v>55</v>
      </c>
      <c r="J4318" t="s">
        <v>65</v>
      </c>
      <c r="K4318" t="s">
        <v>130</v>
      </c>
      <c r="L4318">
        <v>11160.99</v>
      </c>
      <c r="M4318">
        <v>3</v>
      </c>
      <c r="N4318">
        <v>0.2</v>
      </c>
      <c r="O4318">
        <v>2724.22</v>
      </c>
    </row>
    <row r="4319" spans="1:15" x14ac:dyDescent="0.3">
      <c r="A4319" t="s">
        <v>6331</v>
      </c>
      <c r="B4319" t="s">
        <v>3657</v>
      </c>
      <c r="C4319" t="s">
        <v>2191</v>
      </c>
      <c r="D4319" t="s">
        <v>61</v>
      </c>
      <c r="E4319" t="s">
        <v>2178</v>
      </c>
      <c r="F4319" t="s">
        <v>80</v>
      </c>
      <c r="G4319" t="s">
        <v>63</v>
      </c>
      <c r="H4319" t="s">
        <v>172</v>
      </c>
      <c r="I4319" t="s">
        <v>96</v>
      </c>
      <c r="J4319" t="s">
        <v>135</v>
      </c>
      <c r="K4319" t="s">
        <v>395</v>
      </c>
      <c r="L4319">
        <v>13564.26</v>
      </c>
      <c r="M4319">
        <v>6</v>
      </c>
      <c r="N4319">
        <v>0.1</v>
      </c>
      <c r="O4319">
        <v>2710.05</v>
      </c>
    </row>
    <row r="4320" spans="1:15" x14ac:dyDescent="0.3">
      <c r="A4320" t="s">
        <v>6332</v>
      </c>
      <c r="B4320" t="s">
        <v>2781</v>
      </c>
      <c r="C4320" t="s">
        <v>1322</v>
      </c>
      <c r="D4320" t="s">
        <v>50</v>
      </c>
      <c r="E4320" t="s">
        <v>1635</v>
      </c>
      <c r="F4320" t="s">
        <v>80</v>
      </c>
      <c r="G4320" t="s">
        <v>179</v>
      </c>
      <c r="H4320" t="s">
        <v>236</v>
      </c>
      <c r="I4320" t="s">
        <v>55</v>
      </c>
      <c r="J4320" t="s">
        <v>141</v>
      </c>
      <c r="K4320" t="s">
        <v>978</v>
      </c>
      <c r="L4320">
        <v>26902.78</v>
      </c>
      <c r="M4320">
        <v>2</v>
      </c>
      <c r="N4320">
        <v>0.15</v>
      </c>
      <c r="O4320">
        <v>8222.5400000000009</v>
      </c>
    </row>
    <row r="4321" spans="1:15" x14ac:dyDescent="0.3">
      <c r="A4321" t="s">
        <v>6333</v>
      </c>
      <c r="B4321" t="s">
        <v>816</v>
      </c>
      <c r="C4321" t="s">
        <v>568</v>
      </c>
      <c r="D4321" t="s">
        <v>78</v>
      </c>
      <c r="E4321" t="s">
        <v>1627</v>
      </c>
      <c r="F4321" t="s">
        <v>71</v>
      </c>
      <c r="G4321" t="s">
        <v>179</v>
      </c>
      <c r="H4321" t="s">
        <v>236</v>
      </c>
      <c r="I4321" t="s">
        <v>55</v>
      </c>
      <c r="J4321" t="s">
        <v>173</v>
      </c>
      <c r="K4321" t="s">
        <v>735</v>
      </c>
      <c r="L4321">
        <v>31477.55</v>
      </c>
      <c r="M4321">
        <v>5</v>
      </c>
      <c r="N4321">
        <v>0.1</v>
      </c>
      <c r="O4321">
        <v>8673.5499999999993</v>
      </c>
    </row>
    <row r="4322" spans="1:15" x14ac:dyDescent="0.3">
      <c r="A4322" t="s">
        <v>6334</v>
      </c>
      <c r="B4322" t="s">
        <v>2529</v>
      </c>
      <c r="C4322" t="s">
        <v>1745</v>
      </c>
      <c r="D4322" t="s">
        <v>61</v>
      </c>
      <c r="E4322" t="s">
        <v>573</v>
      </c>
      <c r="F4322" t="s">
        <v>71</v>
      </c>
      <c r="G4322" t="s">
        <v>81</v>
      </c>
      <c r="H4322" t="s">
        <v>82</v>
      </c>
      <c r="I4322" t="s">
        <v>96</v>
      </c>
      <c r="J4322" t="s">
        <v>166</v>
      </c>
      <c r="K4322" t="s">
        <v>762</v>
      </c>
      <c r="L4322">
        <v>50386.26</v>
      </c>
      <c r="M4322">
        <v>6</v>
      </c>
      <c r="N4322">
        <v>0.15</v>
      </c>
      <c r="O4322">
        <v>12264.75</v>
      </c>
    </row>
    <row r="4323" spans="1:15" x14ac:dyDescent="0.3">
      <c r="A4323" t="s">
        <v>6335</v>
      </c>
      <c r="B4323" t="s">
        <v>1523</v>
      </c>
      <c r="C4323" t="s">
        <v>1850</v>
      </c>
      <c r="D4323" t="s">
        <v>78</v>
      </c>
      <c r="E4323" t="s">
        <v>454</v>
      </c>
      <c r="F4323" t="s">
        <v>71</v>
      </c>
      <c r="G4323" t="s">
        <v>179</v>
      </c>
      <c r="H4323" t="s">
        <v>236</v>
      </c>
      <c r="I4323" t="s">
        <v>118</v>
      </c>
      <c r="J4323" t="s">
        <v>303</v>
      </c>
      <c r="K4323" t="s">
        <v>421</v>
      </c>
      <c r="L4323">
        <v>3239</v>
      </c>
      <c r="M4323">
        <v>4</v>
      </c>
      <c r="N4323">
        <v>0.25</v>
      </c>
      <c r="O4323">
        <v>734.4</v>
      </c>
    </row>
    <row r="4324" spans="1:15" x14ac:dyDescent="0.3">
      <c r="A4324" t="s">
        <v>6336</v>
      </c>
      <c r="B4324" t="s">
        <v>2573</v>
      </c>
      <c r="C4324" t="s">
        <v>2792</v>
      </c>
      <c r="D4324" t="s">
        <v>61</v>
      </c>
      <c r="E4324" t="s">
        <v>2019</v>
      </c>
      <c r="F4324" t="s">
        <v>80</v>
      </c>
      <c r="G4324" t="s">
        <v>81</v>
      </c>
      <c r="H4324" t="s">
        <v>284</v>
      </c>
      <c r="I4324" t="s">
        <v>96</v>
      </c>
      <c r="J4324" t="s">
        <v>111</v>
      </c>
      <c r="K4324" t="s">
        <v>225</v>
      </c>
      <c r="L4324">
        <v>65259.48</v>
      </c>
      <c r="M4324">
        <v>6</v>
      </c>
      <c r="N4324">
        <v>0.25</v>
      </c>
      <c r="O4324">
        <v>9864.59</v>
      </c>
    </row>
    <row r="4325" spans="1:15" x14ac:dyDescent="0.3">
      <c r="A4325" t="s">
        <v>6337</v>
      </c>
      <c r="B4325" t="s">
        <v>2660</v>
      </c>
      <c r="C4325" t="s">
        <v>3569</v>
      </c>
      <c r="D4325" t="s">
        <v>61</v>
      </c>
      <c r="E4325" t="s">
        <v>432</v>
      </c>
      <c r="F4325" t="s">
        <v>52</v>
      </c>
      <c r="G4325" t="s">
        <v>63</v>
      </c>
      <c r="H4325" t="s">
        <v>213</v>
      </c>
      <c r="I4325" t="s">
        <v>83</v>
      </c>
      <c r="J4325" t="s">
        <v>379</v>
      </c>
      <c r="K4325" t="s">
        <v>716</v>
      </c>
      <c r="L4325">
        <v>10216.959999999999</v>
      </c>
      <c r="M4325">
        <v>8</v>
      </c>
      <c r="N4325">
        <v>0.15</v>
      </c>
      <c r="O4325">
        <v>2774.79</v>
      </c>
    </row>
    <row r="4326" spans="1:15" x14ac:dyDescent="0.3">
      <c r="A4326" t="s">
        <v>6338</v>
      </c>
      <c r="B4326" t="s">
        <v>348</v>
      </c>
      <c r="C4326" t="s">
        <v>4359</v>
      </c>
      <c r="D4326" t="s">
        <v>102</v>
      </c>
      <c r="E4326" t="s">
        <v>536</v>
      </c>
      <c r="F4326" t="s">
        <v>52</v>
      </c>
      <c r="G4326" t="s">
        <v>53</v>
      </c>
      <c r="H4326" t="s">
        <v>54</v>
      </c>
      <c r="I4326" t="s">
        <v>118</v>
      </c>
      <c r="J4326" t="s">
        <v>119</v>
      </c>
      <c r="K4326" t="s">
        <v>197</v>
      </c>
      <c r="L4326">
        <v>25166.6</v>
      </c>
      <c r="M4326">
        <v>5</v>
      </c>
      <c r="N4326">
        <v>0.1</v>
      </c>
      <c r="O4326">
        <v>6601.87</v>
      </c>
    </row>
    <row r="4327" spans="1:15" x14ac:dyDescent="0.3">
      <c r="A4327" t="s">
        <v>6339</v>
      </c>
      <c r="B4327" t="s">
        <v>1344</v>
      </c>
      <c r="C4327" t="s">
        <v>1101</v>
      </c>
      <c r="D4327" t="s">
        <v>102</v>
      </c>
      <c r="E4327" t="s">
        <v>415</v>
      </c>
      <c r="F4327" t="s">
        <v>52</v>
      </c>
      <c r="G4327" t="s">
        <v>179</v>
      </c>
      <c r="H4327" t="s">
        <v>180</v>
      </c>
      <c r="I4327" t="s">
        <v>83</v>
      </c>
      <c r="J4327" t="s">
        <v>156</v>
      </c>
      <c r="K4327" t="s">
        <v>208</v>
      </c>
      <c r="L4327">
        <v>39873.72</v>
      </c>
      <c r="M4327">
        <v>3</v>
      </c>
      <c r="N4327">
        <v>0.05</v>
      </c>
      <c r="O4327">
        <v>6998</v>
      </c>
    </row>
    <row r="4328" spans="1:15" x14ac:dyDescent="0.3">
      <c r="A4328" t="s">
        <v>6340</v>
      </c>
      <c r="B4328" t="s">
        <v>4211</v>
      </c>
      <c r="C4328" t="s">
        <v>5700</v>
      </c>
      <c r="D4328" t="s">
        <v>61</v>
      </c>
      <c r="E4328" t="s">
        <v>425</v>
      </c>
      <c r="F4328" t="s">
        <v>52</v>
      </c>
      <c r="G4328" t="s">
        <v>63</v>
      </c>
      <c r="H4328" t="s">
        <v>172</v>
      </c>
      <c r="I4328" t="s">
        <v>55</v>
      </c>
      <c r="J4328" t="s">
        <v>141</v>
      </c>
      <c r="K4328" t="s">
        <v>241</v>
      </c>
      <c r="L4328">
        <v>61204.05</v>
      </c>
      <c r="M4328">
        <v>9</v>
      </c>
      <c r="N4328">
        <v>0.25</v>
      </c>
      <c r="O4328">
        <v>9901.59</v>
      </c>
    </row>
    <row r="4329" spans="1:15" x14ac:dyDescent="0.3">
      <c r="A4329" t="s">
        <v>6341</v>
      </c>
      <c r="B4329" t="s">
        <v>376</v>
      </c>
      <c r="C4329" t="s">
        <v>377</v>
      </c>
      <c r="D4329" t="s">
        <v>50</v>
      </c>
      <c r="E4329" t="s">
        <v>951</v>
      </c>
      <c r="F4329" t="s">
        <v>52</v>
      </c>
      <c r="G4329" t="s">
        <v>53</v>
      </c>
      <c r="H4329" t="s">
        <v>90</v>
      </c>
      <c r="I4329" t="s">
        <v>96</v>
      </c>
      <c r="J4329" t="s">
        <v>135</v>
      </c>
      <c r="K4329" t="s">
        <v>136</v>
      </c>
      <c r="L4329">
        <v>76168.56</v>
      </c>
      <c r="M4329">
        <v>8</v>
      </c>
      <c r="N4329">
        <v>0.25</v>
      </c>
      <c r="O4329">
        <v>12330.03</v>
      </c>
    </row>
    <row r="4330" spans="1:15" x14ac:dyDescent="0.3">
      <c r="A4330" t="s">
        <v>6342</v>
      </c>
      <c r="B4330" t="s">
        <v>1349</v>
      </c>
      <c r="C4330" t="s">
        <v>2920</v>
      </c>
      <c r="D4330" t="s">
        <v>50</v>
      </c>
      <c r="E4330" t="s">
        <v>289</v>
      </c>
      <c r="F4330" t="s">
        <v>52</v>
      </c>
      <c r="G4330" t="s">
        <v>179</v>
      </c>
      <c r="H4330" t="s">
        <v>180</v>
      </c>
      <c r="I4330" t="s">
        <v>83</v>
      </c>
      <c r="J4330" t="s">
        <v>449</v>
      </c>
      <c r="K4330" t="s">
        <v>775</v>
      </c>
      <c r="L4330">
        <v>13180.48</v>
      </c>
      <c r="M4330">
        <v>4</v>
      </c>
      <c r="N4330">
        <v>0</v>
      </c>
      <c r="O4330">
        <v>2820</v>
      </c>
    </row>
    <row r="4331" spans="1:15" x14ac:dyDescent="0.3">
      <c r="A4331" t="s">
        <v>6343</v>
      </c>
      <c r="B4331" t="s">
        <v>1585</v>
      </c>
      <c r="C4331" t="s">
        <v>2929</v>
      </c>
      <c r="D4331" t="s">
        <v>78</v>
      </c>
      <c r="E4331" t="s">
        <v>1778</v>
      </c>
      <c r="F4331" t="s">
        <v>71</v>
      </c>
      <c r="G4331" t="s">
        <v>81</v>
      </c>
      <c r="H4331" t="s">
        <v>186</v>
      </c>
      <c r="I4331" t="s">
        <v>118</v>
      </c>
      <c r="J4331" t="s">
        <v>191</v>
      </c>
      <c r="K4331" t="s">
        <v>192</v>
      </c>
      <c r="L4331">
        <v>36555.800000000003</v>
      </c>
      <c r="M4331">
        <v>4</v>
      </c>
      <c r="N4331">
        <v>0.2</v>
      </c>
      <c r="O4331">
        <v>10714.53</v>
      </c>
    </row>
    <row r="4332" spans="1:15" x14ac:dyDescent="0.3">
      <c r="A4332" t="s">
        <v>6344</v>
      </c>
      <c r="B4332" t="s">
        <v>1801</v>
      </c>
      <c r="C4332" t="s">
        <v>1242</v>
      </c>
      <c r="D4332" t="s">
        <v>102</v>
      </c>
      <c r="E4332" t="s">
        <v>2458</v>
      </c>
      <c r="F4332" t="s">
        <v>52</v>
      </c>
      <c r="G4332" t="s">
        <v>179</v>
      </c>
      <c r="H4332" t="s">
        <v>180</v>
      </c>
      <c r="I4332" t="s">
        <v>96</v>
      </c>
      <c r="J4332" t="s">
        <v>135</v>
      </c>
      <c r="K4332" t="s">
        <v>395</v>
      </c>
      <c r="L4332">
        <v>33289.919999999998</v>
      </c>
      <c r="M4332">
        <v>4</v>
      </c>
      <c r="N4332">
        <v>0.25</v>
      </c>
      <c r="O4332">
        <v>9866.68</v>
      </c>
    </row>
    <row r="4333" spans="1:15" x14ac:dyDescent="0.3">
      <c r="A4333" t="s">
        <v>6345</v>
      </c>
      <c r="B4333" t="s">
        <v>538</v>
      </c>
      <c r="C4333" t="s">
        <v>2084</v>
      </c>
      <c r="D4333" t="s">
        <v>61</v>
      </c>
      <c r="E4333" t="s">
        <v>711</v>
      </c>
      <c r="F4333" t="s">
        <v>52</v>
      </c>
      <c r="G4333" t="s">
        <v>63</v>
      </c>
      <c r="H4333" t="s">
        <v>202</v>
      </c>
      <c r="I4333" t="s">
        <v>83</v>
      </c>
      <c r="J4333" t="s">
        <v>379</v>
      </c>
      <c r="K4333" t="s">
        <v>716</v>
      </c>
      <c r="L4333">
        <v>54236.7</v>
      </c>
      <c r="M4333">
        <v>5</v>
      </c>
      <c r="N4333">
        <v>0</v>
      </c>
      <c r="O4333">
        <v>17845.82</v>
      </c>
    </row>
    <row r="4334" spans="1:15" x14ac:dyDescent="0.3">
      <c r="A4334" t="s">
        <v>6346</v>
      </c>
      <c r="B4334" t="s">
        <v>3978</v>
      </c>
      <c r="C4334" t="s">
        <v>1916</v>
      </c>
      <c r="D4334" t="s">
        <v>50</v>
      </c>
      <c r="E4334" t="s">
        <v>1267</v>
      </c>
      <c r="F4334" t="s">
        <v>71</v>
      </c>
      <c r="G4334" t="s">
        <v>63</v>
      </c>
      <c r="H4334" t="s">
        <v>213</v>
      </c>
      <c r="I4334" t="s">
        <v>118</v>
      </c>
      <c r="J4334" t="s">
        <v>191</v>
      </c>
      <c r="K4334" t="s">
        <v>290</v>
      </c>
      <c r="L4334">
        <v>19498.2</v>
      </c>
      <c r="M4334">
        <v>2</v>
      </c>
      <c r="N4334">
        <v>0</v>
      </c>
      <c r="O4334">
        <v>5859.23</v>
      </c>
    </row>
    <row r="4335" spans="1:15" x14ac:dyDescent="0.3">
      <c r="A4335" t="s">
        <v>6347</v>
      </c>
      <c r="B4335" t="s">
        <v>2279</v>
      </c>
      <c r="C4335" t="s">
        <v>486</v>
      </c>
      <c r="D4335" t="s">
        <v>78</v>
      </c>
      <c r="E4335" t="s">
        <v>1770</v>
      </c>
      <c r="F4335" t="s">
        <v>52</v>
      </c>
      <c r="G4335" t="s">
        <v>53</v>
      </c>
      <c r="H4335" t="s">
        <v>110</v>
      </c>
      <c r="I4335" t="s">
        <v>55</v>
      </c>
      <c r="J4335" t="s">
        <v>56</v>
      </c>
      <c r="K4335" t="s">
        <v>74</v>
      </c>
      <c r="L4335">
        <v>78979.05</v>
      </c>
      <c r="M4335">
        <v>9</v>
      </c>
      <c r="N4335">
        <v>0.1</v>
      </c>
      <c r="O4335">
        <v>15747.46</v>
      </c>
    </row>
    <row r="4336" spans="1:15" x14ac:dyDescent="0.3">
      <c r="A4336" t="s">
        <v>6348</v>
      </c>
      <c r="B4336" t="s">
        <v>2004</v>
      </c>
      <c r="C4336" t="s">
        <v>1726</v>
      </c>
      <c r="D4336" t="s">
        <v>61</v>
      </c>
      <c r="E4336" t="s">
        <v>2853</v>
      </c>
      <c r="F4336" t="s">
        <v>52</v>
      </c>
      <c r="G4336" t="s">
        <v>81</v>
      </c>
      <c r="H4336" t="s">
        <v>82</v>
      </c>
      <c r="I4336" t="s">
        <v>55</v>
      </c>
      <c r="J4336" t="s">
        <v>56</v>
      </c>
      <c r="K4336" t="s">
        <v>57</v>
      </c>
      <c r="L4336">
        <v>9556.7999999999993</v>
      </c>
      <c r="M4336">
        <v>4</v>
      </c>
      <c r="N4336">
        <v>0.05</v>
      </c>
      <c r="O4336">
        <v>2147.4</v>
      </c>
    </row>
    <row r="4337" spans="1:15" x14ac:dyDescent="0.3">
      <c r="A4337" t="s">
        <v>6349</v>
      </c>
      <c r="B4337" t="s">
        <v>1959</v>
      </c>
      <c r="C4337" t="s">
        <v>1960</v>
      </c>
      <c r="D4337" t="s">
        <v>102</v>
      </c>
      <c r="E4337" t="s">
        <v>523</v>
      </c>
      <c r="F4337" t="s">
        <v>80</v>
      </c>
      <c r="G4337" t="s">
        <v>53</v>
      </c>
      <c r="H4337" t="s">
        <v>54</v>
      </c>
      <c r="I4337" t="s">
        <v>55</v>
      </c>
      <c r="J4337" t="s">
        <v>141</v>
      </c>
      <c r="K4337" t="s">
        <v>978</v>
      </c>
      <c r="L4337">
        <v>574.12</v>
      </c>
      <c r="M4337">
        <v>2</v>
      </c>
      <c r="N4337">
        <v>0.2</v>
      </c>
      <c r="O4337">
        <v>160.36000000000001</v>
      </c>
    </row>
    <row r="4338" spans="1:15" x14ac:dyDescent="0.3">
      <c r="A4338" t="s">
        <v>6350</v>
      </c>
      <c r="B4338" t="s">
        <v>3372</v>
      </c>
      <c r="C4338" t="s">
        <v>2012</v>
      </c>
      <c r="D4338" t="s">
        <v>61</v>
      </c>
      <c r="E4338" t="s">
        <v>1047</v>
      </c>
      <c r="F4338" t="s">
        <v>71</v>
      </c>
      <c r="G4338" t="s">
        <v>72</v>
      </c>
      <c r="H4338" t="s">
        <v>104</v>
      </c>
      <c r="I4338" t="s">
        <v>118</v>
      </c>
      <c r="J4338" t="s">
        <v>230</v>
      </c>
      <c r="K4338" t="s">
        <v>356</v>
      </c>
      <c r="L4338">
        <v>60938.48</v>
      </c>
      <c r="M4338">
        <v>8</v>
      </c>
      <c r="N4338">
        <v>0.2</v>
      </c>
      <c r="O4338">
        <v>16295.87</v>
      </c>
    </row>
    <row r="4339" spans="1:15" x14ac:dyDescent="0.3">
      <c r="A4339" t="s">
        <v>6351</v>
      </c>
      <c r="B4339" t="s">
        <v>764</v>
      </c>
      <c r="C4339" t="s">
        <v>1294</v>
      </c>
      <c r="D4339" t="s">
        <v>61</v>
      </c>
      <c r="E4339" t="s">
        <v>2053</v>
      </c>
      <c r="F4339" t="s">
        <v>52</v>
      </c>
      <c r="G4339" t="s">
        <v>179</v>
      </c>
      <c r="H4339" t="s">
        <v>180</v>
      </c>
      <c r="I4339" t="s">
        <v>55</v>
      </c>
      <c r="J4339" t="s">
        <v>173</v>
      </c>
      <c r="K4339" t="s">
        <v>203</v>
      </c>
      <c r="L4339">
        <v>40198.559999999998</v>
      </c>
      <c r="M4339">
        <v>6</v>
      </c>
      <c r="N4339">
        <v>0</v>
      </c>
      <c r="O4339">
        <v>10078.08</v>
      </c>
    </row>
    <row r="4340" spans="1:15" x14ac:dyDescent="0.3">
      <c r="A4340" t="s">
        <v>6352</v>
      </c>
      <c r="B4340" t="s">
        <v>1711</v>
      </c>
      <c r="C4340" t="s">
        <v>2983</v>
      </c>
      <c r="D4340" t="s">
        <v>78</v>
      </c>
      <c r="E4340" t="s">
        <v>1183</v>
      </c>
      <c r="F4340" t="s">
        <v>71</v>
      </c>
      <c r="G4340" t="s">
        <v>179</v>
      </c>
      <c r="H4340" t="s">
        <v>180</v>
      </c>
      <c r="I4340" t="s">
        <v>83</v>
      </c>
      <c r="J4340" t="s">
        <v>84</v>
      </c>
      <c r="K4340" t="s">
        <v>85</v>
      </c>
      <c r="L4340">
        <v>10108.719999999999</v>
      </c>
      <c r="M4340">
        <v>1</v>
      </c>
      <c r="N4340">
        <v>0.05</v>
      </c>
      <c r="O4340">
        <v>1481.09</v>
      </c>
    </row>
    <row r="4341" spans="1:15" x14ac:dyDescent="0.3">
      <c r="A4341" t="s">
        <v>6353</v>
      </c>
      <c r="B4341" t="s">
        <v>1996</v>
      </c>
      <c r="C4341" t="s">
        <v>3118</v>
      </c>
      <c r="D4341" t="s">
        <v>78</v>
      </c>
      <c r="E4341" t="s">
        <v>390</v>
      </c>
      <c r="F4341" t="s">
        <v>80</v>
      </c>
      <c r="G4341" t="s">
        <v>63</v>
      </c>
      <c r="H4341" t="s">
        <v>172</v>
      </c>
      <c r="I4341" t="s">
        <v>55</v>
      </c>
      <c r="J4341" t="s">
        <v>173</v>
      </c>
      <c r="K4341" t="s">
        <v>735</v>
      </c>
      <c r="L4341">
        <v>19416.599999999999</v>
      </c>
      <c r="M4341">
        <v>3</v>
      </c>
      <c r="N4341">
        <v>0.2</v>
      </c>
      <c r="O4341">
        <v>5073.83</v>
      </c>
    </row>
    <row r="4342" spans="1:15" x14ac:dyDescent="0.3">
      <c r="A4342" t="s">
        <v>6354</v>
      </c>
      <c r="B4342" t="s">
        <v>1928</v>
      </c>
      <c r="C4342" t="s">
        <v>281</v>
      </c>
      <c r="D4342" t="s">
        <v>102</v>
      </c>
      <c r="E4342" t="s">
        <v>302</v>
      </c>
      <c r="F4342" t="s">
        <v>80</v>
      </c>
      <c r="G4342" t="s">
        <v>179</v>
      </c>
      <c r="H4342" t="s">
        <v>236</v>
      </c>
      <c r="I4342" t="s">
        <v>55</v>
      </c>
      <c r="J4342" t="s">
        <v>56</v>
      </c>
      <c r="K4342" t="s">
        <v>151</v>
      </c>
      <c r="L4342">
        <v>60131.43</v>
      </c>
      <c r="M4342">
        <v>9</v>
      </c>
      <c r="N4342">
        <v>0.05</v>
      </c>
      <c r="O4342">
        <v>14809.5</v>
      </c>
    </row>
    <row r="4343" spans="1:15" x14ac:dyDescent="0.3">
      <c r="A4343" t="s">
        <v>6355</v>
      </c>
      <c r="B4343" t="s">
        <v>910</v>
      </c>
      <c r="C4343" t="s">
        <v>1896</v>
      </c>
      <c r="D4343" t="s">
        <v>50</v>
      </c>
      <c r="E4343" t="s">
        <v>914</v>
      </c>
      <c r="F4343" t="s">
        <v>80</v>
      </c>
      <c r="G4343" t="s">
        <v>63</v>
      </c>
      <c r="H4343" t="s">
        <v>64</v>
      </c>
      <c r="I4343" t="s">
        <v>55</v>
      </c>
      <c r="J4343" t="s">
        <v>173</v>
      </c>
      <c r="K4343" t="s">
        <v>203</v>
      </c>
      <c r="L4343">
        <v>5688.9</v>
      </c>
      <c r="M4343">
        <v>5</v>
      </c>
      <c r="N4343">
        <v>0.25</v>
      </c>
      <c r="O4343">
        <v>1675.67</v>
      </c>
    </row>
    <row r="4344" spans="1:15" x14ac:dyDescent="0.3">
      <c r="A4344" t="s">
        <v>6356</v>
      </c>
      <c r="B4344" t="s">
        <v>206</v>
      </c>
      <c r="C4344" t="s">
        <v>1054</v>
      </c>
      <c r="D4344" t="s">
        <v>61</v>
      </c>
      <c r="E4344" t="s">
        <v>1027</v>
      </c>
      <c r="F4344" t="s">
        <v>71</v>
      </c>
      <c r="G4344" t="s">
        <v>72</v>
      </c>
      <c r="H4344" t="s">
        <v>117</v>
      </c>
      <c r="I4344" t="s">
        <v>55</v>
      </c>
      <c r="J4344" t="s">
        <v>56</v>
      </c>
      <c r="K4344" t="s">
        <v>151</v>
      </c>
      <c r="L4344">
        <v>23252.49</v>
      </c>
      <c r="M4344">
        <v>9</v>
      </c>
      <c r="N4344">
        <v>0.1</v>
      </c>
      <c r="O4344">
        <v>3682.69</v>
      </c>
    </row>
    <row r="4345" spans="1:15" x14ac:dyDescent="0.3">
      <c r="A4345" t="s">
        <v>6357</v>
      </c>
      <c r="B4345" t="s">
        <v>1584</v>
      </c>
      <c r="C4345" t="s">
        <v>1585</v>
      </c>
      <c r="D4345" t="s">
        <v>50</v>
      </c>
      <c r="E4345" t="s">
        <v>207</v>
      </c>
      <c r="F4345" t="s">
        <v>80</v>
      </c>
      <c r="G4345" t="s">
        <v>63</v>
      </c>
      <c r="H4345" t="s">
        <v>213</v>
      </c>
      <c r="I4345" t="s">
        <v>118</v>
      </c>
      <c r="J4345" t="s">
        <v>230</v>
      </c>
      <c r="K4345" t="s">
        <v>351</v>
      </c>
      <c r="L4345">
        <v>5560.7</v>
      </c>
      <c r="M4345">
        <v>10</v>
      </c>
      <c r="N4345">
        <v>0</v>
      </c>
      <c r="O4345">
        <v>1520.87</v>
      </c>
    </row>
    <row r="4346" spans="1:15" x14ac:dyDescent="0.3">
      <c r="A4346" t="s">
        <v>6358</v>
      </c>
      <c r="B4346" t="s">
        <v>3239</v>
      </c>
      <c r="C4346" t="s">
        <v>687</v>
      </c>
      <c r="D4346" t="s">
        <v>78</v>
      </c>
      <c r="E4346" t="s">
        <v>3232</v>
      </c>
      <c r="F4346" t="s">
        <v>80</v>
      </c>
      <c r="G4346" t="s">
        <v>81</v>
      </c>
      <c r="H4346" t="s">
        <v>95</v>
      </c>
      <c r="I4346" t="s">
        <v>83</v>
      </c>
      <c r="J4346" t="s">
        <v>449</v>
      </c>
      <c r="K4346" t="s">
        <v>450</v>
      </c>
      <c r="L4346">
        <v>26545.119999999999</v>
      </c>
      <c r="M4346">
        <v>8</v>
      </c>
      <c r="N4346">
        <v>0</v>
      </c>
      <c r="O4346">
        <v>4713.7</v>
      </c>
    </row>
    <row r="4347" spans="1:15" x14ac:dyDescent="0.3">
      <c r="A4347" t="s">
        <v>6359</v>
      </c>
      <c r="B4347" t="s">
        <v>981</v>
      </c>
      <c r="C4347" t="s">
        <v>663</v>
      </c>
      <c r="D4347" t="s">
        <v>102</v>
      </c>
      <c r="E4347" t="s">
        <v>2392</v>
      </c>
      <c r="F4347" t="s">
        <v>71</v>
      </c>
      <c r="G4347" t="s">
        <v>53</v>
      </c>
      <c r="H4347" t="s">
        <v>110</v>
      </c>
      <c r="I4347" t="s">
        <v>83</v>
      </c>
      <c r="J4347" t="s">
        <v>84</v>
      </c>
      <c r="K4347" t="s">
        <v>257</v>
      </c>
      <c r="L4347">
        <v>7294.76</v>
      </c>
      <c r="M4347">
        <v>2</v>
      </c>
      <c r="N4347">
        <v>0.25</v>
      </c>
      <c r="O4347">
        <v>1925.79</v>
      </c>
    </row>
    <row r="4348" spans="1:15" x14ac:dyDescent="0.3">
      <c r="A4348" t="s">
        <v>6360</v>
      </c>
      <c r="B4348" t="s">
        <v>4466</v>
      </c>
      <c r="C4348" t="s">
        <v>2343</v>
      </c>
      <c r="D4348" t="s">
        <v>50</v>
      </c>
      <c r="E4348" t="s">
        <v>787</v>
      </c>
      <c r="F4348" t="s">
        <v>52</v>
      </c>
      <c r="G4348" t="s">
        <v>53</v>
      </c>
      <c r="H4348" t="s">
        <v>246</v>
      </c>
      <c r="I4348" t="s">
        <v>96</v>
      </c>
      <c r="J4348" t="s">
        <v>111</v>
      </c>
      <c r="K4348" t="s">
        <v>328</v>
      </c>
      <c r="L4348">
        <v>11198.58</v>
      </c>
      <c r="M4348">
        <v>3</v>
      </c>
      <c r="N4348">
        <v>0.05</v>
      </c>
      <c r="O4348">
        <v>3410.6</v>
      </c>
    </row>
    <row r="4349" spans="1:15" x14ac:dyDescent="0.3">
      <c r="A4349" t="s">
        <v>6361</v>
      </c>
      <c r="B4349" t="s">
        <v>965</v>
      </c>
      <c r="C4349" t="s">
        <v>1673</v>
      </c>
      <c r="D4349" t="s">
        <v>78</v>
      </c>
      <c r="E4349" t="s">
        <v>298</v>
      </c>
      <c r="F4349" t="s">
        <v>52</v>
      </c>
      <c r="G4349" t="s">
        <v>63</v>
      </c>
      <c r="H4349" t="s">
        <v>64</v>
      </c>
      <c r="I4349" t="s">
        <v>55</v>
      </c>
      <c r="J4349" t="s">
        <v>141</v>
      </c>
      <c r="K4349" t="s">
        <v>978</v>
      </c>
      <c r="L4349">
        <v>13429.43</v>
      </c>
      <c r="M4349">
        <v>1</v>
      </c>
      <c r="N4349">
        <v>0.2</v>
      </c>
      <c r="O4349">
        <v>3755.73</v>
      </c>
    </row>
    <row r="4350" spans="1:15" x14ac:dyDescent="0.3">
      <c r="A4350" t="s">
        <v>6362</v>
      </c>
      <c r="B4350" t="s">
        <v>1780</v>
      </c>
      <c r="C4350" t="s">
        <v>2062</v>
      </c>
      <c r="D4350" t="s">
        <v>50</v>
      </c>
      <c r="E4350" t="s">
        <v>1434</v>
      </c>
      <c r="F4350" t="s">
        <v>71</v>
      </c>
      <c r="G4350" t="s">
        <v>81</v>
      </c>
      <c r="H4350" t="s">
        <v>95</v>
      </c>
      <c r="I4350" t="s">
        <v>83</v>
      </c>
      <c r="J4350" t="s">
        <v>84</v>
      </c>
      <c r="K4350" t="s">
        <v>257</v>
      </c>
      <c r="L4350">
        <v>48671.040000000001</v>
      </c>
      <c r="M4350">
        <v>4</v>
      </c>
      <c r="N4350">
        <v>0.1</v>
      </c>
      <c r="O4350">
        <v>11116.34</v>
      </c>
    </row>
    <row r="4351" spans="1:15" x14ac:dyDescent="0.3">
      <c r="A4351" t="s">
        <v>6363</v>
      </c>
      <c r="B4351" t="s">
        <v>3419</v>
      </c>
      <c r="C4351" t="s">
        <v>3250</v>
      </c>
      <c r="D4351" t="s">
        <v>61</v>
      </c>
      <c r="E4351" t="s">
        <v>3102</v>
      </c>
      <c r="F4351" t="s">
        <v>80</v>
      </c>
      <c r="G4351" t="s">
        <v>72</v>
      </c>
      <c r="H4351" t="s">
        <v>346</v>
      </c>
      <c r="I4351" t="s">
        <v>118</v>
      </c>
      <c r="J4351" t="s">
        <v>119</v>
      </c>
      <c r="K4351" t="s">
        <v>270</v>
      </c>
      <c r="L4351">
        <v>54531.55</v>
      </c>
      <c r="M4351">
        <v>5</v>
      </c>
      <c r="N4351">
        <v>0.05</v>
      </c>
      <c r="O4351">
        <v>7906.23</v>
      </c>
    </row>
    <row r="4352" spans="1:15" x14ac:dyDescent="0.3">
      <c r="A4352" t="s">
        <v>6364</v>
      </c>
      <c r="B4352" t="s">
        <v>2618</v>
      </c>
      <c r="C4352" t="s">
        <v>1057</v>
      </c>
      <c r="D4352" t="s">
        <v>50</v>
      </c>
      <c r="E4352" t="s">
        <v>1027</v>
      </c>
      <c r="F4352" t="s">
        <v>80</v>
      </c>
      <c r="G4352" t="s">
        <v>72</v>
      </c>
      <c r="H4352" t="s">
        <v>117</v>
      </c>
      <c r="I4352" t="s">
        <v>55</v>
      </c>
      <c r="J4352" t="s">
        <v>141</v>
      </c>
      <c r="K4352" t="s">
        <v>241</v>
      </c>
      <c r="L4352">
        <v>133073.1</v>
      </c>
      <c r="M4352">
        <v>9</v>
      </c>
      <c r="N4352">
        <v>0.05</v>
      </c>
      <c r="O4352">
        <v>39721.339999999997</v>
      </c>
    </row>
    <row r="4353" spans="1:15" x14ac:dyDescent="0.3">
      <c r="A4353" t="s">
        <v>6365</v>
      </c>
      <c r="B4353" t="s">
        <v>3069</v>
      </c>
      <c r="C4353" t="s">
        <v>3021</v>
      </c>
      <c r="D4353" t="s">
        <v>61</v>
      </c>
      <c r="E4353" t="s">
        <v>483</v>
      </c>
      <c r="F4353" t="s">
        <v>80</v>
      </c>
      <c r="G4353" t="s">
        <v>81</v>
      </c>
      <c r="H4353" t="s">
        <v>95</v>
      </c>
      <c r="I4353" t="s">
        <v>55</v>
      </c>
      <c r="J4353" t="s">
        <v>141</v>
      </c>
      <c r="K4353" t="s">
        <v>142</v>
      </c>
      <c r="L4353">
        <v>112277.75999999999</v>
      </c>
      <c r="M4353">
        <v>8</v>
      </c>
      <c r="N4353">
        <v>0.05</v>
      </c>
      <c r="O4353">
        <v>36965.93</v>
      </c>
    </row>
    <row r="4354" spans="1:15" x14ac:dyDescent="0.3">
      <c r="A4354" t="s">
        <v>6366</v>
      </c>
      <c r="B4354" t="s">
        <v>1671</v>
      </c>
      <c r="C4354" t="s">
        <v>6114</v>
      </c>
      <c r="D4354" t="s">
        <v>61</v>
      </c>
      <c r="E4354" t="s">
        <v>1125</v>
      </c>
      <c r="F4354" t="s">
        <v>80</v>
      </c>
      <c r="G4354" t="s">
        <v>72</v>
      </c>
      <c r="H4354" t="s">
        <v>73</v>
      </c>
      <c r="I4354" t="s">
        <v>96</v>
      </c>
      <c r="J4354" t="s">
        <v>97</v>
      </c>
      <c r="K4354" t="s">
        <v>416</v>
      </c>
      <c r="L4354">
        <v>12862.03</v>
      </c>
      <c r="M4354">
        <v>1</v>
      </c>
      <c r="N4354">
        <v>0.05</v>
      </c>
      <c r="O4354">
        <v>4857.7700000000004</v>
      </c>
    </row>
    <row r="4355" spans="1:15" x14ac:dyDescent="0.3">
      <c r="A4355" t="s">
        <v>6367</v>
      </c>
      <c r="B4355" t="s">
        <v>4423</v>
      </c>
      <c r="C4355" t="s">
        <v>2452</v>
      </c>
      <c r="D4355" t="s">
        <v>78</v>
      </c>
      <c r="E4355" t="s">
        <v>1612</v>
      </c>
      <c r="F4355" t="s">
        <v>80</v>
      </c>
      <c r="G4355" t="s">
        <v>72</v>
      </c>
      <c r="H4355" t="s">
        <v>346</v>
      </c>
      <c r="I4355" t="s">
        <v>83</v>
      </c>
      <c r="J4355" t="s">
        <v>379</v>
      </c>
      <c r="K4355" t="s">
        <v>380</v>
      </c>
      <c r="L4355">
        <v>7000.26</v>
      </c>
      <c r="M4355">
        <v>6</v>
      </c>
      <c r="N4355">
        <v>0.05</v>
      </c>
      <c r="O4355">
        <v>1071.3499999999999</v>
      </c>
    </row>
    <row r="4356" spans="1:15" x14ac:dyDescent="0.3">
      <c r="A4356" t="s">
        <v>6368</v>
      </c>
      <c r="B4356" t="s">
        <v>2115</v>
      </c>
      <c r="C4356" t="s">
        <v>3043</v>
      </c>
      <c r="D4356" t="s">
        <v>78</v>
      </c>
      <c r="E4356" t="s">
        <v>753</v>
      </c>
      <c r="F4356" t="s">
        <v>52</v>
      </c>
      <c r="G4356" t="s">
        <v>72</v>
      </c>
      <c r="H4356" t="s">
        <v>117</v>
      </c>
      <c r="I4356" t="s">
        <v>118</v>
      </c>
      <c r="J4356" t="s">
        <v>119</v>
      </c>
      <c r="K4356" t="s">
        <v>120</v>
      </c>
      <c r="L4356">
        <v>2579.58</v>
      </c>
      <c r="M4356">
        <v>3</v>
      </c>
      <c r="N4356">
        <v>0.25</v>
      </c>
      <c r="O4356">
        <v>645.53</v>
      </c>
    </row>
    <row r="4357" spans="1:15" x14ac:dyDescent="0.3">
      <c r="A4357" t="s">
        <v>6369</v>
      </c>
      <c r="B4357" t="s">
        <v>752</v>
      </c>
      <c r="C4357" t="s">
        <v>2829</v>
      </c>
      <c r="D4357" t="s">
        <v>61</v>
      </c>
      <c r="E4357" t="s">
        <v>2245</v>
      </c>
      <c r="F4357" t="s">
        <v>52</v>
      </c>
      <c r="G4357" t="s">
        <v>63</v>
      </c>
      <c r="H4357" t="s">
        <v>202</v>
      </c>
      <c r="I4357" t="s">
        <v>55</v>
      </c>
      <c r="J4357" t="s">
        <v>56</v>
      </c>
      <c r="K4357" t="s">
        <v>74</v>
      </c>
      <c r="L4357">
        <v>1679.94</v>
      </c>
      <c r="M4357">
        <v>1</v>
      </c>
      <c r="N4357">
        <v>0</v>
      </c>
      <c r="O4357">
        <v>436.11</v>
      </c>
    </row>
    <row r="4358" spans="1:15" x14ac:dyDescent="0.3">
      <c r="A4358" t="s">
        <v>6370</v>
      </c>
      <c r="B4358" t="s">
        <v>267</v>
      </c>
      <c r="C4358" t="s">
        <v>1101</v>
      </c>
      <c r="D4358" t="s">
        <v>50</v>
      </c>
      <c r="E4358" t="s">
        <v>3466</v>
      </c>
      <c r="F4358" t="s">
        <v>71</v>
      </c>
      <c r="G4358" t="s">
        <v>179</v>
      </c>
      <c r="H4358" t="s">
        <v>236</v>
      </c>
      <c r="I4358" t="s">
        <v>83</v>
      </c>
      <c r="J4358" t="s">
        <v>156</v>
      </c>
      <c r="K4358" t="s">
        <v>157</v>
      </c>
      <c r="L4358">
        <v>33114.839999999997</v>
      </c>
      <c r="M4358">
        <v>6</v>
      </c>
      <c r="N4358">
        <v>0.25</v>
      </c>
      <c r="O4358">
        <v>5208.2700000000004</v>
      </c>
    </row>
    <row r="4359" spans="1:15" x14ac:dyDescent="0.3">
      <c r="A4359" t="s">
        <v>6371</v>
      </c>
      <c r="B4359" t="s">
        <v>2164</v>
      </c>
      <c r="C4359" t="s">
        <v>2998</v>
      </c>
      <c r="D4359" t="s">
        <v>102</v>
      </c>
      <c r="E4359" t="s">
        <v>1884</v>
      </c>
      <c r="F4359" t="s">
        <v>52</v>
      </c>
      <c r="G4359" t="s">
        <v>63</v>
      </c>
      <c r="H4359" t="s">
        <v>64</v>
      </c>
      <c r="I4359" t="s">
        <v>83</v>
      </c>
      <c r="J4359" t="s">
        <v>379</v>
      </c>
      <c r="K4359" t="s">
        <v>716</v>
      </c>
      <c r="L4359">
        <v>42128.1</v>
      </c>
      <c r="M4359">
        <v>3</v>
      </c>
      <c r="N4359">
        <v>0.05</v>
      </c>
      <c r="O4359">
        <v>13453.55</v>
      </c>
    </row>
    <row r="4360" spans="1:15" x14ac:dyDescent="0.3">
      <c r="A4360" t="s">
        <v>6372</v>
      </c>
      <c r="B4360" t="s">
        <v>1291</v>
      </c>
      <c r="C4360" t="s">
        <v>1273</v>
      </c>
      <c r="D4360" t="s">
        <v>50</v>
      </c>
      <c r="E4360" t="s">
        <v>597</v>
      </c>
      <c r="F4360" t="s">
        <v>71</v>
      </c>
      <c r="G4360" t="s">
        <v>179</v>
      </c>
      <c r="H4360" t="s">
        <v>180</v>
      </c>
      <c r="I4360" t="s">
        <v>96</v>
      </c>
      <c r="J4360" t="s">
        <v>97</v>
      </c>
      <c r="K4360" t="s">
        <v>416</v>
      </c>
      <c r="L4360">
        <v>16178.04</v>
      </c>
      <c r="M4360">
        <v>2</v>
      </c>
      <c r="N4360">
        <v>0.1</v>
      </c>
      <c r="O4360">
        <v>5684.67</v>
      </c>
    </row>
    <row r="4361" spans="1:15" x14ac:dyDescent="0.3">
      <c r="A4361" t="s">
        <v>6373</v>
      </c>
      <c r="B4361" t="s">
        <v>594</v>
      </c>
      <c r="C4361" t="s">
        <v>737</v>
      </c>
      <c r="D4361" t="s">
        <v>61</v>
      </c>
      <c r="E4361" t="s">
        <v>1973</v>
      </c>
      <c r="F4361" t="s">
        <v>80</v>
      </c>
      <c r="G4361" t="s">
        <v>72</v>
      </c>
      <c r="H4361" t="s">
        <v>117</v>
      </c>
      <c r="I4361" t="s">
        <v>96</v>
      </c>
      <c r="J4361" t="s">
        <v>97</v>
      </c>
      <c r="K4361" t="s">
        <v>416</v>
      </c>
      <c r="L4361">
        <v>117950.8</v>
      </c>
      <c r="M4361">
        <v>8</v>
      </c>
      <c r="N4361">
        <v>0.2</v>
      </c>
      <c r="O4361">
        <v>20700.189999999999</v>
      </c>
    </row>
    <row r="4362" spans="1:15" x14ac:dyDescent="0.3">
      <c r="A4362" t="s">
        <v>6374</v>
      </c>
      <c r="B4362" t="s">
        <v>382</v>
      </c>
      <c r="C4362" t="s">
        <v>542</v>
      </c>
      <c r="D4362" t="s">
        <v>78</v>
      </c>
      <c r="E4362" t="s">
        <v>753</v>
      </c>
      <c r="F4362" t="s">
        <v>80</v>
      </c>
      <c r="G4362" t="s">
        <v>81</v>
      </c>
      <c r="H4362" t="s">
        <v>284</v>
      </c>
      <c r="I4362" t="s">
        <v>96</v>
      </c>
      <c r="J4362" t="s">
        <v>97</v>
      </c>
      <c r="K4362" t="s">
        <v>98</v>
      </c>
      <c r="L4362">
        <v>19224.560000000001</v>
      </c>
      <c r="M4362">
        <v>2</v>
      </c>
      <c r="N4362">
        <v>0.2</v>
      </c>
      <c r="O4362">
        <v>5615.55</v>
      </c>
    </row>
    <row r="4363" spans="1:15" x14ac:dyDescent="0.3">
      <c r="A4363" t="s">
        <v>6375</v>
      </c>
      <c r="B4363" t="s">
        <v>132</v>
      </c>
      <c r="C4363" t="s">
        <v>1133</v>
      </c>
      <c r="D4363" t="s">
        <v>78</v>
      </c>
      <c r="E4363" t="s">
        <v>506</v>
      </c>
      <c r="F4363" t="s">
        <v>80</v>
      </c>
      <c r="G4363" t="s">
        <v>53</v>
      </c>
      <c r="H4363" t="s">
        <v>90</v>
      </c>
      <c r="I4363" t="s">
        <v>118</v>
      </c>
      <c r="J4363" t="s">
        <v>119</v>
      </c>
      <c r="K4363" t="s">
        <v>197</v>
      </c>
      <c r="L4363">
        <v>139635.4</v>
      </c>
      <c r="M4363">
        <v>10</v>
      </c>
      <c r="N4363">
        <v>0.15</v>
      </c>
      <c r="O4363">
        <v>28408.9</v>
      </c>
    </row>
    <row r="4364" spans="1:15" x14ac:dyDescent="0.3">
      <c r="A4364" t="s">
        <v>6376</v>
      </c>
      <c r="B4364" t="s">
        <v>3795</v>
      </c>
      <c r="C4364" t="s">
        <v>3602</v>
      </c>
      <c r="D4364" t="s">
        <v>61</v>
      </c>
      <c r="E4364" t="s">
        <v>1303</v>
      </c>
      <c r="F4364" t="s">
        <v>52</v>
      </c>
      <c r="G4364" t="s">
        <v>72</v>
      </c>
      <c r="H4364" t="s">
        <v>73</v>
      </c>
      <c r="I4364" t="s">
        <v>55</v>
      </c>
      <c r="J4364" t="s">
        <v>141</v>
      </c>
      <c r="K4364" t="s">
        <v>241</v>
      </c>
      <c r="L4364">
        <v>2260.16</v>
      </c>
      <c r="M4364">
        <v>8</v>
      </c>
      <c r="N4364">
        <v>0.1</v>
      </c>
      <c r="O4364">
        <v>400.27</v>
      </c>
    </row>
    <row r="4365" spans="1:15" x14ac:dyDescent="0.3">
      <c r="A4365" t="s">
        <v>6377</v>
      </c>
      <c r="B4365" t="s">
        <v>2352</v>
      </c>
      <c r="C4365" t="s">
        <v>6036</v>
      </c>
      <c r="D4365" t="s">
        <v>61</v>
      </c>
      <c r="E4365" t="s">
        <v>730</v>
      </c>
      <c r="F4365" t="s">
        <v>52</v>
      </c>
      <c r="G4365" t="s">
        <v>72</v>
      </c>
      <c r="H4365" t="s">
        <v>73</v>
      </c>
      <c r="I4365" t="s">
        <v>55</v>
      </c>
      <c r="J4365" t="s">
        <v>141</v>
      </c>
      <c r="K4365" t="s">
        <v>241</v>
      </c>
      <c r="L4365">
        <v>124049.79</v>
      </c>
      <c r="M4365">
        <v>9</v>
      </c>
      <c r="N4365">
        <v>0.05</v>
      </c>
      <c r="O4365">
        <v>26791.54</v>
      </c>
    </row>
    <row r="4366" spans="1:15" x14ac:dyDescent="0.3">
      <c r="A4366" t="s">
        <v>6378</v>
      </c>
      <c r="B4366" t="s">
        <v>3620</v>
      </c>
      <c r="C4366" t="s">
        <v>1225</v>
      </c>
      <c r="D4366" t="s">
        <v>78</v>
      </c>
      <c r="E4366" t="s">
        <v>2065</v>
      </c>
      <c r="F4366" t="s">
        <v>52</v>
      </c>
      <c r="G4366" t="s">
        <v>63</v>
      </c>
      <c r="H4366" t="s">
        <v>172</v>
      </c>
      <c r="I4366" t="s">
        <v>55</v>
      </c>
      <c r="J4366" t="s">
        <v>141</v>
      </c>
      <c r="K4366" t="s">
        <v>241</v>
      </c>
      <c r="L4366">
        <v>2313.13</v>
      </c>
      <c r="M4366">
        <v>1</v>
      </c>
      <c r="N4366">
        <v>0</v>
      </c>
      <c r="O4366">
        <v>793.81</v>
      </c>
    </row>
    <row r="4367" spans="1:15" x14ac:dyDescent="0.3">
      <c r="A4367" t="s">
        <v>6379</v>
      </c>
      <c r="B4367" t="s">
        <v>1805</v>
      </c>
      <c r="C4367" t="s">
        <v>1865</v>
      </c>
      <c r="D4367" t="s">
        <v>50</v>
      </c>
      <c r="E4367" t="s">
        <v>283</v>
      </c>
      <c r="F4367" t="s">
        <v>80</v>
      </c>
      <c r="G4367" t="s">
        <v>81</v>
      </c>
      <c r="H4367" t="s">
        <v>82</v>
      </c>
      <c r="I4367" t="s">
        <v>55</v>
      </c>
      <c r="J4367" t="s">
        <v>141</v>
      </c>
      <c r="K4367" t="s">
        <v>142</v>
      </c>
      <c r="L4367">
        <v>42369.2</v>
      </c>
      <c r="M4367">
        <v>8</v>
      </c>
      <c r="N4367">
        <v>0.2</v>
      </c>
      <c r="O4367">
        <v>9590.75</v>
      </c>
    </row>
    <row r="4368" spans="1:15" x14ac:dyDescent="0.3">
      <c r="A4368" t="s">
        <v>6380</v>
      </c>
      <c r="B4368" t="s">
        <v>980</v>
      </c>
      <c r="C4368" t="s">
        <v>556</v>
      </c>
      <c r="D4368" t="s">
        <v>50</v>
      </c>
      <c r="E4368" t="s">
        <v>1661</v>
      </c>
      <c r="F4368" t="s">
        <v>71</v>
      </c>
      <c r="G4368" t="s">
        <v>179</v>
      </c>
      <c r="H4368" t="s">
        <v>236</v>
      </c>
      <c r="I4368" t="s">
        <v>118</v>
      </c>
      <c r="J4368" t="s">
        <v>303</v>
      </c>
      <c r="K4368" t="s">
        <v>304</v>
      </c>
      <c r="L4368">
        <v>20138.82</v>
      </c>
      <c r="M4368">
        <v>6</v>
      </c>
      <c r="N4368">
        <v>0.1</v>
      </c>
      <c r="O4368">
        <v>3030.18</v>
      </c>
    </row>
    <row r="4369" spans="1:15" x14ac:dyDescent="0.3">
      <c r="A4369" t="s">
        <v>6381</v>
      </c>
      <c r="B4369" t="s">
        <v>802</v>
      </c>
      <c r="C4369" t="s">
        <v>1029</v>
      </c>
      <c r="D4369" t="s">
        <v>78</v>
      </c>
      <c r="E4369" t="s">
        <v>1169</v>
      </c>
      <c r="F4369" t="s">
        <v>80</v>
      </c>
      <c r="G4369" t="s">
        <v>53</v>
      </c>
      <c r="H4369" t="s">
        <v>110</v>
      </c>
      <c r="I4369" t="s">
        <v>83</v>
      </c>
      <c r="J4369" t="s">
        <v>449</v>
      </c>
      <c r="K4369" t="s">
        <v>450</v>
      </c>
      <c r="L4369">
        <v>7296.56</v>
      </c>
      <c r="M4369">
        <v>2</v>
      </c>
      <c r="N4369">
        <v>0.15</v>
      </c>
      <c r="O4369">
        <v>1468.43</v>
      </c>
    </row>
    <row r="4370" spans="1:15" x14ac:dyDescent="0.3">
      <c r="A4370" t="s">
        <v>6382</v>
      </c>
      <c r="B4370" t="s">
        <v>5593</v>
      </c>
      <c r="C4370" t="s">
        <v>526</v>
      </c>
      <c r="D4370" t="s">
        <v>50</v>
      </c>
      <c r="E4370" t="s">
        <v>2384</v>
      </c>
      <c r="F4370" t="s">
        <v>52</v>
      </c>
      <c r="G4370" t="s">
        <v>63</v>
      </c>
      <c r="H4370" t="s">
        <v>213</v>
      </c>
      <c r="I4370" t="s">
        <v>118</v>
      </c>
      <c r="J4370" t="s">
        <v>119</v>
      </c>
      <c r="K4370" t="s">
        <v>120</v>
      </c>
      <c r="L4370">
        <v>31678.62</v>
      </c>
      <c r="M4370">
        <v>6</v>
      </c>
      <c r="N4370">
        <v>0.05</v>
      </c>
      <c r="O4370">
        <v>8019.95</v>
      </c>
    </row>
    <row r="4371" spans="1:15" x14ac:dyDescent="0.3">
      <c r="A4371" t="s">
        <v>6383</v>
      </c>
      <c r="B4371" t="s">
        <v>1455</v>
      </c>
      <c r="C4371" t="s">
        <v>796</v>
      </c>
      <c r="D4371" t="s">
        <v>102</v>
      </c>
      <c r="E4371" t="s">
        <v>1612</v>
      </c>
      <c r="F4371" t="s">
        <v>71</v>
      </c>
      <c r="G4371" t="s">
        <v>53</v>
      </c>
      <c r="H4371" t="s">
        <v>54</v>
      </c>
      <c r="I4371" t="s">
        <v>83</v>
      </c>
      <c r="J4371" t="s">
        <v>156</v>
      </c>
      <c r="K4371" t="s">
        <v>157</v>
      </c>
      <c r="L4371">
        <v>31492.98</v>
      </c>
      <c r="M4371">
        <v>9</v>
      </c>
      <c r="N4371">
        <v>0.05</v>
      </c>
      <c r="O4371">
        <v>6341.96</v>
      </c>
    </row>
    <row r="4372" spans="1:15" x14ac:dyDescent="0.3">
      <c r="A4372" t="s">
        <v>6384</v>
      </c>
      <c r="B4372" t="s">
        <v>2089</v>
      </c>
      <c r="C4372" t="s">
        <v>3541</v>
      </c>
      <c r="D4372" t="s">
        <v>78</v>
      </c>
      <c r="E4372" t="s">
        <v>1215</v>
      </c>
      <c r="F4372" t="s">
        <v>52</v>
      </c>
      <c r="G4372" t="s">
        <v>53</v>
      </c>
      <c r="H4372" t="s">
        <v>246</v>
      </c>
      <c r="I4372" t="s">
        <v>118</v>
      </c>
      <c r="J4372" t="s">
        <v>191</v>
      </c>
      <c r="K4372" t="s">
        <v>192</v>
      </c>
      <c r="L4372">
        <v>37926.07</v>
      </c>
      <c r="M4372">
        <v>7</v>
      </c>
      <c r="N4372">
        <v>0.2</v>
      </c>
      <c r="O4372">
        <v>9680.83</v>
      </c>
    </row>
    <row r="4373" spans="1:15" x14ac:dyDescent="0.3">
      <c r="A4373" t="s">
        <v>6385</v>
      </c>
      <c r="B4373" t="s">
        <v>590</v>
      </c>
      <c r="C4373" t="s">
        <v>616</v>
      </c>
      <c r="D4373" t="s">
        <v>78</v>
      </c>
      <c r="E4373" t="s">
        <v>722</v>
      </c>
      <c r="F4373" t="s">
        <v>52</v>
      </c>
      <c r="G4373" t="s">
        <v>53</v>
      </c>
      <c r="H4373" t="s">
        <v>110</v>
      </c>
      <c r="I4373" t="s">
        <v>55</v>
      </c>
      <c r="J4373" t="s">
        <v>173</v>
      </c>
      <c r="K4373" t="s">
        <v>203</v>
      </c>
      <c r="L4373">
        <v>48988.17</v>
      </c>
      <c r="M4373">
        <v>9</v>
      </c>
      <c r="N4373">
        <v>0.1</v>
      </c>
      <c r="O4373">
        <v>9691.1</v>
      </c>
    </row>
    <row r="4374" spans="1:15" x14ac:dyDescent="0.3">
      <c r="A4374" t="s">
        <v>6386</v>
      </c>
      <c r="B4374" t="s">
        <v>2568</v>
      </c>
      <c r="C4374" t="s">
        <v>1909</v>
      </c>
      <c r="D4374" t="s">
        <v>78</v>
      </c>
      <c r="E4374" t="s">
        <v>791</v>
      </c>
      <c r="F4374" t="s">
        <v>52</v>
      </c>
      <c r="G4374" t="s">
        <v>179</v>
      </c>
      <c r="H4374" t="s">
        <v>180</v>
      </c>
      <c r="I4374" t="s">
        <v>96</v>
      </c>
      <c r="J4374" t="s">
        <v>135</v>
      </c>
      <c r="K4374" t="s">
        <v>275</v>
      </c>
      <c r="L4374">
        <v>67861.399999999994</v>
      </c>
      <c r="M4374">
        <v>5</v>
      </c>
      <c r="N4374">
        <v>0</v>
      </c>
      <c r="O4374">
        <v>17197.919999999998</v>
      </c>
    </row>
    <row r="4375" spans="1:15" x14ac:dyDescent="0.3">
      <c r="A4375" t="s">
        <v>6387</v>
      </c>
      <c r="B4375" t="s">
        <v>1087</v>
      </c>
      <c r="C4375" t="s">
        <v>434</v>
      </c>
      <c r="D4375" t="s">
        <v>78</v>
      </c>
      <c r="E4375" t="s">
        <v>1969</v>
      </c>
      <c r="F4375" t="s">
        <v>80</v>
      </c>
      <c r="G4375" t="s">
        <v>81</v>
      </c>
      <c r="H4375" t="s">
        <v>284</v>
      </c>
      <c r="I4375" t="s">
        <v>83</v>
      </c>
      <c r="J4375" t="s">
        <v>84</v>
      </c>
      <c r="K4375" t="s">
        <v>85</v>
      </c>
      <c r="L4375">
        <v>16917.95</v>
      </c>
      <c r="M4375">
        <v>7</v>
      </c>
      <c r="N4375">
        <v>0</v>
      </c>
      <c r="O4375">
        <v>3712.36</v>
      </c>
    </row>
    <row r="4376" spans="1:15" x14ac:dyDescent="0.3">
      <c r="A4376" t="s">
        <v>6388</v>
      </c>
      <c r="B4376" t="s">
        <v>211</v>
      </c>
      <c r="C4376" t="s">
        <v>1800</v>
      </c>
      <c r="D4376" t="s">
        <v>61</v>
      </c>
      <c r="E4376" t="s">
        <v>2186</v>
      </c>
      <c r="F4376" t="s">
        <v>71</v>
      </c>
      <c r="G4376" t="s">
        <v>63</v>
      </c>
      <c r="H4376" t="s">
        <v>172</v>
      </c>
      <c r="I4376" t="s">
        <v>83</v>
      </c>
      <c r="J4376" t="s">
        <v>379</v>
      </c>
      <c r="K4376" t="s">
        <v>716</v>
      </c>
      <c r="L4376">
        <v>38892.449999999997</v>
      </c>
      <c r="M4376">
        <v>3</v>
      </c>
      <c r="N4376">
        <v>0.1</v>
      </c>
      <c r="O4376">
        <v>11182.86</v>
      </c>
    </row>
    <row r="4377" spans="1:15" x14ac:dyDescent="0.3">
      <c r="A4377" t="s">
        <v>6389</v>
      </c>
      <c r="B4377" t="s">
        <v>884</v>
      </c>
      <c r="C4377" t="s">
        <v>2205</v>
      </c>
      <c r="D4377" t="s">
        <v>61</v>
      </c>
      <c r="E4377" t="s">
        <v>374</v>
      </c>
      <c r="F4377" t="s">
        <v>52</v>
      </c>
      <c r="G4377" t="s">
        <v>72</v>
      </c>
      <c r="H4377" t="s">
        <v>117</v>
      </c>
      <c r="I4377" t="s">
        <v>118</v>
      </c>
      <c r="J4377" t="s">
        <v>119</v>
      </c>
      <c r="K4377" t="s">
        <v>197</v>
      </c>
      <c r="L4377">
        <v>29838.76</v>
      </c>
      <c r="M4377">
        <v>2</v>
      </c>
      <c r="N4377">
        <v>0</v>
      </c>
      <c r="O4377">
        <v>6361.89</v>
      </c>
    </row>
    <row r="4378" spans="1:15" x14ac:dyDescent="0.3">
      <c r="A4378" t="s">
        <v>6390</v>
      </c>
      <c r="B4378" t="s">
        <v>2504</v>
      </c>
      <c r="C4378" t="s">
        <v>1500</v>
      </c>
      <c r="D4378" t="s">
        <v>61</v>
      </c>
      <c r="E4378" t="s">
        <v>858</v>
      </c>
      <c r="F4378" t="s">
        <v>80</v>
      </c>
      <c r="G4378" t="s">
        <v>63</v>
      </c>
      <c r="H4378" t="s">
        <v>202</v>
      </c>
      <c r="I4378" t="s">
        <v>118</v>
      </c>
      <c r="J4378" t="s">
        <v>303</v>
      </c>
      <c r="K4378" t="s">
        <v>421</v>
      </c>
      <c r="L4378">
        <v>63603.24</v>
      </c>
      <c r="M4378">
        <v>6</v>
      </c>
      <c r="N4378">
        <v>0.25</v>
      </c>
      <c r="O4378">
        <v>15992.14</v>
      </c>
    </row>
    <row r="4379" spans="1:15" x14ac:dyDescent="0.3">
      <c r="A4379" t="s">
        <v>6391</v>
      </c>
      <c r="B4379" t="s">
        <v>3627</v>
      </c>
      <c r="C4379" t="s">
        <v>343</v>
      </c>
      <c r="D4379" t="s">
        <v>61</v>
      </c>
      <c r="E4379" t="s">
        <v>1824</v>
      </c>
      <c r="F4379" t="s">
        <v>71</v>
      </c>
      <c r="G4379" t="s">
        <v>63</v>
      </c>
      <c r="H4379" t="s">
        <v>64</v>
      </c>
      <c r="I4379" t="s">
        <v>118</v>
      </c>
      <c r="J4379" t="s">
        <v>119</v>
      </c>
      <c r="K4379" t="s">
        <v>197</v>
      </c>
      <c r="L4379">
        <v>98263.7</v>
      </c>
      <c r="M4379">
        <v>10</v>
      </c>
      <c r="N4379">
        <v>0.2</v>
      </c>
      <c r="O4379">
        <v>28493.31</v>
      </c>
    </row>
    <row r="4380" spans="1:15" x14ac:dyDescent="0.3">
      <c r="A4380" t="s">
        <v>6392</v>
      </c>
      <c r="B4380" t="s">
        <v>2104</v>
      </c>
      <c r="C4380" t="s">
        <v>916</v>
      </c>
      <c r="D4380" t="s">
        <v>102</v>
      </c>
      <c r="E4380" t="s">
        <v>1661</v>
      </c>
      <c r="F4380" t="s">
        <v>52</v>
      </c>
      <c r="G4380" t="s">
        <v>63</v>
      </c>
      <c r="H4380" t="s">
        <v>172</v>
      </c>
      <c r="I4380" t="s">
        <v>96</v>
      </c>
      <c r="J4380" t="s">
        <v>97</v>
      </c>
      <c r="K4380" t="s">
        <v>98</v>
      </c>
      <c r="L4380">
        <v>68308.14</v>
      </c>
      <c r="M4380">
        <v>6</v>
      </c>
      <c r="N4380">
        <v>0.05</v>
      </c>
      <c r="O4380">
        <v>17919.25</v>
      </c>
    </row>
    <row r="4381" spans="1:15" x14ac:dyDescent="0.3">
      <c r="A4381" t="s">
        <v>6393</v>
      </c>
      <c r="B4381" t="s">
        <v>2159</v>
      </c>
      <c r="C4381" t="s">
        <v>1327</v>
      </c>
      <c r="D4381" t="s">
        <v>78</v>
      </c>
      <c r="E4381" t="s">
        <v>761</v>
      </c>
      <c r="F4381" t="s">
        <v>52</v>
      </c>
      <c r="G4381" t="s">
        <v>63</v>
      </c>
      <c r="H4381" t="s">
        <v>213</v>
      </c>
      <c r="I4381" t="s">
        <v>55</v>
      </c>
      <c r="J4381" t="s">
        <v>141</v>
      </c>
      <c r="K4381" t="s">
        <v>241</v>
      </c>
      <c r="L4381">
        <v>48501.16</v>
      </c>
      <c r="M4381">
        <v>4</v>
      </c>
      <c r="N4381">
        <v>0.1</v>
      </c>
      <c r="O4381">
        <v>15586.55</v>
      </c>
    </row>
    <row r="4382" spans="1:15" x14ac:dyDescent="0.3">
      <c r="A4382" t="s">
        <v>6394</v>
      </c>
      <c r="B4382" t="s">
        <v>1829</v>
      </c>
      <c r="C4382" t="s">
        <v>2443</v>
      </c>
      <c r="D4382" t="s">
        <v>61</v>
      </c>
      <c r="E4382" t="s">
        <v>871</v>
      </c>
      <c r="F4382" t="s">
        <v>52</v>
      </c>
      <c r="G4382" t="s">
        <v>81</v>
      </c>
      <c r="H4382" t="s">
        <v>284</v>
      </c>
      <c r="I4382" t="s">
        <v>96</v>
      </c>
      <c r="J4382" t="s">
        <v>97</v>
      </c>
      <c r="K4382" t="s">
        <v>416</v>
      </c>
      <c r="L4382">
        <v>84898.38</v>
      </c>
      <c r="M4382">
        <v>6</v>
      </c>
      <c r="N4382">
        <v>0.15</v>
      </c>
      <c r="O4382">
        <v>23789.58</v>
      </c>
    </row>
    <row r="4383" spans="1:15" x14ac:dyDescent="0.3">
      <c r="A4383" t="s">
        <v>6395</v>
      </c>
      <c r="B4383" t="s">
        <v>435</v>
      </c>
      <c r="C4383" t="s">
        <v>3050</v>
      </c>
      <c r="D4383" t="s">
        <v>78</v>
      </c>
      <c r="E4383" t="s">
        <v>196</v>
      </c>
      <c r="F4383" t="s">
        <v>71</v>
      </c>
      <c r="G4383" t="s">
        <v>63</v>
      </c>
      <c r="H4383" t="s">
        <v>202</v>
      </c>
      <c r="I4383" t="s">
        <v>83</v>
      </c>
      <c r="J4383" t="s">
        <v>84</v>
      </c>
      <c r="K4383" t="s">
        <v>125</v>
      </c>
      <c r="L4383">
        <v>12241.44</v>
      </c>
      <c r="M4383">
        <v>2</v>
      </c>
      <c r="N4383">
        <v>0.2</v>
      </c>
      <c r="O4383">
        <v>3312.15</v>
      </c>
    </row>
    <row r="4384" spans="1:15" x14ac:dyDescent="0.3">
      <c r="A4384" t="s">
        <v>6396</v>
      </c>
      <c r="B4384" t="s">
        <v>737</v>
      </c>
      <c r="C4384" t="s">
        <v>2672</v>
      </c>
      <c r="D4384" t="s">
        <v>102</v>
      </c>
      <c r="E4384" t="s">
        <v>2245</v>
      </c>
      <c r="F4384" t="s">
        <v>80</v>
      </c>
      <c r="G4384" t="s">
        <v>53</v>
      </c>
      <c r="H4384" t="s">
        <v>110</v>
      </c>
      <c r="I4384" t="s">
        <v>118</v>
      </c>
      <c r="J4384" t="s">
        <v>119</v>
      </c>
      <c r="K4384" t="s">
        <v>197</v>
      </c>
      <c r="L4384">
        <v>96927.2</v>
      </c>
      <c r="M4384">
        <v>8</v>
      </c>
      <c r="N4384">
        <v>0.2</v>
      </c>
      <c r="O4384">
        <v>12852.41</v>
      </c>
    </row>
    <row r="4385" spans="1:15" x14ac:dyDescent="0.3">
      <c r="A4385" t="s">
        <v>6397</v>
      </c>
      <c r="B4385" t="s">
        <v>369</v>
      </c>
      <c r="C4385" t="s">
        <v>1257</v>
      </c>
      <c r="D4385" t="s">
        <v>78</v>
      </c>
      <c r="E4385" t="s">
        <v>235</v>
      </c>
      <c r="F4385" t="s">
        <v>52</v>
      </c>
      <c r="G4385" t="s">
        <v>72</v>
      </c>
      <c r="H4385" t="s">
        <v>73</v>
      </c>
      <c r="I4385" t="s">
        <v>83</v>
      </c>
      <c r="J4385" t="s">
        <v>379</v>
      </c>
      <c r="K4385" t="s">
        <v>716</v>
      </c>
      <c r="L4385">
        <v>48492.43</v>
      </c>
      <c r="M4385">
        <v>7</v>
      </c>
      <c r="N4385">
        <v>0</v>
      </c>
      <c r="O4385">
        <v>7821.77</v>
      </c>
    </row>
    <row r="4386" spans="1:15" x14ac:dyDescent="0.3">
      <c r="A4386" t="s">
        <v>6398</v>
      </c>
      <c r="B4386" t="s">
        <v>678</v>
      </c>
      <c r="C4386" t="s">
        <v>2443</v>
      </c>
      <c r="D4386" t="s">
        <v>61</v>
      </c>
      <c r="E4386" t="s">
        <v>1527</v>
      </c>
      <c r="F4386" t="s">
        <v>52</v>
      </c>
      <c r="G4386" t="s">
        <v>81</v>
      </c>
      <c r="H4386" t="s">
        <v>284</v>
      </c>
      <c r="I4386" t="s">
        <v>96</v>
      </c>
      <c r="J4386" t="s">
        <v>111</v>
      </c>
      <c r="K4386" t="s">
        <v>225</v>
      </c>
      <c r="L4386">
        <v>12606.54</v>
      </c>
      <c r="M4386">
        <v>2</v>
      </c>
      <c r="N4386">
        <v>0.15</v>
      </c>
      <c r="O4386">
        <v>3700.13</v>
      </c>
    </row>
    <row r="4387" spans="1:15" x14ac:dyDescent="0.3">
      <c r="A4387" t="s">
        <v>6399</v>
      </c>
      <c r="B4387" t="s">
        <v>1941</v>
      </c>
      <c r="C4387" t="s">
        <v>2377</v>
      </c>
      <c r="D4387" t="s">
        <v>102</v>
      </c>
      <c r="E4387" t="s">
        <v>557</v>
      </c>
      <c r="F4387" t="s">
        <v>80</v>
      </c>
      <c r="G4387" t="s">
        <v>72</v>
      </c>
      <c r="H4387" t="s">
        <v>117</v>
      </c>
      <c r="I4387" t="s">
        <v>118</v>
      </c>
      <c r="J4387" t="s">
        <v>230</v>
      </c>
      <c r="K4387" t="s">
        <v>351</v>
      </c>
      <c r="L4387">
        <v>88865.600000000006</v>
      </c>
      <c r="M4387">
        <v>8</v>
      </c>
      <c r="N4387">
        <v>0</v>
      </c>
      <c r="O4387">
        <v>18483.189999999999</v>
      </c>
    </row>
    <row r="4388" spans="1:15" x14ac:dyDescent="0.3">
      <c r="A4388" t="s">
        <v>6400</v>
      </c>
      <c r="B4388" t="s">
        <v>1751</v>
      </c>
      <c r="C4388" t="s">
        <v>1093</v>
      </c>
      <c r="D4388" t="s">
        <v>61</v>
      </c>
      <c r="E4388" t="s">
        <v>726</v>
      </c>
      <c r="F4388" t="s">
        <v>80</v>
      </c>
      <c r="G4388" t="s">
        <v>63</v>
      </c>
      <c r="H4388" t="s">
        <v>213</v>
      </c>
      <c r="I4388" t="s">
        <v>96</v>
      </c>
      <c r="J4388" t="s">
        <v>135</v>
      </c>
      <c r="K4388" t="s">
        <v>275</v>
      </c>
      <c r="L4388">
        <v>16978.22</v>
      </c>
      <c r="M4388">
        <v>7</v>
      </c>
      <c r="N4388">
        <v>0.1</v>
      </c>
      <c r="O4388">
        <v>5177.43</v>
      </c>
    </row>
    <row r="4389" spans="1:15" x14ac:dyDescent="0.3">
      <c r="A4389" t="s">
        <v>6401</v>
      </c>
      <c r="B4389" t="s">
        <v>1800</v>
      </c>
      <c r="C4389" t="s">
        <v>1241</v>
      </c>
      <c r="D4389" t="s">
        <v>50</v>
      </c>
      <c r="E4389" t="s">
        <v>761</v>
      </c>
      <c r="F4389" t="s">
        <v>52</v>
      </c>
      <c r="G4389" t="s">
        <v>81</v>
      </c>
      <c r="H4389" t="s">
        <v>186</v>
      </c>
      <c r="I4389" t="s">
        <v>83</v>
      </c>
      <c r="J4389" t="s">
        <v>156</v>
      </c>
      <c r="K4389" t="s">
        <v>208</v>
      </c>
      <c r="L4389">
        <v>38661.160000000003</v>
      </c>
      <c r="M4389">
        <v>4</v>
      </c>
      <c r="N4389">
        <v>0.25</v>
      </c>
      <c r="O4389">
        <v>7571.12</v>
      </c>
    </row>
    <row r="4390" spans="1:15" x14ac:dyDescent="0.3">
      <c r="A4390" t="s">
        <v>6402</v>
      </c>
      <c r="B4390" t="s">
        <v>4185</v>
      </c>
      <c r="C4390" t="s">
        <v>794</v>
      </c>
      <c r="D4390" t="s">
        <v>102</v>
      </c>
      <c r="E4390" t="s">
        <v>2186</v>
      </c>
      <c r="F4390" t="s">
        <v>71</v>
      </c>
      <c r="G4390" t="s">
        <v>53</v>
      </c>
      <c r="H4390" t="s">
        <v>110</v>
      </c>
      <c r="I4390" t="s">
        <v>55</v>
      </c>
      <c r="J4390" t="s">
        <v>173</v>
      </c>
      <c r="K4390" t="s">
        <v>735</v>
      </c>
      <c r="L4390">
        <v>121386.6</v>
      </c>
      <c r="M4390">
        <v>9</v>
      </c>
      <c r="N4390">
        <v>0</v>
      </c>
      <c r="O4390">
        <v>26043.39</v>
      </c>
    </row>
    <row r="4391" spans="1:15" x14ac:dyDescent="0.3">
      <c r="A4391" t="s">
        <v>6403</v>
      </c>
      <c r="B4391" t="s">
        <v>831</v>
      </c>
      <c r="C4391" t="s">
        <v>1019</v>
      </c>
      <c r="D4391" t="s">
        <v>102</v>
      </c>
      <c r="E4391" t="s">
        <v>3466</v>
      </c>
      <c r="F4391" t="s">
        <v>71</v>
      </c>
      <c r="G4391" t="s">
        <v>81</v>
      </c>
      <c r="H4391" t="s">
        <v>82</v>
      </c>
      <c r="I4391" t="s">
        <v>118</v>
      </c>
      <c r="J4391" t="s">
        <v>119</v>
      </c>
      <c r="K4391" t="s">
        <v>120</v>
      </c>
      <c r="L4391">
        <v>23207.200000000001</v>
      </c>
      <c r="M4391">
        <v>5</v>
      </c>
      <c r="N4391">
        <v>0.15</v>
      </c>
      <c r="O4391">
        <v>5309.67</v>
      </c>
    </row>
    <row r="4392" spans="1:15" x14ac:dyDescent="0.3">
      <c r="A4392" t="s">
        <v>6404</v>
      </c>
      <c r="B4392" t="s">
        <v>1826</v>
      </c>
      <c r="C4392" t="s">
        <v>1600</v>
      </c>
      <c r="D4392" t="s">
        <v>78</v>
      </c>
      <c r="E4392" t="s">
        <v>253</v>
      </c>
      <c r="F4392" t="s">
        <v>80</v>
      </c>
      <c r="G4392" t="s">
        <v>72</v>
      </c>
      <c r="H4392" t="s">
        <v>346</v>
      </c>
      <c r="I4392" t="s">
        <v>83</v>
      </c>
      <c r="J4392" t="s">
        <v>156</v>
      </c>
      <c r="K4392" t="s">
        <v>208</v>
      </c>
      <c r="L4392">
        <v>81757.41</v>
      </c>
      <c r="M4392">
        <v>7</v>
      </c>
      <c r="N4392">
        <v>0.25</v>
      </c>
      <c r="O4392">
        <v>23006.91</v>
      </c>
    </row>
    <row r="4393" spans="1:15" x14ac:dyDescent="0.3">
      <c r="A4393" t="s">
        <v>6405</v>
      </c>
      <c r="B4393" t="s">
        <v>1801</v>
      </c>
      <c r="C4393" t="s">
        <v>684</v>
      </c>
      <c r="D4393" t="s">
        <v>61</v>
      </c>
      <c r="E4393" t="s">
        <v>495</v>
      </c>
      <c r="F4393" t="s">
        <v>80</v>
      </c>
      <c r="G4393" t="s">
        <v>63</v>
      </c>
      <c r="H4393" t="s">
        <v>172</v>
      </c>
      <c r="I4393" t="s">
        <v>96</v>
      </c>
      <c r="J4393" t="s">
        <v>166</v>
      </c>
      <c r="K4393" t="s">
        <v>167</v>
      </c>
      <c r="L4393">
        <v>77272.44</v>
      </c>
      <c r="M4393">
        <v>7</v>
      </c>
      <c r="N4393">
        <v>0.15</v>
      </c>
      <c r="O4393">
        <v>18835.259999999998</v>
      </c>
    </row>
    <row r="4394" spans="1:15" x14ac:dyDescent="0.3">
      <c r="A4394" t="s">
        <v>6406</v>
      </c>
      <c r="B4394" t="s">
        <v>5120</v>
      </c>
      <c r="C4394" t="s">
        <v>1926</v>
      </c>
      <c r="D4394" t="s">
        <v>102</v>
      </c>
      <c r="E4394" t="s">
        <v>761</v>
      </c>
      <c r="F4394" t="s">
        <v>71</v>
      </c>
      <c r="G4394" t="s">
        <v>53</v>
      </c>
      <c r="H4394" t="s">
        <v>246</v>
      </c>
      <c r="I4394" t="s">
        <v>83</v>
      </c>
      <c r="J4394" t="s">
        <v>379</v>
      </c>
      <c r="K4394" t="s">
        <v>716</v>
      </c>
      <c r="L4394">
        <v>11898.01</v>
      </c>
      <c r="M4394">
        <v>1</v>
      </c>
      <c r="N4394">
        <v>0.15</v>
      </c>
      <c r="O4394">
        <v>3131.98</v>
      </c>
    </row>
    <row r="4395" spans="1:15" x14ac:dyDescent="0.3">
      <c r="A4395" t="s">
        <v>6407</v>
      </c>
      <c r="B4395" t="s">
        <v>3782</v>
      </c>
      <c r="C4395" t="s">
        <v>1700</v>
      </c>
      <c r="D4395" t="s">
        <v>50</v>
      </c>
      <c r="E4395" t="s">
        <v>2446</v>
      </c>
      <c r="F4395" t="s">
        <v>52</v>
      </c>
      <c r="G4395" t="s">
        <v>53</v>
      </c>
      <c r="H4395" t="s">
        <v>110</v>
      </c>
      <c r="I4395" t="s">
        <v>55</v>
      </c>
      <c r="J4395" t="s">
        <v>173</v>
      </c>
      <c r="K4395" t="s">
        <v>203</v>
      </c>
      <c r="L4395">
        <v>39177.440000000002</v>
      </c>
      <c r="M4395">
        <v>8</v>
      </c>
      <c r="N4395">
        <v>0.05</v>
      </c>
      <c r="O4395">
        <v>7501.08</v>
      </c>
    </row>
    <row r="4396" spans="1:15" x14ac:dyDescent="0.3">
      <c r="A4396" t="s">
        <v>6408</v>
      </c>
      <c r="B4396" t="s">
        <v>686</v>
      </c>
      <c r="C4396" t="s">
        <v>3389</v>
      </c>
      <c r="D4396" t="s">
        <v>50</v>
      </c>
      <c r="E4396" t="s">
        <v>1531</v>
      </c>
      <c r="F4396" t="s">
        <v>52</v>
      </c>
      <c r="G4396" t="s">
        <v>63</v>
      </c>
      <c r="H4396" t="s">
        <v>202</v>
      </c>
      <c r="I4396" t="s">
        <v>96</v>
      </c>
      <c r="J4396" t="s">
        <v>111</v>
      </c>
      <c r="K4396" t="s">
        <v>225</v>
      </c>
      <c r="L4396">
        <v>17191.2</v>
      </c>
      <c r="M4396">
        <v>3</v>
      </c>
      <c r="N4396">
        <v>0.25</v>
      </c>
      <c r="O4396">
        <v>4936.16</v>
      </c>
    </row>
    <row r="4397" spans="1:15" x14ac:dyDescent="0.3">
      <c r="A4397" t="s">
        <v>6409</v>
      </c>
      <c r="B4397" t="s">
        <v>823</v>
      </c>
      <c r="C4397" t="s">
        <v>1925</v>
      </c>
      <c r="D4397" t="s">
        <v>50</v>
      </c>
      <c r="E4397" t="s">
        <v>3836</v>
      </c>
      <c r="F4397" t="s">
        <v>80</v>
      </c>
      <c r="G4397" t="s">
        <v>81</v>
      </c>
      <c r="H4397" t="s">
        <v>284</v>
      </c>
      <c r="I4397" t="s">
        <v>55</v>
      </c>
      <c r="J4397" t="s">
        <v>65</v>
      </c>
      <c r="K4397" t="s">
        <v>91</v>
      </c>
      <c r="L4397">
        <v>30766.74</v>
      </c>
      <c r="M4397">
        <v>3</v>
      </c>
      <c r="N4397">
        <v>0.1</v>
      </c>
      <c r="O4397">
        <v>5254.52</v>
      </c>
    </row>
    <row r="4398" spans="1:15" x14ac:dyDescent="0.3">
      <c r="A4398" t="s">
        <v>6410</v>
      </c>
      <c r="B4398" t="s">
        <v>2751</v>
      </c>
      <c r="C4398" t="s">
        <v>1904</v>
      </c>
      <c r="D4398" t="s">
        <v>102</v>
      </c>
      <c r="E4398" t="s">
        <v>1049</v>
      </c>
      <c r="F4398" t="s">
        <v>71</v>
      </c>
      <c r="G4398" t="s">
        <v>72</v>
      </c>
      <c r="H4398" t="s">
        <v>346</v>
      </c>
      <c r="I4398" t="s">
        <v>96</v>
      </c>
      <c r="J4398" t="s">
        <v>166</v>
      </c>
      <c r="K4398" t="s">
        <v>167</v>
      </c>
      <c r="L4398">
        <v>38164</v>
      </c>
      <c r="M4398">
        <v>7</v>
      </c>
      <c r="N4398">
        <v>0.15</v>
      </c>
      <c r="O4398">
        <v>6371.44</v>
      </c>
    </row>
    <row r="4399" spans="1:15" x14ac:dyDescent="0.3">
      <c r="A4399" t="s">
        <v>6411</v>
      </c>
      <c r="B4399" t="s">
        <v>670</v>
      </c>
      <c r="C4399" t="s">
        <v>671</v>
      </c>
      <c r="D4399" t="s">
        <v>61</v>
      </c>
      <c r="E4399" t="s">
        <v>2053</v>
      </c>
      <c r="F4399" t="s">
        <v>52</v>
      </c>
      <c r="G4399" t="s">
        <v>53</v>
      </c>
      <c r="H4399" t="s">
        <v>90</v>
      </c>
      <c r="I4399" t="s">
        <v>55</v>
      </c>
      <c r="J4399" t="s">
        <v>173</v>
      </c>
      <c r="K4399" t="s">
        <v>174</v>
      </c>
      <c r="L4399">
        <v>93614.36</v>
      </c>
      <c r="M4399">
        <v>7</v>
      </c>
      <c r="N4399">
        <v>0</v>
      </c>
      <c r="O4399">
        <v>26792.81</v>
      </c>
    </row>
    <row r="4400" spans="1:15" x14ac:dyDescent="0.3">
      <c r="A4400" t="s">
        <v>6412</v>
      </c>
      <c r="B4400" t="s">
        <v>1413</v>
      </c>
      <c r="C4400" t="s">
        <v>2681</v>
      </c>
      <c r="D4400" t="s">
        <v>78</v>
      </c>
      <c r="E4400" t="s">
        <v>2277</v>
      </c>
      <c r="F4400" t="s">
        <v>71</v>
      </c>
      <c r="G4400" t="s">
        <v>53</v>
      </c>
      <c r="H4400" t="s">
        <v>246</v>
      </c>
      <c r="I4400" t="s">
        <v>83</v>
      </c>
      <c r="J4400" t="s">
        <v>84</v>
      </c>
      <c r="K4400" t="s">
        <v>257</v>
      </c>
      <c r="L4400">
        <v>10250.49</v>
      </c>
      <c r="M4400">
        <v>1</v>
      </c>
      <c r="N4400">
        <v>0.25</v>
      </c>
      <c r="O4400">
        <v>1365.37</v>
      </c>
    </row>
    <row r="4401" spans="1:15" x14ac:dyDescent="0.3">
      <c r="A4401" t="s">
        <v>6413</v>
      </c>
      <c r="B4401" t="s">
        <v>413</v>
      </c>
      <c r="C4401" t="s">
        <v>3278</v>
      </c>
      <c r="D4401" t="s">
        <v>78</v>
      </c>
      <c r="E4401" t="s">
        <v>523</v>
      </c>
      <c r="F4401" t="s">
        <v>52</v>
      </c>
      <c r="G4401" t="s">
        <v>81</v>
      </c>
      <c r="H4401" t="s">
        <v>284</v>
      </c>
      <c r="I4401" t="s">
        <v>96</v>
      </c>
      <c r="J4401" t="s">
        <v>97</v>
      </c>
      <c r="K4401" t="s">
        <v>181</v>
      </c>
      <c r="L4401">
        <v>72815.34</v>
      </c>
      <c r="M4401">
        <v>6</v>
      </c>
      <c r="N4401">
        <v>0.2</v>
      </c>
      <c r="O4401">
        <v>9459.4</v>
      </c>
    </row>
    <row r="4402" spans="1:15" x14ac:dyDescent="0.3">
      <c r="A4402" t="s">
        <v>6414</v>
      </c>
      <c r="B4402" t="s">
        <v>1038</v>
      </c>
      <c r="C4402" t="s">
        <v>1902</v>
      </c>
      <c r="D4402" t="s">
        <v>78</v>
      </c>
      <c r="E4402" t="s">
        <v>332</v>
      </c>
      <c r="F4402" t="s">
        <v>80</v>
      </c>
      <c r="G4402" t="s">
        <v>179</v>
      </c>
      <c r="H4402" t="s">
        <v>180</v>
      </c>
      <c r="I4402" t="s">
        <v>96</v>
      </c>
      <c r="J4402" t="s">
        <v>166</v>
      </c>
      <c r="K4402" t="s">
        <v>762</v>
      </c>
      <c r="L4402">
        <v>7453.73</v>
      </c>
      <c r="M4402">
        <v>1</v>
      </c>
      <c r="N4402">
        <v>0.25</v>
      </c>
      <c r="O4402">
        <v>2076.1</v>
      </c>
    </row>
    <row r="4403" spans="1:15" x14ac:dyDescent="0.3">
      <c r="A4403" t="s">
        <v>6415</v>
      </c>
      <c r="B4403" t="s">
        <v>737</v>
      </c>
      <c r="C4403" t="s">
        <v>1431</v>
      </c>
      <c r="D4403" t="s">
        <v>50</v>
      </c>
      <c r="E4403" t="s">
        <v>527</v>
      </c>
      <c r="F4403" t="s">
        <v>71</v>
      </c>
      <c r="G4403" t="s">
        <v>63</v>
      </c>
      <c r="H4403" t="s">
        <v>202</v>
      </c>
      <c r="I4403" t="s">
        <v>96</v>
      </c>
      <c r="J4403" t="s">
        <v>111</v>
      </c>
      <c r="K4403" t="s">
        <v>328</v>
      </c>
      <c r="L4403">
        <v>7710.78</v>
      </c>
      <c r="M4403">
        <v>3</v>
      </c>
      <c r="N4403">
        <v>0</v>
      </c>
      <c r="O4403">
        <v>1834.49</v>
      </c>
    </row>
    <row r="4404" spans="1:15" x14ac:dyDescent="0.3">
      <c r="A4404" t="s">
        <v>6416</v>
      </c>
      <c r="B4404" t="s">
        <v>1687</v>
      </c>
      <c r="C4404" t="s">
        <v>2610</v>
      </c>
      <c r="D4404" t="s">
        <v>102</v>
      </c>
      <c r="E4404" t="s">
        <v>768</v>
      </c>
      <c r="F4404" t="s">
        <v>52</v>
      </c>
      <c r="G4404" t="s">
        <v>179</v>
      </c>
      <c r="H4404" t="s">
        <v>180</v>
      </c>
      <c r="I4404" t="s">
        <v>83</v>
      </c>
      <c r="J4404" t="s">
        <v>156</v>
      </c>
      <c r="K4404" t="s">
        <v>285</v>
      </c>
      <c r="L4404">
        <v>17244.12</v>
      </c>
      <c r="M4404">
        <v>6</v>
      </c>
      <c r="N4404">
        <v>0</v>
      </c>
      <c r="O4404">
        <v>4300.59</v>
      </c>
    </row>
    <row r="4405" spans="1:15" x14ac:dyDescent="0.3">
      <c r="A4405" t="s">
        <v>6417</v>
      </c>
      <c r="B4405" t="s">
        <v>2754</v>
      </c>
      <c r="C4405" t="s">
        <v>2755</v>
      </c>
      <c r="D4405" t="s">
        <v>78</v>
      </c>
      <c r="E4405" t="s">
        <v>944</v>
      </c>
      <c r="F4405" t="s">
        <v>52</v>
      </c>
      <c r="G4405" t="s">
        <v>81</v>
      </c>
      <c r="H4405" t="s">
        <v>284</v>
      </c>
      <c r="I4405" t="s">
        <v>55</v>
      </c>
      <c r="J4405" t="s">
        <v>65</v>
      </c>
      <c r="K4405" t="s">
        <v>325</v>
      </c>
      <c r="L4405">
        <v>74991.75</v>
      </c>
      <c r="M4405">
        <v>5</v>
      </c>
      <c r="N4405">
        <v>0.25</v>
      </c>
      <c r="O4405">
        <v>10962.01</v>
      </c>
    </row>
    <row r="4406" spans="1:15" x14ac:dyDescent="0.3">
      <c r="A4406" t="s">
        <v>6418</v>
      </c>
      <c r="B4406" t="s">
        <v>853</v>
      </c>
      <c r="C4406" t="s">
        <v>658</v>
      </c>
      <c r="D4406" t="s">
        <v>50</v>
      </c>
      <c r="E4406" t="s">
        <v>1159</v>
      </c>
      <c r="F4406" t="s">
        <v>80</v>
      </c>
      <c r="G4406" t="s">
        <v>63</v>
      </c>
      <c r="H4406" t="s">
        <v>64</v>
      </c>
      <c r="I4406" t="s">
        <v>118</v>
      </c>
      <c r="J4406" t="s">
        <v>230</v>
      </c>
      <c r="K4406" t="s">
        <v>356</v>
      </c>
      <c r="L4406">
        <v>62875.199999999997</v>
      </c>
      <c r="M4406">
        <v>6</v>
      </c>
      <c r="N4406">
        <v>0</v>
      </c>
      <c r="O4406">
        <v>18160.79</v>
      </c>
    </row>
    <row r="4407" spans="1:15" x14ac:dyDescent="0.3">
      <c r="A4407" t="s">
        <v>6419</v>
      </c>
      <c r="B4407" t="s">
        <v>3265</v>
      </c>
      <c r="C4407" t="s">
        <v>2590</v>
      </c>
      <c r="D4407" t="s">
        <v>102</v>
      </c>
      <c r="E4407" t="s">
        <v>869</v>
      </c>
      <c r="F4407" t="s">
        <v>52</v>
      </c>
      <c r="G4407" t="s">
        <v>63</v>
      </c>
      <c r="H4407" t="s">
        <v>64</v>
      </c>
      <c r="I4407" t="s">
        <v>118</v>
      </c>
      <c r="J4407" t="s">
        <v>191</v>
      </c>
      <c r="K4407" t="s">
        <v>290</v>
      </c>
      <c r="L4407">
        <v>18697.919999999998</v>
      </c>
      <c r="M4407">
        <v>3</v>
      </c>
      <c r="N4407">
        <v>0.2</v>
      </c>
      <c r="O4407">
        <v>2514.15</v>
      </c>
    </row>
    <row r="4408" spans="1:15" x14ac:dyDescent="0.3">
      <c r="A4408" t="s">
        <v>6420</v>
      </c>
      <c r="B4408" t="s">
        <v>3541</v>
      </c>
      <c r="C4408" t="s">
        <v>2108</v>
      </c>
      <c r="D4408" t="s">
        <v>102</v>
      </c>
      <c r="E4408" t="s">
        <v>2853</v>
      </c>
      <c r="F4408" t="s">
        <v>80</v>
      </c>
      <c r="G4408" t="s">
        <v>53</v>
      </c>
      <c r="H4408" t="s">
        <v>54</v>
      </c>
      <c r="I4408" t="s">
        <v>118</v>
      </c>
      <c r="J4408" t="s">
        <v>303</v>
      </c>
      <c r="K4408" t="s">
        <v>304</v>
      </c>
      <c r="L4408">
        <v>11879.98</v>
      </c>
      <c r="M4408">
        <v>7</v>
      </c>
      <c r="N4408">
        <v>0.05</v>
      </c>
      <c r="O4408">
        <v>2224.12</v>
      </c>
    </row>
    <row r="4409" spans="1:15" x14ac:dyDescent="0.3">
      <c r="A4409" t="s">
        <v>6421</v>
      </c>
      <c r="B4409" t="s">
        <v>3375</v>
      </c>
      <c r="C4409" t="s">
        <v>497</v>
      </c>
      <c r="D4409" t="s">
        <v>78</v>
      </c>
      <c r="E4409" t="s">
        <v>2093</v>
      </c>
      <c r="F4409" t="s">
        <v>80</v>
      </c>
      <c r="G4409" t="s">
        <v>72</v>
      </c>
      <c r="H4409" t="s">
        <v>346</v>
      </c>
      <c r="I4409" t="s">
        <v>55</v>
      </c>
      <c r="J4409" t="s">
        <v>173</v>
      </c>
      <c r="K4409" t="s">
        <v>735</v>
      </c>
      <c r="L4409">
        <v>87145</v>
      </c>
      <c r="M4409">
        <v>10</v>
      </c>
      <c r="N4409">
        <v>0.25</v>
      </c>
      <c r="O4409">
        <v>17202.939999999999</v>
      </c>
    </row>
    <row r="4410" spans="1:15" x14ac:dyDescent="0.3">
      <c r="A4410" t="s">
        <v>6422</v>
      </c>
      <c r="B4410" t="s">
        <v>4466</v>
      </c>
      <c r="C4410" t="s">
        <v>2168</v>
      </c>
      <c r="D4410" t="s">
        <v>61</v>
      </c>
      <c r="E4410" t="s">
        <v>150</v>
      </c>
      <c r="F4410" t="s">
        <v>52</v>
      </c>
      <c r="G4410" t="s">
        <v>81</v>
      </c>
      <c r="H4410" t="s">
        <v>95</v>
      </c>
      <c r="I4410" t="s">
        <v>118</v>
      </c>
      <c r="J4410" t="s">
        <v>191</v>
      </c>
      <c r="K4410" t="s">
        <v>829</v>
      </c>
      <c r="L4410">
        <v>19843.18</v>
      </c>
      <c r="M4410">
        <v>2</v>
      </c>
      <c r="N4410">
        <v>0.05</v>
      </c>
      <c r="O4410">
        <v>4431.9799999999996</v>
      </c>
    </row>
    <row r="4411" spans="1:15" x14ac:dyDescent="0.3">
      <c r="A4411" t="s">
        <v>6423</v>
      </c>
      <c r="B4411" t="s">
        <v>1297</v>
      </c>
      <c r="C4411" t="s">
        <v>2525</v>
      </c>
      <c r="D4411" t="s">
        <v>50</v>
      </c>
      <c r="E4411" t="s">
        <v>432</v>
      </c>
      <c r="F4411" t="s">
        <v>80</v>
      </c>
      <c r="G4411" t="s">
        <v>63</v>
      </c>
      <c r="H4411" t="s">
        <v>64</v>
      </c>
      <c r="I4411" t="s">
        <v>55</v>
      </c>
      <c r="J4411" t="s">
        <v>65</v>
      </c>
      <c r="K4411" t="s">
        <v>130</v>
      </c>
      <c r="L4411">
        <v>29213.759999999998</v>
      </c>
      <c r="M4411">
        <v>3</v>
      </c>
      <c r="N4411">
        <v>0.15</v>
      </c>
      <c r="O4411">
        <v>4991.1000000000004</v>
      </c>
    </row>
    <row r="4412" spans="1:15" x14ac:dyDescent="0.3">
      <c r="A4412" t="s">
        <v>6424</v>
      </c>
      <c r="B4412" t="s">
        <v>812</v>
      </c>
      <c r="C4412" t="s">
        <v>1757</v>
      </c>
      <c r="D4412" t="s">
        <v>50</v>
      </c>
      <c r="E4412" t="s">
        <v>1884</v>
      </c>
      <c r="F4412" t="s">
        <v>80</v>
      </c>
      <c r="G4412" t="s">
        <v>179</v>
      </c>
      <c r="H4412" t="s">
        <v>236</v>
      </c>
      <c r="I4412" t="s">
        <v>118</v>
      </c>
      <c r="J4412" t="s">
        <v>191</v>
      </c>
      <c r="K4412" t="s">
        <v>290</v>
      </c>
      <c r="L4412">
        <v>94296.06</v>
      </c>
      <c r="M4412">
        <v>9</v>
      </c>
      <c r="N4412">
        <v>0.2</v>
      </c>
      <c r="O4412">
        <v>23746.17</v>
      </c>
    </row>
    <row r="4413" spans="1:15" x14ac:dyDescent="0.3">
      <c r="A4413" t="s">
        <v>6425</v>
      </c>
      <c r="B4413" t="s">
        <v>2504</v>
      </c>
      <c r="C4413" t="s">
        <v>2610</v>
      </c>
      <c r="D4413" t="s">
        <v>102</v>
      </c>
      <c r="E4413" t="s">
        <v>345</v>
      </c>
      <c r="F4413" t="s">
        <v>80</v>
      </c>
      <c r="G4413" t="s">
        <v>63</v>
      </c>
      <c r="H4413" t="s">
        <v>202</v>
      </c>
      <c r="I4413" t="s">
        <v>83</v>
      </c>
      <c r="J4413" t="s">
        <v>156</v>
      </c>
      <c r="K4413" t="s">
        <v>208</v>
      </c>
      <c r="L4413">
        <v>13034.06</v>
      </c>
      <c r="M4413">
        <v>1</v>
      </c>
      <c r="N4413">
        <v>0.1</v>
      </c>
      <c r="O4413">
        <v>2038.89</v>
      </c>
    </row>
    <row r="4414" spans="1:15" x14ac:dyDescent="0.3">
      <c r="A4414" t="s">
        <v>6426</v>
      </c>
      <c r="B4414" t="s">
        <v>287</v>
      </c>
      <c r="C4414" t="s">
        <v>1087</v>
      </c>
      <c r="D4414" t="s">
        <v>61</v>
      </c>
      <c r="E4414" t="s">
        <v>990</v>
      </c>
      <c r="F4414" t="s">
        <v>80</v>
      </c>
      <c r="G4414" t="s">
        <v>179</v>
      </c>
      <c r="H4414" t="s">
        <v>236</v>
      </c>
      <c r="I4414" t="s">
        <v>118</v>
      </c>
      <c r="J4414" t="s">
        <v>191</v>
      </c>
      <c r="K4414" t="s">
        <v>192</v>
      </c>
      <c r="L4414">
        <v>57657.5</v>
      </c>
      <c r="M4414">
        <v>5</v>
      </c>
      <c r="N4414">
        <v>0.05</v>
      </c>
      <c r="O4414">
        <v>10762.39</v>
      </c>
    </row>
    <row r="4415" spans="1:15" x14ac:dyDescent="0.3">
      <c r="A4415" t="s">
        <v>6427</v>
      </c>
      <c r="B4415" t="s">
        <v>1737</v>
      </c>
      <c r="C4415" t="s">
        <v>4858</v>
      </c>
      <c r="D4415" t="s">
        <v>102</v>
      </c>
      <c r="E4415" t="s">
        <v>483</v>
      </c>
      <c r="F4415" t="s">
        <v>71</v>
      </c>
      <c r="G4415" t="s">
        <v>53</v>
      </c>
      <c r="H4415" t="s">
        <v>110</v>
      </c>
      <c r="I4415" t="s">
        <v>83</v>
      </c>
      <c r="J4415" t="s">
        <v>84</v>
      </c>
      <c r="K4415" t="s">
        <v>105</v>
      </c>
      <c r="L4415">
        <v>10719.99</v>
      </c>
      <c r="M4415">
        <v>9</v>
      </c>
      <c r="N4415">
        <v>0.05</v>
      </c>
      <c r="O4415">
        <v>3313.95</v>
      </c>
    </row>
    <row r="4416" spans="1:15" x14ac:dyDescent="0.3">
      <c r="A4416" t="s">
        <v>6428</v>
      </c>
      <c r="B4416" t="s">
        <v>1157</v>
      </c>
      <c r="C4416" t="s">
        <v>1819</v>
      </c>
      <c r="D4416" t="s">
        <v>50</v>
      </c>
      <c r="E4416" t="s">
        <v>523</v>
      </c>
      <c r="F4416" t="s">
        <v>80</v>
      </c>
      <c r="G4416" t="s">
        <v>72</v>
      </c>
      <c r="H4416" t="s">
        <v>346</v>
      </c>
      <c r="I4416" t="s">
        <v>96</v>
      </c>
      <c r="J4416" t="s">
        <v>97</v>
      </c>
      <c r="K4416" t="s">
        <v>181</v>
      </c>
      <c r="L4416">
        <v>10802.96</v>
      </c>
      <c r="M4416">
        <v>4</v>
      </c>
      <c r="N4416">
        <v>0.1</v>
      </c>
      <c r="O4416">
        <v>3683.46</v>
      </c>
    </row>
    <row r="4417" spans="1:15" x14ac:dyDescent="0.3">
      <c r="A4417" t="s">
        <v>6429</v>
      </c>
      <c r="B4417" t="s">
        <v>546</v>
      </c>
      <c r="C4417" t="s">
        <v>628</v>
      </c>
      <c r="D4417" t="s">
        <v>50</v>
      </c>
      <c r="E4417" t="s">
        <v>1055</v>
      </c>
      <c r="F4417" t="s">
        <v>52</v>
      </c>
      <c r="G4417" t="s">
        <v>63</v>
      </c>
      <c r="H4417" t="s">
        <v>172</v>
      </c>
      <c r="I4417" t="s">
        <v>55</v>
      </c>
      <c r="J4417" t="s">
        <v>65</v>
      </c>
      <c r="K4417" t="s">
        <v>325</v>
      </c>
      <c r="L4417">
        <v>9658.44</v>
      </c>
      <c r="M4417">
        <v>4</v>
      </c>
      <c r="N4417">
        <v>0.25</v>
      </c>
      <c r="O4417">
        <v>1845.01</v>
      </c>
    </row>
    <row r="4418" spans="1:15" x14ac:dyDescent="0.3">
      <c r="A4418" t="s">
        <v>6430</v>
      </c>
      <c r="B4418" t="s">
        <v>307</v>
      </c>
      <c r="C4418" t="s">
        <v>149</v>
      </c>
      <c r="D4418" t="s">
        <v>78</v>
      </c>
      <c r="E4418" t="s">
        <v>1299</v>
      </c>
      <c r="F4418" t="s">
        <v>52</v>
      </c>
      <c r="G4418" t="s">
        <v>63</v>
      </c>
      <c r="H4418" t="s">
        <v>64</v>
      </c>
      <c r="I4418" t="s">
        <v>55</v>
      </c>
      <c r="J4418" t="s">
        <v>65</v>
      </c>
      <c r="K4418" t="s">
        <v>325</v>
      </c>
      <c r="L4418">
        <v>42700.6</v>
      </c>
      <c r="M4418">
        <v>4</v>
      </c>
      <c r="N4418">
        <v>0</v>
      </c>
      <c r="O4418">
        <v>8871.5</v>
      </c>
    </row>
    <row r="4419" spans="1:15" x14ac:dyDescent="0.3">
      <c r="A4419" t="s">
        <v>6431</v>
      </c>
      <c r="B4419" t="s">
        <v>701</v>
      </c>
      <c r="C4419" t="s">
        <v>988</v>
      </c>
      <c r="D4419" t="s">
        <v>78</v>
      </c>
      <c r="E4419" t="s">
        <v>1731</v>
      </c>
      <c r="F4419" t="s">
        <v>52</v>
      </c>
      <c r="G4419" t="s">
        <v>63</v>
      </c>
      <c r="H4419" t="s">
        <v>172</v>
      </c>
      <c r="I4419" t="s">
        <v>118</v>
      </c>
      <c r="J4419" t="s">
        <v>191</v>
      </c>
      <c r="K4419" t="s">
        <v>829</v>
      </c>
      <c r="L4419">
        <v>125799.3</v>
      </c>
      <c r="M4419">
        <v>10</v>
      </c>
      <c r="N4419">
        <v>0.15</v>
      </c>
      <c r="O4419">
        <v>21118.27</v>
      </c>
    </row>
    <row r="4420" spans="1:15" x14ac:dyDescent="0.3">
      <c r="A4420" t="s">
        <v>6432</v>
      </c>
      <c r="B4420" t="s">
        <v>3066</v>
      </c>
      <c r="C4420" t="s">
        <v>122</v>
      </c>
      <c r="D4420" t="s">
        <v>61</v>
      </c>
      <c r="E4420" t="s">
        <v>1220</v>
      </c>
      <c r="F4420" t="s">
        <v>52</v>
      </c>
      <c r="G4420" t="s">
        <v>81</v>
      </c>
      <c r="H4420" t="s">
        <v>82</v>
      </c>
      <c r="I4420" t="s">
        <v>118</v>
      </c>
      <c r="J4420" t="s">
        <v>191</v>
      </c>
      <c r="K4420" t="s">
        <v>290</v>
      </c>
      <c r="L4420">
        <v>21510.5</v>
      </c>
      <c r="M4420">
        <v>10</v>
      </c>
      <c r="N4420">
        <v>0.2</v>
      </c>
      <c r="O4420">
        <v>4713.4399999999996</v>
      </c>
    </row>
    <row r="4421" spans="1:15" x14ac:dyDescent="0.3">
      <c r="A4421" t="s">
        <v>6433</v>
      </c>
      <c r="B4421" t="s">
        <v>200</v>
      </c>
      <c r="C4421" t="s">
        <v>2672</v>
      </c>
      <c r="D4421" t="s">
        <v>61</v>
      </c>
      <c r="E4421" t="s">
        <v>2467</v>
      </c>
      <c r="F4421" t="s">
        <v>52</v>
      </c>
      <c r="G4421" t="s">
        <v>53</v>
      </c>
      <c r="H4421" t="s">
        <v>246</v>
      </c>
      <c r="I4421" t="s">
        <v>55</v>
      </c>
      <c r="J4421" t="s">
        <v>141</v>
      </c>
      <c r="K4421" t="s">
        <v>241</v>
      </c>
      <c r="L4421">
        <v>71175.960000000006</v>
      </c>
      <c r="M4421">
        <v>6</v>
      </c>
      <c r="N4421">
        <v>0</v>
      </c>
      <c r="O4421">
        <v>24616.59</v>
      </c>
    </row>
    <row r="4422" spans="1:15" x14ac:dyDescent="0.3">
      <c r="A4422" t="s">
        <v>6434</v>
      </c>
      <c r="B4422" t="s">
        <v>3006</v>
      </c>
      <c r="C4422" t="s">
        <v>3620</v>
      </c>
      <c r="D4422" t="s">
        <v>50</v>
      </c>
      <c r="E4422" t="s">
        <v>2085</v>
      </c>
      <c r="F4422" t="s">
        <v>80</v>
      </c>
      <c r="G4422" t="s">
        <v>72</v>
      </c>
      <c r="H4422" t="s">
        <v>104</v>
      </c>
      <c r="I4422" t="s">
        <v>55</v>
      </c>
      <c r="J4422" t="s">
        <v>56</v>
      </c>
      <c r="K4422" t="s">
        <v>57</v>
      </c>
      <c r="L4422">
        <v>62735.040000000001</v>
      </c>
      <c r="M4422">
        <v>9</v>
      </c>
      <c r="N4422">
        <v>0.1</v>
      </c>
      <c r="O4422">
        <v>17856.27</v>
      </c>
    </row>
    <row r="4423" spans="1:15" x14ac:dyDescent="0.3">
      <c r="A4423" t="s">
        <v>6435</v>
      </c>
      <c r="B4423" t="s">
        <v>107</v>
      </c>
      <c r="C4423" t="s">
        <v>108</v>
      </c>
      <c r="D4423" t="s">
        <v>78</v>
      </c>
      <c r="E4423" t="s">
        <v>1931</v>
      </c>
      <c r="F4423" t="s">
        <v>71</v>
      </c>
      <c r="G4423" t="s">
        <v>53</v>
      </c>
      <c r="H4423" t="s">
        <v>90</v>
      </c>
      <c r="I4423" t="s">
        <v>118</v>
      </c>
      <c r="J4423" t="s">
        <v>119</v>
      </c>
      <c r="K4423" t="s">
        <v>197</v>
      </c>
      <c r="L4423">
        <v>108659.9</v>
      </c>
      <c r="M4423">
        <v>10</v>
      </c>
      <c r="N4423">
        <v>0</v>
      </c>
      <c r="O4423">
        <v>33157.120000000003</v>
      </c>
    </row>
    <row r="4424" spans="1:15" x14ac:dyDescent="0.3">
      <c r="A4424" t="s">
        <v>6436</v>
      </c>
      <c r="B4424" t="s">
        <v>2429</v>
      </c>
      <c r="C4424" t="s">
        <v>1792</v>
      </c>
      <c r="D4424" t="s">
        <v>61</v>
      </c>
      <c r="E4424" t="s">
        <v>1882</v>
      </c>
      <c r="F4424" t="s">
        <v>71</v>
      </c>
      <c r="G4424" t="s">
        <v>53</v>
      </c>
      <c r="H4424" t="s">
        <v>90</v>
      </c>
      <c r="I4424" t="s">
        <v>96</v>
      </c>
      <c r="J4424" t="s">
        <v>166</v>
      </c>
      <c r="K4424" t="s">
        <v>337</v>
      </c>
      <c r="L4424">
        <v>102594.45</v>
      </c>
      <c r="M4424">
        <v>7</v>
      </c>
      <c r="N4424">
        <v>0.25</v>
      </c>
      <c r="O4424">
        <v>28939.62</v>
      </c>
    </row>
    <row r="4425" spans="1:15" x14ac:dyDescent="0.3">
      <c r="A4425" t="s">
        <v>6437</v>
      </c>
      <c r="B4425" t="s">
        <v>2867</v>
      </c>
      <c r="C4425" t="s">
        <v>1678</v>
      </c>
      <c r="D4425" t="s">
        <v>50</v>
      </c>
      <c r="E4425" t="s">
        <v>2450</v>
      </c>
      <c r="F4425" t="s">
        <v>71</v>
      </c>
      <c r="G4425" t="s">
        <v>72</v>
      </c>
      <c r="H4425" t="s">
        <v>104</v>
      </c>
      <c r="I4425" t="s">
        <v>55</v>
      </c>
      <c r="J4425" t="s">
        <v>173</v>
      </c>
      <c r="K4425" t="s">
        <v>203</v>
      </c>
      <c r="L4425">
        <v>114430.9</v>
      </c>
      <c r="M4425">
        <v>10</v>
      </c>
      <c r="N4425">
        <v>0.05</v>
      </c>
      <c r="O4425">
        <v>41334.449999999997</v>
      </c>
    </row>
    <row r="4426" spans="1:15" x14ac:dyDescent="0.3">
      <c r="A4426" t="s">
        <v>6438</v>
      </c>
      <c r="B4426" t="s">
        <v>1626</v>
      </c>
      <c r="C4426" t="s">
        <v>1475</v>
      </c>
      <c r="D4426" t="s">
        <v>102</v>
      </c>
      <c r="E4426" t="s">
        <v>3038</v>
      </c>
      <c r="F4426" t="s">
        <v>80</v>
      </c>
      <c r="G4426" t="s">
        <v>179</v>
      </c>
      <c r="H4426" t="s">
        <v>236</v>
      </c>
      <c r="I4426" t="s">
        <v>96</v>
      </c>
      <c r="J4426" t="s">
        <v>111</v>
      </c>
      <c r="K4426" t="s">
        <v>328</v>
      </c>
      <c r="L4426">
        <v>6376.8</v>
      </c>
      <c r="M4426">
        <v>5</v>
      </c>
      <c r="N4426">
        <v>0.05</v>
      </c>
      <c r="O4426">
        <v>1503.01</v>
      </c>
    </row>
    <row r="4427" spans="1:15" x14ac:dyDescent="0.3">
      <c r="A4427" t="s">
        <v>6439</v>
      </c>
      <c r="B4427" t="s">
        <v>2712</v>
      </c>
      <c r="C4427" t="s">
        <v>3254</v>
      </c>
      <c r="D4427" t="s">
        <v>50</v>
      </c>
      <c r="E4427" t="s">
        <v>1335</v>
      </c>
      <c r="F4427" t="s">
        <v>52</v>
      </c>
      <c r="G4427" t="s">
        <v>53</v>
      </c>
      <c r="H4427" t="s">
        <v>90</v>
      </c>
      <c r="I4427" t="s">
        <v>83</v>
      </c>
      <c r="J4427" t="s">
        <v>84</v>
      </c>
      <c r="K4427" t="s">
        <v>105</v>
      </c>
      <c r="L4427">
        <v>61253.5</v>
      </c>
      <c r="M4427">
        <v>10</v>
      </c>
      <c r="N4427">
        <v>0.25</v>
      </c>
      <c r="O4427">
        <v>8796.9699999999993</v>
      </c>
    </row>
    <row r="4428" spans="1:15" x14ac:dyDescent="0.3">
      <c r="A4428" t="s">
        <v>6440</v>
      </c>
      <c r="B4428" t="s">
        <v>691</v>
      </c>
      <c r="C4428" t="s">
        <v>1987</v>
      </c>
      <c r="D4428" t="s">
        <v>50</v>
      </c>
      <c r="E4428" t="s">
        <v>2201</v>
      </c>
      <c r="F4428" t="s">
        <v>71</v>
      </c>
      <c r="G4428" t="s">
        <v>72</v>
      </c>
      <c r="H4428" t="s">
        <v>73</v>
      </c>
      <c r="I4428" t="s">
        <v>55</v>
      </c>
      <c r="J4428" t="s">
        <v>56</v>
      </c>
      <c r="K4428" t="s">
        <v>74</v>
      </c>
      <c r="L4428">
        <v>4727.7</v>
      </c>
      <c r="M4428">
        <v>1</v>
      </c>
      <c r="N4428">
        <v>0.2</v>
      </c>
      <c r="O4428">
        <v>771.33</v>
      </c>
    </row>
    <row r="4429" spans="1:15" x14ac:dyDescent="0.3">
      <c r="A4429" t="s">
        <v>6441</v>
      </c>
      <c r="B4429" t="s">
        <v>654</v>
      </c>
      <c r="C4429" t="s">
        <v>1009</v>
      </c>
      <c r="D4429" t="s">
        <v>78</v>
      </c>
      <c r="E4429" t="s">
        <v>869</v>
      </c>
      <c r="F4429" t="s">
        <v>71</v>
      </c>
      <c r="G4429" t="s">
        <v>72</v>
      </c>
      <c r="H4429" t="s">
        <v>117</v>
      </c>
      <c r="I4429" t="s">
        <v>96</v>
      </c>
      <c r="J4429" t="s">
        <v>111</v>
      </c>
      <c r="K4429" t="s">
        <v>328</v>
      </c>
      <c r="L4429">
        <v>61465.67</v>
      </c>
      <c r="M4429">
        <v>7</v>
      </c>
      <c r="N4429">
        <v>0</v>
      </c>
      <c r="O4429">
        <v>15810.73</v>
      </c>
    </row>
    <row r="4430" spans="1:15" x14ac:dyDescent="0.3">
      <c r="A4430" t="s">
        <v>6442</v>
      </c>
      <c r="B4430" t="s">
        <v>1281</v>
      </c>
      <c r="C4430" t="s">
        <v>1258</v>
      </c>
      <c r="D4430" t="s">
        <v>78</v>
      </c>
      <c r="E4430" t="s">
        <v>746</v>
      </c>
      <c r="F4430" t="s">
        <v>80</v>
      </c>
      <c r="G4430" t="s">
        <v>53</v>
      </c>
      <c r="H4430" t="s">
        <v>54</v>
      </c>
      <c r="I4430" t="s">
        <v>55</v>
      </c>
      <c r="J4430" t="s">
        <v>65</v>
      </c>
      <c r="K4430" t="s">
        <v>130</v>
      </c>
      <c r="L4430">
        <v>56649.52</v>
      </c>
      <c r="M4430">
        <v>8</v>
      </c>
      <c r="N4430">
        <v>0.05</v>
      </c>
      <c r="O4430">
        <v>20839.57</v>
      </c>
    </row>
    <row r="4431" spans="1:15" x14ac:dyDescent="0.3">
      <c r="A4431" t="s">
        <v>6443</v>
      </c>
      <c r="B4431" t="s">
        <v>3286</v>
      </c>
      <c r="C4431" t="s">
        <v>969</v>
      </c>
      <c r="D4431" t="s">
        <v>78</v>
      </c>
      <c r="E4431" t="s">
        <v>1085</v>
      </c>
      <c r="F4431" t="s">
        <v>52</v>
      </c>
      <c r="G4431" t="s">
        <v>179</v>
      </c>
      <c r="H4431" t="s">
        <v>180</v>
      </c>
      <c r="I4431" t="s">
        <v>83</v>
      </c>
      <c r="J4431" t="s">
        <v>156</v>
      </c>
      <c r="K4431" t="s">
        <v>285</v>
      </c>
      <c r="L4431">
        <v>54739.92</v>
      </c>
      <c r="M4431">
        <v>8</v>
      </c>
      <c r="N4431">
        <v>0.1</v>
      </c>
      <c r="O4431">
        <v>17968.64</v>
      </c>
    </row>
    <row r="4432" spans="1:15" x14ac:dyDescent="0.3">
      <c r="A4432" t="s">
        <v>6444</v>
      </c>
      <c r="B4432" t="s">
        <v>932</v>
      </c>
      <c r="C4432" t="s">
        <v>2288</v>
      </c>
      <c r="D4432" t="s">
        <v>61</v>
      </c>
      <c r="E4432" t="s">
        <v>577</v>
      </c>
      <c r="F4432" t="s">
        <v>80</v>
      </c>
      <c r="G4432" t="s">
        <v>72</v>
      </c>
      <c r="H4432" t="s">
        <v>117</v>
      </c>
      <c r="I4432" t="s">
        <v>83</v>
      </c>
      <c r="J4432" t="s">
        <v>379</v>
      </c>
      <c r="K4432" t="s">
        <v>380</v>
      </c>
      <c r="L4432">
        <v>23707.58</v>
      </c>
      <c r="M4432">
        <v>2</v>
      </c>
      <c r="N4432">
        <v>0.05</v>
      </c>
      <c r="O4432">
        <v>6904.39</v>
      </c>
    </row>
    <row r="4433" spans="1:15" x14ac:dyDescent="0.3">
      <c r="A4433" t="s">
        <v>6445</v>
      </c>
      <c r="B4433" t="s">
        <v>335</v>
      </c>
      <c r="C4433" t="s">
        <v>1687</v>
      </c>
      <c r="D4433" t="s">
        <v>78</v>
      </c>
      <c r="E4433" t="s">
        <v>1131</v>
      </c>
      <c r="F4433" t="s">
        <v>80</v>
      </c>
      <c r="G4433" t="s">
        <v>72</v>
      </c>
      <c r="H4433" t="s">
        <v>117</v>
      </c>
      <c r="I4433" t="s">
        <v>118</v>
      </c>
      <c r="J4433" t="s">
        <v>191</v>
      </c>
      <c r="K4433" t="s">
        <v>829</v>
      </c>
      <c r="L4433">
        <v>22188.27</v>
      </c>
      <c r="M4433">
        <v>3</v>
      </c>
      <c r="N4433">
        <v>0.05</v>
      </c>
      <c r="O4433">
        <v>7708.89</v>
      </c>
    </row>
    <row r="4434" spans="1:15" x14ac:dyDescent="0.3">
      <c r="A4434" t="s">
        <v>6446</v>
      </c>
      <c r="B4434" t="s">
        <v>959</v>
      </c>
      <c r="C4434" t="s">
        <v>1366</v>
      </c>
      <c r="D4434" t="s">
        <v>50</v>
      </c>
      <c r="E4434" t="s">
        <v>229</v>
      </c>
      <c r="F4434" t="s">
        <v>71</v>
      </c>
      <c r="G4434" t="s">
        <v>72</v>
      </c>
      <c r="H4434" t="s">
        <v>73</v>
      </c>
      <c r="I4434" t="s">
        <v>118</v>
      </c>
      <c r="J4434" t="s">
        <v>191</v>
      </c>
      <c r="K4434" t="s">
        <v>192</v>
      </c>
      <c r="L4434">
        <v>56979.3</v>
      </c>
      <c r="M4434">
        <v>5</v>
      </c>
      <c r="N4434">
        <v>0.25</v>
      </c>
      <c r="O4434">
        <v>16311.91</v>
      </c>
    </row>
    <row r="4435" spans="1:15" x14ac:dyDescent="0.3">
      <c r="A4435" t="s">
        <v>6447</v>
      </c>
      <c r="B4435" t="s">
        <v>2226</v>
      </c>
      <c r="C4435" t="s">
        <v>424</v>
      </c>
      <c r="D4435" t="s">
        <v>50</v>
      </c>
      <c r="E4435" t="s">
        <v>432</v>
      </c>
      <c r="F4435" t="s">
        <v>52</v>
      </c>
      <c r="G4435" t="s">
        <v>81</v>
      </c>
      <c r="H4435" t="s">
        <v>186</v>
      </c>
      <c r="I4435" t="s">
        <v>55</v>
      </c>
      <c r="J4435" t="s">
        <v>65</v>
      </c>
      <c r="K4435" t="s">
        <v>66</v>
      </c>
      <c r="L4435">
        <v>81915.92</v>
      </c>
      <c r="M4435">
        <v>8</v>
      </c>
      <c r="N4435">
        <v>0.25</v>
      </c>
      <c r="O4435">
        <v>17052.98</v>
      </c>
    </row>
    <row r="4436" spans="1:15" x14ac:dyDescent="0.3">
      <c r="A4436" t="s">
        <v>6448</v>
      </c>
      <c r="B4436" t="s">
        <v>1738</v>
      </c>
      <c r="C4436" t="s">
        <v>314</v>
      </c>
      <c r="D4436" t="s">
        <v>78</v>
      </c>
      <c r="E4436" t="s">
        <v>707</v>
      </c>
      <c r="F4436" t="s">
        <v>80</v>
      </c>
      <c r="G4436" t="s">
        <v>63</v>
      </c>
      <c r="H4436" t="s">
        <v>213</v>
      </c>
      <c r="I4436" t="s">
        <v>96</v>
      </c>
      <c r="J4436" t="s">
        <v>135</v>
      </c>
      <c r="K4436" t="s">
        <v>275</v>
      </c>
      <c r="L4436">
        <v>3131.61</v>
      </c>
      <c r="M4436">
        <v>3</v>
      </c>
      <c r="N4436">
        <v>0</v>
      </c>
      <c r="O4436">
        <v>1062.1400000000001</v>
      </c>
    </row>
    <row r="4437" spans="1:15" x14ac:dyDescent="0.3">
      <c r="A4437" t="s">
        <v>6449</v>
      </c>
      <c r="B4437" t="s">
        <v>3851</v>
      </c>
      <c r="C4437" t="s">
        <v>2159</v>
      </c>
      <c r="D4437" t="s">
        <v>78</v>
      </c>
      <c r="E4437" t="s">
        <v>730</v>
      </c>
      <c r="F4437" t="s">
        <v>71</v>
      </c>
      <c r="G4437" t="s">
        <v>81</v>
      </c>
      <c r="H4437" t="s">
        <v>82</v>
      </c>
      <c r="I4437" t="s">
        <v>83</v>
      </c>
      <c r="J4437" t="s">
        <v>449</v>
      </c>
      <c r="K4437" t="s">
        <v>450</v>
      </c>
      <c r="L4437">
        <v>47411.82</v>
      </c>
      <c r="M4437">
        <v>9</v>
      </c>
      <c r="N4437">
        <v>0.15</v>
      </c>
      <c r="O4437">
        <v>6419.39</v>
      </c>
    </row>
    <row r="4438" spans="1:15" x14ac:dyDescent="0.3">
      <c r="A4438" t="s">
        <v>6450</v>
      </c>
      <c r="B4438" t="s">
        <v>49</v>
      </c>
      <c r="C4438" t="s">
        <v>3239</v>
      </c>
      <c r="D4438" t="s">
        <v>61</v>
      </c>
      <c r="E4438" t="s">
        <v>672</v>
      </c>
      <c r="F4438" t="s">
        <v>71</v>
      </c>
      <c r="G4438" t="s">
        <v>81</v>
      </c>
      <c r="H4438" t="s">
        <v>95</v>
      </c>
      <c r="I4438" t="s">
        <v>118</v>
      </c>
      <c r="J4438" t="s">
        <v>230</v>
      </c>
      <c r="K4438" t="s">
        <v>356</v>
      </c>
      <c r="L4438">
        <v>5028.62</v>
      </c>
      <c r="M4438">
        <v>2</v>
      </c>
      <c r="N4438">
        <v>0</v>
      </c>
      <c r="O4438">
        <v>1695.57</v>
      </c>
    </row>
    <row r="4439" spans="1:15" x14ac:dyDescent="0.3">
      <c r="A4439" t="s">
        <v>6451</v>
      </c>
      <c r="B4439" t="s">
        <v>3383</v>
      </c>
      <c r="C4439" t="s">
        <v>2340</v>
      </c>
      <c r="D4439" t="s">
        <v>102</v>
      </c>
      <c r="E4439" t="s">
        <v>62</v>
      </c>
      <c r="F4439" t="s">
        <v>71</v>
      </c>
      <c r="G4439" t="s">
        <v>63</v>
      </c>
      <c r="H4439" t="s">
        <v>202</v>
      </c>
      <c r="I4439" t="s">
        <v>118</v>
      </c>
      <c r="J4439" t="s">
        <v>119</v>
      </c>
      <c r="K4439" t="s">
        <v>197</v>
      </c>
      <c r="L4439">
        <v>94154.48</v>
      </c>
      <c r="M4439">
        <v>7</v>
      </c>
      <c r="N4439">
        <v>0.2</v>
      </c>
      <c r="O4439">
        <v>15600.5</v>
      </c>
    </row>
    <row r="4440" spans="1:15" x14ac:dyDescent="0.3">
      <c r="A4440" t="s">
        <v>6452</v>
      </c>
      <c r="B4440" t="s">
        <v>2124</v>
      </c>
      <c r="C4440" t="s">
        <v>3299</v>
      </c>
      <c r="D4440" t="s">
        <v>61</v>
      </c>
      <c r="E4440" t="s">
        <v>1617</v>
      </c>
      <c r="F4440" t="s">
        <v>52</v>
      </c>
      <c r="G4440" t="s">
        <v>179</v>
      </c>
      <c r="H4440" t="s">
        <v>236</v>
      </c>
      <c r="I4440" t="s">
        <v>55</v>
      </c>
      <c r="J4440" t="s">
        <v>56</v>
      </c>
      <c r="K4440" t="s">
        <v>74</v>
      </c>
      <c r="L4440">
        <v>18124.919999999998</v>
      </c>
      <c r="M4440">
        <v>6</v>
      </c>
      <c r="N4440">
        <v>0.2</v>
      </c>
      <c r="O4440">
        <v>2542.5</v>
      </c>
    </row>
    <row r="4441" spans="1:15" x14ac:dyDescent="0.3">
      <c r="A4441" t="s">
        <v>6453</v>
      </c>
      <c r="B4441" t="s">
        <v>1124</v>
      </c>
      <c r="C4441" t="s">
        <v>666</v>
      </c>
      <c r="D4441" t="s">
        <v>50</v>
      </c>
      <c r="E4441" t="s">
        <v>1548</v>
      </c>
      <c r="F4441" t="s">
        <v>52</v>
      </c>
      <c r="G4441" t="s">
        <v>81</v>
      </c>
      <c r="H4441" t="s">
        <v>95</v>
      </c>
      <c r="I4441" t="s">
        <v>96</v>
      </c>
      <c r="J4441" t="s">
        <v>111</v>
      </c>
      <c r="K4441" t="s">
        <v>225</v>
      </c>
      <c r="L4441">
        <v>106119.36</v>
      </c>
      <c r="M4441">
        <v>8</v>
      </c>
      <c r="N4441">
        <v>0</v>
      </c>
      <c r="O4441">
        <v>21647.759999999998</v>
      </c>
    </row>
    <row r="4442" spans="1:15" x14ac:dyDescent="0.3">
      <c r="A4442" t="s">
        <v>6454</v>
      </c>
      <c r="B4442" t="s">
        <v>2069</v>
      </c>
      <c r="C4442" t="s">
        <v>2262</v>
      </c>
      <c r="D4442" t="s">
        <v>102</v>
      </c>
      <c r="E4442" t="s">
        <v>1232</v>
      </c>
      <c r="F4442" t="s">
        <v>52</v>
      </c>
      <c r="G4442" t="s">
        <v>72</v>
      </c>
      <c r="H4442" t="s">
        <v>346</v>
      </c>
      <c r="I4442" t="s">
        <v>96</v>
      </c>
      <c r="J4442" t="s">
        <v>135</v>
      </c>
      <c r="K4442" t="s">
        <v>395</v>
      </c>
      <c r="L4442">
        <v>72707.199999999997</v>
      </c>
      <c r="M4442">
        <v>5</v>
      </c>
      <c r="N4442">
        <v>0.15</v>
      </c>
      <c r="O4442">
        <v>20391.47</v>
      </c>
    </row>
    <row r="4443" spans="1:15" x14ac:dyDescent="0.3">
      <c r="A4443" t="s">
        <v>6455</v>
      </c>
      <c r="B4443" t="s">
        <v>1179</v>
      </c>
      <c r="C4443" t="s">
        <v>69</v>
      </c>
      <c r="D4443" t="s">
        <v>50</v>
      </c>
      <c r="E4443" t="s">
        <v>429</v>
      </c>
      <c r="F4443" t="s">
        <v>80</v>
      </c>
      <c r="G4443" t="s">
        <v>53</v>
      </c>
      <c r="H4443" t="s">
        <v>110</v>
      </c>
      <c r="I4443" t="s">
        <v>83</v>
      </c>
      <c r="J4443" t="s">
        <v>84</v>
      </c>
      <c r="K4443" t="s">
        <v>125</v>
      </c>
      <c r="L4443">
        <v>62814.6</v>
      </c>
      <c r="M4443">
        <v>10</v>
      </c>
      <c r="N4443">
        <v>0.2</v>
      </c>
      <c r="O4443">
        <v>14675.3</v>
      </c>
    </row>
    <row r="4444" spans="1:15" x14ac:dyDescent="0.3">
      <c r="A4444" t="s">
        <v>6456</v>
      </c>
      <c r="B4444" t="s">
        <v>1181</v>
      </c>
      <c r="C4444" t="s">
        <v>628</v>
      </c>
      <c r="D4444" t="s">
        <v>78</v>
      </c>
      <c r="E4444" t="s">
        <v>1551</v>
      </c>
      <c r="F4444" t="s">
        <v>52</v>
      </c>
      <c r="G4444" t="s">
        <v>53</v>
      </c>
      <c r="H4444" t="s">
        <v>110</v>
      </c>
      <c r="I4444" t="s">
        <v>96</v>
      </c>
      <c r="J4444" t="s">
        <v>135</v>
      </c>
      <c r="K4444" t="s">
        <v>275</v>
      </c>
      <c r="L4444">
        <v>107578.3</v>
      </c>
      <c r="M4444">
        <v>10</v>
      </c>
      <c r="N4444">
        <v>0.05</v>
      </c>
      <c r="O4444">
        <v>25436.080000000002</v>
      </c>
    </row>
    <row r="4445" spans="1:15" x14ac:dyDescent="0.3">
      <c r="A4445" t="s">
        <v>6457</v>
      </c>
      <c r="B4445" t="s">
        <v>4943</v>
      </c>
      <c r="C4445" t="s">
        <v>138</v>
      </c>
      <c r="D4445" t="s">
        <v>61</v>
      </c>
      <c r="E4445" t="s">
        <v>454</v>
      </c>
      <c r="F4445" t="s">
        <v>71</v>
      </c>
      <c r="G4445" t="s">
        <v>81</v>
      </c>
      <c r="H4445" t="s">
        <v>186</v>
      </c>
      <c r="I4445" t="s">
        <v>55</v>
      </c>
      <c r="J4445" t="s">
        <v>56</v>
      </c>
      <c r="K4445" t="s">
        <v>74</v>
      </c>
      <c r="L4445">
        <v>97561.1</v>
      </c>
      <c r="M4445">
        <v>10</v>
      </c>
      <c r="N4445">
        <v>0.15</v>
      </c>
      <c r="O4445">
        <v>32754.23</v>
      </c>
    </row>
    <row r="4446" spans="1:15" x14ac:dyDescent="0.3">
      <c r="A4446" t="s">
        <v>6458</v>
      </c>
      <c r="B4446" t="s">
        <v>2073</v>
      </c>
      <c r="C4446" t="s">
        <v>1382</v>
      </c>
      <c r="D4446" t="s">
        <v>61</v>
      </c>
      <c r="E4446" t="s">
        <v>1824</v>
      </c>
      <c r="F4446" t="s">
        <v>71</v>
      </c>
      <c r="G4446" t="s">
        <v>81</v>
      </c>
      <c r="H4446" t="s">
        <v>95</v>
      </c>
      <c r="I4446" t="s">
        <v>96</v>
      </c>
      <c r="J4446" t="s">
        <v>97</v>
      </c>
      <c r="K4446" t="s">
        <v>416</v>
      </c>
      <c r="L4446">
        <v>24166.26</v>
      </c>
      <c r="M4446">
        <v>9</v>
      </c>
      <c r="N4446">
        <v>0</v>
      </c>
      <c r="O4446">
        <v>4190.13</v>
      </c>
    </row>
    <row r="4447" spans="1:15" x14ac:dyDescent="0.3">
      <c r="A4447" t="s">
        <v>6459</v>
      </c>
      <c r="B4447" t="s">
        <v>745</v>
      </c>
      <c r="C4447" t="s">
        <v>2678</v>
      </c>
      <c r="D4447" t="s">
        <v>50</v>
      </c>
      <c r="E4447" t="s">
        <v>2105</v>
      </c>
      <c r="F4447" t="s">
        <v>52</v>
      </c>
      <c r="G4447" t="s">
        <v>179</v>
      </c>
      <c r="H4447" t="s">
        <v>180</v>
      </c>
      <c r="I4447" t="s">
        <v>83</v>
      </c>
      <c r="J4447" t="s">
        <v>84</v>
      </c>
      <c r="K4447" t="s">
        <v>85</v>
      </c>
      <c r="L4447">
        <v>14809.92</v>
      </c>
      <c r="M4447">
        <v>3</v>
      </c>
      <c r="N4447">
        <v>0.15</v>
      </c>
      <c r="O4447">
        <v>4502.8</v>
      </c>
    </row>
    <row r="4448" spans="1:15" x14ac:dyDescent="0.3">
      <c r="A4448" t="s">
        <v>6460</v>
      </c>
      <c r="B4448" t="s">
        <v>1852</v>
      </c>
      <c r="C4448" t="s">
        <v>5320</v>
      </c>
      <c r="D4448" t="s">
        <v>78</v>
      </c>
      <c r="E4448" t="s">
        <v>1505</v>
      </c>
      <c r="F4448" t="s">
        <v>52</v>
      </c>
      <c r="G4448" t="s">
        <v>72</v>
      </c>
      <c r="H4448" t="s">
        <v>73</v>
      </c>
      <c r="I4448" t="s">
        <v>55</v>
      </c>
      <c r="J4448" t="s">
        <v>141</v>
      </c>
      <c r="K4448" t="s">
        <v>142</v>
      </c>
      <c r="L4448">
        <v>9033.15</v>
      </c>
      <c r="M4448">
        <v>5</v>
      </c>
      <c r="N4448">
        <v>0.05</v>
      </c>
      <c r="O4448">
        <v>1946.01</v>
      </c>
    </row>
    <row r="4449" spans="1:15" x14ac:dyDescent="0.3">
      <c r="A4449" t="s">
        <v>6461</v>
      </c>
      <c r="B4449" t="s">
        <v>3795</v>
      </c>
      <c r="C4449" t="s">
        <v>572</v>
      </c>
      <c r="D4449" t="s">
        <v>102</v>
      </c>
      <c r="E4449" t="s">
        <v>664</v>
      </c>
      <c r="F4449" t="s">
        <v>52</v>
      </c>
      <c r="G4449" t="s">
        <v>63</v>
      </c>
      <c r="H4449" t="s">
        <v>213</v>
      </c>
      <c r="I4449" t="s">
        <v>118</v>
      </c>
      <c r="J4449" t="s">
        <v>119</v>
      </c>
      <c r="K4449" t="s">
        <v>197</v>
      </c>
      <c r="L4449">
        <v>2377</v>
      </c>
      <c r="M4449">
        <v>4</v>
      </c>
      <c r="N4449">
        <v>0.25</v>
      </c>
      <c r="O4449">
        <v>701.04</v>
      </c>
    </row>
    <row r="4450" spans="1:15" x14ac:dyDescent="0.3">
      <c r="A4450" t="s">
        <v>6462</v>
      </c>
      <c r="B4450" t="s">
        <v>2725</v>
      </c>
      <c r="C4450" t="s">
        <v>706</v>
      </c>
      <c r="D4450" t="s">
        <v>102</v>
      </c>
      <c r="E4450" t="s">
        <v>1095</v>
      </c>
      <c r="F4450" t="s">
        <v>80</v>
      </c>
      <c r="G4450" t="s">
        <v>81</v>
      </c>
      <c r="H4450" t="s">
        <v>95</v>
      </c>
      <c r="I4450" t="s">
        <v>83</v>
      </c>
      <c r="J4450" t="s">
        <v>449</v>
      </c>
      <c r="K4450" t="s">
        <v>775</v>
      </c>
      <c r="L4450">
        <v>106063.6</v>
      </c>
      <c r="M4450">
        <v>10</v>
      </c>
      <c r="N4450">
        <v>0.2</v>
      </c>
      <c r="O4450">
        <v>29490.55</v>
      </c>
    </row>
    <row r="4451" spans="1:15" x14ac:dyDescent="0.3">
      <c r="A4451" t="s">
        <v>6463</v>
      </c>
      <c r="B4451" t="s">
        <v>4211</v>
      </c>
      <c r="C4451" t="s">
        <v>1650</v>
      </c>
      <c r="D4451" t="s">
        <v>102</v>
      </c>
      <c r="E4451" t="s">
        <v>1380</v>
      </c>
      <c r="F4451" t="s">
        <v>52</v>
      </c>
      <c r="G4451" t="s">
        <v>63</v>
      </c>
      <c r="H4451" t="s">
        <v>202</v>
      </c>
      <c r="I4451" t="s">
        <v>96</v>
      </c>
      <c r="J4451" t="s">
        <v>135</v>
      </c>
      <c r="K4451" t="s">
        <v>275</v>
      </c>
      <c r="L4451">
        <v>40318.769999999997</v>
      </c>
      <c r="M4451">
        <v>3</v>
      </c>
      <c r="N4451">
        <v>0.05</v>
      </c>
      <c r="O4451">
        <v>10699.1</v>
      </c>
    </row>
    <row r="4452" spans="1:15" x14ac:dyDescent="0.3">
      <c r="A4452" t="s">
        <v>6464</v>
      </c>
      <c r="B4452" t="s">
        <v>1614</v>
      </c>
      <c r="C4452" t="s">
        <v>2461</v>
      </c>
      <c r="D4452" t="s">
        <v>50</v>
      </c>
      <c r="E4452" t="s">
        <v>3836</v>
      </c>
      <c r="F4452" t="s">
        <v>80</v>
      </c>
      <c r="G4452" t="s">
        <v>63</v>
      </c>
      <c r="H4452" t="s">
        <v>202</v>
      </c>
      <c r="I4452" t="s">
        <v>55</v>
      </c>
      <c r="J4452" t="s">
        <v>65</v>
      </c>
      <c r="K4452" t="s">
        <v>91</v>
      </c>
      <c r="L4452">
        <v>102429.95</v>
      </c>
      <c r="M4452">
        <v>7</v>
      </c>
      <c r="N4452">
        <v>0.05</v>
      </c>
      <c r="O4452">
        <v>32121.83</v>
      </c>
    </row>
    <row r="4453" spans="1:15" x14ac:dyDescent="0.3">
      <c r="A4453" t="s">
        <v>6465</v>
      </c>
      <c r="B4453" t="s">
        <v>1338</v>
      </c>
      <c r="C4453" t="s">
        <v>2520</v>
      </c>
      <c r="D4453" t="s">
        <v>102</v>
      </c>
      <c r="E4453" t="s">
        <v>253</v>
      </c>
      <c r="F4453" t="s">
        <v>80</v>
      </c>
      <c r="G4453" t="s">
        <v>179</v>
      </c>
      <c r="H4453" t="s">
        <v>236</v>
      </c>
      <c r="I4453" t="s">
        <v>55</v>
      </c>
      <c r="J4453" t="s">
        <v>141</v>
      </c>
      <c r="K4453" t="s">
        <v>241</v>
      </c>
      <c r="L4453">
        <v>6224.39</v>
      </c>
      <c r="M4453">
        <v>1</v>
      </c>
      <c r="N4453">
        <v>0.2</v>
      </c>
      <c r="O4453">
        <v>1840.21</v>
      </c>
    </row>
    <row r="4454" spans="1:15" x14ac:dyDescent="0.3">
      <c r="A4454" t="s">
        <v>6466</v>
      </c>
      <c r="B4454" t="s">
        <v>877</v>
      </c>
      <c r="C4454" t="s">
        <v>2336</v>
      </c>
      <c r="D4454" t="s">
        <v>102</v>
      </c>
      <c r="E4454" t="s">
        <v>2146</v>
      </c>
      <c r="F4454" t="s">
        <v>71</v>
      </c>
      <c r="G4454" t="s">
        <v>81</v>
      </c>
      <c r="H4454" t="s">
        <v>186</v>
      </c>
      <c r="I4454" t="s">
        <v>96</v>
      </c>
      <c r="J4454" t="s">
        <v>135</v>
      </c>
      <c r="K4454" t="s">
        <v>395</v>
      </c>
      <c r="L4454">
        <v>71456.639999999999</v>
      </c>
      <c r="M4454">
        <v>6</v>
      </c>
      <c r="N4454">
        <v>0.15</v>
      </c>
      <c r="O4454">
        <v>16652.689999999999</v>
      </c>
    </row>
    <row r="4455" spans="1:15" x14ac:dyDescent="0.3">
      <c r="A4455" t="s">
        <v>6467</v>
      </c>
      <c r="B4455" t="s">
        <v>3067</v>
      </c>
      <c r="C4455" t="s">
        <v>1006</v>
      </c>
      <c r="D4455" t="s">
        <v>50</v>
      </c>
      <c r="E4455" t="s">
        <v>165</v>
      </c>
      <c r="F4455" t="s">
        <v>52</v>
      </c>
      <c r="G4455" t="s">
        <v>72</v>
      </c>
      <c r="H4455" t="s">
        <v>346</v>
      </c>
      <c r="I4455" t="s">
        <v>55</v>
      </c>
      <c r="J4455" t="s">
        <v>56</v>
      </c>
      <c r="K4455" t="s">
        <v>151</v>
      </c>
      <c r="L4455">
        <v>65183.23</v>
      </c>
      <c r="M4455">
        <v>7</v>
      </c>
      <c r="N4455">
        <v>0.25</v>
      </c>
      <c r="O4455">
        <v>9100.86</v>
      </c>
    </row>
    <row r="4456" spans="1:15" x14ac:dyDescent="0.3">
      <c r="A4456" t="s">
        <v>6468</v>
      </c>
      <c r="B4456" t="s">
        <v>4018</v>
      </c>
      <c r="C4456" t="s">
        <v>709</v>
      </c>
      <c r="D4456" t="s">
        <v>102</v>
      </c>
      <c r="E4456" t="s">
        <v>1049</v>
      </c>
      <c r="F4456" t="s">
        <v>52</v>
      </c>
      <c r="G4456" t="s">
        <v>81</v>
      </c>
      <c r="H4456" t="s">
        <v>95</v>
      </c>
      <c r="I4456" t="s">
        <v>118</v>
      </c>
      <c r="J4456" t="s">
        <v>191</v>
      </c>
      <c r="K4456" t="s">
        <v>829</v>
      </c>
      <c r="L4456">
        <v>22903.23</v>
      </c>
      <c r="M4456">
        <v>3</v>
      </c>
      <c r="N4456">
        <v>0.25</v>
      </c>
      <c r="O4456">
        <v>4794.6499999999996</v>
      </c>
    </row>
    <row r="4457" spans="1:15" x14ac:dyDescent="0.3">
      <c r="A4457" t="s">
        <v>6469</v>
      </c>
      <c r="B4457" t="s">
        <v>2323</v>
      </c>
      <c r="C4457" t="s">
        <v>2407</v>
      </c>
      <c r="D4457" t="s">
        <v>78</v>
      </c>
      <c r="E4457" t="s">
        <v>1551</v>
      </c>
      <c r="F4457" t="s">
        <v>52</v>
      </c>
      <c r="G4457" t="s">
        <v>81</v>
      </c>
      <c r="H4457" t="s">
        <v>186</v>
      </c>
      <c r="I4457" t="s">
        <v>96</v>
      </c>
      <c r="J4457" t="s">
        <v>135</v>
      </c>
      <c r="K4457" t="s">
        <v>395</v>
      </c>
      <c r="L4457">
        <v>30055.29</v>
      </c>
      <c r="M4457">
        <v>3</v>
      </c>
      <c r="N4457">
        <v>0.05</v>
      </c>
      <c r="O4457">
        <v>8706.44</v>
      </c>
    </row>
    <row r="4458" spans="1:15" x14ac:dyDescent="0.3">
      <c r="A4458" t="s">
        <v>6470</v>
      </c>
      <c r="B4458" t="s">
        <v>771</v>
      </c>
      <c r="C4458" t="s">
        <v>1250</v>
      </c>
      <c r="D4458" t="s">
        <v>102</v>
      </c>
      <c r="E4458" t="s">
        <v>577</v>
      </c>
      <c r="F4458" t="s">
        <v>80</v>
      </c>
      <c r="G4458" t="s">
        <v>179</v>
      </c>
      <c r="H4458" t="s">
        <v>180</v>
      </c>
      <c r="I4458" t="s">
        <v>83</v>
      </c>
      <c r="J4458" t="s">
        <v>379</v>
      </c>
      <c r="K4458" t="s">
        <v>380</v>
      </c>
      <c r="L4458">
        <v>50995.7</v>
      </c>
      <c r="M4458">
        <v>10</v>
      </c>
      <c r="N4458">
        <v>0.15</v>
      </c>
      <c r="O4458">
        <v>9866.15</v>
      </c>
    </row>
    <row r="4459" spans="1:15" x14ac:dyDescent="0.3">
      <c r="A4459" t="s">
        <v>6471</v>
      </c>
      <c r="B4459" t="s">
        <v>1919</v>
      </c>
      <c r="C4459" t="s">
        <v>3299</v>
      </c>
      <c r="D4459" t="s">
        <v>78</v>
      </c>
      <c r="E4459" t="s">
        <v>1030</v>
      </c>
      <c r="F4459" t="s">
        <v>80</v>
      </c>
      <c r="G4459" t="s">
        <v>81</v>
      </c>
      <c r="H4459" t="s">
        <v>284</v>
      </c>
      <c r="I4459" t="s">
        <v>55</v>
      </c>
      <c r="J4459" t="s">
        <v>141</v>
      </c>
      <c r="K4459" t="s">
        <v>978</v>
      </c>
      <c r="L4459">
        <v>108330.57</v>
      </c>
      <c r="M4459">
        <v>9</v>
      </c>
      <c r="N4459">
        <v>0.15</v>
      </c>
      <c r="O4459">
        <v>31789.65</v>
      </c>
    </row>
    <row r="4460" spans="1:15" x14ac:dyDescent="0.3">
      <c r="A4460" t="s">
        <v>6472</v>
      </c>
      <c r="B4460" t="s">
        <v>2167</v>
      </c>
      <c r="C4460" t="s">
        <v>3276</v>
      </c>
      <c r="D4460" t="s">
        <v>78</v>
      </c>
      <c r="E4460" t="s">
        <v>676</v>
      </c>
      <c r="F4460" t="s">
        <v>52</v>
      </c>
      <c r="G4460" t="s">
        <v>72</v>
      </c>
      <c r="H4460" t="s">
        <v>117</v>
      </c>
      <c r="I4460" t="s">
        <v>55</v>
      </c>
      <c r="J4460" t="s">
        <v>141</v>
      </c>
      <c r="K4460" t="s">
        <v>978</v>
      </c>
      <c r="L4460">
        <v>22500</v>
      </c>
      <c r="M4460">
        <v>2</v>
      </c>
      <c r="N4460">
        <v>0</v>
      </c>
      <c r="O4460">
        <v>4878.7</v>
      </c>
    </row>
    <row r="4461" spans="1:15" x14ac:dyDescent="0.3">
      <c r="A4461" t="s">
        <v>6473</v>
      </c>
      <c r="B4461" t="s">
        <v>93</v>
      </c>
      <c r="C4461" t="s">
        <v>3849</v>
      </c>
      <c r="D4461" t="s">
        <v>102</v>
      </c>
      <c r="E4461" t="s">
        <v>2256</v>
      </c>
      <c r="F4461" t="s">
        <v>80</v>
      </c>
      <c r="G4461" t="s">
        <v>179</v>
      </c>
      <c r="H4461" t="s">
        <v>180</v>
      </c>
      <c r="I4461" t="s">
        <v>118</v>
      </c>
      <c r="J4461" t="s">
        <v>303</v>
      </c>
      <c r="K4461" t="s">
        <v>421</v>
      </c>
      <c r="L4461">
        <v>16624.55</v>
      </c>
      <c r="M4461">
        <v>5</v>
      </c>
      <c r="N4461">
        <v>0.25</v>
      </c>
      <c r="O4461">
        <v>1999.44</v>
      </c>
    </row>
    <row r="4462" spans="1:15" x14ac:dyDescent="0.3">
      <c r="A4462" t="s">
        <v>6474</v>
      </c>
      <c r="B4462" t="s">
        <v>969</v>
      </c>
      <c r="C4462" t="s">
        <v>1202</v>
      </c>
      <c r="D4462" t="s">
        <v>78</v>
      </c>
      <c r="E4462" t="s">
        <v>429</v>
      </c>
      <c r="F4462" t="s">
        <v>52</v>
      </c>
      <c r="G4462" t="s">
        <v>53</v>
      </c>
      <c r="H4462" t="s">
        <v>110</v>
      </c>
      <c r="I4462" t="s">
        <v>118</v>
      </c>
      <c r="J4462" t="s">
        <v>119</v>
      </c>
      <c r="K4462" t="s">
        <v>120</v>
      </c>
      <c r="L4462">
        <v>5516.55</v>
      </c>
      <c r="M4462">
        <v>3</v>
      </c>
      <c r="N4462">
        <v>0.15</v>
      </c>
      <c r="O4462">
        <v>1239.21</v>
      </c>
    </row>
    <row r="4463" spans="1:15" x14ac:dyDescent="0.3">
      <c r="A4463" t="s">
        <v>6475</v>
      </c>
      <c r="B4463" t="s">
        <v>2479</v>
      </c>
      <c r="C4463" t="s">
        <v>1743</v>
      </c>
      <c r="D4463" t="s">
        <v>50</v>
      </c>
      <c r="E4463" t="s">
        <v>3836</v>
      </c>
      <c r="F4463" t="s">
        <v>80</v>
      </c>
      <c r="G4463" t="s">
        <v>53</v>
      </c>
      <c r="H4463" t="s">
        <v>54</v>
      </c>
      <c r="I4463" t="s">
        <v>118</v>
      </c>
      <c r="J4463" t="s">
        <v>119</v>
      </c>
      <c r="K4463" t="s">
        <v>197</v>
      </c>
      <c r="L4463">
        <v>90524.28</v>
      </c>
      <c r="M4463">
        <v>7</v>
      </c>
      <c r="N4463">
        <v>0.2</v>
      </c>
      <c r="O4463">
        <v>16984.96</v>
      </c>
    </row>
    <row r="4464" spans="1:15" x14ac:dyDescent="0.3">
      <c r="A4464" t="s">
        <v>6476</v>
      </c>
      <c r="B4464" t="s">
        <v>995</v>
      </c>
      <c r="C4464" t="s">
        <v>1538</v>
      </c>
      <c r="D4464" t="s">
        <v>102</v>
      </c>
      <c r="E4464" t="s">
        <v>603</v>
      </c>
      <c r="F4464" t="s">
        <v>71</v>
      </c>
      <c r="G4464" t="s">
        <v>72</v>
      </c>
      <c r="H4464" t="s">
        <v>104</v>
      </c>
      <c r="I4464" t="s">
        <v>96</v>
      </c>
      <c r="J4464" t="s">
        <v>111</v>
      </c>
      <c r="K4464" t="s">
        <v>225</v>
      </c>
      <c r="L4464">
        <v>9751.56</v>
      </c>
      <c r="M4464">
        <v>2</v>
      </c>
      <c r="N4464">
        <v>0.2</v>
      </c>
      <c r="O4464">
        <v>2690.61</v>
      </c>
    </row>
    <row r="4465" spans="1:15" x14ac:dyDescent="0.3">
      <c r="A4465" t="s">
        <v>6477</v>
      </c>
      <c r="B4465" t="s">
        <v>2646</v>
      </c>
      <c r="C4465" t="s">
        <v>674</v>
      </c>
      <c r="D4465" t="s">
        <v>78</v>
      </c>
      <c r="E4465" t="s">
        <v>692</v>
      </c>
      <c r="F4465" t="s">
        <v>52</v>
      </c>
      <c r="G4465" t="s">
        <v>72</v>
      </c>
      <c r="H4465" t="s">
        <v>346</v>
      </c>
      <c r="I4465" t="s">
        <v>118</v>
      </c>
      <c r="J4465" t="s">
        <v>303</v>
      </c>
      <c r="K4465" t="s">
        <v>304</v>
      </c>
      <c r="L4465">
        <v>18231.400000000001</v>
      </c>
      <c r="M4465">
        <v>4</v>
      </c>
      <c r="N4465">
        <v>0.05</v>
      </c>
      <c r="O4465">
        <v>5065.1099999999997</v>
      </c>
    </row>
    <row r="4466" spans="1:15" x14ac:dyDescent="0.3">
      <c r="A4466" t="s">
        <v>6478</v>
      </c>
      <c r="B4466" t="s">
        <v>4957</v>
      </c>
      <c r="C4466" t="s">
        <v>694</v>
      </c>
      <c r="D4466" t="s">
        <v>78</v>
      </c>
      <c r="E4466" t="s">
        <v>944</v>
      </c>
      <c r="F4466" t="s">
        <v>71</v>
      </c>
      <c r="G4466" t="s">
        <v>81</v>
      </c>
      <c r="H4466" t="s">
        <v>82</v>
      </c>
      <c r="I4466" t="s">
        <v>118</v>
      </c>
      <c r="J4466" t="s">
        <v>230</v>
      </c>
      <c r="K4466" t="s">
        <v>351</v>
      </c>
      <c r="L4466">
        <v>87735.06</v>
      </c>
      <c r="M4466">
        <v>9</v>
      </c>
      <c r="N4466">
        <v>0.15</v>
      </c>
      <c r="O4466">
        <v>12677.28</v>
      </c>
    </row>
    <row r="4467" spans="1:15" x14ac:dyDescent="0.3">
      <c r="A4467" t="s">
        <v>6479</v>
      </c>
      <c r="B4467" t="s">
        <v>1066</v>
      </c>
      <c r="C4467" t="s">
        <v>1634</v>
      </c>
      <c r="D4467" t="s">
        <v>78</v>
      </c>
      <c r="E4467" t="s">
        <v>746</v>
      </c>
      <c r="F4467" t="s">
        <v>71</v>
      </c>
      <c r="G4467" t="s">
        <v>179</v>
      </c>
      <c r="H4467" t="s">
        <v>236</v>
      </c>
      <c r="I4467" t="s">
        <v>96</v>
      </c>
      <c r="J4467" t="s">
        <v>166</v>
      </c>
      <c r="K4467" t="s">
        <v>167</v>
      </c>
      <c r="L4467">
        <v>14341.84</v>
      </c>
      <c r="M4467">
        <v>2</v>
      </c>
      <c r="N4467">
        <v>0.2</v>
      </c>
      <c r="O4467">
        <v>4137.3999999999996</v>
      </c>
    </row>
    <row r="4468" spans="1:15" x14ac:dyDescent="0.3">
      <c r="A4468" t="s">
        <v>6480</v>
      </c>
      <c r="B4468" t="s">
        <v>568</v>
      </c>
      <c r="C4468" t="s">
        <v>545</v>
      </c>
      <c r="D4468" t="s">
        <v>50</v>
      </c>
      <c r="E4468" t="s">
        <v>629</v>
      </c>
      <c r="F4468" t="s">
        <v>52</v>
      </c>
      <c r="G4468" t="s">
        <v>81</v>
      </c>
      <c r="H4468" t="s">
        <v>186</v>
      </c>
      <c r="I4468" t="s">
        <v>118</v>
      </c>
      <c r="J4468" t="s">
        <v>191</v>
      </c>
      <c r="K4468" t="s">
        <v>192</v>
      </c>
      <c r="L4468">
        <v>72470</v>
      </c>
      <c r="M4468">
        <v>8</v>
      </c>
      <c r="N4468">
        <v>0.25</v>
      </c>
      <c r="O4468">
        <v>12057.65</v>
      </c>
    </row>
    <row r="4469" spans="1:15" x14ac:dyDescent="0.3">
      <c r="A4469" t="s">
        <v>6481</v>
      </c>
      <c r="B4469" t="s">
        <v>1374</v>
      </c>
      <c r="C4469" t="s">
        <v>1307</v>
      </c>
      <c r="D4469" t="s">
        <v>61</v>
      </c>
      <c r="E4469" t="s">
        <v>129</v>
      </c>
      <c r="F4469" t="s">
        <v>80</v>
      </c>
      <c r="G4469" t="s">
        <v>179</v>
      </c>
      <c r="H4469" t="s">
        <v>236</v>
      </c>
      <c r="I4469" t="s">
        <v>118</v>
      </c>
      <c r="J4469" t="s">
        <v>119</v>
      </c>
      <c r="K4469" t="s">
        <v>197</v>
      </c>
      <c r="L4469">
        <v>5292.93</v>
      </c>
      <c r="M4469">
        <v>3</v>
      </c>
      <c r="N4469">
        <v>0.1</v>
      </c>
      <c r="O4469">
        <v>863.7</v>
      </c>
    </row>
    <row r="4470" spans="1:15" x14ac:dyDescent="0.3">
      <c r="A4470" t="s">
        <v>6482</v>
      </c>
      <c r="B4470" t="s">
        <v>4307</v>
      </c>
      <c r="C4470" t="s">
        <v>4446</v>
      </c>
      <c r="D4470" t="s">
        <v>78</v>
      </c>
      <c r="E4470" t="s">
        <v>1467</v>
      </c>
      <c r="F4470" t="s">
        <v>80</v>
      </c>
      <c r="G4470" t="s">
        <v>179</v>
      </c>
      <c r="H4470" t="s">
        <v>236</v>
      </c>
      <c r="I4470" t="s">
        <v>83</v>
      </c>
      <c r="J4470" t="s">
        <v>379</v>
      </c>
      <c r="K4470" t="s">
        <v>380</v>
      </c>
      <c r="L4470">
        <v>62184.15</v>
      </c>
      <c r="M4470">
        <v>5</v>
      </c>
      <c r="N4470">
        <v>0.05</v>
      </c>
      <c r="O4470">
        <v>13460.19</v>
      </c>
    </row>
    <row r="4471" spans="1:15" x14ac:dyDescent="0.3">
      <c r="A4471" t="s">
        <v>6483</v>
      </c>
      <c r="B4471" t="s">
        <v>2180</v>
      </c>
      <c r="C4471" t="s">
        <v>2569</v>
      </c>
      <c r="D4471" t="s">
        <v>102</v>
      </c>
      <c r="E4471" t="s">
        <v>378</v>
      </c>
      <c r="F4471" t="s">
        <v>52</v>
      </c>
      <c r="G4471" t="s">
        <v>72</v>
      </c>
      <c r="H4471" t="s">
        <v>73</v>
      </c>
      <c r="I4471" t="s">
        <v>96</v>
      </c>
      <c r="J4471" t="s">
        <v>97</v>
      </c>
      <c r="K4471" t="s">
        <v>181</v>
      </c>
      <c r="L4471">
        <v>24925.439999999999</v>
      </c>
      <c r="M4471">
        <v>8</v>
      </c>
      <c r="N4471">
        <v>0</v>
      </c>
      <c r="O4471">
        <v>7837.03</v>
      </c>
    </row>
    <row r="4472" spans="1:15" x14ac:dyDescent="0.3">
      <c r="A4472" t="s">
        <v>6484</v>
      </c>
      <c r="B4472" t="s">
        <v>1385</v>
      </c>
      <c r="C4472" t="s">
        <v>744</v>
      </c>
      <c r="D4472" t="s">
        <v>102</v>
      </c>
      <c r="E4472" t="s">
        <v>178</v>
      </c>
      <c r="F4472" t="s">
        <v>71</v>
      </c>
      <c r="G4472" t="s">
        <v>53</v>
      </c>
      <c r="H4472" t="s">
        <v>54</v>
      </c>
      <c r="I4472" t="s">
        <v>118</v>
      </c>
      <c r="J4472" t="s">
        <v>119</v>
      </c>
      <c r="K4472" t="s">
        <v>120</v>
      </c>
      <c r="L4472">
        <v>39215.760000000002</v>
      </c>
      <c r="M4472">
        <v>4</v>
      </c>
      <c r="N4472">
        <v>0.05</v>
      </c>
      <c r="O4472">
        <v>5690.33</v>
      </c>
    </row>
    <row r="4473" spans="1:15" x14ac:dyDescent="0.3">
      <c r="A4473" t="s">
        <v>6485</v>
      </c>
      <c r="B4473" t="s">
        <v>627</v>
      </c>
      <c r="C4473" t="s">
        <v>546</v>
      </c>
      <c r="D4473" t="s">
        <v>61</v>
      </c>
      <c r="E4473" t="s">
        <v>1299</v>
      </c>
      <c r="F4473" t="s">
        <v>52</v>
      </c>
      <c r="G4473" t="s">
        <v>179</v>
      </c>
      <c r="H4473" t="s">
        <v>180</v>
      </c>
      <c r="I4473" t="s">
        <v>96</v>
      </c>
      <c r="J4473" t="s">
        <v>97</v>
      </c>
      <c r="K4473" t="s">
        <v>416</v>
      </c>
      <c r="L4473">
        <v>26007.279999999999</v>
      </c>
      <c r="M4473">
        <v>8</v>
      </c>
      <c r="N4473">
        <v>0.2</v>
      </c>
      <c r="O4473">
        <v>5977.32</v>
      </c>
    </row>
    <row r="4474" spans="1:15" x14ac:dyDescent="0.3">
      <c r="A4474" t="s">
        <v>6486</v>
      </c>
      <c r="B4474" t="s">
        <v>3351</v>
      </c>
      <c r="C4474" t="s">
        <v>1726</v>
      </c>
      <c r="D4474" t="s">
        <v>102</v>
      </c>
      <c r="E4474" t="s">
        <v>550</v>
      </c>
      <c r="F4474" t="s">
        <v>71</v>
      </c>
      <c r="G4474" t="s">
        <v>72</v>
      </c>
      <c r="H4474" t="s">
        <v>346</v>
      </c>
      <c r="I4474" t="s">
        <v>55</v>
      </c>
      <c r="J4474" t="s">
        <v>173</v>
      </c>
      <c r="K4474" t="s">
        <v>735</v>
      </c>
      <c r="L4474">
        <v>87391.5</v>
      </c>
      <c r="M4474">
        <v>6</v>
      </c>
      <c r="N4474">
        <v>0.1</v>
      </c>
      <c r="O4474">
        <v>30694.85</v>
      </c>
    </row>
    <row r="4475" spans="1:15" x14ac:dyDescent="0.3">
      <c r="A4475" t="s">
        <v>6487</v>
      </c>
      <c r="B4475" t="s">
        <v>2678</v>
      </c>
      <c r="C4475" t="s">
        <v>2801</v>
      </c>
      <c r="D4475" t="s">
        <v>102</v>
      </c>
      <c r="E4475" t="s">
        <v>436</v>
      </c>
      <c r="F4475" t="s">
        <v>52</v>
      </c>
      <c r="G4475" t="s">
        <v>63</v>
      </c>
      <c r="H4475" t="s">
        <v>64</v>
      </c>
      <c r="I4475" t="s">
        <v>96</v>
      </c>
      <c r="J4475" t="s">
        <v>135</v>
      </c>
      <c r="K4475" t="s">
        <v>275</v>
      </c>
      <c r="L4475">
        <v>5325.75</v>
      </c>
      <c r="M4475">
        <v>5</v>
      </c>
      <c r="N4475">
        <v>0</v>
      </c>
      <c r="O4475">
        <v>1927.44</v>
      </c>
    </row>
    <row r="4476" spans="1:15" x14ac:dyDescent="0.3">
      <c r="A4476" t="s">
        <v>6488</v>
      </c>
      <c r="B4476" t="s">
        <v>3077</v>
      </c>
      <c r="C4476" t="s">
        <v>1653</v>
      </c>
      <c r="D4476" t="s">
        <v>50</v>
      </c>
      <c r="E4476" t="s">
        <v>235</v>
      </c>
      <c r="F4476" t="s">
        <v>71</v>
      </c>
      <c r="G4476" t="s">
        <v>179</v>
      </c>
      <c r="H4476" t="s">
        <v>236</v>
      </c>
      <c r="I4476" t="s">
        <v>96</v>
      </c>
      <c r="J4476" t="s">
        <v>166</v>
      </c>
      <c r="K4476" t="s">
        <v>167</v>
      </c>
      <c r="L4476">
        <v>94918.399999999994</v>
      </c>
      <c r="M4476">
        <v>8</v>
      </c>
      <c r="N4476">
        <v>0.2</v>
      </c>
      <c r="O4476">
        <v>17147.64</v>
      </c>
    </row>
    <row r="4477" spans="1:15" x14ac:dyDescent="0.3">
      <c r="A4477" t="s">
        <v>6489</v>
      </c>
      <c r="B4477" t="s">
        <v>4920</v>
      </c>
      <c r="C4477" t="s">
        <v>3356</v>
      </c>
      <c r="D4477" t="s">
        <v>61</v>
      </c>
      <c r="E4477" t="s">
        <v>1220</v>
      </c>
      <c r="F4477" t="s">
        <v>52</v>
      </c>
      <c r="G4477" t="s">
        <v>63</v>
      </c>
      <c r="H4477" t="s">
        <v>172</v>
      </c>
      <c r="I4477" t="s">
        <v>55</v>
      </c>
      <c r="J4477" t="s">
        <v>56</v>
      </c>
      <c r="K4477" t="s">
        <v>74</v>
      </c>
      <c r="L4477">
        <v>14123.43</v>
      </c>
      <c r="M4477">
        <v>3</v>
      </c>
      <c r="N4477">
        <v>0.15</v>
      </c>
      <c r="O4477">
        <v>3056.5</v>
      </c>
    </row>
    <row r="4478" spans="1:15" x14ac:dyDescent="0.3">
      <c r="A4478" t="s">
        <v>6490</v>
      </c>
      <c r="B4478" t="s">
        <v>297</v>
      </c>
      <c r="C4478" t="s">
        <v>2252</v>
      </c>
      <c r="D4478" t="s">
        <v>61</v>
      </c>
      <c r="E4478" t="s">
        <v>171</v>
      </c>
      <c r="F4478" t="s">
        <v>71</v>
      </c>
      <c r="G4478" t="s">
        <v>63</v>
      </c>
      <c r="H4478" t="s">
        <v>202</v>
      </c>
      <c r="I4478" t="s">
        <v>83</v>
      </c>
      <c r="J4478" t="s">
        <v>379</v>
      </c>
      <c r="K4478" t="s">
        <v>562</v>
      </c>
      <c r="L4478">
        <v>29739.02</v>
      </c>
      <c r="M4478">
        <v>2</v>
      </c>
      <c r="N4478">
        <v>0.15</v>
      </c>
      <c r="O4478">
        <v>6415.12</v>
      </c>
    </row>
    <row r="4479" spans="1:15" x14ac:dyDescent="0.3">
      <c r="A4479" t="s">
        <v>6491</v>
      </c>
      <c r="B4479" t="s">
        <v>2441</v>
      </c>
      <c r="C4479" t="s">
        <v>49</v>
      </c>
      <c r="D4479" t="s">
        <v>102</v>
      </c>
      <c r="E4479" t="s">
        <v>1621</v>
      </c>
      <c r="F4479" t="s">
        <v>52</v>
      </c>
      <c r="G4479" t="s">
        <v>179</v>
      </c>
      <c r="H4479" t="s">
        <v>180</v>
      </c>
      <c r="I4479" t="s">
        <v>118</v>
      </c>
      <c r="J4479" t="s">
        <v>230</v>
      </c>
      <c r="K4479" t="s">
        <v>351</v>
      </c>
      <c r="L4479">
        <v>26402.46</v>
      </c>
      <c r="M4479">
        <v>2</v>
      </c>
      <c r="N4479">
        <v>0.15</v>
      </c>
      <c r="O4479">
        <v>7430.12</v>
      </c>
    </row>
    <row r="4480" spans="1:15" x14ac:dyDescent="0.3">
      <c r="A4480" t="s">
        <v>6492</v>
      </c>
      <c r="B4480" t="s">
        <v>1909</v>
      </c>
      <c r="C4480" t="s">
        <v>60</v>
      </c>
      <c r="D4480" t="s">
        <v>50</v>
      </c>
      <c r="E4480" t="s">
        <v>1759</v>
      </c>
      <c r="F4480" t="s">
        <v>52</v>
      </c>
      <c r="G4480" t="s">
        <v>63</v>
      </c>
      <c r="H4480" t="s">
        <v>202</v>
      </c>
      <c r="I4480" t="s">
        <v>118</v>
      </c>
      <c r="J4480" t="s">
        <v>303</v>
      </c>
      <c r="K4480" t="s">
        <v>421</v>
      </c>
      <c r="L4480">
        <v>81534.899999999994</v>
      </c>
      <c r="M4480">
        <v>6</v>
      </c>
      <c r="N4480">
        <v>0</v>
      </c>
      <c r="O4480">
        <v>31970.69</v>
      </c>
    </row>
    <row r="4481" spans="1:15" x14ac:dyDescent="0.3">
      <c r="A4481" t="s">
        <v>6493</v>
      </c>
      <c r="B4481" t="s">
        <v>2758</v>
      </c>
      <c r="C4481" t="s">
        <v>1015</v>
      </c>
      <c r="D4481" t="s">
        <v>102</v>
      </c>
      <c r="E4481" t="s">
        <v>1125</v>
      </c>
      <c r="F4481" t="s">
        <v>80</v>
      </c>
      <c r="G4481" t="s">
        <v>72</v>
      </c>
      <c r="H4481" t="s">
        <v>104</v>
      </c>
      <c r="I4481" t="s">
        <v>83</v>
      </c>
      <c r="J4481" t="s">
        <v>156</v>
      </c>
      <c r="K4481" t="s">
        <v>157</v>
      </c>
      <c r="L4481">
        <v>472.84</v>
      </c>
      <c r="M4481">
        <v>1</v>
      </c>
      <c r="N4481">
        <v>0.15</v>
      </c>
      <c r="O4481">
        <v>67.64</v>
      </c>
    </row>
    <row r="4482" spans="1:15" x14ac:dyDescent="0.3">
      <c r="A4482" t="s">
        <v>6494</v>
      </c>
      <c r="B4482" t="s">
        <v>3315</v>
      </c>
      <c r="C4482" t="s">
        <v>515</v>
      </c>
      <c r="D4482" t="s">
        <v>102</v>
      </c>
      <c r="E4482" t="s">
        <v>411</v>
      </c>
      <c r="F4482" t="s">
        <v>80</v>
      </c>
      <c r="G4482" t="s">
        <v>81</v>
      </c>
      <c r="H4482" t="s">
        <v>95</v>
      </c>
      <c r="I4482" t="s">
        <v>118</v>
      </c>
      <c r="J4482" t="s">
        <v>303</v>
      </c>
      <c r="K4482" t="s">
        <v>421</v>
      </c>
      <c r="L4482">
        <v>1428</v>
      </c>
      <c r="M4482">
        <v>1</v>
      </c>
      <c r="N4482">
        <v>0.25</v>
      </c>
      <c r="O4482">
        <v>176.58</v>
      </c>
    </row>
    <row r="4483" spans="1:15" x14ac:dyDescent="0.3">
      <c r="A4483" t="s">
        <v>6495</v>
      </c>
      <c r="B4483" t="s">
        <v>2348</v>
      </c>
      <c r="C4483" t="s">
        <v>2349</v>
      </c>
      <c r="D4483" t="s">
        <v>61</v>
      </c>
      <c r="E4483" t="s">
        <v>165</v>
      </c>
      <c r="F4483" t="s">
        <v>80</v>
      </c>
      <c r="G4483" t="s">
        <v>179</v>
      </c>
      <c r="H4483" t="s">
        <v>236</v>
      </c>
      <c r="I4483" t="s">
        <v>83</v>
      </c>
      <c r="J4483" t="s">
        <v>449</v>
      </c>
      <c r="K4483" t="s">
        <v>450</v>
      </c>
      <c r="L4483">
        <v>4352.59</v>
      </c>
      <c r="M4483">
        <v>1</v>
      </c>
      <c r="N4483">
        <v>0.25</v>
      </c>
      <c r="O4483">
        <v>955.62</v>
      </c>
    </row>
    <row r="4484" spans="1:15" x14ac:dyDescent="0.3">
      <c r="A4484" t="s">
        <v>6496</v>
      </c>
      <c r="B4484" t="s">
        <v>1726</v>
      </c>
      <c r="C4484" t="s">
        <v>2977</v>
      </c>
      <c r="D4484" t="s">
        <v>50</v>
      </c>
      <c r="E4484" t="s">
        <v>603</v>
      </c>
      <c r="F4484" t="s">
        <v>71</v>
      </c>
      <c r="G4484" t="s">
        <v>179</v>
      </c>
      <c r="H4484" t="s">
        <v>236</v>
      </c>
      <c r="I4484" t="s">
        <v>83</v>
      </c>
      <c r="J4484" t="s">
        <v>449</v>
      </c>
      <c r="K4484" t="s">
        <v>775</v>
      </c>
      <c r="L4484">
        <v>51481.36</v>
      </c>
      <c r="M4484">
        <v>7</v>
      </c>
      <c r="N4484">
        <v>0.05</v>
      </c>
      <c r="O4484">
        <v>16687.02</v>
      </c>
    </row>
    <row r="4485" spans="1:15" x14ac:dyDescent="0.3">
      <c r="A4485" t="s">
        <v>6497</v>
      </c>
      <c r="B4485" t="s">
        <v>1876</v>
      </c>
      <c r="C4485" t="s">
        <v>3050</v>
      </c>
      <c r="D4485" t="s">
        <v>78</v>
      </c>
      <c r="E4485" t="s">
        <v>966</v>
      </c>
      <c r="F4485" t="s">
        <v>71</v>
      </c>
      <c r="G4485" t="s">
        <v>72</v>
      </c>
      <c r="H4485" t="s">
        <v>117</v>
      </c>
      <c r="I4485" t="s">
        <v>55</v>
      </c>
      <c r="J4485" t="s">
        <v>56</v>
      </c>
      <c r="K4485" t="s">
        <v>74</v>
      </c>
      <c r="L4485">
        <v>38485.230000000003</v>
      </c>
      <c r="M4485">
        <v>7</v>
      </c>
      <c r="N4485">
        <v>0.25</v>
      </c>
      <c r="O4485">
        <v>10811.2</v>
      </c>
    </row>
    <row r="4486" spans="1:15" x14ac:dyDescent="0.3">
      <c r="A4486" t="s">
        <v>6498</v>
      </c>
      <c r="B4486" t="s">
        <v>243</v>
      </c>
      <c r="C4486" t="s">
        <v>749</v>
      </c>
      <c r="D4486" t="s">
        <v>102</v>
      </c>
      <c r="E4486" t="s">
        <v>407</v>
      </c>
      <c r="F4486" t="s">
        <v>52</v>
      </c>
      <c r="G4486" t="s">
        <v>81</v>
      </c>
      <c r="H4486" t="s">
        <v>186</v>
      </c>
      <c r="I4486" t="s">
        <v>55</v>
      </c>
      <c r="J4486" t="s">
        <v>173</v>
      </c>
      <c r="K4486" t="s">
        <v>174</v>
      </c>
      <c r="L4486">
        <v>7433.3</v>
      </c>
      <c r="M4486">
        <v>2</v>
      </c>
      <c r="N4486">
        <v>0</v>
      </c>
      <c r="O4486">
        <v>1655.58</v>
      </c>
    </row>
    <row r="4487" spans="1:15" x14ac:dyDescent="0.3">
      <c r="A4487" t="s">
        <v>6499</v>
      </c>
      <c r="B4487" t="s">
        <v>2379</v>
      </c>
      <c r="C4487" t="s">
        <v>369</v>
      </c>
      <c r="D4487" t="s">
        <v>102</v>
      </c>
      <c r="E4487" t="s">
        <v>1232</v>
      </c>
      <c r="F4487" t="s">
        <v>80</v>
      </c>
      <c r="G4487" t="s">
        <v>72</v>
      </c>
      <c r="H4487" t="s">
        <v>346</v>
      </c>
      <c r="I4487" t="s">
        <v>83</v>
      </c>
      <c r="J4487" t="s">
        <v>84</v>
      </c>
      <c r="K4487" t="s">
        <v>85</v>
      </c>
      <c r="L4487">
        <v>30342.95</v>
      </c>
      <c r="M4487">
        <v>5</v>
      </c>
      <c r="N4487">
        <v>0.25</v>
      </c>
      <c r="O4487">
        <v>3503.05</v>
      </c>
    </row>
    <row r="4488" spans="1:15" x14ac:dyDescent="0.3">
      <c r="A4488" t="s">
        <v>6500</v>
      </c>
      <c r="B4488" t="s">
        <v>1103</v>
      </c>
      <c r="C4488" t="s">
        <v>809</v>
      </c>
      <c r="D4488" t="s">
        <v>78</v>
      </c>
      <c r="E4488" t="s">
        <v>411</v>
      </c>
      <c r="F4488" t="s">
        <v>52</v>
      </c>
      <c r="G4488" t="s">
        <v>63</v>
      </c>
      <c r="H4488" t="s">
        <v>64</v>
      </c>
      <c r="I4488" t="s">
        <v>83</v>
      </c>
      <c r="J4488" t="s">
        <v>84</v>
      </c>
      <c r="K4488" t="s">
        <v>257</v>
      </c>
      <c r="L4488">
        <v>60066.1</v>
      </c>
      <c r="M4488">
        <v>5</v>
      </c>
      <c r="N4488">
        <v>0.25</v>
      </c>
      <c r="O4488">
        <v>7083.59</v>
      </c>
    </row>
    <row r="4489" spans="1:15" x14ac:dyDescent="0.3">
      <c r="A4489" t="s">
        <v>6501</v>
      </c>
      <c r="B4489" t="s">
        <v>647</v>
      </c>
      <c r="C4489" t="s">
        <v>442</v>
      </c>
      <c r="D4489" t="s">
        <v>102</v>
      </c>
      <c r="E4489" t="s">
        <v>1510</v>
      </c>
      <c r="F4489" t="s">
        <v>80</v>
      </c>
      <c r="G4489" t="s">
        <v>63</v>
      </c>
      <c r="H4489" t="s">
        <v>172</v>
      </c>
      <c r="I4489" t="s">
        <v>55</v>
      </c>
      <c r="J4489" t="s">
        <v>65</v>
      </c>
      <c r="K4489" t="s">
        <v>91</v>
      </c>
      <c r="L4489">
        <v>35354.800000000003</v>
      </c>
      <c r="M4489">
        <v>4</v>
      </c>
      <c r="N4489">
        <v>0.05</v>
      </c>
      <c r="O4489">
        <v>8224.19</v>
      </c>
    </row>
    <row r="4490" spans="1:15" x14ac:dyDescent="0.3">
      <c r="A4490" t="s">
        <v>6502</v>
      </c>
      <c r="B4490" t="s">
        <v>892</v>
      </c>
      <c r="C4490" t="s">
        <v>1699</v>
      </c>
      <c r="D4490" t="s">
        <v>102</v>
      </c>
      <c r="E4490" t="s">
        <v>1510</v>
      </c>
      <c r="F4490" t="s">
        <v>52</v>
      </c>
      <c r="G4490" t="s">
        <v>53</v>
      </c>
      <c r="H4490" t="s">
        <v>110</v>
      </c>
      <c r="I4490" t="s">
        <v>55</v>
      </c>
      <c r="J4490" t="s">
        <v>56</v>
      </c>
      <c r="K4490" t="s">
        <v>151</v>
      </c>
      <c r="L4490">
        <v>95892.57</v>
      </c>
      <c r="M4490">
        <v>9</v>
      </c>
      <c r="N4490">
        <v>0.2</v>
      </c>
      <c r="O4490">
        <v>21872.32</v>
      </c>
    </row>
    <row r="4491" spans="1:15" x14ac:dyDescent="0.3">
      <c r="A4491" t="s">
        <v>6503</v>
      </c>
      <c r="B4491" t="s">
        <v>1332</v>
      </c>
      <c r="C4491" t="s">
        <v>675</v>
      </c>
      <c r="D4491" t="s">
        <v>102</v>
      </c>
      <c r="E4491" t="s">
        <v>390</v>
      </c>
      <c r="F4491" t="s">
        <v>80</v>
      </c>
      <c r="G4491" t="s">
        <v>81</v>
      </c>
      <c r="H4491" t="s">
        <v>82</v>
      </c>
      <c r="I4491" t="s">
        <v>83</v>
      </c>
      <c r="J4491" t="s">
        <v>156</v>
      </c>
      <c r="K4491" t="s">
        <v>208</v>
      </c>
      <c r="L4491">
        <v>9119.9500000000007</v>
      </c>
      <c r="M4491">
        <v>1</v>
      </c>
      <c r="N4491">
        <v>0.1</v>
      </c>
      <c r="O4491">
        <v>2582.19</v>
      </c>
    </row>
    <row r="4492" spans="1:15" x14ac:dyDescent="0.3">
      <c r="A4492" t="s">
        <v>6504</v>
      </c>
      <c r="B4492" t="s">
        <v>2249</v>
      </c>
      <c r="C4492" t="s">
        <v>3682</v>
      </c>
      <c r="D4492" t="s">
        <v>102</v>
      </c>
      <c r="E4492" t="s">
        <v>2085</v>
      </c>
      <c r="F4492" t="s">
        <v>80</v>
      </c>
      <c r="G4492" t="s">
        <v>81</v>
      </c>
      <c r="H4492" t="s">
        <v>284</v>
      </c>
      <c r="I4492" t="s">
        <v>55</v>
      </c>
      <c r="J4492" t="s">
        <v>141</v>
      </c>
      <c r="K4492" t="s">
        <v>142</v>
      </c>
      <c r="L4492">
        <v>1495.48</v>
      </c>
      <c r="M4492">
        <v>1</v>
      </c>
      <c r="N4492">
        <v>0.2</v>
      </c>
      <c r="O4492">
        <v>369.19</v>
      </c>
    </row>
    <row r="4493" spans="1:15" x14ac:dyDescent="0.3">
      <c r="A4493" t="s">
        <v>6505</v>
      </c>
      <c r="B4493" t="s">
        <v>3890</v>
      </c>
      <c r="C4493" t="s">
        <v>2789</v>
      </c>
      <c r="D4493" t="s">
        <v>78</v>
      </c>
      <c r="E4493" t="s">
        <v>854</v>
      </c>
      <c r="F4493" t="s">
        <v>52</v>
      </c>
      <c r="G4493" t="s">
        <v>81</v>
      </c>
      <c r="H4493" t="s">
        <v>82</v>
      </c>
      <c r="I4493" t="s">
        <v>96</v>
      </c>
      <c r="J4493" t="s">
        <v>166</v>
      </c>
      <c r="K4493" t="s">
        <v>337</v>
      </c>
      <c r="L4493">
        <v>52296.58</v>
      </c>
      <c r="M4493">
        <v>7</v>
      </c>
      <c r="N4493">
        <v>0.05</v>
      </c>
      <c r="O4493">
        <v>17565.39</v>
      </c>
    </row>
    <row r="4494" spans="1:15" x14ac:dyDescent="0.3">
      <c r="A4494" t="s">
        <v>6506</v>
      </c>
      <c r="B4494" t="s">
        <v>1357</v>
      </c>
      <c r="C4494" t="s">
        <v>3001</v>
      </c>
      <c r="D4494" t="s">
        <v>102</v>
      </c>
      <c r="E4494" t="s">
        <v>308</v>
      </c>
      <c r="F4494" t="s">
        <v>80</v>
      </c>
      <c r="G4494" t="s">
        <v>53</v>
      </c>
      <c r="H4494" t="s">
        <v>90</v>
      </c>
      <c r="I4494" t="s">
        <v>55</v>
      </c>
      <c r="J4494" t="s">
        <v>173</v>
      </c>
      <c r="K4494" t="s">
        <v>203</v>
      </c>
      <c r="L4494">
        <v>54382.7</v>
      </c>
      <c r="M4494">
        <v>10</v>
      </c>
      <c r="N4494">
        <v>0.2</v>
      </c>
      <c r="O4494">
        <v>6631.64</v>
      </c>
    </row>
    <row r="4495" spans="1:15" x14ac:dyDescent="0.3">
      <c r="A4495" t="s">
        <v>6507</v>
      </c>
      <c r="B4495" t="s">
        <v>546</v>
      </c>
      <c r="C4495" t="s">
        <v>2689</v>
      </c>
      <c r="D4495" t="s">
        <v>61</v>
      </c>
      <c r="E4495" t="s">
        <v>407</v>
      </c>
      <c r="F4495" t="s">
        <v>71</v>
      </c>
      <c r="G4495" t="s">
        <v>179</v>
      </c>
      <c r="H4495" t="s">
        <v>180</v>
      </c>
      <c r="I4495" t="s">
        <v>118</v>
      </c>
      <c r="J4495" t="s">
        <v>230</v>
      </c>
      <c r="K4495" t="s">
        <v>351</v>
      </c>
      <c r="L4495">
        <v>10812.3</v>
      </c>
      <c r="M4495">
        <v>1</v>
      </c>
      <c r="N4495">
        <v>0.15</v>
      </c>
      <c r="O4495">
        <v>2683.33</v>
      </c>
    </row>
    <row r="4496" spans="1:15" x14ac:dyDescent="0.3">
      <c r="A4496" t="s">
        <v>6508</v>
      </c>
      <c r="B4496" t="s">
        <v>1351</v>
      </c>
      <c r="C4496" t="s">
        <v>2216</v>
      </c>
      <c r="D4496" t="s">
        <v>78</v>
      </c>
      <c r="E4496" t="s">
        <v>920</v>
      </c>
      <c r="F4496" t="s">
        <v>80</v>
      </c>
      <c r="G4496" t="s">
        <v>53</v>
      </c>
      <c r="H4496" t="s">
        <v>110</v>
      </c>
      <c r="I4496" t="s">
        <v>55</v>
      </c>
      <c r="J4496" t="s">
        <v>56</v>
      </c>
      <c r="K4496" t="s">
        <v>151</v>
      </c>
      <c r="L4496">
        <v>61619</v>
      </c>
      <c r="M4496">
        <v>5</v>
      </c>
      <c r="N4496">
        <v>0.15</v>
      </c>
      <c r="O4496">
        <v>20088.02</v>
      </c>
    </row>
    <row r="4497" spans="1:15" x14ac:dyDescent="0.3">
      <c r="A4497" t="s">
        <v>6509</v>
      </c>
      <c r="B4497" t="s">
        <v>602</v>
      </c>
      <c r="C4497" t="s">
        <v>1697</v>
      </c>
      <c r="D4497" t="s">
        <v>61</v>
      </c>
      <c r="E4497" t="s">
        <v>656</v>
      </c>
      <c r="F4497" t="s">
        <v>80</v>
      </c>
      <c r="G4497" t="s">
        <v>179</v>
      </c>
      <c r="H4497" t="s">
        <v>180</v>
      </c>
      <c r="I4497" t="s">
        <v>118</v>
      </c>
      <c r="J4497" t="s">
        <v>303</v>
      </c>
      <c r="K4497" t="s">
        <v>304</v>
      </c>
      <c r="L4497">
        <v>23941.46</v>
      </c>
      <c r="M4497">
        <v>2</v>
      </c>
      <c r="N4497">
        <v>0.25</v>
      </c>
      <c r="O4497">
        <v>5015.83</v>
      </c>
    </row>
    <row r="4498" spans="1:15" x14ac:dyDescent="0.3">
      <c r="A4498" t="s">
        <v>6510</v>
      </c>
      <c r="B4498" t="s">
        <v>1228</v>
      </c>
      <c r="C4498" t="s">
        <v>3456</v>
      </c>
      <c r="D4498" t="s">
        <v>102</v>
      </c>
      <c r="E4498" t="s">
        <v>746</v>
      </c>
      <c r="F4498" t="s">
        <v>52</v>
      </c>
      <c r="G4498" t="s">
        <v>179</v>
      </c>
      <c r="H4498" t="s">
        <v>180</v>
      </c>
      <c r="I4498" t="s">
        <v>55</v>
      </c>
      <c r="J4498" t="s">
        <v>173</v>
      </c>
      <c r="K4498" t="s">
        <v>735</v>
      </c>
      <c r="L4498">
        <v>24311.32</v>
      </c>
      <c r="M4498">
        <v>2</v>
      </c>
      <c r="N4498">
        <v>0.15</v>
      </c>
      <c r="O4498">
        <v>3410.92</v>
      </c>
    </row>
    <row r="4499" spans="1:15" x14ac:dyDescent="0.3">
      <c r="A4499" t="s">
        <v>6511</v>
      </c>
      <c r="B4499" t="s">
        <v>1826</v>
      </c>
      <c r="C4499" t="s">
        <v>984</v>
      </c>
      <c r="D4499" t="s">
        <v>102</v>
      </c>
      <c r="E4499" t="s">
        <v>937</v>
      </c>
      <c r="F4499" t="s">
        <v>71</v>
      </c>
      <c r="G4499" t="s">
        <v>53</v>
      </c>
      <c r="H4499" t="s">
        <v>90</v>
      </c>
      <c r="I4499" t="s">
        <v>96</v>
      </c>
      <c r="J4499" t="s">
        <v>135</v>
      </c>
      <c r="K4499" t="s">
        <v>395</v>
      </c>
      <c r="L4499">
        <v>12468.45</v>
      </c>
      <c r="M4499">
        <v>5</v>
      </c>
      <c r="N4499">
        <v>0</v>
      </c>
      <c r="O4499">
        <v>2217.21</v>
      </c>
    </row>
    <row r="4500" spans="1:15" x14ac:dyDescent="0.3">
      <c r="A4500" t="s">
        <v>6512</v>
      </c>
      <c r="B4500" t="s">
        <v>2683</v>
      </c>
      <c r="C4500" t="s">
        <v>397</v>
      </c>
      <c r="D4500" t="s">
        <v>102</v>
      </c>
      <c r="E4500" t="s">
        <v>345</v>
      </c>
      <c r="F4500" t="s">
        <v>71</v>
      </c>
      <c r="G4500" t="s">
        <v>72</v>
      </c>
      <c r="H4500" t="s">
        <v>73</v>
      </c>
      <c r="I4500" t="s">
        <v>83</v>
      </c>
      <c r="J4500" t="s">
        <v>84</v>
      </c>
      <c r="K4500" t="s">
        <v>105</v>
      </c>
      <c r="L4500">
        <v>7488.94</v>
      </c>
      <c r="M4500">
        <v>1</v>
      </c>
      <c r="N4500">
        <v>0.05</v>
      </c>
      <c r="O4500">
        <v>1441.61</v>
      </c>
    </row>
    <row r="4501" spans="1:15" x14ac:dyDescent="0.3">
      <c r="A4501" t="s">
        <v>6513</v>
      </c>
      <c r="B4501" t="s">
        <v>1060</v>
      </c>
      <c r="C4501" t="s">
        <v>3301</v>
      </c>
      <c r="D4501" t="s">
        <v>61</v>
      </c>
      <c r="E4501" t="s">
        <v>734</v>
      </c>
      <c r="F4501" t="s">
        <v>80</v>
      </c>
      <c r="G4501" t="s">
        <v>72</v>
      </c>
      <c r="H4501" t="s">
        <v>346</v>
      </c>
      <c r="I4501" t="s">
        <v>55</v>
      </c>
      <c r="J4501" t="s">
        <v>173</v>
      </c>
      <c r="K4501" t="s">
        <v>735</v>
      </c>
      <c r="L4501">
        <v>41189.31</v>
      </c>
      <c r="M4501">
        <v>3</v>
      </c>
      <c r="N4501">
        <v>0.25</v>
      </c>
      <c r="O4501">
        <v>4722.0200000000004</v>
      </c>
    </row>
    <row r="4502" spans="1:15" x14ac:dyDescent="0.3">
      <c r="A4502" t="s">
        <v>6514</v>
      </c>
      <c r="B4502" t="s">
        <v>2795</v>
      </c>
      <c r="C4502" t="s">
        <v>4442</v>
      </c>
      <c r="D4502" t="s">
        <v>61</v>
      </c>
      <c r="E4502" t="s">
        <v>889</v>
      </c>
      <c r="F4502" t="s">
        <v>71</v>
      </c>
      <c r="G4502" t="s">
        <v>63</v>
      </c>
      <c r="H4502" t="s">
        <v>213</v>
      </c>
      <c r="I4502" t="s">
        <v>96</v>
      </c>
      <c r="J4502" t="s">
        <v>166</v>
      </c>
      <c r="K4502" t="s">
        <v>167</v>
      </c>
      <c r="L4502">
        <v>7932.48</v>
      </c>
      <c r="M4502">
        <v>8</v>
      </c>
      <c r="N4502">
        <v>0.05</v>
      </c>
      <c r="O4502">
        <v>1637.89</v>
      </c>
    </row>
    <row r="4503" spans="1:15" x14ac:dyDescent="0.3">
      <c r="A4503" t="s">
        <v>6515</v>
      </c>
      <c r="B4503" t="s">
        <v>2792</v>
      </c>
      <c r="C4503" t="s">
        <v>1222</v>
      </c>
      <c r="D4503" t="s">
        <v>61</v>
      </c>
      <c r="E4503" t="s">
        <v>800</v>
      </c>
      <c r="F4503" t="s">
        <v>52</v>
      </c>
      <c r="G4503" t="s">
        <v>81</v>
      </c>
      <c r="H4503" t="s">
        <v>284</v>
      </c>
      <c r="I4503" t="s">
        <v>55</v>
      </c>
      <c r="J4503" t="s">
        <v>65</v>
      </c>
      <c r="K4503" t="s">
        <v>91</v>
      </c>
      <c r="L4503">
        <v>11510.58</v>
      </c>
      <c r="M4503">
        <v>1</v>
      </c>
      <c r="N4503">
        <v>0.2</v>
      </c>
      <c r="O4503">
        <v>3483.89</v>
      </c>
    </row>
    <row r="4504" spans="1:15" x14ac:dyDescent="0.3">
      <c r="A4504" t="s">
        <v>6516</v>
      </c>
      <c r="B4504" t="s">
        <v>2540</v>
      </c>
      <c r="C4504" t="s">
        <v>1130</v>
      </c>
      <c r="D4504" t="s">
        <v>50</v>
      </c>
      <c r="E4504" t="s">
        <v>688</v>
      </c>
      <c r="F4504" t="s">
        <v>80</v>
      </c>
      <c r="G4504" t="s">
        <v>72</v>
      </c>
      <c r="H4504" t="s">
        <v>117</v>
      </c>
      <c r="I4504" t="s">
        <v>118</v>
      </c>
      <c r="J4504" t="s">
        <v>303</v>
      </c>
      <c r="K4504" t="s">
        <v>304</v>
      </c>
      <c r="L4504">
        <v>21321.38</v>
      </c>
      <c r="M4504">
        <v>2</v>
      </c>
      <c r="N4504">
        <v>0.2</v>
      </c>
      <c r="O4504">
        <v>4289.45</v>
      </c>
    </row>
    <row r="4505" spans="1:15" x14ac:dyDescent="0.3">
      <c r="A4505" t="s">
        <v>6517</v>
      </c>
      <c r="B4505" t="s">
        <v>1546</v>
      </c>
      <c r="C4505" t="s">
        <v>1547</v>
      </c>
      <c r="D4505" t="s">
        <v>102</v>
      </c>
      <c r="E4505" t="s">
        <v>146</v>
      </c>
      <c r="F4505" t="s">
        <v>52</v>
      </c>
      <c r="G4505" t="s">
        <v>179</v>
      </c>
      <c r="H4505" t="s">
        <v>236</v>
      </c>
      <c r="I4505" t="s">
        <v>83</v>
      </c>
      <c r="J4505" t="s">
        <v>379</v>
      </c>
      <c r="K4505" t="s">
        <v>716</v>
      </c>
      <c r="L4505">
        <v>61796.52</v>
      </c>
      <c r="M4505">
        <v>9</v>
      </c>
      <c r="N4505">
        <v>0.15</v>
      </c>
      <c r="O4505">
        <v>20054.22</v>
      </c>
    </row>
    <row r="4506" spans="1:15" x14ac:dyDescent="0.3">
      <c r="A4506" t="s">
        <v>6518</v>
      </c>
      <c r="B4506" t="s">
        <v>2877</v>
      </c>
      <c r="C4506" t="s">
        <v>216</v>
      </c>
      <c r="D4506" t="s">
        <v>61</v>
      </c>
      <c r="E4506" t="s">
        <v>1139</v>
      </c>
      <c r="F4506" t="s">
        <v>71</v>
      </c>
      <c r="G4506" t="s">
        <v>63</v>
      </c>
      <c r="H4506" t="s">
        <v>213</v>
      </c>
      <c r="I4506" t="s">
        <v>55</v>
      </c>
      <c r="J4506" t="s">
        <v>173</v>
      </c>
      <c r="K4506" t="s">
        <v>735</v>
      </c>
      <c r="L4506">
        <v>74608</v>
      </c>
      <c r="M4506">
        <v>8</v>
      </c>
      <c r="N4506">
        <v>0.1</v>
      </c>
      <c r="O4506">
        <v>24218.67</v>
      </c>
    </row>
    <row r="4507" spans="1:15" x14ac:dyDescent="0.3">
      <c r="A4507" t="s">
        <v>6519</v>
      </c>
      <c r="B4507" t="s">
        <v>1039</v>
      </c>
      <c r="C4507" t="s">
        <v>159</v>
      </c>
      <c r="D4507" t="s">
        <v>50</v>
      </c>
      <c r="E4507" t="s">
        <v>2400</v>
      </c>
      <c r="F4507" t="s">
        <v>80</v>
      </c>
      <c r="G4507" t="s">
        <v>72</v>
      </c>
      <c r="H4507" t="s">
        <v>104</v>
      </c>
      <c r="I4507" t="s">
        <v>118</v>
      </c>
      <c r="J4507" t="s">
        <v>303</v>
      </c>
      <c r="K4507" t="s">
        <v>421</v>
      </c>
      <c r="L4507">
        <v>148102.1</v>
      </c>
      <c r="M4507">
        <v>10</v>
      </c>
      <c r="N4507">
        <v>0.05</v>
      </c>
      <c r="O4507">
        <v>24081.63</v>
      </c>
    </row>
    <row r="4508" spans="1:15" x14ac:dyDescent="0.3">
      <c r="A4508" t="s">
        <v>6520</v>
      </c>
      <c r="B4508" t="s">
        <v>1315</v>
      </c>
      <c r="C4508" t="s">
        <v>1014</v>
      </c>
      <c r="D4508" t="s">
        <v>78</v>
      </c>
      <c r="E4508" t="s">
        <v>1536</v>
      </c>
      <c r="F4508" t="s">
        <v>52</v>
      </c>
      <c r="G4508" t="s">
        <v>63</v>
      </c>
      <c r="H4508" t="s">
        <v>64</v>
      </c>
      <c r="I4508" t="s">
        <v>118</v>
      </c>
      <c r="J4508" t="s">
        <v>230</v>
      </c>
      <c r="K4508" t="s">
        <v>231</v>
      </c>
      <c r="L4508">
        <v>23936.44</v>
      </c>
      <c r="M4508">
        <v>2</v>
      </c>
      <c r="N4508">
        <v>0.1</v>
      </c>
      <c r="O4508">
        <v>7255.88</v>
      </c>
    </row>
    <row r="4509" spans="1:15" x14ac:dyDescent="0.3">
      <c r="A4509" t="s">
        <v>6521</v>
      </c>
      <c r="B4509" t="s">
        <v>1158</v>
      </c>
      <c r="C4509" t="s">
        <v>1143</v>
      </c>
      <c r="D4509" t="s">
        <v>61</v>
      </c>
      <c r="E4509" t="s">
        <v>2105</v>
      </c>
      <c r="F4509" t="s">
        <v>71</v>
      </c>
      <c r="G4509" t="s">
        <v>81</v>
      </c>
      <c r="H4509" t="s">
        <v>284</v>
      </c>
      <c r="I4509" t="s">
        <v>118</v>
      </c>
      <c r="J4509" t="s">
        <v>230</v>
      </c>
      <c r="K4509" t="s">
        <v>351</v>
      </c>
      <c r="L4509">
        <v>675.22</v>
      </c>
      <c r="M4509">
        <v>2</v>
      </c>
      <c r="N4509">
        <v>0.2</v>
      </c>
      <c r="O4509">
        <v>134.19</v>
      </c>
    </row>
    <row r="4510" spans="1:15" x14ac:dyDescent="0.3">
      <c r="A4510" t="s">
        <v>6522</v>
      </c>
      <c r="B4510" t="s">
        <v>490</v>
      </c>
      <c r="C4510" t="s">
        <v>3167</v>
      </c>
      <c r="D4510" t="s">
        <v>50</v>
      </c>
      <c r="E4510" t="s">
        <v>866</v>
      </c>
      <c r="F4510" t="s">
        <v>52</v>
      </c>
      <c r="G4510" t="s">
        <v>179</v>
      </c>
      <c r="H4510" t="s">
        <v>236</v>
      </c>
      <c r="I4510" t="s">
        <v>118</v>
      </c>
      <c r="J4510" t="s">
        <v>230</v>
      </c>
      <c r="K4510" t="s">
        <v>356</v>
      </c>
      <c r="L4510">
        <v>10450.66</v>
      </c>
      <c r="M4510">
        <v>2</v>
      </c>
      <c r="N4510">
        <v>0.25</v>
      </c>
      <c r="O4510">
        <v>1595.01</v>
      </c>
    </row>
    <row r="4511" spans="1:15" x14ac:dyDescent="0.3">
      <c r="A4511" t="s">
        <v>6523</v>
      </c>
      <c r="B4511" t="s">
        <v>1784</v>
      </c>
      <c r="C4511" t="s">
        <v>2920</v>
      </c>
      <c r="D4511" t="s">
        <v>78</v>
      </c>
      <c r="E4511" t="s">
        <v>2025</v>
      </c>
      <c r="F4511" t="s">
        <v>80</v>
      </c>
      <c r="G4511" t="s">
        <v>63</v>
      </c>
      <c r="H4511" t="s">
        <v>172</v>
      </c>
      <c r="I4511" t="s">
        <v>118</v>
      </c>
      <c r="J4511" t="s">
        <v>230</v>
      </c>
      <c r="K4511" t="s">
        <v>351</v>
      </c>
      <c r="L4511">
        <v>116837.84</v>
      </c>
      <c r="M4511">
        <v>8</v>
      </c>
      <c r="N4511">
        <v>0.1</v>
      </c>
      <c r="O4511">
        <v>35852.800000000003</v>
      </c>
    </row>
    <row r="4512" spans="1:15" x14ac:dyDescent="0.3">
      <c r="A4512" t="s">
        <v>6524</v>
      </c>
      <c r="B4512" t="s">
        <v>1637</v>
      </c>
      <c r="C4512" t="s">
        <v>1874</v>
      </c>
      <c r="D4512" t="s">
        <v>50</v>
      </c>
      <c r="E4512" t="s">
        <v>302</v>
      </c>
      <c r="F4512" t="s">
        <v>80</v>
      </c>
      <c r="G4512" t="s">
        <v>53</v>
      </c>
      <c r="H4512" t="s">
        <v>90</v>
      </c>
      <c r="I4512" t="s">
        <v>83</v>
      </c>
      <c r="J4512" t="s">
        <v>156</v>
      </c>
      <c r="K4512" t="s">
        <v>285</v>
      </c>
      <c r="L4512">
        <v>63647.12</v>
      </c>
      <c r="M4512">
        <v>8</v>
      </c>
      <c r="N4512">
        <v>0.25</v>
      </c>
      <c r="O4512">
        <v>17757.900000000001</v>
      </c>
    </row>
    <row r="4513" spans="1:15" x14ac:dyDescent="0.3">
      <c r="A4513" t="s">
        <v>6525</v>
      </c>
      <c r="B4513" t="s">
        <v>534</v>
      </c>
      <c r="C4513" t="s">
        <v>667</v>
      </c>
      <c r="D4513" t="s">
        <v>102</v>
      </c>
      <c r="E4513" t="s">
        <v>680</v>
      </c>
      <c r="F4513" t="s">
        <v>80</v>
      </c>
      <c r="G4513" t="s">
        <v>179</v>
      </c>
      <c r="H4513" t="s">
        <v>236</v>
      </c>
      <c r="I4513" t="s">
        <v>118</v>
      </c>
      <c r="J4513" t="s">
        <v>230</v>
      </c>
      <c r="K4513" t="s">
        <v>351</v>
      </c>
      <c r="L4513">
        <v>115700.4</v>
      </c>
      <c r="M4513">
        <v>10</v>
      </c>
      <c r="N4513">
        <v>0.05</v>
      </c>
      <c r="O4513">
        <v>41492.68</v>
      </c>
    </row>
    <row r="4514" spans="1:15" x14ac:dyDescent="0.3">
      <c r="A4514" t="s">
        <v>6526</v>
      </c>
      <c r="B4514" t="s">
        <v>1457</v>
      </c>
      <c r="C4514" t="s">
        <v>643</v>
      </c>
      <c r="D4514" t="s">
        <v>50</v>
      </c>
      <c r="E4514" t="s">
        <v>1878</v>
      </c>
      <c r="F4514" t="s">
        <v>71</v>
      </c>
      <c r="G4514" t="s">
        <v>72</v>
      </c>
      <c r="H4514" t="s">
        <v>117</v>
      </c>
      <c r="I4514" t="s">
        <v>55</v>
      </c>
      <c r="J4514" t="s">
        <v>56</v>
      </c>
      <c r="K4514" t="s">
        <v>57</v>
      </c>
      <c r="L4514">
        <v>67884</v>
      </c>
      <c r="M4514">
        <v>5</v>
      </c>
      <c r="N4514">
        <v>0.1</v>
      </c>
      <c r="O4514">
        <v>22666.59</v>
      </c>
    </row>
    <row r="4515" spans="1:15" x14ac:dyDescent="0.3">
      <c r="A4515" t="s">
        <v>6527</v>
      </c>
      <c r="B4515" t="s">
        <v>2683</v>
      </c>
      <c r="C4515" t="s">
        <v>1839</v>
      </c>
      <c r="D4515" t="s">
        <v>78</v>
      </c>
      <c r="E4515" t="s">
        <v>920</v>
      </c>
      <c r="F4515" t="s">
        <v>52</v>
      </c>
      <c r="G4515" t="s">
        <v>81</v>
      </c>
      <c r="H4515" t="s">
        <v>186</v>
      </c>
      <c r="I4515" t="s">
        <v>96</v>
      </c>
      <c r="J4515" t="s">
        <v>111</v>
      </c>
      <c r="K4515" t="s">
        <v>225</v>
      </c>
      <c r="L4515">
        <v>1896.05</v>
      </c>
      <c r="M4515">
        <v>1</v>
      </c>
      <c r="N4515">
        <v>0.25</v>
      </c>
      <c r="O4515">
        <v>472.23</v>
      </c>
    </row>
    <row r="4516" spans="1:15" x14ac:dyDescent="0.3">
      <c r="A4516" t="s">
        <v>6528</v>
      </c>
      <c r="B4516" t="s">
        <v>2588</v>
      </c>
      <c r="C4516" t="s">
        <v>828</v>
      </c>
      <c r="D4516" t="s">
        <v>78</v>
      </c>
      <c r="E4516" t="s">
        <v>715</v>
      </c>
      <c r="F4516" t="s">
        <v>52</v>
      </c>
      <c r="G4516" t="s">
        <v>72</v>
      </c>
      <c r="H4516" t="s">
        <v>346</v>
      </c>
      <c r="I4516" t="s">
        <v>96</v>
      </c>
      <c r="J4516" t="s">
        <v>111</v>
      </c>
      <c r="K4516" t="s">
        <v>225</v>
      </c>
      <c r="L4516">
        <v>4488.84</v>
      </c>
      <c r="M4516">
        <v>4</v>
      </c>
      <c r="N4516">
        <v>0.25</v>
      </c>
      <c r="O4516">
        <v>577.77</v>
      </c>
    </row>
    <row r="4517" spans="1:15" x14ac:dyDescent="0.3">
      <c r="A4517" t="s">
        <v>6529</v>
      </c>
      <c r="B4517" t="s">
        <v>300</v>
      </c>
      <c r="C4517" t="s">
        <v>3257</v>
      </c>
      <c r="D4517" t="s">
        <v>78</v>
      </c>
      <c r="E4517" t="s">
        <v>757</v>
      </c>
      <c r="F4517" t="s">
        <v>80</v>
      </c>
      <c r="G4517" t="s">
        <v>179</v>
      </c>
      <c r="H4517" t="s">
        <v>180</v>
      </c>
      <c r="I4517" t="s">
        <v>96</v>
      </c>
      <c r="J4517" t="s">
        <v>97</v>
      </c>
      <c r="K4517" t="s">
        <v>98</v>
      </c>
      <c r="L4517">
        <v>48572.28</v>
      </c>
      <c r="M4517">
        <v>6</v>
      </c>
      <c r="N4517">
        <v>0.2</v>
      </c>
      <c r="O4517">
        <v>10103.469999999999</v>
      </c>
    </row>
    <row r="4518" spans="1:15" x14ac:dyDescent="0.3">
      <c r="A4518" t="s">
        <v>6530</v>
      </c>
      <c r="B4518" t="s">
        <v>706</v>
      </c>
      <c r="C4518" t="s">
        <v>3564</v>
      </c>
      <c r="D4518" t="s">
        <v>78</v>
      </c>
      <c r="E4518" t="s">
        <v>1416</v>
      </c>
      <c r="F4518" t="s">
        <v>80</v>
      </c>
      <c r="G4518" t="s">
        <v>179</v>
      </c>
      <c r="H4518" t="s">
        <v>236</v>
      </c>
      <c r="I4518" t="s">
        <v>55</v>
      </c>
      <c r="J4518" t="s">
        <v>65</v>
      </c>
      <c r="K4518" t="s">
        <v>91</v>
      </c>
      <c r="L4518">
        <v>4895.5200000000004</v>
      </c>
      <c r="M4518">
        <v>4</v>
      </c>
      <c r="N4518">
        <v>0.25</v>
      </c>
      <c r="O4518">
        <v>612.26</v>
      </c>
    </row>
    <row r="4519" spans="1:15" x14ac:dyDescent="0.3">
      <c r="A4519" t="s">
        <v>6531</v>
      </c>
      <c r="B4519" t="s">
        <v>2920</v>
      </c>
      <c r="C4519" t="s">
        <v>127</v>
      </c>
      <c r="D4519" t="s">
        <v>78</v>
      </c>
      <c r="E4519" t="s">
        <v>1617</v>
      </c>
      <c r="F4519" t="s">
        <v>52</v>
      </c>
      <c r="G4519" t="s">
        <v>53</v>
      </c>
      <c r="H4519" t="s">
        <v>90</v>
      </c>
      <c r="I4519" t="s">
        <v>96</v>
      </c>
      <c r="J4519" t="s">
        <v>135</v>
      </c>
      <c r="K4519" t="s">
        <v>275</v>
      </c>
      <c r="L4519">
        <v>12149.52</v>
      </c>
      <c r="M4519">
        <v>6</v>
      </c>
      <c r="N4519">
        <v>0.2</v>
      </c>
      <c r="O4519">
        <v>2681.93</v>
      </c>
    </row>
    <row r="4520" spans="1:15" x14ac:dyDescent="0.3">
      <c r="A4520" t="s">
        <v>6532</v>
      </c>
      <c r="B4520" t="s">
        <v>3620</v>
      </c>
      <c r="C4520" t="s">
        <v>939</v>
      </c>
      <c r="D4520" t="s">
        <v>61</v>
      </c>
      <c r="E4520" t="s">
        <v>2582</v>
      </c>
      <c r="F4520" t="s">
        <v>71</v>
      </c>
      <c r="G4520" t="s">
        <v>53</v>
      </c>
      <c r="H4520" t="s">
        <v>54</v>
      </c>
      <c r="I4520" t="s">
        <v>118</v>
      </c>
      <c r="J4520" t="s">
        <v>303</v>
      </c>
      <c r="K4520" t="s">
        <v>421</v>
      </c>
      <c r="L4520">
        <v>102967.84</v>
      </c>
      <c r="M4520">
        <v>8</v>
      </c>
      <c r="N4520">
        <v>0.2</v>
      </c>
      <c r="O4520">
        <v>22389.07</v>
      </c>
    </row>
    <row r="4521" spans="1:15" x14ac:dyDescent="0.3">
      <c r="A4521" t="s">
        <v>6533</v>
      </c>
      <c r="B4521" t="s">
        <v>2029</v>
      </c>
      <c r="C4521" t="s">
        <v>3110</v>
      </c>
      <c r="D4521" t="s">
        <v>61</v>
      </c>
      <c r="E4521" t="s">
        <v>866</v>
      </c>
      <c r="F4521" t="s">
        <v>80</v>
      </c>
      <c r="G4521" t="s">
        <v>63</v>
      </c>
      <c r="H4521" t="s">
        <v>202</v>
      </c>
      <c r="I4521" t="s">
        <v>118</v>
      </c>
      <c r="J4521" t="s">
        <v>119</v>
      </c>
      <c r="K4521" t="s">
        <v>197</v>
      </c>
      <c r="L4521">
        <v>33112.559999999998</v>
      </c>
      <c r="M4521">
        <v>6</v>
      </c>
      <c r="N4521">
        <v>0.05</v>
      </c>
      <c r="O4521">
        <v>6372.13</v>
      </c>
    </row>
    <row r="4522" spans="1:15" x14ac:dyDescent="0.3">
      <c r="A4522" t="s">
        <v>6534</v>
      </c>
      <c r="B4522" t="s">
        <v>2518</v>
      </c>
      <c r="C4522" t="s">
        <v>3564</v>
      </c>
      <c r="D4522" t="s">
        <v>78</v>
      </c>
      <c r="E4522" t="s">
        <v>1739</v>
      </c>
      <c r="F4522" t="s">
        <v>71</v>
      </c>
      <c r="G4522" t="s">
        <v>63</v>
      </c>
      <c r="H4522" t="s">
        <v>202</v>
      </c>
      <c r="I4522" t="s">
        <v>96</v>
      </c>
      <c r="J4522" t="s">
        <v>97</v>
      </c>
      <c r="K4522" t="s">
        <v>416</v>
      </c>
      <c r="L4522">
        <v>62803.56</v>
      </c>
      <c r="M4522">
        <v>6</v>
      </c>
      <c r="N4522">
        <v>0.1</v>
      </c>
      <c r="O4522">
        <v>22603.02</v>
      </c>
    </row>
    <row r="4523" spans="1:15" x14ac:dyDescent="0.3">
      <c r="A4523" t="s">
        <v>6535</v>
      </c>
      <c r="B4523" t="s">
        <v>1682</v>
      </c>
      <c r="C4523" t="s">
        <v>2072</v>
      </c>
      <c r="D4523" t="s">
        <v>78</v>
      </c>
      <c r="E4523" t="s">
        <v>850</v>
      </c>
      <c r="F4523" t="s">
        <v>52</v>
      </c>
      <c r="G4523" t="s">
        <v>53</v>
      </c>
      <c r="H4523" t="s">
        <v>110</v>
      </c>
      <c r="I4523" t="s">
        <v>96</v>
      </c>
      <c r="J4523" t="s">
        <v>135</v>
      </c>
      <c r="K4523" t="s">
        <v>395</v>
      </c>
      <c r="L4523">
        <v>5808.78</v>
      </c>
      <c r="M4523">
        <v>9</v>
      </c>
      <c r="N4523">
        <v>0</v>
      </c>
      <c r="O4523">
        <v>1383.01</v>
      </c>
    </row>
    <row r="4524" spans="1:15" x14ac:dyDescent="0.3">
      <c r="A4524" t="s">
        <v>6536</v>
      </c>
      <c r="B4524" t="s">
        <v>3274</v>
      </c>
      <c r="C4524" t="s">
        <v>170</v>
      </c>
      <c r="D4524" t="s">
        <v>61</v>
      </c>
      <c r="E4524" t="s">
        <v>937</v>
      </c>
      <c r="F4524" t="s">
        <v>80</v>
      </c>
      <c r="G4524" t="s">
        <v>179</v>
      </c>
      <c r="H4524" t="s">
        <v>180</v>
      </c>
      <c r="I4524" t="s">
        <v>55</v>
      </c>
      <c r="J4524" t="s">
        <v>65</v>
      </c>
      <c r="K4524" t="s">
        <v>130</v>
      </c>
      <c r="L4524">
        <v>12192.46</v>
      </c>
      <c r="M4524">
        <v>1</v>
      </c>
      <c r="N4524">
        <v>0.15</v>
      </c>
      <c r="O4524">
        <v>2520.62</v>
      </c>
    </row>
    <row r="4525" spans="1:15" x14ac:dyDescent="0.3">
      <c r="A4525" t="s">
        <v>6537</v>
      </c>
      <c r="B4525" t="s">
        <v>1751</v>
      </c>
      <c r="C4525" t="s">
        <v>1094</v>
      </c>
      <c r="D4525" t="s">
        <v>61</v>
      </c>
      <c r="E4525" t="s">
        <v>1612</v>
      </c>
      <c r="F4525" t="s">
        <v>71</v>
      </c>
      <c r="G4525" t="s">
        <v>81</v>
      </c>
      <c r="H4525" t="s">
        <v>186</v>
      </c>
      <c r="I4525" t="s">
        <v>55</v>
      </c>
      <c r="J4525" t="s">
        <v>173</v>
      </c>
      <c r="K4525" t="s">
        <v>735</v>
      </c>
      <c r="L4525">
        <v>17614.599999999999</v>
      </c>
      <c r="M4525">
        <v>2</v>
      </c>
      <c r="N4525">
        <v>0.05</v>
      </c>
      <c r="O4525">
        <v>2750.99</v>
      </c>
    </row>
    <row r="4526" spans="1:15" x14ac:dyDescent="0.3">
      <c r="A4526" t="s">
        <v>6538</v>
      </c>
      <c r="B4526" t="s">
        <v>3070</v>
      </c>
      <c r="C4526" t="s">
        <v>1484</v>
      </c>
      <c r="D4526" t="s">
        <v>78</v>
      </c>
      <c r="E4526" t="s">
        <v>2820</v>
      </c>
      <c r="F4526" t="s">
        <v>80</v>
      </c>
      <c r="G4526" t="s">
        <v>72</v>
      </c>
      <c r="H4526" t="s">
        <v>117</v>
      </c>
      <c r="I4526" t="s">
        <v>118</v>
      </c>
      <c r="J4526" t="s">
        <v>191</v>
      </c>
      <c r="K4526" t="s">
        <v>290</v>
      </c>
      <c r="L4526">
        <v>4434.75</v>
      </c>
      <c r="M4526">
        <v>5</v>
      </c>
      <c r="N4526">
        <v>0.25</v>
      </c>
      <c r="O4526">
        <v>919.66</v>
      </c>
    </row>
    <row r="4527" spans="1:15" x14ac:dyDescent="0.3">
      <c r="A4527" t="s">
        <v>6539</v>
      </c>
      <c r="B4527" t="s">
        <v>1758</v>
      </c>
      <c r="C4527" t="s">
        <v>1656</v>
      </c>
      <c r="D4527" t="s">
        <v>78</v>
      </c>
      <c r="E4527" t="s">
        <v>345</v>
      </c>
      <c r="F4527" t="s">
        <v>52</v>
      </c>
      <c r="G4527" t="s">
        <v>179</v>
      </c>
      <c r="H4527" t="s">
        <v>236</v>
      </c>
      <c r="I4527" t="s">
        <v>96</v>
      </c>
      <c r="J4527" t="s">
        <v>97</v>
      </c>
      <c r="K4527" t="s">
        <v>98</v>
      </c>
      <c r="L4527">
        <v>24576.09</v>
      </c>
      <c r="M4527">
        <v>7</v>
      </c>
      <c r="N4527">
        <v>0.05</v>
      </c>
      <c r="O4527">
        <v>3600.59</v>
      </c>
    </row>
    <row r="4528" spans="1:15" x14ac:dyDescent="0.3">
      <c r="A4528" t="s">
        <v>6540</v>
      </c>
      <c r="B4528" t="s">
        <v>3308</v>
      </c>
      <c r="C4528" t="s">
        <v>2924</v>
      </c>
      <c r="D4528" t="s">
        <v>102</v>
      </c>
      <c r="E4528" t="s">
        <v>2545</v>
      </c>
      <c r="F4528" t="s">
        <v>71</v>
      </c>
      <c r="G4528" t="s">
        <v>63</v>
      </c>
      <c r="H4528" t="s">
        <v>213</v>
      </c>
      <c r="I4528" t="s">
        <v>83</v>
      </c>
      <c r="J4528" t="s">
        <v>156</v>
      </c>
      <c r="K4528" t="s">
        <v>285</v>
      </c>
      <c r="L4528">
        <v>39293.01</v>
      </c>
      <c r="M4528">
        <v>3</v>
      </c>
      <c r="N4528">
        <v>0.25</v>
      </c>
      <c r="O4528">
        <v>5985.25</v>
      </c>
    </row>
    <row r="4529" spans="1:15" x14ac:dyDescent="0.3">
      <c r="A4529" t="s">
        <v>6541</v>
      </c>
      <c r="B4529" t="s">
        <v>1424</v>
      </c>
      <c r="C4529" t="s">
        <v>636</v>
      </c>
      <c r="D4529" t="s">
        <v>61</v>
      </c>
      <c r="E4529" t="s">
        <v>2988</v>
      </c>
      <c r="F4529" t="s">
        <v>80</v>
      </c>
      <c r="G4529" t="s">
        <v>53</v>
      </c>
      <c r="H4529" t="s">
        <v>54</v>
      </c>
      <c r="I4529" t="s">
        <v>83</v>
      </c>
      <c r="J4529" t="s">
        <v>449</v>
      </c>
      <c r="K4529" t="s">
        <v>681</v>
      </c>
      <c r="L4529">
        <v>7788.66</v>
      </c>
      <c r="M4529">
        <v>6</v>
      </c>
      <c r="N4529">
        <v>0.05</v>
      </c>
      <c r="O4529">
        <v>2121.0300000000002</v>
      </c>
    </row>
    <row r="4530" spans="1:15" x14ac:dyDescent="0.3">
      <c r="A4530" t="s">
        <v>6542</v>
      </c>
      <c r="B4530" t="s">
        <v>1761</v>
      </c>
      <c r="C4530" t="s">
        <v>4335</v>
      </c>
      <c r="D4530" t="s">
        <v>78</v>
      </c>
      <c r="E4530" t="s">
        <v>1275</v>
      </c>
      <c r="F4530" t="s">
        <v>71</v>
      </c>
      <c r="G4530" t="s">
        <v>63</v>
      </c>
      <c r="H4530" t="s">
        <v>202</v>
      </c>
      <c r="I4530" t="s">
        <v>55</v>
      </c>
      <c r="J4530" t="s">
        <v>141</v>
      </c>
      <c r="K4530" t="s">
        <v>978</v>
      </c>
      <c r="L4530">
        <v>11398.38</v>
      </c>
      <c r="M4530">
        <v>3</v>
      </c>
      <c r="N4530">
        <v>0.05</v>
      </c>
      <c r="O4530">
        <v>4236.08</v>
      </c>
    </row>
    <row r="4531" spans="1:15" x14ac:dyDescent="0.3">
      <c r="A4531" t="s">
        <v>6543</v>
      </c>
      <c r="B4531" t="s">
        <v>2525</v>
      </c>
      <c r="C4531" t="s">
        <v>2491</v>
      </c>
      <c r="D4531" t="s">
        <v>102</v>
      </c>
      <c r="E4531" t="s">
        <v>875</v>
      </c>
      <c r="F4531" t="s">
        <v>80</v>
      </c>
      <c r="G4531" t="s">
        <v>72</v>
      </c>
      <c r="H4531" t="s">
        <v>73</v>
      </c>
      <c r="I4531" t="s">
        <v>83</v>
      </c>
      <c r="J4531" t="s">
        <v>84</v>
      </c>
      <c r="K4531" t="s">
        <v>105</v>
      </c>
      <c r="L4531">
        <v>25039.15</v>
      </c>
      <c r="M4531">
        <v>5</v>
      </c>
      <c r="N4531">
        <v>0.05</v>
      </c>
      <c r="O4531">
        <v>5884.41</v>
      </c>
    </row>
    <row r="4532" spans="1:15" x14ac:dyDescent="0.3">
      <c r="A4532" t="s">
        <v>6544</v>
      </c>
      <c r="B4532" t="s">
        <v>1032</v>
      </c>
      <c r="C4532" t="s">
        <v>5330</v>
      </c>
      <c r="D4532" t="s">
        <v>61</v>
      </c>
      <c r="E4532" t="s">
        <v>757</v>
      </c>
      <c r="F4532" t="s">
        <v>52</v>
      </c>
      <c r="G4532" t="s">
        <v>53</v>
      </c>
      <c r="H4532" t="s">
        <v>54</v>
      </c>
      <c r="I4532" t="s">
        <v>55</v>
      </c>
      <c r="J4532" t="s">
        <v>65</v>
      </c>
      <c r="K4532" t="s">
        <v>130</v>
      </c>
      <c r="L4532">
        <v>34766.699999999997</v>
      </c>
      <c r="M4532">
        <v>5</v>
      </c>
      <c r="N4532">
        <v>0.15</v>
      </c>
      <c r="O4532">
        <v>6888.38</v>
      </c>
    </row>
    <row r="4533" spans="1:15" x14ac:dyDescent="0.3">
      <c r="A4533" t="s">
        <v>6545</v>
      </c>
      <c r="B4533" t="s">
        <v>1054</v>
      </c>
      <c r="C4533" t="s">
        <v>2113</v>
      </c>
      <c r="D4533" t="s">
        <v>78</v>
      </c>
      <c r="E4533" t="s">
        <v>89</v>
      </c>
      <c r="F4533" t="s">
        <v>52</v>
      </c>
      <c r="G4533" t="s">
        <v>81</v>
      </c>
      <c r="H4533" t="s">
        <v>82</v>
      </c>
      <c r="I4533" t="s">
        <v>83</v>
      </c>
      <c r="J4533" t="s">
        <v>449</v>
      </c>
      <c r="K4533" t="s">
        <v>681</v>
      </c>
      <c r="L4533">
        <v>1884</v>
      </c>
      <c r="M4533">
        <v>5</v>
      </c>
      <c r="N4533">
        <v>0</v>
      </c>
      <c r="O4533">
        <v>702.44</v>
      </c>
    </row>
    <row r="4534" spans="1:15" x14ac:dyDescent="0.3">
      <c r="A4534" t="s">
        <v>6546</v>
      </c>
      <c r="B4534" t="s">
        <v>1307</v>
      </c>
      <c r="C4534" t="s">
        <v>107</v>
      </c>
      <c r="D4534" t="s">
        <v>78</v>
      </c>
      <c r="E4534" t="s">
        <v>2853</v>
      </c>
      <c r="F4534" t="s">
        <v>71</v>
      </c>
      <c r="G4534" t="s">
        <v>179</v>
      </c>
      <c r="H4534" t="s">
        <v>180</v>
      </c>
      <c r="I4534" t="s">
        <v>96</v>
      </c>
      <c r="J4534" t="s">
        <v>97</v>
      </c>
      <c r="K4534" t="s">
        <v>98</v>
      </c>
      <c r="L4534">
        <v>29595</v>
      </c>
      <c r="M4534">
        <v>5</v>
      </c>
      <c r="N4534">
        <v>0.15</v>
      </c>
      <c r="O4534">
        <v>4866.43</v>
      </c>
    </row>
    <row r="4535" spans="1:15" x14ac:dyDescent="0.3">
      <c r="A4535" t="s">
        <v>6547</v>
      </c>
      <c r="B4535" t="s">
        <v>139</v>
      </c>
      <c r="C4535" t="s">
        <v>301</v>
      </c>
      <c r="D4535" t="s">
        <v>102</v>
      </c>
      <c r="E4535" t="s">
        <v>2223</v>
      </c>
      <c r="F4535" t="s">
        <v>52</v>
      </c>
      <c r="G4535" t="s">
        <v>72</v>
      </c>
      <c r="H4535" t="s">
        <v>104</v>
      </c>
      <c r="I4535" t="s">
        <v>96</v>
      </c>
      <c r="J4535" t="s">
        <v>135</v>
      </c>
      <c r="K4535" t="s">
        <v>275</v>
      </c>
      <c r="L4535">
        <v>8399.4</v>
      </c>
      <c r="M4535">
        <v>6</v>
      </c>
      <c r="N4535">
        <v>0.05</v>
      </c>
      <c r="O4535">
        <v>2446.2199999999998</v>
      </c>
    </row>
    <row r="4536" spans="1:15" x14ac:dyDescent="0.3">
      <c r="A4536" t="s">
        <v>6548</v>
      </c>
      <c r="B4536" t="s">
        <v>372</v>
      </c>
      <c r="C4536" t="s">
        <v>2431</v>
      </c>
      <c r="D4536" t="s">
        <v>78</v>
      </c>
      <c r="E4536" t="s">
        <v>814</v>
      </c>
      <c r="F4536" t="s">
        <v>71</v>
      </c>
      <c r="G4536" t="s">
        <v>53</v>
      </c>
      <c r="H4536" t="s">
        <v>110</v>
      </c>
      <c r="I4536" t="s">
        <v>83</v>
      </c>
      <c r="J4536" t="s">
        <v>84</v>
      </c>
      <c r="K4536" t="s">
        <v>105</v>
      </c>
      <c r="L4536">
        <v>41493.83</v>
      </c>
      <c r="M4536">
        <v>7</v>
      </c>
      <c r="N4536">
        <v>0</v>
      </c>
      <c r="O4536">
        <v>10256.049999999999</v>
      </c>
    </row>
    <row r="4537" spans="1:15" x14ac:dyDescent="0.3">
      <c r="A4537" t="s">
        <v>6549</v>
      </c>
      <c r="B4537" t="s">
        <v>1217</v>
      </c>
      <c r="C4537" t="s">
        <v>1669</v>
      </c>
      <c r="D4537" t="s">
        <v>50</v>
      </c>
      <c r="E4537" t="s">
        <v>2811</v>
      </c>
      <c r="F4537" t="s">
        <v>80</v>
      </c>
      <c r="G4537" t="s">
        <v>53</v>
      </c>
      <c r="H4537" t="s">
        <v>246</v>
      </c>
      <c r="I4537" t="s">
        <v>55</v>
      </c>
      <c r="J4537" t="s">
        <v>65</v>
      </c>
      <c r="K4537" t="s">
        <v>325</v>
      </c>
      <c r="L4537">
        <v>14874.21</v>
      </c>
      <c r="M4537">
        <v>9</v>
      </c>
      <c r="N4537">
        <v>0</v>
      </c>
      <c r="O4537">
        <v>4843.2700000000004</v>
      </c>
    </row>
    <row r="4538" spans="1:15" x14ac:dyDescent="0.3">
      <c r="A4538" t="s">
        <v>6550</v>
      </c>
      <c r="B4538" t="s">
        <v>4015</v>
      </c>
      <c r="C4538" t="s">
        <v>3577</v>
      </c>
      <c r="D4538" t="s">
        <v>78</v>
      </c>
      <c r="E4538" t="s">
        <v>1267</v>
      </c>
      <c r="F4538" t="s">
        <v>52</v>
      </c>
      <c r="G4538" t="s">
        <v>81</v>
      </c>
      <c r="H4538" t="s">
        <v>95</v>
      </c>
      <c r="I4538" t="s">
        <v>96</v>
      </c>
      <c r="J4538" t="s">
        <v>97</v>
      </c>
      <c r="K4538" t="s">
        <v>181</v>
      </c>
      <c r="L4538">
        <v>8370.75</v>
      </c>
      <c r="M4538">
        <v>1</v>
      </c>
      <c r="N4538">
        <v>0.15</v>
      </c>
      <c r="O4538">
        <v>1844.28</v>
      </c>
    </row>
    <row r="4539" spans="1:15" x14ac:dyDescent="0.3">
      <c r="A4539" t="s">
        <v>6551</v>
      </c>
      <c r="B4539" t="s">
        <v>2012</v>
      </c>
      <c r="C4539" t="s">
        <v>1372</v>
      </c>
      <c r="D4539" t="s">
        <v>78</v>
      </c>
      <c r="E4539" t="s">
        <v>1979</v>
      </c>
      <c r="F4539" t="s">
        <v>71</v>
      </c>
      <c r="G4539" t="s">
        <v>179</v>
      </c>
      <c r="H4539" t="s">
        <v>236</v>
      </c>
      <c r="I4539" t="s">
        <v>96</v>
      </c>
      <c r="J4539" t="s">
        <v>97</v>
      </c>
      <c r="K4539" t="s">
        <v>181</v>
      </c>
      <c r="L4539">
        <v>96094.04</v>
      </c>
      <c r="M4539">
        <v>7</v>
      </c>
      <c r="N4539">
        <v>0</v>
      </c>
      <c r="O4539">
        <v>34583.29</v>
      </c>
    </row>
    <row r="4540" spans="1:15" x14ac:dyDescent="0.3">
      <c r="A4540" t="s">
        <v>6552</v>
      </c>
      <c r="B4540" t="s">
        <v>1472</v>
      </c>
      <c r="C4540" t="s">
        <v>1988</v>
      </c>
      <c r="D4540" t="s">
        <v>50</v>
      </c>
      <c r="E4540" t="s">
        <v>229</v>
      </c>
      <c r="F4540" t="s">
        <v>52</v>
      </c>
      <c r="G4540" t="s">
        <v>53</v>
      </c>
      <c r="H4540" t="s">
        <v>54</v>
      </c>
      <c r="I4540" t="s">
        <v>118</v>
      </c>
      <c r="J4540" t="s">
        <v>191</v>
      </c>
      <c r="K4540" t="s">
        <v>290</v>
      </c>
      <c r="L4540">
        <v>10976.52</v>
      </c>
      <c r="M4540">
        <v>2</v>
      </c>
      <c r="N4540">
        <v>0.15</v>
      </c>
      <c r="O4540">
        <v>2727.98</v>
      </c>
    </row>
    <row r="4541" spans="1:15" x14ac:dyDescent="0.3">
      <c r="A4541" t="s">
        <v>6553</v>
      </c>
      <c r="B4541" t="s">
        <v>3627</v>
      </c>
      <c r="C4541" t="s">
        <v>1066</v>
      </c>
      <c r="D4541" t="s">
        <v>78</v>
      </c>
      <c r="E4541" t="s">
        <v>2875</v>
      </c>
      <c r="F4541" t="s">
        <v>52</v>
      </c>
      <c r="G4541" t="s">
        <v>53</v>
      </c>
      <c r="H4541" t="s">
        <v>54</v>
      </c>
      <c r="I4541" t="s">
        <v>96</v>
      </c>
      <c r="J4541" t="s">
        <v>135</v>
      </c>
      <c r="K4541" t="s">
        <v>395</v>
      </c>
      <c r="L4541">
        <v>8963.06</v>
      </c>
      <c r="M4541">
        <v>1</v>
      </c>
      <c r="N4541">
        <v>0.05</v>
      </c>
      <c r="O4541">
        <v>2861.52</v>
      </c>
    </row>
    <row r="4542" spans="1:15" x14ac:dyDescent="0.3">
      <c r="A4542" t="s">
        <v>6554</v>
      </c>
      <c r="B4542" t="s">
        <v>1254</v>
      </c>
      <c r="C4542" t="s">
        <v>2351</v>
      </c>
      <c r="D4542" t="s">
        <v>61</v>
      </c>
      <c r="E4542" t="s">
        <v>1199</v>
      </c>
      <c r="F4542" t="s">
        <v>80</v>
      </c>
      <c r="G4542" t="s">
        <v>179</v>
      </c>
      <c r="H4542" t="s">
        <v>236</v>
      </c>
      <c r="I4542" t="s">
        <v>96</v>
      </c>
      <c r="J4542" t="s">
        <v>166</v>
      </c>
      <c r="K4542" t="s">
        <v>762</v>
      </c>
      <c r="L4542">
        <v>65021.31</v>
      </c>
      <c r="M4542">
        <v>9</v>
      </c>
      <c r="N4542">
        <v>0.1</v>
      </c>
      <c r="O4542">
        <v>21792.77</v>
      </c>
    </row>
    <row r="4543" spans="1:15" x14ac:dyDescent="0.3">
      <c r="A4543" t="s">
        <v>6555</v>
      </c>
      <c r="B4543" t="s">
        <v>372</v>
      </c>
      <c r="C4543" t="s">
        <v>3137</v>
      </c>
      <c r="D4543" t="s">
        <v>61</v>
      </c>
      <c r="E4543" t="s">
        <v>1027</v>
      </c>
      <c r="F4543" t="s">
        <v>80</v>
      </c>
      <c r="G4543" t="s">
        <v>63</v>
      </c>
      <c r="H4543" t="s">
        <v>172</v>
      </c>
      <c r="I4543" t="s">
        <v>118</v>
      </c>
      <c r="J4543" t="s">
        <v>119</v>
      </c>
      <c r="K4543" t="s">
        <v>120</v>
      </c>
      <c r="L4543">
        <v>23899.52</v>
      </c>
      <c r="M4543">
        <v>4</v>
      </c>
      <c r="N4543">
        <v>0</v>
      </c>
      <c r="O4543">
        <v>6565.57</v>
      </c>
    </row>
    <row r="4544" spans="1:15" x14ac:dyDescent="0.3">
      <c r="A4544" t="s">
        <v>6556</v>
      </c>
      <c r="B4544" t="s">
        <v>5721</v>
      </c>
      <c r="C4544" t="s">
        <v>694</v>
      </c>
      <c r="D4544" t="s">
        <v>102</v>
      </c>
      <c r="E4544" t="s">
        <v>2093</v>
      </c>
      <c r="F4544" t="s">
        <v>71</v>
      </c>
      <c r="G4544" t="s">
        <v>53</v>
      </c>
      <c r="H4544" t="s">
        <v>90</v>
      </c>
      <c r="I4544" t="s">
        <v>83</v>
      </c>
      <c r="J4544" t="s">
        <v>84</v>
      </c>
      <c r="K4544" t="s">
        <v>257</v>
      </c>
      <c r="L4544">
        <v>48673.56</v>
      </c>
      <c r="M4544">
        <v>4</v>
      </c>
      <c r="N4544">
        <v>0.1</v>
      </c>
      <c r="O4544">
        <v>10563.8</v>
      </c>
    </row>
    <row r="4545" spans="1:15" x14ac:dyDescent="0.3">
      <c r="A4545" t="s">
        <v>6557</v>
      </c>
      <c r="B4545" t="s">
        <v>1152</v>
      </c>
      <c r="C4545" t="s">
        <v>1153</v>
      </c>
      <c r="D4545" t="s">
        <v>78</v>
      </c>
      <c r="E4545" t="s">
        <v>696</v>
      </c>
      <c r="F4545" t="s">
        <v>71</v>
      </c>
      <c r="G4545" t="s">
        <v>81</v>
      </c>
      <c r="H4545" t="s">
        <v>95</v>
      </c>
      <c r="I4545" t="s">
        <v>83</v>
      </c>
      <c r="J4545" t="s">
        <v>379</v>
      </c>
      <c r="K4545" t="s">
        <v>716</v>
      </c>
      <c r="L4545">
        <v>18753.2</v>
      </c>
      <c r="M4545">
        <v>5</v>
      </c>
      <c r="N4545">
        <v>0.15</v>
      </c>
      <c r="O4545">
        <v>5869.37</v>
      </c>
    </row>
    <row r="4546" spans="1:15" x14ac:dyDescent="0.3">
      <c r="A4546" t="s">
        <v>6558</v>
      </c>
      <c r="B4546" t="s">
        <v>2302</v>
      </c>
      <c r="C4546" t="s">
        <v>3768</v>
      </c>
      <c r="D4546" t="s">
        <v>50</v>
      </c>
      <c r="E4546" t="s">
        <v>1115</v>
      </c>
      <c r="F4546" t="s">
        <v>71</v>
      </c>
      <c r="G4546" t="s">
        <v>179</v>
      </c>
      <c r="H4546" t="s">
        <v>236</v>
      </c>
      <c r="I4546" t="s">
        <v>55</v>
      </c>
      <c r="J4546" t="s">
        <v>56</v>
      </c>
      <c r="K4546" t="s">
        <v>151</v>
      </c>
      <c r="L4546">
        <v>27882.76</v>
      </c>
      <c r="M4546">
        <v>2</v>
      </c>
      <c r="N4546">
        <v>0.1</v>
      </c>
      <c r="O4546">
        <v>8154.12</v>
      </c>
    </row>
    <row r="4547" spans="1:15" x14ac:dyDescent="0.3">
      <c r="A4547" t="s">
        <v>6559</v>
      </c>
      <c r="B4547" t="s">
        <v>623</v>
      </c>
      <c r="C4547" t="s">
        <v>194</v>
      </c>
      <c r="D4547" t="s">
        <v>50</v>
      </c>
      <c r="E4547" t="s">
        <v>265</v>
      </c>
      <c r="F4547" t="s">
        <v>80</v>
      </c>
      <c r="G4547" t="s">
        <v>53</v>
      </c>
      <c r="H4547" t="s">
        <v>110</v>
      </c>
      <c r="I4547" t="s">
        <v>96</v>
      </c>
      <c r="J4547" t="s">
        <v>97</v>
      </c>
      <c r="K4547" t="s">
        <v>416</v>
      </c>
      <c r="L4547">
        <v>69558.48</v>
      </c>
      <c r="M4547">
        <v>8</v>
      </c>
      <c r="N4547">
        <v>0</v>
      </c>
      <c r="O4547">
        <v>26068.560000000001</v>
      </c>
    </row>
    <row r="4548" spans="1:15" x14ac:dyDescent="0.3">
      <c r="A4548" t="s">
        <v>6560</v>
      </c>
      <c r="B4548" t="s">
        <v>798</v>
      </c>
      <c r="C4548" t="s">
        <v>1246</v>
      </c>
      <c r="D4548" t="s">
        <v>50</v>
      </c>
      <c r="E4548" t="s">
        <v>1661</v>
      </c>
      <c r="F4548" t="s">
        <v>80</v>
      </c>
      <c r="G4548" t="s">
        <v>72</v>
      </c>
      <c r="H4548" t="s">
        <v>73</v>
      </c>
      <c r="I4548" t="s">
        <v>118</v>
      </c>
      <c r="J4548" t="s">
        <v>230</v>
      </c>
      <c r="K4548" t="s">
        <v>351</v>
      </c>
      <c r="L4548">
        <v>9486.14</v>
      </c>
      <c r="M4548">
        <v>1</v>
      </c>
      <c r="N4548">
        <v>0.25</v>
      </c>
      <c r="O4548">
        <v>1671.35</v>
      </c>
    </row>
    <row r="4549" spans="1:15" x14ac:dyDescent="0.3">
      <c r="A4549" t="s">
        <v>6561</v>
      </c>
      <c r="B4549" t="s">
        <v>2159</v>
      </c>
      <c r="C4549" t="s">
        <v>1577</v>
      </c>
      <c r="D4549" t="s">
        <v>102</v>
      </c>
      <c r="E4549" t="s">
        <v>577</v>
      </c>
      <c r="F4549" t="s">
        <v>71</v>
      </c>
      <c r="G4549" t="s">
        <v>81</v>
      </c>
      <c r="H4549" t="s">
        <v>95</v>
      </c>
      <c r="I4549" t="s">
        <v>96</v>
      </c>
      <c r="J4549" t="s">
        <v>166</v>
      </c>
      <c r="K4549" t="s">
        <v>762</v>
      </c>
      <c r="L4549">
        <v>119893.41</v>
      </c>
      <c r="M4549">
        <v>9</v>
      </c>
      <c r="N4549">
        <v>0.2</v>
      </c>
      <c r="O4549">
        <v>25111.040000000001</v>
      </c>
    </row>
    <row r="4550" spans="1:15" x14ac:dyDescent="0.3">
      <c r="A4550" t="s">
        <v>6562</v>
      </c>
      <c r="B4550" t="s">
        <v>2073</v>
      </c>
      <c r="C4550" t="s">
        <v>1382</v>
      </c>
      <c r="D4550" t="s">
        <v>61</v>
      </c>
      <c r="E4550" t="s">
        <v>94</v>
      </c>
      <c r="F4550" t="s">
        <v>71</v>
      </c>
      <c r="G4550" t="s">
        <v>81</v>
      </c>
      <c r="H4550" t="s">
        <v>284</v>
      </c>
      <c r="I4550" t="s">
        <v>118</v>
      </c>
      <c r="J4550" t="s">
        <v>230</v>
      </c>
      <c r="K4550" t="s">
        <v>356</v>
      </c>
      <c r="L4550">
        <v>20925.54</v>
      </c>
      <c r="M4550">
        <v>3</v>
      </c>
      <c r="N4550">
        <v>0.1</v>
      </c>
      <c r="O4550">
        <v>6300.39</v>
      </c>
    </row>
    <row r="4551" spans="1:15" x14ac:dyDescent="0.3">
      <c r="A4551" t="s">
        <v>6563</v>
      </c>
      <c r="B4551" t="s">
        <v>1646</v>
      </c>
      <c r="C4551" t="s">
        <v>932</v>
      </c>
      <c r="D4551" t="s">
        <v>50</v>
      </c>
      <c r="E4551" t="s">
        <v>2218</v>
      </c>
      <c r="F4551" t="s">
        <v>52</v>
      </c>
      <c r="G4551" t="s">
        <v>179</v>
      </c>
      <c r="H4551" t="s">
        <v>236</v>
      </c>
      <c r="I4551" t="s">
        <v>55</v>
      </c>
      <c r="J4551" t="s">
        <v>65</v>
      </c>
      <c r="K4551" t="s">
        <v>91</v>
      </c>
      <c r="L4551">
        <v>61056.17</v>
      </c>
      <c r="M4551">
        <v>7</v>
      </c>
      <c r="N4551">
        <v>0.15</v>
      </c>
      <c r="O4551">
        <v>13701.87</v>
      </c>
    </row>
    <row r="4552" spans="1:15" x14ac:dyDescent="0.3">
      <c r="A4552" t="s">
        <v>6564</v>
      </c>
      <c r="B4552" t="s">
        <v>4105</v>
      </c>
      <c r="C4552" t="s">
        <v>671</v>
      </c>
      <c r="D4552" t="s">
        <v>61</v>
      </c>
      <c r="E4552" t="s">
        <v>2988</v>
      </c>
      <c r="F4552" t="s">
        <v>52</v>
      </c>
      <c r="G4552" t="s">
        <v>72</v>
      </c>
      <c r="H4552" t="s">
        <v>73</v>
      </c>
      <c r="I4552" t="s">
        <v>118</v>
      </c>
      <c r="J4552" t="s">
        <v>191</v>
      </c>
      <c r="K4552" t="s">
        <v>290</v>
      </c>
      <c r="L4552">
        <v>29782.9</v>
      </c>
      <c r="M4552">
        <v>5</v>
      </c>
      <c r="N4552">
        <v>0.15</v>
      </c>
      <c r="O4552">
        <v>7851.04</v>
      </c>
    </row>
    <row r="4553" spans="1:15" x14ac:dyDescent="0.3">
      <c r="A4553" t="s">
        <v>6565</v>
      </c>
      <c r="B4553" t="s">
        <v>1796</v>
      </c>
      <c r="C4553" t="s">
        <v>1218</v>
      </c>
      <c r="D4553" t="s">
        <v>61</v>
      </c>
      <c r="E4553" t="s">
        <v>2047</v>
      </c>
      <c r="F4553" t="s">
        <v>71</v>
      </c>
      <c r="G4553" t="s">
        <v>63</v>
      </c>
      <c r="H4553" t="s">
        <v>202</v>
      </c>
      <c r="I4553" t="s">
        <v>83</v>
      </c>
      <c r="J4553" t="s">
        <v>84</v>
      </c>
      <c r="K4553" t="s">
        <v>85</v>
      </c>
      <c r="L4553">
        <v>40348.769999999997</v>
      </c>
      <c r="M4553">
        <v>7</v>
      </c>
      <c r="N4553">
        <v>0</v>
      </c>
      <c r="O4553">
        <v>12369.02</v>
      </c>
    </row>
    <row r="4554" spans="1:15" x14ac:dyDescent="0.3">
      <c r="A4554" t="s">
        <v>6566</v>
      </c>
      <c r="B4554" t="s">
        <v>2929</v>
      </c>
      <c r="C4554" t="s">
        <v>1494</v>
      </c>
      <c r="D4554" t="s">
        <v>102</v>
      </c>
      <c r="E4554" t="s">
        <v>2053</v>
      </c>
      <c r="F4554" t="s">
        <v>52</v>
      </c>
      <c r="G4554" t="s">
        <v>72</v>
      </c>
      <c r="H4554" t="s">
        <v>73</v>
      </c>
      <c r="I4554" t="s">
        <v>118</v>
      </c>
      <c r="J4554" t="s">
        <v>230</v>
      </c>
      <c r="K4554" t="s">
        <v>356</v>
      </c>
      <c r="L4554">
        <v>104965.91</v>
      </c>
      <c r="M4554">
        <v>7</v>
      </c>
      <c r="N4554">
        <v>0.05</v>
      </c>
      <c r="O4554">
        <v>35077.06</v>
      </c>
    </row>
    <row r="4555" spans="1:15" x14ac:dyDescent="0.3">
      <c r="A4555" t="s">
        <v>6567</v>
      </c>
      <c r="B4555" t="s">
        <v>128</v>
      </c>
      <c r="C4555" t="s">
        <v>2500</v>
      </c>
      <c r="D4555" t="s">
        <v>61</v>
      </c>
      <c r="E4555" t="s">
        <v>2231</v>
      </c>
      <c r="F4555" t="s">
        <v>80</v>
      </c>
      <c r="G4555" t="s">
        <v>81</v>
      </c>
      <c r="H4555" t="s">
        <v>82</v>
      </c>
      <c r="I4555" t="s">
        <v>55</v>
      </c>
      <c r="J4555" t="s">
        <v>173</v>
      </c>
      <c r="K4555" t="s">
        <v>203</v>
      </c>
      <c r="L4555">
        <v>32928.120000000003</v>
      </c>
      <c r="M4555">
        <v>4</v>
      </c>
      <c r="N4555">
        <v>0.15</v>
      </c>
      <c r="O4555">
        <v>9857.9500000000007</v>
      </c>
    </row>
    <row r="4556" spans="1:15" x14ac:dyDescent="0.3">
      <c r="A4556" t="s">
        <v>6568</v>
      </c>
      <c r="B4556" t="s">
        <v>2240</v>
      </c>
      <c r="C4556" t="s">
        <v>3313</v>
      </c>
      <c r="D4556" t="s">
        <v>50</v>
      </c>
      <c r="E4556" t="s">
        <v>1551</v>
      </c>
      <c r="F4556" t="s">
        <v>80</v>
      </c>
      <c r="G4556" t="s">
        <v>179</v>
      </c>
      <c r="H4556" t="s">
        <v>180</v>
      </c>
      <c r="I4556" t="s">
        <v>96</v>
      </c>
      <c r="J4556" t="s">
        <v>166</v>
      </c>
      <c r="K4556" t="s">
        <v>167</v>
      </c>
      <c r="L4556">
        <v>90724.9</v>
      </c>
      <c r="M4556">
        <v>7</v>
      </c>
      <c r="N4556">
        <v>0.15</v>
      </c>
      <c r="O4556">
        <v>21026.89</v>
      </c>
    </row>
    <row r="4557" spans="1:15" x14ac:dyDescent="0.3">
      <c r="A4557" t="s">
        <v>6569</v>
      </c>
      <c r="B4557" t="s">
        <v>1203</v>
      </c>
      <c r="C4557" t="s">
        <v>3887</v>
      </c>
      <c r="D4557" t="s">
        <v>61</v>
      </c>
      <c r="E4557" t="s">
        <v>261</v>
      </c>
      <c r="F4557" t="s">
        <v>71</v>
      </c>
      <c r="G4557" t="s">
        <v>72</v>
      </c>
      <c r="H4557" t="s">
        <v>117</v>
      </c>
      <c r="I4557" t="s">
        <v>83</v>
      </c>
      <c r="J4557" t="s">
        <v>156</v>
      </c>
      <c r="K4557" t="s">
        <v>208</v>
      </c>
      <c r="L4557">
        <v>20049.46</v>
      </c>
      <c r="M4557">
        <v>2</v>
      </c>
      <c r="N4557">
        <v>0.15</v>
      </c>
      <c r="O4557">
        <v>6219.2</v>
      </c>
    </row>
    <row r="4558" spans="1:15" x14ac:dyDescent="0.3">
      <c r="A4558" t="s">
        <v>6570</v>
      </c>
      <c r="B4558" t="s">
        <v>76</v>
      </c>
      <c r="C4558" t="s">
        <v>1235</v>
      </c>
      <c r="D4558" t="s">
        <v>50</v>
      </c>
      <c r="E4558" t="s">
        <v>2218</v>
      </c>
      <c r="F4558" t="s">
        <v>52</v>
      </c>
      <c r="G4558" t="s">
        <v>72</v>
      </c>
      <c r="H4558" t="s">
        <v>73</v>
      </c>
      <c r="I4558" t="s">
        <v>83</v>
      </c>
      <c r="J4558" t="s">
        <v>156</v>
      </c>
      <c r="K4558" t="s">
        <v>285</v>
      </c>
      <c r="L4558">
        <v>101172.89</v>
      </c>
      <c r="M4558">
        <v>7</v>
      </c>
      <c r="N4558">
        <v>0.2</v>
      </c>
      <c r="O4558">
        <v>20207.73</v>
      </c>
    </row>
    <row r="4559" spans="1:15" x14ac:dyDescent="0.3">
      <c r="A4559" t="s">
        <v>6571</v>
      </c>
      <c r="B4559" t="s">
        <v>1876</v>
      </c>
      <c r="C4559" t="s">
        <v>3050</v>
      </c>
      <c r="D4559" t="s">
        <v>61</v>
      </c>
      <c r="E4559" t="s">
        <v>2022</v>
      </c>
      <c r="F4559" t="s">
        <v>52</v>
      </c>
      <c r="G4559" t="s">
        <v>179</v>
      </c>
      <c r="H4559" t="s">
        <v>236</v>
      </c>
      <c r="I4559" t="s">
        <v>83</v>
      </c>
      <c r="J4559" t="s">
        <v>379</v>
      </c>
      <c r="K4559" t="s">
        <v>716</v>
      </c>
      <c r="L4559">
        <v>65283.3</v>
      </c>
      <c r="M4559">
        <v>6</v>
      </c>
      <c r="N4559">
        <v>0</v>
      </c>
      <c r="O4559">
        <v>24638.52</v>
      </c>
    </row>
    <row r="4560" spans="1:15" x14ac:dyDescent="0.3">
      <c r="A4560" t="s">
        <v>6572</v>
      </c>
      <c r="B4560" t="s">
        <v>2143</v>
      </c>
      <c r="C4560" t="s">
        <v>3799</v>
      </c>
      <c r="D4560" t="s">
        <v>61</v>
      </c>
      <c r="E4560" t="s">
        <v>2752</v>
      </c>
      <c r="F4560" t="s">
        <v>71</v>
      </c>
      <c r="G4560" t="s">
        <v>179</v>
      </c>
      <c r="H4560" t="s">
        <v>236</v>
      </c>
      <c r="I4560" t="s">
        <v>83</v>
      </c>
      <c r="J4560" t="s">
        <v>449</v>
      </c>
      <c r="K4560" t="s">
        <v>775</v>
      </c>
      <c r="L4560">
        <v>11603.48</v>
      </c>
      <c r="M4560">
        <v>4</v>
      </c>
      <c r="N4560">
        <v>0.05</v>
      </c>
      <c r="O4560">
        <v>4312.0600000000004</v>
      </c>
    </row>
    <row r="4561" spans="1:15" x14ac:dyDescent="0.3">
      <c r="A4561" t="s">
        <v>6573</v>
      </c>
      <c r="B4561" t="s">
        <v>3782</v>
      </c>
      <c r="C4561" t="s">
        <v>2375</v>
      </c>
      <c r="D4561" t="s">
        <v>61</v>
      </c>
      <c r="E4561" t="s">
        <v>432</v>
      </c>
      <c r="F4561" t="s">
        <v>71</v>
      </c>
      <c r="G4561" t="s">
        <v>81</v>
      </c>
      <c r="H4561" t="s">
        <v>82</v>
      </c>
      <c r="I4561" t="s">
        <v>96</v>
      </c>
      <c r="J4561" t="s">
        <v>135</v>
      </c>
      <c r="K4561" t="s">
        <v>136</v>
      </c>
      <c r="L4561">
        <v>29907.66</v>
      </c>
      <c r="M4561">
        <v>6</v>
      </c>
      <c r="N4561">
        <v>0.1</v>
      </c>
      <c r="O4561">
        <v>8320.89</v>
      </c>
    </row>
    <row r="4562" spans="1:15" x14ac:dyDescent="0.3">
      <c r="A4562" t="s">
        <v>6574</v>
      </c>
      <c r="B4562" t="s">
        <v>1691</v>
      </c>
      <c r="C4562" t="s">
        <v>1074</v>
      </c>
      <c r="D4562" t="s">
        <v>50</v>
      </c>
      <c r="E4562" t="s">
        <v>4023</v>
      </c>
      <c r="F4562" t="s">
        <v>80</v>
      </c>
      <c r="G4562" t="s">
        <v>63</v>
      </c>
      <c r="H4562" t="s">
        <v>202</v>
      </c>
      <c r="I4562" t="s">
        <v>55</v>
      </c>
      <c r="J4562" t="s">
        <v>141</v>
      </c>
      <c r="K4562" t="s">
        <v>142</v>
      </c>
      <c r="L4562">
        <v>83382.53</v>
      </c>
      <c r="M4562">
        <v>7</v>
      </c>
      <c r="N4562">
        <v>0.05</v>
      </c>
      <c r="O4562">
        <v>25826.55</v>
      </c>
    </row>
    <row r="4563" spans="1:15" x14ac:dyDescent="0.3">
      <c r="A4563" t="s">
        <v>6575</v>
      </c>
      <c r="B4563" t="s">
        <v>749</v>
      </c>
      <c r="C4563" t="s">
        <v>1843</v>
      </c>
      <c r="D4563" t="s">
        <v>102</v>
      </c>
      <c r="E4563" t="s">
        <v>779</v>
      </c>
      <c r="F4563" t="s">
        <v>71</v>
      </c>
      <c r="G4563" t="s">
        <v>81</v>
      </c>
      <c r="H4563" t="s">
        <v>82</v>
      </c>
      <c r="I4563" t="s">
        <v>55</v>
      </c>
      <c r="J4563" t="s">
        <v>173</v>
      </c>
      <c r="K4563" t="s">
        <v>203</v>
      </c>
      <c r="L4563">
        <v>29204.01</v>
      </c>
      <c r="M4563">
        <v>3</v>
      </c>
      <c r="N4563">
        <v>0.15</v>
      </c>
      <c r="O4563">
        <v>4384.21</v>
      </c>
    </row>
    <row r="4564" spans="1:15" x14ac:dyDescent="0.3">
      <c r="A4564" t="s">
        <v>6576</v>
      </c>
      <c r="B4564" t="s">
        <v>1664</v>
      </c>
      <c r="C4564" t="s">
        <v>1152</v>
      </c>
      <c r="D4564" t="s">
        <v>61</v>
      </c>
      <c r="E4564" t="s">
        <v>1891</v>
      </c>
      <c r="F4564" t="s">
        <v>71</v>
      </c>
      <c r="G4564" t="s">
        <v>72</v>
      </c>
      <c r="H4564" t="s">
        <v>73</v>
      </c>
      <c r="I4564" t="s">
        <v>96</v>
      </c>
      <c r="J4564" t="s">
        <v>97</v>
      </c>
      <c r="K4564" t="s">
        <v>98</v>
      </c>
      <c r="L4564">
        <v>14527.44</v>
      </c>
      <c r="M4564">
        <v>6</v>
      </c>
      <c r="N4564">
        <v>0.1</v>
      </c>
      <c r="O4564">
        <v>2796.02</v>
      </c>
    </row>
    <row r="4565" spans="1:15" x14ac:dyDescent="0.3">
      <c r="A4565" t="s">
        <v>6577</v>
      </c>
      <c r="B4565" t="s">
        <v>2217</v>
      </c>
      <c r="C4565" t="s">
        <v>2475</v>
      </c>
      <c r="D4565" t="s">
        <v>102</v>
      </c>
      <c r="E4565" t="s">
        <v>2811</v>
      </c>
      <c r="F4565" t="s">
        <v>52</v>
      </c>
      <c r="G4565" t="s">
        <v>72</v>
      </c>
      <c r="H4565" t="s">
        <v>104</v>
      </c>
      <c r="I4565" t="s">
        <v>96</v>
      </c>
      <c r="J4565" t="s">
        <v>135</v>
      </c>
      <c r="K4565" t="s">
        <v>275</v>
      </c>
      <c r="L4565">
        <v>37045.050000000003</v>
      </c>
      <c r="M4565">
        <v>7</v>
      </c>
      <c r="N4565">
        <v>0.05</v>
      </c>
      <c r="O4565">
        <v>6208.98</v>
      </c>
    </row>
    <row r="4566" spans="1:15" x14ac:dyDescent="0.3">
      <c r="A4566" t="s">
        <v>6578</v>
      </c>
      <c r="B4566" t="s">
        <v>933</v>
      </c>
      <c r="C4566" t="s">
        <v>1424</v>
      </c>
      <c r="D4566" t="s">
        <v>78</v>
      </c>
      <c r="E4566" t="s">
        <v>2484</v>
      </c>
      <c r="F4566" t="s">
        <v>80</v>
      </c>
      <c r="G4566" t="s">
        <v>179</v>
      </c>
      <c r="H4566" t="s">
        <v>180</v>
      </c>
      <c r="I4566" t="s">
        <v>55</v>
      </c>
      <c r="J4566" t="s">
        <v>173</v>
      </c>
      <c r="K4566" t="s">
        <v>203</v>
      </c>
      <c r="L4566">
        <v>2693.75</v>
      </c>
      <c r="M4566">
        <v>1</v>
      </c>
      <c r="N4566">
        <v>0.05</v>
      </c>
      <c r="O4566">
        <v>1009.43</v>
      </c>
    </row>
    <row r="4567" spans="1:15" x14ac:dyDescent="0.3">
      <c r="A4567" t="s">
        <v>6579</v>
      </c>
      <c r="B4567" t="s">
        <v>282</v>
      </c>
      <c r="C4567" t="s">
        <v>3281</v>
      </c>
      <c r="D4567" t="s">
        <v>61</v>
      </c>
      <c r="E4567" t="s">
        <v>2277</v>
      </c>
      <c r="F4567" t="s">
        <v>71</v>
      </c>
      <c r="G4567" t="s">
        <v>81</v>
      </c>
      <c r="H4567" t="s">
        <v>186</v>
      </c>
      <c r="I4567" t="s">
        <v>96</v>
      </c>
      <c r="J4567" t="s">
        <v>135</v>
      </c>
      <c r="K4567" t="s">
        <v>275</v>
      </c>
      <c r="L4567">
        <v>56827.1</v>
      </c>
      <c r="M4567">
        <v>10</v>
      </c>
      <c r="N4567">
        <v>0.15</v>
      </c>
      <c r="O4567">
        <v>12751.52</v>
      </c>
    </row>
    <row r="4568" spans="1:15" x14ac:dyDescent="0.3">
      <c r="A4568" t="s">
        <v>6580</v>
      </c>
      <c r="B4568" t="s">
        <v>1235</v>
      </c>
      <c r="C4568" t="s">
        <v>2082</v>
      </c>
      <c r="D4568" t="s">
        <v>50</v>
      </c>
      <c r="E4568" t="s">
        <v>440</v>
      </c>
      <c r="F4568" t="s">
        <v>80</v>
      </c>
      <c r="G4568" t="s">
        <v>179</v>
      </c>
      <c r="H4568" t="s">
        <v>236</v>
      </c>
      <c r="I4568" t="s">
        <v>118</v>
      </c>
      <c r="J4568" t="s">
        <v>303</v>
      </c>
      <c r="K4568" t="s">
        <v>304</v>
      </c>
      <c r="L4568">
        <v>116781.04</v>
      </c>
      <c r="M4568">
        <v>8</v>
      </c>
      <c r="N4568">
        <v>0.05</v>
      </c>
      <c r="O4568">
        <v>16757.349999999999</v>
      </c>
    </row>
    <row r="4569" spans="1:15" x14ac:dyDescent="0.3">
      <c r="A4569" t="s">
        <v>6581</v>
      </c>
      <c r="B4569" t="s">
        <v>3210</v>
      </c>
      <c r="C4569" t="s">
        <v>813</v>
      </c>
      <c r="D4569" t="s">
        <v>61</v>
      </c>
      <c r="E4569" t="s">
        <v>2662</v>
      </c>
      <c r="F4569" t="s">
        <v>71</v>
      </c>
      <c r="G4569" t="s">
        <v>81</v>
      </c>
      <c r="H4569" t="s">
        <v>95</v>
      </c>
      <c r="I4569" t="s">
        <v>96</v>
      </c>
      <c r="J4569" t="s">
        <v>111</v>
      </c>
      <c r="K4569" t="s">
        <v>328</v>
      </c>
      <c r="L4569">
        <v>51115.54</v>
      </c>
      <c r="M4569">
        <v>7</v>
      </c>
      <c r="N4569">
        <v>0.15</v>
      </c>
      <c r="O4569">
        <v>16617.919999999998</v>
      </c>
    </row>
    <row r="4570" spans="1:15" x14ac:dyDescent="0.3">
      <c r="A4570" t="s">
        <v>6582</v>
      </c>
      <c r="B4570" t="s">
        <v>572</v>
      </c>
      <c r="C4570" t="s">
        <v>724</v>
      </c>
      <c r="D4570" t="s">
        <v>78</v>
      </c>
      <c r="E4570" t="s">
        <v>1071</v>
      </c>
      <c r="F4570" t="s">
        <v>80</v>
      </c>
      <c r="G4570" t="s">
        <v>179</v>
      </c>
      <c r="H4570" t="s">
        <v>180</v>
      </c>
      <c r="I4570" t="s">
        <v>83</v>
      </c>
      <c r="J4570" t="s">
        <v>379</v>
      </c>
      <c r="K4570" t="s">
        <v>716</v>
      </c>
      <c r="L4570">
        <v>93421.98</v>
      </c>
      <c r="M4570">
        <v>9</v>
      </c>
      <c r="N4570">
        <v>0.05</v>
      </c>
      <c r="O4570">
        <v>25484.35</v>
      </c>
    </row>
    <row r="4571" spans="1:15" x14ac:dyDescent="0.3">
      <c r="A4571" t="s">
        <v>6583</v>
      </c>
      <c r="B4571" t="s">
        <v>3097</v>
      </c>
      <c r="C4571" t="s">
        <v>344</v>
      </c>
      <c r="D4571" t="s">
        <v>50</v>
      </c>
      <c r="E4571" t="s">
        <v>3102</v>
      </c>
      <c r="F4571" t="s">
        <v>80</v>
      </c>
      <c r="G4571" t="s">
        <v>72</v>
      </c>
      <c r="H4571" t="s">
        <v>117</v>
      </c>
      <c r="I4571" t="s">
        <v>96</v>
      </c>
      <c r="J4571" t="s">
        <v>135</v>
      </c>
      <c r="K4571" t="s">
        <v>395</v>
      </c>
      <c r="L4571">
        <v>53607</v>
      </c>
      <c r="M4571">
        <v>4</v>
      </c>
      <c r="N4571">
        <v>0.2</v>
      </c>
      <c r="O4571">
        <v>7265.61</v>
      </c>
    </row>
    <row r="4572" spans="1:15" x14ac:dyDescent="0.3">
      <c r="A4572" t="s">
        <v>6584</v>
      </c>
      <c r="B4572" t="s">
        <v>790</v>
      </c>
      <c r="C4572" t="s">
        <v>1009</v>
      </c>
      <c r="D4572" t="s">
        <v>61</v>
      </c>
      <c r="E4572" t="s">
        <v>2514</v>
      </c>
      <c r="F4572" t="s">
        <v>80</v>
      </c>
      <c r="G4572" t="s">
        <v>72</v>
      </c>
      <c r="H4572" t="s">
        <v>104</v>
      </c>
      <c r="I4572" t="s">
        <v>118</v>
      </c>
      <c r="J4572" t="s">
        <v>303</v>
      </c>
      <c r="K4572" t="s">
        <v>491</v>
      </c>
      <c r="L4572">
        <v>4524.09</v>
      </c>
      <c r="M4572">
        <v>1</v>
      </c>
      <c r="N4572">
        <v>0.15</v>
      </c>
      <c r="O4572">
        <v>935.42</v>
      </c>
    </row>
    <row r="4573" spans="1:15" x14ac:dyDescent="0.3">
      <c r="A4573" t="s">
        <v>6585</v>
      </c>
      <c r="B4573" t="s">
        <v>259</v>
      </c>
      <c r="C4573" t="s">
        <v>2961</v>
      </c>
      <c r="D4573" t="s">
        <v>78</v>
      </c>
      <c r="E4573" t="s">
        <v>536</v>
      </c>
      <c r="F4573" t="s">
        <v>52</v>
      </c>
      <c r="G4573" t="s">
        <v>72</v>
      </c>
      <c r="H4573" t="s">
        <v>346</v>
      </c>
      <c r="I4573" t="s">
        <v>118</v>
      </c>
      <c r="J4573" t="s">
        <v>119</v>
      </c>
      <c r="K4573" t="s">
        <v>197</v>
      </c>
      <c r="L4573">
        <v>66162.7</v>
      </c>
      <c r="M4573">
        <v>10</v>
      </c>
      <c r="N4573">
        <v>0.1</v>
      </c>
      <c r="O4573">
        <v>15368.08</v>
      </c>
    </row>
    <row r="4574" spans="1:15" x14ac:dyDescent="0.3">
      <c r="A4574" t="s">
        <v>6586</v>
      </c>
      <c r="B4574" t="s">
        <v>2332</v>
      </c>
      <c r="C4574" t="s">
        <v>1687</v>
      </c>
      <c r="D4574" t="s">
        <v>50</v>
      </c>
      <c r="E4574" t="s">
        <v>1621</v>
      </c>
      <c r="F4574" t="s">
        <v>71</v>
      </c>
      <c r="G4574" t="s">
        <v>53</v>
      </c>
      <c r="H4574" t="s">
        <v>110</v>
      </c>
      <c r="I4574" t="s">
        <v>55</v>
      </c>
      <c r="J4574" t="s">
        <v>173</v>
      </c>
      <c r="K4574" t="s">
        <v>780</v>
      </c>
      <c r="L4574">
        <v>54599.4</v>
      </c>
      <c r="M4574">
        <v>10</v>
      </c>
      <c r="N4574">
        <v>0.2</v>
      </c>
      <c r="O4574">
        <v>11656.5</v>
      </c>
    </row>
    <row r="4575" spans="1:15" x14ac:dyDescent="0.3">
      <c r="A4575" t="s">
        <v>6587</v>
      </c>
      <c r="B4575" t="s">
        <v>3552</v>
      </c>
      <c r="C4575" t="s">
        <v>3564</v>
      </c>
      <c r="D4575" t="s">
        <v>102</v>
      </c>
      <c r="E4575" t="s">
        <v>1115</v>
      </c>
      <c r="F4575" t="s">
        <v>71</v>
      </c>
      <c r="G4575" t="s">
        <v>63</v>
      </c>
      <c r="H4575" t="s">
        <v>213</v>
      </c>
      <c r="I4575" t="s">
        <v>83</v>
      </c>
      <c r="J4575" t="s">
        <v>156</v>
      </c>
      <c r="K4575" t="s">
        <v>157</v>
      </c>
      <c r="L4575">
        <v>56373.599999999999</v>
      </c>
      <c r="M4575">
        <v>4</v>
      </c>
      <c r="N4575">
        <v>0</v>
      </c>
      <c r="O4575">
        <v>21541.72</v>
      </c>
    </row>
    <row r="4576" spans="1:15" x14ac:dyDescent="0.3">
      <c r="A4576" t="s">
        <v>6588</v>
      </c>
      <c r="B4576" t="s">
        <v>154</v>
      </c>
      <c r="C4576" t="s">
        <v>3515</v>
      </c>
      <c r="D4576" t="s">
        <v>78</v>
      </c>
      <c r="E4576" t="s">
        <v>407</v>
      </c>
      <c r="F4576" t="s">
        <v>71</v>
      </c>
      <c r="G4576" t="s">
        <v>72</v>
      </c>
      <c r="H4576" t="s">
        <v>73</v>
      </c>
      <c r="I4576" t="s">
        <v>118</v>
      </c>
      <c r="J4576" t="s">
        <v>119</v>
      </c>
      <c r="K4576" t="s">
        <v>120</v>
      </c>
      <c r="L4576">
        <v>5534.08</v>
      </c>
      <c r="M4576">
        <v>4</v>
      </c>
      <c r="N4576">
        <v>0.15</v>
      </c>
      <c r="O4576">
        <v>1239.67</v>
      </c>
    </row>
    <row r="4577" spans="1:15" x14ac:dyDescent="0.3">
      <c r="A4577" t="s">
        <v>6589</v>
      </c>
      <c r="B4577" t="s">
        <v>3123</v>
      </c>
      <c r="C4577" t="s">
        <v>3714</v>
      </c>
      <c r="D4577" t="s">
        <v>50</v>
      </c>
      <c r="E4577" t="s">
        <v>2206</v>
      </c>
      <c r="F4577" t="s">
        <v>71</v>
      </c>
      <c r="G4577" t="s">
        <v>63</v>
      </c>
      <c r="H4577" t="s">
        <v>213</v>
      </c>
      <c r="I4577" t="s">
        <v>96</v>
      </c>
      <c r="J4577" t="s">
        <v>135</v>
      </c>
      <c r="K4577" t="s">
        <v>395</v>
      </c>
      <c r="L4577">
        <v>14976.18</v>
      </c>
      <c r="M4577">
        <v>9</v>
      </c>
      <c r="N4577">
        <v>0</v>
      </c>
      <c r="O4577">
        <v>4951.88</v>
      </c>
    </row>
    <row r="4578" spans="1:15" x14ac:dyDescent="0.3">
      <c r="A4578" t="s">
        <v>6590</v>
      </c>
      <c r="B4578" t="s">
        <v>728</v>
      </c>
      <c r="C4578" t="s">
        <v>243</v>
      </c>
      <c r="D4578" t="s">
        <v>78</v>
      </c>
      <c r="E4578" t="s">
        <v>1824</v>
      </c>
      <c r="F4578" t="s">
        <v>80</v>
      </c>
      <c r="G4578" t="s">
        <v>72</v>
      </c>
      <c r="H4578" t="s">
        <v>73</v>
      </c>
      <c r="I4578" t="s">
        <v>118</v>
      </c>
      <c r="J4578" t="s">
        <v>191</v>
      </c>
      <c r="K4578" t="s">
        <v>829</v>
      </c>
      <c r="L4578">
        <v>45654.36</v>
      </c>
      <c r="M4578">
        <v>4</v>
      </c>
      <c r="N4578">
        <v>0.05</v>
      </c>
      <c r="O4578">
        <v>17293.77</v>
      </c>
    </row>
    <row r="4579" spans="1:15" x14ac:dyDescent="0.3">
      <c r="A4579" t="s">
        <v>6591</v>
      </c>
      <c r="B4579" t="s">
        <v>210</v>
      </c>
      <c r="C4579" t="s">
        <v>2293</v>
      </c>
      <c r="D4579" t="s">
        <v>78</v>
      </c>
      <c r="E4579" t="s">
        <v>140</v>
      </c>
      <c r="F4579" t="s">
        <v>71</v>
      </c>
      <c r="G4579" t="s">
        <v>72</v>
      </c>
      <c r="H4579" t="s">
        <v>346</v>
      </c>
      <c r="I4579" t="s">
        <v>55</v>
      </c>
      <c r="J4579" t="s">
        <v>141</v>
      </c>
      <c r="K4579" t="s">
        <v>241</v>
      </c>
      <c r="L4579">
        <v>12885.7</v>
      </c>
      <c r="M4579">
        <v>10</v>
      </c>
      <c r="N4579">
        <v>0.15</v>
      </c>
      <c r="O4579">
        <v>1829.97</v>
      </c>
    </row>
    <row r="4580" spans="1:15" x14ac:dyDescent="0.3">
      <c r="A4580" t="s">
        <v>6592</v>
      </c>
      <c r="B4580" t="s">
        <v>3824</v>
      </c>
      <c r="C4580" t="s">
        <v>319</v>
      </c>
      <c r="D4580" t="s">
        <v>50</v>
      </c>
      <c r="E4580" t="s">
        <v>2137</v>
      </c>
      <c r="F4580" t="s">
        <v>80</v>
      </c>
      <c r="G4580" t="s">
        <v>63</v>
      </c>
      <c r="H4580" t="s">
        <v>64</v>
      </c>
      <c r="I4580" t="s">
        <v>83</v>
      </c>
      <c r="J4580" t="s">
        <v>449</v>
      </c>
      <c r="K4580" t="s">
        <v>775</v>
      </c>
      <c r="L4580">
        <v>6889.12</v>
      </c>
      <c r="M4580">
        <v>7</v>
      </c>
      <c r="N4580">
        <v>0</v>
      </c>
      <c r="O4580">
        <v>1928.66</v>
      </c>
    </row>
    <row r="4581" spans="1:15" x14ac:dyDescent="0.3">
      <c r="A4581" t="s">
        <v>6593</v>
      </c>
      <c r="B4581" t="s">
        <v>994</v>
      </c>
      <c r="C4581" t="s">
        <v>995</v>
      </c>
      <c r="D4581" t="s">
        <v>102</v>
      </c>
      <c r="E4581" t="s">
        <v>407</v>
      </c>
      <c r="F4581" t="s">
        <v>80</v>
      </c>
      <c r="G4581" t="s">
        <v>53</v>
      </c>
      <c r="H4581" t="s">
        <v>90</v>
      </c>
      <c r="I4581" t="s">
        <v>118</v>
      </c>
      <c r="J4581" t="s">
        <v>303</v>
      </c>
      <c r="K4581" t="s">
        <v>304</v>
      </c>
      <c r="L4581">
        <v>62006.400000000001</v>
      </c>
      <c r="M4581">
        <v>10</v>
      </c>
      <c r="N4581">
        <v>0.1</v>
      </c>
      <c r="O4581">
        <v>21187.46</v>
      </c>
    </row>
    <row r="4582" spans="1:15" x14ac:dyDescent="0.3">
      <c r="A4582" t="s">
        <v>6594</v>
      </c>
      <c r="B4582" t="s">
        <v>3043</v>
      </c>
      <c r="C4582" t="s">
        <v>2660</v>
      </c>
      <c r="D4582" t="s">
        <v>78</v>
      </c>
      <c r="E4582" t="s">
        <v>116</v>
      </c>
      <c r="F4582" t="s">
        <v>80</v>
      </c>
      <c r="G4582" t="s">
        <v>81</v>
      </c>
      <c r="H4582" t="s">
        <v>95</v>
      </c>
      <c r="I4582" t="s">
        <v>118</v>
      </c>
      <c r="J4582" t="s">
        <v>191</v>
      </c>
      <c r="K4582" t="s">
        <v>192</v>
      </c>
      <c r="L4582">
        <v>45110.16</v>
      </c>
      <c r="M4582">
        <v>9</v>
      </c>
      <c r="N4582">
        <v>0.05</v>
      </c>
      <c r="O4582">
        <v>11595.1</v>
      </c>
    </row>
    <row r="4583" spans="1:15" x14ac:dyDescent="0.3">
      <c r="A4583" t="s">
        <v>6595</v>
      </c>
      <c r="B4583" t="s">
        <v>2579</v>
      </c>
      <c r="C4583" t="s">
        <v>2939</v>
      </c>
      <c r="D4583" t="s">
        <v>78</v>
      </c>
      <c r="E4583" t="s">
        <v>2875</v>
      </c>
      <c r="F4583" t="s">
        <v>71</v>
      </c>
      <c r="G4583" t="s">
        <v>179</v>
      </c>
      <c r="H4583" t="s">
        <v>236</v>
      </c>
      <c r="I4583" t="s">
        <v>55</v>
      </c>
      <c r="J4583" t="s">
        <v>173</v>
      </c>
      <c r="K4583" t="s">
        <v>735</v>
      </c>
      <c r="L4583">
        <v>82206.600000000006</v>
      </c>
      <c r="M4583">
        <v>10</v>
      </c>
      <c r="N4583">
        <v>0.2</v>
      </c>
      <c r="O4583">
        <v>19302.86</v>
      </c>
    </row>
    <row r="4584" spans="1:15" x14ac:dyDescent="0.3">
      <c r="A4584" t="s">
        <v>6596</v>
      </c>
      <c r="B4584" t="s">
        <v>4260</v>
      </c>
      <c r="C4584" t="s">
        <v>2864</v>
      </c>
      <c r="D4584" t="s">
        <v>50</v>
      </c>
      <c r="E4584" t="s">
        <v>517</v>
      </c>
      <c r="F4584" t="s">
        <v>52</v>
      </c>
      <c r="G4584" t="s">
        <v>179</v>
      </c>
      <c r="H4584" t="s">
        <v>236</v>
      </c>
      <c r="I4584" t="s">
        <v>55</v>
      </c>
      <c r="J4584" t="s">
        <v>56</v>
      </c>
      <c r="K4584" t="s">
        <v>74</v>
      </c>
      <c r="L4584">
        <v>10271.4</v>
      </c>
      <c r="M4584">
        <v>2</v>
      </c>
      <c r="N4584">
        <v>0.1</v>
      </c>
      <c r="O4584">
        <v>2093.63</v>
      </c>
    </row>
    <row r="4585" spans="1:15" x14ac:dyDescent="0.3">
      <c r="A4585" t="s">
        <v>6597</v>
      </c>
      <c r="B4585" t="s">
        <v>424</v>
      </c>
      <c r="C4585" t="s">
        <v>2101</v>
      </c>
      <c r="D4585" t="s">
        <v>102</v>
      </c>
      <c r="E4585" t="s">
        <v>1969</v>
      </c>
      <c r="F4585" t="s">
        <v>71</v>
      </c>
      <c r="G4585" t="s">
        <v>72</v>
      </c>
      <c r="H4585" t="s">
        <v>346</v>
      </c>
      <c r="I4585" t="s">
        <v>96</v>
      </c>
      <c r="J4585" t="s">
        <v>111</v>
      </c>
      <c r="K4585" t="s">
        <v>225</v>
      </c>
      <c r="L4585">
        <v>79842.399999999994</v>
      </c>
      <c r="M4585">
        <v>10</v>
      </c>
      <c r="N4585">
        <v>0.15</v>
      </c>
      <c r="O4585">
        <v>19843.82</v>
      </c>
    </row>
    <row r="4586" spans="1:15" x14ac:dyDescent="0.3">
      <c r="A4586" t="s">
        <v>6598</v>
      </c>
      <c r="B4586" t="s">
        <v>863</v>
      </c>
      <c r="C4586" t="s">
        <v>2857</v>
      </c>
      <c r="D4586" t="s">
        <v>78</v>
      </c>
      <c r="E4586" t="s">
        <v>893</v>
      </c>
      <c r="F4586" t="s">
        <v>80</v>
      </c>
      <c r="G4586" t="s">
        <v>53</v>
      </c>
      <c r="H4586" t="s">
        <v>54</v>
      </c>
      <c r="I4586" t="s">
        <v>83</v>
      </c>
      <c r="J4586" t="s">
        <v>84</v>
      </c>
      <c r="K4586" t="s">
        <v>125</v>
      </c>
      <c r="L4586">
        <v>50539.05</v>
      </c>
      <c r="M4586">
        <v>9</v>
      </c>
      <c r="N4586">
        <v>0.2</v>
      </c>
      <c r="O4586">
        <v>13151.14</v>
      </c>
    </row>
    <row r="4587" spans="1:15" x14ac:dyDescent="0.3">
      <c r="A4587" t="s">
        <v>6599</v>
      </c>
      <c r="B4587" t="s">
        <v>339</v>
      </c>
      <c r="C4587" t="s">
        <v>5044</v>
      </c>
      <c r="D4587" t="s">
        <v>78</v>
      </c>
      <c r="E4587" t="s">
        <v>1199</v>
      </c>
      <c r="F4587" t="s">
        <v>80</v>
      </c>
      <c r="G4587" t="s">
        <v>72</v>
      </c>
      <c r="H4587" t="s">
        <v>117</v>
      </c>
      <c r="I4587" t="s">
        <v>96</v>
      </c>
      <c r="J4587" t="s">
        <v>97</v>
      </c>
      <c r="K4587" t="s">
        <v>98</v>
      </c>
      <c r="L4587">
        <v>16479.22</v>
      </c>
      <c r="M4587">
        <v>2</v>
      </c>
      <c r="N4587">
        <v>0.25</v>
      </c>
      <c r="O4587">
        <v>4662.18</v>
      </c>
    </row>
    <row r="4588" spans="1:15" x14ac:dyDescent="0.3">
      <c r="A4588" t="s">
        <v>6600</v>
      </c>
      <c r="B4588" t="s">
        <v>1379</v>
      </c>
      <c r="C4588" t="s">
        <v>701</v>
      </c>
      <c r="D4588" t="s">
        <v>102</v>
      </c>
      <c r="E4588" t="s">
        <v>1973</v>
      </c>
      <c r="F4588" t="s">
        <v>52</v>
      </c>
      <c r="G4588" t="s">
        <v>72</v>
      </c>
      <c r="H4588" t="s">
        <v>117</v>
      </c>
      <c r="I4588" t="s">
        <v>118</v>
      </c>
      <c r="J4588" t="s">
        <v>191</v>
      </c>
      <c r="K4588" t="s">
        <v>290</v>
      </c>
      <c r="L4588">
        <v>46496.1</v>
      </c>
      <c r="M4588">
        <v>5</v>
      </c>
      <c r="N4588">
        <v>0.15</v>
      </c>
      <c r="O4588">
        <v>7268.25</v>
      </c>
    </row>
    <row r="4589" spans="1:15" x14ac:dyDescent="0.3">
      <c r="A4589" t="s">
        <v>6601</v>
      </c>
      <c r="B4589" t="s">
        <v>2904</v>
      </c>
      <c r="C4589" t="s">
        <v>2184</v>
      </c>
      <c r="D4589" t="s">
        <v>102</v>
      </c>
      <c r="E4589" t="s">
        <v>510</v>
      </c>
      <c r="F4589" t="s">
        <v>80</v>
      </c>
      <c r="G4589" t="s">
        <v>72</v>
      </c>
      <c r="H4589" t="s">
        <v>73</v>
      </c>
      <c r="I4589" t="s">
        <v>55</v>
      </c>
      <c r="J4589" t="s">
        <v>65</v>
      </c>
      <c r="K4589" t="s">
        <v>91</v>
      </c>
      <c r="L4589">
        <v>29637.040000000001</v>
      </c>
      <c r="M4589">
        <v>2</v>
      </c>
      <c r="N4589">
        <v>0.05</v>
      </c>
      <c r="O4589">
        <v>5907.24</v>
      </c>
    </row>
    <row r="4590" spans="1:15" x14ac:dyDescent="0.3">
      <c r="A4590" t="s">
        <v>6602</v>
      </c>
      <c r="B4590" t="s">
        <v>5700</v>
      </c>
      <c r="C4590" t="s">
        <v>2303</v>
      </c>
      <c r="D4590" t="s">
        <v>102</v>
      </c>
      <c r="E4590" t="s">
        <v>711</v>
      </c>
      <c r="F4590" t="s">
        <v>80</v>
      </c>
      <c r="G4590" t="s">
        <v>63</v>
      </c>
      <c r="H4590" t="s">
        <v>64</v>
      </c>
      <c r="I4590" t="s">
        <v>96</v>
      </c>
      <c r="J4590" t="s">
        <v>111</v>
      </c>
      <c r="K4590" t="s">
        <v>328</v>
      </c>
      <c r="L4590">
        <v>123229.9</v>
      </c>
      <c r="M4590">
        <v>10</v>
      </c>
      <c r="N4590">
        <v>0.15</v>
      </c>
      <c r="O4590">
        <v>41324.54</v>
      </c>
    </row>
    <row r="4591" spans="1:15" x14ac:dyDescent="0.3">
      <c r="A4591" t="s">
        <v>6603</v>
      </c>
      <c r="B4591" t="s">
        <v>1080</v>
      </c>
      <c r="C4591" t="s">
        <v>1081</v>
      </c>
      <c r="D4591" t="s">
        <v>78</v>
      </c>
      <c r="E4591" t="s">
        <v>1878</v>
      </c>
      <c r="F4591" t="s">
        <v>80</v>
      </c>
      <c r="G4591" t="s">
        <v>53</v>
      </c>
      <c r="H4591" t="s">
        <v>110</v>
      </c>
      <c r="I4591" t="s">
        <v>118</v>
      </c>
      <c r="J4591" t="s">
        <v>191</v>
      </c>
      <c r="K4591" t="s">
        <v>192</v>
      </c>
      <c r="L4591">
        <v>31534.959999999999</v>
      </c>
      <c r="M4591">
        <v>4</v>
      </c>
      <c r="N4591">
        <v>0.15</v>
      </c>
      <c r="O4591">
        <v>5303.63</v>
      </c>
    </row>
    <row r="4592" spans="1:15" x14ac:dyDescent="0.3">
      <c r="A4592" t="s">
        <v>6604</v>
      </c>
      <c r="B4592" t="s">
        <v>133</v>
      </c>
      <c r="C4592" t="s">
        <v>2537</v>
      </c>
      <c r="D4592" t="s">
        <v>61</v>
      </c>
      <c r="E4592" t="s">
        <v>1188</v>
      </c>
      <c r="F4592" t="s">
        <v>80</v>
      </c>
      <c r="G4592" t="s">
        <v>81</v>
      </c>
      <c r="H4592" t="s">
        <v>95</v>
      </c>
      <c r="I4592" t="s">
        <v>96</v>
      </c>
      <c r="J4592" t="s">
        <v>166</v>
      </c>
      <c r="K4592" t="s">
        <v>167</v>
      </c>
      <c r="L4592">
        <v>1193.5</v>
      </c>
      <c r="M4592">
        <v>5</v>
      </c>
      <c r="N4592">
        <v>0.15</v>
      </c>
      <c r="O4592">
        <v>184.02</v>
      </c>
    </row>
    <row r="4593" spans="1:15" x14ac:dyDescent="0.3">
      <c r="A4593" t="s">
        <v>6605</v>
      </c>
      <c r="B4593" t="s">
        <v>1271</v>
      </c>
      <c r="C4593" t="s">
        <v>3359</v>
      </c>
      <c r="D4593" t="s">
        <v>102</v>
      </c>
      <c r="E4593" t="s">
        <v>1770</v>
      </c>
      <c r="F4593" t="s">
        <v>52</v>
      </c>
      <c r="G4593" t="s">
        <v>53</v>
      </c>
      <c r="H4593" t="s">
        <v>90</v>
      </c>
      <c r="I4593" t="s">
        <v>118</v>
      </c>
      <c r="J4593" t="s">
        <v>303</v>
      </c>
      <c r="K4593" t="s">
        <v>491</v>
      </c>
      <c r="L4593">
        <v>18820.48</v>
      </c>
      <c r="M4593">
        <v>7</v>
      </c>
      <c r="N4593">
        <v>0</v>
      </c>
      <c r="O4593">
        <v>4120.43</v>
      </c>
    </row>
    <row r="4594" spans="1:15" x14ac:dyDescent="0.3">
      <c r="A4594" t="s">
        <v>6606</v>
      </c>
      <c r="B4594" t="s">
        <v>4509</v>
      </c>
      <c r="C4594" t="s">
        <v>3276</v>
      </c>
      <c r="D4594" t="s">
        <v>78</v>
      </c>
      <c r="E4594" t="s">
        <v>2206</v>
      </c>
      <c r="F4594" t="s">
        <v>80</v>
      </c>
      <c r="G4594" t="s">
        <v>63</v>
      </c>
      <c r="H4594" t="s">
        <v>172</v>
      </c>
      <c r="I4594" t="s">
        <v>96</v>
      </c>
      <c r="J4594" t="s">
        <v>135</v>
      </c>
      <c r="K4594" t="s">
        <v>395</v>
      </c>
      <c r="L4594">
        <v>42518.91</v>
      </c>
      <c r="M4594">
        <v>7</v>
      </c>
      <c r="N4594">
        <v>0.1</v>
      </c>
      <c r="O4594">
        <v>6025.5</v>
      </c>
    </row>
    <row r="4595" spans="1:15" x14ac:dyDescent="0.3">
      <c r="A4595" t="s">
        <v>6607</v>
      </c>
      <c r="B4595" t="s">
        <v>1623</v>
      </c>
      <c r="C4595" t="s">
        <v>946</v>
      </c>
      <c r="D4595" t="s">
        <v>50</v>
      </c>
      <c r="E4595" t="s">
        <v>550</v>
      </c>
      <c r="F4595" t="s">
        <v>71</v>
      </c>
      <c r="G4595" t="s">
        <v>53</v>
      </c>
      <c r="H4595" t="s">
        <v>54</v>
      </c>
      <c r="I4595" t="s">
        <v>83</v>
      </c>
      <c r="J4595" t="s">
        <v>379</v>
      </c>
      <c r="K4595" t="s">
        <v>562</v>
      </c>
      <c r="L4595">
        <v>28780.48</v>
      </c>
      <c r="M4595">
        <v>4</v>
      </c>
      <c r="N4595">
        <v>0.1</v>
      </c>
      <c r="O4595">
        <v>7935.92</v>
      </c>
    </row>
    <row r="4596" spans="1:15" x14ac:dyDescent="0.3">
      <c r="A4596" t="s">
        <v>6608</v>
      </c>
      <c r="B4596" t="s">
        <v>2162</v>
      </c>
      <c r="C4596" t="s">
        <v>884</v>
      </c>
      <c r="D4596" t="s">
        <v>61</v>
      </c>
      <c r="E4596" t="s">
        <v>165</v>
      </c>
      <c r="F4596" t="s">
        <v>80</v>
      </c>
      <c r="G4596" t="s">
        <v>53</v>
      </c>
      <c r="H4596" t="s">
        <v>90</v>
      </c>
      <c r="I4596" t="s">
        <v>55</v>
      </c>
      <c r="J4596" t="s">
        <v>56</v>
      </c>
      <c r="K4596" t="s">
        <v>57</v>
      </c>
      <c r="L4596">
        <v>70793.100000000006</v>
      </c>
      <c r="M4596">
        <v>5</v>
      </c>
      <c r="N4596">
        <v>0.25</v>
      </c>
      <c r="O4596">
        <v>15666.36</v>
      </c>
    </row>
    <row r="4597" spans="1:15" x14ac:dyDescent="0.3">
      <c r="A4597" t="s">
        <v>6609</v>
      </c>
      <c r="B4597" t="s">
        <v>2709</v>
      </c>
      <c r="C4597" t="s">
        <v>1054</v>
      </c>
      <c r="D4597" t="s">
        <v>78</v>
      </c>
      <c r="E4597" t="s">
        <v>1615</v>
      </c>
      <c r="F4597" t="s">
        <v>80</v>
      </c>
      <c r="G4597" t="s">
        <v>179</v>
      </c>
      <c r="H4597" t="s">
        <v>180</v>
      </c>
      <c r="I4597" t="s">
        <v>55</v>
      </c>
      <c r="J4597" t="s">
        <v>56</v>
      </c>
      <c r="K4597" t="s">
        <v>57</v>
      </c>
      <c r="L4597">
        <v>83743.759999999995</v>
      </c>
      <c r="M4597">
        <v>8</v>
      </c>
      <c r="N4597">
        <v>0.2</v>
      </c>
      <c r="O4597">
        <v>13724.53</v>
      </c>
    </row>
    <row r="4598" spans="1:15" x14ac:dyDescent="0.3">
      <c r="A4598" t="s">
        <v>6610</v>
      </c>
      <c r="B4598" t="s">
        <v>60</v>
      </c>
      <c r="C4598" t="s">
        <v>1274</v>
      </c>
      <c r="D4598" t="s">
        <v>78</v>
      </c>
      <c r="E4598" t="s">
        <v>2137</v>
      </c>
      <c r="F4598" t="s">
        <v>52</v>
      </c>
      <c r="G4598" t="s">
        <v>53</v>
      </c>
      <c r="H4598" t="s">
        <v>110</v>
      </c>
      <c r="I4598" t="s">
        <v>83</v>
      </c>
      <c r="J4598" t="s">
        <v>379</v>
      </c>
      <c r="K4598" t="s">
        <v>380</v>
      </c>
      <c r="L4598">
        <v>1920.24</v>
      </c>
      <c r="M4598">
        <v>8</v>
      </c>
      <c r="N4598">
        <v>0.2</v>
      </c>
      <c r="O4598">
        <v>252.93</v>
      </c>
    </row>
    <row r="4599" spans="1:15" x14ac:dyDescent="0.3">
      <c r="A4599" t="s">
        <v>6611</v>
      </c>
      <c r="B4599" t="s">
        <v>981</v>
      </c>
      <c r="C4599" t="s">
        <v>1850</v>
      </c>
      <c r="D4599" t="s">
        <v>50</v>
      </c>
      <c r="E4599" t="s">
        <v>229</v>
      </c>
      <c r="F4599" t="s">
        <v>80</v>
      </c>
      <c r="G4599" t="s">
        <v>53</v>
      </c>
      <c r="H4599" t="s">
        <v>90</v>
      </c>
      <c r="I4599" t="s">
        <v>83</v>
      </c>
      <c r="J4599" t="s">
        <v>84</v>
      </c>
      <c r="K4599" t="s">
        <v>257</v>
      </c>
      <c r="L4599">
        <v>5966.32</v>
      </c>
      <c r="M4599">
        <v>4</v>
      </c>
      <c r="N4599">
        <v>0.05</v>
      </c>
      <c r="O4599">
        <v>1387.76</v>
      </c>
    </row>
    <row r="4600" spans="1:15" x14ac:dyDescent="0.3">
      <c r="A4600" t="s">
        <v>6612</v>
      </c>
      <c r="B4600" t="s">
        <v>1907</v>
      </c>
      <c r="C4600" t="s">
        <v>267</v>
      </c>
      <c r="D4600" t="s">
        <v>61</v>
      </c>
      <c r="E4600" t="s">
        <v>807</v>
      </c>
      <c r="F4600" t="s">
        <v>52</v>
      </c>
      <c r="G4600" t="s">
        <v>63</v>
      </c>
      <c r="H4600" t="s">
        <v>202</v>
      </c>
      <c r="I4600" t="s">
        <v>118</v>
      </c>
      <c r="J4600" t="s">
        <v>191</v>
      </c>
      <c r="K4600" t="s">
        <v>192</v>
      </c>
      <c r="L4600">
        <v>29288.799999999999</v>
      </c>
      <c r="M4600">
        <v>10</v>
      </c>
      <c r="N4600">
        <v>0.25</v>
      </c>
      <c r="O4600">
        <v>6915.77</v>
      </c>
    </row>
    <row r="4601" spans="1:15" x14ac:dyDescent="0.3">
      <c r="A4601" t="s">
        <v>6613</v>
      </c>
      <c r="B4601" t="s">
        <v>777</v>
      </c>
      <c r="C4601" t="s">
        <v>2496</v>
      </c>
      <c r="D4601" t="s">
        <v>78</v>
      </c>
      <c r="E4601" t="s">
        <v>134</v>
      </c>
      <c r="F4601" t="s">
        <v>52</v>
      </c>
      <c r="G4601" t="s">
        <v>179</v>
      </c>
      <c r="H4601" t="s">
        <v>180</v>
      </c>
      <c r="I4601" t="s">
        <v>55</v>
      </c>
      <c r="J4601" t="s">
        <v>173</v>
      </c>
      <c r="K4601" t="s">
        <v>203</v>
      </c>
      <c r="L4601">
        <v>46761.72</v>
      </c>
      <c r="M4601">
        <v>4</v>
      </c>
      <c r="N4601">
        <v>0.05</v>
      </c>
      <c r="O4601">
        <v>17443.650000000001</v>
      </c>
    </row>
    <row r="4602" spans="1:15" x14ac:dyDescent="0.3">
      <c r="A4602" t="s">
        <v>6614</v>
      </c>
      <c r="B4602" t="s">
        <v>413</v>
      </c>
      <c r="C4602" t="s">
        <v>3278</v>
      </c>
      <c r="D4602" t="s">
        <v>78</v>
      </c>
      <c r="E4602" t="s">
        <v>1150</v>
      </c>
      <c r="F4602" t="s">
        <v>80</v>
      </c>
      <c r="G4602" t="s">
        <v>53</v>
      </c>
      <c r="H4602" t="s">
        <v>54</v>
      </c>
      <c r="I4602" t="s">
        <v>118</v>
      </c>
      <c r="J4602" t="s">
        <v>230</v>
      </c>
      <c r="K4602" t="s">
        <v>351</v>
      </c>
      <c r="L4602">
        <v>11889.68</v>
      </c>
      <c r="M4602">
        <v>1</v>
      </c>
      <c r="N4602">
        <v>0.2</v>
      </c>
      <c r="O4602">
        <v>3490.76</v>
      </c>
    </row>
    <row r="4603" spans="1:15" x14ac:dyDescent="0.3">
      <c r="A4603" t="s">
        <v>6615</v>
      </c>
      <c r="B4603" t="s">
        <v>2974</v>
      </c>
      <c r="C4603" t="s">
        <v>933</v>
      </c>
      <c r="D4603" t="s">
        <v>78</v>
      </c>
      <c r="E4603" t="s">
        <v>869</v>
      </c>
      <c r="F4603" t="s">
        <v>80</v>
      </c>
      <c r="G4603" t="s">
        <v>63</v>
      </c>
      <c r="H4603" t="s">
        <v>64</v>
      </c>
      <c r="I4603" t="s">
        <v>55</v>
      </c>
      <c r="J4603" t="s">
        <v>56</v>
      </c>
      <c r="K4603" t="s">
        <v>151</v>
      </c>
      <c r="L4603">
        <v>75277.53</v>
      </c>
      <c r="M4603">
        <v>9</v>
      </c>
      <c r="N4603">
        <v>0.25</v>
      </c>
      <c r="O4603">
        <v>11438.49</v>
      </c>
    </row>
    <row r="4604" spans="1:15" x14ac:dyDescent="0.3">
      <c r="A4604" t="s">
        <v>6616</v>
      </c>
      <c r="B4604" t="s">
        <v>3795</v>
      </c>
      <c r="C4604" t="s">
        <v>3543</v>
      </c>
      <c r="D4604" t="s">
        <v>102</v>
      </c>
      <c r="E4604" t="s">
        <v>2153</v>
      </c>
      <c r="F4604" t="s">
        <v>52</v>
      </c>
      <c r="G4604" t="s">
        <v>53</v>
      </c>
      <c r="H4604" t="s">
        <v>110</v>
      </c>
      <c r="I4604" t="s">
        <v>83</v>
      </c>
      <c r="J4604" t="s">
        <v>379</v>
      </c>
      <c r="K4604" t="s">
        <v>562</v>
      </c>
      <c r="L4604">
        <v>36859.919999999998</v>
      </c>
      <c r="M4604">
        <v>3</v>
      </c>
      <c r="N4604">
        <v>0</v>
      </c>
      <c r="O4604">
        <v>11953.96</v>
      </c>
    </row>
    <row r="4605" spans="1:15" x14ac:dyDescent="0.3">
      <c r="A4605" t="s">
        <v>6617</v>
      </c>
      <c r="B4605" t="s">
        <v>311</v>
      </c>
      <c r="C4605" t="s">
        <v>220</v>
      </c>
      <c r="D4605" t="s">
        <v>50</v>
      </c>
      <c r="E4605" t="s">
        <v>637</v>
      </c>
      <c r="F4605" t="s">
        <v>52</v>
      </c>
      <c r="G4605" t="s">
        <v>63</v>
      </c>
      <c r="H4605" t="s">
        <v>64</v>
      </c>
      <c r="I4605" t="s">
        <v>118</v>
      </c>
      <c r="J4605" t="s">
        <v>191</v>
      </c>
      <c r="K4605" t="s">
        <v>829</v>
      </c>
      <c r="L4605">
        <v>83621.72</v>
      </c>
      <c r="M4605">
        <v>7</v>
      </c>
      <c r="N4605">
        <v>0.05</v>
      </c>
      <c r="O4605">
        <v>26416.2</v>
      </c>
    </row>
    <row r="4606" spans="1:15" x14ac:dyDescent="0.3">
      <c r="A4606" t="s">
        <v>6618</v>
      </c>
      <c r="B4606" t="s">
        <v>2569</v>
      </c>
      <c r="C4606" t="s">
        <v>1273</v>
      </c>
      <c r="D4606" t="s">
        <v>50</v>
      </c>
      <c r="E4606" t="s">
        <v>1108</v>
      </c>
      <c r="F4606" t="s">
        <v>52</v>
      </c>
      <c r="G4606" t="s">
        <v>53</v>
      </c>
      <c r="H4606" t="s">
        <v>90</v>
      </c>
      <c r="I4606" t="s">
        <v>55</v>
      </c>
      <c r="J4606" t="s">
        <v>173</v>
      </c>
      <c r="K4606" t="s">
        <v>203</v>
      </c>
      <c r="L4606">
        <v>6867.91</v>
      </c>
      <c r="M4606">
        <v>7</v>
      </c>
      <c r="N4606">
        <v>0.15</v>
      </c>
      <c r="O4606">
        <v>2074.44</v>
      </c>
    </row>
    <row r="4607" spans="1:15" x14ac:dyDescent="0.3">
      <c r="A4607" t="s">
        <v>6619</v>
      </c>
      <c r="B4607" t="s">
        <v>2754</v>
      </c>
      <c r="C4607" t="s">
        <v>402</v>
      </c>
      <c r="D4607" t="s">
        <v>102</v>
      </c>
      <c r="E4607" t="s">
        <v>2394</v>
      </c>
      <c r="F4607" t="s">
        <v>71</v>
      </c>
      <c r="G4607" t="s">
        <v>53</v>
      </c>
      <c r="H4607" t="s">
        <v>54</v>
      </c>
      <c r="I4607" t="s">
        <v>96</v>
      </c>
      <c r="J4607" t="s">
        <v>97</v>
      </c>
      <c r="K4607" t="s">
        <v>181</v>
      </c>
      <c r="L4607">
        <v>33062.879999999997</v>
      </c>
      <c r="M4607">
        <v>3</v>
      </c>
      <c r="N4607">
        <v>0.05</v>
      </c>
      <c r="O4607">
        <v>12193.6</v>
      </c>
    </row>
    <row r="4608" spans="1:15" x14ac:dyDescent="0.3">
      <c r="A4608" t="s">
        <v>6620</v>
      </c>
      <c r="B4608" t="s">
        <v>1984</v>
      </c>
      <c r="C4608" t="s">
        <v>2315</v>
      </c>
      <c r="D4608" t="s">
        <v>78</v>
      </c>
      <c r="E4608" t="s">
        <v>109</v>
      </c>
      <c r="F4608" t="s">
        <v>80</v>
      </c>
      <c r="G4608" t="s">
        <v>53</v>
      </c>
      <c r="H4608" t="s">
        <v>90</v>
      </c>
      <c r="I4608" t="s">
        <v>118</v>
      </c>
      <c r="J4608" t="s">
        <v>303</v>
      </c>
      <c r="K4608" t="s">
        <v>304</v>
      </c>
      <c r="L4608">
        <v>54880.1</v>
      </c>
      <c r="M4608">
        <v>10</v>
      </c>
      <c r="N4608">
        <v>0.1</v>
      </c>
      <c r="O4608">
        <v>19704.66</v>
      </c>
    </row>
    <row r="4609" spans="1:15" x14ac:dyDescent="0.3">
      <c r="A4609" t="s">
        <v>6621</v>
      </c>
      <c r="B4609" t="s">
        <v>1772</v>
      </c>
      <c r="C4609" t="s">
        <v>2553</v>
      </c>
      <c r="D4609" t="s">
        <v>102</v>
      </c>
      <c r="E4609" t="s">
        <v>1125</v>
      </c>
      <c r="F4609" t="s">
        <v>71</v>
      </c>
      <c r="G4609" t="s">
        <v>53</v>
      </c>
      <c r="H4609" t="s">
        <v>246</v>
      </c>
      <c r="I4609" t="s">
        <v>55</v>
      </c>
      <c r="J4609" t="s">
        <v>56</v>
      </c>
      <c r="K4609" t="s">
        <v>57</v>
      </c>
      <c r="L4609">
        <v>59558.3</v>
      </c>
      <c r="M4609">
        <v>5</v>
      </c>
      <c r="N4609">
        <v>0.15</v>
      </c>
      <c r="O4609">
        <v>8765.09</v>
      </c>
    </row>
    <row r="4610" spans="1:15" x14ac:dyDescent="0.3">
      <c r="A4610" t="s">
        <v>6622</v>
      </c>
      <c r="B4610" t="s">
        <v>542</v>
      </c>
      <c r="C4610" t="s">
        <v>108</v>
      </c>
      <c r="D4610" t="s">
        <v>102</v>
      </c>
      <c r="E4610" t="s">
        <v>261</v>
      </c>
      <c r="F4610" t="s">
        <v>80</v>
      </c>
      <c r="G4610" t="s">
        <v>179</v>
      </c>
      <c r="H4610" t="s">
        <v>236</v>
      </c>
      <c r="I4610" t="s">
        <v>55</v>
      </c>
      <c r="J4610" t="s">
        <v>56</v>
      </c>
      <c r="K4610" t="s">
        <v>57</v>
      </c>
      <c r="L4610">
        <v>20774.150000000001</v>
      </c>
      <c r="M4610">
        <v>5</v>
      </c>
      <c r="N4610">
        <v>0.05</v>
      </c>
      <c r="O4610">
        <v>7808.66</v>
      </c>
    </row>
    <row r="4611" spans="1:15" x14ac:dyDescent="0.3">
      <c r="A4611" t="s">
        <v>6623</v>
      </c>
      <c r="B4611" t="s">
        <v>3616</v>
      </c>
      <c r="C4611" t="s">
        <v>1831</v>
      </c>
      <c r="D4611" t="s">
        <v>78</v>
      </c>
      <c r="E4611" t="s">
        <v>2698</v>
      </c>
      <c r="F4611" t="s">
        <v>52</v>
      </c>
      <c r="G4611" t="s">
        <v>179</v>
      </c>
      <c r="H4611" t="s">
        <v>180</v>
      </c>
      <c r="I4611" t="s">
        <v>96</v>
      </c>
      <c r="J4611" t="s">
        <v>166</v>
      </c>
      <c r="K4611" t="s">
        <v>167</v>
      </c>
      <c r="L4611">
        <v>52676.25</v>
      </c>
      <c r="M4611">
        <v>5</v>
      </c>
      <c r="N4611">
        <v>0.25</v>
      </c>
      <c r="O4611">
        <v>15071.68</v>
      </c>
    </row>
    <row r="4612" spans="1:15" x14ac:dyDescent="0.3">
      <c r="A4612" t="s">
        <v>6624</v>
      </c>
      <c r="B4612" t="s">
        <v>456</v>
      </c>
      <c r="C4612" t="s">
        <v>977</v>
      </c>
      <c r="D4612" t="s">
        <v>50</v>
      </c>
      <c r="E4612" t="s">
        <v>2245</v>
      </c>
      <c r="F4612" t="s">
        <v>71</v>
      </c>
      <c r="G4612" t="s">
        <v>179</v>
      </c>
      <c r="H4612" t="s">
        <v>180</v>
      </c>
      <c r="I4612" t="s">
        <v>83</v>
      </c>
      <c r="J4612" t="s">
        <v>379</v>
      </c>
      <c r="K4612" t="s">
        <v>380</v>
      </c>
      <c r="L4612">
        <v>86489.83</v>
      </c>
      <c r="M4612">
        <v>7</v>
      </c>
      <c r="N4612">
        <v>0.2</v>
      </c>
      <c r="O4612">
        <v>25395.59</v>
      </c>
    </row>
    <row r="4613" spans="1:15" x14ac:dyDescent="0.3">
      <c r="A4613" t="s">
        <v>6625</v>
      </c>
      <c r="B4613" t="s">
        <v>1509</v>
      </c>
      <c r="C4613" t="s">
        <v>3627</v>
      </c>
      <c r="D4613" t="s">
        <v>102</v>
      </c>
      <c r="E4613" t="s">
        <v>1188</v>
      </c>
      <c r="F4613" t="s">
        <v>80</v>
      </c>
      <c r="G4613" t="s">
        <v>53</v>
      </c>
      <c r="H4613" t="s">
        <v>90</v>
      </c>
      <c r="I4613" t="s">
        <v>83</v>
      </c>
      <c r="J4613" t="s">
        <v>379</v>
      </c>
      <c r="K4613" t="s">
        <v>716</v>
      </c>
      <c r="L4613">
        <v>43850.92</v>
      </c>
      <c r="M4613">
        <v>4</v>
      </c>
      <c r="N4613">
        <v>0.05</v>
      </c>
      <c r="O4613">
        <v>13563.53</v>
      </c>
    </row>
    <row r="4614" spans="1:15" x14ac:dyDescent="0.3">
      <c r="A4614" t="s">
        <v>6626</v>
      </c>
      <c r="B4614" t="s">
        <v>1534</v>
      </c>
      <c r="C4614" t="s">
        <v>163</v>
      </c>
      <c r="D4614" t="s">
        <v>78</v>
      </c>
      <c r="E4614" t="s">
        <v>444</v>
      </c>
      <c r="F4614" t="s">
        <v>52</v>
      </c>
      <c r="G4614" t="s">
        <v>53</v>
      </c>
      <c r="H4614" t="s">
        <v>90</v>
      </c>
      <c r="I4614" t="s">
        <v>96</v>
      </c>
      <c r="J4614" t="s">
        <v>111</v>
      </c>
      <c r="K4614" t="s">
        <v>112</v>
      </c>
      <c r="L4614">
        <v>4667.55</v>
      </c>
      <c r="M4614">
        <v>5</v>
      </c>
      <c r="N4614">
        <v>0</v>
      </c>
      <c r="O4614">
        <v>1540.09</v>
      </c>
    </row>
    <row r="4615" spans="1:15" x14ac:dyDescent="0.3">
      <c r="A4615" t="s">
        <v>6627</v>
      </c>
      <c r="B4615" t="s">
        <v>377</v>
      </c>
      <c r="C4615" t="s">
        <v>1202</v>
      </c>
      <c r="D4615" t="s">
        <v>78</v>
      </c>
      <c r="E4615" t="s">
        <v>885</v>
      </c>
      <c r="F4615" t="s">
        <v>52</v>
      </c>
      <c r="G4615" t="s">
        <v>72</v>
      </c>
      <c r="H4615" t="s">
        <v>104</v>
      </c>
      <c r="I4615" t="s">
        <v>118</v>
      </c>
      <c r="J4615" t="s">
        <v>230</v>
      </c>
      <c r="K4615" t="s">
        <v>351</v>
      </c>
      <c r="L4615">
        <v>31209.9</v>
      </c>
      <c r="M4615">
        <v>5</v>
      </c>
      <c r="N4615">
        <v>0.15</v>
      </c>
      <c r="O4615">
        <v>9164.2000000000007</v>
      </c>
    </row>
    <row r="4616" spans="1:15" x14ac:dyDescent="0.3">
      <c r="A4616" t="s">
        <v>6628</v>
      </c>
      <c r="B4616" t="s">
        <v>613</v>
      </c>
      <c r="C4616" t="s">
        <v>2089</v>
      </c>
      <c r="D4616" t="s">
        <v>50</v>
      </c>
      <c r="E4616" t="s">
        <v>2231</v>
      </c>
      <c r="F4616" t="s">
        <v>80</v>
      </c>
      <c r="G4616" t="s">
        <v>81</v>
      </c>
      <c r="H4616" t="s">
        <v>186</v>
      </c>
      <c r="I4616" t="s">
        <v>83</v>
      </c>
      <c r="J4616" t="s">
        <v>156</v>
      </c>
      <c r="K4616" t="s">
        <v>285</v>
      </c>
      <c r="L4616">
        <v>43832.24</v>
      </c>
      <c r="M4616">
        <v>8</v>
      </c>
      <c r="N4616">
        <v>0.2</v>
      </c>
      <c r="O4616">
        <v>8657.44</v>
      </c>
    </row>
    <row r="4617" spans="1:15" x14ac:dyDescent="0.3">
      <c r="A4617" t="s">
        <v>6629</v>
      </c>
      <c r="B4617" t="s">
        <v>1009</v>
      </c>
      <c r="C4617" t="s">
        <v>2636</v>
      </c>
      <c r="D4617" t="s">
        <v>78</v>
      </c>
      <c r="E4617" t="s">
        <v>2400</v>
      </c>
      <c r="F4617" t="s">
        <v>71</v>
      </c>
      <c r="G4617" t="s">
        <v>63</v>
      </c>
      <c r="H4617" t="s">
        <v>202</v>
      </c>
      <c r="I4617" t="s">
        <v>118</v>
      </c>
      <c r="J4617" t="s">
        <v>119</v>
      </c>
      <c r="K4617" t="s">
        <v>197</v>
      </c>
      <c r="L4617">
        <v>69767.740000000005</v>
      </c>
      <c r="M4617">
        <v>7</v>
      </c>
      <c r="N4617">
        <v>0.15</v>
      </c>
      <c r="O4617">
        <v>18129.830000000002</v>
      </c>
    </row>
    <row r="4618" spans="1:15" x14ac:dyDescent="0.3">
      <c r="A4618" t="s">
        <v>6630</v>
      </c>
      <c r="B4618" t="s">
        <v>662</v>
      </c>
      <c r="C4618" t="s">
        <v>1831</v>
      </c>
      <c r="D4618" t="s">
        <v>78</v>
      </c>
      <c r="E4618" t="s">
        <v>2811</v>
      </c>
      <c r="F4618" t="s">
        <v>52</v>
      </c>
      <c r="G4618" t="s">
        <v>72</v>
      </c>
      <c r="H4618" t="s">
        <v>117</v>
      </c>
      <c r="I4618" t="s">
        <v>96</v>
      </c>
      <c r="J4618" t="s">
        <v>97</v>
      </c>
      <c r="K4618" t="s">
        <v>98</v>
      </c>
      <c r="L4618">
        <v>10629.08</v>
      </c>
      <c r="M4618">
        <v>4</v>
      </c>
      <c r="N4618">
        <v>0.05</v>
      </c>
      <c r="O4618">
        <v>3631.59</v>
      </c>
    </row>
    <row r="4619" spans="1:15" x14ac:dyDescent="0.3">
      <c r="A4619" t="s">
        <v>6631</v>
      </c>
      <c r="B4619" t="s">
        <v>822</v>
      </c>
      <c r="C4619" t="s">
        <v>2049</v>
      </c>
      <c r="D4619" t="s">
        <v>78</v>
      </c>
      <c r="E4619" t="s">
        <v>1171</v>
      </c>
      <c r="F4619" t="s">
        <v>80</v>
      </c>
      <c r="G4619" t="s">
        <v>53</v>
      </c>
      <c r="H4619" t="s">
        <v>90</v>
      </c>
      <c r="I4619" t="s">
        <v>118</v>
      </c>
      <c r="J4619" t="s">
        <v>303</v>
      </c>
      <c r="K4619" t="s">
        <v>304</v>
      </c>
      <c r="L4619">
        <v>30534.05</v>
      </c>
      <c r="M4619">
        <v>5</v>
      </c>
      <c r="N4619">
        <v>0</v>
      </c>
      <c r="O4619">
        <v>12089.02</v>
      </c>
    </row>
    <row r="4620" spans="1:15" x14ac:dyDescent="0.3">
      <c r="A4620" t="s">
        <v>6632</v>
      </c>
      <c r="B4620" t="s">
        <v>1046</v>
      </c>
      <c r="C4620" t="s">
        <v>1346</v>
      </c>
      <c r="D4620" t="s">
        <v>61</v>
      </c>
      <c r="E4620" t="s">
        <v>652</v>
      </c>
      <c r="F4620" t="s">
        <v>52</v>
      </c>
      <c r="G4620" t="s">
        <v>81</v>
      </c>
      <c r="H4620" t="s">
        <v>95</v>
      </c>
      <c r="I4620" t="s">
        <v>55</v>
      </c>
      <c r="J4620" t="s">
        <v>65</v>
      </c>
      <c r="K4620" t="s">
        <v>66</v>
      </c>
      <c r="L4620">
        <v>7908.66</v>
      </c>
      <c r="M4620">
        <v>6</v>
      </c>
      <c r="N4620">
        <v>0.1</v>
      </c>
      <c r="O4620">
        <v>2134.7600000000002</v>
      </c>
    </row>
    <row r="4621" spans="1:15" x14ac:dyDescent="0.3">
      <c r="A4621" t="s">
        <v>6633</v>
      </c>
      <c r="B4621" t="s">
        <v>1480</v>
      </c>
      <c r="C4621" t="s">
        <v>163</v>
      </c>
      <c r="D4621" t="s">
        <v>50</v>
      </c>
      <c r="E4621" t="s">
        <v>934</v>
      </c>
      <c r="F4621" t="s">
        <v>71</v>
      </c>
      <c r="G4621" t="s">
        <v>63</v>
      </c>
      <c r="H4621" t="s">
        <v>64</v>
      </c>
      <c r="I4621" t="s">
        <v>83</v>
      </c>
      <c r="J4621" t="s">
        <v>379</v>
      </c>
      <c r="K4621" t="s">
        <v>380</v>
      </c>
      <c r="L4621">
        <v>738.22</v>
      </c>
      <c r="M4621">
        <v>1</v>
      </c>
      <c r="N4621">
        <v>0.15</v>
      </c>
      <c r="O4621">
        <v>95.61</v>
      </c>
    </row>
    <row r="4622" spans="1:15" x14ac:dyDescent="0.3">
      <c r="A4622" t="s">
        <v>6634</v>
      </c>
      <c r="B4622" t="s">
        <v>322</v>
      </c>
      <c r="C4622" t="s">
        <v>4384</v>
      </c>
      <c r="D4622" t="s">
        <v>78</v>
      </c>
      <c r="E4622" t="s">
        <v>2146</v>
      </c>
      <c r="F4622" t="s">
        <v>80</v>
      </c>
      <c r="G4622" t="s">
        <v>81</v>
      </c>
      <c r="H4622" t="s">
        <v>186</v>
      </c>
      <c r="I4622" t="s">
        <v>118</v>
      </c>
      <c r="J4622" t="s">
        <v>191</v>
      </c>
      <c r="K4622" t="s">
        <v>290</v>
      </c>
      <c r="L4622">
        <v>6431.7</v>
      </c>
      <c r="M4622">
        <v>6</v>
      </c>
      <c r="N4622">
        <v>0.05</v>
      </c>
      <c r="O4622">
        <v>918.12</v>
      </c>
    </row>
    <row r="4623" spans="1:15" x14ac:dyDescent="0.3">
      <c r="A4623" t="s">
        <v>6635</v>
      </c>
      <c r="B4623" t="s">
        <v>353</v>
      </c>
      <c r="C4623" t="s">
        <v>1372</v>
      </c>
      <c r="D4623" t="s">
        <v>50</v>
      </c>
      <c r="E4623" t="s">
        <v>1667</v>
      </c>
      <c r="F4623" t="s">
        <v>71</v>
      </c>
      <c r="G4623" t="s">
        <v>81</v>
      </c>
      <c r="H4623" t="s">
        <v>284</v>
      </c>
      <c r="I4623" t="s">
        <v>118</v>
      </c>
      <c r="J4623" t="s">
        <v>303</v>
      </c>
      <c r="K4623" t="s">
        <v>421</v>
      </c>
      <c r="L4623">
        <v>31166.13</v>
      </c>
      <c r="M4623">
        <v>3</v>
      </c>
      <c r="N4623">
        <v>0</v>
      </c>
      <c r="O4623">
        <v>7282.99</v>
      </c>
    </row>
    <row r="4624" spans="1:15" x14ac:dyDescent="0.3">
      <c r="A4624" t="s">
        <v>6636</v>
      </c>
      <c r="B4624" t="s">
        <v>1104</v>
      </c>
      <c r="C4624" t="s">
        <v>505</v>
      </c>
      <c r="D4624" t="s">
        <v>78</v>
      </c>
      <c r="E4624" t="s">
        <v>1739</v>
      </c>
      <c r="F4624" t="s">
        <v>52</v>
      </c>
      <c r="G4624" t="s">
        <v>53</v>
      </c>
      <c r="H4624" t="s">
        <v>54</v>
      </c>
      <c r="I4624" t="s">
        <v>118</v>
      </c>
      <c r="J4624" t="s">
        <v>230</v>
      </c>
      <c r="K4624" t="s">
        <v>231</v>
      </c>
      <c r="L4624">
        <v>52231.74</v>
      </c>
      <c r="M4624">
        <v>6</v>
      </c>
      <c r="N4624">
        <v>0.25</v>
      </c>
      <c r="O4624">
        <v>12061.84</v>
      </c>
    </row>
    <row r="4625" spans="1:15" x14ac:dyDescent="0.3">
      <c r="A4625" t="s">
        <v>6637</v>
      </c>
      <c r="B4625" t="s">
        <v>4318</v>
      </c>
      <c r="C4625" t="s">
        <v>1252</v>
      </c>
      <c r="D4625" t="s">
        <v>50</v>
      </c>
      <c r="E4625" t="s">
        <v>2400</v>
      </c>
      <c r="F4625" t="s">
        <v>52</v>
      </c>
      <c r="G4625" t="s">
        <v>63</v>
      </c>
      <c r="H4625" t="s">
        <v>202</v>
      </c>
      <c r="I4625" t="s">
        <v>118</v>
      </c>
      <c r="J4625" t="s">
        <v>230</v>
      </c>
      <c r="K4625" t="s">
        <v>356</v>
      </c>
      <c r="L4625">
        <v>85328.46</v>
      </c>
      <c r="M4625">
        <v>7</v>
      </c>
      <c r="N4625">
        <v>0</v>
      </c>
      <c r="O4625">
        <v>22486.55</v>
      </c>
    </row>
    <row r="4626" spans="1:15" x14ac:dyDescent="0.3">
      <c r="A4626" t="s">
        <v>6638</v>
      </c>
      <c r="B4626" t="s">
        <v>4844</v>
      </c>
      <c r="C4626" t="s">
        <v>3419</v>
      </c>
      <c r="D4626" t="s">
        <v>102</v>
      </c>
      <c r="E4626" t="s">
        <v>1739</v>
      </c>
      <c r="F4626" t="s">
        <v>52</v>
      </c>
      <c r="G4626" t="s">
        <v>179</v>
      </c>
      <c r="H4626" t="s">
        <v>180</v>
      </c>
      <c r="I4626" t="s">
        <v>83</v>
      </c>
      <c r="J4626" t="s">
        <v>156</v>
      </c>
      <c r="K4626" t="s">
        <v>208</v>
      </c>
      <c r="L4626">
        <v>19057.080000000002</v>
      </c>
      <c r="M4626">
        <v>6</v>
      </c>
      <c r="N4626">
        <v>0.05</v>
      </c>
      <c r="O4626">
        <v>5445.24</v>
      </c>
    </row>
    <row r="4627" spans="1:15" x14ac:dyDescent="0.3">
      <c r="A4627" t="s">
        <v>6639</v>
      </c>
      <c r="B4627" t="s">
        <v>2302</v>
      </c>
      <c r="C4627" t="s">
        <v>2303</v>
      </c>
      <c r="D4627" t="s">
        <v>50</v>
      </c>
      <c r="E4627" t="s">
        <v>3504</v>
      </c>
      <c r="F4627" t="s">
        <v>52</v>
      </c>
      <c r="G4627" t="s">
        <v>81</v>
      </c>
      <c r="H4627" t="s">
        <v>186</v>
      </c>
      <c r="I4627" t="s">
        <v>118</v>
      </c>
      <c r="J4627" t="s">
        <v>191</v>
      </c>
      <c r="K4627" t="s">
        <v>829</v>
      </c>
      <c r="L4627">
        <v>17871.39</v>
      </c>
      <c r="M4627">
        <v>9</v>
      </c>
      <c r="N4627">
        <v>0</v>
      </c>
      <c r="O4627">
        <v>6703.99</v>
      </c>
    </row>
    <row r="4628" spans="1:15" x14ac:dyDescent="0.3">
      <c r="A4628" t="s">
        <v>6640</v>
      </c>
      <c r="B4628" t="s">
        <v>1234</v>
      </c>
      <c r="C4628" t="s">
        <v>4104</v>
      </c>
      <c r="D4628" t="s">
        <v>102</v>
      </c>
      <c r="E4628" t="s">
        <v>1220</v>
      </c>
      <c r="F4628" t="s">
        <v>52</v>
      </c>
      <c r="G4628" t="s">
        <v>81</v>
      </c>
      <c r="H4628" t="s">
        <v>186</v>
      </c>
      <c r="I4628" t="s">
        <v>83</v>
      </c>
      <c r="J4628" t="s">
        <v>379</v>
      </c>
      <c r="K4628" t="s">
        <v>716</v>
      </c>
      <c r="L4628">
        <v>6021.9</v>
      </c>
      <c r="M4628">
        <v>3</v>
      </c>
      <c r="N4628">
        <v>0.05</v>
      </c>
      <c r="O4628">
        <v>1508.78</v>
      </c>
    </row>
    <row r="4629" spans="1:15" x14ac:dyDescent="0.3">
      <c r="A4629" t="s">
        <v>6641</v>
      </c>
      <c r="B4629" t="s">
        <v>2491</v>
      </c>
      <c r="C4629" t="s">
        <v>1087</v>
      </c>
      <c r="D4629" t="s">
        <v>50</v>
      </c>
      <c r="E4629" t="s">
        <v>2186</v>
      </c>
      <c r="F4629" t="s">
        <v>71</v>
      </c>
      <c r="G4629" t="s">
        <v>179</v>
      </c>
      <c r="H4629" t="s">
        <v>236</v>
      </c>
      <c r="I4629" t="s">
        <v>96</v>
      </c>
      <c r="J4629" t="s">
        <v>135</v>
      </c>
      <c r="K4629" t="s">
        <v>395</v>
      </c>
      <c r="L4629">
        <v>40120.04</v>
      </c>
      <c r="M4629">
        <v>4</v>
      </c>
      <c r="N4629">
        <v>0.05</v>
      </c>
      <c r="O4629">
        <v>14128.61</v>
      </c>
    </row>
    <row r="4630" spans="1:15" x14ac:dyDescent="0.3">
      <c r="A4630" t="s">
        <v>6642</v>
      </c>
      <c r="B4630" t="s">
        <v>773</v>
      </c>
      <c r="C4630" t="s">
        <v>1567</v>
      </c>
      <c r="D4630" t="s">
        <v>61</v>
      </c>
      <c r="E4630" t="s">
        <v>672</v>
      </c>
      <c r="F4630" t="s">
        <v>71</v>
      </c>
      <c r="G4630" t="s">
        <v>63</v>
      </c>
      <c r="H4630" t="s">
        <v>202</v>
      </c>
      <c r="I4630" t="s">
        <v>96</v>
      </c>
      <c r="J4630" t="s">
        <v>135</v>
      </c>
      <c r="K4630" t="s">
        <v>136</v>
      </c>
      <c r="L4630">
        <v>28816.48</v>
      </c>
      <c r="M4630">
        <v>2</v>
      </c>
      <c r="N4630">
        <v>0.25</v>
      </c>
      <c r="O4630">
        <v>4293.01</v>
      </c>
    </row>
    <row r="4631" spans="1:15" x14ac:dyDescent="0.3">
      <c r="A4631" t="s">
        <v>6643</v>
      </c>
      <c r="B4631" t="s">
        <v>1914</v>
      </c>
      <c r="C4631" t="s">
        <v>1326</v>
      </c>
      <c r="D4631" t="s">
        <v>78</v>
      </c>
      <c r="E4631" t="s">
        <v>1183</v>
      </c>
      <c r="F4631" t="s">
        <v>71</v>
      </c>
      <c r="G4631" t="s">
        <v>72</v>
      </c>
      <c r="H4631" t="s">
        <v>117</v>
      </c>
      <c r="I4631" t="s">
        <v>96</v>
      </c>
      <c r="J4631" t="s">
        <v>111</v>
      </c>
      <c r="K4631" t="s">
        <v>328</v>
      </c>
      <c r="L4631">
        <v>32012.7</v>
      </c>
      <c r="M4631">
        <v>5</v>
      </c>
      <c r="N4631">
        <v>0</v>
      </c>
      <c r="O4631">
        <v>7238.47</v>
      </c>
    </row>
    <row r="4632" spans="1:15" x14ac:dyDescent="0.3">
      <c r="A4632" t="s">
        <v>6644</v>
      </c>
      <c r="B4632" t="s">
        <v>891</v>
      </c>
      <c r="C4632" t="s">
        <v>3782</v>
      </c>
      <c r="D4632" t="s">
        <v>78</v>
      </c>
      <c r="E4632" t="s">
        <v>869</v>
      </c>
      <c r="F4632" t="s">
        <v>71</v>
      </c>
      <c r="G4632" t="s">
        <v>72</v>
      </c>
      <c r="H4632" t="s">
        <v>346</v>
      </c>
      <c r="I4632" t="s">
        <v>118</v>
      </c>
      <c r="J4632" t="s">
        <v>303</v>
      </c>
      <c r="K4632" t="s">
        <v>421</v>
      </c>
      <c r="L4632">
        <v>25999.08</v>
      </c>
      <c r="M4632">
        <v>4</v>
      </c>
      <c r="N4632">
        <v>0</v>
      </c>
      <c r="O4632">
        <v>10218.65</v>
      </c>
    </row>
    <row r="4633" spans="1:15" x14ac:dyDescent="0.3">
      <c r="A4633" t="s">
        <v>6645</v>
      </c>
      <c r="B4633" t="s">
        <v>4104</v>
      </c>
      <c r="C4633" t="s">
        <v>670</v>
      </c>
      <c r="D4633" t="s">
        <v>50</v>
      </c>
      <c r="E4633" t="s">
        <v>341</v>
      </c>
      <c r="F4633" t="s">
        <v>71</v>
      </c>
      <c r="G4633" t="s">
        <v>53</v>
      </c>
      <c r="H4633" t="s">
        <v>110</v>
      </c>
      <c r="I4633" t="s">
        <v>83</v>
      </c>
      <c r="J4633" t="s">
        <v>379</v>
      </c>
      <c r="K4633" t="s">
        <v>380</v>
      </c>
      <c r="L4633">
        <v>5662.75</v>
      </c>
      <c r="M4633">
        <v>5</v>
      </c>
      <c r="N4633">
        <v>0.15</v>
      </c>
      <c r="O4633">
        <v>1504</v>
      </c>
    </row>
    <row r="4634" spans="1:15" x14ac:dyDescent="0.3">
      <c r="A4634" t="s">
        <v>6646</v>
      </c>
      <c r="B4634" t="s">
        <v>377</v>
      </c>
      <c r="C4634" t="s">
        <v>2907</v>
      </c>
      <c r="D4634" t="s">
        <v>50</v>
      </c>
      <c r="E4634" t="s">
        <v>557</v>
      </c>
      <c r="F4634" t="s">
        <v>71</v>
      </c>
      <c r="G4634" t="s">
        <v>72</v>
      </c>
      <c r="H4634" t="s">
        <v>104</v>
      </c>
      <c r="I4634" t="s">
        <v>118</v>
      </c>
      <c r="J4634" t="s">
        <v>230</v>
      </c>
      <c r="K4634" t="s">
        <v>351</v>
      </c>
      <c r="L4634">
        <v>100094.76</v>
      </c>
      <c r="M4634">
        <v>9</v>
      </c>
      <c r="N4634">
        <v>0.2</v>
      </c>
      <c r="O4634">
        <v>23506.46</v>
      </c>
    </row>
    <row r="4635" spans="1:15" x14ac:dyDescent="0.3">
      <c r="A4635" t="s">
        <v>6647</v>
      </c>
      <c r="B4635" t="s">
        <v>2486</v>
      </c>
      <c r="C4635" t="s">
        <v>936</v>
      </c>
      <c r="D4635" t="s">
        <v>61</v>
      </c>
      <c r="E4635" t="s">
        <v>1416</v>
      </c>
      <c r="F4635" t="s">
        <v>80</v>
      </c>
      <c r="G4635" t="s">
        <v>63</v>
      </c>
      <c r="H4635" t="s">
        <v>213</v>
      </c>
      <c r="I4635" t="s">
        <v>118</v>
      </c>
      <c r="J4635" t="s">
        <v>191</v>
      </c>
      <c r="K4635" t="s">
        <v>829</v>
      </c>
      <c r="L4635">
        <v>3281.2</v>
      </c>
      <c r="M4635">
        <v>4</v>
      </c>
      <c r="N4635">
        <v>0.25</v>
      </c>
      <c r="O4635">
        <v>617.45000000000005</v>
      </c>
    </row>
    <row r="4636" spans="1:15" x14ac:dyDescent="0.3">
      <c r="A4636" t="s">
        <v>6648</v>
      </c>
      <c r="B4636" t="s">
        <v>613</v>
      </c>
      <c r="C4636" t="s">
        <v>3403</v>
      </c>
      <c r="D4636" t="s">
        <v>61</v>
      </c>
      <c r="E4636" t="s">
        <v>2434</v>
      </c>
      <c r="F4636" t="s">
        <v>80</v>
      </c>
      <c r="G4636" t="s">
        <v>179</v>
      </c>
      <c r="H4636" t="s">
        <v>236</v>
      </c>
      <c r="I4636" t="s">
        <v>96</v>
      </c>
      <c r="J4636" t="s">
        <v>135</v>
      </c>
      <c r="K4636" t="s">
        <v>275</v>
      </c>
      <c r="L4636">
        <v>43236.62</v>
      </c>
      <c r="M4636">
        <v>7</v>
      </c>
      <c r="N4636">
        <v>0.05</v>
      </c>
      <c r="O4636">
        <v>15425.4</v>
      </c>
    </row>
    <row r="4637" spans="1:15" x14ac:dyDescent="0.3">
      <c r="A4637" t="s">
        <v>6649</v>
      </c>
      <c r="B4637" t="s">
        <v>2704</v>
      </c>
      <c r="C4637" t="s">
        <v>1907</v>
      </c>
      <c r="D4637" t="s">
        <v>102</v>
      </c>
      <c r="E4637" t="s">
        <v>1955</v>
      </c>
      <c r="F4637" t="s">
        <v>71</v>
      </c>
      <c r="G4637" t="s">
        <v>53</v>
      </c>
      <c r="H4637" t="s">
        <v>110</v>
      </c>
      <c r="I4637" t="s">
        <v>96</v>
      </c>
      <c r="J4637" t="s">
        <v>97</v>
      </c>
      <c r="K4637" t="s">
        <v>181</v>
      </c>
      <c r="L4637">
        <v>4336</v>
      </c>
      <c r="M4637">
        <v>8</v>
      </c>
      <c r="N4637">
        <v>0.25</v>
      </c>
      <c r="O4637">
        <v>1236.21</v>
      </c>
    </row>
    <row r="4638" spans="1:15" x14ac:dyDescent="0.3">
      <c r="A4638" t="s">
        <v>6650</v>
      </c>
      <c r="B4638" t="s">
        <v>2340</v>
      </c>
      <c r="C4638" t="s">
        <v>901</v>
      </c>
      <c r="D4638" t="s">
        <v>61</v>
      </c>
      <c r="E4638" t="s">
        <v>1195</v>
      </c>
      <c r="F4638" t="s">
        <v>80</v>
      </c>
      <c r="G4638" t="s">
        <v>53</v>
      </c>
      <c r="H4638" t="s">
        <v>110</v>
      </c>
      <c r="I4638" t="s">
        <v>118</v>
      </c>
      <c r="J4638" t="s">
        <v>303</v>
      </c>
      <c r="K4638" t="s">
        <v>491</v>
      </c>
      <c r="L4638">
        <v>23321.31</v>
      </c>
      <c r="M4638">
        <v>3</v>
      </c>
      <c r="N4638">
        <v>0.25</v>
      </c>
      <c r="O4638">
        <v>3619.62</v>
      </c>
    </row>
    <row r="4639" spans="1:15" x14ac:dyDescent="0.3">
      <c r="A4639" t="s">
        <v>6651</v>
      </c>
      <c r="B4639" t="s">
        <v>132</v>
      </c>
      <c r="C4639" t="s">
        <v>327</v>
      </c>
      <c r="D4639" t="s">
        <v>50</v>
      </c>
      <c r="E4639" t="s">
        <v>479</v>
      </c>
      <c r="F4639" t="s">
        <v>71</v>
      </c>
      <c r="G4639" t="s">
        <v>179</v>
      </c>
      <c r="H4639" t="s">
        <v>236</v>
      </c>
      <c r="I4639" t="s">
        <v>55</v>
      </c>
      <c r="J4639" t="s">
        <v>141</v>
      </c>
      <c r="K4639" t="s">
        <v>142</v>
      </c>
      <c r="L4639">
        <v>25253.67</v>
      </c>
      <c r="M4639">
        <v>3</v>
      </c>
      <c r="N4639">
        <v>0.15</v>
      </c>
      <c r="O4639">
        <v>7075.09</v>
      </c>
    </row>
    <row r="4640" spans="1:15" x14ac:dyDescent="0.3">
      <c r="A4640" t="s">
        <v>6652</v>
      </c>
      <c r="B4640" t="s">
        <v>414</v>
      </c>
      <c r="C4640" t="s">
        <v>1902</v>
      </c>
      <c r="D4640" t="s">
        <v>50</v>
      </c>
      <c r="E4640" t="s">
        <v>279</v>
      </c>
      <c r="F4640" t="s">
        <v>80</v>
      </c>
      <c r="G4640" t="s">
        <v>81</v>
      </c>
      <c r="H4640" t="s">
        <v>284</v>
      </c>
      <c r="I4640" t="s">
        <v>83</v>
      </c>
      <c r="J4640" t="s">
        <v>84</v>
      </c>
      <c r="K4640" t="s">
        <v>105</v>
      </c>
      <c r="L4640">
        <v>131754.23999999999</v>
      </c>
      <c r="M4640">
        <v>9</v>
      </c>
      <c r="N4640">
        <v>0.05</v>
      </c>
      <c r="O4640">
        <v>30731.55</v>
      </c>
    </row>
    <row r="4641" spans="1:15" x14ac:dyDescent="0.3">
      <c r="A4641" t="s">
        <v>6653</v>
      </c>
      <c r="B4641" t="s">
        <v>1120</v>
      </c>
      <c r="C4641" t="s">
        <v>1845</v>
      </c>
      <c r="D4641" t="s">
        <v>61</v>
      </c>
      <c r="E4641" t="s">
        <v>320</v>
      </c>
      <c r="F4641" t="s">
        <v>52</v>
      </c>
      <c r="G4641" t="s">
        <v>53</v>
      </c>
      <c r="H4641" t="s">
        <v>90</v>
      </c>
      <c r="I4641" t="s">
        <v>55</v>
      </c>
      <c r="J4641" t="s">
        <v>56</v>
      </c>
      <c r="K4641" t="s">
        <v>74</v>
      </c>
      <c r="L4641">
        <v>43394.67</v>
      </c>
      <c r="M4641">
        <v>9</v>
      </c>
      <c r="N4641">
        <v>0.2</v>
      </c>
      <c r="O4641">
        <v>11735.83</v>
      </c>
    </row>
    <row r="4642" spans="1:15" x14ac:dyDescent="0.3">
      <c r="A4642" t="s">
        <v>6654</v>
      </c>
      <c r="B4642" t="s">
        <v>728</v>
      </c>
      <c r="C4642" t="s">
        <v>1842</v>
      </c>
      <c r="D4642" t="s">
        <v>102</v>
      </c>
      <c r="E4642" t="s">
        <v>165</v>
      </c>
      <c r="F4642" t="s">
        <v>80</v>
      </c>
      <c r="G4642" t="s">
        <v>53</v>
      </c>
      <c r="H4642" t="s">
        <v>246</v>
      </c>
      <c r="I4642" t="s">
        <v>83</v>
      </c>
      <c r="J4642" t="s">
        <v>156</v>
      </c>
      <c r="K4642" t="s">
        <v>157</v>
      </c>
      <c r="L4642">
        <v>18228.099999999999</v>
      </c>
      <c r="M4642">
        <v>10</v>
      </c>
      <c r="N4642">
        <v>0.05</v>
      </c>
      <c r="O4642">
        <v>4392.93</v>
      </c>
    </row>
    <row r="4643" spans="1:15" x14ac:dyDescent="0.3">
      <c r="A4643" t="s">
        <v>6655</v>
      </c>
      <c r="B4643" t="s">
        <v>2182</v>
      </c>
      <c r="C4643" t="s">
        <v>923</v>
      </c>
      <c r="D4643" t="s">
        <v>102</v>
      </c>
      <c r="E4643" t="s">
        <v>1766</v>
      </c>
      <c r="F4643" t="s">
        <v>71</v>
      </c>
      <c r="G4643" t="s">
        <v>72</v>
      </c>
      <c r="H4643" t="s">
        <v>346</v>
      </c>
      <c r="I4643" t="s">
        <v>55</v>
      </c>
      <c r="J4643" t="s">
        <v>65</v>
      </c>
      <c r="K4643" t="s">
        <v>130</v>
      </c>
      <c r="L4643">
        <v>56597.04</v>
      </c>
      <c r="M4643">
        <v>9</v>
      </c>
      <c r="N4643">
        <v>0.15</v>
      </c>
      <c r="O4643">
        <v>14906.17</v>
      </c>
    </row>
    <row r="4644" spans="1:15" x14ac:dyDescent="0.3">
      <c r="A4644" t="s">
        <v>6656</v>
      </c>
      <c r="B4644" t="s">
        <v>591</v>
      </c>
      <c r="C4644" t="s">
        <v>331</v>
      </c>
      <c r="D4644" t="s">
        <v>78</v>
      </c>
      <c r="E4644" t="s">
        <v>124</v>
      </c>
      <c r="F4644" t="s">
        <v>80</v>
      </c>
      <c r="G4644" t="s">
        <v>53</v>
      </c>
      <c r="H4644" t="s">
        <v>246</v>
      </c>
      <c r="I4644" t="s">
        <v>118</v>
      </c>
      <c r="J4644" t="s">
        <v>230</v>
      </c>
      <c r="K4644" t="s">
        <v>351</v>
      </c>
      <c r="L4644">
        <v>112916.88</v>
      </c>
      <c r="M4644">
        <v>9</v>
      </c>
      <c r="N4644">
        <v>0.05</v>
      </c>
      <c r="O4644">
        <v>30555.99</v>
      </c>
    </row>
    <row r="4645" spans="1:15" x14ac:dyDescent="0.3">
      <c r="A4645" t="s">
        <v>6657</v>
      </c>
      <c r="B4645" t="s">
        <v>1565</v>
      </c>
      <c r="C4645" t="s">
        <v>233</v>
      </c>
      <c r="D4645" t="s">
        <v>78</v>
      </c>
      <c r="E4645" t="s">
        <v>904</v>
      </c>
      <c r="F4645" t="s">
        <v>80</v>
      </c>
      <c r="G4645" t="s">
        <v>81</v>
      </c>
      <c r="H4645" t="s">
        <v>95</v>
      </c>
      <c r="I4645" t="s">
        <v>55</v>
      </c>
      <c r="J4645" t="s">
        <v>65</v>
      </c>
      <c r="K4645" t="s">
        <v>66</v>
      </c>
      <c r="L4645">
        <v>23955.9</v>
      </c>
      <c r="M4645">
        <v>5</v>
      </c>
      <c r="N4645">
        <v>0.15</v>
      </c>
      <c r="O4645">
        <v>5748.72</v>
      </c>
    </row>
    <row r="4646" spans="1:15" x14ac:dyDescent="0.3">
      <c r="A4646" t="s">
        <v>6658</v>
      </c>
      <c r="B4646" t="s">
        <v>658</v>
      </c>
      <c r="C4646" t="s">
        <v>2864</v>
      </c>
      <c r="D4646" t="s">
        <v>50</v>
      </c>
      <c r="E4646" t="s">
        <v>1115</v>
      </c>
      <c r="F4646" t="s">
        <v>71</v>
      </c>
      <c r="G4646" t="s">
        <v>72</v>
      </c>
      <c r="H4646" t="s">
        <v>117</v>
      </c>
      <c r="I4646" t="s">
        <v>55</v>
      </c>
      <c r="J4646" t="s">
        <v>141</v>
      </c>
      <c r="K4646" t="s">
        <v>978</v>
      </c>
      <c r="L4646">
        <v>8437.5499999999993</v>
      </c>
      <c r="M4646">
        <v>1</v>
      </c>
      <c r="N4646">
        <v>0.05</v>
      </c>
      <c r="O4646">
        <v>3029.87</v>
      </c>
    </row>
    <row r="4647" spans="1:15" x14ac:dyDescent="0.3">
      <c r="A4647" t="s">
        <v>6659</v>
      </c>
      <c r="B4647" t="s">
        <v>1121</v>
      </c>
      <c r="C4647" t="s">
        <v>1633</v>
      </c>
      <c r="D4647" t="s">
        <v>102</v>
      </c>
      <c r="E4647" t="s">
        <v>569</v>
      </c>
      <c r="F4647" t="s">
        <v>80</v>
      </c>
      <c r="G4647" t="s">
        <v>53</v>
      </c>
      <c r="H4647" t="s">
        <v>90</v>
      </c>
      <c r="I4647" t="s">
        <v>83</v>
      </c>
      <c r="J4647" t="s">
        <v>84</v>
      </c>
      <c r="K4647" t="s">
        <v>257</v>
      </c>
      <c r="L4647">
        <v>42903.21</v>
      </c>
      <c r="M4647">
        <v>3</v>
      </c>
      <c r="N4647">
        <v>0</v>
      </c>
      <c r="O4647">
        <v>10306.15</v>
      </c>
    </row>
    <row r="4648" spans="1:15" x14ac:dyDescent="0.3">
      <c r="A4648" t="s">
        <v>6660</v>
      </c>
      <c r="B4648" t="s">
        <v>1203</v>
      </c>
      <c r="C4648" t="s">
        <v>2249</v>
      </c>
      <c r="D4648" t="s">
        <v>50</v>
      </c>
      <c r="E4648" t="s">
        <v>1766</v>
      </c>
      <c r="F4648" t="s">
        <v>71</v>
      </c>
      <c r="G4648" t="s">
        <v>179</v>
      </c>
      <c r="H4648" t="s">
        <v>180</v>
      </c>
      <c r="I4648" t="s">
        <v>83</v>
      </c>
      <c r="J4648" t="s">
        <v>84</v>
      </c>
      <c r="K4648" t="s">
        <v>85</v>
      </c>
      <c r="L4648">
        <v>5448.18</v>
      </c>
      <c r="M4648">
        <v>3</v>
      </c>
      <c r="N4648">
        <v>0.25</v>
      </c>
      <c r="O4648">
        <v>621.76</v>
      </c>
    </row>
    <row r="4649" spans="1:15" x14ac:dyDescent="0.3">
      <c r="A4649" t="s">
        <v>6661</v>
      </c>
      <c r="B4649" t="s">
        <v>3641</v>
      </c>
      <c r="C4649" t="s">
        <v>1218</v>
      </c>
      <c r="D4649" t="s">
        <v>78</v>
      </c>
      <c r="E4649" t="s">
        <v>557</v>
      </c>
      <c r="F4649" t="s">
        <v>71</v>
      </c>
      <c r="G4649" t="s">
        <v>53</v>
      </c>
      <c r="H4649" t="s">
        <v>246</v>
      </c>
      <c r="I4649" t="s">
        <v>118</v>
      </c>
      <c r="J4649" t="s">
        <v>191</v>
      </c>
      <c r="K4649" t="s">
        <v>290</v>
      </c>
      <c r="L4649">
        <v>47186.559999999998</v>
      </c>
      <c r="M4649">
        <v>4</v>
      </c>
      <c r="N4649">
        <v>0.15</v>
      </c>
      <c r="O4649">
        <v>15806.8</v>
      </c>
    </row>
    <row r="4650" spans="1:15" x14ac:dyDescent="0.3">
      <c r="A4650" t="s">
        <v>6662</v>
      </c>
      <c r="B4650" t="s">
        <v>1237</v>
      </c>
      <c r="C4650" t="s">
        <v>1038</v>
      </c>
      <c r="D4650" t="s">
        <v>61</v>
      </c>
      <c r="E4650" t="s">
        <v>820</v>
      </c>
      <c r="F4650" t="s">
        <v>52</v>
      </c>
      <c r="G4650" t="s">
        <v>53</v>
      </c>
      <c r="H4650" t="s">
        <v>90</v>
      </c>
      <c r="I4650" t="s">
        <v>55</v>
      </c>
      <c r="J4650" t="s">
        <v>56</v>
      </c>
      <c r="K4650" t="s">
        <v>74</v>
      </c>
      <c r="L4650">
        <v>5526.78</v>
      </c>
      <c r="M4650">
        <v>3</v>
      </c>
      <c r="N4650">
        <v>0.05</v>
      </c>
      <c r="O4650">
        <v>2090.48</v>
      </c>
    </row>
    <row r="4651" spans="1:15" x14ac:dyDescent="0.3">
      <c r="A4651" t="s">
        <v>6663</v>
      </c>
      <c r="B4651" t="s">
        <v>565</v>
      </c>
      <c r="C4651" t="s">
        <v>268</v>
      </c>
      <c r="D4651" t="s">
        <v>78</v>
      </c>
      <c r="E4651" t="s">
        <v>124</v>
      </c>
      <c r="F4651" t="s">
        <v>52</v>
      </c>
      <c r="G4651" t="s">
        <v>179</v>
      </c>
      <c r="H4651" t="s">
        <v>236</v>
      </c>
      <c r="I4651" t="s">
        <v>118</v>
      </c>
      <c r="J4651" t="s">
        <v>191</v>
      </c>
      <c r="K4651" t="s">
        <v>290</v>
      </c>
      <c r="L4651">
        <v>67081.350000000006</v>
      </c>
      <c r="M4651">
        <v>7</v>
      </c>
      <c r="N4651">
        <v>0.25</v>
      </c>
      <c r="O4651">
        <v>16804.37</v>
      </c>
    </row>
    <row r="4652" spans="1:15" x14ac:dyDescent="0.3">
      <c r="A4652" t="s">
        <v>6664</v>
      </c>
      <c r="B4652" t="s">
        <v>1453</v>
      </c>
      <c r="C4652" t="s">
        <v>1194</v>
      </c>
      <c r="D4652" t="s">
        <v>50</v>
      </c>
      <c r="E4652" t="s">
        <v>1192</v>
      </c>
      <c r="F4652" t="s">
        <v>80</v>
      </c>
      <c r="G4652" t="s">
        <v>179</v>
      </c>
      <c r="H4652" t="s">
        <v>236</v>
      </c>
      <c r="I4652" t="s">
        <v>83</v>
      </c>
      <c r="J4652" t="s">
        <v>156</v>
      </c>
      <c r="K4652" t="s">
        <v>285</v>
      </c>
      <c r="L4652">
        <v>11382.8</v>
      </c>
      <c r="M4652">
        <v>10</v>
      </c>
      <c r="N4652">
        <v>0.2</v>
      </c>
      <c r="O4652">
        <v>1393.84</v>
      </c>
    </row>
    <row r="4653" spans="1:15" x14ac:dyDescent="0.3">
      <c r="A4653" t="s">
        <v>6665</v>
      </c>
      <c r="B4653" t="s">
        <v>545</v>
      </c>
      <c r="C4653" t="s">
        <v>627</v>
      </c>
      <c r="D4653" t="s">
        <v>78</v>
      </c>
      <c r="E4653" t="s">
        <v>1375</v>
      </c>
      <c r="F4653" t="s">
        <v>52</v>
      </c>
      <c r="G4653" t="s">
        <v>179</v>
      </c>
      <c r="H4653" t="s">
        <v>180</v>
      </c>
      <c r="I4653" t="s">
        <v>96</v>
      </c>
      <c r="J4653" t="s">
        <v>166</v>
      </c>
      <c r="K4653" t="s">
        <v>167</v>
      </c>
      <c r="L4653">
        <v>16804.95</v>
      </c>
      <c r="M4653">
        <v>3</v>
      </c>
      <c r="N4653">
        <v>0.2</v>
      </c>
      <c r="O4653">
        <v>2711.56</v>
      </c>
    </row>
    <row r="4654" spans="1:15" x14ac:dyDescent="0.3">
      <c r="A4654" t="s">
        <v>6666</v>
      </c>
      <c r="B4654" t="s">
        <v>1488</v>
      </c>
      <c r="C4654" t="s">
        <v>1489</v>
      </c>
      <c r="D4654" t="s">
        <v>78</v>
      </c>
      <c r="E4654" t="s">
        <v>1269</v>
      </c>
      <c r="F4654" t="s">
        <v>52</v>
      </c>
      <c r="G4654" t="s">
        <v>53</v>
      </c>
      <c r="H4654" t="s">
        <v>54</v>
      </c>
      <c r="I4654" t="s">
        <v>118</v>
      </c>
      <c r="J4654" t="s">
        <v>230</v>
      </c>
      <c r="K4654" t="s">
        <v>231</v>
      </c>
      <c r="L4654">
        <v>98384.04</v>
      </c>
      <c r="M4654">
        <v>9</v>
      </c>
      <c r="N4654">
        <v>0.15</v>
      </c>
      <c r="O4654">
        <v>13936.97</v>
      </c>
    </row>
    <row r="4655" spans="1:15" x14ac:dyDescent="0.3">
      <c r="A4655" t="s">
        <v>6667</v>
      </c>
      <c r="B4655" t="s">
        <v>359</v>
      </c>
      <c r="C4655" t="s">
        <v>658</v>
      </c>
      <c r="D4655" t="s">
        <v>61</v>
      </c>
      <c r="E4655" t="s">
        <v>2530</v>
      </c>
      <c r="F4655" t="s">
        <v>80</v>
      </c>
      <c r="G4655" t="s">
        <v>179</v>
      </c>
      <c r="H4655" t="s">
        <v>236</v>
      </c>
      <c r="I4655" t="s">
        <v>96</v>
      </c>
      <c r="J4655" t="s">
        <v>135</v>
      </c>
      <c r="K4655" t="s">
        <v>395</v>
      </c>
      <c r="L4655">
        <v>61242.84</v>
      </c>
      <c r="M4655">
        <v>6</v>
      </c>
      <c r="N4655">
        <v>0.25</v>
      </c>
      <c r="O4655">
        <v>15666.27</v>
      </c>
    </row>
    <row r="4656" spans="1:15" x14ac:dyDescent="0.3">
      <c r="A4656" t="s">
        <v>6668</v>
      </c>
      <c r="B4656" t="s">
        <v>1427</v>
      </c>
      <c r="C4656" t="s">
        <v>1889</v>
      </c>
      <c r="D4656" t="s">
        <v>102</v>
      </c>
      <c r="E4656" t="s">
        <v>1617</v>
      </c>
      <c r="F4656" t="s">
        <v>52</v>
      </c>
      <c r="G4656" t="s">
        <v>81</v>
      </c>
      <c r="H4656" t="s">
        <v>82</v>
      </c>
      <c r="I4656" t="s">
        <v>55</v>
      </c>
      <c r="J4656" t="s">
        <v>56</v>
      </c>
      <c r="K4656" t="s">
        <v>57</v>
      </c>
      <c r="L4656">
        <v>146311.4</v>
      </c>
      <c r="M4656">
        <v>10</v>
      </c>
      <c r="N4656">
        <v>0.25</v>
      </c>
      <c r="O4656">
        <v>34186.17</v>
      </c>
    </row>
    <row r="4657" spans="1:15" x14ac:dyDescent="0.3">
      <c r="A4657" t="s">
        <v>6669</v>
      </c>
      <c r="B4657" t="s">
        <v>1246</v>
      </c>
      <c r="C4657" t="s">
        <v>857</v>
      </c>
      <c r="D4657" t="s">
        <v>102</v>
      </c>
      <c r="E4657" t="s">
        <v>1661</v>
      </c>
      <c r="F4657" t="s">
        <v>52</v>
      </c>
      <c r="G4657" t="s">
        <v>179</v>
      </c>
      <c r="H4657" t="s">
        <v>236</v>
      </c>
      <c r="I4657" t="s">
        <v>55</v>
      </c>
      <c r="J4657" t="s">
        <v>56</v>
      </c>
      <c r="K4657" t="s">
        <v>151</v>
      </c>
      <c r="L4657">
        <v>3733.2</v>
      </c>
      <c r="M4657">
        <v>3</v>
      </c>
      <c r="N4657">
        <v>0.1</v>
      </c>
      <c r="O4657">
        <v>763.76</v>
      </c>
    </row>
    <row r="4658" spans="1:15" x14ac:dyDescent="0.3">
      <c r="A4658" t="s">
        <v>6670</v>
      </c>
      <c r="B4658" t="s">
        <v>87</v>
      </c>
      <c r="C4658" t="s">
        <v>88</v>
      </c>
      <c r="D4658" t="s">
        <v>102</v>
      </c>
      <c r="E4658" t="s">
        <v>2153</v>
      </c>
      <c r="F4658" t="s">
        <v>80</v>
      </c>
      <c r="G4658" t="s">
        <v>63</v>
      </c>
      <c r="H4658" t="s">
        <v>172</v>
      </c>
      <c r="I4658" t="s">
        <v>96</v>
      </c>
      <c r="J4658" t="s">
        <v>97</v>
      </c>
      <c r="K4658" t="s">
        <v>181</v>
      </c>
      <c r="L4658">
        <v>3704.14</v>
      </c>
      <c r="M4658">
        <v>1</v>
      </c>
      <c r="N4658">
        <v>0</v>
      </c>
      <c r="O4658">
        <v>1284.79</v>
      </c>
    </row>
    <row r="4659" spans="1:15" x14ac:dyDescent="0.3">
      <c r="A4659" t="s">
        <v>6671</v>
      </c>
      <c r="B4659" t="s">
        <v>1769</v>
      </c>
      <c r="C4659" t="s">
        <v>1683</v>
      </c>
      <c r="D4659" t="s">
        <v>102</v>
      </c>
      <c r="E4659" t="s">
        <v>597</v>
      </c>
      <c r="F4659" t="s">
        <v>71</v>
      </c>
      <c r="G4659" t="s">
        <v>179</v>
      </c>
      <c r="H4659" t="s">
        <v>236</v>
      </c>
      <c r="I4659" t="s">
        <v>55</v>
      </c>
      <c r="J4659" t="s">
        <v>56</v>
      </c>
      <c r="K4659" t="s">
        <v>151</v>
      </c>
      <c r="L4659">
        <v>36144.9</v>
      </c>
      <c r="M4659">
        <v>9</v>
      </c>
      <c r="N4659">
        <v>0</v>
      </c>
      <c r="O4659">
        <v>11442.78</v>
      </c>
    </row>
    <row r="4660" spans="1:15" x14ac:dyDescent="0.3">
      <c r="A4660" t="s">
        <v>6672</v>
      </c>
      <c r="B4660" t="s">
        <v>1603</v>
      </c>
      <c r="C4660" t="s">
        <v>296</v>
      </c>
      <c r="D4660" t="s">
        <v>102</v>
      </c>
      <c r="E4660" t="s">
        <v>399</v>
      </c>
      <c r="F4660" t="s">
        <v>71</v>
      </c>
      <c r="G4660" t="s">
        <v>53</v>
      </c>
      <c r="H4660" t="s">
        <v>110</v>
      </c>
      <c r="I4660" t="s">
        <v>96</v>
      </c>
      <c r="J4660" t="s">
        <v>166</v>
      </c>
      <c r="K4660" t="s">
        <v>762</v>
      </c>
      <c r="L4660">
        <v>13605.08</v>
      </c>
      <c r="M4660">
        <v>2</v>
      </c>
      <c r="N4660">
        <v>0.15</v>
      </c>
      <c r="O4660">
        <v>3837.46</v>
      </c>
    </row>
    <row r="4661" spans="1:15" x14ac:dyDescent="0.3">
      <c r="A4661" t="s">
        <v>6673</v>
      </c>
      <c r="B4661" t="s">
        <v>910</v>
      </c>
      <c r="C4661" t="s">
        <v>572</v>
      </c>
      <c r="D4661" t="s">
        <v>50</v>
      </c>
      <c r="E4661" t="s">
        <v>2728</v>
      </c>
      <c r="F4661" t="s">
        <v>52</v>
      </c>
      <c r="G4661" t="s">
        <v>81</v>
      </c>
      <c r="H4661" t="s">
        <v>95</v>
      </c>
      <c r="I4661" t="s">
        <v>83</v>
      </c>
      <c r="J4661" t="s">
        <v>379</v>
      </c>
      <c r="K4661" t="s">
        <v>716</v>
      </c>
      <c r="L4661">
        <v>22882.68</v>
      </c>
      <c r="M4661">
        <v>4</v>
      </c>
      <c r="N4661">
        <v>0.15</v>
      </c>
      <c r="O4661">
        <v>7359.92</v>
      </c>
    </row>
    <row r="4662" spans="1:15" x14ac:dyDescent="0.3">
      <c r="A4662" t="s">
        <v>6674</v>
      </c>
      <c r="B4662" t="s">
        <v>2816</v>
      </c>
      <c r="C4662" t="s">
        <v>2368</v>
      </c>
      <c r="D4662" t="s">
        <v>102</v>
      </c>
      <c r="E4662" t="s">
        <v>703</v>
      </c>
      <c r="F4662" t="s">
        <v>52</v>
      </c>
      <c r="G4662" t="s">
        <v>81</v>
      </c>
      <c r="H4662" t="s">
        <v>186</v>
      </c>
      <c r="I4662" t="s">
        <v>55</v>
      </c>
      <c r="J4662" t="s">
        <v>56</v>
      </c>
      <c r="K4662" t="s">
        <v>151</v>
      </c>
      <c r="L4662">
        <v>4726.45</v>
      </c>
      <c r="M4662">
        <v>5</v>
      </c>
      <c r="N4662">
        <v>0.25</v>
      </c>
      <c r="O4662">
        <v>998.99</v>
      </c>
    </row>
    <row r="4663" spans="1:15" x14ac:dyDescent="0.3">
      <c r="A4663" t="s">
        <v>6675</v>
      </c>
      <c r="B4663" t="s">
        <v>282</v>
      </c>
      <c r="C4663" t="s">
        <v>2252</v>
      </c>
      <c r="D4663" t="s">
        <v>61</v>
      </c>
      <c r="E4663" t="s">
        <v>1047</v>
      </c>
      <c r="F4663" t="s">
        <v>71</v>
      </c>
      <c r="G4663" t="s">
        <v>63</v>
      </c>
      <c r="H4663" t="s">
        <v>213</v>
      </c>
      <c r="I4663" t="s">
        <v>55</v>
      </c>
      <c r="J4663" t="s">
        <v>141</v>
      </c>
      <c r="K4663" t="s">
        <v>978</v>
      </c>
      <c r="L4663">
        <v>17395.560000000001</v>
      </c>
      <c r="M4663">
        <v>6</v>
      </c>
      <c r="N4663">
        <v>0.1</v>
      </c>
      <c r="O4663">
        <v>3798.66</v>
      </c>
    </row>
    <row r="4664" spans="1:15" x14ac:dyDescent="0.3">
      <c r="A4664" t="s">
        <v>6676</v>
      </c>
      <c r="B4664" t="s">
        <v>542</v>
      </c>
      <c r="C4664" t="s">
        <v>965</v>
      </c>
      <c r="D4664" t="s">
        <v>61</v>
      </c>
      <c r="E4664" t="s">
        <v>1782</v>
      </c>
      <c r="F4664" t="s">
        <v>71</v>
      </c>
      <c r="G4664" t="s">
        <v>179</v>
      </c>
      <c r="H4664" t="s">
        <v>180</v>
      </c>
      <c r="I4664" t="s">
        <v>55</v>
      </c>
      <c r="J4664" t="s">
        <v>65</v>
      </c>
      <c r="K4664" t="s">
        <v>130</v>
      </c>
      <c r="L4664">
        <v>131585.49</v>
      </c>
      <c r="M4664">
        <v>9</v>
      </c>
      <c r="N4664">
        <v>0.05</v>
      </c>
      <c r="O4664">
        <v>31423.03</v>
      </c>
    </row>
    <row r="4665" spans="1:15" x14ac:dyDescent="0.3">
      <c r="A4665" t="s">
        <v>6677</v>
      </c>
      <c r="B4665" t="s">
        <v>4718</v>
      </c>
      <c r="C4665" t="s">
        <v>1697</v>
      </c>
      <c r="D4665" t="s">
        <v>50</v>
      </c>
      <c r="E4665" t="s">
        <v>2450</v>
      </c>
      <c r="F4665" t="s">
        <v>71</v>
      </c>
      <c r="G4665" t="s">
        <v>81</v>
      </c>
      <c r="H4665" t="s">
        <v>95</v>
      </c>
      <c r="I4665" t="s">
        <v>83</v>
      </c>
      <c r="J4665" t="s">
        <v>156</v>
      </c>
      <c r="K4665" t="s">
        <v>157</v>
      </c>
      <c r="L4665">
        <v>25228.85</v>
      </c>
      <c r="M4665">
        <v>5</v>
      </c>
      <c r="N4665">
        <v>0</v>
      </c>
      <c r="O4665">
        <v>4846.82</v>
      </c>
    </row>
    <row r="4666" spans="1:15" x14ac:dyDescent="0.3">
      <c r="A4666" t="s">
        <v>6678</v>
      </c>
      <c r="B4666" t="s">
        <v>366</v>
      </c>
      <c r="C4666" t="s">
        <v>3276</v>
      </c>
      <c r="D4666" t="s">
        <v>102</v>
      </c>
      <c r="E4666" t="s">
        <v>1501</v>
      </c>
      <c r="F4666" t="s">
        <v>52</v>
      </c>
      <c r="G4666" t="s">
        <v>53</v>
      </c>
      <c r="H4666" t="s">
        <v>246</v>
      </c>
      <c r="I4666" t="s">
        <v>96</v>
      </c>
      <c r="J4666" t="s">
        <v>166</v>
      </c>
      <c r="K4666" t="s">
        <v>337</v>
      </c>
      <c r="L4666">
        <v>9927.69</v>
      </c>
      <c r="M4666">
        <v>1</v>
      </c>
      <c r="N4666">
        <v>0.2</v>
      </c>
      <c r="O4666">
        <v>1439.33</v>
      </c>
    </row>
    <row r="4667" spans="1:15" x14ac:dyDescent="0.3">
      <c r="A4667" t="s">
        <v>6679</v>
      </c>
      <c r="B4667" t="s">
        <v>1389</v>
      </c>
      <c r="C4667" t="s">
        <v>1541</v>
      </c>
      <c r="D4667" t="s">
        <v>50</v>
      </c>
      <c r="E4667" t="s">
        <v>1108</v>
      </c>
      <c r="F4667" t="s">
        <v>71</v>
      </c>
      <c r="G4667" t="s">
        <v>81</v>
      </c>
      <c r="H4667" t="s">
        <v>186</v>
      </c>
      <c r="I4667" t="s">
        <v>118</v>
      </c>
      <c r="J4667" t="s">
        <v>191</v>
      </c>
      <c r="K4667" t="s">
        <v>829</v>
      </c>
      <c r="L4667">
        <v>3008.04</v>
      </c>
      <c r="M4667">
        <v>2</v>
      </c>
      <c r="N4667">
        <v>0.05</v>
      </c>
      <c r="O4667">
        <v>1015.89</v>
      </c>
    </row>
    <row r="4668" spans="1:15" x14ac:dyDescent="0.3">
      <c r="A4668" t="s">
        <v>6680</v>
      </c>
      <c r="B4668" t="s">
        <v>2612</v>
      </c>
      <c r="C4668" t="s">
        <v>310</v>
      </c>
      <c r="D4668" t="s">
        <v>50</v>
      </c>
      <c r="E4668" t="s">
        <v>1292</v>
      </c>
      <c r="F4668" t="s">
        <v>52</v>
      </c>
      <c r="G4668" t="s">
        <v>63</v>
      </c>
      <c r="H4668" t="s">
        <v>213</v>
      </c>
      <c r="I4668" t="s">
        <v>118</v>
      </c>
      <c r="J4668" t="s">
        <v>303</v>
      </c>
      <c r="K4668" t="s">
        <v>421</v>
      </c>
      <c r="L4668">
        <v>133420.70000000001</v>
      </c>
      <c r="M4668">
        <v>10</v>
      </c>
      <c r="N4668">
        <v>0.05</v>
      </c>
      <c r="O4668">
        <v>40519.42</v>
      </c>
    </row>
    <row r="4669" spans="1:15" x14ac:dyDescent="0.3">
      <c r="A4669" t="s">
        <v>6681</v>
      </c>
      <c r="B4669" t="s">
        <v>2754</v>
      </c>
      <c r="C4669" t="s">
        <v>3714</v>
      </c>
      <c r="D4669" t="s">
        <v>61</v>
      </c>
      <c r="E4669" t="s">
        <v>676</v>
      </c>
      <c r="F4669" t="s">
        <v>71</v>
      </c>
      <c r="G4669" t="s">
        <v>81</v>
      </c>
      <c r="H4669" t="s">
        <v>95</v>
      </c>
      <c r="I4669" t="s">
        <v>118</v>
      </c>
      <c r="J4669" t="s">
        <v>303</v>
      </c>
      <c r="K4669" t="s">
        <v>304</v>
      </c>
      <c r="L4669">
        <v>49178.85</v>
      </c>
      <c r="M4669">
        <v>5</v>
      </c>
      <c r="N4669">
        <v>0</v>
      </c>
      <c r="O4669">
        <v>18851.22</v>
      </c>
    </row>
    <row r="4670" spans="1:15" x14ac:dyDescent="0.3">
      <c r="A4670" t="s">
        <v>6682</v>
      </c>
      <c r="B4670" t="s">
        <v>5330</v>
      </c>
      <c r="C4670" t="s">
        <v>1573</v>
      </c>
      <c r="D4670" t="s">
        <v>78</v>
      </c>
      <c r="E4670" t="s">
        <v>603</v>
      </c>
      <c r="F4670" t="s">
        <v>52</v>
      </c>
      <c r="G4670" t="s">
        <v>63</v>
      </c>
      <c r="H4670" t="s">
        <v>172</v>
      </c>
      <c r="I4670" t="s">
        <v>96</v>
      </c>
      <c r="J4670" t="s">
        <v>97</v>
      </c>
      <c r="K4670" t="s">
        <v>416</v>
      </c>
      <c r="L4670">
        <v>20214.240000000002</v>
      </c>
      <c r="M4670">
        <v>4</v>
      </c>
      <c r="N4670">
        <v>0.25</v>
      </c>
      <c r="O4670">
        <v>5402.89</v>
      </c>
    </row>
    <row r="4671" spans="1:15" x14ac:dyDescent="0.3">
      <c r="A4671" t="s">
        <v>6683</v>
      </c>
      <c r="B4671" t="s">
        <v>3356</v>
      </c>
      <c r="C4671" t="s">
        <v>373</v>
      </c>
      <c r="D4671" t="s">
        <v>61</v>
      </c>
      <c r="E4671" t="s">
        <v>595</v>
      </c>
      <c r="F4671" t="s">
        <v>80</v>
      </c>
      <c r="G4671" t="s">
        <v>179</v>
      </c>
      <c r="H4671" t="s">
        <v>236</v>
      </c>
      <c r="I4671" t="s">
        <v>96</v>
      </c>
      <c r="J4671" t="s">
        <v>111</v>
      </c>
      <c r="K4671" t="s">
        <v>225</v>
      </c>
      <c r="L4671">
        <v>101816.54</v>
      </c>
      <c r="M4671">
        <v>7</v>
      </c>
      <c r="N4671">
        <v>0.2</v>
      </c>
      <c r="O4671">
        <v>27116.26</v>
      </c>
    </row>
    <row r="4672" spans="1:15" x14ac:dyDescent="0.3">
      <c r="A4672" t="s">
        <v>6684</v>
      </c>
      <c r="B4672" t="s">
        <v>3003</v>
      </c>
      <c r="C4672" t="s">
        <v>2293</v>
      </c>
      <c r="D4672" t="s">
        <v>78</v>
      </c>
      <c r="E4672" t="s">
        <v>370</v>
      </c>
      <c r="F4672" t="s">
        <v>80</v>
      </c>
      <c r="G4672" t="s">
        <v>53</v>
      </c>
      <c r="H4672" t="s">
        <v>54</v>
      </c>
      <c r="I4672" t="s">
        <v>118</v>
      </c>
      <c r="J4672" t="s">
        <v>119</v>
      </c>
      <c r="K4672" t="s">
        <v>270</v>
      </c>
      <c r="L4672">
        <v>65485</v>
      </c>
      <c r="M4672">
        <v>10</v>
      </c>
      <c r="N4672">
        <v>0.2</v>
      </c>
      <c r="O4672">
        <v>19596.419999999998</v>
      </c>
    </row>
    <row r="4673" spans="1:15" x14ac:dyDescent="0.3">
      <c r="A4673" t="s">
        <v>6685</v>
      </c>
      <c r="B4673" t="s">
        <v>2712</v>
      </c>
      <c r="C4673" t="s">
        <v>489</v>
      </c>
      <c r="D4673" t="s">
        <v>78</v>
      </c>
      <c r="E4673" t="s">
        <v>468</v>
      </c>
      <c r="F4673" t="s">
        <v>71</v>
      </c>
      <c r="G4673" t="s">
        <v>179</v>
      </c>
      <c r="H4673" t="s">
        <v>180</v>
      </c>
      <c r="I4673" t="s">
        <v>55</v>
      </c>
      <c r="J4673" t="s">
        <v>56</v>
      </c>
      <c r="K4673" t="s">
        <v>74</v>
      </c>
      <c r="L4673">
        <v>42950.61</v>
      </c>
      <c r="M4673">
        <v>9</v>
      </c>
      <c r="N4673">
        <v>0.15</v>
      </c>
      <c r="O4673">
        <v>6776.17</v>
      </c>
    </row>
    <row r="4674" spans="1:15" x14ac:dyDescent="0.3">
      <c r="A4674" t="s">
        <v>6686</v>
      </c>
      <c r="B4674" t="s">
        <v>968</v>
      </c>
      <c r="C4674" t="s">
        <v>969</v>
      </c>
      <c r="D4674" t="s">
        <v>78</v>
      </c>
      <c r="E4674" t="s">
        <v>495</v>
      </c>
      <c r="F4674" t="s">
        <v>80</v>
      </c>
      <c r="G4674" t="s">
        <v>53</v>
      </c>
      <c r="H4674" t="s">
        <v>110</v>
      </c>
      <c r="I4674" t="s">
        <v>55</v>
      </c>
      <c r="J4674" t="s">
        <v>56</v>
      </c>
      <c r="K4674" t="s">
        <v>151</v>
      </c>
      <c r="L4674">
        <v>26402.16</v>
      </c>
      <c r="M4674">
        <v>2</v>
      </c>
      <c r="N4674">
        <v>0.1</v>
      </c>
      <c r="O4674">
        <v>5610.06</v>
      </c>
    </row>
    <row r="4675" spans="1:15" x14ac:dyDescent="0.3">
      <c r="A4675" t="s">
        <v>6687</v>
      </c>
      <c r="B4675" t="s">
        <v>2298</v>
      </c>
      <c r="C4675" t="s">
        <v>2779</v>
      </c>
      <c r="D4675" t="s">
        <v>50</v>
      </c>
      <c r="E4675" t="s">
        <v>1707</v>
      </c>
      <c r="F4675" t="s">
        <v>71</v>
      </c>
      <c r="G4675" t="s">
        <v>81</v>
      </c>
      <c r="H4675" t="s">
        <v>82</v>
      </c>
      <c r="I4675" t="s">
        <v>55</v>
      </c>
      <c r="J4675" t="s">
        <v>65</v>
      </c>
      <c r="K4675" t="s">
        <v>66</v>
      </c>
      <c r="L4675">
        <v>87913.98</v>
      </c>
      <c r="M4675">
        <v>7</v>
      </c>
      <c r="N4675">
        <v>0</v>
      </c>
      <c r="O4675">
        <v>34471.61</v>
      </c>
    </row>
    <row r="4676" spans="1:15" x14ac:dyDescent="0.3">
      <c r="A4676" t="s">
        <v>6688</v>
      </c>
      <c r="B4676" t="s">
        <v>4067</v>
      </c>
      <c r="C4676" t="s">
        <v>2573</v>
      </c>
      <c r="D4676" t="s">
        <v>50</v>
      </c>
      <c r="E4676" t="s">
        <v>150</v>
      </c>
      <c r="F4676" t="s">
        <v>80</v>
      </c>
      <c r="G4676" t="s">
        <v>81</v>
      </c>
      <c r="H4676" t="s">
        <v>82</v>
      </c>
      <c r="I4676" t="s">
        <v>55</v>
      </c>
      <c r="J4676" t="s">
        <v>173</v>
      </c>
      <c r="K4676" t="s">
        <v>780</v>
      </c>
      <c r="L4676">
        <v>1986.96</v>
      </c>
      <c r="M4676">
        <v>8</v>
      </c>
      <c r="N4676">
        <v>0.25</v>
      </c>
      <c r="O4676">
        <v>356.38</v>
      </c>
    </row>
    <row r="4677" spans="1:15" x14ac:dyDescent="0.3">
      <c r="A4677" t="s">
        <v>6689</v>
      </c>
      <c r="B4677" t="s">
        <v>255</v>
      </c>
      <c r="C4677" t="s">
        <v>2115</v>
      </c>
      <c r="D4677" t="s">
        <v>78</v>
      </c>
      <c r="E4677" t="s">
        <v>703</v>
      </c>
      <c r="F4677" t="s">
        <v>52</v>
      </c>
      <c r="G4677" t="s">
        <v>53</v>
      </c>
      <c r="H4677" t="s">
        <v>90</v>
      </c>
      <c r="I4677" t="s">
        <v>96</v>
      </c>
      <c r="J4677" t="s">
        <v>166</v>
      </c>
      <c r="K4677" t="s">
        <v>167</v>
      </c>
      <c r="L4677">
        <v>29207.759999999998</v>
      </c>
      <c r="M4677">
        <v>2</v>
      </c>
      <c r="N4677">
        <v>0.25</v>
      </c>
      <c r="O4677">
        <v>8410.19</v>
      </c>
    </row>
    <row r="4678" spans="1:15" x14ac:dyDescent="0.3">
      <c r="A4678" t="s">
        <v>6690</v>
      </c>
      <c r="B4678" t="s">
        <v>3110</v>
      </c>
      <c r="C4678" t="s">
        <v>2127</v>
      </c>
      <c r="D4678" t="s">
        <v>78</v>
      </c>
      <c r="E4678" t="s">
        <v>475</v>
      </c>
      <c r="F4678" t="s">
        <v>52</v>
      </c>
      <c r="G4678" t="s">
        <v>179</v>
      </c>
      <c r="H4678" t="s">
        <v>236</v>
      </c>
      <c r="I4678" t="s">
        <v>118</v>
      </c>
      <c r="J4678" t="s">
        <v>303</v>
      </c>
      <c r="K4678" t="s">
        <v>491</v>
      </c>
      <c r="L4678">
        <v>80977.259999999995</v>
      </c>
      <c r="M4678">
        <v>6</v>
      </c>
      <c r="N4678">
        <v>0.2</v>
      </c>
      <c r="O4678">
        <v>15551.8</v>
      </c>
    </row>
    <row r="4679" spans="1:15" x14ac:dyDescent="0.3">
      <c r="A4679" t="s">
        <v>6691</v>
      </c>
      <c r="B4679" t="s">
        <v>1099</v>
      </c>
      <c r="C4679" t="s">
        <v>881</v>
      </c>
      <c r="D4679" t="s">
        <v>102</v>
      </c>
      <c r="E4679" t="s">
        <v>607</v>
      </c>
      <c r="F4679" t="s">
        <v>52</v>
      </c>
      <c r="G4679" t="s">
        <v>72</v>
      </c>
      <c r="H4679" t="s">
        <v>346</v>
      </c>
      <c r="I4679" t="s">
        <v>83</v>
      </c>
      <c r="J4679" t="s">
        <v>449</v>
      </c>
      <c r="K4679" t="s">
        <v>775</v>
      </c>
      <c r="L4679">
        <v>8090.13</v>
      </c>
      <c r="M4679">
        <v>1</v>
      </c>
      <c r="N4679">
        <v>0.2</v>
      </c>
      <c r="O4679">
        <v>1711.61</v>
      </c>
    </row>
    <row r="4680" spans="1:15" x14ac:dyDescent="0.3">
      <c r="A4680" t="s">
        <v>6692</v>
      </c>
      <c r="B4680" t="s">
        <v>828</v>
      </c>
      <c r="C4680" t="s">
        <v>1190</v>
      </c>
      <c r="D4680" t="s">
        <v>102</v>
      </c>
      <c r="E4680" t="s">
        <v>1284</v>
      </c>
      <c r="F4680" t="s">
        <v>80</v>
      </c>
      <c r="G4680" t="s">
        <v>81</v>
      </c>
      <c r="H4680" t="s">
        <v>95</v>
      </c>
      <c r="I4680" t="s">
        <v>83</v>
      </c>
      <c r="J4680" t="s">
        <v>379</v>
      </c>
      <c r="K4680" t="s">
        <v>562</v>
      </c>
      <c r="L4680">
        <v>7708.53</v>
      </c>
      <c r="M4680">
        <v>3</v>
      </c>
      <c r="N4680">
        <v>0.2</v>
      </c>
      <c r="O4680">
        <v>1898.29</v>
      </c>
    </row>
    <row r="4681" spans="1:15" x14ac:dyDescent="0.3">
      <c r="A4681" t="s">
        <v>6693</v>
      </c>
      <c r="B4681" t="s">
        <v>745</v>
      </c>
      <c r="C4681" t="s">
        <v>2801</v>
      </c>
      <c r="D4681" t="s">
        <v>61</v>
      </c>
      <c r="E4681" t="s">
        <v>791</v>
      </c>
      <c r="F4681" t="s">
        <v>80</v>
      </c>
      <c r="G4681" t="s">
        <v>53</v>
      </c>
      <c r="H4681" t="s">
        <v>90</v>
      </c>
      <c r="I4681" t="s">
        <v>118</v>
      </c>
      <c r="J4681" t="s">
        <v>191</v>
      </c>
      <c r="K4681" t="s">
        <v>290</v>
      </c>
      <c r="L4681">
        <v>10872.29</v>
      </c>
      <c r="M4681">
        <v>1</v>
      </c>
      <c r="N4681">
        <v>0.15</v>
      </c>
      <c r="O4681">
        <v>3232.61</v>
      </c>
    </row>
    <row r="4682" spans="1:15" x14ac:dyDescent="0.3">
      <c r="A4682" t="s">
        <v>6694</v>
      </c>
      <c r="B4682" t="s">
        <v>160</v>
      </c>
      <c r="C4682" t="s">
        <v>4957</v>
      </c>
      <c r="D4682" t="s">
        <v>50</v>
      </c>
      <c r="E4682" t="s">
        <v>178</v>
      </c>
      <c r="F4682" t="s">
        <v>80</v>
      </c>
      <c r="G4682" t="s">
        <v>81</v>
      </c>
      <c r="H4682" t="s">
        <v>284</v>
      </c>
      <c r="I4682" t="s">
        <v>96</v>
      </c>
      <c r="J4682" t="s">
        <v>166</v>
      </c>
      <c r="K4682" t="s">
        <v>337</v>
      </c>
      <c r="L4682">
        <v>6033.52</v>
      </c>
      <c r="M4682">
        <v>4</v>
      </c>
      <c r="N4682">
        <v>0</v>
      </c>
      <c r="O4682">
        <v>1217.21</v>
      </c>
    </row>
    <row r="4683" spans="1:15" x14ac:dyDescent="0.3">
      <c r="A4683" t="s">
        <v>6695</v>
      </c>
      <c r="B4683" t="s">
        <v>560</v>
      </c>
      <c r="C4683" t="s">
        <v>238</v>
      </c>
      <c r="D4683" t="s">
        <v>61</v>
      </c>
      <c r="E4683" t="s">
        <v>185</v>
      </c>
      <c r="F4683" t="s">
        <v>80</v>
      </c>
      <c r="G4683" t="s">
        <v>53</v>
      </c>
      <c r="H4683" t="s">
        <v>110</v>
      </c>
      <c r="I4683" t="s">
        <v>118</v>
      </c>
      <c r="J4683" t="s">
        <v>230</v>
      </c>
      <c r="K4683" t="s">
        <v>356</v>
      </c>
      <c r="L4683">
        <v>60446.58</v>
      </c>
      <c r="M4683">
        <v>6</v>
      </c>
      <c r="N4683">
        <v>0.25</v>
      </c>
      <c r="O4683">
        <v>14783.18</v>
      </c>
    </row>
    <row r="4684" spans="1:15" x14ac:dyDescent="0.3">
      <c r="A4684" t="s">
        <v>6696</v>
      </c>
      <c r="B4684" t="s">
        <v>2463</v>
      </c>
      <c r="C4684" t="s">
        <v>354</v>
      </c>
      <c r="D4684" t="s">
        <v>50</v>
      </c>
      <c r="E4684" t="s">
        <v>1820</v>
      </c>
      <c r="F4684" t="s">
        <v>71</v>
      </c>
      <c r="G4684" t="s">
        <v>63</v>
      </c>
      <c r="H4684" t="s">
        <v>172</v>
      </c>
      <c r="I4684" t="s">
        <v>83</v>
      </c>
      <c r="J4684" t="s">
        <v>379</v>
      </c>
      <c r="K4684" t="s">
        <v>380</v>
      </c>
      <c r="L4684">
        <v>73250.28</v>
      </c>
      <c r="M4684">
        <v>9</v>
      </c>
      <c r="N4684">
        <v>0</v>
      </c>
      <c r="O4684">
        <v>27393.759999999998</v>
      </c>
    </row>
    <row r="4685" spans="1:15" x14ac:dyDescent="0.3">
      <c r="A4685" t="s">
        <v>6697</v>
      </c>
      <c r="B4685" t="s">
        <v>1968</v>
      </c>
      <c r="C4685" t="s">
        <v>1900</v>
      </c>
      <c r="D4685" t="s">
        <v>50</v>
      </c>
      <c r="E4685" t="s">
        <v>2444</v>
      </c>
      <c r="F4685" t="s">
        <v>71</v>
      </c>
      <c r="G4685" t="s">
        <v>81</v>
      </c>
      <c r="H4685" t="s">
        <v>95</v>
      </c>
      <c r="I4685" t="s">
        <v>118</v>
      </c>
      <c r="J4685" t="s">
        <v>230</v>
      </c>
      <c r="K4685" t="s">
        <v>231</v>
      </c>
      <c r="L4685">
        <v>119302.16</v>
      </c>
      <c r="M4685">
        <v>8</v>
      </c>
      <c r="N4685">
        <v>0</v>
      </c>
      <c r="O4685">
        <v>40212.22</v>
      </c>
    </row>
    <row r="4686" spans="1:15" x14ac:dyDescent="0.3">
      <c r="A4686" t="s">
        <v>6698</v>
      </c>
      <c r="B4686" t="s">
        <v>1258</v>
      </c>
      <c r="C4686" t="s">
        <v>2634</v>
      </c>
      <c r="D4686" t="s">
        <v>102</v>
      </c>
      <c r="E4686" t="s">
        <v>302</v>
      </c>
      <c r="F4686" t="s">
        <v>80</v>
      </c>
      <c r="G4686" t="s">
        <v>63</v>
      </c>
      <c r="H4686" t="s">
        <v>202</v>
      </c>
      <c r="I4686" t="s">
        <v>83</v>
      </c>
      <c r="J4686" t="s">
        <v>156</v>
      </c>
      <c r="K4686" t="s">
        <v>285</v>
      </c>
      <c r="L4686">
        <v>44480.15</v>
      </c>
      <c r="M4686">
        <v>5</v>
      </c>
      <c r="N4686">
        <v>0.15</v>
      </c>
      <c r="O4686">
        <v>14838.71</v>
      </c>
    </row>
    <row r="4687" spans="1:15" x14ac:dyDescent="0.3">
      <c r="A4687" t="s">
        <v>6699</v>
      </c>
      <c r="B4687" t="s">
        <v>3210</v>
      </c>
      <c r="C4687" t="s">
        <v>385</v>
      </c>
      <c r="D4687" t="s">
        <v>50</v>
      </c>
      <c r="E4687" t="s">
        <v>3836</v>
      </c>
      <c r="F4687" t="s">
        <v>80</v>
      </c>
      <c r="G4687" t="s">
        <v>63</v>
      </c>
      <c r="H4687" t="s">
        <v>172</v>
      </c>
      <c r="I4687" t="s">
        <v>96</v>
      </c>
      <c r="J4687" t="s">
        <v>135</v>
      </c>
      <c r="K4687" t="s">
        <v>395</v>
      </c>
      <c r="L4687">
        <v>5590.17</v>
      </c>
      <c r="M4687">
        <v>9</v>
      </c>
      <c r="N4687">
        <v>0.15</v>
      </c>
      <c r="O4687">
        <v>1761.94</v>
      </c>
    </row>
    <row r="4688" spans="1:15" x14ac:dyDescent="0.3">
      <c r="A4688" t="s">
        <v>6700</v>
      </c>
      <c r="B4688" t="s">
        <v>2237</v>
      </c>
      <c r="C4688" t="s">
        <v>2494</v>
      </c>
      <c r="D4688" t="s">
        <v>102</v>
      </c>
      <c r="E4688" t="s">
        <v>800</v>
      </c>
      <c r="F4688" t="s">
        <v>80</v>
      </c>
      <c r="G4688" t="s">
        <v>63</v>
      </c>
      <c r="H4688" t="s">
        <v>202</v>
      </c>
      <c r="I4688" t="s">
        <v>83</v>
      </c>
      <c r="J4688" t="s">
        <v>379</v>
      </c>
      <c r="K4688" t="s">
        <v>716</v>
      </c>
      <c r="L4688">
        <v>13514.05</v>
      </c>
      <c r="M4688">
        <v>5</v>
      </c>
      <c r="N4688">
        <v>0.2</v>
      </c>
      <c r="O4688">
        <v>1975.3</v>
      </c>
    </row>
    <row r="4689" spans="1:15" x14ac:dyDescent="0.3">
      <c r="A4689" t="s">
        <v>6701</v>
      </c>
      <c r="B4689" t="s">
        <v>153</v>
      </c>
      <c r="C4689" t="s">
        <v>3761</v>
      </c>
      <c r="D4689" t="s">
        <v>78</v>
      </c>
      <c r="E4689" t="s">
        <v>1220</v>
      </c>
      <c r="F4689" t="s">
        <v>80</v>
      </c>
      <c r="G4689" t="s">
        <v>72</v>
      </c>
      <c r="H4689" t="s">
        <v>73</v>
      </c>
      <c r="I4689" t="s">
        <v>118</v>
      </c>
      <c r="J4689" t="s">
        <v>119</v>
      </c>
      <c r="K4689" t="s">
        <v>120</v>
      </c>
      <c r="L4689">
        <v>104726.72</v>
      </c>
      <c r="M4689">
        <v>7</v>
      </c>
      <c r="N4689">
        <v>0.2</v>
      </c>
      <c r="O4689">
        <v>21482.36</v>
      </c>
    </row>
    <row r="4690" spans="1:15" x14ac:dyDescent="0.3">
      <c r="A4690" t="s">
        <v>6702</v>
      </c>
      <c r="B4690" t="s">
        <v>4236</v>
      </c>
      <c r="C4690" t="s">
        <v>1781</v>
      </c>
      <c r="D4690" t="s">
        <v>61</v>
      </c>
      <c r="E4690" t="s">
        <v>2467</v>
      </c>
      <c r="F4690" t="s">
        <v>80</v>
      </c>
      <c r="G4690" t="s">
        <v>81</v>
      </c>
      <c r="H4690" t="s">
        <v>284</v>
      </c>
      <c r="I4690" t="s">
        <v>83</v>
      </c>
      <c r="J4690" t="s">
        <v>449</v>
      </c>
      <c r="K4690" t="s">
        <v>450</v>
      </c>
      <c r="L4690">
        <v>10359.25</v>
      </c>
      <c r="M4690">
        <v>5</v>
      </c>
      <c r="N4690">
        <v>0.15</v>
      </c>
      <c r="O4690">
        <v>2190.34</v>
      </c>
    </row>
    <row r="4691" spans="1:15" x14ac:dyDescent="0.3">
      <c r="A4691" t="s">
        <v>6703</v>
      </c>
      <c r="B4691" t="s">
        <v>4580</v>
      </c>
      <c r="C4691" t="s">
        <v>1322</v>
      </c>
      <c r="D4691" t="s">
        <v>78</v>
      </c>
      <c r="E4691" t="s">
        <v>2386</v>
      </c>
      <c r="F4691" t="s">
        <v>71</v>
      </c>
      <c r="G4691" t="s">
        <v>81</v>
      </c>
      <c r="H4691" t="s">
        <v>95</v>
      </c>
      <c r="I4691" t="s">
        <v>118</v>
      </c>
      <c r="J4691" t="s">
        <v>119</v>
      </c>
      <c r="K4691" t="s">
        <v>120</v>
      </c>
      <c r="L4691">
        <v>2834.75</v>
      </c>
      <c r="M4691">
        <v>5</v>
      </c>
      <c r="N4691">
        <v>0.1</v>
      </c>
      <c r="O4691">
        <v>583.61</v>
      </c>
    </row>
    <row r="4692" spans="1:15" x14ac:dyDescent="0.3">
      <c r="A4692" t="s">
        <v>6704</v>
      </c>
      <c r="B4692" t="s">
        <v>4943</v>
      </c>
      <c r="C4692" t="s">
        <v>300</v>
      </c>
      <c r="D4692" t="s">
        <v>50</v>
      </c>
      <c r="E4692" t="s">
        <v>1897</v>
      </c>
      <c r="F4692" t="s">
        <v>52</v>
      </c>
      <c r="G4692" t="s">
        <v>63</v>
      </c>
      <c r="H4692" t="s">
        <v>202</v>
      </c>
      <c r="I4692" t="s">
        <v>118</v>
      </c>
      <c r="J4692" t="s">
        <v>191</v>
      </c>
      <c r="K4692" t="s">
        <v>829</v>
      </c>
      <c r="L4692">
        <v>986.49</v>
      </c>
      <c r="M4692">
        <v>1</v>
      </c>
      <c r="N4692">
        <v>0.05</v>
      </c>
      <c r="O4692">
        <v>323.57</v>
      </c>
    </row>
    <row r="4693" spans="1:15" x14ac:dyDescent="0.3">
      <c r="A4693" t="s">
        <v>6705</v>
      </c>
      <c r="B4693" t="s">
        <v>4287</v>
      </c>
      <c r="C4693" t="s">
        <v>767</v>
      </c>
      <c r="D4693" t="s">
        <v>78</v>
      </c>
      <c r="E4693" t="s">
        <v>1824</v>
      </c>
      <c r="F4693" t="s">
        <v>52</v>
      </c>
      <c r="G4693" t="s">
        <v>81</v>
      </c>
      <c r="H4693" t="s">
        <v>284</v>
      </c>
      <c r="I4693" t="s">
        <v>55</v>
      </c>
      <c r="J4693" t="s">
        <v>56</v>
      </c>
      <c r="K4693" t="s">
        <v>74</v>
      </c>
      <c r="L4693">
        <v>3625.16</v>
      </c>
      <c r="M4693">
        <v>7</v>
      </c>
      <c r="N4693">
        <v>0.25</v>
      </c>
      <c r="O4693">
        <v>572.91999999999996</v>
      </c>
    </row>
    <row r="4694" spans="1:15" x14ac:dyDescent="0.3">
      <c r="A4694" t="s">
        <v>6706</v>
      </c>
      <c r="B4694" t="s">
        <v>1273</v>
      </c>
      <c r="C4694" t="s">
        <v>60</v>
      </c>
      <c r="D4694" t="s">
        <v>78</v>
      </c>
      <c r="E4694" t="s">
        <v>614</v>
      </c>
      <c r="F4694" t="s">
        <v>52</v>
      </c>
      <c r="G4694" t="s">
        <v>53</v>
      </c>
      <c r="H4694" t="s">
        <v>54</v>
      </c>
      <c r="I4694" t="s">
        <v>96</v>
      </c>
      <c r="J4694" t="s">
        <v>111</v>
      </c>
      <c r="K4694" t="s">
        <v>225</v>
      </c>
      <c r="L4694">
        <v>68675.490000000005</v>
      </c>
      <c r="M4694">
        <v>9</v>
      </c>
      <c r="N4694">
        <v>0.15</v>
      </c>
      <c r="O4694">
        <v>11526.81</v>
      </c>
    </row>
    <row r="4695" spans="1:15" x14ac:dyDescent="0.3">
      <c r="A4695" t="s">
        <v>6707</v>
      </c>
      <c r="B4695" t="s">
        <v>2612</v>
      </c>
      <c r="C4695" t="s">
        <v>2995</v>
      </c>
      <c r="D4695" t="s">
        <v>50</v>
      </c>
      <c r="E4695" t="s">
        <v>765</v>
      </c>
      <c r="F4695" t="s">
        <v>52</v>
      </c>
      <c r="G4695" t="s">
        <v>81</v>
      </c>
      <c r="H4695" t="s">
        <v>186</v>
      </c>
      <c r="I4695" t="s">
        <v>96</v>
      </c>
      <c r="J4695" t="s">
        <v>135</v>
      </c>
      <c r="K4695" t="s">
        <v>395</v>
      </c>
      <c r="L4695">
        <v>87863.86</v>
      </c>
      <c r="M4695">
        <v>7</v>
      </c>
      <c r="N4695">
        <v>0.15</v>
      </c>
      <c r="O4695">
        <v>15406.34</v>
      </c>
    </row>
    <row r="4696" spans="1:15" x14ac:dyDescent="0.3">
      <c r="A4696" t="s">
        <v>6708</v>
      </c>
      <c r="B4696" t="s">
        <v>1318</v>
      </c>
      <c r="C4696" t="s">
        <v>1769</v>
      </c>
      <c r="D4696" t="s">
        <v>61</v>
      </c>
      <c r="E4696" t="s">
        <v>468</v>
      </c>
      <c r="F4696" t="s">
        <v>71</v>
      </c>
      <c r="G4696" t="s">
        <v>179</v>
      </c>
      <c r="H4696" t="s">
        <v>236</v>
      </c>
      <c r="I4696" t="s">
        <v>55</v>
      </c>
      <c r="J4696" t="s">
        <v>173</v>
      </c>
      <c r="K4696" t="s">
        <v>780</v>
      </c>
      <c r="L4696">
        <v>863.15</v>
      </c>
      <c r="M4696">
        <v>1</v>
      </c>
      <c r="N4696">
        <v>0.1</v>
      </c>
      <c r="O4696">
        <v>157.58000000000001</v>
      </c>
    </row>
    <row r="4697" spans="1:15" x14ac:dyDescent="0.3">
      <c r="A4697" t="s">
        <v>6709</v>
      </c>
      <c r="B4697" t="s">
        <v>1315</v>
      </c>
      <c r="C4697" t="s">
        <v>1014</v>
      </c>
      <c r="D4697" t="s">
        <v>78</v>
      </c>
      <c r="E4697" t="s">
        <v>2811</v>
      </c>
      <c r="F4697" t="s">
        <v>80</v>
      </c>
      <c r="G4697" t="s">
        <v>72</v>
      </c>
      <c r="H4697" t="s">
        <v>346</v>
      </c>
      <c r="I4697" t="s">
        <v>118</v>
      </c>
      <c r="J4697" t="s">
        <v>191</v>
      </c>
      <c r="K4697" t="s">
        <v>829</v>
      </c>
      <c r="L4697">
        <v>94865.84</v>
      </c>
      <c r="M4697">
        <v>8</v>
      </c>
      <c r="N4697">
        <v>0.2</v>
      </c>
      <c r="O4697">
        <v>27159.54</v>
      </c>
    </row>
    <row r="4698" spans="1:15" x14ac:dyDescent="0.3">
      <c r="A4698" t="s">
        <v>6710</v>
      </c>
      <c r="B4698" t="s">
        <v>3405</v>
      </c>
      <c r="C4698" t="s">
        <v>1475</v>
      </c>
      <c r="D4698" t="s">
        <v>102</v>
      </c>
      <c r="E4698" t="s">
        <v>2662</v>
      </c>
      <c r="F4698" t="s">
        <v>71</v>
      </c>
      <c r="G4698" t="s">
        <v>53</v>
      </c>
      <c r="H4698" t="s">
        <v>246</v>
      </c>
      <c r="I4698" t="s">
        <v>55</v>
      </c>
      <c r="J4698" t="s">
        <v>56</v>
      </c>
      <c r="K4698" t="s">
        <v>57</v>
      </c>
      <c r="L4698">
        <v>57604.23</v>
      </c>
      <c r="M4698">
        <v>9</v>
      </c>
      <c r="N4698">
        <v>0</v>
      </c>
      <c r="O4698">
        <v>13452.01</v>
      </c>
    </row>
    <row r="4699" spans="1:15" x14ac:dyDescent="0.3">
      <c r="A4699" t="s">
        <v>6711</v>
      </c>
      <c r="B4699" t="s">
        <v>5461</v>
      </c>
      <c r="C4699" t="s">
        <v>2801</v>
      </c>
      <c r="D4699" t="s">
        <v>61</v>
      </c>
      <c r="E4699" t="s">
        <v>1036</v>
      </c>
      <c r="F4699" t="s">
        <v>52</v>
      </c>
      <c r="G4699" t="s">
        <v>81</v>
      </c>
      <c r="H4699" t="s">
        <v>186</v>
      </c>
      <c r="I4699" t="s">
        <v>118</v>
      </c>
      <c r="J4699" t="s">
        <v>230</v>
      </c>
      <c r="K4699" t="s">
        <v>351</v>
      </c>
      <c r="L4699">
        <v>10862.32</v>
      </c>
      <c r="M4699">
        <v>8</v>
      </c>
      <c r="N4699">
        <v>0.05</v>
      </c>
      <c r="O4699">
        <v>3781.8</v>
      </c>
    </row>
    <row r="4700" spans="1:15" x14ac:dyDescent="0.3">
      <c r="A4700" t="s">
        <v>6712</v>
      </c>
      <c r="B4700" t="s">
        <v>1014</v>
      </c>
      <c r="C4700" t="s">
        <v>3585</v>
      </c>
      <c r="D4700" t="s">
        <v>50</v>
      </c>
      <c r="E4700" t="s">
        <v>3230</v>
      </c>
      <c r="F4700" t="s">
        <v>52</v>
      </c>
      <c r="G4700" t="s">
        <v>72</v>
      </c>
      <c r="H4700" t="s">
        <v>117</v>
      </c>
      <c r="I4700" t="s">
        <v>83</v>
      </c>
      <c r="J4700" t="s">
        <v>449</v>
      </c>
      <c r="K4700" t="s">
        <v>775</v>
      </c>
      <c r="L4700">
        <v>51338.75</v>
      </c>
      <c r="M4700">
        <v>5</v>
      </c>
      <c r="N4700">
        <v>0.05</v>
      </c>
      <c r="O4700">
        <v>8731.3799999999992</v>
      </c>
    </row>
    <row r="4701" spans="1:15" x14ac:dyDescent="0.3">
      <c r="A4701" t="s">
        <v>6713</v>
      </c>
      <c r="B4701" t="s">
        <v>1019</v>
      </c>
      <c r="C4701" t="s">
        <v>977</v>
      </c>
      <c r="D4701" t="s">
        <v>102</v>
      </c>
      <c r="E4701" t="s">
        <v>844</v>
      </c>
      <c r="F4701" t="s">
        <v>80</v>
      </c>
      <c r="G4701" t="s">
        <v>72</v>
      </c>
      <c r="H4701" t="s">
        <v>104</v>
      </c>
      <c r="I4701" t="s">
        <v>83</v>
      </c>
      <c r="J4701" t="s">
        <v>449</v>
      </c>
      <c r="K4701" t="s">
        <v>450</v>
      </c>
      <c r="L4701">
        <v>106771.86</v>
      </c>
      <c r="M4701">
        <v>9</v>
      </c>
      <c r="N4701">
        <v>0</v>
      </c>
      <c r="O4701">
        <v>17734.18</v>
      </c>
    </row>
    <row r="4702" spans="1:15" x14ac:dyDescent="0.3">
      <c r="A4702" t="s">
        <v>6714</v>
      </c>
      <c r="B4702" t="s">
        <v>1294</v>
      </c>
      <c r="C4702" t="s">
        <v>1899</v>
      </c>
      <c r="D4702" t="s">
        <v>102</v>
      </c>
      <c r="E4702" t="s">
        <v>3304</v>
      </c>
      <c r="F4702" t="s">
        <v>52</v>
      </c>
      <c r="G4702" t="s">
        <v>72</v>
      </c>
      <c r="H4702" t="s">
        <v>346</v>
      </c>
      <c r="I4702" t="s">
        <v>96</v>
      </c>
      <c r="J4702" t="s">
        <v>111</v>
      </c>
      <c r="K4702" t="s">
        <v>328</v>
      </c>
      <c r="L4702">
        <v>1433.78</v>
      </c>
      <c r="M4702">
        <v>2</v>
      </c>
      <c r="N4702">
        <v>0.25</v>
      </c>
      <c r="O4702">
        <v>185.12</v>
      </c>
    </row>
    <row r="4703" spans="1:15" x14ac:dyDescent="0.3">
      <c r="A4703" t="s">
        <v>6715</v>
      </c>
      <c r="B4703" t="s">
        <v>888</v>
      </c>
      <c r="C4703" t="s">
        <v>2550</v>
      </c>
      <c r="D4703" t="s">
        <v>78</v>
      </c>
      <c r="E4703" t="s">
        <v>1275</v>
      </c>
      <c r="F4703" t="s">
        <v>71</v>
      </c>
      <c r="G4703" t="s">
        <v>81</v>
      </c>
      <c r="H4703" t="s">
        <v>284</v>
      </c>
      <c r="I4703" t="s">
        <v>83</v>
      </c>
      <c r="J4703" t="s">
        <v>379</v>
      </c>
      <c r="K4703" t="s">
        <v>562</v>
      </c>
      <c r="L4703">
        <v>59849.32</v>
      </c>
      <c r="M4703">
        <v>4</v>
      </c>
      <c r="N4703">
        <v>0.15</v>
      </c>
      <c r="O4703">
        <v>10510.48</v>
      </c>
    </row>
    <row r="4704" spans="1:15" x14ac:dyDescent="0.3">
      <c r="A4704" t="s">
        <v>6716</v>
      </c>
      <c r="B4704" t="s">
        <v>4105</v>
      </c>
      <c r="C4704" t="s">
        <v>836</v>
      </c>
      <c r="D4704" t="s">
        <v>50</v>
      </c>
      <c r="E4704" t="s">
        <v>753</v>
      </c>
      <c r="F4704" t="s">
        <v>52</v>
      </c>
      <c r="G4704" t="s">
        <v>179</v>
      </c>
      <c r="H4704" t="s">
        <v>236</v>
      </c>
      <c r="I4704" t="s">
        <v>118</v>
      </c>
      <c r="J4704" t="s">
        <v>191</v>
      </c>
      <c r="K4704" t="s">
        <v>192</v>
      </c>
      <c r="L4704">
        <v>37216.239999999998</v>
      </c>
      <c r="M4704">
        <v>8</v>
      </c>
      <c r="N4704">
        <v>0.25</v>
      </c>
      <c r="O4704">
        <v>9749.7199999999993</v>
      </c>
    </row>
    <row r="4705" spans="1:15" x14ac:dyDescent="0.3">
      <c r="A4705" t="s">
        <v>6717</v>
      </c>
      <c r="B4705" t="s">
        <v>687</v>
      </c>
      <c r="C4705" t="s">
        <v>3389</v>
      </c>
      <c r="D4705" t="s">
        <v>61</v>
      </c>
      <c r="E4705" t="s">
        <v>1049</v>
      </c>
      <c r="F4705" t="s">
        <v>71</v>
      </c>
      <c r="G4705" t="s">
        <v>53</v>
      </c>
      <c r="H4705" t="s">
        <v>246</v>
      </c>
      <c r="I4705" t="s">
        <v>55</v>
      </c>
      <c r="J4705" t="s">
        <v>173</v>
      </c>
      <c r="K4705" t="s">
        <v>174</v>
      </c>
      <c r="L4705">
        <v>5689.8</v>
      </c>
      <c r="M4705">
        <v>5</v>
      </c>
      <c r="N4705">
        <v>0.25</v>
      </c>
      <c r="O4705">
        <v>1536.32</v>
      </c>
    </row>
    <row r="4706" spans="1:15" x14ac:dyDescent="0.3">
      <c r="A4706" t="s">
        <v>6718</v>
      </c>
      <c r="B4706" t="s">
        <v>194</v>
      </c>
      <c r="C4706" t="s">
        <v>2237</v>
      </c>
      <c r="D4706" t="s">
        <v>61</v>
      </c>
      <c r="E4706" t="s">
        <v>1612</v>
      </c>
      <c r="F4706" t="s">
        <v>71</v>
      </c>
      <c r="G4706" t="s">
        <v>53</v>
      </c>
      <c r="H4706" t="s">
        <v>54</v>
      </c>
      <c r="I4706" t="s">
        <v>55</v>
      </c>
      <c r="J4706" t="s">
        <v>56</v>
      </c>
      <c r="K4706" t="s">
        <v>57</v>
      </c>
      <c r="L4706">
        <v>39273.040000000001</v>
      </c>
      <c r="M4706">
        <v>4</v>
      </c>
      <c r="N4706">
        <v>0.2</v>
      </c>
      <c r="O4706">
        <v>7937.99</v>
      </c>
    </row>
    <row r="4707" spans="1:15" x14ac:dyDescent="0.3">
      <c r="A4707" t="s">
        <v>6719</v>
      </c>
      <c r="B4707" t="s">
        <v>1127</v>
      </c>
      <c r="C4707" t="s">
        <v>1680</v>
      </c>
      <c r="D4707" t="s">
        <v>78</v>
      </c>
      <c r="E4707" t="s">
        <v>3466</v>
      </c>
      <c r="F4707" t="s">
        <v>71</v>
      </c>
      <c r="G4707" t="s">
        <v>63</v>
      </c>
      <c r="H4707" t="s">
        <v>64</v>
      </c>
      <c r="I4707" t="s">
        <v>96</v>
      </c>
      <c r="J4707" t="s">
        <v>97</v>
      </c>
      <c r="K4707" t="s">
        <v>416</v>
      </c>
      <c r="L4707">
        <v>1040.42</v>
      </c>
      <c r="M4707">
        <v>2</v>
      </c>
      <c r="N4707">
        <v>0.2</v>
      </c>
      <c r="O4707">
        <v>154.53</v>
      </c>
    </row>
    <row r="4708" spans="1:15" x14ac:dyDescent="0.3">
      <c r="A4708" t="s">
        <v>6720</v>
      </c>
      <c r="B4708" t="s">
        <v>2803</v>
      </c>
      <c r="C4708" t="s">
        <v>442</v>
      </c>
      <c r="D4708" t="s">
        <v>50</v>
      </c>
      <c r="E4708" t="s">
        <v>1036</v>
      </c>
      <c r="F4708" t="s">
        <v>71</v>
      </c>
      <c r="G4708" t="s">
        <v>179</v>
      </c>
      <c r="H4708" t="s">
        <v>236</v>
      </c>
      <c r="I4708" t="s">
        <v>55</v>
      </c>
      <c r="J4708" t="s">
        <v>65</v>
      </c>
      <c r="K4708" t="s">
        <v>66</v>
      </c>
      <c r="L4708">
        <v>28562.799999999999</v>
      </c>
      <c r="M4708">
        <v>7</v>
      </c>
      <c r="N4708">
        <v>0.1</v>
      </c>
      <c r="O4708">
        <v>5821.58</v>
      </c>
    </row>
    <row r="4709" spans="1:15" x14ac:dyDescent="0.3">
      <c r="A4709" t="s">
        <v>6721</v>
      </c>
      <c r="B4709" t="s">
        <v>698</v>
      </c>
      <c r="C4709" t="s">
        <v>699</v>
      </c>
      <c r="D4709" t="s">
        <v>50</v>
      </c>
      <c r="E4709" t="s">
        <v>1071</v>
      </c>
      <c r="F4709" t="s">
        <v>71</v>
      </c>
      <c r="G4709" t="s">
        <v>72</v>
      </c>
      <c r="H4709" t="s">
        <v>73</v>
      </c>
      <c r="I4709" t="s">
        <v>83</v>
      </c>
      <c r="J4709" t="s">
        <v>156</v>
      </c>
      <c r="K4709" t="s">
        <v>285</v>
      </c>
      <c r="L4709">
        <v>26983.32</v>
      </c>
      <c r="M4709">
        <v>6</v>
      </c>
      <c r="N4709">
        <v>0.2</v>
      </c>
      <c r="O4709">
        <v>4822.1899999999996</v>
      </c>
    </row>
    <row r="4710" spans="1:15" x14ac:dyDescent="0.3">
      <c r="A4710" t="s">
        <v>6722</v>
      </c>
      <c r="B4710" t="s">
        <v>3476</v>
      </c>
      <c r="C4710" t="s">
        <v>1277</v>
      </c>
      <c r="D4710" t="s">
        <v>78</v>
      </c>
      <c r="E4710" t="s">
        <v>791</v>
      </c>
      <c r="F4710" t="s">
        <v>52</v>
      </c>
      <c r="G4710" t="s">
        <v>53</v>
      </c>
      <c r="H4710" t="s">
        <v>246</v>
      </c>
      <c r="I4710" t="s">
        <v>83</v>
      </c>
      <c r="J4710" t="s">
        <v>156</v>
      </c>
      <c r="K4710" t="s">
        <v>285</v>
      </c>
      <c r="L4710">
        <v>48078.48</v>
      </c>
      <c r="M4710">
        <v>6</v>
      </c>
      <c r="N4710">
        <v>0.15</v>
      </c>
      <c r="O4710">
        <v>7593.41</v>
      </c>
    </row>
    <row r="4711" spans="1:15" x14ac:dyDescent="0.3">
      <c r="A4711" t="s">
        <v>6723</v>
      </c>
      <c r="B4711" t="s">
        <v>840</v>
      </c>
      <c r="C4711" t="s">
        <v>3015</v>
      </c>
      <c r="D4711" t="s">
        <v>61</v>
      </c>
      <c r="E4711" t="s">
        <v>1591</v>
      </c>
      <c r="F4711" t="s">
        <v>71</v>
      </c>
      <c r="G4711" t="s">
        <v>63</v>
      </c>
      <c r="H4711" t="s">
        <v>213</v>
      </c>
      <c r="I4711" t="s">
        <v>83</v>
      </c>
      <c r="J4711" t="s">
        <v>449</v>
      </c>
      <c r="K4711" t="s">
        <v>775</v>
      </c>
      <c r="L4711">
        <v>20264.62</v>
      </c>
      <c r="M4711">
        <v>2</v>
      </c>
      <c r="N4711">
        <v>0.25</v>
      </c>
      <c r="O4711">
        <v>5151.8</v>
      </c>
    </row>
    <row r="4712" spans="1:15" x14ac:dyDescent="0.3">
      <c r="A4712" t="s">
        <v>6724</v>
      </c>
      <c r="B4712" t="s">
        <v>383</v>
      </c>
      <c r="C4712" t="s">
        <v>108</v>
      </c>
      <c r="D4712" t="s">
        <v>102</v>
      </c>
      <c r="E4712" t="s">
        <v>1531</v>
      </c>
      <c r="F4712" t="s">
        <v>52</v>
      </c>
      <c r="G4712" t="s">
        <v>179</v>
      </c>
      <c r="H4712" t="s">
        <v>180</v>
      </c>
      <c r="I4712" t="s">
        <v>55</v>
      </c>
      <c r="J4712" t="s">
        <v>65</v>
      </c>
      <c r="K4712" t="s">
        <v>325</v>
      </c>
      <c r="L4712">
        <v>33457.89</v>
      </c>
      <c r="M4712">
        <v>3</v>
      </c>
      <c r="N4712">
        <v>0.05</v>
      </c>
      <c r="O4712">
        <v>12106.85</v>
      </c>
    </row>
    <row r="4713" spans="1:15" x14ac:dyDescent="0.3">
      <c r="A4713" t="s">
        <v>6725</v>
      </c>
      <c r="B4713" t="s">
        <v>3165</v>
      </c>
      <c r="C4713" t="s">
        <v>471</v>
      </c>
      <c r="D4713" t="s">
        <v>50</v>
      </c>
      <c r="E4713" t="s">
        <v>2093</v>
      </c>
      <c r="F4713" t="s">
        <v>52</v>
      </c>
      <c r="G4713" t="s">
        <v>179</v>
      </c>
      <c r="H4713" t="s">
        <v>180</v>
      </c>
      <c r="I4713" t="s">
        <v>55</v>
      </c>
      <c r="J4713" t="s">
        <v>56</v>
      </c>
      <c r="K4713" t="s">
        <v>74</v>
      </c>
      <c r="L4713">
        <v>33562.199999999997</v>
      </c>
      <c r="M4713">
        <v>10</v>
      </c>
      <c r="N4713">
        <v>0.05</v>
      </c>
      <c r="O4713">
        <v>11106.74</v>
      </c>
    </row>
    <row r="4714" spans="1:15" x14ac:dyDescent="0.3">
      <c r="A4714" t="s">
        <v>6726</v>
      </c>
      <c r="B4714" t="s">
        <v>5320</v>
      </c>
      <c r="C4714" t="s">
        <v>3489</v>
      </c>
      <c r="D4714" t="s">
        <v>50</v>
      </c>
      <c r="E4714" t="s">
        <v>3535</v>
      </c>
      <c r="F4714" t="s">
        <v>80</v>
      </c>
      <c r="G4714" t="s">
        <v>179</v>
      </c>
      <c r="H4714" t="s">
        <v>180</v>
      </c>
      <c r="I4714" t="s">
        <v>96</v>
      </c>
      <c r="J4714" t="s">
        <v>111</v>
      </c>
      <c r="K4714" t="s">
        <v>328</v>
      </c>
      <c r="L4714">
        <v>12904.61</v>
      </c>
      <c r="M4714">
        <v>1</v>
      </c>
      <c r="N4714">
        <v>0.2</v>
      </c>
      <c r="O4714">
        <v>3733.94</v>
      </c>
    </row>
    <row r="4715" spans="1:15" x14ac:dyDescent="0.3">
      <c r="A4715" t="s">
        <v>6727</v>
      </c>
      <c r="B4715" t="s">
        <v>519</v>
      </c>
      <c r="C4715" t="s">
        <v>1837</v>
      </c>
      <c r="D4715" t="s">
        <v>50</v>
      </c>
      <c r="E4715" t="s">
        <v>603</v>
      </c>
      <c r="F4715" t="s">
        <v>71</v>
      </c>
      <c r="G4715" t="s">
        <v>53</v>
      </c>
      <c r="H4715" t="s">
        <v>110</v>
      </c>
      <c r="I4715" t="s">
        <v>118</v>
      </c>
      <c r="J4715" t="s">
        <v>119</v>
      </c>
      <c r="K4715" t="s">
        <v>120</v>
      </c>
      <c r="L4715">
        <v>34852.949999999997</v>
      </c>
      <c r="M4715">
        <v>9</v>
      </c>
      <c r="N4715">
        <v>0.1</v>
      </c>
      <c r="O4715">
        <v>8583.06</v>
      </c>
    </row>
    <row r="4716" spans="1:15" x14ac:dyDescent="0.3">
      <c r="A4716" t="s">
        <v>6728</v>
      </c>
      <c r="B4716" t="s">
        <v>1594</v>
      </c>
      <c r="C4716" t="s">
        <v>642</v>
      </c>
      <c r="D4716" t="s">
        <v>78</v>
      </c>
      <c r="E4716" t="s">
        <v>1115</v>
      </c>
      <c r="F4716" t="s">
        <v>71</v>
      </c>
      <c r="G4716" t="s">
        <v>63</v>
      </c>
      <c r="H4716" t="s">
        <v>202</v>
      </c>
      <c r="I4716" t="s">
        <v>55</v>
      </c>
      <c r="J4716" t="s">
        <v>56</v>
      </c>
      <c r="K4716" t="s">
        <v>151</v>
      </c>
      <c r="L4716">
        <v>67725.36</v>
      </c>
      <c r="M4716">
        <v>9</v>
      </c>
      <c r="N4716">
        <v>0</v>
      </c>
      <c r="O4716">
        <v>24069.77</v>
      </c>
    </row>
    <row r="4717" spans="1:15" x14ac:dyDescent="0.3">
      <c r="A4717" t="s">
        <v>6729</v>
      </c>
      <c r="B4717" t="s">
        <v>4211</v>
      </c>
      <c r="C4717" t="s">
        <v>1650</v>
      </c>
      <c r="D4717" t="s">
        <v>78</v>
      </c>
      <c r="E4717" t="s">
        <v>954</v>
      </c>
      <c r="F4717" t="s">
        <v>52</v>
      </c>
      <c r="G4717" t="s">
        <v>72</v>
      </c>
      <c r="H4717" t="s">
        <v>346</v>
      </c>
      <c r="I4717" t="s">
        <v>118</v>
      </c>
      <c r="J4717" t="s">
        <v>230</v>
      </c>
      <c r="K4717" t="s">
        <v>356</v>
      </c>
      <c r="L4717">
        <v>29493</v>
      </c>
      <c r="M4717">
        <v>10</v>
      </c>
      <c r="N4717">
        <v>0.15</v>
      </c>
      <c r="O4717">
        <v>9844.11</v>
      </c>
    </row>
    <row r="4718" spans="1:15" x14ac:dyDescent="0.3">
      <c r="A4718" t="s">
        <v>6730</v>
      </c>
      <c r="B4718" t="s">
        <v>977</v>
      </c>
      <c r="C4718" t="s">
        <v>4061</v>
      </c>
      <c r="D4718" t="s">
        <v>50</v>
      </c>
      <c r="E4718" t="s">
        <v>1627</v>
      </c>
      <c r="F4718" t="s">
        <v>71</v>
      </c>
      <c r="G4718" t="s">
        <v>53</v>
      </c>
      <c r="H4718" t="s">
        <v>110</v>
      </c>
      <c r="I4718" t="s">
        <v>118</v>
      </c>
      <c r="J4718" t="s">
        <v>191</v>
      </c>
      <c r="K4718" t="s">
        <v>192</v>
      </c>
      <c r="L4718">
        <v>35309.1</v>
      </c>
      <c r="M4718">
        <v>5</v>
      </c>
      <c r="N4718">
        <v>0.2</v>
      </c>
      <c r="O4718">
        <v>7227.26</v>
      </c>
    </row>
    <row r="4719" spans="1:15" x14ac:dyDescent="0.3">
      <c r="A4719" t="s">
        <v>6731</v>
      </c>
      <c r="B4719" t="s">
        <v>843</v>
      </c>
      <c r="C4719" t="s">
        <v>2348</v>
      </c>
      <c r="D4719" t="s">
        <v>102</v>
      </c>
      <c r="E4719" t="s">
        <v>648</v>
      </c>
      <c r="F4719" t="s">
        <v>52</v>
      </c>
      <c r="G4719" t="s">
        <v>72</v>
      </c>
      <c r="H4719" t="s">
        <v>346</v>
      </c>
      <c r="I4719" t="s">
        <v>118</v>
      </c>
      <c r="J4719" t="s">
        <v>119</v>
      </c>
      <c r="K4719" t="s">
        <v>197</v>
      </c>
      <c r="L4719">
        <v>97760.07</v>
      </c>
      <c r="M4719">
        <v>9</v>
      </c>
      <c r="N4719">
        <v>0</v>
      </c>
      <c r="O4719">
        <v>32428.15</v>
      </c>
    </row>
    <row r="4720" spans="1:15" x14ac:dyDescent="0.3">
      <c r="A4720" t="s">
        <v>6732</v>
      </c>
      <c r="B4720" t="s">
        <v>2432</v>
      </c>
      <c r="C4720" t="s">
        <v>1687</v>
      </c>
      <c r="D4720" t="s">
        <v>78</v>
      </c>
      <c r="E4720" t="s">
        <v>2446</v>
      </c>
      <c r="F4720" t="s">
        <v>71</v>
      </c>
      <c r="G4720" t="s">
        <v>72</v>
      </c>
      <c r="H4720" t="s">
        <v>73</v>
      </c>
      <c r="I4720" t="s">
        <v>83</v>
      </c>
      <c r="J4720" t="s">
        <v>379</v>
      </c>
      <c r="K4720" t="s">
        <v>562</v>
      </c>
      <c r="L4720">
        <v>122895.1</v>
      </c>
      <c r="M4720">
        <v>10</v>
      </c>
      <c r="N4720">
        <v>0.05</v>
      </c>
      <c r="O4720">
        <v>27672.22</v>
      </c>
    </row>
    <row r="4721" spans="1:15" x14ac:dyDescent="0.3">
      <c r="A4721" t="s">
        <v>6733</v>
      </c>
      <c r="B4721" t="s">
        <v>1445</v>
      </c>
      <c r="C4721" t="s">
        <v>1971</v>
      </c>
      <c r="D4721" t="s">
        <v>61</v>
      </c>
      <c r="E4721" t="s">
        <v>2105</v>
      </c>
      <c r="F4721" t="s">
        <v>71</v>
      </c>
      <c r="G4721" t="s">
        <v>63</v>
      </c>
      <c r="H4721" t="s">
        <v>213</v>
      </c>
      <c r="I4721" t="s">
        <v>55</v>
      </c>
      <c r="J4721" t="s">
        <v>173</v>
      </c>
      <c r="K4721" t="s">
        <v>735</v>
      </c>
      <c r="L4721">
        <v>88264.68</v>
      </c>
      <c r="M4721">
        <v>6</v>
      </c>
      <c r="N4721">
        <v>0.2</v>
      </c>
      <c r="O4721">
        <v>21575.38</v>
      </c>
    </row>
    <row r="4722" spans="1:15" x14ac:dyDescent="0.3">
      <c r="A4722" t="s">
        <v>6734</v>
      </c>
      <c r="B4722" t="s">
        <v>530</v>
      </c>
      <c r="C4722" t="s">
        <v>5421</v>
      </c>
      <c r="D4722" t="s">
        <v>78</v>
      </c>
      <c r="E4722" t="s">
        <v>1078</v>
      </c>
      <c r="F4722" t="s">
        <v>71</v>
      </c>
      <c r="G4722" t="s">
        <v>72</v>
      </c>
      <c r="H4722" t="s">
        <v>73</v>
      </c>
      <c r="I4722" t="s">
        <v>55</v>
      </c>
      <c r="J4722" t="s">
        <v>141</v>
      </c>
      <c r="K4722" t="s">
        <v>978</v>
      </c>
      <c r="L4722">
        <v>1854.44</v>
      </c>
      <c r="M4722">
        <v>2</v>
      </c>
      <c r="N4722">
        <v>0</v>
      </c>
      <c r="O4722">
        <v>563.67999999999995</v>
      </c>
    </row>
    <row r="4723" spans="1:15" x14ac:dyDescent="0.3">
      <c r="A4723" t="s">
        <v>6735</v>
      </c>
      <c r="B4723" t="s">
        <v>1609</v>
      </c>
      <c r="C4723" t="s">
        <v>1990</v>
      </c>
      <c r="D4723" t="s">
        <v>50</v>
      </c>
      <c r="E4723" t="s">
        <v>407</v>
      </c>
      <c r="F4723" t="s">
        <v>80</v>
      </c>
      <c r="G4723" t="s">
        <v>53</v>
      </c>
      <c r="H4723" t="s">
        <v>90</v>
      </c>
      <c r="I4723" t="s">
        <v>96</v>
      </c>
      <c r="J4723" t="s">
        <v>111</v>
      </c>
      <c r="K4723" t="s">
        <v>112</v>
      </c>
      <c r="L4723">
        <v>47466.66</v>
      </c>
      <c r="M4723">
        <v>6</v>
      </c>
      <c r="N4723">
        <v>0.1</v>
      </c>
      <c r="O4723">
        <v>15233.7</v>
      </c>
    </row>
    <row r="4724" spans="1:15" x14ac:dyDescent="0.3">
      <c r="A4724" t="s">
        <v>6736</v>
      </c>
      <c r="B4724" t="s">
        <v>264</v>
      </c>
      <c r="C4724" t="s">
        <v>756</v>
      </c>
      <c r="D4724" t="s">
        <v>78</v>
      </c>
      <c r="E4724" t="s">
        <v>2047</v>
      </c>
      <c r="F4724" t="s">
        <v>80</v>
      </c>
      <c r="G4724" t="s">
        <v>72</v>
      </c>
      <c r="H4724" t="s">
        <v>73</v>
      </c>
      <c r="I4724" t="s">
        <v>83</v>
      </c>
      <c r="J4724" t="s">
        <v>379</v>
      </c>
      <c r="K4724" t="s">
        <v>716</v>
      </c>
      <c r="L4724">
        <v>40522.050000000003</v>
      </c>
      <c r="M4724">
        <v>5</v>
      </c>
      <c r="N4724">
        <v>0.1</v>
      </c>
      <c r="O4724">
        <v>9720.86</v>
      </c>
    </row>
    <row r="4725" spans="1:15" x14ac:dyDescent="0.3">
      <c r="A4725" t="s">
        <v>6737</v>
      </c>
      <c r="B4725" t="s">
        <v>888</v>
      </c>
      <c r="C4725" t="s">
        <v>1709</v>
      </c>
      <c r="D4725" t="s">
        <v>102</v>
      </c>
      <c r="E4725" t="s">
        <v>753</v>
      </c>
      <c r="F4725" t="s">
        <v>52</v>
      </c>
      <c r="G4725" t="s">
        <v>63</v>
      </c>
      <c r="H4725" t="s">
        <v>64</v>
      </c>
      <c r="I4725" t="s">
        <v>118</v>
      </c>
      <c r="J4725" t="s">
        <v>119</v>
      </c>
      <c r="K4725" t="s">
        <v>270</v>
      </c>
      <c r="L4725">
        <v>40377.599999999999</v>
      </c>
      <c r="M4725">
        <v>6</v>
      </c>
      <c r="N4725">
        <v>0.2</v>
      </c>
      <c r="O4725">
        <v>5229.07</v>
      </c>
    </row>
    <row r="4726" spans="1:15" x14ac:dyDescent="0.3">
      <c r="A4726" t="s">
        <v>6738</v>
      </c>
      <c r="B4726" t="s">
        <v>2678</v>
      </c>
      <c r="C4726" t="s">
        <v>1448</v>
      </c>
      <c r="D4726" t="s">
        <v>61</v>
      </c>
      <c r="E4726" t="s">
        <v>2450</v>
      </c>
      <c r="F4726" t="s">
        <v>80</v>
      </c>
      <c r="G4726" t="s">
        <v>81</v>
      </c>
      <c r="H4726" t="s">
        <v>82</v>
      </c>
      <c r="I4726" t="s">
        <v>96</v>
      </c>
      <c r="J4726" t="s">
        <v>135</v>
      </c>
      <c r="K4726" t="s">
        <v>136</v>
      </c>
      <c r="L4726">
        <v>3467.12</v>
      </c>
      <c r="M4726">
        <v>1</v>
      </c>
      <c r="N4726">
        <v>0.1</v>
      </c>
      <c r="O4726">
        <v>494.46</v>
      </c>
    </row>
    <row r="4727" spans="1:15" x14ac:dyDescent="0.3">
      <c r="A4727" t="s">
        <v>6739</v>
      </c>
      <c r="B4727" t="s">
        <v>1279</v>
      </c>
      <c r="C4727" t="s">
        <v>2550</v>
      </c>
      <c r="D4727" t="s">
        <v>50</v>
      </c>
      <c r="E4727" t="s">
        <v>2277</v>
      </c>
      <c r="F4727" t="s">
        <v>71</v>
      </c>
      <c r="G4727" t="s">
        <v>63</v>
      </c>
      <c r="H4727" t="s">
        <v>202</v>
      </c>
      <c r="I4727" t="s">
        <v>118</v>
      </c>
      <c r="J4727" t="s">
        <v>303</v>
      </c>
      <c r="K4727" t="s">
        <v>304</v>
      </c>
      <c r="L4727">
        <v>70048.100000000006</v>
      </c>
      <c r="M4727">
        <v>5</v>
      </c>
      <c r="N4727">
        <v>0.2</v>
      </c>
      <c r="O4727">
        <v>12512.47</v>
      </c>
    </row>
    <row r="4728" spans="1:15" x14ac:dyDescent="0.3">
      <c r="A4728" t="s">
        <v>6740</v>
      </c>
      <c r="B4728" t="s">
        <v>278</v>
      </c>
      <c r="C4728" t="s">
        <v>413</v>
      </c>
      <c r="D4728" t="s">
        <v>78</v>
      </c>
      <c r="E4728" t="s">
        <v>363</v>
      </c>
      <c r="F4728" t="s">
        <v>52</v>
      </c>
      <c r="G4728" t="s">
        <v>81</v>
      </c>
      <c r="H4728" t="s">
        <v>284</v>
      </c>
      <c r="I4728" t="s">
        <v>83</v>
      </c>
      <c r="J4728" t="s">
        <v>156</v>
      </c>
      <c r="K4728" t="s">
        <v>285</v>
      </c>
      <c r="L4728">
        <v>44983.16</v>
      </c>
      <c r="M4728">
        <v>4</v>
      </c>
      <c r="N4728">
        <v>0.15</v>
      </c>
      <c r="O4728">
        <v>8362.5400000000009</v>
      </c>
    </row>
    <row r="4729" spans="1:15" x14ac:dyDescent="0.3">
      <c r="A4729" t="s">
        <v>6741</v>
      </c>
      <c r="B4729" t="s">
        <v>1041</v>
      </c>
      <c r="C4729" t="s">
        <v>2084</v>
      </c>
      <c r="D4729" t="s">
        <v>78</v>
      </c>
      <c r="E4729" t="s">
        <v>595</v>
      </c>
      <c r="F4729" t="s">
        <v>80</v>
      </c>
      <c r="G4729" t="s">
        <v>53</v>
      </c>
      <c r="H4729" t="s">
        <v>54</v>
      </c>
      <c r="I4729" t="s">
        <v>118</v>
      </c>
      <c r="J4729" t="s">
        <v>303</v>
      </c>
      <c r="K4729" t="s">
        <v>421</v>
      </c>
      <c r="L4729">
        <v>2498.35</v>
      </c>
      <c r="M4729">
        <v>5</v>
      </c>
      <c r="N4729">
        <v>0.05</v>
      </c>
      <c r="O4729">
        <v>717.24</v>
      </c>
    </row>
    <row r="4730" spans="1:15" x14ac:dyDescent="0.3">
      <c r="A4730" t="s">
        <v>6742</v>
      </c>
      <c r="B4730" t="s">
        <v>1118</v>
      </c>
      <c r="C4730" t="s">
        <v>3311</v>
      </c>
      <c r="D4730" t="s">
        <v>50</v>
      </c>
      <c r="E4730" t="s">
        <v>696</v>
      </c>
      <c r="F4730" t="s">
        <v>80</v>
      </c>
      <c r="G4730" t="s">
        <v>179</v>
      </c>
      <c r="H4730" t="s">
        <v>236</v>
      </c>
      <c r="I4730" t="s">
        <v>83</v>
      </c>
      <c r="J4730" t="s">
        <v>379</v>
      </c>
      <c r="K4730" t="s">
        <v>716</v>
      </c>
      <c r="L4730">
        <v>9836.61</v>
      </c>
      <c r="M4730">
        <v>3</v>
      </c>
      <c r="N4730">
        <v>0</v>
      </c>
      <c r="O4730">
        <v>3821.56</v>
      </c>
    </row>
    <row r="4731" spans="1:15" x14ac:dyDescent="0.3">
      <c r="A4731" t="s">
        <v>6743</v>
      </c>
      <c r="B4731" t="s">
        <v>888</v>
      </c>
      <c r="C4731" t="s">
        <v>2262</v>
      </c>
      <c r="D4731" t="s">
        <v>78</v>
      </c>
      <c r="E4731" t="s">
        <v>2582</v>
      </c>
      <c r="F4731" t="s">
        <v>80</v>
      </c>
      <c r="G4731" t="s">
        <v>179</v>
      </c>
      <c r="H4731" t="s">
        <v>236</v>
      </c>
      <c r="I4731" t="s">
        <v>96</v>
      </c>
      <c r="J4731" t="s">
        <v>135</v>
      </c>
      <c r="K4731" t="s">
        <v>395</v>
      </c>
      <c r="L4731">
        <v>75707.399999999994</v>
      </c>
      <c r="M4731">
        <v>6</v>
      </c>
      <c r="N4731">
        <v>0.05</v>
      </c>
      <c r="O4731">
        <v>28436</v>
      </c>
    </row>
    <row r="4732" spans="1:15" x14ac:dyDescent="0.3">
      <c r="A4732" t="s">
        <v>6744</v>
      </c>
      <c r="B4732" t="s">
        <v>1406</v>
      </c>
      <c r="C4732" t="s">
        <v>973</v>
      </c>
      <c r="D4732" t="s">
        <v>50</v>
      </c>
      <c r="E4732" t="s">
        <v>1207</v>
      </c>
      <c r="F4732" t="s">
        <v>71</v>
      </c>
      <c r="G4732" t="s">
        <v>179</v>
      </c>
      <c r="H4732" t="s">
        <v>180</v>
      </c>
      <c r="I4732" t="s">
        <v>96</v>
      </c>
      <c r="J4732" t="s">
        <v>135</v>
      </c>
      <c r="K4732" t="s">
        <v>275</v>
      </c>
      <c r="L4732">
        <v>44791.92</v>
      </c>
      <c r="M4732">
        <v>4</v>
      </c>
      <c r="N4732">
        <v>0</v>
      </c>
      <c r="O4732">
        <v>17025.64</v>
      </c>
    </row>
    <row r="4733" spans="1:15" x14ac:dyDescent="0.3">
      <c r="A4733" t="s">
        <v>6745</v>
      </c>
      <c r="B4733" t="s">
        <v>2062</v>
      </c>
      <c r="C4733" t="s">
        <v>3376</v>
      </c>
      <c r="D4733" t="s">
        <v>50</v>
      </c>
      <c r="E4733" t="s">
        <v>692</v>
      </c>
      <c r="F4733" t="s">
        <v>71</v>
      </c>
      <c r="G4733" t="s">
        <v>63</v>
      </c>
      <c r="H4733" t="s">
        <v>64</v>
      </c>
      <c r="I4733" t="s">
        <v>55</v>
      </c>
      <c r="J4733" t="s">
        <v>173</v>
      </c>
      <c r="K4733" t="s">
        <v>174</v>
      </c>
      <c r="L4733">
        <v>11021.76</v>
      </c>
      <c r="M4733">
        <v>8</v>
      </c>
      <c r="N4733">
        <v>0.1</v>
      </c>
      <c r="O4733">
        <v>1600.91</v>
      </c>
    </row>
    <row r="4734" spans="1:15" x14ac:dyDescent="0.3">
      <c r="A4734" t="s">
        <v>6746</v>
      </c>
      <c r="B4734" t="s">
        <v>3714</v>
      </c>
      <c r="C4734" t="s">
        <v>1518</v>
      </c>
      <c r="D4734" t="s">
        <v>61</v>
      </c>
      <c r="E4734" t="s">
        <v>1328</v>
      </c>
      <c r="F4734" t="s">
        <v>71</v>
      </c>
      <c r="G4734" t="s">
        <v>179</v>
      </c>
      <c r="H4734" t="s">
        <v>180</v>
      </c>
      <c r="I4734" t="s">
        <v>83</v>
      </c>
      <c r="J4734" t="s">
        <v>379</v>
      </c>
      <c r="K4734" t="s">
        <v>562</v>
      </c>
      <c r="L4734">
        <v>16789.64</v>
      </c>
      <c r="M4734">
        <v>4</v>
      </c>
      <c r="N4734">
        <v>0.2</v>
      </c>
      <c r="O4734">
        <v>4489.0600000000004</v>
      </c>
    </row>
    <row r="4735" spans="1:15" x14ac:dyDescent="0.3">
      <c r="A4735" t="s">
        <v>6747</v>
      </c>
      <c r="B4735" t="s">
        <v>260</v>
      </c>
      <c r="C4735" t="s">
        <v>1702</v>
      </c>
      <c r="D4735" t="s">
        <v>102</v>
      </c>
      <c r="E4735" t="s">
        <v>116</v>
      </c>
      <c r="F4735" t="s">
        <v>80</v>
      </c>
      <c r="G4735" t="s">
        <v>179</v>
      </c>
      <c r="H4735" t="s">
        <v>236</v>
      </c>
      <c r="I4735" t="s">
        <v>83</v>
      </c>
      <c r="J4735" t="s">
        <v>84</v>
      </c>
      <c r="K4735" t="s">
        <v>257</v>
      </c>
      <c r="L4735">
        <v>115880.32000000001</v>
      </c>
      <c r="M4735">
        <v>8</v>
      </c>
      <c r="N4735">
        <v>0.15</v>
      </c>
      <c r="O4735">
        <v>32367.62</v>
      </c>
    </row>
    <row r="4736" spans="1:15" x14ac:dyDescent="0.3">
      <c r="A4736" t="s">
        <v>6748</v>
      </c>
      <c r="B4736" t="s">
        <v>1039</v>
      </c>
      <c r="C4736" t="s">
        <v>878</v>
      </c>
      <c r="D4736" t="s">
        <v>78</v>
      </c>
      <c r="E4736" t="s">
        <v>403</v>
      </c>
      <c r="F4736" t="s">
        <v>71</v>
      </c>
      <c r="G4736" t="s">
        <v>72</v>
      </c>
      <c r="H4736" t="s">
        <v>346</v>
      </c>
      <c r="I4736" t="s">
        <v>83</v>
      </c>
      <c r="J4736" t="s">
        <v>449</v>
      </c>
      <c r="K4736" t="s">
        <v>681</v>
      </c>
      <c r="L4736">
        <v>81909.399999999994</v>
      </c>
      <c r="M4736">
        <v>10</v>
      </c>
      <c r="N4736">
        <v>0.15</v>
      </c>
      <c r="O4736">
        <v>26559.34</v>
      </c>
    </row>
    <row r="4737" spans="1:15" x14ac:dyDescent="0.3">
      <c r="A4737" t="s">
        <v>6749</v>
      </c>
      <c r="B4737" t="s">
        <v>634</v>
      </c>
      <c r="C4737" t="s">
        <v>335</v>
      </c>
      <c r="D4737" t="s">
        <v>102</v>
      </c>
      <c r="E4737" t="s">
        <v>3266</v>
      </c>
      <c r="F4737" t="s">
        <v>52</v>
      </c>
      <c r="G4737" t="s">
        <v>53</v>
      </c>
      <c r="H4737" t="s">
        <v>54</v>
      </c>
      <c r="I4737" t="s">
        <v>118</v>
      </c>
      <c r="J4737" t="s">
        <v>230</v>
      </c>
      <c r="K4737" t="s">
        <v>351</v>
      </c>
      <c r="L4737">
        <v>37485.33</v>
      </c>
      <c r="M4737">
        <v>3</v>
      </c>
      <c r="N4737">
        <v>0.15</v>
      </c>
      <c r="O4737">
        <v>10792</v>
      </c>
    </row>
    <row r="4738" spans="1:15" x14ac:dyDescent="0.3">
      <c r="A4738" t="s">
        <v>6750</v>
      </c>
      <c r="B4738" t="s">
        <v>1136</v>
      </c>
      <c r="C4738" t="s">
        <v>2128</v>
      </c>
      <c r="D4738" t="s">
        <v>102</v>
      </c>
      <c r="E4738" t="s">
        <v>465</v>
      </c>
      <c r="F4738" t="s">
        <v>71</v>
      </c>
      <c r="G4738" t="s">
        <v>81</v>
      </c>
      <c r="H4738" t="s">
        <v>95</v>
      </c>
      <c r="I4738" t="s">
        <v>118</v>
      </c>
      <c r="J4738" t="s">
        <v>119</v>
      </c>
      <c r="K4738" t="s">
        <v>120</v>
      </c>
      <c r="L4738">
        <v>24172.16</v>
      </c>
      <c r="M4738">
        <v>4</v>
      </c>
      <c r="N4738">
        <v>0.05</v>
      </c>
      <c r="O4738">
        <v>8319.42</v>
      </c>
    </row>
    <row r="4739" spans="1:15" x14ac:dyDescent="0.3">
      <c r="A4739" t="s">
        <v>6751</v>
      </c>
      <c r="B4739" t="s">
        <v>1282</v>
      </c>
      <c r="C4739" t="s">
        <v>2965</v>
      </c>
      <c r="D4739" t="s">
        <v>50</v>
      </c>
      <c r="E4739" t="s">
        <v>761</v>
      </c>
      <c r="F4739" t="s">
        <v>52</v>
      </c>
      <c r="G4739" t="s">
        <v>179</v>
      </c>
      <c r="H4739" t="s">
        <v>236</v>
      </c>
      <c r="I4739" t="s">
        <v>96</v>
      </c>
      <c r="J4739" t="s">
        <v>97</v>
      </c>
      <c r="K4739" t="s">
        <v>181</v>
      </c>
      <c r="L4739">
        <v>54256.1</v>
      </c>
      <c r="M4739">
        <v>5</v>
      </c>
      <c r="N4739">
        <v>0.2</v>
      </c>
      <c r="O4739">
        <v>14258.5</v>
      </c>
    </row>
    <row r="4740" spans="1:15" x14ac:dyDescent="0.3">
      <c r="A4740" t="s">
        <v>6752</v>
      </c>
      <c r="B4740" t="s">
        <v>2283</v>
      </c>
      <c r="C4740" t="s">
        <v>1164</v>
      </c>
      <c r="D4740" t="s">
        <v>61</v>
      </c>
      <c r="E4740" t="s">
        <v>2146</v>
      </c>
      <c r="F4740" t="s">
        <v>80</v>
      </c>
      <c r="G4740" t="s">
        <v>179</v>
      </c>
      <c r="H4740" t="s">
        <v>236</v>
      </c>
      <c r="I4740" t="s">
        <v>118</v>
      </c>
      <c r="J4740" t="s">
        <v>119</v>
      </c>
      <c r="K4740" t="s">
        <v>197</v>
      </c>
      <c r="L4740">
        <v>1222.3599999999999</v>
      </c>
      <c r="M4740">
        <v>1</v>
      </c>
      <c r="N4740">
        <v>0.2</v>
      </c>
      <c r="O4740">
        <v>291.89999999999998</v>
      </c>
    </row>
    <row r="4741" spans="1:15" x14ac:dyDescent="0.3">
      <c r="A4741" t="s">
        <v>6753</v>
      </c>
      <c r="B4741" t="s">
        <v>572</v>
      </c>
      <c r="C4741" t="s">
        <v>2057</v>
      </c>
      <c r="D4741" t="s">
        <v>102</v>
      </c>
      <c r="E4741" t="s">
        <v>527</v>
      </c>
      <c r="F4741" t="s">
        <v>52</v>
      </c>
      <c r="G4741" t="s">
        <v>179</v>
      </c>
      <c r="H4741" t="s">
        <v>180</v>
      </c>
      <c r="I4741" t="s">
        <v>96</v>
      </c>
      <c r="J4741" t="s">
        <v>135</v>
      </c>
      <c r="K4741" t="s">
        <v>275</v>
      </c>
      <c r="L4741">
        <v>13046.25</v>
      </c>
      <c r="M4741">
        <v>1</v>
      </c>
      <c r="N4741">
        <v>0.25</v>
      </c>
      <c r="O4741">
        <v>1830.07</v>
      </c>
    </row>
    <row r="4742" spans="1:15" x14ac:dyDescent="0.3">
      <c r="A4742" t="s">
        <v>6754</v>
      </c>
      <c r="B4742" t="s">
        <v>2974</v>
      </c>
      <c r="C4742" t="s">
        <v>4165</v>
      </c>
      <c r="D4742" t="s">
        <v>50</v>
      </c>
      <c r="E4742" t="s">
        <v>1097</v>
      </c>
      <c r="F4742" t="s">
        <v>80</v>
      </c>
      <c r="G4742" t="s">
        <v>179</v>
      </c>
      <c r="H4742" t="s">
        <v>180</v>
      </c>
      <c r="I4742" t="s">
        <v>55</v>
      </c>
      <c r="J4742" t="s">
        <v>56</v>
      </c>
      <c r="K4742" t="s">
        <v>74</v>
      </c>
      <c r="L4742">
        <v>77709.899999999994</v>
      </c>
      <c r="M4742">
        <v>10</v>
      </c>
      <c r="N4742">
        <v>0.05</v>
      </c>
      <c r="O4742">
        <v>12059.9</v>
      </c>
    </row>
    <row r="4743" spans="1:15" x14ac:dyDescent="0.3">
      <c r="A4743" t="s">
        <v>6755</v>
      </c>
      <c r="B4743" t="s">
        <v>887</v>
      </c>
      <c r="C4743" t="s">
        <v>3882</v>
      </c>
      <c r="D4743" t="s">
        <v>50</v>
      </c>
      <c r="E4743" t="s">
        <v>129</v>
      </c>
      <c r="F4743" t="s">
        <v>52</v>
      </c>
      <c r="G4743" t="s">
        <v>63</v>
      </c>
      <c r="H4743" t="s">
        <v>172</v>
      </c>
      <c r="I4743" t="s">
        <v>118</v>
      </c>
      <c r="J4743" t="s">
        <v>191</v>
      </c>
      <c r="K4743" t="s">
        <v>290</v>
      </c>
      <c r="L4743">
        <v>5639.04</v>
      </c>
      <c r="M4743">
        <v>4</v>
      </c>
      <c r="N4743">
        <v>0.1</v>
      </c>
      <c r="O4743">
        <v>1027.4100000000001</v>
      </c>
    </row>
    <row r="4744" spans="1:15" x14ac:dyDescent="0.3">
      <c r="A4744" t="s">
        <v>6756</v>
      </c>
      <c r="B4744" t="s">
        <v>1453</v>
      </c>
      <c r="C4744" t="s">
        <v>2113</v>
      </c>
      <c r="D4744" t="s">
        <v>102</v>
      </c>
      <c r="E4744" t="s">
        <v>4013</v>
      </c>
      <c r="F4744" t="s">
        <v>71</v>
      </c>
      <c r="G4744" t="s">
        <v>72</v>
      </c>
      <c r="H4744" t="s">
        <v>73</v>
      </c>
      <c r="I4744" t="s">
        <v>118</v>
      </c>
      <c r="J4744" t="s">
        <v>119</v>
      </c>
      <c r="K4744" t="s">
        <v>270</v>
      </c>
      <c r="L4744">
        <v>43860.4</v>
      </c>
      <c r="M4744">
        <v>4</v>
      </c>
      <c r="N4744">
        <v>0.05</v>
      </c>
      <c r="O4744">
        <v>15161.22</v>
      </c>
    </row>
    <row r="4745" spans="1:15" x14ac:dyDescent="0.3">
      <c r="A4745" t="s">
        <v>6757</v>
      </c>
      <c r="B4745" t="s">
        <v>5375</v>
      </c>
      <c r="C4745" t="s">
        <v>2076</v>
      </c>
      <c r="D4745" t="s">
        <v>78</v>
      </c>
      <c r="E4745" t="s">
        <v>2256</v>
      </c>
      <c r="F4745" t="s">
        <v>71</v>
      </c>
      <c r="G4745" t="s">
        <v>63</v>
      </c>
      <c r="H4745" t="s">
        <v>202</v>
      </c>
      <c r="I4745" t="s">
        <v>118</v>
      </c>
      <c r="J4745" t="s">
        <v>191</v>
      </c>
      <c r="K4745" t="s">
        <v>829</v>
      </c>
      <c r="L4745">
        <v>51023.199999999997</v>
      </c>
      <c r="M4745">
        <v>10</v>
      </c>
      <c r="N4745">
        <v>0.15</v>
      </c>
      <c r="O4745">
        <v>14237.84</v>
      </c>
    </row>
    <row r="4746" spans="1:15" x14ac:dyDescent="0.3">
      <c r="A4746" t="s">
        <v>6758</v>
      </c>
      <c r="B4746" t="s">
        <v>2847</v>
      </c>
      <c r="C4746" t="s">
        <v>1395</v>
      </c>
      <c r="D4746" t="s">
        <v>61</v>
      </c>
      <c r="E4746" t="s">
        <v>1467</v>
      </c>
      <c r="F4746" t="s">
        <v>80</v>
      </c>
      <c r="G4746" t="s">
        <v>53</v>
      </c>
      <c r="H4746" t="s">
        <v>110</v>
      </c>
      <c r="I4746" t="s">
        <v>118</v>
      </c>
      <c r="J4746" t="s">
        <v>303</v>
      </c>
      <c r="K4746" t="s">
        <v>421</v>
      </c>
      <c r="L4746">
        <v>104085.92</v>
      </c>
      <c r="M4746">
        <v>8</v>
      </c>
      <c r="N4746">
        <v>0</v>
      </c>
      <c r="O4746">
        <v>16427.990000000002</v>
      </c>
    </row>
    <row r="4747" spans="1:15" x14ac:dyDescent="0.3">
      <c r="A4747" t="s">
        <v>6759</v>
      </c>
      <c r="B4747" t="s">
        <v>3896</v>
      </c>
      <c r="C4747" t="s">
        <v>1326</v>
      </c>
      <c r="D4747" t="s">
        <v>78</v>
      </c>
      <c r="E4747" t="s">
        <v>3535</v>
      </c>
      <c r="F4747" t="s">
        <v>80</v>
      </c>
      <c r="G4747" t="s">
        <v>179</v>
      </c>
      <c r="H4747" t="s">
        <v>180</v>
      </c>
      <c r="I4747" t="s">
        <v>55</v>
      </c>
      <c r="J4747" t="s">
        <v>65</v>
      </c>
      <c r="K4747" t="s">
        <v>66</v>
      </c>
      <c r="L4747">
        <v>29904.12</v>
      </c>
      <c r="M4747">
        <v>3</v>
      </c>
      <c r="N4747">
        <v>0.2</v>
      </c>
      <c r="O4747">
        <v>8630.85</v>
      </c>
    </row>
    <row r="4748" spans="1:15" x14ac:dyDescent="0.3">
      <c r="A4748" t="s">
        <v>6760</v>
      </c>
      <c r="B4748" t="s">
        <v>4466</v>
      </c>
      <c r="C4748" t="s">
        <v>2814</v>
      </c>
      <c r="D4748" t="s">
        <v>78</v>
      </c>
      <c r="E4748" t="s">
        <v>660</v>
      </c>
      <c r="F4748" t="s">
        <v>71</v>
      </c>
      <c r="G4748" t="s">
        <v>179</v>
      </c>
      <c r="H4748" t="s">
        <v>236</v>
      </c>
      <c r="I4748" t="s">
        <v>118</v>
      </c>
      <c r="J4748" t="s">
        <v>119</v>
      </c>
      <c r="K4748" t="s">
        <v>120</v>
      </c>
      <c r="L4748">
        <v>93322.62</v>
      </c>
      <c r="M4748">
        <v>9</v>
      </c>
      <c r="N4748">
        <v>0.1</v>
      </c>
      <c r="O4748">
        <v>28689</v>
      </c>
    </row>
    <row r="4749" spans="1:15" x14ac:dyDescent="0.3">
      <c r="A4749" t="s">
        <v>6761</v>
      </c>
      <c r="B4749" t="s">
        <v>4957</v>
      </c>
      <c r="C4749" t="s">
        <v>3073</v>
      </c>
      <c r="D4749" t="s">
        <v>50</v>
      </c>
      <c r="E4749" t="s">
        <v>581</v>
      </c>
      <c r="F4749" t="s">
        <v>52</v>
      </c>
      <c r="G4749" t="s">
        <v>63</v>
      </c>
      <c r="H4749" t="s">
        <v>172</v>
      </c>
      <c r="I4749" t="s">
        <v>55</v>
      </c>
      <c r="J4749" t="s">
        <v>141</v>
      </c>
      <c r="K4749" t="s">
        <v>241</v>
      </c>
      <c r="L4749">
        <v>86172.84</v>
      </c>
      <c r="M4749">
        <v>9</v>
      </c>
      <c r="N4749">
        <v>0</v>
      </c>
      <c r="O4749">
        <v>27360.68</v>
      </c>
    </row>
    <row r="4750" spans="1:15" x14ac:dyDescent="0.3">
      <c r="A4750" t="s">
        <v>6762</v>
      </c>
      <c r="B4750" t="s">
        <v>1394</v>
      </c>
      <c r="C4750" t="s">
        <v>1859</v>
      </c>
      <c r="D4750" t="s">
        <v>61</v>
      </c>
      <c r="E4750" t="s">
        <v>201</v>
      </c>
      <c r="F4750" t="s">
        <v>71</v>
      </c>
      <c r="G4750" t="s">
        <v>81</v>
      </c>
      <c r="H4750" t="s">
        <v>284</v>
      </c>
      <c r="I4750" t="s">
        <v>83</v>
      </c>
      <c r="J4750" t="s">
        <v>449</v>
      </c>
      <c r="K4750" t="s">
        <v>775</v>
      </c>
      <c r="L4750">
        <v>28266.16</v>
      </c>
      <c r="M4750">
        <v>4</v>
      </c>
      <c r="N4750">
        <v>0</v>
      </c>
      <c r="O4750">
        <v>10885.53</v>
      </c>
    </row>
    <row r="4751" spans="1:15" x14ac:dyDescent="0.3">
      <c r="A4751" t="s">
        <v>6763</v>
      </c>
      <c r="B4751" t="s">
        <v>3024</v>
      </c>
      <c r="C4751" t="s">
        <v>678</v>
      </c>
      <c r="D4751" t="s">
        <v>50</v>
      </c>
      <c r="E4751" t="s">
        <v>595</v>
      </c>
      <c r="F4751" t="s">
        <v>71</v>
      </c>
      <c r="G4751" t="s">
        <v>53</v>
      </c>
      <c r="H4751" t="s">
        <v>110</v>
      </c>
      <c r="I4751" t="s">
        <v>118</v>
      </c>
      <c r="J4751" t="s">
        <v>230</v>
      </c>
      <c r="K4751" t="s">
        <v>351</v>
      </c>
      <c r="L4751">
        <v>6694.45</v>
      </c>
      <c r="M4751">
        <v>1</v>
      </c>
      <c r="N4751">
        <v>0.2</v>
      </c>
      <c r="O4751">
        <v>1889.36</v>
      </c>
    </row>
    <row r="4752" spans="1:15" x14ac:dyDescent="0.3">
      <c r="A4752" t="s">
        <v>6764</v>
      </c>
      <c r="B4752" t="s">
        <v>2847</v>
      </c>
      <c r="C4752" t="s">
        <v>1395</v>
      </c>
      <c r="D4752" t="s">
        <v>61</v>
      </c>
      <c r="E4752" t="s">
        <v>676</v>
      </c>
      <c r="F4752" t="s">
        <v>71</v>
      </c>
      <c r="G4752" t="s">
        <v>179</v>
      </c>
      <c r="H4752" t="s">
        <v>180</v>
      </c>
      <c r="I4752" t="s">
        <v>83</v>
      </c>
      <c r="J4752" t="s">
        <v>449</v>
      </c>
      <c r="K4752" t="s">
        <v>681</v>
      </c>
      <c r="L4752">
        <v>88786.880000000005</v>
      </c>
      <c r="M4752">
        <v>7</v>
      </c>
      <c r="N4752">
        <v>0</v>
      </c>
      <c r="O4752">
        <v>24155.09</v>
      </c>
    </row>
    <row r="4753" spans="1:15" x14ac:dyDescent="0.3">
      <c r="A4753" t="s">
        <v>6765</v>
      </c>
      <c r="B4753" t="s">
        <v>1369</v>
      </c>
      <c r="C4753" t="s">
        <v>740</v>
      </c>
      <c r="D4753" t="s">
        <v>102</v>
      </c>
      <c r="E4753" t="s">
        <v>2157</v>
      </c>
      <c r="F4753" t="s">
        <v>52</v>
      </c>
      <c r="G4753" t="s">
        <v>179</v>
      </c>
      <c r="H4753" t="s">
        <v>180</v>
      </c>
      <c r="I4753" t="s">
        <v>96</v>
      </c>
      <c r="J4753" t="s">
        <v>97</v>
      </c>
      <c r="K4753" t="s">
        <v>98</v>
      </c>
      <c r="L4753">
        <v>29800.47</v>
      </c>
      <c r="M4753">
        <v>7</v>
      </c>
      <c r="N4753">
        <v>0</v>
      </c>
      <c r="O4753">
        <v>9129.18</v>
      </c>
    </row>
    <row r="4754" spans="1:15" x14ac:dyDescent="0.3">
      <c r="A4754" t="s">
        <v>6766</v>
      </c>
      <c r="B4754" t="s">
        <v>4844</v>
      </c>
      <c r="C4754" t="s">
        <v>2693</v>
      </c>
      <c r="D4754" t="s">
        <v>61</v>
      </c>
      <c r="E4754" t="s">
        <v>407</v>
      </c>
      <c r="F4754" t="s">
        <v>71</v>
      </c>
      <c r="G4754" t="s">
        <v>81</v>
      </c>
      <c r="H4754" t="s">
        <v>284</v>
      </c>
      <c r="I4754" t="s">
        <v>83</v>
      </c>
      <c r="J4754" t="s">
        <v>84</v>
      </c>
      <c r="K4754" t="s">
        <v>85</v>
      </c>
      <c r="L4754">
        <v>1155.08</v>
      </c>
      <c r="M4754">
        <v>2</v>
      </c>
      <c r="N4754">
        <v>0.05</v>
      </c>
      <c r="O4754">
        <v>389.85</v>
      </c>
    </row>
    <row r="4755" spans="1:15" x14ac:dyDescent="0.3">
      <c r="A4755" t="s">
        <v>6767</v>
      </c>
      <c r="B4755" t="s">
        <v>912</v>
      </c>
      <c r="C4755" t="s">
        <v>2726</v>
      </c>
      <c r="D4755" t="s">
        <v>50</v>
      </c>
      <c r="E4755" t="s">
        <v>2053</v>
      </c>
      <c r="F4755" t="s">
        <v>80</v>
      </c>
      <c r="G4755" t="s">
        <v>53</v>
      </c>
      <c r="H4755" t="s">
        <v>90</v>
      </c>
      <c r="I4755" t="s">
        <v>55</v>
      </c>
      <c r="J4755" t="s">
        <v>141</v>
      </c>
      <c r="K4755" t="s">
        <v>142</v>
      </c>
      <c r="L4755">
        <v>29240.959999999999</v>
      </c>
      <c r="M4755">
        <v>8</v>
      </c>
      <c r="N4755">
        <v>0</v>
      </c>
      <c r="O4755">
        <v>10438.549999999999</v>
      </c>
    </row>
    <row r="4756" spans="1:15" x14ac:dyDescent="0.3">
      <c r="A4756" t="s">
        <v>6768</v>
      </c>
      <c r="B4756" t="s">
        <v>1922</v>
      </c>
      <c r="C4756" t="s">
        <v>3123</v>
      </c>
      <c r="D4756" t="s">
        <v>78</v>
      </c>
      <c r="E4756" t="s">
        <v>904</v>
      </c>
      <c r="F4756" t="s">
        <v>71</v>
      </c>
      <c r="G4756" t="s">
        <v>81</v>
      </c>
      <c r="H4756" t="s">
        <v>82</v>
      </c>
      <c r="I4756" t="s">
        <v>55</v>
      </c>
      <c r="J4756" t="s">
        <v>141</v>
      </c>
      <c r="K4756" t="s">
        <v>142</v>
      </c>
      <c r="L4756">
        <v>43397.760000000002</v>
      </c>
      <c r="M4756">
        <v>3</v>
      </c>
      <c r="N4756">
        <v>0</v>
      </c>
      <c r="O4756">
        <v>13793.71</v>
      </c>
    </row>
    <row r="4757" spans="1:15" x14ac:dyDescent="0.3">
      <c r="A4757" t="s">
        <v>6769</v>
      </c>
      <c r="B4757" t="s">
        <v>1060</v>
      </c>
      <c r="C4757" t="s">
        <v>2089</v>
      </c>
      <c r="D4757" t="s">
        <v>78</v>
      </c>
      <c r="E4757" t="s">
        <v>3836</v>
      </c>
      <c r="F4757" t="s">
        <v>52</v>
      </c>
      <c r="G4757" t="s">
        <v>72</v>
      </c>
      <c r="H4757" t="s">
        <v>104</v>
      </c>
      <c r="I4757" t="s">
        <v>118</v>
      </c>
      <c r="J4757" t="s">
        <v>191</v>
      </c>
      <c r="K4757" t="s">
        <v>290</v>
      </c>
      <c r="L4757">
        <v>97854.2</v>
      </c>
      <c r="M4757">
        <v>10</v>
      </c>
      <c r="N4757">
        <v>0.25</v>
      </c>
      <c r="O4757">
        <v>16396.150000000001</v>
      </c>
    </row>
    <row r="4758" spans="1:15" x14ac:dyDescent="0.3">
      <c r="A4758" t="s">
        <v>6770</v>
      </c>
      <c r="B4758" t="s">
        <v>545</v>
      </c>
      <c r="C4758" t="s">
        <v>546</v>
      </c>
      <c r="D4758" t="s">
        <v>102</v>
      </c>
      <c r="E4758" t="s">
        <v>869</v>
      </c>
      <c r="F4758" t="s">
        <v>52</v>
      </c>
      <c r="G4758" t="s">
        <v>63</v>
      </c>
      <c r="H4758" t="s">
        <v>202</v>
      </c>
      <c r="I4758" t="s">
        <v>83</v>
      </c>
      <c r="J4758" t="s">
        <v>449</v>
      </c>
      <c r="K4758" t="s">
        <v>681</v>
      </c>
      <c r="L4758">
        <v>17999.78</v>
      </c>
      <c r="M4758">
        <v>2</v>
      </c>
      <c r="N4758">
        <v>0.25</v>
      </c>
      <c r="O4758">
        <v>2877.84</v>
      </c>
    </row>
    <row r="4759" spans="1:15" x14ac:dyDescent="0.3">
      <c r="A4759" t="s">
        <v>6771</v>
      </c>
      <c r="B4759" t="s">
        <v>3123</v>
      </c>
      <c r="C4759" t="s">
        <v>3714</v>
      </c>
      <c r="D4759" t="s">
        <v>78</v>
      </c>
      <c r="E4759" t="s">
        <v>621</v>
      </c>
      <c r="F4759" t="s">
        <v>80</v>
      </c>
      <c r="G4759" t="s">
        <v>81</v>
      </c>
      <c r="H4759" t="s">
        <v>186</v>
      </c>
      <c r="I4759" t="s">
        <v>96</v>
      </c>
      <c r="J4759" t="s">
        <v>111</v>
      </c>
      <c r="K4759" t="s">
        <v>328</v>
      </c>
      <c r="L4759">
        <v>9116.7999999999993</v>
      </c>
      <c r="M4759">
        <v>5</v>
      </c>
      <c r="N4759">
        <v>0</v>
      </c>
      <c r="O4759">
        <v>1506.45</v>
      </c>
    </row>
    <row r="4760" spans="1:15" x14ac:dyDescent="0.3">
      <c r="A4760" t="s">
        <v>6772</v>
      </c>
      <c r="B4760" t="s">
        <v>501</v>
      </c>
      <c r="C4760" t="s">
        <v>5134</v>
      </c>
      <c r="D4760" t="s">
        <v>61</v>
      </c>
      <c r="E4760" t="s">
        <v>298</v>
      </c>
      <c r="F4760" t="s">
        <v>71</v>
      </c>
      <c r="G4760" t="s">
        <v>72</v>
      </c>
      <c r="H4760" t="s">
        <v>346</v>
      </c>
      <c r="I4760" t="s">
        <v>83</v>
      </c>
      <c r="J4760" t="s">
        <v>449</v>
      </c>
      <c r="K4760" t="s">
        <v>681</v>
      </c>
      <c r="L4760">
        <v>9319.09</v>
      </c>
      <c r="M4760">
        <v>1</v>
      </c>
      <c r="N4760">
        <v>0.05</v>
      </c>
      <c r="O4760">
        <v>2142.73</v>
      </c>
    </row>
    <row r="4761" spans="1:15" x14ac:dyDescent="0.3">
      <c r="A4761" t="s">
        <v>6773</v>
      </c>
      <c r="B4761" t="s">
        <v>2069</v>
      </c>
      <c r="C4761" t="s">
        <v>2539</v>
      </c>
      <c r="D4761" t="s">
        <v>61</v>
      </c>
      <c r="E4761" t="s">
        <v>2133</v>
      </c>
      <c r="F4761" t="s">
        <v>52</v>
      </c>
      <c r="G4761" t="s">
        <v>179</v>
      </c>
      <c r="H4761" t="s">
        <v>180</v>
      </c>
      <c r="I4761" t="s">
        <v>96</v>
      </c>
      <c r="J4761" t="s">
        <v>135</v>
      </c>
      <c r="K4761" t="s">
        <v>275</v>
      </c>
      <c r="L4761">
        <v>2880.96</v>
      </c>
      <c r="M4761">
        <v>3</v>
      </c>
      <c r="N4761">
        <v>0.25</v>
      </c>
      <c r="O4761">
        <v>693.91</v>
      </c>
    </row>
    <row r="4762" spans="1:15" x14ac:dyDescent="0.3">
      <c r="A4762" t="s">
        <v>6774</v>
      </c>
      <c r="B4762" t="s">
        <v>516</v>
      </c>
      <c r="C4762" t="s">
        <v>2191</v>
      </c>
      <c r="D4762" t="s">
        <v>102</v>
      </c>
      <c r="E4762" t="s">
        <v>2241</v>
      </c>
      <c r="F4762" t="s">
        <v>71</v>
      </c>
      <c r="G4762" t="s">
        <v>63</v>
      </c>
      <c r="H4762" t="s">
        <v>213</v>
      </c>
      <c r="I4762" t="s">
        <v>83</v>
      </c>
      <c r="J4762" t="s">
        <v>379</v>
      </c>
      <c r="K4762" t="s">
        <v>380</v>
      </c>
      <c r="L4762">
        <v>60488.800000000003</v>
      </c>
      <c r="M4762">
        <v>5</v>
      </c>
      <c r="N4762">
        <v>0.25</v>
      </c>
      <c r="O4762">
        <v>17931.93</v>
      </c>
    </row>
    <row r="4763" spans="1:15" x14ac:dyDescent="0.3">
      <c r="A4763" t="s">
        <v>6775</v>
      </c>
      <c r="B4763" t="s">
        <v>244</v>
      </c>
      <c r="C4763" t="s">
        <v>1843</v>
      </c>
      <c r="D4763" t="s">
        <v>78</v>
      </c>
      <c r="E4763" t="s">
        <v>2373</v>
      </c>
      <c r="F4763" t="s">
        <v>52</v>
      </c>
      <c r="G4763" t="s">
        <v>72</v>
      </c>
      <c r="H4763" t="s">
        <v>104</v>
      </c>
      <c r="I4763" t="s">
        <v>83</v>
      </c>
      <c r="J4763" t="s">
        <v>156</v>
      </c>
      <c r="K4763" t="s">
        <v>285</v>
      </c>
      <c r="L4763">
        <v>69282.399999999994</v>
      </c>
      <c r="M4763">
        <v>10</v>
      </c>
      <c r="N4763">
        <v>0</v>
      </c>
      <c r="O4763">
        <v>19777.189999999999</v>
      </c>
    </row>
    <row r="4764" spans="1:15" x14ac:dyDescent="0.3">
      <c r="A4764" t="s">
        <v>6776</v>
      </c>
      <c r="B4764" t="s">
        <v>1774</v>
      </c>
      <c r="C4764" t="s">
        <v>1985</v>
      </c>
      <c r="D4764" t="s">
        <v>102</v>
      </c>
      <c r="E4764" t="s">
        <v>62</v>
      </c>
      <c r="F4764" t="s">
        <v>80</v>
      </c>
      <c r="G4764" t="s">
        <v>179</v>
      </c>
      <c r="H4764" t="s">
        <v>236</v>
      </c>
      <c r="I4764" t="s">
        <v>96</v>
      </c>
      <c r="J4764" t="s">
        <v>111</v>
      </c>
      <c r="K4764" t="s">
        <v>225</v>
      </c>
      <c r="L4764">
        <v>42421.56</v>
      </c>
      <c r="M4764">
        <v>3</v>
      </c>
      <c r="N4764">
        <v>0</v>
      </c>
      <c r="O4764">
        <v>9421.36</v>
      </c>
    </row>
    <row r="4765" spans="1:15" x14ac:dyDescent="0.3">
      <c r="A4765" t="s">
        <v>6777</v>
      </c>
      <c r="B4765" t="s">
        <v>382</v>
      </c>
      <c r="C4765" t="s">
        <v>383</v>
      </c>
      <c r="D4765" t="s">
        <v>61</v>
      </c>
      <c r="E4765" t="s">
        <v>448</v>
      </c>
      <c r="F4765" t="s">
        <v>71</v>
      </c>
      <c r="G4765" t="s">
        <v>81</v>
      </c>
      <c r="H4765" t="s">
        <v>95</v>
      </c>
      <c r="I4765" t="s">
        <v>55</v>
      </c>
      <c r="J4765" t="s">
        <v>65</v>
      </c>
      <c r="K4765" t="s">
        <v>66</v>
      </c>
      <c r="L4765">
        <v>13085.56</v>
      </c>
      <c r="M4765">
        <v>2</v>
      </c>
      <c r="N4765">
        <v>0.15</v>
      </c>
      <c r="O4765">
        <v>2264.5100000000002</v>
      </c>
    </row>
    <row r="4766" spans="1:15" x14ac:dyDescent="0.3">
      <c r="A4766" t="s">
        <v>6778</v>
      </c>
      <c r="B4766" t="s">
        <v>939</v>
      </c>
      <c r="C4766" t="s">
        <v>2004</v>
      </c>
      <c r="D4766" t="s">
        <v>78</v>
      </c>
      <c r="E4766" t="s">
        <v>94</v>
      </c>
      <c r="F4766" t="s">
        <v>52</v>
      </c>
      <c r="G4766" t="s">
        <v>72</v>
      </c>
      <c r="H4766" t="s">
        <v>346</v>
      </c>
      <c r="I4766" t="s">
        <v>83</v>
      </c>
      <c r="J4766" t="s">
        <v>156</v>
      </c>
      <c r="K4766" t="s">
        <v>285</v>
      </c>
      <c r="L4766">
        <v>36684.9</v>
      </c>
      <c r="M4766">
        <v>9</v>
      </c>
      <c r="N4766">
        <v>0</v>
      </c>
      <c r="O4766">
        <v>8961.11</v>
      </c>
    </row>
    <row r="4767" spans="1:15" x14ac:dyDescent="0.3">
      <c r="A4767" t="s">
        <v>6779</v>
      </c>
      <c r="B4767" t="s">
        <v>315</v>
      </c>
      <c r="C4767" t="s">
        <v>1755</v>
      </c>
      <c r="D4767" t="s">
        <v>50</v>
      </c>
      <c r="E4767" t="s">
        <v>2080</v>
      </c>
      <c r="F4767" t="s">
        <v>80</v>
      </c>
      <c r="G4767" t="s">
        <v>179</v>
      </c>
      <c r="H4767" t="s">
        <v>180</v>
      </c>
      <c r="I4767" t="s">
        <v>96</v>
      </c>
      <c r="J4767" t="s">
        <v>111</v>
      </c>
      <c r="K4767" t="s">
        <v>112</v>
      </c>
      <c r="L4767">
        <v>117154.72</v>
      </c>
      <c r="M4767">
        <v>8</v>
      </c>
      <c r="N4767">
        <v>0.1</v>
      </c>
      <c r="O4767">
        <v>24679.59</v>
      </c>
    </row>
    <row r="4768" spans="1:15" x14ac:dyDescent="0.3">
      <c r="A4768" t="s">
        <v>6780</v>
      </c>
      <c r="B4768" t="s">
        <v>1484</v>
      </c>
      <c r="C4768" t="s">
        <v>3037</v>
      </c>
      <c r="D4768" t="s">
        <v>102</v>
      </c>
      <c r="E4768" t="s">
        <v>569</v>
      </c>
      <c r="F4768" t="s">
        <v>52</v>
      </c>
      <c r="G4768" t="s">
        <v>179</v>
      </c>
      <c r="H4768" t="s">
        <v>180</v>
      </c>
      <c r="I4768" t="s">
        <v>83</v>
      </c>
      <c r="J4768" t="s">
        <v>379</v>
      </c>
      <c r="K4768" t="s">
        <v>380</v>
      </c>
      <c r="L4768">
        <v>14483.97</v>
      </c>
      <c r="M4768">
        <v>9</v>
      </c>
      <c r="N4768">
        <v>0.05</v>
      </c>
      <c r="O4768">
        <v>4737.43</v>
      </c>
    </row>
    <row r="4769" spans="1:15" x14ac:dyDescent="0.3">
      <c r="A4769" t="s">
        <v>6781</v>
      </c>
      <c r="B4769" t="s">
        <v>856</v>
      </c>
      <c r="C4769" t="s">
        <v>919</v>
      </c>
      <c r="D4769" t="s">
        <v>61</v>
      </c>
      <c r="E4769" t="s">
        <v>644</v>
      </c>
      <c r="F4769" t="s">
        <v>52</v>
      </c>
      <c r="G4769" t="s">
        <v>81</v>
      </c>
      <c r="H4769" t="s">
        <v>284</v>
      </c>
      <c r="I4769" t="s">
        <v>96</v>
      </c>
      <c r="J4769" t="s">
        <v>166</v>
      </c>
      <c r="K4769" t="s">
        <v>762</v>
      </c>
      <c r="L4769">
        <v>88618.95</v>
      </c>
      <c r="M4769">
        <v>9</v>
      </c>
      <c r="N4769">
        <v>0.05</v>
      </c>
      <c r="O4769">
        <v>31194.15</v>
      </c>
    </row>
    <row r="4770" spans="1:15" x14ac:dyDescent="0.3">
      <c r="A4770" t="s">
        <v>6782</v>
      </c>
      <c r="B4770" t="s">
        <v>3929</v>
      </c>
      <c r="C4770" t="s">
        <v>605</v>
      </c>
      <c r="D4770" t="s">
        <v>50</v>
      </c>
      <c r="E4770" t="s">
        <v>2201</v>
      </c>
      <c r="F4770" t="s">
        <v>80</v>
      </c>
      <c r="G4770" t="s">
        <v>53</v>
      </c>
      <c r="H4770" t="s">
        <v>54</v>
      </c>
      <c r="I4770" t="s">
        <v>118</v>
      </c>
      <c r="J4770" t="s">
        <v>119</v>
      </c>
      <c r="K4770" t="s">
        <v>197</v>
      </c>
      <c r="L4770">
        <v>55755.3</v>
      </c>
      <c r="M4770">
        <v>6</v>
      </c>
      <c r="N4770">
        <v>0</v>
      </c>
      <c r="O4770">
        <v>8611.74</v>
      </c>
    </row>
    <row r="4771" spans="1:15" x14ac:dyDescent="0.3">
      <c r="A4771" t="s">
        <v>6783</v>
      </c>
      <c r="B4771" t="s">
        <v>410</v>
      </c>
      <c r="C4771" t="s">
        <v>288</v>
      </c>
      <c r="D4771" t="s">
        <v>50</v>
      </c>
      <c r="E4771" t="s">
        <v>399</v>
      </c>
      <c r="F4771" t="s">
        <v>71</v>
      </c>
      <c r="G4771" t="s">
        <v>63</v>
      </c>
      <c r="H4771" t="s">
        <v>64</v>
      </c>
      <c r="I4771" t="s">
        <v>118</v>
      </c>
      <c r="J4771" t="s">
        <v>191</v>
      </c>
      <c r="K4771" t="s">
        <v>290</v>
      </c>
      <c r="L4771">
        <v>90031.679999999993</v>
      </c>
      <c r="M4771">
        <v>8</v>
      </c>
      <c r="N4771">
        <v>0.25</v>
      </c>
      <c r="O4771">
        <v>22895.69</v>
      </c>
    </row>
    <row r="4772" spans="1:15" x14ac:dyDescent="0.3">
      <c r="A4772" t="s">
        <v>6784</v>
      </c>
      <c r="B4772" t="s">
        <v>1680</v>
      </c>
      <c r="C4772" t="s">
        <v>485</v>
      </c>
      <c r="D4772" t="s">
        <v>78</v>
      </c>
      <c r="E4772" t="s">
        <v>2157</v>
      </c>
      <c r="F4772" t="s">
        <v>71</v>
      </c>
      <c r="G4772" t="s">
        <v>72</v>
      </c>
      <c r="H4772" t="s">
        <v>104</v>
      </c>
      <c r="I4772" t="s">
        <v>55</v>
      </c>
      <c r="J4772" t="s">
        <v>141</v>
      </c>
      <c r="K4772" t="s">
        <v>978</v>
      </c>
      <c r="L4772">
        <v>33635.22</v>
      </c>
      <c r="M4772">
        <v>6</v>
      </c>
      <c r="N4772">
        <v>0.2</v>
      </c>
      <c r="O4772">
        <v>10178.94</v>
      </c>
    </row>
    <row r="4773" spans="1:15" x14ac:dyDescent="0.3">
      <c r="A4773" t="s">
        <v>6785</v>
      </c>
      <c r="B4773" t="s">
        <v>1788</v>
      </c>
      <c r="C4773" t="s">
        <v>2977</v>
      </c>
      <c r="D4773" t="s">
        <v>50</v>
      </c>
      <c r="E4773" t="s">
        <v>1731</v>
      </c>
      <c r="F4773" t="s">
        <v>80</v>
      </c>
      <c r="G4773" t="s">
        <v>179</v>
      </c>
      <c r="H4773" t="s">
        <v>236</v>
      </c>
      <c r="I4773" t="s">
        <v>118</v>
      </c>
      <c r="J4773" t="s">
        <v>230</v>
      </c>
      <c r="K4773" t="s">
        <v>356</v>
      </c>
      <c r="L4773">
        <v>37881</v>
      </c>
      <c r="M4773">
        <v>3</v>
      </c>
      <c r="N4773">
        <v>0.05</v>
      </c>
      <c r="O4773">
        <v>13129.39</v>
      </c>
    </row>
    <row r="4774" spans="1:15" x14ac:dyDescent="0.3">
      <c r="A4774" t="s">
        <v>6786</v>
      </c>
      <c r="B4774" t="s">
        <v>87</v>
      </c>
      <c r="C4774" t="s">
        <v>3416</v>
      </c>
      <c r="D4774" t="s">
        <v>78</v>
      </c>
      <c r="E4774" t="s">
        <v>140</v>
      </c>
      <c r="F4774" t="s">
        <v>71</v>
      </c>
      <c r="G4774" t="s">
        <v>53</v>
      </c>
      <c r="H4774" t="s">
        <v>246</v>
      </c>
      <c r="I4774" t="s">
        <v>96</v>
      </c>
      <c r="J4774" t="s">
        <v>135</v>
      </c>
      <c r="K4774" t="s">
        <v>395</v>
      </c>
      <c r="L4774">
        <v>46519.45</v>
      </c>
      <c r="M4774">
        <v>5</v>
      </c>
      <c r="N4774">
        <v>0.1</v>
      </c>
      <c r="O4774">
        <v>8126.71</v>
      </c>
    </row>
    <row r="4775" spans="1:15" x14ac:dyDescent="0.3">
      <c r="A4775" t="s">
        <v>6787</v>
      </c>
      <c r="B4775" t="s">
        <v>1110</v>
      </c>
      <c r="C4775" t="s">
        <v>1751</v>
      </c>
      <c r="D4775" t="s">
        <v>78</v>
      </c>
      <c r="E4775" t="s">
        <v>161</v>
      </c>
      <c r="F4775" t="s">
        <v>80</v>
      </c>
      <c r="G4775" t="s">
        <v>63</v>
      </c>
      <c r="H4775" t="s">
        <v>64</v>
      </c>
      <c r="I4775" t="s">
        <v>55</v>
      </c>
      <c r="J4775" t="s">
        <v>56</v>
      </c>
      <c r="K4775" t="s">
        <v>57</v>
      </c>
      <c r="L4775">
        <v>75463.92</v>
      </c>
      <c r="M4775">
        <v>9</v>
      </c>
      <c r="N4775">
        <v>0.05</v>
      </c>
      <c r="O4775">
        <v>19603.080000000002</v>
      </c>
    </row>
    <row r="4776" spans="1:15" x14ac:dyDescent="0.3">
      <c r="A4776" t="s">
        <v>6788</v>
      </c>
      <c r="B4776" t="s">
        <v>3648</v>
      </c>
      <c r="C4776" t="s">
        <v>2872</v>
      </c>
      <c r="D4776" t="s">
        <v>78</v>
      </c>
      <c r="E4776" t="s">
        <v>920</v>
      </c>
      <c r="F4776" t="s">
        <v>71</v>
      </c>
      <c r="G4776" t="s">
        <v>81</v>
      </c>
      <c r="H4776" t="s">
        <v>284</v>
      </c>
      <c r="I4776" t="s">
        <v>55</v>
      </c>
      <c r="J4776" t="s">
        <v>173</v>
      </c>
      <c r="K4776" t="s">
        <v>780</v>
      </c>
      <c r="L4776">
        <v>17896.97</v>
      </c>
      <c r="M4776">
        <v>7</v>
      </c>
      <c r="N4776">
        <v>0</v>
      </c>
      <c r="O4776">
        <v>2856.22</v>
      </c>
    </row>
    <row r="4777" spans="1:15" x14ac:dyDescent="0.3">
      <c r="A4777" t="s">
        <v>6789</v>
      </c>
      <c r="B4777" t="s">
        <v>1904</v>
      </c>
      <c r="C4777" t="s">
        <v>3037</v>
      </c>
      <c r="D4777" t="s">
        <v>78</v>
      </c>
      <c r="E4777" t="s">
        <v>1229</v>
      </c>
      <c r="F4777" t="s">
        <v>52</v>
      </c>
      <c r="G4777" t="s">
        <v>63</v>
      </c>
      <c r="H4777" t="s">
        <v>172</v>
      </c>
      <c r="I4777" t="s">
        <v>55</v>
      </c>
      <c r="J4777" t="s">
        <v>173</v>
      </c>
      <c r="K4777" t="s">
        <v>780</v>
      </c>
      <c r="L4777">
        <v>12788.56</v>
      </c>
      <c r="M4777">
        <v>4</v>
      </c>
      <c r="N4777">
        <v>0.2</v>
      </c>
      <c r="O4777">
        <v>1910.83</v>
      </c>
    </row>
    <row r="4778" spans="1:15" x14ac:dyDescent="0.3">
      <c r="A4778" t="s">
        <v>6790</v>
      </c>
      <c r="B4778" t="s">
        <v>2877</v>
      </c>
      <c r="C4778" t="s">
        <v>1587</v>
      </c>
      <c r="D4778" t="s">
        <v>78</v>
      </c>
      <c r="E4778" t="s">
        <v>513</v>
      </c>
      <c r="F4778" t="s">
        <v>52</v>
      </c>
      <c r="G4778" t="s">
        <v>63</v>
      </c>
      <c r="H4778" t="s">
        <v>64</v>
      </c>
      <c r="I4778" t="s">
        <v>118</v>
      </c>
      <c r="J4778" t="s">
        <v>119</v>
      </c>
      <c r="K4778" t="s">
        <v>270</v>
      </c>
      <c r="L4778">
        <v>63850.1</v>
      </c>
      <c r="M4778">
        <v>5</v>
      </c>
      <c r="N4778">
        <v>0.1</v>
      </c>
      <c r="O4778">
        <v>9600.7900000000009</v>
      </c>
    </row>
    <row r="4779" spans="1:15" x14ac:dyDescent="0.3">
      <c r="A4779" t="s">
        <v>6791</v>
      </c>
      <c r="B4779" t="s">
        <v>3616</v>
      </c>
      <c r="C4779" t="s">
        <v>2079</v>
      </c>
      <c r="D4779" t="s">
        <v>78</v>
      </c>
      <c r="E4779" t="s">
        <v>1303</v>
      </c>
      <c r="F4779" t="s">
        <v>80</v>
      </c>
      <c r="G4779" t="s">
        <v>179</v>
      </c>
      <c r="H4779" t="s">
        <v>180</v>
      </c>
      <c r="I4779" t="s">
        <v>96</v>
      </c>
      <c r="J4779" t="s">
        <v>135</v>
      </c>
      <c r="K4779" t="s">
        <v>275</v>
      </c>
      <c r="L4779">
        <v>104621.84</v>
      </c>
      <c r="M4779">
        <v>8</v>
      </c>
      <c r="N4779">
        <v>0.1</v>
      </c>
      <c r="O4779">
        <v>21183.4</v>
      </c>
    </row>
    <row r="4780" spans="1:15" x14ac:dyDescent="0.3">
      <c r="A4780" t="s">
        <v>6792</v>
      </c>
      <c r="B4780" t="s">
        <v>154</v>
      </c>
      <c r="C4780" t="s">
        <v>418</v>
      </c>
      <c r="D4780" t="s">
        <v>50</v>
      </c>
      <c r="E4780" t="s">
        <v>2133</v>
      </c>
      <c r="F4780" t="s">
        <v>71</v>
      </c>
      <c r="G4780" t="s">
        <v>63</v>
      </c>
      <c r="H4780" t="s">
        <v>64</v>
      </c>
      <c r="I4780" t="s">
        <v>96</v>
      </c>
      <c r="J4780" t="s">
        <v>166</v>
      </c>
      <c r="K4780" t="s">
        <v>337</v>
      </c>
      <c r="L4780">
        <v>6082.34</v>
      </c>
      <c r="M4780">
        <v>1</v>
      </c>
      <c r="N4780">
        <v>0.05</v>
      </c>
      <c r="O4780">
        <v>1758.25</v>
      </c>
    </row>
    <row r="4781" spans="1:15" x14ac:dyDescent="0.3">
      <c r="A4781" t="s">
        <v>6793</v>
      </c>
      <c r="B4781" t="s">
        <v>2879</v>
      </c>
      <c r="C4781" t="s">
        <v>1093</v>
      </c>
      <c r="D4781" t="s">
        <v>102</v>
      </c>
      <c r="E4781" t="s">
        <v>1731</v>
      </c>
      <c r="F4781" t="s">
        <v>52</v>
      </c>
      <c r="G4781" t="s">
        <v>81</v>
      </c>
      <c r="H4781" t="s">
        <v>82</v>
      </c>
      <c r="I4781" t="s">
        <v>96</v>
      </c>
      <c r="J4781" t="s">
        <v>166</v>
      </c>
      <c r="K4781" t="s">
        <v>337</v>
      </c>
      <c r="L4781">
        <v>59741.3</v>
      </c>
      <c r="M4781">
        <v>10</v>
      </c>
      <c r="N4781">
        <v>0.05</v>
      </c>
      <c r="O4781">
        <v>13964.36</v>
      </c>
    </row>
    <row r="4782" spans="1:15" x14ac:dyDescent="0.3">
      <c r="A4782" t="s">
        <v>6794</v>
      </c>
      <c r="B4782" t="s">
        <v>1271</v>
      </c>
      <c r="C4782" t="s">
        <v>617</v>
      </c>
      <c r="D4782" t="s">
        <v>102</v>
      </c>
      <c r="E4782" t="s">
        <v>871</v>
      </c>
      <c r="F4782" t="s">
        <v>71</v>
      </c>
      <c r="G4782" t="s">
        <v>72</v>
      </c>
      <c r="H4782" t="s">
        <v>104</v>
      </c>
      <c r="I4782" t="s">
        <v>96</v>
      </c>
      <c r="J4782" t="s">
        <v>135</v>
      </c>
      <c r="K4782" t="s">
        <v>136</v>
      </c>
      <c r="L4782">
        <v>8614.92</v>
      </c>
      <c r="M4782">
        <v>6</v>
      </c>
      <c r="N4782">
        <v>0.15</v>
      </c>
      <c r="O4782">
        <v>2589.2399999999998</v>
      </c>
    </row>
    <row r="4783" spans="1:15" x14ac:dyDescent="0.3">
      <c r="A4783" t="s">
        <v>6795</v>
      </c>
      <c r="B4783" t="s">
        <v>1589</v>
      </c>
      <c r="C4783" t="s">
        <v>1590</v>
      </c>
      <c r="D4783" t="s">
        <v>102</v>
      </c>
      <c r="E4783" t="s">
        <v>1267</v>
      </c>
      <c r="F4783" t="s">
        <v>71</v>
      </c>
      <c r="G4783" t="s">
        <v>63</v>
      </c>
      <c r="H4783" t="s">
        <v>64</v>
      </c>
      <c r="I4783" t="s">
        <v>55</v>
      </c>
      <c r="J4783" t="s">
        <v>56</v>
      </c>
      <c r="K4783" t="s">
        <v>74</v>
      </c>
      <c r="L4783">
        <v>14024.48</v>
      </c>
      <c r="M4783">
        <v>4</v>
      </c>
      <c r="N4783">
        <v>0.05</v>
      </c>
      <c r="O4783">
        <v>3947.98</v>
      </c>
    </row>
    <row r="4784" spans="1:15" x14ac:dyDescent="0.3">
      <c r="A4784" t="s">
        <v>6796</v>
      </c>
      <c r="B4784" t="s">
        <v>532</v>
      </c>
      <c r="C4784" t="s">
        <v>2618</v>
      </c>
      <c r="D4784" t="s">
        <v>50</v>
      </c>
      <c r="E4784" t="s">
        <v>1647</v>
      </c>
      <c r="F4784" t="s">
        <v>71</v>
      </c>
      <c r="G4784" t="s">
        <v>63</v>
      </c>
      <c r="H4784" t="s">
        <v>202</v>
      </c>
      <c r="I4784" t="s">
        <v>55</v>
      </c>
      <c r="J4784" t="s">
        <v>141</v>
      </c>
      <c r="K4784" t="s">
        <v>142</v>
      </c>
      <c r="L4784">
        <v>56241.8</v>
      </c>
      <c r="M4784">
        <v>5</v>
      </c>
      <c r="N4784">
        <v>0.1</v>
      </c>
      <c r="O4784">
        <v>19784.599999999999</v>
      </c>
    </row>
    <row r="4785" spans="1:15" x14ac:dyDescent="0.3">
      <c r="A4785" t="s">
        <v>6797</v>
      </c>
      <c r="B4785" t="s">
        <v>3585</v>
      </c>
      <c r="C4785" t="s">
        <v>1176</v>
      </c>
      <c r="D4785" t="s">
        <v>50</v>
      </c>
      <c r="E4785" t="s">
        <v>2133</v>
      </c>
      <c r="F4785" t="s">
        <v>71</v>
      </c>
      <c r="G4785" t="s">
        <v>179</v>
      </c>
      <c r="H4785" t="s">
        <v>180</v>
      </c>
      <c r="I4785" t="s">
        <v>96</v>
      </c>
      <c r="J4785" t="s">
        <v>111</v>
      </c>
      <c r="K4785" t="s">
        <v>225</v>
      </c>
      <c r="L4785">
        <v>29273.7</v>
      </c>
      <c r="M4785">
        <v>5</v>
      </c>
      <c r="N4785">
        <v>0.2</v>
      </c>
      <c r="O4785">
        <v>4751.54</v>
      </c>
    </row>
    <row r="4786" spans="1:15" x14ac:dyDescent="0.3">
      <c r="A4786" t="s">
        <v>6798</v>
      </c>
      <c r="B4786" t="s">
        <v>2974</v>
      </c>
      <c r="C4786" t="s">
        <v>2288</v>
      </c>
      <c r="D4786" t="s">
        <v>50</v>
      </c>
      <c r="E4786" t="s">
        <v>573</v>
      </c>
      <c r="F4786" t="s">
        <v>71</v>
      </c>
      <c r="G4786" t="s">
        <v>63</v>
      </c>
      <c r="H4786" t="s">
        <v>64</v>
      </c>
      <c r="I4786" t="s">
        <v>96</v>
      </c>
      <c r="J4786" t="s">
        <v>111</v>
      </c>
      <c r="K4786" t="s">
        <v>328</v>
      </c>
      <c r="L4786">
        <v>92202.18</v>
      </c>
      <c r="M4786">
        <v>7</v>
      </c>
      <c r="N4786">
        <v>0.05</v>
      </c>
      <c r="O4786">
        <v>20557.23</v>
      </c>
    </row>
    <row r="4787" spans="1:15" x14ac:dyDescent="0.3">
      <c r="A4787" t="s">
        <v>6799</v>
      </c>
      <c r="B4787" t="s">
        <v>1717</v>
      </c>
      <c r="C4787" t="s">
        <v>4211</v>
      </c>
      <c r="D4787" t="s">
        <v>102</v>
      </c>
      <c r="E4787" t="s">
        <v>235</v>
      </c>
      <c r="F4787" t="s">
        <v>52</v>
      </c>
      <c r="G4787" t="s">
        <v>63</v>
      </c>
      <c r="H4787" t="s">
        <v>213</v>
      </c>
      <c r="I4787" t="s">
        <v>83</v>
      </c>
      <c r="J4787" t="s">
        <v>449</v>
      </c>
      <c r="K4787" t="s">
        <v>450</v>
      </c>
      <c r="L4787">
        <v>25078.04</v>
      </c>
      <c r="M4787">
        <v>4</v>
      </c>
      <c r="N4787">
        <v>0.25</v>
      </c>
      <c r="O4787">
        <v>3066.59</v>
      </c>
    </row>
    <row r="4788" spans="1:15" x14ac:dyDescent="0.3">
      <c r="A4788" t="s">
        <v>6800</v>
      </c>
      <c r="B4788" t="s">
        <v>1448</v>
      </c>
      <c r="C4788" t="s">
        <v>555</v>
      </c>
      <c r="D4788" t="s">
        <v>102</v>
      </c>
      <c r="E4788" t="s">
        <v>1232</v>
      </c>
      <c r="F4788" t="s">
        <v>52</v>
      </c>
      <c r="G4788" t="s">
        <v>63</v>
      </c>
      <c r="H4788" t="s">
        <v>213</v>
      </c>
      <c r="I4788" t="s">
        <v>96</v>
      </c>
      <c r="J4788" t="s">
        <v>135</v>
      </c>
      <c r="K4788" t="s">
        <v>275</v>
      </c>
      <c r="L4788">
        <v>91319.2</v>
      </c>
      <c r="M4788">
        <v>8</v>
      </c>
      <c r="N4788">
        <v>0.25</v>
      </c>
      <c r="O4788">
        <v>24052.29</v>
      </c>
    </row>
    <row r="4789" spans="1:15" x14ac:dyDescent="0.3">
      <c r="A4789" t="s">
        <v>6801</v>
      </c>
      <c r="B4789" t="s">
        <v>3432</v>
      </c>
      <c r="C4789" t="s">
        <v>936</v>
      </c>
      <c r="D4789" t="s">
        <v>102</v>
      </c>
      <c r="E4789" t="s">
        <v>889</v>
      </c>
      <c r="F4789" t="s">
        <v>71</v>
      </c>
      <c r="G4789" t="s">
        <v>63</v>
      </c>
      <c r="H4789" t="s">
        <v>202</v>
      </c>
      <c r="I4789" t="s">
        <v>96</v>
      </c>
      <c r="J4789" t="s">
        <v>97</v>
      </c>
      <c r="K4789" t="s">
        <v>416</v>
      </c>
      <c r="L4789">
        <v>76041.039999999994</v>
      </c>
      <c r="M4789">
        <v>8</v>
      </c>
      <c r="N4789">
        <v>0.15</v>
      </c>
      <c r="O4789">
        <v>21731.08</v>
      </c>
    </row>
    <row r="4790" spans="1:15" x14ac:dyDescent="0.3">
      <c r="A4790" t="s">
        <v>6802</v>
      </c>
      <c r="B4790" t="s">
        <v>2494</v>
      </c>
      <c r="C4790" t="s">
        <v>2893</v>
      </c>
      <c r="D4790" t="s">
        <v>102</v>
      </c>
      <c r="E4790" t="s">
        <v>440</v>
      </c>
      <c r="F4790" t="s">
        <v>52</v>
      </c>
      <c r="G4790" t="s">
        <v>72</v>
      </c>
      <c r="H4790" t="s">
        <v>73</v>
      </c>
      <c r="I4790" t="s">
        <v>118</v>
      </c>
      <c r="J4790" t="s">
        <v>119</v>
      </c>
      <c r="K4790" t="s">
        <v>120</v>
      </c>
      <c r="L4790">
        <v>51995.5</v>
      </c>
      <c r="M4790">
        <v>5</v>
      </c>
      <c r="N4790">
        <v>0.2</v>
      </c>
      <c r="O4790">
        <v>6395.6</v>
      </c>
    </row>
    <row r="4791" spans="1:15" x14ac:dyDescent="0.3">
      <c r="A4791" t="s">
        <v>6803</v>
      </c>
      <c r="B4791" t="s">
        <v>2310</v>
      </c>
      <c r="C4791" t="s">
        <v>3278</v>
      </c>
      <c r="D4791" t="s">
        <v>78</v>
      </c>
      <c r="E4791" t="s">
        <v>1422</v>
      </c>
      <c r="F4791" t="s">
        <v>71</v>
      </c>
      <c r="G4791" t="s">
        <v>81</v>
      </c>
      <c r="H4791" t="s">
        <v>95</v>
      </c>
      <c r="I4791" t="s">
        <v>55</v>
      </c>
      <c r="J4791" t="s">
        <v>173</v>
      </c>
      <c r="K4791" t="s">
        <v>780</v>
      </c>
      <c r="L4791">
        <v>62319.199999999997</v>
      </c>
      <c r="M4791">
        <v>8</v>
      </c>
      <c r="N4791">
        <v>0</v>
      </c>
      <c r="O4791">
        <v>9912.5499999999993</v>
      </c>
    </row>
    <row r="4792" spans="1:15" x14ac:dyDescent="0.3">
      <c r="A4792" t="s">
        <v>6804</v>
      </c>
      <c r="B4792" t="s">
        <v>188</v>
      </c>
      <c r="C4792" t="s">
        <v>2767</v>
      </c>
      <c r="D4792" t="s">
        <v>50</v>
      </c>
      <c r="E4792" t="s">
        <v>779</v>
      </c>
      <c r="F4792" t="s">
        <v>52</v>
      </c>
      <c r="G4792" t="s">
        <v>53</v>
      </c>
      <c r="H4792" t="s">
        <v>54</v>
      </c>
      <c r="I4792" t="s">
        <v>118</v>
      </c>
      <c r="J4792" t="s">
        <v>119</v>
      </c>
      <c r="K4792" t="s">
        <v>197</v>
      </c>
      <c r="L4792">
        <v>2720.16</v>
      </c>
      <c r="M4792">
        <v>8</v>
      </c>
      <c r="N4792">
        <v>0.05</v>
      </c>
      <c r="O4792">
        <v>500.86</v>
      </c>
    </row>
    <row r="4793" spans="1:15" x14ac:dyDescent="0.3">
      <c r="A4793" t="s">
        <v>6805</v>
      </c>
      <c r="B4793" t="s">
        <v>2076</v>
      </c>
      <c r="C4793" t="s">
        <v>300</v>
      </c>
      <c r="D4793" t="s">
        <v>50</v>
      </c>
      <c r="E4793" t="s">
        <v>221</v>
      </c>
      <c r="F4793" t="s">
        <v>52</v>
      </c>
      <c r="G4793" t="s">
        <v>179</v>
      </c>
      <c r="H4793" t="s">
        <v>180</v>
      </c>
      <c r="I4793" t="s">
        <v>96</v>
      </c>
      <c r="J4793" t="s">
        <v>111</v>
      </c>
      <c r="K4793" t="s">
        <v>112</v>
      </c>
      <c r="L4793">
        <v>61584.3</v>
      </c>
      <c r="M4793">
        <v>10</v>
      </c>
      <c r="N4793">
        <v>0.05</v>
      </c>
      <c r="O4793">
        <v>18903.189999999999</v>
      </c>
    </row>
    <row r="4794" spans="1:15" x14ac:dyDescent="0.3">
      <c r="A4794" t="s">
        <v>6806</v>
      </c>
      <c r="B4794" t="s">
        <v>1664</v>
      </c>
      <c r="C4794" t="s">
        <v>816</v>
      </c>
      <c r="D4794" t="s">
        <v>78</v>
      </c>
      <c r="E4794" t="s">
        <v>614</v>
      </c>
      <c r="F4794" t="s">
        <v>52</v>
      </c>
      <c r="G4794" t="s">
        <v>81</v>
      </c>
      <c r="H4794" t="s">
        <v>82</v>
      </c>
      <c r="I4794" t="s">
        <v>83</v>
      </c>
      <c r="J4794" t="s">
        <v>449</v>
      </c>
      <c r="K4794" t="s">
        <v>681</v>
      </c>
      <c r="L4794">
        <v>67251.5</v>
      </c>
      <c r="M4794">
        <v>10</v>
      </c>
      <c r="N4794">
        <v>0.1</v>
      </c>
      <c r="O4794">
        <v>16222.3</v>
      </c>
    </row>
    <row r="4795" spans="1:15" x14ac:dyDescent="0.3">
      <c r="A4795" t="s">
        <v>6807</v>
      </c>
      <c r="B4795" t="s">
        <v>3735</v>
      </c>
      <c r="C4795" t="s">
        <v>564</v>
      </c>
      <c r="D4795" t="s">
        <v>50</v>
      </c>
      <c r="E4795" t="s">
        <v>585</v>
      </c>
      <c r="F4795" t="s">
        <v>71</v>
      </c>
      <c r="G4795" t="s">
        <v>72</v>
      </c>
      <c r="H4795" t="s">
        <v>117</v>
      </c>
      <c r="I4795" t="s">
        <v>96</v>
      </c>
      <c r="J4795" t="s">
        <v>111</v>
      </c>
      <c r="K4795" t="s">
        <v>112</v>
      </c>
      <c r="L4795">
        <v>67282.179999999993</v>
      </c>
      <c r="M4795">
        <v>7</v>
      </c>
      <c r="N4795">
        <v>0.25</v>
      </c>
      <c r="O4795">
        <v>18952.169999999998</v>
      </c>
    </row>
    <row r="4796" spans="1:15" x14ac:dyDescent="0.3">
      <c r="A4796" t="s">
        <v>6808</v>
      </c>
      <c r="B4796" t="s">
        <v>1601</v>
      </c>
      <c r="C4796" t="s">
        <v>1394</v>
      </c>
      <c r="D4796" t="s">
        <v>61</v>
      </c>
      <c r="E4796" t="s">
        <v>1269</v>
      </c>
      <c r="F4796" t="s">
        <v>80</v>
      </c>
      <c r="G4796" t="s">
        <v>72</v>
      </c>
      <c r="H4796" t="s">
        <v>104</v>
      </c>
      <c r="I4796" t="s">
        <v>96</v>
      </c>
      <c r="J4796" t="s">
        <v>111</v>
      </c>
      <c r="K4796" t="s">
        <v>225</v>
      </c>
      <c r="L4796">
        <v>4503.03</v>
      </c>
      <c r="M4796">
        <v>1</v>
      </c>
      <c r="N4796">
        <v>0.2</v>
      </c>
      <c r="O4796">
        <v>732.71</v>
      </c>
    </row>
    <row r="4797" spans="1:15" x14ac:dyDescent="0.3">
      <c r="A4797" t="s">
        <v>6809</v>
      </c>
      <c r="B4797" t="s">
        <v>1874</v>
      </c>
      <c r="C4797" t="s">
        <v>584</v>
      </c>
      <c r="D4797" t="s">
        <v>50</v>
      </c>
      <c r="E4797" t="s">
        <v>1570</v>
      </c>
      <c r="F4797" t="s">
        <v>71</v>
      </c>
      <c r="G4797" t="s">
        <v>179</v>
      </c>
      <c r="H4797" t="s">
        <v>236</v>
      </c>
      <c r="I4797" t="s">
        <v>118</v>
      </c>
      <c r="J4797" t="s">
        <v>230</v>
      </c>
      <c r="K4797" t="s">
        <v>231</v>
      </c>
      <c r="L4797">
        <v>2705.08</v>
      </c>
      <c r="M4797">
        <v>1</v>
      </c>
      <c r="N4797">
        <v>0.2</v>
      </c>
      <c r="O4797">
        <v>733.71</v>
      </c>
    </row>
    <row r="4798" spans="1:15" x14ac:dyDescent="0.3">
      <c r="A4798" t="s">
        <v>6810</v>
      </c>
      <c r="B4798" t="s">
        <v>2336</v>
      </c>
      <c r="C4798" t="s">
        <v>414</v>
      </c>
      <c r="D4798" t="s">
        <v>61</v>
      </c>
      <c r="E4798" t="s">
        <v>566</v>
      </c>
      <c r="F4798" t="s">
        <v>80</v>
      </c>
      <c r="G4798" t="s">
        <v>53</v>
      </c>
      <c r="H4798" t="s">
        <v>246</v>
      </c>
      <c r="I4798" t="s">
        <v>83</v>
      </c>
      <c r="J4798" t="s">
        <v>84</v>
      </c>
      <c r="K4798" t="s">
        <v>257</v>
      </c>
      <c r="L4798">
        <v>51784.25</v>
      </c>
      <c r="M4798">
        <v>5</v>
      </c>
      <c r="N4798">
        <v>0.1</v>
      </c>
      <c r="O4798">
        <v>9467.5</v>
      </c>
    </row>
    <row r="4799" spans="1:15" x14ac:dyDescent="0.3">
      <c r="A4799" t="s">
        <v>6811</v>
      </c>
      <c r="B4799" t="s">
        <v>2443</v>
      </c>
      <c r="C4799" t="s">
        <v>4015</v>
      </c>
      <c r="D4799" t="s">
        <v>50</v>
      </c>
      <c r="E4799" t="s">
        <v>833</v>
      </c>
      <c r="F4799" t="s">
        <v>52</v>
      </c>
      <c r="G4799" t="s">
        <v>81</v>
      </c>
      <c r="H4799" t="s">
        <v>82</v>
      </c>
      <c r="I4799" t="s">
        <v>118</v>
      </c>
      <c r="J4799" t="s">
        <v>303</v>
      </c>
      <c r="K4799" t="s">
        <v>491</v>
      </c>
      <c r="L4799">
        <v>23084.94</v>
      </c>
      <c r="M4799">
        <v>2</v>
      </c>
      <c r="N4799">
        <v>0.25</v>
      </c>
      <c r="O4799">
        <v>5399.43</v>
      </c>
    </row>
    <row r="4800" spans="1:15" x14ac:dyDescent="0.3">
      <c r="A4800" t="s">
        <v>6812</v>
      </c>
      <c r="B4800" t="s">
        <v>4623</v>
      </c>
      <c r="C4800" t="s">
        <v>424</v>
      </c>
      <c r="D4800" t="s">
        <v>61</v>
      </c>
      <c r="E4800" t="s">
        <v>3102</v>
      </c>
      <c r="F4800" t="s">
        <v>80</v>
      </c>
      <c r="G4800" t="s">
        <v>63</v>
      </c>
      <c r="H4800" t="s">
        <v>202</v>
      </c>
      <c r="I4800" t="s">
        <v>83</v>
      </c>
      <c r="J4800" t="s">
        <v>379</v>
      </c>
      <c r="K4800" t="s">
        <v>716</v>
      </c>
      <c r="L4800">
        <v>5508.98</v>
      </c>
      <c r="M4800">
        <v>1</v>
      </c>
      <c r="N4800">
        <v>0.05</v>
      </c>
      <c r="O4800">
        <v>1417.15</v>
      </c>
    </row>
    <row r="4801" spans="1:15" x14ac:dyDescent="0.3">
      <c r="A4801" t="s">
        <v>6813</v>
      </c>
      <c r="B4801" t="s">
        <v>2340</v>
      </c>
      <c r="C4801" t="s">
        <v>1351</v>
      </c>
      <c r="D4801" t="s">
        <v>61</v>
      </c>
      <c r="E4801" t="s">
        <v>253</v>
      </c>
      <c r="F4801" t="s">
        <v>80</v>
      </c>
      <c r="G4801" t="s">
        <v>63</v>
      </c>
      <c r="H4801" t="s">
        <v>172</v>
      </c>
      <c r="I4801" t="s">
        <v>55</v>
      </c>
      <c r="J4801" t="s">
        <v>56</v>
      </c>
      <c r="K4801" t="s">
        <v>57</v>
      </c>
      <c r="L4801">
        <v>45447.88</v>
      </c>
      <c r="M4801">
        <v>4</v>
      </c>
      <c r="N4801">
        <v>0.05</v>
      </c>
      <c r="O4801">
        <v>6542.5</v>
      </c>
    </row>
    <row r="4802" spans="1:15" x14ac:dyDescent="0.3">
      <c r="A4802" t="s">
        <v>6814</v>
      </c>
      <c r="B4802" t="s">
        <v>1457</v>
      </c>
      <c r="C4802" t="s">
        <v>1458</v>
      </c>
      <c r="D4802" t="s">
        <v>78</v>
      </c>
      <c r="E4802" t="s">
        <v>432</v>
      </c>
      <c r="F4802" t="s">
        <v>80</v>
      </c>
      <c r="G4802" t="s">
        <v>53</v>
      </c>
      <c r="H4802" t="s">
        <v>246</v>
      </c>
      <c r="I4802" t="s">
        <v>118</v>
      </c>
      <c r="J4802" t="s">
        <v>119</v>
      </c>
      <c r="K4802" t="s">
        <v>120</v>
      </c>
      <c r="L4802">
        <v>11941.26</v>
      </c>
      <c r="M4802">
        <v>1</v>
      </c>
      <c r="N4802">
        <v>0.1</v>
      </c>
      <c r="O4802">
        <v>2480.8000000000002</v>
      </c>
    </row>
    <row r="4803" spans="1:15" x14ac:dyDescent="0.3">
      <c r="A4803" t="s">
        <v>6815</v>
      </c>
      <c r="B4803" t="s">
        <v>2069</v>
      </c>
      <c r="C4803" t="s">
        <v>2262</v>
      </c>
      <c r="D4803" t="s">
        <v>78</v>
      </c>
      <c r="E4803" t="s">
        <v>1001</v>
      </c>
      <c r="F4803" t="s">
        <v>71</v>
      </c>
      <c r="G4803" t="s">
        <v>53</v>
      </c>
      <c r="H4803" t="s">
        <v>110</v>
      </c>
      <c r="I4803" t="s">
        <v>83</v>
      </c>
      <c r="J4803" t="s">
        <v>84</v>
      </c>
      <c r="K4803" t="s">
        <v>105</v>
      </c>
      <c r="L4803">
        <v>6095.25</v>
      </c>
      <c r="M4803">
        <v>3</v>
      </c>
      <c r="N4803">
        <v>0.05</v>
      </c>
      <c r="O4803">
        <v>1937.09</v>
      </c>
    </row>
    <row r="4804" spans="1:15" x14ac:dyDescent="0.3">
      <c r="A4804" t="s">
        <v>6816</v>
      </c>
      <c r="B4804" t="s">
        <v>3730</v>
      </c>
      <c r="C4804" t="s">
        <v>2315</v>
      </c>
      <c r="D4804" t="s">
        <v>78</v>
      </c>
      <c r="E4804" t="s">
        <v>355</v>
      </c>
      <c r="F4804" t="s">
        <v>52</v>
      </c>
      <c r="G4804" t="s">
        <v>81</v>
      </c>
      <c r="H4804" t="s">
        <v>95</v>
      </c>
      <c r="I4804" t="s">
        <v>96</v>
      </c>
      <c r="J4804" t="s">
        <v>97</v>
      </c>
      <c r="K4804" t="s">
        <v>416</v>
      </c>
      <c r="L4804">
        <v>37013.61</v>
      </c>
      <c r="M4804">
        <v>3</v>
      </c>
      <c r="N4804">
        <v>0.05</v>
      </c>
      <c r="O4804">
        <v>8439.69</v>
      </c>
    </row>
    <row r="4805" spans="1:15" x14ac:dyDescent="0.3">
      <c r="A4805" t="s">
        <v>6817</v>
      </c>
      <c r="B4805" t="s">
        <v>721</v>
      </c>
      <c r="C4805" t="s">
        <v>2577</v>
      </c>
      <c r="D4805" t="s">
        <v>102</v>
      </c>
      <c r="E4805" t="s">
        <v>2514</v>
      </c>
      <c r="F4805" t="s">
        <v>80</v>
      </c>
      <c r="G4805" t="s">
        <v>179</v>
      </c>
      <c r="H4805" t="s">
        <v>236</v>
      </c>
      <c r="I4805" t="s">
        <v>83</v>
      </c>
      <c r="J4805" t="s">
        <v>379</v>
      </c>
      <c r="K4805" t="s">
        <v>716</v>
      </c>
      <c r="L4805">
        <v>44245.56</v>
      </c>
      <c r="M4805">
        <v>3</v>
      </c>
      <c r="N4805">
        <v>0.1</v>
      </c>
      <c r="O4805">
        <v>11932.56</v>
      </c>
    </row>
    <row r="4806" spans="1:15" x14ac:dyDescent="0.3">
      <c r="A4806" t="s">
        <v>6818</v>
      </c>
      <c r="B4806" t="s">
        <v>539</v>
      </c>
      <c r="C4806" t="s">
        <v>2162</v>
      </c>
      <c r="D4806" t="s">
        <v>61</v>
      </c>
      <c r="E4806" t="s">
        <v>425</v>
      </c>
      <c r="F4806" t="s">
        <v>71</v>
      </c>
      <c r="G4806" t="s">
        <v>63</v>
      </c>
      <c r="H4806" t="s">
        <v>213</v>
      </c>
      <c r="I4806" t="s">
        <v>96</v>
      </c>
      <c r="J4806" t="s">
        <v>111</v>
      </c>
      <c r="K4806" t="s">
        <v>328</v>
      </c>
      <c r="L4806">
        <v>59073.8</v>
      </c>
      <c r="M4806">
        <v>10</v>
      </c>
      <c r="N4806">
        <v>0.2</v>
      </c>
      <c r="O4806">
        <v>12121.49</v>
      </c>
    </row>
    <row r="4807" spans="1:15" x14ac:dyDescent="0.3">
      <c r="A4807" t="s">
        <v>6819</v>
      </c>
      <c r="B4807" t="s">
        <v>2716</v>
      </c>
      <c r="C4807" t="s">
        <v>5721</v>
      </c>
      <c r="D4807" t="s">
        <v>78</v>
      </c>
      <c r="E4807" t="s">
        <v>2480</v>
      </c>
      <c r="F4807" t="s">
        <v>80</v>
      </c>
      <c r="G4807" t="s">
        <v>53</v>
      </c>
      <c r="H4807" t="s">
        <v>90</v>
      </c>
      <c r="I4807" t="s">
        <v>118</v>
      </c>
      <c r="J4807" t="s">
        <v>119</v>
      </c>
      <c r="K4807" t="s">
        <v>120</v>
      </c>
      <c r="L4807">
        <v>74025.279999999999</v>
      </c>
      <c r="M4807">
        <v>7</v>
      </c>
      <c r="N4807">
        <v>0</v>
      </c>
      <c r="O4807">
        <v>12209.93</v>
      </c>
    </row>
    <row r="4808" spans="1:15" x14ac:dyDescent="0.3">
      <c r="A4808" t="s">
        <v>6820</v>
      </c>
      <c r="B4808" t="s">
        <v>446</v>
      </c>
      <c r="C4808" t="s">
        <v>646</v>
      </c>
      <c r="D4808" t="s">
        <v>102</v>
      </c>
      <c r="E4808" t="s">
        <v>2670</v>
      </c>
      <c r="F4808" t="s">
        <v>71</v>
      </c>
      <c r="G4808" t="s">
        <v>81</v>
      </c>
      <c r="H4808" t="s">
        <v>186</v>
      </c>
      <c r="I4808" t="s">
        <v>55</v>
      </c>
      <c r="J4808" t="s">
        <v>173</v>
      </c>
      <c r="K4808" t="s">
        <v>203</v>
      </c>
      <c r="L4808">
        <v>41363.040000000001</v>
      </c>
      <c r="M4808">
        <v>4</v>
      </c>
      <c r="N4808">
        <v>0.05</v>
      </c>
      <c r="O4808">
        <v>15034.83</v>
      </c>
    </row>
    <row r="4809" spans="1:15" x14ac:dyDescent="0.3">
      <c r="A4809" t="s">
        <v>6821</v>
      </c>
      <c r="B4809" t="s">
        <v>1255</v>
      </c>
      <c r="C4809" t="s">
        <v>3920</v>
      </c>
      <c r="D4809" t="s">
        <v>61</v>
      </c>
      <c r="E4809" t="s">
        <v>3038</v>
      </c>
      <c r="F4809" t="s">
        <v>52</v>
      </c>
      <c r="G4809" t="s">
        <v>63</v>
      </c>
      <c r="H4809" t="s">
        <v>64</v>
      </c>
      <c r="I4809" t="s">
        <v>96</v>
      </c>
      <c r="J4809" t="s">
        <v>135</v>
      </c>
      <c r="K4809" t="s">
        <v>395</v>
      </c>
      <c r="L4809">
        <v>13302.27</v>
      </c>
      <c r="M4809">
        <v>9</v>
      </c>
      <c r="N4809">
        <v>0.2</v>
      </c>
      <c r="O4809">
        <v>1653.17</v>
      </c>
    </row>
    <row r="4810" spans="1:15" x14ac:dyDescent="0.3">
      <c r="A4810" t="s">
        <v>6822</v>
      </c>
      <c r="B4810" t="s">
        <v>1774</v>
      </c>
      <c r="C4810" t="s">
        <v>1775</v>
      </c>
      <c r="D4810" t="s">
        <v>50</v>
      </c>
      <c r="E4810" t="s">
        <v>2105</v>
      </c>
      <c r="F4810" t="s">
        <v>52</v>
      </c>
      <c r="G4810" t="s">
        <v>81</v>
      </c>
      <c r="H4810" t="s">
        <v>186</v>
      </c>
      <c r="I4810" t="s">
        <v>83</v>
      </c>
      <c r="J4810" t="s">
        <v>84</v>
      </c>
      <c r="K4810" t="s">
        <v>85</v>
      </c>
      <c r="L4810">
        <v>11111.05</v>
      </c>
      <c r="M4810">
        <v>5</v>
      </c>
      <c r="N4810">
        <v>0.2</v>
      </c>
      <c r="O4810">
        <v>2822</v>
      </c>
    </row>
    <row r="4811" spans="1:15" x14ac:dyDescent="0.3">
      <c r="A4811" t="s">
        <v>6823</v>
      </c>
      <c r="B4811" t="s">
        <v>1922</v>
      </c>
      <c r="C4811" t="s">
        <v>3123</v>
      </c>
      <c r="D4811" t="s">
        <v>50</v>
      </c>
      <c r="E4811" t="s">
        <v>540</v>
      </c>
      <c r="F4811" t="s">
        <v>80</v>
      </c>
      <c r="G4811" t="s">
        <v>179</v>
      </c>
      <c r="H4811" t="s">
        <v>180</v>
      </c>
      <c r="I4811" t="s">
        <v>83</v>
      </c>
      <c r="J4811" t="s">
        <v>449</v>
      </c>
      <c r="K4811" t="s">
        <v>775</v>
      </c>
      <c r="L4811">
        <v>59435.5</v>
      </c>
      <c r="M4811">
        <v>5</v>
      </c>
      <c r="N4811">
        <v>0.25</v>
      </c>
      <c r="O4811">
        <v>13624.08</v>
      </c>
    </row>
    <row r="4812" spans="1:15" x14ac:dyDescent="0.3">
      <c r="A4812" t="s">
        <v>6824</v>
      </c>
      <c r="B4812" t="s">
        <v>366</v>
      </c>
      <c r="C4812" t="s">
        <v>4466</v>
      </c>
      <c r="D4812" t="s">
        <v>102</v>
      </c>
      <c r="E4812" t="s">
        <v>217</v>
      </c>
      <c r="F4812" t="s">
        <v>80</v>
      </c>
      <c r="G4812" t="s">
        <v>72</v>
      </c>
      <c r="H4812" t="s">
        <v>346</v>
      </c>
      <c r="I4812" t="s">
        <v>96</v>
      </c>
      <c r="J4812" t="s">
        <v>166</v>
      </c>
      <c r="K4812" t="s">
        <v>337</v>
      </c>
      <c r="L4812">
        <v>56408.24</v>
      </c>
      <c r="M4812">
        <v>7</v>
      </c>
      <c r="N4812">
        <v>0.2</v>
      </c>
      <c r="O4812">
        <v>15707.02</v>
      </c>
    </row>
    <row r="4813" spans="1:15" x14ac:dyDescent="0.3">
      <c r="A4813" t="s">
        <v>6825</v>
      </c>
      <c r="B4813" t="s">
        <v>1273</v>
      </c>
      <c r="C4813" t="s">
        <v>60</v>
      </c>
      <c r="D4813" t="s">
        <v>102</v>
      </c>
      <c r="E4813" t="s">
        <v>1244</v>
      </c>
      <c r="F4813" t="s">
        <v>52</v>
      </c>
      <c r="G4813" t="s">
        <v>53</v>
      </c>
      <c r="H4813" t="s">
        <v>246</v>
      </c>
      <c r="I4813" t="s">
        <v>96</v>
      </c>
      <c r="J4813" t="s">
        <v>97</v>
      </c>
      <c r="K4813" t="s">
        <v>181</v>
      </c>
      <c r="L4813">
        <v>18183.349999999999</v>
      </c>
      <c r="M4813">
        <v>5</v>
      </c>
      <c r="N4813">
        <v>0.25</v>
      </c>
      <c r="O4813">
        <v>4290.1499999999996</v>
      </c>
    </row>
    <row r="4814" spans="1:15" x14ac:dyDescent="0.3">
      <c r="A4814" t="s">
        <v>6826</v>
      </c>
      <c r="B4814" t="s">
        <v>1725</v>
      </c>
      <c r="C4814" t="s">
        <v>2977</v>
      </c>
      <c r="D4814" t="s">
        <v>61</v>
      </c>
      <c r="E4814" t="s">
        <v>1333</v>
      </c>
      <c r="F4814" t="s">
        <v>52</v>
      </c>
      <c r="G4814" t="s">
        <v>72</v>
      </c>
      <c r="H4814" t="s">
        <v>73</v>
      </c>
      <c r="I4814" t="s">
        <v>118</v>
      </c>
      <c r="J4814" t="s">
        <v>230</v>
      </c>
      <c r="K4814" t="s">
        <v>351</v>
      </c>
      <c r="L4814">
        <v>25375.439999999999</v>
      </c>
      <c r="M4814">
        <v>3</v>
      </c>
      <c r="N4814">
        <v>0.1</v>
      </c>
      <c r="O4814">
        <v>5517.18</v>
      </c>
    </row>
    <row r="4815" spans="1:15" x14ac:dyDescent="0.3">
      <c r="A4815" t="s">
        <v>6827</v>
      </c>
      <c r="B4815" t="s">
        <v>1829</v>
      </c>
      <c r="C4815" t="s">
        <v>2443</v>
      </c>
      <c r="D4815" t="s">
        <v>78</v>
      </c>
      <c r="E4815" t="s">
        <v>458</v>
      </c>
      <c r="F4815" t="s">
        <v>52</v>
      </c>
      <c r="G4815" t="s">
        <v>179</v>
      </c>
      <c r="H4815" t="s">
        <v>236</v>
      </c>
      <c r="I4815" t="s">
        <v>83</v>
      </c>
      <c r="J4815" t="s">
        <v>449</v>
      </c>
      <c r="K4815" t="s">
        <v>450</v>
      </c>
      <c r="L4815">
        <v>51766.95</v>
      </c>
      <c r="M4815">
        <v>5</v>
      </c>
      <c r="N4815">
        <v>0.15</v>
      </c>
      <c r="O4815">
        <v>8338.8799999999992</v>
      </c>
    </row>
    <row r="4816" spans="1:15" x14ac:dyDescent="0.3">
      <c r="A4816" t="s">
        <v>6828</v>
      </c>
      <c r="B4816" t="s">
        <v>756</v>
      </c>
      <c r="C4816" t="s">
        <v>3627</v>
      </c>
      <c r="D4816" t="s">
        <v>78</v>
      </c>
      <c r="E4816" t="s">
        <v>2093</v>
      </c>
      <c r="F4816" t="s">
        <v>80</v>
      </c>
      <c r="G4816" t="s">
        <v>53</v>
      </c>
      <c r="H4816" t="s">
        <v>54</v>
      </c>
      <c r="I4816" t="s">
        <v>55</v>
      </c>
      <c r="J4816" t="s">
        <v>56</v>
      </c>
      <c r="K4816" t="s">
        <v>57</v>
      </c>
      <c r="L4816">
        <v>5617.08</v>
      </c>
      <c r="M4816">
        <v>9</v>
      </c>
      <c r="N4816">
        <v>0.25</v>
      </c>
      <c r="O4816">
        <v>1191.45</v>
      </c>
    </row>
    <row r="4817" spans="1:15" x14ac:dyDescent="0.3">
      <c r="A4817" t="s">
        <v>6829</v>
      </c>
      <c r="B4817" t="s">
        <v>4384</v>
      </c>
      <c r="C4817" t="s">
        <v>268</v>
      </c>
      <c r="D4817" t="s">
        <v>61</v>
      </c>
      <c r="E4817" t="s">
        <v>1367</v>
      </c>
      <c r="F4817" t="s">
        <v>71</v>
      </c>
      <c r="G4817" t="s">
        <v>63</v>
      </c>
      <c r="H4817" t="s">
        <v>202</v>
      </c>
      <c r="I4817" t="s">
        <v>96</v>
      </c>
      <c r="J4817" t="s">
        <v>111</v>
      </c>
      <c r="K4817" t="s">
        <v>328</v>
      </c>
      <c r="L4817">
        <v>14421.9</v>
      </c>
      <c r="M4817">
        <v>5</v>
      </c>
      <c r="N4817">
        <v>0</v>
      </c>
      <c r="O4817">
        <v>3641.6</v>
      </c>
    </row>
    <row r="4818" spans="1:15" x14ac:dyDescent="0.3">
      <c r="A4818" t="s">
        <v>6830</v>
      </c>
      <c r="B4818" t="s">
        <v>372</v>
      </c>
      <c r="C4818" t="s">
        <v>3663</v>
      </c>
      <c r="D4818" t="s">
        <v>102</v>
      </c>
      <c r="E4818" t="s">
        <v>1269</v>
      </c>
      <c r="F4818" t="s">
        <v>80</v>
      </c>
      <c r="G4818" t="s">
        <v>179</v>
      </c>
      <c r="H4818" t="s">
        <v>236</v>
      </c>
      <c r="I4818" t="s">
        <v>83</v>
      </c>
      <c r="J4818" t="s">
        <v>156</v>
      </c>
      <c r="K4818" t="s">
        <v>208</v>
      </c>
      <c r="L4818">
        <v>13741.12</v>
      </c>
      <c r="M4818">
        <v>1</v>
      </c>
      <c r="N4818">
        <v>0.1</v>
      </c>
      <c r="O4818">
        <v>4275.59</v>
      </c>
    </row>
    <row r="4819" spans="1:15" x14ac:dyDescent="0.3">
      <c r="A4819" t="s">
        <v>6831</v>
      </c>
      <c r="B4819" t="s">
        <v>1957</v>
      </c>
      <c r="C4819" t="s">
        <v>898</v>
      </c>
      <c r="D4819" t="s">
        <v>78</v>
      </c>
      <c r="E4819" t="s">
        <v>355</v>
      </c>
      <c r="F4819" t="s">
        <v>80</v>
      </c>
      <c r="G4819" t="s">
        <v>63</v>
      </c>
      <c r="H4819" t="s">
        <v>202</v>
      </c>
      <c r="I4819" t="s">
        <v>55</v>
      </c>
      <c r="J4819" t="s">
        <v>141</v>
      </c>
      <c r="K4819" t="s">
        <v>978</v>
      </c>
      <c r="L4819">
        <v>10034.64</v>
      </c>
      <c r="M4819">
        <v>9</v>
      </c>
      <c r="N4819">
        <v>0.25</v>
      </c>
      <c r="O4819">
        <v>1721.21</v>
      </c>
    </row>
    <row r="4820" spans="1:15" x14ac:dyDescent="0.3">
      <c r="A4820" t="s">
        <v>6832</v>
      </c>
      <c r="B4820" t="s">
        <v>439</v>
      </c>
      <c r="C4820" t="s">
        <v>1555</v>
      </c>
      <c r="D4820" t="s">
        <v>78</v>
      </c>
      <c r="E4820" t="s">
        <v>4454</v>
      </c>
      <c r="F4820" t="s">
        <v>80</v>
      </c>
      <c r="G4820" t="s">
        <v>53</v>
      </c>
      <c r="H4820" t="s">
        <v>90</v>
      </c>
      <c r="I4820" t="s">
        <v>83</v>
      </c>
      <c r="J4820" t="s">
        <v>84</v>
      </c>
      <c r="K4820" t="s">
        <v>85</v>
      </c>
      <c r="L4820">
        <v>41431.800000000003</v>
      </c>
      <c r="M4820">
        <v>5</v>
      </c>
      <c r="N4820">
        <v>0.2</v>
      </c>
      <c r="O4820">
        <v>9544.76</v>
      </c>
    </row>
    <row r="4821" spans="1:15" x14ac:dyDescent="0.3">
      <c r="A4821" t="s">
        <v>6833</v>
      </c>
      <c r="B4821" t="s">
        <v>2757</v>
      </c>
      <c r="C4821" t="s">
        <v>1893</v>
      </c>
      <c r="D4821" t="s">
        <v>61</v>
      </c>
      <c r="E4821" t="s">
        <v>394</v>
      </c>
      <c r="F4821" t="s">
        <v>80</v>
      </c>
      <c r="G4821" t="s">
        <v>53</v>
      </c>
      <c r="H4821" t="s">
        <v>54</v>
      </c>
      <c r="I4821" t="s">
        <v>55</v>
      </c>
      <c r="J4821" t="s">
        <v>141</v>
      </c>
      <c r="K4821" t="s">
        <v>241</v>
      </c>
      <c r="L4821">
        <v>47639.360000000001</v>
      </c>
      <c r="M4821">
        <v>8</v>
      </c>
      <c r="N4821">
        <v>0.2</v>
      </c>
      <c r="O4821">
        <v>11435.35</v>
      </c>
    </row>
    <row r="4822" spans="1:15" x14ac:dyDescent="0.3">
      <c r="A4822" t="s">
        <v>6834</v>
      </c>
      <c r="B4822" t="s">
        <v>5320</v>
      </c>
      <c r="C4822" t="s">
        <v>3489</v>
      </c>
      <c r="D4822" t="s">
        <v>78</v>
      </c>
      <c r="E4822" t="s">
        <v>1510</v>
      </c>
      <c r="F4822" t="s">
        <v>80</v>
      </c>
      <c r="G4822" t="s">
        <v>72</v>
      </c>
      <c r="H4822" t="s">
        <v>117</v>
      </c>
      <c r="I4822" t="s">
        <v>96</v>
      </c>
      <c r="J4822" t="s">
        <v>97</v>
      </c>
      <c r="K4822" t="s">
        <v>416</v>
      </c>
      <c r="L4822">
        <v>9004.48</v>
      </c>
      <c r="M4822">
        <v>8</v>
      </c>
      <c r="N4822">
        <v>0</v>
      </c>
      <c r="O4822">
        <v>2111.7600000000002</v>
      </c>
    </row>
    <row r="4823" spans="1:15" x14ac:dyDescent="0.3">
      <c r="A4823" t="s">
        <v>6835</v>
      </c>
      <c r="B4823" t="s">
        <v>2167</v>
      </c>
      <c r="C4823" t="s">
        <v>2168</v>
      </c>
      <c r="D4823" t="s">
        <v>102</v>
      </c>
      <c r="E4823" t="s">
        <v>543</v>
      </c>
      <c r="F4823" t="s">
        <v>52</v>
      </c>
      <c r="G4823" t="s">
        <v>72</v>
      </c>
      <c r="H4823" t="s">
        <v>346</v>
      </c>
      <c r="I4823" t="s">
        <v>96</v>
      </c>
      <c r="J4823" t="s">
        <v>135</v>
      </c>
      <c r="K4823" t="s">
        <v>395</v>
      </c>
      <c r="L4823">
        <v>95091.01</v>
      </c>
      <c r="M4823">
        <v>7</v>
      </c>
      <c r="N4823">
        <v>0.1</v>
      </c>
      <c r="O4823">
        <v>25185.41</v>
      </c>
    </row>
    <row r="4824" spans="1:15" x14ac:dyDescent="0.3">
      <c r="A4824" t="s">
        <v>6836</v>
      </c>
      <c r="B4824" t="s">
        <v>1889</v>
      </c>
      <c r="C4824" t="s">
        <v>1890</v>
      </c>
      <c r="D4824" t="s">
        <v>78</v>
      </c>
      <c r="E4824" t="s">
        <v>1647</v>
      </c>
      <c r="F4824" t="s">
        <v>80</v>
      </c>
      <c r="G4824" t="s">
        <v>63</v>
      </c>
      <c r="H4824" t="s">
        <v>64</v>
      </c>
      <c r="I4824" t="s">
        <v>83</v>
      </c>
      <c r="J4824" t="s">
        <v>84</v>
      </c>
      <c r="K4824" t="s">
        <v>105</v>
      </c>
      <c r="L4824">
        <v>52888.5</v>
      </c>
      <c r="M4824">
        <v>9</v>
      </c>
      <c r="N4824">
        <v>0.15</v>
      </c>
      <c r="O4824">
        <v>12809.64</v>
      </c>
    </row>
    <row r="4825" spans="1:15" x14ac:dyDescent="0.3">
      <c r="A4825" t="s">
        <v>6837</v>
      </c>
      <c r="B4825" t="s">
        <v>2704</v>
      </c>
      <c r="C4825" t="s">
        <v>564</v>
      </c>
      <c r="D4825" t="s">
        <v>50</v>
      </c>
      <c r="E4825" t="s">
        <v>454</v>
      </c>
      <c r="F4825" t="s">
        <v>52</v>
      </c>
      <c r="G4825" t="s">
        <v>81</v>
      </c>
      <c r="H4825" t="s">
        <v>284</v>
      </c>
      <c r="I4825" t="s">
        <v>118</v>
      </c>
      <c r="J4825" t="s">
        <v>230</v>
      </c>
      <c r="K4825" t="s">
        <v>231</v>
      </c>
      <c r="L4825">
        <v>9899.1200000000008</v>
      </c>
      <c r="M4825">
        <v>7</v>
      </c>
      <c r="N4825">
        <v>0.1</v>
      </c>
      <c r="O4825">
        <v>2489.02</v>
      </c>
    </row>
    <row r="4826" spans="1:15" x14ac:dyDescent="0.3">
      <c r="A4826" t="s">
        <v>6838</v>
      </c>
      <c r="B4826" t="s">
        <v>359</v>
      </c>
      <c r="C4826" t="s">
        <v>525</v>
      </c>
      <c r="D4826" t="s">
        <v>78</v>
      </c>
      <c r="E4826" t="s">
        <v>1434</v>
      </c>
      <c r="F4826" t="s">
        <v>80</v>
      </c>
      <c r="G4826" t="s">
        <v>72</v>
      </c>
      <c r="H4826" t="s">
        <v>117</v>
      </c>
      <c r="I4826" t="s">
        <v>96</v>
      </c>
      <c r="J4826" t="s">
        <v>135</v>
      </c>
      <c r="K4826" t="s">
        <v>136</v>
      </c>
      <c r="L4826">
        <v>21950.04</v>
      </c>
      <c r="M4826">
        <v>3</v>
      </c>
      <c r="N4826">
        <v>0.15</v>
      </c>
      <c r="O4826">
        <v>3070.49</v>
      </c>
    </row>
    <row r="4827" spans="1:15" x14ac:dyDescent="0.3">
      <c r="A4827" t="s">
        <v>6839</v>
      </c>
      <c r="B4827" t="s">
        <v>406</v>
      </c>
      <c r="C4827" t="s">
        <v>1133</v>
      </c>
      <c r="D4827" t="s">
        <v>50</v>
      </c>
      <c r="E4827" t="s">
        <v>1186</v>
      </c>
      <c r="F4827" t="s">
        <v>52</v>
      </c>
      <c r="G4827" t="s">
        <v>63</v>
      </c>
      <c r="H4827" t="s">
        <v>213</v>
      </c>
      <c r="I4827" t="s">
        <v>55</v>
      </c>
      <c r="J4827" t="s">
        <v>141</v>
      </c>
      <c r="K4827" t="s">
        <v>241</v>
      </c>
      <c r="L4827">
        <v>2566.62</v>
      </c>
      <c r="M4827">
        <v>7</v>
      </c>
      <c r="N4827">
        <v>0.05</v>
      </c>
      <c r="O4827">
        <v>855.03</v>
      </c>
    </row>
    <row r="4828" spans="1:15" x14ac:dyDescent="0.3">
      <c r="A4828" t="s">
        <v>6840</v>
      </c>
      <c r="B4828" t="s">
        <v>1084</v>
      </c>
      <c r="C4828" t="s">
        <v>397</v>
      </c>
      <c r="D4828" t="s">
        <v>50</v>
      </c>
      <c r="E4828" t="s">
        <v>963</v>
      </c>
      <c r="F4828" t="s">
        <v>80</v>
      </c>
      <c r="G4828" t="s">
        <v>53</v>
      </c>
      <c r="H4828" t="s">
        <v>110</v>
      </c>
      <c r="I4828" t="s">
        <v>96</v>
      </c>
      <c r="J4828" t="s">
        <v>135</v>
      </c>
      <c r="K4828" t="s">
        <v>395</v>
      </c>
      <c r="L4828">
        <v>15068.5</v>
      </c>
      <c r="M4828">
        <v>5</v>
      </c>
      <c r="N4828">
        <v>0.15</v>
      </c>
      <c r="O4828">
        <v>2167.71</v>
      </c>
    </row>
    <row r="4829" spans="1:15" x14ac:dyDescent="0.3">
      <c r="A4829" t="s">
        <v>6841</v>
      </c>
      <c r="B4829" t="s">
        <v>679</v>
      </c>
      <c r="C4829" t="s">
        <v>862</v>
      </c>
      <c r="D4829" t="s">
        <v>50</v>
      </c>
      <c r="E4829" t="s">
        <v>893</v>
      </c>
      <c r="F4829" t="s">
        <v>52</v>
      </c>
      <c r="G4829" t="s">
        <v>72</v>
      </c>
      <c r="H4829" t="s">
        <v>346</v>
      </c>
      <c r="I4829" t="s">
        <v>96</v>
      </c>
      <c r="J4829" t="s">
        <v>111</v>
      </c>
      <c r="K4829" t="s">
        <v>225</v>
      </c>
      <c r="L4829">
        <v>7461.18</v>
      </c>
      <c r="M4829">
        <v>6</v>
      </c>
      <c r="N4829">
        <v>0.1</v>
      </c>
      <c r="O4829">
        <v>1561.62</v>
      </c>
    </row>
    <row r="4830" spans="1:15" x14ac:dyDescent="0.3">
      <c r="A4830" t="s">
        <v>6842</v>
      </c>
      <c r="B4830" t="s">
        <v>3449</v>
      </c>
      <c r="C4830" t="s">
        <v>2370</v>
      </c>
      <c r="D4830" t="s">
        <v>102</v>
      </c>
      <c r="E4830" t="s">
        <v>510</v>
      </c>
      <c r="F4830" t="s">
        <v>52</v>
      </c>
      <c r="G4830" t="s">
        <v>81</v>
      </c>
      <c r="H4830" t="s">
        <v>95</v>
      </c>
      <c r="I4830" t="s">
        <v>83</v>
      </c>
      <c r="J4830" t="s">
        <v>449</v>
      </c>
      <c r="K4830" t="s">
        <v>681</v>
      </c>
      <c r="L4830">
        <v>16145.15</v>
      </c>
      <c r="M4830">
        <v>7</v>
      </c>
      <c r="N4830">
        <v>0.25</v>
      </c>
      <c r="O4830">
        <v>2111.0300000000002</v>
      </c>
    </row>
    <row r="4831" spans="1:15" x14ac:dyDescent="0.3">
      <c r="A4831" t="s">
        <v>6843</v>
      </c>
      <c r="B4831" t="s">
        <v>1637</v>
      </c>
      <c r="C4831" t="s">
        <v>1874</v>
      </c>
      <c r="D4831" t="s">
        <v>102</v>
      </c>
      <c r="E4831" t="s">
        <v>1247</v>
      </c>
      <c r="F4831" t="s">
        <v>80</v>
      </c>
      <c r="G4831" t="s">
        <v>179</v>
      </c>
      <c r="H4831" t="s">
        <v>180</v>
      </c>
      <c r="I4831" t="s">
        <v>83</v>
      </c>
      <c r="J4831" t="s">
        <v>156</v>
      </c>
      <c r="K4831" t="s">
        <v>208</v>
      </c>
      <c r="L4831">
        <v>58191.199999999997</v>
      </c>
      <c r="M4831">
        <v>5</v>
      </c>
      <c r="N4831">
        <v>0.25</v>
      </c>
      <c r="O4831">
        <v>9991.4</v>
      </c>
    </row>
    <row r="4832" spans="1:15" x14ac:dyDescent="0.3">
      <c r="A4832" t="s">
        <v>6844</v>
      </c>
      <c r="B4832" t="s">
        <v>1834</v>
      </c>
      <c r="C4832" t="s">
        <v>1530</v>
      </c>
      <c r="D4832" t="s">
        <v>61</v>
      </c>
      <c r="E4832" t="s">
        <v>1108</v>
      </c>
      <c r="F4832" t="s">
        <v>80</v>
      </c>
      <c r="G4832" t="s">
        <v>179</v>
      </c>
      <c r="H4832" t="s">
        <v>180</v>
      </c>
      <c r="I4832" t="s">
        <v>118</v>
      </c>
      <c r="J4832" t="s">
        <v>119</v>
      </c>
      <c r="K4832" t="s">
        <v>197</v>
      </c>
      <c r="L4832">
        <v>22982.44</v>
      </c>
      <c r="M4832">
        <v>4</v>
      </c>
      <c r="N4832">
        <v>0.1</v>
      </c>
      <c r="O4832">
        <v>7959.42</v>
      </c>
    </row>
    <row r="4833" spans="1:15" x14ac:dyDescent="0.3">
      <c r="A4833" t="s">
        <v>6845</v>
      </c>
      <c r="B4833" t="s">
        <v>1781</v>
      </c>
      <c r="C4833" t="s">
        <v>497</v>
      </c>
      <c r="D4833" t="s">
        <v>78</v>
      </c>
      <c r="E4833" t="s">
        <v>644</v>
      </c>
      <c r="F4833" t="s">
        <v>52</v>
      </c>
      <c r="G4833" t="s">
        <v>81</v>
      </c>
      <c r="H4833" t="s">
        <v>95</v>
      </c>
      <c r="I4833" t="s">
        <v>118</v>
      </c>
      <c r="J4833" t="s">
        <v>230</v>
      </c>
      <c r="K4833" t="s">
        <v>231</v>
      </c>
      <c r="L4833">
        <v>22964.61</v>
      </c>
      <c r="M4833">
        <v>3</v>
      </c>
      <c r="N4833">
        <v>0.15</v>
      </c>
      <c r="O4833">
        <v>3288.83</v>
      </c>
    </row>
    <row r="4834" spans="1:15" x14ac:dyDescent="0.3">
      <c r="A4834" t="s">
        <v>6846</v>
      </c>
      <c r="B4834" t="s">
        <v>2496</v>
      </c>
      <c r="C4834" t="s">
        <v>1173</v>
      </c>
      <c r="D4834" t="s">
        <v>102</v>
      </c>
      <c r="E4834" t="s">
        <v>185</v>
      </c>
      <c r="F4834" t="s">
        <v>52</v>
      </c>
      <c r="G4834" t="s">
        <v>179</v>
      </c>
      <c r="H4834" t="s">
        <v>236</v>
      </c>
      <c r="I4834" t="s">
        <v>96</v>
      </c>
      <c r="J4834" t="s">
        <v>111</v>
      </c>
      <c r="K4834" t="s">
        <v>112</v>
      </c>
      <c r="L4834">
        <v>89928.78</v>
      </c>
      <c r="M4834">
        <v>6</v>
      </c>
      <c r="N4834">
        <v>0.05</v>
      </c>
      <c r="O4834">
        <v>18047.919999999998</v>
      </c>
    </row>
    <row r="4835" spans="1:15" x14ac:dyDescent="0.3">
      <c r="A4835" t="s">
        <v>6847</v>
      </c>
      <c r="B4835" t="s">
        <v>3659</v>
      </c>
      <c r="C4835" t="s">
        <v>881</v>
      </c>
      <c r="D4835" t="s">
        <v>78</v>
      </c>
      <c r="E4835" t="s">
        <v>1159</v>
      </c>
      <c r="F4835" t="s">
        <v>80</v>
      </c>
      <c r="G4835" t="s">
        <v>53</v>
      </c>
      <c r="H4835" t="s">
        <v>246</v>
      </c>
      <c r="I4835" t="s">
        <v>83</v>
      </c>
      <c r="J4835" t="s">
        <v>156</v>
      </c>
      <c r="K4835" t="s">
        <v>157</v>
      </c>
      <c r="L4835">
        <v>69649.86</v>
      </c>
      <c r="M4835">
        <v>7</v>
      </c>
      <c r="N4835">
        <v>0</v>
      </c>
      <c r="O4835">
        <v>18797.62</v>
      </c>
    </row>
    <row r="4836" spans="1:15" x14ac:dyDescent="0.3">
      <c r="A4836" t="s">
        <v>6848</v>
      </c>
      <c r="B4836" t="s">
        <v>2840</v>
      </c>
      <c r="C4836" t="s">
        <v>3580</v>
      </c>
      <c r="D4836" t="s">
        <v>78</v>
      </c>
      <c r="E4836" t="s">
        <v>998</v>
      </c>
      <c r="F4836" t="s">
        <v>80</v>
      </c>
      <c r="G4836" t="s">
        <v>179</v>
      </c>
      <c r="H4836" t="s">
        <v>180</v>
      </c>
      <c r="I4836" t="s">
        <v>83</v>
      </c>
      <c r="J4836" t="s">
        <v>449</v>
      </c>
      <c r="K4836" t="s">
        <v>681</v>
      </c>
      <c r="L4836">
        <v>11395.1</v>
      </c>
      <c r="M4836">
        <v>5</v>
      </c>
      <c r="N4836">
        <v>0.15</v>
      </c>
      <c r="O4836">
        <v>3308.59</v>
      </c>
    </row>
    <row r="4837" spans="1:15" x14ac:dyDescent="0.3">
      <c r="A4837" t="s">
        <v>6849</v>
      </c>
      <c r="B4837" t="s">
        <v>2529</v>
      </c>
      <c r="C4837" t="s">
        <v>2742</v>
      </c>
      <c r="D4837" t="s">
        <v>50</v>
      </c>
      <c r="E4837" t="s">
        <v>444</v>
      </c>
      <c r="F4837" t="s">
        <v>52</v>
      </c>
      <c r="G4837" t="s">
        <v>72</v>
      </c>
      <c r="H4837" t="s">
        <v>346</v>
      </c>
      <c r="I4837" t="s">
        <v>96</v>
      </c>
      <c r="J4837" t="s">
        <v>97</v>
      </c>
      <c r="K4837" t="s">
        <v>416</v>
      </c>
      <c r="L4837">
        <v>53652.85</v>
      </c>
      <c r="M4837">
        <v>5</v>
      </c>
      <c r="N4837">
        <v>0.05</v>
      </c>
      <c r="O4837">
        <v>13206.37</v>
      </c>
    </row>
    <row r="4838" spans="1:15" x14ac:dyDescent="0.3">
      <c r="A4838" t="s">
        <v>6850</v>
      </c>
      <c r="B4838" t="s">
        <v>2751</v>
      </c>
      <c r="C4838" t="s">
        <v>1904</v>
      </c>
      <c r="D4838" t="s">
        <v>61</v>
      </c>
      <c r="E4838" t="s">
        <v>837</v>
      </c>
      <c r="F4838" t="s">
        <v>52</v>
      </c>
      <c r="G4838" t="s">
        <v>179</v>
      </c>
      <c r="H4838" t="s">
        <v>236</v>
      </c>
      <c r="I4838" t="s">
        <v>55</v>
      </c>
      <c r="J4838" t="s">
        <v>173</v>
      </c>
      <c r="K4838" t="s">
        <v>203</v>
      </c>
      <c r="L4838">
        <v>9054.4</v>
      </c>
      <c r="M4838">
        <v>10</v>
      </c>
      <c r="N4838">
        <v>0.05</v>
      </c>
      <c r="O4838">
        <v>1313.05</v>
      </c>
    </row>
    <row r="4839" spans="1:15" x14ac:dyDescent="0.3">
      <c r="A4839" t="s">
        <v>6851</v>
      </c>
      <c r="B4839" t="s">
        <v>823</v>
      </c>
      <c r="C4839" t="s">
        <v>3069</v>
      </c>
      <c r="D4839" t="s">
        <v>78</v>
      </c>
      <c r="E4839" t="s">
        <v>2467</v>
      </c>
      <c r="F4839" t="s">
        <v>80</v>
      </c>
      <c r="G4839" t="s">
        <v>53</v>
      </c>
      <c r="H4839" t="s">
        <v>110</v>
      </c>
      <c r="I4839" t="s">
        <v>118</v>
      </c>
      <c r="J4839" t="s">
        <v>119</v>
      </c>
      <c r="K4839" t="s">
        <v>120</v>
      </c>
      <c r="L4839">
        <v>22491.7</v>
      </c>
      <c r="M4839">
        <v>5</v>
      </c>
      <c r="N4839">
        <v>0.15</v>
      </c>
      <c r="O4839">
        <v>5664.43</v>
      </c>
    </row>
    <row r="4840" spans="1:15" x14ac:dyDescent="0.3">
      <c r="A4840" t="s">
        <v>6852</v>
      </c>
      <c r="B4840" t="s">
        <v>2355</v>
      </c>
      <c r="C4840" t="s">
        <v>2494</v>
      </c>
      <c r="D4840" t="s">
        <v>61</v>
      </c>
      <c r="E4840" t="s">
        <v>2820</v>
      </c>
      <c r="F4840" t="s">
        <v>71</v>
      </c>
      <c r="G4840" t="s">
        <v>72</v>
      </c>
      <c r="H4840" t="s">
        <v>73</v>
      </c>
      <c r="I4840" t="s">
        <v>118</v>
      </c>
      <c r="J4840" t="s">
        <v>119</v>
      </c>
      <c r="K4840" t="s">
        <v>270</v>
      </c>
      <c r="L4840">
        <v>82472.67</v>
      </c>
      <c r="M4840">
        <v>7</v>
      </c>
      <c r="N4840">
        <v>0</v>
      </c>
      <c r="O4840">
        <v>13972.34</v>
      </c>
    </row>
    <row r="4841" spans="1:15" x14ac:dyDescent="0.3">
      <c r="A4841" t="s">
        <v>6853</v>
      </c>
      <c r="B4841" t="s">
        <v>981</v>
      </c>
      <c r="C4841" t="s">
        <v>2254</v>
      </c>
      <c r="D4841" t="s">
        <v>102</v>
      </c>
      <c r="E4841" t="s">
        <v>2001</v>
      </c>
      <c r="F4841" t="s">
        <v>52</v>
      </c>
      <c r="G4841" t="s">
        <v>179</v>
      </c>
      <c r="H4841" t="s">
        <v>236</v>
      </c>
      <c r="I4841" t="s">
        <v>118</v>
      </c>
      <c r="J4841" t="s">
        <v>119</v>
      </c>
      <c r="K4841" t="s">
        <v>197</v>
      </c>
      <c r="L4841">
        <v>54583</v>
      </c>
      <c r="M4841">
        <v>4</v>
      </c>
      <c r="N4841">
        <v>0.2</v>
      </c>
      <c r="O4841">
        <v>7072.49</v>
      </c>
    </row>
    <row r="4842" spans="1:15" x14ac:dyDescent="0.3">
      <c r="A4842" t="s">
        <v>6854</v>
      </c>
      <c r="B4842" t="s">
        <v>960</v>
      </c>
      <c r="C4842" t="s">
        <v>880</v>
      </c>
      <c r="D4842" t="s">
        <v>102</v>
      </c>
      <c r="E4842" t="s">
        <v>2446</v>
      </c>
      <c r="F4842" t="s">
        <v>80</v>
      </c>
      <c r="G4842" t="s">
        <v>53</v>
      </c>
      <c r="H4842" t="s">
        <v>246</v>
      </c>
      <c r="I4842" t="s">
        <v>55</v>
      </c>
      <c r="J4842" t="s">
        <v>173</v>
      </c>
      <c r="K4842" t="s">
        <v>735</v>
      </c>
      <c r="L4842">
        <v>25341.68</v>
      </c>
      <c r="M4842">
        <v>2</v>
      </c>
      <c r="N4842">
        <v>0.25</v>
      </c>
      <c r="O4842">
        <v>3442.49</v>
      </c>
    </row>
    <row r="4843" spans="1:15" x14ac:dyDescent="0.3">
      <c r="A4843" t="s">
        <v>6855</v>
      </c>
      <c r="B4843" t="s">
        <v>2290</v>
      </c>
      <c r="C4843" t="s">
        <v>2415</v>
      </c>
      <c r="D4843" t="s">
        <v>102</v>
      </c>
      <c r="E4843" t="s">
        <v>2241</v>
      </c>
      <c r="F4843" t="s">
        <v>80</v>
      </c>
      <c r="G4843" t="s">
        <v>81</v>
      </c>
      <c r="H4843" t="s">
        <v>186</v>
      </c>
      <c r="I4843" t="s">
        <v>55</v>
      </c>
      <c r="J4843" t="s">
        <v>56</v>
      </c>
      <c r="K4843" t="s">
        <v>151</v>
      </c>
      <c r="L4843">
        <v>103205.61</v>
      </c>
      <c r="M4843">
        <v>9</v>
      </c>
      <c r="N4843">
        <v>0.1</v>
      </c>
      <c r="O4843">
        <v>24385.67</v>
      </c>
    </row>
    <row r="4844" spans="1:15" x14ac:dyDescent="0.3">
      <c r="A4844" t="s">
        <v>6856</v>
      </c>
      <c r="B4844" t="s">
        <v>1513</v>
      </c>
      <c r="C4844" t="s">
        <v>2317</v>
      </c>
      <c r="D4844" t="s">
        <v>102</v>
      </c>
      <c r="E4844" t="s">
        <v>871</v>
      </c>
      <c r="F4844" t="s">
        <v>80</v>
      </c>
      <c r="G4844" t="s">
        <v>53</v>
      </c>
      <c r="H4844" t="s">
        <v>246</v>
      </c>
      <c r="I4844" t="s">
        <v>118</v>
      </c>
      <c r="J4844" t="s">
        <v>191</v>
      </c>
      <c r="K4844" t="s">
        <v>290</v>
      </c>
      <c r="L4844">
        <v>9611.92</v>
      </c>
      <c r="M4844">
        <v>8</v>
      </c>
      <c r="N4844">
        <v>0.1</v>
      </c>
      <c r="O4844">
        <v>2429.08</v>
      </c>
    </row>
    <row r="4845" spans="1:15" x14ac:dyDescent="0.3">
      <c r="A4845" t="s">
        <v>6857</v>
      </c>
      <c r="B4845" t="s">
        <v>1063</v>
      </c>
      <c r="C4845" t="s">
        <v>1231</v>
      </c>
      <c r="D4845" t="s">
        <v>102</v>
      </c>
      <c r="E4845" t="s">
        <v>458</v>
      </c>
      <c r="F4845" t="s">
        <v>52</v>
      </c>
      <c r="G4845" t="s">
        <v>81</v>
      </c>
      <c r="H4845" t="s">
        <v>82</v>
      </c>
      <c r="I4845" t="s">
        <v>118</v>
      </c>
      <c r="J4845" t="s">
        <v>119</v>
      </c>
      <c r="K4845" t="s">
        <v>270</v>
      </c>
      <c r="L4845">
        <v>23749.66</v>
      </c>
      <c r="M4845">
        <v>2</v>
      </c>
      <c r="N4845">
        <v>0.1</v>
      </c>
      <c r="O4845">
        <v>8311.77</v>
      </c>
    </row>
    <row r="4846" spans="1:15" x14ac:dyDescent="0.3">
      <c r="A4846" t="s">
        <v>6858</v>
      </c>
      <c r="B4846" t="s">
        <v>3258</v>
      </c>
      <c r="C4846" t="s">
        <v>3761</v>
      </c>
      <c r="D4846" t="s">
        <v>102</v>
      </c>
      <c r="E4846" t="s">
        <v>2201</v>
      </c>
      <c r="F4846" t="s">
        <v>80</v>
      </c>
      <c r="G4846" t="s">
        <v>81</v>
      </c>
      <c r="H4846" t="s">
        <v>82</v>
      </c>
      <c r="I4846" t="s">
        <v>83</v>
      </c>
      <c r="J4846" t="s">
        <v>379</v>
      </c>
      <c r="K4846" t="s">
        <v>716</v>
      </c>
      <c r="L4846">
        <v>126147.87</v>
      </c>
      <c r="M4846">
        <v>9</v>
      </c>
      <c r="N4846">
        <v>0</v>
      </c>
      <c r="O4846">
        <v>21248.19</v>
      </c>
    </row>
    <row r="4847" spans="1:15" x14ac:dyDescent="0.3">
      <c r="A4847" t="s">
        <v>6859</v>
      </c>
      <c r="B4847" t="s">
        <v>502</v>
      </c>
      <c r="C4847" t="s">
        <v>5134</v>
      </c>
      <c r="D4847" t="s">
        <v>61</v>
      </c>
      <c r="E4847" t="s">
        <v>2811</v>
      </c>
      <c r="F4847" t="s">
        <v>52</v>
      </c>
      <c r="G4847" t="s">
        <v>53</v>
      </c>
      <c r="H4847" t="s">
        <v>246</v>
      </c>
      <c r="I4847" t="s">
        <v>118</v>
      </c>
      <c r="J4847" t="s">
        <v>303</v>
      </c>
      <c r="K4847" t="s">
        <v>304</v>
      </c>
      <c r="L4847">
        <v>95862.399999999994</v>
      </c>
      <c r="M4847">
        <v>8</v>
      </c>
      <c r="N4847">
        <v>0.2</v>
      </c>
      <c r="O4847">
        <v>26954.67</v>
      </c>
    </row>
    <row r="4848" spans="1:15" x14ac:dyDescent="0.3">
      <c r="A4848" t="s">
        <v>6860</v>
      </c>
      <c r="B4848" t="s">
        <v>3207</v>
      </c>
      <c r="C4848" t="s">
        <v>300</v>
      </c>
      <c r="D4848" t="s">
        <v>61</v>
      </c>
      <c r="E4848" t="s">
        <v>517</v>
      </c>
      <c r="F4848" t="s">
        <v>80</v>
      </c>
      <c r="G4848" t="s">
        <v>72</v>
      </c>
      <c r="H4848" t="s">
        <v>346</v>
      </c>
      <c r="I4848" t="s">
        <v>55</v>
      </c>
      <c r="J4848" t="s">
        <v>173</v>
      </c>
      <c r="K4848" t="s">
        <v>174</v>
      </c>
      <c r="L4848">
        <v>72408.42</v>
      </c>
      <c r="M4848">
        <v>7</v>
      </c>
      <c r="N4848">
        <v>0.25</v>
      </c>
      <c r="O4848">
        <v>16696.45</v>
      </c>
    </row>
    <row r="4849" spans="1:15" x14ac:dyDescent="0.3">
      <c r="A4849" t="s">
        <v>6861</v>
      </c>
      <c r="B4849" t="s">
        <v>1023</v>
      </c>
      <c r="C4849" t="s">
        <v>1024</v>
      </c>
      <c r="D4849" t="s">
        <v>61</v>
      </c>
      <c r="E4849" t="s">
        <v>1303</v>
      </c>
      <c r="F4849" t="s">
        <v>71</v>
      </c>
      <c r="G4849" t="s">
        <v>63</v>
      </c>
      <c r="H4849" t="s">
        <v>172</v>
      </c>
      <c r="I4849" t="s">
        <v>83</v>
      </c>
      <c r="J4849" t="s">
        <v>379</v>
      </c>
      <c r="K4849" t="s">
        <v>716</v>
      </c>
      <c r="L4849">
        <v>14783.97</v>
      </c>
      <c r="M4849">
        <v>1</v>
      </c>
      <c r="N4849">
        <v>0.05</v>
      </c>
      <c r="O4849">
        <v>4602.8100000000004</v>
      </c>
    </row>
    <row r="4850" spans="1:15" x14ac:dyDescent="0.3">
      <c r="A4850" t="s">
        <v>6862</v>
      </c>
      <c r="B4850" t="s">
        <v>402</v>
      </c>
      <c r="C4850" t="s">
        <v>3714</v>
      </c>
      <c r="D4850" t="s">
        <v>102</v>
      </c>
      <c r="E4850" t="s">
        <v>1815</v>
      </c>
      <c r="F4850" t="s">
        <v>52</v>
      </c>
      <c r="G4850" t="s">
        <v>53</v>
      </c>
      <c r="H4850" t="s">
        <v>246</v>
      </c>
      <c r="I4850" t="s">
        <v>83</v>
      </c>
      <c r="J4850" t="s">
        <v>449</v>
      </c>
      <c r="K4850" t="s">
        <v>775</v>
      </c>
      <c r="L4850">
        <v>4175.55</v>
      </c>
      <c r="M4850">
        <v>9</v>
      </c>
      <c r="N4850">
        <v>0</v>
      </c>
      <c r="O4850">
        <v>1056.33</v>
      </c>
    </row>
    <row r="4851" spans="1:15" x14ac:dyDescent="0.3">
      <c r="A4851" t="s">
        <v>6863</v>
      </c>
      <c r="B4851" t="s">
        <v>539</v>
      </c>
      <c r="C4851" t="s">
        <v>1084</v>
      </c>
      <c r="D4851" t="s">
        <v>78</v>
      </c>
      <c r="E4851" t="s">
        <v>2186</v>
      </c>
      <c r="F4851" t="s">
        <v>80</v>
      </c>
      <c r="G4851" t="s">
        <v>81</v>
      </c>
      <c r="H4851" t="s">
        <v>284</v>
      </c>
      <c r="I4851" t="s">
        <v>118</v>
      </c>
      <c r="J4851" t="s">
        <v>303</v>
      </c>
      <c r="K4851" t="s">
        <v>421</v>
      </c>
      <c r="L4851">
        <v>27261.29</v>
      </c>
      <c r="M4851">
        <v>7</v>
      </c>
      <c r="N4851">
        <v>0.25</v>
      </c>
      <c r="O4851">
        <v>6737.66</v>
      </c>
    </row>
    <row r="4852" spans="1:15" x14ac:dyDescent="0.3">
      <c r="A4852" t="s">
        <v>6864</v>
      </c>
      <c r="B4852" t="s">
        <v>1726</v>
      </c>
      <c r="C4852" t="s">
        <v>1590</v>
      </c>
      <c r="D4852" t="s">
        <v>61</v>
      </c>
      <c r="E4852" t="s">
        <v>2080</v>
      </c>
      <c r="F4852" t="s">
        <v>80</v>
      </c>
      <c r="G4852" t="s">
        <v>179</v>
      </c>
      <c r="H4852" t="s">
        <v>180</v>
      </c>
      <c r="I4852" t="s">
        <v>96</v>
      </c>
      <c r="J4852" t="s">
        <v>111</v>
      </c>
      <c r="K4852" t="s">
        <v>225</v>
      </c>
      <c r="L4852">
        <v>13430.44</v>
      </c>
      <c r="M4852">
        <v>4</v>
      </c>
      <c r="N4852">
        <v>0</v>
      </c>
      <c r="O4852">
        <v>2726.01</v>
      </c>
    </row>
    <row r="4853" spans="1:15" x14ac:dyDescent="0.3">
      <c r="A4853" t="s">
        <v>6865</v>
      </c>
      <c r="B4853" t="s">
        <v>467</v>
      </c>
      <c r="C4853" t="s">
        <v>1453</v>
      </c>
      <c r="D4853" t="s">
        <v>61</v>
      </c>
      <c r="E4853" t="s">
        <v>1115</v>
      </c>
      <c r="F4853" t="s">
        <v>52</v>
      </c>
      <c r="G4853" t="s">
        <v>53</v>
      </c>
      <c r="H4853" t="s">
        <v>110</v>
      </c>
      <c r="I4853" t="s">
        <v>96</v>
      </c>
      <c r="J4853" t="s">
        <v>97</v>
      </c>
      <c r="K4853" t="s">
        <v>181</v>
      </c>
      <c r="L4853">
        <v>23384.92</v>
      </c>
      <c r="M4853">
        <v>2</v>
      </c>
      <c r="N4853">
        <v>0.2</v>
      </c>
      <c r="O4853">
        <v>5274.36</v>
      </c>
    </row>
    <row r="4854" spans="1:15" x14ac:dyDescent="0.3">
      <c r="A4854" t="s">
        <v>6866</v>
      </c>
      <c r="B4854" t="s">
        <v>599</v>
      </c>
      <c r="C4854" t="s">
        <v>443</v>
      </c>
      <c r="D4854" t="s">
        <v>78</v>
      </c>
      <c r="E4854" t="s">
        <v>992</v>
      </c>
      <c r="F4854" t="s">
        <v>71</v>
      </c>
      <c r="G4854" t="s">
        <v>72</v>
      </c>
      <c r="H4854" t="s">
        <v>346</v>
      </c>
      <c r="I4854" t="s">
        <v>118</v>
      </c>
      <c r="J4854" t="s">
        <v>230</v>
      </c>
      <c r="K4854" t="s">
        <v>356</v>
      </c>
      <c r="L4854">
        <v>13696.2</v>
      </c>
      <c r="M4854">
        <v>3</v>
      </c>
      <c r="N4854">
        <v>0</v>
      </c>
      <c r="O4854">
        <v>2325.04</v>
      </c>
    </row>
    <row r="4855" spans="1:15" x14ac:dyDescent="0.3">
      <c r="A4855" t="s">
        <v>6867</v>
      </c>
      <c r="B4855" t="s">
        <v>2323</v>
      </c>
      <c r="C4855" t="s">
        <v>2407</v>
      </c>
      <c r="D4855" t="s">
        <v>50</v>
      </c>
      <c r="E4855" t="s">
        <v>2178</v>
      </c>
      <c r="F4855" t="s">
        <v>52</v>
      </c>
      <c r="G4855" t="s">
        <v>72</v>
      </c>
      <c r="H4855" t="s">
        <v>117</v>
      </c>
      <c r="I4855" t="s">
        <v>118</v>
      </c>
      <c r="J4855" t="s">
        <v>191</v>
      </c>
      <c r="K4855" t="s">
        <v>192</v>
      </c>
      <c r="L4855">
        <v>104010.64</v>
      </c>
      <c r="M4855">
        <v>8</v>
      </c>
      <c r="N4855">
        <v>0.15</v>
      </c>
      <c r="O4855">
        <v>17276.759999999998</v>
      </c>
    </row>
    <row r="4856" spans="1:15" x14ac:dyDescent="0.3">
      <c r="A4856" t="s">
        <v>6868</v>
      </c>
      <c r="B4856" t="s">
        <v>1038</v>
      </c>
      <c r="C4856" t="s">
        <v>1238</v>
      </c>
      <c r="D4856" t="s">
        <v>102</v>
      </c>
      <c r="E4856" t="s">
        <v>1627</v>
      </c>
      <c r="F4856" t="s">
        <v>80</v>
      </c>
      <c r="G4856" t="s">
        <v>53</v>
      </c>
      <c r="H4856" t="s">
        <v>246</v>
      </c>
      <c r="I4856" t="s">
        <v>55</v>
      </c>
      <c r="J4856" t="s">
        <v>173</v>
      </c>
      <c r="K4856" t="s">
        <v>780</v>
      </c>
      <c r="L4856">
        <v>67876.56</v>
      </c>
      <c r="M4856">
        <v>6</v>
      </c>
      <c r="N4856">
        <v>0.1</v>
      </c>
      <c r="O4856">
        <v>19214.95</v>
      </c>
    </row>
    <row r="4857" spans="1:15" x14ac:dyDescent="0.3">
      <c r="A4857" t="s">
        <v>6869</v>
      </c>
      <c r="B4857" t="s">
        <v>2501</v>
      </c>
      <c r="C4857" t="s">
        <v>2016</v>
      </c>
      <c r="D4857" t="s">
        <v>61</v>
      </c>
      <c r="E4857" t="s">
        <v>1627</v>
      </c>
      <c r="F4857" t="s">
        <v>52</v>
      </c>
      <c r="G4857" t="s">
        <v>63</v>
      </c>
      <c r="H4857" t="s">
        <v>172</v>
      </c>
      <c r="I4857" t="s">
        <v>96</v>
      </c>
      <c r="J4857" t="s">
        <v>135</v>
      </c>
      <c r="K4857" t="s">
        <v>395</v>
      </c>
      <c r="L4857">
        <v>89353.95</v>
      </c>
      <c r="M4857">
        <v>7</v>
      </c>
      <c r="N4857">
        <v>0.25</v>
      </c>
      <c r="O4857">
        <v>17164.45</v>
      </c>
    </row>
    <row r="4858" spans="1:15" x14ac:dyDescent="0.3">
      <c r="A4858" t="s">
        <v>6870</v>
      </c>
      <c r="B4858" t="s">
        <v>1823</v>
      </c>
      <c r="C4858" t="s">
        <v>3315</v>
      </c>
      <c r="D4858" t="s">
        <v>102</v>
      </c>
      <c r="E4858" t="s">
        <v>201</v>
      </c>
      <c r="F4858" t="s">
        <v>71</v>
      </c>
      <c r="G4858" t="s">
        <v>72</v>
      </c>
      <c r="H4858" t="s">
        <v>346</v>
      </c>
      <c r="I4858" t="s">
        <v>55</v>
      </c>
      <c r="J4858" t="s">
        <v>65</v>
      </c>
      <c r="K4858" t="s">
        <v>91</v>
      </c>
      <c r="L4858">
        <v>95452.56</v>
      </c>
      <c r="M4858">
        <v>7</v>
      </c>
      <c r="N4858">
        <v>0.1</v>
      </c>
      <c r="O4858">
        <v>14267.02</v>
      </c>
    </row>
    <row r="4859" spans="1:15" x14ac:dyDescent="0.3">
      <c r="A4859" t="s">
        <v>6871</v>
      </c>
      <c r="B4859" t="s">
        <v>2797</v>
      </c>
      <c r="C4859" t="s">
        <v>76</v>
      </c>
      <c r="D4859" t="s">
        <v>61</v>
      </c>
      <c r="E4859" t="s">
        <v>2450</v>
      </c>
      <c r="F4859" t="s">
        <v>52</v>
      </c>
      <c r="G4859" t="s">
        <v>81</v>
      </c>
      <c r="H4859" t="s">
        <v>82</v>
      </c>
      <c r="I4859" t="s">
        <v>55</v>
      </c>
      <c r="J4859" t="s">
        <v>65</v>
      </c>
      <c r="K4859" t="s">
        <v>325</v>
      </c>
      <c r="L4859">
        <v>51582.42</v>
      </c>
      <c r="M4859">
        <v>9</v>
      </c>
      <c r="N4859">
        <v>0.1</v>
      </c>
      <c r="O4859">
        <v>9929.36</v>
      </c>
    </row>
    <row r="4860" spans="1:15" x14ac:dyDescent="0.3">
      <c r="A4860" t="s">
        <v>6872</v>
      </c>
      <c r="B4860" t="s">
        <v>1074</v>
      </c>
      <c r="C4860" t="s">
        <v>552</v>
      </c>
      <c r="D4860" t="s">
        <v>102</v>
      </c>
      <c r="E4860" t="s">
        <v>1134</v>
      </c>
      <c r="F4860" t="s">
        <v>80</v>
      </c>
      <c r="G4860" t="s">
        <v>72</v>
      </c>
      <c r="H4860" t="s">
        <v>104</v>
      </c>
      <c r="I4860" t="s">
        <v>96</v>
      </c>
      <c r="J4860" t="s">
        <v>111</v>
      </c>
      <c r="K4860" t="s">
        <v>112</v>
      </c>
      <c r="L4860">
        <v>3599.2</v>
      </c>
      <c r="M4860">
        <v>5</v>
      </c>
      <c r="N4860">
        <v>0.05</v>
      </c>
      <c r="O4860">
        <v>521.4</v>
      </c>
    </row>
    <row r="4861" spans="1:15" x14ac:dyDescent="0.3">
      <c r="A4861" t="s">
        <v>6873</v>
      </c>
      <c r="B4861" t="s">
        <v>2974</v>
      </c>
      <c r="C4861" t="s">
        <v>2918</v>
      </c>
      <c r="D4861" t="s">
        <v>102</v>
      </c>
      <c r="E4861" t="s">
        <v>1647</v>
      </c>
      <c r="F4861" t="s">
        <v>52</v>
      </c>
      <c r="G4861" t="s">
        <v>63</v>
      </c>
      <c r="H4861" t="s">
        <v>172</v>
      </c>
      <c r="I4861" t="s">
        <v>96</v>
      </c>
      <c r="J4861" t="s">
        <v>166</v>
      </c>
      <c r="K4861" t="s">
        <v>762</v>
      </c>
      <c r="L4861">
        <v>12272.82</v>
      </c>
      <c r="M4861">
        <v>3</v>
      </c>
      <c r="N4861">
        <v>0</v>
      </c>
      <c r="O4861">
        <v>4889.8500000000004</v>
      </c>
    </row>
    <row r="4862" spans="1:15" x14ac:dyDescent="0.3">
      <c r="A4862" t="s">
        <v>6874</v>
      </c>
      <c r="B4862" t="s">
        <v>868</v>
      </c>
      <c r="C4862" t="s">
        <v>1346</v>
      </c>
      <c r="D4862" t="s">
        <v>61</v>
      </c>
      <c r="E4862" t="s">
        <v>116</v>
      </c>
      <c r="F4862" t="s">
        <v>52</v>
      </c>
      <c r="G4862" t="s">
        <v>72</v>
      </c>
      <c r="H4862" t="s">
        <v>73</v>
      </c>
      <c r="I4862" t="s">
        <v>96</v>
      </c>
      <c r="J4862" t="s">
        <v>97</v>
      </c>
      <c r="K4862" t="s">
        <v>98</v>
      </c>
      <c r="L4862">
        <v>4581</v>
      </c>
      <c r="M4862">
        <v>6</v>
      </c>
      <c r="N4862">
        <v>0.25</v>
      </c>
      <c r="O4862">
        <v>525.12</v>
      </c>
    </row>
    <row r="4863" spans="1:15" x14ac:dyDescent="0.3">
      <c r="A4863" t="s">
        <v>6875</v>
      </c>
      <c r="B4863" t="s">
        <v>2758</v>
      </c>
      <c r="C4863" t="s">
        <v>1469</v>
      </c>
      <c r="D4863" t="s">
        <v>50</v>
      </c>
      <c r="E4863" t="s">
        <v>1891</v>
      </c>
      <c r="F4863" t="s">
        <v>71</v>
      </c>
      <c r="G4863" t="s">
        <v>179</v>
      </c>
      <c r="H4863" t="s">
        <v>180</v>
      </c>
      <c r="I4863" t="s">
        <v>96</v>
      </c>
      <c r="J4863" t="s">
        <v>111</v>
      </c>
      <c r="K4863" t="s">
        <v>328</v>
      </c>
      <c r="L4863">
        <v>38480.82</v>
      </c>
      <c r="M4863">
        <v>6</v>
      </c>
      <c r="N4863">
        <v>0.05</v>
      </c>
      <c r="O4863">
        <v>10406.790000000001</v>
      </c>
    </row>
    <row r="4864" spans="1:15" x14ac:dyDescent="0.3">
      <c r="A4864" t="s">
        <v>6876</v>
      </c>
      <c r="B4864" t="s">
        <v>1699</v>
      </c>
      <c r="C4864" t="s">
        <v>1700</v>
      </c>
      <c r="D4864" t="s">
        <v>50</v>
      </c>
      <c r="E4864" t="s">
        <v>2256</v>
      </c>
      <c r="F4864" t="s">
        <v>52</v>
      </c>
      <c r="G4864" t="s">
        <v>81</v>
      </c>
      <c r="H4864" t="s">
        <v>82</v>
      </c>
      <c r="I4864" t="s">
        <v>96</v>
      </c>
      <c r="J4864" t="s">
        <v>111</v>
      </c>
      <c r="K4864" t="s">
        <v>225</v>
      </c>
      <c r="L4864">
        <v>22923.42</v>
      </c>
      <c r="M4864">
        <v>6</v>
      </c>
      <c r="N4864">
        <v>0.05</v>
      </c>
      <c r="O4864">
        <v>5683.47</v>
      </c>
    </row>
    <row r="4865" spans="1:15" x14ac:dyDescent="0.3">
      <c r="A4865" t="s">
        <v>6877</v>
      </c>
      <c r="B4865" t="s">
        <v>1609</v>
      </c>
      <c r="C4865" t="s">
        <v>1538</v>
      </c>
      <c r="D4865" t="s">
        <v>102</v>
      </c>
      <c r="E4865" t="s">
        <v>2245</v>
      </c>
      <c r="F4865" t="s">
        <v>80</v>
      </c>
      <c r="G4865" t="s">
        <v>179</v>
      </c>
      <c r="H4865" t="s">
        <v>236</v>
      </c>
      <c r="I4865" t="s">
        <v>96</v>
      </c>
      <c r="J4865" t="s">
        <v>166</v>
      </c>
      <c r="K4865" t="s">
        <v>337</v>
      </c>
      <c r="L4865">
        <v>5234.4399999999996</v>
      </c>
      <c r="M4865">
        <v>4</v>
      </c>
      <c r="N4865">
        <v>0.25</v>
      </c>
      <c r="O4865">
        <v>864.38</v>
      </c>
    </row>
    <row r="4866" spans="1:15" x14ac:dyDescent="0.3">
      <c r="A4866" t="s">
        <v>6878</v>
      </c>
      <c r="B4866" t="s">
        <v>446</v>
      </c>
      <c r="C4866" t="s">
        <v>646</v>
      </c>
      <c r="D4866" t="s">
        <v>78</v>
      </c>
      <c r="E4866" t="s">
        <v>1049</v>
      </c>
      <c r="F4866" t="s">
        <v>71</v>
      </c>
      <c r="G4866" t="s">
        <v>72</v>
      </c>
      <c r="H4866" t="s">
        <v>104</v>
      </c>
      <c r="I4866" t="s">
        <v>83</v>
      </c>
      <c r="J4866" t="s">
        <v>156</v>
      </c>
      <c r="K4866" t="s">
        <v>208</v>
      </c>
      <c r="L4866">
        <v>33088.589999999997</v>
      </c>
      <c r="M4866">
        <v>9</v>
      </c>
      <c r="N4866">
        <v>0.15</v>
      </c>
      <c r="O4866">
        <v>4452.34</v>
      </c>
    </row>
    <row r="4867" spans="1:15" x14ac:dyDescent="0.3">
      <c r="A4867" t="s">
        <v>6879</v>
      </c>
      <c r="B4867" t="s">
        <v>2877</v>
      </c>
      <c r="C4867" t="s">
        <v>3712</v>
      </c>
      <c r="D4867" t="s">
        <v>102</v>
      </c>
      <c r="E4867" t="s">
        <v>1434</v>
      </c>
      <c r="F4867" t="s">
        <v>80</v>
      </c>
      <c r="G4867" t="s">
        <v>179</v>
      </c>
      <c r="H4867" t="s">
        <v>236</v>
      </c>
      <c r="I4867" t="s">
        <v>83</v>
      </c>
      <c r="J4867" t="s">
        <v>379</v>
      </c>
      <c r="K4867" t="s">
        <v>380</v>
      </c>
      <c r="L4867">
        <v>44671.32</v>
      </c>
      <c r="M4867">
        <v>6</v>
      </c>
      <c r="N4867">
        <v>0</v>
      </c>
      <c r="O4867">
        <v>11306.35</v>
      </c>
    </row>
    <row r="4868" spans="1:15" x14ac:dyDescent="0.3">
      <c r="A4868" t="s">
        <v>6880</v>
      </c>
      <c r="B4868" t="s">
        <v>4983</v>
      </c>
      <c r="C4868" t="s">
        <v>4015</v>
      </c>
      <c r="D4868" t="s">
        <v>102</v>
      </c>
      <c r="E4868" t="s">
        <v>1753</v>
      </c>
      <c r="F4868" t="s">
        <v>52</v>
      </c>
      <c r="G4868" t="s">
        <v>63</v>
      </c>
      <c r="H4868" t="s">
        <v>64</v>
      </c>
      <c r="I4868" t="s">
        <v>118</v>
      </c>
      <c r="J4868" t="s">
        <v>119</v>
      </c>
      <c r="K4868" t="s">
        <v>270</v>
      </c>
      <c r="L4868">
        <v>87037.58</v>
      </c>
      <c r="M4868">
        <v>7</v>
      </c>
      <c r="N4868">
        <v>0</v>
      </c>
      <c r="O4868">
        <v>26556.35</v>
      </c>
    </row>
    <row r="4869" spans="1:15" x14ac:dyDescent="0.3">
      <c r="A4869" t="s">
        <v>6881</v>
      </c>
      <c r="B4869" t="s">
        <v>2168</v>
      </c>
      <c r="C4869" t="s">
        <v>3718</v>
      </c>
      <c r="D4869" t="s">
        <v>50</v>
      </c>
      <c r="E4869" t="s">
        <v>1591</v>
      </c>
      <c r="F4869" t="s">
        <v>52</v>
      </c>
      <c r="G4869" t="s">
        <v>179</v>
      </c>
      <c r="H4869" t="s">
        <v>180</v>
      </c>
      <c r="I4869" t="s">
        <v>83</v>
      </c>
      <c r="J4869" t="s">
        <v>156</v>
      </c>
      <c r="K4869" t="s">
        <v>157</v>
      </c>
      <c r="L4869">
        <v>31682.77</v>
      </c>
      <c r="M4869">
        <v>7</v>
      </c>
      <c r="N4869">
        <v>0.05</v>
      </c>
      <c r="O4869">
        <v>11877.54</v>
      </c>
    </row>
    <row r="4870" spans="1:15" x14ac:dyDescent="0.3">
      <c r="A4870" t="s">
        <v>6882</v>
      </c>
      <c r="B4870" t="s">
        <v>139</v>
      </c>
      <c r="C4870" t="s">
        <v>2285</v>
      </c>
      <c r="D4870" t="s">
        <v>102</v>
      </c>
      <c r="E4870" t="s">
        <v>289</v>
      </c>
      <c r="F4870" t="s">
        <v>80</v>
      </c>
      <c r="G4870" t="s">
        <v>53</v>
      </c>
      <c r="H4870" t="s">
        <v>246</v>
      </c>
      <c r="I4870" t="s">
        <v>55</v>
      </c>
      <c r="J4870" t="s">
        <v>141</v>
      </c>
      <c r="K4870" t="s">
        <v>241</v>
      </c>
      <c r="L4870">
        <v>21817.56</v>
      </c>
      <c r="M4870">
        <v>2</v>
      </c>
      <c r="N4870">
        <v>0</v>
      </c>
      <c r="O4870">
        <v>7736.67</v>
      </c>
    </row>
    <row r="4871" spans="1:15" x14ac:dyDescent="0.3">
      <c r="A4871" t="s">
        <v>6883</v>
      </c>
      <c r="B4871" t="s">
        <v>3286</v>
      </c>
      <c r="C4871" t="s">
        <v>1149</v>
      </c>
      <c r="D4871" t="s">
        <v>61</v>
      </c>
      <c r="E4871" t="s">
        <v>846</v>
      </c>
      <c r="F4871" t="s">
        <v>52</v>
      </c>
      <c r="G4871" t="s">
        <v>179</v>
      </c>
      <c r="H4871" t="s">
        <v>180</v>
      </c>
      <c r="I4871" t="s">
        <v>83</v>
      </c>
      <c r="J4871" t="s">
        <v>379</v>
      </c>
      <c r="K4871" t="s">
        <v>562</v>
      </c>
      <c r="L4871">
        <v>131069.9</v>
      </c>
      <c r="M4871">
        <v>10</v>
      </c>
      <c r="N4871">
        <v>0.25</v>
      </c>
      <c r="O4871">
        <v>35544.44</v>
      </c>
    </row>
    <row r="4872" spans="1:15" x14ac:dyDescent="0.3">
      <c r="A4872" t="s">
        <v>6884</v>
      </c>
      <c r="B4872" t="s">
        <v>809</v>
      </c>
      <c r="C4872" t="s">
        <v>1457</v>
      </c>
      <c r="D4872" t="s">
        <v>61</v>
      </c>
      <c r="E4872" t="s">
        <v>1861</v>
      </c>
      <c r="F4872" t="s">
        <v>52</v>
      </c>
      <c r="G4872" t="s">
        <v>53</v>
      </c>
      <c r="H4872" t="s">
        <v>110</v>
      </c>
      <c r="I4872" t="s">
        <v>96</v>
      </c>
      <c r="J4872" t="s">
        <v>97</v>
      </c>
      <c r="K4872" t="s">
        <v>416</v>
      </c>
      <c r="L4872">
        <v>13140.9</v>
      </c>
      <c r="M4872">
        <v>9</v>
      </c>
      <c r="N4872">
        <v>0.15</v>
      </c>
      <c r="O4872">
        <v>3175.73</v>
      </c>
    </row>
    <row r="4873" spans="1:15" x14ac:dyDescent="0.3">
      <c r="A4873" t="s">
        <v>6885</v>
      </c>
      <c r="B4873" t="s">
        <v>1623</v>
      </c>
      <c r="C4873" t="s">
        <v>946</v>
      </c>
      <c r="D4873" t="s">
        <v>61</v>
      </c>
      <c r="E4873" t="s">
        <v>1333</v>
      </c>
      <c r="F4873" t="s">
        <v>80</v>
      </c>
      <c r="G4873" t="s">
        <v>53</v>
      </c>
      <c r="H4873" t="s">
        <v>246</v>
      </c>
      <c r="I4873" t="s">
        <v>83</v>
      </c>
      <c r="J4873" t="s">
        <v>379</v>
      </c>
      <c r="K4873" t="s">
        <v>380</v>
      </c>
      <c r="L4873">
        <v>4172.3599999999997</v>
      </c>
      <c r="M4873">
        <v>2</v>
      </c>
      <c r="N4873">
        <v>0</v>
      </c>
      <c r="O4873">
        <v>1329.54</v>
      </c>
    </row>
    <row r="4874" spans="1:15" x14ac:dyDescent="0.3">
      <c r="A4874" t="s">
        <v>6886</v>
      </c>
      <c r="B4874" t="s">
        <v>4384</v>
      </c>
      <c r="C4874" t="s">
        <v>1344</v>
      </c>
      <c r="D4874" t="s">
        <v>78</v>
      </c>
      <c r="E4874" t="s">
        <v>664</v>
      </c>
      <c r="F4874" t="s">
        <v>52</v>
      </c>
      <c r="G4874" t="s">
        <v>81</v>
      </c>
      <c r="H4874" t="s">
        <v>82</v>
      </c>
      <c r="I4874" t="s">
        <v>55</v>
      </c>
      <c r="J4874" t="s">
        <v>173</v>
      </c>
      <c r="K4874" t="s">
        <v>174</v>
      </c>
      <c r="L4874">
        <v>55106.36</v>
      </c>
      <c r="M4874">
        <v>4</v>
      </c>
      <c r="N4874">
        <v>0.15</v>
      </c>
      <c r="O4874">
        <v>16248.32</v>
      </c>
    </row>
    <row r="4875" spans="1:15" x14ac:dyDescent="0.3">
      <c r="A4875" t="s">
        <v>6887</v>
      </c>
      <c r="B4875" t="s">
        <v>1788</v>
      </c>
      <c r="C4875" t="s">
        <v>1807</v>
      </c>
      <c r="D4875" t="s">
        <v>50</v>
      </c>
      <c r="E4875" t="s">
        <v>2231</v>
      </c>
      <c r="F4875" t="s">
        <v>52</v>
      </c>
      <c r="G4875" t="s">
        <v>81</v>
      </c>
      <c r="H4875" t="s">
        <v>284</v>
      </c>
      <c r="I4875" t="s">
        <v>118</v>
      </c>
      <c r="J4875" t="s">
        <v>303</v>
      </c>
      <c r="K4875" t="s">
        <v>421</v>
      </c>
      <c r="L4875">
        <v>37677.43</v>
      </c>
      <c r="M4875">
        <v>7</v>
      </c>
      <c r="N4875">
        <v>0.05</v>
      </c>
      <c r="O4875">
        <v>5818.69</v>
      </c>
    </row>
    <row r="4876" spans="1:15" x14ac:dyDescent="0.3">
      <c r="A4876" t="s">
        <v>6888</v>
      </c>
      <c r="B4876" t="s">
        <v>3179</v>
      </c>
      <c r="C4876" t="s">
        <v>3472</v>
      </c>
      <c r="D4876" t="s">
        <v>50</v>
      </c>
      <c r="E4876" t="s">
        <v>2444</v>
      </c>
      <c r="F4876" t="s">
        <v>80</v>
      </c>
      <c r="G4876" t="s">
        <v>72</v>
      </c>
      <c r="H4876" t="s">
        <v>73</v>
      </c>
      <c r="I4876" t="s">
        <v>83</v>
      </c>
      <c r="J4876" t="s">
        <v>449</v>
      </c>
      <c r="K4876" t="s">
        <v>681</v>
      </c>
      <c r="L4876">
        <v>63704.160000000003</v>
      </c>
      <c r="M4876">
        <v>6</v>
      </c>
      <c r="N4876">
        <v>0</v>
      </c>
      <c r="O4876">
        <v>16099.88</v>
      </c>
    </row>
    <row r="4877" spans="1:15" x14ac:dyDescent="0.3">
      <c r="A4877" t="s">
        <v>6889</v>
      </c>
      <c r="B4877" t="s">
        <v>2863</v>
      </c>
      <c r="C4877" t="s">
        <v>853</v>
      </c>
      <c r="D4877" t="s">
        <v>50</v>
      </c>
      <c r="E4877" t="s">
        <v>2400</v>
      </c>
      <c r="F4877" t="s">
        <v>52</v>
      </c>
      <c r="G4877" t="s">
        <v>72</v>
      </c>
      <c r="H4877" t="s">
        <v>117</v>
      </c>
      <c r="I4877" t="s">
        <v>118</v>
      </c>
      <c r="J4877" t="s">
        <v>191</v>
      </c>
      <c r="K4877" t="s">
        <v>192</v>
      </c>
      <c r="L4877">
        <v>25178.080000000002</v>
      </c>
      <c r="M4877">
        <v>2</v>
      </c>
      <c r="N4877">
        <v>0.1</v>
      </c>
      <c r="O4877">
        <v>8932.4</v>
      </c>
    </row>
    <row r="4878" spans="1:15" x14ac:dyDescent="0.3">
      <c r="A4878" t="s">
        <v>6890</v>
      </c>
      <c r="B4878" t="s">
        <v>1279</v>
      </c>
      <c r="C4878" t="s">
        <v>2702</v>
      </c>
      <c r="D4878" t="s">
        <v>50</v>
      </c>
      <c r="E4878" t="s">
        <v>407</v>
      </c>
      <c r="F4878" t="s">
        <v>80</v>
      </c>
      <c r="G4878" t="s">
        <v>72</v>
      </c>
      <c r="H4878" t="s">
        <v>117</v>
      </c>
      <c r="I4878" t="s">
        <v>55</v>
      </c>
      <c r="J4878" t="s">
        <v>173</v>
      </c>
      <c r="K4878" t="s">
        <v>174</v>
      </c>
      <c r="L4878">
        <v>62488.44</v>
      </c>
      <c r="M4878">
        <v>9</v>
      </c>
      <c r="N4878">
        <v>0.1</v>
      </c>
      <c r="O4878">
        <v>21652.66</v>
      </c>
    </row>
    <row r="4879" spans="1:15" x14ac:dyDescent="0.3">
      <c r="A4879" t="s">
        <v>6891</v>
      </c>
      <c r="B4879" t="s">
        <v>828</v>
      </c>
      <c r="C4879" t="s">
        <v>1998</v>
      </c>
      <c r="D4879" t="s">
        <v>102</v>
      </c>
      <c r="E4879" t="s">
        <v>370</v>
      </c>
      <c r="F4879" t="s">
        <v>52</v>
      </c>
      <c r="G4879" t="s">
        <v>179</v>
      </c>
      <c r="H4879" t="s">
        <v>180</v>
      </c>
      <c r="I4879" t="s">
        <v>96</v>
      </c>
      <c r="J4879" t="s">
        <v>135</v>
      </c>
      <c r="K4879" t="s">
        <v>136</v>
      </c>
      <c r="L4879">
        <v>6694.59</v>
      </c>
      <c r="M4879">
        <v>1</v>
      </c>
      <c r="N4879">
        <v>0.2</v>
      </c>
      <c r="O4879">
        <v>2015.47</v>
      </c>
    </row>
    <row r="4880" spans="1:15" x14ac:dyDescent="0.3">
      <c r="A4880" t="s">
        <v>6892</v>
      </c>
      <c r="B4880" t="s">
        <v>1128</v>
      </c>
      <c r="C4880" t="s">
        <v>650</v>
      </c>
      <c r="D4880" t="s">
        <v>102</v>
      </c>
      <c r="E4880" t="s">
        <v>1931</v>
      </c>
      <c r="F4880" t="s">
        <v>52</v>
      </c>
      <c r="G4880" t="s">
        <v>81</v>
      </c>
      <c r="H4880" t="s">
        <v>95</v>
      </c>
      <c r="I4880" t="s">
        <v>118</v>
      </c>
      <c r="J4880" t="s">
        <v>191</v>
      </c>
      <c r="K4880" t="s">
        <v>829</v>
      </c>
      <c r="L4880">
        <v>7972.3</v>
      </c>
      <c r="M4880">
        <v>2</v>
      </c>
      <c r="N4880">
        <v>0.25</v>
      </c>
      <c r="O4880">
        <v>1587.37</v>
      </c>
    </row>
    <row r="4881" spans="1:15" x14ac:dyDescent="0.3">
      <c r="A4881" t="s">
        <v>6893</v>
      </c>
      <c r="B4881" t="s">
        <v>1117</v>
      </c>
      <c r="C4881" t="s">
        <v>1118</v>
      </c>
      <c r="D4881" t="s">
        <v>102</v>
      </c>
      <c r="E4881" t="s">
        <v>1055</v>
      </c>
      <c r="F4881" t="s">
        <v>52</v>
      </c>
      <c r="G4881" t="s">
        <v>81</v>
      </c>
      <c r="H4881" t="s">
        <v>95</v>
      </c>
      <c r="I4881" t="s">
        <v>83</v>
      </c>
      <c r="J4881" t="s">
        <v>84</v>
      </c>
      <c r="K4881" t="s">
        <v>125</v>
      </c>
      <c r="L4881">
        <v>83853.42</v>
      </c>
      <c r="M4881">
        <v>6</v>
      </c>
      <c r="N4881">
        <v>0</v>
      </c>
      <c r="O4881">
        <v>16423.830000000002</v>
      </c>
    </row>
    <row r="4882" spans="1:15" x14ac:dyDescent="0.3">
      <c r="A4882" t="s">
        <v>6894</v>
      </c>
      <c r="B4882" t="s">
        <v>252</v>
      </c>
      <c r="C4882" t="s">
        <v>548</v>
      </c>
      <c r="D4882" t="s">
        <v>61</v>
      </c>
      <c r="E4882" t="s">
        <v>800</v>
      </c>
      <c r="F4882" t="s">
        <v>71</v>
      </c>
      <c r="G4882" t="s">
        <v>63</v>
      </c>
      <c r="H4882" t="s">
        <v>213</v>
      </c>
      <c r="I4882" t="s">
        <v>118</v>
      </c>
      <c r="J4882" t="s">
        <v>303</v>
      </c>
      <c r="K4882" t="s">
        <v>304</v>
      </c>
      <c r="L4882">
        <v>56525.24</v>
      </c>
      <c r="M4882">
        <v>4</v>
      </c>
      <c r="N4882">
        <v>0.25</v>
      </c>
      <c r="O4882">
        <v>9315.32</v>
      </c>
    </row>
    <row r="4883" spans="1:15" x14ac:dyDescent="0.3">
      <c r="A4883" t="s">
        <v>6895</v>
      </c>
      <c r="B4883" t="s">
        <v>786</v>
      </c>
      <c r="C4883" t="s">
        <v>1948</v>
      </c>
      <c r="D4883" t="s">
        <v>50</v>
      </c>
      <c r="E4883" t="s">
        <v>2811</v>
      </c>
      <c r="F4883" t="s">
        <v>71</v>
      </c>
      <c r="G4883" t="s">
        <v>179</v>
      </c>
      <c r="H4883" t="s">
        <v>180</v>
      </c>
      <c r="I4883" t="s">
        <v>118</v>
      </c>
      <c r="J4883" t="s">
        <v>119</v>
      </c>
      <c r="K4883" t="s">
        <v>120</v>
      </c>
      <c r="L4883">
        <v>97753.32</v>
      </c>
      <c r="M4883">
        <v>7</v>
      </c>
      <c r="N4883">
        <v>0.1</v>
      </c>
      <c r="O4883">
        <v>16637.669999999998</v>
      </c>
    </row>
    <row r="4884" spans="1:15" x14ac:dyDescent="0.3">
      <c r="A4884" t="s">
        <v>6896</v>
      </c>
      <c r="B4884" t="s">
        <v>4244</v>
      </c>
      <c r="C4884" t="s">
        <v>490</v>
      </c>
      <c r="D4884" t="s">
        <v>78</v>
      </c>
      <c r="E4884" t="s">
        <v>2201</v>
      </c>
      <c r="F4884" t="s">
        <v>80</v>
      </c>
      <c r="G4884" t="s">
        <v>179</v>
      </c>
      <c r="H4884" t="s">
        <v>180</v>
      </c>
      <c r="I4884" t="s">
        <v>55</v>
      </c>
      <c r="J4884" t="s">
        <v>141</v>
      </c>
      <c r="K4884" t="s">
        <v>978</v>
      </c>
      <c r="L4884">
        <v>57858.720000000001</v>
      </c>
      <c r="M4884">
        <v>8</v>
      </c>
      <c r="N4884">
        <v>0.15</v>
      </c>
      <c r="O4884">
        <v>7601.43</v>
      </c>
    </row>
    <row r="4885" spans="1:15" x14ac:dyDescent="0.3">
      <c r="A4885" t="s">
        <v>6897</v>
      </c>
      <c r="B4885" t="s">
        <v>663</v>
      </c>
      <c r="C4885" t="s">
        <v>2700</v>
      </c>
      <c r="D4885" t="s">
        <v>102</v>
      </c>
      <c r="E4885" t="s">
        <v>2698</v>
      </c>
      <c r="F4885" t="s">
        <v>71</v>
      </c>
      <c r="G4885" t="s">
        <v>63</v>
      </c>
      <c r="H4885" t="s">
        <v>172</v>
      </c>
      <c r="I4885" t="s">
        <v>96</v>
      </c>
      <c r="J4885" t="s">
        <v>111</v>
      </c>
      <c r="K4885" t="s">
        <v>328</v>
      </c>
      <c r="L4885">
        <v>12113.64</v>
      </c>
      <c r="M4885">
        <v>7</v>
      </c>
      <c r="N4885">
        <v>0</v>
      </c>
      <c r="O4885">
        <v>3982.18</v>
      </c>
    </row>
    <row r="4886" spans="1:15" x14ac:dyDescent="0.3">
      <c r="A4886" t="s">
        <v>6898</v>
      </c>
      <c r="B4886" t="s">
        <v>1890</v>
      </c>
      <c r="C4886" t="s">
        <v>1465</v>
      </c>
      <c r="D4886" t="s">
        <v>50</v>
      </c>
      <c r="E4886" t="s">
        <v>757</v>
      </c>
      <c r="F4886" t="s">
        <v>80</v>
      </c>
      <c r="G4886" t="s">
        <v>72</v>
      </c>
      <c r="H4886" t="s">
        <v>104</v>
      </c>
      <c r="I4886" t="s">
        <v>96</v>
      </c>
      <c r="J4886" t="s">
        <v>135</v>
      </c>
      <c r="K4886" t="s">
        <v>136</v>
      </c>
      <c r="L4886">
        <v>9927.66</v>
      </c>
      <c r="M4886">
        <v>2</v>
      </c>
      <c r="N4886">
        <v>0.15</v>
      </c>
      <c r="O4886">
        <v>2243.88</v>
      </c>
    </row>
    <row r="4887" spans="1:15" x14ac:dyDescent="0.3">
      <c r="A4887" t="s">
        <v>6899</v>
      </c>
      <c r="B4887" t="s">
        <v>891</v>
      </c>
      <c r="C4887" t="s">
        <v>1700</v>
      </c>
      <c r="D4887" t="s">
        <v>102</v>
      </c>
      <c r="E4887" t="s">
        <v>1004</v>
      </c>
      <c r="F4887" t="s">
        <v>52</v>
      </c>
      <c r="G4887" t="s">
        <v>63</v>
      </c>
      <c r="H4887" t="s">
        <v>213</v>
      </c>
      <c r="I4887" t="s">
        <v>55</v>
      </c>
      <c r="J4887" t="s">
        <v>141</v>
      </c>
      <c r="K4887" t="s">
        <v>142</v>
      </c>
      <c r="L4887">
        <v>53845.8</v>
      </c>
      <c r="M4887">
        <v>5</v>
      </c>
      <c r="N4887">
        <v>0.1</v>
      </c>
      <c r="O4887">
        <v>15572.1</v>
      </c>
    </row>
    <row r="4888" spans="1:15" x14ac:dyDescent="0.3">
      <c r="A4888" t="s">
        <v>6900</v>
      </c>
      <c r="B4888" t="s">
        <v>1522</v>
      </c>
      <c r="C4888" t="s">
        <v>981</v>
      </c>
      <c r="D4888" t="s">
        <v>50</v>
      </c>
      <c r="E4888" t="s">
        <v>320</v>
      </c>
      <c r="F4888" t="s">
        <v>71</v>
      </c>
      <c r="G4888" t="s">
        <v>53</v>
      </c>
      <c r="H4888" t="s">
        <v>90</v>
      </c>
      <c r="I4888" t="s">
        <v>118</v>
      </c>
      <c r="J4888" t="s">
        <v>119</v>
      </c>
      <c r="K4888" t="s">
        <v>270</v>
      </c>
      <c r="L4888">
        <v>26885.200000000001</v>
      </c>
      <c r="M4888">
        <v>10</v>
      </c>
      <c r="N4888">
        <v>0.15</v>
      </c>
      <c r="O4888">
        <v>8143.73</v>
      </c>
    </row>
    <row r="4889" spans="1:15" x14ac:dyDescent="0.3">
      <c r="A4889" t="s">
        <v>6901</v>
      </c>
      <c r="B4889" t="s">
        <v>322</v>
      </c>
      <c r="C4889" t="s">
        <v>565</v>
      </c>
      <c r="D4889" t="s">
        <v>78</v>
      </c>
      <c r="E4889" t="s">
        <v>1328</v>
      </c>
      <c r="F4889" t="s">
        <v>80</v>
      </c>
      <c r="G4889" t="s">
        <v>179</v>
      </c>
      <c r="H4889" t="s">
        <v>180</v>
      </c>
      <c r="I4889" t="s">
        <v>83</v>
      </c>
      <c r="J4889" t="s">
        <v>156</v>
      </c>
      <c r="K4889" t="s">
        <v>157</v>
      </c>
      <c r="L4889">
        <v>68645.2</v>
      </c>
      <c r="M4889">
        <v>5</v>
      </c>
      <c r="N4889">
        <v>0.2</v>
      </c>
      <c r="O4889">
        <v>13113.3</v>
      </c>
    </row>
    <row r="4890" spans="1:15" x14ac:dyDescent="0.3">
      <c r="A4890" t="s">
        <v>6902</v>
      </c>
      <c r="B4890" t="s">
        <v>2792</v>
      </c>
      <c r="C4890" t="s">
        <v>1557</v>
      </c>
      <c r="D4890" t="s">
        <v>78</v>
      </c>
      <c r="E4890" t="s">
        <v>1905</v>
      </c>
      <c r="F4890" t="s">
        <v>80</v>
      </c>
      <c r="G4890" t="s">
        <v>179</v>
      </c>
      <c r="H4890" t="s">
        <v>180</v>
      </c>
      <c r="I4890" t="s">
        <v>96</v>
      </c>
      <c r="J4890" t="s">
        <v>166</v>
      </c>
      <c r="K4890" t="s">
        <v>337</v>
      </c>
      <c r="L4890">
        <v>12139.12</v>
      </c>
      <c r="M4890">
        <v>8</v>
      </c>
      <c r="N4890">
        <v>0.1</v>
      </c>
      <c r="O4890">
        <v>2913.23</v>
      </c>
    </row>
    <row r="4891" spans="1:15" x14ac:dyDescent="0.3">
      <c r="A4891" t="s">
        <v>6903</v>
      </c>
      <c r="B4891" t="s">
        <v>2861</v>
      </c>
      <c r="C4891" t="s">
        <v>2016</v>
      </c>
      <c r="D4891" t="s">
        <v>102</v>
      </c>
      <c r="E4891" t="s">
        <v>510</v>
      </c>
      <c r="F4891" t="s">
        <v>52</v>
      </c>
      <c r="G4891" t="s">
        <v>81</v>
      </c>
      <c r="H4891" t="s">
        <v>82</v>
      </c>
      <c r="I4891" t="s">
        <v>83</v>
      </c>
      <c r="J4891" t="s">
        <v>449</v>
      </c>
      <c r="K4891" t="s">
        <v>775</v>
      </c>
      <c r="L4891">
        <v>49463.24</v>
      </c>
      <c r="M4891">
        <v>4</v>
      </c>
      <c r="N4891">
        <v>0.25</v>
      </c>
      <c r="O4891">
        <v>9036.7000000000007</v>
      </c>
    </row>
    <row r="4892" spans="1:15" x14ac:dyDescent="0.3">
      <c r="A4892" t="s">
        <v>6904</v>
      </c>
      <c r="B4892" t="s">
        <v>2907</v>
      </c>
      <c r="C4892" t="s">
        <v>969</v>
      </c>
      <c r="D4892" t="s">
        <v>50</v>
      </c>
      <c r="E4892" t="s">
        <v>1973</v>
      </c>
      <c r="F4892" t="s">
        <v>80</v>
      </c>
      <c r="G4892" t="s">
        <v>179</v>
      </c>
      <c r="H4892" t="s">
        <v>236</v>
      </c>
      <c r="I4892" t="s">
        <v>83</v>
      </c>
      <c r="J4892" t="s">
        <v>156</v>
      </c>
      <c r="K4892" t="s">
        <v>157</v>
      </c>
      <c r="L4892">
        <v>10512</v>
      </c>
      <c r="M4892">
        <v>10</v>
      </c>
      <c r="N4892">
        <v>0.15</v>
      </c>
      <c r="O4892">
        <v>1448.08</v>
      </c>
    </row>
    <row r="4893" spans="1:15" x14ac:dyDescent="0.3">
      <c r="A4893" t="s">
        <v>6905</v>
      </c>
      <c r="B4893" t="s">
        <v>108</v>
      </c>
      <c r="C4893" t="s">
        <v>431</v>
      </c>
      <c r="D4893" t="s">
        <v>78</v>
      </c>
      <c r="E4893" t="s">
        <v>644</v>
      </c>
      <c r="F4893" t="s">
        <v>52</v>
      </c>
      <c r="G4893" t="s">
        <v>81</v>
      </c>
      <c r="H4893" t="s">
        <v>82</v>
      </c>
      <c r="I4893" t="s">
        <v>96</v>
      </c>
      <c r="J4893" t="s">
        <v>135</v>
      </c>
      <c r="K4893" t="s">
        <v>136</v>
      </c>
      <c r="L4893">
        <v>3504.48</v>
      </c>
      <c r="M4893">
        <v>6</v>
      </c>
      <c r="N4893">
        <v>0.1</v>
      </c>
      <c r="O4893">
        <v>939.66</v>
      </c>
    </row>
    <row r="4894" spans="1:15" x14ac:dyDescent="0.3">
      <c r="A4894" t="s">
        <v>6906</v>
      </c>
      <c r="B4894" t="s">
        <v>1389</v>
      </c>
      <c r="C4894" t="s">
        <v>1390</v>
      </c>
      <c r="D4894" t="s">
        <v>102</v>
      </c>
      <c r="E4894" t="s">
        <v>837</v>
      </c>
      <c r="F4894" t="s">
        <v>52</v>
      </c>
      <c r="G4894" t="s">
        <v>63</v>
      </c>
      <c r="H4894" t="s">
        <v>213</v>
      </c>
      <c r="I4894" t="s">
        <v>83</v>
      </c>
      <c r="J4894" t="s">
        <v>84</v>
      </c>
      <c r="K4894" t="s">
        <v>257</v>
      </c>
      <c r="L4894">
        <v>38857.32</v>
      </c>
      <c r="M4894">
        <v>3</v>
      </c>
      <c r="N4894">
        <v>0.2</v>
      </c>
      <c r="O4894">
        <v>6463.45</v>
      </c>
    </row>
    <row r="4895" spans="1:15" x14ac:dyDescent="0.3">
      <c r="A4895" t="s">
        <v>6907</v>
      </c>
      <c r="B4895" t="s">
        <v>1349</v>
      </c>
      <c r="C4895" t="s">
        <v>127</v>
      </c>
      <c r="D4895" t="s">
        <v>61</v>
      </c>
      <c r="E4895" t="s">
        <v>161</v>
      </c>
      <c r="F4895" t="s">
        <v>71</v>
      </c>
      <c r="G4895" t="s">
        <v>81</v>
      </c>
      <c r="H4895" t="s">
        <v>186</v>
      </c>
      <c r="I4895" t="s">
        <v>55</v>
      </c>
      <c r="J4895" t="s">
        <v>141</v>
      </c>
      <c r="K4895" t="s">
        <v>142</v>
      </c>
      <c r="L4895">
        <v>5969.4</v>
      </c>
      <c r="M4895">
        <v>10</v>
      </c>
      <c r="N4895">
        <v>0.1</v>
      </c>
      <c r="O4895">
        <v>1044.79</v>
      </c>
    </row>
    <row r="4896" spans="1:15" x14ac:dyDescent="0.3">
      <c r="A4896" t="s">
        <v>6908</v>
      </c>
      <c r="B4896" t="s">
        <v>1666</v>
      </c>
      <c r="C4896" t="s">
        <v>683</v>
      </c>
      <c r="D4896" t="s">
        <v>50</v>
      </c>
      <c r="E4896" t="s">
        <v>1308</v>
      </c>
      <c r="F4896" t="s">
        <v>52</v>
      </c>
      <c r="G4896" t="s">
        <v>53</v>
      </c>
      <c r="H4896" t="s">
        <v>246</v>
      </c>
      <c r="I4896" t="s">
        <v>96</v>
      </c>
      <c r="J4896" t="s">
        <v>135</v>
      </c>
      <c r="K4896" t="s">
        <v>395</v>
      </c>
      <c r="L4896">
        <v>127187.9</v>
      </c>
      <c r="M4896">
        <v>10</v>
      </c>
      <c r="N4896">
        <v>0.1</v>
      </c>
      <c r="O4896">
        <v>20014.05</v>
      </c>
    </row>
    <row r="4897" spans="1:15" x14ac:dyDescent="0.3">
      <c r="A4897" t="s">
        <v>6909</v>
      </c>
      <c r="B4897" t="s">
        <v>3730</v>
      </c>
      <c r="C4897" t="s">
        <v>1985</v>
      </c>
      <c r="D4897" t="s">
        <v>50</v>
      </c>
      <c r="E4897" t="s">
        <v>1328</v>
      </c>
      <c r="F4897" t="s">
        <v>52</v>
      </c>
      <c r="G4897" t="s">
        <v>72</v>
      </c>
      <c r="H4897" t="s">
        <v>117</v>
      </c>
      <c r="I4897" t="s">
        <v>96</v>
      </c>
      <c r="J4897" t="s">
        <v>97</v>
      </c>
      <c r="K4897" t="s">
        <v>181</v>
      </c>
      <c r="L4897">
        <v>4023.94</v>
      </c>
      <c r="M4897">
        <v>1</v>
      </c>
      <c r="N4897">
        <v>0.1</v>
      </c>
      <c r="O4897">
        <v>777.86</v>
      </c>
    </row>
    <row r="4898" spans="1:15" x14ac:dyDescent="0.3">
      <c r="A4898" t="s">
        <v>6910</v>
      </c>
      <c r="B4898" t="s">
        <v>1369</v>
      </c>
      <c r="C4898" t="s">
        <v>1370</v>
      </c>
      <c r="D4898" t="s">
        <v>61</v>
      </c>
      <c r="E4898" t="s">
        <v>261</v>
      </c>
      <c r="F4898" t="s">
        <v>52</v>
      </c>
      <c r="G4898" t="s">
        <v>63</v>
      </c>
      <c r="H4898" t="s">
        <v>64</v>
      </c>
      <c r="I4898" t="s">
        <v>118</v>
      </c>
      <c r="J4898" t="s">
        <v>119</v>
      </c>
      <c r="K4898" t="s">
        <v>120</v>
      </c>
      <c r="L4898">
        <v>82266.84</v>
      </c>
      <c r="M4898">
        <v>6</v>
      </c>
      <c r="N4898">
        <v>0.1</v>
      </c>
      <c r="O4898">
        <v>28657.66</v>
      </c>
    </row>
    <row r="4899" spans="1:15" x14ac:dyDescent="0.3">
      <c r="A4899" t="s">
        <v>6911</v>
      </c>
      <c r="B4899" t="s">
        <v>923</v>
      </c>
      <c r="C4899" t="s">
        <v>2095</v>
      </c>
      <c r="D4899" t="s">
        <v>78</v>
      </c>
      <c r="E4899" t="s">
        <v>1827</v>
      </c>
      <c r="F4899" t="s">
        <v>71</v>
      </c>
      <c r="G4899" t="s">
        <v>72</v>
      </c>
      <c r="H4899" t="s">
        <v>104</v>
      </c>
      <c r="I4899" t="s">
        <v>83</v>
      </c>
      <c r="J4899" t="s">
        <v>379</v>
      </c>
      <c r="K4899" t="s">
        <v>380</v>
      </c>
      <c r="L4899">
        <v>37297.68</v>
      </c>
      <c r="M4899">
        <v>3</v>
      </c>
      <c r="N4899">
        <v>0</v>
      </c>
      <c r="O4899">
        <v>13584.94</v>
      </c>
    </row>
    <row r="4900" spans="1:15" x14ac:dyDescent="0.3">
      <c r="A4900" t="s">
        <v>6912</v>
      </c>
      <c r="B4900" t="s">
        <v>431</v>
      </c>
      <c r="C4900" t="s">
        <v>2986</v>
      </c>
      <c r="D4900" t="s">
        <v>50</v>
      </c>
      <c r="E4900" t="s">
        <v>2392</v>
      </c>
      <c r="F4900" t="s">
        <v>71</v>
      </c>
      <c r="G4900" t="s">
        <v>53</v>
      </c>
      <c r="H4900" t="s">
        <v>54</v>
      </c>
      <c r="I4900" t="s">
        <v>96</v>
      </c>
      <c r="J4900" t="s">
        <v>166</v>
      </c>
      <c r="K4900" t="s">
        <v>762</v>
      </c>
      <c r="L4900">
        <v>69391.92</v>
      </c>
      <c r="M4900">
        <v>8</v>
      </c>
      <c r="N4900">
        <v>0.25</v>
      </c>
      <c r="O4900">
        <v>10270.5</v>
      </c>
    </row>
    <row r="4901" spans="1:15" x14ac:dyDescent="0.3">
      <c r="A4901" t="s">
        <v>6913</v>
      </c>
      <c r="B4901" t="s">
        <v>3309</v>
      </c>
      <c r="C4901" t="s">
        <v>2483</v>
      </c>
      <c r="D4901" t="s">
        <v>102</v>
      </c>
      <c r="E4901" t="s">
        <v>394</v>
      </c>
      <c r="F4901" t="s">
        <v>71</v>
      </c>
      <c r="G4901" t="s">
        <v>179</v>
      </c>
      <c r="H4901" t="s">
        <v>236</v>
      </c>
      <c r="I4901" t="s">
        <v>83</v>
      </c>
      <c r="J4901" t="s">
        <v>84</v>
      </c>
      <c r="K4901" t="s">
        <v>85</v>
      </c>
      <c r="L4901">
        <v>6656.13</v>
      </c>
      <c r="M4901">
        <v>1</v>
      </c>
      <c r="N4901">
        <v>0.2</v>
      </c>
      <c r="O4901">
        <v>1509.29</v>
      </c>
    </row>
    <row r="4902" spans="1:15" x14ac:dyDescent="0.3">
      <c r="A4902" t="s">
        <v>6914</v>
      </c>
      <c r="B4902" t="s">
        <v>720</v>
      </c>
      <c r="C4902" t="s">
        <v>721</v>
      </c>
      <c r="D4902" t="s">
        <v>102</v>
      </c>
      <c r="E4902" t="s">
        <v>2434</v>
      </c>
      <c r="F4902" t="s">
        <v>80</v>
      </c>
      <c r="G4902" t="s">
        <v>53</v>
      </c>
      <c r="H4902" t="s">
        <v>110</v>
      </c>
      <c r="I4902" t="s">
        <v>55</v>
      </c>
      <c r="J4902" t="s">
        <v>141</v>
      </c>
      <c r="K4902" t="s">
        <v>142</v>
      </c>
      <c r="L4902">
        <v>636.46</v>
      </c>
      <c r="M4902">
        <v>2</v>
      </c>
      <c r="N4902">
        <v>0.25</v>
      </c>
      <c r="O4902">
        <v>124.38</v>
      </c>
    </row>
    <row r="4903" spans="1:15" x14ac:dyDescent="0.3">
      <c r="A4903" t="s">
        <v>6915</v>
      </c>
      <c r="B4903" t="s">
        <v>932</v>
      </c>
      <c r="C4903" t="s">
        <v>2288</v>
      </c>
      <c r="D4903" t="s">
        <v>61</v>
      </c>
      <c r="E4903" t="s">
        <v>1536</v>
      </c>
      <c r="F4903" t="s">
        <v>71</v>
      </c>
      <c r="G4903" t="s">
        <v>63</v>
      </c>
      <c r="H4903" t="s">
        <v>213</v>
      </c>
      <c r="I4903" t="s">
        <v>55</v>
      </c>
      <c r="J4903" t="s">
        <v>65</v>
      </c>
      <c r="K4903" t="s">
        <v>66</v>
      </c>
      <c r="L4903">
        <v>75908.63</v>
      </c>
      <c r="M4903">
        <v>7</v>
      </c>
      <c r="N4903">
        <v>0.15</v>
      </c>
      <c r="O4903">
        <v>9921.8700000000008</v>
      </c>
    </row>
    <row r="4904" spans="1:15" x14ac:dyDescent="0.3">
      <c r="A4904" t="s">
        <v>6916</v>
      </c>
      <c r="B4904" t="s">
        <v>576</v>
      </c>
      <c r="C4904" t="s">
        <v>447</v>
      </c>
      <c r="D4904" t="s">
        <v>50</v>
      </c>
      <c r="E4904" t="s">
        <v>429</v>
      </c>
      <c r="F4904" t="s">
        <v>52</v>
      </c>
      <c r="G4904" t="s">
        <v>63</v>
      </c>
      <c r="H4904" t="s">
        <v>202</v>
      </c>
      <c r="I4904" t="s">
        <v>55</v>
      </c>
      <c r="J4904" t="s">
        <v>56</v>
      </c>
      <c r="K4904" t="s">
        <v>57</v>
      </c>
      <c r="L4904">
        <v>10760.8</v>
      </c>
      <c r="M4904">
        <v>8</v>
      </c>
      <c r="N4904">
        <v>0.1</v>
      </c>
      <c r="O4904">
        <v>3047.52</v>
      </c>
    </row>
    <row r="4905" spans="1:15" x14ac:dyDescent="0.3">
      <c r="A4905" t="s">
        <v>6917</v>
      </c>
      <c r="B4905" t="s">
        <v>2274</v>
      </c>
      <c r="C4905" t="s">
        <v>1480</v>
      </c>
      <c r="D4905" t="s">
        <v>78</v>
      </c>
      <c r="E4905" t="s">
        <v>2446</v>
      </c>
      <c r="F4905" t="s">
        <v>80</v>
      </c>
      <c r="G4905" t="s">
        <v>53</v>
      </c>
      <c r="H4905" t="s">
        <v>54</v>
      </c>
      <c r="I4905" t="s">
        <v>96</v>
      </c>
      <c r="J4905" t="s">
        <v>135</v>
      </c>
      <c r="K4905" t="s">
        <v>275</v>
      </c>
      <c r="L4905">
        <v>71324.5</v>
      </c>
      <c r="M4905">
        <v>5</v>
      </c>
      <c r="N4905">
        <v>0.2</v>
      </c>
      <c r="O4905">
        <v>9178.11</v>
      </c>
    </row>
    <row r="4906" spans="1:15" x14ac:dyDescent="0.3">
      <c r="A4906" t="s">
        <v>6918</v>
      </c>
      <c r="B4906" t="s">
        <v>5322</v>
      </c>
      <c r="C4906" t="s">
        <v>1433</v>
      </c>
      <c r="D4906" t="s">
        <v>78</v>
      </c>
      <c r="E4906" t="s">
        <v>672</v>
      </c>
      <c r="F4906" t="s">
        <v>71</v>
      </c>
      <c r="G4906" t="s">
        <v>81</v>
      </c>
      <c r="H4906" t="s">
        <v>284</v>
      </c>
      <c r="I4906" t="s">
        <v>118</v>
      </c>
      <c r="J4906" t="s">
        <v>230</v>
      </c>
      <c r="K4906" t="s">
        <v>231</v>
      </c>
      <c r="L4906">
        <v>144083.9</v>
      </c>
      <c r="M4906">
        <v>10</v>
      </c>
      <c r="N4906">
        <v>0</v>
      </c>
      <c r="O4906">
        <v>39218.879999999997</v>
      </c>
    </row>
    <row r="4907" spans="1:15" x14ac:dyDescent="0.3">
      <c r="A4907" t="s">
        <v>6919</v>
      </c>
      <c r="B4907" t="s">
        <v>874</v>
      </c>
      <c r="C4907" t="s">
        <v>2904</v>
      </c>
      <c r="D4907" t="s">
        <v>102</v>
      </c>
      <c r="E4907" t="s">
        <v>1055</v>
      </c>
      <c r="F4907" t="s">
        <v>71</v>
      </c>
      <c r="G4907" t="s">
        <v>53</v>
      </c>
      <c r="H4907" t="s">
        <v>90</v>
      </c>
      <c r="I4907" t="s">
        <v>96</v>
      </c>
      <c r="J4907" t="s">
        <v>111</v>
      </c>
      <c r="K4907" t="s">
        <v>328</v>
      </c>
      <c r="L4907">
        <v>10928.16</v>
      </c>
      <c r="M4907">
        <v>9</v>
      </c>
      <c r="N4907">
        <v>0.15</v>
      </c>
      <c r="O4907">
        <v>1948.97</v>
      </c>
    </row>
    <row r="4908" spans="1:15" x14ac:dyDescent="0.3">
      <c r="A4908" t="s">
        <v>6920</v>
      </c>
      <c r="B4908" t="s">
        <v>1919</v>
      </c>
      <c r="C4908" t="s">
        <v>1497</v>
      </c>
      <c r="D4908" t="s">
        <v>50</v>
      </c>
      <c r="E4908" t="s">
        <v>1964</v>
      </c>
      <c r="F4908" t="s">
        <v>80</v>
      </c>
      <c r="G4908" t="s">
        <v>53</v>
      </c>
      <c r="H4908" t="s">
        <v>246</v>
      </c>
      <c r="I4908" t="s">
        <v>118</v>
      </c>
      <c r="J4908" t="s">
        <v>230</v>
      </c>
      <c r="K4908" t="s">
        <v>356</v>
      </c>
      <c r="L4908">
        <v>1995.6</v>
      </c>
      <c r="M4908">
        <v>8</v>
      </c>
      <c r="N4908">
        <v>0</v>
      </c>
      <c r="O4908">
        <v>732.29</v>
      </c>
    </row>
    <row r="4909" spans="1:15" x14ac:dyDescent="0.3">
      <c r="A4909" t="s">
        <v>6921</v>
      </c>
      <c r="B4909" t="s">
        <v>2233</v>
      </c>
      <c r="C4909" t="s">
        <v>783</v>
      </c>
      <c r="D4909" t="s">
        <v>61</v>
      </c>
      <c r="E4909" t="s">
        <v>1319</v>
      </c>
      <c r="F4909" t="s">
        <v>71</v>
      </c>
      <c r="G4909" t="s">
        <v>53</v>
      </c>
      <c r="H4909" t="s">
        <v>110</v>
      </c>
      <c r="I4909" t="s">
        <v>118</v>
      </c>
      <c r="J4909" t="s">
        <v>119</v>
      </c>
      <c r="K4909" t="s">
        <v>197</v>
      </c>
      <c r="L4909">
        <v>28614.3</v>
      </c>
      <c r="M4909">
        <v>2</v>
      </c>
      <c r="N4909">
        <v>0.25</v>
      </c>
      <c r="O4909">
        <v>7408.8</v>
      </c>
    </row>
    <row r="4910" spans="1:15" x14ac:dyDescent="0.3">
      <c r="A4910" t="s">
        <v>6922</v>
      </c>
      <c r="B4910" t="s">
        <v>327</v>
      </c>
      <c r="C4910" t="s">
        <v>1658</v>
      </c>
      <c r="D4910" t="s">
        <v>102</v>
      </c>
      <c r="E4910" t="s">
        <v>1145</v>
      </c>
      <c r="F4910" t="s">
        <v>52</v>
      </c>
      <c r="G4910" t="s">
        <v>53</v>
      </c>
      <c r="H4910" t="s">
        <v>54</v>
      </c>
      <c r="I4910" t="s">
        <v>55</v>
      </c>
      <c r="J4910" t="s">
        <v>56</v>
      </c>
      <c r="K4910" t="s">
        <v>57</v>
      </c>
      <c r="L4910">
        <v>27904.75</v>
      </c>
      <c r="M4910">
        <v>5</v>
      </c>
      <c r="N4910">
        <v>0</v>
      </c>
      <c r="O4910">
        <v>4756.54</v>
      </c>
    </row>
    <row r="4911" spans="1:15" x14ac:dyDescent="0.3">
      <c r="A4911" t="s">
        <v>6923</v>
      </c>
      <c r="B4911" t="s">
        <v>2924</v>
      </c>
      <c r="C4911" t="s">
        <v>1369</v>
      </c>
      <c r="D4911" t="s">
        <v>102</v>
      </c>
      <c r="E4911" t="s">
        <v>116</v>
      </c>
      <c r="F4911" t="s">
        <v>52</v>
      </c>
      <c r="G4911" t="s">
        <v>63</v>
      </c>
      <c r="H4911" t="s">
        <v>64</v>
      </c>
      <c r="I4911" t="s">
        <v>83</v>
      </c>
      <c r="J4911" t="s">
        <v>156</v>
      </c>
      <c r="K4911" t="s">
        <v>285</v>
      </c>
      <c r="L4911">
        <v>20878.48</v>
      </c>
      <c r="M4911">
        <v>2</v>
      </c>
      <c r="N4911">
        <v>0.15</v>
      </c>
      <c r="O4911">
        <v>4746.7299999999996</v>
      </c>
    </row>
    <row r="4912" spans="1:15" x14ac:dyDescent="0.3">
      <c r="A4912" t="s">
        <v>6924</v>
      </c>
      <c r="B4912" t="s">
        <v>1800</v>
      </c>
      <c r="C4912" t="s">
        <v>1801</v>
      </c>
      <c r="D4912" t="s">
        <v>102</v>
      </c>
      <c r="E4912" t="s">
        <v>479</v>
      </c>
      <c r="F4912" t="s">
        <v>71</v>
      </c>
      <c r="G4912" t="s">
        <v>179</v>
      </c>
      <c r="H4912" t="s">
        <v>236</v>
      </c>
      <c r="I4912" t="s">
        <v>55</v>
      </c>
      <c r="J4912" t="s">
        <v>141</v>
      </c>
      <c r="K4912" t="s">
        <v>142</v>
      </c>
      <c r="L4912">
        <v>14413.5</v>
      </c>
      <c r="M4912">
        <v>10</v>
      </c>
      <c r="N4912">
        <v>0</v>
      </c>
      <c r="O4912">
        <v>4990.59</v>
      </c>
    </row>
    <row r="4913" spans="1:15" x14ac:dyDescent="0.3">
      <c r="A4913" t="s">
        <v>6925</v>
      </c>
      <c r="B4913" t="s">
        <v>663</v>
      </c>
      <c r="C4913" t="s">
        <v>2079</v>
      </c>
      <c r="D4913" t="s">
        <v>102</v>
      </c>
      <c r="E4913" t="s">
        <v>1667</v>
      </c>
      <c r="F4913" t="s">
        <v>71</v>
      </c>
      <c r="G4913" t="s">
        <v>72</v>
      </c>
      <c r="H4913" t="s">
        <v>346</v>
      </c>
      <c r="I4913" t="s">
        <v>96</v>
      </c>
      <c r="J4913" t="s">
        <v>111</v>
      </c>
      <c r="K4913" t="s">
        <v>328</v>
      </c>
      <c r="L4913">
        <v>21201.9</v>
      </c>
      <c r="M4913">
        <v>2</v>
      </c>
      <c r="N4913">
        <v>0.1</v>
      </c>
      <c r="O4913">
        <v>4731.45</v>
      </c>
    </row>
    <row r="4914" spans="1:15" x14ac:dyDescent="0.3">
      <c r="A4914" t="s">
        <v>6926</v>
      </c>
      <c r="B4914" t="s">
        <v>3120</v>
      </c>
      <c r="C4914" t="s">
        <v>1266</v>
      </c>
      <c r="D4914" t="s">
        <v>78</v>
      </c>
      <c r="E4914" t="s">
        <v>229</v>
      </c>
      <c r="F4914" t="s">
        <v>71</v>
      </c>
      <c r="G4914" t="s">
        <v>63</v>
      </c>
      <c r="H4914" t="s">
        <v>172</v>
      </c>
      <c r="I4914" t="s">
        <v>55</v>
      </c>
      <c r="J4914" t="s">
        <v>65</v>
      </c>
      <c r="K4914" t="s">
        <v>130</v>
      </c>
      <c r="L4914">
        <v>14286.6</v>
      </c>
      <c r="M4914">
        <v>10</v>
      </c>
      <c r="N4914">
        <v>0.2</v>
      </c>
      <c r="O4914">
        <v>1765.52</v>
      </c>
    </row>
    <row r="4915" spans="1:15" x14ac:dyDescent="0.3">
      <c r="A4915" t="s">
        <v>6927</v>
      </c>
      <c r="B4915" t="s">
        <v>2130</v>
      </c>
      <c r="C4915" t="s">
        <v>1589</v>
      </c>
      <c r="D4915" t="s">
        <v>50</v>
      </c>
      <c r="E4915" t="s">
        <v>1955</v>
      </c>
      <c r="F4915" t="s">
        <v>52</v>
      </c>
      <c r="G4915" t="s">
        <v>179</v>
      </c>
      <c r="H4915" t="s">
        <v>236</v>
      </c>
      <c r="I4915" t="s">
        <v>96</v>
      </c>
      <c r="J4915" t="s">
        <v>166</v>
      </c>
      <c r="K4915" t="s">
        <v>762</v>
      </c>
      <c r="L4915">
        <v>8534.67</v>
      </c>
      <c r="M4915">
        <v>3</v>
      </c>
      <c r="N4915">
        <v>0</v>
      </c>
      <c r="O4915">
        <v>2357</v>
      </c>
    </row>
    <row r="4916" spans="1:15" x14ac:dyDescent="0.3">
      <c r="A4916" t="s">
        <v>6928</v>
      </c>
      <c r="B4916" t="s">
        <v>529</v>
      </c>
      <c r="C4916" t="s">
        <v>1363</v>
      </c>
      <c r="D4916" t="s">
        <v>50</v>
      </c>
      <c r="E4916" t="s">
        <v>2186</v>
      </c>
      <c r="F4916" t="s">
        <v>52</v>
      </c>
      <c r="G4916" t="s">
        <v>53</v>
      </c>
      <c r="H4916" t="s">
        <v>110</v>
      </c>
      <c r="I4916" t="s">
        <v>96</v>
      </c>
      <c r="J4916" t="s">
        <v>166</v>
      </c>
      <c r="K4916" t="s">
        <v>762</v>
      </c>
      <c r="L4916">
        <v>44531.4</v>
      </c>
      <c r="M4916">
        <v>10</v>
      </c>
      <c r="N4916">
        <v>0.2</v>
      </c>
      <c r="O4916">
        <v>11684.87</v>
      </c>
    </row>
    <row r="4917" spans="1:15" x14ac:dyDescent="0.3">
      <c r="A4917" t="s">
        <v>6929</v>
      </c>
      <c r="B4917" t="s">
        <v>108</v>
      </c>
      <c r="C4917" t="s">
        <v>2377</v>
      </c>
      <c r="D4917" t="s">
        <v>61</v>
      </c>
      <c r="E4917" t="s">
        <v>1527</v>
      </c>
      <c r="F4917" t="s">
        <v>71</v>
      </c>
      <c r="G4917" t="s">
        <v>72</v>
      </c>
      <c r="H4917" t="s">
        <v>73</v>
      </c>
      <c r="I4917" t="s">
        <v>96</v>
      </c>
      <c r="J4917" t="s">
        <v>135</v>
      </c>
      <c r="K4917" t="s">
        <v>395</v>
      </c>
      <c r="L4917">
        <v>25549.45</v>
      </c>
      <c r="M4917">
        <v>5</v>
      </c>
      <c r="N4917">
        <v>0</v>
      </c>
      <c r="O4917">
        <v>4146.99</v>
      </c>
    </row>
    <row r="4918" spans="1:15" x14ac:dyDescent="0.3">
      <c r="A4918" t="s">
        <v>6930</v>
      </c>
      <c r="B4918" t="s">
        <v>307</v>
      </c>
      <c r="C4918" t="s">
        <v>1436</v>
      </c>
      <c r="D4918" t="s">
        <v>78</v>
      </c>
      <c r="E4918" t="s">
        <v>324</v>
      </c>
      <c r="F4918" t="s">
        <v>71</v>
      </c>
      <c r="G4918" t="s">
        <v>179</v>
      </c>
      <c r="H4918" t="s">
        <v>236</v>
      </c>
      <c r="I4918" t="s">
        <v>96</v>
      </c>
      <c r="J4918" t="s">
        <v>135</v>
      </c>
      <c r="K4918" t="s">
        <v>275</v>
      </c>
      <c r="L4918">
        <v>5800.83</v>
      </c>
      <c r="M4918">
        <v>7</v>
      </c>
      <c r="N4918">
        <v>0</v>
      </c>
      <c r="O4918">
        <v>986.5</v>
      </c>
    </row>
    <row r="4919" spans="1:15" x14ac:dyDescent="0.3">
      <c r="A4919" t="s">
        <v>6931</v>
      </c>
      <c r="B4919" t="s">
        <v>1971</v>
      </c>
      <c r="C4919" t="s">
        <v>1144</v>
      </c>
      <c r="D4919" t="s">
        <v>50</v>
      </c>
      <c r="E4919" t="s">
        <v>2582</v>
      </c>
      <c r="F4919" t="s">
        <v>52</v>
      </c>
      <c r="G4919" t="s">
        <v>63</v>
      </c>
      <c r="H4919" t="s">
        <v>213</v>
      </c>
      <c r="I4919" t="s">
        <v>96</v>
      </c>
      <c r="J4919" t="s">
        <v>97</v>
      </c>
      <c r="K4919" t="s">
        <v>181</v>
      </c>
      <c r="L4919">
        <v>14710.75</v>
      </c>
      <c r="M4919">
        <v>5</v>
      </c>
      <c r="N4919">
        <v>0.2</v>
      </c>
      <c r="O4919">
        <v>4153.8500000000004</v>
      </c>
    </row>
    <row r="4920" spans="1:15" x14ac:dyDescent="0.3">
      <c r="A4920" t="s">
        <v>6932</v>
      </c>
      <c r="B4920" t="s">
        <v>1332</v>
      </c>
      <c r="C4920" t="s">
        <v>674</v>
      </c>
      <c r="D4920" t="s">
        <v>61</v>
      </c>
      <c r="E4920" t="s">
        <v>2764</v>
      </c>
      <c r="F4920" t="s">
        <v>52</v>
      </c>
      <c r="G4920" t="s">
        <v>81</v>
      </c>
      <c r="H4920" t="s">
        <v>95</v>
      </c>
      <c r="I4920" t="s">
        <v>83</v>
      </c>
      <c r="J4920" t="s">
        <v>84</v>
      </c>
      <c r="K4920" t="s">
        <v>257</v>
      </c>
      <c r="L4920">
        <v>74351.600000000006</v>
      </c>
      <c r="M4920">
        <v>5</v>
      </c>
      <c r="N4920">
        <v>0.15</v>
      </c>
      <c r="O4920">
        <v>10270.6</v>
      </c>
    </row>
    <row r="4921" spans="1:15" x14ac:dyDescent="0.3">
      <c r="A4921" t="s">
        <v>6933</v>
      </c>
      <c r="B4921" t="s">
        <v>1606</v>
      </c>
      <c r="C4921" t="s">
        <v>3879</v>
      </c>
      <c r="D4921" t="s">
        <v>50</v>
      </c>
      <c r="E4921" t="s">
        <v>3466</v>
      </c>
      <c r="F4921" t="s">
        <v>52</v>
      </c>
      <c r="G4921" t="s">
        <v>63</v>
      </c>
      <c r="H4921" t="s">
        <v>213</v>
      </c>
      <c r="I4921" t="s">
        <v>55</v>
      </c>
      <c r="J4921" t="s">
        <v>56</v>
      </c>
      <c r="K4921" t="s">
        <v>74</v>
      </c>
      <c r="L4921">
        <v>12586.26</v>
      </c>
      <c r="M4921">
        <v>3</v>
      </c>
      <c r="N4921">
        <v>0.05</v>
      </c>
      <c r="O4921">
        <v>2933.42</v>
      </c>
    </row>
    <row r="4922" spans="1:15" x14ac:dyDescent="0.3">
      <c r="A4922" t="s">
        <v>6934</v>
      </c>
      <c r="B4922" t="s">
        <v>128</v>
      </c>
      <c r="C4922" t="s">
        <v>1127</v>
      </c>
      <c r="D4922" t="s">
        <v>102</v>
      </c>
      <c r="E4922" t="s">
        <v>3038</v>
      </c>
      <c r="F4922" t="s">
        <v>71</v>
      </c>
      <c r="G4922" t="s">
        <v>53</v>
      </c>
      <c r="H4922" t="s">
        <v>110</v>
      </c>
      <c r="I4922" t="s">
        <v>83</v>
      </c>
      <c r="J4922" t="s">
        <v>449</v>
      </c>
      <c r="K4922" t="s">
        <v>681</v>
      </c>
      <c r="L4922">
        <v>84628.72</v>
      </c>
      <c r="M4922">
        <v>8</v>
      </c>
      <c r="N4922">
        <v>0.1</v>
      </c>
      <c r="O4922">
        <v>18903.72</v>
      </c>
    </row>
    <row r="4923" spans="1:15" x14ac:dyDescent="0.3">
      <c r="A4923" t="s">
        <v>6935</v>
      </c>
      <c r="B4923" t="s">
        <v>1074</v>
      </c>
      <c r="C4923" t="s">
        <v>493</v>
      </c>
      <c r="D4923" t="s">
        <v>78</v>
      </c>
      <c r="E4923" t="s">
        <v>1328</v>
      </c>
      <c r="F4923" t="s">
        <v>80</v>
      </c>
      <c r="G4923" t="s">
        <v>72</v>
      </c>
      <c r="H4923" t="s">
        <v>104</v>
      </c>
      <c r="I4923" t="s">
        <v>118</v>
      </c>
      <c r="J4923" t="s">
        <v>119</v>
      </c>
      <c r="K4923" t="s">
        <v>197</v>
      </c>
      <c r="L4923">
        <v>2375.5</v>
      </c>
      <c r="M4923">
        <v>2</v>
      </c>
      <c r="N4923">
        <v>0.2</v>
      </c>
      <c r="O4923">
        <v>512.21</v>
      </c>
    </row>
    <row r="4924" spans="1:15" x14ac:dyDescent="0.3">
      <c r="A4924" t="s">
        <v>6936</v>
      </c>
      <c r="B4924" t="s">
        <v>2523</v>
      </c>
      <c r="C4924" t="s">
        <v>840</v>
      </c>
      <c r="D4924" t="s">
        <v>78</v>
      </c>
      <c r="E4924" t="s">
        <v>103</v>
      </c>
      <c r="F4924" t="s">
        <v>52</v>
      </c>
      <c r="G4924" t="s">
        <v>81</v>
      </c>
      <c r="H4924" t="s">
        <v>186</v>
      </c>
      <c r="I4924" t="s">
        <v>55</v>
      </c>
      <c r="J4924" t="s">
        <v>56</v>
      </c>
      <c r="K4924" t="s">
        <v>74</v>
      </c>
      <c r="L4924">
        <v>32761.279999999999</v>
      </c>
      <c r="M4924">
        <v>4</v>
      </c>
      <c r="N4924">
        <v>0.1</v>
      </c>
      <c r="O4924">
        <v>8179.11</v>
      </c>
    </row>
    <row r="4925" spans="1:15" x14ac:dyDescent="0.3">
      <c r="A4925" t="s">
        <v>6937</v>
      </c>
      <c r="B4925" t="s">
        <v>3682</v>
      </c>
      <c r="C4925" t="s">
        <v>1637</v>
      </c>
      <c r="D4925" t="s">
        <v>50</v>
      </c>
      <c r="E4925" t="s">
        <v>761</v>
      </c>
      <c r="F4925" t="s">
        <v>71</v>
      </c>
      <c r="G4925" t="s">
        <v>81</v>
      </c>
      <c r="H4925" t="s">
        <v>186</v>
      </c>
      <c r="I4925" t="s">
        <v>83</v>
      </c>
      <c r="J4925" t="s">
        <v>449</v>
      </c>
      <c r="K4925" t="s">
        <v>681</v>
      </c>
      <c r="L4925">
        <v>4451.76</v>
      </c>
      <c r="M4925">
        <v>6</v>
      </c>
      <c r="N4925">
        <v>0.05</v>
      </c>
      <c r="O4925">
        <v>1546.95</v>
      </c>
    </row>
    <row r="4926" spans="1:15" x14ac:dyDescent="0.3">
      <c r="A4926" t="s">
        <v>6938</v>
      </c>
      <c r="B4926" t="s">
        <v>2789</v>
      </c>
      <c r="C4926" t="s">
        <v>1603</v>
      </c>
      <c r="D4926" t="s">
        <v>61</v>
      </c>
      <c r="E4926" t="s">
        <v>2882</v>
      </c>
      <c r="F4926" t="s">
        <v>71</v>
      </c>
      <c r="G4926" t="s">
        <v>72</v>
      </c>
      <c r="H4926" t="s">
        <v>346</v>
      </c>
      <c r="I4926" t="s">
        <v>118</v>
      </c>
      <c r="J4926" t="s">
        <v>230</v>
      </c>
      <c r="K4926" t="s">
        <v>231</v>
      </c>
      <c r="L4926">
        <v>11378.47</v>
      </c>
      <c r="M4926">
        <v>1</v>
      </c>
      <c r="N4926">
        <v>0.15</v>
      </c>
      <c r="O4926">
        <v>3029.14</v>
      </c>
    </row>
    <row r="4927" spans="1:15" x14ac:dyDescent="0.3">
      <c r="A4927" t="s">
        <v>6939</v>
      </c>
      <c r="B4927" t="s">
        <v>1158</v>
      </c>
      <c r="C4927" t="s">
        <v>1971</v>
      </c>
      <c r="D4927" t="s">
        <v>78</v>
      </c>
      <c r="E4927" t="s">
        <v>1490</v>
      </c>
      <c r="F4927" t="s">
        <v>52</v>
      </c>
      <c r="G4927" t="s">
        <v>63</v>
      </c>
      <c r="H4927" t="s">
        <v>64</v>
      </c>
      <c r="I4927" t="s">
        <v>118</v>
      </c>
      <c r="J4927" t="s">
        <v>191</v>
      </c>
      <c r="K4927" t="s">
        <v>829</v>
      </c>
      <c r="L4927">
        <v>100455.3</v>
      </c>
      <c r="M4927">
        <v>10</v>
      </c>
      <c r="N4927">
        <v>0.1</v>
      </c>
      <c r="O4927">
        <v>25995.200000000001</v>
      </c>
    </row>
    <row r="4928" spans="1:15" x14ac:dyDescent="0.3">
      <c r="A4928" t="s">
        <v>6940</v>
      </c>
      <c r="B4928" t="s">
        <v>3250</v>
      </c>
      <c r="C4928" t="s">
        <v>1090</v>
      </c>
      <c r="D4928" t="s">
        <v>50</v>
      </c>
      <c r="E4928" t="s">
        <v>134</v>
      </c>
      <c r="F4928" t="s">
        <v>71</v>
      </c>
      <c r="G4928" t="s">
        <v>81</v>
      </c>
      <c r="H4928" t="s">
        <v>82</v>
      </c>
      <c r="I4928" t="s">
        <v>118</v>
      </c>
      <c r="J4928" t="s">
        <v>303</v>
      </c>
      <c r="K4928" t="s">
        <v>304</v>
      </c>
      <c r="L4928">
        <v>67720.05</v>
      </c>
      <c r="M4928">
        <v>9</v>
      </c>
      <c r="N4928">
        <v>0.05</v>
      </c>
      <c r="O4928">
        <v>15088.24</v>
      </c>
    </row>
    <row r="4929" spans="1:15" x14ac:dyDescent="0.3">
      <c r="A4929" t="s">
        <v>6941</v>
      </c>
      <c r="B4929" t="s">
        <v>3016</v>
      </c>
      <c r="C4929" t="s">
        <v>3663</v>
      </c>
      <c r="D4929" t="s">
        <v>61</v>
      </c>
      <c r="E4929" t="s">
        <v>2241</v>
      </c>
      <c r="F4929" t="s">
        <v>52</v>
      </c>
      <c r="G4929" t="s">
        <v>53</v>
      </c>
      <c r="H4929" t="s">
        <v>54</v>
      </c>
      <c r="I4929" t="s">
        <v>55</v>
      </c>
      <c r="J4929" t="s">
        <v>56</v>
      </c>
      <c r="K4929" t="s">
        <v>151</v>
      </c>
      <c r="L4929">
        <v>1019.21</v>
      </c>
      <c r="M4929">
        <v>1</v>
      </c>
      <c r="N4929">
        <v>0.15</v>
      </c>
      <c r="O4929">
        <v>291.95</v>
      </c>
    </row>
    <row r="4930" spans="1:15" x14ac:dyDescent="0.3">
      <c r="A4930" t="s">
        <v>6942</v>
      </c>
      <c r="B4930" t="s">
        <v>832</v>
      </c>
      <c r="C4930" t="s">
        <v>977</v>
      </c>
      <c r="D4930" t="s">
        <v>61</v>
      </c>
      <c r="E4930" t="s">
        <v>2446</v>
      </c>
      <c r="F4930" t="s">
        <v>52</v>
      </c>
      <c r="G4930" t="s">
        <v>53</v>
      </c>
      <c r="H4930" t="s">
        <v>110</v>
      </c>
      <c r="I4930" t="s">
        <v>96</v>
      </c>
      <c r="J4930" t="s">
        <v>166</v>
      </c>
      <c r="K4930" t="s">
        <v>167</v>
      </c>
      <c r="L4930">
        <v>19712.04</v>
      </c>
      <c r="M4930">
        <v>4</v>
      </c>
      <c r="N4930">
        <v>0.15</v>
      </c>
      <c r="O4930">
        <v>2655.03</v>
      </c>
    </row>
    <row r="4931" spans="1:15" x14ac:dyDescent="0.3">
      <c r="A4931" t="s">
        <v>6943</v>
      </c>
      <c r="B4931" t="s">
        <v>1509</v>
      </c>
      <c r="C4931" t="s">
        <v>3097</v>
      </c>
      <c r="D4931" t="s">
        <v>78</v>
      </c>
      <c r="E4931" t="s">
        <v>676</v>
      </c>
      <c r="F4931" t="s">
        <v>71</v>
      </c>
      <c r="G4931" t="s">
        <v>53</v>
      </c>
      <c r="H4931" t="s">
        <v>110</v>
      </c>
      <c r="I4931" t="s">
        <v>83</v>
      </c>
      <c r="J4931" t="s">
        <v>379</v>
      </c>
      <c r="K4931" t="s">
        <v>562</v>
      </c>
      <c r="L4931">
        <v>19269.439999999999</v>
      </c>
      <c r="M4931">
        <v>8</v>
      </c>
      <c r="N4931">
        <v>0.05</v>
      </c>
      <c r="O4931">
        <v>4385.78</v>
      </c>
    </row>
    <row r="4932" spans="1:15" x14ac:dyDescent="0.3">
      <c r="A4932" t="s">
        <v>6944</v>
      </c>
      <c r="B4932" t="s">
        <v>323</v>
      </c>
      <c r="C4932" t="s">
        <v>1344</v>
      </c>
      <c r="D4932" t="s">
        <v>61</v>
      </c>
      <c r="E4932" t="s">
        <v>1220</v>
      </c>
      <c r="F4932" t="s">
        <v>52</v>
      </c>
      <c r="G4932" t="s">
        <v>53</v>
      </c>
      <c r="H4932" t="s">
        <v>110</v>
      </c>
      <c r="I4932" t="s">
        <v>83</v>
      </c>
      <c r="J4932" t="s">
        <v>156</v>
      </c>
      <c r="K4932" t="s">
        <v>208</v>
      </c>
      <c r="L4932">
        <v>40709.599999999999</v>
      </c>
      <c r="M4932">
        <v>8</v>
      </c>
      <c r="N4932">
        <v>0</v>
      </c>
      <c r="O4932">
        <v>11206.33</v>
      </c>
    </row>
    <row r="4933" spans="1:15" x14ac:dyDescent="0.3">
      <c r="A4933" t="s">
        <v>6945</v>
      </c>
      <c r="B4933" t="s">
        <v>2021</v>
      </c>
      <c r="C4933" t="s">
        <v>1246</v>
      </c>
      <c r="D4933" t="s">
        <v>61</v>
      </c>
      <c r="E4933" t="s">
        <v>1292</v>
      </c>
      <c r="F4933" t="s">
        <v>80</v>
      </c>
      <c r="G4933" t="s">
        <v>81</v>
      </c>
      <c r="H4933" t="s">
        <v>186</v>
      </c>
      <c r="I4933" t="s">
        <v>83</v>
      </c>
      <c r="J4933" t="s">
        <v>449</v>
      </c>
      <c r="K4933" t="s">
        <v>681</v>
      </c>
      <c r="L4933">
        <v>108597.42</v>
      </c>
      <c r="M4933">
        <v>9</v>
      </c>
      <c r="N4933">
        <v>0.25</v>
      </c>
      <c r="O4933">
        <v>30874.35</v>
      </c>
    </row>
    <row r="4934" spans="1:15" x14ac:dyDescent="0.3">
      <c r="A4934" t="s">
        <v>6946</v>
      </c>
      <c r="B4934" t="s">
        <v>583</v>
      </c>
      <c r="C4934" t="s">
        <v>619</v>
      </c>
      <c r="D4934" t="s">
        <v>50</v>
      </c>
      <c r="E4934" t="s">
        <v>444</v>
      </c>
      <c r="F4934" t="s">
        <v>71</v>
      </c>
      <c r="G4934" t="s">
        <v>53</v>
      </c>
      <c r="H4934" t="s">
        <v>90</v>
      </c>
      <c r="I4934" t="s">
        <v>55</v>
      </c>
      <c r="J4934" t="s">
        <v>65</v>
      </c>
      <c r="K4934" t="s">
        <v>66</v>
      </c>
      <c r="L4934">
        <v>21887.16</v>
      </c>
      <c r="M4934">
        <v>4</v>
      </c>
      <c r="N4934">
        <v>0.2</v>
      </c>
      <c r="O4934">
        <v>4848.9799999999996</v>
      </c>
    </row>
    <row r="4935" spans="1:15" x14ac:dyDescent="0.3">
      <c r="A4935" t="s">
        <v>6947</v>
      </c>
      <c r="B4935" t="s">
        <v>2726</v>
      </c>
      <c r="C4935" t="s">
        <v>706</v>
      </c>
      <c r="D4935" t="s">
        <v>61</v>
      </c>
      <c r="E4935" t="s">
        <v>245</v>
      </c>
      <c r="F4935" t="s">
        <v>80</v>
      </c>
      <c r="G4935" t="s">
        <v>53</v>
      </c>
      <c r="H4935" t="s">
        <v>246</v>
      </c>
      <c r="I4935" t="s">
        <v>118</v>
      </c>
      <c r="J4935" t="s">
        <v>191</v>
      </c>
      <c r="K4935" t="s">
        <v>192</v>
      </c>
      <c r="L4935">
        <v>28078.3</v>
      </c>
      <c r="M4935">
        <v>10</v>
      </c>
      <c r="N4935">
        <v>0.05</v>
      </c>
      <c r="O4935">
        <v>7952.25</v>
      </c>
    </row>
    <row r="4936" spans="1:15" x14ac:dyDescent="0.3">
      <c r="A4936" t="s">
        <v>6948</v>
      </c>
      <c r="B4936" t="s">
        <v>1522</v>
      </c>
      <c r="C4936" t="s">
        <v>662</v>
      </c>
      <c r="D4936" t="s">
        <v>78</v>
      </c>
      <c r="E4936" t="s">
        <v>791</v>
      </c>
      <c r="F4936" t="s">
        <v>71</v>
      </c>
      <c r="G4936" t="s">
        <v>72</v>
      </c>
      <c r="H4936" t="s">
        <v>73</v>
      </c>
      <c r="I4936" t="s">
        <v>118</v>
      </c>
      <c r="J4936" t="s">
        <v>230</v>
      </c>
      <c r="K4936" t="s">
        <v>351</v>
      </c>
      <c r="L4936">
        <v>11425.95</v>
      </c>
      <c r="M4936">
        <v>5</v>
      </c>
      <c r="N4936">
        <v>0.2</v>
      </c>
      <c r="O4936">
        <v>1590.94</v>
      </c>
    </row>
    <row r="4937" spans="1:15" x14ac:dyDescent="0.3">
      <c r="A4937" t="s">
        <v>6949</v>
      </c>
      <c r="B4937" t="s">
        <v>950</v>
      </c>
      <c r="C4937" t="s">
        <v>1911</v>
      </c>
      <c r="D4937" t="s">
        <v>102</v>
      </c>
      <c r="E4937" t="s">
        <v>664</v>
      </c>
      <c r="F4937" t="s">
        <v>80</v>
      </c>
      <c r="G4937" t="s">
        <v>53</v>
      </c>
      <c r="H4937" t="s">
        <v>110</v>
      </c>
      <c r="I4937" t="s">
        <v>83</v>
      </c>
      <c r="J4937" t="s">
        <v>156</v>
      </c>
      <c r="K4937" t="s">
        <v>285</v>
      </c>
      <c r="L4937">
        <v>30198.06</v>
      </c>
      <c r="M4937">
        <v>9</v>
      </c>
      <c r="N4937">
        <v>0.15</v>
      </c>
      <c r="O4937">
        <v>5945.96</v>
      </c>
    </row>
    <row r="4938" spans="1:15" x14ac:dyDescent="0.3">
      <c r="A4938" t="s">
        <v>6950</v>
      </c>
      <c r="B4938" t="s">
        <v>916</v>
      </c>
      <c r="C4938" t="s">
        <v>2390</v>
      </c>
      <c r="D4938" t="s">
        <v>102</v>
      </c>
      <c r="E4938" t="s">
        <v>150</v>
      </c>
      <c r="F4938" t="s">
        <v>80</v>
      </c>
      <c r="G4938" t="s">
        <v>72</v>
      </c>
      <c r="H4938" t="s">
        <v>117</v>
      </c>
      <c r="I4938" t="s">
        <v>83</v>
      </c>
      <c r="J4938" t="s">
        <v>156</v>
      </c>
      <c r="K4938" t="s">
        <v>157</v>
      </c>
      <c r="L4938">
        <v>26003.72</v>
      </c>
      <c r="M4938">
        <v>2</v>
      </c>
      <c r="N4938">
        <v>0.15</v>
      </c>
      <c r="O4938">
        <v>7018.31</v>
      </c>
    </row>
    <row r="4939" spans="1:15" x14ac:dyDescent="0.3">
      <c r="A4939" t="s">
        <v>6951</v>
      </c>
      <c r="B4939" t="s">
        <v>1476</v>
      </c>
      <c r="C4939" t="s">
        <v>3250</v>
      </c>
      <c r="D4939" t="s">
        <v>102</v>
      </c>
      <c r="E4939" t="s">
        <v>1766</v>
      </c>
      <c r="F4939" t="s">
        <v>71</v>
      </c>
      <c r="G4939" t="s">
        <v>179</v>
      </c>
      <c r="H4939" t="s">
        <v>236</v>
      </c>
      <c r="I4939" t="s">
        <v>96</v>
      </c>
      <c r="J4939" t="s">
        <v>97</v>
      </c>
      <c r="K4939" t="s">
        <v>181</v>
      </c>
      <c r="L4939">
        <v>5444.21</v>
      </c>
      <c r="M4939">
        <v>1</v>
      </c>
      <c r="N4939">
        <v>0</v>
      </c>
      <c r="O4939">
        <v>1060.1400000000001</v>
      </c>
    </row>
    <row r="4940" spans="1:15" x14ac:dyDescent="0.3">
      <c r="A4940" t="s">
        <v>6952</v>
      </c>
      <c r="B4940" t="s">
        <v>612</v>
      </c>
      <c r="C4940" t="s">
        <v>1060</v>
      </c>
      <c r="D4940" t="s">
        <v>78</v>
      </c>
      <c r="E4940" t="s">
        <v>904</v>
      </c>
      <c r="F4940" t="s">
        <v>80</v>
      </c>
      <c r="G4940" t="s">
        <v>179</v>
      </c>
      <c r="H4940" t="s">
        <v>180</v>
      </c>
      <c r="I4940" t="s">
        <v>83</v>
      </c>
      <c r="J4940" t="s">
        <v>156</v>
      </c>
      <c r="K4940" t="s">
        <v>157</v>
      </c>
      <c r="L4940">
        <v>36317.339999999997</v>
      </c>
      <c r="M4940">
        <v>6</v>
      </c>
      <c r="N4940">
        <v>0.25</v>
      </c>
      <c r="O4940">
        <v>6445.87</v>
      </c>
    </row>
    <row r="4941" spans="1:15" x14ac:dyDescent="0.3">
      <c r="A4941" t="s">
        <v>6953</v>
      </c>
      <c r="B4941" t="s">
        <v>916</v>
      </c>
      <c r="C4941" t="s">
        <v>3432</v>
      </c>
      <c r="D4941" t="s">
        <v>50</v>
      </c>
      <c r="E4941" t="s">
        <v>937</v>
      </c>
      <c r="F4941" t="s">
        <v>71</v>
      </c>
      <c r="G4941" t="s">
        <v>179</v>
      </c>
      <c r="H4941" t="s">
        <v>236</v>
      </c>
      <c r="I4941" t="s">
        <v>55</v>
      </c>
      <c r="J4941" t="s">
        <v>173</v>
      </c>
      <c r="K4941" t="s">
        <v>174</v>
      </c>
      <c r="L4941">
        <v>7154.15</v>
      </c>
      <c r="M4941">
        <v>5</v>
      </c>
      <c r="N4941">
        <v>0.05</v>
      </c>
      <c r="O4941">
        <v>1969.08</v>
      </c>
    </row>
    <row r="4942" spans="1:15" x14ac:dyDescent="0.3">
      <c r="A4942" t="s">
        <v>6954</v>
      </c>
      <c r="B4942" t="s">
        <v>1000</v>
      </c>
      <c r="C4942" t="s">
        <v>2575</v>
      </c>
      <c r="D4942" t="s">
        <v>50</v>
      </c>
      <c r="E4942" t="s">
        <v>561</v>
      </c>
      <c r="F4942" t="s">
        <v>52</v>
      </c>
      <c r="G4942" t="s">
        <v>81</v>
      </c>
      <c r="H4942" t="s">
        <v>186</v>
      </c>
      <c r="I4942" t="s">
        <v>83</v>
      </c>
      <c r="J4942" t="s">
        <v>156</v>
      </c>
      <c r="K4942" t="s">
        <v>157</v>
      </c>
      <c r="L4942">
        <v>81654.720000000001</v>
      </c>
      <c r="M4942">
        <v>7</v>
      </c>
      <c r="N4942">
        <v>0</v>
      </c>
      <c r="O4942">
        <v>13029.87</v>
      </c>
    </row>
    <row r="4943" spans="1:15" x14ac:dyDescent="0.3">
      <c r="A4943" t="s">
        <v>6955</v>
      </c>
      <c r="B4943" t="s">
        <v>184</v>
      </c>
      <c r="C4943" t="s">
        <v>2200</v>
      </c>
      <c r="D4943" t="s">
        <v>102</v>
      </c>
      <c r="E4943" t="s">
        <v>62</v>
      </c>
      <c r="F4943" t="s">
        <v>71</v>
      </c>
      <c r="G4943" t="s">
        <v>53</v>
      </c>
      <c r="H4943" t="s">
        <v>54</v>
      </c>
      <c r="I4943" t="s">
        <v>96</v>
      </c>
      <c r="J4943" t="s">
        <v>111</v>
      </c>
      <c r="K4943" t="s">
        <v>225</v>
      </c>
      <c r="L4943">
        <v>145806.1</v>
      </c>
      <c r="M4943">
        <v>10</v>
      </c>
      <c r="N4943">
        <v>0.1</v>
      </c>
      <c r="O4943">
        <v>34645.61</v>
      </c>
    </row>
    <row r="4944" spans="1:15" x14ac:dyDescent="0.3">
      <c r="A4944" t="s">
        <v>6956</v>
      </c>
      <c r="B4944" t="s">
        <v>3025</v>
      </c>
      <c r="C4944" t="s">
        <v>4983</v>
      </c>
      <c r="D4944" t="s">
        <v>61</v>
      </c>
      <c r="E4944" t="s">
        <v>336</v>
      </c>
      <c r="F4944" t="s">
        <v>80</v>
      </c>
      <c r="G4944" t="s">
        <v>63</v>
      </c>
      <c r="H4944" t="s">
        <v>64</v>
      </c>
      <c r="I4944" t="s">
        <v>96</v>
      </c>
      <c r="J4944" t="s">
        <v>111</v>
      </c>
      <c r="K4944" t="s">
        <v>225</v>
      </c>
      <c r="L4944">
        <v>28349.37</v>
      </c>
      <c r="M4944">
        <v>3</v>
      </c>
      <c r="N4944">
        <v>0.1</v>
      </c>
      <c r="O4944">
        <v>6543.47</v>
      </c>
    </row>
    <row r="4945" spans="1:15" x14ac:dyDescent="0.3">
      <c r="A4945" t="s">
        <v>6957</v>
      </c>
      <c r="B4945" t="s">
        <v>1557</v>
      </c>
      <c r="C4945" t="s">
        <v>1869</v>
      </c>
      <c r="D4945" t="s">
        <v>50</v>
      </c>
      <c r="E4945" t="s">
        <v>1204</v>
      </c>
      <c r="F4945" t="s">
        <v>80</v>
      </c>
      <c r="G4945" t="s">
        <v>72</v>
      </c>
      <c r="H4945" t="s">
        <v>104</v>
      </c>
      <c r="I4945" t="s">
        <v>83</v>
      </c>
      <c r="J4945" t="s">
        <v>84</v>
      </c>
      <c r="K4945" t="s">
        <v>85</v>
      </c>
      <c r="L4945">
        <v>38233.5</v>
      </c>
      <c r="M4945">
        <v>10</v>
      </c>
      <c r="N4945">
        <v>0.15</v>
      </c>
      <c r="O4945">
        <v>10000.58</v>
      </c>
    </row>
    <row r="4946" spans="1:15" x14ac:dyDescent="0.3">
      <c r="A4946" t="s">
        <v>6958</v>
      </c>
      <c r="B4946" t="s">
        <v>959</v>
      </c>
      <c r="C4946" t="s">
        <v>4157</v>
      </c>
      <c r="D4946" t="s">
        <v>102</v>
      </c>
      <c r="E4946" t="s">
        <v>1267</v>
      </c>
      <c r="F4946" t="s">
        <v>80</v>
      </c>
      <c r="G4946" t="s">
        <v>63</v>
      </c>
      <c r="H4946" t="s">
        <v>172</v>
      </c>
      <c r="I4946" t="s">
        <v>83</v>
      </c>
      <c r="J4946" t="s">
        <v>449</v>
      </c>
      <c r="K4946" t="s">
        <v>681</v>
      </c>
      <c r="L4946">
        <v>25375.86</v>
      </c>
      <c r="M4946">
        <v>2</v>
      </c>
      <c r="N4946">
        <v>0.25</v>
      </c>
      <c r="O4946">
        <v>3148.2</v>
      </c>
    </row>
    <row r="4947" spans="1:15" x14ac:dyDescent="0.3">
      <c r="A4947" t="s">
        <v>6959</v>
      </c>
      <c r="B4947" t="s">
        <v>1950</v>
      </c>
      <c r="C4947" t="s">
        <v>2939</v>
      </c>
      <c r="D4947" t="s">
        <v>102</v>
      </c>
      <c r="E4947" t="s">
        <v>1884</v>
      </c>
      <c r="F4947" t="s">
        <v>52</v>
      </c>
      <c r="G4947" t="s">
        <v>53</v>
      </c>
      <c r="H4947" t="s">
        <v>110</v>
      </c>
      <c r="I4947" t="s">
        <v>96</v>
      </c>
      <c r="J4947" t="s">
        <v>111</v>
      </c>
      <c r="K4947" t="s">
        <v>328</v>
      </c>
      <c r="L4947">
        <v>52051.14</v>
      </c>
      <c r="M4947">
        <v>9</v>
      </c>
      <c r="N4947">
        <v>0.1</v>
      </c>
      <c r="O4947">
        <v>8384.9599999999991</v>
      </c>
    </row>
    <row r="4948" spans="1:15" x14ac:dyDescent="0.3">
      <c r="A4948" t="s">
        <v>6960</v>
      </c>
      <c r="B4948" t="s">
        <v>1544</v>
      </c>
      <c r="C4948" t="s">
        <v>1475</v>
      </c>
      <c r="D4948" t="s">
        <v>78</v>
      </c>
      <c r="E4948" t="s">
        <v>506</v>
      </c>
      <c r="F4948" t="s">
        <v>71</v>
      </c>
      <c r="G4948" t="s">
        <v>72</v>
      </c>
      <c r="H4948" t="s">
        <v>346</v>
      </c>
      <c r="I4948" t="s">
        <v>118</v>
      </c>
      <c r="J4948" t="s">
        <v>303</v>
      </c>
      <c r="K4948" t="s">
        <v>304</v>
      </c>
      <c r="L4948">
        <v>63472.2</v>
      </c>
      <c r="M4948">
        <v>10</v>
      </c>
      <c r="N4948">
        <v>0.1</v>
      </c>
      <c r="O4948">
        <v>9609.6299999999992</v>
      </c>
    </row>
    <row r="4949" spans="1:15" x14ac:dyDescent="0.3">
      <c r="A4949" t="s">
        <v>6961</v>
      </c>
      <c r="B4949" t="s">
        <v>1633</v>
      </c>
      <c r="C4949" t="s">
        <v>1349</v>
      </c>
      <c r="D4949" t="s">
        <v>61</v>
      </c>
      <c r="E4949" t="s">
        <v>614</v>
      </c>
      <c r="F4949" t="s">
        <v>52</v>
      </c>
      <c r="G4949" t="s">
        <v>81</v>
      </c>
      <c r="H4949" t="s">
        <v>82</v>
      </c>
      <c r="I4949" t="s">
        <v>55</v>
      </c>
      <c r="J4949" t="s">
        <v>141</v>
      </c>
      <c r="K4949" t="s">
        <v>978</v>
      </c>
      <c r="L4949">
        <v>3146.82</v>
      </c>
      <c r="M4949">
        <v>1</v>
      </c>
      <c r="N4949">
        <v>0.05</v>
      </c>
      <c r="O4949">
        <v>884.74</v>
      </c>
    </row>
    <row r="4950" spans="1:15" x14ac:dyDescent="0.3">
      <c r="A4950" t="s">
        <v>6962</v>
      </c>
      <c r="B4950" t="s">
        <v>1950</v>
      </c>
      <c r="C4950" t="s">
        <v>2939</v>
      </c>
      <c r="D4950" t="s">
        <v>78</v>
      </c>
      <c r="E4950" t="s">
        <v>2053</v>
      </c>
      <c r="F4950" t="s">
        <v>52</v>
      </c>
      <c r="G4950" t="s">
        <v>53</v>
      </c>
      <c r="H4950" t="s">
        <v>90</v>
      </c>
      <c r="I4950" t="s">
        <v>96</v>
      </c>
      <c r="J4950" t="s">
        <v>135</v>
      </c>
      <c r="K4950" t="s">
        <v>395</v>
      </c>
      <c r="L4950">
        <v>14510.97</v>
      </c>
      <c r="M4950">
        <v>1</v>
      </c>
      <c r="N4950">
        <v>0.05</v>
      </c>
      <c r="O4950">
        <v>3576.69</v>
      </c>
    </row>
    <row r="4951" spans="1:15" x14ac:dyDescent="0.3">
      <c r="A4951" t="s">
        <v>6963</v>
      </c>
      <c r="B4951" t="s">
        <v>2473</v>
      </c>
      <c r="C4951" t="s">
        <v>2452</v>
      </c>
      <c r="D4951" t="s">
        <v>61</v>
      </c>
      <c r="E4951" t="s">
        <v>948</v>
      </c>
      <c r="F4951" t="s">
        <v>80</v>
      </c>
      <c r="G4951" t="s">
        <v>81</v>
      </c>
      <c r="H4951" t="s">
        <v>95</v>
      </c>
      <c r="I4951" t="s">
        <v>118</v>
      </c>
      <c r="J4951" t="s">
        <v>303</v>
      </c>
      <c r="K4951" t="s">
        <v>421</v>
      </c>
      <c r="L4951">
        <v>11175.6</v>
      </c>
      <c r="M4951">
        <v>3</v>
      </c>
      <c r="N4951">
        <v>0.15</v>
      </c>
      <c r="O4951">
        <v>3503.92</v>
      </c>
    </row>
    <row r="4952" spans="1:15" x14ac:dyDescent="0.3">
      <c r="A4952" t="s">
        <v>6964</v>
      </c>
      <c r="B4952" t="s">
        <v>1464</v>
      </c>
      <c r="C4952" t="s">
        <v>1834</v>
      </c>
      <c r="D4952" t="s">
        <v>50</v>
      </c>
      <c r="E4952" t="s">
        <v>2047</v>
      </c>
      <c r="F4952" t="s">
        <v>71</v>
      </c>
      <c r="G4952" t="s">
        <v>53</v>
      </c>
      <c r="H4952" t="s">
        <v>110</v>
      </c>
      <c r="I4952" t="s">
        <v>83</v>
      </c>
      <c r="J4952" t="s">
        <v>449</v>
      </c>
      <c r="K4952" t="s">
        <v>775</v>
      </c>
      <c r="L4952">
        <v>1560.78</v>
      </c>
      <c r="M4952">
        <v>2</v>
      </c>
      <c r="N4952">
        <v>0.1</v>
      </c>
      <c r="O4952">
        <v>296.02</v>
      </c>
    </row>
    <row r="4953" spans="1:15" x14ac:dyDescent="0.3">
      <c r="A4953" t="s">
        <v>6965</v>
      </c>
      <c r="B4953" t="s">
        <v>1394</v>
      </c>
      <c r="C4953" t="s">
        <v>2847</v>
      </c>
      <c r="D4953" t="s">
        <v>50</v>
      </c>
      <c r="E4953" t="s">
        <v>2275</v>
      </c>
      <c r="F4953" t="s">
        <v>80</v>
      </c>
      <c r="G4953" t="s">
        <v>72</v>
      </c>
      <c r="H4953" t="s">
        <v>346</v>
      </c>
      <c r="I4953" t="s">
        <v>55</v>
      </c>
      <c r="J4953" t="s">
        <v>141</v>
      </c>
      <c r="K4953" t="s">
        <v>241</v>
      </c>
      <c r="L4953">
        <v>31663.98</v>
      </c>
      <c r="M4953">
        <v>3</v>
      </c>
      <c r="N4953">
        <v>0.2</v>
      </c>
      <c r="O4953">
        <v>7361.24</v>
      </c>
    </row>
    <row r="4954" spans="1:15" x14ac:dyDescent="0.3">
      <c r="A4954" t="s">
        <v>6966</v>
      </c>
      <c r="B4954" t="s">
        <v>1359</v>
      </c>
      <c r="C4954" t="s">
        <v>878</v>
      </c>
      <c r="D4954" t="s">
        <v>102</v>
      </c>
      <c r="E4954" t="s">
        <v>1815</v>
      </c>
      <c r="F4954" t="s">
        <v>52</v>
      </c>
      <c r="G4954" t="s">
        <v>81</v>
      </c>
      <c r="H4954" t="s">
        <v>82</v>
      </c>
      <c r="I4954" t="s">
        <v>118</v>
      </c>
      <c r="J4954" t="s">
        <v>230</v>
      </c>
      <c r="K4954" t="s">
        <v>356</v>
      </c>
      <c r="L4954">
        <v>18066.14</v>
      </c>
      <c r="M4954">
        <v>2</v>
      </c>
      <c r="N4954">
        <v>0.25</v>
      </c>
      <c r="O4954">
        <v>3278.29</v>
      </c>
    </row>
    <row r="4955" spans="1:15" x14ac:dyDescent="0.3">
      <c r="A4955" t="s">
        <v>6967</v>
      </c>
      <c r="B4955" t="s">
        <v>965</v>
      </c>
      <c r="C4955" t="s">
        <v>1673</v>
      </c>
      <c r="D4955" t="s">
        <v>61</v>
      </c>
      <c r="E4955" t="s">
        <v>588</v>
      </c>
      <c r="F4955" t="s">
        <v>80</v>
      </c>
      <c r="G4955" t="s">
        <v>53</v>
      </c>
      <c r="H4955" t="s">
        <v>110</v>
      </c>
      <c r="I4955" t="s">
        <v>96</v>
      </c>
      <c r="J4955" t="s">
        <v>111</v>
      </c>
      <c r="K4955" t="s">
        <v>112</v>
      </c>
      <c r="L4955">
        <v>93426.880000000005</v>
      </c>
      <c r="M4955">
        <v>8</v>
      </c>
      <c r="N4955">
        <v>0.05</v>
      </c>
      <c r="O4955">
        <v>21219.72</v>
      </c>
    </row>
    <row r="4956" spans="1:15" x14ac:dyDescent="0.3">
      <c r="A4956" t="s">
        <v>6968</v>
      </c>
      <c r="B4956" t="s">
        <v>1064</v>
      </c>
      <c r="C4956" t="s">
        <v>3315</v>
      </c>
      <c r="D4956" t="s">
        <v>102</v>
      </c>
      <c r="E4956" t="s">
        <v>896</v>
      </c>
      <c r="F4956" t="s">
        <v>52</v>
      </c>
      <c r="G4956" t="s">
        <v>53</v>
      </c>
      <c r="H4956" t="s">
        <v>110</v>
      </c>
      <c r="I4956" t="s">
        <v>96</v>
      </c>
      <c r="J4956" t="s">
        <v>97</v>
      </c>
      <c r="K4956" t="s">
        <v>98</v>
      </c>
      <c r="L4956">
        <v>99994.6</v>
      </c>
      <c r="M4956">
        <v>10</v>
      </c>
      <c r="N4956">
        <v>0.1</v>
      </c>
      <c r="O4956">
        <v>17596.669999999998</v>
      </c>
    </row>
    <row r="4957" spans="1:15" x14ac:dyDescent="0.3">
      <c r="A4957" t="s">
        <v>6969</v>
      </c>
      <c r="B4957" t="s">
        <v>288</v>
      </c>
      <c r="C4957" t="s">
        <v>434</v>
      </c>
      <c r="D4957" t="s">
        <v>61</v>
      </c>
      <c r="E4957" t="s">
        <v>3232</v>
      </c>
      <c r="F4957" t="s">
        <v>80</v>
      </c>
      <c r="G4957" t="s">
        <v>72</v>
      </c>
      <c r="H4957" t="s">
        <v>104</v>
      </c>
      <c r="I4957" t="s">
        <v>96</v>
      </c>
      <c r="J4957" t="s">
        <v>111</v>
      </c>
      <c r="K4957" t="s">
        <v>328</v>
      </c>
      <c r="L4957">
        <v>9865.59</v>
      </c>
      <c r="M4957">
        <v>7</v>
      </c>
      <c r="N4957">
        <v>0.25</v>
      </c>
      <c r="O4957">
        <v>2011.74</v>
      </c>
    </row>
    <row r="4958" spans="1:15" x14ac:dyDescent="0.3">
      <c r="A4958" t="s">
        <v>6970</v>
      </c>
      <c r="B4958" t="s">
        <v>3786</v>
      </c>
      <c r="C4958" t="s">
        <v>3787</v>
      </c>
      <c r="D4958" t="s">
        <v>61</v>
      </c>
      <c r="E4958" t="s">
        <v>1501</v>
      </c>
      <c r="F4958" t="s">
        <v>52</v>
      </c>
      <c r="G4958" t="s">
        <v>63</v>
      </c>
      <c r="H4958" t="s">
        <v>172</v>
      </c>
      <c r="I4958" t="s">
        <v>83</v>
      </c>
      <c r="J4958" t="s">
        <v>84</v>
      </c>
      <c r="K4958" t="s">
        <v>105</v>
      </c>
      <c r="L4958">
        <v>49618.14</v>
      </c>
      <c r="M4958">
        <v>6</v>
      </c>
      <c r="N4958">
        <v>0.2</v>
      </c>
      <c r="O4958">
        <v>13486.27</v>
      </c>
    </row>
    <row r="4959" spans="1:15" x14ac:dyDescent="0.3">
      <c r="A4959" t="s">
        <v>6971</v>
      </c>
      <c r="B4959" t="s">
        <v>1321</v>
      </c>
      <c r="C4959" t="s">
        <v>1069</v>
      </c>
      <c r="D4959" t="s">
        <v>50</v>
      </c>
      <c r="E4959" t="s">
        <v>370</v>
      </c>
      <c r="F4959" t="s">
        <v>52</v>
      </c>
      <c r="G4959" t="s">
        <v>53</v>
      </c>
      <c r="H4959" t="s">
        <v>54</v>
      </c>
      <c r="I4959" t="s">
        <v>55</v>
      </c>
      <c r="J4959" t="s">
        <v>65</v>
      </c>
      <c r="K4959" t="s">
        <v>325</v>
      </c>
      <c r="L4959">
        <v>67334.16</v>
      </c>
      <c r="M4959">
        <v>8</v>
      </c>
      <c r="N4959">
        <v>0.05</v>
      </c>
      <c r="O4959">
        <v>22815.51</v>
      </c>
    </row>
    <row r="4960" spans="1:15" x14ac:dyDescent="0.3">
      <c r="A4960" t="s">
        <v>6972</v>
      </c>
      <c r="B4960" t="s">
        <v>1959</v>
      </c>
      <c r="C4960" t="s">
        <v>3228</v>
      </c>
      <c r="D4960" t="s">
        <v>61</v>
      </c>
      <c r="E4960" t="s">
        <v>3614</v>
      </c>
      <c r="F4960" t="s">
        <v>71</v>
      </c>
      <c r="G4960" t="s">
        <v>53</v>
      </c>
      <c r="H4960" t="s">
        <v>110</v>
      </c>
      <c r="I4960" t="s">
        <v>118</v>
      </c>
      <c r="J4960" t="s">
        <v>303</v>
      </c>
      <c r="K4960" t="s">
        <v>421</v>
      </c>
      <c r="L4960">
        <v>10709.64</v>
      </c>
      <c r="M4960">
        <v>3</v>
      </c>
      <c r="N4960">
        <v>0.1</v>
      </c>
      <c r="O4960">
        <v>1666.11</v>
      </c>
    </row>
    <row r="4961" spans="1:15" x14ac:dyDescent="0.3">
      <c r="A4961" t="s">
        <v>6973</v>
      </c>
      <c r="B4961" t="s">
        <v>4157</v>
      </c>
      <c r="C4961" t="s">
        <v>427</v>
      </c>
      <c r="D4961" t="s">
        <v>102</v>
      </c>
      <c r="E4961" t="s">
        <v>1199</v>
      </c>
      <c r="F4961" t="s">
        <v>52</v>
      </c>
      <c r="G4961" t="s">
        <v>81</v>
      </c>
      <c r="H4961" t="s">
        <v>95</v>
      </c>
      <c r="I4961" t="s">
        <v>118</v>
      </c>
      <c r="J4961" t="s">
        <v>303</v>
      </c>
      <c r="K4961" t="s">
        <v>304</v>
      </c>
      <c r="L4961">
        <v>5576.52</v>
      </c>
      <c r="M4961">
        <v>1</v>
      </c>
      <c r="N4961">
        <v>0.15</v>
      </c>
      <c r="O4961">
        <v>966.85</v>
      </c>
    </row>
    <row r="4962" spans="1:15" x14ac:dyDescent="0.3">
      <c r="A4962" t="s">
        <v>6974</v>
      </c>
      <c r="B4962" t="s">
        <v>556</v>
      </c>
      <c r="C4962" t="s">
        <v>1523</v>
      </c>
      <c r="D4962" t="s">
        <v>102</v>
      </c>
      <c r="E4962" t="s">
        <v>165</v>
      </c>
      <c r="F4962" t="s">
        <v>52</v>
      </c>
      <c r="G4962" t="s">
        <v>53</v>
      </c>
      <c r="H4962" t="s">
        <v>90</v>
      </c>
      <c r="I4962" t="s">
        <v>55</v>
      </c>
      <c r="J4962" t="s">
        <v>56</v>
      </c>
      <c r="K4962" t="s">
        <v>151</v>
      </c>
      <c r="L4962">
        <v>18666.16</v>
      </c>
      <c r="M4962">
        <v>4</v>
      </c>
      <c r="N4962">
        <v>0</v>
      </c>
      <c r="O4962">
        <v>7335.63</v>
      </c>
    </row>
    <row r="4963" spans="1:15" x14ac:dyDescent="0.3">
      <c r="A4963" t="s">
        <v>6975</v>
      </c>
      <c r="B4963" t="s">
        <v>3637</v>
      </c>
      <c r="C4963" t="s">
        <v>929</v>
      </c>
      <c r="D4963" t="s">
        <v>61</v>
      </c>
      <c r="E4963" t="s">
        <v>1239</v>
      </c>
      <c r="F4963" t="s">
        <v>52</v>
      </c>
      <c r="G4963" t="s">
        <v>81</v>
      </c>
      <c r="H4963" t="s">
        <v>186</v>
      </c>
      <c r="I4963" t="s">
        <v>96</v>
      </c>
      <c r="J4963" t="s">
        <v>97</v>
      </c>
      <c r="K4963" t="s">
        <v>181</v>
      </c>
      <c r="L4963">
        <v>99493.8</v>
      </c>
      <c r="M4963">
        <v>7</v>
      </c>
      <c r="N4963">
        <v>0</v>
      </c>
      <c r="O4963">
        <v>20753.509999999998</v>
      </c>
    </row>
    <row r="4964" spans="1:15" x14ac:dyDescent="0.3">
      <c r="A4964" t="s">
        <v>6976</v>
      </c>
      <c r="B4964" t="s">
        <v>206</v>
      </c>
      <c r="C4964" t="s">
        <v>3116</v>
      </c>
      <c r="D4964" t="s">
        <v>102</v>
      </c>
      <c r="E4964" t="s">
        <v>1973</v>
      </c>
      <c r="F4964" t="s">
        <v>71</v>
      </c>
      <c r="G4964" t="s">
        <v>179</v>
      </c>
      <c r="H4964" t="s">
        <v>236</v>
      </c>
      <c r="I4964" t="s">
        <v>55</v>
      </c>
      <c r="J4964" t="s">
        <v>173</v>
      </c>
      <c r="K4964" t="s">
        <v>735</v>
      </c>
      <c r="L4964">
        <v>70133.14</v>
      </c>
      <c r="M4964">
        <v>7</v>
      </c>
      <c r="N4964">
        <v>0.25</v>
      </c>
      <c r="O4964">
        <v>11821.99</v>
      </c>
    </row>
    <row r="4965" spans="1:15" x14ac:dyDescent="0.3">
      <c r="A4965" t="s">
        <v>6977</v>
      </c>
      <c r="B4965" t="s">
        <v>470</v>
      </c>
      <c r="C4965" t="s">
        <v>2747</v>
      </c>
      <c r="D4965" t="s">
        <v>78</v>
      </c>
      <c r="E4965" t="s">
        <v>1299</v>
      </c>
      <c r="F4965" t="s">
        <v>80</v>
      </c>
      <c r="G4965" t="s">
        <v>179</v>
      </c>
      <c r="H4965" t="s">
        <v>236</v>
      </c>
      <c r="I4965" t="s">
        <v>96</v>
      </c>
      <c r="J4965" t="s">
        <v>166</v>
      </c>
      <c r="K4965" t="s">
        <v>337</v>
      </c>
      <c r="L4965">
        <v>59075.6</v>
      </c>
      <c r="M4965">
        <v>5</v>
      </c>
      <c r="N4965">
        <v>0.2</v>
      </c>
      <c r="O4965">
        <v>17042.099999999999</v>
      </c>
    </row>
    <row r="4966" spans="1:15" x14ac:dyDescent="0.3">
      <c r="A4966" t="s">
        <v>6978</v>
      </c>
      <c r="B4966" t="s">
        <v>2801</v>
      </c>
      <c r="C4966" t="s">
        <v>1484</v>
      </c>
      <c r="D4966" t="s">
        <v>50</v>
      </c>
      <c r="E4966" t="s">
        <v>3836</v>
      </c>
      <c r="F4966" t="s">
        <v>52</v>
      </c>
      <c r="G4966" t="s">
        <v>63</v>
      </c>
      <c r="H4966" t="s">
        <v>202</v>
      </c>
      <c r="I4966" t="s">
        <v>118</v>
      </c>
      <c r="J4966" t="s">
        <v>119</v>
      </c>
      <c r="K4966" t="s">
        <v>270</v>
      </c>
      <c r="L4966">
        <v>74513.2</v>
      </c>
      <c r="M4966">
        <v>5</v>
      </c>
      <c r="N4966">
        <v>0.2</v>
      </c>
      <c r="O4966">
        <v>21112.92</v>
      </c>
    </row>
    <row r="4967" spans="1:15" x14ac:dyDescent="0.3">
      <c r="A4967" t="s">
        <v>6979</v>
      </c>
      <c r="B4967" t="s">
        <v>5650</v>
      </c>
      <c r="C4967" t="s">
        <v>1234</v>
      </c>
      <c r="D4967" t="s">
        <v>78</v>
      </c>
      <c r="E4967" t="s">
        <v>726</v>
      </c>
      <c r="F4967" t="s">
        <v>52</v>
      </c>
      <c r="G4967" t="s">
        <v>72</v>
      </c>
      <c r="H4967" t="s">
        <v>73</v>
      </c>
      <c r="I4967" t="s">
        <v>96</v>
      </c>
      <c r="J4967" t="s">
        <v>135</v>
      </c>
      <c r="K4967" t="s">
        <v>395</v>
      </c>
      <c r="L4967">
        <v>1814.47</v>
      </c>
      <c r="M4967">
        <v>1</v>
      </c>
      <c r="N4967">
        <v>0.15</v>
      </c>
      <c r="O4967">
        <v>361.32</v>
      </c>
    </row>
    <row r="4968" spans="1:15" x14ac:dyDescent="0.3">
      <c r="A4968" t="s">
        <v>6980</v>
      </c>
      <c r="B4968" t="s">
        <v>1637</v>
      </c>
      <c r="C4968" t="s">
        <v>497</v>
      </c>
      <c r="D4968" t="s">
        <v>78</v>
      </c>
      <c r="E4968" t="s">
        <v>1955</v>
      </c>
      <c r="F4968" t="s">
        <v>52</v>
      </c>
      <c r="G4968" t="s">
        <v>53</v>
      </c>
      <c r="H4968" t="s">
        <v>246</v>
      </c>
      <c r="I4968" t="s">
        <v>83</v>
      </c>
      <c r="J4968" t="s">
        <v>84</v>
      </c>
      <c r="K4968" t="s">
        <v>125</v>
      </c>
      <c r="L4968">
        <v>14237.92</v>
      </c>
      <c r="M4968">
        <v>1</v>
      </c>
      <c r="N4968">
        <v>0.15</v>
      </c>
      <c r="O4968">
        <v>2578.5</v>
      </c>
    </row>
    <row r="4969" spans="1:15" x14ac:dyDescent="0.3">
      <c r="A4969" t="s">
        <v>6981</v>
      </c>
      <c r="B4969" t="s">
        <v>1138</v>
      </c>
      <c r="C4969" t="s">
        <v>1843</v>
      </c>
      <c r="D4969" t="s">
        <v>61</v>
      </c>
      <c r="E4969" t="s">
        <v>3232</v>
      </c>
      <c r="F4969" t="s">
        <v>80</v>
      </c>
      <c r="G4969" t="s">
        <v>81</v>
      </c>
      <c r="H4969" t="s">
        <v>95</v>
      </c>
      <c r="I4969" t="s">
        <v>96</v>
      </c>
      <c r="J4969" t="s">
        <v>135</v>
      </c>
      <c r="K4969" t="s">
        <v>275</v>
      </c>
      <c r="L4969">
        <v>55418.96</v>
      </c>
      <c r="M4969">
        <v>8</v>
      </c>
      <c r="N4969">
        <v>0.2</v>
      </c>
      <c r="O4969">
        <v>15596.01</v>
      </c>
    </row>
    <row r="4970" spans="1:15" x14ac:dyDescent="0.3">
      <c r="A4970" t="s">
        <v>6982</v>
      </c>
      <c r="B4970" t="s">
        <v>2837</v>
      </c>
      <c r="C4970" t="s">
        <v>2672</v>
      </c>
      <c r="D4970" t="s">
        <v>50</v>
      </c>
      <c r="E4970" t="s">
        <v>2853</v>
      </c>
      <c r="F4970" t="s">
        <v>52</v>
      </c>
      <c r="G4970" t="s">
        <v>81</v>
      </c>
      <c r="H4970" t="s">
        <v>95</v>
      </c>
      <c r="I4970" t="s">
        <v>83</v>
      </c>
      <c r="J4970" t="s">
        <v>156</v>
      </c>
      <c r="K4970" t="s">
        <v>157</v>
      </c>
      <c r="L4970">
        <v>56494.32</v>
      </c>
      <c r="M4970">
        <v>8</v>
      </c>
      <c r="N4970">
        <v>0</v>
      </c>
      <c r="O4970">
        <v>12396.52</v>
      </c>
    </row>
    <row r="4971" spans="1:15" x14ac:dyDescent="0.3">
      <c r="A4971" t="s">
        <v>6983</v>
      </c>
      <c r="B4971" t="s">
        <v>3167</v>
      </c>
      <c r="C4971" t="s">
        <v>2366</v>
      </c>
      <c r="D4971" t="s">
        <v>61</v>
      </c>
      <c r="E4971" t="s">
        <v>1861</v>
      </c>
      <c r="F4971" t="s">
        <v>52</v>
      </c>
      <c r="G4971" t="s">
        <v>53</v>
      </c>
      <c r="H4971" t="s">
        <v>110</v>
      </c>
      <c r="I4971" t="s">
        <v>118</v>
      </c>
      <c r="J4971" t="s">
        <v>191</v>
      </c>
      <c r="K4971" t="s">
        <v>290</v>
      </c>
      <c r="L4971">
        <v>52147.6</v>
      </c>
      <c r="M4971">
        <v>10</v>
      </c>
      <c r="N4971">
        <v>0.1</v>
      </c>
      <c r="O4971">
        <v>18658.11</v>
      </c>
    </row>
    <row r="4972" spans="1:15" x14ac:dyDescent="0.3">
      <c r="A4972" t="s">
        <v>6984</v>
      </c>
      <c r="B4972" t="s">
        <v>745</v>
      </c>
      <c r="C4972" t="s">
        <v>2801</v>
      </c>
      <c r="D4972" t="s">
        <v>61</v>
      </c>
      <c r="E4972" t="s">
        <v>332</v>
      </c>
      <c r="F4972" t="s">
        <v>80</v>
      </c>
      <c r="G4972" t="s">
        <v>81</v>
      </c>
      <c r="H4972" t="s">
        <v>82</v>
      </c>
      <c r="I4972" t="s">
        <v>96</v>
      </c>
      <c r="J4972" t="s">
        <v>135</v>
      </c>
      <c r="K4972" t="s">
        <v>395</v>
      </c>
      <c r="L4972">
        <v>81105</v>
      </c>
      <c r="M4972">
        <v>10</v>
      </c>
      <c r="N4972">
        <v>0.1</v>
      </c>
      <c r="O4972">
        <v>24166.63</v>
      </c>
    </row>
    <row r="4973" spans="1:15" x14ac:dyDescent="0.3">
      <c r="A4973" t="s">
        <v>6985</v>
      </c>
      <c r="B4973" t="s">
        <v>862</v>
      </c>
      <c r="C4973" t="s">
        <v>2272</v>
      </c>
      <c r="D4973" t="s">
        <v>102</v>
      </c>
      <c r="E4973" t="s">
        <v>103</v>
      </c>
      <c r="F4973" t="s">
        <v>80</v>
      </c>
      <c r="G4973" t="s">
        <v>63</v>
      </c>
      <c r="H4973" t="s">
        <v>64</v>
      </c>
      <c r="I4973" t="s">
        <v>96</v>
      </c>
      <c r="J4973" t="s">
        <v>135</v>
      </c>
      <c r="K4973" t="s">
        <v>136</v>
      </c>
      <c r="L4973">
        <v>119729.1</v>
      </c>
      <c r="M4973">
        <v>10</v>
      </c>
      <c r="N4973">
        <v>0</v>
      </c>
      <c r="O4973">
        <v>27979.58</v>
      </c>
    </row>
    <row r="4974" spans="1:15" x14ac:dyDescent="0.3">
      <c r="A4974" t="s">
        <v>6986</v>
      </c>
      <c r="B4974" t="s">
        <v>2786</v>
      </c>
      <c r="C4974" t="s">
        <v>5430</v>
      </c>
      <c r="D4974" t="s">
        <v>78</v>
      </c>
      <c r="E4974" t="s">
        <v>506</v>
      </c>
      <c r="F4974" t="s">
        <v>71</v>
      </c>
      <c r="G4974" t="s">
        <v>81</v>
      </c>
      <c r="H4974" t="s">
        <v>284</v>
      </c>
      <c r="I4974" t="s">
        <v>96</v>
      </c>
      <c r="J4974" t="s">
        <v>97</v>
      </c>
      <c r="K4974" t="s">
        <v>181</v>
      </c>
      <c r="L4974">
        <v>101203.6</v>
      </c>
      <c r="M4974">
        <v>8</v>
      </c>
      <c r="N4974">
        <v>0.15</v>
      </c>
      <c r="O4974">
        <v>33608.720000000001</v>
      </c>
    </row>
    <row r="4975" spans="1:15" x14ac:dyDescent="0.3">
      <c r="A4975" t="s">
        <v>6987</v>
      </c>
      <c r="B4975" t="s">
        <v>2455</v>
      </c>
      <c r="C4975" t="s">
        <v>1819</v>
      </c>
      <c r="D4975" t="s">
        <v>50</v>
      </c>
      <c r="E4975" t="s">
        <v>543</v>
      </c>
      <c r="F4975" t="s">
        <v>71</v>
      </c>
      <c r="G4975" t="s">
        <v>53</v>
      </c>
      <c r="H4975" t="s">
        <v>110</v>
      </c>
      <c r="I4975" t="s">
        <v>96</v>
      </c>
      <c r="J4975" t="s">
        <v>166</v>
      </c>
      <c r="K4975" t="s">
        <v>762</v>
      </c>
      <c r="L4975">
        <v>96040.4</v>
      </c>
      <c r="M4975">
        <v>8</v>
      </c>
      <c r="N4975">
        <v>0</v>
      </c>
      <c r="O4975">
        <v>38266.410000000003</v>
      </c>
    </row>
    <row r="4976" spans="1:15" x14ac:dyDescent="0.3">
      <c r="A4976" t="s">
        <v>6988</v>
      </c>
      <c r="B4976" t="s">
        <v>1807</v>
      </c>
      <c r="C4976" t="s">
        <v>405</v>
      </c>
      <c r="D4976" t="s">
        <v>78</v>
      </c>
      <c r="E4976" t="s">
        <v>1759</v>
      </c>
      <c r="F4976" t="s">
        <v>71</v>
      </c>
      <c r="G4976" t="s">
        <v>179</v>
      </c>
      <c r="H4976" t="s">
        <v>180</v>
      </c>
      <c r="I4976" t="s">
        <v>118</v>
      </c>
      <c r="J4976" t="s">
        <v>119</v>
      </c>
      <c r="K4976" t="s">
        <v>197</v>
      </c>
      <c r="L4976">
        <v>40362.639999999999</v>
      </c>
      <c r="M4976">
        <v>4</v>
      </c>
      <c r="N4976">
        <v>0.2</v>
      </c>
      <c r="O4976">
        <v>5954.22</v>
      </c>
    </row>
    <row r="4977" spans="1:15" x14ac:dyDescent="0.3">
      <c r="A4977" t="s">
        <v>6989</v>
      </c>
      <c r="B4977" t="s">
        <v>1705</v>
      </c>
      <c r="C4977" t="s">
        <v>471</v>
      </c>
      <c r="D4977" t="s">
        <v>61</v>
      </c>
      <c r="E4977" t="s">
        <v>1269</v>
      </c>
      <c r="F4977" t="s">
        <v>80</v>
      </c>
      <c r="G4977" t="s">
        <v>53</v>
      </c>
      <c r="H4977" t="s">
        <v>110</v>
      </c>
      <c r="I4977" t="s">
        <v>96</v>
      </c>
      <c r="J4977" t="s">
        <v>111</v>
      </c>
      <c r="K4977" t="s">
        <v>112</v>
      </c>
      <c r="L4977">
        <v>853.44</v>
      </c>
      <c r="M4977">
        <v>3</v>
      </c>
      <c r="N4977">
        <v>0.15</v>
      </c>
      <c r="O4977">
        <v>112.95</v>
      </c>
    </row>
    <row r="4978" spans="1:15" x14ac:dyDescent="0.3">
      <c r="A4978" t="s">
        <v>6990</v>
      </c>
      <c r="B4978" t="s">
        <v>532</v>
      </c>
      <c r="C4978" t="s">
        <v>1534</v>
      </c>
      <c r="D4978" t="s">
        <v>50</v>
      </c>
      <c r="E4978" t="s">
        <v>2178</v>
      </c>
      <c r="F4978" t="s">
        <v>71</v>
      </c>
      <c r="G4978" t="s">
        <v>53</v>
      </c>
      <c r="H4978" t="s">
        <v>246</v>
      </c>
      <c r="I4978" t="s">
        <v>83</v>
      </c>
      <c r="J4978" t="s">
        <v>379</v>
      </c>
      <c r="K4978" t="s">
        <v>562</v>
      </c>
      <c r="L4978">
        <v>7574.4</v>
      </c>
      <c r="M4978">
        <v>9</v>
      </c>
      <c r="N4978">
        <v>0</v>
      </c>
      <c r="O4978">
        <v>2207.2399999999998</v>
      </c>
    </row>
    <row r="4979" spans="1:15" x14ac:dyDescent="0.3">
      <c r="A4979" t="s">
        <v>6991</v>
      </c>
      <c r="B4979" t="s">
        <v>485</v>
      </c>
      <c r="C4979" t="s">
        <v>486</v>
      </c>
      <c r="D4979" t="s">
        <v>102</v>
      </c>
      <c r="E4979" t="s">
        <v>1748</v>
      </c>
      <c r="F4979" t="s">
        <v>71</v>
      </c>
      <c r="G4979" t="s">
        <v>179</v>
      </c>
      <c r="H4979" t="s">
        <v>180</v>
      </c>
      <c r="I4979" t="s">
        <v>118</v>
      </c>
      <c r="J4979" t="s">
        <v>119</v>
      </c>
      <c r="K4979" t="s">
        <v>270</v>
      </c>
      <c r="L4979">
        <v>3659.11</v>
      </c>
      <c r="M4979">
        <v>7</v>
      </c>
      <c r="N4979">
        <v>0.1</v>
      </c>
      <c r="O4979">
        <v>1041.28</v>
      </c>
    </row>
    <row r="4980" spans="1:15" x14ac:dyDescent="0.3">
      <c r="A4980" t="s">
        <v>6992</v>
      </c>
      <c r="B4980" t="s">
        <v>942</v>
      </c>
      <c r="C4980" t="s">
        <v>372</v>
      </c>
      <c r="D4980" t="s">
        <v>50</v>
      </c>
      <c r="E4980" t="s">
        <v>274</v>
      </c>
      <c r="F4980" t="s">
        <v>71</v>
      </c>
      <c r="G4980" t="s">
        <v>179</v>
      </c>
      <c r="H4980" t="s">
        <v>180</v>
      </c>
      <c r="I4980" t="s">
        <v>118</v>
      </c>
      <c r="J4980" t="s">
        <v>230</v>
      </c>
      <c r="K4980" t="s">
        <v>231</v>
      </c>
      <c r="L4980">
        <v>11993</v>
      </c>
      <c r="M4980">
        <v>10</v>
      </c>
      <c r="N4980">
        <v>0.25</v>
      </c>
      <c r="O4980">
        <v>2723.7</v>
      </c>
    </row>
    <row r="4981" spans="1:15" x14ac:dyDescent="0.3">
      <c r="A4981" t="s">
        <v>6993</v>
      </c>
      <c r="B4981" t="s">
        <v>369</v>
      </c>
      <c r="C4981" t="s">
        <v>2098</v>
      </c>
      <c r="D4981" t="s">
        <v>50</v>
      </c>
      <c r="E4981" t="s">
        <v>3836</v>
      </c>
      <c r="F4981" t="s">
        <v>71</v>
      </c>
      <c r="G4981" t="s">
        <v>179</v>
      </c>
      <c r="H4981" t="s">
        <v>180</v>
      </c>
      <c r="I4981" t="s">
        <v>96</v>
      </c>
      <c r="J4981" t="s">
        <v>135</v>
      </c>
      <c r="K4981" t="s">
        <v>395</v>
      </c>
      <c r="L4981">
        <v>31065.599999999999</v>
      </c>
      <c r="M4981">
        <v>6</v>
      </c>
      <c r="N4981">
        <v>0.1</v>
      </c>
      <c r="O4981">
        <v>8069.95</v>
      </c>
    </row>
    <row r="4982" spans="1:15" x14ac:dyDescent="0.3">
      <c r="A4982" t="s">
        <v>6994</v>
      </c>
      <c r="B4982" t="s">
        <v>5134</v>
      </c>
      <c r="C4982" t="s">
        <v>1392</v>
      </c>
      <c r="D4982" t="s">
        <v>50</v>
      </c>
      <c r="E4982" t="s">
        <v>1215</v>
      </c>
      <c r="F4982" t="s">
        <v>80</v>
      </c>
      <c r="G4982" t="s">
        <v>72</v>
      </c>
      <c r="H4982" t="s">
        <v>117</v>
      </c>
      <c r="I4982" t="s">
        <v>55</v>
      </c>
      <c r="J4982" t="s">
        <v>56</v>
      </c>
      <c r="K4982" t="s">
        <v>151</v>
      </c>
      <c r="L4982">
        <v>3635.62</v>
      </c>
      <c r="M4982">
        <v>1</v>
      </c>
      <c r="N4982">
        <v>0.05</v>
      </c>
      <c r="O4982">
        <v>1152.1600000000001</v>
      </c>
    </row>
    <row r="4983" spans="1:15" x14ac:dyDescent="0.3">
      <c r="A4983" t="s">
        <v>6995</v>
      </c>
      <c r="B4983" t="s">
        <v>1337</v>
      </c>
      <c r="C4983" t="s">
        <v>947</v>
      </c>
      <c r="D4983" t="s">
        <v>50</v>
      </c>
      <c r="E4983" t="s">
        <v>1510</v>
      </c>
      <c r="F4983" t="s">
        <v>71</v>
      </c>
      <c r="G4983" t="s">
        <v>179</v>
      </c>
      <c r="H4983" t="s">
        <v>180</v>
      </c>
      <c r="I4983" t="s">
        <v>55</v>
      </c>
      <c r="J4983" t="s">
        <v>65</v>
      </c>
      <c r="K4983" t="s">
        <v>91</v>
      </c>
      <c r="L4983">
        <v>23159.4</v>
      </c>
      <c r="M4983">
        <v>4</v>
      </c>
      <c r="N4983">
        <v>0.1</v>
      </c>
      <c r="O4983">
        <v>6655</v>
      </c>
    </row>
    <row r="4984" spans="1:15" x14ac:dyDescent="0.3">
      <c r="A4984" t="s">
        <v>6996</v>
      </c>
      <c r="B4984" t="s">
        <v>3085</v>
      </c>
      <c r="C4984" t="s">
        <v>2488</v>
      </c>
      <c r="D4984" t="s">
        <v>50</v>
      </c>
      <c r="E4984" t="s">
        <v>51</v>
      </c>
      <c r="F4984" t="s">
        <v>52</v>
      </c>
      <c r="G4984" t="s">
        <v>53</v>
      </c>
      <c r="H4984" t="s">
        <v>246</v>
      </c>
      <c r="I4984" t="s">
        <v>118</v>
      </c>
      <c r="J4984" t="s">
        <v>230</v>
      </c>
      <c r="K4984" t="s">
        <v>351</v>
      </c>
      <c r="L4984">
        <v>70787.88</v>
      </c>
      <c r="M4984">
        <v>6</v>
      </c>
      <c r="N4984">
        <v>0</v>
      </c>
      <c r="O4984">
        <v>21143.8</v>
      </c>
    </row>
    <row r="4985" spans="1:15" x14ac:dyDescent="0.3">
      <c r="A4985" t="s">
        <v>6997</v>
      </c>
      <c r="B4985" t="s">
        <v>947</v>
      </c>
      <c r="C4985" t="s">
        <v>767</v>
      </c>
      <c r="D4985" t="s">
        <v>102</v>
      </c>
      <c r="E4985" t="s">
        <v>696</v>
      </c>
      <c r="F4985" t="s">
        <v>52</v>
      </c>
      <c r="G4985" t="s">
        <v>179</v>
      </c>
      <c r="H4985" t="s">
        <v>236</v>
      </c>
      <c r="I4985" t="s">
        <v>55</v>
      </c>
      <c r="J4985" t="s">
        <v>141</v>
      </c>
      <c r="K4985" t="s">
        <v>241</v>
      </c>
      <c r="L4985">
        <v>11104.64</v>
      </c>
      <c r="M4985">
        <v>2</v>
      </c>
      <c r="N4985">
        <v>0.15</v>
      </c>
      <c r="O4985">
        <v>3063.74</v>
      </c>
    </row>
    <row r="4986" spans="1:15" x14ac:dyDescent="0.3">
      <c r="A4986" t="s">
        <v>6998</v>
      </c>
      <c r="B4986" t="s">
        <v>1107</v>
      </c>
      <c r="C4986" t="s">
        <v>452</v>
      </c>
      <c r="D4986" t="s">
        <v>102</v>
      </c>
      <c r="E4986" t="s">
        <v>2434</v>
      </c>
      <c r="F4986" t="s">
        <v>80</v>
      </c>
      <c r="G4986" t="s">
        <v>81</v>
      </c>
      <c r="H4986" t="s">
        <v>186</v>
      </c>
      <c r="I4986" t="s">
        <v>55</v>
      </c>
      <c r="J4986" t="s">
        <v>56</v>
      </c>
      <c r="K4986" t="s">
        <v>57</v>
      </c>
      <c r="L4986">
        <v>131989.14000000001</v>
      </c>
      <c r="M4986">
        <v>9</v>
      </c>
      <c r="N4986">
        <v>0</v>
      </c>
      <c r="O4986">
        <v>48203.360000000001</v>
      </c>
    </row>
    <row r="4987" spans="1:15" x14ac:dyDescent="0.3">
      <c r="A4987" t="s">
        <v>6999</v>
      </c>
      <c r="B4987" t="s">
        <v>1523</v>
      </c>
      <c r="C4987" t="s">
        <v>3616</v>
      </c>
      <c r="D4987" t="s">
        <v>50</v>
      </c>
      <c r="E4987" t="s">
        <v>2025</v>
      </c>
      <c r="F4987" t="s">
        <v>52</v>
      </c>
      <c r="G4987" t="s">
        <v>179</v>
      </c>
      <c r="H4987" t="s">
        <v>180</v>
      </c>
      <c r="I4987" t="s">
        <v>83</v>
      </c>
      <c r="J4987" t="s">
        <v>84</v>
      </c>
      <c r="K4987" t="s">
        <v>105</v>
      </c>
      <c r="L4987">
        <v>9637.52</v>
      </c>
      <c r="M4987">
        <v>2</v>
      </c>
      <c r="N4987">
        <v>0</v>
      </c>
      <c r="O4987">
        <v>1466.45</v>
      </c>
    </row>
    <row r="4988" spans="1:15" x14ac:dyDescent="0.3">
      <c r="A4988" t="s">
        <v>7000</v>
      </c>
      <c r="B4988" t="s">
        <v>1758</v>
      </c>
      <c r="C4988" t="s">
        <v>385</v>
      </c>
      <c r="D4988" t="s">
        <v>102</v>
      </c>
      <c r="E4988" t="s">
        <v>94</v>
      </c>
      <c r="F4988" t="s">
        <v>52</v>
      </c>
      <c r="G4988" t="s">
        <v>81</v>
      </c>
      <c r="H4988" t="s">
        <v>284</v>
      </c>
      <c r="I4988" t="s">
        <v>55</v>
      </c>
      <c r="J4988" t="s">
        <v>56</v>
      </c>
      <c r="K4988" t="s">
        <v>74</v>
      </c>
      <c r="L4988">
        <v>110320.72</v>
      </c>
      <c r="M4988">
        <v>8</v>
      </c>
      <c r="N4988">
        <v>0.25</v>
      </c>
      <c r="O4988">
        <v>24378.91</v>
      </c>
    </row>
    <row r="4989" spans="1:15" x14ac:dyDescent="0.3">
      <c r="A4989" t="s">
        <v>7001</v>
      </c>
      <c r="B4989" t="s">
        <v>1803</v>
      </c>
      <c r="C4989" t="s">
        <v>2076</v>
      </c>
      <c r="D4989" t="s">
        <v>50</v>
      </c>
      <c r="E4989" t="s">
        <v>374</v>
      </c>
      <c r="F4989" t="s">
        <v>71</v>
      </c>
      <c r="G4989" t="s">
        <v>81</v>
      </c>
      <c r="H4989" t="s">
        <v>82</v>
      </c>
      <c r="I4989" t="s">
        <v>96</v>
      </c>
      <c r="J4989" t="s">
        <v>97</v>
      </c>
      <c r="K4989" t="s">
        <v>181</v>
      </c>
      <c r="L4989">
        <v>4594.54</v>
      </c>
      <c r="M4989">
        <v>2</v>
      </c>
      <c r="N4989">
        <v>0.15</v>
      </c>
      <c r="O4989">
        <v>1160.1600000000001</v>
      </c>
    </row>
    <row r="4990" spans="1:15" x14ac:dyDescent="0.3">
      <c r="A4990" t="s">
        <v>7002</v>
      </c>
      <c r="B4990" t="s">
        <v>1162</v>
      </c>
      <c r="C4990" t="s">
        <v>2210</v>
      </c>
      <c r="D4990" t="s">
        <v>78</v>
      </c>
      <c r="E4990" t="s">
        <v>2231</v>
      </c>
      <c r="F4990" t="s">
        <v>71</v>
      </c>
      <c r="G4990" t="s">
        <v>81</v>
      </c>
      <c r="H4990" t="s">
        <v>186</v>
      </c>
      <c r="I4990" t="s">
        <v>83</v>
      </c>
      <c r="J4990" t="s">
        <v>449</v>
      </c>
      <c r="K4990" t="s">
        <v>775</v>
      </c>
      <c r="L4990">
        <v>95378.85</v>
      </c>
      <c r="M4990">
        <v>7</v>
      </c>
      <c r="N4990">
        <v>0.1</v>
      </c>
      <c r="O4990">
        <v>30494.02</v>
      </c>
    </row>
    <row r="4991" spans="1:15" x14ac:dyDescent="0.3">
      <c r="A4991" t="s">
        <v>7003</v>
      </c>
      <c r="B4991" t="s">
        <v>2477</v>
      </c>
      <c r="C4991" t="s">
        <v>194</v>
      </c>
      <c r="D4991" t="s">
        <v>78</v>
      </c>
      <c r="E4991" t="s">
        <v>637</v>
      </c>
      <c r="F4991" t="s">
        <v>71</v>
      </c>
      <c r="G4991" t="s">
        <v>179</v>
      </c>
      <c r="H4991" t="s">
        <v>236</v>
      </c>
      <c r="I4991" t="s">
        <v>118</v>
      </c>
      <c r="J4991" t="s">
        <v>191</v>
      </c>
      <c r="K4991" t="s">
        <v>192</v>
      </c>
      <c r="L4991">
        <v>100907.87</v>
      </c>
      <c r="M4991">
        <v>7</v>
      </c>
      <c r="N4991">
        <v>0</v>
      </c>
      <c r="O4991">
        <v>25049.88</v>
      </c>
    </row>
    <row r="4992" spans="1:15" x14ac:dyDescent="0.3">
      <c r="A4992" t="s">
        <v>7004</v>
      </c>
      <c r="B4992" t="s">
        <v>3025</v>
      </c>
      <c r="C4992" t="s">
        <v>679</v>
      </c>
      <c r="D4992" t="s">
        <v>78</v>
      </c>
      <c r="E4992" t="s">
        <v>4013</v>
      </c>
      <c r="F4992" t="s">
        <v>52</v>
      </c>
      <c r="G4992" t="s">
        <v>72</v>
      </c>
      <c r="H4992" t="s">
        <v>117</v>
      </c>
      <c r="I4992" t="s">
        <v>55</v>
      </c>
      <c r="J4992" t="s">
        <v>65</v>
      </c>
      <c r="K4992" t="s">
        <v>66</v>
      </c>
      <c r="L4992">
        <v>27703.05</v>
      </c>
      <c r="M4992">
        <v>3</v>
      </c>
      <c r="N4992">
        <v>0.15</v>
      </c>
      <c r="O4992">
        <v>8819.76</v>
      </c>
    </row>
    <row r="4993" spans="1:15" x14ac:dyDescent="0.3">
      <c r="A4993" t="s">
        <v>7005</v>
      </c>
      <c r="B4993" t="s">
        <v>1118</v>
      </c>
      <c r="C4993" t="s">
        <v>1565</v>
      </c>
      <c r="D4993" t="s">
        <v>61</v>
      </c>
      <c r="E4993" t="s">
        <v>948</v>
      </c>
      <c r="F4993" t="s">
        <v>80</v>
      </c>
      <c r="G4993" t="s">
        <v>81</v>
      </c>
      <c r="H4993" t="s">
        <v>95</v>
      </c>
      <c r="I4993" t="s">
        <v>118</v>
      </c>
      <c r="J4993" t="s">
        <v>191</v>
      </c>
      <c r="K4993" t="s">
        <v>290</v>
      </c>
      <c r="L4993">
        <v>57421.24</v>
      </c>
      <c r="M4993">
        <v>4</v>
      </c>
      <c r="N4993">
        <v>0.25</v>
      </c>
      <c r="O4993">
        <v>10415.41</v>
      </c>
    </row>
    <row r="4994" spans="1:15" x14ac:dyDescent="0.3">
      <c r="A4994" t="s">
        <v>7006</v>
      </c>
      <c r="B4994" t="s">
        <v>2818</v>
      </c>
      <c r="C4994" t="s">
        <v>1355</v>
      </c>
      <c r="D4994" t="s">
        <v>61</v>
      </c>
      <c r="E4994" t="s">
        <v>1536</v>
      </c>
      <c r="F4994" t="s">
        <v>80</v>
      </c>
      <c r="G4994" t="s">
        <v>72</v>
      </c>
      <c r="H4994" t="s">
        <v>73</v>
      </c>
      <c r="I4994" t="s">
        <v>96</v>
      </c>
      <c r="J4994" t="s">
        <v>111</v>
      </c>
      <c r="K4994" t="s">
        <v>112</v>
      </c>
      <c r="L4994">
        <v>10985.04</v>
      </c>
      <c r="M4994">
        <v>9</v>
      </c>
      <c r="N4994">
        <v>0.2</v>
      </c>
      <c r="O4994">
        <v>3163.46</v>
      </c>
    </row>
    <row r="4995" spans="1:15" x14ac:dyDescent="0.3">
      <c r="A4995" t="s">
        <v>7007</v>
      </c>
      <c r="B4995" t="s">
        <v>1798</v>
      </c>
      <c r="C4995" t="s">
        <v>2586</v>
      </c>
      <c r="D4995" t="s">
        <v>50</v>
      </c>
      <c r="E4995" t="s">
        <v>688</v>
      </c>
      <c r="F4995" t="s">
        <v>80</v>
      </c>
      <c r="G4995" t="s">
        <v>72</v>
      </c>
      <c r="H4995" t="s">
        <v>104</v>
      </c>
      <c r="I4995" t="s">
        <v>83</v>
      </c>
      <c r="J4995" t="s">
        <v>156</v>
      </c>
      <c r="K4995" t="s">
        <v>208</v>
      </c>
      <c r="L4995">
        <v>8000.44</v>
      </c>
      <c r="M4995">
        <v>4</v>
      </c>
      <c r="N4995">
        <v>0</v>
      </c>
      <c r="O4995">
        <v>2577.94</v>
      </c>
    </row>
    <row r="4996" spans="1:15" x14ac:dyDescent="0.3">
      <c r="A4996" t="s">
        <v>7008</v>
      </c>
      <c r="B4996" t="s">
        <v>617</v>
      </c>
      <c r="C4996" t="s">
        <v>2352</v>
      </c>
      <c r="D4996" t="s">
        <v>61</v>
      </c>
      <c r="E4996" t="s">
        <v>475</v>
      </c>
      <c r="F4996" t="s">
        <v>71</v>
      </c>
      <c r="G4996" t="s">
        <v>72</v>
      </c>
      <c r="H4996" t="s">
        <v>346</v>
      </c>
      <c r="I4996" t="s">
        <v>96</v>
      </c>
      <c r="J4996" t="s">
        <v>111</v>
      </c>
      <c r="K4996" t="s">
        <v>112</v>
      </c>
      <c r="L4996">
        <v>110364.6</v>
      </c>
      <c r="M4996">
        <v>10</v>
      </c>
      <c r="N4996">
        <v>0.25</v>
      </c>
      <c r="O4996">
        <v>21283.21</v>
      </c>
    </row>
    <row r="4997" spans="1:15" x14ac:dyDescent="0.3">
      <c r="A4997" t="s">
        <v>7009</v>
      </c>
      <c r="B4997" t="s">
        <v>1678</v>
      </c>
      <c r="C4997" t="s">
        <v>1330</v>
      </c>
      <c r="D4997" t="s">
        <v>61</v>
      </c>
      <c r="E4997" t="s">
        <v>951</v>
      </c>
      <c r="F4997" t="s">
        <v>52</v>
      </c>
      <c r="G4997" t="s">
        <v>63</v>
      </c>
      <c r="H4997" t="s">
        <v>213</v>
      </c>
      <c r="I4997" t="s">
        <v>118</v>
      </c>
      <c r="J4997" t="s">
        <v>303</v>
      </c>
      <c r="K4997" t="s">
        <v>421</v>
      </c>
      <c r="L4997">
        <v>78636.960000000006</v>
      </c>
      <c r="M4997">
        <v>6</v>
      </c>
      <c r="N4997">
        <v>0.1</v>
      </c>
      <c r="O4997">
        <v>23983.34</v>
      </c>
    </row>
    <row r="4998" spans="1:15" x14ac:dyDescent="0.3">
      <c r="A4998" t="s">
        <v>7010</v>
      </c>
      <c r="B4998" t="s">
        <v>2884</v>
      </c>
      <c r="C4998" t="s">
        <v>1526</v>
      </c>
      <c r="D4998" t="s">
        <v>78</v>
      </c>
      <c r="E4998" t="s">
        <v>1878</v>
      </c>
      <c r="F4998" t="s">
        <v>52</v>
      </c>
      <c r="G4998" t="s">
        <v>179</v>
      </c>
      <c r="H4998" t="s">
        <v>180</v>
      </c>
      <c r="I4998" t="s">
        <v>96</v>
      </c>
      <c r="J4998" t="s">
        <v>97</v>
      </c>
      <c r="K4998" t="s">
        <v>98</v>
      </c>
      <c r="L4998">
        <v>499.32</v>
      </c>
      <c r="M4998">
        <v>2</v>
      </c>
      <c r="N4998">
        <v>0.1</v>
      </c>
      <c r="O4998">
        <v>115.5</v>
      </c>
    </row>
    <row r="4999" spans="1:15" x14ac:dyDescent="0.3">
      <c r="A4999" t="s">
        <v>7011</v>
      </c>
      <c r="B4999" t="s">
        <v>926</v>
      </c>
      <c r="C4999" t="s">
        <v>1442</v>
      </c>
      <c r="D4999" t="s">
        <v>102</v>
      </c>
      <c r="E4999" t="s">
        <v>2386</v>
      </c>
      <c r="F4999" t="s">
        <v>52</v>
      </c>
      <c r="G4999" t="s">
        <v>63</v>
      </c>
      <c r="H4999" t="s">
        <v>172</v>
      </c>
      <c r="I4999" t="s">
        <v>55</v>
      </c>
      <c r="J4999" t="s">
        <v>173</v>
      </c>
      <c r="K4999" t="s">
        <v>174</v>
      </c>
      <c r="L4999">
        <v>12530.52</v>
      </c>
      <c r="M4999">
        <v>1</v>
      </c>
      <c r="N4999">
        <v>0</v>
      </c>
      <c r="O4999">
        <v>3342.04</v>
      </c>
    </row>
    <row r="5000" spans="1:15" x14ac:dyDescent="0.3">
      <c r="A5000" t="s">
        <v>7012</v>
      </c>
      <c r="B5000" t="s">
        <v>3210</v>
      </c>
      <c r="C5000" t="s">
        <v>1757</v>
      </c>
      <c r="D5000" t="s">
        <v>102</v>
      </c>
      <c r="E5000" t="s">
        <v>869</v>
      </c>
      <c r="F5000" t="s">
        <v>52</v>
      </c>
      <c r="G5000" t="s">
        <v>53</v>
      </c>
      <c r="H5000" t="s">
        <v>110</v>
      </c>
      <c r="I5000" t="s">
        <v>118</v>
      </c>
      <c r="J5000" t="s">
        <v>191</v>
      </c>
      <c r="K5000" t="s">
        <v>192</v>
      </c>
      <c r="L5000">
        <v>11571.16</v>
      </c>
      <c r="M5000">
        <v>2</v>
      </c>
      <c r="N5000">
        <v>0.2</v>
      </c>
      <c r="O5000">
        <v>1548.29</v>
      </c>
    </row>
    <row r="5001" spans="1:15" x14ac:dyDescent="0.3">
      <c r="A5001" t="s">
        <v>7013</v>
      </c>
      <c r="B5001" t="s">
        <v>1363</v>
      </c>
      <c r="C5001" t="s">
        <v>2852</v>
      </c>
      <c r="D5001" t="s">
        <v>102</v>
      </c>
      <c r="E5001" t="s">
        <v>722</v>
      </c>
      <c r="F5001" t="s">
        <v>71</v>
      </c>
      <c r="G5001" t="s">
        <v>53</v>
      </c>
      <c r="H5001" t="s">
        <v>110</v>
      </c>
      <c r="I5001" t="s">
        <v>55</v>
      </c>
      <c r="J5001" t="s">
        <v>56</v>
      </c>
      <c r="K5001" t="s">
        <v>151</v>
      </c>
      <c r="L5001">
        <v>6928.42</v>
      </c>
      <c r="M5001">
        <v>1</v>
      </c>
      <c r="N5001">
        <v>0.05</v>
      </c>
      <c r="O5001">
        <v>2510.7399999999998</v>
      </c>
    </row>
    <row r="5002" spans="1:15" x14ac:dyDescent="0.3">
      <c r="A5002" t="s">
        <v>7014</v>
      </c>
      <c r="B5002" t="s">
        <v>2290</v>
      </c>
      <c r="C5002" t="s">
        <v>504</v>
      </c>
      <c r="D5002" t="s">
        <v>50</v>
      </c>
      <c r="E5002" t="s">
        <v>2268</v>
      </c>
      <c r="F5002" t="s">
        <v>71</v>
      </c>
      <c r="G5002" t="s">
        <v>81</v>
      </c>
      <c r="H5002" t="s">
        <v>95</v>
      </c>
      <c r="I5002" t="s">
        <v>96</v>
      </c>
      <c r="J5002" t="s">
        <v>97</v>
      </c>
      <c r="K5002" t="s">
        <v>181</v>
      </c>
      <c r="L5002">
        <v>17350</v>
      </c>
      <c r="M5002">
        <v>4</v>
      </c>
      <c r="N5002">
        <v>0</v>
      </c>
      <c r="O5002">
        <v>6722.36</v>
      </c>
    </row>
    <row r="5003" spans="1:15" x14ac:dyDescent="0.3">
      <c r="A5003" t="s">
        <v>7015</v>
      </c>
      <c r="B5003" t="s">
        <v>206</v>
      </c>
      <c r="C5003" t="s">
        <v>2477</v>
      </c>
      <c r="D5003" t="s">
        <v>102</v>
      </c>
      <c r="E5003" t="s">
        <v>2999</v>
      </c>
      <c r="F5003" t="s">
        <v>52</v>
      </c>
      <c r="G5003" t="s">
        <v>63</v>
      </c>
      <c r="H5003" t="s">
        <v>172</v>
      </c>
      <c r="I5003" t="s">
        <v>96</v>
      </c>
      <c r="J5003" t="s">
        <v>166</v>
      </c>
      <c r="K5003" t="s">
        <v>337</v>
      </c>
      <c r="L5003">
        <v>40772.400000000001</v>
      </c>
      <c r="M5003">
        <v>4</v>
      </c>
      <c r="N5003">
        <v>0.2</v>
      </c>
      <c r="O5003">
        <v>5469.65</v>
      </c>
    </row>
    <row r="5004" spans="1:15" x14ac:dyDescent="0.3">
      <c r="A5004" t="s">
        <v>7016</v>
      </c>
      <c r="B5004" t="s">
        <v>1087</v>
      </c>
      <c r="C5004" t="s">
        <v>1572</v>
      </c>
      <c r="D5004" t="s">
        <v>50</v>
      </c>
      <c r="E5004" t="s">
        <v>499</v>
      </c>
      <c r="F5004" t="s">
        <v>52</v>
      </c>
      <c r="G5004" t="s">
        <v>179</v>
      </c>
      <c r="H5004" t="s">
        <v>236</v>
      </c>
      <c r="I5004" t="s">
        <v>55</v>
      </c>
      <c r="J5004" t="s">
        <v>141</v>
      </c>
      <c r="K5004" t="s">
        <v>241</v>
      </c>
      <c r="L5004">
        <v>29549.279999999999</v>
      </c>
      <c r="M5004">
        <v>3</v>
      </c>
      <c r="N5004">
        <v>0</v>
      </c>
      <c r="O5004">
        <v>8074</v>
      </c>
    </row>
    <row r="5005" spans="1:15" x14ac:dyDescent="0.3">
      <c r="A5005" t="s">
        <v>7017</v>
      </c>
      <c r="B5005" t="s">
        <v>2863</v>
      </c>
      <c r="C5005" t="s">
        <v>2141</v>
      </c>
      <c r="D5005" t="s">
        <v>61</v>
      </c>
      <c r="E5005" t="s">
        <v>1490</v>
      </c>
      <c r="F5005" t="s">
        <v>71</v>
      </c>
      <c r="G5005" t="s">
        <v>72</v>
      </c>
      <c r="H5005" t="s">
        <v>104</v>
      </c>
      <c r="I5005" t="s">
        <v>83</v>
      </c>
      <c r="J5005" t="s">
        <v>84</v>
      </c>
      <c r="K5005" t="s">
        <v>105</v>
      </c>
      <c r="L5005">
        <v>85041.54</v>
      </c>
      <c r="M5005">
        <v>9</v>
      </c>
      <c r="N5005">
        <v>0.15</v>
      </c>
      <c r="O5005">
        <v>17544</v>
      </c>
    </row>
    <row r="5006" spans="1:15" x14ac:dyDescent="0.3">
      <c r="A5006" t="s">
        <v>7018</v>
      </c>
      <c r="B5006" t="s">
        <v>1810</v>
      </c>
      <c r="C5006" t="s">
        <v>1957</v>
      </c>
      <c r="D5006" t="s">
        <v>102</v>
      </c>
      <c r="E5006" t="s">
        <v>2988</v>
      </c>
      <c r="F5006" t="s">
        <v>80</v>
      </c>
      <c r="G5006" t="s">
        <v>72</v>
      </c>
      <c r="H5006" t="s">
        <v>346</v>
      </c>
      <c r="I5006" t="s">
        <v>55</v>
      </c>
      <c r="J5006" t="s">
        <v>173</v>
      </c>
      <c r="K5006" t="s">
        <v>203</v>
      </c>
      <c r="L5006">
        <v>12731.86</v>
      </c>
      <c r="M5006">
        <v>1</v>
      </c>
      <c r="N5006">
        <v>0.05</v>
      </c>
      <c r="O5006">
        <v>4657.05</v>
      </c>
    </row>
    <row r="5007" spans="1:15" x14ac:dyDescent="0.3">
      <c r="A5007" t="s">
        <v>7019</v>
      </c>
      <c r="B5007" t="s">
        <v>789</v>
      </c>
      <c r="C5007" t="s">
        <v>786</v>
      </c>
      <c r="D5007" t="s">
        <v>102</v>
      </c>
      <c r="E5007" t="s">
        <v>62</v>
      </c>
      <c r="F5007" t="s">
        <v>71</v>
      </c>
      <c r="G5007" t="s">
        <v>72</v>
      </c>
      <c r="H5007" t="s">
        <v>73</v>
      </c>
      <c r="I5007" t="s">
        <v>96</v>
      </c>
      <c r="J5007" t="s">
        <v>111</v>
      </c>
      <c r="K5007" t="s">
        <v>225</v>
      </c>
      <c r="L5007">
        <v>88685.46</v>
      </c>
      <c r="M5007">
        <v>6</v>
      </c>
      <c r="N5007">
        <v>0.1</v>
      </c>
      <c r="O5007">
        <v>22298.19</v>
      </c>
    </row>
    <row r="5008" spans="1:15" x14ac:dyDescent="0.3">
      <c r="A5008" t="s">
        <v>7020</v>
      </c>
      <c r="B5008" t="s">
        <v>520</v>
      </c>
      <c r="C5008" t="s">
        <v>2235</v>
      </c>
      <c r="D5008" t="s">
        <v>61</v>
      </c>
      <c r="E5008" t="s">
        <v>1808</v>
      </c>
      <c r="F5008" t="s">
        <v>80</v>
      </c>
      <c r="G5008" t="s">
        <v>53</v>
      </c>
      <c r="H5008" t="s">
        <v>246</v>
      </c>
      <c r="I5008" t="s">
        <v>118</v>
      </c>
      <c r="J5008" t="s">
        <v>191</v>
      </c>
      <c r="K5008" t="s">
        <v>829</v>
      </c>
      <c r="L5008">
        <v>102366.81</v>
      </c>
      <c r="M5008">
        <v>7</v>
      </c>
      <c r="N5008">
        <v>0.25</v>
      </c>
      <c r="O5008">
        <v>13257.18</v>
      </c>
    </row>
    <row r="5009" spans="1:15" x14ac:dyDescent="0.3">
      <c r="A5009" t="s">
        <v>7021</v>
      </c>
      <c r="B5009" t="s">
        <v>3515</v>
      </c>
      <c r="C5009" t="s">
        <v>1000</v>
      </c>
      <c r="D5009" t="s">
        <v>61</v>
      </c>
      <c r="E5009" t="s">
        <v>1036</v>
      </c>
      <c r="F5009" t="s">
        <v>71</v>
      </c>
      <c r="G5009" t="s">
        <v>53</v>
      </c>
      <c r="H5009" t="s">
        <v>90</v>
      </c>
      <c r="I5009" t="s">
        <v>55</v>
      </c>
      <c r="J5009" t="s">
        <v>56</v>
      </c>
      <c r="K5009" t="s">
        <v>57</v>
      </c>
      <c r="L5009">
        <v>55585.98</v>
      </c>
      <c r="M5009">
        <v>6</v>
      </c>
      <c r="N5009">
        <v>0.05</v>
      </c>
      <c r="O5009">
        <v>19525.64</v>
      </c>
    </row>
    <row r="5010" spans="1:15" x14ac:dyDescent="0.3">
      <c r="A5010" t="s">
        <v>7022</v>
      </c>
      <c r="B5010" t="s">
        <v>3165</v>
      </c>
      <c r="C5010" t="s">
        <v>1341</v>
      </c>
      <c r="D5010" t="s">
        <v>78</v>
      </c>
      <c r="E5010" t="s">
        <v>109</v>
      </c>
      <c r="F5010" t="s">
        <v>52</v>
      </c>
      <c r="G5010" t="s">
        <v>179</v>
      </c>
      <c r="H5010" t="s">
        <v>180</v>
      </c>
      <c r="I5010" t="s">
        <v>83</v>
      </c>
      <c r="J5010" t="s">
        <v>156</v>
      </c>
      <c r="K5010" t="s">
        <v>208</v>
      </c>
      <c r="L5010">
        <v>39685.9</v>
      </c>
      <c r="M5010">
        <v>5</v>
      </c>
      <c r="N5010">
        <v>0.15</v>
      </c>
      <c r="O5010">
        <v>12700.76</v>
      </c>
    </row>
    <row r="5011" spans="1:15" x14ac:dyDescent="0.3">
      <c r="A5011" t="s">
        <v>7023</v>
      </c>
      <c r="B5011" t="s">
        <v>1041</v>
      </c>
      <c r="C5011" t="s">
        <v>579</v>
      </c>
      <c r="D5011" t="s">
        <v>50</v>
      </c>
      <c r="E5011" t="s">
        <v>1739</v>
      </c>
      <c r="F5011" t="s">
        <v>71</v>
      </c>
      <c r="G5011" t="s">
        <v>179</v>
      </c>
      <c r="H5011" t="s">
        <v>180</v>
      </c>
      <c r="I5011" t="s">
        <v>96</v>
      </c>
      <c r="J5011" t="s">
        <v>166</v>
      </c>
      <c r="K5011" t="s">
        <v>762</v>
      </c>
      <c r="L5011">
        <v>2077.38</v>
      </c>
      <c r="M5011">
        <v>2</v>
      </c>
      <c r="N5011">
        <v>0.2</v>
      </c>
      <c r="O5011">
        <v>626.44000000000005</v>
      </c>
    </row>
    <row r="5012" spans="1:15" x14ac:dyDescent="0.3">
      <c r="A5012" t="s">
        <v>7024</v>
      </c>
      <c r="B5012" t="s">
        <v>1057</v>
      </c>
      <c r="C5012" t="s">
        <v>5044</v>
      </c>
      <c r="D5012" t="s">
        <v>78</v>
      </c>
      <c r="E5012" t="s">
        <v>1891</v>
      </c>
      <c r="F5012" t="s">
        <v>52</v>
      </c>
      <c r="G5012" t="s">
        <v>179</v>
      </c>
      <c r="H5012" t="s">
        <v>236</v>
      </c>
      <c r="I5012" t="s">
        <v>118</v>
      </c>
      <c r="J5012" t="s">
        <v>119</v>
      </c>
      <c r="K5012" t="s">
        <v>120</v>
      </c>
      <c r="L5012">
        <v>89365.77</v>
      </c>
      <c r="M5012">
        <v>9</v>
      </c>
      <c r="N5012">
        <v>0.1</v>
      </c>
      <c r="O5012">
        <v>27147.55</v>
      </c>
    </row>
    <row r="5013" spans="1:15" x14ac:dyDescent="0.3">
      <c r="A5013" t="s">
        <v>7025</v>
      </c>
      <c r="B5013" t="s">
        <v>2612</v>
      </c>
      <c r="C5013" t="s">
        <v>219</v>
      </c>
      <c r="D5013" t="s">
        <v>102</v>
      </c>
      <c r="E5013" t="s">
        <v>603</v>
      </c>
      <c r="F5013" t="s">
        <v>80</v>
      </c>
      <c r="G5013" t="s">
        <v>63</v>
      </c>
      <c r="H5013" t="s">
        <v>202</v>
      </c>
      <c r="I5013" t="s">
        <v>83</v>
      </c>
      <c r="J5013" t="s">
        <v>156</v>
      </c>
      <c r="K5013" t="s">
        <v>208</v>
      </c>
      <c r="L5013">
        <v>333.96</v>
      </c>
      <c r="M5013">
        <v>1</v>
      </c>
      <c r="N5013">
        <v>0.15</v>
      </c>
      <c r="O5013">
        <v>97.01</v>
      </c>
    </row>
    <row r="5014" spans="1:15" x14ac:dyDescent="0.3">
      <c r="A5014" t="s">
        <v>7026</v>
      </c>
      <c r="B5014" t="s">
        <v>2915</v>
      </c>
      <c r="C5014" t="s">
        <v>228</v>
      </c>
      <c r="D5014" t="s">
        <v>78</v>
      </c>
      <c r="E5014" t="s">
        <v>2178</v>
      </c>
      <c r="F5014" t="s">
        <v>80</v>
      </c>
      <c r="G5014" t="s">
        <v>81</v>
      </c>
      <c r="H5014" t="s">
        <v>95</v>
      </c>
      <c r="I5014" t="s">
        <v>55</v>
      </c>
      <c r="J5014" t="s">
        <v>173</v>
      </c>
      <c r="K5014" t="s">
        <v>735</v>
      </c>
      <c r="L5014">
        <v>105587.68</v>
      </c>
      <c r="M5014">
        <v>8</v>
      </c>
      <c r="N5014">
        <v>0.2</v>
      </c>
      <c r="O5014">
        <v>29008.16</v>
      </c>
    </row>
    <row r="5015" spans="1:15" x14ac:dyDescent="0.3">
      <c r="A5015" t="s">
        <v>7027</v>
      </c>
      <c r="B5015" t="s">
        <v>744</v>
      </c>
      <c r="C5015" t="s">
        <v>745</v>
      </c>
      <c r="D5015" t="s">
        <v>61</v>
      </c>
      <c r="E5015" t="s">
        <v>889</v>
      </c>
      <c r="F5015" t="s">
        <v>71</v>
      </c>
      <c r="G5015" t="s">
        <v>72</v>
      </c>
      <c r="H5015" t="s">
        <v>346</v>
      </c>
      <c r="I5015" t="s">
        <v>118</v>
      </c>
      <c r="J5015" t="s">
        <v>230</v>
      </c>
      <c r="K5015" t="s">
        <v>351</v>
      </c>
      <c r="L5015">
        <v>43103.76</v>
      </c>
      <c r="M5015">
        <v>8</v>
      </c>
      <c r="N5015">
        <v>0.05</v>
      </c>
      <c r="O5015">
        <v>15698.19</v>
      </c>
    </row>
    <row r="5016" spans="1:15" x14ac:dyDescent="0.3">
      <c r="A5016" t="s">
        <v>7028</v>
      </c>
      <c r="B5016" t="s">
        <v>2837</v>
      </c>
      <c r="C5016" t="s">
        <v>200</v>
      </c>
      <c r="D5016" t="s">
        <v>102</v>
      </c>
      <c r="E5016" t="s">
        <v>1403</v>
      </c>
      <c r="F5016" t="s">
        <v>80</v>
      </c>
      <c r="G5016" t="s">
        <v>63</v>
      </c>
      <c r="H5016" t="s">
        <v>64</v>
      </c>
      <c r="I5016" t="s">
        <v>83</v>
      </c>
      <c r="J5016" t="s">
        <v>379</v>
      </c>
      <c r="K5016" t="s">
        <v>562</v>
      </c>
      <c r="L5016">
        <v>112288.32000000001</v>
      </c>
      <c r="M5016">
        <v>8</v>
      </c>
      <c r="N5016">
        <v>0.1</v>
      </c>
      <c r="O5016">
        <v>27200.55</v>
      </c>
    </row>
    <row r="5017" spans="1:15" x14ac:dyDescent="0.3">
      <c r="A5017" t="s">
        <v>7029</v>
      </c>
      <c r="B5017" t="s">
        <v>340</v>
      </c>
      <c r="C5017" t="s">
        <v>3648</v>
      </c>
      <c r="D5017" t="s">
        <v>78</v>
      </c>
      <c r="E5017" t="s">
        <v>4454</v>
      </c>
      <c r="F5017" t="s">
        <v>80</v>
      </c>
      <c r="G5017" t="s">
        <v>81</v>
      </c>
      <c r="H5017" t="s">
        <v>186</v>
      </c>
      <c r="I5017" t="s">
        <v>118</v>
      </c>
      <c r="J5017" t="s">
        <v>303</v>
      </c>
      <c r="K5017" t="s">
        <v>421</v>
      </c>
      <c r="L5017">
        <v>68790.960000000006</v>
      </c>
      <c r="M5017">
        <v>8</v>
      </c>
      <c r="N5017">
        <v>0.1</v>
      </c>
      <c r="O5017">
        <v>17776.939999999999</v>
      </c>
    </row>
    <row r="5018" spans="1:15" x14ac:dyDescent="0.3">
      <c r="A5018" t="s">
        <v>7030</v>
      </c>
      <c r="B5018" t="s">
        <v>891</v>
      </c>
      <c r="C5018" t="s">
        <v>892</v>
      </c>
      <c r="D5018" t="s">
        <v>78</v>
      </c>
      <c r="E5018" t="s">
        <v>62</v>
      </c>
      <c r="F5018" t="s">
        <v>71</v>
      </c>
      <c r="G5018" t="s">
        <v>179</v>
      </c>
      <c r="H5018" t="s">
        <v>236</v>
      </c>
      <c r="I5018" t="s">
        <v>83</v>
      </c>
      <c r="J5018" t="s">
        <v>379</v>
      </c>
      <c r="K5018" t="s">
        <v>716</v>
      </c>
      <c r="L5018">
        <v>23943.48</v>
      </c>
      <c r="M5018">
        <v>6</v>
      </c>
      <c r="N5018">
        <v>0.05</v>
      </c>
      <c r="O5018">
        <v>4140.05</v>
      </c>
    </row>
    <row r="5019" spans="1:15" x14ac:dyDescent="0.3">
      <c r="A5019" t="s">
        <v>7031</v>
      </c>
      <c r="B5019" t="s">
        <v>1696</v>
      </c>
      <c r="C5019" t="s">
        <v>1011</v>
      </c>
      <c r="D5019" t="s">
        <v>61</v>
      </c>
      <c r="E5019" t="s">
        <v>2245</v>
      </c>
      <c r="F5019" t="s">
        <v>52</v>
      </c>
      <c r="G5019" t="s">
        <v>53</v>
      </c>
      <c r="H5019" t="s">
        <v>54</v>
      </c>
      <c r="I5019" t="s">
        <v>55</v>
      </c>
      <c r="J5019" t="s">
        <v>65</v>
      </c>
      <c r="K5019" t="s">
        <v>91</v>
      </c>
      <c r="L5019">
        <v>43747.7</v>
      </c>
      <c r="M5019">
        <v>10</v>
      </c>
      <c r="N5019">
        <v>0.2</v>
      </c>
      <c r="O5019">
        <v>10149.34</v>
      </c>
    </row>
    <row r="5020" spans="1:15" x14ac:dyDescent="0.3">
      <c r="A5020" t="s">
        <v>7032</v>
      </c>
      <c r="B5020" t="s">
        <v>3308</v>
      </c>
      <c r="C5020" t="s">
        <v>3309</v>
      </c>
      <c r="D5020" t="s">
        <v>50</v>
      </c>
      <c r="E5020" t="s">
        <v>597</v>
      </c>
      <c r="F5020" t="s">
        <v>80</v>
      </c>
      <c r="G5020" t="s">
        <v>53</v>
      </c>
      <c r="H5020" t="s">
        <v>90</v>
      </c>
      <c r="I5020" t="s">
        <v>55</v>
      </c>
      <c r="J5020" t="s">
        <v>141</v>
      </c>
      <c r="K5020" t="s">
        <v>241</v>
      </c>
      <c r="L5020">
        <v>30471.15</v>
      </c>
      <c r="M5020">
        <v>3</v>
      </c>
      <c r="N5020">
        <v>0.2</v>
      </c>
      <c r="O5020">
        <v>9408.85</v>
      </c>
    </row>
    <row r="5021" spans="1:15" x14ac:dyDescent="0.3">
      <c r="A5021" t="s">
        <v>7033</v>
      </c>
      <c r="B5021" t="s">
        <v>1728</v>
      </c>
      <c r="C5021" t="s">
        <v>306</v>
      </c>
      <c r="D5021" t="s">
        <v>50</v>
      </c>
      <c r="E5021" t="s">
        <v>1731</v>
      </c>
      <c r="F5021" t="s">
        <v>71</v>
      </c>
      <c r="G5021" t="s">
        <v>72</v>
      </c>
      <c r="H5021" t="s">
        <v>117</v>
      </c>
      <c r="I5021" t="s">
        <v>83</v>
      </c>
      <c r="J5021" t="s">
        <v>156</v>
      </c>
      <c r="K5021" t="s">
        <v>157</v>
      </c>
      <c r="L5021">
        <v>42902.95</v>
      </c>
      <c r="M5021">
        <v>5</v>
      </c>
      <c r="N5021">
        <v>0</v>
      </c>
      <c r="O5021">
        <v>15961.85</v>
      </c>
    </row>
    <row r="5022" spans="1:15" x14ac:dyDescent="0.3">
      <c r="A5022" t="s">
        <v>7034</v>
      </c>
      <c r="B5022" t="s">
        <v>756</v>
      </c>
      <c r="C5022" t="s">
        <v>3627</v>
      </c>
      <c r="D5022" t="s">
        <v>102</v>
      </c>
      <c r="E5022" t="s">
        <v>465</v>
      </c>
      <c r="F5022" t="s">
        <v>80</v>
      </c>
      <c r="G5022" t="s">
        <v>53</v>
      </c>
      <c r="H5022" t="s">
        <v>90</v>
      </c>
      <c r="I5022" t="s">
        <v>55</v>
      </c>
      <c r="J5022" t="s">
        <v>173</v>
      </c>
      <c r="K5022" t="s">
        <v>735</v>
      </c>
      <c r="L5022">
        <v>129704.6</v>
      </c>
      <c r="M5022">
        <v>10</v>
      </c>
      <c r="N5022">
        <v>0.05</v>
      </c>
      <c r="O5022">
        <v>24807.75</v>
      </c>
    </row>
    <row r="5023" spans="1:15" x14ac:dyDescent="0.3">
      <c r="A5023" t="s">
        <v>7035</v>
      </c>
      <c r="B5023" t="s">
        <v>3278</v>
      </c>
      <c r="C5023" t="s">
        <v>414</v>
      </c>
      <c r="D5023" t="s">
        <v>102</v>
      </c>
      <c r="E5023" t="s">
        <v>302</v>
      </c>
      <c r="F5023" t="s">
        <v>52</v>
      </c>
      <c r="G5023" t="s">
        <v>179</v>
      </c>
      <c r="H5023" t="s">
        <v>236</v>
      </c>
      <c r="I5023" t="s">
        <v>118</v>
      </c>
      <c r="J5023" t="s">
        <v>119</v>
      </c>
      <c r="K5023" t="s">
        <v>197</v>
      </c>
      <c r="L5023">
        <v>32928.199999999997</v>
      </c>
      <c r="M5023">
        <v>10</v>
      </c>
      <c r="N5023">
        <v>0</v>
      </c>
      <c r="O5023">
        <v>7450.82</v>
      </c>
    </row>
    <row r="5024" spans="1:15" x14ac:dyDescent="0.3">
      <c r="A5024" t="s">
        <v>7036</v>
      </c>
      <c r="B5024" t="s">
        <v>1238</v>
      </c>
      <c r="C5024" t="s">
        <v>159</v>
      </c>
      <c r="D5024" t="s">
        <v>50</v>
      </c>
      <c r="E5024" t="s">
        <v>1647</v>
      </c>
      <c r="F5024" t="s">
        <v>52</v>
      </c>
      <c r="G5024" t="s">
        <v>81</v>
      </c>
      <c r="H5024" t="s">
        <v>284</v>
      </c>
      <c r="I5024" t="s">
        <v>96</v>
      </c>
      <c r="J5024" t="s">
        <v>111</v>
      </c>
      <c r="K5024" t="s">
        <v>225</v>
      </c>
      <c r="L5024">
        <v>6184.77</v>
      </c>
      <c r="M5024">
        <v>1</v>
      </c>
      <c r="N5024">
        <v>0.2</v>
      </c>
      <c r="O5024">
        <v>1174.43</v>
      </c>
    </row>
    <row r="5025" spans="1:15" x14ac:dyDescent="0.3">
      <c r="A5025" t="s">
        <v>7037</v>
      </c>
      <c r="B5025" t="s">
        <v>1769</v>
      </c>
      <c r="C5025" t="s">
        <v>2608</v>
      </c>
      <c r="D5025" t="s">
        <v>61</v>
      </c>
      <c r="E5025" t="s">
        <v>1973</v>
      </c>
      <c r="F5025" t="s">
        <v>52</v>
      </c>
      <c r="G5025" t="s">
        <v>72</v>
      </c>
      <c r="H5025" t="s">
        <v>73</v>
      </c>
      <c r="I5025" t="s">
        <v>96</v>
      </c>
      <c r="J5025" t="s">
        <v>166</v>
      </c>
      <c r="K5025" t="s">
        <v>167</v>
      </c>
      <c r="L5025">
        <v>46747.44</v>
      </c>
      <c r="M5025">
        <v>6</v>
      </c>
      <c r="N5025">
        <v>0.25</v>
      </c>
      <c r="O5025">
        <v>10001.15</v>
      </c>
    </row>
    <row r="5026" spans="1:15" x14ac:dyDescent="0.3">
      <c r="A5026" t="s">
        <v>7038</v>
      </c>
      <c r="B5026" t="s">
        <v>3473</v>
      </c>
      <c r="C5026" t="s">
        <v>1990</v>
      </c>
      <c r="D5026" t="s">
        <v>50</v>
      </c>
      <c r="E5026" t="s">
        <v>2186</v>
      </c>
      <c r="F5026" t="s">
        <v>71</v>
      </c>
      <c r="G5026" t="s">
        <v>179</v>
      </c>
      <c r="H5026" t="s">
        <v>180</v>
      </c>
      <c r="I5026" t="s">
        <v>118</v>
      </c>
      <c r="J5026" t="s">
        <v>119</v>
      </c>
      <c r="K5026" t="s">
        <v>197</v>
      </c>
      <c r="L5026">
        <v>24659.45</v>
      </c>
      <c r="M5026">
        <v>5</v>
      </c>
      <c r="N5026">
        <v>0.1</v>
      </c>
      <c r="O5026">
        <v>7144.67</v>
      </c>
    </row>
    <row r="5027" spans="1:15" x14ac:dyDescent="0.3">
      <c r="A5027" t="s">
        <v>7039</v>
      </c>
      <c r="B5027" t="s">
        <v>481</v>
      </c>
      <c r="C5027" t="s">
        <v>243</v>
      </c>
      <c r="D5027" t="s">
        <v>61</v>
      </c>
      <c r="E5027" t="s">
        <v>3836</v>
      </c>
      <c r="F5027" t="s">
        <v>52</v>
      </c>
      <c r="G5027" t="s">
        <v>72</v>
      </c>
      <c r="H5027" t="s">
        <v>346</v>
      </c>
      <c r="I5027" t="s">
        <v>55</v>
      </c>
      <c r="J5027" t="s">
        <v>65</v>
      </c>
      <c r="K5027" t="s">
        <v>66</v>
      </c>
      <c r="L5027">
        <v>26527.95</v>
      </c>
      <c r="M5027">
        <v>9</v>
      </c>
      <c r="N5027">
        <v>0.05</v>
      </c>
      <c r="O5027">
        <v>3918.63</v>
      </c>
    </row>
    <row r="5028" spans="1:15" x14ac:dyDescent="0.3">
      <c r="A5028" t="s">
        <v>7040</v>
      </c>
      <c r="B5028" t="s">
        <v>977</v>
      </c>
      <c r="C5028" t="s">
        <v>4061</v>
      </c>
      <c r="D5028" t="s">
        <v>50</v>
      </c>
      <c r="E5028" t="s">
        <v>1078</v>
      </c>
      <c r="F5028" t="s">
        <v>52</v>
      </c>
      <c r="G5028" t="s">
        <v>179</v>
      </c>
      <c r="H5028" t="s">
        <v>236</v>
      </c>
      <c r="I5028" t="s">
        <v>96</v>
      </c>
      <c r="J5028" t="s">
        <v>166</v>
      </c>
      <c r="K5028" t="s">
        <v>337</v>
      </c>
      <c r="L5028">
        <v>7158.8</v>
      </c>
      <c r="M5028">
        <v>1</v>
      </c>
      <c r="N5028">
        <v>0.1</v>
      </c>
      <c r="O5028">
        <v>1267.24</v>
      </c>
    </row>
    <row r="5029" spans="1:15" x14ac:dyDescent="0.3">
      <c r="A5029" t="s">
        <v>7041</v>
      </c>
      <c r="B5029" t="s">
        <v>2472</v>
      </c>
      <c r="C5029" t="s">
        <v>2452</v>
      </c>
      <c r="D5029" t="s">
        <v>50</v>
      </c>
      <c r="E5029" t="s">
        <v>394</v>
      </c>
      <c r="F5029" t="s">
        <v>71</v>
      </c>
      <c r="G5029" t="s">
        <v>179</v>
      </c>
      <c r="H5029" t="s">
        <v>236</v>
      </c>
      <c r="I5029" t="s">
        <v>55</v>
      </c>
      <c r="J5029" t="s">
        <v>56</v>
      </c>
      <c r="K5029" t="s">
        <v>74</v>
      </c>
      <c r="L5029">
        <v>8202.57</v>
      </c>
      <c r="M5029">
        <v>1</v>
      </c>
      <c r="N5029">
        <v>0.1</v>
      </c>
      <c r="O5029">
        <v>1925.03</v>
      </c>
    </row>
    <row r="5030" spans="1:15" x14ac:dyDescent="0.3">
      <c r="A5030" t="s">
        <v>7042</v>
      </c>
      <c r="B5030" t="s">
        <v>559</v>
      </c>
      <c r="C5030" t="s">
        <v>741</v>
      </c>
      <c r="D5030" t="s">
        <v>61</v>
      </c>
      <c r="E5030" t="s">
        <v>1308</v>
      </c>
      <c r="F5030" t="s">
        <v>80</v>
      </c>
      <c r="G5030" t="s">
        <v>81</v>
      </c>
      <c r="H5030" t="s">
        <v>82</v>
      </c>
      <c r="I5030" t="s">
        <v>118</v>
      </c>
      <c r="J5030" t="s">
        <v>303</v>
      </c>
      <c r="K5030" t="s">
        <v>491</v>
      </c>
      <c r="L5030">
        <v>63563.28</v>
      </c>
      <c r="M5030">
        <v>6</v>
      </c>
      <c r="N5030">
        <v>0.15</v>
      </c>
      <c r="O5030">
        <v>13044.57</v>
      </c>
    </row>
    <row r="5031" spans="1:15" x14ac:dyDescent="0.3">
      <c r="A5031" t="s">
        <v>7043</v>
      </c>
      <c r="B5031" t="s">
        <v>610</v>
      </c>
      <c r="C5031" t="s">
        <v>3674</v>
      </c>
      <c r="D5031" t="s">
        <v>102</v>
      </c>
      <c r="E5031" t="s">
        <v>1536</v>
      </c>
      <c r="F5031" t="s">
        <v>52</v>
      </c>
      <c r="G5031" t="s">
        <v>81</v>
      </c>
      <c r="H5031" t="s">
        <v>95</v>
      </c>
      <c r="I5031" t="s">
        <v>55</v>
      </c>
      <c r="J5031" t="s">
        <v>56</v>
      </c>
      <c r="K5031" t="s">
        <v>57</v>
      </c>
      <c r="L5031">
        <v>37879.32</v>
      </c>
      <c r="M5031">
        <v>3</v>
      </c>
      <c r="N5031">
        <v>0.05</v>
      </c>
      <c r="O5031">
        <v>10910.05</v>
      </c>
    </row>
    <row r="5032" spans="1:15" x14ac:dyDescent="0.3">
      <c r="A5032" t="s">
        <v>7044</v>
      </c>
      <c r="B5032" t="s">
        <v>93</v>
      </c>
      <c r="C5032" t="s">
        <v>1803</v>
      </c>
      <c r="D5032" t="s">
        <v>50</v>
      </c>
      <c r="E5032" t="s">
        <v>2373</v>
      </c>
      <c r="F5032" t="s">
        <v>80</v>
      </c>
      <c r="G5032" t="s">
        <v>179</v>
      </c>
      <c r="H5032" t="s">
        <v>180</v>
      </c>
      <c r="I5032" t="s">
        <v>55</v>
      </c>
      <c r="J5032" t="s">
        <v>173</v>
      </c>
      <c r="K5032" t="s">
        <v>174</v>
      </c>
      <c r="L5032">
        <v>7227.81</v>
      </c>
      <c r="M5032">
        <v>1</v>
      </c>
      <c r="N5032">
        <v>0.15</v>
      </c>
      <c r="O5032">
        <v>1862.23</v>
      </c>
    </row>
    <row r="5033" spans="1:15" x14ac:dyDescent="0.3">
      <c r="A5033" t="s">
        <v>7045</v>
      </c>
      <c r="B5033" t="s">
        <v>1852</v>
      </c>
      <c r="C5033" t="s">
        <v>1127</v>
      </c>
      <c r="D5033" t="s">
        <v>102</v>
      </c>
      <c r="E5033" t="s">
        <v>866</v>
      </c>
      <c r="F5033" t="s">
        <v>80</v>
      </c>
      <c r="G5033" t="s">
        <v>63</v>
      </c>
      <c r="H5033" t="s">
        <v>202</v>
      </c>
      <c r="I5033" t="s">
        <v>96</v>
      </c>
      <c r="J5033" t="s">
        <v>111</v>
      </c>
      <c r="K5033" t="s">
        <v>112</v>
      </c>
      <c r="L5033">
        <v>18411.96</v>
      </c>
      <c r="M5033">
        <v>3</v>
      </c>
      <c r="N5033">
        <v>0.15</v>
      </c>
      <c r="O5033">
        <v>5890</v>
      </c>
    </row>
    <row r="5034" spans="1:15" x14ac:dyDescent="0.3">
      <c r="A5034" t="s">
        <v>7046</v>
      </c>
      <c r="B5034" t="s">
        <v>2012</v>
      </c>
      <c r="C5034" t="s">
        <v>1007</v>
      </c>
      <c r="D5034" t="s">
        <v>102</v>
      </c>
      <c r="E5034" t="s">
        <v>1422</v>
      </c>
      <c r="F5034" t="s">
        <v>71</v>
      </c>
      <c r="G5034" t="s">
        <v>72</v>
      </c>
      <c r="H5034" t="s">
        <v>346</v>
      </c>
      <c r="I5034" t="s">
        <v>55</v>
      </c>
      <c r="J5034" t="s">
        <v>173</v>
      </c>
      <c r="K5034" t="s">
        <v>735</v>
      </c>
      <c r="L5034">
        <v>55967.199999999997</v>
      </c>
      <c r="M5034">
        <v>4</v>
      </c>
      <c r="N5034">
        <v>0</v>
      </c>
      <c r="O5034">
        <v>8414.93</v>
      </c>
    </row>
    <row r="5035" spans="1:15" x14ac:dyDescent="0.3">
      <c r="A5035" t="s">
        <v>7047</v>
      </c>
      <c r="B5035" t="s">
        <v>1598</v>
      </c>
      <c r="C5035" t="s">
        <v>383</v>
      </c>
      <c r="D5035" t="s">
        <v>50</v>
      </c>
      <c r="E5035" t="s">
        <v>2467</v>
      </c>
      <c r="F5035" t="s">
        <v>71</v>
      </c>
      <c r="G5035" t="s">
        <v>81</v>
      </c>
      <c r="H5035" t="s">
        <v>186</v>
      </c>
      <c r="I5035" t="s">
        <v>55</v>
      </c>
      <c r="J5035" t="s">
        <v>56</v>
      </c>
      <c r="K5035" t="s">
        <v>57</v>
      </c>
      <c r="L5035">
        <v>27525.040000000001</v>
      </c>
      <c r="M5035">
        <v>8</v>
      </c>
      <c r="N5035">
        <v>0.15</v>
      </c>
      <c r="O5035">
        <v>6581.06</v>
      </c>
    </row>
    <row r="5036" spans="1:15" x14ac:dyDescent="0.3">
      <c r="A5036" t="s">
        <v>7048</v>
      </c>
      <c r="B5036" t="s">
        <v>2610</v>
      </c>
      <c r="C5036" t="s">
        <v>409</v>
      </c>
      <c r="D5036" t="s">
        <v>61</v>
      </c>
      <c r="E5036" t="s">
        <v>2446</v>
      </c>
      <c r="F5036" t="s">
        <v>52</v>
      </c>
      <c r="G5036" t="s">
        <v>63</v>
      </c>
      <c r="H5036" t="s">
        <v>202</v>
      </c>
      <c r="I5036" t="s">
        <v>96</v>
      </c>
      <c r="J5036" t="s">
        <v>111</v>
      </c>
      <c r="K5036" t="s">
        <v>112</v>
      </c>
      <c r="L5036">
        <v>114239.61</v>
      </c>
      <c r="M5036">
        <v>9</v>
      </c>
      <c r="N5036">
        <v>0</v>
      </c>
      <c r="O5036">
        <v>36441.120000000003</v>
      </c>
    </row>
    <row r="5037" spans="1:15" x14ac:dyDescent="0.3">
      <c r="A5037" t="s">
        <v>7049</v>
      </c>
      <c r="B5037" t="s">
        <v>4983</v>
      </c>
      <c r="C5037" t="s">
        <v>862</v>
      </c>
      <c r="D5037" t="s">
        <v>50</v>
      </c>
      <c r="E5037" t="s">
        <v>245</v>
      </c>
      <c r="F5037" t="s">
        <v>71</v>
      </c>
      <c r="G5037" t="s">
        <v>81</v>
      </c>
      <c r="H5037" t="s">
        <v>284</v>
      </c>
      <c r="I5037" t="s">
        <v>96</v>
      </c>
      <c r="J5037" t="s">
        <v>166</v>
      </c>
      <c r="K5037" t="s">
        <v>167</v>
      </c>
      <c r="L5037">
        <v>3095.6</v>
      </c>
      <c r="M5037">
        <v>8</v>
      </c>
      <c r="N5037">
        <v>0.1</v>
      </c>
      <c r="O5037">
        <v>929</v>
      </c>
    </row>
    <row r="5038" spans="1:15" x14ac:dyDescent="0.3">
      <c r="A5038" t="s">
        <v>7050</v>
      </c>
      <c r="B5038" t="s">
        <v>4170</v>
      </c>
      <c r="C5038" t="s">
        <v>3110</v>
      </c>
      <c r="D5038" t="s">
        <v>102</v>
      </c>
      <c r="E5038" t="s">
        <v>332</v>
      </c>
      <c r="F5038" t="s">
        <v>80</v>
      </c>
      <c r="G5038" t="s">
        <v>72</v>
      </c>
      <c r="H5038" t="s">
        <v>104</v>
      </c>
      <c r="I5038" t="s">
        <v>96</v>
      </c>
      <c r="J5038" t="s">
        <v>111</v>
      </c>
      <c r="K5038" t="s">
        <v>225</v>
      </c>
      <c r="L5038">
        <v>31120.560000000001</v>
      </c>
      <c r="M5038">
        <v>3</v>
      </c>
      <c r="N5038">
        <v>0.2</v>
      </c>
      <c r="O5038">
        <v>6809.27</v>
      </c>
    </row>
    <row r="5039" spans="1:15" x14ac:dyDescent="0.3">
      <c r="A5039" t="s">
        <v>7051</v>
      </c>
      <c r="B5039" t="s">
        <v>2295</v>
      </c>
      <c r="C5039" t="s">
        <v>2824</v>
      </c>
      <c r="D5039" t="s">
        <v>50</v>
      </c>
      <c r="E5039" t="s">
        <v>1097</v>
      </c>
      <c r="F5039" t="s">
        <v>80</v>
      </c>
      <c r="G5039" t="s">
        <v>179</v>
      </c>
      <c r="H5039" t="s">
        <v>180</v>
      </c>
      <c r="I5039" t="s">
        <v>96</v>
      </c>
      <c r="J5039" t="s">
        <v>166</v>
      </c>
      <c r="K5039" t="s">
        <v>337</v>
      </c>
      <c r="L5039">
        <v>5820.72</v>
      </c>
      <c r="M5039">
        <v>3</v>
      </c>
      <c r="N5039">
        <v>0</v>
      </c>
      <c r="O5039">
        <v>2210.87</v>
      </c>
    </row>
    <row r="5040" spans="1:15" x14ac:dyDescent="0.3">
      <c r="A5040" t="s">
        <v>7052</v>
      </c>
      <c r="B5040" t="s">
        <v>1429</v>
      </c>
      <c r="C5040" t="s">
        <v>382</v>
      </c>
      <c r="D5040" t="s">
        <v>102</v>
      </c>
      <c r="E5040" t="s">
        <v>2146</v>
      </c>
      <c r="F5040" t="s">
        <v>80</v>
      </c>
      <c r="G5040" t="s">
        <v>81</v>
      </c>
      <c r="H5040" t="s">
        <v>284</v>
      </c>
      <c r="I5040" t="s">
        <v>83</v>
      </c>
      <c r="J5040" t="s">
        <v>379</v>
      </c>
      <c r="K5040" t="s">
        <v>562</v>
      </c>
      <c r="L5040">
        <v>34726.74</v>
      </c>
      <c r="M5040">
        <v>6</v>
      </c>
      <c r="N5040">
        <v>0.1</v>
      </c>
      <c r="O5040">
        <v>11008.35</v>
      </c>
    </row>
    <row r="5041" spans="1:15" x14ac:dyDescent="0.3">
      <c r="A5041" t="s">
        <v>7053</v>
      </c>
      <c r="B5041" t="s">
        <v>1660</v>
      </c>
      <c r="C5041" t="s">
        <v>306</v>
      </c>
      <c r="D5041" t="s">
        <v>61</v>
      </c>
      <c r="E5041" t="s">
        <v>1505</v>
      </c>
      <c r="F5041" t="s">
        <v>80</v>
      </c>
      <c r="G5041" t="s">
        <v>63</v>
      </c>
      <c r="H5041" t="s">
        <v>172</v>
      </c>
      <c r="I5041" t="s">
        <v>83</v>
      </c>
      <c r="J5041" t="s">
        <v>379</v>
      </c>
      <c r="K5041" t="s">
        <v>562</v>
      </c>
      <c r="L5041">
        <v>19943.34</v>
      </c>
      <c r="M5041">
        <v>3</v>
      </c>
      <c r="N5041">
        <v>0.15</v>
      </c>
      <c r="O5041">
        <v>3511.84</v>
      </c>
    </row>
    <row r="5042" spans="1:15" x14ac:dyDescent="0.3">
      <c r="A5042" t="s">
        <v>7054</v>
      </c>
      <c r="B5042" t="s">
        <v>663</v>
      </c>
      <c r="C5042" t="s">
        <v>2370</v>
      </c>
      <c r="D5042" t="s">
        <v>50</v>
      </c>
      <c r="E5042" t="s">
        <v>791</v>
      </c>
      <c r="F5042" t="s">
        <v>52</v>
      </c>
      <c r="G5042" t="s">
        <v>53</v>
      </c>
      <c r="H5042" t="s">
        <v>90</v>
      </c>
      <c r="I5042" t="s">
        <v>83</v>
      </c>
      <c r="J5042" t="s">
        <v>379</v>
      </c>
      <c r="K5042" t="s">
        <v>380</v>
      </c>
      <c r="L5042">
        <v>101739.9</v>
      </c>
      <c r="M5042">
        <v>10</v>
      </c>
      <c r="N5042">
        <v>0.05</v>
      </c>
      <c r="O5042">
        <v>31831.81</v>
      </c>
    </row>
    <row r="5043" spans="1:15" x14ac:dyDescent="0.3">
      <c r="A5043" t="s">
        <v>7055</v>
      </c>
      <c r="B5043" t="s">
        <v>1359</v>
      </c>
      <c r="C5043" t="s">
        <v>877</v>
      </c>
      <c r="D5043" t="s">
        <v>102</v>
      </c>
      <c r="E5043" t="s">
        <v>134</v>
      </c>
      <c r="F5043" t="s">
        <v>71</v>
      </c>
      <c r="G5043" t="s">
        <v>63</v>
      </c>
      <c r="H5043" t="s">
        <v>64</v>
      </c>
      <c r="I5043" t="s">
        <v>96</v>
      </c>
      <c r="J5043" t="s">
        <v>97</v>
      </c>
      <c r="K5043" t="s">
        <v>416</v>
      </c>
      <c r="L5043">
        <v>4316.34</v>
      </c>
      <c r="M5043">
        <v>7</v>
      </c>
      <c r="N5043">
        <v>0.1</v>
      </c>
      <c r="O5043">
        <v>1181.05</v>
      </c>
    </row>
    <row r="5044" spans="1:15" x14ac:dyDescent="0.3">
      <c r="A5044" t="s">
        <v>7056</v>
      </c>
      <c r="B5044" t="s">
        <v>471</v>
      </c>
      <c r="C5044" t="s">
        <v>3268</v>
      </c>
      <c r="D5044" t="s">
        <v>50</v>
      </c>
      <c r="E5044" t="s">
        <v>165</v>
      </c>
      <c r="F5044" t="s">
        <v>71</v>
      </c>
      <c r="G5044" t="s">
        <v>63</v>
      </c>
      <c r="H5044" t="s">
        <v>213</v>
      </c>
      <c r="I5044" t="s">
        <v>83</v>
      </c>
      <c r="J5044" t="s">
        <v>379</v>
      </c>
      <c r="K5044" t="s">
        <v>716</v>
      </c>
      <c r="L5044">
        <v>46947.1</v>
      </c>
      <c r="M5044">
        <v>10</v>
      </c>
      <c r="N5044">
        <v>0</v>
      </c>
      <c r="O5044">
        <v>16404.490000000002</v>
      </c>
    </row>
    <row r="5045" spans="1:15" x14ac:dyDescent="0.3">
      <c r="A5045" t="s">
        <v>7057</v>
      </c>
      <c r="B5045" t="s">
        <v>319</v>
      </c>
      <c r="C5045" t="s">
        <v>799</v>
      </c>
      <c r="D5045" t="s">
        <v>102</v>
      </c>
      <c r="E5045" t="s">
        <v>2047</v>
      </c>
      <c r="F5045" t="s">
        <v>80</v>
      </c>
      <c r="G5045" t="s">
        <v>81</v>
      </c>
      <c r="H5045" t="s">
        <v>82</v>
      </c>
      <c r="I5045" t="s">
        <v>118</v>
      </c>
      <c r="J5045" t="s">
        <v>191</v>
      </c>
      <c r="K5045" t="s">
        <v>829</v>
      </c>
      <c r="L5045">
        <v>11354.22</v>
      </c>
      <c r="M5045">
        <v>9</v>
      </c>
      <c r="N5045">
        <v>0.15</v>
      </c>
      <c r="O5045">
        <v>2348.4899999999998</v>
      </c>
    </row>
    <row r="5046" spans="1:15" x14ac:dyDescent="0.3">
      <c r="A5046" t="s">
        <v>7058</v>
      </c>
      <c r="B5046" t="s">
        <v>3627</v>
      </c>
      <c r="C5046" t="s">
        <v>1349</v>
      </c>
      <c r="D5046" t="s">
        <v>78</v>
      </c>
      <c r="E5046" t="s">
        <v>1739</v>
      </c>
      <c r="F5046" t="s">
        <v>80</v>
      </c>
      <c r="G5046" t="s">
        <v>63</v>
      </c>
      <c r="H5046" t="s">
        <v>172</v>
      </c>
      <c r="I5046" t="s">
        <v>83</v>
      </c>
      <c r="J5046" t="s">
        <v>379</v>
      </c>
      <c r="K5046" t="s">
        <v>716</v>
      </c>
      <c r="L5046">
        <v>28909.84</v>
      </c>
      <c r="M5046">
        <v>4</v>
      </c>
      <c r="N5046">
        <v>0</v>
      </c>
      <c r="O5046">
        <v>9140.3700000000008</v>
      </c>
    </row>
    <row r="5047" spans="1:15" x14ac:dyDescent="0.3">
      <c r="A5047" t="s">
        <v>7059</v>
      </c>
      <c r="B5047" t="s">
        <v>2152</v>
      </c>
      <c r="C5047" t="s">
        <v>489</v>
      </c>
      <c r="D5047" t="s">
        <v>61</v>
      </c>
      <c r="E5047" t="s">
        <v>924</v>
      </c>
      <c r="F5047" t="s">
        <v>80</v>
      </c>
      <c r="G5047" t="s">
        <v>63</v>
      </c>
      <c r="H5047" t="s">
        <v>213</v>
      </c>
      <c r="I5047" t="s">
        <v>83</v>
      </c>
      <c r="J5047" t="s">
        <v>379</v>
      </c>
      <c r="K5047" t="s">
        <v>380</v>
      </c>
      <c r="L5047">
        <v>67442.3</v>
      </c>
      <c r="M5047">
        <v>5</v>
      </c>
      <c r="N5047">
        <v>0.25</v>
      </c>
      <c r="O5047">
        <v>8575.86</v>
      </c>
    </row>
    <row r="5048" spans="1:15" x14ac:dyDescent="0.3">
      <c r="A5048" t="s">
        <v>7060</v>
      </c>
      <c r="B5048" t="s">
        <v>1488</v>
      </c>
      <c r="C5048" t="s">
        <v>2302</v>
      </c>
      <c r="D5048" t="s">
        <v>50</v>
      </c>
      <c r="E5048" t="s">
        <v>875</v>
      </c>
      <c r="F5048" t="s">
        <v>52</v>
      </c>
      <c r="G5048" t="s">
        <v>63</v>
      </c>
      <c r="H5048" t="s">
        <v>64</v>
      </c>
      <c r="I5048" t="s">
        <v>118</v>
      </c>
      <c r="J5048" t="s">
        <v>230</v>
      </c>
      <c r="K5048" t="s">
        <v>231</v>
      </c>
      <c r="L5048">
        <v>101975.36</v>
      </c>
      <c r="M5048">
        <v>8</v>
      </c>
      <c r="N5048">
        <v>0</v>
      </c>
      <c r="O5048">
        <v>20462.5</v>
      </c>
    </row>
    <row r="5049" spans="1:15" x14ac:dyDescent="0.3">
      <c r="A5049" t="s">
        <v>7061</v>
      </c>
      <c r="B5049" t="s">
        <v>2704</v>
      </c>
      <c r="C5049" t="s">
        <v>1907</v>
      </c>
      <c r="D5049" t="s">
        <v>50</v>
      </c>
      <c r="E5049" t="s">
        <v>1969</v>
      </c>
      <c r="F5049" t="s">
        <v>52</v>
      </c>
      <c r="G5049" t="s">
        <v>72</v>
      </c>
      <c r="H5049" t="s">
        <v>346</v>
      </c>
      <c r="I5049" t="s">
        <v>118</v>
      </c>
      <c r="J5049" t="s">
        <v>191</v>
      </c>
      <c r="K5049" t="s">
        <v>290</v>
      </c>
      <c r="L5049">
        <v>6306.68</v>
      </c>
      <c r="M5049">
        <v>1</v>
      </c>
      <c r="N5049">
        <v>0.1</v>
      </c>
      <c r="O5049">
        <v>2120.0300000000002</v>
      </c>
    </row>
    <row r="5050" spans="1:15" x14ac:dyDescent="0.3">
      <c r="A5050" t="s">
        <v>7062</v>
      </c>
      <c r="B5050" t="s">
        <v>1725</v>
      </c>
      <c r="C5050" t="s">
        <v>1589</v>
      </c>
      <c r="D5050" t="s">
        <v>102</v>
      </c>
      <c r="E5050" t="s">
        <v>1979</v>
      </c>
      <c r="F5050" t="s">
        <v>80</v>
      </c>
      <c r="G5050" t="s">
        <v>53</v>
      </c>
      <c r="H5050" t="s">
        <v>90</v>
      </c>
      <c r="I5050" t="s">
        <v>55</v>
      </c>
      <c r="J5050" t="s">
        <v>56</v>
      </c>
      <c r="K5050" t="s">
        <v>74</v>
      </c>
      <c r="L5050">
        <v>62889.95</v>
      </c>
      <c r="M5050">
        <v>5</v>
      </c>
      <c r="N5050">
        <v>0.1</v>
      </c>
      <c r="O5050">
        <v>11945.21</v>
      </c>
    </row>
    <row r="5051" spans="1:15" x14ac:dyDescent="0.3">
      <c r="A5051" t="s">
        <v>7063</v>
      </c>
      <c r="B5051" t="s">
        <v>4255</v>
      </c>
      <c r="C5051" t="s">
        <v>1714</v>
      </c>
      <c r="D5051" t="s">
        <v>78</v>
      </c>
      <c r="E5051" t="s">
        <v>1964</v>
      </c>
      <c r="F5051" t="s">
        <v>71</v>
      </c>
      <c r="G5051" t="s">
        <v>63</v>
      </c>
      <c r="H5051" t="s">
        <v>202</v>
      </c>
      <c r="I5051" t="s">
        <v>118</v>
      </c>
      <c r="J5051" t="s">
        <v>230</v>
      </c>
      <c r="K5051" t="s">
        <v>231</v>
      </c>
      <c r="L5051">
        <v>66262.42</v>
      </c>
      <c r="M5051">
        <v>7</v>
      </c>
      <c r="N5051">
        <v>0.2</v>
      </c>
      <c r="O5051">
        <v>18783.14</v>
      </c>
    </row>
    <row r="5052" spans="1:15" x14ac:dyDescent="0.3">
      <c r="A5052" t="s">
        <v>7064</v>
      </c>
      <c r="B5052" t="s">
        <v>2604</v>
      </c>
      <c r="C5052" t="s">
        <v>1796</v>
      </c>
      <c r="D5052" t="s">
        <v>50</v>
      </c>
      <c r="E5052" t="s">
        <v>265</v>
      </c>
      <c r="F5052" t="s">
        <v>71</v>
      </c>
      <c r="G5052" t="s">
        <v>53</v>
      </c>
      <c r="H5052" t="s">
        <v>90</v>
      </c>
      <c r="I5052" t="s">
        <v>55</v>
      </c>
      <c r="J5052" t="s">
        <v>141</v>
      </c>
      <c r="K5052" t="s">
        <v>142</v>
      </c>
      <c r="L5052">
        <v>39301.43</v>
      </c>
      <c r="M5052">
        <v>7</v>
      </c>
      <c r="N5052">
        <v>0.25</v>
      </c>
      <c r="O5052">
        <v>9407.8700000000008</v>
      </c>
    </row>
    <row r="5053" spans="1:15" x14ac:dyDescent="0.3">
      <c r="A5053" t="s">
        <v>7065</v>
      </c>
      <c r="B5053" t="s">
        <v>756</v>
      </c>
      <c r="C5053" t="s">
        <v>3654</v>
      </c>
      <c r="D5053" t="s">
        <v>102</v>
      </c>
      <c r="E5053" t="s">
        <v>171</v>
      </c>
      <c r="F5053" t="s">
        <v>80</v>
      </c>
      <c r="G5053" t="s">
        <v>53</v>
      </c>
      <c r="H5053" t="s">
        <v>110</v>
      </c>
      <c r="I5053" t="s">
        <v>83</v>
      </c>
      <c r="J5053" t="s">
        <v>379</v>
      </c>
      <c r="K5053" t="s">
        <v>380</v>
      </c>
      <c r="L5053">
        <v>81912.600000000006</v>
      </c>
      <c r="M5053">
        <v>6</v>
      </c>
      <c r="N5053">
        <v>0.15</v>
      </c>
      <c r="O5053">
        <v>19269.38</v>
      </c>
    </row>
    <row r="5054" spans="1:15" x14ac:dyDescent="0.3">
      <c r="A5054" t="s">
        <v>7066</v>
      </c>
      <c r="B5054" t="s">
        <v>1066</v>
      </c>
      <c r="C5054" t="s">
        <v>127</v>
      </c>
      <c r="D5054" t="s">
        <v>61</v>
      </c>
      <c r="E5054" t="s">
        <v>2227</v>
      </c>
      <c r="F5054" t="s">
        <v>52</v>
      </c>
      <c r="G5054" t="s">
        <v>72</v>
      </c>
      <c r="H5054" t="s">
        <v>104</v>
      </c>
      <c r="I5054" t="s">
        <v>118</v>
      </c>
      <c r="J5054" t="s">
        <v>191</v>
      </c>
      <c r="K5054" t="s">
        <v>829</v>
      </c>
      <c r="L5054">
        <v>133713.35999999999</v>
      </c>
      <c r="M5054">
        <v>9</v>
      </c>
      <c r="N5054">
        <v>0</v>
      </c>
      <c r="O5054">
        <v>25099.78</v>
      </c>
    </row>
    <row r="5055" spans="1:15" x14ac:dyDescent="0.3">
      <c r="A5055" t="s">
        <v>7067</v>
      </c>
      <c r="B5055" t="s">
        <v>2004</v>
      </c>
      <c r="C5055" t="s">
        <v>2130</v>
      </c>
      <c r="D5055" t="s">
        <v>50</v>
      </c>
      <c r="E5055" t="s">
        <v>566</v>
      </c>
      <c r="F5055" t="s">
        <v>80</v>
      </c>
      <c r="G5055" t="s">
        <v>63</v>
      </c>
      <c r="H5055" t="s">
        <v>64</v>
      </c>
      <c r="I5055" t="s">
        <v>96</v>
      </c>
      <c r="J5055" t="s">
        <v>111</v>
      </c>
      <c r="K5055" t="s">
        <v>112</v>
      </c>
      <c r="L5055">
        <v>64901.48</v>
      </c>
      <c r="M5055">
        <v>7</v>
      </c>
      <c r="N5055">
        <v>0.25</v>
      </c>
      <c r="O5055">
        <v>7768.83</v>
      </c>
    </row>
    <row r="5056" spans="1:15" x14ac:dyDescent="0.3">
      <c r="A5056" t="s">
        <v>7068</v>
      </c>
      <c r="B5056" t="s">
        <v>1090</v>
      </c>
      <c r="C5056" t="s">
        <v>1513</v>
      </c>
      <c r="D5056" t="s">
        <v>50</v>
      </c>
      <c r="E5056" t="s">
        <v>688</v>
      </c>
      <c r="F5056" t="s">
        <v>80</v>
      </c>
      <c r="G5056" t="s">
        <v>63</v>
      </c>
      <c r="H5056" t="s">
        <v>202</v>
      </c>
      <c r="I5056" t="s">
        <v>118</v>
      </c>
      <c r="J5056" t="s">
        <v>119</v>
      </c>
      <c r="K5056" t="s">
        <v>197</v>
      </c>
      <c r="L5056">
        <v>5444.4</v>
      </c>
      <c r="M5056">
        <v>2</v>
      </c>
      <c r="N5056">
        <v>0.05</v>
      </c>
      <c r="O5056">
        <v>1145.48</v>
      </c>
    </row>
    <row r="5057" spans="1:15" x14ac:dyDescent="0.3">
      <c r="A5057" t="s">
        <v>7069</v>
      </c>
      <c r="B5057" t="s">
        <v>923</v>
      </c>
      <c r="C5057" t="s">
        <v>789</v>
      </c>
      <c r="D5057" t="s">
        <v>102</v>
      </c>
      <c r="E5057" t="s">
        <v>1335</v>
      </c>
      <c r="F5057" t="s">
        <v>71</v>
      </c>
      <c r="G5057" t="s">
        <v>72</v>
      </c>
      <c r="H5057" t="s">
        <v>346</v>
      </c>
      <c r="I5057" t="s">
        <v>55</v>
      </c>
      <c r="J5057" t="s">
        <v>56</v>
      </c>
      <c r="K5057" t="s">
        <v>74</v>
      </c>
      <c r="L5057">
        <v>49797.15</v>
      </c>
      <c r="M5057">
        <v>5</v>
      </c>
      <c r="N5057">
        <v>0.05</v>
      </c>
      <c r="O5057">
        <v>8333.9500000000007</v>
      </c>
    </row>
    <row r="5058" spans="1:15" x14ac:dyDescent="0.3">
      <c r="A5058" t="s">
        <v>7070</v>
      </c>
      <c r="B5058" t="s">
        <v>552</v>
      </c>
      <c r="C5058" t="s">
        <v>494</v>
      </c>
      <c r="D5058" t="s">
        <v>50</v>
      </c>
      <c r="E5058" t="s">
        <v>722</v>
      </c>
      <c r="F5058" t="s">
        <v>80</v>
      </c>
      <c r="G5058" t="s">
        <v>63</v>
      </c>
      <c r="H5058" t="s">
        <v>172</v>
      </c>
      <c r="I5058" t="s">
        <v>83</v>
      </c>
      <c r="J5058" t="s">
        <v>84</v>
      </c>
      <c r="K5058" t="s">
        <v>257</v>
      </c>
      <c r="L5058">
        <v>13558</v>
      </c>
      <c r="M5058">
        <v>8</v>
      </c>
      <c r="N5058">
        <v>0.05</v>
      </c>
      <c r="O5058">
        <v>3648.65</v>
      </c>
    </row>
    <row r="5059" spans="1:15" x14ac:dyDescent="0.3">
      <c r="A5059" t="s">
        <v>7071</v>
      </c>
      <c r="B5059" t="s">
        <v>767</v>
      </c>
      <c r="C5059" t="s">
        <v>755</v>
      </c>
      <c r="D5059" t="s">
        <v>50</v>
      </c>
      <c r="E5059" t="s">
        <v>904</v>
      </c>
      <c r="F5059" t="s">
        <v>80</v>
      </c>
      <c r="G5059" t="s">
        <v>53</v>
      </c>
      <c r="H5059" t="s">
        <v>54</v>
      </c>
      <c r="I5059" t="s">
        <v>83</v>
      </c>
      <c r="J5059" t="s">
        <v>84</v>
      </c>
      <c r="K5059" t="s">
        <v>257</v>
      </c>
      <c r="L5059">
        <v>57020.4</v>
      </c>
      <c r="M5059">
        <v>4</v>
      </c>
      <c r="N5059">
        <v>0.05</v>
      </c>
      <c r="O5059">
        <v>13151.83</v>
      </c>
    </row>
    <row r="5060" spans="1:15" x14ac:dyDescent="0.3">
      <c r="A5060" t="s">
        <v>7072</v>
      </c>
      <c r="B5060" t="s">
        <v>2303</v>
      </c>
      <c r="C5060" t="s">
        <v>2661</v>
      </c>
      <c r="D5060" t="s">
        <v>61</v>
      </c>
      <c r="E5060" t="s">
        <v>2268</v>
      </c>
      <c r="F5060" t="s">
        <v>71</v>
      </c>
      <c r="G5060" t="s">
        <v>53</v>
      </c>
      <c r="H5060" t="s">
        <v>54</v>
      </c>
      <c r="I5060" t="s">
        <v>96</v>
      </c>
      <c r="J5060" t="s">
        <v>97</v>
      </c>
      <c r="K5060" t="s">
        <v>181</v>
      </c>
      <c r="L5060">
        <v>82432.42</v>
      </c>
      <c r="M5060">
        <v>7</v>
      </c>
      <c r="N5060">
        <v>0</v>
      </c>
      <c r="O5060">
        <v>15608.48</v>
      </c>
    </row>
    <row r="5061" spans="1:15" x14ac:dyDescent="0.3">
      <c r="A5061" t="s">
        <v>7073</v>
      </c>
      <c r="B5061" t="s">
        <v>2833</v>
      </c>
      <c r="C5061" t="s">
        <v>1185</v>
      </c>
      <c r="D5061" t="s">
        <v>61</v>
      </c>
      <c r="E5061" t="s">
        <v>1131</v>
      </c>
      <c r="F5061" t="s">
        <v>71</v>
      </c>
      <c r="G5061" t="s">
        <v>72</v>
      </c>
      <c r="H5061" t="s">
        <v>117</v>
      </c>
      <c r="I5061" t="s">
        <v>55</v>
      </c>
      <c r="J5061" t="s">
        <v>173</v>
      </c>
      <c r="K5061" t="s">
        <v>203</v>
      </c>
      <c r="L5061">
        <v>1879.26</v>
      </c>
      <c r="M5061">
        <v>3</v>
      </c>
      <c r="N5061">
        <v>0.1</v>
      </c>
      <c r="O5061">
        <v>662.27</v>
      </c>
    </row>
    <row r="5062" spans="1:15" x14ac:dyDescent="0.3">
      <c r="A5062" t="s">
        <v>7074</v>
      </c>
      <c r="B5062" t="s">
        <v>2486</v>
      </c>
      <c r="C5062" t="s">
        <v>936</v>
      </c>
      <c r="D5062" t="s">
        <v>78</v>
      </c>
      <c r="E5062" t="s">
        <v>814</v>
      </c>
      <c r="F5062" t="s">
        <v>80</v>
      </c>
      <c r="G5062" t="s">
        <v>53</v>
      </c>
      <c r="H5062" t="s">
        <v>246</v>
      </c>
      <c r="I5062" t="s">
        <v>96</v>
      </c>
      <c r="J5062" t="s">
        <v>111</v>
      </c>
      <c r="K5062" t="s">
        <v>225</v>
      </c>
      <c r="L5062">
        <v>5781.8</v>
      </c>
      <c r="M5062">
        <v>5</v>
      </c>
      <c r="N5062">
        <v>0</v>
      </c>
      <c r="O5062">
        <v>1862.33</v>
      </c>
    </row>
    <row r="5063" spans="1:15" x14ac:dyDescent="0.3">
      <c r="A5063" t="s">
        <v>7075</v>
      </c>
      <c r="B5063" t="s">
        <v>3679</v>
      </c>
      <c r="C5063" t="s">
        <v>1114</v>
      </c>
      <c r="D5063" t="s">
        <v>102</v>
      </c>
      <c r="E5063" t="s">
        <v>1284</v>
      </c>
      <c r="F5063" t="s">
        <v>80</v>
      </c>
      <c r="G5063" t="s">
        <v>63</v>
      </c>
      <c r="H5063" t="s">
        <v>213</v>
      </c>
      <c r="I5063" t="s">
        <v>55</v>
      </c>
      <c r="J5063" t="s">
        <v>141</v>
      </c>
      <c r="K5063" t="s">
        <v>241</v>
      </c>
      <c r="L5063">
        <v>15072.78</v>
      </c>
      <c r="M5063">
        <v>6</v>
      </c>
      <c r="N5063">
        <v>0</v>
      </c>
      <c r="O5063">
        <v>4765.17</v>
      </c>
    </row>
    <row r="5064" spans="1:15" x14ac:dyDescent="0.3">
      <c r="A5064" t="s">
        <v>7076</v>
      </c>
      <c r="B5064" t="s">
        <v>4844</v>
      </c>
      <c r="C5064" t="s">
        <v>3419</v>
      </c>
      <c r="D5064" t="s">
        <v>78</v>
      </c>
      <c r="E5064" t="s">
        <v>536</v>
      </c>
      <c r="F5064" t="s">
        <v>71</v>
      </c>
      <c r="G5064" t="s">
        <v>81</v>
      </c>
      <c r="H5064" t="s">
        <v>284</v>
      </c>
      <c r="I5064" t="s">
        <v>96</v>
      </c>
      <c r="J5064" t="s">
        <v>135</v>
      </c>
      <c r="K5064" t="s">
        <v>136</v>
      </c>
      <c r="L5064">
        <v>3522.64</v>
      </c>
      <c r="M5064">
        <v>2</v>
      </c>
      <c r="N5064">
        <v>0.05</v>
      </c>
      <c r="O5064">
        <v>1163.8399999999999</v>
      </c>
    </row>
    <row r="5065" spans="1:15" x14ac:dyDescent="0.3">
      <c r="A5065" t="s">
        <v>7077</v>
      </c>
      <c r="B5065" t="s">
        <v>4733</v>
      </c>
      <c r="C5065" t="s">
        <v>5134</v>
      </c>
      <c r="D5065" t="s">
        <v>102</v>
      </c>
      <c r="E5065" t="s">
        <v>1676</v>
      </c>
      <c r="F5065" t="s">
        <v>71</v>
      </c>
      <c r="G5065" t="s">
        <v>179</v>
      </c>
      <c r="H5065" t="s">
        <v>180</v>
      </c>
      <c r="I5065" t="s">
        <v>83</v>
      </c>
      <c r="J5065" t="s">
        <v>84</v>
      </c>
      <c r="K5065" t="s">
        <v>257</v>
      </c>
      <c r="L5065">
        <v>69144.350000000006</v>
      </c>
      <c r="M5065">
        <v>5</v>
      </c>
      <c r="N5065">
        <v>0.1</v>
      </c>
      <c r="O5065">
        <v>13140.35</v>
      </c>
    </row>
    <row r="5066" spans="1:15" x14ac:dyDescent="0.3">
      <c r="A5066" t="s">
        <v>7078</v>
      </c>
      <c r="B5066" t="s">
        <v>519</v>
      </c>
      <c r="C5066" t="s">
        <v>1660</v>
      </c>
      <c r="D5066" t="s">
        <v>102</v>
      </c>
      <c r="E5066" t="s">
        <v>668</v>
      </c>
      <c r="F5066" t="s">
        <v>71</v>
      </c>
      <c r="G5066" t="s">
        <v>72</v>
      </c>
      <c r="H5066" t="s">
        <v>346</v>
      </c>
      <c r="I5066" t="s">
        <v>55</v>
      </c>
      <c r="J5066" t="s">
        <v>173</v>
      </c>
      <c r="K5066" t="s">
        <v>780</v>
      </c>
      <c r="L5066">
        <v>15853.53</v>
      </c>
      <c r="M5066">
        <v>7</v>
      </c>
      <c r="N5066">
        <v>0.25</v>
      </c>
      <c r="O5066">
        <v>3894.96</v>
      </c>
    </row>
    <row r="5067" spans="1:15" x14ac:dyDescent="0.3">
      <c r="A5067" t="s">
        <v>7079</v>
      </c>
      <c r="B5067" t="s">
        <v>1011</v>
      </c>
      <c r="C5067" t="s">
        <v>2055</v>
      </c>
      <c r="D5067" t="s">
        <v>61</v>
      </c>
      <c r="E5067" t="s">
        <v>495</v>
      </c>
      <c r="F5067" t="s">
        <v>80</v>
      </c>
      <c r="G5067" t="s">
        <v>179</v>
      </c>
      <c r="H5067" t="s">
        <v>180</v>
      </c>
      <c r="I5067" t="s">
        <v>55</v>
      </c>
      <c r="J5067" t="s">
        <v>56</v>
      </c>
      <c r="K5067" t="s">
        <v>57</v>
      </c>
      <c r="L5067">
        <v>145268.9</v>
      </c>
      <c r="M5067">
        <v>10</v>
      </c>
      <c r="N5067">
        <v>0.05</v>
      </c>
      <c r="O5067">
        <v>33987.769999999997</v>
      </c>
    </row>
    <row r="5068" spans="1:15" x14ac:dyDescent="0.3">
      <c r="A5068" t="s">
        <v>7080</v>
      </c>
      <c r="B5068" t="s">
        <v>2432</v>
      </c>
      <c r="C5068" t="s">
        <v>335</v>
      </c>
      <c r="D5068" t="s">
        <v>78</v>
      </c>
      <c r="E5068" t="s">
        <v>889</v>
      </c>
      <c r="F5068" t="s">
        <v>52</v>
      </c>
      <c r="G5068" t="s">
        <v>63</v>
      </c>
      <c r="H5068" t="s">
        <v>213</v>
      </c>
      <c r="I5068" t="s">
        <v>118</v>
      </c>
      <c r="J5068" t="s">
        <v>191</v>
      </c>
      <c r="K5068" t="s">
        <v>192</v>
      </c>
      <c r="L5068">
        <v>3213.24</v>
      </c>
      <c r="M5068">
        <v>1</v>
      </c>
      <c r="N5068">
        <v>0.1</v>
      </c>
      <c r="O5068">
        <v>703.02</v>
      </c>
    </row>
    <row r="5069" spans="1:15" x14ac:dyDescent="0.3">
      <c r="A5069" t="s">
        <v>7081</v>
      </c>
      <c r="B5069" t="s">
        <v>1046</v>
      </c>
      <c r="C5069" t="s">
        <v>852</v>
      </c>
      <c r="D5069" t="s">
        <v>61</v>
      </c>
      <c r="E5069" t="s">
        <v>440</v>
      </c>
      <c r="F5069" t="s">
        <v>52</v>
      </c>
      <c r="G5069" t="s">
        <v>179</v>
      </c>
      <c r="H5069" t="s">
        <v>236</v>
      </c>
      <c r="I5069" t="s">
        <v>96</v>
      </c>
      <c r="J5069" t="s">
        <v>111</v>
      </c>
      <c r="K5069" t="s">
        <v>328</v>
      </c>
      <c r="L5069">
        <v>56865.440000000002</v>
      </c>
      <c r="M5069">
        <v>8</v>
      </c>
      <c r="N5069">
        <v>0.25</v>
      </c>
      <c r="O5069">
        <v>13563.37</v>
      </c>
    </row>
    <row r="5070" spans="1:15" x14ac:dyDescent="0.3">
      <c r="A5070" t="s">
        <v>7082</v>
      </c>
      <c r="B5070" t="s">
        <v>994</v>
      </c>
      <c r="C5070" t="s">
        <v>995</v>
      </c>
      <c r="D5070" t="s">
        <v>78</v>
      </c>
      <c r="E5070" t="s">
        <v>944</v>
      </c>
      <c r="F5070" t="s">
        <v>52</v>
      </c>
      <c r="G5070" t="s">
        <v>53</v>
      </c>
      <c r="H5070" t="s">
        <v>90</v>
      </c>
      <c r="I5070" t="s">
        <v>96</v>
      </c>
      <c r="J5070" t="s">
        <v>166</v>
      </c>
      <c r="K5070" t="s">
        <v>337</v>
      </c>
      <c r="L5070">
        <v>89197.64</v>
      </c>
      <c r="M5070">
        <v>7</v>
      </c>
      <c r="N5070">
        <v>0.25</v>
      </c>
      <c r="O5070">
        <v>16445.689999999999</v>
      </c>
    </row>
    <row r="5071" spans="1:15" x14ac:dyDescent="0.3">
      <c r="A5071" t="s">
        <v>7083</v>
      </c>
      <c r="B5071" t="s">
        <v>3043</v>
      </c>
      <c r="C5071" t="s">
        <v>2660</v>
      </c>
      <c r="D5071" t="s">
        <v>78</v>
      </c>
      <c r="E5071" t="s">
        <v>3266</v>
      </c>
      <c r="F5071" t="s">
        <v>71</v>
      </c>
      <c r="G5071" t="s">
        <v>179</v>
      </c>
      <c r="H5071" t="s">
        <v>180</v>
      </c>
      <c r="I5071" t="s">
        <v>118</v>
      </c>
      <c r="J5071" t="s">
        <v>191</v>
      </c>
      <c r="K5071" t="s">
        <v>290</v>
      </c>
      <c r="L5071">
        <v>124798.86</v>
      </c>
      <c r="M5071">
        <v>9</v>
      </c>
      <c r="N5071">
        <v>0</v>
      </c>
      <c r="O5071">
        <v>31622.92</v>
      </c>
    </row>
    <row r="5072" spans="1:15" x14ac:dyDescent="0.3">
      <c r="A5072" t="s">
        <v>7084</v>
      </c>
      <c r="B5072" t="s">
        <v>1066</v>
      </c>
      <c r="C5072" t="s">
        <v>127</v>
      </c>
      <c r="D5072" t="s">
        <v>50</v>
      </c>
      <c r="E5072" t="s">
        <v>1229</v>
      </c>
      <c r="F5072" t="s">
        <v>52</v>
      </c>
      <c r="G5072" t="s">
        <v>53</v>
      </c>
      <c r="H5072" t="s">
        <v>110</v>
      </c>
      <c r="I5072" t="s">
        <v>96</v>
      </c>
      <c r="J5072" t="s">
        <v>166</v>
      </c>
      <c r="K5072" t="s">
        <v>167</v>
      </c>
      <c r="L5072">
        <v>66308.160000000003</v>
      </c>
      <c r="M5072">
        <v>6</v>
      </c>
      <c r="N5072">
        <v>0</v>
      </c>
      <c r="O5072">
        <v>22663.54</v>
      </c>
    </row>
    <row r="5073" spans="1:15" x14ac:dyDescent="0.3">
      <c r="A5073" t="s">
        <v>7085</v>
      </c>
      <c r="B5073" t="s">
        <v>369</v>
      </c>
      <c r="C5073" t="s">
        <v>895</v>
      </c>
      <c r="D5073" t="s">
        <v>61</v>
      </c>
      <c r="E5073" t="s">
        <v>1134</v>
      </c>
      <c r="F5073" t="s">
        <v>71</v>
      </c>
      <c r="G5073" t="s">
        <v>81</v>
      </c>
      <c r="H5073" t="s">
        <v>284</v>
      </c>
      <c r="I5073" t="s">
        <v>83</v>
      </c>
      <c r="J5073" t="s">
        <v>449</v>
      </c>
      <c r="K5073" t="s">
        <v>775</v>
      </c>
      <c r="L5073">
        <v>31361.200000000001</v>
      </c>
      <c r="M5073">
        <v>5</v>
      </c>
      <c r="N5073">
        <v>0.15</v>
      </c>
      <c r="O5073">
        <v>7871.07</v>
      </c>
    </row>
    <row r="5074" spans="1:15" x14ac:dyDescent="0.3">
      <c r="A5074" t="s">
        <v>7086</v>
      </c>
      <c r="B5074" t="s">
        <v>2654</v>
      </c>
      <c r="C5074" t="s">
        <v>627</v>
      </c>
      <c r="D5074" t="s">
        <v>102</v>
      </c>
      <c r="E5074" t="s">
        <v>1150</v>
      </c>
      <c r="F5074" t="s">
        <v>71</v>
      </c>
      <c r="G5074" t="s">
        <v>81</v>
      </c>
      <c r="H5074" t="s">
        <v>186</v>
      </c>
      <c r="I5074" t="s">
        <v>118</v>
      </c>
      <c r="J5074" t="s">
        <v>191</v>
      </c>
      <c r="K5074" t="s">
        <v>192</v>
      </c>
      <c r="L5074">
        <v>8920.08</v>
      </c>
      <c r="M5074">
        <v>9</v>
      </c>
      <c r="N5074">
        <v>0.2</v>
      </c>
      <c r="O5074">
        <v>1675.02</v>
      </c>
    </row>
    <row r="5075" spans="1:15" x14ac:dyDescent="0.3">
      <c r="A5075" t="s">
        <v>7087</v>
      </c>
      <c r="B5075" t="s">
        <v>1928</v>
      </c>
      <c r="C5075" t="s">
        <v>1603</v>
      </c>
      <c r="D5075" t="s">
        <v>102</v>
      </c>
      <c r="E5075" t="s">
        <v>1770</v>
      </c>
      <c r="F5075" t="s">
        <v>80</v>
      </c>
      <c r="G5075" t="s">
        <v>63</v>
      </c>
      <c r="H5075" t="s">
        <v>202</v>
      </c>
      <c r="I5075" t="s">
        <v>83</v>
      </c>
      <c r="J5075" t="s">
        <v>156</v>
      </c>
      <c r="K5075" t="s">
        <v>285</v>
      </c>
      <c r="L5075">
        <v>46920.51</v>
      </c>
      <c r="M5075">
        <v>9</v>
      </c>
      <c r="N5075">
        <v>0</v>
      </c>
      <c r="O5075">
        <v>14765.1</v>
      </c>
    </row>
    <row r="5076" spans="1:15" x14ac:dyDescent="0.3">
      <c r="A5076" t="s">
        <v>7088</v>
      </c>
      <c r="B5076" t="s">
        <v>2152</v>
      </c>
      <c r="C5076" t="s">
        <v>490</v>
      </c>
      <c r="D5076" t="s">
        <v>50</v>
      </c>
      <c r="E5076" t="s">
        <v>2105</v>
      </c>
      <c r="F5076" t="s">
        <v>52</v>
      </c>
      <c r="G5076" t="s">
        <v>72</v>
      </c>
      <c r="H5076" t="s">
        <v>117</v>
      </c>
      <c r="I5076" t="s">
        <v>96</v>
      </c>
      <c r="J5076" t="s">
        <v>111</v>
      </c>
      <c r="K5076" t="s">
        <v>225</v>
      </c>
      <c r="L5076">
        <v>982.22</v>
      </c>
      <c r="M5076">
        <v>1</v>
      </c>
      <c r="N5076">
        <v>0.25</v>
      </c>
      <c r="O5076">
        <v>179.25</v>
      </c>
    </row>
    <row r="5077" spans="1:15" x14ac:dyDescent="0.3">
      <c r="A5077" t="s">
        <v>7089</v>
      </c>
      <c r="B5077" t="s">
        <v>1093</v>
      </c>
      <c r="C5077" t="s">
        <v>1064</v>
      </c>
      <c r="D5077" t="s">
        <v>102</v>
      </c>
      <c r="E5077" t="s">
        <v>390</v>
      </c>
      <c r="F5077" t="s">
        <v>80</v>
      </c>
      <c r="G5077" t="s">
        <v>53</v>
      </c>
      <c r="H5077" t="s">
        <v>110</v>
      </c>
      <c r="I5077" t="s">
        <v>118</v>
      </c>
      <c r="J5077" t="s">
        <v>230</v>
      </c>
      <c r="K5077" t="s">
        <v>356</v>
      </c>
      <c r="L5077">
        <v>35269.919999999998</v>
      </c>
      <c r="M5077">
        <v>8</v>
      </c>
      <c r="N5077">
        <v>0.1</v>
      </c>
      <c r="O5077">
        <v>12229.85</v>
      </c>
    </row>
    <row r="5078" spans="1:15" x14ac:dyDescent="0.3">
      <c r="A5078" t="s">
        <v>7090</v>
      </c>
      <c r="B5078" t="s">
        <v>1719</v>
      </c>
      <c r="C5078" t="s">
        <v>4580</v>
      </c>
      <c r="D5078" t="s">
        <v>78</v>
      </c>
      <c r="E5078" t="s">
        <v>2053</v>
      </c>
      <c r="F5078" t="s">
        <v>80</v>
      </c>
      <c r="G5078" t="s">
        <v>53</v>
      </c>
      <c r="H5078" t="s">
        <v>246</v>
      </c>
      <c r="I5078" t="s">
        <v>83</v>
      </c>
      <c r="J5078" t="s">
        <v>379</v>
      </c>
      <c r="K5078" t="s">
        <v>380</v>
      </c>
      <c r="L5078">
        <v>15705.52</v>
      </c>
      <c r="M5078">
        <v>4</v>
      </c>
      <c r="N5078">
        <v>0.25</v>
      </c>
      <c r="O5078">
        <v>4476.1000000000004</v>
      </c>
    </row>
    <row r="5079" spans="1:15" x14ac:dyDescent="0.3">
      <c r="A5079" t="s">
        <v>7091</v>
      </c>
      <c r="B5079" t="s">
        <v>3648</v>
      </c>
      <c r="C5079" t="s">
        <v>2744</v>
      </c>
      <c r="D5079" t="s">
        <v>78</v>
      </c>
      <c r="E5079" t="s">
        <v>1582</v>
      </c>
      <c r="F5079" t="s">
        <v>71</v>
      </c>
      <c r="G5079" t="s">
        <v>72</v>
      </c>
      <c r="H5079" t="s">
        <v>117</v>
      </c>
      <c r="I5079" t="s">
        <v>96</v>
      </c>
      <c r="J5079" t="s">
        <v>97</v>
      </c>
      <c r="K5079" t="s">
        <v>98</v>
      </c>
      <c r="L5079">
        <v>99753.57</v>
      </c>
      <c r="M5079">
        <v>7</v>
      </c>
      <c r="N5079">
        <v>0.1</v>
      </c>
      <c r="O5079">
        <v>31164.55</v>
      </c>
    </row>
    <row r="5080" spans="1:15" x14ac:dyDescent="0.3">
      <c r="A5080" t="s">
        <v>7092</v>
      </c>
      <c r="B5080" t="s">
        <v>1138</v>
      </c>
      <c r="C5080" t="s">
        <v>2723</v>
      </c>
      <c r="D5080" t="s">
        <v>50</v>
      </c>
      <c r="E5080" t="s">
        <v>1574</v>
      </c>
      <c r="F5080" t="s">
        <v>52</v>
      </c>
      <c r="G5080" t="s">
        <v>63</v>
      </c>
      <c r="H5080" t="s">
        <v>202</v>
      </c>
      <c r="I5080" t="s">
        <v>118</v>
      </c>
      <c r="J5080" t="s">
        <v>191</v>
      </c>
      <c r="K5080" t="s">
        <v>829</v>
      </c>
      <c r="L5080">
        <v>20558.07</v>
      </c>
      <c r="M5080">
        <v>9</v>
      </c>
      <c r="N5080">
        <v>0.2</v>
      </c>
      <c r="O5080">
        <v>5853.11</v>
      </c>
    </row>
    <row r="5081" spans="1:15" x14ac:dyDescent="0.3">
      <c r="A5081" t="s">
        <v>7093</v>
      </c>
      <c r="B5081" t="s">
        <v>1674</v>
      </c>
      <c r="C5081" t="s">
        <v>2377</v>
      </c>
      <c r="D5081" t="s">
        <v>102</v>
      </c>
      <c r="E5081" t="s">
        <v>1232</v>
      </c>
      <c r="F5081" t="s">
        <v>52</v>
      </c>
      <c r="G5081" t="s">
        <v>81</v>
      </c>
      <c r="H5081" t="s">
        <v>82</v>
      </c>
      <c r="I5081" t="s">
        <v>83</v>
      </c>
      <c r="J5081" t="s">
        <v>156</v>
      </c>
      <c r="K5081" t="s">
        <v>285</v>
      </c>
      <c r="L5081">
        <v>3104.1</v>
      </c>
      <c r="M5081">
        <v>2</v>
      </c>
      <c r="N5081">
        <v>0.15</v>
      </c>
      <c r="O5081">
        <v>977.41</v>
      </c>
    </row>
    <row r="5082" spans="1:15" x14ac:dyDescent="0.3">
      <c r="A5082" t="s">
        <v>7094</v>
      </c>
      <c r="B5082" t="s">
        <v>318</v>
      </c>
      <c r="C5082" t="s">
        <v>319</v>
      </c>
      <c r="D5082" t="s">
        <v>61</v>
      </c>
      <c r="E5082" t="s">
        <v>1527</v>
      </c>
      <c r="F5082" t="s">
        <v>52</v>
      </c>
      <c r="G5082" t="s">
        <v>81</v>
      </c>
      <c r="H5082" t="s">
        <v>186</v>
      </c>
      <c r="I5082" t="s">
        <v>118</v>
      </c>
      <c r="J5082" t="s">
        <v>303</v>
      </c>
      <c r="K5082" t="s">
        <v>304</v>
      </c>
      <c r="L5082">
        <v>10528.24</v>
      </c>
      <c r="M5082">
        <v>2</v>
      </c>
      <c r="N5082">
        <v>0</v>
      </c>
      <c r="O5082">
        <v>2195.1</v>
      </c>
    </row>
    <row r="5083" spans="1:15" x14ac:dyDescent="0.3">
      <c r="A5083" t="s">
        <v>7095</v>
      </c>
      <c r="B5083" t="s">
        <v>525</v>
      </c>
      <c r="C5083" t="s">
        <v>1338</v>
      </c>
      <c r="D5083" t="s">
        <v>61</v>
      </c>
      <c r="E5083" t="s">
        <v>2450</v>
      </c>
      <c r="F5083" t="s">
        <v>52</v>
      </c>
      <c r="G5083" t="s">
        <v>63</v>
      </c>
      <c r="H5083" t="s">
        <v>213</v>
      </c>
      <c r="I5083" t="s">
        <v>96</v>
      </c>
      <c r="J5083" t="s">
        <v>111</v>
      </c>
      <c r="K5083" t="s">
        <v>112</v>
      </c>
      <c r="L5083">
        <v>52032.36</v>
      </c>
      <c r="M5083">
        <v>4</v>
      </c>
      <c r="N5083">
        <v>0.2</v>
      </c>
      <c r="O5083">
        <v>12790.98</v>
      </c>
    </row>
    <row r="5084" spans="1:15" x14ac:dyDescent="0.3">
      <c r="A5084" t="s">
        <v>7096</v>
      </c>
      <c r="B5084" t="s">
        <v>392</v>
      </c>
      <c r="C5084" t="s">
        <v>2754</v>
      </c>
      <c r="D5084" t="s">
        <v>50</v>
      </c>
      <c r="E5084" t="s">
        <v>283</v>
      </c>
      <c r="F5084" t="s">
        <v>80</v>
      </c>
      <c r="G5084" t="s">
        <v>179</v>
      </c>
      <c r="H5084" t="s">
        <v>236</v>
      </c>
      <c r="I5084" t="s">
        <v>96</v>
      </c>
      <c r="J5084" t="s">
        <v>135</v>
      </c>
      <c r="K5084" t="s">
        <v>275</v>
      </c>
      <c r="L5084">
        <v>45650.6</v>
      </c>
      <c r="M5084">
        <v>10</v>
      </c>
      <c r="N5084">
        <v>0.05</v>
      </c>
      <c r="O5084">
        <v>14905.25</v>
      </c>
    </row>
    <row r="5085" spans="1:15" x14ac:dyDescent="0.3">
      <c r="A5085" t="s">
        <v>7097</v>
      </c>
      <c r="B5085" t="s">
        <v>4179</v>
      </c>
      <c r="C5085" t="s">
        <v>1916</v>
      </c>
      <c r="D5085" t="s">
        <v>102</v>
      </c>
      <c r="E5085" t="s">
        <v>1229</v>
      </c>
      <c r="F5085" t="s">
        <v>71</v>
      </c>
      <c r="G5085" t="s">
        <v>72</v>
      </c>
      <c r="H5085" t="s">
        <v>73</v>
      </c>
      <c r="I5085" t="s">
        <v>83</v>
      </c>
      <c r="J5085" t="s">
        <v>379</v>
      </c>
      <c r="K5085" t="s">
        <v>380</v>
      </c>
      <c r="L5085">
        <v>5868.48</v>
      </c>
      <c r="M5085">
        <v>8</v>
      </c>
      <c r="N5085">
        <v>0.15</v>
      </c>
      <c r="O5085">
        <v>1679.06</v>
      </c>
    </row>
    <row r="5086" spans="1:15" x14ac:dyDescent="0.3">
      <c r="A5086" t="s">
        <v>7098</v>
      </c>
      <c r="B5086" t="s">
        <v>194</v>
      </c>
      <c r="C5086" t="s">
        <v>2494</v>
      </c>
      <c r="D5086" t="s">
        <v>78</v>
      </c>
      <c r="E5086" t="s">
        <v>1661</v>
      </c>
      <c r="F5086" t="s">
        <v>80</v>
      </c>
      <c r="G5086" t="s">
        <v>72</v>
      </c>
      <c r="H5086" t="s">
        <v>117</v>
      </c>
      <c r="I5086" t="s">
        <v>96</v>
      </c>
      <c r="J5086" t="s">
        <v>111</v>
      </c>
      <c r="K5086" t="s">
        <v>328</v>
      </c>
      <c r="L5086">
        <v>4969.1000000000004</v>
      </c>
      <c r="M5086">
        <v>2</v>
      </c>
      <c r="N5086">
        <v>0.2</v>
      </c>
      <c r="O5086">
        <v>597.61</v>
      </c>
    </row>
    <row r="5087" spans="1:15" x14ac:dyDescent="0.3">
      <c r="A5087" t="s">
        <v>7099</v>
      </c>
      <c r="B5087" t="s">
        <v>835</v>
      </c>
      <c r="C5087" t="s">
        <v>501</v>
      </c>
      <c r="D5087" t="s">
        <v>61</v>
      </c>
      <c r="E5087" t="s">
        <v>1612</v>
      </c>
      <c r="F5087" t="s">
        <v>52</v>
      </c>
      <c r="G5087" t="s">
        <v>72</v>
      </c>
      <c r="H5087" t="s">
        <v>73</v>
      </c>
      <c r="I5087" t="s">
        <v>118</v>
      </c>
      <c r="J5087" t="s">
        <v>191</v>
      </c>
      <c r="K5087" t="s">
        <v>192</v>
      </c>
      <c r="L5087">
        <v>21771.87</v>
      </c>
      <c r="M5087">
        <v>3</v>
      </c>
      <c r="N5087">
        <v>0.1</v>
      </c>
      <c r="O5087">
        <v>7335.06</v>
      </c>
    </row>
    <row r="5088" spans="1:15" x14ac:dyDescent="0.3">
      <c r="A5088" t="s">
        <v>7100</v>
      </c>
      <c r="B5088" t="s">
        <v>1413</v>
      </c>
      <c r="C5088" t="s">
        <v>2008</v>
      </c>
      <c r="D5088" t="s">
        <v>78</v>
      </c>
      <c r="E5088" t="s">
        <v>581</v>
      </c>
      <c r="F5088" t="s">
        <v>71</v>
      </c>
      <c r="G5088" t="s">
        <v>72</v>
      </c>
      <c r="H5088" t="s">
        <v>104</v>
      </c>
      <c r="I5088" t="s">
        <v>83</v>
      </c>
      <c r="J5088" t="s">
        <v>379</v>
      </c>
      <c r="K5088" t="s">
        <v>716</v>
      </c>
      <c r="L5088">
        <v>29125.5</v>
      </c>
      <c r="M5088">
        <v>10</v>
      </c>
      <c r="N5088">
        <v>0.25</v>
      </c>
      <c r="O5088">
        <v>8686.11</v>
      </c>
    </row>
    <row r="5089" spans="1:15" x14ac:dyDescent="0.3">
      <c r="A5089" t="s">
        <v>7101</v>
      </c>
      <c r="B5089" t="s">
        <v>502</v>
      </c>
      <c r="C5089" t="s">
        <v>2604</v>
      </c>
      <c r="D5089" t="s">
        <v>50</v>
      </c>
      <c r="E5089" t="s">
        <v>707</v>
      </c>
      <c r="F5089" t="s">
        <v>80</v>
      </c>
      <c r="G5089" t="s">
        <v>179</v>
      </c>
      <c r="H5089" t="s">
        <v>236</v>
      </c>
      <c r="I5089" t="s">
        <v>83</v>
      </c>
      <c r="J5089" t="s">
        <v>379</v>
      </c>
      <c r="K5089" t="s">
        <v>380</v>
      </c>
      <c r="L5089">
        <v>59033.08</v>
      </c>
      <c r="M5089">
        <v>4</v>
      </c>
      <c r="N5089">
        <v>0.25</v>
      </c>
      <c r="O5089">
        <v>12130.04</v>
      </c>
    </row>
    <row r="5090" spans="1:15" x14ac:dyDescent="0.3">
      <c r="A5090" t="s">
        <v>7102</v>
      </c>
      <c r="B5090" t="s">
        <v>1650</v>
      </c>
      <c r="C5090" t="s">
        <v>5700</v>
      </c>
      <c r="D5090" t="s">
        <v>61</v>
      </c>
      <c r="E5090" t="s">
        <v>124</v>
      </c>
      <c r="F5090" t="s">
        <v>52</v>
      </c>
      <c r="G5090" t="s">
        <v>179</v>
      </c>
      <c r="H5090" t="s">
        <v>180</v>
      </c>
      <c r="I5090" t="s">
        <v>96</v>
      </c>
      <c r="J5090" t="s">
        <v>166</v>
      </c>
      <c r="K5090" t="s">
        <v>167</v>
      </c>
      <c r="L5090">
        <v>52537.4</v>
      </c>
      <c r="M5090">
        <v>5</v>
      </c>
      <c r="N5090">
        <v>0.25</v>
      </c>
      <c r="O5090">
        <v>7208.68</v>
      </c>
    </row>
    <row r="5091" spans="1:15" x14ac:dyDescent="0.3">
      <c r="A5091" t="s">
        <v>7103</v>
      </c>
      <c r="B5091" t="s">
        <v>2809</v>
      </c>
      <c r="C5091" t="s">
        <v>1863</v>
      </c>
      <c r="D5091" t="s">
        <v>61</v>
      </c>
      <c r="E5091" t="s">
        <v>1403</v>
      </c>
      <c r="F5091" t="s">
        <v>80</v>
      </c>
      <c r="G5091" t="s">
        <v>63</v>
      </c>
      <c r="H5091" t="s">
        <v>213</v>
      </c>
      <c r="I5091" t="s">
        <v>55</v>
      </c>
      <c r="J5091" t="s">
        <v>56</v>
      </c>
      <c r="K5091" t="s">
        <v>57</v>
      </c>
      <c r="L5091">
        <v>28545.9</v>
      </c>
      <c r="M5091">
        <v>2</v>
      </c>
      <c r="N5091">
        <v>0.25</v>
      </c>
      <c r="O5091">
        <v>8099.12</v>
      </c>
    </row>
    <row r="5092" spans="1:15" x14ac:dyDescent="0.3">
      <c r="A5092" t="s">
        <v>7104</v>
      </c>
      <c r="B5092" t="s">
        <v>435</v>
      </c>
      <c r="C5092" t="s">
        <v>3050</v>
      </c>
      <c r="D5092" t="s">
        <v>102</v>
      </c>
      <c r="E5092" t="s">
        <v>1292</v>
      </c>
      <c r="F5092" t="s">
        <v>52</v>
      </c>
      <c r="G5092" t="s">
        <v>81</v>
      </c>
      <c r="H5092" t="s">
        <v>82</v>
      </c>
      <c r="I5092" t="s">
        <v>118</v>
      </c>
      <c r="J5092" t="s">
        <v>230</v>
      </c>
      <c r="K5092" t="s">
        <v>231</v>
      </c>
      <c r="L5092">
        <v>38825.879999999997</v>
      </c>
      <c r="M5092">
        <v>4</v>
      </c>
      <c r="N5092">
        <v>0.25</v>
      </c>
      <c r="O5092">
        <v>10470.049999999999</v>
      </c>
    </row>
    <row r="5093" spans="1:15" x14ac:dyDescent="0.3">
      <c r="A5093" t="s">
        <v>7105</v>
      </c>
      <c r="B5093" t="s">
        <v>2454</v>
      </c>
      <c r="C5093" t="s">
        <v>4132</v>
      </c>
      <c r="D5093" t="s">
        <v>102</v>
      </c>
      <c r="E5093" t="s">
        <v>692</v>
      </c>
      <c r="F5093" t="s">
        <v>52</v>
      </c>
      <c r="G5093" t="s">
        <v>53</v>
      </c>
      <c r="H5093" t="s">
        <v>110</v>
      </c>
      <c r="I5093" t="s">
        <v>96</v>
      </c>
      <c r="J5093" t="s">
        <v>135</v>
      </c>
      <c r="K5093" t="s">
        <v>275</v>
      </c>
      <c r="L5093">
        <v>58599.6</v>
      </c>
      <c r="M5093">
        <v>5</v>
      </c>
      <c r="N5093">
        <v>0.25</v>
      </c>
      <c r="O5093">
        <v>10201.76</v>
      </c>
    </row>
    <row r="5094" spans="1:15" x14ac:dyDescent="0.3">
      <c r="A5094" t="s">
        <v>7106</v>
      </c>
      <c r="B5094" t="s">
        <v>2506</v>
      </c>
      <c r="C5094" t="s">
        <v>3090</v>
      </c>
      <c r="D5094" t="s">
        <v>61</v>
      </c>
      <c r="E5094" t="s">
        <v>629</v>
      </c>
      <c r="F5094" t="s">
        <v>71</v>
      </c>
      <c r="G5094" t="s">
        <v>72</v>
      </c>
      <c r="H5094" t="s">
        <v>73</v>
      </c>
      <c r="I5094" t="s">
        <v>83</v>
      </c>
      <c r="J5094" t="s">
        <v>156</v>
      </c>
      <c r="K5094" t="s">
        <v>157</v>
      </c>
      <c r="L5094">
        <v>18892.080000000002</v>
      </c>
      <c r="M5094">
        <v>6</v>
      </c>
      <c r="N5094">
        <v>0.15</v>
      </c>
      <c r="O5094">
        <v>4514.93</v>
      </c>
    </row>
    <row r="5095" spans="1:15" x14ac:dyDescent="0.3">
      <c r="A5095" t="s">
        <v>7107</v>
      </c>
      <c r="B5095" t="s">
        <v>4104</v>
      </c>
      <c r="C5095" t="s">
        <v>671</v>
      </c>
      <c r="D5095" t="s">
        <v>61</v>
      </c>
      <c r="E5095" t="s">
        <v>990</v>
      </c>
      <c r="F5095" t="s">
        <v>71</v>
      </c>
      <c r="G5095" t="s">
        <v>81</v>
      </c>
      <c r="H5095" t="s">
        <v>186</v>
      </c>
      <c r="I5095" t="s">
        <v>118</v>
      </c>
      <c r="J5095" t="s">
        <v>230</v>
      </c>
      <c r="K5095" t="s">
        <v>356</v>
      </c>
      <c r="L5095">
        <v>12018.42</v>
      </c>
      <c r="M5095">
        <v>6</v>
      </c>
      <c r="N5095">
        <v>0.1</v>
      </c>
      <c r="O5095">
        <v>1863.68</v>
      </c>
    </row>
    <row r="5096" spans="1:15" x14ac:dyDescent="0.3">
      <c r="A5096" t="s">
        <v>7108</v>
      </c>
      <c r="B5096" t="s">
        <v>3978</v>
      </c>
      <c r="C5096" t="s">
        <v>1916</v>
      </c>
      <c r="D5096" t="s">
        <v>61</v>
      </c>
      <c r="E5096" t="s">
        <v>1145</v>
      </c>
      <c r="F5096" t="s">
        <v>71</v>
      </c>
      <c r="G5096" t="s">
        <v>72</v>
      </c>
      <c r="H5096" t="s">
        <v>104</v>
      </c>
      <c r="I5096" t="s">
        <v>118</v>
      </c>
      <c r="J5096" t="s">
        <v>230</v>
      </c>
      <c r="K5096" t="s">
        <v>351</v>
      </c>
      <c r="L5096">
        <v>68422.5</v>
      </c>
      <c r="M5096">
        <v>9</v>
      </c>
      <c r="N5096">
        <v>0.2</v>
      </c>
      <c r="O5096">
        <v>13827.35</v>
      </c>
    </row>
    <row r="5097" spans="1:15" x14ac:dyDescent="0.3">
      <c r="A5097" t="s">
        <v>7109</v>
      </c>
      <c r="B5097" t="s">
        <v>1029</v>
      </c>
      <c r="C5097" t="s">
        <v>2441</v>
      </c>
      <c r="D5097" t="s">
        <v>50</v>
      </c>
      <c r="E5097" t="s">
        <v>256</v>
      </c>
      <c r="F5097" t="s">
        <v>71</v>
      </c>
      <c r="G5097" t="s">
        <v>63</v>
      </c>
      <c r="H5097" t="s">
        <v>64</v>
      </c>
      <c r="I5097" t="s">
        <v>118</v>
      </c>
      <c r="J5097" t="s">
        <v>230</v>
      </c>
      <c r="K5097" t="s">
        <v>231</v>
      </c>
      <c r="L5097">
        <v>19988.04</v>
      </c>
      <c r="M5097">
        <v>6</v>
      </c>
      <c r="N5097">
        <v>0.2</v>
      </c>
      <c r="O5097">
        <v>3362.45</v>
      </c>
    </row>
    <row r="5098" spans="1:15" x14ac:dyDescent="0.3">
      <c r="A5098" t="s">
        <v>7110</v>
      </c>
      <c r="B5098" t="s">
        <v>2193</v>
      </c>
      <c r="C5098" t="s">
        <v>1630</v>
      </c>
      <c r="D5098" t="s">
        <v>50</v>
      </c>
      <c r="E5098" t="s">
        <v>1746</v>
      </c>
      <c r="F5098" t="s">
        <v>80</v>
      </c>
      <c r="G5098" t="s">
        <v>53</v>
      </c>
      <c r="H5098" t="s">
        <v>110</v>
      </c>
      <c r="I5098" t="s">
        <v>55</v>
      </c>
      <c r="J5098" t="s">
        <v>65</v>
      </c>
      <c r="K5098" t="s">
        <v>130</v>
      </c>
      <c r="L5098">
        <v>11884.32</v>
      </c>
      <c r="M5098">
        <v>7</v>
      </c>
      <c r="N5098">
        <v>0.25</v>
      </c>
      <c r="O5098">
        <v>1578.33</v>
      </c>
    </row>
    <row r="5099" spans="1:15" x14ac:dyDescent="0.3">
      <c r="A5099" t="s">
        <v>7111</v>
      </c>
      <c r="B5099" t="s">
        <v>3544</v>
      </c>
      <c r="C5099" t="s">
        <v>2057</v>
      </c>
      <c r="D5099" t="s">
        <v>78</v>
      </c>
      <c r="E5099" t="s">
        <v>294</v>
      </c>
      <c r="F5099" t="s">
        <v>71</v>
      </c>
      <c r="G5099" t="s">
        <v>53</v>
      </c>
      <c r="H5099" t="s">
        <v>54</v>
      </c>
      <c r="I5099" t="s">
        <v>55</v>
      </c>
      <c r="J5099" t="s">
        <v>65</v>
      </c>
      <c r="K5099" t="s">
        <v>91</v>
      </c>
      <c r="L5099">
        <v>59031.08</v>
      </c>
      <c r="M5099">
        <v>4</v>
      </c>
      <c r="N5099">
        <v>0.05</v>
      </c>
      <c r="O5099">
        <v>16304.16</v>
      </c>
    </row>
    <row r="5100" spans="1:15" x14ac:dyDescent="0.3">
      <c r="A5100" t="s">
        <v>7112</v>
      </c>
      <c r="B5100" t="s">
        <v>1674</v>
      </c>
      <c r="C5100" t="s">
        <v>431</v>
      </c>
      <c r="D5100" t="s">
        <v>50</v>
      </c>
      <c r="E5100" t="s">
        <v>1075</v>
      </c>
      <c r="F5100" t="s">
        <v>71</v>
      </c>
      <c r="G5100" t="s">
        <v>72</v>
      </c>
      <c r="H5100" t="s">
        <v>346</v>
      </c>
      <c r="I5100" t="s">
        <v>55</v>
      </c>
      <c r="J5100" t="s">
        <v>173</v>
      </c>
      <c r="K5100" t="s">
        <v>780</v>
      </c>
      <c r="L5100">
        <v>39693.4</v>
      </c>
      <c r="M5100">
        <v>5</v>
      </c>
      <c r="N5100">
        <v>0</v>
      </c>
      <c r="O5100">
        <v>13158.63</v>
      </c>
    </row>
    <row r="5101" spans="1:15" x14ac:dyDescent="0.3">
      <c r="A5101" t="s">
        <v>7113</v>
      </c>
      <c r="B5101" t="s">
        <v>189</v>
      </c>
      <c r="C5101" t="s">
        <v>2332</v>
      </c>
      <c r="D5101" t="s">
        <v>50</v>
      </c>
      <c r="E5101" t="s">
        <v>1061</v>
      </c>
      <c r="F5101" t="s">
        <v>71</v>
      </c>
      <c r="G5101" t="s">
        <v>63</v>
      </c>
      <c r="H5101" t="s">
        <v>202</v>
      </c>
      <c r="I5101" t="s">
        <v>118</v>
      </c>
      <c r="J5101" t="s">
        <v>191</v>
      </c>
      <c r="K5101" t="s">
        <v>829</v>
      </c>
      <c r="L5101">
        <v>37630.519999999997</v>
      </c>
      <c r="M5101">
        <v>4</v>
      </c>
      <c r="N5101">
        <v>0.15</v>
      </c>
      <c r="O5101">
        <v>11549.67</v>
      </c>
    </row>
    <row r="5102" spans="1:15" x14ac:dyDescent="0.3">
      <c r="A5102" t="s">
        <v>7114</v>
      </c>
      <c r="B5102" t="s">
        <v>3137</v>
      </c>
      <c r="C5102" t="s">
        <v>3395</v>
      </c>
      <c r="D5102" t="s">
        <v>61</v>
      </c>
      <c r="E5102" t="s">
        <v>196</v>
      </c>
      <c r="F5102" t="s">
        <v>71</v>
      </c>
      <c r="G5102" t="s">
        <v>72</v>
      </c>
      <c r="H5102" t="s">
        <v>346</v>
      </c>
      <c r="I5102" t="s">
        <v>118</v>
      </c>
      <c r="J5102" t="s">
        <v>230</v>
      </c>
      <c r="K5102" t="s">
        <v>231</v>
      </c>
      <c r="L5102">
        <v>32889.949999999997</v>
      </c>
      <c r="M5102">
        <v>5</v>
      </c>
      <c r="N5102">
        <v>0.1</v>
      </c>
      <c r="O5102">
        <v>6694.38</v>
      </c>
    </row>
    <row r="5103" spans="1:15" x14ac:dyDescent="0.3">
      <c r="A5103" t="s">
        <v>7115</v>
      </c>
      <c r="B5103" t="s">
        <v>1458</v>
      </c>
      <c r="C5103" t="s">
        <v>1660</v>
      </c>
      <c r="D5103" t="s">
        <v>61</v>
      </c>
      <c r="E5103" t="s">
        <v>2256</v>
      </c>
      <c r="F5103" t="s">
        <v>71</v>
      </c>
      <c r="G5103" t="s">
        <v>179</v>
      </c>
      <c r="H5103" t="s">
        <v>236</v>
      </c>
      <c r="I5103" t="s">
        <v>55</v>
      </c>
      <c r="J5103" t="s">
        <v>56</v>
      </c>
      <c r="K5103" t="s">
        <v>57</v>
      </c>
      <c r="L5103">
        <v>16948.8</v>
      </c>
      <c r="M5103">
        <v>3</v>
      </c>
      <c r="N5103">
        <v>0.2</v>
      </c>
      <c r="O5103">
        <v>5126.72</v>
      </c>
    </row>
    <row r="5104" spans="1:15" x14ac:dyDescent="0.3">
      <c r="A5104" t="s">
        <v>7116</v>
      </c>
      <c r="B5104" t="s">
        <v>331</v>
      </c>
      <c r="C5104" t="s">
        <v>2351</v>
      </c>
      <c r="D5104" t="s">
        <v>50</v>
      </c>
      <c r="E5104" t="s">
        <v>2582</v>
      </c>
      <c r="F5104" t="s">
        <v>52</v>
      </c>
      <c r="G5104" t="s">
        <v>63</v>
      </c>
      <c r="H5104" t="s">
        <v>172</v>
      </c>
      <c r="I5104" t="s">
        <v>118</v>
      </c>
      <c r="J5104" t="s">
        <v>303</v>
      </c>
      <c r="K5104" t="s">
        <v>304</v>
      </c>
      <c r="L5104">
        <v>2366.79</v>
      </c>
      <c r="M5104">
        <v>3</v>
      </c>
      <c r="N5104">
        <v>0.2</v>
      </c>
      <c r="O5104">
        <v>449.28</v>
      </c>
    </row>
    <row r="5105" spans="1:15" x14ac:dyDescent="0.3">
      <c r="A5105" t="s">
        <v>7117</v>
      </c>
      <c r="B5105" t="s">
        <v>572</v>
      </c>
      <c r="C5105" t="s">
        <v>3602</v>
      </c>
      <c r="D5105" t="s">
        <v>102</v>
      </c>
      <c r="E5105" t="s">
        <v>850</v>
      </c>
      <c r="F5105" t="s">
        <v>52</v>
      </c>
      <c r="G5105" t="s">
        <v>63</v>
      </c>
      <c r="H5105" t="s">
        <v>213</v>
      </c>
      <c r="I5105" t="s">
        <v>55</v>
      </c>
      <c r="J5105" t="s">
        <v>65</v>
      </c>
      <c r="K5105" t="s">
        <v>130</v>
      </c>
      <c r="L5105">
        <v>12828.7</v>
      </c>
      <c r="M5105">
        <v>1</v>
      </c>
      <c r="N5105">
        <v>0.1</v>
      </c>
      <c r="O5105">
        <v>4486.3</v>
      </c>
    </row>
    <row r="5106" spans="1:15" x14ac:dyDescent="0.3">
      <c r="A5106" t="s">
        <v>7118</v>
      </c>
      <c r="B5106" t="s">
        <v>646</v>
      </c>
      <c r="C5106" t="s">
        <v>1282</v>
      </c>
      <c r="D5106" t="s">
        <v>61</v>
      </c>
      <c r="E5106" t="s">
        <v>561</v>
      </c>
      <c r="F5106" t="s">
        <v>71</v>
      </c>
      <c r="G5106" t="s">
        <v>53</v>
      </c>
      <c r="H5106" t="s">
        <v>90</v>
      </c>
      <c r="I5106" t="s">
        <v>118</v>
      </c>
      <c r="J5106" t="s">
        <v>303</v>
      </c>
      <c r="K5106" t="s">
        <v>304</v>
      </c>
      <c r="L5106">
        <v>62461.599999999999</v>
      </c>
      <c r="M5106">
        <v>8</v>
      </c>
      <c r="N5106">
        <v>0.1</v>
      </c>
      <c r="O5106">
        <v>15388.1</v>
      </c>
    </row>
    <row r="5107" spans="1:15" x14ac:dyDescent="0.3">
      <c r="A5107" t="s">
        <v>7119</v>
      </c>
      <c r="B5107" t="s">
        <v>1148</v>
      </c>
      <c r="C5107" t="s">
        <v>3887</v>
      </c>
      <c r="D5107" t="s">
        <v>102</v>
      </c>
      <c r="E5107" t="s">
        <v>2105</v>
      </c>
      <c r="F5107" t="s">
        <v>52</v>
      </c>
      <c r="G5107" t="s">
        <v>72</v>
      </c>
      <c r="H5107" t="s">
        <v>104</v>
      </c>
      <c r="I5107" t="s">
        <v>96</v>
      </c>
      <c r="J5107" t="s">
        <v>166</v>
      </c>
      <c r="K5107" t="s">
        <v>762</v>
      </c>
      <c r="L5107">
        <v>46902.45</v>
      </c>
      <c r="M5107">
        <v>7</v>
      </c>
      <c r="N5107">
        <v>0</v>
      </c>
      <c r="O5107">
        <v>10836.74</v>
      </c>
    </row>
    <row r="5108" spans="1:15" x14ac:dyDescent="0.3">
      <c r="A5108" t="s">
        <v>7120</v>
      </c>
      <c r="B5108" t="s">
        <v>4442</v>
      </c>
      <c r="C5108" t="s">
        <v>2108</v>
      </c>
      <c r="D5108" t="s">
        <v>61</v>
      </c>
      <c r="E5108" t="s">
        <v>527</v>
      </c>
      <c r="F5108" t="s">
        <v>71</v>
      </c>
      <c r="G5108" t="s">
        <v>63</v>
      </c>
      <c r="H5108" t="s">
        <v>172</v>
      </c>
      <c r="I5108" t="s">
        <v>55</v>
      </c>
      <c r="J5108" t="s">
        <v>65</v>
      </c>
      <c r="K5108" t="s">
        <v>66</v>
      </c>
      <c r="L5108">
        <v>105897.92</v>
      </c>
      <c r="M5108">
        <v>8</v>
      </c>
      <c r="N5108">
        <v>0.25</v>
      </c>
      <c r="O5108">
        <v>13146.68</v>
      </c>
    </row>
    <row r="5109" spans="1:15" x14ac:dyDescent="0.3">
      <c r="A5109" t="s">
        <v>7121</v>
      </c>
      <c r="B5109" t="s">
        <v>853</v>
      </c>
      <c r="C5109" t="s">
        <v>3624</v>
      </c>
      <c r="D5109" t="s">
        <v>78</v>
      </c>
      <c r="E5109" t="s">
        <v>3213</v>
      </c>
      <c r="F5109" t="s">
        <v>52</v>
      </c>
      <c r="G5109" t="s">
        <v>81</v>
      </c>
      <c r="H5109" t="s">
        <v>284</v>
      </c>
      <c r="I5109" t="s">
        <v>83</v>
      </c>
      <c r="J5109" t="s">
        <v>84</v>
      </c>
      <c r="K5109" t="s">
        <v>105</v>
      </c>
      <c r="L5109">
        <v>21199.23</v>
      </c>
      <c r="M5109">
        <v>9</v>
      </c>
      <c r="N5109">
        <v>0.05</v>
      </c>
      <c r="O5109">
        <v>7063.98</v>
      </c>
    </row>
    <row r="5110" spans="1:15" x14ac:dyDescent="0.3">
      <c r="A5110" t="s">
        <v>7122</v>
      </c>
      <c r="B5110" t="s">
        <v>2357</v>
      </c>
      <c r="C5110" t="s">
        <v>2731</v>
      </c>
      <c r="D5110" t="s">
        <v>102</v>
      </c>
      <c r="E5110" t="s">
        <v>1061</v>
      </c>
      <c r="F5110" t="s">
        <v>52</v>
      </c>
      <c r="G5110" t="s">
        <v>72</v>
      </c>
      <c r="H5110" t="s">
        <v>117</v>
      </c>
      <c r="I5110" t="s">
        <v>96</v>
      </c>
      <c r="J5110" t="s">
        <v>135</v>
      </c>
      <c r="K5110" t="s">
        <v>275</v>
      </c>
      <c r="L5110">
        <v>28325.279999999999</v>
      </c>
      <c r="M5110">
        <v>3</v>
      </c>
      <c r="N5110">
        <v>0.25</v>
      </c>
      <c r="O5110">
        <v>7267.7</v>
      </c>
    </row>
    <row r="5111" spans="1:15" x14ac:dyDescent="0.3">
      <c r="A5111" t="s">
        <v>7123</v>
      </c>
      <c r="B5111" t="s">
        <v>929</v>
      </c>
      <c r="C5111" t="s">
        <v>223</v>
      </c>
      <c r="D5111" t="s">
        <v>50</v>
      </c>
      <c r="E5111" t="s">
        <v>2153</v>
      </c>
      <c r="F5111" t="s">
        <v>71</v>
      </c>
      <c r="G5111" t="s">
        <v>63</v>
      </c>
      <c r="H5111" t="s">
        <v>202</v>
      </c>
      <c r="I5111" t="s">
        <v>118</v>
      </c>
      <c r="J5111" t="s">
        <v>230</v>
      </c>
      <c r="K5111" t="s">
        <v>231</v>
      </c>
      <c r="L5111">
        <v>42787.4</v>
      </c>
      <c r="M5111">
        <v>10</v>
      </c>
      <c r="N5111">
        <v>0.2</v>
      </c>
      <c r="O5111">
        <v>9103.06</v>
      </c>
    </row>
    <row r="5112" spans="1:15" x14ac:dyDescent="0.3">
      <c r="A5112" t="s">
        <v>7124</v>
      </c>
      <c r="B5112" t="s">
        <v>1401</v>
      </c>
      <c r="C5112" t="s">
        <v>675</v>
      </c>
      <c r="D5112" t="s">
        <v>50</v>
      </c>
      <c r="E5112" t="s">
        <v>1467</v>
      </c>
      <c r="F5112" t="s">
        <v>80</v>
      </c>
      <c r="G5112" t="s">
        <v>179</v>
      </c>
      <c r="H5112" t="s">
        <v>180</v>
      </c>
      <c r="I5112" t="s">
        <v>83</v>
      </c>
      <c r="J5112" t="s">
        <v>156</v>
      </c>
      <c r="K5112" t="s">
        <v>157</v>
      </c>
      <c r="L5112">
        <v>72451.92</v>
      </c>
      <c r="M5112">
        <v>8</v>
      </c>
      <c r="N5112">
        <v>0.1</v>
      </c>
      <c r="O5112">
        <v>21316.43</v>
      </c>
    </row>
    <row r="5113" spans="1:15" x14ac:dyDescent="0.3">
      <c r="A5113" t="s">
        <v>7125</v>
      </c>
      <c r="B5113" t="s">
        <v>1589</v>
      </c>
      <c r="C5113" t="s">
        <v>2867</v>
      </c>
      <c r="D5113" t="s">
        <v>50</v>
      </c>
      <c r="E5113" t="s">
        <v>1627</v>
      </c>
      <c r="F5113" t="s">
        <v>71</v>
      </c>
      <c r="G5113" t="s">
        <v>53</v>
      </c>
      <c r="H5113" t="s">
        <v>90</v>
      </c>
      <c r="I5113" t="s">
        <v>83</v>
      </c>
      <c r="J5113" t="s">
        <v>449</v>
      </c>
      <c r="K5113" t="s">
        <v>681</v>
      </c>
      <c r="L5113">
        <v>34525.47</v>
      </c>
      <c r="M5113">
        <v>3</v>
      </c>
      <c r="N5113">
        <v>0.1</v>
      </c>
      <c r="O5113">
        <v>9931.4</v>
      </c>
    </row>
    <row r="5114" spans="1:15" x14ac:dyDescent="0.3">
      <c r="A5114" t="s">
        <v>7126</v>
      </c>
      <c r="B5114" t="s">
        <v>1585</v>
      </c>
      <c r="C5114" t="s">
        <v>741</v>
      </c>
      <c r="D5114" t="s">
        <v>50</v>
      </c>
      <c r="E5114" t="s">
        <v>1027</v>
      </c>
      <c r="F5114" t="s">
        <v>80</v>
      </c>
      <c r="G5114" t="s">
        <v>179</v>
      </c>
      <c r="H5114" t="s">
        <v>236</v>
      </c>
      <c r="I5114" t="s">
        <v>83</v>
      </c>
      <c r="J5114" t="s">
        <v>379</v>
      </c>
      <c r="K5114" t="s">
        <v>562</v>
      </c>
      <c r="L5114">
        <v>9999.7199999999993</v>
      </c>
      <c r="M5114">
        <v>1</v>
      </c>
      <c r="N5114">
        <v>0.15</v>
      </c>
      <c r="O5114">
        <v>1353.42</v>
      </c>
    </row>
    <row r="5115" spans="1:15" x14ac:dyDescent="0.3">
      <c r="A5115" t="s">
        <v>7127</v>
      </c>
      <c r="B5115" t="s">
        <v>2095</v>
      </c>
      <c r="C5115" t="s">
        <v>907</v>
      </c>
      <c r="D5115" t="s">
        <v>61</v>
      </c>
      <c r="E5115" t="s">
        <v>454</v>
      </c>
      <c r="F5115" t="s">
        <v>52</v>
      </c>
      <c r="G5115" t="s">
        <v>72</v>
      </c>
      <c r="H5115" t="s">
        <v>104</v>
      </c>
      <c r="I5115" t="s">
        <v>96</v>
      </c>
      <c r="J5115" t="s">
        <v>135</v>
      </c>
      <c r="K5115" t="s">
        <v>395</v>
      </c>
      <c r="L5115">
        <v>42621.599999999999</v>
      </c>
      <c r="M5115">
        <v>4</v>
      </c>
      <c r="N5115">
        <v>0.2</v>
      </c>
      <c r="O5115">
        <v>12568.32</v>
      </c>
    </row>
    <row r="5116" spans="1:15" x14ac:dyDescent="0.3">
      <c r="A5116" t="s">
        <v>7128</v>
      </c>
      <c r="B5116" t="s">
        <v>2508</v>
      </c>
      <c r="C5116" t="s">
        <v>2553</v>
      </c>
      <c r="D5116" t="s">
        <v>102</v>
      </c>
      <c r="E5116" t="s">
        <v>1824</v>
      </c>
      <c r="F5116" t="s">
        <v>52</v>
      </c>
      <c r="G5116" t="s">
        <v>63</v>
      </c>
      <c r="H5116" t="s">
        <v>213</v>
      </c>
      <c r="I5116" t="s">
        <v>118</v>
      </c>
      <c r="J5116" t="s">
        <v>303</v>
      </c>
      <c r="K5116" t="s">
        <v>304</v>
      </c>
      <c r="L5116">
        <v>15638.42</v>
      </c>
      <c r="M5116">
        <v>7</v>
      </c>
      <c r="N5116">
        <v>0.2</v>
      </c>
      <c r="O5116">
        <v>2858.64</v>
      </c>
    </row>
    <row r="5117" spans="1:15" x14ac:dyDescent="0.3">
      <c r="A5117" t="s">
        <v>7129</v>
      </c>
      <c r="B5117" t="s">
        <v>1476</v>
      </c>
      <c r="C5117" t="s">
        <v>1089</v>
      </c>
      <c r="D5117" t="s">
        <v>78</v>
      </c>
      <c r="E5117" t="s">
        <v>298</v>
      </c>
      <c r="F5117" t="s">
        <v>52</v>
      </c>
      <c r="G5117" t="s">
        <v>179</v>
      </c>
      <c r="H5117" t="s">
        <v>236</v>
      </c>
      <c r="I5117" t="s">
        <v>96</v>
      </c>
      <c r="J5117" t="s">
        <v>111</v>
      </c>
      <c r="K5117" t="s">
        <v>225</v>
      </c>
      <c r="L5117">
        <v>70673.399999999994</v>
      </c>
      <c r="M5117">
        <v>9</v>
      </c>
      <c r="N5117">
        <v>0.25</v>
      </c>
      <c r="O5117">
        <v>12341.96</v>
      </c>
    </row>
    <row r="5118" spans="1:15" x14ac:dyDescent="0.3">
      <c r="A5118" t="s">
        <v>7130</v>
      </c>
      <c r="B5118" t="s">
        <v>3228</v>
      </c>
      <c r="C5118" t="s">
        <v>1960</v>
      </c>
      <c r="D5118" t="s">
        <v>78</v>
      </c>
      <c r="E5118" t="s">
        <v>1536</v>
      </c>
      <c r="F5118" t="s">
        <v>52</v>
      </c>
      <c r="G5118" t="s">
        <v>179</v>
      </c>
      <c r="H5118" t="s">
        <v>180</v>
      </c>
      <c r="I5118" t="s">
        <v>118</v>
      </c>
      <c r="J5118" t="s">
        <v>303</v>
      </c>
      <c r="K5118" t="s">
        <v>421</v>
      </c>
      <c r="L5118">
        <v>47817.42</v>
      </c>
      <c r="M5118">
        <v>7</v>
      </c>
      <c r="N5118">
        <v>0.05</v>
      </c>
      <c r="O5118">
        <v>9328.01</v>
      </c>
    </row>
    <row r="5119" spans="1:15" x14ac:dyDescent="0.3">
      <c r="A5119" t="s">
        <v>7131</v>
      </c>
      <c r="B5119" t="s">
        <v>3916</v>
      </c>
      <c r="C5119" t="s">
        <v>3917</v>
      </c>
      <c r="D5119" t="s">
        <v>102</v>
      </c>
      <c r="E5119" t="s">
        <v>1004</v>
      </c>
      <c r="F5119" t="s">
        <v>80</v>
      </c>
      <c r="G5119" t="s">
        <v>53</v>
      </c>
      <c r="H5119" t="s">
        <v>246</v>
      </c>
      <c r="I5119" t="s">
        <v>118</v>
      </c>
      <c r="J5119" t="s">
        <v>119</v>
      </c>
      <c r="K5119" t="s">
        <v>120</v>
      </c>
      <c r="L5119">
        <v>13495.71</v>
      </c>
      <c r="M5119">
        <v>1</v>
      </c>
      <c r="N5119">
        <v>0.25</v>
      </c>
      <c r="O5119">
        <v>2895.47</v>
      </c>
    </row>
    <row r="5120" spans="1:15" x14ac:dyDescent="0.3">
      <c r="A5120" t="s">
        <v>7132</v>
      </c>
      <c r="B5120" t="s">
        <v>1084</v>
      </c>
      <c r="C5120" t="s">
        <v>2896</v>
      </c>
      <c r="D5120" t="s">
        <v>50</v>
      </c>
      <c r="E5120" t="s">
        <v>190</v>
      </c>
      <c r="F5120" t="s">
        <v>71</v>
      </c>
      <c r="G5120" t="s">
        <v>179</v>
      </c>
      <c r="H5120" t="s">
        <v>236</v>
      </c>
      <c r="I5120" t="s">
        <v>55</v>
      </c>
      <c r="J5120" t="s">
        <v>56</v>
      </c>
      <c r="K5120" t="s">
        <v>151</v>
      </c>
      <c r="L5120">
        <v>76810.259999999995</v>
      </c>
      <c r="M5120">
        <v>6</v>
      </c>
      <c r="N5120">
        <v>0.1</v>
      </c>
      <c r="O5120">
        <v>11153.19</v>
      </c>
    </row>
    <row r="5121" spans="1:15" x14ac:dyDescent="0.3">
      <c r="A5121" t="s">
        <v>7133</v>
      </c>
      <c r="B5121" t="s">
        <v>1761</v>
      </c>
      <c r="C5121" t="s">
        <v>1762</v>
      </c>
      <c r="D5121" t="s">
        <v>61</v>
      </c>
      <c r="E5121" t="s">
        <v>1232</v>
      </c>
      <c r="F5121" t="s">
        <v>52</v>
      </c>
      <c r="G5121" t="s">
        <v>63</v>
      </c>
      <c r="H5121" t="s">
        <v>172</v>
      </c>
      <c r="I5121" t="s">
        <v>96</v>
      </c>
      <c r="J5121" t="s">
        <v>111</v>
      </c>
      <c r="K5121" t="s">
        <v>112</v>
      </c>
      <c r="L5121">
        <v>16912.900000000001</v>
      </c>
      <c r="M5121">
        <v>10</v>
      </c>
      <c r="N5121">
        <v>0.25</v>
      </c>
      <c r="O5121">
        <v>4696.63</v>
      </c>
    </row>
    <row r="5122" spans="1:15" x14ac:dyDescent="0.3">
      <c r="A5122" t="s">
        <v>7134</v>
      </c>
      <c r="B5122" t="s">
        <v>447</v>
      </c>
      <c r="C5122" t="s">
        <v>1257</v>
      </c>
      <c r="D5122" t="s">
        <v>61</v>
      </c>
      <c r="E5122" t="s">
        <v>2545</v>
      </c>
      <c r="F5122" t="s">
        <v>52</v>
      </c>
      <c r="G5122" t="s">
        <v>179</v>
      </c>
      <c r="H5122" t="s">
        <v>180</v>
      </c>
      <c r="I5122" t="s">
        <v>55</v>
      </c>
      <c r="J5122" t="s">
        <v>56</v>
      </c>
      <c r="K5122" t="s">
        <v>151</v>
      </c>
      <c r="L5122">
        <v>26390.25</v>
      </c>
      <c r="M5122">
        <v>3</v>
      </c>
      <c r="N5122">
        <v>0</v>
      </c>
      <c r="O5122">
        <v>9008.09</v>
      </c>
    </row>
    <row r="5123" spans="1:15" x14ac:dyDescent="0.3">
      <c r="A5123" t="s">
        <v>7135</v>
      </c>
      <c r="B5123" t="s">
        <v>1673</v>
      </c>
      <c r="C5123" t="s">
        <v>1019</v>
      </c>
      <c r="D5123" t="s">
        <v>78</v>
      </c>
      <c r="E5123" t="s">
        <v>2178</v>
      </c>
      <c r="F5123" t="s">
        <v>80</v>
      </c>
      <c r="G5123" t="s">
        <v>179</v>
      </c>
      <c r="H5123" t="s">
        <v>236</v>
      </c>
      <c r="I5123" t="s">
        <v>55</v>
      </c>
      <c r="J5123" t="s">
        <v>141</v>
      </c>
      <c r="K5123" t="s">
        <v>142</v>
      </c>
      <c r="L5123">
        <v>3902.24</v>
      </c>
      <c r="M5123">
        <v>4</v>
      </c>
      <c r="N5123">
        <v>0.1</v>
      </c>
      <c r="O5123">
        <v>1117.52</v>
      </c>
    </row>
    <row r="5124" spans="1:15" x14ac:dyDescent="0.3">
      <c r="A5124" t="s">
        <v>7136</v>
      </c>
      <c r="B5124" t="s">
        <v>2986</v>
      </c>
      <c r="C5124" t="s">
        <v>1453</v>
      </c>
      <c r="D5124" t="s">
        <v>50</v>
      </c>
      <c r="E5124" t="s">
        <v>1739</v>
      </c>
      <c r="F5124" t="s">
        <v>71</v>
      </c>
      <c r="G5124" t="s">
        <v>179</v>
      </c>
      <c r="H5124" t="s">
        <v>180</v>
      </c>
      <c r="I5124" t="s">
        <v>55</v>
      </c>
      <c r="J5124" t="s">
        <v>141</v>
      </c>
      <c r="K5124" t="s">
        <v>978</v>
      </c>
      <c r="L5124">
        <v>12831.81</v>
      </c>
      <c r="M5124">
        <v>1</v>
      </c>
      <c r="N5124">
        <v>0.05</v>
      </c>
      <c r="O5124">
        <v>3104.16</v>
      </c>
    </row>
    <row r="5125" spans="1:15" x14ac:dyDescent="0.3">
      <c r="A5125" t="s">
        <v>7137</v>
      </c>
      <c r="B5125" t="s">
        <v>1366</v>
      </c>
      <c r="C5125" t="s">
        <v>3610</v>
      </c>
      <c r="D5125" t="s">
        <v>61</v>
      </c>
      <c r="E5125" t="s">
        <v>1815</v>
      </c>
      <c r="F5125" t="s">
        <v>80</v>
      </c>
      <c r="G5125" t="s">
        <v>81</v>
      </c>
      <c r="H5125" t="s">
        <v>284</v>
      </c>
      <c r="I5125" t="s">
        <v>55</v>
      </c>
      <c r="J5125" t="s">
        <v>56</v>
      </c>
      <c r="K5125" t="s">
        <v>74</v>
      </c>
      <c r="L5125">
        <v>37892.080000000002</v>
      </c>
      <c r="M5125">
        <v>4</v>
      </c>
      <c r="N5125">
        <v>0</v>
      </c>
      <c r="O5125">
        <v>7194.16</v>
      </c>
    </row>
    <row r="5126" spans="1:15" x14ac:dyDescent="0.3">
      <c r="A5126" t="s">
        <v>7138</v>
      </c>
      <c r="B5126" t="s">
        <v>1800</v>
      </c>
      <c r="C5126" t="s">
        <v>1377</v>
      </c>
      <c r="D5126" t="s">
        <v>78</v>
      </c>
      <c r="E5126" t="s">
        <v>1204</v>
      </c>
      <c r="F5126" t="s">
        <v>71</v>
      </c>
      <c r="G5126" t="s">
        <v>63</v>
      </c>
      <c r="H5126" t="s">
        <v>213</v>
      </c>
      <c r="I5126" t="s">
        <v>83</v>
      </c>
      <c r="J5126" t="s">
        <v>84</v>
      </c>
      <c r="K5126" t="s">
        <v>105</v>
      </c>
      <c r="L5126">
        <v>131953.9</v>
      </c>
      <c r="M5126">
        <v>10</v>
      </c>
      <c r="N5126">
        <v>0.25</v>
      </c>
      <c r="O5126">
        <v>23245.99</v>
      </c>
    </row>
    <row r="5127" spans="1:15" x14ac:dyDescent="0.3">
      <c r="A5127" t="s">
        <v>7139</v>
      </c>
      <c r="B5127" t="s">
        <v>398</v>
      </c>
      <c r="C5127" t="s">
        <v>759</v>
      </c>
      <c r="D5127" t="s">
        <v>61</v>
      </c>
      <c r="E5127" t="s">
        <v>1001</v>
      </c>
      <c r="F5127" t="s">
        <v>80</v>
      </c>
      <c r="G5127" t="s">
        <v>63</v>
      </c>
      <c r="H5127" t="s">
        <v>213</v>
      </c>
      <c r="I5127" t="s">
        <v>83</v>
      </c>
      <c r="J5127" t="s">
        <v>449</v>
      </c>
      <c r="K5127" t="s">
        <v>681</v>
      </c>
      <c r="L5127">
        <v>90888.6</v>
      </c>
      <c r="M5127">
        <v>10</v>
      </c>
      <c r="N5127">
        <v>0.25</v>
      </c>
      <c r="O5127">
        <v>14412.74</v>
      </c>
    </row>
    <row r="5128" spans="1:15" x14ac:dyDescent="0.3">
      <c r="A5128" t="s">
        <v>7140</v>
      </c>
      <c r="B5128" t="s">
        <v>916</v>
      </c>
      <c r="C5128" t="s">
        <v>443</v>
      </c>
      <c r="D5128" t="s">
        <v>61</v>
      </c>
      <c r="E5128" t="s">
        <v>475</v>
      </c>
      <c r="F5128" t="s">
        <v>71</v>
      </c>
      <c r="G5128" t="s">
        <v>81</v>
      </c>
      <c r="H5128" t="s">
        <v>284</v>
      </c>
      <c r="I5128" t="s">
        <v>55</v>
      </c>
      <c r="J5128" t="s">
        <v>141</v>
      </c>
      <c r="K5128" t="s">
        <v>142</v>
      </c>
      <c r="L5128">
        <v>14901.17</v>
      </c>
      <c r="M5128">
        <v>1</v>
      </c>
      <c r="N5128">
        <v>0</v>
      </c>
      <c r="O5128">
        <v>2949.62</v>
      </c>
    </row>
    <row r="5129" spans="1:15" x14ac:dyDescent="0.3">
      <c r="A5129" t="s">
        <v>7141</v>
      </c>
      <c r="B5129" t="s">
        <v>2274</v>
      </c>
      <c r="C5129" t="s">
        <v>2618</v>
      </c>
      <c r="D5129" t="s">
        <v>102</v>
      </c>
      <c r="E5129" t="s">
        <v>889</v>
      </c>
      <c r="F5129" t="s">
        <v>71</v>
      </c>
      <c r="G5129" t="s">
        <v>63</v>
      </c>
      <c r="H5129" t="s">
        <v>213</v>
      </c>
      <c r="I5129" t="s">
        <v>83</v>
      </c>
      <c r="J5129" t="s">
        <v>156</v>
      </c>
      <c r="K5129" t="s">
        <v>157</v>
      </c>
      <c r="L5129">
        <v>10332.09</v>
      </c>
      <c r="M5129">
        <v>3</v>
      </c>
      <c r="N5129">
        <v>0.1</v>
      </c>
      <c r="O5129">
        <v>3123.09</v>
      </c>
    </row>
    <row r="5130" spans="1:15" x14ac:dyDescent="0.3">
      <c r="A5130" t="s">
        <v>7142</v>
      </c>
      <c r="B5130" t="s">
        <v>1715</v>
      </c>
      <c r="C5130" t="s">
        <v>666</v>
      </c>
      <c r="D5130" t="s">
        <v>61</v>
      </c>
      <c r="E5130" t="s">
        <v>3232</v>
      </c>
      <c r="F5130" t="s">
        <v>80</v>
      </c>
      <c r="G5130" t="s">
        <v>63</v>
      </c>
      <c r="H5130" t="s">
        <v>213</v>
      </c>
      <c r="I5130" t="s">
        <v>96</v>
      </c>
      <c r="J5130" t="s">
        <v>135</v>
      </c>
      <c r="K5130" t="s">
        <v>395</v>
      </c>
      <c r="L5130">
        <v>71545.899999999994</v>
      </c>
      <c r="M5130">
        <v>5</v>
      </c>
      <c r="N5130">
        <v>0.15</v>
      </c>
      <c r="O5130">
        <v>18013.830000000002</v>
      </c>
    </row>
    <row r="5131" spans="1:15" x14ac:dyDescent="0.3">
      <c r="A5131" t="s">
        <v>7143</v>
      </c>
      <c r="B5131" t="s">
        <v>2265</v>
      </c>
      <c r="C5131" t="s">
        <v>153</v>
      </c>
      <c r="D5131" t="s">
        <v>78</v>
      </c>
      <c r="E5131" t="s">
        <v>465</v>
      </c>
      <c r="F5131" t="s">
        <v>71</v>
      </c>
      <c r="G5131" t="s">
        <v>63</v>
      </c>
      <c r="H5131" t="s">
        <v>172</v>
      </c>
      <c r="I5131" t="s">
        <v>55</v>
      </c>
      <c r="J5131" t="s">
        <v>141</v>
      </c>
      <c r="K5131" t="s">
        <v>142</v>
      </c>
      <c r="L5131">
        <v>24044.44</v>
      </c>
      <c r="M5131">
        <v>7</v>
      </c>
      <c r="N5131">
        <v>0.1</v>
      </c>
      <c r="O5131">
        <v>8358.34</v>
      </c>
    </row>
    <row r="5132" spans="1:15" x14ac:dyDescent="0.3">
      <c r="A5132" t="s">
        <v>7144</v>
      </c>
      <c r="B5132" t="s">
        <v>1520</v>
      </c>
      <c r="C5132" t="s">
        <v>965</v>
      </c>
      <c r="D5132" t="s">
        <v>78</v>
      </c>
      <c r="E5132" t="s">
        <v>787</v>
      </c>
      <c r="F5132" t="s">
        <v>52</v>
      </c>
      <c r="G5132" t="s">
        <v>63</v>
      </c>
      <c r="H5132" t="s">
        <v>213</v>
      </c>
      <c r="I5132" t="s">
        <v>55</v>
      </c>
      <c r="J5132" t="s">
        <v>141</v>
      </c>
      <c r="K5132" t="s">
        <v>142</v>
      </c>
      <c r="L5132">
        <v>11264.47</v>
      </c>
      <c r="M5132">
        <v>1</v>
      </c>
      <c r="N5132">
        <v>0.15</v>
      </c>
      <c r="O5132">
        <v>1536.03</v>
      </c>
    </row>
    <row r="5133" spans="1:15" x14ac:dyDescent="0.3">
      <c r="A5133" t="s">
        <v>7145</v>
      </c>
      <c r="B5133" t="s">
        <v>741</v>
      </c>
      <c r="C5133" t="s">
        <v>2929</v>
      </c>
      <c r="D5133" t="s">
        <v>61</v>
      </c>
      <c r="E5133" t="s">
        <v>1827</v>
      </c>
      <c r="F5133" t="s">
        <v>80</v>
      </c>
      <c r="G5133" t="s">
        <v>179</v>
      </c>
      <c r="H5133" t="s">
        <v>236</v>
      </c>
      <c r="I5133" t="s">
        <v>55</v>
      </c>
      <c r="J5133" t="s">
        <v>65</v>
      </c>
      <c r="K5133" t="s">
        <v>325</v>
      </c>
      <c r="L5133">
        <v>27591.3</v>
      </c>
      <c r="M5133">
        <v>5</v>
      </c>
      <c r="N5133">
        <v>0.15</v>
      </c>
      <c r="O5133">
        <v>8813.34</v>
      </c>
    </row>
    <row r="5134" spans="1:15" x14ac:dyDescent="0.3">
      <c r="A5134" t="s">
        <v>7146</v>
      </c>
      <c r="B5134" t="s">
        <v>1066</v>
      </c>
      <c r="C5134" t="s">
        <v>1938</v>
      </c>
      <c r="D5134" t="s">
        <v>102</v>
      </c>
      <c r="E5134" t="s">
        <v>1047</v>
      </c>
      <c r="F5134" t="s">
        <v>71</v>
      </c>
      <c r="G5134" t="s">
        <v>81</v>
      </c>
      <c r="H5134" t="s">
        <v>284</v>
      </c>
      <c r="I5134" t="s">
        <v>83</v>
      </c>
      <c r="J5134" t="s">
        <v>379</v>
      </c>
      <c r="K5134" t="s">
        <v>380</v>
      </c>
      <c r="L5134">
        <v>111291.57</v>
      </c>
      <c r="M5134">
        <v>9</v>
      </c>
      <c r="N5134">
        <v>0.05</v>
      </c>
      <c r="O5134">
        <v>25765.27</v>
      </c>
    </row>
    <row r="5135" spans="1:15" x14ac:dyDescent="0.3">
      <c r="A5135" t="s">
        <v>7147</v>
      </c>
      <c r="B5135" t="s">
        <v>2735</v>
      </c>
      <c r="C5135" t="s">
        <v>4318</v>
      </c>
      <c r="D5135" t="s">
        <v>61</v>
      </c>
      <c r="E5135" t="s">
        <v>103</v>
      </c>
      <c r="F5135" t="s">
        <v>71</v>
      </c>
      <c r="G5135" t="s">
        <v>81</v>
      </c>
      <c r="H5135" t="s">
        <v>95</v>
      </c>
      <c r="I5135" t="s">
        <v>83</v>
      </c>
      <c r="J5135" t="s">
        <v>84</v>
      </c>
      <c r="K5135" t="s">
        <v>125</v>
      </c>
      <c r="L5135">
        <v>62759.16</v>
      </c>
      <c r="M5135">
        <v>6</v>
      </c>
      <c r="N5135">
        <v>0</v>
      </c>
      <c r="O5135">
        <v>17317.599999999999</v>
      </c>
    </row>
    <row r="5136" spans="1:15" x14ac:dyDescent="0.3">
      <c r="A5136" t="s">
        <v>7148</v>
      </c>
      <c r="B5136" t="s">
        <v>2317</v>
      </c>
      <c r="C5136" t="s">
        <v>1564</v>
      </c>
      <c r="D5136" t="s">
        <v>78</v>
      </c>
      <c r="E5136" t="s">
        <v>1131</v>
      </c>
      <c r="F5136" t="s">
        <v>52</v>
      </c>
      <c r="G5136" t="s">
        <v>53</v>
      </c>
      <c r="H5136" t="s">
        <v>54</v>
      </c>
      <c r="I5136" t="s">
        <v>118</v>
      </c>
      <c r="J5136" t="s">
        <v>230</v>
      </c>
      <c r="K5136" t="s">
        <v>351</v>
      </c>
      <c r="L5136">
        <v>12325.74</v>
      </c>
      <c r="M5136">
        <v>3</v>
      </c>
      <c r="N5136">
        <v>0.2</v>
      </c>
      <c r="O5136">
        <v>2418.54</v>
      </c>
    </row>
    <row r="5137" spans="1:15" x14ac:dyDescent="0.3">
      <c r="A5137" t="s">
        <v>7149</v>
      </c>
      <c r="B5137" t="s">
        <v>1206</v>
      </c>
      <c r="C5137" t="s">
        <v>984</v>
      </c>
      <c r="D5137" t="s">
        <v>102</v>
      </c>
      <c r="E5137" t="s">
        <v>937</v>
      </c>
      <c r="F5137" t="s">
        <v>52</v>
      </c>
      <c r="G5137" t="s">
        <v>81</v>
      </c>
      <c r="H5137" t="s">
        <v>186</v>
      </c>
      <c r="I5137" t="s">
        <v>55</v>
      </c>
      <c r="J5137" t="s">
        <v>173</v>
      </c>
      <c r="K5137" t="s">
        <v>780</v>
      </c>
      <c r="L5137">
        <v>3466.38</v>
      </c>
      <c r="M5137">
        <v>2</v>
      </c>
      <c r="N5137">
        <v>0.05</v>
      </c>
      <c r="O5137">
        <v>586.91</v>
      </c>
    </row>
    <row r="5138" spans="1:15" x14ac:dyDescent="0.3">
      <c r="A5138" t="s">
        <v>7150</v>
      </c>
      <c r="B5138" t="s">
        <v>1813</v>
      </c>
      <c r="C5138" t="s">
        <v>281</v>
      </c>
      <c r="D5138" t="s">
        <v>61</v>
      </c>
      <c r="E5138" t="s">
        <v>70</v>
      </c>
      <c r="F5138" t="s">
        <v>52</v>
      </c>
      <c r="G5138" t="s">
        <v>179</v>
      </c>
      <c r="H5138" t="s">
        <v>180</v>
      </c>
      <c r="I5138" t="s">
        <v>96</v>
      </c>
      <c r="J5138" t="s">
        <v>111</v>
      </c>
      <c r="K5138" t="s">
        <v>328</v>
      </c>
      <c r="L5138">
        <v>32812.26</v>
      </c>
      <c r="M5138">
        <v>3</v>
      </c>
      <c r="N5138">
        <v>0.15</v>
      </c>
      <c r="O5138">
        <v>7867.72</v>
      </c>
    </row>
    <row r="5139" spans="1:15" x14ac:dyDescent="0.3">
      <c r="A5139" t="s">
        <v>7151</v>
      </c>
      <c r="B5139" t="s">
        <v>1896</v>
      </c>
      <c r="C5139" t="s">
        <v>725</v>
      </c>
      <c r="D5139" t="s">
        <v>102</v>
      </c>
      <c r="E5139" t="s">
        <v>3266</v>
      </c>
      <c r="F5139" t="s">
        <v>52</v>
      </c>
      <c r="G5139" t="s">
        <v>53</v>
      </c>
      <c r="H5139" t="s">
        <v>90</v>
      </c>
      <c r="I5139" t="s">
        <v>83</v>
      </c>
      <c r="J5139" t="s">
        <v>449</v>
      </c>
      <c r="K5139" t="s">
        <v>450</v>
      </c>
      <c r="L5139">
        <v>43530.2</v>
      </c>
      <c r="M5139">
        <v>4</v>
      </c>
      <c r="N5139">
        <v>0.05</v>
      </c>
      <c r="O5139">
        <v>9351.11</v>
      </c>
    </row>
    <row r="5140" spans="1:15" x14ac:dyDescent="0.3">
      <c r="A5140" t="s">
        <v>7152</v>
      </c>
      <c r="B5140" t="s">
        <v>2604</v>
      </c>
      <c r="C5140" t="s">
        <v>1796</v>
      </c>
      <c r="D5140" t="s">
        <v>61</v>
      </c>
      <c r="E5140" t="s">
        <v>1192</v>
      </c>
      <c r="F5140" t="s">
        <v>71</v>
      </c>
      <c r="G5140" t="s">
        <v>72</v>
      </c>
      <c r="H5140" t="s">
        <v>117</v>
      </c>
      <c r="I5140" t="s">
        <v>118</v>
      </c>
      <c r="J5140" t="s">
        <v>119</v>
      </c>
      <c r="K5140" t="s">
        <v>197</v>
      </c>
      <c r="L5140">
        <v>11471.92</v>
      </c>
      <c r="M5140">
        <v>8</v>
      </c>
      <c r="N5140">
        <v>0.15</v>
      </c>
      <c r="O5140">
        <v>3639.1</v>
      </c>
    </row>
    <row r="5141" spans="1:15" x14ac:dyDescent="0.3">
      <c r="A5141" t="s">
        <v>7153</v>
      </c>
      <c r="B5141" t="s">
        <v>2210</v>
      </c>
      <c r="C5141" t="s">
        <v>2143</v>
      </c>
      <c r="D5141" t="s">
        <v>78</v>
      </c>
      <c r="E5141" t="s">
        <v>2093</v>
      </c>
      <c r="F5141" t="s">
        <v>80</v>
      </c>
      <c r="G5141" t="s">
        <v>63</v>
      </c>
      <c r="H5141" t="s">
        <v>64</v>
      </c>
      <c r="I5141" t="s">
        <v>83</v>
      </c>
      <c r="J5141" t="s">
        <v>156</v>
      </c>
      <c r="K5141" t="s">
        <v>157</v>
      </c>
      <c r="L5141">
        <v>58664.800000000003</v>
      </c>
      <c r="M5141">
        <v>5</v>
      </c>
      <c r="N5141">
        <v>0.2</v>
      </c>
      <c r="O5141">
        <v>14239.21</v>
      </c>
    </row>
    <row r="5142" spans="1:15" x14ac:dyDescent="0.3">
      <c r="A5142" t="s">
        <v>7154</v>
      </c>
      <c r="B5142" t="s">
        <v>1518</v>
      </c>
      <c r="C5142" t="s">
        <v>1626</v>
      </c>
      <c r="D5142" t="s">
        <v>50</v>
      </c>
      <c r="E5142" t="s">
        <v>399</v>
      </c>
      <c r="F5142" t="s">
        <v>80</v>
      </c>
      <c r="G5142" t="s">
        <v>179</v>
      </c>
      <c r="H5142" t="s">
        <v>236</v>
      </c>
      <c r="I5142" t="s">
        <v>55</v>
      </c>
      <c r="J5142" t="s">
        <v>65</v>
      </c>
      <c r="K5142" t="s">
        <v>91</v>
      </c>
      <c r="L5142">
        <v>22348.41</v>
      </c>
      <c r="M5142">
        <v>7</v>
      </c>
      <c r="N5142">
        <v>0.05</v>
      </c>
      <c r="O5142">
        <v>8216.26</v>
      </c>
    </row>
    <row r="5143" spans="1:15" x14ac:dyDescent="0.3">
      <c r="A5143" t="s">
        <v>7155</v>
      </c>
      <c r="B5143" t="s">
        <v>1453</v>
      </c>
      <c r="C5143" t="s">
        <v>1054</v>
      </c>
      <c r="D5143" t="s">
        <v>61</v>
      </c>
      <c r="E5143" t="s">
        <v>730</v>
      </c>
      <c r="F5143" t="s">
        <v>80</v>
      </c>
      <c r="G5143" t="s">
        <v>53</v>
      </c>
      <c r="H5143" t="s">
        <v>90</v>
      </c>
      <c r="I5143" t="s">
        <v>55</v>
      </c>
      <c r="J5143" t="s">
        <v>173</v>
      </c>
      <c r="K5143" t="s">
        <v>780</v>
      </c>
      <c r="L5143">
        <v>3720.57</v>
      </c>
      <c r="M5143">
        <v>3</v>
      </c>
      <c r="N5143">
        <v>0.05</v>
      </c>
      <c r="O5143">
        <v>936.94</v>
      </c>
    </row>
    <row r="5144" spans="1:15" x14ac:dyDescent="0.3">
      <c r="A5144" t="s">
        <v>7156</v>
      </c>
      <c r="B5144" t="s">
        <v>3149</v>
      </c>
      <c r="C5144" t="s">
        <v>1074</v>
      </c>
      <c r="D5144" t="s">
        <v>102</v>
      </c>
      <c r="E5144" t="s">
        <v>217</v>
      </c>
      <c r="F5144" t="s">
        <v>80</v>
      </c>
      <c r="G5144" t="s">
        <v>53</v>
      </c>
      <c r="H5144" t="s">
        <v>90</v>
      </c>
      <c r="I5144" t="s">
        <v>96</v>
      </c>
      <c r="J5144" t="s">
        <v>111</v>
      </c>
      <c r="K5144" t="s">
        <v>112</v>
      </c>
      <c r="L5144">
        <v>15767.31</v>
      </c>
      <c r="M5144">
        <v>3</v>
      </c>
      <c r="N5144">
        <v>0.2</v>
      </c>
      <c r="O5144">
        <v>3103.98</v>
      </c>
    </row>
    <row r="5145" spans="1:15" x14ac:dyDescent="0.3">
      <c r="A5145" t="s">
        <v>7157</v>
      </c>
      <c r="B5145" t="s">
        <v>3325</v>
      </c>
      <c r="C5145" t="s">
        <v>2529</v>
      </c>
      <c r="D5145" t="s">
        <v>102</v>
      </c>
      <c r="E5145" t="s">
        <v>2384</v>
      </c>
      <c r="F5145" t="s">
        <v>80</v>
      </c>
      <c r="G5145" t="s">
        <v>81</v>
      </c>
      <c r="H5145" t="s">
        <v>284</v>
      </c>
      <c r="I5145" t="s">
        <v>55</v>
      </c>
      <c r="J5145" t="s">
        <v>56</v>
      </c>
      <c r="K5145" t="s">
        <v>74</v>
      </c>
      <c r="L5145">
        <v>93670.16</v>
      </c>
      <c r="M5145">
        <v>8</v>
      </c>
      <c r="N5145">
        <v>0.2</v>
      </c>
      <c r="O5145">
        <v>28059.67</v>
      </c>
    </row>
    <row r="5146" spans="1:15" x14ac:dyDescent="0.3">
      <c r="A5146" t="s">
        <v>7158</v>
      </c>
      <c r="B5146" t="s">
        <v>1829</v>
      </c>
      <c r="C5146" t="s">
        <v>170</v>
      </c>
      <c r="D5146" t="s">
        <v>78</v>
      </c>
      <c r="E5146" t="s">
        <v>2446</v>
      </c>
      <c r="F5146" t="s">
        <v>52</v>
      </c>
      <c r="G5146" t="s">
        <v>63</v>
      </c>
      <c r="H5146" t="s">
        <v>172</v>
      </c>
      <c r="I5146" t="s">
        <v>118</v>
      </c>
      <c r="J5146" t="s">
        <v>303</v>
      </c>
      <c r="K5146" t="s">
        <v>304</v>
      </c>
      <c r="L5146">
        <v>5022.3999999999996</v>
      </c>
      <c r="M5146">
        <v>10</v>
      </c>
      <c r="N5146">
        <v>0.25</v>
      </c>
      <c r="O5146">
        <v>989.75</v>
      </c>
    </row>
    <row r="5147" spans="1:15" x14ac:dyDescent="0.3">
      <c r="A5147" t="s">
        <v>7159</v>
      </c>
      <c r="B5147" t="s">
        <v>3639</v>
      </c>
      <c r="C5147" t="s">
        <v>628</v>
      </c>
      <c r="D5147" t="s">
        <v>61</v>
      </c>
      <c r="E5147" t="s">
        <v>4013</v>
      </c>
      <c r="F5147" t="s">
        <v>80</v>
      </c>
      <c r="G5147" t="s">
        <v>179</v>
      </c>
      <c r="H5147" t="s">
        <v>236</v>
      </c>
      <c r="I5147" t="s">
        <v>96</v>
      </c>
      <c r="J5147" t="s">
        <v>97</v>
      </c>
      <c r="K5147" t="s">
        <v>416</v>
      </c>
      <c r="L5147">
        <v>110473.11</v>
      </c>
      <c r="M5147">
        <v>9</v>
      </c>
      <c r="N5147">
        <v>0.15</v>
      </c>
      <c r="O5147">
        <v>36134.269999999997</v>
      </c>
    </row>
    <row r="5148" spans="1:15" x14ac:dyDescent="0.3">
      <c r="A5148" t="s">
        <v>7160</v>
      </c>
      <c r="B5148" t="s">
        <v>2298</v>
      </c>
      <c r="C5148" t="s">
        <v>2779</v>
      </c>
      <c r="D5148" t="s">
        <v>78</v>
      </c>
      <c r="E5148" t="s">
        <v>561</v>
      </c>
      <c r="F5148" t="s">
        <v>80</v>
      </c>
      <c r="G5148" t="s">
        <v>63</v>
      </c>
      <c r="H5148" t="s">
        <v>213</v>
      </c>
      <c r="I5148" t="s">
        <v>118</v>
      </c>
      <c r="J5148" t="s">
        <v>230</v>
      </c>
      <c r="K5148" t="s">
        <v>351</v>
      </c>
      <c r="L5148">
        <v>105471.6</v>
      </c>
      <c r="M5148">
        <v>8</v>
      </c>
      <c r="N5148">
        <v>0.05</v>
      </c>
      <c r="O5148">
        <v>39207.79</v>
      </c>
    </row>
    <row r="5149" spans="1:15" x14ac:dyDescent="0.3">
      <c r="A5149" t="s">
        <v>7161</v>
      </c>
      <c r="B5149" t="s">
        <v>2672</v>
      </c>
      <c r="C5149" t="s">
        <v>3413</v>
      </c>
      <c r="D5149" t="s">
        <v>78</v>
      </c>
      <c r="E5149" t="s">
        <v>1676</v>
      </c>
      <c r="F5149" t="s">
        <v>80</v>
      </c>
      <c r="G5149" t="s">
        <v>179</v>
      </c>
      <c r="H5149" t="s">
        <v>180</v>
      </c>
      <c r="I5149" t="s">
        <v>96</v>
      </c>
      <c r="J5149" t="s">
        <v>97</v>
      </c>
      <c r="K5149" t="s">
        <v>98</v>
      </c>
      <c r="L5149">
        <v>82285.440000000002</v>
      </c>
      <c r="M5149">
        <v>6</v>
      </c>
      <c r="N5149">
        <v>0.05</v>
      </c>
      <c r="O5149">
        <v>14815.35</v>
      </c>
    </row>
    <row r="5150" spans="1:15" x14ac:dyDescent="0.3">
      <c r="A5150" t="s">
        <v>7162</v>
      </c>
      <c r="B5150" t="s">
        <v>1671</v>
      </c>
      <c r="C5150" t="s">
        <v>1144</v>
      </c>
      <c r="D5150" t="s">
        <v>50</v>
      </c>
      <c r="E5150" t="s">
        <v>1973</v>
      </c>
      <c r="F5150" t="s">
        <v>71</v>
      </c>
      <c r="G5150" t="s">
        <v>63</v>
      </c>
      <c r="H5150" t="s">
        <v>202</v>
      </c>
      <c r="I5150" t="s">
        <v>55</v>
      </c>
      <c r="J5150" t="s">
        <v>65</v>
      </c>
      <c r="K5150" t="s">
        <v>325</v>
      </c>
      <c r="L5150">
        <v>54986.45</v>
      </c>
      <c r="M5150">
        <v>5</v>
      </c>
      <c r="N5150">
        <v>0</v>
      </c>
      <c r="O5150">
        <v>16905.05</v>
      </c>
    </row>
    <row r="5151" spans="1:15" x14ac:dyDescent="0.3">
      <c r="A5151" t="s">
        <v>7163</v>
      </c>
      <c r="B5151" t="s">
        <v>2152</v>
      </c>
      <c r="C5151" t="s">
        <v>2712</v>
      </c>
      <c r="D5151" t="s">
        <v>50</v>
      </c>
      <c r="E5151" t="s">
        <v>134</v>
      </c>
      <c r="F5151" t="s">
        <v>80</v>
      </c>
      <c r="G5151" t="s">
        <v>81</v>
      </c>
      <c r="H5151" t="s">
        <v>186</v>
      </c>
      <c r="I5151" t="s">
        <v>83</v>
      </c>
      <c r="J5151" t="s">
        <v>379</v>
      </c>
      <c r="K5151" t="s">
        <v>562</v>
      </c>
      <c r="L5151">
        <v>2893.62</v>
      </c>
      <c r="M5151">
        <v>3</v>
      </c>
      <c r="N5151">
        <v>0.15</v>
      </c>
      <c r="O5151">
        <v>586.87</v>
      </c>
    </row>
    <row r="5152" spans="1:15" x14ac:dyDescent="0.3">
      <c r="A5152" t="s">
        <v>7164</v>
      </c>
      <c r="B5152" t="s">
        <v>1194</v>
      </c>
      <c r="C5152" t="s">
        <v>2355</v>
      </c>
      <c r="D5152" t="s">
        <v>61</v>
      </c>
      <c r="E5152" t="s">
        <v>2713</v>
      </c>
      <c r="F5152" t="s">
        <v>71</v>
      </c>
      <c r="G5152" t="s">
        <v>81</v>
      </c>
      <c r="H5152" t="s">
        <v>186</v>
      </c>
      <c r="I5152" t="s">
        <v>96</v>
      </c>
      <c r="J5152" t="s">
        <v>97</v>
      </c>
      <c r="K5152" t="s">
        <v>181</v>
      </c>
      <c r="L5152">
        <v>6911.93</v>
      </c>
      <c r="M5152">
        <v>1</v>
      </c>
      <c r="N5152">
        <v>0.15</v>
      </c>
      <c r="O5152">
        <v>2136.87</v>
      </c>
    </row>
    <row r="5153" spans="1:15" x14ac:dyDescent="0.3">
      <c r="A5153" t="s">
        <v>7165</v>
      </c>
      <c r="B5153" t="s">
        <v>3654</v>
      </c>
      <c r="C5153" t="s">
        <v>3701</v>
      </c>
      <c r="D5153" t="s">
        <v>78</v>
      </c>
      <c r="E5153" t="s">
        <v>664</v>
      </c>
      <c r="F5153" t="s">
        <v>80</v>
      </c>
      <c r="G5153" t="s">
        <v>72</v>
      </c>
      <c r="H5153" t="s">
        <v>73</v>
      </c>
      <c r="I5153" t="s">
        <v>118</v>
      </c>
      <c r="J5153" t="s">
        <v>119</v>
      </c>
      <c r="K5153" t="s">
        <v>197</v>
      </c>
      <c r="L5153">
        <v>49878.720000000001</v>
      </c>
      <c r="M5153">
        <v>8</v>
      </c>
      <c r="N5153">
        <v>0.25</v>
      </c>
      <c r="O5153">
        <v>10157.49</v>
      </c>
    </row>
    <row r="5154" spans="1:15" x14ac:dyDescent="0.3">
      <c r="A5154" t="s">
        <v>7166</v>
      </c>
      <c r="B5154" t="s">
        <v>1544</v>
      </c>
      <c r="C5154" t="s">
        <v>3419</v>
      </c>
      <c r="D5154" t="s">
        <v>50</v>
      </c>
      <c r="E5154" t="s">
        <v>746</v>
      </c>
      <c r="F5154" t="s">
        <v>71</v>
      </c>
      <c r="G5154" t="s">
        <v>72</v>
      </c>
      <c r="H5154" t="s">
        <v>73</v>
      </c>
      <c r="I5154" t="s">
        <v>118</v>
      </c>
      <c r="J5154" t="s">
        <v>303</v>
      </c>
      <c r="K5154" t="s">
        <v>304</v>
      </c>
      <c r="L5154">
        <v>2510.15</v>
      </c>
      <c r="M5154">
        <v>5</v>
      </c>
      <c r="N5154">
        <v>0.25</v>
      </c>
      <c r="O5154">
        <v>622.13</v>
      </c>
    </row>
    <row r="5155" spans="1:15" x14ac:dyDescent="0.3">
      <c r="A5155" t="s">
        <v>7167</v>
      </c>
      <c r="B5155" t="s">
        <v>627</v>
      </c>
      <c r="C5155" t="s">
        <v>628</v>
      </c>
      <c r="D5155" t="s">
        <v>61</v>
      </c>
      <c r="E5155" t="s">
        <v>140</v>
      </c>
      <c r="F5155" t="s">
        <v>52</v>
      </c>
      <c r="G5155" t="s">
        <v>63</v>
      </c>
      <c r="H5155" t="s">
        <v>213</v>
      </c>
      <c r="I5155" t="s">
        <v>96</v>
      </c>
      <c r="J5155" t="s">
        <v>97</v>
      </c>
      <c r="K5155" t="s">
        <v>416</v>
      </c>
      <c r="L5155">
        <v>14252</v>
      </c>
      <c r="M5155">
        <v>4</v>
      </c>
      <c r="N5155">
        <v>0.2</v>
      </c>
      <c r="O5155">
        <v>2698.08</v>
      </c>
    </row>
    <row r="5156" spans="1:15" x14ac:dyDescent="0.3">
      <c r="A5156" t="s">
        <v>7168</v>
      </c>
      <c r="B5156" t="s">
        <v>1671</v>
      </c>
      <c r="C5156" t="s">
        <v>2489</v>
      </c>
      <c r="D5156" t="s">
        <v>61</v>
      </c>
      <c r="E5156" t="s">
        <v>1612</v>
      </c>
      <c r="F5156" t="s">
        <v>71</v>
      </c>
      <c r="G5156" t="s">
        <v>72</v>
      </c>
      <c r="H5156" t="s">
        <v>104</v>
      </c>
      <c r="I5156" t="s">
        <v>83</v>
      </c>
      <c r="J5156" t="s">
        <v>156</v>
      </c>
      <c r="K5156" t="s">
        <v>208</v>
      </c>
      <c r="L5156">
        <v>3862.6</v>
      </c>
      <c r="M5156">
        <v>10</v>
      </c>
      <c r="N5156">
        <v>0.25</v>
      </c>
      <c r="O5156">
        <v>817.31</v>
      </c>
    </row>
    <row r="5157" spans="1:15" x14ac:dyDescent="0.3">
      <c r="A5157" t="s">
        <v>7169</v>
      </c>
      <c r="B5157" t="s">
        <v>1834</v>
      </c>
      <c r="C5157" t="s">
        <v>215</v>
      </c>
      <c r="D5157" t="s">
        <v>61</v>
      </c>
      <c r="E5157" t="s">
        <v>1882</v>
      </c>
      <c r="F5157" t="s">
        <v>52</v>
      </c>
      <c r="G5157" t="s">
        <v>81</v>
      </c>
      <c r="H5157" t="s">
        <v>186</v>
      </c>
      <c r="I5157" t="s">
        <v>83</v>
      </c>
      <c r="J5157" t="s">
        <v>156</v>
      </c>
      <c r="K5157" t="s">
        <v>208</v>
      </c>
      <c r="L5157">
        <v>69505.5</v>
      </c>
      <c r="M5157">
        <v>6</v>
      </c>
      <c r="N5157">
        <v>0.05</v>
      </c>
      <c r="O5157">
        <v>21838.3</v>
      </c>
    </row>
    <row r="5158" spans="1:15" x14ac:dyDescent="0.3">
      <c r="A5158" t="s">
        <v>7170</v>
      </c>
      <c r="B5158" t="s">
        <v>1470</v>
      </c>
      <c r="C5158" t="s">
        <v>68</v>
      </c>
      <c r="D5158" t="s">
        <v>102</v>
      </c>
      <c r="E5158" t="s">
        <v>2231</v>
      </c>
      <c r="F5158" t="s">
        <v>80</v>
      </c>
      <c r="G5158" t="s">
        <v>72</v>
      </c>
      <c r="H5158" t="s">
        <v>117</v>
      </c>
      <c r="I5158" t="s">
        <v>83</v>
      </c>
      <c r="J5158" t="s">
        <v>84</v>
      </c>
      <c r="K5158" t="s">
        <v>85</v>
      </c>
      <c r="L5158">
        <v>50277.3</v>
      </c>
      <c r="M5158">
        <v>6</v>
      </c>
      <c r="N5158">
        <v>0.2</v>
      </c>
      <c r="O5158">
        <v>11423.82</v>
      </c>
    </row>
    <row r="5159" spans="1:15" x14ac:dyDescent="0.3">
      <c r="A5159" t="s">
        <v>7171</v>
      </c>
      <c r="B5159" t="s">
        <v>1859</v>
      </c>
      <c r="C5159" t="s">
        <v>1395</v>
      </c>
      <c r="D5159" t="s">
        <v>50</v>
      </c>
      <c r="E5159" t="s">
        <v>79</v>
      </c>
      <c r="F5159" t="s">
        <v>52</v>
      </c>
      <c r="G5159" t="s">
        <v>179</v>
      </c>
      <c r="H5159" t="s">
        <v>236</v>
      </c>
      <c r="I5159" t="s">
        <v>83</v>
      </c>
      <c r="J5159" t="s">
        <v>156</v>
      </c>
      <c r="K5159" t="s">
        <v>157</v>
      </c>
      <c r="L5159">
        <v>20138.36</v>
      </c>
      <c r="M5159">
        <v>4</v>
      </c>
      <c r="N5159">
        <v>0.2</v>
      </c>
      <c r="O5159">
        <v>2752.87</v>
      </c>
    </row>
    <row r="5160" spans="1:15" x14ac:dyDescent="0.3">
      <c r="A5160" t="s">
        <v>7172</v>
      </c>
      <c r="B5160" t="s">
        <v>552</v>
      </c>
      <c r="C5160" t="s">
        <v>1440</v>
      </c>
      <c r="D5160" t="s">
        <v>102</v>
      </c>
      <c r="E5160" t="s">
        <v>858</v>
      </c>
      <c r="F5160" t="s">
        <v>52</v>
      </c>
      <c r="G5160" t="s">
        <v>72</v>
      </c>
      <c r="H5160" t="s">
        <v>73</v>
      </c>
      <c r="I5160" t="s">
        <v>55</v>
      </c>
      <c r="J5160" t="s">
        <v>141</v>
      </c>
      <c r="K5160" t="s">
        <v>241</v>
      </c>
      <c r="L5160">
        <v>114535.9</v>
      </c>
      <c r="M5160">
        <v>10</v>
      </c>
      <c r="N5160">
        <v>0.25</v>
      </c>
      <c r="O5160">
        <v>18897.46</v>
      </c>
    </row>
    <row r="5161" spans="1:15" x14ac:dyDescent="0.3">
      <c r="A5161" t="s">
        <v>7173</v>
      </c>
      <c r="B5161" t="s">
        <v>188</v>
      </c>
      <c r="C5161" t="s">
        <v>634</v>
      </c>
      <c r="D5161" t="s">
        <v>61</v>
      </c>
      <c r="E5161" t="s">
        <v>217</v>
      </c>
      <c r="F5161" t="s">
        <v>52</v>
      </c>
      <c r="G5161" t="s">
        <v>63</v>
      </c>
      <c r="H5161" t="s">
        <v>202</v>
      </c>
      <c r="I5161" t="s">
        <v>83</v>
      </c>
      <c r="J5161" t="s">
        <v>156</v>
      </c>
      <c r="K5161" t="s">
        <v>285</v>
      </c>
      <c r="L5161">
        <v>9658.35</v>
      </c>
      <c r="M5161">
        <v>9</v>
      </c>
      <c r="N5161">
        <v>0.2</v>
      </c>
      <c r="O5161">
        <v>2778.52</v>
      </c>
    </row>
    <row r="5162" spans="1:15" x14ac:dyDescent="0.3">
      <c r="A5162" t="s">
        <v>7174</v>
      </c>
      <c r="B5162" t="s">
        <v>3183</v>
      </c>
      <c r="C5162" t="s">
        <v>3060</v>
      </c>
      <c r="D5162" t="s">
        <v>78</v>
      </c>
      <c r="E5162" t="s">
        <v>1071</v>
      </c>
      <c r="F5162" t="s">
        <v>52</v>
      </c>
      <c r="G5162" t="s">
        <v>72</v>
      </c>
      <c r="H5162" t="s">
        <v>117</v>
      </c>
      <c r="I5162" t="s">
        <v>118</v>
      </c>
      <c r="J5162" t="s">
        <v>230</v>
      </c>
      <c r="K5162" t="s">
        <v>356</v>
      </c>
      <c r="L5162">
        <v>31587.96</v>
      </c>
      <c r="M5162">
        <v>6</v>
      </c>
      <c r="N5162">
        <v>0.15</v>
      </c>
      <c r="O5162">
        <v>8899.48</v>
      </c>
    </row>
    <row r="5163" spans="1:15" x14ac:dyDescent="0.3">
      <c r="A5163" t="s">
        <v>7175</v>
      </c>
      <c r="B5163" t="s">
        <v>1996</v>
      </c>
      <c r="C5163" t="s">
        <v>3118</v>
      </c>
      <c r="D5163" t="s">
        <v>61</v>
      </c>
      <c r="E5163" t="s">
        <v>240</v>
      </c>
      <c r="F5163" t="s">
        <v>52</v>
      </c>
      <c r="G5163" t="s">
        <v>81</v>
      </c>
      <c r="H5163" t="s">
        <v>186</v>
      </c>
      <c r="I5163" t="s">
        <v>83</v>
      </c>
      <c r="J5163" t="s">
        <v>379</v>
      </c>
      <c r="K5163" t="s">
        <v>562</v>
      </c>
      <c r="L5163">
        <v>6117.6</v>
      </c>
      <c r="M5163">
        <v>8</v>
      </c>
      <c r="N5163">
        <v>0.2</v>
      </c>
      <c r="O5163">
        <v>1371.74</v>
      </c>
    </row>
    <row r="5164" spans="1:15" x14ac:dyDescent="0.3">
      <c r="A5164" t="s">
        <v>7176</v>
      </c>
      <c r="B5164" t="s">
        <v>3965</v>
      </c>
      <c r="C5164" t="s">
        <v>2082</v>
      </c>
      <c r="D5164" t="s">
        <v>61</v>
      </c>
      <c r="E5164" t="s">
        <v>5045</v>
      </c>
      <c r="F5164" t="s">
        <v>71</v>
      </c>
      <c r="G5164" t="s">
        <v>179</v>
      </c>
      <c r="H5164" t="s">
        <v>180</v>
      </c>
      <c r="I5164" t="s">
        <v>83</v>
      </c>
      <c r="J5164" t="s">
        <v>84</v>
      </c>
      <c r="K5164" t="s">
        <v>257</v>
      </c>
      <c r="L5164">
        <v>51564.959999999999</v>
      </c>
      <c r="M5164">
        <v>8</v>
      </c>
      <c r="N5164">
        <v>0.05</v>
      </c>
      <c r="O5164">
        <v>11811.16</v>
      </c>
    </row>
    <row r="5165" spans="1:15" x14ac:dyDescent="0.3">
      <c r="A5165" t="s">
        <v>7177</v>
      </c>
      <c r="B5165" t="s">
        <v>2310</v>
      </c>
      <c r="C5165" t="s">
        <v>3278</v>
      </c>
      <c r="D5165" t="s">
        <v>61</v>
      </c>
      <c r="E5165" t="s">
        <v>1212</v>
      </c>
      <c r="F5165" t="s">
        <v>71</v>
      </c>
      <c r="G5165" t="s">
        <v>63</v>
      </c>
      <c r="H5165" t="s">
        <v>213</v>
      </c>
      <c r="I5165" t="s">
        <v>55</v>
      </c>
      <c r="J5165" t="s">
        <v>65</v>
      </c>
      <c r="K5165" t="s">
        <v>130</v>
      </c>
      <c r="L5165">
        <v>59415.56</v>
      </c>
      <c r="M5165">
        <v>4</v>
      </c>
      <c r="N5165">
        <v>0.15</v>
      </c>
      <c r="O5165">
        <v>9331.08</v>
      </c>
    </row>
    <row r="5166" spans="1:15" x14ac:dyDescent="0.3">
      <c r="A5166" t="s">
        <v>7178</v>
      </c>
      <c r="B5166" t="s">
        <v>2011</v>
      </c>
      <c r="C5166" t="s">
        <v>1433</v>
      </c>
      <c r="D5166" t="s">
        <v>50</v>
      </c>
      <c r="E5166" t="s">
        <v>844</v>
      </c>
      <c r="F5166" t="s">
        <v>80</v>
      </c>
      <c r="G5166" t="s">
        <v>63</v>
      </c>
      <c r="H5166" t="s">
        <v>202</v>
      </c>
      <c r="I5166" t="s">
        <v>55</v>
      </c>
      <c r="J5166" t="s">
        <v>141</v>
      </c>
      <c r="K5166" t="s">
        <v>978</v>
      </c>
      <c r="L5166">
        <v>134476.70000000001</v>
      </c>
      <c r="M5166">
        <v>10</v>
      </c>
      <c r="N5166">
        <v>0.25</v>
      </c>
      <c r="O5166">
        <v>29051.9</v>
      </c>
    </row>
    <row r="5167" spans="1:15" x14ac:dyDescent="0.3">
      <c r="A5167" t="s">
        <v>7179</v>
      </c>
      <c r="B5167" t="s">
        <v>1922</v>
      </c>
      <c r="C5167" t="s">
        <v>392</v>
      </c>
      <c r="D5167" t="s">
        <v>50</v>
      </c>
      <c r="E5167" t="s">
        <v>854</v>
      </c>
      <c r="F5167" t="s">
        <v>80</v>
      </c>
      <c r="G5167" t="s">
        <v>81</v>
      </c>
      <c r="H5167" t="s">
        <v>284</v>
      </c>
      <c r="I5167" t="s">
        <v>96</v>
      </c>
      <c r="J5167" t="s">
        <v>135</v>
      </c>
      <c r="K5167" t="s">
        <v>395</v>
      </c>
      <c r="L5167">
        <v>33832.74</v>
      </c>
      <c r="M5167">
        <v>6</v>
      </c>
      <c r="N5167">
        <v>0.2</v>
      </c>
      <c r="O5167">
        <v>8916.23</v>
      </c>
    </row>
    <row r="5168" spans="1:15" x14ac:dyDescent="0.3">
      <c r="A5168" t="s">
        <v>7180</v>
      </c>
      <c r="B5168" t="s">
        <v>519</v>
      </c>
      <c r="C5168" t="s">
        <v>5066</v>
      </c>
      <c r="D5168" t="s">
        <v>61</v>
      </c>
      <c r="E5168" t="s">
        <v>561</v>
      </c>
      <c r="F5168" t="s">
        <v>52</v>
      </c>
      <c r="G5168" t="s">
        <v>81</v>
      </c>
      <c r="H5168" t="s">
        <v>82</v>
      </c>
      <c r="I5168" t="s">
        <v>83</v>
      </c>
      <c r="J5168" t="s">
        <v>379</v>
      </c>
      <c r="K5168" t="s">
        <v>380</v>
      </c>
      <c r="L5168">
        <v>16824.54</v>
      </c>
      <c r="M5168">
        <v>2</v>
      </c>
      <c r="N5168">
        <v>0.15</v>
      </c>
      <c r="O5168">
        <v>2627.15</v>
      </c>
    </row>
    <row r="5169" spans="1:15" x14ac:dyDescent="0.3">
      <c r="A5169" t="s">
        <v>7181</v>
      </c>
      <c r="B5169" t="s">
        <v>549</v>
      </c>
      <c r="C5169" t="s">
        <v>4775</v>
      </c>
      <c r="D5169" t="s">
        <v>78</v>
      </c>
      <c r="E5169" t="s">
        <v>294</v>
      </c>
      <c r="F5169" t="s">
        <v>71</v>
      </c>
      <c r="G5169" t="s">
        <v>63</v>
      </c>
      <c r="H5169" t="s">
        <v>172</v>
      </c>
      <c r="I5169" t="s">
        <v>118</v>
      </c>
      <c r="J5169" t="s">
        <v>191</v>
      </c>
      <c r="K5169" t="s">
        <v>829</v>
      </c>
      <c r="L5169">
        <v>47167.29</v>
      </c>
      <c r="M5169">
        <v>9</v>
      </c>
      <c r="N5169">
        <v>0.2</v>
      </c>
      <c r="O5169">
        <v>6078.06</v>
      </c>
    </row>
    <row r="5170" spans="1:15" x14ac:dyDescent="0.3">
      <c r="A5170" t="s">
        <v>7182</v>
      </c>
      <c r="B5170" t="s">
        <v>3167</v>
      </c>
      <c r="C5170" t="s">
        <v>2441</v>
      </c>
      <c r="D5170" t="s">
        <v>78</v>
      </c>
      <c r="E5170" t="s">
        <v>415</v>
      </c>
      <c r="F5170" t="s">
        <v>80</v>
      </c>
      <c r="G5170" t="s">
        <v>179</v>
      </c>
      <c r="H5170" t="s">
        <v>180</v>
      </c>
      <c r="I5170" t="s">
        <v>55</v>
      </c>
      <c r="J5170" t="s">
        <v>141</v>
      </c>
      <c r="K5170" t="s">
        <v>142</v>
      </c>
      <c r="L5170">
        <v>1691.35</v>
      </c>
      <c r="M5170">
        <v>5</v>
      </c>
      <c r="N5170">
        <v>0.05</v>
      </c>
      <c r="O5170">
        <v>524.65</v>
      </c>
    </row>
    <row r="5171" spans="1:15" x14ac:dyDescent="0.3">
      <c r="A5171" t="s">
        <v>7183</v>
      </c>
      <c r="B5171" t="s">
        <v>1650</v>
      </c>
      <c r="C5171" t="s">
        <v>2303</v>
      </c>
      <c r="D5171" t="s">
        <v>61</v>
      </c>
      <c r="E5171" t="s">
        <v>1027</v>
      </c>
      <c r="F5171" t="s">
        <v>80</v>
      </c>
      <c r="G5171" t="s">
        <v>179</v>
      </c>
      <c r="H5171" t="s">
        <v>180</v>
      </c>
      <c r="I5171" t="s">
        <v>55</v>
      </c>
      <c r="J5171" t="s">
        <v>56</v>
      </c>
      <c r="K5171" t="s">
        <v>74</v>
      </c>
      <c r="L5171">
        <v>88295.7</v>
      </c>
      <c r="M5171">
        <v>10</v>
      </c>
      <c r="N5171">
        <v>0.05</v>
      </c>
      <c r="O5171">
        <v>27884.46</v>
      </c>
    </row>
    <row r="5172" spans="1:15" x14ac:dyDescent="0.3">
      <c r="A5172" t="s">
        <v>7184</v>
      </c>
      <c r="B5172" t="s">
        <v>1450</v>
      </c>
      <c r="C5172" t="s">
        <v>1810</v>
      </c>
      <c r="D5172" t="s">
        <v>50</v>
      </c>
      <c r="E5172" t="s">
        <v>1183</v>
      </c>
      <c r="F5172" t="s">
        <v>80</v>
      </c>
      <c r="G5172" t="s">
        <v>81</v>
      </c>
      <c r="H5172" t="s">
        <v>186</v>
      </c>
      <c r="I5172" t="s">
        <v>83</v>
      </c>
      <c r="J5172" t="s">
        <v>379</v>
      </c>
      <c r="K5172" t="s">
        <v>562</v>
      </c>
      <c r="L5172">
        <v>64129.4</v>
      </c>
      <c r="M5172">
        <v>5</v>
      </c>
      <c r="N5172">
        <v>0.1</v>
      </c>
      <c r="O5172">
        <v>10885.46</v>
      </c>
    </row>
    <row r="5173" spans="1:15" x14ac:dyDescent="0.3">
      <c r="A5173" t="s">
        <v>7185</v>
      </c>
      <c r="B5173" t="s">
        <v>748</v>
      </c>
      <c r="C5173" t="s">
        <v>482</v>
      </c>
      <c r="D5173" t="s">
        <v>102</v>
      </c>
      <c r="E5173" t="s">
        <v>850</v>
      </c>
      <c r="F5173" t="s">
        <v>80</v>
      </c>
      <c r="G5173" t="s">
        <v>179</v>
      </c>
      <c r="H5173" t="s">
        <v>180</v>
      </c>
      <c r="I5173" t="s">
        <v>96</v>
      </c>
      <c r="J5173" t="s">
        <v>111</v>
      </c>
      <c r="K5173" t="s">
        <v>225</v>
      </c>
      <c r="L5173">
        <v>21950.400000000001</v>
      </c>
      <c r="M5173">
        <v>3</v>
      </c>
      <c r="N5173">
        <v>0.1</v>
      </c>
      <c r="O5173">
        <v>6983.47</v>
      </c>
    </row>
    <row r="5174" spans="1:15" x14ac:dyDescent="0.3">
      <c r="A5174" t="s">
        <v>7186</v>
      </c>
      <c r="B5174" t="s">
        <v>1520</v>
      </c>
      <c r="C5174" t="s">
        <v>108</v>
      </c>
      <c r="D5174" t="s">
        <v>61</v>
      </c>
      <c r="E5174" t="s">
        <v>2085</v>
      </c>
      <c r="F5174" t="s">
        <v>80</v>
      </c>
      <c r="G5174" t="s">
        <v>53</v>
      </c>
      <c r="H5174" t="s">
        <v>246</v>
      </c>
      <c r="I5174" t="s">
        <v>83</v>
      </c>
      <c r="J5174" t="s">
        <v>379</v>
      </c>
      <c r="K5174" t="s">
        <v>716</v>
      </c>
      <c r="L5174">
        <v>14650.24</v>
      </c>
      <c r="M5174">
        <v>8</v>
      </c>
      <c r="N5174">
        <v>0.2</v>
      </c>
      <c r="O5174">
        <v>4502.6899999999996</v>
      </c>
    </row>
    <row r="5175" spans="1:15" x14ac:dyDescent="0.3">
      <c r="A5175" t="s">
        <v>7187</v>
      </c>
      <c r="B5175" t="s">
        <v>3313</v>
      </c>
      <c r="C5175" t="s">
        <v>4466</v>
      </c>
      <c r="D5175" t="s">
        <v>61</v>
      </c>
      <c r="E5175" t="s">
        <v>3614</v>
      </c>
      <c r="F5175" t="s">
        <v>52</v>
      </c>
      <c r="G5175" t="s">
        <v>63</v>
      </c>
      <c r="H5175" t="s">
        <v>213</v>
      </c>
      <c r="I5175" t="s">
        <v>55</v>
      </c>
      <c r="J5175" t="s">
        <v>141</v>
      </c>
      <c r="K5175" t="s">
        <v>142</v>
      </c>
      <c r="L5175">
        <v>48644.1</v>
      </c>
      <c r="M5175">
        <v>5</v>
      </c>
      <c r="N5175">
        <v>0.1</v>
      </c>
      <c r="O5175">
        <v>17375.7</v>
      </c>
    </row>
    <row r="5176" spans="1:15" x14ac:dyDescent="0.3">
      <c r="A5176" t="s">
        <v>7188</v>
      </c>
      <c r="B5176" t="s">
        <v>2924</v>
      </c>
      <c r="C5176" t="s">
        <v>2483</v>
      </c>
      <c r="D5176" t="s">
        <v>61</v>
      </c>
      <c r="E5176" t="s">
        <v>1574</v>
      </c>
      <c r="F5176" t="s">
        <v>52</v>
      </c>
      <c r="G5176" t="s">
        <v>81</v>
      </c>
      <c r="H5176" t="s">
        <v>82</v>
      </c>
      <c r="I5176" t="s">
        <v>83</v>
      </c>
      <c r="J5176" t="s">
        <v>84</v>
      </c>
      <c r="K5176" t="s">
        <v>105</v>
      </c>
      <c r="L5176">
        <v>119242.3</v>
      </c>
      <c r="M5176">
        <v>10</v>
      </c>
      <c r="N5176">
        <v>0</v>
      </c>
      <c r="O5176">
        <v>38457.32</v>
      </c>
    </row>
    <row r="5177" spans="1:15" x14ac:dyDescent="0.3">
      <c r="A5177" t="s">
        <v>7189</v>
      </c>
      <c r="B5177" t="s">
        <v>434</v>
      </c>
      <c r="C5177" t="s">
        <v>122</v>
      </c>
      <c r="D5177" t="s">
        <v>50</v>
      </c>
      <c r="E5177" t="s">
        <v>390</v>
      </c>
      <c r="F5177" t="s">
        <v>71</v>
      </c>
      <c r="G5177" t="s">
        <v>179</v>
      </c>
      <c r="H5177" t="s">
        <v>236</v>
      </c>
      <c r="I5177" t="s">
        <v>118</v>
      </c>
      <c r="J5177" t="s">
        <v>303</v>
      </c>
      <c r="K5177" t="s">
        <v>304</v>
      </c>
      <c r="L5177">
        <v>16420.5</v>
      </c>
      <c r="M5177">
        <v>6</v>
      </c>
      <c r="N5177">
        <v>0.15</v>
      </c>
      <c r="O5177">
        <v>3102.55</v>
      </c>
    </row>
    <row r="5178" spans="1:15" x14ac:dyDescent="0.3">
      <c r="A5178" t="s">
        <v>7190</v>
      </c>
      <c r="B5178" t="s">
        <v>4519</v>
      </c>
      <c r="C5178" t="s">
        <v>817</v>
      </c>
      <c r="D5178" t="s">
        <v>50</v>
      </c>
      <c r="E5178" t="s">
        <v>1964</v>
      </c>
      <c r="F5178" t="s">
        <v>71</v>
      </c>
      <c r="G5178" t="s">
        <v>63</v>
      </c>
      <c r="H5178" t="s">
        <v>64</v>
      </c>
      <c r="I5178" t="s">
        <v>118</v>
      </c>
      <c r="J5178" t="s">
        <v>191</v>
      </c>
      <c r="K5178" t="s">
        <v>829</v>
      </c>
      <c r="L5178">
        <v>68981.88</v>
      </c>
      <c r="M5178">
        <v>6</v>
      </c>
      <c r="N5178">
        <v>0.05</v>
      </c>
      <c r="O5178">
        <v>26054.14</v>
      </c>
    </row>
    <row r="5179" spans="1:15" x14ac:dyDescent="0.3">
      <c r="A5179" t="s">
        <v>7191</v>
      </c>
      <c r="B5179" t="s">
        <v>3257</v>
      </c>
      <c r="C5179" t="s">
        <v>1123</v>
      </c>
      <c r="D5179" t="s">
        <v>50</v>
      </c>
      <c r="E5179" t="s">
        <v>298</v>
      </c>
      <c r="F5179" t="s">
        <v>80</v>
      </c>
      <c r="G5179" t="s">
        <v>63</v>
      </c>
      <c r="H5179" t="s">
        <v>64</v>
      </c>
      <c r="I5179" t="s">
        <v>83</v>
      </c>
      <c r="J5179" t="s">
        <v>156</v>
      </c>
      <c r="K5179" t="s">
        <v>157</v>
      </c>
      <c r="L5179">
        <v>4688.12</v>
      </c>
      <c r="M5179">
        <v>1</v>
      </c>
      <c r="N5179">
        <v>0</v>
      </c>
      <c r="O5179">
        <v>1123.06</v>
      </c>
    </row>
    <row r="5180" spans="1:15" x14ac:dyDescent="0.3">
      <c r="A5180" t="s">
        <v>7192</v>
      </c>
      <c r="B5180" t="s">
        <v>705</v>
      </c>
      <c r="C5180" t="s">
        <v>2726</v>
      </c>
      <c r="D5180" t="s">
        <v>78</v>
      </c>
      <c r="E5180" t="s">
        <v>465</v>
      </c>
      <c r="F5180" t="s">
        <v>71</v>
      </c>
      <c r="G5180" t="s">
        <v>53</v>
      </c>
      <c r="H5180" t="s">
        <v>90</v>
      </c>
      <c r="I5180" t="s">
        <v>118</v>
      </c>
      <c r="J5180" t="s">
        <v>191</v>
      </c>
      <c r="K5180" t="s">
        <v>192</v>
      </c>
      <c r="L5180">
        <v>24685.72</v>
      </c>
      <c r="M5180">
        <v>4</v>
      </c>
      <c r="N5180">
        <v>0.05</v>
      </c>
      <c r="O5180">
        <v>7646.91</v>
      </c>
    </row>
    <row r="5181" spans="1:15" x14ac:dyDescent="0.3">
      <c r="A5181" t="s">
        <v>7193</v>
      </c>
      <c r="B5181" t="s">
        <v>1755</v>
      </c>
      <c r="C5181" t="s">
        <v>1290</v>
      </c>
      <c r="D5181" t="s">
        <v>61</v>
      </c>
      <c r="E5181" t="s">
        <v>2853</v>
      </c>
      <c r="F5181" t="s">
        <v>52</v>
      </c>
      <c r="G5181" t="s">
        <v>179</v>
      </c>
      <c r="H5181" t="s">
        <v>236</v>
      </c>
      <c r="I5181" t="s">
        <v>96</v>
      </c>
      <c r="J5181" t="s">
        <v>97</v>
      </c>
      <c r="K5181" t="s">
        <v>98</v>
      </c>
      <c r="L5181">
        <v>26463.96</v>
      </c>
      <c r="M5181">
        <v>2</v>
      </c>
      <c r="N5181">
        <v>0.05</v>
      </c>
      <c r="O5181">
        <v>9050.4699999999993</v>
      </c>
    </row>
    <row r="5182" spans="1:15" x14ac:dyDescent="0.3">
      <c r="A5182" t="s">
        <v>7194</v>
      </c>
      <c r="B5182" t="s">
        <v>650</v>
      </c>
      <c r="C5182" t="s">
        <v>2015</v>
      </c>
      <c r="D5182" t="s">
        <v>78</v>
      </c>
      <c r="E5182" t="s">
        <v>513</v>
      </c>
      <c r="F5182" t="s">
        <v>52</v>
      </c>
      <c r="G5182" t="s">
        <v>81</v>
      </c>
      <c r="H5182" t="s">
        <v>82</v>
      </c>
      <c r="I5182" t="s">
        <v>83</v>
      </c>
      <c r="J5182" t="s">
        <v>449</v>
      </c>
      <c r="K5182" t="s">
        <v>681</v>
      </c>
      <c r="L5182">
        <v>1797.18</v>
      </c>
      <c r="M5182">
        <v>3</v>
      </c>
      <c r="N5182">
        <v>0.15</v>
      </c>
      <c r="O5182">
        <v>444.65</v>
      </c>
    </row>
    <row r="5183" spans="1:15" x14ac:dyDescent="0.3">
      <c r="A5183" t="s">
        <v>7195</v>
      </c>
      <c r="B5183" t="s">
        <v>1751</v>
      </c>
      <c r="C5183" t="s">
        <v>1772</v>
      </c>
      <c r="D5183" t="s">
        <v>61</v>
      </c>
      <c r="E5183" t="s">
        <v>2698</v>
      </c>
      <c r="F5183" t="s">
        <v>52</v>
      </c>
      <c r="G5183" t="s">
        <v>63</v>
      </c>
      <c r="H5183" t="s">
        <v>202</v>
      </c>
      <c r="I5183" t="s">
        <v>83</v>
      </c>
      <c r="J5183" t="s">
        <v>449</v>
      </c>
      <c r="K5183" t="s">
        <v>681</v>
      </c>
      <c r="L5183">
        <v>27454.9</v>
      </c>
      <c r="M5183">
        <v>10</v>
      </c>
      <c r="N5183">
        <v>0.2</v>
      </c>
      <c r="O5183">
        <v>5617.94</v>
      </c>
    </row>
    <row r="5184" spans="1:15" x14ac:dyDescent="0.3">
      <c r="A5184" t="s">
        <v>7196</v>
      </c>
      <c r="B5184" t="s">
        <v>2357</v>
      </c>
      <c r="C5184" t="s">
        <v>849</v>
      </c>
      <c r="D5184" t="s">
        <v>78</v>
      </c>
      <c r="E5184" t="s">
        <v>711</v>
      </c>
      <c r="F5184" t="s">
        <v>52</v>
      </c>
      <c r="G5184" t="s">
        <v>179</v>
      </c>
      <c r="H5184" t="s">
        <v>236</v>
      </c>
      <c r="I5184" t="s">
        <v>55</v>
      </c>
      <c r="J5184" t="s">
        <v>56</v>
      </c>
      <c r="K5184" t="s">
        <v>151</v>
      </c>
      <c r="L5184">
        <v>18452.82</v>
      </c>
      <c r="M5184">
        <v>3</v>
      </c>
      <c r="N5184">
        <v>0.2</v>
      </c>
      <c r="O5184">
        <v>5872.37</v>
      </c>
    </row>
    <row r="5185" spans="1:15" x14ac:dyDescent="0.3">
      <c r="A5185" t="s">
        <v>7197</v>
      </c>
      <c r="B5185" t="s">
        <v>1266</v>
      </c>
      <c r="C5185" t="s">
        <v>805</v>
      </c>
      <c r="D5185" t="s">
        <v>50</v>
      </c>
      <c r="E5185" t="s">
        <v>1731</v>
      </c>
      <c r="F5185" t="s">
        <v>71</v>
      </c>
      <c r="G5185" t="s">
        <v>72</v>
      </c>
      <c r="H5185" t="s">
        <v>73</v>
      </c>
      <c r="I5185" t="s">
        <v>96</v>
      </c>
      <c r="J5185" t="s">
        <v>97</v>
      </c>
      <c r="K5185" t="s">
        <v>98</v>
      </c>
      <c r="L5185">
        <v>38962.720000000001</v>
      </c>
      <c r="M5185">
        <v>4</v>
      </c>
      <c r="N5185">
        <v>0.15</v>
      </c>
      <c r="O5185">
        <v>5923.21</v>
      </c>
    </row>
    <row r="5186" spans="1:15" x14ac:dyDescent="0.3">
      <c r="A5186" t="s">
        <v>7198</v>
      </c>
      <c r="B5186" t="s">
        <v>2897</v>
      </c>
      <c r="C5186" t="s">
        <v>973</v>
      </c>
      <c r="D5186" t="s">
        <v>50</v>
      </c>
      <c r="E5186" t="s">
        <v>1333</v>
      </c>
      <c r="F5186" t="s">
        <v>52</v>
      </c>
      <c r="G5186" t="s">
        <v>63</v>
      </c>
      <c r="H5186" t="s">
        <v>202</v>
      </c>
      <c r="I5186" t="s">
        <v>118</v>
      </c>
      <c r="J5186" t="s">
        <v>191</v>
      </c>
      <c r="K5186" t="s">
        <v>290</v>
      </c>
      <c r="L5186">
        <v>111211.4</v>
      </c>
      <c r="M5186">
        <v>10</v>
      </c>
      <c r="N5186">
        <v>0.2</v>
      </c>
      <c r="O5186">
        <v>35439.01</v>
      </c>
    </row>
    <row r="5187" spans="1:15" x14ac:dyDescent="0.3">
      <c r="A5187" t="s">
        <v>7199</v>
      </c>
      <c r="B5187" t="s">
        <v>3896</v>
      </c>
      <c r="C5187" t="s">
        <v>1671</v>
      </c>
      <c r="D5187" t="s">
        <v>50</v>
      </c>
      <c r="E5187" t="s">
        <v>2053</v>
      </c>
      <c r="F5187" t="s">
        <v>52</v>
      </c>
      <c r="G5187" t="s">
        <v>179</v>
      </c>
      <c r="H5187" t="s">
        <v>180</v>
      </c>
      <c r="I5187" t="s">
        <v>96</v>
      </c>
      <c r="J5187" t="s">
        <v>111</v>
      </c>
      <c r="K5187" t="s">
        <v>225</v>
      </c>
      <c r="L5187">
        <v>33786</v>
      </c>
      <c r="M5187">
        <v>5</v>
      </c>
      <c r="N5187">
        <v>0.1</v>
      </c>
      <c r="O5187">
        <v>4851.04</v>
      </c>
    </row>
    <row r="5188" spans="1:15" x14ac:dyDescent="0.3">
      <c r="A5188" t="s">
        <v>7200</v>
      </c>
      <c r="B5188" t="s">
        <v>1162</v>
      </c>
      <c r="C5188" t="s">
        <v>1179</v>
      </c>
      <c r="D5188" t="s">
        <v>78</v>
      </c>
      <c r="E5188" t="s">
        <v>1061</v>
      </c>
      <c r="F5188" t="s">
        <v>80</v>
      </c>
      <c r="G5188" t="s">
        <v>179</v>
      </c>
      <c r="H5188" t="s">
        <v>236</v>
      </c>
      <c r="I5188" t="s">
        <v>55</v>
      </c>
      <c r="J5188" t="s">
        <v>65</v>
      </c>
      <c r="K5188" t="s">
        <v>66</v>
      </c>
      <c r="L5188">
        <v>3596.76</v>
      </c>
      <c r="M5188">
        <v>3</v>
      </c>
      <c r="N5188">
        <v>0.2</v>
      </c>
      <c r="O5188">
        <v>1003.52</v>
      </c>
    </row>
    <row r="5189" spans="1:15" x14ac:dyDescent="0.3">
      <c r="A5189" t="s">
        <v>7201</v>
      </c>
      <c r="B5189" t="s">
        <v>1217</v>
      </c>
      <c r="C5189" t="s">
        <v>1669</v>
      </c>
      <c r="D5189" t="s">
        <v>50</v>
      </c>
      <c r="E5189" t="s">
        <v>1154</v>
      </c>
      <c r="F5189" t="s">
        <v>80</v>
      </c>
      <c r="G5189" t="s">
        <v>72</v>
      </c>
      <c r="H5189" t="s">
        <v>104</v>
      </c>
      <c r="I5189" t="s">
        <v>96</v>
      </c>
      <c r="J5189" t="s">
        <v>111</v>
      </c>
      <c r="K5189" t="s">
        <v>225</v>
      </c>
      <c r="L5189">
        <v>32071.15</v>
      </c>
      <c r="M5189">
        <v>5</v>
      </c>
      <c r="N5189">
        <v>0</v>
      </c>
      <c r="O5189">
        <v>6317.46</v>
      </c>
    </row>
    <row r="5190" spans="1:15" x14ac:dyDescent="0.3">
      <c r="A5190" t="s">
        <v>7202</v>
      </c>
      <c r="B5190" t="s">
        <v>366</v>
      </c>
      <c r="C5190" t="s">
        <v>2813</v>
      </c>
      <c r="D5190" t="s">
        <v>61</v>
      </c>
      <c r="E5190" t="s">
        <v>644</v>
      </c>
      <c r="F5190" t="s">
        <v>52</v>
      </c>
      <c r="G5190" t="s">
        <v>53</v>
      </c>
      <c r="H5190" t="s">
        <v>110</v>
      </c>
      <c r="I5190" t="s">
        <v>55</v>
      </c>
      <c r="J5190" t="s">
        <v>141</v>
      </c>
      <c r="K5190" t="s">
        <v>978</v>
      </c>
      <c r="L5190">
        <v>47521.68</v>
      </c>
      <c r="M5190">
        <v>4</v>
      </c>
      <c r="N5190">
        <v>0.1</v>
      </c>
      <c r="O5190">
        <v>7552.66</v>
      </c>
    </row>
    <row r="5191" spans="1:15" x14ac:dyDescent="0.3">
      <c r="A5191" t="s">
        <v>7203</v>
      </c>
      <c r="B5191" t="s">
        <v>2861</v>
      </c>
      <c r="C5191" t="s">
        <v>2015</v>
      </c>
      <c r="D5191" t="s">
        <v>102</v>
      </c>
      <c r="E5191" t="s">
        <v>540</v>
      </c>
      <c r="F5191" t="s">
        <v>52</v>
      </c>
      <c r="G5191" t="s">
        <v>72</v>
      </c>
      <c r="H5191" t="s">
        <v>104</v>
      </c>
      <c r="I5191" t="s">
        <v>83</v>
      </c>
      <c r="J5191" t="s">
        <v>449</v>
      </c>
      <c r="K5191" t="s">
        <v>450</v>
      </c>
      <c r="L5191">
        <v>36023.449999999997</v>
      </c>
      <c r="M5191">
        <v>5</v>
      </c>
      <c r="N5191">
        <v>0.05</v>
      </c>
      <c r="O5191">
        <v>7666.21</v>
      </c>
    </row>
    <row r="5192" spans="1:15" x14ac:dyDescent="0.3">
      <c r="A5192" t="s">
        <v>7204</v>
      </c>
      <c r="B5192" t="s">
        <v>3849</v>
      </c>
      <c r="C5192" t="s">
        <v>2076</v>
      </c>
      <c r="D5192" t="s">
        <v>78</v>
      </c>
      <c r="E5192" t="s">
        <v>833</v>
      </c>
      <c r="F5192" t="s">
        <v>71</v>
      </c>
      <c r="G5192" t="s">
        <v>72</v>
      </c>
      <c r="H5192" t="s">
        <v>104</v>
      </c>
      <c r="I5192" t="s">
        <v>83</v>
      </c>
      <c r="J5192" t="s">
        <v>84</v>
      </c>
      <c r="K5192" t="s">
        <v>85</v>
      </c>
      <c r="L5192">
        <v>95694.9</v>
      </c>
      <c r="M5192">
        <v>7</v>
      </c>
      <c r="N5192">
        <v>0.25</v>
      </c>
      <c r="O5192">
        <v>12022.67</v>
      </c>
    </row>
    <row r="5193" spans="1:15" x14ac:dyDescent="0.3">
      <c r="A5193" t="s">
        <v>7205</v>
      </c>
      <c r="B5193" t="s">
        <v>282</v>
      </c>
      <c r="C5193" t="s">
        <v>2121</v>
      </c>
      <c r="D5193" t="s">
        <v>50</v>
      </c>
      <c r="E5193" t="s">
        <v>1820</v>
      </c>
      <c r="F5193" t="s">
        <v>71</v>
      </c>
      <c r="G5193" t="s">
        <v>53</v>
      </c>
      <c r="H5193" t="s">
        <v>110</v>
      </c>
      <c r="I5193" t="s">
        <v>96</v>
      </c>
      <c r="J5193" t="s">
        <v>135</v>
      </c>
      <c r="K5193" t="s">
        <v>136</v>
      </c>
      <c r="L5193">
        <v>2949.32</v>
      </c>
      <c r="M5193">
        <v>1</v>
      </c>
      <c r="N5193">
        <v>0.05</v>
      </c>
      <c r="O5193">
        <v>465.24</v>
      </c>
    </row>
    <row r="5194" spans="1:15" x14ac:dyDescent="0.3">
      <c r="A5194" t="s">
        <v>7206</v>
      </c>
      <c r="B5194" t="s">
        <v>2891</v>
      </c>
      <c r="C5194" t="s">
        <v>460</v>
      </c>
      <c r="D5194" t="s">
        <v>61</v>
      </c>
      <c r="E5194" t="s">
        <v>1111</v>
      </c>
      <c r="F5194" t="s">
        <v>80</v>
      </c>
      <c r="G5194" t="s">
        <v>81</v>
      </c>
      <c r="H5194" t="s">
        <v>284</v>
      </c>
      <c r="I5194" t="s">
        <v>83</v>
      </c>
      <c r="J5194" t="s">
        <v>156</v>
      </c>
      <c r="K5194" t="s">
        <v>208</v>
      </c>
      <c r="L5194">
        <v>131502.15</v>
      </c>
      <c r="M5194">
        <v>9</v>
      </c>
      <c r="N5194">
        <v>0.2</v>
      </c>
      <c r="O5194">
        <v>23006.83</v>
      </c>
    </row>
    <row r="5195" spans="1:15" x14ac:dyDescent="0.3">
      <c r="A5195" t="s">
        <v>7207</v>
      </c>
      <c r="B5195" t="s">
        <v>2619</v>
      </c>
      <c r="C5195" t="s">
        <v>1981</v>
      </c>
      <c r="D5195" t="s">
        <v>61</v>
      </c>
      <c r="E5195" t="s">
        <v>1748</v>
      </c>
      <c r="F5195" t="s">
        <v>52</v>
      </c>
      <c r="G5195" t="s">
        <v>72</v>
      </c>
      <c r="H5195" t="s">
        <v>104</v>
      </c>
      <c r="I5195" t="s">
        <v>55</v>
      </c>
      <c r="J5195" t="s">
        <v>56</v>
      </c>
      <c r="K5195" t="s">
        <v>57</v>
      </c>
      <c r="L5195">
        <v>11370.3</v>
      </c>
      <c r="M5195">
        <v>1</v>
      </c>
      <c r="N5195">
        <v>0.2</v>
      </c>
      <c r="O5195">
        <v>2985.29</v>
      </c>
    </row>
    <row r="5196" spans="1:15" x14ac:dyDescent="0.3">
      <c r="A5196" t="s">
        <v>7208</v>
      </c>
      <c r="B5196" t="s">
        <v>1411</v>
      </c>
      <c r="C5196" t="s">
        <v>2809</v>
      </c>
      <c r="D5196" t="s">
        <v>102</v>
      </c>
      <c r="E5196" t="s">
        <v>1097</v>
      </c>
      <c r="F5196" t="s">
        <v>71</v>
      </c>
      <c r="G5196" t="s">
        <v>63</v>
      </c>
      <c r="H5196" t="s">
        <v>64</v>
      </c>
      <c r="I5196" t="s">
        <v>83</v>
      </c>
      <c r="J5196" t="s">
        <v>156</v>
      </c>
      <c r="K5196" t="s">
        <v>157</v>
      </c>
      <c r="L5196">
        <v>54128.97</v>
      </c>
      <c r="M5196">
        <v>9</v>
      </c>
      <c r="N5196">
        <v>0.25</v>
      </c>
      <c r="O5196">
        <v>9744.73</v>
      </c>
    </row>
    <row r="5197" spans="1:15" x14ac:dyDescent="0.3">
      <c r="A5197" t="s">
        <v>7209</v>
      </c>
      <c r="B5197" t="s">
        <v>2182</v>
      </c>
      <c r="C5197" t="s">
        <v>362</v>
      </c>
      <c r="D5197" t="s">
        <v>102</v>
      </c>
      <c r="E5197" t="s">
        <v>768</v>
      </c>
      <c r="F5197" t="s">
        <v>52</v>
      </c>
      <c r="G5197" t="s">
        <v>63</v>
      </c>
      <c r="H5197" t="s">
        <v>64</v>
      </c>
      <c r="I5197" t="s">
        <v>96</v>
      </c>
      <c r="J5197" t="s">
        <v>135</v>
      </c>
      <c r="K5197" t="s">
        <v>395</v>
      </c>
      <c r="L5197">
        <v>97665.57</v>
      </c>
      <c r="M5197">
        <v>9</v>
      </c>
      <c r="N5197">
        <v>0</v>
      </c>
      <c r="O5197">
        <v>19206.259999999998</v>
      </c>
    </row>
    <row r="5198" spans="1:15" x14ac:dyDescent="0.3">
      <c r="A5198" t="s">
        <v>7210</v>
      </c>
      <c r="B5198" t="s">
        <v>3492</v>
      </c>
      <c r="C5198" t="s">
        <v>5322</v>
      </c>
      <c r="D5198" t="s">
        <v>61</v>
      </c>
      <c r="E5198" t="s">
        <v>1380</v>
      </c>
      <c r="F5198" t="s">
        <v>52</v>
      </c>
      <c r="G5198" t="s">
        <v>63</v>
      </c>
      <c r="H5198" t="s">
        <v>64</v>
      </c>
      <c r="I5198" t="s">
        <v>83</v>
      </c>
      <c r="J5198" t="s">
        <v>156</v>
      </c>
      <c r="K5198" t="s">
        <v>208</v>
      </c>
      <c r="L5198">
        <v>11424.25</v>
      </c>
      <c r="M5198">
        <v>1</v>
      </c>
      <c r="N5198">
        <v>0.25</v>
      </c>
      <c r="O5198">
        <v>2280.87</v>
      </c>
    </row>
    <row r="5199" spans="1:15" x14ac:dyDescent="0.3">
      <c r="A5199" t="s">
        <v>7211</v>
      </c>
      <c r="B5199" t="s">
        <v>1853</v>
      </c>
      <c r="C5199" t="s">
        <v>2500</v>
      </c>
      <c r="D5199" t="s">
        <v>50</v>
      </c>
      <c r="E5199" t="s">
        <v>5045</v>
      </c>
      <c r="F5199" t="s">
        <v>80</v>
      </c>
      <c r="G5199" t="s">
        <v>179</v>
      </c>
      <c r="H5199" t="s">
        <v>180</v>
      </c>
      <c r="I5199" t="s">
        <v>96</v>
      </c>
      <c r="J5199" t="s">
        <v>97</v>
      </c>
      <c r="K5199" t="s">
        <v>181</v>
      </c>
      <c r="L5199">
        <v>63518.04</v>
      </c>
      <c r="M5199">
        <v>6</v>
      </c>
      <c r="N5199">
        <v>0.25</v>
      </c>
      <c r="O5199">
        <v>13702.44</v>
      </c>
    </row>
    <row r="5200" spans="1:15" x14ac:dyDescent="0.3">
      <c r="A5200" t="s">
        <v>7212</v>
      </c>
      <c r="B5200" t="s">
        <v>1584</v>
      </c>
      <c r="C5200" t="s">
        <v>2929</v>
      </c>
      <c r="D5200" t="s">
        <v>61</v>
      </c>
      <c r="E5200" t="s">
        <v>779</v>
      </c>
      <c r="F5200" t="s">
        <v>52</v>
      </c>
      <c r="G5200" t="s">
        <v>72</v>
      </c>
      <c r="H5200" t="s">
        <v>117</v>
      </c>
      <c r="I5200" t="s">
        <v>55</v>
      </c>
      <c r="J5200" t="s">
        <v>65</v>
      </c>
      <c r="K5200" t="s">
        <v>91</v>
      </c>
      <c r="L5200">
        <v>50892.480000000003</v>
      </c>
      <c r="M5200">
        <v>4</v>
      </c>
      <c r="N5200">
        <v>0.05</v>
      </c>
      <c r="O5200">
        <v>12552.38</v>
      </c>
    </row>
    <row r="5201" spans="1:15" x14ac:dyDescent="0.3">
      <c r="A5201" t="s">
        <v>7213</v>
      </c>
      <c r="B5201" t="s">
        <v>3569</v>
      </c>
      <c r="C5201" t="s">
        <v>2302</v>
      </c>
      <c r="D5201" t="s">
        <v>50</v>
      </c>
      <c r="E5201" t="s">
        <v>1380</v>
      </c>
      <c r="F5201" t="s">
        <v>52</v>
      </c>
      <c r="G5201" t="s">
        <v>63</v>
      </c>
      <c r="H5201" t="s">
        <v>202</v>
      </c>
      <c r="I5201" t="s">
        <v>55</v>
      </c>
      <c r="J5201" t="s">
        <v>65</v>
      </c>
      <c r="K5201" t="s">
        <v>91</v>
      </c>
      <c r="L5201">
        <v>20237.28</v>
      </c>
      <c r="M5201">
        <v>2</v>
      </c>
      <c r="N5201">
        <v>0.25</v>
      </c>
      <c r="O5201">
        <v>3565.79</v>
      </c>
    </row>
    <row r="5202" spans="1:15" x14ac:dyDescent="0.3">
      <c r="A5202" t="s">
        <v>7214</v>
      </c>
      <c r="B5202" t="s">
        <v>5120</v>
      </c>
      <c r="C5202" t="s">
        <v>5461</v>
      </c>
      <c r="D5202" t="s">
        <v>78</v>
      </c>
      <c r="E5202" t="s">
        <v>1239</v>
      </c>
      <c r="F5202" t="s">
        <v>52</v>
      </c>
      <c r="G5202" t="s">
        <v>63</v>
      </c>
      <c r="H5202" t="s">
        <v>64</v>
      </c>
      <c r="I5202" t="s">
        <v>96</v>
      </c>
      <c r="J5202" t="s">
        <v>111</v>
      </c>
      <c r="K5202" t="s">
        <v>112</v>
      </c>
      <c r="L5202">
        <v>70979.759999999995</v>
      </c>
      <c r="M5202">
        <v>9</v>
      </c>
      <c r="N5202">
        <v>0.15</v>
      </c>
      <c r="O5202">
        <v>21905.38</v>
      </c>
    </row>
    <row r="5203" spans="1:15" x14ac:dyDescent="0.3">
      <c r="A5203" t="s">
        <v>7215</v>
      </c>
      <c r="B5203" t="s">
        <v>300</v>
      </c>
      <c r="C5203" t="s">
        <v>2265</v>
      </c>
      <c r="D5203" t="s">
        <v>50</v>
      </c>
      <c r="E5203" t="s">
        <v>734</v>
      </c>
      <c r="F5203" t="s">
        <v>52</v>
      </c>
      <c r="G5203" t="s">
        <v>81</v>
      </c>
      <c r="H5203" t="s">
        <v>82</v>
      </c>
      <c r="I5203" t="s">
        <v>118</v>
      </c>
      <c r="J5203" t="s">
        <v>230</v>
      </c>
      <c r="K5203" t="s">
        <v>351</v>
      </c>
      <c r="L5203">
        <v>5748.14</v>
      </c>
      <c r="M5203">
        <v>1</v>
      </c>
      <c r="N5203">
        <v>0.15</v>
      </c>
      <c r="O5203">
        <v>1033.83</v>
      </c>
    </row>
    <row r="5204" spans="1:15" x14ac:dyDescent="0.3">
      <c r="A5204" t="s">
        <v>7216</v>
      </c>
      <c r="B5204" t="s">
        <v>3569</v>
      </c>
      <c r="C5204" t="s">
        <v>2661</v>
      </c>
      <c r="D5204" t="s">
        <v>102</v>
      </c>
      <c r="E5204" t="s">
        <v>283</v>
      </c>
      <c r="F5204" t="s">
        <v>80</v>
      </c>
      <c r="G5204" t="s">
        <v>81</v>
      </c>
      <c r="H5204" t="s">
        <v>186</v>
      </c>
      <c r="I5204" t="s">
        <v>55</v>
      </c>
      <c r="J5204" t="s">
        <v>56</v>
      </c>
      <c r="K5204" t="s">
        <v>151</v>
      </c>
      <c r="L5204">
        <v>36039.68</v>
      </c>
      <c r="M5204">
        <v>8</v>
      </c>
      <c r="N5204">
        <v>0</v>
      </c>
      <c r="O5204">
        <v>7242.84</v>
      </c>
    </row>
    <row r="5205" spans="1:15" x14ac:dyDescent="0.3">
      <c r="A5205" t="s">
        <v>7217</v>
      </c>
      <c r="B5205" t="s">
        <v>907</v>
      </c>
      <c r="C5205" t="s">
        <v>790</v>
      </c>
      <c r="D5205" t="s">
        <v>61</v>
      </c>
      <c r="E5205" t="s">
        <v>454</v>
      </c>
      <c r="F5205" t="s">
        <v>80</v>
      </c>
      <c r="G5205" t="s">
        <v>72</v>
      </c>
      <c r="H5205" t="s">
        <v>104</v>
      </c>
      <c r="I5205" t="s">
        <v>83</v>
      </c>
      <c r="J5205" t="s">
        <v>379</v>
      </c>
      <c r="K5205" t="s">
        <v>716</v>
      </c>
      <c r="L5205">
        <v>16567.88</v>
      </c>
      <c r="M5205">
        <v>7</v>
      </c>
      <c r="N5205">
        <v>0</v>
      </c>
      <c r="O5205">
        <v>3757.39</v>
      </c>
    </row>
    <row r="5206" spans="1:15" x14ac:dyDescent="0.3">
      <c r="A5206" t="s">
        <v>7218</v>
      </c>
      <c r="B5206" t="s">
        <v>1831</v>
      </c>
      <c r="C5206" t="s">
        <v>3916</v>
      </c>
      <c r="D5206" t="s">
        <v>61</v>
      </c>
      <c r="E5206" t="s">
        <v>2444</v>
      </c>
      <c r="F5206" t="s">
        <v>52</v>
      </c>
      <c r="G5206" t="s">
        <v>63</v>
      </c>
      <c r="H5206" t="s">
        <v>202</v>
      </c>
      <c r="I5206" t="s">
        <v>83</v>
      </c>
      <c r="J5206" t="s">
        <v>449</v>
      </c>
      <c r="K5206" t="s">
        <v>681</v>
      </c>
      <c r="L5206">
        <v>72205.320000000007</v>
      </c>
      <c r="M5206">
        <v>6</v>
      </c>
      <c r="N5206">
        <v>0.1</v>
      </c>
      <c r="O5206">
        <v>23180.06</v>
      </c>
    </row>
    <row r="5207" spans="1:15" x14ac:dyDescent="0.3">
      <c r="A5207" t="s">
        <v>7219</v>
      </c>
      <c r="B5207" t="s">
        <v>2550</v>
      </c>
      <c r="C5207" t="s">
        <v>2262</v>
      </c>
      <c r="D5207" t="s">
        <v>50</v>
      </c>
      <c r="E5207" t="s">
        <v>1207</v>
      </c>
      <c r="F5207" t="s">
        <v>52</v>
      </c>
      <c r="G5207" t="s">
        <v>72</v>
      </c>
      <c r="H5207" t="s">
        <v>104</v>
      </c>
      <c r="I5207" t="s">
        <v>118</v>
      </c>
      <c r="J5207" t="s">
        <v>119</v>
      </c>
      <c r="K5207" t="s">
        <v>120</v>
      </c>
      <c r="L5207">
        <v>41049.9</v>
      </c>
      <c r="M5207">
        <v>10</v>
      </c>
      <c r="N5207">
        <v>0.25</v>
      </c>
      <c r="O5207">
        <v>8178.96</v>
      </c>
    </row>
    <row r="5208" spans="1:15" x14ac:dyDescent="0.3">
      <c r="A5208" t="s">
        <v>7220</v>
      </c>
      <c r="B5208" t="s">
        <v>3043</v>
      </c>
      <c r="C5208" t="s">
        <v>1717</v>
      </c>
      <c r="D5208" t="s">
        <v>61</v>
      </c>
      <c r="E5208" t="s">
        <v>621</v>
      </c>
      <c r="F5208" t="s">
        <v>80</v>
      </c>
      <c r="G5208" t="s">
        <v>72</v>
      </c>
      <c r="H5208" t="s">
        <v>117</v>
      </c>
      <c r="I5208" t="s">
        <v>83</v>
      </c>
      <c r="J5208" t="s">
        <v>84</v>
      </c>
      <c r="K5208" t="s">
        <v>125</v>
      </c>
      <c r="L5208">
        <v>79611.77</v>
      </c>
      <c r="M5208">
        <v>7</v>
      </c>
      <c r="N5208">
        <v>0.2</v>
      </c>
      <c r="O5208">
        <v>13134.54</v>
      </c>
    </row>
    <row r="5209" spans="1:15" x14ac:dyDescent="0.3">
      <c r="A5209" t="s">
        <v>7221</v>
      </c>
      <c r="B5209" t="s">
        <v>1800</v>
      </c>
      <c r="C5209" t="s">
        <v>1666</v>
      </c>
      <c r="D5209" t="s">
        <v>78</v>
      </c>
      <c r="E5209" t="s">
        <v>320</v>
      </c>
      <c r="F5209" t="s">
        <v>80</v>
      </c>
      <c r="G5209" t="s">
        <v>53</v>
      </c>
      <c r="H5209" t="s">
        <v>54</v>
      </c>
      <c r="I5209" t="s">
        <v>118</v>
      </c>
      <c r="J5209" t="s">
        <v>191</v>
      </c>
      <c r="K5209" t="s">
        <v>192</v>
      </c>
      <c r="L5209">
        <v>89666.7</v>
      </c>
      <c r="M5209">
        <v>6</v>
      </c>
      <c r="N5209">
        <v>0.1</v>
      </c>
      <c r="O5209">
        <v>19051.72</v>
      </c>
    </row>
    <row r="5210" spans="1:15" x14ac:dyDescent="0.3">
      <c r="A5210" t="s">
        <v>7222</v>
      </c>
      <c r="B5210" t="s">
        <v>2867</v>
      </c>
      <c r="C5210" t="s">
        <v>132</v>
      </c>
      <c r="D5210" t="s">
        <v>102</v>
      </c>
      <c r="E5210" t="s">
        <v>1621</v>
      </c>
      <c r="F5210" t="s">
        <v>80</v>
      </c>
      <c r="G5210" t="s">
        <v>53</v>
      </c>
      <c r="H5210" t="s">
        <v>246</v>
      </c>
      <c r="I5210" t="s">
        <v>96</v>
      </c>
      <c r="J5210" t="s">
        <v>135</v>
      </c>
      <c r="K5210" t="s">
        <v>136</v>
      </c>
      <c r="L5210">
        <v>103813.64</v>
      </c>
      <c r="M5210">
        <v>7</v>
      </c>
      <c r="N5210">
        <v>0.1</v>
      </c>
      <c r="O5210">
        <v>22376.86</v>
      </c>
    </row>
    <row r="5211" spans="1:15" x14ac:dyDescent="0.3">
      <c r="A5211" t="s">
        <v>7223</v>
      </c>
      <c r="B5211" t="s">
        <v>1904</v>
      </c>
      <c r="C5211" t="s">
        <v>3037</v>
      </c>
      <c r="D5211" t="s">
        <v>50</v>
      </c>
      <c r="E5211" t="s">
        <v>757</v>
      </c>
      <c r="F5211" t="s">
        <v>71</v>
      </c>
      <c r="G5211" t="s">
        <v>72</v>
      </c>
      <c r="H5211" t="s">
        <v>346</v>
      </c>
      <c r="I5211" t="s">
        <v>55</v>
      </c>
      <c r="J5211" t="s">
        <v>173</v>
      </c>
      <c r="K5211" t="s">
        <v>735</v>
      </c>
      <c r="L5211">
        <v>13957.36</v>
      </c>
      <c r="M5211">
        <v>2</v>
      </c>
      <c r="N5211">
        <v>0</v>
      </c>
      <c r="O5211">
        <v>4158.41</v>
      </c>
    </row>
    <row r="5212" spans="1:15" x14ac:dyDescent="0.3">
      <c r="A5212" t="s">
        <v>7224</v>
      </c>
      <c r="B5212" t="s">
        <v>318</v>
      </c>
      <c r="C5212" t="s">
        <v>3824</v>
      </c>
      <c r="D5212" t="s">
        <v>50</v>
      </c>
      <c r="E5212" t="s">
        <v>990</v>
      </c>
      <c r="F5212" t="s">
        <v>71</v>
      </c>
      <c r="G5212" t="s">
        <v>63</v>
      </c>
      <c r="H5212" t="s">
        <v>172</v>
      </c>
      <c r="I5212" t="s">
        <v>83</v>
      </c>
      <c r="J5212" t="s">
        <v>156</v>
      </c>
      <c r="K5212" t="s">
        <v>157</v>
      </c>
      <c r="L5212">
        <v>66586.899999999994</v>
      </c>
      <c r="M5212">
        <v>5</v>
      </c>
      <c r="N5212">
        <v>0.25</v>
      </c>
      <c r="O5212">
        <v>16315.04</v>
      </c>
    </row>
    <row r="5213" spans="1:15" x14ac:dyDescent="0.3">
      <c r="A5213" t="s">
        <v>7225</v>
      </c>
      <c r="B5213" t="s">
        <v>623</v>
      </c>
      <c r="C5213" t="s">
        <v>1611</v>
      </c>
      <c r="D5213" t="s">
        <v>61</v>
      </c>
      <c r="E5213" t="s">
        <v>1964</v>
      </c>
      <c r="F5213" t="s">
        <v>71</v>
      </c>
      <c r="G5213" t="s">
        <v>72</v>
      </c>
      <c r="H5213" t="s">
        <v>346</v>
      </c>
      <c r="I5213" t="s">
        <v>96</v>
      </c>
      <c r="J5213" t="s">
        <v>166</v>
      </c>
      <c r="K5213" t="s">
        <v>337</v>
      </c>
      <c r="L5213">
        <v>47570.94</v>
      </c>
      <c r="M5213">
        <v>6</v>
      </c>
      <c r="N5213">
        <v>0.25</v>
      </c>
      <c r="O5213">
        <v>12428.14</v>
      </c>
    </row>
    <row r="5214" spans="1:15" x14ac:dyDescent="0.3">
      <c r="A5214" t="s">
        <v>7226</v>
      </c>
      <c r="B5214" t="s">
        <v>244</v>
      </c>
      <c r="C5214" t="s">
        <v>839</v>
      </c>
      <c r="D5214" t="s">
        <v>78</v>
      </c>
      <c r="E5214" t="s">
        <v>963</v>
      </c>
      <c r="F5214" t="s">
        <v>71</v>
      </c>
      <c r="G5214" t="s">
        <v>63</v>
      </c>
      <c r="H5214" t="s">
        <v>172</v>
      </c>
      <c r="I5214" t="s">
        <v>83</v>
      </c>
      <c r="J5214" t="s">
        <v>379</v>
      </c>
      <c r="K5214" t="s">
        <v>380</v>
      </c>
      <c r="L5214">
        <v>58950</v>
      </c>
      <c r="M5214">
        <v>10</v>
      </c>
      <c r="N5214">
        <v>0.25</v>
      </c>
      <c r="O5214">
        <v>14946.23</v>
      </c>
    </row>
    <row r="5215" spans="1:15" x14ac:dyDescent="0.3">
      <c r="A5215" t="s">
        <v>7227</v>
      </c>
      <c r="B5215" t="s">
        <v>4509</v>
      </c>
      <c r="C5215" t="s">
        <v>2167</v>
      </c>
      <c r="D5215" t="s">
        <v>50</v>
      </c>
      <c r="E5215" t="s">
        <v>2875</v>
      </c>
      <c r="F5215" t="s">
        <v>71</v>
      </c>
      <c r="G5215" t="s">
        <v>72</v>
      </c>
      <c r="H5215" t="s">
        <v>346</v>
      </c>
      <c r="I5215" t="s">
        <v>96</v>
      </c>
      <c r="J5215" t="s">
        <v>166</v>
      </c>
      <c r="K5215" t="s">
        <v>337</v>
      </c>
      <c r="L5215">
        <v>5219.55</v>
      </c>
      <c r="M5215">
        <v>5</v>
      </c>
      <c r="N5215">
        <v>0.2</v>
      </c>
      <c r="O5215">
        <v>1306.33</v>
      </c>
    </row>
    <row r="5216" spans="1:15" x14ac:dyDescent="0.3">
      <c r="A5216" t="s">
        <v>7228</v>
      </c>
      <c r="B5216" t="s">
        <v>1863</v>
      </c>
      <c r="C5216" t="s">
        <v>1415</v>
      </c>
      <c r="D5216" t="s">
        <v>61</v>
      </c>
      <c r="E5216" t="s">
        <v>1878</v>
      </c>
      <c r="F5216" t="s">
        <v>80</v>
      </c>
      <c r="G5216" t="s">
        <v>179</v>
      </c>
      <c r="H5216" t="s">
        <v>180</v>
      </c>
      <c r="I5216" t="s">
        <v>55</v>
      </c>
      <c r="J5216" t="s">
        <v>141</v>
      </c>
      <c r="K5216" t="s">
        <v>241</v>
      </c>
      <c r="L5216">
        <v>39279.120000000003</v>
      </c>
      <c r="M5216">
        <v>6</v>
      </c>
      <c r="N5216">
        <v>0.05</v>
      </c>
      <c r="O5216">
        <v>9175.89</v>
      </c>
    </row>
    <row r="5217" spans="1:15" x14ac:dyDescent="0.3">
      <c r="A5217" t="s">
        <v>7229</v>
      </c>
      <c r="B5217" t="s">
        <v>108</v>
      </c>
      <c r="C5217" t="s">
        <v>2377</v>
      </c>
      <c r="D5217" t="s">
        <v>50</v>
      </c>
      <c r="E5217" t="s">
        <v>415</v>
      </c>
      <c r="F5217" t="s">
        <v>52</v>
      </c>
      <c r="G5217" t="s">
        <v>72</v>
      </c>
      <c r="H5217" t="s">
        <v>117</v>
      </c>
      <c r="I5217" t="s">
        <v>118</v>
      </c>
      <c r="J5217" t="s">
        <v>119</v>
      </c>
      <c r="K5217" t="s">
        <v>197</v>
      </c>
      <c r="L5217">
        <v>110442.88</v>
      </c>
      <c r="M5217">
        <v>8</v>
      </c>
      <c r="N5217">
        <v>0.05</v>
      </c>
      <c r="O5217">
        <v>18328.88</v>
      </c>
    </row>
    <row r="5218" spans="1:15" x14ac:dyDescent="0.3">
      <c r="A5218" t="s">
        <v>7230</v>
      </c>
      <c r="B5218" t="s">
        <v>3718</v>
      </c>
      <c r="C5218" t="s">
        <v>115</v>
      </c>
      <c r="D5218" t="s">
        <v>78</v>
      </c>
      <c r="E5218" t="s">
        <v>597</v>
      </c>
      <c r="F5218" t="s">
        <v>80</v>
      </c>
      <c r="G5218" t="s">
        <v>63</v>
      </c>
      <c r="H5218" t="s">
        <v>202</v>
      </c>
      <c r="I5218" t="s">
        <v>83</v>
      </c>
      <c r="J5218" t="s">
        <v>379</v>
      </c>
      <c r="K5218" t="s">
        <v>716</v>
      </c>
      <c r="L5218">
        <v>8221.06</v>
      </c>
      <c r="M5218">
        <v>2</v>
      </c>
      <c r="N5218">
        <v>0</v>
      </c>
      <c r="O5218">
        <v>2818.77</v>
      </c>
    </row>
    <row r="5219" spans="1:15" x14ac:dyDescent="0.3">
      <c r="A5219" t="s">
        <v>7231</v>
      </c>
      <c r="B5219" t="s">
        <v>1465</v>
      </c>
      <c r="C5219" t="s">
        <v>3077</v>
      </c>
      <c r="D5219" t="s">
        <v>102</v>
      </c>
      <c r="E5219" t="s">
        <v>2201</v>
      </c>
      <c r="F5219" t="s">
        <v>52</v>
      </c>
      <c r="G5219" t="s">
        <v>72</v>
      </c>
      <c r="H5219" t="s">
        <v>117</v>
      </c>
      <c r="I5219" t="s">
        <v>83</v>
      </c>
      <c r="J5219" t="s">
        <v>449</v>
      </c>
      <c r="K5219" t="s">
        <v>775</v>
      </c>
      <c r="L5219">
        <v>23065.3</v>
      </c>
      <c r="M5219">
        <v>2</v>
      </c>
      <c r="N5219">
        <v>0</v>
      </c>
      <c r="O5219">
        <v>7007.02</v>
      </c>
    </row>
    <row r="5220" spans="1:15" x14ac:dyDescent="0.3">
      <c r="A5220" t="s">
        <v>7232</v>
      </c>
      <c r="B5220" t="s">
        <v>1757</v>
      </c>
      <c r="C5220" t="s">
        <v>813</v>
      </c>
      <c r="D5220" t="s">
        <v>102</v>
      </c>
      <c r="E5220" t="s">
        <v>221</v>
      </c>
      <c r="F5220" t="s">
        <v>52</v>
      </c>
      <c r="G5220" t="s">
        <v>53</v>
      </c>
      <c r="H5220" t="s">
        <v>246</v>
      </c>
      <c r="I5220" t="s">
        <v>118</v>
      </c>
      <c r="J5220" t="s">
        <v>119</v>
      </c>
      <c r="K5220" t="s">
        <v>197</v>
      </c>
      <c r="L5220">
        <v>3821.76</v>
      </c>
      <c r="M5220">
        <v>2</v>
      </c>
      <c r="N5220">
        <v>0.1</v>
      </c>
      <c r="O5220">
        <v>918.84</v>
      </c>
    </row>
    <row r="5221" spans="1:15" x14ac:dyDescent="0.3">
      <c r="A5221" t="s">
        <v>7233</v>
      </c>
      <c r="B5221" t="s">
        <v>1717</v>
      </c>
      <c r="C5221" t="s">
        <v>2660</v>
      </c>
      <c r="D5221" t="s">
        <v>102</v>
      </c>
      <c r="E5221" t="s">
        <v>3535</v>
      </c>
      <c r="F5221" t="s">
        <v>71</v>
      </c>
      <c r="G5221" t="s">
        <v>81</v>
      </c>
      <c r="H5221" t="s">
        <v>82</v>
      </c>
      <c r="I5221" t="s">
        <v>55</v>
      </c>
      <c r="J5221" t="s">
        <v>173</v>
      </c>
      <c r="K5221" t="s">
        <v>203</v>
      </c>
      <c r="L5221">
        <v>76476.12</v>
      </c>
      <c r="M5221">
        <v>6</v>
      </c>
      <c r="N5221">
        <v>0</v>
      </c>
      <c r="O5221">
        <v>27379.46</v>
      </c>
    </row>
    <row r="5222" spans="1:15" x14ac:dyDescent="0.3">
      <c r="A5222" t="s">
        <v>7234</v>
      </c>
      <c r="B5222" t="s">
        <v>1865</v>
      </c>
      <c r="C5222" t="s">
        <v>2568</v>
      </c>
      <c r="D5222" t="s">
        <v>102</v>
      </c>
      <c r="E5222" t="s">
        <v>2268</v>
      </c>
      <c r="F5222" t="s">
        <v>71</v>
      </c>
      <c r="G5222" t="s">
        <v>179</v>
      </c>
      <c r="H5222" t="s">
        <v>236</v>
      </c>
      <c r="I5222" t="s">
        <v>55</v>
      </c>
      <c r="J5222" t="s">
        <v>56</v>
      </c>
      <c r="K5222" t="s">
        <v>151</v>
      </c>
      <c r="L5222">
        <v>27147.35</v>
      </c>
      <c r="M5222">
        <v>5</v>
      </c>
      <c r="N5222">
        <v>0.05</v>
      </c>
      <c r="O5222">
        <v>6983.33</v>
      </c>
    </row>
    <row r="5223" spans="1:15" x14ac:dyDescent="0.3">
      <c r="A5223" t="s">
        <v>7235</v>
      </c>
      <c r="B5223" t="s">
        <v>2829</v>
      </c>
      <c r="C5223" t="s">
        <v>413</v>
      </c>
      <c r="D5223" t="s">
        <v>61</v>
      </c>
      <c r="E5223" t="s">
        <v>425</v>
      </c>
      <c r="F5223" t="s">
        <v>71</v>
      </c>
      <c r="G5223" t="s">
        <v>72</v>
      </c>
      <c r="H5223" t="s">
        <v>346</v>
      </c>
      <c r="I5223" t="s">
        <v>96</v>
      </c>
      <c r="J5223" t="s">
        <v>111</v>
      </c>
      <c r="K5223" t="s">
        <v>328</v>
      </c>
      <c r="L5223">
        <v>1584</v>
      </c>
      <c r="M5223">
        <v>2</v>
      </c>
      <c r="N5223">
        <v>0.15</v>
      </c>
      <c r="O5223">
        <v>384.45</v>
      </c>
    </row>
    <row r="5224" spans="1:15" x14ac:dyDescent="0.3">
      <c r="A5224" t="s">
        <v>7236</v>
      </c>
      <c r="B5224" t="s">
        <v>1803</v>
      </c>
      <c r="C5224" t="s">
        <v>3389</v>
      </c>
      <c r="D5224" t="s">
        <v>61</v>
      </c>
      <c r="E5224" t="s">
        <v>1183</v>
      </c>
      <c r="F5224" t="s">
        <v>71</v>
      </c>
      <c r="G5224" t="s">
        <v>72</v>
      </c>
      <c r="H5224" t="s">
        <v>117</v>
      </c>
      <c r="I5224" t="s">
        <v>118</v>
      </c>
      <c r="J5224" t="s">
        <v>230</v>
      </c>
      <c r="K5224" t="s">
        <v>356</v>
      </c>
      <c r="L5224">
        <v>21949.41</v>
      </c>
      <c r="M5224">
        <v>3</v>
      </c>
      <c r="N5224">
        <v>0.1</v>
      </c>
      <c r="O5224">
        <v>5531.95</v>
      </c>
    </row>
    <row r="5225" spans="1:15" x14ac:dyDescent="0.3">
      <c r="A5225" t="s">
        <v>7237</v>
      </c>
      <c r="B5225" t="s">
        <v>1728</v>
      </c>
      <c r="C5225" t="s">
        <v>148</v>
      </c>
      <c r="D5225" t="s">
        <v>50</v>
      </c>
      <c r="E5225" t="s">
        <v>190</v>
      </c>
      <c r="F5225" t="s">
        <v>52</v>
      </c>
      <c r="G5225" t="s">
        <v>81</v>
      </c>
      <c r="H5225" t="s">
        <v>284</v>
      </c>
      <c r="I5225" t="s">
        <v>118</v>
      </c>
      <c r="J5225" t="s">
        <v>303</v>
      </c>
      <c r="K5225" t="s">
        <v>491</v>
      </c>
      <c r="L5225">
        <v>4972.66</v>
      </c>
      <c r="M5225">
        <v>2</v>
      </c>
      <c r="N5225">
        <v>0.2</v>
      </c>
      <c r="O5225">
        <v>1063.6400000000001</v>
      </c>
    </row>
    <row r="5226" spans="1:15" x14ac:dyDescent="0.3">
      <c r="A5226" t="s">
        <v>7238</v>
      </c>
      <c r="B5226" t="s">
        <v>799</v>
      </c>
      <c r="C5226" t="s">
        <v>857</v>
      </c>
      <c r="D5226" t="s">
        <v>78</v>
      </c>
      <c r="E5226" t="s">
        <v>3038</v>
      </c>
      <c r="F5226" t="s">
        <v>80</v>
      </c>
      <c r="G5226" t="s">
        <v>81</v>
      </c>
      <c r="H5226" t="s">
        <v>82</v>
      </c>
      <c r="I5226" t="s">
        <v>118</v>
      </c>
      <c r="J5226" t="s">
        <v>119</v>
      </c>
      <c r="K5226" t="s">
        <v>197</v>
      </c>
      <c r="L5226">
        <v>63013.95</v>
      </c>
      <c r="M5226">
        <v>9</v>
      </c>
      <c r="N5226">
        <v>0</v>
      </c>
      <c r="O5226">
        <v>9543.85</v>
      </c>
    </row>
    <row r="5227" spans="1:15" x14ac:dyDescent="0.3">
      <c r="A5227" t="s">
        <v>7239</v>
      </c>
      <c r="B5227" t="s">
        <v>619</v>
      </c>
      <c r="C5227" t="s">
        <v>2003</v>
      </c>
      <c r="D5227" t="s">
        <v>102</v>
      </c>
      <c r="E5227" t="s">
        <v>1188</v>
      </c>
      <c r="F5227" t="s">
        <v>71</v>
      </c>
      <c r="G5227" t="s">
        <v>81</v>
      </c>
      <c r="H5227" t="s">
        <v>82</v>
      </c>
      <c r="I5227" t="s">
        <v>96</v>
      </c>
      <c r="J5227" t="s">
        <v>135</v>
      </c>
      <c r="K5227" t="s">
        <v>136</v>
      </c>
      <c r="L5227">
        <v>9056.32</v>
      </c>
      <c r="M5227">
        <v>7</v>
      </c>
      <c r="N5227">
        <v>0</v>
      </c>
      <c r="O5227">
        <v>3602.4</v>
      </c>
    </row>
    <row r="5228" spans="1:15" x14ac:dyDescent="0.3">
      <c r="A5228" t="s">
        <v>7240</v>
      </c>
      <c r="B5228" t="s">
        <v>1620</v>
      </c>
      <c r="C5228" t="s">
        <v>1496</v>
      </c>
      <c r="D5228" t="s">
        <v>50</v>
      </c>
      <c r="E5228" t="s">
        <v>1171</v>
      </c>
      <c r="F5228" t="s">
        <v>71</v>
      </c>
      <c r="G5228" t="s">
        <v>53</v>
      </c>
      <c r="H5228" t="s">
        <v>246</v>
      </c>
      <c r="I5228" t="s">
        <v>55</v>
      </c>
      <c r="J5228" t="s">
        <v>173</v>
      </c>
      <c r="K5228" t="s">
        <v>780</v>
      </c>
      <c r="L5228">
        <v>93925.37</v>
      </c>
      <c r="M5228">
        <v>7</v>
      </c>
      <c r="N5228">
        <v>0.2</v>
      </c>
      <c r="O5228">
        <v>20047.830000000002</v>
      </c>
    </row>
    <row r="5229" spans="1:15" x14ac:dyDescent="0.3">
      <c r="A5229" t="s">
        <v>7241</v>
      </c>
      <c r="B5229" t="s">
        <v>1011</v>
      </c>
      <c r="C5229" t="s">
        <v>2055</v>
      </c>
      <c r="D5229" t="s">
        <v>78</v>
      </c>
      <c r="E5229" t="s">
        <v>2662</v>
      </c>
      <c r="F5229" t="s">
        <v>71</v>
      </c>
      <c r="G5229" t="s">
        <v>53</v>
      </c>
      <c r="H5229" t="s">
        <v>90</v>
      </c>
      <c r="I5229" t="s">
        <v>55</v>
      </c>
      <c r="J5229" t="s">
        <v>141</v>
      </c>
      <c r="K5229" t="s">
        <v>978</v>
      </c>
      <c r="L5229">
        <v>34939.120000000003</v>
      </c>
      <c r="M5229">
        <v>8</v>
      </c>
      <c r="N5229">
        <v>0.2</v>
      </c>
      <c r="O5229">
        <v>10978.01</v>
      </c>
    </row>
    <row r="5230" spans="1:15" x14ac:dyDescent="0.3">
      <c r="A5230" t="s">
        <v>7242</v>
      </c>
      <c r="B5230" t="s">
        <v>857</v>
      </c>
      <c r="C5230" t="s">
        <v>368</v>
      </c>
      <c r="D5230" t="s">
        <v>61</v>
      </c>
      <c r="E5230" t="s">
        <v>212</v>
      </c>
      <c r="F5230" t="s">
        <v>80</v>
      </c>
      <c r="G5230" t="s">
        <v>81</v>
      </c>
      <c r="H5230" t="s">
        <v>284</v>
      </c>
      <c r="I5230" t="s">
        <v>118</v>
      </c>
      <c r="J5230" t="s">
        <v>119</v>
      </c>
      <c r="K5230" t="s">
        <v>197</v>
      </c>
      <c r="L5230">
        <v>120114</v>
      </c>
      <c r="M5230">
        <v>9</v>
      </c>
      <c r="N5230">
        <v>0.1</v>
      </c>
      <c r="O5230">
        <v>37933.22</v>
      </c>
    </row>
    <row r="5231" spans="1:15" x14ac:dyDescent="0.3">
      <c r="A5231" t="s">
        <v>7243</v>
      </c>
      <c r="B5231" t="s">
        <v>650</v>
      </c>
      <c r="C5231" t="s">
        <v>3325</v>
      </c>
      <c r="D5231" t="s">
        <v>61</v>
      </c>
      <c r="E5231" t="s">
        <v>944</v>
      </c>
      <c r="F5231" t="s">
        <v>52</v>
      </c>
      <c r="G5231" t="s">
        <v>72</v>
      </c>
      <c r="H5231" t="s">
        <v>117</v>
      </c>
      <c r="I5231" t="s">
        <v>118</v>
      </c>
      <c r="J5231" t="s">
        <v>191</v>
      </c>
      <c r="K5231" t="s">
        <v>829</v>
      </c>
      <c r="L5231">
        <v>55304.91</v>
      </c>
      <c r="M5231">
        <v>9</v>
      </c>
      <c r="N5231">
        <v>0</v>
      </c>
      <c r="O5231">
        <v>14601.86</v>
      </c>
    </row>
    <row r="5232" spans="1:15" x14ac:dyDescent="0.3">
      <c r="A5232" t="s">
        <v>7244</v>
      </c>
      <c r="B5232" t="s">
        <v>1337</v>
      </c>
      <c r="C5232" t="s">
        <v>1338</v>
      </c>
      <c r="D5232" t="s">
        <v>102</v>
      </c>
      <c r="E5232" t="s">
        <v>1125</v>
      </c>
      <c r="F5232" t="s">
        <v>80</v>
      </c>
      <c r="G5232" t="s">
        <v>179</v>
      </c>
      <c r="H5232" t="s">
        <v>236</v>
      </c>
      <c r="I5232" t="s">
        <v>96</v>
      </c>
      <c r="J5232" t="s">
        <v>166</v>
      </c>
      <c r="K5232" t="s">
        <v>762</v>
      </c>
      <c r="L5232">
        <v>58883.5</v>
      </c>
      <c r="M5232">
        <v>10</v>
      </c>
      <c r="N5232">
        <v>0.25</v>
      </c>
      <c r="O5232">
        <v>12649.2</v>
      </c>
    </row>
    <row r="5233" spans="1:15" x14ac:dyDescent="0.3">
      <c r="A5233" t="s">
        <v>7245</v>
      </c>
      <c r="B5233" t="s">
        <v>713</v>
      </c>
      <c r="C5233" t="s">
        <v>610</v>
      </c>
      <c r="D5233" t="s">
        <v>78</v>
      </c>
      <c r="E5233" t="s">
        <v>432</v>
      </c>
      <c r="F5233" t="s">
        <v>80</v>
      </c>
      <c r="G5233" t="s">
        <v>81</v>
      </c>
      <c r="H5233" t="s">
        <v>95</v>
      </c>
      <c r="I5233" t="s">
        <v>96</v>
      </c>
      <c r="J5233" t="s">
        <v>166</v>
      </c>
      <c r="K5233" t="s">
        <v>337</v>
      </c>
      <c r="L5233">
        <v>5859.3</v>
      </c>
      <c r="M5233">
        <v>3</v>
      </c>
      <c r="N5233">
        <v>0.15</v>
      </c>
      <c r="O5233">
        <v>928.61</v>
      </c>
    </row>
    <row r="5234" spans="1:15" x14ac:dyDescent="0.3">
      <c r="A5234" t="s">
        <v>7246</v>
      </c>
      <c r="B5234" t="s">
        <v>3860</v>
      </c>
      <c r="C5234" t="s">
        <v>2413</v>
      </c>
      <c r="D5234" t="s">
        <v>78</v>
      </c>
      <c r="E5234" t="s">
        <v>1548</v>
      </c>
      <c r="F5234" t="s">
        <v>80</v>
      </c>
      <c r="G5234" t="s">
        <v>63</v>
      </c>
      <c r="H5234" t="s">
        <v>64</v>
      </c>
      <c r="I5234" t="s">
        <v>55</v>
      </c>
      <c r="J5234" t="s">
        <v>173</v>
      </c>
      <c r="K5234" t="s">
        <v>203</v>
      </c>
      <c r="L5234">
        <v>83571.960000000006</v>
      </c>
      <c r="M5234">
        <v>6</v>
      </c>
      <c r="N5234">
        <v>0.25</v>
      </c>
      <c r="O5234">
        <v>23617.32</v>
      </c>
    </row>
    <row r="5235" spans="1:15" x14ac:dyDescent="0.3">
      <c r="A5235" t="s">
        <v>7247</v>
      </c>
      <c r="B5235" t="s">
        <v>1649</v>
      </c>
      <c r="C5235" t="s">
        <v>3768</v>
      </c>
      <c r="D5235" t="s">
        <v>61</v>
      </c>
      <c r="E5235" t="s">
        <v>513</v>
      </c>
      <c r="F5235" t="s">
        <v>52</v>
      </c>
      <c r="G5235" t="s">
        <v>81</v>
      </c>
      <c r="H5235" t="s">
        <v>284</v>
      </c>
      <c r="I5235" t="s">
        <v>83</v>
      </c>
      <c r="J5235" t="s">
        <v>449</v>
      </c>
      <c r="K5235" t="s">
        <v>450</v>
      </c>
      <c r="L5235">
        <v>33675.300000000003</v>
      </c>
      <c r="M5235">
        <v>9</v>
      </c>
      <c r="N5235">
        <v>0.2</v>
      </c>
      <c r="O5235">
        <v>5127.8599999999997</v>
      </c>
    </row>
    <row r="5236" spans="1:15" x14ac:dyDescent="0.3">
      <c r="A5236" t="s">
        <v>7248</v>
      </c>
      <c r="B5236" t="s">
        <v>2929</v>
      </c>
      <c r="C5236" t="s">
        <v>1014</v>
      </c>
      <c r="D5236" t="s">
        <v>102</v>
      </c>
      <c r="E5236" t="s">
        <v>1115</v>
      </c>
      <c r="F5236" t="s">
        <v>52</v>
      </c>
      <c r="G5236" t="s">
        <v>179</v>
      </c>
      <c r="H5236" t="s">
        <v>180</v>
      </c>
      <c r="I5236" t="s">
        <v>118</v>
      </c>
      <c r="J5236" t="s">
        <v>303</v>
      </c>
      <c r="K5236" t="s">
        <v>491</v>
      </c>
      <c r="L5236">
        <v>32848.559999999998</v>
      </c>
      <c r="M5236">
        <v>3</v>
      </c>
      <c r="N5236">
        <v>0.15</v>
      </c>
      <c r="O5236">
        <v>9463.2099999999991</v>
      </c>
    </row>
    <row r="5237" spans="1:15" x14ac:dyDescent="0.3">
      <c r="A5237" t="s">
        <v>7249</v>
      </c>
      <c r="B5237" t="s">
        <v>667</v>
      </c>
      <c r="C5237" t="s">
        <v>777</v>
      </c>
      <c r="D5237" t="s">
        <v>61</v>
      </c>
      <c r="E5237" t="s">
        <v>726</v>
      </c>
      <c r="F5237" t="s">
        <v>52</v>
      </c>
      <c r="G5237" t="s">
        <v>63</v>
      </c>
      <c r="H5237" t="s">
        <v>202</v>
      </c>
      <c r="I5237" t="s">
        <v>55</v>
      </c>
      <c r="J5237" t="s">
        <v>56</v>
      </c>
      <c r="K5237" t="s">
        <v>57</v>
      </c>
      <c r="L5237">
        <v>89813.34</v>
      </c>
      <c r="M5237">
        <v>6</v>
      </c>
      <c r="N5237">
        <v>0.2</v>
      </c>
      <c r="O5237">
        <v>27293.99</v>
      </c>
    </row>
    <row r="5238" spans="1:15" x14ac:dyDescent="0.3">
      <c r="A5238" t="s">
        <v>7250</v>
      </c>
      <c r="B5238" t="s">
        <v>477</v>
      </c>
      <c r="C5238" t="s">
        <v>1733</v>
      </c>
      <c r="D5238" t="s">
        <v>61</v>
      </c>
      <c r="E5238" t="s">
        <v>70</v>
      </c>
      <c r="F5238" t="s">
        <v>52</v>
      </c>
      <c r="G5238" t="s">
        <v>179</v>
      </c>
      <c r="H5238" t="s">
        <v>180</v>
      </c>
      <c r="I5238" t="s">
        <v>118</v>
      </c>
      <c r="J5238" t="s">
        <v>119</v>
      </c>
      <c r="K5238" t="s">
        <v>270</v>
      </c>
      <c r="L5238">
        <v>11849.52</v>
      </c>
      <c r="M5238">
        <v>1</v>
      </c>
      <c r="N5238">
        <v>0.25</v>
      </c>
      <c r="O5238">
        <v>2281.79</v>
      </c>
    </row>
    <row r="5239" spans="1:15" x14ac:dyDescent="0.3">
      <c r="A5239" t="s">
        <v>7251</v>
      </c>
      <c r="B5239" t="s">
        <v>2592</v>
      </c>
      <c r="C5239" t="s">
        <v>2197</v>
      </c>
      <c r="D5239" t="s">
        <v>61</v>
      </c>
      <c r="E5239" t="s">
        <v>454</v>
      </c>
      <c r="F5239" t="s">
        <v>80</v>
      </c>
      <c r="G5239" t="s">
        <v>53</v>
      </c>
      <c r="H5239" t="s">
        <v>246</v>
      </c>
      <c r="I5239" t="s">
        <v>96</v>
      </c>
      <c r="J5239" t="s">
        <v>135</v>
      </c>
      <c r="K5239" t="s">
        <v>275</v>
      </c>
      <c r="L5239">
        <v>62184.6</v>
      </c>
      <c r="M5239">
        <v>6</v>
      </c>
      <c r="N5239">
        <v>0.25</v>
      </c>
      <c r="O5239">
        <v>7554.87</v>
      </c>
    </row>
    <row r="5240" spans="1:15" x14ac:dyDescent="0.3">
      <c r="A5240" t="s">
        <v>7252</v>
      </c>
      <c r="B5240" t="s">
        <v>2535</v>
      </c>
      <c r="C5240" t="s">
        <v>1073</v>
      </c>
      <c r="D5240" t="s">
        <v>102</v>
      </c>
      <c r="E5240" t="s">
        <v>1001</v>
      </c>
      <c r="F5240" t="s">
        <v>52</v>
      </c>
      <c r="G5240" t="s">
        <v>81</v>
      </c>
      <c r="H5240" t="s">
        <v>284</v>
      </c>
      <c r="I5240" t="s">
        <v>55</v>
      </c>
      <c r="J5240" t="s">
        <v>65</v>
      </c>
      <c r="K5240" t="s">
        <v>66</v>
      </c>
      <c r="L5240">
        <v>8496.7199999999993</v>
      </c>
      <c r="M5240">
        <v>3</v>
      </c>
      <c r="N5240">
        <v>0.15</v>
      </c>
      <c r="O5240">
        <v>2451.81</v>
      </c>
    </row>
    <row r="5241" spans="1:15" x14ac:dyDescent="0.3">
      <c r="A5241" t="s">
        <v>7253</v>
      </c>
      <c r="B5241" t="s">
        <v>2744</v>
      </c>
      <c r="C5241" t="s">
        <v>296</v>
      </c>
      <c r="D5241" t="s">
        <v>78</v>
      </c>
      <c r="E5241" t="s">
        <v>1931</v>
      </c>
      <c r="F5241" t="s">
        <v>80</v>
      </c>
      <c r="G5241" t="s">
        <v>53</v>
      </c>
      <c r="H5241" t="s">
        <v>110</v>
      </c>
      <c r="I5241" t="s">
        <v>96</v>
      </c>
      <c r="J5241" t="s">
        <v>135</v>
      </c>
      <c r="K5241" t="s">
        <v>395</v>
      </c>
      <c r="L5241">
        <v>68129.25</v>
      </c>
      <c r="M5241">
        <v>5</v>
      </c>
      <c r="N5241">
        <v>0</v>
      </c>
      <c r="O5241">
        <v>16928.37</v>
      </c>
    </row>
    <row r="5242" spans="1:15" x14ac:dyDescent="0.3">
      <c r="A5242" t="s">
        <v>7254</v>
      </c>
      <c r="B5242" t="s">
        <v>1934</v>
      </c>
      <c r="C5242" t="s">
        <v>2510</v>
      </c>
      <c r="D5242" t="s">
        <v>102</v>
      </c>
      <c r="E5242" t="s">
        <v>2480</v>
      </c>
      <c r="F5242" t="s">
        <v>71</v>
      </c>
      <c r="G5242" t="s">
        <v>63</v>
      </c>
      <c r="H5242" t="s">
        <v>172</v>
      </c>
      <c r="I5242" t="s">
        <v>83</v>
      </c>
      <c r="J5242" t="s">
        <v>156</v>
      </c>
      <c r="K5242" t="s">
        <v>285</v>
      </c>
      <c r="L5242">
        <v>15809.22</v>
      </c>
      <c r="M5242">
        <v>7</v>
      </c>
      <c r="N5242">
        <v>0.05</v>
      </c>
      <c r="O5242">
        <v>3824.22</v>
      </c>
    </row>
    <row r="5243" spans="1:15" x14ac:dyDescent="0.3">
      <c r="A5243" t="s">
        <v>7255</v>
      </c>
      <c r="B5243" t="s">
        <v>1509</v>
      </c>
      <c r="C5243" t="s">
        <v>1066</v>
      </c>
      <c r="D5243" t="s">
        <v>102</v>
      </c>
      <c r="E5243" t="s">
        <v>761</v>
      </c>
      <c r="F5243" t="s">
        <v>80</v>
      </c>
      <c r="G5243" t="s">
        <v>81</v>
      </c>
      <c r="H5243" t="s">
        <v>186</v>
      </c>
      <c r="I5243" t="s">
        <v>118</v>
      </c>
      <c r="J5243" t="s">
        <v>303</v>
      </c>
      <c r="K5243" t="s">
        <v>421</v>
      </c>
      <c r="L5243">
        <v>45236.38</v>
      </c>
      <c r="M5243">
        <v>7</v>
      </c>
      <c r="N5243">
        <v>0.05</v>
      </c>
      <c r="O5243">
        <v>11798.81</v>
      </c>
    </row>
    <row r="5244" spans="1:15" x14ac:dyDescent="0.3">
      <c r="A5244" t="s">
        <v>7256</v>
      </c>
      <c r="B5244" t="s">
        <v>3639</v>
      </c>
      <c r="C5244" t="s">
        <v>5673</v>
      </c>
      <c r="D5244" t="s">
        <v>50</v>
      </c>
      <c r="E5244" t="s">
        <v>581</v>
      </c>
      <c r="F5244" t="s">
        <v>80</v>
      </c>
      <c r="G5244" t="s">
        <v>81</v>
      </c>
      <c r="H5244" t="s">
        <v>82</v>
      </c>
      <c r="I5244" t="s">
        <v>83</v>
      </c>
      <c r="J5244" t="s">
        <v>156</v>
      </c>
      <c r="K5244" t="s">
        <v>208</v>
      </c>
      <c r="L5244">
        <v>8127.12</v>
      </c>
      <c r="M5244">
        <v>8</v>
      </c>
      <c r="N5244">
        <v>0.25</v>
      </c>
      <c r="O5244">
        <v>1326.32</v>
      </c>
    </row>
    <row r="5245" spans="1:15" x14ac:dyDescent="0.3">
      <c r="A5245" t="s">
        <v>7257</v>
      </c>
      <c r="B5245" t="s">
        <v>1024</v>
      </c>
      <c r="C5245" t="s">
        <v>1666</v>
      </c>
      <c r="D5245" t="s">
        <v>61</v>
      </c>
      <c r="E5245" t="s">
        <v>1437</v>
      </c>
      <c r="F5245" t="s">
        <v>52</v>
      </c>
      <c r="G5245" t="s">
        <v>63</v>
      </c>
      <c r="H5245" t="s">
        <v>172</v>
      </c>
      <c r="I5245" t="s">
        <v>83</v>
      </c>
      <c r="J5245" t="s">
        <v>379</v>
      </c>
      <c r="K5245" t="s">
        <v>716</v>
      </c>
      <c r="L5245">
        <v>10999.74</v>
      </c>
      <c r="M5245">
        <v>3</v>
      </c>
      <c r="N5245">
        <v>0.05</v>
      </c>
      <c r="O5245">
        <v>3652.6</v>
      </c>
    </row>
    <row r="5246" spans="1:15" x14ac:dyDescent="0.3">
      <c r="A5246" t="s">
        <v>7258</v>
      </c>
      <c r="B5246" t="s">
        <v>2852</v>
      </c>
      <c r="C5246" t="s">
        <v>1711</v>
      </c>
      <c r="D5246" t="s">
        <v>78</v>
      </c>
      <c r="E5246" t="s">
        <v>1485</v>
      </c>
      <c r="F5246" t="s">
        <v>80</v>
      </c>
      <c r="G5246" t="s">
        <v>179</v>
      </c>
      <c r="H5246" t="s">
        <v>236</v>
      </c>
      <c r="I5246" t="s">
        <v>118</v>
      </c>
      <c r="J5246" t="s">
        <v>191</v>
      </c>
      <c r="K5246" t="s">
        <v>290</v>
      </c>
      <c r="L5246">
        <v>15209.7</v>
      </c>
      <c r="M5246">
        <v>6</v>
      </c>
      <c r="N5246">
        <v>0.2</v>
      </c>
      <c r="O5246">
        <v>2794.89</v>
      </c>
    </row>
    <row r="5247" spans="1:15" x14ac:dyDescent="0.3">
      <c r="A5247" t="s">
        <v>7259</v>
      </c>
      <c r="B5247" t="s">
        <v>1104</v>
      </c>
      <c r="C5247" t="s">
        <v>1458</v>
      </c>
      <c r="D5247" t="s">
        <v>102</v>
      </c>
      <c r="E5247" t="s">
        <v>1582</v>
      </c>
      <c r="F5247" t="s">
        <v>52</v>
      </c>
      <c r="G5247" t="s">
        <v>63</v>
      </c>
      <c r="H5247" t="s">
        <v>202</v>
      </c>
      <c r="I5247" t="s">
        <v>55</v>
      </c>
      <c r="J5247" t="s">
        <v>65</v>
      </c>
      <c r="K5247" t="s">
        <v>91</v>
      </c>
      <c r="L5247">
        <v>39096.99</v>
      </c>
      <c r="M5247">
        <v>3</v>
      </c>
      <c r="N5247">
        <v>0.05</v>
      </c>
      <c r="O5247">
        <v>10674.14</v>
      </c>
    </row>
    <row r="5248" spans="1:15" x14ac:dyDescent="0.3">
      <c r="A5248" t="s">
        <v>7260</v>
      </c>
      <c r="B5248" t="s">
        <v>1555</v>
      </c>
      <c r="C5248" t="s">
        <v>1525</v>
      </c>
      <c r="D5248" t="s">
        <v>50</v>
      </c>
      <c r="E5248" t="s">
        <v>1239</v>
      </c>
      <c r="F5248" t="s">
        <v>52</v>
      </c>
      <c r="G5248" t="s">
        <v>81</v>
      </c>
      <c r="H5248" t="s">
        <v>284</v>
      </c>
      <c r="I5248" t="s">
        <v>118</v>
      </c>
      <c r="J5248" t="s">
        <v>119</v>
      </c>
      <c r="K5248" t="s">
        <v>197</v>
      </c>
      <c r="L5248">
        <v>68666.100000000006</v>
      </c>
      <c r="M5248">
        <v>5</v>
      </c>
      <c r="N5248">
        <v>0.2</v>
      </c>
      <c r="O5248">
        <v>21836.01</v>
      </c>
    </row>
    <row r="5249" spans="1:15" x14ac:dyDescent="0.3">
      <c r="A5249" t="s">
        <v>7261</v>
      </c>
      <c r="B5249" t="s">
        <v>2340</v>
      </c>
      <c r="C5249" t="s">
        <v>901</v>
      </c>
      <c r="D5249" t="s">
        <v>61</v>
      </c>
      <c r="E5249" t="s">
        <v>1183</v>
      </c>
      <c r="F5249" t="s">
        <v>71</v>
      </c>
      <c r="G5249" t="s">
        <v>179</v>
      </c>
      <c r="H5249" t="s">
        <v>180</v>
      </c>
      <c r="I5249" t="s">
        <v>83</v>
      </c>
      <c r="J5249" t="s">
        <v>156</v>
      </c>
      <c r="K5249" t="s">
        <v>208</v>
      </c>
      <c r="L5249">
        <v>38780.559999999998</v>
      </c>
      <c r="M5249">
        <v>7</v>
      </c>
      <c r="N5249">
        <v>0.2</v>
      </c>
      <c r="O5249">
        <v>12308.53</v>
      </c>
    </row>
    <row r="5250" spans="1:15" x14ac:dyDescent="0.3">
      <c r="A5250" t="s">
        <v>7262</v>
      </c>
      <c r="B5250" t="s">
        <v>1252</v>
      </c>
      <c r="C5250" t="s">
        <v>1913</v>
      </c>
      <c r="D5250" t="s">
        <v>50</v>
      </c>
      <c r="E5250" t="s">
        <v>2022</v>
      </c>
      <c r="F5250" t="s">
        <v>80</v>
      </c>
      <c r="G5250" t="s">
        <v>179</v>
      </c>
      <c r="H5250" t="s">
        <v>180</v>
      </c>
      <c r="I5250" t="s">
        <v>96</v>
      </c>
      <c r="J5250" t="s">
        <v>97</v>
      </c>
      <c r="K5250" t="s">
        <v>181</v>
      </c>
      <c r="L5250">
        <v>130581.8</v>
      </c>
      <c r="M5250">
        <v>10</v>
      </c>
      <c r="N5250">
        <v>0</v>
      </c>
      <c r="O5250">
        <v>44173.45</v>
      </c>
    </row>
    <row r="5251" spans="1:15" x14ac:dyDescent="0.3">
      <c r="A5251" t="s">
        <v>7263</v>
      </c>
      <c r="B5251" t="s">
        <v>2532</v>
      </c>
      <c r="C5251" t="s">
        <v>1960</v>
      </c>
      <c r="D5251" t="s">
        <v>50</v>
      </c>
      <c r="E5251" t="s">
        <v>103</v>
      </c>
      <c r="F5251" t="s">
        <v>80</v>
      </c>
      <c r="G5251" t="s">
        <v>179</v>
      </c>
      <c r="H5251" t="s">
        <v>180</v>
      </c>
      <c r="I5251" t="s">
        <v>83</v>
      </c>
      <c r="J5251" t="s">
        <v>84</v>
      </c>
      <c r="K5251" t="s">
        <v>105</v>
      </c>
      <c r="L5251">
        <v>100024.38</v>
      </c>
      <c r="M5251">
        <v>9</v>
      </c>
      <c r="N5251">
        <v>0.15</v>
      </c>
      <c r="O5251">
        <v>20662.14</v>
      </c>
    </row>
    <row r="5252" spans="1:15" x14ac:dyDescent="0.3">
      <c r="A5252" t="s">
        <v>7264</v>
      </c>
      <c r="B5252" t="s">
        <v>2809</v>
      </c>
      <c r="C5252" t="s">
        <v>1274</v>
      </c>
      <c r="D5252" t="s">
        <v>78</v>
      </c>
      <c r="E5252" t="s">
        <v>1510</v>
      </c>
      <c r="F5252" t="s">
        <v>52</v>
      </c>
      <c r="G5252" t="s">
        <v>81</v>
      </c>
      <c r="H5252" t="s">
        <v>186</v>
      </c>
      <c r="I5252" t="s">
        <v>118</v>
      </c>
      <c r="J5252" t="s">
        <v>119</v>
      </c>
      <c r="K5252" t="s">
        <v>120</v>
      </c>
      <c r="L5252">
        <v>51646.98</v>
      </c>
      <c r="M5252">
        <v>7</v>
      </c>
      <c r="N5252">
        <v>0.05</v>
      </c>
      <c r="O5252">
        <v>15899.81</v>
      </c>
    </row>
    <row r="5253" spans="1:15" x14ac:dyDescent="0.3">
      <c r="A5253" t="s">
        <v>7265</v>
      </c>
      <c r="B5253" t="s">
        <v>215</v>
      </c>
      <c r="C5253" t="s">
        <v>2877</v>
      </c>
      <c r="D5253" t="s">
        <v>102</v>
      </c>
      <c r="E5253" t="s">
        <v>1036</v>
      </c>
      <c r="F5253" t="s">
        <v>71</v>
      </c>
      <c r="G5253" t="s">
        <v>72</v>
      </c>
      <c r="H5253" t="s">
        <v>104</v>
      </c>
      <c r="I5253" t="s">
        <v>96</v>
      </c>
      <c r="J5253" t="s">
        <v>166</v>
      </c>
      <c r="K5253" t="s">
        <v>762</v>
      </c>
      <c r="L5253">
        <v>104070.39999999999</v>
      </c>
      <c r="M5253">
        <v>10</v>
      </c>
      <c r="N5253">
        <v>0.25</v>
      </c>
      <c r="O5253">
        <v>30141.68</v>
      </c>
    </row>
    <row r="5254" spans="1:15" x14ac:dyDescent="0.3">
      <c r="A5254" t="s">
        <v>7266</v>
      </c>
      <c r="B5254" t="s">
        <v>1831</v>
      </c>
      <c r="C5254" t="s">
        <v>3120</v>
      </c>
      <c r="D5254" t="s">
        <v>78</v>
      </c>
      <c r="E5254" t="s">
        <v>680</v>
      </c>
      <c r="F5254" t="s">
        <v>80</v>
      </c>
      <c r="G5254" t="s">
        <v>81</v>
      </c>
      <c r="H5254" t="s">
        <v>284</v>
      </c>
      <c r="I5254" t="s">
        <v>55</v>
      </c>
      <c r="J5254" t="s">
        <v>56</v>
      </c>
      <c r="K5254" t="s">
        <v>74</v>
      </c>
      <c r="L5254">
        <v>19753.38</v>
      </c>
      <c r="M5254">
        <v>9</v>
      </c>
      <c r="N5254">
        <v>0.05</v>
      </c>
      <c r="O5254">
        <v>4125.47</v>
      </c>
    </row>
    <row r="5255" spans="1:15" x14ac:dyDescent="0.3">
      <c r="A5255" t="s">
        <v>7267</v>
      </c>
      <c r="B5255" t="s">
        <v>2863</v>
      </c>
      <c r="C5255" t="s">
        <v>2667</v>
      </c>
      <c r="D5255" t="s">
        <v>78</v>
      </c>
      <c r="E5255" t="s">
        <v>2728</v>
      </c>
      <c r="F5255" t="s">
        <v>52</v>
      </c>
      <c r="G5255" t="s">
        <v>81</v>
      </c>
      <c r="H5255" t="s">
        <v>95</v>
      </c>
      <c r="I5255" t="s">
        <v>96</v>
      </c>
      <c r="J5255" t="s">
        <v>166</v>
      </c>
      <c r="K5255" t="s">
        <v>762</v>
      </c>
      <c r="L5255">
        <v>14441.59</v>
      </c>
      <c r="M5255">
        <v>1</v>
      </c>
      <c r="N5255">
        <v>0.05</v>
      </c>
      <c r="O5255">
        <v>2357.5</v>
      </c>
    </row>
    <row r="5256" spans="1:15" x14ac:dyDescent="0.3">
      <c r="A5256" t="s">
        <v>7268</v>
      </c>
      <c r="B5256" t="s">
        <v>1735</v>
      </c>
      <c r="C5256" t="s">
        <v>1143</v>
      </c>
      <c r="D5256" t="s">
        <v>102</v>
      </c>
      <c r="E5256" t="s">
        <v>944</v>
      </c>
      <c r="F5256" t="s">
        <v>71</v>
      </c>
      <c r="G5256" t="s">
        <v>53</v>
      </c>
      <c r="H5256" t="s">
        <v>54</v>
      </c>
      <c r="I5256" t="s">
        <v>118</v>
      </c>
      <c r="J5256" t="s">
        <v>303</v>
      </c>
      <c r="K5256" t="s">
        <v>421</v>
      </c>
      <c r="L5256">
        <v>12023.92</v>
      </c>
      <c r="M5256">
        <v>1</v>
      </c>
      <c r="N5256">
        <v>0.15</v>
      </c>
      <c r="O5256">
        <v>3785.45</v>
      </c>
    </row>
    <row r="5257" spans="1:15" x14ac:dyDescent="0.3">
      <c r="A5257" t="s">
        <v>7269</v>
      </c>
      <c r="B5257" t="s">
        <v>2939</v>
      </c>
      <c r="C5257" t="s">
        <v>315</v>
      </c>
      <c r="D5257" t="s">
        <v>102</v>
      </c>
      <c r="E5257" t="s">
        <v>837</v>
      </c>
      <c r="F5257" t="s">
        <v>52</v>
      </c>
      <c r="G5257" t="s">
        <v>81</v>
      </c>
      <c r="H5257" t="s">
        <v>82</v>
      </c>
      <c r="I5257" t="s">
        <v>55</v>
      </c>
      <c r="J5257" t="s">
        <v>141</v>
      </c>
      <c r="K5257" t="s">
        <v>142</v>
      </c>
      <c r="L5257">
        <v>9440.81</v>
      </c>
      <c r="M5257">
        <v>1</v>
      </c>
      <c r="N5257">
        <v>0.2</v>
      </c>
      <c r="O5257">
        <v>1612.47</v>
      </c>
    </row>
    <row r="5258" spans="1:15" x14ac:dyDescent="0.3">
      <c r="A5258" t="s">
        <v>7270</v>
      </c>
      <c r="B5258" t="s">
        <v>2735</v>
      </c>
      <c r="C5258" t="s">
        <v>1735</v>
      </c>
      <c r="D5258" t="s">
        <v>78</v>
      </c>
      <c r="E5258" t="s">
        <v>1067</v>
      </c>
      <c r="F5258" t="s">
        <v>71</v>
      </c>
      <c r="G5258" t="s">
        <v>81</v>
      </c>
      <c r="H5258" t="s">
        <v>186</v>
      </c>
      <c r="I5258" t="s">
        <v>96</v>
      </c>
      <c r="J5258" t="s">
        <v>97</v>
      </c>
      <c r="K5258" t="s">
        <v>98</v>
      </c>
      <c r="L5258">
        <v>5546.86</v>
      </c>
      <c r="M5258">
        <v>1</v>
      </c>
      <c r="N5258">
        <v>0.05</v>
      </c>
      <c r="O5258">
        <v>892.76</v>
      </c>
    </row>
    <row r="5259" spans="1:15" x14ac:dyDescent="0.3">
      <c r="A5259" t="s">
        <v>7271</v>
      </c>
      <c r="B5259" t="s">
        <v>1470</v>
      </c>
      <c r="C5259" t="s">
        <v>68</v>
      </c>
      <c r="D5259" t="s">
        <v>78</v>
      </c>
      <c r="E5259" t="s">
        <v>1861</v>
      </c>
      <c r="F5259" t="s">
        <v>71</v>
      </c>
      <c r="G5259" t="s">
        <v>53</v>
      </c>
      <c r="H5259" t="s">
        <v>110</v>
      </c>
      <c r="I5259" t="s">
        <v>96</v>
      </c>
      <c r="J5259" t="s">
        <v>97</v>
      </c>
      <c r="K5259" t="s">
        <v>98</v>
      </c>
      <c r="L5259">
        <v>59827.5</v>
      </c>
      <c r="M5259">
        <v>5</v>
      </c>
      <c r="N5259">
        <v>0.1</v>
      </c>
      <c r="O5259">
        <v>19529.900000000001</v>
      </c>
    </row>
    <row r="5260" spans="1:15" x14ac:dyDescent="0.3">
      <c r="A5260" t="s">
        <v>7272</v>
      </c>
      <c r="B5260" t="s">
        <v>2740</v>
      </c>
      <c r="C5260" t="s">
        <v>2758</v>
      </c>
      <c r="D5260" t="s">
        <v>50</v>
      </c>
      <c r="E5260" t="s">
        <v>1409</v>
      </c>
      <c r="F5260" t="s">
        <v>80</v>
      </c>
      <c r="G5260" t="s">
        <v>72</v>
      </c>
      <c r="H5260" t="s">
        <v>346</v>
      </c>
      <c r="I5260" t="s">
        <v>118</v>
      </c>
      <c r="J5260" t="s">
        <v>119</v>
      </c>
      <c r="K5260" t="s">
        <v>197</v>
      </c>
      <c r="L5260">
        <v>17400.36</v>
      </c>
      <c r="M5260">
        <v>2</v>
      </c>
      <c r="N5260">
        <v>0.1</v>
      </c>
      <c r="O5260">
        <v>4606.6000000000004</v>
      </c>
    </row>
    <row r="5261" spans="1:15" x14ac:dyDescent="0.3">
      <c r="A5261" t="s">
        <v>7273</v>
      </c>
      <c r="B5261" t="s">
        <v>474</v>
      </c>
      <c r="C5261" t="s">
        <v>936</v>
      </c>
      <c r="D5261" t="s">
        <v>61</v>
      </c>
      <c r="E5261" t="s">
        <v>510</v>
      </c>
      <c r="F5261" t="s">
        <v>52</v>
      </c>
      <c r="G5261" t="s">
        <v>53</v>
      </c>
      <c r="H5261" t="s">
        <v>110</v>
      </c>
      <c r="I5261" t="s">
        <v>118</v>
      </c>
      <c r="J5261" t="s">
        <v>119</v>
      </c>
      <c r="K5261" t="s">
        <v>270</v>
      </c>
      <c r="L5261">
        <v>46836.9</v>
      </c>
      <c r="M5261">
        <v>10</v>
      </c>
      <c r="N5261">
        <v>0.25</v>
      </c>
      <c r="O5261">
        <v>6382.88</v>
      </c>
    </row>
    <row r="5262" spans="1:15" x14ac:dyDescent="0.3">
      <c r="A5262" t="s">
        <v>7274</v>
      </c>
      <c r="B5262" t="s">
        <v>2974</v>
      </c>
      <c r="C5262" t="s">
        <v>639</v>
      </c>
      <c r="D5262" t="s">
        <v>102</v>
      </c>
      <c r="E5262" t="s">
        <v>1030</v>
      </c>
      <c r="F5262" t="s">
        <v>52</v>
      </c>
      <c r="G5262" t="s">
        <v>179</v>
      </c>
      <c r="H5262" t="s">
        <v>180</v>
      </c>
      <c r="I5262" t="s">
        <v>55</v>
      </c>
      <c r="J5262" t="s">
        <v>65</v>
      </c>
      <c r="K5262" t="s">
        <v>91</v>
      </c>
      <c r="L5262">
        <v>9635.58</v>
      </c>
      <c r="M5262">
        <v>2</v>
      </c>
      <c r="N5262">
        <v>0.25</v>
      </c>
      <c r="O5262">
        <v>1314.36</v>
      </c>
    </row>
    <row r="5263" spans="1:15" x14ac:dyDescent="0.3">
      <c r="A5263" t="s">
        <v>7275</v>
      </c>
      <c r="B5263" t="s">
        <v>1835</v>
      </c>
      <c r="C5263" t="s">
        <v>1587</v>
      </c>
      <c r="D5263" t="s">
        <v>61</v>
      </c>
      <c r="E5263" t="s">
        <v>4454</v>
      </c>
      <c r="F5263" t="s">
        <v>52</v>
      </c>
      <c r="G5263" t="s">
        <v>81</v>
      </c>
      <c r="H5263" t="s">
        <v>284</v>
      </c>
      <c r="I5263" t="s">
        <v>55</v>
      </c>
      <c r="J5263" t="s">
        <v>141</v>
      </c>
      <c r="K5263" t="s">
        <v>142</v>
      </c>
      <c r="L5263">
        <v>60855.62</v>
      </c>
      <c r="M5263">
        <v>7</v>
      </c>
      <c r="N5263">
        <v>0.2</v>
      </c>
      <c r="O5263">
        <v>18921.46</v>
      </c>
    </row>
    <row r="5264" spans="1:15" x14ac:dyDescent="0.3">
      <c r="A5264" t="s">
        <v>7276</v>
      </c>
      <c r="B5264" t="s">
        <v>655</v>
      </c>
      <c r="C5264" t="s">
        <v>4442</v>
      </c>
      <c r="D5264" t="s">
        <v>61</v>
      </c>
      <c r="E5264" t="s">
        <v>1047</v>
      </c>
      <c r="F5264" t="s">
        <v>71</v>
      </c>
      <c r="G5264" t="s">
        <v>63</v>
      </c>
      <c r="H5264" t="s">
        <v>202</v>
      </c>
      <c r="I5264" t="s">
        <v>55</v>
      </c>
      <c r="J5264" t="s">
        <v>56</v>
      </c>
      <c r="K5264" t="s">
        <v>74</v>
      </c>
      <c r="L5264">
        <v>101506.95</v>
      </c>
      <c r="M5264">
        <v>9</v>
      </c>
      <c r="N5264">
        <v>0.25</v>
      </c>
      <c r="O5264">
        <v>29748.28</v>
      </c>
    </row>
    <row r="5265" spans="1:15" x14ac:dyDescent="0.3">
      <c r="A5265" t="s">
        <v>7277</v>
      </c>
      <c r="B5265" t="s">
        <v>1448</v>
      </c>
      <c r="C5265" t="s">
        <v>3037</v>
      </c>
      <c r="D5265" t="s">
        <v>102</v>
      </c>
      <c r="E5265" t="s">
        <v>1536</v>
      </c>
      <c r="F5265" t="s">
        <v>52</v>
      </c>
      <c r="G5265" t="s">
        <v>53</v>
      </c>
      <c r="H5265" t="s">
        <v>54</v>
      </c>
      <c r="I5265" t="s">
        <v>96</v>
      </c>
      <c r="J5265" t="s">
        <v>111</v>
      </c>
      <c r="K5265" t="s">
        <v>112</v>
      </c>
      <c r="L5265">
        <v>18019.2</v>
      </c>
      <c r="M5265">
        <v>3</v>
      </c>
      <c r="N5265">
        <v>0.15</v>
      </c>
      <c r="O5265">
        <v>3785.45</v>
      </c>
    </row>
    <row r="5266" spans="1:15" x14ac:dyDescent="0.3">
      <c r="A5266" t="s">
        <v>7278</v>
      </c>
      <c r="B5266" t="s">
        <v>786</v>
      </c>
      <c r="C5266" t="s">
        <v>1948</v>
      </c>
      <c r="D5266" t="s">
        <v>61</v>
      </c>
      <c r="E5266" t="s">
        <v>1578</v>
      </c>
      <c r="F5266" t="s">
        <v>52</v>
      </c>
      <c r="G5266" t="s">
        <v>179</v>
      </c>
      <c r="H5266" t="s">
        <v>236</v>
      </c>
      <c r="I5266" t="s">
        <v>118</v>
      </c>
      <c r="J5266" t="s">
        <v>230</v>
      </c>
      <c r="K5266" t="s">
        <v>351</v>
      </c>
      <c r="L5266">
        <v>3098.54</v>
      </c>
      <c r="M5266">
        <v>2</v>
      </c>
      <c r="N5266">
        <v>0.2</v>
      </c>
      <c r="O5266">
        <v>539.29</v>
      </c>
    </row>
    <row r="5267" spans="1:15" x14ac:dyDescent="0.3">
      <c r="A5267" t="s">
        <v>7279</v>
      </c>
      <c r="B5267" t="s">
        <v>2136</v>
      </c>
      <c r="C5267" t="s">
        <v>559</v>
      </c>
      <c r="D5267" t="s">
        <v>78</v>
      </c>
      <c r="E5267" t="s">
        <v>355</v>
      </c>
      <c r="F5267" t="s">
        <v>80</v>
      </c>
      <c r="G5267" t="s">
        <v>81</v>
      </c>
      <c r="H5267" t="s">
        <v>186</v>
      </c>
      <c r="I5267" t="s">
        <v>55</v>
      </c>
      <c r="J5267" t="s">
        <v>141</v>
      </c>
      <c r="K5267" t="s">
        <v>241</v>
      </c>
      <c r="L5267">
        <v>48628.5</v>
      </c>
      <c r="M5267">
        <v>5</v>
      </c>
      <c r="N5267">
        <v>0.1</v>
      </c>
      <c r="O5267">
        <v>10393.48</v>
      </c>
    </row>
    <row r="5268" spans="1:15" x14ac:dyDescent="0.3">
      <c r="A5268" t="s">
        <v>7280</v>
      </c>
      <c r="B5268" t="s">
        <v>144</v>
      </c>
      <c r="C5268" t="s">
        <v>4067</v>
      </c>
      <c r="D5268" t="s">
        <v>61</v>
      </c>
      <c r="E5268" t="s">
        <v>70</v>
      </c>
      <c r="F5268" t="s">
        <v>71</v>
      </c>
      <c r="G5268" t="s">
        <v>72</v>
      </c>
      <c r="H5268" t="s">
        <v>117</v>
      </c>
      <c r="I5268" t="s">
        <v>83</v>
      </c>
      <c r="J5268" t="s">
        <v>449</v>
      </c>
      <c r="K5268" t="s">
        <v>775</v>
      </c>
      <c r="L5268">
        <v>4804.41</v>
      </c>
      <c r="M5268">
        <v>3</v>
      </c>
      <c r="N5268">
        <v>0.25</v>
      </c>
      <c r="O5268">
        <v>966.89</v>
      </c>
    </row>
    <row r="5269" spans="1:15" x14ac:dyDescent="0.3">
      <c r="A5269" t="s">
        <v>7281</v>
      </c>
      <c r="B5269" t="s">
        <v>887</v>
      </c>
      <c r="C5269" t="s">
        <v>2702</v>
      </c>
      <c r="D5269" t="s">
        <v>102</v>
      </c>
      <c r="E5269" t="s">
        <v>207</v>
      </c>
      <c r="F5269" t="s">
        <v>80</v>
      </c>
      <c r="G5269" t="s">
        <v>81</v>
      </c>
      <c r="H5269" t="s">
        <v>95</v>
      </c>
      <c r="I5269" t="s">
        <v>96</v>
      </c>
      <c r="J5269" t="s">
        <v>111</v>
      </c>
      <c r="K5269" t="s">
        <v>328</v>
      </c>
      <c r="L5269">
        <v>13880.26</v>
      </c>
      <c r="M5269">
        <v>1</v>
      </c>
      <c r="N5269">
        <v>0.05</v>
      </c>
      <c r="O5269">
        <v>3850.91</v>
      </c>
    </row>
    <row r="5270" spans="1:15" x14ac:dyDescent="0.3">
      <c r="A5270" t="s">
        <v>7282</v>
      </c>
      <c r="B5270" t="s">
        <v>5721</v>
      </c>
      <c r="C5270" t="s">
        <v>2470</v>
      </c>
      <c r="D5270" t="s">
        <v>78</v>
      </c>
      <c r="E5270" t="s">
        <v>2999</v>
      </c>
      <c r="F5270" t="s">
        <v>71</v>
      </c>
      <c r="G5270" t="s">
        <v>81</v>
      </c>
      <c r="H5270" t="s">
        <v>186</v>
      </c>
      <c r="I5270" t="s">
        <v>118</v>
      </c>
      <c r="J5270" t="s">
        <v>191</v>
      </c>
      <c r="K5270" t="s">
        <v>192</v>
      </c>
      <c r="L5270">
        <v>50148</v>
      </c>
      <c r="M5270">
        <v>6</v>
      </c>
      <c r="N5270">
        <v>0.25</v>
      </c>
      <c r="O5270">
        <v>5915.95</v>
      </c>
    </row>
    <row r="5271" spans="1:15" x14ac:dyDescent="0.3">
      <c r="A5271" t="s">
        <v>7283</v>
      </c>
      <c r="B5271" t="s">
        <v>3768</v>
      </c>
      <c r="C5271" t="s">
        <v>690</v>
      </c>
      <c r="D5271" t="s">
        <v>78</v>
      </c>
      <c r="E5271" t="s">
        <v>440</v>
      </c>
      <c r="F5271" t="s">
        <v>80</v>
      </c>
      <c r="G5271" t="s">
        <v>53</v>
      </c>
      <c r="H5271" t="s">
        <v>246</v>
      </c>
      <c r="I5271" t="s">
        <v>83</v>
      </c>
      <c r="J5271" t="s">
        <v>84</v>
      </c>
      <c r="K5271" t="s">
        <v>125</v>
      </c>
      <c r="L5271">
        <v>84525.75</v>
      </c>
      <c r="M5271">
        <v>9</v>
      </c>
      <c r="N5271">
        <v>0</v>
      </c>
      <c r="O5271">
        <v>31482.75</v>
      </c>
    </row>
    <row r="5272" spans="1:15" x14ac:dyDescent="0.3">
      <c r="A5272" t="s">
        <v>7284</v>
      </c>
      <c r="B5272" t="s">
        <v>1384</v>
      </c>
      <c r="C5272" t="s">
        <v>2407</v>
      </c>
      <c r="D5272" t="s">
        <v>78</v>
      </c>
      <c r="E5272" t="s">
        <v>2275</v>
      </c>
      <c r="F5272" t="s">
        <v>52</v>
      </c>
      <c r="G5272" t="s">
        <v>72</v>
      </c>
      <c r="H5272" t="s">
        <v>104</v>
      </c>
      <c r="I5272" t="s">
        <v>83</v>
      </c>
      <c r="J5272" t="s">
        <v>84</v>
      </c>
      <c r="K5272" t="s">
        <v>257</v>
      </c>
      <c r="L5272">
        <v>37126.400000000001</v>
      </c>
      <c r="M5272">
        <v>8</v>
      </c>
      <c r="N5272">
        <v>0.2</v>
      </c>
      <c r="O5272">
        <v>9164.48</v>
      </c>
    </row>
    <row r="5273" spans="1:15" x14ac:dyDescent="0.3">
      <c r="A5273" t="s">
        <v>7285</v>
      </c>
      <c r="B5273" t="s">
        <v>3001</v>
      </c>
      <c r="C5273" t="s">
        <v>3419</v>
      </c>
      <c r="D5273" t="s">
        <v>61</v>
      </c>
      <c r="E5273" t="s">
        <v>1244</v>
      </c>
      <c r="F5273" t="s">
        <v>71</v>
      </c>
      <c r="G5273" t="s">
        <v>179</v>
      </c>
      <c r="H5273" t="s">
        <v>180</v>
      </c>
      <c r="I5273" t="s">
        <v>83</v>
      </c>
      <c r="J5273" t="s">
        <v>84</v>
      </c>
      <c r="K5273" t="s">
        <v>257</v>
      </c>
      <c r="L5273">
        <v>26712.36</v>
      </c>
      <c r="M5273">
        <v>9</v>
      </c>
      <c r="N5273">
        <v>0.05</v>
      </c>
      <c r="O5273">
        <v>6672.14</v>
      </c>
    </row>
    <row r="5274" spans="1:15" x14ac:dyDescent="0.3">
      <c r="A5274" t="s">
        <v>7286</v>
      </c>
      <c r="B5274" t="s">
        <v>4247</v>
      </c>
      <c r="C5274" t="s">
        <v>2852</v>
      </c>
      <c r="D5274" t="s">
        <v>102</v>
      </c>
      <c r="E5274" t="s">
        <v>510</v>
      </c>
      <c r="F5274" t="s">
        <v>80</v>
      </c>
      <c r="G5274" t="s">
        <v>72</v>
      </c>
      <c r="H5274" t="s">
        <v>346</v>
      </c>
      <c r="I5274" t="s">
        <v>96</v>
      </c>
      <c r="J5274" t="s">
        <v>97</v>
      </c>
      <c r="K5274" t="s">
        <v>181</v>
      </c>
      <c r="L5274">
        <v>119894.76</v>
      </c>
      <c r="M5274">
        <v>9</v>
      </c>
      <c r="N5274">
        <v>0.2</v>
      </c>
      <c r="O5274">
        <v>22351.52</v>
      </c>
    </row>
    <row r="5275" spans="1:15" x14ac:dyDescent="0.3">
      <c r="A5275" t="s">
        <v>7287</v>
      </c>
      <c r="B5275" t="s">
        <v>1307</v>
      </c>
      <c r="C5275" t="s">
        <v>965</v>
      </c>
      <c r="D5275" t="s">
        <v>61</v>
      </c>
      <c r="E5275" t="s">
        <v>523</v>
      </c>
      <c r="F5275" t="s">
        <v>71</v>
      </c>
      <c r="G5275" t="s">
        <v>179</v>
      </c>
      <c r="H5275" t="s">
        <v>180</v>
      </c>
      <c r="I5275" t="s">
        <v>96</v>
      </c>
      <c r="J5275" t="s">
        <v>135</v>
      </c>
      <c r="K5275" t="s">
        <v>275</v>
      </c>
      <c r="L5275">
        <v>80044.320000000007</v>
      </c>
      <c r="M5275">
        <v>8</v>
      </c>
      <c r="N5275">
        <v>0.15</v>
      </c>
      <c r="O5275">
        <v>21152.03</v>
      </c>
    </row>
    <row r="5276" spans="1:15" x14ac:dyDescent="0.3">
      <c r="A5276" t="s">
        <v>7288</v>
      </c>
      <c r="B5276" t="s">
        <v>3060</v>
      </c>
      <c r="C5276" t="s">
        <v>489</v>
      </c>
      <c r="D5276" t="s">
        <v>61</v>
      </c>
      <c r="E5276" t="s">
        <v>229</v>
      </c>
      <c r="F5276" t="s">
        <v>80</v>
      </c>
      <c r="G5276" t="s">
        <v>72</v>
      </c>
      <c r="H5276" t="s">
        <v>346</v>
      </c>
      <c r="I5276" t="s">
        <v>83</v>
      </c>
      <c r="J5276" t="s">
        <v>379</v>
      </c>
      <c r="K5276" t="s">
        <v>562</v>
      </c>
      <c r="L5276">
        <v>100365.79</v>
      </c>
      <c r="M5276">
        <v>7</v>
      </c>
      <c r="N5276">
        <v>0</v>
      </c>
      <c r="O5276">
        <v>34699.78</v>
      </c>
    </row>
    <row r="5277" spans="1:15" x14ac:dyDescent="0.3">
      <c r="A5277" t="s">
        <v>7289</v>
      </c>
      <c r="B5277" t="s">
        <v>1904</v>
      </c>
      <c r="C5277" t="s">
        <v>555</v>
      </c>
      <c r="D5277" t="s">
        <v>50</v>
      </c>
      <c r="E5277" t="s">
        <v>1067</v>
      </c>
      <c r="F5277" t="s">
        <v>80</v>
      </c>
      <c r="G5277" t="s">
        <v>72</v>
      </c>
      <c r="H5277" t="s">
        <v>73</v>
      </c>
      <c r="I5277" t="s">
        <v>118</v>
      </c>
      <c r="J5277" t="s">
        <v>119</v>
      </c>
      <c r="K5277" t="s">
        <v>270</v>
      </c>
      <c r="L5277">
        <v>35588.67</v>
      </c>
      <c r="M5277">
        <v>3</v>
      </c>
      <c r="N5277">
        <v>0.05</v>
      </c>
      <c r="O5277">
        <v>10891.95</v>
      </c>
    </row>
    <row r="5278" spans="1:15" x14ac:dyDescent="0.3">
      <c r="A5278" t="s">
        <v>7290</v>
      </c>
      <c r="B5278" t="s">
        <v>1315</v>
      </c>
      <c r="C5278" t="s">
        <v>2740</v>
      </c>
      <c r="D5278" t="s">
        <v>102</v>
      </c>
      <c r="E5278" t="s">
        <v>1380</v>
      </c>
      <c r="F5278" t="s">
        <v>80</v>
      </c>
      <c r="G5278" t="s">
        <v>179</v>
      </c>
      <c r="H5278" t="s">
        <v>236</v>
      </c>
      <c r="I5278" t="s">
        <v>118</v>
      </c>
      <c r="J5278" t="s">
        <v>191</v>
      </c>
      <c r="K5278" t="s">
        <v>192</v>
      </c>
      <c r="L5278">
        <v>44210.3</v>
      </c>
      <c r="M5278">
        <v>10</v>
      </c>
      <c r="N5278">
        <v>0.2</v>
      </c>
      <c r="O5278">
        <v>6550.59</v>
      </c>
    </row>
    <row r="5279" spans="1:15" x14ac:dyDescent="0.3">
      <c r="A5279" t="s">
        <v>7291</v>
      </c>
      <c r="B5279" t="s">
        <v>1174</v>
      </c>
      <c r="C5279" t="s">
        <v>2532</v>
      </c>
      <c r="D5279" t="s">
        <v>61</v>
      </c>
      <c r="E5279" t="s">
        <v>1897</v>
      </c>
      <c r="F5279" t="s">
        <v>80</v>
      </c>
      <c r="G5279" t="s">
        <v>179</v>
      </c>
      <c r="H5279" t="s">
        <v>236</v>
      </c>
      <c r="I5279" t="s">
        <v>55</v>
      </c>
      <c r="J5279" t="s">
        <v>173</v>
      </c>
      <c r="K5279" t="s">
        <v>780</v>
      </c>
      <c r="L5279">
        <v>37454.550000000003</v>
      </c>
      <c r="M5279">
        <v>5</v>
      </c>
      <c r="N5279">
        <v>0.1</v>
      </c>
      <c r="O5279">
        <v>5450.53</v>
      </c>
    </row>
    <row r="5280" spans="1:15" x14ac:dyDescent="0.3">
      <c r="A5280" t="s">
        <v>7292</v>
      </c>
      <c r="B5280" t="s">
        <v>359</v>
      </c>
      <c r="C5280" t="s">
        <v>525</v>
      </c>
      <c r="D5280" t="s">
        <v>102</v>
      </c>
      <c r="E5280" t="s">
        <v>1969</v>
      </c>
      <c r="F5280" t="s">
        <v>80</v>
      </c>
      <c r="G5280" t="s">
        <v>72</v>
      </c>
      <c r="H5280" t="s">
        <v>73</v>
      </c>
      <c r="I5280" t="s">
        <v>118</v>
      </c>
      <c r="J5280" t="s">
        <v>230</v>
      </c>
      <c r="K5280" t="s">
        <v>231</v>
      </c>
      <c r="L5280">
        <v>60110.1</v>
      </c>
      <c r="M5280">
        <v>10</v>
      </c>
      <c r="N5280">
        <v>0.1</v>
      </c>
      <c r="O5280">
        <v>21116.959999999999</v>
      </c>
    </row>
    <row r="5281" spans="1:15" x14ac:dyDescent="0.3">
      <c r="A5281" t="s">
        <v>7293</v>
      </c>
      <c r="B5281" t="s">
        <v>2833</v>
      </c>
      <c r="C5281" t="s">
        <v>849</v>
      </c>
      <c r="D5281" t="s">
        <v>102</v>
      </c>
      <c r="E5281" t="s">
        <v>411</v>
      </c>
      <c r="F5281" t="s">
        <v>52</v>
      </c>
      <c r="G5281" t="s">
        <v>179</v>
      </c>
      <c r="H5281" t="s">
        <v>236</v>
      </c>
      <c r="I5281" t="s">
        <v>55</v>
      </c>
      <c r="J5281" t="s">
        <v>65</v>
      </c>
      <c r="K5281" t="s">
        <v>66</v>
      </c>
      <c r="L5281">
        <v>61863.35</v>
      </c>
      <c r="M5281">
        <v>5</v>
      </c>
      <c r="N5281">
        <v>0.1</v>
      </c>
      <c r="O5281">
        <v>10445.51</v>
      </c>
    </row>
    <row r="5282" spans="1:15" x14ac:dyDescent="0.3">
      <c r="A5282" t="s">
        <v>7294</v>
      </c>
      <c r="B5282" t="s">
        <v>2410</v>
      </c>
      <c r="C5282" t="s">
        <v>334</v>
      </c>
      <c r="D5282" t="s">
        <v>61</v>
      </c>
      <c r="E5282" t="s">
        <v>1313</v>
      </c>
      <c r="F5282" t="s">
        <v>52</v>
      </c>
      <c r="G5282" t="s">
        <v>53</v>
      </c>
      <c r="H5282" t="s">
        <v>246</v>
      </c>
      <c r="I5282" t="s">
        <v>96</v>
      </c>
      <c r="J5282" t="s">
        <v>166</v>
      </c>
      <c r="K5282" t="s">
        <v>167</v>
      </c>
      <c r="L5282">
        <v>5018.51</v>
      </c>
      <c r="M5282">
        <v>1</v>
      </c>
      <c r="N5282">
        <v>0.15</v>
      </c>
      <c r="O5282">
        <v>1513.73</v>
      </c>
    </row>
    <row r="5283" spans="1:15" x14ac:dyDescent="0.3">
      <c r="A5283" t="s">
        <v>7295</v>
      </c>
      <c r="B5283" t="s">
        <v>3375</v>
      </c>
      <c r="C5283" t="s">
        <v>3376</v>
      </c>
      <c r="D5283" t="s">
        <v>78</v>
      </c>
      <c r="E5283" t="s">
        <v>1047</v>
      </c>
      <c r="F5283" t="s">
        <v>52</v>
      </c>
      <c r="G5283" t="s">
        <v>63</v>
      </c>
      <c r="H5283" t="s">
        <v>213</v>
      </c>
      <c r="I5283" t="s">
        <v>96</v>
      </c>
      <c r="J5283" t="s">
        <v>111</v>
      </c>
      <c r="K5283" t="s">
        <v>112</v>
      </c>
      <c r="L5283">
        <v>43381.45</v>
      </c>
      <c r="M5283">
        <v>5</v>
      </c>
      <c r="N5283">
        <v>0.05</v>
      </c>
      <c r="O5283">
        <v>9898.74</v>
      </c>
    </row>
    <row r="5284" spans="1:15" x14ac:dyDescent="0.3">
      <c r="A5284" t="s">
        <v>7296</v>
      </c>
      <c r="B5284" t="s">
        <v>2529</v>
      </c>
      <c r="C5284" t="s">
        <v>1745</v>
      </c>
      <c r="D5284" t="s">
        <v>78</v>
      </c>
      <c r="E5284" t="s">
        <v>407</v>
      </c>
      <c r="F5284" t="s">
        <v>71</v>
      </c>
      <c r="G5284" t="s">
        <v>179</v>
      </c>
      <c r="H5284" t="s">
        <v>180</v>
      </c>
      <c r="I5284" t="s">
        <v>55</v>
      </c>
      <c r="J5284" t="s">
        <v>141</v>
      </c>
      <c r="K5284" t="s">
        <v>978</v>
      </c>
      <c r="L5284">
        <v>64511.4</v>
      </c>
      <c r="M5284">
        <v>5</v>
      </c>
      <c r="N5284">
        <v>0</v>
      </c>
      <c r="O5284">
        <v>24907.37</v>
      </c>
    </row>
    <row r="5285" spans="1:15" x14ac:dyDescent="0.3">
      <c r="A5285" t="s">
        <v>7297</v>
      </c>
      <c r="B5285" t="s">
        <v>1689</v>
      </c>
      <c r="C5285" t="s">
        <v>3543</v>
      </c>
      <c r="D5285" t="s">
        <v>102</v>
      </c>
      <c r="E5285" t="s">
        <v>1085</v>
      </c>
      <c r="F5285" t="s">
        <v>80</v>
      </c>
      <c r="G5285" t="s">
        <v>53</v>
      </c>
      <c r="H5285" t="s">
        <v>246</v>
      </c>
      <c r="I5285" t="s">
        <v>83</v>
      </c>
      <c r="J5285" t="s">
        <v>449</v>
      </c>
      <c r="K5285" t="s">
        <v>450</v>
      </c>
      <c r="L5285">
        <v>68480.3</v>
      </c>
      <c r="M5285">
        <v>7</v>
      </c>
      <c r="N5285">
        <v>0.05</v>
      </c>
      <c r="O5285">
        <v>11062.54</v>
      </c>
    </row>
    <row r="5286" spans="1:15" x14ac:dyDescent="0.3">
      <c r="A5286" t="s">
        <v>7298</v>
      </c>
      <c r="B5286" t="s">
        <v>1087</v>
      </c>
      <c r="C5286" t="s">
        <v>288</v>
      </c>
      <c r="D5286" t="s">
        <v>102</v>
      </c>
      <c r="E5286" t="s">
        <v>1067</v>
      </c>
      <c r="F5286" t="s">
        <v>80</v>
      </c>
      <c r="G5286" t="s">
        <v>53</v>
      </c>
      <c r="H5286" t="s">
        <v>246</v>
      </c>
      <c r="I5286" t="s">
        <v>55</v>
      </c>
      <c r="J5286" t="s">
        <v>65</v>
      </c>
      <c r="K5286" t="s">
        <v>91</v>
      </c>
      <c r="L5286">
        <v>26752.67</v>
      </c>
      <c r="M5286">
        <v>7</v>
      </c>
      <c r="N5286">
        <v>0</v>
      </c>
      <c r="O5286">
        <v>5805.18</v>
      </c>
    </row>
    <row r="5287" spans="1:15" x14ac:dyDescent="0.3">
      <c r="A5287" t="s">
        <v>7299</v>
      </c>
      <c r="B5287" t="s">
        <v>1450</v>
      </c>
      <c r="C5287" t="s">
        <v>1800</v>
      </c>
      <c r="D5287" t="s">
        <v>102</v>
      </c>
      <c r="E5287" t="s">
        <v>89</v>
      </c>
      <c r="F5287" t="s">
        <v>71</v>
      </c>
      <c r="G5287" t="s">
        <v>81</v>
      </c>
      <c r="H5287" t="s">
        <v>186</v>
      </c>
      <c r="I5287" t="s">
        <v>96</v>
      </c>
      <c r="J5287" t="s">
        <v>97</v>
      </c>
      <c r="K5287" t="s">
        <v>416</v>
      </c>
      <c r="L5287">
        <v>98049.33</v>
      </c>
      <c r="M5287">
        <v>9</v>
      </c>
      <c r="N5287">
        <v>0</v>
      </c>
      <c r="O5287">
        <v>15661.29</v>
      </c>
    </row>
    <row r="5288" spans="1:15" x14ac:dyDescent="0.3">
      <c r="A5288" t="s">
        <v>7300</v>
      </c>
      <c r="B5288" t="s">
        <v>909</v>
      </c>
      <c r="C5288" t="s">
        <v>3602</v>
      </c>
      <c r="D5288" t="s">
        <v>61</v>
      </c>
      <c r="E5288" t="s">
        <v>1335</v>
      </c>
      <c r="F5288" t="s">
        <v>52</v>
      </c>
      <c r="G5288" t="s">
        <v>53</v>
      </c>
      <c r="H5288" t="s">
        <v>54</v>
      </c>
      <c r="I5288" t="s">
        <v>83</v>
      </c>
      <c r="J5288" t="s">
        <v>379</v>
      </c>
      <c r="K5288" t="s">
        <v>562</v>
      </c>
      <c r="L5288">
        <v>7496.32</v>
      </c>
      <c r="M5288">
        <v>4</v>
      </c>
      <c r="N5288">
        <v>0.15</v>
      </c>
      <c r="O5288">
        <v>1344.82</v>
      </c>
    </row>
    <row r="5289" spans="1:15" x14ac:dyDescent="0.3">
      <c r="A5289" t="s">
        <v>7301</v>
      </c>
      <c r="B5289" t="s">
        <v>4104</v>
      </c>
      <c r="C5289" t="s">
        <v>4105</v>
      </c>
      <c r="D5289" t="s">
        <v>61</v>
      </c>
      <c r="E5289" t="s">
        <v>1647</v>
      </c>
      <c r="F5289" t="s">
        <v>80</v>
      </c>
      <c r="G5289" t="s">
        <v>72</v>
      </c>
      <c r="H5289" t="s">
        <v>104</v>
      </c>
      <c r="I5289" t="s">
        <v>96</v>
      </c>
      <c r="J5289" t="s">
        <v>166</v>
      </c>
      <c r="K5289" t="s">
        <v>167</v>
      </c>
      <c r="L5289">
        <v>11253.95</v>
      </c>
      <c r="M5289">
        <v>5</v>
      </c>
      <c r="N5289">
        <v>0.1</v>
      </c>
      <c r="O5289">
        <v>2782.5</v>
      </c>
    </row>
    <row r="5290" spans="1:15" x14ac:dyDescent="0.3">
      <c r="A5290" t="s">
        <v>7302</v>
      </c>
      <c r="B5290" t="s">
        <v>1557</v>
      </c>
      <c r="C5290" t="s">
        <v>1223</v>
      </c>
      <c r="D5290" t="s">
        <v>50</v>
      </c>
      <c r="E5290" t="s">
        <v>588</v>
      </c>
      <c r="F5290" t="s">
        <v>52</v>
      </c>
      <c r="G5290" t="s">
        <v>72</v>
      </c>
      <c r="H5290" t="s">
        <v>117</v>
      </c>
      <c r="I5290" t="s">
        <v>118</v>
      </c>
      <c r="J5290" t="s">
        <v>303</v>
      </c>
      <c r="K5290" t="s">
        <v>304</v>
      </c>
      <c r="L5290">
        <v>93062.97</v>
      </c>
      <c r="M5290">
        <v>7</v>
      </c>
      <c r="N5290">
        <v>0.15</v>
      </c>
      <c r="O5290">
        <v>30702.87</v>
      </c>
    </row>
    <row r="5291" spans="1:15" x14ac:dyDescent="0.3">
      <c r="A5291" t="s">
        <v>7303</v>
      </c>
      <c r="B5291" t="s">
        <v>4335</v>
      </c>
      <c r="C5291" t="s">
        <v>1185</v>
      </c>
      <c r="D5291" t="s">
        <v>78</v>
      </c>
      <c r="E5291" t="s">
        <v>1150</v>
      </c>
      <c r="F5291" t="s">
        <v>71</v>
      </c>
      <c r="G5291" t="s">
        <v>72</v>
      </c>
      <c r="H5291" t="s">
        <v>104</v>
      </c>
      <c r="I5291" t="s">
        <v>118</v>
      </c>
      <c r="J5291" t="s">
        <v>191</v>
      </c>
      <c r="K5291" t="s">
        <v>829</v>
      </c>
      <c r="L5291">
        <v>11459.04</v>
      </c>
      <c r="M5291">
        <v>4</v>
      </c>
      <c r="N5291">
        <v>0.25</v>
      </c>
      <c r="O5291">
        <v>2801.27</v>
      </c>
    </row>
    <row r="5292" spans="1:15" x14ac:dyDescent="0.3">
      <c r="A5292" t="s">
        <v>7304</v>
      </c>
      <c r="B5292" t="s">
        <v>936</v>
      </c>
      <c r="C5292" t="s">
        <v>674</v>
      </c>
      <c r="D5292" t="s">
        <v>61</v>
      </c>
      <c r="E5292" t="s">
        <v>561</v>
      </c>
      <c r="F5292" t="s">
        <v>80</v>
      </c>
      <c r="G5292" t="s">
        <v>81</v>
      </c>
      <c r="H5292" t="s">
        <v>186</v>
      </c>
      <c r="I5292" t="s">
        <v>55</v>
      </c>
      <c r="J5292" t="s">
        <v>173</v>
      </c>
      <c r="K5292" t="s">
        <v>174</v>
      </c>
      <c r="L5292">
        <v>42153.39</v>
      </c>
      <c r="M5292">
        <v>3</v>
      </c>
      <c r="N5292">
        <v>0.2</v>
      </c>
      <c r="O5292">
        <v>12479.68</v>
      </c>
    </row>
    <row r="5293" spans="1:15" x14ac:dyDescent="0.3">
      <c r="A5293" t="s">
        <v>7305</v>
      </c>
      <c r="B5293" t="s">
        <v>3200</v>
      </c>
      <c r="C5293" t="s">
        <v>1877</v>
      </c>
      <c r="D5293" t="s">
        <v>61</v>
      </c>
      <c r="E5293" t="s">
        <v>2105</v>
      </c>
      <c r="F5293" t="s">
        <v>80</v>
      </c>
      <c r="G5293" t="s">
        <v>63</v>
      </c>
      <c r="H5293" t="s">
        <v>202</v>
      </c>
      <c r="I5293" t="s">
        <v>118</v>
      </c>
      <c r="J5293" t="s">
        <v>303</v>
      </c>
      <c r="K5293" t="s">
        <v>304</v>
      </c>
      <c r="L5293">
        <v>47264.49</v>
      </c>
      <c r="M5293">
        <v>7</v>
      </c>
      <c r="N5293">
        <v>0.2</v>
      </c>
      <c r="O5293">
        <v>12936.09</v>
      </c>
    </row>
    <row r="5294" spans="1:15" x14ac:dyDescent="0.3">
      <c r="A5294" t="s">
        <v>7306</v>
      </c>
      <c r="B5294" t="s">
        <v>1035</v>
      </c>
      <c r="C5294" t="s">
        <v>3620</v>
      </c>
      <c r="D5294" t="s">
        <v>78</v>
      </c>
      <c r="E5294" t="s">
        <v>1485</v>
      </c>
      <c r="F5294" t="s">
        <v>80</v>
      </c>
      <c r="G5294" t="s">
        <v>81</v>
      </c>
      <c r="H5294" t="s">
        <v>186</v>
      </c>
      <c r="I5294" t="s">
        <v>96</v>
      </c>
      <c r="J5294" t="s">
        <v>111</v>
      </c>
      <c r="K5294" t="s">
        <v>328</v>
      </c>
      <c r="L5294">
        <v>91811.34</v>
      </c>
      <c r="M5294">
        <v>9</v>
      </c>
      <c r="N5294">
        <v>0.05</v>
      </c>
      <c r="O5294">
        <v>18520.96</v>
      </c>
    </row>
    <row r="5295" spans="1:15" x14ac:dyDescent="0.3">
      <c r="A5295" t="s">
        <v>7307</v>
      </c>
      <c r="B5295" t="s">
        <v>1084</v>
      </c>
      <c r="C5295" t="s">
        <v>1839</v>
      </c>
      <c r="D5295" t="s">
        <v>50</v>
      </c>
      <c r="E5295" t="s">
        <v>1931</v>
      </c>
      <c r="F5295" t="s">
        <v>71</v>
      </c>
      <c r="G5295" t="s">
        <v>63</v>
      </c>
      <c r="H5295" t="s">
        <v>202</v>
      </c>
      <c r="I5295" t="s">
        <v>118</v>
      </c>
      <c r="J5295" t="s">
        <v>119</v>
      </c>
      <c r="K5295" t="s">
        <v>197</v>
      </c>
      <c r="L5295">
        <v>100465.56</v>
      </c>
      <c r="M5295">
        <v>9</v>
      </c>
      <c r="N5295">
        <v>0.05</v>
      </c>
      <c r="O5295">
        <v>16985.22</v>
      </c>
    </row>
    <row r="5296" spans="1:15" x14ac:dyDescent="0.3">
      <c r="A5296" t="s">
        <v>7308</v>
      </c>
      <c r="B5296" t="s">
        <v>1246</v>
      </c>
      <c r="C5296" t="s">
        <v>799</v>
      </c>
      <c r="D5296" t="s">
        <v>102</v>
      </c>
      <c r="E5296" t="s">
        <v>1139</v>
      </c>
      <c r="F5296" t="s">
        <v>80</v>
      </c>
      <c r="G5296" t="s">
        <v>53</v>
      </c>
      <c r="H5296" t="s">
        <v>110</v>
      </c>
      <c r="I5296" t="s">
        <v>83</v>
      </c>
      <c r="J5296" t="s">
        <v>379</v>
      </c>
      <c r="K5296" t="s">
        <v>716</v>
      </c>
      <c r="L5296">
        <v>97965.35</v>
      </c>
      <c r="M5296">
        <v>7</v>
      </c>
      <c r="N5296">
        <v>0.25</v>
      </c>
      <c r="O5296">
        <v>18727.38</v>
      </c>
    </row>
    <row r="5297" spans="1:15" x14ac:dyDescent="0.3">
      <c r="A5297" t="s">
        <v>7309</v>
      </c>
      <c r="B5297" t="s">
        <v>922</v>
      </c>
      <c r="C5297" t="s">
        <v>2095</v>
      </c>
      <c r="D5297" t="s">
        <v>102</v>
      </c>
      <c r="E5297" t="s">
        <v>2384</v>
      </c>
      <c r="F5297" t="s">
        <v>52</v>
      </c>
      <c r="G5297" t="s">
        <v>179</v>
      </c>
      <c r="H5297" t="s">
        <v>236</v>
      </c>
      <c r="I5297" t="s">
        <v>83</v>
      </c>
      <c r="J5297" t="s">
        <v>84</v>
      </c>
      <c r="K5297" t="s">
        <v>85</v>
      </c>
      <c r="L5297">
        <v>99964</v>
      </c>
      <c r="M5297">
        <v>8</v>
      </c>
      <c r="N5297">
        <v>0</v>
      </c>
      <c r="O5297">
        <v>24082.58</v>
      </c>
    </row>
    <row r="5298" spans="1:15" x14ac:dyDescent="0.3">
      <c r="A5298" t="s">
        <v>7310</v>
      </c>
      <c r="B5298" t="s">
        <v>2349</v>
      </c>
      <c r="C5298" t="s">
        <v>1070</v>
      </c>
      <c r="D5298" t="s">
        <v>50</v>
      </c>
      <c r="E5298" t="s">
        <v>2157</v>
      </c>
      <c r="F5298" t="s">
        <v>71</v>
      </c>
      <c r="G5298" t="s">
        <v>53</v>
      </c>
      <c r="H5298" t="s">
        <v>246</v>
      </c>
      <c r="I5298" t="s">
        <v>83</v>
      </c>
      <c r="J5298" t="s">
        <v>156</v>
      </c>
      <c r="K5298" t="s">
        <v>208</v>
      </c>
      <c r="L5298">
        <v>1499.29</v>
      </c>
      <c r="M5298">
        <v>1</v>
      </c>
      <c r="N5298">
        <v>0.1</v>
      </c>
      <c r="O5298">
        <v>265.24</v>
      </c>
    </row>
    <row r="5299" spans="1:15" x14ac:dyDescent="0.3">
      <c r="A5299" t="s">
        <v>7311</v>
      </c>
      <c r="B5299" t="s">
        <v>2486</v>
      </c>
      <c r="C5299" t="s">
        <v>936</v>
      </c>
      <c r="D5299" t="s">
        <v>61</v>
      </c>
      <c r="E5299" t="s">
        <v>791</v>
      </c>
      <c r="F5299" t="s">
        <v>80</v>
      </c>
      <c r="G5299" t="s">
        <v>179</v>
      </c>
      <c r="H5299" t="s">
        <v>180</v>
      </c>
      <c r="I5299" t="s">
        <v>83</v>
      </c>
      <c r="J5299" t="s">
        <v>156</v>
      </c>
      <c r="K5299" t="s">
        <v>208</v>
      </c>
      <c r="L5299">
        <v>71513.679999999993</v>
      </c>
      <c r="M5299">
        <v>7</v>
      </c>
      <c r="N5299">
        <v>0.05</v>
      </c>
      <c r="O5299">
        <v>25410.43</v>
      </c>
    </row>
    <row r="5300" spans="1:15" x14ac:dyDescent="0.3">
      <c r="A5300" t="s">
        <v>7312</v>
      </c>
      <c r="B5300" t="s">
        <v>3030</v>
      </c>
      <c r="C5300" t="s">
        <v>1121</v>
      </c>
      <c r="D5300" t="s">
        <v>50</v>
      </c>
      <c r="E5300" t="s">
        <v>2434</v>
      </c>
      <c r="F5300" t="s">
        <v>80</v>
      </c>
      <c r="G5300" t="s">
        <v>53</v>
      </c>
      <c r="H5300" t="s">
        <v>246</v>
      </c>
      <c r="I5300" t="s">
        <v>118</v>
      </c>
      <c r="J5300" t="s">
        <v>191</v>
      </c>
      <c r="K5300" t="s">
        <v>192</v>
      </c>
      <c r="L5300">
        <v>45907.199999999997</v>
      </c>
      <c r="M5300">
        <v>9</v>
      </c>
      <c r="N5300">
        <v>0.2</v>
      </c>
      <c r="O5300">
        <v>14180.34</v>
      </c>
    </row>
    <row r="5301" spans="1:15" x14ac:dyDescent="0.3">
      <c r="A5301" t="s">
        <v>7313</v>
      </c>
      <c r="B5301" t="s">
        <v>1913</v>
      </c>
      <c r="C5301" t="s">
        <v>2489</v>
      </c>
      <c r="D5301" t="s">
        <v>61</v>
      </c>
      <c r="E5301" t="s">
        <v>261</v>
      </c>
      <c r="F5301" t="s">
        <v>71</v>
      </c>
      <c r="G5301" t="s">
        <v>53</v>
      </c>
      <c r="H5301" t="s">
        <v>54</v>
      </c>
      <c r="I5301" t="s">
        <v>55</v>
      </c>
      <c r="J5301" t="s">
        <v>56</v>
      </c>
      <c r="K5301" t="s">
        <v>57</v>
      </c>
      <c r="L5301">
        <v>14385.12</v>
      </c>
      <c r="M5301">
        <v>3</v>
      </c>
      <c r="N5301">
        <v>0.2</v>
      </c>
      <c r="O5301">
        <v>4159.17</v>
      </c>
    </row>
    <row r="5302" spans="1:15" x14ac:dyDescent="0.3">
      <c r="A5302" t="s">
        <v>7314</v>
      </c>
      <c r="B5302" t="s">
        <v>3419</v>
      </c>
      <c r="C5302" t="s">
        <v>470</v>
      </c>
      <c r="D5302" t="s">
        <v>78</v>
      </c>
      <c r="E5302" t="s">
        <v>2480</v>
      </c>
      <c r="F5302" t="s">
        <v>80</v>
      </c>
      <c r="G5302" t="s">
        <v>179</v>
      </c>
      <c r="H5302" t="s">
        <v>236</v>
      </c>
      <c r="I5302" t="s">
        <v>83</v>
      </c>
      <c r="J5302" t="s">
        <v>449</v>
      </c>
      <c r="K5302" t="s">
        <v>681</v>
      </c>
      <c r="L5302">
        <v>8987.94</v>
      </c>
      <c r="M5302">
        <v>9</v>
      </c>
      <c r="N5302">
        <v>0.1</v>
      </c>
      <c r="O5302">
        <v>2283.48</v>
      </c>
    </row>
    <row r="5303" spans="1:15" x14ac:dyDescent="0.3">
      <c r="A5303" t="s">
        <v>7315</v>
      </c>
      <c r="B5303" t="s">
        <v>3301</v>
      </c>
      <c r="C5303" t="s">
        <v>2108</v>
      </c>
      <c r="D5303" t="s">
        <v>50</v>
      </c>
      <c r="E5303" t="s">
        <v>893</v>
      </c>
      <c r="F5303" t="s">
        <v>80</v>
      </c>
      <c r="G5303" t="s">
        <v>72</v>
      </c>
      <c r="H5303" t="s">
        <v>73</v>
      </c>
      <c r="I5303" t="s">
        <v>118</v>
      </c>
      <c r="J5303" t="s">
        <v>119</v>
      </c>
      <c r="K5303" t="s">
        <v>120</v>
      </c>
      <c r="L5303">
        <v>30926.880000000001</v>
      </c>
      <c r="M5303">
        <v>3</v>
      </c>
      <c r="N5303">
        <v>0.1</v>
      </c>
      <c r="O5303">
        <v>9128.36</v>
      </c>
    </row>
    <row r="5304" spans="1:15" x14ac:dyDescent="0.3">
      <c r="A5304" t="s">
        <v>7316</v>
      </c>
      <c r="B5304" t="s">
        <v>1211</v>
      </c>
      <c r="C5304" t="s">
        <v>892</v>
      </c>
      <c r="D5304" t="s">
        <v>78</v>
      </c>
      <c r="E5304" t="s">
        <v>1676</v>
      </c>
      <c r="F5304" t="s">
        <v>52</v>
      </c>
      <c r="G5304" t="s">
        <v>63</v>
      </c>
      <c r="H5304" t="s">
        <v>64</v>
      </c>
      <c r="I5304" t="s">
        <v>96</v>
      </c>
      <c r="J5304" t="s">
        <v>111</v>
      </c>
      <c r="K5304" t="s">
        <v>112</v>
      </c>
      <c r="L5304">
        <v>47307.55</v>
      </c>
      <c r="M5304">
        <v>5</v>
      </c>
      <c r="N5304">
        <v>0.2</v>
      </c>
      <c r="O5304">
        <v>10212.89</v>
      </c>
    </row>
    <row r="5305" spans="1:15" x14ac:dyDescent="0.3">
      <c r="A5305" t="s">
        <v>7317</v>
      </c>
      <c r="B5305" t="s">
        <v>2979</v>
      </c>
      <c r="C5305" t="s">
        <v>895</v>
      </c>
      <c r="D5305" t="s">
        <v>61</v>
      </c>
      <c r="E5305" t="s">
        <v>1731</v>
      </c>
      <c r="F5305" t="s">
        <v>80</v>
      </c>
      <c r="G5305" t="s">
        <v>63</v>
      </c>
      <c r="H5305" t="s">
        <v>172</v>
      </c>
      <c r="I5305" t="s">
        <v>96</v>
      </c>
      <c r="J5305" t="s">
        <v>135</v>
      </c>
      <c r="K5305" t="s">
        <v>395</v>
      </c>
      <c r="L5305">
        <v>29496.5</v>
      </c>
      <c r="M5305">
        <v>10</v>
      </c>
      <c r="N5305">
        <v>0.25</v>
      </c>
      <c r="O5305">
        <v>5105.3999999999996</v>
      </c>
    </row>
    <row r="5306" spans="1:15" x14ac:dyDescent="0.3">
      <c r="A5306" t="s">
        <v>7318</v>
      </c>
      <c r="B5306" t="s">
        <v>1241</v>
      </c>
      <c r="C5306" t="s">
        <v>899</v>
      </c>
      <c r="D5306" t="s">
        <v>50</v>
      </c>
      <c r="E5306" t="s">
        <v>644</v>
      </c>
      <c r="F5306" t="s">
        <v>71</v>
      </c>
      <c r="G5306" t="s">
        <v>63</v>
      </c>
      <c r="H5306" t="s">
        <v>213</v>
      </c>
      <c r="I5306" t="s">
        <v>96</v>
      </c>
      <c r="J5306" t="s">
        <v>135</v>
      </c>
      <c r="K5306" t="s">
        <v>395</v>
      </c>
      <c r="L5306">
        <v>36839.519999999997</v>
      </c>
      <c r="M5306">
        <v>8</v>
      </c>
      <c r="N5306">
        <v>0</v>
      </c>
      <c r="O5306">
        <v>8666.34</v>
      </c>
    </row>
    <row r="5307" spans="1:15" x14ac:dyDescent="0.3">
      <c r="A5307" t="s">
        <v>7319</v>
      </c>
      <c r="B5307" t="s">
        <v>1683</v>
      </c>
      <c r="C5307" t="s">
        <v>783</v>
      </c>
      <c r="D5307" t="s">
        <v>102</v>
      </c>
      <c r="E5307" t="s">
        <v>1824</v>
      </c>
      <c r="F5307" t="s">
        <v>80</v>
      </c>
      <c r="G5307" t="s">
        <v>81</v>
      </c>
      <c r="H5307" t="s">
        <v>82</v>
      </c>
      <c r="I5307" t="s">
        <v>55</v>
      </c>
      <c r="J5307" t="s">
        <v>141</v>
      </c>
      <c r="K5307" t="s">
        <v>978</v>
      </c>
      <c r="L5307">
        <v>95747.12</v>
      </c>
      <c r="M5307">
        <v>7</v>
      </c>
      <c r="N5307">
        <v>0.2</v>
      </c>
      <c r="O5307">
        <v>19183.23</v>
      </c>
    </row>
    <row r="5308" spans="1:15" x14ac:dyDescent="0.3">
      <c r="A5308" t="s">
        <v>7320</v>
      </c>
      <c r="B5308" t="s">
        <v>646</v>
      </c>
      <c r="C5308" t="s">
        <v>2098</v>
      </c>
      <c r="D5308" t="s">
        <v>78</v>
      </c>
      <c r="E5308" t="s">
        <v>265</v>
      </c>
      <c r="F5308" t="s">
        <v>52</v>
      </c>
      <c r="G5308" t="s">
        <v>63</v>
      </c>
      <c r="H5308" t="s">
        <v>213</v>
      </c>
      <c r="I5308" t="s">
        <v>83</v>
      </c>
      <c r="J5308" t="s">
        <v>84</v>
      </c>
      <c r="K5308" t="s">
        <v>85</v>
      </c>
      <c r="L5308">
        <v>133892.73000000001</v>
      </c>
      <c r="M5308">
        <v>9</v>
      </c>
      <c r="N5308">
        <v>0.25</v>
      </c>
      <c r="O5308">
        <v>28250.23</v>
      </c>
    </row>
    <row r="5309" spans="1:15" x14ac:dyDescent="0.3">
      <c r="A5309" t="s">
        <v>7321</v>
      </c>
      <c r="B5309" t="s">
        <v>1114</v>
      </c>
      <c r="C5309" t="s">
        <v>368</v>
      </c>
      <c r="D5309" t="s">
        <v>61</v>
      </c>
      <c r="E5309" t="s">
        <v>2256</v>
      </c>
      <c r="F5309" t="s">
        <v>71</v>
      </c>
      <c r="G5309" t="s">
        <v>53</v>
      </c>
      <c r="H5309" t="s">
        <v>110</v>
      </c>
      <c r="I5309" t="s">
        <v>118</v>
      </c>
      <c r="J5309" t="s">
        <v>119</v>
      </c>
      <c r="K5309" t="s">
        <v>120</v>
      </c>
      <c r="L5309">
        <v>9688.77</v>
      </c>
      <c r="M5309">
        <v>9</v>
      </c>
      <c r="N5309">
        <v>0.25</v>
      </c>
      <c r="O5309">
        <v>1111.1500000000001</v>
      </c>
    </row>
    <row r="5310" spans="1:15" x14ac:dyDescent="0.3">
      <c r="A5310" t="s">
        <v>7322</v>
      </c>
      <c r="B5310" t="s">
        <v>2952</v>
      </c>
      <c r="C5310" t="s">
        <v>1225</v>
      </c>
      <c r="D5310" t="s">
        <v>50</v>
      </c>
      <c r="E5310" t="s">
        <v>2065</v>
      </c>
      <c r="F5310" t="s">
        <v>71</v>
      </c>
      <c r="G5310" t="s">
        <v>81</v>
      </c>
      <c r="H5310" t="s">
        <v>82</v>
      </c>
      <c r="I5310" t="s">
        <v>118</v>
      </c>
      <c r="J5310" t="s">
        <v>230</v>
      </c>
      <c r="K5310" t="s">
        <v>231</v>
      </c>
      <c r="L5310">
        <v>26718.21</v>
      </c>
      <c r="M5310">
        <v>9</v>
      </c>
      <c r="N5310">
        <v>0</v>
      </c>
      <c r="O5310">
        <v>6734.51</v>
      </c>
    </row>
    <row r="5311" spans="1:15" x14ac:dyDescent="0.3">
      <c r="A5311" t="s">
        <v>7323</v>
      </c>
      <c r="B5311" t="s">
        <v>1643</v>
      </c>
      <c r="C5311" t="s">
        <v>1644</v>
      </c>
      <c r="D5311" t="s">
        <v>102</v>
      </c>
      <c r="E5311" t="s">
        <v>94</v>
      </c>
      <c r="F5311" t="s">
        <v>71</v>
      </c>
      <c r="G5311" t="s">
        <v>179</v>
      </c>
      <c r="H5311" t="s">
        <v>236</v>
      </c>
      <c r="I5311" t="s">
        <v>118</v>
      </c>
      <c r="J5311" t="s">
        <v>303</v>
      </c>
      <c r="K5311" t="s">
        <v>304</v>
      </c>
      <c r="L5311">
        <v>13888.62</v>
      </c>
      <c r="M5311">
        <v>2</v>
      </c>
      <c r="N5311">
        <v>0</v>
      </c>
      <c r="O5311">
        <v>4122.38</v>
      </c>
    </row>
    <row r="5312" spans="1:15" x14ac:dyDescent="0.3">
      <c r="A5312" t="s">
        <v>7324</v>
      </c>
      <c r="B5312" t="s">
        <v>2974</v>
      </c>
      <c r="C5312" t="s">
        <v>2288</v>
      </c>
      <c r="D5312" t="s">
        <v>78</v>
      </c>
      <c r="E5312" t="s">
        <v>1275</v>
      </c>
      <c r="F5312" t="s">
        <v>80</v>
      </c>
      <c r="G5312" t="s">
        <v>179</v>
      </c>
      <c r="H5312" t="s">
        <v>180</v>
      </c>
      <c r="I5312" t="s">
        <v>55</v>
      </c>
      <c r="J5312" t="s">
        <v>173</v>
      </c>
      <c r="K5312" t="s">
        <v>735</v>
      </c>
      <c r="L5312">
        <v>41629.56</v>
      </c>
      <c r="M5312">
        <v>4</v>
      </c>
      <c r="N5312">
        <v>0.15</v>
      </c>
      <c r="O5312">
        <v>9710.51</v>
      </c>
    </row>
    <row r="5313" spans="1:15" x14ac:dyDescent="0.3">
      <c r="A5313" t="s">
        <v>7325</v>
      </c>
      <c r="B5313" t="s">
        <v>3195</v>
      </c>
      <c r="C5313" t="s">
        <v>1433</v>
      </c>
      <c r="D5313" t="s">
        <v>102</v>
      </c>
      <c r="E5313" t="s">
        <v>217</v>
      </c>
      <c r="F5313" t="s">
        <v>71</v>
      </c>
      <c r="G5313" t="s">
        <v>81</v>
      </c>
      <c r="H5313" t="s">
        <v>82</v>
      </c>
      <c r="I5313" t="s">
        <v>83</v>
      </c>
      <c r="J5313" t="s">
        <v>84</v>
      </c>
      <c r="K5313" t="s">
        <v>257</v>
      </c>
      <c r="L5313">
        <v>134331.79999999999</v>
      </c>
      <c r="M5313">
        <v>10</v>
      </c>
      <c r="N5313">
        <v>0.25</v>
      </c>
      <c r="O5313">
        <v>29329.75</v>
      </c>
    </row>
    <row r="5314" spans="1:15" x14ac:dyDescent="0.3">
      <c r="A5314" t="s">
        <v>7326</v>
      </c>
      <c r="B5314" t="s">
        <v>3278</v>
      </c>
      <c r="C5314" t="s">
        <v>877</v>
      </c>
      <c r="D5314" t="s">
        <v>102</v>
      </c>
      <c r="E5314" t="s">
        <v>1707</v>
      </c>
      <c r="F5314" t="s">
        <v>71</v>
      </c>
      <c r="G5314" t="s">
        <v>179</v>
      </c>
      <c r="H5314" t="s">
        <v>180</v>
      </c>
      <c r="I5314" t="s">
        <v>118</v>
      </c>
      <c r="J5314" t="s">
        <v>191</v>
      </c>
      <c r="K5314" t="s">
        <v>290</v>
      </c>
      <c r="L5314">
        <v>64296.35</v>
      </c>
      <c r="M5314">
        <v>5</v>
      </c>
      <c r="N5314">
        <v>0.15</v>
      </c>
      <c r="O5314">
        <v>19334.439999999999</v>
      </c>
    </row>
    <row r="5315" spans="1:15" x14ac:dyDescent="0.3">
      <c r="A5315" t="s">
        <v>7327</v>
      </c>
      <c r="B5315" t="s">
        <v>1174</v>
      </c>
      <c r="C5315" t="s">
        <v>2532</v>
      </c>
      <c r="D5315" t="s">
        <v>50</v>
      </c>
      <c r="E5315" t="s">
        <v>1220</v>
      </c>
      <c r="F5315" t="s">
        <v>71</v>
      </c>
      <c r="G5315" t="s">
        <v>81</v>
      </c>
      <c r="H5315" t="s">
        <v>95</v>
      </c>
      <c r="I5315" t="s">
        <v>96</v>
      </c>
      <c r="J5315" t="s">
        <v>111</v>
      </c>
      <c r="K5315" t="s">
        <v>225</v>
      </c>
      <c r="L5315">
        <v>49287.839999999997</v>
      </c>
      <c r="M5315">
        <v>7</v>
      </c>
      <c r="N5315">
        <v>0.15</v>
      </c>
      <c r="O5315">
        <v>15839.5</v>
      </c>
    </row>
    <row r="5316" spans="1:15" x14ac:dyDescent="0.3">
      <c r="A5316" t="s">
        <v>7328</v>
      </c>
      <c r="B5316" t="s">
        <v>1023</v>
      </c>
      <c r="C5316" t="s">
        <v>1666</v>
      </c>
      <c r="D5316" t="s">
        <v>78</v>
      </c>
      <c r="E5316" t="s">
        <v>1310</v>
      </c>
      <c r="F5316" t="s">
        <v>52</v>
      </c>
      <c r="G5316" t="s">
        <v>72</v>
      </c>
      <c r="H5316" t="s">
        <v>346</v>
      </c>
      <c r="I5316" t="s">
        <v>55</v>
      </c>
      <c r="J5316" t="s">
        <v>141</v>
      </c>
      <c r="K5316" t="s">
        <v>241</v>
      </c>
      <c r="L5316">
        <v>87636.4</v>
      </c>
      <c r="M5316">
        <v>10</v>
      </c>
      <c r="N5316">
        <v>0.05</v>
      </c>
      <c r="O5316">
        <v>21104.560000000001</v>
      </c>
    </row>
    <row r="5317" spans="1:15" x14ac:dyDescent="0.3">
      <c r="A5317" t="s">
        <v>7329</v>
      </c>
      <c r="B5317" t="s">
        <v>268</v>
      </c>
      <c r="C5317" t="s">
        <v>481</v>
      </c>
      <c r="D5317" t="s">
        <v>61</v>
      </c>
      <c r="E5317" t="s">
        <v>561</v>
      </c>
      <c r="F5317" t="s">
        <v>80</v>
      </c>
      <c r="G5317" t="s">
        <v>81</v>
      </c>
      <c r="H5317" t="s">
        <v>284</v>
      </c>
      <c r="I5317" t="s">
        <v>96</v>
      </c>
      <c r="J5317" t="s">
        <v>111</v>
      </c>
      <c r="K5317" t="s">
        <v>328</v>
      </c>
      <c r="L5317">
        <v>45934.32</v>
      </c>
      <c r="M5317">
        <v>4</v>
      </c>
      <c r="N5317">
        <v>0.15</v>
      </c>
      <c r="O5317">
        <v>14144.93</v>
      </c>
    </row>
    <row r="5318" spans="1:15" x14ac:dyDescent="0.3">
      <c r="A5318" t="s">
        <v>7330</v>
      </c>
      <c r="B5318" t="s">
        <v>216</v>
      </c>
      <c r="C5318" t="s">
        <v>200</v>
      </c>
      <c r="D5318" t="s">
        <v>102</v>
      </c>
      <c r="E5318" t="s">
        <v>2384</v>
      </c>
      <c r="F5318" t="s">
        <v>80</v>
      </c>
      <c r="G5318" t="s">
        <v>63</v>
      </c>
      <c r="H5318" t="s">
        <v>202</v>
      </c>
      <c r="I5318" t="s">
        <v>96</v>
      </c>
      <c r="J5318" t="s">
        <v>97</v>
      </c>
      <c r="K5318" t="s">
        <v>98</v>
      </c>
      <c r="L5318">
        <v>65802.2</v>
      </c>
      <c r="M5318">
        <v>10</v>
      </c>
      <c r="N5318">
        <v>0.05</v>
      </c>
      <c r="O5318">
        <v>18072.05</v>
      </c>
    </row>
    <row r="5319" spans="1:15" x14ac:dyDescent="0.3">
      <c r="A5319" t="s">
        <v>7331</v>
      </c>
      <c r="B5319" t="s">
        <v>989</v>
      </c>
      <c r="C5319" t="s">
        <v>2040</v>
      </c>
      <c r="D5319" t="s">
        <v>50</v>
      </c>
      <c r="E5319" t="s">
        <v>1232</v>
      </c>
      <c r="F5319" t="s">
        <v>80</v>
      </c>
      <c r="G5319" t="s">
        <v>53</v>
      </c>
      <c r="H5319" t="s">
        <v>246</v>
      </c>
      <c r="I5319" t="s">
        <v>118</v>
      </c>
      <c r="J5319" t="s">
        <v>191</v>
      </c>
      <c r="K5319" t="s">
        <v>829</v>
      </c>
      <c r="L5319">
        <v>56403.28</v>
      </c>
      <c r="M5319">
        <v>4</v>
      </c>
      <c r="N5319">
        <v>0.05</v>
      </c>
      <c r="O5319">
        <v>13168.44</v>
      </c>
    </row>
    <row r="5320" spans="1:15" x14ac:dyDescent="0.3">
      <c r="A5320" t="s">
        <v>7332</v>
      </c>
      <c r="B5320" t="s">
        <v>663</v>
      </c>
      <c r="C5320" t="s">
        <v>3120</v>
      </c>
      <c r="D5320" t="s">
        <v>78</v>
      </c>
      <c r="E5320" t="s">
        <v>837</v>
      </c>
      <c r="F5320" t="s">
        <v>52</v>
      </c>
      <c r="G5320" t="s">
        <v>81</v>
      </c>
      <c r="H5320" t="s">
        <v>284</v>
      </c>
      <c r="I5320" t="s">
        <v>83</v>
      </c>
      <c r="J5320" t="s">
        <v>379</v>
      </c>
      <c r="K5320" t="s">
        <v>716</v>
      </c>
      <c r="L5320">
        <v>9073.14</v>
      </c>
      <c r="M5320">
        <v>2</v>
      </c>
      <c r="N5320">
        <v>0.15</v>
      </c>
      <c r="O5320">
        <v>1314.15</v>
      </c>
    </row>
    <row r="5321" spans="1:15" x14ac:dyDescent="0.3">
      <c r="A5321" t="s">
        <v>7333</v>
      </c>
      <c r="B5321" t="s">
        <v>3657</v>
      </c>
      <c r="C5321" t="s">
        <v>516</v>
      </c>
      <c r="D5321" t="s">
        <v>50</v>
      </c>
      <c r="E5321" t="s">
        <v>1150</v>
      </c>
      <c r="F5321" t="s">
        <v>80</v>
      </c>
      <c r="G5321" t="s">
        <v>179</v>
      </c>
      <c r="H5321" t="s">
        <v>180</v>
      </c>
      <c r="I5321" t="s">
        <v>96</v>
      </c>
      <c r="J5321" t="s">
        <v>111</v>
      </c>
      <c r="K5321" t="s">
        <v>328</v>
      </c>
      <c r="L5321">
        <v>33514.44</v>
      </c>
      <c r="M5321">
        <v>3</v>
      </c>
      <c r="N5321">
        <v>0.05</v>
      </c>
      <c r="O5321">
        <v>10374.15</v>
      </c>
    </row>
    <row r="5322" spans="1:15" x14ac:dyDescent="0.3">
      <c r="A5322" t="s">
        <v>7334</v>
      </c>
      <c r="B5322" t="s">
        <v>1900</v>
      </c>
      <c r="C5322" t="s">
        <v>1764</v>
      </c>
      <c r="D5322" t="s">
        <v>50</v>
      </c>
      <c r="E5322" t="s">
        <v>316</v>
      </c>
      <c r="F5322" t="s">
        <v>52</v>
      </c>
      <c r="G5322" t="s">
        <v>72</v>
      </c>
      <c r="H5322" t="s">
        <v>104</v>
      </c>
      <c r="I5322" t="s">
        <v>96</v>
      </c>
      <c r="J5322" t="s">
        <v>97</v>
      </c>
      <c r="K5322" t="s">
        <v>181</v>
      </c>
      <c r="L5322">
        <v>41075.519999999997</v>
      </c>
      <c r="M5322">
        <v>6</v>
      </c>
      <c r="N5322">
        <v>0.15</v>
      </c>
      <c r="O5322">
        <v>10157.450000000001</v>
      </c>
    </row>
    <row r="5323" spans="1:15" x14ac:dyDescent="0.3">
      <c r="A5323" t="s">
        <v>7335</v>
      </c>
      <c r="B5323" t="s">
        <v>2044</v>
      </c>
      <c r="C5323" t="s">
        <v>1687</v>
      </c>
      <c r="D5323" t="s">
        <v>78</v>
      </c>
      <c r="E5323" t="s">
        <v>1778</v>
      </c>
      <c r="F5323" t="s">
        <v>52</v>
      </c>
      <c r="G5323" t="s">
        <v>179</v>
      </c>
      <c r="H5323" t="s">
        <v>180</v>
      </c>
      <c r="I5323" t="s">
        <v>96</v>
      </c>
      <c r="J5323" t="s">
        <v>97</v>
      </c>
      <c r="K5323" t="s">
        <v>416</v>
      </c>
      <c r="L5323">
        <v>53457.65</v>
      </c>
      <c r="M5323">
        <v>5</v>
      </c>
      <c r="N5323">
        <v>0.05</v>
      </c>
      <c r="O5323">
        <v>14109.17</v>
      </c>
    </row>
    <row r="5324" spans="1:15" x14ac:dyDescent="0.3">
      <c r="A5324" t="s">
        <v>7336</v>
      </c>
      <c r="B5324" t="s">
        <v>647</v>
      </c>
      <c r="C5324" t="s">
        <v>2104</v>
      </c>
      <c r="D5324" t="s">
        <v>78</v>
      </c>
      <c r="E5324" t="s">
        <v>253</v>
      </c>
      <c r="F5324" t="s">
        <v>52</v>
      </c>
      <c r="G5324" t="s">
        <v>53</v>
      </c>
      <c r="H5324" t="s">
        <v>246</v>
      </c>
      <c r="I5324" t="s">
        <v>55</v>
      </c>
      <c r="J5324" t="s">
        <v>173</v>
      </c>
      <c r="K5324" t="s">
        <v>174</v>
      </c>
      <c r="L5324">
        <v>49328.15</v>
      </c>
      <c r="M5324">
        <v>5</v>
      </c>
      <c r="N5324">
        <v>0.15</v>
      </c>
      <c r="O5324">
        <v>13050.23</v>
      </c>
    </row>
    <row r="5325" spans="1:15" x14ac:dyDescent="0.3">
      <c r="A5325" t="s">
        <v>7337</v>
      </c>
      <c r="B5325" t="s">
        <v>100</v>
      </c>
      <c r="C5325" t="s">
        <v>2135</v>
      </c>
      <c r="D5325" t="s">
        <v>102</v>
      </c>
      <c r="E5325" t="s">
        <v>2670</v>
      </c>
      <c r="F5325" t="s">
        <v>71</v>
      </c>
      <c r="G5325" t="s">
        <v>81</v>
      </c>
      <c r="H5325" t="s">
        <v>82</v>
      </c>
      <c r="I5325" t="s">
        <v>83</v>
      </c>
      <c r="J5325" t="s">
        <v>84</v>
      </c>
      <c r="K5325" t="s">
        <v>85</v>
      </c>
      <c r="L5325">
        <v>5234.6400000000003</v>
      </c>
      <c r="M5325">
        <v>8</v>
      </c>
      <c r="N5325">
        <v>0.2</v>
      </c>
      <c r="O5325">
        <v>1197.92</v>
      </c>
    </row>
    <row r="5326" spans="1:15" x14ac:dyDescent="0.3">
      <c r="A5326" t="s">
        <v>7338</v>
      </c>
      <c r="B5326" t="s">
        <v>3405</v>
      </c>
      <c r="C5326" t="s">
        <v>903</v>
      </c>
      <c r="D5326" t="s">
        <v>78</v>
      </c>
      <c r="E5326" t="s">
        <v>1419</v>
      </c>
      <c r="F5326" t="s">
        <v>52</v>
      </c>
      <c r="G5326" t="s">
        <v>63</v>
      </c>
      <c r="H5326" t="s">
        <v>213</v>
      </c>
      <c r="I5326" t="s">
        <v>83</v>
      </c>
      <c r="J5326" t="s">
        <v>379</v>
      </c>
      <c r="K5326" t="s">
        <v>562</v>
      </c>
      <c r="L5326">
        <v>6821.64</v>
      </c>
      <c r="M5326">
        <v>2</v>
      </c>
      <c r="N5326">
        <v>0.05</v>
      </c>
      <c r="O5326">
        <v>2125.85</v>
      </c>
    </row>
    <row r="5327" spans="1:15" x14ac:dyDescent="0.3">
      <c r="A5327" t="s">
        <v>7339</v>
      </c>
      <c r="B5327" t="s">
        <v>4491</v>
      </c>
      <c r="C5327" t="s">
        <v>2167</v>
      </c>
      <c r="D5327" t="s">
        <v>102</v>
      </c>
      <c r="E5327" t="s">
        <v>2434</v>
      </c>
      <c r="F5327" t="s">
        <v>71</v>
      </c>
      <c r="G5327" t="s">
        <v>53</v>
      </c>
      <c r="H5327" t="s">
        <v>90</v>
      </c>
      <c r="I5327" t="s">
        <v>118</v>
      </c>
      <c r="J5327" t="s">
        <v>230</v>
      </c>
      <c r="K5327" t="s">
        <v>351</v>
      </c>
      <c r="L5327">
        <v>28817.22</v>
      </c>
      <c r="M5327">
        <v>3</v>
      </c>
      <c r="N5327">
        <v>0.25</v>
      </c>
      <c r="O5327">
        <v>6135.68</v>
      </c>
    </row>
    <row r="5328" spans="1:15" x14ac:dyDescent="0.3">
      <c r="A5328" t="s">
        <v>7340</v>
      </c>
      <c r="B5328" t="s">
        <v>311</v>
      </c>
      <c r="C5328" t="s">
        <v>2115</v>
      </c>
      <c r="D5328" t="s">
        <v>102</v>
      </c>
      <c r="E5328" t="s">
        <v>1171</v>
      </c>
      <c r="F5328" t="s">
        <v>80</v>
      </c>
      <c r="G5328" t="s">
        <v>179</v>
      </c>
      <c r="H5328" t="s">
        <v>236</v>
      </c>
      <c r="I5328" t="s">
        <v>83</v>
      </c>
      <c r="J5328" t="s">
        <v>449</v>
      </c>
      <c r="K5328" t="s">
        <v>775</v>
      </c>
      <c r="L5328">
        <v>66760.649999999994</v>
      </c>
      <c r="M5328">
        <v>5</v>
      </c>
      <c r="N5328">
        <v>0.2</v>
      </c>
      <c r="O5328">
        <v>19385.150000000001</v>
      </c>
    </row>
    <row r="5329" spans="1:15" x14ac:dyDescent="0.3">
      <c r="A5329" t="s">
        <v>7341</v>
      </c>
      <c r="B5329" t="s">
        <v>486</v>
      </c>
      <c r="C5329" t="s">
        <v>1762</v>
      </c>
      <c r="D5329" t="s">
        <v>61</v>
      </c>
      <c r="E5329" t="s">
        <v>1531</v>
      </c>
      <c r="F5329" t="s">
        <v>52</v>
      </c>
      <c r="G5329" t="s">
        <v>72</v>
      </c>
      <c r="H5329" t="s">
        <v>346</v>
      </c>
      <c r="I5329" t="s">
        <v>96</v>
      </c>
      <c r="J5329" t="s">
        <v>97</v>
      </c>
      <c r="K5329" t="s">
        <v>98</v>
      </c>
      <c r="L5329">
        <v>44650.55</v>
      </c>
      <c r="M5329">
        <v>7</v>
      </c>
      <c r="N5329">
        <v>0</v>
      </c>
      <c r="O5329">
        <v>8312.33</v>
      </c>
    </row>
    <row r="5330" spans="1:15" x14ac:dyDescent="0.3">
      <c r="A5330" t="s">
        <v>7342</v>
      </c>
      <c r="B5330" t="s">
        <v>1351</v>
      </c>
      <c r="C5330" t="s">
        <v>1363</v>
      </c>
      <c r="D5330" t="s">
        <v>78</v>
      </c>
      <c r="E5330" t="s">
        <v>3614</v>
      </c>
      <c r="F5330" t="s">
        <v>71</v>
      </c>
      <c r="G5330" t="s">
        <v>72</v>
      </c>
      <c r="H5330" t="s">
        <v>117</v>
      </c>
      <c r="I5330" t="s">
        <v>55</v>
      </c>
      <c r="J5330" t="s">
        <v>141</v>
      </c>
      <c r="K5330" t="s">
        <v>142</v>
      </c>
      <c r="L5330">
        <v>19978.919999999998</v>
      </c>
      <c r="M5330">
        <v>4</v>
      </c>
      <c r="N5330">
        <v>0.1</v>
      </c>
      <c r="O5330">
        <v>4708.8</v>
      </c>
    </row>
    <row r="5331" spans="1:15" x14ac:dyDescent="0.3">
      <c r="A5331" t="s">
        <v>7343</v>
      </c>
      <c r="B5331" t="s">
        <v>2272</v>
      </c>
      <c r="C5331" t="s">
        <v>863</v>
      </c>
      <c r="D5331" t="s">
        <v>50</v>
      </c>
      <c r="E5331" t="s">
        <v>2820</v>
      </c>
      <c r="F5331" t="s">
        <v>71</v>
      </c>
      <c r="G5331" t="s">
        <v>81</v>
      </c>
      <c r="H5331" t="s">
        <v>95</v>
      </c>
      <c r="I5331" t="s">
        <v>96</v>
      </c>
      <c r="J5331" t="s">
        <v>166</v>
      </c>
      <c r="K5331" t="s">
        <v>337</v>
      </c>
      <c r="L5331">
        <v>28995.69</v>
      </c>
      <c r="M5331">
        <v>3</v>
      </c>
      <c r="N5331">
        <v>0.05</v>
      </c>
      <c r="O5331">
        <v>4382.32</v>
      </c>
    </row>
    <row r="5332" spans="1:15" x14ac:dyDescent="0.3">
      <c r="A5332" t="s">
        <v>7344</v>
      </c>
      <c r="B5332" t="s">
        <v>315</v>
      </c>
      <c r="C5332" t="s">
        <v>1107</v>
      </c>
      <c r="D5332" t="s">
        <v>78</v>
      </c>
      <c r="E5332" t="s">
        <v>1612</v>
      </c>
      <c r="F5332" t="s">
        <v>52</v>
      </c>
      <c r="G5332" t="s">
        <v>81</v>
      </c>
      <c r="H5332" t="s">
        <v>186</v>
      </c>
      <c r="I5332" t="s">
        <v>83</v>
      </c>
      <c r="J5332" t="s">
        <v>156</v>
      </c>
      <c r="K5332" t="s">
        <v>285</v>
      </c>
      <c r="L5332">
        <v>20173.59</v>
      </c>
      <c r="M5332">
        <v>9</v>
      </c>
      <c r="N5332">
        <v>0.05</v>
      </c>
      <c r="O5332">
        <v>5644.58</v>
      </c>
    </row>
    <row r="5333" spans="1:15" x14ac:dyDescent="0.3">
      <c r="A5333" t="s">
        <v>7345</v>
      </c>
      <c r="B5333" t="s">
        <v>709</v>
      </c>
      <c r="C5333" t="s">
        <v>439</v>
      </c>
      <c r="D5333" t="s">
        <v>50</v>
      </c>
      <c r="E5333" t="s">
        <v>336</v>
      </c>
      <c r="F5333" t="s">
        <v>80</v>
      </c>
      <c r="G5333" t="s">
        <v>63</v>
      </c>
      <c r="H5333" t="s">
        <v>202</v>
      </c>
      <c r="I5333" t="s">
        <v>83</v>
      </c>
      <c r="J5333" t="s">
        <v>449</v>
      </c>
      <c r="K5333" t="s">
        <v>681</v>
      </c>
      <c r="L5333">
        <v>24401.78</v>
      </c>
      <c r="M5333">
        <v>2</v>
      </c>
      <c r="N5333">
        <v>0.05</v>
      </c>
      <c r="O5333">
        <v>5390.74</v>
      </c>
    </row>
    <row r="5334" spans="1:15" x14ac:dyDescent="0.3">
      <c r="A5334" t="s">
        <v>7346</v>
      </c>
      <c r="B5334" t="s">
        <v>1083</v>
      </c>
      <c r="C5334" t="s">
        <v>2683</v>
      </c>
      <c r="D5334" t="s">
        <v>50</v>
      </c>
      <c r="E5334" t="s">
        <v>2647</v>
      </c>
      <c r="F5334" t="s">
        <v>52</v>
      </c>
      <c r="G5334" t="s">
        <v>63</v>
      </c>
      <c r="H5334" t="s">
        <v>213</v>
      </c>
      <c r="I5334" t="s">
        <v>55</v>
      </c>
      <c r="J5334" t="s">
        <v>141</v>
      </c>
      <c r="K5334" t="s">
        <v>978</v>
      </c>
      <c r="L5334">
        <v>5117.76</v>
      </c>
      <c r="M5334">
        <v>3</v>
      </c>
      <c r="N5334">
        <v>0.05</v>
      </c>
      <c r="O5334">
        <v>1543.08</v>
      </c>
    </row>
    <row r="5335" spans="1:15" x14ac:dyDescent="0.3">
      <c r="A5335" t="s">
        <v>7347</v>
      </c>
      <c r="B5335" t="s">
        <v>1580</v>
      </c>
      <c r="C5335" t="s">
        <v>2631</v>
      </c>
      <c r="D5335" t="s">
        <v>50</v>
      </c>
      <c r="E5335" t="s">
        <v>196</v>
      </c>
      <c r="F5335" t="s">
        <v>71</v>
      </c>
      <c r="G5335" t="s">
        <v>179</v>
      </c>
      <c r="H5335" t="s">
        <v>236</v>
      </c>
      <c r="I5335" t="s">
        <v>55</v>
      </c>
      <c r="J5335" t="s">
        <v>56</v>
      </c>
      <c r="K5335" t="s">
        <v>57</v>
      </c>
      <c r="L5335">
        <v>1039.23</v>
      </c>
      <c r="M5335">
        <v>3</v>
      </c>
      <c r="N5335">
        <v>0.25</v>
      </c>
      <c r="O5335">
        <v>170.1</v>
      </c>
    </row>
    <row r="5336" spans="1:15" x14ac:dyDescent="0.3">
      <c r="A5336" t="s">
        <v>7348</v>
      </c>
      <c r="B5336" t="s">
        <v>3226</v>
      </c>
      <c r="C5336" t="s">
        <v>1963</v>
      </c>
      <c r="D5336" t="s">
        <v>78</v>
      </c>
      <c r="E5336" t="s">
        <v>129</v>
      </c>
      <c r="F5336" t="s">
        <v>80</v>
      </c>
      <c r="G5336" t="s">
        <v>179</v>
      </c>
      <c r="H5336" t="s">
        <v>236</v>
      </c>
      <c r="I5336" t="s">
        <v>55</v>
      </c>
      <c r="J5336" t="s">
        <v>173</v>
      </c>
      <c r="K5336" t="s">
        <v>780</v>
      </c>
      <c r="L5336">
        <v>26769.54</v>
      </c>
      <c r="M5336">
        <v>3</v>
      </c>
      <c r="N5336">
        <v>0.1</v>
      </c>
      <c r="O5336">
        <v>8766.52</v>
      </c>
    </row>
    <row r="5337" spans="1:15" x14ac:dyDescent="0.3">
      <c r="A5337" t="s">
        <v>7349</v>
      </c>
      <c r="B5337" t="s">
        <v>4157</v>
      </c>
      <c r="C5337" t="s">
        <v>1099</v>
      </c>
      <c r="D5337" t="s">
        <v>78</v>
      </c>
      <c r="E5337" t="s">
        <v>621</v>
      </c>
      <c r="F5337" t="s">
        <v>80</v>
      </c>
      <c r="G5337" t="s">
        <v>53</v>
      </c>
      <c r="H5337" t="s">
        <v>90</v>
      </c>
      <c r="I5337" t="s">
        <v>83</v>
      </c>
      <c r="J5337" t="s">
        <v>156</v>
      </c>
      <c r="K5337" t="s">
        <v>157</v>
      </c>
      <c r="L5337">
        <v>27710.18</v>
      </c>
      <c r="M5337">
        <v>2</v>
      </c>
      <c r="N5337">
        <v>0.25</v>
      </c>
      <c r="O5337">
        <v>6742.21</v>
      </c>
    </row>
    <row r="5338" spans="1:15" x14ac:dyDescent="0.3">
      <c r="A5338" t="s">
        <v>7350</v>
      </c>
      <c r="B5338" t="s">
        <v>1211</v>
      </c>
      <c r="C5338" t="s">
        <v>1395</v>
      </c>
      <c r="D5338" t="s">
        <v>78</v>
      </c>
      <c r="E5338" t="s">
        <v>312</v>
      </c>
      <c r="F5338" t="s">
        <v>52</v>
      </c>
      <c r="G5338" t="s">
        <v>81</v>
      </c>
      <c r="H5338" t="s">
        <v>284</v>
      </c>
      <c r="I5338" t="s">
        <v>96</v>
      </c>
      <c r="J5338" t="s">
        <v>111</v>
      </c>
      <c r="K5338" t="s">
        <v>328</v>
      </c>
      <c r="L5338">
        <v>6800.82</v>
      </c>
      <c r="M5338">
        <v>3</v>
      </c>
      <c r="N5338">
        <v>0.15</v>
      </c>
      <c r="O5338">
        <v>1020.74</v>
      </c>
    </row>
    <row r="5339" spans="1:15" x14ac:dyDescent="0.3">
      <c r="A5339" t="s">
        <v>7351</v>
      </c>
      <c r="B5339" t="s">
        <v>2667</v>
      </c>
      <c r="C5339" t="s">
        <v>525</v>
      </c>
      <c r="D5339" t="s">
        <v>78</v>
      </c>
      <c r="E5339" t="s">
        <v>1820</v>
      </c>
      <c r="F5339" t="s">
        <v>71</v>
      </c>
      <c r="G5339" t="s">
        <v>63</v>
      </c>
      <c r="H5339" t="s">
        <v>172</v>
      </c>
      <c r="I5339" t="s">
        <v>55</v>
      </c>
      <c r="J5339" t="s">
        <v>173</v>
      </c>
      <c r="K5339" t="s">
        <v>203</v>
      </c>
      <c r="L5339">
        <v>12628.02</v>
      </c>
      <c r="M5339">
        <v>1</v>
      </c>
      <c r="N5339">
        <v>0.15</v>
      </c>
      <c r="O5339">
        <v>1853.21</v>
      </c>
    </row>
    <row r="5340" spans="1:15" x14ac:dyDescent="0.3">
      <c r="A5340" t="s">
        <v>7352</v>
      </c>
      <c r="B5340" t="s">
        <v>2290</v>
      </c>
      <c r="C5340" t="s">
        <v>115</v>
      </c>
      <c r="D5340" t="s">
        <v>102</v>
      </c>
      <c r="E5340" t="s">
        <v>2227</v>
      </c>
      <c r="F5340" t="s">
        <v>71</v>
      </c>
      <c r="G5340" t="s">
        <v>179</v>
      </c>
      <c r="H5340" t="s">
        <v>236</v>
      </c>
      <c r="I5340" t="s">
        <v>118</v>
      </c>
      <c r="J5340" t="s">
        <v>303</v>
      </c>
      <c r="K5340" t="s">
        <v>304</v>
      </c>
      <c r="L5340">
        <v>48207.1</v>
      </c>
      <c r="M5340">
        <v>5</v>
      </c>
      <c r="N5340">
        <v>0.05</v>
      </c>
      <c r="O5340">
        <v>9970.7999999999993</v>
      </c>
    </row>
    <row r="5341" spans="1:15" x14ac:dyDescent="0.3">
      <c r="A5341" t="s">
        <v>7353</v>
      </c>
      <c r="B5341" t="s">
        <v>516</v>
      </c>
      <c r="C5341" t="s">
        <v>2021</v>
      </c>
      <c r="D5341" t="s">
        <v>102</v>
      </c>
      <c r="E5341" t="s">
        <v>2022</v>
      </c>
      <c r="F5341" t="s">
        <v>52</v>
      </c>
      <c r="G5341" t="s">
        <v>63</v>
      </c>
      <c r="H5341" t="s">
        <v>213</v>
      </c>
      <c r="I5341" t="s">
        <v>55</v>
      </c>
      <c r="J5341" t="s">
        <v>173</v>
      </c>
      <c r="K5341" t="s">
        <v>203</v>
      </c>
      <c r="L5341">
        <v>12509.16</v>
      </c>
      <c r="M5341">
        <v>4</v>
      </c>
      <c r="N5341">
        <v>0.15</v>
      </c>
      <c r="O5341">
        <v>1946.99</v>
      </c>
    </row>
    <row r="5342" spans="1:15" x14ac:dyDescent="0.3">
      <c r="A5342" t="s">
        <v>7354</v>
      </c>
      <c r="B5342" t="s">
        <v>714</v>
      </c>
      <c r="C5342" t="s">
        <v>2657</v>
      </c>
      <c r="D5342" t="s">
        <v>61</v>
      </c>
      <c r="E5342" t="s">
        <v>765</v>
      </c>
      <c r="F5342" t="s">
        <v>52</v>
      </c>
      <c r="G5342" t="s">
        <v>63</v>
      </c>
      <c r="H5342" t="s">
        <v>213</v>
      </c>
      <c r="I5342" t="s">
        <v>118</v>
      </c>
      <c r="J5342" t="s">
        <v>191</v>
      </c>
      <c r="K5342" t="s">
        <v>192</v>
      </c>
      <c r="L5342">
        <v>57463.64</v>
      </c>
      <c r="M5342">
        <v>4</v>
      </c>
      <c r="N5342">
        <v>0.1</v>
      </c>
      <c r="O5342">
        <v>19426.080000000002</v>
      </c>
    </row>
    <row r="5343" spans="1:15" x14ac:dyDescent="0.3">
      <c r="A5343" t="s">
        <v>7355</v>
      </c>
      <c r="B5343" t="s">
        <v>903</v>
      </c>
      <c r="C5343" t="s">
        <v>470</v>
      </c>
      <c r="D5343" t="s">
        <v>61</v>
      </c>
      <c r="E5343" t="s">
        <v>1647</v>
      </c>
      <c r="F5343" t="s">
        <v>71</v>
      </c>
      <c r="G5343" t="s">
        <v>72</v>
      </c>
      <c r="H5343" t="s">
        <v>346</v>
      </c>
      <c r="I5343" t="s">
        <v>83</v>
      </c>
      <c r="J5343" t="s">
        <v>379</v>
      </c>
      <c r="K5343" t="s">
        <v>716</v>
      </c>
      <c r="L5343">
        <v>80031</v>
      </c>
      <c r="M5343">
        <v>6</v>
      </c>
      <c r="N5343">
        <v>0.05</v>
      </c>
      <c r="O5343">
        <v>30167.99</v>
      </c>
    </row>
    <row r="5344" spans="1:15" x14ac:dyDescent="0.3">
      <c r="A5344" t="s">
        <v>7356</v>
      </c>
      <c r="B5344" t="s">
        <v>3050</v>
      </c>
      <c r="C5344" t="s">
        <v>2011</v>
      </c>
      <c r="D5344" t="s">
        <v>61</v>
      </c>
      <c r="E5344" t="s">
        <v>1748</v>
      </c>
      <c r="F5344" t="s">
        <v>52</v>
      </c>
      <c r="G5344" t="s">
        <v>63</v>
      </c>
      <c r="H5344" t="s">
        <v>172</v>
      </c>
      <c r="I5344" t="s">
        <v>83</v>
      </c>
      <c r="J5344" t="s">
        <v>156</v>
      </c>
      <c r="K5344" t="s">
        <v>285</v>
      </c>
      <c r="L5344">
        <v>92112</v>
      </c>
      <c r="M5344">
        <v>10</v>
      </c>
      <c r="N5344">
        <v>0.15</v>
      </c>
      <c r="O5344">
        <v>28676.400000000001</v>
      </c>
    </row>
    <row r="5345" spans="1:15" x14ac:dyDescent="0.3">
      <c r="A5345" t="s">
        <v>7357</v>
      </c>
      <c r="B5345" t="s">
        <v>584</v>
      </c>
      <c r="C5345" t="s">
        <v>2003</v>
      </c>
      <c r="D5345" t="s">
        <v>50</v>
      </c>
      <c r="E5345" t="s">
        <v>924</v>
      </c>
      <c r="F5345" t="s">
        <v>80</v>
      </c>
      <c r="G5345" t="s">
        <v>72</v>
      </c>
      <c r="H5345" t="s">
        <v>117</v>
      </c>
      <c r="I5345" t="s">
        <v>55</v>
      </c>
      <c r="J5345" t="s">
        <v>56</v>
      </c>
      <c r="K5345" t="s">
        <v>151</v>
      </c>
      <c r="L5345">
        <v>25466.32</v>
      </c>
      <c r="M5345">
        <v>2</v>
      </c>
      <c r="N5345">
        <v>0</v>
      </c>
      <c r="O5345">
        <v>10163.040000000001</v>
      </c>
    </row>
    <row r="5346" spans="1:15" x14ac:dyDescent="0.3">
      <c r="A5346" t="s">
        <v>7358</v>
      </c>
      <c r="B5346" t="s">
        <v>601</v>
      </c>
      <c r="C5346" t="s">
        <v>2352</v>
      </c>
      <c r="D5346" t="s">
        <v>61</v>
      </c>
      <c r="E5346" t="s">
        <v>1215</v>
      </c>
      <c r="F5346" t="s">
        <v>52</v>
      </c>
      <c r="G5346" t="s">
        <v>179</v>
      </c>
      <c r="H5346" t="s">
        <v>236</v>
      </c>
      <c r="I5346" t="s">
        <v>118</v>
      </c>
      <c r="J5346" t="s">
        <v>119</v>
      </c>
      <c r="K5346" t="s">
        <v>197</v>
      </c>
      <c r="L5346">
        <v>77491.350000000006</v>
      </c>
      <c r="M5346">
        <v>9</v>
      </c>
      <c r="N5346">
        <v>0.1</v>
      </c>
      <c r="O5346">
        <v>16883.95</v>
      </c>
    </row>
    <row r="5347" spans="1:15" x14ac:dyDescent="0.3">
      <c r="A5347" t="s">
        <v>7359</v>
      </c>
      <c r="B5347" t="s">
        <v>354</v>
      </c>
      <c r="C5347" t="s">
        <v>2067</v>
      </c>
      <c r="D5347" t="s">
        <v>78</v>
      </c>
      <c r="E5347" t="s">
        <v>2530</v>
      </c>
      <c r="F5347" t="s">
        <v>80</v>
      </c>
      <c r="G5347" t="s">
        <v>81</v>
      </c>
      <c r="H5347" t="s">
        <v>186</v>
      </c>
      <c r="I5347" t="s">
        <v>55</v>
      </c>
      <c r="J5347" t="s">
        <v>65</v>
      </c>
      <c r="K5347" t="s">
        <v>130</v>
      </c>
      <c r="L5347">
        <v>10327.6</v>
      </c>
      <c r="M5347">
        <v>4</v>
      </c>
      <c r="N5347">
        <v>0.2</v>
      </c>
      <c r="O5347">
        <v>3005.19</v>
      </c>
    </row>
    <row r="5348" spans="1:15" x14ac:dyDescent="0.3">
      <c r="A5348" t="s">
        <v>7360</v>
      </c>
      <c r="B5348" t="s">
        <v>1104</v>
      </c>
      <c r="C5348" t="s">
        <v>505</v>
      </c>
      <c r="D5348" t="s">
        <v>78</v>
      </c>
      <c r="E5348" t="s">
        <v>407</v>
      </c>
      <c r="F5348" t="s">
        <v>52</v>
      </c>
      <c r="G5348" t="s">
        <v>53</v>
      </c>
      <c r="H5348" t="s">
        <v>90</v>
      </c>
      <c r="I5348" t="s">
        <v>83</v>
      </c>
      <c r="J5348" t="s">
        <v>156</v>
      </c>
      <c r="K5348" t="s">
        <v>157</v>
      </c>
      <c r="L5348">
        <v>23210.04</v>
      </c>
      <c r="M5348">
        <v>2</v>
      </c>
      <c r="N5348">
        <v>0.05</v>
      </c>
      <c r="O5348">
        <v>4601.84</v>
      </c>
    </row>
    <row r="5349" spans="1:15" x14ac:dyDescent="0.3">
      <c r="A5349" t="s">
        <v>7361</v>
      </c>
      <c r="B5349" t="s">
        <v>3890</v>
      </c>
      <c r="C5349" t="s">
        <v>2872</v>
      </c>
      <c r="D5349" t="s">
        <v>50</v>
      </c>
      <c r="E5349" t="s">
        <v>914</v>
      </c>
      <c r="F5349" t="s">
        <v>80</v>
      </c>
      <c r="G5349" t="s">
        <v>72</v>
      </c>
      <c r="H5349" t="s">
        <v>346</v>
      </c>
      <c r="I5349" t="s">
        <v>55</v>
      </c>
      <c r="J5349" t="s">
        <v>65</v>
      </c>
      <c r="K5349" t="s">
        <v>130</v>
      </c>
      <c r="L5349">
        <v>27072.75</v>
      </c>
      <c r="M5349">
        <v>3</v>
      </c>
      <c r="N5349">
        <v>0.25</v>
      </c>
      <c r="O5349">
        <v>8112.97</v>
      </c>
    </row>
    <row r="5350" spans="1:15" x14ac:dyDescent="0.3">
      <c r="A5350" t="s">
        <v>7362</v>
      </c>
      <c r="B5350" t="s">
        <v>2510</v>
      </c>
      <c r="C5350" t="s">
        <v>1751</v>
      </c>
      <c r="D5350" t="s">
        <v>102</v>
      </c>
      <c r="E5350" t="s">
        <v>2875</v>
      </c>
      <c r="F5350" t="s">
        <v>52</v>
      </c>
      <c r="G5350" t="s">
        <v>81</v>
      </c>
      <c r="H5350" t="s">
        <v>186</v>
      </c>
      <c r="I5350" t="s">
        <v>118</v>
      </c>
      <c r="J5350" t="s">
        <v>303</v>
      </c>
      <c r="K5350" t="s">
        <v>304</v>
      </c>
      <c r="L5350">
        <v>12609.17</v>
      </c>
      <c r="M5350">
        <v>1</v>
      </c>
      <c r="N5350">
        <v>0.05</v>
      </c>
      <c r="O5350">
        <v>3816.46</v>
      </c>
    </row>
    <row r="5351" spans="1:15" x14ac:dyDescent="0.3">
      <c r="A5351" t="s">
        <v>7363</v>
      </c>
      <c r="B5351" t="s">
        <v>1682</v>
      </c>
      <c r="C5351" t="s">
        <v>2072</v>
      </c>
      <c r="D5351" t="s">
        <v>61</v>
      </c>
      <c r="E5351" t="s">
        <v>1310</v>
      </c>
      <c r="F5351" t="s">
        <v>71</v>
      </c>
      <c r="G5351" t="s">
        <v>81</v>
      </c>
      <c r="H5351" t="s">
        <v>186</v>
      </c>
      <c r="I5351" t="s">
        <v>83</v>
      </c>
      <c r="J5351" t="s">
        <v>156</v>
      </c>
      <c r="K5351" t="s">
        <v>208</v>
      </c>
      <c r="L5351">
        <v>8264</v>
      </c>
      <c r="M5351">
        <v>2</v>
      </c>
      <c r="N5351">
        <v>0.2</v>
      </c>
      <c r="O5351">
        <v>1851.37</v>
      </c>
    </row>
    <row r="5352" spans="1:15" x14ac:dyDescent="0.3">
      <c r="A5352" t="s">
        <v>7364</v>
      </c>
      <c r="B5352" t="s">
        <v>501</v>
      </c>
      <c r="C5352" t="s">
        <v>502</v>
      </c>
      <c r="D5352" t="s">
        <v>102</v>
      </c>
      <c r="E5352" t="s">
        <v>1085</v>
      </c>
      <c r="F5352" t="s">
        <v>71</v>
      </c>
      <c r="G5352" t="s">
        <v>53</v>
      </c>
      <c r="H5352" t="s">
        <v>90</v>
      </c>
      <c r="I5352" t="s">
        <v>96</v>
      </c>
      <c r="J5352" t="s">
        <v>135</v>
      </c>
      <c r="K5352" t="s">
        <v>275</v>
      </c>
      <c r="L5352">
        <v>25874.45</v>
      </c>
      <c r="M5352">
        <v>7</v>
      </c>
      <c r="N5352">
        <v>0</v>
      </c>
      <c r="O5352">
        <v>5590.71</v>
      </c>
    </row>
    <row r="5353" spans="1:15" x14ac:dyDescent="0.3">
      <c r="A5353" t="s">
        <v>7365</v>
      </c>
      <c r="B5353" t="s">
        <v>1992</v>
      </c>
      <c r="C5353" t="s">
        <v>1250</v>
      </c>
      <c r="D5353" t="s">
        <v>61</v>
      </c>
      <c r="E5353" t="s">
        <v>715</v>
      </c>
      <c r="F5353" t="s">
        <v>52</v>
      </c>
      <c r="G5353" t="s">
        <v>63</v>
      </c>
      <c r="H5353" t="s">
        <v>172</v>
      </c>
      <c r="I5353" t="s">
        <v>96</v>
      </c>
      <c r="J5353" t="s">
        <v>166</v>
      </c>
      <c r="K5353" t="s">
        <v>337</v>
      </c>
      <c r="L5353">
        <v>41651.25</v>
      </c>
      <c r="M5353">
        <v>5</v>
      </c>
      <c r="N5353">
        <v>0</v>
      </c>
      <c r="O5353">
        <v>14249.75</v>
      </c>
    </row>
    <row r="5354" spans="1:15" x14ac:dyDescent="0.3">
      <c r="A5354" t="s">
        <v>7366</v>
      </c>
      <c r="B5354" t="s">
        <v>658</v>
      </c>
      <c r="C5354" t="s">
        <v>2864</v>
      </c>
      <c r="D5354" t="s">
        <v>78</v>
      </c>
      <c r="E5354" t="s">
        <v>245</v>
      </c>
      <c r="F5354" t="s">
        <v>52</v>
      </c>
      <c r="G5354" t="s">
        <v>63</v>
      </c>
      <c r="H5354" t="s">
        <v>64</v>
      </c>
      <c r="I5354" t="s">
        <v>96</v>
      </c>
      <c r="J5354" t="s">
        <v>97</v>
      </c>
      <c r="K5354" t="s">
        <v>98</v>
      </c>
      <c r="L5354">
        <v>19367.75</v>
      </c>
      <c r="M5354">
        <v>5</v>
      </c>
      <c r="N5354">
        <v>0.1</v>
      </c>
      <c r="O5354">
        <v>6845.93</v>
      </c>
    </row>
    <row r="5355" spans="1:15" x14ac:dyDescent="0.3">
      <c r="A5355" t="s">
        <v>7367</v>
      </c>
      <c r="B5355" t="s">
        <v>1702</v>
      </c>
      <c r="C5355" t="s">
        <v>389</v>
      </c>
      <c r="D5355" t="s">
        <v>102</v>
      </c>
      <c r="E5355" t="s">
        <v>644</v>
      </c>
      <c r="F5355" t="s">
        <v>52</v>
      </c>
      <c r="G5355" t="s">
        <v>179</v>
      </c>
      <c r="H5355" t="s">
        <v>236</v>
      </c>
      <c r="I5355" t="s">
        <v>83</v>
      </c>
      <c r="J5355" t="s">
        <v>156</v>
      </c>
      <c r="K5355" t="s">
        <v>208</v>
      </c>
      <c r="L5355">
        <v>13831.6</v>
      </c>
      <c r="M5355">
        <v>8</v>
      </c>
      <c r="N5355">
        <v>0.2</v>
      </c>
      <c r="O5355">
        <v>3719.06</v>
      </c>
    </row>
    <row r="5356" spans="1:15" x14ac:dyDescent="0.3">
      <c r="A5356" t="s">
        <v>7368</v>
      </c>
      <c r="B5356" t="s">
        <v>1254</v>
      </c>
      <c r="C5356" t="s">
        <v>1255</v>
      </c>
      <c r="D5356" t="s">
        <v>78</v>
      </c>
      <c r="E5356" t="s">
        <v>1778</v>
      </c>
      <c r="F5356" t="s">
        <v>80</v>
      </c>
      <c r="G5356" t="s">
        <v>179</v>
      </c>
      <c r="H5356" t="s">
        <v>236</v>
      </c>
      <c r="I5356" t="s">
        <v>96</v>
      </c>
      <c r="J5356" t="s">
        <v>135</v>
      </c>
      <c r="K5356" t="s">
        <v>136</v>
      </c>
      <c r="L5356">
        <v>2909.15</v>
      </c>
      <c r="M5356">
        <v>1</v>
      </c>
      <c r="N5356">
        <v>0.2</v>
      </c>
      <c r="O5356">
        <v>478.31</v>
      </c>
    </row>
    <row r="5357" spans="1:15" x14ac:dyDescent="0.3">
      <c r="A5357" t="s">
        <v>7369</v>
      </c>
      <c r="B5357" t="s">
        <v>467</v>
      </c>
      <c r="C5357" t="s">
        <v>2709</v>
      </c>
      <c r="D5357" t="s">
        <v>61</v>
      </c>
      <c r="E5357" t="s">
        <v>171</v>
      </c>
      <c r="F5357" t="s">
        <v>71</v>
      </c>
      <c r="G5357" t="s">
        <v>81</v>
      </c>
      <c r="H5357" t="s">
        <v>186</v>
      </c>
      <c r="I5357" t="s">
        <v>118</v>
      </c>
      <c r="J5357" t="s">
        <v>230</v>
      </c>
      <c r="K5357" t="s">
        <v>231</v>
      </c>
      <c r="L5357">
        <v>25889.18</v>
      </c>
      <c r="M5357">
        <v>2</v>
      </c>
      <c r="N5357">
        <v>0.1</v>
      </c>
      <c r="O5357">
        <v>7269.95</v>
      </c>
    </row>
    <row r="5358" spans="1:15" x14ac:dyDescent="0.3">
      <c r="A5358" t="s">
        <v>7370</v>
      </c>
      <c r="B5358" t="s">
        <v>3003</v>
      </c>
      <c r="C5358" t="s">
        <v>1023</v>
      </c>
      <c r="D5358" t="s">
        <v>102</v>
      </c>
      <c r="E5358" t="s">
        <v>1188</v>
      </c>
      <c r="F5358" t="s">
        <v>52</v>
      </c>
      <c r="G5358" t="s">
        <v>81</v>
      </c>
      <c r="H5358" t="s">
        <v>186</v>
      </c>
      <c r="I5358" t="s">
        <v>55</v>
      </c>
      <c r="J5358" t="s">
        <v>65</v>
      </c>
      <c r="K5358" t="s">
        <v>325</v>
      </c>
      <c r="L5358">
        <v>10948.8</v>
      </c>
      <c r="M5358">
        <v>1</v>
      </c>
      <c r="N5358">
        <v>0.2</v>
      </c>
      <c r="O5358">
        <v>1791.98</v>
      </c>
    </row>
    <row r="5359" spans="1:15" x14ac:dyDescent="0.3">
      <c r="A5359" t="s">
        <v>7371</v>
      </c>
      <c r="B5359" t="s">
        <v>366</v>
      </c>
      <c r="C5359" t="s">
        <v>3276</v>
      </c>
      <c r="D5359" t="s">
        <v>78</v>
      </c>
      <c r="E5359" t="s">
        <v>1578</v>
      </c>
      <c r="F5359" t="s">
        <v>80</v>
      </c>
      <c r="G5359" t="s">
        <v>72</v>
      </c>
      <c r="H5359" t="s">
        <v>73</v>
      </c>
      <c r="I5359" t="s">
        <v>55</v>
      </c>
      <c r="J5359" t="s">
        <v>65</v>
      </c>
      <c r="K5359" t="s">
        <v>130</v>
      </c>
      <c r="L5359">
        <v>60995.97</v>
      </c>
      <c r="M5359">
        <v>7</v>
      </c>
      <c r="N5359">
        <v>0.25</v>
      </c>
      <c r="O5359">
        <v>17781.810000000001</v>
      </c>
    </row>
    <row r="5360" spans="1:15" x14ac:dyDescent="0.3">
      <c r="A5360" t="s">
        <v>7372</v>
      </c>
      <c r="B5360" t="s">
        <v>2577</v>
      </c>
      <c r="C5360" t="s">
        <v>1925</v>
      </c>
      <c r="D5360" t="s">
        <v>50</v>
      </c>
      <c r="E5360" t="s">
        <v>2480</v>
      </c>
      <c r="F5360" t="s">
        <v>80</v>
      </c>
      <c r="G5360" t="s">
        <v>63</v>
      </c>
      <c r="H5360" t="s">
        <v>172</v>
      </c>
      <c r="I5360" t="s">
        <v>96</v>
      </c>
      <c r="J5360" t="s">
        <v>135</v>
      </c>
      <c r="K5360" t="s">
        <v>395</v>
      </c>
      <c r="L5360">
        <v>51692.45</v>
      </c>
      <c r="M5360">
        <v>5</v>
      </c>
      <c r="N5360">
        <v>0.15</v>
      </c>
      <c r="O5360">
        <v>9110.51</v>
      </c>
    </row>
    <row r="5361" spans="1:15" x14ac:dyDescent="0.3">
      <c r="A5361" t="s">
        <v>7373</v>
      </c>
      <c r="B5361" t="s">
        <v>3408</v>
      </c>
      <c r="C5361" t="s">
        <v>5461</v>
      </c>
      <c r="D5361" t="s">
        <v>78</v>
      </c>
      <c r="E5361" t="s">
        <v>499</v>
      </c>
      <c r="F5361" t="s">
        <v>71</v>
      </c>
      <c r="G5361" t="s">
        <v>63</v>
      </c>
      <c r="H5361" t="s">
        <v>202</v>
      </c>
      <c r="I5361" t="s">
        <v>83</v>
      </c>
      <c r="J5361" t="s">
        <v>156</v>
      </c>
      <c r="K5361" t="s">
        <v>285</v>
      </c>
      <c r="L5361">
        <v>76750.92</v>
      </c>
      <c r="M5361">
        <v>6</v>
      </c>
      <c r="N5361">
        <v>0.15</v>
      </c>
      <c r="O5361">
        <v>23940.87</v>
      </c>
    </row>
    <row r="5362" spans="1:15" x14ac:dyDescent="0.3">
      <c r="A5362" t="s">
        <v>7374</v>
      </c>
      <c r="B5362" t="s">
        <v>220</v>
      </c>
      <c r="C5362" t="s">
        <v>1488</v>
      </c>
      <c r="D5362" t="s">
        <v>78</v>
      </c>
      <c r="E5362" t="s">
        <v>253</v>
      </c>
      <c r="F5362" t="s">
        <v>80</v>
      </c>
      <c r="G5362" t="s">
        <v>53</v>
      </c>
      <c r="H5362" t="s">
        <v>246</v>
      </c>
      <c r="I5362" t="s">
        <v>55</v>
      </c>
      <c r="J5362" t="s">
        <v>141</v>
      </c>
      <c r="K5362" t="s">
        <v>241</v>
      </c>
      <c r="L5362">
        <v>41281.4</v>
      </c>
      <c r="M5362">
        <v>10</v>
      </c>
      <c r="N5362">
        <v>0.1</v>
      </c>
      <c r="O5362">
        <v>11351.49</v>
      </c>
    </row>
    <row r="5363" spans="1:15" x14ac:dyDescent="0.3">
      <c r="A5363" t="s">
        <v>7375</v>
      </c>
      <c r="B5363" t="s">
        <v>751</v>
      </c>
      <c r="C5363" t="s">
        <v>3494</v>
      </c>
      <c r="D5363" t="s">
        <v>78</v>
      </c>
      <c r="E5363" t="s">
        <v>316</v>
      </c>
      <c r="F5363" t="s">
        <v>52</v>
      </c>
      <c r="G5363" t="s">
        <v>63</v>
      </c>
      <c r="H5363" t="s">
        <v>64</v>
      </c>
      <c r="I5363" t="s">
        <v>118</v>
      </c>
      <c r="J5363" t="s">
        <v>119</v>
      </c>
      <c r="K5363" t="s">
        <v>270</v>
      </c>
      <c r="L5363">
        <v>6449.14</v>
      </c>
      <c r="M5363">
        <v>1</v>
      </c>
      <c r="N5363">
        <v>0.25</v>
      </c>
      <c r="O5363">
        <v>1343.08</v>
      </c>
    </row>
    <row r="5364" spans="1:15" x14ac:dyDescent="0.3">
      <c r="A5364" t="s">
        <v>7376</v>
      </c>
      <c r="B5364" t="s">
        <v>984</v>
      </c>
      <c r="C5364" t="s">
        <v>1211</v>
      </c>
      <c r="D5364" t="s">
        <v>50</v>
      </c>
      <c r="E5364" t="s">
        <v>1220</v>
      </c>
      <c r="F5364" t="s">
        <v>52</v>
      </c>
      <c r="G5364" t="s">
        <v>53</v>
      </c>
      <c r="H5364" t="s">
        <v>246</v>
      </c>
      <c r="I5364" t="s">
        <v>55</v>
      </c>
      <c r="J5364" t="s">
        <v>173</v>
      </c>
      <c r="K5364" t="s">
        <v>735</v>
      </c>
      <c r="L5364">
        <v>3585.52</v>
      </c>
      <c r="M5364">
        <v>2</v>
      </c>
      <c r="N5364">
        <v>0.15</v>
      </c>
      <c r="O5364">
        <v>500.96</v>
      </c>
    </row>
    <row r="5365" spans="1:15" x14ac:dyDescent="0.3">
      <c r="A5365" t="s">
        <v>7377</v>
      </c>
      <c r="B5365" t="s">
        <v>3887</v>
      </c>
      <c r="C5365" t="s">
        <v>1781</v>
      </c>
      <c r="D5365" t="s">
        <v>61</v>
      </c>
      <c r="E5365" t="s">
        <v>1617</v>
      </c>
      <c r="F5365" t="s">
        <v>71</v>
      </c>
      <c r="G5365" t="s">
        <v>179</v>
      </c>
      <c r="H5365" t="s">
        <v>236</v>
      </c>
      <c r="I5365" t="s">
        <v>55</v>
      </c>
      <c r="J5365" t="s">
        <v>173</v>
      </c>
      <c r="K5365" t="s">
        <v>203</v>
      </c>
      <c r="L5365">
        <v>39856.949999999997</v>
      </c>
      <c r="M5365">
        <v>5</v>
      </c>
      <c r="N5365">
        <v>0.2</v>
      </c>
      <c r="O5365">
        <v>7686.79</v>
      </c>
    </row>
    <row r="5366" spans="1:15" x14ac:dyDescent="0.3">
      <c r="A5366" t="s">
        <v>7378</v>
      </c>
      <c r="B5366" t="s">
        <v>928</v>
      </c>
      <c r="C5366" t="s">
        <v>3308</v>
      </c>
      <c r="D5366" t="s">
        <v>78</v>
      </c>
      <c r="E5366" t="s">
        <v>1808</v>
      </c>
      <c r="F5366" t="s">
        <v>80</v>
      </c>
      <c r="G5366" t="s">
        <v>81</v>
      </c>
      <c r="H5366" t="s">
        <v>284</v>
      </c>
      <c r="I5366" t="s">
        <v>118</v>
      </c>
      <c r="J5366" t="s">
        <v>303</v>
      </c>
      <c r="K5366" t="s">
        <v>304</v>
      </c>
      <c r="L5366">
        <v>62853.2</v>
      </c>
      <c r="M5366">
        <v>10</v>
      </c>
      <c r="N5366">
        <v>0</v>
      </c>
      <c r="O5366">
        <v>18471.09</v>
      </c>
    </row>
    <row r="5367" spans="1:15" x14ac:dyDescent="0.3">
      <c r="A5367" t="s">
        <v>7379</v>
      </c>
      <c r="B5367" t="s">
        <v>816</v>
      </c>
      <c r="C5367" t="s">
        <v>1153</v>
      </c>
      <c r="D5367" t="s">
        <v>61</v>
      </c>
      <c r="E5367" t="s">
        <v>1422</v>
      </c>
      <c r="F5367" t="s">
        <v>80</v>
      </c>
      <c r="G5367" t="s">
        <v>81</v>
      </c>
      <c r="H5367" t="s">
        <v>186</v>
      </c>
      <c r="I5367" t="s">
        <v>83</v>
      </c>
      <c r="J5367" t="s">
        <v>84</v>
      </c>
      <c r="K5367" t="s">
        <v>125</v>
      </c>
      <c r="L5367">
        <v>16928.54</v>
      </c>
      <c r="M5367">
        <v>2</v>
      </c>
      <c r="N5367">
        <v>0.15</v>
      </c>
      <c r="O5367">
        <v>4160.72</v>
      </c>
    </row>
    <row r="5368" spans="1:15" x14ac:dyDescent="0.3">
      <c r="A5368" t="s">
        <v>7380</v>
      </c>
      <c r="B5368" t="s">
        <v>832</v>
      </c>
      <c r="C5368" t="s">
        <v>431</v>
      </c>
      <c r="D5368" t="s">
        <v>102</v>
      </c>
      <c r="E5368" t="s">
        <v>765</v>
      </c>
      <c r="F5368" t="s">
        <v>71</v>
      </c>
      <c r="G5368" t="s">
        <v>63</v>
      </c>
      <c r="H5368" t="s">
        <v>202</v>
      </c>
      <c r="I5368" t="s">
        <v>118</v>
      </c>
      <c r="J5368" t="s">
        <v>230</v>
      </c>
      <c r="K5368" t="s">
        <v>231</v>
      </c>
      <c r="L5368">
        <v>54716.94</v>
      </c>
      <c r="M5368">
        <v>9</v>
      </c>
      <c r="N5368">
        <v>0.15</v>
      </c>
      <c r="O5368">
        <v>12127.08</v>
      </c>
    </row>
    <row r="5369" spans="1:15" x14ac:dyDescent="0.3">
      <c r="A5369" t="s">
        <v>7381</v>
      </c>
      <c r="B5369" t="s">
        <v>2139</v>
      </c>
      <c r="C5369" t="s">
        <v>5375</v>
      </c>
      <c r="D5369" t="s">
        <v>78</v>
      </c>
      <c r="E5369" t="s">
        <v>1891</v>
      </c>
      <c r="F5369" t="s">
        <v>80</v>
      </c>
      <c r="G5369" t="s">
        <v>63</v>
      </c>
      <c r="H5369" t="s">
        <v>213</v>
      </c>
      <c r="I5369" t="s">
        <v>55</v>
      </c>
      <c r="J5369" t="s">
        <v>56</v>
      </c>
      <c r="K5369" t="s">
        <v>74</v>
      </c>
      <c r="L5369">
        <v>13131.45</v>
      </c>
      <c r="M5369">
        <v>3</v>
      </c>
      <c r="N5369">
        <v>0.2</v>
      </c>
      <c r="O5369">
        <v>1844.36</v>
      </c>
    </row>
    <row r="5370" spans="1:15" x14ac:dyDescent="0.3">
      <c r="A5370" t="s">
        <v>7382</v>
      </c>
      <c r="B5370" t="s">
        <v>2867</v>
      </c>
      <c r="C5370" t="s">
        <v>406</v>
      </c>
      <c r="D5370" t="s">
        <v>102</v>
      </c>
      <c r="E5370" t="s">
        <v>298</v>
      </c>
      <c r="F5370" t="s">
        <v>52</v>
      </c>
      <c r="G5370" t="s">
        <v>53</v>
      </c>
      <c r="H5370" t="s">
        <v>246</v>
      </c>
      <c r="I5370" t="s">
        <v>96</v>
      </c>
      <c r="J5370" t="s">
        <v>97</v>
      </c>
      <c r="K5370" t="s">
        <v>181</v>
      </c>
      <c r="L5370">
        <v>32059.38</v>
      </c>
      <c r="M5370">
        <v>3</v>
      </c>
      <c r="N5370">
        <v>0.15</v>
      </c>
      <c r="O5370">
        <v>5985.89</v>
      </c>
    </row>
    <row r="5371" spans="1:15" x14ac:dyDescent="0.3">
      <c r="A5371" t="s">
        <v>7383</v>
      </c>
      <c r="B5371" t="s">
        <v>2455</v>
      </c>
      <c r="C5371" t="s">
        <v>1819</v>
      </c>
      <c r="D5371" t="s">
        <v>102</v>
      </c>
      <c r="E5371" t="s">
        <v>124</v>
      </c>
      <c r="F5371" t="s">
        <v>52</v>
      </c>
      <c r="G5371" t="s">
        <v>63</v>
      </c>
      <c r="H5371" t="s">
        <v>213</v>
      </c>
      <c r="I5371" t="s">
        <v>118</v>
      </c>
      <c r="J5371" t="s">
        <v>303</v>
      </c>
      <c r="K5371" t="s">
        <v>491</v>
      </c>
      <c r="L5371">
        <v>4506.75</v>
      </c>
      <c r="M5371">
        <v>5</v>
      </c>
      <c r="N5371">
        <v>0.25</v>
      </c>
      <c r="O5371">
        <v>1020.94</v>
      </c>
    </row>
    <row r="5372" spans="1:15" x14ac:dyDescent="0.3">
      <c r="A5372" t="s">
        <v>7384</v>
      </c>
      <c r="B5372" t="s">
        <v>737</v>
      </c>
      <c r="C5372" t="s">
        <v>953</v>
      </c>
      <c r="D5372" t="s">
        <v>61</v>
      </c>
      <c r="E5372" t="s">
        <v>1514</v>
      </c>
      <c r="F5372" t="s">
        <v>80</v>
      </c>
      <c r="G5372" t="s">
        <v>81</v>
      </c>
      <c r="H5372" t="s">
        <v>186</v>
      </c>
      <c r="I5372" t="s">
        <v>118</v>
      </c>
      <c r="J5372" t="s">
        <v>230</v>
      </c>
      <c r="K5372" t="s">
        <v>231</v>
      </c>
      <c r="L5372">
        <v>62482.1</v>
      </c>
      <c r="M5372">
        <v>10</v>
      </c>
      <c r="N5372">
        <v>0.25</v>
      </c>
      <c r="O5372">
        <v>8851.7999999999993</v>
      </c>
    </row>
    <row r="5373" spans="1:15" x14ac:dyDescent="0.3">
      <c r="A5373" t="s">
        <v>7385</v>
      </c>
      <c r="B5373" t="s">
        <v>2216</v>
      </c>
      <c r="C5373" t="s">
        <v>2475</v>
      </c>
      <c r="D5373" t="s">
        <v>61</v>
      </c>
      <c r="E5373" t="s">
        <v>201</v>
      </c>
      <c r="F5373" t="s">
        <v>71</v>
      </c>
      <c r="G5373" t="s">
        <v>179</v>
      </c>
      <c r="H5373" t="s">
        <v>180</v>
      </c>
      <c r="I5373" t="s">
        <v>83</v>
      </c>
      <c r="J5373" t="s">
        <v>156</v>
      </c>
      <c r="K5373" t="s">
        <v>208</v>
      </c>
      <c r="L5373">
        <v>8852.66</v>
      </c>
      <c r="M5373">
        <v>2</v>
      </c>
      <c r="N5373">
        <v>0.25</v>
      </c>
      <c r="O5373">
        <v>2516.4499999999998</v>
      </c>
    </row>
    <row r="5374" spans="1:15" x14ac:dyDescent="0.3">
      <c r="A5374" t="s">
        <v>7386</v>
      </c>
      <c r="B5374" t="s">
        <v>2060</v>
      </c>
      <c r="C5374" t="s">
        <v>2735</v>
      </c>
      <c r="D5374" t="s">
        <v>78</v>
      </c>
      <c r="E5374" t="s">
        <v>1186</v>
      </c>
      <c r="F5374" t="s">
        <v>71</v>
      </c>
      <c r="G5374" t="s">
        <v>72</v>
      </c>
      <c r="H5374" t="s">
        <v>73</v>
      </c>
      <c r="I5374" t="s">
        <v>55</v>
      </c>
      <c r="J5374" t="s">
        <v>141</v>
      </c>
      <c r="K5374" t="s">
        <v>142</v>
      </c>
      <c r="L5374">
        <v>17116.5</v>
      </c>
      <c r="M5374">
        <v>5</v>
      </c>
      <c r="N5374">
        <v>0.05</v>
      </c>
      <c r="O5374">
        <v>5100.5200000000004</v>
      </c>
    </row>
    <row r="5375" spans="1:15" x14ac:dyDescent="0.3">
      <c r="A5375" t="s">
        <v>7387</v>
      </c>
      <c r="B5375" t="s">
        <v>2618</v>
      </c>
      <c r="C5375" t="s">
        <v>163</v>
      </c>
      <c r="D5375" t="s">
        <v>102</v>
      </c>
      <c r="E5375" t="s">
        <v>1409</v>
      </c>
      <c r="F5375" t="s">
        <v>52</v>
      </c>
      <c r="G5375" t="s">
        <v>81</v>
      </c>
      <c r="H5375" t="s">
        <v>95</v>
      </c>
      <c r="I5375" t="s">
        <v>55</v>
      </c>
      <c r="J5375" t="s">
        <v>173</v>
      </c>
      <c r="K5375" t="s">
        <v>174</v>
      </c>
      <c r="L5375">
        <v>52297.35</v>
      </c>
      <c r="M5375">
        <v>5</v>
      </c>
      <c r="N5375">
        <v>0</v>
      </c>
      <c r="O5375">
        <v>16214.51</v>
      </c>
    </row>
    <row r="5376" spans="1:15" x14ac:dyDescent="0.3">
      <c r="A5376" t="s">
        <v>7388</v>
      </c>
      <c r="B5376" t="s">
        <v>2603</v>
      </c>
      <c r="C5376" t="s">
        <v>1217</v>
      </c>
      <c r="D5376" t="s">
        <v>61</v>
      </c>
      <c r="E5376" t="s">
        <v>711</v>
      </c>
      <c r="F5376" t="s">
        <v>71</v>
      </c>
      <c r="G5376" t="s">
        <v>179</v>
      </c>
      <c r="H5376" t="s">
        <v>236</v>
      </c>
      <c r="I5376" t="s">
        <v>83</v>
      </c>
      <c r="J5376" t="s">
        <v>156</v>
      </c>
      <c r="K5376" t="s">
        <v>285</v>
      </c>
      <c r="L5376">
        <v>20247.990000000002</v>
      </c>
      <c r="M5376">
        <v>3</v>
      </c>
      <c r="N5376">
        <v>0.15</v>
      </c>
      <c r="O5376">
        <v>6837.77</v>
      </c>
    </row>
    <row r="5377" spans="1:15" x14ac:dyDescent="0.3">
      <c r="A5377" t="s">
        <v>7389</v>
      </c>
      <c r="B5377" t="s">
        <v>3541</v>
      </c>
      <c r="C5377" t="s">
        <v>3523</v>
      </c>
      <c r="D5377" t="s">
        <v>50</v>
      </c>
      <c r="E5377" t="s">
        <v>468</v>
      </c>
      <c r="F5377" t="s">
        <v>71</v>
      </c>
      <c r="G5377" t="s">
        <v>63</v>
      </c>
      <c r="H5377" t="s">
        <v>64</v>
      </c>
      <c r="I5377" t="s">
        <v>83</v>
      </c>
      <c r="J5377" t="s">
        <v>156</v>
      </c>
      <c r="K5377" t="s">
        <v>285</v>
      </c>
      <c r="L5377">
        <v>17809.900000000001</v>
      </c>
      <c r="M5377">
        <v>10</v>
      </c>
      <c r="N5377">
        <v>0.25</v>
      </c>
      <c r="O5377">
        <v>5187.5600000000004</v>
      </c>
    </row>
    <row r="5378" spans="1:15" x14ac:dyDescent="0.3">
      <c r="A5378" t="s">
        <v>7390</v>
      </c>
      <c r="B5378" t="s">
        <v>1366</v>
      </c>
      <c r="C5378" t="s">
        <v>881</v>
      </c>
      <c r="D5378" t="s">
        <v>61</v>
      </c>
      <c r="E5378" t="s">
        <v>1578</v>
      </c>
      <c r="F5378" t="s">
        <v>71</v>
      </c>
      <c r="G5378" t="s">
        <v>81</v>
      </c>
      <c r="H5378" t="s">
        <v>186</v>
      </c>
      <c r="I5378" t="s">
        <v>96</v>
      </c>
      <c r="J5378" t="s">
        <v>135</v>
      </c>
      <c r="K5378" t="s">
        <v>136</v>
      </c>
      <c r="L5378">
        <v>28770.5</v>
      </c>
      <c r="M5378">
        <v>2</v>
      </c>
      <c r="N5378">
        <v>0</v>
      </c>
      <c r="O5378">
        <v>8214.3799999999992</v>
      </c>
    </row>
    <row r="5379" spans="1:15" x14ac:dyDescent="0.3">
      <c r="A5379" t="s">
        <v>7391</v>
      </c>
      <c r="B5379" t="s">
        <v>1643</v>
      </c>
      <c r="C5379" t="s">
        <v>1653</v>
      </c>
      <c r="D5379" t="s">
        <v>61</v>
      </c>
      <c r="E5379" t="s">
        <v>2080</v>
      </c>
      <c r="F5379" t="s">
        <v>80</v>
      </c>
      <c r="G5379" t="s">
        <v>63</v>
      </c>
      <c r="H5379" t="s">
        <v>213</v>
      </c>
      <c r="I5379" t="s">
        <v>55</v>
      </c>
      <c r="J5379" t="s">
        <v>173</v>
      </c>
      <c r="K5379" t="s">
        <v>174</v>
      </c>
      <c r="L5379">
        <v>102271.6</v>
      </c>
      <c r="M5379">
        <v>8</v>
      </c>
      <c r="N5379">
        <v>0.15</v>
      </c>
      <c r="O5379">
        <v>31077.35</v>
      </c>
    </row>
    <row r="5380" spans="1:15" x14ac:dyDescent="0.3">
      <c r="A5380" t="s">
        <v>7392</v>
      </c>
      <c r="B5380" t="s">
        <v>1529</v>
      </c>
      <c r="C5380" t="s">
        <v>1530</v>
      </c>
      <c r="D5380" t="s">
        <v>78</v>
      </c>
      <c r="E5380" t="s">
        <v>487</v>
      </c>
      <c r="F5380" t="s">
        <v>71</v>
      </c>
      <c r="G5380" t="s">
        <v>81</v>
      </c>
      <c r="H5380" t="s">
        <v>95</v>
      </c>
      <c r="I5380" t="s">
        <v>83</v>
      </c>
      <c r="J5380" t="s">
        <v>449</v>
      </c>
      <c r="K5380" t="s">
        <v>450</v>
      </c>
      <c r="L5380">
        <v>5800.71</v>
      </c>
      <c r="M5380">
        <v>3</v>
      </c>
      <c r="N5380">
        <v>0.2</v>
      </c>
      <c r="O5380">
        <v>910.15</v>
      </c>
    </row>
    <row r="5381" spans="1:15" x14ac:dyDescent="0.3">
      <c r="A5381" t="s">
        <v>7393</v>
      </c>
      <c r="B5381" t="s">
        <v>1664</v>
      </c>
      <c r="C5381" t="s">
        <v>1848</v>
      </c>
      <c r="D5381" t="s">
        <v>102</v>
      </c>
      <c r="E5381" t="s">
        <v>569</v>
      </c>
      <c r="F5381" t="s">
        <v>80</v>
      </c>
      <c r="G5381" t="s">
        <v>63</v>
      </c>
      <c r="H5381" t="s">
        <v>172</v>
      </c>
      <c r="I5381" t="s">
        <v>118</v>
      </c>
      <c r="J5381" t="s">
        <v>119</v>
      </c>
      <c r="K5381" t="s">
        <v>270</v>
      </c>
      <c r="L5381">
        <v>11296.72</v>
      </c>
      <c r="M5381">
        <v>2</v>
      </c>
      <c r="N5381">
        <v>0.05</v>
      </c>
      <c r="O5381">
        <v>3158.53</v>
      </c>
    </row>
    <row r="5382" spans="1:15" x14ac:dyDescent="0.3">
      <c r="A5382" t="s">
        <v>7394</v>
      </c>
      <c r="B5382" t="s">
        <v>170</v>
      </c>
      <c r="C5382" t="s">
        <v>348</v>
      </c>
      <c r="D5382" t="s">
        <v>78</v>
      </c>
      <c r="E5382" t="s">
        <v>588</v>
      </c>
      <c r="F5382" t="s">
        <v>80</v>
      </c>
      <c r="G5382" t="s">
        <v>81</v>
      </c>
      <c r="H5382" t="s">
        <v>95</v>
      </c>
      <c r="I5382" t="s">
        <v>118</v>
      </c>
      <c r="J5382" t="s">
        <v>119</v>
      </c>
      <c r="K5382" t="s">
        <v>270</v>
      </c>
      <c r="L5382">
        <v>1945.16</v>
      </c>
      <c r="M5382">
        <v>7</v>
      </c>
      <c r="N5382">
        <v>0.25</v>
      </c>
      <c r="O5382">
        <v>432.31</v>
      </c>
    </row>
    <row r="5383" spans="1:15" x14ac:dyDescent="0.3">
      <c r="A5383" t="s">
        <v>7395</v>
      </c>
      <c r="B5383" t="s">
        <v>705</v>
      </c>
      <c r="C5383" t="s">
        <v>2518</v>
      </c>
      <c r="D5383" t="s">
        <v>78</v>
      </c>
      <c r="E5383" t="s">
        <v>316</v>
      </c>
      <c r="F5383" t="s">
        <v>80</v>
      </c>
      <c r="G5383" t="s">
        <v>63</v>
      </c>
      <c r="H5383" t="s">
        <v>64</v>
      </c>
      <c r="I5383" t="s">
        <v>83</v>
      </c>
      <c r="J5383" t="s">
        <v>449</v>
      </c>
      <c r="K5383" t="s">
        <v>681</v>
      </c>
      <c r="L5383">
        <v>115796</v>
      </c>
      <c r="M5383">
        <v>8</v>
      </c>
      <c r="N5383">
        <v>0</v>
      </c>
      <c r="O5383">
        <v>22715.63</v>
      </c>
    </row>
    <row r="5384" spans="1:15" x14ac:dyDescent="0.3">
      <c r="A5384" t="s">
        <v>7396</v>
      </c>
      <c r="B5384" t="s">
        <v>1919</v>
      </c>
      <c r="C5384" t="s">
        <v>714</v>
      </c>
      <c r="D5384" t="s">
        <v>102</v>
      </c>
      <c r="E5384" t="s">
        <v>1030</v>
      </c>
      <c r="F5384" t="s">
        <v>71</v>
      </c>
      <c r="G5384" t="s">
        <v>53</v>
      </c>
      <c r="H5384" t="s">
        <v>54</v>
      </c>
      <c r="I5384" t="s">
        <v>83</v>
      </c>
      <c r="J5384" t="s">
        <v>156</v>
      </c>
      <c r="K5384" t="s">
        <v>157</v>
      </c>
      <c r="L5384">
        <v>20965.12</v>
      </c>
      <c r="M5384">
        <v>2</v>
      </c>
      <c r="N5384">
        <v>0.25</v>
      </c>
      <c r="O5384">
        <v>2628.47</v>
      </c>
    </row>
    <row r="5385" spans="1:15" x14ac:dyDescent="0.3">
      <c r="A5385" t="s">
        <v>7397</v>
      </c>
      <c r="B5385" t="s">
        <v>552</v>
      </c>
      <c r="C5385" t="s">
        <v>1439</v>
      </c>
      <c r="D5385" t="s">
        <v>78</v>
      </c>
      <c r="E5385" t="s">
        <v>1269</v>
      </c>
      <c r="F5385" t="s">
        <v>71</v>
      </c>
      <c r="G5385" t="s">
        <v>179</v>
      </c>
      <c r="H5385" t="s">
        <v>180</v>
      </c>
      <c r="I5385" t="s">
        <v>55</v>
      </c>
      <c r="J5385" t="s">
        <v>141</v>
      </c>
      <c r="K5385" t="s">
        <v>241</v>
      </c>
      <c r="L5385">
        <v>73478.64</v>
      </c>
      <c r="M5385">
        <v>8</v>
      </c>
      <c r="N5385">
        <v>0</v>
      </c>
      <c r="O5385">
        <v>29058.89</v>
      </c>
    </row>
    <row r="5386" spans="1:15" x14ac:dyDescent="0.3">
      <c r="A5386" t="s">
        <v>7398</v>
      </c>
      <c r="B5386" t="s">
        <v>2429</v>
      </c>
      <c r="C5386" t="s">
        <v>1792</v>
      </c>
      <c r="D5386" t="s">
        <v>61</v>
      </c>
      <c r="E5386" t="s">
        <v>150</v>
      </c>
      <c r="F5386" t="s">
        <v>80</v>
      </c>
      <c r="G5386" t="s">
        <v>179</v>
      </c>
      <c r="H5386" t="s">
        <v>180</v>
      </c>
      <c r="I5386" t="s">
        <v>96</v>
      </c>
      <c r="J5386" t="s">
        <v>111</v>
      </c>
      <c r="K5386" t="s">
        <v>225</v>
      </c>
      <c r="L5386">
        <v>64787.88</v>
      </c>
      <c r="M5386">
        <v>6</v>
      </c>
      <c r="N5386">
        <v>0.05</v>
      </c>
      <c r="O5386">
        <v>15139.55</v>
      </c>
    </row>
    <row r="5387" spans="1:15" x14ac:dyDescent="0.3">
      <c r="A5387" t="s">
        <v>7399</v>
      </c>
      <c r="B5387" t="s">
        <v>1382</v>
      </c>
      <c r="C5387" t="s">
        <v>249</v>
      </c>
      <c r="D5387" t="s">
        <v>50</v>
      </c>
      <c r="E5387" t="s">
        <v>2386</v>
      </c>
      <c r="F5387" t="s">
        <v>71</v>
      </c>
      <c r="G5387" t="s">
        <v>81</v>
      </c>
      <c r="H5387" t="s">
        <v>284</v>
      </c>
      <c r="I5387" t="s">
        <v>55</v>
      </c>
      <c r="J5387" t="s">
        <v>141</v>
      </c>
      <c r="K5387" t="s">
        <v>978</v>
      </c>
      <c r="L5387">
        <v>52000.24</v>
      </c>
      <c r="M5387">
        <v>8</v>
      </c>
      <c r="N5387">
        <v>0.25</v>
      </c>
      <c r="O5387">
        <v>9276.19</v>
      </c>
    </row>
    <row r="5388" spans="1:15" x14ac:dyDescent="0.3">
      <c r="A5388" t="s">
        <v>7400</v>
      </c>
      <c r="B5388" t="s">
        <v>5650</v>
      </c>
      <c r="C5388" t="s">
        <v>1987</v>
      </c>
      <c r="D5388" t="s">
        <v>102</v>
      </c>
      <c r="E5388" t="s">
        <v>444</v>
      </c>
      <c r="F5388" t="s">
        <v>71</v>
      </c>
      <c r="G5388" t="s">
        <v>81</v>
      </c>
      <c r="H5388" t="s">
        <v>82</v>
      </c>
      <c r="I5388" t="s">
        <v>118</v>
      </c>
      <c r="J5388" t="s">
        <v>230</v>
      </c>
      <c r="K5388" t="s">
        <v>356</v>
      </c>
      <c r="L5388">
        <v>56970.18</v>
      </c>
      <c r="M5388">
        <v>9</v>
      </c>
      <c r="N5388">
        <v>0.1</v>
      </c>
      <c r="O5388">
        <v>7835.18</v>
      </c>
    </row>
    <row r="5389" spans="1:15" x14ac:dyDescent="0.3">
      <c r="A5389" t="s">
        <v>7401</v>
      </c>
      <c r="B5389" t="s">
        <v>3456</v>
      </c>
      <c r="C5389" t="s">
        <v>2615</v>
      </c>
      <c r="D5389" t="s">
        <v>78</v>
      </c>
      <c r="E5389" t="s">
        <v>1731</v>
      </c>
      <c r="F5389" t="s">
        <v>71</v>
      </c>
      <c r="G5389" t="s">
        <v>72</v>
      </c>
      <c r="H5389" t="s">
        <v>73</v>
      </c>
      <c r="I5389" t="s">
        <v>118</v>
      </c>
      <c r="J5389" t="s">
        <v>191</v>
      </c>
      <c r="K5389" t="s">
        <v>192</v>
      </c>
      <c r="L5389">
        <v>125757.81</v>
      </c>
      <c r="M5389">
        <v>9</v>
      </c>
      <c r="N5389">
        <v>0.05</v>
      </c>
      <c r="O5389">
        <v>38350.129999999997</v>
      </c>
    </row>
    <row r="5390" spans="1:15" x14ac:dyDescent="0.3">
      <c r="A5390" t="s">
        <v>7402</v>
      </c>
      <c r="B5390" t="s">
        <v>3207</v>
      </c>
      <c r="C5390" t="s">
        <v>138</v>
      </c>
      <c r="D5390" t="s">
        <v>61</v>
      </c>
      <c r="E5390" t="s">
        <v>656</v>
      </c>
      <c r="F5390" t="s">
        <v>52</v>
      </c>
      <c r="G5390" t="s">
        <v>63</v>
      </c>
      <c r="H5390" t="s">
        <v>172</v>
      </c>
      <c r="I5390" t="s">
        <v>96</v>
      </c>
      <c r="J5390" t="s">
        <v>135</v>
      </c>
      <c r="K5390" t="s">
        <v>395</v>
      </c>
      <c r="L5390">
        <v>103801.5</v>
      </c>
      <c r="M5390">
        <v>9</v>
      </c>
      <c r="N5390">
        <v>0.15</v>
      </c>
      <c r="O5390">
        <v>18435.46</v>
      </c>
    </row>
    <row r="5391" spans="1:15" x14ac:dyDescent="0.3">
      <c r="A5391" t="s">
        <v>7403</v>
      </c>
      <c r="B5391" t="s">
        <v>2918</v>
      </c>
      <c r="C5391" t="s">
        <v>640</v>
      </c>
      <c r="D5391" t="s">
        <v>50</v>
      </c>
      <c r="E5391" t="s">
        <v>672</v>
      </c>
      <c r="F5391" t="s">
        <v>80</v>
      </c>
      <c r="G5391" t="s">
        <v>81</v>
      </c>
      <c r="H5391" t="s">
        <v>82</v>
      </c>
      <c r="I5391" t="s">
        <v>55</v>
      </c>
      <c r="J5391" t="s">
        <v>56</v>
      </c>
      <c r="K5391" t="s">
        <v>57</v>
      </c>
      <c r="L5391">
        <v>478.98</v>
      </c>
      <c r="M5391">
        <v>2</v>
      </c>
      <c r="N5391">
        <v>0.2</v>
      </c>
      <c r="O5391">
        <v>92.7</v>
      </c>
    </row>
    <row r="5392" spans="1:15" x14ac:dyDescent="0.3">
      <c r="A5392" t="s">
        <v>7404</v>
      </c>
      <c r="B5392" t="s">
        <v>318</v>
      </c>
      <c r="C5392" t="s">
        <v>4525</v>
      </c>
      <c r="D5392" t="s">
        <v>102</v>
      </c>
      <c r="E5392" t="s">
        <v>70</v>
      </c>
      <c r="F5392" t="s">
        <v>71</v>
      </c>
      <c r="G5392" t="s">
        <v>81</v>
      </c>
      <c r="H5392" t="s">
        <v>95</v>
      </c>
      <c r="I5392" t="s">
        <v>96</v>
      </c>
      <c r="J5392" t="s">
        <v>166</v>
      </c>
      <c r="K5392" t="s">
        <v>167</v>
      </c>
      <c r="L5392">
        <v>63159.6</v>
      </c>
      <c r="M5392">
        <v>7</v>
      </c>
      <c r="N5392">
        <v>0.15</v>
      </c>
      <c r="O5392">
        <v>8862.52</v>
      </c>
    </row>
    <row r="5393" spans="1:15" x14ac:dyDescent="0.3">
      <c r="A5393" t="s">
        <v>7405</v>
      </c>
      <c r="B5393" t="s">
        <v>3137</v>
      </c>
      <c r="C5393" t="s">
        <v>3395</v>
      </c>
      <c r="D5393" t="s">
        <v>61</v>
      </c>
      <c r="E5393" t="s">
        <v>1514</v>
      </c>
      <c r="F5393" t="s">
        <v>52</v>
      </c>
      <c r="G5393" t="s">
        <v>81</v>
      </c>
      <c r="H5393" t="s">
        <v>284</v>
      </c>
      <c r="I5393" t="s">
        <v>55</v>
      </c>
      <c r="J5393" t="s">
        <v>173</v>
      </c>
      <c r="K5393" t="s">
        <v>203</v>
      </c>
      <c r="L5393">
        <v>8653.84</v>
      </c>
      <c r="M5393">
        <v>2</v>
      </c>
      <c r="N5393">
        <v>0.25</v>
      </c>
      <c r="O5393">
        <v>1743.27</v>
      </c>
    </row>
    <row r="5394" spans="1:15" x14ac:dyDescent="0.3">
      <c r="A5394" t="s">
        <v>7406</v>
      </c>
      <c r="B5394" t="s">
        <v>1598</v>
      </c>
      <c r="C5394" t="s">
        <v>107</v>
      </c>
      <c r="D5394" t="s">
        <v>102</v>
      </c>
      <c r="E5394" t="s">
        <v>448</v>
      </c>
      <c r="F5394" t="s">
        <v>52</v>
      </c>
      <c r="G5394" t="s">
        <v>179</v>
      </c>
      <c r="H5394" t="s">
        <v>236</v>
      </c>
      <c r="I5394" t="s">
        <v>96</v>
      </c>
      <c r="J5394" t="s">
        <v>135</v>
      </c>
      <c r="K5394" t="s">
        <v>136</v>
      </c>
      <c r="L5394">
        <v>113300.64</v>
      </c>
      <c r="M5394">
        <v>9</v>
      </c>
      <c r="N5394">
        <v>0.05</v>
      </c>
      <c r="O5394">
        <v>24979.47</v>
      </c>
    </row>
    <row r="5395" spans="1:15" x14ac:dyDescent="0.3">
      <c r="A5395" t="s">
        <v>7407</v>
      </c>
      <c r="B5395" t="s">
        <v>2681</v>
      </c>
      <c r="C5395" t="s">
        <v>1087</v>
      </c>
      <c r="D5395" t="s">
        <v>50</v>
      </c>
      <c r="E5395" t="s">
        <v>499</v>
      </c>
      <c r="F5395" t="s">
        <v>52</v>
      </c>
      <c r="G5395" t="s">
        <v>179</v>
      </c>
      <c r="H5395" t="s">
        <v>236</v>
      </c>
      <c r="I5395" t="s">
        <v>55</v>
      </c>
      <c r="J5395" t="s">
        <v>65</v>
      </c>
      <c r="K5395" t="s">
        <v>91</v>
      </c>
      <c r="L5395">
        <v>98621.55</v>
      </c>
      <c r="M5395">
        <v>9</v>
      </c>
      <c r="N5395">
        <v>0.05</v>
      </c>
      <c r="O5395">
        <v>21467.52</v>
      </c>
    </row>
    <row r="5396" spans="1:15" x14ac:dyDescent="0.3">
      <c r="A5396" t="s">
        <v>7408</v>
      </c>
      <c r="B5396" t="s">
        <v>2781</v>
      </c>
      <c r="C5396" t="s">
        <v>2349</v>
      </c>
      <c r="D5396" t="s">
        <v>61</v>
      </c>
      <c r="E5396" t="s">
        <v>1578</v>
      </c>
      <c r="F5396" t="s">
        <v>71</v>
      </c>
      <c r="G5396" t="s">
        <v>53</v>
      </c>
      <c r="H5396" t="s">
        <v>246</v>
      </c>
      <c r="I5396" t="s">
        <v>118</v>
      </c>
      <c r="J5396" t="s">
        <v>230</v>
      </c>
      <c r="K5396" t="s">
        <v>231</v>
      </c>
      <c r="L5396">
        <v>117830.56</v>
      </c>
      <c r="M5396">
        <v>8</v>
      </c>
      <c r="N5396">
        <v>0.15</v>
      </c>
      <c r="O5396">
        <v>22735.51</v>
      </c>
    </row>
    <row r="5397" spans="1:15" x14ac:dyDescent="0.3">
      <c r="A5397" t="s">
        <v>7409</v>
      </c>
      <c r="B5397" t="s">
        <v>1470</v>
      </c>
      <c r="C5397" t="s">
        <v>1934</v>
      </c>
      <c r="D5397" t="s">
        <v>61</v>
      </c>
      <c r="E5397" t="s">
        <v>308</v>
      </c>
      <c r="F5397" t="s">
        <v>80</v>
      </c>
      <c r="G5397" t="s">
        <v>81</v>
      </c>
      <c r="H5397" t="s">
        <v>186</v>
      </c>
      <c r="I5397" t="s">
        <v>83</v>
      </c>
      <c r="J5397" t="s">
        <v>449</v>
      </c>
      <c r="K5397" t="s">
        <v>450</v>
      </c>
      <c r="L5397">
        <v>61411.8</v>
      </c>
      <c r="M5397">
        <v>10</v>
      </c>
      <c r="N5397">
        <v>0.15</v>
      </c>
      <c r="O5397">
        <v>14403.28</v>
      </c>
    </row>
    <row r="5398" spans="1:15" x14ac:dyDescent="0.3">
      <c r="A5398" t="s">
        <v>7410</v>
      </c>
      <c r="B5398" t="s">
        <v>3135</v>
      </c>
      <c r="C5398" t="s">
        <v>1992</v>
      </c>
      <c r="D5398" t="s">
        <v>102</v>
      </c>
      <c r="E5398" t="s">
        <v>1115</v>
      </c>
      <c r="F5398" t="s">
        <v>71</v>
      </c>
      <c r="G5398" t="s">
        <v>81</v>
      </c>
      <c r="H5398" t="s">
        <v>284</v>
      </c>
      <c r="I5398" t="s">
        <v>55</v>
      </c>
      <c r="J5398" t="s">
        <v>141</v>
      </c>
      <c r="K5398" t="s">
        <v>241</v>
      </c>
      <c r="L5398">
        <v>36495.56</v>
      </c>
      <c r="M5398">
        <v>4</v>
      </c>
      <c r="N5398">
        <v>0.05</v>
      </c>
      <c r="O5398">
        <v>13855.2</v>
      </c>
    </row>
    <row r="5399" spans="1:15" x14ac:dyDescent="0.3">
      <c r="A5399" t="s">
        <v>7411</v>
      </c>
      <c r="B5399" t="s">
        <v>1654</v>
      </c>
      <c r="C5399" t="s">
        <v>1587</v>
      </c>
      <c r="D5399" t="s">
        <v>102</v>
      </c>
      <c r="E5399" t="s">
        <v>1617</v>
      </c>
      <c r="F5399" t="s">
        <v>80</v>
      </c>
      <c r="G5399" t="s">
        <v>72</v>
      </c>
      <c r="H5399" t="s">
        <v>346</v>
      </c>
      <c r="I5399" t="s">
        <v>96</v>
      </c>
      <c r="J5399" t="s">
        <v>97</v>
      </c>
      <c r="K5399" t="s">
        <v>181</v>
      </c>
      <c r="L5399">
        <v>38102.050000000003</v>
      </c>
      <c r="M5399">
        <v>5</v>
      </c>
      <c r="N5399">
        <v>0.2</v>
      </c>
      <c r="O5399">
        <v>6389.1</v>
      </c>
    </row>
    <row r="5400" spans="1:15" x14ac:dyDescent="0.3">
      <c r="A5400" t="s">
        <v>7412</v>
      </c>
      <c r="B5400" t="s">
        <v>373</v>
      </c>
      <c r="C5400" t="s">
        <v>188</v>
      </c>
      <c r="D5400" t="s">
        <v>102</v>
      </c>
      <c r="E5400" t="s">
        <v>298</v>
      </c>
      <c r="F5400" t="s">
        <v>80</v>
      </c>
      <c r="G5400" t="s">
        <v>81</v>
      </c>
      <c r="H5400" t="s">
        <v>186</v>
      </c>
      <c r="I5400" t="s">
        <v>118</v>
      </c>
      <c r="J5400" t="s">
        <v>191</v>
      </c>
      <c r="K5400" t="s">
        <v>192</v>
      </c>
      <c r="L5400">
        <v>31820</v>
      </c>
      <c r="M5400">
        <v>4</v>
      </c>
      <c r="N5400">
        <v>0.25</v>
      </c>
      <c r="O5400">
        <v>4287.24</v>
      </c>
    </row>
    <row r="5401" spans="1:15" x14ac:dyDescent="0.3">
      <c r="A5401" t="s">
        <v>7413</v>
      </c>
      <c r="B5401" t="s">
        <v>1560</v>
      </c>
      <c r="C5401" t="s">
        <v>3207</v>
      </c>
      <c r="D5401" t="s">
        <v>78</v>
      </c>
      <c r="E5401" t="s">
        <v>1612</v>
      </c>
      <c r="F5401" t="s">
        <v>80</v>
      </c>
      <c r="G5401" t="s">
        <v>81</v>
      </c>
      <c r="H5401" t="s">
        <v>82</v>
      </c>
      <c r="I5401" t="s">
        <v>118</v>
      </c>
      <c r="J5401" t="s">
        <v>303</v>
      </c>
      <c r="K5401" t="s">
        <v>304</v>
      </c>
      <c r="L5401">
        <v>86808.12</v>
      </c>
      <c r="M5401">
        <v>6</v>
      </c>
      <c r="N5401">
        <v>0</v>
      </c>
      <c r="O5401">
        <v>34497.449999999997</v>
      </c>
    </row>
    <row r="5402" spans="1:15" x14ac:dyDescent="0.3">
      <c r="A5402" t="s">
        <v>7414</v>
      </c>
      <c r="B5402" t="s">
        <v>576</v>
      </c>
      <c r="C5402" t="s">
        <v>2379</v>
      </c>
      <c r="D5402" t="s">
        <v>61</v>
      </c>
      <c r="E5402" t="s">
        <v>1171</v>
      </c>
      <c r="F5402" t="s">
        <v>71</v>
      </c>
      <c r="G5402" t="s">
        <v>179</v>
      </c>
      <c r="H5402" t="s">
        <v>236</v>
      </c>
      <c r="I5402" t="s">
        <v>118</v>
      </c>
      <c r="J5402" t="s">
        <v>303</v>
      </c>
      <c r="K5402" t="s">
        <v>491</v>
      </c>
      <c r="L5402">
        <v>36510.78</v>
      </c>
      <c r="M5402">
        <v>6</v>
      </c>
      <c r="N5402">
        <v>0.1</v>
      </c>
      <c r="O5402">
        <v>5623.18</v>
      </c>
    </row>
    <row r="5403" spans="1:15" x14ac:dyDescent="0.3">
      <c r="A5403" t="s">
        <v>7415</v>
      </c>
      <c r="B5403" t="s">
        <v>3283</v>
      </c>
      <c r="C5403" t="s">
        <v>1928</v>
      </c>
      <c r="D5403" t="s">
        <v>102</v>
      </c>
      <c r="E5403" t="s">
        <v>2022</v>
      </c>
      <c r="F5403" t="s">
        <v>52</v>
      </c>
      <c r="G5403" t="s">
        <v>63</v>
      </c>
      <c r="H5403" t="s">
        <v>202</v>
      </c>
      <c r="I5403" t="s">
        <v>55</v>
      </c>
      <c r="J5403" t="s">
        <v>173</v>
      </c>
      <c r="K5403" t="s">
        <v>174</v>
      </c>
      <c r="L5403">
        <v>35188.71</v>
      </c>
      <c r="M5403">
        <v>3</v>
      </c>
      <c r="N5403">
        <v>0.15</v>
      </c>
      <c r="O5403">
        <v>6884.79</v>
      </c>
    </row>
    <row r="5404" spans="1:15" x14ac:dyDescent="0.3">
      <c r="A5404" t="s">
        <v>7416</v>
      </c>
      <c r="B5404" t="s">
        <v>1637</v>
      </c>
      <c r="C5404" t="s">
        <v>3376</v>
      </c>
      <c r="D5404" t="s">
        <v>102</v>
      </c>
      <c r="E5404" t="s">
        <v>1929</v>
      </c>
      <c r="F5404" t="s">
        <v>80</v>
      </c>
      <c r="G5404" t="s">
        <v>53</v>
      </c>
      <c r="H5404" t="s">
        <v>90</v>
      </c>
      <c r="I5404" t="s">
        <v>83</v>
      </c>
      <c r="J5404" t="s">
        <v>84</v>
      </c>
      <c r="K5404" t="s">
        <v>105</v>
      </c>
      <c r="L5404">
        <v>30141.4</v>
      </c>
      <c r="M5404">
        <v>10</v>
      </c>
      <c r="N5404">
        <v>0.25</v>
      </c>
      <c r="O5404">
        <v>6626.07</v>
      </c>
    </row>
    <row r="5405" spans="1:15" x14ac:dyDescent="0.3">
      <c r="A5405" t="s">
        <v>7417</v>
      </c>
      <c r="B5405" t="s">
        <v>5330</v>
      </c>
      <c r="C5405" t="s">
        <v>2922</v>
      </c>
      <c r="D5405" t="s">
        <v>61</v>
      </c>
      <c r="E5405" t="s">
        <v>1891</v>
      </c>
      <c r="F5405" t="s">
        <v>80</v>
      </c>
      <c r="G5405" t="s">
        <v>81</v>
      </c>
      <c r="H5405" t="s">
        <v>95</v>
      </c>
      <c r="I5405" t="s">
        <v>55</v>
      </c>
      <c r="J5405" t="s">
        <v>173</v>
      </c>
      <c r="K5405" t="s">
        <v>174</v>
      </c>
      <c r="L5405">
        <v>119670.1</v>
      </c>
      <c r="M5405">
        <v>10</v>
      </c>
      <c r="N5405">
        <v>0.25</v>
      </c>
      <c r="O5405">
        <v>17805.68</v>
      </c>
    </row>
    <row r="5406" spans="1:15" x14ac:dyDescent="0.3">
      <c r="A5406" t="s">
        <v>7418</v>
      </c>
      <c r="B5406" t="s">
        <v>1346</v>
      </c>
      <c r="C5406" t="s">
        <v>853</v>
      </c>
      <c r="D5406" t="s">
        <v>50</v>
      </c>
      <c r="E5406" t="s">
        <v>2022</v>
      </c>
      <c r="F5406" t="s">
        <v>52</v>
      </c>
      <c r="G5406" t="s">
        <v>53</v>
      </c>
      <c r="H5406" t="s">
        <v>90</v>
      </c>
      <c r="I5406" t="s">
        <v>118</v>
      </c>
      <c r="J5406" t="s">
        <v>230</v>
      </c>
      <c r="K5406" t="s">
        <v>351</v>
      </c>
      <c r="L5406">
        <v>62182.8</v>
      </c>
      <c r="M5406">
        <v>5</v>
      </c>
      <c r="N5406">
        <v>0.1</v>
      </c>
      <c r="O5406">
        <v>13303.17</v>
      </c>
    </row>
    <row r="5407" spans="1:15" x14ac:dyDescent="0.3">
      <c r="A5407" t="s">
        <v>7419</v>
      </c>
      <c r="B5407" t="s">
        <v>2461</v>
      </c>
      <c r="C5407" t="s">
        <v>1369</v>
      </c>
      <c r="D5407" t="s">
        <v>78</v>
      </c>
      <c r="E5407" t="s">
        <v>951</v>
      </c>
      <c r="F5407" t="s">
        <v>52</v>
      </c>
      <c r="G5407" t="s">
        <v>179</v>
      </c>
      <c r="H5407" t="s">
        <v>236</v>
      </c>
      <c r="I5407" t="s">
        <v>118</v>
      </c>
      <c r="J5407" t="s">
        <v>303</v>
      </c>
      <c r="K5407" t="s">
        <v>421</v>
      </c>
      <c r="L5407">
        <v>52581.760000000002</v>
      </c>
      <c r="M5407">
        <v>4</v>
      </c>
      <c r="N5407">
        <v>0.25</v>
      </c>
      <c r="O5407">
        <v>6935.09</v>
      </c>
    </row>
    <row r="5408" spans="1:15" x14ac:dyDescent="0.3">
      <c r="A5408" t="s">
        <v>7420</v>
      </c>
      <c r="B5408" t="s">
        <v>5673</v>
      </c>
      <c r="C5408" t="s">
        <v>3060</v>
      </c>
      <c r="D5408" t="s">
        <v>61</v>
      </c>
      <c r="E5408" t="s">
        <v>425</v>
      </c>
      <c r="F5408" t="s">
        <v>71</v>
      </c>
      <c r="G5408" t="s">
        <v>53</v>
      </c>
      <c r="H5408" t="s">
        <v>246</v>
      </c>
      <c r="I5408" t="s">
        <v>118</v>
      </c>
      <c r="J5408" t="s">
        <v>303</v>
      </c>
      <c r="K5408" t="s">
        <v>304</v>
      </c>
      <c r="L5408">
        <v>787.03</v>
      </c>
      <c r="M5408">
        <v>1</v>
      </c>
      <c r="N5408">
        <v>0.15</v>
      </c>
      <c r="O5408">
        <v>230.12</v>
      </c>
    </row>
    <row r="5409" spans="1:15" x14ac:dyDescent="0.3">
      <c r="A5409" t="s">
        <v>7421</v>
      </c>
      <c r="B5409" t="s">
        <v>1066</v>
      </c>
      <c r="C5409" t="s">
        <v>1349</v>
      </c>
      <c r="D5409" t="s">
        <v>50</v>
      </c>
      <c r="E5409" t="s">
        <v>2206</v>
      </c>
      <c r="F5409" t="s">
        <v>80</v>
      </c>
      <c r="G5409" t="s">
        <v>72</v>
      </c>
      <c r="H5409" t="s">
        <v>346</v>
      </c>
      <c r="I5409" t="s">
        <v>55</v>
      </c>
      <c r="J5409" t="s">
        <v>141</v>
      </c>
      <c r="K5409" t="s">
        <v>978</v>
      </c>
      <c r="L5409">
        <v>23930.84</v>
      </c>
      <c r="M5409">
        <v>2</v>
      </c>
      <c r="N5409">
        <v>0.2</v>
      </c>
      <c r="O5409">
        <v>6972.25</v>
      </c>
    </row>
    <row r="5410" spans="1:15" x14ac:dyDescent="0.3">
      <c r="A5410" t="s">
        <v>7422</v>
      </c>
      <c r="B5410" t="s">
        <v>219</v>
      </c>
      <c r="C5410" t="s">
        <v>2116</v>
      </c>
      <c r="D5410" t="s">
        <v>61</v>
      </c>
      <c r="E5410" t="s">
        <v>487</v>
      </c>
      <c r="F5410" t="s">
        <v>71</v>
      </c>
      <c r="G5410" t="s">
        <v>179</v>
      </c>
      <c r="H5410" t="s">
        <v>236</v>
      </c>
      <c r="I5410" t="s">
        <v>118</v>
      </c>
      <c r="J5410" t="s">
        <v>230</v>
      </c>
      <c r="K5410" t="s">
        <v>351</v>
      </c>
      <c r="L5410">
        <v>35964.839999999997</v>
      </c>
      <c r="M5410">
        <v>4</v>
      </c>
      <c r="N5410">
        <v>0.05</v>
      </c>
      <c r="O5410">
        <v>8494.15</v>
      </c>
    </row>
    <row r="5411" spans="1:15" x14ac:dyDescent="0.3">
      <c r="A5411" t="s">
        <v>7423</v>
      </c>
      <c r="B5411" t="s">
        <v>3050</v>
      </c>
      <c r="C5411" t="s">
        <v>1877</v>
      </c>
      <c r="D5411" t="s">
        <v>102</v>
      </c>
      <c r="E5411" t="s">
        <v>1778</v>
      </c>
      <c r="F5411" t="s">
        <v>71</v>
      </c>
      <c r="G5411" t="s">
        <v>72</v>
      </c>
      <c r="H5411" t="s">
        <v>117</v>
      </c>
      <c r="I5411" t="s">
        <v>83</v>
      </c>
      <c r="J5411" t="s">
        <v>379</v>
      </c>
      <c r="K5411" t="s">
        <v>716</v>
      </c>
      <c r="L5411">
        <v>71567.28</v>
      </c>
      <c r="M5411">
        <v>6</v>
      </c>
      <c r="N5411">
        <v>0.2</v>
      </c>
      <c r="O5411">
        <v>14145.39</v>
      </c>
    </row>
    <row r="5412" spans="1:15" x14ac:dyDescent="0.3">
      <c r="A5412" t="s">
        <v>7424</v>
      </c>
      <c r="B5412" t="s">
        <v>123</v>
      </c>
      <c r="C5412" t="s">
        <v>3372</v>
      </c>
      <c r="D5412" t="s">
        <v>61</v>
      </c>
      <c r="E5412" t="s">
        <v>1884</v>
      </c>
      <c r="F5412" t="s">
        <v>80</v>
      </c>
      <c r="G5412" t="s">
        <v>72</v>
      </c>
      <c r="H5412" t="s">
        <v>73</v>
      </c>
      <c r="I5412" t="s">
        <v>96</v>
      </c>
      <c r="J5412" t="s">
        <v>111</v>
      </c>
      <c r="K5412" t="s">
        <v>112</v>
      </c>
      <c r="L5412">
        <v>42700.53</v>
      </c>
      <c r="M5412">
        <v>3</v>
      </c>
      <c r="N5412">
        <v>0.15</v>
      </c>
      <c r="O5412">
        <v>13959.52</v>
      </c>
    </row>
    <row r="5413" spans="1:15" x14ac:dyDescent="0.3">
      <c r="A5413" t="s">
        <v>7425</v>
      </c>
      <c r="B5413" t="s">
        <v>1448</v>
      </c>
      <c r="C5413" t="s">
        <v>796</v>
      </c>
      <c r="D5413" t="s">
        <v>102</v>
      </c>
      <c r="E5413" t="s">
        <v>869</v>
      </c>
      <c r="F5413" t="s">
        <v>80</v>
      </c>
      <c r="G5413" t="s">
        <v>179</v>
      </c>
      <c r="H5413" t="s">
        <v>180</v>
      </c>
      <c r="I5413" t="s">
        <v>96</v>
      </c>
      <c r="J5413" t="s">
        <v>135</v>
      </c>
      <c r="K5413" t="s">
        <v>275</v>
      </c>
      <c r="L5413">
        <v>53993.68</v>
      </c>
      <c r="M5413">
        <v>4</v>
      </c>
      <c r="N5413">
        <v>0</v>
      </c>
      <c r="O5413">
        <v>20298.97</v>
      </c>
    </row>
    <row r="5414" spans="1:15" x14ac:dyDescent="0.3">
      <c r="A5414" t="s">
        <v>7426</v>
      </c>
      <c r="B5414" t="s">
        <v>301</v>
      </c>
      <c r="C5414" t="s">
        <v>2285</v>
      </c>
      <c r="D5414" t="s">
        <v>102</v>
      </c>
      <c r="E5414" t="s">
        <v>757</v>
      </c>
      <c r="F5414" t="s">
        <v>71</v>
      </c>
      <c r="G5414" t="s">
        <v>72</v>
      </c>
      <c r="H5414" t="s">
        <v>117</v>
      </c>
      <c r="I5414" t="s">
        <v>55</v>
      </c>
      <c r="J5414" t="s">
        <v>141</v>
      </c>
      <c r="K5414" t="s">
        <v>978</v>
      </c>
      <c r="L5414">
        <v>67665.87</v>
      </c>
      <c r="M5414">
        <v>9</v>
      </c>
      <c r="N5414">
        <v>0.2</v>
      </c>
      <c r="O5414">
        <v>10125.620000000001</v>
      </c>
    </row>
    <row r="5415" spans="1:15" x14ac:dyDescent="0.3">
      <c r="A5415" t="s">
        <v>7427</v>
      </c>
      <c r="B5415" t="s">
        <v>575</v>
      </c>
      <c r="C5415" t="s">
        <v>799</v>
      </c>
      <c r="D5415" t="s">
        <v>50</v>
      </c>
      <c r="E5415" t="s">
        <v>644</v>
      </c>
      <c r="F5415" t="s">
        <v>71</v>
      </c>
      <c r="G5415" t="s">
        <v>81</v>
      </c>
      <c r="H5415" t="s">
        <v>82</v>
      </c>
      <c r="I5415" t="s">
        <v>55</v>
      </c>
      <c r="J5415" t="s">
        <v>65</v>
      </c>
      <c r="K5415" t="s">
        <v>325</v>
      </c>
      <c r="L5415">
        <v>83688.960000000006</v>
      </c>
      <c r="M5415">
        <v>6</v>
      </c>
      <c r="N5415">
        <v>0.15</v>
      </c>
      <c r="O5415">
        <v>19375.400000000001</v>
      </c>
    </row>
    <row r="5416" spans="1:15" x14ac:dyDescent="0.3">
      <c r="A5416" t="s">
        <v>7428</v>
      </c>
      <c r="B5416" t="s">
        <v>239</v>
      </c>
      <c r="C5416" t="s">
        <v>3226</v>
      </c>
      <c r="D5416" t="s">
        <v>102</v>
      </c>
      <c r="E5416" t="s">
        <v>1001</v>
      </c>
      <c r="F5416" t="s">
        <v>52</v>
      </c>
      <c r="G5416" t="s">
        <v>81</v>
      </c>
      <c r="H5416" t="s">
        <v>284</v>
      </c>
      <c r="I5416" t="s">
        <v>83</v>
      </c>
      <c r="J5416" t="s">
        <v>449</v>
      </c>
      <c r="K5416" t="s">
        <v>775</v>
      </c>
      <c r="L5416">
        <v>91546.08</v>
      </c>
      <c r="M5416">
        <v>8</v>
      </c>
      <c r="N5416">
        <v>0.05</v>
      </c>
      <c r="O5416">
        <v>14546.22</v>
      </c>
    </row>
    <row r="5417" spans="1:15" x14ac:dyDescent="0.3">
      <c r="A5417" t="s">
        <v>7429</v>
      </c>
      <c r="B5417" t="s">
        <v>1064</v>
      </c>
      <c r="C5417" t="s">
        <v>2553</v>
      </c>
      <c r="D5417" t="s">
        <v>50</v>
      </c>
      <c r="E5417" t="s">
        <v>577</v>
      </c>
      <c r="F5417" t="s">
        <v>52</v>
      </c>
      <c r="G5417" t="s">
        <v>72</v>
      </c>
      <c r="H5417" t="s">
        <v>117</v>
      </c>
      <c r="I5417" t="s">
        <v>55</v>
      </c>
      <c r="J5417" t="s">
        <v>56</v>
      </c>
      <c r="K5417" t="s">
        <v>151</v>
      </c>
      <c r="L5417">
        <v>65903.199999999997</v>
      </c>
      <c r="M5417">
        <v>8</v>
      </c>
      <c r="N5417">
        <v>0.1</v>
      </c>
      <c r="O5417">
        <v>13874.64</v>
      </c>
    </row>
    <row r="5418" spans="1:15" x14ac:dyDescent="0.3">
      <c r="A5418" t="s">
        <v>7430</v>
      </c>
      <c r="B5418" t="s">
        <v>1130</v>
      </c>
      <c r="C5418" t="s">
        <v>3929</v>
      </c>
      <c r="D5418" t="s">
        <v>50</v>
      </c>
      <c r="E5418" t="s">
        <v>1313</v>
      </c>
      <c r="F5418" t="s">
        <v>52</v>
      </c>
      <c r="G5418" t="s">
        <v>63</v>
      </c>
      <c r="H5418" t="s">
        <v>213</v>
      </c>
      <c r="I5418" t="s">
        <v>96</v>
      </c>
      <c r="J5418" t="s">
        <v>97</v>
      </c>
      <c r="K5418" t="s">
        <v>416</v>
      </c>
      <c r="L5418">
        <v>7500.24</v>
      </c>
      <c r="M5418">
        <v>6</v>
      </c>
      <c r="N5418">
        <v>0.05</v>
      </c>
      <c r="O5418">
        <v>1585.3</v>
      </c>
    </row>
    <row r="5419" spans="1:15" x14ac:dyDescent="0.3">
      <c r="A5419" t="s">
        <v>7431</v>
      </c>
      <c r="B5419" t="s">
        <v>759</v>
      </c>
      <c r="C5419" t="s">
        <v>4018</v>
      </c>
      <c r="D5419" t="s">
        <v>50</v>
      </c>
      <c r="E5419" t="s">
        <v>536</v>
      </c>
      <c r="F5419" t="s">
        <v>71</v>
      </c>
      <c r="G5419" t="s">
        <v>72</v>
      </c>
      <c r="H5419" t="s">
        <v>117</v>
      </c>
      <c r="I5419" t="s">
        <v>83</v>
      </c>
      <c r="J5419" t="s">
        <v>156</v>
      </c>
      <c r="K5419" t="s">
        <v>157</v>
      </c>
      <c r="L5419">
        <v>11899.31</v>
      </c>
      <c r="M5419">
        <v>1</v>
      </c>
      <c r="N5419">
        <v>0.15</v>
      </c>
      <c r="O5419">
        <v>1683.61</v>
      </c>
    </row>
    <row r="5420" spans="1:15" x14ac:dyDescent="0.3">
      <c r="A5420" t="s">
        <v>7432</v>
      </c>
      <c r="B5420" t="s">
        <v>2744</v>
      </c>
      <c r="C5420" t="s">
        <v>281</v>
      </c>
      <c r="D5420" t="s">
        <v>61</v>
      </c>
      <c r="E5420" t="s">
        <v>308</v>
      </c>
      <c r="F5420" t="s">
        <v>52</v>
      </c>
      <c r="G5420" t="s">
        <v>179</v>
      </c>
      <c r="H5420" t="s">
        <v>180</v>
      </c>
      <c r="I5420" t="s">
        <v>96</v>
      </c>
      <c r="J5420" t="s">
        <v>166</v>
      </c>
      <c r="K5420" t="s">
        <v>762</v>
      </c>
      <c r="L5420">
        <v>96668.28</v>
      </c>
      <c r="M5420">
        <v>9</v>
      </c>
      <c r="N5420">
        <v>0.2</v>
      </c>
      <c r="O5420">
        <v>24868.84</v>
      </c>
    </row>
    <row r="5421" spans="1:15" x14ac:dyDescent="0.3">
      <c r="A5421" t="s">
        <v>7433</v>
      </c>
      <c r="B5421" t="s">
        <v>4105</v>
      </c>
      <c r="C5421" t="s">
        <v>1996</v>
      </c>
      <c r="D5421" t="s">
        <v>50</v>
      </c>
      <c r="E5421" t="s">
        <v>165</v>
      </c>
      <c r="F5421" t="s">
        <v>52</v>
      </c>
      <c r="G5421" t="s">
        <v>53</v>
      </c>
      <c r="H5421" t="s">
        <v>90</v>
      </c>
      <c r="I5421" t="s">
        <v>55</v>
      </c>
      <c r="J5421" t="s">
        <v>173</v>
      </c>
      <c r="K5421" t="s">
        <v>735</v>
      </c>
      <c r="L5421">
        <v>41033.440000000002</v>
      </c>
      <c r="M5421">
        <v>8</v>
      </c>
      <c r="N5421">
        <v>0</v>
      </c>
      <c r="O5421">
        <v>11644.65</v>
      </c>
    </row>
    <row r="5422" spans="1:15" x14ac:dyDescent="0.3">
      <c r="A5422" t="s">
        <v>7434</v>
      </c>
      <c r="B5422" t="s">
        <v>3043</v>
      </c>
      <c r="C5422" t="s">
        <v>2660</v>
      </c>
      <c r="D5422" t="s">
        <v>50</v>
      </c>
      <c r="E5422" t="s">
        <v>2394</v>
      </c>
      <c r="F5422" t="s">
        <v>52</v>
      </c>
      <c r="G5422" t="s">
        <v>179</v>
      </c>
      <c r="H5422" t="s">
        <v>180</v>
      </c>
      <c r="I5422" t="s">
        <v>96</v>
      </c>
      <c r="J5422" t="s">
        <v>111</v>
      </c>
      <c r="K5422" t="s">
        <v>225</v>
      </c>
      <c r="L5422">
        <v>48453.1</v>
      </c>
      <c r="M5422">
        <v>5</v>
      </c>
      <c r="N5422">
        <v>0.15</v>
      </c>
      <c r="O5422">
        <v>16289.48</v>
      </c>
    </row>
    <row r="5423" spans="1:15" x14ac:dyDescent="0.3">
      <c r="A5423" t="s">
        <v>7435</v>
      </c>
      <c r="B5423" t="s">
        <v>5673</v>
      </c>
      <c r="C5423" t="s">
        <v>4244</v>
      </c>
      <c r="D5423" t="s">
        <v>102</v>
      </c>
      <c r="E5423" t="s">
        <v>1108</v>
      </c>
      <c r="F5423" t="s">
        <v>80</v>
      </c>
      <c r="G5423" t="s">
        <v>72</v>
      </c>
      <c r="H5423" t="s">
        <v>346</v>
      </c>
      <c r="I5423" t="s">
        <v>96</v>
      </c>
      <c r="J5423" t="s">
        <v>97</v>
      </c>
      <c r="K5423" t="s">
        <v>98</v>
      </c>
      <c r="L5423">
        <v>25953.68</v>
      </c>
      <c r="M5423">
        <v>8</v>
      </c>
      <c r="N5423">
        <v>0.2</v>
      </c>
      <c r="O5423">
        <v>7026.5</v>
      </c>
    </row>
    <row r="5424" spans="1:15" x14ac:dyDescent="0.3">
      <c r="A5424" t="s">
        <v>7436</v>
      </c>
      <c r="B5424" t="s">
        <v>1324</v>
      </c>
      <c r="C5424" t="s">
        <v>2557</v>
      </c>
      <c r="D5424" t="s">
        <v>50</v>
      </c>
      <c r="E5424" t="s">
        <v>715</v>
      </c>
      <c r="F5424" t="s">
        <v>80</v>
      </c>
      <c r="G5424" t="s">
        <v>179</v>
      </c>
      <c r="H5424" t="s">
        <v>180</v>
      </c>
      <c r="I5424" t="s">
        <v>83</v>
      </c>
      <c r="J5424" t="s">
        <v>449</v>
      </c>
      <c r="K5424" t="s">
        <v>681</v>
      </c>
      <c r="L5424">
        <v>81312.899999999994</v>
      </c>
      <c r="M5424">
        <v>10</v>
      </c>
      <c r="N5424">
        <v>0</v>
      </c>
      <c r="O5424">
        <v>30290.5</v>
      </c>
    </row>
    <row r="5425" spans="1:15" x14ac:dyDescent="0.3">
      <c r="A5425" t="s">
        <v>7437</v>
      </c>
      <c r="B5425" t="s">
        <v>2237</v>
      </c>
      <c r="C5425" t="s">
        <v>3809</v>
      </c>
      <c r="D5425" t="s">
        <v>78</v>
      </c>
      <c r="E5425" t="s">
        <v>2713</v>
      </c>
      <c r="F5425" t="s">
        <v>71</v>
      </c>
      <c r="G5425" t="s">
        <v>81</v>
      </c>
      <c r="H5425" t="s">
        <v>186</v>
      </c>
      <c r="I5425" t="s">
        <v>96</v>
      </c>
      <c r="J5425" t="s">
        <v>111</v>
      </c>
      <c r="K5425" t="s">
        <v>328</v>
      </c>
      <c r="L5425">
        <v>3319.68</v>
      </c>
      <c r="M5425">
        <v>8</v>
      </c>
      <c r="N5425">
        <v>0.1</v>
      </c>
      <c r="O5425">
        <v>1172.98</v>
      </c>
    </row>
    <row r="5426" spans="1:15" x14ac:dyDescent="0.3">
      <c r="A5426" t="s">
        <v>7438</v>
      </c>
      <c r="B5426" t="s">
        <v>2443</v>
      </c>
      <c r="C5426" t="s">
        <v>4015</v>
      </c>
      <c r="D5426" t="s">
        <v>78</v>
      </c>
      <c r="E5426" t="s">
        <v>2275</v>
      </c>
      <c r="F5426" t="s">
        <v>80</v>
      </c>
      <c r="G5426" t="s">
        <v>72</v>
      </c>
      <c r="H5426" t="s">
        <v>104</v>
      </c>
      <c r="I5426" t="s">
        <v>55</v>
      </c>
      <c r="J5426" t="s">
        <v>141</v>
      </c>
      <c r="K5426" t="s">
        <v>241</v>
      </c>
      <c r="L5426">
        <v>12046.31</v>
      </c>
      <c r="M5426">
        <v>1</v>
      </c>
      <c r="N5426">
        <v>0.05</v>
      </c>
      <c r="O5426">
        <v>1788.61</v>
      </c>
    </row>
    <row r="5427" spans="1:15" x14ac:dyDescent="0.3">
      <c r="A5427" t="s">
        <v>7439</v>
      </c>
      <c r="B5427" t="s">
        <v>1361</v>
      </c>
      <c r="C5427" t="s">
        <v>627</v>
      </c>
      <c r="D5427" t="s">
        <v>78</v>
      </c>
      <c r="E5427" t="s">
        <v>1183</v>
      </c>
      <c r="F5427" t="s">
        <v>52</v>
      </c>
      <c r="G5427" t="s">
        <v>179</v>
      </c>
      <c r="H5427" t="s">
        <v>180</v>
      </c>
      <c r="I5427" t="s">
        <v>55</v>
      </c>
      <c r="J5427" t="s">
        <v>56</v>
      </c>
      <c r="K5427" t="s">
        <v>151</v>
      </c>
      <c r="L5427">
        <v>24311.1</v>
      </c>
      <c r="M5427">
        <v>5</v>
      </c>
      <c r="N5427">
        <v>0.1</v>
      </c>
      <c r="O5427">
        <v>3731.02</v>
      </c>
    </row>
    <row r="5428" spans="1:15" x14ac:dyDescent="0.3">
      <c r="A5428" t="s">
        <v>7440</v>
      </c>
      <c r="B5428" t="s">
        <v>2568</v>
      </c>
      <c r="C5428" t="s">
        <v>2569</v>
      </c>
      <c r="D5428" t="s">
        <v>61</v>
      </c>
      <c r="E5428" t="s">
        <v>660</v>
      </c>
      <c r="F5428" t="s">
        <v>80</v>
      </c>
      <c r="G5428" t="s">
        <v>72</v>
      </c>
      <c r="H5428" t="s">
        <v>104</v>
      </c>
      <c r="I5428" t="s">
        <v>96</v>
      </c>
      <c r="J5428" t="s">
        <v>97</v>
      </c>
      <c r="K5428" t="s">
        <v>416</v>
      </c>
      <c r="L5428">
        <v>7559.09</v>
      </c>
      <c r="M5428">
        <v>7</v>
      </c>
      <c r="N5428">
        <v>0.05</v>
      </c>
      <c r="O5428">
        <v>2237.2800000000002</v>
      </c>
    </row>
    <row r="5429" spans="1:15" x14ac:dyDescent="0.3">
      <c r="A5429" t="s">
        <v>7441</v>
      </c>
      <c r="B5429" t="s">
        <v>1633</v>
      </c>
      <c r="C5429" t="s">
        <v>344</v>
      </c>
      <c r="D5429" t="s">
        <v>61</v>
      </c>
      <c r="E5429" t="s">
        <v>1085</v>
      </c>
      <c r="F5429" t="s">
        <v>52</v>
      </c>
      <c r="G5429" t="s">
        <v>81</v>
      </c>
      <c r="H5429" t="s">
        <v>186</v>
      </c>
      <c r="I5429" t="s">
        <v>83</v>
      </c>
      <c r="J5429" t="s">
        <v>156</v>
      </c>
      <c r="K5429" t="s">
        <v>157</v>
      </c>
      <c r="L5429">
        <v>20262</v>
      </c>
      <c r="M5429">
        <v>6</v>
      </c>
      <c r="N5429">
        <v>0.2</v>
      </c>
      <c r="O5429">
        <v>5338.78</v>
      </c>
    </row>
    <row r="5430" spans="1:15" x14ac:dyDescent="0.3">
      <c r="A5430" t="s">
        <v>7442</v>
      </c>
      <c r="B5430" t="s">
        <v>706</v>
      </c>
      <c r="C5430" t="s">
        <v>2455</v>
      </c>
      <c r="D5430" t="s">
        <v>50</v>
      </c>
      <c r="E5430" t="s">
        <v>2105</v>
      </c>
      <c r="F5430" t="s">
        <v>80</v>
      </c>
      <c r="G5430" t="s">
        <v>63</v>
      </c>
      <c r="H5430" t="s">
        <v>64</v>
      </c>
      <c r="I5430" t="s">
        <v>96</v>
      </c>
      <c r="J5430" t="s">
        <v>97</v>
      </c>
      <c r="K5430" t="s">
        <v>98</v>
      </c>
      <c r="L5430">
        <v>9372.84</v>
      </c>
      <c r="M5430">
        <v>4</v>
      </c>
      <c r="N5430">
        <v>0.15</v>
      </c>
      <c r="O5430">
        <v>3015.84</v>
      </c>
    </row>
    <row r="5431" spans="1:15" x14ac:dyDescent="0.3">
      <c r="A5431" t="s">
        <v>7443</v>
      </c>
      <c r="B5431" t="s">
        <v>1415</v>
      </c>
      <c r="C5431" t="s">
        <v>1464</v>
      </c>
      <c r="D5431" t="s">
        <v>61</v>
      </c>
      <c r="E5431" t="s">
        <v>2988</v>
      </c>
      <c r="F5431" t="s">
        <v>80</v>
      </c>
      <c r="G5431" t="s">
        <v>63</v>
      </c>
      <c r="H5431" t="s">
        <v>172</v>
      </c>
      <c r="I5431" t="s">
        <v>55</v>
      </c>
      <c r="J5431" t="s">
        <v>141</v>
      </c>
      <c r="K5431" t="s">
        <v>142</v>
      </c>
      <c r="L5431">
        <v>17119.560000000001</v>
      </c>
      <c r="M5431">
        <v>3</v>
      </c>
      <c r="N5431">
        <v>0.1</v>
      </c>
      <c r="O5431">
        <v>5909.5</v>
      </c>
    </row>
    <row r="5432" spans="1:15" x14ac:dyDescent="0.3">
      <c r="A5432" t="s">
        <v>7444</v>
      </c>
      <c r="B5432" t="s">
        <v>2672</v>
      </c>
      <c r="C5432" t="s">
        <v>1691</v>
      </c>
      <c r="D5432" t="s">
        <v>102</v>
      </c>
      <c r="E5432" t="s">
        <v>289</v>
      </c>
      <c r="F5432" t="s">
        <v>71</v>
      </c>
      <c r="G5432" t="s">
        <v>53</v>
      </c>
      <c r="H5432" t="s">
        <v>246</v>
      </c>
      <c r="I5432" t="s">
        <v>118</v>
      </c>
      <c r="J5432" t="s">
        <v>119</v>
      </c>
      <c r="K5432" t="s">
        <v>197</v>
      </c>
      <c r="L5432">
        <v>7229.06</v>
      </c>
      <c r="M5432">
        <v>1</v>
      </c>
      <c r="N5432">
        <v>0.05</v>
      </c>
      <c r="O5432">
        <v>2246.38</v>
      </c>
    </row>
    <row r="5433" spans="1:15" x14ac:dyDescent="0.3">
      <c r="A5433" t="s">
        <v>7445</v>
      </c>
      <c r="B5433" t="s">
        <v>2646</v>
      </c>
      <c r="C5433" t="s">
        <v>1332</v>
      </c>
      <c r="D5433" t="s">
        <v>50</v>
      </c>
      <c r="E5433" t="s">
        <v>1192</v>
      </c>
      <c r="F5433" t="s">
        <v>71</v>
      </c>
      <c r="G5433" t="s">
        <v>53</v>
      </c>
      <c r="H5433" t="s">
        <v>246</v>
      </c>
      <c r="I5433" t="s">
        <v>118</v>
      </c>
      <c r="J5433" t="s">
        <v>303</v>
      </c>
      <c r="K5433" t="s">
        <v>304</v>
      </c>
      <c r="L5433">
        <v>60418.68</v>
      </c>
      <c r="M5433">
        <v>7</v>
      </c>
      <c r="N5433">
        <v>0</v>
      </c>
      <c r="O5433">
        <v>15343.77</v>
      </c>
    </row>
    <row r="5434" spans="1:15" x14ac:dyDescent="0.3">
      <c r="A5434" t="s">
        <v>7446</v>
      </c>
      <c r="B5434" t="s">
        <v>2308</v>
      </c>
      <c r="C5434" t="s">
        <v>919</v>
      </c>
      <c r="D5434" t="s">
        <v>102</v>
      </c>
      <c r="E5434" t="s">
        <v>550</v>
      </c>
      <c r="F5434" t="s">
        <v>71</v>
      </c>
      <c r="G5434" t="s">
        <v>81</v>
      </c>
      <c r="H5434" t="s">
        <v>82</v>
      </c>
      <c r="I5434" t="s">
        <v>118</v>
      </c>
      <c r="J5434" t="s">
        <v>230</v>
      </c>
      <c r="K5434" t="s">
        <v>351</v>
      </c>
      <c r="L5434">
        <v>9265.7000000000007</v>
      </c>
      <c r="M5434">
        <v>10</v>
      </c>
      <c r="N5434">
        <v>0.1</v>
      </c>
      <c r="O5434">
        <v>2707.95</v>
      </c>
    </row>
    <row r="5435" spans="1:15" x14ac:dyDescent="0.3">
      <c r="A5435" t="s">
        <v>7447</v>
      </c>
      <c r="B5435" t="s">
        <v>933</v>
      </c>
      <c r="C5435" t="s">
        <v>764</v>
      </c>
      <c r="D5435" t="s">
        <v>61</v>
      </c>
      <c r="E5435" t="s">
        <v>1303</v>
      </c>
      <c r="F5435" t="s">
        <v>71</v>
      </c>
      <c r="G5435" t="s">
        <v>81</v>
      </c>
      <c r="H5435" t="s">
        <v>186</v>
      </c>
      <c r="I5435" t="s">
        <v>96</v>
      </c>
      <c r="J5435" t="s">
        <v>166</v>
      </c>
      <c r="K5435" t="s">
        <v>167</v>
      </c>
      <c r="L5435">
        <v>26041</v>
      </c>
      <c r="M5435">
        <v>2</v>
      </c>
      <c r="N5435">
        <v>0.15</v>
      </c>
      <c r="O5435">
        <v>4024.01</v>
      </c>
    </row>
    <row r="5436" spans="1:15" x14ac:dyDescent="0.3">
      <c r="A5436" t="s">
        <v>7448</v>
      </c>
      <c r="B5436" t="s">
        <v>2579</v>
      </c>
      <c r="C5436" t="s">
        <v>2283</v>
      </c>
      <c r="D5436" t="s">
        <v>78</v>
      </c>
      <c r="E5436" t="s">
        <v>869</v>
      </c>
      <c r="F5436" t="s">
        <v>80</v>
      </c>
      <c r="G5436" t="s">
        <v>81</v>
      </c>
      <c r="H5436" t="s">
        <v>82</v>
      </c>
      <c r="I5436" t="s">
        <v>96</v>
      </c>
      <c r="J5436" t="s">
        <v>111</v>
      </c>
      <c r="K5436" t="s">
        <v>225</v>
      </c>
      <c r="L5436">
        <v>2462.75</v>
      </c>
      <c r="M5436">
        <v>1</v>
      </c>
      <c r="N5436">
        <v>0</v>
      </c>
      <c r="O5436">
        <v>422.68</v>
      </c>
    </row>
    <row r="5437" spans="1:15" x14ac:dyDescent="0.3">
      <c r="A5437" t="s">
        <v>7449</v>
      </c>
      <c r="B5437" t="s">
        <v>3250</v>
      </c>
      <c r="C5437" t="s">
        <v>1090</v>
      </c>
      <c r="D5437" t="s">
        <v>78</v>
      </c>
      <c r="E5437" t="s">
        <v>472</v>
      </c>
      <c r="F5437" t="s">
        <v>71</v>
      </c>
      <c r="G5437" t="s">
        <v>72</v>
      </c>
      <c r="H5437" t="s">
        <v>104</v>
      </c>
      <c r="I5437" t="s">
        <v>55</v>
      </c>
      <c r="J5437" t="s">
        <v>56</v>
      </c>
      <c r="K5437" t="s">
        <v>57</v>
      </c>
      <c r="L5437">
        <v>56203.26</v>
      </c>
      <c r="M5437">
        <v>6</v>
      </c>
      <c r="N5437">
        <v>0.05</v>
      </c>
      <c r="O5437">
        <v>13003.44</v>
      </c>
    </row>
    <row r="5438" spans="1:15" x14ac:dyDescent="0.3">
      <c r="A5438" t="s">
        <v>7450</v>
      </c>
      <c r="B5438" t="s">
        <v>2115</v>
      </c>
      <c r="C5438" t="s">
        <v>2615</v>
      </c>
      <c r="D5438" t="s">
        <v>78</v>
      </c>
      <c r="E5438" t="s">
        <v>1964</v>
      </c>
      <c r="F5438" t="s">
        <v>71</v>
      </c>
      <c r="G5438" t="s">
        <v>72</v>
      </c>
      <c r="H5438" t="s">
        <v>73</v>
      </c>
      <c r="I5438" t="s">
        <v>96</v>
      </c>
      <c r="J5438" t="s">
        <v>111</v>
      </c>
      <c r="K5438" t="s">
        <v>112</v>
      </c>
      <c r="L5438">
        <v>56566.62</v>
      </c>
      <c r="M5438">
        <v>6</v>
      </c>
      <c r="N5438">
        <v>0.2</v>
      </c>
      <c r="O5438">
        <v>12044.77</v>
      </c>
    </row>
    <row r="5439" spans="1:15" x14ac:dyDescent="0.3">
      <c r="A5439" t="s">
        <v>7451</v>
      </c>
      <c r="B5439" t="s">
        <v>1418</v>
      </c>
      <c r="C5439" t="s">
        <v>694</v>
      </c>
      <c r="D5439" t="s">
        <v>78</v>
      </c>
      <c r="E5439" t="s">
        <v>707</v>
      </c>
      <c r="F5439" t="s">
        <v>52</v>
      </c>
      <c r="G5439" t="s">
        <v>72</v>
      </c>
      <c r="H5439" t="s">
        <v>117</v>
      </c>
      <c r="I5439" t="s">
        <v>96</v>
      </c>
      <c r="J5439" t="s">
        <v>97</v>
      </c>
      <c r="K5439" t="s">
        <v>98</v>
      </c>
      <c r="L5439">
        <v>5669.13</v>
      </c>
      <c r="M5439">
        <v>3</v>
      </c>
      <c r="N5439">
        <v>0</v>
      </c>
      <c r="O5439">
        <v>1160.75</v>
      </c>
    </row>
    <row r="5440" spans="1:15" x14ac:dyDescent="0.3">
      <c r="A5440" t="s">
        <v>7452</v>
      </c>
      <c r="B5440" t="s">
        <v>548</v>
      </c>
      <c r="C5440" t="s">
        <v>922</v>
      </c>
      <c r="D5440" t="s">
        <v>61</v>
      </c>
      <c r="E5440" t="s">
        <v>1748</v>
      </c>
      <c r="F5440" t="s">
        <v>52</v>
      </c>
      <c r="G5440" t="s">
        <v>81</v>
      </c>
      <c r="H5440" t="s">
        <v>95</v>
      </c>
      <c r="I5440" t="s">
        <v>118</v>
      </c>
      <c r="J5440" t="s">
        <v>303</v>
      </c>
      <c r="K5440" t="s">
        <v>304</v>
      </c>
      <c r="L5440">
        <v>11444.82</v>
      </c>
      <c r="M5440">
        <v>3</v>
      </c>
      <c r="N5440">
        <v>0.2</v>
      </c>
      <c r="O5440">
        <v>3412.47</v>
      </c>
    </row>
    <row r="5441" spans="1:15" x14ac:dyDescent="0.3">
      <c r="A5441" t="s">
        <v>7453</v>
      </c>
      <c r="B5441" t="s">
        <v>2303</v>
      </c>
      <c r="C5441" t="s">
        <v>690</v>
      </c>
      <c r="D5441" t="s">
        <v>50</v>
      </c>
      <c r="E5441" t="s">
        <v>1434</v>
      </c>
      <c r="F5441" t="s">
        <v>71</v>
      </c>
      <c r="G5441" t="s">
        <v>179</v>
      </c>
      <c r="H5441" t="s">
        <v>180</v>
      </c>
      <c r="I5441" t="s">
        <v>118</v>
      </c>
      <c r="J5441" t="s">
        <v>303</v>
      </c>
      <c r="K5441" t="s">
        <v>421</v>
      </c>
      <c r="L5441">
        <v>15223.2</v>
      </c>
      <c r="M5441">
        <v>5</v>
      </c>
      <c r="N5441">
        <v>0.15</v>
      </c>
      <c r="O5441">
        <v>4946.95</v>
      </c>
    </row>
    <row r="5442" spans="1:15" x14ac:dyDescent="0.3">
      <c r="A5442" t="s">
        <v>7454</v>
      </c>
      <c r="B5442" t="s">
        <v>2249</v>
      </c>
      <c r="C5442" t="s">
        <v>3376</v>
      </c>
      <c r="D5442" t="s">
        <v>102</v>
      </c>
      <c r="E5442" t="s">
        <v>1748</v>
      </c>
      <c r="F5442" t="s">
        <v>80</v>
      </c>
      <c r="G5442" t="s">
        <v>81</v>
      </c>
      <c r="H5442" t="s">
        <v>284</v>
      </c>
      <c r="I5442" t="s">
        <v>118</v>
      </c>
      <c r="J5442" t="s">
        <v>191</v>
      </c>
      <c r="K5442" t="s">
        <v>290</v>
      </c>
      <c r="L5442">
        <v>45204.7</v>
      </c>
      <c r="M5442">
        <v>5</v>
      </c>
      <c r="N5442">
        <v>0.25</v>
      </c>
      <c r="O5442">
        <v>11796.01</v>
      </c>
    </row>
    <row r="5443" spans="1:15" x14ac:dyDescent="0.3">
      <c r="A5443" t="s">
        <v>7455</v>
      </c>
      <c r="B5443" t="s">
        <v>2961</v>
      </c>
      <c r="C5443" t="s">
        <v>260</v>
      </c>
      <c r="D5443" t="s">
        <v>61</v>
      </c>
      <c r="E5443" t="s">
        <v>79</v>
      </c>
      <c r="F5443" t="s">
        <v>71</v>
      </c>
      <c r="G5443" t="s">
        <v>81</v>
      </c>
      <c r="H5443" t="s">
        <v>95</v>
      </c>
      <c r="I5443" t="s">
        <v>96</v>
      </c>
      <c r="J5443" t="s">
        <v>135</v>
      </c>
      <c r="K5443" t="s">
        <v>136</v>
      </c>
      <c r="L5443">
        <v>10259.219999999999</v>
      </c>
      <c r="M5443">
        <v>1</v>
      </c>
      <c r="N5443">
        <v>0.05</v>
      </c>
      <c r="O5443">
        <v>3682.29</v>
      </c>
    </row>
    <row r="5444" spans="1:15" x14ac:dyDescent="0.3">
      <c r="A5444" t="s">
        <v>7456</v>
      </c>
      <c r="B5444" t="s">
        <v>1786</v>
      </c>
      <c r="C5444" t="s">
        <v>2979</v>
      </c>
      <c r="D5444" t="s">
        <v>102</v>
      </c>
      <c r="E5444" t="s">
        <v>1505</v>
      </c>
      <c r="F5444" t="s">
        <v>80</v>
      </c>
      <c r="G5444" t="s">
        <v>53</v>
      </c>
      <c r="H5444" t="s">
        <v>110</v>
      </c>
      <c r="I5444" t="s">
        <v>96</v>
      </c>
      <c r="J5444" t="s">
        <v>97</v>
      </c>
      <c r="K5444" t="s">
        <v>416</v>
      </c>
      <c r="L5444">
        <v>18584.939999999999</v>
      </c>
      <c r="M5444">
        <v>3</v>
      </c>
      <c r="N5444">
        <v>0</v>
      </c>
      <c r="O5444">
        <v>3772.77</v>
      </c>
    </row>
    <row r="5445" spans="1:15" x14ac:dyDescent="0.3">
      <c r="A5445" t="s">
        <v>7457</v>
      </c>
      <c r="B5445" t="s">
        <v>1503</v>
      </c>
      <c r="C5445" t="s">
        <v>1526</v>
      </c>
      <c r="D5445" t="s">
        <v>50</v>
      </c>
      <c r="E5445" t="s">
        <v>5045</v>
      </c>
      <c r="F5445" t="s">
        <v>52</v>
      </c>
      <c r="G5445" t="s">
        <v>81</v>
      </c>
      <c r="H5445" t="s">
        <v>284</v>
      </c>
      <c r="I5445" t="s">
        <v>96</v>
      </c>
      <c r="J5445" t="s">
        <v>97</v>
      </c>
      <c r="K5445" t="s">
        <v>98</v>
      </c>
      <c r="L5445">
        <v>23278.36</v>
      </c>
      <c r="M5445">
        <v>7</v>
      </c>
      <c r="N5445">
        <v>0.1</v>
      </c>
      <c r="O5445">
        <v>8340.15</v>
      </c>
    </row>
    <row r="5446" spans="1:15" x14ac:dyDescent="0.3">
      <c r="A5446" t="s">
        <v>7458</v>
      </c>
      <c r="B5446" t="s">
        <v>522</v>
      </c>
      <c r="C5446" t="s">
        <v>798</v>
      </c>
      <c r="D5446" t="s">
        <v>102</v>
      </c>
      <c r="E5446" t="s">
        <v>1192</v>
      </c>
      <c r="F5446" t="s">
        <v>52</v>
      </c>
      <c r="G5446" t="s">
        <v>72</v>
      </c>
      <c r="H5446" t="s">
        <v>346</v>
      </c>
      <c r="I5446" t="s">
        <v>83</v>
      </c>
      <c r="J5446" t="s">
        <v>156</v>
      </c>
      <c r="K5446" t="s">
        <v>157</v>
      </c>
      <c r="L5446">
        <v>123667.1</v>
      </c>
      <c r="M5446">
        <v>10</v>
      </c>
      <c r="N5446">
        <v>0</v>
      </c>
      <c r="O5446">
        <v>27758.25</v>
      </c>
    </row>
    <row r="5447" spans="1:15" x14ac:dyDescent="0.3">
      <c r="A5447" t="s">
        <v>7459</v>
      </c>
      <c r="B5447" t="s">
        <v>3577</v>
      </c>
      <c r="C5447" t="s">
        <v>2240</v>
      </c>
      <c r="D5447" t="s">
        <v>61</v>
      </c>
      <c r="E5447" t="s">
        <v>1212</v>
      </c>
      <c r="F5447" t="s">
        <v>80</v>
      </c>
      <c r="G5447" t="s">
        <v>81</v>
      </c>
      <c r="H5447" t="s">
        <v>82</v>
      </c>
      <c r="I5447" t="s">
        <v>96</v>
      </c>
      <c r="J5447" t="s">
        <v>166</v>
      </c>
      <c r="K5447" t="s">
        <v>762</v>
      </c>
      <c r="L5447">
        <v>1385.82</v>
      </c>
      <c r="M5447">
        <v>1</v>
      </c>
      <c r="N5447">
        <v>0.25</v>
      </c>
      <c r="O5447">
        <v>279.06</v>
      </c>
    </row>
    <row r="5448" spans="1:15" x14ac:dyDescent="0.3">
      <c r="A5448" t="s">
        <v>7460</v>
      </c>
      <c r="B5448" t="s">
        <v>813</v>
      </c>
      <c r="C5448" t="s">
        <v>385</v>
      </c>
      <c r="D5448" t="s">
        <v>50</v>
      </c>
      <c r="E5448" t="s">
        <v>527</v>
      </c>
      <c r="F5448" t="s">
        <v>71</v>
      </c>
      <c r="G5448" t="s">
        <v>63</v>
      </c>
      <c r="H5448" t="s">
        <v>202</v>
      </c>
      <c r="I5448" t="s">
        <v>118</v>
      </c>
      <c r="J5448" t="s">
        <v>119</v>
      </c>
      <c r="K5448" t="s">
        <v>197</v>
      </c>
      <c r="L5448">
        <v>14130.69</v>
      </c>
      <c r="M5448">
        <v>7</v>
      </c>
      <c r="N5448">
        <v>0</v>
      </c>
      <c r="O5448">
        <v>3139.7</v>
      </c>
    </row>
    <row r="5449" spans="1:15" x14ac:dyDescent="0.3">
      <c r="A5449" t="s">
        <v>7461</v>
      </c>
      <c r="B5449" t="s">
        <v>385</v>
      </c>
      <c r="C5449" t="s">
        <v>3130</v>
      </c>
      <c r="D5449" t="s">
        <v>78</v>
      </c>
      <c r="E5449" t="s">
        <v>320</v>
      </c>
      <c r="F5449" t="s">
        <v>52</v>
      </c>
      <c r="G5449" t="s">
        <v>72</v>
      </c>
      <c r="H5449" t="s">
        <v>346</v>
      </c>
      <c r="I5449" t="s">
        <v>118</v>
      </c>
      <c r="J5449" t="s">
        <v>119</v>
      </c>
      <c r="K5449" t="s">
        <v>197</v>
      </c>
      <c r="L5449">
        <v>56892.480000000003</v>
      </c>
      <c r="M5449">
        <v>4</v>
      </c>
      <c r="N5449">
        <v>0.15</v>
      </c>
      <c r="O5449">
        <v>8554.9500000000007</v>
      </c>
    </row>
    <row r="5450" spans="1:15" x14ac:dyDescent="0.3">
      <c r="A5450" t="s">
        <v>7462</v>
      </c>
      <c r="B5450" t="s">
        <v>1934</v>
      </c>
      <c r="C5450" t="s">
        <v>1750</v>
      </c>
      <c r="D5450" t="s">
        <v>61</v>
      </c>
      <c r="E5450" t="s">
        <v>374</v>
      </c>
      <c r="F5450" t="s">
        <v>52</v>
      </c>
      <c r="G5450" t="s">
        <v>53</v>
      </c>
      <c r="H5450" t="s">
        <v>110</v>
      </c>
      <c r="I5450" t="s">
        <v>55</v>
      </c>
      <c r="J5450" t="s">
        <v>173</v>
      </c>
      <c r="K5450" t="s">
        <v>203</v>
      </c>
      <c r="L5450">
        <v>27947.58</v>
      </c>
      <c r="M5450">
        <v>3</v>
      </c>
      <c r="N5450">
        <v>0.1</v>
      </c>
      <c r="O5450">
        <v>7849.18</v>
      </c>
    </row>
    <row r="5451" spans="1:15" x14ac:dyDescent="0.3">
      <c r="A5451" t="s">
        <v>7463</v>
      </c>
      <c r="B5451" t="s">
        <v>1433</v>
      </c>
      <c r="C5451" t="s">
        <v>2612</v>
      </c>
      <c r="D5451" t="s">
        <v>78</v>
      </c>
      <c r="E5451" t="s">
        <v>833</v>
      </c>
      <c r="F5451" t="s">
        <v>52</v>
      </c>
      <c r="G5451" t="s">
        <v>72</v>
      </c>
      <c r="H5451" t="s">
        <v>104</v>
      </c>
      <c r="I5451" t="s">
        <v>96</v>
      </c>
      <c r="J5451" t="s">
        <v>97</v>
      </c>
      <c r="K5451" t="s">
        <v>98</v>
      </c>
      <c r="L5451">
        <v>14399.12</v>
      </c>
      <c r="M5451">
        <v>8</v>
      </c>
      <c r="N5451">
        <v>0.25</v>
      </c>
      <c r="O5451">
        <v>1737.14</v>
      </c>
    </row>
    <row r="5452" spans="1:15" x14ac:dyDescent="0.3">
      <c r="A5452" t="s">
        <v>7464</v>
      </c>
      <c r="B5452" t="s">
        <v>627</v>
      </c>
      <c r="C5452" t="s">
        <v>628</v>
      </c>
      <c r="D5452" t="s">
        <v>50</v>
      </c>
      <c r="E5452" t="s">
        <v>1001</v>
      </c>
      <c r="F5452" t="s">
        <v>52</v>
      </c>
      <c r="G5452" t="s">
        <v>72</v>
      </c>
      <c r="H5452" t="s">
        <v>346</v>
      </c>
      <c r="I5452" t="s">
        <v>118</v>
      </c>
      <c r="J5452" t="s">
        <v>303</v>
      </c>
      <c r="K5452" t="s">
        <v>491</v>
      </c>
      <c r="L5452">
        <v>5098.2</v>
      </c>
      <c r="M5452">
        <v>5</v>
      </c>
      <c r="N5452">
        <v>0.25</v>
      </c>
      <c r="O5452">
        <v>1278.73</v>
      </c>
    </row>
    <row r="5453" spans="1:15" x14ac:dyDescent="0.3">
      <c r="A5453" t="s">
        <v>7465</v>
      </c>
      <c r="B5453" t="s">
        <v>1483</v>
      </c>
      <c r="C5453" t="s">
        <v>2751</v>
      </c>
      <c r="D5453" t="s">
        <v>78</v>
      </c>
      <c r="E5453" t="s">
        <v>621</v>
      </c>
      <c r="F5453" t="s">
        <v>52</v>
      </c>
      <c r="G5453" t="s">
        <v>53</v>
      </c>
      <c r="H5453" t="s">
        <v>54</v>
      </c>
      <c r="I5453" t="s">
        <v>83</v>
      </c>
      <c r="J5453" t="s">
        <v>156</v>
      </c>
      <c r="K5453" t="s">
        <v>285</v>
      </c>
      <c r="L5453">
        <v>10007.879999999999</v>
      </c>
      <c r="M5453">
        <v>6</v>
      </c>
      <c r="N5453">
        <v>0.2</v>
      </c>
      <c r="O5453">
        <v>2691.59</v>
      </c>
    </row>
    <row r="5454" spans="1:15" x14ac:dyDescent="0.3">
      <c r="A5454" t="s">
        <v>7466</v>
      </c>
      <c r="B5454" t="s">
        <v>617</v>
      </c>
      <c r="C5454" t="s">
        <v>2351</v>
      </c>
      <c r="D5454" t="s">
        <v>61</v>
      </c>
      <c r="E5454" t="s">
        <v>761</v>
      </c>
      <c r="F5454" t="s">
        <v>52</v>
      </c>
      <c r="G5454" t="s">
        <v>63</v>
      </c>
      <c r="H5454" t="s">
        <v>213</v>
      </c>
      <c r="I5454" t="s">
        <v>55</v>
      </c>
      <c r="J5454" t="s">
        <v>141</v>
      </c>
      <c r="K5454" t="s">
        <v>142</v>
      </c>
      <c r="L5454">
        <v>6861.3</v>
      </c>
      <c r="M5454">
        <v>2</v>
      </c>
      <c r="N5454">
        <v>0.25</v>
      </c>
      <c r="O5454">
        <v>1277.96</v>
      </c>
    </row>
    <row r="5455" spans="1:15" x14ac:dyDescent="0.3">
      <c r="A5455" t="s">
        <v>7467</v>
      </c>
      <c r="B5455" t="s">
        <v>1558</v>
      </c>
      <c r="C5455" t="s">
        <v>1352</v>
      </c>
      <c r="D5455" t="s">
        <v>61</v>
      </c>
      <c r="E5455" t="s">
        <v>561</v>
      </c>
      <c r="F5455" t="s">
        <v>71</v>
      </c>
      <c r="G5455" t="s">
        <v>63</v>
      </c>
      <c r="H5455" t="s">
        <v>213</v>
      </c>
      <c r="I5455" t="s">
        <v>118</v>
      </c>
      <c r="J5455" t="s">
        <v>230</v>
      </c>
      <c r="K5455" t="s">
        <v>356</v>
      </c>
      <c r="L5455">
        <v>63186.6</v>
      </c>
      <c r="M5455">
        <v>6</v>
      </c>
      <c r="N5455">
        <v>0</v>
      </c>
      <c r="O5455">
        <v>10900.73</v>
      </c>
    </row>
    <row r="5456" spans="1:15" x14ac:dyDescent="0.3">
      <c r="A5456" t="s">
        <v>7468</v>
      </c>
      <c r="B5456" t="s">
        <v>2443</v>
      </c>
      <c r="C5456" t="s">
        <v>348</v>
      </c>
      <c r="D5456" t="s">
        <v>102</v>
      </c>
      <c r="E5456" t="s">
        <v>914</v>
      </c>
      <c r="F5456" t="s">
        <v>52</v>
      </c>
      <c r="G5456" t="s">
        <v>53</v>
      </c>
      <c r="H5456" t="s">
        <v>54</v>
      </c>
      <c r="I5456" t="s">
        <v>118</v>
      </c>
      <c r="J5456" t="s">
        <v>303</v>
      </c>
      <c r="K5456" t="s">
        <v>304</v>
      </c>
      <c r="L5456">
        <v>10942.24</v>
      </c>
      <c r="M5456">
        <v>4</v>
      </c>
      <c r="N5456">
        <v>0.15</v>
      </c>
      <c r="O5456">
        <v>2904.99</v>
      </c>
    </row>
    <row r="5457" spans="1:15" x14ac:dyDescent="0.3">
      <c r="A5457" t="s">
        <v>7469</v>
      </c>
      <c r="B5457" t="s">
        <v>1273</v>
      </c>
      <c r="C5457" t="s">
        <v>1909</v>
      </c>
      <c r="D5457" t="s">
        <v>78</v>
      </c>
      <c r="E5457" t="s">
        <v>2047</v>
      </c>
      <c r="F5457" t="s">
        <v>71</v>
      </c>
      <c r="G5457" t="s">
        <v>81</v>
      </c>
      <c r="H5457" t="s">
        <v>82</v>
      </c>
      <c r="I5457" t="s">
        <v>118</v>
      </c>
      <c r="J5457" t="s">
        <v>230</v>
      </c>
      <c r="K5457" t="s">
        <v>351</v>
      </c>
      <c r="L5457">
        <v>56993.599999999999</v>
      </c>
      <c r="M5457">
        <v>4</v>
      </c>
      <c r="N5457">
        <v>0.05</v>
      </c>
      <c r="O5457">
        <v>13015.13</v>
      </c>
    </row>
    <row r="5458" spans="1:15" x14ac:dyDescent="0.3">
      <c r="A5458" t="s">
        <v>7470</v>
      </c>
      <c r="B5458" t="s">
        <v>1523</v>
      </c>
      <c r="C5458" t="s">
        <v>663</v>
      </c>
      <c r="D5458" t="s">
        <v>78</v>
      </c>
      <c r="E5458" t="s">
        <v>124</v>
      </c>
      <c r="F5458" t="s">
        <v>80</v>
      </c>
      <c r="G5458" t="s">
        <v>63</v>
      </c>
      <c r="H5458" t="s">
        <v>172</v>
      </c>
      <c r="I5458" t="s">
        <v>55</v>
      </c>
      <c r="J5458" t="s">
        <v>56</v>
      </c>
      <c r="K5458" t="s">
        <v>74</v>
      </c>
      <c r="L5458">
        <v>118282.68</v>
      </c>
      <c r="M5458">
        <v>9</v>
      </c>
      <c r="N5458">
        <v>0.1</v>
      </c>
      <c r="O5458">
        <v>38993.35</v>
      </c>
    </row>
    <row r="5459" spans="1:15" x14ac:dyDescent="0.3">
      <c r="A5459" t="s">
        <v>7471</v>
      </c>
      <c r="B5459" t="s">
        <v>1060</v>
      </c>
      <c r="C5459" t="s">
        <v>613</v>
      </c>
      <c r="D5459" t="s">
        <v>78</v>
      </c>
      <c r="E5459" t="s">
        <v>1955</v>
      </c>
      <c r="F5459" t="s">
        <v>71</v>
      </c>
      <c r="G5459" t="s">
        <v>63</v>
      </c>
      <c r="H5459" t="s">
        <v>64</v>
      </c>
      <c r="I5459" t="s">
        <v>55</v>
      </c>
      <c r="J5459" t="s">
        <v>65</v>
      </c>
      <c r="K5459" t="s">
        <v>66</v>
      </c>
      <c r="L5459">
        <v>14828.62</v>
      </c>
      <c r="M5459">
        <v>2</v>
      </c>
      <c r="N5459">
        <v>0.25</v>
      </c>
      <c r="O5459">
        <v>2312.92</v>
      </c>
    </row>
    <row r="5460" spans="1:15" x14ac:dyDescent="0.3">
      <c r="A5460" t="s">
        <v>7472</v>
      </c>
      <c r="B5460" t="s">
        <v>2084</v>
      </c>
      <c r="C5460" t="s">
        <v>883</v>
      </c>
      <c r="D5460" t="s">
        <v>102</v>
      </c>
      <c r="E5460" t="s">
        <v>1303</v>
      </c>
      <c r="F5460" t="s">
        <v>71</v>
      </c>
      <c r="G5460" t="s">
        <v>72</v>
      </c>
      <c r="H5460" t="s">
        <v>104</v>
      </c>
      <c r="I5460" t="s">
        <v>55</v>
      </c>
      <c r="J5460" t="s">
        <v>173</v>
      </c>
      <c r="K5460" t="s">
        <v>174</v>
      </c>
      <c r="L5460">
        <v>127889.7</v>
      </c>
      <c r="M5460">
        <v>10</v>
      </c>
      <c r="N5460">
        <v>0.15</v>
      </c>
      <c r="O5460">
        <v>40180.6</v>
      </c>
    </row>
    <row r="5461" spans="1:15" x14ac:dyDescent="0.3">
      <c r="A5461" t="s">
        <v>7473</v>
      </c>
      <c r="B5461" t="s">
        <v>1598</v>
      </c>
      <c r="C5461" t="s">
        <v>1673</v>
      </c>
      <c r="D5461" t="s">
        <v>50</v>
      </c>
      <c r="E5461" t="s">
        <v>2988</v>
      </c>
      <c r="F5461" t="s">
        <v>52</v>
      </c>
      <c r="G5461" t="s">
        <v>63</v>
      </c>
      <c r="H5461" t="s">
        <v>213</v>
      </c>
      <c r="I5461" t="s">
        <v>118</v>
      </c>
      <c r="J5461" t="s">
        <v>191</v>
      </c>
      <c r="K5461" t="s">
        <v>829</v>
      </c>
      <c r="L5461">
        <v>66027.039999999994</v>
      </c>
      <c r="M5461">
        <v>8</v>
      </c>
      <c r="N5461">
        <v>0.25</v>
      </c>
      <c r="O5461">
        <v>7515.07</v>
      </c>
    </row>
    <row r="5462" spans="1:15" x14ac:dyDescent="0.3">
      <c r="A5462" t="s">
        <v>7474</v>
      </c>
      <c r="B5462" t="s">
        <v>695</v>
      </c>
      <c r="C5462" t="s">
        <v>2182</v>
      </c>
      <c r="D5462" t="s">
        <v>102</v>
      </c>
      <c r="E5462" t="s">
        <v>3815</v>
      </c>
      <c r="F5462" t="s">
        <v>52</v>
      </c>
      <c r="G5462" t="s">
        <v>72</v>
      </c>
      <c r="H5462" t="s">
        <v>104</v>
      </c>
      <c r="I5462" t="s">
        <v>55</v>
      </c>
      <c r="J5462" t="s">
        <v>56</v>
      </c>
      <c r="K5462" t="s">
        <v>74</v>
      </c>
      <c r="L5462">
        <v>2100.37</v>
      </c>
      <c r="M5462">
        <v>1</v>
      </c>
      <c r="N5462">
        <v>0.15</v>
      </c>
      <c r="O5462">
        <v>304.87</v>
      </c>
    </row>
    <row r="5463" spans="1:15" x14ac:dyDescent="0.3">
      <c r="A5463" t="s">
        <v>7475</v>
      </c>
      <c r="B5463" t="s">
        <v>3519</v>
      </c>
      <c r="C5463" t="s">
        <v>1728</v>
      </c>
      <c r="D5463" t="s">
        <v>102</v>
      </c>
      <c r="E5463" t="s">
        <v>2001</v>
      </c>
      <c r="F5463" t="s">
        <v>71</v>
      </c>
      <c r="G5463" t="s">
        <v>53</v>
      </c>
      <c r="H5463" t="s">
        <v>54</v>
      </c>
      <c r="I5463" t="s">
        <v>96</v>
      </c>
      <c r="J5463" t="s">
        <v>135</v>
      </c>
      <c r="K5463" t="s">
        <v>136</v>
      </c>
      <c r="L5463">
        <v>46883.34</v>
      </c>
      <c r="M5463">
        <v>6</v>
      </c>
      <c r="N5463">
        <v>0</v>
      </c>
      <c r="O5463">
        <v>7983.55</v>
      </c>
    </row>
    <row r="5464" spans="1:15" x14ac:dyDescent="0.3">
      <c r="A5464" t="s">
        <v>7476</v>
      </c>
      <c r="B5464" t="s">
        <v>806</v>
      </c>
      <c r="C5464" t="s">
        <v>752</v>
      </c>
      <c r="D5464" t="s">
        <v>50</v>
      </c>
      <c r="E5464" t="s">
        <v>265</v>
      </c>
      <c r="F5464" t="s">
        <v>80</v>
      </c>
      <c r="G5464" t="s">
        <v>63</v>
      </c>
      <c r="H5464" t="s">
        <v>202</v>
      </c>
      <c r="I5464" t="s">
        <v>96</v>
      </c>
      <c r="J5464" t="s">
        <v>97</v>
      </c>
      <c r="K5464" t="s">
        <v>98</v>
      </c>
      <c r="L5464">
        <v>41258.559999999998</v>
      </c>
      <c r="M5464">
        <v>7</v>
      </c>
      <c r="N5464">
        <v>0</v>
      </c>
      <c r="O5464">
        <v>12324.77</v>
      </c>
    </row>
    <row r="5465" spans="1:15" x14ac:dyDescent="0.3">
      <c r="A5465" t="s">
        <v>7477</v>
      </c>
      <c r="B5465" t="s">
        <v>2240</v>
      </c>
      <c r="C5465" t="s">
        <v>4509</v>
      </c>
      <c r="D5465" t="s">
        <v>78</v>
      </c>
      <c r="E5465" t="s">
        <v>1292</v>
      </c>
      <c r="F5465" t="s">
        <v>80</v>
      </c>
      <c r="G5465" t="s">
        <v>53</v>
      </c>
      <c r="H5465" t="s">
        <v>90</v>
      </c>
      <c r="I5465" t="s">
        <v>118</v>
      </c>
      <c r="J5465" t="s">
        <v>191</v>
      </c>
      <c r="K5465" t="s">
        <v>829</v>
      </c>
      <c r="L5465">
        <v>112508.9</v>
      </c>
      <c r="M5465">
        <v>10</v>
      </c>
      <c r="N5465">
        <v>0.2</v>
      </c>
      <c r="O5465">
        <v>26911.35</v>
      </c>
    </row>
    <row r="5466" spans="1:15" x14ac:dyDescent="0.3">
      <c r="A5466" t="s">
        <v>7478</v>
      </c>
      <c r="B5466" t="s">
        <v>522</v>
      </c>
      <c r="C5466" t="s">
        <v>1113</v>
      </c>
      <c r="D5466" t="s">
        <v>102</v>
      </c>
      <c r="E5466" t="s">
        <v>644</v>
      </c>
      <c r="F5466" t="s">
        <v>71</v>
      </c>
      <c r="G5466" t="s">
        <v>81</v>
      </c>
      <c r="H5466" t="s">
        <v>284</v>
      </c>
      <c r="I5466" t="s">
        <v>96</v>
      </c>
      <c r="J5466" t="s">
        <v>97</v>
      </c>
      <c r="K5466" t="s">
        <v>98</v>
      </c>
      <c r="L5466">
        <v>107184.56</v>
      </c>
      <c r="M5466">
        <v>8</v>
      </c>
      <c r="N5466">
        <v>0.15</v>
      </c>
      <c r="O5466">
        <v>14852.15</v>
      </c>
    </row>
    <row r="5467" spans="1:15" x14ac:dyDescent="0.3">
      <c r="A5467" t="s">
        <v>7479</v>
      </c>
      <c r="B5467" t="s">
        <v>1831</v>
      </c>
      <c r="C5467" t="s">
        <v>3120</v>
      </c>
      <c r="D5467" t="s">
        <v>50</v>
      </c>
      <c r="E5467" t="s">
        <v>607</v>
      </c>
      <c r="F5467" t="s">
        <v>52</v>
      </c>
      <c r="G5467" t="s">
        <v>72</v>
      </c>
      <c r="H5467" t="s">
        <v>73</v>
      </c>
      <c r="I5467" t="s">
        <v>55</v>
      </c>
      <c r="J5467" t="s">
        <v>56</v>
      </c>
      <c r="K5467" t="s">
        <v>74</v>
      </c>
      <c r="L5467">
        <v>54655.360000000001</v>
      </c>
      <c r="M5467">
        <v>4</v>
      </c>
      <c r="N5467">
        <v>0</v>
      </c>
      <c r="O5467">
        <v>20787.560000000001</v>
      </c>
    </row>
    <row r="5468" spans="1:15" x14ac:dyDescent="0.3">
      <c r="A5468" t="s">
        <v>7480</v>
      </c>
      <c r="B5468" t="s">
        <v>674</v>
      </c>
      <c r="C5468" t="s">
        <v>1261</v>
      </c>
      <c r="D5468" t="s">
        <v>50</v>
      </c>
      <c r="E5468" t="s">
        <v>62</v>
      </c>
      <c r="F5468" t="s">
        <v>80</v>
      </c>
      <c r="G5468" t="s">
        <v>72</v>
      </c>
      <c r="H5468" t="s">
        <v>117</v>
      </c>
      <c r="I5468" t="s">
        <v>96</v>
      </c>
      <c r="J5468" t="s">
        <v>135</v>
      </c>
      <c r="K5468" t="s">
        <v>275</v>
      </c>
      <c r="L5468">
        <v>86813.88</v>
      </c>
      <c r="M5468">
        <v>6</v>
      </c>
      <c r="N5468">
        <v>0.2</v>
      </c>
      <c r="O5468">
        <v>16051.47</v>
      </c>
    </row>
    <row r="5469" spans="1:15" x14ac:dyDescent="0.3">
      <c r="A5469" t="s">
        <v>7481</v>
      </c>
      <c r="B5469" t="s">
        <v>571</v>
      </c>
      <c r="C5469" t="s">
        <v>3544</v>
      </c>
      <c r="D5469" t="s">
        <v>102</v>
      </c>
      <c r="E5469" t="s">
        <v>1969</v>
      </c>
      <c r="F5469" t="s">
        <v>52</v>
      </c>
      <c r="G5469" t="s">
        <v>72</v>
      </c>
      <c r="H5469" t="s">
        <v>73</v>
      </c>
      <c r="I5469" t="s">
        <v>96</v>
      </c>
      <c r="J5469" t="s">
        <v>135</v>
      </c>
      <c r="K5469" t="s">
        <v>275</v>
      </c>
      <c r="L5469">
        <v>18721.84</v>
      </c>
      <c r="M5469">
        <v>4</v>
      </c>
      <c r="N5469">
        <v>0.1</v>
      </c>
      <c r="O5469">
        <v>5969.92</v>
      </c>
    </row>
    <row r="5470" spans="1:15" x14ac:dyDescent="0.3">
      <c r="A5470" t="s">
        <v>7482</v>
      </c>
      <c r="B5470" t="s">
        <v>857</v>
      </c>
      <c r="C5470" t="s">
        <v>2300</v>
      </c>
      <c r="D5470" t="s">
        <v>61</v>
      </c>
      <c r="E5470" t="s">
        <v>429</v>
      </c>
      <c r="F5470" t="s">
        <v>80</v>
      </c>
      <c r="G5470" t="s">
        <v>63</v>
      </c>
      <c r="H5470" t="s">
        <v>213</v>
      </c>
      <c r="I5470" t="s">
        <v>55</v>
      </c>
      <c r="J5470" t="s">
        <v>141</v>
      </c>
      <c r="K5470" t="s">
        <v>142</v>
      </c>
      <c r="L5470">
        <v>8489.52</v>
      </c>
      <c r="M5470">
        <v>6</v>
      </c>
      <c r="N5470">
        <v>0.05</v>
      </c>
      <c r="O5470">
        <v>2430.9299999999998</v>
      </c>
    </row>
    <row r="5471" spans="1:15" x14ac:dyDescent="0.3">
      <c r="A5471" t="s">
        <v>7483</v>
      </c>
      <c r="B5471" t="s">
        <v>786</v>
      </c>
      <c r="C5471" t="s">
        <v>2636</v>
      </c>
      <c r="D5471" t="s">
        <v>61</v>
      </c>
      <c r="E5471" t="s">
        <v>399</v>
      </c>
      <c r="F5471" t="s">
        <v>71</v>
      </c>
      <c r="G5471" t="s">
        <v>81</v>
      </c>
      <c r="H5471" t="s">
        <v>284</v>
      </c>
      <c r="I5471" t="s">
        <v>55</v>
      </c>
      <c r="J5471" t="s">
        <v>173</v>
      </c>
      <c r="K5471" t="s">
        <v>780</v>
      </c>
      <c r="L5471">
        <v>10695.28</v>
      </c>
      <c r="M5471">
        <v>1</v>
      </c>
      <c r="N5471">
        <v>0.1</v>
      </c>
      <c r="O5471">
        <v>1527.34</v>
      </c>
    </row>
    <row r="5472" spans="1:15" x14ac:dyDescent="0.3">
      <c r="A5472" t="s">
        <v>7484</v>
      </c>
      <c r="B5472" t="s">
        <v>2907</v>
      </c>
      <c r="C5472" t="s">
        <v>969</v>
      </c>
      <c r="D5472" t="s">
        <v>78</v>
      </c>
      <c r="E5472" t="s">
        <v>664</v>
      </c>
      <c r="F5472" t="s">
        <v>52</v>
      </c>
      <c r="G5472" t="s">
        <v>72</v>
      </c>
      <c r="H5472" t="s">
        <v>73</v>
      </c>
      <c r="I5472" t="s">
        <v>96</v>
      </c>
      <c r="J5472" t="s">
        <v>111</v>
      </c>
      <c r="K5472" t="s">
        <v>328</v>
      </c>
      <c r="L5472">
        <v>23129.599999999999</v>
      </c>
      <c r="M5472">
        <v>2</v>
      </c>
      <c r="N5472">
        <v>0.15</v>
      </c>
      <c r="O5472">
        <v>3248.87</v>
      </c>
    </row>
    <row r="5473" spans="1:15" x14ac:dyDescent="0.3">
      <c r="A5473" t="s">
        <v>7485</v>
      </c>
      <c r="B5473" t="s">
        <v>549</v>
      </c>
      <c r="C5473" t="s">
        <v>2095</v>
      </c>
      <c r="D5473" t="s">
        <v>102</v>
      </c>
      <c r="E5473" t="s">
        <v>2670</v>
      </c>
      <c r="F5473" t="s">
        <v>80</v>
      </c>
      <c r="G5473" t="s">
        <v>53</v>
      </c>
      <c r="H5473" t="s">
        <v>54</v>
      </c>
      <c r="I5473" t="s">
        <v>55</v>
      </c>
      <c r="J5473" t="s">
        <v>56</v>
      </c>
      <c r="K5473" t="s">
        <v>57</v>
      </c>
      <c r="L5473">
        <v>26013.06</v>
      </c>
      <c r="M5473">
        <v>2</v>
      </c>
      <c r="N5473">
        <v>0.25</v>
      </c>
      <c r="O5473">
        <v>4816.84</v>
      </c>
    </row>
    <row r="5474" spans="1:15" x14ac:dyDescent="0.3">
      <c r="A5474" t="s">
        <v>7486</v>
      </c>
      <c r="B5474" t="s">
        <v>2695</v>
      </c>
      <c r="C5474" t="s">
        <v>748</v>
      </c>
      <c r="D5474" t="s">
        <v>78</v>
      </c>
      <c r="E5474" t="s">
        <v>1204</v>
      </c>
      <c r="F5474" t="s">
        <v>80</v>
      </c>
      <c r="G5474" t="s">
        <v>63</v>
      </c>
      <c r="H5474" t="s">
        <v>64</v>
      </c>
      <c r="I5474" t="s">
        <v>55</v>
      </c>
      <c r="J5474" t="s">
        <v>65</v>
      </c>
      <c r="K5474" t="s">
        <v>91</v>
      </c>
      <c r="L5474">
        <v>38391.760000000002</v>
      </c>
      <c r="M5474">
        <v>4</v>
      </c>
      <c r="N5474">
        <v>0.1</v>
      </c>
      <c r="O5474">
        <v>12438.99</v>
      </c>
    </row>
    <row r="5475" spans="1:15" x14ac:dyDescent="0.3">
      <c r="A5475" t="s">
        <v>7487</v>
      </c>
      <c r="B5475" t="s">
        <v>560</v>
      </c>
      <c r="C5475" t="s">
        <v>1315</v>
      </c>
      <c r="D5475" t="s">
        <v>78</v>
      </c>
      <c r="E5475" t="s">
        <v>1195</v>
      </c>
      <c r="F5475" t="s">
        <v>71</v>
      </c>
      <c r="G5475" t="s">
        <v>53</v>
      </c>
      <c r="H5475" t="s">
        <v>110</v>
      </c>
      <c r="I5475" t="s">
        <v>118</v>
      </c>
      <c r="J5475" t="s">
        <v>119</v>
      </c>
      <c r="K5475" t="s">
        <v>120</v>
      </c>
      <c r="L5475">
        <v>35747.599999999999</v>
      </c>
      <c r="M5475">
        <v>8</v>
      </c>
      <c r="N5475">
        <v>0</v>
      </c>
      <c r="O5475">
        <v>10785.96</v>
      </c>
    </row>
    <row r="5476" spans="1:15" x14ac:dyDescent="0.3">
      <c r="A5476" t="s">
        <v>7488</v>
      </c>
      <c r="B5476" t="s">
        <v>1761</v>
      </c>
      <c r="C5476" t="s">
        <v>1762</v>
      </c>
      <c r="D5476" t="s">
        <v>50</v>
      </c>
      <c r="E5476" t="s">
        <v>363</v>
      </c>
      <c r="F5476" t="s">
        <v>71</v>
      </c>
      <c r="G5476" t="s">
        <v>63</v>
      </c>
      <c r="H5476" t="s">
        <v>213</v>
      </c>
      <c r="I5476" t="s">
        <v>83</v>
      </c>
      <c r="J5476" t="s">
        <v>379</v>
      </c>
      <c r="K5476" t="s">
        <v>380</v>
      </c>
      <c r="L5476">
        <v>11953.25</v>
      </c>
      <c r="M5476">
        <v>1</v>
      </c>
      <c r="N5476">
        <v>0.1</v>
      </c>
      <c r="O5476">
        <v>3032.47</v>
      </c>
    </row>
    <row r="5477" spans="1:15" x14ac:dyDescent="0.3">
      <c r="A5477" t="s">
        <v>7489</v>
      </c>
      <c r="B5477" t="s">
        <v>1493</v>
      </c>
      <c r="C5477" t="s">
        <v>7490</v>
      </c>
      <c r="D5477" t="s">
        <v>50</v>
      </c>
      <c r="E5477" t="s">
        <v>730</v>
      </c>
      <c r="F5477" t="s">
        <v>52</v>
      </c>
      <c r="G5477" t="s">
        <v>72</v>
      </c>
      <c r="H5477" t="s">
        <v>104</v>
      </c>
      <c r="I5477" t="s">
        <v>118</v>
      </c>
      <c r="J5477" t="s">
        <v>230</v>
      </c>
      <c r="K5477" t="s">
        <v>351</v>
      </c>
      <c r="L5477">
        <v>47187.96</v>
      </c>
      <c r="M5477">
        <v>6</v>
      </c>
      <c r="N5477">
        <v>0.2</v>
      </c>
      <c r="O5477">
        <v>9615.41</v>
      </c>
    </row>
    <row r="5478" spans="1:15" x14ac:dyDescent="0.3">
      <c r="A5478" t="s">
        <v>7491</v>
      </c>
      <c r="B5478" t="s">
        <v>1620</v>
      </c>
      <c r="C5478" t="s">
        <v>609</v>
      </c>
      <c r="D5478" t="s">
        <v>78</v>
      </c>
      <c r="E5478" t="s">
        <v>1969</v>
      </c>
      <c r="F5478" t="s">
        <v>71</v>
      </c>
      <c r="G5478" t="s">
        <v>63</v>
      </c>
      <c r="H5478" t="s">
        <v>64</v>
      </c>
      <c r="I5478" t="s">
        <v>83</v>
      </c>
      <c r="J5478" t="s">
        <v>84</v>
      </c>
      <c r="K5478" t="s">
        <v>257</v>
      </c>
      <c r="L5478">
        <v>7944.37</v>
      </c>
      <c r="M5478">
        <v>1</v>
      </c>
      <c r="N5478">
        <v>0.1</v>
      </c>
      <c r="O5478">
        <v>1535.17</v>
      </c>
    </row>
    <row r="5479" spans="1:15" x14ac:dyDescent="0.3">
      <c r="A5479" t="s">
        <v>7492</v>
      </c>
      <c r="B5479" t="s">
        <v>251</v>
      </c>
      <c r="C5479" t="s">
        <v>4957</v>
      </c>
      <c r="D5479" t="s">
        <v>102</v>
      </c>
      <c r="E5479" t="s">
        <v>2400</v>
      </c>
      <c r="F5479" t="s">
        <v>52</v>
      </c>
      <c r="G5479" t="s">
        <v>179</v>
      </c>
      <c r="H5479" t="s">
        <v>180</v>
      </c>
      <c r="I5479" t="s">
        <v>83</v>
      </c>
      <c r="J5479" t="s">
        <v>379</v>
      </c>
      <c r="K5479" t="s">
        <v>562</v>
      </c>
      <c r="L5479">
        <v>9191.0400000000009</v>
      </c>
      <c r="M5479">
        <v>2</v>
      </c>
      <c r="N5479">
        <v>0</v>
      </c>
      <c r="O5479">
        <v>1497.42</v>
      </c>
    </row>
    <row r="5480" spans="1:15" x14ac:dyDescent="0.3">
      <c r="A5480" t="s">
        <v>7493</v>
      </c>
      <c r="B5480" t="s">
        <v>2127</v>
      </c>
      <c r="C5480" t="s">
        <v>538</v>
      </c>
      <c r="D5480" t="s">
        <v>102</v>
      </c>
      <c r="E5480" t="s">
        <v>585</v>
      </c>
      <c r="F5480" t="s">
        <v>80</v>
      </c>
      <c r="G5480" t="s">
        <v>63</v>
      </c>
      <c r="H5480" t="s">
        <v>213</v>
      </c>
      <c r="I5480" t="s">
        <v>96</v>
      </c>
      <c r="J5480" t="s">
        <v>135</v>
      </c>
      <c r="K5480" t="s">
        <v>275</v>
      </c>
      <c r="L5480">
        <v>15465.02</v>
      </c>
      <c r="M5480">
        <v>2</v>
      </c>
      <c r="N5480">
        <v>0.2</v>
      </c>
      <c r="O5480">
        <v>3906.19</v>
      </c>
    </row>
    <row r="5481" spans="1:15" x14ac:dyDescent="0.3">
      <c r="A5481" t="s">
        <v>7494</v>
      </c>
      <c r="B5481" t="s">
        <v>1094</v>
      </c>
      <c r="C5481" t="s">
        <v>1063</v>
      </c>
      <c r="D5481" t="s">
        <v>78</v>
      </c>
      <c r="E5481" t="s">
        <v>1375</v>
      </c>
      <c r="F5481" t="s">
        <v>52</v>
      </c>
      <c r="G5481" t="s">
        <v>63</v>
      </c>
      <c r="H5481" t="s">
        <v>64</v>
      </c>
      <c r="I5481" t="s">
        <v>83</v>
      </c>
      <c r="J5481" t="s">
        <v>449</v>
      </c>
      <c r="K5481" t="s">
        <v>681</v>
      </c>
      <c r="L5481">
        <v>3682.1</v>
      </c>
      <c r="M5481">
        <v>2</v>
      </c>
      <c r="N5481">
        <v>0.2</v>
      </c>
      <c r="O5481">
        <v>1141.1600000000001</v>
      </c>
    </row>
    <row r="5482" spans="1:15" x14ac:dyDescent="0.3">
      <c r="A5482" t="s">
        <v>7495</v>
      </c>
      <c r="B5482" t="s">
        <v>2027</v>
      </c>
      <c r="C5482" t="s">
        <v>1445</v>
      </c>
      <c r="D5482" t="s">
        <v>78</v>
      </c>
      <c r="E5482" t="s">
        <v>2153</v>
      </c>
      <c r="F5482" t="s">
        <v>80</v>
      </c>
      <c r="G5482" t="s">
        <v>72</v>
      </c>
      <c r="H5482" t="s">
        <v>104</v>
      </c>
      <c r="I5482" t="s">
        <v>55</v>
      </c>
      <c r="J5482" t="s">
        <v>173</v>
      </c>
      <c r="K5482" t="s">
        <v>174</v>
      </c>
      <c r="L5482">
        <v>28884.3</v>
      </c>
      <c r="M5482">
        <v>2</v>
      </c>
      <c r="N5482">
        <v>0.25</v>
      </c>
      <c r="O5482">
        <v>6690.27</v>
      </c>
    </row>
    <row r="5483" spans="1:15" x14ac:dyDescent="0.3">
      <c r="A5483" t="s">
        <v>7496</v>
      </c>
      <c r="B5483" t="s">
        <v>3637</v>
      </c>
      <c r="C5483" t="s">
        <v>100</v>
      </c>
      <c r="D5483" t="s">
        <v>102</v>
      </c>
      <c r="E5483" t="s">
        <v>217</v>
      </c>
      <c r="F5483" t="s">
        <v>52</v>
      </c>
      <c r="G5483" t="s">
        <v>179</v>
      </c>
      <c r="H5483" t="s">
        <v>180</v>
      </c>
      <c r="I5483" t="s">
        <v>96</v>
      </c>
      <c r="J5483" t="s">
        <v>97</v>
      </c>
      <c r="K5483" t="s">
        <v>98</v>
      </c>
      <c r="L5483">
        <v>117228.64</v>
      </c>
      <c r="M5483">
        <v>8</v>
      </c>
      <c r="N5483">
        <v>0.2</v>
      </c>
      <c r="O5483">
        <v>16234.81</v>
      </c>
    </row>
    <row r="5484" spans="1:15" x14ac:dyDescent="0.3">
      <c r="A5484" t="s">
        <v>7497</v>
      </c>
      <c r="B5484" t="s">
        <v>2754</v>
      </c>
      <c r="C5484" t="s">
        <v>3714</v>
      </c>
      <c r="D5484" t="s">
        <v>102</v>
      </c>
      <c r="E5484" t="s">
        <v>165</v>
      </c>
      <c r="F5484" t="s">
        <v>80</v>
      </c>
      <c r="G5484" t="s">
        <v>81</v>
      </c>
      <c r="H5484" t="s">
        <v>95</v>
      </c>
      <c r="I5484" t="s">
        <v>83</v>
      </c>
      <c r="J5484" t="s">
        <v>156</v>
      </c>
      <c r="K5484" t="s">
        <v>285</v>
      </c>
      <c r="L5484">
        <v>10344.790000000001</v>
      </c>
      <c r="M5484">
        <v>1</v>
      </c>
      <c r="N5484">
        <v>0.2</v>
      </c>
      <c r="O5484">
        <v>1999.05</v>
      </c>
    </row>
    <row r="5485" spans="1:15" x14ac:dyDescent="0.3">
      <c r="A5485" t="s">
        <v>7498</v>
      </c>
      <c r="B5485" t="s">
        <v>1401</v>
      </c>
      <c r="C5485" t="s">
        <v>2267</v>
      </c>
      <c r="D5485" t="s">
        <v>102</v>
      </c>
      <c r="E5485" t="s">
        <v>1049</v>
      </c>
      <c r="F5485" t="s">
        <v>71</v>
      </c>
      <c r="G5485" t="s">
        <v>53</v>
      </c>
      <c r="H5485" t="s">
        <v>246</v>
      </c>
      <c r="I5485" t="s">
        <v>118</v>
      </c>
      <c r="J5485" t="s">
        <v>119</v>
      </c>
      <c r="K5485" t="s">
        <v>120</v>
      </c>
      <c r="L5485">
        <v>58392.800000000003</v>
      </c>
      <c r="M5485">
        <v>10</v>
      </c>
      <c r="N5485">
        <v>0.25</v>
      </c>
      <c r="O5485">
        <v>11256.02</v>
      </c>
    </row>
    <row r="5486" spans="1:15" x14ac:dyDescent="0.3">
      <c r="A5486" t="s">
        <v>7499</v>
      </c>
      <c r="B5486" t="s">
        <v>2508</v>
      </c>
      <c r="C5486" t="s">
        <v>3315</v>
      </c>
      <c r="D5486" t="s">
        <v>78</v>
      </c>
      <c r="E5486" t="s">
        <v>787</v>
      </c>
      <c r="F5486" t="s">
        <v>80</v>
      </c>
      <c r="G5486" t="s">
        <v>81</v>
      </c>
      <c r="H5486" t="s">
        <v>284</v>
      </c>
      <c r="I5486" t="s">
        <v>96</v>
      </c>
      <c r="J5486" t="s">
        <v>166</v>
      </c>
      <c r="K5486" t="s">
        <v>167</v>
      </c>
      <c r="L5486">
        <v>43411.26</v>
      </c>
      <c r="M5486">
        <v>3</v>
      </c>
      <c r="N5486">
        <v>0.2</v>
      </c>
      <c r="O5486">
        <v>7088.39</v>
      </c>
    </row>
    <row r="5487" spans="1:15" x14ac:dyDescent="0.3">
      <c r="A5487" t="s">
        <v>7500</v>
      </c>
      <c r="B5487" t="s">
        <v>354</v>
      </c>
      <c r="C5487" t="s">
        <v>2844</v>
      </c>
      <c r="D5487" t="s">
        <v>78</v>
      </c>
      <c r="E5487" t="s">
        <v>1505</v>
      </c>
      <c r="F5487" t="s">
        <v>52</v>
      </c>
      <c r="G5487" t="s">
        <v>179</v>
      </c>
      <c r="H5487" t="s">
        <v>180</v>
      </c>
      <c r="I5487" t="s">
        <v>55</v>
      </c>
      <c r="J5487" t="s">
        <v>56</v>
      </c>
      <c r="K5487" t="s">
        <v>57</v>
      </c>
      <c r="L5487">
        <v>81375.78</v>
      </c>
      <c r="M5487">
        <v>6</v>
      </c>
      <c r="N5487">
        <v>0.15</v>
      </c>
      <c r="O5487">
        <v>26839.33</v>
      </c>
    </row>
    <row r="5488" spans="1:15" x14ac:dyDescent="0.3">
      <c r="A5488" t="s">
        <v>7501</v>
      </c>
      <c r="B5488" t="s">
        <v>1758</v>
      </c>
      <c r="C5488" t="s">
        <v>1646</v>
      </c>
      <c r="D5488" t="s">
        <v>102</v>
      </c>
      <c r="E5488" t="s">
        <v>585</v>
      </c>
      <c r="F5488" t="s">
        <v>80</v>
      </c>
      <c r="G5488" t="s">
        <v>63</v>
      </c>
      <c r="H5488" t="s">
        <v>202</v>
      </c>
      <c r="I5488" t="s">
        <v>118</v>
      </c>
      <c r="J5488" t="s">
        <v>119</v>
      </c>
      <c r="K5488" t="s">
        <v>197</v>
      </c>
      <c r="L5488">
        <v>62915.35</v>
      </c>
      <c r="M5488">
        <v>5</v>
      </c>
      <c r="N5488">
        <v>0.2</v>
      </c>
      <c r="O5488">
        <v>11439.56</v>
      </c>
    </row>
    <row r="5489" spans="1:15" x14ac:dyDescent="0.3">
      <c r="A5489" t="s">
        <v>7502</v>
      </c>
      <c r="B5489" t="s">
        <v>3309</v>
      </c>
      <c r="C5489" t="s">
        <v>2135</v>
      </c>
      <c r="D5489" t="s">
        <v>78</v>
      </c>
      <c r="E5489" t="s">
        <v>688</v>
      </c>
      <c r="F5489" t="s">
        <v>52</v>
      </c>
      <c r="G5489" t="s">
        <v>72</v>
      </c>
      <c r="H5489" t="s">
        <v>346</v>
      </c>
      <c r="I5489" t="s">
        <v>118</v>
      </c>
      <c r="J5489" t="s">
        <v>230</v>
      </c>
      <c r="K5489" t="s">
        <v>351</v>
      </c>
      <c r="L5489">
        <v>9836.01</v>
      </c>
      <c r="M5489">
        <v>9</v>
      </c>
      <c r="N5489">
        <v>0.05</v>
      </c>
      <c r="O5489">
        <v>3323.95</v>
      </c>
    </row>
    <row r="5490" spans="1:15" x14ac:dyDescent="0.3">
      <c r="A5490" t="s">
        <v>7503</v>
      </c>
      <c r="B5490" t="s">
        <v>1738</v>
      </c>
      <c r="C5490" t="s">
        <v>315</v>
      </c>
      <c r="D5490" t="s">
        <v>102</v>
      </c>
      <c r="E5490" t="s">
        <v>2386</v>
      </c>
      <c r="F5490" t="s">
        <v>71</v>
      </c>
      <c r="G5490" t="s">
        <v>72</v>
      </c>
      <c r="H5490" t="s">
        <v>104</v>
      </c>
      <c r="I5490" t="s">
        <v>55</v>
      </c>
      <c r="J5490" t="s">
        <v>56</v>
      </c>
      <c r="K5490" t="s">
        <v>74</v>
      </c>
      <c r="L5490">
        <v>62285.52</v>
      </c>
      <c r="M5490">
        <v>6</v>
      </c>
      <c r="N5490">
        <v>0.2</v>
      </c>
      <c r="O5490">
        <v>15720.44</v>
      </c>
    </row>
    <row r="5491" spans="1:15" x14ac:dyDescent="0.3">
      <c r="A5491" t="s">
        <v>7504</v>
      </c>
      <c r="B5491" t="s">
        <v>3602</v>
      </c>
      <c r="C5491" t="s">
        <v>3544</v>
      </c>
      <c r="D5491" t="s">
        <v>102</v>
      </c>
      <c r="E5491" t="s">
        <v>350</v>
      </c>
      <c r="F5491" t="s">
        <v>52</v>
      </c>
      <c r="G5491" t="s">
        <v>53</v>
      </c>
      <c r="H5491" t="s">
        <v>90</v>
      </c>
      <c r="I5491" t="s">
        <v>55</v>
      </c>
      <c r="J5491" t="s">
        <v>65</v>
      </c>
      <c r="K5491" t="s">
        <v>91</v>
      </c>
      <c r="L5491">
        <v>61789.65</v>
      </c>
      <c r="M5491">
        <v>5</v>
      </c>
      <c r="N5491">
        <v>0.05</v>
      </c>
      <c r="O5491">
        <v>14135.05</v>
      </c>
    </row>
    <row r="5492" spans="1:15" x14ac:dyDescent="0.3">
      <c r="A5492" t="s">
        <v>7505</v>
      </c>
      <c r="B5492" t="s">
        <v>2182</v>
      </c>
      <c r="C5492" t="s">
        <v>906</v>
      </c>
      <c r="D5492" t="s">
        <v>61</v>
      </c>
      <c r="E5492" t="s">
        <v>185</v>
      </c>
      <c r="F5492" t="s">
        <v>52</v>
      </c>
      <c r="G5492" t="s">
        <v>63</v>
      </c>
      <c r="H5492" t="s">
        <v>202</v>
      </c>
      <c r="I5492" t="s">
        <v>118</v>
      </c>
      <c r="J5492" t="s">
        <v>119</v>
      </c>
      <c r="K5492" t="s">
        <v>197</v>
      </c>
      <c r="L5492">
        <v>56431.040000000001</v>
      </c>
      <c r="M5492">
        <v>4</v>
      </c>
      <c r="N5492">
        <v>0</v>
      </c>
      <c r="O5492">
        <v>17172.43</v>
      </c>
    </row>
    <row r="5493" spans="1:15" x14ac:dyDescent="0.3">
      <c r="A5493" t="s">
        <v>7506</v>
      </c>
      <c r="B5493" t="s">
        <v>651</v>
      </c>
      <c r="C5493" t="s">
        <v>485</v>
      </c>
      <c r="D5493" t="s">
        <v>61</v>
      </c>
      <c r="E5493" t="s">
        <v>1215</v>
      </c>
      <c r="F5493" t="s">
        <v>71</v>
      </c>
      <c r="G5493" t="s">
        <v>179</v>
      </c>
      <c r="H5493" t="s">
        <v>180</v>
      </c>
      <c r="I5493" t="s">
        <v>83</v>
      </c>
      <c r="J5493" t="s">
        <v>156</v>
      </c>
      <c r="K5493" t="s">
        <v>285</v>
      </c>
      <c r="L5493">
        <v>42502.25</v>
      </c>
      <c r="M5493">
        <v>7</v>
      </c>
      <c r="N5493">
        <v>0</v>
      </c>
      <c r="O5493">
        <v>13002.47</v>
      </c>
    </row>
    <row r="5494" spans="1:15" x14ac:dyDescent="0.3">
      <c r="A5494" t="s">
        <v>7507</v>
      </c>
      <c r="B5494" t="s">
        <v>2222</v>
      </c>
      <c r="C5494" t="s">
        <v>4384</v>
      </c>
      <c r="D5494" t="s">
        <v>78</v>
      </c>
      <c r="E5494" t="s">
        <v>124</v>
      </c>
      <c r="F5494" t="s">
        <v>52</v>
      </c>
      <c r="G5494" t="s">
        <v>63</v>
      </c>
      <c r="H5494" t="s">
        <v>172</v>
      </c>
      <c r="I5494" t="s">
        <v>83</v>
      </c>
      <c r="J5494" t="s">
        <v>84</v>
      </c>
      <c r="K5494" t="s">
        <v>85</v>
      </c>
      <c r="L5494">
        <v>36134.43</v>
      </c>
      <c r="M5494">
        <v>3</v>
      </c>
      <c r="N5494">
        <v>0.15</v>
      </c>
      <c r="O5494">
        <v>9944.41</v>
      </c>
    </row>
    <row r="5495" spans="1:15" x14ac:dyDescent="0.3">
      <c r="A5495" t="s">
        <v>7508</v>
      </c>
      <c r="B5495" t="s">
        <v>1512</v>
      </c>
      <c r="C5495" t="s">
        <v>2317</v>
      </c>
      <c r="D5495" t="s">
        <v>78</v>
      </c>
      <c r="E5495" t="s">
        <v>2206</v>
      </c>
      <c r="F5495" t="s">
        <v>71</v>
      </c>
      <c r="G5495" t="s">
        <v>63</v>
      </c>
      <c r="H5495" t="s">
        <v>213</v>
      </c>
      <c r="I5495" t="s">
        <v>96</v>
      </c>
      <c r="J5495" t="s">
        <v>135</v>
      </c>
      <c r="K5495" t="s">
        <v>136</v>
      </c>
      <c r="L5495">
        <v>16156.35</v>
      </c>
      <c r="M5495">
        <v>9</v>
      </c>
      <c r="N5495">
        <v>0.2</v>
      </c>
      <c r="O5495">
        <v>5151.8599999999997</v>
      </c>
    </row>
    <row r="5496" spans="1:15" x14ac:dyDescent="0.3">
      <c r="A5496" t="s">
        <v>7509</v>
      </c>
      <c r="B5496" t="s">
        <v>1176</v>
      </c>
      <c r="C5496" t="s">
        <v>1162</v>
      </c>
      <c r="D5496" t="s">
        <v>78</v>
      </c>
      <c r="E5496" t="s">
        <v>1923</v>
      </c>
      <c r="F5496" t="s">
        <v>71</v>
      </c>
      <c r="G5496" t="s">
        <v>81</v>
      </c>
      <c r="H5496" t="s">
        <v>284</v>
      </c>
      <c r="I5496" t="s">
        <v>96</v>
      </c>
      <c r="J5496" t="s">
        <v>111</v>
      </c>
      <c r="K5496" t="s">
        <v>328</v>
      </c>
      <c r="L5496">
        <v>66449.279999999999</v>
      </c>
      <c r="M5496">
        <v>8</v>
      </c>
      <c r="N5496">
        <v>0.25</v>
      </c>
      <c r="O5496">
        <v>16719.990000000002</v>
      </c>
    </row>
    <row r="5497" spans="1:15" x14ac:dyDescent="0.3">
      <c r="A5497" t="s">
        <v>7510</v>
      </c>
      <c r="B5497" t="s">
        <v>962</v>
      </c>
      <c r="C5497" t="s">
        <v>3741</v>
      </c>
      <c r="D5497" t="s">
        <v>50</v>
      </c>
      <c r="E5497" t="s">
        <v>70</v>
      </c>
      <c r="F5497" t="s">
        <v>71</v>
      </c>
      <c r="G5497" t="s">
        <v>63</v>
      </c>
      <c r="H5497" t="s">
        <v>172</v>
      </c>
      <c r="I5497" t="s">
        <v>83</v>
      </c>
      <c r="J5497" t="s">
        <v>156</v>
      </c>
      <c r="K5497" t="s">
        <v>157</v>
      </c>
      <c r="L5497">
        <v>43210.080000000002</v>
      </c>
      <c r="M5497">
        <v>8</v>
      </c>
      <c r="N5497">
        <v>0</v>
      </c>
      <c r="O5497">
        <v>14694.51</v>
      </c>
    </row>
    <row r="5498" spans="1:15" x14ac:dyDescent="0.3">
      <c r="A5498" t="s">
        <v>7511</v>
      </c>
      <c r="B5498" t="s">
        <v>809</v>
      </c>
      <c r="C5498" t="s">
        <v>643</v>
      </c>
      <c r="D5498" t="s">
        <v>102</v>
      </c>
      <c r="E5498" t="s">
        <v>833</v>
      </c>
      <c r="F5498" t="s">
        <v>80</v>
      </c>
      <c r="G5498" t="s">
        <v>63</v>
      </c>
      <c r="H5498" t="s">
        <v>213</v>
      </c>
      <c r="I5498" t="s">
        <v>55</v>
      </c>
      <c r="J5498" t="s">
        <v>65</v>
      </c>
      <c r="K5498" t="s">
        <v>91</v>
      </c>
      <c r="L5498">
        <v>2233.04</v>
      </c>
      <c r="M5498">
        <v>1</v>
      </c>
      <c r="N5498">
        <v>0.1</v>
      </c>
      <c r="O5498">
        <v>802.39</v>
      </c>
    </row>
    <row r="5499" spans="1:15" x14ac:dyDescent="0.3">
      <c r="A5499" t="s">
        <v>7512</v>
      </c>
      <c r="B5499" t="s">
        <v>1757</v>
      </c>
      <c r="C5499" t="s">
        <v>813</v>
      </c>
      <c r="D5499" t="s">
        <v>61</v>
      </c>
      <c r="E5499" t="s">
        <v>4023</v>
      </c>
      <c r="F5499" t="s">
        <v>71</v>
      </c>
      <c r="G5499" t="s">
        <v>179</v>
      </c>
      <c r="H5499" t="s">
        <v>236</v>
      </c>
      <c r="I5499" t="s">
        <v>118</v>
      </c>
      <c r="J5499" t="s">
        <v>303</v>
      </c>
      <c r="K5499" t="s">
        <v>304</v>
      </c>
      <c r="L5499">
        <v>12139.95</v>
      </c>
      <c r="M5499">
        <v>3</v>
      </c>
      <c r="N5499">
        <v>0.15</v>
      </c>
      <c r="O5499">
        <v>2867.34</v>
      </c>
    </row>
    <row r="5500" spans="1:15" x14ac:dyDescent="0.3">
      <c r="A5500" t="s">
        <v>7513</v>
      </c>
      <c r="B5500" t="s">
        <v>891</v>
      </c>
      <c r="C5500" t="s">
        <v>1700</v>
      </c>
      <c r="D5500" t="s">
        <v>50</v>
      </c>
      <c r="E5500" t="s">
        <v>1267</v>
      </c>
      <c r="F5500" t="s">
        <v>52</v>
      </c>
      <c r="G5500" t="s">
        <v>72</v>
      </c>
      <c r="H5500" t="s">
        <v>104</v>
      </c>
      <c r="I5500" t="s">
        <v>96</v>
      </c>
      <c r="J5500" t="s">
        <v>111</v>
      </c>
      <c r="K5500" t="s">
        <v>112</v>
      </c>
      <c r="L5500">
        <v>3860.82</v>
      </c>
      <c r="M5500">
        <v>2</v>
      </c>
      <c r="N5500">
        <v>0.1</v>
      </c>
      <c r="O5500">
        <v>930.57</v>
      </c>
    </row>
    <row r="5501" spans="1:15" x14ac:dyDescent="0.3">
      <c r="A5501" t="s">
        <v>7514</v>
      </c>
      <c r="B5501" t="s">
        <v>481</v>
      </c>
      <c r="C5501" t="s">
        <v>729</v>
      </c>
      <c r="D5501" t="s">
        <v>50</v>
      </c>
      <c r="E5501" t="s">
        <v>1815</v>
      </c>
      <c r="F5501" t="s">
        <v>71</v>
      </c>
      <c r="G5501" t="s">
        <v>81</v>
      </c>
      <c r="H5501" t="s">
        <v>95</v>
      </c>
      <c r="I5501" t="s">
        <v>55</v>
      </c>
      <c r="J5501" t="s">
        <v>65</v>
      </c>
      <c r="K5501" t="s">
        <v>130</v>
      </c>
      <c r="L5501">
        <v>5371.52</v>
      </c>
      <c r="M5501">
        <v>1</v>
      </c>
      <c r="N5501">
        <v>0.05</v>
      </c>
      <c r="O5501">
        <v>1743.92</v>
      </c>
    </row>
    <row r="5502" spans="1:15" x14ac:dyDescent="0.3">
      <c r="A5502" t="s">
        <v>7515</v>
      </c>
      <c r="B5502" t="s">
        <v>443</v>
      </c>
      <c r="C5502" t="s">
        <v>2390</v>
      </c>
      <c r="D5502" t="s">
        <v>61</v>
      </c>
      <c r="E5502" t="s">
        <v>527</v>
      </c>
      <c r="F5502" t="s">
        <v>52</v>
      </c>
      <c r="G5502" t="s">
        <v>179</v>
      </c>
      <c r="H5502" t="s">
        <v>180</v>
      </c>
      <c r="I5502" t="s">
        <v>83</v>
      </c>
      <c r="J5502" t="s">
        <v>156</v>
      </c>
      <c r="K5502" t="s">
        <v>157</v>
      </c>
      <c r="L5502">
        <v>51774.45</v>
      </c>
      <c r="M5502">
        <v>7</v>
      </c>
      <c r="N5502">
        <v>0.15</v>
      </c>
      <c r="O5502">
        <v>6741.23</v>
      </c>
    </row>
    <row r="5503" spans="1:15" x14ac:dyDescent="0.3">
      <c r="A5503" t="s">
        <v>7516</v>
      </c>
      <c r="B5503" t="s">
        <v>1938</v>
      </c>
      <c r="C5503" t="s">
        <v>128</v>
      </c>
      <c r="D5503" t="s">
        <v>102</v>
      </c>
      <c r="E5503" t="s">
        <v>4023</v>
      </c>
      <c r="F5503" t="s">
        <v>80</v>
      </c>
      <c r="G5503" t="s">
        <v>63</v>
      </c>
      <c r="H5503" t="s">
        <v>64</v>
      </c>
      <c r="I5503" t="s">
        <v>118</v>
      </c>
      <c r="J5503" t="s">
        <v>191</v>
      </c>
      <c r="K5503" t="s">
        <v>829</v>
      </c>
      <c r="L5503">
        <v>61472.1</v>
      </c>
      <c r="M5503">
        <v>5</v>
      </c>
      <c r="N5503">
        <v>0.25</v>
      </c>
      <c r="O5503">
        <v>10191.299999999999</v>
      </c>
    </row>
    <row r="5504" spans="1:15" x14ac:dyDescent="0.3">
      <c r="A5504" t="s">
        <v>7517</v>
      </c>
      <c r="B5504" t="s">
        <v>323</v>
      </c>
      <c r="C5504" t="s">
        <v>1344</v>
      </c>
      <c r="D5504" t="s">
        <v>61</v>
      </c>
      <c r="E5504" t="s">
        <v>696</v>
      </c>
      <c r="F5504" t="s">
        <v>71</v>
      </c>
      <c r="G5504" t="s">
        <v>81</v>
      </c>
      <c r="H5504" t="s">
        <v>284</v>
      </c>
      <c r="I5504" t="s">
        <v>83</v>
      </c>
      <c r="J5504" t="s">
        <v>156</v>
      </c>
      <c r="K5504" t="s">
        <v>285</v>
      </c>
      <c r="L5504">
        <v>37904.480000000003</v>
      </c>
      <c r="M5504">
        <v>8</v>
      </c>
      <c r="N5504">
        <v>0.15</v>
      </c>
      <c r="O5504">
        <v>5237.8900000000003</v>
      </c>
    </row>
    <row r="5505" spans="1:15" x14ac:dyDescent="0.3">
      <c r="A5505" t="s">
        <v>7518</v>
      </c>
      <c r="B5505" t="s">
        <v>2977</v>
      </c>
      <c r="C5505" t="s">
        <v>2473</v>
      </c>
      <c r="D5505" t="s">
        <v>61</v>
      </c>
      <c r="E5505" t="s">
        <v>1969</v>
      </c>
      <c r="F5505" t="s">
        <v>80</v>
      </c>
      <c r="G5505" t="s">
        <v>72</v>
      </c>
      <c r="H5505" t="s">
        <v>73</v>
      </c>
      <c r="I5505" t="s">
        <v>55</v>
      </c>
      <c r="J5505" t="s">
        <v>65</v>
      </c>
      <c r="K5505" t="s">
        <v>66</v>
      </c>
      <c r="L5505">
        <v>3287.8</v>
      </c>
      <c r="M5505">
        <v>1</v>
      </c>
      <c r="N5505">
        <v>0.1</v>
      </c>
      <c r="O5505">
        <v>658.03</v>
      </c>
    </row>
    <row r="5506" spans="1:15" x14ac:dyDescent="0.3">
      <c r="A5506" t="s">
        <v>7519</v>
      </c>
      <c r="B5506" t="s">
        <v>5593</v>
      </c>
      <c r="C5506" t="s">
        <v>1338</v>
      </c>
      <c r="D5506" t="s">
        <v>102</v>
      </c>
      <c r="E5506" t="s">
        <v>1154</v>
      </c>
      <c r="F5506" t="s">
        <v>80</v>
      </c>
      <c r="G5506" t="s">
        <v>63</v>
      </c>
      <c r="H5506" t="s">
        <v>64</v>
      </c>
      <c r="I5506" t="s">
        <v>55</v>
      </c>
      <c r="J5506" t="s">
        <v>56</v>
      </c>
      <c r="K5506" t="s">
        <v>74</v>
      </c>
      <c r="L5506">
        <v>104577.9</v>
      </c>
      <c r="M5506">
        <v>7</v>
      </c>
      <c r="N5506">
        <v>0.15</v>
      </c>
      <c r="O5506">
        <v>21839.88</v>
      </c>
    </row>
    <row r="5507" spans="1:15" x14ac:dyDescent="0.3">
      <c r="A5507" t="s">
        <v>7520</v>
      </c>
      <c r="B5507" t="s">
        <v>1101</v>
      </c>
      <c r="C5507" t="s">
        <v>729</v>
      </c>
      <c r="D5507" t="s">
        <v>61</v>
      </c>
      <c r="E5507" t="s">
        <v>2450</v>
      </c>
      <c r="F5507" t="s">
        <v>52</v>
      </c>
      <c r="G5507" t="s">
        <v>179</v>
      </c>
      <c r="H5507" t="s">
        <v>236</v>
      </c>
      <c r="I5507" t="s">
        <v>118</v>
      </c>
      <c r="J5507" t="s">
        <v>119</v>
      </c>
      <c r="K5507" t="s">
        <v>120</v>
      </c>
      <c r="L5507">
        <v>2141.71</v>
      </c>
      <c r="M5507">
        <v>1</v>
      </c>
      <c r="N5507">
        <v>0.05</v>
      </c>
      <c r="O5507">
        <v>358.9</v>
      </c>
    </row>
    <row r="5508" spans="1:15" x14ac:dyDescent="0.3">
      <c r="A5508" t="s">
        <v>7521</v>
      </c>
      <c r="B5508" t="s">
        <v>2454</v>
      </c>
      <c r="C5508" t="s">
        <v>3552</v>
      </c>
      <c r="D5508" t="s">
        <v>50</v>
      </c>
      <c r="E5508" t="s">
        <v>374</v>
      </c>
      <c r="F5508" t="s">
        <v>52</v>
      </c>
      <c r="G5508" t="s">
        <v>81</v>
      </c>
      <c r="H5508" t="s">
        <v>95</v>
      </c>
      <c r="I5508" t="s">
        <v>96</v>
      </c>
      <c r="J5508" t="s">
        <v>111</v>
      </c>
      <c r="K5508" t="s">
        <v>328</v>
      </c>
      <c r="L5508">
        <v>114729.48</v>
      </c>
      <c r="M5508">
        <v>9</v>
      </c>
      <c r="N5508">
        <v>0.2</v>
      </c>
      <c r="O5508">
        <v>20043.07</v>
      </c>
    </row>
    <row r="5509" spans="1:15" x14ac:dyDescent="0.3">
      <c r="A5509" t="s">
        <v>7522</v>
      </c>
      <c r="B5509" t="s">
        <v>1138</v>
      </c>
      <c r="C5509" t="s">
        <v>244</v>
      </c>
      <c r="D5509" t="s">
        <v>50</v>
      </c>
      <c r="E5509" t="s">
        <v>3535</v>
      </c>
      <c r="F5509" t="s">
        <v>71</v>
      </c>
      <c r="G5509" t="s">
        <v>53</v>
      </c>
      <c r="H5509" t="s">
        <v>90</v>
      </c>
      <c r="I5509" t="s">
        <v>83</v>
      </c>
      <c r="J5509" t="s">
        <v>156</v>
      </c>
      <c r="K5509" t="s">
        <v>285</v>
      </c>
      <c r="L5509">
        <v>33647.43</v>
      </c>
      <c r="M5509">
        <v>3</v>
      </c>
      <c r="N5509">
        <v>0.2</v>
      </c>
      <c r="O5509">
        <v>9442.58</v>
      </c>
    </row>
    <row r="5510" spans="1:15" x14ac:dyDescent="0.3">
      <c r="A5510" t="s">
        <v>7523</v>
      </c>
      <c r="B5510" t="s">
        <v>1475</v>
      </c>
      <c r="C5510" t="s">
        <v>3419</v>
      </c>
      <c r="D5510" t="s">
        <v>78</v>
      </c>
      <c r="E5510" t="s">
        <v>1731</v>
      </c>
      <c r="F5510" t="s">
        <v>71</v>
      </c>
      <c r="G5510" t="s">
        <v>53</v>
      </c>
      <c r="H5510" t="s">
        <v>90</v>
      </c>
      <c r="I5510" t="s">
        <v>55</v>
      </c>
      <c r="J5510" t="s">
        <v>173</v>
      </c>
      <c r="K5510" t="s">
        <v>174</v>
      </c>
      <c r="L5510">
        <v>14069.37</v>
      </c>
      <c r="M5510">
        <v>1</v>
      </c>
      <c r="N5510">
        <v>0</v>
      </c>
      <c r="O5510">
        <v>4179.3999999999996</v>
      </c>
    </row>
    <row r="5511" spans="1:15" x14ac:dyDescent="0.3">
      <c r="A5511" t="s">
        <v>7524</v>
      </c>
      <c r="B5511" t="s">
        <v>2762</v>
      </c>
      <c r="C5511" t="s">
        <v>200</v>
      </c>
      <c r="D5511" t="s">
        <v>78</v>
      </c>
      <c r="E5511" t="s">
        <v>283</v>
      </c>
      <c r="F5511" t="s">
        <v>80</v>
      </c>
      <c r="G5511" t="s">
        <v>63</v>
      </c>
      <c r="H5511" t="s">
        <v>202</v>
      </c>
      <c r="I5511" t="s">
        <v>83</v>
      </c>
      <c r="J5511" t="s">
        <v>449</v>
      </c>
      <c r="K5511" t="s">
        <v>775</v>
      </c>
      <c r="L5511">
        <v>122884.02</v>
      </c>
      <c r="M5511">
        <v>9</v>
      </c>
      <c r="N5511">
        <v>0</v>
      </c>
      <c r="O5511">
        <v>35736.6</v>
      </c>
    </row>
    <row r="5512" spans="1:15" x14ac:dyDescent="0.3">
      <c r="A5512" t="s">
        <v>7525</v>
      </c>
      <c r="B5512" t="s">
        <v>1834</v>
      </c>
      <c r="C5512" t="s">
        <v>1835</v>
      </c>
      <c r="D5512" t="s">
        <v>61</v>
      </c>
      <c r="E5512" t="s">
        <v>2093</v>
      </c>
      <c r="F5512" t="s">
        <v>52</v>
      </c>
      <c r="G5512" t="s">
        <v>81</v>
      </c>
      <c r="H5512" t="s">
        <v>95</v>
      </c>
      <c r="I5512" t="s">
        <v>83</v>
      </c>
      <c r="J5512" t="s">
        <v>449</v>
      </c>
      <c r="K5512" t="s">
        <v>681</v>
      </c>
      <c r="L5512">
        <v>121886.7</v>
      </c>
      <c r="M5512">
        <v>10</v>
      </c>
      <c r="N5512">
        <v>0.05</v>
      </c>
      <c r="O5512">
        <v>46314.65</v>
      </c>
    </row>
    <row r="5513" spans="1:15" x14ac:dyDescent="0.3">
      <c r="A5513" t="s">
        <v>7526</v>
      </c>
      <c r="B5513" t="s">
        <v>1452</v>
      </c>
      <c r="C5513" t="s">
        <v>206</v>
      </c>
      <c r="D5513" t="s">
        <v>78</v>
      </c>
      <c r="E5513" t="s">
        <v>1199</v>
      </c>
      <c r="F5513" t="s">
        <v>80</v>
      </c>
      <c r="G5513" t="s">
        <v>72</v>
      </c>
      <c r="H5513" t="s">
        <v>117</v>
      </c>
      <c r="I5513" t="s">
        <v>55</v>
      </c>
      <c r="J5513" t="s">
        <v>56</v>
      </c>
      <c r="K5513" t="s">
        <v>151</v>
      </c>
      <c r="L5513">
        <v>73296.800000000003</v>
      </c>
      <c r="M5513">
        <v>5</v>
      </c>
      <c r="N5513">
        <v>0</v>
      </c>
      <c r="O5513">
        <v>23089.54</v>
      </c>
    </row>
    <row r="5514" spans="1:15" x14ac:dyDescent="0.3">
      <c r="A5514" t="s">
        <v>7527</v>
      </c>
      <c r="B5514" t="s">
        <v>1107</v>
      </c>
      <c r="C5514" t="s">
        <v>1865</v>
      </c>
      <c r="D5514" t="s">
        <v>78</v>
      </c>
      <c r="E5514" t="s">
        <v>765</v>
      </c>
      <c r="F5514" t="s">
        <v>71</v>
      </c>
      <c r="G5514" t="s">
        <v>179</v>
      </c>
      <c r="H5514" t="s">
        <v>180</v>
      </c>
      <c r="I5514" t="s">
        <v>55</v>
      </c>
      <c r="J5514" t="s">
        <v>65</v>
      </c>
      <c r="K5514" t="s">
        <v>325</v>
      </c>
      <c r="L5514">
        <v>5354.36</v>
      </c>
      <c r="M5514">
        <v>4</v>
      </c>
      <c r="N5514">
        <v>0.05</v>
      </c>
      <c r="O5514">
        <v>974.91</v>
      </c>
    </row>
    <row r="5515" spans="1:15" x14ac:dyDescent="0.3">
      <c r="A5515" t="s">
        <v>7528</v>
      </c>
      <c r="B5515" t="s">
        <v>5320</v>
      </c>
      <c r="C5515" t="s">
        <v>1127</v>
      </c>
      <c r="D5515" t="s">
        <v>50</v>
      </c>
      <c r="E5515" t="s">
        <v>324</v>
      </c>
      <c r="F5515" t="s">
        <v>52</v>
      </c>
      <c r="G5515" t="s">
        <v>179</v>
      </c>
      <c r="H5515" t="s">
        <v>180</v>
      </c>
      <c r="I5515" t="s">
        <v>83</v>
      </c>
      <c r="J5515" t="s">
        <v>156</v>
      </c>
      <c r="K5515" t="s">
        <v>157</v>
      </c>
      <c r="L5515">
        <v>63724.68</v>
      </c>
      <c r="M5515">
        <v>6</v>
      </c>
      <c r="N5515">
        <v>0.15</v>
      </c>
      <c r="O5515">
        <v>18386.599999999999</v>
      </c>
    </row>
    <row r="5516" spans="1:15" x14ac:dyDescent="0.3">
      <c r="A5516" t="s">
        <v>7529</v>
      </c>
      <c r="B5516" t="s">
        <v>1504</v>
      </c>
      <c r="C5516" t="s">
        <v>605</v>
      </c>
      <c r="D5516" t="s">
        <v>61</v>
      </c>
      <c r="E5516" t="s">
        <v>800</v>
      </c>
      <c r="F5516" t="s">
        <v>80</v>
      </c>
      <c r="G5516" t="s">
        <v>72</v>
      </c>
      <c r="H5516" t="s">
        <v>346</v>
      </c>
      <c r="I5516" t="s">
        <v>55</v>
      </c>
      <c r="J5516" t="s">
        <v>65</v>
      </c>
      <c r="K5516" t="s">
        <v>130</v>
      </c>
      <c r="L5516">
        <v>34328.42</v>
      </c>
      <c r="M5516">
        <v>7</v>
      </c>
      <c r="N5516">
        <v>0.05</v>
      </c>
      <c r="O5516">
        <v>9426.24</v>
      </c>
    </row>
    <row r="5517" spans="1:15" x14ac:dyDescent="0.3">
      <c r="A5517" t="s">
        <v>7530</v>
      </c>
      <c r="B5517" t="s">
        <v>1850</v>
      </c>
      <c r="C5517" t="s">
        <v>3120</v>
      </c>
      <c r="D5517" t="s">
        <v>61</v>
      </c>
      <c r="E5517" t="s">
        <v>1778</v>
      </c>
      <c r="F5517" t="s">
        <v>71</v>
      </c>
      <c r="G5517" t="s">
        <v>53</v>
      </c>
      <c r="H5517" t="s">
        <v>90</v>
      </c>
      <c r="I5517" t="s">
        <v>55</v>
      </c>
      <c r="J5517" t="s">
        <v>65</v>
      </c>
      <c r="K5517" t="s">
        <v>66</v>
      </c>
      <c r="L5517">
        <v>39851.800000000003</v>
      </c>
      <c r="M5517">
        <v>5</v>
      </c>
      <c r="N5517">
        <v>0</v>
      </c>
      <c r="O5517">
        <v>15817.19</v>
      </c>
    </row>
    <row r="5518" spans="1:15" x14ac:dyDescent="0.3">
      <c r="A5518" t="s">
        <v>7531</v>
      </c>
      <c r="B5518" t="s">
        <v>1083</v>
      </c>
      <c r="C5518" t="s">
        <v>2162</v>
      </c>
      <c r="D5518" t="s">
        <v>78</v>
      </c>
      <c r="E5518" t="s">
        <v>992</v>
      </c>
      <c r="F5518" t="s">
        <v>71</v>
      </c>
      <c r="G5518" t="s">
        <v>72</v>
      </c>
      <c r="H5518" t="s">
        <v>346</v>
      </c>
      <c r="I5518" t="s">
        <v>96</v>
      </c>
      <c r="J5518" t="s">
        <v>166</v>
      </c>
      <c r="K5518" t="s">
        <v>337</v>
      </c>
      <c r="L5518">
        <v>14962.74</v>
      </c>
      <c r="M5518">
        <v>2</v>
      </c>
      <c r="N5518">
        <v>0.15</v>
      </c>
      <c r="O5518">
        <v>2723.36</v>
      </c>
    </row>
    <row r="5519" spans="1:15" x14ac:dyDescent="0.3">
      <c r="A5519" t="s">
        <v>7532</v>
      </c>
      <c r="B5519" t="s">
        <v>2539</v>
      </c>
      <c r="C5519" t="s">
        <v>2884</v>
      </c>
      <c r="D5519" t="s">
        <v>61</v>
      </c>
      <c r="E5519" t="s">
        <v>1905</v>
      </c>
      <c r="F5519" t="s">
        <v>52</v>
      </c>
      <c r="G5519" t="s">
        <v>53</v>
      </c>
      <c r="H5519" t="s">
        <v>110</v>
      </c>
      <c r="I5519" t="s">
        <v>96</v>
      </c>
      <c r="J5519" t="s">
        <v>97</v>
      </c>
      <c r="K5519" t="s">
        <v>416</v>
      </c>
      <c r="L5519">
        <v>39864.18</v>
      </c>
      <c r="M5519">
        <v>6</v>
      </c>
      <c r="N5519">
        <v>0.1</v>
      </c>
      <c r="O5519">
        <v>13378.03</v>
      </c>
    </row>
    <row r="5520" spans="1:15" x14ac:dyDescent="0.3">
      <c r="A5520" t="s">
        <v>7533</v>
      </c>
      <c r="B5520" t="s">
        <v>767</v>
      </c>
      <c r="C5520" t="s">
        <v>755</v>
      </c>
      <c r="D5520" t="s">
        <v>50</v>
      </c>
      <c r="E5520" t="s">
        <v>1621</v>
      </c>
      <c r="F5520" t="s">
        <v>80</v>
      </c>
      <c r="G5520" t="s">
        <v>72</v>
      </c>
      <c r="H5520" t="s">
        <v>117</v>
      </c>
      <c r="I5520" t="s">
        <v>83</v>
      </c>
      <c r="J5520" t="s">
        <v>156</v>
      </c>
      <c r="K5520" t="s">
        <v>285</v>
      </c>
      <c r="L5520">
        <v>3722.8</v>
      </c>
      <c r="M5520">
        <v>1</v>
      </c>
      <c r="N5520">
        <v>0.2</v>
      </c>
      <c r="O5520">
        <v>1069.06</v>
      </c>
    </row>
    <row r="5521" spans="1:15" x14ac:dyDescent="0.3">
      <c r="A5521" t="s">
        <v>7534</v>
      </c>
      <c r="B5521" t="s">
        <v>3978</v>
      </c>
      <c r="C5521" t="s">
        <v>2532</v>
      </c>
      <c r="D5521" t="s">
        <v>61</v>
      </c>
      <c r="E5521" t="s">
        <v>672</v>
      </c>
      <c r="F5521" t="s">
        <v>71</v>
      </c>
      <c r="G5521" t="s">
        <v>72</v>
      </c>
      <c r="H5521" t="s">
        <v>73</v>
      </c>
      <c r="I5521" t="s">
        <v>118</v>
      </c>
      <c r="J5521" t="s">
        <v>119</v>
      </c>
      <c r="K5521" t="s">
        <v>197</v>
      </c>
      <c r="L5521">
        <v>2182.48</v>
      </c>
      <c r="M5521">
        <v>4</v>
      </c>
      <c r="N5521">
        <v>0.25</v>
      </c>
      <c r="O5521">
        <v>636.54999999999995</v>
      </c>
    </row>
    <row r="5522" spans="1:15" x14ac:dyDescent="0.3">
      <c r="A5522" t="s">
        <v>7535</v>
      </c>
      <c r="B5522" t="s">
        <v>823</v>
      </c>
      <c r="C5522" t="s">
        <v>3408</v>
      </c>
      <c r="D5522" t="s">
        <v>78</v>
      </c>
      <c r="E5522" t="s">
        <v>722</v>
      </c>
      <c r="F5522" t="s">
        <v>80</v>
      </c>
      <c r="G5522" t="s">
        <v>72</v>
      </c>
      <c r="H5522" t="s">
        <v>73</v>
      </c>
      <c r="I5522" t="s">
        <v>55</v>
      </c>
      <c r="J5522" t="s">
        <v>56</v>
      </c>
      <c r="K5522" t="s">
        <v>151</v>
      </c>
      <c r="L5522">
        <v>24035.95</v>
      </c>
      <c r="M5522">
        <v>5</v>
      </c>
      <c r="N5522">
        <v>0.1</v>
      </c>
      <c r="O5522">
        <v>8292.7000000000007</v>
      </c>
    </row>
    <row r="5523" spans="1:15" x14ac:dyDescent="0.3">
      <c r="A5523" t="s">
        <v>7536</v>
      </c>
      <c r="B5523" t="s">
        <v>950</v>
      </c>
      <c r="C5523" t="s">
        <v>160</v>
      </c>
      <c r="D5523" t="s">
        <v>102</v>
      </c>
      <c r="E5523" t="s">
        <v>444</v>
      </c>
      <c r="F5523" t="s">
        <v>80</v>
      </c>
      <c r="G5523" t="s">
        <v>53</v>
      </c>
      <c r="H5523" t="s">
        <v>54</v>
      </c>
      <c r="I5523" t="s">
        <v>55</v>
      </c>
      <c r="J5523" t="s">
        <v>65</v>
      </c>
      <c r="K5523" t="s">
        <v>91</v>
      </c>
      <c r="L5523">
        <v>43780.800000000003</v>
      </c>
      <c r="M5523">
        <v>5</v>
      </c>
      <c r="N5523">
        <v>0.25</v>
      </c>
      <c r="O5523">
        <v>12094.71</v>
      </c>
    </row>
    <row r="5524" spans="1:15" x14ac:dyDescent="0.3">
      <c r="A5524" t="s">
        <v>7537</v>
      </c>
      <c r="B5524" t="s">
        <v>1330</v>
      </c>
      <c r="C5524" t="s">
        <v>1214</v>
      </c>
      <c r="D5524" t="s">
        <v>78</v>
      </c>
      <c r="E5524" t="s">
        <v>363</v>
      </c>
      <c r="F5524" t="s">
        <v>52</v>
      </c>
      <c r="G5524" t="s">
        <v>63</v>
      </c>
      <c r="H5524" t="s">
        <v>64</v>
      </c>
      <c r="I5524" t="s">
        <v>83</v>
      </c>
      <c r="J5524" t="s">
        <v>156</v>
      </c>
      <c r="K5524" t="s">
        <v>208</v>
      </c>
      <c r="L5524">
        <v>3104.29</v>
      </c>
      <c r="M5524">
        <v>1</v>
      </c>
      <c r="N5524">
        <v>0.15</v>
      </c>
      <c r="O5524">
        <v>416.9</v>
      </c>
    </row>
    <row r="5525" spans="1:15" x14ac:dyDescent="0.3">
      <c r="A5525" t="s">
        <v>7538</v>
      </c>
      <c r="B5525" t="s">
        <v>1041</v>
      </c>
      <c r="C5525" t="s">
        <v>2128</v>
      </c>
      <c r="D5525" t="s">
        <v>78</v>
      </c>
      <c r="E5525" t="s">
        <v>1075</v>
      </c>
      <c r="F5525" t="s">
        <v>52</v>
      </c>
      <c r="G5525" t="s">
        <v>81</v>
      </c>
      <c r="H5525" t="s">
        <v>82</v>
      </c>
      <c r="I5525" t="s">
        <v>118</v>
      </c>
      <c r="J5525" t="s">
        <v>119</v>
      </c>
      <c r="K5525" t="s">
        <v>270</v>
      </c>
      <c r="L5525">
        <v>140021</v>
      </c>
      <c r="M5525">
        <v>10</v>
      </c>
      <c r="N5525">
        <v>0.15</v>
      </c>
      <c r="O5525">
        <v>29838.31</v>
      </c>
    </row>
    <row r="5526" spans="1:15" x14ac:dyDescent="0.3">
      <c r="A5526" t="s">
        <v>7539</v>
      </c>
      <c r="B5526" t="s">
        <v>481</v>
      </c>
      <c r="C5526" t="s">
        <v>1138</v>
      </c>
      <c r="D5526" t="s">
        <v>102</v>
      </c>
      <c r="E5526" t="s">
        <v>468</v>
      </c>
      <c r="F5526" t="s">
        <v>71</v>
      </c>
      <c r="G5526" t="s">
        <v>72</v>
      </c>
      <c r="H5526" t="s">
        <v>73</v>
      </c>
      <c r="I5526" t="s">
        <v>83</v>
      </c>
      <c r="J5526" t="s">
        <v>156</v>
      </c>
      <c r="K5526" t="s">
        <v>157</v>
      </c>
      <c r="L5526">
        <v>61731.6</v>
      </c>
      <c r="M5526">
        <v>7</v>
      </c>
      <c r="N5526">
        <v>0.25</v>
      </c>
      <c r="O5526">
        <v>12460.95</v>
      </c>
    </row>
    <row r="5527" spans="1:15" x14ac:dyDescent="0.3">
      <c r="A5527" t="s">
        <v>7540</v>
      </c>
      <c r="B5527" t="s">
        <v>2735</v>
      </c>
      <c r="C5527" t="s">
        <v>3085</v>
      </c>
      <c r="D5527" t="s">
        <v>102</v>
      </c>
      <c r="E5527" t="s">
        <v>1097</v>
      </c>
      <c r="F5527" t="s">
        <v>80</v>
      </c>
      <c r="G5527" t="s">
        <v>63</v>
      </c>
      <c r="H5527" t="s">
        <v>172</v>
      </c>
      <c r="I5527" t="s">
        <v>118</v>
      </c>
      <c r="J5527" t="s">
        <v>230</v>
      </c>
      <c r="K5527" t="s">
        <v>231</v>
      </c>
      <c r="L5527">
        <v>101640.91</v>
      </c>
      <c r="M5527">
        <v>7</v>
      </c>
      <c r="N5527">
        <v>0.05</v>
      </c>
      <c r="O5527">
        <v>18026.77</v>
      </c>
    </row>
    <row r="5528" spans="1:15" x14ac:dyDescent="0.3">
      <c r="A5528" t="s">
        <v>7541</v>
      </c>
      <c r="B5528" t="s">
        <v>2095</v>
      </c>
      <c r="C5528" t="s">
        <v>654</v>
      </c>
      <c r="D5528" t="s">
        <v>61</v>
      </c>
      <c r="E5528" t="s">
        <v>261</v>
      </c>
      <c r="F5528" t="s">
        <v>71</v>
      </c>
      <c r="G5528" t="s">
        <v>53</v>
      </c>
      <c r="H5528" t="s">
        <v>246</v>
      </c>
      <c r="I5528" t="s">
        <v>55</v>
      </c>
      <c r="J5528" t="s">
        <v>141</v>
      </c>
      <c r="K5528" t="s">
        <v>241</v>
      </c>
      <c r="L5528">
        <v>71880.639999999999</v>
      </c>
      <c r="M5528">
        <v>8</v>
      </c>
      <c r="N5528">
        <v>0.2</v>
      </c>
      <c r="O5528">
        <v>22013.55</v>
      </c>
    </row>
    <row r="5529" spans="1:15" x14ac:dyDescent="0.3">
      <c r="A5529" t="s">
        <v>7542</v>
      </c>
      <c r="B5529" t="s">
        <v>3278</v>
      </c>
      <c r="C5529" t="s">
        <v>1237</v>
      </c>
      <c r="D5529" t="s">
        <v>50</v>
      </c>
      <c r="E5529" t="s">
        <v>1075</v>
      </c>
      <c r="F5529" t="s">
        <v>52</v>
      </c>
      <c r="G5529" t="s">
        <v>72</v>
      </c>
      <c r="H5529" t="s">
        <v>73</v>
      </c>
      <c r="I5529" t="s">
        <v>118</v>
      </c>
      <c r="J5529" t="s">
        <v>119</v>
      </c>
      <c r="K5529" t="s">
        <v>197</v>
      </c>
      <c r="L5529">
        <v>5716.26</v>
      </c>
      <c r="M5529">
        <v>2</v>
      </c>
      <c r="N5529">
        <v>0.1</v>
      </c>
      <c r="O5529">
        <v>1427.33</v>
      </c>
    </row>
    <row r="5530" spans="1:15" x14ac:dyDescent="0.3">
      <c r="A5530" t="s">
        <v>7543</v>
      </c>
      <c r="B5530" t="s">
        <v>790</v>
      </c>
      <c r="C5530" t="s">
        <v>2636</v>
      </c>
      <c r="D5530" t="s">
        <v>78</v>
      </c>
      <c r="E5530" t="s">
        <v>5045</v>
      </c>
      <c r="F5530" t="s">
        <v>80</v>
      </c>
      <c r="G5530" t="s">
        <v>81</v>
      </c>
      <c r="H5530" t="s">
        <v>284</v>
      </c>
      <c r="I5530" t="s">
        <v>55</v>
      </c>
      <c r="J5530" t="s">
        <v>65</v>
      </c>
      <c r="K5530" t="s">
        <v>91</v>
      </c>
      <c r="L5530">
        <v>67624.289999999994</v>
      </c>
      <c r="M5530">
        <v>9</v>
      </c>
      <c r="N5530">
        <v>0.25</v>
      </c>
      <c r="O5530">
        <v>10639.85</v>
      </c>
    </row>
    <row r="5531" spans="1:15" x14ac:dyDescent="0.3">
      <c r="A5531" t="s">
        <v>7544</v>
      </c>
      <c r="B5531" t="s">
        <v>3449</v>
      </c>
      <c r="C5531" t="s">
        <v>2079</v>
      </c>
      <c r="D5531" t="s">
        <v>102</v>
      </c>
      <c r="E5531" t="s">
        <v>3232</v>
      </c>
      <c r="F5531" t="s">
        <v>80</v>
      </c>
      <c r="G5531" t="s">
        <v>53</v>
      </c>
      <c r="H5531" t="s">
        <v>110</v>
      </c>
      <c r="I5531" t="s">
        <v>83</v>
      </c>
      <c r="J5531" t="s">
        <v>84</v>
      </c>
      <c r="K5531" t="s">
        <v>85</v>
      </c>
      <c r="L5531">
        <v>106289.1</v>
      </c>
      <c r="M5531">
        <v>10</v>
      </c>
      <c r="N5531">
        <v>0.1</v>
      </c>
      <c r="O5531">
        <v>21040.85</v>
      </c>
    </row>
    <row r="5532" spans="1:15" x14ac:dyDescent="0.3">
      <c r="A5532" t="s">
        <v>7545</v>
      </c>
      <c r="B5532" t="s">
        <v>576</v>
      </c>
      <c r="C5532" t="s">
        <v>446</v>
      </c>
      <c r="D5532" t="s">
        <v>61</v>
      </c>
      <c r="E5532" t="s">
        <v>407</v>
      </c>
      <c r="F5532" t="s">
        <v>52</v>
      </c>
      <c r="G5532" t="s">
        <v>53</v>
      </c>
      <c r="H5532" t="s">
        <v>110</v>
      </c>
      <c r="I5532" t="s">
        <v>83</v>
      </c>
      <c r="J5532" t="s">
        <v>379</v>
      </c>
      <c r="K5532" t="s">
        <v>716</v>
      </c>
      <c r="L5532">
        <v>13822.44</v>
      </c>
      <c r="M5532">
        <v>2</v>
      </c>
      <c r="N5532">
        <v>0.1</v>
      </c>
      <c r="O5532">
        <v>4086.13</v>
      </c>
    </row>
    <row r="5533" spans="1:15" x14ac:dyDescent="0.3">
      <c r="A5533" t="s">
        <v>7546</v>
      </c>
      <c r="B5533" t="s">
        <v>1769</v>
      </c>
      <c r="C5533" t="s">
        <v>183</v>
      </c>
      <c r="D5533" t="s">
        <v>61</v>
      </c>
      <c r="E5533" t="s">
        <v>1923</v>
      </c>
      <c r="F5533" t="s">
        <v>80</v>
      </c>
      <c r="G5533" t="s">
        <v>179</v>
      </c>
      <c r="H5533" t="s">
        <v>180</v>
      </c>
      <c r="I5533" t="s">
        <v>83</v>
      </c>
      <c r="J5533" t="s">
        <v>84</v>
      </c>
      <c r="K5533" t="s">
        <v>125</v>
      </c>
      <c r="L5533">
        <v>19203.52</v>
      </c>
      <c r="M5533">
        <v>4</v>
      </c>
      <c r="N5533">
        <v>0.05</v>
      </c>
      <c r="O5533">
        <v>4314.13</v>
      </c>
    </row>
    <row r="5534" spans="1:15" x14ac:dyDescent="0.3">
      <c r="A5534" t="s">
        <v>7547</v>
      </c>
      <c r="B5534" t="s">
        <v>1560</v>
      </c>
      <c r="C5534" t="s">
        <v>2265</v>
      </c>
      <c r="D5534" t="s">
        <v>50</v>
      </c>
      <c r="E5534" t="s">
        <v>889</v>
      </c>
      <c r="F5534" t="s">
        <v>80</v>
      </c>
      <c r="G5534" t="s">
        <v>179</v>
      </c>
      <c r="H5534" t="s">
        <v>236</v>
      </c>
      <c r="I5534" t="s">
        <v>118</v>
      </c>
      <c r="J5534" t="s">
        <v>119</v>
      </c>
      <c r="K5534" t="s">
        <v>270</v>
      </c>
      <c r="L5534">
        <v>18610.64</v>
      </c>
      <c r="M5534">
        <v>8</v>
      </c>
      <c r="N5534">
        <v>0.2</v>
      </c>
      <c r="O5534">
        <v>4651.88</v>
      </c>
    </row>
    <row r="5535" spans="1:15" x14ac:dyDescent="0.3">
      <c r="A5535" t="s">
        <v>7548</v>
      </c>
      <c r="B5535" t="s">
        <v>227</v>
      </c>
      <c r="C5535" t="s">
        <v>1774</v>
      </c>
      <c r="D5535" t="s">
        <v>61</v>
      </c>
      <c r="E5535" t="s">
        <v>2053</v>
      </c>
      <c r="F5535" t="s">
        <v>71</v>
      </c>
      <c r="G5535" t="s">
        <v>179</v>
      </c>
      <c r="H5535" t="s">
        <v>236</v>
      </c>
      <c r="I5535" t="s">
        <v>96</v>
      </c>
      <c r="J5535" t="s">
        <v>166</v>
      </c>
      <c r="K5535" t="s">
        <v>167</v>
      </c>
      <c r="L5535">
        <v>30153.35</v>
      </c>
      <c r="M5535">
        <v>5</v>
      </c>
      <c r="N5535">
        <v>0.05</v>
      </c>
      <c r="O5535">
        <v>9983.7000000000007</v>
      </c>
    </row>
    <row r="5536" spans="1:15" x14ac:dyDescent="0.3">
      <c r="A5536" t="s">
        <v>7549</v>
      </c>
      <c r="B5536" t="s">
        <v>1120</v>
      </c>
      <c r="C5536" t="s">
        <v>3701</v>
      </c>
      <c r="D5536" t="s">
        <v>50</v>
      </c>
      <c r="E5536" t="s">
        <v>1303</v>
      </c>
      <c r="F5536" t="s">
        <v>52</v>
      </c>
      <c r="G5536" t="s">
        <v>53</v>
      </c>
      <c r="H5536" t="s">
        <v>246</v>
      </c>
      <c r="I5536" t="s">
        <v>55</v>
      </c>
      <c r="J5536" t="s">
        <v>173</v>
      </c>
      <c r="K5536" t="s">
        <v>174</v>
      </c>
      <c r="L5536">
        <v>22170.21</v>
      </c>
      <c r="M5536">
        <v>3</v>
      </c>
      <c r="N5536">
        <v>0</v>
      </c>
      <c r="O5536">
        <v>3825.88</v>
      </c>
    </row>
    <row r="5537" spans="1:15" x14ac:dyDescent="0.3">
      <c r="A5537" t="s">
        <v>7550</v>
      </c>
      <c r="B5537" t="s">
        <v>1012</v>
      </c>
      <c r="C5537" t="s">
        <v>699</v>
      </c>
      <c r="D5537" t="s">
        <v>102</v>
      </c>
      <c r="E5537" t="s">
        <v>1952</v>
      </c>
      <c r="F5537" t="s">
        <v>80</v>
      </c>
      <c r="G5537" t="s">
        <v>63</v>
      </c>
      <c r="H5537" t="s">
        <v>64</v>
      </c>
      <c r="I5537" t="s">
        <v>83</v>
      </c>
      <c r="J5537" t="s">
        <v>84</v>
      </c>
      <c r="K5537" t="s">
        <v>85</v>
      </c>
      <c r="L5537">
        <v>72496.800000000003</v>
      </c>
      <c r="M5537">
        <v>9</v>
      </c>
      <c r="N5537">
        <v>0.1</v>
      </c>
      <c r="O5537">
        <v>11933.32</v>
      </c>
    </row>
    <row r="5538" spans="1:15" x14ac:dyDescent="0.3">
      <c r="A5538" t="s">
        <v>7551</v>
      </c>
      <c r="B5538" t="s">
        <v>3916</v>
      </c>
      <c r="C5538" t="s">
        <v>2421</v>
      </c>
      <c r="D5538" t="s">
        <v>102</v>
      </c>
      <c r="E5538" t="s">
        <v>1878</v>
      </c>
      <c r="F5538" t="s">
        <v>71</v>
      </c>
      <c r="G5538" t="s">
        <v>81</v>
      </c>
      <c r="H5538" t="s">
        <v>284</v>
      </c>
      <c r="I5538" t="s">
        <v>55</v>
      </c>
      <c r="J5538" t="s">
        <v>56</v>
      </c>
      <c r="K5538" t="s">
        <v>151</v>
      </c>
      <c r="L5538">
        <v>55206.239999999998</v>
      </c>
      <c r="M5538">
        <v>6</v>
      </c>
      <c r="N5538">
        <v>0.05</v>
      </c>
      <c r="O5538">
        <v>19851.259999999998</v>
      </c>
    </row>
    <row r="5539" spans="1:15" x14ac:dyDescent="0.3">
      <c r="A5539" t="s">
        <v>7552</v>
      </c>
      <c r="B5539" t="s">
        <v>4733</v>
      </c>
      <c r="C5539" t="s">
        <v>2603</v>
      </c>
      <c r="D5539" t="s">
        <v>78</v>
      </c>
      <c r="E5539" t="s">
        <v>3232</v>
      </c>
      <c r="F5539" t="s">
        <v>71</v>
      </c>
      <c r="G5539" t="s">
        <v>53</v>
      </c>
      <c r="H5539" t="s">
        <v>246</v>
      </c>
      <c r="I5539" t="s">
        <v>55</v>
      </c>
      <c r="J5539" t="s">
        <v>173</v>
      </c>
      <c r="K5539" t="s">
        <v>780</v>
      </c>
      <c r="L5539">
        <v>69065.600000000006</v>
      </c>
      <c r="M5539">
        <v>5</v>
      </c>
      <c r="N5539">
        <v>0.25</v>
      </c>
      <c r="O5539">
        <v>10417.82</v>
      </c>
    </row>
    <row r="5540" spans="1:15" x14ac:dyDescent="0.3">
      <c r="A5540" t="s">
        <v>7553</v>
      </c>
      <c r="B5540" t="s">
        <v>956</v>
      </c>
      <c r="C5540" t="s">
        <v>340</v>
      </c>
      <c r="D5540" t="s">
        <v>61</v>
      </c>
      <c r="E5540" t="s">
        <v>577</v>
      </c>
      <c r="F5540" t="s">
        <v>71</v>
      </c>
      <c r="G5540" t="s">
        <v>72</v>
      </c>
      <c r="H5540" t="s">
        <v>73</v>
      </c>
      <c r="I5540" t="s">
        <v>118</v>
      </c>
      <c r="J5540" t="s">
        <v>303</v>
      </c>
      <c r="K5540" t="s">
        <v>421</v>
      </c>
      <c r="L5540">
        <v>23036.400000000001</v>
      </c>
      <c r="M5540">
        <v>8</v>
      </c>
      <c r="N5540">
        <v>0.25</v>
      </c>
      <c r="O5540">
        <v>3668.95</v>
      </c>
    </row>
    <row r="5541" spans="1:15" x14ac:dyDescent="0.3">
      <c r="A5541" t="s">
        <v>7554</v>
      </c>
      <c r="B5541" t="s">
        <v>4694</v>
      </c>
      <c r="C5541" t="s">
        <v>2758</v>
      </c>
      <c r="D5541" t="s">
        <v>102</v>
      </c>
      <c r="E5541" t="s">
        <v>1827</v>
      </c>
      <c r="F5541" t="s">
        <v>80</v>
      </c>
      <c r="G5541" t="s">
        <v>63</v>
      </c>
      <c r="H5541" t="s">
        <v>64</v>
      </c>
      <c r="I5541" t="s">
        <v>83</v>
      </c>
      <c r="J5541" t="s">
        <v>449</v>
      </c>
      <c r="K5541" t="s">
        <v>681</v>
      </c>
      <c r="L5541">
        <v>38444.910000000003</v>
      </c>
      <c r="M5541">
        <v>3</v>
      </c>
      <c r="N5541">
        <v>0.1</v>
      </c>
      <c r="O5541">
        <v>8928.17</v>
      </c>
    </row>
    <row r="5542" spans="1:15" x14ac:dyDescent="0.3">
      <c r="A5542" t="s">
        <v>7555</v>
      </c>
      <c r="B5542" t="s">
        <v>2410</v>
      </c>
      <c r="C5542" t="s">
        <v>2332</v>
      </c>
      <c r="D5542" t="s">
        <v>102</v>
      </c>
      <c r="E5542" t="s">
        <v>370</v>
      </c>
      <c r="F5542" t="s">
        <v>71</v>
      </c>
      <c r="G5542" t="s">
        <v>81</v>
      </c>
      <c r="H5542" t="s">
        <v>82</v>
      </c>
      <c r="I5542" t="s">
        <v>96</v>
      </c>
      <c r="J5542" t="s">
        <v>111</v>
      </c>
      <c r="K5542" t="s">
        <v>328</v>
      </c>
      <c r="L5542">
        <v>21215.82</v>
      </c>
      <c r="M5542">
        <v>2</v>
      </c>
      <c r="N5542">
        <v>0.25</v>
      </c>
      <c r="O5542">
        <v>3140.75</v>
      </c>
    </row>
    <row r="5543" spans="1:15" x14ac:dyDescent="0.3">
      <c r="A5543" t="s">
        <v>7556</v>
      </c>
      <c r="B5543" t="s">
        <v>1101</v>
      </c>
      <c r="C5543" t="s">
        <v>243</v>
      </c>
      <c r="D5543" t="s">
        <v>61</v>
      </c>
      <c r="E5543" t="s">
        <v>2206</v>
      </c>
      <c r="F5543" t="s">
        <v>52</v>
      </c>
      <c r="G5543" t="s">
        <v>72</v>
      </c>
      <c r="H5543" t="s">
        <v>73</v>
      </c>
      <c r="I5543" t="s">
        <v>83</v>
      </c>
      <c r="J5543" t="s">
        <v>156</v>
      </c>
      <c r="K5543" t="s">
        <v>208</v>
      </c>
      <c r="L5543">
        <v>86937.04</v>
      </c>
      <c r="M5543">
        <v>8</v>
      </c>
      <c r="N5543">
        <v>0.1</v>
      </c>
      <c r="O5543">
        <v>25064.65</v>
      </c>
    </row>
    <row r="5544" spans="1:15" x14ac:dyDescent="0.3">
      <c r="A5544" t="s">
        <v>7557</v>
      </c>
      <c r="B5544" t="s">
        <v>3069</v>
      </c>
      <c r="C5544" t="s">
        <v>2801</v>
      </c>
      <c r="D5544" t="s">
        <v>78</v>
      </c>
      <c r="E5544" t="s">
        <v>1145</v>
      </c>
      <c r="F5544" t="s">
        <v>52</v>
      </c>
      <c r="G5544" t="s">
        <v>63</v>
      </c>
      <c r="H5544" t="s">
        <v>202</v>
      </c>
      <c r="I5544" t="s">
        <v>118</v>
      </c>
      <c r="J5544" t="s">
        <v>191</v>
      </c>
      <c r="K5544" t="s">
        <v>192</v>
      </c>
      <c r="L5544">
        <v>25519.5</v>
      </c>
      <c r="M5544">
        <v>2</v>
      </c>
      <c r="N5544">
        <v>0.05</v>
      </c>
      <c r="O5544">
        <v>3847.27</v>
      </c>
    </row>
    <row r="5545" spans="1:15" x14ac:dyDescent="0.3">
      <c r="A5545" t="s">
        <v>7558</v>
      </c>
      <c r="B5545" t="s">
        <v>1606</v>
      </c>
      <c r="C5545" t="s">
        <v>2059</v>
      </c>
      <c r="D5545" t="s">
        <v>78</v>
      </c>
      <c r="E5545" t="s">
        <v>265</v>
      </c>
      <c r="F5545" t="s">
        <v>52</v>
      </c>
      <c r="G5545" t="s">
        <v>53</v>
      </c>
      <c r="H5545" t="s">
        <v>110</v>
      </c>
      <c r="I5545" t="s">
        <v>96</v>
      </c>
      <c r="J5545" t="s">
        <v>135</v>
      </c>
      <c r="K5545" t="s">
        <v>275</v>
      </c>
      <c r="L5545">
        <v>110587.41</v>
      </c>
      <c r="M5545">
        <v>9</v>
      </c>
      <c r="N5545">
        <v>0.05</v>
      </c>
      <c r="O5545">
        <v>26996.07</v>
      </c>
    </row>
    <row r="5546" spans="1:15" x14ac:dyDescent="0.3">
      <c r="A5546" t="s">
        <v>7559</v>
      </c>
      <c r="B5546" t="s">
        <v>3882</v>
      </c>
      <c r="C5546" t="s">
        <v>2550</v>
      </c>
      <c r="D5546" t="s">
        <v>50</v>
      </c>
      <c r="E5546" t="s">
        <v>1409</v>
      </c>
      <c r="F5546" t="s">
        <v>71</v>
      </c>
      <c r="G5546" t="s">
        <v>81</v>
      </c>
      <c r="H5546" t="s">
        <v>186</v>
      </c>
      <c r="I5546" t="s">
        <v>83</v>
      </c>
      <c r="J5546" t="s">
        <v>449</v>
      </c>
      <c r="K5546" t="s">
        <v>775</v>
      </c>
      <c r="L5546">
        <v>85719.78</v>
      </c>
      <c r="M5546">
        <v>6</v>
      </c>
      <c r="N5546">
        <v>0.1</v>
      </c>
      <c r="O5546">
        <v>18708.490000000002</v>
      </c>
    </row>
    <row r="5547" spans="1:15" x14ac:dyDescent="0.3">
      <c r="A5547" t="s">
        <v>7560</v>
      </c>
      <c r="B5547" t="s">
        <v>2336</v>
      </c>
      <c r="C5547" t="s">
        <v>414</v>
      </c>
      <c r="D5547" t="s">
        <v>50</v>
      </c>
      <c r="E5547" t="s">
        <v>1275</v>
      </c>
      <c r="F5547" t="s">
        <v>71</v>
      </c>
      <c r="G5547" t="s">
        <v>72</v>
      </c>
      <c r="H5547" t="s">
        <v>104</v>
      </c>
      <c r="I5547" t="s">
        <v>118</v>
      </c>
      <c r="J5547" t="s">
        <v>230</v>
      </c>
      <c r="K5547" t="s">
        <v>231</v>
      </c>
      <c r="L5547">
        <v>23302.080000000002</v>
      </c>
      <c r="M5547">
        <v>2</v>
      </c>
      <c r="N5547">
        <v>0.25</v>
      </c>
      <c r="O5547">
        <v>2890.27</v>
      </c>
    </row>
    <row r="5548" spans="1:15" x14ac:dyDescent="0.3">
      <c r="A5548" t="s">
        <v>7561</v>
      </c>
      <c r="B5548" t="s">
        <v>1361</v>
      </c>
      <c r="C5548" t="s">
        <v>3723</v>
      </c>
      <c r="D5548" t="s">
        <v>61</v>
      </c>
      <c r="E5548" t="s">
        <v>1226</v>
      </c>
      <c r="F5548" t="s">
        <v>52</v>
      </c>
      <c r="G5548" t="s">
        <v>179</v>
      </c>
      <c r="H5548" t="s">
        <v>180</v>
      </c>
      <c r="I5548" t="s">
        <v>118</v>
      </c>
      <c r="J5548" t="s">
        <v>303</v>
      </c>
      <c r="K5548" t="s">
        <v>491</v>
      </c>
      <c r="L5548">
        <v>29482.62</v>
      </c>
      <c r="M5548">
        <v>3</v>
      </c>
      <c r="N5548">
        <v>0.25</v>
      </c>
      <c r="O5548">
        <v>5508.02</v>
      </c>
    </row>
    <row r="5549" spans="1:15" x14ac:dyDescent="0.3">
      <c r="A5549" t="s">
        <v>7562</v>
      </c>
      <c r="B5549" t="s">
        <v>1302</v>
      </c>
      <c r="C5549" t="s">
        <v>3478</v>
      </c>
      <c r="D5549" t="s">
        <v>50</v>
      </c>
      <c r="E5549" t="s">
        <v>668</v>
      </c>
      <c r="F5549" t="s">
        <v>80</v>
      </c>
      <c r="G5549" t="s">
        <v>179</v>
      </c>
      <c r="H5549" t="s">
        <v>180</v>
      </c>
      <c r="I5549" t="s">
        <v>55</v>
      </c>
      <c r="J5549" t="s">
        <v>56</v>
      </c>
      <c r="K5549" t="s">
        <v>151</v>
      </c>
      <c r="L5549">
        <v>124541.19</v>
      </c>
      <c r="M5549">
        <v>9</v>
      </c>
      <c r="N5549">
        <v>0</v>
      </c>
      <c r="O5549">
        <v>20194.03</v>
      </c>
    </row>
    <row r="5550" spans="1:15" x14ac:dyDescent="0.3">
      <c r="A5550" t="s">
        <v>7563</v>
      </c>
      <c r="B5550" t="s">
        <v>223</v>
      </c>
      <c r="C5550" t="s">
        <v>101</v>
      </c>
      <c r="D5550" t="s">
        <v>102</v>
      </c>
      <c r="E5550" t="s">
        <v>274</v>
      </c>
      <c r="F5550" t="s">
        <v>52</v>
      </c>
      <c r="G5550" t="s">
        <v>53</v>
      </c>
      <c r="H5550" t="s">
        <v>90</v>
      </c>
      <c r="I5550" t="s">
        <v>96</v>
      </c>
      <c r="J5550" t="s">
        <v>166</v>
      </c>
      <c r="K5550" t="s">
        <v>762</v>
      </c>
      <c r="L5550">
        <v>45776.6</v>
      </c>
      <c r="M5550">
        <v>5</v>
      </c>
      <c r="N5550">
        <v>0.05</v>
      </c>
      <c r="O5550">
        <v>7074.42</v>
      </c>
    </row>
    <row r="5551" spans="1:15" x14ac:dyDescent="0.3">
      <c r="A5551" t="s">
        <v>7564</v>
      </c>
      <c r="B5551" t="s">
        <v>1120</v>
      </c>
      <c r="C5551" t="s">
        <v>3654</v>
      </c>
      <c r="D5551" t="s">
        <v>61</v>
      </c>
      <c r="E5551" t="s">
        <v>1319</v>
      </c>
      <c r="F5551" t="s">
        <v>80</v>
      </c>
      <c r="G5551" t="s">
        <v>179</v>
      </c>
      <c r="H5551" t="s">
        <v>236</v>
      </c>
      <c r="I5551" t="s">
        <v>55</v>
      </c>
      <c r="J5551" t="s">
        <v>173</v>
      </c>
      <c r="K5551" t="s">
        <v>174</v>
      </c>
      <c r="L5551">
        <v>40476.800000000003</v>
      </c>
      <c r="M5551">
        <v>7</v>
      </c>
      <c r="N5551">
        <v>0.25</v>
      </c>
      <c r="O5551">
        <v>7491.11</v>
      </c>
    </row>
    <row r="5552" spans="1:15" x14ac:dyDescent="0.3">
      <c r="A5552" t="s">
        <v>7565</v>
      </c>
      <c r="B5552" t="s">
        <v>1439</v>
      </c>
      <c r="C5552" t="s">
        <v>1440</v>
      </c>
      <c r="D5552" t="s">
        <v>78</v>
      </c>
      <c r="E5552" t="s">
        <v>523</v>
      </c>
      <c r="F5552" t="s">
        <v>71</v>
      </c>
      <c r="G5552" t="s">
        <v>72</v>
      </c>
      <c r="H5552" t="s">
        <v>104</v>
      </c>
      <c r="I5552" t="s">
        <v>118</v>
      </c>
      <c r="J5552" t="s">
        <v>230</v>
      </c>
      <c r="K5552" t="s">
        <v>351</v>
      </c>
      <c r="L5552">
        <v>33543.18</v>
      </c>
      <c r="M5552">
        <v>3</v>
      </c>
      <c r="N5552">
        <v>0.05</v>
      </c>
      <c r="O5552">
        <v>6051.78</v>
      </c>
    </row>
    <row r="5553" spans="1:15" x14ac:dyDescent="0.3">
      <c r="A5553" t="s">
        <v>7566</v>
      </c>
      <c r="B5553" t="s">
        <v>1364</v>
      </c>
      <c r="C5553" t="s">
        <v>994</v>
      </c>
      <c r="D5553" t="s">
        <v>61</v>
      </c>
      <c r="E5553" t="s">
        <v>850</v>
      </c>
      <c r="F5553" t="s">
        <v>71</v>
      </c>
      <c r="G5553" t="s">
        <v>81</v>
      </c>
      <c r="H5553" t="s">
        <v>284</v>
      </c>
      <c r="I5553" t="s">
        <v>96</v>
      </c>
      <c r="J5553" t="s">
        <v>166</v>
      </c>
      <c r="K5553" t="s">
        <v>762</v>
      </c>
      <c r="L5553">
        <v>11708</v>
      </c>
      <c r="M5553">
        <v>10</v>
      </c>
      <c r="N5553">
        <v>0.25</v>
      </c>
      <c r="O5553">
        <v>2334.1799999999998</v>
      </c>
    </row>
    <row r="5554" spans="1:15" x14ac:dyDescent="0.3">
      <c r="A5554" t="s">
        <v>7567</v>
      </c>
      <c r="B5554" t="s">
        <v>1522</v>
      </c>
      <c r="C5554" t="s">
        <v>1523</v>
      </c>
      <c r="D5554" t="s">
        <v>102</v>
      </c>
      <c r="E5554" t="s">
        <v>458</v>
      </c>
      <c r="F5554" t="s">
        <v>52</v>
      </c>
      <c r="G5554" t="s">
        <v>63</v>
      </c>
      <c r="H5554" t="s">
        <v>213</v>
      </c>
      <c r="I5554" t="s">
        <v>96</v>
      </c>
      <c r="J5554" t="s">
        <v>166</v>
      </c>
      <c r="K5554" t="s">
        <v>167</v>
      </c>
      <c r="L5554">
        <v>44434.080000000002</v>
      </c>
      <c r="M5554">
        <v>3</v>
      </c>
      <c r="N5554">
        <v>0.2</v>
      </c>
      <c r="O5554">
        <v>10643.62</v>
      </c>
    </row>
    <row r="5555" spans="1:15" x14ac:dyDescent="0.3">
      <c r="A5555" t="s">
        <v>7568</v>
      </c>
      <c r="B5555" t="s">
        <v>145</v>
      </c>
      <c r="C5555" t="s">
        <v>2573</v>
      </c>
      <c r="D5555" t="s">
        <v>78</v>
      </c>
      <c r="E5555" t="s">
        <v>1782</v>
      </c>
      <c r="F5555" t="s">
        <v>80</v>
      </c>
      <c r="G5555" t="s">
        <v>53</v>
      </c>
      <c r="H5555" t="s">
        <v>90</v>
      </c>
      <c r="I5555" t="s">
        <v>55</v>
      </c>
      <c r="J5555" t="s">
        <v>141</v>
      </c>
      <c r="K5555" t="s">
        <v>241</v>
      </c>
      <c r="L5555">
        <v>11293.37</v>
      </c>
      <c r="M5555">
        <v>1</v>
      </c>
      <c r="N5555">
        <v>0.05</v>
      </c>
      <c r="O5555">
        <v>3454.37</v>
      </c>
    </row>
    <row r="5556" spans="1:15" x14ac:dyDescent="0.3">
      <c r="A5556" t="s">
        <v>7569</v>
      </c>
      <c r="B5556" t="s">
        <v>3473</v>
      </c>
      <c r="C5556" t="s">
        <v>1539</v>
      </c>
      <c r="D5556" t="s">
        <v>102</v>
      </c>
      <c r="E5556" t="s">
        <v>2047</v>
      </c>
      <c r="F5556" t="s">
        <v>71</v>
      </c>
      <c r="G5556" t="s">
        <v>81</v>
      </c>
      <c r="H5556" t="s">
        <v>284</v>
      </c>
      <c r="I5556" t="s">
        <v>96</v>
      </c>
      <c r="J5556" t="s">
        <v>166</v>
      </c>
      <c r="K5556" t="s">
        <v>337</v>
      </c>
      <c r="L5556">
        <v>34051</v>
      </c>
      <c r="M5556">
        <v>10</v>
      </c>
      <c r="N5556">
        <v>0.15</v>
      </c>
      <c r="O5556">
        <v>9423.5</v>
      </c>
    </row>
    <row r="5557" spans="1:15" x14ac:dyDescent="0.3">
      <c r="A5557" t="s">
        <v>7570</v>
      </c>
      <c r="B5557" t="s">
        <v>434</v>
      </c>
      <c r="C5557" t="s">
        <v>2922</v>
      </c>
      <c r="D5557" t="s">
        <v>50</v>
      </c>
      <c r="E5557" t="s">
        <v>350</v>
      </c>
      <c r="F5557" t="s">
        <v>52</v>
      </c>
      <c r="G5557" t="s">
        <v>179</v>
      </c>
      <c r="H5557" t="s">
        <v>236</v>
      </c>
      <c r="I5557" t="s">
        <v>96</v>
      </c>
      <c r="J5557" t="s">
        <v>97</v>
      </c>
      <c r="K5557" t="s">
        <v>181</v>
      </c>
      <c r="L5557">
        <v>57555.360000000001</v>
      </c>
      <c r="M5557">
        <v>9</v>
      </c>
      <c r="N5557">
        <v>0.1</v>
      </c>
      <c r="O5557">
        <v>11670.79</v>
      </c>
    </row>
    <row r="5558" spans="1:15" x14ac:dyDescent="0.3">
      <c r="A5558" t="s">
        <v>7571</v>
      </c>
      <c r="B5558" t="s">
        <v>2084</v>
      </c>
      <c r="C5558" t="s">
        <v>539</v>
      </c>
      <c r="D5558" t="s">
        <v>61</v>
      </c>
      <c r="E5558" t="s">
        <v>1621</v>
      </c>
      <c r="F5558" t="s">
        <v>52</v>
      </c>
      <c r="G5558" t="s">
        <v>53</v>
      </c>
      <c r="H5558" t="s">
        <v>246</v>
      </c>
      <c r="I5558" t="s">
        <v>118</v>
      </c>
      <c r="J5558" t="s">
        <v>191</v>
      </c>
      <c r="K5558" t="s">
        <v>829</v>
      </c>
      <c r="L5558">
        <v>39755.4</v>
      </c>
      <c r="M5558">
        <v>4</v>
      </c>
      <c r="N5558">
        <v>0.1</v>
      </c>
      <c r="O5558">
        <v>7043.33</v>
      </c>
    </row>
    <row r="5559" spans="1:15" x14ac:dyDescent="0.3">
      <c r="A5559" t="s">
        <v>7572</v>
      </c>
      <c r="B5559" t="s">
        <v>2317</v>
      </c>
      <c r="C5559" t="s">
        <v>1118</v>
      </c>
      <c r="D5559" t="s">
        <v>102</v>
      </c>
      <c r="E5559" t="s">
        <v>2256</v>
      </c>
      <c r="F5559" t="s">
        <v>52</v>
      </c>
      <c r="G5559" t="s">
        <v>179</v>
      </c>
      <c r="H5559" t="s">
        <v>180</v>
      </c>
      <c r="I5559" t="s">
        <v>83</v>
      </c>
      <c r="J5559" t="s">
        <v>449</v>
      </c>
      <c r="K5559" t="s">
        <v>450</v>
      </c>
      <c r="L5559">
        <v>32717.040000000001</v>
      </c>
      <c r="M5559">
        <v>3</v>
      </c>
      <c r="N5559">
        <v>0.2</v>
      </c>
      <c r="O5559">
        <v>4802.6099999999997</v>
      </c>
    </row>
    <row r="5560" spans="1:15" x14ac:dyDescent="0.3">
      <c r="A5560" t="s">
        <v>7573</v>
      </c>
      <c r="B5560" t="s">
        <v>1143</v>
      </c>
      <c r="C5560" t="s">
        <v>1913</v>
      </c>
      <c r="D5560" t="s">
        <v>61</v>
      </c>
      <c r="E5560" t="s">
        <v>2245</v>
      </c>
      <c r="F5560" t="s">
        <v>80</v>
      </c>
      <c r="G5560" t="s">
        <v>179</v>
      </c>
      <c r="H5560" t="s">
        <v>236</v>
      </c>
      <c r="I5560" t="s">
        <v>55</v>
      </c>
      <c r="J5560" t="s">
        <v>56</v>
      </c>
      <c r="K5560" t="s">
        <v>151</v>
      </c>
      <c r="L5560">
        <v>31454.7</v>
      </c>
      <c r="M5560">
        <v>10</v>
      </c>
      <c r="N5560">
        <v>0.05</v>
      </c>
      <c r="O5560">
        <v>9973.18</v>
      </c>
    </row>
    <row r="5561" spans="1:15" x14ac:dyDescent="0.3">
      <c r="A5561" t="s">
        <v>7574</v>
      </c>
      <c r="B5561" t="s">
        <v>1222</v>
      </c>
      <c r="C5561" t="s">
        <v>1442</v>
      </c>
      <c r="D5561" t="s">
        <v>61</v>
      </c>
      <c r="E5561" t="s">
        <v>454</v>
      </c>
      <c r="F5561" t="s">
        <v>71</v>
      </c>
      <c r="G5561" t="s">
        <v>53</v>
      </c>
      <c r="H5561" t="s">
        <v>246</v>
      </c>
      <c r="I5561" t="s">
        <v>118</v>
      </c>
      <c r="J5561" t="s">
        <v>230</v>
      </c>
      <c r="K5561" t="s">
        <v>356</v>
      </c>
      <c r="L5561">
        <v>25882.26</v>
      </c>
      <c r="M5561">
        <v>3</v>
      </c>
      <c r="N5561">
        <v>0.05</v>
      </c>
      <c r="O5561">
        <v>8539.85</v>
      </c>
    </row>
    <row r="5562" spans="1:15" x14ac:dyDescent="0.3">
      <c r="A5562" t="s">
        <v>7575</v>
      </c>
      <c r="B5562" t="s">
        <v>1054</v>
      </c>
      <c r="C5562" t="s">
        <v>3116</v>
      </c>
      <c r="D5562" t="s">
        <v>102</v>
      </c>
      <c r="E5562" t="s">
        <v>1739</v>
      </c>
      <c r="F5562" t="s">
        <v>80</v>
      </c>
      <c r="G5562" t="s">
        <v>53</v>
      </c>
      <c r="H5562" t="s">
        <v>54</v>
      </c>
      <c r="I5562" t="s">
        <v>55</v>
      </c>
      <c r="J5562" t="s">
        <v>56</v>
      </c>
      <c r="K5562" t="s">
        <v>151</v>
      </c>
      <c r="L5562">
        <v>102178.62</v>
      </c>
      <c r="M5562">
        <v>9</v>
      </c>
      <c r="N5562">
        <v>0.15</v>
      </c>
      <c r="O5562">
        <v>29139.040000000001</v>
      </c>
    </row>
    <row r="5563" spans="1:15" x14ac:dyDescent="0.3">
      <c r="A5563" t="s">
        <v>7576</v>
      </c>
      <c r="B5563" t="s">
        <v>3735</v>
      </c>
      <c r="C5563" t="s">
        <v>3741</v>
      </c>
      <c r="D5563" t="s">
        <v>78</v>
      </c>
      <c r="E5563" t="s">
        <v>1049</v>
      </c>
      <c r="F5563" t="s">
        <v>52</v>
      </c>
      <c r="G5563" t="s">
        <v>179</v>
      </c>
      <c r="H5563" t="s">
        <v>236</v>
      </c>
      <c r="I5563" t="s">
        <v>96</v>
      </c>
      <c r="J5563" t="s">
        <v>135</v>
      </c>
      <c r="K5563" t="s">
        <v>395</v>
      </c>
      <c r="L5563">
        <v>92728.71</v>
      </c>
      <c r="M5563">
        <v>9</v>
      </c>
      <c r="N5563">
        <v>0.1</v>
      </c>
      <c r="O5563">
        <v>22773.17</v>
      </c>
    </row>
    <row r="5564" spans="1:15" x14ac:dyDescent="0.3">
      <c r="A5564" t="s">
        <v>7577</v>
      </c>
      <c r="B5564" t="s">
        <v>3395</v>
      </c>
      <c r="C5564" t="s">
        <v>334</v>
      </c>
      <c r="D5564" t="s">
        <v>50</v>
      </c>
      <c r="E5564" t="s">
        <v>2400</v>
      </c>
      <c r="F5564" t="s">
        <v>71</v>
      </c>
      <c r="G5564" t="s">
        <v>179</v>
      </c>
      <c r="H5564" t="s">
        <v>180</v>
      </c>
      <c r="I5564" t="s">
        <v>118</v>
      </c>
      <c r="J5564" t="s">
        <v>119</v>
      </c>
      <c r="K5564" t="s">
        <v>120</v>
      </c>
      <c r="L5564">
        <v>3249.36</v>
      </c>
      <c r="M5564">
        <v>6</v>
      </c>
      <c r="N5564">
        <v>0.15</v>
      </c>
      <c r="O5564">
        <v>944.16</v>
      </c>
    </row>
    <row r="5565" spans="1:15" x14ac:dyDescent="0.3">
      <c r="A5565" t="s">
        <v>7578</v>
      </c>
      <c r="B5565" t="s">
        <v>4844</v>
      </c>
      <c r="C5565" t="s">
        <v>1475</v>
      </c>
      <c r="D5565" t="s">
        <v>78</v>
      </c>
      <c r="E5565" t="s">
        <v>1313</v>
      </c>
      <c r="F5565" t="s">
        <v>71</v>
      </c>
      <c r="G5565" t="s">
        <v>63</v>
      </c>
      <c r="H5565" t="s">
        <v>64</v>
      </c>
      <c r="I5565" t="s">
        <v>83</v>
      </c>
      <c r="J5565" t="s">
        <v>156</v>
      </c>
      <c r="K5565" t="s">
        <v>285</v>
      </c>
      <c r="L5565">
        <v>101026</v>
      </c>
      <c r="M5565">
        <v>10</v>
      </c>
      <c r="N5565">
        <v>0.1</v>
      </c>
      <c r="O5565">
        <v>21886.23</v>
      </c>
    </row>
    <row r="5566" spans="1:15" x14ac:dyDescent="0.3">
      <c r="A5566" t="s">
        <v>7579</v>
      </c>
      <c r="B5566" t="s">
        <v>306</v>
      </c>
      <c r="C5566" t="s">
        <v>149</v>
      </c>
      <c r="D5566" t="s">
        <v>78</v>
      </c>
      <c r="E5566" t="s">
        <v>217</v>
      </c>
      <c r="F5566" t="s">
        <v>52</v>
      </c>
      <c r="G5566" t="s">
        <v>72</v>
      </c>
      <c r="H5566" t="s">
        <v>104</v>
      </c>
      <c r="I5566" t="s">
        <v>83</v>
      </c>
      <c r="J5566" t="s">
        <v>84</v>
      </c>
      <c r="K5566" t="s">
        <v>85</v>
      </c>
      <c r="L5566">
        <v>61059.67</v>
      </c>
      <c r="M5566">
        <v>7</v>
      </c>
      <c r="N5566">
        <v>0.2</v>
      </c>
      <c r="O5566">
        <v>10097.379999999999</v>
      </c>
    </row>
    <row r="5567" spans="1:15" x14ac:dyDescent="0.3">
      <c r="A5567" t="s">
        <v>7580</v>
      </c>
      <c r="B5567" t="s">
        <v>2604</v>
      </c>
      <c r="C5567" t="s">
        <v>1795</v>
      </c>
      <c r="D5567" t="s">
        <v>61</v>
      </c>
      <c r="E5567" t="s">
        <v>1319</v>
      </c>
      <c r="F5567" t="s">
        <v>52</v>
      </c>
      <c r="G5567" t="s">
        <v>53</v>
      </c>
      <c r="H5567" t="s">
        <v>90</v>
      </c>
      <c r="I5567" t="s">
        <v>118</v>
      </c>
      <c r="J5567" t="s">
        <v>119</v>
      </c>
      <c r="K5567" t="s">
        <v>270</v>
      </c>
      <c r="L5567">
        <v>20052.28</v>
      </c>
      <c r="M5567">
        <v>2</v>
      </c>
      <c r="N5567">
        <v>0.05</v>
      </c>
      <c r="O5567">
        <v>5365.63</v>
      </c>
    </row>
    <row r="5568" spans="1:15" x14ac:dyDescent="0.3">
      <c r="A5568" t="s">
        <v>7581</v>
      </c>
      <c r="B5568" t="s">
        <v>2272</v>
      </c>
      <c r="C5568" t="s">
        <v>4015</v>
      </c>
      <c r="D5568" t="s">
        <v>102</v>
      </c>
      <c r="E5568" t="s">
        <v>279</v>
      </c>
      <c r="F5568" t="s">
        <v>71</v>
      </c>
      <c r="G5568" t="s">
        <v>179</v>
      </c>
      <c r="H5568" t="s">
        <v>236</v>
      </c>
      <c r="I5568" t="s">
        <v>96</v>
      </c>
      <c r="J5568" t="s">
        <v>166</v>
      </c>
      <c r="K5568" t="s">
        <v>762</v>
      </c>
      <c r="L5568">
        <v>54771.85</v>
      </c>
      <c r="M5568">
        <v>7</v>
      </c>
      <c r="N5568">
        <v>0.05</v>
      </c>
      <c r="O5568">
        <v>15632.59</v>
      </c>
    </row>
    <row r="5569" spans="1:15" x14ac:dyDescent="0.3">
      <c r="A5569" t="s">
        <v>7582</v>
      </c>
      <c r="B5569" t="s">
        <v>1817</v>
      </c>
      <c r="C5569" t="s">
        <v>2907</v>
      </c>
      <c r="D5569" t="s">
        <v>78</v>
      </c>
      <c r="E5569" t="s">
        <v>440</v>
      </c>
      <c r="F5569" t="s">
        <v>71</v>
      </c>
      <c r="G5569" t="s">
        <v>81</v>
      </c>
      <c r="H5569" t="s">
        <v>82</v>
      </c>
      <c r="I5569" t="s">
        <v>55</v>
      </c>
      <c r="J5569" t="s">
        <v>65</v>
      </c>
      <c r="K5569" t="s">
        <v>66</v>
      </c>
      <c r="L5569">
        <v>6052.19</v>
      </c>
      <c r="M5569">
        <v>1</v>
      </c>
      <c r="N5569">
        <v>0.05</v>
      </c>
      <c r="O5569">
        <v>1151.07</v>
      </c>
    </row>
    <row r="5570" spans="1:15" x14ac:dyDescent="0.3">
      <c r="A5570" t="s">
        <v>7583</v>
      </c>
      <c r="B5570" t="s">
        <v>933</v>
      </c>
      <c r="C5570" t="s">
        <v>640</v>
      </c>
      <c r="D5570" t="s">
        <v>78</v>
      </c>
      <c r="E5570" t="s">
        <v>1269</v>
      </c>
      <c r="F5570" t="s">
        <v>71</v>
      </c>
      <c r="G5570" t="s">
        <v>63</v>
      </c>
      <c r="H5570" t="s">
        <v>64</v>
      </c>
      <c r="I5570" t="s">
        <v>55</v>
      </c>
      <c r="J5570" t="s">
        <v>141</v>
      </c>
      <c r="K5570" t="s">
        <v>978</v>
      </c>
      <c r="L5570">
        <v>25173.279999999999</v>
      </c>
      <c r="M5570">
        <v>2</v>
      </c>
      <c r="N5570">
        <v>0.05</v>
      </c>
      <c r="O5570">
        <v>4055.61</v>
      </c>
    </row>
    <row r="5571" spans="1:15" x14ac:dyDescent="0.3">
      <c r="A5571" t="s">
        <v>7584</v>
      </c>
      <c r="B5571" t="s">
        <v>4018</v>
      </c>
      <c r="C5571" t="s">
        <v>438</v>
      </c>
      <c r="D5571" t="s">
        <v>102</v>
      </c>
      <c r="E5571" t="s">
        <v>1437</v>
      </c>
      <c r="F5571" t="s">
        <v>71</v>
      </c>
      <c r="G5571" t="s">
        <v>81</v>
      </c>
      <c r="H5571" t="s">
        <v>95</v>
      </c>
      <c r="I5571" t="s">
        <v>55</v>
      </c>
      <c r="J5571" t="s">
        <v>65</v>
      </c>
      <c r="K5571" t="s">
        <v>91</v>
      </c>
      <c r="L5571">
        <v>36150.15</v>
      </c>
      <c r="M5571">
        <v>3</v>
      </c>
      <c r="N5571">
        <v>0.2</v>
      </c>
      <c r="O5571">
        <v>11103.23</v>
      </c>
    </row>
    <row r="5572" spans="1:15" x14ac:dyDescent="0.3">
      <c r="A5572" t="s">
        <v>7585</v>
      </c>
      <c r="B5572" t="s">
        <v>1504</v>
      </c>
      <c r="C5572" t="s">
        <v>3786</v>
      </c>
      <c r="D5572" t="s">
        <v>50</v>
      </c>
      <c r="E5572" t="s">
        <v>129</v>
      </c>
      <c r="F5572" t="s">
        <v>80</v>
      </c>
      <c r="G5572" t="s">
        <v>81</v>
      </c>
      <c r="H5572" t="s">
        <v>82</v>
      </c>
      <c r="I5572" t="s">
        <v>118</v>
      </c>
      <c r="J5572" t="s">
        <v>191</v>
      </c>
      <c r="K5572" t="s">
        <v>290</v>
      </c>
      <c r="L5572">
        <v>54815.05</v>
      </c>
      <c r="M5572">
        <v>5</v>
      </c>
      <c r="N5572">
        <v>0.25</v>
      </c>
      <c r="O5572">
        <v>14690.42</v>
      </c>
    </row>
    <row r="5573" spans="1:15" x14ac:dyDescent="0.3">
      <c r="A5573" t="s">
        <v>7586</v>
      </c>
      <c r="B5573" t="s">
        <v>170</v>
      </c>
      <c r="C5573" t="s">
        <v>862</v>
      </c>
      <c r="D5573" t="s">
        <v>102</v>
      </c>
      <c r="E5573" t="s">
        <v>2080</v>
      </c>
      <c r="F5573" t="s">
        <v>80</v>
      </c>
      <c r="G5573" t="s">
        <v>81</v>
      </c>
      <c r="H5573" t="s">
        <v>82</v>
      </c>
      <c r="I5573" t="s">
        <v>55</v>
      </c>
      <c r="J5573" t="s">
        <v>56</v>
      </c>
      <c r="K5573" t="s">
        <v>74</v>
      </c>
      <c r="L5573">
        <v>54621.8</v>
      </c>
      <c r="M5573">
        <v>4</v>
      </c>
      <c r="N5573">
        <v>0.1</v>
      </c>
      <c r="O5573">
        <v>18421.900000000001</v>
      </c>
    </row>
    <row r="5574" spans="1:15" x14ac:dyDescent="0.3">
      <c r="A5574" t="s">
        <v>7587</v>
      </c>
      <c r="B5574" t="s">
        <v>1249</v>
      </c>
      <c r="C5574" t="s">
        <v>1694</v>
      </c>
      <c r="D5574" t="s">
        <v>61</v>
      </c>
      <c r="E5574" t="s">
        <v>1897</v>
      </c>
      <c r="F5574" t="s">
        <v>71</v>
      </c>
      <c r="G5574" t="s">
        <v>72</v>
      </c>
      <c r="H5574" t="s">
        <v>73</v>
      </c>
      <c r="I5574" t="s">
        <v>118</v>
      </c>
      <c r="J5574" t="s">
        <v>119</v>
      </c>
      <c r="K5574" t="s">
        <v>197</v>
      </c>
      <c r="L5574">
        <v>22927.86</v>
      </c>
      <c r="M5574">
        <v>9</v>
      </c>
      <c r="N5574">
        <v>0.15</v>
      </c>
      <c r="O5574">
        <v>5760.49</v>
      </c>
    </row>
    <row r="5575" spans="1:15" x14ac:dyDescent="0.3">
      <c r="A5575" t="s">
        <v>7588</v>
      </c>
      <c r="B5575" t="s">
        <v>1307</v>
      </c>
      <c r="C5575" t="s">
        <v>1520</v>
      </c>
      <c r="D5575" t="s">
        <v>78</v>
      </c>
      <c r="E5575" t="s">
        <v>2446</v>
      </c>
      <c r="F5575" t="s">
        <v>71</v>
      </c>
      <c r="G5575" t="s">
        <v>179</v>
      </c>
      <c r="H5575" t="s">
        <v>236</v>
      </c>
      <c r="I5575" t="s">
        <v>83</v>
      </c>
      <c r="J5575" t="s">
        <v>156</v>
      </c>
      <c r="K5575" t="s">
        <v>157</v>
      </c>
      <c r="L5575">
        <v>5057.88</v>
      </c>
      <c r="M5575">
        <v>6</v>
      </c>
      <c r="N5575">
        <v>0.25</v>
      </c>
      <c r="O5575">
        <v>1435.98</v>
      </c>
    </row>
    <row r="5576" spans="1:15" x14ac:dyDescent="0.3">
      <c r="A5576" t="s">
        <v>7589</v>
      </c>
      <c r="B5576" t="s">
        <v>453</v>
      </c>
      <c r="C5576" t="s">
        <v>1290</v>
      </c>
      <c r="D5576" t="s">
        <v>61</v>
      </c>
      <c r="E5576" t="s">
        <v>540</v>
      </c>
      <c r="F5576" t="s">
        <v>71</v>
      </c>
      <c r="G5576" t="s">
        <v>179</v>
      </c>
      <c r="H5576" t="s">
        <v>236</v>
      </c>
      <c r="I5576" t="s">
        <v>96</v>
      </c>
      <c r="J5576" t="s">
        <v>166</v>
      </c>
      <c r="K5576" t="s">
        <v>337</v>
      </c>
      <c r="L5576">
        <v>78176.28</v>
      </c>
      <c r="M5576">
        <v>7</v>
      </c>
      <c r="N5576">
        <v>0.2</v>
      </c>
      <c r="O5576">
        <v>22252.63</v>
      </c>
    </row>
    <row r="5577" spans="1:15" x14ac:dyDescent="0.3">
      <c r="A5577" t="s">
        <v>7590</v>
      </c>
      <c r="B5577" t="s">
        <v>1099</v>
      </c>
      <c r="C5577" t="s">
        <v>3610</v>
      </c>
      <c r="D5577" t="s">
        <v>102</v>
      </c>
      <c r="E5577" t="s">
        <v>761</v>
      </c>
      <c r="F5577" t="s">
        <v>71</v>
      </c>
      <c r="G5577" t="s">
        <v>63</v>
      </c>
      <c r="H5577" t="s">
        <v>64</v>
      </c>
      <c r="I5577" t="s">
        <v>118</v>
      </c>
      <c r="J5577" t="s">
        <v>230</v>
      </c>
      <c r="K5577" t="s">
        <v>231</v>
      </c>
      <c r="L5577">
        <v>75341.84</v>
      </c>
      <c r="M5577">
        <v>8</v>
      </c>
      <c r="N5577">
        <v>0.1</v>
      </c>
      <c r="O5577">
        <v>14856.73</v>
      </c>
    </row>
    <row r="5578" spans="1:15" x14ac:dyDescent="0.3">
      <c r="A5578" t="s">
        <v>7591</v>
      </c>
      <c r="B5578" t="s">
        <v>393</v>
      </c>
      <c r="C5578" t="s">
        <v>1518</v>
      </c>
      <c r="D5578" t="s">
        <v>61</v>
      </c>
      <c r="E5578" t="s">
        <v>1095</v>
      </c>
      <c r="F5578" t="s">
        <v>71</v>
      </c>
      <c r="G5578" t="s">
        <v>81</v>
      </c>
      <c r="H5578" t="s">
        <v>82</v>
      </c>
      <c r="I5578" t="s">
        <v>96</v>
      </c>
      <c r="J5578" t="s">
        <v>135</v>
      </c>
      <c r="K5578" t="s">
        <v>275</v>
      </c>
      <c r="L5578">
        <v>20649</v>
      </c>
      <c r="M5578">
        <v>4</v>
      </c>
      <c r="N5578">
        <v>0.05</v>
      </c>
      <c r="O5578">
        <v>3028.37</v>
      </c>
    </row>
    <row r="5579" spans="1:15" x14ac:dyDescent="0.3">
      <c r="A5579" t="s">
        <v>7592</v>
      </c>
      <c r="B5579" t="s">
        <v>1138</v>
      </c>
      <c r="C5579" t="s">
        <v>2723</v>
      </c>
      <c r="D5579" t="s">
        <v>102</v>
      </c>
      <c r="E5579" t="s">
        <v>1905</v>
      </c>
      <c r="F5579" t="s">
        <v>80</v>
      </c>
      <c r="G5579" t="s">
        <v>81</v>
      </c>
      <c r="H5579" t="s">
        <v>186</v>
      </c>
      <c r="I5579" t="s">
        <v>83</v>
      </c>
      <c r="J5579" t="s">
        <v>379</v>
      </c>
      <c r="K5579" t="s">
        <v>562</v>
      </c>
      <c r="L5579">
        <v>116200.3</v>
      </c>
      <c r="M5579">
        <v>10</v>
      </c>
      <c r="N5579">
        <v>0.25</v>
      </c>
      <c r="O5579">
        <v>24967.45</v>
      </c>
    </row>
    <row r="5580" spans="1:15" x14ac:dyDescent="0.3">
      <c r="A5580" t="s">
        <v>7593</v>
      </c>
      <c r="B5580" t="s">
        <v>4157</v>
      </c>
      <c r="C5580" t="s">
        <v>881</v>
      </c>
      <c r="D5580" t="s">
        <v>78</v>
      </c>
      <c r="E5580" t="s">
        <v>937</v>
      </c>
      <c r="F5580" t="s">
        <v>52</v>
      </c>
      <c r="G5580" t="s">
        <v>72</v>
      </c>
      <c r="H5580" t="s">
        <v>346</v>
      </c>
      <c r="I5580" t="s">
        <v>83</v>
      </c>
      <c r="J5580" t="s">
        <v>449</v>
      </c>
      <c r="K5580" t="s">
        <v>450</v>
      </c>
      <c r="L5580">
        <v>29265.98</v>
      </c>
      <c r="M5580">
        <v>2</v>
      </c>
      <c r="N5580">
        <v>0.2</v>
      </c>
      <c r="O5580">
        <v>6018.3</v>
      </c>
    </row>
    <row r="5581" spans="1:15" x14ac:dyDescent="0.3">
      <c r="A5581" t="s">
        <v>7594</v>
      </c>
      <c r="B5581" t="s">
        <v>2504</v>
      </c>
      <c r="C5581" t="s">
        <v>1297</v>
      </c>
      <c r="D5581" t="s">
        <v>102</v>
      </c>
      <c r="E5581" t="s">
        <v>221</v>
      </c>
      <c r="F5581" t="s">
        <v>71</v>
      </c>
      <c r="G5581" t="s">
        <v>81</v>
      </c>
      <c r="H5581" t="s">
        <v>186</v>
      </c>
      <c r="I5581" t="s">
        <v>118</v>
      </c>
      <c r="J5581" t="s">
        <v>230</v>
      </c>
      <c r="K5581" t="s">
        <v>356</v>
      </c>
      <c r="L5581">
        <v>33400.5</v>
      </c>
      <c r="M5581">
        <v>10</v>
      </c>
      <c r="N5581">
        <v>0</v>
      </c>
      <c r="O5581">
        <v>12498.15</v>
      </c>
    </row>
    <row r="5582" spans="1:15" x14ac:dyDescent="0.3">
      <c r="A5582" t="s">
        <v>7595</v>
      </c>
      <c r="B5582" t="s">
        <v>3860</v>
      </c>
      <c r="C5582" t="s">
        <v>267</v>
      </c>
      <c r="D5582" t="s">
        <v>78</v>
      </c>
      <c r="E5582" t="s">
        <v>800</v>
      </c>
      <c r="F5582" t="s">
        <v>80</v>
      </c>
      <c r="G5582" t="s">
        <v>179</v>
      </c>
      <c r="H5582" t="s">
        <v>236</v>
      </c>
      <c r="I5582" t="s">
        <v>55</v>
      </c>
      <c r="J5582" t="s">
        <v>56</v>
      </c>
      <c r="K5582" t="s">
        <v>74</v>
      </c>
      <c r="L5582">
        <v>48669.32</v>
      </c>
      <c r="M5582">
        <v>7</v>
      </c>
      <c r="N5582">
        <v>0.05</v>
      </c>
      <c r="O5582">
        <v>10171.73</v>
      </c>
    </row>
    <row r="5583" spans="1:15" x14ac:dyDescent="0.3">
      <c r="A5583" t="s">
        <v>7596</v>
      </c>
      <c r="B5583" t="s">
        <v>3291</v>
      </c>
      <c r="C5583" t="s">
        <v>1395</v>
      </c>
      <c r="D5583" t="s">
        <v>78</v>
      </c>
      <c r="E5583" t="s">
        <v>411</v>
      </c>
      <c r="F5583" t="s">
        <v>52</v>
      </c>
      <c r="G5583" t="s">
        <v>72</v>
      </c>
      <c r="H5583" t="s">
        <v>73</v>
      </c>
      <c r="I5583" t="s">
        <v>55</v>
      </c>
      <c r="J5583" t="s">
        <v>65</v>
      </c>
      <c r="K5583" t="s">
        <v>66</v>
      </c>
      <c r="L5583">
        <v>2301.12</v>
      </c>
      <c r="M5583">
        <v>6</v>
      </c>
      <c r="N5583">
        <v>0.25</v>
      </c>
      <c r="O5583">
        <v>513.72</v>
      </c>
    </row>
    <row r="5584" spans="1:15" x14ac:dyDescent="0.3">
      <c r="A5584" t="s">
        <v>7597</v>
      </c>
      <c r="B5584" t="s">
        <v>2929</v>
      </c>
      <c r="C5584" t="s">
        <v>4694</v>
      </c>
      <c r="D5584" t="s">
        <v>102</v>
      </c>
      <c r="E5584" t="s">
        <v>2157</v>
      </c>
      <c r="F5584" t="s">
        <v>71</v>
      </c>
      <c r="G5584" t="s">
        <v>179</v>
      </c>
      <c r="H5584" t="s">
        <v>236</v>
      </c>
      <c r="I5584" t="s">
        <v>55</v>
      </c>
      <c r="J5584" t="s">
        <v>65</v>
      </c>
      <c r="K5584" t="s">
        <v>91</v>
      </c>
      <c r="L5584">
        <v>88001.2</v>
      </c>
      <c r="M5584">
        <v>8</v>
      </c>
      <c r="N5584">
        <v>0.05</v>
      </c>
      <c r="O5584">
        <v>21822.15</v>
      </c>
    </row>
    <row r="5585" spans="1:15" x14ac:dyDescent="0.3">
      <c r="A5585" t="s">
        <v>7598</v>
      </c>
      <c r="B5585" t="s">
        <v>1503</v>
      </c>
      <c r="C5585" t="s">
        <v>2884</v>
      </c>
      <c r="D5585" t="s">
        <v>78</v>
      </c>
      <c r="E5585" t="s">
        <v>1299</v>
      </c>
      <c r="F5585" t="s">
        <v>80</v>
      </c>
      <c r="G5585" t="s">
        <v>72</v>
      </c>
      <c r="H5585" t="s">
        <v>346</v>
      </c>
      <c r="I5585" t="s">
        <v>118</v>
      </c>
      <c r="J5585" t="s">
        <v>303</v>
      </c>
      <c r="K5585" t="s">
        <v>421</v>
      </c>
      <c r="L5585">
        <v>37406.04</v>
      </c>
      <c r="M5585">
        <v>7</v>
      </c>
      <c r="N5585">
        <v>0.2</v>
      </c>
      <c r="O5585">
        <v>5574.1</v>
      </c>
    </row>
    <row r="5586" spans="1:15" x14ac:dyDescent="0.3">
      <c r="A5586" t="s">
        <v>7599</v>
      </c>
      <c r="B5586" t="s">
        <v>4446</v>
      </c>
      <c r="C5586" t="s">
        <v>3761</v>
      </c>
      <c r="D5586" t="s">
        <v>50</v>
      </c>
      <c r="E5586" t="s">
        <v>1979</v>
      </c>
      <c r="F5586" t="s">
        <v>71</v>
      </c>
      <c r="G5586" t="s">
        <v>63</v>
      </c>
      <c r="H5586" t="s">
        <v>213</v>
      </c>
      <c r="I5586" t="s">
        <v>96</v>
      </c>
      <c r="J5586" t="s">
        <v>166</v>
      </c>
      <c r="K5586" t="s">
        <v>337</v>
      </c>
      <c r="L5586">
        <v>12912.32</v>
      </c>
      <c r="M5586">
        <v>2</v>
      </c>
      <c r="N5586">
        <v>0.15</v>
      </c>
      <c r="O5586">
        <v>3051.27</v>
      </c>
    </row>
    <row r="5587" spans="1:15" x14ac:dyDescent="0.3">
      <c r="A5587" t="s">
        <v>7600</v>
      </c>
      <c r="B5587" t="s">
        <v>883</v>
      </c>
      <c r="C5587" t="s">
        <v>1084</v>
      </c>
      <c r="D5587" t="s">
        <v>102</v>
      </c>
      <c r="E5587" t="s">
        <v>696</v>
      </c>
      <c r="F5587" t="s">
        <v>52</v>
      </c>
      <c r="G5587" t="s">
        <v>63</v>
      </c>
      <c r="H5587" t="s">
        <v>213</v>
      </c>
      <c r="I5587" t="s">
        <v>55</v>
      </c>
      <c r="J5587" t="s">
        <v>173</v>
      </c>
      <c r="K5587" t="s">
        <v>780</v>
      </c>
      <c r="L5587">
        <v>71181.55</v>
      </c>
      <c r="M5587">
        <v>5</v>
      </c>
      <c r="N5587">
        <v>0.1</v>
      </c>
      <c r="O5587">
        <v>13831.01</v>
      </c>
    </row>
    <row r="5588" spans="1:15" x14ac:dyDescent="0.3">
      <c r="A5588" t="s">
        <v>7601</v>
      </c>
      <c r="B5588" t="s">
        <v>244</v>
      </c>
      <c r="C5588" t="s">
        <v>839</v>
      </c>
      <c r="D5588" t="s">
        <v>78</v>
      </c>
      <c r="E5588" t="s">
        <v>807</v>
      </c>
      <c r="F5588" t="s">
        <v>52</v>
      </c>
      <c r="G5588" t="s">
        <v>63</v>
      </c>
      <c r="H5588" t="s">
        <v>202</v>
      </c>
      <c r="I5588" t="s">
        <v>55</v>
      </c>
      <c r="J5588" t="s">
        <v>56</v>
      </c>
      <c r="K5588" t="s">
        <v>74</v>
      </c>
      <c r="L5588">
        <v>3936.45</v>
      </c>
      <c r="M5588">
        <v>7</v>
      </c>
      <c r="N5588">
        <v>0.25</v>
      </c>
      <c r="O5588">
        <v>674.66</v>
      </c>
    </row>
    <row r="5589" spans="1:15" x14ac:dyDescent="0.3">
      <c r="A5589" t="s">
        <v>7602</v>
      </c>
      <c r="B5589" t="s">
        <v>2098</v>
      </c>
      <c r="C5589" t="s">
        <v>895</v>
      </c>
      <c r="D5589" t="s">
        <v>50</v>
      </c>
      <c r="E5589" t="s">
        <v>2444</v>
      </c>
      <c r="F5589" t="s">
        <v>80</v>
      </c>
      <c r="G5589" t="s">
        <v>53</v>
      </c>
      <c r="H5589" t="s">
        <v>90</v>
      </c>
      <c r="I5589" t="s">
        <v>55</v>
      </c>
      <c r="J5589" t="s">
        <v>141</v>
      </c>
      <c r="K5589" t="s">
        <v>142</v>
      </c>
      <c r="L5589">
        <v>34308</v>
      </c>
      <c r="M5589">
        <v>8</v>
      </c>
      <c r="N5589">
        <v>0.25</v>
      </c>
      <c r="O5589">
        <v>9302.77</v>
      </c>
    </row>
    <row r="5590" spans="1:15" x14ac:dyDescent="0.3">
      <c r="A5590" t="s">
        <v>7603</v>
      </c>
      <c r="B5590" t="s">
        <v>901</v>
      </c>
      <c r="C5590" t="s">
        <v>1352</v>
      </c>
      <c r="D5590" t="s">
        <v>50</v>
      </c>
      <c r="E5590" t="s">
        <v>217</v>
      </c>
      <c r="F5590" t="s">
        <v>52</v>
      </c>
      <c r="G5590" t="s">
        <v>179</v>
      </c>
      <c r="H5590" t="s">
        <v>236</v>
      </c>
      <c r="I5590" t="s">
        <v>83</v>
      </c>
      <c r="J5590" t="s">
        <v>449</v>
      </c>
      <c r="K5590" t="s">
        <v>775</v>
      </c>
      <c r="L5590">
        <v>117135.27</v>
      </c>
      <c r="M5590">
        <v>9</v>
      </c>
      <c r="N5590">
        <v>0.2</v>
      </c>
      <c r="O5590">
        <v>14497.94</v>
      </c>
    </row>
    <row r="5591" spans="1:15" x14ac:dyDescent="0.3">
      <c r="A5591" t="s">
        <v>7604</v>
      </c>
      <c r="B5591" t="s">
        <v>1525</v>
      </c>
      <c r="C5591" t="s">
        <v>3590</v>
      </c>
      <c r="D5591" t="s">
        <v>61</v>
      </c>
      <c r="E5591" t="s">
        <v>411</v>
      </c>
      <c r="F5591" t="s">
        <v>52</v>
      </c>
      <c r="G5591" t="s">
        <v>53</v>
      </c>
      <c r="H5591" t="s">
        <v>246</v>
      </c>
      <c r="I5591" t="s">
        <v>55</v>
      </c>
      <c r="J5591" t="s">
        <v>173</v>
      </c>
      <c r="K5591" t="s">
        <v>174</v>
      </c>
      <c r="L5591">
        <v>66934.77</v>
      </c>
      <c r="M5591">
        <v>7</v>
      </c>
      <c r="N5591">
        <v>0.25</v>
      </c>
      <c r="O5591">
        <v>14566.06</v>
      </c>
    </row>
    <row r="5592" spans="1:15" x14ac:dyDescent="0.3">
      <c r="A5592" t="s">
        <v>7605</v>
      </c>
      <c r="B5592" t="s">
        <v>1093</v>
      </c>
      <c r="C5592" t="s">
        <v>1823</v>
      </c>
      <c r="D5592" t="s">
        <v>102</v>
      </c>
      <c r="E5592" t="s">
        <v>1310</v>
      </c>
      <c r="F5592" t="s">
        <v>80</v>
      </c>
      <c r="G5592" t="s">
        <v>72</v>
      </c>
      <c r="H5592" t="s">
        <v>104</v>
      </c>
      <c r="I5592" t="s">
        <v>55</v>
      </c>
      <c r="J5592" t="s">
        <v>56</v>
      </c>
      <c r="K5592" t="s">
        <v>57</v>
      </c>
      <c r="L5592">
        <v>40665.4</v>
      </c>
      <c r="M5592">
        <v>5</v>
      </c>
      <c r="N5592">
        <v>0.15</v>
      </c>
      <c r="O5592">
        <v>9487.69</v>
      </c>
    </row>
    <row r="5593" spans="1:15" x14ac:dyDescent="0.3">
      <c r="A5593" t="s">
        <v>7606</v>
      </c>
      <c r="B5593" t="s">
        <v>3176</v>
      </c>
      <c r="C5593" t="s">
        <v>2189</v>
      </c>
      <c r="D5593" t="s">
        <v>61</v>
      </c>
      <c r="E5593" t="s">
        <v>1514</v>
      </c>
      <c r="F5593" t="s">
        <v>71</v>
      </c>
      <c r="G5593" t="s">
        <v>53</v>
      </c>
      <c r="H5593" t="s">
        <v>246</v>
      </c>
      <c r="I5593" t="s">
        <v>118</v>
      </c>
      <c r="J5593" t="s">
        <v>230</v>
      </c>
      <c r="K5593" t="s">
        <v>356</v>
      </c>
      <c r="L5593">
        <v>1566.33</v>
      </c>
      <c r="M5593">
        <v>3</v>
      </c>
      <c r="N5593">
        <v>0.05</v>
      </c>
      <c r="O5593">
        <v>293.74</v>
      </c>
    </row>
    <row r="5594" spans="1:15" x14ac:dyDescent="0.3">
      <c r="A5594" t="s">
        <v>7607</v>
      </c>
      <c r="B5594" t="s">
        <v>2302</v>
      </c>
      <c r="C5594" t="s">
        <v>2797</v>
      </c>
      <c r="D5594" t="s">
        <v>50</v>
      </c>
      <c r="E5594" t="s">
        <v>1085</v>
      </c>
      <c r="F5594" t="s">
        <v>52</v>
      </c>
      <c r="G5594" t="s">
        <v>72</v>
      </c>
      <c r="H5594" t="s">
        <v>117</v>
      </c>
      <c r="I5594" t="s">
        <v>118</v>
      </c>
      <c r="J5594" t="s">
        <v>119</v>
      </c>
      <c r="K5594" t="s">
        <v>120</v>
      </c>
      <c r="L5594">
        <v>87205.79</v>
      </c>
      <c r="M5594">
        <v>7</v>
      </c>
      <c r="N5594">
        <v>0</v>
      </c>
      <c r="O5594">
        <v>21749.64</v>
      </c>
    </row>
    <row r="5595" spans="1:15" x14ac:dyDescent="0.3">
      <c r="A5595" t="s">
        <v>7608</v>
      </c>
      <c r="B5595" t="s">
        <v>3691</v>
      </c>
      <c r="C5595" t="s">
        <v>671</v>
      </c>
      <c r="D5595" t="s">
        <v>102</v>
      </c>
      <c r="E5595" t="s">
        <v>858</v>
      </c>
      <c r="F5595" t="s">
        <v>80</v>
      </c>
      <c r="G5595" t="s">
        <v>81</v>
      </c>
      <c r="H5595" t="s">
        <v>95</v>
      </c>
      <c r="I5595" t="s">
        <v>118</v>
      </c>
      <c r="J5595" t="s">
        <v>191</v>
      </c>
      <c r="K5595" t="s">
        <v>290</v>
      </c>
      <c r="L5595">
        <v>62230.62</v>
      </c>
      <c r="M5595">
        <v>6</v>
      </c>
      <c r="N5595">
        <v>0.15</v>
      </c>
      <c r="O5595">
        <v>20232.61</v>
      </c>
    </row>
    <row r="5596" spans="1:15" x14ac:dyDescent="0.3">
      <c r="A5596" t="s">
        <v>7609</v>
      </c>
      <c r="B5596" t="s">
        <v>1567</v>
      </c>
      <c r="C5596" t="s">
        <v>794</v>
      </c>
      <c r="D5596" t="s">
        <v>61</v>
      </c>
      <c r="E5596" t="s">
        <v>1878</v>
      </c>
      <c r="F5596" t="s">
        <v>71</v>
      </c>
      <c r="G5596" t="s">
        <v>63</v>
      </c>
      <c r="H5596" t="s">
        <v>172</v>
      </c>
      <c r="I5596" t="s">
        <v>118</v>
      </c>
      <c r="J5596" t="s">
        <v>230</v>
      </c>
      <c r="K5596" t="s">
        <v>351</v>
      </c>
      <c r="L5596">
        <v>39482.660000000003</v>
      </c>
      <c r="M5596">
        <v>7</v>
      </c>
      <c r="N5596">
        <v>0.1</v>
      </c>
      <c r="O5596">
        <v>9445.19</v>
      </c>
    </row>
    <row r="5597" spans="1:15" x14ac:dyDescent="0.3">
      <c r="A5597" t="s">
        <v>7610</v>
      </c>
      <c r="B5597" t="s">
        <v>2168</v>
      </c>
      <c r="C5597" t="s">
        <v>2415</v>
      </c>
      <c r="D5597" t="s">
        <v>78</v>
      </c>
      <c r="E5597" t="s">
        <v>523</v>
      </c>
      <c r="F5597" t="s">
        <v>71</v>
      </c>
      <c r="G5597" t="s">
        <v>53</v>
      </c>
      <c r="H5597" t="s">
        <v>54</v>
      </c>
      <c r="I5597" t="s">
        <v>96</v>
      </c>
      <c r="J5597" t="s">
        <v>135</v>
      </c>
      <c r="K5597" t="s">
        <v>136</v>
      </c>
      <c r="L5597">
        <v>58696</v>
      </c>
      <c r="M5597">
        <v>5</v>
      </c>
      <c r="N5597">
        <v>0.15</v>
      </c>
      <c r="O5597">
        <v>8301.33</v>
      </c>
    </row>
    <row r="5598" spans="1:15" x14ac:dyDescent="0.3">
      <c r="A5598" t="s">
        <v>7611</v>
      </c>
      <c r="B5598" t="s">
        <v>2349</v>
      </c>
      <c r="C5598" t="s">
        <v>1070</v>
      </c>
      <c r="D5598" t="s">
        <v>50</v>
      </c>
      <c r="E5598" t="s">
        <v>458</v>
      </c>
      <c r="F5598" t="s">
        <v>80</v>
      </c>
      <c r="G5598" t="s">
        <v>179</v>
      </c>
      <c r="H5598" t="s">
        <v>236</v>
      </c>
      <c r="I5598" t="s">
        <v>96</v>
      </c>
      <c r="J5598" t="s">
        <v>111</v>
      </c>
      <c r="K5598" t="s">
        <v>112</v>
      </c>
      <c r="L5598">
        <v>15830.4</v>
      </c>
      <c r="M5598">
        <v>5</v>
      </c>
      <c r="N5598">
        <v>0.15</v>
      </c>
      <c r="O5598">
        <v>4361.7700000000004</v>
      </c>
    </row>
    <row r="5599" spans="1:15" x14ac:dyDescent="0.3">
      <c r="A5599" t="s">
        <v>7612</v>
      </c>
      <c r="B5599" t="s">
        <v>2340</v>
      </c>
      <c r="C5599" t="s">
        <v>1351</v>
      </c>
      <c r="D5599" t="s">
        <v>61</v>
      </c>
      <c r="E5599" t="s">
        <v>89</v>
      </c>
      <c r="F5599" t="s">
        <v>71</v>
      </c>
      <c r="G5599" t="s">
        <v>81</v>
      </c>
      <c r="H5599" t="s">
        <v>95</v>
      </c>
      <c r="I5599" t="s">
        <v>118</v>
      </c>
      <c r="J5599" t="s">
        <v>230</v>
      </c>
      <c r="K5599" t="s">
        <v>356</v>
      </c>
      <c r="L5599">
        <v>16461.16</v>
      </c>
      <c r="M5599">
        <v>2</v>
      </c>
      <c r="N5599">
        <v>0.2</v>
      </c>
      <c r="O5599">
        <v>3340.94</v>
      </c>
    </row>
    <row r="5600" spans="1:15" x14ac:dyDescent="0.3">
      <c r="A5600" t="s">
        <v>7613</v>
      </c>
      <c r="B5600" t="s">
        <v>2283</v>
      </c>
      <c r="C5600" t="s">
        <v>315</v>
      </c>
      <c r="D5600" t="s">
        <v>50</v>
      </c>
      <c r="E5600" t="s">
        <v>129</v>
      </c>
      <c r="F5600" t="s">
        <v>52</v>
      </c>
      <c r="G5600" t="s">
        <v>53</v>
      </c>
      <c r="H5600" t="s">
        <v>246</v>
      </c>
      <c r="I5600" t="s">
        <v>83</v>
      </c>
      <c r="J5600" t="s">
        <v>449</v>
      </c>
      <c r="K5600" t="s">
        <v>775</v>
      </c>
      <c r="L5600">
        <v>18216.32</v>
      </c>
      <c r="M5600">
        <v>2</v>
      </c>
      <c r="N5600">
        <v>0</v>
      </c>
      <c r="O5600">
        <v>5245.36</v>
      </c>
    </row>
    <row r="5601" spans="1:15" x14ac:dyDescent="0.3">
      <c r="A5601" t="s">
        <v>7614</v>
      </c>
      <c r="B5601" t="s">
        <v>260</v>
      </c>
      <c r="C5601" t="s">
        <v>5143</v>
      </c>
      <c r="D5601" t="s">
        <v>78</v>
      </c>
      <c r="E5601" t="s">
        <v>1150</v>
      </c>
      <c r="F5601" t="s">
        <v>52</v>
      </c>
      <c r="G5601" t="s">
        <v>72</v>
      </c>
      <c r="H5601" t="s">
        <v>117</v>
      </c>
      <c r="I5601" t="s">
        <v>83</v>
      </c>
      <c r="J5601" t="s">
        <v>449</v>
      </c>
      <c r="K5601" t="s">
        <v>450</v>
      </c>
      <c r="L5601">
        <v>6898.84</v>
      </c>
      <c r="M5601">
        <v>1</v>
      </c>
      <c r="N5601">
        <v>0.15</v>
      </c>
      <c r="O5601">
        <v>1120.27</v>
      </c>
    </row>
    <row r="5602" spans="1:15" x14ac:dyDescent="0.3">
      <c r="A5602" t="s">
        <v>7615</v>
      </c>
      <c r="B5602" t="s">
        <v>1813</v>
      </c>
      <c r="C5602" t="s">
        <v>1639</v>
      </c>
      <c r="D5602" t="s">
        <v>102</v>
      </c>
      <c r="E5602" t="s">
        <v>289</v>
      </c>
      <c r="F5602" t="s">
        <v>71</v>
      </c>
      <c r="G5602" t="s">
        <v>81</v>
      </c>
      <c r="H5602" t="s">
        <v>284</v>
      </c>
      <c r="I5602" t="s">
        <v>118</v>
      </c>
      <c r="J5602" t="s">
        <v>230</v>
      </c>
      <c r="K5602" t="s">
        <v>356</v>
      </c>
      <c r="L5602">
        <v>49621.32</v>
      </c>
      <c r="M5602">
        <v>6</v>
      </c>
      <c r="N5602">
        <v>0.25</v>
      </c>
      <c r="O5602">
        <v>10198.219999999999</v>
      </c>
    </row>
    <row r="5603" spans="1:15" x14ac:dyDescent="0.3">
      <c r="A5603" t="s">
        <v>7616</v>
      </c>
      <c r="B5603" t="s">
        <v>2060</v>
      </c>
      <c r="C5603" t="s">
        <v>1445</v>
      </c>
      <c r="D5603" t="s">
        <v>50</v>
      </c>
      <c r="E5603" t="s">
        <v>885</v>
      </c>
      <c r="F5603" t="s">
        <v>71</v>
      </c>
      <c r="G5603" t="s">
        <v>63</v>
      </c>
      <c r="H5603" t="s">
        <v>64</v>
      </c>
      <c r="I5603" t="s">
        <v>83</v>
      </c>
      <c r="J5603" t="s">
        <v>379</v>
      </c>
      <c r="K5603" t="s">
        <v>562</v>
      </c>
      <c r="L5603">
        <v>7208.28</v>
      </c>
      <c r="M5603">
        <v>3</v>
      </c>
      <c r="N5603">
        <v>0.15</v>
      </c>
      <c r="O5603">
        <v>1697.59</v>
      </c>
    </row>
    <row r="5604" spans="1:15" x14ac:dyDescent="0.3">
      <c r="A5604" t="s">
        <v>7617</v>
      </c>
      <c r="B5604" t="s">
        <v>2249</v>
      </c>
      <c r="C5604" t="s">
        <v>1637</v>
      </c>
      <c r="D5604" t="s">
        <v>50</v>
      </c>
      <c r="E5604" t="s">
        <v>768</v>
      </c>
      <c r="F5604" t="s">
        <v>52</v>
      </c>
      <c r="G5604" t="s">
        <v>72</v>
      </c>
      <c r="H5604" t="s">
        <v>73</v>
      </c>
      <c r="I5604" t="s">
        <v>83</v>
      </c>
      <c r="J5604" t="s">
        <v>156</v>
      </c>
      <c r="K5604" t="s">
        <v>157</v>
      </c>
      <c r="L5604">
        <v>10777.52</v>
      </c>
      <c r="M5604">
        <v>4</v>
      </c>
      <c r="N5604">
        <v>0.05</v>
      </c>
      <c r="O5604">
        <v>2256.21</v>
      </c>
    </row>
    <row r="5605" spans="1:15" x14ac:dyDescent="0.3">
      <c r="A5605" t="s">
        <v>7618</v>
      </c>
      <c r="B5605" t="s">
        <v>1644</v>
      </c>
      <c r="C5605" t="s">
        <v>1834</v>
      </c>
      <c r="D5605" t="s">
        <v>61</v>
      </c>
      <c r="E5605" t="s">
        <v>1004</v>
      </c>
      <c r="F5605" t="s">
        <v>80</v>
      </c>
      <c r="G5605" t="s">
        <v>179</v>
      </c>
      <c r="H5605" t="s">
        <v>180</v>
      </c>
      <c r="I5605" t="s">
        <v>83</v>
      </c>
      <c r="J5605" t="s">
        <v>379</v>
      </c>
      <c r="K5605" t="s">
        <v>562</v>
      </c>
      <c r="L5605">
        <v>11562.87</v>
      </c>
      <c r="M5605">
        <v>3</v>
      </c>
      <c r="N5605">
        <v>0.15</v>
      </c>
      <c r="O5605">
        <v>3684.62</v>
      </c>
    </row>
    <row r="5606" spans="1:15" x14ac:dyDescent="0.3">
      <c r="A5606" t="s">
        <v>7619</v>
      </c>
      <c r="B5606" t="s">
        <v>2920</v>
      </c>
      <c r="C5606" t="s">
        <v>2840</v>
      </c>
      <c r="D5606" t="s">
        <v>78</v>
      </c>
      <c r="E5606" t="s">
        <v>1667</v>
      </c>
      <c r="F5606" t="s">
        <v>52</v>
      </c>
      <c r="G5606" t="s">
        <v>72</v>
      </c>
      <c r="H5606" t="s">
        <v>346</v>
      </c>
      <c r="I5606" t="s">
        <v>118</v>
      </c>
      <c r="J5606" t="s">
        <v>119</v>
      </c>
      <c r="K5606" t="s">
        <v>120</v>
      </c>
      <c r="L5606">
        <v>68242.899999999994</v>
      </c>
      <c r="M5606">
        <v>10</v>
      </c>
      <c r="N5606">
        <v>0.2</v>
      </c>
      <c r="O5606">
        <v>19793.669999999998</v>
      </c>
    </row>
    <row r="5607" spans="1:15" x14ac:dyDescent="0.3">
      <c r="A5607" t="s">
        <v>7620</v>
      </c>
      <c r="B5607" t="s">
        <v>575</v>
      </c>
      <c r="C5607" t="s">
        <v>1114</v>
      </c>
      <c r="D5607" t="s">
        <v>61</v>
      </c>
      <c r="E5607" t="s">
        <v>753</v>
      </c>
      <c r="F5607" t="s">
        <v>80</v>
      </c>
      <c r="G5607" t="s">
        <v>72</v>
      </c>
      <c r="H5607" t="s">
        <v>73</v>
      </c>
      <c r="I5607" t="s">
        <v>118</v>
      </c>
      <c r="J5607" t="s">
        <v>119</v>
      </c>
      <c r="K5607" t="s">
        <v>270</v>
      </c>
      <c r="L5607">
        <v>4623.87</v>
      </c>
      <c r="M5607">
        <v>1</v>
      </c>
      <c r="N5607">
        <v>0.2</v>
      </c>
      <c r="O5607">
        <v>1293.9100000000001</v>
      </c>
    </row>
    <row r="5608" spans="1:15" x14ac:dyDescent="0.3">
      <c r="A5608" t="s">
        <v>7621</v>
      </c>
      <c r="B5608" t="s">
        <v>1742</v>
      </c>
      <c r="C5608" t="s">
        <v>1682</v>
      </c>
      <c r="D5608" t="s">
        <v>78</v>
      </c>
      <c r="E5608" t="s">
        <v>332</v>
      </c>
      <c r="F5608" t="s">
        <v>71</v>
      </c>
      <c r="G5608" t="s">
        <v>179</v>
      </c>
      <c r="H5608" t="s">
        <v>180</v>
      </c>
      <c r="I5608" t="s">
        <v>55</v>
      </c>
      <c r="J5608" t="s">
        <v>56</v>
      </c>
      <c r="K5608" t="s">
        <v>151</v>
      </c>
      <c r="L5608">
        <v>2115.2199999999998</v>
      </c>
      <c r="M5608">
        <v>2</v>
      </c>
      <c r="N5608">
        <v>0.2</v>
      </c>
      <c r="O5608">
        <v>365.03</v>
      </c>
    </row>
    <row r="5609" spans="1:15" x14ac:dyDescent="0.3">
      <c r="A5609" t="s">
        <v>7622</v>
      </c>
      <c r="B5609" t="s">
        <v>343</v>
      </c>
      <c r="C5609" t="s">
        <v>344</v>
      </c>
      <c r="D5609" t="s">
        <v>78</v>
      </c>
      <c r="E5609" t="s">
        <v>585</v>
      </c>
      <c r="F5609" t="s">
        <v>71</v>
      </c>
      <c r="G5609" t="s">
        <v>72</v>
      </c>
      <c r="H5609" t="s">
        <v>117</v>
      </c>
      <c r="I5609" t="s">
        <v>55</v>
      </c>
      <c r="J5609" t="s">
        <v>65</v>
      </c>
      <c r="K5609" t="s">
        <v>91</v>
      </c>
      <c r="L5609">
        <v>36965.1</v>
      </c>
      <c r="M5609">
        <v>6</v>
      </c>
      <c r="N5609">
        <v>0.1</v>
      </c>
      <c r="O5609">
        <v>6815.03</v>
      </c>
    </row>
    <row r="5610" spans="1:15" x14ac:dyDescent="0.3">
      <c r="A5610" t="s">
        <v>7623</v>
      </c>
      <c r="B5610" t="s">
        <v>670</v>
      </c>
      <c r="C5610" t="s">
        <v>3118</v>
      </c>
      <c r="D5610" t="s">
        <v>50</v>
      </c>
      <c r="E5610" t="s">
        <v>1308</v>
      </c>
      <c r="F5610" t="s">
        <v>52</v>
      </c>
      <c r="G5610" t="s">
        <v>72</v>
      </c>
      <c r="H5610" t="s">
        <v>104</v>
      </c>
      <c r="I5610" t="s">
        <v>55</v>
      </c>
      <c r="J5610" t="s">
        <v>173</v>
      </c>
      <c r="K5610" t="s">
        <v>780</v>
      </c>
      <c r="L5610">
        <v>19129.099999999999</v>
      </c>
      <c r="M5610">
        <v>5</v>
      </c>
      <c r="N5610">
        <v>0.25</v>
      </c>
      <c r="O5610">
        <v>2896.11</v>
      </c>
    </row>
    <row r="5611" spans="1:15" x14ac:dyDescent="0.3">
      <c r="A5611" t="s">
        <v>7624</v>
      </c>
      <c r="B5611" t="s">
        <v>1351</v>
      </c>
      <c r="C5611" t="s">
        <v>530</v>
      </c>
      <c r="D5611" t="s">
        <v>102</v>
      </c>
      <c r="E5611" t="s">
        <v>394</v>
      </c>
      <c r="F5611" t="s">
        <v>52</v>
      </c>
      <c r="G5611" t="s">
        <v>72</v>
      </c>
      <c r="H5611" t="s">
        <v>346</v>
      </c>
      <c r="I5611" t="s">
        <v>83</v>
      </c>
      <c r="J5611" t="s">
        <v>156</v>
      </c>
      <c r="K5611" t="s">
        <v>208</v>
      </c>
      <c r="L5611">
        <v>2134.9</v>
      </c>
      <c r="M5611">
        <v>2</v>
      </c>
      <c r="N5611">
        <v>0.2</v>
      </c>
      <c r="O5611">
        <v>310.29000000000002</v>
      </c>
    </row>
    <row r="5612" spans="1:15" x14ac:dyDescent="0.3">
      <c r="A5612" t="s">
        <v>7625</v>
      </c>
      <c r="B5612" t="s">
        <v>662</v>
      </c>
      <c r="C5612" t="s">
        <v>3616</v>
      </c>
      <c r="D5612" t="s">
        <v>78</v>
      </c>
      <c r="E5612" t="s">
        <v>2201</v>
      </c>
      <c r="F5612" t="s">
        <v>80</v>
      </c>
      <c r="G5612" t="s">
        <v>179</v>
      </c>
      <c r="H5612" t="s">
        <v>180</v>
      </c>
      <c r="I5612" t="s">
        <v>83</v>
      </c>
      <c r="J5612" t="s">
        <v>156</v>
      </c>
      <c r="K5612" t="s">
        <v>157</v>
      </c>
      <c r="L5612">
        <v>52940.32</v>
      </c>
      <c r="M5612">
        <v>8</v>
      </c>
      <c r="N5612">
        <v>0.2</v>
      </c>
      <c r="O5612">
        <v>8011.44</v>
      </c>
    </row>
    <row r="5613" spans="1:15" x14ac:dyDescent="0.3">
      <c r="A5613" t="s">
        <v>7626</v>
      </c>
      <c r="B5613" t="s">
        <v>1057</v>
      </c>
      <c r="C5613" t="s">
        <v>163</v>
      </c>
      <c r="D5613" t="s">
        <v>61</v>
      </c>
      <c r="E5613" t="s">
        <v>2764</v>
      </c>
      <c r="F5613" t="s">
        <v>80</v>
      </c>
      <c r="G5613" t="s">
        <v>63</v>
      </c>
      <c r="H5613" t="s">
        <v>172</v>
      </c>
      <c r="I5613" t="s">
        <v>96</v>
      </c>
      <c r="J5613" t="s">
        <v>97</v>
      </c>
      <c r="K5613" t="s">
        <v>181</v>
      </c>
      <c r="L5613">
        <v>21750.92</v>
      </c>
      <c r="M5613">
        <v>2</v>
      </c>
      <c r="N5613">
        <v>0</v>
      </c>
      <c r="O5613">
        <v>6895.57</v>
      </c>
    </row>
    <row r="5614" spans="1:15" x14ac:dyDescent="0.3">
      <c r="A5614" t="s">
        <v>7627</v>
      </c>
      <c r="B5614" t="s">
        <v>2076</v>
      </c>
      <c r="C5614" t="s">
        <v>1286</v>
      </c>
      <c r="D5614" t="s">
        <v>50</v>
      </c>
      <c r="E5614" t="s">
        <v>62</v>
      </c>
      <c r="F5614" t="s">
        <v>52</v>
      </c>
      <c r="G5614" t="s">
        <v>72</v>
      </c>
      <c r="H5614" t="s">
        <v>117</v>
      </c>
      <c r="I5614" t="s">
        <v>83</v>
      </c>
      <c r="J5614" t="s">
        <v>84</v>
      </c>
      <c r="K5614" t="s">
        <v>85</v>
      </c>
      <c r="L5614">
        <v>3937.1</v>
      </c>
      <c r="M5614">
        <v>10</v>
      </c>
      <c r="N5614">
        <v>0.25</v>
      </c>
      <c r="O5614">
        <v>812.89</v>
      </c>
    </row>
    <row r="5615" spans="1:15" x14ac:dyDescent="0.3">
      <c r="A5615" t="s">
        <v>7628</v>
      </c>
      <c r="B5615" t="s">
        <v>1450</v>
      </c>
      <c r="C5615" t="s">
        <v>210</v>
      </c>
      <c r="D5615" t="s">
        <v>50</v>
      </c>
      <c r="E5615" t="s">
        <v>2245</v>
      </c>
      <c r="F5615" t="s">
        <v>80</v>
      </c>
      <c r="G5615" t="s">
        <v>63</v>
      </c>
      <c r="H5615" t="s">
        <v>202</v>
      </c>
      <c r="I5615" t="s">
        <v>96</v>
      </c>
      <c r="J5615" t="s">
        <v>111</v>
      </c>
      <c r="K5615" t="s">
        <v>328</v>
      </c>
      <c r="L5615">
        <v>71990.45</v>
      </c>
      <c r="M5615">
        <v>5</v>
      </c>
      <c r="N5615">
        <v>0.15</v>
      </c>
      <c r="O5615">
        <v>24162.62</v>
      </c>
    </row>
    <row r="5616" spans="1:15" x14ac:dyDescent="0.3">
      <c r="A5616" t="s">
        <v>7629</v>
      </c>
      <c r="B5616" t="s">
        <v>1149</v>
      </c>
      <c r="C5616" t="s">
        <v>1203</v>
      </c>
      <c r="D5616" t="s">
        <v>102</v>
      </c>
      <c r="E5616" t="s">
        <v>1244</v>
      </c>
      <c r="F5616" t="s">
        <v>71</v>
      </c>
      <c r="G5616" t="s">
        <v>63</v>
      </c>
      <c r="H5616" t="s">
        <v>64</v>
      </c>
      <c r="I5616" t="s">
        <v>96</v>
      </c>
      <c r="J5616" t="s">
        <v>135</v>
      </c>
      <c r="K5616" t="s">
        <v>395</v>
      </c>
      <c r="L5616">
        <v>5040.0600000000004</v>
      </c>
      <c r="M5616">
        <v>6</v>
      </c>
      <c r="N5616">
        <v>0.15</v>
      </c>
      <c r="O5616">
        <v>1434.7</v>
      </c>
    </row>
    <row r="5617" spans="1:15" x14ac:dyDescent="0.3">
      <c r="A5617" t="s">
        <v>7630</v>
      </c>
      <c r="B5617" t="s">
        <v>1448</v>
      </c>
      <c r="C5617" t="s">
        <v>2042</v>
      </c>
      <c r="D5617" t="s">
        <v>50</v>
      </c>
      <c r="E5617" t="s">
        <v>1367</v>
      </c>
      <c r="F5617" t="s">
        <v>80</v>
      </c>
      <c r="G5617" t="s">
        <v>53</v>
      </c>
      <c r="H5617" t="s">
        <v>110</v>
      </c>
      <c r="I5617" t="s">
        <v>118</v>
      </c>
      <c r="J5617" t="s">
        <v>303</v>
      </c>
      <c r="K5617" t="s">
        <v>304</v>
      </c>
      <c r="L5617">
        <v>12026.84</v>
      </c>
      <c r="M5617">
        <v>2</v>
      </c>
      <c r="N5617">
        <v>0.1</v>
      </c>
      <c r="O5617">
        <v>2800</v>
      </c>
    </row>
    <row r="5618" spans="1:15" x14ac:dyDescent="0.3">
      <c r="A5618" t="s">
        <v>7631</v>
      </c>
      <c r="B5618" t="s">
        <v>3890</v>
      </c>
      <c r="C5618" t="s">
        <v>3283</v>
      </c>
      <c r="D5618" t="s">
        <v>50</v>
      </c>
      <c r="E5618" t="s">
        <v>274</v>
      </c>
      <c r="F5618" t="s">
        <v>52</v>
      </c>
      <c r="G5618" t="s">
        <v>72</v>
      </c>
      <c r="H5618" t="s">
        <v>346</v>
      </c>
      <c r="I5618" t="s">
        <v>118</v>
      </c>
      <c r="J5618" t="s">
        <v>191</v>
      </c>
      <c r="K5618" t="s">
        <v>192</v>
      </c>
      <c r="L5618">
        <v>10774.48</v>
      </c>
      <c r="M5618">
        <v>8</v>
      </c>
      <c r="N5618">
        <v>0.1</v>
      </c>
      <c r="O5618">
        <v>1801.18</v>
      </c>
    </row>
    <row r="5619" spans="1:15" x14ac:dyDescent="0.3">
      <c r="A5619" t="s">
        <v>7632</v>
      </c>
      <c r="B5619" t="s">
        <v>1426</v>
      </c>
      <c r="C5619" t="s">
        <v>1427</v>
      </c>
      <c r="D5619" t="s">
        <v>61</v>
      </c>
      <c r="E5619" t="s">
        <v>914</v>
      </c>
      <c r="F5619" t="s">
        <v>80</v>
      </c>
      <c r="G5619" t="s">
        <v>63</v>
      </c>
      <c r="H5619" t="s">
        <v>64</v>
      </c>
      <c r="I5619" t="s">
        <v>96</v>
      </c>
      <c r="J5619" t="s">
        <v>166</v>
      </c>
      <c r="K5619" t="s">
        <v>167</v>
      </c>
      <c r="L5619">
        <v>22022.04</v>
      </c>
      <c r="M5619">
        <v>2</v>
      </c>
      <c r="N5619">
        <v>0</v>
      </c>
      <c r="O5619">
        <v>8121.1</v>
      </c>
    </row>
    <row r="5620" spans="1:15" x14ac:dyDescent="0.3">
      <c r="A5620" t="s">
        <v>7633</v>
      </c>
      <c r="B5620" t="s">
        <v>1389</v>
      </c>
      <c r="C5620" t="s">
        <v>988</v>
      </c>
      <c r="D5620" t="s">
        <v>50</v>
      </c>
      <c r="E5620" t="s">
        <v>190</v>
      </c>
      <c r="F5620" t="s">
        <v>80</v>
      </c>
      <c r="G5620" t="s">
        <v>81</v>
      </c>
      <c r="H5620" t="s">
        <v>284</v>
      </c>
      <c r="I5620" t="s">
        <v>96</v>
      </c>
      <c r="J5620" t="s">
        <v>111</v>
      </c>
      <c r="K5620" t="s">
        <v>112</v>
      </c>
      <c r="L5620">
        <v>3717.95</v>
      </c>
      <c r="M5620">
        <v>5</v>
      </c>
      <c r="N5620">
        <v>0.2</v>
      </c>
      <c r="O5620">
        <v>808.1</v>
      </c>
    </row>
    <row r="5621" spans="1:15" x14ac:dyDescent="0.3">
      <c r="A5621" t="s">
        <v>7634</v>
      </c>
      <c r="B5621" t="s">
        <v>2034</v>
      </c>
      <c r="C5621" t="s">
        <v>1714</v>
      </c>
      <c r="D5621" t="s">
        <v>102</v>
      </c>
      <c r="E5621" t="s">
        <v>904</v>
      </c>
      <c r="F5621" t="s">
        <v>52</v>
      </c>
      <c r="G5621" t="s">
        <v>53</v>
      </c>
      <c r="H5621" t="s">
        <v>110</v>
      </c>
      <c r="I5621" t="s">
        <v>118</v>
      </c>
      <c r="J5621" t="s">
        <v>191</v>
      </c>
      <c r="K5621" t="s">
        <v>192</v>
      </c>
      <c r="L5621">
        <v>3787.29</v>
      </c>
      <c r="M5621">
        <v>1</v>
      </c>
      <c r="N5621">
        <v>0.1</v>
      </c>
      <c r="O5621">
        <v>818.63</v>
      </c>
    </row>
    <row r="5622" spans="1:15" x14ac:dyDescent="0.3">
      <c r="A5622" t="s">
        <v>7635</v>
      </c>
      <c r="B5622" t="s">
        <v>4580</v>
      </c>
      <c r="C5622" t="s">
        <v>2704</v>
      </c>
      <c r="D5622" t="s">
        <v>61</v>
      </c>
      <c r="E5622" t="s">
        <v>569</v>
      </c>
      <c r="F5622" t="s">
        <v>71</v>
      </c>
      <c r="G5622" t="s">
        <v>53</v>
      </c>
      <c r="H5622" t="s">
        <v>110</v>
      </c>
      <c r="I5622" t="s">
        <v>55</v>
      </c>
      <c r="J5622" t="s">
        <v>56</v>
      </c>
      <c r="K5622" t="s">
        <v>151</v>
      </c>
      <c r="L5622">
        <v>76148.100000000006</v>
      </c>
      <c r="M5622">
        <v>10</v>
      </c>
      <c r="N5622">
        <v>0</v>
      </c>
      <c r="O5622">
        <v>23584.94</v>
      </c>
    </row>
    <row r="5623" spans="1:15" x14ac:dyDescent="0.3">
      <c r="A5623" t="s">
        <v>7636</v>
      </c>
      <c r="B5623" t="s">
        <v>790</v>
      </c>
      <c r="C5623" t="s">
        <v>2795</v>
      </c>
      <c r="D5623" t="s">
        <v>50</v>
      </c>
      <c r="E5623" t="s">
        <v>415</v>
      </c>
      <c r="F5623" t="s">
        <v>80</v>
      </c>
      <c r="G5623" t="s">
        <v>63</v>
      </c>
      <c r="H5623" t="s">
        <v>64</v>
      </c>
      <c r="I5623" t="s">
        <v>83</v>
      </c>
      <c r="J5623" t="s">
        <v>379</v>
      </c>
      <c r="K5623" t="s">
        <v>380</v>
      </c>
      <c r="L5623">
        <v>44293.26</v>
      </c>
      <c r="M5623">
        <v>3</v>
      </c>
      <c r="N5623">
        <v>0</v>
      </c>
      <c r="O5623">
        <v>13397.12</v>
      </c>
    </row>
    <row r="5624" spans="1:15" x14ac:dyDescent="0.3">
      <c r="A5624" t="s">
        <v>7637</v>
      </c>
      <c r="B5624" t="s">
        <v>2197</v>
      </c>
      <c r="C5624" t="s">
        <v>2431</v>
      </c>
      <c r="D5624" t="s">
        <v>102</v>
      </c>
      <c r="E5624" t="s">
        <v>1514</v>
      </c>
      <c r="F5624" t="s">
        <v>71</v>
      </c>
      <c r="G5624" t="s">
        <v>179</v>
      </c>
      <c r="H5624" t="s">
        <v>180</v>
      </c>
      <c r="I5624" t="s">
        <v>96</v>
      </c>
      <c r="J5624" t="s">
        <v>135</v>
      </c>
      <c r="K5624" t="s">
        <v>136</v>
      </c>
      <c r="L5624">
        <v>13897.84</v>
      </c>
      <c r="M5624">
        <v>8</v>
      </c>
      <c r="N5624">
        <v>0</v>
      </c>
      <c r="O5624">
        <v>5238.18</v>
      </c>
    </row>
    <row r="5625" spans="1:15" x14ac:dyDescent="0.3">
      <c r="A5625" t="s">
        <v>7638</v>
      </c>
      <c r="B5625" t="s">
        <v>3226</v>
      </c>
      <c r="C5625" t="s">
        <v>1963</v>
      </c>
      <c r="D5625" t="s">
        <v>61</v>
      </c>
      <c r="E5625" t="s">
        <v>94</v>
      </c>
      <c r="F5625" t="s">
        <v>80</v>
      </c>
      <c r="G5625" t="s">
        <v>72</v>
      </c>
      <c r="H5625" t="s">
        <v>104</v>
      </c>
      <c r="I5625" t="s">
        <v>118</v>
      </c>
      <c r="J5625" t="s">
        <v>303</v>
      </c>
      <c r="K5625" t="s">
        <v>304</v>
      </c>
      <c r="L5625">
        <v>29196.54</v>
      </c>
      <c r="M5625">
        <v>2</v>
      </c>
      <c r="N5625">
        <v>0</v>
      </c>
      <c r="O5625">
        <v>6624.27</v>
      </c>
    </row>
    <row r="5626" spans="1:15" x14ac:dyDescent="0.3">
      <c r="A5626" t="s">
        <v>7639</v>
      </c>
      <c r="B5626" t="s">
        <v>591</v>
      </c>
      <c r="C5626" t="s">
        <v>617</v>
      </c>
      <c r="D5626" t="s">
        <v>61</v>
      </c>
      <c r="E5626" t="s">
        <v>844</v>
      </c>
      <c r="F5626" t="s">
        <v>71</v>
      </c>
      <c r="G5626" t="s">
        <v>72</v>
      </c>
      <c r="H5626" t="s">
        <v>73</v>
      </c>
      <c r="I5626" t="s">
        <v>96</v>
      </c>
      <c r="J5626" t="s">
        <v>111</v>
      </c>
      <c r="K5626" t="s">
        <v>225</v>
      </c>
      <c r="L5626">
        <v>83011.199999999997</v>
      </c>
      <c r="M5626">
        <v>6</v>
      </c>
      <c r="N5626">
        <v>0.1</v>
      </c>
      <c r="O5626">
        <v>12826.5</v>
      </c>
    </row>
    <row r="5627" spans="1:15" x14ac:dyDescent="0.3">
      <c r="A5627" t="s">
        <v>7640</v>
      </c>
      <c r="B5627" t="s">
        <v>1720</v>
      </c>
      <c r="C5627" t="s">
        <v>4580</v>
      </c>
      <c r="D5627" t="s">
        <v>50</v>
      </c>
      <c r="E5627" t="s">
        <v>850</v>
      </c>
      <c r="F5627" t="s">
        <v>80</v>
      </c>
      <c r="G5627" t="s">
        <v>72</v>
      </c>
      <c r="H5627" t="s">
        <v>73</v>
      </c>
      <c r="I5627" t="s">
        <v>83</v>
      </c>
      <c r="J5627" t="s">
        <v>156</v>
      </c>
      <c r="K5627" t="s">
        <v>208</v>
      </c>
      <c r="L5627">
        <v>22607.599999999999</v>
      </c>
      <c r="M5627">
        <v>5</v>
      </c>
      <c r="N5627">
        <v>0.05</v>
      </c>
      <c r="O5627">
        <v>4619.18</v>
      </c>
    </row>
    <row r="5628" spans="1:15" x14ac:dyDescent="0.3">
      <c r="A5628" t="s">
        <v>7641</v>
      </c>
      <c r="B5628" t="s">
        <v>1577</v>
      </c>
      <c r="C5628" t="s">
        <v>330</v>
      </c>
      <c r="D5628" t="s">
        <v>50</v>
      </c>
      <c r="E5628" t="s">
        <v>3266</v>
      </c>
      <c r="F5628" t="s">
        <v>80</v>
      </c>
      <c r="G5628" t="s">
        <v>81</v>
      </c>
      <c r="H5628" t="s">
        <v>82</v>
      </c>
      <c r="I5628" t="s">
        <v>118</v>
      </c>
      <c r="J5628" t="s">
        <v>191</v>
      </c>
      <c r="K5628" t="s">
        <v>290</v>
      </c>
      <c r="L5628">
        <v>84476.3</v>
      </c>
      <c r="M5628">
        <v>10</v>
      </c>
      <c r="N5628">
        <v>0.25</v>
      </c>
      <c r="O5628">
        <v>15886.43</v>
      </c>
    </row>
    <row r="5629" spans="1:15" x14ac:dyDescent="0.3">
      <c r="A5629" t="s">
        <v>7642</v>
      </c>
      <c r="B5629" t="s">
        <v>5322</v>
      </c>
      <c r="C5629" t="s">
        <v>1433</v>
      </c>
      <c r="D5629" t="s">
        <v>50</v>
      </c>
      <c r="E5629" t="s">
        <v>4023</v>
      </c>
      <c r="F5629" t="s">
        <v>71</v>
      </c>
      <c r="G5629" t="s">
        <v>63</v>
      </c>
      <c r="H5629" t="s">
        <v>172</v>
      </c>
      <c r="I5629" t="s">
        <v>83</v>
      </c>
      <c r="J5629" t="s">
        <v>156</v>
      </c>
      <c r="K5629" t="s">
        <v>285</v>
      </c>
      <c r="L5629">
        <v>38192.6</v>
      </c>
      <c r="M5629">
        <v>10</v>
      </c>
      <c r="N5629">
        <v>0</v>
      </c>
      <c r="O5629">
        <v>8232.2999999999993</v>
      </c>
    </row>
    <row r="5630" spans="1:15" x14ac:dyDescent="0.3">
      <c r="A5630" t="s">
        <v>7643</v>
      </c>
      <c r="B5630" t="s">
        <v>2837</v>
      </c>
      <c r="C5630" t="s">
        <v>2006</v>
      </c>
      <c r="D5630" t="s">
        <v>61</v>
      </c>
      <c r="E5630" t="s">
        <v>573</v>
      </c>
      <c r="F5630" t="s">
        <v>52</v>
      </c>
      <c r="G5630" t="s">
        <v>72</v>
      </c>
      <c r="H5630" t="s">
        <v>104</v>
      </c>
      <c r="I5630" t="s">
        <v>118</v>
      </c>
      <c r="J5630" t="s">
        <v>303</v>
      </c>
      <c r="K5630" t="s">
        <v>491</v>
      </c>
      <c r="L5630">
        <v>50853.599999999999</v>
      </c>
      <c r="M5630">
        <v>7</v>
      </c>
      <c r="N5630">
        <v>0.2</v>
      </c>
      <c r="O5630">
        <v>13369.77</v>
      </c>
    </row>
    <row r="5631" spans="1:15" x14ac:dyDescent="0.3">
      <c r="A5631" t="s">
        <v>7644</v>
      </c>
      <c r="B5631" t="s">
        <v>2508</v>
      </c>
      <c r="C5631" t="s">
        <v>3315</v>
      </c>
      <c r="D5631" t="s">
        <v>50</v>
      </c>
      <c r="E5631" t="s">
        <v>1267</v>
      </c>
      <c r="F5631" t="s">
        <v>71</v>
      </c>
      <c r="G5631" t="s">
        <v>81</v>
      </c>
      <c r="H5631" t="s">
        <v>186</v>
      </c>
      <c r="I5631" t="s">
        <v>118</v>
      </c>
      <c r="J5631" t="s">
        <v>230</v>
      </c>
      <c r="K5631" t="s">
        <v>351</v>
      </c>
      <c r="L5631">
        <v>21642.04</v>
      </c>
      <c r="M5631">
        <v>7</v>
      </c>
      <c r="N5631">
        <v>0.15</v>
      </c>
      <c r="O5631">
        <v>4803.04</v>
      </c>
    </row>
    <row r="5632" spans="1:15" x14ac:dyDescent="0.3">
      <c r="A5632" t="s">
        <v>7645</v>
      </c>
      <c r="B5632" t="s">
        <v>1835</v>
      </c>
      <c r="C5632" t="s">
        <v>215</v>
      </c>
      <c r="D5632" t="s">
        <v>102</v>
      </c>
      <c r="E5632" t="s">
        <v>696</v>
      </c>
      <c r="F5632" t="s">
        <v>52</v>
      </c>
      <c r="G5632" t="s">
        <v>53</v>
      </c>
      <c r="H5632" t="s">
        <v>54</v>
      </c>
      <c r="I5632" t="s">
        <v>55</v>
      </c>
      <c r="J5632" t="s">
        <v>56</v>
      </c>
      <c r="K5632" t="s">
        <v>57</v>
      </c>
      <c r="L5632">
        <v>3621.7</v>
      </c>
      <c r="M5632">
        <v>5</v>
      </c>
      <c r="N5632">
        <v>0.15</v>
      </c>
      <c r="O5632">
        <v>616.04</v>
      </c>
    </row>
    <row r="5633" spans="1:15" x14ac:dyDescent="0.3">
      <c r="A5633" t="s">
        <v>7646</v>
      </c>
      <c r="B5633" t="s">
        <v>1921</v>
      </c>
      <c r="C5633" t="s">
        <v>1990</v>
      </c>
      <c r="D5633" t="s">
        <v>61</v>
      </c>
      <c r="E5633" t="s">
        <v>896</v>
      </c>
      <c r="F5633" t="s">
        <v>80</v>
      </c>
      <c r="G5633" t="s">
        <v>53</v>
      </c>
      <c r="H5633" t="s">
        <v>246</v>
      </c>
      <c r="I5633" t="s">
        <v>55</v>
      </c>
      <c r="J5633" t="s">
        <v>173</v>
      </c>
      <c r="K5633" t="s">
        <v>780</v>
      </c>
      <c r="L5633">
        <v>71884.960000000006</v>
      </c>
      <c r="M5633">
        <v>8</v>
      </c>
      <c r="N5633">
        <v>0.15</v>
      </c>
      <c r="O5633">
        <v>18229.990000000002</v>
      </c>
    </row>
    <row r="5634" spans="1:15" x14ac:dyDescent="0.3">
      <c r="A5634" t="s">
        <v>7647</v>
      </c>
      <c r="B5634" t="s">
        <v>5700</v>
      </c>
      <c r="C5634" t="s">
        <v>2303</v>
      </c>
      <c r="D5634" t="s">
        <v>61</v>
      </c>
      <c r="E5634" t="s">
        <v>3266</v>
      </c>
      <c r="F5634" t="s">
        <v>80</v>
      </c>
      <c r="G5634" t="s">
        <v>179</v>
      </c>
      <c r="H5634" t="s">
        <v>236</v>
      </c>
      <c r="I5634" t="s">
        <v>55</v>
      </c>
      <c r="J5634" t="s">
        <v>56</v>
      </c>
      <c r="K5634" t="s">
        <v>74</v>
      </c>
      <c r="L5634">
        <v>9686.08</v>
      </c>
      <c r="M5634">
        <v>1</v>
      </c>
      <c r="N5634">
        <v>0.1</v>
      </c>
      <c r="O5634">
        <v>2482.71</v>
      </c>
    </row>
    <row r="5635" spans="1:15" x14ac:dyDescent="0.3">
      <c r="A5635" t="s">
        <v>7648</v>
      </c>
      <c r="B5635" t="s">
        <v>865</v>
      </c>
      <c r="C5635" t="s">
        <v>515</v>
      </c>
      <c r="D5635" t="s">
        <v>61</v>
      </c>
      <c r="E5635" t="s">
        <v>283</v>
      </c>
      <c r="F5635" t="s">
        <v>52</v>
      </c>
      <c r="G5635" t="s">
        <v>72</v>
      </c>
      <c r="H5635" t="s">
        <v>117</v>
      </c>
      <c r="I5635" t="s">
        <v>55</v>
      </c>
      <c r="J5635" t="s">
        <v>65</v>
      </c>
      <c r="K5635" t="s">
        <v>91</v>
      </c>
      <c r="L5635">
        <v>25867.77</v>
      </c>
      <c r="M5635">
        <v>3</v>
      </c>
      <c r="N5635">
        <v>0</v>
      </c>
      <c r="O5635">
        <v>5253.84</v>
      </c>
    </row>
    <row r="5636" spans="1:15" x14ac:dyDescent="0.3">
      <c r="A5636" t="s">
        <v>7649</v>
      </c>
      <c r="B5636" t="s">
        <v>1090</v>
      </c>
      <c r="C5636" t="s">
        <v>1513</v>
      </c>
      <c r="D5636" t="s">
        <v>61</v>
      </c>
      <c r="E5636" t="s">
        <v>468</v>
      </c>
      <c r="F5636" t="s">
        <v>52</v>
      </c>
      <c r="G5636" t="s">
        <v>72</v>
      </c>
      <c r="H5636" t="s">
        <v>117</v>
      </c>
      <c r="I5636" t="s">
        <v>118</v>
      </c>
      <c r="J5636" t="s">
        <v>303</v>
      </c>
      <c r="K5636" t="s">
        <v>304</v>
      </c>
      <c r="L5636">
        <v>26026.98</v>
      </c>
      <c r="M5636">
        <v>2</v>
      </c>
      <c r="N5636">
        <v>0</v>
      </c>
      <c r="O5636">
        <v>5510.61</v>
      </c>
    </row>
    <row r="5637" spans="1:15" x14ac:dyDescent="0.3">
      <c r="A5637" t="s">
        <v>7650</v>
      </c>
      <c r="B5637" t="s">
        <v>442</v>
      </c>
      <c r="C5637" t="s">
        <v>2104</v>
      </c>
      <c r="D5637" t="s">
        <v>50</v>
      </c>
      <c r="E5637" t="s">
        <v>1061</v>
      </c>
      <c r="F5637" t="s">
        <v>80</v>
      </c>
      <c r="G5637" t="s">
        <v>81</v>
      </c>
      <c r="H5637" t="s">
        <v>95</v>
      </c>
      <c r="I5637" t="s">
        <v>55</v>
      </c>
      <c r="J5637" t="s">
        <v>56</v>
      </c>
      <c r="K5637" t="s">
        <v>151</v>
      </c>
      <c r="L5637">
        <v>54583.02</v>
      </c>
      <c r="M5637">
        <v>6</v>
      </c>
      <c r="N5637">
        <v>0.25</v>
      </c>
      <c r="O5637">
        <v>7748.05</v>
      </c>
    </row>
    <row r="5638" spans="1:15" x14ac:dyDescent="0.3">
      <c r="A5638" t="s">
        <v>7651</v>
      </c>
      <c r="B5638" t="s">
        <v>4045</v>
      </c>
      <c r="C5638" t="s">
        <v>1772</v>
      </c>
      <c r="D5638" t="s">
        <v>50</v>
      </c>
      <c r="E5638" t="s">
        <v>585</v>
      </c>
      <c r="F5638" t="s">
        <v>52</v>
      </c>
      <c r="G5638" t="s">
        <v>179</v>
      </c>
      <c r="H5638" t="s">
        <v>180</v>
      </c>
      <c r="I5638" t="s">
        <v>118</v>
      </c>
      <c r="J5638" t="s">
        <v>230</v>
      </c>
      <c r="K5638" t="s">
        <v>356</v>
      </c>
      <c r="L5638">
        <v>54063.72</v>
      </c>
      <c r="M5638">
        <v>9</v>
      </c>
      <c r="N5638">
        <v>0.15</v>
      </c>
      <c r="O5638">
        <v>12226.36</v>
      </c>
    </row>
    <row r="5639" spans="1:15" x14ac:dyDescent="0.3">
      <c r="A5639" t="s">
        <v>7652</v>
      </c>
      <c r="B5639" t="s">
        <v>2237</v>
      </c>
      <c r="C5639" t="s">
        <v>971</v>
      </c>
      <c r="D5639" t="s">
        <v>50</v>
      </c>
      <c r="E5639" t="s">
        <v>637</v>
      </c>
      <c r="F5639" t="s">
        <v>71</v>
      </c>
      <c r="G5639" t="s">
        <v>63</v>
      </c>
      <c r="H5639" t="s">
        <v>213</v>
      </c>
      <c r="I5639" t="s">
        <v>96</v>
      </c>
      <c r="J5639" t="s">
        <v>97</v>
      </c>
      <c r="K5639" t="s">
        <v>416</v>
      </c>
      <c r="L5639">
        <v>16561.919999999998</v>
      </c>
      <c r="M5639">
        <v>6</v>
      </c>
      <c r="N5639">
        <v>0.1</v>
      </c>
      <c r="O5639">
        <v>3698.81</v>
      </c>
    </row>
    <row r="5640" spans="1:15" x14ac:dyDescent="0.3">
      <c r="A5640" t="s">
        <v>7653</v>
      </c>
      <c r="B5640" t="s">
        <v>1516</v>
      </c>
      <c r="C5640" t="s">
        <v>816</v>
      </c>
      <c r="D5640" t="s">
        <v>102</v>
      </c>
      <c r="E5640" t="s">
        <v>761</v>
      </c>
      <c r="F5640" t="s">
        <v>80</v>
      </c>
      <c r="G5640" t="s">
        <v>81</v>
      </c>
      <c r="H5640" t="s">
        <v>186</v>
      </c>
      <c r="I5640" t="s">
        <v>55</v>
      </c>
      <c r="J5640" t="s">
        <v>173</v>
      </c>
      <c r="K5640" t="s">
        <v>735</v>
      </c>
      <c r="L5640">
        <v>60332.44</v>
      </c>
      <c r="M5640">
        <v>7</v>
      </c>
      <c r="N5640">
        <v>0</v>
      </c>
      <c r="O5640">
        <v>13680.57</v>
      </c>
    </row>
    <row r="5641" spans="1:15" x14ac:dyDescent="0.3">
      <c r="A5641" t="s">
        <v>7654</v>
      </c>
      <c r="B5641" t="s">
        <v>1014</v>
      </c>
      <c r="C5641" t="s">
        <v>1893</v>
      </c>
      <c r="D5641" t="s">
        <v>102</v>
      </c>
      <c r="E5641" t="s">
        <v>1621</v>
      </c>
      <c r="F5641" t="s">
        <v>71</v>
      </c>
      <c r="G5641" t="s">
        <v>53</v>
      </c>
      <c r="H5641" t="s">
        <v>90</v>
      </c>
      <c r="I5641" t="s">
        <v>55</v>
      </c>
      <c r="J5641" t="s">
        <v>56</v>
      </c>
      <c r="K5641" t="s">
        <v>57</v>
      </c>
      <c r="L5641">
        <v>27563.1</v>
      </c>
      <c r="M5641">
        <v>6</v>
      </c>
      <c r="N5641">
        <v>0.25</v>
      </c>
      <c r="O5641">
        <v>3241.41</v>
      </c>
    </row>
    <row r="5642" spans="1:15" x14ac:dyDescent="0.3">
      <c r="A5642" t="s">
        <v>7655</v>
      </c>
      <c r="B5642" t="s">
        <v>1130</v>
      </c>
      <c r="C5642" t="s">
        <v>3929</v>
      </c>
      <c r="D5642" t="s">
        <v>102</v>
      </c>
      <c r="E5642" t="s">
        <v>2201</v>
      </c>
      <c r="F5642" t="s">
        <v>52</v>
      </c>
      <c r="G5642" t="s">
        <v>81</v>
      </c>
      <c r="H5642" t="s">
        <v>95</v>
      </c>
      <c r="I5642" t="s">
        <v>118</v>
      </c>
      <c r="J5642" t="s">
        <v>230</v>
      </c>
      <c r="K5642" t="s">
        <v>351</v>
      </c>
      <c r="L5642">
        <v>93666.8</v>
      </c>
      <c r="M5642">
        <v>8</v>
      </c>
      <c r="N5642">
        <v>0.1</v>
      </c>
      <c r="O5642">
        <v>20134.89</v>
      </c>
    </row>
    <row r="5643" spans="1:15" x14ac:dyDescent="0.3">
      <c r="A5643" t="s">
        <v>7656</v>
      </c>
      <c r="B5643" t="s">
        <v>498</v>
      </c>
      <c r="C5643" t="s">
        <v>2952</v>
      </c>
      <c r="D5643" t="s">
        <v>50</v>
      </c>
      <c r="E5643" t="s">
        <v>1004</v>
      </c>
      <c r="F5643" t="s">
        <v>52</v>
      </c>
      <c r="G5643" t="s">
        <v>53</v>
      </c>
      <c r="H5643" t="s">
        <v>90</v>
      </c>
      <c r="I5643" t="s">
        <v>83</v>
      </c>
      <c r="J5643" t="s">
        <v>156</v>
      </c>
      <c r="K5643" t="s">
        <v>285</v>
      </c>
      <c r="L5643">
        <v>14404.42</v>
      </c>
      <c r="M5643">
        <v>1</v>
      </c>
      <c r="N5643">
        <v>0.25</v>
      </c>
      <c r="O5643">
        <v>1675.84</v>
      </c>
    </row>
    <row r="5644" spans="1:15" x14ac:dyDescent="0.3">
      <c r="A5644" t="s">
        <v>7657</v>
      </c>
      <c r="B5644" t="s">
        <v>5421</v>
      </c>
      <c r="C5644" t="s">
        <v>994</v>
      </c>
      <c r="D5644" t="s">
        <v>50</v>
      </c>
      <c r="E5644" t="s">
        <v>1615</v>
      </c>
      <c r="F5644" t="s">
        <v>71</v>
      </c>
      <c r="G5644" t="s">
        <v>179</v>
      </c>
      <c r="H5644" t="s">
        <v>180</v>
      </c>
      <c r="I5644" t="s">
        <v>96</v>
      </c>
      <c r="J5644" t="s">
        <v>135</v>
      </c>
      <c r="K5644" t="s">
        <v>275</v>
      </c>
      <c r="L5644">
        <v>80462.2</v>
      </c>
      <c r="M5644">
        <v>10</v>
      </c>
      <c r="N5644">
        <v>0.05</v>
      </c>
      <c r="O5644">
        <v>13131.74</v>
      </c>
    </row>
    <row r="5645" spans="1:15" x14ac:dyDescent="0.3">
      <c r="A5645" t="s">
        <v>7658</v>
      </c>
      <c r="B5645" t="s">
        <v>2934</v>
      </c>
      <c r="C5645" t="s">
        <v>1273</v>
      </c>
      <c r="D5645" t="s">
        <v>102</v>
      </c>
      <c r="E5645" t="s">
        <v>1748</v>
      </c>
      <c r="F5645" t="s">
        <v>71</v>
      </c>
      <c r="G5645" t="s">
        <v>179</v>
      </c>
      <c r="H5645" t="s">
        <v>180</v>
      </c>
      <c r="I5645" t="s">
        <v>83</v>
      </c>
      <c r="J5645" t="s">
        <v>449</v>
      </c>
      <c r="K5645" t="s">
        <v>681</v>
      </c>
      <c r="L5645">
        <v>92487.92</v>
      </c>
      <c r="M5645">
        <v>8</v>
      </c>
      <c r="N5645">
        <v>0.15</v>
      </c>
      <c r="O5645">
        <v>24080.91</v>
      </c>
    </row>
    <row r="5646" spans="1:15" x14ac:dyDescent="0.3">
      <c r="A5646" t="s">
        <v>7659</v>
      </c>
      <c r="B5646" t="s">
        <v>1683</v>
      </c>
      <c r="C5646" t="s">
        <v>2072</v>
      </c>
      <c r="D5646" t="s">
        <v>61</v>
      </c>
      <c r="E5646" t="s">
        <v>479</v>
      </c>
      <c r="F5646" t="s">
        <v>80</v>
      </c>
      <c r="G5646" t="s">
        <v>81</v>
      </c>
      <c r="H5646" t="s">
        <v>284</v>
      </c>
      <c r="I5646" t="s">
        <v>96</v>
      </c>
      <c r="J5646" t="s">
        <v>166</v>
      </c>
      <c r="K5646" t="s">
        <v>167</v>
      </c>
      <c r="L5646">
        <v>66971.8</v>
      </c>
      <c r="M5646">
        <v>10</v>
      </c>
      <c r="N5646">
        <v>0.25</v>
      </c>
      <c r="O5646">
        <v>14904.05</v>
      </c>
    </row>
    <row r="5647" spans="1:15" x14ac:dyDescent="0.3">
      <c r="A5647" t="s">
        <v>7660</v>
      </c>
      <c r="B5647" t="s">
        <v>3024</v>
      </c>
      <c r="C5647" t="s">
        <v>1214</v>
      </c>
      <c r="D5647" t="s">
        <v>61</v>
      </c>
      <c r="E5647" t="s">
        <v>2093</v>
      </c>
      <c r="F5647" t="s">
        <v>52</v>
      </c>
      <c r="G5647" t="s">
        <v>81</v>
      </c>
      <c r="H5647" t="s">
        <v>284</v>
      </c>
      <c r="I5647" t="s">
        <v>55</v>
      </c>
      <c r="J5647" t="s">
        <v>56</v>
      </c>
      <c r="K5647" t="s">
        <v>74</v>
      </c>
      <c r="L5647">
        <v>3408.35</v>
      </c>
      <c r="M5647">
        <v>5</v>
      </c>
      <c r="N5647">
        <v>0.2</v>
      </c>
      <c r="O5647">
        <v>688.85</v>
      </c>
    </row>
    <row r="5648" spans="1:15" x14ac:dyDescent="0.3">
      <c r="A5648" t="s">
        <v>7661</v>
      </c>
      <c r="B5648" t="s">
        <v>2961</v>
      </c>
      <c r="C5648" t="s">
        <v>3015</v>
      </c>
      <c r="D5648" t="s">
        <v>102</v>
      </c>
      <c r="E5648" t="s">
        <v>308</v>
      </c>
      <c r="F5648" t="s">
        <v>52</v>
      </c>
      <c r="G5648" t="s">
        <v>53</v>
      </c>
      <c r="H5648" t="s">
        <v>54</v>
      </c>
      <c r="I5648" t="s">
        <v>55</v>
      </c>
      <c r="J5648" t="s">
        <v>141</v>
      </c>
      <c r="K5648" t="s">
        <v>978</v>
      </c>
      <c r="L5648">
        <v>122037.3</v>
      </c>
      <c r="M5648">
        <v>9</v>
      </c>
      <c r="N5648">
        <v>0.2</v>
      </c>
      <c r="O5648">
        <v>35167.839999999997</v>
      </c>
    </row>
    <row r="5649" spans="1:15" x14ac:dyDescent="0.3">
      <c r="A5649" t="s">
        <v>7662</v>
      </c>
      <c r="B5649" t="s">
        <v>2360</v>
      </c>
      <c r="C5649" t="s">
        <v>1726</v>
      </c>
      <c r="D5649" t="s">
        <v>61</v>
      </c>
      <c r="E5649" t="s">
        <v>2875</v>
      </c>
      <c r="F5649" t="s">
        <v>80</v>
      </c>
      <c r="G5649" t="s">
        <v>63</v>
      </c>
      <c r="H5649" t="s">
        <v>64</v>
      </c>
      <c r="I5649" t="s">
        <v>83</v>
      </c>
      <c r="J5649" t="s">
        <v>449</v>
      </c>
      <c r="K5649" t="s">
        <v>450</v>
      </c>
      <c r="L5649">
        <v>36282.720000000001</v>
      </c>
      <c r="M5649">
        <v>8</v>
      </c>
      <c r="N5649">
        <v>0.2</v>
      </c>
      <c r="O5649">
        <v>4545.08</v>
      </c>
    </row>
    <row r="5650" spans="1:15" x14ac:dyDescent="0.3">
      <c r="A5650" t="s">
        <v>7663</v>
      </c>
      <c r="B5650" t="s">
        <v>1073</v>
      </c>
      <c r="C5650" t="s">
        <v>953</v>
      </c>
      <c r="D5650" t="s">
        <v>78</v>
      </c>
      <c r="E5650" t="s">
        <v>1815</v>
      </c>
      <c r="F5650" t="s">
        <v>71</v>
      </c>
      <c r="G5650" t="s">
        <v>179</v>
      </c>
      <c r="H5650" t="s">
        <v>180</v>
      </c>
      <c r="I5650" t="s">
        <v>55</v>
      </c>
      <c r="J5650" t="s">
        <v>56</v>
      </c>
      <c r="K5650" t="s">
        <v>74</v>
      </c>
      <c r="L5650">
        <v>10330.74</v>
      </c>
      <c r="M5650">
        <v>1</v>
      </c>
      <c r="N5650">
        <v>0.15</v>
      </c>
      <c r="O5650">
        <v>3185.61</v>
      </c>
    </row>
    <row r="5651" spans="1:15" x14ac:dyDescent="0.3">
      <c r="A5651" t="s">
        <v>7664</v>
      </c>
      <c r="B5651" t="s">
        <v>3449</v>
      </c>
      <c r="C5651" t="s">
        <v>663</v>
      </c>
      <c r="D5651" t="s">
        <v>61</v>
      </c>
      <c r="E5651" t="s">
        <v>573</v>
      </c>
      <c r="F5651" t="s">
        <v>71</v>
      </c>
      <c r="G5651" t="s">
        <v>63</v>
      </c>
      <c r="H5651" t="s">
        <v>202</v>
      </c>
      <c r="I5651" t="s">
        <v>96</v>
      </c>
      <c r="J5651" t="s">
        <v>97</v>
      </c>
      <c r="K5651" t="s">
        <v>416</v>
      </c>
      <c r="L5651">
        <v>56230.75</v>
      </c>
      <c r="M5651">
        <v>5</v>
      </c>
      <c r="N5651">
        <v>0</v>
      </c>
      <c r="O5651">
        <v>15150.43</v>
      </c>
    </row>
    <row r="5652" spans="1:15" x14ac:dyDescent="0.3">
      <c r="A5652" t="s">
        <v>7665</v>
      </c>
      <c r="B5652" t="s">
        <v>3564</v>
      </c>
      <c r="C5652" t="s">
        <v>2818</v>
      </c>
      <c r="D5652" t="s">
        <v>61</v>
      </c>
      <c r="E5652" t="s">
        <v>1207</v>
      </c>
      <c r="F5652" t="s">
        <v>52</v>
      </c>
      <c r="G5652" t="s">
        <v>179</v>
      </c>
      <c r="H5652" t="s">
        <v>180</v>
      </c>
      <c r="I5652" t="s">
        <v>96</v>
      </c>
      <c r="J5652" t="s">
        <v>135</v>
      </c>
      <c r="K5652" t="s">
        <v>275</v>
      </c>
      <c r="L5652">
        <v>5785.99</v>
      </c>
      <c r="M5652">
        <v>1</v>
      </c>
      <c r="N5652">
        <v>0.15</v>
      </c>
      <c r="O5652">
        <v>1434.06</v>
      </c>
    </row>
    <row r="5653" spans="1:15" x14ac:dyDescent="0.3">
      <c r="A5653" t="s">
        <v>7666</v>
      </c>
      <c r="B5653" t="s">
        <v>971</v>
      </c>
      <c r="C5653" t="s">
        <v>1605</v>
      </c>
      <c r="D5653" t="s">
        <v>102</v>
      </c>
      <c r="E5653" t="s">
        <v>1036</v>
      </c>
      <c r="F5653" t="s">
        <v>80</v>
      </c>
      <c r="G5653" t="s">
        <v>53</v>
      </c>
      <c r="H5653" t="s">
        <v>90</v>
      </c>
      <c r="I5653" t="s">
        <v>55</v>
      </c>
      <c r="J5653" t="s">
        <v>56</v>
      </c>
      <c r="K5653" t="s">
        <v>74</v>
      </c>
      <c r="L5653">
        <v>53872.98</v>
      </c>
      <c r="M5653">
        <v>7</v>
      </c>
      <c r="N5653">
        <v>0</v>
      </c>
      <c r="O5653">
        <v>18004.97</v>
      </c>
    </row>
    <row r="5654" spans="1:15" x14ac:dyDescent="0.3">
      <c r="A5654" t="s">
        <v>7667</v>
      </c>
      <c r="B5654" t="s">
        <v>1589</v>
      </c>
      <c r="C5654" t="s">
        <v>2473</v>
      </c>
      <c r="D5654" t="s">
        <v>102</v>
      </c>
      <c r="E5654" t="s">
        <v>1319</v>
      </c>
      <c r="F5654" t="s">
        <v>52</v>
      </c>
      <c r="G5654" t="s">
        <v>72</v>
      </c>
      <c r="H5654" t="s">
        <v>346</v>
      </c>
      <c r="I5654" t="s">
        <v>96</v>
      </c>
      <c r="J5654" t="s">
        <v>135</v>
      </c>
      <c r="K5654" t="s">
        <v>136</v>
      </c>
      <c r="L5654">
        <v>10010.299999999999</v>
      </c>
      <c r="M5654">
        <v>5</v>
      </c>
      <c r="N5654">
        <v>0.2</v>
      </c>
      <c r="O5654">
        <v>2487.4699999999998</v>
      </c>
    </row>
    <row r="5655" spans="1:15" x14ac:dyDescent="0.3">
      <c r="A5655" t="s">
        <v>7668</v>
      </c>
      <c r="B5655" t="s">
        <v>1342</v>
      </c>
      <c r="C5655" t="s">
        <v>460</v>
      </c>
      <c r="D5655" t="s">
        <v>78</v>
      </c>
      <c r="E5655" t="s">
        <v>1969</v>
      </c>
      <c r="F5655" t="s">
        <v>71</v>
      </c>
      <c r="G5655" t="s">
        <v>63</v>
      </c>
      <c r="H5655" t="s">
        <v>172</v>
      </c>
      <c r="I5655" t="s">
        <v>96</v>
      </c>
      <c r="J5655" t="s">
        <v>166</v>
      </c>
      <c r="K5655" t="s">
        <v>337</v>
      </c>
      <c r="L5655">
        <v>36415.17</v>
      </c>
      <c r="M5655">
        <v>3</v>
      </c>
      <c r="N5655">
        <v>0.2</v>
      </c>
      <c r="O5655">
        <v>10654.75</v>
      </c>
    </row>
    <row r="5656" spans="1:15" x14ac:dyDescent="0.3">
      <c r="A5656" t="s">
        <v>7669</v>
      </c>
      <c r="B5656" t="s">
        <v>3738</v>
      </c>
      <c r="C5656" t="s">
        <v>813</v>
      </c>
      <c r="D5656" t="s">
        <v>78</v>
      </c>
      <c r="E5656" t="s">
        <v>363</v>
      </c>
      <c r="F5656" t="s">
        <v>52</v>
      </c>
      <c r="G5656" t="s">
        <v>72</v>
      </c>
      <c r="H5656" t="s">
        <v>346</v>
      </c>
      <c r="I5656" t="s">
        <v>118</v>
      </c>
      <c r="J5656" t="s">
        <v>303</v>
      </c>
      <c r="K5656" t="s">
        <v>304</v>
      </c>
      <c r="L5656">
        <v>15800.3</v>
      </c>
      <c r="M5656">
        <v>5</v>
      </c>
      <c r="N5656">
        <v>0</v>
      </c>
      <c r="O5656">
        <v>3971.01</v>
      </c>
    </row>
    <row r="5657" spans="1:15" x14ac:dyDescent="0.3">
      <c r="A5657" t="s">
        <v>7670</v>
      </c>
      <c r="B5657" t="s">
        <v>3097</v>
      </c>
      <c r="C5657" t="s">
        <v>344</v>
      </c>
      <c r="D5657" t="s">
        <v>61</v>
      </c>
      <c r="E5657" t="s">
        <v>458</v>
      </c>
      <c r="F5657" t="s">
        <v>80</v>
      </c>
      <c r="G5657" t="s">
        <v>179</v>
      </c>
      <c r="H5657" t="s">
        <v>180</v>
      </c>
      <c r="I5657" t="s">
        <v>55</v>
      </c>
      <c r="J5657" t="s">
        <v>141</v>
      </c>
      <c r="K5657" t="s">
        <v>241</v>
      </c>
      <c r="L5657">
        <v>3566.04</v>
      </c>
      <c r="M5657">
        <v>4</v>
      </c>
      <c r="N5657">
        <v>0.25</v>
      </c>
      <c r="O5657">
        <v>727.85</v>
      </c>
    </row>
    <row r="5658" spans="1:15" x14ac:dyDescent="0.3">
      <c r="A5658" t="s">
        <v>7671</v>
      </c>
      <c r="B5658" t="s">
        <v>1379</v>
      </c>
      <c r="C5658" t="s">
        <v>1389</v>
      </c>
      <c r="D5658" t="s">
        <v>78</v>
      </c>
      <c r="E5658" t="s">
        <v>2153</v>
      </c>
      <c r="F5658" t="s">
        <v>52</v>
      </c>
      <c r="G5658" t="s">
        <v>53</v>
      </c>
      <c r="H5658" t="s">
        <v>54</v>
      </c>
      <c r="I5658" t="s">
        <v>96</v>
      </c>
      <c r="J5658" t="s">
        <v>166</v>
      </c>
      <c r="K5658" t="s">
        <v>167</v>
      </c>
      <c r="L5658">
        <v>17350.900000000001</v>
      </c>
      <c r="M5658">
        <v>10</v>
      </c>
      <c r="N5658">
        <v>0.1</v>
      </c>
      <c r="O5658">
        <v>5569.24</v>
      </c>
    </row>
    <row r="5659" spans="1:15" x14ac:dyDescent="0.3">
      <c r="A5659" t="s">
        <v>7672</v>
      </c>
      <c r="B5659" t="s">
        <v>1223</v>
      </c>
      <c r="C5659" t="s">
        <v>1870</v>
      </c>
      <c r="D5659" t="s">
        <v>102</v>
      </c>
      <c r="E5659" t="s">
        <v>2400</v>
      </c>
      <c r="F5659" t="s">
        <v>80</v>
      </c>
      <c r="G5659" t="s">
        <v>72</v>
      </c>
      <c r="H5659" t="s">
        <v>346</v>
      </c>
      <c r="I5659" t="s">
        <v>96</v>
      </c>
      <c r="J5659" t="s">
        <v>166</v>
      </c>
      <c r="K5659" t="s">
        <v>167</v>
      </c>
      <c r="L5659">
        <v>79257.279999999999</v>
      </c>
      <c r="M5659">
        <v>8</v>
      </c>
      <c r="N5659">
        <v>0.25</v>
      </c>
      <c r="O5659">
        <v>21916.47</v>
      </c>
    </row>
    <row r="5660" spans="1:15" x14ac:dyDescent="0.3">
      <c r="A5660" t="s">
        <v>7673</v>
      </c>
      <c r="B5660" t="s">
        <v>3978</v>
      </c>
      <c r="C5660" t="s">
        <v>3228</v>
      </c>
      <c r="D5660" t="s">
        <v>102</v>
      </c>
      <c r="E5660" t="s">
        <v>2752</v>
      </c>
      <c r="F5660" t="s">
        <v>71</v>
      </c>
      <c r="G5660" t="s">
        <v>81</v>
      </c>
      <c r="H5660" t="s">
        <v>284</v>
      </c>
      <c r="I5660" t="s">
        <v>83</v>
      </c>
      <c r="J5660" t="s">
        <v>84</v>
      </c>
      <c r="K5660" t="s">
        <v>105</v>
      </c>
      <c r="L5660">
        <v>50248.6</v>
      </c>
      <c r="M5660">
        <v>5</v>
      </c>
      <c r="N5660">
        <v>0.2</v>
      </c>
      <c r="O5660">
        <v>12421.13</v>
      </c>
    </row>
    <row r="5661" spans="1:15" x14ac:dyDescent="0.3">
      <c r="A5661" t="s">
        <v>7674</v>
      </c>
      <c r="B5661" t="s">
        <v>1792</v>
      </c>
      <c r="C5661" t="s">
        <v>3712</v>
      </c>
      <c r="D5661" t="s">
        <v>78</v>
      </c>
      <c r="E5661" t="s">
        <v>1199</v>
      </c>
      <c r="F5661" t="s">
        <v>80</v>
      </c>
      <c r="G5661" t="s">
        <v>72</v>
      </c>
      <c r="H5661" t="s">
        <v>117</v>
      </c>
      <c r="I5661" t="s">
        <v>55</v>
      </c>
      <c r="J5661" t="s">
        <v>56</v>
      </c>
      <c r="K5661" t="s">
        <v>57</v>
      </c>
      <c r="L5661">
        <v>1267.56</v>
      </c>
      <c r="M5661">
        <v>4</v>
      </c>
      <c r="N5661">
        <v>0.15</v>
      </c>
      <c r="O5661">
        <v>176.85</v>
      </c>
    </row>
    <row r="5662" spans="1:15" x14ac:dyDescent="0.3">
      <c r="A5662" t="s">
        <v>7675</v>
      </c>
      <c r="B5662" t="s">
        <v>4255</v>
      </c>
      <c r="C5662" t="s">
        <v>3515</v>
      </c>
      <c r="D5662" t="s">
        <v>78</v>
      </c>
      <c r="E5662" t="s">
        <v>316</v>
      </c>
      <c r="F5662" t="s">
        <v>52</v>
      </c>
      <c r="G5662" t="s">
        <v>72</v>
      </c>
      <c r="H5662" t="s">
        <v>346</v>
      </c>
      <c r="I5662" t="s">
        <v>55</v>
      </c>
      <c r="J5662" t="s">
        <v>141</v>
      </c>
      <c r="K5662" t="s">
        <v>241</v>
      </c>
      <c r="L5662">
        <v>34541.15</v>
      </c>
      <c r="M5662">
        <v>7</v>
      </c>
      <c r="N5662">
        <v>0.2</v>
      </c>
      <c r="O5662">
        <v>4402.8500000000004</v>
      </c>
    </row>
    <row r="5663" spans="1:15" x14ac:dyDescent="0.3">
      <c r="A5663" t="s">
        <v>7676</v>
      </c>
      <c r="B5663" t="s">
        <v>1127</v>
      </c>
      <c r="C5663" t="s">
        <v>1680</v>
      </c>
      <c r="D5663" t="s">
        <v>61</v>
      </c>
      <c r="E5663" t="s">
        <v>992</v>
      </c>
      <c r="F5663" t="s">
        <v>80</v>
      </c>
      <c r="G5663" t="s">
        <v>72</v>
      </c>
      <c r="H5663" t="s">
        <v>346</v>
      </c>
      <c r="I5663" t="s">
        <v>83</v>
      </c>
      <c r="J5663" t="s">
        <v>84</v>
      </c>
      <c r="K5663" t="s">
        <v>85</v>
      </c>
      <c r="L5663">
        <v>58812.92</v>
      </c>
      <c r="M5663">
        <v>4</v>
      </c>
      <c r="N5663">
        <v>0.15</v>
      </c>
      <c r="O5663">
        <v>19790.71</v>
      </c>
    </row>
    <row r="5664" spans="1:15" x14ac:dyDescent="0.3">
      <c r="A5664" t="s">
        <v>7677</v>
      </c>
      <c r="B5664" t="s">
        <v>940</v>
      </c>
      <c r="C5664" t="s">
        <v>2360</v>
      </c>
      <c r="D5664" t="s">
        <v>50</v>
      </c>
      <c r="E5664" t="s">
        <v>217</v>
      </c>
      <c r="F5664" t="s">
        <v>52</v>
      </c>
      <c r="G5664" t="s">
        <v>81</v>
      </c>
      <c r="H5664" t="s">
        <v>95</v>
      </c>
      <c r="I5664" t="s">
        <v>55</v>
      </c>
      <c r="J5664" t="s">
        <v>173</v>
      </c>
      <c r="K5664" t="s">
        <v>174</v>
      </c>
      <c r="L5664">
        <v>66827.39</v>
      </c>
      <c r="M5664">
        <v>7</v>
      </c>
      <c r="N5664">
        <v>0.15</v>
      </c>
      <c r="O5664">
        <v>12877.31</v>
      </c>
    </row>
    <row r="5665" spans="1:15" x14ac:dyDescent="0.3">
      <c r="A5665" t="s">
        <v>7678</v>
      </c>
      <c r="B5665" t="s">
        <v>1317</v>
      </c>
      <c r="C5665" t="s">
        <v>2590</v>
      </c>
      <c r="D5665" t="s">
        <v>61</v>
      </c>
      <c r="E5665" t="s">
        <v>3232</v>
      </c>
      <c r="F5665" t="s">
        <v>80</v>
      </c>
      <c r="G5665" t="s">
        <v>63</v>
      </c>
      <c r="H5665" t="s">
        <v>202</v>
      </c>
      <c r="I5665" t="s">
        <v>118</v>
      </c>
      <c r="J5665" t="s">
        <v>119</v>
      </c>
      <c r="K5665" t="s">
        <v>197</v>
      </c>
      <c r="L5665">
        <v>11653.18</v>
      </c>
      <c r="M5665">
        <v>1</v>
      </c>
      <c r="N5665">
        <v>0.1</v>
      </c>
      <c r="O5665">
        <v>1892.93</v>
      </c>
    </row>
    <row r="5666" spans="1:15" x14ac:dyDescent="0.3">
      <c r="A5666" t="s">
        <v>7679</v>
      </c>
      <c r="B5666" t="s">
        <v>670</v>
      </c>
      <c r="C5666" t="s">
        <v>671</v>
      </c>
      <c r="D5666" t="s">
        <v>50</v>
      </c>
      <c r="E5666" t="s">
        <v>1759</v>
      </c>
      <c r="F5666" t="s">
        <v>80</v>
      </c>
      <c r="G5666" t="s">
        <v>81</v>
      </c>
      <c r="H5666" t="s">
        <v>82</v>
      </c>
      <c r="I5666" t="s">
        <v>55</v>
      </c>
      <c r="J5666" t="s">
        <v>173</v>
      </c>
      <c r="K5666" t="s">
        <v>203</v>
      </c>
      <c r="L5666">
        <v>88903.71</v>
      </c>
      <c r="M5666">
        <v>9</v>
      </c>
      <c r="N5666">
        <v>0.15</v>
      </c>
      <c r="O5666">
        <v>12474.55</v>
      </c>
    </row>
    <row r="5667" spans="1:15" x14ac:dyDescent="0.3">
      <c r="A5667" t="s">
        <v>7680</v>
      </c>
      <c r="B5667" t="s">
        <v>2162</v>
      </c>
      <c r="C5667" t="s">
        <v>2683</v>
      </c>
      <c r="D5667" t="s">
        <v>61</v>
      </c>
      <c r="E5667" t="s">
        <v>1782</v>
      </c>
      <c r="F5667" t="s">
        <v>52</v>
      </c>
      <c r="G5667" t="s">
        <v>179</v>
      </c>
      <c r="H5667" t="s">
        <v>180</v>
      </c>
      <c r="I5667" t="s">
        <v>96</v>
      </c>
      <c r="J5667" t="s">
        <v>166</v>
      </c>
      <c r="K5667" t="s">
        <v>167</v>
      </c>
      <c r="L5667">
        <v>7939.4</v>
      </c>
      <c r="M5667">
        <v>10</v>
      </c>
      <c r="N5667">
        <v>0</v>
      </c>
      <c r="O5667">
        <v>1593.97</v>
      </c>
    </row>
    <row r="5668" spans="1:15" x14ac:dyDescent="0.3">
      <c r="A5668" t="s">
        <v>7681</v>
      </c>
      <c r="B5668" t="s">
        <v>2454</v>
      </c>
      <c r="C5668" t="s">
        <v>2455</v>
      </c>
      <c r="D5668" t="s">
        <v>61</v>
      </c>
      <c r="E5668" t="s">
        <v>2268</v>
      </c>
      <c r="F5668" t="s">
        <v>52</v>
      </c>
      <c r="G5668" t="s">
        <v>72</v>
      </c>
      <c r="H5668" t="s">
        <v>73</v>
      </c>
      <c r="I5668" t="s">
        <v>96</v>
      </c>
      <c r="J5668" t="s">
        <v>97</v>
      </c>
      <c r="K5668" t="s">
        <v>181</v>
      </c>
      <c r="L5668">
        <v>9594.34</v>
      </c>
      <c r="M5668">
        <v>1</v>
      </c>
      <c r="N5668">
        <v>0.1</v>
      </c>
      <c r="O5668">
        <v>1782.45</v>
      </c>
    </row>
    <row r="5669" spans="1:15" x14ac:dyDescent="0.3">
      <c r="A5669" t="s">
        <v>7682</v>
      </c>
      <c r="B5669" t="s">
        <v>2550</v>
      </c>
      <c r="C5669" t="s">
        <v>2069</v>
      </c>
      <c r="D5669" t="s">
        <v>78</v>
      </c>
      <c r="E5669" t="s">
        <v>1582</v>
      </c>
      <c r="F5669" t="s">
        <v>80</v>
      </c>
      <c r="G5669" t="s">
        <v>53</v>
      </c>
      <c r="H5669" t="s">
        <v>110</v>
      </c>
      <c r="I5669" t="s">
        <v>55</v>
      </c>
      <c r="J5669" t="s">
        <v>65</v>
      </c>
      <c r="K5669" t="s">
        <v>130</v>
      </c>
      <c r="L5669">
        <v>37791.279999999999</v>
      </c>
      <c r="M5669">
        <v>4</v>
      </c>
      <c r="N5669">
        <v>0.1</v>
      </c>
      <c r="O5669">
        <v>6945.16</v>
      </c>
    </row>
    <row r="5670" spans="1:15" x14ac:dyDescent="0.3">
      <c r="A5670" t="s">
        <v>7683</v>
      </c>
      <c r="B5670" t="s">
        <v>1273</v>
      </c>
      <c r="C5670" t="s">
        <v>3045</v>
      </c>
      <c r="D5670" t="s">
        <v>102</v>
      </c>
      <c r="E5670" t="s">
        <v>51</v>
      </c>
      <c r="F5670" t="s">
        <v>71</v>
      </c>
      <c r="G5670" t="s">
        <v>179</v>
      </c>
      <c r="H5670" t="s">
        <v>180</v>
      </c>
      <c r="I5670" t="s">
        <v>83</v>
      </c>
      <c r="J5670" t="s">
        <v>84</v>
      </c>
      <c r="K5670" t="s">
        <v>105</v>
      </c>
      <c r="L5670">
        <v>27740.34</v>
      </c>
      <c r="M5670">
        <v>2</v>
      </c>
      <c r="N5670">
        <v>0.2</v>
      </c>
      <c r="O5670">
        <v>4541.8100000000004</v>
      </c>
    </row>
    <row r="5671" spans="1:15" x14ac:dyDescent="0.3">
      <c r="A5671" t="s">
        <v>7684</v>
      </c>
      <c r="B5671" t="s">
        <v>713</v>
      </c>
      <c r="C5671" t="s">
        <v>632</v>
      </c>
      <c r="D5671" t="s">
        <v>102</v>
      </c>
      <c r="E5671" t="s">
        <v>1782</v>
      </c>
      <c r="F5671" t="s">
        <v>71</v>
      </c>
      <c r="G5671" t="s">
        <v>63</v>
      </c>
      <c r="H5671" t="s">
        <v>202</v>
      </c>
      <c r="I5671" t="s">
        <v>118</v>
      </c>
      <c r="J5671" t="s">
        <v>230</v>
      </c>
      <c r="K5671" t="s">
        <v>356</v>
      </c>
      <c r="L5671">
        <v>96202.54</v>
      </c>
      <c r="M5671">
        <v>7</v>
      </c>
      <c r="N5671">
        <v>0.15</v>
      </c>
      <c r="O5671">
        <v>29598.73</v>
      </c>
    </row>
    <row r="5672" spans="1:15" x14ac:dyDescent="0.3">
      <c r="A5672" t="s">
        <v>7685</v>
      </c>
      <c r="B5672" t="s">
        <v>3569</v>
      </c>
      <c r="C5672" t="s">
        <v>690</v>
      </c>
      <c r="D5672" t="s">
        <v>78</v>
      </c>
      <c r="E5672" t="s">
        <v>1071</v>
      </c>
      <c r="F5672" t="s">
        <v>71</v>
      </c>
      <c r="G5672" t="s">
        <v>179</v>
      </c>
      <c r="H5672" t="s">
        <v>236</v>
      </c>
      <c r="I5672" t="s">
        <v>96</v>
      </c>
      <c r="J5672" t="s">
        <v>111</v>
      </c>
      <c r="K5672" t="s">
        <v>112</v>
      </c>
      <c r="L5672">
        <v>104464.7</v>
      </c>
      <c r="M5672">
        <v>10</v>
      </c>
      <c r="N5672">
        <v>0.15</v>
      </c>
      <c r="O5672">
        <v>14127.21</v>
      </c>
    </row>
    <row r="5673" spans="1:15" x14ac:dyDescent="0.3">
      <c r="A5673" t="s">
        <v>7686</v>
      </c>
      <c r="B5673" t="s">
        <v>1538</v>
      </c>
      <c r="C5673" t="s">
        <v>1922</v>
      </c>
      <c r="D5673" t="s">
        <v>78</v>
      </c>
      <c r="E5673" t="s">
        <v>432</v>
      </c>
      <c r="F5673" t="s">
        <v>52</v>
      </c>
      <c r="G5673" t="s">
        <v>63</v>
      </c>
      <c r="H5673" t="s">
        <v>213</v>
      </c>
      <c r="I5673" t="s">
        <v>118</v>
      </c>
      <c r="J5673" t="s">
        <v>191</v>
      </c>
      <c r="K5673" t="s">
        <v>829</v>
      </c>
      <c r="L5673">
        <v>59688.42</v>
      </c>
      <c r="M5673">
        <v>6</v>
      </c>
      <c r="N5673">
        <v>0</v>
      </c>
      <c r="O5673">
        <v>14401.41</v>
      </c>
    </row>
    <row r="5674" spans="1:15" x14ac:dyDescent="0.3">
      <c r="A5674" t="s">
        <v>7687</v>
      </c>
      <c r="B5674" t="s">
        <v>1933</v>
      </c>
      <c r="C5674" t="s">
        <v>2586</v>
      </c>
      <c r="D5674" t="s">
        <v>102</v>
      </c>
      <c r="E5674" t="s">
        <v>1827</v>
      </c>
      <c r="F5674" t="s">
        <v>71</v>
      </c>
      <c r="G5674" t="s">
        <v>81</v>
      </c>
      <c r="H5674" t="s">
        <v>82</v>
      </c>
      <c r="I5674" t="s">
        <v>96</v>
      </c>
      <c r="J5674" t="s">
        <v>135</v>
      </c>
      <c r="K5674" t="s">
        <v>136</v>
      </c>
      <c r="L5674">
        <v>27904.44</v>
      </c>
      <c r="M5674">
        <v>4</v>
      </c>
      <c r="N5674">
        <v>0.2</v>
      </c>
      <c r="O5674">
        <v>3648.87</v>
      </c>
    </row>
    <row r="5675" spans="1:15" x14ac:dyDescent="0.3">
      <c r="A5675" t="s">
        <v>7688</v>
      </c>
      <c r="B5675" t="s">
        <v>3714</v>
      </c>
      <c r="C5675" t="s">
        <v>1080</v>
      </c>
      <c r="D5675" t="s">
        <v>61</v>
      </c>
      <c r="E5675" t="s">
        <v>1207</v>
      </c>
      <c r="F5675" t="s">
        <v>80</v>
      </c>
      <c r="G5675" t="s">
        <v>81</v>
      </c>
      <c r="H5675" t="s">
        <v>284</v>
      </c>
      <c r="I5675" t="s">
        <v>55</v>
      </c>
      <c r="J5675" t="s">
        <v>65</v>
      </c>
      <c r="K5675" t="s">
        <v>325</v>
      </c>
      <c r="L5675">
        <v>40930.080000000002</v>
      </c>
      <c r="M5675">
        <v>6</v>
      </c>
      <c r="N5675">
        <v>0</v>
      </c>
      <c r="O5675">
        <v>12074.78</v>
      </c>
    </row>
    <row r="5676" spans="1:15" x14ac:dyDescent="0.3">
      <c r="A5676" t="s">
        <v>7689</v>
      </c>
      <c r="B5676" t="s">
        <v>1990</v>
      </c>
      <c r="C5676" t="s">
        <v>2145</v>
      </c>
      <c r="D5676" t="s">
        <v>50</v>
      </c>
      <c r="E5676" t="s">
        <v>336</v>
      </c>
      <c r="F5676" t="s">
        <v>80</v>
      </c>
      <c r="G5676" t="s">
        <v>72</v>
      </c>
      <c r="H5676" t="s">
        <v>73</v>
      </c>
      <c r="I5676" t="s">
        <v>83</v>
      </c>
      <c r="J5676" t="s">
        <v>84</v>
      </c>
      <c r="K5676" t="s">
        <v>125</v>
      </c>
      <c r="L5676">
        <v>67968.12</v>
      </c>
      <c r="M5676">
        <v>6</v>
      </c>
      <c r="N5676">
        <v>0.1</v>
      </c>
      <c r="O5676">
        <v>20844.11</v>
      </c>
    </row>
    <row r="5677" spans="1:15" x14ac:dyDescent="0.3">
      <c r="A5677" t="s">
        <v>7690</v>
      </c>
      <c r="B5677" t="s">
        <v>1737</v>
      </c>
      <c r="C5677" t="s">
        <v>2939</v>
      </c>
      <c r="D5677" t="s">
        <v>78</v>
      </c>
      <c r="E5677" t="s">
        <v>245</v>
      </c>
      <c r="F5677" t="s">
        <v>80</v>
      </c>
      <c r="G5677" t="s">
        <v>63</v>
      </c>
      <c r="H5677" t="s">
        <v>64</v>
      </c>
      <c r="I5677" t="s">
        <v>118</v>
      </c>
      <c r="J5677" t="s">
        <v>230</v>
      </c>
      <c r="K5677" t="s">
        <v>351</v>
      </c>
      <c r="L5677">
        <v>8328.7000000000007</v>
      </c>
      <c r="M5677">
        <v>1</v>
      </c>
      <c r="N5677">
        <v>0</v>
      </c>
      <c r="O5677">
        <v>1809.27</v>
      </c>
    </row>
    <row r="5678" spans="1:15" x14ac:dyDescent="0.3">
      <c r="A5678" t="s">
        <v>7691</v>
      </c>
      <c r="B5678" t="s">
        <v>1623</v>
      </c>
      <c r="C5678" t="s">
        <v>1338</v>
      </c>
      <c r="D5678" t="s">
        <v>61</v>
      </c>
      <c r="E5678" t="s">
        <v>1186</v>
      </c>
      <c r="F5678" t="s">
        <v>52</v>
      </c>
      <c r="G5678" t="s">
        <v>72</v>
      </c>
      <c r="H5678" t="s">
        <v>73</v>
      </c>
      <c r="I5678" t="s">
        <v>96</v>
      </c>
      <c r="J5678" t="s">
        <v>135</v>
      </c>
      <c r="K5678" t="s">
        <v>395</v>
      </c>
      <c r="L5678">
        <v>33143.85</v>
      </c>
      <c r="M5678">
        <v>9</v>
      </c>
      <c r="N5678">
        <v>0.25</v>
      </c>
      <c r="O5678">
        <v>5623.63</v>
      </c>
    </row>
    <row r="5679" spans="1:15" x14ac:dyDescent="0.3">
      <c r="A5679" t="s">
        <v>7692</v>
      </c>
      <c r="B5679" t="s">
        <v>655</v>
      </c>
      <c r="C5679" t="s">
        <v>1060</v>
      </c>
      <c r="D5679" t="s">
        <v>78</v>
      </c>
      <c r="E5679" t="s">
        <v>116</v>
      </c>
      <c r="F5679" t="s">
        <v>80</v>
      </c>
      <c r="G5679" t="s">
        <v>53</v>
      </c>
      <c r="H5679" t="s">
        <v>110</v>
      </c>
      <c r="I5679" t="s">
        <v>118</v>
      </c>
      <c r="J5679" t="s">
        <v>303</v>
      </c>
      <c r="K5679" t="s">
        <v>491</v>
      </c>
      <c r="L5679">
        <v>147664.79999999999</v>
      </c>
      <c r="M5679">
        <v>10</v>
      </c>
      <c r="N5679">
        <v>0</v>
      </c>
      <c r="O5679">
        <v>52481.63</v>
      </c>
    </row>
    <row r="5680" spans="1:15" x14ac:dyDescent="0.3">
      <c r="A5680" t="s">
        <v>7693</v>
      </c>
      <c r="B5680" t="s">
        <v>1317</v>
      </c>
      <c r="C5680" t="s">
        <v>3265</v>
      </c>
      <c r="D5680" t="s">
        <v>102</v>
      </c>
      <c r="E5680" t="s">
        <v>692</v>
      </c>
      <c r="F5680" t="s">
        <v>52</v>
      </c>
      <c r="G5680" t="s">
        <v>72</v>
      </c>
      <c r="H5680" t="s">
        <v>73</v>
      </c>
      <c r="I5680" t="s">
        <v>118</v>
      </c>
      <c r="J5680" t="s">
        <v>119</v>
      </c>
      <c r="K5680" t="s">
        <v>120</v>
      </c>
      <c r="L5680">
        <v>41754.080000000002</v>
      </c>
      <c r="M5680">
        <v>8</v>
      </c>
      <c r="N5680">
        <v>0.1</v>
      </c>
      <c r="O5680">
        <v>12303.41</v>
      </c>
    </row>
    <row r="5681" spans="1:15" x14ac:dyDescent="0.3">
      <c r="A5681" t="s">
        <v>7694</v>
      </c>
      <c r="B5681" t="s">
        <v>4718</v>
      </c>
      <c r="C5681" t="s">
        <v>698</v>
      </c>
      <c r="D5681" t="s">
        <v>61</v>
      </c>
      <c r="E5681" t="s">
        <v>871</v>
      </c>
      <c r="F5681" t="s">
        <v>80</v>
      </c>
      <c r="G5681" t="s">
        <v>72</v>
      </c>
      <c r="H5681" t="s">
        <v>117</v>
      </c>
      <c r="I5681" t="s">
        <v>55</v>
      </c>
      <c r="J5681" t="s">
        <v>56</v>
      </c>
      <c r="K5681" t="s">
        <v>57</v>
      </c>
      <c r="L5681">
        <v>132138.54</v>
      </c>
      <c r="M5681">
        <v>9</v>
      </c>
      <c r="N5681">
        <v>0.2</v>
      </c>
      <c r="O5681">
        <v>33810.14</v>
      </c>
    </row>
    <row r="5682" spans="1:15" x14ac:dyDescent="0.3">
      <c r="A5682" t="s">
        <v>7695</v>
      </c>
      <c r="B5682" t="s">
        <v>3523</v>
      </c>
      <c r="C5682" t="s">
        <v>770</v>
      </c>
      <c r="D5682" t="s">
        <v>78</v>
      </c>
      <c r="E5682" t="s">
        <v>3535</v>
      </c>
      <c r="F5682" t="s">
        <v>52</v>
      </c>
      <c r="G5682" t="s">
        <v>63</v>
      </c>
      <c r="H5682" t="s">
        <v>202</v>
      </c>
      <c r="I5682" t="s">
        <v>83</v>
      </c>
      <c r="J5682" t="s">
        <v>156</v>
      </c>
      <c r="K5682" t="s">
        <v>285</v>
      </c>
      <c r="L5682">
        <v>52752.959999999999</v>
      </c>
      <c r="M5682">
        <v>6</v>
      </c>
      <c r="N5682">
        <v>0.2</v>
      </c>
      <c r="O5682">
        <v>7070.34</v>
      </c>
    </row>
    <row r="5683" spans="1:15" x14ac:dyDescent="0.3">
      <c r="A5683" t="s">
        <v>7696</v>
      </c>
      <c r="B5683" t="s">
        <v>936</v>
      </c>
      <c r="C5683" t="s">
        <v>1332</v>
      </c>
      <c r="D5683" t="s">
        <v>50</v>
      </c>
      <c r="E5683" t="s">
        <v>527</v>
      </c>
      <c r="F5683" t="s">
        <v>80</v>
      </c>
      <c r="G5683" t="s">
        <v>81</v>
      </c>
      <c r="H5683" t="s">
        <v>82</v>
      </c>
      <c r="I5683" t="s">
        <v>118</v>
      </c>
      <c r="J5683" t="s">
        <v>191</v>
      </c>
      <c r="K5683" t="s">
        <v>290</v>
      </c>
      <c r="L5683">
        <v>7251.04</v>
      </c>
      <c r="M5683">
        <v>4</v>
      </c>
      <c r="N5683">
        <v>0.15</v>
      </c>
      <c r="O5683">
        <v>1567.97</v>
      </c>
    </row>
    <row r="5684" spans="1:15" x14ac:dyDescent="0.3">
      <c r="A5684" t="s">
        <v>7697</v>
      </c>
      <c r="B5684" t="s">
        <v>912</v>
      </c>
      <c r="C5684" t="s">
        <v>2725</v>
      </c>
      <c r="D5684" t="s">
        <v>61</v>
      </c>
      <c r="E5684" t="s">
        <v>3535</v>
      </c>
      <c r="F5684" t="s">
        <v>71</v>
      </c>
      <c r="G5684" t="s">
        <v>53</v>
      </c>
      <c r="H5684" t="s">
        <v>90</v>
      </c>
      <c r="I5684" t="s">
        <v>118</v>
      </c>
      <c r="J5684" t="s">
        <v>119</v>
      </c>
      <c r="K5684" t="s">
        <v>120</v>
      </c>
      <c r="L5684">
        <v>23569.52</v>
      </c>
      <c r="M5684">
        <v>4</v>
      </c>
      <c r="N5684">
        <v>0.05</v>
      </c>
      <c r="O5684">
        <v>5296.58</v>
      </c>
    </row>
    <row r="5685" spans="1:15" x14ac:dyDescent="0.3">
      <c r="A5685" t="s">
        <v>7698</v>
      </c>
      <c r="B5685" t="s">
        <v>206</v>
      </c>
      <c r="C5685" t="s">
        <v>2113</v>
      </c>
      <c r="D5685" t="s">
        <v>78</v>
      </c>
      <c r="E5685" t="s">
        <v>2022</v>
      </c>
      <c r="F5685" t="s">
        <v>80</v>
      </c>
      <c r="G5685" t="s">
        <v>179</v>
      </c>
      <c r="H5685" t="s">
        <v>180</v>
      </c>
      <c r="I5685" t="s">
        <v>55</v>
      </c>
      <c r="J5685" t="s">
        <v>141</v>
      </c>
      <c r="K5685" t="s">
        <v>978</v>
      </c>
      <c r="L5685">
        <v>44347.76</v>
      </c>
      <c r="M5685">
        <v>8</v>
      </c>
      <c r="N5685">
        <v>0.25</v>
      </c>
      <c r="O5685">
        <v>9486.59</v>
      </c>
    </row>
    <row r="5686" spans="1:15" x14ac:dyDescent="0.3">
      <c r="A5686" t="s">
        <v>7699</v>
      </c>
      <c r="B5686" t="s">
        <v>4423</v>
      </c>
      <c r="C5686" t="s">
        <v>1678</v>
      </c>
      <c r="D5686" t="s">
        <v>50</v>
      </c>
      <c r="E5686" t="s">
        <v>1759</v>
      </c>
      <c r="F5686" t="s">
        <v>80</v>
      </c>
      <c r="G5686" t="s">
        <v>63</v>
      </c>
      <c r="H5686" t="s">
        <v>64</v>
      </c>
      <c r="I5686" t="s">
        <v>118</v>
      </c>
      <c r="J5686" t="s">
        <v>191</v>
      </c>
      <c r="K5686" t="s">
        <v>192</v>
      </c>
      <c r="L5686">
        <v>17007.84</v>
      </c>
      <c r="M5686">
        <v>6</v>
      </c>
      <c r="N5686">
        <v>0.15</v>
      </c>
      <c r="O5686">
        <v>2834.51</v>
      </c>
    </row>
    <row r="5687" spans="1:15" x14ac:dyDescent="0.3">
      <c r="A5687" t="s">
        <v>7700</v>
      </c>
      <c r="B5687" t="s">
        <v>2977</v>
      </c>
      <c r="C5687" t="s">
        <v>2867</v>
      </c>
      <c r="D5687" t="s">
        <v>102</v>
      </c>
      <c r="E5687" t="s">
        <v>2146</v>
      </c>
      <c r="F5687" t="s">
        <v>80</v>
      </c>
      <c r="G5687" t="s">
        <v>81</v>
      </c>
      <c r="H5687" t="s">
        <v>82</v>
      </c>
      <c r="I5687" t="s">
        <v>83</v>
      </c>
      <c r="J5687" t="s">
        <v>449</v>
      </c>
      <c r="K5687" t="s">
        <v>775</v>
      </c>
      <c r="L5687">
        <v>20984.32</v>
      </c>
      <c r="M5687">
        <v>4</v>
      </c>
      <c r="N5687">
        <v>0.05</v>
      </c>
      <c r="O5687">
        <v>3700.27</v>
      </c>
    </row>
    <row r="5688" spans="1:15" x14ac:dyDescent="0.3">
      <c r="A5688" t="s">
        <v>7701</v>
      </c>
      <c r="B5688" t="s">
        <v>654</v>
      </c>
      <c r="C5688" t="s">
        <v>786</v>
      </c>
      <c r="D5688" t="s">
        <v>50</v>
      </c>
      <c r="E5688" t="s">
        <v>403</v>
      </c>
      <c r="F5688" t="s">
        <v>80</v>
      </c>
      <c r="G5688" t="s">
        <v>63</v>
      </c>
      <c r="H5688" t="s">
        <v>172</v>
      </c>
      <c r="I5688" t="s">
        <v>83</v>
      </c>
      <c r="J5688" t="s">
        <v>84</v>
      </c>
      <c r="K5688" t="s">
        <v>257</v>
      </c>
      <c r="L5688">
        <v>67378.59</v>
      </c>
      <c r="M5688">
        <v>9</v>
      </c>
      <c r="N5688">
        <v>0.25</v>
      </c>
      <c r="O5688">
        <v>13838.32</v>
      </c>
    </row>
    <row r="5689" spans="1:15" x14ac:dyDescent="0.3">
      <c r="A5689" t="s">
        <v>7702</v>
      </c>
      <c r="B5689" t="s">
        <v>372</v>
      </c>
      <c r="C5689" t="s">
        <v>3137</v>
      </c>
      <c r="D5689" t="s">
        <v>50</v>
      </c>
      <c r="E5689" t="s">
        <v>597</v>
      </c>
      <c r="F5689" t="s">
        <v>80</v>
      </c>
      <c r="G5689" t="s">
        <v>179</v>
      </c>
      <c r="H5689" t="s">
        <v>236</v>
      </c>
      <c r="I5689" t="s">
        <v>118</v>
      </c>
      <c r="J5689" t="s">
        <v>230</v>
      </c>
      <c r="K5689" t="s">
        <v>231</v>
      </c>
      <c r="L5689">
        <v>26260.65</v>
      </c>
      <c r="M5689">
        <v>9</v>
      </c>
      <c r="N5689">
        <v>0.2</v>
      </c>
      <c r="O5689">
        <v>8031.95</v>
      </c>
    </row>
    <row r="5690" spans="1:15" x14ac:dyDescent="0.3">
      <c r="A5690" t="s">
        <v>7703</v>
      </c>
      <c r="B5690" t="s">
        <v>176</v>
      </c>
      <c r="C5690" t="s">
        <v>210</v>
      </c>
      <c r="D5690" t="s">
        <v>50</v>
      </c>
      <c r="E5690" t="s">
        <v>403</v>
      </c>
      <c r="F5690" t="s">
        <v>71</v>
      </c>
      <c r="G5690" t="s">
        <v>81</v>
      </c>
      <c r="H5690" t="s">
        <v>82</v>
      </c>
      <c r="I5690" t="s">
        <v>55</v>
      </c>
      <c r="J5690" t="s">
        <v>65</v>
      </c>
      <c r="K5690" t="s">
        <v>66</v>
      </c>
      <c r="L5690">
        <v>5630.88</v>
      </c>
      <c r="M5690">
        <v>3</v>
      </c>
      <c r="N5690">
        <v>0.25</v>
      </c>
      <c r="O5690">
        <v>1550.86</v>
      </c>
    </row>
    <row r="5691" spans="1:15" x14ac:dyDescent="0.3">
      <c r="A5691" t="s">
        <v>7704</v>
      </c>
      <c r="B5691" t="s">
        <v>2443</v>
      </c>
      <c r="C5691" t="s">
        <v>169</v>
      </c>
      <c r="D5691" t="s">
        <v>102</v>
      </c>
      <c r="E5691" t="s">
        <v>298</v>
      </c>
      <c r="F5691" t="s">
        <v>80</v>
      </c>
      <c r="G5691" t="s">
        <v>63</v>
      </c>
      <c r="H5691" t="s">
        <v>202</v>
      </c>
      <c r="I5691" t="s">
        <v>118</v>
      </c>
      <c r="J5691" t="s">
        <v>230</v>
      </c>
      <c r="K5691" t="s">
        <v>231</v>
      </c>
      <c r="L5691">
        <v>70965.84</v>
      </c>
      <c r="M5691">
        <v>8</v>
      </c>
      <c r="N5691">
        <v>0.2</v>
      </c>
      <c r="O5691">
        <v>19268.75</v>
      </c>
    </row>
    <row r="5692" spans="1:15" x14ac:dyDescent="0.3">
      <c r="A5692" t="s">
        <v>7705</v>
      </c>
      <c r="B5692" t="s">
        <v>873</v>
      </c>
      <c r="C5692" t="s">
        <v>2904</v>
      </c>
      <c r="D5692" t="s">
        <v>61</v>
      </c>
      <c r="E5692" t="s">
        <v>561</v>
      </c>
      <c r="F5692" t="s">
        <v>52</v>
      </c>
      <c r="G5692" t="s">
        <v>63</v>
      </c>
      <c r="H5692" t="s">
        <v>172</v>
      </c>
      <c r="I5692" t="s">
        <v>118</v>
      </c>
      <c r="J5692" t="s">
        <v>191</v>
      </c>
      <c r="K5692" t="s">
        <v>829</v>
      </c>
      <c r="L5692">
        <v>39481.980000000003</v>
      </c>
      <c r="M5692">
        <v>3</v>
      </c>
      <c r="N5692">
        <v>0.1</v>
      </c>
      <c r="O5692">
        <v>12286.78</v>
      </c>
    </row>
    <row r="5693" spans="1:15" x14ac:dyDescent="0.3">
      <c r="A5693" t="s">
        <v>7706</v>
      </c>
      <c r="B5693" t="s">
        <v>3375</v>
      </c>
      <c r="C5693" t="s">
        <v>498</v>
      </c>
      <c r="D5693" t="s">
        <v>78</v>
      </c>
      <c r="E5693" t="s">
        <v>224</v>
      </c>
      <c r="F5693" t="s">
        <v>52</v>
      </c>
      <c r="G5693" t="s">
        <v>53</v>
      </c>
      <c r="H5693" t="s">
        <v>246</v>
      </c>
      <c r="I5693" t="s">
        <v>118</v>
      </c>
      <c r="J5693" t="s">
        <v>303</v>
      </c>
      <c r="K5693" t="s">
        <v>491</v>
      </c>
      <c r="L5693">
        <v>39248.82</v>
      </c>
      <c r="M5693">
        <v>3</v>
      </c>
      <c r="N5693">
        <v>0</v>
      </c>
      <c r="O5693">
        <v>6227.21</v>
      </c>
    </row>
    <row r="5694" spans="1:15" x14ac:dyDescent="0.3">
      <c r="A5694" t="s">
        <v>7707</v>
      </c>
      <c r="B5694" t="s">
        <v>1176</v>
      </c>
      <c r="C5694" t="s">
        <v>1469</v>
      </c>
      <c r="D5694" t="s">
        <v>61</v>
      </c>
      <c r="E5694" t="s">
        <v>2882</v>
      </c>
      <c r="F5694" t="s">
        <v>80</v>
      </c>
      <c r="G5694" t="s">
        <v>81</v>
      </c>
      <c r="H5694" t="s">
        <v>95</v>
      </c>
      <c r="I5694" t="s">
        <v>55</v>
      </c>
      <c r="J5694" t="s">
        <v>65</v>
      </c>
      <c r="K5694" t="s">
        <v>325</v>
      </c>
      <c r="L5694">
        <v>6247.92</v>
      </c>
      <c r="M5694">
        <v>6</v>
      </c>
      <c r="N5694">
        <v>0.15</v>
      </c>
      <c r="O5694">
        <v>1047.8900000000001</v>
      </c>
    </row>
    <row r="5695" spans="1:15" x14ac:dyDescent="0.3">
      <c r="A5695" t="s">
        <v>7708</v>
      </c>
      <c r="B5695" t="s">
        <v>917</v>
      </c>
      <c r="C5695" t="s">
        <v>3432</v>
      </c>
      <c r="D5695" t="s">
        <v>61</v>
      </c>
      <c r="E5695" t="s">
        <v>224</v>
      </c>
      <c r="F5695" t="s">
        <v>52</v>
      </c>
      <c r="G5695" t="s">
        <v>72</v>
      </c>
      <c r="H5695" t="s">
        <v>104</v>
      </c>
      <c r="I5695" t="s">
        <v>96</v>
      </c>
      <c r="J5695" t="s">
        <v>111</v>
      </c>
      <c r="K5695" t="s">
        <v>112</v>
      </c>
      <c r="L5695">
        <v>8626.92</v>
      </c>
      <c r="M5695">
        <v>6</v>
      </c>
      <c r="N5695">
        <v>0.1</v>
      </c>
      <c r="O5695">
        <v>2937.08</v>
      </c>
    </row>
    <row r="5696" spans="1:15" x14ac:dyDescent="0.3">
      <c r="A5696" t="s">
        <v>7709</v>
      </c>
      <c r="B5696" t="s">
        <v>4015</v>
      </c>
      <c r="C5696" t="s">
        <v>2213</v>
      </c>
      <c r="D5696" t="s">
        <v>61</v>
      </c>
      <c r="E5696" t="s">
        <v>1955</v>
      </c>
      <c r="F5696" t="s">
        <v>71</v>
      </c>
      <c r="G5696" t="s">
        <v>81</v>
      </c>
      <c r="H5696" t="s">
        <v>82</v>
      </c>
      <c r="I5696" t="s">
        <v>83</v>
      </c>
      <c r="J5696" t="s">
        <v>449</v>
      </c>
      <c r="K5696" t="s">
        <v>775</v>
      </c>
      <c r="L5696">
        <v>79133.67</v>
      </c>
      <c r="M5696">
        <v>7</v>
      </c>
      <c r="N5696">
        <v>0</v>
      </c>
      <c r="O5696">
        <v>27378.9</v>
      </c>
    </row>
    <row r="5697" spans="1:15" x14ac:dyDescent="0.3">
      <c r="A5697" t="s">
        <v>7710</v>
      </c>
      <c r="B5697" t="s">
        <v>658</v>
      </c>
      <c r="C5697" t="s">
        <v>659</v>
      </c>
      <c r="D5697" t="s">
        <v>61</v>
      </c>
      <c r="E5697" t="s">
        <v>1617</v>
      </c>
      <c r="F5697" t="s">
        <v>52</v>
      </c>
      <c r="G5697" t="s">
        <v>179</v>
      </c>
      <c r="H5697" t="s">
        <v>236</v>
      </c>
      <c r="I5697" t="s">
        <v>118</v>
      </c>
      <c r="J5697" t="s">
        <v>230</v>
      </c>
      <c r="K5697" t="s">
        <v>351</v>
      </c>
      <c r="L5697">
        <v>27922.92</v>
      </c>
      <c r="M5697">
        <v>2</v>
      </c>
      <c r="N5697">
        <v>0.05</v>
      </c>
      <c r="O5697">
        <v>9639.44</v>
      </c>
    </row>
    <row r="5698" spans="1:15" x14ac:dyDescent="0.3">
      <c r="A5698" t="s">
        <v>7711</v>
      </c>
      <c r="B5698" t="s">
        <v>2057</v>
      </c>
      <c r="C5698" t="s">
        <v>720</v>
      </c>
      <c r="D5698" t="s">
        <v>50</v>
      </c>
      <c r="E5698" t="s">
        <v>161</v>
      </c>
      <c r="F5698" t="s">
        <v>71</v>
      </c>
      <c r="G5698" t="s">
        <v>63</v>
      </c>
      <c r="H5698" t="s">
        <v>213</v>
      </c>
      <c r="I5698" t="s">
        <v>96</v>
      </c>
      <c r="J5698" t="s">
        <v>166</v>
      </c>
      <c r="K5698" t="s">
        <v>337</v>
      </c>
      <c r="L5698">
        <v>48993.65</v>
      </c>
      <c r="M5698">
        <v>5</v>
      </c>
      <c r="N5698">
        <v>0.05</v>
      </c>
      <c r="O5698">
        <v>9752.59</v>
      </c>
    </row>
    <row r="5699" spans="1:15" x14ac:dyDescent="0.3">
      <c r="A5699" t="s">
        <v>7712</v>
      </c>
      <c r="B5699" t="s">
        <v>1387</v>
      </c>
      <c r="C5699" t="s">
        <v>2184</v>
      </c>
      <c r="D5699" t="s">
        <v>102</v>
      </c>
      <c r="E5699" t="s">
        <v>332</v>
      </c>
      <c r="F5699" t="s">
        <v>52</v>
      </c>
      <c r="G5699" t="s">
        <v>72</v>
      </c>
      <c r="H5699" t="s">
        <v>104</v>
      </c>
      <c r="I5699" t="s">
        <v>83</v>
      </c>
      <c r="J5699" t="s">
        <v>156</v>
      </c>
      <c r="K5699" t="s">
        <v>157</v>
      </c>
      <c r="L5699">
        <v>24894.63</v>
      </c>
      <c r="M5699">
        <v>3</v>
      </c>
      <c r="N5699">
        <v>0.2</v>
      </c>
      <c r="O5699">
        <v>5475.03</v>
      </c>
    </row>
    <row r="5700" spans="1:15" x14ac:dyDescent="0.3">
      <c r="A5700" t="s">
        <v>7713</v>
      </c>
      <c r="B5700" t="s">
        <v>1705</v>
      </c>
      <c r="C5700" t="s">
        <v>3165</v>
      </c>
      <c r="D5700" t="s">
        <v>102</v>
      </c>
      <c r="E5700" t="s">
        <v>2256</v>
      </c>
      <c r="F5700" t="s">
        <v>71</v>
      </c>
      <c r="G5700" t="s">
        <v>53</v>
      </c>
      <c r="H5700" t="s">
        <v>110</v>
      </c>
      <c r="I5700" t="s">
        <v>55</v>
      </c>
      <c r="J5700" t="s">
        <v>173</v>
      </c>
      <c r="K5700" t="s">
        <v>174</v>
      </c>
      <c r="L5700">
        <v>95966.99</v>
      </c>
      <c r="M5700">
        <v>7</v>
      </c>
      <c r="N5700">
        <v>0.1</v>
      </c>
      <c r="O5700">
        <v>17748.37</v>
      </c>
    </row>
    <row r="5701" spans="1:15" x14ac:dyDescent="0.3">
      <c r="A5701" t="s">
        <v>7714</v>
      </c>
      <c r="B5701" t="s">
        <v>2012</v>
      </c>
      <c r="C5701" t="s">
        <v>2718</v>
      </c>
      <c r="D5701" t="s">
        <v>78</v>
      </c>
      <c r="E5701" t="s">
        <v>1095</v>
      </c>
      <c r="F5701" t="s">
        <v>80</v>
      </c>
      <c r="G5701" t="s">
        <v>63</v>
      </c>
      <c r="H5701" t="s">
        <v>64</v>
      </c>
      <c r="I5701" t="s">
        <v>96</v>
      </c>
      <c r="J5701" t="s">
        <v>97</v>
      </c>
      <c r="K5701" t="s">
        <v>181</v>
      </c>
      <c r="L5701">
        <v>5569.78</v>
      </c>
      <c r="M5701">
        <v>1</v>
      </c>
      <c r="N5701">
        <v>0.1</v>
      </c>
      <c r="O5701">
        <v>1181.95</v>
      </c>
    </row>
    <row r="5702" spans="1:15" x14ac:dyDescent="0.3">
      <c r="A5702" t="s">
        <v>7715</v>
      </c>
      <c r="B5702" t="s">
        <v>1728</v>
      </c>
      <c r="C5702" t="s">
        <v>306</v>
      </c>
      <c r="D5702" t="s">
        <v>61</v>
      </c>
      <c r="E5702" t="s">
        <v>350</v>
      </c>
      <c r="F5702" t="s">
        <v>71</v>
      </c>
      <c r="G5702" t="s">
        <v>72</v>
      </c>
      <c r="H5702" t="s">
        <v>104</v>
      </c>
      <c r="I5702" t="s">
        <v>118</v>
      </c>
      <c r="J5702" t="s">
        <v>191</v>
      </c>
      <c r="K5702" t="s">
        <v>290</v>
      </c>
      <c r="L5702">
        <v>67090.02</v>
      </c>
      <c r="M5702">
        <v>6</v>
      </c>
      <c r="N5702">
        <v>0</v>
      </c>
      <c r="O5702">
        <v>25505.25</v>
      </c>
    </row>
    <row r="5703" spans="1:15" x14ac:dyDescent="0.3">
      <c r="A5703" t="s">
        <v>7716</v>
      </c>
      <c r="B5703" t="s">
        <v>1796</v>
      </c>
      <c r="C5703" t="s">
        <v>2555</v>
      </c>
      <c r="D5703" t="s">
        <v>78</v>
      </c>
      <c r="E5703" t="s">
        <v>557</v>
      </c>
      <c r="F5703" t="s">
        <v>80</v>
      </c>
      <c r="G5703" t="s">
        <v>81</v>
      </c>
      <c r="H5703" t="s">
        <v>95</v>
      </c>
      <c r="I5703" t="s">
        <v>96</v>
      </c>
      <c r="J5703" t="s">
        <v>97</v>
      </c>
      <c r="K5703" t="s">
        <v>98</v>
      </c>
      <c r="L5703">
        <v>63412.65</v>
      </c>
      <c r="M5703">
        <v>5</v>
      </c>
      <c r="N5703">
        <v>0.1</v>
      </c>
      <c r="O5703">
        <v>18543.96</v>
      </c>
    </row>
    <row r="5704" spans="1:15" x14ac:dyDescent="0.3">
      <c r="A5704" t="s">
        <v>7717</v>
      </c>
      <c r="B5704" t="s">
        <v>2113</v>
      </c>
      <c r="C5704" t="s">
        <v>3116</v>
      </c>
      <c r="D5704" t="s">
        <v>50</v>
      </c>
      <c r="E5704" t="s">
        <v>454</v>
      </c>
      <c r="F5704" t="s">
        <v>71</v>
      </c>
      <c r="G5704" t="s">
        <v>81</v>
      </c>
      <c r="H5704" t="s">
        <v>284</v>
      </c>
      <c r="I5704" t="s">
        <v>96</v>
      </c>
      <c r="J5704" t="s">
        <v>97</v>
      </c>
      <c r="K5704" t="s">
        <v>416</v>
      </c>
      <c r="L5704">
        <v>12250.53</v>
      </c>
      <c r="M5704">
        <v>1</v>
      </c>
      <c r="N5704">
        <v>0.15</v>
      </c>
      <c r="O5704">
        <v>2618.67</v>
      </c>
    </row>
    <row r="5705" spans="1:15" x14ac:dyDescent="0.3">
      <c r="A5705" t="s">
        <v>7718</v>
      </c>
      <c r="B5705" t="s">
        <v>2205</v>
      </c>
      <c r="C5705" t="s">
        <v>1077</v>
      </c>
      <c r="D5705" t="s">
        <v>102</v>
      </c>
      <c r="E5705" t="s">
        <v>341</v>
      </c>
      <c r="F5705" t="s">
        <v>71</v>
      </c>
      <c r="G5705" t="s">
        <v>53</v>
      </c>
      <c r="H5705" t="s">
        <v>54</v>
      </c>
      <c r="I5705" t="s">
        <v>55</v>
      </c>
      <c r="J5705" t="s">
        <v>56</v>
      </c>
      <c r="K5705" t="s">
        <v>151</v>
      </c>
      <c r="L5705">
        <v>2920.06</v>
      </c>
      <c r="M5705">
        <v>2</v>
      </c>
      <c r="N5705">
        <v>0.25</v>
      </c>
      <c r="O5705">
        <v>392.81</v>
      </c>
    </row>
    <row r="5706" spans="1:15" x14ac:dyDescent="0.3">
      <c r="A5706" t="s">
        <v>7719</v>
      </c>
      <c r="B5706" t="s">
        <v>1265</v>
      </c>
      <c r="C5706" t="s">
        <v>2422</v>
      </c>
      <c r="D5706" t="s">
        <v>102</v>
      </c>
      <c r="E5706" t="s">
        <v>1027</v>
      </c>
      <c r="F5706" t="s">
        <v>52</v>
      </c>
      <c r="G5706" t="s">
        <v>179</v>
      </c>
      <c r="H5706" t="s">
        <v>236</v>
      </c>
      <c r="I5706" t="s">
        <v>96</v>
      </c>
      <c r="J5706" t="s">
        <v>97</v>
      </c>
      <c r="K5706" t="s">
        <v>98</v>
      </c>
      <c r="L5706">
        <v>89286.42</v>
      </c>
      <c r="M5706">
        <v>6</v>
      </c>
      <c r="N5706">
        <v>0.25</v>
      </c>
      <c r="O5706">
        <v>17481.87</v>
      </c>
    </row>
    <row r="5707" spans="1:15" x14ac:dyDescent="0.3">
      <c r="A5707" t="s">
        <v>7720</v>
      </c>
      <c r="B5707" t="s">
        <v>365</v>
      </c>
      <c r="C5707" t="s">
        <v>114</v>
      </c>
      <c r="D5707" t="s">
        <v>78</v>
      </c>
      <c r="E5707" t="s">
        <v>253</v>
      </c>
      <c r="F5707" t="s">
        <v>52</v>
      </c>
      <c r="G5707" t="s">
        <v>63</v>
      </c>
      <c r="H5707" t="s">
        <v>172</v>
      </c>
      <c r="I5707" t="s">
        <v>55</v>
      </c>
      <c r="J5707" t="s">
        <v>141</v>
      </c>
      <c r="K5707" t="s">
        <v>241</v>
      </c>
      <c r="L5707">
        <v>59096.1</v>
      </c>
      <c r="M5707">
        <v>7</v>
      </c>
      <c r="N5707">
        <v>0.05</v>
      </c>
      <c r="O5707">
        <v>13530.65</v>
      </c>
    </row>
    <row r="5708" spans="1:15" x14ac:dyDescent="0.3">
      <c r="A5708" t="s">
        <v>7721</v>
      </c>
      <c r="B5708" t="s">
        <v>2290</v>
      </c>
      <c r="C5708" t="s">
        <v>809</v>
      </c>
      <c r="D5708" t="s">
        <v>78</v>
      </c>
      <c r="E5708" t="s">
        <v>436</v>
      </c>
      <c r="F5708" t="s">
        <v>80</v>
      </c>
      <c r="G5708" t="s">
        <v>72</v>
      </c>
      <c r="H5708" t="s">
        <v>117</v>
      </c>
      <c r="I5708" t="s">
        <v>55</v>
      </c>
      <c r="J5708" t="s">
        <v>65</v>
      </c>
      <c r="K5708" t="s">
        <v>325</v>
      </c>
      <c r="L5708">
        <v>45223.85</v>
      </c>
      <c r="M5708">
        <v>7</v>
      </c>
      <c r="N5708">
        <v>0.05</v>
      </c>
      <c r="O5708">
        <v>16660.22</v>
      </c>
    </row>
    <row r="5709" spans="1:15" x14ac:dyDescent="0.3">
      <c r="A5709" t="s">
        <v>7722</v>
      </c>
      <c r="B5709" t="s">
        <v>3274</v>
      </c>
      <c r="C5709" t="s">
        <v>2443</v>
      </c>
      <c r="D5709" t="s">
        <v>78</v>
      </c>
      <c r="E5709" t="s">
        <v>1154</v>
      </c>
      <c r="F5709" t="s">
        <v>80</v>
      </c>
      <c r="G5709" t="s">
        <v>81</v>
      </c>
      <c r="H5709" t="s">
        <v>284</v>
      </c>
      <c r="I5709" t="s">
        <v>96</v>
      </c>
      <c r="J5709" t="s">
        <v>135</v>
      </c>
      <c r="K5709" t="s">
        <v>275</v>
      </c>
      <c r="L5709">
        <v>32862.300000000003</v>
      </c>
      <c r="M5709">
        <v>5</v>
      </c>
      <c r="N5709">
        <v>0</v>
      </c>
      <c r="O5709">
        <v>12486.94</v>
      </c>
    </row>
    <row r="5710" spans="1:15" x14ac:dyDescent="0.3">
      <c r="A5710" t="s">
        <v>7723</v>
      </c>
      <c r="B5710" t="s">
        <v>2317</v>
      </c>
      <c r="C5710" t="s">
        <v>2806</v>
      </c>
      <c r="D5710" t="s">
        <v>78</v>
      </c>
      <c r="E5710" t="s">
        <v>2268</v>
      </c>
      <c r="F5710" t="s">
        <v>52</v>
      </c>
      <c r="G5710" t="s">
        <v>81</v>
      </c>
      <c r="H5710" t="s">
        <v>82</v>
      </c>
      <c r="I5710" t="s">
        <v>55</v>
      </c>
      <c r="J5710" t="s">
        <v>141</v>
      </c>
      <c r="K5710" t="s">
        <v>241</v>
      </c>
      <c r="L5710">
        <v>31482.84</v>
      </c>
      <c r="M5710">
        <v>6</v>
      </c>
      <c r="N5710">
        <v>0.25</v>
      </c>
      <c r="O5710">
        <v>5859.36</v>
      </c>
    </row>
    <row r="5711" spans="1:15" x14ac:dyDescent="0.3">
      <c r="A5711" t="s">
        <v>7724</v>
      </c>
      <c r="B5711" t="s">
        <v>2046</v>
      </c>
      <c r="C5711" t="s">
        <v>2315</v>
      </c>
      <c r="D5711" t="s">
        <v>61</v>
      </c>
      <c r="E5711" t="s">
        <v>124</v>
      </c>
      <c r="F5711" t="s">
        <v>52</v>
      </c>
      <c r="G5711" t="s">
        <v>72</v>
      </c>
      <c r="H5711" t="s">
        <v>117</v>
      </c>
      <c r="I5711" t="s">
        <v>55</v>
      </c>
      <c r="J5711" t="s">
        <v>141</v>
      </c>
      <c r="K5711" t="s">
        <v>978</v>
      </c>
      <c r="L5711">
        <v>41404.089999999997</v>
      </c>
      <c r="M5711">
        <v>7</v>
      </c>
      <c r="N5711">
        <v>0.15</v>
      </c>
      <c r="O5711">
        <v>11645.95</v>
      </c>
    </row>
    <row r="5712" spans="1:15" x14ac:dyDescent="0.3">
      <c r="A5712" t="s">
        <v>7725</v>
      </c>
      <c r="B5712" t="s">
        <v>435</v>
      </c>
      <c r="C5712" t="s">
        <v>3067</v>
      </c>
      <c r="D5712" t="s">
        <v>50</v>
      </c>
      <c r="E5712" t="s">
        <v>652</v>
      </c>
      <c r="F5712" t="s">
        <v>52</v>
      </c>
      <c r="G5712" t="s">
        <v>81</v>
      </c>
      <c r="H5712" t="s">
        <v>82</v>
      </c>
      <c r="I5712" t="s">
        <v>118</v>
      </c>
      <c r="J5712" t="s">
        <v>230</v>
      </c>
      <c r="K5712" t="s">
        <v>356</v>
      </c>
      <c r="L5712">
        <v>139530.5</v>
      </c>
      <c r="M5712">
        <v>10</v>
      </c>
      <c r="N5712">
        <v>0.25</v>
      </c>
      <c r="O5712">
        <v>21002.09</v>
      </c>
    </row>
    <row r="5713" spans="1:15" x14ac:dyDescent="0.3">
      <c r="A5713" t="s">
        <v>7726</v>
      </c>
      <c r="B5713" t="s">
        <v>2829</v>
      </c>
      <c r="C5713" t="s">
        <v>1237</v>
      </c>
      <c r="D5713" t="s">
        <v>61</v>
      </c>
      <c r="E5713" t="s">
        <v>1335</v>
      </c>
      <c r="F5713" t="s">
        <v>52</v>
      </c>
      <c r="G5713" t="s">
        <v>81</v>
      </c>
      <c r="H5713" t="s">
        <v>82</v>
      </c>
      <c r="I5713" t="s">
        <v>83</v>
      </c>
      <c r="J5713" t="s">
        <v>379</v>
      </c>
      <c r="K5713" t="s">
        <v>562</v>
      </c>
      <c r="L5713">
        <v>13631.89</v>
      </c>
      <c r="M5713">
        <v>1</v>
      </c>
      <c r="N5713">
        <v>0.05</v>
      </c>
      <c r="O5713">
        <v>4944.53</v>
      </c>
    </row>
    <row r="5714" spans="1:15" x14ac:dyDescent="0.3">
      <c r="A5714" t="s">
        <v>7727</v>
      </c>
      <c r="B5714" t="s">
        <v>1600</v>
      </c>
      <c r="C5714" t="s">
        <v>1394</v>
      </c>
      <c r="D5714" t="s">
        <v>102</v>
      </c>
      <c r="E5714" t="s">
        <v>569</v>
      </c>
      <c r="F5714" t="s">
        <v>52</v>
      </c>
      <c r="G5714" t="s">
        <v>72</v>
      </c>
      <c r="H5714" t="s">
        <v>73</v>
      </c>
      <c r="I5714" t="s">
        <v>96</v>
      </c>
      <c r="J5714" t="s">
        <v>111</v>
      </c>
      <c r="K5714" t="s">
        <v>112</v>
      </c>
      <c r="L5714">
        <v>53895.839999999997</v>
      </c>
      <c r="M5714">
        <v>8</v>
      </c>
      <c r="N5714">
        <v>0</v>
      </c>
      <c r="O5714">
        <v>15780.87</v>
      </c>
    </row>
    <row r="5715" spans="1:15" x14ac:dyDescent="0.3">
      <c r="A5715" t="s">
        <v>7728</v>
      </c>
      <c r="B5715" t="s">
        <v>2661</v>
      </c>
      <c r="C5715" t="s">
        <v>690</v>
      </c>
      <c r="D5715" t="s">
        <v>50</v>
      </c>
      <c r="E5715" t="s">
        <v>235</v>
      </c>
      <c r="F5715" t="s">
        <v>71</v>
      </c>
      <c r="G5715" t="s">
        <v>179</v>
      </c>
      <c r="H5715" t="s">
        <v>236</v>
      </c>
      <c r="I5715" t="s">
        <v>83</v>
      </c>
      <c r="J5715" t="s">
        <v>84</v>
      </c>
      <c r="K5715" t="s">
        <v>257</v>
      </c>
      <c r="L5715">
        <v>34657.1</v>
      </c>
      <c r="M5715">
        <v>5</v>
      </c>
      <c r="N5715">
        <v>0.15</v>
      </c>
      <c r="O5715">
        <v>10758.06</v>
      </c>
    </row>
    <row r="5716" spans="1:15" x14ac:dyDescent="0.3">
      <c r="A5716" t="s">
        <v>7729</v>
      </c>
      <c r="B5716" t="s">
        <v>1960</v>
      </c>
      <c r="C5716" t="s">
        <v>2346</v>
      </c>
      <c r="D5716" t="s">
        <v>61</v>
      </c>
      <c r="E5716" t="s">
        <v>1036</v>
      </c>
      <c r="F5716" t="s">
        <v>71</v>
      </c>
      <c r="G5716" t="s">
        <v>179</v>
      </c>
      <c r="H5716" t="s">
        <v>236</v>
      </c>
      <c r="I5716" t="s">
        <v>96</v>
      </c>
      <c r="J5716" t="s">
        <v>111</v>
      </c>
      <c r="K5716" t="s">
        <v>112</v>
      </c>
      <c r="L5716">
        <v>81505.08</v>
      </c>
      <c r="M5716">
        <v>9</v>
      </c>
      <c r="N5716">
        <v>0.2</v>
      </c>
      <c r="O5716">
        <v>22805.19</v>
      </c>
    </row>
    <row r="5717" spans="1:15" x14ac:dyDescent="0.3">
      <c r="A5717" t="s">
        <v>7730</v>
      </c>
      <c r="B5717" t="s">
        <v>4165</v>
      </c>
      <c r="C5717" t="s">
        <v>764</v>
      </c>
      <c r="D5717" t="s">
        <v>78</v>
      </c>
      <c r="E5717" t="s">
        <v>129</v>
      </c>
      <c r="F5717" t="s">
        <v>71</v>
      </c>
      <c r="G5717" t="s">
        <v>179</v>
      </c>
      <c r="H5717" t="s">
        <v>180</v>
      </c>
      <c r="I5717" t="s">
        <v>55</v>
      </c>
      <c r="J5717" t="s">
        <v>65</v>
      </c>
      <c r="K5717" t="s">
        <v>66</v>
      </c>
      <c r="L5717">
        <v>11300.59</v>
      </c>
      <c r="M5717">
        <v>1</v>
      </c>
      <c r="N5717">
        <v>0.05</v>
      </c>
      <c r="O5717">
        <v>3228.33</v>
      </c>
    </row>
    <row r="5718" spans="1:15" x14ac:dyDescent="0.3">
      <c r="A5718" t="s">
        <v>7731</v>
      </c>
      <c r="B5718" t="s">
        <v>2995</v>
      </c>
      <c r="C5718" t="s">
        <v>1228</v>
      </c>
      <c r="D5718" t="s">
        <v>102</v>
      </c>
      <c r="E5718" t="s">
        <v>2698</v>
      </c>
      <c r="F5718" t="s">
        <v>71</v>
      </c>
      <c r="G5718" t="s">
        <v>81</v>
      </c>
      <c r="H5718" t="s">
        <v>82</v>
      </c>
      <c r="I5718" t="s">
        <v>118</v>
      </c>
      <c r="J5718" t="s">
        <v>303</v>
      </c>
      <c r="K5718" t="s">
        <v>491</v>
      </c>
      <c r="L5718">
        <v>9015.75</v>
      </c>
      <c r="M5718">
        <v>3</v>
      </c>
      <c r="N5718">
        <v>0.15</v>
      </c>
      <c r="O5718">
        <v>1502.65</v>
      </c>
    </row>
    <row r="5719" spans="1:15" x14ac:dyDescent="0.3">
      <c r="A5719" t="s">
        <v>7732</v>
      </c>
      <c r="B5719" t="s">
        <v>1669</v>
      </c>
      <c r="C5719" t="s">
        <v>3637</v>
      </c>
      <c r="D5719" t="s">
        <v>78</v>
      </c>
      <c r="E5719" t="s">
        <v>629</v>
      </c>
      <c r="F5719" t="s">
        <v>71</v>
      </c>
      <c r="G5719" t="s">
        <v>179</v>
      </c>
      <c r="H5719" t="s">
        <v>180</v>
      </c>
      <c r="I5719" t="s">
        <v>55</v>
      </c>
      <c r="J5719" t="s">
        <v>141</v>
      </c>
      <c r="K5719" t="s">
        <v>142</v>
      </c>
      <c r="L5719">
        <v>86108.19</v>
      </c>
      <c r="M5719">
        <v>7</v>
      </c>
      <c r="N5719">
        <v>0</v>
      </c>
      <c r="O5719">
        <v>23890.89</v>
      </c>
    </row>
    <row r="5720" spans="1:15" x14ac:dyDescent="0.3">
      <c r="A5720" t="s">
        <v>7733</v>
      </c>
      <c r="B5720" t="s">
        <v>1678</v>
      </c>
      <c r="C5720" t="s">
        <v>1133</v>
      </c>
      <c r="D5720" t="s">
        <v>61</v>
      </c>
      <c r="E5720" t="s">
        <v>3614</v>
      </c>
      <c r="F5720" t="s">
        <v>80</v>
      </c>
      <c r="G5720" t="s">
        <v>53</v>
      </c>
      <c r="H5720" t="s">
        <v>246</v>
      </c>
      <c r="I5720" t="s">
        <v>118</v>
      </c>
      <c r="J5720" t="s">
        <v>119</v>
      </c>
      <c r="K5720" t="s">
        <v>270</v>
      </c>
      <c r="L5720">
        <v>29696.68</v>
      </c>
      <c r="M5720">
        <v>2</v>
      </c>
      <c r="N5720">
        <v>0.25</v>
      </c>
      <c r="O5720">
        <v>5099.6099999999997</v>
      </c>
    </row>
    <row r="5721" spans="1:15" x14ac:dyDescent="0.3">
      <c r="A5721" t="s">
        <v>7734</v>
      </c>
      <c r="B5721" t="s">
        <v>248</v>
      </c>
      <c r="C5721" t="s">
        <v>2783</v>
      </c>
      <c r="D5721" t="s">
        <v>50</v>
      </c>
      <c r="E5721" t="s">
        <v>998</v>
      </c>
      <c r="F5721" t="s">
        <v>71</v>
      </c>
      <c r="G5721" t="s">
        <v>72</v>
      </c>
      <c r="H5721" t="s">
        <v>117</v>
      </c>
      <c r="I5721" t="s">
        <v>83</v>
      </c>
      <c r="J5721" t="s">
        <v>156</v>
      </c>
      <c r="K5721" t="s">
        <v>208</v>
      </c>
      <c r="L5721">
        <v>8110.36</v>
      </c>
      <c r="M5721">
        <v>4</v>
      </c>
      <c r="N5721">
        <v>0.1</v>
      </c>
      <c r="O5721">
        <v>1761.93</v>
      </c>
    </row>
    <row r="5722" spans="1:15" x14ac:dyDescent="0.3">
      <c r="A5722" t="s">
        <v>7735</v>
      </c>
      <c r="B5722" t="s">
        <v>93</v>
      </c>
      <c r="C5722" t="s">
        <v>686</v>
      </c>
      <c r="D5722" t="s">
        <v>50</v>
      </c>
      <c r="E5722" t="s">
        <v>954</v>
      </c>
      <c r="F5722" t="s">
        <v>71</v>
      </c>
      <c r="G5722" t="s">
        <v>72</v>
      </c>
      <c r="H5722" t="s">
        <v>104</v>
      </c>
      <c r="I5722" t="s">
        <v>118</v>
      </c>
      <c r="J5722" t="s">
        <v>191</v>
      </c>
      <c r="K5722" t="s">
        <v>829</v>
      </c>
      <c r="L5722">
        <v>58240.2</v>
      </c>
      <c r="M5722">
        <v>10</v>
      </c>
      <c r="N5722">
        <v>0.1</v>
      </c>
      <c r="O5722">
        <v>16632.37</v>
      </c>
    </row>
    <row r="5723" spans="1:15" x14ac:dyDescent="0.3">
      <c r="A5723" t="s">
        <v>7736</v>
      </c>
      <c r="B5723" t="s">
        <v>4623</v>
      </c>
      <c r="C5723" t="s">
        <v>2101</v>
      </c>
      <c r="D5723" t="s">
        <v>61</v>
      </c>
      <c r="E5723" t="s">
        <v>757</v>
      </c>
      <c r="F5723" t="s">
        <v>71</v>
      </c>
      <c r="G5723" t="s">
        <v>53</v>
      </c>
      <c r="H5723" t="s">
        <v>54</v>
      </c>
      <c r="I5723" t="s">
        <v>118</v>
      </c>
      <c r="J5723" t="s">
        <v>191</v>
      </c>
      <c r="K5723" t="s">
        <v>829</v>
      </c>
      <c r="L5723">
        <v>109146.15</v>
      </c>
      <c r="M5723">
        <v>9</v>
      </c>
      <c r="N5723">
        <v>0.05</v>
      </c>
      <c r="O5723">
        <v>25683.37</v>
      </c>
    </row>
    <row r="5724" spans="1:15" x14ac:dyDescent="0.3">
      <c r="A5724" t="s">
        <v>7737</v>
      </c>
      <c r="B5724" t="s">
        <v>3492</v>
      </c>
      <c r="C5724" t="s">
        <v>3200</v>
      </c>
      <c r="D5724" t="s">
        <v>78</v>
      </c>
      <c r="E5724" t="s">
        <v>394</v>
      </c>
      <c r="F5724" t="s">
        <v>71</v>
      </c>
      <c r="G5724" t="s">
        <v>81</v>
      </c>
      <c r="H5724" t="s">
        <v>95</v>
      </c>
      <c r="I5724" t="s">
        <v>55</v>
      </c>
      <c r="J5724" t="s">
        <v>173</v>
      </c>
      <c r="K5724" t="s">
        <v>735</v>
      </c>
      <c r="L5724">
        <v>6039.39</v>
      </c>
      <c r="M5724">
        <v>1</v>
      </c>
      <c r="N5724">
        <v>0</v>
      </c>
      <c r="O5724">
        <v>1122.67</v>
      </c>
    </row>
    <row r="5725" spans="1:15" x14ac:dyDescent="0.3">
      <c r="A5725" t="s">
        <v>7738</v>
      </c>
      <c r="B5725" t="s">
        <v>2539</v>
      </c>
      <c r="C5725" t="s">
        <v>2540</v>
      </c>
      <c r="D5725" t="s">
        <v>102</v>
      </c>
      <c r="E5725" t="s">
        <v>201</v>
      </c>
      <c r="F5725" t="s">
        <v>52</v>
      </c>
      <c r="G5725" t="s">
        <v>179</v>
      </c>
      <c r="H5725" t="s">
        <v>180</v>
      </c>
      <c r="I5725" t="s">
        <v>83</v>
      </c>
      <c r="J5725" t="s">
        <v>156</v>
      </c>
      <c r="K5725" t="s">
        <v>208</v>
      </c>
      <c r="L5725">
        <v>657.66</v>
      </c>
      <c r="M5725">
        <v>1</v>
      </c>
      <c r="N5725">
        <v>0.2</v>
      </c>
      <c r="O5725">
        <v>186.42</v>
      </c>
    </row>
    <row r="5726" spans="1:15" x14ac:dyDescent="0.3">
      <c r="A5726" t="s">
        <v>7739</v>
      </c>
      <c r="B5726" t="s">
        <v>3860</v>
      </c>
      <c r="C5726" t="s">
        <v>323</v>
      </c>
      <c r="D5726" t="s">
        <v>78</v>
      </c>
      <c r="E5726" t="s">
        <v>1707</v>
      </c>
      <c r="F5726" t="s">
        <v>80</v>
      </c>
      <c r="G5726" t="s">
        <v>53</v>
      </c>
      <c r="H5726" t="s">
        <v>90</v>
      </c>
      <c r="I5726" t="s">
        <v>96</v>
      </c>
      <c r="J5726" t="s">
        <v>111</v>
      </c>
      <c r="K5726" t="s">
        <v>328</v>
      </c>
      <c r="L5726">
        <v>71603.14</v>
      </c>
      <c r="M5726">
        <v>7</v>
      </c>
      <c r="N5726">
        <v>0.05</v>
      </c>
      <c r="O5726">
        <v>26071.49</v>
      </c>
    </row>
    <row r="5727" spans="1:15" x14ac:dyDescent="0.3">
      <c r="A5727" t="s">
        <v>7740</v>
      </c>
      <c r="B5727" t="s">
        <v>1819</v>
      </c>
      <c r="C5727" t="s">
        <v>2060</v>
      </c>
      <c r="D5727" t="s">
        <v>102</v>
      </c>
      <c r="E5727" t="s">
        <v>1861</v>
      </c>
      <c r="F5727" t="s">
        <v>71</v>
      </c>
      <c r="G5727" t="s">
        <v>63</v>
      </c>
      <c r="H5727" t="s">
        <v>172</v>
      </c>
      <c r="I5727" t="s">
        <v>55</v>
      </c>
      <c r="J5727" t="s">
        <v>56</v>
      </c>
      <c r="K5727" t="s">
        <v>151</v>
      </c>
      <c r="L5727">
        <v>47778.64</v>
      </c>
      <c r="M5727">
        <v>4</v>
      </c>
      <c r="N5727">
        <v>0.05</v>
      </c>
      <c r="O5727">
        <v>11246.93</v>
      </c>
    </row>
    <row r="5728" spans="1:15" x14ac:dyDescent="0.3">
      <c r="A5728" t="s">
        <v>7741</v>
      </c>
      <c r="B5728" t="s">
        <v>678</v>
      </c>
      <c r="C5728" t="s">
        <v>169</v>
      </c>
      <c r="D5728" t="s">
        <v>102</v>
      </c>
      <c r="E5728" t="s">
        <v>495</v>
      </c>
      <c r="F5728" t="s">
        <v>52</v>
      </c>
      <c r="G5728" t="s">
        <v>63</v>
      </c>
      <c r="H5728" t="s">
        <v>213</v>
      </c>
      <c r="I5728" t="s">
        <v>118</v>
      </c>
      <c r="J5728" t="s">
        <v>303</v>
      </c>
      <c r="K5728" t="s">
        <v>421</v>
      </c>
      <c r="L5728">
        <v>56899.71</v>
      </c>
      <c r="M5728">
        <v>7</v>
      </c>
      <c r="N5728">
        <v>0.05</v>
      </c>
      <c r="O5728">
        <v>10760.37</v>
      </c>
    </row>
    <row r="5729" spans="1:15" x14ac:dyDescent="0.3">
      <c r="A5729" t="s">
        <v>7742</v>
      </c>
      <c r="B5729" t="s">
        <v>583</v>
      </c>
      <c r="C5729" t="s">
        <v>1225</v>
      </c>
      <c r="D5729" t="s">
        <v>61</v>
      </c>
      <c r="E5729" t="s">
        <v>1667</v>
      </c>
      <c r="F5729" t="s">
        <v>80</v>
      </c>
      <c r="G5729" t="s">
        <v>81</v>
      </c>
      <c r="H5729" t="s">
        <v>95</v>
      </c>
      <c r="I5729" t="s">
        <v>96</v>
      </c>
      <c r="J5729" t="s">
        <v>111</v>
      </c>
      <c r="K5729" t="s">
        <v>112</v>
      </c>
      <c r="L5729">
        <v>128091.06</v>
      </c>
      <c r="M5729">
        <v>9</v>
      </c>
      <c r="N5729">
        <v>0.05</v>
      </c>
      <c r="O5729">
        <v>48362.55</v>
      </c>
    </row>
    <row r="5730" spans="1:15" x14ac:dyDescent="0.3">
      <c r="A5730" t="s">
        <v>7743</v>
      </c>
      <c r="B5730" t="s">
        <v>2132</v>
      </c>
      <c r="C5730" t="s">
        <v>1839</v>
      </c>
      <c r="D5730" t="s">
        <v>50</v>
      </c>
      <c r="E5730" t="s">
        <v>1229</v>
      </c>
      <c r="F5730" t="s">
        <v>71</v>
      </c>
      <c r="G5730" t="s">
        <v>72</v>
      </c>
      <c r="H5730" t="s">
        <v>117</v>
      </c>
      <c r="I5730" t="s">
        <v>118</v>
      </c>
      <c r="J5730" t="s">
        <v>119</v>
      </c>
      <c r="K5730" t="s">
        <v>270</v>
      </c>
      <c r="L5730">
        <v>141279.9</v>
      </c>
      <c r="M5730">
        <v>10</v>
      </c>
      <c r="N5730">
        <v>0.15</v>
      </c>
      <c r="O5730">
        <v>22641.17</v>
      </c>
    </row>
    <row r="5731" spans="1:15" x14ac:dyDescent="0.3">
      <c r="A5731" t="s">
        <v>7744</v>
      </c>
      <c r="B5731" t="s">
        <v>828</v>
      </c>
      <c r="C5731" t="s">
        <v>1998</v>
      </c>
      <c r="D5731" t="s">
        <v>102</v>
      </c>
      <c r="E5731" t="s">
        <v>399</v>
      </c>
      <c r="F5731" t="s">
        <v>80</v>
      </c>
      <c r="G5731" t="s">
        <v>53</v>
      </c>
      <c r="H5731" t="s">
        <v>110</v>
      </c>
      <c r="I5731" t="s">
        <v>55</v>
      </c>
      <c r="J5731" t="s">
        <v>65</v>
      </c>
      <c r="K5731" t="s">
        <v>130</v>
      </c>
      <c r="L5731">
        <v>40848.660000000003</v>
      </c>
      <c r="M5731">
        <v>3</v>
      </c>
      <c r="N5731">
        <v>0</v>
      </c>
      <c r="O5731">
        <v>13003.78</v>
      </c>
    </row>
    <row r="5732" spans="1:15" x14ac:dyDescent="0.3">
      <c r="A5732" t="s">
        <v>7745</v>
      </c>
      <c r="B5732" t="s">
        <v>1250</v>
      </c>
      <c r="C5732" t="s">
        <v>386</v>
      </c>
      <c r="D5732" t="s">
        <v>61</v>
      </c>
      <c r="E5732" t="s">
        <v>1778</v>
      </c>
      <c r="F5732" t="s">
        <v>52</v>
      </c>
      <c r="G5732" t="s">
        <v>63</v>
      </c>
      <c r="H5732" t="s">
        <v>213</v>
      </c>
      <c r="I5732" t="s">
        <v>96</v>
      </c>
      <c r="J5732" t="s">
        <v>135</v>
      </c>
      <c r="K5732" t="s">
        <v>395</v>
      </c>
      <c r="L5732">
        <v>64288.26</v>
      </c>
      <c r="M5732">
        <v>9</v>
      </c>
      <c r="N5732">
        <v>0.1</v>
      </c>
      <c r="O5732">
        <v>16309.4</v>
      </c>
    </row>
    <row r="5733" spans="1:15" x14ac:dyDescent="0.3">
      <c r="A5733" t="s">
        <v>7746</v>
      </c>
      <c r="B5733" t="s">
        <v>2887</v>
      </c>
      <c r="C5733" t="s">
        <v>1363</v>
      </c>
      <c r="D5733" t="s">
        <v>50</v>
      </c>
      <c r="E5733" t="s">
        <v>1071</v>
      </c>
      <c r="F5733" t="s">
        <v>52</v>
      </c>
      <c r="G5733" t="s">
        <v>81</v>
      </c>
      <c r="H5733" t="s">
        <v>95</v>
      </c>
      <c r="I5733" t="s">
        <v>55</v>
      </c>
      <c r="J5733" t="s">
        <v>56</v>
      </c>
      <c r="K5733" t="s">
        <v>57</v>
      </c>
      <c r="L5733">
        <v>5996.9</v>
      </c>
      <c r="M5733">
        <v>2</v>
      </c>
      <c r="N5733">
        <v>0.15</v>
      </c>
      <c r="O5733">
        <v>779.07</v>
      </c>
    </row>
    <row r="5734" spans="1:15" x14ac:dyDescent="0.3">
      <c r="A5734" t="s">
        <v>7747</v>
      </c>
      <c r="B5734" t="s">
        <v>115</v>
      </c>
      <c r="C5734" t="s">
        <v>809</v>
      </c>
      <c r="D5734" t="s">
        <v>78</v>
      </c>
      <c r="E5734" t="s">
        <v>2178</v>
      </c>
      <c r="F5734" t="s">
        <v>52</v>
      </c>
      <c r="G5734" t="s">
        <v>72</v>
      </c>
      <c r="H5734" t="s">
        <v>346</v>
      </c>
      <c r="I5734" t="s">
        <v>96</v>
      </c>
      <c r="J5734" t="s">
        <v>111</v>
      </c>
      <c r="K5734" t="s">
        <v>225</v>
      </c>
      <c r="L5734">
        <v>37489.620000000003</v>
      </c>
      <c r="M5734">
        <v>7</v>
      </c>
      <c r="N5734">
        <v>0.25</v>
      </c>
      <c r="O5734">
        <v>8204.26</v>
      </c>
    </row>
    <row r="5735" spans="1:15" x14ac:dyDescent="0.3">
      <c r="A5735" t="s">
        <v>7748</v>
      </c>
      <c r="B5735" t="s">
        <v>3356</v>
      </c>
      <c r="C5735" t="s">
        <v>1936</v>
      </c>
      <c r="D5735" t="s">
        <v>50</v>
      </c>
      <c r="E5735" t="s">
        <v>990</v>
      </c>
      <c r="F5735" t="s">
        <v>71</v>
      </c>
      <c r="G5735" t="s">
        <v>179</v>
      </c>
      <c r="H5735" t="s">
        <v>180</v>
      </c>
      <c r="I5735" t="s">
        <v>83</v>
      </c>
      <c r="J5735" t="s">
        <v>156</v>
      </c>
      <c r="K5735" t="s">
        <v>208</v>
      </c>
      <c r="L5735">
        <v>86838.399999999994</v>
      </c>
      <c r="M5735">
        <v>8</v>
      </c>
      <c r="N5735">
        <v>0.05</v>
      </c>
      <c r="O5735">
        <v>21387.5</v>
      </c>
    </row>
    <row r="5736" spans="1:15" x14ac:dyDescent="0.3">
      <c r="A5736" t="s">
        <v>7749</v>
      </c>
      <c r="B5736" t="s">
        <v>3519</v>
      </c>
      <c r="C5736" t="s">
        <v>1728</v>
      </c>
      <c r="D5736" t="s">
        <v>102</v>
      </c>
      <c r="E5736" t="s">
        <v>2227</v>
      </c>
      <c r="F5736" t="s">
        <v>52</v>
      </c>
      <c r="G5736" t="s">
        <v>179</v>
      </c>
      <c r="H5736" t="s">
        <v>180</v>
      </c>
      <c r="I5736" t="s">
        <v>55</v>
      </c>
      <c r="J5736" t="s">
        <v>65</v>
      </c>
      <c r="K5736" t="s">
        <v>66</v>
      </c>
      <c r="L5736">
        <v>5976.65</v>
      </c>
      <c r="M5736">
        <v>5</v>
      </c>
      <c r="N5736">
        <v>0.05</v>
      </c>
      <c r="O5736">
        <v>1497.34</v>
      </c>
    </row>
    <row r="5737" spans="1:15" x14ac:dyDescent="0.3">
      <c r="A5737" t="s">
        <v>7750</v>
      </c>
      <c r="B5737" t="s">
        <v>1720</v>
      </c>
      <c r="C5737" t="s">
        <v>2349</v>
      </c>
      <c r="D5737" t="s">
        <v>50</v>
      </c>
      <c r="E5737" t="s">
        <v>557</v>
      </c>
      <c r="F5737" t="s">
        <v>80</v>
      </c>
      <c r="G5737" t="s">
        <v>63</v>
      </c>
      <c r="H5737" t="s">
        <v>202</v>
      </c>
      <c r="I5737" t="s">
        <v>83</v>
      </c>
      <c r="J5737" t="s">
        <v>84</v>
      </c>
      <c r="K5737" t="s">
        <v>85</v>
      </c>
      <c r="L5737">
        <v>25097.94</v>
      </c>
      <c r="M5737">
        <v>9</v>
      </c>
      <c r="N5737">
        <v>0.25</v>
      </c>
      <c r="O5737">
        <v>3458.01</v>
      </c>
    </row>
    <row r="5738" spans="1:15" x14ac:dyDescent="0.3">
      <c r="A5738" t="s">
        <v>7751</v>
      </c>
      <c r="B5738" t="s">
        <v>2463</v>
      </c>
      <c r="C5738" t="s">
        <v>310</v>
      </c>
      <c r="D5738" t="s">
        <v>61</v>
      </c>
      <c r="E5738" t="s">
        <v>129</v>
      </c>
      <c r="F5738" t="s">
        <v>80</v>
      </c>
      <c r="G5738" t="s">
        <v>53</v>
      </c>
      <c r="H5738" t="s">
        <v>90</v>
      </c>
      <c r="I5738" t="s">
        <v>55</v>
      </c>
      <c r="J5738" t="s">
        <v>56</v>
      </c>
      <c r="K5738" t="s">
        <v>151</v>
      </c>
      <c r="L5738">
        <v>131860.79999999999</v>
      </c>
      <c r="M5738">
        <v>9</v>
      </c>
      <c r="N5738">
        <v>0.05</v>
      </c>
      <c r="O5738">
        <v>41391.129999999997</v>
      </c>
    </row>
    <row r="5739" spans="1:15" x14ac:dyDescent="0.3">
      <c r="A5739" t="s">
        <v>7752</v>
      </c>
      <c r="B5739" t="s">
        <v>2213</v>
      </c>
      <c r="C5739" t="s">
        <v>2240</v>
      </c>
      <c r="D5739" t="s">
        <v>61</v>
      </c>
      <c r="E5739" t="s">
        <v>479</v>
      </c>
      <c r="F5739" t="s">
        <v>71</v>
      </c>
      <c r="G5739" t="s">
        <v>53</v>
      </c>
      <c r="H5739" t="s">
        <v>54</v>
      </c>
      <c r="I5739" t="s">
        <v>96</v>
      </c>
      <c r="J5739" t="s">
        <v>111</v>
      </c>
      <c r="K5739" t="s">
        <v>225</v>
      </c>
      <c r="L5739">
        <v>4731.8999999999996</v>
      </c>
      <c r="M5739">
        <v>10</v>
      </c>
      <c r="N5739">
        <v>0.1</v>
      </c>
      <c r="O5739">
        <v>948.48</v>
      </c>
    </row>
    <row r="5740" spans="1:15" x14ac:dyDescent="0.3">
      <c r="A5740" t="s">
        <v>7753</v>
      </c>
      <c r="B5740" t="s">
        <v>2695</v>
      </c>
      <c r="C5740" t="s">
        <v>729</v>
      </c>
      <c r="D5740" t="s">
        <v>78</v>
      </c>
      <c r="E5740" t="s">
        <v>1615</v>
      </c>
      <c r="F5740" t="s">
        <v>52</v>
      </c>
      <c r="G5740" t="s">
        <v>53</v>
      </c>
      <c r="H5740" t="s">
        <v>54</v>
      </c>
      <c r="I5740" t="s">
        <v>118</v>
      </c>
      <c r="J5740" t="s">
        <v>191</v>
      </c>
      <c r="K5740" t="s">
        <v>290</v>
      </c>
      <c r="L5740">
        <v>9917.02</v>
      </c>
      <c r="M5740">
        <v>1</v>
      </c>
      <c r="N5740">
        <v>0.1</v>
      </c>
      <c r="O5740">
        <v>1796.38</v>
      </c>
    </row>
    <row r="5741" spans="1:15" x14ac:dyDescent="0.3">
      <c r="A5741" t="s">
        <v>7754</v>
      </c>
      <c r="B5741" t="s">
        <v>2252</v>
      </c>
      <c r="C5741" t="s">
        <v>793</v>
      </c>
      <c r="D5741" t="s">
        <v>78</v>
      </c>
      <c r="E5741" t="s">
        <v>1467</v>
      </c>
      <c r="F5741" t="s">
        <v>80</v>
      </c>
      <c r="G5741" t="s">
        <v>63</v>
      </c>
      <c r="H5741" t="s">
        <v>172</v>
      </c>
      <c r="I5741" t="s">
        <v>83</v>
      </c>
      <c r="J5741" t="s">
        <v>449</v>
      </c>
      <c r="K5741" t="s">
        <v>450</v>
      </c>
      <c r="L5741">
        <v>127795.05</v>
      </c>
      <c r="M5741">
        <v>9</v>
      </c>
      <c r="N5741">
        <v>0.15</v>
      </c>
      <c r="O5741">
        <v>36807.199999999997</v>
      </c>
    </row>
    <row r="5742" spans="1:15" x14ac:dyDescent="0.3">
      <c r="A5742" t="s">
        <v>7755</v>
      </c>
      <c r="B5742" t="s">
        <v>354</v>
      </c>
      <c r="C5742" t="s">
        <v>2612</v>
      </c>
      <c r="D5742" t="s">
        <v>78</v>
      </c>
      <c r="E5742" t="s">
        <v>1861</v>
      </c>
      <c r="F5742" t="s">
        <v>52</v>
      </c>
      <c r="G5742" t="s">
        <v>53</v>
      </c>
      <c r="H5742" t="s">
        <v>90</v>
      </c>
      <c r="I5742" t="s">
        <v>83</v>
      </c>
      <c r="J5742" t="s">
        <v>449</v>
      </c>
      <c r="K5742" t="s">
        <v>775</v>
      </c>
      <c r="L5742">
        <v>95658.7</v>
      </c>
      <c r="M5742">
        <v>10</v>
      </c>
      <c r="N5742">
        <v>0</v>
      </c>
      <c r="O5742">
        <v>14544.18</v>
      </c>
    </row>
    <row r="5743" spans="1:15" x14ac:dyDescent="0.3">
      <c r="A5743" t="s">
        <v>7756</v>
      </c>
      <c r="B5743" t="s">
        <v>249</v>
      </c>
      <c r="C5743" t="s">
        <v>2595</v>
      </c>
      <c r="D5743" t="s">
        <v>50</v>
      </c>
      <c r="E5743" t="s">
        <v>1878</v>
      </c>
      <c r="F5743" t="s">
        <v>71</v>
      </c>
      <c r="G5743" t="s">
        <v>72</v>
      </c>
      <c r="H5743" t="s">
        <v>346</v>
      </c>
      <c r="I5743" t="s">
        <v>96</v>
      </c>
      <c r="J5743" t="s">
        <v>135</v>
      </c>
      <c r="K5743" t="s">
        <v>395</v>
      </c>
      <c r="L5743">
        <v>16477.05</v>
      </c>
      <c r="M5743">
        <v>5</v>
      </c>
      <c r="N5743">
        <v>0.25</v>
      </c>
      <c r="O5743">
        <v>3613.35</v>
      </c>
    </row>
    <row r="5744" spans="1:15" x14ac:dyDescent="0.3">
      <c r="A5744" t="s">
        <v>7757</v>
      </c>
      <c r="B5744" t="s">
        <v>3243</v>
      </c>
      <c r="C5744" t="s">
        <v>3639</v>
      </c>
      <c r="D5744" t="s">
        <v>78</v>
      </c>
      <c r="E5744" t="s">
        <v>253</v>
      </c>
      <c r="F5744" t="s">
        <v>80</v>
      </c>
      <c r="G5744" t="s">
        <v>72</v>
      </c>
      <c r="H5744" t="s">
        <v>346</v>
      </c>
      <c r="I5744" t="s">
        <v>118</v>
      </c>
      <c r="J5744" t="s">
        <v>191</v>
      </c>
      <c r="K5744" t="s">
        <v>192</v>
      </c>
      <c r="L5744">
        <v>22003.119999999999</v>
      </c>
      <c r="M5744">
        <v>4</v>
      </c>
      <c r="N5744">
        <v>0.1</v>
      </c>
      <c r="O5744">
        <v>6025.69</v>
      </c>
    </row>
    <row r="5745" spans="1:15" x14ac:dyDescent="0.3">
      <c r="A5745" t="s">
        <v>7758</v>
      </c>
      <c r="B5745" t="s">
        <v>1405</v>
      </c>
      <c r="C5745" t="s">
        <v>1209</v>
      </c>
      <c r="D5745" t="s">
        <v>50</v>
      </c>
      <c r="E5745" t="s">
        <v>2392</v>
      </c>
      <c r="F5745" t="s">
        <v>71</v>
      </c>
      <c r="G5745" t="s">
        <v>63</v>
      </c>
      <c r="H5745" t="s">
        <v>64</v>
      </c>
      <c r="I5745" t="s">
        <v>55</v>
      </c>
      <c r="J5745" t="s">
        <v>56</v>
      </c>
      <c r="K5745" t="s">
        <v>57</v>
      </c>
      <c r="L5745">
        <v>2987</v>
      </c>
      <c r="M5745">
        <v>4</v>
      </c>
      <c r="N5745">
        <v>0.1</v>
      </c>
      <c r="O5745">
        <v>486.09</v>
      </c>
    </row>
    <row r="5746" spans="1:15" x14ac:dyDescent="0.3">
      <c r="A5746" t="s">
        <v>7759</v>
      </c>
      <c r="B5746" t="s">
        <v>377</v>
      </c>
      <c r="C5746" t="s">
        <v>1899</v>
      </c>
      <c r="D5746" t="s">
        <v>102</v>
      </c>
      <c r="E5746" t="s">
        <v>196</v>
      </c>
      <c r="F5746" t="s">
        <v>80</v>
      </c>
      <c r="G5746" t="s">
        <v>179</v>
      </c>
      <c r="H5746" t="s">
        <v>236</v>
      </c>
      <c r="I5746" t="s">
        <v>83</v>
      </c>
      <c r="J5746" t="s">
        <v>156</v>
      </c>
      <c r="K5746" t="s">
        <v>157</v>
      </c>
      <c r="L5746">
        <v>94475.8</v>
      </c>
      <c r="M5746">
        <v>10</v>
      </c>
      <c r="N5746">
        <v>0</v>
      </c>
      <c r="O5746">
        <v>23428.36</v>
      </c>
    </row>
    <row r="5747" spans="1:15" x14ac:dyDescent="0.3">
      <c r="A5747" t="s">
        <v>7760</v>
      </c>
      <c r="B5747" t="s">
        <v>3254</v>
      </c>
      <c r="C5747" t="s">
        <v>1029</v>
      </c>
      <c r="D5747" t="s">
        <v>102</v>
      </c>
      <c r="E5747" t="s">
        <v>761</v>
      </c>
      <c r="F5747" t="s">
        <v>80</v>
      </c>
      <c r="G5747" t="s">
        <v>72</v>
      </c>
      <c r="H5747" t="s">
        <v>104</v>
      </c>
      <c r="I5747" t="s">
        <v>83</v>
      </c>
      <c r="J5747" t="s">
        <v>379</v>
      </c>
      <c r="K5747" t="s">
        <v>716</v>
      </c>
      <c r="L5747">
        <v>11464.8</v>
      </c>
      <c r="M5747">
        <v>3</v>
      </c>
      <c r="N5747">
        <v>0.05</v>
      </c>
      <c r="O5747">
        <v>1649.68</v>
      </c>
    </row>
    <row r="5748" spans="1:15" x14ac:dyDescent="0.3">
      <c r="A5748" t="s">
        <v>7761</v>
      </c>
      <c r="B5748" t="s">
        <v>2042</v>
      </c>
      <c r="C5748" t="s">
        <v>980</v>
      </c>
      <c r="D5748" t="s">
        <v>61</v>
      </c>
      <c r="E5748" t="s">
        <v>2277</v>
      </c>
      <c r="F5748" t="s">
        <v>80</v>
      </c>
      <c r="G5748" t="s">
        <v>81</v>
      </c>
      <c r="H5748" t="s">
        <v>186</v>
      </c>
      <c r="I5748" t="s">
        <v>55</v>
      </c>
      <c r="J5748" t="s">
        <v>56</v>
      </c>
      <c r="K5748" t="s">
        <v>74</v>
      </c>
      <c r="L5748">
        <v>14062.96</v>
      </c>
      <c r="M5748">
        <v>1</v>
      </c>
      <c r="N5748">
        <v>0.25</v>
      </c>
      <c r="O5748">
        <v>4006.7</v>
      </c>
    </row>
    <row r="5749" spans="1:15" x14ac:dyDescent="0.3">
      <c r="A5749" t="s">
        <v>7762</v>
      </c>
      <c r="B5749" t="s">
        <v>4957</v>
      </c>
      <c r="C5749" t="s">
        <v>548</v>
      </c>
      <c r="D5749" t="s">
        <v>50</v>
      </c>
      <c r="E5749" t="s">
        <v>2227</v>
      </c>
      <c r="F5749" t="s">
        <v>80</v>
      </c>
      <c r="G5749" t="s">
        <v>179</v>
      </c>
      <c r="H5749" t="s">
        <v>180</v>
      </c>
      <c r="I5749" t="s">
        <v>118</v>
      </c>
      <c r="J5749" t="s">
        <v>191</v>
      </c>
      <c r="K5749" t="s">
        <v>192</v>
      </c>
      <c r="L5749">
        <v>76899.72</v>
      </c>
      <c r="M5749">
        <v>6</v>
      </c>
      <c r="N5749">
        <v>0.1</v>
      </c>
      <c r="O5749">
        <v>21076.880000000001</v>
      </c>
    </row>
    <row r="5750" spans="1:15" x14ac:dyDescent="0.3">
      <c r="A5750" t="s">
        <v>7763</v>
      </c>
      <c r="B5750" t="s">
        <v>4170</v>
      </c>
      <c r="C5750" t="s">
        <v>423</v>
      </c>
      <c r="D5750" t="s">
        <v>78</v>
      </c>
      <c r="E5750" t="s">
        <v>1615</v>
      </c>
      <c r="F5750" t="s">
        <v>71</v>
      </c>
      <c r="G5750" t="s">
        <v>53</v>
      </c>
      <c r="H5750" t="s">
        <v>54</v>
      </c>
      <c r="I5750" t="s">
        <v>96</v>
      </c>
      <c r="J5750" t="s">
        <v>97</v>
      </c>
      <c r="K5750" t="s">
        <v>98</v>
      </c>
      <c r="L5750">
        <v>15631.04</v>
      </c>
      <c r="M5750">
        <v>8</v>
      </c>
      <c r="N5750">
        <v>0.15</v>
      </c>
      <c r="O5750">
        <v>2220.59</v>
      </c>
    </row>
    <row r="5751" spans="1:15" x14ac:dyDescent="0.3">
      <c r="A5751" t="s">
        <v>7764</v>
      </c>
      <c r="B5751" t="s">
        <v>3283</v>
      </c>
      <c r="C5751" t="s">
        <v>2872</v>
      </c>
      <c r="D5751" t="s">
        <v>102</v>
      </c>
      <c r="E5751" t="s">
        <v>944</v>
      </c>
      <c r="F5751" t="s">
        <v>71</v>
      </c>
      <c r="G5751" t="s">
        <v>179</v>
      </c>
      <c r="H5751" t="s">
        <v>236</v>
      </c>
      <c r="I5751" t="s">
        <v>96</v>
      </c>
      <c r="J5751" t="s">
        <v>111</v>
      </c>
      <c r="K5751" t="s">
        <v>112</v>
      </c>
      <c r="L5751">
        <v>25241.72</v>
      </c>
      <c r="M5751">
        <v>4</v>
      </c>
      <c r="N5751">
        <v>0.2</v>
      </c>
      <c r="O5751">
        <v>5177.8100000000004</v>
      </c>
    </row>
    <row r="5752" spans="1:15" x14ac:dyDescent="0.3">
      <c r="A5752" t="s">
        <v>7765</v>
      </c>
      <c r="B5752" t="s">
        <v>259</v>
      </c>
      <c r="C5752" t="s">
        <v>1702</v>
      </c>
      <c r="D5752" t="s">
        <v>102</v>
      </c>
      <c r="E5752" t="s">
        <v>824</v>
      </c>
      <c r="F5752" t="s">
        <v>71</v>
      </c>
      <c r="G5752" t="s">
        <v>179</v>
      </c>
      <c r="H5752" t="s">
        <v>180</v>
      </c>
      <c r="I5752" t="s">
        <v>96</v>
      </c>
      <c r="J5752" t="s">
        <v>111</v>
      </c>
      <c r="K5752" t="s">
        <v>328</v>
      </c>
      <c r="L5752">
        <v>16969.349999999999</v>
      </c>
      <c r="M5752">
        <v>3</v>
      </c>
      <c r="N5752">
        <v>0.2</v>
      </c>
      <c r="O5752">
        <v>3543.76</v>
      </c>
    </row>
    <row r="5753" spans="1:15" x14ac:dyDescent="0.3">
      <c r="A5753" t="s">
        <v>7766</v>
      </c>
      <c r="B5753" t="s">
        <v>3146</v>
      </c>
      <c r="C5753" t="s">
        <v>1143</v>
      </c>
      <c r="D5753" t="s">
        <v>50</v>
      </c>
      <c r="E5753" t="s">
        <v>1145</v>
      </c>
      <c r="F5753" t="s">
        <v>52</v>
      </c>
      <c r="G5753" t="s">
        <v>72</v>
      </c>
      <c r="H5753" t="s">
        <v>104</v>
      </c>
      <c r="I5753" t="s">
        <v>83</v>
      </c>
      <c r="J5753" t="s">
        <v>84</v>
      </c>
      <c r="K5753" t="s">
        <v>257</v>
      </c>
      <c r="L5753">
        <v>25580.560000000001</v>
      </c>
      <c r="M5753">
        <v>2</v>
      </c>
      <c r="N5753">
        <v>0</v>
      </c>
      <c r="O5753">
        <v>4099.82</v>
      </c>
    </row>
    <row r="5754" spans="1:15" x14ac:dyDescent="0.3">
      <c r="A5754" t="s">
        <v>7767</v>
      </c>
      <c r="B5754" t="s">
        <v>1735</v>
      </c>
      <c r="C5754" t="s">
        <v>3085</v>
      </c>
      <c r="D5754" t="s">
        <v>50</v>
      </c>
      <c r="E5754" t="s">
        <v>1536</v>
      </c>
      <c r="F5754" t="s">
        <v>80</v>
      </c>
      <c r="G5754" t="s">
        <v>53</v>
      </c>
      <c r="H5754" t="s">
        <v>54</v>
      </c>
      <c r="I5754" t="s">
        <v>96</v>
      </c>
      <c r="J5754" t="s">
        <v>111</v>
      </c>
      <c r="K5754" t="s">
        <v>225</v>
      </c>
      <c r="L5754">
        <v>139708.79999999999</v>
      </c>
      <c r="M5754">
        <v>10</v>
      </c>
      <c r="N5754">
        <v>0.05</v>
      </c>
      <c r="O5754">
        <v>22593.39</v>
      </c>
    </row>
    <row r="5755" spans="1:15" x14ac:dyDescent="0.3">
      <c r="A5755" t="s">
        <v>7768</v>
      </c>
      <c r="B5755" t="s">
        <v>1745</v>
      </c>
      <c r="C5755" t="s">
        <v>2742</v>
      </c>
      <c r="D5755" t="s">
        <v>102</v>
      </c>
      <c r="E5755" t="s">
        <v>2047</v>
      </c>
      <c r="F5755" t="s">
        <v>80</v>
      </c>
      <c r="G5755" t="s">
        <v>179</v>
      </c>
      <c r="H5755" t="s">
        <v>236</v>
      </c>
      <c r="I5755" t="s">
        <v>83</v>
      </c>
      <c r="J5755" t="s">
        <v>379</v>
      </c>
      <c r="K5755" t="s">
        <v>716</v>
      </c>
      <c r="L5755">
        <v>9592.16</v>
      </c>
      <c r="M5755">
        <v>4</v>
      </c>
      <c r="N5755">
        <v>0.05</v>
      </c>
      <c r="O5755">
        <v>1561.13</v>
      </c>
    </row>
    <row r="5756" spans="1:15" x14ac:dyDescent="0.3">
      <c r="A5756" t="s">
        <v>7769</v>
      </c>
      <c r="B5756" t="s">
        <v>860</v>
      </c>
      <c r="C5756" t="s">
        <v>243</v>
      </c>
      <c r="D5756" t="s">
        <v>50</v>
      </c>
      <c r="E5756" t="s">
        <v>1091</v>
      </c>
      <c r="F5756" t="s">
        <v>52</v>
      </c>
      <c r="G5756" t="s">
        <v>53</v>
      </c>
      <c r="H5756" t="s">
        <v>90</v>
      </c>
      <c r="I5756" t="s">
        <v>83</v>
      </c>
      <c r="J5756" t="s">
        <v>449</v>
      </c>
      <c r="K5756" t="s">
        <v>775</v>
      </c>
      <c r="L5756">
        <v>1619.1</v>
      </c>
      <c r="M5756">
        <v>5</v>
      </c>
      <c r="N5756">
        <v>0.15</v>
      </c>
      <c r="O5756">
        <v>261.70999999999998</v>
      </c>
    </row>
    <row r="5757" spans="1:15" x14ac:dyDescent="0.3">
      <c r="A5757" t="s">
        <v>7770</v>
      </c>
      <c r="B5757" t="s">
        <v>880</v>
      </c>
      <c r="C5757" t="s">
        <v>427</v>
      </c>
      <c r="D5757" t="s">
        <v>50</v>
      </c>
      <c r="E5757" t="s">
        <v>637</v>
      </c>
      <c r="F5757" t="s">
        <v>80</v>
      </c>
      <c r="G5757" t="s">
        <v>179</v>
      </c>
      <c r="H5757" t="s">
        <v>236</v>
      </c>
      <c r="I5757" t="s">
        <v>55</v>
      </c>
      <c r="J5757" t="s">
        <v>173</v>
      </c>
      <c r="K5757" t="s">
        <v>735</v>
      </c>
      <c r="L5757">
        <v>60207.55</v>
      </c>
      <c r="M5757">
        <v>5</v>
      </c>
      <c r="N5757">
        <v>0.2</v>
      </c>
      <c r="O5757">
        <v>11025.06</v>
      </c>
    </row>
    <row r="5758" spans="1:15" x14ac:dyDescent="0.3">
      <c r="A5758" t="s">
        <v>7771</v>
      </c>
      <c r="B5758" t="s">
        <v>969</v>
      </c>
      <c r="C5758" t="s">
        <v>4236</v>
      </c>
      <c r="D5758" t="s">
        <v>61</v>
      </c>
      <c r="E5758" t="s">
        <v>963</v>
      </c>
      <c r="F5758" t="s">
        <v>80</v>
      </c>
      <c r="G5758" t="s">
        <v>63</v>
      </c>
      <c r="H5758" t="s">
        <v>213</v>
      </c>
      <c r="I5758" t="s">
        <v>83</v>
      </c>
      <c r="J5758" t="s">
        <v>449</v>
      </c>
      <c r="K5758" t="s">
        <v>681</v>
      </c>
      <c r="L5758">
        <v>21183.99</v>
      </c>
      <c r="M5758">
        <v>3</v>
      </c>
      <c r="N5758">
        <v>0.2</v>
      </c>
      <c r="O5758">
        <v>3782.13</v>
      </c>
    </row>
    <row r="5759" spans="1:15" x14ac:dyDescent="0.3">
      <c r="A5759" t="s">
        <v>7772</v>
      </c>
      <c r="B5759" t="s">
        <v>5593</v>
      </c>
      <c r="C5759" t="s">
        <v>1623</v>
      </c>
      <c r="D5759" t="s">
        <v>78</v>
      </c>
      <c r="E5759" t="s">
        <v>94</v>
      </c>
      <c r="F5759" t="s">
        <v>80</v>
      </c>
      <c r="G5759" t="s">
        <v>179</v>
      </c>
      <c r="H5759" t="s">
        <v>180</v>
      </c>
      <c r="I5759" t="s">
        <v>55</v>
      </c>
      <c r="J5759" t="s">
        <v>65</v>
      </c>
      <c r="K5759" t="s">
        <v>66</v>
      </c>
      <c r="L5759">
        <v>21597.7</v>
      </c>
      <c r="M5759">
        <v>10</v>
      </c>
      <c r="N5759">
        <v>0.2</v>
      </c>
      <c r="O5759">
        <v>6198.02</v>
      </c>
    </row>
    <row r="5760" spans="1:15" x14ac:dyDescent="0.3">
      <c r="A5760" t="s">
        <v>7773</v>
      </c>
      <c r="B5760" t="s">
        <v>3110</v>
      </c>
      <c r="C5760" t="s">
        <v>3158</v>
      </c>
      <c r="D5760" t="s">
        <v>102</v>
      </c>
      <c r="E5760" t="s">
        <v>715</v>
      </c>
      <c r="F5760" t="s">
        <v>52</v>
      </c>
      <c r="G5760" t="s">
        <v>179</v>
      </c>
      <c r="H5760" t="s">
        <v>180</v>
      </c>
      <c r="I5760" t="s">
        <v>96</v>
      </c>
      <c r="J5760" t="s">
        <v>97</v>
      </c>
      <c r="K5760" t="s">
        <v>181</v>
      </c>
      <c r="L5760">
        <v>27075.919999999998</v>
      </c>
      <c r="M5760">
        <v>4</v>
      </c>
      <c r="N5760">
        <v>0</v>
      </c>
      <c r="O5760">
        <v>10321.950000000001</v>
      </c>
    </row>
    <row r="5761" spans="1:15" x14ac:dyDescent="0.3">
      <c r="A5761" t="s">
        <v>7774</v>
      </c>
      <c r="B5761" t="s">
        <v>601</v>
      </c>
      <c r="C5761" t="s">
        <v>602</v>
      </c>
      <c r="D5761" t="s">
        <v>78</v>
      </c>
      <c r="E5761" t="s">
        <v>495</v>
      </c>
      <c r="F5761" t="s">
        <v>80</v>
      </c>
      <c r="G5761" t="s">
        <v>72</v>
      </c>
      <c r="H5761" t="s">
        <v>346</v>
      </c>
      <c r="I5761" t="s">
        <v>118</v>
      </c>
      <c r="J5761" t="s">
        <v>303</v>
      </c>
      <c r="K5761" t="s">
        <v>304</v>
      </c>
      <c r="L5761">
        <v>6287.93</v>
      </c>
      <c r="M5761">
        <v>1</v>
      </c>
      <c r="N5761">
        <v>0.1</v>
      </c>
      <c r="O5761">
        <v>910.42</v>
      </c>
    </row>
    <row r="5762" spans="1:15" x14ac:dyDescent="0.3">
      <c r="A5762" t="s">
        <v>7775</v>
      </c>
      <c r="B5762" t="s">
        <v>749</v>
      </c>
      <c r="C5762" t="s">
        <v>1138</v>
      </c>
      <c r="D5762" t="s">
        <v>61</v>
      </c>
      <c r="E5762" t="s">
        <v>1562</v>
      </c>
      <c r="F5762" t="s">
        <v>52</v>
      </c>
      <c r="G5762" t="s">
        <v>179</v>
      </c>
      <c r="H5762" t="s">
        <v>180</v>
      </c>
      <c r="I5762" t="s">
        <v>96</v>
      </c>
      <c r="J5762" t="s">
        <v>111</v>
      </c>
      <c r="K5762" t="s">
        <v>112</v>
      </c>
      <c r="L5762">
        <v>87454.02</v>
      </c>
      <c r="M5762">
        <v>6</v>
      </c>
      <c r="N5762">
        <v>0.1</v>
      </c>
      <c r="O5762">
        <v>24849.66</v>
      </c>
    </row>
    <row r="5763" spans="1:15" x14ac:dyDescent="0.3">
      <c r="A5763" t="s">
        <v>7776</v>
      </c>
      <c r="B5763" t="s">
        <v>943</v>
      </c>
      <c r="C5763" t="s">
        <v>372</v>
      </c>
      <c r="D5763" t="s">
        <v>78</v>
      </c>
      <c r="E5763" t="s">
        <v>1434</v>
      </c>
      <c r="F5763" t="s">
        <v>52</v>
      </c>
      <c r="G5763" t="s">
        <v>53</v>
      </c>
      <c r="H5763" t="s">
        <v>110</v>
      </c>
      <c r="I5763" t="s">
        <v>96</v>
      </c>
      <c r="J5763" t="s">
        <v>166</v>
      </c>
      <c r="K5763" t="s">
        <v>167</v>
      </c>
      <c r="L5763">
        <v>20393.38</v>
      </c>
      <c r="M5763">
        <v>7</v>
      </c>
      <c r="N5763">
        <v>0.1</v>
      </c>
      <c r="O5763">
        <v>6505.65</v>
      </c>
    </row>
    <row r="5764" spans="1:15" x14ac:dyDescent="0.3">
      <c r="A5764" t="s">
        <v>7777</v>
      </c>
      <c r="B5764" t="s">
        <v>1889</v>
      </c>
      <c r="C5764" t="s">
        <v>3077</v>
      </c>
      <c r="D5764" t="s">
        <v>50</v>
      </c>
      <c r="E5764" t="s">
        <v>2400</v>
      </c>
      <c r="F5764" t="s">
        <v>52</v>
      </c>
      <c r="G5764" t="s">
        <v>53</v>
      </c>
      <c r="H5764" t="s">
        <v>90</v>
      </c>
      <c r="I5764" t="s">
        <v>118</v>
      </c>
      <c r="J5764" t="s">
        <v>230</v>
      </c>
      <c r="K5764" t="s">
        <v>356</v>
      </c>
      <c r="L5764">
        <v>3926.55</v>
      </c>
      <c r="M5764">
        <v>1</v>
      </c>
      <c r="N5764">
        <v>0.05</v>
      </c>
      <c r="O5764">
        <v>1230.75</v>
      </c>
    </row>
    <row r="5765" spans="1:15" x14ac:dyDescent="0.3">
      <c r="A5765" t="s">
        <v>7778</v>
      </c>
      <c r="B5765" t="s">
        <v>4255</v>
      </c>
      <c r="C5765" t="s">
        <v>154</v>
      </c>
      <c r="D5765" t="s">
        <v>78</v>
      </c>
      <c r="E5765" t="s">
        <v>990</v>
      </c>
      <c r="F5765" t="s">
        <v>80</v>
      </c>
      <c r="G5765" t="s">
        <v>63</v>
      </c>
      <c r="H5765" t="s">
        <v>172</v>
      </c>
      <c r="I5765" t="s">
        <v>55</v>
      </c>
      <c r="J5765" t="s">
        <v>56</v>
      </c>
      <c r="K5765" t="s">
        <v>151</v>
      </c>
      <c r="L5765">
        <v>7759.84</v>
      </c>
      <c r="M5765">
        <v>2</v>
      </c>
      <c r="N5765">
        <v>0.25</v>
      </c>
      <c r="O5765">
        <v>1319.52</v>
      </c>
    </row>
    <row r="5766" spans="1:15" x14ac:dyDescent="0.3">
      <c r="A5766" t="s">
        <v>7779</v>
      </c>
      <c r="B5766" t="s">
        <v>789</v>
      </c>
      <c r="C5766" t="s">
        <v>655</v>
      </c>
      <c r="D5766" t="s">
        <v>102</v>
      </c>
      <c r="E5766" t="s">
        <v>1232</v>
      </c>
      <c r="F5766" t="s">
        <v>71</v>
      </c>
      <c r="G5766" t="s">
        <v>72</v>
      </c>
      <c r="H5766" t="s">
        <v>117</v>
      </c>
      <c r="I5766" t="s">
        <v>55</v>
      </c>
      <c r="J5766" t="s">
        <v>65</v>
      </c>
      <c r="K5766" t="s">
        <v>91</v>
      </c>
      <c r="L5766">
        <v>10657.26</v>
      </c>
      <c r="M5766">
        <v>1</v>
      </c>
      <c r="N5766">
        <v>0.25</v>
      </c>
      <c r="O5766">
        <v>1459.38</v>
      </c>
    </row>
    <row r="5767" spans="1:15" x14ac:dyDescent="0.3">
      <c r="A5767" t="s">
        <v>7780</v>
      </c>
      <c r="B5767" t="s">
        <v>2829</v>
      </c>
      <c r="C5767" t="s">
        <v>877</v>
      </c>
      <c r="D5767" t="s">
        <v>102</v>
      </c>
      <c r="E5767" t="s">
        <v>2172</v>
      </c>
      <c r="F5767" t="s">
        <v>52</v>
      </c>
      <c r="G5767" t="s">
        <v>53</v>
      </c>
      <c r="H5767" t="s">
        <v>246</v>
      </c>
      <c r="I5767" t="s">
        <v>55</v>
      </c>
      <c r="J5767" t="s">
        <v>141</v>
      </c>
      <c r="K5767" t="s">
        <v>978</v>
      </c>
      <c r="L5767">
        <v>10730.93</v>
      </c>
      <c r="M5767">
        <v>1</v>
      </c>
      <c r="N5767">
        <v>0.15</v>
      </c>
      <c r="O5767">
        <v>3213.91</v>
      </c>
    </row>
    <row r="5768" spans="1:15" x14ac:dyDescent="0.3">
      <c r="A5768" t="s">
        <v>7781</v>
      </c>
      <c r="B5768" t="s">
        <v>1865</v>
      </c>
      <c r="C5768" t="s">
        <v>1411</v>
      </c>
      <c r="D5768" t="s">
        <v>61</v>
      </c>
      <c r="E5768" t="s">
        <v>2514</v>
      </c>
      <c r="F5768" t="s">
        <v>52</v>
      </c>
      <c r="G5768" t="s">
        <v>81</v>
      </c>
      <c r="H5768" t="s">
        <v>82</v>
      </c>
      <c r="I5768" t="s">
        <v>55</v>
      </c>
      <c r="J5768" t="s">
        <v>65</v>
      </c>
      <c r="K5768" t="s">
        <v>130</v>
      </c>
      <c r="L5768">
        <v>3637.64</v>
      </c>
      <c r="M5768">
        <v>2</v>
      </c>
      <c r="N5768">
        <v>0.2</v>
      </c>
      <c r="O5768">
        <v>1128.42</v>
      </c>
    </row>
    <row r="5769" spans="1:15" x14ac:dyDescent="0.3">
      <c r="A5769" t="s">
        <v>7782</v>
      </c>
      <c r="B5769" t="s">
        <v>520</v>
      </c>
      <c r="C5769" t="s">
        <v>2372</v>
      </c>
      <c r="D5769" t="s">
        <v>61</v>
      </c>
      <c r="E5769" t="s">
        <v>807</v>
      </c>
      <c r="F5769" t="s">
        <v>52</v>
      </c>
      <c r="G5769" t="s">
        <v>179</v>
      </c>
      <c r="H5769" t="s">
        <v>236</v>
      </c>
      <c r="I5769" t="s">
        <v>55</v>
      </c>
      <c r="J5769" t="s">
        <v>141</v>
      </c>
      <c r="K5769" t="s">
        <v>142</v>
      </c>
      <c r="L5769">
        <v>8777.5</v>
      </c>
      <c r="M5769">
        <v>5</v>
      </c>
      <c r="N5769">
        <v>0.2</v>
      </c>
      <c r="O5769">
        <v>1789.68</v>
      </c>
    </row>
    <row r="5770" spans="1:15" x14ac:dyDescent="0.3">
      <c r="A5770" t="s">
        <v>7783</v>
      </c>
      <c r="B5770" t="s">
        <v>2725</v>
      </c>
      <c r="C5770" t="s">
        <v>2518</v>
      </c>
      <c r="D5770" t="s">
        <v>78</v>
      </c>
      <c r="E5770" t="s">
        <v>2882</v>
      </c>
      <c r="F5770" t="s">
        <v>52</v>
      </c>
      <c r="G5770" t="s">
        <v>63</v>
      </c>
      <c r="H5770" t="s">
        <v>172</v>
      </c>
      <c r="I5770" t="s">
        <v>118</v>
      </c>
      <c r="J5770" t="s">
        <v>303</v>
      </c>
      <c r="K5770" t="s">
        <v>421</v>
      </c>
      <c r="L5770">
        <v>83110.259999999995</v>
      </c>
      <c r="M5770">
        <v>6</v>
      </c>
      <c r="N5770">
        <v>0.1</v>
      </c>
      <c r="O5770">
        <v>23032.57</v>
      </c>
    </row>
    <row r="5771" spans="1:15" x14ac:dyDescent="0.3">
      <c r="A5771" t="s">
        <v>7784</v>
      </c>
      <c r="B5771" t="s">
        <v>860</v>
      </c>
      <c r="C5771" t="s">
        <v>481</v>
      </c>
      <c r="D5771" t="s">
        <v>102</v>
      </c>
      <c r="E5771" t="s">
        <v>660</v>
      </c>
      <c r="F5771" t="s">
        <v>71</v>
      </c>
      <c r="G5771" t="s">
        <v>179</v>
      </c>
      <c r="H5771" t="s">
        <v>180</v>
      </c>
      <c r="I5771" t="s">
        <v>118</v>
      </c>
      <c r="J5771" t="s">
        <v>230</v>
      </c>
      <c r="K5771" t="s">
        <v>356</v>
      </c>
      <c r="L5771">
        <v>41453.94</v>
      </c>
      <c r="M5771">
        <v>3</v>
      </c>
      <c r="N5771">
        <v>0.25</v>
      </c>
      <c r="O5771">
        <v>5752.72</v>
      </c>
    </row>
    <row r="5772" spans="1:15" x14ac:dyDescent="0.3">
      <c r="A5772" t="s">
        <v>7785</v>
      </c>
      <c r="B5772" t="s">
        <v>857</v>
      </c>
      <c r="C5772" t="s">
        <v>2300</v>
      </c>
      <c r="D5772" t="s">
        <v>61</v>
      </c>
      <c r="E5772" t="s">
        <v>742</v>
      </c>
      <c r="F5772" t="s">
        <v>52</v>
      </c>
      <c r="G5772" t="s">
        <v>63</v>
      </c>
      <c r="H5772" t="s">
        <v>213</v>
      </c>
      <c r="I5772" t="s">
        <v>118</v>
      </c>
      <c r="J5772" t="s">
        <v>119</v>
      </c>
      <c r="K5772" t="s">
        <v>197</v>
      </c>
      <c r="L5772">
        <v>19831.650000000001</v>
      </c>
      <c r="M5772">
        <v>5</v>
      </c>
      <c r="N5772">
        <v>0.2</v>
      </c>
      <c r="O5772">
        <v>4738.9799999999996</v>
      </c>
    </row>
    <row r="5773" spans="1:15" x14ac:dyDescent="0.3">
      <c r="A5773" t="s">
        <v>7786</v>
      </c>
      <c r="B5773" t="s">
        <v>1327</v>
      </c>
      <c r="C5773" t="s">
        <v>591</v>
      </c>
      <c r="D5773" t="s">
        <v>61</v>
      </c>
      <c r="E5773" t="s">
        <v>536</v>
      </c>
      <c r="F5773" t="s">
        <v>71</v>
      </c>
      <c r="G5773" t="s">
        <v>81</v>
      </c>
      <c r="H5773" t="s">
        <v>95</v>
      </c>
      <c r="I5773" t="s">
        <v>96</v>
      </c>
      <c r="J5773" t="s">
        <v>135</v>
      </c>
      <c r="K5773" t="s">
        <v>136</v>
      </c>
      <c r="L5773">
        <v>38789.599999999999</v>
      </c>
      <c r="M5773">
        <v>5</v>
      </c>
      <c r="N5773">
        <v>0.05</v>
      </c>
      <c r="O5773">
        <v>13047.33</v>
      </c>
    </row>
    <row r="5774" spans="1:15" x14ac:dyDescent="0.3">
      <c r="A5774" t="s">
        <v>7787</v>
      </c>
      <c r="B5774" t="s">
        <v>2568</v>
      </c>
      <c r="C5774" t="s">
        <v>1909</v>
      </c>
      <c r="D5774" t="s">
        <v>50</v>
      </c>
      <c r="E5774" t="s">
        <v>129</v>
      </c>
      <c r="F5774" t="s">
        <v>80</v>
      </c>
      <c r="G5774" t="s">
        <v>72</v>
      </c>
      <c r="H5774" t="s">
        <v>104</v>
      </c>
      <c r="I5774" t="s">
        <v>55</v>
      </c>
      <c r="J5774" t="s">
        <v>173</v>
      </c>
      <c r="K5774" t="s">
        <v>203</v>
      </c>
      <c r="L5774">
        <v>67792.55</v>
      </c>
      <c r="M5774">
        <v>7</v>
      </c>
      <c r="N5774">
        <v>0.2</v>
      </c>
      <c r="O5774">
        <v>15708.65</v>
      </c>
    </row>
    <row r="5775" spans="1:15" x14ac:dyDescent="0.3">
      <c r="A5775" t="s">
        <v>7788</v>
      </c>
      <c r="B5775" t="s">
        <v>2569</v>
      </c>
      <c r="C5775" t="s">
        <v>1427</v>
      </c>
      <c r="D5775" t="s">
        <v>102</v>
      </c>
      <c r="E5775" t="s">
        <v>370</v>
      </c>
      <c r="F5775" t="s">
        <v>71</v>
      </c>
      <c r="G5775" t="s">
        <v>53</v>
      </c>
      <c r="H5775" t="s">
        <v>54</v>
      </c>
      <c r="I5775" t="s">
        <v>83</v>
      </c>
      <c r="J5775" t="s">
        <v>84</v>
      </c>
      <c r="K5775" t="s">
        <v>85</v>
      </c>
      <c r="L5775">
        <v>33876.800000000003</v>
      </c>
      <c r="M5775">
        <v>10</v>
      </c>
      <c r="N5775">
        <v>0.1</v>
      </c>
      <c r="O5775">
        <v>11957.01</v>
      </c>
    </row>
    <row r="5776" spans="1:15" x14ac:dyDescent="0.3">
      <c r="A5776" t="s">
        <v>7789</v>
      </c>
      <c r="B5776" t="s">
        <v>2069</v>
      </c>
      <c r="C5776" t="s">
        <v>2884</v>
      </c>
      <c r="D5776" t="s">
        <v>50</v>
      </c>
      <c r="E5776" t="s">
        <v>814</v>
      </c>
      <c r="F5776" t="s">
        <v>52</v>
      </c>
      <c r="G5776" t="s">
        <v>53</v>
      </c>
      <c r="H5776" t="s">
        <v>110</v>
      </c>
      <c r="I5776" t="s">
        <v>118</v>
      </c>
      <c r="J5776" t="s">
        <v>119</v>
      </c>
      <c r="K5776" t="s">
        <v>197</v>
      </c>
      <c r="L5776">
        <v>10938.54</v>
      </c>
      <c r="M5776">
        <v>2</v>
      </c>
      <c r="N5776">
        <v>0.2</v>
      </c>
      <c r="O5776">
        <v>1840.83</v>
      </c>
    </row>
    <row r="5777" spans="1:15" x14ac:dyDescent="0.3">
      <c r="A5777" t="s">
        <v>7790</v>
      </c>
      <c r="B5777" t="s">
        <v>1564</v>
      </c>
      <c r="C5777" t="s">
        <v>1277</v>
      </c>
      <c r="D5777" t="s">
        <v>61</v>
      </c>
      <c r="E5777" t="s">
        <v>954</v>
      </c>
      <c r="F5777" t="s">
        <v>80</v>
      </c>
      <c r="G5777" t="s">
        <v>179</v>
      </c>
      <c r="H5777" t="s">
        <v>180</v>
      </c>
      <c r="I5777" t="s">
        <v>118</v>
      </c>
      <c r="J5777" t="s">
        <v>191</v>
      </c>
      <c r="K5777" t="s">
        <v>290</v>
      </c>
      <c r="L5777">
        <v>33678.449999999997</v>
      </c>
      <c r="M5777">
        <v>5</v>
      </c>
      <c r="N5777">
        <v>0.05</v>
      </c>
      <c r="O5777">
        <v>8261.39</v>
      </c>
    </row>
    <row r="5778" spans="1:15" x14ac:dyDescent="0.3">
      <c r="A5778" t="s">
        <v>7791</v>
      </c>
      <c r="B5778" t="s">
        <v>358</v>
      </c>
      <c r="C5778" t="s">
        <v>4260</v>
      </c>
      <c r="D5778" t="s">
        <v>78</v>
      </c>
      <c r="E5778" t="s">
        <v>1111</v>
      </c>
      <c r="F5778" t="s">
        <v>80</v>
      </c>
      <c r="G5778" t="s">
        <v>179</v>
      </c>
      <c r="H5778" t="s">
        <v>180</v>
      </c>
      <c r="I5778" t="s">
        <v>118</v>
      </c>
      <c r="J5778" t="s">
        <v>230</v>
      </c>
      <c r="K5778" t="s">
        <v>351</v>
      </c>
      <c r="L5778">
        <v>25117.02</v>
      </c>
      <c r="M5778">
        <v>3</v>
      </c>
      <c r="N5778">
        <v>0.15</v>
      </c>
      <c r="O5778">
        <v>6474.76</v>
      </c>
    </row>
    <row r="5779" spans="1:15" x14ac:dyDescent="0.3">
      <c r="A5779" t="s">
        <v>7792</v>
      </c>
      <c r="B5779" t="s">
        <v>3118</v>
      </c>
      <c r="C5779" t="s">
        <v>1795</v>
      </c>
      <c r="D5779" t="s">
        <v>50</v>
      </c>
      <c r="E5779" t="s">
        <v>124</v>
      </c>
      <c r="F5779" t="s">
        <v>71</v>
      </c>
      <c r="G5779" t="s">
        <v>53</v>
      </c>
      <c r="H5779" t="s">
        <v>110</v>
      </c>
      <c r="I5779" t="s">
        <v>96</v>
      </c>
      <c r="J5779" t="s">
        <v>111</v>
      </c>
      <c r="K5779" t="s">
        <v>225</v>
      </c>
      <c r="L5779">
        <v>51427.199999999997</v>
      </c>
      <c r="M5779">
        <v>4</v>
      </c>
      <c r="N5779">
        <v>0.05</v>
      </c>
      <c r="O5779">
        <v>16362.05</v>
      </c>
    </row>
    <row r="5780" spans="1:15" x14ac:dyDescent="0.3">
      <c r="A5780" t="s">
        <v>7793</v>
      </c>
      <c r="B5780" t="s">
        <v>489</v>
      </c>
      <c r="C5780" t="s">
        <v>3254</v>
      </c>
      <c r="D5780" t="s">
        <v>50</v>
      </c>
      <c r="E5780" t="s">
        <v>2811</v>
      </c>
      <c r="F5780" t="s">
        <v>71</v>
      </c>
      <c r="G5780" t="s">
        <v>53</v>
      </c>
      <c r="H5780" t="s">
        <v>90</v>
      </c>
      <c r="I5780" t="s">
        <v>83</v>
      </c>
      <c r="J5780" t="s">
        <v>156</v>
      </c>
      <c r="K5780" t="s">
        <v>208</v>
      </c>
      <c r="L5780">
        <v>79086.720000000001</v>
      </c>
      <c r="M5780">
        <v>6</v>
      </c>
      <c r="N5780">
        <v>0.1</v>
      </c>
      <c r="O5780">
        <v>15565.62</v>
      </c>
    </row>
    <row r="5781" spans="1:15" x14ac:dyDescent="0.3">
      <c r="A5781" t="s">
        <v>7794</v>
      </c>
      <c r="B5781" t="s">
        <v>3045</v>
      </c>
      <c r="C5781" t="s">
        <v>1274</v>
      </c>
      <c r="D5781" t="s">
        <v>78</v>
      </c>
      <c r="E5781" t="s">
        <v>4013</v>
      </c>
      <c r="F5781" t="s">
        <v>52</v>
      </c>
      <c r="G5781" t="s">
        <v>53</v>
      </c>
      <c r="H5781" t="s">
        <v>54</v>
      </c>
      <c r="I5781" t="s">
        <v>83</v>
      </c>
      <c r="J5781" t="s">
        <v>379</v>
      </c>
      <c r="K5781" t="s">
        <v>716</v>
      </c>
      <c r="L5781">
        <v>12940.25</v>
      </c>
      <c r="M5781">
        <v>1</v>
      </c>
      <c r="N5781">
        <v>0.15</v>
      </c>
      <c r="O5781">
        <v>2266.52</v>
      </c>
    </row>
    <row r="5782" spans="1:15" x14ac:dyDescent="0.3">
      <c r="A5782" t="s">
        <v>7795</v>
      </c>
      <c r="B5782" t="s">
        <v>1520</v>
      </c>
      <c r="C5782" t="s">
        <v>108</v>
      </c>
      <c r="D5782" t="s">
        <v>102</v>
      </c>
      <c r="E5782" t="s">
        <v>425</v>
      </c>
      <c r="F5782" t="s">
        <v>80</v>
      </c>
      <c r="G5782" t="s">
        <v>72</v>
      </c>
      <c r="H5782" t="s">
        <v>73</v>
      </c>
      <c r="I5782" t="s">
        <v>96</v>
      </c>
      <c r="J5782" t="s">
        <v>166</v>
      </c>
      <c r="K5782" t="s">
        <v>167</v>
      </c>
      <c r="L5782">
        <v>116372.24</v>
      </c>
      <c r="M5782">
        <v>8</v>
      </c>
      <c r="N5782">
        <v>0.2</v>
      </c>
      <c r="O5782">
        <v>25399.3</v>
      </c>
    </row>
    <row r="5783" spans="1:15" x14ac:dyDescent="0.3">
      <c r="A5783" t="s">
        <v>7796</v>
      </c>
      <c r="B5783" t="s">
        <v>2842</v>
      </c>
      <c r="C5783" t="s">
        <v>4287</v>
      </c>
      <c r="D5783" t="s">
        <v>102</v>
      </c>
      <c r="E5783" t="s">
        <v>1955</v>
      </c>
      <c r="F5783" t="s">
        <v>71</v>
      </c>
      <c r="G5783" t="s">
        <v>63</v>
      </c>
      <c r="H5783" t="s">
        <v>64</v>
      </c>
      <c r="I5783" t="s">
        <v>83</v>
      </c>
      <c r="J5783" t="s">
        <v>156</v>
      </c>
      <c r="K5783" t="s">
        <v>157</v>
      </c>
      <c r="L5783">
        <v>97117.7</v>
      </c>
      <c r="M5783">
        <v>10</v>
      </c>
      <c r="N5783">
        <v>0.2</v>
      </c>
      <c r="O5783">
        <v>16655.11</v>
      </c>
    </row>
    <row r="5784" spans="1:15" x14ac:dyDescent="0.3">
      <c r="A5784" t="s">
        <v>7797</v>
      </c>
      <c r="B5784" t="s">
        <v>4302</v>
      </c>
      <c r="C5784" t="s">
        <v>1190</v>
      </c>
      <c r="D5784" t="s">
        <v>78</v>
      </c>
      <c r="E5784" t="s">
        <v>850</v>
      </c>
      <c r="F5784" t="s">
        <v>80</v>
      </c>
      <c r="G5784" t="s">
        <v>179</v>
      </c>
      <c r="H5784" t="s">
        <v>180</v>
      </c>
      <c r="I5784" t="s">
        <v>118</v>
      </c>
      <c r="J5784" t="s">
        <v>119</v>
      </c>
      <c r="K5784" t="s">
        <v>270</v>
      </c>
      <c r="L5784">
        <v>16413.96</v>
      </c>
      <c r="M5784">
        <v>3</v>
      </c>
      <c r="N5784">
        <v>0.1</v>
      </c>
      <c r="O5784">
        <v>2220.1</v>
      </c>
    </row>
    <row r="5785" spans="1:15" x14ac:dyDescent="0.3">
      <c r="A5785" t="s">
        <v>7798</v>
      </c>
      <c r="B5785" t="s">
        <v>741</v>
      </c>
      <c r="C5785" t="s">
        <v>239</v>
      </c>
      <c r="D5785" t="s">
        <v>50</v>
      </c>
      <c r="E5785" t="s">
        <v>517</v>
      </c>
      <c r="F5785" t="s">
        <v>71</v>
      </c>
      <c r="G5785" t="s">
        <v>53</v>
      </c>
      <c r="H5785" t="s">
        <v>90</v>
      </c>
      <c r="I5785" t="s">
        <v>83</v>
      </c>
      <c r="J5785" t="s">
        <v>449</v>
      </c>
      <c r="K5785" t="s">
        <v>681</v>
      </c>
      <c r="L5785">
        <v>5169.96</v>
      </c>
      <c r="M5785">
        <v>4</v>
      </c>
      <c r="N5785">
        <v>0.1</v>
      </c>
      <c r="O5785">
        <v>875.86</v>
      </c>
    </row>
    <row r="5786" spans="1:15" x14ac:dyDescent="0.3">
      <c r="A5786" t="s">
        <v>7799</v>
      </c>
      <c r="B5786" t="s">
        <v>1603</v>
      </c>
      <c r="C5786" t="s">
        <v>1639</v>
      </c>
      <c r="D5786" t="s">
        <v>78</v>
      </c>
      <c r="E5786" t="s">
        <v>765</v>
      </c>
      <c r="F5786" t="s">
        <v>52</v>
      </c>
      <c r="G5786" t="s">
        <v>63</v>
      </c>
      <c r="H5786" t="s">
        <v>64</v>
      </c>
      <c r="I5786" t="s">
        <v>83</v>
      </c>
      <c r="J5786" t="s">
        <v>449</v>
      </c>
      <c r="K5786" t="s">
        <v>681</v>
      </c>
      <c r="L5786">
        <v>41882.58</v>
      </c>
      <c r="M5786">
        <v>3</v>
      </c>
      <c r="N5786">
        <v>0.25</v>
      </c>
      <c r="O5786">
        <v>9340.34</v>
      </c>
    </row>
    <row r="5787" spans="1:15" x14ac:dyDescent="0.3">
      <c r="A5787" t="s">
        <v>7800</v>
      </c>
      <c r="B5787" t="s">
        <v>794</v>
      </c>
      <c r="C5787" t="s">
        <v>1557</v>
      </c>
      <c r="D5787" t="s">
        <v>102</v>
      </c>
      <c r="E5787" t="s">
        <v>517</v>
      </c>
      <c r="F5787" t="s">
        <v>71</v>
      </c>
      <c r="G5787" t="s">
        <v>72</v>
      </c>
      <c r="H5787" t="s">
        <v>346</v>
      </c>
      <c r="I5787" t="s">
        <v>83</v>
      </c>
      <c r="J5787" t="s">
        <v>379</v>
      </c>
      <c r="K5787" t="s">
        <v>380</v>
      </c>
      <c r="L5787">
        <v>27982.38</v>
      </c>
      <c r="M5787">
        <v>6</v>
      </c>
      <c r="N5787">
        <v>0.1</v>
      </c>
      <c r="O5787">
        <v>4279.96</v>
      </c>
    </row>
    <row r="5788" spans="1:15" x14ac:dyDescent="0.3">
      <c r="A5788" t="s">
        <v>7801</v>
      </c>
      <c r="B5788" t="s">
        <v>2034</v>
      </c>
      <c r="C5788" t="s">
        <v>1124</v>
      </c>
      <c r="D5788" t="s">
        <v>102</v>
      </c>
      <c r="E5788" t="s">
        <v>129</v>
      </c>
      <c r="F5788" t="s">
        <v>80</v>
      </c>
      <c r="G5788" t="s">
        <v>72</v>
      </c>
      <c r="H5788" t="s">
        <v>346</v>
      </c>
      <c r="I5788" t="s">
        <v>55</v>
      </c>
      <c r="J5788" t="s">
        <v>173</v>
      </c>
      <c r="K5788" t="s">
        <v>735</v>
      </c>
      <c r="L5788">
        <v>8168.34</v>
      </c>
      <c r="M5788">
        <v>1</v>
      </c>
      <c r="N5788">
        <v>0</v>
      </c>
      <c r="O5788">
        <v>2277.7600000000002</v>
      </c>
    </row>
    <row r="5789" spans="1:15" x14ac:dyDescent="0.3">
      <c r="A5789" t="s">
        <v>7802</v>
      </c>
      <c r="B5789" t="s">
        <v>777</v>
      </c>
      <c r="C5789" t="s">
        <v>2189</v>
      </c>
      <c r="D5789" t="s">
        <v>61</v>
      </c>
      <c r="E5789" t="s">
        <v>1574</v>
      </c>
      <c r="F5789" t="s">
        <v>80</v>
      </c>
      <c r="G5789" t="s">
        <v>179</v>
      </c>
      <c r="H5789" t="s">
        <v>236</v>
      </c>
      <c r="I5789" t="s">
        <v>55</v>
      </c>
      <c r="J5789" t="s">
        <v>141</v>
      </c>
      <c r="K5789" t="s">
        <v>142</v>
      </c>
      <c r="L5789">
        <v>49910.94</v>
      </c>
      <c r="M5789">
        <v>9</v>
      </c>
      <c r="N5789">
        <v>0</v>
      </c>
      <c r="O5789">
        <v>18811.669999999998</v>
      </c>
    </row>
    <row r="5790" spans="1:15" x14ac:dyDescent="0.3">
      <c r="A5790" t="s">
        <v>7803</v>
      </c>
      <c r="B5790" t="s">
        <v>489</v>
      </c>
      <c r="C5790" t="s">
        <v>1777</v>
      </c>
      <c r="D5790" t="s">
        <v>50</v>
      </c>
      <c r="E5790" t="s">
        <v>1591</v>
      </c>
      <c r="F5790" t="s">
        <v>71</v>
      </c>
      <c r="G5790" t="s">
        <v>81</v>
      </c>
      <c r="H5790" t="s">
        <v>95</v>
      </c>
      <c r="I5790" t="s">
        <v>118</v>
      </c>
      <c r="J5790" t="s">
        <v>119</v>
      </c>
      <c r="K5790" t="s">
        <v>120</v>
      </c>
      <c r="L5790">
        <v>14663.4</v>
      </c>
      <c r="M5790">
        <v>1</v>
      </c>
      <c r="N5790">
        <v>0.15</v>
      </c>
      <c r="O5790">
        <v>3311.71</v>
      </c>
    </row>
    <row r="5791" spans="1:15" x14ac:dyDescent="0.3">
      <c r="A5791" t="s">
        <v>7804</v>
      </c>
      <c r="B5791" t="s">
        <v>5044</v>
      </c>
      <c r="C5791" t="s">
        <v>956</v>
      </c>
      <c r="D5791" t="s">
        <v>102</v>
      </c>
      <c r="E5791" t="s">
        <v>937</v>
      </c>
      <c r="F5791" t="s">
        <v>52</v>
      </c>
      <c r="G5791" t="s">
        <v>81</v>
      </c>
      <c r="H5791" t="s">
        <v>95</v>
      </c>
      <c r="I5791" t="s">
        <v>83</v>
      </c>
      <c r="J5791" t="s">
        <v>379</v>
      </c>
      <c r="K5791" t="s">
        <v>716</v>
      </c>
      <c r="L5791">
        <v>1103.3399999999999</v>
      </c>
      <c r="M5791">
        <v>1</v>
      </c>
      <c r="N5791">
        <v>0.15</v>
      </c>
      <c r="O5791">
        <v>183.12</v>
      </c>
    </row>
    <row r="5792" spans="1:15" x14ac:dyDescent="0.3">
      <c r="A5792" t="s">
        <v>7805</v>
      </c>
      <c r="B5792" t="s">
        <v>3021</v>
      </c>
      <c r="C5792" t="s">
        <v>3070</v>
      </c>
      <c r="D5792" t="s">
        <v>102</v>
      </c>
      <c r="E5792" t="s">
        <v>1617</v>
      </c>
      <c r="F5792" t="s">
        <v>80</v>
      </c>
      <c r="G5792" t="s">
        <v>63</v>
      </c>
      <c r="H5792" t="s">
        <v>213</v>
      </c>
      <c r="I5792" t="s">
        <v>118</v>
      </c>
      <c r="J5792" t="s">
        <v>230</v>
      </c>
      <c r="K5792" t="s">
        <v>231</v>
      </c>
      <c r="L5792">
        <v>39267</v>
      </c>
      <c r="M5792">
        <v>6</v>
      </c>
      <c r="N5792">
        <v>0.25</v>
      </c>
      <c r="O5792">
        <v>11327.91</v>
      </c>
    </row>
    <row r="5793" spans="1:15" x14ac:dyDescent="0.3">
      <c r="A5793" t="s">
        <v>7806</v>
      </c>
      <c r="B5793" t="s">
        <v>1046</v>
      </c>
      <c r="C5793" t="s">
        <v>852</v>
      </c>
      <c r="D5793" t="s">
        <v>78</v>
      </c>
      <c r="E5793" t="s">
        <v>1891</v>
      </c>
      <c r="F5793" t="s">
        <v>80</v>
      </c>
      <c r="G5793" t="s">
        <v>81</v>
      </c>
      <c r="H5793" t="s">
        <v>95</v>
      </c>
      <c r="I5793" t="s">
        <v>83</v>
      </c>
      <c r="J5793" t="s">
        <v>84</v>
      </c>
      <c r="K5793" t="s">
        <v>125</v>
      </c>
      <c r="L5793">
        <v>83538.64</v>
      </c>
      <c r="M5793">
        <v>8</v>
      </c>
      <c r="N5793">
        <v>0.25</v>
      </c>
      <c r="O5793">
        <v>24139.71</v>
      </c>
    </row>
    <row r="5794" spans="1:15" x14ac:dyDescent="0.3">
      <c r="A5794" t="s">
        <v>7807</v>
      </c>
      <c r="B5794" t="s">
        <v>1863</v>
      </c>
      <c r="C5794" t="s">
        <v>1421</v>
      </c>
      <c r="D5794" t="s">
        <v>102</v>
      </c>
      <c r="E5794" t="s">
        <v>696</v>
      </c>
      <c r="F5794" t="s">
        <v>52</v>
      </c>
      <c r="G5794" t="s">
        <v>63</v>
      </c>
      <c r="H5794" t="s">
        <v>64</v>
      </c>
      <c r="I5794" t="s">
        <v>118</v>
      </c>
      <c r="J5794" t="s">
        <v>303</v>
      </c>
      <c r="K5794" t="s">
        <v>304</v>
      </c>
      <c r="L5794">
        <v>18405.03</v>
      </c>
      <c r="M5794">
        <v>7</v>
      </c>
      <c r="N5794">
        <v>0</v>
      </c>
      <c r="O5794">
        <v>2826.43</v>
      </c>
    </row>
    <row r="5795" spans="1:15" x14ac:dyDescent="0.3">
      <c r="A5795" t="s">
        <v>7808</v>
      </c>
      <c r="B5795" t="s">
        <v>334</v>
      </c>
      <c r="C5795" t="s">
        <v>335</v>
      </c>
      <c r="D5795" t="s">
        <v>50</v>
      </c>
      <c r="E5795" t="s">
        <v>3102</v>
      </c>
      <c r="F5795" t="s">
        <v>80</v>
      </c>
      <c r="G5795" t="s">
        <v>53</v>
      </c>
      <c r="H5795" t="s">
        <v>54</v>
      </c>
      <c r="I5795" t="s">
        <v>83</v>
      </c>
      <c r="J5795" t="s">
        <v>156</v>
      </c>
      <c r="K5795" t="s">
        <v>285</v>
      </c>
      <c r="L5795">
        <v>12998.41</v>
      </c>
      <c r="M5795">
        <v>1</v>
      </c>
      <c r="N5795">
        <v>0.2</v>
      </c>
      <c r="O5795">
        <v>3174.89</v>
      </c>
    </row>
    <row r="5796" spans="1:15" x14ac:dyDescent="0.3">
      <c r="A5796" t="s">
        <v>7809</v>
      </c>
      <c r="B5796" t="s">
        <v>327</v>
      </c>
      <c r="C5796" t="s">
        <v>1214</v>
      </c>
      <c r="D5796" t="s">
        <v>61</v>
      </c>
      <c r="E5796" t="s">
        <v>475</v>
      </c>
      <c r="F5796" t="s">
        <v>71</v>
      </c>
      <c r="G5796" t="s">
        <v>179</v>
      </c>
      <c r="H5796" t="s">
        <v>236</v>
      </c>
      <c r="I5796" t="s">
        <v>83</v>
      </c>
      <c r="J5796" t="s">
        <v>379</v>
      </c>
      <c r="K5796" t="s">
        <v>562</v>
      </c>
      <c r="L5796">
        <v>57532.86</v>
      </c>
      <c r="M5796">
        <v>7</v>
      </c>
      <c r="N5796">
        <v>0.1</v>
      </c>
      <c r="O5796">
        <v>17160.63</v>
      </c>
    </row>
    <row r="5797" spans="1:15" x14ac:dyDescent="0.3">
      <c r="A5797" t="s">
        <v>7810</v>
      </c>
      <c r="B5797" t="s">
        <v>2034</v>
      </c>
      <c r="C5797" t="s">
        <v>1715</v>
      </c>
      <c r="D5797" t="s">
        <v>61</v>
      </c>
      <c r="E5797" t="s">
        <v>1931</v>
      </c>
      <c r="F5797" t="s">
        <v>52</v>
      </c>
      <c r="G5797" t="s">
        <v>63</v>
      </c>
      <c r="H5797" t="s">
        <v>213</v>
      </c>
      <c r="I5797" t="s">
        <v>96</v>
      </c>
      <c r="J5797" t="s">
        <v>135</v>
      </c>
      <c r="K5797" t="s">
        <v>395</v>
      </c>
      <c r="L5797">
        <v>15190.2</v>
      </c>
      <c r="M5797">
        <v>2</v>
      </c>
      <c r="N5797">
        <v>0.2</v>
      </c>
      <c r="O5797">
        <v>3925.3</v>
      </c>
    </row>
    <row r="5798" spans="1:15" x14ac:dyDescent="0.3">
      <c r="A5798" t="s">
        <v>7811</v>
      </c>
      <c r="B5798" t="s">
        <v>1377</v>
      </c>
      <c r="C5798" t="s">
        <v>1689</v>
      </c>
      <c r="D5798" t="s">
        <v>50</v>
      </c>
      <c r="E5798" t="s">
        <v>1617</v>
      </c>
      <c r="F5798" t="s">
        <v>52</v>
      </c>
      <c r="G5798" t="s">
        <v>81</v>
      </c>
      <c r="H5798" t="s">
        <v>284</v>
      </c>
      <c r="I5798" t="s">
        <v>55</v>
      </c>
      <c r="J5798" t="s">
        <v>65</v>
      </c>
      <c r="K5798" t="s">
        <v>130</v>
      </c>
      <c r="L5798">
        <v>28681.919999999998</v>
      </c>
      <c r="M5798">
        <v>6</v>
      </c>
      <c r="N5798">
        <v>0.1</v>
      </c>
      <c r="O5798">
        <v>6398.85</v>
      </c>
    </row>
    <row r="5799" spans="1:15" x14ac:dyDescent="0.3">
      <c r="A5799" t="s">
        <v>7812</v>
      </c>
      <c r="B5799" t="s">
        <v>3882</v>
      </c>
      <c r="C5799" t="s">
        <v>2702</v>
      </c>
      <c r="D5799" t="s">
        <v>61</v>
      </c>
      <c r="E5799" t="s">
        <v>1367</v>
      </c>
      <c r="F5799" t="s">
        <v>52</v>
      </c>
      <c r="G5799" t="s">
        <v>81</v>
      </c>
      <c r="H5799" t="s">
        <v>284</v>
      </c>
      <c r="I5799" t="s">
        <v>55</v>
      </c>
      <c r="J5799" t="s">
        <v>173</v>
      </c>
      <c r="K5799" t="s">
        <v>780</v>
      </c>
      <c r="L5799">
        <v>74940.100000000006</v>
      </c>
      <c r="M5799">
        <v>10</v>
      </c>
      <c r="N5799">
        <v>0</v>
      </c>
      <c r="O5799">
        <v>13107.18</v>
      </c>
    </row>
    <row r="5800" spans="1:15" x14ac:dyDescent="0.3">
      <c r="A5800" t="s">
        <v>7813</v>
      </c>
      <c r="B5800" t="s">
        <v>1351</v>
      </c>
      <c r="C5800" t="s">
        <v>530</v>
      </c>
      <c r="D5800" t="s">
        <v>78</v>
      </c>
      <c r="E5800" t="s">
        <v>350</v>
      </c>
      <c r="F5800" t="s">
        <v>80</v>
      </c>
      <c r="G5800" t="s">
        <v>53</v>
      </c>
      <c r="H5800" t="s">
        <v>246</v>
      </c>
      <c r="I5800" t="s">
        <v>55</v>
      </c>
      <c r="J5800" t="s">
        <v>65</v>
      </c>
      <c r="K5800" t="s">
        <v>325</v>
      </c>
      <c r="L5800">
        <v>52158.89</v>
      </c>
      <c r="M5800">
        <v>7</v>
      </c>
      <c r="N5800">
        <v>0.05</v>
      </c>
      <c r="O5800">
        <v>11181.05</v>
      </c>
    </row>
    <row r="5801" spans="1:15" x14ac:dyDescent="0.3">
      <c r="A5801" t="s">
        <v>7814</v>
      </c>
      <c r="B5801" t="s">
        <v>1066</v>
      </c>
      <c r="C5801" t="s">
        <v>1349</v>
      </c>
      <c r="D5801" t="s">
        <v>102</v>
      </c>
      <c r="E5801" t="s">
        <v>948</v>
      </c>
      <c r="F5801" t="s">
        <v>52</v>
      </c>
      <c r="G5801" t="s">
        <v>53</v>
      </c>
      <c r="H5801" t="s">
        <v>54</v>
      </c>
      <c r="I5801" t="s">
        <v>118</v>
      </c>
      <c r="J5801" t="s">
        <v>230</v>
      </c>
      <c r="K5801" t="s">
        <v>351</v>
      </c>
      <c r="L5801">
        <v>9389.17</v>
      </c>
      <c r="M5801">
        <v>1</v>
      </c>
      <c r="N5801">
        <v>0.1</v>
      </c>
      <c r="O5801">
        <v>2895.67</v>
      </c>
    </row>
    <row r="5802" spans="1:15" x14ac:dyDescent="0.3">
      <c r="A5802" t="s">
        <v>7815</v>
      </c>
      <c r="B5802" t="s">
        <v>2927</v>
      </c>
      <c r="C5802" t="s">
        <v>674</v>
      </c>
      <c r="D5802" t="s">
        <v>102</v>
      </c>
      <c r="E5802" t="s">
        <v>844</v>
      </c>
      <c r="F5802" t="s">
        <v>71</v>
      </c>
      <c r="G5802" t="s">
        <v>179</v>
      </c>
      <c r="H5802" t="s">
        <v>180</v>
      </c>
      <c r="I5802" t="s">
        <v>83</v>
      </c>
      <c r="J5802" t="s">
        <v>449</v>
      </c>
      <c r="K5802" t="s">
        <v>450</v>
      </c>
      <c r="L5802">
        <v>39954.67</v>
      </c>
      <c r="M5802">
        <v>7</v>
      </c>
      <c r="N5802">
        <v>0.15</v>
      </c>
      <c r="O5802">
        <v>7751.48</v>
      </c>
    </row>
    <row r="5803" spans="1:15" x14ac:dyDescent="0.3">
      <c r="A5803" t="s">
        <v>7816</v>
      </c>
      <c r="B5803" t="s">
        <v>1775</v>
      </c>
      <c r="C5803" t="s">
        <v>2123</v>
      </c>
      <c r="D5803" t="s">
        <v>50</v>
      </c>
      <c r="E5803" t="s">
        <v>495</v>
      </c>
      <c r="F5803" t="s">
        <v>52</v>
      </c>
      <c r="G5803" t="s">
        <v>179</v>
      </c>
      <c r="H5803" t="s">
        <v>236</v>
      </c>
      <c r="I5803" t="s">
        <v>118</v>
      </c>
      <c r="J5803" t="s">
        <v>230</v>
      </c>
      <c r="K5803" t="s">
        <v>351</v>
      </c>
      <c r="L5803">
        <v>47119.6</v>
      </c>
      <c r="M5803">
        <v>8</v>
      </c>
      <c r="N5803">
        <v>0</v>
      </c>
      <c r="O5803">
        <v>16088.2</v>
      </c>
    </row>
    <row r="5804" spans="1:15" x14ac:dyDescent="0.3">
      <c r="A5804" t="s">
        <v>7817</v>
      </c>
      <c r="B5804" t="s">
        <v>616</v>
      </c>
      <c r="C5804" t="s">
        <v>330</v>
      </c>
      <c r="D5804" t="s">
        <v>61</v>
      </c>
      <c r="E5804" t="s">
        <v>217</v>
      </c>
      <c r="F5804" t="s">
        <v>71</v>
      </c>
      <c r="G5804" t="s">
        <v>72</v>
      </c>
      <c r="H5804" t="s">
        <v>104</v>
      </c>
      <c r="I5804" t="s">
        <v>55</v>
      </c>
      <c r="J5804" t="s">
        <v>141</v>
      </c>
      <c r="K5804" t="s">
        <v>978</v>
      </c>
      <c r="L5804">
        <v>9515.14</v>
      </c>
      <c r="M5804">
        <v>2</v>
      </c>
      <c r="N5804">
        <v>0.15</v>
      </c>
      <c r="O5804">
        <v>2965.89</v>
      </c>
    </row>
    <row r="5805" spans="1:15" x14ac:dyDescent="0.3">
      <c r="A5805" t="s">
        <v>7818</v>
      </c>
      <c r="B5805" t="s">
        <v>2375</v>
      </c>
      <c r="C5805" t="s">
        <v>1950</v>
      </c>
      <c r="D5805" t="s">
        <v>50</v>
      </c>
      <c r="E5805" t="s">
        <v>648</v>
      </c>
      <c r="F5805" t="s">
        <v>71</v>
      </c>
      <c r="G5805" t="s">
        <v>72</v>
      </c>
      <c r="H5805" t="s">
        <v>117</v>
      </c>
      <c r="I5805" t="s">
        <v>118</v>
      </c>
      <c r="J5805" t="s">
        <v>191</v>
      </c>
      <c r="K5805" t="s">
        <v>829</v>
      </c>
      <c r="L5805">
        <v>19458.3</v>
      </c>
      <c r="M5805">
        <v>2</v>
      </c>
      <c r="N5805">
        <v>0</v>
      </c>
      <c r="O5805">
        <v>7398.39</v>
      </c>
    </row>
    <row r="5806" spans="1:15" x14ac:dyDescent="0.3">
      <c r="A5806" t="s">
        <v>7819</v>
      </c>
      <c r="B5806" t="s">
        <v>1789</v>
      </c>
      <c r="C5806" t="s">
        <v>1807</v>
      </c>
      <c r="D5806" t="s">
        <v>61</v>
      </c>
      <c r="E5806" t="s">
        <v>1055</v>
      </c>
      <c r="F5806" t="s">
        <v>80</v>
      </c>
      <c r="G5806" t="s">
        <v>81</v>
      </c>
      <c r="H5806" t="s">
        <v>186</v>
      </c>
      <c r="I5806" t="s">
        <v>83</v>
      </c>
      <c r="J5806" t="s">
        <v>156</v>
      </c>
      <c r="K5806" t="s">
        <v>157</v>
      </c>
      <c r="L5806">
        <v>78515.78</v>
      </c>
      <c r="M5806">
        <v>7</v>
      </c>
      <c r="N5806">
        <v>0.15</v>
      </c>
      <c r="O5806">
        <v>24317.63</v>
      </c>
    </row>
    <row r="5807" spans="1:15" x14ac:dyDescent="0.3">
      <c r="A5807" t="s">
        <v>7820</v>
      </c>
      <c r="B5807" t="s">
        <v>5421</v>
      </c>
      <c r="C5807" t="s">
        <v>994</v>
      </c>
      <c r="D5807" t="s">
        <v>61</v>
      </c>
      <c r="E5807" t="s">
        <v>1551</v>
      </c>
      <c r="F5807" t="s">
        <v>52</v>
      </c>
      <c r="G5807" t="s">
        <v>63</v>
      </c>
      <c r="H5807" t="s">
        <v>202</v>
      </c>
      <c r="I5807" t="s">
        <v>55</v>
      </c>
      <c r="J5807" t="s">
        <v>141</v>
      </c>
      <c r="K5807" t="s">
        <v>978</v>
      </c>
      <c r="L5807">
        <v>54538.080000000002</v>
      </c>
      <c r="M5807">
        <v>6</v>
      </c>
      <c r="N5807">
        <v>0.2</v>
      </c>
      <c r="O5807">
        <v>14377.99</v>
      </c>
    </row>
    <row r="5808" spans="1:15" x14ac:dyDescent="0.3">
      <c r="A5808" t="s">
        <v>7821</v>
      </c>
      <c r="B5808" t="s">
        <v>584</v>
      </c>
      <c r="C5808" t="s">
        <v>1225</v>
      </c>
      <c r="D5808" t="s">
        <v>50</v>
      </c>
      <c r="E5808" t="s">
        <v>1739</v>
      </c>
      <c r="F5808" t="s">
        <v>71</v>
      </c>
      <c r="G5808" t="s">
        <v>72</v>
      </c>
      <c r="H5808" t="s">
        <v>346</v>
      </c>
      <c r="I5808" t="s">
        <v>118</v>
      </c>
      <c r="J5808" t="s">
        <v>303</v>
      </c>
      <c r="K5808" t="s">
        <v>304</v>
      </c>
      <c r="L5808">
        <v>35002.720000000001</v>
      </c>
      <c r="M5808">
        <v>8</v>
      </c>
      <c r="N5808">
        <v>0.2</v>
      </c>
      <c r="O5808">
        <v>4627.22</v>
      </c>
    </row>
    <row r="5809" spans="1:15" x14ac:dyDescent="0.3">
      <c r="A5809" t="s">
        <v>7822</v>
      </c>
      <c r="B5809" t="s">
        <v>968</v>
      </c>
      <c r="C5809" t="s">
        <v>1900</v>
      </c>
      <c r="D5809" t="s">
        <v>61</v>
      </c>
      <c r="E5809" t="s">
        <v>1226</v>
      </c>
      <c r="F5809" t="s">
        <v>71</v>
      </c>
      <c r="G5809" t="s">
        <v>63</v>
      </c>
      <c r="H5809" t="s">
        <v>213</v>
      </c>
      <c r="I5809" t="s">
        <v>83</v>
      </c>
      <c r="J5809" t="s">
        <v>379</v>
      </c>
      <c r="K5809" t="s">
        <v>380</v>
      </c>
      <c r="L5809">
        <v>70576.92</v>
      </c>
      <c r="M5809">
        <v>9</v>
      </c>
      <c r="N5809">
        <v>0.2</v>
      </c>
      <c r="O5809">
        <v>10790.09</v>
      </c>
    </row>
    <row r="5810" spans="1:15" x14ac:dyDescent="0.3">
      <c r="A5810" t="s">
        <v>7823</v>
      </c>
      <c r="B5810" t="s">
        <v>3041</v>
      </c>
      <c r="C5810" t="s">
        <v>1601</v>
      </c>
      <c r="D5810" t="s">
        <v>50</v>
      </c>
      <c r="E5810" t="s">
        <v>581</v>
      </c>
      <c r="F5810" t="s">
        <v>71</v>
      </c>
      <c r="G5810" t="s">
        <v>179</v>
      </c>
      <c r="H5810" t="s">
        <v>236</v>
      </c>
      <c r="I5810" t="s">
        <v>55</v>
      </c>
      <c r="J5810" t="s">
        <v>173</v>
      </c>
      <c r="K5810" t="s">
        <v>735</v>
      </c>
      <c r="L5810">
        <v>27522.6</v>
      </c>
      <c r="M5810">
        <v>3</v>
      </c>
      <c r="N5810">
        <v>0.1</v>
      </c>
      <c r="O5810">
        <v>8035.9</v>
      </c>
    </row>
    <row r="5811" spans="1:15" x14ac:dyDescent="0.3">
      <c r="A5811" t="s">
        <v>7824</v>
      </c>
      <c r="B5811" t="s">
        <v>1273</v>
      </c>
      <c r="C5811" t="s">
        <v>2809</v>
      </c>
      <c r="D5811" t="s">
        <v>61</v>
      </c>
      <c r="E5811" t="s">
        <v>1739</v>
      </c>
      <c r="F5811" t="s">
        <v>52</v>
      </c>
      <c r="G5811" t="s">
        <v>63</v>
      </c>
      <c r="H5811" t="s">
        <v>64</v>
      </c>
      <c r="I5811" t="s">
        <v>96</v>
      </c>
      <c r="J5811" t="s">
        <v>111</v>
      </c>
      <c r="K5811" t="s">
        <v>328</v>
      </c>
      <c r="L5811">
        <v>68206.77</v>
      </c>
      <c r="M5811">
        <v>9</v>
      </c>
      <c r="N5811">
        <v>0.25</v>
      </c>
      <c r="O5811">
        <v>17809.080000000002</v>
      </c>
    </row>
    <row r="5812" spans="1:15" x14ac:dyDescent="0.3">
      <c r="A5812" t="s">
        <v>7825</v>
      </c>
      <c r="B5812" t="s">
        <v>667</v>
      </c>
      <c r="C5812" t="s">
        <v>1580</v>
      </c>
      <c r="D5812" t="s">
        <v>50</v>
      </c>
      <c r="E5812" t="s">
        <v>1154</v>
      </c>
      <c r="F5812" t="s">
        <v>52</v>
      </c>
      <c r="G5812" t="s">
        <v>53</v>
      </c>
      <c r="H5812" t="s">
        <v>246</v>
      </c>
      <c r="I5812" t="s">
        <v>55</v>
      </c>
      <c r="J5812" t="s">
        <v>141</v>
      </c>
      <c r="K5812" t="s">
        <v>241</v>
      </c>
      <c r="L5812">
        <v>37657.85</v>
      </c>
      <c r="M5812">
        <v>5</v>
      </c>
      <c r="N5812">
        <v>0.25</v>
      </c>
      <c r="O5812">
        <v>5758.11</v>
      </c>
    </row>
    <row r="5813" spans="1:15" x14ac:dyDescent="0.3">
      <c r="A5813" t="s">
        <v>7826</v>
      </c>
      <c r="B5813" t="s">
        <v>461</v>
      </c>
      <c r="C5813" t="s">
        <v>3659</v>
      </c>
      <c r="D5813" t="s">
        <v>78</v>
      </c>
      <c r="E5813" t="s">
        <v>715</v>
      </c>
      <c r="F5813" t="s">
        <v>71</v>
      </c>
      <c r="G5813" t="s">
        <v>179</v>
      </c>
      <c r="H5813" t="s">
        <v>180</v>
      </c>
      <c r="I5813" t="s">
        <v>96</v>
      </c>
      <c r="J5813" t="s">
        <v>111</v>
      </c>
      <c r="K5813" t="s">
        <v>225</v>
      </c>
      <c r="L5813">
        <v>84375.1</v>
      </c>
      <c r="M5813">
        <v>10</v>
      </c>
      <c r="N5813">
        <v>0.1</v>
      </c>
      <c r="O5813">
        <v>24309.82</v>
      </c>
    </row>
    <row r="5814" spans="1:15" x14ac:dyDescent="0.3">
      <c r="A5814" t="s">
        <v>7827</v>
      </c>
      <c r="B5814" t="s">
        <v>1683</v>
      </c>
      <c r="C5814" t="s">
        <v>184</v>
      </c>
      <c r="D5814" t="s">
        <v>61</v>
      </c>
      <c r="E5814" t="s">
        <v>1905</v>
      </c>
      <c r="F5814" t="s">
        <v>71</v>
      </c>
      <c r="G5814" t="s">
        <v>53</v>
      </c>
      <c r="H5814" t="s">
        <v>90</v>
      </c>
      <c r="I5814" t="s">
        <v>118</v>
      </c>
      <c r="J5814" t="s">
        <v>119</v>
      </c>
      <c r="K5814" t="s">
        <v>270</v>
      </c>
      <c r="L5814">
        <v>7320.05</v>
      </c>
      <c r="M5814">
        <v>1</v>
      </c>
      <c r="N5814">
        <v>0.05</v>
      </c>
      <c r="O5814">
        <v>2580.46</v>
      </c>
    </row>
    <row r="5815" spans="1:15" x14ac:dyDescent="0.3">
      <c r="A5815" t="s">
        <v>7828</v>
      </c>
      <c r="B5815" t="s">
        <v>5120</v>
      </c>
      <c r="C5815" t="s">
        <v>3021</v>
      </c>
      <c r="D5815" t="s">
        <v>78</v>
      </c>
      <c r="E5815" t="s">
        <v>495</v>
      </c>
      <c r="F5815" t="s">
        <v>71</v>
      </c>
      <c r="G5815" t="s">
        <v>53</v>
      </c>
      <c r="H5815" t="s">
        <v>54</v>
      </c>
      <c r="I5815" t="s">
        <v>118</v>
      </c>
      <c r="J5815" t="s">
        <v>230</v>
      </c>
      <c r="K5815" t="s">
        <v>356</v>
      </c>
      <c r="L5815">
        <v>19422.18</v>
      </c>
      <c r="M5815">
        <v>2</v>
      </c>
      <c r="N5815">
        <v>0.2</v>
      </c>
      <c r="O5815">
        <v>4396.8100000000004</v>
      </c>
    </row>
    <row r="5816" spans="1:15" x14ac:dyDescent="0.3">
      <c r="A5816" t="s">
        <v>7829</v>
      </c>
      <c r="B5816" t="s">
        <v>2618</v>
      </c>
      <c r="C5816" t="s">
        <v>1058</v>
      </c>
      <c r="D5816" t="s">
        <v>61</v>
      </c>
      <c r="E5816" t="s">
        <v>1929</v>
      </c>
      <c r="F5816" t="s">
        <v>80</v>
      </c>
      <c r="G5816" t="s">
        <v>81</v>
      </c>
      <c r="H5816" t="s">
        <v>186</v>
      </c>
      <c r="I5816" t="s">
        <v>55</v>
      </c>
      <c r="J5816" t="s">
        <v>173</v>
      </c>
      <c r="K5816" t="s">
        <v>735</v>
      </c>
      <c r="L5816">
        <v>5567.1</v>
      </c>
      <c r="M5816">
        <v>5</v>
      </c>
      <c r="N5816">
        <v>0.05</v>
      </c>
      <c r="O5816">
        <v>1798.8</v>
      </c>
    </row>
    <row r="5817" spans="1:15" x14ac:dyDescent="0.3">
      <c r="A5817" t="s">
        <v>7830</v>
      </c>
      <c r="B5817" t="s">
        <v>813</v>
      </c>
      <c r="C5817" t="s">
        <v>770</v>
      </c>
      <c r="D5817" t="s">
        <v>78</v>
      </c>
      <c r="E5817" t="s">
        <v>807</v>
      </c>
      <c r="F5817" t="s">
        <v>80</v>
      </c>
      <c r="G5817" t="s">
        <v>81</v>
      </c>
      <c r="H5817" t="s">
        <v>284</v>
      </c>
      <c r="I5817" t="s">
        <v>83</v>
      </c>
      <c r="J5817" t="s">
        <v>449</v>
      </c>
      <c r="K5817" t="s">
        <v>681</v>
      </c>
      <c r="L5817">
        <v>73130.539999999994</v>
      </c>
      <c r="M5817">
        <v>7</v>
      </c>
      <c r="N5817">
        <v>0.05</v>
      </c>
      <c r="O5817">
        <v>16191.36</v>
      </c>
    </row>
    <row r="5818" spans="1:15" x14ac:dyDescent="0.3">
      <c r="A5818" t="s">
        <v>7831</v>
      </c>
      <c r="B5818" t="s">
        <v>2360</v>
      </c>
      <c r="C5818" t="s">
        <v>1589</v>
      </c>
      <c r="D5818" t="s">
        <v>78</v>
      </c>
      <c r="E5818" t="s">
        <v>2811</v>
      </c>
      <c r="F5818" t="s">
        <v>71</v>
      </c>
      <c r="G5818" t="s">
        <v>63</v>
      </c>
      <c r="H5818" t="s">
        <v>172</v>
      </c>
      <c r="I5818" t="s">
        <v>96</v>
      </c>
      <c r="J5818" t="s">
        <v>166</v>
      </c>
      <c r="K5818" t="s">
        <v>762</v>
      </c>
      <c r="L5818">
        <v>25376.12</v>
      </c>
      <c r="M5818">
        <v>7</v>
      </c>
      <c r="N5818">
        <v>0</v>
      </c>
      <c r="O5818">
        <v>5851.14</v>
      </c>
    </row>
    <row r="5819" spans="1:15" x14ac:dyDescent="0.3">
      <c r="A5819" t="s">
        <v>7832</v>
      </c>
      <c r="B5819" t="s">
        <v>1346</v>
      </c>
      <c r="C5819" t="s">
        <v>852</v>
      </c>
      <c r="D5819" t="s">
        <v>50</v>
      </c>
      <c r="E5819" t="s">
        <v>844</v>
      </c>
      <c r="F5819" t="s">
        <v>80</v>
      </c>
      <c r="G5819" t="s">
        <v>81</v>
      </c>
      <c r="H5819" t="s">
        <v>186</v>
      </c>
      <c r="I5819" t="s">
        <v>83</v>
      </c>
      <c r="J5819" t="s">
        <v>156</v>
      </c>
      <c r="K5819" t="s">
        <v>157</v>
      </c>
      <c r="L5819">
        <v>80550.45</v>
      </c>
      <c r="M5819">
        <v>9</v>
      </c>
      <c r="N5819">
        <v>0.25</v>
      </c>
      <c r="O5819">
        <v>18801.25</v>
      </c>
    </row>
    <row r="5820" spans="1:15" x14ac:dyDescent="0.3">
      <c r="A5820" t="s">
        <v>7833</v>
      </c>
      <c r="B5820" t="s">
        <v>353</v>
      </c>
      <c r="C5820" t="s">
        <v>2844</v>
      </c>
      <c r="D5820" t="s">
        <v>50</v>
      </c>
      <c r="E5820" t="s">
        <v>2275</v>
      </c>
      <c r="F5820" t="s">
        <v>80</v>
      </c>
      <c r="G5820" t="s">
        <v>53</v>
      </c>
      <c r="H5820" t="s">
        <v>90</v>
      </c>
      <c r="I5820" t="s">
        <v>96</v>
      </c>
      <c r="J5820" t="s">
        <v>111</v>
      </c>
      <c r="K5820" t="s">
        <v>112</v>
      </c>
      <c r="L5820">
        <v>13859.28</v>
      </c>
      <c r="M5820">
        <v>2</v>
      </c>
      <c r="N5820">
        <v>0.25</v>
      </c>
      <c r="O5820">
        <v>2892.79</v>
      </c>
    </row>
    <row r="5821" spans="1:15" x14ac:dyDescent="0.3">
      <c r="A5821" t="s">
        <v>7834</v>
      </c>
      <c r="B5821" t="s">
        <v>2797</v>
      </c>
      <c r="C5821" t="s">
        <v>1472</v>
      </c>
      <c r="D5821" t="s">
        <v>50</v>
      </c>
      <c r="E5821" t="s">
        <v>1627</v>
      </c>
      <c r="F5821" t="s">
        <v>80</v>
      </c>
      <c r="G5821" t="s">
        <v>63</v>
      </c>
      <c r="H5821" t="s">
        <v>202</v>
      </c>
      <c r="I5821" t="s">
        <v>55</v>
      </c>
      <c r="J5821" t="s">
        <v>141</v>
      </c>
      <c r="K5821" t="s">
        <v>978</v>
      </c>
      <c r="L5821">
        <v>112156.32</v>
      </c>
      <c r="M5821">
        <v>8</v>
      </c>
      <c r="N5821">
        <v>0.2</v>
      </c>
      <c r="O5821">
        <v>34693.699999999997</v>
      </c>
    </row>
    <row r="5822" spans="1:15" x14ac:dyDescent="0.3">
      <c r="A5822" t="s">
        <v>7835</v>
      </c>
      <c r="B5822" t="s">
        <v>1057</v>
      </c>
      <c r="C5822" t="s">
        <v>1058</v>
      </c>
      <c r="D5822" t="s">
        <v>61</v>
      </c>
      <c r="E5822" t="s">
        <v>1150</v>
      </c>
      <c r="F5822" t="s">
        <v>71</v>
      </c>
      <c r="G5822" t="s">
        <v>179</v>
      </c>
      <c r="H5822" t="s">
        <v>236</v>
      </c>
      <c r="I5822" t="s">
        <v>96</v>
      </c>
      <c r="J5822" t="s">
        <v>111</v>
      </c>
      <c r="K5822" t="s">
        <v>225</v>
      </c>
      <c r="L5822">
        <v>7798.68</v>
      </c>
      <c r="M5822">
        <v>2</v>
      </c>
      <c r="N5822">
        <v>0.05</v>
      </c>
      <c r="O5822">
        <v>2844.49</v>
      </c>
    </row>
    <row r="5823" spans="1:15" x14ac:dyDescent="0.3">
      <c r="A5823" t="s">
        <v>7836</v>
      </c>
      <c r="B5823" t="s">
        <v>1758</v>
      </c>
      <c r="C5823" t="s">
        <v>770</v>
      </c>
      <c r="D5823" t="s">
        <v>78</v>
      </c>
      <c r="E5823" t="s">
        <v>1952</v>
      </c>
      <c r="F5823" t="s">
        <v>71</v>
      </c>
      <c r="G5823" t="s">
        <v>63</v>
      </c>
      <c r="H5823" t="s">
        <v>202</v>
      </c>
      <c r="I5823" t="s">
        <v>55</v>
      </c>
      <c r="J5823" t="s">
        <v>141</v>
      </c>
      <c r="K5823" t="s">
        <v>241</v>
      </c>
      <c r="L5823">
        <v>70157.679999999993</v>
      </c>
      <c r="M5823">
        <v>8</v>
      </c>
      <c r="N5823">
        <v>0.15</v>
      </c>
      <c r="O5823">
        <v>13876.48</v>
      </c>
    </row>
    <row r="5824" spans="1:15" x14ac:dyDescent="0.3">
      <c r="A5824" t="s">
        <v>7837</v>
      </c>
      <c r="B5824" t="s">
        <v>1775</v>
      </c>
      <c r="C5824" t="s">
        <v>2124</v>
      </c>
      <c r="D5824" t="s">
        <v>61</v>
      </c>
      <c r="E5824" t="s">
        <v>1380</v>
      </c>
      <c r="F5824" t="s">
        <v>71</v>
      </c>
      <c r="G5824" t="s">
        <v>179</v>
      </c>
      <c r="H5824" t="s">
        <v>180</v>
      </c>
      <c r="I5824" t="s">
        <v>83</v>
      </c>
      <c r="J5824" t="s">
        <v>156</v>
      </c>
      <c r="K5824" t="s">
        <v>208</v>
      </c>
      <c r="L5824">
        <v>85955.04</v>
      </c>
      <c r="M5824">
        <v>6</v>
      </c>
      <c r="N5824">
        <v>0.2</v>
      </c>
      <c r="O5824">
        <v>16038.07</v>
      </c>
    </row>
    <row r="5825" spans="1:15" x14ac:dyDescent="0.3">
      <c r="A5825" t="s">
        <v>7838</v>
      </c>
      <c r="B5825" t="s">
        <v>311</v>
      </c>
      <c r="C5825" t="s">
        <v>2615</v>
      </c>
      <c r="D5825" t="s">
        <v>50</v>
      </c>
      <c r="E5825" t="s">
        <v>2256</v>
      </c>
      <c r="F5825" t="s">
        <v>80</v>
      </c>
      <c r="G5825" t="s">
        <v>72</v>
      </c>
      <c r="H5825" t="s">
        <v>73</v>
      </c>
      <c r="I5825" t="s">
        <v>83</v>
      </c>
      <c r="J5825" t="s">
        <v>449</v>
      </c>
      <c r="K5825" t="s">
        <v>450</v>
      </c>
      <c r="L5825">
        <v>39775.26</v>
      </c>
      <c r="M5825">
        <v>3</v>
      </c>
      <c r="N5825">
        <v>0.1</v>
      </c>
      <c r="O5825">
        <v>7871.52</v>
      </c>
    </row>
    <row r="5826" spans="1:15" x14ac:dyDescent="0.3">
      <c r="A5826" t="s">
        <v>7839</v>
      </c>
      <c r="B5826" t="s">
        <v>2198</v>
      </c>
      <c r="C5826" t="s">
        <v>188</v>
      </c>
      <c r="D5826" t="s">
        <v>50</v>
      </c>
      <c r="E5826" t="s">
        <v>2268</v>
      </c>
      <c r="F5826" t="s">
        <v>71</v>
      </c>
      <c r="G5826" t="s">
        <v>81</v>
      </c>
      <c r="H5826" t="s">
        <v>95</v>
      </c>
      <c r="I5826" t="s">
        <v>55</v>
      </c>
      <c r="J5826" t="s">
        <v>65</v>
      </c>
      <c r="K5826" t="s">
        <v>66</v>
      </c>
      <c r="L5826">
        <v>4330.8</v>
      </c>
      <c r="M5826">
        <v>5</v>
      </c>
      <c r="N5826">
        <v>0.2</v>
      </c>
      <c r="O5826">
        <v>917.27</v>
      </c>
    </row>
    <row r="5827" spans="1:15" x14ac:dyDescent="0.3">
      <c r="A5827" t="s">
        <v>7840</v>
      </c>
      <c r="B5827" t="s">
        <v>2217</v>
      </c>
      <c r="C5827" t="s">
        <v>2475</v>
      </c>
      <c r="D5827" t="s">
        <v>102</v>
      </c>
      <c r="E5827" t="s">
        <v>711</v>
      </c>
      <c r="F5827" t="s">
        <v>52</v>
      </c>
      <c r="G5827" t="s">
        <v>53</v>
      </c>
      <c r="H5827" t="s">
        <v>246</v>
      </c>
      <c r="I5827" t="s">
        <v>83</v>
      </c>
      <c r="J5827" t="s">
        <v>449</v>
      </c>
      <c r="K5827" t="s">
        <v>775</v>
      </c>
      <c r="L5827">
        <v>3532.31</v>
      </c>
      <c r="M5827">
        <v>1</v>
      </c>
      <c r="N5827">
        <v>0.2</v>
      </c>
      <c r="O5827">
        <v>892.34</v>
      </c>
    </row>
    <row r="5828" spans="1:15" x14ac:dyDescent="0.3">
      <c r="A5828" t="s">
        <v>7841</v>
      </c>
      <c r="B5828" t="s">
        <v>848</v>
      </c>
      <c r="C5828" t="s">
        <v>2357</v>
      </c>
      <c r="D5828" t="s">
        <v>102</v>
      </c>
      <c r="E5828" t="s">
        <v>1770</v>
      </c>
      <c r="F5828" t="s">
        <v>52</v>
      </c>
      <c r="G5828" t="s">
        <v>72</v>
      </c>
      <c r="H5828" t="s">
        <v>73</v>
      </c>
      <c r="I5828" t="s">
        <v>55</v>
      </c>
      <c r="J5828" t="s">
        <v>141</v>
      </c>
      <c r="K5828" t="s">
        <v>241</v>
      </c>
      <c r="L5828">
        <v>5262.93</v>
      </c>
      <c r="M5828">
        <v>3</v>
      </c>
      <c r="N5828">
        <v>0.2</v>
      </c>
      <c r="O5828">
        <v>884.59</v>
      </c>
    </row>
    <row r="5829" spans="1:15" x14ac:dyDescent="0.3">
      <c r="A5829" t="s">
        <v>7842</v>
      </c>
      <c r="B5829" t="s">
        <v>2293</v>
      </c>
      <c r="C5829" t="s">
        <v>1957</v>
      </c>
      <c r="D5829" t="s">
        <v>61</v>
      </c>
      <c r="E5829" t="s">
        <v>1591</v>
      </c>
      <c r="F5829" t="s">
        <v>80</v>
      </c>
      <c r="G5829" t="s">
        <v>81</v>
      </c>
      <c r="H5829" t="s">
        <v>186</v>
      </c>
      <c r="I5829" t="s">
        <v>83</v>
      </c>
      <c r="J5829" t="s">
        <v>379</v>
      </c>
      <c r="K5829" t="s">
        <v>716</v>
      </c>
      <c r="L5829">
        <v>52516.639999999999</v>
      </c>
      <c r="M5829">
        <v>8</v>
      </c>
      <c r="N5829">
        <v>0.05</v>
      </c>
      <c r="O5829">
        <v>16511.21</v>
      </c>
    </row>
    <row r="5830" spans="1:15" x14ac:dyDescent="0.3">
      <c r="A5830" t="s">
        <v>7843</v>
      </c>
      <c r="B5830" t="s">
        <v>3413</v>
      </c>
      <c r="C5830" t="s">
        <v>1692</v>
      </c>
      <c r="D5830" t="s">
        <v>78</v>
      </c>
      <c r="E5830" t="s">
        <v>229</v>
      </c>
      <c r="F5830" t="s">
        <v>71</v>
      </c>
      <c r="G5830" t="s">
        <v>179</v>
      </c>
      <c r="H5830" t="s">
        <v>180</v>
      </c>
      <c r="I5830" t="s">
        <v>55</v>
      </c>
      <c r="J5830" t="s">
        <v>56</v>
      </c>
      <c r="K5830" t="s">
        <v>57</v>
      </c>
      <c r="L5830">
        <v>82037.759999999995</v>
      </c>
      <c r="M5830">
        <v>8</v>
      </c>
      <c r="N5830">
        <v>0.2</v>
      </c>
      <c r="O5830">
        <v>16917.37</v>
      </c>
    </row>
    <row r="5831" spans="1:15" x14ac:dyDescent="0.3">
      <c r="A5831" t="s">
        <v>7844</v>
      </c>
      <c r="B5831" t="s">
        <v>803</v>
      </c>
      <c r="C5831" t="s">
        <v>2366</v>
      </c>
      <c r="D5831" t="s">
        <v>78</v>
      </c>
      <c r="E5831" t="s">
        <v>178</v>
      </c>
      <c r="F5831" t="s">
        <v>71</v>
      </c>
      <c r="G5831" t="s">
        <v>81</v>
      </c>
      <c r="H5831" t="s">
        <v>82</v>
      </c>
      <c r="I5831" t="s">
        <v>83</v>
      </c>
      <c r="J5831" t="s">
        <v>379</v>
      </c>
      <c r="K5831" t="s">
        <v>562</v>
      </c>
      <c r="L5831">
        <v>40196.550000000003</v>
      </c>
      <c r="M5831">
        <v>3</v>
      </c>
      <c r="N5831">
        <v>0.2</v>
      </c>
      <c r="O5831">
        <v>11027.1</v>
      </c>
    </row>
    <row r="5832" spans="1:15" x14ac:dyDescent="0.3">
      <c r="A5832" t="s">
        <v>7845</v>
      </c>
      <c r="B5832" t="s">
        <v>2069</v>
      </c>
      <c r="C5832" t="s">
        <v>3590</v>
      </c>
      <c r="D5832" t="s">
        <v>102</v>
      </c>
      <c r="E5832" t="s">
        <v>1824</v>
      </c>
      <c r="F5832" t="s">
        <v>52</v>
      </c>
      <c r="G5832" t="s">
        <v>179</v>
      </c>
      <c r="H5832" t="s">
        <v>236</v>
      </c>
      <c r="I5832" t="s">
        <v>118</v>
      </c>
      <c r="J5832" t="s">
        <v>119</v>
      </c>
      <c r="K5832" t="s">
        <v>270</v>
      </c>
      <c r="L5832">
        <v>660.84</v>
      </c>
      <c r="M5832">
        <v>1</v>
      </c>
      <c r="N5832">
        <v>0.05</v>
      </c>
      <c r="O5832">
        <v>114.92</v>
      </c>
    </row>
    <row r="5833" spans="1:15" x14ac:dyDescent="0.3">
      <c r="A5833" t="s">
        <v>7846</v>
      </c>
      <c r="B5833" t="s">
        <v>1326</v>
      </c>
      <c r="C5833" t="s">
        <v>1327</v>
      </c>
      <c r="D5833" t="s">
        <v>78</v>
      </c>
      <c r="E5833" t="s">
        <v>779</v>
      </c>
      <c r="F5833" t="s">
        <v>52</v>
      </c>
      <c r="G5833" t="s">
        <v>72</v>
      </c>
      <c r="H5833" t="s">
        <v>104</v>
      </c>
      <c r="I5833" t="s">
        <v>118</v>
      </c>
      <c r="J5833" t="s">
        <v>230</v>
      </c>
      <c r="K5833" t="s">
        <v>356</v>
      </c>
      <c r="L5833">
        <v>9696</v>
      </c>
      <c r="M5833">
        <v>5</v>
      </c>
      <c r="N5833">
        <v>0.15</v>
      </c>
      <c r="O5833">
        <v>3174.69</v>
      </c>
    </row>
    <row r="5834" spans="1:15" x14ac:dyDescent="0.3">
      <c r="A5834" t="s">
        <v>7847</v>
      </c>
      <c r="B5834" t="s">
        <v>127</v>
      </c>
      <c r="C5834" t="s">
        <v>1044</v>
      </c>
      <c r="D5834" t="s">
        <v>102</v>
      </c>
      <c r="E5834" t="s">
        <v>3038</v>
      </c>
      <c r="F5834" t="s">
        <v>80</v>
      </c>
      <c r="G5834" t="s">
        <v>179</v>
      </c>
      <c r="H5834" t="s">
        <v>180</v>
      </c>
      <c r="I5834" t="s">
        <v>96</v>
      </c>
      <c r="J5834" t="s">
        <v>111</v>
      </c>
      <c r="K5834" t="s">
        <v>225</v>
      </c>
      <c r="L5834">
        <v>17818.14</v>
      </c>
      <c r="M5834">
        <v>6</v>
      </c>
      <c r="N5834">
        <v>0.2</v>
      </c>
      <c r="O5834">
        <v>2681.44</v>
      </c>
    </row>
    <row r="5835" spans="1:15" x14ac:dyDescent="0.3">
      <c r="A5835" t="s">
        <v>7848</v>
      </c>
      <c r="B5835" t="s">
        <v>1887</v>
      </c>
      <c r="C5835" t="s">
        <v>1669</v>
      </c>
      <c r="D5835" t="s">
        <v>61</v>
      </c>
      <c r="E5835" t="s">
        <v>629</v>
      </c>
      <c r="F5835" t="s">
        <v>71</v>
      </c>
      <c r="G5835" t="s">
        <v>63</v>
      </c>
      <c r="H5835" t="s">
        <v>64</v>
      </c>
      <c r="I5835" t="s">
        <v>55</v>
      </c>
      <c r="J5835" t="s">
        <v>141</v>
      </c>
      <c r="K5835" t="s">
        <v>978</v>
      </c>
      <c r="L5835">
        <v>92036.14</v>
      </c>
      <c r="M5835">
        <v>7</v>
      </c>
      <c r="N5835">
        <v>0.25</v>
      </c>
      <c r="O5835">
        <v>13602.79</v>
      </c>
    </row>
    <row r="5836" spans="1:15" x14ac:dyDescent="0.3">
      <c r="A5836" t="s">
        <v>7849</v>
      </c>
      <c r="B5836" t="s">
        <v>502</v>
      </c>
      <c r="C5836" t="s">
        <v>1886</v>
      </c>
      <c r="D5836" t="s">
        <v>78</v>
      </c>
      <c r="E5836" t="s">
        <v>1931</v>
      </c>
      <c r="F5836" t="s">
        <v>52</v>
      </c>
      <c r="G5836" t="s">
        <v>81</v>
      </c>
      <c r="H5836" t="s">
        <v>284</v>
      </c>
      <c r="I5836" t="s">
        <v>55</v>
      </c>
      <c r="J5836" t="s">
        <v>65</v>
      </c>
      <c r="K5836" t="s">
        <v>130</v>
      </c>
      <c r="L5836">
        <v>15872.6</v>
      </c>
      <c r="M5836">
        <v>5</v>
      </c>
      <c r="N5836">
        <v>0.2</v>
      </c>
      <c r="O5836">
        <v>4258.66</v>
      </c>
    </row>
    <row r="5837" spans="1:15" x14ac:dyDescent="0.3">
      <c r="A5837" t="s">
        <v>7850</v>
      </c>
      <c r="B5837" t="s">
        <v>457</v>
      </c>
      <c r="C5837" t="s">
        <v>2709</v>
      </c>
      <c r="D5837" t="s">
        <v>50</v>
      </c>
      <c r="E5837" t="s">
        <v>1824</v>
      </c>
      <c r="F5837" t="s">
        <v>80</v>
      </c>
      <c r="G5837" t="s">
        <v>81</v>
      </c>
      <c r="H5837" t="s">
        <v>82</v>
      </c>
      <c r="I5837" t="s">
        <v>118</v>
      </c>
      <c r="J5837" t="s">
        <v>230</v>
      </c>
      <c r="K5837" t="s">
        <v>231</v>
      </c>
      <c r="L5837">
        <v>21245.68</v>
      </c>
      <c r="M5837">
        <v>8</v>
      </c>
      <c r="N5837">
        <v>0.1</v>
      </c>
      <c r="O5837">
        <v>5808.63</v>
      </c>
    </row>
    <row r="5838" spans="1:15" x14ac:dyDescent="0.3">
      <c r="A5838" t="s">
        <v>7851</v>
      </c>
      <c r="B5838" t="s">
        <v>382</v>
      </c>
      <c r="C5838" t="s">
        <v>542</v>
      </c>
      <c r="D5838" t="s">
        <v>102</v>
      </c>
      <c r="E5838" t="s">
        <v>2662</v>
      </c>
      <c r="F5838" t="s">
        <v>52</v>
      </c>
      <c r="G5838" t="s">
        <v>63</v>
      </c>
      <c r="H5838" t="s">
        <v>213</v>
      </c>
      <c r="I5838" t="s">
        <v>96</v>
      </c>
      <c r="J5838" t="s">
        <v>97</v>
      </c>
      <c r="K5838" t="s">
        <v>98</v>
      </c>
      <c r="L5838">
        <v>8645.8700000000008</v>
      </c>
      <c r="M5838">
        <v>1</v>
      </c>
      <c r="N5838">
        <v>0.15</v>
      </c>
      <c r="O5838">
        <v>2099.1999999999998</v>
      </c>
    </row>
    <row r="5839" spans="1:15" x14ac:dyDescent="0.3">
      <c r="A5839" t="s">
        <v>7852</v>
      </c>
      <c r="B5839" t="s">
        <v>498</v>
      </c>
      <c r="C5839" t="s">
        <v>1035</v>
      </c>
      <c r="D5839" t="s">
        <v>61</v>
      </c>
      <c r="E5839" t="s">
        <v>429</v>
      </c>
      <c r="F5839" t="s">
        <v>80</v>
      </c>
      <c r="G5839" t="s">
        <v>179</v>
      </c>
      <c r="H5839" t="s">
        <v>180</v>
      </c>
      <c r="I5839" t="s">
        <v>96</v>
      </c>
      <c r="J5839" t="s">
        <v>166</v>
      </c>
      <c r="K5839" t="s">
        <v>167</v>
      </c>
      <c r="L5839">
        <v>32147.360000000001</v>
      </c>
      <c r="M5839">
        <v>4</v>
      </c>
      <c r="N5839">
        <v>0.2</v>
      </c>
      <c r="O5839">
        <v>7181.62</v>
      </c>
    </row>
    <row r="5840" spans="1:15" x14ac:dyDescent="0.3">
      <c r="A5840" t="s">
        <v>7853</v>
      </c>
      <c r="B5840" t="s">
        <v>2161</v>
      </c>
      <c r="C5840" t="s">
        <v>884</v>
      </c>
      <c r="D5840" t="s">
        <v>50</v>
      </c>
      <c r="E5840" t="s">
        <v>2137</v>
      </c>
      <c r="F5840" t="s">
        <v>52</v>
      </c>
      <c r="G5840" t="s">
        <v>72</v>
      </c>
      <c r="H5840" t="s">
        <v>104</v>
      </c>
      <c r="I5840" t="s">
        <v>55</v>
      </c>
      <c r="J5840" t="s">
        <v>141</v>
      </c>
      <c r="K5840" t="s">
        <v>142</v>
      </c>
      <c r="L5840">
        <v>26428.48</v>
      </c>
      <c r="M5840">
        <v>4</v>
      </c>
      <c r="N5840">
        <v>0.2</v>
      </c>
      <c r="O5840">
        <v>7561.15</v>
      </c>
    </row>
    <row r="5841" spans="1:15" x14ac:dyDescent="0.3">
      <c r="A5841" t="s">
        <v>7854</v>
      </c>
      <c r="B5841" t="s">
        <v>4069</v>
      </c>
      <c r="C5841" t="s">
        <v>764</v>
      </c>
      <c r="D5841" t="s">
        <v>50</v>
      </c>
      <c r="E5841" t="s">
        <v>487</v>
      </c>
      <c r="F5841" t="s">
        <v>52</v>
      </c>
      <c r="G5841" t="s">
        <v>179</v>
      </c>
      <c r="H5841" t="s">
        <v>236</v>
      </c>
      <c r="I5841" t="s">
        <v>96</v>
      </c>
      <c r="J5841" t="s">
        <v>111</v>
      </c>
      <c r="K5841" t="s">
        <v>112</v>
      </c>
      <c r="L5841">
        <v>4760.88</v>
      </c>
      <c r="M5841">
        <v>4</v>
      </c>
      <c r="N5841">
        <v>0.1</v>
      </c>
      <c r="O5841">
        <v>1333.7</v>
      </c>
    </row>
    <row r="5842" spans="1:15" x14ac:dyDescent="0.3">
      <c r="A5842" t="s">
        <v>7855</v>
      </c>
      <c r="B5842" t="s">
        <v>1077</v>
      </c>
      <c r="C5842" t="s">
        <v>1209</v>
      </c>
      <c r="D5842" t="s">
        <v>50</v>
      </c>
      <c r="E5842" t="s">
        <v>1661</v>
      </c>
      <c r="F5842" t="s">
        <v>80</v>
      </c>
      <c r="G5842" t="s">
        <v>179</v>
      </c>
      <c r="H5842" t="s">
        <v>180</v>
      </c>
      <c r="I5842" t="s">
        <v>83</v>
      </c>
      <c r="J5842" t="s">
        <v>379</v>
      </c>
      <c r="K5842" t="s">
        <v>380</v>
      </c>
      <c r="L5842">
        <v>1599.9</v>
      </c>
      <c r="M5842">
        <v>2</v>
      </c>
      <c r="N5842">
        <v>0.15</v>
      </c>
      <c r="O5842">
        <v>434.61</v>
      </c>
    </row>
    <row r="5843" spans="1:15" x14ac:dyDescent="0.3">
      <c r="A5843" t="s">
        <v>7856</v>
      </c>
      <c r="B5843" t="s">
        <v>3270</v>
      </c>
      <c r="C5843" t="s">
        <v>1839</v>
      </c>
      <c r="D5843" t="s">
        <v>50</v>
      </c>
      <c r="E5843" t="s">
        <v>1247</v>
      </c>
      <c r="F5843" t="s">
        <v>80</v>
      </c>
      <c r="G5843" t="s">
        <v>81</v>
      </c>
      <c r="H5843" t="s">
        <v>82</v>
      </c>
      <c r="I5843" t="s">
        <v>96</v>
      </c>
      <c r="J5843" t="s">
        <v>166</v>
      </c>
      <c r="K5843" t="s">
        <v>762</v>
      </c>
      <c r="L5843">
        <v>10916.75</v>
      </c>
      <c r="M5843">
        <v>1</v>
      </c>
      <c r="N5843">
        <v>0.2</v>
      </c>
      <c r="O5843">
        <v>2249.63</v>
      </c>
    </row>
    <row r="5844" spans="1:15" x14ac:dyDescent="0.3">
      <c r="A5844" t="s">
        <v>7857</v>
      </c>
      <c r="B5844" t="s">
        <v>4446</v>
      </c>
      <c r="C5844" t="s">
        <v>3761</v>
      </c>
      <c r="D5844" t="s">
        <v>50</v>
      </c>
      <c r="E5844" t="s">
        <v>440</v>
      </c>
      <c r="F5844" t="s">
        <v>80</v>
      </c>
      <c r="G5844" t="s">
        <v>81</v>
      </c>
      <c r="H5844" t="s">
        <v>95</v>
      </c>
      <c r="I5844" t="s">
        <v>96</v>
      </c>
      <c r="J5844" t="s">
        <v>111</v>
      </c>
      <c r="K5844" t="s">
        <v>112</v>
      </c>
      <c r="L5844">
        <v>33464.480000000003</v>
      </c>
      <c r="M5844">
        <v>4</v>
      </c>
      <c r="N5844">
        <v>0.1</v>
      </c>
      <c r="O5844">
        <v>4725.3500000000004</v>
      </c>
    </row>
    <row r="5845" spans="1:15" x14ac:dyDescent="0.3">
      <c r="A5845" t="s">
        <v>7858</v>
      </c>
      <c r="B5845" t="s">
        <v>1631</v>
      </c>
      <c r="C5845" t="s">
        <v>3405</v>
      </c>
      <c r="D5845" t="s">
        <v>50</v>
      </c>
      <c r="E5845" t="s">
        <v>1269</v>
      </c>
      <c r="F5845" t="s">
        <v>52</v>
      </c>
      <c r="G5845" t="s">
        <v>53</v>
      </c>
      <c r="H5845" t="s">
        <v>110</v>
      </c>
      <c r="I5845" t="s">
        <v>118</v>
      </c>
      <c r="J5845" t="s">
        <v>119</v>
      </c>
      <c r="K5845" t="s">
        <v>270</v>
      </c>
      <c r="L5845">
        <v>1097.7</v>
      </c>
      <c r="M5845">
        <v>1</v>
      </c>
      <c r="N5845">
        <v>0.15</v>
      </c>
      <c r="O5845">
        <v>364.08</v>
      </c>
    </row>
    <row r="5846" spans="1:15" x14ac:dyDescent="0.3">
      <c r="A5846" t="s">
        <v>7859</v>
      </c>
      <c r="B5846" t="s">
        <v>223</v>
      </c>
      <c r="C5846" t="s">
        <v>100</v>
      </c>
      <c r="D5846" t="s">
        <v>50</v>
      </c>
      <c r="E5846" t="s">
        <v>595</v>
      </c>
      <c r="F5846" t="s">
        <v>52</v>
      </c>
      <c r="G5846" t="s">
        <v>63</v>
      </c>
      <c r="H5846" t="s">
        <v>202</v>
      </c>
      <c r="I5846" t="s">
        <v>55</v>
      </c>
      <c r="J5846" t="s">
        <v>56</v>
      </c>
      <c r="K5846" t="s">
        <v>74</v>
      </c>
      <c r="L5846">
        <v>56454.84</v>
      </c>
      <c r="M5846">
        <v>9</v>
      </c>
      <c r="N5846">
        <v>0.05</v>
      </c>
      <c r="O5846">
        <v>20654.97</v>
      </c>
    </row>
    <row r="5847" spans="1:15" x14ac:dyDescent="0.3">
      <c r="A5847" t="s">
        <v>7860</v>
      </c>
      <c r="B5847" t="s">
        <v>1831</v>
      </c>
      <c r="C5847" t="s">
        <v>3916</v>
      </c>
      <c r="D5847" t="s">
        <v>102</v>
      </c>
      <c r="E5847" t="s">
        <v>1220</v>
      </c>
      <c r="F5847" t="s">
        <v>52</v>
      </c>
      <c r="G5847" t="s">
        <v>179</v>
      </c>
      <c r="H5847" t="s">
        <v>236</v>
      </c>
      <c r="I5847" t="s">
        <v>83</v>
      </c>
      <c r="J5847" t="s">
        <v>379</v>
      </c>
      <c r="K5847" t="s">
        <v>380</v>
      </c>
      <c r="L5847">
        <v>28429.75</v>
      </c>
      <c r="M5847">
        <v>5</v>
      </c>
      <c r="N5847">
        <v>0.15</v>
      </c>
      <c r="O5847">
        <v>6042.58</v>
      </c>
    </row>
    <row r="5848" spans="1:15" x14ac:dyDescent="0.3">
      <c r="A5848" t="s">
        <v>7861</v>
      </c>
      <c r="B5848" t="s">
        <v>686</v>
      </c>
      <c r="C5848" t="s">
        <v>1286</v>
      </c>
      <c r="D5848" t="s">
        <v>102</v>
      </c>
      <c r="E5848" t="s">
        <v>1422</v>
      </c>
      <c r="F5848" t="s">
        <v>71</v>
      </c>
      <c r="G5848" t="s">
        <v>81</v>
      </c>
      <c r="H5848" t="s">
        <v>186</v>
      </c>
      <c r="I5848" t="s">
        <v>83</v>
      </c>
      <c r="J5848" t="s">
        <v>449</v>
      </c>
      <c r="K5848" t="s">
        <v>450</v>
      </c>
      <c r="L5848">
        <v>13710.58</v>
      </c>
      <c r="M5848">
        <v>2</v>
      </c>
      <c r="N5848">
        <v>0.25</v>
      </c>
      <c r="O5848">
        <v>3153.01</v>
      </c>
    </row>
    <row r="5849" spans="1:15" x14ac:dyDescent="0.3">
      <c r="A5849" t="s">
        <v>7862</v>
      </c>
      <c r="B5849" t="s">
        <v>1330</v>
      </c>
      <c r="C5849" t="s">
        <v>1829</v>
      </c>
      <c r="D5849" t="s">
        <v>61</v>
      </c>
      <c r="E5849" t="s">
        <v>345</v>
      </c>
      <c r="F5849" t="s">
        <v>52</v>
      </c>
      <c r="G5849" t="s">
        <v>72</v>
      </c>
      <c r="H5849" t="s">
        <v>117</v>
      </c>
      <c r="I5849" t="s">
        <v>55</v>
      </c>
      <c r="J5849" t="s">
        <v>65</v>
      </c>
      <c r="K5849" t="s">
        <v>66</v>
      </c>
      <c r="L5849">
        <v>42158.34</v>
      </c>
      <c r="M5849">
        <v>7</v>
      </c>
      <c r="N5849">
        <v>0</v>
      </c>
      <c r="O5849">
        <v>14969.5</v>
      </c>
    </row>
    <row r="5850" spans="1:15" x14ac:dyDescent="0.3">
      <c r="A5850" t="s">
        <v>7863</v>
      </c>
      <c r="B5850" t="s">
        <v>2003</v>
      </c>
      <c r="C5850" t="s">
        <v>2004</v>
      </c>
      <c r="D5850" t="s">
        <v>78</v>
      </c>
      <c r="E5850" t="s">
        <v>94</v>
      </c>
      <c r="F5850" t="s">
        <v>52</v>
      </c>
      <c r="G5850" t="s">
        <v>179</v>
      </c>
      <c r="H5850" t="s">
        <v>236</v>
      </c>
      <c r="I5850" t="s">
        <v>96</v>
      </c>
      <c r="J5850" t="s">
        <v>111</v>
      </c>
      <c r="K5850" t="s">
        <v>328</v>
      </c>
      <c r="L5850">
        <v>54870.9</v>
      </c>
      <c r="M5850">
        <v>7</v>
      </c>
      <c r="N5850">
        <v>0.2</v>
      </c>
      <c r="O5850">
        <v>7169.33</v>
      </c>
    </row>
    <row r="5851" spans="1:15" x14ac:dyDescent="0.3">
      <c r="A5851" t="s">
        <v>7864</v>
      </c>
      <c r="B5851" t="s">
        <v>1012</v>
      </c>
      <c r="C5851" t="s">
        <v>227</v>
      </c>
      <c r="D5851" t="s">
        <v>50</v>
      </c>
      <c r="E5851" t="s">
        <v>3466</v>
      </c>
      <c r="F5851" t="s">
        <v>71</v>
      </c>
      <c r="G5851" t="s">
        <v>63</v>
      </c>
      <c r="H5851" t="s">
        <v>172</v>
      </c>
      <c r="I5851" t="s">
        <v>83</v>
      </c>
      <c r="J5851" t="s">
        <v>449</v>
      </c>
      <c r="K5851" t="s">
        <v>775</v>
      </c>
      <c r="L5851">
        <v>21479.119999999999</v>
      </c>
      <c r="M5851">
        <v>2</v>
      </c>
      <c r="N5851">
        <v>0.2</v>
      </c>
      <c r="O5851">
        <v>5630.29</v>
      </c>
    </row>
    <row r="5852" spans="1:15" x14ac:dyDescent="0.3">
      <c r="A5852" t="s">
        <v>7865</v>
      </c>
      <c r="B5852" t="s">
        <v>3824</v>
      </c>
      <c r="C5852" t="s">
        <v>2308</v>
      </c>
      <c r="D5852" t="s">
        <v>102</v>
      </c>
      <c r="E5852" t="s">
        <v>436</v>
      </c>
      <c r="F5852" t="s">
        <v>52</v>
      </c>
      <c r="G5852" t="s">
        <v>81</v>
      </c>
      <c r="H5852" t="s">
        <v>82</v>
      </c>
      <c r="I5852" t="s">
        <v>83</v>
      </c>
      <c r="J5852" t="s">
        <v>449</v>
      </c>
      <c r="K5852" t="s">
        <v>450</v>
      </c>
      <c r="L5852">
        <v>2133.12</v>
      </c>
      <c r="M5852">
        <v>4</v>
      </c>
      <c r="N5852">
        <v>0.2</v>
      </c>
      <c r="O5852">
        <v>649.41999999999996</v>
      </c>
    </row>
    <row r="5853" spans="1:15" x14ac:dyDescent="0.3">
      <c r="A5853" t="s">
        <v>7866</v>
      </c>
      <c r="B5853" t="s">
        <v>1496</v>
      </c>
      <c r="C5853" t="s">
        <v>1919</v>
      </c>
      <c r="D5853" t="s">
        <v>50</v>
      </c>
      <c r="E5853" t="s">
        <v>2146</v>
      </c>
      <c r="F5853" t="s">
        <v>71</v>
      </c>
      <c r="G5853" t="s">
        <v>81</v>
      </c>
      <c r="H5853" t="s">
        <v>284</v>
      </c>
      <c r="I5853" t="s">
        <v>96</v>
      </c>
      <c r="J5853" t="s">
        <v>135</v>
      </c>
      <c r="K5853" t="s">
        <v>275</v>
      </c>
      <c r="L5853">
        <v>95855.2</v>
      </c>
      <c r="M5853">
        <v>8</v>
      </c>
      <c r="N5853">
        <v>0.15</v>
      </c>
      <c r="O5853">
        <v>12953.32</v>
      </c>
    </row>
    <row r="5854" spans="1:15" x14ac:dyDescent="0.3">
      <c r="A5854" t="s">
        <v>7867</v>
      </c>
      <c r="B5854" t="s">
        <v>3085</v>
      </c>
      <c r="C5854" t="s">
        <v>1252</v>
      </c>
      <c r="D5854" t="s">
        <v>50</v>
      </c>
      <c r="E5854" t="s">
        <v>1979</v>
      </c>
      <c r="F5854" t="s">
        <v>80</v>
      </c>
      <c r="G5854" t="s">
        <v>72</v>
      </c>
      <c r="H5854" t="s">
        <v>104</v>
      </c>
      <c r="I5854" t="s">
        <v>96</v>
      </c>
      <c r="J5854" t="s">
        <v>111</v>
      </c>
      <c r="K5854" t="s">
        <v>225</v>
      </c>
      <c r="L5854">
        <v>43521.36</v>
      </c>
      <c r="M5854">
        <v>3</v>
      </c>
      <c r="N5854">
        <v>0.05</v>
      </c>
      <c r="O5854">
        <v>7209.8</v>
      </c>
    </row>
    <row r="5855" spans="1:15" x14ac:dyDescent="0.3">
      <c r="A5855" t="s">
        <v>7868</v>
      </c>
      <c r="B5855" t="s">
        <v>1594</v>
      </c>
      <c r="C5855" t="s">
        <v>643</v>
      </c>
      <c r="D5855" t="s">
        <v>61</v>
      </c>
      <c r="E5855" t="s">
        <v>672</v>
      </c>
      <c r="F5855" t="s">
        <v>71</v>
      </c>
      <c r="G5855" t="s">
        <v>179</v>
      </c>
      <c r="H5855" t="s">
        <v>180</v>
      </c>
      <c r="I5855" t="s">
        <v>83</v>
      </c>
      <c r="J5855" t="s">
        <v>449</v>
      </c>
      <c r="K5855" t="s">
        <v>681</v>
      </c>
      <c r="L5855">
        <v>40973.82</v>
      </c>
      <c r="M5855">
        <v>6</v>
      </c>
      <c r="N5855">
        <v>0.05</v>
      </c>
      <c r="O5855">
        <v>9131.08</v>
      </c>
    </row>
    <row r="5856" spans="1:15" x14ac:dyDescent="0.3">
      <c r="A5856" t="s">
        <v>7869</v>
      </c>
      <c r="B5856" t="s">
        <v>1069</v>
      </c>
      <c r="C5856" t="s">
        <v>3735</v>
      </c>
      <c r="D5856" t="s">
        <v>61</v>
      </c>
      <c r="E5856" t="s">
        <v>1183</v>
      </c>
      <c r="F5856" t="s">
        <v>52</v>
      </c>
      <c r="G5856" t="s">
        <v>63</v>
      </c>
      <c r="H5856" t="s">
        <v>213</v>
      </c>
      <c r="I5856" t="s">
        <v>83</v>
      </c>
      <c r="J5856" t="s">
        <v>84</v>
      </c>
      <c r="K5856" t="s">
        <v>85</v>
      </c>
      <c r="L5856">
        <v>14384.61</v>
      </c>
      <c r="M5856">
        <v>3</v>
      </c>
      <c r="N5856">
        <v>0.25</v>
      </c>
      <c r="O5856">
        <v>2353.5700000000002</v>
      </c>
    </row>
    <row r="5857" spans="1:15" x14ac:dyDescent="0.3">
      <c r="A5857" t="s">
        <v>7870</v>
      </c>
      <c r="B5857" t="s">
        <v>1094</v>
      </c>
      <c r="C5857" t="s">
        <v>2675</v>
      </c>
      <c r="D5857" t="s">
        <v>78</v>
      </c>
      <c r="E5857" t="s">
        <v>715</v>
      </c>
      <c r="F5857" t="s">
        <v>71</v>
      </c>
      <c r="G5857" t="s">
        <v>179</v>
      </c>
      <c r="H5857" t="s">
        <v>236</v>
      </c>
      <c r="I5857" t="s">
        <v>55</v>
      </c>
      <c r="J5857" t="s">
        <v>173</v>
      </c>
      <c r="K5857" t="s">
        <v>735</v>
      </c>
      <c r="L5857">
        <v>21516.48</v>
      </c>
      <c r="M5857">
        <v>4</v>
      </c>
      <c r="N5857">
        <v>0.15</v>
      </c>
      <c r="O5857">
        <v>3728.54</v>
      </c>
    </row>
    <row r="5858" spans="1:15" x14ac:dyDescent="0.3">
      <c r="A5858" t="s">
        <v>7871</v>
      </c>
      <c r="B5858" t="s">
        <v>3624</v>
      </c>
      <c r="C5858" t="s">
        <v>1623</v>
      </c>
      <c r="D5858" t="s">
        <v>61</v>
      </c>
      <c r="E5858" t="s">
        <v>746</v>
      </c>
      <c r="F5858" t="s">
        <v>71</v>
      </c>
      <c r="G5858" t="s">
        <v>81</v>
      </c>
      <c r="H5858" t="s">
        <v>284</v>
      </c>
      <c r="I5858" t="s">
        <v>96</v>
      </c>
      <c r="J5858" t="s">
        <v>135</v>
      </c>
      <c r="K5858" t="s">
        <v>136</v>
      </c>
      <c r="L5858">
        <v>27910.53</v>
      </c>
      <c r="M5858">
        <v>3</v>
      </c>
      <c r="N5858">
        <v>0.05</v>
      </c>
      <c r="O5858">
        <v>7699.21</v>
      </c>
    </row>
    <row r="5859" spans="1:15" x14ac:dyDescent="0.3">
      <c r="A5859" t="s">
        <v>7872</v>
      </c>
      <c r="B5859" t="s">
        <v>248</v>
      </c>
      <c r="C5859" t="s">
        <v>2783</v>
      </c>
      <c r="D5859" t="s">
        <v>61</v>
      </c>
      <c r="E5859" t="s">
        <v>510</v>
      </c>
      <c r="F5859" t="s">
        <v>80</v>
      </c>
      <c r="G5859" t="s">
        <v>72</v>
      </c>
      <c r="H5859" t="s">
        <v>117</v>
      </c>
      <c r="I5859" t="s">
        <v>55</v>
      </c>
      <c r="J5859" t="s">
        <v>56</v>
      </c>
      <c r="K5859" t="s">
        <v>74</v>
      </c>
      <c r="L5859">
        <v>6510.4</v>
      </c>
      <c r="M5859">
        <v>5</v>
      </c>
      <c r="N5859">
        <v>0.25</v>
      </c>
      <c r="O5859">
        <v>1860.04</v>
      </c>
    </row>
    <row r="5860" spans="1:15" x14ac:dyDescent="0.3">
      <c r="A5860" t="s">
        <v>7873</v>
      </c>
      <c r="B5860" t="s">
        <v>5120</v>
      </c>
      <c r="C5860" t="s">
        <v>1925</v>
      </c>
      <c r="D5860" t="s">
        <v>61</v>
      </c>
      <c r="E5860" t="s">
        <v>2001</v>
      </c>
      <c r="F5860" t="s">
        <v>52</v>
      </c>
      <c r="G5860" t="s">
        <v>53</v>
      </c>
      <c r="H5860" t="s">
        <v>54</v>
      </c>
      <c r="I5860" t="s">
        <v>83</v>
      </c>
      <c r="J5860" t="s">
        <v>84</v>
      </c>
      <c r="K5860" t="s">
        <v>257</v>
      </c>
      <c r="L5860">
        <v>92450</v>
      </c>
      <c r="M5860">
        <v>8</v>
      </c>
      <c r="N5860">
        <v>0.05</v>
      </c>
      <c r="O5860">
        <v>23634.31</v>
      </c>
    </row>
    <row r="5861" spans="1:15" x14ac:dyDescent="0.3">
      <c r="A5861" t="s">
        <v>7874</v>
      </c>
      <c r="B5861" t="s">
        <v>3637</v>
      </c>
      <c r="C5861" t="s">
        <v>223</v>
      </c>
      <c r="D5861" t="s">
        <v>78</v>
      </c>
      <c r="E5861" t="s">
        <v>2093</v>
      </c>
      <c r="F5861" t="s">
        <v>80</v>
      </c>
      <c r="G5861" t="s">
        <v>53</v>
      </c>
      <c r="H5861" t="s">
        <v>246</v>
      </c>
      <c r="I5861" t="s">
        <v>55</v>
      </c>
      <c r="J5861" t="s">
        <v>65</v>
      </c>
      <c r="K5861" t="s">
        <v>91</v>
      </c>
      <c r="L5861">
        <v>88118.22</v>
      </c>
      <c r="M5861">
        <v>6</v>
      </c>
      <c r="N5861">
        <v>0.2</v>
      </c>
      <c r="O5861">
        <v>26341.61</v>
      </c>
    </row>
    <row r="5862" spans="1:15" x14ac:dyDescent="0.3">
      <c r="A5862" t="s">
        <v>7875</v>
      </c>
      <c r="B5862" t="s">
        <v>443</v>
      </c>
      <c r="C5862" t="s">
        <v>2927</v>
      </c>
      <c r="D5862" t="s">
        <v>102</v>
      </c>
      <c r="E5862" t="s">
        <v>4023</v>
      </c>
      <c r="F5862" t="s">
        <v>52</v>
      </c>
      <c r="G5862" t="s">
        <v>63</v>
      </c>
      <c r="H5862" t="s">
        <v>64</v>
      </c>
      <c r="I5862" t="s">
        <v>83</v>
      </c>
      <c r="J5862" t="s">
        <v>449</v>
      </c>
      <c r="K5862" t="s">
        <v>450</v>
      </c>
      <c r="L5862">
        <v>9775.06</v>
      </c>
      <c r="M5862">
        <v>2</v>
      </c>
      <c r="N5862">
        <v>0.15</v>
      </c>
      <c r="O5862">
        <v>3276.3</v>
      </c>
    </row>
    <row r="5863" spans="1:15" x14ac:dyDescent="0.3">
      <c r="A5863" t="s">
        <v>7876</v>
      </c>
      <c r="B5863" t="s">
        <v>3489</v>
      </c>
      <c r="C5863" t="s">
        <v>1680</v>
      </c>
      <c r="D5863" t="s">
        <v>61</v>
      </c>
      <c r="E5863" t="s">
        <v>425</v>
      </c>
      <c r="F5863" t="s">
        <v>71</v>
      </c>
      <c r="G5863" t="s">
        <v>63</v>
      </c>
      <c r="H5863" t="s">
        <v>213</v>
      </c>
      <c r="I5863" t="s">
        <v>118</v>
      </c>
      <c r="J5863" t="s">
        <v>303</v>
      </c>
      <c r="K5863" t="s">
        <v>491</v>
      </c>
      <c r="L5863">
        <v>3668.3</v>
      </c>
      <c r="M5863">
        <v>2</v>
      </c>
      <c r="N5863">
        <v>0.25</v>
      </c>
      <c r="O5863">
        <v>895.39</v>
      </c>
    </row>
    <row r="5864" spans="1:15" x14ac:dyDescent="0.3">
      <c r="A5864" t="s">
        <v>7877</v>
      </c>
      <c r="B5864" t="s">
        <v>2797</v>
      </c>
      <c r="C5864" t="s">
        <v>76</v>
      </c>
      <c r="D5864" t="s">
        <v>102</v>
      </c>
      <c r="E5864" t="s">
        <v>499</v>
      </c>
      <c r="F5864" t="s">
        <v>80</v>
      </c>
      <c r="G5864" t="s">
        <v>72</v>
      </c>
      <c r="H5864" t="s">
        <v>73</v>
      </c>
      <c r="I5864" t="s">
        <v>83</v>
      </c>
      <c r="J5864" t="s">
        <v>84</v>
      </c>
      <c r="K5864" t="s">
        <v>85</v>
      </c>
      <c r="L5864">
        <v>6733.02</v>
      </c>
      <c r="M5864">
        <v>6</v>
      </c>
      <c r="N5864">
        <v>0.05</v>
      </c>
      <c r="O5864">
        <v>1255.47</v>
      </c>
    </row>
    <row r="5865" spans="1:15" x14ac:dyDescent="0.3">
      <c r="A5865" t="s">
        <v>7878</v>
      </c>
      <c r="B5865" t="s">
        <v>909</v>
      </c>
      <c r="C5865" t="s">
        <v>572</v>
      </c>
      <c r="D5865" t="s">
        <v>50</v>
      </c>
      <c r="E5865" t="s">
        <v>1267</v>
      </c>
      <c r="F5865" t="s">
        <v>80</v>
      </c>
      <c r="G5865" t="s">
        <v>72</v>
      </c>
      <c r="H5865" t="s">
        <v>346</v>
      </c>
      <c r="I5865" t="s">
        <v>118</v>
      </c>
      <c r="J5865" t="s">
        <v>230</v>
      </c>
      <c r="K5865" t="s">
        <v>231</v>
      </c>
      <c r="L5865">
        <v>16119.54</v>
      </c>
      <c r="M5865">
        <v>6</v>
      </c>
      <c r="N5865">
        <v>0.1</v>
      </c>
      <c r="O5865">
        <v>4460.49</v>
      </c>
    </row>
    <row r="5866" spans="1:15" x14ac:dyDescent="0.3">
      <c r="A5866" t="s">
        <v>7879</v>
      </c>
      <c r="B5866" t="s">
        <v>497</v>
      </c>
      <c r="C5866" t="s">
        <v>1874</v>
      </c>
      <c r="D5866" t="s">
        <v>102</v>
      </c>
      <c r="E5866" t="s">
        <v>1770</v>
      </c>
      <c r="F5866" t="s">
        <v>71</v>
      </c>
      <c r="G5866" t="s">
        <v>72</v>
      </c>
      <c r="H5866" t="s">
        <v>117</v>
      </c>
      <c r="I5866" t="s">
        <v>118</v>
      </c>
      <c r="J5866" t="s">
        <v>230</v>
      </c>
      <c r="K5866" t="s">
        <v>356</v>
      </c>
      <c r="L5866">
        <v>6069.8</v>
      </c>
      <c r="M5866">
        <v>5</v>
      </c>
      <c r="N5866">
        <v>0</v>
      </c>
      <c r="O5866">
        <v>1639.6</v>
      </c>
    </row>
    <row r="5867" spans="1:15" x14ac:dyDescent="0.3">
      <c r="A5867" t="s">
        <v>7880</v>
      </c>
      <c r="B5867" t="s">
        <v>93</v>
      </c>
      <c r="C5867" t="s">
        <v>687</v>
      </c>
      <c r="D5867" t="s">
        <v>50</v>
      </c>
      <c r="E5867" t="s">
        <v>1269</v>
      </c>
      <c r="F5867" t="s">
        <v>52</v>
      </c>
      <c r="G5867" t="s">
        <v>179</v>
      </c>
      <c r="H5867" t="s">
        <v>180</v>
      </c>
      <c r="I5867" t="s">
        <v>83</v>
      </c>
      <c r="J5867" t="s">
        <v>156</v>
      </c>
      <c r="K5867" t="s">
        <v>285</v>
      </c>
      <c r="L5867">
        <v>42694.96</v>
      </c>
      <c r="M5867">
        <v>7</v>
      </c>
      <c r="N5867">
        <v>0.2</v>
      </c>
      <c r="O5867">
        <v>9814.39</v>
      </c>
    </row>
    <row r="5868" spans="1:15" x14ac:dyDescent="0.3">
      <c r="A5868" t="s">
        <v>7881</v>
      </c>
      <c r="B5868" t="s">
        <v>2098</v>
      </c>
      <c r="C5868" t="s">
        <v>2634</v>
      </c>
      <c r="D5868" t="s">
        <v>78</v>
      </c>
      <c r="E5868" t="s">
        <v>934</v>
      </c>
      <c r="F5868" t="s">
        <v>71</v>
      </c>
      <c r="G5868" t="s">
        <v>72</v>
      </c>
      <c r="H5868" t="s">
        <v>73</v>
      </c>
      <c r="I5868" t="s">
        <v>118</v>
      </c>
      <c r="J5868" t="s">
        <v>119</v>
      </c>
      <c r="K5868" t="s">
        <v>120</v>
      </c>
      <c r="L5868">
        <v>22852.55</v>
      </c>
      <c r="M5868">
        <v>7</v>
      </c>
      <c r="N5868">
        <v>0.2</v>
      </c>
      <c r="O5868">
        <v>3914.03</v>
      </c>
    </row>
    <row r="5869" spans="1:15" x14ac:dyDescent="0.3">
      <c r="A5869" t="s">
        <v>7882</v>
      </c>
      <c r="B5869" t="s">
        <v>1934</v>
      </c>
      <c r="C5869" t="s">
        <v>2586</v>
      </c>
      <c r="D5869" t="s">
        <v>50</v>
      </c>
      <c r="E5869" t="s">
        <v>597</v>
      </c>
      <c r="F5869" t="s">
        <v>52</v>
      </c>
      <c r="G5869" t="s">
        <v>81</v>
      </c>
      <c r="H5869" t="s">
        <v>186</v>
      </c>
      <c r="I5869" t="s">
        <v>83</v>
      </c>
      <c r="J5869" t="s">
        <v>379</v>
      </c>
      <c r="K5869" t="s">
        <v>380</v>
      </c>
      <c r="L5869">
        <v>93396.64</v>
      </c>
      <c r="M5869">
        <v>8</v>
      </c>
      <c r="N5869">
        <v>0.05</v>
      </c>
      <c r="O5869">
        <v>23473.35</v>
      </c>
    </row>
    <row r="5870" spans="1:15" x14ac:dyDescent="0.3">
      <c r="A5870" t="s">
        <v>7883</v>
      </c>
      <c r="B5870" t="s">
        <v>1332</v>
      </c>
      <c r="C5870" t="s">
        <v>1401</v>
      </c>
      <c r="D5870" t="s">
        <v>61</v>
      </c>
      <c r="E5870" t="s">
        <v>2201</v>
      </c>
      <c r="F5870" t="s">
        <v>80</v>
      </c>
      <c r="G5870" t="s">
        <v>81</v>
      </c>
      <c r="H5870" t="s">
        <v>95</v>
      </c>
      <c r="I5870" t="s">
        <v>55</v>
      </c>
      <c r="J5870" t="s">
        <v>56</v>
      </c>
      <c r="K5870" t="s">
        <v>57</v>
      </c>
      <c r="L5870">
        <v>8625.6</v>
      </c>
      <c r="M5870">
        <v>1</v>
      </c>
      <c r="N5870">
        <v>0.1</v>
      </c>
      <c r="O5870">
        <v>1171.56</v>
      </c>
    </row>
    <row r="5871" spans="1:15" x14ac:dyDescent="0.3">
      <c r="A5871" t="s">
        <v>7884</v>
      </c>
      <c r="B5871" t="s">
        <v>565</v>
      </c>
      <c r="C5871" t="s">
        <v>268</v>
      </c>
      <c r="D5871" t="s">
        <v>78</v>
      </c>
      <c r="E5871" t="s">
        <v>807</v>
      </c>
      <c r="F5871" t="s">
        <v>52</v>
      </c>
      <c r="G5871" t="s">
        <v>53</v>
      </c>
      <c r="H5871" t="s">
        <v>54</v>
      </c>
      <c r="I5871" t="s">
        <v>55</v>
      </c>
      <c r="J5871" t="s">
        <v>65</v>
      </c>
      <c r="K5871" t="s">
        <v>130</v>
      </c>
      <c r="L5871">
        <v>23977.62</v>
      </c>
      <c r="M5871">
        <v>2</v>
      </c>
      <c r="N5871">
        <v>0.05</v>
      </c>
      <c r="O5871">
        <v>8321.7000000000007</v>
      </c>
    </row>
    <row r="5872" spans="1:15" x14ac:dyDescent="0.3">
      <c r="A5872" t="s">
        <v>7885</v>
      </c>
      <c r="B5872" t="s">
        <v>3663</v>
      </c>
      <c r="C5872" t="s">
        <v>2431</v>
      </c>
      <c r="D5872" t="s">
        <v>102</v>
      </c>
      <c r="E5872" t="s">
        <v>2022</v>
      </c>
      <c r="F5872" t="s">
        <v>80</v>
      </c>
      <c r="G5872" t="s">
        <v>63</v>
      </c>
      <c r="H5872" t="s">
        <v>202</v>
      </c>
      <c r="I5872" t="s">
        <v>96</v>
      </c>
      <c r="J5872" t="s">
        <v>166</v>
      </c>
      <c r="K5872" t="s">
        <v>337</v>
      </c>
      <c r="L5872">
        <v>58012.56</v>
      </c>
      <c r="M5872">
        <v>4</v>
      </c>
      <c r="N5872">
        <v>0.1</v>
      </c>
      <c r="O5872">
        <v>11288.75</v>
      </c>
    </row>
    <row r="5873" spans="1:15" x14ac:dyDescent="0.3">
      <c r="A5873" t="s">
        <v>7886</v>
      </c>
      <c r="B5873" t="s">
        <v>1565</v>
      </c>
      <c r="C5873" t="s">
        <v>234</v>
      </c>
      <c r="D5873" t="s">
        <v>78</v>
      </c>
      <c r="E5873" t="s">
        <v>1183</v>
      </c>
      <c r="F5873" t="s">
        <v>52</v>
      </c>
      <c r="G5873" t="s">
        <v>53</v>
      </c>
      <c r="H5873" t="s">
        <v>110</v>
      </c>
      <c r="I5873" t="s">
        <v>55</v>
      </c>
      <c r="J5873" t="s">
        <v>173</v>
      </c>
      <c r="K5873" t="s">
        <v>780</v>
      </c>
      <c r="L5873">
        <v>42174.16</v>
      </c>
      <c r="M5873">
        <v>4</v>
      </c>
      <c r="N5873">
        <v>0.25</v>
      </c>
      <c r="O5873">
        <v>5499.32</v>
      </c>
    </row>
    <row r="5874" spans="1:15" x14ac:dyDescent="0.3">
      <c r="A5874" t="s">
        <v>7887</v>
      </c>
      <c r="B5874" t="s">
        <v>1415</v>
      </c>
      <c r="C5874" t="s">
        <v>1465</v>
      </c>
      <c r="D5874" t="s">
        <v>102</v>
      </c>
      <c r="E5874" t="s">
        <v>625</v>
      </c>
      <c r="F5874" t="s">
        <v>71</v>
      </c>
      <c r="G5874" t="s">
        <v>53</v>
      </c>
      <c r="H5874" t="s">
        <v>246</v>
      </c>
      <c r="I5874" t="s">
        <v>118</v>
      </c>
      <c r="J5874" t="s">
        <v>230</v>
      </c>
      <c r="K5874" t="s">
        <v>351</v>
      </c>
      <c r="L5874">
        <v>79396.38</v>
      </c>
      <c r="M5874">
        <v>7</v>
      </c>
      <c r="N5874">
        <v>0.1</v>
      </c>
      <c r="O5874">
        <v>23178.959999999999</v>
      </c>
    </row>
    <row r="5875" spans="1:15" x14ac:dyDescent="0.3">
      <c r="A5875" t="s">
        <v>7888</v>
      </c>
      <c r="B5875" t="s">
        <v>1560</v>
      </c>
      <c r="C5875" t="s">
        <v>3207</v>
      </c>
      <c r="D5875" t="s">
        <v>50</v>
      </c>
      <c r="E5875" t="s">
        <v>298</v>
      </c>
      <c r="F5875" t="s">
        <v>71</v>
      </c>
      <c r="G5875" t="s">
        <v>81</v>
      </c>
      <c r="H5875" t="s">
        <v>82</v>
      </c>
      <c r="I5875" t="s">
        <v>118</v>
      </c>
      <c r="J5875" t="s">
        <v>303</v>
      </c>
      <c r="K5875" t="s">
        <v>421</v>
      </c>
      <c r="L5875">
        <v>3593.87</v>
      </c>
      <c r="M5875">
        <v>1</v>
      </c>
      <c r="N5875">
        <v>0.15</v>
      </c>
      <c r="O5875">
        <v>630.5</v>
      </c>
    </row>
    <row r="5876" spans="1:15" x14ac:dyDescent="0.3">
      <c r="A5876" t="s">
        <v>7889</v>
      </c>
      <c r="B5876" t="s">
        <v>1181</v>
      </c>
      <c r="C5876" t="s">
        <v>627</v>
      </c>
      <c r="D5876" t="s">
        <v>78</v>
      </c>
      <c r="E5876" t="s">
        <v>116</v>
      </c>
      <c r="F5876" t="s">
        <v>71</v>
      </c>
      <c r="G5876" t="s">
        <v>81</v>
      </c>
      <c r="H5876" t="s">
        <v>82</v>
      </c>
      <c r="I5876" t="s">
        <v>118</v>
      </c>
      <c r="J5876" t="s">
        <v>191</v>
      </c>
      <c r="K5876" t="s">
        <v>290</v>
      </c>
      <c r="L5876">
        <v>21498.799999999999</v>
      </c>
      <c r="M5876">
        <v>5</v>
      </c>
      <c r="N5876">
        <v>0.15</v>
      </c>
      <c r="O5876">
        <v>6114.32</v>
      </c>
    </row>
    <row r="5877" spans="1:15" x14ac:dyDescent="0.3">
      <c r="A5877" t="s">
        <v>7890</v>
      </c>
      <c r="B5877" t="s">
        <v>249</v>
      </c>
      <c r="C5877" t="s">
        <v>2942</v>
      </c>
      <c r="D5877" t="s">
        <v>61</v>
      </c>
      <c r="E5877" t="s">
        <v>742</v>
      </c>
      <c r="F5877" t="s">
        <v>71</v>
      </c>
      <c r="G5877" t="s">
        <v>81</v>
      </c>
      <c r="H5877" t="s">
        <v>82</v>
      </c>
      <c r="I5877" t="s">
        <v>118</v>
      </c>
      <c r="J5877" t="s">
        <v>230</v>
      </c>
      <c r="K5877" t="s">
        <v>231</v>
      </c>
      <c r="L5877">
        <v>129079.1</v>
      </c>
      <c r="M5877">
        <v>10</v>
      </c>
      <c r="N5877">
        <v>0.15</v>
      </c>
      <c r="O5877">
        <v>28214.05</v>
      </c>
    </row>
    <row r="5878" spans="1:15" x14ac:dyDescent="0.3">
      <c r="A5878" t="s">
        <v>7891</v>
      </c>
      <c r="B5878" t="s">
        <v>1209</v>
      </c>
      <c r="C5878" t="s">
        <v>887</v>
      </c>
      <c r="D5878" t="s">
        <v>78</v>
      </c>
      <c r="E5878" t="s">
        <v>2384</v>
      </c>
      <c r="F5878" t="s">
        <v>71</v>
      </c>
      <c r="G5878" t="s">
        <v>179</v>
      </c>
      <c r="H5878" t="s">
        <v>180</v>
      </c>
      <c r="I5878" t="s">
        <v>118</v>
      </c>
      <c r="J5878" t="s">
        <v>230</v>
      </c>
      <c r="K5878" t="s">
        <v>356</v>
      </c>
      <c r="L5878">
        <v>26595.17</v>
      </c>
      <c r="M5878">
        <v>7</v>
      </c>
      <c r="N5878">
        <v>0.2</v>
      </c>
      <c r="O5878">
        <v>5307.32</v>
      </c>
    </row>
    <row r="5879" spans="1:15" x14ac:dyDescent="0.3">
      <c r="A5879" t="s">
        <v>7892</v>
      </c>
      <c r="B5879" t="s">
        <v>705</v>
      </c>
      <c r="C5879" t="s">
        <v>2454</v>
      </c>
      <c r="D5879" t="s">
        <v>102</v>
      </c>
      <c r="E5879" t="s">
        <v>1759</v>
      </c>
      <c r="F5879" t="s">
        <v>52</v>
      </c>
      <c r="G5879" t="s">
        <v>63</v>
      </c>
      <c r="H5879" t="s">
        <v>172</v>
      </c>
      <c r="I5879" t="s">
        <v>55</v>
      </c>
      <c r="J5879" t="s">
        <v>141</v>
      </c>
      <c r="K5879" t="s">
        <v>142</v>
      </c>
      <c r="L5879">
        <v>98864.9</v>
      </c>
      <c r="M5879">
        <v>10</v>
      </c>
      <c r="N5879">
        <v>0.25</v>
      </c>
      <c r="O5879">
        <v>12770.17</v>
      </c>
    </row>
    <row r="5880" spans="1:15" x14ac:dyDescent="0.3">
      <c r="A5880" t="s">
        <v>7893</v>
      </c>
      <c r="B5880" t="s">
        <v>1014</v>
      </c>
      <c r="C5880" t="s">
        <v>2757</v>
      </c>
      <c r="D5880" t="s">
        <v>102</v>
      </c>
      <c r="E5880" t="s">
        <v>637</v>
      </c>
      <c r="F5880" t="s">
        <v>80</v>
      </c>
      <c r="G5880" t="s">
        <v>81</v>
      </c>
      <c r="H5880" t="s">
        <v>186</v>
      </c>
      <c r="I5880" t="s">
        <v>55</v>
      </c>
      <c r="J5880" t="s">
        <v>65</v>
      </c>
      <c r="K5880" t="s">
        <v>91</v>
      </c>
      <c r="L5880">
        <v>13212.1</v>
      </c>
      <c r="M5880">
        <v>1</v>
      </c>
      <c r="N5880">
        <v>0.2</v>
      </c>
      <c r="O5880">
        <v>3606.91</v>
      </c>
    </row>
    <row r="5881" spans="1:15" x14ac:dyDescent="0.3">
      <c r="A5881" t="s">
        <v>7894</v>
      </c>
      <c r="B5881" t="s">
        <v>3679</v>
      </c>
      <c r="C5881" t="s">
        <v>1786</v>
      </c>
      <c r="D5881" t="s">
        <v>50</v>
      </c>
      <c r="E5881" t="s">
        <v>1591</v>
      </c>
      <c r="F5881" t="s">
        <v>80</v>
      </c>
      <c r="G5881" t="s">
        <v>81</v>
      </c>
      <c r="H5881" t="s">
        <v>284</v>
      </c>
      <c r="I5881" t="s">
        <v>55</v>
      </c>
      <c r="J5881" t="s">
        <v>56</v>
      </c>
      <c r="K5881" t="s">
        <v>57</v>
      </c>
      <c r="L5881">
        <v>88673.5</v>
      </c>
      <c r="M5881">
        <v>10</v>
      </c>
      <c r="N5881">
        <v>0.1</v>
      </c>
      <c r="O5881">
        <v>26269.63</v>
      </c>
    </row>
    <row r="5882" spans="1:15" x14ac:dyDescent="0.3">
      <c r="A5882" t="s">
        <v>7895</v>
      </c>
      <c r="B5882" t="s">
        <v>2929</v>
      </c>
      <c r="C5882" t="s">
        <v>1494</v>
      </c>
      <c r="D5882" t="s">
        <v>50</v>
      </c>
      <c r="E5882" t="s">
        <v>4023</v>
      </c>
      <c r="F5882" t="s">
        <v>52</v>
      </c>
      <c r="G5882" t="s">
        <v>72</v>
      </c>
      <c r="H5882" t="s">
        <v>117</v>
      </c>
      <c r="I5882" t="s">
        <v>55</v>
      </c>
      <c r="J5882" t="s">
        <v>65</v>
      </c>
      <c r="K5882" t="s">
        <v>130</v>
      </c>
      <c r="L5882">
        <v>13542.9</v>
      </c>
      <c r="M5882">
        <v>7</v>
      </c>
      <c r="N5882">
        <v>0.15</v>
      </c>
      <c r="O5882">
        <v>2972.01</v>
      </c>
    </row>
    <row r="5883" spans="1:15" x14ac:dyDescent="0.3">
      <c r="A5883" t="s">
        <v>7896</v>
      </c>
      <c r="B5883" t="s">
        <v>1526</v>
      </c>
      <c r="C5883" t="s">
        <v>3929</v>
      </c>
      <c r="D5883" t="s">
        <v>78</v>
      </c>
      <c r="E5883" t="s">
        <v>1667</v>
      </c>
      <c r="F5883" t="s">
        <v>52</v>
      </c>
      <c r="G5883" t="s">
        <v>81</v>
      </c>
      <c r="H5883" t="s">
        <v>186</v>
      </c>
      <c r="I5883" t="s">
        <v>96</v>
      </c>
      <c r="J5883" t="s">
        <v>111</v>
      </c>
      <c r="K5883" t="s">
        <v>112</v>
      </c>
      <c r="L5883">
        <v>91682.5</v>
      </c>
      <c r="M5883">
        <v>7</v>
      </c>
      <c r="N5883">
        <v>0.15</v>
      </c>
      <c r="O5883">
        <v>21800.93</v>
      </c>
    </row>
    <row r="5884" spans="1:15" x14ac:dyDescent="0.3">
      <c r="A5884" t="s">
        <v>7897</v>
      </c>
      <c r="B5884" t="s">
        <v>1859</v>
      </c>
      <c r="C5884" t="s">
        <v>2847</v>
      </c>
      <c r="D5884" t="s">
        <v>78</v>
      </c>
      <c r="E5884" t="s">
        <v>1319</v>
      </c>
      <c r="F5884" t="s">
        <v>52</v>
      </c>
      <c r="G5884" t="s">
        <v>53</v>
      </c>
      <c r="H5884" t="s">
        <v>246</v>
      </c>
      <c r="I5884" t="s">
        <v>55</v>
      </c>
      <c r="J5884" t="s">
        <v>56</v>
      </c>
      <c r="K5884" t="s">
        <v>151</v>
      </c>
      <c r="L5884">
        <v>57249.120000000003</v>
      </c>
      <c r="M5884">
        <v>4</v>
      </c>
      <c r="N5884">
        <v>0.05</v>
      </c>
      <c r="O5884">
        <v>16344.71</v>
      </c>
    </row>
    <row r="5885" spans="1:15" x14ac:dyDescent="0.3">
      <c r="A5885" t="s">
        <v>7898</v>
      </c>
      <c r="B5885" t="s">
        <v>3257</v>
      </c>
      <c r="C5885" t="s">
        <v>3258</v>
      </c>
      <c r="D5885" t="s">
        <v>102</v>
      </c>
      <c r="E5885" t="s">
        <v>4023</v>
      </c>
      <c r="F5885" t="s">
        <v>52</v>
      </c>
      <c r="G5885" t="s">
        <v>72</v>
      </c>
      <c r="H5885" t="s">
        <v>104</v>
      </c>
      <c r="I5885" t="s">
        <v>118</v>
      </c>
      <c r="J5885" t="s">
        <v>191</v>
      </c>
      <c r="K5885" t="s">
        <v>829</v>
      </c>
      <c r="L5885">
        <v>108649.89</v>
      </c>
      <c r="M5885">
        <v>9</v>
      </c>
      <c r="N5885">
        <v>0.05</v>
      </c>
      <c r="O5885">
        <v>39386.19</v>
      </c>
    </row>
    <row r="5886" spans="1:15" x14ac:dyDescent="0.3">
      <c r="A5886" t="s">
        <v>7899</v>
      </c>
      <c r="B5886" t="s">
        <v>1817</v>
      </c>
      <c r="C5886" t="s">
        <v>2907</v>
      </c>
      <c r="D5886" t="s">
        <v>78</v>
      </c>
      <c r="E5886" t="s">
        <v>850</v>
      </c>
      <c r="F5886" t="s">
        <v>71</v>
      </c>
      <c r="G5886" t="s">
        <v>63</v>
      </c>
      <c r="H5886" t="s">
        <v>202</v>
      </c>
      <c r="I5886" t="s">
        <v>96</v>
      </c>
      <c r="J5886" t="s">
        <v>166</v>
      </c>
      <c r="K5886" t="s">
        <v>762</v>
      </c>
      <c r="L5886">
        <v>4955.1400000000003</v>
      </c>
      <c r="M5886">
        <v>1</v>
      </c>
      <c r="N5886">
        <v>0.25</v>
      </c>
      <c r="O5886">
        <v>1207.0999999999999</v>
      </c>
    </row>
    <row r="5887" spans="1:15" x14ac:dyDescent="0.3">
      <c r="A5887" t="s">
        <v>7900</v>
      </c>
      <c r="B5887" t="s">
        <v>1564</v>
      </c>
      <c r="C5887" t="s">
        <v>2891</v>
      </c>
      <c r="D5887" t="s">
        <v>102</v>
      </c>
      <c r="E5887" t="s">
        <v>1380</v>
      </c>
      <c r="F5887" t="s">
        <v>52</v>
      </c>
      <c r="G5887" t="s">
        <v>81</v>
      </c>
      <c r="H5887" t="s">
        <v>95</v>
      </c>
      <c r="I5887" t="s">
        <v>83</v>
      </c>
      <c r="J5887" t="s">
        <v>84</v>
      </c>
      <c r="K5887" t="s">
        <v>85</v>
      </c>
      <c r="L5887">
        <v>14038.62</v>
      </c>
      <c r="M5887">
        <v>6</v>
      </c>
      <c r="N5887">
        <v>0.1</v>
      </c>
      <c r="O5887">
        <v>4615.3999999999996</v>
      </c>
    </row>
    <row r="5888" spans="1:15" x14ac:dyDescent="0.3">
      <c r="A5888" t="s">
        <v>7901</v>
      </c>
      <c r="B5888" t="s">
        <v>1044</v>
      </c>
      <c r="C5888" t="s">
        <v>1128</v>
      </c>
      <c r="D5888" t="s">
        <v>102</v>
      </c>
      <c r="E5888" t="s">
        <v>3230</v>
      </c>
      <c r="F5888" t="s">
        <v>80</v>
      </c>
      <c r="G5888" t="s">
        <v>63</v>
      </c>
      <c r="H5888" t="s">
        <v>202</v>
      </c>
      <c r="I5888" t="s">
        <v>96</v>
      </c>
      <c r="J5888" t="s">
        <v>111</v>
      </c>
      <c r="K5888" t="s">
        <v>328</v>
      </c>
      <c r="L5888">
        <v>67624.639999999999</v>
      </c>
      <c r="M5888">
        <v>8</v>
      </c>
      <c r="N5888">
        <v>0.2</v>
      </c>
      <c r="O5888">
        <v>10741.83</v>
      </c>
    </row>
    <row r="5889" spans="1:15" x14ac:dyDescent="0.3">
      <c r="A5889" t="s">
        <v>7902</v>
      </c>
      <c r="B5889" t="s">
        <v>3268</v>
      </c>
      <c r="C5889" t="s">
        <v>1117</v>
      </c>
      <c r="D5889" t="s">
        <v>50</v>
      </c>
      <c r="E5889" t="s">
        <v>1434</v>
      </c>
      <c r="F5889" t="s">
        <v>52</v>
      </c>
      <c r="G5889" t="s">
        <v>63</v>
      </c>
      <c r="H5889" t="s">
        <v>202</v>
      </c>
      <c r="I5889" t="s">
        <v>118</v>
      </c>
      <c r="J5889" t="s">
        <v>191</v>
      </c>
      <c r="K5889" t="s">
        <v>829</v>
      </c>
      <c r="L5889">
        <v>144716.4</v>
      </c>
      <c r="M5889">
        <v>10</v>
      </c>
      <c r="N5889">
        <v>0.15</v>
      </c>
      <c r="O5889">
        <v>47892.2</v>
      </c>
    </row>
    <row r="5890" spans="1:15" x14ac:dyDescent="0.3">
      <c r="A5890" t="s">
        <v>7903</v>
      </c>
      <c r="B5890" t="s">
        <v>2167</v>
      </c>
      <c r="C5890" t="s">
        <v>2813</v>
      </c>
      <c r="D5890" t="s">
        <v>78</v>
      </c>
      <c r="E5890" t="s">
        <v>807</v>
      </c>
      <c r="F5890" t="s">
        <v>52</v>
      </c>
      <c r="G5890" t="s">
        <v>81</v>
      </c>
      <c r="H5890" t="s">
        <v>82</v>
      </c>
      <c r="I5890" t="s">
        <v>55</v>
      </c>
      <c r="J5890" t="s">
        <v>141</v>
      </c>
      <c r="K5890" t="s">
        <v>978</v>
      </c>
      <c r="L5890">
        <v>90672.320000000007</v>
      </c>
      <c r="M5890">
        <v>8</v>
      </c>
      <c r="N5890">
        <v>0.15</v>
      </c>
      <c r="O5890">
        <v>29783.14</v>
      </c>
    </row>
    <row r="5891" spans="1:15" x14ac:dyDescent="0.3">
      <c r="A5891" t="s">
        <v>7904</v>
      </c>
      <c r="B5891" t="s">
        <v>678</v>
      </c>
      <c r="C5891" t="s">
        <v>3025</v>
      </c>
      <c r="D5891" t="s">
        <v>50</v>
      </c>
      <c r="E5891" t="s">
        <v>1882</v>
      </c>
      <c r="F5891" t="s">
        <v>71</v>
      </c>
      <c r="G5891" t="s">
        <v>179</v>
      </c>
      <c r="H5891" t="s">
        <v>180</v>
      </c>
      <c r="I5891" t="s">
        <v>83</v>
      </c>
      <c r="J5891" t="s">
        <v>84</v>
      </c>
      <c r="K5891" t="s">
        <v>257</v>
      </c>
      <c r="L5891">
        <v>2817.29</v>
      </c>
      <c r="M5891">
        <v>7</v>
      </c>
      <c r="N5891">
        <v>0.25</v>
      </c>
      <c r="O5891">
        <v>517.11</v>
      </c>
    </row>
    <row r="5892" spans="1:15" x14ac:dyDescent="0.3">
      <c r="A5892" t="s">
        <v>7905</v>
      </c>
      <c r="B5892" t="s">
        <v>259</v>
      </c>
      <c r="C5892" t="s">
        <v>2523</v>
      </c>
      <c r="D5892" t="s">
        <v>50</v>
      </c>
      <c r="E5892" t="s">
        <v>937</v>
      </c>
      <c r="F5892" t="s">
        <v>52</v>
      </c>
      <c r="G5892" t="s">
        <v>53</v>
      </c>
      <c r="H5892" t="s">
        <v>110</v>
      </c>
      <c r="I5892" t="s">
        <v>83</v>
      </c>
      <c r="J5892" t="s">
        <v>156</v>
      </c>
      <c r="K5892" t="s">
        <v>208</v>
      </c>
      <c r="L5892">
        <v>25293.66</v>
      </c>
      <c r="M5892">
        <v>6</v>
      </c>
      <c r="N5892">
        <v>0.05</v>
      </c>
      <c r="O5892">
        <v>7367.41</v>
      </c>
    </row>
    <row r="5893" spans="1:15" x14ac:dyDescent="0.3">
      <c r="A5893" t="s">
        <v>7906</v>
      </c>
      <c r="B5893" t="s">
        <v>1442</v>
      </c>
      <c r="C5893" t="s">
        <v>3383</v>
      </c>
      <c r="D5893" t="s">
        <v>61</v>
      </c>
      <c r="E5893" t="s">
        <v>2446</v>
      </c>
      <c r="F5893" t="s">
        <v>71</v>
      </c>
      <c r="G5893" t="s">
        <v>63</v>
      </c>
      <c r="H5893" t="s">
        <v>172</v>
      </c>
      <c r="I5893" t="s">
        <v>96</v>
      </c>
      <c r="J5893" t="s">
        <v>111</v>
      </c>
      <c r="K5893" t="s">
        <v>328</v>
      </c>
      <c r="L5893">
        <v>18035.8</v>
      </c>
      <c r="M5893">
        <v>2</v>
      </c>
      <c r="N5893">
        <v>0.25</v>
      </c>
      <c r="O5893">
        <v>3004</v>
      </c>
    </row>
    <row r="5894" spans="1:15" x14ac:dyDescent="0.3">
      <c r="A5894" t="s">
        <v>7907</v>
      </c>
      <c r="B5894" t="s">
        <v>3309</v>
      </c>
      <c r="C5894" t="s">
        <v>2483</v>
      </c>
      <c r="D5894" t="s">
        <v>102</v>
      </c>
      <c r="E5894" t="s">
        <v>1030</v>
      </c>
      <c r="F5894" t="s">
        <v>52</v>
      </c>
      <c r="G5894" t="s">
        <v>72</v>
      </c>
      <c r="H5894" t="s">
        <v>73</v>
      </c>
      <c r="I5894" t="s">
        <v>96</v>
      </c>
      <c r="J5894" t="s">
        <v>111</v>
      </c>
      <c r="K5894" t="s">
        <v>225</v>
      </c>
      <c r="L5894">
        <v>46302.69</v>
      </c>
      <c r="M5894">
        <v>7</v>
      </c>
      <c r="N5894">
        <v>0.15</v>
      </c>
      <c r="O5894">
        <v>8813.7000000000007</v>
      </c>
    </row>
    <row r="5895" spans="1:15" x14ac:dyDescent="0.3">
      <c r="A5895" t="s">
        <v>7908</v>
      </c>
      <c r="B5895" t="s">
        <v>1455</v>
      </c>
      <c r="C5895" t="s">
        <v>980</v>
      </c>
      <c r="D5895" t="s">
        <v>78</v>
      </c>
      <c r="E5895" t="s">
        <v>1969</v>
      </c>
      <c r="F5895" t="s">
        <v>52</v>
      </c>
      <c r="G5895" t="s">
        <v>72</v>
      </c>
      <c r="H5895" t="s">
        <v>104</v>
      </c>
      <c r="I5895" t="s">
        <v>118</v>
      </c>
      <c r="J5895" t="s">
        <v>119</v>
      </c>
      <c r="K5895" t="s">
        <v>270</v>
      </c>
      <c r="L5895">
        <v>31185.09</v>
      </c>
      <c r="M5895">
        <v>9</v>
      </c>
      <c r="N5895">
        <v>0.2</v>
      </c>
      <c r="O5895">
        <v>7939.85</v>
      </c>
    </row>
    <row r="5896" spans="1:15" x14ac:dyDescent="0.3">
      <c r="A5896" t="s">
        <v>7909</v>
      </c>
      <c r="B5896" t="s">
        <v>1509</v>
      </c>
      <c r="C5896" t="s">
        <v>1633</v>
      </c>
      <c r="D5896" t="s">
        <v>78</v>
      </c>
      <c r="E5896" t="s">
        <v>696</v>
      </c>
      <c r="F5896" t="s">
        <v>71</v>
      </c>
      <c r="G5896" t="s">
        <v>179</v>
      </c>
      <c r="H5896" t="s">
        <v>180</v>
      </c>
      <c r="I5896" t="s">
        <v>55</v>
      </c>
      <c r="J5896" t="s">
        <v>141</v>
      </c>
      <c r="K5896" t="s">
        <v>241</v>
      </c>
      <c r="L5896">
        <v>9559.84</v>
      </c>
      <c r="M5896">
        <v>4</v>
      </c>
      <c r="N5896">
        <v>0.25</v>
      </c>
      <c r="O5896">
        <v>1820.48</v>
      </c>
    </row>
    <row r="5897" spans="1:15" x14ac:dyDescent="0.3">
      <c r="A5897" t="s">
        <v>7910</v>
      </c>
      <c r="B5897" t="s">
        <v>1029</v>
      </c>
      <c r="C5897" t="s">
        <v>3167</v>
      </c>
      <c r="D5897" t="s">
        <v>102</v>
      </c>
      <c r="E5897" t="s">
        <v>2820</v>
      </c>
      <c r="F5897" t="s">
        <v>52</v>
      </c>
      <c r="G5897" t="s">
        <v>81</v>
      </c>
      <c r="H5897" t="s">
        <v>82</v>
      </c>
      <c r="I5897" t="s">
        <v>96</v>
      </c>
      <c r="J5897" t="s">
        <v>135</v>
      </c>
      <c r="K5897" t="s">
        <v>136</v>
      </c>
      <c r="L5897">
        <v>22574.880000000001</v>
      </c>
      <c r="M5897">
        <v>2</v>
      </c>
      <c r="N5897">
        <v>0.2</v>
      </c>
      <c r="O5897">
        <v>5704.19</v>
      </c>
    </row>
    <row r="5898" spans="1:15" x14ac:dyDescent="0.3">
      <c r="A5898" t="s">
        <v>7911</v>
      </c>
      <c r="B5898" t="s">
        <v>2489</v>
      </c>
      <c r="C5898" t="s">
        <v>6114</v>
      </c>
      <c r="D5898" t="s">
        <v>61</v>
      </c>
      <c r="E5898" t="s">
        <v>212</v>
      </c>
      <c r="F5898" t="s">
        <v>80</v>
      </c>
      <c r="G5898" t="s">
        <v>72</v>
      </c>
      <c r="H5898" t="s">
        <v>346</v>
      </c>
      <c r="I5898" t="s">
        <v>83</v>
      </c>
      <c r="J5898" t="s">
        <v>84</v>
      </c>
      <c r="K5898" t="s">
        <v>257</v>
      </c>
      <c r="L5898">
        <v>2636.52</v>
      </c>
      <c r="M5898">
        <v>2</v>
      </c>
      <c r="N5898">
        <v>0.25</v>
      </c>
      <c r="O5898">
        <v>752.79</v>
      </c>
    </row>
    <row r="5899" spans="1:15" x14ac:dyDescent="0.3">
      <c r="A5899" t="s">
        <v>7912</v>
      </c>
      <c r="B5899" t="s">
        <v>2274</v>
      </c>
      <c r="C5899" t="s">
        <v>163</v>
      </c>
      <c r="D5899" t="s">
        <v>102</v>
      </c>
      <c r="E5899" t="s">
        <v>1878</v>
      </c>
      <c r="F5899" t="s">
        <v>71</v>
      </c>
      <c r="G5899" t="s">
        <v>81</v>
      </c>
      <c r="H5899" t="s">
        <v>284</v>
      </c>
      <c r="I5899" t="s">
        <v>83</v>
      </c>
      <c r="J5899" t="s">
        <v>156</v>
      </c>
      <c r="K5899" t="s">
        <v>157</v>
      </c>
      <c r="L5899">
        <v>17317.16</v>
      </c>
      <c r="M5899">
        <v>7</v>
      </c>
      <c r="N5899">
        <v>0.05</v>
      </c>
      <c r="O5899">
        <v>5022.0200000000004</v>
      </c>
    </row>
    <row r="5900" spans="1:15" x14ac:dyDescent="0.3">
      <c r="A5900" t="s">
        <v>7913</v>
      </c>
      <c r="B5900" t="s">
        <v>1750</v>
      </c>
      <c r="C5900" t="s">
        <v>1751</v>
      </c>
      <c r="D5900" t="s">
        <v>61</v>
      </c>
      <c r="E5900" t="s">
        <v>468</v>
      </c>
      <c r="F5900" t="s">
        <v>80</v>
      </c>
      <c r="G5900" t="s">
        <v>63</v>
      </c>
      <c r="H5900" t="s">
        <v>213</v>
      </c>
      <c r="I5900" t="s">
        <v>118</v>
      </c>
      <c r="J5900" t="s">
        <v>303</v>
      </c>
      <c r="K5900" t="s">
        <v>304</v>
      </c>
      <c r="L5900">
        <v>41465.449999999997</v>
      </c>
      <c r="M5900">
        <v>5</v>
      </c>
      <c r="N5900">
        <v>0.05</v>
      </c>
      <c r="O5900">
        <v>7012.51</v>
      </c>
    </row>
    <row r="5901" spans="1:15" x14ac:dyDescent="0.3">
      <c r="A5901" t="s">
        <v>7914</v>
      </c>
      <c r="B5901" t="s">
        <v>977</v>
      </c>
      <c r="C5901" t="s">
        <v>2986</v>
      </c>
      <c r="D5901" t="s">
        <v>102</v>
      </c>
      <c r="E5901" t="s">
        <v>904</v>
      </c>
      <c r="F5901" t="s">
        <v>80</v>
      </c>
      <c r="G5901" t="s">
        <v>53</v>
      </c>
      <c r="H5901" t="s">
        <v>90</v>
      </c>
      <c r="I5901" t="s">
        <v>55</v>
      </c>
      <c r="J5901" t="s">
        <v>141</v>
      </c>
      <c r="K5901" t="s">
        <v>241</v>
      </c>
      <c r="L5901">
        <v>61157.74</v>
      </c>
      <c r="M5901">
        <v>7</v>
      </c>
      <c r="N5901">
        <v>0</v>
      </c>
      <c r="O5901">
        <v>15091.29</v>
      </c>
    </row>
    <row r="5902" spans="1:15" x14ac:dyDescent="0.3">
      <c r="A5902" t="s">
        <v>7915</v>
      </c>
      <c r="B5902" t="s">
        <v>1874</v>
      </c>
      <c r="C5902" t="s">
        <v>1225</v>
      </c>
      <c r="D5902" t="s">
        <v>102</v>
      </c>
      <c r="E5902" t="s">
        <v>1310</v>
      </c>
      <c r="F5902" t="s">
        <v>80</v>
      </c>
      <c r="G5902" t="s">
        <v>53</v>
      </c>
      <c r="H5902" t="s">
        <v>54</v>
      </c>
      <c r="I5902" t="s">
        <v>96</v>
      </c>
      <c r="J5902" t="s">
        <v>111</v>
      </c>
      <c r="K5902" t="s">
        <v>112</v>
      </c>
      <c r="L5902">
        <v>44843.19</v>
      </c>
      <c r="M5902">
        <v>7</v>
      </c>
      <c r="N5902">
        <v>0.1</v>
      </c>
      <c r="O5902">
        <v>13579.03</v>
      </c>
    </row>
    <row r="5903" spans="1:15" x14ac:dyDescent="0.3">
      <c r="A5903" t="s">
        <v>7916</v>
      </c>
      <c r="B5903" t="s">
        <v>1555</v>
      </c>
      <c r="C5903" t="s">
        <v>2262</v>
      </c>
      <c r="D5903" t="s">
        <v>50</v>
      </c>
      <c r="E5903" t="s">
        <v>499</v>
      </c>
      <c r="F5903" t="s">
        <v>80</v>
      </c>
      <c r="G5903" t="s">
        <v>63</v>
      </c>
      <c r="H5903" t="s">
        <v>213</v>
      </c>
      <c r="I5903" t="s">
        <v>55</v>
      </c>
      <c r="J5903" t="s">
        <v>173</v>
      </c>
      <c r="K5903" t="s">
        <v>174</v>
      </c>
      <c r="L5903">
        <v>33904.15</v>
      </c>
      <c r="M5903">
        <v>7</v>
      </c>
      <c r="N5903">
        <v>0.05</v>
      </c>
      <c r="O5903">
        <v>11396.55</v>
      </c>
    </row>
    <row r="5904" spans="1:15" x14ac:dyDescent="0.3">
      <c r="A5904" t="s">
        <v>7917</v>
      </c>
      <c r="B5904" t="s">
        <v>3283</v>
      </c>
      <c r="C5904" t="s">
        <v>957</v>
      </c>
      <c r="D5904" t="s">
        <v>61</v>
      </c>
      <c r="E5904" t="s">
        <v>1333</v>
      </c>
      <c r="F5904" t="s">
        <v>71</v>
      </c>
      <c r="G5904" t="s">
        <v>179</v>
      </c>
      <c r="H5904" t="s">
        <v>180</v>
      </c>
      <c r="I5904" t="s">
        <v>83</v>
      </c>
      <c r="J5904" t="s">
        <v>379</v>
      </c>
      <c r="K5904" t="s">
        <v>562</v>
      </c>
      <c r="L5904">
        <v>23201.119999999999</v>
      </c>
      <c r="M5904">
        <v>8</v>
      </c>
      <c r="N5904">
        <v>0.25</v>
      </c>
      <c r="O5904">
        <v>3438.36</v>
      </c>
    </row>
    <row r="5905" spans="1:15" x14ac:dyDescent="0.3">
      <c r="A5905" t="s">
        <v>7918</v>
      </c>
      <c r="B5905" t="s">
        <v>1509</v>
      </c>
      <c r="C5905" t="s">
        <v>1784</v>
      </c>
      <c r="D5905" t="s">
        <v>78</v>
      </c>
      <c r="E5905" t="s">
        <v>432</v>
      </c>
      <c r="F5905" t="s">
        <v>71</v>
      </c>
      <c r="G5905" t="s">
        <v>53</v>
      </c>
      <c r="H5905" t="s">
        <v>54</v>
      </c>
      <c r="I5905" t="s">
        <v>83</v>
      </c>
      <c r="J5905" t="s">
        <v>156</v>
      </c>
      <c r="K5905" t="s">
        <v>208</v>
      </c>
      <c r="L5905">
        <v>80385.399999999994</v>
      </c>
      <c r="M5905">
        <v>10</v>
      </c>
      <c r="N5905">
        <v>0.05</v>
      </c>
      <c r="O5905">
        <v>15921.64</v>
      </c>
    </row>
    <row r="5906" spans="1:15" x14ac:dyDescent="0.3">
      <c r="A5906" t="s">
        <v>7919</v>
      </c>
      <c r="B5906" t="s">
        <v>826</v>
      </c>
      <c r="C5906" t="s">
        <v>1413</v>
      </c>
      <c r="D5906" t="s">
        <v>50</v>
      </c>
      <c r="E5906" t="s">
        <v>51</v>
      </c>
      <c r="F5906" t="s">
        <v>52</v>
      </c>
      <c r="G5906" t="s">
        <v>81</v>
      </c>
      <c r="H5906" t="s">
        <v>95</v>
      </c>
      <c r="I5906" t="s">
        <v>83</v>
      </c>
      <c r="J5906" t="s">
        <v>379</v>
      </c>
      <c r="K5906" t="s">
        <v>562</v>
      </c>
      <c r="L5906">
        <v>24451.08</v>
      </c>
      <c r="M5906">
        <v>4</v>
      </c>
      <c r="N5906">
        <v>0.05</v>
      </c>
      <c r="O5906">
        <v>7398.07</v>
      </c>
    </row>
    <row r="5907" spans="1:15" x14ac:dyDescent="0.3">
      <c r="A5907" t="s">
        <v>7920</v>
      </c>
      <c r="B5907" t="s">
        <v>1518</v>
      </c>
      <c r="C5907" t="s">
        <v>1081</v>
      </c>
      <c r="D5907" t="s">
        <v>61</v>
      </c>
      <c r="E5907" t="s">
        <v>109</v>
      </c>
      <c r="F5907" t="s">
        <v>80</v>
      </c>
      <c r="G5907" t="s">
        <v>72</v>
      </c>
      <c r="H5907" t="s">
        <v>104</v>
      </c>
      <c r="I5907" t="s">
        <v>55</v>
      </c>
      <c r="J5907" t="s">
        <v>173</v>
      </c>
      <c r="K5907" t="s">
        <v>780</v>
      </c>
      <c r="L5907">
        <v>20874.3</v>
      </c>
      <c r="M5907">
        <v>6</v>
      </c>
      <c r="N5907">
        <v>0</v>
      </c>
      <c r="O5907">
        <v>4320.29</v>
      </c>
    </row>
    <row r="5908" spans="1:15" x14ac:dyDescent="0.3">
      <c r="A5908" t="s">
        <v>7921</v>
      </c>
      <c r="B5908" t="s">
        <v>1158</v>
      </c>
      <c r="C5908" t="s">
        <v>1445</v>
      </c>
      <c r="D5908" t="s">
        <v>50</v>
      </c>
      <c r="E5908" t="s">
        <v>523</v>
      </c>
      <c r="F5908" t="s">
        <v>71</v>
      </c>
      <c r="G5908" t="s">
        <v>72</v>
      </c>
      <c r="H5908" t="s">
        <v>346</v>
      </c>
      <c r="I5908" t="s">
        <v>96</v>
      </c>
      <c r="J5908" t="s">
        <v>111</v>
      </c>
      <c r="K5908" t="s">
        <v>112</v>
      </c>
      <c r="L5908">
        <v>28619.06</v>
      </c>
      <c r="M5908">
        <v>2</v>
      </c>
      <c r="N5908">
        <v>0.1</v>
      </c>
      <c r="O5908">
        <v>6668.14</v>
      </c>
    </row>
    <row r="5909" spans="1:15" x14ac:dyDescent="0.3">
      <c r="A5909" t="s">
        <v>7922</v>
      </c>
      <c r="B5909" t="s">
        <v>1814</v>
      </c>
      <c r="C5909" t="s">
        <v>1324</v>
      </c>
      <c r="D5909" t="s">
        <v>78</v>
      </c>
      <c r="E5909" t="s">
        <v>614</v>
      </c>
      <c r="F5909" t="s">
        <v>80</v>
      </c>
      <c r="G5909" t="s">
        <v>81</v>
      </c>
      <c r="H5909" t="s">
        <v>186</v>
      </c>
      <c r="I5909" t="s">
        <v>83</v>
      </c>
      <c r="J5909" t="s">
        <v>84</v>
      </c>
      <c r="K5909" t="s">
        <v>105</v>
      </c>
      <c r="L5909">
        <v>4659.8</v>
      </c>
      <c r="M5909">
        <v>2</v>
      </c>
      <c r="N5909">
        <v>0</v>
      </c>
      <c r="O5909">
        <v>1153.77</v>
      </c>
    </row>
    <row r="5910" spans="1:15" x14ac:dyDescent="0.3">
      <c r="A5910" t="s">
        <v>7923</v>
      </c>
      <c r="B5910" t="s">
        <v>5320</v>
      </c>
      <c r="C5910" t="s">
        <v>1127</v>
      </c>
      <c r="D5910" t="s">
        <v>102</v>
      </c>
      <c r="E5910" t="s">
        <v>3304</v>
      </c>
      <c r="F5910" t="s">
        <v>52</v>
      </c>
      <c r="G5910" t="s">
        <v>179</v>
      </c>
      <c r="H5910" t="s">
        <v>236</v>
      </c>
      <c r="I5910" t="s">
        <v>83</v>
      </c>
      <c r="J5910" t="s">
        <v>156</v>
      </c>
      <c r="K5910" t="s">
        <v>157</v>
      </c>
      <c r="L5910">
        <v>4077.68</v>
      </c>
      <c r="M5910">
        <v>4</v>
      </c>
      <c r="N5910">
        <v>0.1</v>
      </c>
      <c r="O5910">
        <v>1150.95</v>
      </c>
    </row>
    <row r="5911" spans="1:15" x14ac:dyDescent="0.3">
      <c r="A5911" t="s">
        <v>7924</v>
      </c>
      <c r="B5911" t="s">
        <v>154</v>
      </c>
      <c r="C5911" t="s">
        <v>3515</v>
      </c>
      <c r="D5911" t="s">
        <v>102</v>
      </c>
      <c r="E5911" t="s">
        <v>1510</v>
      </c>
      <c r="F5911" t="s">
        <v>52</v>
      </c>
      <c r="G5911" t="s">
        <v>72</v>
      </c>
      <c r="H5911" t="s">
        <v>73</v>
      </c>
      <c r="I5911" t="s">
        <v>83</v>
      </c>
      <c r="J5911" t="s">
        <v>156</v>
      </c>
      <c r="K5911" t="s">
        <v>157</v>
      </c>
      <c r="L5911">
        <v>41073.93</v>
      </c>
      <c r="M5911">
        <v>3</v>
      </c>
      <c r="N5911">
        <v>0.15</v>
      </c>
      <c r="O5911">
        <v>8550.0499999999993</v>
      </c>
    </row>
    <row r="5912" spans="1:15" x14ac:dyDescent="0.3">
      <c r="A5912" t="s">
        <v>7925</v>
      </c>
      <c r="B5912" t="s">
        <v>2145</v>
      </c>
      <c r="C5912" t="s">
        <v>2755</v>
      </c>
      <c r="D5912" t="s">
        <v>102</v>
      </c>
      <c r="E5912" t="s">
        <v>465</v>
      </c>
      <c r="F5912" t="s">
        <v>52</v>
      </c>
      <c r="G5912" t="s">
        <v>81</v>
      </c>
      <c r="H5912" t="s">
        <v>284</v>
      </c>
      <c r="I5912" t="s">
        <v>55</v>
      </c>
      <c r="J5912" t="s">
        <v>141</v>
      </c>
      <c r="K5912" t="s">
        <v>241</v>
      </c>
      <c r="L5912">
        <v>62556.54</v>
      </c>
      <c r="M5912">
        <v>6</v>
      </c>
      <c r="N5912">
        <v>0.15</v>
      </c>
      <c r="O5912">
        <v>18852.71</v>
      </c>
    </row>
    <row r="5913" spans="1:15" x14ac:dyDescent="0.3">
      <c r="A5913" t="s">
        <v>7926</v>
      </c>
      <c r="B5913" t="s">
        <v>756</v>
      </c>
      <c r="C5913" t="s">
        <v>3701</v>
      </c>
      <c r="D5913" t="s">
        <v>61</v>
      </c>
      <c r="E5913" t="s">
        <v>517</v>
      </c>
      <c r="F5913" t="s">
        <v>52</v>
      </c>
      <c r="G5913" t="s">
        <v>179</v>
      </c>
      <c r="H5913" t="s">
        <v>236</v>
      </c>
      <c r="I5913" t="s">
        <v>83</v>
      </c>
      <c r="J5913" t="s">
        <v>84</v>
      </c>
      <c r="K5913" t="s">
        <v>257</v>
      </c>
      <c r="L5913">
        <v>5651.46</v>
      </c>
      <c r="M5913">
        <v>1</v>
      </c>
      <c r="N5913">
        <v>0.25</v>
      </c>
      <c r="O5913">
        <v>1352</v>
      </c>
    </row>
    <row r="5914" spans="1:15" x14ac:dyDescent="0.3">
      <c r="A5914" t="s">
        <v>7927</v>
      </c>
      <c r="B5914" t="s">
        <v>184</v>
      </c>
      <c r="C5914" t="s">
        <v>587</v>
      </c>
      <c r="D5914" t="s">
        <v>78</v>
      </c>
      <c r="E5914" t="s">
        <v>165</v>
      </c>
      <c r="F5914" t="s">
        <v>52</v>
      </c>
      <c r="G5914" t="s">
        <v>72</v>
      </c>
      <c r="H5914" t="s">
        <v>346</v>
      </c>
      <c r="I5914" t="s">
        <v>118</v>
      </c>
      <c r="J5914" t="s">
        <v>303</v>
      </c>
      <c r="K5914" t="s">
        <v>304</v>
      </c>
      <c r="L5914">
        <v>3598.7</v>
      </c>
      <c r="M5914">
        <v>10</v>
      </c>
      <c r="N5914">
        <v>0.2</v>
      </c>
      <c r="O5914">
        <v>756.08</v>
      </c>
    </row>
    <row r="5915" spans="1:15" x14ac:dyDescent="0.3">
      <c r="A5915" t="s">
        <v>7928</v>
      </c>
      <c r="B5915" t="s">
        <v>68</v>
      </c>
      <c r="C5915" t="s">
        <v>69</v>
      </c>
      <c r="D5915" t="s">
        <v>50</v>
      </c>
      <c r="E5915" t="s">
        <v>1570</v>
      </c>
      <c r="F5915" t="s">
        <v>80</v>
      </c>
      <c r="G5915" t="s">
        <v>53</v>
      </c>
      <c r="H5915" t="s">
        <v>246</v>
      </c>
      <c r="I5915" t="s">
        <v>118</v>
      </c>
      <c r="J5915" t="s">
        <v>191</v>
      </c>
      <c r="K5915" t="s">
        <v>829</v>
      </c>
      <c r="L5915">
        <v>54403.360000000001</v>
      </c>
      <c r="M5915">
        <v>4</v>
      </c>
      <c r="N5915">
        <v>0.15</v>
      </c>
      <c r="O5915">
        <v>16529.169999999998</v>
      </c>
    </row>
    <row r="5916" spans="1:15" x14ac:dyDescent="0.3">
      <c r="A5916" t="s">
        <v>7929</v>
      </c>
      <c r="B5916" t="s">
        <v>2500</v>
      </c>
      <c r="C5916" t="s">
        <v>1680</v>
      </c>
      <c r="D5916" t="s">
        <v>61</v>
      </c>
      <c r="E5916" t="s">
        <v>715</v>
      </c>
      <c r="F5916" t="s">
        <v>52</v>
      </c>
      <c r="G5916" t="s">
        <v>72</v>
      </c>
      <c r="H5916" t="s">
        <v>104</v>
      </c>
      <c r="I5916" t="s">
        <v>96</v>
      </c>
      <c r="J5916" t="s">
        <v>97</v>
      </c>
      <c r="K5916" t="s">
        <v>98</v>
      </c>
      <c r="L5916">
        <v>4226.92</v>
      </c>
      <c r="M5916">
        <v>2</v>
      </c>
      <c r="N5916">
        <v>0.1</v>
      </c>
      <c r="O5916">
        <v>989.59</v>
      </c>
    </row>
    <row r="5917" spans="1:15" x14ac:dyDescent="0.3">
      <c r="A5917" t="s">
        <v>7930</v>
      </c>
      <c r="B5917" t="s">
        <v>619</v>
      </c>
      <c r="C5917" t="s">
        <v>940</v>
      </c>
      <c r="D5917" t="s">
        <v>78</v>
      </c>
      <c r="E5917" t="s">
        <v>2853</v>
      </c>
      <c r="F5917" t="s">
        <v>80</v>
      </c>
      <c r="G5917" t="s">
        <v>72</v>
      </c>
      <c r="H5917" t="s">
        <v>117</v>
      </c>
      <c r="I5917" t="s">
        <v>118</v>
      </c>
      <c r="J5917" t="s">
        <v>230</v>
      </c>
      <c r="K5917" t="s">
        <v>351</v>
      </c>
      <c r="L5917">
        <v>75145.279999999999</v>
      </c>
      <c r="M5917">
        <v>7</v>
      </c>
      <c r="N5917">
        <v>0.05</v>
      </c>
      <c r="O5917">
        <v>11088.97</v>
      </c>
    </row>
    <row r="5918" spans="1:15" x14ac:dyDescent="0.3">
      <c r="A5918" t="s">
        <v>7931</v>
      </c>
      <c r="B5918" t="s">
        <v>199</v>
      </c>
      <c r="C5918" t="s">
        <v>2006</v>
      </c>
      <c r="D5918" t="s">
        <v>61</v>
      </c>
      <c r="E5918" t="s">
        <v>2080</v>
      </c>
      <c r="F5918" t="s">
        <v>80</v>
      </c>
      <c r="G5918" t="s">
        <v>63</v>
      </c>
      <c r="H5918" t="s">
        <v>202</v>
      </c>
      <c r="I5918" t="s">
        <v>83</v>
      </c>
      <c r="J5918" t="s">
        <v>379</v>
      </c>
      <c r="K5918" t="s">
        <v>716</v>
      </c>
      <c r="L5918">
        <v>24033.66</v>
      </c>
      <c r="M5918">
        <v>2</v>
      </c>
      <c r="N5918">
        <v>0.25</v>
      </c>
      <c r="O5918">
        <v>3364.89</v>
      </c>
    </row>
    <row r="5919" spans="1:15" x14ac:dyDescent="0.3">
      <c r="A5919" t="s">
        <v>7932</v>
      </c>
      <c r="B5919" t="s">
        <v>2518</v>
      </c>
      <c r="C5919" t="s">
        <v>3879</v>
      </c>
      <c r="D5919" t="s">
        <v>50</v>
      </c>
      <c r="E5919" t="s">
        <v>394</v>
      </c>
      <c r="F5919" t="s">
        <v>52</v>
      </c>
      <c r="G5919" t="s">
        <v>179</v>
      </c>
      <c r="H5919" t="s">
        <v>180</v>
      </c>
      <c r="I5919" t="s">
        <v>83</v>
      </c>
      <c r="J5919" t="s">
        <v>449</v>
      </c>
      <c r="K5919" t="s">
        <v>450</v>
      </c>
      <c r="L5919">
        <v>16865.400000000001</v>
      </c>
      <c r="M5919">
        <v>5</v>
      </c>
      <c r="N5919">
        <v>0.1</v>
      </c>
      <c r="O5919">
        <v>3164.88</v>
      </c>
    </row>
    <row r="5920" spans="1:15" x14ac:dyDescent="0.3">
      <c r="A5920" t="s">
        <v>7933</v>
      </c>
      <c r="B5920" t="s">
        <v>1803</v>
      </c>
      <c r="C5920" t="s">
        <v>2076</v>
      </c>
      <c r="D5920" t="s">
        <v>61</v>
      </c>
      <c r="E5920" t="s">
        <v>495</v>
      </c>
      <c r="F5920" t="s">
        <v>52</v>
      </c>
      <c r="G5920" t="s">
        <v>53</v>
      </c>
      <c r="H5920" t="s">
        <v>54</v>
      </c>
      <c r="I5920" t="s">
        <v>96</v>
      </c>
      <c r="J5920" t="s">
        <v>97</v>
      </c>
      <c r="K5920" t="s">
        <v>98</v>
      </c>
      <c r="L5920">
        <v>79368.12</v>
      </c>
      <c r="M5920">
        <v>6</v>
      </c>
      <c r="N5920">
        <v>0.15</v>
      </c>
      <c r="O5920">
        <v>16183.59</v>
      </c>
    </row>
    <row r="5921" spans="1:15" x14ac:dyDescent="0.3">
      <c r="A5921" t="s">
        <v>7934</v>
      </c>
      <c r="B5921" t="s">
        <v>2310</v>
      </c>
      <c r="C5921" t="s">
        <v>278</v>
      </c>
      <c r="D5921" t="s">
        <v>61</v>
      </c>
      <c r="E5921" t="s">
        <v>726</v>
      </c>
      <c r="F5921" t="s">
        <v>52</v>
      </c>
      <c r="G5921" t="s">
        <v>81</v>
      </c>
      <c r="H5921" t="s">
        <v>186</v>
      </c>
      <c r="I5921" t="s">
        <v>83</v>
      </c>
      <c r="J5921" t="s">
        <v>379</v>
      </c>
      <c r="K5921" t="s">
        <v>562</v>
      </c>
      <c r="L5921">
        <v>118276.56</v>
      </c>
      <c r="M5921">
        <v>9</v>
      </c>
      <c r="N5921">
        <v>0.25</v>
      </c>
      <c r="O5921">
        <v>24733.59</v>
      </c>
    </row>
    <row r="5922" spans="1:15" x14ac:dyDescent="0.3">
      <c r="A5922" t="s">
        <v>7935</v>
      </c>
      <c r="B5922" t="s">
        <v>572</v>
      </c>
      <c r="C5922" t="s">
        <v>2057</v>
      </c>
      <c r="D5922" t="s">
        <v>78</v>
      </c>
      <c r="E5922" t="s">
        <v>2275</v>
      </c>
      <c r="F5922" t="s">
        <v>52</v>
      </c>
      <c r="G5922" t="s">
        <v>53</v>
      </c>
      <c r="H5922" t="s">
        <v>90</v>
      </c>
      <c r="I5922" t="s">
        <v>96</v>
      </c>
      <c r="J5922" t="s">
        <v>111</v>
      </c>
      <c r="K5922" t="s">
        <v>112</v>
      </c>
      <c r="L5922">
        <v>90576.56</v>
      </c>
      <c r="M5922">
        <v>8</v>
      </c>
      <c r="N5922">
        <v>0</v>
      </c>
      <c r="O5922">
        <v>28316.55</v>
      </c>
    </row>
    <row r="5923" spans="1:15" x14ac:dyDescent="0.3">
      <c r="A5923" t="s">
        <v>7936</v>
      </c>
      <c r="B5923" t="s">
        <v>1307</v>
      </c>
      <c r="C5923" t="s">
        <v>1520</v>
      </c>
      <c r="D5923" t="s">
        <v>50</v>
      </c>
      <c r="E5923" t="s">
        <v>1931</v>
      </c>
      <c r="F5923" t="s">
        <v>52</v>
      </c>
      <c r="G5923" t="s">
        <v>72</v>
      </c>
      <c r="H5923" t="s">
        <v>117</v>
      </c>
      <c r="I5923" t="s">
        <v>118</v>
      </c>
      <c r="J5923" t="s">
        <v>303</v>
      </c>
      <c r="K5923" t="s">
        <v>491</v>
      </c>
      <c r="L5923">
        <v>117055.98</v>
      </c>
      <c r="M5923">
        <v>9</v>
      </c>
      <c r="N5923">
        <v>0.1</v>
      </c>
      <c r="O5923">
        <v>21851.33</v>
      </c>
    </row>
    <row r="5924" spans="1:15" x14ac:dyDescent="0.3">
      <c r="A5924" t="s">
        <v>7937</v>
      </c>
      <c r="B5924" t="s">
        <v>1237</v>
      </c>
      <c r="C5924" t="s">
        <v>1902</v>
      </c>
      <c r="D5924" t="s">
        <v>50</v>
      </c>
      <c r="E5924" t="s">
        <v>201</v>
      </c>
      <c r="F5924" t="s">
        <v>80</v>
      </c>
      <c r="G5924" t="s">
        <v>72</v>
      </c>
      <c r="H5924" t="s">
        <v>73</v>
      </c>
      <c r="I5924" t="s">
        <v>83</v>
      </c>
      <c r="J5924" t="s">
        <v>379</v>
      </c>
      <c r="K5924" t="s">
        <v>562</v>
      </c>
      <c r="L5924">
        <v>33210.85</v>
      </c>
      <c r="M5924">
        <v>5</v>
      </c>
      <c r="N5924">
        <v>0.25</v>
      </c>
      <c r="O5924">
        <v>4282.2700000000004</v>
      </c>
    </row>
    <row r="5925" spans="1:15" x14ac:dyDescent="0.3">
      <c r="A5925" t="s">
        <v>7938</v>
      </c>
      <c r="B5925" t="s">
        <v>3015</v>
      </c>
      <c r="C5925" t="s">
        <v>2592</v>
      </c>
      <c r="D5925" t="s">
        <v>78</v>
      </c>
      <c r="E5925" t="s">
        <v>2206</v>
      </c>
      <c r="F5925" t="s">
        <v>52</v>
      </c>
      <c r="G5925" t="s">
        <v>53</v>
      </c>
      <c r="H5925" t="s">
        <v>110</v>
      </c>
      <c r="I5925" t="s">
        <v>96</v>
      </c>
      <c r="J5925" t="s">
        <v>135</v>
      </c>
      <c r="K5925" t="s">
        <v>395</v>
      </c>
      <c r="L5925">
        <v>1273.1600000000001</v>
      </c>
      <c r="M5925">
        <v>4</v>
      </c>
      <c r="N5925">
        <v>0.25</v>
      </c>
      <c r="O5925">
        <v>263.88</v>
      </c>
    </row>
    <row r="5926" spans="1:15" x14ac:dyDescent="0.3">
      <c r="A5926" t="s">
        <v>7939</v>
      </c>
      <c r="B5926" t="s">
        <v>601</v>
      </c>
      <c r="C5926" t="s">
        <v>1254</v>
      </c>
      <c r="D5926" t="s">
        <v>50</v>
      </c>
      <c r="E5926" t="s">
        <v>998</v>
      </c>
      <c r="F5926" t="s">
        <v>80</v>
      </c>
      <c r="G5926" t="s">
        <v>72</v>
      </c>
      <c r="H5926" t="s">
        <v>117</v>
      </c>
      <c r="I5926" t="s">
        <v>55</v>
      </c>
      <c r="J5926" t="s">
        <v>173</v>
      </c>
      <c r="K5926" t="s">
        <v>780</v>
      </c>
      <c r="L5926">
        <v>20450.400000000001</v>
      </c>
      <c r="M5926">
        <v>6</v>
      </c>
      <c r="N5926">
        <v>0.1</v>
      </c>
      <c r="O5926">
        <v>6099.83</v>
      </c>
    </row>
    <row r="5927" spans="1:15" x14ac:dyDescent="0.3">
      <c r="A5927" t="s">
        <v>7940</v>
      </c>
      <c r="B5927" t="s">
        <v>331</v>
      </c>
      <c r="C5927" t="s">
        <v>602</v>
      </c>
      <c r="D5927" t="s">
        <v>61</v>
      </c>
      <c r="E5927" t="s">
        <v>1531</v>
      </c>
      <c r="F5927" t="s">
        <v>52</v>
      </c>
      <c r="G5927" t="s">
        <v>179</v>
      </c>
      <c r="H5927" t="s">
        <v>180</v>
      </c>
      <c r="I5927" t="s">
        <v>96</v>
      </c>
      <c r="J5927" t="s">
        <v>135</v>
      </c>
      <c r="K5927" t="s">
        <v>275</v>
      </c>
      <c r="L5927">
        <v>12856.44</v>
      </c>
      <c r="M5927">
        <v>3</v>
      </c>
      <c r="N5927">
        <v>0.05</v>
      </c>
      <c r="O5927">
        <v>4282.71</v>
      </c>
    </row>
    <row r="5928" spans="1:15" x14ac:dyDescent="0.3">
      <c r="A5928" t="s">
        <v>7941</v>
      </c>
      <c r="B5928" t="s">
        <v>252</v>
      </c>
      <c r="C5928" t="s">
        <v>695</v>
      </c>
      <c r="D5928" t="s">
        <v>61</v>
      </c>
      <c r="E5928" t="s">
        <v>1335</v>
      </c>
      <c r="F5928" t="s">
        <v>80</v>
      </c>
      <c r="G5928" t="s">
        <v>72</v>
      </c>
      <c r="H5928" t="s">
        <v>73</v>
      </c>
      <c r="I5928" t="s">
        <v>83</v>
      </c>
      <c r="J5928" t="s">
        <v>379</v>
      </c>
      <c r="K5928" t="s">
        <v>562</v>
      </c>
      <c r="L5928">
        <v>28927.29</v>
      </c>
      <c r="M5928">
        <v>3</v>
      </c>
      <c r="N5928">
        <v>0.05</v>
      </c>
      <c r="O5928">
        <v>8680.7000000000007</v>
      </c>
    </row>
    <row r="5929" spans="1:15" x14ac:dyDescent="0.3">
      <c r="A5929" t="s">
        <v>7942</v>
      </c>
      <c r="B5929" t="s">
        <v>895</v>
      </c>
      <c r="C5929" t="s">
        <v>2803</v>
      </c>
      <c r="D5929" t="s">
        <v>78</v>
      </c>
      <c r="E5929" t="s">
        <v>644</v>
      </c>
      <c r="F5929" t="s">
        <v>80</v>
      </c>
      <c r="G5929" t="s">
        <v>53</v>
      </c>
      <c r="H5929" t="s">
        <v>246</v>
      </c>
      <c r="I5929" t="s">
        <v>118</v>
      </c>
      <c r="J5929" t="s">
        <v>119</v>
      </c>
      <c r="K5929" t="s">
        <v>197</v>
      </c>
      <c r="L5929">
        <v>54068.34</v>
      </c>
      <c r="M5929">
        <v>6</v>
      </c>
      <c r="N5929">
        <v>0.15</v>
      </c>
      <c r="O5929">
        <v>13401.04</v>
      </c>
    </row>
    <row r="5930" spans="1:15" x14ac:dyDescent="0.3">
      <c r="A5930" t="s">
        <v>7943</v>
      </c>
      <c r="B5930" t="s">
        <v>2152</v>
      </c>
      <c r="C5930" t="s">
        <v>3254</v>
      </c>
      <c r="D5930" t="s">
        <v>78</v>
      </c>
      <c r="E5930" t="s">
        <v>1635</v>
      </c>
      <c r="F5930" t="s">
        <v>52</v>
      </c>
      <c r="G5930" t="s">
        <v>81</v>
      </c>
      <c r="H5930" t="s">
        <v>186</v>
      </c>
      <c r="I5930" t="s">
        <v>55</v>
      </c>
      <c r="J5930" t="s">
        <v>173</v>
      </c>
      <c r="K5930" t="s">
        <v>735</v>
      </c>
      <c r="L5930">
        <v>10357.83</v>
      </c>
      <c r="M5930">
        <v>3</v>
      </c>
      <c r="N5930">
        <v>0.2</v>
      </c>
      <c r="O5930">
        <v>1972.36</v>
      </c>
    </row>
    <row r="5931" spans="1:15" x14ac:dyDescent="0.3">
      <c r="A5931" t="s">
        <v>7944</v>
      </c>
      <c r="B5931" t="s">
        <v>1683</v>
      </c>
      <c r="C5931" t="s">
        <v>184</v>
      </c>
      <c r="D5931" t="s">
        <v>61</v>
      </c>
      <c r="E5931" t="s">
        <v>394</v>
      </c>
      <c r="F5931" t="s">
        <v>52</v>
      </c>
      <c r="G5931" t="s">
        <v>72</v>
      </c>
      <c r="H5931" t="s">
        <v>73</v>
      </c>
      <c r="I5931" t="s">
        <v>96</v>
      </c>
      <c r="J5931" t="s">
        <v>97</v>
      </c>
      <c r="K5931" t="s">
        <v>416</v>
      </c>
      <c r="L5931">
        <v>76135.5</v>
      </c>
      <c r="M5931">
        <v>6</v>
      </c>
      <c r="N5931">
        <v>0.15</v>
      </c>
      <c r="O5931">
        <v>11610.15</v>
      </c>
    </row>
    <row r="5932" spans="1:15" x14ac:dyDescent="0.3">
      <c r="A5932" t="s">
        <v>7945</v>
      </c>
      <c r="B5932" t="s">
        <v>701</v>
      </c>
      <c r="C5932" t="s">
        <v>3198</v>
      </c>
      <c r="D5932" t="s">
        <v>78</v>
      </c>
      <c r="E5932" t="s">
        <v>2641</v>
      </c>
      <c r="F5932" t="s">
        <v>52</v>
      </c>
      <c r="G5932" t="s">
        <v>53</v>
      </c>
      <c r="H5932" t="s">
        <v>54</v>
      </c>
      <c r="I5932" t="s">
        <v>96</v>
      </c>
      <c r="J5932" t="s">
        <v>166</v>
      </c>
      <c r="K5932" t="s">
        <v>762</v>
      </c>
      <c r="L5932">
        <v>13018.83</v>
      </c>
      <c r="M5932">
        <v>3</v>
      </c>
      <c r="N5932">
        <v>0.25</v>
      </c>
      <c r="O5932">
        <v>3142.55</v>
      </c>
    </row>
    <row r="5933" spans="1:15" x14ac:dyDescent="0.3">
      <c r="A5933" t="s">
        <v>7946</v>
      </c>
      <c r="B5933" t="s">
        <v>2592</v>
      </c>
      <c r="C5933" t="s">
        <v>2197</v>
      </c>
      <c r="D5933" t="s">
        <v>50</v>
      </c>
      <c r="E5933" t="s">
        <v>3230</v>
      </c>
      <c r="F5933" t="s">
        <v>52</v>
      </c>
      <c r="G5933" t="s">
        <v>53</v>
      </c>
      <c r="H5933" t="s">
        <v>246</v>
      </c>
      <c r="I5933" t="s">
        <v>83</v>
      </c>
      <c r="J5933" t="s">
        <v>84</v>
      </c>
      <c r="K5933" t="s">
        <v>257</v>
      </c>
      <c r="L5933">
        <v>96949.04</v>
      </c>
      <c r="M5933">
        <v>8</v>
      </c>
      <c r="N5933">
        <v>0.25</v>
      </c>
      <c r="O5933">
        <v>23462.85</v>
      </c>
    </row>
    <row r="5934" spans="1:15" x14ac:dyDescent="0.3">
      <c r="A5934" t="s">
        <v>7947</v>
      </c>
      <c r="B5934" t="s">
        <v>545</v>
      </c>
      <c r="C5934" t="s">
        <v>2320</v>
      </c>
      <c r="D5934" t="s">
        <v>50</v>
      </c>
      <c r="E5934" t="s">
        <v>644</v>
      </c>
      <c r="F5934" t="s">
        <v>80</v>
      </c>
      <c r="G5934" t="s">
        <v>72</v>
      </c>
      <c r="H5934" t="s">
        <v>104</v>
      </c>
      <c r="I5934" t="s">
        <v>96</v>
      </c>
      <c r="J5934" t="s">
        <v>97</v>
      </c>
      <c r="K5934" t="s">
        <v>416</v>
      </c>
      <c r="L5934">
        <v>44016</v>
      </c>
      <c r="M5934">
        <v>5</v>
      </c>
      <c r="N5934">
        <v>0.1</v>
      </c>
      <c r="O5934">
        <v>13638.35</v>
      </c>
    </row>
    <row r="5935" spans="1:15" x14ac:dyDescent="0.3">
      <c r="A5935" t="s">
        <v>7948</v>
      </c>
      <c r="B5935" t="s">
        <v>1530</v>
      </c>
      <c r="C5935" t="s">
        <v>2762</v>
      </c>
      <c r="D5935" t="s">
        <v>102</v>
      </c>
      <c r="E5935" t="s">
        <v>814</v>
      </c>
      <c r="F5935" t="s">
        <v>80</v>
      </c>
      <c r="G5935" t="s">
        <v>72</v>
      </c>
      <c r="H5935" t="s">
        <v>117</v>
      </c>
      <c r="I5935" t="s">
        <v>118</v>
      </c>
      <c r="J5935" t="s">
        <v>119</v>
      </c>
      <c r="K5935" t="s">
        <v>197</v>
      </c>
      <c r="L5935">
        <v>45129.9</v>
      </c>
      <c r="M5935">
        <v>5</v>
      </c>
      <c r="N5935">
        <v>0.1</v>
      </c>
      <c r="O5935">
        <v>9483.17</v>
      </c>
    </row>
    <row r="5936" spans="1:15" x14ac:dyDescent="0.3">
      <c r="A5936" t="s">
        <v>7949</v>
      </c>
      <c r="B5936" t="s">
        <v>4318</v>
      </c>
      <c r="C5936" t="s">
        <v>1971</v>
      </c>
      <c r="D5936" t="s">
        <v>61</v>
      </c>
      <c r="E5936" t="s">
        <v>1979</v>
      </c>
      <c r="F5936" t="s">
        <v>52</v>
      </c>
      <c r="G5936" t="s">
        <v>179</v>
      </c>
      <c r="H5936" t="s">
        <v>236</v>
      </c>
      <c r="I5936" t="s">
        <v>96</v>
      </c>
      <c r="J5936" t="s">
        <v>166</v>
      </c>
      <c r="K5936" t="s">
        <v>762</v>
      </c>
      <c r="L5936">
        <v>2613.44</v>
      </c>
      <c r="M5936">
        <v>2</v>
      </c>
      <c r="N5936">
        <v>0.25</v>
      </c>
      <c r="O5936">
        <v>629.41999999999996</v>
      </c>
    </row>
    <row r="5937" spans="1:15" x14ac:dyDescent="0.3">
      <c r="A5937" t="s">
        <v>7950</v>
      </c>
      <c r="B5937" t="s">
        <v>1394</v>
      </c>
      <c r="C5937" t="s">
        <v>1302</v>
      </c>
      <c r="D5937" t="s">
        <v>50</v>
      </c>
      <c r="E5937" t="s">
        <v>2458</v>
      </c>
      <c r="F5937" t="s">
        <v>52</v>
      </c>
      <c r="G5937" t="s">
        <v>179</v>
      </c>
      <c r="H5937" t="s">
        <v>236</v>
      </c>
      <c r="I5937" t="s">
        <v>96</v>
      </c>
      <c r="J5937" t="s">
        <v>111</v>
      </c>
      <c r="K5937" t="s">
        <v>112</v>
      </c>
      <c r="L5937">
        <v>34598.160000000003</v>
      </c>
      <c r="M5937">
        <v>8</v>
      </c>
      <c r="N5937">
        <v>0</v>
      </c>
      <c r="O5937">
        <v>13321.26</v>
      </c>
    </row>
    <row r="5938" spans="1:15" x14ac:dyDescent="0.3">
      <c r="A5938" t="s">
        <v>7951</v>
      </c>
      <c r="B5938" t="s">
        <v>1968</v>
      </c>
      <c r="C5938" t="s">
        <v>1780</v>
      </c>
      <c r="D5938" t="s">
        <v>102</v>
      </c>
      <c r="E5938" t="s">
        <v>625</v>
      </c>
      <c r="F5938" t="s">
        <v>80</v>
      </c>
      <c r="G5938" t="s">
        <v>81</v>
      </c>
      <c r="H5938" t="s">
        <v>284</v>
      </c>
      <c r="I5938" t="s">
        <v>96</v>
      </c>
      <c r="J5938" t="s">
        <v>166</v>
      </c>
      <c r="K5938" t="s">
        <v>762</v>
      </c>
      <c r="L5938">
        <v>20990.880000000001</v>
      </c>
      <c r="M5938">
        <v>9</v>
      </c>
      <c r="N5938">
        <v>0.1</v>
      </c>
      <c r="O5938">
        <v>4849.72</v>
      </c>
    </row>
    <row r="5939" spans="1:15" x14ac:dyDescent="0.3">
      <c r="A5939" t="s">
        <v>7952</v>
      </c>
      <c r="B5939" t="s">
        <v>1127</v>
      </c>
      <c r="C5939" t="s">
        <v>1680</v>
      </c>
      <c r="D5939" t="s">
        <v>61</v>
      </c>
      <c r="E5939" t="s">
        <v>768</v>
      </c>
      <c r="F5939" t="s">
        <v>71</v>
      </c>
      <c r="G5939" t="s">
        <v>72</v>
      </c>
      <c r="H5939" t="s">
        <v>346</v>
      </c>
      <c r="I5939" t="s">
        <v>118</v>
      </c>
      <c r="J5939" t="s">
        <v>119</v>
      </c>
      <c r="K5939" t="s">
        <v>197</v>
      </c>
      <c r="L5939">
        <v>7893.42</v>
      </c>
      <c r="M5939">
        <v>3</v>
      </c>
      <c r="N5939">
        <v>0</v>
      </c>
      <c r="O5939">
        <v>2426.0100000000002</v>
      </c>
    </row>
    <row r="5940" spans="1:15" x14ac:dyDescent="0.3">
      <c r="A5940" t="s">
        <v>7953</v>
      </c>
      <c r="B5940" t="s">
        <v>1567</v>
      </c>
      <c r="C5940" t="s">
        <v>3128</v>
      </c>
      <c r="D5940" t="s">
        <v>102</v>
      </c>
      <c r="E5940" t="s">
        <v>3304</v>
      </c>
      <c r="F5940" t="s">
        <v>80</v>
      </c>
      <c r="G5940" t="s">
        <v>179</v>
      </c>
      <c r="H5940" t="s">
        <v>180</v>
      </c>
      <c r="I5940" t="s">
        <v>96</v>
      </c>
      <c r="J5940" t="s">
        <v>135</v>
      </c>
      <c r="K5940" t="s">
        <v>136</v>
      </c>
      <c r="L5940">
        <v>48713.4</v>
      </c>
      <c r="M5940">
        <v>10</v>
      </c>
      <c r="N5940">
        <v>0.25</v>
      </c>
      <c r="O5940">
        <v>6099.05</v>
      </c>
    </row>
    <row r="5941" spans="1:15" x14ac:dyDescent="0.3">
      <c r="A5941" t="s">
        <v>7954</v>
      </c>
      <c r="B5941" t="s">
        <v>884</v>
      </c>
      <c r="C5941" t="s">
        <v>1839</v>
      </c>
      <c r="D5941" t="s">
        <v>61</v>
      </c>
      <c r="E5941" t="s">
        <v>2157</v>
      </c>
      <c r="F5941" t="s">
        <v>52</v>
      </c>
      <c r="G5941" t="s">
        <v>81</v>
      </c>
      <c r="H5941" t="s">
        <v>82</v>
      </c>
      <c r="I5941" t="s">
        <v>96</v>
      </c>
      <c r="J5941" t="s">
        <v>111</v>
      </c>
      <c r="K5941" t="s">
        <v>112</v>
      </c>
      <c r="L5941">
        <v>37563.24</v>
      </c>
      <c r="M5941">
        <v>3</v>
      </c>
      <c r="N5941">
        <v>0.05</v>
      </c>
      <c r="O5941">
        <v>7596.04</v>
      </c>
    </row>
    <row r="5942" spans="1:15" x14ac:dyDescent="0.3">
      <c r="A5942" t="s">
        <v>7955</v>
      </c>
      <c r="B5942" t="s">
        <v>1694</v>
      </c>
      <c r="C5942" t="s">
        <v>2288</v>
      </c>
      <c r="D5942" t="s">
        <v>102</v>
      </c>
      <c r="E5942" t="s">
        <v>1905</v>
      </c>
      <c r="F5942" t="s">
        <v>80</v>
      </c>
      <c r="G5942" t="s">
        <v>72</v>
      </c>
      <c r="H5942" t="s">
        <v>346</v>
      </c>
      <c r="I5942" t="s">
        <v>118</v>
      </c>
      <c r="J5942" t="s">
        <v>230</v>
      </c>
      <c r="K5942" t="s">
        <v>351</v>
      </c>
      <c r="L5942">
        <v>101139.01</v>
      </c>
      <c r="M5942">
        <v>7</v>
      </c>
      <c r="N5942">
        <v>0.1</v>
      </c>
      <c r="O5942">
        <v>36015.449999999997</v>
      </c>
    </row>
    <row r="5943" spans="1:15" x14ac:dyDescent="0.3">
      <c r="A5943" t="s">
        <v>7956</v>
      </c>
      <c r="B5943" t="s">
        <v>238</v>
      </c>
      <c r="C5943" t="s">
        <v>239</v>
      </c>
      <c r="D5943" t="s">
        <v>78</v>
      </c>
      <c r="E5943" t="s">
        <v>1409</v>
      </c>
      <c r="F5943" t="s">
        <v>71</v>
      </c>
      <c r="G5943" t="s">
        <v>72</v>
      </c>
      <c r="H5943" t="s">
        <v>104</v>
      </c>
      <c r="I5943" t="s">
        <v>83</v>
      </c>
      <c r="J5943" t="s">
        <v>449</v>
      </c>
      <c r="K5943" t="s">
        <v>681</v>
      </c>
      <c r="L5943">
        <v>104443.11</v>
      </c>
      <c r="M5943">
        <v>9</v>
      </c>
      <c r="N5943">
        <v>0.25</v>
      </c>
      <c r="O5943">
        <v>18321.54</v>
      </c>
    </row>
    <row r="5944" spans="1:15" x14ac:dyDescent="0.3">
      <c r="A5944" t="s">
        <v>7957</v>
      </c>
      <c r="B5944" t="s">
        <v>4519</v>
      </c>
      <c r="C5944" t="s">
        <v>1408</v>
      </c>
      <c r="D5944" t="s">
        <v>50</v>
      </c>
      <c r="E5944" t="s">
        <v>814</v>
      </c>
      <c r="F5944" t="s">
        <v>80</v>
      </c>
      <c r="G5944" t="s">
        <v>72</v>
      </c>
      <c r="H5944" t="s">
        <v>346</v>
      </c>
      <c r="I5944" t="s">
        <v>118</v>
      </c>
      <c r="J5944" t="s">
        <v>303</v>
      </c>
      <c r="K5944" t="s">
        <v>421</v>
      </c>
      <c r="L5944">
        <v>21192.720000000001</v>
      </c>
      <c r="M5944">
        <v>2</v>
      </c>
      <c r="N5944">
        <v>0.2</v>
      </c>
      <c r="O5944">
        <v>4301.1099999999997</v>
      </c>
    </row>
    <row r="5945" spans="1:15" x14ac:dyDescent="0.3">
      <c r="A5945" t="s">
        <v>7958</v>
      </c>
      <c r="B5945" t="s">
        <v>1984</v>
      </c>
      <c r="C5945" t="s">
        <v>2915</v>
      </c>
      <c r="D5945" t="s">
        <v>50</v>
      </c>
      <c r="E5945" t="s">
        <v>483</v>
      </c>
      <c r="F5945" t="s">
        <v>52</v>
      </c>
      <c r="G5945" t="s">
        <v>81</v>
      </c>
      <c r="H5945" t="s">
        <v>186</v>
      </c>
      <c r="I5945" t="s">
        <v>96</v>
      </c>
      <c r="J5945" t="s">
        <v>135</v>
      </c>
      <c r="K5945" t="s">
        <v>136</v>
      </c>
      <c r="L5945">
        <v>13580.05</v>
      </c>
      <c r="M5945">
        <v>1</v>
      </c>
      <c r="N5945">
        <v>0.1</v>
      </c>
      <c r="O5945">
        <v>2254.02</v>
      </c>
    </row>
    <row r="5946" spans="1:15" x14ac:dyDescent="0.3">
      <c r="A5946" t="s">
        <v>7959</v>
      </c>
      <c r="B5946" t="s">
        <v>1382</v>
      </c>
      <c r="C5946" t="s">
        <v>2200</v>
      </c>
      <c r="D5946" t="s">
        <v>61</v>
      </c>
      <c r="E5946" t="s">
        <v>2713</v>
      </c>
      <c r="F5946" t="s">
        <v>52</v>
      </c>
      <c r="G5946" t="s">
        <v>81</v>
      </c>
      <c r="H5946" t="s">
        <v>82</v>
      </c>
      <c r="I5946" t="s">
        <v>96</v>
      </c>
      <c r="J5946" t="s">
        <v>135</v>
      </c>
      <c r="K5946" t="s">
        <v>136</v>
      </c>
      <c r="L5946">
        <v>46469.35</v>
      </c>
      <c r="M5946">
        <v>5</v>
      </c>
      <c r="N5946">
        <v>0.05</v>
      </c>
      <c r="O5946">
        <v>9573.2800000000007</v>
      </c>
    </row>
    <row r="5947" spans="1:15" x14ac:dyDescent="0.3">
      <c r="A5947" t="s">
        <v>7960</v>
      </c>
      <c r="B5947" t="s">
        <v>434</v>
      </c>
      <c r="C5947" t="s">
        <v>3066</v>
      </c>
      <c r="D5947" t="s">
        <v>102</v>
      </c>
      <c r="E5947" t="s">
        <v>644</v>
      </c>
      <c r="F5947" t="s">
        <v>80</v>
      </c>
      <c r="G5947" t="s">
        <v>72</v>
      </c>
      <c r="H5947" t="s">
        <v>117</v>
      </c>
      <c r="I5947" t="s">
        <v>96</v>
      </c>
      <c r="J5947" t="s">
        <v>111</v>
      </c>
      <c r="K5947" t="s">
        <v>328</v>
      </c>
      <c r="L5947">
        <v>56694.48</v>
      </c>
      <c r="M5947">
        <v>4</v>
      </c>
      <c r="N5947">
        <v>0.1</v>
      </c>
      <c r="O5947">
        <v>18636.22</v>
      </c>
    </row>
    <row r="5948" spans="1:15" x14ac:dyDescent="0.3">
      <c r="A5948" t="s">
        <v>7961</v>
      </c>
      <c r="B5948" t="s">
        <v>1252</v>
      </c>
      <c r="C5948" t="s">
        <v>3896</v>
      </c>
      <c r="D5948" t="s">
        <v>78</v>
      </c>
      <c r="E5948" t="s">
        <v>308</v>
      </c>
      <c r="F5948" t="s">
        <v>71</v>
      </c>
      <c r="G5948" t="s">
        <v>72</v>
      </c>
      <c r="H5948" t="s">
        <v>117</v>
      </c>
      <c r="I5948" t="s">
        <v>118</v>
      </c>
      <c r="J5948" t="s">
        <v>119</v>
      </c>
      <c r="K5948" t="s">
        <v>270</v>
      </c>
      <c r="L5948">
        <v>28798.6</v>
      </c>
      <c r="M5948">
        <v>2</v>
      </c>
      <c r="N5948">
        <v>0.25</v>
      </c>
      <c r="O5948">
        <v>3267.23</v>
      </c>
    </row>
    <row r="5949" spans="1:15" x14ac:dyDescent="0.3">
      <c r="A5949" t="s">
        <v>7962</v>
      </c>
      <c r="B5949" t="s">
        <v>960</v>
      </c>
      <c r="C5949" t="s">
        <v>461</v>
      </c>
      <c r="D5949" t="s">
        <v>50</v>
      </c>
      <c r="E5949" t="s">
        <v>245</v>
      </c>
      <c r="F5949" t="s">
        <v>52</v>
      </c>
      <c r="G5949" t="s">
        <v>81</v>
      </c>
      <c r="H5949" t="s">
        <v>82</v>
      </c>
      <c r="I5949" t="s">
        <v>118</v>
      </c>
      <c r="J5949" t="s">
        <v>191</v>
      </c>
      <c r="K5949" t="s">
        <v>192</v>
      </c>
      <c r="L5949">
        <v>46479.3</v>
      </c>
      <c r="M5949">
        <v>6</v>
      </c>
      <c r="N5949">
        <v>0.2</v>
      </c>
      <c r="O5949">
        <v>6429.42</v>
      </c>
    </row>
    <row r="5950" spans="1:15" x14ac:dyDescent="0.3">
      <c r="A5950" t="s">
        <v>7963</v>
      </c>
      <c r="B5950" t="s">
        <v>1083</v>
      </c>
      <c r="C5950" t="s">
        <v>883</v>
      </c>
      <c r="D5950" t="s">
        <v>78</v>
      </c>
      <c r="E5950" t="s">
        <v>846</v>
      </c>
      <c r="F5950" t="s">
        <v>52</v>
      </c>
      <c r="G5950" t="s">
        <v>53</v>
      </c>
      <c r="H5950" t="s">
        <v>110</v>
      </c>
      <c r="I5950" t="s">
        <v>118</v>
      </c>
      <c r="J5950" t="s">
        <v>191</v>
      </c>
      <c r="K5950" t="s">
        <v>290</v>
      </c>
      <c r="L5950">
        <v>42780.69</v>
      </c>
      <c r="M5950">
        <v>3</v>
      </c>
      <c r="N5950">
        <v>0</v>
      </c>
      <c r="O5950">
        <v>15783.82</v>
      </c>
    </row>
    <row r="5951" spans="1:15" x14ac:dyDescent="0.3">
      <c r="A5951" t="s">
        <v>7964</v>
      </c>
      <c r="B5951" t="s">
        <v>2357</v>
      </c>
      <c r="C5951" t="s">
        <v>1152</v>
      </c>
      <c r="D5951" t="s">
        <v>78</v>
      </c>
      <c r="E5951" t="s">
        <v>668</v>
      </c>
      <c r="F5951" t="s">
        <v>71</v>
      </c>
      <c r="G5951" t="s">
        <v>81</v>
      </c>
      <c r="H5951" t="s">
        <v>186</v>
      </c>
      <c r="I5951" t="s">
        <v>83</v>
      </c>
      <c r="J5951" t="s">
        <v>156</v>
      </c>
      <c r="K5951" t="s">
        <v>285</v>
      </c>
      <c r="L5951">
        <v>2093.13</v>
      </c>
      <c r="M5951">
        <v>1</v>
      </c>
      <c r="N5951">
        <v>0.15</v>
      </c>
      <c r="O5951">
        <v>292.19</v>
      </c>
    </row>
    <row r="5952" spans="1:15" x14ac:dyDescent="0.3">
      <c r="A5952" t="s">
        <v>7965</v>
      </c>
      <c r="B5952" t="s">
        <v>960</v>
      </c>
      <c r="C5952" t="s">
        <v>880</v>
      </c>
      <c r="D5952" t="s">
        <v>61</v>
      </c>
      <c r="E5952" t="s">
        <v>527</v>
      </c>
      <c r="F5952" t="s">
        <v>71</v>
      </c>
      <c r="G5952" t="s">
        <v>63</v>
      </c>
      <c r="H5952" t="s">
        <v>213</v>
      </c>
      <c r="I5952" t="s">
        <v>118</v>
      </c>
      <c r="J5952" t="s">
        <v>191</v>
      </c>
      <c r="K5952" t="s">
        <v>192</v>
      </c>
      <c r="L5952">
        <v>14589.92</v>
      </c>
      <c r="M5952">
        <v>8</v>
      </c>
      <c r="N5952">
        <v>0.25</v>
      </c>
      <c r="O5952">
        <v>1904.68</v>
      </c>
    </row>
    <row r="5953" spans="1:15" x14ac:dyDescent="0.3">
      <c r="A5953" t="s">
        <v>7966</v>
      </c>
      <c r="B5953" t="s">
        <v>1737</v>
      </c>
      <c r="C5953" t="s">
        <v>314</v>
      </c>
      <c r="D5953" t="s">
        <v>50</v>
      </c>
      <c r="E5953" t="s">
        <v>1075</v>
      </c>
      <c r="F5953" t="s">
        <v>80</v>
      </c>
      <c r="G5953" t="s">
        <v>72</v>
      </c>
      <c r="H5953" t="s">
        <v>73</v>
      </c>
      <c r="I5953" t="s">
        <v>83</v>
      </c>
      <c r="J5953" t="s">
        <v>84</v>
      </c>
      <c r="K5953" t="s">
        <v>257</v>
      </c>
      <c r="L5953">
        <v>12973.92</v>
      </c>
      <c r="M5953">
        <v>1</v>
      </c>
      <c r="N5953">
        <v>0.25</v>
      </c>
      <c r="O5953">
        <v>2099.6999999999998</v>
      </c>
    </row>
    <row r="5954" spans="1:15" x14ac:dyDescent="0.3">
      <c r="A5954" t="s">
        <v>7967</v>
      </c>
      <c r="B5954" t="s">
        <v>2979</v>
      </c>
      <c r="C5954" t="s">
        <v>895</v>
      </c>
      <c r="D5954" t="s">
        <v>50</v>
      </c>
      <c r="E5954" t="s">
        <v>1115</v>
      </c>
      <c r="F5954" t="s">
        <v>80</v>
      </c>
      <c r="G5954" t="s">
        <v>179</v>
      </c>
      <c r="H5954" t="s">
        <v>180</v>
      </c>
      <c r="I5954" t="s">
        <v>118</v>
      </c>
      <c r="J5954" t="s">
        <v>230</v>
      </c>
      <c r="K5954" t="s">
        <v>351</v>
      </c>
      <c r="L5954">
        <v>99907.92</v>
      </c>
      <c r="M5954">
        <v>7</v>
      </c>
      <c r="N5954">
        <v>0.1</v>
      </c>
      <c r="O5954">
        <v>23284.2</v>
      </c>
    </row>
    <row r="5955" spans="1:15" x14ac:dyDescent="0.3">
      <c r="A5955" t="s">
        <v>7968</v>
      </c>
      <c r="B5955" t="s">
        <v>663</v>
      </c>
      <c r="C5955" t="s">
        <v>1832</v>
      </c>
      <c r="D5955" t="s">
        <v>102</v>
      </c>
      <c r="E5955" t="s">
        <v>1303</v>
      </c>
      <c r="F5955" t="s">
        <v>71</v>
      </c>
      <c r="G5955" t="s">
        <v>179</v>
      </c>
      <c r="H5955" t="s">
        <v>180</v>
      </c>
      <c r="I5955" t="s">
        <v>55</v>
      </c>
      <c r="J5955" t="s">
        <v>56</v>
      </c>
      <c r="K5955" t="s">
        <v>74</v>
      </c>
      <c r="L5955">
        <v>12552.18</v>
      </c>
      <c r="M5955">
        <v>2</v>
      </c>
      <c r="N5955">
        <v>0.25</v>
      </c>
      <c r="O5955">
        <v>3158.09</v>
      </c>
    </row>
    <row r="5956" spans="1:15" x14ac:dyDescent="0.3">
      <c r="A5956" t="s">
        <v>7969</v>
      </c>
      <c r="B5956" t="s">
        <v>1261</v>
      </c>
      <c r="C5956" t="s">
        <v>1389</v>
      </c>
      <c r="D5956" t="s">
        <v>61</v>
      </c>
      <c r="E5956" t="s">
        <v>990</v>
      </c>
      <c r="F5956" t="s">
        <v>71</v>
      </c>
      <c r="G5956" t="s">
        <v>53</v>
      </c>
      <c r="H5956" t="s">
        <v>54</v>
      </c>
      <c r="I5956" t="s">
        <v>83</v>
      </c>
      <c r="J5956" t="s">
        <v>379</v>
      </c>
      <c r="K5956" t="s">
        <v>380</v>
      </c>
      <c r="L5956">
        <v>46845.84</v>
      </c>
      <c r="M5956">
        <v>8</v>
      </c>
      <c r="N5956">
        <v>0.25</v>
      </c>
      <c r="O5956">
        <v>6796.07</v>
      </c>
    </row>
    <row r="5957" spans="1:15" x14ac:dyDescent="0.3">
      <c r="A5957" t="s">
        <v>7970</v>
      </c>
      <c r="B5957" t="s">
        <v>2436</v>
      </c>
      <c r="C5957" t="s">
        <v>1234</v>
      </c>
      <c r="D5957" t="s">
        <v>78</v>
      </c>
      <c r="E5957" t="s">
        <v>2201</v>
      </c>
      <c r="F5957" t="s">
        <v>52</v>
      </c>
      <c r="G5957" t="s">
        <v>63</v>
      </c>
      <c r="H5957" t="s">
        <v>202</v>
      </c>
      <c r="I5957" t="s">
        <v>83</v>
      </c>
      <c r="J5957" t="s">
        <v>379</v>
      </c>
      <c r="K5957" t="s">
        <v>716</v>
      </c>
      <c r="L5957">
        <v>40247.1</v>
      </c>
      <c r="M5957">
        <v>6</v>
      </c>
      <c r="N5957">
        <v>0.1</v>
      </c>
      <c r="O5957">
        <v>11805.03</v>
      </c>
    </row>
    <row r="5958" spans="1:15" x14ac:dyDescent="0.3">
      <c r="A5958" t="s">
        <v>7971</v>
      </c>
      <c r="B5958" t="s">
        <v>3375</v>
      </c>
      <c r="C5958" t="s">
        <v>718</v>
      </c>
      <c r="D5958" t="s">
        <v>78</v>
      </c>
      <c r="E5958" t="s">
        <v>668</v>
      </c>
      <c r="F5958" t="s">
        <v>71</v>
      </c>
      <c r="G5958" t="s">
        <v>81</v>
      </c>
      <c r="H5958" t="s">
        <v>95</v>
      </c>
      <c r="I5958" t="s">
        <v>118</v>
      </c>
      <c r="J5958" t="s">
        <v>191</v>
      </c>
      <c r="K5958" t="s">
        <v>829</v>
      </c>
      <c r="L5958">
        <v>28045.62</v>
      </c>
      <c r="M5958">
        <v>9</v>
      </c>
      <c r="N5958">
        <v>0.05</v>
      </c>
      <c r="O5958">
        <v>9856.83</v>
      </c>
    </row>
    <row r="5959" spans="1:15" x14ac:dyDescent="0.3">
      <c r="A5959" t="s">
        <v>7972</v>
      </c>
      <c r="B5959" t="s">
        <v>1876</v>
      </c>
      <c r="C5959" t="s">
        <v>3067</v>
      </c>
      <c r="D5959" t="s">
        <v>50</v>
      </c>
      <c r="E5959" t="s">
        <v>523</v>
      </c>
      <c r="F5959" t="s">
        <v>52</v>
      </c>
      <c r="G5959" t="s">
        <v>53</v>
      </c>
      <c r="H5959" t="s">
        <v>54</v>
      </c>
      <c r="I5959" t="s">
        <v>83</v>
      </c>
      <c r="J5959" t="s">
        <v>156</v>
      </c>
      <c r="K5959" t="s">
        <v>285</v>
      </c>
      <c r="L5959">
        <v>13918.56</v>
      </c>
      <c r="M5959">
        <v>1</v>
      </c>
      <c r="N5959">
        <v>0.1</v>
      </c>
      <c r="O5959">
        <v>4074.83</v>
      </c>
    </row>
    <row r="5960" spans="1:15" x14ac:dyDescent="0.3">
      <c r="A5960" t="s">
        <v>7973</v>
      </c>
      <c r="B5960" t="s">
        <v>2848</v>
      </c>
      <c r="C5960" t="s">
        <v>891</v>
      </c>
      <c r="D5960" t="s">
        <v>102</v>
      </c>
      <c r="E5960" t="s">
        <v>1199</v>
      </c>
      <c r="F5960" t="s">
        <v>52</v>
      </c>
      <c r="G5960" t="s">
        <v>72</v>
      </c>
      <c r="H5960" t="s">
        <v>104</v>
      </c>
      <c r="I5960" t="s">
        <v>83</v>
      </c>
      <c r="J5960" t="s">
        <v>449</v>
      </c>
      <c r="K5960" t="s">
        <v>681</v>
      </c>
      <c r="L5960">
        <v>48142.32</v>
      </c>
      <c r="M5960">
        <v>6</v>
      </c>
      <c r="N5960">
        <v>0.25</v>
      </c>
      <c r="O5960">
        <v>13005.13</v>
      </c>
    </row>
    <row r="5961" spans="1:15" x14ac:dyDescent="0.3">
      <c r="A5961" t="s">
        <v>7974</v>
      </c>
      <c r="B5961" t="s">
        <v>786</v>
      </c>
      <c r="C5961" t="s">
        <v>612</v>
      </c>
      <c r="D5961" t="s">
        <v>50</v>
      </c>
      <c r="E5961" t="s">
        <v>350</v>
      </c>
      <c r="F5961" t="s">
        <v>71</v>
      </c>
      <c r="G5961" t="s">
        <v>63</v>
      </c>
      <c r="H5961" t="s">
        <v>213</v>
      </c>
      <c r="I5961" t="s">
        <v>83</v>
      </c>
      <c r="J5961" t="s">
        <v>379</v>
      </c>
      <c r="K5961" t="s">
        <v>380</v>
      </c>
      <c r="L5961">
        <v>50844.24</v>
      </c>
      <c r="M5961">
        <v>8</v>
      </c>
      <c r="N5961">
        <v>0.05</v>
      </c>
      <c r="O5961">
        <v>15615.94</v>
      </c>
    </row>
    <row r="5962" spans="1:15" x14ac:dyDescent="0.3">
      <c r="A5962" t="s">
        <v>7975</v>
      </c>
      <c r="B5962" t="s">
        <v>940</v>
      </c>
      <c r="C5962" t="s">
        <v>3351</v>
      </c>
      <c r="D5962" t="s">
        <v>61</v>
      </c>
      <c r="E5962" t="s">
        <v>221</v>
      </c>
      <c r="F5962" t="s">
        <v>80</v>
      </c>
      <c r="G5962" t="s">
        <v>53</v>
      </c>
      <c r="H5962" t="s">
        <v>90</v>
      </c>
      <c r="I5962" t="s">
        <v>55</v>
      </c>
      <c r="J5962" t="s">
        <v>65</v>
      </c>
      <c r="K5962" t="s">
        <v>130</v>
      </c>
      <c r="L5962">
        <v>1739.76</v>
      </c>
      <c r="M5962">
        <v>3</v>
      </c>
      <c r="N5962">
        <v>0.05</v>
      </c>
      <c r="O5962">
        <v>354.55</v>
      </c>
    </row>
    <row r="5963" spans="1:15" x14ac:dyDescent="0.3">
      <c r="A5963" t="s">
        <v>7976</v>
      </c>
      <c r="B5963" t="s">
        <v>2818</v>
      </c>
      <c r="C5963" t="s">
        <v>3146</v>
      </c>
      <c r="D5963" t="s">
        <v>102</v>
      </c>
      <c r="E5963" t="s">
        <v>846</v>
      </c>
      <c r="F5963" t="s">
        <v>80</v>
      </c>
      <c r="G5963" t="s">
        <v>72</v>
      </c>
      <c r="H5963" t="s">
        <v>73</v>
      </c>
      <c r="I5963" t="s">
        <v>96</v>
      </c>
      <c r="J5963" t="s">
        <v>97</v>
      </c>
      <c r="K5963" t="s">
        <v>416</v>
      </c>
      <c r="L5963">
        <v>4028.19</v>
      </c>
      <c r="M5963">
        <v>3</v>
      </c>
      <c r="N5963">
        <v>0</v>
      </c>
      <c r="O5963">
        <v>1131.67</v>
      </c>
    </row>
    <row r="5964" spans="1:15" x14ac:dyDescent="0.3">
      <c r="A5964" t="s">
        <v>7977</v>
      </c>
      <c r="B5964" t="s">
        <v>1992</v>
      </c>
      <c r="C5964" t="s">
        <v>932</v>
      </c>
      <c r="D5964" t="s">
        <v>50</v>
      </c>
      <c r="E5964" t="s">
        <v>487</v>
      </c>
      <c r="F5964" t="s">
        <v>80</v>
      </c>
      <c r="G5964" t="s">
        <v>81</v>
      </c>
      <c r="H5964" t="s">
        <v>82</v>
      </c>
      <c r="I5964" t="s">
        <v>118</v>
      </c>
      <c r="J5964" t="s">
        <v>303</v>
      </c>
      <c r="K5964" t="s">
        <v>421</v>
      </c>
      <c r="L5964">
        <v>12101.2</v>
      </c>
      <c r="M5964">
        <v>1</v>
      </c>
      <c r="N5964">
        <v>0</v>
      </c>
      <c r="O5964">
        <v>3697.74</v>
      </c>
    </row>
    <row r="5965" spans="1:15" x14ac:dyDescent="0.3">
      <c r="A5965" t="s">
        <v>7978</v>
      </c>
      <c r="B5965" t="s">
        <v>1564</v>
      </c>
      <c r="C5965" t="s">
        <v>1565</v>
      </c>
      <c r="D5965" t="s">
        <v>102</v>
      </c>
      <c r="E5965" t="s">
        <v>487</v>
      </c>
      <c r="F5965" t="s">
        <v>80</v>
      </c>
      <c r="G5965" t="s">
        <v>81</v>
      </c>
      <c r="H5965" t="s">
        <v>95</v>
      </c>
      <c r="I5965" t="s">
        <v>83</v>
      </c>
      <c r="J5965" t="s">
        <v>449</v>
      </c>
      <c r="K5965" t="s">
        <v>450</v>
      </c>
      <c r="L5965">
        <v>121061.52</v>
      </c>
      <c r="M5965">
        <v>9</v>
      </c>
      <c r="N5965">
        <v>0.1</v>
      </c>
      <c r="O5965">
        <v>43553.09</v>
      </c>
    </row>
    <row r="5966" spans="1:15" x14ac:dyDescent="0.3">
      <c r="A5966" t="s">
        <v>7979</v>
      </c>
      <c r="B5966" t="s">
        <v>1755</v>
      </c>
      <c r="C5966" t="s">
        <v>453</v>
      </c>
      <c r="D5966" t="s">
        <v>102</v>
      </c>
      <c r="E5966" t="s">
        <v>1582</v>
      </c>
      <c r="F5966" t="s">
        <v>80</v>
      </c>
      <c r="G5966" t="s">
        <v>81</v>
      </c>
      <c r="H5966" t="s">
        <v>284</v>
      </c>
      <c r="I5966" t="s">
        <v>55</v>
      </c>
      <c r="J5966" t="s">
        <v>173</v>
      </c>
      <c r="K5966" t="s">
        <v>780</v>
      </c>
      <c r="L5966">
        <v>34147.800000000003</v>
      </c>
      <c r="M5966">
        <v>10</v>
      </c>
      <c r="N5966">
        <v>0.25</v>
      </c>
      <c r="O5966">
        <v>7490.15</v>
      </c>
    </row>
    <row r="5967" spans="1:15" x14ac:dyDescent="0.3">
      <c r="A5967" t="s">
        <v>7980</v>
      </c>
      <c r="B5967" t="s">
        <v>1206</v>
      </c>
      <c r="C5967" t="s">
        <v>984</v>
      </c>
      <c r="D5967" t="s">
        <v>78</v>
      </c>
      <c r="E5967" t="s">
        <v>3535</v>
      </c>
      <c r="F5967" t="s">
        <v>80</v>
      </c>
      <c r="G5967" t="s">
        <v>53</v>
      </c>
      <c r="H5967" t="s">
        <v>54</v>
      </c>
      <c r="I5967" t="s">
        <v>83</v>
      </c>
      <c r="J5967" t="s">
        <v>84</v>
      </c>
      <c r="K5967" t="s">
        <v>125</v>
      </c>
      <c r="L5967">
        <v>117580.4</v>
      </c>
      <c r="M5967">
        <v>10</v>
      </c>
      <c r="N5967">
        <v>0.1</v>
      </c>
      <c r="O5967">
        <v>16327.64</v>
      </c>
    </row>
    <row r="5968" spans="1:15" x14ac:dyDescent="0.3">
      <c r="A5968" t="s">
        <v>7981</v>
      </c>
      <c r="B5968" t="s">
        <v>2217</v>
      </c>
      <c r="C5968" t="s">
        <v>994</v>
      </c>
      <c r="D5968" t="s">
        <v>50</v>
      </c>
      <c r="E5968" t="s">
        <v>1548</v>
      </c>
      <c r="F5968" t="s">
        <v>52</v>
      </c>
      <c r="G5968" t="s">
        <v>63</v>
      </c>
      <c r="H5968" t="s">
        <v>64</v>
      </c>
      <c r="I5968" t="s">
        <v>83</v>
      </c>
      <c r="J5968" t="s">
        <v>156</v>
      </c>
      <c r="K5968" t="s">
        <v>157</v>
      </c>
      <c r="L5968">
        <v>14167.28</v>
      </c>
      <c r="M5968">
        <v>2</v>
      </c>
      <c r="N5968">
        <v>0.15</v>
      </c>
      <c r="O5968">
        <v>2364.34</v>
      </c>
    </row>
    <row r="5969" spans="1:15" x14ac:dyDescent="0.3">
      <c r="A5969" t="s">
        <v>7982</v>
      </c>
      <c r="B5969" t="s">
        <v>1255</v>
      </c>
      <c r="C5969" t="s">
        <v>6036</v>
      </c>
      <c r="D5969" t="s">
        <v>61</v>
      </c>
      <c r="E5969" t="s">
        <v>2988</v>
      </c>
      <c r="F5969" t="s">
        <v>71</v>
      </c>
      <c r="G5969" t="s">
        <v>179</v>
      </c>
      <c r="H5969" t="s">
        <v>236</v>
      </c>
      <c r="I5969" t="s">
        <v>118</v>
      </c>
      <c r="J5969" t="s">
        <v>230</v>
      </c>
      <c r="K5969" t="s">
        <v>351</v>
      </c>
      <c r="L5969">
        <v>103129.1</v>
      </c>
      <c r="M5969">
        <v>10</v>
      </c>
      <c r="N5969">
        <v>0.25</v>
      </c>
      <c r="O5969">
        <v>12955.21</v>
      </c>
    </row>
    <row r="5970" spans="1:15" x14ac:dyDescent="0.3">
      <c r="A5970" t="s">
        <v>7983</v>
      </c>
      <c r="B5970" t="s">
        <v>365</v>
      </c>
      <c r="C5970" t="s">
        <v>366</v>
      </c>
      <c r="D5970" t="s">
        <v>78</v>
      </c>
      <c r="E5970" t="s">
        <v>1570</v>
      </c>
      <c r="F5970" t="s">
        <v>71</v>
      </c>
      <c r="G5970" t="s">
        <v>53</v>
      </c>
      <c r="H5970" t="s">
        <v>90</v>
      </c>
      <c r="I5970" t="s">
        <v>55</v>
      </c>
      <c r="J5970" t="s">
        <v>56</v>
      </c>
      <c r="K5970" t="s">
        <v>57</v>
      </c>
      <c r="L5970">
        <v>20979.84</v>
      </c>
      <c r="M5970">
        <v>6</v>
      </c>
      <c r="N5970">
        <v>0.15</v>
      </c>
      <c r="O5970">
        <v>5947.62</v>
      </c>
    </row>
    <row r="5971" spans="1:15" x14ac:dyDescent="0.3">
      <c r="A5971" t="s">
        <v>7984</v>
      </c>
      <c r="B5971" t="s">
        <v>1286</v>
      </c>
      <c r="C5971" t="s">
        <v>3207</v>
      </c>
      <c r="D5971" t="s">
        <v>61</v>
      </c>
      <c r="E5971" t="s">
        <v>3466</v>
      </c>
      <c r="F5971" t="s">
        <v>80</v>
      </c>
      <c r="G5971" t="s">
        <v>53</v>
      </c>
      <c r="H5971" t="s">
        <v>54</v>
      </c>
      <c r="I5971" t="s">
        <v>118</v>
      </c>
      <c r="J5971" t="s">
        <v>230</v>
      </c>
      <c r="K5971" t="s">
        <v>231</v>
      </c>
      <c r="L5971">
        <v>116169.84</v>
      </c>
      <c r="M5971">
        <v>8</v>
      </c>
      <c r="N5971">
        <v>0.1</v>
      </c>
      <c r="O5971">
        <v>39285.15</v>
      </c>
    </row>
    <row r="5972" spans="1:15" x14ac:dyDescent="0.3">
      <c r="A5972" t="s">
        <v>7985</v>
      </c>
      <c r="B5972" t="s">
        <v>4558</v>
      </c>
      <c r="C5972" t="s">
        <v>234</v>
      </c>
      <c r="D5972" t="s">
        <v>102</v>
      </c>
      <c r="E5972" t="s">
        <v>283</v>
      </c>
      <c r="F5972" t="s">
        <v>71</v>
      </c>
      <c r="G5972" t="s">
        <v>63</v>
      </c>
      <c r="H5972" t="s">
        <v>213</v>
      </c>
      <c r="I5972" t="s">
        <v>118</v>
      </c>
      <c r="J5972" t="s">
        <v>230</v>
      </c>
      <c r="K5972" t="s">
        <v>356</v>
      </c>
      <c r="L5972">
        <v>70704.479999999996</v>
      </c>
      <c r="M5972">
        <v>6</v>
      </c>
      <c r="N5972">
        <v>0</v>
      </c>
      <c r="O5972">
        <v>19865.09</v>
      </c>
    </row>
    <row r="5973" spans="1:15" x14ac:dyDescent="0.3">
      <c r="A5973" t="s">
        <v>7986</v>
      </c>
      <c r="B5973" t="s">
        <v>2568</v>
      </c>
      <c r="C5973" t="s">
        <v>2934</v>
      </c>
      <c r="D5973" t="s">
        <v>102</v>
      </c>
      <c r="E5973" t="s">
        <v>1551</v>
      </c>
      <c r="F5973" t="s">
        <v>52</v>
      </c>
      <c r="G5973" t="s">
        <v>81</v>
      </c>
      <c r="H5973" t="s">
        <v>186</v>
      </c>
      <c r="I5973" t="s">
        <v>96</v>
      </c>
      <c r="J5973" t="s">
        <v>135</v>
      </c>
      <c r="K5973" t="s">
        <v>136</v>
      </c>
      <c r="L5973">
        <v>61797.279999999999</v>
      </c>
      <c r="M5973">
        <v>8</v>
      </c>
      <c r="N5973">
        <v>0.05</v>
      </c>
      <c r="O5973">
        <v>12223.89</v>
      </c>
    </row>
    <row r="5974" spans="1:15" x14ac:dyDescent="0.3">
      <c r="A5974" t="s">
        <v>7987</v>
      </c>
      <c r="B5974" t="s">
        <v>2879</v>
      </c>
      <c r="C5974" t="s">
        <v>5912</v>
      </c>
      <c r="D5974" t="s">
        <v>50</v>
      </c>
      <c r="E5974" t="s">
        <v>261</v>
      </c>
      <c r="F5974" t="s">
        <v>80</v>
      </c>
      <c r="G5974" t="s">
        <v>53</v>
      </c>
      <c r="H5974" t="s">
        <v>110</v>
      </c>
      <c r="I5974" t="s">
        <v>118</v>
      </c>
      <c r="J5974" t="s">
        <v>230</v>
      </c>
      <c r="K5974" t="s">
        <v>231</v>
      </c>
      <c r="L5974">
        <v>26546.720000000001</v>
      </c>
      <c r="M5974">
        <v>4</v>
      </c>
      <c r="N5974">
        <v>0.05</v>
      </c>
      <c r="O5974">
        <v>8080.21</v>
      </c>
    </row>
    <row r="5975" spans="1:15" x14ac:dyDescent="0.3">
      <c r="A5975" t="s">
        <v>7988</v>
      </c>
      <c r="B5975" t="s">
        <v>1664</v>
      </c>
      <c r="C5975" t="s">
        <v>2998</v>
      </c>
      <c r="D5975" t="s">
        <v>102</v>
      </c>
      <c r="E5975" t="s">
        <v>116</v>
      </c>
      <c r="F5975" t="s">
        <v>52</v>
      </c>
      <c r="G5975" t="s">
        <v>53</v>
      </c>
      <c r="H5975" t="s">
        <v>110</v>
      </c>
      <c r="I5975" t="s">
        <v>118</v>
      </c>
      <c r="J5975" t="s">
        <v>303</v>
      </c>
      <c r="K5975" t="s">
        <v>304</v>
      </c>
      <c r="L5975">
        <v>3738.06</v>
      </c>
      <c r="M5975">
        <v>3</v>
      </c>
      <c r="N5975">
        <v>0.1</v>
      </c>
      <c r="O5975">
        <v>866.77</v>
      </c>
    </row>
    <row r="5976" spans="1:15" x14ac:dyDescent="0.3">
      <c r="A5976" t="s">
        <v>7989</v>
      </c>
      <c r="B5976" t="s">
        <v>601</v>
      </c>
      <c r="C5976" t="s">
        <v>1254</v>
      </c>
      <c r="D5976" t="s">
        <v>61</v>
      </c>
      <c r="E5976" t="s">
        <v>688</v>
      </c>
      <c r="F5976" t="s">
        <v>52</v>
      </c>
      <c r="G5976" t="s">
        <v>72</v>
      </c>
      <c r="H5976" t="s">
        <v>117</v>
      </c>
      <c r="I5976" t="s">
        <v>55</v>
      </c>
      <c r="J5976" t="s">
        <v>141</v>
      </c>
      <c r="K5976" t="s">
        <v>241</v>
      </c>
      <c r="L5976">
        <v>16514.98</v>
      </c>
      <c r="M5976">
        <v>2</v>
      </c>
      <c r="N5976">
        <v>0.1</v>
      </c>
      <c r="O5976">
        <v>5789.3</v>
      </c>
    </row>
    <row r="5977" spans="1:15" x14ac:dyDescent="0.3">
      <c r="A5977" t="s">
        <v>7990</v>
      </c>
      <c r="B5977" t="s">
        <v>812</v>
      </c>
      <c r="C5977" t="s">
        <v>813</v>
      </c>
      <c r="D5977" t="s">
        <v>102</v>
      </c>
      <c r="E5977" t="s">
        <v>924</v>
      </c>
      <c r="F5977" t="s">
        <v>80</v>
      </c>
      <c r="G5977" t="s">
        <v>81</v>
      </c>
      <c r="H5977" t="s">
        <v>82</v>
      </c>
      <c r="I5977" t="s">
        <v>55</v>
      </c>
      <c r="J5977" t="s">
        <v>56</v>
      </c>
      <c r="K5977" t="s">
        <v>57</v>
      </c>
      <c r="L5977">
        <v>81735.75</v>
      </c>
      <c r="M5977">
        <v>9</v>
      </c>
      <c r="N5977">
        <v>0.1</v>
      </c>
      <c r="O5977">
        <v>28531.64</v>
      </c>
    </row>
    <row r="5978" spans="1:15" x14ac:dyDescent="0.3">
      <c r="A5978" t="s">
        <v>7991</v>
      </c>
      <c r="B5978" t="s">
        <v>953</v>
      </c>
      <c r="C5978" t="s">
        <v>3413</v>
      </c>
      <c r="D5978" t="s">
        <v>50</v>
      </c>
      <c r="E5978" t="s">
        <v>1635</v>
      </c>
      <c r="F5978" t="s">
        <v>52</v>
      </c>
      <c r="G5978" t="s">
        <v>81</v>
      </c>
      <c r="H5978" t="s">
        <v>284</v>
      </c>
      <c r="I5978" t="s">
        <v>96</v>
      </c>
      <c r="J5978" t="s">
        <v>111</v>
      </c>
      <c r="K5978" t="s">
        <v>225</v>
      </c>
      <c r="L5978">
        <v>4413.78</v>
      </c>
      <c r="M5978">
        <v>7</v>
      </c>
      <c r="N5978">
        <v>0.05</v>
      </c>
      <c r="O5978">
        <v>1160.22</v>
      </c>
    </row>
    <row r="5979" spans="1:15" x14ac:dyDescent="0.3">
      <c r="A5979" t="s">
        <v>7992</v>
      </c>
      <c r="B5979" t="s">
        <v>1458</v>
      </c>
      <c r="C5979" t="s">
        <v>3519</v>
      </c>
      <c r="D5979" t="s">
        <v>50</v>
      </c>
      <c r="E5979" t="s">
        <v>1220</v>
      </c>
      <c r="F5979" t="s">
        <v>80</v>
      </c>
      <c r="G5979" t="s">
        <v>81</v>
      </c>
      <c r="H5979" t="s">
        <v>186</v>
      </c>
      <c r="I5979" t="s">
        <v>83</v>
      </c>
      <c r="J5979" t="s">
        <v>449</v>
      </c>
      <c r="K5979" t="s">
        <v>450</v>
      </c>
      <c r="L5979">
        <v>38870.400000000001</v>
      </c>
      <c r="M5979">
        <v>10</v>
      </c>
      <c r="N5979">
        <v>0.1</v>
      </c>
      <c r="O5979">
        <v>6666.61</v>
      </c>
    </row>
    <row r="5980" spans="1:15" x14ac:dyDescent="0.3">
      <c r="A5980" t="s">
        <v>7993</v>
      </c>
      <c r="B5980" t="s">
        <v>745</v>
      </c>
      <c r="C5980" t="s">
        <v>1483</v>
      </c>
      <c r="D5980" t="s">
        <v>102</v>
      </c>
      <c r="E5980" t="s">
        <v>734</v>
      </c>
      <c r="F5980" t="s">
        <v>80</v>
      </c>
      <c r="G5980" t="s">
        <v>179</v>
      </c>
      <c r="H5980" t="s">
        <v>180</v>
      </c>
      <c r="I5980" t="s">
        <v>55</v>
      </c>
      <c r="J5980" t="s">
        <v>65</v>
      </c>
      <c r="K5980" t="s">
        <v>91</v>
      </c>
      <c r="L5980">
        <v>17496.759999999998</v>
      </c>
      <c r="M5980">
        <v>2</v>
      </c>
      <c r="N5980">
        <v>0.05</v>
      </c>
      <c r="O5980">
        <v>4809.29</v>
      </c>
    </row>
    <row r="5981" spans="1:15" x14ac:dyDescent="0.3">
      <c r="A5981" t="s">
        <v>7994</v>
      </c>
      <c r="B5981" t="s">
        <v>2366</v>
      </c>
      <c r="C5981" t="s">
        <v>508</v>
      </c>
      <c r="D5981" t="s">
        <v>50</v>
      </c>
      <c r="E5981" t="s">
        <v>2713</v>
      </c>
      <c r="F5981" t="s">
        <v>71</v>
      </c>
      <c r="G5981" t="s">
        <v>81</v>
      </c>
      <c r="H5981" t="s">
        <v>82</v>
      </c>
      <c r="I5981" t="s">
        <v>96</v>
      </c>
      <c r="J5981" t="s">
        <v>111</v>
      </c>
      <c r="K5981" t="s">
        <v>225</v>
      </c>
      <c r="L5981">
        <v>44384.75</v>
      </c>
      <c r="M5981">
        <v>5</v>
      </c>
      <c r="N5981">
        <v>0.05</v>
      </c>
      <c r="O5981">
        <v>13383.92</v>
      </c>
    </row>
    <row r="5982" spans="1:15" x14ac:dyDescent="0.3">
      <c r="A5982" t="s">
        <v>7995</v>
      </c>
      <c r="B5982" t="s">
        <v>2132</v>
      </c>
      <c r="C5982" t="s">
        <v>1077</v>
      </c>
      <c r="D5982" t="s">
        <v>61</v>
      </c>
      <c r="E5982" t="s">
        <v>1398</v>
      </c>
      <c r="F5982" t="s">
        <v>71</v>
      </c>
      <c r="G5982" t="s">
        <v>53</v>
      </c>
      <c r="H5982" t="s">
        <v>54</v>
      </c>
      <c r="I5982" t="s">
        <v>118</v>
      </c>
      <c r="J5982" t="s">
        <v>119</v>
      </c>
      <c r="K5982" t="s">
        <v>270</v>
      </c>
      <c r="L5982">
        <v>5057.17</v>
      </c>
      <c r="M5982">
        <v>1</v>
      </c>
      <c r="N5982">
        <v>0</v>
      </c>
      <c r="O5982">
        <v>1888.2</v>
      </c>
    </row>
    <row r="5983" spans="1:15" x14ac:dyDescent="0.3">
      <c r="A5983" t="s">
        <v>7996</v>
      </c>
      <c r="B5983" t="s">
        <v>1397</v>
      </c>
      <c r="C5983" t="s">
        <v>219</v>
      </c>
      <c r="D5983" t="s">
        <v>50</v>
      </c>
      <c r="E5983" t="s">
        <v>2988</v>
      </c>
      <c r="F5983" t="s">
        <v>52</v>
      </c>
      <c r="G5983" t="s">
        <v>63</v>
      </c>
      <c r="H5983" t="s">
        <v>202</v>
      </c>
      <c r="I5983" t="s">
        <v>55</v>
      </c>
      <c r="J5983" t="s">
        <v>141</v>
      </c>
      <c r="K5983" t="s">
        <v>142</v>
      </c>
      <c r="L5983">
        <v>31057.98</v>
      </c>
      <c r="M5983">
        <v>3</v>
      </c>
      <c r="N5983">
        <v>0</v>
      </c>
      <c r="O5983">
        <v>8741.66</v>
      </c>
    </row>
    <row r="5984" spans="1:15" x14ac:dyDescent="0.3">
      <c r="A5984" t="s">
        <v>7997</v>
      </c>
      <c r="B5984" t="s">
        <v>2767</v>
      </c>
      <c r="C5984" t="s">
        <v>2410</v>
      </c>
      <c r="D5984" t="s">
        <v>61</v>
      </c>
      <c r="E5984" t="s">
        <v>1574</v>
      </c>
      <c r="F5984" t="s">
        <v>80</v>
      </c>
      <c r="G5984" t="s">
        <v>53</v>
      </c>
      <c r="H5984" t="s">
        <v>110</v>
      </c>
      <c r="I5984" t="s">
        <v>96</v>
      </c>
      <c r="J5984" t="s">
        <v>97</v>
      </c>
      <c r="K5984" t="s">
        <v>416</v>
      </c>
      <c r="L5984">
        <v>55746.96</v>
      </c>
      <c r="M5984">
        <v>4</v>
      </c>
      <c r="N5984">
        <v>0.15</v>
      </c>
      <c r="O5984">
        <v>14833.51</v>
      </c>
    </row>
    <row r="5985" spans="1:15" x14ac:dyDescent="0.3">
      <c r="A5985" t="s">
        <v>7998</v>
      </c>
      <c r="B5985" t="s">
        <v>132</v>
      </c>
      <c r="C5985" t="s">
        <v>272</v>
      </c>
      <c r="D5985" t="s">
        <v>50</v>
      </c>
      <c r="E5985" t="s">
        <v>1707</v>
      </c>
      <c r="F5985" t="s">
        <v>52</v>
      </c>
      <c r="G5985" t="s">
        <v>63</v>
      </c>
      <c r="H5985" t="s">
        <v>64</v>
      </c>
      <c r="I5985" t="s">
        <v>83</v>
      </c>
      <c r="J5985" t="s">
        <v>84</v>
      </c>
      <c r="K5985" t="s">
        <v>85</v>
      </c>
      <c r="L5985">
        <v>58806.400000000001</v>
      </c>
      <c r="M5985">
        <v>5</v>
      </c>
      <c r="N5985">
        <v>0.1</v>
      </c>
      <c r="O5985">
        <v>9842.64</v>
      </c>
    </row>
    <row r="5986" spans="1:15" x14ac:dyDescent="0.3">
      <c r="A5986" t="s">
        <v>7999</v>
      </c>
      <c r="B5986" t="s">
        <v>1382</v>
      </c>
      <c r="C5986" t="s">
        <v>2200</v>
      </c>
      <c r="D5986" t="s">
        <v>78</v>
      </c>
      <c r="E5986" t="s">
        <v>588</v>
      </c>
      <c r="F5986" t="s">
        <v>80</v>
      </c>
      <c r="G5986" t="s">
        <v>179</v>
      </c>
      <c r="H5986" t="s">
        <v>236</v>
      </c>
      <c r="I5986" t="s">
        <v>118</v>
      </c>
      <c r="J5986" t="s">
        <v>119</v>
      </c>
      <c r="K5986" t="s">
        <v>120</v>
      </c>
      <c r="L5986">
        <v>145726</v>
      </c>
      <c r="M5986">
        <v>10</v>
      </c>
      <c r="N5986">
        <v>0.2</v>
      </c>
      <c r="O5986">
        <v>39576.93</v>
      </c>
    </row>
    <row r="5987" spans="1:15" x14ac:dyDescent="0.3">
      <c r="A5987" t="s">
        <v>8000</v>
      </c>
      <c r="B5987" t="s">
        <v>2283</v>
      </c>
      <c r="C5987" t="s">
        <v>1553</v>
      </c>
      <c r="D5987" t="s">
        <v>102</v>
      </c>
      <c r="E5987" t="s">
        <v>948</v>
      </c>
      <c r="F5987" t="s">
        <v>71</v>
      </c>
      <c r="G5987" t="s">
        <v>179</v>
      </c>
      <c r="H5987" t="s">
        <v>180</v>
      </c>
      <c r="I5987" t="s">
        <v>118</v>
      </c>
      <c r="J5987" t="s">
        <v>303</v>
      </c>
      <c r="K5987" t="s">
        <v>491</v>
      </c>
      <c r="L5987">
        <v>41145.96</v>
      </c>
      <c r="M5987">
        <v>3</v>
      </c>
      <c r="N5987">
        <v>0</v>
      </c>
      <c r="O5987">
        <v>15779.21</v>
      </c>
    </row>
    <row r="5988" spans="1:15" x14ac:dyDescent="0.3">
      <c r="A5988" t="s">
        <v>8001</v>
      </c>
      <c r="B5988" t="s">
        <v>740</v>
      </c>
      <c r="C5988" t="s">
        <v>239</v>
      </c>
      <c r="D5988" t="s">
        <v>50</v>
      </c>
      <c r="E5988" t="s">
        <v>866</v>
      </c>
      <c r="F5988" t="s">
        <v>71</v>
      </c>
      <c r="G5988" t="s">
        <v>179</v>
      </c>
      <c r="H5988" t="s">
        <v>180</v>
      </c>
      <c r="I5988" t="s">
        <v>83</v>
      </c>
      <c r="J5988" t="s">
        <v>156</v>
      </c>
      <c r="K5988" t="s">
        <v>157</v>
      </c>
      <c r="L5988">
        <v>14836.16</v>
      </c>
      <c r="M5988">
        <v>8</v>
      </c>
      <c r="N5988">
        <v>0.1</v>
      </c>
      <c r="O5988">
        <v>4076.37</v>
      </c>
    </row>
    <row r="5989" spans="1:15" x14ac:dyDescent="0.3">
      <c r="A5989" t="s">
        <v>8002</v>
      </c>
      <c r="B5989" t="s">
        <v>251</v>
      </c>
      <c r="C5989" t="s">
        <v>1418</v>
      </c>
      <c r="D5989" t="s">
        <v>61</v>
      </c>
      <c r="E5989" t="s">
        <v>2001</v>
      </c>
      <c r="F5989" t="s">
        <v>71</v>
      </c>
      <c r="G5989" t="s">
        <v>63</v>
      </c>
      <c r="H5989" t="s">
        <v>213</v>
      </c>
      <c r="I5989" t="s">
        <v>118</v>
      </c>
      <c r="J5989" t="s">
        <v>230</v>
      </c>
      <c r="K5989" t="s">
        <v>351</v>
      </c>
      <c r="L5989">
        <v>12677.71</v>
      </c>
      <c r="M5989">
        <v>1</v>
      </c>
      <c r="N5989">
        <v>0.1</v>
      </c>
      <c r="O5989">
        <v>3865.19</v>
      </c>
    </row>
    <row r="5990" spans="1:15" x14ac:dyDescent="0.3">
      <c r="A5990" t="s">
        <v>8003</v>
      </c>
      <c r="B5990" t="s">
        <v>3515</v>
      </c>
      <c r="C5990" t="s">
        <v>666</v>
      </c>
      <c r="D5990" t="s">
        <v>50</v>
      </c>
      <c r="E5990" t="s">
        <v>1615</v>
      </c>
      <c r="F5990" t="s">
        <v>80</v>
      </c>
      <c r="G5990" t="s">
        <v>63</v>
      </c>
      <c r="H5990" t="s">
        <v>202</v>
      </c>
      <c r="I5990" t="s">
        <v>55</v>
      </c>
      <c r="J5990" t="s">
        <v>65</v>
      </c>
      <c r="K5990" t="s">
        <v>325</v>
      </c>
      <c r="L5990">
        <v>1593.85</v>
      </c>
      <c r="M5990">
        <v>5</v>
      </c>
      <c r="N5990">
        <v>0.05</v>
      </c>
      <c r="O5990">
        <v>332.91</v>
      </c>
    </row>
    <row r="5991" spans="1:15" x14ac:dyDescent="0.3">
      <c r="A5991" t="s">
        <v>8004</v>
      </c>
      <c r="B5991" t="s">
        <v>748</v>
      </c>
      <c r="C5991" t="s">
        <v>729</v>
      </c>
      <c r="D5991" t="s">
        <v>78</v>
      </c>
      <c r="E5991" t="s">
        <v>2875</v>
      </c>
      <c r="F5991" t="s">
        <v>52</v>
      </c>
      <c r="G5991" t="s">
        <v>179</v>
      </c>
      <c r="H5991" t="s">
        <v>236</v>
      </c>
      <c r="I5991" t="s">
        <v>118</v>
      </c>
      <c r="J5991" t="s">
        <v>191</v>
      </c>
      <c r="K5991" t="s">
        <v>192</v>
      </c>
      <c r="L5991">
        <v>108592.74</v>
      </c>
      <c r="M5991">
        <v>9</v>
      </c>
      <c r="N5991">
        <v>0.1</v>
      </c>
      <c r="O5991">
        <v>36006.1</v>
      </c>
    </row>
    <row r="5992" spans="1:15" x14ac:dyDescent="0.3">
      <c r="A5992" t="s">
        <v>8005</v>
      </c>
      <c r="B5992" t="s">
        <v>1634</v>
      </c>
      <c r="C5992" t="s">
        <v>128</v>
      </c>
      <c r="D5992" t="s">
        <v>102</v>
      </c>
      <c r="E5992" t="s">
        <v>1299</v>
      </c>
      <c r="F5992" t="s">
        <v>71</v>
      </c>
      <c r="G5992" t="s">
        <v>53</v>
      </c>
      <c r="H5992" t="s">
        <v>246</v>
      </c>
      <c r="I5992" t="s">
        <v>83</v>
      </c>
      <c r="J5992" t="s">
        <v>156</v>
      </c>
      <c r="K5992" t="s">
        <v>208</v>
      </c>
      <c r="L5992">
        <v>58260.76</v>
      </c>
      <c r="M5992">
        <v>4</v>
      </c>
      <c r="N5992">
        <v>0.05</v>
      </c>
      <c r="O5992">
        <v>19955.41</v>
      </c>
    </row>
    <row r="5993" spans="1:15" x14ac:dyDescent="0.3">
      <c r="A5993" t="s">
        <v>8006</v>
      </c>
      <c r="B5993" t="s">
        <v>1689</v>
      </c>
      <c r="C5993" t="s">
        <v>3543</v>
      </c>
      <c r="D5993" t="s">
        <v>61</v>
      </c>
      <c r="E5993" t="s">
        <v>951</v>
      </c>
      <c r="F5993" t="s">
        <v>80</v>
      </c>
      <c r="G5993" t="s">
        <v>63</v>
      </c>
      <c r="H5993" t="s">
        <v>64</v>
      </c>
      <c r="I5993" t="s">
        <v>55</v>
      </c>
      <c r="J5993" t="s">
        <v>141</v>
      </c>
      <c r="K5993" t="s">
        <v>142</v>
      </c>
      <c r="L5993">
        <v>33946.199999999997</v>
      </c>
      <c r="M5993">
        <v>6</v>
      </c>
      <c r="N5993">
        <v>0.15</v>
      </c>
      <c r="O5993">
        <v>4900.26</v>
      </c>
    </row>
    <row r="5994" spans="1:15" x14ac:dyDescent="0.3">
      <c r="A5994" t="s">
        <v>8007</v>
      </c>
      <c r="B5994" t="s">
        <v>959</v>
      </c>
      <c r="C5994" t="s">
        <v>1366</v>
      </c>
      <c r="D5994" t="s">
        <v>102</v>
      </c>
      <c r="E5994" t="s">
        <v>2137</v>
      </c>
      <c r="F5994" t="s">
        <v>80</v>
      </c>
      <c r="G5994" t="s">
        <v>81</v>
      </c>
      <c r="H5994" t="s">
        <v>186</v>
      </c>
      <c r="I5994" t="s">
        <v>55</v>
      </c>
      <c r="J5994" t="s">
        <v>56</v>
      </c>
      <c r="K5994" t="s">
        <v>74</v>
      </c>
      <c r="L5994">
        <v>55844.84</v>
      </c>
      <c r="M5994">
        <v>4</v>
      </c>
      <c r="N5994">
        <v>0.1</v>
      </c>
      <c r="O5994">
        <v>12873.77</v>
      </c>
    </row>
    <row r="5995" spans="1:15" x14ac:dyDescent="0.3">
      <c r="A5995" t="s">
        <v>8008</v>
      </c>
      <c r="B5995" t="s">
        <v>572</v>
      </c>
      <c r="C5995" t="s">
        <v>1896</v>
      </c>
      <c r="D5995" t="s">
        <v>102</v>
      </c>
      <c r="E5995" t="s">
        <v>536</v>
      </c>
      <c r="F5995" t="s">
        <v>71</v>
      </c>
      <c r="G5995" t="s">
        <v>179</v>
      </c>
      <c r="H5995" t="s">
        <v>236</v>
      </c>
      <c r="I5995" t="s">
        <v>83</v>
      </c>
      <c r="J5995" t="s">
        <v>449</v>
      </c>
      <c r="K5995" t="s">
        <v>450</v>
      </c>
      <c r="L5995">
        <v>128720.3</v>
      </c>
      <c r="M5995">
        <v>10</v>
      </c>
      <c r="N5995">
        <v>0.25</v>
      </c>
      <c r="O5995">
        <v>21531.17</v>
      </c>
    </row>
    <row r="5996" spans="1:15" x14ac:dyDescent="0.3">
      <c r="A5996" t="s">
        <v>8009</v>
      </c>
      <c r="B5996" t="s">
        <v>1453</v>
      </c>
      <c r="C5996" t="s">
        <v>206</v>
      </c>
      <c r="D5996" t="s">
        <v>102</v>
      </c>
      <c r="E5996" t="s">
        <v>1570</v>
      </c>
      <c r="F5996" t="s">
        <v>52</v>
      </c>
      <c r="G5996" t="s">
        <v>72</v>
      </c>
      <c r="H5996" t="s">
        <v>346</v>
      </c>
      <c r="I5996" t="s">
        <v>118</v>
      </c>
      <c r="J5996" t="s">
        <v>303</v>
      </c>
      <c r="K5996" t="s">
        <v>421</v>
      </c>
      <c r="L5996">
        <v>11117.28</v>
      </c>
      <c r="M5996">
        <v>8</v>
      </c>
      <c r="N5996">
        <v>0.1</v>
      </c>
      <c r="O5996">
        <v>3476.36</v>
      </c>
    </row>
    <row r="5997" spans="1:15" x14ac:dyDescent="0.3">
      <c r="A5997" t="s">
        <v>8010</v>
      </c>
      <c r="B5997" t="s">
        <v>339</v>
      </c>
      <c r="C5997" t="s">
        <v>3890</v>
      </c>
      <c r="D5997" t="s">
        <v>102</v>
      </c>
      <c r="E5997" t="s">
        <v>1661</v>
      </c>
      <c r="F5997" t="s">
        <v>80</v>
      </c>
      <c r="G5997" t="s">
        <v>81</v>
      </c>
      <c r="H5997" t="s">
        <v>186</v>
      </c>
      <c r="I5997" t="s">
        <v>118</v>
      </c>
      <c r="J5997" t="s">
        <v>191</v>
      </c>
      <c r="K5997" t="s">
        <v>290</v>
      </c>
      <c r="L5997">
        <v>48895.63</v>
      </c>
      <c r="M5997">
        <v>7</v>
      </c>
      <c r="N5997">
        <v>0.05</v>
      </c>
      <c r="O5997">
        <v>17380.349999999999</v>
      </c>
    </row>
    <row r="5998" spans="1:15" x14ac:dyDescent="0.3">
      <c r="A5998" t="s">
        <v>8011</v>
      </c>
      <c r="B5998" t="s">
        <v>457</v>
      </c>
      <c r="C5998" t="s">
        <v>1020</v>
      </c>
      <c r="D5998" t="s">
        <v>61</v>
      </c>
      <c r="E5998" t="s">
        <v>2137</v>
      </c>
      <c r="F5998" t="s">
        <v>71</v>
      </c>
      <c r="G5998" t="s">
        <v>179</v>
      </c>
      <c r="H5998" t="s">
        <v>236</v>
      </c>
      <c r="I5998" t="s">
        <v>96</v>
      </c>
      <c r="J5998" t="s">
        <v>135</v>
      </c>
      <c r="K5998" t="s">
        <v>275</v>
      </c>
      <c r="L5998">
        <v>39163.919999999998</v>
      </c>
      <c r="M5998">
        <v>8</v>
      </c>
      <c r="N5998">
        <v>0.05</v>
      </c>
      <c r="O5998">
        <v>8880.85</v>
      </c>
    </row>
    <row r="5999" spans="1:15" x14ac:dyDescent="0.3">
      <c r="A5999" t="s">
        <v>8012</v>
      </c>
      <c r="B5999" t="s">
        <v>1060</v>
      </c>
      <c r="C5999" t="s">
        <v>3301</v>
      </c>
      <c r="D5999" t="s">
        <v>78</v>
      </c>
      <c r="E5999" t="s">
        <v>2999</v>
      </c>
      <c r="F5999" t="s">
        <v>80</v>
      </c>
      <c r="G5999" t="s">
        <v>72</v>
      </c>
      <c r="H5999" t="s">
        <v>346</v>
      </c>
      <c r="I5999" t="s">
        <v>118</v>
      </c>
      <c r="J5999" t="s">
        <v>119</v>
      </c>
      <c r="K5999" t="s">
        <v>120</v>
      </c>
      <c r="L5999">
        <v>139106.70000000001</v>
      </c>
      <c r="M5999">
        <v>10</v>
      </c>
      <c r="N5999">
        <v>0.1</v>
      </c>
      <c r="O5999">
        <v>35422.230000000003</v>
      </c>
    </row>
    <row r="6000" spans="1:15" x14ac:dyDescent="0.3">
      <c r="A6000" t="s">
        <v>8013</v>
      </c>
      <c r="B6000" t="s">
        <v>2162</v>
      </c>
      <c r="C6000" t="s">
        <v>3270</v>
      </c>
      <c r="D6000" t="s">
        <v>78</v>
      </c>
      <c r="E6000" t="s">
        <v>1793</v>
      </c>
      <c r="F6000" t="s">
        <v>71</v>
      </c>
      <c r="G6000" t="s">
        <v>179</v>
      </c>
      <c r="H6000" t="s">
        <v>236</v>
      </c>
      <c r="I6000" t="s">
        <v>55</v>
      </c>
      <c r="J6000" t="s">
        <v>141</v>
      </c>
      <c r="K6000" t="s">
        <v>142</v>
      </c>
      <c r="L6000">
        <v>126494.37</v>
      </c>
      <c r="M6000">
        <v>9</v>
      </c>
      <c r="N6000">
        <v>0.05</v>
      </c>
      <c r="O6000">
        <v>39806.620000000003</v>
      </c>
    </row>
    <row r="6001" spans="1:15" x14ac:dyDescent="0.3">
      <c r="A6001" t="s">
        <v>8014</v>
      </c>
      <c r="B6001" t="s">
        <v>887</v>
      </c>
      <c r="C6001" t="s">
        <v>709</v>
      </c>
      <c r="D6001" t="s">
        <v>61</v>
      </c>
      <c r="E6001" t="s">
        <v>1226</v>
      </c>
      <c r="F6001" t="s">
        <v>71</v>
      </c>
      <c r="G6001" t="s">
        <v>179</v>
      </c>
      <c r="H6001" t="s">
        <v>236</v>
      </c>
      <c r="I6001" t="s">
        <v>83</v>
      </c>
      <c r="J6001" t="s">
        <v>156</v>
      </c>
      <c r="K6001" t="s">
        <v>157</v>
      </c>
      <c r="L6001">
        <v>76788.240000000005</v>
      </c>
      <c r="M6001">
        <v>6</v>
      </c>
      <c r="N6001">
        <v>0.1</v>
      </c>
      <c r="O6001">
        <v>15098.73</v>
      </c>
    </row>
    <row r="6002" spans="1:15" x14ac:dyDescent="0.3">
      <c r="A6002" t="s">
        <v>8015</v>
      </c>
      <c r="B6002" t="s">
        <v>1453</v>
      </c>
      <c r="C6002" t="s">
        <v>206</v>
      </c>
      <c r="D6002" t="s">
        <v>61</v>
      </c>
      <c r="E6002" t="s">
        <v>1707</v>
      </c>
      <c r="F6002" t="s">
        <v>71</v>
      </c>
      <c r="G6002" t="s">
        <v>179</v>
      </c>
      <c r="H6002" t="s">
        <v>236</v>
      </c>
      <c r="I6002" t="s">
        <v>96</v>
      </c>
      <c r="J6002" t="s">
        <v>135</v>
      </c>
      <c r="K6002" t="s">
        <v>395</v>
      </c>
      <c r="L6002">
        <v>51641.64</v>
      </c>
      <c r="M6002">
        <v>6</v>
      </c>
      <c r="N6002">
        <v>0.2</v>
      </c>
      <c r="O6002">
        <v>9967.7999999999993</v>
      </c>
    </row>
    <row r="6003" spans="1:15" x14ac:dyDescent="0.3">
      <c r="A6003" t="s">
        <v>8016</v>
      </c>
      <c r="B6003" t="s">
        <v>989</v>
      </c>
      <c r="C6003" t="s">
        <v>1317</v>
      </c>
      <c r="D6003" t="s">
        <v>61</v>
      </c>
      <c r="E6003" t="s">
        <v>1267</v>
      </c>
      <c r="F6003" t="s">
        <v>71</v>
      </c>
      <c r="G6003" t="s">
        <v>72</v>
      </c>
      <c r="H6003" t="s">
        <v>73</v>
      </c>
      <c r="I6003" t="s">
        <v>83</v>
      </c>
      <c r="J6003" t="s">
        <v>84</v>
      </c>
      <c r="K6003" t="s">
        <v>257</v>
      </c>
      <c r="L6003">
        <v>9809.92</v>
      </c>
      <c r="M6003">
        <v>4</v>
      </c>
      <c r="N6003">
        <v>0.2</v>
      </c>
      <c r="O6003">
        <v>3053.46</v>
      </c>
    </row>
    <row r="6004" spans="1:15" x14ac:dyDescent="0.3">
      <c r="A6004" t="s">
        <v>8017</v>
      </c>
      <c r="B6004" t="s">
        <v>2145</v>
      </c>
      <c r="C6004" t="s">
        <v>402</v>
      </c>
      <c r="D6004" t="s">
        <v>78</v>
      </c>
      <c r="E6004" t="s">
        <v>2047</v>
      </c>
      <c r="F6004" t="s">
        <v>71</v>
      </c>
      <c r="G6004" t="s">
        <v>72</v>
      </c>
      <c r="H6004" t="s">
        <v>117</v>
      </c>
      <c r="I6004" t="s">
        <v>96</v>
      </c>
      <c r="J6004" t="s">
        <v>166</v>
      </c>
      <c r="K6004" t="s">
        <v>762</v>
      </c>
      <c r="L6004">
        <v>10549.04</v>
      </c>
      <c r="M6004">
        <v>1</v>
      </c>
      <c r="N6004">
        <v>0.15</v>
      </c>
      <c r="O6004">
        <v>3419.97</v>
      </c>
    </row>
    <row r="6005" spans="1:15" x14ac:dyDescent="0.3">
      <c r="A6005" t="s">
        <v>8018</v>
      </c>
      <c r="B6005" t="s">
        <v>1717</v>
      </c>
      <c r="C6005" t="s">
        <v>3569</v>
      </c>
      <c r="D6005" t="s">
        <v>78</v>
      </c>
      <c r="E6005" t="s">
        <v>3201</v>
      </c>
      <c r="F6005" t="s">
        <v>52</v>
      </c>
      <c r="G6005" t="s">
        <v>72</v>
      </c>
      <c r="H6005" t="s">
        <v>104</v>
      </c>
      <c r="I6005" t="s">
        <v>96</v>
      </c>
      <c r="J6005" t="s">
        <v>135</v>
      </c>
      <c r="K6005" t="s">
        <v>395</v>
      </c>
      <c r="L6005">
        <v>70882.98</v>
      </c>
      <c r="M6005">
        <v>7</v>
      </c>
      <c r="N6005">
        <v>0.15</v>
      </c>
      <c r="O6005">
        <v>11808.21</v>
      </c>
    </row>
    <row r="6006" spans="1:15" x14ac:dyDescent="0.3">
      <c r="A6006" t="s">
        <v>8019</v>
      </c>
      <c r="B6006" t="s">
        <v>2814</v>
      </c>
      <c r="C6006" t="s">
        <v>2290</v>
      </c>
      <c r="D6006" t="s">
        <v>102</v>
      </c>
      <c r="E6006" t="s">
        <v>1111</v>
      </c>
      <c r="F6006" t="s">
        <v>71</v>
      </c>
      <c r="G6006" t="s">
        <v>81</v>
      </c>
      <c r="H6006" t="s">
        <v>186</v>
      </c>
      <c r="I6006" t="s">
        <v>118</v>
      </c>
      <c r="J6006" t="s">
        <v>119</v>
      </c>
      <c r="K6006" t="s">
        <v>197</v>
      </c>
      <c r="L6006">
        <v>39206.79</v>
      </c>
      <c r="M6006">
        <v>7</v>
      </c>
      <c r="N6006">
        <v>0.05</v>
      </c>
      <c r="O6006">
        <v>7336.13</v>
      </c>
    </row>
    <row r="6007" spans="1:15" x14ac:dyDescent="0.3">
      <c r="A6007" t="s">
        <v>8020</v>
      </c>
      <c r="B6007" t="s">
        <v>2744</v>
      </c>
      <c r="C6007" t="s">
        <v>281</v>
      </c>
      <c r="D6007" t="s">
        <v>102</v>
      </c>
      <c r="E6007" t="s">
        <v>676</v>
      </c>
      <c r="F6007" t="s">
        <v>80</v>
      </c>
      <c r="G6007" t="s">
        <v>179</v>
      </c>
      <c r="H6007" t="s">
        <v>236</v>
      </c>
      <c r="I6007" t="s">
        <v>96</v>
      </c>
      <c r="J6007" t="s">
        <v>166</v>
      </c>
      <c r="K6007" t="s">
        <v>337</v>
      </c>
      <c r="L6007">
        <v>32241.75</v>
      </c>
      <c r="M6007">
        <v>5</v>
      </c>
      <c r="N6007">
        <v>0.05</v>
      </c>
      <c r="O6007">
        <v>7676.74</v>
      </c>
    </row>
    <row r="6008" spans="1:15" x14ac:dyDescent="0.3">
      <c r="A6008" t="s">
        <v>8021</v>
      </c>
      <c r="B6008" t="s">
        <v>3375</v>
      </c>
      <c r="C6008" t="s">
        <v>497</v>
      </c>
      <c r="D6008" t="s">
        <v>102</v>
      </c>
      <c r="E6008" t="s">
        <v>196</v>
      </c>
      <c r="F6008" t="s">
        <v>52</v>
      </c>
      <c r="G6008" t="s">
        <v>63</v>
      </c>
      <c r="H6008" t="s">
        <v>213</v>
      </c>
      <c r="I6008" t="s">
        <v>55</v>
      </c>
      <c r="J6008" t="s">
        <v>141</v>
      </c>
      <c r="K6008" t="s">
        <v>978</v>
      </c>
      <c r="L6008">
        <v>44624.72</v>
      </c>
      <c r="M6008">
        <v>7</v>
      </c>
      <c r="N6008">
        <v>0.25</v>
      </c>
      <c r="O6008">
        <v>6196.43</v>
      </c>
    </row>
    <row r="6009" spans="1:15" x14ac:dyDescent="0.3">
      <c r="A6009" t="s">
        <v>8022</v>
      </c>
      <c r="B6009" t="s">
        <v>2896</v>
      </c>
      <c r="C6009" t="s">
        <v>1077</v>
      </c>
      <c r="D6009" t="s">
        <v>61</v>
      </c>
      <c r="E6009" t="s">
        <v>664</v>
      </c>
      <c r="F6009" t="s">
        <v>80</v>
      </c>
      <c r="G6009" t="s">
        <v>81</v>
      </c>
      <c r="H6009" t="s">
        <v>284</v>
      </c>
      <c r="I6009" t="s">
        <v>118</v>
      </c>
      <c r="J6009" t="s">
        <v>119</v>
      </c>
      <c r="K6009" t="s">
        <v>120</v>
      </c>
      <c r="L6009">
        <v>52894.32</v>
      </c>
      <c r="M6009">
        <v>4</v>
      </c>
      <c r="N6009">
        <v>0</v>
      </c>
      <c r="O6009">
        <v>16788.86</v>
      </c>
    </row>
    <row r="6010" spans="1:15" x14ac:dyDescent="0.3">
      <c r="A6010" t="s">
        <v>8023</v>
      </c>
      <c r="B6010" t="s">
        <v>1601</v>
      </c>
      <c r="C6010" t="s">
        <v>1394</v>
      </c>
      <c r="D6010" t="s">
        <v>78</v>
      </c>
      <c r="E6010" t="s">
        <v>420</v>
      </c>
      <c r="F6010" t="s">
        <v>52</v>
      </c>
      <c r="G6010" t="s">
        <v>179</v>
      </c>
      <c r="H6010" t="s">
        <v>180</v>
      </c>
      <c r="I6010" t="s">
        <v>96</v>
      </c>
      <c r="J6010" t="s">
        <v>111</v>
      </c>
      <c r="K6010" t="s">
        <v>112</v>
      </c>
      <c r="L6010">
        <v>59685.22</v>
      </c>
      <c r="M6010">
        <v>7</v>
      </c>
      <c r="N6010">
        <v>0.1</v>
      </c>
      <c r="O6010">
        <v>17501.09</v>
      </c>
    </row>
    <row r="6011" spans="1:15" x14ac:dyDescent="0.3">
      <c r="A6011" t="s">
        <v>8024</v>
      </c>
      <c r="B6011" t="s">
        <v>3375</v>
      </c>
      <c r="C6011" t="s">
        <v>497</v>
      </c>
      <c r="D6011" t="s">
        <v>50</v>
      </c>
      <c r="E6011" t="s">
        <v>487</v>
      </c>
      <c r="F6011" t="s">
        <v>80</v>
      </c>
      <c r="G6011" t="s">
        <v>81</v>
      </c>
      <c r="H6011" t="s">
        <v>82</v>
      </c>
      <c r="I6011" t="s">
        <v>118</v>
      </c>
      <c r="J6011" t="s">
        <v>191</v>
      </c>
      <c r="K6011" t="s">
        <v>290</v>
      </c>
      <c r="L6011">
        <v>9702.94</v>
      </c>
      <c r="M6011">
        <v>2</v>
      </c>
      <c r="N6011">
        <v>0.2</v>
      </c>
      <c r="O6011">
        <v>2904.38</v>
      </c>
    </row>
    <row r="6012" spans="1:15" x14ac:dyDescent="0.3">
      <c r="A6012" t="s">
        <v>8025</v>
      </c>
      <c r="B6012" t="s">
        <v>385</v>
      </c>
      <c r="C6012" t="s">
        <v>1646</v>
      </c>
      <c r="D6012" t="s">
        <v>61</v>
      </c>
      <c r="E6012" t="s">
        <v>1232</v>
      </c>
      <c r="F6012" t="s">
        <v>80</v>
      </c>
      <c r="G6012" t="s">
        <v>179</v>
      </c>
      <c r="H6012" t="s">
        <v>236</v>
      </c>
      <c r="I6012" t="s">
        <v>55</v>
      </c>
      <c r="J6012" t="s">
        <v>141</v>
      </c>
      <c r="K6012" t="s">
        <v>241</v>
      </c>
      <c r="L6012">
        <v>27754.65</v>
      </c>
      <c r="M6012">
        <v>9</v>
      </c>
      <c r="N6012">
        <v>0.15</v>
      </c>
      <c r="O6012">
        <v>4420.3999999999996</v>
      </c>
    </row>
    <row r="6013" spans="1:15" x14ac:dyDescent="0.3">
      <c r="A6013" t="s">
        <v>8026</v>
      </c>
      <c r="B6013" t="s">
        <v>389</v>
      </c>
      <c r="C6013" t="s">
        <v>943</v>
      </c>
      <c r="D6013" t="s">
        <v>102</v>
      </c>
      <c r="E6013" t="s">
        <v>2178</v>
      </c>
      <c r="F6013" t="s">
        <v>52</v>
      </c>
      <c r="G6013" t="s">
        <v>63</v>
      </c>
      <c r="H6013" t="s">
        <v>213</v>
      </c>
      <c r="I6013" t="s">
        <v>83</v>
      </c>
      <c r="J6013" t="s">
        <v>156</v>
      </c>
      <c r="K6013" t="s">
        <v>208</v>
      </c>
      <c r="L6013">
        <v>109236.06</v>
      </c>
      <c r="M6013">
        <v>9</v>
      </c>
      <c r="N6013">
        <v>0.25</v>
      </c>
      <c r="O6013">
        <v>17827.07</v>
      </c>
    </row>
    <row r="6014" spans="1:15" x14ac:dyDescent="0.3">
      <c r="A6014" t="s">
        <v>8027</v>
      </c>
      <c r="B6014" t="s">
        <v>1751</v>
      </c>
      <c r="C6014" t="s">
        <v>1093</v>
      </c>
      <c r="D6014" t="s">
        <v>78</v>
      </c>
      <c r="E6014" t="s">
        <v>302</v>
      </c>
      <c r="F6014" t="s">
        <v>80</v>
      </c>
      <c r="G6014" t="s">
        <v>63</v>
      </c>
      <c r="H6014" t="s">
        <v>64</v>
      </c>
      <c r="I6014" t="s">
        <v>83</v>
      </c>
      <c r="J6014" t="s">
        <v>379</v>
      </c>
      <c r="K6014" t="s">
        <v>562</v>
      </c>
      <c r="L6014">
        <v>26706.080000000002</v>
      </c>
      <c r="M6014">
        <v>4</v>
      </c>
      <c r="N6014">
        <v>0.2</v>
      </c>
      <c r="O6014">
        <v>4915.62</v>
      </c>
    </row>
    <row r="6015" spans="1:15" x14ac:dyDescent="0.3">
      <c r="A6015" t="s">
        <v>8028</v>
      </c>
      <c r="B6015" t="s">
        <v>1526</v>
      </c>
      <c r="C6015" t="s">
        <v>605</v>
      </c>
      <c r="D6015" t="s">
        <v>102</v>
      </c>
      <c r="E6015" t="s">
        <v>2392</v>
      </c>
      <c r="F6015" t="s">
        <v>71</v>
      </c>
      <c r="G6015" t="s">
        <v>72</v>
      </c>
      <c r="H6015" t="s">
        <v>104</v>
      </c>
      <c r="I6015" t="s">
        <v>55</v>
      </c>
      <c r="J6015" t="s">
        <v>56</v>
      </c>
      <c r="K6015" t="s">
        <v>57</v>
      </c>
      <c r="L6015">
        <v>125474.2</v>
      </c>
      <c r="M6015">
        <v>10</v>
      </c>
      <c r="N6015">
        <v>0</v>
      </c>
      <c r="O6015">
        <v>37157.089999999997</v>
      </c>
    </row>
    <row r="6016" spans="1:15" x14ac:dyDescent="0.3">
      <c r="A6016" t="s">
        <v>8029</v>
      </c>
      <c r="B6016" t="s">
        <v>3492</v>
      </c>
      <c r="C6016" t="s">
        <v>5322</v>
      </c>
      <c r="D6016" t="s">
        <v>78</v>
      </c>
      <c r="E6016" t="s">
        <v>1367</v>
      </c>
      <c r="F6016" t="s">
        <v>52</v>
      </c>
      <c r="G6016" t="s">
        <v>63</v>
      </c>
      <c r="H6016" t="s">
        <v>172</v>
      </c>
      <c r="I6016" t="s">
        <v>118</v>
      </c>
      <c r="J6016" t="s">
        <v>230</v>
      </c>
      <c r="K6016" t="s">
        <v>231</v>
      </c>
      <c r="L6016">
        <v>73656.3</v>
      </c>
      <c r="M6016">
        <v>6</v>
      </c>
      <c r="N6016">
        <v>0</v>
      </c>
      <c r="O6016">
        <v>23463.49</v>
      </c>
    </row>
    <row r="6017" spans="1:15" x14ac:dyDescent="0.3">
      <c r="A6017" t="s">
        <v>8030</v>
      </c>
      <c r="B6017" t="s">
        <v>1069</v>
      </c>
      <c r="C6017" t="s">
        <v>962</v>
      </c>
      <c r="D6017" t="s">
        <v>102</v>
      </c>
      <c r="E6017" t="s">
        <v>814</v>
      </c>
      <c r="F6017" t="s">
        <v>80</v>
      </c>
      <c r="G6017" t="s">
        <v>179</v>
      </c>
      <c r="H6017" t="s">
        <v>180</v>
      </c>
      <c r="I6017" t="s">
        <v>118</v>
      </c>
      <c r="J6017" t="s">
        <v>230</v>
      </c>
      <c r="K6017" t="s">
        <v>231</v>
      </c>
      <c r="L6017">
        <v>22964.98</v>
      </c>
      <c r="M6017">
        <v>2</v>
      </c>
      <c r="N6017">
        <v>0.25</v>
      </c>
      <c r="O6017">
        <v>5790.46</v>
      </c>
    </row>
    <row r="6018" spans="1:15" x14ac:dyDescent="0.3">
      <c r="A6018" t="s">
        <v>8031</v>
      </c>
      <c r="B6018" t="s">
        <v>1699</v>
      </c>
      <c r="C6018" t="s">
        <v>3782</v>
      </c>
      <c r="D6018" t="s">
        <v>50</v>
      </c>
      <c r="E6018" t="s">
        <v>566</v>
      </c>
      <c r="F6018" t="s">
        <v>80</v>
      </c>
      <c r="G6018" t="s">
        <v>179</v>
      </c>
      <c r="H6018" t="s">
        <v>236</v>
      </c>
      <c r="I6018" t="s">
        <v>83</v>
      </c>
      <c r="J6018" t="s">
        <v>379</v>
      </c>
      <c r="K6018" t="s">
        <v>380</v>
      </c>
      <c r="L6018">
        <v>5396.12</v>
      </c>
      <c r="M6018">
        <v>1</v>
      </c>
      <c r="N6018">
        <v>0.2</v>
      </c>
      <c r="O6018">
        <v>879.03</v>
      </c>
    </row>
    <row r="6019" spans="1:15" x14ac:dyDescent="0.3">
      <c r="A6019" t="s">
        <v>8032</v>
      </c>
      <c r="B6019" t="s">
        <v>2421</v>
      </c>
      <c r="C6019" t="s">
        <v>751</v>
      </c>
      <c r="D6019" t="s">
        <v>61</v>
      </c>
      <c r="E6019" t="s">
        <v>757</v>
      </c>
      <c r="F6019" t="s">
        <v>80</v>
      </c>
      <c r="G6019" t="s">
        <v>53</v>
      </c>
      <c r="H6019" t="s">
        <v>246</v>
      </c>
      <c r="I6019" t="s">
        <v>96</v>
      </c>
      <c r="J6019" t="s">
        <v>166</v>
      </c>
      <c r="K6019" t="s">
        <v>762</v>
      </c>
      <c r="L6019">
        <v>69299.28</v>
      </c>
      <c r="M6019">
        <v>6</v>
      </c>
      <c r="N6019">
        <v>0.25</v>
      </c>
      <c r="O6019">
        <v>9645.6</v>
      </c>
    </row>
    <row r="6020" spans="1:15" x14ac:dyDescent="0.3">
      <c r="A6020" t="s">
        <v>8033</v>
      </c>
      <c r="B6020" t="s">
        <v>4335</v>
      </c>
      <c r="C6020" t="s">
        <v>2833</v>
      </c>
      <c r="D6020" t="s">
        <v>50</v>
      </c>
      <c r="E6020" t="s">
        <v>312</v>
      </c>
      <c r="F6020" t="s">
        <v>71</v>
      </c>
      <c r="G6020" t="s">
        <v>81</v>
      </c>
      <c r="H6020" t="s">
        <v>284</v>
      </c>
      <c r="I6020" t="s">
        <v>118</v>
      </c>
      <c r="J6020" t="s">
        <v>119</v>
      </c>
      <c r="K6020" t="s">
        <v>270</v>
      </c>
      <c r="L6020">
        <v>42592.68</v>
      </c>
      <c r="M6020">
        <v>4</v>
      </c>
      <c r="N6020">
        <v>0.05</v>
      </c>
      <c r="O6020">
        <v>8583.19</v>
      </c>
    </row>
    <row r="6021" spans="1:15" x14ac:dyDescent="0.3">
      <c r="A6021" t="s">
        <v>8034</v>
      </c>
      <c r="B6021" t="s">
        <v>3243</v>
      </c>
      <c r="C6021" t="s">
        <v>627</v>
      </c>
      <c r="D6021" t="s">
        <v>78</v>
      </c>
      <c r="E6021" t="s">
        <v>2275</v>
      </c>
      <c r="F6021" t="s">
        <v>52</v>
      </c>
      <c r="G6021" t="s">
        <v>63</v>
      </c>
      <c r="H6021" t="s">
        <v>64</v>
      </c>
      <c r="I6021" t="s">
        <v>55</v>
      </c>
      <c r="J6021" t="s">
        <v>141</v>
      </c>
      <c r="K6021" t="s">
        <v>241</v>
      </c>
      <c r="L6021">
        <v>51260.88</v>
      </c>
      <c r="M6021">
        <v>8</v>
      </c>
      <c r="N6021">
        <v>0.1</v>
      </c>
      <c r="O6021">
        <v>17761.419999999998</v>
      </c>
    </row>
    <row r="6022" spans="1:15" x14ac:dyDescent="0.3">
      <c r="A6022" t="s">
        <v>8035</v>
      </c>
      <c r="B6022" t="s">
        <v>2355</v>
      </c>
      <c r="C6022" t="s">
        <v>194</v>
      </c>
      <c r="D6022" t="s">
        <v>102</v>
      </c>
      <c r="E6022" t="s">
        <v>1820</v>
      </c>
      <c r="F6022" t="s">
        <v>80</v>
      </c>
      <c r="G6022" t="s">
        <v>81</v>
      </c>
      <c r="H6022" t="s">
        <v>186</v>
      </c>
      <c r="I6022" t="s">
        <v>55</v>
      </c>
      <c r="J6022" t="s">
        <v>56</v>
      </c>
      <c r="K6022" t="s">
        <v>57</v>
      </c>
      <c r="L6022">
        <v>17682.18</v>
      </c>
      <c r="M6022">
        <v>2</v>
      </c>
      <c r="N6022">
        <v>0.2</v>
      </c>
      <c r="O6022">
        <v>4385.83</v>
      </c>
    </row>
    <row r="6023" spans="1:15" x14ac:dyDescent="0.3">
      <c r="A6023" t="s">
        <v>8036</v>
      </c>
      <c r="B6023" t="s">
        <v>5322</v>
      </c>
      <c r="C6023" t="s">
        <v>3195</v>
      </c>
      <c r="D6023" t="s">
        <v>61</v>
      </c>
      <c r="E6023" t="s">
        <v>607</v>
      </c>
      <c r="F6023" t="s">
        <v>71</v>
      </c>
      <c r="G6023" t="s">
        <v>63</v>
      </c>
      <c r="H6023" t="s">
        <v>213</v>
      </c>
      <c r="I6023" t="s">
        <v>83</v>
      </c>
      <c r="J6023" t="s">
        <v>156</v>
      </c>
      <c r="K6023" t="s">
        <v>285</v>
      </c>
      <c r="L6023">
        <v>12629.51</v>
      </c>
      <c r="M6023">
        <v>1</v>
      </c>
      <c r="N6023">
        <v>0.05</v>
      </c>
      <c r="O6023">
        <v>3135.01</v>
      </c>
    </row>
    <row r="6024" spans="1:15" x14ac:dyDescent="0.3">
      <c r="A6024" t="s">
        <v>8037</v>
      </c>
      <c r="B6024" t="s">
        <v>2496</v>
      </c>
      <c r="C6024" t="s">
        <v>4179</v>
      </c>
      <c r="D6024" t="s">
        <v>61</v>
      </c>
      <c r="E6024" t="s">
        <v>411</v>
      </c>
      <c r="F6024" t="s">
        <v>52</v>
      </c>
      <c r="G6024" t="s">
        <v>63</v>
      </c>
      <c r="H6024" t="s">
        <v>64</v>
      </c>
      <c r="I6024" t="s">
        <v>96</v>
      </c>
      <c r="J6024" t="s">
        <v>111</v>
      </c>
      <c r="K6024" t="s">
        <v>225</v>
      </c>
      <c r="L6024">
        <v>61132.32</v>
      </c>
      <c r="M6024">
        <v>9</v>
      </c>
      <c r="N6024">
        <v>0.1</v>
      </c>
      <c r="O6024">
        <v>8473.31</v>
      </c>
    </row>
    <row r="6025" spans="1:15" x14ac:dyDescent="0.3">
      <c r="A6025" t="s">
        <v>8038</v>
      </c>
      <c r="B6025" t="s">
        <v>307</v>
      </c>
      <c r="C6025" t="s">
        <v>1976</v>
      </c>
      <c r="D6025" t="s">
        <v>102</v>
      </c>
      <c r="E6025" t="s">
        <v>1501</v>
      </c>
      <c r="F6025" t="s">
        <v>80</v>
      </c>
      <c r="G6025" t="s">
        <v>53</v>
      </c>
      <c r="H6025" t="s">
        <v>54</v>
      </c>
      <c r="I6025" t="s">
        <v>83</v>
      </c>
      <c r="J6025" t="s">
        <v>379</v>
      </c>
      <c r="K6025" t="s">
        <v>380</v>
      </c>
      <c r="L6025">
        <v>58215.78</v>
      </c>
      <c r="M6025">
        <v>6</v>
      </c>
      <c r="N6025">
        <v>0.15</v>
      </c>
      <c r="O6025">
        <v>12529.36</v>
      </c>
    </row>
    <row r="6026" spans="1:15" x14ac:dyDescent="0.3">
      <c r="A6026" t="s">
        <v>8039</v>
      </c>
      <c r="B6026" t="s">
        <v>1697</v>
      </c>
      <c r="C6026" t="s">
        <v>2046</v>
      </c>
      <c r="D6026" t="s">
        <v>50</v>
      </c>
      <c r="E6026" t="s">
        <v>1759</v>
      </c>
      <c r="F6026" t="s">
        <v>52</v>
      </c>
      <c r="G6026" t="s">
        <v>81</v>
      </c>
      <c r="H6026" t="s">
        <v>95</v>
      </c>
      <c r="I6026" t="s">
        <v>83</v>
      </c>
      <c r="J6026" t="s">
        <v>379</v>
      </c>
      <c r="K6026" t="s">
        <v>562</v>
      </c>
      <c r="L6026">
        <v>65377.2</v>
      </c>
      <c r="M6026">
        <v>10</v>
      </c>
      <c r="N6026">
        <v>0</v>
      </c>
      <c r="O6026">
        <v>12845.91</v>
      </c>
    </row>
    <row r="6027" spans="1:15" x14ac:dyDescent="0.3">
      <c r="A6027" t="s">
        <v>8040</v>
      </c>
      <c r="B6027" t="s">
        <v>1656</v>
      </c>
      <c r="C6027" t="s">
        <v>1646</v>
      </c>
      <c r="D6027" t="s">
        <v>78</v>
      </c>
      <c r="E6027" t="s">
        <v>814</v>
      </c>
      <c r="F6027" t="s">
        <v>80</v>
      </c>
      <c r="G6027" t="s">
        <v>53</v>
      </c>
      <c r="H6027" t="s">
        <v>110</v>
      </c>
      <c r="I6027" t="s">
        <v>83</v>
      </c>
      <c r="J6027" t="s">
        <v>156</v>
      </c>
      <c r="K6027" t="s">
        <v>285</v>
      </c>
      <c r="L6027">
        <v>6365.41</v>
      </c>
      <c r="M6027">
        <v>1</v>
      </c>
      <c r="N6027">
        <v>0.25</v>
      </c>
      <c r="O6027">
        <v>1202.51</v>
      </c>
    </row>
    <row r="6028" spans="1:15" x14ac:dyDescent="0.3">
      <c r="A6028" t="s">
        <v>8041</v>
      </c>
      <c r="B6028" t="s">
        <v>1011</v>
      </c>
      <c r="C6028" t="s">
        <v>2055</v>
      </c>
      <c r="D6028" t="s">
        <v>78</v>
      </c>
      <c r="E6028" t="s">
        <v>2137</v>
      </c>
      <c r="F6028" t="s">
        <v>80</v>
      </c>
      <c r="G6028" t="s">
        <v>63</v>
      </c>
      <c r="H6028" t="s">
        <v>172</v>
      </c>
      <c r="I6028" t="s">
        <v>83</v>
      </c>
      <c r="J6028" t="s">
        <v>449</v>
      </c>
      <c r="K6028" t="s">
        <v>450</v>
      </c>
      <c r="L6028">
        <v>26089.23</v>
      </c>
      <c r="M6028">
        <v>3</v>
      </c>
      <c r="N6028">
        <v>0.2</v>
      </c>
      <c r="O6028">
        <v>6466.03</v>
      </c>
    </row>
    <row r="6029" spans="1:15" x14ac:dyDescent="0.3">
      <c r="A6029" t="s">
        <v>8042</v>
      </c>
      <c r="B6029" t="s">
        <v>2073</v>
      </c>
      <c r="C6029" t="s">
        <v>184</v>
      </c>
      <c r="D6029" t="s">
        <v>102</v>
      </c>
      <c r="E6029" t="s">
        <v>1419</v>
      </c>
      <c r="F6029" t="s">
        <v>80</v>
      </c>
      <c r="G6029" t="s">
        <v>72</v>
      </c>
      <c r="H6029" t="s">
        <v>73</v>
      </c>
      <c r="I6029" t="s">
        <v>55</v>
      </c>
      <c r="J6029" t="s">
        <v>65</v>
      </c>
      <c r="K6029" t="s">
        <v>66</v>
      </c>
      <c r="L6029">
        <v>45675.4</v>
      </c>
      <c r="M6029">
        <v>5</v>
      </c>
      <c r="N6029">
        <v>0.25</v>
      </c>
      <c r="O6029">
        <v>7432.57</v>
      </c>
    </row>
    <row r="6030" spans="1:15" x14ac:dyDescent="0.3">
      <c r="A6030" t="s">
        <v>8043</v>
      </c>
      <c r="B6030" t="s">
        <v>4858</v>
      </c>
      <c r="C6030" t="s">
        <v>314</v>
      </c>
      <c r="D6030" t="s">
        <v>78</v>
      </c>
      <c r="E6030" t="s">
        <v>951</v>
      </c>
      <c r="F6030" t="s">
        <v>71</v>
      </c>
      <c r="G6030" t="s">
        <v>72</v>
      </c>
      <c r="H6030" t="s">
        <v>346</v>
      </c>
      <c r="I6030" t="s">
        <v>83</v>
      </c>
      <c r="J6030" t="s">
        <v>84</v>
      </c>
      <c r="K6030" t="s">
        <v>105</v>
      </c>
      <c r="L6030">
        <v>13471.92</v>
      </c>
      <c r="M6030">
        <v>4</v>
      </c>
      <c r="N6030">
        <v>0.05</v>
      </c>
      <c r="O6030">
        <v>4151.43</v>
      </c>
    </row>
    <row r="6031" spans="1:15" x14ac:dyDescent="0.3">
      <c r="A6031" t="s">
        <v>8044</v>
      </c>
      <c r="B6031" t="s">
        <v>2537</v>
      </c>
      <c r="C6031" t="s">
        <v>2443</v>
      </c>
      <c r="D6031" t="s">
        <v>78</v>
      </c>
      <c r="E6031" t="s">
        <v>420</v>
      </c>
      <c r="F6031" t="s">
        <v>80</v>
      </c>
      <c r="G6031" t="s">
        <v>72</v>
      </c>
      <c r="H6031" t="s">
        <v>104</v>
      </c>
      <c r="I6031" t="s">
        <v>55</v>
      </c>
      <c r="J6031" t="s">
        <v>141</v>
      </c>
      <c r="K6031" t="s">
        <v>142</v>
      </c>
      <c r="L6031">
        <v>90852.86</v>
      </c>
      <c r="M6031">
        <v>7</v>
      </c>
      <c r="N6031">
        <v>0.15</v>
      </c>
      <c r="O6031">
        <v>17184.810000000001</v>
      </c>
    </row>
    <row r="6032" spans="1:15" x14ac:dyDescent="0.3">
      <c r="A6032" t="s">
        <v>8045</v>
      </c>
      <c r="B6032" t="s">
        <v>386</v>
      </c>
      <c r="C6032" t="s">
        <v>4165</v>
      </c>
      <c r="D6032" t="s">
        <v>50</v>
      </c>
      <c r="E6032" t="s">
        <v>1269</v>
      </c>
      <c r="F6032" t="s">
        <v>80</v>
      </c>
      <c r="G6032" t="s">
        <v>63</v>
      </c>
      <c r="H6032" t="s">
        <v>213</v>
      </c>
      <c r="I6032" t="s">
        <v>96</v>
      </c>
      <c r="J6032" t="s">
        <v>111</v>
      </c>
      <c r="K6032" t="s">
        <v>328</v>
      </c>
      <c r="L6032">
        <v>6662.53</v>
      </c>
      <c r="M6032">
        <v>1</v>
      </c>
      <c r="N6032">
        <v>0.1</v>
      </c>
      <c r="O6032">
        <v>1677.72</v>
      </c>
    </row>
    <row r="6033" spans="1:15" x14ac:dyDescent="0.3">
      <c r="A6033" t="s">
        <v>8046</v>
      </c>
      <c r="B6033" t="s">
        <v>1074</v>
      </c>
      <c r="C6033" t="s">
        <v>2177</v>
      </c>
      <c r="D6033" t="s">
        <v>50</v>
      </c>
      <c r="E6033" t="s">
        <v>1085</v>
      </c>
      <c r="F6033" t="s">
        <v>80</v>
      </c>
      <c r="G6033" t="s">
        <v>179</v>
      </c>
      <c r="H6033" t="s">
        <v>180</v>
      </c>
      <c r="I6033" t="s">
        <v>83</v>
      </c>
      <c r="J6033" t="s">
        <v>379</v>
      </c>
      <c r="K6033" t="s">
        <v>380</v>
      </c>
      <c r="L6033">
        <v>15371.76</v>
      </c>
      <c r="M6033">
        <v>6</v>
      </c>
      <c r="N6033">
        <v>0.25</v>
      </c>
      <c r="O6033">
        <v>4227.05</v>
      </c>
    </row>
    <row r="6034" spans="1:15" x14ac:dyDescent="0.3">
      <c r="A6034" t="s">
        <v>8047</v>
      </c>
      <c r="B6034" t="s">
        <v>3492</v>
      </c>
      <c r="C6034" t="s">
        <v>1877</v>
      </c>
      <c r="D6034" t="s">
        <v>50</v>
      </c>
      <c r="E6034" t="s">
        <v>614</v>
      </c>
      <c r="F6034" t="s">
        <v>71</v>
      </c>
      <c r="G6034" t="s">
        <v>53</v>
      </c>
      <c r="H6034" t="s">
        <v>90</v>
      </c>
      <c r="I6034" t="s">
        <v>55</v>
      </c>
      <c r="J6034" t="s">
        <v>56</v>
      </c>
      <c r="K6034" t="s">
        <v>57</v>
      </c>
      <c r="L6034">
        <v>16361.44</v>
      </c>
      <c r="M6034">
        <v>8</v>
      </c>
      <c r="N6034">
        <v>0</v>
      </c>
      <c r="O6034">
        <v>4278.34</v>
      </c>
    </row>
    <row r="6035" spans="1:15" x14ac:dyDescent="0.3">
      <c r="A6035" t="s">
        <v>8048</v>
      </c>
      <c r="B6035" t="s">
        <v>3311</v>
      </c>
      <c r="C6035" t="s">
        <v>959</v>
      </c>
      <c r="D6035" t="s">
        <v>50</v>
      </c>
      <c r="E6035" t="s">
        <v>517</v>
      </c>
      <c r="F6035" t="s">
        <v>71</v>
      </c>
      <c r="G6035" t="s">
        <v>53</v>
      </c>
      <c r="H6035" t="s">
        <v>110</v>
      </c>
      <c r="I6035" t="s">
        <v>96</v>
      </c>
      <c r="J6035" t="s">
        <v>111</v>
      </c>
      <c r="K6035" t="s">
        <v>328</v>
      </c>
      <c r="L6035">
        <v>40049.4</v>
      </c>
      <c r="M6035">
        <v>3</v>
      </c>
      <c r="N6035">
        <v>0.25</v>
      </c>
      <c r="O6035">
        <v>6206.58</v>
      </c>
    </row>
    <row r="6036" spans="1:15" x14ac:dyDescent="0.3">
      <c r="A6036" t="s">
        <v>8049</v>
      </c>
      <c r="B6036" t="s">
        <v>348</v>
      </c>
      <c r="C6036" t="s">
        <v>2240</v>
      </c>
      <c r="D6036" t="s">
        <v>50</v>
      </c>
      <c r="E6036" t="s">
        <v>1075</v>
      </c>
      <c r="F6036" t="s">
        <v>52</v>
      </c>
      <c r="G6036" t="s">
        <v>179</v>
      </c>
      <c r="H6036" t="s">
        <v>236</v>
      </c>
      <c r="I6036" t="s">
        <v>118</v>
      </c>
      <c r="J6036" t="s">
        <v>191</v>
      </c>
      <c r="K6036" t="s">
        <v>290</v>
      </c>
      <c r="L6036">
        <v>31519.360000000001</v>
      </c>
      <c r="M6036">
        <v>8</v>
      </c>
      <c r="N6036">
        <v>0.1</v>
      </c>
      <c r="O6036">
        <v>11130.25</v>
      </c>
    </row>
    <row r="6037" spans="1:15" x14ac:dyDescent="0.3">
      <c r="A6037" t="s">
        <v>8050</v>
      </c>
      <c r="B6037" t="s">
        <v>3299</v>
      </c>
      <c r="C6037" t="s">
        <v>714</v>
      </c>
      <c r="D6037" t="s">
        <v>102</v>
      </c>
      <c r="E6037" t="s">
        <v>465</v>
      </c>
      <c r="F6037" t="s">
        <v>71</v>
      </c>
      <c r="G6037" t="s">
        <v>63</v>
      </c>
      <c r="H6037" t="s">
        <v>202</v>
      </c>
      <c r="I6037" t="s">
        <v>83</v>
      </c>
      <c r="J6037" t="s">
        <v>379</v>
      </c>
      <c r="K6037" t="s">
        <v>380</v>
      </c>
      <c r="L6037">
        <v>9336.15</v>
      </c>
      <c r="M6037">
        <v>5</v>
      </c>
      <c r="N6037">
        <v>0.1</v>
      </c>
      <c r="O6037">
        <v>3234.6</v>
      </c>
    </row>
    <row r="6038" spans="1:15" x14ac:dyDescent="0.3">
      <c r="A6038" t="s">
        <v>8051</v>
      </c>
      <c r="B6038" t="s">
        <v>2488</v>
      </c>
      <c r="C6038" t="s">
        <v>1671</v>
      </c>
      <c r="D6038" t="s">
        <v>102</v>
      </c>
      <c r="E6038" t="s">
        <v>1929</v>
      </c>
      <c r="F6038" t="s">
        <v>71</v>
      </c>
      <c r="G6038" t="s">
        <v>53</v>
      </c>
      <c r="H6038" t="s">
        <v>54</v>
      </c>
      <c r="I6038" t="s">
        <v>118</v>
      </c>
      <c r="J6038" t="s">
        <v>230</v>
      </c>
      <c r="K6038" t="s">
        <v>231</v>
      </c>
      <c r="L6038">
        <v>9685.41</v>
      </c>
      <c r="M6038">
        <v>7</v>
      </c>
      <c r="N6038">
        <v>0.25</v>
      </c>
      <c r="O6038">
        <v>1893.32</v>
      </c>
    </row>
    <row r="6039" spans="1:15" x14ac:dyDescent="0.3">
      <c r="A6039" t="s">
        <v>8052</v>
      </c>
      <c r="B6039" t="s">
        <v>467</v>
      </c>
      <c r="C6039" t="s">
        <v>1194</v>
      </c>
      <c r="D6039" t="s">
        <v>61</v>
      </c>
      <c r="E6039" t="s">
        <v>2053</v>
      </c>
      <c r="F6039" t="s">
        <v>80</v>
      </c>
      <c r="G6039" t="s">
        <v>179</v>
      </c>
      <c r="H6039" t="s">
        <v>236</v>
      </c>
      <c r="I6039" t="s">
        <v>83</v>
      </c>
      <c r="J6039" t="s">
        <v>379</v>
      </c>
      <c r="K6039" t="s">
        <v>562</v>
      </c>
      <c r="L6039">
        <v>43225.919999999998</v>
      </c>
      <c r="M6039">
        <v>3</v>
      </c>
      <c r="N6039">
        <v>0</v>
      </c>
      <c r="O6039">
        <v>11764.01</v>
      </c>
    </row>
    <row r="6040" spans="1:15" x14ac:dyDescent="0.3">
      <c r="A6040" t="s">
        <v>8053</v>
      </c>
      <c r="B6040" t="s">
        <v>2712</v>
      </c>
      <c r="C6040" t="s">
        <v>803</v>
      </c>
      <c r="D6040" t="s">
        <v>50</v>
      </c>
      <c r="E6040" t="s">
        <v>221</v>
      </c>
      <c r="F6040" t="s">
        <v>52</v>
      </c>
      <c r="G6040" t="s">
        <v>63</v>
      </c>
      <c r="H6040" t="s">
        <v>64</v>
      </c>
      <c r="I6040" t="s">
        <v>83</v>
      </c>
      <c r="J6040" t="s">
        <v>449</v>
      </c>
      <c r="K6040" t="s">
        <v>681</v>
      </c>
      <c r="L6040">
        <v>21202</v>
      </c>
      <c r="M6040">
        <v>8</v>
      </c>
      <c r="N6040">
        <v>0.25</v>
      </c>
      <c r="O6040">
        <v>6289.03</v>
      </c>
    </row>
    <row r="6041" spans="1:15" x14ac:dyDescent="0.3">
      <c r="A6041" t="s">
        <v>8054</v>
      </c>
      <c r="B6041" t="s">
        <v>1817</v>
      </c>
      <c r="C6041" t="s">
        <v>3286</v>
      </c>
      <c r="D6041" t="s">
        <v>102</v>
      </c>
      <c r="E6041" t="s">
        <v>603</v>
      </c>
      <c r="F6041" t="s">
        <v>80</v>
      </c>
      <c r="G6041" t="s">
        <v>53</v>
      </c>
      <c r="H6041" t="s">
        <v>54</v>
      </c>
      <c r="I6041" t="s">
        <v>118</v>
      </c>
      <c r="J6041" t="s">
        <v>191</v>
      </c>
      <c r="K6041" t="s">
        <v>192</v>
      </c>
      <c r="L6041">
        <v>110934.39999999999</v>
      </c>
      <c r="M6041">
        <v>10</v>
      </c>
      <c r="N6041">
        <v>0.05</v>
      </c>
      <c r="O6041">
        <v>33454.39</v>
      </c>
    </row>
    <row r="6042" spans="1:15" x14ac:dyDescent="0.3">
      <c r="A6042" t="s">
        <v>8055</v>
      </c>
      <c r="B6042" t="s">
        <v>909</v>
      </c>
      <c r="C6042" t="s">
        <v>3602</v>
      </c>
      <c r="D6042" t="s">
        <v>61</v>
      </c>
      <c r="E6042" t="s">
        <v>787</v>
      </c>
      <c r="F6042" t="s">
        <v>71</v>
      </c>
      <c r="G6042" t="s">
        <v>72</v>
      </c>
      <c r="H6042" t="s">
        <v>73</v>
      </c>
      <c r="I6042" t="s">
        <v>96</v>
      </c>
      <c r="J6042" t="s">
        <v>166</v>
      </c>
      <c r="K6042" t="s">
        <v>167</v>
      </c>
      <c r="L6042">
        <v>9563.02</v>
      </c>
      <c r="M6042">
        <v>2</v>
      </c>
      <c r="N6042">
        <v>0.2</v>
      </c>
      <c r="O6042">
        <v>1431.94</v>
      </c>
    </row>
    <row r="6043" spans="1:15" x14ac:dyDescent="0.3">
      <c r="A6043" t="s">
        <v>8056</v>
      </c>
      <c r="B6043" t="s">
        <v>3291</v>
      </c>
      <c r="C6043" t="s">
        <v>2847</v>
      </c>
      <c r="D6043" t="s">
        <v>50</v>
      </c>
      <c r="E6043" t="s">
        <v>1793</v>
      </c>
      <c r="F6043" t="s">
        <v>52</v>
      </c>
      <c r="G6043" t="s">
        <v>63</v>
      </c>
      <c r="H6043" t="s">
        <v>202</v>
      </c>
      <c r="I6043" t="s">
        <v>118</v>
      </c>
      <c r="J6043" t="s">
        <v>230</v>
      </c>
      <c r="K6043" t="s">
        <v>356</v>
      </c>
      <c r="L6043">
        <v>22105.8</v>
      </c>
      <c r="M6043">
        <v>10</v>
      </c>
      <c r="N6043">
        <v>0</v>
      </c>
      <c r="O6043">
        <v>5884</v>
      </c>
    </row>
    <row r="6044" spans="1:15" x14ac:dyDescent="0.3">
      <c r="A6044" t="s">
        <v>8057</v>
      </c>
      <c r="B6044" t="s">
        <v>2683</v>
      </c>
      <c r="C6044" t="s">
        <v>2205</v>
      </c>
      <c r="D6044" t="s">
        <v>61</v>
      </c>
      <c r="E6044" t="s">
        <v>536</v>
      </c>
      <c r="F6044" t="s">
        <v>71</v>
      </c>
      <c r="G6044" t="s">
        <v>179</v>
      </c>
      <c r="H6044" t="s">
        <v>180</v>
      </c>
      <c r="I6044" t="s">
        <v>96</v>
      </c>
      <c r="J6044" t="s">
        <v>111</v>
      </c>
      <c r="K6044" t="s">
        <v>112</v>
      </c>
      <c r="L6044">
        <v>11952.98</v>
      </c>
      <c r="M6044">
        <v>1</v>
      </c>
      <c r="N6044">
        <v>0.15</v>
      </c>
      <c r="O6044">
        <v>3467.68</v>
      </c>
    </row>
    <row r="6045" spans="1:15" x14ac:dyDescent="0.3">
      <c r="A6045" t="s">
        <v>8058</v>
      </c>
      <c r="B6045" t="s">
        <v>359</v>
      </c>
      <c r="C6045" t="s">
        <v>525</v>
      </c>
      <c r="D6045" t="s">
        <v>61</v>
      </c>
      <c r="E6045" t="s">
        <v>2394</v>
      </c>
      <c r="F6045" t="s">
        <v>52</v>
      </c>
      <c r="G6045" t="s">
        <v>53</v>
      </c>
      <c r="H6045" t="s">
        <v>110</v>
      </c>
      <c r="I6045" t="s">
        <v>55</v>
      </c>
      <c r="J6045" t="s">
        <v>173</v>
      </c>
      <c r="K6045" t="s">
        <v>174</v>
      </c>
      <c r="L6045">
        <v>25897.4</v>
      </c>
      <c r="M6045">
        <v>2</v>
      </c>
      <c r="N6045">
        <v>0.1</v>
      </c>
      <c r="O6045">
        <v>3906.61</v>
      </c>
    </row>
    <row r="6046" spans="1:15" x14ac:dyDescent="0.3">
      <c r="A6046" t="s">
        <v>8059</v>
      </c>
      <c r="B6046" t="s">
        <v>2055</v>
      </c>
      <c r="C6046" t="s">
        <v>1774</v>
      </c>
      <c r="D6046" t="s">
        <v>78</v>
      </c>
      <c r="E6046" t="s">
        <v>1731</v>
      </c>
      <c r="F6046" t="s">
        <v>80</v>
      </c>
      <c r="G6046" t="s">
        <v>81</v>
      </c>
      <c r="H6046" t="s">
        <v>284</v>
      </c>
      <c r="I6046" t="s">
        <v>83</v>
      </c>
      <c r="J6046" t="s">
        <v>156</v>
      </c>
      <c r="K6046" t="s">
        <v>285</v>
      </c>
      <c r="L6046">
        <v>119605.12</v>
      </c>
      <c r="M6046">
        <v>8</v>
      </c>
      <c r="N6046">
        <v>0.15</v>
      </c>
      <c r="O6046">
        <v>29150.1</v>
      </c>
    </row>
    <row r="6047" spans="1:15" x14ac:dyDescent="0.3">
      <c r="A6047" t="s">
        <v>8060</v>
      </c>
      <c r="B6047" t="s">
        <v>994</v>
      </c>
      <c r="C6047" t="s">
        <v>3472</v>
      </c>
      <c r="D6047" t="s">
        <v>78</v>
      </c>
      <c r="E6047" t="s">
        <v>155</v>
      </c>
      <c r="F6047" t="s">
        <v>71</v>
      </c>
      <c r="G6047" t="s">
        <v>81</v>
      </c>
      <c r="H6047" t="s">
        <v>186</v>
      </c>
      <c r="I6047" t="s">
        <v>96</v>
      </c>
      <c r="J6047" t="s">
        <v>135</v>
      </c>
      <c r="K6047" t="s">
        <v>395</v>
      </c>
      <c r="L6047">
        <v>3412.01</v>
      </c>
      <c r="M6047">
        <v>1</v>
      </c>
      <c r="N6047">
        <v>0</v>
      </c>
      <c r="O6047">
        <v>610.14</v>
      </c>
    </row>
    <row r="6048" spans="1:15" x14ac:dyDescent="0.3">
      <c r="A6048" t="s">
        <v>8061</v>
      </c>
      <c r="B6048" t="s">
        <v>1705</v>
      </c>
      <c r="C6048" t="s">
        <v>1341</v>
      </c>
      <c r="D6048" t="s">
        <v>78</v>
      </c>
      <c r="E6048" t="s">
        <v>1071</v>
      </c>
      <c r="F6048" t="s">
        <v>71</v>
      </c>
      <c r="G6048" t="s">
        <v>81</v>
      </c>
      <c r="H6048" t="s">
        <v>284</v>
      </c>
      <c r="I6048" t="s">
        <v>96</v>
      </c>
      <c r="J6048" t="s">
        <v>97</v>
      </c>
      <c r="K6048" t="s">
        <v>181</v>
      </c>
      <c r="L6048">
        <v>43281.48</v>
      </c>
      <c r="M6048">
        <v>6</v>
      </c>
      <c r="N6048">
        <v>0.25</v>
      </c>
      <c r="O6048">
        <v>5521.42</v>
      </c>
    </row>
    <row r="6049" spans="1:15" x14ac:dyDescent="0.3">
      <c r="A6049" t="s">
        <v>8062</v>
      </c>
      <c r="B6049" t="s">
        <v>210</v>
      </c>
      <c r="C6049" t="s">
        <v>1800</v>
      </c>
      <c r="D6049" t="s">
        <v>102</v>
      </c>
      <c r="E6049" t="s">
        <v>1661</v>
      </c>
      <c r="F6049" t="s">
        <v>52</v>
      </c>
      <c r="G6049" t="s">
        <v>72</v>
      </c>
      <c r="H6049" t="s">
        <v>117</v>
      </c>
      <c r="I6049" t="s">
        <v>83</v>
      </c>
      <c r="J6049" t="s">
        <v>449</v>
      </c>
      <c r="K6049" t="s">
        <v>681</v>
      </c>
      <c r="L6049">
        <v>141497.1</v>
      </c>
      <c r="M6049">
        <v>10</v>
      </c>
      <c r="N6049">
        <v>0.2</v>
      </c>
      <c r="O6049">
        <v>28161.67</v>
      </c>
    </row>
    <row r="6050" spans="1:15" x14ac:dyDescent="0.3">
      <c r="A6050" t="s">
        <v>8063</v>
      </c>
      <c r="B6050" t="s">
        <v>2781</v>
      </c>
      <c r="C6050" t="s">
        <v>2348</v>
      </c>
      <c r="D6050" t="s">
        <v>61</v>
      </c>
      <c r="E6050" t="s">
        <v>1183</v>
      </c>
      <c r="F6050" t="s">
        <v>71</v>
      </c>
      <c r="G6050" t="s">
        <v>63</v>
      </c>
      <c r="H6050" t="s">
        <v>213</v>
      </c>
      <c r="I6050" t="s">
        <v>55</v>
      </c>
      <c r="J6050" t="s">
        <v>173</v>
      </c>
      <c r="K6050" t="s">
        <v>780</v>
      </c>
      <c r="L6050">
        <v>13747.08</v>
      </c>
      <c r="M6050">
        <v>1</v>
      </c>
      <c r="N6050">
        <v>0.15</v>
      </c>
      <c r="O6050">
        <v>3395.74</v>
      </c>
    </row>
    <row r="6051" spans="1:15" x14ac:dyDescent="0.3">
      <c r="A6051" t="s">
        <v>8064</v>
      </c>
      <c r="B6051" t="s">
        <v>1786</v>
      </c>
      <c r="C6051" t="s">
        <v>2979</v>
      </c>
      <c r="D6051" t="s">
        <v>102</v>
      </c>
      <c r="E6051" t="s">
        <v>1897</v>
      </c>
      <c r="F6051" t="s">
        <v>71</v>
      </c>
      <c r="G6051" t="s">
        <v>179</v>
      </c>
      <c r="H6051" t="s">
        <v>236</v>
      </c>
      <c r="I6051" t="s">
        <v>96</v>
      </c>
      <c r="J6051" t="s">
        <v>111</v>
      </c>
      <c r="K6051" t="s">
        <v>328</v>
      </c>
      <c r="L6051">
        <v>8766.0499999999993</v>
      </c>
      <c r="M6051">
        <v>1</v>
      </c>
      <c r="N6051">
        <v>0.2</v>
      </c>
      <c r="O6051">
        <v>1318.57</v>
      </c>
    </row>
    <row r="6052" spans="1:15" x14ac:dyDescent="0.3">
      <c r="A6052" t="s">
        <v>8065</v>
      </c>
      <c r="B6052" t="s">
        <v>1634</v>
      </c>
      <c r="C6052" t="s">
        <v>128</v>
      </c>
      <c r="D6052" t="s">
        <v>61</v>
      </c>
      <c r="E6052" t="s">
        <v>2153</v>
      </c>
      <c r="F6052" t="s">
        <v>80</v>
      </c>
      <c r="G6052" t="s">
        <v>53</v>
      </c>
      <c r="H6052" t="s">
        <v>54</v>
      </c>
      <c r="I6052" t="s">
        <v>118</v>
      </c>
      <c r="J6052" t="s">
        <v>230</v>
      </c>
      <c r="K6052" t="s">
        <v>356</v>
      </c>
      <c r="L6052">
        <v>44906.46</v>
      </c>
      <c r="M6052">
        <v>6</v>
      </c>
      <c r="N6052">
        <v>0.05</v>
      </c>
      <c r="O6052">
        <v>9190.1299999999992</v>
      </c>
    </row>
    <row r="6053" spans="1:15" x14ac:dyDescent="0.3">
      <c r="A6053" t="s">
        <v>8066</v>
      </c>
      <c r="B6053" t="s">
        <v>490</v>
      </c>
      <c r="C6053" t="s">
        <v>87</v>
      </c>
      <c r="D6053" t="s">
        <v>61</v>
      </c>
      <c r="E6053" t="s">
        <v>746</v>
      </c>
      <c r="F6053" t="s">
        <v>71</v>
      </c>
      <c r="G6053" t="s">
        <v>53</v>
      </c>
      <c r="H6053" t="s">
        <v>90</v>
      </c>
      <c r="I6053" t="s">
        <v>96</v>
      </c>
      <c r="J6053" t="s">
        <v>135</v>
      </c>
      <c r="K6053" t="s">
        <v>395</v>
      </c>
      <c r="L6053">
        <v>29042.16</v>
      </c>
      <c r="M6053">
        <v>4</v>
      </c>
      <c r="N6053">
        <v>0.2</v>
      </c>
      <c r="O6053">
        <v>4769.82</v>
      </c>
    </row>
    <row r="6054" spans="1:15" x14ac:dyDescent="0.3">
      <c r="A6054" t="s">
        <v>8067</v>
      </c>
      <c r="B6054" t="s">
        <v>3372</v>
      </c>
      <c r="C6054" t="s">
        <v>2012</v>
      </c>
      <c r="D6054" t="s">
        <v>61</v>
      </c>
      <c r="E6054" t="s">
        <v>1115</v>
      </c>
      <c r="F6054" t="s">
        <v>71</v>
      </c>
      <c r="G6054" t="s">
        <v>72</v>
      </c>
      <c r="H6054" t="s">
        <v>104</v>
      </c>
      <c r="I6054" t="s">
        <v>55</v>
      </c>
      <c r="J6054" t="s">
        <v>56</v>
      </c>
      <c r="K6054" t="s">
        <v>57</v>
      </c>
      <c r="L6054">
        <v>45323.05</v>
      </c>
      <c r="M6054">
        <v>5</v>
      </c>
      <c r="N6054">
        <v>0.25</v>
      </c>
      <c r="O6054">
        <v>5217.57</v>
      </c>
    </row>
    <row r="6055" spans="1:15" x14ac:dyDescent="0.3">
      <c r="A6055" t="s">
        <v>8068</v>
      </c>
      <c r="B6055" t="s">
        <v>2429</v>
      </c>
      <c r="C6055" t="s">
        <v>216</v>
      </c>
      <c r="D6055" t="s">
        <v>50</v>
      </c>
      <c r="E6055" t="s">
        <v>341</v>
      </c>
      <c r="F6055" t="s">
        <v>52</v>
      </c>
      <c r="G6055" t="s">
        <v>63</v>
      </c>
      <c r="H6055" t="s">
        <v>202</v>
      </c>
      <c r="I6055" t="s">
        <v>83</v>
      </c>
      <c r="J6055" t="s">
        <v>379</v>
      </c>
      <c r="K6055" t="s">
        <v>380</v>
      </c>
      <c r="L6055">
        <v>27047.7</v>
      </c>
      <c r="M6055">
        <v>3</v>
      </c>
      <c r="N6055">
        <v>0.2</v>
      </c>
      <c r="O6055">
        <v>6184.27</v>
      </c>
    </row>
    <row r="6056" spans="1:15" x14ac:dyDescent="0.3">
      <c r="A6056" t="s">
        <v>8069</v>
      </c>
      <c r="B6056" t="s">
        <v>1440</v>
      </c>
      <c r="C6056" t="s">
        <v>532</v>
      </c>
      <c r="D6056" t="s">
        <v>78</v>
      </c>
      <c r="E6056" t="s">
        <v>454</v>
      </c>
      <c r="F6056" t="s">
        <v>80</v>
      </c>
      <c r="G6056" t="s">
        <v>179</v>
      </c>
      <c r="H6056" t="s">
        <v>180</v>
      </c>
      <c r="I6056" t="s">
        <v>118</v>
      </c>
      <c r="J6056" t="s">
        <v>230</v>
      </c>
      <c r="K6056" t="s">
        <v>231</v>
      </c>
      <c r="L6056">
        <v>124276.32</v>
      </c>
      <c r="M6056">
        <v>9</v>
      </c>
      <c r="N6056">
        <v>0.05</v>
      </c>
      <c r="O6056">
        <v>26072.75</v>
      </c>
    </row>
    <row r="6057" spans="1:15" x14ac:dyDescent="0.3">
      <c r="A6057" t="s">
        <v>8070</v>
      </c>
      <c r="B6057" t="s">
        <v>1038</v>
      </c>
      <c r="C6057" t="s">
        <v>878</v>
      </c>
      <c r="D6057" t="s">
        <v>78</v>
      </c>
      <c r="E6057" t="s">
        <v>2093</v>
      </c>
      <c r="F6057" t="s">
        <v>52</v>
      </c>
      <c r="G6057" t="s">
        <v>179</v>
      </c>
      <c r="H6057" t="s">
        <v>236</v>
      </c>
      <c r="I6057" t="s">
        <v>83</v>
      </c>
      <c r="J6057" t="s">
        <v>84</v>
      </c>
      <c r="K6057" t="s">
        <v>85</v>
      </c>
      <c r="L6057">
        <v>8130.35</v>
      </c>
      <c r="M6057">
        <v>1</v>
      </c>
      <c r="N6057">
        <v>0.15</v>
      </c>
      <c r="O6057">
        <v>2008.6</v>
      </c>
    </row>
    <row r="6058" spans="1:15" x14ac:dyDescent="0.3">
      <c r="A6058" t="s">
        <v>8071</v>
      </c>
      <c r="B6058" t="s">
        <v>1352</v>
      </c>
      <c r="C6058" t="s">
        <v>1167</v>
      </c>
      <c r="D6058" t="s">
        <v>61</v>
      </c>
      <c r="E6058" t="s">
        <v>1150</v>
      </c>
      <c r="F6058" t="s">
        <v>71</v>
      </c>
      <c r="G6058" t="s">
        <v>72</v>
      </c>
      <c r="H6058" t="s">
        <v>117</v>
      </c>
      <c r="I6058" t="s">
        <v>118</v>
      </c>
      <c r="J6058" t="s">
        <v>230</v>
      </c>
      <c r="K6058" t="s">
        <v>356</v>
      </c>
      <c r="L6058">
        <v>123798.39999999999</v>
      </c>
      <c r="M6058">
        <v>10</v>
      </c>
      <c r="N6058">
        <v>0.1</v>
      </c>
      <c r="O6058">
        <v>34919.32</v>
      </c>
    </row>
    <row r="6059" spans="1:15" x14ac:dyDescent="0.3">
      <c r="A6059" t="s">
        <v>8072</v>
      </c>
      <c r="B6059" t="s">
        <v>2995</v>
      </c>
      <c r="C6059" t="s">
        <v>1397</v>
      </c>
      <c r="D6059" t="s">
        <v>61</v>
      </c>
      <c r="E6059" t="s">
        <v>3535</v>
      </c>
      <c r="F6059" t="s">
        <v>80</v>
      </c>
      <c r="G6059" t="s">
        <v>72</v>
      </c>
      <c r="H6059" t="s">
        <v>104</v>
      </c>
      <c r="I6059" t="s">
        <v>55</v>
      </c>
      <c r="J6059" t="s">
        <v>141</v>
      </c>
      <c r="K6059" t="s">
        <v>978</v>
      </c>
      <c r="L6059">
        <v>2681.94</v>
      </c>
      <c r="M6059">
        <v>2</v>
      </c>
      <c r="N6059">
        <v>0.25</v>
      </c>
      <c r="O6059">
        <v>764.36</v>
      </c>
    </row>
    <row r="6060" spans="1:15" x14ac:dyDescent="0.3">
      <c r="A6060" t="s">
        <v>8073</v>
      </c>
      <c r="B6060" t="s">
        <v>1258</v>
      </c>
      <c r="C6060" t="s">
        <v>2803</v>
      </c>
      <c r="D6060" t="s">
        <v>102</v>
      </c>
      <c r="E6060" t="s">
        <v>2434</v>
      </c>
      <c r="F6060" t="s">
        <v>52</v>
      </c>
      <c r="G6060" t="s">
        <v>53</v>
      </c>
      <c r="H6060" t="s">
        <v>110</v>
      </c>
      <c r="I6060" t="s">
        <v>118</v>
      </c>
      <c r="J6060" t="s">
        <v>191</v>
      </c>
      <c r="K6060" t="s">
        <v>192</v>
      </c>
      <c r="L6060">
        <v>14190.51</v>
      </c>
      <c r="M6060">
        <v>3</v>
      </c>
      <c r="N6060">
        <v>0.15</v>
      </c>
      <c r="O6060">
        <v>2740.89</v>
      </c>
    </row>
    <row r="6061" spans="1:15" x14ac:dyDescent="0.3">
      <c r="A6061" t="s">
        <v>8074</v>
      </c>
      <c r="B6061" t="s">
        <v>2455</v>
      </c>
      <c r="C6061" t="s">
        <v>2059</v>
      </c>
      <c r="D6061" t="s">
        <v>61</v>
      </c>
      <c r="E6061" t="s">
        <v>588</v>
      </c>
      <c r="F6061" t="s">
        <v>52</v>
      </c>
      <c r="G6061" t="s">
        <v>179</v>
      </c>
      <c r="H6061" t="s">
        <v>236</v>
      </c>
      <c r="I6061" t="s">
        <v>96</v>
      </c>
      <c r="J6061" t="s">
        <v>97</v>
      </c>
      <c r="K6061" t="s">
        <v>416</v>
      </c>
      <c r="L6061">
        <v>27441.05</v>
      </c>
      <c r="M6061">
        <v>5</v>
      </c>
      <c r="N6061">
        <v>0.15</v>
      </c>
      <c r="O6061">
        <v>3680.99</v>
      </c>
    </row>
    <row r="6062" spans="1:15" x14ac:dyDescent="0.3">
      <c r="A6062" t="s">
        <v>8075</v>
      </c>
      <c r="B6062" t="s">
        <v>1842</v>
      </c>
      <c r="C6062" t="s">
        <v>1138</v>
      </c>
      <c r="D6062" t="s">
        <v>102</v>
      </c>
      <c r="E6062" t="s">
        <v>70</v>
      </c>
      <c r="F6062" t="s">
        <v>80</v>
      </c>
      <c r="G6062" t="s">
        <v>63</v>
      </c>
      <c r="H6062" t="s">
        <v>172</v>
      </c>
      <c r="I6062" t="s">
        <v>96</v>
      </c>
      <c r="J6062" t="s">
        <v>97</v>
      </c>
      <c r="K6062" t="s">
        <v>98</v>
      </c>
      <c r="L6062">
        <v>112560.56</v>
      </c>
      <c r="M6062">
        <v>8</v>
      </c>
      <c r="N6062">
        <v>0.15</v>
      </c>
      <c r="O6062">
        <v>22557</v>
      </c>
    </row>
    <row r="6063" spans="1:15" x14ac:dyDescent="0.3">
      <c r="A6063" t="s">
        <v>8076</v>
      </c>
      <c r="B6063" t="s">
        <v>535</v>
      </c>
      <c r="C6063" t="s">
        <v>2631</v>
      </c>
      <c r="D6063" t="s">
        <v>102</v>
      </c>
      <c r="E6063" t="s">
        <v>1501</v>
      </c>
      <c r="F6063" t="s">
        <v>71</v>
      </c>
      <c r="G6063" t="s">
        <v>179</v>
      </c>
      <c r="H6063" t="s">
        <v>236</v>
      </c>
      <c r="I6063" t="s">
        <v>55</v>
      </c>
      <c r="J6063" t="s">
        <v>65</v>
      </c>
      <c r="K6063" t="s">
        <v>130</v>
      </c>
      <c r="L6063">
        <v>3015.65</v>
      </c>
      <c r="M6063">
        <v>1</v>
      </c>
      <c r="N6063">
        <v>0.1</v>
      </c>
      <c r="O6063">
        <v>482.69</v>
      </c>
    </row>
    <row r="6064" spans="1:15" x14ac:dyDescent="0.3">
      <c r="A6064" t="s">
        <v>8077</v>
      </c>
      <c r="B6064" t="s">
        <v>153</v>
      </c>
      <c r="C6064" t="s">
        <v>3258</v>
      </c>
      <c r="D6064" t="s">
        <v>102</v>
      </c>
      <c r="E6064" t="s">
        <v>1244</v>
      </c>
      <c r="F6064" t="s">
        <v>52</v>
      </c>
      <c r="G6064" t="s">
        <v>53</v>
      </c>
      <c r="H6064" t="s">
        <v>54</v>
      </c>
      <c r="I6064" t="s">
        <v>96</v>
      </c>
      <c r="J6064" t="s">
        <v>166</v>
      </c>
      <c r="K6064" t="s">
        <v>167</v>
      </c>
      <c r="L6064">
        <v>11673.6</v>
      </c>
      <c r="M6064">
        <v>10</v>
      </c>
      <c r="N6064">
        <v>0.05</v>
      </c>
      <c r="O6064">
        <v>1694.93</v>
      </c>
    </row>
    <row r="6065" spans="1:15" x14ac:dyDescent="0.3">
      <c r="A6065" t="s">
        <v>8078</v>
      </c>
      <c r="B6065" t="s">
        <v>2069</v>
      </c>
      <c r="C6065" t="s">
        <v>2539</v>
      </c>
      <c r="D6065" t="s">
        <v>102</v>
      </c>
      <c r="E6065" t="s">
        <v>866</v>
      </c>
      <c r="F6065" t="s">
        <v>71</v>
      </c>
      <c r="G6065" t="s">
        <v>53</v>
      </c>
      <c r="H6065" t="s">
        <v>110</v>
      </c>
      <c r="I6065" t="s">
        <v>83</v>
      </c>
      <c r="J6065" t="s">
        <v>156</v>
      </c>
      <c r="K6065" t="s">
        <v>285</v>
      </c>
      <c r="L6065">
        <v>74631.7</v>
      </c>
      <c r="M6065">
        <v>10</v>
      </c>
      <c r="N6065">
        <v>0.05</v>
      </c>
      <c r="O6065">
        <v>12898.23</v>
      </c>
    </row>
    <row r="6066" spans="1:15" x14ac:dyDescent="0.3">
      <c r="A6066" t="s">
        <v>8079</v>
      </c>
      <c r="B6066" t="s">
        <v>1411</v>
      </c>
      <c r="C6066" t="s">
        <v>2809</v>
      </c>
      <c r="D6066" t="s">
        <v>61</v>
      </c>
      <c r="E6066" t="s">
        <v>1969</v>
      </c>
      <c r="F6066" t="s">
        <v>80</v>
      </c>
      <c r="G6066" t="s">
        <v>72</v>
      </c>
      <c r="H6066" t="s">
        <v>117</v>
      </c>
      <c r="I6066" t="s">
        <v>83</v>
      </c>
      <c r="J6066" t="s">
        <v>156</v>
      </c>
      <c r="K6066" t="s">
        <v>157</v>
      </c>
      <c r="L6066">
        <v>62089.86</v>
      </c>
      <c r="M6066">
        <v>7</v>
      </c>
      <c r="N6066">
        <v>0</v>
      </c>
      <c r="O6066">
        <v>16404.47</v>
      </c>
    </row>
    <row r="6067" spans="1:15" x14ac:dyDescent="0.3">
      <c r="A6067" t="s">
        <v>8080</v>
      </c>
      <c r="B6067" t="s">
        <v>3639</v>
      </c>
      <c r="C6067" t="s">
        <v>3723</v>
      </c>
      <c r="D6067" t="s">
        <v>102</v>
      </c>
      <c r="E6067" t="s">
        <v>150</v>
      </c>
      <c r="F6067" t="s">
        <v>71</v>
      </c>
      <c r="G6067" t="s">
        <v>53</v>
      </c>
      <c r="H6067" t="s">
        <v>246</v>
      </c>
      <c r="I6067" t="s">
        <v>118</v>
      </c>
      <c r="J6067" t="s">
        <v>303</v>
      </c>
      <c r="K6067" t="s">
        <v>304</v>
      </c>
      <c r="L6067">
        <v>100458.27</v>
      </c>
      <c r="M6067">
        <v>9</v>
      </c>
      <c r="N6067">
        <v>0</v>
      </c>
      <c r="O6067">
        <v>39240.21</v>
      </c>
    </row>
    <row r="6068" spans="1:15" x14ac:dyDescent="0.3">
      <c r="A6068" t="s">
        <v>8081</v>
      </c>
      <c r="B6068" t="s">
        <v>402</v>
      </c>
      <c r="C6068" t="s">
        <v>5165</v>
      </c>
      <c r="D6068" t="s">
        <v>50</v>
      </c>
      <c r="E6068" t="s">
        <v>676</v>
      </c>
      <c r="F6068" t="s">
        <v>52</v>
      </c>
      <c r="G6068" t="s">
        <v>63</v>
      </c>
      <c r="H6068" t="s">
        <v>64</v>
      </c>
      <c r="I6068" t="s">
        <v>118</v>
      </c>
      <c r="J6068" t="s">
        <v>119</v>
      </c>
      <c r="K6068" t="s">
        <v>270</v>
      </c>
      <c r="L6068">
        <v>91046.06</v>
      </c>
      <c r="M6068">
        <v>7</v>
      </c>
      <c r="N6068">
        <v>0.2</v>
      </c>
      <c r="O6068">
        <v>26274.87</v>
      </c>
    </row>
    <row r="6069" spans="1:15" x14ac:dyDescent="0.3">
      <c r="A6069" t="s">
        <v>8082</v>
      </c>
      <c r="B6069" t="s">
        <v>4359</v>
      </c>
      <c r="C6069" t="s">
        <v>3577</v>
      </c>
      <c r="D6069" t="s">
        <v>61</v>
      </c>
      <c r="E6069" t="s">
        <v>858</v>
      </c>
      <c r="F6069" t="s">
        <v>80</v>
      </c>
      <c r="G6069" t="s">
        <v>81</v>
      </c>
      <c r="H6069" t="s">
        <v>186</v>
      </c>
      <c r="I6069" t="s">
        <v>118</v>
      </c>
      <c r="J6069" t="s">
        <v>230</v>
      </c>
      <c r="K6069" t="s">
        <v>231</v>
      </c>
      <c r="L6069">
        <v>64487.25</v>
      </c>
      <c r="M6069">
        <v>9</v>
      </c>
      <c r="N6069">
        <v>0.1</v>
      </c>
      <c r="O6069">
        <v>21579.15</v>
      </c>
    </row>
    <row r="6070" spans="1:15" x14ac:dyDescent="0.3">
      <c r="A6070" t="s">
        <v>8083</v>
      </c>
      <c r="B6070" t="s">
        <v>832</v>
      </c>
      <c r="C6070" t="s">
        <v>1452</v>
      </c>
      <c r="D6070" t="s">
        <v>50</v>
      </c>
      <c r="E6070" t="s">
        <v>1001</v>
      </c>
      <c r="F6070" t="s">
        <v>71</v>
      </c>
      <c r="G6070" t="s">
        <v>63</v>
      </c>
      <c r="H6070" t="s">
        <v>64</v>
      </c>
      <c r="I6070" t="s">
        <v>118</v>
      </c>
      <c r="J6070" t="s">
        <v>191</v>
      </c>
      <c r="K6070" t="s">
        <v>829</v>
      </c>
      <c r="L6070">
        <v>29804.02</v>
      </c>
      <c r="M6070">
        <v>2</v>
      </c>
      <c r="N6070">
        <v>0.15</v>
      </c>
      <c r="O6070">
        <v>8205.64</v>
      </c>
    </row>
    <row r="6071" spans="1:15" x14ac:dyDescent="0.3">
      <c r="A6071" t="s">
        <v>8084</v>
      </c>
      <c r="B6071" t="s">
        <v>2767</v>
      </c>
      <c r="C6071" t="s">
        <v>634</v>
      </c>
      <c r="D6071" t="s">
        <v>61</v>
      </c>
      <c r="E6071" t="s">
        <v>2641</v>
      </c>
      <c r="F6071" t="s">
        <v>80</v>
      </c>
      <c r="G6071" t="s">
        <v>72</v>
      </c>
      <c r="H6071" t="s">
        <v>346</v>
      </c>
      <c r="I6071" t="s">
        <v>55</v>
      </c>
      <c r="J6071" t="s">
        <v>65</v>
      </c>
      <c r="K6071" t="s">
        <v>325</v>
      </c>
      <c r="L6071">
        <v>46571.05</v>
      </c>
      <c r="M6071">
        <v>5</v>
      </c>
      <c r="N6071">
        <v>0.2</v>
      </c>
      <c r="O6071">
        <v>11612.77</v>
      </c>
    </row>
    <row r="6072" spans="1:15" x14ac:dyDescent="0.3">
      <c r="A6072" t="s">
        <v>8085</v>
      </c>
      <c r="B6072" t="s">
        <v>1234</v>
      </c>
      <c r="C6072" t="s">
        <v>4104</v>
      </c>
      <c r="D6072" t="s">
        <v>61</v>
      </c>
      <c r="E6072" t="s">
        <v>1192</v>
      </c>
      <c r="F6072" t="s">
        <v>52</v>
      </c>
      <c r="G6072" t="s">
        <v>63</v>
      </c>
      <c r="H6072" t="s">
        <v>64</v>
      </c>
      <c r="I6072" t="s">
        <v>118</v>
      </c>
      <c r="J6072" t="s">
        <v>230</v>
      </c>
      <c r="K6072" t="s">
        <v>351</v>
      </c>
      <c r="L6072">
        <v>12767.49</v>
      </c>
      <c r="M6072">
        <v>1</v>
      </c>
      <c r="N6072">
        <v>0.2</v>
      </c>
      <c r="O6072">
        <v>2159.9899999999998</v>
      </c>
    </row>
    <row r="6073" spans="1:15" x14ac:dyDescent="0.3">
      <c r="A6073" t="s">
        <v>8086</v>
      </c>
      <c r="B6073" t="s">
        <v>1255</v>
      </c>
      <c r="C6073" t="s">
        <v>4718</v>
      </c>
      <c r="D6073" t="s">
        <v>61</v>
      </c>
      <c r="E6073" t="s">
        <v>592</v>
      </c>
      <c r="F6073" t="s">
        <v>71</v>
      </c>
      <c r="G6073" t="s">
        <v>179</v>
      </c>
      <c r="H6073" t="s">
        <v>180</v>
      </c>
      <c r="I6073" t="s">
        <v>83</v>
      </c>
      <c r="J6073" t="s">
        <v>449</v>
      </c>
      <c r="K6073" t="s">
        <v>450</v>
      </c>
      <c r="L6073">
        <v>132094.26</v>
      </c>
      <c r="M6073">
        <v>9</v>
      </c>
      <c r="N6073">
        <v>0.05</v>
      </c>
      <c r="O6073">
        <v>46969.72</v>
      </c>
    </row>
    <row r="6074" spans="1:15" x14ac:dyDescent="0.3">
      <c r="A6074" t="s">
        <v>8087</v>
      </c>
      <c r="B6074" t="s">
        <v>2712</v>
      </c>
      <c r="C6074" t="s">
        <v>489</v>
      </c>
      <c r="D6074" t="s">
        <v>61</v>
      </c>
      <c r="E6074" t="s">
        <v>2201</v>
      </c>
      <c r="F6074" t="s">
        <v>52</v>
      </c>
      <c r="G6074" t="s">
        <v>53</v>
      </c>
      <c r="H6074" t="s">
        <v>90</v>
      </c>
      <c r="I6074" t="s">
        <v>55</v>
      </c>
      <c r="J6074" t="s">
        <v>65</v>
      </c>
      <c r="K6074" t="s">
        <v>325</v>
      </c>
      <c r="L6074">
        <v>7422.9</v>
      </c>
      <c r="M6074">
        <v>10</v>
      </c>
      <c r="N6074">
        <v>0.25</v>
      </c>
      <c r="O6074">
        <v>2163.9299999999998</v>
      </c>
    </row>
    <row r="6075" spans="1:15" x14ac:dyDescent="0.3">
      <c r="A6075" t="s">
        <v>8088</v>
      </c>
      <c r="B6075" t="s">
        <v>2590</v>
      </c>
      <c r="C6075" t="s">
        <v>1682</v>
      </c>
      <c r="D6075" t="s">
        <v>50</v>
      </c>
      <c r="E6075" t="s">
        <v>1878</v>
      </c>
      <c r="F6075" t="s">
        <v>71</v>
      </c>
      <c r="G6075" t="s">
        <v>53</v>
      </c>
      <c r="H6075" t="s">
        <v>90</v>
      </c>
      <c r="I6075" t="s">
        <v>96</v>
      </c>
      <c r="J6075" t="s">
        <v>135</v>
      </c>
      <c r="K6075" t="s">
        <v>395</v>
      </c>
      <c r="L6075">
        <v>109677.2</v>
      </c>
      <c r="M6075">
        <v>8</v>
      </c>
      <c r="N6075">
        <v>0</v>
      </c>
      <c r="O6075">
        <v>43463.78</v>
      </c>
    </row>
    <row r="6076" spans="1:15" x14ac:dyDescent="0.3">
      <c r="A6076" t="s">
        <v>8089</v>
      </c>
      <c r="B6076" t="s">
        <v>548</v>
      </c>
      <c r="C6076" t="s">
        <v>549</v>
      </c>
      <c r="D6076" t="s">
        <v>50</v>
      </c>
      <c r="E6076" t="s">
        <v>2206</v>
      </c>
      <c r="F6076" t="s">
        <v>80</v>
      </c>
      <c r="G6076" t="s">
        <v>179</v>
      </c>
      <c r="H6076" t="s">
        <v>180</v>
      </c>
      <c r="I6076" t="s">
        <v>55</v>
      </c>
      <c r="J6076" t="s">
        <v>173</v>
      </c>
      <c r="K6076" t="s">
        <v>203</v>
      </c>
      <c r="L6076">
        <v>119258.55</v>
      </c>
      <c r="M6076">
        <v>9</v>
      </c>
      <c r="N6076">
        <v>0.05</v>
      </c>
      <c r="O6076">
        <v>18041.75</v>
      </c>
    </row>
    <row r="6077" spans="1:15" x14ac:dyDescent="0.3">
      <c r="A6077" t="s">
        <v>8090</v>
      </c>
      <c r="B6077" t="s">
        <v>1039</v>
      </c>
      <c r="C6077" t="s">
        <v>950</v>
      </c>
      <c r="D6077" t="s">
        <v>78</v>
      </c>
      <c r="E6077" t="s">
        <v>746</v>
      </c>
      <c r="F6077" t="s">
        <v>80</v>
      </c>
      <c r="G6077" t="s">
        <v>179</v>
      </c>
      <c r="H6077" t="s">
        <v>180</v>
      </c>
      <c r="I6077" t="s">
        <v>96</v>
      </c>
      <c r="J6077" t="s">
        <v>135</v>
      </c>
      <c r="K6077" t="s">
        <v>275</v>
      </c>
      <c r="L6077">
        <v>54680.28</v>
      </c>
      <c r="M6077">
        <v>6</v>
      </c>
      <c r="N6077">
        <v>0.2</v>
      </c>
      <c r="O6077">
        <v>13293.24</v>
      </c>
    </row>
    <row r="6078" spans="1:15" x14ac:dyDescent="0.3">
      <c r="A6078" t="s">
        <v>8091</v>
      </c>
      <c r="B6078" t="s">
        <v>2884</v>
      </c>
      <c r="C6078" t="s">
        <v>1504</v>
      </c>
      <c r="D6078" t="s">
        <v>61</v>
      </c>
      <c r="E6078" t="s">
        <v>1061</v>
      </c>
      <c r="F6078" t="s">
        <v>71</v>
      </c>
      <c r="G6078" t="s">
        <v>179</v>
      </c>
      <c r="H6078" t="s">
        <v>180</v>
      </c>
      <c r="I6078" t="s">
        <v>118</v>
      </c>
      <c r="J6078" t="s">
        <v>230</v>
      </c>
      <c r="K6078" t="s">
        <v>351</v>
      </c>
      <c r="L6078">
        <v>13724.75</v>
      </c>
      <c r="M6078">
        <v>1</v>
      </c>
      <c r="N6078">
        <v>0.25</v>
      </c>
      <c r="O6078">
        <v>3874.31</v>
      </c>
    </row>
    <row r="6079" spans="1:15" x14ac:dyDescent="0.3">
      <c r="A6079" t="s">
        <v>8092</v>
      </c>
      <c r="B6079" t="s">
        <v>942</v>
      </c>
      <c r="C6079" t="s">
        <v>3356</v>
      </c>
      <c r="D6079" t="s">
        <v>50</v>
      </c>
      <c r="E6079" t="s">
        <v>2384</v>
      </c>
      <c r="F6079" t="s">
        <v>52</v>
      </c>
      <c r="G6079" t="s">
        <v>72</v>
      </c>
      <c r="H6079" t="s">
        <v>73</v>
      </c>
      <c r="I6079" t="s">
        <v>96</v>
      </c>
      <c r="J6079" t="s">
        <v>97</v>
      </c>
      <c r="K6079" t="s">
        <v>98</v>
      </c>
      <c r="L6079">
        <v>39229.89</v>
      </c>
      <c r="M6079">
        <v>3</v>
      </c>
      <c r="N6079">
        <v>0.25</v>
      </c>
      <c r="O6079">
        <v>6361.74</v>
      </c>
    </row>
    <row r="6080" spans="1:15" x14ac:dyDescent="0.3">
      <c r="A6080" t="s">
        <v>8093</v>
      </c>
      <c r="B6080" t="s">
        <v>2676</v>
      </c>
      <c r="C6080" t="s">
        <v>4525</v>
      </c>
      <c r="D6080" t="s">
        <v>61</v>
      </c>
      <c r="E6080" t="s">
        <v>1505</v>
      </c>
      <c r="F6080" t="s">
        <v>80</v>
      </c>
      <c r="G6080" t="s">
        <v>179</v>
      </c>
      <c r="H6080" t="s">
        <v>236</v>
      </c>
      <c r="I6080" t="s">
        <v>83</v>
      </c>
      <c r="J6080" t="s">
        <v>156</v>
      </c>
      <c r="K6080" t="s">
        <v>208</v>
      </c>
      <c r="L6080">
        <v>64557.35</v>
      </c>
      <c r="M6080">
        <v>5</v>
      </c>
      <c r="N6080">
        <v>0</v>
      </c>
      <c r="O6080">
        <v>14586.45</v>
      </c>
    </row>
    <row r="6081" spans="1:15" x14ac:dyDescent="0.3">
      <c r="A6081" t="s">
        <v>8094</v>
      </c>
      <c r="B6081" t="s">
        <v>4157</v>
      </c>
      <c r="C6081" t="s">
        <v>1366</v>
      </c>
      <c r="D6081" t="s">
        <v>102</v>
      </c>
      <c r="E6081" t="s">
        <v>109</v>
      </c>
      <c r="F6081" t="s">
        <v>52</v>
      </c>
      <c r="G6081" t="s">
        <v>72</v>
      </c>
      <c r="H6081" t="s">
        <v>346</v>
      </c>
      <c r="I6081" t="s">
        <v>83</v>
      </c>
      <c r="J6081" t="s">
        <v>156</v>
      </c>
      <c r="K6081" t="s">
        <v>208</v>
      </c>
      <c r="L6081">
        <v>15882.82</v>
      </c>
      <c r="M6081">
        <v>2</v>
      </c>
      <c r="N6081">
        <v>0</v>
      </c>
      <c r="O6081">
        <v>3845.35</v>
      </c>
    </row>
    <row r="6082" spans="1:15" x14ac:dyDescent="0.3">
      <c r="A6082" t="s">
        <v>8095</v>
      </c>
      <c r="B6082" t="s">
        <v>4775</v>
      </c>
      <c r="C6082" t="s">
        <v>907</v>
      </c>
      <c r="D6082" t="s">
        <v>102</v>
      </c>
      <c r="E6082" t="s">
        <v>279</v>
      </c>
      <c r="F6082" t="s">
        <v>71</v>
      </c>
      <c r="G6082" t="s">
        <v>179</v>
      </c>
      <c r="H6082" t="s">
        <v>180</v>
      </c>
      <c r="I6082" t="s">
        <v>83</v>
      </c>
      <c r="J6082" t="s">
        <v>156</v>
      </c>
      <c r="K6082" t="s">
        <v>208</v>
      </c>
      <c r="L6082">
        <v>11935.56</v>
      </c>
      <c r="M6082">
        <v>4</v>
      </c>
      <c r="N6082">
        <v>0.25</v>
      </c>
      <c r="O6082">
        <v>1516.95</v>
      </c>
    </row>
    <row r="6083" spans="1:15" x14ac:dyDescent="0.3">
      <c r="A6083" t="s">
        <v>8096</v>
      </c>
      <c r="B6083" t="s">
        <v>1218</v>
      </c>
      <c r="C6083" t="s">
        <v>1669</v>
      </c>
      <c r="D6083" t="s">
        <v>61</v>
      </c>
      <c r="E6083" t="s">
        <v>1707</v>
      </c>
      <c r="F6083" t="s">
        <v>80</v>
      </c>
      <c r="G6083" t="s">
        <v>53</v>
      </c>
      <c r="H6083" t="s">
        <v>54</v>
      </c>
      <c r="I6083" t="s">
        <v>55</v>
      </c>
      <c r="J6083" t="s">
        <v>141</v>
      </c>
      <c r="K6083" t="s">
        <v>241</v>
      </c>
      <c r="L6083">
        <v>73903.5</v>
      </c>
      <c r="M6083">
        <v>9</v>
      </c>
      <c r="N6083">
        <v>0.15</v>
      </c>
      <c r="O6083">
        <v>16262.48</v>
      </c>
    </row>
    <row r="6084" spans="1:15" x14ac:dyDescent="0.3">
      <c r="A6084" t="s">
        <v>8097</v>
      </c>
      <c r="B6084" t="s">
        <v>2012</v>
      </c>
      <c r="C6084" t="s">
        <v>1007</v>
      </c>
      <c r="D6084" t="s">
        <v>102</v>
      </c>
      <c r="E6084" t="s">
        <v>820</v>
      </c>
      <c r="F6084" t="s">
        <v>52</v>
      </c>
      <c r="G6084" t="s">
        <v>81</v>
      </c>
      <c r="H6084" t="s">
        <v>284</v>
      </c>
      <c r="I6084" t="s">
        <v>96</v>
      </c>
      <c r="J6084" t="s">
        <v>166</v>
      </c>
      <c r="K6084" t="s">
        <v>762</v>
      </c>
      <c r="L6084">
        <v>22251.16</v>
      </c>
      <c r="M6084">
        <v>2</v>
      </c>
      <c r="N6084">
        <v>0.2</v>
      </c>
      <c r="O6084">
        <v>6348.61</v>
      </c>
    </row>
    <row r="6085" spans="1:15" x14ac:dyDescent="0.3">
      <c r="A6085" t="s">
        <v>8098</v>
      </c>
      <c r="B6085" t="s">
        <v>505</v>
      </c>
      <c r="C6085" t="s">
        <v>1458</v>
      </c>
      <c r="D6085" t="s">
        <v>61</v>
      </c>
      <c r="E6085" t="s">
        <v>324</v>
      </c>
      <c r="F6085" t="s">
        <v>71</v>
      </c>
      <c r="G6085" t="s">
        <v>53</v>
      </c>
      <c r="H6085" t="s">
        <v>110</v>
      </c>
      <c r="I6085" t="s">
        <v>118</v>
      </c>
      <c r="J6085" t="s">
        <v>119</v>
      </c>
      <c r="K6085" t="s">
        <v>270</v>
      </c>
      <c r="L6085">
        <v>12873.28</v>
      </c>
      <c r="M6085">
        <v>8</v>
      </c>
      <c r="N6085">
        <v>0.2</v>
      </c>
      <c r="O6085">
        <v>2560.37</v>
      </c>
    </row>
    <row r="6086" spans="1:15" x14ac:dyDescent="0.3">
      <c r="A6086" t="s">
        <v>8099</v>
      </c>
      <c r="B6086" t="s">
        <v>752</v>
      </c>
      <c r="C6086" t="s">
        <v>277</v>
      </c>
      <c r="D6086" t="s">
        <v>78</v>
      </c>
      <c r="E6086" t="s">
        <v>1199</v>
      </c>
      <c r="F6086" t="s">
        <v>52</v>
      </c>
      <c r="G6086" t="s">
        <v>53</v>
      </c>
      <c r="H6086" t="s">
        <v>54</v>
      </c>
      <c r="I6086" t="s">
        <v>55</v>
      </c>
      <c r="J6086" t="s">
        <v>141</v>
      </c>
      <c r="K6086" t="s">
        <v>241</v>
      </c>
      <c r="L6086">
        <v>2448.7399999999998</v>
      </c>
      <c r="M6086">
        <v>2</v>
      </c>
      <c r="N6086">
        <v>0.05</v>
      </c>
      <c r="O6086">
        <v>912.57</v>
      </c>
    </row>
    <row r="6087" spans="1:15" x14ac:dyDescent="0.3">
      <c r="A6087" t="s">
        <v>8100</v>
      </c>
      <c r="B6087" t="s">
        <v>926</v>
      </c>
      <c r="C6087" t="s">
        <v>1557</v>
      </c>
      <c r="D6087" t="s">
        <v>78</v>
      </c>
      <c r="E6087" t="s">
        <v>1467</v>
      </c>
      <c r="F6087" t="s">
        <v>80</v>
      </c>
      <c r="G6087" t="s">
        <v>179</v>
      </c>
      <c r="H6087" t="s">
        <v>180</v>
      </c>
      <c r="I6087" t="s">
        <v>55</v>
      </c>
      <c r="J6087" t="s">
        <v>141</v>
      </c>
      <c r="K6087" t="s">
        <v>978</v>
      </c>
      <c r="L6087">
        <v>18515.12</v>
      </c>
      <c r="M6087">
        <v>4</v>
      </c>
      <c r="N6087">
        <v>0.25</v>
      </c>
      <c r="O6087">
        <v>3050.28</v>
      </c>
    </row>
    <row r="6088" spans="1:15" x14ac:dyDescent="0.3">
      <c r="A6088" t="s">
        <v>8101</v>
      </c>
      <c r="B6088" t="s">
        <v>542</v>
      </c>
      <c r="C6088" t="s">
        <v>1520</v>
      </c>
      <c r="D6088" t="s">
        <v>78</v>
      </c>
      <c r="E6088" t="s">
        <v>229</v>
      </c>
      <c r="F6088" t="s">
        <v>80</v>
      </c>
      <c r="G6088" t="s">
        <v>63</v>
      </c>
      <c r="H6088" t="s">
        <v>213</v>
      </c>
      <c r="I6088" t="s">
        <v>83</v>
      </c>
      <c r="J6088" t="s">
        <v>84</v>
      </c>
      <c r="K6088" t="s">
        <v>257</v>
      </c>
      <c r="L6088">
        <v>40435.5</v>
      </c>
      <c r="M6088">
        <v>7</v>
      </c>
      <c r="N6088">
        <v>0.2</v>
      </c>
      <c r="O6088">
        <v>12808.22</v>
      </c>
    </row>
    <row r="6089" spans="1:15" x14ac:dyDescent="0.3">
      <c r="A6089" t="s">
        <v>8102</v>
      </c>
      <c r="B6089" t="s">
        <v>1984</v>
      </c>
      <c r="C6089" t="s">
        <v>228</v>
      </c>
      <c r="D6089" t="s">
        <v>102</v>
      </c>
      <c r="E6089" t="s">
        <v>1055</v>
      </c>
      <c r="F6089" t="s">
        <v>71</v>
      </c>
      <c r="G6089" t="s">
        <v>63</v>
      </c>
      <c r="H6089" t="s">
        <v>213</v>
      </c>
      <c r="I6089" t="s">
        <v>55</v>
      </c>
      <c r="J6089" t="s">
        <v>173</v>
      </c>
      <c r="K6089" t="s">
        <v>174</v>
      </c>
      <c r="L6089">
        <v>45597.9</v>
      </c>
      <c r="M6089">
        <v>10</v>
      </c>
      <c r="N6089">
        <v>0.25</v>
      </c>
      <c r="O6089">
        <v>7582.07</v>
      </c>
    </row>
    <row r="6090" spans="1:15" x14ac:dyDescent="0.3">
      <c r="A6090" t="s">
        <v>8103</v>
      </c>
      <c r="B6090" t="s">
        <v>2901</v>
      </c>
      <c r="C6090" t="s">
        <v>1859</v>
      </c>
      <c r="D6090" t="s">
        <v>50</v>
      </c>
      <c r="E6090" t="s">
        <v>2231</v>
      </c>
      <c r="F6090" t="s">
        <v>71</v>
      </c>
      <c r="G6090" t="s">
        <v>53</v>
      </c>
      <c r="H6090" t="s">
        <v>90</v>
      </c>
      <c r="I6090" t="s">
        <v>55</v>
      </c>
      <c r="J6090" t="s">
        <v>56</v>
      </c>
      <c r="K6090" t="s">
        <v>151</v>
      </c>
      <c r="L6090">
        <v>2445.38</v>
      </c>
      <c r="M6090">
        <v>1</v>
      </c>
      <c r="N6090">
        <v>0.2</v>
      </c>
      <c r="O6090">
        <v>349.39</v>
      </c>
    </row>
    <row r="6091" spans="1:15" x14ac:dyDescent="0.3">
      <c r="A6091" t="s">
        <v>8104</v>
      </c>
      <c r="B6091" t="s">
        <v>1359</v>
      </c>
      <c r="C6091" t="s">
        <v>1237</v>
      </c>
      <c r="D6091" t="s">
        <v>61</v>
      </c>
      <c r="E6091" t="s">
        <v>4023</v>
      </c>
      <c r="F6091" t="s">
        <v>71</v>
      </c>
      <c r="G6091" t="s">
        <v>72</v>
      </c>
      <c r="H6091" t="s">
        <v>73</v>
      </c>
      <c r="I6091" t="s">
        <v>118</v>
      </c>
      <c r="J6091" t="s">
        <v>230</v>
      </c>
      <c r="K6091" t="s">
        <v>351</v>
      </c>
      <c r="L6091">
        <v>42996.03</v>
      </c>
      <c r="M6091">
        <v>3</v>
      </c>
      <c r="N6091">
        <v>0.1</v>
      </c>
      <c r="O6091">
        <v>11216.92</v>
      </c>
    </row>
    <row r="6092" spans="1:15" x14ac:dyDescent="0.3">
      <c r="A6092" t="s">
        <v>8105</v>
      </c>
      <c r="B6092" t="s">
        <v>3494</v>
      </c>
      <c r="C6092" t="s">
        <v>1387</v>
      </c>
      <c r="D6092" t="s">
        <v>102</v>
      </c>
      <c r="E6092" t="s">
        <v>711</v>
      </c>
      <c r="F6092" t="s">
        <v>52</v>
      </c>
      <c r="G6092" t="s">
        <v>81</v>
      </c>
      <c r="H6092" t="s">
        <v>186</v>
      </c>
      <c r="I6092" t="s">
        <v>96</v>
      </c>
      <c r="J6092" t="s">
        <v>135</v>
      </c>
      <c r="K6092" t="s">
        <v>395</v>
      </c>
      <c r="L6092">
        <v>19169.28</v>
      </c>
      <c r="M6092">
        <v>8</v>
      </c>
      <c r="N6092">
        <v>0.1</v>
      </c>
      <c r="O6092">
        <v>3023.92</v>
      </c>
    </row>
    <row r="6093" spans="1:15" x14ac:dyDescent="0.3">
      <c r="A6093" t="s">
        <v>8106</v>
      </c>
      <c r="B6093" t="s">
        <v>2127</v>
      </c>
      <c r="C6093" t="s">
        <v>2084</v>
      </c>
      <c r="D6093" t="s">
        <v>61</v>
      </c>
      <c r="E6093" t="s">
        <v>403</v>
      </c>
      <c r="F6093" t="s">
        <v>52</v>
      </c>
      <c r="G6093" t="s">
        <v>81</v>
      </c>
      <c r="H6093" t="s">
        <v>95</v>
      </c>
      <c r="I6093" t="s">
        <v>118</v>
      </c>
      <c r="J6093" t="s">
        <v>191</v>
      </c>
      <c r="K6093" t="s">
        <v>829</v>
      </c>
      <c r="L6093">
        <v>32856.959999999999</v>
      </c>
      <c r="M6093">
        <v>6</v>
      </c>
      <c r="N6093">
        <v>0.2</v>
      </c>
      <c r="O6093">
        <v>10093.49</v>
      </c>
    </row>
    <row r="6094" spans="1:15" x14ac:dyDescent="0.3">
      <c r="A6094" t="s">
        <v>8107</v>
      </c>
      <c r="B6094" t="s">
        <v>296</v>
      </c>
      <c r="C6094" t="s">
        <v>144</v>
      </c>
      <c r="D6094" t="s">
        <v>61</v>
      </c>
      <c r="E6094" t="s">
        <v>3466</v>
      </c>
      <c r="F6094" t="s">
        <v>52</v>
      </c>
      <c r="G6094" t="s">
        <v>72</v>
      </c>
      <c r="H6094" t="s">
        <v>117</v>
      </c>
      <c r="I6094" t="s">
        <v>83</v>
      </c>
      <c r="J6094" t="s">
        <v>449</v>
      </c>
      <c r="K6094" t="s">
        <v>450</v>
      </c>
      <c r="L6094">
        <v>5028.57</v>
      </c>
      <c r="M6094">
        <v>3</v>
      </c>
      <c r="N6094">
        <v>0.05</v>
      </c>
      <c r="O6094">
        <v>1806.35</v>
      </c>
    </row>
    <row r="6095" spans="1:15" x14ac:dyDescent="0.3">
      <c r="A6095" t="s">
        <v>8108</v>
      </c>
      <c r="B6095" t="s">
        <v>3097</v>
      </c>
      <c r="C6095" t="s">
        <v>1349</v>
      </c>
      <c r="D6095" t="s">
        <v>61</v>
      </c>
      <c r="E6095" t="s">
        <v>1111</v>
      </c>
      <c r="F6095" t="s">
        <v>52</v>
      </c>
      <c r="G6095" t="s">
        <v>53</v>
      </c>
      <c r="H6095" t="s">
        <v>90</v>
      </c>
      <c r="I6095" t="s">
        <v>83</v>
      </c>
      <c r="J6095" t="s">
        <v>156</v>
      </c>
      <c r="K6095" t="s">
        <v>157</v>
      </c>
      <c r="L6095">
        <v>20014.150000000001</v>
      </c>
      <c r="M6095">
        <v>5</v>
      </c>
      <c r="N6095">
        <v>0.05</v>
      </c>
      <c r="O6095">
        <v>4648.51</v>
      </c>
    </row>
    <row r="6096" spans="1:15" x14ac:dyDescent="0.3">
      <c r="A6096" t="s">
        <v>8109</v>
      </c>
      <c r="B6096" t="s">
        <v>1534</v>
      </c>
      <c r="C6096" t="s">
        <v>163</v>
      </c>
      <c r="D6096" t="s">
        <v>50</v>
      </c>
      <c r="E6096" t="s">
        <v>581</v>
      </c>
      <c r="F6096" t="s">
        <v>80</v>
      </c>
      <c r="G6096" t="s">
        <v>53</v>
      </c>
      <c r="H6096" t="s">
        <v>54</v>
      </c>
      <c r="I6096" t="s">
        <v>83</v>
      </c>
      <c r="J6096" t="s">
        <v>84</v>
      </c>
      <c r="K6096" t="s">
        <v>125</v>
      </c>
      <c r="L6096">
        <v>14025.21</v>
      </c>
      <c r="M6096">
        <v>1</v>
      </c>
      <c r="N6096">
        <v>0.15</v>
      </c>
      <c r="O6096">
        <v>1862.96</v>
      </c>
    </row>
    <row r="6097" spans="1:15" x14ac:dyDescent="0.3">
      <c r="A6097" t="s">
        <v>8110</v>
      </c>
      <c r="B6097" t="s">
        <v>243</v>
      </c>
      <c r="C6097" t="s">
        <v>244</v>
      </c>
      <c r="D6097" t="s">
        <v>61</v>
      </c>
      <c r="E6097" t="s">
        <v>374</v>
      </c>
      <c r="F6097" t="s">
        <v>80</v>
      </c>
      <c r="G6097" t="s">
        <v>72</v>
      </c>
      <c r="H6097" t="s">
        <v>73</v>
      </c>
      <c r="I6097" t="s">
        <v>118</v>
      </c>
      <c r="J6097" t="s">
        <v>230</v>
      </c>
      <c r="K6097" t="s">
        <v>356</v>
      </c>
      <c r="L6097">
        <v>10216.56</v>
      </c>
      <c r="M6097">
        <v>6</v>
      </c>
      <c r="N6097">
        <v>0.25</v>
      </c>
      <c r="O6097">
        <v>1472.69</v>
      </c>
    </row>
    <row r="6098" spans="1:15" x14ac:dyDescent="0.3">
      <c r="A6098" t="s">
        <v>8111</v>
      </c>
      <c r="B6098" t="s">
        <v>2615</v>
      </c>
      <c r="C6098" t="s">
        <v>1649</v>
      </c>
      <c r="D6098" t="s">
        <v>102</v>
      </c>
      <c r="E6098" t="s">
        <v>746</v>
      </c>
      <c r="F6098" t="s">
        <v>71</v>
      </c>
      <c r="G6098" t="s">
        <v>72</v>
      </c>
      <c r="H6098" t="s">
        <v>117</v>
      </c>
      <c r="I6098" t="s">
        <v>55</v>
      </c>
      <c r="J6098" t="s">
        <v>141</v>
      </c>
      <c r="K6098" t="s">
        <v>978</v>
      </c>
      <c r="L6098">
        <v>39058.769999999997</v>
      </c>
      <c r="M6098">
        <v>3</v>
      </c>
      <c r="N6098">
        <v>0.05</v>
      </c>
      <c r="O6098">
        <v>7261.76</v>
      </c>
    </row>
    <row r="6099" spans="1:15" x14ac:dyDescent="0.3">
      <c r="A6099" t="s">
        <v>8112</v>
      </c>
      <c r="B6099" t="s">
        <v>3207</v>
      </c>
      <c r="C6099" t="s">
        <v>301</v>
      </c>
      <c r="D6099" t="s">
        <v>78</v>
      </c>
      <c r="E6099" t="s">
        <v>2458</v>
      </c>
      <c r="F6099" t="s">
        <v>52</v>
      </c>
      <c r="G6099" t="s">
        <v>81</v>
      </c>
      <c r="H6099" t="s">
        <v>284</v>
      </c>
      <c r="I6099" t="s">
        <v>83</v>
      </c>
      <c r="J6099" t="s">
        <v>156</v>
      </c>
      <c r="K6099" t="s">
        <v>208</v>
      </c>
      <c r="L6099">
        <v>40116.480000000003</v>
      </c>
      <c r="M6099">
        <v>3</v>
      </c>
      <c r="N6099">
        <v>0.1</v>
      </c>
      <c r="O6099">
        <v>12580.45</v>
      </c>
    </row>
    <row r="6100" spans="1:15" x14ac:dyDescent="0.3">
      <c r="A6100" t="s">
        <v>8113</v>
      </c>
      <c r="B6100" t="s">
        <v>1580</v>
      </c>
      <c r="C6100" t="s">
        <v>777</v>
      </c>
      <c r="D6100" t="s">
        <v>61</v>
      </c>
      <c r="E6100" t="s">
        <v>2670</v>
      </c>
      <c r="F6100" t="s">
        <v>52</v>
      </c>
      <c r="G6100" t="s">
        <v>81</v>
      </c>
      <c r="H6100" t="s">
        <v>82</v>
      </c>
      <c r="I6100" t="s">
        <v>96</v>
      </c>
      <c r="J6100" t="s">
        <v>111</v>
      </c>
      <c r="K6100" t="s">
        <v>112</v>
      </c>
      <c r="L6100">
        <v>18169.98</v>
      </c>
      <c r="M6100">
        <v>3</v>
      </c>
      <c r="N6100">
        <v>0.1</v>
      </c>
      <c r="O6100">
        <v>5105.83</v>
      </c>
    </row>
    <row r="6101" spans="1:15" x14ac:dyDescent="0.3">
      <c r="A6101" t="s">
        <v>8114</v>
      </c>
      <c r="B6101" t="s">
        <v>3198</v>
      </c>
      <c r="C6101" t="s">
        <v>1390</v>
      </c>
      <c r="D6101" t="s">
        <v>50</v>
      </c>
      <c r="E6101" t="s">
        <v>3266</v>
      </c>
      <c r="F6101" t="s">
        <v>71</v>
      </c>
      <c r="G6101" t="s">
        <v>53</v>
      </c>
      <c r="H6101" t="s">
        <v>54</v>
      </c>
      <c r="I6101" t="s">
        <v>55</v>
      </c>
      <c r="J6101" t="s">
        <v>65</v>
      </c>
      <c r="K6101" t="s">
        <v>325</v>
      </c>
      <c r="L6101">
        <v>76720.320000000007</v>
      </c>
      <c r="M6101">
        <v>8</v>
      </c>
      <c r="N6101">
        <v>0</v>
      </c>
      <c r="O6101">
        <v>24797.54</v>
      </c>
    </row>
    <row r="6102" spans="1:15" x14ac:dyDescent="0.3">
      <c r="A6102" t="s">
        <v>8115</v>
      </c>
      <c r="B6102" t="s">
        <v>616</v>
      </c>
      <c r="C6102" t="s">
        <v>617</v>
      </c>
      <c r="D6102" t="s">
        <v>61</v>
      </c>
      <c r="E6102" t="s">
        <v>1820</v>
      </c>
      <c r="F6102" t="s">
        <v>80</v>
      </c>
      <c r="G6102" t="s">
        <v>53</v>
      </c>
      <c r="H6102" t="s">
        <v>54</v>
      </c>
      <c r="I6102" t="s">
        <v>55</v>
      </c>
      <c r="J6102" t="s">
        <v>65</v>
      </c>
      <c r="K6102" t="s">
        <v>91</v>
      </c>
      <c r="L6102">
        <v>143618.20000000001</v>
      </c>
      <c r="M6102">
        <v>10</v>
      </c>
      <c r="N6102">
        <v>0.25</v>
      </c>
      <c r="O6102">
        <v>19394.79</v>
      </c>
    </row>
    <row r="6103" spans="1:15" x14ac:dyDescent="0.3">
      <c r="A6103" t="s">
        <v>8116</v>
      </c>
      <c r="B6103" t="s">
        <v>1282</v>
      </c>
      <c r="C6103" t="s">
        <v>647</v>
      </c>
      <c r="D6103" t="s">
        <v>102</v>
      </c>
      <c r="E6103" t="s">
        <v>146</v>
      </c>
      <c r="F6103" t="s">
        <v>71</v>
      </c>
      <c r="G6103" t="s">
        <v>63</v>
      </c>
      <c r="H6103" t="s">
        <v>172</v>
      </c>
      <c r="I6103" t="s">
        <v>96</v>
      </c>
      <c r="J6103" t="s">
        <v>111</v>
      </c>
      <c r="K6103" t="s">
        <v>328</v>
      </c>
      <c r="L6103">
        <v>96920.19</v>
      </c>
      <c r="M6103">
        <v>9</v>
      </c>
      <c r="N6103">
        <v>0.1</v>
      </c>
      <c r="O6103">
        <v>25059.66</v>
      </c>
    </row>
    <row r="6104" spans="1:15" x14ac:dyDescent="0.3">
      <c r="A6104" t="s">
        <v>8117</v>
      </c>
      <c r="B6104" t="s">
        <v>959</v>
      </c>
      <c r="C6104" t="s">
        <v>1366</v>
      </c>
      <c r="D6104" t="s">
        <v>102</v>
      </c>
      <c r="E6104" t="s">
        <v>1739</v>
      </c>
      <c r="F6104" t="s">
        <v>52</v>
      </c>
      <c r="G6104" t="s">
        <v>53</v>
      </c>
      <c r="H6104" t="s">
        <v>246</v>
      </c>
      <c r="I6104" t="s">
        <v>55</v>
      </c>
      <c r="J6104" t="s">
        <v>56</v>
      </c>
      <c r="K6104" t="s">
        <v>57</v>
      </c>
      <c r="L6104">
        <v>52497.78</v>
      </c>
      <c r="M6104">
        <v>6</v>
      </c>
      <c r="N6104">
        <v>0.25</v>
      </c>
      <c r="O6104">
        <v>9915.2199999999993</v>
      </c>
    </row>
    <row r="6105" spans="1:15" x14ac:dyDescent="0.3">
      <c r="A6105" t="s">
        <v>8118</v>
      </c>
      <c r="B6105" t="s">
        <v>2809</v>
      </c>
      <c r="C6105" t="s">
        <v>1421</v>
      </c>
      <c r="D6105" t="s">
        <v>102</v>
      </c>
      <c r="E6105" t="s">
        <v>465</v>
      </c>
      <c r="F6105" t="s">
        <v>52</v>
      </c>
      <c r="G6105" t="s">
        <v>53</v>
      </c>
      <c r="H6105" t="s">
        <v>54</v>
      </c>
      <c r="I6105" t="s">
        <v>96</v>
      </c>
      <c r="J6105" t="s">
        <v>97</v>
      </c>
      <c r="K6105" t="s">
        <v>98</v>
      </c>
      <c r="L6105">
        <v>14984.19</v>
      </c>
      <c r="M6105">
        <v>9</v>
      </c>
      <c r="N6105">
        <v>0.1</v>
      </c>
      <c r="O6105">
        <v>4571.16</v>
      </c>
    </row>
    <row r="6106" spans="1:15" x14ac:dyDescent="0.3">
      <c r="A6106" t="s">
        <v>8119</v>
      </c>
      <c r="B6106" t="s">
        <v>428</v>
      </c>
      <c r="C6106" t="s">
        <v>1520</v>
      </c>
      <c r="D6106" t="s">
        <v>50</v>
      </c>
      <c r="E6106" t="s">
        <v>800</v>
      </c>
      <c r="F6106" t="s">
        <v>52</v>
      </c>
      <c r="G6106" t="s">
        <v>179</v>
      </c>
      <c r="H6106" t="s">
        <v>236</v>
      </c>
      <c r="I6106" t="s">
        <v>118</v>
      </c>
      <c r="J6106" t="s">
        <v>303</v>
      </c>
      <c r="K6106" t="s">
        <v>304</v>
      </c>
      <c r="L6106">
        <v>23879.94</v>
      </c>
      <c r="M6106">
        <v>2</v>
      </c>
      <c r="N6106">
        <v>0.2</v>
      </c>
      <c r="O6106">
        <v>5120.8900000000003</v>
      </c>
    </row>
    <row r="6107" spans="1:15" x14ac:dyDescent="0.3">
      <c r="A6107" t="s">
        <v>8120</v>
      </c>
      <c r="B6107" t="s">
        <v>1896</v>
      </c>
      <c r="C6107" t="s">
        <v>3544</v>
      </c>
      <c r="D6107" t="s">
        <v>78</v>
      </c>
      <c r="E6107" t="s">
        <v>1969</v>
      </c>
      <c r="F6107" t="s">
        <v>52</v>
      </c>
      <c r="G6107" t="s">
        <v>53</v>
      </c>
      <c r="H6107" t="s">
        <v>90</v>
      </c>
      <c r="I6107" t="s">
        <v>55</v>
      </c>
      <c r="J6107" t="s">
        <v>173</v>
      </c>
      <c r="K6107" t="s">
        <v>174</v>
      </c>
      <c r="L6107">
        <v>16652.099999999999</v>
      </c>
      <c r="M6107">
        <v>10</v>
      </c>
      <c r="N6107">
        <v>0.25</v>
      </c>
      <c r="O6107">
        <v>3821.42</v>
      </c>
    </row>
    <row r="6108" spans="1:15" x14ac:dyDescent="0.3">
      <c r="A6108" t="s">
        <v>8121</v>
      </c>
      <c r="B6108" t="s">
        <v>4983</v>
      </c>
      <c r="C6108" t="s">
        <v>2272</v>
      </c>
      <c r="D6108" t="s">
        <v>50</v>
      </c>
      <c r="E6108" t="s">
        <v>235</v>
      </c>
      <c r="F6108" t="s">
        <v>71</v>
      </c>
      <c r="G6108" t="s">
        <v>53</v>
      </c>
      <c r="H6108" t="s">
        <v>246</v>
      </c>
      <c r="I6108" t="s">
        <v>55</v>
      </c>
      <c r="J6108" t="s">
        <v>65</v>
      </c>
      <c r="K6108" t="s">
        <v>130</v>
      </c>
      <c r="L6108">
        <v>37804.68</v>
      </c>
      <c r="M6108">
        <v>9</v>
      </c>
      <c r="N6108">
        <v>0.15</v>
      </c>
      <c r="O6108">
        <v>8630.74</v>
      </c>
    </row>
    <row r="6109" spans="1:15" x14ac:dyDescent="0.3">
      <c r="A6109" t="s">
        <v>8122</v>
      </c>
      <c r="B6109" t="s">
        <v>674</v>
      </c>
      <c r="C6109" t="s">
        <v>675</v>
      </c>
      <c r="D6109" t="s">
        <v>102</v>
      </c>
      <c r="E6109" t="s">
        <v>355</v>
      </c>
      <c r="F6109" t="s">
        <v>52</v>
      </c>
      <c r="G6109" t="s">
        <v>81</v>
      </c>
      <c r="H6109" t="s">
        <v>82</v>
      </c>
      <c r="I6109" t="s">
        <v>83</v>
      </c>
      <c r="J6109" t="s">
        <v>156</v>
      </c>
      <c r="K6109" t="s">
        <v>208</v>
      </c>
      <c r="L6109">
        <v>1071.21</v>
      </c>
      <c r="M6109">
        <v>3</v>
      </c>
      <c r="N6109">
        <v>0.15</v>
      </c>
      <c r="O6109">
        <v>221.43</v>
      </c>
    </row>
    <row r="6110" spans="1:15" x14ac:dyDescent="0.3">
      <c r="A6110" t="s">
        <v>8123</v>
      </c>
      <c r="B6110" t="s">
        <v>590</v>
      </c>
      <c r="C6110" t="s">
        <v>616</v>
      </c>
      <c r="D6110" t="s">
        <v>102</v>
      </c>
      <c r="E6110" t="s">
        <v>261</v>
      </c>
      <c r="F6110" t="s">
        <v>71</v>
      </c>
      <c r="G6110" t="s">
        <v>179</v>
      </c>
      <c r="H6110" t="s">
        <v>236</v>
      </c>
      <c r="I6110" t="s">
        <v>96</v>
      </c>
      <c r="J6110" t="s">
        <v>135</v>
      </c>
      <c r="K6110" t="s">
        <v>136</v>
      </c>
      <c r="L6110">
        <v>51175.8</v>
      </c>
      <c r="M6110">
        <v>6</v>
      </c>
      <c r="N6110">
        <v>0.25</v>
      </c>
      <c r="O6110">
        <v>14548.28</v>
      </c>
    </row>
    <row r="6111" spans="1:15" x14ac:dyDescent="0.3">
      <c r="A6111" t="s">
        <v>8124</v>
      </c>
      <c r="B6111" t="s">
        <v>1450</v>
      </c>
      <c r="C6111" t="s">
        <v>3322</v>
      </c>
      <c r="D6111" t="s">
        <v>50</v>
      </c>
      <c r="E6111" t="s">
        <v>483</v>
      </c>
      <c r="F6111" t="s">
        <v>80</v>
      </c>
      <c r="G6111" t="s">
        <v>53</v>
      </c>
      <c r="H6111" t="s">
        <v>54</v>
      </c>
      <c r="I6111" t="s">
        <v>55</v>
      </c>
      <c r="J6111" t="s">
        <v>173</v>
      </c>
      <c r="K6111" t="s">
        <v>203</v>
      </c>
      <c r="L6111">
        <v>48248.52</v>
      </c>
      <c r="M6111">
        <v>4</v>
      </c>
      <c r="N6111">
        <v>0.15</v>
      </c>
      <c r="O6111">
        <v>11975.39</v>
      </c>
    </row>
    <row r="6112" spans="1:15" x14ac:dyDescent="0.3">
      <c r="A6112" t="s">
        <v>8125</v>
      </c>
      <c r="B6112" t="s">
        <v>3226</v>
      </c>
      <c r="C6112" t="s">
        <v>2298</v>
      </c>
      <c r="D6112" t="s">
        <v>50</v>
      </c>
      <c r="E6112" t="s">
        <v>1422</v>
      </c>
      <c r="F6112" t="s">
        <v>71</v>
      </c>
      <c r="G6112" t="s">
        <v>53</v>
      </c>
      <c r="H6112" t="s">
        <v>110</v>
      </c>
      <c r="I6112" t="s">
        <v>96</v>
      </c>
      <c r="J6112" t="s">
        <v>166</v>
      </c>
      <c r="K6112" t="s">
        <v>762</v>
      </c>
      <c r="L6112">
        <v>116856.7</v>
      </c>
      <c r="M6112">
        <v>10</v>
      </c>
      <c r="N6112">
        <v>0.15</v>
      </c>
      <c r="O6112">
        <v>20403.509999999998</v>
      </c>
    </row>
    <row r="6113" spans="1:15" x14ac:dyDescent="0.3">
      <c r="A6113" t="s">
        <v>8126</v>
      </c>
      <c r="B6113" t="s">
        <v>49</v>
      </c>
      <c r="C6113" t="s">
        <v>509</v>
      </c>
      <c r="D6113" t="s">
        <v>61</v>
      </c>
      <c r="E6113" t="s">
        <v>1861</v>
      </c>
      <c r="F6113" t="s">
        <v>80</v>
      </c>
      <c r="G6113" t="s">
        <v>179</v>
      </c>
      <c r="H6113" t="s">
        <v>180</v>
      </c>
      <c r="I6113" t="s">
        <v>96</v>
      </c>
      <c r="J6113" t="s">
        <v>97</v>
      </c>
      <c r="K6113" t="s">
        <v>181</v>
      </c>
      <c r="L6113">
        <v>48503.25</v>
      </c>
      <c r="M6113">
        <v>5</v>
      </c>
      <c r="N6113">
        <v>0.1</v>
      </c>
      <c r="O6113">
        <v>11866.01</v>
      </c>
    </row>
    <row r="6114" spans="1:15" x14ac:dyDescent="0.3">
      <c r="A6114" t="s">
        <v>8127</v>
      </c>
      <c r="B6114" t="s">
        <v>828</v>
      </c>
      <c r="C6114" t="s">
        <v>2004</v>
      </c>
      <c r="D6114" t="s">
        <v>102</v>
      </c>
      <c r="E6114" t="s">
        <v>212</v>
      </c>
      <c r="F6114" t="s">
        <v>71</v>
      </c>
      <c r="G6114" t="s">
        <v>63</v>
      </c>
      <c r="H6114" t="s">
        <v>64</v>
      </c>
      <c r="I6114" t="s">
        <v>118</v>
      </c>
      <c r="J6114" t="s">
        <v>303</v>
      </c>
      <c r="K6114" t="s">
        <v>304</v>
      </c>
      <c r="L6114">
        <v>108430.47</v>
      </c>
      <c r="M6114">
        <v>9</v>
      </c>
      <c r="N6114">
        <v>0.25</v>
      </c>
      <c r="O6114">
        <v>14870.71</v>
      </c>
    </row>
    <row r="6115" spans="1:15" x14ac:dyDescent="0.3">
      <c r="A6115" t="s">
        <v>8128</v>
      </c>
      <c r="B6115" t="s">
        <v>1255</v>
      </c>
      <c r="C6115" t="s">
        <v>1697</v>
      </c>
      <c r="D6115" t="s">
        <v>50</v>
      </c>
      <c r="E6115" t="s">
        <v>350</v>
      </c>
      <c r="F6115" t="s">
        <v>80</v>
      </c>
      <c r="G6115" t="s">
        <v>53</v>
      </c>
      <c r="H6115" t="s">
        <v>54</v>
      </c>
      <c r="I6115" t="s">
        <v>55</v>
      </c>
      <c r="J6115" t="s">
        <v>56</v>
      </c>
      <c r="K6115" t="s">
        <v>74</v>
      </c>
      <c r="L6115">
        <v>130698.63</v>
      </c>
      <c r="M6115">
        <v>9</v>
      </c>
      <c r="N6115">
        <v>0.15</v>
      </c>
      <c r="O6115">
        <v>39259.589999999997</v>
      </c>
    </row>
    <row r="6116" spans="1:15" x14ac:dyDescent="0.3">
      <c r="A6116" t="s">
        <v>8129</v>
      </c>
      <c r="B6116" t="s">
        <v>732</v>
      </c>
      <c r="C6116" t="s">
        <v>733</v>
      </c>
      <c r="D6116" t="s">
        <v>61</v>
      </c>
      <c r="E6116" t="s">
        <v>1627</v>
      </c>
      <c r="F6116" t="s">
        <v>80</v>
      </c>
      <c r="G6116" t="s">
        <v>63</v>
      </c>
      <c r="H6116" t="s">
        <v>64</v>
      </c>
      <c r="I6116" t="s">
        <v>96</v>
      </c>
      <c r="J6116" t="s">
        <v>135</v>
      </c>
      <c r="K6116" t="s">
        <v>395</v>
      </c>
      <c r="L6116">
        <v>52826.48</v>
      </c>
      <c r="M6116">
        <v>7</v>
      </c>
      <c r="N6116">
        <v>0.15</v>
      </c>
      <c r="O6116">
        <v>10556.06</v>
      </c>
    </row>
    <row r="6117" spans="1:15" x14ac:dyDescent="0.3">
      <c r="A6117" t="s">
        <v>8130</v>
      </c>
      <c r="B6117" t="s">
        <v>2123</v>
      </c>
      <c r="C6117" t="s">
        <v>1919</v>
      </c>
      <c r="D6117" t="s">
        <v>78</v>
      </c>
      <c r="E6117" t="s">
        <v>742</v>
      </c>
      <c r="F6117" t="s">
        <v>52</v>
      </c>
      <c r="G6117" t="s">
        <v>179</v>
      </c>
      <c r="H6117" t="s">
        <v>180</v>
      </c>
      <c r="I6117" t="s">
        <v>96</v>
      </c>
      <c r="J6117" t="s">
        <v>97</v>
      </c>
      <c r="K6117" t="s">
        <v>416</v>
      </c>
      <c r="L6117">
        <v>43989.15</v>
      </c>
      <c r="M6117">
        <v>5</v>
      </c>
      <c r="N6117">
        <v>0</v>
      </c>
      <c r="O6117">
        <v>16928.5</v>
      </c>
    </row>
    <row r="6118" spans="1:15" x14ac:dyDescent="0.3">
      <c r="A6118" t="s">
        <v>8131</v>
      </c>
      <c r="B6118" t="s">
        <v>1427</v>
      </c>
      <c r="C6118" t="s">
        <v>1274</v>
      </c>
      <c r="D6118" t="s">
        <v>50</v>
      </c>
      <c r="E6118" t="s">
        <v>948</v>
      </c>
      <c r="F6118" t="s">
        <v>52</v>
      </c>
      <c r="G6118" t="s">
        <v>179</v>
      </c>
      <c r="H6118" t="s">
        <v>180</v>
      </c>
      <c r="I6118" t="s">
        <v>118</v>
      </c>
      <c r="J6118" t="s">
        <v>230</v>
      </c>
      <c r="K6118" t="s">
        <v>351</v>
      </c>
      <c r="L6118">
        <v>12593.76</v>
      </c>
      <c r="M6118">
        <v>4</v>
      </c>
      <c r="N6118">
        <v>0.05</v>
      </c>
      <c r="O6118">
        <v>3074.52</v>
      </c>
    </row>
    <row r="6119" spans="1:15" x14ac:dyDescent="0.3">
      <c r="A6119" t="s">
        <v>8132</v>
      </c>
      <c r="B6119" t="s">
        <v>482</v>
      </c>
      <c r="C6119" t="s">
        <v>259</v>
      </c>
      <c r="D6119" t="s">
        <v>78</v>
      </c>
      <c r="E6119" t="s">
        <v>274</v>
      </c>
      <c r="F6119" t="s">
        <v>80</v>
      </c>
      <c r="G6119" t="s">
        <v>53</v>
      </c>
      <c r="H6119" t="s">
        <v>246</v>
      </c>
      <c r="I6119" t="s">
        <v>118</v>
      </c>
      <c r="J6119" t="s">
        <v>191</v>
      </c>
      <c r="K6119" t="s">
        <v>192</v>
      </c>
      <c r="L6119">
        <v>48141.96</v>
      </c>
      <c r="M6119">
        <v>4</v>
      </c>
      <c r="N6119">
        <v>0.05</v>
      </c>
      <c r="O6119">
        <v>9409.81</v>
      </c>
    </row>
    <row r="6120" spans="1:15" x14ac:dyDescent="0.3">
      <c r="A6120" t="s">
        <v>8133</v>
      </c>
      <c r="B6120" t="s">
        <v>260</v>
      </c>
      <c r="C6120" t="s">
        <v>3746</v>
      </c>
      <c r="D6120" t="s">
        <v>61</v>
      </c>
      <c r="E6120" t="s">
        <v>495</v>
      </c>
      <c r="F6120" t="s">
        <v>71</v>
      </c>
      <c r="G6120" t="s">
        <v>179</v>
      </c>
      <c r="H6120" t="s">
        <v>236</v>
      </c>
      <c r="I6120" t="s">
        <v>55</v>
      </c>
      <c r="J6120" t="s">
        <v>173</v>
      </c>
      <c r="K6120" t="s">
        <v>780</v>
      </c>
      <c r="L6120">
        <v>10069.540000000001</v>
      </c>
      <c r="M6120">
        <v>2</v>
      </c>
      <c r="N6120">
        <v>0.05</v>
      </c>
      <c r="O6120">
        <v>2460.6</v>
      </c>
    </row>
    <row r="6121" spans="1:15" x14ac:dyDescent="0.3">
      <c r="A6121" t="s">
        <v>8134</v>
      </c>
      <c r="B6121" t="s">
        <v>1281</v>
      </c>
      <c r="C6121" t="s">
        <v>2098</v>
      </c>
      <c r="D6121" t="s">
        <v>61</v>
      </c>
      <c r="E6121" t="s">
        <v>283</v>
      </c>
      <c r="F6121" t="s">
        <v>80</v>
      </c>
      <c r="G6121" t="s">
        <v>179</v>
      </c>
      <c r="H6121" t="s">
        <v>236</v>
      </c>
      <c r="I6121" t="s">
        <v>83</v>
      </c>
      <c r="J6121" t="s">
        <v>449</v>
      </c>
      <c r="K6121" t="s">
        <v>681</v>
      </c>
      <c r="L6121">
        <v>6007.92</v>
      </c>
      <c r="M6121">
        <v>2</v>
      </c>
      <c r="N6121">
        <v>0.05</v>
      </c>
      <c r="O6121">
        <v>1350.15</v>
      </c>
    </row>
    <row r="6122" spans="1:15" x14ac:dyDescent="0.3">
      <c r="A6122" t="s">
        <v>8135</v>
      </c>
      <c r="B6122" t="s">
        <v>714</v>
      </c>
      <c r="C6122" t="s">
        <v>1719</v>
      </c>
      <c r="D6122" t="s">
        <v>78</v>
      </c>
      <c r="E6122" t="s">
        <v>924</v>
      </c>
      <c r="F6122" t="s">
        <v>80</v>
      </c>
      <c r="G6122" t="s">
        <v>179</v>
      </c>
      <c r="H6122" t="s">
        <v>236</v>
      </c>
      <c r="I6122" t="s">
        <v>55</v>
      </c>
      <c r="J6122" t="s">
        <v>65</v>
      </c>
      <c r="K6122" t="s">
        <v>325</v>
      </c>
      <c r="L6122">
        <v>8254.48</v>
      </c>
      <c r="M6122">
        <v>4</v>
      </c>
      <c r="N6122">
        <v>0.15</v>
      </c>
      <c r="O6122">
        <v>2211.44</v>
      </c>
    </row>
    <row r="6123" spans="1:15" x14ac:dyDescent="0.3">
      <c r="A6123" t="s">
        <v>8136</v>
      </c>
      <c r="B6123" t="s">
        <v>1130</v>
      </c>
      <c r="C6123" t="s">
        <v>2786</v>
      </c>
      <c r="D6123" t="s">
        <v>78</v>
      </c>
      <c r="E6123" t="s">
        <v>644</v>
      </c>
      <c r="F6123" t="s">
        <v>71</v>
      </c>
      <c r="G6123" t="s">
        <v>72</v>
      </c>
      <c r="H6123" t="s">
        <v>73</v>
      </c>
      <c r="I6123" t="s">
        <v>118</v>
      </c>
      <c r="J6123" t="s">
        <v>119</v>
      </c>
      <c r="K6123" t="s">
        <v>270</v>
      </c>
      <c r="L6123">
        <v>107648.2</v>
      </c>
      <c r="M6123">
        <v>10</v>
      </c>
      <c r="N6123">
        <v>0.05</v>
      </c>
      <c r="O6123">
        <v>17843.43</v>
      </c>
    </row>
    <row r="6124" spans="1:15" x14ac:dyDescent="0.3">
      <c r="A6124" t="s">
        <v>8137</v>
      </c>
      <c r="B6124" t="s">
        <v>1382</v>
      </c>
      <c r="C6124" t="s">
        <v>2595</v>
      </c>
      <c r="D6124" t="s">
        <v>78</v>
      </c>
      <c r="E6124" t="s">
        <v>703</v>
      </c>
      <c r="F6124" t="s">
        <v>52</v>
      </c>
      <c r="G6124" t="s">
        <v>81</v>
      </c>
      <c r="H6124" t="s">
        <v>95</v>
      </c>
      <c r="I6124" t="s">
        <v>96</v>
      </c>
      <c r="J6124" t="s">
        <v>97</v>
      </c>
      <c r="K6124" t="s">
        <v>98</v>
      </c>
      <c r="L6124">
        <v>35666.9</v>
      </c>
      <c r="M6124">
        <v>5</v>
      </c>
      <c r="N6124">
        <v>0.15</v>
      </c>
      <c r="O6124">
        <v>9318.32</v>
      </c>
    </row>
    <row r="6125" spans="1:15" x14ac:dyDescent="0.3">
      <c r="A6125" t="s">
        <v>8138</v>
      </c>
      <c r="B6125" t="s">
        <v>1234</v>
      </c>
      <c r="C6125" t="s">
        <v>2082</v>
      </c>
      <c r="D6125" t="s">
        <v>61</v>
      </c>
      <c r="E6125" t="s">
        <v>134</v>
      </c>
      <c r="F6125" t="s">
        <v>52</v>
      </c>
      <c r="G6125" t="s">
        <v>53</v>
      </c>
      <c r="H6125" t="s">
        <v>110</v>
      </c>
      <c r="I6125" t="s">
        <v>96</v>
      </c>
      <c r="J6125" t="s">
        <v>111</v>
      </c>
      <c r="K6125" t="s">
        <v>112</v>
      </c>
      <c r="L6125">
        <v>11020.92</v>
      </c>
      <c r="M6125">
        <v>4</v>
      </c>
      <c r="N6125">
        <v>0.25</v>
      </c>
      <c r="O6125">
        <v>2430.9699999999998</v>
      </c>
    </row>
    <row r="6126" spans="1:15" x14ac:dyDescent="0.3">
      <c r="A6126" t="s">
        <v>8139</v>
      </c>
      <c r="B6126" t="s">
        <v>1364</v>
      </c>
      <c r="C6126" t="s">
        <v>2601</v>
      </c>
      <c r="D6126" t="s">
        <v>50</v>
      </c>
      <c r="E6126" t="s">
        <v>465</v>
      </c>
      <c r="F6126" t="s">
        <v>71</v>
      </c>
      <c r="G6126" t="s">
        <v>53</v>
      </c>
      <c r="H6126" t="s">
        <v>246</v>
      </c>
      <c r="I6126" t="s">
        <v>96</v>
      </c>
      <c r="J6126" t="s">
        <v>97</v>
      </c>
      <c r="K6126" t="s">
        <v>98</v>
      </c>
      <c r="L6126">
        <v>39357.269999999997</v>
      </c>
      <c r="M6126">
        <v>9</v>
      </c>
      <c r="N6126">
        <v>0.05</v>
      </c>
      <c r="O6126">
        <v>7741.02</v>
      </c>
    </row>
    <row r="6127" spans="1:15" x14ac:dyDescent="0.3">
      <c r="A6127" t="s">
        <v>8140</v>
      </c>
      <c r="B6127" t="s">
        <v>1366</v>
      </c>
      <c r="C6127" t="s">
        <v>881</v>
      </c>
      <c r="D6127" t="s">
        <v>50</v>
      </c>
      <c r="E6127" t="s">
        <v>411</v>
      </c>
      <c r="F6127" t="s">
        <v>80</v>
      </c>
      <c r="G6127" t="s">
        <v>81</v>
      </c>
      <c r="H6127" t="s">
        <v>186</v>
      </c>
      <c r="I6127" t="s">
        <v>83</v>
      </c>
      <c r="J6127" t="s">
        <v>379</v>
      </c>
      <c r="K6127" t="s">
        <v>562</v>
      </c>
      <c r="L6127">
        <v>82507.199999999997</v>
      </c>
      <c r="M6127">
        <v>10</v>
      </c>
      <c r="N6127">
        <v>0.15</v>
      </c>
      <c r="O6127">
        <v>16004.7</v>
      </c>
    </row>
    <row r="6128" spans="1:15" x14ac:dyDescent="0.3">
      <c r="A6128" t="s">
        <v>8141</v>
      </c>
      <c r="B6128" t="s">
        <v>1475</v>
      </c>
      <c r="C6128" t="s">
        <v>470</v>
      </c>
      <c r="D6128" t="s">
        <v>102</v>
      </c>
      <c r="E6128" t="s">
        <v>768</v>
      </c>
      <c r="F6128" t="s">
        <v>52</v>
      </c>
      <c r="G6128" t="s">
        <v>63</v>
      </c>
      <c r="H6128" t="s">
        <v>64</v>
      </c>
      <c r="I6128" t="s">
        <v>83</v>
      </c>
      <c r="J6128" t="s">
        <v>379</v>
      </c>
      <c r="K6128" t="s">
        <v>562</v>
      </c>
      <c r="L6128">
        <v>20261.14</v>
      </c>
      <c r="M6128">
        <v>2</v>
      </c>
      <c r="N6128">
        <v>0.15</v>
      </c>
      <c r="O6128">
        <v>4775.71</v>
      </c>
    </row>
    <row r="6129" spans="1:15" x14ac:dyDescent="0.3">
      <c r="A6129" t="s">
        <v>8142</v>
      </c>
      <c r="B6129" t="s">
        <v>1796</v>
      </c>
      <c r="C6129" t="s">
        <v>2874</v>
      </c>
      <c r="D6129" t="s">
        <v>78</v>
      </c>
      <c r="E6129" t="s">
        <v>425</v>
      </c>
      <c r="F6129" t="s">
        <v>80</v>
      </c>
      <c r="G6129" t="s">
        <v>179</v>
      </c>
      <c r="H6129" t="s">
        <v>180</v>
      </c>
      <c r="I6129" t="s">
        <v>96</v>
      </c>
      <c r="J6129" t="s">
        <v>97</v>
      </c>
      <c r="K6129" t="s">
        <v>416</v>
      </c>
      <c r="L6129">
        <v>74602.62</v>
      </c>
      <c r="M6129">
        <v>9</v>
      </c>
      <c r="N6129">
        <v>0.2</v>
      </c>
      <c r="O6129">
        <v>17237.240000000002</v>
      </c>
    </row>
    <row r="6130" spans="1:15" x14ac:dyDescent="0.3">
      <c r="A6130" t="s">
        <v>8143</v>
      </c>
      <c r="B6130" t="s">
        <v>2744</v>
      </c>
      <c r="C6130" t="s">
        <v>1288</v>
      </c>
      <c r="D6130" t="s">
        <v>102</v>
      </c>
      <c r="E6130" t="s">
        <v>1820</v>
      </c>
      <c r="F6130" t="s">
        <v>80</v>
      </c>
      <c r="G6130" t="s">
        <v>63</v>
      </c>
      <c r="H6130" t="s">
        <v>202</v>
      </c>
      <c r="I6130" t="s">
        <v>118</v>
      </c>
      <c r="J6130" t="s">
        <v>303</v>
      </c>
      <c r="K6130" t="s">
        <v>304</v>
      </c>
      <c r="L6130">
        <v>16696.89</v>
      </c>
      <c r="M6130">
        <v>7</v>
      </c>
      <c r="N6130">
        <v>0.15</v>
      </c>
      <c r="O6130">
        <v>3500.7</v>
      </c>
    </row>
    <row r="6131" spans="1:15" x14ac:dyDescent="0.3">
      <c r="A6131" t="s">
        <v>8144</v>
      </c>
      <c r="B6131" t="s">
        <v>1792</v>
      </c>
      <c r="C6131" t="s">
        <v>200</v>
      </c>
      <c r="D6131" t="s">
        <v>102</v>
      </c>
      <c r="E6131" t="s">
        <v>178</v>
      </c>
      <c r="F6131" t="s">
        <v>80</v>
      </c>
      <c r="G6131" t="s">
        <v>72</v>
      </c>
      <c r="H6131" t="s">
        <v>73</v>
      </c>
      <c r="I6131" t="s">
        <v>55</v>
      </c>
      <c r="J6131" t="s">
        <v>141</v>
      </c>
      <c r="K6131" t="s">
        <v>978</v>
      </c>
      <c r="L6131">
        <v>3862.53</v>
      </c>
      <c r="M6131">
        <v>1</v>
      </c>
      <c r="N6131">
        <v>0.05</v>
      </c>
      <c r="O6131">
        <v>962.31</v>
      </c>
    </row>
    <row r="6132" spans="1:15" x14ac:dyDescent="0.3">
      <c r="A6132" t="s">
        <v>8145</v>
      </c>
      <c r="B6132" t="s">
        <v>2709</v>
      </c>
      <c r="C6132" t="s">
        <v>1194</v>
      </c>
      <c r="D6132" t="s">
        <v>61</v>
      </c>
      <c r="E6132" t="s">
        <v>523</v>
      </c>
      <c r="F6132" t="s">
        <v>71</v>
      </c>
      <c r="G6132" t="s">
        <v>53</v>
      </c>
      <c r="H6132" t="s">
        <v>246</v>
      </c>
      <c r="I6132" t="s">
        <v>96</v>
      </c>
      <c r="J6132" t="s">
        <v>166</v>
      </c>
      <c r="K6132" t="s">
        <v>762</v>
      </c>
      <c r="L6132">
        <v>2609.0500000000002</v>
      </c>
      <c r="M6132">
        <v>1</v>
      </c>
      <c r="N6132">
        <v>0.2</v>
      </c>
      <c r="O6132">
        <v>674.89</v>
      </c>
    </row>
    <row r="6133" spans="1:15" x14ac:dyDescent="0.3">
      <c r="A6133" t="s">
        <v>8146</v>
      </c>
      <c r="B6133" t="s">
        <v>1017</v>
      </c>
      <c r="C6133" t="s">
        <v>393</v>
      </c>
      <c r="D6133" t="s">
        <v>78</v>
      </c>
      <c r="E6133" t="s">
        <v>656</v>
      </c>
      <c r="F6133" t="s">
        <v>71</v>
      </c>
      <c r="G6133" t="s">
        <v>72</v>
      </c>
      <c r="H6133" t="s">
        <v>117</v>
      </c>
      <c r="I6133" t="s">
        <v>55</v>
      </c>
      <c r="J6133" t="s">
        <v>56</v>
      </c>
      <c r="K6133" t="s">
        <v>151</v>
      </c>
      <c r="L6133">
        <v>70415.58</v>
      </c>
      <c r="M6133">
        <v>6</v>
      </c>
      <c r="N6133">
        <v>0.1</v>
      </c>
      <c r="O6133">
        <v>17184.21</v>
      </c>
    </row>
    <row r="6134" spans="1:15" x14ac:dyDescent="0.3">
      <c r="A6134" t="s">
        <v>8147</v>
      </c>
      <c r="B6134" t="s">
        <v>307</v>
      </c>
      <c r="C6134" t="s">
        <v>358</v>
      </c>
      <c r="D6134" t="s">
        <v>61</v>
      </c>
      <c r="E6134" t="s">
        <v>1861</v>
      </c>
      <c r="F6134" t="s">
        <v>71</v>
      </c>
      <c r="G6134" t="s">
        <v>81</v>
      </c>
      <c r="H6134" t="s">
        <v>95</v>
      </c>
      <c r="I6134" t="s">
        <v>96</v>
      </c>
      <c r="J6134" t="s">
        <v>97</v>
      </c>
      <c r="K6134" t="s">
        <v>181</v>
      </c>
      <c r="L6134">
        <v>31917.63</v>
      </c>
      <c r="M6134">
        <v>3</v>
      </c>
      <c r="N6134">
        <v>0.1</v>
      </c>
      <c r="O6134">
        <v>4517.54</v>
      </c>
    </row>
    <row r="6135" spans="1:15" x14ac:dyDescent="0.3">
      <c r="A6135" t="s">
        <v>8148</v>
      </c>
      <c r="B6135" t="s">
        <v>2036</v>
      </c>
      <c r="C6135" t="s">
        <v>981</v>
      </c>
      <c r="D6135" t="s">
        <v>61</v>
      </c>
      <c r="E6135" t="s">
        <v>1134</v>
      </c>
      <c r="F6135" t="s">
        <v>71</v>
      </c>
      <c r="G6135" t="s">
        <v>72</v>
      </c>
      <c r="H6135" t="s">
        <v>73</v>
      </c>
      <c r="I6135" t="s">
        <v>118</v>
      </c>
      <c r="J6135" t="s">
        <v>303</v>
      </c>
      <c r="K6135" t="s">
        <v>421</v>
      </c>
      <c r="L6135">
        <v>81556.58</v>
      </c>
      <c r="M6135">
        <v>7</v>
      </c>
      <c r="N6135">
        <v>0.1</v>
      </c>
      <c r="O6135">
        <v>11651.05</v>
      </c>
    </row>
    <row r="6136" spans="1:15" x14ac:dyDescent="0.3">
      <c r="A6136" t="s">
        <v>8149</v>
      </c>
      <c r="B6136" t="s">
        <v>1338</v>
      </c>
      <c r="C6136" t="s">
        <v>263</v>
      </c>
      <c r="D6136" t="s">
        <v>102</v>
      </c>
      <c r="E6136" t="s">
        <v>629</v>
      </c>
      <c r="F6136" t="s">
        <v>80</v>
      </c>
      <c r="G6136" t="s">
        <v>81</v>
      </c>
      <c r="H6136" t="s">
        <v>186</v>
      </c>
      <c r="I6136" t="s">
        <v>96</v>
      </c>
      <c r="J6136" t="s">
        <v>135</v>
      </c>
      <c r="K6136" t="s">
        <v>136</v>
      </c>
      <c r="L6136">
        <v>63163.1</v>
      </c>
      <c r="M6136">
        <v>5</v>
      </c>
      <c r="N6136">
        <v>0</v>
      </c>
      <c r="O6136">
        <v>18490.759999999998</v>
      </c>
    </row>
    <row r="6137" spans="1:15" x14ac:dyDescent="0.3">
      <c r="A6137" t="s">
        <v>8150</v>
      </c>
      <c r="B6137" t="s">
        <v>3738</v>
      </c>
      <c r="C6137" t="s">
        <v>3210</v>
      </c>
      <c r="D6137" t="s">
        <v>78</v>
      </c>
      <c r="E6137" t="s">
        <v>726</v>
      </c>
      <c r="F6137" t="s">
        <v>80</v>
      </c>
      <c r="G6137" t="s">
        <v>53</v>
      </c>
      <c r="H6137" t="s">
        <v>90</v>
      </c>
      <c r="I6137" t="s">
        <v>55</v>
      </c>
      <c r="J6137" t="s">
        <v>56</v>
      </c>
      <c r="K6137" t="s">
        <v>57</v>
      </c>
      <c r="L6137">
        <v>20725.28</v>
      </c>
      <c r="M6137">
        <v>4</v>
      </c>
      <c r="N6137">
        <v>0.25</v>
      </c>
      <c r="O6137">
        <v>5873.54</v>
      </c>
    </row>
    <row r="6138" spans="1:15" x14ac:dyDescent="0.3">
      <c r="A6138" t="s">
        <v>8151</v>
      </c>
      <c r="B6138" t="s">
        <v>1726</v>
      </c>
      <c r="C6138" t="s">
        <v>2977</v>
      </c>
      <c r="D6138" t="s">
        <v>61</v>
      </c>
      <c r="E6138" t="s">
        <v>279</v>
      </c>
      <c r="F6138" t="s">
        <v>71</v>
      </c>
      <c r="G6138" t="s">
        <v>63</v>
      </c>
      <c r="H6138" t="s">
        <v>213</v>
      </c>
      <c r="I6138" t="s">
        <v>83</v>
      </c>
      <c r="J6138" t="s">
        <v>379</v>
      </c>
      <c r="K6138" t="s">
        <v>562</v>
      </c>
      <c r="L6138">
        <v>44699.06</v>
      </c>
      <c r="M6138">
        <v>7</v>
      </c>
      <c r="N6138">
        <v>0.15</v>
      </c>
      <c r="O6138">
        <v>10858.36</v>
      </c>
    </row>
    <row r="6139" spans="1:15" x14ac:dyDescent="0.3">
      <c r="A6139" t="s">
        <v>8152</v>
      </c>
      <c r="B6139" t="s">
        <v>5044</v>
      </c>
      <c r="C6139" t="s">
        <v>3648</v>
      </c>
      <c r="D6139" t="s">
        <v>50</v>
      </c>
      <c r="E6139" t="s">
        <v>1578</v>
      </c>
      <c r="F6139" t="s">
        <v>80</v>
      </c>
      <c r="G6139" t="s">
        <v>81</v>
      </c>
      <c r="H6139" t="s">
        <v>284</v>
      </c>
      <c r="I6139" t="s">
        <v>55</v>
      </c>
      <c r="J6139" t="s">
        <v>65</v>
      </c>
      <c r="K6139" t="s">
        <v>130</v>
      </c>
      <c r="L6139">
        <v>14278.37</v>
      </c>
      <c r="M6139">
        <v>1</v>
      </c>
      <c r="N6139">
        <v>0.1</v>
      </c>
      <c r="O6139">
        <v>4124.04</v>
      </c>
    </row>
    <row r="6140" spans="1:15" x14ac:dyDescent="0.3">
      <c r="A6140" t="s">
        <v>8153</v>
      </c>
      <c r="B6140" t="s">
        <v>774</v>
      </c>
      <c r="C6140" t="s">
        <v>1869</v>
      </c>
      <c r="D6140" t="s">
        <v>102</v>
      </c>
      <c r="E6140" t="s">
        <v>676</v>
      </c>
      <c r="F6140" t="s">
        <v>71</v>
      </c>
      <c r="G6140" t="s">
        <v>72</v>
      </c>
      <c r="H6140" t="s">
        <v>117</v>
      </c>
      <c r="I6140" t="s">
        <v>55</v>
      </c>
      <c r="J6140" t="s">
        <v>173</v>
      </c>
      <c r="K6140" t="s">
        <v>174</v>
      </c>
      <c r="L6140">
        <v>16743.04</v>
      </c>
      <c r="M6140">
        <v>8</v>
      </c>
      <c r="N6140">
        <v>0.05</v>
      </c>
      <c r="O6140">
        <v>5156.5200000000004</v>
      </c>
    </row>
    <row r="6141" spans="1:15" x14ac:dyDescent="0.3">
      <c r="A6141" t="s">
        <v>8154</v>
      </c>
      <c r="B6141" t="s">
        <v>2000</v>
      </c>
      <c r="C6141" t="s">
        <v>1605</v>
      </c>
      <c r="D6141" t="s">
        <v>61</v>
      </c>
      <c r="E6141" t="s">
        <v>2065</v>
      </c>
      <c r="F6141" t="s">
        <v>52</v>
      </c>
      <c r="G6141" t="s">
        <v>72</v>
      </c>
      <c r="H6141" t="s">
        <v>346</v>
      </c>
      <c r="I6141" t="s">
        <v>96</v>
      </c>
      <c r="J6141" t="s">
        <v>111</v>
      </c>
      <c r="K6141" t="s">
        <v>112</v>
      </c>
      <c r="L6141">
        <v>10031.31</v>
      </c>
      <c r="M6141">
        <v>9</v>
      </c>
      <c r="N6141">
        <v>0.05</v>
      </c>
      <c r="O6141">
        <v>1882.29</v>
      </c>
    </row>
    <row r="6142" spans="1:15" x14ac:dyDescent="0.3">
      <c r="A6142" t="s">
        <v>8155</v>
      </c>
      <c r="B6142" t="s">
        <v>1058</v>
      </c>
      <c r="C6142" t="s">
        <v>163</v>
      </c>
      <c r="D6142" t="s">
        <v>102</v>
      </c>
      <c r="E6142" t="s">
        <v>527</v>
      </c>
      <c r="F6142" t="s">
        <v>80</v>
      </c>
      <c r="G6142" t="s">
        <v>53</v>
      </c>
      <c r="H6142" t="s">
        <v>90</v>
      </c>
      <c r="I6142" t="s">
        <v>96</v>
      </c>
      <c r="J6142" t="s">
        <v>135</v>
      </c>
      <c r="K6142" t="s">
        <v>136</v>
      </c>
      <c r="L6142">
        <v>83700.78</v>
      </c>
      <c r="M6142">
        <v>6</v>
      </c>
      <c r="N6142">
        <v>0.1</v>
      </c>
      <c r="O6142">
        <v>22927.43</v>
      </c>
    </row>
    <row r="6143" spans="1:15" x14ac:dyDescent="0.3">
      <c r="A6143" t="s">
        <v>8156</v>
      </c>
      <c r="B6143" t="s">
        <v>1445</v>
      </c>
      <c r="C6143" t="s">
        <v>4318</v>
      </c>
      <c r="D6143" t="s">
        <v>102</v>
      </c>
      <c r="E6143" t="s">
        <v>1778</v>
      </c>
      <c r="F6143" t="s">
        <v>52</v>
      </c>
      <c r="G6143" t="s">
        <v>63</v>
      </c>
      <c r="H6143" t="s">
        <v>64</v>
      </c>
      <c r="I6143" t="s">
        <v>96</v>
      </c>
      <c r="J6143" t="s">
        <v>111</v>
      </c>
      <c r="K6143" t="s">
        <v>328</v>
      </c>
      <c r="L6143">
        <v>28520.94</v>
      </c>
      <c r="M6143">
        <v>2</v>
      </c>
      <c r="N6143">
        <v>0</v>
      </c>
      <c r="O6143">
        <v>7805.34</v>
      </c>
    </row>
    <row r="6144" spans="1:15" x14ac:dyDescent="0.3">
      <c r="A6144" t="s">
        <v>8157</v>
      </c>
      <c r="B6144" t="s">
        <v>2115</v>
      </c>
      <c r="C6144" t="s">
        <v>3043</v>
      </c>
      <c r="D6144" t="s">
        <v>78</v>
      </c>
      <c r="E6144" t="s">
        <v>625</v>
      </c>
      <c r="F6144" t="s">
        <v>71</v>
      </c>
      <c r="G6144" t="s">
        <v>81</v>
      </c>
      <c r="H6144" t="s">
        <v>95</v>
      </c>
      <c r="I6144" t="s">
        <v>118</v>
      </c>
      <c r="J6144" t="s">
        <v>303</v>
      </c>
      <c r="K6144" t="s">
        <v>491</v>
      </c>
      <c r="L6144">
        <v>114377.76</v>
      </c>
      <c r="M6144">
        <v>9</v>
      </c>
      <c r="N6144">
        <v>0.25</v>
      </c>
      <c r="O6144">
        <v>32835.839999999997</v>
      </c>
    </row>
    <row r="6145" spans="1:15" x14ac:dyDescent="0.3">
      <c r="A6145" t="s">
        <v>8158</v>
      </c>
      <c r="B6145" t="s">
        <v>331</v>
      </c>
      <c r="C6145" t="s">
        <v>602</v>
      </c>
      <c r="D6145" t="s">
        <v>50</v>
      </c>
      <c r="E6145" t="s">
        <v>190</v>
      </c>
      <c r="F6145" t="s">
        <v>52</v>
      </c>
      <c r="G6145" t="s">
        <v>72</v>
      </c>
      <c r="H6145" t="s">
        <v>117</v>
      </c>
      <c r="I6145" t="s">
        <v>55</v>
      </c>
      <c r="J6145" t="s">
        <v>141</v>
      </c>
      <c r="K6145" t="s">
        <v>142</v>
      </c>
      <c r="L6145">
        <v>54689.599999999999</v>
      </c>
      <c r="M6145">
        <v>7</v>
      </c>
      <c r="N6145">
        <v>0.1</v>
      </c>
      <c r="O6145">
        <v>19231.080000000002</v>
      </c>
    </row>
    <row r="6146" spans="1:15" x14ac:dyDescent="0.3">
      <c r="A6146" t="s">
        <v>8159</v>
      </c>
      <c r="B6146" t="s">
        <v>512</v>
      </c>
      <c r="C6146" t="s">
        <v>2398</v>
      </c>
      <c r="D6146" t="s">
        <v>102</v>
      </c>
      <c r="E6146" t="s">
        <v>1001</v>
      </c>
      <c r="F6146" t="s">
        <v>52</v>
      </c>
      <c r="G6146" t="s">
        <v>53</v>
      </c>
      <c r="H6146" t="s">
        <v>90</v>
      </c>
      <c r="I6146" t="s">
        <v>55</v>
      </c>
      <c r="J6146" t="s">
        <v>141</v>
      </c>
      <c r="K6146" t="s">
        <v>978</v>
      </c>
      <c r="L6146">
        <v>25653</v>
      </c>
      <c r="M6146">
        <v>3</v>
      </c>
      <c r="N6146">
        <v>0.1</v>
      </c>
      <c r="O6146">
        <v>5622.66</v>
      </c>
    </row>
    <row r="6147" spans="1:15" x14ac:dyDescent="0.3">
      <c r="A6147" t="s">
        <v>8160</v>
      </c>
      <c r="B6147" t="s">
        <v>620</v>
      </c>
      <c r="C6147" t="s">
        <v>1998</v>
      </c>
      <c r="D6147" t="s">
        <v>102</v>
      </c>
      <c r="E6147" t="s">
        <v>1308</v>
      </c>
      <c r="F6147" t="s">
        <v>52</v>
      </c>
      <c r="G6147" t="s">
        <v>179</v>
      </c>
      <c r="H6147" t="s">
        <v>180</v>
      </c>
      <c r="I6147" t="s">
        <v>83</v>
      </c>
      <c r="J6147" t="s">
        <v>156</v>
      </c>
      <c r="K6147" t="s">
        <v>157</v>
      </c>
      <c r="L6147">
        <v>59465.63</v>
      </c>
      <c r="M6147">
        <v>7</v>
      </c>
      <c r="N6147">
        <v>0.2</v>
      </c>
      <c r="O6147">
        <v>9731.76</v>
      </c>
    </row>
    <row r="6148" spans="1:15" x14ac:dyDescent="0.3">
      <c r="A6148" t="s">
        <v>8161</v>
      </c>
      <c r="B6148" t="s">
        <v>3916</v>
      </c>
      <c r="C6148" t="s">
        <v>805</v>
      </c>
      <c r="D6148" t="s">
        <v>50</v>
      </c>
      <c r="E6148" t="s">
        <v>1467</v>
      </c>
      <c r="F6148" t="s">
        <v>71</v>
      </c>
      <c r="G6148" t="s">
        <v>81</v>
      </c>
      <c r="H6148" t="s">
        <v>186</v>
      </c>
      <c r="I6148" t="s">
        <v>118</v>
      </c>
      <c r="J6148" t="s">
        <v>119</v>
      </c>
      <c r="K6148" t="s">
        <v>120</v>
      </c>
      <c r="L6148">
        <v>5276.7</v>
      </c>
      <c r="M6148">
        <v>1</v>
      </c>
      <c r="N6148">
        <v>0.05</v>
      </c>
      <c r="O6148">
        <v>1261.31</v>
      </c>
    </row>
    <row r="6149" spans="1:15" x14ac:dyDescent="0.3">
      <c r="A6149" t="s">
        <v>8162</v>
      </c>
      <c r="B6149" t="s">
        <v>1694</v>
      </c>
      <c r="C6149" t="s">
        <v>4165</v>
      </c>
      <c r="D6149" t="s">
        <v>78</v>
      </c>
      <c r="E6149" t="s">
        <v>1061</v>
      </c>
      <c r="F6149" t="s">
        <v>71</v>
      </c>
      <c r="G6149" t="s">
        <v>53</v>
      </c>
      <c r="H6149" t="s">
        <v>110</v>
      </c>
      <c r="I6149" t="s">
        <v>96</v>
      </c>
      <c r="J6149" t="s">
        <v>166</v>
      </c>
      <c r="K6149" t="s">
        <v>762</v>
      </c>
      <c r="L6149">
        <v>62546.82</v>
      </c>
      <c r="M6149">
        <v>7</v>
      </c>
      <c r="N6149">
        <v>0.25</v>
      </c>
      <c r="O6149">
        <v>12168.1</v>
      </c>
    </row>
    <row r="6150" spans="1:15" x14ac:dyDescent="0.3">
      <c r="A6150" t="s">
        <v>8163</v>
      </c>
      <c r="B6150" t="s">
        <v>602</v>
      </c>
      <c r="C6150" t="s">
        <v>2352</v>
      </c>
      <c r="D6150" t="s">
        <v>50</v>
      </c>
      <c r="E6150" t="s">
        <v>3304</v>
      </c>
      <c r="F6150" t="s">
        <v>80</v>
      </c>
      <c r="G6150" t="s">
        <v>81</v>
      </c>
      <c r="H6150" t="s">
        <v>186</v>
      </c>
      <c r="I6150" t="s">
        <v>55</v>
      </c>
      <c r="J6150" t="s">
        <v>141</v>
      </c>
      <c r="K6150" t="s">
        <v>142</v>
      </c>
      <c r="L6150">
        <v>44496.34</v>
      </c>
      <c r="M6150">
        <v>7</v>
      </c>
      <c r="N6150">
        <v>0.2</v>
      </c>
      <c r="O6150">
        <v>9223.69</v>
      </c>
    </row>
    <row r="6151" spans="1:15" x14ac:dyDescent="0.3">
      <c r="A6151" t="s">
        <v>8164</v>
      </c>
      <c r="B6151" t="s">
        <v>932</v>
      </c>
      <c r="C6151" t="s">
        <v>2974</v>
      </c>
      <c r="D6151" t="s">
        <v>78</v>
      </c>
      <c r="E6151" t="s">
        <v>2988</v>
      </c>
      <c r="F6151" t="s">
        <v>80</v>
      </c>
      <c r="G6151" t="s">
        <v>72</v>
      </c>
      <c r="H6151" t="s">
        <v>104</v>
      </c>
      <c r="I6151" t="s">
        <v>118</v>
      </c>
      <c r="J6151" t="s">
        <v>119</v>
      </c>
      <c r="K6151" t="s">
        <v>197</v>
      </c>
      <c r="L6151">
        <v>10739.34</v>
      </c>
      <c r="M6151">
        <v>3</v>
      </c>
      <c r="N6151">
        <v>0.15</v>
      </c>
      <c r="O6151">
        <v>1657.51</v>
      </c>
    </row>
    <row r="6152" spans="1:15" x14ac:dyDescent="0.3">
      <c r="A6152" t="s">
        <v>8165</v>
      </c>
      <c r="B6152" t="s">
        <v>2681</v>
      </c>
      <c r="C6152" t="s">
        <v>410</v>
      </c>
      <c r="D6152" t="s">
        <v>50</v>
      </c>
      <c r="E6152" t="s">
        <v>595</v>
      </c>
      <c r="F6152" t="s">
        <v>52</v>
      </c>
      <c r="G6152" t="s">
        <v>72</v>
      </c>
      <c r="H6152" t="s">
        <v>346</v>
      </c>
      <c r="I6152" t="s">
        <v>55</v>
      </c>
      <c r="J6152" t="s">
        <v>173</v>
      </c>
      <c r="K6152" t="s">
        <v>735</v>
      </c>
      <c r="L6152">
        <v>62096.7</v>
      </c>
      <c r="M6152">
        <v>6</v>
      </c>
      <c r="N6152">
        <v>0.2</v>
      </c>
      <c r="O6152">
        <v>14972.42</v>
      </c>
    </row>
    <row r="6153" spans="1:15" x14ac:dyDescent="0.3">
      <c r="A6153" t="s">
        <v>8166</v>
      </c>
      <c r="B6153" t="s">
        <v>3120</v>
      </c>
      <c r="C6153" t="s">
        <v>3917</v>
      </c>
      <c r="D6153" t="s">
        <v>102</v>
      </c>
      <c r="E6153" t="s">
        <v>738</v>
      </c>
      <c r="F6153" t="s">
        <v>52</v>
      </c>
      <c r="G6153" t="s">
        <v>53</v>
      </c>
      <c r="H6153" t="s">
        <v>90</v>
      </c>
      <c r="I6153" t="s">
        <v>55</v>
      </c>
      <c r="J6153" t="s">
        <v>141</v>
      </c>
      <c r="K6153" t="s">
        <v>978</v>
      </c>
      <c r="L6153">
        <v>142090</v>
      </c>
      <c r="M6153">
        <v>10</v>
      </c>
      <c r="N6153">
        <v>0.15</v>
      </c>
      <c r="O6153">
        <v>31667.87</v>
      </c>
    </row>
    <row r="6154" spans="1:15" x14ac:dyDescent="0.3">
      <c r="A6154" t="s">
        <v>8167</v>
      </c>
      <c r="B6154" t="s">
        <v>3270</v>
      </c>
      <c r="C6154" t="s">
        <v>2897</v>
      </c>
      <c r="D6154" t="s">
        <v>78</v>
      </c>
      <c r="E6154" t="s">
        <v>966</v>
      </c>
      <c r="F6154" t="s">
        <v>71</v>
      </c>
      <c r="G6154" t="s">
        <v>72</v>
      </c>
      <c r="H6154" t="s">
        <v>117</v>
      </c>
      <c r="I6154" t="s">
        <v>96</v>
      </c>
      <c r="J6154" t="s">
        <v>111</v>
      </c>
      <c r="K6154" t="s">
        <v>112</v>
      </c>
      <c r="L6154">
        <v>26001.54</v>
      </c>
      <c r="M6154">
        <v>2</v>
      </c>
      <c r="N6154">
        <v>0.25</v>
      </c>
      <c r="O6154">
        <v>6404.51</v>
      </c>
    </row>
    <row r="6155" spans="1:15" x14ac:dyDescent="0.3">
      <c r="A6155" t="s">
        <v>8168</v>
      </c>
      <c r="B6155" t="s">
        <v>2034</v>
      </c>
      <c r="C6155" t="s">
        <v>3515</v>
      </c>
      <c r="D6155" t="s">
        <v>78</v>
      </c>
      <c r="E6155" t="s">
        <v>294</v>
      </c>
      <c r="F6155" t="s">
        <v>80</v>
      </c>
      <c r="G6155" t="s">
        <v>72</v>
      </c>
      <c r="H6155" t="s">
        <v>346</v>
      </c>
      <c r="I6155" t="s">
        <v>83</v>
      </c>
      <c r="J6155" t="s">
        <v>449</v>
      </c>
      <c r="K6155" t="s">
        <v>775</v>
      </c>
      <c r="L6155">
        <v>72108.5</v>
      </c>
      <c r="M6155">
        <v>10</v>
      </c>
      <c r="N6155">
        <v>0.15</v>
      </c>
      <c r="O6155">
        <v>12408.33</v>
      </c>
    </row>
    <row r="6156" spans="1:15" x14ac:dyDescent="0.3">
      <c r="A6156" t="s">
        <v>8169</v>
      </c>
      <c r="B6156" t="s">
        <v>2379</v>
      </c>
      <c r="C6156" t="s">
        <v>2979</v>
      </c>
      <c r="D6156" t="s">
        <v>78</v>
      </c>
      <c r="E6156" t="s">
        <v>966</v>
      </c>
      <c r="F6156" t="s">
        <v>71</v>
      </c>
      <c r="G6156" t="s">
        <v>179</v>
      </c>
      <c r="H6156" t="s">
        <v>180</v>
      </c>
      <c r="I6156" t="s">
        <v>55</v>
      </c>
      <c r="J6156" t="s">
        <v>173</v>
      </c>
      <c r="K6156" t="s">
        <v>780</v>
      </c>
      <c r="L6156">
        <v>2675.58</v>
      </c>
      <c r="M6156">
        <v>6</v>
      </c>
      <c r="N6156">
        <v>0.15</v>
      </c>
      <c r="O6156">
        <v>733.6</v>
      </c>
    </row>
    <row r="6157" spans="1:15" x14ac:dyDescent="0.3">
      <c r="A6157" t="s">
        <v>8170</v>
      </c>
      <c r="B6157" t="s">
        <v>260</v>
      </c>
      <c r="C6157" t="s">
        <v>3746</v>
      </c>
      <c r="D6157" t="s">
        <v>78</v>
      </c>
      <c r="E6157" t="s">
        <v>1979</v>
      </c>
      <c r="F6157" t="s">
        <v>71</v>
      </c>
      <c r="G6157" t="s">
        <v>179</v>
      </c>
      <c r="H6157" t="s">
        <v>180</v>
      </c>
      <c r="I6157" t="s">
        <v>118</v>
      </c>
      <c r="J6157" t="s">
        <v>191</v>
      </c>
      <c r="K6157" t="s">
        <v>192</v>
      </c>
      <c r="L6157">
        <v>31407.56</v>
      </c>
      <c r="M6157">
        <v>4</v>
      </c>
      <c r="N6157">
        <v>0.25</v>
      </c>
      <c r="O6157">
        <v>7422.34</v>
      </c>
    </row>
    <row r="6158" spans="1:15" x14ac:dyDescent="0.3">
      <c r="A6158" t="s">
        <v>8171</v>
      </c>
      <c r="B6158" t="s">
        <v>809</v>
      </c>
      <c r="C6158" t="s">
        <v>1594</v>
      </c>
      <c r="D6158" t="s">
        <v>78</v>
      </c>
      <c r="E6158" t="s">
        <v>540</v>
      </c>
      <c r="F6158" t="s">
        <v>71</v>
      </c>
      <c r="G6158" t="s">
        <v>179</v>
      </c>
      <c r="H6158" t="s">
        <v>180</v>
      </c>
      <c r="I6158" t="s">
        <v>118</v>
      </c>
      <c r="J6158" t="s">
        <v>303</v>
      </c>
      <c r="K6158" t="s">
        <v>304</v>
      </c>
      <c r="L6158">
        <v>124631.73</v>
      </c>
      <c r="M6158">
        <v>9</v>
      </c>
      <c r="N6158">
        <v>0.1</v>
      </c>
      <c r="O6158">
        <v>30450.48</v>
      </c>
    </row>
    <row r="6159" spans="1:15" x14ac:dyDescent="0.3">
      <c r="A6159" t="s">
        <v>8172</v>
      </c>
      <c r="B6159" t="s">
        <v>76</v>
      </c>
      <c r="C6159" t="s">
        <v>4104</v>
      </c>
      <c r="D6159" t="s">
        <v>61</v>
      </c>
      <c r="E6159" t="s">
        <v>871</v>
      </c>
      <c r="F6159" t="s">
        <v>71</v>
      </c>
      <c r="G6159" t="s">
        <v>53</v>
      </c>
      <c r="H6159" t="s">
        <v>110</v>
      </c>
      <c r="I6159" t="s">
        <v>118</v>
      </c>
      <c r="J6159" t="s">
        <v>230</v>
      </c>
      <c r="K6159" t="s">
        <v>231</v>
      </c>
      <c r="L6159">
        <v>8660.4599999999991</v>
      </c>
      <c r="M6159">
        <v>6</v>
      </c>
      <c r="N6159">
        <v>0.1</v>
      </c>
      <c r="O6159">
        <v>1739.52</v>
      </c>
    </row>
    <row r="6160" spans="1:15" x14ac:dyDescent="0.3">
      <c r="A6160" t="s">
        <v>8173</v>
      </c>
      <c r="B6160" t="s">
        <v>1889</v>
      </c>
      <c r="C6160" t="s">
        <v>1465</v>
      </c>
      <c r="D6160" t="s">
        <v>78</v>
      </c>
      <c r="E6160" t="s">
        <v>1490</v>
      </c>
      <c r="F6160" t="s">
        <v>80</v>
      </c>
      <c r="G6160" t="s">
        <v>81</v>
      </c>
      <c r="H6160" t="s">
        <v>186</v>
      </c>
      <c r="I6160" t="s">
        <v>96</v>
      </c>
      <c r="J6160" t="s">
        <v>97</v>
      </c>
      <c r="K6160" t="s">
        <v>181</v>
      </c>
      <c r="L6160">
        <v>17360.259999999998</v>
      </c>
      <c r="M6160">
        <v>2</v>
      </c>
      <c r="N6160">
        <v>0</v>
      </c>
      <c r="O6160">
        <v>2809.53</v>
      </c>
    </row>
    <row r="6161" spans="1:15" x14ac:dyDescent="0.3">
      <c r="A6161" t="s">
        <v>8174</v>
      </c>
      <c r="B6161" t="s">
        <v>1053</v>
      </c>
      <c r="C6161" t="s">
        <v>1194</v>
      </c>
      <c r="D6161" t="s">
        <v>50</v>
      </c>
      <c r="E6161" t="s">
        <v>2772</v>
      </c>
      <c r="F6161" t="s">
        <v>71</v>
      </c>
      <c r="G6161" t="s">
        <v>53</v>
      </c>
      <c r="H6161" t="s">
        <v>110</v>
      </c>
      <c r="I6161" t="s">
        <v>55</v>
      </c>
      <c r="J6161" t="s">
        <v>141</v>
      </c>
      <c r="K6161" t="s">
        <v>978</v>
      </c>
      <c r="L6161">
        <v>30489.200000000001</v>
      </c>
      <c r="M6161">
        <v>7</v>
      </c>
      <c r="N6161">
        <v>0.2</v>
      </c>
      <c r="O6161">
        <v>5441.09</v>
      </c>
    </row>
    <row r="6162" spans="1:15" x14ac:dyDescent="0.3">
      <c r="A6162" t="s">
        <v>8175</v>
      </c>
      <c r="B6162" t="s">
        <v>4255</v>
      </c>
      <c r="C6162" t="s">
        <v>154</v>
      </c>
      <c r="D6162" t="s">
        <v>61</v>
      </c>
      <c r="E6162" t="s">
        <v>2373</v>
      </c>
      <c r="F6162" t="s">
        <v>52</v>
      </c>
      <c r="G6162" t="s">
        <v>179</v>
      </c>
      <c r="H6162" t="s">
        <v>236</v>
      </c>
      <c r="I6162" t="s">
        <v>55</v>
      </c>
      <c r="J6162" t="s">
        <v>141</v>
      </c>
      <c r="K6162" t="s">
        <v>241</v>
      </c>
      <c r="L6162">
        <v>8308.08</v>
      </c>
      <c r="M6162">
        <v>3</v>
      </c>
      <c r="N6162">
        <v>0</v>
      </c>
      <c r="O6162">
        <v>1551.78</v>
      </c>
    </row>
    <row r="6163" spans="1:15" x14ac:dyDescent="0.3">
      <c r="A6163" t="s">
        <v>8176</v>
      </c>
      <c r="B6163" t="s">
        <v>1893</v>
      </c>
      <c r="C6163" t="s">
        <v>1176</v>
      </c>
      <c r="D6163" t="s">
        <v>50</v>
      </c>
      <c r="E6163" t="s">
        <v>458</v>
      </c>
      <c r="F6163" t="s">
        <v>80</v>
      </c>
      <c r="G6163" t="s">
        <v>179</v>
      </c>
      <c r="H6163" t="s">
        <v>236</v>
      </c>
      <c r="I6163" t="s">
        <v>118</v>
      </c>
      <c r="J6163" t="s">
        <v>303</v>
      </c>
      <c r="K6163" t="s">
        <v>491</v>
      </c>
      <c r="L6163">
        <v>36845.9</v>
      </c>
      <c r="M6163">
        <v>5</v>
      </c>
      <c r="N6163">
        <v>0</v>
      </c>
      <c r="O6163">
        <v>10680.67</v>
      </c>
    </row>
    <row r="6164" spans="1:15" x14ac:dyDescent="0.3">
      <c r="A6164" t="s">
        <v>8177</v>
      </c>
      <c r="B6164" t="s">
        <v>3274</v>
      </c>
      <c r="C6164" t="s">
        <v>4983</v>
      </c>
      <c r="D6164" t="s">
        <v>78</v>
      </c>
      <c r="E6164" t="s">
        <v>1409</v>
      </c>
      <c r="F6164" t="s">
        <v>71</v>
      </c>
      <c r="G6164" t="s">
        <v>72</v>
      </c>
      <c r="H6164" t="s">
        <v>346</v>
      </c>
      <c r="I6164" t="s">
        <v>83</v>
      </c>
      <c r="J6164" t="s">
        <v>84</v>
      </c>
      <c r="K6164" t="s">
        <v>85</v>
      </c>
      <c r="L6164">
        <v>31581.06</v>
      </c>
      <c r="M6164">
        <v>3</v>
      </c>
      <c r="N6164">
        <v>0</v>
      </c>
      <c r="O6164">
        <v>5862.28</v>
      </c>
    </row>
    <row r="6165" spans="1:15" x14ac:dyDescent="0.3">
      <c r="A6165" t="s">
        <v>8178</v>
      </c>
      <c r="B6165" t="s">
        <v>1805</v>
      </c>
      <c r="C6165" t="s">
        <v>2180</v>
      </c>
      <c r="D6165" t="s">
        <v>102</v>
      </c>
      <c r="E6165" t="s">
        <v>656</v>
      </c>
      <c r="F6165" t="s">
        <v>52</v>
      </c>
      <c r="G6165" t="s">
        <v>179</v>
      </c>
      <c r="H6165" t="s">
        <v>180</v>
      </c>
      <c r="I6165" t="s">
        <v>96</v>
      </c>
      <c r="J6165" t="s">
        <v>111</v>
      </c>
      <c r="K6165" t="s">
        <v>328</v>
      </c>
      <c r="L6165">
        <v>46732.4</v>
      </c>
      <c r="M6165">
        <v>10</v>
      </c>
      <c r="N6165">
        <v>0</v>
      </c>
      <c r="O6165">
        <v>14401.38</v>
      </c>
    </row>
    <row r="6166" spans="1:15" x14ac:dyDescent="0.3">
      <c r="A6166" t="s">
        <v>8179</v>
      </c>
      <c r="B6166" t="s">
        <v>170</v>
      </c>
      <c r="C6166" t="s">
        <v>4015</v>
      </c>
      <c r="D6166" t="s">
        <v>102</v>
      </c>
      <c r="E6166" t="s">
        <v>506</v>
      </c>
      <c r="F6166" t="s">
        <v>52</v>
      </c>
      <c r="G6166" t="s">
        <v>72</v>
      </c>
      <c r="H6166" t="s">
        <v>73</v>
      </c>
      <c r="I6166" t="s">
        <v>55</v>
      </c>
      <c r="J6166" t="s">
        <v>141</v>
      </c>
      <c r="K6166" t="s">
        <v>142</v>
      </c>
      <c r="L6166">
        <v>57109.599999999999</v>
      </c>
      <c r="M6166">
        <v>4</v>
      </c>
      <c r="N6166">
        <v>0</v>
      </c>
      <c r="O6166">
        <v>11285.09</v>
      </c>
    </row>
    <row r="6167" spans="1:15" x14ac:dyDescent="0.3">
      <c r="A6167" t="s">
        <v>8180</v>
      </c>
      <c r="B6167" t="s">
        <v>1611</v>
      </c>
      <c r="C6167" t="s">
        <v>2893</v>
      </c>
      <c r="D6167" t="s">
        <v>78</v>
      </c>
      <c r="E6167" t="s">
        <v>1188</v>
      </c>
      <c r="F6167" t="s">
        <v>71</v>
      </c>
      <c r="G6167" t="s">
        <v>81</v>
      </c>
      <c r="H6167" t="s">
        <v>82</v>
      </c>
      <c r="I6167" t="s">
        <v>83</v>
      </c>
      <c r="J6167" t="s">
        <v>379</v>
      </c>
      <c r="K6167" t="s">
        <v>380</v>
      </c>
      <c r="L6167">
        <v>25947.27</v>
      </c>
      <c r="M6167">
        <v>9</v>
      </c>
      <c r="N6167">
        <v>0</v>
      </c>
      <c r="O6167">
        <v>6499.72</v>
      </c>
    </row>
    <row r="6168" spans="1:15" x14ac:dyDescent="0.3">
      <c r="A6168" t="s">
        <v>8181</v>
      </c>
      <c r="B6168" t="s">
        <v>3123</v>
      </c>
      <c r="C6168" t="s">
        <v>2193</v>
      </c>
      <c r="D6168" t="s">
        <v>102</v>
      </c>
      <c r="E6168" t="s">
        <v>1398</v>
      </c>
      <c r="F6168" t="s">
        <v>80</v>
      </c>
      <c r="G6168" t="s">
        <v>72</v>
      </c>
      <c r="H6168" t="s">
        <v>117</v>
      </c>
      <c r="I6168" t="s">
        <v>83</v>
      </c>
      <c r="J6168" t="s">
        <v>379</v>
      </c>
      <c r="K6168" t="s">
        <v>716</v>
      </c>
      <c r="L6168">
        <v>69519.48</v>
      </c>
      <c r="M6168">
        <v>6</v>
      </c>
      <c r="N6168">
        <v>0.2</v>
      </c>
      <c r="O6168">
        <v>8643.2099999999991</v>
      </c>
    </row>
    <row r="6169" spans="1:15" x14ac:dyDescent="0.3">
      <c r="A6169" t="s">
        <v>8182</v>
      </c>
      <c r="B6169" t="s">
        <v>2336</v>
      </c>
      <c r="C6169" t="s">
        <v>1902</v>
      </c>
      <c r="D6169" t="s">
        <v>78</v>
      </c>
      <c r="E6169" t="s">
        <v>668</v>
      </c>
      <c r="F6169" t="s">
        <v>80</v>
      </c>
      <c r="G6169" t="s">
        <v>179</v>
      </c>
      <c r="H6169" t="s">
        <v>180</v>
      </c>
      <c r="I6169" t="s">
        <v>55</v>
      </c>
      <c r="J6169" t="s">
        <v>173</v>
      </c>
      <c r="K6169" t="s">
        <v>735</v>
      </c>
      <c r="L6169">
        <v>35850.449999999997</v>
      </c>
      <c r="M6169">
        <v>3</v>
      </c>
      <c r="N6169">
        <v>0</v>
      </c>
      <c r="O6169">
        <v>10541.68</v>
      </c>
    </row>
    <row r="6170" spans="1:15" x14ac:dyDescent="0.3">
      <c r="A6170" t="s">
        <v>8183</v>
      </c>
      <c r="B6170" t="s">
        <v>3069</v>
      </c>
      <c r="C6170" t="s">
        <v>1483</v>
      </c>
      <c r="D6170" t="s">
        <v>50</v>
      </c>
      <c r="E6170" t="s">
        <v>711</v>
      </c>
      <c r="F6170" t="s">
        <v>52</v>
      </c>
      <c r="G6170" t="s">
        <v>53</v>
      </c>
      <c r="H6170" t="s">
        <v>246</v>
      </c>
      <c r="I6170" t="s">
        <v>83</v>
      </c>
      <c r="J6170" t="s">
        <v>84</v>
      </c>
      <c r="K6170" t="s">
        <v>85</v>
      </c>
      <c r="L6170">
        <v>27551.16</v>
      </c>
      <c r="M6170">
        <v>9</v>
      </c>
      <c r="N6170">
        <v>0.1</v>
      </c>
      <c r="O6170">
        <v>9714.75</v>
      </c>
    </row>
    <row r="6171" spans="1:15" x14ac:dyDescent="0.3">
      <c r="A6171" t="s">
        <v>8184</v>
      </c>
      <c r="B6171" t="s">
        <v>2672</v>
      </c>
      <c r="C6171" t="s">
        <v>2535</v>
      </c>
      <c r="D6171" t="s">
        <v>102</v>
      </c>
      <c r="E6171" t="s">
        <v>207</v>
      </c>
      <c r="F6171" t="s">
        <v>71</v>
      </c>
      <c r="G6171" t="s">
        <v>63</v>
      </c>
      <c r="H6171" t="s">
        <v>64</v>
      </c>
      <c r="I6171" t="s">
        <v>55</v>
      </c>
      <c r="J6171" t="s">
        <v>173</v>
      </c>
      <c r="K6171" t="s">
        <v>174</v>
      </c>
      <c r="L6171">
        <v>14163.84</v>
      </c>
      <c r="M6171">
        <v>9</v>
      </c>
      <c r="N6171">
        <v>0</v>
      </c>
      <c r="O6171">
        <v>4334.72</v>
      </c>
    </row>
    <row r="6172" spans="1:15" x14ac:dyDescent="0.3">
      <c r="A6172" t="s">
        <v>8185</v>
      </c>
      <c r="B6172" t="s">
        <v>1011</v>
      </c>
      <c r="C6172" t="s">
        <v>1012</v>
      </c>
      <c r="D6172" t="s">
        <v>102</v>
      </c>
      <c r="E6172" t="s">
        <v>951</v>
      </c>
      <c r="F6172" t="s">
        <v>71</v>
      </c>
      <c r="G6172" t="s">
        <v>72</v>
      </c>
      <c r="H6172" t="s">
        <v>104</v>
      </c>
      <c r="I6172" t="s">
        <v>83</v>
      </c>
      <c r="J6172" t="s">
        <v>379</v>
      </c>
      <c r="K6172" t="s">
        <v>562</v>
      </c>
      <c r="L6172">
        <v>140206.79999999999</v>
      </c>
      <c r="M6172">
        <v>10</v>
      </c>
      <c r="N6172">
        <v>0.1</v>
      </c>
      <c r="O6172">
        <v>37234</v>
      </c>
    </row>
    <row r="6173" spans="1:15" x14ac:dyDescent="0.3">
      <c r="A6173" t="s">
        <v>8186</v>
      </c>
      <c r="B6173" t="s">
        <v>1874</v>
      </c>
      <c r="C6173" t="s">
        <v>1225</v>
      </c>
      <c r="D6173" t="s">
        <v>102</v>
      </c>
      <c r="E6173" t="s">
        <v>2514</v>
      </c>
      <c r="F6173" t="s">
        <v>71</v>
      </c>
      <c r="G6173" t="s">
        <v>53</v>
      </c>
      <c r="H6173" t="s">
        <v>90</v>
      </c>
      <c r="I6173" t="s">
        <v>96</v>
      </c>
      <c r="J6173" t="s">
        <v>111</v>
      </c>
      <c r="K6173" t="s">
        <v>112</v>
      </c>
      <c r="L6173">
        <v>38668.800000000003</v>
      </c>
      <c r="M6173">
        <v>3</v>
      </c>
      <c r="N6173">
        <v>0.1</v>
      </c>
      <c r="O6173">
        <v>10152.86</v>
      </c>
    </row>
    <row r="6174" spans="1:15" x14ac:dyDescent="0.3">
      <c r="A6174" t="s">
        <v>8187</v>
      </c>
      <c r="B6174" t="s">
        <v>1469</v>
      </c>
      <c r="C6174" t="s">
        <v>1179</v>
      </c>
      <c r="D6174" t="s">
        <v>102</v>
      </c>
      <c r="E6174" t="s">
        <v>1071</v>
      </c>
      <c r="F6174" t="s">
        <v>80</v>
      </c>
      <c r="G6174" t="s">
        <v>63</v>
      </c>
      <c r="H6174" t="s">
        <v>202</v>
      </c>
      <c r="I6174" t="s">
        <v>83</v>
      </c>
      <c r="J6174" t="s">
        <v>449</v>
      </c>
      <c r="K6174" t="s">
        <v>450</v>
      </c>
      <c r="L6174">
        <v>3972.48</v>
      </c>
      <c r="M6174">
        <v>6</v>
      </c>
      <c r="N6174">
        <v>0.15</v>
      </c>
      <c r="O6174">
        <v>1232.44</v>
      </c>
    </row>
    <row r="6175" spans="1:15" x14ac:dyDescent="0.3">
      <c r="A6175" t="s">
        <v>8188</v>
      </c>
      <c r="B6175" t="s">
        <v>1366</v>
      </c>
      <c r="C6175" t="s">
        <v>1099</v>
      </c>
      <c r="D6175" t="s">
        <v>102</v>
      </c>
      <c r="E6175" t="s">
        <v>1134</v>
      </c>
      <c r="F6175" t="s">
        <v>52</v>
      </c>
      <c r="G6175" t="s">
        <v>72</v>
      </c>
      <c r="H6175" t="s">
        <v>104</v>
      </c>
      <c r="I6175" t="s">
        <v>83</v>
      </c>
      <c r="J6175" t="s">
        <v>156</v>
      </c>
      <c r="K6175" t="s">
        <v>208</v>
      </c>
      <c r="L6175">
        <v>17992.02</v>
      </c>
      <c r="M6175">
        <v>2</v>
      </c>
      <c r="N6175">
        <v>0.2</v>
      </c>
      <c r="O6175">
        <v>2810.16</v>
      </c>
    </row>
    <row r="6176" spans="1:15" x14ac:dyDescent="0.3">
      <c r="A6176" t="s">
        <v>8189</v>
      </c>
      <c r="B6176" t="s">
        <v>3620</v>
      </c>
      <c r="C6176" t="s">
        <v>1225</v>
      </c>
      <c r="D6176" t="s">
        <v>61</v>
      </c>
      <c r="E6176" t="s">
        <v>2582</v>
      </c>
      <c r="F6176" t="s">
        <v>80</v>
      </c>
      <c r="G6176" t="s">
        <v>81</v>
      </c>
      <c r="H6176" t="s">
        <v>284</v>
      </c>
      <c r="I6176" t="s">
        <v>96</v>
      </c>
      <c r="J6176" t="s">
        <v>97</v>
      </c>
      <c r="K6176" t="s">
        <v>416</v>
      </c>
      <c r="L6176">
        <v>115096.8</v>
      </c>
      <c r="M6176">
        <v>10</v>
      </c>
      <c r="N6176">
        <v>0.05</v>
      </c>
      <c r="O6176">
        <v>29004.79</v>
      </c>
    </row>
    <row r="6177" spans="1:15" x14ac:dyDescent="0.3">
      <c r="A6177" t="s">
        <v>8190</v>
      </c>
      <c r="B6177" t="s">
        <v>601</v>
      </c>
      <c r="C6177" t="s">
        <v>1254</v>
      </c>
      <c r="D6177" t="s">
        <v>50</v>
      </c>
      <c r="E6177" t="s">
        <v>261</v>
      </c>
      <c r="F6177" t="s">
        <v>80</v>
      </c>
      <c r="G6177" t="s">
        <v>179</v>
      </c>
      <c r="H6177" t="s">
        <v>236</v>
      </c>
      <c r="I6177" t="s">
        <v>55</v>
      </c>
      <c r="J6177" t="s">
        <v>65</v>
      </c>
      <c r="K6177" t="s">
        <v>91</v>
      </c>
      <c r="L6177">
        <v>6634.83</v>
      </c>
      <c r="M6177">
        <v>1</v>
      </c>
      <c r="N6177">
        <v>0.1</v>
      </c>
      <c r="O6177">
        <v>1320.61</v>
      </c>
    </row>
    <row r="6178" spans="1:15" x14ac:dyDescent="0.3">
      <c r="A6178" t="s">
        <v>8191</v>
      </c>
      <c r="B6178" t="s">
        <v>1011</v>
      </c>
      <c r="C6178" t="s">
        <v>1012</v>
      </c>
      <c r="D6178" t="s">
        <v>78</v>
      </c>
      <c r="E6178" t="s">
        <v>1731</v>
      </c>
      <c r="F6178" t="s">
        <v>71</v>
      </c>
      <c r="G6178" t="s">
        <v>179</v>
      </c>
      <c r="H6178" t="s">
        <v>236</v>
      </c>
      <c r="I6178" t="s">
        <v>118</v>
      </c>
      <c r="J6178" t="s">
        <v>119</v>
      </c>
      <c r="K6178" t="s">
        <v>270</v>
      </c>
      <c r="L6178">
        <v>47552.05</v>
      </c>
      <c r="M6178">
        <v>5</v>
      </c>
      <c r="N6178">
        <v>0.15</v>
      </c>
      <c r="O6178">
        <v>15109.95</v>
      </c>
    </row>
    <row r="6179" spans="1:15" x14ac:dyDescent="0.3">
      <c r="A6179" t="s">
        <v>8192</v>
      </c>
      <c r="B6179" t="s">
        <v>2500</v>
      </c>
      <c r="C6179" t="s">
        <v>2861</v>
      </c>
      <c r="D6179" t="s">
        <v>102</v>
      </c>
      <c r="E6179" t="s">
        <v>707</v>
      </c>
      <c r="F6179" t="s">
        <v>52</v>
      </c>
      <c r="G6179" t="s">
        <v>179</v>
      </c>
      <c r="H6179" t="s">
        <v>236</v>
      </c>
      <c r="I6179" t="s">
        <v>55</v>
      </c>
      <c r="J6179" t="s">
        <v>56</v>
      </c>
      <c r="K6179" t="s">
        <v>57</v>
      </c>
      <c r="L6179">
        <v>21558.880000000001</v>
      </c>
      <c r="M6179">
        <v>8</v>
      </c>
      <c r="N6179">
        <v>0</v>
      </c>
      <c r="O6179">
        <v>6920.45</v>
      </c>
    </row>
    <row r="6180" spans="1:15" x14ac:dyDescent="0.3">
      <c r="A6180" t="s">
        <v>8193</v>
      </c>
      <c r="B6180" t="s">
        <v>853</v>
      </c>
      <c r="C6180" t="s">
        <v>658</v>
      </c>
      <c r="D6180" t="s">
        <v>102</v>
      </c>
      <c r="E6180" t="s">
        <v>2137</v>
      </c>
      <c r="F6180" t="s">
        <v>80</v>
      </c>
      <c r="G6180" t="s">
        <v>53</v>
      </c>
      <c r="H6180" t="s">
        <v>54</v>
      </c>
      <c r="I6180" t="s">
        <v>83</v>
      </c>
      <c r="J6180" t="s">
        <v>156</v>
      </c>
      <c r="K6180" t="s">
        <v>208</v>
      </c>
      <c r="L6180">
        <v>23027.919999999998</v>
      </c>
      <c r="M6180">
        <v>4</v>
      </c>
      <c r="N6180">
        <v>0.1</v>
      </c>
      <c r="O6180">
        <v>3358.69</v>
      </c>
    </row>
    <row r="6181" spans="1:15" x14ac:dyDescent="0.3">
      <c r="A6181" t="s">
        <v>8194</v>
      </c>
      <c r="B6181" t="s">
        <v>691</v>
      </c>
      <c r="C6181" t="s">
        <v>2436</v>
      </c>
      <c r="D6181" t="s">
        <v>78</v>
      </c>
      <c r="E6181" t="s">
        <v>1284</v>
      </c>
      <c r="F6181" t="s">
        <v>80</v>
      </c>
      <c r="G6181" t="s">
        <v>63</v>
      </c>
      <c r="H6181" t="s">
        <v>202</v>
      </c>
      <c r="I6181" t="s">
        <v>55</v>
      </c>
      <c r="J6181" t="s">
        <v>173</v>
      </c>
      <c r="K6181" t="s">
        <v>780</v>
      </c>
      <c r="L6181">
        <v>35794.199999999997</v>
      </c>
      <c r="M6181">
        <v>4</v>
      </c>
      <c r="N6181">
        <v>0.25</v>
      </c>
      <c r="O6181">
        <v>7515.86</v>
      </c>
    </row>
    <row r="6182" spans="1:15" x14ac:dyDescent="0.3">
      <c r="A6182" t="s">
        <v>8195</v>
      </c>
      <c r="B6182" t="s">
        <v>748</v>
      </c>
      <c r="C6182" t="s">
        <v>244</v>
      </c>
      <c r="D6182" t="s">
        <v>50</v>
      </c>
      <c r="E6182" t="s">
        <v>341</v>
      </c>
      <c r="F6182" t="s">
        <v>71</v>
      </c>
      <c r="G6182" t="s">
        <v>81</v>
      </c>
      <c r="H6182" t="s">
        <v>186</v>
      </c>
      <c r="I6182" t="s">
        <v>55</v>
      </c>
      <c r="J6182" t="s">
        <v>141</v>
      </c>
      <c r="K6182" t="s">
        <v>978</v>
      </c>
      <c r="L6182">
        <v>26484.48</v>
      </c>
      <c r="M6182">
        <v>3</v>
      </c>
      <c r="N6182">
        <v>0.25</v>
      </c>
      <c r="O6182">
        <v>5552.83</v>
      </c>
    </row>
    <row r="6183" spans="1:15" x14ac:dyDescent="0.3">
      <c r="A6183" t="s">
        <v>8196</v>
      </c>
      <c r="B6183" t="s">
        <v>3489</v>
      </c>
      <c r="C6183" t="s">
        <v>1680</v>
      </c>
      <c r="D6183" t="s">
        <v>50</v>
      </c>
      <c r="E6183" t="s">
        <v>791</v>
      </c>
      <c r="F6183" t="s">
        <v>52</v>
      </c>
      <c r="G6183" t="s">
        <v>63</v>
      </c>
      <c r="H6183" t="s">
        <v>64</v>
      </c>
      <c r="I6183" t="s">
        <v>118</v>
      </c>
      <c r="J6183" t="s">
        <v>303</v>
      </c>
      <c r="K6183" t="s">
        <v>491</v>
      </c>
      <c r="L6183">
        <v>22501.439999999999</v>
      </c>
      <c r="M6183">
        <v>4</v>
      </c>
      <c r="N6183">
        <v>0</v>
      </c>
      <c r="O6183">
        <v>4630.04</v>
      </c>
    </row>
    <row r="6184" spans="1:15" x14ac:dyDescent="0.3">
      <c r="A6184" t="s">
        <v>8197</v>
      </c>
      <c r="B6184" t="s">
        <v>1162</v>
      </c>
      <c r="C6184" t="s">
        <v>2210</v>
      </c>
      <c r="D6184" t="s">
        <v>50</v>
      </c>
      <c r="E6184" t="s">
        <v>1536</v>
      </c>
      <c r="F6184" t="s">
        <v>71</v>
      </c>
      <c r="G6184" t="s">
        <v>53</v>
      </c>
      <c r="H6184" t="s">
        <v>110</v>
      </c>
      <c r="I6184" t="s">
        <v>118</v>
      </c>
      <c r="J6184" t="s">
        <v>303</v>
      </c>
      <c r="K6184" t="s">
        <v>421</v>
      </c>
      <c r="L6184">
        <v>52917.8</v>
      </c>
      <c r="M6184">
        <v>5</v>
      </c>
      <c r="N6184">
        <v>0.1</v>
      </c>
      <c r="O6184">
        <v>13544.81</v>
      </c>
    </row>
    <row r="6185" spans="1:15" x14ac:dyDescent="0.3">
      <c r="A6185" t="s">
        <v>8198</v>
      </c>
      <c r="B6185" t="s">
        <v>916</v>
      </c>
      <c r="C6185" t="s">
        <v>474</v>
      </c>
      <c r="D6185" t="s">
        <v>102</v>
      </c>
      <c r="E6185" t="s">
        <v>614</v>
      </c>
      <c r="F6185" t="s">
        <v>80</v>
      </c>
      <c r="G6185" t="s">
        <v>81</v>
      </c>
      <c r="H6185" t="s">
        <v>95</v>
      </c>
      <c r="I6185" t="s">
        <v>83</v>
      </c>
      <c r="J6185" t="s">
        <v>84</v>
      </c>
      <c r="K6185" t="s">
        <v>85</v>
      </c>
      <c r="L6185">
        <v>31100.1</v>
      </c>
      <c r="M6185">
        <v>5</v>
      </c>
      <c r="N6185">
        <v>0.15</v>
      </c>
      <c r="O6185">
        <v>9873.35</v>
      </c>
    </row>
    <row r="6186" spans="1:15" x14ac:dyDescent="0.3">
      <c r="A6186" t="s">
        <v>8199</v>
      </c>
      <c r="B6186" t="s">
        <v>793</v>
      </c>
      <c r="C6186" t="s">
        <v>774</v>
      </c>
      <c r="D6186" t="s">
        <v>61</v>
      </c>
      <c r="E6186" t="s">
        <v>332</v>
      </c>
      <c r="F6186" t="s">
        <v>71</v>
      </c>
      <c r="G6186" t="s">
        <v>63</v>
      </c>
      <c r="H6186" t="s">
        <v>213</v>
      </c>
      <c r="I6186" t="s">
        <v>55</v>
      </c>
      <c r="J6186" t="s">
        <v>141</v>
      </c>
      <c r="K6186" t="s">
        <v>978</v>
      </c>
      <c r="L6186">
        <v>57839.96</v>
      </c>
      <c r="M6186">
        <v>4</v>
      </c>
      <c r="N6186">
        <v>0</v>
      </c>
      <c r="O6186">
        <v>17072.59</v>
      </c>
    </row>
    <row r="6187" spans="1:15" x14ac:dyDescent="0.3">
      <c r="A6187" t="s">
        <v>8200</v>
      </c>
      <c r="B6187" t="s">
        <v>3413</v>
      </c>
      <c r="C6187" t="s">
        <v>552</v>
      </c>
      <c r="D6187" t="s">
        <v>102</v>
      </c>
      <c r="E6187" t="s">
        <v>1159</v>
      </c>
      <c r="F6187" t="s">
        <v>52</v>
      </c>
      <c r="G6187" t="s">
        <v>53</v>
      </c>
      <c r="H6187" t="s">
        <v>54</v>
      </c>
      <c r="I6187" t="s">
        <v>83</v>
      </c>
      <c r="J6187" t="s">
        <v>379</v>
      </c>
      <c r="K6187" t="s">
        <v>562</v>
      </c>
      <c r="L6187">
        <v>67416.44</v>
      </c>
      <c r="M6187">
        <v>7</v>
      </c>
      <c r="N6187">
        <v>0.2</v>
      </c>
      <c r="O6187">
        <v>18377.86</v>
      </c>
    </row>
    <row r="6188" spans="1:15" x14ac:dyDescent="0.3">
      <c r="A6188" t="s">
        <v>8201</v>
      </c>
      <c r="B6188" t="s">
        <v>2755</v>
      </c>
      <c r="C6188" t="s">
        <v>1630</v>
      </c>
      <c r="D6188" t="s">
        <v>102</v>
      </c>
      <c r="E6188" t="s">
        <v>2231</v>
      </c>
      <c r="F6188" t="s">
        <v>80</v>
      </c>
      <c r="G6188" t="s">
        <v>53</v>
      </c>
      <c r="H6188" t="s">
        <v>90</v>
      </c>
      <c r="I6188" t="s">
        <v>96</v>
      </c>
      <c r="J6188" t="s">
        <v>111</v>
      </c>
      <c r="K6188" t="s">
        <v>328</v>
      </c>
      <c r="L6188">
        <v>22170.9</v>
      </c>
      <c r="M6188">
        <v>10</v>
      </c>
      <c r="N6188">
        <v>0.05</v>
      </c>
      <c r="O6188">
        <v>7341.76</v>
      </c>
    </row>
    <row r="6189" spans="1:15" x14ac:dyDescent="0.3">
      <c r="A6189" t="s">
        <v>8202</v>
      </c>
      <c r="B6189" t="s">
        <v>2046</v>
      </c>
      <c r="C6189" t="s">
        <v>1011</v>
      </c>
      <c r="D6189" t="s">
        <v>50</v>
      </c>
      <c r="E6189" t="s">
        <v>2133</v>
      </c>
      <c r="F6189" t="s">
        <v>80</v>
      </c>
      <c r="G6189" t="s">
        <v>53</v>
      </c>
      <c r="H6189" t="s">
        <v>110</v>
      </c>
      <c r="I6189" t="s">
        <v>83</v>
      </c>
      <c r="J6189" t="s">
        <v>449</v>
      </c>
      <c r="K6189" t="s">
        <v>775</v>
      </c>
      <c r="L6189">
        <v>120514.5</v>
      </c>
      <c r="M6189">
        <v>10</v>
      </c>
      <c r="N6189">
        <v>0.15</v>
      </c>
      <c r="O6189">
        <v>35273.99</v>
      </c>
    </row>
    <row r="6190" spans="1:15" x14ac:dyDescent="0.3">
      <c r="A6190" t="s">
        <v>8203</v>
      </c>
      <c r="B6190" t="s">
        <v>405</v>
      </c>
      <c r="C6190" t="s">
        <v>4423</v>
      </c>
      <c r="D6190" t="s">
        <v>102</v>
      </c>
      <c r="E6190" t="s">
        <v>2172</v>
      </c>
      <c r="F6190" t="s">
        <v>71</v>
      </c>
      <c r="G6190" t="s">
        <v>179</v>
      </c>
      <c r="H6190" t="s">
        <v>236</v>
      </c>
      <c r="I6190" t="s">
        <v>55</v>
      </c>
      <c r="J6190" t="s">
        <v>56</v>
      </c>
      <c r="K6190" t="s">
        <v>74</v>
      </c>
      <c r="L6190">
        <v>93052.44</v>
      </c>
      <c r="M6190">
        <v>9</v>
      </c>
      <c r="N6190">
        <v>0.25</v>
      </c>
      <c r="O6190">
        <v>26506.32</v>
      </c>
    </row>
    <row r="6191" spans="1:15" x14ac:dyDescent="0.3">
      <c r="A6191" t="s">
        <v>8204</v>
      </c>
      <c r="B6191" t="s">
        <v>306</v>
      </c>
      <c r="C6191" t="s">
        <v>2118</v>
      </c>
      <c r="D6191" t="s">
        <v>61</v>
      </c>
      <c r="E6191" t="s">
        <v>951</v>
      </c>
      <c r="F6191" t="s">
        <v>52</v>
      </c>
      <c r="G6191" t="s">
        <v>53</v>
      </c>
      <c r="H6191" t="s">
        <v>54</v>
      </c>
      <c r="I6191" t="s">
        <v>83</v>
      </c>
      <c r="J6191" t="s">
        <v>379</v>
      </c>
      <c r="K6191" t="s">
        <v>716</v>
      </c>
      <c r="L6191">
        <v>86050.58</v>
      </c>
      <c r="M6191">
        <v>7</v>
      </c>
      <c r="N6191">
        <v>0.05</v>
      </c>
      <c r="O6191">
        <v>19290.95</v>
      </c>
    </row>
    <row r="6192" spans="1:15" x14ac:dyDescent="0.3">
      <c r="A6192" t="s">
        <v>8205</v>
      </c>
      <c r="B6192" t="s">
        <v>675</v>
      </c>
      <c r="C6192" t="s">
        <v>2171</v>
      </c>
      <c r="D6192" t="s">
        <v>102</v>
      </c>
      <c r="E6192" t="s">
        <v>1627</v>
      </c>
      <c r="F6192" t="s">
        <v>71</v>
      </c>
      <c r="G6192" t="s">
        <v>179</v>
      </c>
      <c r="H6192" t="s">
        <v>236</v>
      </c>
      <c r="I6192" t="s">
        <v>118</v>
      </c>
      <c r="J6192" t="s">
        <v>230</v>
      </c>
      <c r="K6192" t="s">
        <v>356</v>
      </c>
      <c r="L6192">
        <v>8967.2999999999993</v>
      </c>
      <c r="M6192">
        <v>1</v>
      </c>
      <c r="N6192">
        <v>0.1</v>
      </c>
      <c r="O6192">
        <v>2110.31</v>
      </c>
    </row>
    <row r="6193" spans="1:15" x14ac:dyDescent="0.3">
      <c r="A6193" t="s">
        <v>8206</v>
      </c>
      <c r="B6193" t="s">
        <v>3116</v>
      </c>
      <c r="C6193" t="s">
        <v>1611</v>
      </c>
      <c r="D6193" t="s">
        <v>102</v>
      </c>
      <c r="E6193" t="s">
        <v>308</v>
      </c>
      <c r="F6193" t="s">
        <v>80</v>
      </c>
      <c r="G6193" t="s">
        <v>72</v>
      </c>
      <c r="H6193" t="s">
        <v>73</v>
      </c>
      <c r="I6193" t="s">
        <v>96</v>
      </c>
      <c r="J6193" t="s">
        <v>97</v>
      </c>
      <c r="K6193" t="s">
        <v>416</v>
      </c>
      <c r="L6193">
        <v>48012.23</v>
      </c>
      <c r="M6193">
        <v>7</v>
      </c>
      <c r="N6193">
        <v>0</v>
      </c>
      <c r="O6193">
        <v>10829.79</v>
      </c>
    </row>
    <row r="6194" spans="1:15" x14ac:dyDescent="0.3">
      <c r="A6194" t="s">
        <v>8207</v>
      </c>
      <c r="B6194" t="s">
        <v>431</v>
      </c>
      <c r="C6194" t="s">
        <v>2986</v>
      </c>
      <c r="D6194" t="s">
        <v>78</v>
      </c>
      <c r="E6194" t="s">
        <v>644</v>
      </c>
      <c r="F6194" t="s">
        <v>80</v>
      </c>
      <c r="G6194" t="s">
        <v>81</v>
      </c>
      <c r="H6194" t="s">
        <v>186</v>
      </c>
      <c r="I6194" t="s">
        <v>118</v>
      </c>
      <c r="J6194" t="s">
        <v>230</v>
      </c>
      <c r="K6194" t="s">
        <v>231</v>
      </c>
      <c r="L6194">
        <v>26659.119999999999</v>
      </c>
      <c r="M6194">
        <v>2</v>
      </c>
      <c r="N6194">
        <v>0.1</v>
      </c>
      <c r="O6194">
        <v>8918.1200000000008</v>
      </c>
    </row>
    <row r="6195" spans="1:15" x14ac:dyDescent="0.3">
      <c r="A6195" t="s">
        <v>8208</v>
      </c>
      <c r="B6195" t="s">
        <v>1589</v>
      </c>
      <c r="C6195" t="s">
        <v>2867</v>
      </c>
      <c r="D6195" t="s">
        <v>102</v>
      </c>
      <c r="E6195" t="s">
        <v>2256</v>
      </c>
      <c r="F6195" t="s">
        <v>52</v>
      </c>
      <c r="G6195" t="s">
        <v>72</v>
      </c>
      <c r="H6195" t="s">
        <v>346</v>
      </c>
      <c r="I6195" t="s">
        <v>83</v>
      </c>
      <c r="J6195" t="s">
        <v>84</v>
      </c>
      <c r="K6195" t="s">
        <v>257</v>
      </c>
      <c r="L6195">
        <v>3389.87</v>
      </c>
      <c r="M6195">
        <v>1</v>
      </c>
      <c r="N6195">
        <v>0.2</v>
      </c>
      <c r="O6195">
        <v>944.45</v>
      </c>
    </row>
    <row r="6196" spans="1:15" x14ac:dyDescent="0.3">
      <c r="A6196" t="s">
        <v>8209</v>
      </c>
      <c r="B6196" t="s">
        <v>1408</v>
      </c>
      <c r="C6196" t="s">
        <v>2654</v>
      </c>
      <c r="D6196" t="s">
        <v>78</v>
      </c>
      <c r="E6196" t="s">
        <v>324</v>
      </c>
      <c r="F6196" t="s">
        <v>80</v>
      </c>
      <c r="G6196" t="s">
        <v>81</v>
      </c>
      <c r="H6196" t="s">
        <v>82</v>
      </c>
      <c r="I6196" t="s">
        <v>55</v>
      </c>
      <c r="J6196" t="s">
        <v>141</v>
      </c>
      <c r="K6196" t="s">
        <v>241</v>
      </c>
      <c r="L6196">
        <v>12562.9</v>
      </c>
      <c r="M6196">
        <v>5</v>
      </c>
      <c r="N6196">
        <v>0</v>
      </c>
      <c r="O6196">
        <v>1992.22</v>
      </c>
    </row>
    <row r="6197" spans="1:15" x14ac:dyDescent="0.3">
      <c r="A6197" t="s">
        <v>8210</v>
      </c>
      <c r="B6197" t="s">
        <v>3118</v>
      </c>
      <c r="C6197" t="s">
        <v>4733</v>
      </c>
      <c r="D6197" t="s">
        <v>61</v>
      </c>
      <c r="E6197" t="s">
        <v>1591</v>
      </c>
      <c r="F6197" t="s">
        <v>71</v>
      </c>
      <c r="G6197" t="s">
        <v>72</v>
      </c>
      <c r="H6197" t="s">
        <v>346</v>
      </c>
      <c r="I6197" t="s">
        <v>118</v>
      </c>
      <c r="J6197" t="s">
        <v>230</v>
      </c>
      <c r="K6197" t="s">
        <v>356</v>
      </c>
      <c r="L6197">
        <v>59664.800000000003</v>
      </c>
      <c r="M6197">
        <v>5</v>
      </c>
      <c r="N6197">
        <v>0.25</v>
      </c>
      <c r="O6197">
        <v>17821</v>
      </c>
    </row>
    <row r="6198" spans="1:15" x14ac:dyDescent="0.3">
      <c r="A6198" t="s">
        <v>8211</v>
      </c>
      <c r="B6198" t="s">
        <v>2274</v>
      </c>
      <c r="C6198" t="s">
        <v>163</v>
      </c>
      <c r="D6198" t="s">
        <v>102</v>
      </c>
      <c r="E6198" t="s">
        <v>692</v>
      </c>
      <c r="F6198" t="s">
        <v>80</v>
      </c>
      <c r="G6198" t="s">
        <v>81</v>
      </c>
      <c r="H6198" t="s">
        <v>284</v>
      </c>
      <c r="I6198" t="s">
        <v>118</v>
      </c>
      <c r="J6198" t="s">
        <v>119</v>
      </c>
      <c r="K6198" t="s">
        <v>120</v>
      </c>
      <c r="L6198">
        <v>52835.46</v>
      </c>
      <c r="M6198">
        <v>6</v>
      </c>
      <c r="N6198">
        <v>0.25</v>
      </c>
      <c r="O6198">
        <v>14235.14</v>
      </c>
    </row>
    <row r="6199" spans="1:15" x14ac:dyDescent="0.3">
      <c r="A6199" t="s">
        <v>8212</v>
      </c>
      <c r="B6199" t="s">
        <v>2619</v>
      </c>
      <c r="C6199" t="s">
        <v>5044</v>
      </c>
      <c r="D6199" t="s">
        <v>102</v>
      </c>
      <c r="E6199" t="s">
        <v>472</v>
      </c>
      <c r="F6199" t="s">
        <v>71</v>
      </c>
      <c r="G6199" t="s">
        <v>63</v>
      </c>
      <c r="H6199" t="s">
        <v>64</v>
      </c>
      <c r="I6199" t="s">
        <v>83</v>
      </c>
      <c r="J6199" t="s">
        <v>156</v>
      </c>
      <c r="K6199" t="s">
        <v>285</v>
      </c>
      <c r="L6199">
        <v>11545.28</v>
      </c>
      <c r="M6199">
        <v>2</v>
      </c>
      <c r="N6199">
        <v>0.2</v>
      </c>
      <c r="O6199">
        <v>2278.4499999999998</v>
      </c>
    </row>
    <row r="6200" spans="1:15" x14ac:dyDescent="0.3">
      <c r="A6200" t="s">
        <v>8213</v>
      </c>
      <c r="B6200" t="s">
        <v>1637</v>
      </c>
      <c r="C6200" t="s">
        <v>718</v>
      </c>
      <c r="D6200" t="s">
        <v>78</v>
      </c>
      <c r="E6200" t="s">
        <v>854</v>
      </c>
      <c r="F6200" t="s">
        <v>80</v>
      </c>
      <c r="G6200" t="s">
        <v>81</v>
      </c>
      <c r="H6200" t="s">
        <v>82</v>
      </c>
      <c r="I6200" t="s">
        <v>96</v>
      </c>
      <c r="J6200" t="s">
        <v>135</v>
      </c>
      <c r="K6200" t="s">
        <v>395</v>
      </c>
      <c r="L6200">
        <v>122512.4</v>
      </c>
      <c r="M6200">
        <v>10</v>
      </c>
      <c r="N6200">
        <v>0.2</v>
      </c>
      <c r="O6200">
        <v>16599.29</v>
      </c>
    </row>
    <row r="6201" spans="1:15" x14ac:dyDescent="0.3">
      <c r="A6201" t="s">
        <v>8214</v>
      </c>
      <c r="B6201" t="s">
        <v>1041</v>
      </c>
      <c r="C6201" t="s">
        <v>2128</v>
      </c>
      <c r="D6201" t="s">
        <v>102</v>
      </c>
      <c r="E6201" t="s">
        <v>1071</v>
      </c>
      <c r="F6201" t="s">
        <v>52</v>
      </c>
      <c r="G6201" t="s">
        <v>63</v>
      </c>
      <c r="H6201" t="s">
        <v>202</v>
      </c>
      <c r="I6201" t="s">
        <v>96</v>
      </c>
      <c r="J6201" t="s">
        <v>97</v>
      </c>
      <c r="K6201" t="s">
        <v>181</v>
      </c>
      <c r="L6201">
        <v>12390.12</v>
      </c>
      <c r="M6201">
        <v>3</v>
      </c>
      <c r="N6201">
        <v>0.2</v>
      </c>
      <c r="O6201">
        <v>1506.78</v>
      </c>
    </row>
    <row r="6202" spans="1:15" x14ac:dyDescent="0.3">
      <c r="A6202" t="s">
        <v>8215</v>
      </c>
      <c r="B6202" t="s">
        <v>2695</v>
      </c>
      <c r="C6202" t="s">
        <v>1101</v>
      </c>
      <c r="D6202" t="s">
        <v>61</v>
      </c>
      <c r="E6202" t="s">
        <v>1078</v>
      </c>
      <c r="F6202" t="s">
        <v>80</v>
      </c>
      <c r="G6202" t="s">
        <v>63</v>
      </c>
      <c r="H6202" t="s">
        <v>202</v>
      </c>
      <c r="I6202" t="s">
        <v>83</v>
      </c>
      <c r="J6202" t="s">
        <v>449</v>
      </c>
      <c r="K6202" t="s">
        <v>450</v>
      </c>
      <c r="L6202">
        <v>13802.77</v>
      </c>
      <c r="M6202">
        <v>1</v>
      </c>
      <c r="N6202">
        <v>0</v>
      </c>
      <c r="O6202">
        <v>5341.74</v>
      </c>
    </row>
    <row r="6203" spans="1:15" x14ac:dyDescent="0.3">
      <c r="A6203" t="s">
        <v>8216</v>
      </c>
      <c r="B6203" t="s">
        <v>442</v>
      </c>
      <c r="C6203" t="s">
        <v>916</v>
      </c>
      <c r="D6203" t="s">
        <v>102</v>
      </c>
      <c r="E6203" t="s">
        <v>479</v>
      </c>
      <c r="F6203" t="s">
        <v>71</v>
      </c>
      <c r="G6203" t="s">
        <v>53</v>
      </c>
      <c r="H6203" t="s">
        <v>246</v>
      </c>
      <c r="I6203" t="s">
        <v>83</v>
      </c>
      <c r="J6203" t="s">
        <v>156</v>
      </c>
      <c r="K6203" t="s">
        <v>285</v>
      </c>
      <c r="L6203">
        <v>104693.4</v>
      </c>
      <c r="M6203">
        <v>9</v>
      </c>
      <c r="N6203">
        <v>0.15</v>
      </c>
      <c r="O6203">
        <v>27026.27</v>
      </c>
    </row>
    <row r="6204" spans="1:15" x14ac:dyDescent="0.3">
      <c r="A6204" t="s">
        <v>8217</v>
      </c>
      <c r="B6204" t="s">
        <v>1597</v>
      </c>
      <c r="C6204" t="s">
        <v>1673</v>
      </c>
      <c r="D6204" t="s">
        <v>78</v>
      </c>
      <c r="E6204" t="s">
        <v>1434</v>
      </c>
      <c r="F6204" t="s">
        <v>71</v>
      </c>
      <c r="G6204" t="s">
        <v>53</v>
      </c>
      <c r="H6204" t="s">
        <v>90</v>
      </c>
      <c r="I6204" t="s">
        <v>83</v>
      </c>
      <c r="J6204" t="s">
        <v>156</v>
      </c>
      <c r="K6204" t="s">
        <v>285</v>
      </c>
      <c r="L6204">
        <v>13678.63</v>
      </c>
      <c r="M6204">
        <v>1</v>
      </c>
      <c r="N6204">
        <v>0.2</v>
      </c>
      <c r="O6204">
        <v>2044.5</v>
      </c>
    </row>
    <row r="6205" spans="1:15" x14ac:dyDescent="0.3">
      <c r="A6205" t="s">
        <v>8218</v>
      </c>
      <c r="B6205" t="s">
        <v>1127</v>
      </c>
      <c r="C6205" t="s">
        <v>1853</v>
      </c>
      <c r="D6205" t="s">
        <v>102</v>
      </c>
      <c r="E6205" t="s">
        <v>765</v>
      </c>
      <c r="F6205" t="s">
        <v>71</v>
      </c>
      <c r="G6205" t="s">
        <v>179</v>
      </c>
      <c r="H6205" t="s">
        <v>236</v>
      </c>
      <c r="I6205" t="s">
        <v>83</v>
      </c>
      <c r="J6205" t="s">
        <v>84</v>
      </c>
      <c r="K6205" t="s">
        <v>257</v>
      </c>
      <c r="L6205">
        <v>31422.75</v>
      </c>
      <c r="M6205">
        <v>5</v>
      </c>
      <c r="N6205">
        <v>0.05</v>
      </c>
      <c r="O6205">
        <v>4671.62</v>
      </c>
    </row>
    <row r="6206" spans="1:15" x14ac:dyDescent="0.3">
      <c r="A6206" t="s">
        <v>8219</v>
      </c>
      <c r="B6206" t="s">
        <v>1971</v>
      </c>
      <c r="C6206" t="s">
        <v>1144</v>
      </c>
      <c r="D6206" t="s">
        <v>78</v>
      </c>
      <c r="E6206" t="s">
        <v>1030</v>
      </c>
      <c r="F6206" t="s">
        <v>71</v>
      </c>
      <c r="G6206" t="s">
        <v>72</v>
      </c>
      <c r="H6206" t="s">
        <v>346</v>
      </c>
      <c r="I6206" t="s">
        <v>83</v>
      </c>
      <c r="J6206" t="s">
        <v>449</v>
      </c>
      <c r="K6206" t="s">
        <v>450</v>
      </c>
      <c r="L6206">
        <v>36744.33</v>
      </c>
      <c r="M6206">
        <v>7</v>
      </c>
      <c r="N6206">
        <v>0.15</v>
      </c>
      <c r="O6206">
        <v>10724.33</v>
      </c>
    </row>
    <row r="6207" spans="1:15" x14ac:dyDescent="0.3">
      <c r="A6207" t="s">
        <v>8220</v>
      </c>
      <c r="B6207" t="s">
        <v>2920</v>
      </c>
      <c r="C6207" t="s">
        <v>128</v>
      </c>
      <c r="D6207" t="s">
        <v>102</v>
      </c>
      <c r="E6207" t="s">
        <v>607</v>
      </c>
      <c r="F6207" t="s">
        <v>52</v>
      </c>
      <c r="G6207" t="s">
        <v>179</v>
      </c>
      <c r="H6207" t="s">
        <v>180</v>
      </c>
      <c r="I6207" t="s">
        <v>55</v>
      </c>
      <c r="J6207" t="s">
        <v>173</v>
      </c>
      <c r="K6207" t="s">
        <v>735</v>
      </c>
      <c r="L6207">
        <v>61678.05</v>
      </c>
      <c r="M6207">
        <v>7</v>
      </c>
      <c r="N6207">
        <v>0.15</v>
      </c>
      <c r="O6207">
        <v>8566.15</v>
      </c>
    </row>
    <row r="6208" spans="1:15" x14ac:dyDescent="0.3">
      <c r="A6208" t="s">
        <v>8221</v>
      </c>
      <c r="B6208" t="s">
        <v>2233</v>
      </c>
      <c r="C6208" t="s">
        <v>783</v>
      </c>
      <c r="D6208" t="s">
        <v>102</v>
      </c>
      <c r="E6208" t="s">
        <v>332</v>
      </c>
      <c r="F6208" t="s">
        <v>71</v>
      </c>
      <c r="G6208" t="s">
        <v>63</v>
      </c>
      <c r="H6208" t="s">
        <v>172</v>
      </c>
      <c r="I6208" t="s">
        <v>55</v>
      </c>
      <c r="J6208" t="s">
        <v>56</v>
      </c>
      <c r="K6208" t="s">
        <v>74</v>
      </c>
      <c r="L6208">
        <v>52113.36</v>
      </c>
      <c r="M6208">
        <v>6</v>
      </c>
      <c r="N6208">
        <v>0.1</v>
      </c>
      <c r="O6208">
        <v>9412.84</v>
      </c>
    </row>
    <row r="6209" spans="1:15" x14ac:dyDescent="0.3">
      <c r="A6209" t="s">
        <v>8222</v>
      </c>
      <c r="B6209" t="s">
        <v>545</v>
      </c>
      <c r="C6209" t="s">
        <v>1181</v>
      </c>
      <c r="D6209" t="s">
        <v>102</v>
      </c>
      <c r="E6209" t="s">
        <v>1095</v>
      </c>
      <c r="F6209" t="s">
        <v>80</v>
      </c>
      <c r="G6209" t="s">
        <v>81</v>
      </c>
      <c r="H6209" t="s">
        <v>82</v>
      </c>
      <c r="I6209" t="s">
        <v>55</v>
      </c>
      <c r="J6209" t="s">
        <v>65</v>
      </c>
      <c r="K6209" t="s">
        <v>66</v>
      </c>
      <c r="L6209">
        <v>46446.84</v>
      </c>
      <c r="M6209">
        <v>4</v>
      </c>
      <c r="N6209">
        <v>0</v>
      </c>
      <c r="O6209">
        <v>15802.12</v>
      </c>
    </row>
    <row r="6210" spans="1:15" x14ac:dyDescent="0.3">
      <c r="A6210" t="s">
        <v>8223</v>
      </c>
      <c r="B6210" t="s">
        <v>1598</v>
      </c>
      <c r="C6210" t="s">
        <v>1674</v>
      </c>
      <c r="D6210" t="s">
        <v>102</v>
      </c>
      <c r="E6210" t="s">
        <v>1049</v>
      </c>
      <c r="F6210" t="s">
        <v>52</v>
      </c>
      <c r="G6210" t="s">
        <v>72</v>
      </c>
      <c r="H6210" t="s">
        <v>73</v>
      </c>
      <c r="I6210" t="s">
        <v>118</v>
      </c>
      <c r="J6210" t="s">
        <v>119</v>
      </c>
      <c r="K6210" t="s">
        <v>270</v>
      </c>
      <c r="L6210">
        <v>22591.4</v>
      </c>
      <c r="M6210">
        <v>10</v>
      </c>
      <c r="N6210">
        <v>0.1</v>
      </c>
      <c r="O6210">
        <v>3482.54</v>
      </c>
    </row>
    <row r="6211" spans="1:15" x14ac:dyDescent="0.3">
      <c r="A6211" t="s">
        <v>8224</v>
      </c>
      <c r="B6211" t="s">
        <v>2432</v>
      </c>
      <c r="C6211" t="s">
        <v>634</v>
      </c>
      <c r="D6211" t="s">
        <v>50</v>
      </c>
      <c r="E6211" t="s">
        <v>787</v>
      </c>
      <c r="F6211" t="s">
        <v>52</v>
      </c>
      <c r="G6211" t="s">
        <v>179</v>
      </c>
      <c r="H6211" t="s">
        <v>180</v>
      </c>
      <c r="I6211" t="s">
        <v>96</v>
      </c>
      <c r="J6211" t="s">
        <v>97</v>
      </c>
      <c r="K6211" t="s">
        <v>98</v>
      </c>
      <c r="L6211">
        <v>66120.25</v>
      </c>
      <c r="M6211">
        <v>7</v>
      </c>
      <c r="N6211">
        <v>0.15</v>
      </c>
      <c r="O6211">
        <v>16047.46</v>
      </c>
    </row>
    <row r="6212" spans="1:15" x14ac:dyDescent="0.3">
      <c r="A6212" t="s">
        <v>8225</v>
      </c>
      <c r="B6212" t="s">
        <v>359</v>
      </c>
      <c r="C6212" t="s">
        <v>3624</v>
      </c>
      <c r="D6212" t="s">
        <v>78</v>
      </c>
      <c r="E6212" t="s">
        <v>2277</v>
      </c>
      <c r="F6212" t="s">
        <v>71</v>
      </c>
      <c r="G6212" t="s">
        <v>179</v>
      </c>
      <c r="H6212" t="s">
        <v>180</v>
      </c>
      <c r="I6212" t="s">
        <v>55</v>
      </c>
      <c r="J6212" t="s">
        <v>141</v>
      </c>
      <c r="K6212" t="s">
        <v>142</v>
      </c>
      <c r="L6212">
        <v>6882.96</v>
      </c>
      <c r="M6212">
        <v>4</v>
      </c>
      <c r="N6212">
        <v>0.05</v>
      </c>
      <c r="O6212">
        <v>1826.71</v>
      </c>
    </row>
    <row r="6213" spans="1:15" x14ac:dyDescent="0.3">
      <c r="A6213" t="s">
        <v>8226</v>
      </c>
      <c r="B6213" t="s">
        <v>3015</v>
      </c>
      <c r="C6213" t="s">
        <v>943</v>
      </c>
      <c r="D6213" t="s">
        <v>61</v>
      </c>
      <c r="E6213" t="s">
        <v>1931</v>
      </c>
      <c r="F6213" t="s">
        <v>80</v>
      </c>
      <c r="G6213" t="s">
        <v>81</v>
      </c>
      <c r="H6213" t="s">
        <v>186</v>
      </c>
      <c r="I6213" t="s">
        <v>96</v>
      </c>
      <c r="J6213" t="s">
        <v>166</v>
      </c>
      <c r="K6213" t="s">
        <v>167</v>
      </c>
      <c r="L6213">
        <v>7960.3</v>
      </c>
      <c r="M6213">
        <v>1</v>
      </c>
      <c r="N6213">
        <v>0.15</v>
      </c>
      <c r="O6213">
        <v>1281.23</v>
      </c>
    </row>
    <row r="6214" spans="1:15" x14ac:dyDescent="0.3">
      <c r="A6214" t="s">
        <v>8227</v>
      </c>
      <c r="B6214" t="s">
        <v>255</v>
      </c>
      <c r="C6214" t="s">
        <v>219</v>
      </c>
      <c r="D6214" t="s">
        <v>61</v>
      </c>
      <c r="E6214" t="s">
        <v>722</v>
      </c>
      <c r="F6214" t="s">
        <v>52</v>
      </c>
      <c r="G6214" t="s">
        <v>179</v>
      </c>
      <c r="H6214" t="s">
        <v>180</v>
      </c>
      <c r="I6214" t="s">
        <v>83</v>
      </c>
      <c r="J6214" t="s">
        <v>379</v>
      </c>
      <c r="K6214" t="s">
        <v>380</v>
      </c>
      <c r="L6214">
        <v>21490.560000000001</v>
      </c>
      <c r="M6214">
        <v>2</v>
      </c>
      <c r="N6214">
        <v>0.2</v>
      </c>
      <c r="O6214">
        <v>4377.97</v>
      </c>
    </row>
    <row r="6215" spans="1:15" x14ac:dyDescent="0.3">
      <c r="A6215" t="s">
        <v>8228</v>
      </c>
      <c r="B6215" t="s">
        <v>1113</v>
      </c>
      <c r="C6215" t="s">
        <v>799</v>
      </c>
      <c r="D6215" t="s">
        <v>61</v>
      </c>
      <c r="E6215" t="s">
        <v>1882</v>
      </c>
      <c r="F6215" t="s">
        <v>71</v>
      </c>
      <c r="G6215" t="s">
        <v>179</v>
      </c>
      <c r="H6215" t="s">
        <v>180</v>
      </c>
      <c r="I6215" t="s">
        <v>83</v>
      </c>
      <c r="J6215" t="s">
        <v>449</v>
      </c>
      <c r="K6215" t="s">
        <v>681</v>
      </c>
      <c r="L6215">
        <v>4800.25</v>
      </c>
      <c r="M6215">
        <v>1</v>
      </c>
      <c r="N6215">
        <v>0</v>
      </c>
      <c r="O6215">
        <v>1714.49</v>
      </c>
    </row>
    <row r="6216" spans="1:15" x14ac:dyDescent="0.3">
      <c r="A6216" t="s">
        <v>8229</v>
      </c>
      <c r="B6216" t="s">
        <v>3449</v>
      </c>
      <c r="C6216" t="s">
        <v>1832</v>
      </c>
      <c r="D6216" t="s">
        <v>50</v>
      </c>
      <c r="E6216" t="s">
        <v>472</v>
      </c>
      <c r="F6216" t="s">
        <v>52</v>
      </c>
      <c r="G6216" t="s">
        <v>63</v>
      </c>
      <c r="H6216" t="s">
        <v>213</v>
      </c>
      <c r="I6216" t="s">
        <v>83</v>
      </c>
      <c r="J6216" t="s">
        <v>379</v>
      </c>
      <c r="K6216" t="s">
        <v>716</v>
      </c>
      <c r="L6216">
        <v>15306.16</v>
      </c>
      <c r="M6216">
        <v>2</v>
      </c>
      <c r="N6216">
        <v>0</v>
      </c>
      <c r="O6216">
        <v>5748.89</v>
      </c>
    </row>
    <row r="6217" spans="1:15" x14ac:dyDescent="0.3">
      <c r="A6217" t="s">
        <v>8230</v>
      </c>
      <c r="B6217" t="s">
        <v>1709</v>
      </c>
      <c r="C6217" t="s">
        <v>1503</v>
      </c>
      <c r="D6217" t="s">
        <v>61</v>
      </c>
      <c r="E6217" t="s">
        <v>1192</v>
      </c>
      <c r="F6217" t="s">
        <v>52</v>
      </c>
      <c r="G6217" t="s">
        <v>63</v>
      </c>
      <c r="H6217" t="s">
        <v>64</v>
      </c>
      <c r="I6217" t="s">
        <v>118</v>
      </c>
      <c r="J6217" t="s">
        <v>191</v>
      </c>
      <c r="K6217" t="s">
        <v>192</v>
      </c>
      <c r="L6217">
        <v>88235.839999999997</v>
      </c>
      <c r="M6217">
        <v>8</v>
      </c>
      <c r="N6217">
        <v>0</v>
      </c>
      <c r="O6217">
        <v>35235.800000000003</v>
      </c>
    </row>
    <row r="6218" spans="1:15" x14ac:dyDescent="0.3">
      <c r="A6218" t="s">
        <v>8231</v>
      </c>
      <c r="B6218" t="s">
        <v>3515</v>
      </c>
      <c r="C6218" t="s">
        <v>1000</v>
      </c>
      <c r="D6218" t="s">
        <v>61</v>
      </c>
      <c r="E6218" t="s">
        <v>1131</v>
      </c>
      <c r="F6218" t="s">
        <v>52</v>
      </c>
      <c r="G6218" t="s">
        <v>72</v>
      </c>
      <c r="H6218" t="s">
        <v>346</v>
      </c>
      <c r="I6218" t="s">
        <v>96</v>
      </c>
      <c r="J6218" t="s">
        <v>97</v>
      </c>
      <c r="K6218" t="s">
        <v>98</v>
      </c>
      <c r="L6218">
        <v>89738.64</v>
      </c>
      <c r="M6218">
        <v>6</v>
      </c>
      <c r="N6218">
        <v>0.15</v>
      </c>
      <c r="O6218">
        <v>21436.38</v>
      </c>
    </row>
    <row r="6219" spans="1:15" x14ac:dyDescent="0.3">
      <c r="A6219" t="s">
        <v>8232</v>
      </c>
      <c r="B6219" t="s">
        <v>2370</v>
      </c>
      <c r="C6219" t="s">
        <v>3916</v>
      </c>
      <c r="D6219" t="s">
        <v>50</v>
      </c>
      <c r="E6219" t="s">
        <v>1207</v>
      </c>
      <c r="F6219" t="s">
        <v>80</v>
      </c>
      <c r="G6219" t="s">
        <v>72</v>
      </c>
      <c r="H6219" t="s">
        <v>346</v>
      </c>
      <c r="I6219" t="s">
        <v>96</v>
      </c>
      <c r="J6219" t="s">
        <v>135</v>
      </c>
      <c r="K6219" t="s">
        <v>275</v>
      </c>
      <c r="L6219">
        <v>86969.600000000006</v>
      </c>
      <c r="M6219">
        <v>10</v>
      </c>
      <c r="N6219">
        <v>0.15</v>
      </c>
      <c r="O6219">
        <v>26512.69</v>
      </c>
    </row>
    <row r="6220" spans="1:15" x14ac:dyDescent="0.3">
      <c r="A6220" t="s">
        <v>8233</v>
      </c>
      <c r="B6220" t="s">
        <v>335</v>
      </c>
      <c r="C6220" t="s">
        <v>1687</v>
      </c>
      <c r="D6220" t="s">
        <v>78</v>
      </c>
      <c r="E6220" t="s">
        <v>1510</v>
      </c>
      <c r="F6220" t="s">
        <v>80</v>
      </c>
      <c r="G6220" t="s">
        <v>63</v>
      </c>
      <c r="H6220" t="s">
        <v>213</v>
      </c>
      <c r="I6220" t="s">
        <v>96</v>
      </c>
      <c r="J6220" t="s">
        <v>166</v>
      </c>
      <c r="K6220" t="s">
        <v>167</v>
      </c>
      <c r="L6220">
        <v>12892.65</v>
      </c>
      <c r="M6220">
        <v>1</v>
      </c>
      <c r="N6220">
        <v>0.25</v>
      </c>
      <c r="O6220">
        <v>3488.26</v>
      </c>
    </row>
    <row r="6221" spans="1:15" x14ac:dyDescent="0.3">
      <c r="A6221" t="s">
        <v>8234</v>
      </c>
      <c r="B6221" t="s">
        <v>4083</v>
      </c>
      <c r="C6221" t="s">
        <v>1719</v>
      </c>
      <c r="D6221" t="s">
        <v>102</v>
      </c>
      <c r="E6221" t="s">
        <v>1434</v>
      </c>
      <c r="F6221" t="s">
        <v>52</v>
      </c>
      <c r="G6221" t="s">
        <v>179</v>
      </c>
      <c r="H6221" t="s">
        <v>236</v>
      </c>
      <c r="I6221" t="s">
        <v>96</v>
      </c>
      <c r="J6221" t="s">
        <v>97</v>
      </c>
      <c r="K6221" t="s">
        <v>181</v>
      </c>
      <c r="L6221">
        <v>13948.58</v>
      </c>
      <c r="M6221">
        <v>2</v>
      </c>
      <c r="N6221">
        <v>0.2</v>
      </c>
      <c r="O6221">
        <v>3906.57</v>
      </c>
    </row>
    <row r="6222" spans="1:15" x14ac:dyDescent="0.3">
      <c r="A6222" t="s">
        <v>8235</v>
      </c>
      <c r="B6222" t="s">
        <v>2457</v>
      </c>
      <c r="C6222" t="s">
        <v>132</v>
      </c>
      <c r="D6222" t="s">
        <v>78</v>
      </c>
      <c r="E6222" t="s">
        <v>1973</v>
      </c>
      <c r="F6222" t="s">
        <v>80</v>
      </c>
      <c r="G6222" t="s">
        <v>63</v>
      </c>
      <c r="H6222" t="s">
        <v>172</v>
      </c>
      <c r="I6222" t="s">
        <v>83</v>
      </c>
      <c r="J6222" t="s">
        <v>84</v>
      </c>
      <c r="K6222" t="s">
        <v>105</v>
      </c>
      <c r="L6222">
        <v>82902.3</v>
      </c>
      <c r="M6222">
        <v>10</v>
      </c>
      <c r="N6222">
        <v>0</v>
      </c>
      <c r="O6222">
        <v>20114.13</v>
      </c>
    </row>
    <row r="6223" spans="1:15" x14ac:dyDescent="0.3">
      <c r="A6223" t="s">
        <v>8236</v>
      </c>
      <c r="B6223" t="s">
        <v>272</v>
      </c>
      <c r="C6223" t="s">
        <v>1133</v>
      </c>
      <c r="D6223" t="s">
        <v>78</v>
      </c>
      <c r="E6223" t="s">
        <v>1536</v>
      </c>
      <c r="F6223" t="s">
        <v>52</v>
      </c>
      <c r="G6223" t="s">
        <v>53</v>
      </c>
      <c r="H6223" t="s">
        <v>246</v>
      </c>
      <c r="I6223" t="s">
        <v>96</v>
      </c>
      <c r="J6223" t="s">
        <v>135</v>
      </c>
      <c r="K6223" t="s">
        <v>395</v>
      </c>
      <c r="L6223">
        <v>75286.679999999993</v>
      </c>
      <c r="M6223">
        <v>6</v>
      </c>
      <c r="N6223">
        <v>0.05</v>
      </c>
      <c r="O6223">
        <v>14376.64</v>
      </c>
    </row>
    <row r="6224" spans="1:15" x14ac:dyDescent="0.3">
      <c r="A6224" t="s">
        <v>8237</v>
      </c>
      <c r="B6224" t="s">
        <v>133</v>
      </c>
      <c r="C6224" t="s">
        <v>1330</v>
      </c>
      <c r="D6224" t="s">
        <v>78</v>
      </c>
      <c r="E6224" t="s">
        <v>734</v>
      </c>
      <c r="F6224" t="s">
        <v>71</v>
      </c>
      <c r="G6224" t="s">
        <v>53</v>
      </c>
      <c r="H6224" t="s">
        <v>246</v>
      </c>
      <c r="I6224" t="s">
        <v>55</v>
      </c>
      <c r="J6224" t="s">
        <v>65</v>
      </c>
      <c r="K6224" t="s">
        <v>130</v>
      </c>
      <c r="L6224">
        <v>62914.2</v>
      </c>
      <c r="M6224">
        <v>6</v>
      </c>
      <c r="N6224">
        <v>0.25</v>
      </c>
      <c r="O6224">
        <v>14312.08</v>
      </c>
    </row>
    <row r="6225" spans="1:15" x14ac:dyDescent="0.3">
      <c r="A6225" t="s">
        <v>8238</v>
      </c>
      <c r="B6225" t="s">
        <v>3489</v>
      </c>
      <c r="C6225" t="s">
        <v>3325</v>
      </c>
      <c r="D6225" t="s">
        <v>78</v>
      </c>
      <c r="E6225" t="s">
        <v>1049</v>
      </c>
      <c r="F6225" t="s">
        <v>80</v>
      </c>
      <c r="G6225" t="s">
        <v>53</v>
      </c>
      <c r="H6225" t="s">
        <v>90</v>
      </c>
      <c r="I6225" t="s">
        <v>55</v>
      </c>
      <c r="J6225" t="s">
        <v>65</v>
      </c>
      <c r="K6225" t="s">
        <v>130</v>
      </c>
      <c r="L6225">
        <v>127526.76</v>
      </c>
      <c r="M6225">
        <v>9</v>
      </c>
      <c r="N6225">
        <v>0.2</v>
      </c>
      <c r="O6225">
        <v>27629.29</v>
      </c>
    </row>
    <row r="6226" spans="1:15" x14ac:dyDescent="0.3">
      <c r="A6226" t="s">
        <v>8239</v>
      </c>
      <c r="B6226" t="s">
        <v>3383</v>
      </c>
      <c r="C6226" t="s">
        <v>1351</v>
      </c>
      <c r="D6226" t="s">
        <v>102</v>
      </c>
      <c r="E6226" t="s">
        <v>2241</v>
      </c>
      <c r="F6226" t="s">
        <v>52</v>
      </c>
      <c r="G6226" t="s">
        <v>72</v>
      </c>
      <c r="H6226" t="s">
        <v>346</v>
      </c>
      <c r="I6226" t="s">
        <v>83</v>
      </c>
      <c r="J6226" t="s">
        <v>84</v>
      </c>
      <c r="K6226" t="s">
        <v>125</v>
      </c>
      <c r="L6226">
        <v>18379.45</v>
      </c>
      <c r="M6226">
        <v>5</v>
      </c>
      <c r="N6226">
        <v>0</v>
      </c>
      <c r="O6226">
        <v>3473.44</v>
      </c>
    </row>
    <row r="6227" spans="1:15" x14ac:dyDescent="0.3">
      <c r="A6227" t="s">
        <v>8240</v>
      </c>
      <c r="B6227" t="s">
        <v>3723</v>
      </c>
      <c r="C6227" t="s">
        <v>4244</v>
      </c>
      <c r="D6227" t="s">
        <v>102</v>
      </c>
      <c r="E6227" t="s">
        <v>1199</v>
      </c>
      <c r="F6227" t="s">
        <v>71</v>
      </c>
      <c r="G6227" t="s">
        <v>63</v>
      </c>
      <c r="H6227" t="s">
        <v>213</v>
      </c>
      <c r="I6227" t="s">
        <v>83</v>
      </c>
      <c r="J6227" t="s">
        <v>156</v>
      </c>
      <c r="K6227" t="s">
        <v>208</v>
      </c>
      <c r="L6227">
        <v>74886.03</v>
      </c>
      <c r="M6227">
        <v>9</v>
      </c>
      <c r="N6227">
        <v>0</v>
      </c>
      <c r="O6227">
        <v>12123.46</v>
      </c>
    </row>
    <row r="6228" spans="1:15" x14ac:dyDescent="0.3">
      <c r="A6228" t="s">
        <v>8241</v>
      </c>
      <c r="B6228" t="s">
        <v>2539</v>
      </c>
      <c r="C6228" t="s">
        <v>1526</v>
      </c>
      <c r="D6228" t="s">
        <v>102</v>
      </c>
      <c r="E6228" t="s">
        <v>846</v>
      </c>
      <c r="F6228" t="s">
        <v>80</v>
      </c>
      <c r="G6228" t="s">
        <v>179</v>
      </c>
      <c r="H6228" t="s">
        <v>236</v>
      </c>
      <c r="I6228" t="s">
        <v>96</v>
      </c>
      <c r="J6228" t="s">
        <v>135</v>
      </c>
      <c r="K6228" t="s">
        <v>275</v>
      </c>
      <c r="L6228">
        <v>49719.4</v>
      </c>
      <c r="M6228">
        <v>4</v>
      </c>
      <c r="N6228">
        <v>0.05</v>
      </c>
      <c r="O6228">
        <v>15235.2</v>
      </c>
    </row>
    <row r="6229" spans="1:15" x14ac:dyDescent="0.3">
      <c r="A6229" t="s">
        <v>8242</v>
      </c>
      <c r="B6229" t="s">
        <v>88</v>
      </c>
      <c r="C6229" t="s">
        <v>3238</v>
      </c>
      <c r="D6229" t="s">
        <v>61</v>
      </c>
      <c r="E6229" t="s">
        <v>472</v>
      </c>
      <c r="F6229" t="s">
        <v>71</v>
      </c>
      <c r="G6229" t="s">
        <v>53</v>
      </c>
      <c r="H6229" t="s">
        <v>110</v>
      </c>
      <c r="I6229" t="s">
        <v>118</v>
      </c>
      <c r="J6229" t="s">
        <v>119</v>
      </c>
      <c r="K6229" t="s">
        <v>120</v>
      </c>
      <c r="L6229">
        <v>13504.88</v>
      </c>
      <c r="M6229">
        <v>8</v>
      </c>
      <c r="N6229">
        <v>0.25</v>
      </c>
      <c r="O6229">
        <v>2445.0100000000002</v>
      </c>
    </row>
    <row r="6230" spans="1:15" x14ac:dyDescent="0.3">
      <c r="A6230" t="s">
        <v>8243</v>
      </c>
      <c r="B6230" t="s">
        <v>1637</v>
      </c>
      <c r="C6230" t="s">
        <v>3006</v>
      </c>
      <c r="D6230" t="s">
        <v>102</v>
      </c>
      <c r="E6230" t="s">
        <v>341</v>
      </c>
      <c r="F6230" t="s">
        <v>71</v>
      </c>
      <c r="G6230" t="s">
        <v>63</v>
      </c>
      <c r="H6230" t="s">
        <v>213</v>
      </c>
      <c r="I6230" t="s">
        <v>83</v>
      </c>
      <c r="J6230" t="s">
        <v>449</v>
      </c>
      <c r="K6230" t="s">
        <v>681</v>
      </c>
      <c r="L6230">
        <v>13697.22</v>
      </c>
      <c r="M6230">
        <v>6</v>
      </c>
      <c r="N6230">
        <v>0.15</v>
      </c>
      <c r="O6230">
        <v>4432.6499999999996</v>
      </c>
    </row>
    <row r="6231" spans="1:15" x14ac:dyDescent="0.3">
      <c r="A6231" t="s">
        <v>8244</v>
      </c>
      <c r="B6231" t="s">
        <v>474</v>
      </c>
      <c r="C6231" t="s">
        <v>2646</v>
      </c>
      <c r="D6231" t="s">
        <v>61</v>
      </c>
      <c r="E6231" t="s">
        <v>1171</v>
      </c>
      <c r="F6231" t="s">
        <v>52</v>
      </c>
      <c r="G6231" t="s">
        <v>63</v>
      </c>
      <c r="H6231" t="s">
        <v>202</v>
      </c>
      <c r="I6231" t="s">
        <v>83</v>
      </c>
      <c r="J6231" t="s">
        <v>449</v>
      </c>
      <c r="K6231" t="s">
        <v>681</v>
      </c>
      <c r="L6231">
        <v>14175.68</v>
      </c>
      <c r="M6231">
        <v>8</v>
      </c>
      <c r="N6231">
        <v>0.25</v>
      </c>
      <c r="O6231">
        <v>3731.33</v>
      </c>
    </row>
    <row r="6232" spans="1:15" x14ac:dyDescent="0.3">
      <c r="A6232" t="s">
        <v>8245</v>
      </c>
      <c r="B6232" t="s">
        <v>3309</v>
      </c>
      <c r="C6232" t="s">
        <v>2135</v>
      </c>
      <c r="D6232" t="s">
        <v>102</v>
      </c>
      <c r="E6232" t="s">
        <v>378</v>
      </c>
      <c r="F6232" t="s">
        <v>80</v>
      </c>
      <c r="G6232" t="s">
        <v>53</v>
      </c>
      <c r="H6232" t="s">
        <v>246</v>
      </c>
      <c r="I6232" t="s">
        <v>118</v>
      </c>
      <c r="J6232" t="s">
        <v>191</v>
      </c>
      <c r="K6232" t="s">
        <v>192</v>
      </c>
      <c r="L6232">
        <v>21869.88</v>
      </c>
      <c r="M6232">
        <v>6</v>
      </c>
      <c r="N6232">
        <v>0.25</v>
      </c>
      <c r="O6232">
        <v>6027.07</v>
      </c>
    </row>
    <row r="6233" spans="1:15" x14ac:dyDescent="0.3">
      <c r="A6233" t="s">
        <v>8246</v>
      </c>
      <c r="B6233" t="s">
        <v>3111</v>
      </c>
      <c r="C6233" t="s">
        <v>3056</v>
      </c>
      <c r="D6233" t="s">
        <v>102</v>
      </c>
      <c r="E6233" t="s">
        <v>2394</v>
      </c>
      <c r="F6233" t="s">
        <v>80</v>
      </c>
      <c r="G6233" t="s">
        <v>179</v>
      </c>
      <c r="H6233" t="s">
        <v>236</v>
      </c>
      <c r="I6233" t="s">
        <v>83</v>
      </c>
      <c r="J6233" t="s">
        <v>379</v>
      </c>
      <c r="K6233" t="s">
        <v>716</v>
      </c>
      <c r="L6233">
        <v>4295.5200000000004</v>
      </c>
      <c r="M6233">
        <v>2</v>
      </c>
      <c r="N6233">
        <v>0.15</v>
      </c>
      <c r="O6233">
        <v>548.58000000000004</v>
      </c>
    </row>
    <row r="6234" spans="1:15" x14ac:dyDescent="0.3">
      <c r="A6234" t="s">
        <v>8247</v>
      </c>
      <c r="B6234" t="s">
        <v>164</v>
      </c>
      <c r="C6234" t="s">
        <v>3283</v>
      </c>
      <c r="D6234" t="s">
        <v>50</v>
      </c>
      <c r="E6234" t="s">
        <v>345</v>
      </c>
      <c r="F6234" t="s">
        <v>80</v>
      </c>
      <c r="G6234" t="s">
        <v>53</v>
      </c>
      <c r="H6234" t="s">
        <v>110</v>
      </c>
      <c r="I6234" t="s">
        <v>83</v>
      </c>
      <c r="J6234" t="s">
        <v>449</v>
      </c>
      <c r="K6234" t="s">
        <v>775</v>
      </c>
      <c r="L6234">
        <v>26761.919999999998</v>
      </c>
      <c r="M6234">
        <v>3</v>
      </c>
      <c r="N6234">
        <v>0.15</v>
      </c>
      <c r="O6234">
        <v>3955.3</v>
      </c>
    </row>
    <row r="6235" spans="1:15" x14ac:dyDescent="0.3">
      <c r="A6235" t="s">
        <v>8248</v>
      </c>
      <c r="B6235" t="s">
        <v>694</v>
      </c>
      <c r="C6235" t="s">
        <v>906</v>
      </c>
      <c r="D6235" t="s">
        <v>78</v>
      </c>
      <c r="E6235" t="s">
        <v>703</v>
      </c>
      <c r="F6235" t="s">
        <v>52</v>
      </c>
      <c r="G6235" t="s">
        <v>63</v>
      </c>
      <c r="H6235" t="s">
        <v>202</v>
      </c>
      <c r="I6235" t="s">
        <v>96</v>
      </c>
      <c r="J6235" t="s">
        <v>166</v>
      </c>
      <c r="K6235" t="s">
        <v>762</v>
      </c>
      <c r="L6235">
        <v>29675.43</v>
      </c>
      <c r="M6235">
        <v>3</v>
      </c>
      <c r="N6235">
        <v>0.1</v>
      </c>
      <c r="O6235">
        <v>9681.3799999999992</v>
      </c>
    </row>
    <row r="6236" spans="1:15" x14ac:dyDescent="0.3">
      <c r="A6236" t="s">
        <v>8249</v>
      </c>
      <c r="B6236" t="s">
        <v>1671</v>
      </c>
      <c r="C6236" t="s">
        <v>1913</v>
      </c>
      <c r="D6236" t="s">
        <v>102</v>
      </c>
      <c r="E6236" t="s">
        <v>2227</v>
      </c>
      <c r="F6236" t="s">
        <v>52</v>
      </c>
      <c r="G6236" t="s">
        <v>63</v>
      </c>
      <c r="H6236" t="s">
        <v>172</v>
      </c>
      <c r="I6236" t="s">
        <v>55</v>
      </c>
      <c r="J6236" t="s">
        <v>65</v>
      </c>
      <c r="K6236" t="s">
        <v>130</v>
      </c>
      <c r="L6236">
        <v>45025.19</v>
      </c>
      <c r="M6236">
        <v>7</v>
      </c>
      <c r="N6236">
        <v>0</v>
      </c>
      <c r="O6236">
        <v>16413.25</v>
      </c>
    </row>
    <row r="6237" spans="1:15" x14ac:dyDescent="0.3">
      <c r="A6237" t="s">
        <v>8250</v>
      </c>
      <c r="B6237" t="s">
        <v>631</v>
      </c>
      <c r="C6237" t="s">
        <v>2657</v>
      </c>
      <c r="D6237" t="s">
        <v>102</v>
      </c>
      <c r="E6237" t="s">
        <v>62</v>
      </c>
      <c r="F6237" t="s">
        <v>80</v>
      </c>
      <c r="G6237" t="s">
        <v>179</v>
      </c>
      <c r="H6237" t="s">
        <v>236</v>
      </c>
      <c r="I6237" t="s">
        <v>83</v>
      </c>
      <c r="J6237" t="s">
        <v>156</v>
      </c>
      <c r="K6237" t="s">
        <v>208</v>
      </c>
      <c r="L6237">
        <v>45862.559999999998</v>
      </c>
      <c r="M6237">
        <v>4</v>
      </c>
      <c r="N6237">
        <v>0.15</v>
      </c>
      <c r="O6237">
        <v>8359.42</v>
      </c>
    </row>
    <row r="6238" spans="1:15" x14ac:dyDescent="0.3">
      <c r="A6238" t="s">
        <v>8251</v>
      </c>
      <c r="B6238" t="s">
        <v>434</v>
      </c>
      <c r="C6238" t="s">
        <v>1876</v>
      </c>
      <c r="D6238" t="s">
        <v>78</v>
      </c>
      <c r="E6238" t="s">
        <v>374</v>
      </c>
      <c r="F6238" t="s">
        <v>52</v>
      </c>
      <c r="G6238" t="s">
        <v>63</v>
      </c>
      <c r="H6238" t="s">
        <v>172</v>
      </c>
      <c r="I6238" t="s">
        <v>118</v>
      </c>
      <c r="J6238" t="s">
        <v>230</v>
      </c>
      <c r="K6238" t="s">
        <v>231</v>
      </c>
      <c r="L6238">
        <v>12677.92</v>
      </c>
      <c r="M6238">
        <v>2</v>
      </c>
      <c r="N6238">
        <v>0</v>
      </c>
      <c r="O6238">
        <v>4191.17</v>
      </c>
    </row>
    <row r="6239" spans="1:15" x14ac:dyDescent="0.3">
      <c r="A6239" t="s">
        <v>8252</v>
      </c>
      <c r="B6239" t="s">
        <v>619</v>
      </c>
      <c r="C6239" t="s">
        <v>4302</v>
      </c>
      <c r="D6239" t="s">
        <v>50</v>
      </c>
      <c r="E6239" t="s">
        <v>1134</v>
      </c>
      <c r="F6239" t="s">
        <v>80</v>
      </c>
      <c r="G6239" t="s">
        <v>53</v>
      </c>
      <c r="H6239" t="s">
        <v>246</v>
      </c>
      <c r="I6239" t="s">
        <v>83</v>
      </c>
      <c r="J6239" t="s">
        <v>156</v>
      </c>
      <c r="K6239" t="s">
        <v>285</v>
      </c>
      <c r="L6239">
        <v>54232.26</v>
      </c>
      <c r="M6239">
        <v>6</v>
      </c>
      <c r="N6239">
        <v>0.2</v>
      </c>
      <c r="O6239">
        <v>14447.75</v>
      </c>
    </row>
    <row r="6240" spans="1:15" x14ac:dyDescent="0.3">
      <c r="A6240" t="s">
        <v>8253</v>
      </c>
      <c r="B6240" t="s">
        <v>467</v>
      </c>
      <c r="C6240" t="s">
        <v>2709</v>
      </c>
      <c r="D6240" t="s">
        <v>78</v>
      </c>
      <c r="E6240" t="s">
        <v>1229</v>
      </c>
      <c r="F6240" t="s">
        <v>52</v>
      </c>
      <c r="G6240" t="s">
        <v>53</v>
      </c>
      <c r="H6240" t="s">
        <v>90</v>
      </c>
      <c r="I6240" t="s">
        <v>83</v>
      </c>
      <c r="J6240" t="s">
        <v>84</v>
      </c>
      <c r="K6240" t="s">
        <v>257</v>
      </c>
      <c r="L6240">
        <v>19128.87</v>
      </c>
      <c r="M6240">
        <v>9</v>
      </c>
      <c r="N6240">
        <v>0</v>
      </c>
      <c r="O6240">
        <v>3310.54</v>
      </c>
    </row>
    <row r="6241" spans="1:15" x14ac:dyDescent="0.3">
      <c r="A6241" t="s">
        <v>8254</v>
      </c>
      <c r="B6241" t="s">
        <v>1123</v>
      </c>
      <c r="C6241" t="s">
        <v>3515</v>
      </c>
      <c r="D6241" t="s">
        <v>50</v>
      </c>
      <c r="E6241" t="s">
        <v>858</v>
      </c>
      <c r="F6241" t="s">
        <v>80</v>
      </c>
      <c r="G6241" t="s">
        <v>81</v>
      </c>
      <c r="H6241" t="s">
        <v>95</v>
      </c>
      <c r="I6241" t="s">
        <v>55</v>
      </c>
      <c r="J6241" t="s">
        <v>141</v>
      </c>
      <c r="K6241" t="s">
        <v>241</v>
      </c>
      <c r="L6241">
        <v>9028.48</v>
      </c>
      <c r="M6241">
        <v>1</v>
      </c>
      <c r="N6241">
        <v>0.15</v>
      </c>
      <c r="O6241">
        <v>2619.1</v>
      </c>
    </row>
    <row r="6242" spans="1:15" x14ac:dyDescent="0.3">
      <c r="A6242" t="s">
        <v>8255</v>
      </c>
      <c r="B6242" t="s">
        <v>1138</v>
      </c>
      <c r="C6242" t="s">
        <v>244</v>
      </c>
      <c r="D6242" t="s">
        <v>50</v>
      </c>
      <c r="E6242" t="s">
        <v>850</v>
      </c>
      <c r="F6242" t="s">
        <v>71</v>
      </c>
      <c r="G6242" t="s">
        <v>179</v>
      </c>
      <c r="H6242" t="s">
        <v>180</v>
      </c>
      <c r="I6242" t="s">
        <v>96</v>
      </c>
      <c r="J6242" t="s">
        <v>135</v>
      </c>
      <c r="K6242" t="s">
        <v>136</v>
      </c>
      <c r="L6242">
        <v>38179</v>
      </c>
      <c r="M6242">
        <v>5</v>
      </c>
      <c r="N6242">
        <v>0.05</v>
      </c>
      <c r="O6242">
        <v>10739.56</v>
      </c>
    </row>
    <row r="6243" spans="1:15" x14ac:dyDescent="0.3">
      <c r="A6243" t="s">
        <v>8256</v>
      </c>
      <c r="B6243" t="s">
        <v>5912</v>
      </c>
      <c r="C6243" t="s">
        <v>1478</v>
      </c>
      <c r="D6243" t="s">
        <v>78</v>
      </c>
      <c r="E6243" t="s">
        <v>1192</v>
      </c>
      <c r="F6243" t="s">
        <v>71</v>
      </c>
      <c r="G6243" t="s">
        <v>81</v>
      </c>
      <c r="H6243" t="s">
        <v>82</v>
      </c>
      <c r="I6243" t="s">
        <v>96</v>
      </c>
      <c r="J6243" t="s">
        <v>135</v>
      </c>
      <c r="K6243" t="s">
        <v>275</v>
      </c>
      <c r="L6243">
        <v>112511.7</v>
      </c>
      <c r="M6243">
        <v>9</v>
      </c>
      <c r="N6243">
        <v>0.05</v>
      </c>
      <c r="O6243">
        <v>16466.29</v>
      </c>
    </row>
    <row r="6244" spans="1:15" x14ac:dyDescent="0.3">
      <c r="A6244" t="s">
        <v>8257</v>
      </c>
      <c r="B6244" t="s">
        <v>1436</v>
      </c>
      <c r="C6244" t="s">
        <v>853</v>
      </c>
      <c r="D6244" t="s">
        <v>102</v>
      </c>
      <c r="E6244" t="s">
        <v>703</v>
      </c>
      <c r="F6244" t="s">
        <v>80</v>
      </c>
      <c r="G6244" t="s">
        <v>63</v>
      </c>
      <c r="H6244" t="s">
        <v>172</v>
      </c>
      <c r="I6244" t="s">
        <v>96</v>
      </c>
      <c r="J6244" t="s">
        <v>97</v>
      </c>
      <c r="K6244" t="s">
        <v>98</v>
      </c>
      <c r="L6244">
        <v>45473.35</v>
      </c>
      <c r="M6244">
        <v>5</v>
      </c>
      <c r="N6244">
        <v>0.2</v>
      </c>
      <c r="O6244">
        <v>10881.94</v>
      </c>
    </row>
    <row r="6245" spans="1:15" x14ac:dyDescent="0.3">
      <c r="A6245" t="s">
        <v>8258</v>
      </c>
      <c r="B6245" t="s">
        <v>1003</v>
      </c>
      <c r="C6245" t="s">
        <v>1715</v>
      </c>
      <c r="D6245" t="s">
        <v>50</v>
      </c>
      <c r="E6245" t="s">
        <v>4023</v>
      </c>
      <c r="F6245" t="s">
        <v>52</v>
      </c>
      <c r="G6245" t="s">
        <v>81</v>
      </c>
      <c r="H6245" t="s">
        <v>284</v>
      </c>
      <c r="I6245" t="s">
        <v>55</v>
      </c>
      <c r="J6245" t="s">
        <v>173</v>
      </c>
      <c r="K6245" t="s">
        <v>174</v>
      </c>
      <c r="L6245">
        <v>1222.94</v>
      </c>
      <c r="M6245">
        <v>2</v>
      </c>
      <c r="N6245">
        <v>0.2</v>
      </c>
      <c r="O6245">
        <v>289.36</v>
      </c>
    </row>
    <row r="6246" spans="1:15" x14ac:dyDescent="0.3">
      <c r="A6246" t="s">
        <v>8259</v>
      </c>
      <c r="B6246" t="s">
        <v>2409</v>
      </c>
      <c r="C6246" t="s">
        <v>189</v>
      </c>
      <c r="D6246" t="s">
        <v>102</v>
      </c>
      <c r="E6246" t="s">
        <v>734</v>
      </c>
      <c r="F6246" t="s">
        <v>52</v>
      </c>
      <c r="G6246" t="s">
        <v>81</v>
      </c>
      <c r="H6246" t="s">
        <v>95</v>
      </c>
      <c r="I6246" t="s">
        <v>55</v>
      </c>
      <c r="J6246" t="s">
        <v>173</v>
      </c>
      <c r="K6246" t="s">
        <v>174</v>
      </c>
      <c r="L6246">
        <v>33183.18</v>
      </c>
      <c r="M6246">
        <v>3</v>
      </c>
      <c r="N6246">
        <v>0.05</v>
      </c>
      <c r="O6246">
        <v>11789.61</v>
      </c>
    </row>
    <row r="6247" spans="1:15" x14ac:dyDescent="0.3">
      <c r="A6247" t="s">
        <v>8260</v>
      </c>
      <c r="B6247" t="s">
        <v>1709</v>
      </c>
      <c r="C6247" t="s">
        <v>2539</v>
      </c>
      <c r="D6247" t="s">
        <v>61</v>
      </c>
      <c r="E6247" t="s">
        <v>448</v>
      </c>
      <c r="F6247" t="s">
        <v>71</v>
      </c>
      <c r="G6247" t="s">
        <v>53</v>
      </c>
      <c r="H6247" t="s">
        <v>54</v>
      </c>
      <c r="I6247" t="s">
        <v>83</v>
      </c>
      <c r="J6247" t="s">
        <v>449</v>
      </c>
      <c r="K6247" t="s">
        <v>775</v>
      </c>
      <c r="L6247">
        <v>87506.16</v>
      </c>
      <c r="M6247">
        <v>6</v>
      </c>
      <c r="N6247">
        <v>0.2</v>
      </c>
      <c r="O6247">
        <v>16605.28</v>
      </c>
    </row>
    <row r="6248" spans="1:15" x14ac:dyDescent="0.3">
      <c r="A6248" t="s">
        <v>8261</v>
      </c>
      <c r="B6248" t="s">
        <v>189</v>
      </c>
      <c r="C6248" t="s">
        <v>334</v>
      </c>
      <c r="D6248" t="s">
        <v>61</v>
      </c>
      <c r="E6248" t="s">
        <v>221</v>
      </c>
      <c r="F6248" t="s">
        <v>71</v>
      </c>
      <c r="G6248" t="s">
        <v>63</v>
      </c>
      <c r="H6248" t="s">
        <v>202</v>
      </c>
      <c r="I6248" t="s">
        <v>96</v>
      </c>
      <c r="J6248" t="s">
        <v>166</v>
      </c>
      <c r="K6248" t="s">
        <v>762</v>
      </c>
      <c r="L6248">
        <v>43980.959999999999</v>
      </c>
      <c r="M6248">
        <v>4</v>
      </c>
      <c r="N6248">
        <v>0.05</v>
      </c>
      <c r="O6248">
        <v>6911.95</v>
      </c>
    </row>
    <row r="6249" spans="1:15" x14ac:dyDescent="0.3">
      <c r="A6249" t="s">
        <v>8262</v>
      </c>
      <c r="B6249" t="s">
        <v>522</v>
      </c>
      <c r="C6249" t="s">
        <v>2308</v>
      </c>
      <c r="D6249" t="s">
        <v>102</v>
      </c>
      <c r="E6249" t="s">
        <v>1075</v>
      </c>
      <c r="F6249" t="s">
        <v>52</v>
      </c>
      <c r="G6249" t="s">
        <v>81</v>
      </c>
      <c r="H6249" t="s">
        <v>82</v>
      </c>
      <c r="I6249" t="s">
        <v>118</v>
      </c>
      <c r="J6249" t="s">
        <v>119</v>
      </c>
      <c r="K6249" t="s">
        <v>270</v>
      </c>
      <c r="L6249">
        <v>22063.360000000001</v>
      </c>
      <c r="M6249">
        <v>4</v>
      </c>
      <c r="N6249">
        <v>0.05</v>
      </c>
      <c r="O6249">
        <v>4661.97</v>
      </c>
    </row>
    <row r="6250" spans="1:15" x14ac:dyDescent="0.3">
      <c r="A6250" t="s">
        <v>8263</v>
      </c>
      <c r="B6250" t="s">
        <v>3179</v>
      </c>
      <c r="C6250" t="s">
        <v>1538</v>
      </c>
      <c r="D6250" t="s">
        <v>78</v>
      </c>
      <c r="E6250" t="s">
        <v>2444</v>
      </c>
      <c r="F6250" t="s">
        <v>71</v>
      </c>
      <c r="G6250" t="s">
        <v>72</v>
      </c>
      <c r="H6250" t="s">
        <v>104</v>
      </c>
      <c r="I6250" t="s">
        <v>83</v>
      </c>
      <c r="J6250" t="s">
        <v>156</v>
      </c>
      <c r="K6250" t="s">
        <v>285</v>
      </c>
      <c r="L6250">
        <v>7076.88</v>
      </c>
      <c r="M6250">
        <v>8</v>
      </c>
      <c r="N6250">
        <v>0</v>
      </c>
      <c r="O6250">
        <v>1804.58</v>
      </c>
    </row>
    <row r="6251" spans="1:15" x14ac:dyDescent="0.3">
      <c r="A6251" t="s">
        <v>8264</v>
      </c>
      <c r="B6251" t="s">
        <v>3543</v>
      </c>
      <c r="C6251" t="s">
        <v>2057</v>
      </c>
      <c r="D6251" t="s">
        <v>50</v>
      </c>
      <c r="E6251" t="s">
        <v>444</v>
      </c>
      <c r="F6251" t="s">
        <v>80</v>
      </c>
      <c r="G6251" t="s">
        <v>179</v>
      </c>
      <c r="H6251" t="s">
        <v>180</v>
      </c>
      <c r="I6251" t="s">
        <v>96</v>
      </c>
      <c r="J6251" t="s">
        <v>97</v>
      </c>
      <c r="K6251" t="s">
        <v>98</v>
      </c>
      <c r="L6251">
        <v>13055.4</v>
      </c>
      <c r="M6251">
        <v>6</v>
      </c>
      <c r="N6251">
        <v>0</v>
      </c>
      <c r="O6251">
        <v>4914.74</v>
      </c>
    </row>
    <row r="6252" spans="1:15" x14ac:dyDescent="0.3">
      <c r="A6252" t="s">
        <v>8265</v>
      </c>
      <c r="B6252" t="s">
        <v>2477</v>
      </c>
      <c r="C6252" t="s">
        <v>624</v>
      </c>
      <c r="D6252" t="s">
        <v>102</v>
      </c>
      <c r="E6252" t="s">
        <v>2245</v>
      </c>
      <c r="F6252" t="s">
        <v>80</v>
      </c>
      <c r="G6252" t="s">
        <v>81</v>
      </c>
      <c r="H6252" t="s">
        <v>284</v>
      </c>
      <c r="I6252" t="s">
        <v>96</v>
      </c>
      <c r="J6252" t="s">
        <v>166</v>
      </c>
      <c r="K6252" t="s">
        <v>337</v>
      </c>
      <c r="L6252">
        <v>10937.35</v>
      </c>
      <c r="M6252">
        <v>5</v>
      </c>
      <c r="N6252">
        <v>0.2</v>
      </c>
      <c r="O6252">
        <v>1937.34</v>
      </c>
    </row>
    <row r="6253" spans="1:15" x14ac:dyDescent="0.3">
      <c r="A6253" t="s">
        <v>8266</v>
      </c>
      <c r="B6253" t="s">
        <v>2135</v>
      </c>
      <c r="C6253" t="s">
        <v>1370</v>
      </c>
      <c r="D6253" t="s">
        <v>102</v>
      </c>
      <c r="E6253" t="s">
        <v>1527</v>
      </c>
      <c r="F6253" t="s">
        <v>52</v>
      </c>
      <c r="G6253" t="s">
        <v>179</v>
      </c>
      <c r="H6253" t="s">
        <v>180</v>
      </c>
      <c r="I6253" t="s">
        <v>83</v>
      </c>
      <c r="J6253" t="s">
        <v>84</v>
      </c>
      <c r="K6253" t="s">
        <v>105</v>
      </c>
      <c r="L6253">
        <v>104258.79</v>
      </c>
      <c r="M6253">
        <v>9</v>
      </c>
      <c r="N6253">
        <v>0.05</v>
      </c>
      <c r="O6253">
        <v>35517.82</v>
      </c>
    </row>
    <row r="6254" spans="1:15" x14ac:dyDescent="0.3">
      <c r="A6254" t="s">
        <v>8267</v>
      </c>
      <c r="B6254" t="s">
        <v>1173</v>
      </c>
      <c r="C6254" t="s">
        <v>1733</v>
      </c>
      <c r="D6254" t="s">
        <v>61</v>
      </c>
      <c r="E6254" t="s">
        <v>483</v>
      </c>
      <c r="F6254" t="s">
        <v>80</v>
      </c>
      <c r="G6254" t="s">
        <v>81</v>
      </c>
      <c r="H6254" t="s">
        <v>186</v>
      </c>
      <c r="I6254" t="s">
        <v>96</v>
      </c>
      <c r="J6254" t="s">
        <v>111</v>
      </c>
      <c r="K6254" t="s">
        <v>225</v>
      </c>
      <c r="L6254">
        <v>26641.86</v>
      </c>
      <c r="M6254">
        <v>3</v>
      </c>
      <c r="N6254">
        <v>0.05</v>
      </c>
      <c r="O6254">
        <v>4606.07</v>
      </c>
    </row>
    <row r="6255" spans="1:15" x14ac:dyDescent="0.3">
      <c r="A6255" t="s">
        <v>8268</v>
      </c>
      <c r="B6255" t="s">
        <v>3126</v>
      </c>
      <c r="C6255" t="s">
        <v>1600</v>
      </c>
      <c r="D6255" t="s">
        <v>78</v>
      </c>
      <c r="E6255" t="s">
        <v>316</v>
      </c>
      <c r="F6255" t="s">
        <v>71</v>
      </c>
      <c r="G6255" t="s">
        <v>81</v>
      </c>
      <c r="H6255" t="s">
        <v>284</v>
      </c>
      <c r="I6255" t="s">
        <v>55</v>
      </c>
      <c r="J6255" t="s">
        <v>173</v>
      </c>
      <c r="K6255" t="s">
        <v>174</v>
      </c>
      <c r="L6255">
        <v>50554.68</v>
      </c>
      <c r="M6255">
        <v>4</v>
      </c>
      <c r="N6255">
        <v>0.2</v>
      </c>
      <c r="O6255">
        <v>14634.64</v>
      </c>
    </row>
    <row r="6256" spans="1:15" x14ac:dyDescent="0.3">
      <c r="A6256" t="s">
        <v>8269</v>
      </c>
      <c r="B6256" t="s">
        <v>2217</v>
      </c>
      <c r="C6256" t="s">
        <v>2601</v>
      </c>
      <c r="D6256" t="s">
        <v>50</v>
      </c>
      <c r="E6256" t="s">
        <v>924</v>
      </c>
      <c r="F6256" t="s">
        <v>80</v>
      </c>
      <c r="G6256" t="s">
        <v>179</v>
      </c>
      <c r="H6256" t="s">
        <v>180</v>
      </c>
      <c r="I6256" t="s">
        <v>118</v>
      </c>
      <c r="J6256" t="s">
        <v>119</v>
      </c>
      <c r="K6256" t="s">
        <v>197</v>
      </c>
      <c r="L6256">
        <v>36785.919999999998</v>
      </c>
      <c r="M6256">
        <v>8</v>
      </c>
      <c r="N6256">
        <v>0.1</v>
      </c>
      <c r="O6256">
        <v>12225.7</v>
      </c>
    </row>
    <row r="6257" spans="1:15" x14ac:dyDescent="0.3">
      <c r="A6257" t="s">
        <v>8270</v>
      </c>
      <c r="B6257" t="s">
        <v>233</v>
      </c>
      <c r="C6257" t="s">
        <v>880</v>
      </c>
      <c r="D6257" t="s">
        <v>78</v>
      </c>
      <c r="E6257" t="s">
        <v>1335</v>
      </c>
      <c r="F6257" t="s">
        <v>52</v>
      </c>
      <c r="G6257" t="s">
        <v>179</v>
      </c>
      <c r="H6257" t="s">
        <v>236</v>
      </c>
      <c r="I6257" t="s">
        <v>83</v>
      </c>
      <c r="J6257" t="s">
        <v>156</v>
      </c>
      <c r="K6257" t="s">
        <v>157</v>
      </c>
      <c r="L6257">
        <v>67478.759999999995</v>
      </c>
      <c r="M6257">
        <v>6</v>
      </c>
      <c r="N6257">
        <v>0.25</v>
      </c>
      <c r="O6257">
        <v>9874.67</v>
      </c>
    </row>
    <row r="6258" spans="1:15" x14ac:dyDescent="0.3">
      <c r="A6258" t="s">
        <v>8271</v>
      </c>
      <c r="B6258" t="s">
        <v>1557</v>
      </c>
      <c r="C6258" t="s">
        <v>1223</v>
      </c>
      <c r="D6258" t="s">
        <v>61</v>
      </c>
      <c r="E6258" t="s">
        <v>779</v>
      </c>
      <c r="F6258" t="s">
        <v>52</v>
      </c>
      <c r="G6258" t="s">
        <v>72</v>
      </c>
      <c r="H6258" t="s">
        <v>73</v>
      </c>
      <c r="I6258" t="s">
        <v>83</v>
      </c>
      <c r="J6258" t="s">
        <v>84</v>
      </c>
      <c r="K6258" t="s">
        <v>125</v>
      </c>
      <c r="L6258">
        <v>17922.48</v>
      </c>
      <c r="M6258">
        <v>4</v>
      </c>
      <c r="N6258">
        <v>0.15</v>
      </c>
      <c r="O6258">
        <v>3039.9</v>
      </c>
    </row>
    <row r="6259" spans="1:15" x14ac:dyDescent="0.3">
      <c r="A6259" t="s">
        <v>8272</v>
      </c>
      <c r="B6259" t="s">
        <v>1503</v>
      </c>
      <c r="C6259" t="s">
        <v>2884</v>
      </c>
      <c r="D6259" t="s">
        <v>61</v>
      </c>
      <c r="E6259" t="s">
        <v>475</v>
      </c>
      <c r="F6259" t="s">
        <v>52</v>
      </c>
      <c r="G6259" t="s">
        <v>179</v>
      </c>
      <c r="H6259" t="s">
        <v>236</v>
      </c>
      <c r="I6259" t="s">
        <v>96</v>
      </c>
      <c r="J6259" t="s">
        <v>111</v>
      </c>
      <c r="K6259" t="s">
        <v>328</v>
      </c>
      <c r="L6259">
        <v>15048.24</v>
      </c>
      <c r="M6259">
        <v>2</v>
      </c>
      <c r="N6259">
        <v>0.05</v>
      </c>
      <c r="O6259">
        <v>3369.68</v>
      </c>
    </row>
    <row r="6260" spans="1:15" x14ac:dyDescent="0.3">
      <c r="A6260" t="s">
        <v>8273</v>
      </c>
      <c r="B6260" t="s">
        <v>943</v>
      </c>
      <c r="C6260" t="s">
        <v>2197</v>
      </c>
      <c r="D6260" t="s">
        <v>102</v>
      </c>
      <c r="E6260" t="s">
        <v>146</v>
      </c>
      <c r="F6260" t="s">
        <v>80</v>
      </c>
      <c r="G6260" t="s">
        <v>179</v>
      </c>
      <c r="H6260" t="s">
        <v>180</v>
      </c>
      <c r="I6260" t="s">
        <v>55</v>
      </c>
      <c r="J6260" t="s">
        <v>173</v>
      </c>
      <c r="K6260" t="s">
        <v>735</v>
      </c>
      <c r="L6260">
        <v>17222.73</v>
      </c>
      <c r="M6260">
        <v>7</v>
      </c>
      <c r="N6260">
        <v>0.15</v>
      </c>
      <c r="O6260">
        <v>2574.9</v>
      </c>
    </row>
    <row r="6261" spans="1:15" x14ac:dyDescent="0.3">
      <c r="A6261" t="s">
        <v>8274</v>
      </c>
      <c r="B6261" t="s">
        <v>474</v>
      </c>
      <c r="C6261" t="s">
        <v>2486</v>
      </c>
      <c r="D6261" t="s">
        <v>102</v>
      </c>
      <c r="E6261" t="s">
        <v>866</v>
      </c>
      <c r="F6261" t="s">
        <v>52</v>
      </c>
      <c r="G6261" t="s">
        <v>53</v>
      </c>
      <c r="H6261" t="s">
        <v>54</v>
      </c>
      <c r="I6261" t="s">
        <v>55</v>
      </c>
      <c r="J6261" t="s">
        <v>56</v>
      </c>
      <c r="K6261" t="s">
        <v>151</v>
      </c>
      <c r="L6261">
        <v>70167.149999999994</v>
      </c>
      <c r="M6261">
        <v>5</v>
      </c>
      <c r="N6261">
        <v>0.05</v>
      </c>
      <c r="O6261">
        <v>10075.91</v>
      </c>
    </row>
    <row r="6262" spans="1:15" x14ac:dyDescent="0.3">
      <c r="A6262" t="s">
        <v>8275</v>
      </c>
      <c r="B6262" t="s">
        <v>2355</v>
      </c>
      <c r="C6262" t="s">
        <v>3116</v>
      </c>
      <c r="D6262" t="s">
        <v>61</v>
      </c>
      <c r="E6262" t="s">
        <v>298</v>
      </c>
      <c r="F6262" t="s">
        <v>71</v>
      </c>
      <c r="G6262" t="s">
        <v>53</v>
      </c>
      <c r="H6262" t="s">
        <v>110</v>
      </c>
      <c r="I6262" t="s">
        <v>96</v>
      </c>
      <c r="J6262" t="s">
        <v>166</v>
      </c>
      <c r="K6262" t="s">
        <v>167</v>
      </c>
      <c r="L6262">
        <v>57063</v>
      </c>
      <c r="M6262">
        <v>10</v>
      </c>
      <c r="N6262">
        <v>0.2</v>
      </c>
      <c r="O6262">
        <v>11153.27</v>
      </c>
    </row>
    <row r="6263" spans="1:15" x14ac:dyDescent="0.3">
      <c r="A6263" t="s">
        <v>8276</v>
      </c>
      <c r="B6263" t="s">
        <v>718</v>
      </c>
      <c r="C6263" t="s">
        <v>3006</v>
      </c>
      <c r="D6263" t="s">
        <v>61</v>
      </c>
      <c r="E6263" t="s">
        <v>1125</v>
      </c>
      <c r="F6263" t="s">
        <v>71</v>
      </c>
      <c r="G6263" t="s">
        <v>63</v>
      </c>
      <c r="H6263" t="s">
        <v>64</v>
      </c>
      <c r="I6263" t="s">
        <v>55</v>
      </c>
      <c r="J6263" t="s">
        <v>65</v>
      </c>
      <c r="K6263" t="s">
        <v>66</v>
      </c>
      <c r="L6263">
        <v>27113.87</v>
      </c>
      <c r="M6263">
        <v>7</v>
      </c>
      <c r="N6263">
        <v>0.1</v>
      </c>
      <c r="O6263">
        <v>6161.21</v>
      </c>
    </row>
    <row r="6264" spans="1:15" x14ac:dyDescent="0.3">
      <c r="A6264" t="s">
        <v>8277</v>
      </c>
      <c r="B6264" t="s">
        <v>1900</v>
      </c>
      <c r="C6264" t="s">
        <v>3887</v>
      </c>
      <c r="D6264" t="s">
        <v>61</v>
      </c>
      <c r="E6264" t="s">
        <v>1955</v>
      </c>
      <c r="F6264" t="s">
        <v>52</v>
      </c>
      <c r="G6264" t="s">
        <v>53</v>
      </c>
      <c r="H6264" t="s">
        <v>110</v>
      </c>
      <c r="I6264" t="s">
        <v>55</v>
      </c>
      <c r="J6264" t="s">
        <v>56</v>
      </c>
      <c r="K6264" t="s">
        <v>151</v>
      </c>
      <c r="L6264">
        <v>103992.48</v>
      </c>
      <c r="M6264">
        <v>8</v>
      </c>
      <c r="N6264">
        <v>0.15</v>
      </c>
      <c r="O6264">
        <v>18942.43</v>
      </c>
    </row>
    <row r="6265" spans="1:15" x14ac:dyDescent="0.3">
      <c r="A6265" t="s">
        <v>8278</v>
      </c>
      <c r="B6265" t="s">
        <v>756</v>
      </c>
      <c r="C6265" t="s">
        <v>3627</v>
      </c>
      <c r="D6265" t="s">
        <v>61</v>
      </c>
      <c r="E6265" t="s">
        <v>1416</v>
      </c>
      <c r="F6265" t="s">
        <v>80</v>
      </c>
      <c r="G6265" t="s">
        <v>72</v>
      </c>
      <c r="H6265" t="s">
        <v>346</v>
      </c>
      <c r="I6265" t="s">
        <v>55</v>
      </c>
      <c r="J6265" t="s">
        <v>56</v>
      </c>
      <c r="K6265" t="s">
        <v>74</v>
      </c>
      <c r="L6265">
        <v>74490.06</v>
      </c>
      <c r="M6265">
        <v>6</v>
      </c>
      <c r="N6265">
        <v>0.1</v>
      </c>
      <c r="O6265">
        <v>18853.82</v>
      </c>
    </row>
    <row r="6266" spans="1:15" x14ac:dyDescent="0.3">
      <c r="A6266" t="s">
        <v>8279</v>
      </c>
      <c r="B6266" t="s">
        <v>817</v>
      </c>
      <c r="C6266" t="s">
        <v>4356</v>
      </c>
      <c r="D6266" t="s">
        <v>102</v>
      </c>
      <c r="E6266" t="s">
        <v>722</v>
      </c>
      <c r="F6266" t="s">
        <v>71</v>
      </c>
      <c r="G6266" t="s">
        <v>63</v>
      </c>
      <c r="H6266" t="s">
        <v>202</v>
      </c>
      <c r="I6266" t="s">
        <v>96</v>
      </c>
      <c r="J6266" t="s">
        <v>111</v>
      </c>
      <c r="K6266" t="s">
        <v>225</v>
      </c>
      <c r="L6266">
        <v>68891.48</v>
      </c>
      <c r="M6266">
        <v>7</v>
      </c>
      <c r="N6266">
        <v>0.2</v>
      </c>
      <c r="O6266">
        <v>12010.51</v>
      </c>
    </row>
    <row r="6267" spans="1:15" x14ac:dyDescent="0.3">
      <c r="A6267" t="s">
        <v>8280</v>
      </c>
      <c r="B6267" t="s">
        <v>2569</v>
      </c>
      <c r="C6267" t="s">
        <v>2809</v>
      </c>
      <c r="D6267" t="s">
        <v>78</v>
      </c>
      <c r="E6267" t="s">
        <v>2641</v>
      </c>
      <c r="F6267" t="s">
        <v>52</v>
      </c>
      <c r="G6267" t="s">
        <v>179</v>
      </c>
      <c r="H6267" t="s">
        <v>236</v>
      </c>
      <c r="I6267" t="s">
        <v>83</v>
      </c>
      <c r="J6267" t="s">
        <v>156</v>
      </c>
      <c r="K6267" t="s">
        <v>157</v>
      </c>
      <c r="L6267">
        <v>75410.55</v>
      </c>
      <c r="M6267">
        <v>9</v>
      </c>
      <c r="N6267">
        <v>0</v>
      </c>
      <c r="O6267">
        <v>15649.99</v>
      </c>
    </row>
    <row r="6268" spans="1:15" x14ac:dyDescent="0.3">
      <c r="A6268" t="s">
        <v>8281</v>
      </c>
      <c r="B6268" t="s">
        <v>594</v>
      </c>
      <c r="C6268" t="s">
        <v>1073</v>
      </c>
      <c r="D6268" t="s">
        <v>50</v>
      </c>
      <c r="E6268" t="s">
        <v>527</v>
      </c>
      <c r="F6268" t="s">
        <v>71</v>
      </c>
      <c r="G6268" t="s">
        <v>179</v>
      </c>
      <c r="H6268" t="s">
        <v>180</v>
      </c>
      <c r="I6268" t="s">
        <v>118</v>
      </c>
      <c r="J6268" t="s">
        <v>230</v>
      </c>
      <c r="K6268" t="s">
        <v>351</v>
      </c>
      <c r="L6268">
        <v>6889.4</v>
      </c>
      <c r="M6268">
        <v>7</v>
      </c>
      <c r="N6268">
        <v>0.1</v>
      </c>
      <c r="O6268">
        <v>1819.05</v>
      </c>
    </row>
    <row r="6269" spans="1:15" x14ac:dyDescent="0.3">
      <c r="A6269" t="s">
        <v>8282</v>
      </c>
      <c r="B6269" t="s">
        <v>2159</v>
      </c>
      <c r="C6269" t="s">
        <v>616</v>
      </c>
      <c r="D6269" t="s">
        <v>50</v>
      </c>
      <c r="E6269" t="s">
        <v>850</v>
      </c>
      <c r="F6269" t="s">
        <v>71</v>
      </c>
      <c r="G6269" t="s">
        <v>72</v>
      </c>
      <c r="H6269" t="s">
        <v>346</v>
      </c>
      <c r="I6269" t="s">
        <v>55</v>
      </c>
      <c r="J6269" t="s">
        <v>56</v>
      </c>
      <c r="K6269" t="s">
        <v>74</v>
      </c>
      <c r="L6269">
        <v>66961.95</v>
      </c>
      <c r="M6269">
        <v>5</v>
      </c>
      <c r="N6269">
        <v>0.05</v>
      </c>
      <c r="O6269">
        <v>23054.18</v>
      </c>
    </row>
    <row r="6270" spans="1:15" x14ac:dyDescent="0.3">
      <c r="A6270" t="s">
        <v>8283</v>
      </c>
      <c r="B6270" t="s">
        <v>1761</v>
      </c>
      <c r="C6270" t="s">
        <v>486</v>
      </c>
      <c r="D6270" t="s">
        <v>50</v>
      </c>
      <c r="E6270" t="s">
        <v>269</v>
      </c>
      <c r="F6270" t="s">
        <v>71</v>
      </c>
      <c r="G6270" t="s">
        <v>72</v>
      </c>
      <c r="H6270" t="s">
        <v>346</v>
      </c>
      <c r="I6270" t="s">
        <v>55</v>
      </c>
      <c r="J6270" t="s">
        <v>65</v>
      </c>
      <c r="K6270" t="s">
        <v>91</v>
      </c>
      <c r="L6270">
        <v>44675.28</v>
      </c>
      <c r="M6270">
        <v>8</v>
      </c>
      <c r="N6270">
        <v>0.15</v>
      </c>
      <c r="O6270">
        <v>6861.72</v>
      </c>
    </row>
    <row r="6271" spans="1:15" x14ac:dyDescent="0.3">
      <c r="A6271" t="s">
        <v>8284</v>
      </c>
      <c r="B6271" t="s">
        <v>1357</v>
      </c>
      <c r="C6271" t="s">
        <v>1626</v>
      </c>
      <c r="D6271" t="s">
        <v>50</v>
      </c>
      <c r="E6271" t="s">
        <v>954</v>
      </c>
      <c r="F6271" t="s">
        <v>71</v>
      </c>
      <c r="G6271" t="s">
        <v>72</v>
      </c>
      <c r="H6271" t="s">
        <v>346</v>
      </c>
      <c r="I6271" t="s">
        <v>83</v>
      </c>
      <c r="J6271" t="s">
        <v>84</v>
      </c>
      <c r="K6271" t="s">
        <v>85</v>
      </c>
      <c r="L6271">
        <v>91712.39</v>
      </c>
      <c r="M6271">
        <v>7</v>
      </c>
      <c r="N6271">
        <v>0.25</v>
      </c>
      <c r="O6271">
        <v>18944.02</v>
      </c>
    </row>
    <row r="6272" spans="1:15" x14ac:dyDescent="0.3">
      <c r="A6272" t="s">
        <v>8285</v>
      </c>
      <c r="B6272" t="s">
        <v>2863</v>
      </c>
      <c r="C6272" t="s">
        <v>658</v>
      </c>
      <c r="D6272" t="s">
        <v>78</v>
      </c>
      <c r="E6272" t="s">
        <v>1319</v>
      </c>
      <c r="F6272" t="s">
        <v>80</v>
      </c>
      <c r="G6272" t="s">
        <v>72</v>
      </c>
      <c r="H6272" t="s">
        <v>104</v>
      </c>
      <c r="I6272" t="s">
        <v>96</v>
      </c>
      <c r="J6272" t="s">
        <v>111</v>
      </c>
      <c r="K6272" t="s">
        <v>112</v>
      </c>
      <c r="L6272">
        <v>28719.63</v>
      </c>
      <c r="M6272">
        <v>9</v>
      </c>
      <c r="N6272">
        <v>0.25</v>
      </c>
      <c r="O6272">
        <v>3307.61</v>
      </c>
    </row>
    <row r="6273" spans="1:15" x14ac:dyDescent="0.3">
      <c r="A6273" t="s">
        <v>8286</v>
      </c>
      <c r="B6273" t="s">
        <v>498</v>
      </c>
      <c r="C6273" t="s">
        <v>1035</v>
      </c>
      <c r="D6273" t="s">
        <v>50</v>
      </c>
      <c r="E6273" t="s">
        <v>116</v>
      </c>
      <c r="F6273" t="s">
        <v>52</v>
      </c>
      <c r="G6273" t="s">
        <v>72</v>
      </c>
      <c r="H6273" t="s">
        <v>73</v>
      </c>
      <c r="I6273" t="s">
        <v>55</v>
      </c>
      <c r="J6273" t="s">
        <v>56</v>
      </c>
      <c r="K6273" t="s">
        <v>57</v>
      </c>
      <c r="L6273">
        <v>60169.05</v>
      </c>
      <c r="M6273">
        <v>9</v>
      </c>
      <c r="N6273">
        <v>0.2</v>
      </c>
      <c r="O6273">
        <v>14125.65</v>
      </c>
    </row>
    <row r="6274" spans="1:15" x14ac:dyDescent="0.3">
      <c r="A6274" t="s">
        <v>8287</v>
      </c>
      <c r="B6274" t="s">
        <v>4918</v>
      </c>
      <c r="C6274" t="s">
        <v>287</v>
      </c>
      <c r="D6274" t="s">
        <v>78</v>
      </c>
      <c r="E6274" t="s">
        <v>298</v>
      </c>
      <c r="F6274" t="s">
        <v>80</v>
      </c>
      <c r="G6274" t="s">
        <v>81</v>
      </c>
      <c r="H6274" t="s">
        <v>284</v>
      </c>
      <c r="I6274" t="s">
        <v>118</v>
      </c>
      <c r="J6274" t="s">
        <v>119</v>
      </c>
      <c r="K6274" t="s">
        <v>270</v>
      </c>
      <c r="L6274">
        <v>119622</v>
      </c>
      <c r="M6274">
        <v>10</v>
      </c>
      <c r="N6274">
        <v>0.05</v>
      </c>
      <c r="O6274">
        <v>26895.39</v>
      </c>
    </row>
    <row r="6275" spans="1:15" x14ac:dyDescent="0.3">
      <c r="A6275" t="s">
        <v>8288</v>
      </c>
      <c r="B6275" t="s">
        <v>2455</v>
      </c>
      <c r="C6275" t="s">
        <v>2059</v>
      </c>
      <c r="D6275" t="s">
        <v>102</v>
      </c>
      <c r="E6275" t="s">
        <v>711</v>
      </c>
      <c r="F6275" t="s">
        <v>52</v>
      </c>
      <c r="G6275" t="s">
        <v>179</v>
      </c>
      <c r="H6275" t="s">
        <v>180</v>
      </c>
      <c r="I6275" t="s">
        <v>96</v>
      </c>
      <c r="J6275" t="s">
        <v>135</v>
      </c>
      <c r="K6275" t="s">
        <v>136</v>
      </c>
      <c r="L6275">
        <v>32410.35</v>
      </c>
      <c r="M6275">
        <v>3</v>
      </c>
      <c r="N6275">
        <v>0.05</v>
      </c>
      <c r="O6275">
        <v>6718.01</v>
      </c>
    </row>
    <row r="6276" spans="1:15" x14ac:dyDescent="0.3">
      <c r="A6276" t="s">
        <v>8289</v>
      </c>
      <c r="B6276" t="s">
        <v>1960</v>
      </c>
      <c r="C6276" t="s">
        <v>2226</v>
      </c>
      <c r="D6276" t="s">
        <v>50</v>
      </c>
      <c r="E6276" t="s">
        <v>573</v>
      </c>
      <c r="F6276" t="s">
        <v>71</v>
      </c>
      <c r="G6276" t="s">
        <v>53</v>
      </c>
      <c r="H6276" t="s">
        <v>110</v>
      </c>
      <c r="I6276" t="s">
        <v>96</v>
      </c>
      <c r="J6276" t="s">
        <v>166</v>
      </c>
      <c r="K6276" t="s">
        <v>762</v>
      </c>
      <c r="L6276">
        <v>57690.400000000001</v>
      </c>
      <c r="M6276">
        <v>8</v>
      </c>
      <c r="N6276">
        <v>0.1</v>
      </c>
      <c r="O6276">
        <v>15935.04</v>
      </c>
    </row>
    <row r="6277" spans="1:15" x14ac:dyDescent="0.3">
      <c r="A6277" t="s">
        <v>8290</v>
      </c>
      <c r="B6277" t="s">
        <v>3413</v>
      </c>
      <c r="C6277" t="s">
        <v>494</v>
      </c>
      <c r="D6277" t="s">
        <v>61</v>
      </c>
      <c r="E6277" t="s">
        <v>355</v>
      </c>
      <c r="F6277" t="s">
        <v>80</v>
      </c>
      <c r="G6277" t="s">
        <v>81</v>
      </c>
      <c r="H6277" t="s">
        <v>186</v>
      </c>
      <c r="I6277" t="s">
        <v>83</v>
      </c>
      <c r="J6277" t="s">
        <v>84</v>
      </c>
      <c r="K6277" t="s">
        <v>105</v>
      </c>
      <c r="L6277">
        <v>43672.51</v>
      </c>
      <c r="M6277">
        <v>7</v>
      </c>
      <c r="N6277">
        <v>0.1</v>
      </c>
      <c r="O6277">
        <v>8770.0499999999993</v>
      </c>
    </row>
    <row r="6278" spans="1:15" x14ac:dyDescent="0.3">
      <c r="A6278" t="s">
        <v>8291</v>
      </c>
      <c r="B6278" t="s">
        <v>2847</v>
      </c>
      <c r="C6278" t="s">
        <v>1302</v>
      </c>
      <c r="D6278" t="s">
        <v>61</v>
      </c>
      <c r="E6278" t="s">
        <v>468</v>
      </c>
      <c r="F6278" t="s">
        <v>80</v>
      </c>
      <c r="G6278" t="s">
        <v>63</v>
      </c>
      <c r="H6278" t="s">
        <v>64</v>
      </c>
      <c r="I6278" t="s">
        <v>96</v>
      </c>
      <c r="J6278" t="s">
        <v>97</v>
      </c>
      <c r="K6278" t="s">
        <v>181</v>
      </c>
      <c r="L6278">
        <v>8011.8</v>
      </c>
      <c r="M6278">
        <v>6</v>
      </c>
      <c r="N6278">
        <v>0</v>
      </c>
      <c r="O6278">
        <v>1940.63</v>
      </c>
    </row>
    <row r="6279" spans="1:15" x14ac:dyDescent="0.3">
      <c r="A6279" t="s">
        <v>8292</v>
      </c>
      <c r="B6279" t="s">
        <v>2308</v>
      </c>
      <c r="C6279" t="s">
        <v>856</v>
      </c>
      <c r="D6279" t="s">
        <v>78</v>
      </c>
      <c r="E6279" t="s">
        <v>607</v>
      </c>
      <c r="F6279" t="s">
        <v>71</v>
      </c>
      <c r="G6279" t="s">
        <v>72</v>
      </c>
      <c r="H6279" t="s">
        <v>73</v>
      </c>
      <c r="I6279" t="s">
        <v>96</v>
      </c>
      <c r="J6279" t="s">
        <v>135</v>
      </c>
      <c r="K6279" t="s">
        <v>395</v>
      </c>
      <c r="L6279">
        <v>37502.639999999999</v>
      </c>
      <c r="M6279">
        <v>3</v>
      </c>
      <c r="N6279">
        <v>0.15</v>
      </c>
      <c r="O6279">
        <v>8207</v>
      </c>
    </row>
    <row r="6280" spans="1:15" x14ac:dyDescent="0.3">
      <c r="A6280" t="s">
        <v>8293</v>
      </c>
      <c r="B6280" t="s">
        <v>2844</v>
      </c>
      <c r="C6280" t="s">
        <v>1397</v>
      </c>
      <c r="D6280" t="s">
        <v>50</v>
      </c>
      <c r="E6280" t="s">
        <v>394</v>
      </c>
      <c r="F6280" t="s">
        <v>80</v>
      </c>
      <c r="G6280" t="s">
        <v>63</v>
      </c>
      <c r="H6280" t="s">
        <v>64</v>
      </c>
      <c r="I6280" t="s">
        <v>83</v>
      </c>
      <c r="J6280" t="s">
        <v>84</v>
      </c>
      <c r="K6280" t="s">
        <v>105</v>
      </c>
      <c r="L6280">
        <v>12427.68</v>
      </c>
      <c r="M6280">
        <v>2</v>
      </c>
      <c r="N6280">
        <v>0.15</v>
      </c>
      <c r="O6280">
        <v>4186.18</v>
      </c>
    </row>
    <row r="6281" spans="1:15" x14ac:dyDescent="0.3">
      <c r="A6281" t="s">
        <v>8294</v>
      </c>
      <c r="B6281" t="s">
        <v>456</v>
      </c>
      <c r="C6281" t="s">
        <v>2986</v>
      </c>
      <c r="D6281" t="s">
        <v>102</v>
      </c>
      <c r="E6281" t="s">
        <v>854</v>
      </c>
      <c r="F6281" t="s">
        <v>52</v>
      </c>
      <c r="G6281" t="s">
        <v>81</v>
      </c>
      <c r="H6281" t="s">
        <v>284</v>
      </c>
      <c r="I6281" t="s">
        <v>118</v>
      </c>
      <c r="J6281" t="s">
        <v>230</v>
      </c>
      <c r="K6281" t="s">
        <v>351</v>
      </c>
      <c r="L6281">
        <v>33153.1</v>
      </c>
      <c r="M6281">
        <v>5</v>
      </c>
      <c r="N6281">
        <v>0.25</v>
      </c>
      <c r="O6281">
        <v>7027.04</v>
      </c>
    </row>
    <row r="6282" spans="1:15" x14ac:dyDescent="0.3">
      <c r="A6282" t="s">
        <v>8295</v>
      </c>
      <c r="B6282" t="s">
        <v>3021</v>
      </c>
      <c r="C6282" t="s">
        <v>3070</v>
      </c>
      <c r="D6282" t="s">
        <v>78</v>
      </c>
      <c r="E6282" t="s">
        <v>201</v>
      </c>
      <c r="F6282" t="s">
        <v>71</v>
      </c>
      <c r="G6282" t="s">
        <v>179</v>
      </c>
      <c r="H6282" t="s">
        <v>180</v>
      </c>
      <c r="I6282" t="s">
        <v>118</v>
      </c>
      <c r="J6282" t="s">
        <v>191</v>
      </c>
      <c r="K6282" t="s">
        <v>290</v>
      </c>
      <c r="L6282">
        <v>44621.440000000002</v>
      </c>
      <c r="M6282">
        <v>8</v>
      </c>
      <c r="N6282">
        <v>0.15</v>
      </c>
      <c r="O6282">
        <v>13650.21</v>
      </c>
    </row>
    <row r="6283" spans="1:15" x14ac:dyDescent="0.3">
      <c r="A6283" t="s">
        <v>8296</v>
      </c>
      <c r="B6283" t="s">
        <v>3149</v>
      </c>
      <c r="C6283" t="s">
        <v>2177</v>
      </c>
      <c r="D6283" t="s">
        <v>102</v>
      </c>
      <c r="E6283" t="s">
        <v>2231</v>
      </c>
      <c r="F6283" t="s">
        <v>80</v>
      </c>
      <c r="G6283" t="s">
        <v>63</v>
      </c>
      <c r="H6283" t="s">
        <v>64</v>
      </c>
      <c r="I6283" t="s">
        <v>118</v>
      </c>
      <c r="J6283" t="s">
        <v>119</v>
      </c>
      <c r="K6283" t="s">
        <v>197</v>
      </c>
      <c r="L6283">
        <v>9430.56</v>
      </c>
      <c r="M6283">
        <v>6</v>
      </c>
      <c r="N6283">
        <v>0.25</v>
      </c>
      <c r="O6283">
        <v>2446.54</v>
      </c>
    </row>
    <row r="6284" spans="1:15" x14ac:dyDescent="0.3">
      <c r="A6284" t="s">
        <v>8297</v>
      </c>
      <c r="B6284" t="s">
        <v>1374</v>
      </c>
      <c r="C6284" t="s">
        <v>3610</v>
      </c>
      <c r="D6284" t="s">
        <v>78</v>
      </c>
      <c r="E6284" t="s">
        <v>871</v>
      </c>
      <c r="F6284" t="s">
        <v>80</v>
      </c>
      <c r="G6284" t="s">
        <v>53</v>
      </c>
      <c r="H6284" t="s">
        <v>110</v>
      </c>
      <c r="I6284" t="s">
        <v>83</v>
      </c>
      <c r="J6284" t="s">
        <v>84</v>
      </c>
      <c r="K6284" t="s">
        <v>105</v>
      </c>
      <c r="L6284">
        <v>50317.74</v>
      </c>
      <c r="M6284">
        <v>6</v>
      </c>
      <c r="N6284">
        <v>0.15</v>
      </c>
      <c r="O6284">
        <v>13038.11</v>
      </c>
    </row>
    <row r="6285" spans="1:15" x14ac:dyDescent="0.3">
      <c r="A6285" t="s">
        <v>8298</v>
      </c>
      <c r="B6285" t="s">
        <v>1985</v>
      </c>
      <c r="C6285" t="s">
        <v>1620</v>
      </c>
      <c r="D6285" t="s">
        <v>102</v>
      </c>
      <c r="E6285" t="s">
        <v>1186</v>
      </c>
      <c r="F6285" t="s">
        <v>80</v>
      </c>
      <c r="G6285" t="s">
        <v>63</v>
      </c>
      <c r="H6285" t="s">
        <v>64</v>
      </c>
      <c r="I6285" t="s">
        <v>83</v>
      </c>
      <c r="J6285" t="s">
        <v>84</v>
      </c>
      <c r="K6285" t="s">
        <v>257</v>
      </c>
      <c r="L6285">
        <v>29217.84</v>
      </c>
      <c r="M6285">
        <v>4</v>
      </c>
      <c r="N6285">
        <v>0.05</v>
      </c>
      <c r="O6285">
        <v>5932.19</v>
      </c>
    </row>
    <row r="6286" spans="1:15" x14ac:dyDescent="0.3">
      <c r="A6286" t="s">
        <v>8299</v>
      </c>
      <c r="B6286" t="s">
        <v>2372</v>
      </c>
      <c r="C6286" t="s">
        <v>148</v>
      </c>
      <c r="D6286" t="s">
        <v>50</v>
      </c>
      <c r="E6286" t="s">
        <v>4023</v>
      </c>
      <c r="F6286" t="s">
        <v>71</v>
      </c>
      <c r="G6286" t="s">
        <v>179</v>
      </c>
      <c r="H6286" t="s">
        <v>180</v>
      </c>
      <c r="I6286" t="s">
        <v>118</v>
      </c>
      <c r="J6286" t="s">
        <v>230</v>
      </c>
      <c r="K6286" t="s">
        <v>351</v>
      </c>
      <c r="L6286">
        <v>66534.09</v>
      </c>
      <c r="M6286">
        <v>7</v>
      </c>
      <c r="N6286">
        <v>0.25</v>
      </c>
      <c r="O6286">
        <v>17943.05</v>
      </c>
    </row>
    <row r="6287" spans="1:15" x14ac:dyDescent="0.3">
      <c r="A6287" t="s">
        <v>8300</v>
      </c>
      <c r="B6287" t="s">
        <v>748</v>
      </c>
      <c r="C6287" t="s">
        <v>482</v>
      </c>
      <c r="D6287" t="s">
        <v>102</v>
      </c>
      <c r="E6287" t="s">
        <v>201</v>
      </c>
      <c r="F6287" t="s">
        <v>80</v>
      </c>
      <c r="G6287" t="s">
        <v>179</v>
      </c>
      <c r="H6287" t="s">
        <v>236</v>
      </c>
      <c r="I6287" t="s">
        <v>83</v>
      </c>
      <c r="J6287" t="s">
        <v>84</v>
      </c>
      <c r="K6287" t="s">
        <v>125</v>
      </c>
      <c r="L6287">
        <v>5574.33</v>
      </c>
      <c r="M6287">
        <v>3</v>
      </c>
      <c r="N6287">
        <v>0.15</v>
      </c>
      <c r="O6287">
        <v>877.88</v>
      </c>
    </row>
    <row r="6288" spans="1:15" x14ac:dyDescent="0.3">
      <c r="A6288" t="s">
        <v>8301</v>
      </c>
      <c r="B6288" t="s">
        <v>853</v>
      </c>
      <c r="C6288" t="s">
        <v>359</v>
      </c>
      <c r="D6288" t="s">
        <v>61</v>
      </c>
      <c r="E6288" t="s">
        <v>1627</v>
      </c>
      <c r="F6288" t="s">
        <v>80</v>
      </c>
      <c r="G6288" t="s">
        <v>53</v>
      </c>
      <c r="H6288" t="s">
        <v>246</v>
      </c>
      <c r="I6288" t="s">
        <v>55</v>
      </c>
      <c r="J6288" t="s">
        <v>141</v>
      </c>
      <c r="K6288" t="s">
        <v>142</v>
      </c>
      <c r="L6288">
        <v>37159.35</v>
      </c>
      <c r="M6288">
        <v>3</v>
      </c>
      <c r="N6288">
        <v>0.2</v>
      </c>
      <c r="O6288">
        <v>6350.93</v>
      </c>
    </row>
    <row r="6289" spans="1:15" x14ac:dyDescent="0.3">
      <c r="A6289" t="s">
        <v>8302</v>
      </c>
      <c r="B6289" t="s">
        <v>442</v>
      </c>
      <c r="C6289" t="s">
        <v>916</v>
      </c>
      <c r="D6289" t="s">
        <v>102</v>
      </c>
      <c r="E6289" t="s">
        <v>540</v>
      </c>
      <c r="F6289" t="s">
        <v>80</v>
      </c>
      <c r="G6289" t="s">
        <v>53</v>
      </c>
      <c r="H6289" t="s">
        <v>90</v>
      </c>
      <c r="I6289" t="s">
        <v>55</v>
      </c>
      <c r="J6289" t="s">
        <v>173</v>
      </c>
      <c r="K6289" t="s">
        <v>780</v>
      </c>
      <c r="L6289">
        <v>29627.5</v>
      </c>
      <c r="M6289">
        <v>2</v>
      </c>
      <c r="N6289">
        <v>0.05</v>
      </c>
      <c r="O6289">
        <v>7161.78</v>
      </c>
    </row>
    <row r="6290" spans="1:15" x14ac:dyDescent="0.3">
      <c r="A6290" t="s">
        <v>8303</v>
      </c>
      <c r="B6290" t="s">
        <v>2302</v>
      </c>
      <c r="C6290" t="s">
        <v>2661</v>
      </c>
      <c r="D6290" t="s">
        <v>50</v>
      </c>
      <c r="E6290" t="s">
        <v>256</v>
      </c>
      <c r="F6290" t="s">
        <v>80</v>
      </c>
      <c r="G6290" t="s">
        <v>179</v>
      </c>
      <c r="H6290" t="s">
        <v>180</v>
      </c>
      <c r="I6290" t="s">
        <v>55</v>
      </c>
      <c r="J6290" t="s">
        <v>65</v>
      </c>
      <c r="K6290" t="s">
        <v>66</v>
      </c>
      <c r="L6290">
        <v>46630.25</v>
      </c>
      <c r="M6290">
        <v>5</v>
      </c>
      <c r="N6290">
        <v>0.2</v>
      </c>
      <c r="O6290">
        <v>6095.11</v>
      </c>
    </row>
    <row r="6291" spans="1:15" x14ac:dyDescent="0.3">
      <c r="A6291" t="s">
        <v>8304</v>
      </c>
      <c r="B6291" t="s">
        <v>1606</v>
      </c>
      <c r="C6291" t="s">
        <v>1819</v>
      </c>
      <c r="D6291" t="s">
        <v>61</v>
      </c>
      <c r="E6291" t="s">
        <v>824</v>
      </c>
      <c r="F6291" t="s">
        <v>71</v>
      </c>
      <c r="G6291" t="s">
        <v>72</v>
      </c>
      <c r="H6291" t="s">
        <v>73</v>
      </c>
      <c r="I6291" t="s">
        <v>118</v>
      </c>
      <c r="J6291" t="s">
        <v>119</v>
      </c>
      <c r="K6291" t="s">
        <v>197</v>
      </c>
      <c r="L6291">
        <v>51131.839999999997</v>
      </c>
      <c r="M6291">
        <v>4</v>
      </c>
      <c r="N6291">
        <v>0.05</v>
      </c>
      <c r="O6291">
        <v>10442.49</v>
      </c>
    </row>
    <row r="6292" spans="1:15" x14ac:dyDescent="0.3">
      <c r="A6292" t="s">
        <v>8305</v>
      </c>
      <c r="B6292" t="s">
        <v>1631</v>
      </c>
      <c r="C6292" t="s">
        <v>1081</v>
      </c>
      <c r="D6292" t="s">
        <v>50</v>
      </c>
      <c r="E6292" t="s">
        <v>265</v>
      </c>
      <c r="F6292" t="s">
        <v>52</v>
      </c>
      <c r="G6292" t="s">
        <v>179</v>
      </c>
      <c r="H6292" t="s">
        <v>236</v>
      </c>
      <c r="I6292" t="s">
        <v>83</v>
      </c>
      <c r="J6292" t="s">
        <v>449</v>
      </c>
      <c r="K6292" t="s">
        <v>775</v>
      </c>
      <c r="L6292">
        <v>800</v>
      </c>
      <c r="M6292">
        <v>2</v>
      </c>
      <c r="N6292">
        <v>0.2</v>
      </c>
      <c r="O6292">
        <v>226.43</v>
      </c>
    </row>
    <row r="6293" spans="1:15" x14ac:dyDescent="0.3">
      <c r="A6293" t="s">
        <v>8306</v>
      </c>
      <c r="B6293" t="s">
        <v>2693</v>
      </c>
      <c r="C6293" t="s">
        <v>3419</v>
      </c>
      <c r="D6293" t="s">
        <v>61</v>
      </c>
      <c r="E6293" t="s">
        <v>1204</v>
      </c>
      <c r="F6293" t="s">
        <v>52</v>
      </c>
      <c r="G6293" t="s">
        <v>179</v>
      </c>
      <c r="H6293" t="s">
        <v>236</v>
      </c>
      <c r="I6293" t="s">
        <v>118</v>
      </c>
      <c r="J6293" t="s">
        <v>119</v>
      </c>
      <c r="K6293" t="s">
        <v>270</v>
      </c>
      <c r="L6293">
        <v>42347.68</v>
      </c>
      <c r="M6293">
        <v>8</v>
      </c>
      <c r="N6293">
        <v>0.15</v>
      </c>
      <c r="O6293">
        <v>11101.5</v>
      </c>
    </row>
    <row r="6294" spans="1:15" x14ac:dyDescent="0.3">
      <c r="A6294" t="s">
        <v>8307</v>
      </c>
      <c r="B6294" t="s">
        <v>1006</v>
      </c>
      <c r="C6294" t="s">
        <v>2012</v>
      </c>
      <c r="D6294" t="s">
        <v>50</v>
      </c>
      <c r="E6294" t="s">
        <v>561</v>
      </c>
      <c r="F6294" t="s">
        <v>71</v>
      </c>
      <c r="G6294" t="s">
        <v>63</v>
      </c>
      <c r="H6294" t="s">
        <v>213</v>
      </c>
      <c r="I6294" t="s">
        <v>118</v>
      </c>
      <c r="J6294" t="s">
        <v>191</v>
      </c>
      <c r="K6294" t="s">
        <v>192</v>
      </c>
      <c r="L6294">
        <v>52678.080000000002</v>
      </c>
      <c r="M6294">
        <v>7</v>
      </c>
      <c r="N6294">
        <v>0.2</v>
      </c>
      <c r="O6294">
        <v>10216.530000000001</v>
      </c>
    </row>
    <row r="6295" spans="1:15" x14ac:dyDescent="0.3">
      <c r="A6295" t="s">
        <v>8308</v>
      </c>
      <c r="B6295" t="s">
        <v>884</v>
      </c>
      <c r="C6295" t="s">
        <v>2205</v>
      </c>
      <c r="D6295" t="s">
        <v>78</v>
      </c>
      <c r="E6295" t="s">
        <v>94</v>
      </c>
      <c r="F6295" t="s">
        <v>71</v>
      </c>
      <c r="G6295" t="s">
        <v>63</v>
      </c>
      <c r="H6295" t="s">
        <v>202</v>
      </c>
      <c r="I6295" t="s">
        <v>55</v>
      </c>
      <c r="J6295" t="s">
        <v>141</v>
      </c>
      <c r="K6295" t="s">
        <v>978</v>
      </c>
      <c r="L6295">
        <v>29554.92</v>
      </c>
      <c r="M6295">
        <v>2</v>
      </c>
      <c r="N6295">
        <v>0.15</v>
      </c>
      <c r="O6295">
        <v>5161.83</v>
      </c>
    </row>
    <row r="6296" spans="1:15" x14ac:dyDescent="0.3">
      <c r="A6296" t="s">
        <v>8309</v>
      </c>
      <c r="B6296" t="s">
        <v>1379</v>
      </c>
      <c r="C6296" t="s">
        <v>701</v>
      </c>
      <c r="D6296" t="s">
        <v>102</v>
      </c>
      <c r="E6296" t="s">
        <v>79</v>
      </c>
      <c r="F6296" t="s">
        <v>80</v>
      </c>
      <c r="G6296" t="s">
        <v>81</v>
      </c>
      <c r="H6296" t="s">
        <v>82</v>
      </c>
      <c r="I6296" t="s">
        <v>55</v>
      </c>
      <c r="J6296" t="s">
        <v>65</v>
      </c>
      <c r="K6296" t="s">
        <v>66</v>
      </c>
      <c r="L6296">
        <v>34390.92</v>
      </c>
      <c r="M6296">
        <v>4</v>
      </c>
      <c r="N6296">
        <v>0.05</v>
      </c>
      <c r="O6296">
        <v>9329.48</v>
      </c>
    </row>
    <row r="6297" spans="1:15" x14ac:dyDescent="0.3">
      <c r="A6297" t="s">
        <v>8310</v>
      </c>
      <c r="B6297" t="s">
        <v>1024</v>
      </c>
      <c r="C6297" t="s">
        <v>898</v>
      </c>
      <c r="D6297" t="s">
        <v>78</v>
      </c>
      <c r="E6297" t="s">
        <v>937</v>
      </c>
      <c r="F6297" t="s">
        <v>52</v>
      </c>
      <c r="G6297" t="s">
        <v>72</v>
      </c>
      <c r="H6297" t="s">
        <v>73</v>
      </c>
      <c r="I6297" t="s">
        <v>55</v>
      </c>
      <c r="J6297" t="s">
        <v>141</v>
      </c>
      <c r="K6297" t="s">
        <v>978</v>
      </c>
      <c r="L6297">
        <v>55846.9</v>
      </c>
      <c r="M6297">
        <v>5</v>
      </c>
      <c r="N6297">
        <v>0.05</v>
      </c>
      <c r="O6297">
        <v>10280.030000000001</v>
      </c>
    </row>
    <row r="6298" spans="1:15" x14ac:dyDescent="0.3">
      <c r="A6298" t="s">
        <v>8311</v>
      </c>
      <c r="B6298" t="s">
        <v>3049</v>
      </c>
      <c r="C6298" t="s">
        <v>123</v>
      </c>
      <c r="D6298" t="s">
        <v>61</v>
      </c>
      <c r="E6298" t="s">
        <v>3466</v>
      </c>
      <c r="F6298" t="s">
        <v>80</v>
      </c>
      <c r="G6298" t="s">
        <v>81</v>
      </c>
      <c r="H6298" t="s">
        <v>82</v>
      </c>
      <c r="I6298" t="s">
        <v>96</v>
      </c>
      <c r="J6298" t="s">
        <v>111</v>
      </c>
      <c r="K6298" t="s">
        <v>225</v>
      </c>
      <c r="L6298">
        <v>25534.560000000001</v>
      </c>
      <c r="M6298">
        <v>4</v>
      </c>
      <c r="N6298">
        <v>0.1</v>
      </c>
      <c r="O6298">
        <v>4748.1000000000004</v>
      </c>
    </row>
    <row r="6299" spans="1:15" x14ac:dyDescent="0.3">
      <c r="A6299" t="s">
        <v>8312</v>
      </c>
      <c r="B6299" t="s">
        <v>2029</v>
      </c>
      <c r="C6299" t="s">
        <v>424</v>
      </c>
      <c r="D6299" t="s">
        <v>50</v>
      </c>
      <c r="E6299" t="s">
        <v>2820</v>
      </c>
      <c r="F6299" t="s">
        <v>52</v>
      </c>
      <c r="G6299" t="s">
        <v>179</v>
      </c>
      <c r="H6299" t="s">
        <v>180</v>
      </c>
      <c r="I6299" t="s">
        <v>118</v>
      </c>
      <c r="J6299" t="s">
        <v>230</v>
      </c>
      <c r="K6299" t="s">
        <v>351</v>
      </c>
      <c r="L6299">
        <v>146702.5</v>
      </c>
      <c r="M6299">
        <v>10</v>
      </c>
      <c r="N6299">
        <v>0.2</v>
      </c>
      <c r="O6299">
        <v>26239.759999999998</v>
      </c>
    </row>
    <row r="6300" spans="1:15" x14ac:dyDescent="0.3">
      <c r="A6300" t="s">
        <v>8313</v>
      </c>
      <c r="B6300" t="s">
        <v>1228</v>
      </c>
      <c r="C6300" t="s">
        <v>2615</v>
      </c>
      <c r="D6300" t="s">
        <v>50</v>
      </c>
      <c r="E6300" t="s">
        <v>1501</v>
      </c>
      <c r="F6300" t="s">
        <v>80</v>
      </c>
      <c r="G6300" t="s">
        <v>179</v>
      </c>
      <c r="H6300" t="s">
        <v>180</v>
      </c>
      <c r="I6300" t="s">
        <v>83</v>
      </c>
      <c r="J6300" t="s">
        <v>84</v>
      </c>
      <c r="K6300" t="s">
        <v>257</v>
      </c>
      <c r="L6300">
        <v>11769</v>
      </c>
      <c r="M6300">
        <v>6</v>
      </c>
      <c r="N6300">
        <v>0.15</v>
      </c>
      <c r="O6300">
        <v>3587.96</v>
      </c>
    </row>
    <row r="6301" spans="1:15" x14ac:dyDescent="0.3">
      <c r="A6301" t="s">
        <v>8314</v>
      </c>
      <c r="B6301" t="s">
        <v>2064</v>
      </c>
      <c r="C6301" t="s">
        <v>3929</v>
      </c>
      <c r="D6301" t="s">
        <v>78</v>
      </c>
      <c r="E6301" t="s">
        <v>465</v>
      </c>
      <c r="F6301" t="s">
        <v>52</v>
      </c>
      <c r="G6301" t="s">
        <v>63</v>
      </c>
      <c r="H6301" t="s">
        <v>172</v>
      </c>
      <c r="I6301" t="s">
        <v>83</v>
      </c>
      <c r="J6301" t="s">
        <v>449</v>
      </c>
      <c r="K6301" t="s">
        <v>450</v>
      </c>
      <c r="L6301">
        <v>46640.480000000003</v>
      </c>
      <c r="M6301">
        <v>8</v>
      </c>
      <c r="N6301">
        <v>0.05</v>
      </c>
      <c r="O6301">
        <v>11986.89</v>
      </c>
    </row>
    <row r="6302" spans="1:15" x14ac:dyDescent="0.3">
      <c r="A6302" t="s">
        <v>8315</v>
      </c>
      <c r="B6302" t="s">
        <v>1000</v>
      </c>
      <c r="C6302" t="s">
        <v>667</v>
      </c>
      <c r="D6302" t="s">
        <v>61</v>
      </c>
      <c r="E6302" t="s">
        <v>954</v>
      </c>
      <c r="F6302" t="s">
        <v>80</v>
      </c>
      <c r="G6302" t="s">
        <v>81</v>
      </c>
      <c r="H6302" t="s">
        <v>284</v>
      </c>
      <c r="I6302" t="s">
        <v>55</v>
      </c>
      <c r="J6302" t="s">
        <v>173</v>
      </c>
      <c r="K6302" t="s">
        <v>780</v>
      </c>
      <c r="L6302">
        <v>99445.57</v>
      </c>
      <c r="M6302">
        <v>7</v>
      </c>
      <c r="N6302">
        <v>0.15</v>
      </c>
      <c r="O6302">
        <v>26448.080000000002</v>
      </c>
    </row>
    <row r="6303" spans="1:15" x14ac:dyDescent="0.3">
      <c r="A6303" t="s">
        <v>8316</v>
      </c>
      <c r="B6303" t="s">
        <v>3851</v>
      </c>
      <c r="C6303" t="s">
        <v>2855</v>
      </c>
      <c r="D6303" t="s">
        <v>78</v>
      </c>
      <c r="E6303" t="s">
        <v>274</v>
      </c>
      <c r="F6303" t="s">
        <v>52</v>
      </c>
      <c r="G6303" t="s">
        <v>179</v>
      </c>
      <c r="H6303" t="s">
        <v>236</v>
      </c>
      <c r="I6303" t="s">
        <v>118</v>
      </c>
      <c r="J6303" t="s">
        <v>303</v>
      </c>
      <c r="K6303" t="s">
        <v>421</v>
      </c>
      <c r="L6303">
        <v>15733.16</v>
      </c>
      <c r="M6303">
        <v>2</v>
      </c>
      <c r="N6303">
        <v>0.2</v>
      </c>
      <c r="O6303">
        <v>3795.6</v>
      </c>
    </row>
    <row r="6304" spans="1:15" x14ac:dyDescent="0.3">
      <c r="A6304" t="s">
        <v>8317</v>
      </c>
      <c r="B6304" t="s">
        <v>2184</v>
      </c>
      <c r="C6304" t="s">
        <v>1359</v>
      </c>
      <c r="D6304" t="s">
        <v>61</v>
      </c>
      <c r="E6304" t="s">
        <v>866</v>
      </c>
      <c r="F6304" t="s">
        <v>80</v>
      </c>
      <c r="G6304" t="s">
        <v>72</v>
      </c>
      <c r="H6304" t="s">
        <v>117</v>
      </c>
      <c r="I6304" t="s">
        <v>55</v>
      </c>
      <c r="J6304" t="s">
        <v>141</v>
      </c>
      <c r="K6304" t="s">
        <v>978</v>
      </c>
      <c r="L6304">
        <v>55416.959999999999</v>
      </c>
      <c r="M6304">
        <v>4</v>
      </c>
      <c r="N6304">
        <v>0.2</v>
      </c>
      <c r="O6304">
        <v>17120.45</v>
      </c>
    </row>
    <row r="6305" spans="1:15" x14ac:dyDescent="0.3">
      <c r="A6305" t="s">
        <v>8318</v>
      </c>
      <c r="B6305" t="s">
        <v>1738</v>
      </c>
      <c r="C6305" t="s">
        <v>2939</v>
      </c>
      <c r="D6305" t="s">
        <v>102</v>
      </c>
      <c r="E6305" t="s">
        <v>2811</v>
      </c>
      <c r="F6305" t="s">
        <v>71</v>
      </c>
      <c r="G6305" t="s">
        <v>53</v>
      </c>
      <c r="H6305" t="s">
        <v>110</v>
      </c>
      <c r="I6305" t="s">
        <v>83</v>
      </c>
      <c r="J6305" t="s">
        <v>156</v>
      </c>
      <c r="K6305" t="s">
        <v>208</v>
      </c>
      <c r="L6305">
        <v>14050.62</v>
      </c>
      <c r="M6305">
        <v>9</v>
      </c>
      <c r="N6305">
        <v>0.2</v>
      </c>
      <c r="O6305">
        <v>3406.42</v>
      </c>
    </row>
    <row r="6306" spans="1:15" x14ac:dyDescent="0.3">
      <c r="A6306" t="s">
        <v>8319</v>
      </c>
      <c r="B6306" t="s">
        <v>3200</v>
      </c>
      <c r="C6306" t="s">
        <v>2012</v>
      </c>
      <c r="D6306" t="s">
        <v>61</v>
      </c>
      <c r="E6306" t="s">
        <v>1154</v>
      </c>
      <c r="F6306" t="s">
        <v>80</v>
      </c>
      <c r="G6306" t="s">
        <v>81</v>
      </c>
      <c r="H6306" t="s">
        <v>82</v>
      </c>
      <c r="I6306" t="s">
        <v>55</v>
      </c>
      <c r="J6306" t="s">
        <v>65</v>
      </c>
      <c r="K6306" t="s">
        <v>66</v>
      </c>
      <c r="L6306">
        <v>5250.72</v>
      </c>
      <c r="M6306">
        <v>6</v>
      </c>
      <c r="N6306">
        <v>0</v>
      </c>
      <c r="O6306">
        <v>1591.22</v>
      </c>
    </row>
    <row r="6307" spans="1:15" x14ac:dyDescent="0.3">
      <c r="A6307" t="s">
        <v>8320</v>
      </c>
      <c r="B6307" t="s">
        <v>1401</v>
      </c>
      <c r="C6307" t="s">
        <v>1260</v>
      </c>
      <c r="D6307" t="s">
        <v>78</v>
      </c>
      <c r="E6307" t="s">
        <v>1570</v>
      </c>
      <c r="F6307" t="s">
        <v>71</v>
      </c>
      <c r="G6307" t="s">
        <v>81</v>
      </c>
      <c r="H6307" t="s">
        <v>95</v>
      </c>
      <c r="I6307" t="s">
        <v>83</v>
      </c>
      <c r="J6307" t="s">
        <v>156</v>
      </c>
      <c r="K6307" t="s">
        <v>208</v>
      </c>
      <c r="L6307">
        <v>9480.56</v>
      </c>
      <c r="M6307">
        <v>2</v>
      </c>
      <c r="N6307">
        <v>0</v>
      </c>
      <c r="O6307">
        <v>3759.16</v>
      </c>
    </row>
    <row r="6308" spans="1:15" x14ac:dyDescent="0.3">
      <c r="A6308" t="s">
        <v>8321</v>
      </c>
      <c r="B6308" t="s">
        <v>2398</v>
      </c>
      <c r="C6308" t="s">
        <v>210</v>
      </c>
      <c r="D6308" t="s">
        <v>61</v>
      </c>
      <c r="E6308" t="s">
        <v>561</v>
      </c>
      <c r="F6308" t="s">
        <v>71</v>
      </c>
      <c r="G6308" t="s">
        <v>179</v>
      </c>
      <c r="H6308" t="s">
        <v>180</v>
      </c>
      <c r="I6308" t="s">
        <v>96</v>
      </c>
      <c r="J6308" t="s">
        <v>111</v>
      </c>
      <c r="K6308" t="s">
        <v>328</v>
      </c>
      <c r="L6308">
        <v>9799.86</v>
      </c>
      <c r="M6308">
        <v>3</v>
      </c>
      <c r="N6308">
        <v>0.15</v>
      </c>
      <c r="O6308">
        <v>1851.76</v>
      </c>
    </row>
    <row r="6309" spans="1:15" x14ac:dyDescent="0.3">
      <c r="A6309" t="s">
        <v>8322</v>
      </c>
      <c r="B6309" t="s">
        <v>1337</v>
      </c>
      <c r="C6309" t="s">
        <v>947</v>
      </c>
      <c r="D6309" t="s">
        <v>78</v>
      </c>
      <c r="E6309" t="s">
        <v>1759</v>
      </c>
      <c r="F6309" t="s">
        <v>71</v>
      </c>
      <c r="G6309" t="s">
        <v>72</v>
      </c>
      <c r="H6309" t="s">
        <v>73</v>
      </c>
      <c r="I6309" t="s">
        <v>83</v>
      </c>
      <c r="J6309" t="s">
        <v>156</v>
      </c>
      <c r="K6309" t="s">
        <v>157</v>
      </c>
      <c r="L6309">
        <v>47620.25</v>
      </c>
      <c r="M6309">
        <v>5</v>
      </c>
      <c r="N6309">
        <v>0.25</v>
      </c>
      <c r="O6309">
        <v>7229.3</v>
      </c>
    </row>
    <row r="6310" spans="1:15" x14ac:dyDescent="0.3">
      <c r="A6310" t="s">
        <v>8323</v>
      </c>
      <c r="B6310" t="s">
        <v>4491</v>
      </c>
      <c r="C6310" t="s">
        <v>997</v>
      </c>
      <c r="D6310" t="s">
        <v>102</v>
      </c>
      <c r="E6310" t="s">
        <v>253</v>
      </c>
      <c r="F6310" t="s">
        <v>80</v>
      </c>
      <c r="G6310" t="s">
        <v>72</v>
      </c>
      <c r="H6310" t="s">
        <v>104</v>
      </c>
      <c r="I6310" t="s">
        <v>83</v>
      </c>
      <c r="J6310" t="s">
        <v>449</v>
      </c>
      <c r="K6310" t="s">
        <v>450</v>
      </c>
      <c r="L6310">
        <v>47711.88</v>
      </c>
      <c r="M6310">
        <v>9</v>
      </c>
      <c r="N6310">
        <v>0.2</v>
      </c>
      <c r="O6310">
        <v>6674.9</v>
      </c>
    </row>
    <row r="6311" spans="1:15" x14ac:dyDescent="0.3">
      <c r="A6311" t="s">
        <v>8324</v>
      </c>
      <c r="B6311" t="s">
        <v>771</v>
      </c>
      <c r="C6311" t="s">
        <v>932</v>
      </c>
      <c r="D6311" t="s">
        <v>78</v>
      </c>
      <c r="E6311" t="s">
        <v>1635</v>
      </c>
      <c r="F6311" t="s">
        <v>52</v>
      </c>
      <c r="G6311" t="s">
        <v>179</v>
      </c>
      <c r="H6311" t="s">
        <v>180</v>
      </c>
      <c r="I6311" t="s">
        <v>96</v>
      </c>
      <c r="J6311" t="s">
        <v>135</v>
      </c>
      <c r="K6311" t="s">
        <v>395</v>
      </c>
      <c r="L6311">
        <v>71905.7</v>
      </c>
      <c r="M6311">
        <v>10</v>
      </c>
      <c r="N6311">
        <v>0.05</v>
      </c>
      <c r="O6311">
        <v>17663.13</v>
      </c>
    </row>
    <row r="6312" spans="1:15" x14ac:dyDescent="0.3">
      <c r="A6312" t="s">
        <v>8325</v>
      </c>
      <c r="B6312" t="s">
        <v>4247</v>
      </c>
      <c r="C6312" t="s">
        <v>2601</v>
      </c>
      <c r="D6312" t="s">
        <v>78</v>
      </c>
      <c r="E6312" t="s">
        <v>1398</v>
      </c>
      <c r="F6312" t="s">
        <v>80</v>
      </c>
      <c r="G6312" t="s">
        <v>53</v>
      </c>
      <c r="H6312" t="s">
        <v>246</v>
      </c>
      <c r="I6312" t="s">
        <v>55</v>
      </c>
      <c r="J6312" t="s">
        <v>173</v>
      </c>
      <c r="K6312" t="s">
        <v>780</v>
      </c>
      <c r="L6312">
        <v>79071.86</v>
      </c>
      <c r="M6312">
        <v>7</v>
      </c>
      <c r="N6312">
        <v>0.05</v>
      </c>
      <c r="O6312">
        <v>12088.48</v>
      </c>
    </row>
    <row r="6313" spans="1:15" x14ac:dyDescent="0.3">
      <c r="A6313" t="s">
        <v>8326</v>
      </c>
      <c r="B6313" t="s">
        <v>741</v>
      </c>
      <c r="C6313" t="s">
        <v>2929</v>
      </c>
      <c r="D6313" t="s">
        <v>50</v>
      </c>
      <c r="E6313" t="s">
        <v>2641</v>
      </c>
      <c r="F6313" t="s">
        <v>71</v>
      </c>
      <c r="G6313" t="s">
        <v>72</v>
      </c>
      <c r="H6313" t="s">
        <v>73</v>
      </c>
      <c r="I6313" t="s">
        <v>55</v>
      </c>
      <c r="J6313" t="s">
        <v>56</v>
      </c>
      <c r="K6313" t="s">
        <v>74</v>
      </c>
      <c r="L6313">
        <v>7560.54</v>
      </c>
      <c r="M6313">
        <v>2</v>
      </c>
      <c r="N6313">
        <v>0.25</v>
      </c>
      <c r="O6313">
        <v>1092.7</v>
      </c>
    </row>
    <row r="6314" spans="1:15" x14ac:dyDescent="0.3">
      <c r="A6314" t="s">
        <v>8327</v>
      </c>
      <c r="B6314" t="s">
        <v>59</v>
      </c>
      <c r="C6314" t="s">
        <v>3045</v>
      </c>
      <c r="D6314" t="s">
        <v>102</v>
      </c>
      <c r="E6314" t="s">
        <v>2988</v>
      </c>
      <c r="F6314" t="s">
        <v>52</v>
      </c>
      <c r="G6314" t="s">
        <v>53</v>
      </c>
      <c r="H6314" t="s">
        <v>246</v>
      </c>
      <c r="I6314" t="s">
        <v>83</v>
      </c>
      <c r="J6314" t="s">
        <v>156</v>
      </c>
      <c r="K6314" t="s">
        <v>285</v>
      </c>
      <c r="L6314">
        <v>96703.46</v>
      </c>
      <c r="M6314">
        <v>7</v>
      </c>
      <c r="N6314">
        <v>0.05</v>
      </c>
      <c r="O6314">
        <v>22253.88</v>
      </c>
    </row>
    <row r="6315" spans="1:15" x14ac:dyDescent="0.3">
      <c r="A6315" t="s">
        <v>8328</v>
      </c>
      <c r="B6315" t="s">
        <v>1039</v>
      </c>
      <c r="C6315" t="s">
        <v>950</v>
      </c>
      <c r="D6315" t="s">
        <v>61</v>
      </c>
      <c r="E6315" t="s">
        <v>787</v>
      </c>
      <c r="F6315" t="s">
        <v>80</v>
      </c>
      <c r="G6315" t="s">
        <v>63</v>
      </c>
      <c r="H6315" t="s">
        <v>64</v>
      </c>
      <c r="I6315" t="s">
        <v>118</v>
      </c>
      <c r="J6315" t="s">
        <v>230</v>
      </c>
      <c r="K6315" t="s">
        <v>351</v>
      </c>
      <c r="L6315">
        <v>30055.200000000001</v>
      </c>
      <c r="M6315">
        <v>6</v>
      </c>
      <c r="N6315">
        <v>0</v>
      </c>
      <c r="O6315">
        <v>6220.41</v>
      </c>
    </row>
    <row r="6316" spans="1:15" x14ac:dyDescent="0.3">
      <c r="A6316" t="s">
        <v>8329</v>
      </c>
      <c r="B6316" t="s">
        <v>2315</v>
      </c>
      <c r="C6316" t="s">
        <v>2915</v>
      </c>
      <c r="D6316" t="s">
        <v>61</v>
      </c>
      <c r="E6316" t="s">
        <v>2256</v>
      </c>
      <c r="F6316" t="s">
        <v>71</v>
      </c>
      <c r="G6316" t="s">
        <v>53</v>
      </c>
      <c r="H6316" t="s">
        <v>246</v>
      </c>
      <c r="I6316" t="s">
        <v>55</v>
      </c>
      <c r="J6316" t="s">
        <v>141</v>
      </c>
      <c r="K6316" t="s">
        <v>142</v>
      </c>
      <c r="L6316">
        <v>33818.339999999997</v>
      </c>
      <c r="M6316">
        <v>3</v>
      </c>
      <c r="N6316">
        <v>0.15</v>
      </c>
      <c r="O6316">
        <v>10695.71</v>
      </c>
    </row>
    <row r="6317" spans="1:15" x14ac:dyDescent="0.3">
      <c r="A6317" t="s">
        <v>8330</v>
      </c>
      <c r="B6317" t="s">
        <v>4442</v>
      </c>
      <c r="C6317" t="s">
        <v>812</v>
      </c>
      <c r="D6317" t="s">
        <v>102</v>
      </c>
      <c r="E6317" t="s">
        <v>332</v>
      </c>
      <c r="F6317" t="s">
        <v>80</v>
      </c>
      <c r="G6317" t="s">
        <v>81</v>
      </c>
      <c r="H6317" t="s">
        <v>82</v>
      </c>
      <c r="I6317" t="s">
        <v>55</v>
      </c>
      <c r="J6317" t="s">
        <v>56</v>
      </c>
      <c r="K6317" t="s">
        <v>151</v>
      </c>
      <c r="L6317">
        <v>5801.74</v>
      </c>
      <c r="M6317">
        <v>7</v>
      </c>
      <c r="N6317">
        <v>0.05</v>
      </c>
      <c r="O6317">
        <v>1065.01</v>
      </c>
    </row>
    <row r="6318" spans="1:15" x14ac:dyDescent="0.3">
      <c r="A6318" t="s">
        <v>8331</v>
      </c>
      <c r="B6318" t="s">
        <v>2034</v>
      </c>
      <c r="C6318" t="s">
        <v>419</v>
      </c>
      <c r="D6318" t="s">
        <v>61</v>
      </c>
      <c r="E6318" t="s">
        <v>1931</v>
      </c>
      <c r="F6318" t="s">
        <v>52</v>
      </c>
      <c r="G6318" t="s">
        <v>63</v>
      </c>
      <c r="H6318" t="s">
        <v>172</v>
      </c>
      <c r="I6318" t="s">
        <v>96</v>
      </c>
      <c r="J6318" t="s">
        <v>97</v>
      </c>
      <c r="K6318" t="s">
        <v>416</v>
      </c>
      <c r="L6318">
        <v>41373.040000000001</v>
      </c>
      <c r="M6318">
        <v>8</v>
      </c>
      <c r="N6318">
        <v>0.1</v>
      </c>
      <c r="O6318">
        <v>13284.34</v>
      </c>
    </row>
    <row r="6319" spans="1:15" x14ac:dyDescent="0.3">
      <c r="A6319" t="s">
        <v>8332</v>
      </c>
      <c r="B6319" t="s">
        <v>1687</v>
      </c>
      <c r="C6319" t="s">
        <v>2610</v>
      </c>
      <c r="D6319" t="s">
        <v>61</v>
      </c>
      <c r="E6319" t="s">
        <v>1505</v>
      </c>
      <c r="F6319" t="s">
        <v>71</v>
      </c>
      <c r="G6319" t="s">
        <v>53</v>
      </c>
      <c r="H6319" t="s">
        <v>110</v>
      </c>
      <c r="I6319" t="s">
        <v>55</v>
      </c>
      <c r="J6319" t="s">
        <v>65</v>
      </c>
      <c r="K6319" t="s">
        <v>91</v>
      </c>
      <c r="L6319">
        <v>30085.599999999999</v>
      </c>
      <c r="M6319">
        <v>10</v>
      </c>
      <c r="N6319">
        <v>0</v>
      </c>
      <c r="O6319">
        <v>7888.99</v>
      </c>
    </row>
    <row r="6320" spans="1:15" x14ac:dyDescent="0.3">
      <c r="A6320" t="s">
        <v>8333</v>
      </c>
      <c r="B6320" t="s">
        <v>3274</v>
      </c>
      <c r="C6320" t="s">
        <v>4015</v>
      </c>
      <c r="D6320" t="s">
        <v>78</v>
      </c>
      <c r="E6320" t="s">
        <v>475</v>
      </c>
      <c r="F6320" t="s">
        <v>52</v>
      </c>
      <c r="G6320" t="s">
        <v>63</v>
      </c>
      <c r="H6320" t="s">
        <v>213</v>
      </c>
      <c r="I6320" t="s">
        <v>96</v>
      </c>
      <c r="J6320" t="s">
        <v>135</v>
      </c>
      <c r="K6320" t="s">
        <v>395</v>
      </c>
      <c r="L6320">
        <v>31492.86</v>
      </c>
      <c r="M6320">
        <v>7</v>
      </c>
      <c r="N6320">
        <v>0.1</v>
      </c>
      <c r="O6320">
        <v>5904.85</v>
      </c>
    </row>
    <row r="6321" spans="1:15" x14ac:dyDescent="0.3">
      <c r="A6321" t="s">
        <v>8334</v>
      </c>
      <c r="B6321" t="s">
        <v>3385</v>
      </c>
      <c r="C6321" t="s">
        <v>2180</v>
      </c>
      <c r="D6321" t="s">
        <v>61</v>
      </c>
      <c r="E6321" t="s">
        <v>3266</v>
      </c>
      <c r="F6321" t="s">
        <v>52</v>
      </c>
      <c r="G6321" t="s">
        <v>179</v>
      </c>
      <c r="H6321" t="s">
        <v>180</v>
      </c>
      <c r="I6321" t="s">
        <v>83</v>
      </c>
      <c r="J6321" t="s">
        <v>84</v>
      </c>
      <c r="K6321" t="s">
        <v>125</v>
      </c>
      <c r="L6321">
        <v>23529.05</v>
      </c>
      <c r="M6321">
        <v>5</v>
      </c>
      <c r="N6321">
        <v>0.1</v>
      </c>
      <c r="O6321">
        <v>3214.44</v>
      </c>
    </row>
    <row r="6322" spans="1:15" x14ac:dyDescent="0.3">
      <c r="A6322" t="s">
        <v>8335</v>
      </c>
      <c r="B6322" t="s">
        <v>2755</v>
      </c>
      <c r="C6322" t="s">
        <v>5165</v>
      </c>
      <c r="D6322" t="s">
        <v>61</v>
      </c>
      <c r="E6322" t="s">
        <v>1403</v>
      </c>
      <c r="F6322" t="s">
        <v>52</v>
      </c>
      <c r="G6322" t="s">
        <v>81</v>
      </c>
      <c r="H6322" t="s">
        <v>95</v>
      </c>
      <c r="I6322" t="s">
        <v>118</v>
      </c>
      <c r="J6322" t="s">
        <v>119</v>
      </c>
      <c r="K6322" t="s">
        <v>197</v>
      </c>
      <c r="L6322">
        <v>17567.3</v>
      </c>
      <c r="M6322">
        <v>2</v>
      </c>
      <c r="N6322">
        <v>0.05</v>
      </c>
      <c r="O6322">
        <v>2799.08</v>
      </c>
    </row>
    <row r="6323" spans="1:15" x14ac:dyDescent="0.3">
      <c r="A6323" t="s">
        <v>8336</v>
      </c>
      <c r="B6323" t="s">
        <v>2573</v>
      </c>
      <c r="C6323" t="s">
        <v>793</v>
      </c>
      <c r="D6323" t="s">
        <v>78</v>
      </c>
      <c r="E6323" t="s">
        <v>2022</v>
      </c>
      <c r="F6323" t="s">
        <v>71</v>
      </c>
      <c r="G6323" t="s">
        <v>81</v>
      </c>
      <c r="H6323" t="s">
        <v>186</v>
      </c>
      <c r="I6323" t="s">
        <v>55</v>
      </c>
      <c r="J6323" t="s">
        <v>141</v>
      </c>
      <c r="K6323" t="s">
        <v>978</v>
      </c>
      <c r="L6323">
        <v>68471.600000000006</v>
      </c>
      <c r="M6323">
        <v>5</v>
      </c>
      <c r="N6323">
        <v>0.05</v>
      </c>
      <c r="O6323">
        <v>12127.73</v>
      </c>
    </row>
    <row r="6324" spans="1:15" x14ac:dyDescent="0.3">
      <c r="A6324" t="s">
        <v>8337</v>
      </c>
      <c r="B6324" t="s">
        <v>293</v>
      </c>
      <c r="C6324" t="s">
        <v>2646</v>
      </c>
      <c r="D6324" t="s">
        <v>50</v>
      </c>
      <c r="E6324" t="s">
        <v>1647</v>
      </c>
      <c r="F6324" t="s">
        <v>52</v>
      </c>
      <c r="G6324" t="s">
        <v>81</v>
      </c>
      <c r="H6324" t="s">
        <v>95</v>
      </c>
      <c r="I6324" t="s">
        <v>83</v>
      </c>
      <c r="J6324" t="s">
        <v>156</v>
      </c>
      <c r="K6324" t="s">
        <v>285</v>
      </c>
      <c r="L6324">
        <v>90090.9</v>
      </c>
      <c r="M6324">
        <v>10</v>
      </c>
      <c r="N6324">
        <v>0.05</v>
      </c>
      <c r="O6324">
        <v>19578.97</v>
      </c>
    </row>
    <row r="6325" spans="1:15" x14ac:dyDescent="0.3">
      <c r="A6325" t="s">
        <v>8338</v>
      </c>
      <c r="B6325" t="s">
        <v>138</v>
      </c>
      <c r="C6325" t="s">
        <v>2285</v>
      </c>
      <c r="D6325" t="s">
        <v>102</v>
      </c>
      <c r="E6325" t="s">
        <v>664</v>
      </c>
      <c r="F6325" t="s">
        <v>80</v>
      </c>
      <c r="G6325" t="s">
        <v>179</v>
      </c>
      <c r="H6325" t="s">
        <v>236</v>
      </c>
      <c r="I6325" t="s">
        <v>55</v>
      </c>
      <c r="J6325" t="s">
        <v>173</v>
      </c>
      <c r="K6325" t="s">
        <v>174</v>
      </c>
      <c r="L6325">
        <v>42358.02</v>
      </c>
      <c r="M6325">
        <v>3</v>
      </c>
      <c r="N6325">
        <v>0</v>
      </c>
      <c r="O6325">
        <v>13416.42</v>
      </c>
    </row>
    <row r="6326" spans="1:15" x14ac:dyDescent="0.3">
      <c r="A6326" t="s">
        <v>8339</v>
      </c>
      <c r="B6326" t="s">
        <v>239</v>
      </c>
      <c r="C6326" t="s">
        <v>1494</v>
      </c>
      <c r="D6326" t="s">
        <v>102</v>
      </c>
      <c r="E6326" t="s">
        <v>1562</v>
      </c>
      <c r="F6326" t="s">
        <v>71</v>
      </c>
      <c r="G6326" t="s">
        <v>179</v>
      </c>
      <c r="H6326" t="s">
        <v>180</v>
      </c>
      <c r="I6326" t="s">
        <v>118</v>
      </c>
      <c r="J6326" t="s">
        <v>303</v>
      </c>
      <c r="K6326" t="s">
        <v>421</v>
      </c>
      <c r="L6326">
        <v>48619.92</v>
      </c>
      <c r="M6326">
        <v>8</v>
      </c>
      <c r="N6326">
        <v>0.1</v>
      </c>
      <c r="O6326">
        <v>15890.45</v>
      </c>
    </row>
    <row r="6327" spans="1:15" x14ac:dyDescent="0.3">
      <c r="A6327" t="s">
        <v>8340</v>
      </c>
      <c r="B6327" t="s">
        <v>2315</v>
      </c>
      <c r="C6327" t="s">
        <v>228</v>
      </c>
      <c r="D6327" t="s">
        <v>61</v>
      </c>
      <c r="E6327" t="s">
        <v>614</v>
      </c>
      <c r="F6327" t="s">
        <v>52</v>
      </c>
      <c r="G6327" t="s">
        <v>179</v>
      </c>
      <c r="H6327" t="s">
        <v>180</v>
      </c>
      <c r="I6327" t="s">
        <v>55</v>
      </c>
      <c r="J6327" t="s">
        <v>141</v>
      </c>
      <c r="K6327" t="s">
        <v>241</v>
      </c>
      <c r="L6327">
        <v>22787.84</v>
      </c>
      <c r="M6327">
        <v>8</v>
      </c>
      <c r="N6327">
        <v>0</v>
      </c>
      <c r="O6327">
        <v>5926.59</v>
      </c>
    </row>
    <row r="6328" spans="1:15" x14ac:dyDescent="0.3">
      <c r="A6328" t="s">
        <v>8341</v>
      </c>
      <c r="B6328" t="s">
        <v>3712</v>
      </c>
      <c r="C6328" t="s">
        <v>2006</v>
      </c>
      <c r="D6328" t="s">
        <v>50</v>
      </c>
      <c r="E6328" t="s">
        <v>1582</v>
      </c>
      <c r="F6328" t="s">
        <v>71</v>
      </c>
      <c r="G6328" t="s">
        <v>53</v>
      </c>
      <c r="H6328" t="s">
        <v>246</v>
      </c>
      <c r="I6328" t="s">
        <v>83</v>
      </c>
      <c r="J6328" t="s">
        <v>449</v>
      </c>
      <c r="K6328" t="s">
        <v>775</v>
      </c>
      <c r="L6328">
        <v>37208.699999999997</v>
      </c>
      <c r="M6328">
        <v>6</v>
      </c>
      <c r="N6328">
        <v>0.25</v>
      </c>
      <c r="O6328">
        <v>4433.32</v>
      </c>
    </row>
    <row r="6329" spans="1:15" x14ac:dyDescent="0.3">
      <c r="A6329" t="s">
        <v>8342</v>
      </c>
      <c r="B6329" t="s">
        <v>2897</v>
      </c>
      <c r="C6329" t="s">
        <v>1077</v>
      </c>
      <c r="D6329" t="s">
        <v>61</v>
      </c>
      <c r="E6329" t="s">
        <v>5045</v>
      </c>
      <c r="F6329" t="s">
        <v>71</v>
      </c>
      <c r="G6329" t="s">
        <v>63</v>
      </c>
      <c r="H6329" t="s">
        <v>64</v>
      </c>
      <c r="I6329" t="s">
        <v>83</v>
      </c>
      <c r="J6329" t="s">
        <v>84</v>
      </c>
      <c r="K6329" t="s">
        <v>105</v>
      </c>
      <c r="L6329">
        <v>3754.88</v>
      </c>
      <c r="M6329">
        <v>8</v>
      </c>
      <c r="N6329">
        <v>0.25</v>
      </c>
      <c r="O6329">
        <v>538.79999999999995</v>
      </c>
    </row>
    <row r="6330" spans="1:15" x14ac:dyDescent="0.3">
      <c r="A6330" t="s">
        <v>8343</v>
      </c>
      <c r="B6330" t="s">
        <v>1497</v>
      </c>
      <c r="C6330" t="s">
        <v>610</v>
      </c>
      <c r="D6330" t="s">
        <v>61</v>
      </c>
      <c r="E6330" t="s">
        <v>1047</v>
      </c>
      <c r="F6330" t="s">
        <v>71</v>
      </c>
      <c r="G6330" t="s">
        <v>63</v>
      </c>
      <c r="H6330" t="s">
        <v>64</v>
      </c>
      <c r="I6330" t="s">
        <v>55</v>
      </c>
      <c r="J6330" t="s">
        <v>65</v>
      </c>
      <c r="K6330" t="s">
        <v>66</v>
      </c>
      <c r="L6330">
        <v>11264.4</v>
      </c>
      <c r="M6330">
        <v>8</v>
      </c>
      <c r="N6330">
        <v>0.05</v>
      </c>
      <c r="O6330">
        <v>2279.8200000000002</v>
      </c>
    </row>
    <row r="6331" spans="1:15" x14ac:dyDescent="0.3">
      <c r="A6331" t="s">
        <v>8344</v>
      </c>
      <c r="B6331" t="s">
        <v>2924</v>
      </c>
      <c r="C6331" t="s">
        <v>101</v>
      </c>
      <c r="D6331" t="s">
        <v>102</v>
      </c>
      <c r="E6331" t="s">
        <v>2245</v>
      </c>
      <c r="F6331" t="s">
        <v>71</v>
      </c>
      <c r="G6331" t="s">
        <v>72</v>
      </c>
      <c r="H6331" t="s">
        <v>104</v>
      </c>
      <c r="I6331" t="s">
        <v>96</v>
      </c>
      <c r="J6331" t="s">
        <v>111</v>
      </c>
      <c r="K6331" t="s">
        <v>328</v>
      </c>
      <c r="L6331">
        <v>9967.3700000000008</v>
      </c>
      <c r="M6331">
        <v>1</v>
      </c>
      <c r="N6331">
        <v>0.05</v>
      </c>
      <c r="O6331">
        <v>2646.89</v>
      </c>
    </row>
    <row r="6332" spans="1:15" x14ac:dyDescent="0.3">
      <c r="A6332" t="s">
        <v>8345</v>
      </c>
      <c r="B6332" t="s">
        <v>1981</v>
      </c>
      <c r="C6332" t="s">
        <v>2789</v>
      </c>
      <c r="D6332" t="s">
        <v>102</v>
      </c>
      <c r="E6332" t="s">
        <v>1367</v>
      </c>
      <c r="F6332" t="s">
        <v>52</v>
      </c>
      <c r="G6332" t="s">
        <v>72</v>
      </c>
      <c r="H6332" t="s">
        <v>117</v>
      </c>
      <c r="I6332" t="s">
        <v>96</v>
      </c>
      <c r="J6332" t="s">
        <v>97</v>
      </c>
      <c r="K6332" t="s">
        <v>181</v>
      </c>
      <c r="L6332">
        <v>25402.720000000001</v>
      </c>
      <c r="M6332">
        <v>8</v>
      </c>
      <c r="N6332">
        <v>0.1</v>
      </c>
      <c r="O6332">
        <v>4315.6400000000003</v>
      </c>
    </row>
    <row r="6333" spans="1:15" x14ac:dyDescent="0.3">
      <c r="A6333" t="s">
        <v>8346</v>
      </c>
      <c r="B6333" t="s">
        <v>836</v>
      </c>
      <c r="C6333" t="s">
        <v>2603</v>
      </c>
      <c r="D6333" t="s">
        <v>50</v>
      </c>
      <c r="E6333" t="s">
        <v>129</v>
      </c>
      <c r="F6333" t="s">
        <v>80</v>
      </c>
      <c r="G6333" t="s">
        <v>53</v>
      </c>
      <c r="H6333" t="s">
        <v>90</v>
      </c>
      <c r="I6333" t="s">
        <v>83</v>
      </c>
      <c r="J6333" t="s">
        <v>449</v>
      </c>
      <c r="K6333" t="s">
        <v>450</v>
      </c>
      <c r="L6333">
        <v>11862.32</v>
      </c>
      <c r="M6333">
        <v>4</v>
      </c>
      <c r="N6333">
        <v>0</v>
      </c>
      <c r="O6333">
        <v>2131.66</v>
      </c>
    </row>
    <row r="6334" spans="1:15" x14ac:dyDescent="0.3">
      <c r="A6334" t="s">
        <v>8347</v>
      </c>
      <c r="B6334" t="s">
        <v>2786</v>
      </c>
      <c r="C6334" t="s">
        <v>5872</v>
      </c>
      <c r="D6334" t="s">
        <v>102</v>
      </c>
      <c r="E6334" t="s">
        <v>1667</v>
      </c>
      <c r="F6334" t="s">
        <v>52</v>
      </c>
      <c r="G6334" t="s">
        <v>72</v>
      </c>
      <c r="H6334" t="s">
        <v>117</v>
      </c>
      <c r="I6334" t="s">
        <v>83</v>
      </c>
      <c r="J6334" t="s">
        <v>84</v>
      </c>
      <c r="K6334" t="s">
        <v>257</v>
      </c>
      <c r="L6334">
        <v>29909.68</v>
      </c>
      <c r="M6334">
        <v>2</v>
      </c>
      <c r="N6334">
        <v>0.15</v>
      </c>
      <c r="O6334">
        <v>4435.1099999999997</v>
      </c>
    </row>
    <row r="6335" spans="1:15" x14ac:dyDescent="0.3">
      <c r="A6335" t="s">
        <v>8348</v>
      </c>
      <c r="B6335" t="s">
        <v>1845</v>
      </c>
      <c r="C6335" t="s">
        <v>343</v>
      </c>
      <c r="D6335" t="s">
        <v>78</v>
      </c>
      <c r="E6335" t="s">
        <v>2392</v>
      </c>
      <c r="F6335" t="s">
        <v>80</v>
      </c>
      <c r="G6335" t="s">
        <v>53</v>
      </c>
      <c r="H6335" t="s">
        <v>54</v>
      </c>
      <c r="I6335" t="s">
        <v>118</v>
      </c>
      <c r="J6335" t="s">
        <v>303</v>
      </c>
      <c r="K6335" t="s">
        <v>304</v>
      </c>
      <c r="L6335">
        <v>80988.39</v>
      </c>
      <c r="M6335">
        <v>9</v>
      </c>
      <c r="N6335">
        <v>0</v>
      </c>
      <c r="O6335">
        <v>30279.67</v>
      </c>
    </row>
    <row r="6336" spans="1:15" x14ac:dyDescent="0.3">
      <c r="A6336" t="s">
        <v>8349</v>
      </c>
      <c r="B6336" t="s">
        <v>2496</v>
      </c>
      <c r="C6336" t="s">
        <v>477</v>
      </c>
      <c r="D6336" t="s">
        <v>78</v>
      </c>
      <c r="E6336" t="s">
        <v>3836</v>
      </c>
      <c r="F6336" t="s">
        <v>52</v>
      </c>
      <c r="G6336" t="s">
        <v>53</v>
      </c>
      <c r="H6336" t="s">
        <v>246</v>
      </c>
      <c r="I6336" t="s">
        <v>118</v>
      </c>
      <c r="J6336" t="s">
        <v>303</v>
      </c>
      <c r="K6336" t="s">
        <v>491</v>
      </c>
      <c r="L6336">
        <v>104295.6</v>
      </c>
      <c r="M6336">
        <v>10</v>
      </c>
      <c r="N6336">
        <v>0.1</v>
      </c>
      <c r="O6336">
        <v>18210.93</v>
      </c>
    </row>
    <row r="6337" spans="1:15" x14ac:dyDescent="0.3">
      <c r="A6337" t="s">
        <v>8350</v>
      </c>
      <c r="B6337" t="s">
        <v>778</v>
      </c>
      <c r="C6337" t="s">
        <v>1173</v>
      </c>
      <c r="D6337" t="s">
        <v>78</v>
      </c>
      <c r="E6337" t="s">
        <v>472</v>
      </c>
      <c r="F6337" t="s">
        <v>71</v>
      </c>
      <c r="G6337" t="s">
        <v>72</v>
      </c>
      <c r="H6337" t="s">
        <v>104</v>
      </c>
      <c r="I6337" t="s">
        <v>96</v>
      </c>
      <c r="J6337" t="s">
        <v>135</v>
      </c>
      <c r="K6337" t="s">
        <v>395</v>
      </c>
      <c r="L6337">
        <v>36398.22</v>
      </c>
      <c r="M6337">
        <v>3</v>
      </c>
      <c r="N6337">
        <v>0.25</v>
      </c>
      <c r="O6337">
        <v>10770.45</v>
      </c>
    </row>
    <row r="6338" spans="1:15" x14ac:dyDescent="0.3">
      <c r="A6338" t="s">
        <v>8351</v>
      </c>
      <c r="B6338" t="s">
        <v>431</v>
      </c>
      <c r="C6338" t="s">
        <v>2986</v>
      </c>
      <c r="D6338" t="s">
        <v>78</v>
      </c>
      <c r="E6338" t="s">
        <v>103</v>
      </c>
      <c r="F6338" t="s">
        <v>71</v>
      </c>
      <c r="G6338" t="s">
        <v>179</v>
      </c>
      <c r="H6338" t="s">
        <v>180</v>
      </c>
      <c r="I6338" t="s">
        <v>96</v>
      </c>
      <c r="J6338" t="s">
        <v>135</v>
      </c>
      <c r="K6338" t="s">
        <v>136</v>
      </c>
      <c r="L6338">
        <v>6182.97</v>
      </c>
      <c r="M6338">
        <v>3</v>
      </c>
      <c r="N6338">
        <v>0.15</v>
      </c>
      <c r="O6338">
        <v>1618.53</v>
      </c>
    </row>
    <row r="6339" spans="1:15" x14ac:dyDescent="0.3">
      <c r="A6339" t="s">
        <v>8352</v>
      </c>
      <c r="B6339" t="s">
        <v>1869</v>
      </c>
      <c r="C6339" t="s">
        <v>1442</v>
      </c>
      <c r="D6339" t="s">
        <v>78</v>
      </c>
      <c r="E6339" t="s">
        <v>1310</v>
      </c>
      <c r="F6339" t="s">
        <v>71</v>
      </c>
      <c r="G6339" t="s">
        <v>53</v>
      </c>
      <c r="H6339" t="s">
        <v>90</v>
      </c>
      <c r="I6339" t="s">
        <v>96</v>
      </c>
      <c r="J6339" t="s">
        <v>166</v>
      </c>
      <c r="K6339" t="s">
        <v>337</v>
      </c>
      <c r="L6339">
        <v>42679.17</v>
      </c>
      <c r="M6339">
        <v>9</v>
      </c>
      <c r="N6339">
        <v>0.15</v>
      </c>
      <c r="O6339">
        <v>11658.01</v>
      </c>
    </row>
    <row r="6340" spans="1:15" x14ac:dyDescent="0.3">
      <c r="A6340" t="s">
        <v>8353</v>
      </c>
      <c r="B6340" t="s">
        <v>1238</v>
      </c>
      <c r="C6340" t="s">
        <v>1911</v>
      </c>
      <c r="D6340" t="s">
        <v>78</v>
      </c>
      <c r="E6340" t="s">
        <v>316</v>
      </c>
      <c r="F6340" t="s">
        <v>52</v>
      </c>
      <c r="G6340" t="s">
        <v>81</v>
      </c>
      <c r="H6340" t="s">
        <v>82</v>
      </c>
      <c r="I6340" t="s">
        <v>96</v>
      </c>
      <c r="J6340" t="s">
        <v>111</v>
      </c>
      <c r="K6340" t="s">
        <v>225</v>
      </c>
      <c r="L6340">
        <v>2608.7800000000002</v>
      </c>
      <c r="M6340">
        <v>2</v>
      </c>
      <c r="N6340">
        <v>0.1</v>
      </c>
      <c r="O6340">
        <v>829.8</v>
      </c>
    </row>
    <row r="6341" spans="1:15" x14ac:dyDescent="0.3">
      <c r="A6341" t="s">
        <v>8354</v>
      </c>
      <c r="B6341" t="s">
        <v>1480</v>
      </c>
      <c r="C6341" t="s">
        <v>339</v>
      </c>
      <c r="D6341" t="s">
        <v>50</v>
      </c>
      <c r="E6341" t="s">
        <v>934</v>
      </c>
      <c r="F6341" t="s">
        <v>80</v>
      </c>
      <c r="G6341" t="s">
        <v>63</v>
      </c>
      <c r="H6341" t="s">
        <v>172</v>
      </c>
      <c r="I6341" t="s">
        <v>96</v>
      </c>
      <c r="J6341" t="s">
        <v>111</v>
      </c>
      <c r="K6341" t="s">
        <v>225</v>
      </c>
      <c r="L6341">
        <v>43478.16</v>
      </c>
      <c r="M6341">
        <v>4</v>
      </c>
      <c r="N6341">
        <v>0.15</v>
      </c>
      <c r="O6341">
        <v>7451.57</v>
      </c>
    </row>
    <row r="6342" spans="1:15" x14ac:dyDescent="0.3">
      <c r="A6342" t="s">
        <v>8355</v>
      </c>
      <c r="B6342" t="s">
        <v>1342</v>
      </c>
      <c r="C6342" t="s">
        <v>4558</v>
      </c>
      <c r="D6342" t="s">
        <v>50</v>
      </c>
      <c r="E6342" t="s">
        <v>1578</v>
      </c>
      <c r="F6342" t="s">
        <v>71</v>
      </c>
      <c r="G6342" t="s">
        <v>63</v>
      </c>
      <c r="H6342" t="s">
        <v>172</v>
      </c>
      <c r="I6342" t="s">
        <v>96</v>
      </c>
      <c r="J6342" t="s">
        <v>135</v>
      </c>
      <c r="K6342" t="s">
        <v>275</v>
      </c>
      <c r="L6342">
        <v>87762.6</v>
      </c>
      <c r="M6342">
        <v>10</v>
      </c>
      <c r="N6342">
        <v>0.2</v>
      </c>
      <c r="O6342">
        <v>25939.9</v>
      </c>
    </row>
    <row r="6343" spans="1:15" x14ac:dyDescent="0.3">
      <c r="A6343" t="s">
        <v>8356</v>
      </c>
      <c r="B6343" t="s">
        <v>662</v>
      </c>
      <c r="C6343" t="s">
        <v>2370</v>
      </c>
      <c r="D6343" t="s">
        <v>102</v>
      </c>
      <c r="E6343" t="s">
        <v>1490</v>
      </c>
      <c r="F6343" t="s">
        <v>52</v>
      </c>
      <c r="G6343" t="s">
        <v>63</v>
      </c>
      <c r="H6343" t="s">
        <v>64</v>
      </c>
      <c r="I6343" t="s">
        <v>118</v>
      </c>
      <c r="J6343" t="s">
        <v>303</v>
      </c>
      <c r="K6343" t="s">
        <v>421</v>
      </c>
      <c r="L6343">
        <v>34204.050000000003</v>
      </c>
      <c r="M6343">
        <v>9</v>
      </c>
      <c r="N6343">
        <v>0.05</v>
      </c>
      <c r="O6343">
        <v>5549.3</v>
      </c>
    </row>
    <row r="6344" spans="1:15" x14ac:dyDescent="0.3">
      <c r="A6344" t="s">
        <v>8357</v>
      </c>
      <c r="B6344" t="s">
        <v>1848</v>
      </c>
      <c r="C6344" t="s">
        <v>1408</v>
      </c>
      <c r="D6344" t="s">
        <v>78</v>
      </c>
      <c r="E6344" t="s">
        <v>1091</v>
      </c>
      <c r="F6344" t="s">
        <v>80</v>
      </c>
      <c r="G6344" t="s">
        <v>53</v>
      </c>
      <c r="H6344" t="s">
        <v>110</v>
      </c>
      <c r="I6344" t="s">
        <v>55</v>
      </c>
      <c r="J6344" t="s">
        <v>56</v>
      </c>
      <c r="K6344" t="s">
        <v>151</v>
      </c>
      <c r="L6344">
        <v>2456.3200000000002</v>
      </c>
      <c r="M6344">
        <v>4</v>
      </c>
      <c r="N6344">
        <v>0.1</v>
      </c>
      <c r="O6344">
        <v>358.81</v>
      </c>
    </row>
    <row r="6345" spans="1:15" x14ac:dyDescent="0.3">
      <c r="A6345" t="s">
        <v>8358</v>
      </c>
      <c r="B6345" t="s">
        <v>1976</v>
      </c>
      <c r="C6345" t="s">
        <v>149</v>
      </c>
      <c r="D6345" t="s">
        <v>50</v>
      </c>
      <c r="E6345" t="s">
        <v>4023</v>
      </c>
      <c r="F6345" t="s">
        <v>80</v>
      </c>
      <c r="G6345" t="s">
        <v>81</v>
      </c>
      <c r="H6345" t="s">
        <v>82</v>
      </c>
      <c r="I6345" t="s">
        <v>83</v>
      </c>
      <c r="J6345" t="s">
        <v>449</v>
      </c>
      <c r="K6345" t="s">
        <v>681</v>
      </c>
      <c r="L6345">
        <v>5371.9</v>
      </c>
      <c r="M6345">
        <v>1</v>
      </c>
      <c r="N6345">
        <v>0.05</v>
      </c>
      <c r="O6345">
        <v>1632.54</v>
      </c>
    </row>
    <row r="6346" spans="1:15" x14ac:dyDescent="0.3">
      <c r="A6346" t="s">
        <v>8359</v>
      </c>
      <c r="B6346" t="s">
        <v>334</v>
      </c>
      <c r="C6346" t="s">
        <v>1499</v>
      </c>
      <c r="D6346" t="s">
        <v>50</v>
      </c>
      <c r="E6346" t="s">
        <v>2875</v>
      </c>
      <c r="F6346" t="s">
        <v>71</v>
      </c>
      <c r="G6346" t="s">
        <v>72</v>
      </c>
      <c r="H6346" t="s">
        <v>346</v>
      </c>
      <c r="I6346" t="s">
        <v>96</v>
      </c>
      <c r="J6346" t="s">
        <v>97</v>
      </c>
      <c r="K6346" t="s">
        <v>416</v>
      </c>
      <c r="L6346">
        <v>56051.64</v>
      </c>
      <c r="M6346">
        <v>6</v>
      </c>
      <c r="N6346">
        <v>0.25</v>
      </c>
      <c r="O6346">
        <v>12639.11</v>
      </c>
    </row>
    <row r="6347" spans="1:15" x14ac:dyDescent="0.3">
      <c r="A6347" t="s">
        <v>8360</v>
      </c>
      <c r="B6347" t="s">
        <v>3515</v>
      </c>
      <c r="C6347" t="s">
        <v>1003</v>
      </c>
      <c r="D6347" t="s">
        <v>78</v>
      </c>
      <c r="E6347" t="s">
        <v>1766</v>
      </c>
      <c r="F6347" t="s">
        <v>71</v>
      </c>
      <c r="G6347" t="s">
        <v>53</v>
      </c>
      <c r="H6347" t="s">
        <v>54</v>
      </c>
      <c r="I6347" t="s">
        <v>55</v>
      </c>
      <c r="J6347" t="s">
        <v>141</v>
      </c>
      <c r="K6347" t="s">
        <v>241</v>
      </c>
      <c r="L6347">
        <v>27433.919999999998</v>
      </c>
      <c r="M6347">
        <v>6</v>
      </c>
      <c r="N6347">
        <v>0.1</v>
      </c>
      <c r="O6347">
        <v>6654.59</v>
      </c>
    </row>
    <row r="6348" spans="1:15" x14ac:dyDescent="0.3">
      <c r="A6348" t="s">
        <v>8361</v>
      </c>
      <c r="B6348" t="s">
        <v>3015</v>
      </c>
      <c r="C6348" t="s">
        <v>2592</v>
      </c>
      <c r="D6348" t="s">
        <v>102</v>
      </c>
      <c r="E6348" t="s">
        <v>1310</v>
      </c>
      <c r="F6348" t="s">
        <v>52</v>
      </c>
      <c r="G6348" t="s">
        <v>53</v>
      </c>
      <c r="H6348" t="s">
        <v>90</v>
      </c>
      <c r="I6348" t="s">
        <v>55</v>
      </c>
      <c r="J6348" t="s">
        <v>56</v>
      </c>
      <c r="K6348" t="s">
        <v>74</v>
      </c>
      <c r="L6348">
        <v>13873.51</v>
      </c>
      <c r="M6348">
        <v>1</v>
      </c>
      <c r="N6348">
        <v>0.25</v>
      </c>
      <c r="O6348">
        <v>3883.69</v>
      </c>
    </row>
    <row r="6349" spans="1:15" x14ac:dyDescent="0.3">
      <c r="A6349" t="s">
        <v>8362</v>
      </c>
      <c r="B6349" t="s">
        <v>2535</v>
      </c>
      <c r="C6349" t="s">
        <v>3413</v>
      </c>
      <c r="D6349" t="s">
        <v>78</v>
      </c>
      <c r="E6349" t="s">
        <v>668</v>
      </c>
      <c r="F6349" t="s">
        <v>80</v>
      </c>
      <c r="G6349" t="s">
        <v>63</v>
      </c>
      <c r="H6349" t="s">
        <v>202</v>
      </c>
      <c r="I6349" t="s">
        <v>55</v>
      </c>
      <c r="J6349" t="s">
        <v>173</v>
      </c>
      <c r="K6349" t="s">
        <v>174</v>
      </c>
      <c r="L6349">
        <v>65252.15</v>
      </c>
      <c r="M6349">
        <v>5</v>
      </c>
      <c r="N6349">
        <v>0.05</v>
      </c>
      <c r="O6349">
        <v>10593.88</v>
      </c>
    </row>
    <row r="6350" spans="1:15" x14ac:dyDescent="0.3">
      <c r="A6350" t="s">
        <v>8363</v>
      </c>
      <c r="B6350" t="s">
        <v>3492</v>
      </c>
      <c r="C6350" t="s">
        <v>3200</v>
      </c>
      <c r="D6350" t="s">
        <v>78</v>
      </c>
      <c r="E6350" t="s">
        <v>1310</v>
      </c>
      <c r="F6350" t="s">
        <v>71</v>
      </c>
      <c r="G6350" t="s">
        <v>53</v>
      </c>
      <c r="H6350" t="s">
        <v>90</v>
      </c>
      <c r="I6350" t="s">
        <v>83</v>
      </c>
      <c r="J6350" t="s">
        <v>84</v>
      </c>
      <c r="K6350" t="s">
        <v>85</v>
      </c>
      <c r="L6350">
        <v>38885.599999999999</v>
      </c>
      <c r="M6350">
        <v>5</v>
      </c>
      <c r="N6350">
        <v>0.1</v>
      </c>
      <c r="O6350">
        <v>9237.6299999999992</v>
      </c>
    </row>
    <row r="6351" spans="1:15" x14ac:dyDescent="0.3">
      <c r="A6351" t="s">
        <v>8364</v>
      </c>
      <c r="B6351" t="s">
        <v>2523</v>
      </c>
      <c r="C6351" t="s">
        <v>1702</v>
      </c>
      <c r="D6351" t="s">
        <v>102</v>
      </c>
      <c r="E6351" t="s">
        <v>312</v>
      </c>
      <c r="F6351" t="s">
        <v>52</v>
      </c>
      <c r="G6351" t="s">
        <v>179</v>
      </c>
      <c r="H6351" t="s">
        <v>236</v>
      </c>
      <c r="I6351" t="s">
        <v>83</v>
      </c>
      <c r="J6351" t="s">
        <v>84</v>
      </c>
      <c r="K6351" t="s">
        <v>125</v>
      </c>
      <c r="L6351">
        <v>35442.300000000003</v>
      </c>
      <c r="M6351">
        <v>5</v>
      </c>
      <c r="N6351">
        <v>0.15</v>
      </c>
      <c r="O6351">
        <v>11062.03</v>
      </c>
    </row>
    <row r="6352" spans="1:15" x14ac:dyDescent="0.3">
      <c r="A6352" t="s">
        <v>8365</v>
      </c>
      <c r="B6352" t="s">
        <v>2421</v>
      </c>
      <c r="C6352" t="s">
        <v>806</v>
      </c>
      <c r="D6352" t="s">
        <v>61</v>
      </c>
      <c r="E6352" t="s">
        <v>298</v>
      </c>
      <c r="F6352" t="s">
        <v>52</v>
      </c>
      <c r="G6352" t="s">
        <v>179</v>
      </c>
      <c r="H6352" t="s">
        <v>236</v>
      </c>
      <c r="I6352" t="s">
        <v>118</v>
      </c>
      <c r="J6352" t="s">
        <v>119</v>
      </c>
      <c r="K6352" t="s">
        <v>120</v>
      </c>
      <c r="L6352">
        <v>129532.3</v>
      </c>
      <c r="M6352">
        <v>10</v>
      </c>
      <c r="N6352">
        <v>0.2</v>
      </c>
      <c r="O6352">
        <v>39971.46</v>
      </c>
    </row>
    <row r="6353" spans="1:15" x14ac:dyDescent="0.3">
      <c r="A6353" t="s">
        <v>8366</v>
      </c>
      <c r="B6353" t="s">
        <v>1702</v>
      </c>
      <c r="C6353" t="s">
        <v>2592</v>
      </c>
      <c r="D6353" t="s">
        <v>78</v>
      </c>
      <c r="E6353" t="s">
        <v>715</v>
      </c>
      <c r="F6353" t="s">
        <v>80</v>
      </c>
      <c r="G6353" t="s">
        <v>63</v>
      </c>
      <c r="H6353" t="s">
        <v>202</v>
      </c>
      <c r="I6353" t="s">
        <v>96</v>
      </c>
      <c r="J6353" t="s">
        <v>135</v>
      </c>
      <c r="K6353" t="s">
        <v>275</v>
      </c>
      <c r="L6353">
        <v>15824.25</v>
      </c>
      <c r="M6353">
        <v>3</v>
      </c>
      <c r="N6353">
        <v>0.15</v>
      </c>
      <c r="O6353">
        <v>3982.58</v>
      </c>
    </row>
    <row r="6354" spans="1:15" x14ac:dyDescent="0.3">
      <c r="A6354" t="s">
        <v>8367</v>
      </c>
      <c r="B6354" t="s">
        <v>427</v>
      </c>
      <c r="C6354" t="s">
        <v>1306</v>
      </c>
      <c r="D6354" t="s">
        <v>102</v>
      </c>
      <c r="E6354" t="s">
        <v>2514</v>
      </c>
      <c r="F6354" t="s">
        <v>71</v>
      </c>
      <c r="G6354" t="s">
        <v>179</v>
      </c>
      <c r="H6354" t="s">
        <v>180</v>
      </c>
      <c r="I6354" t="s">
        <v>83</v>
      </c>
      <c r="J6354" t="s">
        <v>84</v>
      </c>
      <c r="K6354" t="s">
        <v>257</v>
      </c>
      <c r="L6354">
        <v>21372.9</v>
      </c>
      <c r="M6354">
        <v>6</v>
      </c>
      <c r="N6354">
        <v>0.15</v>
      </c>
      <c r="O6354">
        <v>6487.16</v>
      </c>
    </row>
    <row r="6355" spans="1:15" x14ac:dyDescent="0.3">
      <c r="A6355" t="s">
        <v>8368</v>
      </c>
      <c r="B6355" t="s">
        <v>623</v>
      </c>
      <c r="C6355" t="s">
        <v>1611</v>
      </c>
      <c r="D6355" t="s">
        <v>50</v>
      </c>
      <c r="E6355" t="s">
        <v>2394</v>
      </c>
      <c r="F6355" t="s">
        <v>80</v>
      </c>
      <c r="G6355" t="s">
        <v>179</v>
      </c>
      <c r="H6355" t="s">
        <v>236</v>
      </c>
      <c r="I6355" t="s">
        <v>118</v>
      </c>
      <c r="J6355" t="s">
        <v>303</v>
      </c>
      <c r="K6355" t="s">
        <v>421</v>
      </c>
      <c r="L6355">
        <v>7595.18</v>
      </c>
      <c r="M6355">
        <v>1</v>
      </c>
      <c r="N6355">
        <v>0</v>
      </c>
      <c r="O6355">
        <v>2121.9</v>
      </c>
    </row>
    <row r="6356" spans="1:15" x14ac:dyDescent="0.3">
      <c r="A6356" t="s">
        <v>8369</v>
      </c>
      <c r="B6356" t="s">
        <v>1460</v>
      </c>
      <c r="C6356" t="s">
        <v>777</v>
      </c>
      <c r="D6356" t="s">
        <v>102</v>
      </c>
      <c r="E6356" t="s">
        <v>1310</v>
      </c>
      <c r="F6356" t="s">
        <v>80</v>
      </c>
      <c r="G6356" t="s">
        <v>81</v>
      </c>
      <c r="H6356" t="s">
        <v>95</v>
      </c>
      <c r="I6356" t="s">
        <v>118</v>
      </c>
      <c r="J6356" t="s">
        <v>303</v>
      </c>
      <c r="K6356" t="s">
        <v>304</v>
      </c>
      <c r="L6356">
        <v>71165.2</v>
      </c>
      <c r="M6356">
        <v>8</v>
      </c>
      <c r="N6356">
        <v>0.05</v>
      </c>
      <c r="O6356">
        <v>20930.21</v>
      </c>
    </row>
    <row r="6357" spans="1:15" x14ac:dyDescent="0.3">
      <c r="A6357" t="s">
        <v>8370</v>
      </c>
      <c r="B6357" t="s">
        <v>832</v>
      </c>
      <c r="C6357" t="s">
        <v>456</v>
      </c>
      <c r="D6357" t="s">
        <v>78</v>
      </c>
      <c r="E6357" t="s">
        <v>2811</v>
      </c>
      <c r="F6357" t="s">
        <v>71</v>
      </c>
      <c r="G6357" t="s">
        <v>72</v>
      </c>
      <c r="H6357" t="s">
        <v>73</v>
      </c>
      <c r="I6357" t="s">
        <v>83</v>
      </c>
      <c r="J6357" t="s">
        <v>84</v>
      </c>
      <c r="K6357" t="s">
        <v>105</v>
      </c>
      <c r="L6357">
        <v>112284.08</v>
      </c>
      <c r="M6357">
        <v>8</v>
      </c>
      <c r="N6357">
        <v>0.2</v>
      </c>
      <c r="O6357">
        <v>17302.689999999999</v>
      </c>
    </row>
    <row r="6358" spans="1:15" x14ac:dyDescent="0.3">
      <c r="A6358" t="s">
        <v>8371</v>
      </c>
      <c r="B6358" t="s">
        <v>1249</v>
      </c>
      <c r="C6358" t="s">
        <v>1250</v>
      </c>
      <c r="D6358" t="s">
        <v>61</v>
      </c>
      <c r="E6358" t="s">
        <v>844</v>
      </c>
      <c r="F6358" t="s">
        <v>80</v>
      </c>
      <c r="G6358" t="s">
        <v>81</v>
      </c>
      <c r="H6358" t="s">
        <v>284</v>
      </c>
      <c r="I6358" t="s">
        <v>55</v>
      </c>
      <c r="J6358" t="s">
        <v>173</v>
      </c>
      <c r="K6358" t="s">
        <v>203</v>
      </c>
      <c r="L6358">
        <v>16985.12</v>
      </c>
      <c r="M6358">
        <v>2</v>
      </c>
      <c r="N6358">
        <v>0</v>
      </c>
      <c r="O6358">
        <v>3346.03</v>
      </c>
    </row>
    <row r="6359" spans="1:15" x14ac:dyDescent="0.3">
      <c r="A6359" t="s">
        <v>8372</v>
      </c>
      <c r="B6359" t="s">
        <v>388</v>
      </c>
      <c r="C6359" t="s">
        <v>389</v>
      </c>
      <c r="D6359" t="s">
        <v>50</v>
      </c>
      <c r="E6359" t="s">
        <v>4454</v>
      </c>
      <c r="F6359" t="s">
        <v>52</v>
      </c>
      <c r="G6359" t="s">
        <v>63</v>
      </c>
      <c r="H6359" t="s">
        <v>172</v>
      </c>
      <c r="I6359" t="s">
        <v>118</v>
      </c>
      <c r="J6359" t="s">
        <v>119</v>
      </c>
      <c r="K6359" t="s">
        <v>120</v>
      </c>
      <c r="L6359">
        <v>19314.75</v>
      </c>
      <c r="M6359">
        <v>5</v>
      </c>
      <c r="N6359">
        <v>0.1</v>
      </c>
      <c r="O6359">
        <v>6816.67</v>
      </c>
    </row>
    <row r="6360" spans="1:15" x14ac:dyDescent="0.3">
      <c r="A6360" t="s">
        <v>8373</v>
      </c>
      <c r="B6360" t="s">
        <v>1555</v>
      </c>
      <c r="C6360" t="s">
        <v>2262</v>
      </c>
      <c r="D6360" t="s">
        <v>50</v>
      </c>
      <c r="E6360" t="s">
        <v>787</v>
      </c>
      <c r="F6360" t="s">
        <v>71</v>
      </c>
      <c r="G6360" t="s">
        <v>63</v>
      </c>
      <c r="H6360" t="s">
        <v>172</v>
      </c>
      <c r="I6360" t="s">
        <v>55</v>
      </c>
      <c r="J6360" t="s">
        <v>56</v>
      </c>
      <c r="K6360" t="s">
        <v>151</v>
      </c>
      <c r="L6360">
        <v>36704</v>
      </c>
      <c r="M6360">
        <v>5</v>
      </c>
      <c r="N6360">
        <v>0.25</v>
      </c>
      <c r="O6360">
        <v>5929.84</v>
      </c>
    </row>
    <row r="6361" spans="1:15" x14ac:dyDescent="0.3">
      <c r="A6361" t="s">
        <v>8374</v>
      </c>
      <c r="B6361" t="s">
        <v>383</v>
      </c>
      <c r="C6361" t="s">
        <v>831</v>
      </c>
      <c r="D6361" t="s">
        <v>102</v>
      </c>
      <c r="E6361" t="s">
        <v>51</v>
      </c>
      <c r="F6361" t="s">
        <v>80</v>
      </c>
      <c r="G6361" t="s">
        <v>81</v>
      </c>
      <c r="H6361" t="s">
        <v>82</v>
      </c>
      <c r="I6361" t="s">
        <v>96</v>
      </c>
      <c r="J6361" t="s">
        <v>135</v>
      </c>
      <c r="K6361" t="s">
        <v>395</v>
      </c>
      <c r="L6361">
        <v>32661.72</v>
      </c>
      <c r="M6361">
        <v>9</v>
      </c>
      <c r="N6361">
        <v>0.25</v>
      </c>
      <c r="O6361">
        <v>4748.22</v>
      </c>
    </row>
    <row r="6362" spans="1:15" x14ac:dyDescent="0.3">
      <c r="A6362" t="s">
        <v>8375</v>
      </c>
      <c r="B6362" t="s">
        <v>1014</v>
      </c>
      <c r="C6362" t="s">
        <v>2757</v>
      </c>
      <c r="D6362" t="s">
        <v>61</v>
      </c>
      <c r="E6362" t="s">
        <v>140</v>
      </c>
      <c r="F6362" t="s">
        <v>52</v>
      </c>
      <c r="G6362" t="s">
        <v>72</v>
      </c>
      <c r="H6362" t="s">
        <v>73</v>
      </c>
      <c r="I6362" t="s">
        <v>118</v>
      </c>
      <c r="J6362" t="s">
        <v>303</v>
      </c>
      <c r="K6362" t="s">
        <v>421</v>
      </c>
      <c r="L6362">
        <v>75705.600000000006</v>
      </c>
      <c r="M6362">
        <v>10</v>
      </c>
      <c r="N6362">
        <v>0.15</v>
      </c>
      <c r="O6362">
        <v>23308.09</v>
      </c>
    </row>
    <row r="6363" spans="1:15" x14ac:dyDescent="0.3">
      <c r="A6363" t="s">
        <v>8376</v>
      </c>
      <c r="B6363" t="s">
        <v>292</v>
      </c>
      <c r="C6363" t="s">
        <v>2486</v>
      </c>
      <c r="D6363" t="s">
        <v>102</v>
      </c>
      <c r="E6363" t="s">
        <v>1097</v>
      </c>
      <c r="F6363" t="s">
        <v>80</v>
      </c>
      <c r="G6363" t="s">
        <v>81</v>
      </c>
      <c r="H6363" t="s">
        <v>186</v>
      </c>
      <c r="I6363" t="s">
        <v>96</v>
      </c>
      <c r="J6363" t="s">
        <v>166</v>
      </c>
      <c r="K6363" t="s">
        <v>337</v>
      </c>
      <c r="L6363">
        <v>71314.600000000006</v>
      </c>
      <c r="M6363">
        <v>5</v>
      </c>
      <c r="N6363">
        <v>0.25</v>
      </c>
      <c r="O6363">
        <v>19810.599999999999</v>
      </c>
    </row>
    <row r="6364" spans="1:15" x14ac:dyDescent="0.3">
      <c r="A6364" t="s">
        <v>8377</v>
      </c>
      <c r="B6364" t="s">
        <v>2952</v>
      </c>
      <c r="C6364" t="s">
        <v>584</v>
      </c>
      <c r="D6364" t="s">
        <v>102</v>
      </c>
      <c r="E6364" t="s">
        <v>235</v>
      </c>
      <c r="F6364" t="s">
        <v>80</v>
      </c>
      <c r="G6364" t="s">
        <v>63</v>
      </c>
      <c r="H6364" t="s">
        <v>64</v>
      </c>
      <c r="I6364" t="s">
        <v>118</v>
      </c>
      <c r="J6364" t="s">
        <v>119</v>
      </c>
      <c r="K6364" t="s">
        <v>270</v>
      </c>
      <c r="L6364">
        <v>15748.7</v>
      </c>
      <c r="M6364">
        <v>10</v>
      </c>
      <c r="N6364">
        <v>0.25</v>
      </c>
      <c r="O6364">
        <v>4379.13</v>
      </c>
    </row>
    <row r="6365" spans="1:15" x14ac:dyDescent="0.3">
      <c r="A6365" t="s">
        <v>8378</v>
      </c>
      <c r="B6365" t="s">
        <v>1222</v>
      </c>
      <c r="C6365" t="s">
        <v>1558</v>
      </c>
      <c r="D6365" t="s">
        <v>50</v>
      </c>
      <c r="E6365" t="s">
        <v>190</v>
      </c>
      <c r="F6365" t="s">
        <v>71</v>
      </c>
      <c r="G6365" t="s">
        <v>53</v>
      </c>
      <c r="H6365" t="s">
        <v>54</v>
      </c>
      <c r="I6365" t="s">
        <v>55</v>
      </c>
      <c r="J6365" t="s">
        <v>173</v>
      </c>
      <c r="K6365" t="s">
        <v>780</v>
      </c>
      <c r="L6365">
        <v>28321.279999999999</v>
      </c>
      <c r="M6365">
        <v>8</v>
      </c>
      <c r="N6365">
        <v>0</v>
      </c>
      <c r="O6365">
        <v>9241.01</v>
      </c>
    </row>
    <row r="6366" spans="1:15" x14ac:dyDescent="0.3">
      <c r="A6366" t="s">
        <v>8379</v>
      </c>
      <c r="B6366" t="s">
        <v>205</v>
      </c>
      <c r="C6366" t="s">
        <v>2709</v>
      </c>
      <c r="D6366" t="s">
        <v>50</v>
      </c>
      <c r="E6366" t="s">
        <v>844</v>
      </c>
      <c r="F6366" t="s">
        <v>52</v>
      </c>
      <c r="G6366" t="s">
        <v>72</v>
      </c>
      <c r="H6366" t="s">
        <v>104</v>
      </c>
      <c r="I6366" t="s">
        <v>96</v>
      </c>
      <c r="J6366" t="s">
        <v>97</v>
      </c>
      <c r="K6366" t="s">
        <v>181</v>
      </c>
      <c r="L6366">
        <v>31315.4</v>
      </c>
      <c r="M6366">
        <v>5</v>
      </c>
      <c r="N6366">
        <v>0.15</v>
      </c>
      <c r="O6366">
        <v>5124.28</v>
      </c>
    </row>
    <row r="6367" spans="1:15" x14ac:dyDescent="0.3">
      <c r="A6367" t="s">
        <v>8380</v>
      </c>
      <c r="B6367" t="s">
        <v>674</v>
      </c>
      <c r="C6367" t="s">
        <v>1260</v>
      </c>
      <c r="D6367" t="s">
        <v>78</v>
      </c>
      <c r="E6367" t="s">
        <v>2853</v>
      </c>
      <c r="F6367" t="s">
        <v>80</v>
      </c>
      <c r="G6367" t="s">
        <v>179</v>
      </c>
      <c r="H6367" t="s">
        <v>236</v>
      </c>
      <c r="I6367" t="s">
        <v>96</v>
      </c>
      <c r="J6367" t="s">
        <v>166</v>
      </c>
      <c r="K6367" t="s">
        <v>337</v>
      </c>
      <c r="L6367">
        <v>86367.48</v>
      </c>
      <c r="M6367">
        <v>6</v>
      </c>
      <c r="N6367">
        <v>0</v>
      </c>
      <c r="O6367">
        <v>25058.63</v>
      </c>
    </row>
    <row r="6368" spans="1:15" x14ac:dyDescent="0.3">
      <c r="A6368" t="s">
        <v>8381</v>
      </c>
      <c r="B6368" t="s">
        <v>639</v>
      </c>
      <c r="C6368" t="s">
        <v>2288</v>
      </c>
      <c r="D6368" t="s">
        <v>50</v>
      </c>
      <c r="E6368" t="s">
        <v>1275</v>
      </c>
      <c r="F6368" t="s">
        <v>71</v>
      </c>
      <c r="G6368" t="s">
        <v>72</v>
      </c>
      <c r="H6368" t="s">
        <v>104</v>
      </c>
      <c r="I6368" t="s">
        <v>55</v>
      </c>
      <c r="J6368" t="s">
        <v>173</v>
      </c>
      <c r="K6368" t="s">
        <v>174</v>
      </c>
      <c r="L6368">
        <v>8912.75</v>
      </c>
      <c r="M6368">
        <v>1</v>
      </c>
      <c r="N6368">
        <v>0</v>
      </c>
      <c r="O6368">
        <v>1397.04</v>
      </c>
    </row>
    <row r="6369" spans="1:15" x14ac:dyDescent="0.3">
      <c r="A6369" t="s">
        <v>8382</v>
      </c>
      <c r="B6369" t="s">
        <v>4244</v>
      </c>
      <c r="C6369" t="s">
        <v>2689</v>
      </c>
      <c r="D6369" t="s">
        <v>102</v>
      </c>
      <c r="E6369" t="s">
        <v>637</v>
      </c>
      <c r="F6369" t="s">
        <v>71</v>
      </c>
      <c r="G6369" t="s">
        <v>53</v>
      </c>
      <c r="H6369" t="s">
        <v>246</v>
      </c>
      <c r="I6369" t="s">
        <v>55</v>
      </c>
      <c r="J6369" t="s">
        <v>65</v>
      </c>
      <c r="K6369" t="s">
        <v>325</v>
      </c>
      <c r="L6369">
        <v>31725.279999999999</v>
      </c>
      <c r="M6369">
        <v>4</v>
      </c>
      <c r="N6369">
        <v>0.2</v>
      </c>
      <c r="O6369">
        <v>5362.89</v>
      </c>
    </row>
    <row r="6370" spans="1:15" x14ac:dyDescent="0.3">
      <c r="A6370" t="s">
        <v>8383</v>
      </c>
      <c r="B6370" t="s">
        <v>1235</v>
      </c>
      <c r="C6370" t="s">
        <v>4104</v>
      </c>
      <c r="D6370" t="s">
        <v>102</v>
      </c>
      <c r="E6370" t="s">
        <v>2201</v>
      </c>
      <c r="F6370" t="s">
        <v>80</v>
      </c>
      <c r="G6370" t="s">
        <v>179</v>
      </c>
      <c r="H6370" t="s">
        <v>180</v>
      </c>
      <c r="I6370" t="s">
        <v>55</v>
      </c>
      <c r="J6370" t="s">
        <v>65</v>
      </c>
      <c r="K6370" t="s">
        <v>325</v>
      </c>
      <c r="L6370">
        <v>36535.5</v>
      </c>
      <c r="M6370">
        <v>3</v>
      </c>
      <c r="N6370">
        <v>0.1</v>
      </c>
      <c r="O6370">
        <v>9857.76</v>
      </c>
    </row>
    <row r="6371" spans="1:15" x14ac:dyDescent="0.3">
      <c r="A6371" t="s">
        <v>8384</v>
      </c>
      <c r="B6371" t="s">
        <v>1084</v>
      </c>
      <c r="C6371" t="s">
        <v>2205</v>
      </c>
      <c r="D6371" t="s">
        <v>102</v>
      </c>
      <c r="E6371" t="s">
        <v>1398</v>
      </c>
      <c r="F6371" t="s">
        <v>52</v>
      </c>
      <c r="G6371" t="s">
        <v>63</v>
      </c>
      <c r="H6371" t="s">
        <v>202</v>
      </c>
      <c r="I6371" t="s">
        <v>55</v>
      </c>
      <c r="J6371" t="s">
        <v>65</v>
      </c>
      <c r="K6371" t="s">
        <v>325</v>
      </c>
      <c r="L6371">
        <v>33070.559999999998</v>
      </c>
      <c r="M6371">
        <v>4</v>
      </c>
      <c r="N6371">
        <v>0.25</v>
      </c>
      <c r="O6371">
        <v>8437.4699999999993</v>
      </c>
    </row>
    <row r="6372" spans="1:15" x14ac:dyDescent="0.3">
      <c r="A6372" t="s">
        <v>8385</v>
      </c>
      <c r="B6372" t="s">
        <v>744</v>
      </c>
      <c r="C6372" t="s">
        <v>5461</v>
      </c>
      <c r="D6372" t="s">
        <v>102</v>
      </c>
      <c r="E6372" t="s">
        <v>527</v>
      </c>
      <c r="F6372" t="s">
        <v>52</v>
      </c>
      <c r="G6372" t="s">
        <v>81</v>
      </c>
      <c r="H6372" t="s">
        <v>284</v>
      </c>
      <c r="I6372" t="s">
        <v>83</v>
      </c>
      <c r="J6372" t="s">
        <v>449</v>
      </c>
      <c r="K6372" t="s">
        <v>681</v>
      </c>
      <c r="L6372">
        <v>60374.1</v>
      </c>
      <c r="M6372">
        <v>10</v>
      </c>
      <c r="N6372">
        <v>0.1</v>
      </c>
      <c r="O6372">
        <v>14837.57</v>
      </c>
    </row>
    <row r="6373" spans="1:15" x14ac:dyDescent="0.3">
      <c r="A6373" t="s">
        <v>8386</v>
      </c>
      <c r="B6373" t="s">
        <v>706</v>
      </c>
      <c r="C6373" t="s">
        <v>1606</v>
      </c>
      <c r="D6373" t="s">
        <v>78</v>
      </c>
      <c r="E6373" t="s">
        <v>3232</v>
      </c>
      <c r="F6373" t="s">
        <v>80</v>
      </c>
      <c r="G6373" t="s">
        <v>72</v>
      </c>
      <c r="H6373" t="s">
        <v>117</v>
      </c>
      <c r="I6373" t="s">
        <v>118</v>
      </c>
      <c r="J6373" t="s">
        <v>230</v>
      </c>
      <c r="K6373" t="s">
        <v>351</v>
      </c>
      <c r="L6373">
        <v>118692.4</v>
      </c>
      <c r="M6373">
        <v>10</v>
      </c>
      <c r="N6373">
        <v>0.05</v>
      </c>
      <c r="O6373">
        <v>35036.559999999998</v>
      </c>
    </row>
    <row r="6374" spans="1:15" x14ac:dyDescent="0.3">
      <c r="A6374" t="s">
        <v>8387</v>
      </c>
      <c r="B6374" t="s">
        <v>3677</v>
      </c>
      <c r="C6374" t="s">
        <v>835</v>
      </c>
      <c r="D6374" t="s">
        <v>50</v>
      </c>
      <c r="E6374" t="s">
        <v>399</v>
      </c>
      <c r="F6374" t="s">
        <v>80</v>
      </c>
      <c r="G6374" t="s">
        <v>81</v>
      </c>
      <c r="H6374" t="s">
        <v>82</v>
      </c>
      <c r="I6374" t="s">
        <v>118</v>
      </c>
      <c r="J6374" t="s">
        <v>303</v>
      </c>
      <c r="K6374" t="s">
        <v>304</v>
      </c>
      <c r="L6374">
        <v>12620.16</v>
      </c>
      <c r="M6374">
        <v>7</v>
      </c>
      <c r="N6374">
        <v>0.15</v>
      </c>
      <c r="O6374">
        <v>2265.9</v>
      </c>
    </row>
    <row r="6375" spans="1:15" x14ac:dyDescent="0.3">
      <c r="A6375" t="s">
        <v>8388</v>
      </c>
      <c r="B6375" t="s">
        <v>2483</v>
      </c>
      <c r="C6375" t="s">
        <v>2136</v>
      </c>
      <c r="D6375" t="s">
        <v>78</v>
      </c>
      <c r="E6375" t="s">
        <v>885</v>
      </c>
      <c r="F6375" t="s">
        <v>71</v>
      </c>
      <c r="G6375" t="s">
        <v>179</v>
      </c>
      <c r="H6375" t="s">
        <v>180</v>
      </c>
      <c r="I6375" t="s">
        <v>83</v>
      </c>
      <c r="J6375" t="s">
        <v>84</v>
      </c>
      <c r="K6375" t="s">
        <v>125</v>
      </c>
      <c r="L6375">
        <v>56702.8</v>
      </c>
      <c r="M6375">
        <v>7</v>
      </c>
      <c r="N6375">
        <v>0.2</v>
      </c>
      <c r="O6375">
        <v>6952.16</v>
      </c>
    </row>
    <row r="6376" spans="1:15" x14ac:dyDescent="0.3">
      <c r="A6376" t="s">
        <v>8389</v>
      </c>
      <c r="B6376" t="s">
        <v>822</v>
      </c>
      <c r="C6376" t="s">
        <v>2049</v>
      </c>
      <c r="D6376" t="s">
        <v>78</v>
      </c>
      <c r="E6376" t="s">
        <v>341</v>
      </c>
      <c r="F6376" t="s">
        <v>52</v>
      </c>
      <c r="G6376" t="s">
        <v>81</v>
      </c>
      <c r="H6376" t="s">
        <v>95</v>
      </c>
      <c r="I6376" t="s">
        <v>118</v>
      </c>
      <c r="J6376" t="s">
        <v>303</v>
      </c>
      <c r="K6376" t="s">
        <v>421</v>
      </c>
      <c r="L6376">
        <v>31940.97</v>
      </c>
      <c r="M6376">
        <v>3</v>
      </c>
      <c r="N6376">
        <v>0</v>
      </c>
      <c r="O6376">
        <v>6651.49</v>
      </c>
    </row>
    <row r="6377" spans="1:15" x14ac:dyDescent="0.3">
      <c r="A6377" t="s">
        <v>8390</v>
      </c>
      <c r="B6377" t="s">
        <v>3183</v>
      </c>
      <c r="C6377" t="s">
        <v>3060</v>
      </c>
      <c r="D6377" t="s">
        <v>102</v>
      </c>
      <c r="E6377" t="s">
        <v>2178</v>
      </c>
      <c r="F6377" t="s">
        <v>80</v>
      </c>
      <c r="G6377" t="s">
        <v>53</v>
      </c>
      <c r="H6377" t="s">
        <v>90</v>
      </c>
      <c r="I6377" t="s">
        <v>118</v>
      </c>
      <c r="J6377" t="s">
        <v>191</v>
      </c>
      <c r="K6377" t="s">
        <v>829</v>
      </c>
      <c r="L6377">
        <v>19900.72</v>
      </c>
      <c r="M6377">
        <v>4</v>
      </c>
      <c r="N6377">
        <v>0.15</v>
      </c>
      <c r="O6377">
        <v>6643.65</v>
      </c>
    </row>
    <row r="6378" spans="1:15" x14ac:dyDescent="0.3">
      <c r="A6378" t="s">
        <v>8391</v>
      </c>
      <c r="B6378" t="s">
        <v>1764</v>
      </c>
      <c r="C6378" t="s">
        <v>2062</v>
      </c>
      <c r="D6378" t="s">
        <v>50</v>
      </c>
      <c r="E6378" t="s">
        <v>1766</v>
      </c>
      <c r="F6378" t="s">
        <v>80</v>
      </c>
      <c r="G6378" t="s">
        <v>72</v>
      </c>
      <c r="H6378" t="s">
        <v>104</v>
      </c>
      <c r="I6378" t="s">
        <v>55</v>
      </c>
      <c r="J6378" t="s">
        <v>65</v>
      </c>
      <c r="K6378" t="s">
        <v>66</v>
      </c>
      <c r="L6378">
        <v>11074.29</v>
      </c>
      <c r="M6378">
        <v>1</v>
      </c>
      <c r="N6378">
        <v>0.1</v>
      </c>
      <c r="O6378">
        <v>2236.96</v>
      </c>
    </row>
    <row r="6379" spans="1:15" x14ac:dyDescent="0.3">
      <c r="A6379" t="s">
        <v>8392</v>
      </c>
      <c r="B6379" t="s">
        <v>1363</v>
      </c>
      <c r="C6379" t="s">
        <v>4247</v>
      </c>
      <c r="D6379" t="s">
        <v>50</v>
      </c>
      <c r="E6379" t="s">
        <v>2467</v>
      </c>
      <c r="F6379" t="s">
        <v>80</v>
      </c>
      <c r="G6379" t="s">
        <v>72</v>
      </c>
      <c r="H6379" t="s">
        <v>117</v>
      </c>
      <c r="I6379" t="s">
        <v>96</v>
      </c>
      <c r="J6379" t="s">
        <v>166</v>
      </c>
      <c r="K6379" t="s">
        <v>337</v>
      </c>
      <c r="L6379">
        <v>31157.52</v>
      </c>
      <c r="M6379">
        <v>8</v>
      </c>
      <c r="N6379">
        <v>0.2</v>
      </c>
      <c r="O6379">
        <v>9773.57</v>
      </c>
    </row>
    <row r="6380" spans="1:15" x14ac:dyDescent="0.3">
      <c r="A6380" t="s">
        <v>8393</v>
      </c>
      <c r="B6380" t="s">
        <v>1046</v>
      </c>
      <c r="C6380" t="s">
        <v>307</v>
      </c>
      <c r="D6380" t="s">
        <v>102</v>
      </c>
      <c r="E6380" t="s">
        <v>1422</v>
      </c>
      <c r="F6380" t="s">
        <v>71</v>
      </c>
      <c r="G6380" t="s">
        <v>53</v>
      </c>
      <c r="H6380" t="s">
        <v>110</v>
      </c>
      <c r="I6380" t="s">
        <v>96</v>
      </c>
      <c r="J6380" t="s">
        <v>111</v>
      </c>
      <c r="K6380" t="s">
        <v>112</v>
      </c>
      <c r="L6380">
        <v>11092.7</v>
      </c>
      <c r="M6380">
        <v>1</v>
      </c>
      <c r="N6380">
        <v>0.25</v>
      </c>
      <c r="O6380">
        <v>1418.08</v>
      </c>
    </row>
    <row r="6381" spans="1:15" x14ac:dyDescent="0.3">
      <c r="A6381" t="s">
        <v>8394</v>
      </c>
      <c r="B6381" t="s">
        <v>1981</v>
      </c>
      <c r="C6381" t="s">
        <v>3283</v>
      </c>
      <c r="D6381" t="s">
        <v>78</v>
      </c>
      <c r="E6381" t="s">
        <v>934</v>
      </c>
      <c r="F6381" t="s">
        <v>71</v>
      </c>
      <c r="G6381" t="s">
        <v>63</v>
      </c>
      <c r="H6381" t="s">
        <v>172</v>
      </c>
      <c r="I6381" t="s">
        <v>118</v>
      </c>
      <c r="J6381" t="s">
        <v>191</v>
      </c>
      <c r="K6381" t="s">
        <v>829</v>
      </c>
      <c r="L6381">
        <v>44529.68</v>
      </c>
      <c r="M6381">
        <v>4</v>
      </c>
      <c r="N6381">
        <v>0.25</v>
      </c>
      <c r="O6381">
        <v>11426.06</v>
      </c>
    </row>
    <row r="6382" spans="1:15" x14ac:dyDescent="0.3">
      <c r="A6382" t="s">
        <v>8395</v>
      </c>
      <c r="B6382" t="s">
        <v>1650</v>
      </c>
      <c r="C6382" t="s">
        <v>2661</v>
      </c>
      <c r="D6382" t="s">
        <v>102</v>
      </c>
      <c r="E6382" t="s">
        <v>889</v>
      </c>
      <c r="F6382" t="s">
        <v>52</v>
      </c>
      <c r="G6382" t="s">
        <v>63</v>
      </c>
      <c r="H6382" t="s">
        <v>64</v>
      </c>
      <c r="I6382" t="s">
        <v>118</v>
      </c>
      <c r="J6382" t="s">
        <v>303</v>
      </c>
      <c r="K6382" t="s">
        <v>421</v>
      </c>
      <c r="L6382">
        <v>49417.52</v>
      </c>
      <c r="M6382">
        <v>8</v>
      </c>
      <c r="N6382">
        <v>0.2</v>
      </c>
      <c r="O6382">
        <v>10644.44</v>
      </c>
    </row>
    <row r="6383" spans="1:15" x14ac:dyDescent="0.3">
      <c r="A6383" t="s">
        <v>8396</v>
      </c>
      <c r="B6383" t="s">
        <v>3097</v>
      </c>
      <c r="C6383" t="s">
        <v>1066</v>
      </c>
      <c r="D6383" t="s">
        <v>102</v>
      </c>
      <c r="E6383" t="s">
        <v>998</v>
      </c>
      <c r="F6383" t="s">
        <v>52</v>
      </c>
      <c r="G6383" t="s">
        <v>53</v>
      </c>
      <c r="H6383" t="s">
        <v>54</v>
      </c>
      <c r="I6383" t="s">
        <v>83</v>
      </c>
      <c r="J6383" t="s">
        <v>84</v>
      </c>
      <c r="K6383" t="s">
        <v>257</v>
      </c>
      <c r="L6383">
        <v>81468.399999999994</v>
      </c>
      <c r="M6383">
        <v>8</v>
      </c>
      <c r="N6383">
        <v>0.15</v>
      </c>
      <c r="O6383">
        <v>27390.78</v>
      </c>
    </row>
    <row r="6384" spans="1:15" x14ac:dyDescent="0.3">
      <c r="A6384" t="s">
        <v>8397</v>
      </c>
      <c r="B6384" t="s">
        <v>1291</v>
      </c>
      <c r="C6384" t="s">
        <v>2568</v>
      </c>
      <c r="D6384" t="s">
        <v>102</v>
      </c>
      <c r="E6384" t="s">
        <v>1313</v>
      </c>
      <c r="F6384" t="s">
        <v>80</v>
      </c>
      <c r="G6384" t="s">
        <v>63</v>
      </c>
      <c r="H6384" t="s">
        <v>202</v>
      </c>
      <c r="I6384" t="s">
        <v>83</v>
      </c>
      <c r="J6384" t="s">
        <v>156</v>
      </c>
      <c r="K6384" t="s">
        <v>285</v>
      </c>
      <c r="L6384">
        <v>9495.52</v>
      </c>
      <c r="M6384">
        <v>2</v>
      </c>
      <c r="N6384">
        <v>0.25</v>
      </c>
      <c r="O6384">
        <v>2719.71</v>
      </c>
    </row>
    <row r="6385" spans="1:15" x14ac:dyDescent="0.3">
      <c r="A6385" t="s">
        <v>8398</v>
      </c>
      <c r="B6385" t="s">
        <v>678</v>
      </c>
      <c r="C6385" t="s">
        <v>4983</v>
      </c>
      <c r="D6385" t="s">
        <v>50</v>
      </c>
      <c r="E6385" t="s">
        <v>597</v>
      </c>
      <c r="F6385" t="s">
        <v>71</v>
      </c>
      <c r="G6385" t="s">
        <v>81</v>
      </c>
      <c r="H6385" t="s">
        <v>186</v>
      </c>
      <c r="I6385" t="s">
        <v>118</v>
      </c>
      <c r="J6385" t="s">
        <v>303</v>
      </c>
      <c r="K6385" t="s">
        <v>491</v>
      </c>
      <c r="L6385">
        <v>43001.120000000003</v>
      </c>
      <c r="M6385">
        <v>4</v>
      </c>
      <c r="N6385">
        <v>0.25</v>
      </c>
      <c r="O6385">
        <v>10979.07</v>
      </c>
    </row>
    <row r="6386" spans="1:15" x14ac:dyDescent="0.3">
      <c r="A6386" t="s">
        <v>8399</v>
      </c>
      <c r="B6386" t="s">
        <v>984</v>
      </c>
      <c r="C6386" t="s">
        <v>1395</v>
      </c>
      <c r="D6386" t="s">
        <v>61</v>
      </c>
      <c r="E6386" t="s">
        <v>298</v>
      </c>
      <c r="F6386" t="s">
        <v>71</v>
      </c>
      <c r="G6386" t="s">
        <v>53</v>
      </c>
      <c r="H6386" t="s">
        <v>110</v>
      </c>
      <c r="I6386" t="s">
        <v>83</v>
      </c>
      <c r="J6386" t="s">
        <v>379</v>
      </c>
      <c r="K6386" t="s">
        <v>380</v>
      </c>
      <c r="L6386">
        <v>7940.18</v>
      </c>
      <c r="M6386">
        <v>2</v>
      </c>
      <c r="N6386">
        <v>0.2</v>
      </c>
      <c r="O6386">
        <v>1925.18</v>
      </c>
    </row>
    <row r="6387" spans="1:15" x14ac:dyDescent="0.3">
      <c r="A6387" t="s">
        <v>8400</v>
      </c>
      <c r="B6387" t="s">
        <v>770</v>
      </c>
      <c r="C6387" t="s">
        <v>1646</v>
      </c>
      <c r="D6387" t="s">
        <v>102</v>
      </c>
      <c r="E6387" t="s">
        <v>1437</v>
      </c>
      <c r="F6387" t="s">
        <v>80</v>
      </c>
      <c r="G6387" t="s">
        <v>179</v>
      </c>
      <c r="H6387" t="s">
        <v>180</v>
      </c>
      <c r="I6387" t="s">
        <v>96</v>
      </c>
      <c r="J6387" t="s">
        <v>97</v>
      </c>
      <c r="K6387" t="s">
        <v>416</v>
      </c>
      <c r="L6387">
        <v>114771.51</v>
      </c>
      <c r="M6387">
        <v>9</v>
      </c>
      <c r="N6387">
        <v>0.15</v>
      </c>
      <c r="O6387">
        <v>26322.38</v>
      </c>
    </row>
    <row r="6388" spans="1:15" x14ac:dyDescent="0.3">
      <c r="A6388" t="s">
        <v>8401</v>
      </c>
      <c r="B6388" t="s">
        <v>3388</v>
      </c>
      <c r="C6388" t="s">
        <v>687</v>
      </c>
      <c r="D6388" t="s">
        <v>102</v>
      </c>
      <c r="E6388" t="s">
        <v>3535</v>
      </c>
      <c r="F6388" t="s">
        <v>52</v>
      </c>
      <c r="G6388" t="s">
        <v>53</v>
      </c>
      <c r="H6388" t="s">
        <v>90</v>
      </c>
      <c r="I6388" t="s">
        <v>96</v>
      </c>
      <c r="J6388" t="s">
        <v>97</v>
      </c>
      <c r="K6388" t="s">
        <v>181</v>
      </c>
      <c r="L6388">
        <v>97503.63</v>
      </c>
      <c r="M6388">
        <v>7</v>
      </c>
      <c r="N6388">
        <v>0</v>
      </c>
      <c r="O6388">
        <v>23273.25</v>
      </c>
    </row>
    <row r="6389" spans="1:15" x14ac:dyDescent="0.3">
      <c r="A6389" t="s">
        <v>8402</v>
      </c>
      <c r="B6389" t="s">
        <v>428</v>
      </c>
      <c r="C6389" t="s">
        <v>1597</v>
      </c>
      <c r="D6389" t="s">
        <v>50</v>
      </c>
      <c r="E6389" t="s">
        <v>676</v>
      </c>
      <c r="F6389" t="s">
        <v>71</v>
      </c>
      <c r="G6389" t="s">
        <v>179</v>
      </c>
      <c r="H6389" t="s">
        <v>180</v>
      </c>
      <c r="I6389" t="s">
        <v>83</v>
      </c>
      <c r="J6389" t="s">
        <v>84</v>
      </c>
      <c r="K6389" t="s">
        <v>105</v>
      </c>
      <c r="L6389">
        <v>13446.09</v>
      </c>
      <c r="M6389">
        <v>9</v>
      </c>
      <c r="N6389">
        <v>0.15</v>
      </c>
      <c r="O6389">
        <v>3707.51</v>
      </c>
    </row>
    <row r="6390" spans="1:15" x14ac:dyDescent="0.3">
      <c r="A6390" t="s">
        <v>8403</v>
      </c>
      <c r="B6390" t="s">
        <v>891</v>
      </c>
      <c r="C6390" t="s">
        <v>892</v>
      </c>
      <c r="D6390" t="s">
        <v>102</v>
      </c>
      <c r="E6390" t="s">
        <v>2153</v>
      </c>
      <c r="F6390" t="s">
        <v>80</v>
      </c>
      <c r="G6390" t="s">
        <v>81</v>
      </c>
      <c r="H6390" t="s">
        <v>82</v>
      </c>
      <c r="I6390" t="s">
        <v>55</v>
      </c>
      <c r="J6390" t="s">
        <v>65</v>
      </c>
      <c r="K6390" t="s">
        <v>130</v>
      </c>
      <c r="L6390">
        <v>42157.08</v>
      </c>
      <c r="M6390">
        <v>3</v>
      </c>
      <c r="N6390">
        <v>0.15</v>
      </c>
      <c r="O6390">
        <v>8154.01</v>
      </c>
    </row>
    <row r="6391" spans="1:15" x14ac:dyDescent="0.3">
      <c r="A6391" t="s">
        <v>8404</v>
      </c>
      <c r="B6391" t="s">
        <v>1781</v>
      </c>
      <c r="C6391" t="s">
        <v>3375</v>
      </c>
      <c r="D6391" t="s">
        <v>61</v>
      </c>
      <c r="E6391" t="s">
        <v>1923</v>
      </c>
      <c r="F6391" t="s">
        <v>71</v>
      </c>
      <c r="G6391" t="s">
        <v>63</v>
      </c>
      <c r="H6391" t="s">
        <v>213</v>
      </c>
      <c r="I6391" t="s">
        <v>118</v>
      </c>
      <c r="J6391" t="s">
        <v>119</v>
      </c>
      <c r="K6391" t="s">
        <v>270</v>
      </c>
      <c r="L6391">
        <v>75784.160000000003</v>
      </c>
      <c r="M6391">
        <v>8</v>
      </c>
      <c r="N6391">
        <v>0</v>
      </c>
      <c r="O6391">
        <v>12103.04</v>
      </c>
    </row>
    <row r="6392" spans="1:15" x14ac:dyDescent="0.3">
      <c r="A6392" t="s">
        <v>8405</v>
      </c>
      <c r="B6392" t="s">
        <v>1711</v>
      </c>
      <c r="C6392" t="s">
        <v>995</v>
      </c>
      <c r="D6392" t="s">
        <v>102</v>
      </c>
      <c r="E6392" t="s">
        <v>904</v>
      </c>
      <c r="F6392" t="s">
        <v>80</v>
      </c>
      <c r="G6392" t="s">
        <v>53</v>
      </c>
      <c r="H6392" t="s">
        <v>110</v>
      </c>
      <c r="I6392" t="s">
        <v>55</v>
      </c>
      <c r="J6392" t="s">
        <v>141</v>
      </c>
      <c r="K6392" t="s">
        <v>978</v>
      </c>
      <c r="L6392">
        <v>76917.48</v>
      </c>
      <c r="M6392">
        <v>6</v>
      </c>
      <c r="N6392">
        <v>0.1</v>
      </c>
      <c r="O6392">
        <v>24549.09</v>
      </c>
    </row>
    <row r="6393" spans="1:15" x14ac:dyDescent="0.3">
      <c r="A6393" t="s">
        <v>8406</v>
      </c>
      <c r="B6393" t="s">
        <v>497</v>
      </c>
      <c r="C6393" t="s">
        <v>1035</v>
      </c>
      <c r="D6393" t="s">
        <v>61</v>
      </c>
      <c r="E6393" t="s">
        <v>62</v>
      </c>
      <c r="F6393" t="s">
        <v>52</v>
      </c>
      <c r="G6393" t="s">
        <v>53</v>
      </c>
      <c r="H6393" t="s">
        <v>110</v>
      </c>
      <c r="I6393" t="s">
        <v>83</v>
      </c>
      <c r="J6393" t="s">
        <v>449</v>
      </c>
      <c r="K6393" t="s">
        <v>450</v>
      </c>
      <c r="L6393">
        <v>10109.92</v>
      </c>
      <c r="M6393">
        <v>1</v>
      </c>
      <c r="N6393">
        <v>0</v>
      </c>
      <c r="O6393">
        <v>2926.53</v>
      </c>
    </row>
    <row r="6394" spans="1:15" x14ac:dyDescent="0.3">
      <c r="A6394" t="s">
        <v>8407</v>
      </c>
      <c r="B6394" t="s">
        <v>1470</v>
      </c>
      <c r="C6394" t="s">
        <v>1933</v>
      </c>
      <c r="D6394" t="s">
        <v>50</v>
      </c>
      <c r="E6394" t="s">
        <v>2764</v>
      </c>
      <c r="F6394" t="s">
        <v>80</v>
      </c>
      <c r="G6394" t="s">
        <v>179</v>
      </c>
      <c r="H6394" t="s">
        <v>236</v>
      </c>
      <c r="I6394" t="s">
        <v>55</v>
      </c>
      <c r="J6394" t="s">
        <v>65</v>
      </c>
      <c r="K6394" t="s">
        <v>66</v>
      </c>
      <c r="L6394">
        <v>10454.5</v>
      </c>
      <c r="M6394">
        <v>5</v>
      </c>
      <c r="N6394">
        <v>0.2</v>
      </c>
      <c r="O6394">
        <v>2427.89</v>
      </c>
    </row>
    <row r="6395" spans="1:15" x14ac:dyDescent="0.3">
      <c r="A6395" t="s">
        <v>8408</v>
      </c>
      <c r="B6395" t="s">
        <v>873</v>
      </c>
      <c r="C6395" t="s">
        <v>874</v>
      </c>
      <c r="D6395" t="s">
        <v>78</v>
      </c>
      <c r="E6395" t="s">
        <v>454</v>
      </c>
      <c r="F6395" t="s">
        <v>71</v>
      </c>
      <c r="G6395" t="s">
        <v>179</v>
      </c>
      <c r="H6395" t="s">
        <v>236</v>
      </c>
      <c r="I6395" t="s">
        <v>96</v>
      </c>
      <c r="J6395" t="s">
        <v>166</v>
      </c>
      <c r="K6395" t="s">
        <v>762</v>
      </c>
      <c r="L6395">
        <v>1826.49</v>
      </c>
      <c r="M6395">
        <v>1</v>
      </c>
      <c r="N6395">
        <v>0.2</v>
      </c>
      <c r="O6395">
        <v>245.69</v>
      </c>
    </row>
    <row r="6396" spans="1:15" x14ac:dyDescent="0.3">
      <c r="A6396" t="s">
        <v>8409</v>
      </c>
      <c r="B6396" t="s">
        <v>3198</v>
      </c>
      <c r="C6396" t="s">
        <v>3265</v>
      </c>
      <c r="D6396" t="s">
        <v>50</v>
      </c>
      <c r="E6396" t="s">
        <v>603</v>
      </c>
      <c r="F6396" t="s">
        <v>80</v>
      </c>
      <c r="G6396" t="s">
        <v>72</v>
      </c>
      <c r="H6396" t="s">
        <v>346</v>
      </c>
      <c r="I6396" t="s">
        <v>96</v>
      </c>
      <c r="J6396" t="s">
        <v>135</v>
      </c>
      <c r="K6396" t="s">
        <v>395</v>
      </c>
      <c r="L6396">
        <v>4445.1000000000004</v>
      </c>
      <c r="M6396">
        <v>3</v>
      </c>
      <c r="N6396">
        <v>0.15</v>
      </c>
      <c r="O6396">
        <v>875.54</v>
      </c>
    </row>
    <row r="6397" spans="1:15" x14ac:dyDescent="0.3">
      <c r="A6397" t="s">
        <v>8410</v>
      </c>
      <c r="B6397" t="s">
        <v>3123</v>
      </c>
      <c r="C6397" t="s">
        <v>4995</v>
      </c>
      <c r="D6397" t="s">
        <v>78</v>
      </c>
      <c r="E6397" t="s">
        <v>664</v>
      </c>
      <c r="F6397" t="s">
        <v>71</v>
      </c>
      <c r="G6397" t="s">
        <v>72</v>
      </c>
      <c r="H6397" t="s">
        <v>104</v>
      </c>
      <c r="I6397" t="s">
        <v>83</v>
      </c>
      <c r="J6397" t="s">
        <v>449</v>
      </c>
      <c r="K6397" t="s">
        <v>450</v>
      </c>
      <c r="L6397">
        <v>103932.88</v>
      </c>
      <c r="M6397">
        <v>8</v>
      </c>
      <c r="N6397">
        <v>0.05</v>
      </c>
      <c r="O6397">
        <v>24205.22</v>
      </c>
    </row>
    <row r="6398" spans="1:15" x14ac:dyDescent="0.3">
      <c r="A6398" t="s">
        <v>8411</v>
      </c>
      <c r="B6398" t="s">
        <v>2929</v>
      </c>
      <c r="C6398" t="s">
        <v>4694</v>
      </c>
      <c r="D6398" t="s">
        <v>78</v>
      </c>
      <c r="E6398" t="s">
        <v>765</v>
      </c>
      <c r="F6398" t="s">
        <v>71</v>
      </c>
      <c r="G6398" t="s">
        <v>63</v>
      </c>
      <c r="H6398" t="s">
        <v>172</v>
      </c>
      <c r="I6398" t="s">
        <v>118</v>
      </c>
      <c r="J6398" t="s">
        <v>230</v>
      </c>
      <c r="K6398" t="s">
        <v>356</v>
      </c>
      <c r="L6398">
        <v>81015.92</v>
      </c>
      <c r="M6398">
        <v>8</v>
      </c>
      <c r="N6398">
        <v>0.15</v>
      </c>
      <c r="O6398">
        <v>12598.86</v>
      </c>
    </row>
    <row r="6399" spans="1:15" x14ac:dyDescent="0.3">
      <c r="A6399" t="s">
        <v>8412</v>
      </c>
      <c r="B6399" t="s">
        <v>1565</v>
      </c>
      <c r="C6399" t="s">
        <v>233</v>
      </c>
      <c r="D6399" t="s">
        <v>78</v>
      </c>
      <c r="E6399" t="s">
        <v>1049</v>
      </c>
      <c r="F6399" t="s">
        <v>71</v>
      </c>
      <c r="G6399" t="s">
        <v>179</v>
      </c>
      <c r="H6399" t="s">
        <v>236</v>
      </c>
      <c r="I6399" t="s">
        <v>96</v>
      </c>
      <c r="J6399" t="s">
        <v>111</v>
      </c>
      <c r="K6399" t="s">
        <v>328</v>
      </c>
      <c r="L6399">
        <v>24293.439999999999</v>
      </c>
      <c r="M6399">
        <v>2</v>
      </c>
      <c r="N6399">
        <v>0.1</v>
      </c>
      <c r="O6399">
        <v>5764.14</v>
      </c>
    </row>
    <row r="6400" spans="1:15" x14ac:dyDescent="0.3">
      <c r="A6400" t="s">
        <v>8413</v>
      </c>
      <c r="B6400" t="s">
        <v>3679</v>
      </c>
      <c r="C6400" t="s">
        <v>857</v>
      </c>
      <c r="D6400" t="s">
        <v>78</v>
      </c>
      <c r="E6400" t="s">
        <v>5045</v>
      </c>
      <c r="F6400" t="s">
        <v>52</v>
      </c>
      <c r="G6400" t="s">
        <v>72</v>
      </c>
      <c r="H6400" t="s">
        <v>346</v>
      </c>
      <c r="I6400" t="s">
        <v>96</v>
      </c>
      <c r="J6400" t="s">
        <v>166</v>
      </c>
      <c r="K6400" t="s">
        <v>167</v>
      </c>
      <c r="L6400">
        <v>10634.88</v>
      </c>
      <c r="M6400">
        <v>2</v>
      </c>
      <c r="N6400">
        <v>0.1</v>
      </c>
      <c r="O6400">
        <v>1726.18</v>
      </c>
    </row>
    <row r="6401" spans="1:15" x14ac:dyDescent="0.3">
      <c r="A6401" t="s">
        <v>8414</v>
      </c>
      <c r="B6401" t="s">
        <v>2135</v>
      </c>
      <c r="C6401" t="s">
        <v>560</v>
      </c>
      <c r="D6401" t="s">
        <v>102</v>
      </c>
      <c r="E6401" t="s">
        <v>2484</v>
      </c>
      <c r="F6401" t="s">
        <v>52</v>
      </c>
      <c r="G6401" t="s">
        <v>53</v>
      </c>
      <c r="H6401" t="s">
        <v>110</v>
      </c>
      <c r="I6401" t="s">
        <v>118</v>
      </c>
      <c r="J6401" t="s">
        <v>303</v>
      </c>
      <c r="K6401" t="s">
        <v>421</v>
      </c>
      <c r="L6401">
        <v>97128.08</v>
      </c>
      <c r="M6401">
        <v>7</v>
      </c>
      <c r="N6401">
        <v>0</v>
      </c>
      <c r="O6401">
        <v>15122.77</v>
      </c>
    </row>
    <row r="6402" spans="1:15" x14ac:dyDescent="0.3">
      <c r="A6402" t="s">
        <v>8415</v>
      </c>
      <c r="B6402" t="s">
        <v>2867</v>
      </c>
      <c r="C6402" t="s">
        <v>2457</v>
      </c>
      <c r="D6402" t="s">
        <v>102</v>
      </c>
      <c r="E6402" t="s">
        <v>517</v>
      </c>
      <c r="F6402" t="s">
        <v>71</v>
      </c>
      <c r="G6402" t="s">
        <v>53</v>
      </c>
      <c r="H6402" t="s">
        <v>54</v>
      </c>
      <c r="I6402" t="s">
        <v>55</v>
      </c>
      <c r="J6402" t="s">
        <v>65</v>
      </c>
      <c r="K6402" t="s">
        <v>130</v>
      </c>
      <c r="L6402">
        <v>54256.51</v>
      </c>
      <c r="M6402">
        <v>7</v>
      </c>
      <c r="N6402">
        <v>0.2</v>
      </c>
      <c r="O6402">
        <v>15014.45</v>
      </c>
    </row>
    <row r="6403" spans="1:15" x14ac:dyDescent="0.3">
      <c r="A6403" t="s">
        <v>8416</v>
      </c>
      <c r="B6403" t="s">
        <v>2500</v>
      </c>
      <c r="C6403" t="s">
        <v>3580</v>
      </c>
      <c r="D6403" t="s">
        <v>61</v>
      </c>
      <c r="E6403" t="s">
        <v>1562</v>
      </c>
      <c r="F6403" t="s">
        <v>80</v>
      </c>
      <c r="G6403" t="s">
        <v>63</v>
      </c>
      <c r="H6403" t="s">
        <v>213</v>
      </c>
      <c r="I6403" t="s">
        <v>83</v>
      </c>
      <c r="J6403" t="s">
        <v>379</v>
      </c>
      <c r="K6403" t="s">
        <v>716</v>
      </c>
      <c r="L6403">
        <v>74182.86</v>
      </c>
      <c r="M6403">
        <v>9</v>
      </c>
      <c r="N6403">
        <v>0.15</v>
      </c>
      <c r="O6403">
        <v>14324.08</v>
      </c>
    </row>
    <row r="6404" spans="1:15" x14ac:dyDescent="0.3">
      <c r="A6404" t="s">
        <v>8417</v>
      </c>
      <c r="B6404" t="s">
        <v>1296</v>
      </c>
      <c r="C6404" t="s">
        <v>4918</v>
      </c>
      <c r="D6404" t="s">
        <v>50</v>
      </c>
      <c r="E6404" t="s">
        <v>597</v>
      </c>
      <c r="F6404" t="s">
        <v>71</v>
      </c>
      <c r="G6404" t="s">
        <v>53</v>
      </c>
      <c r="H6404" t="s">
        <v>110</v>
      </c>
      <c r="I6404" t="s">
        <v>118</v>
      </c>
      <c r="J6404" t="s">
        <v>191</v>
      </c>
      <c r="K6404" t="s">
        <v>829</v>
      </c>
      <c r="L6404">
        <v>10396.209999999999</v>
      </c>
      <c r="M6404">
        <v>1</v>
      </c>
      <c r="N6404">
        <v>0.1</v>
      </c>
      <c r="O6404">
        <v>2396.4899999999998</v>
      </c>
    </row>
    <row r="6405" spans="1:15" x14ac:dyDescent="0.3">
      <c r="A6405" t="s">
        <v>8418</v>
      </c>
      <c r="B6405" t="s">
        <v>2145</v>
      </c>
      <c r="C6405" t="s">
        <v>392</v>
      </c>
      <c r="D6405" t="s">
        <v>50</v>
      </c>
      <c r="E6405" t="s">
        <v>4023</v>
      </c>
      <c r="F6405" t="s">
        <v>80</v>
      </c>
      <c r="G6405" t="s">
        <v>179</v>
      </c>
      <c r="H6405" t="s">
        <v>180</v>
      </c>
      <c r="I6405" t="s">
        <v>83</v>
      </c>
      <c r="J6405" t="s">
        <v>379</v>
      </c>
      <c r="K6405" t="s">
        <v>380</v>
      </c>
      <c r="L6405">
        <v>82329.279999999999</v>
      </c>
      <c r="M6405">
        <v>8</v>
      </c>
      <c r="N6405">
        <v>0.25</v>
      </c>
      <c r="O6405">
        <v>11586.03</v>
      </c>
    </row>
    <row r="6406" spans="1:15" x14ac:dyDescent="0.3">
      <c r="A6406" t="s">
        <v>8419</v>
      </c>
      <c r="B6406" t="s">
        <v>3456</v>
      </c>
      <c r="C6406" t="s">
        <v>1649</v>
      </c>
      <c r="D6406" t="s">
        <v>50</v>
      </c>
      <c r="E6406" t="s">
        <v>1824</v>
      </c>
      <c r="F6406" t="s">
        <v>52</v>
      </c>
      <c r="G6406" t="s">
        <v>53</v>
      </c>
      <c r="H6406" t="s">
        <v>246</v>
      </c>
      <c r="I6406" t="s">
        <v>118</v>
      </c>
      <c r="J6406" t="s">
        <v>230</v>
      </c>
      <c r="K6406" t="s">
        <v>231</v>
      </c>
      <c r="L6406">
        <v>47552.85</v>
      </c>
      <c r="M6406">
        <v>9</v>
      </c>
      <c r="N6406">
        <v>0</v>
      </c>
      <c r="O6406">
        <v>17751.86</v>
      </c>
    </row>
    <row r="6407" spans="1:15" x14ac:dyDescent="0.3">
      <c r="A6407" t="s">
        <v>8420</v>
      </c>
      <c r="B6407" t="s">
        <v>1277</v>
      </c>
      <c r="C6407" t="s">
        <v>460</v>
      </c>
      <c r="D6407" t="s">
        <v>50</v>
      </c>
      <c r="E6407" t="s">
        <v>217</v>
      </c>
      <c r="F6407" t="s">
        <v>71</v>
      </c>
      <c r="G6407" t="s">
        <v>81</v>
      </c>
      <c r="H6407" t="s">
        <v>186</v>
      </c>
      <c r="I6407" t="s">
        <v>55</v>
      </c>
      <c r="J6407" t="s">
        <v>141</v>
      </c>
      <c r="K6407" t="s">
        <v>142</v>
      </c>
      <c r="L6407">
        <v>71137.08</v>
      </c>
      <c r="M6407">
        <v>7</v>
      </c>
      <c r="N6407">
        <v>0.15</v>
      </c>
      <c r="O6407">
        <v>20446.43</v>
      </c>
    </row>
    <row r="6408" spans="1:15" x14ac:dyDescent="0.3">
      <c r="A6408" t="s">
        <v>8421</v>
      </c>
      <c r="B6408" t="s">
        <v>771</v>
      </c>
      <c r="C6408" t="s">
        <v>386</v>
      </c>
      <c r="D6408" t="s">
        <v>61</v>
      </c>
      <c r="E6408" t="s">
        <v>1562</v>
      </c>
      <c r="F6408" t="s">
        <v>71</v>
      </c>
      <c r="G6408" t="s">
        <v>72</v>
      </c>
      <c r="H6408" t="s">
        <v>73</v>
      </c>
      <c r="I6408" t="s">
        <v>83</v>
      </c>
      <c r="J6408" t="s">
        <v>84</v>
      </c>
      <c r="K6408" t="s">
        <v>257</v>
      </c>
      <c r="L6408">
        <v>134270.1</v>
      </c>
      <c r="M6408">
        <v>10</v>
      </c>
      <c r="N6408">
        <v>0.2</v>
      </c>
      <c r="O6408">
        <v>22186.240000000002</v>
      </c>
    </row>
    <row r="6409" spans="1:15" x14ac:dyDescent="0.3">
      <c r="A6409" t="s">
        <v>8422</v>
      </c>
      <c r="B6409" t="s">
        <v>2152</v>
      </c>
      <c r="C6409" t="s">
        <v>3254</v>
      </c>
      <c r="D6409" t="s">
        <v>102</v>
      </c>
      <c r="E6409" t="s">
        <v>212</v>
      </c>
      <c r="F6409" t="s">
        <v>52</v>
      </c>
      <c r="G6409" t="s">
        <v>179</v>
      </c>
      <c r="H6409" t="s">
        <v>236</v>
      </c>
      <c r="I6409" t="s">
        <v>96</v>
      </c>
      <c r="J6409" t="s">
        <v>97</v>
      </c>
      <c r="K6409" t="s">
        <v>98</v>
      </c>
      <c r="L6409">
        <v>145339.20000000001</v>
      </c>
      <c r="M6409">
        <v>10</v>
      </c>
      <c r="N6409">
        <v>0.25</v>
      </c>
      <c r="O6409">
        <v>19679.75</v>
      </c>
    </row>
    <row r="6410" spans="1:15" x14ac:dyDescent="0.3">
      <c r="A6410" t="s">
        <v>8423</v>
      </c>
      <c r="B6410" t="s">
        <v>5673</v>
      </c>
      <c r="C6410" t="s">
        <v>2689</v>
      </c>
      <c r="D6410" t="s">
        <v>61</v>
      </c>
      <c r="E6410" t="s">
        <v>320</v>
      </c>
      <c r="F6410" t="s">
        <v>52</v>
      </c>
      <c r="G6410" t="s">
        <v>63</v>
      </c>
      <c r="H6410" t="s">
        <v>64</v>
      </c>
      <c r="I6410" t="s">
        <v>83</v>
      </c>
      <c r="J6410" t="s">
        <v>379</v>
      </c>
      <c r="K6410" t="s">
        <v>562</v>
      </c>
      <c r="L6410">
        <v>44464.24</v>
      </c>
      <c r="M6410">
        <v>8</v>
      </c>
      <c r="N6410">
        <v>0.15</v>
      </c>
      <c r="O6410">
        <v>6115.92</v>
      </c>
    </row>
    <row r="6411" spans="1:15" x14ac:dyDescent="0.3">
      <c r="A6411" t="s">
        <v>8424</v>
      </c>
      <c r="B6411" t="s">
        <v>107</v>
      </c>
      <c r="C6411" t="s">
        <v>831</v>
      </c>
      <c r="D6411" t="s">
        <v>50</v>
      </c>
      <c r="E6411" t="s">
        <v>1091</v>
      </c>
      <c r="F6411" t="s">
        <v>71</v>
      </c>
      <c r="G6411" t="s">
        <v>53</v>
      </c>
      <c r="H6411" t="s">
        <v>90</v>
      </c>
      <c r="I6411" t="s">
        <v>55</v>
      </c>
      <c r="J6411" t="s">
        <v>173</v>
      </c>
      <c r="K6411" t="s">
        <v>735</v>
      </c>
      <c r="L6411">
        <v>10932</v>
      </c>
      <c r="M6411">
        <v>10</v>
      </c>
      <c r="N6411">
        <v>0.1</v>
      </c>
      <c r="O6411">
        <v>2743.9</v>
      </c>
    </row>
    <row r="6412" spans="1:15" x14ac:dyDescent="0.3">
      <c r="A6412" t="s">
        <v>8425</v>
      </c>
      <c r="B6412" t="s">
        <v>2634</v>
      </c>
      <c r="C6412" t="s">
        <v>2104</v>
      </c>
      <c r="D6412" t="s">
        <v>102</v>
      </c>
      <c r="E6412" t="s">
        <v>1501</v>
      </c>
      <c r="F6412" t="s">
        <v>80</v>
      </c>
      <c r="G6412" t="s">
        <v>63</v>
      </c>
      <c r="H6412" t="s">
        <v>213</v>
      </c>
      <c r="I6412" t="s">
        <v>83</v>
      </c>
      <c r="J6412" t="s">
        <v>449</v>
      </c>
      <c r="K6412" t="s">
        <v>450</v>
      </c>
      <c r="L6412">
        <v>109081.2</v>
      </c>
      <c r="M6412">
        <v>8</v>
      </c>
      <c r="N6412">
        <v>0.1</v>
      </c>
      <c r="O6412">
        <v>20721.07</v>
      </c>
    </row>
    <row r="6413" spans="1:15" x14ac:dyDescent="0.3">
      <c r="A6413" t="s">
        <v>8426</v>
      </c>
      <c r="B6413" t="s">
        <v>101</v>
      </c>
      <c r="C6413" t="s">
        <v>560</v>
      </c>
      <c r="D6413" t="s">
        <v>50</v>
      </c>
      <c r="E6413" t="s">
        <v>791</v>
      </c>
      <c r="F6413" t="s">
        <v>80</v>
      </c>
      <c r="G6413" t="s">
        <v>179</v>
      </c>
      <c r="H6413" t="s">
        <v>180</v>
      </c>
      <c r="I6413" t="s">
        <v>83</v>
      </c>
      <c r="J6413" t="s">
        <v>84</v>
      </c>
      <c r="K6413" t="s">
        <v>105</v>
      </c>
      <c r="L6413">
        <v>85472.7</v>
      </c>
      <c r="M6413">
        <v>10</v>
      </c>
      <c r="N6413">
        <v>0</v>
      </c>
      <c r="O6413">
        <v>22787.34</v>
      </c>
    </row>
    <row r="6414" spans="1:15" x14ac:dyDescent="0.3">
      <c r="A6414" t="s">
        <v>8427</v>
      </c>
      <c r="B6414" t="s">
        <v>1470</v>
      </c>
      <c r="C6414" t="s">
        <v>2143</v>
      </c>
      <c r="D6414" t="s">
        <v>102</v>
      </c>
      <c r="E6414" t="s">
        <v>1269</v>
      </c>
      <c r="F6414" t="s">
        <v>52</v>
      </c>
      <c r="G6414" t="s">
        <v>81</v>
      </c>
      <c r="H6414" t="s">
        <v>186</v>
      </c>
      <c r="I6414" t="s">
        <v>55</v>
      </c>
      <c r="J6414" t="s">
        <v>56</v>
      </c>
      <c r="K6414" t="s">
        <v>151</v>
      </c>
      <c r="L6414">
        <v>28056.69</v>
      </c>
      <c r="M6414">
        <v>9</v>
      </c>
      <c r="N6414">
        <v>0.15</v>
      </c>
      <c r="O6414">
        <v>6646.95</v>
      </c>
    </row>
    <row r="6415" spans="1:15" x14ac:dyDescent="0.3">
      <c r="A6415" t="s">
        <v>8428</v>
      </c>
      <c r="B6415" t="s">
        <v>2577</v>
      </c>
      <c r="C6415" t="s">
        <v>2049</v>
      </c>
      <c r="D6415" t="s">
        <v>102</v>
      </c>
      <c r="E6415" t="s">
        <v>3230</v>
      </c>
      <c r="F6415" t="s">
        <v>80</v>
      </c>
      <c r="G6415" t="s">
        <v>63</v>
      </c>
      <c r="H6415" t="s">
        <v>172</v>
      </c>
      <c r="I6415" t="s">
        <v>96</v>
      </c>
      <c r="J6415" t="s">
        <v>135</v>
      </c>
      <c r="K6415" t="s">
        <v>136</v>
      </c>
      <c r="L6415">
        <v>8107.21</v>
      </c>
      <c r="M6415">
        <v>1</v>
      </c>
      <c r="N6415">
        <v>0.1</v>
      </c>
      <c r="O6415">
        <v>1495.89</v>
      </c>
    </row>
    <row r="6416" spans="1:15" x14ac:dyDescent="0.3">
      <c r="A6416" t="s">
        <v>8429</v>
      </c>
      <c r="B6416" t="s">
        <v>2413</v>
      </c>
      <c r="C6416" t="s">
        <v>481</v>
      </c>
      <c r="D6416" t="s">
        <v>50</v>
      </c>
      <c r="E6416" t="s">
        <v>2256</v>
      </c>
      <c r="F6416" t="s">
        <v>71</v>
      </c>
      <c r="G6416" t="s">
        <v>53</v>
      </c>
      <c r="H6416" t="s">
        <v>54</v>
      </c>
      <c r="I6416" t="s">
        <v>96</v>
      </c>
      <c r="J6416" t="s">
        <v>166</v>
      </c>
      <c r="K6416" t="s">
        <v>762</v>
      </c>
      <c r="L6416">
        <v>4187.57</v>
      </c>
      <c r="M6416">
        <v>1</v>
      </c>
      <c r="N6416">
        <v>0.1</v>
      </c>
      <c r="O6416">
        <v>698.73</v>
      </c>
    </row>
    <row r="6417" spans="1:15" x14ac:dyDescent="0.3">
      <c r="A6417" t="s">
        <v>8430</v>
      </c>
      <c r="B6417" t="s">
        <v>2377</v>
      </c>
      <c r="C6417" t="s">
        <v>1019</v>
      </c>
      <c r="D6417" t="s">
        <v>61</v>
      </c>
      <c r="E6417" t="s">
        <v>585</v>
      </c>
      <c r="F6417" t="s">
        <v>80</v>
      </c>
      <c r="G6417" t="s">
        <v>63</v>
      </c>
      <c r="H6417" t="s">
        <v>202</v>
      </c>
      <c r="I6417" t="s">
        <v>96</v>
      </c>
      <c r="J6417" t="s">
        <v>111</v>
      </c>
      <c r="K6417" t="s">
        <v>112</v>
      </c>
      <c r="L6417">
        <v>4323.45</v>
      </c>
      <c r="M6417">
        <v>5</v>
      </c>
      <c r="N6417">
        <v>0.15</v>
      </c>
      <c r="O6417">
        <v>1227.53</v>
      </c>
    </row>
    <row r="6418" spans="1:15" x14ac:dyDescent="0.3">
      <c r="A6418" t="s">
        <v>8431</v>
      </c>
      <c r="B6418" t="s">
        <v>2725</v>
      </c>
      <c r="C6418" t="s">
        <v>2518</v>
      </c>
      <c r="D6418" t="s">
        <v>102</v>
      </c>
      <c r="E6418" t="s">
        <v>1661</v>
      </c>
      <c r="F6418" t="s">
        <v>80</v>
      </c>
      <c r="G6418" t="s">
        <v>81</v>
      </c>
      <c r="H6418" t="s">
        <v>82</v>
      </c>
      <c r="I6418" t="s">
        <v>83</v>
      </c>
      <c r="J6418" t="s">
        <v>156</v>
      </c>
      <c r="K6418" t="s">
        <v>157</v>
      </c>
      <c r="L6418">
        <v>51275.519999999997</v>
      </c>
      <c r="M6418">
        <v>4</v>
      </c>
      <c r="N6418">
        <v>0.15</v>
      </c>
      <c r="O6418">
        <v>13432.26</v>
      </c>
    </row>
    <row r="6419" spans="1:15" x14ac:dyDescent="0.3">
      <c r="A6419" t="s">
        <v>8432</v>
      </c>
      <c r="B6419" t="s">
        <v>883</v>
      </c>
      <c r="C6419" t="s">
        <v>3270</v>
      </c>
      <c r="D6419" t="s">
        <v>50</v>
      </c>
      <c r="E6419" t="s">
        <v>2277</v>
      </c>
      <c r="F6419" t="s">
        <v>71</v>
      </c>
      <c r="G6419" t="s">
        <v>63</v>
      </c>
      <c r="H6419" t="s">
        <v>202</v>
      </c>
      <c r="I6419" t="s">
        <v>118</v>
      </c>
      <c r="J6419" t="s">
        <v>303</v>
      </c>
      <c r="K6419" t="s">
        <v>304</v>
      </c>
      <c r="L6419">
        <v>40663.919999999998</v>
      </c>
      <c r="M6419">
        <v>4</v>
      </c>
      <c r="N6419">
        <v>0.25</v>
      </c>
      <c r="O6419">
        <v>11494.46</v>
      </c>
    </row>
    <row r="6420" spans="1:15" x14ac:dyDescent="0.3">
      <c r="A6420" t="s">
        <v>8433</v>
      </c>
      <c r="B6420" t="s">
        <v>2816</v>
      </c>
      <c r="C6420" t="s">
        <v>3030</v>
      </c>
      <c r="D6420" t="s">
        <v>78</v>
      </c>
      <c r="E6420" t="s">
        <v>2392</v>
      </c>
      <c r="F6420" t="s">
        <v>80</v>
      </c>
      <c r="G6420" t="s">
        <v>63</v>
      </c>
      <c r="H6420" t="s">
        <v>64</v>
      </c>
      <c r="I6420" t="s">
        <v>83</v>
      </c>
      <c r="J6420" t="s">
        <v>379</v>
      </c>
      <c r="K6420" t="s">
        <v>716</v>
      </c>
      <c r="L6420">
        <v>28651.8</v>
      </c>
      <c r="M6420">
        <v>2</v>
      </c>
      <c r="N6420">
        <v>0.2</v>
      </c>
      <c r="O6420">
        <v>7120.34</v>
      </c>
    </row>
    <row r="6421" spans="1:15" x14ac:dyDescent="0.3">
      <c r="A6421" t="s">
        <v>8434</v>
      </c>
      <c r="B6421" t="s">
        <v>3195</v>
      </c>
      <c r="C6421" t="s">
        <v>1433</v>
      </c>
      <c r="D6421" t="s">
        <v>78</v>
      </c>
      <c r="E6421" t="s">
        <v>390</v>
      </c>
      <c r="F6421" t="s">
        <v>71</v>
      </c>
      <c r="G6421" t="s">
        <v>81</v>
      </c>
      <c r="H6421" t="s">
        <v>186</v>
      </c>
      <c r="I6421" t="s">
        <v>83</v>
      </c>
      <c r="J6421" t="s">
        <v>84</v>
      </c>
      <c r="K6421" t="s">
        <v>257</v>
      </c>
      <c r="L6421">
        <v>9271.5300000000007</v>
      </c>
      <c r="M6421">
        <v>9</v>
      </c>
      <c r="N6421">
        <v>0.2</v>
      </c>
      <c r="O6421">
        <v>1367.96</v>
      </c>
    </row>
    <row r="6422" spans="1:15" x14ac:dyDescent="0.3">
      <c r="A6422" t="s">
        <v>8435</v>
      </c>
      <c r="B6422" t="s">
        <v>297</v>
      </c>
      <c r="C6422" t="s">
        <v>2252</v>
      </c>
      <c r="D6422" t="s">
        <v>102</v>
      </c>
      <c r="E6422" t="s">
        <v>1125</v>
      </c>
      <c r="F6422" t="s">
        <v>80</v>
      </c>
      <c r="G6422" t="s">
        <v>63</v>
      </c>
      <c r="H6422" t="s">
        <v>202</v>
      </c>
      <c r="I6422" t="s">
        <v>83</v>
      </c>
      <c r="J6422" t="s">
        <v>379</v>
      </c>
      <c r="K6422" t="s">
        <v>716</v>
      </c>
      <c r="L6422">
        <v>4266.3599999999997</v>
      </c>
      <c r="M6422">
        <v>7</v>
      </c>
      <c r="N6422">
        <v>0</v>
      </c>
      <c r="O6422">
        <v>883.61</v>
      </c>
    </row>
    <row r="6423" spans="1:15" x14ac:dyDescent="0.3">
      <c r="A6423" t="s">
        <v>8436</v>
      </c>
      <c r="B6423" t="s">
        <v>983</v>
      </c>
      <c r="C6423" t="s">
        <v>984</v>
      </c>
      <c r="D6423" t="s">
        <v>61</v>
      </c>
      <c r="E6423" t="s">
        <v>1171</v>
      </c>
      <c r="F6423" t="s">
        <v>71</v>
      </c>
      <c r="G6423" t="s">
        <v>179</v>
      </c>
      <c r="H6423" t="s">
        <v>180</v>
      </c>
      <c r="I6423" t="s">
        <v>118</v>
      </c>
      <c r="J6423" t="s">
        <v>303</v>
      </c>
      <c r="K6423" t="s">
        <v>491</v>
      </c>
      <c r="L6423">
        <v>9941.58</v>
      </c>
      <c r="M6423">
        <v>9</v>
      </c>
      <c r="N6423">
        <v>0</v>
      </c>
      <c r="O6423">
        <v>1699.74</v>
      </c>
    </row>
    <row r="6424" spans="1:15" x14ac:dyDescent="0.3">
      <c r="A6424" t="s">
        <v>8437</v>
      </c>
      <c r="B6424" t="s">
        <v>1660</v>
      </c>
      <c r="C6424" t="s">
        <v>1728</v>
      </c>
      <c r="D6424" t="s">
        <v>61</v>
      </c>
      <c r="E6424" t="s">
        <v>1310</v>
      </c>
      <c r="F6424" t="s">
        <v>52</v>
      </c>
      <c r="G6424" t="s">
        <v>81</v>
      </c>
      <c r="H6424" t="s">
        <v>186</v>
      </c>
      <c r="I6424" t="s">
        <v>83</v>
      </c>
      <c r="J6424" t="s">
        <v>156</v>
      </c>
      <c r="K6424" t="s">
        <v>208</v>
      </c>
      <c r="L6424">
        <v>27720.720000000001</v>
      </c>
      <c r="M6424">
        <v>2</v>
      </c>
      <c r="N6424">
        <v>0.15</v>
      </c>
      <c r="O6424">
        <v>4726.4399999999996</v>
      </c>
    </row>
    <row r="6425" spans="1:15" x14ac:dyDescent="0.3">
      <c r="A6425" t="s">
        <v>8438</v>
      </c>
      <c r="B6425" t="s">
        <v>2675</v>
      </c>
      <c r="C6425" t="s">
        <v>515</v>
      </c>
      <c r="D6425" t="s">
        <v>61</v>
      </c>
      <c r="E6425" t="s">
        <v>240</v>
      </c>
      <c r="F6425" t="s">
        <v>71</v>
      </c>
      <c r="G6425" t="s">
        <v>81</v>
      </c>
      <c r="H6425" t="s">
        <v>82</v>
      </c>
      <c r="I6425" t="s">
        <v>55</v>
      </c>
      <c r="J6425" t="s">
        <v>65</v>
      </c>
      <c r="K6425" t="s">
        <v>130</v>
      </c>
      <c r="L6425">
        <v>6110.57</v>
      </c>
      <c r="M6425">
        <v>1</v>
      </c>
      <c r="N6425">
        <v>0.25</v>
      </c>
      <c r="O6425">
        <v>1148.96</v>
      </c>
    </row>
    <row r="6426" spans="1:15" x14ac:dyDescent="0.3">
      <c r="A6426" t="s">
        <v>8439</v>
      </c>
      <c r="B6426" t="s">
        <v>636</v>
      </c>
      <c r="C6426" t="s">
        <v>1202</v>
      </c>
      <c r="D6426" t="s">
        <v>102</v>
      </c>
      <c r="E6426" t="s">
        <v>1591</v>
      </c>
      <c r="F6426" t="s">
        <v>52</v>
      </c>
      <c r="G6426" t="s">
        <v>179</v>
      </c>
      <c r="H6426" t="s">
        <v>180</v>
      </c>
      <c r="I6426" t="s">
        <v>118</v>
      </c>
      <c r="J6426" t="s">
        <v>230</v>
      </c>
      <c r="K6426" t="s">
        <v>356</v>
      </c>
      <c r="L6426">
        <v>84082.41</v>
      </c>
      <c r="M6426">
        <v>9</v>
      </c>
      <c r="N6426">
        <v>0.05</v>
      </c>
      <c r="O6426">
        <v>26375.56</v>
      </c>
    </row>
    <row r="6427" spans="1:15" x14ac:dyDescent="0.3">
      <c r="A6427" t="s">
        <v>8440</v>
      </c>
      <c r="B6427" t="s">
        <v>1445</v>
      </c>
      <c r="C6427" t="s">
        <v>4318</v>
      </c>
      <c r="D6427" t="s">
        <v>61</v>
      </c>
      <c r="E6427" t="s">
        <v>523</v>
      </c>
      <c r="F6427" t="s">
        <v>52</v>
      </c>
      <c r="G6427" t="s">
        <v>72</v>
      </c>
      <c r="H6427" t="s">
        <v>73</v>
      </c>
      <c r="I6427" t="s">
        <v>55</v>
      </c>
      <c r="J6427" t="s">
        <v>141</v>
      </c>
      <c r="K6427" t="s">
        <v>142</v>
      </c>
      <c r="L6427">
        <v>79879.92</v>
      </c>
      <c r="M6427">
        <v>6</v>
      </c>
      <c r="N6427">
        <v>0.05</v>
      </c>
      <c r="O6427">
        <v>11824.98</v>
      </c>
    </row>
    <row r="6428" spans="1:15" x14ac:dyDescent="0.3">
      <c r="A6428" t="s">
        <v>8441</v>
      </c>
      <c r="B6428" t="s">
        <v>576</v>
      </c>
      <c r="C6428" t="s">
        <v>2300</v>
      </c>
      <c r="D6428" t="s">
        <v>78</v>
      </c>
      <c r="E6428" t="s">
        <v>2530</v>
      </c>
      <c r="F6428" t="s">
        <v>71</v>
      </c>
      <c r="G6428" t="s">
        <v>81</v>
      </c>
      <c r="H6428" t="s">
        <v>82</v>
      </c>
      <c r="I6428" t="s">
        <v>96</v>
      </c>
      <c r="J6428" t="s">
        <v>111</v>
      </c>
      <c r="K6428" t="s">
        <v>328</v>
      </c>
      <c r="L6428">
        <v>29433.32</v>
      </c>
      <c r="M6428">
        <v>2</v>
      </c>
      <c r="N6428">
        <v>0.2</v>
      </c>
      <c r="O6428">
        <v>6928.03</v>
      </c>
    </row>
    <row r="6429" spans="1:15" x14ac:dyDescent="0.3">
      <c r="A6429" t="s">
        <v>8442</v>
      </c>
      <c r="B6429" t="s">
        <v>2073</v>
      </c>
      <c r="C6429" t="s">
        <v>248</v>
      </c>
      <c r="D6429" t="s">
        <v>50</v>
      </c>
      <c r="E6429" t="s">
        <v>116</v>
      </c>
      <c r="F6429" t="s">
        <v>52</v>
      </c>
      <c r="G6429" t="s">
        <v>179</v>
      </c>
      <c r="H6429" t="s">
        <v>236</v>
      </c>
      <c r="I6429" t="s">
        <v>96</v>
      </c>
      <c r="J6429" t="s">
        <v>97</v>
      </c>
      <c r="K6429" t="s">
        <v>98</v>
      </c>
      <c r="L6429">
        <v>115507.28</v>
      </c>
      <c r="M6429">
        <v>8</v>
      </c>
      <c r="N6429">
        <v>0</v>
      </c>
      <c r="O6429">
        <v>42036.57</v>
      </c>
    </row>
    <row r="6430" spans="1:15" x14ac:dyDescent="0.3">
      <c r="A6430" t="s">
        <v>8443</v>
      </c>
      <c r="B6430" t="s">
        <v>1916</v>
      </c>
      <c r="C6430" t="s">
        <v>2532</v>
      </c>
      <c r="D6430" t="s">
        <v>78</v>
      </c>
      <c r="E6430" t="s">
        <v>3304</v>
      </c>
      <c r="F6430" t="s">
        <v>52</v>
      </c>
      <c r="G6430" t="s">
        <v>179</v>
      </c>
      <c r="H6430" t="s">
        <v>180</v>
      </c>
      <c r="I6430" t="s">
        <v>96</v>
      </c>
      <c r="J6430" t="s">
        <v>97</v>
      </c>
      <c r="K6430" t="s">
        <v>181</v>
      </c>
      <c r="L6430">
        <v>18487.14</v>
      </c>
      <c r="M6430">
        <v>2</v>
      </c>
      <c r="N6430">
        <v>0</v>
      </c>
      <c r="O6430">
        <v>5435.14</v>
      </c>
    </row>
    <row r="6431" spans="1:15" x14ac:dyDescent="0.3">
      <c r="A6431" t="s">
        <v>8444</v>
      </c>
      <c r="B6431" t="s">
        <v>3637</v>
      </c>
      <c r="C6431" t="s">
        <v>3308</v>
      </c>
      <c r="D6431" t="s">
        <v>61</v>
      </c>
      <c r="E6431" t="s">
        <v>1244</v>
      </c>
      <c r="F6431" t="s">
        <v>52</v>
      </c>
      <c r="G6431" t="s">
        <v>81</v>
      </c>
      <c r="H6431" t="s">
        <v>82</v>
      </c>
      <c r="I6431" t="s">
        <v>55</v>
      </c>
      <c r="J6431" t="s">
        <v>173</v>
      </c>
      <c r="K6431" t="s">
        <v>735</v>
      </c>
      <c r="L6431">
        <v>28074.69</v>
      </c>
      <c r="M6431">
        <v>3</v>
      </c>
      <c r="N6431">
        <v>0.25</v>
      </c>
      <c r="O6431">
        <v>4210.95</v>
      </c>
    </row>
    <row r="6432" spans="1:15" x14ac:dyDescent="0.3">
      <c r="A6432" t="s">
        <v>8445</v>
      </c>
      <c r="B6432" t="s">
        <v>729</v>
      </c>
      <c r="C6432" t="s">
        <v>1843</v>
      </c>
      <c r="D6432" t="s">
        <v>50</v>
      </c>
      <c r="E6432" t="s">
        <v>1434</v>
      </c>
      <c r="F6432" t="s">
        <v>52</v>
      </c>
      <c r="G6432" t="s">
        <v>72</v>
      </c>
      <c r="H6432" t="s">
        <v>117</v>
      </c>
      <c r="I6432" t="s">
        <v>96</v>
      </c>
      <c r="J6432" t="s">
        <v>135</v>
      </c>
      <c r="K6432" t="s">
        <v>395</v>
      </c>
      <c r="L6432">
        <v>8709.48</v>
      </c>
      <c r="M6432">
        <v>2</v>
      </c>
      <c r="N6432">
        <v>0.15</v>
      </c>
      <c r="O6432">
        <v>2041.49</v>
      </c>
    </row>
    <row r="6433" spans="1:15" x14ac:dyDescent="0.3">
      <c r="A6433" t="s">
        <v>8446</v>
      </c>
      <c r="B6433" t="s">
        <v>1755</v>
      </c>
      <c r="C6433" t="s">
        <v>1805</v>
      </c>
      <c r="D6433" t="s">
        <v>50</v>
      </c>
      <c r="E6433" t="s">
        <v>513</v>
      </c>
      <c r="F6433" t="s">
        <v>71</v>
      </c>
      <c r="G6433" t="s">
        <v>81</v>
      </c>
      <c r="H6433" t="s">
        <v>82</v>
      </c>
      <c r="I6433" t="s">
        <v>118</v>
      </c>
      <c r="J6433" t="s">
        <v>230</v>
      </c>
      <c r="K6433" t="s">
        <v>356</v>
      </c>
      <c r="L6433">
        <v>7884.8</v>
      </c>
      <c r="M6433">
        <v>1</v>
      </c>
      <c r="N6433">
        <v>0.15</v>
      </c>
      <c r="O6433">
        <v>1218.9000000000001</v>
      </c>
    </row>
    <row r="6434" spans="1:15" x14ac:dyDescent="0.3">
      <c r="A6434" t="s">
        <v>8447</v>
      </c>
      <c r="B6434" t="s">
        <v>4957</v>
      </c>
      <c r="C6434" t="s">
        <v>3073</v>
      </c>
      <c r="D6434" t="s">
        <v>102</v>
      </c>
      <c r="E6434" t="s">
        <v>146</v>
      </c>
      <c r="F6434" t="s">
        <v>80</v>
      </c>
      <c r="G6434" t="s">
        <v>179</v>
      </c>
      <c r="H6434" t="s">
        <v>236</v>
      </c>
      <c r="I6434" t="s">
        <v>118</v>
      </c>
      <c r="J6434" t="s">
        <v>303</v>
      </c>
      <c r="K6434" t="s">
        <v>421</v>
      </c>
      <c r="L6434">
        <v>43801.96</v>
      </c>
      <c r="M6434">
        <v>4</v>
      </c>
      <c r="N6434">
        <v>0.05</v>
      </c>
      <c r="O6434">
        <v>6367.4</v>
      </c>
    </row>
    <row r="6435" spans="1:15" x14ac:dyDescent="0.3">
      <c r="A6435" t="s">
        <v>8448</v>
      </c>
      <c r="B6435" t="s">
        <v>2015</v>
      </c>
      <c r="C6435" t="s">
        <v>2016</v>
      </c>
      <c r="D6435" t="s">
        <v>61</v>
      </c>
      <c r="E6435" t="s">
        <v>889</v>
      </c>
      <c r="F6435" t="s">
        <v>80</v>
      </c>
      <c r="G6435" t="s">
        <v>63</v>
      </c>
      <c r="H6435" t="s">
        <v>64</v>
      </c>
      <c r="I6435" t="s">
        <v>118</v>
      </c>
      <c r="J6435" t="s">
        <v>303</v>
      </c>
      <c r="K6435" t="s">
        <v>421</v>
      </c>
      <c r="L6435">
        <v>19757.3</v>
      </c>
      <c r="M6435">
        <v>5</v>
      </c>
      <c r="N6435">
        <v>0.25</v>
      </c>
      <c r="O6435">
        <v>5449.21</v>
      </c>
    </row>
    <row r="6436" spans="1:15" x14ac:dyDescent="0.3">
      <c r="A6436" t="s">
        <v>8449</v>
      </c>
      <c r="B6436" t="s">
        <v>748</v>
      </c>
      <c r="C6436" t="s">
        <v>729</v>
      </c>
      <c r="D6436" t="s">
        <v>102</v>
      </c>
      <c r="E6436" t="s">
        <v>1578</v>
      </c>
      <c r="F6436" t="s">
        <v>71</v>
      </c>
      <c r="G6436" t="s">
        <v>63</v>
      </c>
      <c r="H6436" t="s">
        <v>172</v>
      </c>
      <c r="I6436" t="s">
        <v>118</v>
      </c>
      <c r="J6436" t="s">
        <v>230</v>
      </c>
      <c r="K6436" t="s">
        <v>231</v>
      </c>
      <c r="L6436">
        <v>86411.01</v>
      </c>
      <c r="M6436">
        <v>7</v>
      </c>
      <c r="N6436">
        <v>0.15</v>
      </c>
      <c r="O6436">
        <v>25624.26</v>
      </c>
    </row>
    <row r="6437" spans="1:15" x14ac:dyDescent="0.3">
      <c r="A6437" t="s">
        <v>8450</v>
      </c>
      <c r="B6437" t="s">
        <v>2965</v>
      </c>
      <c r="C6437" t="s">
        <v>443</v>
      </c>
      <c r="D6437" t="s">
        <v>61</v>
      </c>
      <c r="E6437" t="s">
        <v>2392</v>
      </c>
      <c r="F6437" t="s">
        <v>80</v>
      </c>
      <c r="G6437" t="s">
        <v>53</v>
      </c>
      <c r="H6437" t="s">
        <v>246</v>
      </c>
      <c r="I6437" t="s">
        <v>96</v>
      </c>
      <c r="J6437" t="s">
        <v>97</v>
      </c>
      <c r="K6437" t="s">
        <v>416</v>
      </c>
      <c r="L6437">
        <v>7373.11</v>
      </c>
      <c r="M6437">
        <v>1</v>
      </c>
      <c r="N6437">
        <v>0.15</v>
      </c>
      <c r="O6437">
        <v>1860</v>
      </c>
    </row>
    <row r="6438" spans="1:15" x14ac:dyDescent="0.3">
      <c r="A6438" t="s">
        <v>8451</v>
      </c>
      <c r="B6438" t="s">
        <v>1431</v>
      </c>
      <c r="C6438" t="s">
        <v>3413</v>
      </c>
      <c r="D6438" t="s">
        <v>102</v>
      </c>
      <c r="E6438" t="s">
        <v>1269</v>
      </c>
      <c r="F6438" t="s">
        <v>71</v>
      </c>
      <c r="G6438" t="s">
        <v>179</v>
      </c>
      <c r="H6438" t="s">
        <v>180</v>
      </c>
      <c r="I6438" t="s">
        <v>118</v>
      </c>
      <c r="J6438" t="s">
        <v>230</v>
      </c>
      <c r="K6438" t="s">
        <v>351</v>
      </c>
      <c r="L6438">
        <v>51970</v>
      </c>
      <c r="M6438">
        <v>10</v>
      </c>
      <c r="N6438">
        <v>0</v>
      </c>
      <c r="O6438">
        <v>14902.46</v>
      </c>
    </row>
    <row r="6439" spans="1:15" x14ac:dyDescent="0.3">
      <c r="A6439" t="s">
        <v>8452</v>
      </c>
      <c r="B6439" t="s">
        <v>3021</v>
      </c>
      <c r="C6439" t="s">
        <v>2678</v>
      </c>
      <c r="D6439" t="s">
        <v>61</v>
      </c>
      <c r="E6439" t="s">
        <v>692</v>
      </c>
      <c r="F6439" t="s">
        <v>52</v>
      </c>
      <c r="G6439" t="s">
        <v>53</v>
      </c>
      <c r="H6439" t="s">
        <v>246</v>
      </c>
      <c r="I6439" t="s">
        <v>83</v>
      </c>
      <c r="J6439" t="s">
        <v>84</v>
      </c>
      <c r="K6439" t="s">
        <v>105</v>
      </c>
      <c r="L6439">
        <v>9089.99</v>
      </c>
      <c r="M6439">
        <v>7</v>
      </c>
      <c r="N6439">
        <v>0</v>
      </c>
      <c r="O6439">
        <v>2141.37</v>
      </c>
    </row>
    <row r="6440" spans="1:15" x14ac:dyDescent="0.3">
      <c r="A6440" t="s">
        <v>8453</v>
      </c>
      <c r="B6440" t="s">
        <v>2483</v>
      </c>
      <c r="C6440" t="s">
        <v>559</v>
      </c>
      <c r="D6440" t="s">
        <v>78</v>
      </c>
      <c r="E6440" t="s">
        <v>1514</v>
      </c>
      <c r="F6440" t="s">
        <v>71</v>
      </c>
      <c r="G6440" t="s">
        <v>81</v>
      </c>
      <c r="H6440" t="s">
        <v>186</v>
      </c>
      <c r="I6440" t="s">
        <v>55</v>
      </c>
      <c r="J6440" t="s">
        <v>56</v>
      </c>
      <c r="K6440" t="s">
        <v>74</v>
      </c>
      <c r="L6440">
        <v>28781.42</v>
      </c>
      <c r="M6440">
        <v>2</v>
      </c>
      <c r="N6440">
        <v>0</v>
      </c>
      <c r="O6440">
        <v>6170.94</v>
      </c>
    </row>
    <row r="6441" spans="1:15" x14ac:dyDescent="0.3">
      <c r="A6441" t="s">
        <v>8454</v>
      </c>
      <c r="B6441" t="s">
        <v>1238</v>
      </c>
      <c r="C6441" t="s">
        <v>159</v>
      </c>
      <c r="D6441" t="s">
        <v>78</v>
      </c>
      <c r="E6441" t="s">
        <v>5045</v>
      </c>
      <c r="F6441" t="s">
        <v>52</v>
      </c>
      <c r="G6441" t="s">
        <v>81</v>
      </c>
      <c r="H6441" t="s">
        <v>284</v>
      </c>
      <c r="I6441" t="s">
        <v>55</v>
      </c>
      <c r="J6441" t="s">
        <v>56</v>
      </c>
      <c r="K6441" t="s">
        <v>151</v>
      </c>
      <c r="L6441">
        <v>97423.48</v>
      </c>
      <c r="M6441">
        <v>7</v>
      </c>
      <c r="N6441">
        <v>0.05</v>
      </c>
      <c r="O6441">
        <v>24821.73</v>
      </c>
    </row>
    <row r="6442" spans="1:15" x14ac:dyDescent="0.3">
      <c r="A6442" t="s">
        <v>8455</v>
      </c>
      <c r="B6442" t="s">
        <v>619</v>
      </c>
      <c r="C6442" t="s">
        <v>940</v>
      </c>
      <c r="D6442" t="s">
        <v>61</v>
      </c>
      <c r="E6442" t="s">
        <v>540</v>
      </c>
      <c r="F6442" t="s">
        <v>71</v>
      </c>
      <c r="G6442" t="s">
        <v>63</v>
      </c>
      <c r="H6442" t="s">
        <v>202</v>
      </c>
      <c r="I6442" t="s">
        <v>55</v>
      </c>
      <c r="J6442" t="s">
        <v>173</v>
      </c>
      <c r="K6442" t="s">
        <v>780</v>
      </c>
      <c r="L6442">
        <v>2870.82</v>
      </c>
      <c r="M6442">
        <v>9</v>
      </c>
      <c r="N6442">
        <v>0.05</v>
      </c>
      <c r="O6442">
        <v>667.53</v>
      </c>
    </row>
    <row r="6443" spans="1:15" x14ac:dyDescent="0.3">
      <c r="A6443" t="s">
        <v>8456</v>
      </c>
      <c r="B6443" t="s">
        <v>2529</v>
      </c>
      <c r="C6443" t="s">
        <v>2833</v>
      </c>
      <c r="D6443" t="s">
        <v>50</v>
      </c>
      <c r="E6443" t="s">
        <v>1207</v>
      </c>
      <c r="F6443" t="s">
        <v>80</v>
      </c>
      <c r="G6443" t="s">
        <v>63</v>
      </c>
      <c r="H6443" t="s">
        <v>202</v>
      </c>
      <c r="I6443" t="s">
        <v>118</v>
      </c>
      <c r="J6443" t="s">
        <v>191</v>
      </c>
      <c r="K6443" t="s">
        <v>829</v>
      </c>
      <c r="L6443">
        <v>32188.400000000001</v>
      </c>
      <c r="M6443">
        <v>5</v>
      </c>
      <c r="N6443">
        <v>0.1</v>
      </c>
      <c r="O6443">
        <v>7006.34</v>
      </c>
    </row>
    <row r="6444" spans="1:15" x14ac:dyDescent="0.3">
      <c r="A6444" t="s">
        <v>8457</v>
      </c>
      <c r="B6444" t="s">
        <v>1720</v>
      </c>
      <c r="C6444" t="s">
        <v>2349</v>
      </c>
      <c r="D6444" t="s">
        <v>50</v>
      </c>
      <c r="E6444" t="s">
        <v>2582</v>
      </c>
      <c r="F6444" t="s">
        <v>52</v>
      </c>
      <c r="G6444" t="s">
        <v>81</v>
      </c>
      <c r="H6444" t="s">
        <v>186</v>
      </c>
      <c r="I6444" t="s">
        <v>55</v>
      </c>
      <c r="J6444" t="s">
        <v>65</v>
      </c>
      <c r="K6444" t="s">
        <v>91</v>
      </c>
      <c r="L6444">
        <v>88961.44</v>
      </c>
      <c r="M6444">
        <v>8</v>
      </c>
      <c r="N6444">
        <v>0.2</v>
      </c>
      <c r="O6444">
        <v>18992.36</v>
      </c>
    </row>
    <row r="6445" spans="1:15" x14ac:dyDescent="0.3">
      <c r="A6445" t="s">
        <v>8458</v>
      </c>
      <c r="B6445" t="s">
        <v>658</v>
      </c>
      <c r="C6445" t="s">
        <v>1623</v>
      </c>
      <c r="D6445" t="s">
        <v>78</v>
      </c>
      <c r="E6445" t="s">
        <v>150</v>
      </c>
      <c r="F6445" t="s">
        <v>71</v>
      </c>
      <c r="G6445" t="s">
        <v>72</v>
      </c>
      <c r="H6445" t="s">
        <v>346</v>
      </c>
      <c r="I6445" t="s">
        <v>96</v>
      </c>
      <c r="J6445" t="s">
        <v>135</v>
      </c>
      <c r="K6445" t="s">
        <v>395</v>
      </c>
      <c r="L6445">
        <v>66876.800000000003</v>
      </c>
      <c r="M6445">
        <v>5</v>
      </c>
      <c r="N6445">
        <v>0.25</v>
      </c>
      <c r="O6445">
        <v>15806.47</v>
      </c>
    </row>
    <row r="6446" spans="1:15" x14ac:dyDescent="0.3">
      <c r="A6446" t="s">
        <v>8459</v>
      </c>
      <c r="B6446" t="s">
        <v>282</v>
      </c>
      <c r="C6446" t="s">
        <v>4067</v>
      </c>
      <c r="D6446" t="s">
        <v>78</v>
      </c>
      <c r="E6446" t="s">
        <v>711</v>
      </c>
      <c r="F6446" t="s">
        <v>71</v>
      </c>
      <c r="G6446" t="s">
        <v>179</v>
      </c>
      <c r="H6446" t="s">
        <v>236</v>
      </c>
      <c r="I6446" t="s">
        <v>96</v>
      </c>
      <c r="J6446" t="s">
        <v>111</v>
      </c>
      <c r="K6446" t="s">
        <v>328</v>
      </c>
      <c r="L6446">
        <v>78868.02</v>
      </c>
      <c r="M6446">
        <v>6</v>
      </c>
      <c r="N6446">
        <v>0.1</v>
      </c>
      <c r="O6446">
        <v>25915.09</v>
      </c>
    </row>
    <row r="6447" spans="1:15" x14ac:dyDescent="0.3">
      <c r="A6447" t="s">
        <v>8460</v>
      </c>
      <c r="B6447" t="s">
        <v>144</v>
      </c>
      <c r="C6447" t="s">
        <v>2557</v>
      </c>
      <c r="D6447" t="s">
        <v>102</v>
      </c>
      <c r="E6447" t="s">
        <v>1319</v>
      </c>
      <c r="F6447" t="s">
        <v>52</v>
      </c>
      <c r="G6447" t="s">
        <v>72</v>
      </c>
      <c r="H6447" t="s">
        <v>73</v>
      </c>
      <c r="I6447" t="s">
        <v>55</v>
      </c>
      <c r="J6447" t="s">
        <v>56</v>
      </c>
      <c r="K6447" t="s">
        <v>151</v>
      </c>
      <c r="L6447">
        <v>73688.490000000005</v>
      </c>
      <c r="M6447">
        <v>9</v>
      </c>
      <c r="N6447">
        <v>0.05</v>
      </c>
      <c r="O6447">
        <v>17846.21</v>
      </c>
    </row>
    <row r="6448" spans="1:15" x14ac:dyDescent="0.3">
      <c r="A6448" t="s">
        <v>8461</v>
      </c>
      <c r="B6448" t="s">
        <v>2803</v>
      </c>
      <c r="C6448" t="s">
        <v>917</v>
      </c>
      <c r="D6448" t="s">
        <v>50</v>
      </c>
      <c r="E6448" t="s">
        <v>2241</v>
      </c>
      <c r="F6448" t="s">
        <v>80</v>
      </c>
      <c r="G6448" t="s">
        <v>81</v>
      </c>
      <c r="H6448" t="s">
        <v>95</v>
      </c>
      <c r="I6448" t="s">
        <v>83</v>
      </c>
      <c r="J6448" t="s">
        <v>84</v>
      </c>
      <c r="K6448" t="s">
        <v>85</v>
      </c>
      <c r="L6448">
        <v>19439.79</v>
      </c>
      <c r="M6448">
        <v>3</v>
      </c>
      <c r="N6448">
        <v>0.1</v>
      </c>
      <c r="O6448">
        <v>6322.88</v>
      </c>
    </row>
    <row r="6449" spans="1:15" x14ac:dyDescent="0.3">
      <c r="A6449" t="s">
        <v>8462</v>
      </c>
      <c r="B6449" t="s">
        <v>2867</v>
      </c>
      <c r="C6449" t="s">
        <v>1678</v>
      </c>
      <c r="D6449" t="s">
        <v>102</v>
      </c>
      <c r="E6449" t="s">
        <v>625</v>
      </c>
      <c r="F6449" t="s">
        <v>71</v>
      </c>
      <c r="G6449" t="s">
        <v>179</v>
      </c>
      <c r="H6449" t="s">
        <v>236</v>
      </c>
      <c r="I6449" t="s">
        <v>83</v>
      </c>
      <c r="J6449" t="s">
        <v>449</v>
      </c>
      <c r="K6449" t="s">
        <v>681</v>
      </c>
      <c r="L6449">
        <v>90297.2</v>
      </c>
      <c r="M6449">
        <v>8</v>
      </c>
      <c r="N6449">
        <v>0.15</v>
      </c>
      <c r="O6449">
        <v>12186.14</v>
      </c>
    </row>
    <row r="6450" spans="1:15" x14ac:dyDescent="0.3">
      <c r="A6450" t="s">
        <v>8463</v>
      </c>
      <c r="B6450" t="s">
        <v>1626</v>
      </c>
      <c r="C6450" t="s">
        <v>3405</v>
      </c>
      <c r="D6450" t="s">
        <v>50</v>
      </c>
      <c r="E6450" t="s">
        <v>1746</v>
      </c>
      <c r="F6450" t="s">
        <v>71</v>
      </c>
      <c r="G6450" t="s">
        <v>63</v>
      </c>
      <c r="H6450" t="s">
        <v>64</v>
      </c>
      <c r="I6450" t="s">
        <v>118</v>
      </c>
      <c r="J6450" t="s">
        <v>191</v>
      </c>
      <c r="K6450" t="s">
        <v>192</v>
      </c>
      <c r="L6450">
        <v>3184.08</v>
      </c>
      <c r="M6450">
        <v>1</v>
      </c>
      <c r="N6450">
        <v>0.15</v>
      </c>
      <c r="O6450">
        <v>447.54</v>
      </c>
    </row>
    <row r="6451" spans="1:15" x14ac:dyDescent="0.3">
      <c r="A6451" t="s">
        <v>8464</v>
      </c>
      <c r="B6451" t="s">
        <v>1680</v>
      </c>
      <c r="C6451" t="s">
        <v>2015</v>
      </c>
      <c r="D6451" t="s">
        <v>61</v>
      </c>
      <c r="E6451" t="s">
        <v>1159</v>
      </c>
      <c r="F6451" t="s">
        <v>80</v>
      </c>
      <c r="G6451" t="s">
        <v>53</v>
      </c>
      <c r="H6451" t="s">
        <v>110</v>
      </c>
      <c r="I6451" t="s">
        <v>55</v>
      </c>
      <c r="J6451" t="s">
        <v>56</v>
      </c>
      <c r="K6451" t="s">
        <v>151</v>
      </c>
      <c r="L6451">
        <v>8070.8</v>
      </c>
      <c r="M6451">
        <v>2</v>
      </c>
      <c r="N6451">
        <v>0.05</v>
      </c>
      <c r="O6451">
        <v>1856.8</v>
      </c>
    </row>
    <row r="6452" spans="1:15" x14ac:dyDescent="0.3">
      <c r="A6452" t="s">
        <v>8465</v>
      </c>
      <c r="B6452" t="s">
        <v>2349</v>
      </c>
      <c r="C6452" t="s">
        <v>3735</v>
      </c>
      <c r="D6452" t="s">
        <v>78</v>
      </c>
      <c r="E6452" t="s">
        <v>289</v>
      </c>
      <c r="F6452" t="s">
        <v>52</v>
      </c>
      <c r="G6452" t="s">
        <v>179</v>
      </c>
      <c r="H6452" t="s">
        <v>236</v>
      </c>
      <c r="I6452" t="s">
        <v>55</v>
      </c>
      <c r="J6452" t="s">
        <v>56</v>
      </c>
      <c r="K6452" t="s">
        <v>151</v>
      </c>
      <c r="L6452">
        <v>19489.02</v>
      </c>
      <c r="M6452">
        <v>6</v>
      </c>
      <c r="N6452">
        <v>0.2</v>
      </c>
      <c r="O6452">
        <v>5044.95</v>
      </c>
    </row>
    <row r="6453" spans="1:15" x14ac:dyDescent="0.3">
      <c r="A6453" t="s">
        <v>8466</v>
      </c>
      <c r="B6453" t="s">
        <v>919</v>
      </c>
      <c r="C6453" t="s">
        <v>1786</v>
      </c>
      <c r="D6453" t="s">
        <v>78</v>
      </c>
      <c r="E6453" t="s">
        <v>253</v>
      </c>
      <c r="F6453" t="s">
        <v>80</v>
      </c>
      <c r="G6453" t="s">
        <v>72</v>
      </c>
      <c r="H6453" t="s">
        <v>117</v>
      </c>
      <c r="I6453" t="s">
        <v>96</v>
      </c>
      <c r="J6453" t="s">
        <v>135</v>
      </c>
      <c r="K6453" t="s">
        <v>275</v>
      </c>
      <c r="L6453">
        <v>14361.44</v>
      </c>
      <c r="M6453">
        <v>8</v>
      </c>
      <c r="N6453">
        <v>0.2</v>
      </c>
      <c r="O6453">
        <v>2167.87</v>
      </c>
    </row>
    <row r="6454" spans="1:15" x14ac:dyDescent="0.3">
      <c r="A6454" t="s">
        <v>8467</v>
      </c>
      <c r="B6454" t="s">
        <v>590</v>
      </c>
      <c r="C6454" t="s">
        <v>591</v>
      </c>
      <c r="D6454" t="s">
        <v>78</v>
      </c>
      <c r="E6454" t="s">
        <v>2670</v>
      </c>
      <c r="F6454" t="s">
        <v>52</v>
      </c>
      <c r="G6454" t="s">
        <v>53</v>
      </c>
      <c r="H6454" t="s">
        <v>54</v>
      </c>
      <c r="I6454" t="s">
        <v>118</v>
      </c>
      <c r="J6454" t="s">
        <v>191</v>
      </c>
      <c r="K6454" t="s">
        <v>192</v>
      </c>
      <c r="L6454">
        <v>29333.1</v>
      </c>
      <c r="M6454">
        <v>2</v>
      </c>
      <c r="N6454">
        <v>0.1</v>
      </c>
      <c r="O6454">
        <v>8781.06</v>
      </c>
    </row>
    <row r="6455" spans="1:15" x14ac:dyDescent="0.3">
      <c r="A6455" t="s">
        <v>8468</v>
      </c>
      <c r="B6455" t="s">
        <v>87</v>
      </c>
      <c r="C6455" t="s">
        <v>3416</v>
      </c>
      <c r="D6455" t="s">
        <v>102</v>
      </c>
      <c r="E6455" t="s">
        <v>566</v>
      </c>
      <c r="F6455" t="s">
        <v>71</v>
      </c>
      <c r="G6455" t="s">
        <v>81</v>
      </c>
      <c r="H6455" t="s">
        <v>186</v>
      </c>
      <c r="I6455" t="s">
        <v>118</v>
      </c>
      <c r="J6455" t="s">
        <v>119</v>
      </c>
      <c r="K6455" t="s">
        <v>197</v>
      </c>
      <c r="L6455">
        <v>5387.6</v>
      </c>
      <c r="M6455">
        <v>5</v>
      </c>
      <c r="N6455">
        <v>0.2</v>
      </c>
      <c r="O6455">
        <v>1713.92</v>
      </c>
    </row>
    <row r="6456" spans="1:15" x14ac:dyDescent="0.3">
      <c r="A6456" t="s">
        <v>8469</v>
      </c>
      <c r="B6456" t="s">
        <v>2267</v>
      </c>
      <c r="C6456" t="s">
        <v>1379</v>
      </c>
      <c r="D6456" t="s">
        <v>78</v>
      </c>
      <c r="E6456" t="s">
        <v>1416</v>
      </c>
      <c r="F6456" t="s">
        <v>71</v>
      </c>
      <c r="G6456" t="s">
        <v>53</v>
      </c>
      <c r="H6456" t="s">
        <v>54</v>
      </c>
      <c r="I6456" t="s">
        <v>55</v>
      </c>
      <c r="J6456" t="s">
        <v>65</v>
      </c>
      <c r="K6456" t="s">
        <v>91</v>
      </c>
      <c r="L6456">
        <v>28990.47</v>
      </c>
      <c r="M6456">
        <v>3</v>
      </c>
      <c r="N6456">
        <v>0</v>
      </c>
      <c r="O6456">
        <v>10803.05</v>
      </c>
    </row>
    <row r="6457" spans="1:15" x14ac:dyDescent="0.3">
      <c r="A6457" t="s">
        <v>8470</v>
      </c>
      <c r="B6457" t="s">
        <v>1179</v>
      </c>
      <c r="C6457" t="s">
        <v>2210</v>
      </c>
      <c r="D6457" t="s">
        <v>61</v>
      </c>
      <c r="E6457" t="s">
        <v>3815</v>
      </c>
      <c r="F6457" t="s">
        <v>71</v>
      </c>
      <c r="G6457" t="s">
        <v>81</v>
      </c>
      <c r="H6457" t="s">
        <v>82</v>
      </c>
      <c r="I6457" t="s">
        <v>118</v>
      </c>
      <c r="J6457" t="s">
        <v>191</v>
      </c>
      <c r="K6457" t="s">
        <v>829</v>
      </c>
      <c r="L6457">
        <v>22053.599999999999</v>
      </c>
      <c r="M6457">
        <v>4</v>
      </c>
      <c r="N6457">
        <v>0.1</v>
      </c>
      <c r="O6457">
        <v>5536.75</v>
      </c>
    </row>
    <row r="6458" spans="1:15" x14ac:dyDescent="0.3">
      <c r="A6458" t="s">
        <v>8471</v>
      </c>
      <c r="B6458" t="s">
        <v>1725</v>
      </c>
      <c r="C6458" t="s">
        <v>1788</v>
      </c>
      <c r="D6458" t="s">
        <v>50</v>
      </c>
      <c r="E6458" t="s">
        <v>3102</v>
      </c>
      <c r="F6458" t="s">
        <v>80</v>
      </c>
      <c r="G6458" t="s">
        <v>63</v>
      </c>
      <c r="H6458" t="s">
        <v>64</v>
      </c>
      <c r="I6458" t="s">
        <v>96</v>
      </c>
      <c r="J6458" t="s">
        <v>135</v>
      </c>
      <c r="K6458" t="s">
        <v>275</v>
      </c>
      <c r="L6458">
        <v>50984.7</v>
      </c>
      <c r="M6458">
        <v>6</v>
      </c>
      <c r="N6458">
        <v>0.15</v>
      </c>
      <c r="O6458">
        <v>11604.62</v>
      </c>
    </row>
    <row r="6459" spans="1:15" x14ac:dyDescent="0.3">
      <c r="A6459" t="s">
        <v>8472</v>
      </c>
      <c r="B6459" t="s">
        <v>3238</v>
      </c>
      <c r="C6459" t="s">
        <v>3239</v>
      </c>
      <c r="D6459" t="s">
        <v>102</v>
      </c>
      <c r="E6459" t="s">
        <v>3038</v>
      </c>
      <c r="F6459" t="s">
        <v>52</v>
      </c>
      <c r="G6459" t="s">
        <v>63</v>
      </c>
      <c r="H6459" t="s">
        <v>172</v>
      </c>
      <c r="I6459" t="s">
        <v>118</v>
      </c>
      <c r="J6459" t="s">
        <v>230</v>
      </c>
      <c r="K6459" t="s">
        <v>351</v>
      </c>
      <c r="L6459">
        <v>68242.960000000006</v>
      </c>
      <c r="M6459">
        <v>8</v>
      </c>
      <c r="N6459">
        <v>0.15</v>
      </c>
      <c r="O6459">
        <v>19794.75</v>
      </c>
    </row>
    <row r="6460" spans="1:15" x14ac:dyDescent="0.3">
      <c r="A6460" t="s">
        <v>8473</v>
      </c>
      <c r="B6460" t="s">
        <v>1223</v>
      </c>
      <c r="C6460" t="s">
        <v>1351</v>
      </c>
      <c r="D6460" t="s">
        <v>50</v>
      </c>
      <c r="E6460" t="s">
        <v>2373</v>
      </c>
      <c r="F6460" t="s">
        <v>71</v>
      </c>
      <c r="G6460" t="s">
        <v>63</v>
      </c>
      <c r="H6460" t="s">
        <v>64</v>
      </c>
      <c r="I6460" t="s">
        <v>83</v>
      </c>
      <c r="J6460" t="s">
        <v>449</v>
      </c>
      <c r="K6460" t="s">
        <v>681</v>
      </c>
      <c r="L6460">
        <v>62440.1</v>
      </c>
      <c r="M6460">
        <v>5</v>
      </c>
      <c r="N6460">
        <v>0.05</v>
      </c>
      <c r="O6460">
        <v>16806.88</v>
      </c>
    </row>
    <row r="6461" spans="1:15" x14ac:dyDescent="0.3">
      <c r="A6461" t="s">
        <v>8474</v>
      </c>
      <c r="B6461" t="s">
        <v>493</v>
      </c>
      <c r="C6461" t="s">
        <v>532</v>
      </c>
      <c r="D6461" t="s">
        <v>102</v>
      </c>
      <c r="E6461" t="s">
        <v>2764</v>
      </c>
      <c r="F6461" t="s">
        <v>52</v>
      </c>
      <c r="G6461" t="s">
        <v>53</v>
      </c>
      <c r="H6461" t="s">
        <v>54</v>
      </c>
      <c r="I6461" t="s">
        <v>118</v>
      </c>
      <c r="J6461" t="s">
        <v>303</v>
      </c>
      <c r="K6461" t="s">
        <v>421</v>
      </c>
      <c r="L6461">
        <v>60237.8</v>
      </c>
      <c r="M6461">
        <v>7</v>
      </c>
      <c r="N6461">
        <v>0.15</v>
      </c>
      <c r="O6461">
        <v>19396.95</v>
      </c>
    </row>
    <row r="6462" spans="1:15" x14ac:dyDescent="0.3">
      <c r="A6462" t="s">
        <v>8475</v>
      </c>
      <c r="B6462" t="s">
        <v>1003</v>
      </c>
      <c r="C6462" t="s">
        <v>1000</v>
      </c>
      <c r="D6462" t="s">
        <v>61</v>
      </c>
      <c r="E6462" t="s">
        <v>253</v>
      </c>
      <c r="F6462" t="s">
        <v>80</v>
      </c>
      <c r="G6462" t="s">
        <v>53</v>
      </c>
      <c r="H6462" t="s">
        <v>54</v>
      </c>
      <c r="I6462" t="s">
        <v>96</v>
      </c>
      <c r="J6462" t="s">
        <v>97</v>
      </c>
      <c r="K6462" t="s">
        <v>98</v>
      </c>
      <c r="L6462">
        <v>33657.050000000003</v>
      </c>
      <c r="M6462">
        <v>5</v>
      </c>
      <c r="N6462">
        <v>0.15</v>
      </c>
      <c r="O6462">
        <v>6267.62</v>
      </c>
    </row>
    <row r="6463" spans="1:15" x14ac:dyDescent="0.3">
      <c r="A6463" t="s">
        <v>8476</v>
      </c>
      <c r="B6463" t="s">
        <v>3519</v>
      </c>
      <c r="C6463" t="s">
        <v>2372</v>
      </c>
      <c r="D6463" t="s">
        <v>102</v>
      </c>
      <c r="E6463" t="s">
        <v>543</v>
      </c>
      <c r="F6463" t="s">
        <v>71</v>
      </c>
      <c r="G6463" t="s">
        <v>81</v>
      </c>
      <c r="H6463" t="s">
        <v>186</v>
      </c>
      <c r="I6463" t="s">
        <v>118</v>
      </c>
      <c r="J6463" t="s">
        <v>230</v>
      </c>
      <c r="K6463" t="s">
        <v>356</v>
      </c>
      <c r="L6463">
        <v>20335.36</v>
      </c>
      <c r="M6463">
        <v>2</v>
      </c>
      <c r="N6463">
        <v>0.25</v>
      </c>
      <c r="O6463">
        <v>3582.4</v>
      </c>
    </row>
    <row r="6464" spans="1:15" x14ac:dyDescent="0.3">
      <c r="A6464" t="s">
        <v>8477</v>
      </c>
      <c r="B6464" t="s">
        <v>1041</v>
      </c>
      <c r="C6464" t="s">
        <v>579</v>
      </c>
      <c r="D6464" t="s">
        <v>78</v>
      </c>
      <c r="E6464" t="s">
        <v>1929</v>
      </c>
      <c r="F6464" t="s">
        <v>80</v>
      </c>
      <c r="G6464" t="s">
        <v>53</v>
      </c>
      <c r="H6464" t="s">
        <v>54</v>
      </c>
      <c r="I6464" t="s">
        <v>118</v>
      </c>
      <c r="J6464" t="s">
        <v>119</v>
      </c>
      <c r="K6464" t="s">
        <v>270</v>
      </c>
      <c r="L6464">
        <v>18033.099999999999</v>
      </c>
      <c r="M6464">
        <v>2</v>
      </c>
      <c r="N6464">
        <v>0.15</v>
      </c>
      <c r="O6464">
        <v>4906</v>
      </c>
    </row>
    <row r="6465" spans="1:15" x14ac:dyDescent="0.3">
      <c r="A6465" t="s">
        <v>8478</v>
      </c>
      <c r="B6465" t="s">
        <v>530</v>
      </c>
      <c r="C6465" t="s">
        <v>4247</v>
      </c>
      <c r="D6465" t="s">
        <v>78</v>
      </c>
      <c r="E6465" t="s">
        <v>963</v>
      </c>
      <c r="F6465" t="s">
        <v>80</v>
      </c>
      <c r="G6465" t="s">
        <v>72</v>
      </c>
      <c r="H6465" t="s">
        <v>73</v>
      </c>
      <c r="I6465" t="s">
        <v>118</v>
      </c>
      <c r="J6465" t="s">
        <v>303</v>
      </c>
      <c r="K6465" t="s">
        <v>421</v>
      </c>
      <c r="L6465">
        <v>91203.92</v>
      </c>
      <c r="M6465">
        <v>8</v>
      </c>
      <c r="N6465">
        <v>0.15</v>
      </c>
      <c r="O6465">
        <v>27977.72</v>
      </c>
    </row>
    <row r="6466" spans="1:15" x14ac:dyDescent="0.3">
      <c r="A6466" t="s">
        <v>8479</v>
      </c>
      <c r="B6466" t="s">
        <v>1558</v>
      </c>
      <c r="C6466" t="s">
        <v>1352</v>
      </c>
      <c r="D6466" t="s">
        <v>50</v>
      </c>
      <c r="E6466" t="s">
        <v>2093</v>
      </c>
      <c r="F6466" t="s">
        <v>80</v>
      </c>
      <c r="G6466" t="s">
        <v>63</v>
      </c>
      <c r="H6466" t="s">
        <v>64</v>
      </c>
      <c r="I6466" t="s">
        <v>118</v>
      </c>
      <c r="J6466" t="s">
        <v>230</v>
      </c>
      <c r="K6466" t="s">
        <v>356</v>
      </c>
      <c r="L6466">
        <v>7603.89</v>
      </c>
      <c r="M6466">
        <v>1</v>
      </c>
      <c r="N6466">
        <v>0.1</v>
      </c>
      <c r="O6466">
        <v>1061.9000000000001</v>
      </c>
    </row>
    <row r="6467" spans="1:15" x14ac:dyDescent="0.3">
      <c r="A6467" t="s">
        <v>8480</v>
      </c>
      <c r="B6467" t="s">
        <v>1104</v>
      </c>
      <c r="C6467" t="s">
        <v>519</v>
      </c>
      <c r="D6467" t="s">
        <v>50</v>
      </c>
      <c r="E6467" t="s">
        <v>1183</v>
      </c>
      <c r="F6467" t="s">
        <v>80</v>
      </c>
      <c r="G6467" t="s">
        <v>72</v>
      </c>
      <c r="H6467" t="s">
        <v>117</v>
      </c>
      <c r="I6467" t="s">
        <v>55</v>
      </c>
      <c r="J6467" t="s">
        <v>141</v>
      </c>
      <c r="K6467" t="s">
        <v>978</v>
      </c>
      <c r="L6467">
        <v>16165.04</v>
      </c>
      <c r="M6467">
        <v>8</v>
      </c>
      <c r="N6467">
        <v>0.15</v>
      </c>
      <c r="O6467">
        <v>3095.68</v>
      </c>
    </row>
    <row r="6468" spans="1:15" x14ac:dyDescent="0.3">
      <c r="A6468" t="s">
        <v>8481</v>
      </c>
      <c r="B6468" t="s">
        <v>749</v>
      </c>
      <c r="C6468" t="s">
        <v>1138</v>
      </c>
      <c r="D6468" t="s">
        <v>78</v>
      </c>
      <c r="E6468" t="s">
        <v>235</v>
      </c>
      <c r="F6468" t="s">
        <v>71</v>
      </c>
      <c r="G6468" t="s">
        <v>53</v>
      </c>
      <c r="H6468" t="s">
        <v>110</v>
      </c>
      <c r="I6468" t="s">
        <v>83</v>
      </c>
      <c r="J6468" t="s">
        <v>84</v>
      </c>
      <c r="K6468" t="s">
        <v>85</v>
      </c>
      <c r="L6468">
        <v>9060.9</v>
      </c>
      <c r="M6468">
        <v>6</v>
      </c>
      <c r="N6468">
        <v>0.1</v>
      </c>
      <c r="O6468">
        <v>1894.5</v>
      </c>
    </row>
    <row r="6469" spans="1:15" x14ac:dyDescent="0.3">
      <c r="A6469" t="s">
        <v>8482</v>
      </c>
      <c r="B6469" t="s">
        <v>1558</v>
      </c>
      <c r="C6469" t="s">
        <v>901</v>
      </c>
      <c r="D6469" t="s">
        <v>78</v>
      </c>
      <c r="E6469" t="s">
        <v>2400</v>
      </c>
      <c r="F6469" t="s">
        <v>52</v>
      </c>
      <c r="G6469" t="s">
        <v>53</v>
      </c>
      <c r="H6469" t="s">
        <v>246</v>
      </c>
      <c r="I6469" t="s">
        <v>118</v>
      </c>
      <c r="J6469" t="s">
        <v>191</v>
      </c>
      <c r="K6469" t="s">
        <v>192</v>
      </c>
      <c r="L6469">
        <v>88360.86</v>
      </c>
      <c r="M6469">
        <v>6</v>
      </c>
      <c r="N6469">
        <v>0.1</v>
      </c>
      <c r="O6469">
        <v>29460.98</v>
      </c>
    </row>
    <row r="6470" spans="1:15" x14ac:dyDescent="0.3">
      <c r="A6470" t="s">
        <v>8483</v>
      </c>
      <c r="B6470" t="s">
        <v>2368</v>
      </c>
      <c r="C6470" t="s">
        <v>3654</v>
      </c>
      <c r="D6470" t="s">
        <v>50</v>
      </c>
      <c r="E6470" t="s">
        <v>124</v>
      </c>
      <c r="F6470" t="s">
        <v>80</v>
      </c>
      <c r="G6470" t="s">
        <v>63</v>
      </c>
      <c r="H6470" t="s">
        <v>64</v>
      </c>
      <c r="I6470" t="s">
        <v>96</v>
      </c>
      <c r="J6470" t="s">
        <v>166</v>
      </c>
      <c r="K6470" t="s">
        <v>167</v>
      </c>
      <c r="L6470">
        <v>72441</v>
      </c>
      <c r="M6470">
        <v>10</v>
      </c>
      <c r="N6470">
        <v>0.2</v>
      </c>
      <c r="O6470">
        <v>11830.82</v>
      </c>
    </row>
    <row r="6471" spans="1:15" x14ac:dyDescent="0.3">
      <c r="A6471" t="s">
        <v>8484</v>
      </c>
      <c r="B6471" t="s">
        <v>2924</v>
      </c>
      <c r="C6471" t="s">
        <v>100</v>
      </c>
      <c r="D6471" t="s">
        <v>102</v>
      </c>
      <c r="E6471" t="s">
        <v>79</v>
      </c>
      <c r="F6471" t="s">
        <v>80</v>
      </c>
      <c r="G6471" t="s">
        <v>72</v>
      </c>
      <c r="H6471" t="s">
        <v>104</v>
      </c>
      <c r="I6471" t="s">
        <v>118</v>
      </c>
      <c r="J6471" t="s">
        <v>303</v>
      </c>
      <c r="K6471" t="s">
        <v>421</v>
      </c>
      <c r="L6471">
        <v>98215.92</v>
      </c>
      <c r="M6471">
        <v>8</v>
      </c>
      <c r="N6471">
        <v>0.25</v>
      </c>
      <c r="O6471">
        <v>21122.1</v>
      </c>
    </row>
    <row r="6472" spans="1:15" x14ac:dyDescent="0.3">
      <c r="A6472" t="s">
        <v>8485</v>
      </c>
      <c r="B6472" t="s">
        <v>220</v>
      </c>
      <c r="C6472" t="s">
        <v>4211</v>
      </c>
      <c r="D6472" t="s">
        <v>102</v>
      </c>
      <c r="E6472" t="s">
        <v>833</v>
      </c>
      <c r="F6472" t="s">
        <v>52</v>
      </c>
      <c r="G6472" t="s">
        <v>63</v>
      </c>
      <c r="H6472" t="s">
        <v>172</v>
      </c>
      <c r="I6472" t="s">
        <v>96</v>
      </c>
      <c r="J6472" t="s">
        <v>166</v>
      </c>
      <c r="K6472" t="s">
        <v>762</v>
      </c>
      <c r="L6472">
        <v>11063.98</v>
      </c>
      <c r="M6472">
        <v>2</v>
      </c>
      <c r="N6472">
        <v>0.15</v>
      </c>
      <c r="O6472">
        <v>1972.71</v>
      </c>
    </row>
    <row r="6473" spans="1:15" x14ac:dyDescent="0.3">
      <c r="A6473" t="s">
        <v>8486</v>
      </c>
      <c r="B6473" t="s">
        <v>509</v>
      </c>
      <c r="C6473" t="s">
        <v>5375</v>
      </c>
      <c r="D6473" t="s">
        <v>61</v>
      </c>
      <c r="E6473" t="s">
        <v>688</v>
      </c>
      <c r="F6473" t="s">
        <v>52</v>
      </c>
      <c r="G6473" t="s">
        <v>63</v>
      </c>
      <c r="H6473" t="s">
        <v>213</v>
      </c>
      <c r="I6473" t="s">
        <v>55</v>
      </c>
      <c r="J6473" t="s">
        <v>65</v>
      </c>
      <c r="K6473" t="s">
        <v>130</v>
      </c>
      <c r="L6473">
        <v>131769.60000000001</v>
      </c>
      <c r="M6473">
        <v>10</v>
      </c>
      <c r="N6473">
        <v>0.2</v>
      </c>
      <c r="O6473">
        <v>37713.46</v>
      </c>
    </row>
    <row r="6474" spans="1:15" x14ac:dyDescent="0.3">
      <c r="A6474" t="s">
        <v>8487</v>
      </c>
      <c r="B6474" t="s">
        <v>2643</v>
      </c>
      <c r="C6474" t="s">
        <v>822</v>
      </c>
      <c r="D6474" t="s">
        <v>78</v>
      </c>
      <c r="E6474" t="s">
        <v>1047</v>
      </c>
      <c r="F6474" t="s">
        <v>52</v>
      </c>
      <c r="G6474" t="s">
        <v>72</v>
      </c>
      <c r="H6474" t="s">
        <v>346</v>
      </c>
      <c r="I6474" t="s">
        <v>96</v>
      </c>
      <c r="J6474" t="s">
        <v>111</v>
      </c>
      <c r="K6474" t="s">
        <v>225</v>
      </c>
      <c r="L6474">
        <v>6528.87</v>
      </c>
      <c r="M6474">
        <v>3</v>
      </c>
      <c r="N6474">
        <v>0.05</v>
      </c>
      <c r="O6474">
        <v>1101.96</v>
      </c>
    </row>
    <row r="6475" spans="1:15" x14ac:dyDescent="0.3">
      <c r="A6475" t="s">
        <v>8488</v>
      </c>
      <c r="B6475" t="s">
        <v>3049</v>
      </c>
      <c r="C6475" t="s">
        <v>1877</v>
      </c>
      <c r="D6475" t="s">
        <v>78</v>
      </c>
      <c r="E6475" t="s">
        <v>1284</v>
      </c>
      <c r="F6475" t="s">
        <v>52</v>
      </c>
      <c r="G6475" t="s">
        <v>63</v>
      </c>
      <c r="H6475" t="s">
        <v>213</v>
      </c>
      <c r="I6475" t="s">
        <v>96</v>
      </c>
      <c r="J6475" t="s">
        <v>166</v>
      </c>
      <c r="K6475" t="s">
        <v>762</v>
      </c>
      <c r="L6475">
        <v>26010.45</v>
      </c>
      <c r="M6475">
        <v>5</v>
      </c>
      <c r="N6475">
        <v>0.1</v>
      </c>
      <c r="O6475">
        <v>6401.66</v>
      </c>
    </row>
    <row r="6476" spans="1:15" x14ac:dyDescent="0.3">
      <c r="A6476" t="s">
        <v>8489</v>
      </c>
      <c r="B6476" t="s">
        <v>1274</v>
      </c>
      <c r="C6476" t="s">
        <v>2038</v>
      </c>
      <c r="D6476" t="s">
        <v>78</v>
      </c>
      <c r="E6476" t="s">
        <v>1159</v>
      </c>
      <c r="F6476" t="s">
        <v>80</v>
      </c>
      <c r="G6476" t="s">
        <v>179</v>
      </c>
      <c r="H6476" t="s">
        <v>180</v>
      </c>
      <c r="I6476" t="s">
        <v>118</v>
      </c>
      <c r="J6476" t="s">
        <v>230</v>
      </c>
      <c r="K6476" t="s">
        <v>351</v>
      </c>
      <c r="L6476">
        <v>7084.41</v>
      </c>
      <c r="M6476">
        <v>3</v>
      </c>
      <c r="N6476">
        <v>0.2</v>
      </c>
      <c r="O6476">
        <v>1441.63</v>
      </c>
    </row>
    <row r="6477" spans="1:15" x14ac:dyDescent="0.3">
      <c r="A6477" t="s">
        <v>8490</v>
      </c>
      <c r="B6477" t="s">
        <v>1876</v>
      </c>
      <c r="C6477" t="s">
        <v>3067</v>
      </c>
      <c r="D6477" t="s">
        <v>78</v>
      </c>
      <c r="E6477" t="s">
        <v>1299</v>
      </c>
      <c r="F6477" t="s">
        <v>52</v>
      </c>
      <c r="G6477" t="s">
        <v>179</v>
      </c>
      <c r="H6477" t="s">
        <v>236</v>
      </c>
      <c r="I6477" t="s">
        <v>55</v>
      </c>
      <c r="J6477" t="s">
        <v>173</v>
      </c>
      <c r="K6477" t="s">
        <v>735</v>
      </c>
      <c r="L6477">
        <v>24450.76</v>
      </c>
      <c r="M6477">
        <v>2</v>
      </c>
      <c r="N6477">
        <v>0.05</v>
      </c>
      <c r="O6477">
        <v>5727.99</v>
      </c>
    </row>
    <row r="6478" spans="1:15" x14ac:dyDescent="0.3">
      <c r="A6478" t="s">
        <v>8491</v>
      </c>
      <c r="B6478" t="s">
        <v>2837</v>
      </c>
      <c r="C6478" t="s">
        <v>737</v>
      </c>
      <c r="D6478" t="s">
        <v>61</v>
      </c>
      <c r="E6478" t="s">
        <v>2093</v>
      </c>
      <c r="F6478" t="s">
        <v>52</v>
      </c>
      <c r="G6478" t="s">
        <v>81</v>
      </c>
      <c r="H6478" t="s">
        <v>186</v>
      </c>
      <c r="I6478" t="s">
        <v>96</v>
      </c>
      <c r="J6478" t="s">
        <v>135</v>
      </c>
      <c r="K6478" t="s">
        <v>136</v>
      </c>
      <c r="L6478">
        <v>32378.43</v>
      </c>
      <c r="M6478">
        <v>3</v>
      </c>
      <c r="N6478">
        <v>0.1</v>
      </c>
      <c r="O6478">
        <v>11127.94</v>
      </c>
    </row>
    <row r="6479" spans="1:15" x14ac:dyDescent="0.3">
      <c r="A6479" t="s">
        <v>8492</v>
      </c>
      <c r="B6479" t="s">
        <v>1260</v>
      </c>
      <c r="C6479" t="s">
        <v>1402</v>
      </c>
      <c r="D6479" t="s">
        <v>102</v>
      </c>
      <c r="E6479" t="s">
        <v>757</v>
      </c>
      <c r="F6479" t="s">
        <v>80</v>
      </c>
      <c r="G6479" t="s">
        <v>63</v>
      </c>
      <c r="H6479" t="s">
        <v>213</v>
      </c>
      <c r="I6479" t="s">
        <v>118</v>
      </c>
      <c r="J6479" t="s">
        <v>119</v>
      </c>
      <c r="K6479" t="s">
        <v>120</v>
      </c>
      <c r="L6479">
        <v>14321.42</v>
      </c>
      <c r="M6479">
        <v>1</v>
      </c>
      <c r="N6479">
        <v>0.05</v>
      </c>
      <c r="O6479">
        <v>5017.8100000000004</v>
      </c>
    </row>
    <row r="6480" spans="1:15" x14ac:dyDescent="0.3">
      <c r="A6480" t="s">
        <v>8493</v>
      </c>
      <c r="B6480" t="s">
        <v>538</v>
      </c>
      <c r="C6480" t="s">
        <v>580</v>
      </c>
      <c r="D6480" t="s">
        <v>102</v>
      </c>
      <c r="E6480" t="s">
        <v>990</v>
      </c>
      <c r="F6480" t="s">
        <v>80</v>
      </c>
      <c r="G6480" t="s">
        <v>53</v>
      </c>
      <c r="H6480" t="s">
        <v>110</v>
      </c>
      <c r="I6480" t="s">
        <v>83</v>
      </c>
      <c r="J6480" t="s">
        <v>156</v>
      </c>
      <c r="K6480" t="s">
        <v>208</v>
      </c>
      <c r="L6480">
        <v>4674.32</v>
      </c>
      <c r="M6480">
        <v>4</v>
      </c>
      <c r="N6480">
        <v>0.1</v>
      </c>
      <c r="O6480">
        <v>784.18</v>
      </c>
    </row>
    <row r="6481" spans="1:15" x14ac:dyDescent="0.3">
      <c r="A6481" t="s">
        <v>8494</v>
      </c>
      <c r="B6481" t="s">
        <v>2547</v>
      </c>
      <c r="C6481" t="s">
        <v>3523</v>
      </c>
      <c r="D6481" t="s">
        <v>102</v>
      </c>
      <c r="E6481" t="s">
        <v>757</v>
      </c>
      <c r="F6481" t="s">
        <v>71</v>
      </c>
      <c r="G6481" t="s">
        <v>179</v>
      </c>
      <c r="H6481" t="s">
        <v>180</v>
      </c>
      <c r="I6481" t="s">
        <v>55</v>
      </c>
      <c r="J6481" t="s">
        <v>141</v>
      </c>
      <c r="K6481" t="s">
        <v>241</v>
      </c>
      <c r="L6481">
        <v>31185.040000000001</v>
      </c>
      <c r="M6481">
        <v>4</v>
      </c>
      <c r="N6481">
        <v>0.1</v>
      </c>
      <c r="O6481">
        <v>7287.12</v>
      </c>
    </row>
    <row r="6482" spans="1:15" x14ac:dyDescent="0.3">
      <c r="A6482" t="s">
        <v>8495</v>
      </c>
      <c r="B6482" t="s">
        <v>3165</v>
      </c>
      <c r="C6482" t="s">
        <v>3268</v>
      </c>
      <c r="D6482" t="s">
        <v>102</v>
      </c>
      <c r="E6482" t="s">
        <v>869</v>
      </c>
      <c r="F6482" t="s">
        <v>52</v>
      </c>
      <c r="G6482" t="s">
        <v>53</v>
      </c>
      <c r="H6482" t="s">
        <v>110</v>
      </c>
      <c r="I6482" t="s">
        <v>83</v>
      </c>
      <c r="J6482" t="s">
        <v>449</v>
      </c>
      <c r="K6482" t="s">
        <v>775</v>
      </c>
      <c r="L6482">
        <v>43116.800000000003</v>
      </c>
      <c r="M6482">
        <v>5</v>
      </c>
      <c r="N6482">
        <v>0.1</v>
      </c>
      <c r="O6482">
        <v>13630.42</v>
      </c>
    </row>
    <row r="6483" spans="1:15" x14ac:dyDescent="0.3">
      <c r="A6483" t="s">
        <v>8496</v>
      </c>
      <c r="B6483" t="s">
        <v>1959</v>
      </c>
      <c r="C6483" t="s">
        <v>3228</v>
      </c>
      <c r="D6483" t="s">
        <v>50</v>
      </c>
      <c r="E6483" t="s">
        <v>1617</v>
      </c>
      <c r="F6483" t="s">
        <v>71</v>
      </c>
      <c r="G6483" t="s">
        <v>53</v>
      </c>
      <c r="H6483" t="s">
        <v>246</v>
      </c>
      <c r="I6483" t="s">
        <v>55</v>
      </c>
      <c r="J6483" t="s">
        <v>141</v>
      </c>
      <c r="K6483" t="s">
        <v>978</v>
      </c>
      <c r="L6483">
        <v>50618.6</v>
      </c>
      <c r="M6483">
        <v>4</v>
      </c>
      <c r="N6483">
        <v>0.25</v>
      </c>
      <c r="O6483">
        <v>15102.38</v>
      </c>
    </row>
    <row r="6484" spans="1:15" x14ac:dyDescent="0.3">
      <c r="A6484" t="s">
        <v>8497</v>
      </c>
      <c r="B6484" t="s">
        <v>144</v>
      </c>
      <c r="C6484" t="s">
        <v>4067</v>
      </c>
      <c r="D6484" t="s">
        <v>78</v>
      </c>
      <c r="E6484" t="s">
        <v>190</v>
      </c>
      <c r="F6484" t="s">
        <v>71</v>
      </c>
      <c r="G6484" t="s">
        <v>179</v>
      </c>
      <c r="H6484" t="s">
        <v>180</v>
      </c>
      <c r="I6484" t="s">
        <v>118</v>
      </c>
      <c r="J6484" t="s">
        <v>191</v>
      </c>
      <c r="K6484" t="s">
        <v>829</v>
      </c>
      <c r="L6484">
        <v>99404.13</v>
      </c>
      <c r="M6484">
        <v>7</v>
      </c>
      <c r="N6484">
        <v>0.1</v>
      </c>
      <c r="O6484">
        <v>34524.81</v>
      </c>
    </row>
    <row r="6485" spans="1:15" x14ac:dyDescent="0.3">
      <c r="A6485" t="s">
        <v>8498</v>
      </c>
      <c r="B6485" t="s">
        <v>1484</v>
      </c>
      <c r="C6485" t="s">
        <v>556</v>
      </c>
      <c r="D6485" t="s">
        <v>61</v>
      </c>
      <c r="E6485" t="s">
        <v>2514</v>
      </c>
      <c r="F6485" t="s">
        <v>80</v>
      </c>
      <c r="G6485" t="s">
        <v>179</v>
      </c>
      <c r="H6485" t="s">
        <v>180</v>
      </c>
      <c r="I6485" t="s">
        <v>83</v>
      </c>
      <c r="J6485" t="s">
        <v>156</v>
      </c>
      <c r="K6485" t="s">
        <v>285</v>
      </c>
      <c r="L6485">
        <v>56968.24</v>
      </c>
      <c r="M6485">
        <v>7</v>
      </c>
      <c r="N6485">
        <v>0.2</v>
      </c>
      <c r="O6485">
        <v>13912.88</v>
      </c>
    </row>
    <row r="6486" spans="1:15" x14ac:dyDescent="0.3">
      <c r="A6486" t="s">
        <v>8499</v>
      </c>
      <c r="B6486" t="s">
        <v>2124</v>
      </c>
      <c r="C6486" t="s">
        <v>610</v>
      </c>
      <c r="D6486" t="s">
        <v>50</v>
      </c>
      <c r="E6486" t="s">
        <v>1375</v>
      </c>
      <c r="F6486" t="s">
        <v>80</v>
      </c>
      <c r="G6486" t="s">
        <v>63</v>
      </c>
      <c r="H6486" t="s">
        <v>213</v>
      </c>
      <c r="I6486" t="s">
        <v>96</v>
      </c>
      <c r="J6486" t="s">
        <v>166</v>
      </c>
      <c r="K6486" t="s">
        <v>337</v>
      </c>
      <c r="L6486">
        <v>35705.199999999997</v>
      </c>
      <c r="M6486">
        <v>8</v>
      </c>
      <c r="N6486">
        <v>0.15</v>
      </c>
      <c r="O6486">
        <v>10858.52</v>
      </c>
    </row>
    <row r="6487" spans="1:15" x14ac:dyDescent="0.3">
      <c r="A6487" t="s">
        <v>8500</v>
      </c>
      <c r="B6487" t="s">
        <v>1839</v>
      </c>
      <c r="C6487" t="s">
        <v>1209</v>
      </c>
      <c r="D6487" t="s">
        <v>50</v>
      </c>
      <c r="E6487" t="s">
        <v>1416</v>
      </c>
      <c r="F6487" t="s">
        <v>71</v>
      </c>
      <c r="G6487" t="s">
        <v>63</v>
      </c>
      <c r="H6487" t="s">
        <v>213</v>
      </c>
      <c r="I6487" t="s">
        <v>118</v>
      </c>
      <c r="J6487" t="s">
        <v>230</v>
      </c>
      <c r="K6487" t="s">
        <v>351</v>
      </c>
      <c r="L6487">
        <v>74782.600000000006</v>
      </c>
      <c r="M6487">
        <v>10</v>
      </c>
      <c r="N6487">
        <v>0.2</v>
      </c>
      <c r="O6487">
        <v>18398.349999999999</v>
      </c>
    </row>
    <row r="6488" spans="1:15" x14ac:dyDescent="0.3">
      <c r="A6488" t="s">
        <v>8501</v>
      </c>
      <c r="B6488" t="s">
        <v>1231</v>
      </c>
      <c r="C6488" t="s">
        <v>865</v>
      </c>
      <c r="D6488" t="s">
        <v>50</v>
      </c>
      <c r="E6488" t="s">
        <v>2764</v>
      </c>
      <c r="F6488" t="s">
        <v>80</v>
      </c>
      <c r="G6488" t="s">
        <v>63</v>
      </c>
      <c r="H6488" t="s">
        <v>172</v>
      </c>
      <c r="I6488" t="s">
        <v>96</v>
      </c>
      <c r="J6488" t="s">
        <v>135</v>
      </c>
      <c r="K6488" t="s">
        <v>275</v>
      </c>
      <c r="L6488">
        <v>64127.12</v>
      </c>
      <c r="M6488">
        <v>8</v>
      </c>
      <c r="N6488">
        <v>0.2</v>
      </c>
      <c r="O6488">
        <v>14280.73</v>
      </c>
    </row>
    <row r="6489" spans="1:15" x14ac:dyDescent="0.3">
      <c r="A6489" t="s">
        <v>8502</v>
      </c>
      <c r="B6489" t="s">
        <v>1117</v>
      </c>
      <c r="C6489" t="s">
        <v>1342</v>
      </c>
      <c r="D6489" t="s">
        <v>102</v>
      </c>
      <c r="E6489" t="s">
        <v>1514</v>
      </c>
      <c r="F6489" t="s">
        <v>80</v>
      </c>
      <c r="G6489" t="s">
        <v>63</v>
      </c>
      <c r="H6489" t="s">
        <v>213</v>
      </c>
      <c r="I6489" t="s">
        <v>83</v>
      </c>
      <c r="J6489" t="s">
        <v>449</v>
      </c>
      <c r="K6489" t="s">
        <v>775</v>
      </c>
      <c r="L6489">
        <v>61690.95</v>
      </c>
      <c r="M6489">
        <v>9</v>
      </c>
      <c r="N6489">
        <v>0</v>
      </c>
      <c r="O6489">
        <v>17149.990000000002</v>
      </c>
    </row>
    <row r="6490" spans="1:15" x14ac:dyDescent="0.3">
      <c r="A6490" t="s">
        <v>8503</v>
      </c>
      <c r="B6490" t="s">
        <v>184</v>
      </c>
      <c r="C6490" t="s">
        <v>248</v>
      </c>
      <c r="D6490" t="s">
        <v>61</v>
      </c>
      <c r="E6490" t="s">
        <v>1793</v>
      </c>
      <c r="F6490" t="s">
        <v>71</v>
      </c>
      <c r="G6490" t="s">
        <v>72</v>
      </c>
      <c r="H6490" t="s">
        <v>346</v>
      </c>
      <c r="I6490" t="s">
        <v>55</v>
      </c>
      <c r="J6490" t="s">
        <v>65</v>
      </c>
      <c r="K6490" t="s">
        <v>91</v>
      </c>
      <c r="L6490">
        <v>25049.360000000001</v>
      </c>
      <c r="M6490">
        <v>7</v>
      </c>
      <c r="N6490">
        <v>0.15</v>
      </c>
      <c r="O6490">
        <v>3869.96</v>
      </c>
    </row>
    <row r="6491" spans="1:15" x14ac:dyDescent="0.3">
      <c r="A6491" t="s">
        <v>8504</v>
      </c>
      <c r="B6491" t="s">
        <v>2463</v>
      </c>
      <c r="C6491" t="s">
        <v>255</v>
      </c>
      <c r="D6491" t="s">
        <v>50</v>
      </c>
      <c r="E6491" t="s">
        <v>1536</v>
      </c>
      <c r="F6491" t="s">
        <v>71</v>
      </c>
      <c r="G6491" t="s">
        <v>53</v>
      </c>
      <c r="H6491" t="s">
        <v>54</v>
      </c>
      <c r="I6491" t="s">
        <v>96</v>
      </c>
      <c r="J6491" t="s">
        <v>166</v>
      </c>
      <c r="K6491" t="s">
        <v>337</v>
      </c>
      <c r="L6491">
        <v>40928.76</v>
      </c>
      <c r="M6491">
        <v>3</v>
      </c>
      <c r="N6491">
        <v>0.15</v>
      </c>
      <c r="O6491">
        <v>13872.99</v>
      </c>
    </row>
    <row r="6492" spans="1:15" x14ac:dyDescent="0.3">
      <c r="A6492" t="s">
        <v>8505</v>
      </c>
      <c r="B6492" t="s">
        <v>4302</v>
      </c>
      <c r="C6492" t="s">
        <v>940</v>
      </c>
      <c r="D6492" t="s">
        <v>78</v>
      </c>
      <c r="E6492" t="s">
        <v>1647</v>
      </c>
      <c r="F6492" t="s">
        <v>71</v>
      </c>
      <c r="G6492" t="s">
        <v>81</v>
      </c>
      <c r="H6492" t="s">
        <v>186</v>
      </c>
      <c r="I6492" t="s">
        <v>55</v>
      </c>
      <c r="J6492" t="s">
        <v>56</v>
      </c>
      <c r="K6492" t="s">
        <v>57</v>
      </c>
      <c r="L6492">
        <v>8087.08</v>
      </c>
      <c r="M6492">
        <v>2</v>
      </c>
      <c r="N6492">
        <v>0</v>
      </c>
      <c r="O6492">
        <v>1488.76</v>
      </c>
    </row>
    <row r="6493" spans="1:15" x14ac:dyDescent="0.3">
      <c r="A6493" t="s">
        <v>8506</v>
      </c>
      <c r="B6493" t="s">
        <v>857</v>
      </c>
      <c r="C6493" t="s">
        <v>2300</v>
      </c>
      <c r="D6493" t="s">
        <v>50</v>
      </c>
      <c r="E6493" t="s">
        <v>536</v>
      </c>
      <c r="F6493" t="s">
        <v>80</v>
      </c>
      <c r="G6493" t="s">
        <v>72</v>
      </c>
      <c r="H6493" t="s">
        <v>346</v>
      </c>
      <c r="I6493" t="s">
        <v>118</v>
      </c>
      <c r="J6493" t="s">
        <v>230</v>
      </c>
      <c r="K6493" t="s">
        <v>351</v>
      </c>
      <c r="L6493">
        <v>17443.11</v>
      </c>
      <c r="M6493">
        <v>3</v>
      </c>
      <c r="N6493">
        <v>0.15</v>
      </c>
      <c r="O6493">
        <v>4313.92</v>
      </c>
    </row>
    <row r="6494" spans="1:15" x14ac:dyDescent="0.3">
      <c r="A6494" t="s">
        <v>8507</v>
      </c>
      <c r="B6494" t="s">
        <v>1413</v>
      </c>
      <c r="C6494" t="s">
        <v>2491</v>
      </c>
      <c r="D6494" t="s">
        <v>50</v>
      </c>
      <c r="E6494" t="s">
        <v>607</v>
      </c>
      <c r="F6494" t="s">
        <v>71</v>
      </c>
      <c r="G6494" t="s">
        <v>81</v>
      </c>
      <c r="H6494" t="s">
        <v>82</v>
      </c>
      <c r="I6494" t="s">
        <v>55</v>
      </c>
      <c r="J6494" t="s">
        <v>56</v>
      </c>
      <c r="K6494" t="s">
        <v>74</v>
      </c>
      <c r="L6494">
        <v>102219.21</v>
      </c>
      <c r="M6494">
        <v>9</v>
      </c>
      <c r="N6494">
        <v>0.1</v>
      </c>
      <c r="O6494">
        <v>22171.58</v>
      </c>
    </row>
    <row r="6495" spans="1:15" x14ac:dyDescent="0.3">
      <c r="A6495" t="s">
        <v>8508</v>
      </c>
      <c r="B6495" t="s">
        <v>1902</v>
      </c>
      <c r="C6495" t="s">
        <v>160</v>
      </c>
      <c r="D6495" t="s">
        <v>61</v>
      </c>
      <c r="E6495" t="s">
        <v>1131</v>
      </c>
      <c r="F6495" t="s">
        <v>80</v>
      </c>
      <c r="G6495" t="s">
        <v>81</v>
      </c>
      <c r="H6495" t="s">
        <v>82</v>
      </c>
      <c r="I6495" t="s">
        <v>118</v>
      </c>
      <c r="J6495" t="s">
        <v>191</v>
      </c>
      <c r="K6495" t="s">
        <v>192</v>
      </c>
      <c r="L6495">
        <v>50870.8</v>
      </c>
      <c r="M6495">
        <v>10</v>
      </c>
      <c r="N6495">
        <v>0.05</v>
      </c>
      <c r="O6495">
        <v>11202.8</v>
      </c>
    </row>
    <row r="6496" spans="1:15" x14ac:dyDescent="0.3">
      <c r="A6496" t="s">
        <v>8509</v>
      </c>
      <c r="B6496" t="s">
        <v>627</v>
      </c>
      <c r="C6496" t="s">
        <v>628</v>
      </c>
      <c r="D6496" t="s">
        <v>78</v>
      </c>
      <c r="E6496" t="s">
        <v>703</v>
      </c>
      <c r="F6496" t="s">
        <v>52</v>
      </c>
      <c r="G6496" t="s">
        <v>53</v>
      </c>
      <c r="H6496" t="s">
        <v>110</v>
      </c>
      <c r="I6496" t="s">
        <v>55</v>
      </c>
      <c r="J6496" t="s">
        <v>56</v>
      </c>
      <c r="K6496" t="s">
        <v>74</v>
      </c>
      <c r="L6496">
        <v>36255.06</v>
      </c>
      <c r="M6496">
        <v>9</v>
      </c>
      <c r="N6496">
        <v>0</v>
      </c>
      <c r="O6496">
        <v>11413.11</v>
      </c>
    </row>
    <row r="6497" spans="1:15" x14ac:dyDescent="0.3">
      <c r="A6497" t="s">
        <v>8510</v>
      </c>
      <c r="B6497" t="s">
        <v>139</v>
      </c>
      <c r="C6497" t="s">
        <v>2285</v>
      </c>
      <c r="D6497" t="s">
        <v>102</v>
      </c>
      <c r="E6497" t="s">
        <v>569</v>
      </c>
      <c r="F6497" t="s">
        <v>71</v>
      </c>
      <c r="G6497" t="s">
        <v>179</v>
      </c>
      <c r="H6497" t="s">
        <v>236</v>
      </c>
      <c r="I6497" t="s">
        <v>83</v>
      </c>
      <c r="J6497" t="s">
        <v>449</v>
      </c>
      <c r="K6497" t="s">
        <v>681</v>
      </c>
      <c r="L6497">
        <v>25023.72</v>
      </c>
      <c r="M6497">
        <v>4</v>
      </c>
      <c r="N6497">
        <v>0.1</v>
      </c>
      <c r="O6497">
        <v>7878.18</v>
      </c>
    </row>
    <row r="6498" spans="1:15" x14ac:dyDescent="0.3">
      <c r="A6498" t="s">
        <v>8511</v>
      </c>
      <c r="B6498" t="s">
        <v>3761</v>
      </c>
      <c r="C6498" t="s">
        <v>1714</v>
      </c>
      <c r="D6498" t="s">
        <v>102</v>
      </c>
      <c r="E6498" t="s">
        <v>458</v>
      </c>
      <c r="F6498" t="s">
        <v>80</v>
      </c>
      <c r="G6498" t="s">
        <v>179</v>
      </c>
      <c r="H6498" t="s">
        <v>236</v>
      </c>
      <c r="I6498" t="s">
        <v>96</v>
      </c>
      <c r="J6498" t="s">
        <v>97</v>
      </c>
      <c r="K6498" t="s">
        <v>98</v>
      </c>
      <c r="L6498">
        <v>36607.160000000003</v>
      </c>
      <c r="M6498">
        <v>4</v>
      </c>
      <c r="N6498">
        <v>0.05</v>
      </c>
      <c r="O6498">
        <v>12638.23</v>
      </c>
    </row>
    <row r="6499" spans="1:15" x14ac:dyDescent="0.3">
      <c r="A6499" t="s">
        <v>8512</v>
      </c>
      <c r="B6499" t="s">
        <v>2132</v>
      </c>
      <c r="C6499" t="s">
        <v>1839</v>
      </c>
      <c r="D6499" t="s">
        <v>102</v>
      </c>
      <c r="E6499" t="s">
        <v>1878</v>
      </c>
      <c r="F6499" t="s">
        <v>71</v>
      </c>
      <c r="G6499" t="s">
        <v>53</v>
      </c>
      <c r="H6499" t="s">
        <v>54</v>
      </c>
      <c r="I6499" t="s">
        <v>118</v>
      </c>
      <c r="J6499" t="s">
        <v>230</v>
      </c>
      <c r="K6499" t="s">
        <v>351</v>
      </c>
      <c r="L6499">
        <v>63325.04</v>
      </c>
      <c r="M6499">
        <v>8</v>
      </c>
      <c r="N6499">
        <v>0.15</v>
      </c>
      <c r="O6499">
        <v>8532.6299999999992</v>
      </c>
    </row>
    <row r="6500" spans="1:15" x14ac:dyDescent="0.3">
      <c r="A6500" t="s">
        <v>8513</v>
      </c>
      <c r="B6500" t="s">
        <v>1845</v>
      </c>
      <c r="C6500" t="s">
        <v>1784</v>
      </c>
      <c r="D6500" t="s">
        <v>102</v>
      </c>
      <c r="E6500" t="s">
        <v>1192</v>
      </c>
      <c r="F6500" t="s">
        <v>52</v>
      </c>
      <c r="G6500" t="s">
        <v>81</v>
      </c>
      <c r="H6500" t="s">
        <v>186</v>
      </c>
      <c r="I6500" t="s">
        <v>83</v>
      </c>
      <c r="J6500" t="s">
        <v>449</v>
      </c>
      <c r="K6500" t="s">
        <v>450</v>
      </c>
      <c r="L6500">
        <v>46313.96</v>
      </c>
      <c r="M6500">
        <v>7</v>
      </c>
      <c r="N6500">
        <v>0.1</v>
      </c>
      <c r="O6500">
        <v>15272.91</v>
      </c>
    </row>
    <row r="6501" spans="1:15" x14ac:dyDescent="0.3">
      <c r="A6501" t="s">
        <v>8514</v>
      </c>
      <c r="B6501" t="s">
        <v>4067</v>
      </c>
      <c r="C6501" t="s">
        <v>773</v>
      </c>
      <c r="D6501" t="s">
        <v>50</v>
      </c>
      <c r="E6501" t="s">
        <v>1075</v>
      </c>
      <c r="F6501" t="s">
        <v>52</v>
      </c>
      <c r="G6501" t="s">
        <v>179</v>
      </c>
      <c r="H6501" t="s">
        <v>236</v>
      </c>
      <c r="I6501" t="s">
        <v>96</v>
      </c>
      <c r="J6501" t="s">
        <v>97</v>
      </c>
      <c r="K6501" t="s">
        <v>181</v>
      </c>
      <c r="L6501">
        <v>54632.34</v>
      </c>
      <c r="M6501">
        <v>9</v>
      </c>
      <c r="N6501">
        <v>0</v>
      </c>
      <c r="O6501">
        <v>14940.68</v>
      </c>
    </row>
    <row r="6502" spans="1:15" x14ac:dyDescent="0.3">
      <c r="A6502" t="s">
        <v>8515</v>
      </c>
      <c r="B6502" t="s">
        <v>4255</v>
      </c>
      <c r="C6502" t="s">
        <v>154</v>
      </c>
      <c r="D6502" t="s">
        <v>50</v>
      </c>
      <c r="E6502" t="s">
        <v>1815</v>
      </c>
      <c r="F6502" t="s">
        <v>71</v>
      </c>
      <c r="G6502" t="s">
        <v>81</v>
      </c>
      <c r="H6502" t="s">
        <v>284</v>
      </c>
      <c r="I6502" t="s">
        <v>55</v>
      </c>
      <c r="J6502" t="s">
        <v>56</v>
      </c>
      <c r="K6502" t="s">
        <v>57</v>
      </c>
      <c r="L6502">
        <v>58077.99</v>
      </c>
      <c r="M6502">
        <v>9</v>
      </c>
      <c r="N6502">
        <v>0.25</v>
      </c>
      <c r="O6502">
        <v>9717.3799999999992</v>
      </c>
    </row>
    <row r="6503" spans="1:15" x14ac:dyDescent="0.3">
      <c r="A6503" t="s">
        <v>8516</v>
      </c>
      <c r="B6503" t="s">
        <v>3413</v>
      </c>
      <c r="C6503" t="s">
        <v>1692</v>
      </c>
      <c r="D6503" t="s">
        <v>78</v>
      </c>
      <c r="E6503" t="s">
        <v>2047</v>
      </c>
      <c r="F6503" t="s">
        <v>80</v>
      </c>
      <c r="G6503" t="s">
        <v>179</v>
      </c>
      <c r="H6503" t="s">
        <v>236</v>
      </c>
      <c r="I6503" t="s">
        <v>118</v>
      </c>
      <c r="J6503" t="s">
        <v>119</v>
      </c>
      <c r="K6503" t="s">
        <v>120</v>
      </c>
      <c r="L6503">
        <v>13501.04</v>
      </c>
      <c r="M6503">
        <v>7</v>
      </c>
      <c r="N6503">
        <v>0.2</v>
      </c>
      <c r="O6503">
        <v>3307.83</v>
      </c>
    </row>
    <row r="6504" spans="1:15" x14ac:dyDescent="0.3">
      <c r="A6504" t="s">
        <v>8517</v>
      </c>
      <c r="B6504" t="s">
        <v>1332</v>
      </c>
      <c r="C6504" t="s">
        <v>1260</v>
      </c>
      <c r="D6504" t="s">
        <v>102</v>
      </c>
      <c r="E6504" t="s">
        <v>1923</v>
      </c>
      <c r="F6504" t="s">
        <v>71</v>
      </c>
      <c r="G6504" t="s">
        <v>53</v>
      </c>
      <c r="H6504" t="s">
        <v>246</v>
      </c>
      <c r="I6504" t="s">
        <v>55</v>
      </c>
      <c r="J6504" t="s">
        <v>141</v>
      </c>
      <c r="K6504" t="s">
        <v>241</v>
      </c>
      <c r="L6504">
        <v>9139.94</v>
      </c>
      <c r="M6504">
        <v>2</v>
      </c>
      <c r="N6504">
        <v>0</v>
      </c>
      <c r="O6504">
        <v>2424.64</v>
      </c>
    </row>
    <row r="6505" spans="1:15" x14ac:dyDescent="0.3">
      <c r="A6505" t="s">
        <v>8518</v>
      </c>
      <c r="B6505" t="s">
        <v>3313</v>
      </c>
      <c r="C6505" t="s">
        <v>4509</v>
      </c>
      <c r="D6505" t="s">
        <v>102</v>
      </c>
      <c r="E6505" t="s">
        <v>2392</v>
      </c>
      <c r="F6505" t="s">
        <v>80</v>
      </c>
      <c r="G6505" t="s">
        <v>72</v>
      </c>
      <c r="H6505" t="s">
        <v>346</v>
      </c>
      <c r="I6505" t="s">
        <v>118</v>
      </c>
      <c r="J6505" t="s">
        <v>119</v>
      </c>
      <c r="K6505" t="s">
        <v>270</v>
      </c>
      <c r="L6505">
        <v>6769.99</v>
      </c>
      <c r="M6505">
        <v>1</v>
      </c>
      <c r="N6505">
        <v>0.25</v>
      </c>
      <c r="O6505">
        <v>1814.26</v>
      </c>
    </row>
    <row r="6506" spans="1:15" x14ac:dyDescent="0.3">
      <c r="A6506" t="s">
        <v>8519</v>
      </c>
      <c r="B6506" t="s">
        <v>306</v>
      </c>
      <c r="C6506" t="s">
        <v>1976</v>
      </c>
      <c r="D6506" t="s">
        <v>78</v>
      </c>
      <c r="E6506" t="s">
        <v>3815</v>
      </c>
      <c r="F6506" t="s">
        <v>80</v>
      </c>
      <c r="G6506" t="s">
        <v>81</v>
      </c>
      <c r="H6506" t="s">
        <v>95</v>
      </c>
      <c r="I6506" t="s">
        <v>96</v>
      </c>
      <c r="J6506" t="s">
        <v>135</v>
      </c>
      <c r="K6506" t="s">
        <v>275</v>
      </c>
      <c r="L6506">
        <v>4862.0600000000004</v>
      </c>
      <c r="M6506">
        <v>1</v>
      </c>
      <c r="N6506">
        <v>0.15</v>
      </c>
      <c r="O6506">
        <v>642.23</v>
      </c>
    </row>
    <row r="6507" spans="1:15" x14ac:dyDescent="0.3">
      <c r="A6507" t="s">
        <v>8520</v>
      </c>
      <c r="B6507" t="s">
        <v>2716</v>
      </c>
      <c r="C6507" t="s">
        <v>252</v>
      </c>
      <c r="D6507" t="s">
        <v>78</v>
      </c>
      <c r="E6507" t="s">
        <v>185</v>
      </c>
      <c r="F6507" t="s">
        <v>80</v>
      </c>
      <c r="G6507" t="s">
        <v>53</v>
      </c>
      <c r="H6507" t="s">
        <v>90</v>
      </c>
      <c r="I6507" t="s">
        <v>96</v>
      </c>
      <c r="J6507" t="s">
        <v>135</v>
      </c>
      <c r="K6507" t="s">
        <v>275</v>
      </c>
      <c r="L6507">
        <v>4559.28</v>
      </c>
      <c r="M6507">
        <v>4</v>
      </c>
      <c r="N6507">
        <v>0.05</v>
      </c>
      <c r="O6507">
        <v>1721.35</v>
      </c>
    </row>
    <row r="6508" spans="1:15" x14ac:dyDescent="0.3">
      <c r="A6508" t="s">
        <v>8521</v>
      </c>
      <c r="B6508" t="s">
        <v>3313</v>
      </c>
      <c r="C6508" t="s">
        <v>2167</v>
      </c>
      <c r="D6508" t="s">
        <v>61</v>
      </c>
      <c r="E6508" t="s">
        <v>2752</v>
      </c>
      <c r="F6508" t="s">
        <v>52</v>
      </c>
      <c r="G6508" t="s">
        <v>53</v>
      </c>
      <c r="H6508" t="s">
        <v>110</v>
      </c>
      <c r="I6508" t="s">
        <v>118</v>
      </c>
      <c r="J6508" t="s">
        <v>191</v>
      </c>
      <c r="K6508" t="s">
        <v>829</v>
      </c>
      <c r="L6508">
        <v>24359.31</v>
      </c>
      <c r="M6508">
        <v>3</v>
      </c>
      <c r="N6508">
        <v>0.15</v>
      </c>
      <c r="O6508">
        <v>5925.6</v>
      </c>
    </row>
    <row r="6509" spans="1:15" x14ac:dyDescent="0.3">
      <c r="A6509" t="s">
        <v>8522</v>
      </c>
      <c r="B6509" t="s">
        <v>139</v>
      </c>
      <c r="C6509" t="s">
        <v>4446</v>
      </c>
      <c r="D6509" t="s">
        <v>61</v>
      </c>
      <c r="E6509" t="s">
        <v>253</v>
      </c>
      <c r="F6509" t="s">
        <v>71</v>
      </c>
      <c r="G6509" t="s">
        <v>63</v>
      </c>
      <c r="H6509" t="s">
        <v>64</v>
      </c>
      <c r="I6509" t="s">
        <v>55</v>
      </c>
      <c r="J6509" t="s">
        <v>173</v>
      </c>
      <c r="K6509" t="s">
        <v>203</v>
      </c>
      <c r="L6509">
        <v>4366.92</v>
      </c>
      <c r="M6509">
        <v>2</v>
      </c>
      <c r="N6509">
        <v>0.05</v>
      </c>
      <c r="O6509">
        <v>925.2</v>
      </c>
    </row>
    <row r="6510" spans="1:15" x14ac:dyDescent="0.3">
      <c r="A6510" t="s">
        <v>8523</v>
      </c>
      <c r="B6510" t="s">
        <v>3195</v>
      </c>
      <c r="C6510" t="s">
        <v>2463</v>
      </c>
      <c r="D6510" t="s">
        <v>61</v>
      </c>
      <c r="E6510" t="s">
        <v>2223</v>
      </c>
      <c r="F6510" t="s">
        <v>80</v>
      </c>
      <c r="G6510" t="s">
        <v>53</v>
      </c>
      <c r="H6510" t="s">
        <v>54</v>
      </c>
      <c r="I6510" t="s">
        <v>55</v>
      </c>
      <c r="J6510" t="s">
        <v>65</v>
      </c>
      <c r="K6510" t="s">
        <v>66</v>
      </c>
      <c r="L6510">
        <v>14247.51</v>
      </c>
      <c r="M6510">
        <v>1</v>
      </c>
      <c r="N6510">
        <v>0.2</v>
      </c>
      <c r="O6510">
        <v>2812.14</v>
      </c>
    </row>
    <row r="6511" spans="1:15" x14ac:dyDescent="0.3">
      <c r="A6511" t="s">
        <v>8524</v>
      </c>
      <c r="B6511" t="s">
        <v>1859</v>
      </c>
      <c r="C6511" t="s">
        <v>1395</v>
      </c>
      <c r="D6511" t="s">
        <v>61</v>
      </c>
      <c r="E6511" t="s">
        <v>2582</v>
      </c>
      <c r="F6511" t="s">
        <v>80</v>
      </c>
      <c r="G6511" t="s">
        <v>179</v>
      </c>
      <c r="H6511" t="s">
        <v>236</v>
      </c>
      <c r="I6511" t="s">
        <v>55</v>
      </c>
      <c r="J6511" t="s">
        <v>56</v>
      </c>
      <c r="K6511" t="s">
        <v>151</v>
      </c>
      <c r="L6511">
        <v>24575.01</v>
      </c>
      <c r="M6511">
        <v>3</v>
      </c>
      <c r="N6511">
        <v>0.1</v>
      </c>
      <c r="O6511">
        <v>7015.61</v>
      </c>
    </row>
    <row r="6512" spans="1:15" x14ac:dyDescent="0.3">
      <c r="A6512" t="s">
        <v>8525</v>
      </c>
      <c r="B6512" t="s">
        <v>5044</v>
      </c>
      <c r="C6512" t="s">
        <v>340</v>
      </c>
      <c r="D6512" t="s">
        <v>78</v>
      </c>
      <c r="E6512" t="s">
        <v>2275</v>
      </c>
      <c r="F6512" t="s">
        <v>71</v>
      </c>
      <c r="G6512" t="s">
        <v>63</v>
      </c>
      <c r="H6512" t="s">
        <v>202</v>
      </c>
      <c r="I6512" t="s">
        <v>55</v>
      </c>
      <c r="J6512" t="s">
        <v>65</v>
      </c>
      <c r="K6512" t="s">
        <v>91</v>
      </c>
      <c r="L6512">
        <v>55999.92</v>
      </c>
      <c r="M6512">
        <v>4</v>
      </c>
      <c r="N6512">
        <v>0.2</v>
      </c>
      <c r="O6512">
        <v>14574.24</v>
      </c>
    </row>
    <row r="6513" spans="1:15" x14ac:dyDescent="0.3">
      <c r="A6513" t="s">
        <v>8526</v>
      </c>
      <c r="B6513" t="s">
        <v>3250</v>
      </c>
      <c r="C6513" t="s">
        <v>3165</v>
      </c>
      <c r="D6513" t="s">
        <v>78</v>
      </c>
      <c r="E6513" t="s">
        <v>1827</v>
      </c>
      <c r="F6513" t="s">
        <v>52</v>
      </c>
      <c r="G6513" t="s">
        <v>81</v>
      </c>
      <c r="H6513" t="s">
        <v>95</v>
      </c>
      <c r="I6513" t="s">
        <v>96</v>
      </c>
      <c r="J6513" t="s">
        <v>135</v>
      </c>
      <c r="K6513" t="s">
        <v>136</v>
      </c>
      <c r="L6513">
        <v>24976.26</v>
      </c>
      <c r="M6513">
        <v>6</v>
      </c>
      <c r="N6513">
        <v>0.2</v>
      </c>
      <c r="O6513">
        <v>5462</v>
      </c>
    </row>
    <row r="6514" spans="1:15" x14ac:dyDescent="0.3">
      <c r="A6514" t="s">
        <v>8527</v>
      </c>
      <c r="B6514" t="s">
        <v>2781</v>
      </c>
      <c r="C6514" t="s">
        <v>2348</v>
      </c>
      <c r="D6514" t="s">
        <v>50</v>
      </c>
      <c r="E6514" t="s">
        <v>869</v>
      </c>
      <c r="F6514" t="s">
        <v>80</v>
      </c>
      <c r="G6514" t="s">
        <v>179</v>
      </c>
      <c r="H6514" t="s">
        <v>180</v>
      </c>
      <c r="I6514" t="s">
        <v>96</v>
      </c>
      <c r="J6514" t="s">
        <v>97</v>
      </c>
      <c r="K6514" t="s">
        <v>416</v>
      </c>
      <c r="L6514">
        <v>29243.34</v>
      </c>
      <c r="M6514">
        <v>6</v>
      </c>
      <c r="N6514">
        <v>0.05</v>
      </c>
      <c r="O6514">
        <v>8502.17</v>
      </c>
    </row>
    <row r="6515" spans="1:15" x14ac:dyDescent="0.3">
      <c r="A6515" t="s">
        <v>8528</v>
      </c>
      <c r="B6515" t="s">
        <v>1445</v>
      </c>
      <c r="C6515" t="s">
        <v>1971</v>
      </c>
      <c r="D6515" t="s">
        <v>78</v>
      </c>
      <c r="E6515" t="s">
        <v>820</v>
      </c>
      <c r="F6515" t="s">
        <v>80</v>
      </c>
      <c r="G6515" t="s">
        <v>63</v>
      </c>
      <c r="H6515" t="s">
        <v>213</v>
      </c>
      <c r="I6515" t="s">
        <v>118</v>
      </c>
      <c r="J6515" t="s">
        <v>119</v>
      </c>
      <c r="K6515" t="s">
        <v>270</v>
      </c>
      <c r="L6515">
        <v>80216.100000000006</v>
      </c>
      <c r="M6515">
        <v>9</v>
      </c>
      <c r="N6515">
        <v>0.05</v>
      </c>
      <c r="O6515">
        <v>21020.82</v>
      </c>
    </row>
    <row r="6516" spans="1:15" x14ac:dyDescent="0.3">
      <c r="A6516" t="s">
        <v>8529</v>
      </c>
      <c r="B6516" t="s">
        <v>737</v>
      </c>
      <c r="C6516" t="s">
        <v>2672</v>
      </c>
      <c r="D6516" t="s">
        <v>102</v>
      </c>
      <c r="E6516" t="s">
        <v>2019</v>
      </c>
      <c r="F6516" t="s">
        <v>52</v>
      </c>
      <c r="G6516" t="s">
        <v>81</v>
      </c>
      <c r="H6516" t="s">
        <v>186</v>
      </c>
      <c r="I6516" t="s">
        <v>83</v>
      </c>
      <c r="J6516" t="s">
        <v>156</v>
      </c>
      <c r="K6516" t="s">
        <v>208</v>
      </c>
      <c r="L6516">
        <v>24131.439999999999</v>
      </c>
      <c r="M6516">
        <v>2</v>
      </c>
      <c r="N6516">
        <v>0.1</v>
      </c>
      <c r="O6516">
        <v>7011.98</v>
      </c>
    </row>
    <row r="6517" spans="1:15" x14ac:dyDescent="0.3">
      <c r="A6517" t="s">
        <v>8530</v>
      </c>
      <c r="B6517" t="s">
        <v>2421</v>
      </c>
      <c r="C6517" t="s">
        <v>2904</v>
      </c>
      <c r="D6517" t="s">
        <v>78</v>
      </c>
      <c r="E6517" t="s">
        <v>726</v>
      </c>
      <c r="F6517" t="s">
        <v>80</v>
      </c>
      <c r="G6517" t="s">
        <v>53</v>
      </c>
      <c r="H6517" t="s">
        <v>110</v>
      </c>
      <c r="I6517" t="s">
        <v>118</v>
      </c>
      <c r="J6517" t="s">
        <v>119</v>
      </c>
      <c r="K6517" t="s">
        <v>120</v>
      </c>
      <c r="L6517">
        <v>6482.77</v>
      </c>
      <c r="M6517">
        <v>7</v>
      </c>
      <c r="N6517">
        <v>0.1</v>
      </c>
      <c r="O6517">
        <v>1199.7</v>
      </c>
    </row>
    <row r="6518" spans="1:15" x14ac:dyDescent="0.3">
      <c r="A6518" t="s">
        <v>8531</v>
      </c>
      <c r="B6518" t="s">
        <v>1863</v>
      </c>
      <c r="C6518" t="s">
        <v>1890</v>
      </c>
      <c r="D6518" t="s">
        <v>61</v>
      </c>
      <c r="E6518" t="s">
        <v>4454</v>
      </c>
      <c r="F6518" t="s">
        <v>80</v>
      </c>
      <c r="G6518" t="s">
        <v>53</v>
      </c>
      <c r="H6518" t="s">
        <v>54</v>
      </c>
      <c r="I6518" t="s">
        <v>83</v>
      </c>
      <c r="J6518" t="s">
        <v>449</v>
      </c>
      <c r="K6518" t="s">
        <v>681</v>
      </c>
      <c r="L6518">
        <v>75568.95</v>
      </c>
      <c r="M6518">
        <v>9</v>
      </c>
      <c r="N6518">
        <v>0</v>
      </c>
      <c r="O6518">
        <v>27291.38</v>
      </c>
    </row>
    <row r="6519" spans="1:15" x14ac:dyDescent="0.3">
      <c r="A6519" t="s">
        <v>8532</v>
      </c>
      <c r="B6519" t="s">
        <v>1803</v>
      </c>
      <c r="C6519" t="s">
        <v>687</v>
      </c>
      <c r="D6519" t="s">
        <v>78</v>
      </c>
      <c r="E6519" t="s">
        <v>871</v>
      </c>
      <c r="F6519" t="s">
        <v>71</v>
      </c>
      <c r="G6519" t="s">
        <v>179</v>
      </c>
      <c r="H6519" t="s">
        <v>236</v>
      </c>
      <c r="I6519" t="s">
        <v>96</v>
      </c>
      <c r="J6519" t="s">
        <v>111</v>
      </c>
      <c r="K6519" t="s">
        <v>328</v>
      </c>
      <c r="L6519">
        <v>23332.3</v>
      </c>
      <c r="M6519">
        <v>5</v>
      </c>
      <c r="N6519">
        <v>0.15</v>
      </c>
      <c r="O6519">
        <v>5538.1</v>
      </c>
    </row>
    <row r="6520" spans="1:15" x14ac:dyDescent="0.3">
      <c r="A6520" t="s">
        <v>8533</v>
      </c>
      <c r="B6520" t="s">
        <v>640</v>
      </c>
      <c r="C6520" t="s">
        <v>1817</v>
      </c>
      <c r="D6520" t="s">
        <v>61</v>
      </c>
      <c r="E6520" t="s">
        <v>540</v>
      </c>
      <c r="F6520" t="s">
        <v>71</v>
      </c>
      <c r="G6520" t="s">
        <v>63</v>
      </c>
      <c r="H6520" t="s">
        <v>64</v>
      </c>
      <c r="I6520" t="s">
        <v>118</v>
      </c>
      <c r="J6520" t="s">
        <v>191</v>
      </c>
      <c r="K6520" t="s">
        <v>829</v>
      </c>
      <c r="L6520">
        <v>23628</v>
      </c>
      <c r="M6520">
        <v>3</v>
      </c>
      <c r="N6520">
        <v>0.05</v>
      </c>
      <c r="O6520">
        <v>3953.9</v>
      </c>
    </row>
    <row r="6521" spans="1:15" x14ac:dyDescent="0.3">
      <c r="A6521" t="s">
        <v>8534</v>
      </c>
      <c r="B6521" t="s">
        <v>671</v>
      </c>
      <c r="C6521" t="s">
        <v>1996</v>
      </c>
      <c r="D6521" t="s">
        <v>61</v>
      </c>
      <c r="E6521" t="s">
        <v>768</v>
      </c>
      <c r="F6521" t="s">
        <v>71</v>
      </c>
      <c r="G6521" t="s">
        <v>63</v>
      </c>
      <c r="H6521" t="s">
        <v>64</v>
      </c>
      <c r="I6521" t="s">
        <v>118</v>
      </c>
      <c r="J6521" t="s">
        <v>303</v>
      </c>
      <c r="K6521" t="s">
        <v>304</v>
      </c>
      <c r="L6521">
        <v>3571.43</v>
      </c>
      <c r="M6521">
        <v>1</v>
      </c>
      <c r="N6521">
        <v>0.1</v>
      </c>
      <c r="O6521">
        <v>835.18</v>
      </c>
    </row>
    <row r="6522" spans="1:15" x14ac:dyDescent="0.3">
      <c r="A6522" t="s">
        <v>8535</v>
      </c>
      <c r="B6522" t="s">
        <v>3824</v>
      </c>
      <c r="C6522" t="s">
        <v>522</v>
      </c>
      <c r="D6522" t="s">
        <v>61</v>
      </c>
      <c r="E6522" t="s">
        <v>116</v>
      </c>
      <c r="F6522" t="s">
        <v>71</v>
      </c>
      <c r="G6522" t="s">
        <v>72</v>
      </c>
      <c r="H6522" t="s">
        <v>104</v>
      </c>
      <c r="I6522" t="s">
        <v>96</v>
      </c>
      <c r="J6522" t="s">
        <v>135</v>
      </c>
      <c r="K6522" t="s">
        <v>136</v>
      </c>
      <c r="L6522">
        <v>67656.89</v>
      </c>
      <c r="M6522">
        <v>7</v>
      </c>
      <c r="N6522">
        <v>0.1</v>
      </c>
      <c r="O6522">
        <v>12365.36</v>
      </c>
    </row>
    <row r="6523" spans="1:15" x14ac:dyDescent="0.3">
      <c r="A6523" t="s">
        <v>8536</v>
      </c>
      <c r="B6523" t="s">
        <v>2247</v>
      </c>
      <c r="C6523" t="s">
        <v>2760</v>
      </c>
      <c r="D6523" t="s">
        <v>78</v>
      </c>
      <c r="E6523" t="s">
        <v>711</v>
      </c>
      <c r="F6523" t="s">
        <v>80</v>
      </c>
      <c r="G6523" t="s">
        <v>72</v>
      </c>
      <c r="H6523" t="s">
        <v>104</v>
      </c>
      <c r="I6523" t="s">
        <v>55</v>
      </c>
      <c r="J6523" t="s">
        <v>141</v>
      </c>
      <c r="K6523" t="s">
        <v>241</v>
      </c>
      <c r="L6523">
        <v>41760.839999999997</v>
      </c>
      <c r="M6523">
        <v>6</v>
      </c>
      <c r="N6523">
        <v>0.25</v>
      </c>
      <c r="O6523">
        <v>6624.41</v>
      </c>
    </row>
    <row r="6524" spans="1:15" x14ac:dyDescent="0.3">
      <c r="A6524" t="s">
        <v>8537</v>
      </c>
      <c r="B6524" t="s">
        <v>1179</v>
      </c>
      <c r="C6524" t="s">
        <v>1934</v>
      </c>
      <c r="D6524" t="s">
        <v>102</v>
      </c>
      <c r="E6524" t="s">
        <v>1299</v>
      </c>
      <c r="F6524" t="s">
        <v>52</v>
      </c>
      <c r="G6524" t="s">
        <v>53</v>
      </c>
      <c r="H6524" t="s">
        <v>90</v>
      </c>
      <c r="I6524" t="s">
        <v>118</v>
      </c>
      <c r="J6524" t="s">
        <v>191</v>
      </c>
      <c r="K6524" t="s">
        <v>192</v>
      </c>
      <c r="L6524">
        <v>27137.98</v>
      </c>
      <c r="M6524">
        <v>2</v>
      </c>
      <c r="N6524">
        <v>0.1</v>
      </c>
      <c r="O6524">
        <v>8585.18</v>
      </c>
    </row>
    <row r="6525" spans="1:15" x14ac:dyDescent="0.3">
      <c r="A6525" t="s">
        <v>8538</v>
      </c>
      <c r="B6525" t="s">
        <v>1073</v>
      </c>
      <c r="C6525" t="s">
        <v>1691</v>
      </c>
      <c r="D6525" t="s">
        <v>78</v>
      </c>
      <c r="E6525" t="s">
        <v>429</v>
      </c>
      <c r="F6525" t="s">
        <v>52</v>
      </c>
      <c r="G6525" t="s">
        <v>53</v>
      </c>
      <c r="H6525" t="s">
        <v>246</v>
      </c>
      <c r="I6525" t="s">
        <v>83</v>
      </c>
      <c r="J6525" t="s">
        <v>449</v>
      </c>
      <c r="K6525" t="s">
        <v>450</v>
      </c>
      <c r="L6525">
        <v>71223.12</v>
      </c>
      <c r="M6525">
        <v>9</v>
      </c>
      <c r="N6525">
        <v>0.15</v>
      </c>
      <c r="O6525">
        <v>15761.24</v>
      </c>
    </row>
    <row r="6526" spans="1:15" x14ac:dyDescent="0.3">
      <c r="A6526" t="s">
        <v>8539</v>
      </c>
      <c r="B6526" t="s">
        <v>2082</v>
      </c>
      <c r="C6526" t="s">
        <v>3691</v>
      </c>
      <c r="D6526" t="s">
        <v>78</v>
      </c>
      <c r="E6526" t="s">
        <v>746</v>
      </c>
      <c r="F6526" t="s">
        <v>71</v>
      </c>
      <c r="G6526" t="s">
        <v>179</v>
      </c>
      <c r="H6526" t="s">
        <v>180</v>
      </c>
      <c r="I6526" t="s">
        <v>96</v>
      </c>
      <c r="J6526" t="s">
        <v>111</v>
      </c>
      <c r="K6526" t="s">
        <v>112</v>
      </c>
      <c r="L6526">
        <v>40516.5</v>
      </c>
      <c r="M6526">
        <v>5</v>
      </c>
      <c r="N6526">
        <v>0.05</v>
      </c>
      <c r="O6526">
        <v>9942.25</v>
      </c>
    </row>
    <row r="6527" spans="1:15" x14ac:dyDescent="0.3">
      <c r="A6527" t="s">
        <v>8540</v>
      </c>
      <c r="B6527" t="s">
        <v>2486</v>
      </c>
      <c r="C6527" t="s">
        <v>2646</v>
      </c>
      <c r="D6527" t="s">
        <v>78</v>
      </c>
      <c r="E6527" t="s">
        <v>1269</v>
      </c>
      <c r="F6527" t="s">
        <v>52</v>
      </c>
      <c r="G6527" t="s">
        <v>53</v>
      </c>
      <c r="H6527" t="s">
        <v>110</v>
      </c>
      <c r="I6527" t="s">
        <v>83</v>
      </c>
      <c r="J6527" t="s">
        <v>84</v>
      </c>
      <c r="K6527" t="s">
        <v>105</v>
      </c>
      <c r="L6527">
        <v>42433.5</v>
      </c>
      <c r="M6527">
        <v>3</v>
      </c>
      <c r="N6527">
        <v>0.25</v>
      </c>
      <c r="O6527">
        <v>7701.72</v>
      </c>
    </row>
    <row r="6528" spans="1:15" x14ac:dyDescent="0.3">
      <c r="A6528" t="s">
        <v>8541</v>
      </c>
      <c r="B6528" t="s">
        <v>1865</v>
      </c>
      <c r="C6528" t="s">
        <v>2568</v>
      </c>
      <c r="D6528" t="s">
        <v>50</v>
      </c>
      <c r="E6528" t="s">
        <v>403</v>
      </c>
      <c r="F6528" t="s">
        <v>71</v>
      </c>
      <c r="G6528" t="s">
        <v>72</v>
      </c>
      <c r="H6528" t="s">
        <v>73</v>
      </c>
      <c r="I6528" t="s">
        <v>83</v>
      </c>
      <c r="J6528" t="s">
        <v>84</v>
      </c>
      <c r="K6528" t="s">
        <v>125</v>
      </c>
      <c r="L6528">
        <v>145376.1</v>
      </c>
      <c r="M6528">
        <v>10</v>
      </c>
      <c r="N6528">
        <v>0.05</v>
      </c>
      <c r="O6528">
        <v>43379.74</v>
      </c>
    </row>
    <row r="6529" spans="1:15" x14ac:dyDescent="0.3">
      <c r="A6529" t="s">
        <v>8542</v>
      </c>
      <c r="B6529" t="s">
        <v>988</v>
      </c>
      <c r="C6529" t="s">
        <v>1390</v>
      </c>
      <c r="D6529" t="s">
        <v>61</v>
      </c>
      <c r="E6529" t="s">
        <v>411</v>
      </c>
      <c r="F6529" t="s">
        <v>52</v>
      </c>
      <c r="G6529" t="s">
        <v>81</v>
      </c>
      <c r="H6529" t="s">
        <v>82</v>
      </c>
      <c r="I6529" t="s">
        <v>83</v>
      </c>
      <c r="J6529" t="s">
        <v>449</v>
      </c>
      <c r="K6529" t="s">
        <v>775</v>
      </c>
      <c r="L6529">
        <v>49103</v>
      </c>
      <c r="M6529">
        <v>10</v>
      </c>
      <c r="N6529">
        <v>0</v>
      </c>
      <c r="O6529">
        <v>18304.18</v>
      </c>
    </row>
    <row r="6530" spans="1:15" x14ac:dyDescent="0.3">
      <c r="A6530" t="s">
        <v>8543</v>
      </c>
      <c r="B6530" t="s">
        <v>2095</v>
      </c>
      <c r="C6530" t="s">
        <v>654</v>
      </c>
      <c r="D6530" t="s">
        <v>102</v>
      </c>
      <c r="E6530" t="s">
        <v>468</v>
      </c>
      <c r="F6530" t="s">
        <v>71</v>
      </c>
      <c r="G6530" t="s">
        <v>63</v>
      </c>
      <c r="H6530" t="s">
        <v>172</v>
      </c>
      <c r="I6530" t="s">
        <v>83</v>
      </c>
      <c r="J6530" t="s">
        <v>449</v>
      </c>
      <c r="K6530" t="s">
        <v>775</v>
      </c>
      <c r="L6530">
        <v>10228.9</v>
      </c>
      <c r="M6530">
        <v>2</v>
      </c>
      <c r="N6530">
        <v>0.1</v>
      </c>
      <c r="O6530">
        <v>3385.36</v>
      </c>
    </row>
    <row r="6531" spans="1:15" x14ac:dyDescent="0.3">
      <c r="A6531" t="s">
        <v>8544</v>
      </c>
      <c r="B6531" t="s">
        <v>4423</v>
      </c>
      <c r="C6531" t="s">
        <v>272</v>
      </c>
      <c r="D6531" t="s">
        <v>61</v>
      </c>
      <c r="E6531" t="s">
        <v>963</v>
      </c>
      <c r="F6531" t="s">
        <v>71</v>
      </c>
      <c r="G6531" t="s">
        <v>179</v>
      </c>
      <c r="H6531" t="s">
        <v>236</v>
      </c>
      <c r="I6531" t="s">
        <v>83</v>
      </c>
      <c r="J6531" t="s">
        <v>379</v>
      </c>
      <c r="K6531" t="s">
        <v>562</v>
      </c>
      <c r="L6531">
        <v>2056.5300000000002</v>
      </c>
      <c r="M6531">
        <v>1</v>
      </c>
      <c r="N6531">
        <v>0.15</v>
      </c>
      <c r="O6531">
        <v>413.2</v>
      </c>
    </row>
    <row r="6532" spans="1:15" x14ac:dyDescent="0.3">
      <c r="A6532" t="s">
        <v>8545</v>
      </c>
      <c r="B6532" t="s">
        <v>4015</v>
      </c>
      <c r="C6532" t="s">
        <v>3577</v>
      </c>
      <c r="D6532" t="s">
        <v>50</v>
      </c>
      <c r="E6532" t="s">
        <v>896</v>
      </c>
      <c r="F6532" t="s">
        <v>80</v>
      </c>
      <c r="G6532" t="s">
        <v>81</v>
      </c>
      <c r="H6532" t="s">
        <v>284</v>
      </c>
      <c r="I6532" t="s">
        <v>83</v>
      </c>
      <c r="J6532" t="s">
        <v>379</v>
      </c>
      <c r="K6532" t="s">
        <v>562</v>
      </c>
      <c r="L6532">
        <v>11118.5</v>
      </c>
      <c r="M6532">
        <v>2</v>
      </c>
      <c r="N6532">
        <v>0.2</v>
      </c>
      <c r="O6532">
        <v>2806.77</v>
      </c>
    </row>
    <row r="6533" spans="1:15" x14ac:dyDescent="0.3">
      <c r="A6533" t="s">
        <v>8546</v>
      </c>
      <c r="B6533" t="s">
        <v>1286</v>
      </c>
      <c r="C6533" t="s">
        <v>4943</v>
      </c>
      <c r="D6533" t="s">
        <v>61</v>
      </c>
      <c r="E6533" t="s">
        <v>1027</v>
      </c>
      <c r="F6533" t="s">
        <v>71</v>
      </c>
      <c r="G6533" t="s">
        <v>72</v>
      </c>
      <c r="H6533" t="s">
        <v>117</v>
      </c>
      <c r="I6533" t="s">
        <v>118</v>
      </c>
      <c r="J6533" t="s">
        <v>303</v>
      </c>
      <c r="K6533" t="s">
        <v>491</v>
      </c>
      <c r="L6533">
        <v>60665.85</v>
      </c>
      <c r="M6533">
        <v>7</v>
      </c>
      <c r="N6533">
        <v>0.05</v>
      </c>
      <c r="O6533">
        <v>16142.46</v>
      </c>
    </row>
    <row r="6534" spans="1:15" x14ac:dyDescent="0.3">
      <c r="A6534" t="s">
        <v>8547</v>
      </c>
      <c r="B6534" t="s">
        <v>1653</v>
      </c>
      <c r="C6534" t="s">
        <v>2429</v>
      </c>
      <c r="D6534" t="s">
        <v>102</v>
      </c>
      <c r="E6534" t="s">
        <v>1808</v>
      </c>
      <c r="F6534" t="s">
        <v>52</v>
      </c>
      <c r="G6534" t="s">
        <v>72</v>
      </c>
      <c r="H6534" t="s">
        <v>73</v>
      </c>
      <c r="I6534" t="s">
        <v>96</v>
      </c>
      <c r="J6534" t="s">
        <v>111</v>
      </c>
      <c r="K6534" t="s">
        <v>225</v>
      </c>
      <c r="L6534">
        <v>4040.2</v>
      </c>
      <c r="M6534">
        <v>2</v>
      </c>
      <c r="N6534">
        <v>0.05</v>
      </c>
      <c r="O6534">
        <v>978.56</v>
      </c>
    </row>
    <row r="6535" spans="1:15" x14ac:dyDescent="0.3">
      <c r="A6535" t="s">
        <v>8548</v>
      </c>
      <c r="B6535" t="s">
        <v>3654</v>
      </c>
      <c r="C6535" t="s">
        <v>1509</v>
      </c>
      <c r="D6535" t="s">
        <v>78</v>
      </c>
      <c r="E6535" t="s">
        <v>664</v>
      </c>
      <c r="F6535" t="s">
        <v>80</v>
      </c>
      <c r="G6535" t="s">
        <v>72</v>
      </c>
      <c r="H6535" t="s">
        <v>117</v>
      </c>
      <c r="I6535" t="s">
        <v>55</v>
      </c>
      <c r="J6535" t="s">
        <v>173</v>
      </c>
      <c r="K6535" t="s">
        <v>735</v>
      </c>
      <c r="L6535">
        <v>9828.2099999999991</v>
      </c>
      <c r="M6535">
        <v>3</v>
      </c>
      <c r="N6535">
        <v>0.1</v>
      </c>
      <c r="O6535">
        <v>2089.61</v>
      </c>
    </row>
    <row r="6536" spans="1:15" x14ac:dyDescent="0.3">
      <c r="A6536" t="s">
        <v>8549</v>
      </c>
      <c r="B6536" t="s">
        <v>2590</v>
      </c>
      <c r="C6536" t="s">
        <v>1318</v>
      </c>
      <c r="D6536" t="s">
        <v>61</v>
      </c>
      <c r="E6536" t="s">
        <v>1212</v>
      </c>
      <c r="F6536" t="s">
        <v>80</v>
      </c>
      <c r="G6536" t="s">
        <v>81</v>
      </c>
      <c r="H6536" t="s">
        <v>82</v>
      </c>
      <c r="I6536" t="s">
        <v>83</v>
      </c>
      <c r="J6536" t="s">
        <v>449</v>
      </c>
      <c r="K6536" t="s">
        <v>450</v>
      </c>
      <c r="L6536">
        <v>15858.42</v>
      </c>
      <c r="M6536">
        <v>2</v>
      </c>
      <c r="N6536">
        <v>0.15</v>
      </c>
      <c r="O6536">
        <v>5088.93</v>
      </c>
    </row>
    <row r="6537" spans="1:15" x14ac:dyDescent="0.3">
      <c r="A6537" t="s">
        <v>8550</v>
      </c>
      <c r="B6537" t="s">
        <v>532</v>
      </c>
      <c r="C6537" t="s">
        <v>1534</v>
      </c>
      <c r="D6537" t="s">
        <v>102</v>
      </c>
      <c r="E6537" t="s">
        <v>261</v>
      </c>
      <c r="F6537" t="s">
        <v>52</v>
      </c>
      <c r="G6537" t="s">
        <v>72</v>
      </c>
      <c r="H6537" t="s">
        <v>346</v>
      </c>
      <c r="I6537" t="s">
        <v>83</v>
      </c>
      <c r="J6537" t="s">
        <v>449</v>
      </c>
      <c r="K6537" t="s">
        <v>681</v>
      </c>
      <c r="L6537">
        <v>3469.82</v>
      </c>
      <c r="M6537">
        <v>1</v>
      </c>
      <c r="N6537">
        <v>0.05</v>
      </c>
      <c r="O6537">
        <v>702.7</v>
      </c>
    </row>
    <row r="6538" spans="1:15" x14ac:dyDescent="0.3">
      <c r="A6538" t="s">
        <v>8551</v>
      </c>
      <c r="B6538" t="s">
        <v>2029</v>
      </c>
      <c r="C6538" t="s">
        <v>3111</v>
      </c>
      <c r="D6538" t="s">
        <v>50</v>
      </c>
      <c r="E6538" t="s">
        <v>1969</v>
      </c>
      <c r="F6538" t="s">
        <v>80</v>
      </c>
      <c r="G6538" t="s">
        <v>72</v>
      </c>
      <c r="H6538" t="s">
        <v>346</v>
      </c>
      <c r="I6538" t="s">
        <v>55</v>
      </c>
      <c r="J6538" t="s">
        <v>56</v>
      </c>
      <c r="K6538" t="s">
        <v>74</v>
      </c>
      <c r="L6538">
        <v>15222.8</v>
      </c>
      <c r="M6538">
        <v>8</v>
      </c>
      <c r="N6538">
        <v>0.2</v>
      </c>
      <c r="O6538">
        <v>2211.9699999999998</v>
      </c>
    </row>
    <row r="6539" spans="1:15" x14ac:dyDescent="0.3">
      <c r="A6539" t="s">
        <v>8552</v>
      </c>
      <c r="B6539" t="s">
        <v>4356</v>
      </c>
      <c r="C6539" t="s">
        <v>1181</v>
      </c>
      <c r="D6539" t="s">
        <v>50</v>
      </c>
      <c r="E6539" t="s">
        <v>577</v>
      </c>
      <c r="F6539" t="s">
        <v>52</v>
      </c>
      <c r="G6539" t="s">
        <v>81</v>
      </c>
      <c r="H6539" t="s">
        <v>82</v>
      </c>
      <c r="I6539" t="s">
        <v>55</v>
      </c>
      <c r="J6539" t="s">
        <v>56</v>
      </c>
      <c r="K6539" t="s">
        <v>74</v>
      </c>
      <c r="L6539">
        <v>46691.44</v>
      </c>
      <c r="M6539">
        <v>4</v>
      </c>
      <c r="N6539">
        <v>0.25</v>
      </c>
      <c r="O6539">
        <v>10832.54</v>
      </c>
    </row>
    <row r="6540" spans="1:15" x14ac:dyDescent="0.3">
      <c r="A6540" t="s">
        <v>8553</v>
      </c>
      <c r="B6540" t="s">
        <v>2308</v>
      </c>
      <c r="C6540" t="s">
        <v>856</v>
      </c>
      <c r="D6540" t="s">
        <v>61</v>
      </c>
      <c r="E6540" t="s">
        <v>2146</v>
      </c>
      <c r="F6540" t="s">
        <v>71</v>
      </c>
      <c r="G6540" t="s">
        <v>53</v>
      </c>
      <c r="H6540" t="s">
        <v>54</v>
      </c>
      <c r="I6540" t="s">
        <v>83</v>
      </c>
      <c r="J6540" t="s">
        <v>449</v>
      </c>
      <c r="K6540" t="s">
        <v>450</v>
      </c>
      <c r="L6540">
        <v>46292.800000000003</v>
      </c>
      <c r="M6540">
        <v>10</v>
      </c>
      <c r="N6540">
        <v>0.1</v>
      </c>
      <c r="O6540">
        <v>10720.4</v>
      </c>
    </row>
    <row r="6541" spans="1:15" x14ac:dyDescent="0.3">
      <c r="A6541" t="s">
        <v>8554</v>
      </c>
      <c r="B6541" t="s">
        <v>2486</v>
      </c>
      <c r="C6541" t="s">
        <v>2927</v>
      </c>
      <c r="D6541" t="s">
        <v>102</v>
      </c>
      <c r="E6541" t="s">
        <v>308</v>
      </c>
      <c r="F6541" t="s">
        <v>80</v>
      </c>
      <c r="G6541" t="s">
        <v>179</v>
      </c>
      <c r="H6541" t="s">
        <v>180</v>
      </c>
      <c r="I6541" t="s">
        <v>55</v>
      </c>
      <c r="J6541" t="s">
        <v>65</v>
      </c>
      <c r="K6541" t="s">
        <v>130</v>
      </c>
      <c r="L6541">
        <v>16708.939999999999</v>
      </c>
      <c r="M6541">
        <v>2</v>
      </c>
      <c r="N6541">
        <v>0</v>
      </c>
      <c r="O6541">
        <v>2968.32</v>
      </c>
    </row>
    <row r="6542" spans="1:15" x14ac:dyDescent="0.3">
      <c r="A6542" t="s">
        <v>8555</v>
      </c>
      <c r="B6542" t="s">
        <v>3580</v>
      </c>
      <c r="C6542" t="s">
        <v>3489</v>
      </c>
      <c r="D6542" t="s">
        <v>50</v>
      </c>
      <c r="E6542" t="s">
        <v>1095</v>
      </c>
      <c r="F6542" t="s">
        <v>71</v>
      </c>
      <c r="G6542" t="s">
        <v>63</v>
      </c>
      <c r="H6542" t="s">
        <v>64</v>
      </c>
      <c r="I6542" t="s">
        <v>55</v>
      </c>
      <c r="J6542" t="s">
        <v>141</v>
      </c>
      <c r="K6542" t="s">
        <v>978</v>
      </c>
      <c r="L6542">
        <v>11791.38</v>
      </c>
      <c r="M6542">
        <v>3</v>
      </c>
      <c r="N6542">
        <v>0.1</v>
      </c>
      <c r="O6542">
        <v>3351.77</v>
      </c>
    </row>
    <row r="6543" spans="1:15" x14ac:dyDescent="0.3">
      <c r="A6543" t="s">
        <v>8556</v>
      </c>
      <c r="B6543" t="s">
        <v>584</v>
      </c>
      <c r="C6543" t="s">
        <v>4302</v>
      </c>
      <c r="D6543" t="s">
        <v>50</v>
      </c>
      <c r="E6543" t="s">
        <v>1226</v>
      </c>
      <c r="F6543" t="s">
        <v>52</v>
      </c>
      <c r="G6543" t="s">
        <v>72</v>
      </c>
      <c r="H6543" t="s">
        <v>104</v>
      </c>
      <c r="I6543" t="s">
        <v>118</v>
      </c>
      <c r="J6543" t="s">
        <v>119</v>
      </c>
      <c r="K6543" t="s">
        <v>197</v>
      </c>
      <c r="L6543">
        <v>49785.39</v>
      </c>
      <c r="M6543">
        <v>9</v>
      </c>
      <c r="N6543">
        <v>0.05</v>
      </c>
      <c r="O6543">
        <v>8461.2800000000007</v>
      </c>
    </row>
    <row r="6544" spans="1:15" x14ac:dyDescent="0.3">
      <c r="A6544" t="s">
        <v>8557</v>
      </c>
      <c r="B6544" t="s">
        <v>2357</v>
      </c>
      <c r="C6544" t="s">
        <v>1664</v>
      </c>
      <c r="D6544" t="s">
        <v>61</v>
      </c>
      <c r="E6544" t="s">
        <v>765</v>
      </c>
      <c r="F6544" t="s">
        <v>71</v>
      </c>
      <c r="G6544" t="s">
        <v>72</v>
      </c>
      <c r="H6544" t="s">
        <v>117</v>
      </c>
      <c r="I6544" t="s">
        <v>118</v>
      </c>
      <c r="J6544" t="s">
        <v>303</v>
      </c>
      <c r="K6544" t="s">
        <v>304</v>
      </c>
      <c r="L6544">
        <v>9155.61</v>
      </c>
      <c r="M6544">
        <v>3</v>
      </c>
      <c r="N6544">
        <v>0.25</v>
      </c>
      <c r="O6544">
        <v>1258.3800000000001</v>
      </c>
    </row>
    <row r="6545" spans="1:15" x14ac:dyDescent="0.3">
      <c r="A6545" t="s">
        <v>8558</v>
      </c>
      <c r="B6545" t="s">
        <v>2676</v>
      </c>
      <c r="C6545" t="s">
        <v>3339</v>
      </c>
      <c r="D6545" t="s">
        <v>61</v>
      </c>
      <c r="E6545" t="s">
        <v>1820</v>
      </c>
      <c r="F6545" t="s">
        <v>71</v>
      </c>
      <c r="G6545" t="s">
        <v>63</v>
      </c>
      <c r="H6545" t="s">
        <v>172</v>
      </c>
      <c r="I6545" t="s">
        <v>55</v>
      </c>
      <c r="J6545" t="s">
        <v>56</v>
      </c>
      <c r="K6545" t="s">
        <v>74</v>
      </c>
      <c r="L6545">
        <v>64800.32</v>
      </c>
      <c r="M6545">
        <v>8</v>
      </c>
      <c r="N6545">
        <v>0.1</v>
      </c>
      <c r="O6545">
        <v>18522.77</v>
      </c>
    </row>
    <row r="6546" spans="1:15" x14ac:dyDescent="0.3">
      <c r="A6546" t="s">
        <v>8559</v>
      </c>
      <c r="B6546" t="s">
        <v>3916</v>
      </c>
      <c r="C6546" t="s">
        <v>751</v>
      </c>
      <c r="D6546" t="s">
        <v>102</v>
      </c>
      <c r="E6546" t="s">
        <v>837</v>
      </c>
      <c r="F6546" t="s">
        <v>80</v>
      </c>
      <c r="G6546" t="s">
        <v>63</v>
      </c>
      <c r="H6546" t="s">
        <v>213</v>
      </c>
      <c r="I6546" t="s">
        <v>96</v>
      </c>
      <c r="J6546" t="s">
        <v>166</v>
      </c>
      <c r="K6546" t="s">
        <v>167</v>
      </c>
      <c r="L6546">
        <v>3236.6</v>
      </c>
      <c r="M6546">
        <v>10</v>
      </c>
      <c r="N6546">
        <v>0.2</v>
      </c>
      <c r="O6546">
        <v>782.88</v>
      </c>
    </row>
    <row r="6547" spans="1:15" x14ac:dyDescent="0.3">
      <c r="A6547" t="s">
        <v>8560</v>
      </c>
      <c r="B6547" t="s">
        <v>1464</v>
      </c>
      <c r="C6547" t="s">
        <v>1643</v>
      </c>
      <c r="D6547" t="s">
        <v>61</v>
      </c>
      <c r="E6547" t="s">
        <v>394</v>
      </c>
      <c r="F6547" t="s">
        <v>71</v>
      </c>
      <c r="G6547" t="s">
        <v>179</v>
      </c>
      <c r="H6547" t="s">
        <v>236</v>
      </c>
      <c r="I6547" t="s">
        <v>55</v>
      </c>
      <c r="J6547" t="s">
        <v>56</v>
      </c>
      <c r="K6547" t="s">
        <v>151</v>
      </c>
      <c r="L6547">
        <v>54217.02</v>
      </c>
      <c r="M6547">
        <v>6</v>
      </c>
      <c r="N6547">
        <v>0.2</v>
      </c>
      <c r="O6547">
        <v>12710.67</v>
      </c>
    </row>
    <row r="6548" spans="1:15" x14ac:dyDescent="0.3">
      <c r="A6548" t="s">
        <v>8561</v>
      </c>
      <c r="B6548" t="s">
        <v>994</v>
      </c>
      <c r="C6548" t="s">
        <v>3472</v>
      </c>
      <c r="D6548" t="s">
        <v>102</v>
      </c>
      <c r="E6548" t="s">
        <v>394</v>
      </c>
      <c r="F6548" t="s">
        <v>71</v>
      </c>
      <c r="G6548" t="s">
        <v>179</v>
      </c>
      <c r="H6548" t="s">
        <v>180</v>
      </c>
      <c r="I6548" t="s">
        <v>83</v>
      </c>
      <c r="J6548" t="s">
        <v>84</v>
      </c>
      <c r="K6548" t="s">
        <v>85</v>
      </c>
      <c r="L6548">
        <v>66662.399999999994</v>
      </c>
      <c r="M6548">
        <v>10</v>
      </c>
      <c r="N6548">
        <v>0.25</v>
      </c>
      <c r="O6548">
        <v>19752.72</v>
      </c>
    </row>
    <row r="6549" spans="1:15" x14ac:dyDescent="0.3">
      <c r="A6549" t="s">
        <v>8562</v>
      </c>
      <c r="B6549" t="s">
        <v>1729</v>
      </c>
      <c r="C6549" t="s">
        <v>2118</v>
      </c>
      <c r="D6549" t="s">
        <v>102</v>
      </c>
      <c r="E6549" t="s">
        <v>390</v>
      </c>
      <c r="F6549" t="s">
        <v>80</v>
      </c>
      <c r="G6549" t="s">
        <v>81</v>
      </c>
      <c r="H6549" t="s">
        <v>95</v>
      </c>
      <c r="I6549" t="s">
        <v>118</v>
      </c>
      <c r="J6549" t="s">
        <v>191</v>
      </c>
      <c r="K6549" t="s">
        <v>829</v>
      </c>
      <c r="L6549">
        <v>70058.720000000001</v>
      </c>
      <c r="M6549">
        <v>8</v>
      </c>
      <c r="N6549">
        <v>0.25</v>
      </c>
      <c r="O6549">
        <v>19651.28</v>
      </c>
    </row>
    <row r="6550" spans="1:15" x14ac:dyDescent="0.3">
      <c r="A6550" t="s">
        <v>8563</v>
      </c>
      <c r="B6550" t="s">
        <v>1271</v>
      </c>
      <c r="C6550" t="s">
        <v>617</v>
      </c>
      <c r="D6550" t="s">
        <v>50</v>
      </c>
      <c r="E6550" t="s">
        <v>1570</v>
      </c>
      <c r="F6550" t="s">
        <v>71</v>
      </c>
      <c r="G6550" t="s">
        <v>53</v>
      </c>
      <c r="H6550" t="s">
        <v>54</v>
      </c>
      <c r="I6550" t="s">
        <v>55</v>
      </c>
      <c r="J6550" t="s">
        <v>141</v>
      </c>
      <c r="K6550" t="s">
        <v>241</v>
      </c>
      <c r="L6550">
        <v>37706.85</v>
      </c>
      <c r="M6550">
        <v>9</v>
      </c>
      <c r="N6550">
        <v>0</v>
      </c>
      <c r="O6550">
        <v>7797.18</v>
      </c>
    </row>
    <row r="6551" spans="1:15" x14ac:dyDescent="0.3">
      <c r="A6551" t="s">
        <v>8564</v>
      </c>
      <c r="B6551" t="s">
        <v>1590</v>
      </c>
      <c r="C6551" t="s">
        <v>2867</v>
      </c>
      <c r="D6551" t="s">
        <v>50</v>
      </c>
      <c r="E6551" t="s">
        <v>2157</v>
      </c>
      <c r="F6551" t="s">
        <v>52</v>
      </c>
      <c r="G6551" t="s">
        <v>81</v>
      </c>
      <c r="H6551" t="s">
        <v>82</v>
      </c>
      <c r="I6551" t="s">
        <v>96</v>
      </c>
      <c r="J6551" t="s">
        <v>135</v>
      </c>
      <c r="K6551" t="s">
        <v>136</v>
      </c>
      <c r="L6551">
        <v>40973.120000000003</v>
      </c>
      <c r="M6551">
        <v>4</v>
      </c>
      <c r="N6551">
        <v>0.05</v>
      </c>
      <c r="O6551">
        <v>12458.63</v>
      </c>
    </row>
    <row r="6552" spans="1:15" x14ac:dyDescent="0.3">
      <c r="A6552" t="s">
        <v>8565</v>
      </c>
      <c r="B6552" t="s">
        <v>671</v>
      </c>
      <c r="C6552" t="s">
        <v>4733</v>
      </c>
      <c r="D6552" t="s">
        <v>50</v>
      </c>
      <c r="E6552" t="s">
        <v>992</v>
      </c>
      <c r="F6552" t="s">
        <v>80</v>
      </c>
      <c r="G6552" t="s">
        <v>179</v>
      </c>
      <c r="H6552" t="s">
        <v>180</v>
      </c>
      <c r="I6552" t="s">
        <v>83</v>
      </c>
      <c r="J6552" t="s">
        <v>379</v>
      </c>
      <c r="K6552" t="s">
        <v>716</v>
      </c>
      <c r="L6552">
        <v>17609.97</v>
      </c>
      <c r="M6552">
        <v>3</v>
      </c>
      <c r="N6552">
        <v>0.2</v>
      </c>
      <c r="O6552">
        <v>2741.66</v>
      </c>
    </row>
    <row r="6553" spans="1:15" x14ac:dyDescent="0.3">
      <c r="A6553" t="s">
        <v>8566</v>
      </c>
      <c r="B6553" t="s">
        <v>1699</v>
      </c>
      <c r="C6553" t="s">
        <v>1950</v>
      </c>
      <c r="D6553" t="s">
        <v>61</v>
      </c>
      <c r="E6553" t="s">
        <v>930</v>
      </c>
      <c r="F6553" t="s">
        <v>52</v>
      </c>
      <c r="G6553" t="s">
        <v>53</v>
      </c>
      <c r="H6553" t="s">
        <v>90</v>
      </c>
      <c r="I6553" t="s">
        <v>96</v>
      </c>
      <c r="J6553" t="s">
        <v>97</v>
      </c>
      <c r="K6553" t="s">
        <v>181</v>
      </c>
      <c r="L6553">
        <v>39527.53</v>
      </c>
      <c r="M6553">
        <v>7</v>
      </c>
      <c r="N6553">
        <v>0.25</v>
      </c>
      <c r="O6553">
        <v>7927.23</v>
      </c>
    </row>
    <row r="6554" spans="1:15" x14ac:dyDescent="0.3">
      <c r="A6554" t="s">
        <v>8567</v>
      </c>
      <c r="B6554" t="s">
        <v>1598</v>
      </c>
      <c r="C6554" t="s">
        <v>107</v>
      </c>
      <c r="D6554" t="s">
        <v>61</v>
      </c>
      <c r="E6554" t="s">
        <v>1897</v>
      </c>
      <c r="F6554" t="s">
        <v>71</v>
      </c>
      <c r="G6554" t="s">
        <v>179</v>
      </c>
      <c r="H6554" t="s">
        <v>236</v>
      </c>
      <c r="I6554" t="s">
        <v>55</v>
      </c>
      <c r="J6554" t="s">
        <v>173</v>
      </c>
      <c r="K6554" t="s">
        <v>203</v>
      </c>
      <c r="L6554">
        <v>41738.800000000003</v>
      </c>
      <c r="M6554">
        <v>5</v>
      </c>
      <c r="N6554">
        <v>0.2</v>
      </c>
      <c r="O6554">
        <v>6442.82</v>
      </c>
    </row>
    <row r="6555" spans="1:15" x14ac:dyDescent="0.3">
      <c r="A6555" t="s">
        <v>8568</v>
      </c>
      <c r="B6555" t="s">
        <v>210</v>
      </c>
      <c r="C6555" t="s">
        <v>211</v>
      </c>
      <c r="D6555" t="s">
        <v>78</v>
      </c>
      <c r="E6555" t="s">
        <v>644</v>
      </c>
      <c r="F6555" t="s">
        <v>52</v>
      </c>
      <c r="G6555" t="s">
        <v>63</v>
      </c>
      <c r="H6555" t="s">
        <v>64</v>
      </c>
      <c r="I6555" t="s">
        <v>55</v>
      </c>
      <c r="J6555" t="s">
        <v>173</v>
      </c>
      <c r="K6555" t="s">
        <v>735</v>
      </c>
      <c r="L6555">
        <v>37568.839999999997</v>
      </c>
      <c r="M6555">
        <v>4</v>
      </c>
      <c r="N6555">
        <v>0.2</v>
      </c>
      <c r="O6555">
        <v>10507.81</v>
      </c>
    </row>
    <row r="6556" spans="1:15" x14ac:dyDescent="0.3">
      <c r="A6556" t="s">
        <v>8569</v>
      </c>
      <c r="B6556" t="s">
        <v>519</v>
      </c>
      <c r="C6556" t="s">
        <v>1837</v>
      </c>
      <c r="D6556" t="s">
        <v>61</v>
      </c>
      <c r="E6556" t="s">
        <v>1746</v>
      </c>
      <c r="F6556" t="s">
        <v>80</v>
      </c>
      <c r="G6556" t="s">
        <v>179</v>
      </c>
      <c r="H6556" t="s">
        <v>236</v>
      </c>
      <c r="I6556" t="s">
        <v>83</v>
      </c>
      <c r="J6556" t="s">
        <v>379</v>
      </c>
      <c r="K6556" t="s">
        <v>562</v>
      </c>
      <c r="L6556">
        <v>83596.320000000007</v>
      </c>
      <c r="M6556">
        <v>8</v>
      </c>
      <c r="N6556">
        <v>0.1</v>
      </c>
      <c r="O6556">
        <v>14685.54</v>
      </c>
    </row>
    <row r="6557" spans="1:15" x14ac:dyDescent="0.3">
      <c r="A6557" t="s">
        <v>8570</v>
      </c>
      <c r="B6557" t="s">
        <v>3951</v>
      </c>
      <c r="C6557" t="s">
        <v>2191</v>
      </c>
      <c r="D6557" t="s">
        <v>50</v>
      </c>
      <c r="E6557" t="s">
        <v>274</v>
      </c>
      <c r="F6557" t="s">
        <v>71</v>
      </c>
      <c r="G6557" t="s">
        <v>53</v>
      </c>
      <c r="H6557" t="s">
        <v>54</v>
      </c>
      <c r="I6557" t="s">
        <v>83</v>
      </c>
      <c r="J6557" t="s">
        <v>449</v>
      </c>
      <c r="K6557" t="s">
        <v>450</v>
      </c>
      <c r="L6557">
        <v>136072.1</v>
      </c>
      <c r="M6557">
        <v>10</v>
      </c>
      <c r="N6557">
        <v>0.15</v>
      </c>
      <c r="O6557">
        <v>28558.73</v>
      </c>
    </row>
    <row r="6558" spans="1:15" x14ac:dyDescent="0.3">
      <c r="A6558" t="s">
        <v>8571</v>
      </c>
      <c r="B6558" t="s">
        <v>760</v>
      </c>
      <c r="C6558" t="s">
        <v>887</v>
      </c>
      <c r="D6558" t="s">
        <v>102</v>
      </c>
      <c r="E6558" t="s">
        <v>543</v>
      </c>
      <c r="F6558" t="s">
        <v>71</v>
      </c>
      <c r="G6558" t="s">
        <v>72</v>
      </c>
      <c r="H6558" t="s">
        <v>117</v>
      </c>
      <c r="I6558" t="s">
        <v>96</v>
      </c>
      <c r="J6558" t="s">
        <v>135</v>
      </c>
      <c r="K6558" t="s">
        <v>275</v>
      </c>
      <c r="L6558">
        <v>10723.98</v>
      </c>
      <c r="M6558">
        <v>6</v>
      </c>
      <c r="N6558">
        <v>0.1</v>
      </c>
      <c r="O6558">
        <v>1776.53</v>
      </c>
    </row>
    <row r="6559" spans="1:15" x14ac:dyDescent="0.3">
      <c r="A6559" t="s">
        <v>8572</v>
      </c>
      <c r="B6559" t="s">
        <v>498</v>
      </c>
      <c r="C6559" t="s">
        <v>3006</v>
      </c>
      <c r="D6559" t="s">
        <v>78</v>
      </c>
      <c r="E6559" t="s">
        <v>2728</v>
      </c>
      <c r="F6559" t="s">
        <v>71</v>
      </c>
      <c r="G6559" t="s">
        <v>179</v>
      </c>
      <c r="H6559" t="s">
        <v>180</v>
      </c>
      <c r="I6559" t="s">
        <v>55</v>
      </c>
      <c r="J6559" t="s">
        <v>65</v>
      </c>
      <c r="K6559" t="s">
        <v>130</v>
      </c>
      <c r="L6559">
        <v>18146.400000000001</v>
      </c>
      <c r="M6559">
        <v>4</v>
      </c>
      <c r="N6559">
        <v>0.2</v>
      </c>
      <c r="O6559">
        <v>5254.89</v>
      </c>
    </row>
    <row r="6560" spans="1:15" x14ac:dyDescent="0.3">
      <c r="A6560" t="s">
        <v>8573</v>
      </c>
      <c r="B6560" t="s">
        <v>4318</v>
      </c>
      <c r="C6560" t="s">
        <v>1252</v>
      </c>
      <c r="D6560" t="s">
        <v>102</v>
      </c>
      <c r="E6560" t="s">
        <v>341</v>
      </c>
      <c r="F6560" t="s">
        <v>80</v>
      </c>
      <c r="G6560" t="s">
        <v>53</v>
      </c>
      <c r="H6560" t="s">
        <v>110</v>
      </c>
      <c r="I6560" t="s">
        <v>55</v>
      </c>
      <c r="J6560" t="s">
        <v>65</v>
      </c>
      <c r="K6560" t="s">
        <v>66</v>
      </c>
      <c r="L6560">
        <v>19949.400000000001</v>
      </c>
      <c r="M6560">
        <v>4</v>
      </c>
      <c r="N6560">
        <v>0.25</v>
      </c>
      <c r="O6560">
        <v>3737.24</v>
      </c>
    </row>
    <row r="6561" spans="1:15" x14ac:dyDescent="0.3">
      <c r="A6561" t="s">
        <v>8574</v>
      </c>
      <c r="B6561" t="s">
        <v>1564</v>
      </c>
      <c r="C6561" t="s">
        <v>2891</v>
      </c>
      <c r="D6561" t="s">
        <v>102</v>
      </c>
      <c r="E6561" t="s">
        <v>1111</v>
      </c>
      <c r="F6561" t="s">
        <v>52</v>
      </c>
      <c r="G6561" t="s">
        <v>63</v>
      </c>
      <c r="H6561" t="s">
        <v>64</v>
      </c>
      <c r="I6561" t="s">
        <v>118</v>
      </c>
      <c r="J6561" t="s">
        <v>119</v>
      </c>
      <c r="K6561" t="s">
        <v>197</v>
      </c>
      <c r="L6561">
        <v>52866.720000000001</v>
      </c>
      <c r="M6561">
        <v>9</v>
      </c>
      <c r="N6561">
        <v>0.05</v>
      </c>
      <c r="O6561">
        <v>9447.4599999999991</v>
      </c>
    </row>
    <row r="6562" spans="1:15" x14ac:dyDescent="0.3">
      <c r="A6562" t="s">
        <v>8575</v>
      </c>
      <c r="B6562" t="s">
        <v>3718</v>
      </c>
      <c r="C6562" t="s">
        <v>2305</v>
      </c>
      <c r="D6562" t="s">
        <v>102</v>
      </c>
      <c r="E6562" t="s">
        <v>621</v>
      </c>
      <c r="F6562" t="s">
        <v>52</v>
      </c>
      <c r="G6562" t="s">
        <v>81</v>
      </c>
      <c r="H6562" t="s">
        <v>82</v>
      </c>
      <c r="I6562" t="s">
        <v>96</v>
      </c>
      <c r="J6562" t="s">
        <v>97</v>
      </c>
      <c r="K6562" t="s">
        <v>181</v>
      </c>
      <c r="L6562">
        <v>80728.11</v>
      </c>
      <c r="M6562">
        <v>9</v>
      </c>
      <c r="N6562">
        <v>0</v>
      </c>
      <c r="O6562">
        <v>31146.01</v>
      </c>
    </row>
    <row r="6563" spans="1:15" x14ac:dyDescent="0.3">
      <c r="A6563" t="s">
        <v>8576</v>
      </c>
      <c r="B6563" t="s">
        <v>2351</v>
      </c>
      <c r="C6563" t="s">
        <v>4718</v>
      </c>
      <c r="D6563" t="s">
        <v>102</v>
      </c>
      <c r="E6563" t="s">
        <v>1501</v>
      </c>
      <c r="F6563" t="s">
        <v>71</v>
      </c>
      <c r="G6563" t="s">
        <v>53</v>
      </c>
      <c r="H6563" t="s">
        <v>110</v>
      </c>
      <c r="I6563" t="s">
        <v>55</v>
      </c>
      <c r="J6563" t="s">
        <v>173</v>
      </c>
      <c r="K6563" t="s">
        <v>735</v>
      </c>
      <c r="L6563">
        <v>5508.42</v>
      </c>
      <c r="M6563">
        <v>6</v>
      </c>
      <c r="N6563">
        <v>0.05</v>
      </c>
      <c r="O6563">
        <v>1141.04</v>
      </c>
    </row>
    <row r="6564" spans="1:15" x14ac:dyDescent="0.3">
      <c r="A6564" t="s">
        <v>8577</v>
      </c>
      <c r="B6564" t="s">
        <v>3473</v>
      </c>
      <c r="C6564" t="s">
        <v>401</v>
      </c>
      <c r="D6564" t="s">
        <v>102</v>
      </c>
      <c r="E6564" t="s">
        <v>1335</v>
      </c>
      <c r="F6564" t="s">
        <v>71</v>
      </c>
      <c r="G6564" t="s">
        <v>53</v>
      </c>
      <c r="H6564" t="s">
        <v>54</v>
      </c>
      <c r="I6564" t="s">
        <v>118</v>
      </c>
      <c r="J6564" t="s">
        <v>303</v>
      </c>
      <c r="K6564" t="s">
        <v>304</v>
      </c>
      <c r="L6564">
        <v>53666.48</v>
      </c>
      <c r="M6564">
        <v>7</v>
      </c>
      <c r="N6564">
        <v>0.25</v>
      </c>
      <c r="O6564">
        <v>8646.1</v>
      </c>
    </row>
    <row r="6565" spans="1:15" x14ac:dyDescent="0.3">
      <c r="A6565" t="s">
        <v>8578</v>
      </c>
      <c r="B6565" t="s">
        <v>565</v>
      </c>
      <c r="C6565" t="s">
        <v>323</v>
      </c>
      <c r="D6565" t="s">
        <v>50</v>
      </c>
      <c r="E6565" t="s">
        <v>893</v>
      </c>
      <c r="F6565" t="s">
        <v>80</v>
      </c>
      <c r="G6565" t="s">
        <v>81</v>
      </c>
      <c r="H6565" t="s">
        <v>186</v>
      </c>
      <c r="I6565" t="s">
        <v>118</v>
      </c>
      <c r="J6565" t="s">
        <v>191</v>
      </c>
      <c r="K6565" t="s">
        <v>829</v>
      </c>
      <c r="L6565">
        <v>54252.38</v>
      </c>
      <c r="M6565">
        <v>7</v>
      </c>
      <c r="N6565">
        <v>0</v>
      </c>
      <c r="O6565">
        <v>12705.53</v>
      </c>
    </row>
    <row r="6566" spans="1:15" x14ac:dyDescent="0.3">
      <c r="A6566" t="s">
        <v>8579</v>
      </c>
      <c r="B6566" t="s">
        <v>2432</v>
      </c>
      <c r="C6566" t="s">
        <v>634</v>
      </c>
      <c r="D6566" t="s">
        <v>102</v>
      </c>
      <c r="E6566" t="s">
        <v>1815</v>
      </c>
      <c r="F6566" t="s">
        <v>52</v>
      </c>
      <c r="G6566" t="s">
        <v>81</v>
      </c>
      <c r="H6566" t="s">
        <v>186</v>
      </c>
      <c r="I6566" t="s">
        <v>83</v>
      </c>
      <c r="J6566" t="s">
        <v>449</v>
      </c>
      <c r="K6566" t="s">
        <v>681</v>
      </c>
      <c r="L6566">
        <v>58277.48</v>
      </c>
      <c r="M6566">
        <v>4</v>
      </c>
      <c r="N6566">
        <v>0</v>
      </c>
      <c r="O6566">
        <v>13162.94</v>
      </c>
    </row>
    <row r="6567" spans="1:15" x14ac:dyDescent="0.3">
      <c r="A6567" t="s">
        <v>8580</v>
      </c>
      <c r="B6567" t="s">
        <v>1653</v>
      </c>
      <c r="C6567" t="s">
        <v>2429</v>
      </c>
      <c r="D6567" t="s">
        <v>102</v>
      </c>
      <c r="E6567" t="s">
        <v>3102</v>
      </c>
      <c r="F6567" t="s">
        <v>52</v>
      </c>
      <c r="G6567" t="s">
        <v>72</v>
      </c>
      <c r="H6567" t="s">
        <v>117</v>
      </c>
      <c r="I6567" t="s">
        <v>96</v>
      </c>
      <c r="J6567" t="s">
        <v>166</v>
      </c>
      <c r="K6567" t="s">
        <v>167</v>
      </c>
      <c r="L6567">
        <v>46897.47</v>
      </c>
      <c r="M6567">
        <v>9</v>
      </c>
      <c r="N6567">
        <v>0.2</v>
      </c>
      <c r="O6567">
        <v>12326.09</v>
      </c>
    </row>
    <row r="6568" spans="1:15" x14ac:dyDescent="0.3">
      <c r="A6568" t="s">
        <v>8581</v>
      </c>
      <c r="B6568" t="s">
        <v>2310</v>
      </c>
      <c r="C6568" t="s">
        <v>3278</v>
      </c>
      <c r="D6568" t="s">
        <v>61</v>
      </c>
      <c r="E6568" t="s">
        <v>103</v>
      </c>
      <c r="F6568" t="s">
        <v>80</v>
      </c>
      <c r="G6568" t="s">
        <v>72</v>
      </c>
      <c r="H6568" t="s">
        <v>117</v>
      </c>
      <c r="I6568" t="s">
        <v>83</v>
      </c>
      <c r="J6568" t="s">
        <v>84</v>
      </c>
      <c r="K6568" t="s">
        <v>257</v>
      </c>
      <c r="L6568">
        <v>76459.320000000007</v>
      </c>
      <c r="M6568">
        <v>9</v>
      </c>
      <c r="N6568">
        <v>0</v>
      </c>
      <c r="O6568">
        <v>18283.72</v>
      </c>
    </row>
    <row r="6569" spans="1:15" x14ac:dyDescent="0.3">
      <c r="A6569" t="s">
        <v>8582</v>
      </c>
      <c r="B6569" t="s">
        <v>3860</v>
      </c>
      <c r="C6569" t="s">
        <v>323</v>
      </c>
      <c r="D6569" t="s">
        <v>61</v>
      </c>
      <c r="E6569" t="s">
        <v>363</v>
      </c>
      <c r="F6569" t="s">
        <v>71</v>
      </c>
      <c r="G6569" t="s">
        <v>72</v>
      </c>
      <c r="H6569" t="s">
        <v>346</v>
      </c>
      <c r="I6569" t="s">
        <v>118</v>
      </c>
      <c r="J6569" t="s">
        <v>119</v>
      </c>
      <c r="K6569" t="s">
        <v>197</v>
      </c>
      <c r="L6569">
        <v>67670.399999999994</v>
      </c>
      <c r="M6569">
        <v>10</v>
      </c>
      <c r="N6569">
        <v>0</v>
      </c>
      <c r="O6569">
        <v>21892.34</v>
      </c>
    </row>
    <row r="6570" spans="1:15" x14ac:dyDescent="0.3">
      <c r="A6570" t="s">
        <v>8583</v>
      </c>
      <c r="B6570" t="s">
        <v>1326</v>
      </c>
      <c r="C6570" t="s">
        <v>1576</v>
      </c>
      <c r="D6570" t="s">
        <v>50</v>
      </c>
      <c r="E6570" t="s">
        <v>3304</v>
      </c>
      <c r="F6570" t="s">
        <v>71</v>
      </c>
      <c r="G6570" t="s">
        <v>72</v>
      </c>
      <c r="H6570" t="s">
        <v>117</v>
      </c>
      <c r="I6570" t="s">
        <v>83</v>
      </c>
      <c r="J6570" t="s">
        <v>156</v>
      </c>
      <c r="K6570" t="s">
        <v>208</v>
      </c>
      <c r="L6570">
        <v>93178.64</v>
      </c>
      <c r="M6570">
        <v>8</v>
      </c>
      <c r="N6570">
        <v>0.25</v>
      </c>
      <c r="O6570">
        <v>12219.42</v>
      </c>
    </row>
    <row r="6571" spans="1:15" x14ac:dyDescent="0.3">
      <c r="A6571" t="s">
        <v>8584</v>
      </c>
      <c r="B6571" t="s">
        <v>3372</v>
      </c>
      <c r="C6571" t="s">
        <v>5322</v>
      </c>
      <c r="D6571" t="s">
        <v>61</v>
      </c>
      <c r="E6571" t="s">
        <v>1434</v>
      </c>
      <c r="F6571" t="s">
        <v>80</v>
      </c>
      <c r="G6571" t="s">
        <v>63</v>
      </c>
      <c r="H6571" t="s">
        <v>202</v>
      </c>
      <c r="I6571" t="s">
        <v>118</v>
      </c>
      <c r="J6571" t="s">
        <v>303</v>
      </c>
      <c r="K6571" t="s">
        <v>421</v>
      </c>
      <c r="L6571">
        <v>59213.84</v>
      </c>
      <c r="M6571">
        <v>7</v>
      </c>
      <c r="N6571">
        <v>0.15</v>
      </c>
      <c r="O6571">
        <v>13923.8</v>
      </c>
    </row>
    <row r="6572" spans="1:15" x14ac:dyDescent="0.3">
      <c r="A6572" t="s">
        <v>8585</v>
      </c>
      <c r="B6572" t="s">
        <v>579</v>
      </c>
      <c r="C6572" t="s">
        <v>538</v>
      </c>
      <c r="D6572" t="s">
        <v>78</v>
      </c>
      <c r="E6572" t="s">
        <v>2811</v>
      </c>
      <c r="F6572" t="s">
        <v>71</v>
      </c>
      <c r="G6572" t="s">
        <v>179</v>
      </c>
      <c r="H6572" t="s">
        <v>236</v>
      </c>
      <c r="I6572" t="s">
        <v>55</v>
      </c>
      <c r="J6572" t="s">
        <v>173</v>
      </c>
      <c r="K6572" t="s">
        <v>780</v>
      </c>
      <c r="L6572">
        <v>84361.7</v>
      </c>
      <c r="M6572">
        <v>10</v>
      </c>
      <c r="N6572">
        <v>0.1</v>
      </c>
      <c r="O6572">
        <v>28463.23</v>
      </c>
    </row>
    <row r="6573" spans="1:15" x14ac:dyDescent="0.3">
      <c r="A6573" t="s">
        <v>8586</v>
      </c>
      <c r="B6573" t="s">
        <v>1324</v>
      </c>
      <c r="C6573" t="s">
        <v>2557</v>
      </c>
      <c r="D6573" t="s">
        <v>50</v>
      </c>
      <c r="E6573" t="s">
        <v>2446</v>
      </c>
      <c r="F6573" t="s">
        <v>80</v>
      </c>
      <c r="G6573" t="s">
        <v>53</v>
      </c>
      <c r="H6573" t="s">
        <v>90</v>
      </c>
      <c r="I6573" t="s">
        <v>83</v>
      </c>
      <c r="J6573" t="s">
        <v>379</v>
      </c>
      <c r="K6573" t="s">
        <v>562</v>
      </c>
      <c r="L6573">
        <v>4859.12</v>
      </c>
      <c r="M6573">
        <v>1</v>
      </c>
      <c r="N6573">
        <v>0</v>
      </c>
      <c r="O6573">
        <v>1354.06</v>
      </c>
    </row>
    <row r="6574" spans="1:15" x14ac:dyDescent="0.3">
      <c r="A6574" t="s">
        <v>8587</v>
      </c>
      <c r="B6574" t="s">
        <v>2779</v>
      </c>
      <c r="C6574" t="s">
        <v>1933</v>
      </c>
      <c r="D6574" t="s">
        <v>61</v>
      </c>
      <c r="E6574" t="s">
        <v>2662</v>
      </c>
      <c r="F6574" t="s">
        <v>52</v>
      </c>
      <c r="G6574" t="s">
        <v>63</v>
      </c>
      <c r="H6574" t="s">
        <v>64</v>
      </c>
      <c r="I6574" t="s">
        <v>118</v>
      </c>
      <c r="J6574" t="s">
        <v>303</v>
      </c>
      <c r="K6574" t="s">
        <v>304</v>
      </c>
      <c r="L6574">
        <v>68540.350000000006</v>
      </c>
      <c r="M6574">
        <v>5</v>
      </c>
      <c r="N6574">
        <v>0.05</v>
      </c>
      <c r="O6574">
        <v>12770.53</v>
      </c>
    </row>
    <row r="6575" spans="1:15" x14ac:dyDescent="0.3">
      <c r="A6575" t="s">
        <v>8588</v>
      </c>
      <c r="B6575" t="s">
        <v>2015</v>
      </c>
      <c r="C6575" t="s">
        <v>2279</v>
      </c>
      <c r="D6575" t="s">
        <v>78</v>
      </c>
      <c r="E6575" t="s">
        <v>2241</v>
      </c>
      <c r="F6575" t="s">
        <v>71</v>
      </c>
      <c r="G6575" t="s">
        <v>63</v>
      </c>
      <c r="H6575" t="s">
        <v>202</v>
      </c>
      <c r="I6575" t="s">
        <v>96</v>
      </c>
      <c r="J6575" t="s">
        <v>97</v>
      </c>
      <c r="K6575" t="s">
        <v>416</v>
      </c>
      <c r="L6575">
        <v>968.92</v>
      </c>
      <c r="M6575">
        <v>1</v>
      </c>
      <c r="N6575">
        <v>0.05</v>
      </c>
      <c r="O6575">
        <v>361.09</v>
      </c>
    </row>
    <row r="6576" spans="1:15" x14ac:dyDescent="0.3">
      <c r="A6576" t="s">
        <v>8589</v>
      </c>
      <c r="B6576" t="s">
        <v>1157</v>
      </c>
      <c r="C6576" t="s">
        <v>1355</v>
      </c>
      <c r="D6576" t="s">
        <v>61</v>
      </c>
      <c r="E6576" t="s">
        <v>399</v>
      </c>
      <c r="F6576" t="s">
        <v>80</v>
      </c>
      <c r="G6576" t="s">
        <v>72</v>
      </c>
      <c r="H6576" t="s">
        <v>346</v>
      </c>
      <c r="I6576" t="s">
        <v>83</v>
      </c>
      <c r="J6576" t="s">
        <v>156</v>
      </c>
      <c r="K6576" t="s">
        <v>208</v>
      </c>
      <c r="L6576">
        <v>59236.62</v>
      </c>
      <c r="M6576">
        <v>6</v>
      </c>
      <c r="N6576">
        <v>0.15</v>
      </c>
      <c r="O6576">
        <v>18846.41</v>
      </c>
    </row>
    <row r="6577" spans="1:15" x14ac:dyDescent="0.3">
      <c r="A6577" t="s">
        <v>8590</v>
      </c>
      <c r="B6577" t="s">
        <v>3250</v>
      </c>
      <c r="C6577" t="s">
        <v>1090</v>
      </c>
      <c r="D6577" t="s">
        <v>102</v>
      </c>
      <c r="E6577" t="s">
        <v>573</v>
      </c>
      <c r="F6577" t="s">
        <v>71</v>
      </c>
      <c r="G6577" t="s">
        <v>81</v>
      </c>
      <c r="H6577" t="s">
        <v>95</v>
      </c>
      <c r="I6577" t="s">
        <v>96</v>
      </c>
      <c r="J6577" t="s">
        <v>111</v>
      </c>
      <c r="K6577" t="s">
        <v>112</v>
      </c>
      <c r="L6577">
        <v>82718.899999999994</v>
      </c>
      <c r="M6577">
        <v>10</v>
      </c>
      <c r="N6577">
        <v>0.25</v>
      </c>
      <c r="O6577">
        <v>19536.55</v>
      </c>
    </row>
    <row r="6578" spans="1:15" x14ac:dyDescent="0.3">
      <c r="A6578" t="s">
        <v>8591</v>
      </c>
      <c r="B6578" t="s">
        <v>2016</v>
      </c>
      <c r="C6578" t="s">
        <v>1745</v>
      </c>
      <c r="D6578" t="s">
        <v>78</v>
      </c>
      <c r="E6578" t="s">
        <v>680</v>
      </c>
      <c r="F6578" t="s">
        <v>71</v>
      </c>
      <c r="G6578" t="s">
        <v>179</v>
      </c>
      <c r="H6578" t="s">
        <v>180</v>
      </c>
      <c r="I6578" t="s">
        <v>55</v>
      </c>
      <c r="J6578" t="s">
        <v>56</v>
      </c>
      <c r="K6578" t="s">
        <v>151</v>
      </c>
      <c r="L6578">
        <v>48251</v>
      </c>
      <c r="M6578">
        <v>7</v>
      </c>
      <c r="N6578">
        <v>0.2</v>
      </c>
      <c r="O6578">
        <v>11192.5</v>
      </c>
    </row>
    <row r="6579" spans="1:15" x14ac:dyDescent="0.3">
      <c r="A6579" t="s">
        <v>8592</v>
      </c>
      <c r="B6579" t="s">
        <v>1558</v>
      </c>
      <c r="C6579" t="s">
        <v>901</v>
      </c>
      <c r="D6579" t="s">
        <v>78</v>
      </c>
      <c r="E6579" t="s">
        <v>1313</v>
      </c>
      <c r="F6579" t="s">
        <v>52</v>
      </c>
      <c r="G6579" t="s">
        <v>81</v>
      </c>
      <c r="H6579" t="s">
        <v>186</v>
      </c>
      <c r="I6579" t="s">
        <v>55</v>
      </c>
      <c r="J6579" t="s">
        <v>56</v>
      </c>
      <c r="K6579" t="s">
        <v>151</v>
      </c>
      <c r="L6579">
        <v>87867.18</v>
      </c>
      <c r="M6579">
        <v>9</v>
      </c>
      <c r="N6579">
        <v>0.1</v>
      </c>
      <c r="O6579">
        <v>25587.51</v>
      </c>
    </row>
    <row r="6580" spans="1:15" x14ac:dyDescent="0.3">
      <c r="A6580" t="s">
        <v>8593</v>
      </c>
      <c r="B6580" t="s">
        <v>647</v>
      </c>
      <c r="C6580" t="s">
        <v>599</v>
      </c>
      <c r="D6580" t="s">
        <v>50</v>
      </c>
      <c r="E6580" t="s">
        <v>2178</v>
      </c>
      <c r="F6580" t="s">
        <v>52</v>
      </c>
      <c r="G6580" t="s">
        <v>81</v>
      </c>
      <c r="H6580" t="s">
        <v>284</v>
      </c>
      <c r="I6580" t="s">
        <v>96</v>
      </c>
      <c r="J6580" t="s">
        <v>166</v>
      </c>
      <c r="K6580" t="s">
        <v>167</v>
      </c>
      <c r="L6580">
        <v>48991.56</v>
      </c>
      <c r="M6580">
        <v>4</v>
      </c>
      <c r="N6580">
        <v>0</v>
      </c>
      <c r="O6580">
        <v>18288.22</v>
      </c>
    </row>
    <row r="6581" spans="1:15" x14ac:dyDescent="0.3">
      <c r="A6581" t="s">
        <v>8594</v>
      </c>
      <c r="B6581" t="s">
        <v>2343</v>
      </c>
      <c r="C6581" t="s">
        <v>1103</v>
      </c>
      <c r="D6581" t="s">
        <v>78</v>
      </c>
      <c r="E6581" t="s">
        <v>1027</v>
      </c>
      <c r="F6581" t="s">
        <v>52</v>
      </c>
      <c r="G6581" t="s">
        <v>53</v>
      </c>
      <c r="H6581" t="s">
        <v>54</v>
      </c>
      <c r="I6581" t="s">
        <v>83</v>
      </c>
      <c r="J6581" t="s">
        <v>84</v>
      </c>
      <c r="K6581" t="s">
        <v>105</v>
      </c>
      <c r="L6581">
        <v>14354.45</v>
      </c>
      <c r="M6581">
        <v>5</v>
      </c>
      <c r="N6581">
        <v>0.05</v>
      </c>
      <c r="O6581">
        <v>2152.7600000000002</v>
      </c>
    </row>
    <row r="6582" spans="1:15" x14ac:dyDescent="0.3">
      <c r="A6582" t="s">
        <v>8595</v>
      </c>
      <c r="B6582" t="s">
        <v>353</v>
      </c>
      <c r="C6582" t="s">
        <v>2612</v>
      </c>
      <c r="D6582" t="s">
        <v>61</v>
      </c>
      <c r="E6582" t="s">
        <v>2392</v>
      </c>
      <c r="F6582" t="s">
        <v>71</v>
      </c>
      <c r="G6582" t="s">
        <v>81</v>
      </c>
      <c r="H6582" t="s">
        <v>95</v>
      </c>
      <c r="I6582" t="s">
        <v>83</v>
      </c>
      <c r="J6582" t="s">
        <v>84</v>
      </c>
      <c r="K6582" t="s">
        <v>85</v>
      </c>
      <c r="L6582">
        <v>1125.8399999999999</v>
      </c>
      <c r="M6582">
        <v>2</v>
      </c>
      <c r="N6582">
        <v>0.25</v>
      </c>
      <c r="O6582">
        <v>219.65</v>
      </c>
    </row>
    <row r="6583" spans="1:15" x14ac:dyDescent="0.3">
      <c r="A6583" t="s">
        <v>8596</v>
      </c>
      <c r="B6583" t="s">
        <v>892</v>
      </c>
      <c r="C6583" t="s">
        <v>3478</v>
      </c>
      <c r="D6583" t="s">
        <v>78</v>
      </c>
      <c r="E6583" t="s">
        <v>1562</v>
      </c>
      <c r="F6583" t="s">
        <v>80</v>
      </c>
      <c r="G6583" t="s">
        <v>81</v>
      </c>
      <c r="H6583" t="s">
        <v>82</v>
      </c>
      <c r="I6583" t="s">
        <v>83</v>
      </c>
      <c r="J6583" t="s">
        <v>379</v>
      </c>
      <c r="K6583" t="s">
        <v>562</v>
      </c>
      <c r="L6583">
        <v>27414.92</v>
      </c>
      <c r="M6583">
        <v>4</v>
      </c>
      <c r="N6583">
        <v>0.25</v>
      </c>
      <c r="O6583">
        <v>4986.91</v>
      </c>
    </row>
    <row r="6584" spans="1:15" x14ac:dyDescent="0.3">
      <c r="A6584" t="s">
        <v>8597</v>
      </c>
      <c r="B6584" t="s">
        <v>2590</v>
      </c>
      <c r="C6584" t="s">
        <v>1742</v>
      </c>
      <c r="D6584" t="s">
        <v>61</v>
      </c>
      <c r="E6584" t="s">
        <v>308</v>
      </c>
      <c r="F6584" t="s">
        <v>80</v>
      </c>
      <c r="G6584" t="s">
        <v>179</v>
      </c>
      <c r="H6584" t="s">
        <v>236</v>
      </c>
      <c r="I6584" t="s">
        <v>83</v>
      </c>
      <c r="J6584" t="s">
        <v>84</v>
      </c>
      <c r="K6584" t="s">
        <v>85</v>
      </c>
      <c r="L6584">
        <v>27294.5</v>
      </c>
      <c r="M6584">
        <v>5</v>
      </c>
      <c r="N6584">
        <v>0.2</v>
      </c>
      <c r="O6584">
        <v>3905.38</v>
      </c>
    </row>
    <row r="6585" spans="1:15" x14ac:dyDescent="0.3">
      <c r="A6585" t="s">
        <v>8598</v>
      </c>
      <c r="B6585" t="s">
        <v>306</v>
      </c>
      <c r="C6585" t="s">
        <v>307</v>
      </c>
      <c r="D6585" t="s">
        <v>50</v>
      </c>
      <c r="E6585" t="s">
        <v>621</v>
      </c>
      <c r="F6585" t="s">
        <v>52</v>
      </c>
      <c r="G6585" t="s">
        <v>81</v>
      </c>
      <c r="H6585" t="s">
        <v>95</v>
      </c>
      <c r="I6585" t="s">
        <v>55</v>
      </c>
      <c r="J6585" t="s">
        <v>56</v>
      </c>
      <c r="K6585" t="s">
        <v>57</v>
      </c>
      <c r="L6585">
        <v>97523.91</v>
      </c>
      <c r="M6585">
        <v>9</v>
      </c>
      <c r="N6585">
        <v>0.15</v>
      </c>
      <c r="O6585">
        <v>14162.7</v>
      </c>
    </row>
    <row r="6586" spans="1:15" x14ac:dyDescent="0.3">
      <c r="A6586" t="s">
        <v>8599</v>
      </c>
      <c r="B6586" t="s">
        <v>153</v>
      </c>
      <c r="C6586" t="s">
        <v>4255</v>
      </c>
      <c r="D6586" t="s">
        <v>78</v>
      </c>
      <c r="E6586" t="s">
        <v>185</v>
      </c>
      <c r="F6586" t="s">
        <v>80</v>
      </c>
      <c r="G6586" t="s">
        <v>72</v>
      </c>
      <c r="H6586" t="s">
        <v>117</v>
      </c>
      <c r="I6586" t="s">
        <v>96</v>
      </c>
      <c r="J6586" t="s">
        <v>97</v>
      </c>
      <c r="K6586" t="s">
        <v>181</v>
      </c>
      <c r="L6586">
        <v>7871.38</v>
      </c>
      <c r="M6586">
        <v>2</v>
      </c>
      <c r="N6586">
        <v>0.05</v>
      </c>
      <c r="O6586">
        <v>1548.45</v>
      </c>
    </row>
    <row r="6587" spans="1:15" x14ac:dyDescent="0.3">
      <c r="A6587" t="s">
        <v>8600</v>
      </c>
      <c r="B6587" t="s">
        <v>353</v>
      </c>
      <c r="C6587" t="s">
        <v>2844</v>
      </c>
      <c r="D6587" t="s">
        <v>78</v>
      </c>
      <c r="E6587" t="s">
        <v>165</v>
      </c>
      <c r="F6587" t="s">
        <v>52</v>
      </c>
      <c r="G6587" t="s">
        <v>81</v>
      </c>
      <c r="H6587" t="s">
        <v>95</v>
      </c>
      <c r="I6587" t="s">
        <v>83</v>
      </c>
      <c r="J6587" t="s">
        <v>156</v>
      </c>
      <c r="K6587" t="s">
        <v>285</v>
      </c>
      <c r="L6587">
        <v>103498.74</v>
      </c>
      <c r="M6587">
        <v>9</v>
      </c>
      <c r="N6587">
        <v>0.2</v>
      </c>
      <c r="O6587">
        <v>14909.77</v>
      </c>
    </row>
    <row r="6588" spans="1:15" x14ac:dyDescent="0.3">
      <c r="A6588" t="s">
        <v>8601</v>
      </c>
      <c r="B6588" t="s">
        <v>361</v>
      </c>
      <c r="C6588" t="s">
        <v>923</v>
      </c>
      <c r="D6588" t="s">
        <v>78</v>
      </c>
      <c r="E6588" t="s">
        <v>1004</v>
      </c>
      <c r="F6588" t="s">
        <v>80</v>
      </c>
      <c r="G6588" t="s">
        <v>63</v>
      </c>
      <c r="H6588" t="s">
        <v>213</v>
      </c>
      <c r="I6588" t="s">
        <v>83</v>
      </c>
      <c r="J6588" t="s">
        <v>449</v>
      </c>
      <c r="K6588" t="s">
        <v>775</v>
      </c>
      <c r="L6588">
        <v>65990.820000000007</v>
      </c>
      <c r="M6588">
        <v>7</v>
      </c>
      <c r="N6588">
        <v>0.25</v>
      </c>
      <c r="O6588">
        <v>13252.76</v>
      </c>
    </row>
    <row r="6589" spans="1:15" x14ac:dyDescent="0.3">
      <c r="A6589" t="s">
        <v>8602</v>
      </c>
      <c r="B6589" t="s">
        <v>2348</v>
      </c>
      <c r="C6589" t="s">
        <v>2349</v>
      </c>
      <c r="D6589" t="s">
        <v>102</v>
      </c>
      <c r="E6589" t="s">
        <v>3466</v>
      </c>
      <c r="F6589" t="s">
        <v>80</v>
      </c>
      <c r="G6589" t="s">
        <v>63</v>
      </c>
      <c r="H6589" t="s">
        <v>172</v>
      </c>
      <c r="I6589" t="s">
        <v>118</v>
      </c>
      <c r="J6589" t="s">
        <v>191</v>
      </c>
      <c r="K6589" t="s">
        <v>192</v>
      </c>
      <c r="L6589">
        <v>7772.56</v>
      </c>
      <c r="M6589">
        <v>8</v>
      </c>
      <c r="N6589">
        <v>0.25</v>
      </c>
      <c r="O6589">
        <v>1978.31</v>
      </c>
    </row>
    <row r="6590" spans="1:15" x14ac:dyDescent="0.3">
      <c r="A6590" t="s">
        <v>8603</v>
      </c>
      <c r="B6590" t="s">
        <v>2021</v>
      </c>
      <c r="C6590" t="s">
        <v>798</v>
      </c>
      <c r="D6590" t="s">
        <v>61</v>
      </c>
      <c r="E6590" t="s">
        <v>1964</v>
      </c>
      <c r="F6590" t="s">
        <v>52</v>
      </c>
      <c r="G6590" t="s">
        <v>81</v>
      </c>
      <c r="H6590" t="s">
        <v>82</v>
      </c>
      <c r="I6590" t="s">
        <v>83</v>
      </c>
      <c r="J6590" t="s">
        <v>84</v>
      </c>
      <c r="K6590" t="s">
        <v>125</v>
      </c>
      <c r="L6590">
        <v>59776.5</v>
      </c>
      <c r="M6590">
        <v>10</v>
      </c>
      <c r="N6590">
        <v>0.15</v>
      </c>
      <c r="O6590">
        <v>11803.85</v>
      </c>
    </row>
    <row r="6591" spans="1:15" x14ac:dyDescent="0.3">
      <c r="A6591" t="s">
        <v>8604</v>
      </c>
      <c r="B6591" t="s">
        <v>1594</v>
      </c>
      <c r="C6591" t="s">
        <v>1458</v>
      </c>
      <c r="D6591" t="s">
        <v>61</v>
      </c>
      <c r="E6591" t="s">
        <v>2484</v>
      </c>
      <c r="F6591" t="s">
        <v>52</v>
      </c>
      <c r="G6591" t="s">
        <v>63</v>
      </c>
      <c r="H6591" t="s">
        <v>172</v>
      </c>
      <c r="I6591" t="s">
        <v>55</v>
      </c>
      <c r="J6591" t="s">
        <v>141</v>
      </c>
      <c r="K6591" t="s">
        <v>142</v>
      </c>
      <c r="L6591">
        <v>54493.35</v>
      </c>
      <c r="M6591">
        <v>5</v>
      </c>
      <c r="N6591">
        <v>0.15</v>
      </c>
      <c r="O6591">
        <v>14309.66</v>
      </c>
    </row>
    <row r="6592" spans="1:15" x14ac:dyDescent="0.3">
      <c r="A6592" t="s">
        <v>8605</v>
      </c>
      <c r="B6592" t="s">
        <v>3446</v>
      </c>
      <c r="C6592" t="s">
        <v>3577</v>
      </c>
      <c r="D6592" t="s">
        <v>102</v>
      </c>
      <c r="E6592" t="s">
        <v>1095</v>
      </c>
      <c r="F6592" t="s">
        <v>52</v>
      </c>
      <c r="G6592" t="s">
        <v>63</v>
      </c>
      <c r="H6592" t="s">
        <v>213</v>
      </c>
      <c r="I6592" t="s">
        <v>83</v>
      </c>
      <c r="J6592" t="s">
        <v>449</v>
      </c>
      <c r="K6592" t="s">
        <v>775</v>
      </c>
      <c r="L6592">
        <v>4507.45</v>
      </c>
      <c r="M6592">
        <v>5</v>
      </c>
      <c r="N6592">
        <v>0.05</v>
      </c>
      <c r="O6592">
        <v>840.26</v>
      </c>
    </row>
    <row r="6593" spans="1:15" x14ac:dyDescent="0.3">
      <c r="A6593" t="s">
        <v>8606</v>
      </c>
      <c r="B6593" t="s">
        <v>591</v>
      </c>
      <c r="C6593" t="s">
        <v>331</v>
      </c>
      <c r="D6593" t="s">
        <v>78</v>
      </c>
      <c r="E6593" t="s">
        <v>1111</v>
      </c>
      <c r="F6593" t="s">
        <v>52</v>
      </c>
      <c r="G6593" t="s">
        <v>53</v>
      </c>
      <c r="H6593" t="s">
        <v>246</v>
      </c>
      <c r="I6593" t="s">
        <v>118</v>
      </c>
      <c r="J6593" t="s">
        <v>191</v>
      </c>
      <c r="K6593" t="s">
        <v>192</v>
      </c>
      <c r="L6593">
        <v>107120.08</v>
      </c>
      <c r="M6593">
        <v>8</v>
      </c>
      <c r="N6593">
        <v>0.05</v>
      </c>
      <c r="O6593">
        <v>34565.629999999997</v>
      </c>
    </row>
    <row r="6594" spans="1:15" x14ac:dyDescent="0.3">
      <c r="A6594" t="s">
        <v>8607</v>
      </c>
      <c r="B6594" t="s">
        <v>515</v>
      </c>
      <c r="C6594" t="s">
        <v>516</v>
      </c>
      <c r="D6594" t="s">
        <v>78</v>
      </c>
      <c r="E6594" t="s">
        <v>336</v>
      </c>
      <c r="F6594" t="s">
        <v>80</v>
      </c>
      <c r="G6594" t="s">
        <v>53</v>
      </c>
      <c r="H6594" t="s">
        <v>54</v>
      </c>
      <c r="I6594" t="s">
        <v>96</v>
      </c>
      <c r="J6594" t="s">
        <v>166</v>
      </c>
      <c r="K6594" t="s">
        <v>762</v>
      </c>
      <c r="L6594">
        <v>4296.8999999999996</v>
      </c>
      <c r="M6594">
        <v>6</v>
      </c>
      <c r="N6594">
        <v>0.2</v>
      </c>
      <c r="O6594">
        <v>1169.92</v>
      </c>
    </row>
    <row r="6595" spans="1:15" x14ac:dyDescent="0.3">
      <c r="A6595" t="s">
        <v>8608</v>
      </c>
      <c r="B6595" t="s">
        <v>2441</v>
      </c>
      <c r="C6595" t="s">
        <v>3238</v>
      </c>
      <c r="D6595" t="s">
        <v>78</v>
      </c>
      <c r="E6595" t="s">
        <v>672</v>
      </c>
      <c r="F6595" t="s">
        <v>80</v>
      </c>
      <c r="G6595" t="s">
        <v>63</v>
      </c>
      <c r="H6595" t="s">
        <v>64</v>
      </c>
      <c r="I6595" t="s">
        <v>55</v>
      </c>
      <c r="J6595" t="s">
        <v>141</v>
      </c>
      <c r="K6595" t="s">
        <v>142</v>
      </c>
      <c r="L6595">
        <v>22666.59</v>
      </c>
      <c r="M6595">
        <v>3</v>
      </c>
      <c r="N6595">
        <v>0.05</v>
      </c>
      <c r="O6595">
        <v>5208.7</v>
      </c>
    </row>
    <row r="6596" spans="1:15" x14ac:dyDescent="0.3">
      <c r="A6596" t="s">
        <v>8609</v>
      </c>
      <c r="B6596" t="s">
        <v>740</v>
      </c>
      <c r="C6596" t="s">
        <v>1315</v>
      </c>
      <c r="D6596" t="s">
        <v>78</v>
      </c>
      <c r="E6596" t="s">
        <v>791</v>
      </c>
      <c r="F6596" t="s">
        <v>80</v>
      </c>
      <c r="G6596" t="s">
        <v>53</v>
      </c>
      <c r="H6596" t="s">
        <v>110</v>
      </c>
      <c r="I6596" t="s">
        <v>96</v>
      </c>
      <c r="J6596" t="s">
        <v>111</v>
      </c>
      <c r="K6596" t="s">
        <v>112</v>
      </c>
      <c r="L6596">
        <v>46943.73</v>
      </c>
      <c r="M6596">
        <v>9</v>
      </c>
      <c r="N6596">
        <v>0</v>
      </c>
      <c r="O6596">
        <v>16542.5</v>
      </c>
    </row>
    <row r="6597" spans="1:15" x14ac:dyDescent="0.3">
      <c r="A6597" t="s">
        <v>8610</v>
      </c>
      <c r="B6597" t="s">
        <v>860</v>
      </c>
      <c r="C6597" t="s">
        <v>481</v>
      </c>
      <c r="D6597" t="s">
        <v>78</v>
      </c>
      <c r="E6597" t="s">
        <v>1676</v>
      </c>
      <c r="F6597" t="s">
        <v>71</v>
      </c>
      <c r="G6597" t="s">
        <v>81</v>
      </c>
      <c r="H6597" t="s">
        <v>82</v>
      </c>
      <c r="I6597" t="s">
        <v>83</v>
      </c>
      <c r="J6597" t="s">
        <v>84</v>
      </c>
      <c r="K6597" t="s">
        <v>257</v>
      </c>
      <c r="L6597">
        <v>45008.639999999999</v>
      </c>
      <c r="M6597">
        <v>6</v>
      </c>
      <c r="N6597">
        <v>0.15</v>
      </c>
      <c r="O6597">
        <v>9000.0400000000009</v>
      </c>
    </row>
    <row r="6598" spans="1:15" x14ac:dyDescent="0.3">
      <c r="A6598" t="s">
        <v>8611</v>
      </c>
      <c r="B6598" t="s">
        <v>1584</v>
      </c>
      <c r="C6598" t="s">
        <v>740</v>
      </c>
      <c r="D6598" t="s">
        <v>61</v>
      </c>
      <c r="E6598" t="s">
        <v>2400</v>
      </c>
      <c r="F6598" t="s">
        <v>71</v>
      </c>
      <c r="G6598" t="s">
        <v>179</v>
      </c>
      <c r="H6598" t="s">
        <v>180</v>
      </c>
      <c r="I6598" t="s">
        <v>55</v>
      </c>
      <c r="J6598" t="s">
        <v>173</v>
      </c>
      <c r="K6598" t="s">
        <v>203</v>
      </c>
      <c r="L6598">
        <v>16280.98</v>
      </c>
      <c r="M6598">
        <v>2</v>
      </c>
      <c r="N6598">
        <v>0.2</v>
      </c>
      <c r="O6598">
        <v>4120.2299999999996</v>
      </c>
    </row>
    <row r="6599" spans="1:15" x14ac:dyDescent="0.3">
      <c r="A6599" t="s">
        <v>8612</v>
      </c>
      <c r="B6599" t="s">
        <v>60</v>
      </c>
      <c r="C6599" t="s">
        <v>1863</v>
      </c>
      <c r="D6599" t="s">
        <v>61</v>
      </c>
      <c r="E6599" t="s">
        <v>221</v>
      </c>
      <c r="F6599" t="s">
        <v>80</v>
      </c>
      <c r="G6599" t="s">
        <v>179</v>
      </c>
      <c r="H6599" t="s">
        <v>180</v>
      </c>
      <c r="I6599" t="s">
        <v>55</v>
      </c>
      <c r="J6599" t="s">
        <v>65</v>
      </c>
      <c r="K6599" t="s">
        <v>130</v>
      </c>
      <c r="L6599">
        <v>6678.03</v>
      </c>
      <c r="M6599">
        <v>1</v>
      </c>
      <c r="N6599">
        <v>0</v>
      </c>
      <c r="O6599">
        <v>1528.44</v>
      </c>
    </row>
    <row r="6600" spans="1:15" x14ac:dyDescent="0.3">
      <c r="A6600" t="s">
        <v>8613</v>
      </c>
      <c r="B6600" t="s">
        <v>1149</v>
      </c>
      <c r="C6600" t="s">
        <v>1764</v>
      </c>
      <c r="D6600" t="s">
        <v>102</v>
      </c>
      <c r="E6600" t="s">
        <v>1367</v>
      </c>
      <c r="F6600" t="s">
        <v>52</v>
      </c>
      <c r="G6600" t="s">
        <v>179</v>
      </c>
      <c r="H6600" t="s">
        <v>236</v>
      </c>
      <c r="I6600" t="s">
        <v>118</v>
      </c>
      <c r="J6600" t="s">
        <v>230</v>
      </c>
      <c r="K6600" t="s">
        <v>351</v>
      </c>
      <c r="L6600">
        <v>17071.759999999998</v>
      </c>
      <c r="M6600">
        <v>4</v>
      </c>
      <c r="N6600">
        <v>0.25</v>
      </c>
      <c r="O6600">
        <v>3080.81</v>
      </c>
    </row>
    <row r="6601" spans="1:15" x14ac:dyDescent="0.3">
      <c r="A6601" t="s">
        <v>8614</v>
      </c>
      <c r="B6601" t="s">
        <v>3016</v>
      </c>
      <c r="C6601" t="s">
        <v>2197</v>
      </c>
      <c r="D6601" t="s">
        <v>61</v>
      </c>
      <c r="E6601" t="s">
        <v>934</v>
      </c>
      <c r="F6601" t="s">
        <v>52</v>
      </c>
      <c r="G6601" t="s">
        <v>81</v>
      </c>
      <c r="H6601" t="s">
        <v>284</v>
      </c>
      <c r="I6601" t="s">
        <v>55</v>
      </c>
      <c r="J6601" t="s">
        <v>56</v>
      </c>
      <c r="K6601" t="s">
        <v>57</v>
      </c>
      <c r="L6601">
        <v>33824.480000000003</v>
      </c>
      <c r="M6601">
        <v>4</v>
      </c>
      <c r="N6601">
        <v>0.25</v>
      </c>
      <c r="O6601">
        <v>9486.1299999999992</v>
      </c>
    </row>
    <row r="6602" spans="1:15" x14ac:dyDescent="0.3">
      <c r="A6602" t="s">
        <v>8615</v>
      </c>
      <c r="B6602" t="s">
        <v>1692</v>
      </c>
      <c r="C6602" t="s">
        <v>493</v>
      </c>
      <c r="D6602" t="s">
        <v>61</v>
      </c>
      <c r="E6602" t="s">
        <v>1615</v>
      </c>
      <c r="F6602" t="s">
        <v>71</v>
      </c>
      <c r="G6602" t="s">
        <v>53</v>
      </c>
      <c r="H6602" t="s">
        <v>54</v>
      </c>
      <c r="I6602" t="s">
        <v>96</v>
      </c>
      <c r="J6602" t="s">
        <v>135</v>
      </c>
      <c r="K6602" t="s">
        <v>136</v>
      </c>
      <c r="L6602">
        <v>53882.16</v>
      </c>
      <c r="M6602">
        <v>8</v>
      </c>
      <c r="N6602">
        <v>0</v>
      </c>
      <c r="O6602">
        <v>10217.299999999999</v>
      </c>
    </row>
    <row r="6603" spans="1:15" x14ac:dyDescent="0.3">
      <c r="A6603" t="s">
        <v>8616</v>
      </c>
      <c r="B6603" t="s">
        <v>798</v>
      </c>
      <c r="C6603" t="s">
        <v>1114</v>
      </c>
      <c r="D6603" t="s">
        <v>50</v>
      </c>
      <c r="E6603" t="s">
        <v>753</v>
      </c>
      <c r="F6603" t="s">
        <v>52</v>
      </c>
      <c r="G6603" t="s">
        <v>53</v>
      </c>
      <c r="H6603" t="s">
        <v>90</v>
      </c>
      <c r="I6603" t="s">
        <v>118</v>
      </c>
      <c r="J6603" t="s">
        <v>191</v>
      </c>
      <c r="K6603" t="s">
        <v>192</v>
      </c>
      <c r="L6603">
        <v>6458.2</v>
      </c>
      <c r="M6603">
        <v>2</v>
      </c>
      <c r="N6603">
        <v>0.25</v>
      </c>
      <c r="O6603">
        <v>1276.54</v>
      </c>
    </row>
    <row r="6604" spans="1:15" x14ac:dyDescent="0.3">
      <c r="A6604" t="s">
        <v>8617</v>
      </c>
      <c r="B6604" t="s">
        <v>2535</v>
      </c>
      <c r="C6604" t="s">
        <v>3413</v>
      </c>
      <c r="D6604" t="s">
        <v>61</v>
      </c>
      <c r="E6604" t="s">
        <v>1232</v>
      </c>
      <c r="F6604" t="s">
        <v>52</v>
      </c>
      <c r="G6604" t="s">
        <v>53</v>
      </c>
      <c r="H6604" t="s">
        <v>90</v>
      </c>
      <c r="I6604" t="s">
        <v>96</v>
      </c>
      <c r="J6604" t="s">
        <v>135</v>
      </c>
      <c r="K6604" t="s">
        <v>395</v>
      </c>
      <c r="L6604">
        <v>91502.6</v>
      </c>
      <c r="M6604">
        <v>7</v>
      </c>
      <c r="N6604">
        <v>0.05</v>
      </c>
      <c r="O6604">
        <v>29273.69</v>
      </c>
    </row>
    <row r="6605" spans="1:15" x14ac:dyDescent="0.3">
      <c r="A6605" t="s">
        <v>8618</v>
      </c>
      <c r="B6605" t="s">
        <v>1465</v>
      </c>
      <c r="C6605" t="s">
        <v>1653</v>
      </c>
      <c r="D6605" t="s">
        <v>50</v>
      </c>
      <c r="E6605" t="s">
        <v>1820</v>
      </c>
      <c r="F6605" t="s">
        <v>52</v>
      </c>
      <c r="G6605" t="s">
        <v>72</v>
      </c>
      <c r="H6605" t="s">
        <v>117</v>
      </c>
      <c r="I6605" t="s">
        <v>118</v>
      </c>
      <c r="J6605" t="s">
        <v>230</v>
      </c>
      <c r="K6605" t="s">
        <v>351</v>
      </c>
      <c r="L6605">
        <v>33309.279999999999</v>
      </c>
      <c r="M6605">
        <v>4</v>
      </c>
      <c r="N6605">
        <v>0.05</v>
      </c>
      <c r="O6605">
        <v>5653.09</v>
      </c>
    </row>
    <row r="6606" spans="1:15" x14ac:dyDescent="0.3">
      <c r="A6606" t="s">
        <v>8619</v>
      </c>
      <c r="B6606" t="s">
        <v>4395</v>
      </c>
      <c r="C6606" t="s">
        <v>962</v>
      </c>
      <c r="D6606" t="s">
        <v>102</v>
      </c>
      <c r="E6606" t="s">
        <v>2444</v>
      </c>
      <c r="F6606" t="s">
        <v>71</v>
      </c>
      <c r="G6606" t="s">
        <v>53</v>
      </c>
      <c r="H6606" t="s">
        <v>54</v>
      </c>
      <c r="I6606" t="s">
        <v>118</v>
      </c>
      <c r="J6606" t="s">
        <v>119</v>
      </c>
      <c r="K6606" t="s">
        <v>120</v>
      </c>
      <c r="L6606">
        <v>13342.68</v>
      </c>
      <c r="M6606">
        <v>6</v>
      </c>
      <c r="N6606">
        <v>0.1</v>
      </c>
      <c r="O6606">
        <v>1907.31</v>
      </c>
    </row>
    <row r="6607" spans="1:15" x14ac:dyDescent="0.3">
      <c r="A6607" t="s">
        <v>8620</v>
      </c>
      <c r="B6607" t="s">
        <v>929</v>
      </c>
      <c r="C6607" t="s">
        <v>3308</v>
      </c>
      <c r="D6607" t="s">
        <v>78</v>
      </c>
      <c r="E6607" t="s">
        <v>1308</v>
      </c>
      <c r="F6607" t="s">
        <v>80</v>
      </c>
      <c r="G6607" t="s">
        <v>81</v>
      </c>
      <c r="H6607" t="s">
        <v>82</v>
      </c>
      <c r="I6607" t="s">
        <v>55</v>
      </c>
      <c r="J6607" t="s">
        <v>65</v>
      </c>
      <c r="K6607" t="s">
        <v>66</v>
      </c>
      <c r="L6607">
        <v>66628.2</v>
      </c>
      <c r="M6607">
        <v>6</v>
      </c>
      <c r="N6607">
        <v>0.2</v>
      </c>
      <c r="O6607">
        <v>13253.26</v>
      </c>
    </row>
    <row r="6608" spans="1:15" x14ac:dyDescent="0.3">
      <c r="A6608" t="s">
        <v>8621</v>
      </c>
      <c r="B6608" t="s">
        <v>1242</v>
      </c>
      <c r="C6608" t="s">
        <v>3795</v>
      </c>
      <c r="D6608" t="s">
        <v>102</v>
      </c>
      <c r="E6608" t="s">
        <v>1647</v>
      </c>
      <c r="F6608" t="s">
        <v>52</v>
      </c>
      <c r="G6608" t="s">
        <v>81</v>
      </c>
      <c r="H6608" t="s">
        <v>186</v>
      </c>
      <c r="I6608" t="s">
        <v>118</v>
      </c>
      <c r="J6608" t="s">
        <v>191</v>
      </c>
      <c r="K6608" t="s">
        <v>192</v>
      </c>
      <c r="L6608">
        <v>59951.1</v>
      </c>
      <c r="M6608">
        <v>5</v>
      </c>
      <c r="N6608">
        <v>0.2</v>
      </c>
      <c r="O6608">
        <v>16868.830000000002</v>
      </c>
    </row>
    <row r="6609" spans="1:15" x14ac:dyDescent="0.3">
      <c r="A6609" t="s">
        <v>8622</v>
      </c>
      <c r="B6609" t="s">
        <v>2062</v>
      </c>
      <c r="C6609" t="s">
        <v>3376</v>
      </c>
      <c r="D6609" t="s">
        <v>102</v>
      </c>
      <c r="E6609" t="s">
        <v>588</v>
      </c>
      <c r="F6609" t="s">
        <v>52</v>
      </c>
      <c r="G6609" t="s">
        <v>63</v>
      </c>
      <c r="H6609" t="s">
        <v>202</v>
      </c>
      <c r="I6609" t="s">
        <v>96</v>
      </c>
      <c r="J6609" t="s">
        <v>135</v>
      </c>
      <c r="K6609" t="s">
        <v>395</v>
      </c>
      <c r="L6609">
        <v>21060.639999999999</v>
      </c>
      <c r="M6609">
        <v>8</v>
      </c>
      <c r="N6609">
        <v>0.2</v>
      </c>
      <c r="O6609">
        <v>4833.29</v>
      </c>
    </row>
    <row r="6610" spans="1:15" x14ac:dyDescent="0.3">
      <c r="A6610" t="s">
        <v>8623</v>
      </c>
      <c r="B6610" t="s">
        <v>4957</v>
      </c>
      <c r="C6610" t="s">
        <v>548</v>
      </c>
      <c r="D6610" t="s">
        <v>78</v>
      </c>
      <c r="E6610" t="s">
        <v>240</v>
      </c>
      <c r="F6610" t="s">
        <v>52</v>
      </c>
      <c r="G6610" t="s">
        <v>179</v>
      </c>
      <c r="H6610" t="s">
        <v>180</v>
      </c>
      <c r="I6610" t="s">
        <v>55</v>
      </c>
      <c r="J6610" t="s">
        <v>65</v>
      </c>
      <c r="K6610" t="s">
        <v>130</v>
      </c>
      <c r="L6610">
        <v>15575.08</v>
      </c>
      <c r="M6610">
        <v>4</v>
      </c>
      <c r="N6610">
        <v>0.15</v>
      </c>
      <c r="O6610">
        <v>2795.88</v>
      </c>
    </row>
    <row r="6611" spans="1:15" x14ac:dyDescent="0.3">
      <c r="A6611" t="s">
        <v>8624</v>
      </c>
      <c r="B6611" t="s">
        <v>805</v>
      </c>
      <c r="C6611" t="s">
        <v>806</v>
      </c>
      <c r="D6611" t="s">
        <v>61</v>
      </c>
      <c r="E6611" t="s">
        <v>637</v>
      </c>
      <c r="F6611" t="s">
        <v>71</v>
      </c>
      <c r="G6611" t="s">
        <v>53</v>
      </c>
      <c r="H6611" t="s">
        <v>110</v>
      </c>
      <c r="I6611" t="s">
        <v>83</v>
      </c>
      <c r="J6611" t="s">
        <v>156</v>
      </c>
      <c r="K6611" t="s">
        <v>285</v>
      </c>
      <c r="L6611">
        <v>23295.7</v>
      </c>
      <c r="M6611">
        <v>5</v>
      </c>
      <c r="N6611">
        <v>0.25</v>
      </c>
      <c r="O6611">
        <v>3402.94</v>
      </c>
    </row>
    <row r="6612" spans="1:15" x14ac:dyDescent="0.3">
      <c r="A6612" t="s">
        <v>8625</v>
      </c>
      <c r="B6612" t="s">
        <v>1516</v>
      </c>
      <c r="C6612" t="s">
        <v>1153</v>
      </c>
      <c r="D6612" t="s">
        <v>61</v>
      </c>
      <c r="E6612" t="s">
        <v>1303</v>
      </c>
      <c r="F6612" t="s">
        <v>71</v>
      </c>
      <c r="G6612" t="s">
        <v>63</v>
      </c>
      <c r="H6612" t="s">
        <v>213</v>
      </c>
      <c r="I6612" t="s">
        <v>96</v>
      </c>
      <c r="J6612" t="s">
        <v>166</v>
      </c>
      <c r="K6612" t="s">
        <v>762</v>
      </c>
      <c r="L6612">
        <v>21809.200000000001</v>
      </c>
      <c r="M6612">
        <v>7</v>
      </c>
      <c r="N6612">
        <v>0.05</v>
      </c>
      <c r="O6612">
        <v>8270.18</v>
      </c>
    </row>
    <row r="6613" spans="1:15" x14ac:dyDescent="0.3">
      <c r="A6613" t="s">
        <v>8626</v>
      </c>
      <c r="B6613" t="s">
        <v>3768</v>
      </c>
      <c r="C6613" t="s">
        <v>2303</v>
      </c>
      <c r="D6613" t="s">
        <v>78</v>
      </c>
      <c r="E6613" t="s">
        <v>869</v>
      </c>
      <c r="F6613" t="s">
        <v>71</v>
      </c>
      <c r="G6613" t="s">
        <v>72</v>
      </c>
      <c r="H6613" t="s">
        <v>346</v>
      </c>
      <c r="I6613" t="s">
        <v>96</v>
      </c>
      <c r="J6613" t="s">
        <v>97</v>
      </c>
      <c r="K6613" t="s">
        <v>416</v>
      </c>
      <c r="L6613">
        <v>34471.1</v>
      </c>
      <c r="M6613">
        <v>5</v>
      </c>
      <c r="N6613">
        <v>0.25</v>
      </c>
      <c r="O6613">
        <v>4859.13</v>
      </c>
    </row>
    <row r="6614" spans="1:15" x14ac:dyDescent="0.3">
      <c r="A6614" t="s">
        <v>8627</v>
      </c>
      <c r="B6614" t="s">
        <v>640</v>
      </c>
      <c r="C6614" t="s">
        <v>4069</v>
      </c>
      <c r="D6614" t="s">
        <v>102</v>
      </c>
      <c r="E6614" t="s">
        <v>1952</v>
      </c>
      <c r="F6614" t="s">
        <v>80</v>
      </c>
      <c r="G6614" t="s">
        <v>72</v>
      </c>
      <c r="H6614" t="s">
        <v>346</v>
      </c>
      <c r="I6614" t="s">
        <v>118</v>
      </c>
      <c r="J6614" t="s">
        <v>303</v>
      </c>
      <c r="K6614" t="s">
        <v>421</v>
      </c>
      <c r="L6614">
        <v>8992.81</v>
      </c>
      <c r="M6614">
        <v>1</v>
      </c>
      <c r="N6614">
        <v>0.2</v>
      </c>
      <c r="O6614">
        <v>1972</v>
      </c>
    </row>
    <row r="6615" spans="1:15" x14ac:dyDescent="0.3">
      <c r="A6615" t="s">
        <v>8628</v>
      </c>
      <c r="B6615" t="s">
        <v>1439</v>
      </c>
      <c r="C6615" t="s">
        <v>2618</v>
      </c>
      <c r="D6615" t="s">
        <v>50</v>
      </c>
      <c r="E6615" t="s">
        <v>363</v>
      </c>
      <c r="F6615" t="s">
        <v>52</v>
      </c>
      <c r="G6615" t="s">
        <v>63</v>
      </c>
      <c r="H6615" t="s">
        <v>64</v>
      </c>
      <c r="I6615" t="s">
        <v>55</v>
      </c>
      <c r="J6615" t="s">
        <v>65</v>
      </c>
      <c r="K6615" t="s">
        <v>91</v>
      </c>
      <c r="L6615">
        <v>58964.7</v>
      </c>
      <c r="M6615">
        <v>6</v>
      </c>
      <c r="N6615">
        <v>0.25</v>
      </c>
      <c r="O6615">
        <v>15880.76</v>
      </c>
    </row>
    <row r="6616" spans="1:15" x14ac:dyDescent="0.3">
      <c r="A6616" t="s">
        <v>8629</v>
      </c>
      <c r="B6616" t="s">
        <v>3043</v>
      </c>
      <c r="C6616" t="s">
        <v>1489</v>
      </c>
      <c r="D6616" t="s">
        <v>50</v>
      </c>
      <c r="E6616" t="s">
        <v>448</v>
      </c>
      <c r="F6616" t="s">
        <v>80</v>
      </c>
      <c r="G6616" t="s">
        <v>179</v>
      </c>
      <c r="H6616" t="s">
        <v>236</v>
      </c>
      <c r="I6616" t="s">
        <v>118</v>
      </c>
      <c r="J6616" t="s">
        <v>191</v>
      </c>
      <c r="K6616" t="s">
        <v>829</v>
      </c>
      <c r="L6616">
        <v>56236.6</v>
      </c>
      <c r="M6616">
        <v>10</v>
      </c>
      <c r="N6616">
        <v>0.05</v>
      </c>
      <c r="O6616">
        <v>8198.39</v>
      </c>
    </row>
    <row r="6617" spans="1:15" x14ac:dyDescent="0.3">
      <c r="A6617" t="s">
        <v>8630</v>
      </c>
      <c r="B6617" t="s">
        <v>2128</v>
      </c>
      <c r="C6617" t="s">
        <v>580</v>
      </c>
      <c r="D6617" t="s">
        <v>50</v>
      </c>
      <c r="E6617" t="s">
        <v>1145</v>
      </c>
      <c r="F6617" t="s">
        <v>80</v>
      </c>
      <c r="G6617" t="s">
        <v>72</v>
      </c>
      <c r="H6617" t="s">
        <v>346</v>
      </c>
      <c r="I6617" t="s">
        <v>55</v>
      </c>
      <c r="J6617" t="s">
        <v>141</v>
      </c>
      <c r="K6617" t="s">
        <v>142</v>
      </c>
      <c r="L6617">
        <v>47786.34</v>
      </c>
      <c r="M6617">
        <v>7</v>
      </c>
      <c r="N6617">
        <v>0.15</v>
      </c>
      <c r="O6617">
        <v>10242.57</v>
      </c>
    </row>
    <row r="6618" spans="1:15" x14ac:dyDescent="0.3">
      <c r="A6618" t="s">
        <v>8631</v>
      </c>
      <c r="B6618" t="s">
        <v>877</v>
      </c>
      <c r="C6618" t="s">
        <v>1039</v>
      </c>
      <c r="D6618" t="s">
        <v>50</v>
      </c>
      <c r="E6618" t="s">
        <v>2275</v>
      </c>
      <c r="F6618" t="s">
        <v>71</v>
      </c>
      <c r="G6618" t="s">
        <v>63</v>
      </c>
      <c r="H6618" t="s">
        <v>172</v>
      </c>
      <c r="I6618" t="s">
        <v>55</v>
      </c>
      <c r="J6618" t="s">
        <v>141</v>
      </c>
      <c r="K6618" t="s">
        <v>241</v>
      </c>
      <c r="L6618">
        <v>5014.92</v>
      </c>
      <c r="M6618">
        <v>2</v>
      </c>
      <c r="N6618">
        <v>0.15</v>
      </c>
      <c r="O6618">
        <v>714.82</v>
      </c>
    </row>
    <row r="6619" spans="1:15" x14ac:dyDescent="0.3">
      <c r="A6619" t="s">
        <v>8632</v>
      </c>
      <c r="B6619" t="s">
        <v>3654</v>
      </c>
      <c r="C6619" t="s">
        <v>1845</v>
      </c>
      <c r="D6619" t="s">
        <v>102</v>
      </c>
      <c r="E6619" t="s">
        <v>390</v>
      </c>
      <c r="F6619" t="s">
        <v>80</v>
      </c>
      <c r="G6619" t="s">
        <v>81</v>
      </c>
      <c r="H6619" t="s">
        <v>284</v>
      </c>
      <c r="I6619" t="s">
        <v>55</v>
      </c>
      <c r="J6619" t="s">
        <v>56</v>
      </c>
      <c r="K6619" t="s">
        <v>151</v>
      </c>
      <c r="L6619">
        <v>9729.94</v>
      </c>
      <c r="M6619">
        <v>2</v>
      </c>
      <c r="N6619">
        <v>0.05</v>
      </c>
      <c r="O6619">
        <v>1836.57</v>
      </c>
    </row>
    <row r="6620" spans="1:15" x14ac:dyDescent="0.3">
      <c r="A6620" t="s">
        <v>8633</v>
      </c>
      <c r="B6620" t="s">
        <v>2855</v>
      </c>
      <c r="C6620" t="s">
        <v>1327</v>
      </c>
      <c r="D6620" t="s">
        <v>50</v>
      </c>
      <c r="E6620" t="s">
        <v>734</v>
      </c>
      <c r="F6620" t="s">
        <v>71</v>
      </c>
      <c r="G6620" t="s">
        <v>53</v>
      </c>
      <c r="H6620" t="s">
        <v>246</v>
      </c>
      <c r="I6620" t="s">
        <v>83</v>
      </c>
      <c r="J6620" t="s">
        <v>379</v>
      </c>
      <c r="K6620" t="s">
        <v>716</v>
      </c>
      <c r="L6620">
        <v>118579.8</v>
      </c>
      <c r="M6620">
        <v>10</v>
      </c>
      <c r="N6620">
        <v>0.05</v>
      </c>
      <c r="O6620">
        <v>29352.3</v>
      </c>
    </row>
    <row r="6621" spans="1:15" x14ac:dyDescent="0.3">
      <c r="A6621" t="s">
        <v>8634</v>
      </c>
      <c r="B6621" t="s">
        <v>5461</v>
      </c>
      <c r="C6621" t="s">
        <v>2801</v>
      </c>
      <c r="D6621" t="s">
        <v>50</v>
      </c>
      <c r="E6621" t="s">
        <v>1171</v>
      </c>
      <c r="F6621" t="s">
        <v>71</v>
      </c>
      <c r="G6621" t="s">
        <v>53</v>
      </c>
      <c r="H6621" t="s">
        <v>90</v>
      </c>
      <c r="I6621" t="s">
        <v>96</v>
      </c>
      <c r="J6621" t="s">
        <v>166</v>
      </c>
      <c r="K6621" t="s">
        <v>337</v>
      </c>
      <c r="L6621">
        <v>39615.25</v>
      </c>
      <c r="M6621">
        <v>5</v>
      </c>
      <c r="N6621">
        <v>0</v>
      </c>
      <c r="O6621">
        <v>10033.35</v>
      </c>
    </row>
    <row r="6622" spans="1:15" x14ac:dyDescent="0.3">
      <c r="A6622" t="s">
        <v>8635</v>
      </c>
      <c r="B6622" t="s">
        <v>1440</v>
      </c>
      <c r="C6622" t="s">
        <v>553</v>
      </c>
      <c r="D6622" t="s">
        <v>50</v>
      </c>
      <c r="E6622" t="s">
        <v>2178</v>
      </c>
      <c r="F6622" t="s">
        <v>71</v>
      </c>
      <c r="G6622" t="s">
        <v>179</v>
      </c>
      <c r="H6622" t="s">
        <v>180</v>
      </c>
      <c r="I6622" t="s">
        <v>55</v>
      </c>
      <c r="J6622" t="s">
        <v>173</v>
      </c>
      <c r="K6622" t="s">
        <v>735</v>
      </c>
      <c r="L6622">
        <v>29721.72</v>
      </c>
      <c r="M6622">
        <v>7</v>
      </c>
      <c r="N6622">
        <v>0.25</v>
      </c>
      <c r="O6622">
        <v>4741.05</v>
      </c>
    </row>
    <row r="6623" spans="1:15" x14ac:dyDescent="0.3">
      <c r="A6623" t="s">
        <v>8636</v>
      </c>
      <c r="B6623" t="s">
        <v>398</v>
      </c>
      <c r="C6623" t="s">
        <v>1406</v>
      </c>
      <c r="D6623" t="s">
        <v>102</v>
      </c>
      <c r="E6623" t="s">
        <v>155</v>
      </c>
      <c r="F6623" t="s">
        <v>71</v>
      </c>
      <c r="G6623" t="s">
        <v>72</v>
      </c>
      <c r="H6623" t="s">
        <v>104</v>
      </c>
      <c r="I6623" t="s">
        <v>118</v>
      </c>
      <c r="J6623" t="s">
        <v>119</v>
      </c>
      <c r="K6623" t="s">
        <v>270</v>
      </c>
      <c r="L6623">
        <v>3032.16</v>
      </c>
      <c r="M6623">
        <v>6</v>
      </c>
      <c r="N6623">
        <v>0.25</v>
      </c>
      <c r="O6623">
        <v>869.81</v>
      </c>
    </row>
    <row r="6624" spans="1:15" x14ac:dyDescent="0.3">
      <c r="A6624" t="s">
        <v>8637</v>
      </c>
      <c r="B6624" t="s">
        <v>849</v>
      </c>
      <c r="C6624" t="s">
        <v>1516</v>
      </c>
      <c r="D6624" t="s">
        <v>61</v>
      </c>
      <c r="E6624" t="s">
        <v>483</v>
      </c>
      <c r="F6624" t="s">
        <v>80</v>
      </c>
      <c r="G6624" t="s">
        <v>179</v>
      </c>
      <c r="H6624" t="s">
        <v>236</v>
      </c>
      <c r="I6624" t="s">
        <v>55</v>
      </c>
      <c r="J6624" t="s">
        <v>65</v>
      </c>
      <c r="K6624" t="s">
        <v>91</v>
      </c>
      <c r="L6624">
        <v>44117.37</v>
      </c>
      <c r="M6624">
        <v>3</v>
      </c>
      <c r="N6624">
        <v>0.2</v>
      </c>
      <c r="O6624">
        <v>9936.2099999999991</v>
      </c>
    </row>
    <row r="6625" spans="1:15" x14ac:dyDescent="0.3">
      <c r="A6625" t="s">
        <v>8638</v>
      </c>
      <c r="B6625" t="s">
        <v>1296</v>
      </c>
      <c r="C6625" t="s">
        <v>826</v>
      </c>
      <c r="D6625" t="s">
        <v>50</v>
      </c>
      <c r="E6625" t="s">
        <v>2256</v>
      </c>
      <c r="F6625" t="s">
        <v>71</v>
      </c>
      <c r="G6625" t="s">
        <v>63</v>
      </c>
      <c r="H6625" t="s">
        <v>64</v>
      </c>
      <c r="I6625" t="s">
        <v>55</v>
      </c>
      <c r="J6625" t="s">
        <v>65</v>
      </c>
      <c r="K6625" t="s">
        <v>325</v>
      </c>
      <c r="L6625">
        <v>3119.24</v>
      </c>
      <c r="M6625">
        <v>4</v>
      </c>
      <c r="N6625">
        <v>0</v>
      </c>
      <c r="O6625">
        <v>1030.47</v>
      </c>
    </row>
    <row r="6626" spans="1:15" x14ac:dyDescent="0.3">
      <c r="A6626" t="s">
        <v>8639</v>
      </c>
      <c r="B6626" t="s">
        <v>679</v>
      </c>
      <c r="C6626" t="s">
        <v>2443</v>
      </c>
      <c r="D6626" t="s">
        <v>50</v>
      </c>
      <c r="E6626" t="s">
        <v>757</v>
      </c>
      <c r="F6626" t="s">
        <v>80</v>
      </c>
      <c r="G6626" t="s">
        <v>81</v>
      </c>
      <c r="H6626" t="s">
        <v>82</v>
      </c>
      <c r="I6626" t="s">
        <v>96</v>
      </c>
      <c r="J6626" t="s">
        <v>97</v>
      </c>
      <c r="K6626" t="s">
        <v>416</v>
      </c>
      <c r="L6626">
        <v>66267.759999999995</v>
      </c>
      <c r="M6626">
        <v>8</v>
      </c>
      <c r="N6626">
        <v>0.2</v>
      </c>
      <c r="O6626">
        <v>14685.51</v>
      </c>
    </row>
    <row r="6627" spans="1:15" x14ac:dyDescent="0.3">
      <c r="A6627" t="s">
        <v>8640</v>
      </c>
      <c r="B6627" t="s">
        <v>2177</v>
      </c>
      <c r="C6627" t="s">
        <v>1440</v>
      </c>
      <c r="D6627" t="s">
        <v>50</v>
      </c>
      <c r="E6627" t="s">
        <v>1570</v>
      </c>
      <c r="F6627" t="s">
        <v>71</v>
      </c>
      <c r="G6627" t="s">
        <v>53</v>
      </c>
      <c r="H6627" t="s">
        <v>90</v>
      </c>
      <c r="I6627" t="s">
        <v>83</v>
      </c>
      <c r="J6627" t="s">
        <v>156</v>
      </c>
      <c r="K6627" t="s">
        <v>157</v>
      </c>
      <c r="L6627">
        <v>87585.84</v>
      </c>
      <c r="M6627">
        <v>6</v>
      </c>
      <c r="N6627">
        <v>0.2</v>
      </c>
      <c r="O6627">
        <v>20651.05</v>
      </c>
    </row>
    <row r="6628" spans="1:15" x14ac:dyDescent="0.3">
      <c r="A6628" t="s">
        <v>8641</v>
      </c>
      <c r="B6628" t="s">
        <v>508</v>
      </c>
      <c r="C6628" t="s">
        <v>93</v>
      </c>
      <c r="D6628" t="s">
        <v>61</v>
      </c>
      <c r="E6628" t="s">
        <v>920</v>
      </c>
      <c r="F6628" t="s">
        <v>71</v>
      </c>
      <c r="G6628" t="s">
        <v>53</v>
      </c>
      <c r="H6628" t="s">
        <v>54</v>
      </c>
      <c r="I6628" t="s">
        <v>96</v>
      </c>
      <c r="J6628" t="s">
        <v>135</v>
      </c>
      <c r="K6628" t="s">
        <v>136</v>
      </c>
      <c r="L6628">
        <v>125091.3</v>
      </c>
      <c r="M6628">
        <v>10</v>
      </c>
      <c r="N6628">
        <v>0.15</v>
      </c>
      <c r="O6628">
        <v>17603.52</v>
      </c>
    </row>
    <row r="6629" spans="1:15" x14ac:dyDescent="0.3">
      <c r="A6629" t="s">
        <v>8642</v>
      </c>
      <c r="B6629" t="s">
        <v>812</v>
      </c>
      <c r="C6629" t="s">
        <v>3523</v>
      </c>
      <c r="D6629" t="s">
        <v>78</v>
      </c>
      <c r="E6629" t="s">
        <v>221</v>
      </c>
      <c r="F6629" t="s">
        <v>71</v>
      </c>
      <c r="G6629" t="s">
        <v>63</v>
      </c>
      <c r="H6629" t="s">
        <v>64</v>
      </c>
      <c r="I6629" t="s">
        <v>118</v>
      </c>
      <c r="J6629" t="s">
        <v>191</v>
      </c>
      <c r="K6629" t="s">
        <v>290</v>
      </c>
      <c r="L6629">
        <v>10710.72</v>
      </c>
      <c r="M6629">
        <v>1</v>
      </c>
      <c r="N6629">
        <v>0.2</v>
      </c>
      <c r="O6629">
        <v>2404.3200000000002</v>
      </c>
    </row>
    <row r="6630" spans="1:15" x14ac:dyDescent="0.3">
      <c r="A6630" t="s">
        <v>8643</v>
      </c>
      <c r="B6630" t="s">
        <v>3654</v>
      </c>
      <c r="C6630" t="s">
        <v>3627</v>
      </c>
      <c r="D6630" t="s">
        <v>61</v>
      </c>
      <c r="E6630" t="s">
        <v>557</v>
      </c>
      <c r="F6630" t="s">
        <v>71</v>
      </c>
      <c r="G6630" t="s">
        <v>179</v>
      </c>
      <c r="H6630" t="s">
        <v>180</v>
      </c>
      <c r="I6630" t="s">
        <v>96</v>
      </c>
      <c r="J6630" t="s">
        <v>111</v>
      </c>
      <c r="K6630" t="s">
        <v>225</v>
      </c>
      <c r="L6630">
        <v>51603.48</v>
      </c>
      <c r="M6630">
        <v>9</v>
      </c>
      <c r="N6630">
        <v>0.05</v>
      </c>
      <c r="O6630">
        <v>10577.88</v>
      </c>
    </row>
    <row r="6631" spans="1:15" x14ac:dyDescent="0.3">
      <c r="A6631" t="s">
        <v>8644</v>
      </c>
      <c r="B6631" t="s">
        <v>1379</v>
      </c>
      <c r="C6631" t="s">
        <v>1402</v>
      </c>
      <c r="D6631" t="s">
        <v>78</v>
      </c>
      <c r="E6631" t="s">
        <v>207</v>
      </c>
      <c r="F6631" t="s">
        <v>52</v>
      </c>
      <c r="G6631" t="s">
        <v>72</v>
      </c>
      <c r="H6631" t="s">
        <v>73</v>
      </c>
      <c r="I6631" t="s">
        <v>118</v>
      </c>
      <c r="J6631" t="s">
        <v>119</v>
      </c>
      <c r="K6631" t="s">
        <v>197</v>
      </c>
      <c r="L6631">
        <v>19141.32</v>
      </c>
      <c r="M6631">
        <v>2</v>
      </c>
      <c r="N6631">
        <v>0.15</v>
      </c>
      <c r="O6631">
        <v>3228.51</v>
      </c>
    </row>
    <row r="6632" spans="1:15" x14ac:dyDescent="0.3">
      <c r="A6632" t="s">
        <v>8645</v>
      </c>
      <c r="B6632" t="s">
        <v>2216</v>
      </c>
      <c r="C6632" t="s">
        <v>2852</v>
      </c>
      <c r="D6632" t="s">
        <v>61</v>
      </c>
      <c r="E6632" t="s">
        <v>1746</v>
      </c>
      <c r="F6632" t="s">
        <v>52</v>
      </c>
      <c r="G6632" t="s">
        <v>72</v>
      </c>
      <c r="H6632" t="s">
        <v>104</v>
      </c>
      <c r="I6632" t="s">
        <v>55</v>
      </c>
      <c r="J6632" t="s">
        <v>65</v>
      </c>
      <c r="K6632" t="s">
        <v>91</v>
      </c>
      <c r="L6632">
        <v>2100.4499999999998</v>
      </c>
      <c r="M6632">
        <v>1</v>
      </c>
      <c r="N6632">
        <v>0.15</v>
      </c>
      <c r="O6632">
        <v>648.59</v>
      </c>
    </row>
    <row r="6633" spans="1:15" x14ac:dyDescent="0.3">
      <c r="A6633" t="s">
        <v>8646</v>
      </c>
      <c r="B6633" t="s">
        <v>575</v>
      </c>
      <c r="C6633" t="s">
        <v>856</v>
      </c>
      <c r="D6633" t="s">
        <v>78</v>
      </c>
      <c r="E6633" t="s">
        <v>407</v>
      </c>
      <c r="F6633" t="s">
        <v>71</v>
      </c>
      <c r="G6633" t="s">
        <v>53</v>
      </c>
      <c r="H6633" t="s">
        <v>90</v>
      </c>
      <c r="I6633" t="s">
        <v>118</v>
      </c>
      <c r="J6633" t="s">
        <v>230</v>
      </c>
      <c r="K6633" t="s">
        <v>231</v>
      </c>
      <c r="L6633">
        <v>7803.08</v>
      </c>
      <c r="M6633">
        <v>4</v>
      </c>
      <c r="N6633">
        <v>0.05</v>
      </c>
      <c r="O6633">
        <v>1639.26</v>
      </c>
    </row>
    <row r="6634" spans="1:15" x14ac:dyDescent="0.3">
      <c r="A6634" t="s">
        <v>8647</v>
      </c>
      <c r="B6634" t="s">
        <v>1729</v>
      </c>
      <c r="C6634" t="s">
        <v>306</v>
      </c>
      <c r="D6634" t="s">
        <v>50</v>
      </c>
      <c r="E6634" t="s">
        <v>2988</v>
      </c>
      <c r="F6634" t="s">
        <v>71</v>
      </c>
      <c r="G6634" t="s">
        <v>179</v>
      </c>
      <c r="H6634" t="s">
        <v>236</v>
      </c>
      <c r="I6634" t="s">
        <v>118</v>
      </c>
      <c r="J6634" t="s">
        <v>191</v>
      </c>
      <c r="K6634" t="s">
        <v>829</v>
      </c>
      <c r="L6634">
        <v>74791.679999999993</v>
      </c>
      <c r="M6634">
        <v>6</v>
      </c>
      <c r="N6634">
        <v>0.25</v>
      </c>
      <c r="O6634">
        <v>10291.86</v>
      </c>
    </row>
    <row r="6635" spans="1:15" x14ac:dyDescent="0.3">
      <c r="A6635" t="s">
        <v>8648</v>
      </c>
      <c r="B6635" t="s">
        <v>575</v>
      </c>
      <c r="C6635" t="s">
        <v>1114</v>
      </c>
      <c r="D6635" t="s">
        <v>50</v>
      </c>
      <c r="E6635" t="s">
        <v>676</v>
      </c>
      <c r="F6635" t="s">
        <v>80</v>
      </c>
      <c r="G6635" t="s">
        <v>179</v>
      </c>
      <c r="H6635" t="s">
        <v>236</v>
      </c>
      <c r="I6635" t="s">
        <v>96</v>
      </c>
      <c r="J6635" t="s">
        <v>111</v>
      </c>
      <c r="K6635" t="s">
        <v>225</v>
      </c>
      <c r="L6635">
        <v>1816.07</v>
      </c>
      <c r="M6635">
        <v>1</v>
      </c>
      <c r="N6635">
        <v>0.15</v>
      </c>
      <c r="O6635">
        <v>526.17999999999995</v>
      </c>
    </row>
    <row r="6636" spans="1:15" x14ac:dyDescent="0.3">
      <c r="A6636" t="s">
        <v>8649</v>
      </c>
      <c r="B6636" t="s">
        <v>3050</v>
      </c>
      <c r="C6636" t="s">
        <v>1877</v>
      </c>
      <c r="D6636" t="s">
        <v>102</v>
      </c>
      <c r="E6636" t="s">
        <v>465</v>
      </c>
      <c r="F6636" t="s">
        <v>80</v>
      </c>
      <c r="G6636" t="s">
        <v>81</v>
      </c>
      <c r="H6636" t="s">
        <v>95</v>
      </c>
      <c r="I6636" t="s">
        <v>83</v>
      </c>
      <c r="J6636" t="s">
        <v>156</v>
      </c>
      <c r="K6636" t="s">
        <v>208</v>
      </c>
      <c r="L6636">
        <v>10837.85</v>
      </c>
      <c r="M6636">
        <v>1</v>
      </c>
      <c r="N6636">
        <v>0.1</v>
      </c>
      <c r="O6636">
        <v>2917.62</v>
      </c>
    </row>
    <row r="6637" spans="1:15" x14ac:dyDescent="0.3">
      <c r="A6637" t="s">
        <v>8650</v>
      </c>
      <c r="B6637" t="s">
        <v>559</v>
      </c>
      <c r="C6637" t="s">
        <v>1585</v>
      </c>
      <c r="D6637" t="s">
        <v>78</v>
      </c>
      <c r="E6637" t="s">
        <v>2467</v>
      </c>
      <c r="F6637" t="s">
        <v>52</v>
      </c>
      <c r="G6637" t="s">
        <v>81</v>
      </c>
      <c r="H6637" t="s">
        <v>82</v>
      </c>
      <c r="I6637" t="s">
        <v>96</v>
      </c>
      <c r="J6637" t="s">
        <v>135</v>
      </c>
      <c r="K6637" t="s">
        <v>395</v>
      </c>
      <c r="L6637">
        <v>58283.839999999997</v>
      </c>
      <c r="M6637">
        <v>8</v>
      </c>
      <c r="N6637">
        <v>0.1</v>
      </c>
      <c r="O6637">
        <v>9925.7900000000009</v>
      </c>
    </row>
    <row r="6638" spans="1:15" x14ac:dyDescent="0.3">
      <c r="A6638" t="s">
        <v>8651</v>
      </c>
      <c r="B6638" t="s">
        <v>655</v>
      </c>
      <c r="C6638" t="s">
        <v>613</v>
      </c>
      <c r="D6638" t="s">
        <v>61</v>
      </c>
      <c r="E6638" t="s">
        <v>2275</v>
      </c>
      <c r="F6638" t="s">
        <v>71</v>
      </c>
      <c r="G6638" t="s">
        <v>53</v>
      </c>
      <c r="H6638" t="s">
        <v>110</v>
      </c>
      <c r="I6638" t="s">
        <v>83</v>
      </c>
      <c r="J6638" t="s">
        <v>84</v>
      </c>
      <c r="K6638" t="s">
        <v>105</v>
      </c>
      <c r="L6638">
        <v>41267.040000000001</v>
      </c>
      <c r="M6638">
        <v>6</v>
      </c>
      <c r="N6638">
        <v>0.05</v>
      </c>
      <c r="O6638">
        <v>9918.86</v>
      </c>
    </row>
    <row r="6639" spans="1:15" x14ac:dyDescent="0.3">
      <c r="A6639" t="s">
        <v>8652</v>
      </c>
      <c r="B6639" t="s">
        <v>2040</v>
      </c>
      <c r="C6639" t="s">
        <v>2479</v>
      </c>
      <c r="D6639" t="s">
        <v>50</v>
      </c>
      <c r="E6639" t="s">
        <v>742</v>
      </c>
      <c r="F6639" t="s">
        <v>80</v>
      </c>
      <c r="G6639" t="s">
        <v>72</v>
      </c>
      <c r="H6639" t="s">
        <v>73</v>
      </c>
      <c r="I6639" t="s">
        <v>83</v>
      </c>
      <c r="J6639" t="s">
        <v>379</v>
      </c>
      <c r="K6639" t="s">
        <v>380</v>
      </c>
      <c r="L6639">
        <v>129584.1</v>
      </c>
      <c r="M6639">
        <v>10</v>
      </c>
      <c r="N6639">
        <v>0.25</v>
      </c>
      <c r="O6639">
        <v>33263.47</v>
      </c>
    </row>
    <row r="6640" spans="1:15" x14ac:dyDescent="0.3">
      <c r="A6640" t="s">
        <v>8653</v>
      </c>
      <c r="B6640" t="s">
        <v>636</v>
      </c>
      <c r="C6640" t="s">
        <v>3286</v>
      </c>
      <c r="D6640" t="s">
        <v>78</v>
      </c>
      <c r="E6640" t="s">
        <v>2085</v>
      </c>
      <c r="F6640" t="s">
        <v>71</v>
      </c>
      <c r="G6640" t="s">
        <v>179</v>
      </c>
      <c r="H6640" t="s">
        <v>236</v>
      </c>
      <c r="I6640" t="s">
        <v>55</v>
      </c>
      <c r="J6640" t="s">
        <v>56</v>
      </c>
      <c r="K6640" t="s">
        <v>74</v>
      </c>
      <c r="L6640">
        <v>35159.67</v>
      </c>
      <c r="M6640">
        <v>3</v>
      </c>
      <c r="N6640">
        <v>0.15</v>
      </c>
      <c r="O6640">
        <v>7298.51</v>
      </c>
    </row>
    <row r="6641" spans="1:15" x14ac:dyDescent="0.3">
      <c r="A6641" t="s">
        <v>8654</v>
      </c>
      <c r="B6641" t="s">
        <v>3446</v>
      </c>
      <c r="C6641" t="s">
        <v>2240</v>
      </c>
      <c r="D6641" t="s">
        <v>61</v>
      </c>
      <c r="E6641" t="s">
        <v>341</v>
      </c>
      <c r="F6641" t="s">
        <v>80</v>
      </c>
      <c r="G6641" t="s">
        <v>81</v>
      </c>
      <c r="H6641" t="s">
        <v>186</v>
      </c>
      <c r="I6641" t="s">
        <v>96</v>
      </c>
      <c r="J6641" t="s">
        <v>97</v>
      </c>
      <c r="K6641" t="s">
        <v>98</v>
      </c>
      <c r="L6641">
        <v>68016.160000000003</v>
      </c>
      <c r="M6641">
        <v>8</v>
      </c>
      <c r="N6641">
        <v>0.25</v>
      </c>
      <c r="O6641">
        <v>13852.87</v>
      </c>
    </row>
    <row r="6642" spans="1:15" x14ac:dyDescent="0.3">
      <c r="A6642" t="s">
        <v>8655</v>
      </c>
      <c r="B6642" t="s">
        <v>1896</v>
      </c>
      <c r="C6642" t="s">
        <v>725</v>
      </c>
      <c r="D6642" t="s">
        <v>78</v>
      </c>
      <c r="E6642" t="s">
        <v>483</v>
      </c>
      <c r="F6642" t="s">
        <v>80</v>
      </c>
      <c r="G6642" t="s">
        <v>179</v>
      </c>
      <c r="H6642" t="s">
        <v>180</v>
      </c>
      <c r="I6642" t="s">
        <v>83</v>
      </c>
      <c r="J6642" t="s">
        <v>84</v>
      </c>
      <c r="K6642" t="s">
        <v>257</v>
      </c>
      <c r="L6642">
        <v>74594.66</v>
      </c>
      <c r="M6642">
        <v>7</v>
      </c>
      <c r="N6642">
        <v>0.25</v>
      </c>
      <c r="O6642">
        <v>17569.57</v>
      </c>
    </row>
    <row r="6643" spans="1:15" x14ac:dyDescent="0.3">
      <c r="A6643" t="s">
        <v>8656</v>
      </c>
      <c r="B6643" t="s">
        <v>4061</v>
      </c>
      <c r="C6643" t="s">
        <v>467</v>
      </c>
      <c r="D6643" t="s">
        <v>102</v>
      </c>
      <c r="E6643" t="s">
        <v>1047</v>
      </c>
      <c r="F6643" t="s">
        <v>80</v>
      </c>
      <c r="G6643" t="s">
        <v>53</v>
      </c>
      <c r="H6643" t="s">
        <v>246</v>
      </c>
      <c r="I6643" t="s">
        <v>96</v>
      </c>
      <c r="J6643" t="s">
        <v>111</v>
      </c>
      <c r="K6643" t="s">
        <v>328</v>
      </c>
      <c r="L6643">
        <v>14580.21</v>
      </c>
      <c r="M6643">
        <v>1</v>
      </c>
      <c r="N6643">
        <v>0.1</v>
      </c>
      <c r="O6643">
        <v>3942.9</v>
      </c>
    </row>
    <row r="6644" spans="1:15" x14ac:dyDescent="0.3">
      <c r="A6644" t="s">
        <v>8657</v>
      </c>
      <c r="B6644" t="s">
        <v>300</v>
      </c>
      <c r="C6644" t="s">
        <v>3257</v>
      </c>
      <c r="D6644" t="s">
        <v>61</v>
      </c>
      <c r="E6644" t="s">
        <v>1409</v>
      </c>
      <c r="F6644" t="s">
        <v>80</v>
      </c>
      <c r="G6644" t="s">
        <v>63</v>
      </c>
      <c r="H6644" t="s">
        <v>202</v>
      </c>
      <c r="I6644" t="s">
        <v>96</v>
      </c>
      <c r="J6644" t="s">
        <v>111</v>
      </c>
      <c r="K6644" t="s">
        <v>112</v>
      </c>
      <c r="L6644">
        <v>54936.63</v>
      </c>
      <c r="M6644">
        <v>7</v>
      </c>
      <c r="N6644">
        <v>0.2</v>
      </c>
      <c r="O6644">
        <v>11702.67</v>
      </c>
    </row>
    <row r="6645" spans="1:15" x14ac:dyDescent="0.3">
      <c r="A6645" t="s">
        <v>8658</v>
      </c>
      <c r="B6645" t="s">
        <v>2608</v>
      </c>
      <c r="C6645" t="s">
        <v>3033</v>
      </c>
      <c r="D6645" t="s">
        <v>61</v>
      </c>
      <c r="E6645" t="s">
        <v>1615</v>
      </c>
      <c r="F6645" t="s">
        <v>71</v>
      </c>
      <c r="G6645" t="s">
        <v>72</v>
      </c>
      <c r="H6645" t="s">
        <v>73</v>
      </c>
      <c r="I6645" t="s">
        <v>55</v>
      </c>
      <c r="J6645" t="s">
        <v>141</v>
      </c>
      <c r="K6645" t="s">
        <v>978</v>
      </c>
      <c r="L6645">
        <v>80536.5</v>
      </c>
      <c r="M6645">
        <v>6</v>
      </c>
      <c r="N6645">
        <v>0.2</v>
      </c>
      <c r="O6645">
        <v>15566.13</v>
      </c>
    </row>
    <row r="6646" spans="1:15" x14ac:dyDescent="0.3">
      <c r="A6646" t="s">
        <v>8659</v>
      </c>
      <c r="B6646" t="s">
        <v>434</v>
      </c>
      <c r="C6646" t="s">
        <v>435</v>
      </c>
      <c r="D6646" t="s">
        <v>78</v>
      </c>
      <c r="E6646" t="s">
        <v>1739</v>
      </c>
      <c r="F6646" t="s">
        <v>71</v>
      </c>
      <c r="G6646" t="s">
        <v>53</v>
      </c>
      <c r="H6646" t="s">
        <v>90</v>
      </c>
      <c r="I6646" t="s">
        <v>118</v>
      </c>
      <c r="J6646" t="s">
        <v>230</v>
      </c>
      <c r="K6646" t="s">
        <v>351</v>
      </c>
      <c r="L6646">
        <v>36709.5</v>
      </c>
      <c r="M6646">
        <v>5</v>
      </c>
      <c r="N6646">
        <v>0.05</v>
      </c>
      <c r="O6646">
        <v>9315.52</v>
      </c>
    </row>
    <row r="6647" spans="1:15" x14ac:dyDescent="0.3">
      <c r="A6647" t="s">
        <v>8660</v>
      </c>
      <c r="B6647" t="s">
        <v>1634</v>
      </c>
      <c r="C6647" t="s">
        <v>128</v>
      </c>
      <c r="D6647" t="s">
        <v>50</v>
      </c>
      <c r="E6647" t="s">
        <v>920</v>
      </c>
      <c r="F6647" t="s">
        <v>80</v>
      </c>
      <c r="G6647" t="s">
        <v>63</v>
      </c>
      <c r="H6647" t="s">
        <v>213</v>
      </c>
      <c r="I6647" t="s">
        <v>83</v>
      </c>
      <c r="J6647" t="s">
        <v>449</v>
      </c>
      <c r="K6647" t="s">
        <v>775</v>
      </c>
      <c r="L6647">
        <v>44036.639999999999</v>
      </c>
      <c r="M6647">
        <v>9</v>
      </c>
      <c r="N6647">
        <v>0.2</v>
      </c>
      <c r="O6647">
        <v>11156.66</v>
      </c>
    </row>
    <row r="6648" spans="1:15" x14ac:dyDescent="0.3">
      <c r="A6648" t="s">
        <v>8661</v>
      </c>
      <c r="B6648" t="s">
        <v>842</v>
      </c>
      <c r="C6648" t="s">
        <v>1719</v>
      </c>
      <c r="D6648" t="s">
        <v>61</v>
      </c>
      <c r="E6648" t="s">
        <v>1929</v>
      </c>
      <c r="F6648" t="s">
        <v>71</v>
      </c>
      <c r="G6648" t="s">
        <v>179</v>
      </c>
      <c r="H6648" t="s">
        <v>236</v>
      </c>
      <c r="I6648" t="s">
        <v>118</v>
      </c>
      <c r="J6648" t="s">
        <v>191</v>
      </c>
      <c r="K6648" t="s">
        <v>290</v>
      </c>
      <c r="L6648">
        <v>59829.120000000003</v>
      </c>
      <c r="M6648">
        <v>6</v>
      </c>
      <c r="N6648">
        <v>0.05</v>
      </c>
      <c r="O6648">
        <v>18198.97</v>
      </c>
    </row>
    <row r="6649" spans="1:15" x14ac:dyDescent="0.3">
      <c r="A6649" t="s">
        <v>8662</v>
      </c>
      <c r="B6649" t="s">
        <v>1769</v>
      </c>
      <c r="C6649" t="s">
        <v>1683</v>
      </c>
      <c r="D6649" t="s">
        <v>50</v>
      </c>
      <c r="E6649" t="s">
        <v>1212</v>
      </c>
      <c r="F6649" t="s">
        <v>52</v>
      </c>
      <c r="G6649" t="s">
        <v>81</v>
      </c>
      <c r="H6649" t="s">
        <v>82</v>
      </c>
      <c r="I6649" t="s">
        <v>83</v>
      </c>
      <c r="J6649" t="s">
        <v>449</v>
      </c>
      <c r="K6649" t="s">
        <v>775</v>
      </c>
      <c r="L6649">
        <v>33907.839999999997</v>
      </c>
      <c r="M6649">
        <v>8</v>
      </c>
      <c r="N6649">
        <v>0</v>
      </c>
      <c r="O6649">
        <v>12089.35</v>
      </c>
    </row>
    <row r="6650" spans="1:15" x14ac:dyDescent="0.3">
      <c r="A6650" t="s">
        <v>8663</v>
      </c>
      <c r="B6650" t="s">
        <v>301</v>
      </c>
      <c r="C6650" t="s">
        <v>2566</v>
      </c>
      <c r="D6650" t="s">
        <v>50</v>
      </c>
      <c r="E6650" t="s">
        <v>2047</v>
      </c>
      <c r="F6650" t="s">
        <v>52</v>
      </c>
      <c r="G6650" t="s">
        <v>81</v>
      </c>
      <c r="H6650" t="s">
        <v>284</v>
      </c>
      <c r="I6650" t="s">
        <v>55</v>
      </c>
      <c r="J6650" t="s">
        <v>65</v>
      </c>
      <c r="K6650" t="s">
        <v>130</v>
      </c>
      <c r="L6650">
        <v>80651.44</v>
      </c>
      <c r="M6650">
        <v>8</v>
      </c>
      <c r="N6650">
        <v>0.05</v>
      </c>
      <c r="O6650">
        <v>19263.27</v>
      </c>
    </row>
    <row r="6651" spans="1:15" x14ac:dyDescent="0.3">
      <c r="A6651" t="s">
        <v>8664</v>
      </c>
      <c r="B6651" t="s">
        <v>2529</v>
      </c>
      <c r="C6651" t="s">
        <v>1762</v>
      </c>
      <c r="D6651" t="s">
        <v>78</v>
      </c>
      <c r="E6651" t="s">
        <v>523</v>
      </c>
      <c r="F6651" t="s">
        <v>71</v>
      </c>
      <c r="G6651" t="s">
        <v>63</v>
      </c>
      <c r="H6651" t="s">
        <v>172</v>
      </c>
      <c r="I6651" t="s">
        <v>83</v>
      </c>
      <c r="J6651" t="s">
        <v>379</v>
      </c>
      <c r="K6651" t="s">
        <v>380</v>
      </c>
      <c r="L6651">
        <v>30875.11</v>
      </c>
      <c r="M6651">
        <v>7</v>
      </c>
      <c r="N6651">
        <v>0.15</v>
      </c>
      <c r="O6651">
        <v>7967.14</v>
      </c>
    </row>
    <row r="6652" spans="1:15" x14ac:dyDescent="0.3">
      <c r="A6652" t="s">
        <v>8665</v>
      </c>
      <c r="B6652" t="s">
        <v>4359</v>
      </c>
      <c r="C6652" t="s">
        <v>2213</v>
      </c>
      <c r="D6652" t="s">
        <v>61</v>
      </c>
      <c r="E6652" t="s">
        <v>1310</v>
      </c>
      <c r="F6652" t="s">
        <v>71</v>
      </c>
      <c r="G6652" t="s">
        <v>53</v>
      </c>
      <c r="H6652" t="s">
        <v>90</v>
      </c>
      <c r="I6652" t="s">
        <v>118</v>
      </c>
      <c r="J6652" t="s">
        <v>230</v>
      </c>
      <c r="K6652" t="s">
        <v>351</v>
      </c>
      <c r="L6652">
        <v>58854</v>
      </c>
      <c r="M6652">
        <v>5</v>
      </c>
      <c r="N6652">
        <v>0</v>
      </c>
      <c r="O6652">
        <v>17422.28</v>
      </c>
    </row>
    <row r="6653" spans="1:15" x14ac:dyDescent="0.3">
      <c r="A6653" t="s">
        <v>8666</v>
      </c>
      <c r="B6653" t="s">
        <v>3077</v>
      </c>
      <c r="C6653" t="s">
        <v>1529</v>
      </c>
      <c r="D6653" t="s">
        <v>102</v>
      </c>
      <c r="E6653" t="s">
        <v>5045</v>
      </c>
      <c r="F6653" t="s">
        <v>71</v>
      </c>
      <c r="G6653" t="s">
        <v>72</v>
      </c>
      <c r="H6653" t="s">
        <v>117</v>
      </c>
      <c r="I6653" t="s">
        <v>96</v>
      </c>
      <c r="J6653" t="s">
        <v>111</v>
      </c>
      <c r="K6653" t="s">
        <v>328</v>
      </c>
      <c r="L6653">
        <v>138483.79999999999</v>
      </c>
      <c r="M6653">
        <v>10</v>
      </c>
      <c r="N6653">
        <v>0.2</v>
      </c>
      <c r="O6653">
        <v>27863.23</v>
      </c>
    </row>
    <row r="6654" spans="1:15" x14ac:dyDescent="0.3">
      <c r="A6654" t="s">
        <v>8667</v>
      </c>
      <c r="B6654" t="s">
        <v>3135</v>
      </c>
      <c r="C6654" t="s">
        <v>385</v>
      </c>
      <c r="D6654" t="s">
        <v>50</v>
      </c>
      <c r="E6654" t="s">
        <v>1247</v>
      </c>
      <c r="F6654" t="s">
        <v>71</v>
      </c>
      <c r="G6654" t="s">
        <v>63</v>
      </c>
      <c r="H6654" t="s">
        <v>172</v>
      </c>
      <c r="I6654" t="s">
        <v>55</v>
      </c>
      <c r="J6654" t="s">
        <v>141</v>
      </c>
      <c r="K6654" t="s">
        <v>241</v>
      </c>
      <c r="L6654">
        <v>64279.8</v>
      </c>
      <c r="M6654">
        <v>9</v>
      </c>
      <c r="N6654">
        <v>0</v>
      </c>
      <c r="O6654">
        <v>21275.29</v>
      </c>
    </row>
    <row r="6655" spans="1:15" x14ac:dyDescent="0.3">
      <c r="A6655" t="s">
        <v>8668</v>
      </c>
      <c r="B6655" t="s">
        <v>1959</v>
      </c>
      <c r="C6655" t="s">
        <v>3978</v>
      </c>
      <c r="D6655" t="s">
        <v>61</v>
      </c>
      <c r="E6655" t="s">
        <v>517</v>
      </c>
      <c r="F6655" t="s">
        <v>71</v>
      </c>
      <c r="G6655" t="s">
        <v>53</v>
      </c>
      <c r="H6655" t="s">
        <v>110</v>
      </c>
      <c r="I6655" t="s">
        <v>118</v>
      </c>
      <c r="J6655" t="s">
        <v>303</v>
      </c>
      <c r="K6655" t="s">
        <v>421</v>
      </c>
      <c r="L6655">
        <v>18653.16</v>
      </c>
      <c r="M6655">
        <v>6</v>
      </c>
      <c r="N6655">
        <v>0.05</v>
      </c>
      <c r="O6655">
        <v>6432.65</v>
      </c>
    </row>
    <row r="6656" spans="1:15" x14ac:dyDescent="0.3">
      <c r="A6656" t="s">
        <v>8669</v>
      </c>
      <c r="B6656" t="s">
        <v>997</v>
      </c>
      <c r="C6656" t="s">
        <v>115</v>
      </c>
      <c r="D6656" t="s">
        <v>50</v>
      </c>
      <c r="E6656" t="s">
        <v>854</v>
      </c>
      <c r="F6656" t="s">
        <v>80</v>
      </c>
      <c r="G6656" t="s">
        <v>72</v>
      </c>
      <c r="H6656" t="s">
        <v>104</v>
      </c>
      <c r="I6656" t="s">
        <v>55</v>
      </c>
      <c r="J6656" t="s">
        <v>173</v>
      </c>
      <c r="K6656" t="s">
        <v>203</v>
      </c>
      <c r="L6656">
        <v>28365</v>
      </c>
      <c r="M6656">
        <v>2</v>
      </c>
      <c r="N6656">
        <v>0.05</v>
      </c>
      <c r="O6656">
        <v>7325.89</v>
      </c>
    </row>
    <row r="6657" spans="1:15" x14ac:dyDescent="0.3">
      <c r="A6657" t="s">
        <v>8670</v>
      </c>
      <c r="B6657" t="s">
        <v>1439</v>
      </c>
      <c r="C6657" t="s">
        <v>1480</v>
      </c>
      <c r="D6657" t="s">
        <v>50</v>
      </c>
      <c r="E6657" t="s">
        <v>1036</v>
      </c>
      <c r="F6657" t="s">
        <v>52</v>
      </c>
      <c r="G6657" t="s">
        <v>72</v>
      </c>
      <c r="H6657" t="s">
        <v>73</v>
      </c>
      <c r="I6657" t="s">
        <v>96</v>
      </c>
      <c r="J6657" t="s">
        <v>166</v>
      </c>
      <c r="K6657" t="s">
        <v>337</v>
      </c>
      <c r="L6657">
        <v>98032.2</v>
      </c>
      <c r="M6657">
        <v>10</v>
      </c>
      <c r="N6657">
        <v>0.05</v>
      </c>
      <c r="O6657">
        <v>19454.849999999999</v>
      </c>
    </row>
    <row r="6658" spans="1:15" x14ac:dyDescent="0.3">
      <c r="A6658" t="s">
        <v>8671</v>
      </c>
      <c r="B6658" t="s">
        <v>4509</v>
      </c>
      <c r="C6658" t="s">
        <v>3276</v>
      </c>
      <c r="D6658" t="s">
        <v>50</v>
      </c>
      <c r="E6658" t="s">
        <v>1422</v>
      </c>
      <c r="F6658" t="s">
        <v>71</v>
      </c>
      <c r="G6658" t="s">
        <v>179</v>
      </c>
      <c r="H6658" t="s">
        <v>180</v>
      </c>
      <c r="I6658" t="s">
        <v>118</v>
      </c>
      <c r="J6658" t="s">
        <v>230</v>
      </c>
      <c r="K6658" t="s">
        <v>356</v>
      </c>
      <c r="L6658">
        <v>32929</v>
      </c>
      <c r="M6658">
        <v>4</v>
      </c>
      <c r="N6658">
        <v>0.2</v>
      </c>
      <c r="O6658">
        <v>10012.030000000001</v>
      </c>
    </row>
    <row r="6659" spans="1:15" x14ac:dyDescent="0.3">
      <c r="A6659" t="s">
        <v>8672</v>
      </c>
      <c r="B6659" t="s">
        <v>571</v>
      </c>
      <c r="C6659" t="s">
        <v>3543</v>
      </c>
      <c r="D6659" t="s">
        <v>50</v>
      </c>
      <c r="E6659" t="s">
        <v>324</v>
      </c>
      <c r="F6659" t="s">
        <v>80</v>
      </c>
      <c r="G6659" t="s">
        <v>81</v>
      </c>
      <c r="H6659" t="s">
        <v>82</v>
      </c>
      <c r="I6659" t="s">
        <v>96</v>
      </c>
      <c r="J6659" t="s">
        <v>111</v>
      </c>
      <c r="K6659" t="s">
        <v>225</v>
      </c>
      <c r="L6659">
        <v>1926.71</v>
      </c>
      <c r="M6659">
        <v>1</v>
      </c>
      <c r="N6659">
        <v>0.1</v>
      </c>
      <c r="O6659">
        <v>431.3</v>
      </c>
    </row>
    <row r="6660" spans="1:15" x14ac:dyDescent="0.3">
      <c r="A6660" t="s">
        <v>8673</v>
      </c>
      <c r="B6660" t="s">
        <v>1346</v>
      </c>
      <c r="C6660" t="s">
        <v>2141</v>
      </c>
      <c r="D6660" t="s">
        <v>102</v>
      </c>
      <c r="E6660" t="s">
        <v>465</v>
      </c>
      <c r="F6660" t="s">
        <v>71</v>
      </c>
      <c r="G6660" t="s">
        <v>72</v>
      </c>
      <c r="H6660" t="s">
        <v>73</v>
      </c>
      <c r="I6660" t="s">
        <v>83</v>
      </c>
      <c r="J6660" t="s">
        <v>84</v>
      </c>
      <c r="K6660" t="s">
        <v>105</v>
      </c>
      <c r="L6660">
        <v>123746.76</v>
      </c>
      <c r="M6660">
        <v>9</v>
      </c>
      <c r="N6660">
        <v>0.05</v>
      </c>
      <c r="O6660">
        <v>44482.33</v>
      </c>
    </row>
    <row r="6661" spans="1:15" x14ac:dyDescent="0.3">
      <c r="A6661" t="s">
        <v>8674</v>
      </c>
      <c r="B6661" t="s">
        <v>5721</v>
      </c>
      <c r="C6661" t="s">
        <v>695</v>
      </c>
      <c r="D6661" t="s">
        <v>61</v>
      </c>
      <c r="E6661" t="s">
        <v>1467</v>
      </c>
      <c r="F6661" t="s">
        <v>52</v>
      </c>
      <c r="G6661" t="s">
        <v>72</v>
      </c>
      <c r="H6661" t="s">
        <v>73</v>
      </c>
      <c r="I6661" t="s">
        <v>118</v>
      </c>
      <c r="J6661" t="s">
        <v>191</v>
      </c>
      <c r="K6661" t="s">
        <v>829</v>
      </c>
      <c r="L6661">
        <v>67817.05</v>
      </c>
      <c r="M6661">
        <v>7</v>
      </c>
      <c r="N6661">
        <v>0.1</v>
      </c>
      <c r="O6661">
        <v>14627.93</v>
      </c>
    </row>
    <row r="6662" spans="1:15" x14ac:dyDescent="0.3">
      <c r="A6662" t="s">
        <v>8675</v>
      </c>
      <c r="B6662" t="s">
        <v>1041</v>
      </c>
      <c r="C6662" t="s">
        <v>2161</v>
      </c>
      <c r="D6662" t="s">
        <v>61</v>
      </c>
      <c r="E6662" t="s">
        <v>1091</v>
      </c>
      <c r="F6662" t="s">
        <v>71</v>
      </c>
      <c r="G6662" t="s">
        <v>72</v>
      </c>
      <c r="H6662" t="s">
        <v>346</v>
      </c>
      <c r="I6662" t="s">
        <v>118</v>
      </c>
      <c r="J6662" t="s">
        <v>303</v>
      </c>
      <c r="K6662" t="s">
        <v>421</v>
      </c>
      <c r="L6662">
        <v>52760.4</v>
      </c>
      <c r="M6662">
        <v>6</v>
      </c>
      <c r="N6662">
        <v>0.1</v>
      </c>
      <c r="O6662">
        <v>17281.64</v>
      </c>
    </row>
    <row r="6663" spans="1:15" x14ac:dyDescent="0.3">
      <c r="A6663" t="s">
        <v>8676</v>
      </c>
      <c r="B6663" t="s">
        <v>2879</v>
      </c>
      <c r="C6663" t="s">
        <v>1110</v>
      </c>
      <c r="D6663" t="s">
        <v>61</v>
      </c>
      <c r="E6663" t="s">
        <v>768</v>
      </c>
      <c r="F6663" t="s">
        <v>80</v>
      </c>
      <c r="G6663" t="s">
        <v>81</v>
      </c>
      <c r="H6663" t="s">
        <v>82</v>
      </c>
      <c r="I6663" t="s">
        <v>118</v>
      </c>
      <c r="J6663" t="s">
        <v>303</v>
      </c>
      <c r="K6663" t="s">
        <v>421</v>
      </c>
      <c r="L6663">
        <v>48448.74</v>
      </c>
      <c r="M6663">
        <v>6</v>
      </c>
      <c r="N6663">
        <v>0.25</v>
      </c>
      <c r="O6663">
        <v>6990.92</v>
      </c>
    </row>
    <row r="6664" spans="1:15" x14ac:dyDescent="0.3">
      <c r="A6664" t="s">
        <v>8677</v>
      </c>
      <c r="B6664" t="s">
        <v>260</v>
      </c>
      <c r="C6664" t="s">
        <v>3746</v>
      </c>
      <c r="D6664" t="s">
        <v>50</v>
      </c>
      <c r="E6664" t="s">
        <v>1244</v>
      </c>
      <c r="F6664" t="s">
        <v>80</v>
      </c>
      <c r="G6664" t="s">
        <v>81</v>
      </c>
      <c r="H6664" t="s">
        <v>186</v>
      </c>
      <c r="I6664" t="s">
        <v>96</v>
      </c>
      <c r="J6664" t="s">
        <v>135</v>
      </c>
      <c r="K6664" t="s">
        <v>395</v>
      </c>
      <c r="L6664">
        <v>19536.25</v>
      </c>
      <c r="M6664">
        <v>5</v>
      </c>
      <c r="N6664">
        <v>0.1</v>
      </c>
      <c r="O6664">
        <v>3691.81</v>
      </c>
    </row>
    <row r="6665" spans="1:15" x14ac:dyDescent="0.3">
      <c r="A6665" t="s">
        <v>8678</v>
      </c>
      <c r="B6665" t="s">
        <v>2413</v>
      </c>
      <c r="C6665" t="s">
        <v>268</v>
      </c>
      <c r="D6665" t="s">
        <v>61</v>
      </c>
      <c r="E6665" t="s">
        <v>3266</v>
      </c>
      <c r="F6665" t="s">
        <v>80</v>
      </c>
      <c r="G6665" t="s">
        <v>72</v>
      </c>
      <c r="H6665" t="s">
        <v>73</v>
      </c>
      <c r="I6665" t="s">
        <v>83</v>
      </c>
      <c r="J6665" t="s">
        <v>449</v>
      </c>
      <c r="K6665" t="s">
        <v>450</v>
      </c>
      <c r="L6665">
        <v>6664.81</v>
      </c>
      <c r="M6665">
        <v>1</v>
      </c>
      <c r="N6665">
        <v>0.25</v>
      </c>
      <c r="O6665">
        <v>1264.3399999999999</v>
      </c>
    </row>
    <row r="6666" spans="1:15" x14ac:dyDescent="0.3">
      <c r="A6666" t="s">
        <v>8679</v>
      </c>
      <c r="B6666" t="s">
        <v>813</v>
      </c>
      <c r="C6666" t="s">
        <v>1656</v>
      </c>
      <c r="D6666" t="s">
        <v>78</v>
      </c>
      <c r="E6666" t="s">
        <v>1582</v>
      </c>
      <c r="F6666" t="s">
        <v>71</v>
      </c>
      <c r="G6666" t="s">
        <v>53</v>
      </c>
      <c r="H6666" t="s">
        <v>90</v>
      </c>
      <c r="I6666" t="s">
        <v>83</v>
      </c>
      <c r="J6666" t="s">
        <v>84</v>
      </c>
      <c r="K6666" t="s">
        <v>105</v>
      </c>
      <c r="L6666">
        <v>28837.69</v>
      </c>
      <c r="M6666">
        <v>7</v>
      </c>
      <c r="N6666">
        <v>0</v>
      </c>
      <c r="O6666">
        <v>6055.21</v>
      </c>
    </row>
    <row r="6667" spans="1:15" x14ac:dyDescent="0.3">
      <c r="A6667" t="s">
        <v>8680</v>
      </c>
      <c r="B6667" t="s">
        <v>3712</v>
      </c>
      <c r="C6667" t="s">
        <v>1431</v>
      </c>
      <c r="D6667" t="s">
        <v>102</v>
      </c>
      <c r="E6667" t="s">
        <v>3230</v>
      </c>
      <c r="F6667" t="s">
        <v>71</v>
      </c>
      <c r="G6667" t="s">
        <v>63</v>
      </c>
      <c r="H6667" t="s">
        <v>213</v>
      </c>
      <c r="I6667" t="s">
        <v>55</v>
      </c>
      <c r="J6667" t="s">
        <v>56</v>
      </c>
      <c r="K6667" t="s">
        <v>151</v>
      </c>
      <c r="L6667">
        <v>50227.55</v>
      </c>
      <c r="M6667">
        <v>5</v>
      </c>
      <c r="N6667">
        <v>0.25</v>
      </c>
      <c r="O6667">
        <v>12858.17</v>
      </c>
    </row>
    <row r="6668" spans="1:15" x14ac:dyDescent="0.3">
      <c r="A6668" t="s">
        <v>8681</v>
      </c>
      <c r="B6668" t="s">
        <v>2904</v>
      </c>
      <c r="C6668" t="s">
        <v>752</v>
      </c>
      <c r="D6668" t="s">
        <v>50</v>
      </c>
      <c r="E6668" t="s">
        <v>1199</v>
      </c>
      <c r="F6668" t="s">
        <v>71</v>
      </c>
      <c r="G6668" t="s">
        <v>72</v>
      </c>
      <c r="H6668" t="s">
        <v>117</v>
      </c>
      <c r="I6668" t="s">
        <v>55</v>
      </c>
      <c r="J6668" t="s">
        <v>141</v>
      </c>
      <c r="K6668" t="s">
        <v>142</v>
      </c>
      <c r="L6668">
        <v>59329.120000000003</v>
      </c>
      <c r="M6668">
        <v>8</v>
      </c>
      <c r="N6668">
        <v>0.1</v>
      </c>
      <c r="O6668">
        <v>15086.35</v>
      </c>
    </row>
    <row r="6669" spans="1:15" x14ac:dyDescent="0.3">
      <c r="A6669" t="s">
        <v>8682</v>
      </c>
      <c r="B6669" t="s">
        <v>1874</v>
      </c>
      <c r="C6669" t="s">
        <v>1225</v>
      </c>
      <c r="D6669" t="s">
        <v>102</v>
      </c>
      <c r="E6669" t="s">
        <v>2231</v>
      </c>
      <c r="F6669" t="s">
        <v>52</v>
      </c>
      <c r="G6669" t="s">
        <v>72</v>
      </c>
      <c r="H6669" t="s">
        <v>346</v>
      </c>
      <c r="I6669" t="s">
        <v>96</v>
      </c>
      <c r="J6669" t="s">
        <v>166</v>
      </c>
      <c r="K6669" t="s">
        <v>167</v>
      </c>
      <c r="L6669">
        <v>64863.61</v>
      </c>
      <c r="M6669">
        <v>7</v>
      </c>
      <c r="N6669">
        <v>0.2</v>
      </c>
      <c r="O6669">
        <v>19650.39</v>
      </c>
    </row>
    <row r="6670" spans="1:15" x14ac:dyDescent="0.3">
      <c r="A6670" t="s">
        <v>8683</v>
      </c>
      <c r="B6670" t="s">
        <v>2833</v>
      </c>
      <c r="C6670" t="s">
        <v>464</v>
      </c>
      <c r="D6670" t="s">
        <v>61</v>
      </c>
      <c r="E6670" t="s">
        <v>1578</v>
      </c>
      <c r="F6670" t="s">
        <v>71</v>
      </c>
      <c r="G6670" t="s">
        <v>53</v>
      </c>
      <c r="H6670" t="s">
        <v>90</v>
      </c>
      <c r="I6670" t="s">
        <v>83</v>
      </c>
      <c r="J6670" t="s">
        <v>379</v>
      </c>
      <c r="K6670" t="s">
        <v>380</v>
      </c>
      <c r="L6670">
        <v>23416.959999999999</v>
      </c>
      <c r="M6670">
        <v>7</v>
      </c>
      <c r="N6670">
        <v>0.15</v>
      </c>
      <c r="O6670">
        <v>7659.15</v>
      </c>
    </row>
    <row r="6671" spans="1:15" x14ac:dyDescent="0.3">
      <c r="A6671" t="s">
        <v>8684</v>
      </c>
      <c r="B6671" t="s">
        <v>3183</v>
      </c>
      <c r="C6671" t="s">
        <v>2712</v>
      </c>
      <c r="D6671" t="s">
        <v>61</v>
      </c>
      <c r="E6671" t="s">
        <v>510</v>
      </c>
      <c r="F6671" t="s">
        <v>80</v>
      </c>
      <c r="G6671" t="s">
        <v>179</v>
      </c>
      <c r="H6671" t="s">
        <v>236</v>
      </c>
      <c r="I6671" t="s">
        <v>55</v>
      </c>
      <c r="J6671" t="s">
        <v>65</v>
      </c>
      <c r="K6671" t="s">
        <v>91</v>
      </c>
      <c r="L6671">
        <v>10850.91</v>
      </c>
      <c r="M6671">
        <v>3</v>
      </c>
      <c r="N6671">
        <v>0.15</v>
      </c>
      <c r="O6671">
        <v>2984.21</v>
      </c>
    </row>
    <row r="6672" spans="1:15" x14ac:dyDescent="0.3">
      <c r="A6672" t="s">
        <v>8685</v>
      </c>
      <c r="B6672" t="s">
        <v>2143</v>
      </c>
      <c r="C6672" t="s">
        <v>2586</v>
      </c>
      <c r="D6672" t="s">
        <v>102</v>
      </c>
      <c r="E6672" t="s">
        <v>324</v>
      </c>
      <c r="F6672" t="s">
        <v>52</v>
      </c>
      <c r="G6672" t="s">
        <v>63</v>
      </c>
      <c r="H6672" t="s">
        <v>213</v>
      </c>
      <c r="I6672" t="s">
        <v>118</v>
      </c>
      <c r="J6672" t="s">
        <v>191</v>
      </c>
      <c r="K6672" t="s">
        <v>192</v>
      </c>
      <c r="L6672">
        <v>7347.58</v>
      </c>
      <c r="M6672">
        <v>1</v>
      </c>
      <c r="N6672">
        <v>0</v>
      </c>
      <c r="O6672">
        <v>1610.91</v>
      </c>
    </row>
    <row r="6673" spans="1:15" x14ac:dyDescent="0.3">
      <c r="A6673" t="s">
        <v>8686</v>
      </c>
      <c r="B6673" t="s">
        <v>1896</v>
      </c>
      <c r="C6673" t="s">
        <v>3602</v>
      </c>
      <c r="D6673" t="s">
        <v>50</v>
      </c>
      <c r="E6673" t="s">
        <v>1226</v>
      </c>
      <c r="F6673" t="s">
        <v>80</v>
      </c>
      <c r="G6673" t="s">
        <v>72</v>
      </c>
      <c r="H6673" t="s">
        <v>346</v>
      </c>
      <c r="I6673" t="s">
        <v>83</v>
      </c>
      <c r="J6673" t="s">
        <v>84</v>
      </c>
      <c r="K6673" t="s">
        <v>257</v>
      </c>
      <c r="L6673">
        <v>23176.84</v>
      </c>
      <c r="M6673">
        <v>2</v>
      </c>
      <c r="N6673">
        <v>0.25</v>
      </c>
      <c r="O6673">
        <v>6607.99</v>
      </c>
    </row>
    <row r="6674" spans="1:15" x14ac:dyDescent="0.3">
      <c r="A6674" t="s">
        <v>8687</v>
      </c>
      <c r="B6674" t="s">
        <v>373</v>
      </c>
      <c r="C6674" t="s">
        <v>3395</v>
      </c>
      <c r="D6674" t="s">
        <v>102</v>
      </c>
      <c r="E6674" t="s">
        <v>1085</v>
      </c>
      <c r="F6674" t="s">
        <v>52</v>
      </c>
      <c r="G6674" t="s">
        <v>81</v>
      </c>
      <c r="H6674" t="s">
        <v>82</v>
      </c>
      <c r="I6674" t="s">
        <v>118</v>
      </c>
      <c r="J6674" t="s">
        <v>191</v>
      </c>
      <c r="K6674" t="s">
        <v>290</v>
      </c>
      <c r="L6674">
        <v>79961.42</v>
      </c>
      <c r="M6674">
        <v>7</v>
      </c>
      <c r="N6674">
        <v>0</v>
      </c>
      <c r="O6674">
        <v>16399.82</v>
      </c>
    </row>
    <row r="6675" spans="1:15" x14ac:dyDescent="0.3">
      <c r="A6675" t="s">
        <v>8688</v>
      </c>
      <c r="B6675" t="s">
        <v>745</v>
      </c>
      <c r="C6675" t="s">
        <v>2801</v>
      </c>
      <c r="D6675" t="s">
        <v>50</v>
      </c>
      <c r="E6675" t="s">
        <v>1964</v>
      </c>
      <c r="F6675" t="s">
        <v>80</v>
      </c>
      <c r="G6675" t="s">
        <v>63</v>
      </c>
      <c r="H6675" t="s">
        <v>64</v>
      </c>
      <c r="I6675" t="s">
        <v>83</v>
      </c>
      <c r="J6675" t="s">
        <v>156</v>
      </c>
      <c r="K6675" t="s">
        <v>285</v>
      </c>
      <c r="L6675">
        <v>7036.44</v>
      </c>
      <c r="M6675">
        <v>4</v>
      </c>
      <c r="N6675">
        <v>0.05</v>
      </c>
      <c r="O6675">
        <v>2236.73</v>
      </c>
    </row>
    <row r="6676" spans="1:15" x14ac:dyDescent="0.3">
      <c r="A6676" t="s">
        <v>8689</v>
      </c>
      <c r="B6676" t="s">
        <v>2537</v>
      </c>
      <c r="C6676" t="s">
        <v>1829</v>
      </c>
      <c r="D6676" t="s">
        <v>61</v>
      </c>
      <c r="E6676" t="s">
        <v>2713</v>
      </c>
      <c r="F6676" t="s">
        <v>52</v>
      </c>
      <c r="G6676" t="s">
        <v>179</v>
      </c>
      <c r="H6676" t="s">
        <v>236</v>
      </c>
      <c r="I6676" t="s">
        <v>55</v>
      </c>
      <c r="J6676" t="s">
        <v>141</v>
      </c>
      <c r="K6676" t="s">
        <v>142</v>
      </c>
      <c r="L6676">
        <v>41385.24</v>
      </c>
      <c r="M6676">
        <v>9</v>
      </c>
      <c r="N6676">
        <v>0</v>
      </c>
      <c r="O6676">
        <v>8485.19</v>
      </c>
    </row>
    <row r="6677" spans="1:15" x14ac:dyDescent="0.3">
      <c r="A6677" t="s">
        <v>8690</v>
      </c>
      <c r="B6677" t="s">
        <v>1144</v>
      </c>
      <c r="C6677" t="s">
        <v>3851</v>
      </c>
      <c r="D6677" t="s">
        <v>50</v>
      </c>
      <c r="E6677" t="s">
        <v>2275</v>
      </c>
      <c r="F6677" t="s">
        <v>71</v>
      </c>
      <c r="G6677" t="s">
        <v>53</v>
      </c>
      <c r="H6677" t="s">
        <v>246</v>
      </c>
      <c r="I6677" t="s">
        <v>55</v>
      </c>
      <c r="J6677" t="s">
        <v>56</v>
      </c>
      <c r="K6677" t="s">
        <v>151</v>
      </c>
      <c r="L6677">
        <v>62584.14</v>
      </c>
      <c r="M6677">
        <v>6</v>
      </c>
      <c r="N6677">
        <v>0.25</v>
      </c>
      <c r="O6677">
        <v>8155.49</v>
      </c>
    </row>
    <row r="6678" spans="1:15" x14ac:dyDescent="0.3">
      <c r="A6678" t="s">
        <v>8691</v>
      </c>
      <c r="B6678" t="s">
        <v>2891</v>
      </c>
      <c r="C6678" t="s">
        <v>1342</v>
      </c>
      <c r="D6678" t="s">
        <v>61</v>
      </c>
      <c r="E6678" t="s">
        <v>2047</v>
      </c>
      <c r="F6678" t="s">
        <v>71</v>
      </c>
      <c r="G6678" t="s">
        <v>53</v>
      </c>
      <c r="H6678" t="s">
        <v>246</v>
      </c>
      <c r="I6678" t="s">
        <v>96</v>
      </c>
      <c r="J6678" t="s">
        <v>97</v>
      </c>
      <c r="K6678" t="s">
        <v>98</v>
      </c>
      <c r="L6678">
        <v>18391.919999999998</v>
      </c>
      <c r="M6678">
        <v>2</v>
      </c>
      <c r="N6678">
        <v>0.1</v>
      </c>
      <c r="O6678">
        <v>5907.12</v>
      </c>
    </row>
    <row r="6679" spans="1:15" x14ac:dyDescent="0.3">
      <c r="A6679" t="s">
        <v>8692</v>
      </c>
      <c r="B6679" t="s">
        <v>2726</v>
      </c>
      <c r="C6679" t="s">
        <v>2454</v>
      </c>
      <c r="D6679" t="s">
        <v>78</v>
      </c>
      <c r="E6679" t="s">
        <v>924</v>
      </c>
      <c r="F6679" t="s">
        <v>52</v>
      </c>
      <c r="G6679" t="s">
        <v>72</v>
      </c>
      <c r="H6679" t="s">
        <v>104</v>
      </c>
      <c r="I6679" t="s">
        <v>83</v>
      </c>
      <c r="J6679" t="s">
        <v>449</v>
      </c>
      <c r="K6679" t="s">
        <v>681</v>
      </c>
      <c r="L6679">
        <v>5941.66</v>
      </c>
      <c r="M6679">
        <v>1</v>
      </c>
      <c r="N6679">
        <v>0.05</v>
      </c>
      <c r="O6679">
        <v>1930.73</v>
      </c>
    </row>
    <row r="6680" spans="1:15" x14ac:dyDescent="0.3">
      <c r="A6680" t="s">
        <v>8693</v>
      </c>
      <c r="B6680" t="s">
        <v>1370</v>
      </c>
      <c r="C6680" t="s">
        <v>559</v>
      </c>
      <c r="D6680" t="s">
        <v>78</v>
      </c>
      <c r="E6680" t="s">
        <v>161</v>
      </c>
      <c r="F6680" t="s">
        <v>52</v>
      </c>
      <c r="G6680" t="s">
        <v>63</v>
      </c>
      <c r="H6680" t="s">
        <v>202</v>
      </c>
      <c r="I6680" t="s">
        <v>83</v>
      </c>
      <c r="J6680" t="s">
        <v>84</v>
      </c>
      <c r="K6680" t="s">
        <v>257</v>
      </c>
      <c r="L6680">
        <v>84807.679999999993</v>
      </c>
      <c r="M6680">
        <v>8</v>
      </c>
      <c r="N6680">
        <v>0.05</v>
      </c>
      <c r="O6680">
        <v>17447.810000000001</v>
      </c>
    </row>
    <row r="6681" spans="1:15" x14ac:dyDescent="0.3">
      <c r="A6681" t="s">
        <v>8694</v>
      </c>
      <c r="B6681" t="s">
        <v>1488</v>
      </c>
      <c r="C6681" t="s">
        <v>2660</v>
      </c>
      <c r="D6681" t="s">
        <v>78</v>
      </c>
      <c r="E6681" t="s">
        <v>664</v>
      </c>
      <c r="F6681" t="s">
        <v>71</v>
      </c>
      <c r="G6681" t="s">
        <v>72</v>
      </c>
      <c r="H6681" t="s">
        <v>104</v>
      </c>
      <c r="I6681" t="s">
        <v>118</v>
      </c>
      <c r="J6681" t="s">
        <v>191</v>
      </c>
      <c r="K6681" t="s">
        <v>290</v>
      </c>
      <c r="L6681">
        <v>20472.900000000001</v>
      </c>
      <c r="M6681">
        <v>10</v>
      </c>
      <c r="N6681">
        <v>0.15</v>
      </c>
      <c r="O6681">
        <v>2930.77</v>
      </c>
    </row>
    <row r="6682" spans="1:15" x14ac:dyDescent="0.3">
      <c r="A6682" t="s">
        <v>8695</v>
      </c>
      <c r="B6682" t="s">
        <v>5721</v>
      </c>
      <c r="C6682" t="s">
        <v>361</v>
      </c>
      <c r="D6682" t="s">
        <v>102</v>
      </c>
      <c r="E6682" t="s">
        <v>2025</v>
      </c>
      <c r="F6682" t="s">
        <v>71</v>
      </c>
      <c r="G6682" t="s">
        <v>53</v>
      </c>
      <c r="H6682" t="s">
        <v>90</v>
      </c>
      <c r="I6682" t="s">
        <v>83</v>
      </c>
      <c r="J6682" t="s">
        <v>379</v>
      </c>
      <c r="K6682" t="s">
        <v>562</v>
      </c>
      <c r="L6682">
        <v>13304.37</v>
      </c>
      <c r="M6682">
        <v>3</v>
      </c>
      <c r="N6682">
        <v>0.15</v>
      </c>
      <c r="O6682">
        <v>2219.2600000000002</v>
      </c>
    </row>
    <row r="6683" spans="1:15" x14ac:dyDescent="0.3">
      <c r="A6683" t="s">
        <v>8696</v>
      </c>
      <c r="B6683" t="s">
        <v>435</v>
      </c>
      <c r="C6683" t="s">
        <v>3049</v>
      </c>
      <c r="D6683" t="s">
        <v>78</v>
      </c>
      <c r="E6683" t="s">
        <v>648</v>
      </c>
      <c r="F6683" t="s">
        <v>71</v>
      </c>
      <c r="G6683" t="s">
        <v>63</v>
      </c>
      <c r="H6683" t="s">
        <v>213</v>
      </c>
      <c r="I6683" t="s">
        <v>96</v>
      </c>
      <c r="J6683" t="s">
        <v>111</v>
      </c>
      <c r="K6683" t="s">
        <v>112</v>
      </c>
      <c r="L6683">
        <v>81369.539999999994</v>
      </c>
      <c r="M6683">
        <v>9</v>
      </c>
      <c r="N6683">
        <v>0.1</v>
      </c>
      <c r="O6683">
        <v>29198.31</v>
      </c>
    </row>
    <row r="6684" spans="1:15" x14ac:dyDescent="0.3">
      <c r="A6684" t="s">
        <v>8697</v>
      </c>
      <c r="B6684" t="s">
        <v>4185</v>
      </c>
      <c r="C6684" t="s">
        <v>3128</v>
      </c>
      <c r="D6684" t="s">
        <v>78</v>
      </c>
      <c r="E6684" t="s">
        <v>1437</v>
      </c>
      <c r="F6684" t="s">
        <v>80</v>
      </c>
      <c r="G6684" t="s">
        <v>63</v>
      </c>
      <c r="H6684" t="s">
        <v>202</v>
      </c>
      <c r="I6684" t="s">
        <v>83</v>
      </c>
      <c r="J6684" t="s">
        <v>379</v>
      </c>
      <c r="K6684" t="s">
        <v>380</v>
      </c>
      <c r="L6684">
        <v>45896.3</v>
      </c>
      <c r="M6684">
        <v>10</v>
      </c>
      <c r="N6684">
        <v>0.15</v>
      </c>
      <c r="O6684">
        <v>14757.63</v>
      </c>
    </row>
    <row r="6685" spans="1:15" x14ac:dyDescent="0.3">
      <c r="A6685" t="s">
        <v>8698</v>
      </c>
      <c r="B6685" t="s">
        <v>1680</v>
      </c>
      <c r="C6685" t="s">
        <v>651</v>
      </c>
      <c r="D6685" t="s">
        <v>50</v>
      </c>
      <c r="E6685" t="s">
        <v>2728</v>
      </c>
      <c r="F6685" t="s">
        <v>80</v>
      </c>
      <c r="G6685" t="s">
        <v>53</v>
      </c>
      <c r="H6685" t="s">
        <v>54</v>
      </c>
      <c r="I6685" t="s">
        <v>96</v>
      </c>
      <c r="J6685" t="s">
        <v>166</v>
      </c>
      <c r="K6685" t="s">
        <v>337</v>
      </c>
      <c r="L6685">
        <v>63130.26</v>
      </c>
      <c r="M6685">
        <v>6</v>
      </c>
      <c r="N6685">
        <v>0.25</v>
      </c>
      <c r="O6685">
        <v>16473.89</v>
      </c>
    </row>
    <row r="6686" spans="1:15" x14ac:dyDescent="0.3">
      <c r="A6686" t="s">
        <v>8699</v>
      </c>
      <c r="B6686" t="s">
        <v>418</v>
      </c>
      <c r="C6686" t="s">
        <v>3515</v>
      </c>
      <c r="D6686" t="s">
        <v>50</v>
      </c>
      <c r="E6686" t="s">
        <v>196</v>
      </c>
      <c r="F6686" t="s">
        <v>80</v>
      </c>
      <c r="G6686" t="s">
        <v>179</v>
      </c>
      <c r="H6686" t="s">
        <v>180</v>
      </c>
      <c r="I6686" t="s">
        <v>118</v>
      </c>
      <c r="J6686" t="s">
        <v>119</v>
      </c>
      <c r="K6686" t="s">
        <v>120</v>
      </c>
      <c r="L6686">
        <v>74716.399999999994</v>
      </c>
      <c r="M6686">
        <v>8</v>
      </c>
      <c r="N6686">
        <v>0.15</v>
      </c>
      <c r="O6686">
        <v>21785.57</v>
      </c>
    </row>
    <row r="6687" spans="1:15" x14ac:dyDescent="0.3">
      <c r="A6687" t="s">
        <v>8700</v>
      </c>
      <c r="B6687" t="s">
        <v>2200</v>
      </c>
      <c r="C6687" t="s">
        <v>3047</v>
      </c>
      <c r="D6687" t="s">
        <v>102</v>
      </c>
      <c r="E6687" t="s">
        <v>2093</v>
      </c>
      <c r="F6687" t="s">
        <v>80</v>
      </c>
      <c r="G6687" t="s">
        <v>179</v>
      </c>
      <c r="H6687" t="s">
        <v>180</v>
      </c>
      <c r="I6687" t="s">
        <v>55</v>
      </c>
      <c r="J6687" t="s">
        <v>56</v>
      </c>
      <c r="K6687" t="s">
        <v>57</v>
      </c>
      <c r="L6687">
        <v>9629.76</v>
      </c>
      <c r="M6687">
        <v>3</v>
      </c>
      <c r="N6687">
        <v>0.1</v>
      </c>
      <c r="O6687">
        <v>3185.51</v>
      </c>
    </row>
    <row r="6688" spans="1:15" x14ac:dyDescent="0.3">
      <c r="A6688" t="s">
        <v>8701</v>
      </c>
      <c r="B6688" t="s">
        <v>3123</v>
      </c>
      <c r="C6688" t="s">
        <v>3714</v>
      </c>
      <c r="D6688" t="s">
        <v>61</v>
      </c>
      <c r="E6688" t="s">
        <v>1047</v>
      </c>
      <c r="F6688" t="s">
        <v>71</v>
      </c>
      <c r="G6688" t="s">
        <v>81</v>
      </c>
      <c r="H6688" t="s">
        <v>95</v>
      </c>
      <c r="I6688" t="s">
        <v>118</v>
      </c>
      <c r="J6688" t="s">
        <v>230</v>
      </c>
      <c r="K6688" t="s">
        <v>231</v>
      </c>
      <c r="L6688">
        <v>1032.55</v>
      </c>
      <c r="M6688">
        <v>5</v>
      </c>
      <c r="N6688">
        <v>0.15</v>
      </c>
      <c r="O6688">
        <v>156.63</v>
      </c>
    </row>
    <row r="6689" spans="1:15" x14ac:dyDescent="0.3">
      <c r="A6689" t="s">
        <v>8702</v>
      </c>
      <c r="B6689" t="s">
        <v>4247</v>
      </c>
      <c r="C6689" t="s">
        <v>2475</v>
      </c>
      <c r="D6689" t="s">
        <v>50</v>
      </c>
      <c r="E6689" t="s">
        <v>948</v>
      </c>
      <c r="F6689" t="s">
        <v>71</v>
      </c>
      <c r="G6689" t="s">
        <v>179</v>
      </c>
      <c r="H6689" t="s">
        <v>236</v>
      </c>
      <c r="I6689" t="s">
        <v>96</v>
      </c>
      <c r="J6689" t="s">
        <v>166</v>
      </c>
      <c r="K6689" t="s">
        <v>762</v>
      </c>
      <c r="L6689">
        <v>37680.06</v>
      </c>
      <c r="M6689">
        <v>6</v>
      </c>
      <c r="N6689">
        <v>0</v>
      </c>
      <c r="O6689">
        <v>13078.7</v>
      </c>
    </row>
    <row r="6690" spans="1:15" x14ac:dyDescent="0.3">
      <c r="A6690" t="s">
        <v>8703</v>
      </c>
      <c r="B6690" t="s">
        <v>1697</v>
      </c>
      <c r="C6690" t="s">
        <v>699</v>
      </c>
      <c r="D6690" t="s">
        <v>78</v>
      </c>
      <c r="E6690" t="s">
        <v>1746</v>
      </c>
      <c r="F6690" t="s">
        <v>52</v>
      </c>
      <c r="G6690" t="s">
        <v>179</v>
      </c>
      <c r="H6690" t="s">
        <v>180</v>
      </c>
      <c r="I6690" t="s">
        <v>96</v>
      </c>
      <c r="J6690" t="s">
        <v>135</v>
      </c>
      <c r="K6690" t="s">
        <v>395</v>
      </c>
      <c r="L6690">
        <v>51358</v>
      </c>
      <c r="M6690">
        <v>10</v>
      </c>
      <c r="N6690">
        <v>0.15</v>
      </c>
      <c r="O6690">
        <v>7215.29</v>
      </c>
    </row>
    <row r="6691" spans="1:15" x14ac:dyDescent="0.3">
      <c r="A6691" t="s">
        <v>8704</v>
      </c>
      <c r="B6691" t="s">
        <v>369</v>
      </c>
      <c r="C6691" t="s">
        <v>1281</v>
      </c>
      <c r="D6691" t="s">
        <v>102</v>
      </c>
      <c r="E6691" t="s">
        <v>1319</v>
      </c>
      <c r="F6691" t="s">
        <v>71</v>
      </c>
      <c r="G6691" t="s">
        <v>63</v>
      </c>
      <c r="H6691" t="s">
        <v>202</v>
      </c>
      <c r="I6691" t="s">
        <v>55</v>
      </c>
      <c r="J6691" t="s">
        <v>65</v>
      </c>
      <c r="K6691" t="s">
        <v>66</v>
      </c>
      <c r="L6691">
        <v>38728.06</v>
      </c>
      <c r="M6691">
        <v>7</v>
      </c>
      <c r="N6691">
        <v>0.1</v>
      </c>
      <c r="O6691">
        <v>7907.6</v>
      </c>
    </row>
    <row r="6692" spans="1:15" x14ac:dyDescent="0.3">
      <c r="A6692" t="s">
        <v>8705</v>
      </c>
      <c r="B6692" t="s">
        <v>705</v>
      </c>
      <c r="C6692" t="s">
        <v>2000</v>
      </c>
      <c r="D6692" t="s">
        <v>50</v>
      </c>
      <c r="E6692" t="s">
        <v>1075</v>
      </c>
      <c r="F6692" t="s">
        <v>80</v>
      </c>
      <c r="G6692" t="s">
        <v>63</v>
      </c>
      <c r="H6692" t="s">
        <v>213</v>
      </c>
      <c r="I6692" t="s">
        <v>55</v>
      </c>
      <c r="J6692" t="s">
        <v>141</v>
      </c>
      <c r="K6692" t="s">
        <v>142</v>
      </c>
      <c r="L6692">
        <v>131453.82</v>
      </c>
      <c r="M6692">
        <v>9</v>
      </c>
      <c r="N6692">
        <v>0.25</v>
      </c>
      <c r="O6692">
        <v>33497.870000000003</v>
      </c>
    </row>
    <row r="6693" spans="1:15" x14ac:dyDescent="0.3">
      <c r="A6693" t="s">
        <v>8706</v>
      </c>
      <c r="B6693" t="s">
        <v>1023</v>
      </c>
      <c r="C6693" t="s">
        <v>1666</v>
      </c>
      <c r="D6693" t="s">
        <v>61</v>
      </c>
      <c r="E6693" t="s">
        <v>2820</v>
      </c>
      <c r="F6693" t="s">
        <v>71</v>
      </c>
      <c r="G6693" t="s">
        <v>63</v>
      </c>
      <c r="H6693" t="s">
        <v>213</v>
      </c>
      <c r="I6693" t="s">
        <v>55</v>
      </c>
      <c r="J6693" t="s">
        <v>65</v>
      </c>
      <c r="K6693" t="s">
        <v>130</v>
      </c>
      <c r="L6693">
        <v>3120.9</v>
      </c>
      <c r="M6693">
        <v>2</v>
      </c>
      <c r="N6693">
        <v>0.15</v>
      </c>
      <c r="O6693">
        <v>880.09</v>
      </c>
    </row>
    <row r="6694" spans="1:15" x14ac:dyDescent="0.3">
      <c r="A6694" t="s">
        <v>8707</v>
      </c>
      <c r="B6694" t="s">
        <v>733</v>
      </c>
      <c r="C6694" t="s">
        <v>1090</v>
      </c>
      <c r="D6694" t="s">
        <v>61</v>
      </c>
      <c r="E6694" t="s">
        <v>963</v>
      </c>
      <c r="F6694" t="s">
        <v>71</v>
      </c>
      <c r="G6694" t="s">
        <v>53</v>
      </c>
      <c r="H6694" t="s">
        <v>54</v>
      </c>
      <c r="I6694" t="s">
        <v>55</v>
      </c>
      <c r="J6694" t="s">
        <v>173</v>
      </c>
      <c r="K6694" t="s">
        <v>203</v>
      </c>
      <c r="L6694">
        <v>6208.65</v>
      </c>
      <c r="M6694">
        <v>1</v>
      </c>
      <c r="N6694">
        <v>0</v>
      </c>
      <c r="O6694">
        <v>2124.65</v>
      </c>
    </row>
    <row r="6695" spans="1:15" x14ac:dyDescent="0.3">
      <c r="A6695" t="s">
        <v>8708</v>
      </c>
      <c r="B6695" t="s">
        <v>405</v>
      </c>
      <c r="C6695" t="s">
        <v>132</v>
      </c>
      <c r="D6695" t="s">
        <v>102</v>
      </c>
      <c r="E6695" t="s">
        <v>150</v>
      </c>
      <c r="F6695" t="s">
        <v>52</v>
      </c>
      <c r="G6695" t="s">
        <v>63</v>
      </c>
      <c r="H6695" t="s">
        <v>213</v>
      </c>
      <c r="I6695" t="s">
        <v>83</v>
      </c>
      <c r="J6695" t="s">
        <v>84</v>
      </c>
      <c r="K6695" t="s">
        <v>257</v>
      </c>
      <c r="L6695">
        <v>32510.400000000001</v>
      </c>
      <c r="M6695">
        <v>6</v>
      </c>
      <c r="N6695">
        <v>0.2</v>
      </c>
      <c r="O6695">
        <v>8017.54</v>
      </c>
    </row>
    <row r="6696" spans="1:15" x14ac:dyDescent="0.3">
      <c r="A6696" t="s">
        <v>8709</v>
      </c>
      <c r="B6696" t="s">
        <v>2872</v>
      </c>
      <c r="C6696" t="s">
        <v>957</v>
      </c>
      <c r="D6696" t="s">
        <v>61</v>
      </c>
      <c r="E6696" t="s">
        <v>581</v>
      </c>
      <c r="F6696" t="s">
        <v>71</v>
      </c>
      <c r="G6696" t="s">
        <v>63</v>
      </c>
      <c r="H6696" t="s">
        <v>64</v>
      </c>
      <c r="I6696" t="s">
        <v>55</v>
      </c>
      <c r="J6696" t="s">
        <v>173</v>
      </c>
      <c r="K6696" t="s">
        <v>203</v>
      </c>
      <c r="L6696">
        <v>76730.320000000007</v>
      </c>
      <c r="M6696">
        <v>8</v>
      </c>
      <c r="N6696">
        <v>0.25</v>
      </c>
      <c r="O6696">
        <v>12628.73</v>
      </c>
    </row>
    <row r="6697" spans="1:15" x14ac:dyDescent="0.3">
      <c r="A6697" t="s">
        <v>8710</v>
      </c>
      <c r="B6697" t="s">
        <v>2320</v>
      </c>
      <c r="C6697" t="s">
        <v>3183</v>
      </c>
      <c r="D6697" t="s">
        <v>78</v>
      </c>
      <c r="E6697" t="s">
        <v>614</v>
      </c>
      <c r="F6697" t="s">
        <v>80</v>
      </c>
      <c r="G6697" t="s">
        <v>72</v>
      </c>
      <c r="H6697" t="s">
        <v>117</v>
      </c>
      <c r="I6697" t="s">
        <v>118</v>
      </c>
      <c r="J6697" t="s">
        <v>230</v>
      </c>
      <c r="K6697" t="s">
        <v>351</v>
      </c>
      <c r="L6697">
        <v>104625.9</v>
      </c>
      <c r="M6697">
        <v>9</v>
      </c>
      <c r="N6697">
        <v>0.1</v>
      </c>
      <c r="O6697">
        <v>26084.68</v>
      </c>
    </row>
    <row r="6698" spans="1:15" x14ac:dyDescent="0.3">
      <c r="A6698" t="s">
        <v>8711</v>
      </c>
      <c r="B6698" t="s">
        <v>410</v>
      </c>
      <c r="C6698" t="s">
        <v>1573</v>
      </c>
      <c r="D6698" t="s">
        <v>61</v>
      </c>
      <c r="E6698" t="s">
        <v>1878</v>
      </c>
      <c r="F6698" t="s">
        <v>52</v>
      </c>
      <c r="G6698" t="s">
        <v>81</v>
      </c>
      <c r="H6698" t="s">
        <v>82</v>
      </c>
      <c r="I6698" t="s">
        <v>118</v>
      </c>
      <c r="J6698" t="s">
        <v>230</v>
      </c>
      <c r="K6698" t="s">
        <v>231</v>
      </c>
      <c r="L6698">
        <v>9748.66</v>
      </c>
      <c r="M6698">
        <v>2</v>
      </c>
      <c r="N6698">
        <v>0.05</v>
      </c>
      <c r="O6698">
        <v>1984.98</v>
      </c>
    </row>
    <row r="6699" spans="1:15" x14ac:dyDescent="0.3">
      <c r="A6699" t="s">
        <v>8712</v>
      </c>
      <c r="B6699" t="s">
        <v>1218</v>
      </c>
      <c r="C6699" t="s">
        <v>1669</v>
      </c>
      <c r="D6699" t="s">
        <v>102</v>
      </c>
      <c r="E6699" t="s">
        <v>1055</v>
      </c>
      <c r="F6699" t="s">
        <v>80</v>
      </c>
      <c r="G6699" t="s">
        <v>72</v>
      </c>
      <c r="H6699" t="s">
        <v>346</v>
      </c>
      <c r="I6699" t="s">
        <v>96</v>
      </c>
      <c r="J6699" t="s">
        <v>97</v>
      </c>
      <c r="K6699" t="s">
        <v>181</v>
      </c>
      <c r="L6699">
        <v>2538.1999999999998</v>
      </c>
      <c r="M6699">
        <v>4</v>
      </c>
      <c r="N6699">
        <v>0.15</v>
      </c>
      <c r="O6699">
        <v>586.54999999999995</v>
      </c>
    </row>
    <row r="6700" spans="1:15" x14ac:dyDescent="0.3">
      <c r="A6700" t="s">
        <v>8713</v>
      </c>
      <c r="B6700" t="s">
        <v>3473</v>
      </c>
      <c r="C6700" t="s">
        <v>1990</v>
      </c>
      <c r="D6700" t="s">
        <v>102</v>
      </c>
      <c r="E6700" t="s">
        <v>2080</v>
      </c>
      <c r="F6700" t="s">
        <v>71</v>
      </c>
      <c r="G6700" t="s">
        <v>81</v>
      </c>
      <c r="H6700" t="s">
        <v>95</v>
      </c>
      <c r="I6700" t="s">
        <v>55</v>
      </c>
      <c r="J6700" t="s">
        <v>65</v>
      </c>
      <c r="K6700" t="s">
        <v>130</v>
      </c>
      <c r="L6700">
        <v>24462.84</v>
      </c>
      <c r="M6700">
        <v>6</v>
      </c>
      <c r="N6700">
        <v>0.1</v>
      </c>
      <c r="O6700">
        <v>6010.49</v>
      </c>
    </row>
    <row r="6701" spans="1:15" x14ac:dyDescent="0.3">
      <c r="A6701" t="s">
        <v>8714</v>
      </c>
      <c r="B6701" t="s">
        <v>929</v>
      </c>
      <c r="C6701" t="s">
        <v>223</v>
      </c>
      <c r="D6701" t="s">
        <v>102</v>
      </c>
      <c r="E6701" t="s">
        <v>1403</v>
      </c>
      <c r="F6701" t="s">
        <v>52</v>
      </c>
      <c r="G6701" t="s">
        <v>72</v>
      </c>
      <c r="H6701" t="s">
        <v>73</v>
      </c>
      <c r="I6701" t="s">
        <v>55</v>
      </c>
      <c r="J6701" t="s">
        <v>65</v>
      </c>
      <c r="K6701" t="s">
        <v>91</v>
      </c>
      <c r="L6701">
        <v>8804.3799999999992</v>
      </c>
      <c r="M6701">
        <v>2</v>
      </c>
      <c r="N6701">
        <v>0.15</v>
      </c>
      <c r="O6701">
        <v>2927.68</v>
      </c>
    </row>
    <row r="6702" spans="1:15" x14ac:dyDescent="0.3">
      <c r="A6702" t="s">
        <v>8715</v>
      </c>
      <c r="B6702" t="s">
        <v>1948</v>
      </c>
      <c r="C6702" t="s">
        <v>2636</v>
      </c>
      <c r="D6702" t="s">
        <v>50</v>
      </c>
      <c r="E6702" t="s">
        <v>644</v>
      </c>
      <c r="F6702" t="s">
        <v>52</v>
      </c>
      <c r="G6702" t="s">
        <v>179</v>
      </c>
      <c r="H6702" t="s">
        <v>180</v>
      </c>
      <c r="I6702" t="s">
        <v>118</v>
      </c>
      <c r="J6702" t="s">
        <v>119</v>
      </c>
      <c r="K6702" t="s">
        <v>270</v>
      </c>
      <c r="L6702">
        <v>116662.68</v>
      </c>
      <c r="M6702">
        <v>9</v>
      </c>
      <c r="N6702">
        <v>0.1</v>
      </c>
      <c r="O6702">
        <v>30386.7</v>
      </c>
    </row>
    <row r="6703" spans="1:15" x14ac:dyDescent="0.3">
      <c r="A6703" t="s">
        <v>8716</v>
      </c>
      <c r="B6703" t="s">
        <v>2676</v>
      </c>
      <c r="C6703" t="s">
        <v>515</v>
      </c>
      <c r="D6703" t="s">
        <v>78</v>
      </c>
      <c r="E6703" t="s">
        <v>629</v>
      </c>
      <c r="F6703" t="s">
        <v>71</v>
      </c>
      <c r="G6703" t="s">
        <v>63</v>
      </c>
      <c r="H6703" t="s">
        <v>64</v>
      </c>
      <c r="I6703" t="s">
        <v>118</v>
      </c>
      <c r="J6703" t="s">
        <v>230</v>
      </c>
      <c r="K6703" t="s">
        <v>356</v>
      </c>
      <c r="L6703">
        <v>7682.74</v>
      </c>
      <c r="M6703">
        <v>2</v>
      </c>
      <c r="N6703">
        <v>0.2</v>
      </c>
      <c r="O6703">
        <v>1256.8</v>
      </c>
    </row>
    <row r="6704" spans="1:15" x14ac:dyDescent="0.3">
      <c r="A6704" t="s">
        <v>8717</v>
      </c>
      <c r="B6704" t="s">
        <v>2636</v>
      </c>
      <c r="C6704" t="s">
        <v>3541</v>
      </c>
      <c r="D6704" t="s">
        <v>61</v>
      </c>
      <c r="E6704" t="s">
        <v>1667</v>
      </c>
      <c r="F6704" t="s">
        <v>52</v>
      </c>
      <c r="G6704" t="s">
        <v>63</v>
      </c>
      <c r="H6704" t="s">
        <v>64</v>
      </c>
      <c r="I6704" t="s">
        <v>83</v>
      </c>
      <c r="J6704" t="s">
        <v>156</v>
      </c>
      <c r="K6704" t="s">
        <v>285</v>
      </c>
      <c r="L6704">
        <v>3944.7</v>
      </c>
      <c r="M6704">
        <v>5</v>
      </c>
      <c r="N6704">
        <v>0.25</v>
      </c>
      <c r="O6704">
        <v>1116.55</v>
      </c>
    </row>
    <row r="6705" spans="1:15" x14ac:dyDescent="0.3">
      <c r="A6705" t="s">
        <v>8718</v>
      </c>
      <c r="B6705" t="s">
        <v>2069</v>
      </c>
      <c r="C6705" t="s">
        <v>1709</v>
      </c>
      <c r="D6705" t="s">
        <v>102</v>
      </c>
      <c r="E6705" t="s">
        <v>2698</v>
      </c>
      <c r="F6705" t="s">
        <v>80</v>
      </c>
      <c r="G6705" t="s">
        <v>53</v>
      </c>
      <c r="H6705" t="s">
        <v>110</v>
      </c>
      <c r="I6705" t="s">
        <v>83</v>
      </c>
      <c r="J6705" t="s">
        <v>156</v>
      </c>
      <c r="K6705" t="s">
        <v>285</v>
      </c>
      <c r="L6705">
        <v>6244.36</v>
      </c>
      <c r="M6705">
        <v>2</v>
      </c>
      <c r="N6705">
        <v>0</v>
      </c>
      <c r="O6705">
        <v>2016.12</v>
      </c>
    </row>
    <row r="6706" spans="1:15" x14ac:dyDescent="0.3">
      <c r="A6706" t="s">
        <v>8719</v>
      </c>
      <c r="B6706" t="s">
        <v>1553</v>
      </c>
      <c r="C6706" t="s">
        <v>1165</v>
      </c>
      <c r="D6706" t="s">
        <v>50</v>
      </c>
      <c r="E6706" t="s">
        <v>1707</v>
      </c>
      <c r="F6706" t="s">
        <v>71</v>
      </c>
      <c r="G6706" t="s">
        <v>53</v>
      </c>
      <c r="H6706" t="s">
        <v>90</v>
      </c>
      <c r="I6706" t="s">
        <v>55</v>
      </c>
      <c r="J6706" t="s">
        <v>65</v>
      </c>
      <c r="K6706" t="s">
        <v>66</v>
      </c>
      <c r="L6706">
        <v>22069.38</v>
      </c>
      <c r="M6706">
        <v>3</v>
      </c>
      <c r="N6706">
        <v>0.1</v>
      </c>
      <c r="O6706">
        <v>6009.26</v>
      </c>
    </row>
    <row r="6707" spans="1:15" x14ac:dyDescent="0.3">
      <c r="A6707" t="s">
        <v>8720</v>
      </c>
      <c r="B6707" t="s">
        <v>2864</v>
      </c>
      <c r="C6707" t="s">
        <v>525</v>
      </c>
      <c r="D6707" t="s">
        <v>61</v>
      </c>
      <c r="E6707" t="s">
        <v>676</v>
      </c>
      <c r="F6707" t="s">
        <v>52</v>
      </c>
      <c r="G6707" t="s">
        <v>179</v>
      </c>
      <c r="H6707" t="s">
        <v>180</v>
      </c>
      <c r="I6707" t="s">
        <v>83</v>
      </c>
      <c r="J6707" t="s">
        <v>379</v>
      </c>
      <c r="K6707" t="s">
        <v>562</v>
      </c>
      <c r="L6707">
        <v>53112.25</v>
      </c>
      <c r="M6707">
        <v>5</v>
      </c>
      <c r="N6707">
        <v>0.05</v>
      </c>
      <c r="O6707">
        <v>9469.16</v>
      </c>
    </row>
    <row r="6708" spans="1:15" x14ac:dyDescent="0.3">
      <c r="A6708" t="s">
        <v>8721</v>
      </c>
      <c r="B6708" t="s">
        <v>1074</v>
      </c>
      <c r="C6708" t="s">
        <v>494</v>
      </c>
      <c r="D6708" t="s">
        <v>61</v>
      </c>
      <c r="E6708" t="s">
        <v>1748</v>
      </c>
      <c r="F6708" t="s">
        <v>71</v>
      </c>
      <c r="G6708" t="s">
        <v>72</v>
      </c>
      <c r="H6708" t="s">
        <v>117</v>
      </c>
      <c r="I6708" t="s">
        <v>96</v>
      </c>
      <c r="J6708" t="s">
        <v>135</v>
      </c>
      <c r="K6708" t="s">
        <v>395</v>
      </c>
      <c r="L6708">
        <v>13334.46</v>
      </c>
      <c r="M6708">
        <v>2</v>
      </c>
      <c r="N6708">
        <v>0</v>
      </c>
      <c r="O6708">
        <v>2963.51</v>
      </c>
    </row>
    <row r="6709" spans="1:15" x14ac:dyDescent="0.3">
      <c r="A6709" t="s">
        <v>8722</v>
      </c>
      <c r="B6709" t="s">
        <v>3311</v>
      </c>
      <c r="C6709" t="s">
        <v>960</v>
      </c>
      <c r="D6709" t="s">
        <v>50</v>
      </c>
      <c r="E6709" t="s">
        <v>1667</v>
      </c>
      <c r="F6709" t="s">
        <v>52</v>
      </c>
      <c r="G6709" t="s">
        <v>53</v>
      </c>
      <c r="H6709" t="s">
        <v>246</v>
      </c>
      <c r="I6709" t="s">
        <v>55</v>
      </c>
      <c r="J6709" t="s">
        <v>65</v>
      </c>
      <c r="K6709" t="s">
        <v>66</v>
      </c>
      <c r="L6709">
        <v>16601.13</v>
      </c>
      <c r="M6709">
        <v>9</v>
      </c>
      <c r="N6709">
        <v>0.25</v>
      </c>
      <c r="O6709">
        <v>3597.83</v>
      </c>
    </row>
    <row r="6710" spans="1:15" x14ac:dyDescent="0.3">
      <c r="A6710" t="s">
        <v>8723</v>
      </c>
      <c r="B6710" t="s">
        <v>799</v>
      </c>
      <c r="C6710" t="s">
        <v>1786</v>
      </c>
      <c r="D6710" t="s">
        <v>78</v>
      </c>
      <c r="E6710" t="s">
        <v>1367</v>
      </c>
      <c r="F6710" t="s">
        <v>71</v>
      </c>
      <c r="G6710" t="s">
        <v>72</v>
      </c>
      <c r="H6710" t="s">
        <v>73</v>
      </c>
      <c r="I6710" t="s">
        <v>83</v>
      </c>
      <c r="J6710" t="s">
        <v>449</v>
      </c>
      <c r="K6710" t="s">
        <v>775</v>
      </c>
      <c r="L6710">
        <v>33079.4</v>
      </c>
      <c r="M6710">
        <v>10</v>
      </c>
      <c r="N6710">
        <v>0.2</v>
      </c>
      <c r="O6710">
        <v>6591.92</v>
      </c>
    </row>
    <row r="6711" spans="1:15" x14ac:dyDescent="0.3">
      <c r="A6711" t="s">
        <v>8724</v>
      </c>
      <c r="B6711" t="s">
        <v>1842</v>
      </c>
      <c r="C6711" t="s">
        <v>244</v>
      </c>
      <c r="D6711" t="s">
        <v>102</v>
      </c>
      <c r="E6711" t="s">
        <v>1030</v>
      </c>
      <c r="F6711" t="s">
        <v>71</v>
      </c>
      <c r="G6711" t="s">
        <v>53</v>
      </c>
      <c r="H6711" t="s">
        <v>110</v>
      </c>
      <c r="I6711" t="s">
        <v>55</v>
      </c>
      <c r="J6711" t="s">
        <v>65</v>
      </c>
      <c r="K6711" t="s">
        <v>91</v>
      </c>
      <c r="L6711">
        <v>47105.1</v>
      </c>
      <c r="M6711">
        <v>6</v>
      </c>
      <c r="N6711">
        <v>0.15</v>
      </c>
      <c r="O6711">
        <v>14253.88</v>
      </c>
    </row>
    <row r="6712" spans="1:15" x14ac:dyDescent="0.3">
      <c r="A6712" t="s">
        <v>8725</v>
      </c>
      <c r="B6712" t="s">
        <v>1203</v>
      </c>
      <c r="C6712" t="s">
        <v>2249</v>
      </c>
      <c r="D6712" t="s">
        <v>78</v>
      </c>
      <c r="E6712" t="s">
        <v>283</v>
      </c>
      <c r="F6712" t="s">
        <v>80</v>
      </c>
      <c r="G6712" t="s">
        <v>72</v>
      </c>
      <c r="H6712" t="s">
        <v>117</v>
      </c>
      <c r="I6712" t="s">
        <v>118</v>
      </c>
      <c r="J6712" t="s">
        <v>230</v>
      </c>
      <c r="K6712" t="s">
        <v>231</v>
      </c>
      <c r="L6712">
        <v>69060.53</v>
      </c>
      <c r="M6712">
        <v>7</v>
      </c>
      <c r="N6712">
        <v>0</v>
      </c>
      <c r="O6712">
        <v>26800.94</v>
      </c>
    </row>
    <row r="6713" spans="1:15" x14ac:dyDescent="0.3">
      <c r="A6713" t="s">
        <v>8726</v>
      </c>
      <c r="B6713" t="s">
        <v>1450</v>
      </c>
      <c r="C6713" t="s">
        <v>211</v>
      </c>
      <c r="D6713" t="s">
        <v>61</v>
      </c>
      <c r="E6713" t="s">
        <v>1204</v>
      </c>
      <c r="F6713" t="s">
        <v>52</v>
      </c>
      <c r="G6713" t="s">
        <v>81</v>
      </c>
      <c r="H6713" t="s">
        <v>82</v>
      </c>
      <c r="I6713" t="s">
        <v>118</v>
      </c>
      <c r="J6713" t="s">
        <v>303</v>
      </c>
      <c r="K6713" t="s">
        <v>304</v>
      </c>
      <c r="L6713">
        <v>88802.6</v>
      </c>
      <c r="M6713">
        <v>10</v>
      </c>
      <c r="N6713">
        <v>0.2</v>
      </c>
      <c r="O6713">
        <v>17280.830000000002</v>
      </c>
    </row>
    <row r="6714" spans="1:15" x14ac:dyDescent="0.3">
      <c r="A6714" t="s">
        <v>8727</v>
      </c>
      <c r="B6714" t="s">
        <v>1729</v>
      </c>
      <c r="C6714" t="s">
        <v>306</v>
      </c>
      <c r="D6714" t="s">
        <v>102</v>
      </c>
      <c r="E6714" t="s">
        <v>2223</v>
      </c>
      <c r="F6714" t="s">
        <v>52</v>
      </c>
      <c r="G6714" t="s">
        <v>53</v>
      </c>
      <c r="H6714" t="s">
        <v>54</v>
      </c>
      <c r="I6714" t="s">
        <v>83</v>
      </c>
      <c r="J6714" t="s">
        <v>84</v>
      </c>
      <c r="K6714" t="s">
        <v>105</v>
      </c>
      <c r="L6714">
        <v>8853.5300000000007</v>
      </c>
      <c r="M6714">
        <v>7</v>
      </c>
      <c r="N6714">
        <v>0.1</v>
      </c>
      <c r="O6714">
        <v>1424.88</v>
      </c>
    </row>
    <row r="6715" spans="1:15" x14ac:dyDescent="0.3">
      <c r="A6715" t="s">
        <v>8728</v>
      </c>
      <c r="B6715" t="s">
        <v>3712</v>
      </c>
      <c r="C6715" t="s">
        <v>594</v>
      </c>
      <c r="D6715" t="s">
        <v>61</v>
      </c>
      <c r="E6715" t="s">
        <v>2218</v>
      </c>
      <c r="F6715" t="s">
        <v>52</v>
      </c>
      <c r="G6715" t="s">
        <v>53</v>
      </c>
      <c r="H6715" t="s">
        <v>90</v>
      </c>
      <c r="I6715" t="s">
        <v>83</v>
      </c>
      <c r="J6715" t="s">
        <v>84</v>
      </c>
      <c r="K6715" t="s">
        <v>125</v>
      </c>
      <c r="L6715">
        <v>27500.42</v>
      </c>
      <c r="M6715">
        <v>2</v>
      </c>
      <c r="N6715">
        <v>0</v>
      </c>
      <c r="O6715">
        <v>6481</v>
      </c>
    </row>
    <row r="6716" spans="1:15" x14ac:dyDescent="0.3">
      <c r="A6716" t="s">
        <v>8729</v>
      </c>
      <c r="B6716" t="s">
        <v>740</v>
      </c>
      <c r="C6716" t="s">
        <v>741</v>
      </c>
      <c r="D6716" t="s">
        <v>61</v>
      </c>
      <c r="E6716" t="s">
        <v>1001</v>
      </c>
      <c r="F6716" t="s">
        <v>52</v>
      </c>
      <c r="G6716" t="s">
        <v>179</v>
      </c>
      <c r="H6716" t="s">
        <v>236</v>
      </c>
      <c r="I6716" t="s">
        <v>55</v>
      </c>
      <c r="J6716" t="s">
        <v>141</v>
      </c>
      <c r="K6716" t="s">
        <v>241</v>
      </c>
      <c r="L6716">
        <v>21010.02</v>
      </c>
      <c r="M6716">
        <v>3</v>
      </c>
      <c r="N6716">
        <v>0.15</v>
      </c>
      <c r="O6716">
        <v>5550.43</v>
      </c>
    </row>
    <row r="6717" spans="1:15" x14ac:dyDescent="0.3">
      <c r="A6717" t="s">
        <v>8730</v>
      </c>
      <c r="B6717" t="s">
        <v>4170</v>
      </c>
      <c r="C6717" t="s">
        <v>2226</v>
      </c>
      <c r="D6717" t="s">
        <v>61</v>
      </c>
      <c r="E6717" t="s">
        <v>577</v>
      </c>
      <c r="F6717" t="s">
        <v>52</v>
      </c>
      <c r="G6717" t="s">
        <v>72</v>
      </c>
      <c r="H6717" t="s">
        <v>104</v>
      </c>
      <c r="I6717" t="s">
        <v>118</v>
      </c>
      <c r="J6717" t="s">
        <v>230</v>
      </c>
      <c r="K6717" t="s">
        <v>231</v>
      </c>
      <c r="L6717">
        <v>43902.96</v>
      </c>
      <c r="M6717">
        <v>8</v>
      </c>
      <c r="N6717">
        <v>0.1</v>
      </c>
      <c r="O6717">
        <v>11143.41</v>
      </c>
    </row>
    <row r="6718" spans="1:15" x14ac:dyDescent="0.3">
      <c r="A6718" t="s">
        <v>8731</v>
      </c>
      <c r="B6718" t="s">
        <v>4318</v>
      </c>
      <c r="C6718" t="s">
        <v>1252</v>
      </c>
      <c r="D6718" t="s">
        <v>61</v>
      </c>
      <c r="E6718" t="s">
        <v>869</v>
      </c>
      <c r="F6718" t="s">
        <v>80</v>
      </c>
      <c r="G6718" t="s">
        <v>63</v>
      </c>
      <c r="H6718" t="s">
        <v>213</v>
      </c>
      <c r="I6718" t="s">
        <v>96</v>
      </c>
      <c r="J6718" t="s">
        <v>97</v>
      </c>
      <c r="K6718" t="s">
        <v>98</v>
      </c>
      <c r="L6718">
        <v>76554.63</v>
      </c>
      <c r="M6718">
        <v>9</v>
      </c>
      <c r="N6718">
        <v>0.05</v>
      </c>
      <c r="O6718">
        <v>19692.990000000002</v>
      </c>
    </row>
    <row r="6719" spans="1:15" x14ac:dyDescent="0.3">
      <c r="A6719" t="s">
        <v>8732</v>
      </c>
      <c r="B6719" t="s">
        <v>1832</v>
      </c>
      <c r="C6719" t="s">
        <v>3120</v>
      </c>
      <c r="D6719" t="s">
        <v>61</v>
      </c>
      <c r="E6719" t="s">
        <v>1067</v>
      </c>
      <c r="F6719" t="s">
        <v>71</v>
      </c>
      <c r="G6719" t="s">
        <v>72</v>
      </c>
      <c r="H6719" t="s">
        <v>73</v>
      </c>
      <c r="I6719" t="s">
        <v>83</v>
      </c>
      <c r="J6719" t="s">
        <v>156</v>
      </c>
      <c r="K6719" t="s">
        <v>285</v>
      </c>
      <c r="L6719">
        <v>5570.72</v>
      </c>
      <c r="M6719">
        <v>4</v>
      </c>
      <c r="N6719">
        <v>0.15</v>
      </c>
      <c r="O6719">
        <v>1739.13</v>
      </c>
    </row>
    <row r="6720" spans="1:15" x14ac:dyDescent="0.3">
      <c r="A6720" t="s">
        <v>8733</v>
      </c>
      <c r="B6720" t="s">
        <v>2857</v>
      </c>
      <c r="C6720" t="s">
        <v>365</v>
      </c>
      <c r="D6720" t="s">
        <v>78</v>
      </c>
      <c r="E6720" t="s">
        <v>889</v>
      </c>
      <c r="F6720" t="s">
        <v>80</v>
      </c>
      <c r="G6720" t="s">
        <v>81</v>
      </c>
      <c r="H6720" t="s">
        <v>186</v>
      </c>
      <c r="I6720" t="s">
        <v>83</v>
      </c>
      <c r="J6720" t="s">
        <v>156</v>
      </c>
      <c r="K6720" t="s">
        <v>285</v>
      </c>
      <c r="L6720">
        <v>55275.72</v>
      </c>
      <c r="M6720">
        <v>6</v>
      </c>
      <c r="N6720">
        <v>0.2</v>
      </c>
      <c r="O6720">
        <v>14575.33</v>
      </c>
    </row>
    <row r="6721" spans="1:15" x14ac:dyDescent="0.3">
      <c r="A6721" t="s">
        <v>8734</v>
      </c>
      <c r="B6721" t="s">
        <v>1689</v>
      </c>
      <c r="C6721" t="s">
        <v>572</v>
      </c>
      <c r="D6721" t="s">
        <v>78</v>
      </c>
      <c r="E6721" t="s">
        <v>850</v>
      </c>
      <c r="F6721" t="s">
        <v>52</v>
      </c>
      <c r="G6721" t="s">
        <v>72</v>
      </c>
      <c r="H6721" t="s">
        <v>73</v>
      </c>
      <c r="I6721" t="s">
        <v>96</v>
      </c>
      <c r="J6721" t="s">
        <v>135</v>
      </c>
      <c r="K6721" t="s">
        <v>136</v>
      </c>
      <c r="L6721">
        <v>115894.72</v>
      </c>
      <c r="M6721">
        <v>8</v>
      </c>
      <c r="N6721">
        <v>0.1</v>
      </c>
      <c r="O6721">
        <v>26387.33</v>
      </c>
    </row>
    <row r="6722" spans="1:15" x14ac:dyDescent="0.3">
      <c r="A6722" t="s">
        <v>8735</v>
      </c>
      <c r="B6722" t="s">
        <v>1497</v>
      </c>
      <c r="C6722" t="s">
        <v>632</v>
      </c>
      <c r="D6722" t="s">
        <v>78</v>
      </c>
      <c r="E6722" t="s">
        <v>1328</v>
      </c>
      <c r="F6722" t="s">
        <v>80</v>
      </c>
      <c r="G6722" t="s">
        <v>63</v>
      </c>
      <c r="H6722" t="s">
        <v>172</v>
      </c>
      <c r="I6722" t="s">
        <v>55</v>
      </c>
      <c r="J6722" t="s">
        <v>141</v>
      </c>
      <c r="K6722" t="s">
        <v>241</v>
      </c>
      <c r="L6722">
        <v>10455.799999999999</v>
      </c>
      <c r="M6722">
        <v>2</v>
      </c>
      <c r="N6722">
        <v>0.25</v>
      </c>
      <c r="O6722">
        <v>1349.06</v>
      </c>
    </row>
    <row r="6723" spans="1:15" x14ac:dyDescent="0.3">
      <c r="A6723" t="s">
        <v>8736</v>
      </c>
      <c r="B6723" t="s">
        <v>1209</v>
      </c>
      <c r="C6723" t="s">
        <v>973</v>
      </c>
      <c r="D6723" t="s">
        <v>78</v>
      </c>
      <c r="E6723" t="s">
        <v>614</v>
      </c>
      <c r="F6723" t="s">
        <v>80</v>
      </c>
      <c r="G6723" t="s">
        <v>63</v>
      </c>
      <c r="H6723" t="s">
        <v>64</v>
      </c>
      <c r="I6723" t="s">
        <v>83</v>
      </c>
      <c r="J6723" t="s">
        <v>84</v>
      </c>
      <c r="K6723" t="s">
        <v>105</v>
      </c>
      <c r="L6723">
        <v>23625.72</v>
      </c>
      <c r="M6723">
        <v>4</v>
      </c>
      <c r="N6723">
        <v>0.1</v>
      </c>
      <c r="O6723">
        <v>5478.69</v>
      </c>
    </row>
    <row r="6724" spans="1:15" x14ac:dyDescent="0.3">
      <c r="A6724" t="s">
        <v>8737</v>
      </c>
      <c r="B6724" t="s">
        <v>3146</v>
      </c>
      <c r="C6724" t="s">
        <v>4318</v>
      </c>
      <c r="D6724" t="s">
        <v>102</v>
      </c>
      <c r="E6724" t="s">
        <v>889</v>
      </c>
      <c r="F6724" t="s">
        <v>52</v>
      </c>
      <c r="G6724" t="s">
        <v>53</v>
      </c>
      <c r="H6724" t="s">
        <v>54</v>
      </c>
      <c r="I6724" t="s">
        <v>96</v>
      </c>
      <c r="J6724" t="s">
        <v>166</v>
      </c>
      <c r="K6724" t="s">
        <v>167</v>
      </c>
      <c r="L6724">
        <v>67087.62</v>
      </c>
      <c r="M6724">
        <v>6</v>
      </c>
      <c r="N6724">
        <v>0.25</v>
      </c>
      <c r="O6724">
        <v>11400.22</v>
      </c>
    </row>
    <row r="6725" spans="1:15" x14ac:dyDescent="0.3">
      <c r="A6725" t="s">
        <v>8738</v>
      </c>
      <c r="B6725" t="s">
        <v>572</v>
      </c>
      <c r="C6725" t="s">
        <v>3543</v>
      </c>
      <c r="D6725" t="s">
        <v>50</v>
      </c>
      <c r="E6725" t="s">
        <v>1562</v>
      </c>
      <c r="F6725" t="s">
        <v>71</v>
      </c>
      <c r="G6725" t="s">
        <v>81</v>
      </c>
      <c r="H6725" t="s">
        <v>186</v>
      </c>
      <c r="I6725" t="s">
        <v>83</v>
      </c>
      <c r="J6725" t="s">
        <v>84</v>
      </c>
      <c r="K6725" t="s">
        <v>85</v>
      </c>
      <c r="L6725">
        <v>748.58</v>
      </c>
      <c r="M6725">
        <v>2</v>
      </c>
      <c r="N6725">
        <v>0.15</v>
      </c>
      <c r="O6725">
        <v>179.99</v>
      </c>
    </row>
    <row r="6726" spans="1:15" x14ac:dyDescent="0.3">
      <c r="A6726" t="s">
        <v>8739</v>
      </c>
      <c r="B6726" t="s">
        <v>1555</v>
      </c>
      <c r="C6726" t="s">
        <v>1709</v>
      </c>
      <c r="D6726" t="s">
        <v>78</v>
      </c>
      <c r="E6726" t="s">
        <v>814</v>
      </c>
      <c r="F6726" t="s">
        <v>52</v>
      </c>
      <c r="G6726" t="s">
        <v>72</v>
      </c>
      <c r="H6726" t="s">
        <v>346</v>
      </c>
      <c r="I6726" t="s">
        <v>55</v>
      </c>
      <c r="J6726" t="s">
        <v>65</v>
      </c>
      <c r="K6726" t="s">
        <v>130</v>
      </c>
      <c r="L6726">
        <v>15894.38</v>
      </c>
      <c r="M6726">
        <v>2</v>
      </c>
      <c r="N6726">
        <v>0.05</v>
      </c>
      <c r="O6726">
        <v>5462.5</v>
      </c>
    </row>
    <row r="6727" spans="1:15" x14ac:dyDescent="0.3">
      <c r="A6727" t="s">
        <v>8740</v>
      </c>
      <c r="B6727" t="s">
        <v>2537</v>
      </c>
      <c r="C6727" t="s">
        <v>4983</v>
      </c>
      <c r="D6727" t="s">
        <v>78</v>
      </c>
      <c r="E6727" t="s">
        <v>588</v>
      </c>
      <c r="F6727" t="s">
        <v>80</v>
      </c>
      <c r="G6727" t="s">
        <v>81</v>
      </c>
      <c r="H6727" t="s">
        <v>82</v>
      </c>
      <c r="I6727" t="s">
        <v>118</v>
      </c>
      <c r="J6727" t="s">
        <v>303</v>
      </c>
      <c r="K6727" t="s">
        <v>421</v>
      </c>
      <c r="L6727">
        <v>5350.24</v>
      </c>
      <c r="M6727">
        <v>1</v>
      </c>
      <c r="N6727">
        <v>0.05</v>
      </c>
      <c r="O6727">
        <v>1691.11</v>
      </c>
    </row>
    <row r="6728" spans="1:15" x14ac:dyDescent="0.3">
      <c r="A6728" t="s">
        <v>8741</v>
      </c>
      <c r="B6728" t="s">
        <v>1161</v>
      </c>
      <c r="C6728" t="s">
        <v>1162</v>
      </c>
      <c r="D6728" t="s">
        <v>61</v>
      </c>
      <c r="E6728" t="s">
        <v>676</v>
      </c>
      <c r="F6728" t="s">
        <v>80</v>
      </c>
      <c r="G6728" t="s">
        <v>81</v>
      </c>
      <c r="H6728" t="s">
        <v>284</v>
      </c>
      <c r="I6728" t="s">
        <v>55</v>
      </c>
      <c r="J6728" t="s">
        <v>56</v>
      </c>
      <c r="K6728" t="s">
        <v>57</v>
      </c>
      <c r="L6728">
        <v>3369.44</v>
      </c>
      <c r="M6728">
        <v>4</v>
      </c>
      <c r="N6728">
        <v>0.2</v>
      </c>
      <c r="O6728">
        <v>537.11</v>
      </c>
    </row>
    <row r="6729" spans="1:15" x14ac:dyDescent="0.3">
      <c r="A6729" t="s">
        <v>8742</v>
      </c>
      <c r="B6729" t="s">
        <v>2510</v>
      </c>
      <c r="C6729" t="s">
        <v>1110</v>
      </c>
      <c r="D6729" t="s">
        <v>78</v>
      </c>
      <c r="E6729" t="s">
        <v>1578</v>
      </c>
      <c r="F6729" t="s">
        <v>80</v>
      </c>
      <c r="G6729" t="s">
        <v>72</v>
      </c>
      <c r="H6729" t="s">
        <v>104</v>
      </c>
      <c r="I6729" t="s">
        <v>96</v>
      </c>
      <c r="J6729" t="s">
        <v>166</v>
      </c>
      <c r="K6729" t="s">
        <v>167</v>
      </c>
      <c r="L6729">
        <v>80170.649999999994</v>
      </c>
      <c r="M6729">
        <v>9</v>
      </c>
      <c r="N6729">
        <v>0.25</v>
      </c>
      <c r="O6729">
        <v>17771.71</v>
      </c>
    </row>
    <row r="6730" spans="1:15" x14ac:dyDescent="0.3">
      <c r="A6730" t="s">
        <v>8743</v>
      </c>
      <c r="B6730" t="s">
        <v>2952</v>
      </c>
      <c r="C6730" t="s">
        <v>1225</v>
      </c>
      <c r="D6730" t="s">
        <v>102</v>
      </c>
      <c r="E6730" t="s">
        <v>415</v>
      </c>
      <c r="F6730" t="s">
        <v>71</v>
      </c>
      <c r="G6730" t="s">
        <v>72</v>
      </c>
      <c r="H6730" t="s">
        <v>346</v>
      </c>
      <c r="I6730" t="s">
        <v>96</v>
      </c>
      <c r="J6730" t="s">
        <v>97</v>
      </c>
      <c r="K6730" t="s">
        <v>181</v>
      </c>
      <c r="L6730">
        <v>1411.2</v>
      </c>
      <c r="M6730">
        <v>1</v>
      </c>
      <c r="N6730">
        <v>0</v>
      </c>
      <c r="O6730">
        <v>338.22</v>
      </c>
    </row>
    <row r="6731" spans="1:15" x14ac:dyDescent="0.3">
      <c r="A6731" t="s">
        <v>8744</v>
      </c>
      <c r="B6731" t="s">
        <v>809</v>
      </c>
      <c r="C6731" t="s">
        <v>1104</v>
      </c>
      <c r="D6731" t="s">
        <v>61</v>
      </c>
      <c r="E6731" t="s">
        <v>1409</v>
      </c>
      <c r="F6731" t="s">
        <v>52</v>
      </c>
      <c r="G6731" t="s">
        <v>81</v>
      </c>
      <c r="H6731" t="s">
        <v>186</v>
      </c>
      <c r="I6731" t="s">
        <v>83</v>
      </c>
      <c r="J6731" t="s">
        <v>84</v>
      </c>
      <c r="K6731" t="s">
        <v>105</v>
      </c>
      <c r="L6731">
        <v>10457.16</v>
      </c>
      <c r="M6731">
        <v>6</v>
      </c>
      <c r="N6731">
        <v>0.15</v>
      </c>
      <c r="O6731">
        <v>3510.79</v>
      </c>
    </row>
    <row r="6732" spans="1:15" x14ac:dyDescent="0.3">
      <c r="A6732" t="s">
        <v>8745</v>
      </c>
      <c r="B6732" t="s">
        <v>1440</v>
      </c>
      <c r="C6732" t="s">
        <v>2274</v>
      </c>
      <c r="D6732" t="s">
        <v>78</v>
      </c>
      <c r="E6732" t="s">
        <v>1591</v>
      </c>
      <c r="F6732" t="s">
        <v>52</v>
      </c>
      <c r="G6732" t="s">
        <v>179</v>
      </c>
      <c r="H6732" t="s">
        <v>236</v>
      </c>
      <c r="I6732" t="s">
        <v>118</v>
      </c>
      <c r="J6732" t="s">
        <v>191</v>
      </c>
      <c r="K6732" t="s">
        <v>192</v>
      </c>
      <c r="L6732">
        <v>23661.5</v>
      </c>
      <c r="M6732">
        <v>5</v>
      </c>
      <c r="N6732">
        <v>0.2</v>
      </c>
      <c r="O6732">
        <v>4839.29</v>
      </c>
    </row>
    <row r="6733" spans="1:15" x14ac:dyDescent="0.3">
      <c r="A6733" t="s">
        <v>8746</v>
      </c>
      <c r="B6733" t="s">
        <v>1639</v>
      </c>
      <c r="C6733" t="s">
        <v>144</v>
      </c>
      <c r="D6733" t="s">
        <v>78</v>
      </c>
      <c r="E6733" t="s">
        <v>2245</v>
      </c>
      <c r="F6733" t="s">
        <v>52</v>
      </c>
      <c r="G6733" t="s">
        <v>63</v>
      </c>
      <c r="H6733" t="s">
        <v>202</v>
      </c>
      <c r="I6733" t="s">
        <v>118</v>
      </c>
      <c r="J6733" t="s">
        <v>230</v>
      </c>
      <c r="K6733" t="s">
        <v>356</v>
      </c>
      <c r="L6733">
        <v>56919.64</v>
      </c>
      <c r="M6733">
        <v>4</v>
      </c>
      <c r="N6733">
        <v>0.1</v>
      </c>
      <c r="O6733">
        <v>17233.12</v>
      </c>
    </row>
    <row r="6734" spans="1:15" x14ac:dyDescent="0.3">
      <c r="A6734" t="s">
        <v>8747</v>
      </c>
      <c r="B6734" t="s">
        <v>2132</v>
      </c>
      <c r="C6734" t="s">
        <v>1839</v>
      </c>
      <c r="D6734" t="s">
        <v>78</v>
      </c>
      <c r="E6734" t="s">
        <v>1746</v>
      </c>
      <c r="F6734" t="s">
        <v>71</v>
      </c>
      <c r="G6734" t="s">
        <v>179</v>
      </c>
      <c r="H6734" t="s">
        <v>180</v>
      </c>
      <c r="I6734" t="s">
        <v>83</v>
      </c>
      <c r="J6734" t="s">
        <v>84</v>
      </c>
      <c r="K6734" t="s">
        <v>257</v>
      </c>
      <c r="L6734">
        <v>27452.98</v>
      </c>
      <c r="M6734">
        <v>2</v>
      </c>
      <c r="N6734">
        <v>0.25</v>
      </c>
      <c r="O6734">
        <v>6104.12</v>
      </c>
    </row>
    <row r="6735" spans="1:15" x14ac:dyDescent="0.3">
      <c r="A6735" t="s">
        <v>8748</v>
      </c>
      <c r="B6735" t="s">
        <v>666</v>
      </c>
      <c r="C6735" t="s">
        <v>534</v>
      </c>
      <c r="D6735" t="s">
        <v>50</v>
      </c>
      <c r="E6735" t="s">
        <v>1778</v>
      </c>
      <c r="F6735" t="s">
        <v>80</v>
      </c>
      <c r="G6735" t="s">
        <v>53</v>
      </c>
      <c r="H6735" t="s">
        <v>246</v>
      </c>
      <c r="I6735" t="s">
        <v>118</v>
      </c>
      <c r="J6735" t="s">
        <v>230</v>
      </c>
      <c r="K6735" t="s">
        <v>231</v>
      </c>
      <c r="L6735">
        <v>85482</v>
      </c>
      <c r="M6735">
        <v>9</v>
      </c>
      <c r="N6735">
        <v>0.15</v>
      </c>
      <c r="O6735">
        <v>12047.81</v>
      </c>
    </row>
    <row r="6736" spans="1:15" x14ac:dyDescent="0.3">
      <c r="A6736" t="s">
        <v>8749</v>
      </c>
      <c r="B6736" t="s">
        <v>5044</v>
      </c>
      <c r="C6736" t="s">
        <v>340</v>
      </c>
      <c r="D6736" t="s">
        <v>102</v>
      </c>
      <c r="E6736" t="s">
        <v>2386</v>
      </c>
      <c r="F6736" t="s">
        <v>52</v>
      </c>
      <c r="G6736" t="s">
        <v>81</v>
      </c>
      <c r="H6736" t="s">
        <v>186</v>
      </c>
      <c r="I6736" t="s">
        <v>96</v>
      </c>
      <c r="J6736" t="s">
        <v>135</v>
      </c>
      <c r="K6736" t="s">
        <v>136</v>
      </c>
      <c r="L6736">
        <v>38749.040000000001</v>
      </c>
      <c r="M6736">
        <v>8</v>
      </c>
      <c r="N6736">
        <v>0.05</v>
      </c>
      <c r="O6736">
        <v>10338.65</v>
      </c>
    </row>
    <row r="6737" spans="1:15" x14ac:dyDescent="0.3">
      <c r="A6737" t="s">
        <v>8750</v>
      </c>
      <c r="B6737" t="s">
        <v>3446</v>
      </c>
      <c r="C6737" t="s">
        <v>2240</v>
      </c>
      <c r="D6737" t="s">
        <v>61</v>
      </c>
      <c r="E6737" t="s">
        <v>235</v>
      </c>
      <c r="F6737" t="s">
        <v>52</v>
      </c>
      <c r="G6737" t="s">
        <v>179</v>
      </c>
      <c r="H6737" t="s">
        <v>236</v>
      </c>
      <c r="I6737" t="s">
        <v>55</v>
      </c>
      <c r="J6737" t="s">
        <v>56</v>
      </c>
      <c r="K6737" t="s">
        <v>151</v>
      </c>
      <c r="L6737">
        <v>25628.85</v>
      </c>
      <c r="M6737">
        <v>5</v>
      </c>
      <c r="N6737">
        <v>0.2</v>
      </c>
      <c r="O6737">
        <v>6710.27</v>
      </c>
    </row>
    <row r="6738" spans="1:15" x14ac:dyDescent="0.3">
      <c r="A6738" t="s">
        <v>8751</v>
      </c>
      <c r="B6738" t="s">
        <v>809</v>
      </c>
      <c r="C6738" t="s">
        <v>505</v>
      </c>
      <c r="D6738" t="s">
        <v>50</v>
      </c>
      <c r="E6738" t="s">
        <v>2999</v>
      </c>
      <c r="F6738" t="s">
        <v>71</v>
      </c>
      <c r="G6738" t="s">
        <v>81</v>
      </c>
      <c r="H6738" t="s">
        <v>186</v>
      </c>
      <c r="I6738" t="s">
        <v>83</v>
      </c>
      <c r="J6738" t="s">
        <v>84</v>
      </c>
      <c r="K6738" t="s">
        <v>105</v>
      </c>
      <c r="L6738">
        <v>14185.2</v>
      </c>
      <c r="M6738">
        <v>5</v>
      </c>
      <c r="N6738">
        <v>0</v>
      </c>
      <c r="O6738">
        <v>3617.11</v>
      </c>
    </row>
    <row r="6739" spans="1:15" x14ac:dyDescent="0.3">
      <c r="A6739" t="s">
        <v>8752</v>
      </c>
      <c r="B6739" t="s">
        <v>1640</v>
      </c>
      <c r="C6739" t="s">
        <v>297</v>
      </c>
      <c r="D6739" t="s">
        <v>61</v>
      </c>
      <c r="E6739" t="s">
        <v>1793</v>
      </c>
      <c r="F6739" t="s">
        <v>52</v>
      </c>
      <c r="G6739" t="s">
        <v>179</v>
      </c>
      <c r="H6739" t="s">
        <v>236</v>
      </c>
      <c r="I6739" t="s">
        <v>55</v>
      </c>
      <c r="J6739" t="s">
        <v>56</v>
      </c>
      <c r="K6739" t="s">
        <v>57</v>
      </c>
      <c r="L6739">
        <v>2475.86</v>
      </c>
      <c r="M6739">
        <v>1</v>
      </c>
      <c r="N6739">
        <v>0</v>
      </c>
      <c r="O6739">
        <v>517.29999999999995</v>
      </c>
    </row>
    <row r="6740" spans="1:15" x14ac:dyDescent="0.3">
      <c r="A6740" t="s">
        <v>8753</v>
      </c>
      <c r="B6740" t="s">
        <v>3388</v>
      </c>
      <c r="C6740" t="s">
        <v>2076</v>
      </c>
      <c r="D6740" t="s">
        <v>61</v>
      </c>
      <c r="E6740" t="s">
        <v>2458</v>
      </c>
      <c r="F6740" t="s">
        <v>52</v>
      </c>
      <c r="G6740" t="s">
        <v>72</v>
      </c>
      <c r="H6740" t="s">
        <v>117</v>
      </c>
      <c r="I6740" t="s">
        <v>96</v>
      </c>
      <c r="J6740" t="s">
        <v>111</v>
      </c>
      <c r="K6740" t="s">
        <v>225</v>
      </c>
      <c r="L6740">
        <v>49945.08</v>
      </c>
      <c r="M6740">
        <v>4</v>
      </c>
      <c r="N6740">
        <v>0.05</v>
      </c>
      <c r="O6740">
        <v>8901.36</v>
      </c>
    </row>
    <row r="6741" spans="1:15" x14ac:dyDescent="0.3">
      <c r="A6741" t="s">
        <v>8754</v>
      </c>
      <c r="B6741" t="s">
        <v>899</v>
      </c>
      <c r="C6741" t="s">
        <v>909</v>
      </c>
      <c r="D6741" t="s">
        <v>50</v>
      </c>
      <c r="E6741" t="s">
        <v>566</v>
      </c>
      <c r="F6741" t="s">
        <v>80</v>
      </c>
      <c r="G6741" t="s">
        <v>179</v>
      </c>
      <c r="H6741" t="s">
        <v>180</v>
      </c>
      <c r="I6741" t="s">
        <v>83</v>
      </c>
      <c r="J6741" t="s">
        <v>84</v>
      </c>
      <c r="K6741" t="s">
        <v>85</v>
      </c>
      <c r="L6741">
        <v>12310.27</v>
      </c>
      <c r="M6741">
        <v>1</v>
      </c>
      <c r="N6741">
        <v>0.2</v>
      </c>
      <c r="O6741">
        <v>1860.33</v>
      </c>
    </row>
    <row r="6742" spans="1:15" x14ac:dyDescent="0.3">
      <c r="A6742" t="s">
        <v>8755</v>
      </c>
      <c r="B6742" t="s">
        <v>899</v>
      </c>
      <c r="C6742" t="s">
        <v>572</v>
      </c>
      <c r="D6742" t="s">
        <v>61</v>
      </c>
      <c r="E6742" t="s">
        <v>1159</v>
      </c>
      <c r="F6742" t="s">
        <v>52</v>
      </c>
      <c r="G6742" t="s">
        <v>72</v>
      </c>
      <c r="H6742" t="s">
        <v>117</v>
      </c>
      <c r="I6742" t="s">
        <v>55</v>
      </c>
      <c r="J6742" t="s">
        <v>173</v>
      </c>
      <c r="K6742" t="s">
        <v>203</v>
      </c>
      <c r="L6742">
        <v>6291.78</v>
      </c>
      <c r="M6742">
        <v>3</v>
      </c>
      <c r="N6742">
        <v>0.1</v>
      </c>
      <c r="O6742">
        <v>1433.15</v>
      </c>
    </row>
    <row r="6743" spans="1:15" x14ac:dyDescent="0.3">
      <c r="A6743" t="s">
        <v>8756</v>
      </c>
      <c r="B6743" t="s">
        <v>1990</v>
      </c>
      <c r="C6743" t="s">
        <v>2145</v>
      </c>
      <c r="D6743" t="s">
        <v>61</v>
      </c>
      <c r="E6743" t="s">
        <v>2105</v>
      </c>
      <c r="F6743" t="s">
        <v>71</v>
      </c>
      <c r="G6743" t="s">
        <v>53</v>
      </c>
      <c r="H6743" t="s">
        <v>90</v>
      </c>
      <c r="I6743" t="s">
        <v>83</v>
      </c>
      <c r="J6743" t="s">
        <v>449</v>
      </c>
      <c r="K6743" t="s">
        <v>775</v>
      </c>
      <c r="L6743">
        <v>33983.879999999997</v>
      </c>
      <c r="M6743">
        <v>6</v>
      </c>
      <c r="N6743">
        <v>0.25</v>
      </c>
      <c r="O6743">
        <v>4558.8500000000004</v>
      </c>
    </row>
    <row r="6744" spans="1:15" x14ac:dyDescent="0.3">
      <c r="A6744" t="s">
        <v>8757</v>
      </c>
      <c r="B6744" t="s">
        <v>128</v>
      </c>
      <c r="C6744" t="s">
        <v>3580</v>
      </c>
      <c r="D6744" t="s">
        <v>50</v>
      </c>
      <c r="E6744" t="s">
        <v>2662</v>
      </c>
      <c r="F6744" t="s">
        <v>80</v>
      </c>
      <c r="G6744" t="s">
        <v>53</v>
      </c>
      <c r="H6744" t="s">
        <v>54</v>
      </c>
      <c r="I6744" t="s">
        <v>55</v>
      </c>
      <c r="J6744" t="s">
        <v>65</v>
      </c>
      <c r="K6744" t="s">
        <v>130</v>
      </c>
      <c r="L6744">
        <v>14437.92</v>
      </c>
      <c r="M6744">
        <v>6</v>
      </c>
      <c r="N6744">
        <v>0.15</v>
      </c>
      <c r="O6744">
        <v>4846.08</v>
      </c>
    </row>
    <row r="6745" spans="1:15" x14ac:dyDescent="0.3">
      <c r="A6745" t="s">
        <v>8758</v>
      </c>
      <c r="B6745" t="s">
        <v>1141</v>
      </c>
      <c r="C6745" t="s">
        <v>1297</v>
      </c>
      <c r="D6745" t="s">
        <v>50</v>
      </c>
      <c r="E6745" t="s">
        <v>2446</v>
      </c>
      <c r="F6745" t="s">
        <v>71</v>
      </c>
      <c r="G6745" t="s">
        <v>81</v>
      </c>
      <c r="H6745" t="s">
        <v>95</v>
      </c>
      <c r="I6745" t="s">
        <v>83</v>
      </c>
      <c r="J6745" t="s">
        <v>449</v>
      </c>
      <c r="K6745" t="s">
        <v>450</v>
      </c>
      <c r="L6745">
        <v>33086.160000000003</v>
      </c>
      <c r="M6745">
        <v>6</v>
      </c>
      <c r="N6745">
        <v>0.1</v>
      </c>
      <c r="O6745">
        <v>4764.46</v>
      </c>
    </row>
    <row r="6746" spans="1:15" x14ac:dyDescent="0.3">
      <c r="A6746" t="s">
        <v>8759</v>
      </c>
      <c r="B6746" t="s">
        <v>1643</v>
      </c>
      <c r="C6746" t="s">
        <v>1653</v>
      </c>
      <c r="D6746" t="s">
        <v>78</v>
      </c>
      <c r="E6746" t="s">
        <v>399</v>
      </c>
      <c r="F6746" t="s">
        <v>71</v>
      </c>
      <c r="G6746" t="s">
        <v>72</v>
      </c>
      <c r="H6746" t="s">
        <v>73</v>
      </c>
      <c r="I6746" t="s">
        <v>118</v>
      </c>
      <c r="J6746" t="s">
        <v>303</v>
      </c>
      <c r="K6746" t="s">
        <v>491</v>
      </c>
      <c r="L6746">
        <v>29972.2</v>
      </c>
      <c r="M6746">
        <v>5</v>
      </c>
      <c r="N6746">
        <v>0</v>
      </c>
      <c r="O6746">
        <v>8430.39</v>
      </c>
    </row>
    <row r="6747" spans="1:15" x14ac:dyDescent="0.3">
      <c r="A6747" t="s">
        <v>8760</v>
      </c>
      <c r="B6747" t="s">
        <v>2262</v>
      </c>
      <c r="C6747" t="s">
        <v>2539</v>
      </c>
      <c r="D6747" t="s">
        <v>50</v>
      </c>
      <c r="E6747" t="s">
        <v>256</v>
      </c>
      <c r="F6747" t="s">
        <v>52</v>
      </c>
      <c r="G6747" t="s">
        <v>179</v>
      </c>
      <c r="H6747" t="s">
        <v>180</v>
      </c>
      <c r="I6747" t="s">
        <v>96</v>
      </c>
      <c r="J6747" t="s">
        <v>135</v>
      </c>
      <c r="K6747" t="s">
        <v>136</v>
      </c>
      <c r="L6747">
        <v>41484.959999999999</v>
      </c>
      <c r="M6747">
        <v>9</v>
      </c>
      <c r="N6747">
        <v>0.2</v>
      </c>
      <c r="O6747">
        <v>11449.25</v>
      </c>
    </row>
    <row r="6748" spans="1:15" x14ac:dyDescent="0.3">
      <c r="A6748" t="s">
        <v>8761</v>
      </c>
      <c r="B6748" t="s">
        <v>1656</v>
      </c>
      <c r="C6748" t="s">
        <v>3130</v>
      </c>
      <c r="D6748" t="s">
        <v>78</v>
      </c>
      <c r="E6748" t="s">
        <v>146</v>
      </c>
      <c r="F6748" t="s">
        <v>71</v>
      </c>
      <c r="G6748" t="s">
        <v>179</v>
      </c>
      <c r="H6748" t="s">
        <v>180</v>
      </c>
      <c r="I6748" t="s">
        <v>55</v>
      </c>
      <c r="J6748" t="s">
        <v>173</v>
      </c>
      <c r="K6748" t="s">
        <v>174</v>
      </c>
      <c r="L6748">
        <v>14815.22</v>
      </c>
      <c r="M6748">
        <v>7</v>
      </c>
      <c r="N6748">
        <v>0.25</v>
      </c>
      <c r="O6748">
        <v>3805.18</v>
      </c>
    </row>
    <row r="6749" spans="1:15" x14ac:dyDescent="0.3">
      <c r="A6749" t="s">
        <v>8762</v>
      </c>
      <c r="B6749" t="s">
        <v>831</v>
      </c>
      <c r="C6749" t="s">
        <v>431</v>
      </c>
      <c r="D6749" t="s">
        <v>102</v>
      </c>
      <c r="E6749" t="s">
        <v>294</v>
      </c>
      <c r="F6749" t="s">
        <v>80</v>
      </c>
      <c r="G6749" t="s">
        <v>53</v>
      </c>
      <c r="H6749" t="s">
        <v>54</v>
      </c>
      <c r="I6749" t="s">
        <v>55</v>
      </c>
      <c r="J6749" t="s">
        <v>65</v>
      </c>
      <c r="K6749" t="s">
        <v>130</v>
      </c>
      <c r="L6749">
        <v>74183.12</v>
      </c>
      <c r="M6749">
        <v>8</v>
      </c>
      <c r="N6749">
        <v>0.15</v>
      </c>
      <c r="O6749">
        <v>11856.72</v>
      </c>
    </row>
    <row r="6750" spans="1:15" x14ac:dyDescent="0.3">
      <c r="A6750" t="s">
        <v>8763</v>
      </c>
      <c r="B6750" t="s">
        <v>3120</v>
      </c>
      <c r="C6750" t="s">
        <v>3916</v>
      </c>
      <c r="D6750" t="s">
        <v>78</v>
      </c>
      <c r="E6750" t="s">
        <v>5045</v>
      </c>
      <c r="F6750" t="s">
        <v>52</v>
      </c>
      <c r="G6750" t="s">
        <v>179</v>
      </c>
      <c r="H6750" t="s">
        <v>180</v>
      </c>
      <c r="I6750" t="s">
        <v>96</v>
      </c>
      <c r="J6750" t="s">
        <v>97</v>
      </c>
      <c r="K6750" t="s">
        <v>181</v>
      </c>
      <c r="L6750">
        <v>22084.3</v>
      </c>
      <c r="M6750">
        <v>2</v>
      </c>
      <c r="N6750">
        <v>0.15</v>
      </c>
      <c r="O6750">
        <v>7313.58</v>
      </c>
    </row>
    <row r="6751" spans="1:15" x14ac:dyDescent="0.3">
      <c r="A6751" t="s">
        <v>8764</v>
      </c>
      <c r="B6751" t="s">
        <v>5721</v>
      </c>
      <c r="C6751" t="s">
        <v>252</v>
      </c>
      <c r="D6751" t="s">
        <v>61</v>
      </c>
      <c r="E6751" t="s">
        <v>1778</v>
      </c>
      <c r="F6751" t="s">
        <v>80</v>
      </c>
      <c r="G6751" t="s">
        <v>72</v>
      </c>
      <c r="H6751" t="s">
        <v>346</v>
      </c>
      <c r="I6751" t="s">
        <v>96</v>
      </c>
      <c r="J6751" t="s">
        <v>166</v>
      </c>
      <c r="K6751" t="s">
        <v>167</v>
      </c>
      <c r="L6751">
        <v>77979.600000000006</v>
      </c>
      <c r="M6751">
        <v>10</v>
      </c>
      <c r="N6751">
        <v>0.2</v>
      </c>
      <c r="O6751">
        <v>11960.34</v>
      </c>
    </row>
    <row r="6752" spans="1:15" x14ac:dyDescent="0.3">
      <c r="A6752" t="s">
        <v>8765</v>
      </c>
      <c r="B6752" t="s">
        <v>878</v>
      </c>
      <c r="C6752" t="s">
        <v>160</v>
      </c>
      <c r="D6752" t="s">
        <v>61</v>
      </c>
      <c r="E6752" t="s">
        <v>2752</v>
      </c>
      <c r="F6752" t="s">
        <v>80</v>
      </c>
      <c r="G6752" t="s">
        <v>72</v>
      </c>
      <c r="H6752" t="s">
        <v>104</v>
      </c>
      <c r="I6752" t="s">
        <v>118</v>
      </c>
      <c r="J6752" t="s">
        <v>191</v>
      </c>
      <c r="K6752" t="s">
        <v>829</v>
      </c>
      <c r="L6752">
        <v>80298.05</v>
      </c>
      <c r="M6752">
        <v>7</v>
      </c>
      <c r="N6752">
        <v>0</v>
      </c>
      <c r="O6752">
        <v>27192.1</v>
      </c>
    </row>
    <row r="6753" spans="1:15" x14ac:dyDescent="0.3">
      <c r="A6753" t="s">
        <v>8766</v>
      </c>
      <c r="B6753" t="s">
        <v>1553</v>
      </c>
      <c r="C6753" t="s">
        <v>1164</v>
      </c>
      <c r="D6753" t="s">
        <v>50</v>
      </c>
      <c r="E6753" t="s">
        <v>196</v>
      </c>
      <c r="F6753" t="s">
        <v>52</v>
      </c>
      <c r="G6753" t="s">
        <v>72</v>
      </c>
      <c r="H6753" t="s">
        <v>117</v>
      </c>
      <c r="I6753" t="s">
        <v>83</v>
      </c>
      <c r="J6753" t="s">
        <v>379</v>
      </c>
      <c r="K6753" t="s">
        <v>716</v>
      </c>
      <c r="L6753">
        <v>80433</v>
      </c>
      <c r="M6753">
        <v>10</v>
      </c>
      <c r="N6753">
        <v>0</v>
      </c>
      <c r="O6753">
        <v>13475.47</v>
      </c>
    </row>
    <row r="6754" spans="1:15" x14ac:dyDescent="0.3">
      <c r="A6754" t="s">
        <v>8767</v>
      </c>
      <c r="B6754" t="s">
        <v>583</v>
      </c>
      <c r="C6754" t="s">
        <v>619</v>
      </c>
      <c r="D6754" t="s">
        <v>78</v>
      </c>
      <c r="E6754" t="s">
        <v>269</v>
      </c>
      <c r="F6754" t="s">
        <v>71</v>
      </c>
      <c r="G6754" t="s">
        <v>53</v>
      </c>
      <c r="H6754" t="s">
        <v>90</v>
      </c>
      <c r="I6754" t="s">
        <v>83</v>
      </c>
      <c r="J6754" t="s">
        <v>379</v>
      </c>
      <c r="K6754" t="s">
        <v>562</v>
      </c>
      <c r="L6754">
        <v>9501.7199999999993</v>
      </c>
      <c r="M6754">
        <v>3</v>
      </c>
      <c r="N6754">
        <v>0.05</v>
      </c>
      <c r="O6754">
        <v>3479.75</v>
      </c>
    </row>
    <row r="6755" spans="1:15" x14ac:dyDescent="0.3">
      <c r="A6755" t="s">
        <v>8768</v>
      </c>
      <c r="B6755" t="s">
        <v>1792</v>
      </c>
      <c r="C6755" t="s">
        <v>200</v>
      </c>
      <c r="D6755" t="s">
        <v>61</v>
      </c>
      <c r="E6755" t="s">
        <v>1582</v>
      </c>
      <c r="F6755" t="s">
        <v>80</v>
      </c>
      <c r="G6755" t="s">
        <v>53</v>
      </c>
      <c r="H6755" t="s">
        <v>90</v>
      </c>
      <c r="I6755" t="s">
        <v>96</v>
      </c>
      <c r="J6755" t="s">
        <v>111</v>
      </c>
      <c r="K6755" t="s">
        <v>328</v>
      </c>
      <c r="L6755">
        <v>22630.76</v>
      </c>
      <c r="M6755">
        <v>4</v>
      </c>
      <c r="N6755">
        <v>0.1</v>
      </c>
      <c r="O6755">
        <v>4467.72</v>
      </c>
    </row>
    <row r="6756" spans="1:15" x14ac:dyDescent="0.3">
      <c r="A6756" t="s">
        <v>8769</v>
      </c>
      <c r="B6756" t="s">
        <v>777</v>
      </c>
      <c r="C6756" t="s">
        <v>477</v>
      </c>
      <c r="D6756" t="s">
        <v>50</v>
      </c>
      <c r="E6756" t="s">
        <v>1574</v>
      </c>
      <c r="F6756" t="s">
        <v>71</v>
      </c>
      <c r="G6756" t="s">
        <v>63</v>
      </c>
      <c r="H6756" t="s">
        <v>64</v>
      </c>
      <c r="I6756" t="s">
        <v>55</v>
      </c>
      <c r="J6756" t="s">
        <v>141</v>
      </c>
      <c r="K6756" t="s">
        <v>241</v>
      </c>
      <c r="L6756">
        <v>1898.98</v>
      </c>
      <c r="M6756">
        <v>1</v>
      </c>
      <c r="N6756">
        <v>0</v>
      </c>
      <c r="O6756">
        <v>510.45</v>
      </c>
    </row>
    <row r="6757" spans="1:15" x14ac:dyDescent="0.3">
      <c r="A6757" t="s">
        <v>8770</v>
      </c>
      <c r="B6757" t="s">
        <v>3006</v>
      </c>
      <c r="C6757" t="s">
        <v>1198</v>
      </c>
      <c r="D6757" t="s">
        <v>61</v>
      </c>
      <c r="E6757" t="s">
        <v>1247</v>
      </c>
      <c r="F6757" t="s">
        <v>71</v>
      </c>
      <c r="G6757" t="s">
        <v>53</v>
      </c>
      <c r="H6757" t="s">
        <v>90</v>
      </c>
      <c r="I6757" t="s">
        <v>96</v>
      </c>
      <c r="J6757" t="s">
        <v>111</v>
      </c>
      <c r="K6757" t="s">
        <v>328</v>
      </c>
      <c r="L6757">
        <v>81504.570000000007</v>
      </c>
      <c r="M6757">
        <v>7</v>
      </c>
      <c r="N6757">
        <v>0.1</v>
      </c>
      <c r="O6757">
        <v>24735.09</v>
      </c>
    </row>
    <row r="6758" spans="1:15" x14ac:dyDescent="0.3">
      <c r="A6758" t="s">
        <v>8771</v>
      </c>
      <c r="B6758" t="s">
        <v>1190</v>
      </c>
      <c r="C6758" t="s">
        <v>1726</v>
      </c>
      <c r="D6758" t="s">
        <v>78</v>
      </c>
      <c r="E6758" t="s">
        <v>1204</v>
      </c>
      <c r="F6758" t="s">
        <v>80</v>
      </c>
      <c r="G6758" t="s">
        <v>53</v>
      </c>
      <c r="H6758" t="s">
        <v>246</v>
      </c>
      <c r="I6758" t="s">
        <v>83</v>
      </c>
      <c r="J6758" t="s">
        <v>449</v>
      </c>
      <c r="K6758" t="s">
        <v>450</v>
      </c>
      <c r="L6758">
        <v>68563.39</v>
      </c>
      <c r="M6758">
        <v>7</v>
      </c>
      <c r="N6758">
        <v>0</v>
      </c>
      <c r="O6758">
        <v>17688.89</v>
      </c>
    </row>
    <row r="6759" spans="1:15" x14ac:dyDescent="0.3">
      <c r="A6759" t="s">
        <v>8772</v>
      </c>
      <c r="B6759" t="s">
        <v>2222</v>
      </c>
      <c r="C6759" t="s">
        <v>2824</v>
      </c>
      <c r="D6759" t="s">
        <v>50</v>
      </c>
      <c r="E6759" t="s">
        <v>1199</v>
      </c>
      <c r="F6759" t="s">
        <v>52</v>
      </c>
      <c r="G6759" t="s">
        <v>81</v>
      </c>
      <c r="H6759" t="s">
        <v>82</v>
      </c>
      <c r="I6759" t="s">
        <v>118</v>
      </c>
      <c r="J6759" t="s">
        <v>191</v>
      </c>
      <c r="K6759" t="s">
        <v>290</v>
      </c>
      <c r="L6759">
        <v>37770.120000000003</v>
      </c>
      <c r="M6759">
        <v>6</v>
      </c>
      <c r="N6759">
        <v>0.2</v>
      </c>
      <c r="O6759">
        <v>5266.53</v>
      </c>
    </row>
    <row r="6760" spans="1:15" x14ac:dyDescent="0.3">
      <c r="A6760" t="s">
        <v>8773</v>
      </c>
      <c r="B6760" t="s">
        <v>3313</v>
      </c>
      <c r="C6760" t="s">
        <v>365</v>
      </c>
      <c r="D6760" t="s">
        <v>102</v>
      </c>
      <c r="E6760" t="s">
        <v>468</v>
      </c>
      <c r="F6760" t="s">
        <v>52</v>
      </c>
      <c r="G6760" t="s">
        <v>63</v>
      </c>
      <c r="H6760" t="s">
        <v>202</v>
      </c>
      <c r="I6760" t="s">
        <v>55</v>
      </c>
      <c r="J6760" t="s">
        <v>141</v>
      </c>
      <c r="K6760" t="s">
        <v>241</v>
      </c>
      <c r="L6760">
        <v>4203.78</v>
      </c>
      <c r="M6760">
        <v>1</v>
      </c>
      <c r="N6760">
        <v>0.25</v>
      </c>
      <c r="O6760">
        <v>1182.94</v>
      </c>
    </row>
    <row r="6761" spans="1:15" x14ac:dyDescent="0.3">
      <c r="A6761" t="s">
        <v>8774</v>
      </c>
      <c r="B6761" t="s">
        <v>2475</v>
      </c>
      <c r="C6761" t="s">
        <v>2983</v>
      </c>
      <c r="D6761" t="s">
        <v>61</v>
      </c>
      <c r="E6761" t="s">
        <v>2105</v>
      </c>
      <c r="F6761" t="s">
        <v>80</v>
      </c>
      <c r="G6761" t="s">
        <v>81</v>
      </c>
      <c r="H6761" t="s">
        <v>82</v>
      </c>
      <c r="I6761" t="s">
        <v>96</v>
      </c>
      <c r="J6761" t="s">
        <v>166</v>
      </c>
      <c r="K6761" t="s">
        <v>167</v>
      </c>
      <c r="L6761">
        <v>53256.68</v>
      </c>
      <c r="M6761">
        <v>4</v>
      </c>
      <c r="N6761">
        <v>0.05</v>
      </c>
      <c r="O6761">
        <v>12664.61</v>
      </c>
    </row>
    <row r="6762" spans="1:15" x14ac:dyDescent="0.3">
      <c r="A6762" t="s">
        <v>8775</v>
      </c>
      <c r="B6762" t="s">
        <v>267</v>
      </c>
      <c r="C6762" t="s">
        <v>1101</v>
      </c>
      <c r="D6762" t="s">
        <v>102</v>
      </c>
      <c r="E6762" t="s">
        <v>415</v>
      </c>
      <c r="F6762" t="s">
        <v>52</v>
      </c>
      <c r="G6762" t="s">
        <v>63</v>
      </c>
      <c r="H6762" t="s">
        <v>64</v>
      </c>
      <c r="I6762" t="s">
        <v>118</v>
      </c>
      <c r="J6762" t="s">
        <v>303</v>
      </c>
      <c r="K6762" t="s">
        <v>491</v>
      </c>
      <c r="L6762">
        <v>122295.42</v>
      </c>
      <c r="M6762">
        <v>9</v>
      </c>
      <c r="N6762">
        <v>0.1</v>
      </c>
      <c r="O6762">
        <v>26137.37</v>
      </c>
    </row>
    <row r="6763" spans="1:15" x14ac:dyDescent="0.3">
      <c r="A6763" t="s">
        <v>8776</v>
      </c>
      <c r="B6763" t="s">
        <v>1589</v>
      </c>
      <c r="C6763" t="s">
        <v>1789</v>
      </c>
      <c r="D6763" t="s">
        <v>61</v>
      </c>
      <c r="E6763" t="s">
        <v>440</v>
      </c>
      <c r="F6763" t="s">
        <v>71</v>
      </c>
      <c r="G6763" t="s">
        <v>81</v>
      </c>
      <c r="H6763" t="s">
        <v>186</v>
      </c>
      <c r="I6763" t="s">
        <v>118</v>
      </c>
      <c r="J6763" t="s">
        <v>191</v>
      </c>
      <c r="K6763" t="s">
        <v>290</v>
      </c>
      <c r="L6763">
        <v>31646.58</v>
      </c>
      <c r="M6763">
        <v>7</v>
      </c>
      <c r="N6763">
        <v>0.2</v>
      </c>
      <c r="O6763">
        <v>4702.91</v>
      </c>
    </row>
    <row r="6764" spans="1:15" x14ac:dyDescent="0.3">
      <c r="A6764" t="s">
        <v>8777</v>
      </c>
      <c r="B6764" t="s">
        <v>508</v>
      </c>
      <c r="C6764" t="s">
        <v>3239</v>
      </c>
      <c r="D6764" t="s">
        <v>102</v>
      </c>
      <c r="E6764" t="s">
        <v>730</v>
      </c>
      <c r="F6764" t="s">
        <v>71</v>
      </c>
      <c r="G6764" t="s">
        <v>72</v>
      </c>
      <c r="H6764" t="s">
        <v>117</v>
      </c>
      <c r="I6764" t="s">
        <v>55</v>
      </c>
      <c r="J6764" t="s">
        <v>173</v>
      </c>
      <c r="K6764" t="s">
        <v>780</v>
      </c>
      <c r="L6764">
        <v>13627.4</v>
      </c>
      <c r="M6764">
        <v>10</v>
      </c>
      <c r="N6764">
        <v>0.05</v>
      </c>
      <c r="O6764">
        <v>3599.52</v>
      </c>
    </row>
    <row r="6765" spans="1:15" x14ac:dyDescent="0.3">
      <c r="A6765" t="s">
        <v>8778</v>
      </c>
      <c r="B6765" t="s">
        <v>2372</v>
      </c>
      <c r="C6765" t="s">
        <v>148</v>
      </c>
      <c r="D6765" t="s">
        <v>78</v>
      </c>
      <c r="E6765" t="s">
        <v>403</v>
      </c>
      <c r="F6765" t="s">
        <v>71</v>
      </c>
      <c r="G6765" t="s">
        <v>53</v>
      </c>
      <c r="H6765" t="s">
        <v>54</v>
      </c>
      <c r="I6765" t="s">
        <v>96</v>
      </c>
      <c r="J6765" t="s">
        <v>135</v>
      </c>
      <c r="K6765" t="s">
        <v>395</v>
      </c>
      <c r="L6765">
        <v>42804.18</v>
      </c>
      <c r="M6765">
        <v>6</v>
      </c>
      <c r="N6765">
        <v>0.15</v>
      </c>
      <c r="O6765">
        <v>13759.48</v>
      </c>
    </row>
    <row r="6766" spans="1:15" x14ac:dyDescent="0.3">
      <c r="A6766" t="s">
        <v>8779</v>
      </c>
      <c r="B6766" t="s">
        <v>1902</v>
      </c>
      <c r="C6766" t="s">
        <v>160</v>
      </c>
      <c r="D6766" t="s">
        <v>61</v>
      </c>
      <c r="E6766" t="s">
        <v>656</v>
      </c>
      <c r="F6766" t="s">
        <v>80</v>
      </c>
      <c r="G6766" t="s">
        <v>81</v>
      </c>
      <c r="H6766" t="s">
        <v>284</v>
      </c>
      <c r="I6766" t="s">
        <v>96</v>
      </c>
      <c r="J6766" t="s">
        <v>97</v>
      </c>
      <c r="K6766" t="s">
        <v>416</v>
      </c>
      <c r="L6766">
        <v>37947.279999999999</v>
      </c>
      <c r="M6766">
        <v>4</v>
      </c>
      <c r="N6766">
        <v>0</v>
      </c>
      <c r="O6766">
        <v>5988.81</v>
      </c>
    </row>
    <row r="6767" spans="1:15" x14ac:dyDescent="0.3">
      <c r="A6767" t="s">
        <v>8780</v>
      </c>
      <c r="B6767" t="s">
        <v>1389</v>
      </c>
      <c r="C6767" t="s">
        <v>1541</v>
      </c>
      <c r="D6767" t="s">
        <v>78</v>
      </c>
      <c r="E6767" t="s">
        <v>4454</v>
      </c>
      <c r="F6767" t="s">
        <v>80</v>
      </c>
      <c r="G6767" t="s">
        <v>63</v>
      </c>
      <c r="H6767" t="s">
        <v>202</v>
      </c>
      <c r="I6767" t="s">
        <v>83</v>
      </c>
      <c r="J6767" t="s">
        <v>84</v>
      </c>
      <c r="K6767" t="s">
        <v>125</v>
      </c>
      <c r="L6767">
        <v>49504.6</v>
      </c>
      <c r="M6767">
        <v>5</v>
      </c>
      <c r="N6767">
        <v>0</v>
      </c>
      <c r="O6767">
        <v>18793.71</v>
      </c>
    </row>
    <row r="6768" spans="1:15" x14ac:dyDescent="0.3">
      <c r="A6768" t="s">
        <v>8781</v>
      </c>
      <c r="B6768" t="s">
        <v>486</v>
      </c>
      <c r="C6768" t="s">
        <v>1762</v>
      </c>
      <c r="D6768" t="s">
        <v>102</v>
      </c>
      <c r="E6768" t="s">
        <v>844</v>
      </c>
      <c r="F6768" t="s">
        <v>52</v>
      </c>
      <c r="G6768" t="s">
        <v>53</v>
      </c>
      <c r="H6768" t="s">
        <v>246</v>
      </c>
      <c r="I6768" t="s">
        <v>96</v>
      </c>
      <c r="J6768" t="s">
        <v>97</v>
      </c>
      <c r="K6768" t="s">
        <v>416</v>
      </c>
      <c r="L6768">
        <v>23120.34</v>
      </c>
      <c r="M6768">
        <v>3</v>
      </c>
      <c r="N6768">
        <v>0</v>
      </c>
      <c r="O6768">
        <v>6991.88</v>
      </c>
    </row>
    <row r="6769" spans="1:15" x14ac:dyDescent="0.3">
      <c r="A6769" t="s">
        <v>8782</v>
      </c>
      <c r="B6769" t="s">
        <v>2372</v>
      </c>
      <c r="C6769" t="s">
        <v>1728</v>
      </c>
      <c r="D6769" t="s">
        <v>78</v>
      </c>
      <c r="E6769" t="s">
        <v>1815</v>
      </c>
      <c r="F6769" t="s">
        <v>80</v>
      </c>
      <c r="G6769" t="s">
        <v>63</v>
      </c>
      <c r="H6769" t="s">
        <v>64</v>
      </c>
      <c r="I6769" t="s">
        <v>83</v>
      </c>
      <c r="J6769" t="s">
        <v>449</v>
      </c>
      <c r="K6769" t="s">
        <v>450</v>
      </c>
      <c r="L6769">
        <v>54973.45</v>
      </c>
      <c r="M6769">
        <v>5</v>
      </c>
      <c r="N6769">
        <v>0.15</v>
      </c>
      <c r="O6769">
        <v>9769.19</v>
      </c>
    </row>
    <row r="6770" spans="1:15" x14ac:dyDescent="0.3">
      <c r="A6770" t="s">
        <v>8783</v>
      </c>
      <c r="B6770" t="s">
        <v>2016</v>
      </c>
      <c r="C6770" t="s">
        <v>2529</v>
      </c>
      <c r="D6770" t="s">
        <v>102</v>
      </c>
      <c r="E6770" t="s">
        <v>866</v>
      </c>
      <c r="F6770" t="s">
        <v>71</v>
      </c>
      <c r="G6770" t="s">
        <v>63</v>
      </c>
      <c r="H6770" t="s">
        <v>202</v>
      </c>
      <c r="I6770" t="s">
        <v>55</v>
      </c>
      <c r="J6770" t="s">
        <v>56</v>
      </c>
      <c r="K6770" t="s">
        <v>151</v>
      </c>
      <c r="L6770">
        <v>460.91</v>
      </c>
      <c r="M6770">
        <v>1</v>
      </c>
      <c r="N6770">
        <v>0.25</v>
      </c>
      <c r="O6770">
        <v>57.7</v>
      </c>
    </row>
    <row r="6771" spans="1:15" x14ac:dyDescent="0.3">
      <c r="A6771" t="s">
        <v>8784</v>
      </c>
      <c r="B6771" t="s">
        <v>1971</v>
      </c>
      <c r="C6771" t="s">
        <v>1913</v>
      </c>
      <c r="D6771" t="s">
        <v>50</v>
      </c>
      <c r="E6771" t="s">
        <v>1091</v>
      </c>
      <c r="F6771" t="s">
        <v>71</v>
      </c>
      <c r="G6771" t="s">
        <v>53</v>
      </c>
      <c r="H6771" t="s">
        <v>54</v>
      </c>
      <c r="I6771" t="s">
        <v>55</v>
      </c>
      <c r="J6771" t="s">
        <v>173</v>
      </c>
      <c r="K6771" t="s">
        <v>203</v>
      </c>
      <c r="L6771">
        <v>76921.8</v>
      </c>
      <c r="M6771">
        <v>10</v>
      </c>
      <c r="N6771">
        <v>0.05</v>
      </c>
      <c r="O6771">
        <v>15926.98</v>
      </c>
    </row>
    <row r="6772" spans="1:15" x14ac:dyDescent="0.3">
      <c r="A6772" t="s">
        <v>8785</v>
      </c>
      <c r="B6772" t="s">
        <v>1257</v>
      </c>
      <c r="C6772" t="s">
        <v>1282</v>
      </c>
      <c r="D6772" t="s">
        <v>61</v>
      </c>
      <c r="E6772" t="s">
        <v>2484</v>
      </c>
      <c r="F6772" t="s">
        <v>52</v>
      </c>
      <c r="G6772" t="s">
        <v>63</v>
      </c>
      <c r="H6772" t="s">
        <v>64</v>
      </c>
      <c r="I6772" t="s">
        <v>118</v>
      </c>
      <c r="J6772" t="s">
        <v>119</v>
      </c>
      <c r="K6772" t="s">
        <v>120</v>
      </c>
      <c r="L6772">
        <v>25562.43</v>
      </c>
      <c r="M6772">
        <v>3</v>
      </c>
      <c r="N6772">
        <v>0.25</v>
      </c>
      <c r="O6772">
        <v>5721.01</v>
      </c>
    </row>
    <row r="6773" spans="1:15" x14ac:dyDescent="0.3">
      <c r="A6773" t="s">
        <v>8786</v>
      </c>
      <c r="B6773" t="s">
        <v>535</v>
      </c>
      <c r="C6773" t="s">
        <v>1580</v>
      </c>
      <c r="D6773" t="s">
        <v>102</v>
      </c>
      <c r="E6773" t="s">
        <v>1891</v>
      </c>
      <c r="F6773" t="s">
        <v>80</v>
      </c>
      <c r="G6773" t="s">
        <v>72</v>
      </c>
      <c r="H6773" t="s">
        <v>346</v>
      </c>
      <c r="I6773" t="s">
        <v>96</v>
      </c>
      <c r="J6773" t="s">
        <v>166</v>
      </c>
      <c r="K6773" t="s">
        <v>167</v>
      </c>
      <c r="L6773">
        <v>53455.75</v>
      </c>
      <c r="M6773">
        <v>5</v>
      </c>
      <c r="N6773">
        <v>0.25</v>
      </c>
      <c r="O6773">
        <v>8401.36</v>
      </c>
    </row>
    <row r="6774" spans="1:15" x14ac:dyDescent="0.3">
      <c r="A6774" t="s">
        <v>8787</v>
      </c>
      <c r="B6774" t="s">
        <v>497</v>
      </c>
      <c r="C6774" t="s">
        <v>2952</v>
      </c>
      <c r="D6774" t="s">
        <v>78</v>
      </c>
      <c r="E6774" t="s">
        <v>1824</v>
      </c>
      <c r="F6774" t="s">
        <v>80</v>
      </c>
      <c r="G6774" t="s">
        <v>72</v>
      </c>
      <c r="H6774" t="s">
        <v>73</v>
      </c>
      <c r="I6774" t="s">
        <v>83</v>
      </c>
      <c r="J6774" t="s">
        <v>156</v>
      </c>
      <c r="K6774" t="s">
        <v>285</v>
      </c>
      <c r="L6774">
        <v>13378.17</v>
      </c>
      <c r="M6774">
        <v>1</v>
      </c>
      <c r="N6774">
        <v>0.05</v>
      </c>
      <c r="O6774">
        <v>2342</v>
      </c>
    </row>
    <row r="6775" spans="1:15" x14ac:dyDescent="0.3">
      <c r="A6775" t="s">
        <v>8788</v>
      </c>
      <c r="B6775" t="s">
        <v>2320</v>
      </c>
      <c r="C6775" t="s">
        <v>3183</v>
      </c>
      <c r="D6775" t="s">
        <v>102</v>
      </c>
      <c r="E6775" t="s">
        <v>3266</v>
      </c>
      <c r="F6775" t="s">
        <v>52</v>
      </c>
      <c r="G6775" t="s">
        <v>179</v>
      </c>
      <c r="H6775" t="s">
        <v>180</v>
      </c>
      <c r="I6775" t="s">
        <v>83</v>
      </c>
      <c r="J6775" t="s">
        <v>379</v>
      </c>
      <c r="K6775" t="s">
        <v>716</v>
      </c>
      <c r="L6775">
        <v>31793.1</v>
      </c>
      <c r="M6775">
        <v>6</v>
      </c>
      <c r="N6775">
        <v>0.15</v>
      </c>
      <c r="O6775">
        <v>6877.7</v>
      </c>
    </row>
    <row r="6776" spans="1:15" x14ac:dyDescent="0.3">
      <c r="A6776" t="s">
        <v>8789</v>
      </c>
      <c r="B6776" t="s">
        <v>1265</v>
      </c>
      <c r="C6776" t="s">
        <v>3917</v>
      </c>
      <c r="D6776" t="s">
        <v>102</v>
      </c>
      <c r="E6776" t="s">
        <v>850</v>
      </c>
      <c r="F6776" t="s">
        <v>71</v>
      </c>
      <c r="G6776" t="s">
        <v>179</v>
      </c>
      <c r="H6776" t="s">
        <v>180</v>
      </c>
      <c r="I6776" t="s">
        <v>96</v>
      </c>
      <c r="J6776" t="s">
        <v>97</v>
      </c>
      <c r="K6776" t="s">
        <v>181</v>
      </c>
      <c r="L6776">
        <v>89821.98</v>
      </c>
      <c r="M6776">
        <v>9</v>
      </c>
      <c r="N6776">
        <v>0.05</v>
      </c>
      <c r="O6776">
        <v>21762.09</v>
      </c>
    </row>
    <row r="6777" spans="1:15" x14ac:dyDescent="0.3">
      <c r="A6777" t="s">
        <v>8790</v>
      </c>
      <c r="B6777" t="s">
        <v>1503</v>
      </c>
      <c r="C6777" t="s">
        <v>1130</v>
      </c>
      <c r="D6777" t="s">
        <v>78</v>
      </c>
      <c r="E6777" t="s">
        <v>746</v>
      </c>
      <c r="F6777" t="s">
        <v>71</v>
      </c>
      <c r="G6777" t="s">
        <v>53</v>
      </c>
      <c r="H6777" t="s">
        <v>246</v>
      </c>
      <c r="I6777" t="s">
        <v>83</v>
      </c>
      <c r="J6777" t="s">
        <v>84</v>
      </c>
      <c r="K6777" t="s">
        <v>125</v>
      </c>
      <c r="L6777">
        <v>37440</v>
      </c>
      <c r="M6777">
        <v>10</v>
      </c>
      <c r="N6777">
        <v>0</v>
      </c>
      <c r="O6777">
        <v>6427.4</v>
      </c>
    </row>
    <row r="6778" spans="1:15" x14ac:dyDescent="0.3">
      <c r="A6778" t="s">
        <v>8791</v>
      </c>
      <c r="B6778" t="s">
        <v>1795</v>
      </c>
      <c r="C6778" t="s">
        <v>1887</v>
      </c>
      <c r="D6778" t="s">
        <v>50</v>
      </c>
      <c r="E6778" t="s">
        <v>316</v>
      </c>
      <c r="F6778" t="s">
        <v>52</v>
      </c>
      <c r="G6778" t="s">
        <v>63</v>
      </c>
      <c r="H6778" t="s">
        <v>172</v>
      </c>
      <c r="I6778" t="s">
        <v>96</v>
      </c>
      <c r="J6778" t="s">
        <v>166</v>
      </c>
      <c r="K6778" t="s">
        <v>167</v>
      </c>
      <c r="L6778">
        <v>83241.3</v>
      </c>
      <c r="M6778">
        <v>6</v>
      </c>
      <c r="N6778">
        <v>0.15</v>
      </c>
      <c r="O6778">
        <v>27002.99</v>
      </c>
    </row>
    <row r="6779" spans="1:15" x14ac:dyDescent="0.3">
      <c r="A6779" t="s">
        <v>8792</v>
      </c>
      <c r="B6779" t="s">
        <v>1560</v>
      </c>
      <c r="C6779" t="s">
        <v>300</v>
      </c>
      <c r="D6779" t="s">
        <v>50</v>
      </c>
      <c r="E6779" t="s">
        <v>279</v>
      </c>
      <c r="F6779" t="s">
        <v>80</v>
      </c>
      <c r="G6779" t="s">
        <v>81</v>
      </c>
      <c r="H6779" t="s">
        <v>82</v>
      </c>
      <c r="I6779" t="s">
        <v>83</v>
      </c>
      <c r="J6779" t="s">
        <v>449</v>
      </c>
      <c r="K6779" t="s">
        <v>450</v>
      </c>
      <c r="L6779">
        <v>12100.04</v>
      </c>
      <c r="M6779">
        <v>4</v>
      </c>
      <c r="N6779">
        <v>0.05</v>
      </c>
      <c r="O6779">
        <v>2012.75</v>
      </c>
    </row>
    <row r="6780" spans="1:15" x14ac:dyDescent="0.3">
      <c r="A6780" t="s">
        <v>8793</v>
      </c>
      <c r="B6780" t="s">
        <v>3590</v>
      </c>
      <c r="C6780" t="s">
        <v>2884</v>
      </c>
      <c r="D6780" t="s">
        <v>78</v>
      </c>
      <c r="E6780" t="s">
        <v>207</v>
      </c>
      <c r="F6780" t="s">
        <v>71</v>
      </c>
      <c r="G6780" t="s">
        <v>179</v>
      </c>
      <c r="H6780" t="s">
        <v>236</v>
      </c>
      <c r="I6780" t="s">
        <v>55</v>
      </c>
      <c r="J6780" t="s">
        <v>56</v>
      </c>
      <c r="K6780" t="s">
        <v>57</v>
      </c>
      <c r="L6780">
        <v>10677.99</v>
      </c>
      <c r="M6780">
        <v>3</v>
      </c>
      <c r="N6780">
        <v>0.1</v>
      </c>
      <c r="O6780">
        <v>3452.19</v>
      </c>
    </row>
    <row r="6781" spans="1:15" x14ac:dyDescent="0.3">
      <c r="A6781" t="s">
        <v>8794</v>
      </c>
      <c r="B6781" t="s">
        <v>2654</v>
      </c>
      <c r="C6781" t="s">
        <v>1361</v>
      </c>
      <c r="D6781" t="s">
        <v>61</v>
      </c>
      <c r="E6781" t="s">
        <v>2480</v>
      </c>
      <c r="F6781" t="s">
        <v>71</v>
      </c>
      <c r="G6781" t="s">
        <v>72</v>
      </c>
      <c r="H6781" t="s">
        <v>346</v>
      </c>
      <c r="I6781" t="s">
        <v>118</v>
      </c>
      <c r="J6781" t="s">
        <v>230</v>
      </c>
      <c r="K6781" t="s">
        <v>351</v>
      </c>
      <c r="L6781">
        <v>23273.37</v>
      </c>
      <c r="M6781">
        <v>9</v>
      </c>
      <c r="N6781">
        <v>0.25</v>
      </c>
      <c r="O6781">
        <v>4164.43</v>
      </c>
    </row>
    <row r="6782" spans="1:15" x14ac:dyDescent="0.3">
      <c r="A6782" t="s">
        <v>8795</v>
      </c>
      <c r="B6782" t="s">
        <v>1877</v>
      </c>
      <c r="C6782" t="s">
        <v>3372</v>
      </c>
      <c r="D6782" t="s">
        <v>61</v>
      </c>
      <c r="E6782" t="s">
        <v>1308</v>
      </c>
      <c r="F6782" t="s">
        <v>52</v>
      </c>
      <c r="G6782" t="s">
        <v>81</v>
      </c>
      <c r="H6782" t="s">
        <v>95</v>
      </c>
      <c r="I6782" t="s">
        <v>83</v>
      </c>
      <c r="J6782" t="s">
        <v>156</v>
      </c>
      <c r="K6782" t="s">
        <v>285</v>
      </c>
      <c r="L6782">
        <v>19730.28</v>
      </c>
      <c r="M6782">
        <v>6</v>
      </c>
      <c r="N6782">
        <v>0.05</v>
      </c>
      <c r="O6782">
        <v>4616.28</v>
      </c>
    </row>
    <row r="6783" spans="1:15" x14ac:dyDescent="0.3">
      <c r="A6783" t="s">
        <v>8796</v>
      </c>
      <c r="B6783" t="s">
        <v>2803</v>
      </c>
      <c r="C6783" t="s">
        <v>2965</v>
      </c>
      <c r="D6783" t="s">
        <v>78</v>
      </c>
      <c r="E6783" t="s">
        <v>432</v>
      </c>
      <c r="F6783" t="s">
        <v>71</v>
      </c>
      <c r="G6783" t="s">
        <v>179</v>
      </c>
      <c r="H6783" t="s">
        <v>236</v>
      </c>
      <c r="I6783" t="s">
        <v>55</v>
      </c>
      <c r="J6783" t="s">
        <v>65</v>
      </c>
      <c r="K6783" t="s">
        <v>325</v>
      </c>
      <c r="L6783">
        <v>3804.06</v>
      </c>
      <c r="M6783">
        <v>1</v>
      </c>
      <c r="N6783">
        <v>0.25</v>
      </c>
      <c r="O6783">
        <v>768.91</v>
      </c>
    </row>
    <row r="6784" spans="1:15" x14ac:dyDescent="0.3">
      <c r="A6784" t="s">
        <v>8797</v>
      </c>
      <c r="B6784" t="s">
        <v>1281</v>
      </c>
      <c r="C6784" t="s">
        <v>895</v>
      </c>
      <c r="D6784" t="s">
        <v>61</v>
      </c>
      <c r="E6784" t="s">
        <v>1667</v>
      </c>
      <c r="F6784" t="s">
        <v>71</v>
      </c>
      <c r="G6784" t="s">
        <v>72</v>
      </c>
      <c r="H6784" t="s">
        <v>117</v>
      </c>
      <c r="I6784" t="s">
        <v>83</v>
      </c>
      <c r="J6784" t="s">
        <v>156</v>
      </c>
      <c r="K6784" t="s">
        <v>208</v>
      </c>
      <c r="L6784">
        <v>9145.02</v>
      </c>
      <c r="M6784">
        <v>1</v>
      </c>
      <c r="N6784">
        <v>0.15</v>
      </c>
      <c r="O6784">
        <v>2227.14</v>
      </c>
    </row>
    <row r="6785" spans="1:15" x14ac:dyDescent="0.3">
      <c r="A6785" t="s">
        <v>8798</v>
      </c>
      <c r="B6785" t="s">
        <v>2076</v>
      </c>
      <c r="C6785" t="s">
        <v>1560</v>
      </c>
      <c r="D6785" t="s">
        <v>50</v>
      </c>
      <c r="E6785" t="s">
        <v>800</v>
      </c>
      <c r="F6785" t="s">
        <v>71</v>
      </c>
      <c r="G6785" t="s">
        <v>63</v>
      </c>
      <c r="H6785" t="s">
        <v>64</v>
      </c>
      <c r="I6785" t="s">
        <v>96</v>
      </c>
      <c r="J6785" t="s">
        <v>97</v>
      </c>
      <c r="K6785" t="s">
        <v>98</v>
      </c>
      <c r="L6785">
        <v>34856.15</v>
      </c>
      <c r="M6785">
        <v>5</v>
      </c>
      <c r="N6785">
        <v>0.2</v>
      </c>
      <c r="O6785">
        <v>8690.2199999999993</v>
      </c>
    </row>
    <row r="6786" spans="1:15" x14ac:dyDescent="0.3">
      <c r="A6786" t="s">
        <v>8799</v>
      </c>
      <c r="B6786" t="s">
        <v>2240</v>
      </c>
      <c r="C6786" t="s">
        <v>3313</v>
      </c>
      <c r="D6786" t="s">
        <v>102</v>
      </c>
      <c r="E6786" t="s">
        <v>109</v>
      </c>
      <c r="F6786" t="s">
        <v>71</v>
      </c>
      <c r="G6786" t="s">
        <v>63</v>
      </c>
      <c r="H6786" t="s">
        <v>172</v>
      </c>
      <c r="I6786" t="s">
        <v>96</v>
      </c>
      <c r="J6786" t="s">
        <v>97</v>
      </c>
      <c r="K6786" t="s">
        <v>98</v>
      </c>
      <c r="L6786">
        <v>122033.16</v>
      </c>
      <c r="M6786">
        <v>9</v>
      </c>
      <c r="N6786">
        <v>0.25</v>
      </c>
      <c r="O6786">
        <v>30742.58</v>
      </c>
    </row>
    <row r="6787" spans="1:15" x14ac:dyDescent="0.3">
      <c r="A6787" t="s">
        <v>8800</v>
      </c>
      <c r="B6787" t="s">
        <v>3590</v>
      </c>
      <c r="C6787" t="s">
        <v>2884</v>
      </c>
      <c r="D6787" t="s">
        <v>78</v>
      </c>
      <c r="E6787" t="s">
        <v>265</v>
      </c>
      <c r="F6787" t="s">
        <v>71</v>
      </c>
      <c r="G6787" t="s">
        <v>72</v>
      </c>
      <c r="H6787" t="s">
        <v>104</v>
      </c>
      <c r="I6787" t="s">
        <v>55</v>
      </c>
      <c r="J6787" t="s">
        <v>173</v>
      </c>
      <c r="K6787" t="s">
        <v>780</v>
      </c>
      <c r="L6787">
        <v>472.6</v>
      </c>
      <c r="M6787">
        <v>2</v>
      </c>
      <c r="N6787">
        <v>0.1</v>
      </c>
      <c r="O6787">
        <v>125.85</v>
      </c>
    </row>
    <row r="6788" spans="1:15" x14ac:dyDescent="0.3">
      <c r="A6788" t="s">
        <v>8801</v>
      </c>
      <c r="B6788" t="s">
        <v>1560</v>
      </c>
      <c r="C6788" t="s">
        <v>300</v>
      </c>
      <c r="D6788" t="s">
        <v>102</v>
      </c>
      <c r="E6788" t="s">
        <v>3466</v>
      </c>
      <c r="F6788" t="s">
        <v>80</v>
      </c>
      <c r="G6788" t="s">
        <v>53</v>
      </c>
      <c r="H6788" t="s">
        <v>110</v>
      </c>
      <c r="I6788" t="s">
        <v>96</v>
      </c>
      <c r="J6788" t="s">
        <v>97</v>
      </c>
      <c r="K6788" t="s">
        <v>181</v>
      </c>
      <c r="L6788">
        <v>89993.2</v>
      </c>
      <c r="M6788">
        <v>10</v>
      </c>
      <c r="N6788">
        <v>0.25</v>
      </c>
      <c r="O6788">
        <v>14939.18</v>
      </c>
    </row>
    <row r="6789" spans="1:15" x14ac:dyDescent="0.3">
      <c r="A6789" t="s">
        <v>8802</v>
      </c>
      <c r="B6789" t="s">
        <v>485</v>
      </c>
      <c r="C6789" t="s">
        <v>2529</v>
      </c>
      <c r="D6789" t="s">
        <v>61</v>
      </c>
      <c r="E6789" t="s">
        <v>440</v>
      </c>
      <c r="F6789" t="s">
        <v>80</v>
      </c>
      <c r="G6789" t="s">
        <v>179</v>
      </c>
      <c r="H6789" t="s">
        <v>180</v>
      </c>
      <c r="I6789" t="s">
        <v>55</v>
      </c>
      <c r="J6789" t="s">
        <v>141</v>
      </c>
      <c r="K6789" t="s">
        <v>142</v>
      </c>
      <c r="L6789">
        <v>55520.639999999999</v>
      </c>
      <c r="M6789">
        <v>4</v>
      </c>
      <c r="N6789">
        <v>0</v>
      </c>
      <c r="O6789">
        <v>13061.78</v>
      </c>
    </row>
    <row r="6790" spans="1:15" x14ac:dyDescent="0.3">
      <c r="A6790" t="s">
        <v>8803</v>
      </c>
      <c r="B6790" t="s">
        <v>68</v>
      </c>
      <c r="C6790" t="s">
        <v>69</v>
      </c>
      <c r="D6790" t="s">
        <v>102</v>
      </c>
      <c r="E6790" t="s">
        <v>2133</v>
      </c>
      <c r="F6790" t="s">
        <v>52</v>
      </c>
      <c r="G6790" t="s">
        <v>53</v>
      </c>
      <c r="H6790" t="s">
        <v>90</v>
      </c>
      <c r="I6790" t="s">
        <v>83</v>
      </c>
      <c r="J6790" t="s">
        <v>449</v>
      </c>
      <c r="K6790" t="s">
        <v>681</v>
      </c>
      <c r="L6790">
        <v>28906.799999999999</v>
      </c>
      <c r="M6790">
        <v>5</v>
      </c>
      <c r="N6790">
        <v>0.25</v>
      </c>
      <c r="O6790">
        <v>3577.87</v>
      </c>
    </row>
    <row r="6791" spans="1:15" x14ac:dyDescent="0.3">
      <c r="A6791" t="s">
        <v>8804</v>
      </c>
      <c r="B6791" t="s">
        <v>1988</v>
      </c>
      <c r="C6791" t="s">
        <v>3152</v>
      </c>
      <c r="D6791" t="s">
        <v>50</v>
      </c>
      <c r="E6791" t="s">
        <v>1284</v>
      </c>
      <c r="F6791" t="s">
        <v>80</v>
      </c>
      <c r="G6791" t="s">
        <v>179</v>
      </c>
      <c r="H6791" t="s">
        <v>236</v>
      </c>
      <c r="I6791" t="s">
        <v>96</v>
      </c>
      <c r="J6791" t="s">
        <v>135</v>
      </c>
      <c r="K6791" t="s">
        <v>275</v>
      </c>
      <c r="L6791">
        <v>42368.52</v>
      </c>
      <c r="M6791">
        <v>4</v>
      </c>
      <c r="N6791">
        <v>0</v>
      </c>
      <c r="O6791">
        <v>13832.18</v>
      </c>
    </row>
    <row r="6792" spans="1:15" x14ac:dyDescent="0.3">
      <c r="A6792" t="s">
        <v>8805</v>
      </c>
      <c r="B6792" t="s">
        <v>2123</v>
      </c>
      <c r="C6792" t="s">
        <v>609</v>
      </c>
      <c r="D6792" t="s">
        <v>102</v>
      </c>
      <c r="E6792" t="s">
        <v>283</v>
      </c>
      <c r="F6792" t="s">
        <v>71</v>
      </c>
      <c r="G6792" t="s">
        <v>81</v>
      </c>
      <c r="H6792" t="s">
        <v>82</v>
      </c>
      <c r="I6792" t="s">
        <v>118</v>
      </c>
      <c r="J6792" t="s">
        <v>119</v>
      </c>
      <c r="K6792" t="s">
        <v>120</v>
      </c>
      <c r="L6792">
        <v>78798.78</v>
      </c>
      <c r="M6792">
        <v>6</v>
      </c>
      <c r="N6792">
        <v>0.2</v>
      </c>
      <c r="O6792">
        <v>12557.25</v>
      </c>
    </row>
    <row r="6793" spans="1:15" x14ac:dyDescent="0.3">
      <c r="A6793" t="s">
        <v>8806</v>
      </c>
      <c r="B6793" t="s">
        <v>1162</v>
      </c>
      <c r="C6793" t="s">
        <v>1934</v>
      </c>
      <c r="D6793" t="s">
        <v>78</v>
      </c>
      <c r="E6793" t="s">
        <v>440</v>
      </c>
      <c r="F6793" t="s">
        <v>80</v>
      </c>
      <c r="G6793" t="s">
        <v>81</v>
      </c>
      <c r="H6793" t="s">
        <v>95</v>
      </c>
      <c r="I6793" t="s">
        <v>83</v>
      </c>
      <c r="J6793" t="s">
        <v>449</v>
      </c>
      <c r="K6793" t="s">
        <v>450</v>
      </c>
      <c r="L6793">
        <v>20053.439999999999</v>
      </c>
      <c r="M6793">
        <v>6</v>
      </c>
      <c r="N6793">
        <v>0</v>
      </c>
      <c r="O6793">
        <v>4763.71</v>
      </c>
    </row>
    <row r="6794" spans="1:15" x14ac:dyDescent="0.3">
      <c r="A6794" t="s">
        <v>8807</v>
      </c>
      <c r="B6794" t="s">
        <v>1509</v>
      </c>
      <c r="C6794" t="s">
        <v>3097</v>
      </c>
      <c r="D6794" t="s">
        <v>102</v>
      </c>
      <c r="E6794" t="s">
        <v>411</v>
      </c>
      <c r="F6794" t="s">
        <v>80</v>
      </c>
      <c r="G6794" t="s">
        <v>81</v>
      </c>
      <c r="H6794" t="s">
        <v>95</v>
      </c>
      <c r="I6794" t="s">
        <v>55</v>
      </c>
      <c r="J6794" t="s">
        <v>173</v>
      </c>
      <c r="K6794" t="s">
        <v>780</v>
      </c>
      <c r="L6794">
        <v>41754.36</v>
      </c>
      <c r="M6794">
        <v>6</v>
      </c>
      <c r="N6794">
        <v>0.1</v>
      </c>
      <c r="O6794">
        <v>7404.23</v>
      </c>
    </row>
    <row r="6795" spans="1:15" x14ac:dyDescent="0.3">
      <c r="A6795" t="s">
        <v>8808</v>
      </c>
      <c r="B6795" t="s">
        <v>860</v>
      </c>
      <c r="C6795" t="s">
        <v>481</v>
      </c>
      <c r="D6795" t="s">
        <v>78</v>
      </c>
      <c r="E6795" t="s">
        <v>1861</v>
      </c>
      <c r="F6795" t="s">
        <v>80</v>
      </c>
      <c r="G6795" t="s">
        <v>63</v>
      </c>
      <c r="H6795" t="s">
        <v>64</v>
      </c>
      <c r="I6795" t="s">
        <v>96</v>
      </c>
      <c r="J6795" t="s">
        <v>111</v>
      </c>
      <c r="K6795" t="s">
        <v>112</v>
      </c>
      <c r="L6795">
        <v>106596.48</v>
      </c>
      <c r="M6795">
        <v>8</v>
      </c>
      <c r="N6795">
        <v>0</v>
      </c>
      <c r="O6795">
        <v>19951.400000000001</v>
      </c>
    </row>
    <row r="6796" spans="1:15" x14ac:dyDescent="0.3">
      <c r="A6796" t="s">
        <v>8809</v>
      </c>
      <c r="B6796" t="s">
        <v>4718</v>
      </c>
      <c r="C6796" t="s">
        <v>1697</v>
      </c>
      <c r="D6796" t="s">
        <v>61</v>
      </c>
      <c r="E6796" t="s">
        <v>269</v>
      </c>
      <c r="F6796" t="s">
        <v>80</v>
      </c>
      <c r="G6796" t="s">
        <v>72</v>
      </c>
      <c r="H6796" t="s">
        <v>104</v>
      </c>
      <c r="I6796" t="s">
        <v>55</v>
      </c>
      <c r="J6796" t="s">
        <v>56</v>
      </c>
      <c r="K6796" t="s">
        <v>74</v>
      </c>
      <c r="L6796">
        <v>33501.269999999997</v>
      </c>
      <c r="M6796">
        <v>3</v>
      </c>
      <c r="N6796">
        <v>0.05</v>
      </c>
      <c r="O6796">
        <v>8064.02</v>
      </c>
    </row>
    <row r="6797" spans="1:15" x14ac:dyDescent="0.3">
      <c r="A6797" t="s">
        <v>8810</v>
      </c>
      <c r="B6797" t="s">
        <v>2118</v>
      </c>
      <c r="C6797" t="s">
        <v>1046</v>
      </c>
      <c r="D6797" t="s">
        <v>78</v>
      </c>
      <c r="E6797" t="s">
        <v>2467</v>
      </c>
      <c r="F6797" t="s">
        <v>71</v>
      </c>
      <c r="G6797" t="s">
        <v>63</v>
      </c>
      <c r="H6797" t="s">
        <v>172</v>
      </c>
      <c r="I6797" t="s">
        <v>83</v>
      </c>
      <c r="J6797" t="s">
        <v>449</v>
      </c>
      <c r="K6797" t="s">
        <v>450</v>
      </c>
      <c r="L6797">
        <v>75124.62</v>
      </c>
      <c r="M6797">
        <v>9</v>
      </c>
      <c r="N6797">
        <v>0.15</v>
      </c>
      <c r="O6797">
        <v>15482.95</v>
      </c>
    </row>
    <row r="6798" spans="1:15" x14ac:dyDescent="0.3">
      <c r="A6798" t="s">
        <v>8811</v>
      </c>
      <c r="B6798" t="s">
        <v>1257</v>
      </c>
      <c r="C6798" t="s">
        <v>1258</v>
      </c>
      <c r="D6798" t="s">
        <v>78</v>
      </c>
      <c r="E6798" t="s">
        <v>3230</v>
      </c>
      <c r="F6798" t="s">
        <v>80</v>
      </c>
      <c r="G6798" t="s">
        <v>72</v>
      </c>
      <c r="H6798" t="s">
        <v>117</v>
      </c>
      <c r="I6798" t="s">
        <v>83</v>
      </c>
      <c r="J6798" t="s">
        <v>156</v>
      </c>
      <c r="K6798" t="s">
        <v>208</v>
      </c>
      <c r="L6798">
        <v>75845.789999999994</v>
      </c>
      <c r="M6798">
        <v>9</v>
      </c>
      <c r="N6798">
        <v>0.1</v>
      </c>
      <c r="O6798">
        <v>20733.61</v>
      </c>
    </row>
    <row r="6799" spans="1:15" x14ac:dyDescent="0.3">
      <c r="A6799" t="s">
        <v>8812</v>
      </c>
      <c r="B6799" t="s">
        <v>3701</v>
      </c>
      <c r="C6799" t="s">
        <v>1633</v>
      </c>
      <c r="D6799" t="s">
        <v>50</v>
      </c>
      <c r="E6799" t="s">
        <v>221</v>
      </c>
      <c r="F6799" t="s">
        <v>80</v>
      </c>
      <c r="G6799" t="s">
        <v>63</v>
      </c>
      <c r="H6799" t="s">
        <v>172</v>
      </c>
      <c r="I6799" t="s">
        <v>55</v>
      </c>
      <c r="J6799" t="s">
        <v>65</v>
      </c>
      <c r="K6799" t="s">
        <v>91</v>
      </c>
      <c r="L6799">
        <v>13063.68</v>
      </c>
      <c r="M6799">
        <v>6</v>
      </c>
      <c r="N6799">
        <v>0.2</v>
      </c>
      <c r="O6799">
        <v>3003.38</v>
      </c>
    </row>
    <row r="6800" spans="1:15" x14ac:dyDescent="0.3">
      <c r="A6800" t="s">
        <v>8813</v>
      </c>
      <c r="B6800" t="s">
        <v>2631</v>
      </c>
      <c r="C6800" t="s">
        <v>2189</v>
      </c>
      <c r="D6800" t="s">
        <v>78</v>
      </c>
      <c r="E6800" t="s">
        <v>2641</v>
      </c>
      <c r="F6800" t="s">
        <v>71</v>
      </c>
      <c r="G6800" t="s">
        <v>53</v>
      </c>
      <c r="H6800" t="s">
        <v>54</v>
      </c>
      <c r="I6800" t="s">
        <v>118</v>
      </c>
      <c r="J6800" t="s">
        <v>230</v>
      </c>
      <c r="K6800" t="s">
        <v>356</v>
      </c>
      <c r="L6800">
        <v>13402.48</v>
      </c>
      <c r="M6800">
        <v>8</v>
      </c>
      <c r="N6800">
        <v>0.1</v>
      </c>
      <c r="O6800">
        <v>2419.12</v>
      </c>
    </row>
    <row r="6801" spans="1:15" x14ac:dyDescent="0.3">
      <c r="A6801" t="s">
        <v>8814</v>
      </c>
      <c r="B6801" t="s">
        <v>1185</v>
      </c>
      <c r="C6801" t="s">
        <v>2731</v>
      </c>
      <c r="D6801" t="s">
        <v>102</v>
      </c>
      <c r="E6801" t="s">
        <v>221</v>
      </c>
      <c r="F6801" t="s">
        <v>52</v>
      </c>
      <c r="G6801" t="s">
        <v>179</v>
      </c>
      <c r="H6801" t="s">
        <v>180</v>
      </c>
      <c r="I6801" t="s">
        <v>96</v>
      </c>
      <c r="J6801" t="s">
        <v>166</v>
      </c>
      <c r="K6801" t="s">
        <v>762</v>
      </c>
      <c r="L6801">
        <v>11846.64</v>
      </c>
      <c r="M6801">
        <v>6</v>
      </c>
      <c r="N6801">
        <v>0.05</v>
      </c>
      <c r="O6801">
        <v>4429.6899999999996</v>
      </c>
    </row>
    <row r="6802" spans="1:15" x14ac:dyDescent="0.3">
      <c r="A6802" t="s">
        <v>8815</v>
      </c>
      <c r="B6802" t="s">
        <v>2349</v>
      </c>
      <c r="C6802" t="s">
        <v>2704</v>
      </c>
      <c r="D6802" t="s">
        <v>50</v>
      </c>
      <c r="E6802" t="s">
        <v>966</v>
      </c>
      <c r="F6802" t="s">
        <v>71</v>
      </c>
      <c r="G6802" t="s">
        <v>179</v>
      </c>
      <c r="H6802" t="s">
        <v>236</v>
      </c>
      <c r="I6802" t="s">
        <v>55</v>
      </c>
      <c r="J6802" t="s">
        <v>56</v>
      </c>
      <c r="K6802" t="s">
        <v>151</v>
      </c>
      <c r="L6802">
        <v>38014.83</v>
      </c>
      <c r="M6802">
        <v>9</v>
      </c>
      <c r="N6802">
        <v>0.2</v>
      </c>
      <c r="O6802">
        <v>6452.98</v>
      </c>
    </row>
    <row r="6803" spans="1:15" x14ac:dyDescent="0.3">
      <c r="A6803" t="s">
        <v>8816</v>
      </c>
      <c r="B6803" t="s">
        <v>1033</v>
      </c>
      <c r="C6803" t="s">
        <v>434</v>
      </c>
      <c r="D6803" t="s">
        <v>50</v>
      </c>
      <c r="E6803" t="s">
        <v>1030</v>
      </c>
      <c r="F6803" t="s">
        <v>80</v>
      </c>
      <c r="G6803" t="s">
        <v>179</v>
      </c>
      <c r="H6803" t="s">
        <v>180</v>
      </c>
      <c r="I6803" t="s">
        <v>96</v>
      </c>
      <c r="J6803" t="s">
        <v>111</v>
      </c>
      <c r="K6803" t="s">
        <v>328</v>
      </c>
      <c r="L6803">
        <v>63198.45</v>
      </c>
      <c r="M6803">
        <v>7</v>
      </c>
      <c r="N6803">
        <v>0.05</v>
      </c>
      <c r="O6803">
        <v>22716.71</v>
      </c>
    </row>
    <row r="6804" spans="1:15" x14ac:dyDescent="0.3">
      <c r="A6804" t="s">
        <v>8817</v>
      </c>
      <c r="B6804" t="s">
        <v>2237</v>
      </c>
      <c r="C6804" t="s">
        <v>2018</v>
      </c>
      <c r="D6804" t="s">
        <v>50</v>
      </c>
      <c r="E6804" t="s">
        <v>676</v>
      </c>
      <c r="F6804" t="s">
        <v>71</v>
      </c>
      <c r="G6804" t="s">
        <v>81</v>
      </c>
      <c r="H6804" t="s">
        <v>186</v>
      </c>
      <c r="I6804" t="s">
        <v>96</v>
      </c>
      <c r="J6804" t="s">
        <v>135</v>
      </c>
      <c r="K6804" t="s">
        <v>275</v>
      </c>
      <c r="L6804">
        <v>55581.84</v>
      </c>
      <c r="M6804">
        <v>9</v>
      </c>
      <c r="N6804">
        <v>0.1</v>
      </c>
      <c r="O6804">
        <v>12825.08</v>
      </c>
    </row>
    <row r="6805" spans="1:15" x14ac:dyDescent="0.3">
      <c r="A6805" t="s">
        <v>8818</v>
      </c>
      <c r="B6805" t="s">
        <v>2101</v>
      </c>
      <c r="C6805" t="s">
        <v>1041</v>
      </c>
      <c r="D6805" t="s">
        <v>50</v>
      </c>
      <c r="E6805" t="s">
        <v>550</v>
      </c>
      <c r="F6805" t="s">
        <v>80</v>
      </c>
      <c r="G6805" t="s">
        <v>72</v>
      </c>
      <c r="H6805" t="s">
        <v>117</v>
      </c>
      <c r="I6805" t="s">
        <v>96</v>
      </c>
      <c r="J6805" t="s">
        <v>166</v>
      </c>
      <c r="K6805" t="s">
        <v>337</v>
      </c>
      <c r="L6805">
        <v>17696.560000000001</v>
      </c>
      <c r="M6805">
        <v>4</v>
      </c>
      <c r="N6805">
        <v>0.05</v>
      </c>
      <c r="O6805">
        <v>6391.09</v>
      </c>
    </row>
    <row r="6806" spans="1:15" x14ac:dyDescent="0.3">
      <c r="A6806" t="s">
        <v>8819</v>
      </c>
      <c r="B6806" t="s">
        <v>3130</v>
      </c>
      <c r="C6806" t="s">
        <v>2288</v>
      </c>
      <c r="D6806" t="s">
        <v>50</v>
      </c>
      <c r="E6806" t="s">
        <v>2875</v>
      </c>
      <c r="F6806" t="s">
        <v>71</v>
      </c>
      <c r="G6806" t="s">
        <v>53</v>
      </c>
      <c r="H6806" t="s">
        <v>90</v>
      </c>
      <c r="I6806" t="s">
        <v>83</v>
      </c>
      <c r="J6806" t="s">
        <v>156</v>
      </c>
      <c r="K6806" t="s">
        <v>157</v>
      </c>
      <c r="L6806">
        <v>64886.45</v>
      </c>
      <c r="M6806">
        <v>5</v>
      </c>
      <c r="N6806">
        <v>0.2</v>
      </c>
      <c r="O6806">
        <v>15263.92</v>
      </c>
    </row>
    <row r="6807" spans="1:15" x14ac:dyDescent="0.3">
      <c r="A6807" t="s">
        <v>8820</v>
      </c>
      <c r="B6807" t="s">
        <v>3049</v>
      </c>
      <c r="C6807" t="s">
        <v>1876</v>
      </c>
      <c r="D6807" t="s">
        <v>78</v>
      </c>
      <c r="E6807" t="s">
        <v>458</v>
      </c>
      <c r="F6807" t="s">
        <v>52</v>
      </c>
      <c r="G6807" t="s">
        <v>179</v>
      </c>
      <c r="H6807" t="s">
        <v>236</v>
      </c>
      <c r="I6807" t="s">
        <v>96</v>
      </c>
      <c r="J6807" t="s">
        <v>97</v>
      </c>
      <c r="K6807" t="s">
        <v>98</v>
      </c>
      <c r="L6807">
        <v>103157.2</v>
      </c>
      <c r="M6807">
        <v>8</v>
      </c>
      <c r="N6807">
        <v>0.1</v>
      </c>
      <c r="O6807">
        <v>30092.07</v>
      </c>
    </row>
    <row r="6808" spans="1:15" x14ac:dyDescent="0.3">
      <c r="A6808" t="s">
        <v>8821</v>
      </c>
      <c r="B6808" t="s">
        <v>4525</v>
      </c>
      <c r="C6808" t="s">
        <v>1113</v>
      </c>
      <c r="D6808" t="s">
        <v>50</v>
      </c>
      <c r="E6808" t="s">
        <v>355</v>
      </c>
      <c r="F6808" t="s">
        <v>52</v>
      </c>
      <c r="G6808" t="s">
        <v>179</v>
      </c>
      <c r="H6808" t="s">
        <v>236</v>
      </c>
      <c r="I6808" t="s">
        <v>118</v>
      </c>
      <c r="J6808" t="s">
        <v>119</v>
      </c>
      <c r="K6808" t="s">
        <v>270</v>
      </c>
      <c r="L6808">
        <v>27716.25</v>
      </c>
      <c r="M6808">
        <v>5</v>
      </c>
      <c r="N6808">
        <v>0.15</v>
      </c>
      <c r="O6808">
        <v>8901.24</v>
      </c>
    </row>
    <row r="6809" spans="1:15" x14ac:dyDescent="0.3">
      <c r="A6809" t="s">
        <v>8822</v>
      </c>
      <c r="B6809" t="s">
        <v>705</v>
      </c>
      <c r="C6809" t="s">
        <v>2000</v>
      </c>
      <c r="D6809" t="s">
        <v>78</v>
      </c>
      <c r="E6809" t="s">
        <v>738</v>
      </c>
      <c r="F6809" t="s">
        <v>80</v>
      </c>
      <c r="G6809" t="s">
        <v>179</v>
      </c>
      <c r="H6809" t="s">
        <v>180</v>
      </c>
      <c r="I6809" t="s">
        <v>83</v>
      </c>
      <c r="J6809" t="s">
        <v>449</v>
      </c>
      <c r="K6809" t="s">
        <v>681</v>
      </c>
      <c r="L6809">
        <v>22118</v>
      </c>
      <c r="M6809">
        <v>5</v>
      </c>
      <c r="N6809">
        <v>0.25</v>
      </c>
      <c r="O6809">
        <v>4371.1000000000004</v>
      </c>
    </row>
    <row r="6810" spans="1:15" x14ac:dyDescent="0.3">
      <c r="A6810" t="s">
        <v>8823</v>
      </c>
      <c r="B6810" t="s">
        <v>1998</v>
      </c>
      <c r="C6810" t="s">
        <v>1726</v>
      </c>
      <c r="D6810" t="s">
        <v>78</v>
      </c>
      <c r="E6810" t="s">
        <v>124</v>
      </c>
      <c r="F6810" t="s">
        <v>52</v>
      </c>
      <c r="G6810" t="s">
        <v>53</v>
      </c>
      <c r="H6810" t="s">
        <v>246</v>
      </c>
      <c r="I6810" t="s">
        <v>96</v>
      </c>
      <c r="J6810" t="s">
        <v>135</v>
      </c>
      <c r="K6810" t="s">
        <v>136</v>
      </c>
      <c r="L6810">
        <v>72568.320000000007</v>
      </c>
      <c r="M6810">
        <v>8</v>
      </c>
      <c r="N6810">
        <v>0</v>
      </c>
      <c r="O6810">
        <v>28545.86</v>
      </c>
    </row>
    <row r="6811" spans="1:15" x14ac:dyDescent="0.3">
      <c r="A6811" t="s">
        <v>8824</v>
      </c>
      <c r="B6811" t="s">
        <v>572</v>
      </c>
      <c r="C6811" t="s">
        <v>2057</v>
      </c>
      <c r="D6811" t="s">
        <v>50</v>
      </c>
      <c r="E6811" t="s">
        <v>1882</v>
      </c>
      <c r="F6811" t="s">
        <v>52</v>
      </c>
      <c r="G6811" t="s">
        <v>72</v>
      </c>
      <c r="H6811" t="s">
        <v>117</v>
      </c>
      <c r="I6811" t="s">
        <v>83</v>
      </c>
      <c r="J6811" t="s">
        <v>156</v>
      </c>
      <c r="K6811" t="s">
        <v>157</v>
      </c>
      <c r="L6811">
        <v>21727.23</v>
      </c>
      <c r="M6811">
        <v>7</v>
      </c>
      <c r="N6811">
        <v>0.05</v>
      </c>
      <c r="O6811">
        <v>4148.26</v>
      </c>
    </row>
    <row r="6812" spans="1:15" x14ac:dyDescent="0.3">
      <c r="A6812" t="s">
        <v>8825</v>
      </c>
      <c r="B6812" t="s">
        <v>1994</v>
      </c>
      <c r="C6812" t="s">
        <v>1733</v>
      </c>
      <c r="D6812" t="s">
        <v>78</v>
      </c>
      <c r="E6812" t="s">
        <v>1731</v>
      </c>
      <c r="F6812" t="s">
        <v>71</v>
      </c>
      <c r="G6812" t="s">
        <v>63</v>
      </c>
      <c r="H6812" t="s">
        <v>172</v>
      </c>
      <c r="I6812" t="s">
        <v>96</v>
      </c>
      <c r="J6812" t="s">
        <v>166</v>
      </c>
      <c r="K6812" t="s">
        <v>762</v>
      </c>
      <c r="L6812">
        <v>27849.24</v>
      </c>
      <c r="M6812">
        <v>2</v>
      </c>
      <c r="N6812">
        <v>0.05</v>
      </c>
      <c r="O6812">
        <v>6769.32</v>
      </c>
    </row>
    <row r="6813" spans="1:15" x14ac:dyDescent="0.3">
      <c r="A6813" t="s">
        <v>8826</v>
      </c>
      <c r="B6813" t="s">
        <v>3276</v>
      </c>
      <c r="C6813" t="s">
        <v>2814</v>
      </c>
      <c r="D6813" t="s">
        <v>78</v>
      </c>
      <c r="E6813" t="s">
        <v>1419</v>
      </c>
      <c r="F6813" t="s">
        <v>71</v>
      </c>
      <c r="G6813" t="s">
        <v>72</v>
      </c>
      <c r="H6813" t="s">
        <v>104</v>
      </c>
      <c r="I6813" t="s">
        <v>118</v>
      </c>
      <c r="J6813" t="s">
        <v>191</v>
      </c>
      <c r="K6813" t="s">
        <v>192</v>
      </c>
      <c r="L6813">
        <v>35005.919999999998</v>
      </c>
      <c r="M6813">
        <v>3</v>
      </c>
      <c r="N6813">
        <v>0.05</v>
      </c>
      <c r="O6813">
        <v>9295.7000000000007</v>
      </c>
    </row>
    <row r="6814" spans="1:15" x14ac:dyDescent="0.3">
      <c r="A6814" t="s">
        <v>8827</v>
      </c>
      <c r="B6814" t="s">
        <v>530</v>
      </c>
      <c r="C6814" t="s">
        <v>1167</v>
      </c>
      <c r="D6814" t="s">
        <v>78</v>
      </c>
      <c r="E6814" t="s">
        <v>2467</v>
      </c>
      <c r="F6814" t="s">
        <v>52</v>
      </c>
      <c r="G6814" t="s">
        <v>72</v>
      </c>
      <c r="H6814" t="s">
        <v>346</v>
      </c>
      <c r="I6814" t="s">
        <v>55</v>
      </c>
      <c r="J6814" t="s">
        <v>56</v>
      </c>
      <c r="K6814" t="s">
        <v>151</v>
      </c>
      <c r="L6814">
        <v>94888.639999999999</v>
      </c>
      <c r="M6814">
        <v>8</v>
      </c>
      <c r="N6814">
        <v>0.05</v>
      </c>
      <c r="O6814">
        <v>20914.48</v>
      </c>
    </row>
    <row r="6815" spans="1:15" x14ac:dyDescent="0.3">
      <c r="A6815" t="s">
        <v>8828</v>
      </c>
      <c r="B6815" t="s">
        <v>1572</v>
      </c>
      <c r="C6815" t="s">
        <v>1033</v>
      </c>
      <c r="D6815" t="s">
        <v>78</v>
      </c>
      <c r="E6815" t="s">
        <v>2853</v>
      </c>
      <c r="F6815" t="s">
        <v>80</v>
      </c>
      <c r="G6815" t="s">
        <v>179</v>
      </c>
      <c r="H6815" t="s">
        <v>180</v>
      </c>
      <c r="I6815" t="s">
        <v>118</v>
      </c>
      <c r="J6815" t="s">
        <v>191</v>
      </c>
      <c r="K6815" t="s">
        <v>290</v>
      </c>
      <c r="L6815">
        <v>27458.22</v>
      </c>
      <c r="M6815">
        <v>6</v>
      </c>
      <c r="N6815">
        <v>0</v>
      </c>
      <c r="O6815">
        <v>6515.91</v>
      </c>
    </row>
    <row r="6816" spans="1:15" x14ac:dyDescent="0.3">
      <c r="A6816" t="s">
        <v>8829</v>
      </c>
      <c r="B6816" t="s">
        <v>2128</v>
      </c>
      <c r="C6816" t="s">
        <v>2084</v>
      </c>
      <c r="D6816" t="s">
        <v>50</v>
      </c>
      <c r="E6816" t="s">
        <v>2530</v>
      </c>
      <c r="F6816" t="s">
        <v>71</v>
      </c>
      <c r="G6816" t="s">
        <v>81</v>
      </c>
      <c r="H6816" t="s">
        <v>186</v>
      </c>
      <c r="I6816" t="s">
        <v>118</v>
      </c>
      <c r="J6816" t="s">
        <v>191</v>
      </c>
      <c r="K6816" t="s">
        <v>829</v>
      </c>
      <c r="L6816">
        <v>34781.279999999999</v>
      </c>
      <c r="M6816">
        <v>3</v>
      </c>
      <c r="N6816">
        <v>0.2</v>
      </c>
      <c r="O6816">
        <v>9429.5400000000009</v>
      </c>
    </row>
    <row r="6817" spans="1:15" x14ac:dyDescent="0.3">
      <c r="A6817" t="s">
        <v>8830</v>
      </c>
      <c r="B6817" t="s">
        <v>409</v>
      </c>
      <c r="C6817" t="s">
        <v>2525</v>
      </c>
      <c r="D6817" t="s">
        <v>50</v>
      </c>
      <c r="E6817" t="s">
        <v>3466</v>
      </c>
      <c r="F6817" t="s">
        <v>71</v>
      </c>
      <c r="G6817" t="s">
        <v>53</v>
      </c>
      <c r="H6817" t="s">
        <v>54</v>
      </c>
      <c r="I6817" t="s">
        <v>83</v>
      </c>
      <c r="J6817" t="s">
        <v>156</v>
      </c>
      <c r="K6817" t="s">
        <v>285</v>
      </c>
      <c r="L6817">
        <v>33034.959999999999</v>
      </c>
      <c r="M6817">
        <v>8</v>
      </c>
      <c r="N6817">
        <v>0.1</v>
      </c>
      <c r="O6817">
        <v>7128.54</v>
      </c>
    </row>
    <row r="6818" spans="1:15" x14ac:dyDescent="0.3">
      <c r="A6818" t="s">
        <v>8831</v>
      </c>
      <c r="B6818" t="s">
        <v>2067</v>
      </c>
      <c r="C6818" t="s">
        <v>220</v>
      </c>
      <c r="D6818" t="s">
        <v>78</v>
      </c>
      <c r="E6818" t="s">
        <v>5045</v>
      </c>
      <c r="F6818" t="s">
        <v>71</v>
      </c>
      <c r="G6818" t="s">
        <v>53</v>
      </c>
      <c r="H6818" t="s">
        <v>90</v>
      </c>
      <c r="I6818" t="s">
        <v>118</v>
      </c>
      <c r="J6818" t="s">
        <v>119</v>
      </c>
      <c r="K6818" t="s">
        <v>270</v>
      </c>
      <c r="L6818">
        <v>2613.0100000000002</v>
      </c>
      <c r="M6818">
        <v>1</v>
      </c>
      <c r="N6818">
        <v>0.1</v>
      </c>
      <c r="O6818">
        <v>925.95</v>
      </c>
    </row>
    <row r="6819" spans="1:15" x14ac:dyDescent="0.3">
      <c r="A6819" t="s">
        <v>8832</v>
      </c>
      <c r="B6819" t="s">
        <v>2180</v>
      </c>
      <c r="C6819" t="s">
        <v>2568</v>
      </c>
      <c r="D6819" t="s">
        <v>102</v>
      </c>
      <c r="E6819" t="s">
        <v>2137</v>
      </c>
      <c r="F6819" t="s">
        <v>80</v>
      </c>
      <c r="G6819" t="s">
        <v>63</v>
      </c>
      <c r="H6819" t="s">
        <v>213</v>
      </c>
      <c r="I6819" t="s">
        <v>55</v>
      </c>
      <c r="J6819" t="s">
        <v>173</v>
      </c>
      <c r="K6819" t="s">
        <v>174</v>
      </c>
      <c r="L6819">
        <v>115329.60000000001</v>
      </c>
      <c r="M6819">
        <v>9</v>
      </c>
      <c r="N6819">
        <v>0</v>
      </c>
      <c r="O6819">
        <v>37744.03</v>
      </c>
    </row>
    <row r="6820" spans="1:15" x14ac:dyDescent="0.3">
      <c r="A6820" t="s">
        <v>8833</v>
      </c>
      <c r="B6820" t="s">
        <v>1847</v>
      </c>
      <c r="C6820" t="s">
        <v>2998</v>
      </c>
      <c r="D6820" t="s">
        <v>102</v>
      </c>
      <c r="E6820" t="s">
        <v>1964</v>
      </c>
      <c r="F6820" t="s">
        <v>80</v>
      </c>
      <c r="G6820" t="s">
        <v>179</v>
      </c>
      <c r="H6820" t="s">
        <v>180</v>
      </c>
      <c r="I6820" t="s">
        <v>118</v>
      </c>
      <c r="J6820" t="s">
        <v>191</v>
      </c>
      <c r="K6820" t="s">
        <v>829</v>
      </c>
      <c r="L6820">
        <v>45337.8</v>
      </c>
      <c r="M6820">
        <v>10</v>
      </c>
      <c r="N6820">
        <v>0</v>
      </c>
      <c r="O6820">
        <v>17309.47</v>
      </c>
    </row>
    <row r="6821" spans="1:15" x14ac:dyDescent="0.3">
      <c r="A6821" t="s">
        <v>8834</v>
      </c>
      <c r="B6821" t="s">
        <v>2543</v>
      </c>
      <c r="C6821" t="s">
        <v>2783</v>
      </c>
      <c r="D6821" t="s">
        <v>78</v>
      </c>
      <c r="E6821" t="s">
        <v>3230</v>
      </c>
      <c r="F6821" t="s">
        <v>71</v>
      </c>
      <c r="G6821" t="s">
        <v>179</v>
      </c>
      <c r="H6821" t="s">
        <v>236</v>
      </c>
      <c r="I6821" t="s">
        <v>96</v>
      </c>
      <c r="J6821" t="s">
        <v>111</v>
      </c>
      <c r="K6821" t="s">
        <v>225</v>
      </c>
      <c r="L6821">
        <v>75830.23</v>
      </c>
      <c r="M6821">
        <v>7</v>
      </c>
      <c r="N6821">
        <v>0.2</v>
      </c>
      <c r="O6821">
        <v>18506.07</v>
      </c>
    </row>
    <row r="6822" spans="1:15" x14ac:dyDescent="0.3">
      <c r="A6822" t="s">
        <v>8835</v>
      </c>
      <c r="B6822" t="s">
        <v>288</v>
      </c>
      <c r="C6822" t="s">
        <v>1573</v>
      </c>
      <c r="D6822" t="s">
        <v>50</v>
      </c>
      <c r="E6822" t="s">
        <v>1490</v>
      </c>
      <c r="F6822" t="s">
        <v>80</v>
      </c>
      <c r="G6822" t="s">
        <v>179</v>
      </c>
      <c r="H6822" t="s">
        <v>180</v>
      </c>
      <c r="I6822" t="s">
        <v>96</v>
      </c>
      <c r="J6822" t="s">
        <v>135</v>
      </c>
      <c r="K6822" t="s">
        <v>275</v>
      </c>
      <c r="L6822">
        <v>13300.9</v>
      </c>
      <c r="M6822">
        <v>1</v>
      </c>
      <c r="N6822">
        <v>0.1</v>
      </c>
      <c r="O6822">
        <v>2827.32</v>
      </c>
    </row>
    <row r="6823" spans="1:15" x14ac:dyDescent="0.3">
      <c r="A6823" t="s">
        <v>8836</v>
      </c>
      <c r="B6823" t="s">
        <v>3860</v>
      </c>
      <c r="C6823" t="s">
        <v>4384</v>
      </c>
      <c r="D6823" t="s">
        <v>78</v>
      </c>
      <c r="E6823" t="s">
        <v>1770</v>
      </c>
      <c r="F6823" t="s">
        <v>80</v>
      </c>
      <c r="G6823" t="s">
        <v>179</v>
      </c>
      <c r="H6823" t="s">
        <v>180</v>
      </c>
      <c r="I6823" t="s">
        <v>118</v>
      </c>
      <c r="J6823" t="s">
        <v>119</v>
      </c>
      <c r="K6823" t="s">
        <v>270</v>
      </c>
      <c r="L6823">
        <v>49637.2</v>
      </c>
      <c r="M6823">
        <v>4</v>
      </c>
      <c r="N6823">
        <v>0</v>
      </c>
      <c r="O6823">
        <v>12238.5</v>
      </c>
    </row>
    <row r="6824" spans="1:15" x14ac:dyDescent="0.3">
      <c r="A6824" t="s">
        <v>8837</v>
      </c>
      <c r="B6824" t="s">
        <v>1623</v>
      </c>
      <c r="C6824" t="s">
        <v>1337</v>
      </c>
      <c r="D6824" t="s">
        <v>102</v>
      </c>
      <c r="E6824" t="s">
        <v>1731</v>
      </c>
      <c r="F6824" t="s">
        <v>52</v>
      </c>
      <c r="G6824" t="s">
        <v>53</v>
      </c>
      <c r="H6824" t="s">
        <v>54</v>
      </c>
      <c r="I6824" t="s">
        <v>83</v>
      </c>
      <c r="J6824" t="s">
        <v>449</v>
      </c>
      <c r="K6824" t="s">
        <v>681</v>
      </c>
      <c r="L6824">
        <v>7021.04</v>
      </c>
      <c r="M6824">
        <v>2</v>
      </c>
      <c r="N6824">
        <v>0.05</v>
      </c>
      <c r="O6824">
        <v>1259.29</v>
      </c>
    </row>
    <row r="6825" spans="1:15" x14ac:dyDescent="0.3">
      <c r="A6825" t="s">
        <v>8838</v>
      </c>
      <c r="B6825" t="s">
        <v>790</v>
      </c>
      <c r="C6825" t="s">
        <v>1060</v>
      </c>
      <c r="D6825" t="s">
        <v>50</v>
      </c>
      <c r="E6825" t="s">
        <v>2241</v>
      </c>
      <c r="F6825" t="s">
        <v>52</v>
      </c>
      <c r="G6825" t="s">
        <v>179</v>
      </c>
      <c r="H6825" t="s">
        <v>180</v>
      </c>
      <c r="I6825" t="s">
        <v>118</v>
      </c>
      <c r="J6825" t="s">
        <v>303</v>
      </c>
      <c r="K6825" t="s">
        <v>491</v>
      </c>
      <c r="L6825">
        <v>100395.6</v>
      </c>
      <c r="M6825">
        <v>8</v>
      </c>
      <c r="N6825">
        <v>0.05</v>
      </c>
      <c r="O6825">
        <v>18823.89</v>
      </c>
    </row>
    <row r="6826" spans="1:15" x14ac:dyDescent="0.3">
      <c r="A6826" t="s">
        <v>8839</v>
      </c>
      <c r="B6826" t="s">
        <v>2676</v>
      </c>
      <c r="C6826" t="s">
        <v>4525</v>
      </c>
      <c r="D6826" t="s">
        <v>102</v>
      </c>
      <c r="E6826" t="s">
        <v>1969</v>
      </c>
      <c r="F6826" t="s">
        <v>80</v>
      </c>
      <c r="G6826" t="s">
        <v>72</v>
      </c>
      <c r="H6826" t="s">
        <v>73</v>
      </c>
      <c r="I6826" t="s">
        <v>118</v>
      </c>
      <c r="J6826" t="s">
        <v>119</v>
      </c>
      <c r="K6826" t="s">
        <v>270</v>
      </c>
      <c r="L6826">
        <v>4141.38</v>
      </c>
      <c r="M6826">
        <v>3</v>
      </c>
      <c r="N6826">
        <v>0.25</v>
      </c>
      <c r="O6826">
        <v>1241.7</v>
      </c>
    </row>
    <row r="6827" spans="1:15" x14ac:dyDescent="0.3">
      <c r="A6827" t="s">
        <v>8840</v>
      </c>
      <c r="B6827" t="s">
        <v>485</v>
      </c>
      <c r="C6827" t="s">
        <v>2279</v>
      </c>
      <c r="D6827" t="s">
        <v>78</v>
      </c>
      <c r="E6827" t="s">
        <v>1739</v>
      </c>
      <c r="F6827" t="s">
        <v>80</v>
      </c>
      <c r="G6827" t="s">
        <v>63</v>
      </c>
      <c r="H6827" t="s">
        <v>64</v>
      </c>
      <c r="I6827" t="s">
        <v>83</v>
      </c>
      <c r="J6827" t="s">
        <v>84</v>
      </c>
      <c r="K6827" t="s">
        <v>105</v>
      </c>
      <c r="L6827">
        <v>17183.669999999998</v>
      </c>
      <c r="M6827">
        <v>7</v>
      </c>
      <c r="N6827">
        <v>0.25</v>
      </c>
      <c r="O6827">
        <v>4138.46</v>
      </c>
    </row>
    <row r="6828" spans="1:15" x14ac:dyDescent="0.3">
      <c r="A6828" t="s">
        <v>8841</v>
      </c>
      <c r="B6828" t="s">
        <v>1886</v>
      </c>
      <c r="C6828" t="s">
        <v>2874</v>
      </c>
      <c r="D6828" t="s">
        <v>102</v>
      </c>
      <c r="E6828" t="s">
        <v>1929</v>
      </c>
      <c r="F6828" t="s">
        <v>52</v>
      </c>
      <c r="G6828" t="s">
        <v>179</v>
      </c>
      <c r="H6828" t="s">
        <v>180</v>
      </c>
      <c r="I6828" t="s">
        <v>96</v>
      </c>
      <c r="J6828" t="s">
        <v>166</v>
      </c>
      <c r="K6828" t="s">
        <v>762</v>
      </c>
      <c r="L6828">
        <v>33327.15</v>
      </c>
      <c r="M6828">
        <v>3</v>
      </c>
      <c r="N6828">
        <v>0.1</v>
      </c>
      <c r="O6828">
        <v>8446.31</v>
      </c>
    </row>
    <row r="6829" spans="1:15" x14ac:dyDescent="0.3">
      <c r="A6829" t="s">
        <v>8842</v>
      </c>
      <c r="B6829" t="s">
        <v>1644</v>
      </c>
      <c r="C6829" t="s">
        <v>2429</v>
      </c>
      <c r="D6829" t="s">
        <v>78</v>
      </c>
      <c r="E6829" t="s">
        <v>527</v>
      </c>
      <c r="F6829" t="s">
        <v>52</v>
      </c>
      <c r="G6829" t="s">
        <v>63</v>
      </c>
      <c r="H6829" t="s">
        <v>202</v>
      </c>
      <c r="I6829" t="s">
        <v>55</v>
      </c>
      <c r="J6829" t="s">
        <v>65</v>
      </c>
      <c r="K6829" t="s">
        <v>325</v>
      </c>
      <c r="L6829">
        <v>63071.28</v>
      </c>
      <c r="M6829">
        <v>6</v>
      </c>
      <c r="N6829">
        <v>0.2</v>
      </c>
      <c r="O6829">
        <v>10566.27</v>
      </c>
    </row>
    <row r="6830" spans="1:15" x14ac:dyDescent="0.3">
      <c r="A6830" t="s">
        <v>8843</v>
      </c>
      <c r="B6830" t="s">
        <v>3682</v>
      </c>
      <c r="C6830" t="s">
        <v>1637</v>
      </c>
      <c r="D6830" t="s">
        <v>50</v>
      </c>
      <c r="E6830" t="s">
        <v>201</v>
      </c>
      <c r="F6830" t="s">
        <v>71</v>
      </c>
      <c r="G6830" t="s">
        <v>81</v>
      </c>
      <c r="H6830" t="s">
        <v>95</v>
      </c>
      <c r="I6830" t="s">
        <v>55</v>
      </c>
      <c r="J6830" t="s">
        <v>65</v>
      </c>
      <c r="K6830" t="s">
        <v>91</v>
      </c>
      <c r="L6830">
        <v>85579.08</v>
      </c>
      <c r="M6830">
        <v>6</v>
      </c>
      <c r="N6830">
        <v>0</v>
      </c>
      <c r="O6830">
        <v>28779.86</v>
      </c>
    </row>
    <row r="6831" spans="1:15" x14ac:dyDescent="0.3">
      <c r="A6831" t="s">
        <v>8844</v>
      </c>
      <c r="B6831" t="s">
        <v>2631</v>
      </c>
      <c r="C6831" t="s">
        <v>1994</v>
      </c>
      <c r="D6831" t="s">
        <v>78</v>
      </c>
      <c r="E6831" t="s">
        <v>2172</v>
      </c>
      <c r="F6831" t="s">
        <v>80</v>
      </c>
      <c r="G6831" t="s">
        <v>81</v>
      </c>
      <c r="H6831" t="s">
        <v>82</v>
      </c>
      <c r="I6831" t="s">
        <v>55</v>
      </c>
      <c r="J6831" t="s">
        <v>141</v>
      </c>
      <c r="K6831" t="s">
        <v>978</v>
      </c>
      <c r="L6831">
        <v>60362.3</v>
      </c>
      <c r="M6831">
        <v>10</v>
      </c>
      <c r="N6831">
        <v>0.15</v>
      </c>
      <c r="O6831">
        <v>8154.76</v>
      </c>
    </row>
    <row r="6832" spans="1:15" x14ac:dyDescent="0.3">
      <c r="A6832" t="s">
        <v>8845</v>
      </c>
      <c r="B6832" t="s">
        <v>1429</v>
      </c>
      <c r="C6832" t="s">
        <v>382</v>
      </c>
      <c r="D6832" t="s">
        <v>102</v>
      </c>
      <c r="E6832" t="s">
        <v>2446</v>
      </c>
      <c r="F6832" t="s">
        <v>52</v>
      </c>
      <c r="G6832" t="s">
        <v>179</v>
      </c>
      <c r="H6832" t="s">
        <v>236</v>
      </c>
      <c r="I6832" t="s">
        <v>96</v>
      </c>
      <c r="J6832" t="s">
        <v>166</v>
      </c>
      <c r="K6832" t="s">
        <v>762</v>
      </c>
      <c r="L6832">
        <v>70317.72</v>
      </c>
      <c r="M6832">
        <v>9</v>
      </c>
      <c r="N6832">
        <v>0.25</v>
      </c>
      <c r="O6832">
        <v>18258.52</v>
      </c>
    </row>
    <row r="6833" spans="1:15" x14ac:dyDescent="0.3">
      <c r="A6833" t="s">
        <v>8846</v>
      </c>
      <c r="B6833" t="s">
        <v>1631</v>
      </c>
      <c r="C6833" t="s">
        <v>4844</v>
      </c>
      <c r="D6833" t="s">
        <v>61</v>
      </c>
      <c r="E6833" t="s">
        <v>2053</v>
      </c>
      <c r="F6833" t="s">
        <v>52</v>
      </c>
      <c r="G6833" t="s">
        <v>63</v>
      </c>
      <c r="H6833" t="s">
        <v>64</v>
      </c>
      <c r="I6833" t="s">
        <v>96</v>
      </c>
      <c r="J6833" t="s">
        <v>135</v>
      </c>
      <c r="K6833" t="s">
        <v>275</v>
      </c>
      <c r="L6833">
        <v>20073.099999999999</v>
      </c>
      <c r="M6833">
        <v>5</v>
      </c>
      <c r="N6833">
        <v>0.05</v>
      </c>
      <c r="O6833">
        <v>5203.63</v>
      </c>
    </row>
    <row r="6834" spans="1:15" x14ac:dyDescent="0.3">
      <c r="A6834" t="s">
        <v>8847</v>
      </c>
      <c r="B6834" t="s">
        <v>1850</v>
      </c>
      <c r="C6834" t="s">
        <v>2079</v>
      </c>
      <c r="D6834" t="s">
        <v>78</v>
      </c>
      <c r="E6834" t="s">
        <v>954</v>
      </c>
      <c r="F6834" t="s">
        <v>52</v>
      </c>
      <c r="G6834" t="s">
        <v>72</v>
      </c>
      <c r="H6834" t="s">
        <v>73</v>
      </c>
      <c r="I6834" t="s">
        <v>55</v>
      </c>
      <c r="J6834" t="s">
        <v>141</v>
      </c>
      <c r="K6834" t="s">
        <v>241</v>
      </c>
      <c r="L6834">
        <v>73192.56</v>
      </c>
      <c r="M6834">
        <v>8</v>
      </c>
      <c r="N6834">
        <v>0.25</v>
      </c>
      <c r="O6834">
        <v>11018.07</v>
      </c>
    </row>
    <row r="6835" spans="1:15" x14ac:dyDescent="0.3">
      <c r="A6835" t="s">
        <v>8848</v>
      </c>
      <c r="B6835" t="s">
        <v>1418</v>
      </c>
      <c r="C6835" t="s">
        <v>548</v>
      </c>
      <c r="D6835" t="s">
        <v>102</v>
      </c>
      <c r="E6835" t="s">
        <v>998</v>
      </c>
      <c r="F6835" t="s">
        <v>80</v>
      </c>
      <c r="G6835" t="s">
        <v>81</v>
      </c>
      <c r="H6835" t="s">
        <v>95</v>
      </c>
      <c r="I6835" t="s">
        <v>55</v>
      </c>
      <c r="J6835" t="s">
        <v>56</v>
      </c>
      <c r="K6835" t="s">
        <v>74</v>
      </c>
      <c r="L6835">
        <v>83755.38</v>
      </c>
      <c r="M6835">
        <v>6</v>
      </c>
      <c r="N6835">
        <v>0.2</v>
      </c>
      <c r="O6835">
        <v>21373.57</v>
      </c>
    </row>
    <row r="6836" spans="1:15" x14ac:dyDescent="0.3">
      <c r="A6836" t="s">
        <v>8849</v>
      </c>
      <c r="B6836" t="s">
        <v>431</v>
      </c>
      <c r="C6836" t="s">
        <v>1020</v>
      </c>
      <c r="D6836" t="s">
        <v>102</v>
      </c>
      <c r="E6836" t="s">
        <v>1582</v>
      </c>
      <c r="F6836" t="s">
        <v>52</v>
      </c>
      <c r="G6836" t="s">
        <v>179</v>
      </c>
      <c r="H6836" t="s">
        <v>236</v>
      </c>
      <c r="I6836" t="s">
        <v>55</v>
      </c>
      <c r="J6836" t="s">
        <v>56</v>
      </c>
      <c r="K6836" t="s">
        <v>74</v>
      </c>
      <c r="L6836">
        <v>20116.349999999999</v>
      </c>
      <c r="M6836">
        <v>5</v>
      </c>
      <c r="N6836">
        <v>0.1</v>
      </c>
      <c r="O6836">
        <v>6492.32</v>
      </c>
    </row>
    <row r="6837" spans="1:15" x14ac:dyDescent="0.3">
      <c r="A6837" t="s">
        <v>8850</v>
      </c>
      <c r="B6837" t="s">
        <v>489</v>
      </c>
      <c r="C6837" t="s">
        <v>3254</v>
      </c>
      <c r="D6837" t="s">
        <v>102</v>
      </c>
      <c r="E6837" t="s">
        <v>3230</v>
      </c>
      <c r="F6837" t="s">
        <v>52</v>
      </c>
      <c r="G6837" t="s">
        <v>72</v>
      </c>
      <c r="H6837" t="s">
        <v>346</v>
      </c>
      <c r="I6837" t="s">
        <v>118</v>
      </c>
      <c r="J6837" t="s">
        <v>119</v>
      </c>
      <c r="K6837" t="s">
        <v>120</v>
      </c>
      <c r="L6837">
        <v>22824.06</v>
      </c>
      <c r="M6837">
        <v>2</v>
      </c>
      <c r="N6837">
        <v>0.05</v>
      </c>
      <c r="O6837">
        <v>5800.38</v>
      </c>
    </row>
    <row r="6838" spans="1:15" x14ac:dyDescent="0.3">
      <c r="A6838" t="s">
        <v>8851</v>
      </c>
      <c r="B6838" t="s">
        <v>3308</v>
      </c>
      <c r="C6838" t="s">
        <v>2483</v>
      </c>
      <c r="D6838" t="s">
        <v>50</v>
      </c>
      <c r="E6838" t="s">
        <v>1591</v>
      </c>
      <c r="F6838" t="s">
        <v>80</v>
      </c>
      <c r="G6838" t="s">
        <v>53</v>
      </c>
      <c r="H6838" t="s">
        <v>54</v>
      </c>
      <c r="I6838" t="s">
        <v>83</v>
      </c>
      <c r="J6838" t="s">
        <v>449</v>
      </c>
      <c r="K6838" t="s">
        <v>775</v>
      </c>
      <c r="L6838">
        <v>17489.759999999998</v>
      </c>
      <c r="M6838">
        <v>8</v>
      </c>
      <c r="N6838">
        <v>0.2</v>
      </c>
      <c r="O6838">
        <v>4320.66</v>
      </c>
    </row>
    <row r="6839" spans="1:15" x14ac:dyDescent="0.3">
      <c r="A6839" t="s">
        <v>8852</v>
      </c>
      <c r="B6839" t="s">
        <v>2494</v>
      </c>
      <c r="C6839" t="s">
        <v>912</v>
      </c>
      <c r="D6839" t="s">
        <v>50</v>
      </c>
      <c r="E6839" t="s">
        <v>2698</v>
      </c>
      <c r="F6839" t="s">
        <v>71</v>
      </c>
      <c r="G6839" t="s">
        <v>53</v>
      </c>
      <c r="H6839" t="s">
        <v>54</v>
      </c>
      <c r="I6839" t="s">
        <v>118</v>
      </c>
      <c r="J6839" t="s">
        <v>119</v>
      </c>
      <c r="K6839" t="s">
        <v>197</v>
      </c>
      <c r="L6839">
        <v>42153.33</v>
      </c>
      <c r="M6839">
        <v>3</v>
      </c>
      <c r="N6839">
        <v>0</v>
      </c>
      <c r="O6839">
        <v>16362.77</v>
      </c>
    </row>
    <row r="6840" spans="1:15" x14ac:dyDescent="0.3">
      <c r="A6840" t="s">
        <v>8853</v>
      </c>
      <c r="B6840" t="s">
        <v>2575</v>
      </c>
      <c r="C6840" t="s">
        <v>2631</v>
      </c>
      <c r="D6840" t="s">
        <v>102</v>
      </c>
      <c r="E6840" t="s">
        <v>4013</v>
      </c>
      <c r="F6840" t="s">
        <v>71</v>
      </c>
      <c r="G6840" t="s">
        <v>63</v>
      </c>
      <c r="H6840" t="s">
        <v>172</v>
      </c>
      <c r="I6840" t="s">
        <v>96</v>
      </c>
      <c r="J6840" t="s">
        <v>166</v>
      </c>
      <c r="K6840" t="s">
        <v>167</v>
      </c>
      <c r="L6840">
        <v>47734.64</v>
      </c>
      <c r="M6840">
        <v>8</v>
      </c>
      <c r="N6840">
        <v>0</v>
      </c>
      <c r="O6840">
        <v>13922.81</v>
      </c>
    </row>
    <row r="6841" spans="1:15" x14ac:dyDescent="0.3">
      <c r="A6841" t="s">
        <v>8854</v>
      </c>
      <c r="B6841" t="s">
        <v>463</v>
      </c>
      <c r="C6841" t="s">
        <v>2164</v>
      </c>
      <c r="D6841" t="s">
        <v>61</v>
      </c>
      <c r="E6841" t="s">
        <v>597</v>
      </c>
      <c r="F6841" t="s">
        <v>52</v>
      </c>
      <c r="G6841" t="s">
        <v>53</v>
      </c>
      <c r="H6841" t="s">
        <v>90</v>
      </c>
      <c r="I6841" t="s">
        <v>118</v>
      </c>
      <c r="J6841" t="s">
        <v>303</v>
      </c>
      <c r="K6841" t="s">
        <v>421</v>
      </c>
      <c r="L6841">
        <v>58979.76</v>
      </c>
      <c r="M6841">
        <v>4</v>
      </c>
      <c r="N6841">
        <v>0.1</v>
      </c>
      <c r="O6841">
        <v>19590.009999999998</v>
      </c>
    </row>
    <row r="6842" spans="1:15" x14ac:dyDescent="0.3">
      <c r="A6842" t="s">
        <v>8855</v>
      </c>
      <c r="B6842" t="s">
        <v>2064</v>
      </c>
      <c r="C6842" t="s">
        <v>3929</v>
      </c>
      <c r="D6842" t="s">
        <v>102</v>
      </c>
      <c r="E6842" t="s">
        <v>1367</v>
      </c>
      <c r="F6842" t="s">
        <v>80</v>
      </c>
      <c r="G6842" t="s">
        <v>72</v>
      </c>
      <c r="H6842" t="s">
        <v>346</v>
      </c>
      <c r="I6842" t="s">
        <v>118</v>
      </c>
      <c r="J6842" t="s">
        <v>191</v>
      </c>
      <c r="K6842" t="s">
        <v>192</v>
      </c>
      <c r="L6842">
        <v>9932.49</v>
      </c>
      <c r="M6842">
        <v>9</v>
      </c>
      <c r="N6842">
        <v>0.15</v>
      </c>
      <c r="O6842">
        <v>2278.16</v>
      </c>
    </row>
    <row r="6843" spans="1:15" x14ac:dyDescent="0.3">
      <c r="A6843" t="s">
        <v>8856</v>
      </c>
      <c r="B6843" t="s">
        <v>470</v>
      </c>
      <c r="C6843" t="s">
        <v>2747</v>
      </c>
      <c r="D6843" t="s">
        <v>50</v>
      </c>
      <c r="E6843" t="s">
        <v>2146</v>
      </c>
      <c r="F6843" t="s">
        <v>52</v>
      </c>
      <c r="G6843" t="s">
        <v>72</v>
      </c>
      <c r="H6843" t="s">
        <v>346</v>
      </c>
      <c r="I6843" t="s">
        <v>55</v>
      </c>
      <c r="J6843" t="s">
        <v>141</v>
      </c>
      <c r="K6843" t="s">
        <v>241</v>
      </c>
      <c r="L6843">
        <v>54934.1</v>
      </c>
      <c r="M6843">
        <v>5</v>
      </c>
      <c r="N6843">
        <v>0.2</v>
      </c>
      <c r="O6843">
        <v>15742.79</v>
      </c>
    </row>
    <row r="6844" spans="1:15" x14ac:dyDescent="0.3">
      <c r="A6844" t="s">
        <v>8857</v>
      </c>
      <c r="B6844" t="s">
        <v>1382</v>
      </c>
      <c r="C6844" t="s">
        <v>2200</v>
      </c>
      <c r="D6844" t="s">
        <v>50</v>
      </c>
      <c r="E6844" t="s">
        <v>472</v>
      </c>
      <c r="F6844" t="s">
        <v>71</v>
      </c>
      <c r="G6844" t="s">
        <v>72</v>
      </c>
      <c r="H6844" t="s">
        <v>346</v>
      </c>
      <c r="I6844" t="s">
        <v>96</v>
      </c>
      <c r="J6844" t="s">
        <v>135</v>
      </c>
      <c r="K6844" t="s">
        <v>395</v>
      </c>
      <c r="L6844">
        <v>38654.76</v>
      </c>
      <c r="M6844">
        <v>4</v>
      </c>
      <c r="N6844">
        <v>0.1</v>
      </c>
      <c r="O6844">
        <v>7679.39</v>
      </c>
    </row>
    <row r="6845" spans="1:15" x14ac:dyDescent="0.3">
      <c r="A6845" t="s">
        <v>8858</v>
      </c>
      <c r="B6845" t="s">
        <v>2983</v>
      </c>
      <c r="C6845" t="s">
        <v>995</v>
      </c>
      <c r="D6845" t="s">
        <v>102</v>
      </c>
      <c r="E6845" t="s">
        <v>597</v>
      </c>
      <c r="F6845" t="s">
        <v>71</v>
      </c>
      <c r="G6845" t="s">
        <v>53</v>
      </c>
      <c r="H6845" t="s">
        <v>110</v>
      </c>
      <c r="I6845" t="s">
        <v>118</v>
      </c>
      <c r="J6845" t="s">
        <v>230</v>
      </c>
      <c r="K6845" t="s">
        <v>231</v>
      </c>
      <c r="L6845">
        <v>30316.880000000001</v>
      </c>
      <c r="M6845">
        <v>8</v>
      </c>
      <c r="N6845">
        <v>0.25</v>
      </c>
      <c r="O6845">
        <v>6215.19</v>
      </c>
    </row>
    <row r="6846" spans="1:15" x14ac:dyDescent="0.3">
      <c r="A6846" t="s">
        <v>8859</v>
      </c>
      <c r="B6846" t="s">
        <v>783</v>
      </c>
      <c r="C6846" t="s">
        <v>248</v>
      </c>
      <c r="D6846" t="s">
        <v>102</v>
      </c>
      <c r="E6846" t="s">
        <v>3232</v>
      </c>
      <c r="F6846" t="s">
        <v>80</v>
      </c>
      <c r="G6846" t="s">
        <v>63</v>
      </c>
      <c r="H6846" t="s">
        <v>64</v>
      </c>
      <c r="I6846" t="s">
        <v>55</v>
      </c>
      <c r="J6846" t="s">
        <v>65</v>
      </c>
      <c r="K6846" t="s">
        <v>325</v>
      </c>
      <c r="L6846">
        <v>27605.88</v>
      </c>
      <c r="M6846">
        <v>9</v>
      </c>
      <c r="N6846">
        <v>0.2</v>
      </c>
      <c r="O6846">
        <v>8197.5</v>
      </c>
    </row>
    <row r="6847" spans="1:15" x14ac:dyDescent="0.3">
      <c r="A6847" t="s">
        <v>8860</v>
      </c>
      <c r="B6847" t="s">
        <v>1653</v>
      </c>
      <c r="C6847" t="s">
        <v>2877</v>
      </c>
      <c r="D6847" t="s">
        <v>102</v>
      </c>
      <c r="E6847" t="s">
        <v>229</v>
      </c>
      <c r="F6847" t="s">
        <v>71</v>
      </c>
      <c r="G6847" t="s">
        <v>179</v>
      </c>
      <c r="H6847" t="s">
        <v>180</v>
      </c>
      <c r="I6847" t="s">
        <v>83</v>
      </c>
      <c r="J6847" t="s">
        <v>379</v>
      </c>
      <c r="K6847" t="s">
        <v>380</v>
      </c>
      <c r="L6847">
        <v>103509.36</v>
      </c>
      <c r="M6847">
        <v>8</v>
      </c>
      <c r="N6847">
        <v>0.05</v>
      </c>
      <c r="O6847">
        <v>15839.96</v>
      </c>
    </row>
    <row r="6848" spans="1:15" x14ac:dyDescent="0.3">
      <c r="A6848" t="s">
        <v>8861</v>
      </c>
      <c r="B6848" t="s">
        <v>1453</v>
      </c>
      <c r="C6848" t="s">
        <v>1053</v>
      </c>
      <c r="D6848" t="s">
        <v>78</v>
      </c>
      <c r="E6848" t="s">
        <v>3213</v>
      </c>
      <c r="F6848" t="s">
        <v>71</v>
      </c>
      <c r="G6848" t="s">
        <v>81</v>
      </c>
      <c r="H6848" t="s">
        <v>95</v>
      </c>
      <c r="I6848" t="s">
        <v>55</v>
      </c>
      <c r="J6848" t="s">
        <v>65</v>
      </c>
      <c r="K6848" t="s">
        <v>66</v>
      </c>
      <c r="L6848">
        <v>70504.740000000005</v>
      </c>
      <c r="M6848">
        <v>6</v>
      </c>
      <c r="N6848">
        <v>0.1</v>
      </c>
      <c r="O6848">
        <v>23879.67</v>
      </c>
    </row>
    <row r="6849" spans="1:15" x14ac:dyDescent="0.3">
      <c r="A6849" t="s">
        <v>8862</v>
      </c>
      <c r="B6849" t="s">
        <v>1826</v>
      </c>
      <c r="C6849" t="s">
        <v>3948</v>
      </c>
      <c r="D6849" t="s">
        <v>102</v>
      </c>
      <c r="E6849" t="s">
        <v>2752</v>
      </c>
      <c r="F6849" t="s">
        <v>71</v>
      </c>
      <c r="G6849" t="s">
        <v>179</v>
      </c>
      <c r="H6849" t="s">
        <v>180</v>
      </c>
      <c r="I6849" t="s">
        <v>118</v>
      </c>
      <c r="J6849" t="s">
        <v>119</v>
      </c>
      <c r="K6849" t="s">
        <v>120</v>
      </c>
      <c r="L6849">
        <v>62748.84</v>
      </c>
      <c r="M6849">
        <v>6</v>
      </c>
      <c r="N6849">
        <v>0</v>
      </c>
      <c r="O6849">
        <v>20512.04</v>
      </c>
    </row>
    <row r="6850" spans="1:15" x14ac:dyDescent="0.3">
      <c r="A6850" t="s">
        <v>8863</v>
      </c>
      <c r="B6850" t="s">
        <v>2842</v>
      </c>
      <c r="C6850" t="s">
        <v>264</v>
      </c>
      <c r="D6850" t="s">
        <v>50</v>
      </c>
      <c r="E6850" t="s">
        <v>2772</v>
      </c>
      <c r="F6850" t="s">
        <v>71</v>
      </c>
      <c r="G6850" t="s">
        <v>179</v>
      </c>
      <c r="H6850" t="s">
        <v>180</v>
      </c>
      <c r="I6850" t="s">
        <v>83</v>
      </c>
      <c r="J6850" t="s">
        <v>449</v>
      </c>
      <c r="K6850" t="s">
        <v>775</v>
      </c>
      <c r="L6850">
        <v>53146.62</v>
      </c>
      <c r="M6850">
        <v>6</v>
      </c>
      <c r="N6850">
        <v>0.1</v>
      </c>
      <c r="O6850">
        <v>17092.580000000002</v>
      </c>
    </row>
    <row r="6851" spans="1:15" x14ac:dyDescent="0.3">
      <c r="A6851" t="s">
        <v>8864</v>
      </c>
      <c r="B6851" t="s">
        <v>3413</v>
      </c>
      <c r="C6851" t="s">
        <v>1692</v>
      </c>
      <c r="D6851" t="s">
        <v>61</v>
      </c>
      <c r="E6851" t="s">
        <v>998</v>
      </c>
      <c r="F6851" t="s">
        <v>52</v>
      </c>
      <c r="G6851" t="s">
        <v>63</v>
      </c>
      <c r="H6851" t="s">
        <v>172</v>
      </c>
      <c r="I6851" t="s">
        <v>55</v>
      </c>
      <c r="J6851" t="s">
        <v>141</v>
      </c>
      <c r="K6851" t="s">
        <v>978</v>
      </c>
      <c r="L6851">
        <v>21695.86</v>
      </c>
      <c r="M6851">
        <v>2</v>
      </c>
      <c r="N6851">
        <v>0.1</v>
      </c>
      <c r="O6851">
        <v>3619.76</v>
      </c>
    </row>
    <row r="6852" spans="1:15" x14ac:dyDescent="0.3">
      <c r="A6852" t="s">
        <v>8865</v>
      </c>
      <c r="B6852" t="s">
        <v>2247</v>
      </c>
      <c r="C6852" t="s">
        <v>3519</v>
      </c>
      <c r="D6852" t="s">
        <v>50</v>
      </c>
      <c r="E6852" t="s">
        <v>324</v>
      </c>
      <c r="F6852" t="s">
        <v>71</v>
      </c>
      <c r="G6852" t="s">
        <v>63</v>
      </c>
      <c r="H6852" t="s">
        <v>64</v>
      </c>
      <c r="I6852" t="s">
        <v>83</v>
      </c>
      <c r="J6852" t="s">
        <v>84</v>
      </c>
      <c r="K6852" t="s">
        <v>125</v>
      </c>
      <c r="L6852">
        <v>3990.6</v>
      </c>
      <c r="M6852">
        <v>4</v>
      </c>
      <c r="N6852">
        <v>0.15</v>
      </c>
      <c r="O6852">
        <v>998.53</v>
      </c>
    </row>
    <row r="6853" spans="1:15" x14ac:dyDescent="0.3">
      <c r="A6853" t="s">
        <v>8866</v>
      </c>
      <c r="B6853" t="s">
        <v>1530</v>
      </c>
      <c r="C6853" t="s">
        <v>2762</v>
      </c>
      <c r="D6853" t="s">
        <v>78</v>
      </c>
      <c r="E6853" t="s">
        <v>871</v>
      </c>
      <c r="F6853" t="s">
        <v>71</v>
      </c>
      <c r="G6853" t="s">
        <v>179</v>
      </c>
      <c r="H6853" t="s">
        <v>180</v>
      </c>
      <c r="I6853" t="s">
        <v>83</v>
      </c>
      <c r="J6853" t="s">
        <v>156</v>
      </c>
      <c r="K6853" t="s">
        <v>157</v>
      </c>
      <c r="L6853">
        <v>12914.79</v>
      </c>
      <c r="M6853">
        <v>1</v>
      </c>
      <c r="N6853">
        <v>0.1</v>
      </c>
      <c r="O6853">
        <v>4615.3100000000004</v>
      </c>
    </row>
    <row r="6854" spans="1:15" x14ac:dyDescent="0.3">
      <c r="A6854" t="s">
        <v>8867</v>
      </c>
      <c r="B6854" t="s">
        <v>2191</v>
      </c>
      <c r="C6854" t="s">
        <v>1246</v>
      </c>
      <c r="D6854" t="s">
        <v>50</v>
      </c>
      <c r="E6854" t="s">
        <v>1707</v>
      </c>
      <c r="F6854" t="s">
        <v>80</v>
      </c>
      <c r="G6854" t="s">
        <v>72</v>
      </c>
      <c r="H6854" t="s">
        <v>346</v>
      </c>
      <c r="I6854" t="s">
        <v>83</v>
      </c>
      <c r="J6854" t="s">
        <v>449</v>
      </c>
      <c r="K6854" t="s">
        <v>450</v>
      </c>
      <c r="L6854">
        <v>28916.28</v>
      </c>
      <c r="M6854">
        <v>4</v>
      </c>
      <c r="N6854">
        <v>0.2</v>
      </c>
      <c r="O6854">
        <v>5667.62</v>
      </c>
    </row>
    <row r="6855" spans="1:15" x14ac:dyDescent="0.3">
      <c r="A6855" t="s">
        <v>8868</v>
      </c>
      <c r="B6855" t="s">
        <v>315</v>
      </c>
      <c r="C6855" t="s">
        <v>1805</v>
      </c>
      <c r="D6855" t="s">
        <v>102</v>
      </c>
      <c r="E6855" t="s">
        <v>540</v>
      </c>
      <c r="F6855" t="s">
        <v>52</v>
      </c>
      <c r="G6855" t="s">
        <v>179</v>
      </c>
      <c r="H6855" t="s">
        <v>236</v>
      </c>
      <c r="I6855" t="s">
        <v>118</v>
      </c>
      <c r="J6855" t="s">
        <v>119</v>
      </c>
      <c r="K6855" t="s">
        <v>197</v>
      </c>
      <c r="L6855">
        <v>46361.91</v>
      </c>
      <c r="M6855">
        <v>7</v>
      </c>
      <c r="N6855">
        <v>0.2</v>
      </c>
      <c r="O6855">
        <v>7678.52</v>
      </c>
    </row>
    <row r="6856" spans="1:15" x14ac:dyDescent="0.3">
      <c r="A6856" t="s">
        <v>8869</v>
      </c>
      <c r="B6856" t="s">
        <v>369</v>
      </c>
      <c r="C6856" t="s">
        <v>1257</v>
      </c>
      <c r="D6856" t="s">
        <v>61</v>
      </c>
      <c r="E6856" t="s">
        <v>573</v>
      </c>
      <c r="F6856" t="s">
        <v>71</v>
      </c>
      <c r="G6856" t="s">
        <v>81</v>
      </c>
      <c r="H6856" t="s">
        <v>284</v>
      </c>
      <c r="I6856" t="s">
        <v>55</v>
      </c>
      <c r="J6856" t="s">
        <v>65</v>
      </c>
      <c r="K6856" t="s">
        <v>91</v>
      </c>
      <c r="L6856">
        <v>105870.24</v>
      </c>
      <c r="M6856">
        <v>8</v>
      </c>
      <c r="N6856">
        <v>0</v>
      </c>
      <c r="O6856">
        <v>17082.080000000002</v>
      </c>
    </row>
    <row r="6857" spans="1:15" x14ac:dyDescent="0.3">
      <c r="A6857" t="s">
        <v>8870</v>
      </c>
      <c r="B6857" t="s">
        <v>2118</v>
      </c>
      <c r="C6857" t="s">
        <v>868</v>
      </c>
      <c r="D6857" t="s">
        <v>61</v>
      </c>
      <c r="E6857" t="s">
        <v>833</v>
      </c>
      <c r="F6857" t="s">
        <v>52</v>
      </c>
      <c r="G6857" t="s">
        <v>63</v>
      </c>
      <c r="H6857" t="s">
        <v>172</v>
      </c>
      <c r="I6857" t="s">
        <v>83</v>
      </c>
      <c r="J6857" t="s">
        <v>156</v>
      </c>
      <c r="K6857" t="s">
        <v>285</v>
      </c>
      <c r="L6857">
        <v>1298.05</v>
      </c>
      <c r="M6857">
        <v>1</v>
      </c>
      <c r="N6857">
        <v>0.2</v>
      </c>
      <c r="O6857">
        <v>370.42</v>
      </c>
    </row>
    <row r="6858" spans="1:15" x14ac:dyDescent="0.3">
      <c r="A6858" t="s">
        <v>8871</v>
      </c>
      <c r="B6858" t="s">
        <v>789</v>
      </c>
      <c r="C6858" t="s">
        <v>655</v>
      </c>
      <c r="D6858" t="s">
        <v>50</v>
      </c>
      <c r="E6858" t="s">
        <v>3230</v>
      </c>
      <c r="F6858" t="s">
        <v>80</v>
      </c>
      <c r="G6858" t="s">
        <v>63</v>
      </c>
      <c r="H6858" t="s">
        <v>213</v>
      </c>
      <c r="I6858" t="s">
        <v>83</v>
      </c>
      <c r="J6858" t="s">
        <v>449</v>
      </c>
      <c r="K6858" t="s">
        <v>775</v>
      </c>
      <c r="L6858">
        <v>71113.86</v>
      </c>
      <c r="M6858">
        <v>6</v>
      </c>
      <c r="N6858">
        <v>0.25</v>
      </c>
      <c r="O6858">
        <v>14744.23</v>
      </c>
    </row>
    <row r="6859" spans="1:15" x14ac:dyDescent="0.3">
      <c r="A6859" t="s">
        <v>8872</v>
      </c>
      <c r="B6859" t="s">
        <v>2473</v>
      </c>
      <c r="C6859" t="s">
        <v>1807</v>
      </c>
      <c r="D6859" t="s">
        <v>61</v>
      </c>
      <c r="E6859" t="s">
        <v>837</v>
      </c>
      <c r="F6859" t="s">
        <v>52</v>
      </c>
      <c r="G6859" t="s">
        <v>53</v>
      </c>
      <c r="H6859" t="s">
        <v>246</v>
      </c>
      <c r="I6859" t="s">
        <v>96</v>
      </c>
      <c r="J6859" t="s">
        <v>97</v>
      </c>
      <c r="K6859" t="s">
        <v>98</v>
      </c>
      <c r="L6859">
        <v>4998.3</v>
      </c>
      <c r="M6859">
        <v>2</v>
      </c>
      <c r="N6859">
        <v>0.1</v>
      </c>
      <c r="O6859">
        <v>864.95</v>
      </c>
    </row>
    <row r="6860" spans="1:15" x14ac:dyDescent="0.3">
      <c r="A6860" t="s">
        <v>8873</v>
      </c>
      <c r="B6860" t="s">
        <v>3097</v>
      </c>
      <c r="C6860" t="s">
        <v>344</v>
      </c>
      <c r="D6860" t="s">
        <v>61</v>
      </c>
      <c r="E6860" t="s">
        <v>146</v>
      </c>
      <c r="F6860" t="s">
        <v>71</v>
      </c>
      <c r="G6860" t="s">
        <v>53</v>
      </c>
      <c r="H6860" t="s">
        <v>54</v>
      </c>
      <c r="I6860" t="s">
        <v>96</v>
      </c>
      <c r="J6860" t="s">
        <v>166</v>
      </c>
      <c r="K6860" t="s">
        <v>337</v>
      </c>
      <c r="L6860">
        <v>55227.05</v>
      </c>
      <c r="M6860">
        <v>5</v>
      </c>
      <c r="N6860">
        <v>0.1</v>
      </c>
      <c r="O6860">
        <v>10728.97</v>
      </c>
    </row>
    <row r="6861" spans="1:15" x14ac:dyDescent="0.3">
      <c r="A6861" t="s">
        <v>8874</v>
      </c>
      <c r="B6861" t="s">
        <v>3416</v>
      </c>
      <c r="C6861" t="s">
        <v>49</v>
      </c>
      <c r="D6861" t="s">
        <v>78</v>
      </c>
      <c r="E6861" t="s">
        <v>787</v>
      </c>
      <c r="F6861" t="s">
        <v>71</v>
      </c>
      <c r="G6861" t="s">
        <v>179</v>
      </c>
      <c r="H6861" t="s">
        <v>236</v>
      </c>
      <c r="I6861" t="s">
        <v>83</v>
      </c>
      <c r="J6861" t="s">
        <v>449</v>
      </c>
      <c r="K6861" t="s">
        <v>775</v>
      </c>
      <c r="L6861">
        <v>81955.5</v>
      </c>
      <c r="M6861">
        <v>6</v>
      </c>
      <c r="N6861">
        <v>0.1</v>
      </c>
      <c r="O6861">
        <v>26344.3</v>
      </c>
    </row>
    <row r="6862" spans="1:15" x14ac:dyDescent="0.3">
      <c r="A6862" t="s">
        <v>8875</v>
      </c>
      <c r="B6862" t="s">
        <v>1933</v>
      </c>
      <c r="C6862" t="s">
        <v>69</v>
      </c>
      <c r="D6862" t="s">
        <v>78</v>
      </c>
      <c r="E6862" t="s">
        <v>312</v>
      </c>
      <c r="F6862" t="s">
        <v>71</v>
      </c>
      <c r="G6862" t="s">
        <v>72</v>
      </c>
      <c r="H6862" t="s">
        <v>104</v>
      </c>
      <c r="I6862" t="s">
        <v>96</v>
      </c>
      <c r="J6862" t="s">
        <v>166</v>
      </c>
      <c r="K6862" t="s">
        <v>762</v>
      </c>
      <c r="L6862">
        <v>640.05999999999995</v>
      </c>
      <c r="M6862">
        <v>2</v>
      </c>
      <c r="N6862">
        <v>0.15</v>
      </c>
      <c r="O6862">
        <v>128.6</v>
      </c>
    </row>
    <row r="6863" spans="1:15" x14ac:dyDescent="0.3">
      <c r="A6863" t="s">
        <v>8876</v>
      </c>
      <c r="B6863" t="s">
        <v>1395</v>
      </c>
      <c r="C6863" t="s">
        <v>2848</v>
      </c>
      <c r="D6863" t="s">
        <v>102</v>
      </c>
      <c r="E6863" t="s">
        <v>458</v>
      </c>
      <c r="F6863" t="s">
        <v>80</v>
      </c>
      <c r="G6863" t="s">
        <v>53</v>
      </c>
      <c r="H6863" t="s">
        <v>246</v>
      </c>
      <c r="I6863" t="s">
        <v>118</v>
      </c>
      <c r="J6863" t="s">
        <v>303</v>
      </c>
      <c r="K6863" t="s">
        <v>421</v>
      </c>
      <c r="L6863">
        <v>76984.02</v>
      </c>
      <c r="M6863">
        <v>6</v>
      </c>
      <c r="N6863">
        <v>0.05</v>
      </c>
      <c r="O6863">
        <v>19333.73</v>
      </c>
    </row>
    <row r="6864" spans="1:15" x14ac:dyDescent="0.3">
      <c r="A6864" t="s">
        <v>8877</v>
      </c>
      <c r="B6864" t="s">
        <v>2747</v>
      </c>
      <c r="C6864" t="s">
        <v>471</v>
      </c>
      <c r="D6864" t="s">
        <v>50</v>
      </c>
      <c r="E6864" t="s">
        <v>1778</v>
      </c>
      <c r="F6864" t="s">
        <v>80</v>
      </c>
      <c r="G6864" t="s">
        <v>63</v>
      </c>
      <c r="H6864" t="s">
        <v>64</v>
      </c>
      <c r="I6864" t="s">
        <v>83</v>
      </c>
      <c r="J6864" t="s">
        <v>84</v>
      </c>
      <c r="K6864" t="s">
        <v>125</v>
      </c>
      <c r="L6864">
        <v>4111.6499999999996</v>
      </c>
      <c r="M6864">
        <v>3</v>
      </c>
      <c r="N6864">
        <v>0.1</v>
      </c>
      <c r="O6864">
        <v>1050.01</v>
      </c>
    </row>
    <row r="6865" spans="1:15" x14ac:dyDescent="0.3">
      <c r="A6865" t="s">
        <v>8878</v>
      </c>
      <c r="B6865" t="s">
        <v>658</v>
      </c>
      <c r="C6865" t="s">
        <v>3624</v>
      </c>
      <c r="D6865" t="s">
        <v>78</v>
      </c>
      <c r="E6865" t="s">
        <v>324</v>
      </c>
      <c r="F6865" t="s">
        <v>71</v>
      </c>
      <c r="G6865" t="s">
        <v>81</v>
      </c>
      <c r="H6865" t="s">
        <v>82</v>
      </c>
      <c r="I6865" t="s">
        <v>96</v>
      </c>
      <c r="J6865" t="s">
        <v>97</v>
      </c>
      <c r="K6865" t="s">
        <v>416</v>
      </c>
      <c r="L6865">
        <v>87968.56</v>
      </c>
      <c r="M6865">
        <v>8</v>
      </c>
      <c r="N6865">
        <v>0.15</v>
      </c>
      <c r="O6865">
        <v>17469.900000000001</v>
      </c>
    </row>
    <row r="6866" spans="1:15" x14ac:dyDescent="0.3">
      <c r="A6866" t="s">
        <v>8879</v>
      </c>
      <c r="B6866" t="s">
        <v>3270</v>
      </c>
      <c r="C6866" t="s">
        <v>397</v>
      </c>
      <c r="D6866" t="s">
        <v>102</v>
      </c>
      <c r="E6866" t="s">
        <v>265</v>
      </c>
      <c r="F6866" t="s">
        <v>52</v>
      </c>
      <c r="G6866" t="s">
        <v>179</v>
      </c>
      <c r="H6866" t="s">
        <v>236</v>
      </c>
      <c r="I6866" t="s">
        <v>55</v>
      </c>
      <c r="J6866" t="s">
        <v>65</v>
      </c>
      <c r="K6866" t="s">
        <v>325</v>
      </c>
      <c r="L6866">
        <v>52823.35</v>
      </c>
      <c r="M6866">
        <v>5</v>
      </c>
      <c r="N6866">
        <v>0.15</v>
      </c>
      <c r="O6866">
        <v>7799.95</v>
      </c>
    </row>
    <row r="6867" spans="1:15" x14ac:dyDescent="0.3">
      <c r="A6867" t="s">
        <v>8880</v>
      </c>
      <c r="B6867" t="s">
        <v>460</v>
      </c>
      <c r="C6867" t="s">
        <v>960</v>
      </c>
      <c r="D6867" t="s">
        <v>61</v>
      </c>
      <c r="E6867" t="s">
        <v>824</v>
      </c>
      <c r="F6867" t="s">
        <v>80</v>
      </c>
      <c r="G6867" t="s">
        <v>63</v>
      </c>
      <c r="H6867" t="s">
        <v>213</v>
      </c>
      <c r="I6867" t="s">
        <v>96</v>
      </c>
      <c r="J6867" t="s">
        <v>166</v>
      </c>
      <c r="K6867" t="s">
        <v>167</v>
      </c>
      <c r="L6867">
        <v>39899.120000000003</v>
      </c>
      <c r="M6867">
        <v>4</v>
      </c>
      <c r="N6867">
        <v>0.25</v>
      </c>
      <c r="O6867">
        <v>4516.53</v>
      </c>
    </row>
    <row r="6868" spans="1:15" x14ac:dyDescent="0.3">
      <c r="A6868" t="s">
        <v>8881</v>
      </c>
      <c r="B6868" t="s">
        <v>745</v>
      </c>
      <c r="C6868" t="s">
        <v>3070</v>
      </c>
      <c r="D6868" t="s">
        <v>78</v>
      </c>
      <c r="E6868" t="s">
        <v>893</v>
      </c>
      <c r="F6868" t="s">
        <v>52</v>
      </c>
      <c r="G6868" t="s">
        <v>81</v>
      </c>
      <c r="H6868" t="s">
        <v>284</v>
      </c>
      <c r="I6868" t="s">
        <v>55</v>
      </c>
      <c r="J6868" t="s">
        <v>141</v>
      </c>
      <c r="K6868" t="s">
        <v>241</v>
      </c>
      <c r="L6868">
        <v>10142.86</v>
      </c>
      <c r="M6868">
        <v>2</v>
      </c>
      <c r="N6868">
        <v>0.15</v>
      </c>
      <c r="O6868">
        <v>3026.95</v>
      </c>
    </row>
    <row r="6869" spans="1:15" x14ac:dyDescent="0.3">
      <c r="A6869" t="s">
        <v>8882</v>
      </c>
      <c r="B6869" t="s">
        <v>929</v>
      </c>
      <c r="C6869" t="s">
        <v>101</v>
      </c>
      <c r="D6869" t="s">
        <v>61</v>
      </c>
      <c r="E6869" t="s">
        <v>2256</v>
      </c>
      <c r="F6869" t="s">
        <v>80</v>
      </c>
      <c r="G6869" t="s">
        <v>63</v>
      </c>
      <c r="H6869" t="s">
        <v>213</v>
      </c>
      <c r="I6869" t="s">
        <v>96</v>
      </c>
      <c r="J6869" t="s">
        <v>111</v>
      </c>
      <c r="K6869" t="s">
        <v>112</v>
      </c>
      <c r="L6869">
        <v>5548.16</v>
      </c>
      <c r="M6869">
        <v>1</v>
      </c>
      <c r="N6869">
        <v>0</v>
      </c>
      <c r="O6869">
        <v>1876.65</v>
      </c>
    </row>
    <row r="6870" spans="1:15" x14ac:dyDescent="0.3">
      <c r="A6870" t="s">
        <v>8883</v>
      </c>
      <c r="B6870" t="s">
        <v>3063</v>
      </c>
      <c r="C6870" t="s">
        <v>1609</v>
      </c>
      <c r="D6870" t="s">
        <v>61</v>
      </c>
      <c r="E6870" t="s">
        <v>1125</v>
      </c>
      <c r="F6870" t="s">
        <v>52</v>
      </c>
      <c r="G6870" t="s">
        <v>72</v>
      </c>
      <c r="H6870" t="s">
        <v>117</v>
      </c>
      <c r="I6870" t="s">
        <v>55</v>
      </c>
      <c r="J6870" t="s">
        <v>173</v>
      </c>
      <c r="K6870" t="s">
        <v>174</v>
      </c>
      <c r="L6870">
        <v>29722.83</v>
      </c>
      <c r="M6870">
        <v>3</v>
      </c>
      <c r="N6870">
        <v>0.2</v>
      </c>
      <c r="O6870">
        <v>5027.96</v>
      </c>
    </row>
    <row r="6871" spans="1:15" x14ac:dyDescent="0.3">
      <c r="A6871" t="s">
        <v>8884</v>
      </c>
      <c r="B6871" t="s">
        <v>977</v>
      </c>
      <c r="C6871" t="s">
        <v>467</v>
      </c>
      <c r="D6871" t="s">
        <v>50</v>
      </c>
      <c r="E6871" t="s">
        <v>165</v>
      </c>
      <c r="F6871" t="s">
        <v>71</v>
      </c>
      <c r="G6871" t="s">
        <v>72</v>
      </c>
      <c r="H6871" t="s">
        <v>346</v>
      </c>
      <c r="I6871" t="s">
        <v>118</v>
      </c>
      <c r="J6871" t="s">
        <v>303</v>
      </c>
      <c r="K6871" t="s">
        <v>491</v>
      </c>
      <c r="L6871">
        <v>69502.98</v>
      </c>
      <c r="M6871">
        <v>6</v>
      </c>
      <c r="N6871">
        <v>0.2</v>
      </c>
      <c r="O6871">
        <v>21284.16</v>
      </c>
    </row>
    <row r="6872" spans="1:15" x14ac:dyDescent="0.3">
      <c r="A6872" t="s">
        <v>8885</v>
      </c>
      <c r="B6872" t="s">
        <v>2904</v>
      </c>
      <c r="C6872" t="s">
        <v>1387</v>
      </c>
      <c r="D6872" t="s">
        <v>61</v>
      </c>
      <c r="E6872" t="s">
        <v>265</v>
      </c>
      <c r="F6872" t="s">
        <v>52</v>
      </c>
      <c r="G6872" t="s">
        <v>53</v>
      </c>
      <c r="H6872" t="s">
        <v>90</v>
      </c>
      <c r="I6872" t="s">
        <v>83</v>
      </c>
      <c r="J6872" t="s">
        <v>156</v>
      </c>
      <c r="K6872" t="s">
        <v>208</v>
      </c>
      <c r="L6872">
        <v>20022.36</v>
      </c>
      <c r="M6872">
        <v>3</v>
      </c>
      <c r="N6872">
        <v>0.15</v>
      </c>
      <c r="O6872">
        <v>4943.87</v>
      </c>
    </row>
    <row r="6873" spans="1:15" x14ac:dyDescent="0.3">
      <c r="A6873" t="s">
        <v>8886</v>
      </c>
      <c r="B6873" t="s">
        <v>2409</v>
      </c>
      <c r="C6873" t="s">
        <v>189</v>
      </c>
      <c r="D6873" t="s">
        <v>102</v>
      </c>
      <c r="E6873" t="s">
        <v>746</v>
      </c>
      <c r="F6873" t="s">
        <v>52</v>
      </c>
      <c r="G6873" t="s">
        <v>179</v>
      </c>
      <c r="H6873" t="s">
        <v>236</v>
      </c>
      <c r="I6873" t="s">
        <v>118</v>
      </c>
      <c r="J6873" t="s">
        <v>230</v>
      </c>
      <c r="K6873" t="s">
        <v>356</v>
      </c>
      <c r="L6873">
        <v>46440.35</v>
      </c>
      <c r="M6873">
        <v>5</v>
      </c>
      <c r="N6873">
        <v>0</v>
      </c>
      <c r="O6873">
        <v>11153.1</v>
      </c>
    </row>
    <row r="6874" spans="1:15" x14ac:dyDescent="0.3">
      <c r="A6874" t="s">
        <v>8887</v>
      </c>
      <c r="B6874" t="s">
        <v>1988</v>
      </c>
      <c r="C6874" t="s">
        <v>1473</v>
      </c>
      <c r="D6874" t="s">
        <v>50</v>
      </c>
      <c r="E6874" t="s">
        <v>212</v>
      </c>
      <c r="F6874" t="s">
        <v>52</v>
      </c>
      <c r="G6874" t="s">
        <v>63</v>
      </c>
      <c r="H6874" t="s">
        <v>213</v>
      </c>
      <c r="I6874" t="s">
        <v>118</v>
      </c>
      <c r="J6874" t="s">
        <v>303</v>
      </c>
      <c r="K6874" t="s">
        <v>491</v>
      </c>
      <c r="L6874">
        <v>72108.960000000006</v>
      </c>
      <c r="M6874">
        <v>8</v>
      </c>
      <c r="N6874">
        <v>0.05</v>
      </c>
      <c r="O6874">
        <v>16997.939999999999</v>
      </c>
    </row>
    <row r="6875" spans="1:15" x14ac:dyDescent="0.3">
      <c r="A6875" t="s">
        <v>8888</v>
      </c>
      <c r="B6875" t="s">
        <v>670</v>
      </c>
      <c r="C6875" t="s">
        <v>501</v>
      </c>
      <c r="D6875" t="s">
        <v>78</v>
      </c>
      <c r="E6875" t="s">
        <v>1195</v>
      </c>
      <c r="F6875" t="s">
        <v>52</v>
      </c>
      <c r="G6875" t="s">
        <v>179</v>
      </c>
      <c r="H6875" t="s">
        <v>180</v>
      </c>
      <c r="I6875" t="s">
        <v>118</v>
      </c>
      <c r="J6875" t="s">
        <v>191</v>
      </c>
      <c r="K6875" t="s">
        <v>829</v>
      </c>
      <c r="L6875">
        <v>35923.5</v>
      </c>
      <c r="M6875">
        <v>5</v>
      </c>
      <c r="N6875">
        <v>0.05</v>
      </c>
      <c r="O6875">
        <v>10395.700000000001</v>
      </c>
    </row>
    <row r="6876" spans="1:15" x14ac:dyDescent="0.3">
      <c r="A6876" t="s">
        <v>8889</v>
      </c>
      <c r="B6876" t="s">
        <v>1281</v>
      </c>
      <c r="C6876" t="s">
        <v>2993</v>
      </c>
      <c r="D6876" t="s">
        <v>50</v>
      </c>
      <c r="E6876" t="s">
        <v>688</v>
      </c>
      <c r="F6876" t="s">
        <v>52</v>
      </c>
      <c r="G6876" t="s">
        <v>63</v>
      </c>
      <c r="H6876" t="s">
        <v>202</v>
      </c>
      <c r="I6876" t="s">
        <v>118</v>
      </c>
      <c r="J6876" t="s">
        <v>303</v>
      </c>
      <c r="K6876" t="s">
        <v>421</v>
      </c>
      <c r="L6876">
        <v>3744.41</v>
      </c>
      <c r="M6876">
        <v>1</v>
      </c>
      <c r="N6876">
        <v>0.1</v>
      </c>
      <c r="O6876">
        <v>1005.94</v>
      </c>
    </row>
    <row r="6877" spans="1:15" x14ac:dyDescent="0.3">
      <c r="A6877" t="s">
        <v>8890</v>
      </c>
      <c r="B6877" t="s">
        <v>831</v>
      </c>
      <c r="C6877" t="s">
        <v>431</v>
      </c>
      <c r="D6877" t="s">
        <v>50</v>
      </c>
      <c r="E6877" t="s">
        <v>1574</v>
      </c>
      <c r="F6877" t="s">
        <v>52</v>
      </c>
      <c r="G6877" t="s">
        <v>179</v>
      </c>
      <c r="H6877" t="s">
        <v>180</v>
      </c>
      <c r="I6877" t="s">
        <v>83</v>
      </c>
      <c r="J6877" t="s">
        <v>156</v>
      </c>
      <c r="K6877" t="s">
        <v>157</v>
      </c>
      <c r="L6877">
        <v>56984.7</v>
      </c>
      <c r="M6877">
        <v>6</v>
      </c>
      <c r="N6877">
        <v>0.15</v>
      </c>
      <c r="O6877">
        <v>10162.93</v>
      </c>
    </row>
    <row r="6878" spans="1:15" x14ac:dyDescent="0.3">
      <c r="A6878" t="s">
        <v>8891</v>
      </c>
      <c r="B6878" t="s">
        <v>1421</v>
      </c>
      <c r="C6878" t="s">
        <v>2038</v>
      </c>
      <c r="D6878" t="s">
        <v>50</v>
      </c>
      <c r="E6878" t="s">
        <v>1782</v>
      </c>
      <c r="F6878" t="s">
        <v>71</v>
      </c>
      <c r="G6878" t="s">
        <v>72</v>
      </c>
      <c r="H6878" t="s">
        <v>73</v>
      </c>
      <c r="I6878" t="s">
        <v>96</v>
      </c>
      <c r="J6878" t="s">
        <v>135</v>
      </c>
      <c r="K6878" t="s">
        <v>275</v>
      </c>
      <c r="L6878">
        <v>64766.8</v>
      </c>
      <c r="M6878">
        <v>5</v>
      </c>
      <c r="N6878">
        <v>0.15</v>
      </c>
      <c r="O6878">
        <v>18438.75</v>
      </c>
    </row>
    <row r="6879" spans="1:15" x14ac:dyDescent="0.3">
      <c r="A6879" t="s">
        <v>8892</v>
      </c>
      <c r="B6879" t="s">
        <v>108</v>
      </c>
      <c r="C6879" t="s">
        <v>1019</v>
      </c>
      <c r="D6879" t="s">
        <v>102</v>
      </c>
      <c r="E6879" t="s">
        <v>858</v>
      </c>
      <c r="F6879" t="s">
        <v>52</v>
      </c>
      <c r="G6879" t="s">
        <v>179</v>
      </c>
      <c r="H6879" t="s">
        <v>236</v>
      </c>
      <c r="I6879" t="s">
        <v>55</v>
      </c>
      <c r="J6879" t="s">
        <v>173</v>
      </c>
      <c r="K6879" t="s">
        <v>735</v>
      </c>
      <c r="L6879">
        <v>21612.6</v>
      </c>
      <c r="M6879">
        <v>4</v>
      </c>
      <c r="N6879">
        <v>0.2</v>
      </c>
      <c r="O6879">
        <v>3545.37</v>
      </c>
    </row>
    <row r="6880" spans="1:15" x14ac:dyDescent="0.3">
      <c r="A6880" t="s">
        <v>8893</v>
      </c>
      <c r="B6880" t="s">
        <v>2557</v>
      </c>
      <c r="C6880" t="s">
        <v>773</v>
      </c>
      <c r="D6880" t="s">
        <v>78</v>
      </c>
      <c r="E6880" t="s">
        <v>465</v>
      </c>
      <c r="F6880" t="s">
        <v>71</v>
      </c>
      <c r="G6880" t="s">
        <v>53</v>
      </c>
      <c r="H6880" t="s">
        <v>54</v>
      </c>
      <c r="I6880" t="s">
        <v>83</v>
      </c>
      <c r="J6880" t="s">
        <v>84</v>
      </c>
      <c r="K6880" t="s">
        <v>85</v>
      </c>
      <c r="L6880">
        <v>28922.13</v>
      </c>
      <c r="M6880">
        <v>3</v>
      </c>
      <c r="N6880">
        <v>0.1</v>
      </c>
      <c r="O6880">
        <v>10049.99</v>
      </c>
    </row>
    <row r="6881" spans="1:15" x14ac:dyDescent="0.3">
      <c r="A6881" t="s">
        <v>8894</v>
      </c>
      <c r="B6881" t="s">
        <v>1337</v>
      </c>
      <c r="C6881" t="s">
        <v>526</v>
      </c>
      <c r="D6881" t="s">
        <v>78</v>
      </c>
      <c r="E6881" t="s">
        <v>444</v>
      </c>
      <c r="F6881" t="s">
        <v>52</v>
      </c>
      <c r="G6881" t="s">
        <v>72</v>
      </c>
      <c r="H6881" t="s">
        <v>117</v>
      </c>
      <c r="I6881" t="s">
        <v>96</v>
      </c>
      <c r="J6881" t="s">
        <v>111</v>
      </c>
      <c r="K6881" t="s">
        <v>328</v>
      </c>
      <c r="L6881">
        <v>18219.14</v>
      </c>
      <c r="M6881">
        <v>2</v>
      </c>
      <c r="N6881">
        <v>0.1</v>
      </c>
      <c r="O6881">
        <v>5393.8</v>
      </c>
    </row>
    <row r="6882" spans="1:15" x14ac:dyDescent="0.3">
      <c r="A6882" t="s">
        <v>8895</v>
      </c>
      <c r="B6882" t="s">
        <v>2455</v>
      </c>
      <c r="C6882" t="s">
        <v>1606</v>
      </c>
      <c r="D6882" t="s">
        <v>78</v>
      </c>
      <c r="E6882" t="s">
        <v>722</v>
      </c>
      <c r="F6882" t="s">
        <v>71</v>
      </c>
      <c r="G6882" t="s">
        <v>72</v>
      </c>
      <c r="H6882" t="s">
        <v>104</v>
      </c>
      <c r="I6882" t="s">
        <v>55</v>
      </c>
      <c r="J6882" t="s">
        <v>141</v>
      </c>
      <c r="K6882" t="s">
        <v>241</v>
      </c>
      <c r="L6882">
        <v>75313.89</v>
      </c>
      <c r="M6882">
        <v>9</v>
      </c>
      <c r="N6882">
        <v>0.15</v>
      </c>
      <c r="O6882">
        <v>22489.23</v>
      </c>
    </row>
    <row r="6883" spans="1:15" x14ac:dyDescent="0.3">
      <c r="A6883" t="s">
        <v>8896</v>
      </c>
      <c r="B6883" t="s">
        <v>3176</v>
      </c>
      <c r="C6883" t="s">
        <v>1994</v>
      </c>
      <c r="D6883" t="s">
        <v>50</v>
      </c>
      <c r="E6883" t="s">
        <v>1398</v>
      </c>
      <c r="F6883" t="s">
        <v>71</v>
      </c>
      <c r="G6883" t="s">
        <v>179</v>
      </c>
      <c r="H6883" t="s">
        <v>180</v>
      </c>
      <c r="I6883" t="s">
        <v>96</v>
      </c>
      <c r="J6883" t="s">
        <v>111</v>
      </c>
      <c r="K6883" t="s">
        <v>328</v>
      </c>
      <c r="L6883">
        <v>24111.279999999999</v>
      </c>
      <c r="M6883">
        <v>8</v>
      </c>
      <c r="N6883">
        <v>0.1</v>
      </c>
      <c r="O6883">
        <v>5612.44</v>
      </c>
    </row>
    <row r="6884" spans="1:15" x14ac:dyDescent="0.3">
      <c r="A6884" t="s">
        <v>8897</v>
      </c>
      <c r="B6884" t="s">
        <v>6036</v>
      </c>
      <c r="C6884" t="s">
        <v>699</v>
      </c>
      <c r="D6884" t="s">
        <v>50</v>
      </c>
      <c r="E6884" t="s">
        <v>129</v>
      </c>
      <c r="F6884" t="s">
        <v>52</v>
      </c>
      <c r="G6884" t="s">
        <v>63</v>
      </c>
      <c r="H6884" t="s">
        <v>213</v>
      </c>
      <c r="I6884" t="s">
        <v>55</v>
      </c>
      <c r="J6884" t="s">
        <v>141</v>
      </c>
      <c r="K6884" t="s">
        <v>142</v>
      </c>
      <c r="L6884">
        <v>33526.639999999999</v>
      </c>
      <c r="M6884">
        <v>7</v>
      </c>
      <c r="N6884">
        <v>0.1</v>
      </c>
      <c r="O6884">
        <v>9201.32</v>
      </c>
    </row>
    <row r="6885" spans="1:15" x14ac:dyDescent="0.3">
      <c r="A6885" t="s">
        <v>8898</v>
      </c>
      <c r="B6885" t="s">
        <v>1916</v>
      </c>
      <c r="C6885" t="s">
        <v>4170</v>
      </c>
      <c r="D6885" t="s">
        <v>50</v>
      </c>
      <c r="E6885" t="s">
        <v>648</v>
      </c>
      <c r="F6885" t="s">
        <v>71</v>
      </c>
      <c r="G6885" t="s">
        <v>81</v>
      </c>
      <c r="H6885" t="s">
        <v>82</v>
      </c>
      <c r="I6885" t="s">
        <v>55</v>
      </c>
      <c r="J6885" t="s">
        <v>56</v>
      </c>
      <c r="K6885" t="s">
        <v>151</v>
      </c>
      <c r="L6885">
        <v>34617.800000000003</v>
      </c>
      <c r="M6885">
        <v>5</v>
      </c>
      <c r="N6885">
        <v>0.1</v>
      </c>
      <c r="O6885">
        <v>12211.52</v>
      </c>
    </row>
    <row r="6886" spans="1:15" x14ac:dyDescent="0.3">
      <c r="A6886" t="s">
        <v>8899</v>
      </c>
      <c r="B6886" t="s">
        <v>3356</v>
      </c>
      <c r="C6886" t="s">
        <v>3663</v>
      </c>
      <c r="D6886" t="s">
        <v>50</v>
      </c>
      <c r="E6886" t="s">
        <v>378</v>
      </c>
      <c r="F6886" t="s">
        <v>52</v>
      </c>
      <c r="G6886" t="s">
        <v>63</v>
      </c>
      <c r="H6886" t="s">
        <v>213</v>
      </c>
      <c r="I6886" t="s">
        <v>118</v>
      </c>
      <c r="J6886" t="s">
        <v>230</v>
      </c>
      <c r="K6886" t="s">
        <v>351</v>
      </c>
      <c r="L6886">
        <v>81050.899999999994</v>
      </c>
      <c r="M6886">
        <v>7</v>
      </c>
      <c r="N6886">
        <v>0</v>
      </c>
      <c r="O6886">
        <v>15746.09</v>
      </c>
    </row>
    <row r="6887" spans="1:15" x14ac:dyDescent="0.3">
      <c r="A6887" t="s">
        <v>8900</v>
      </c>
      <c r="B6887" t="s">
        <v>718</v>
      </c>
      <c r="C6887" t="s">
        <v>1035</v>
      </c>
      <c r="D6887" t="s">
        <v>50</v>
      </c>
      <c r="E6887" t="s">
        <v>2022</v>
      </c>
      <c r="F6887" t="s">
        <v>71</v>
      </c>
      <c r="G6887" t="s">
        <v>72</v>
      </c>
      <c r="H6887" t="s">
        <v>117</v>
      </c>
      <c r="I6887" t="s">
        <v>83</v>
      </c>
      <c r="J6887" t="s">
        <v>156</v>
      </c>
      <c r="K6887" t="s">
        <v>157</v>
      </c>
      <c r="L6887">
        <v>59317.440000000002</v>
      </c>
      <c r="M6887">
        <v>8</v>
      </c>
      <c r="N6887">
        <v>0.05</v>
      </c>
      <c r="O6887">
        <v>16819.689999999999</v>
      </c>
    </row>
    <row r="6888" spans="1:15" x14ac:dyDescent="0.3">
      <c r="A6888" t="s">
        <v>8901</v>
      </c>
      <c r="B6888" t="s">
        <v>1364</v>
      </c>
      <c r="C6888" t="s">
        <v>2475</v>
      </c>
      <c r="D6888" t="s">
        <v>102</v>
      </c>
      <c r="E6888" t="s">
        <v>2446</v>
      </c>
      <c r="F6888" t="s">
        <v>80</v>
      </c>
      <c r="G6888" t="s">
        <v>53</v>
      </c>
      <c r="H6888" t="s">
        <v>110</v>
      </c>
      <c r="I6888" t="s">
        <v>55</v>
      </c>
      <c r="J6888" t="s">
        <v>141</v>
      </c>
      <c r="K6888" t="s">
        <v>978</v>
      </c>
      <c r="L6888">
        <v>55703.34</v>
      </c>
      <c r="M6888">
        <v>7</v>
      </c>
      <c r="N6888">
        <v>0.1</v>
      </c>
      <c r="O6888">
        <v>10510.94</v>
      </c>
    </row>
    <row r="6889" spans="1:15" x14ac:dyDescent="0.3">
      <c r="A6889" t="s">
        <v>8902</v>
      </c>
      <c r="B6889" t="s">
        <v>749</v>
      </c>
      <c r="C6889" t="s">
        <v>1547</v>
      </c>
      <c r="D6889" t="s">
        <v>61</v>
      </c>
      <c r="E6889" t="s">
        <v>374</v>
      </c>
      <c r="F6889" t="s">
        <v>71</v>
      </c>
      <c r="G6889" t="s">
        <v>53</v>
      </c>
      <c r="H6889" t="s">
        <v>54</v>
      </c>
      <c r="I6889" t="s">
        <v>55</v>
      </c>
      <c r="J6889" t="s">
        <v>141</v>
      </c>
      <c r="K6889" t="s">
        <v>978</v>
      </c>
      <c r="L6889">
        <v>76236.899999999994</v>
      </c>
      <c r="M6889">
        <v>6</v>
      </c>
      <c r="N6889">
        <v>0.25</v>
      </c>
      <c r="O6889">
        <v>10274.52</v>
      </c>
    </row>
    <row r="6890" spans="1:15" x14ac:dyDescent="0.3">
      <c r="A6890" t="s">
        <v>8903</v>
      </c>
      <c r="B6890" t="s">
        <v>2897</v>
      </c>
      <c r="C6890" t="s">
        <v>1077</v>
      </c>
      <c r="D6890" t="s">
        <v>78</v>
      </c>
      <c r="E6890" t="s">
        <v>1707</v>
      </c>
      <c r="F6890" t="s">
        <v>71</v>
      </c>
      <c r="G6890" t="s">
        <v>53</v>
      </c>
      <c r="H6890" t="s">
        <v>54</v>
      </c>
      <c r="I6890" t="s">
        <v>83</v>
      </c>
      <c r="J6890" t="s">
        <v>84</v>
      </c>
      <c r="K6890" t="s">
        <v>257</v>
      </c>
      <c r="L6890">
        <v>7947</v>
      </c>
      <c r="M6890">
        <v>4</v>
      </c>
      <c r="N6890">
        <v>0.25</v>
      </c>
      <c r="O6890">
        <v>2327.4299999999998</v>
      </c>
    </row>
    <row r="6891" spans="1:15" x14ac:dyDescent="0.3">
      <c r="A6891" t="s">
        <v>8904</v>
      </c>
      <c r="B6891" t="s">
        <v>372</v>
      </c>
      <c r="C6891" t="s">
        <v>2198</v>
      </c>
      <c r="D6891" t="s">
        <v>61</v>
      </c>
      <c r="E6891" t="s">
        <v>1952</v>
      </c>
      <c r="F6891" t="s">
        <v>71</v>
      </c>
      <c r="G6891" t="s">
        <v>53</v>
      </c>
      <c r="H6891" t="s">
        <v>110</v>
      </c>
      <c r="I6891" t="s">
        <v>55</v>
      </c>
      <c r="J6891" t="s">
        <v>173</v>
      </c>
      <c r="K6891" t="s">
        <v>735</v>
      </c>
      <c r="L6891">
        <v>23465.52</v>
      </c>
      <c r="M6891">
        <v>8</v>
      </c>
      <c r="N6891">
        <v>0.25</v>
      </c>
      <c r="O6891">
        <v>6343.88</v>
      </c>
    </row>
    <row r="6892" spans="1:15" x14ac:dyDescent="0.3">
      <c r="A6892" t="s">
        <v>8905</v>
      </c>
      <c r="B6892" t="s">
        <v>4694</v>
      </c>
      <c r="C6892" t="s">
        <v>2740</v>
      </c>
      <c r="D6892" t="s">
        <v>78</v>
      </c>
      <c r="E6892" t="s">
        <v>954</v>
      </c>
      <c r="F6892" t="s">
        <v>52</v>
      </c>
      <c r="G6892" t="s">
        <v>53</v>
      </c>
      <c r="H6892" t="s">
        <v>54</v>
      </c>
      <c r="I6892" t="s">
        <v>55</v>
      </c>
      <c r="J6892" t="s">
        <v>65</v>
      </c>
      <c r="K6892" t="s">
        <v>91</v>
      </c>
      <c r="L6892">
        <v>107636.16</v>
      </c>
      <c r="M6892">
        <v>8</v>
      </c>
      <c r="N6892">
        <v>0.05</v>
      </c>
      <c r="O6892">
        <v>33815.910000000003</v>
      </c>
    </row>
    <row r="6893" spans="1:15" x14ac:dyDescent="0.3">
      <c r="A6893" t="s">
        <v>8906</v>
      </c>
      <c r="B6893" t="s">
        <v>1117</v>
      </c>
      <c r="C6893" t="s">
        <v>1564</v>
      </c>
      <c r="D6893" t="s">
        <v>102</v>
      </c>
      <c r="E6893" t="s">
        <v>2373</v>
      </c>
      <c r="F6893" t="s">
        <v>80</v>
      </c>
      <c r="G6893" t="s">
        <v>63</v>
      </c>
      <c r="H6893" t="s">
        <v>213</v>
      </c>
      <c r="I6893" t="s">
        <v>118</v>
      </c>
      <c r="J6893" t="s">
        <v>230</v>
      </c>
      <c r="K6893" t="s">
        <v>356</v>
      </c>
      <c r="L6893">
        <v>1924.17</v>
      </c>
      <c r="M6893">
        <v>3</v>
      </c>
      <c r="N6893">
        <v>0.2</v>
      </c>
      <c r="O6893">
        <v>342.05</v>
      </c>
    </row>
    <row r="6894" spans="1:15" x14ac:dyDescent="0.3">
      <c r="A6894" t="s">
        <v>8907</v>
      </c>
      <c r="B6894" t="s">
        <v>1852</v>
      </c>
      <c r="C6894" t="s">
        <v>1044</v>
      </c>
      <c r="D6894" t="s">
        <v>78</v>
      </c>
      <c r="E6894" t="s">
        <v>656</v>
      </c>
      <c r="F6894" t="s">
        <v>71</v>
      </c>
      <c r="G6894" t="s">
        <v>53</v>
      </c>
      <c r="H6894" t="s">
        <v>246</v>
      </c>
      <c r="I6894" t="s">
        <v>83</v>
      </c>
      <c r="J6894" t="s">
        <v>449</v>
      </c>
      <c r="K6894" t="s">
        <v>450</v>
      </c>
      <c r="L6894">
        <v>16488.54</v>
      </c>
      <c r="M6894">
        <v>9</v>
      </c>
      <c r="N6894">
        <v>0.05</v>
      </c>
      <c r="O6894">
        <v>3446.04</v>
      </c>
    </row>
    <row r="6895" spans="1:15" x14ac:dyDescent="0.3">
      <c r="A6895" t="s">
        <v>8908</v>
      </c>
      <c r="B6895" t="s">
        <v>1302</v>
      </c>
      <c r="C6895" t="s">
        <v>2375</v>
      </c>
      <c r="D6895" t="s">
        <v>50</v>
      </c>
      <c r="E6895" t="s">
        <v>966</v>
      </c>
      <c r="F6895" t="s">
        <v>52</v>
      </c>
      <c r="G6895" t="s">
        <v>179</v>
      </c>
      <c r="H6895" t="s">
        <v>180</v>
      </c>
      <c r="I6895" t="s">
        <v>118</v>
      </c>
      <c r="J6895" t="s">
        <v>230</v>
      </c>
      <c r="K6895" t="s">
        <v>351</v>
      </c>
      <c r="L6895">
        <v>19765.080000000002</v>
      </c>
      <c r="M6895">
        <v>3</v>
      </c>
      <c r="N6895">
        <v>0.15</v>
      </c>
      <c r="O6895">
        <v>3924.31</v>
      </c>
    </row>
    <row r="6896" spans="1:15" x14ac:dyDescent="0.3">
      <c r="A6896" t="s">
        <v>8909</v>
      </c>
      <c r="B6896" t="s">
        <v>1198</v>
      </c>
      <c r="C6896" t="s">
        <v>619</v>
      </c>
      <c r="D6896" t="s">
        <v>102</v>
      </c>
      <c r="E6896" t="s">
        <v>1145</v>
      </c>
      <c r="F6896" t="s">
        <v>71</v>
      </c>
      <c r="G6896" t="s">
        <v>179</v>
      </c>
      <c r="H6896" t="s">
        <v>180</v>
      </c>
      <c r="I6896" t="s">
        <v>83</v>
      </c>
      <c r="J6896" t="s">
        <v>379</v>
      </c>
      <c r="K6896" t="s">
        <v>380</v>
      </c>
      <c r="L6896">
        <v>103717.84</v>
      </c>
      <c r="M6896">
        <v>8</v>
      </c>
      <c r="N6896">
        <v>0.2</v>
      </c>
      <c r="O6896">
        <v>21784.39</v>
      </c>
    </row>
    <row r="6897" spans="1:15" x14ac:dyDescent="0.3">
      <c r="A6897" t="s">
        <v>8910</v>
      </c>
      <c r="B6897" t="s">
        <v>1297</v>
      </c>
      <c r="C6897" t="s">
        <v>2681</v>
      </c>
      <c r="D6897" t="s">
        <v>102</v>
      </c>
      <c r="E6897" t="s">
        <v>2186</v>
      </c>
      <c r="F6897" t="s">
        <v>80</v>
      </c>
      <c r="G6897" t="s">
        <v>72</v>
      </c>
      <c r="H6897" t="s">
        <v>104</v>
      </c>
      <c r="I6897" t="s">
        <v>83</v>
      </c>
      <c r="J6897" t="s">
        <v>449</v>
      </c>
      <c r="K6897" t="s">
        <v>775</v>
      </c>
      <c r="L6897">
        <v>84341</v>
      </c>
      <c r="M6897">
        <v>10</v>
      </c>
      <c r="N6897">
        <v>0.1</v>
      </c>
      <c r="O6897">
        <v>23012.25</v>
      </c>
    </row>
    <row r="6898" spans="1:15" x14ac:dyDescent="0.3">
      <c r="A6898" t="s">
        <v>8911</v>
      </c>
      <c r="B6898" t="s">
        <v>4442</v>
      </c>
      <c r="C6898" t="s">
        <v>3301</v>
      </c>
      <c r="D6898" t="s">
        <v>50</v>
      </c>
      <c r="E6898" t="s">
        <v>569</v>
      </c>
      <c r="F6898" t="s">
        <v>80</v>
      </c>
      <c r="G6898" t="s">
        <v>53</v>
      </c>
      <c r="H6898" t="s">
        <v>110</v>
      </c>
      <c r="I6898" t="s">
        <v>96</v>
      </c>
      <c r="J6898" t="s">
        <v>97</v>
      </c>
      <c r="K6898" t="s">
        <v>98</v>
      </c>
      <c r="L6898">
        <v>31895.82</v>
      </c>
      <c r="M6898">
        <v>6</v>
      </c>
      <c r="N6898">
        <v>0</v>
      </c>
      <c r="O6898">
        <v>8074</v>
      </c>
    </row>
    <row r="6899" spans="1:15" x14ac:dyDescent="0.3">
      <c r="A6899" t="s">
        <v>8912</v>
      </c>
      <c r="B6899" t="s">
        <v>1162</v>
      </c>
      <c r="C6899" t="s">
        <v>1934</v>
      </c>
      <c r="D6899" t="s">
        <v>102</v>
      </c>
      <c r="E6899" t="s">
        <v>4023</v>
      </c>
      <c r="F6899" t="s">
        <v>71</v>
      </c>
      <c r="G6899" t="s">
        <v>179</v>
      </c>
      <c r="H6899" t="s">
        <v>180</v>
      </c>
      <c r="I6899" t="s">
        <v>96</v>
      </c>
      <c r="J6899" t="s">
        <v>135</v>
      </c>
      <c r="K6899" t="s">
        <v>395</v>
      </c>
      <c r="L6899">
        <v>7800.04</v>
      </c>
      <c r="M6899">
        <v>2</v>
      </c>
      <c r="N6899">
        <v>0</v>
      </c>
      <c r="O6899">
        <v>2603.77</v>
      </c>
    </row>
    <row r="6900" spans="1:15" x14ac:dyDescent="0.3">
      <c r="A6900" t="s">
        <v>8913</v>
      </c>
      <c r="B6900" t="s">
        <v>1963</v>
      </c>
      <c r="C6900" t="s">
        <v>1469</v>
      </c>
      <c r="D6900" t="s">
        <v>78</v>
      </c>
      <c r="E6900" t="s">
        <v>3815</v>
      </c>
      <c r="F6900" t="s">
        <v>52</v>
      </c>
      <c r="G6900" t="s">
        <v>53</v>
      </c>
      <c r="H6900" t="s">
        <v>246</v>
      </c>
      <c r="I6900" t="s">
        <v>55</v>
      </c>
      <c r="J6900" t="s">
        <v>65</v>
      </c>
      <c r="K6900" t="s">
        <v>66</v>
      </c>
      <c r="L6900">
        <v>131564.51999999999</v>
      </c>
      <c r="M6900">
        <v>9</v>
      </c>
      <c r="N6900">
        <v>0.2</v>
      </c>
      <c r="O6900">
        <v>22591.69</v>
      </c>
    </row>
    <row r="6901" spans="1:15" x14ac:dyDescent="0.3">
      <c r="A6901" t="s">
        <v>8914</v>
      </c>
      <c r="B6901" t="s">
        <v>1326</v>
      </c>
      <c r="C6901" t="s">
        <v>6114</v>
      </c>
      <c r="D6901" t="s">
        <v>50</v>
      </c>
      <c r="E6901" t="s">
        <v>399</v>
      </c>
      <c r="F6901" t="s">
        <v>52</v>
      </c>
      <c r="G6901" t="s">
        <v>81</v>
      </c>
      <c r="H6901" t="s">
        <v>284</v>
      </c>
      <c r="I6901" t="s">
        <v>118</v>
      </c>
      <c r="J6901" t="s">
        <v>119</v>
      </c>
      <c r="K6901" t="s">
        <v>197</v>
      </c>
      <c r="L6901">
        <v>67693.399999999994</v>
      </c>
      <c r="M6901">
        <v>5</v>
      </c>
      <c r="N6901">
        <v>0.2</v>
      </c>
      <c r="O6901">
        <v>20234.37</v>
      </c>
    </row>
    <row r="6902" spans="1:15" x14ac:dyDescent="0.3">
      <c r="A6902" t="s">
        <v>8915</v>
      </c>
      <c r="B6902" t="s">
        <v>683</v>
      </c>
      <c r="C6902" t="s">
        <v>1689</v>
      </c>
      <c r="D6902" t="s">
        <v>78</v>
      </c>
      <c r="E6902" t="s">
        <v>2223</v>
      </c>
      <c r="F6902" t="s">
        <v>80</v>
      </c>
      <c r="G6902" t="s">
        <v>81</v>
      </c>
      <c r="H6902" t="s">
        <v>95</v>
      </c>
      <c r="I6902" t="s">
        <v>55</v>
      </c>
      <c r="J6902" t="s">
        <v>141</v>
      </c>
      <c r="K6902" t="s">
        <v>241</v>
      </c>
      <c r="L6902">
        <v>12377.47</v>
      </c>
      <c r="M6902">
        <v>1</v>
      </c>
      <c r="N6902">
        <v>0.1</v>
      </c>
      <c r="O6902">
        <v>3292.13</v>
      </c>
    </row>
    <row r="6903" spans="1:15" x14ac:dyDescent="0.3">
      <c r="A6903" t="s">
        <v>8916</v>
      </c>
      <c r="B6903" t="s">
        <v>2310</v>
      </c>
      <c r="C6903" t="s">
        <v>278</v>
      </c>
      <c r="D6903" t="s">
        <v>50</v>
      </c>
      <c r="E6903" t="s">
        <v>116</v>
      </c>
      <c r="F6903" t="s">
        <v>71</v>
      </c>
      <c r="G6903" t="s">
        <v>53</v>
      </c>
      <c r="H6903" t="s">
        <v>90</v>
      </c>
      <c r="I6903" t="s">
        <v>83</v>
      </c>
      <c r="J6903" t="s">
        <v>84</v>
      </c>
      <c r="K6903" t="s">
        <v>105</v>
      </c>
      <c r="L6903">
        <v>115800</v>
      </c>
      <c r="M6903">
        <v>10</v>
      </c>
      <c r="N6903">
        <v>0.25</v>
      </c>
      <c r="O6903">
        <v>15919.59</v>
      </c>
    </row>
    <row r="6904" spans="1:15" x14ac:dyDescent="0.3">
      <c r="A6904" t="s">
        <v>8917</v>
      </c>
      <c r="B6904" t="s">
        <v>1012</v>
      </c>
      <c r="C6904" t="s">
        <v>1984</v>
      </c>
      <c r="D6904" t="s">
        <v>102</v>
      </c>
      <c r="E6904" t="s">
        <v>436</v>
      </c>
      <c r="F6904" t="s">
        <v>52</v>
      </c>
      <c r="G6904" t="s">
        <v>63</v>
      </c>
      <c r="H6904" t="s">
        <v>202</v>
      </c>
      <c r="I6904" t="s">
        <v>55</v>
      </c>
      <c r="J6904" t="s">
        <v>56</v>
      </c>
      <c r="K6904" t="s">
        <v>151</v>
      </c>
      <c r="L6904">
        <v>111455.64</v>
      </c>
      <c r="M6904">
        <v>9</v>
      </c>
      <c r="N6904">
        <v>0.1</v>
      </c>
      <c r="O6904">
        <v>21287.37</v>
      </c>
    </row>
    <row r="6905" spans="1:15" x14ac:dyDescent="0.3">
      <c r="A6905" t="s">
        <v>8918</v>
      </c>
      <c r="B6905" t="s">
        <v>1427</v>
      </c>
      <c r="C6905" t="s">
        <v>1274</v>
      </c>
      <c r="D6905" t="s">
        <v>50</v>
      </c>
      <c r="E6905" t="s">
        <v>2256</v>
      </c>
      <c r="F6905" t="s">
        <v>80</v>
      </c>
      <c r="G6905" t="s">
        <v>179</v>
      </c>
      <c r="H6905" t="s">
        <v>236</v>
      </c>
      <c r="I6905" t="s">
        <v>83</v>
      </c>
      <c r="J6905" t="s">
        <v>156</v>
      </c>
      <c r="K6905" t="s">
        <v>285</v>
      </c>
      <c r="L6905">
        <v>7704.23</v>
      </c>
      <c r="M6905">
        <v>1</v>
      </c>
      <c r="N6905">
        <v>0.1</v>
      </c>
      <c r="O6905">
        <v>1868.82</v>
      </c>
    </row>
    <row r="6906" spans="1:15" x14ac:dyDescent="0.3">
      <c r="A6906" t="s">
        <v>8919</v>
      </c>
      <c r="B6906" t="s">
        <v>3066</v>
      </c>
      <c r="C6906" t="s">
        <v>123</v>
      </c>
      <c r="D6906" t="s">
        <v>61</v>
      </c>
      <c r="E6906" t="s">
        <v>103</v>
      </c>
      <c r="F6906" t="s">
        <v>52</v>
      </c>
      <c r="G6906" t="s">
        <v>63</v>
      </c>
      <c r="H6906" t="s">
        <v>202</v>
      </c>
      <c r="I6906" t="s">
        <v>96</v>
      </c>
      <c r="J6906" t="s">
        <v>135</v>
      </c>
      <c r="K6906" t="s">
        <v>136</v>
      </c>
      <c r="L6906">
        <v>56725.599999999999</v>
      </c>
      <c r="M6906">
        <v>5</v>
      </c>
      <c r="N6906">
        <v>0.1</v>
      </c>
      <c r="O6906">
        <v>7805.26</v>
      </c>
    </row>
    <row r="6907" spans="1:15" x14ac:dyDescent="0.3">
      <c r="A6907" t="s">
        <v>8920</v>
      </c>
      <c r="B6907" t="s">
        <v>413</v>
      </c>
      <c r="C6907" t="s">
        <v>877</v>
      </c>
      <c r="D6907" t="s">
        <v>102</v>
      </c>
      <c r="E6907" t="s">
        <v>2394</v>
      </c>
      <c r="F6907" t="s">
        <v>71</v>
      </c>
      <c r="G6907" t="s">
        <v>179</v>
      </c>
      <c r="H6907" t="s">
        <v>236</v>
      </c>
      <c r="I6907" t="s">
        <v>96</v>
      </c>
      <c r="J6907" t="s">
        <v>135</v>
      </c>
      <c r="K6907" t="s">
        <v>275</v>
      </c>
      <c r="L6907">
        <v>68715.009999999995</v>
      </c>
      <c r="M6907">
        <v>7</v>
      </c>
      <c r="N6907">
        <v>0.2</v>
      </c>
      <c r="O6907">
        <v>9419.61</v>
      </c>
    </row>
    <row r="6908" spans="1:15" x14ac:dyDescent="0.3">
      <c r="A6908" t="s">
        <v>8921</v>
      </c>
      <c r="B6908" t="s">
        <v>163</v>
      </c>
      <c r="C6908" t="s">
        <v>164</v>
      </c>
      <c r="D6908" t="s">
        <v>78</v>
      </c>
      <c r="E6908" t="s">
        <v>664</v>
      </c>
      <c r="F6908" t="s">
        <v>52</v>
      </c>
      <c r="G6908" t="s">
        <v>81</v>
      </c>
      <c r="H6908" t="s">
        <v>284</v>
      </c>
      <c r="I6908" t="s">
        <v>55</v>
      </c>
      <c r="J6908" t="s">
        <v>141</v>
      </c>
      <c r="K6908" t="s">
        <v>142</v>
      </c>
      <c r="L6908">
        <v>66760.160000000003</v>
      </c>
      <c r="M6908">
        <v>8</v>
      </c>
      <c r="N6908">
        <v>0.1</v>
      </c>
      <c r="O6908">
        <v>20420.580000000002</v>
      </c>
    </row>
    <row r="6909" spans="1:15" x14ac:dyDescent="0.3">
      <c r="A6909" t="s">
        <v>8922</v>
      </c>
      <c r="B6909" t="s">
        <v>1475</v>
      </c>
      <c r="C6909" t="s">
        <v>3419</v>
      </c>
      <c r="D6909" t="s">
        <v>50</v>
      </c>
      <c r="E6909" t="s">
        <v>146</v>
      </c>
      <c r="F6909" t="s">
        <v>71</v>
      </c>
      <c r="G6909" t="s">
        <v>53</v>
      </c>
      <c r="H6909" t="s">
        <v>54</v>
      </c>
      <c r="I6909" t="s">
        <v>83</v>
      </c>
      <c r="J6909" t="s">
        <v>449</v>
      </c>
      <c r="K6909" t="s">
        <v>450</v>
      </c>
      <c r="L6909">
        <v>11058.71</v>
      </c>
      <c r="M6909">
        <v>1</v>
      </c>
      <c r="N6909">
        <v>0</v>
      </c>
      <c r="O6909">
        <v>3304.71</v>
      </c>
    </row>
    <row r="6910" spans="1:15" x14ac:dyDescent="0.3">
      <c r="A6910" t="s">
        <v>8923</v>
      </c>
      <c r="B6910" t="s">
        <v>805</v>
      </c>
      <c r="C6910" t="s">
        <v>3494</v>
      </c>
      <c r="D6910" t="s">
        <v>61</v>
      </c>
      <c r="E6910" t="s">
        <v>229</v>
      </c>
      <c r="F6910" t="s">
        <v>80</v>
      </c>
      <c r="G6910" t="s">
        <v>63</v>
      </c>
      <c r="H6910" t="s">
        <v>213</v>
      </c>
      <c r="I6910" t="s">
        <v>118</v>
      </c>
      <c r="J6910" t="s">
        <v>230</v>
      </c>
      <c r="K6910" t="s">
        <v>356</v>
      </c>
      <c r="L6910">
        <v>10294.719999999999</v>
      </c>
      <c r="M6910">
        <v>4</v>
      </c>
      <c r="N6910">
        <v>0.05</v>
      </c>
      <c r="O6910">
        <v>3621.39</v>
      </c>
    </row>
    <row r="6911" spans="1:15" x14ac:dyDescent="0.3">
      <c r="A6911" t="s">
        <v>8924</v>
      </c>
      <c r="B6911" t="s">
        <v>2887</v>
      </c>
      <c r="C6911" t="s">
        <v>1167</v>
      </c>
      <c r="D6911" t="s">
        <v>102</v>
      </c>
      <c r="E6911" t="s">
        <v>116</v>
      </c>
      <c r="F6911" t="s">
        <v>80</v>
      </c>
      <c r="G6911" t="s">
        <v>53</v>
      </c>
      <c r="H6911" t="s">
        <v>90</v>
      </c>
      <c r="I6911" t="s">
        <v>83</v>
      </c>
      <c r="J6911" t="s">
        <v>449</v>
      </c>
      <c r="K6911" t="s">
        <v>681</v>
      </c>
      <c r="L6911">
        <v>78326.149999999994</v>
      </c>
      <c r="M6911">
        <v>7</v>
      </c>
      <c r="N6911">
        <v>0.15</v>
      </c>
      <c r="O6911">
        <v>25620.07</v>
      </c>
    </row>
    <row r="6912" spans="1:15" x14ac:dyDescent="0.3">
      <c r="A6912" t="s">
        <v>8925</v>
      </c>
      <c r="B6912" t="s">
        <v>1080</v>
      </c>
      <c r="C6912" t="s">
        <v>1631</v>
      </c>
      <c r="D6912" t="s">
        <v>102</v>
      </c>
      <c r="E6912" t="s">
        <v>2582</v>
      </c>
      <c r="F6912" t="s">
        <v>52</v>
      </c>
      <c r="G6912" t="s">
        <v>63</v>
      </c>
      <c r="H6912" t="s">
        <v>64</v>
      </c>
      <c r="I6912" t="s">
        <v>55</v>
      </c>
      <c r="J6912" t="s">
        <v>141</v>
      </c>
      <c r="K6912" t="s">
        <v>142</v>
      </c>
      <c r="L6912">
        <v>25731.81</v>
      </c>
      <c r="M6912">
        <v>9</v>
      </c>
      <c r="N6912">
        <v>0.2</v>
      </c>
      <c r="O6912">
        <v>5481.47</v>
      </c>
    </row>
    <row r="6913" spans="1:15" x14ac:dyDescent="0.3">
      <c r="A6913" t="s">
        <v>8926</v>
      </c>
      <c r="B6913" t="s">
        <v>1363</v>
      </c>
      <c r="C6913" t="s">
        <v>2216</v>
      </c>
      <c r="D6913" t="s">
        <v>78</v>
      </c>
      <c r="E6913" t="s">
        <v>1403</v>
      </c>
      <c r="F6913" t="s">
        <v>52</v>
      </c>
      <c r="G6913" t="s">
        <v>81</v>
      </c>
      <c r="H6913" t="s">
        <v>95</v>
      </c>
      <c r="I6913" t="s">
        <v>55</v>
      </c>
      <c r="J6913" t="s">
        <v>173</v>
      </c>
      <c r="K6913" t="s">
        <v>203</v>
      </c>
      <c r="L6913">
        <v>74145.919999999998</v>
      </c>
      <c r="M6913">
        <v>8</v>
      </c>
      <c r="N6913">
        <v>0.2</v>
      </c>
      <c r="O6913">
        <v>16168.19</v>
      </c>
    </row>
    <row r="6914" spans="1:15" x14ac:dyDescent="0.3">
      <c r="A6914" t="s">
        <v>8927</v>
      </c>
      <c r="B6914" t="s">
        <v>4170</v>
      </c>
      <c r="C6914" t="s">
        <v>3110</v>
      </c>
      <c r="D6914" t="s">
        <v>50</v>
      </c>
      <c r="E6914" t="s">
        <v>2133</v>
      </c>
      <c r="F6914" t="s">
        <v>80</v>
      </c>
      <c r="G6914" t="s">
        <v>72</v>
      </c>
      <c r="H6914" t="s">
        <v>104</v>
      </c>
      <c r="I6914" t="s">
        <v>118</v>
      </c>
      <c r="J6914" t="s">
        <v>119</v>
      </c>
      <c r="K6914" t="s">
        <v>270</v>
      </c>
      <c r="L6914">
        <v>62560.800000000003</v>
      </c>
      <c r="M6914">
        <v>6</v>
      </c>
      <c r="N6914">
        <v>0.15</v>
      </c>
      <c r="O6914">
        <v>9716.01</v>
      </c>
    </row>
    <row r="6915" spans="1:15" x14ac:dyDescent="0.3">
      <c r="A6915" t="s">
        <v>8928</v>
      </c>
      <c r="B6915" t="s">
        <v>297</v>
      </c>
      <c r="C6915" t="s">
        <v>2252</v>
      </c>
      <c r="D6915" t="s">
        <v>61</v>
      </c>
      <c r="E6915" t="s">
        <v>595</v>
      </c>
      <c r="F6915" t="s">
        <v>52</v>
      </c>
      <c r="G6915" t="s">
        <v>81</v>
      </c>
      <c r="H6915" t="s">
        <v>284</v>
      </c>
      <c r="I6915" t="s">
        <v>55</v>
      </c>
      <c r="J6915" t="s">
        <v>65</v>
      </c>
      <c r="K6915" t="s">
        <v>91</v>
      </c>
      <c r="L6915">
        <v>1260.76</v>
      </c>
      <c r="M6915">
        <v>2</v>
      </c>
      <c r="N6915">
        <v>0.25</v>
      </c>
      <c r="O6915">
        <v>375.24</v>
      </c>
    </row>
    <row r="6916" spans="1:15" x14ac:dyDescent="0.3">
      <c r="A6916" t="s">
        <v>8929</v>
      </c>
      <c r="B6916" t="s">
        <v>748</v>
      </c>
      <c r="C6916" t="s">
        <v>729</v>
      </c>
      <c r="D6916" t="s">
        <v>78</v>
      </c>
      <c r="E6916" t="s">
        <v>2137</v>
      </c>
      <c r="F6916" t="s">
        <v>71</v>
      </c>
      <c r="G6916" t="s">
        <v>81</v>
      </c>
      <c r="H6916" t="s">
        <v>284</v>
      </c>
      <c r="I6916" t="s">
        <v>83</v>
      </c>
      <c r="J6916" t="s">
        <v>84</v>
      </c>
      <c r="K6916" t="s">
        <v>105</v>
      </c>
      <c r="L6916">
        <v>49494.68</v>
      </c>
      <c r="M6916">
        <v>4</v>
      </c>
      <c r="N6916">
        <v>0.2</v>
      </c>
      <c r="O6916">
        <v>8263.57</v>
      </c>
    </row>
    <row r="6917" spans="1:15" x14ac:dyDescent="0.3">
      <c r="A6917" t="s">
        <v>8930</v>
      </c>
      <c r="B6917" t="s">
        <v>1590</v>
      </c>
      <c r="C6917" t="s">
        <v>2473</v>
      </c>
      <c r="D6917" t="s">
        <v>50</v>
      </c>
      <c r="E6917" t="s">
        <v>644</v>
      </c>
      <c r="F6917" t="s">
        <v>80</v>
      </c>
      <c r="G6917" t="s">
        <v>179</v>
      </c>
      <c r="H6917" t="s">
        <v>236</v>
      </c>
      <c r="I6917" t="s">
        <v>83</v>
      </c>
      <c r="J6917" t="s">
        <v>84</v>
      </c>
      <c r="K6917" t="s">
        <v>85</v>
      </c>
      <c r="L6917">
        <v>24287.16</v>
      </c>
      <c r="M6917">
        <v>3</v>
      </c>
      <c r="N6917">
        <v>0.25</v>
      </c>
      <c r="O6917">
        <v>5614.8</v>
      </c>
    </row>
    <row r="6918" spans="1:15" x14ac:dyDescent="0.3">
      <c r="A6918" t="s">
        <v>8931</v>
      </c>
      <c r="B6918" t="s">
        <v>2755</v>
      </c>
      <c r="C6918" t="s">
        <v>393</v>
      </c>
      <c r="D6918" t="s">
        <v>102</v>
      </c>
      <c r="E6918" t="s">
        <v>1319</v>
      </c>
      <c r="F6918" t="s">
        <v>71</v>
      </c>
      <c r="G6918" t="s">
        <v>63</v>
      </c>
      <c r="H6918" t="s">
        <v>172</v>
      </c>
      <c r="I6918" t="s">
        <v>118</v>
      </c>
      <c r="J6918" t="s">
        <v>303</v>
      </c>
      <c r="K6918" t="s">
        <v>421</v>
      </c>
      <c r="L6918">
        <v>91364.49</v>
      </c>
      <c r="M6918">
        <v>7</v>
      </c>
      <c r="N6918">
        <v>0.25</v>
      </c>
      <c r="O6918">
        <v>13747.35</v>
      </c>
    </row>
    <row r="6919" spans="1:15" x14ac:dyDescent="0.3">
      <c r="A6919" t="s">
        <v>8932</v>
      </c>
      <c r="B6919" t="s">
        <v>2407</v>
      </c>
      <c r="C6919" t="s">
        <v>5120</v>
      </c>
      <c r="D6919" t="s">
        <v>102</v>
      </c>
      <c r="E6919" t="s">
        <v>2450</v>
      </c>
      <c r="F6919" t="s">
        <v>71</v>
      </c>
      <c r="G6919" t="s">
        <v>81</v>
      </c>
      <c r="H6919" t="s">
        <v>186</v>
      </c>
      <c r="I6919" t="s">
        <v>55</v>
      </c>
      <c r="J6919" t="s">
        <v>65</v>
      </c>
      <c r="K6919" t="s">
        <v>66</v>
      </c>
      <c r="L6919">
        <v>92885.6</v>
      </c>
      <c r="M6919">
        <v>8</v>
      </c>
      <c r="N6919">
        <v>0.1</v>
      </c>
      <c r="O6919">
        <v>17917.810000000001</v>
      </c>
    </row>
    <row r="6920" spans="1:15" x14ac:dyDescent="0.3">
      <c r="A6920" t="s">
        <v>8933</v>
      </c>
      <c r="B6920" t="s">
        <v>1567</v>
      </c>
      <c r="C6920" t="s">
        <v>774</v>
      </c>
      <c r="D6920" t="s">
        <v>50</v>
      </c>
      <c r="E6920" t="s">
        <v>403</v>
      </c>
      <c r="F6920" t="s">
        <v>71</v>
      </c>
      <c r="G6920" t="s">
        <v>179</v>
      </c>
      <c r="H6920" t="s">
        <v>180</v>
      </c>
      <c r="I6920" t="s">
        <v>118</v>
      </c>
      <c r="J6920" t="s">
        <v>191</v>
      </c>
      <c r="K6920" t="s">
        <v>290</v>
      </c>
      <c r="L6920">
        <v>50940.47</v>
      </c>
      <c r="M6920">
        <v>7</v>
      </c>
      <c r="N6920">
        <v>0</v>
      </c>
      <c r="O6920">
        <v>19036.650000000001</v>
      </c>
    </row>
    <row r="6921" spans="1:15" x14ac:dyDescent="0.3">
      <c r="A6921" t="s">
        <v>8934</v>
      </c>
      <c r="B6921" t="s">
        <v>943</v>
      </c>
      <c r="C6921" t="s">
        <v>2198</v>
      </c>
      <c r="D6921" t="s">
        <v>102</v>
      </c>
      <c r="E6921" t="s">
        <v>185</v>
      </c>
      <c r="F6921" t="s">
        <v>71</v>
      </c>
      <c r="G6921" t="s">
        <v>72</v>
      </c>
      <c r="H6921" t="s">
        <v>346</v>
      </c>
      <c r="I6921" t="s">
        <v>118</v>
      </c>
      <c r="J6921" t="s">
        <v>230</v>
      </c>
      <c r="K6921" t="s">
        <v>351</v>
      </c>
      <c r="L6921">
        <v>83930.16</v>
      </c>
      <c r="M6921">
        <v>8</v>
      </c>
      <c r="N6921">
        <v>0.05</v>
      </c>
      <c r="O6921">
        <v>13458.12</v>
      </c>
    </row>
    <row r="6922" spans="1:15" x14ac:dyDescent="0.3">
      <c r="A6922" t="s">
        <v>8935</v>
      </c>
      <c r="B6922" t="s">
        <v>1803</v>
      </c>
      <c r="C6922" t="s">
        <v>1560</v>
      </c>
      <c r="D6922" t="s">
        <v>78</v>
      </c>
      <c r="E6922" t="s">
        <v>407</v>
      </c>
      <c r="F6922" t="s">
        <v>52</v>
      </c>
      <c r="G6922" t="s">
        <v>179</v>
      </c>
      <c r="H6922" t="s">
        <v>236</v>
      </c>
      <c r="I6922" t="s">
        <v>96</v>
      </c>
      <c r="J6922" t="s">
        <v>166</v>
      </c>
      <c r="K6922" t="s">
        <v>337</v>
      </c>
      <c r="L6922">
        <v>73980.479999999996</v>
      </c>
      <c r="M6922">
        <v>6</v>
      </c>
      <c r="N6922">
        <v>0</v>
      </c>
      <c r="O6922">
        <v>20945.82</v>
      </c>
    </row>
    <row r="6923" spans="1:15" x14ac:dyDescent="0.3">
      <c r="A6923" t="s">
        <v>8936</v>
      </c>
      <c r="B6923" t="s">
        <v>128</v>
      </c>
      <c r="C6923" t="s">
        <v>3580</v>
      </c>
      <c r="D6923" t="s">
        <v>50</v>
      </c>
      <c r="E6923" t="s">
        <v>2386</v>
      </c>
      <c r="F6923" t="s">
        <v>71</v>
      </c>
      <c r="G6923" t="s">
        <v>63</v>
      </c>
      <c r="H6923" t="s">
        <v>213</v>
      </c>
      <c r="I6923" t="s">
        <v>55</v>
      </c>
      <c r="J6923" t="s">
        <v>65</v>
      </c>
      <c r="K6923" t="s">
        <v>325</v>
      </c>
      <c r="L6923">
        <v>17260.04</v>
      </c>
      <c r="M6923">
        <v>7</v>
      </c>
      <c r="N6923">
        <v>0.2</v>
      </c>
      <c r="O6923">
        <v>4257.57</v>
      </c>
    </row>
    <row r="6924" spans="1:15" x14ac:dyDescent="0.3">
      <c r="A6924" t="s">
        <v>8937</v>
      </c>
      <c r="B6924" t="s">
        <v>3929</v>
      </c>
      <c r="C6924" t="s">
        <v>5246</v>
      </c>
      <c r="D6924" t="s">
        <v>102</v>
      </c>
      <c r="E6924" t="s">
        <v>1212</v>
      </c>
      <c r="F6924" t="s">
        <v>71</v>
      </c>
      <c r="G6924" t="s">
        <v>81</v>
      </c>
      <c r="H6924" t="s">
        <v>82</v>
      </c>
      <c r="I6924" t="s">
        <v>118</v>
      </c>
      <c r="J6924" t="s">
        <v>119</v>
      </c>
      <c r="K6924" t="s">
        <v>120</v>
      </c>
      <c r="L6924">
        <v>59734.62</v>
      </c>
      <c r="M6924">
        <v>6</v>
      </c>
      <c r="N6924">
        <v>0.2</v>
      </c>
      <c r="O6924">
        <v>10260.629999999999</v>
      </c>
    </row>
    <row r="6925" spans="1:15" x14ac:dyDescent="0.3">
      <c r="A6925" t="s">
        <v>8938</v>
      </c>
      <c r="B6925" t="s">
        <v>583</v>
      </c>
      <c r="C6925" t="s">
        <v>584</v>
      </c>
      <c r="D6925" t="s">
        <v>102</v>
      </c>
      <c r="E6925" t="s">
        <v>70</v>
      </c>
      <c r="F6925" t="s">
        <v>52</v>
      </c>
      <c r="G6925" t="s">
        <v>63</v>
      </c>
      <c r="H6925" t="s">
        <v>64</v>
      </c>
      <c r="I6925" t="s">
        <v>83</v>
      </c>
      <c r="J6925" t="s">
        <v>449</v>
      </c>
      <c r="K6925" t="s">
        <v>450</v>
      </c>
      <c r="L6925">
        <v>13278.44</v>
      </c>
      <c r="M6925">
        <v>1</v>
      </c>
      <c r="N6925">
        <v>0</v>
      </c>
      <c r="O6925">
        <v>5206.1000000000004</v>
      </c>
    </row>
    <row r="6926" spans="1:15" x14ac:dyDescent="0.3">
      <c r="A6926" t="s">
        <v>8939</v>
      </c>
      <c r="B6926" t="s">
        <v>2961</v>
      </c>
      <c r="C6926" t="s">
        <v>3015</v>
      </c>
      <c r="D6926" t="s">
        <v>102</v>
      </c>
      <c r="E6926" t="s">
        <v>1527</v>
      </c>
      <c r="F6926" t="s">
        <v>52</v>
      </c>
      <c r="G6926" t="s">
        <v>63</v>
      </c>
      <c r="H6926" t="s">
        <v>213</v>
      </c>
      <c r="I6926" t="s">
        <v>118</v>
      </c>
      <c r="J6926" t="s">
        <v>191</v>
      </c>
      <c r="K6926" t="s">
        <v>829</v>
      </c>
      <c r="L6926">
        <v>7330.36</v>
      </c>
      <c r="M6926">
        <v>2</v>
      </c>
      <c r="N6926">
        <v>0.15</v>
      </c>
      <c r="O6926">
        <v>2050.4499999999998</v>
      </c>
    </row>
    <row r="6927" spans="1:15" x14ac:dyDescent="0.3">
      <c r="A6927" t="s">
        <v>8940</v>
      </c>
      <c r="B6927" t="s">
        <v>69</v>
      </c>
      <c r="C6927" t="s">
        <v>3799</v>
      </c>
      <c r="D6927" t="s">
        <v>61</v>
      </c>
      <c r="E6927" t="s">
        <v>1676</v>
      </c>
      <c r="F6927" t="s">
        <v>71</v>
      </c>
      <c r="G6927" t="s">
        <v>179</v>
      </c>
      <c r="H6927" t="s">
        <v>236</v>
      </c>
      <c r="I6927" t="s">
        <v>118</v>
      </c>
      <c r="J6927" t="s">
        <v>191</v>
      </c>
      <c r="K6927" t="s">
        <v>192</v>
      </c>
      <c r="L6927">
        <v>30798.5</v>
      </c>
      <c r="M6927">
        <v>5</v>
      </c>
      <c r="N6927">
        <v>0.25</v>
      </c>
      <c r="O6927">
        <v>3835.1</v>
      </c>
    </row>
    <row r="6928" spans="1:15" x14ac:dyDescent="0.3">
      <c r="A6928" t="s">
        <v>8941</v>
      </c>
      <c r="B6928" t="s">
        <v>1093</v>
      </c>
      <c r="C6928" t="s">
        <v>1772</v>
      </c>
      <c r="D6928" t="s">
        <v>78</v>
      </c>
      <c r="E6928" t="s">
        <v>2450</v>
      </c>
      <c r="F6928" t="s">
        <v>52</v>
      </c>
      <c r="G6928" t="s">
        <v>53</v>
      </c>
      <c r="H6928" t="s">
        <v>54</v>
      </c>
      <c r="I6928" t="s">
        <v>83</v>
      </c>
      <c r="J6928" t="s">
        <v>449</v>
      </c>
      <c r="K6928" t="s">
        <v>681</v>
      </c>
      <c r="L6928">
        <v>60730.45</v>
      </c>
      <c r="M6928">
        <v>5</v>
      </c>
      <c r="N6928">
        <v>0.1</v>
      </c>
      <c r="O6928">
        <v>16631.77</v>
      </c>
    </row>
    <row r="6929" spans="1:15" x14ac:dyDescent="0.3">
      <c r="A6929" t="s">
        <v>8942</v>
      </c>
      <c r="B6929" t="s">
        <v>6036</v>
      </c>
      <c r="C6929" t="s">
        <v>698</v>
      </c>
      <c r="D6929" t="s">
        <v>50</v>
      </c>
      <c r="E6929" t="s">
        <v>711</v>
      </c>
      <c r="F6929" t="s">
        <v>71</v>
      </c>
      <c r="G6929" t="s">
        <v>53</v>
      </c>
      <c r="H6929" t="s">
        <v>110</v>
      </c>
      <c r="I6929" t="s">
        <v>55</v>
      </c>
      <c r="J6929" t="s">
        <v>141</v>
      </c>
      <c r="K6929" t="s">
        <v>241</v>
      </c>
      <c r="L6929">
        <v>57017.34</v>
      </c>
      <c r="M6929">
        <v>9</v>
      </c>
      <c r="N6929">
        <v>0.15</v>
      </c>
      <c r="O6929">
        <v>18560.43</v>
      </c>
    </row>
    <row r="6930" spans="1:15" x14ac:dyDescent="0.3">
      <c r="A6930" t="s">
        <v>8943</v>
      </c>
      <c r="B6930" t="s">
        <v>3585</v>
      </c>
      <c r="C6930" t="s">
        <v>1469</v>
      </c>
      <c r="D6930" t="s">
        <v>50</v>
      </c>
      <c r="E6930" t="s">
        <v>1562</v>
      </c>
      <c r="F6930" t="s">
        <v>71</v>
      </c>
      <c r="G6930" t="s">
        <v>72</v>
      </c>
      <c r="H6930" t="s">
        <v>346</v>
      </c>
      <c r="I6930" t="s">
        <v>118</v>
      </c>
      <c r="J6930" t="s">
        <v>303</v>
      </c>
      <c r="K6930" t="s">
        <v>421</v>
      </c>
      <c r="L6930">
        <v>14563.53</v>
      </c>
      <c r="M6930">
        <v>1</v>
      </c>
      <c r="N6930">
        <v>0</v>
      </c>
      <c r="O6930">
        <v>3137.99</v>
      </c>
    </row>
    <row r="6931" spans="1:15" x14ac:dyDescent="0.3">
      <c r="A6931" t="s">
        <v>8944</v>
      </c>
      <c r="B6931" t="s">
        <v>706</v>
      </c>
      <c r="C6931" t="s">
        <v>3564</v>
      </c>
      <c r="D6931" t="s">
        <v>50</v>
      </c>
      <c r="E6931" t="s">
        <v>1319</v>
      </c>
      <c r="F6931" t="s">
        <v>52</v>
      </c>
      <c r="G6931" t="s">
        <v>72</v>
      </c>
      <c r="H6931" t="s">
        <v>117</v>
      </c>
      <c r="I6931" t="s">
        <v>96</v>
      </c>
      <c r="J6931" t="s">
        <v>97</v>
      </c>
      <c r="K6931" t="s">
        <v>181</v>
      </c>
      <c r="L6931">
        <v>30060.03</v>
      </c>
      <c r="M6931">
        <v>7</v>
      </c>
      <c r="N6931">
        <v>0.1</v>
      </c>
      <c r="O6931">
        <v>7015.03</v>
      </c>
    </row>
    <row r="6932" spans="1:15" x14ac:dyDescent="0.3">
      <c r="A6932" t="s">
        <v>8945</v>
      </c>
      <c r="B6932" t="s">
        <v>297</v>
      </c>
      <c r="C6932" t="s">
        <v>145</v>
      </c>
      <c r="D6932" t="s">
        <v>61</v>
      </c>
      <c r="E6932" t="s">
        <v>765</v>
      </c>
      <c r="F6932" t="s">
        <v>71</v>
      </c>
      <c r="G6932" t="s">
        <v>53</v>
      </c>
      <c r="H6932" t="s">
        <v>54</v>
      </c>
      <c r="I6932" t="s">
        <v>96</v>
      </c>
      <c r="J6932" t="s">
        <v>111</v>
      </c>
      <c r="K6932" t="s">
        <v>112</v>
      </c>
      <c r="L6932">
        <v>13651.38</v>
      </c>
      <c r="M6932">
        <v>2</v>
      </c>
      <c r="N6932">
        <v>0.15</v>
      </c>
      <c r="O6932">
        <v>2802.25</v>
      </c>
    </row>
    <row r="6933" spans="1:15" x14ac:dyDescent="0.3">
      <c r="A6933" t="s">
        <v>8946</v>
      </c>
      <c r="B6933" t="s">
        <v>646</v>
      </c>
      <c r="C6933" t="s">
        <v>895</v>
      </c>
      <c r="D6933" t="s">
        <v>78</v>
      </c>
      <c r="E6933" t="s">
        <v>274</v>
      </c>
      <c r="F6933" t="s">
        <v>80</v>
      </c>
      <c r="G6933" t="s">
        <v>63</v>
      </c>
      <c r="H6933" t="s">
        <v>64</v>
      </c>
      <c r="I6933" t="s">
        <v>96</v>
      </c>
      <c r="J6933" t="s">
        <v>135</v>
      </c>
      <c r="K6933" t="s">
        <v>395</v>
      </c>
      <c r="L6933">
        <v>97028.96</v>
      </c>
      <c r="M6933">
        <v>7</v>
      </c>
      <c r="N6933">
        <v>0</v>
      </c>
      <c r="O6933">
        <v>21306.6</v>
      </c>
    </row>
    <row r="6934" spans="1:15" x14ac:dyDescent="0.3">
      <c r="A6934" t="s">
        <v>8947</v>
      </c>
      <c r="B6934" t="s">
        <v>2336</v>
      </c>
      <c r="C6934" t="s">
        <v>1238</v>
      </c>
      <c r="D6934" t="s">
        <v>50</v>
      </c>
      <c r="E6934" t="s">
        <v>2764</v>
      </c>
      <c r="F6934" t="s">
        <v>52</v>
      </c>
      <c r="G6934" t="s">
        <v>53</v>
      </c>
      <c r="H6934" t="s">
        <v>246</v>
      </c>
      <c r="I6934" t="s">
        <v>118</v>
      </c>
      <c r="J6934" t="s">
        <v>191</v>
      </c>
      <c r="K6934" t="s">
        <v>829</v>
      </c>
      <c r="L6934">
        <v>149630.70000000001</v>
      </c>
      <c r="M6934">
        <v>10</v>
      </c>
      <c r="N6934">
        <v>0.25</v>
      </c>
      <c r="O6934">
        <v>22642.9</v>
      </c>
    </row>
    <row r="6935" spans="1:15" x14ac:dyDescent="0.3">
      <c r="A6935" t="s">
        <v>8948</v>
      </c>
      <c r="B6935" t="s">
        <v>297</v>
      </c>
      <c r="C6935" t="s">
        <v>282</v>
      </c>
      <c r="D6935" t="s">
        <v>50</v>
      </c>
      <c r="E6935" t="s">
        <v>403</v>
      </c>
      <c r="F6935" t="s">
        <v>71</v>
      </c>
      <c r="G6935" t="s">
        <v>63</v>
      </c>
      <c r="H6935" t="s">
        <v>213</v>
      </c>
      <c r="I6935" t="s">
        <v>118</v>
      </c>
      <c r="J6935" t="s">
        <v>119</v>
      </c>
      <c r="K6935" t="s">
        <v>197</v>
      </c>
      <c r="L6935">
        <v>44435.96</v>
      </c>
      <c r="M6935">
        <v>4</v>
      </c>
      <c r="N6935">
        <v>0.15</v>
      </c>
      <c r="O6935">
        <v>14339.17</v>
      </c>
    </row>
    <row r="6936" spans="1:15" x14ac:dyDescent="0.3">
      <c r="A6936" t="s">
        <v>8949</v>
      </c>
      <c r="B6936" t="s">
        <v>2654</v>
      </c>
      <c r="C6936" t="s">
        <v>3639</v>
      </c>
      <c r="D6936" t="s">
        <v>61</v>
      </c>
      <c r="E6936" t="s">
        <v>585</v>
      </c>
      <c r="F6936" t="s">
        <v>52</v>
      </c>
      <c r="G6936" t="s">
        <v>81</v>
      </c>
      <c r="H6936" t="s">
        <v>284</v>
      </c>
      <c r="I6936" t="s">
        <v>55</v>
      </c>
      <c r="J6936" t="s">
        <v>65</v>
      </c>
      <c r="K6936" t="s">
        <v>325</v>
      </c>
      <c r="L6936">
        <v>64638.96</v>
      </c>
      <c r="M6936">
        <v>6</v>
      </c>
      <c r="N6936">
        <v>0.2</v>
      </c>
      <c r="O6936">
        <v>9541.66</v>
      </c>
    </row>
    <row r="6937" spans="1:15" x14ac:dyDescent="0.3">
      <c r="A6937" t="s">
        <v>8950</v>
      </c>
      <c r="B6937" t="s">
        <v>2665</v>
      </c>
      <c r="C6937" t="s">
        <v>1565</v>
      </c>
      <c r="D6937" t="s">
        <v>102</v>
      </c>
      <c r="E6937" t="s">
        <v>1220</v>
      </c>
      <c r="F6937" t="s">
        <v>71</v>
      </c>
      <c r="G6937" t="s">
        <v>53</v>
      </c>
      <c r="H6937" t="s">
        <v>54</v>
      </c>
      <c r="I6937" t="s">
        <v>83</v>
      </c>
      <c r="J6937" t="s">
        <v>156</v>
      </c>
      <c r="K6937" t="s">
        <v>285</v>
      </c>
      <c r="L6937">
        <v>3948.15</v>
      </c>
      <c r="M6937">
        <v>1</v>
      </c>
      <c r="N6937">
        <v>0.05</v>
      </c>
      <c r="O6937">
        <v>1412.92</v>
      </c>
    </row>
    <row r="6938" spans="1:15" x14ac:dyDescent="0.3">
      <c r="A6938" t="s">
        <v>8951</v>
      </c>
      <c r="B6938" t="s">
        <v>548</v>
      </c>
      <c r="C6938" t="s">
        <v>2182</v>
      </c>
      <c r="D6938" t="s">
        <v>78</v>
      </c>
      <c r="E6938" t="s">
        <v>1108</v>
      </c>
      <c r="F6938" t="s">
        <v>52</v>
      </c>
      <c r="G6938" t="s">
        <v>63</v>
      </c>
      <c r="H6938" t="s">
        <v>202</v>
      </c>
      <c r="I6938" t="s">
        <v>55</v>
      </c>
      <c r="J6938" t="s">
        <v>141</v>
      </c>
      <c r="K6938" t="s">
        <v>142</v>
      </c>
      <c r="L6938">
        <v>16895.55</v>
      </c>
      <c r="M6938">
        <v>7</v>
      </c>
      <c r="N6938">
        <v>0.25</v>
      </c>
      <c r="O6938">
        <v>2375.17</v>
      </c>
    </row>
    <row r="6939" spans="1:15" x14ac:dyDescent="0.3">
      <c r="A6939" t="s">
        <v>8952</v>
      </c>
      <c r="B6939" t="s">
        <v>2092</v>
      </c>
      <c r="C6939" t="s">
        <v>989</v>
      </c>
      <c r="D6939" t="s">
        <v>61</v>
      </c>
      <c r="E6939" t="s">
        <v>824</v>
      </c>
      <c r="F6939" t="s">
        <v>80</v>
      </c>
      <c r="G6939" t="s">
        <v>179</v>
      </c>
      <c r="H6939" t="s">
        <v>236</v>
      </c>
      <c r="I6939" t="s">
        <v>118</v>
      </c>
      <c r="J6939" t="s">
        <v>119</v>
      </c>
      <c r="K6939" t="s">
        <v>120</v>
      </c>
      <c r="L6939">
        <v>19486.3</v>
      </c>
      <c r="M6939">
        <v>5</v>
      </c>
      <c r="N6939">
        <v>0.15</v>
      </c>
      <c r="O6939">
        <v>4918.42</v>
      </c>
    </row>
    <row r="6940" spans="1:15" x14ac:dyDescent="0.3">
      <c r="A6940" t="s">
        <v>8953</v>
      </c>
      <c r="B6940" t="s">
        <v>628</v>
      </c>
      <c r="C6940" t="s">
        <v>3060</v>
      </c>
      <c r="D6940" t="s">
        <v>50</v>
      </c>
      <c r="E6940" t="s">
        <v>420</v>
      </c>
      <c r="F6940" t="s">
        <v>80</v>
      </c>
      <c r="G6940" t="s">
        <v>63</v>
      </c>
      <c r="H6940" t="s">
        <v>202</v>
      </c>
      <c r="I6940" t="s">
        <v>55</v>
      </c>
      <c r="J6940" t="s">
        <v>173</v>
      </c>
      <c r="K6940" t="s">
        <v>203</v>
      </c>
      <c r="L6940">
        <v>23573.64</v>
      </c>
      <c r="M6940">
        <v>2</v>
      </c>
      <c r="N6940">
        <v>0.05</v>
      </c>
      <c r="O6940">
        <v>7830.34</v>
      </c>
    </row>
    <row r="6941" spans="1:15" x14ac:dyDescent="0.3">
      <c r="A6941" t="s">
        <v>8954</v>
      </c>
      <c r="B6941" t="s">
        <v>1697</v>
      </c>
      <c r="C6941" t="s">
        <v>1011</v>
      </c>
      <c r="D6941" t="s">
        <v>50</v>
      </c>
      <c r="E6941" t="s">
        <v>89</v>
      </c>
      <c r="F6941" t="s">
        <v>71</v>
      </c>
      <c r="G6941" t="s">
        <v>72</v>
      </c>
      <c r="H6941" t="s">
        <v>117</v>
      </c>
      <c r="I6941" t="s">
        <v>55</v>
      </c>
      <c r="J6941" t="s">
        <v>173</v>
      </c>
      <c r="K6941" t="s">
        <v>174</v>
      </c>
      <c r="L6941">
        <v>148139.20000000001</v>
      </c>
      <c r="M6941">
        <v>10</v>
      </c>
      <c r="N6941">
        <v>0</v>
      </c>
      <c r="O6941">
        <v>24441.19</v>
      </c>
    </row>
    <row r="6942" spans="1:15" x14ac:dyDescent="0.3">
      <c r="A6942" t="s">
        <v>8955</v>
      </c>
      <c r="B6942" t="s">
        <v>477</v>
      </c>
      <c r="C6942" t="s">
        <v>4179</v>
      </c>
      <c r="D6942" t="s">
        <v>78</v>
      </c>
      <c r="E6942" t="s">
        <v>837</v>
      </c>
      <c r="F6942" t="s">
        <v>71</v>
      </c>
      <c r="G6942" t="s">
        <v>53</v>
      </c>
      <c r="H6942" t="s">
        <v>246</v>
      </c>
      <c r="I6942" t="s">
        <v>118</v>
      </c>
      <c r="J6942" t="s">
        <v>230</v>
      </c>
      <c r="K6942" t="s">
        <v>356</v>
      </c>
      <c r="L6942">
        <v>74353.7</v>
      </c>
      <c r="M6942">
        <v>10</v>
      </c>
      <c r="N6942">
        <v>0.05</v>
      </c>
      <c r="O6942">
        <v>17603.599999999999</v>
      </c>
    </row>
    <row r="6943" spans="1:15" x14ac:dyDescent="0.3">
      <c r="A6943" t="s">
        <v>8956</v>
      </c>
      <c r="B6943" t="s">
        <v>2443</v>
      </c>
      <c r="C6943" t="s">
        <v>2272</v>
      </c>
      <c r="D6943" t="s">
        <v>78</v>
      </c>
      <c r="E6943" t="s">
        <v>523</v>
      </c>
      <c r="F6943" t="s">
        <v>71</v>
      </c>
      <c r="G6943" t="s">
        <v>179</v>
      </c>
      <c r="H6943" t="s">
        <v>180</v>
      </c>
      <c r="I6943" t="s">
        <v>118</v>
      </c>
      <c r="J6943" t="s">
        <v>191</v>
      </c>
      <c r="K6943" t="s">
        <v>829</v>
      </c>
      <c r="L6943">
        <v>52960.05</v>
      </c>
      <c r="M6943">
        <v>9</v>
      </c>
      <c r="N6943">
        <v>0.05</v>
      </c>
      <c r="O6943">
        <v>18808.05</v>
      </c>
    </row>
    <row r="6944" spans="1:15" x14ac:dyDescent="0.3">
      <c r="A6944" t="s">
        <v>8957</v>
      </c>
      <c r="B6944" t="s">
        <v>1258</v>
      </c>
      <c r="C6944" t="s">
        <v>916</v>
      </c>
      <c r="D6944" t="s">
        <v>50</v>
      </c>
      <c r="E6944" t="s">
        <v>2480</v>
      </c>
      <c r="F6944" t="s">
        <v>71</v>
      </c>
      <c r="G6944" t="s">
        <v>179</v>
      </c>
      <c r="H6944" t="s">
        <v>180</v>
      </c>
      <c r="I6944" t="s">
        <v>96</v>
      </c>
      <c r="J6944" t="s">
        <v>135</v>
      </c>
      <c r="K6944" t="s">
        <v>136</v>
      </c>
      <c r="L6944">
        <v>12462.6</v>
      </c>
      <c r="M6944">
        <v>3</v>
      </c>
      <c r="N6944">
        <v>0</v>
      </c>
      <c r="O6944">
        <v>4242.68</v>
      </c>
    </row>
    <row r="6945" spans="1:15" x14ac:dyDescent="0.3">
      <c r="A6945" t="s">
        <v>8958</v>
      </c>
      <c r="B6945" t="s">
        <v>358</v>
      </c>
      <c r="C6945" t="s">
        <v>658</v>
      </c>
      <c r="D6945" t="s">
        <v>61</v>
      </c>
      <c r="E6945" t="s">
        <v>2434</v>
      </c>
      <c r="F6945" t="s">
        <v>52</v>
      </c>
      <c r="G6945" t="s">
        <v>179</v>
      </c>
      <c r="H6945" t="s">
        <v>236</v>
      </c>
      <c r="I6945" t="s">
        <v>83</v>
      </c>
      <c r="J6945" t="s">
        <v>379</v>
      </c>
      <c r="K6945" t="s">
        <v>562</v>
      </c>
      <c r="L6945">
        <v>7355.46</v>
      </c>
      <c r="M6945">
        <v>6</v>
      </c>
      <c r="N6945">
        <v>0.25</v>
      </c>
      <c r="O6945">
        <v>903.42</v>
      </c>
    </row>
    <row r="6946" spans="1:15" x14ac:dyDescent="0.3">
      <c r="A6946" t="s">
        <v>8959</v>
      </c>
      <c r="B6946" t="s">
        <v>836</v>
      </c>
      <c r="C6946" t="s">
        <v>1996</v>
      </c>
      <c r="D6946" t="s">
        <v>61</v>
      </c>
      <c r="E6946" t="s">
        <v>1490</v>
      </c>
      <c r="F6946" t="s">
        <v>80</v>
      </c>
      <c r="G6946" t="s">
        <v>63</v>
      </c>
      <c r="H6946" t="s">
        <v>172</v>
      </c>
      <c r="I6946" t="s">
        <v>55</v>
      </c>
      <c r="J6946" t="s">
        <v>173</v>
      </c>
      <c r="K6946" t="s">
        <v>735</v>
      </c>
      <c r="L6946">
        <v>15772.44</v>
      </c>
      <c r="M6946">
        <v>6</v>
      </c>
      <c r="N6946">
        <v>0.15</v>
      </c>
      <c r="O6946">
        <v>3724</v>
      </c>
    </row>
    <row r="6947" spans="1:15" x14ac:dyDescent="0.3">
      <c r="A6947" t="s">
        <v>8960</v>
      </c>
      <c r="B6947" t="s">
        <v>1237</v>
      </c>
      <c r="C6947" t="s">
        <v>1039</v>
      </c>
      <c r="D6947" t="s">
        <v>61</v>
      </c>
      <c r="E6947" t="s">
        <v>844</v>
      </c>
      <c r="F6947" t="s">
        <v>71</v>
      </c>
      <c r="G6947" t="s">
        <v>81</v>
      </c>
      <c r="H6947" t="s">
        <v>82</v>
      </c>
      <c r="I6947" t="s">
        <v>118</v>
      </c>
      <c r="J6947" t="s">
        <v>303</v>
      </c>
      <c r="K6947" t="s">
        <v>491</v>
      </c>
      <c r="L6947">
        <v>1395.32</v>
      </c>
      <c r="M6947">
        <v>2</v>
      </c>
      <c r="N6947">
        <v>0.15</v>
      </c>
      <c r="O6947">
        <v>178.74</v>
      </c>
    </row>
    <row r="6948" spans="1:15" x14ac:dyDescent="0.3">
      <c r="A6948" t="s">
        <v>8961</v>
      </c>
      <c r="B6948" t="s">
        <v>1148</v>
      </c>
      <c r="C6948" t="s">
        <v>1203</v>
      </c>
      <c r="D6948" t="s">
        <v>78</v>
      </c>
      <c r="E6948" t="s">
        <v>1531</v>
      </c>
      <c r="F6948" t="s">
        <v>52</v>
      </c>
      <c r="G6948" t="s">
        <v>53</v>
      </c>
      <c r="H6948" t="s">
        <v>54</v>
      </c>
      <c r="I6948" t="s">
        <v>96</v>
      </c>
      <c r="J6948" t="s">
        <v>166</v>
      </c>
      <c r="K6948" t="s">
        <v>167</v>
      </c>
      <c r="L6948">
        <v>8241.8799999999992</v>
      </c>
      <c r="M6948">
        <v>2</v>
      </c>
      <c r="N6948">
        <v>0.25</v>
      </c>
      <c r="O6948">
        <v>1172.05</v>
      </c>
    </row>
    <row r="6949" spans="1:15" x14ac:dyDescent="0.3">
      <c r="A6949" t="s">
        <v>8962</v>
      </c>
      <c r="B6949" t="s">
        <v>1225</v>
      </c>
      <c r="C6949" t="s">
        <v>4302</v>
      </c>
      <c r="D6949" t="s">
        <v>61</v>
      </c>
      <c r="E6949" t="s">
        <v>1292</v>
      </c>
      <c r="F6949" t="s">
        <v>80</v>
      </c>
      <c r="G6949" t="s">
        <v>81</v>
      </c>
      <c r="H6949" t="s">
        <v>95</v>
      </c>
      <c r="I6949" t="s">
        <v>96</v>
      </c>
      <c r="J6949" t="s">
        <v>97</v>
      </c>
      <c r="K6949" t="s">
        <v>98</v>
      </c>
      <c r="L6949">
        <v>32009.88</v>
      </c>
      <c r="M6949">
        <v>7</v>
      </c>
      <c r="N6949">
        <v>0.05</v>
      </c>
      <c r="O6949">
        <v>7476.78</v>
      </c>
    </row>
    <row r="6950" spans="1:15" x14ac:dyDescent="0.3">
      <c r="A6950" t="s">
        <v>8963</v>
      </c>
      <c r="B6950" t="s">
        <v>823</v>
      </c>
      <c r="C6950" t="s">
        <v>3408</v>
      </c>
      <c r="D6950" t="s">
        <v>78</v>
      </c>
      <c r="E6950" t="s">
        <v>1195</v>
      </c>
      <c r="F6950" t="s">
        <v>52</v>
      </c>
      <c r="G6950" t="s">
        <v>72</v>
      </c>
      <c r="H6950" t="s">
        <v>117</v>
      </c>
      <c r="I6950" t="s">
        <v>55</v>
      </c>
      <c r="J6950" t="s">
        <v>56</v>
      </c>
      <c r="K6950" t="s">
        <v>57</v>
      </c>
      <c r="L6950">
        <v>6820.28</v>
      </c>
      <c r="M6950">
        <v>4</v>
      </c>
      <c r="N6950">
        <v>0.1</v>
      </c>
      <c r="O6950">
        <v>1352.77</v>
      </c>
    </row>
    <row r="6951" spans="1:15" x14ac:dyDescent="0.3">
      <c r="A6951" t="s">
        <v>8964</v>
      </c>
      <c r="B6951" t="s">
        <v>2998</v>
      </c>
      <c r="C6951" t="s">
        <v>4519</v>
      </c>
      <c r="D6951" t="s">
        <v>50</v>
      </c>
      <c r="E6951" t="s">
        <v>3201</v>
      </c>
      <c r="F6951" t="s">
        <v>71</v>
      </c>
      <c r="G6951" t="s">
        <v>81</v>
      </c>
      <c r="H6951" t="s">
        <v>95</v>
      </c>
      <c r="I6951" t="s">
        <v>96</v>
      </c>
      <c r="J6951" t="s">
        <v>135</v>
      </c>
      <c r="K6951" t="s">
        <v>395</v>
      </c>
      <c r="L6951">
        <v>11028.78</v>
      </c>
      <c r="M6951">
        <v>1</v>
      </c>
      <c r="N6951">
        <v>0</v>
      </c>
      <c r="O6951">
        <v>2277.36</v>
      </c>
    </row>
    <row r="6952" spans="1:15" x14ac:dyDescent="0.3">
      <c r="A6952" t="s">
        <v>8965</v>
      </c>
      <c r="B6952" t="s">
        <v>628</v>
      </c>
      <c r="C6952" t="s">
        <v>4244</v>
      </c>
      <c r="D6952" t="s">
        <v>102</v>
      </c>
      <c r="E6952" t="s">
        <v>116</v>
      </c>
      <c r="F6952" t="s">
        <v>80</v>
      </c>
      <c r="G6952" t="s">
        <v>53</v>
      </c>
      <c r="H6952" t="s">
        <v>110</v>
      </c>
      <c r="I6952" t="s">
        <v>96</v>
      </c>
      <c r="J6952" t="s">
        <v>166</v>
      </c>
      <c r="K6952" t="s">
        <v>337</v>
      </c>
      <c r="L6952">
        <v>81784.740000000005</v>
      </c>
      <c r="M6952">
        <v>6</v>
      </c>
      <c r="N6952">
        <v>0.25</v>
      </c>
      <c r="O6952">
        <v>18224.150000000001</v>
      </c>
    </row>
    <row r="6953" spans="1:15" x14ac:dyDescent="0.3">
      <c r="A6953" t="s">
        <v>8966</v>
      </c>
      <c r="B6953" t="s">
        <v>857</v>
      </c>
      <c r="C6953" t="s">
        <v>576</v>
      </c>
      <c r="D6953" t="s">
        <v>50</v>
      </c>
      <c r="E6953" t="s">
        <v>411</v>
      </c>
      <c r="F6953" t="s">
        <v>80</v>
      </c>
      <c r="G6953" t="s">
        <v>72</v>
      </c>
      <c r="H6953" t="s">
        <v>117</v>
      </c>
      <c r="I6953" t="s">
        <v>55</v>
      </c>
      <c r="J6953" t="s">
        <v>141</v>
      </c>
      <c r="K6953" t="s">
        <v>241</v>
      </c>
      <c r="L6953">
        <v>24549.96</v>
      </c>
      <c r="M6953">
        <v>4</v>
      </c>
      <c r="N6953">
        <v>0.25</v>
      </c>
      <c r="O6953">
        <v>6196.72</v>
      </c>
    </row>
    <row r="6954" spans="1:15" x14ac:dyDescent="0.3">
      <c r="A6954" t="s">
        <v>8967</v>
      </c>
      <c r="B6954" t="s">
        <v>409</v>
      </c>
      <c r="C6954" t="s">
        <v>410</v>
      </c>
      <c r="D6954" t="s">
        <v>102</v>
      </c>
      <c r="E6954" t="s">
        <v>1239</v>
      </c>
      <c r="F6954" t="s">
        <v>52</v>
      </c>
      <c r="G6954" t="s">
        <v>72</v>
      </c>
      <c r="H6954" t="s">
        <v>346</v>
      </c>
      <c r="I6954" t="s">
        <v>96</v>
      </c>
      <c r="J6954" t="s">
        <v>166</v>
      </c>
      <c r="K6954" t="s">
        <v>762</v>
      </c>
      <c r="L6954">
        <v>47421.65</v>
      </c>
      <c r="M6954">
        <v>5</v>
      </c>
      <c r="N6954">
        <v>0</v>
      </c>
      <c r="O6954">
        <v>17475.28</v>
      </c>
    </row>
    <row r="6955" spans="1:15" x14ac:dyDescent="0.3">
      <c r="A6955" t="s">
        <v>8968</v>
      </c>
      <c r="B6955" t="s">
        <v>1458</v>
      </c>
      <c r="C6955" t="s">
        <v>3519</v>
      </c>
      <c r="D6955" t="s">
        <v>50</v>
      </c>
      <c r="E6955" t="s">
        <v>2093</v>
      </c>
      <c r="F6955" t="s">
        <v>52</v>
      </c>
      <c r="G6955" t="s">
        <v>53</v>
      </c>
      <c r="H6955" t="s">
        <v>54</v>
      </c>
      <c r="I6955" t="s">
        <v>118</v>
      </c>
      <c r="J6955" t="s">
        <v>119</v>
      </c>
      <c r="K6955" t="s">
        <v>270</v>
      </c>
      <c r="L6955">
        <v>11288.19</v>
      </c>
      <c r="M6955">
        <v>3</v>
      </c>
      <c r="N6955">
        <v>0.1</v>
      </c>
      <c r="O6955">
        <v>3644.66</v>
      </c>
    </row>
    <row r="6956" spans="1:15" x14ac:dyDescent="0.3">
      <c r="A6956" t="s">
        <v>8969</v>
      </c>
      <c r="B6956" t="s">
        <v>2681</v>
      </c>
      <c r="C6956" t="s">
        <v>288</v>
      </c>
      <c r="D6956" t="s">
        <v>50</v>
      </c>
      <c r="E6956" t="s">
        <v>332</v>
      </c>
      <c r="F6956" t="s">
        <v>80</v>
      </c>
      <c r="G6956" t="s">
        <v>63</v>
      </c>
      <c r="H6956" t="s">
        <v>172</v>
      </c>
      <c r="I6956" t="s">
        <v>55</v>
      </c>
      <c r="J6956" t="s">
        <v>141</v>
      </c>
      <c r="K6956" t="s">
        <v>142</v>
      </c>
      <c r="L6956">
        <v>11348.1</v>
      </c>
      <c r="M6956">
        <v>10</v>
      </c>
      <c r="N6956">
        <v>0.1</v>
      </c>
      <c r="O6956">
        <v>3893.9</v>
      </c>
    </row>
    <row r="6957" spans="1:15" x14ac:dyDescent="0.3">
      <c r="A6957" t="s">
        <v>8970</v>
      </c>
      <c r="B6957" t="s">
        <v>3376</v>
      </c>
      <c r="C6957" t="s">
        <v>1035</v>
      </c>
      <c r="D6957" t="s">
        <v>61</v>
      </c>
      <c r="E6957" t="s">
        <v>440</v>
      </c>
      <c r="F6957" t="s">
        <v>71</v>
      </c>
      <c r="G6957" t="s">
        <v>53</v>
      </c>
      <c r="H6957" t="s">
        <v>54</v>
      </c>
      <c r="I6957" t="s">
        <v>55</v>
      </c>
      <c r="J6957" t="s">
        <v>141</v>
      </c>
      <c r="K6957" t="s">
        <v>241</v>
      </c>
      <c r="L6957">
        <v>78109.2</v>
      </c>
      <c r="M6957">
        <v>8</v>
      </c>
      <c r="N6957">
        <v>0.05</v>
      </c>
      <c r="O6957">
        <v>24706.33</v>
      </c>
    </row>
    <row r="6958" spans="1:15" x14ac:dyDescent="0.3">
      <c r="A6958" t="s">
        <v>8971</v>
      </c>
      <c r="B6958" t="s">
        <v>504</v>
      </c>
      <c r="C6958" t="s">
        <v>642</v>
      </c>
      <c r="D6958" t="s">
        <v>61</v>
      </c>
      <c r="E6958" t="s">
        <v>1931</v>
      </c>
      <c r="F6958" t="s">
        <v>52</v>
      </c>
      <c r="G6958" t="s">
        <v>72</v>
      </c>
      <c r="H6958" t="s">
        <v>73</v>
      </c>
      <c r="I6958" t="s">
        <v>83</v>
      </c>
      <c r="J6958" t="s">
        <v>379</v>
      </c>
      <c r="K6958" t="s">
        <v>380</v>
      </c>
      <c r="L6958">
        <v>43991</v>
      </c>
      <c r="M6958">
        <v>10</v>
      </c>
      <c r="N6958">
        <v>0.15</v>
      </c>
      <c r="O6958">
        <v>6169.1</v>
      </c>
    </row>
    <row r="6959" spans="1:15" x14ac:dyDescent="0.3">
      <c r="A6959" t="s">
        <v>8972</v>
      </c>
      <c r="B6959" t="s">
        <v>755</v>
      </c>
      <c r="C6959" t="s">
        <v>3030</v>
      </c>
      <c r="D6959" t="s">
        <v>102</v>
      </c>
      <c r="E6959" t="s">
        <v>1220</v>
      </c>
      <c r="F6959" t="s">
        <v>52</v>
      </c>
      <c r="G6959" t="s">
        <v>63</v>
      </c>
      <c r="H6959" t="s">
        <v>213</v>
      </c>
      <c r="I6959" t="s">
        <v>96</v>
      </c>
      <c r="J6959" t="s">
        <v>111</v>
      </c>
      <c r="K6959" t="s">
        <v>225</v>
      </c>
      <c r="L6959">
        <v>103163.12</v>
      </c>
      <c r="M6959">
        <v>8</v>
      </c>
      <c r="N6959">
        <v>0.05</v>
      </c>
      <c r="O6959">
        <v>20173.099999999999</v>
      </c>
    </row>
    <row r="6960" spans="1:15" x14ac:dyDescent="0.3">
      <c r="A6960" t="s">
        <v>8973</v>
      </c>
      <c r="B6960" t="s">
        <v>4694</v>
      </c>
      <c r="C6960" t="s">
        <v>1494</v>
      </c>
      <c r="D6960" t="s">
        <v>61</v>
      </c>
      <c r="E6960" t="s">
        <v>1204</v>
      </c>
      <c r="F6960" t="s">
        <v>52</v>
      </c>
      <c r="G6960" t="s">
        <v>179</v>
      </c>
      <c r="H6960" t="s">
        <v>236</v>
      </c>
      <c r="I6960" t="s">
        <v>55</v>
      </c>
      <c r="J6960" t="s">
        <v>65</v>
      </c>
      <c r="K6960" t="s">
        <v>66</v>
      </c>
      <c r="L6960">
        <v>33466.879999999997</v>
      </c>
      <c r="M6960">
        <v>4</v>
      </c>
      <c r="N6960">
        <v>0.1</v>
      </c>
      <c r="O6960">
        <v>7499.9</v>
      </c>
    </row>
    <row r="6961" spans="1:15" x14ac:dyDescent="0.3">
      <c r="A6961" t="s">
        <v>8974</v>
      </c>
      <c r="B6961" t="s">
        <v>559</v>
      </c>
      <c r="C6961" t="s">
        <v>1585</v>
      </c>
      <c r="D6961" t="s">
        <v>61</v>
      </c>
      <c r="E6961" t="s">
        <v>51</v>
      </c>
      <c r="F6961" t="s">
        <v>71</v>
      </c>
      <c r="G6961" t="s">
        <v>179</v>
      </c>
      <c r="H6961" t="s">
        <v>236</v>
      </c>
      <c r="I6961" t="s">
        <v>96</v>
      </c>
      <c r="J6961" t="s">
        <v>135</v>
      </c>
      <c r="K6961" t="s">
        <v>136</v>
      </c>
      <c r="L6961">
        <v>56750.8</v>
      </c>
      <c r="M6961">
        <v>8</v>
      </c>
      <c r="N6961">
        <v>0</v>
      </c>
      <c r="O6961">
        <v>19691.62</v>
      </c>
    </row>
    <row r="6962" spans="1:15" x14ac:dyDescent="0.3">
      <c r="A6962" t="s">
        <v>8975</v>
      </c>
      <c r="B6962" t="s">
        <v>1246</v>
      </c>
      <c r="C6962" t="s">
        <v>857</v>
      </c>
      <c r="D6962" t="s">
        <v>50</v>
      </c>
      <c r="E6962" t="s">
        <v>1952</v>
      </c>
      <c r="F6962" t="s">
        <v>80</v>
      </c>
      <c r="G6962" t="s">
        <v>53</v>
      </c>
      <c r="H6962" t="s">
        <v>110</v>
      </c>
      <c r="I6962" t="s">
        <v>96</v>
      </c>
      <c r="J6962" t="s">
        <v>111</v>
      </c>
      <c r="K6962" t="s">
        <v>112</v>
      </c>
      <c r="L6962">
        <v>46463.76</v>
      </c>
      <c r="M6962">
        <v>8</v>
      </c>
      <c r="N6962">
        <v>0.1</v>
      </c>
      <c r="O6962">
        <v>12452.7</v>
      </c>
    </row>
    <row r="6963" spans="1:15" x14ac:dyDescent="0.3">
      <c r="A6963" t="s">
        <v>8976</v>
      </c>
      <c r="B6963" t="s">
        <v>1060</v>
      </c>
      <c r="C6963" t="s">
        <v>3301</v>
      </c>
      <c r="D6963" t="s">
        <v>78</v>
      </c>
      <c r="E6963" t="s">
        <v>432</v>
      </c>
      <c r="F6963" t="s">
        <v>71</v>
      </c>
      <c r="G6963" t="s">
        <v>63</v>
      </c>
      <c r="H6963" t="s">
        <v>202</v>
      </c>
      <c r="I6963" t="s">
        <v>96</v>
      </c>
      <c r="J6963" t="s">
        <v>166</v>
      </c>
      <c r="K6963" t="s">
        <v>762</v>
      </c>
      <c r="L6963">
        <v>16547.32</v>
      </c>
      <c r="M6963">
        <v>4</v>
      </c>
      <c r="N6963">
        <v>0.1</v>
      </c>
      <c r="O6963">
        <v>2430.25</v>
      </c>
    </row>
    <row r="6964" spans="1:15" x14ac:dyDescent="0.3">
      <c r="A6964" t="s">
        <v>8977</v>
      </c>
      <c r="B6964" t="s">
        <v>1019</v>
      </c>
      <c r="C6964" t="s">
        <v>2986</v>
      </c>
      <c r="D6964" t="s">
        <v>50</v>
      </c>
      <c r="E6964" t="s">
        <v>2400</v>
      </c>
      <c r="F6964" t="s">
        <v>52</v>
      </c>
      <c r="G6964" t="s">
        <v>72</v>
      </c>
      <c r="H6964" t="s">
        <v>346</v>
      </c>
      <c r="I6964" t="s">
        <v>83</v>
      </c>
      <c r="J6964" t="s">
        <v>156</v>
      </c>
      <c r="K6964" t="s">
        <v>157</v>
      </c>
      <c r="L6964">
        <v>26640.16</v>
      </c>
      <c r="M6964">
        <v>8</v>
      </c>
      <c r="N6964">
        <v>0.1</v>
      </c>
      <c r="O6964">
        <v>6095.04</v>
      </c>
    </row>
    <row r="6965" spans="1:15" x14ac:dyDescent="0.3">
      <c r="A6965" t="s">
        <v>8978</v>
      </c>
      <c r="B6965" t="s">
        <v>1489</v>
      </c>
      <c r="C6965" t="s">
        <v>2302</v>
      </c>
      <c r="D6965" t="s">
        <v>50</v>
      </c>
      <c r="E6965" t="s">
        <v>3102</v>
      </c>
      <c r="F6965" t="s">
        <v>80</v>
      </c>
      <c r="G6965" t="s">
        <v>72</v>
      </c>
      <c r="H6965" t="s">
        <v>104</v>
      </c>
      <c r="I6965" t="s">
        <v>118</v>
      </c>
      <c r="J6965" t="s">
        <v>191</v>
      </c>
      <c r="K6965" t="s">
        <v>192</v>
      </c>
      <c r="L6965">
        <v>8709.11</v>
      </c>
      <c r="M6965">
        <v>1</v>
      </c>
      <c r="N6965">
        <v>0.2</v>
      </c>
      <c r="O6965">
        <v>1591.86</v>
      </c>
    </row>
    <row r="6966" spans="1:15" x14ac:dyDescent="0.3">
      <c r="A6966" t="s">
        <v>8979</v>
      </c>
      <c r="B6966" t="s">
        <v>1689</v>
      </c>
      <c r="C6966" t="s">
        <v>3602</v>
      </c>
      <c r="D6966" t="s">
        <v>78</v>
      </c>
      <c r="E6966" t="s">
        <v>527</v>
      </c>
      <c r="F6966" t="s">
        <v>80</v>
      </c>
      <c r="G6966" t="s">
        <v>81</v>
      </c>
      <c r="H6966" t="s">
        <v>186</v>
      </c>
      <c r="I6966" t="s">
        <v>83</v>
      </c>
      <c r="J6966" t="s">
        <v>379</v>
      </c>
      <c r="K6966" t="s">
        <v>716</v>
      </c>
      <c r="L6966">
        <v>90394.4</v>
      </c>
      <c r="M6966">
        <v>8</v>
      </c>
      <c r="N6966">
        <v>0.1</v>
      </c>
      <c r="O6966">
        <v>15714.19</v>
      </c>
    </row>
    <row r="6967" spans="1:15" x14ac:dyDescent="0.3">
      <c r="A6967" t="s">
        <v>8980</v>
      </c>
      <c r="B6967" t="s">
        <v>2718</v>
      </c>
      <c r="C6967" t="s">
        <v>2612</v>
      </c>
      <c r="D6967" t="s">
        <v>102</v>
      </c>
      <c r="E6967" t="s">
        <v>1759</v>
      </c>
      <c r="F6967" t="s">
        <v>52</v>
      </c>
      <c r="G6967" t="s">
        <v>53</v>
      </c>
      <c r="H6967" t="s">
        <v>54</v>
      </c>
      <c r="I6967" t="s">
        <v>96</v>
      </c>
      <c r="J6967" t="s">
        <v>97</v>
      </c>
      <c r="K6967" t="s">
        <v>181</v>
      </c>
      <c r="L6967">
        <v>6942.4</v>
      </c>
      <c r="M6967">
        <v>10</v>
      </c>
      <c r="N6967">
        <v>0.05</v>
      </c>
      <c r="O6967">
        <v>1447.73</v>
      </c>
    </row>
    <row r="6968" spans="1:15" x14ac:dyDescent="0.3">
      <c r="A6968" t="s">
        <v>8981</v>
      </c>
      <c r="B6968" t="s">
        <v>3056</v>
      </c>
      <c r="C6968" t="s">
        <v>1041</v>
      </c>
      <c r="D6968" t="s">
        <v>78</v>
      </c>
      <c r="E6968" t="s">
        <v>2999</v>
      </c>
      <c r="F6968" t="s">
        <v>52</v>
      </c>
      <c r="G6968" t="s">
        <v>72</v>
      </c>
      <c r="H6968" t="s">
        <v>346</v>
      </c>
      <c r="I6968" t="s">
        <v>96</v>
      </c>
      <c r="J6968" t="s">
        <v>135</v>
      </c>
      <c r="K6968" t="s">
        <v>395</v>
      </c>
      <c r="L6968">
        <v>79074.36</v>
      </c>
      <c r="M6968">
        <v>9</v>
      </c>
      <c r="N6968">
        <v>0.2</v>
      </c>
      <c r="O6968">
        <v>23645.95</v>
      </c>
    </row>
    <row r="6969" spans="1:15" x14ac:dyDescent="0.3">
      <c r="A6969" t="s">
        <v>8982</v>
      </c>
      <c r="B6969" t="s">
        <v>1203</v>
      </c>
      <c r="C6969" t="s">
        <v>2062</v>
      </c>
      <c r="D6969" t="s">
        <v>61</v>
      </c>
      <c r="E6969" t="s">
        <v>889</v>
      </c>
      <c r="F6969" t="s">
        <v>71</v>
      </c>
      <c r="G6969" t="s">
        <v>72</v>
      </c>
      <c r="H6969" t="s">
        <v>73</v>
      </c>
      <c r="I6969" t="s">
        <v>96</v>
      </c>
      <c r="J6969" t="s">
        <v>135</v>
      </c>
      <c r="K6969" t="s">
        <v>136</v>
      </c>
      <c r="L6969">
        <v>107773.11</v>
      </c>
      <c r="M6969">
        <v>9</v>
      </c>
      <c r="N6969">
        <v>0.05</v>
      </c>
      <c r="O6969">
        <v>39130.26</v>
      </c>
    </row>
    <row r="6970" spans="1:15" x14ac:dyDescent="0.3">
      <c r="A6970" t="s">
        <v>8983</v>
      </c>
      <c r="B6970" t="s">
        <v>1870</v>
      </c>
      <c r="C6970" t="s">
        <v>901</v>
      </c>
      <c r="D6970" t="s">
        <v>78</v>
      </c>
      <c r="E6970" t="s">
        <v>429</v>
      </c>
      <c r="F6970" t="s">
        <v>52</v>
      </c>
      <c r="G6970" t="s">
        <v>72</v>
      </c>
      <c r="H6970" t="s">
        <v>104</v>
      </c>
      <c r="I6970" t="s">
        <v>96</v>
      </c>
      <c r="J6970" t="s">
        <v>111</v>
      </c>
      <c r="K6970" t="s">
        <v>225</v>
      </c>
      <c r="L6970">
        <v>8143.15</v>
      </c>
      <c r="M6970">
        <v>1</v>
      </c>
      <c r="N6970">
        <v>0</v>
      </c>
      <c r="O6970">
        <v>3145.13</v>
      </c>
    </row>
    <row r="6971" spans="1:15" x14ac:dyDescent="0.3">
      <c r="A6971" t="s">
        <v>8984</v>
      </c>
      <c r="B6971" t="s">
        <v>1026</v>
      </c>
      <c r="C6971" t="s">
        <v>1889</v>
      </c>
      <c r="D6971" t="s">
        <v>78</v>
      </c>
      <c r="E6971" t="s">
        <v>150</v>
      </c>
      <c r="F6971" t="s">
        <v>52</v>
      </c>
      <c r="G6971" t="s">
        <v>72</v>
      </c>
      <c r="H6971" t="s">
        <v>104</v>
      </c>
      <c r="I6971" t="s">
        <v>83</v>
      </c>
      <c r="J6971" t="s">
        <v>379</v>
      </c>
      <c r="K6971" t="s">
        <v>562</v>
      </c>
      <c r="L6971">
        <v>125135.4</v>
      </c>
      <c r="M6971">
        <v>10</v>
      </c>
      <c r="N6971">
        <v>0.25</v>
      </c>
      <c r="O6971">
        <v>31857.7</v>
      </c>
    </row>
    <row r="6972" spans="1:15" x14ac:dyDescent="0.3">
      <c r="A6972" t="s">
        <v>8985</v>
      </c>
      <c r="B6972" t="s">
        <v>1157</v>
      </c>
      <c r="C6972" t="s">
        <v>2060</v>
      </c>
      <c r="D6972" t="s">
        <v>78</v>
      </c>
      <c r="E6972" t="s">
        <v>51</v>
      </c>
      <c r="F6972" t="s">
        <v>52</v>
      </c>
      <c r="G6972" t="s">
        <v>53</v>
      </c>
      <c r="H6972" t="s">
        <v>246</v>
      </c>
      <c r="I6972" t="s">
        <v>118</v>
      </c>
      <c r="J6972" t="s">
        <v>230</v>
      </c>
      <c r="K6972" t="s">
        <v>351</v>
      </c>
      <c r="L6972">
        <v>51012.7</v>
      </c>
      <c r="M6972">
        <v>5</v>
      </c>
      <c r="N6972">
        <v>0.2</v>
      </c>
      <c r="O6972">
        <v>15010.7</v>
      </c>
    </row>
    <row r="6973" spans="1:15" x14ac:dyDescent="0.3">
      <c r="A6973" t="s">
        <v>8986</v>
      </c>
      <c r="B6973" t="s">
        <v>675</v>
      </c>
      <c r="C6973" t="s">
        <v>2092</v>
      </c>
      <c r="D6973" t="s">
        <v>61</v>
      </c>
      <c r="E6973" t="s">
        <v>1308</v>
      </c>
      <c r="F6973" t="s">
        <v>80</v>
      </c>
      <c r="G6973" t="s">
        <v>63</v>
      </c>
      <c r="H6973" t="s">
        <v>172</v>
      </c>
      <c r="I6973" t="s">
        <v>55</v>
      </c>
      <c r="J6973" t="s">
        <v>65</v>
      </c>
      <c r="K6973" t="s">
        <v>91</v>
      </c>
      <c r="L6973">
        <v>6068.16</v>
      </c>
      <c r="M6973">
        <v>7</v>
      </c>
      <c r="N6973">
        <v>0</v>
      </c>
      <c r="O6973">
        <v>1785.08</v>
      </c>
    </row>
    <row r="6974" spans="1:15" x14ac:dyDescent="0.3">
      <c r="A6974" t="s">
        <v>8987</v>
      </c>
      <c r="B6974" t="s">
        <v>1653</v>
      </c>
      <c r="C6974" t="s">
        <v>2429</v>
      </c>
      <c r="D6974" t="s">
        <v>102</v>
      </c>
      <c r="E6974" t="s">
        <v>1192</v>
      </c>
      <c r="F6974" t="s">
        <v>52</v>
      </c>
      <c r="G6974" t="s">
        <v>63</v>
      </c>
      <c r="H6974" t="s">
        <v>172</v>
      </c>
      <c r="I6974" t="s">
        <v>83</v>
      </c>
      <c r="J6974" t="s">
        <v>449</v>
      </c>
      <c r="K6974" t="s">
        <v>450</v>
      </c>
      <c r="L6974">
        <v>20311.04</v>
      </c>
      <c r="M6974">
        <v>2</v>
      </c>
      <c r="N6974">
        <v>0.25</v>
      </c>
      <c r="O6974">
        <v>4314.3100000000004</v>
      </c>
    </row>
    <row r="6975" spans="1:15" x14ac:dyDescent="0.3">
      <c r="A6975" t="s">
        <v>8988</v>
      </c>
      <c r="B6975" t="s">
        <v>3375</v>
      </c>
      <c r="C6975" t="s">
        <v>497</v>
      </c>
      <c r="D6975" t="s">
        <v>102</v>
      </c>
      <c r="E6975" t="s">
        <v>468</v>
      </c>
      <c r="F6975" t="s">
        <v>71</v>
      </c>
      <c r="G6975" t="s">
        <v>72</v>
      </c>
      <c r="H6975" t="s">
        <v>104</v>
      </c>
      <c r="I6975" t="s">
        <v>83</v>
      </c>
      <c r="J6975" t="s">
        <v>449</v>
      </c>
      <c r="K6975" t="s">
        <v>681</v>
      </c>
      <c r="L6975">
        <v>2375.2199999999998</v>
      </c>
      <c r="M6975">
        <v>2</v>
      </c>
      <c r="N6975">
        <v>0</v>
      </c>
      <c r="O6975">
        <v>563.16</v>
      </c>
    </row>
    <row r="6976" spans="1:15" x14ac:dyDescent="0.3">
      <c r="A6976" t="s">
        <v>8989</v>
      </c>
      <c r="B6976" t="s">
        <v>424</v>
      </c>
      <c r="C6976" t="s">
        <v>1136</v>
      </c>
      <c r="D6976" t="s">
        <v>61</v>
      </c>
      <c r="E6976" t="s">
        <v>1931</v>
      </c>
      <c r="F6976" t="s">
        <v>52</v>
      </c>
      <c r="G6976" t="s">
        <v>179</v>
      </c>
      <c r="H6976" t="s">
        <v>236</v>
      </c>
      <c r="I6976" t="s">
        <v>118</v>
      </c>
      <c r="J6976" t="s">
        <v>119</v>
      </c>
      <c r="K6976" t="s">
        <v>270</v>
      </c>
      <c r="L6976">
        <v>31138.92</v>
      </c>
      <c r="M6976">
        <v>9</v>
      </c>
      <c r="N6976">
        <v>0.15</v>
      </c>
      <c r="O6976">
        <v>5167.99</v>
      </c>
    </row>
    <row r="6977" spans="1:15" x14ac:dyDescent="0.3">
      <c r="A6977" t="s">
        <v>8990</v>
      </c>
      <c r="B6977" t="s">
        <v>2795</v>
      </c>
      <c r="C6977" t="s">
        <v>4442</v>
      </c>
      <c r="D6977" t="s">
        <v>78</v>
      </c>
      <c r="E6977" t="s">
        <v>479</v>
      </c>
      <c r="F6977" t="s">
        <v>80</v>
      </c>
      <c r="G6977" t="s">
        <v>179</v>
      </c>
      <c r="H6977" t="s">
        <v>236</v>
      </c>
      <c r="I6977" t="s">
        <v>96</v>
      </c>
      <c r="J6977" t="s">
        <v>135</v>
      </c>
      <c r="K6977" t="s">
        <v>275</v>
      </c>
      <c r="L6977">
        <v>121946.94</v>
      </c>
      <c r="M6977">
        <v>9</v>
      </c>
      <c r="N6977">
        <v>0.15</v>
      </c>
      <c r="O6977">
        <v>32809.49</v>
      </c>
    </row>
    <row r="6978" spans="1:15" x14ac:dyDescent="0.3">
      <c r="A6978" t="s">
        <v>8991</v>
      </c>
      <c r="B6978" t="s">
        <v>159</v>
      </c>
      <c r="C6978" t="s">
        <v>1418</v>
      </c>
      <c r="D6978" t="s">
        <v>61</v>
      </c>
      <c r="E6978" t="s">
        <v>858</v>
      </c>
      <c r="F6978" t="s">
        <v>52</v>
      </c>
      <c r="G6978" t="s">
        <v>53</v>
      </c>
      <c r="H6978" t="s">
        <v>54</v>
      </c>
      <c r="I6978" t="s">
        <v>118</v>
      </c>
      <c r="J6978" t="s">
        <v>303</v>
      </c>
      <c r="K6978" t="s">
        <v>421</v>
      </c>
      <c r="L6978">
        <v>68162.67</v>
      </c>
      <c r="M6978">
        <v>9</v>
      </c>
      <c r="N6978">
        <v>0.1</v>
      </c>
      <c r="O6978">
        <v>10103.56</v>
      </c>
    </row>
    <row r="6979" spans="1:15" x14ac:dyDescent="0.3">
      <c r="A6979" t="s">
        <v>8992</v>
      </c>
      <c r="B6979" t="s">
        <v>3738</v>
      </c>
      <c r="C6979" t="s">
        <v>813</v>
      </c>
      <c r="D6979" t="s">
        <v>50</v>
      </c>
      <c r="E6979" t="s">
        <v>2875</v>
      </c>
      <c r="F6979" t="s">
        <v>52</v>
      </c>
      <c r="G6979" t="s">
        <v>72</v>
      </c>
      <c r="H6979" t="s">
        <v>346</v>
      </c>
      <c r="I6979" t="s">
        <v>83</v>
      </c>
      <c r="J6979" t="s">
        <v>156</v>
      </c>
      <c r="K6979" t="s">
        <v>157</v>
      </c>
      <c r="L6979">
        <v>4415.0200000000004</v>
      </c>
      <c r="M6979">
        <v>2</v>
      </c>
      <c r="N6979">
        <v>0.15</v>
      </c>
      <c r="O6979">
        <v>673.58</v>
      </c>
    </row>
    <row r="6980" spans="1:15" x14ac:dyDescent="0.3">
      <c r="A6980" t="s">
        <v>8993</v>
      </c>
      <c r="B6980" t="s">
        <v>1480</v>
      </c>
      <c r="C6980" t="s">
        <v>164</v>
      </c>
      <c r="D6980" t="s">
        <v>50</v>
      </c>
      <c r="E6980" t="s">
        <v>1778</v>
      </c>
      <c r="F6980" t="s">
        <v>80</v>
      </c>
      <c r="G6980" t="s">
        <v>179</v>
      </c>
      <c r="H6980" t="s">
        <v>236</v>
      </c>
      <c r="I6980" t="s">
        <v>55</v>
      </c>
      <c r="J6980" t="s">
        <v>65</v>
      </c>
      <c r="K6980" t="s">
        <v>325</v>
      </c>
      <c r="L6980">
        <v>24013.25</v>
      </c>
      <c r="M6980">
        <v>5</v>
      </c>
      <c r="N6980">
        <v>0.25</v>
      </c>
      <c r="O6980">
        <v>3006.91</v>
      </c>
    </row>
    <row r="6981" spans="1:15" x14ac:dyDescent="0.3">
      <c r="A6981" t="s">
        <v>8994</v>
      </c>
      <c r="B6981" t="s">
        <v>1911</v>
      </c>
      <c r="C6981" t="s">
        <v>1418</v>
      </c>
      <c r="D6981" t="s">
        <v>61</v>
      </c>
      <c r="E6981" t="s">
        <v>966</v>
      </c>
      <c r="F6981" t="s">
        <v>71</v>
      </c>
      <c r="G6981" t="s">
        <v>72</v>
      </c>
      <c r="H6981" t="s">
        <v>104</v>
      </c>
      <c r="I6981" t="s">
        <v>96</v>
      </c>
      <c r="J6981" t="s">
        <v>97</v>
      </c>
      <c r="K6981" t="s">
        <v>98</v>
      </c>
      <c r="L6981">
        <v>53757.78</v>
      </c>
      <c r="M6981">
        <v>6</v>
      </c>
      <c r="N6981">
        <v>0.2</v>
      </c>
      <c r="O6981">
        <v>9370.9699999999993</v>
      </c>
    </row>
    <row r="6982" spans="1:15" x14ac:dyDescent="0.3">
      <c r="A6982" t="s">
        <v>8995</v>
      </c>
      <c r="B6982" t="s">
        <v>1525</v>
      </c>
      <c r="C6982" t="s">
        <v>2884</v>
      </c>
      <c r="D6982" t="s">
        <v>61</v>
      </c>
      <c r="E6982" t="s">
        <v>1467</v>
      </c>
      <c r="F6982" t="s">
        <v>52</v>
      </c>
      <c r="G6982" t="s">
        <v>72</v>
      </c>
      <c r="H6982" t="s">
        <v>117</v>
      </c>
      <c r="I6982" t="s">
        <v>118</v>
      </c>
      <c r="J6982" t="s">
        <v>303</v>
      </c>
      <c r="K6982" t="s">
        <v>491</v>
      </c>
      <c r="L6982">
        <v>56649.24</v>
      </c>
      <c r="M6982">
        <v>9</v>
      </c>
      <c r="N6982">
        <v>0.15</v>
      </c>
      <c r="O6982">
        <v>14673.24</v>
      </c>
    </row>
    <row r="6983" spans="1:15" x14ac:dyDescent="0.3">
      <c r="A6983" t="s">
        <v>8996</v>
      </c>
      <c r="B6983" t="s">
        <v>1024</v>
      </c>
      <c r="C6983" t="s">
        <v>1801</v>
      </c>
      <c r="D6983" t="s">
        <v>50</v>
      </c>
      <c r="E6983" t="s">
        <v>2025</v>
      </c>
      <c r="F6983" t="s">
        <v>52</v>
      </c>
      <c r="G6983" t="s">
        <v>179</v>
      </c>
      <c r="H6983" t="s">
        <v>180</v>
      </c>
      <c r="I6983" t="s">
        <v>55</v>
      </c>
      <c r="J6983" t="s">
        <v>65</v>
      </c>
      <c r="K6983" t="s">
        <v>66</v>
      </c>
      <c r="L6983">
        <v>66312.75</v>
      </c>
      <c r="M6983">
        <v>5</v>
      </c>
      <c r="N6983">
        <v>0</v>
      </c>
      <c r="O6983">
        <v>14313.29</v>
      </c>
    </row>
    <row r="6984" spans="1:15" x14ac:dyDescent="0.3">
      <c r="A6984" t="s">
        <v>8997</v>
      </c>
      <c r="B6984" t="s">
        <v>1274</v>
      </c>
      <c r="C6984" t="s">
        <v>1415</v>
      </c>
      <c r="D6984" t="s">
        <v>102</v>
      </c>
      <c r="E6984" t="s">
        <v>1232</v>
      </c>
      <c r="F6984" t="s">
        <v>52</v>
      </c>
      <c r="G6984" t="s">
        <v>72</v>
      </c>
      <c r="H6984" t="s">
        <v>73</v>
      </c>
      <c r="I6984" t="s">
        <v>118</v>
      </c>
      <c r="J6984" t="s">
        <v>191</v>
      </c>
      <c r="K6984" t="s">
        <v>192</v>
      </c>
      <c r="L6984">
        <v>7190.72</v>
      </c>
      <c r="M6984">
        <v>2</v>
      </c>
      <c r="N6984">
        <v>0.05</v>
      </c>
      <c r="O6984">
        <v>1843.02</v>
      </c>
    </row>
    <row r="6985" spans="1:15" x14ac:dyDescent="0.3">
      <c r="A6985" t="s">
        <v>8998</v>
      </c>
      <c r="B6985" t="s">
        <v>2095</v>
      </c>
      <c r="C6985" t="s">
        <v>790</v>
      </c>
      <c r="D6985" t="s">
        <v>102</v>
      </c>
      <c r="E6985" t="s">
        <v>954</v>
      </c>
      <c r="F6985" t="s">
        <v>80</v>
      </c>
      <c r="G6985" t="s">
        <v>72</v>
      </c>
      <c r="H6985" t="s">
        <v>104</v>
      </c>
      <c r="I6985" t="s">
        <v>118</v>
      </c>
      <c r="J6985" t="s">
        <v>191</v>
      </c>
      <c r="K6985" t="s">
        <v>829</v>
      </c>
      <c r="L6985">
        <v>105630.56</v>
      </c>
      <c r="M6985">
        <v>8</v>
      </c>
      <c r="N6985">
        <v>0.15</v>
      </c>
      <c r="O6985">
        <v>28537.78</v>
      </c>
    </row>
    <row r="6986" spans="1:15" x14ac:dyDescent="0.3">
      <c r="A6986" t="s">
        <v>8999</v>
      </c>
      <c r="B6986" t="s">
        <v>1469</v>
      </c>
      <c r="C6986" t="s">
        <v>1179</v>
      </c>
      <c r="D6986" t="s">
        <v>78</v>
      </c>
      <c r="E6986" t="s">
        <v>614</v>
      </c>
      <c r="F6986" t="s">
        <v>80</v>
      </c>
      <c r="G6986" t="s">
        <v>81</v>
      </c>
      <c r="H6986" t="s">
        <v>82</v>
      </c>
      <c r="I6986" t="s">
        <v>96</v>
      </c>
      <c r="J6986" t="s">
        <v>97</v>
      </c>
      <c r="K6986" t="s">
        <v>181</v>
      </c>
      <c r="L6986">
        <v>25779.74</v>
      </c>
      <c r="M6986">
        <v>7</v>
      </c>
      <c r="N6986">
        <v>0.2</v>
      </c>
      <c r="O6986">
        <v>4497.8999999999996</v>
      </c>
    </row>
    <row r="6987" spans="1:15" x14ac:dyDescent="0.3">
      <c r="A6987" t="s">
        <v>9000</v>
      </c>
      <c r="B6987" t="s">
        <v>2308</v>
      </c>
      <c r="C6987" t="s">
        <v>3679</v>
      </c>
      <c r="D6987" t="s">
        <v>78</v>
      </c>
      <c r="E6987" t="s">
        <v>833</v>
      </c>
      <c r="F6987" t="s">
        <v>80</v>
      </c>
      <c r="G6987" t="s">
        <v>72</v>
      </c>
      <c r="H6987" t="s">
        <v>117</v>
      </c>
      <c r="I6987" t="s">
        <v>96</v>
      </c>
      <c r="J6987" t="s">
        <v>111</v>
      </c>
      <c r="K6987" t="s">
        <v>112</v>
      </c>
      <c r="L6987">
        <v>43686.65</v>
      </c>
      <c r="M6987">
        <v>5</v>
      </c>
      <c r="N6987">
        <v>0.05</v>
      </c>
      <c r="O6987">
        <v>8644.98</v>
      </c>
    </row>
    <row r="6988" spans="1:15" x14ac:dyDescent="0.3">
      <c r="A6988" t="s">
        <v>9001</v>
      </c>
      <c r="B6988" t="s">
        <v>4165</v>
      </c>
      <c r="C6988" t="s">
        <v>376</v>
      </c>
      <c r="D6988" t="s">
        <v>50</v>
      </c>
      <c r="E6988" t="s">
        <v>3213</v>
      </c>
      <c r="F6988" t="s">
        <v>71</v>
      </c>
      <c r="G6988" t="s">
        <v>53</v>
      </c>
      <c r="H6988" t="s">
        <v>110</v>
      </c>
      <c r="I6988" t="s">
        <v>83</v>
      </c>
      <c r="J6988" t="s">
        <v>379</v>
      </c>
      <c r="K6988" t="s">
        <v>562</v>
      </c>
      <c r="L6988">
        <v>13935.85</v>
      </c>
      <c r="M6988">
        <v>5</v>
      </c>
      <c r="N6988">
        <v>0.25</v>
      </c>
      <c r="O6988">
        <v>2118.38</v>
      </c>
    </row>
    <row r="6989" spans="1:15" x14ac:dyDescent="0.3">
      <c r="A6989" t="s">
        <v>9002</v>
      </c>
      <c r="B6989" t="s">
        <v>1469</v>
      </c>
      <c r="C6989" t="s">
        <v>1161</v>
      </c>
      <c r="D6989" t="s">
        <v>102</v>
      </c>
      <c r="E6989" t="s">
        <v>1067</v>
      </c>
      <c r="F6989" t="s">
        <v>52</v>
      </c>
      <c r="G6989" t="s">
        <v>53</v>
      </c>
      <c r="H6989" t="s">
        <v>246</v>
      </c>
      <c r="I6989" t="s">
        <v>96</v>
      </c>
      <c r="J6989" t="s">
        <v>135</v>
      </c>
      <c r="K6989" t="s">
        <v>275</v>
      </c>
      <c r="L6989">
        <v>4927.57</v>
      </c>
      <c r="M6989">
        <v>1</v>
      </c>
      <c r="N6989">
        <v>0.15</v>
      </c>
      <c r="O6989">
        <v>1672.89</v>
      </c>
    </row>
    <row r="6990" spans="1:15" x14ac:dyDescent="0.3">
      <c r="A6990" t="s">
        <v>9003</v>
      </c>
      <c r="B6990" t="s">
        <v>359</v>
      </c>
      <c r="C6990" t="s">
        <v>5593</v>
      </c>
      <c r="D6990" t="s">
        <v>50</v>
      </c>
      <c r="E6990" t="s">
        <v>1882</v>
      </c>
      <c r="F6990" t="s">
        <v>80</v>
      </c>
      <c r="G6990" t="s">
        <v>63</v>
      </c>
      <c r="H6990" t="s">
        <v>202</v>
      </c>
      <c r="I6990" t="s">
        <v>96</v>
      </c>
      <c r="J6990" t="s">
        <v>135</v>
      </c>
      <c r="K6990" t="s">
        <v>275</v>
      </c>
      <c r="L6990">
        <v>24913.29</v>
      </c>
      <c r="M6990">
        <v>3</v>
      </c>
      <c r="N6990">
        <v>0.05</v>
      </c>
      <c r="O6990">
        <v>8268.43</v>
      </c>
    </row>
    <row r="6991" spans="1:15" x14ac:dyDescent="0.3">
      <c r="A6991" t="s">
        <v>9004</v>
      </c>
      <c r="B6991" t="s">
        <v>3674</v>
      </c>
      <c r="C6991" t="s">
        <v>2348</v>
      </c>
      <c r="D6991" t="s">
        <v>61</v>
      </c>
      <c r="E6991" t="s">
        <v>479</v>
      </c>
      <c r="F6991" t="s">
        <v>52</v>
      </c>
      <c r="G6991" t="s">
        <v>63</v>
      </c>
      <c r="H6991" t="s">
        <v>172</v>
      </c>
      <c r="I6991" t="s">
        <v>96</v>
      </c>
      <c r="J6991" t="s">
        <v>111</v>
      </c>
      <c r="K6991" t="s">
        <v>328</v>
      </c>
      <c r="L6991">
        <v>14248</v>
      </c>
      <c r="M6991">
        <v>10</v>
      </c>
      <c r="N6991">
        <v>0.2</v>
      </c>
      <c r="O6991">
        <v>2621.3200000000002</v>
      </c>
    </row>
    <row r="6992" spans="1:15" x14ac:dyDescent="0.3">
      <c r="A6992" t="s">
        <v>9005</v>
      </c>
      <c r="B6992" t="s">
        <v>2901</v>
      </c>
      <c r="C6992" t="s">
        <v>1395</v>
      </c>
      <c r="D6992" t="s">
        <v>102</v>
      </c>
      <c r="E6992" t="s">
        <v>730</v>
      </c>
      <c r="F6992" t="s">
        <v>71</v>
      </c>
      <c r="G6992" t="s">
        <v>72</v>
      </c>
      <c r="H6992" t="s">
        <v>117</v>
      </c>
      <c r="I6992" t="s">
        <v>96</v>
      </c>
      <c r="J6992" t="s">
        <v>135</v>
      </c>
      <c r="K6992" t="s">
        <v>395</v>
      </c>
      <c r="L6992">
        <v>1162.07</v>
      </c>
      <c r="M6992">
        <v>1</v>
      </c>
      <c r="N6992">
        <v>0</v>
      </c>
      <c r="O6992">
        <v>404.47</v>
      </c>
    </row>
    <row r="6993" spans="1:15" x14ac:dyDescent="0.3">
      <c r="A6993" t="s">
        <v>9006</v>
      </c>
      <c r="B6993" t="s">
        <v>2272</v>
      </c>
      <c r="C6993" t="s">
        <v>348</v>
      </c>
      <c r="D6993" t="s">
        <v>102</v>
      </c>
      <c r="E6993" t="s">
        <v>656</v>
      </c>
      <c r="F6993" t="s">
        <v>52</v>
      </c>
      <c r="G6993" t="s">
        <v>53</v>
      </c>
      <c r="H6993" t="s">
        <v>246</v>
      </c>
      <c r="I6993" t="s">
        <v>83</v>
      </c>
      <c r="J6993" t="s">
        <v>84</v>
      </c>
      <c r="K6993" t="s">
        <v>85</v>
      </c>
      <c r="L6993">
        <v>136301.70000000001</v>
      </c>
      <c r="M6993">
        <v>10</v>
      </c>
      <c r="N6993">
        <v>0.15</v>
      </c>
      <c r="O6993">
        <v>43442.720000000001</v>
      </c>
    </row>
    <row r="6994" spans="1:15" x14ac:dyDescent="0.3">
      <c r="A6994" t="s">
        <v>9007</v>
      </c>
      <c r="B6994" t="s">
        <v>248</v>
      </c>
      <c r="C6994" t="s">
        <v>249</v>
      </c>
      <c r="D6994" t="s">
        <v>102</v>
      </c>
      <c r="E6994" t="s">
        <v>2047</v>
      </c>
      <c r="F6994" t="s">
        <v>52</v>
      </c>
      <c r="G6994" t="s">
        <v>53</v>
      </c>
      <c r="H6994" t="s">
        <v>90</v>
      </c>
      <c r="I6994" t="s">
        <v>118</v>
      </c>
      <c r="J6994" t="s">
        <v>303</v>
      </c>
      <c r="K6994" t="s">
        <v>421</v>
      </c>
      <c r="L6994">
        <v>69107.199999999997</v>
      </c>
      <c r="M6994">
        <v>10</v>
      </c>
      <c r="N6994">
        <v>0</v>
      </c>
      <c r="O6994">
        <v>17348.02</v>
      </c>
    </row>
    <row r="6995" spans="1:15" x14ac:dyDescent="0.3">
      <c r="A6995" t="s">
        <v>9008</v>
      </c>
      <c r="B6995" t="s">
        <v>1963</v>
      </c>
      <c r="C6995" t="s">
        <v>1176</v>
      </c>
      <c r="D6995" t="s">
        <v>50</v>
      </c>
      <c r="E6995" t="s">
        <v>1551</v>
      </c>
      <c r="F6995" t="s">
        <v>52</v>
      </c>
      <c r="G6995" t="s">
        <v>63</v>
      </c>
      <c r="H6995" t="s">
        <v>172</v>
      </c>
      <c r="I6995" t="s">
        <v>83</v>
      </c>
      <c r="J6995" t="s">
        <v>156</v>
      </c>
      <c r="K6995" t="s">
        <v>157</v>
      </c>
      <c r="L6995">
        <v>106780.9</v>
      </c>
      <c r="M6995">
        <v>10</v>
      </c>
      <c r="N6995">
        <v>0.25</v>
      </c>
      <c r="O6995">
        <v>23663.68</v>
      </c>
    </row>
    <row r="6996" spans="1:15" x14ac:dyDescent="0.3">
      <c r="A6996" t="s">
        <v>9009</v>
      </c>
      <c r="B6996" t="s">
        <v>4519</v>
      </c>
      <c r="C6996" t="s">
        <v>1361</v>
      </c>
      <c r="D6996" t="s">
        <v>50</v>
      </c>
      <c r="E6996" t="s">
        <v>1635</v>
      </c>
      <c r="F6996" t="s">
        <v>52</v>
      </c>
      <c r="G6996" t="s">
        <v>179</v>
      </c>
      <c r="H6996" t="s">
        <v>180</v>
      </c>
      <c r="I6996" t="s">
        <v>83</v>
      </c>
      <c r="J6996" t="s">
        <v>379</v>
      </c>
      <c r="K6996" t="s">
        <v>562</v>
      </c>
      <c r="L6996">
        <v>82355.67</v>
      </c>
      <c r="M6996">
        <v>9</v>
      </c>
      <c r="N6996">
        <v>0.1</v>
      </c>
      <c r="O6996">
        <v>12631.01</v>
      </c>
    </row>
    <row r="6997" spans="1:15" x14ac:dyDescent="0.3">
      <c r="A6997" t="s">
        <v>9010</v>
      </c>
      <c r="B6997" t="s">
        <v>623</v>
      </c>
      <c r="C6997" t="s">
        <v>2893</v>
      </c>
      <c r="D6997" t="s">
        <v>102</v>
      </c>
      <c r="E6997" t="s">
        <v>966</v>
      </c>
      <c r="F6997" t="s">
        <v>80</v>
      </c>
      <c r="G6997" t="s">
        <v>81</v>
      </c>
      <c r="H6997" t="s">
        <v>186</v>
      </c>
      <c r="I6997" t="s">
        <v>118</v>
      </c>
      <c r="J6997" t="s">
        <v>230</v>
      </c>
      <c r="K6997" t="s">
        <v>356</v>
      </c>
      <c r="L6997">
        <v>48868.56</v>
      </c>
      <c r="M6997">
        <v>8</v>
      </c>
      <c r="N6997">
        <v>0</v>
      </c>
      <c r="O6997">
        <v>16420.150000000001</v>
      </c>
    </row>
    <row r="6998" spans="1:15" x14ac:dyDescent="0.3">
      <c r="A6998" t="s">
        <v>9011</v>
      </c>
      <c r="B6998" t="s">
        <v>2415</v>
      </c>
      <c r="C6998" t="s">
        <v>1594</v>
      </c>
      <c r="D6998" t="s">
        <v>50</v>
      </c>
      <c r="E6998" t="s">
        <v>1536</v>
      </c>
      <c r="F6998" t="s">
        <v>71</v>
      </c>
      <c r="G6998" t="s">
        <v>72</v>
      </c>
      <c r="H6998" t="s">
        <v>104</v>
      </c>
      <c r="I6998" t="s">
        <v>118</v>
      </c>
      <c r="J6998" t="s">
        <v>119</v>
      </c>
      <c r="K6998" t="s">
        <v>120</v>
      </c>
      <c r="L6998">
        <v>12608.32</v>
      </c>
      <c r="M6998">
        <v>2</v>
      </c>
      <c r="N6998">
        <v>0.15</v>
      </c>
      <c r="O6998">
        <v>4032.53</v>
      </c>
    </row>
    <row r="6999" spans="1:15" x14ac:dyDescent="0.3">
      <c r="A6999" t="s">
        <v>9012</v>
      </c>
      <c r="B6999" t="s">
        <v>2064</v>
      </c>
      <c r="C6999" t="s">
        <v>3786</v>
      </c>
      <c r="D6999" t="s">
        <v>61</v>
      </c>
      <c r="E6999" t="s">
        <v>557</v>
      </c>
      <c r="F6999" t="s">
        <v>71</v>
      </c>
      <c r="G6999" t="s">
        <v>81</v>
      </c>
      <c r="H6999" t="s">
        <v>82</v>
      </c>
      <c r="I6999" t="s">
        <v>118</v>
      </c>
      <c r="J6999" t="s">
        <v>119</v>
      </c>
      <c r="K6999" t="s">
        <v>197</v>
      </c>
      <c r="L6999">
        <v>53606.7</v>
      </c>
      <c r="M6999">
        <v>7</v>
      </c>
      <c r="N6999">
        <v>0.25</v>
      </c>
      <c r="O6999">
        <v>13093.58</v>
      </c>
    </row>
    <row r="7000" spans="1:15" x14ac:dyDescent="0.3">
      <c r="A7000" t="s">
        <v>9013</v>
      </c>
      <c r="B7000" t="s">
        <v>2934</v>
      </c>
      <c r="C7000" t="s">
        <v>59</v>
      </c>
      <c r="D7000" t="s">
        <v>102</v>
      </c>
      <c r="E7000" t="s">
        <v>866</v>
      </c>
      <c r="F7000" t="s">
        <v>52</v>
      </c>
      <c r="G7000" t="s">
        <v>72</v>
      </c>
      <c r="H7000" t="s">
        <v>73</v>
      </c>
      <c r="I7000" t="s">
        <v>118</v>
      </c>
      <c r="J7000" t="s">
        <v>303</v>
      </c>
      <c r="K7000" t="s">
        <v>491</v>
      </c>
      <c r="L7000">
        <v>107728.65</v>
      </c>
      <c r="M7000">
        <v>9</v>
      </c>
      <c r="N7000">
        <v>0.1</v>
      </c>
      <c r="O7000">
        <v>35215.71</v>
      </c>
    </row>
    <row r="7001" spans="1:15" x14ac:dyDescent="0.3">
      <c r="A7001" t="s">
        <v>9014</v>
      </c>
      <c r="B7001" t="s">
        <v>3519</v>
      </c>
      <c r="C7001" t="s">
        <v>2235</v>
      </c>
      <c r="D7001" t="s">
        <v>102</v>
      </c>
      <c r="E7001" t="s">
        <v>420</v>
      </c>
      <c r="F7001" t="s">
        <v>71</v>
      </c>
      <c r="G7001" t="s">
        <v>179</v>
      </c>
      <c r="H7001" t="s">
        <v>236</v>
      </c>
      <c r="I7001" t="s">
        <v>83</v>
      </c>
      <c r="J7001" t="s">
        <v>156</v>
      </c>
      <c r="K7001" t="s">
        <v>208</v>
      </c>
      <c r="L7001">
        <v>31247.58</v>
      </c>
      <c r="M7001">
        <v>3</v>
      </c>
      <c r="N7001">
        <v>0.05</v>
      </c>
      <c r="O7001">
        <v>6974.68</v>
      </c>
    </row>
    <row r="7002" spans="1:15" x14ac:dyDescent="0.3">
      <c r="A7002" t="s">
        <v>9015</v>
      </c>
      <c r="B7002" t="s">
        <v>583</v>
      </c>
      <c r="C7002" t="s">
        <v>2952</v>
      </c>
      <c r="D7002" t="s">
        <v>50</v>
      </c>
      <c r="E7002" t="s">
        <v>858</v>
      </c>
      <c r="F7002" t="s">
        <v>80</v>
      </c>
      <c r="G7002" t="s">
        <v>63</v>
      </c>
      <c r="H7002" t="s">
        <v>172</v>
      </c>
      <c r="I7002" t="s">
        <v>83</v>
      </c>
      <c r="J7002" t="s">
        <v>156</v>
      </c>
      <c r="K7002" t="s">
        <v>208</v>
      </c>
      <c r="L7002">
        <v>62185.32</v>
      </c>
      <c r="M7002">
        <v>9</v>
      </c>
      <c r="N7002">
        <v>0.15</v>
      </c>
      <c r="O7002">
        <v>14003.82</v>
      </c>
    </row>
    <row r="7003" spans="1:15" x14ac:dyDescent="0.3">
      <c r="A7003" t="s">
        <v>9016</v>
      </c>
      <c r="B7003" t="s">
        <v>4165</v>
      </c>
      <c r="C7003" t="s">
        <v>640</v>
      </c>
      <c r="D7003" t="s">
        <v>50</v>
      </c>
      <c r="E7003" t="s">
        <v>2480</v>
      </c>
      <c r="F7003" t="s">
        <v>52</v>
      </c>
      <c r="G7003" t="s">
        <v>53</v>
      </c>
      <c r="H7003" t="s">
        <v>90</v>
      </c>
      <c r="I7003" t="s">
        <v>96</v>
      </c>
      <c r="J7003" t="s">
        <v>97</v>
      </c>
      <c r="K7003" t="s">
        <v>98</v>
      </c>
      <c r="L7003">
        <v>56118.52</v>
      </c>
      <c r="M7003">
        <v>4</v>
      </c>
      <c r="N7003">
        <v>0.25</v>
      </c>
      <c r="O7003">
        <v>13232.55</v>
      </c>
    </row>
    <row r="7004" spans="1:15" x14ac:dyDescent="0.3">
      <c r="A7004" t="s">
        <v>9017</v>
      </c>
      <c r="B7004" t="s">
        <v>59</v>
      </c>
      <c r="C7004" t="s">
        <v>1026</v>
      </c>
      <c r="D7004" t="s">
        <v>61</v>
      </c>
      <c r="E7004" t="s">
        <v>2373</v>
      </c>
      <c r="F7004" t="s">
        <v>80</v>
      </c>
      <c r="G7004" t="s">
        <v>179</v>
      </c>
      <c r="H7004" t="s">
        <v>236</v>
      </c>
      <c r="I7004" t="s">
        <v>83</v>
      </c>
      <c r="J7004" t="s">
        <v>449</v>
      </c>
      <c r="K7004" t="s">
        <v>450</v>
      </c>
      <c r="L7004">
        <v>7044.89</v>
      </c>
      <c r="M7004">
        <v>1</v>
      </c>
      <c r="N7004">
        <v>0</v>
      </c>
      <c r="O7004">
        <v>1771.24</v>
      </c>
    </row>
    <row r="7005" spans="1:15" x14ac:dyDescent="0.3">
      <c r="A7005" t="s">
        <v>9018</v>
      </c>
      <c r="B7005" t="s">
        <v>636</v>
      </c>
      <c r="C7005" t="s">
        <v>3286</v>
      </c>
      <c r="D7005" t="s">
        <v>102</v>
      </c>
      <c r="E7005" t="s">
        <v>761</v>
      </c>
      <c r="F7005" t="s">
        <v>52</v>
      </c>
      <c r="G7005" t="s">
        <v>179</v>
      </c>
      <c r="H7005" t="s">
        <v>180</v>
      </c>
      <c r="I7005" t="s">
        <v>96</v>
      </c>
      <c r="J7005" t="s">
        <v>166</v>
      </c>
      <c r="K7005" t="s">
        <v>337</v>
      </c>
      <c r="L7005">
        <v>71044.259999999995</v>
      </c>
      <c r="M7005">
        <v>7</v>
      </c>
      <c r="N7005">
        <v>0.05</v>
      </c>
      <c r="O7005">
        <v>15676.82</v>
      </c>
    </row>
    <row r="7006" spans="1:15" x14ac:dyDescent="0.3">
      <c r="A7006" t="s">
        <v>9019</v>
      </c>
      <c r="B7006" t="s">
        <v>3111</v>
      </c>
      <c r="C7006" t="s">
        <v>424</v>
      </c>
      <c r="D7006" t="s">
        <v>61</v>
      </c>
      <c r="E7006" t="s">
        <v>692</v>
      </c>
      <c r="F7006" t="s">
        <v>71</v>
      </c>
      <c r="G7006" t="s">
        <v>63</v>
      </c>
      <c r="H7006" t="s">
        <v>202</v>
      </c>
      <c r="I7006" t="s">
        <v>55</v>
      </c>
      <c r="J7006" t="s">
        <v>65</v>
      </c>
      <c r="K7006" t="s">
        <v>66</v>
      </c>
      <c r="L7006">
        <v>59013.78</v>
      </c>
      <c r="M7006">
        <v>7</v>
      </c>
      <c r="N7006">
        <v>0.25</v>
      </c>
      <c r="O7006">
        <v>13108.13</v>
      </c>
    </row>
    <row r="7007" spans="1:15" x14ac:dyDescent="0.3">
      <c r="A7007" t="s">
        <v>9020</v>
      </c>
      <c r="B7007" t="s">
        <v>2506</v>
      </c>
      <c r="C7007" t="s">
        <v>1643</v>
      </c>
      <c r="D7007" t="s">
        <v>50</v>
      </c>
      <c r="E7007" t="s">
        <v>1612</v>
      </c>
      <c r="F7007" t="s">
        <v>52</v>
      </c>
      <c r="G7007" t="s">
        <v>72</v>
      </c>
      <c r="H7007" t="s">
        <v>104</v>
      </c>
      <c r="I7007" t="s">
        <v>55</v>
      </c>
      <c r="J7007" t="s">
        <v>56</v>
      </c>
      <c r="K7007" t="s">
        <v>74</v>
      </c>
      <c r="L7007">
        <v>11791.59</v>
      </c>
      <c r="M7007">
        <v>1</v>
      </c>
      <c r="N7007">
        <v>0.1</v>
      </c>
      <c r="O7007">
        <v>2282.0300000000002</v>
      </c>
    </row>
    <row r="7008" spans="1:15" x14ac:dyDescent="0.3">
      <c r="A7008" t="s">
        <v>9021</v>
      </c>
      <c r="B7008" t="s">
        <v>319</v>
      </c>
      <c r="C7008" t="s">
        <v>2308</v>
      </c>
      <c r="D7008" t="s">
        <v>78</v>
      </c>
      <c r="E7008" t="s">
        <v>506</v>
      </c>
      <c r="F7008" t="s">
        <v>71</v>
      </c>
      <c r="G7008" t="s">
        <v>53</v>
      </c>
      <c r="H7008" t="s">
        <v>54</v>
      </c>
      <c r="I7008" t="s">
        <v>55</v>
      </c>
      <c r="J7008" t="s">
        <v>56</v>
      </c>
      <c r="K7008" t="s">
        <v>74</v>
      </c>
      <c r="L7008">
        <v>4774.62</v>
      </c>
      <c r="M7008">
        <v>2</v>
      </c>
      <c r="N7008">
        <v>0</v>
      </c>
      <c r="O7008">
        <v>1241.25</v>
      </c>
    </row>
    <row r="7009" spans="1:15" x14ac:dyDescent="0.3">
      <c r="A7009" t="s">
        <v>9022</v>
      </c>
      <c r="B7009" t="s">
        <v>1725</v>
      </c>
      <c r="C7009" t="s">
        <v>1726</v>
      </c>
      <c r="D7009" t="s">
        <v>61</v>
      </c>
      <c r="E7009" t="s">
        <v>664</v>
      </c>
      <c r="F7009" t="s">
        <v>52</v>
      </c>
      <c r="G7009" t="s">
        <v>81</v>
      </c>
      <c r="H7009" t="s">
        <v>82</v>
      </c>
      <c r="I7009" t="s">
        <v>55</v>
      </c>
      <c r="J7009" t="s">
        <v>65</v>
      </c>
      <c r="K7009" t="s">
        <v>130</v>
      </c>
      <c r="L7009">
        <v>92723.04</v>
      </c>
      <c r="M7009">
        <v>9</v>
      </c>
      <c r="N7009">
        <v>0.05</v>
      </c>
      <c r="O7009">
        <v>21967.96</v>
      </c>
    </row>
    <row r="7010" spans="1:15" x14ac:dyDescent="0.3">
      <c r="A7010" t="s">
        <v>9023</v>
      </c>
      <c r="B7010" t="s">
        <v>1839</v>
      </c>
      <c r="C7010" t="s">
        <v>1077</v>
      </c>
      <c r="D7010" t="s">
        <v>102</v>
      </c>
      <c r="E7010" t="s">
        <v>289</v>
      </c>
      <c r="F7010" t="s">
        <v>52</v>
      </c>
      <c r="G7010" t="s">
        <v>53</v>
      </c>
      <c r="H7010" t="s">
        <v>54</v>
      </c>
      <c r="I7010" t="s">
        <v>55</v>
      </c>
      <c r="J7010" t="s">
        <v>65</v>
      </c>
      <c r="K7010" t="s">
        <v>91</v>
      </c>
      <c r="L7010">
        <v>44942.66</v>
      </c>
      <c r="M7010">
        <v>7</v>
      </c>
      <c r="N7010">
        <v>0.1</v>
      </c>
      <c r="O7010">
        <v>12399.39</v>
      </c>
    </row>
    <row r="7011" spans="1:15" x14ac:dyDescent="0.3">
      <c r="A7011" t="s">
        <v>9024</v>
      </c>
      <c r="B7011" t="s">
        <v>860</v>
      </c>
      <c r="C7011" t="s">
        <v>481</v>
      </c>
      <c r="D7011" t="s">
        <v>61</v>
      </c>
      <c r="E7011" t="s">
        <v>757</v>
      </c>
      <c r="F7011" t="s">
        <v>80</v>
      </c>
      <c r="G7011" t="s">
        <v>72</v>
      </c>
      <c r="H7011" t="s">
        <v>346</v>
      </c>
      <c r="I7011" t="s">
        <v>96</v>
      </c>
      <c r="J7011" t="s">
        <v>135</v>
      </c>
      <c r="K7011" t="s">
        <v>275</v>
      </c>
      <c r="L7011">
        <v>56653.94</v>
      </c>
      <c r="M7011">
        <v>7</v>
      </c>
      <c r="N7011">
        <v>0.2</v>
      </c>
      <c r="O7011">
        <v>8183.03</v>
      </c>
    </row>
    <row r="7012" spans="1:15" x14ac:dyDescent="0.3">
      <c r="A7012" t="s">
        <v>9025</v>
      </c>
      <c r="B7012" t="s">
        <v>4920</v>
      </c>
      <c r="C7012" t="s">
        <v>3137</v>
      </c>
      <c r="D7012" t="s">
        <v>50</v>
      </c>
      <c r="E7012" t="s">
        <v>221</v>
      </c>
      <c r="F7012" t="s">
        <v>52</v>
      </c>
      <c r="G7012" t="s">
        <v>81</v>
      </c>
      <c r="H7012" t="s">
        <v>95</v>
      </c>
      <c r="I7012" t="s">
        <v>96</v>
      </c>
      <c r="J7012" t="s">
        <v>97</v>
      </c>
      <c r="K7012" t="s">
        <v>416</v>
      </c>
      <c r="L7012">
        <v>31219.7</v>
      </c>
      <c r="M7012">
        <v>10</v>
      </c>
      <c r="N7012">
        <v>0.15</v>
      </c>
      <c r="O7012">
        <v>6709.87</v>
      </c>
    </row>
    <row r="7013" spans="1:15" x14ac:dyDescent="0.3">
      <c r="A7013" t="s">
        <v>9026</v>
      </c>
      <c r="B7013" t="s">
        <v>2168</v>
      </c>
      <c r="C7013" t="s">
        <v>2814</v>
      </c>
      <c r="D7013" t="s">
        <v>50</v>
      </c>
      <c r="E7013" t="s">
        <v>738</v>
      </c>
      <c r="F7013" t="s">
        <v>71</v>
      </c>
      <c r="G7013" t="s">
        <v>72</v>
      </c>
      <c r="H7013" t="s">
        <v>346</v>
      </c>
      <c r="I7013" t="s">
        <v>83</v>
      </c>
      <c r="J7013" t="s">
        <v>84</v>
      </c>
      <c r="K7013" t="s">
        <v>257</v>
      </c>
      <c r="L7013">
        <v>5833.8</v>
      </c>
      <c r="M7013">
        <v>3</v>
      </c>
      <c r="N7013">
        <v>0.1</v>
      </c>
      <c r="O7013">
        <v>1135.31</v>
      </c>
    </row>
    <row r="7014" spans="1:15" x14ac:dyDescent="0.3">
      <c r="A7014" t="s">
        <v>9027</v>
      </c>
      <c r="B7014" t="s">
        <v>1035</v>
      </c>
      <c r="C7014" t="s">
        <v>583</v>
      </c>
      <c r="D7014" t="s">
        <v>102</v>
      </c>
      <c r="E7014" t="s">
        <v>1328</v>
      </c>
      <c r="F7014" t="s">
        <v>71</v>
      </c>
      <c r="G7014" t="s">
        <v>179</v>
      </c>
      <c r="H7014" t="s">
        <v>180</v>
      </c>
      <c r="I7014" t="s">
        <v>118</v>
      </c>
      <c r="J7014" t="s">
        <v>191</v>
      </c>
      <c r="K7014" t="s">
        <v>290</v>
      </c>
      <c r="L7014">
        <v>96892.1</v>
      </c>
      <c r="M7014">
        <v>10</v>
      </c>
      <c r="N7014">
        <v>0</v>
      </c>
      <c r="O7014">
        <v>34987</v>
      </c>
    </row>
    <row r="7015" spans="1:15" x14ac:dyDescent="0.3">
      <c r="A7015" t="s">
        <v>9028</v>
      </c>
      <c r="B7015" t="s">
        <v>1654</v>
      </c>
      <c r="C7015" t="s">
        <v>2429</v>
      </c>
      <c r="D7015" t="s">
        <v>50</v>
      </c>
      <c r="E7015" t="s">
        <v>4023</v>
      </c>
      <c r="F7015" t="s">
        <v>71</v>
      </c>
      <c r="G7015" t="s">
        <v>81</v>
      </c>
      <c r="H7015" t="s">
        <v>186</v>
      </c>
      <c r="I7015" t="s">
        <v>83</v>
      </c>
      <c r="J7015" t="s">
        <v>84</v>
      </c>
      <c r="K7015" t="s">
        <v>125</v>
      </c>
      <c r="L7015">
        <v>15918.08</v>
      </c>
      <c r="M7015">
        <v>2</v>
      </c>
      <c r="N7015">
        <v>0</v>
      </c>
      <c r="O7015">
        <v>6223.94</v>
      </c>
    </row>
    <row r="7016" spans="1:15" x14ac:dyDescent="0.3">
      <c r="A7016" t="s">
        <v>9029</v>
      </c>
      <c r="B7016" t="s">
        <v>1656</v>
      </c>
      <c r="C7016" t="s">
        <v>1250</v>
      </c>
      <c r="D7016" t="s">
        <v>50</v>
      </c>
      <c r="E7016" t="s">
        <v>2698</v>
      </c>
      <c r="F7016" t="s">
        <v>52</v>
      </c>
      <c r="G7016" t="s">
        <v>63</v>
      </c>
      <c r="H7016" t="s">
        <v>202</v>
      </c>
      <c r="I7016" t="s">
        <v>83</v>
      </c>
      <c r="J7016" t="s">
        <v>156</v>
      </c>
      <c r="K7016" t="s">
        <v>208</v>
      </c>
      <c r="L7016">
        <v>112066.74</v>
      </c>
      <c r="M7016">
        <v>9</v>
      </c>
      <c r="N7016">
        <v>0</v>
      </c>
      <c r="O7016">
        <v>36986.9</v>
      </c>
    </row>
    <row r="7017" spans="1:15" x14ac:dyDescent="0.3">
      <c r="A7017" t="s">
        <v>9030</v>
      </c>
      <c r="B7017" t="s">
        <v>1530</v>
      </c>
      <c r="C7017" t="s">
        <v>1792</v>
      </c>
      <c r="D7017" t="s">
        <v>102</v>
      </c>
      <c r="E7017" t="s">
        <v>294</v>
      </c>
      <c r="F7017" t="s">
        <v>80</v>
      </c>
      <c r="G7017" t="s">
        <v>72</v>
      </c>
      <c r="H7017" t="s">
        <v>104</v>
      </c>
      <c r="I7017" t="s">
        <v>83</v>
      </c>
      <c r="J7017" t="s">
        <v>156</v>
      </c>
      <c r="K7017" t="s">
        <v>157</v>
      </c>
      <c r="L7017">
        <v>10300</v>
      </c>
      <c r="M7017">
        <v>4</v>
      </c>
      <c r="N7017">
        <v>0.1</v>
      </c>
      <c r="O7017">
        <v>1534.2</v>
      </c>
    </row>
    <row r="7018" spans="1:15" x14ac:dyDescent="0.3">
      <c r="A7018" t="s">
        <v>9031</v>
      </c>
      <c r="B7018" t="s">
        <v>1717</v>
      </c>
      <c r="C7018" t="s">
        <v>1488</v>
      </c>
      <c r="D7018" t="s">
        <v>50</v>
      </c>
      <c r="E7018" t="s">
        <v>150</v>
      </c>
      <c r="F7018" t="s">
        <v>52</v>
      </c>
      <c r="G7018" t="s">
        <v>63</v>
      </c>
      <c r="H7018" t="s">
        <v>202</v>
      </c>
      <c r="I7018" t="s">
        <v>96</v>
      </c>
      <c r="J7018" t="s">
        <v>135</v>
      </c>
      <c r="K7018" t="s">
        <v>395</v>
      </c>
      <c r="L7018">
        <v>20627.18</v>
      </c>
      <c r="M7018">
        <v>2</v>
      </c>
      <c r="N7018">
        <v>0</v>
      </c>
      <c r="O7018">
        <v>3930.63</v>
      </c>
    </row>
    <row r="7019" spans="1:15" x14ac:dyDescent="0.3">
      <c r="A7019" t="s">
        <v>9032</v>
      </c>
      <c r="B7019" t="s">
        <v>335</v>
      </c>
      <c r="C7019" t="s">
        <v>1499</v>
      </c>
      <c r="D7019" t="s">
        <v>102</v>
      </c>
      <c r="E7019" t="s">
        <v>436</v>
      </c>
      <c r="F7019" t="s">
        <v>80</v>
      </c>
      <c r="G7019" t="s">
        <v>53</v>
      </c>
      <c r="H7019" t="s">
        <v>54</v>
      </c>
      <c r="I7019" t="s">
        <v>96</v>
      </c>
      <c r="J7019" t="s">
        <v>166</v>
      </c>
      <c r="K7019" t="s">
        <v>762</v>
      </c>
      <c r="L7019">
        <v>24421.68</v>
      </c>
      <c r="M7019">
        <v>2</v>
      </c>
      <c r="N7019">
        <v>0.05</v>
      </c>
      <c r="O7019">
        <v>6046.31</v>
      </c>
    </row>
    <row r="7020" spans="1:15" x14ac:dyDescent="0.3">
      <c r="A7020" t="s">
        <v>9033</v>
      </c>
      <c r="B7020" t="s">
        <v>482</v>
      </c>
      <c r="C7020" t="s">
        <v>2723</v>
      </c>
      <c r="D7020" t="s">
        <v>78</v>
      </c>
      <c r="E7020" t="s">
        <v>761</v>
      </c>
      <c r="F7020" t="s">
        <v>80</v>
      </c>
      <c r="G7020" t="s">
        <v>81</v>
      </c>
      <c r="H7020" t="s">
        <v>95</v>
      </c>
      <c r="I7020" t="s">
        <v>96</v>
      </c>
      <c r="J7020" t="s">
        <v>166</v>
      </c>
      <c r="K7020" t="s">
        <v>167</v>
      </c>
      <c r="L7020">
        <v>14359.29</v>
      </c>
      <c r="M7020">
        <v>3</v>
      </c>
      <c r="N7020">
        <v>0.15</v>
      </c>
      <c r="O7020">
        <v>2795.38</v>
      </c>
    </row>
    <row r="7021" spans="1:15" x14ac:dyDescent="0.3">
      <c r="A7021" t="s">
        <v>9034</v>
      </c>
      <c r="B7021" t="s">
        <v>1452</v>
      </c>
      <c r="C7021" t="s">
        <v>2709</v>
      </c>
      <c r="D7021" t="s">
        <v>61</v>
      </c>
      <c r="E7021" t="s">
        <v>3266</v>
      </c>
      <c r="F7021" t="s">
        <v>80</v>
      </c>
      <c r="G7021" t="s">
        <v>72</v>
      </c>
      <c r="H7021" t="s">
        <v>73</v>
      </c>
      <c r="I7021" t="s">
        <v>55</v>
      </c>
      <c r="J7021" t="s">
        <v>141</v>
      </c>
      <c r="K7021" t="s">
        <v>978</v>
      </c>
      <c r="L7021">
        <v>111024.32000000001</v>
      </c>
      <c r="M7021">
        <v>8</v>
      </c>
      <c r="N7021">
        <v>0.15</v>
      </c>
      <c r="O7021">
        <v>23912.32</v>
      </c>
    </row>
    <row r="7022" spans="1:15" x14ac:dyDescent="0.3">
      <c r="A7022" t="s">
        <v>9035</v>
      </c>
      <c r="B7022" t="s">
        <v>1355</v>
      </c>
      <c r="C7022" t="s">
        <v>1143</v>
      </c>
      <c r="D7022" t="s">
        <v>50</v>
      </c>
      <c r="E7022" t="s">
        <v>1186</v>
      </c>
      <c r="F7022" t="s">
        <v>80</v>
      </c>
      <c r="G7022" t="s">
        <v>72</v>
      </c>
      <c r="H7022" t="s">
        <v>117</v>
      </c>
      <c r="I7022" t="s">
        <v>118</v>
      </c>
      <c r="J7022" t="s">
        <v>119</v>
      </c>
      <c r="K7022" t="s">
        <v>270</v>
      </c>
      <c r="L7022">
        <v>49801.98</v>
      </c>
      <c r="M7022">
        <v>6</v>
      </c>
      <c r="N7022">
        <v>0.25</v>
      </c>
      <c r="O7022">
        <v>12437.45</v>
      </c>
    </row>
    <row r="7023" spans="1:15" x14ac:dyDescent="0.3">
      <c r="A7023" t="s">
        <v>9036</v>
      </c>
      <c r="B7023" t="s">
        <v>1564</v>
      </c>
      <c r="C7023" t="s">
        <v>1342</v>
      </c>
      <c r="D7023" t="s">
        <v>102</v>
      </c>
      <c r="E7023" t="s">
        <v>1207</v>
      </c>
      <c r="F7023" t="s">
        <v>71</v>
      </c>
      <c r="G7023" t="s">
        <v>53</v>
      </c>
      <c r="H7023" t="s">
        <v>246</v>
      </c>
      <c r="I7023" t="s">
        <v>55</v>
      </c>
      <c r="J7023" t="s">
        <v>65</v>
      </c>
      <c r="K7023" t="s">
        <v>130</v>
      </c>
      <c r="L7023">
        <v>14702.78</v>
      </c>
      <c r="M7023">
        <v>2</v>
      </c>
      <c r="N7023">
        <v>0.25</v>
      </c>
      <c r="O7023">
        <v>4201.04</v>
      </c>
    </row>
    <row r="7024" spans="1:15" x14ac:dyDescent="0.3">
      <c r="A7024" t="s">
        <v>9037</v>
      </c>
      <c r="B7024" t="s">
        <v>1600</v>
      </c>
      <c r="C7024" t="s">
        <v>3948</v>
      </c>
      <c r="D7024" t="s">
        <v>61</v>
      </c>
      <c r="E7024" t="s">
        <v>229</v>
      </c>
      <c r="F7024" t="s">
        <v>71</v>
      </c>
      <c r="G7024" t="s">
        <v>53</v>
      </c>
      <c r="H7024" t="s">
        <v>246</v>
      </c>
      <c r="I7024" t="s">
        <v>83</v>
      </c>
      <c r="J7024" t="s">
        <v>449</v>
      </c>
      <c r="K7024" t="s">
        <v>775</v>
      </c>
      <c r="L7024">
        <v>48887.24</v>
      </c>
      <c r="M7024">
        <v>4</v>
      </c>
      <c r="N7024">
        <v>0.05</v>
      </c>
      <c r="O7024">
        <v>11445.38</v>
      </c>
    </row>
    <row r="7025" spans="1:15" x14ac:dyDescent="0.3">
      <c r="A7025" t="s">
        <v>9038</v>
      </c>
      <c r="B7025" t="s">
        <v>1777</v>
      </c>
      <c r="C7025" t="s">
        <v>88</v>
      </c>
      <c r="D7025" t="s">
        <v>61</v>
      </c>
      <c r="E7025" t="s">
        <v>279</v>
      </c>
      <c r="F7025" t="s">
        <v>71</v>
      </c>
      <c r="G7025" t="s">
        <v>63</v>
      </c>
      <c r="H7025" t="s">
        <v>202</v>
      </c>
      <c r="I7025" t="s">
        <v>118</v>
      </c>
      <c r="J7025" t="s">
        <v>191</v>
      </c>
      <c r="K7025" t="s">
        <v>192</v>
      </c>
      <c r="L7025">
        <v>1155.58</v>
      </c>
      <c r="M7025">
        <v>1</v>
      </c>
      <c r="N7025">
        <v>0.2</v>
      </c>
      <c r="O7025">
        <v>291.86</v>
      </c>
    </row>
    <row r="7026" spans="1:15" x14ac:dyDescent="0.3">
      <c r="A7026" t="s">
        <v>9039</v>
      </c>
      <c r="B7026" t="s">
        <v>2422</v>
      </c>
      <c r="C7026" t="s">
        <v>752</v>
      </c>
      <c r="D7026" t="s">
        <v>102</v>
      </c>
      <c r="E7026" t="s">
        <v>1591</v>
      </c>
      <c r="F7026" t="s">
        <v>80</v>
      </c>
      <c r="G7026" t="s">
        <v>72</v>
      </c>
      <c r="H7026" t="s">
        <v>73</v>
      </c>
      <c r="I7026" t="s">
        <v>96</v>
      </c>
      <c r="J7026" t="s">
        <v>166</v>
      </c>
      <c r="K7026" t="s">
        <v>762</v>
      </c>
      <c r="L7026">
        <v>8231.7800000000007</v>
      </c>
      <c r="M7026">
        <v>2</v>
      </c>
      <c r="N7026">
        <v>0.25</v>
      </c>
      <c r="O7026">
        <v>1034.0999999999999</v>
      </c>
    </row>
    <row r="7027" spans="1:15" x14ac:dyDescent="0.3">
      <c r="A7027" t="s">
        <v>9040</v>
      </c>
      <c r="B7027" t="s">
        <v>3849</v>
      </c>
      <c r="C7027" t="s">
        <v>1286</v>
      </c>
      <c r="D7027" t="s">
        <v>102</v>
      </c>
      <c r="E7027" t="s">
        <v>844</v>
      </c>
      <c r="F7027" t="s">
        <v>71</v>
      </c>
      <c r="G7027" t="s">
        <v>81</v>
      </c>
      <c r="H7027" t="s">
        <v>95</v>
      </c>
      <c r="I7027" t="s">
        <v>55</v>
      </c>
      <c r="J7027" t="s">
        <v>65</v>
      </c>
      <c r="K7027" t="s">
        <v>130</v>
      </c>
      <c r="L7027">
        <v>71697.95</v>
      </c>
      <c r="M7027">
        <v>5</v>
      </c>
      <c r="N7027">
        <v>0.1</v>
      </c>
      <c r="O7027">
        <v>21054.11</v>
      </c>
    </row>
    <row r="7028" spans="1:15" x14ac:dyDescent="0.3">
      <c r="A7028" t="s">
        <v>9041</v>
      </c>
      <c r="B7028" t="s">
        <v>2627</v>
      </c>
      <c r="C7028" t="s">
        <v>1450</v>
      </c>
      <c r="D7028" t="s">
        <v>102</v>
      </c>
      <c r="E7028" t="s">
        <v>1808</v>
      </c>
      <c r="F7028" t="s">
        <v>52</v>
      </c>
      <c r="G7028" t="s">
        <v>179</v>
      </c>
      <c r="H7028" t="s">
        <v>236</v>
      </c>
      <c r="I7028" t="s">
        <v>118</v>
      </c>
      <c r="J7028" t="s">
        <v>119</v>
      </c>
      <c r="K7028" t="s">
        <v>197</v>
      </c>
      <c r="L7028">
        <v>85975.6</v>
      </c>
      <c r="M7028">
        <v>10</v>
      </c>
      <c r="N7028">
        <v>0.05</v>
      </c>
      <c r="O7028">
        <v>26465.46</v>
      </c>
    </row>
    <row r="7029" spans="1:15" x14ac:dyDescent="0.3">
      <c r="A7029" t="s">
        <v>9042</v>
      </c>
      <c r="B7029" t="s">
        <v>2751</v>
      </c>
      <c r="C7029" t="s">
        <v>980</v>
      </c>
      <c r="D7029" t="s">
        <v>78</v>
      </c>
      <c r="E7029" t="s">
        <v>495</v>
      </c>
      <c r="F7029" t="s">
        <v>71</v>
      </c>
      <c r="G7029" t="s">
        <v>63</v>
      </c>
      <c r="H7029" t="s">
        <v>64</v>
      </c>
      <c r="I7029" t="s">
        <v>83</v>
      </c>
      <c r="J7029" t="s">
        <v>449</v>
      </c>
      <c r="K7029" t="s">
        <v>450</v>
      </c>
      <c r="L7029">
        <v>34275.480000000003</v>
      </c>
      <c r="M7029">
        <v>3</v>
      </c>
      <c r="N7029">
        <v>0.2</v>
      </c>
      <c r="O7029">
        <v>6515.08</v>
      </c>
    </row>
    <row r="7030" spans="1:15" x14ac:dyDescent="0.3">
      <c r="A7030" t="s">
        <v>9043</v>
      </c>
      <c r="B7030" t="s">
        <v>909</v>
      </c>
      <c r="C7030" t="s">
        <v>3795</v>
      </c>
      <c r="D7030" t="s">
        <v>50</v>
      </c>
      <c r="E7030" t="s">
        <v>1536</v>
      </c>
      <c r="F7030" t="s">
        <v>71</v>
      </c>
      <c r="G7030" t="s">
        <v>53</v>
      </c>
      <c r="H7030" t="s">
        <v>110</v>
      </c>
      <c r="I7030" t="s">
        <v>55</v>
      </c>
      <c r="J7030" t="s">
        <v>65</v>
      </c>
      <c r="K7030" t="s">
        <v>91</v>
      </c>
      <c r="L7030">
        <v>9807.48</v>
      </c>
      <c r="M7030">
        <v>1</v>
      </c>
      <c r="N7030">
        <v>0.15</v>
      </c>
      <c r="O7030">
        <v>3287.15</v>
      </c>
    </row>
    <row r="7031" spans="1:15" x14ac:dyDescent="0.3">
      <c r="A7031" t="s">
        <v>9044</v>
      </c>
      <c r="B7031" t="s">
        <v>1402</v>
      </c>
      <c r="C7031" t="s">
        <v>701</v>
      </c>
      <c r="D7031" t="s">
        <v>102</v>
      </c>
      <c r="E7031" t="s">
        <v>308</v>
      </c>
      <c r="F7031" t="s">
        <v>71</v>
      </c>
      <c r="G7031" t="s">
        <v>72</v>
      </c>
      <c r="H7031" t="s">
        <v>117</v>
      </c>
      <c r="I7031" t="s">
        <v>83</v>
      </c>
      <c r="J7031" t="s">
        <v>379</v>
      </c>
      <c r="K7031" t="s">
        <v>380</v>
      </c>
      <c r="L7031">
        <v>1000.5</v>
      </c>
      <c r="M7031">
        <v>5</v>
      </c>
      <c r="N7031">
        <v>0.15</v>
      </c>
      <c r="O7031">
        <v>170.7</v>
      </c>
    </row>
    <row r="7032" spans="1:15" x14ac:dyDescent="0.3">
      <c r="A7032" t="s">
        <v>9045</v>
      </c>
      <c r="B7032" t="s">
        <v>751</v>
      </c>
      <c r="C7032" t="s">
        <v>3494</v>
      </c>
      <c r="D7032" t="s">
        <v>61</v>
      </c>
      <c r="E7032" t="s">
        <v>1333</v>
      </c>
      <c r="F7032" t="s">
        <v>52</v>
      </c>
      <c r="G7032" t="s">
        <v>53</v>
      </c>
      <c r="H7032" t="s">
        <v>54</v>
      </c>
      <c r="I7032" t="s">
        <v>83</v>
      </c>
      <c r="J7032" t="s">
        <v>449</v>
      </c>
      <c r="K7032" t="s">
        <v>775</v>
      </c>
      <c r="L7032">
        <v>23352.959999999999</v>
      </c>
      <c r="M7032">
        <v>8</v>
      </c>
      <c r="N7032">
        <v>0.15</v>
      </c>
      <c r="O7032">
        <v>4123.03</v>
      </c>
    </row>
    <row r="7033" spans="1:15" x14ac:dyDescent="0.3">
      <c r="A7033" t="s">
        <v>9046</v>
      </c>
      <c r="B7033" t="s">
        <v>3641</v>
      </c>
      <c r="C7033" t="s">
        <v>1217</v>
      </c>
      <c r="D7033" t="s">
        <v>102</v>
      </c>
      <c r="E7033" t="s">
        <v>715</v>
      </c>
      <c r="F7033" t="s">
        <v>52</v>
      </c>
      <c r="G7033" t="s">
        <v>63</v>
      </c>
      <c r="H7033" t="s">
        <v>213</v>
      </c>
      <c r="I7033" t="s">
        <v>96</v>
      </c>
      <c r="J7033" t="s">
        <v>97</v>
      </c>
      <c r="K7033" t="s">
        <v>181</v>
      </c>
      <c r="L7033">
        <v>113808</v>
      </c>
      <c r="M7033">
        <v>8</v>
      </c>
      <c r="N7033">
        <v>0.15</v>
      </c>
      <c r="O7033">
        <v>16246.31</v>
      </c>
    </row>
    <row r="7034" spans="1:15" x14ac:dyDescent="0.3">
      <c r="A7034" t="s">
        <v>9047</v>
      </c>
      <c r="B7034" t="s">
        <v>1720</v>
      </c>
      <c r="C7034" t="s">
        <v>2348</v>
      </c>
      <c r="D7034" t="s">
        <v>78</v>
      </c>
      <c r="E7034" t="s">
        <v>256</v>
      </c>
      <c r="F7034" t="s">
        <v>71</v>
      </c>
      <c r="G7034" t="s">
        <v>179</v>
      </c>
      <c r="H7034" t="s">
        <v>236</v>
      </c>
      <c r="I7034" t="s">
        <v>55</v>
      </c>
      <c r="J7034" t="s">
        <v>141</v>
      </c>
      <c r="K7034" t="s">
        <v>978</v>
      </c>
      <c r="L7034">
        <v>26583.48</v>
      </c>
      <c r="M7034">
        <v>2</v>
      </c>
      <c r="N7034">
        <v>0</v>
      </c>
      <c r="O7034">
        <v>4464.97</v>
      </c>
    </row>
    <row r="7035" spans="1:15" x14ac:dyDescent="0.3">
      <c r="A7035" t="s">
        <v>9048</v>
      </c>
      <c r="B7035" t="s">
        <v>4069</v>
      </c>
      <c r="C7035" t="s">
        <v>377</v>
      </c>
      <c r="D7035" t="s">
        <v>50</v>
      </c>
      <c r="E7035" t="s">
        <v>1308</v>
      </c>
      <c r="F7035" t="s">
        <v>52</v>
      </c>
      <c r="G7035" t="s">
        <v>179</v>
      </c>
      <c r="H7035" t="s">
        <v>236</v>
      </c>
      <c r="I7035" t="s">
        <v>96</v>
      </c>
      <c r="J7035" t="s">
        <v>135</v>
      </c>
      <c r="K7035" t="s">
        <v>395</v>
      </c>
      <c r="L7035">
        <v>141464.6</v>
      </c>
      <c r="M7035">
        <v>10</v>
      </c>
      <c r="N7035">
        <v>0.05</v>
      </c>
      <c r="O7035">
        <v>46738.55</v>
      </c>
    </row>
    <row r="7036" spans="1:15" x14ac:dyDescent="0.3">
      <c r="A7036" t="s">
        <v>9049</v>
      </c>
      <c r="B7036" t="s">
        <v>6036</v>
      </c>
      <c r="C7036" t="s">
        <v>1011</v>
      </c>
      <c r="D7036" t="s">
        <v>61</v>
      </c>
      <c r="E7036" t="s">
        <v>436</v>
      </c>
      <c r="F7036" t="s">
        <v>71</v>
      </c>
      <c r="G7036" t="s">
        <v>53</v>
      </c>
      <c r="H7036" t="s">
        <v>110</v>
      </c>
      <c r="I7036" t="s">
        <v>118</v>
      </c>
      <c r="J7036" t="s">
        <v>230</v>
      </c>
      <c r="K7036" t="s">
        <v>351</v>
      </c>
      <c r="L7036">
        <v>11661.64</v>
      </c>
      <c r="M7036">
        <v>4</v>
      </c>
      <c r="N7036">
        <v>0</v>
      </c>
      <c r="O7036">
        <v>3143.82</v>
      </c>
    </row>
    <row r="7037" spans="1:15" x14ac:dyDescent="0.3">
      <c r="A7037" t="s">
        <v>9050</v>
      </c>
      <c r="B7037" t="s">
        <v>3033</v>
      </c>
      <c r="C7037" t="s">
        <v>2200</v>
      </c>
      <c r="D7037" t="s">
        <v>61</v>
      </c>
      <c r="E7037" t="s">
        <v>312</v>
      </c>
      <c r="F7037" t="s">
        <v>52</v>
      </c>
      <c r="G7037" t="s">
        <v>63</v>
      </c>
      <c r="H7037" t="s">
        <v>172</v>
      </c>
      <c r="I7037" t="s">
        <v>96</v>
      </c>
      <c r="J7037" t="s">
        <v>135</v>
      </c>
      <c r="K7037" t="s">
        <v>275</v>
      </c>
      <c r="L7037">
        <v>14735.92</v>
      </c>
      <c r="M7037">
        <v>1</v>
      </c>
      <c r="N7037">
        <v>0.2</v>
      </c>
      <c r="O7037">
        <v>3510.69</v>
      </c>
    </row>
    <row r="7038" spans="1:15" x14ac:dyDescent="0.3">
      <c r="A7038" t="s">
        <v>9051</v>
      </c>
      <c r="B7038" t="s">
        <v>1580</v>
      </c>
      <c r="C7038" t="s">
        <v>778</v>
      </c>
      <c r="D7038" t="s">
        <v>78</v>
      </c>
      <c r="E7038" t="s">
        <v>1398</v>
      </c>
      <c r="F7038" t="s">
        <v>52</v>
      </c>
      <c r="G7038" t="s">
        <v>53</v>
      </c>
      <c r="H7038" t="s">
        <v>246</v>
      </c>
      <c r="I7038" t="s">
        <v>55</v>
      </c>
      <c r="J7038" t="s">
        <v>173</v>
      </c>
      <c r="K7038" t="s">
        <v>735</v>
      </c>
      <c r="L7038">
        <v>8510.85</v>
      </c>
      <c r="M7038">
        <v>1</v>
      </c>
      <c r="N7038">
        <v>0.05</v>
      </c>
      <c r="O7038">
        <v>1586.66</v>
      </c>
    </row>
    <row r="7039" spans="1:15" x14ac:dyDescent="0.3">
      <c r="A7039" t="s">
        <v>9052</v>
      </c>
      <c r="B7039" t="s">
        <v>794</v>
      </c>
      <c r="C7039" t="s">
        <v>1869</v>
      </c>
      <c r="D7039" t="s">
        <v>102</v>
      </c>
      <c r="E7039" t="s">
        <v>350</v>
      </c>
      <c r="F7039" t="s">
        <v>71</v>
      </c>
      <c r="G7039" t="s">
        <v>72</v>
      </c>
      <c r="H7039" t="s">
        <v>73</v>
      </c>
      <c r="I7039" t="s">
        <v>55</v>
      </c>
      <c r="J7039" t="s">
        <v>56</v>
      </c>
      <c r="K7039" t="s">
        <v>74</v>
      </c>
      <c r="L7039">
        <v>93955.14</v>
      </c>
      <c r="M7039">
        <v>9</v>
      </c>
      <c r="N7039">
        <v>0.05</v>
      </c>
      <c r="O7039">
        <v>21159.31</v>
      </c>
    </row>
    <row r="7040" spans="1:15" x14ac:dyDescent="0.3">
      <c r="A7040" t="s">
        <v>9053</v>
      </c>
      <c r="B7040" t="s">
        <v>636</v>
      </c>
      <c r="C7040" t="s">
        <v>1202</v>
      </c>
      <c r="D7040" t="s">
        <v>78</v>
      </c>
      <c r="E7040" t="s">
        <v>990</v>
      </c>
      <c r="F7040" t="s">
        <v>52</v>
      </c>
      <c r="G7040" t="s">
        <v>72</v>
      </c>
      <c r="H7040" t="s">
        <v>117</v>
      </c>
      <c r="I7040" t="s">
        <v>118</v>
      </c>
      <c r="J7040" t="s">
        <v>191</v>
      </c>
      <c r="K7040" t="s">
        <v>192</v>
      </c>
      <c r="L7040">
        <v>131032.35</v>
      </c>
      <c r="M7040">
        <v>9</v>
      </c>
      <c r="N7040">
        <v>0.1</v>
      </c>
      <c r="O7040">
        <v>35361.769999999997</v>
      </c>
    </row>
    <row r="7041" spans="1:15" x14ac:dyDescent="0.3">
      <c r="A7041" t="s">
        <v>9054</v>
      </c>
      <c r="B7041" t="s">
        <v>1948</v>
      </c>
      <c r="C7041" t="s">
        <v>2636</v>
      </c>
      <c r="D7041" t="s">
        <v>50</v>
      </c>
      <c r="E7041" t="s">
        <v>1778</v>
      </c>
      <c r="F7041" t="s">
        <v>52</v>
      </c>
      <c r="G7041" t="s">
        <v>179</v>
      </c>
      <c r="H7041" t="s">
        <v>180</v>
      </c>
      <c r="I7041" t="s">
        <v>118</v>
      </c>
      <c r="J7041" t="s">
        <v>119</v>
      </c>
      <c r="K7041" t="s">
        <v>270</v>
      </c>
      <c r="L7041">
        <v>9151.4699999999993</v>
      </c>
      <c r="M7041">
        <v>1</v>
      </c>
      <c r="N7041">
        <v>0.15</v>
      </c>
      <c r="O7041">
        <v>1407.69</v>
      </c>
    </row>
    <row r="7042" spans="1:15" x14ac:dyDescent="0.3">
      <c r="A7042" t="s">
        <v>9055</v>
      </c>
      <c r="B7042" t="s">
        <v>2508</v>
      </c>
      <c r="C7042" t="s">
        <v>3315</v>
      </c>
      <c r="D7042" t="s">
        <v>78</v>
      </c>
      <c r="E7042" t="s">
        <v>1229</v>
      </c>
      <c r="F7042" t="s">
        <v>80</v>
      </c>
      <c r="G7042" t="s">
        <v>53</v>
      </c>
      <c r="H7042" t="s">
        <v>110</v>
      </c>
      <c r="I7042" t="s">
        <v>118</v>
      </c>
      <c r="J7042" t="s">
        <v>303</v>
      </c>
      <c r="K7042" t="s">
        <v>491</v>
      </c>
      <c r="L7042">
        <v>19287.78</v>
      </c>
      <c r="M7042">
        <v>3</v>
      </c>
      <c r="N7042">
        <v>0.1</v>
      </c>
      <c r="O7042">
        <v>4438.67</v>
      </c>
    </row>
    <row r="7043" spans="1:15" x14ac:dyDescent="0.3">
      <c r="A7043" t="s">
        <v>9056</v>
      </c>
      <c r="B7043" t="s">
        <v>601</v>
      </c>
      <c r="C7043" t="s">
        <v>602</v>
      </c>
      <c r="D7043" t="s">
        <v>50</v>
      </c>
      <c r="E7043" t="s">
        <v>390</v>
      </c>
      <c r="F7043" t="s">
        <v>80</v>
      </c>
      <c r="G7043" t="s">
        <v>63</v>
      </c>
      <c r="H7043" t="s">
        <v>172</v>
      </c>
      <c r="I7043" t="s">
        <v>118</v>
      </c>
      <c r="J7043" t="s">
        <v>191</v>
      </c>
      <c r="K7043" t="s">
        <v>829</v>
      </c>
      <c r="L7043">
        <v>58164.82</v>
      </c>
      <c r="M7043">
        <v>7</v>
      </c>
      <c r="N7043">
        <v>0.05</v>
      </c>
      <c r="O7043">
        <v>13386.71</v>
      </c>
    </row>
    <row r="7044" spans="1:15" x14ac:dyDescent="0.3">
      <c r="A7044" t="s">
        <v>9057</v>
      </c>
      <c r="B7044" t="s">
        <v>1692</v>
      </c>
      <c r="C7044" t="s">
        <v>493</v>
      </c>
      <c r="D7044" t="s">
        <v>102</v>
      </c>
      <c r="E7044" t="s">
        <v>592</v>
      </c>
      <c r="F7044" t="s">
        <v>80</v>
      </c>
      <c r="G7044" t="s">
        <v>63</v>
      </c>
      <c r="H7044" t="s">
        <v>172</v>
      </c>
      <c r="I7044" t="s">
        <v>118</v>
      </c>
      <c r="J7044" t="s">
        <v>303</v>
      </c>
      <c r="K7044" t="s">
        <v>491</v>
      </c>
      <c r="L7044">
        <v>40096.400000000001</v>
      </c>
      <c r="M7044">
        <v>4</v>
      </c>
      <c r="N7044">
        <v>0.05</v>
      </c>
      <c r="O7044">
        <v>13232.47</v>
      </c>
    </row>
    <row r="7045" spans="1:15" x14ac:dyDescent="0.3">
      <c r="A7045" t="s">
        <v>9058</v>
      </c>
      <c r="B7045" t="s">
        <v>2436</v>
      </c>
      <c r="C7045" t="s">
        <v>3965</v>
      </c>
      <c r="D7045" t="s">
        <v>50</v>
      </c>
      <c r="E7045" t="s">
        <v>1827</v>
      </c>
      <c r="F7045" t="s">
        <v>80</v>
      </c>
      <c r="G7045" t="s">
        <v>72</v>
      </c>
      <c r="H7045" t="s">
        <v>346</v>
      </c>
      <c r="I7045" t="s">
        <v>96</v>
      </c>
      <c r="J7045" t="s">
        <v>166</v>
      </c>
      <c r="K7045" t="s">
        <v>762</v>
      </c>
      <c r="L7045">
        <v>71697.600000000006</v>
      </c>
      <c r="M7045">
        <v>5</v>
      </c>
      <c r="N7045">
        <v>0.2</v>
      </c>
      <c r="O7045">
        <v>11557.41</v>
      </c>
    </row>
    <row r="7046" spans="1:15" x14ac:dyDescent="0.3">
      <c r="A7046" t="s">
        <v>9059</v>
      </c>
      <c r="B7046" t="s">
        <v>2751</v>
      </c>
      <c r="C7046" t="s">
        <v>3037</v>
      </c>
      <c r="D7046" t="s">
        <v>50</v>
      </c>
      <c r="E7046" t="s">
        <v>930</v>
      </c>
      <c r="F7046" t="s">
        <v>52</v>
      </c>
      <c r="G7046" t="s">
        <v>81</v>
      </c>
      <c r="H7046" t="s">
        <v>82</v>
      </c>
      <c r="I7046" t="s">
        <v>118</v>
      </c>
      <c r="J7046" t="s">
        <v>303</v>
      </c>
      <c r="K7046" t="s">
        <v>304</v>
      </c>
      <c r="L7046">
        <v>23413.64</v>
      </c>
      <c r="M7046">
        <v>4</v>
      </c>
      <c r="N7046">
        <v>0</v>
      </c>
      <c r="O7046">
        <v>7873.84</v>
      </c>
    </row>
    <row r="7047" spans="1:15" x14ac:dyDescent="0.3">
      <c r="A7047" t="s">
        <v>9060</v>
      </c>
      <c r="B7047" t="s">
        <v>2012</v>
      </c>
      <c r="C7047" t="s">
        <v>1372</v>
      </c>
      <c r="D7047" t="s">
        <v>102</v>
      </c>
      <c r="E7047" t="s">
        <v>1861</v>
      </c>
      <c r="F7047" t="s">
        <v>52</v>
      </c>
      <c r="G7047" t="s">
        <v>53</v>
      </c>
      <c r="H7047" t="s">
        <v>90</v>
      </c>
      <c r="I7047" t="s">
        <v>118</v>
      </c>
      <c r="J7047" t="s">
        <v>230</v>
      </c>
      <c r="K7047" t="s">
        <v>356</v>
      </c>
      <c r="L7047">
        <v>98594.3</v>
      </c>
      <c r="M7047">
        <v>10</v>
      </c>
      <c r="N7047">
        <v>0.15</v>
      </c>
      <c r="O7047">
        <v>26932.87</v>
      </c>
    </row>
    <row r="7048" spans="1:15" x14ac:dyDescent="0.3">
      <c r="A7048" t="s">
        <v>9061</v>
      </c>
      <c r="B7048" t="s">
        <v>932</v>
      </c>
      <c r="C7048" t="s">
        <v>2918</v>
      </c>
      <c r="D7048" t="s">
        <v>50</v>
      </c>
      <c r="E7048" t="s">
        <v>2386</v>
      </c>
      <c r="F7048" t="s">
        <v>80</v>
      </c>
      <c r="G7048" t="s">
        <v>179</v>
      </c>
      <c r="H7048" t="s">
        <v>180</v>
      </c>
      <c r="I7048" t="s">
        <v>118</v>
      </c>
      <c r="J7048" t="s">
        <v>303</v>
      </c>
      <c r="K7048" t="s">
        <v>421</v>
      </c>
      <c r="L7048">
        <v>23492.9</v>
      </c>
      <c r="M7048">
        <v>2</v>
      </c>
      <c r="N7048">
        <v>0</v>
      </c>
      <c r="O7048">
        <v>5716.91</v>
      </c>
    </row>
    <row r="7049" spans="1:15" x14ac:dyDescent="0.3">
      <c r="A7049" t="s">
        <v>9062</v>
      </c>
      <c r="B7049" t="s">
        <v>2848</v>
      </c>
      <c r="C7049" t="s">
        <v>1699</v>
      </c>
      <c r="D7049" t="s">
        <v>61</v>
      </c>
      <c r="E7049" t="s">
        <v>116</v>
      </c>
      <c r="F7049" t="s">
        <v>52</v>
      </c>
      <c r="G7049" t="s">
        <v>53</v>
      </c>
      <c r="H7049" t="s">
        <v>90</v>
      </c>
      <c r="I7049" t="s">
        <v>96</v>
      </c>
      <c r="J7049" t="s">
        <v>135</v>
      </c>
      <c r="K7049" t="s">
        <v>275</v>
      </c>
      <c r="L7049">
        <v>44190.84</v>
      </c>
      <c r="M7049">
        <v>4</v>
      </c>
      <c r="N7049">
        <v>0.2</v>
      </c>
      <c r="O7049">
        <v>10212.129999999999</v>
      </c>
    </row>
    <row r="7050" spans="1:15" x14ac:dyDescent="0.3">
      <c r="A7050" t="s">
        <v>9063</v>
      </c>
      <c r="B7050" t="s">
        <v>1436</v>
      </c>
      <c r="C7050" t="s">
        <v>852</v>
      </c>
      <c r="D7050" t="s">
        <v>50</v>
      </c>
      <c r="E7050" t="s">
        <v>1562</v>
      </c>
      <c r="F7050" t="s">
        <v>80</v>
      </c>
      <c r="G7050" t="s">
        <v>81</v>
      </c>
      <c r="H7050" t="s">
        <v>95</v>
      </c>
      <c r="I7050" t="s">
        <v>118</v>
      </c>
      <c r="J7050" t="s">
        <v>230</v>
      </c>
      <c r="K7050" t="s">
        <v>356</v>
      </c>
      <c r="L7050">
        <v>40640.32</v>
      </c>
      <c r="M7050">
        <v>7</v>
      </c>
      <c r="N7050">
        <v>0.15</v>
      </c>
      <c r="O7050">
        <v>6489.34</v>
      </c>
    </row>
    <row r="7051" spans="1:15" x14ac:dyDescent="0.3">
      <c r="A7051" t="s">
        <v>9064</v>
      </c>
      <c r="B7051" t="s">
        <v>2993</v>
      </c>
      <c r="C7051" t="s">
        <v>647</v>
      </c>
      <c r="D7051" t="s">
        <v>50</v>
      </c>
      <c r="E7051" t="s">
        <v>664</v>
      </c>
      <c r="F7051" t="s">
        <v>80</v>
      </c>
      <c r="G7051" t="s">
        <v>179</v>
      </c>
      <c r="H7051" t="s">
        <v>180</v>
      </c>
      <c r="I7051" t="s">
        <v>118</v>
      </c>
      <c r="J7051" t="s">
        <v>191</v>
      </c>
      <c r="K7051" t="s">
        <v>829</v>
      </c>
      <c r="L7051">
        <v>5704.43</v>
      </c>
      <c r="M7051">
        <v>1</v>
      </c>
      <c r="N7051">
        <v>0</v>
      </c>
      <c r="O7051">
        <v>2064.94</v>
      </c>
    </row>
    <row r="7052" spans="1:15" x14ac:dyDescent="0.3">
      <c r="A7052" t="s">
        <v>9065</v>
      </c>
      <c r="B7052" t="s">
        <v>268</v>
      </c>
      <c r="C7052" t="s">
        <v>2695</v>
      </c>
      <c r="D7052" t="s">
        <v>78</v>
      </c>
      <c r="E7052" t="s">
        <v>1759</v>
      </c>
      <c r="F7052" t="s">
        <v>80</v>
      </c>
      <c r="G7052" t="s">
        <v>72</v>
      </c>
      <c r="H7052" t="s">
        <v>346</v>
      </c>
      <c r="I7052" t="s">
        <v>83</v>
      </c>
      <c r="J7052" t="s">
        <v>84</v>
      </c>
      <c r="K7052" t="s">
        <v>125</v>
      </c>
      <c r="L7052">
        <v>41167.17</v>
      </c>
      <c r="M7052">
        <v>9</v>
      </c>
      <c r="N7052">
        <v>0.15</v>
      </c>
      <c r="O7052">
        <v>6322.83</v>
      </c>
    </row>
    <row r="7053" spans="1:15" x14ac:dyDescent="0.3">
      <c r="A7053" t="s">
        <v>9066</v>
      </c>
      <c r="B7053" t="s">
        <v>909</v>
      </c>
      <c r="C7053" t="s">
        <v>3795</v>
      </c>
      <c r="D7053" t="s">
        <v>61</v>
      </c>
      <c r="E7053" t="s">
        <v>896</v>
      </c>
      <c r="F7053" t="s">
        <v>52</v>
      </c>
      <c r="G7053" t="s">
        <v>179</v>
      </c>
      <c r="H7053" t="s">
        <v>180</v>
      </c>
      <c r="I7053" t="s">
        <v>96</v>
      </c>
      <c r="J7053" t="s">
        <v>111</v>
      </c>
      <c r="K7053" t="s">
        <v>112</v>
      </c>
      <c r="L7053">
        <v>7224.72</v>
      </c>
      <c r="M7053">
        <v>2</v>
      </c>
      <c r="N7053">
        <v>0.15</v>
      </c>
      <c r="O7053">
        <v>1538.44</v>
      </c>
    </row>
    <row r="7054" spans="1:15" x14ac:dyDescent="0.3">
      <c r="A7054" t="s">
        <v>9067</v>
      </c>
      <c r="B7054" t="s">
        <v>1402</v>
      </c>
      <c r="C7054" t="s">
        <v>702</v>
      </c>
      <c r="D7054" t="s">
        <v>78</v>
      </c>
      <c r="E7054" t="s">
        <v>2480</v>
      </c>
      <c r="F7054" t="s">
        <v>71</v>
      </c>
      <c r="G7054" t="s">
        <v>179</v>
      </c>
      <c r="H7054" t="s">
        <v>236</v>
      </c>
      <c r="I7054" t="s">
        <v>55</v>
      </c>
      <c r="J7054" t="s">
        <v>65</v>
      </c>
      <c r="K7054" t="s">
        <v>325</v>
      </c>
      <c r="L7054">
        <v>110961.28</v>
      </c>
      <c r="M7054">
        <v>8</v>
      </c>
      <c r="N7054">
        <v>0.2</v>
      </c>
      <c r="O7054">
        <v>28729.27</v>
      </c>
    </row>
    <row r="7055" spans="1:15" x14ac:dyDescent="0.3">
      <c r="A7055" t="s">
        <v>9068</v>
      </c>
      <c r="B7055" t="s">
        <v>3195</v>
      </c>
      <c r="C7055" t="s">
        <v>2463</v>
      </c>
      <c r="D7055" t="s">
        <v>102</v>
      </c>
      <c r="E7055" t="s">
        <v>2277</v>
      </c>
      <c r="F7055" t="s">
        <v>80</v>
      </c>
      <c r="G7055" t="s">
        <v>63</v>
      </c>
      <c r="H7055" t="s">
        <v>172</v>
      </c>
      <c r="I7055" t="s">
        <v>96</v>
      </c>
      <c r="J7055" t="s">
        <v>111</v>
      </c>
      <c r="K7055" t="s">
        <v>225</v>
      </c>
      <c r="L7055">
        <v>17485.2</v>
      </c>
      <c r="M7055">
        <v>6</v>
      </c>
      <c r="N7055">
        <v>0.25</v>
      </c>
      <c r="O7055">
        <v>3606.96</v>
      </c>
    </row>
    <row r="7056" spans="1:15" x14ac:dyDescent="0.3">
      <c r="A7056" t="s">
        <v>9069</v>
      </c>
      <c r="B7056" t="s">
        <v>268</v>
      </c>
      <c r="C7056" t="s">
        <v>728</v>
      </c>
      <c r="D7056" t="s">
        <v>50</v>
      </c>
      <c r="E7056" t="s">
        <v>1067</v>
      </c>
      <c r="F7056" t="s">
        <v>71</v>
      </c>
      <c r="G7056" t="s">
        <v>63</v>
      </c>
      <c r="H7056" t="s">
        <v>172</v>
      </c>
      <c r="I7056" t="s">
        <v>96</v>
      </c>
      <c r="J7056" t="s">
        <v>111</v>
      </c>
      <c r="K7056" t="s">
        <v>328</v>
      </c>
      <c r="L7056">
        <v>20067.599999999999</v>
      </c>
      <c r="M7056">
        <v>4</v>
      </c>
      <c r="N7056">
        <v>0.15</v>
      </c>
      <c r="O7056">
        <v>4295.1400000000003</v>
      </c>
    </row>
    <row r="7057" spans="1:15" x14ac:dyDescent="0.3">
      <c r="A7057" t="s">
        <v>9070</v>
      </c>
      <c r="B7057" t="s">
        <v>255</v>
      </c>
      <c r="C7057" t="s">
        <v>220</v>
      </c>
      <c r="D7057" t="s">
        <v>102</v>
      </c>
      <c r="E7057" t="s">
        <v>951</v>
      </c>
      <c r="F7057" t="s">
        <v>71</v>
      </c>
      <c r="G7057" t="s">
        <v>63</v>
      </c>
      <c r="H7057" t="s">
        <v>172</v>
      </c>
      <c r="I7057" t="s">
        <v>96</v>
      </c>
      <c r="J7057" t="s">
        <v>97</v>
      </c>
      <c r="K7057" t="s">
        <v>98</v>
      </c>
      <c r="L7057">
        <v>89425.44</v>
      </c>
      <c r="M7057">
        <v>8</v>
      </c>
      <c r="N7057">
        <v>0.05</v>
      </c>
      <c r="O7057">
        <v>31457.439999999999</v>
      </c>
    </row>
    <row r="7058" spans="1:15" x14ac:dyDescent="0.3">
      <c r="A7058" t="s">
        <v>9071</v>
      </c>
      <c r="B7058" t="s">
        <v>2610</v>
      </c>
      <c r="C7058" t="s">
        <v>4918</v>
      </c>
      <c r="D7058" t="s">
        <v>102</v>
      </c>
      <c r="E7058" t="s">
        <v>468</v>
      </c>
      <c r="F7058" t="s">
        <v>52</v>
      </c>
      <c r="G7058" t="s">
        <v>81</v>
      </c>
      <c r="H7058" t="s">
        <v>186</v>
      </c>
      <c r="I7058" t="s">
        <v>83</v>
      </c>
      <c r="J7058" t="s">
        <v>156</v>
      </c>
      <c r="K7058" t="s">
        <v>285</v>
      </c>
      <c r="L7058">
        <v>2536.89</v>
      </c>
      <c r="M7058">
        <v>3</v>
      </c>
      <c r="N7058">
        <v>0.05</v>
      </c>
      <c r="O7058">
        <v>564.55999999999995</v>
      </c>
    </row>
    <row r="7059" spans="1:15" x14ac:dyDescent="0.3">
      <c r="A7059" t="s">
        <v>9072</v>
      </c>
      <c r="B7059" t="s">
        <v>1819</v>
      </c>
      <c r="C7059" t="s">
        <v>2027</v>
      </c>
      <c r="D7059" t="s">
        <v>50</v>
      </c>
      <c r="E7059" t="s">
        <v>1239</v>
      </c>
      <c r="F7059" t="s">
        <v>80</v>
      </c>
      <c r="G7059" t="s">
        <v>63</v>
      </c>
      <c r="H7059" t="s">
        <v>213</v>
      </c>
      <c r="I7059" t="s">
        <v>83</v>
      </c>
      <c r="J7059" t="s">
        <v>449</v>
      </c>
      <c r="K7059" t="s">
        <v>681</v>
      </c>
      <c r="L7059">
        <v>47585.88</v>
      </c>
      <c r="M7059">
        <v>9</v>
      </c>
      <c r="N7059">
        <v>0.05</v>
      </c>
      <c r="O7059">
        <v>17386.78</v>
      </c>
    </row>
    <row r="7060" spans="1:15" x14ac:dyDescent="0.3">
      <c r="A7060" t="s">
        <v>9073</v>
      </c>
      <c r="B7060" t="s">
        <v>1015</v>
      </c>
      <c r="C7060" t="s">
        <v>1469</v>
      </c>
      <c r="D7060" t="s">
        <v>61</v>
      </c>
      <c r="E7060" t="s">
        <v>1030</v>
      </c>
      <c r="F7060" t="s">
        <v>52</v>
      </c>
      <c r="G7060" t="s">
        <v>63</v>
      </c>
      <c r="H7060" t="s">
        <v>64</v>
      </c>
      <c r="I7060" t="s">
        <v>83</v>
      </c>
      <c r="J7060" t="s">
        <v>449</v>
      </c>
      <c r="K7060" t="s">
        <v>681</v>
      </c>
      <c r="L7060">
        <v>30124.05</v>
      </c>
      <c r="M7060">
        <v>3</v>
      </c>
      <c r="N7060">
        <v>0</v>
      </c>
      <c r="O7060">
        <v>6782.28</v>
      </c>
    </row>
    <row r="7061" spans="1:15" x14ac:dyDescent="0.3">
      <c r="A7061" t="s">
        <v>9074</v>
      </c>
      <c r="B7061" t="s">
        <v>678</v>
      </c>
      <c r="C7061" t="s">
        <v>3274</v>
      </c>
      <c r="D7061" t="s">
        <v>78</v>
      </c>
      <c r="E7061" t="s">
        <v>1036</v>
      </c>
      <c r="F7061" t="s">
        <v>52</v>
      </c>
      <c r="G7061" t="s">
        <v>63</v>
      </c>
      <c r="H7061" t="s">
        <v>64</v>
      </c>
      <c r="I7061" t="s">
        <v>55</v>
      </c>
      <c r="J7061" t="s">
        <v>65</v>
      </c>
      <c r="K7061" t="s">
        <v>130</v>
      </c>
      <c r="L7061">
        <v>52346.35</v>
      </c>
      <c r="M7061">
        <v>7</v>
      </c>
      <c r="N7061">
        <v>0</v>
      </c>
      <c r="O7061">
        <v>12836.65</v>
      </c>
    </row>
    <row r="7062" spans="1:15" x14ac:dyDescent="0.3">
      <c r="A7062" t="s">
        <v>9075</v>
      </c>
      <c r="B7062" t="s">
        <v>127</v>
      </c>
      <c r="C7062" t="s">
        <v>1044</v>
      </c>
      <c r="D7062" t="s">
        <v>50</v>
      </c>
      <c r="E7062" t="s">
        <v>2373</v>
      </c>
      <c r="F7062" t="s">
        <v>71</v>
      </c>
      <c r="G7062" t="s">
        <v>72</v>
      </c>
      <c r="H7062" t="s">
        <v>73</v>
      </c>
      <c r="I7062" t="s">
        <v>118</v>
      </c>
      <c r="J7062" t="s">
        <v>191</v>
      </c>
      <c r="K7062" t="s">
        <v>829</v>
      </c>
      <c r="L7062">
        <v>47031.6</v>
      </c>
      <c r="M7062">
        <v>8</v>
      </c>
      <c r="N7062">
        <v>0.25</v>
      </c>
      <c r="O7062">
        <v>10300.540000000001</v>
      </c>
    </row>
    <row r="7063" spans="1:15" x14ac:dyDescent="0.3">
      <c r="A7063" t="s">
        <v>9076</v>
      </c>
      <c r="B7063" t="s">
        <v>756</v>
      </c>
      <c r="C7063" t="s">
        <v>3654</v>
      </c>
      <c r="D7063" t="s">
        <v>78</v>
      </c>
      <c r="E7063" t="s">
        <v>2133</v>
      </c>
      <c r="F7063" t="s">
        <v>52</v>
      </c>
      <c r="G7063" t="s">
        <v>179</v>
      </c>
      <c r="H7063" t="s">
        <v>236</v>
      </c>
      <c r="I7063" t="s">
        <v>83</v>
      </c>
      <c r="J7063" t="s">
        <v>379</v>
      </c>
      <c r="K7063" t="s">
        <v>716</v>
      </c>
      <c r="L7063">
        <v>53992.14</v>
      </c>
      <c r="M7063">
        <v>6</v>
      </c>
      <c r="N7063">
        <v>0.1</v>
      </c>
      <c r="O7063">
        <v>16997.900000000001</v>
      </c>
    </row>
    <row r="7064" spans="1:15" x14ac:dyDescent="0.3">
      <c r="A7064" t="s">
        <v>9077</v>
      </c>
      <c r="B7064" t="s">
        <v>1372</v>
      </c>
      <c r="C7064" t="s">
        <v>354</v>
      </c>
      <c r="D7064" t="s">
        <v>50</v>
      </c>
      <c r="E7064" t="s">
        <v>557</v>
      </c>
      <c r="F7064" t="s">
        <v>71</v>
      </c>
      <c r="G7064" t="s">
        <v>63</v>
      </c>
      <c r="H7064" t="s">
        <v>202</v>
      </c>
      <c r="I7064" t="s">
        <v>96</v>
      </c>
      <c r="J7064" t="s">
        <v>111</v>
      </c>
      <c r="K7064" t="s">
        <v>328</v>
      </c>
      <c r="L7064">
        <v>3532.24</v>
      </c>
      <c r="M7064">
        <v>1</v>
      </c>
      <c r="N7064">
        <v>0.15</v>
      </c>
      <c r="O7064">
        <v>711.86</v>
      </c>
    </row>
    <row r="7065" spans="1:15" x14ac:dyDescent="0.3">
      <c r="A7065" t="s">
        <v>9078</v>
      </c>
      <c r="B7065" t="s">
        <v>1080</v>
      </c>
      <c r="C7065" t="s">
        <v>3001</v>
      </c>
      <c r="D7065" t="s">
        <v>78</v>
      </c>
      <c r="E7065" t="s">
        <v>103</v>
      </c>
      <c r="F7065" t="s">
        <v>71</v>
      </c>
      <c r="G7065" t="s">
        <v>53</v>
      </c>
      <c r="H7065" t="s">
        <v>54</v>
      </c>
      <c r="I7065" t="s">
        <v>118</v>
      </c>
      <c r="J7065" t="s">
        <v>303</v>
      </c>
      <c r="K7065" t="s">
        <v>304</v>
      </c>
      <c r="L7065">
        <v>37536.050000000003</v>
      </c>
      <c r="M7065">
        <v>5</v>
      </c>
      <c r="N7065">
        <v>0.2</v>
      </c>
      <c r="O7065">
        <v>10528.57</v>
      </c>
    </row>
    <row r="7066" spans="1:15" x14ac:dyDescent="0.3">
      <c r="A7066" t="s">
        <v>9079</v>
      </c>
      <c r="B7066" t="s">
        <v>1389</v>
      </c>
      <c r="C7066" t="s">
        <v>3198</v>
      </c>
      <c r="D7066" t="s">
        <v>61</v>
      </c>
      <c r="E7066" t="s">
        <v>734</v>
      </c>
      <c r="F7066" t="s">
        <v>80</v>
      </c>
      <c r="G7066" t="s">
        <v>72</v>
      </c>
      <c r="H7066" t="s">
        <v>73</v>
      </c>
      <c r="I7066" t="s">
        <v>118</v>
      </c>
      <c r="J7066" t="s">
        <v>303</v>
      </c>
      <c r="K7066" t="s">
        <v>421</v>
      </c>
      <c r="L7066">
        <v>5040</v>
      </c>
      <c r="M7066">
        <v>2</v>
      </c>
      <c r="N7066">
        <v>0.25</v>
      </c>
      <c r="O7066">
        <v>1174.32</v>
      </c>
    </row>
    <row r="7067" spans="1:15" x14ac:dyDescent="0.3">
      <c r="A7067" t="s">
        <v>9080</v>
      </c>
      <c r="B7067" t="s">
        <v>169</v>
      </c>
      <c r="C7067" t="s">
        <v>862</v>
      </c>
      <c r="D7067" t="s">
        <v>78</v>
      </c>
      <c r="E7067" t="s">
        <v>1612</v>
      </c>
      <c r="F7067" t="s">
        <v>52</v>
      </c>
      <c r="G7067" t="s">
        <v>81</v>
      </c>
      <c r="H7067" t="s">
        <v>284</v>
      </c>
      <c r="I7067" t="s">
        <v>118</v>
      </c>
      <c r="J7067" t="s">
        <v>191</v>
      </c>
      <c r="K7067" t="s">
        <v>290</v>
      </c>
      <c r="L7067">
        <v>18569.88</v>
      </c>
      <c r="M7067">
        <v>3</v>
      </c>
      <c r="N7067">
        <v>0.25</v>
      </c>
      <c r="O7067">
        <v>2698.95</v>
      </c>
    </row>
    <row r="7068" spans="1:15" x14ac:dyDescent="0.3">
      <c r="A7068" t="s">
        <v>9081</v>
      </c>
      <c r="B7068" t="s">
        <v>1321</v>
      </c>
      <c r="C7068" t="s">
        <v>4580</v>
      </c>
      <c r="D7068" t="s">
        <v>78</v>
      </c>
      <c r="E7068" t="s">
        <v>715</v>
      </c>
      <c r="F7068" t="s">
        <v>80</v>
      </c>
      <c r="G7068" t="s">
        <v>179</v>
      </c>
      <c r="H7068" t="s">
        <v>236</v>
      </c>
      <c r="I7068" t="s">
        <v>118</v>
      </c>
      <c r="J7068" t="s">
        <v>191</v>
      </c>
      <c r="K7068" t="s">
        <v>192</v>
      </c>
      <c r="L7068">
        <v>8238.92</v>
      </c>
      <c r="M7068">
        <v>4</v>
      </c>
      <c r="N7068">
        <v>0.1</v>
      </c>
      <c r="O7068">
        <v>2412.85</v>
      </c>
    </row>
    <row r="7069" spans="1:15" x14ac:dyDescent="0.3">
      <c r="A7069" t="s">
        <v>9082</v>
      </c>
      <c r="B7069" t="s">
        <v>564</v>
      </c>
      <c r="C7069" t="s">
        <v>565</v>
      </c>
      <c r="D7069" t="s">
        <v>78</v>
      </c>
      <c r="E7069" t="s">
        <v>779</v>
      </c>
      <c r="F7069" t="s">
        <v>80</v>
      </c>
      <c r="G7069" t="s">
        <v>63</v>
      </c>
      <c r="H7069" t="s">
        <v>64</v>
      </c>
      <c r="I7069" t="s">
        <v>96</v>
      </c>
      <c r="J7069" t="s">
        <v>97</v>
      </c>
      <c r="K7069" t="s">
        <v>98</v>
      </c>
      <c r="L7069">
        <v>5559.7</v>
      </c>
      <c r="M7069">
        <v>2</v>
      </c>
      <c r="N7069">
        <v>0.25</v>
      </c>
      <c r="O7069">
        <v>1092.49</v>
      </c>
    </row>
    <row r="7070" spans="1:15" x14ac:dyDescent="0.3">
      <c r="A7070" t="s">
        <v>9083</v>
      </c>
      <c r="B7070" t="s">
        <v>647</v>
      </c>
      <c r="C7070" t="s">
        <v>2965</v>
      </c>
      <c r="D7070" t="s">
        <v>61</v>
      </c>
      <c r="E7070" t="s">
        <v>253</v>
      </c>
      <c r="F7070" t="s">
        <v>80</v>
      </c>
      <c r="G7070" t="s">
        <v>53</v>
      </c>
      <c r="H7070" t="s">
        <v>246</v>
      </c>
      <c r="I7070" t="s">
        <v>96</v>
      </c>
      <c r="J7070" t="s">
        <v>135</v>
      </c>
      <c r="K7070" t="s">
        <v>275</v>
      </c>
      <c r="L7070">
        <v>38286.65</v>
      </c>
      <c r="M7070">
        <v>5</v>
      </c>
      <c r="N7070">
        <v>0.25</v>
      </c>
      <c r="O7070">
        <v>5102.29</v>
      </c>
    </row>
    <row r="7071" spans="1:15" x14ac:dyDescent="0.3">
      <c r="A7071" t="s">
        <v>9084</v>
      </c>
      <c r="B7071" t="s">
        <v>2901</v>
      </c>
      <c r="C7071" t="s">
        <v>1394</v>
      </c>
      <c r="D7071" t="s">
        <v>50</v>
      </c>
      <c r="E7071" t="s">
        <v>146</v>
      </c>
      <c r="F7071" t="s">
        <v>71</v>
      </c>
      <c r="G7071" t="s">
        <v>72</v>
      </c>
      <c r="H7071" t="s">
        <v>346</v>
      </c>
      <c r="I7071" t="s">
        <v>55</v>
      </c>
      <c r="J7071" t="s">
        <v>141</v>
      </c>
      <c r="K7071" t="s">
        <v>142</v>
      </c>
      <c r="L7071">
        <v>91755</v>
      </c>
      <c r="M7071">
        <v>9</v>
      </c>
      <c r="N7071">
        <v>0.25</v>
      </c>
      <c r="O7071">
        <v>19965.150000000001</v>
      </c>
    </row>
    <row r="7072" spans="1:15" x14ac:dyDescent="0.3">
      <c r="A7072" t="s">
        <v>9085</v>
      </c>
      <c r="B7072" t="s">
        <v>1260</v>
      </c>
      <c r="C7072" t="s">
        <v>1261</v>
      </c>
      <c r="D7072" t="s">
        <v>50</v>
      </c>
      <c r="E7072" t="s">
        <v>3266</v>
      </c>
      <c r="F7072" t="s">
        <v>52</v>
      </c>
      <c r="G7072" t="s">
        <v>179</v>
      </c>
      <c r="H7072" t="s">
        <v>180</v>
      </c>
      <c r="I7072" t="s">
        <v>96</v>
      </c>
      <c r="J7072" t="s">
        <v>97</v>
      </c>
      <c r="K7072" t="s">
        <v>416</v>
      </c>
      <c r="L7072">
        <v>28840.240000000002</v>
      </c>
      <c r="M7072">
        <v>8</v>
      </c>
      <c r="N7072">
        <v>0.25</v>
      </c>
      <c r="O7072">
        <v>5788.44</v>
      </c>
    </row>
    <row r="7073" spans="1:15" x14ac:dyDescent="0.3">
      <c r="A7073" t="s">
        <v>9086</v>
      </c>
      <c r="B7073" t="s">
        <v>2852</v>
      </c>
      <c r="C7073" t="s">
        <v>3063</v>
      </c>
      <c r="D7073" t="s">
        <v>61</v>
      </c>
      <c r="E7073" t="s">
        <v>652</v>
      </c>
      <c r="F7073" t="s">
        <v>71</v>
      </c>
      <c r="G7073" t="s">
        <v>53</v>
      </c>
      <c r="H7073" t="s">
        <v>110</v>
      </c>
      <c r="I7073" t="s">
        <v>118</v>
      </c>
      <c r="J7073" t="s">
        <v>191</v>
      </c>
      <c r="K7073" t="s">
        <v>192</v>
      </c>
      <c r="L7073">
        <v>86529.06</v>
      </c>
      <c r="M7073">
        <v>6</v>
      </c>
      <c r="N7073">
        <v>0.05</v>
      </c>
      <c r="O7073">
        <v>27662.560000000001</v>
      </c>
    </row>
    <row r="7074" spans="1:15" x14ac:dyDescent="0.3">
      <c r="A7074" t="s">
        <v>9087</v>
      </c>
      <c r="B7074" t="s">
        <v>865</v>
      </c>
      <c r="C7074" t="s">
        <v>3339</v>
      </c>
      <c r="D7074" t="s">
        <v>102</v>
      </c>
      <c r="E7074" t="s">
        <v>253</v>
      </c>
      <c r="F7074" t="s">
        <v>52</v>
      </c>
      <c r="G7074" t="s">
        <v>72</v>
      </c>
      <c r="H7074" t="s">
        <v>73</v>
      </c>
      <c r="I7074" t="s">
        <v>83</v>
      </c>
      <c r="J7074" t="s">
        <v>449</v>
      </c>
      <c r="K7074" t="s">
        <v>681</v>
      </c>
      <c r="L7074">
        <v>7831.17</v>
      </c>
      <c r="M7074">
        <v>3</v>
      </c>
      <c r="N7074">
        <v>0.15</v>
      </c>
      <c r="O7074">
        <v>2055.5300000000002</v>
      </c>
    </row>
    <row r="7075" spans="1:15" x14ac:dyDescent="0.3">
      <c r="A7075" t="s">
        <v>9088</v>
      </c>
      <c r="B7075" t="s">
        <v>4393</v>
      </c>
      <c r="C7075" t="s">
        <v>3239</v>
      </c>
      <c r="D7075" t="s">
        <v>61</v>
      </c>
      <c r="E7075" t="s">
        <v>1139</v>
      </c>
      <c r="F7075" t="s">
        <v>52</v>
      </c>
      <c r="G7075" t="s">
        <v>72</v>
      </c>
      <c r="H7075" t="s">
        <v>73</v>
      </c>
      <c r="I7075" t="s">
        <v>83</v>
      </c>
      <c r="J7075" t="s">
        <v>156</v>
      </c>
      <c r="K7075" t="s">
        <v>208</v>
      </c>
      <c r="L7075">
        <v>117608.6</v>
      </c>
      <c r="M7075">
        <v>10</v>
      </c>
      <c r="N7075">
        <v>0.1</v>
      </c>
      <c r="O7075">
        <v>30420.33</v>
      </c>
    </row>
    <row r="7076" spans="1:15" x14ac:dyDescent="0.3">
      <c r="A7076" t="s">
        <v>9089</v>
      </c>
      <c r="B7076" t="s">
        <v>1476</v>
      </c>
      <c r="C7076" t="s">
        <v>1090</v>
      </c>
      <c r="D7076" t="s">
        <v>50</v>
      </c>
      <c r="E7076" t="s">
        <v>1884</v>
      </c>
      <c r="F7076" t="s">
        <v>80</v>
      </c>
      <c r="G7076" t="s">
        <v>53</v>
      </c>
      <c r="H7076" t="s">
        <v>246</v>
      </c>
      <c r="I7076" t="s">
        <v>118</v>
      </c>
      <c r="J7076" t="s">
        <v>191</v>
      </c>
      <c r="K7076" t="s">
        <v>192</v>
      </c>
      <c r="L7076">
        <v>8244.9599999999991</v>
      </c>
      <c r="M7076">
        <v>3</v>
      </c>
      <c r="N7076">
        <v>0.2</v>
      </c>
      <c r="O7076">
        <v>2035.82</v>
      </c>
    </row>
    <row r="7077" spans="1:15" x14ac:dyDescent="0.3">
      <c r="A7077" t="s">
        <v>9090</v>
      </c>
      <c r="B7077" t="s">
        <v>1516</v>
      </c>
      <c r="C7077" t="s">
        <v>2998</v>
      </c>
      <c r="D7077" t="s">
        <v>78</v>
      </c>
      <c r="E7077" t="s">
        <v>2386</v>
      </c>
      <c r="F7077" t="s">
        <v>71</v>
      </c>
      <c r="G7077" t="s">
        <v>81</v>
      </c>
      <c r="H7077" t="s">
        <v>82</v>
      </c>
      <c r="I7077" t="s">
        <v>118</v>
      </c>
      <c r="J7077" t="s">
        <v>119</v>
      </c>
      <c r="K7077" t="s">
        <v>120</v>
      </c>
      <c r="L7077">
        <v>7571.1</v>
      </c>
      <c r="M7077">
        <v>5</v>
      </c>
      <c r="N7077">
        <v>0</v>
      </c>
      <c r="O7077">
        <v>1503.57</v>
      </c>
    </row>
    <row r="7078" spans="1:15" x14ac:dyDescent="0.3">
      <c r="A7078" t="s">
        <v>9091</v>
      </c>
      <c r="B7078" t="s">
        <v>504</v>
      </c>
      <c r="C7078" t="s">
        <v>1594</v>
      </c>
      <c r="D7078" t="s">
        <v>102</v>
      </c>
      <c r="E7078" t="s">
        <v>2093</v>
      </c>
      <c r="F7078" t="s">
        <v>71</v>
      </c>
      <c r="G7078" t="s">
        <v>72</v>
      </c>
      <c r="H7078" t="s">
        <v>346</v>
      </c>
      <c r="I7078" t="s">
        <v>55</v>
      </c>
      <c r="J7078" t="s">
        <v>141</v>
      </c>
      <c r="K7078" t="s">
        <v>978</v>
      </c>
      <c r="L7078">
        <v>38444.129999999997</v>
      </c>
      <c r="M7078">
        <v>9</v>
      </c>
      <c r="N7078">
        <v>0.25</v>
      </c>
      <c r="O7078">
        <v>7989.16</v>
      </c>
    </row>
    <row r="7079" spans="1:15" x14ac:dyDescent="0.3">
      <c r="A7079" t="s">
        <v>9092</v>
      </c>
      <c r="B7079" t="s">
        <v>969</v>
      </c>
      <c r="C7079" t="s">
        <v>1149</v>
      </c>
      <c r="D7079" t="s">
        <v>102</v>
      </c>
      <c r="E7079" t="s">
        <v>1085</v>
      </c>
      <c r="F7079" t="s">
        <v>80</v>
      </c>
      <c r="G7079" t="s">
        <v>81</v>
      </c>
      <c r="H7079" t="s">
        <v>284</v>
      </c>
      <c r="I7079" t="s">
        <v>55</v>
      </c>
      <c r="J7079" t="s">
        <v>56</v>
      </c>
      <c r="K7079" t="s">
        <v>151</v>
      </c>
      <c r="L7079">
        <v>38089.919999999998</v>
      </c>
      <c r="M7079">
        <v>4</v>
      </c>
      <c r="N7079">
        <v>0.15</v>
      </c>
      <c r="O7079">
        <v>11959.91</v>
      </c>
    </row>
    <row r="7080" spans="1:15" x14ac:dyDescent="0.3">
      <c r="A7080" t="s">
        <v>9093</v>
      </c>
      <c r="B7080" t="s">
        <v>977</v>
      </c>
      <c r="C7080" t="s">
        <v>467</v>
      </c>
      <c r="D7080" t="s">
        <v>102</v>
      </c>
      <c r="E7080" t="s">
        <v>1244</v>
      </c>
      <c r="F7080" t="s">
        <v>80</v>
      </c>
      <c r="G7080" t="s">
        <v>63</v>
      </c>
      <c r="H7080" t="s">
        <v>172</v>
      </c>
      <c r="I7080" t="s">
        <v>96</v>
      </c>
      <c r="J7080" t="s">
        <v>135</v>
      </c>
      <c r="K7080" t="s">
        <v>395</v>
      </c>
      <c r="L7080">
        <v>9057.2800000000007</v>
      </c>
      <c r="M7080">
        <v>2</v>
      </c>
      <c r="N7080">
        <v>0.2</v>
      </c>
      <c r="O7080">
        <v>2238.9299999999998</v>
      </c>
    </row>
    <row r="7081" spans="1:15" x14ac:dyDescent="0.3">
      <c r="A7081" t="s">
        <v>9094</v>
      </c>
      <c r="B7081" t="s">
        <v>1560</v>
      </c>
      <c r="C7081" t="s">
        <v>2264</v>
      </c>
      <c r="D7081" t="s">
        <v>50</v>
      </c>
      <c r="E7081" t="s">
        <v>2201</v>
      </c>
      <c r="F7081" t="s">
        <v>52</v>
      </c>
      <c r="G7081" t="s">
        <v>63</v>
      </c>
      <c r="H7081" t="s">
        <v>202</v>
      </c>
      <c r="I7081" t="s">
        <v>96</v>
      </c>
      <c r="J7081" t="s">
        <v>97</v>
      </c>
      <c r="K7081" t="s">
        <v>416</v>
      </c>
      <c r="L7081">
        <v>19831.32</v>
      </c>
      <c r="M7081">
        <v>2</v>
      </c>
      <c r="N7081">
        <v>0.15</v>
      </c>
      <c r="O7081">
        <v>6415.27</v>
      </c>
    </row>
    <row r="7082" spans="1:15" x14ac:dyDescent="0.3">
      <c r="A7082" t="s">
        <v>9095</v>
      </c>
      <c r="B7082" t="s">
        <v>3311</v>
      </c>
      <c r="C7082" t="s">
        <v>461</v>
      </c>
      <c r="D7082" t="s">
        <v>102</v>
      </c>
      <c r="E7082" t="s">
        <v>1367</v>
      </c>
      <c r="F7082" t="s">
        <v>80</v>
      </c>
      <c r="G7082" t="s">
        <v>72</v>
      </c>
      <c r="H7082" t="s">
        <v>104</v>
      </c>
      <c r="I7082" t="s">
        <v>83</v>
      </c>
      <c r="J7082" t="s">
        <v>379</v>
      </c>
      <c r="K7082" t="s">
        <v>716</v>
      </c>
      <c r="L7082">
        <v>31653.4</v>
      </c>
      <c r="M7082">
        <v>10</v>
      </c>
      <c r="N7082">
        <v>0.2</v>
      </c>
      <c r="O7082">
        <v>9590.3799999999992</v>
      </c>
    </row>
    <row r="7083" spans="1:15" x14ac:dyDescent="0.3">
      <c r="A7083" t="s">
        <v>9096</v>
      </c>
      <c r="B7083" t="s">
        <v>2837</v>
      </c>
      <c r="C7083" t="s">
        <v>2006</v>
      </c>
      <c r="D7083" t="s">
        <v>61</v>
      </c>
      <c r="E7083" t="s">
        <v>966</v>
      </c>
      <c r="F7083" t="s">
        <v>71</v>
      </c>
      <c r="G7083" t="s">
        <v>63</v>
      </c>
      <c r="H7083" t="s">
        <v>202</v>
      </c>
      <c r="I7083" t="s">
        <v>55</v>
      </c>
      <c r="J7083" t="s">
        <v>65</v>
      </c>
      <c r="K7083" t="s">
        <v>130</v>
      </c>
      <c r="L7083">
        <v>69541.440000000002</v>
      </c>
      <c r="M7083">
        <v>8</v>
      </c>
      <c r="N7083">
        <v>0.2</v>
      </c>
      <c r="O7083">
        <v>15419.64</v>
      </c>
    </row>
    <row r="7084" spans="1:15" x14ac:dyDescent="0.3">
      <c r="A7084" t="s">
        <v>9097</v>
      </c>
      <c r="B7084" t="s">
        <v>1408</v>
      </c>
      <c r="C7084" t="s">
        <v>2654</v>
      </c>
      <c r="D7084" t="s">
        <v>61</v>
      </c>
      <c r="E7084" t="s">
        <v>2218</v>
      </c>
      <c r="F7084" t="s">
        <v>52</v>
      </c>
      <c r="G7084" t="s">
        <v>179</v>
      </c>
      <c r="H7084" t="s">
        <v>180</v>
      </c>
      <c r="I7084" t="s">
        <v>118</v>
      </c>
      <c r="J7084" t="s">
        <v>303</v>
      </c>
      <c r="K7084" t="s">
        <v>421</v>
      </c>
      <c r="L7084">
        <v>83258.64</v>
      </c>
      <c r="M7084">
        <v>8</v>
      </c>
      <c r="N7084">
        <v>0</v>
      </c>
      <c r="O7084">
        <v>31349.93</v>
      </c>
    </row>
    <row r="7085" spans="1:15" x14ac:dyDescent="0.3">
      <c r="A7085" t="s">
        <v>9098</v>
      </c>
      <c r="B7085" t="s">
        <v>4211</v>
      </c>
      <c r="C7085" t="s">
        <v>5700</v>
      </c>
      <c r="D7085" t="s">
        <v>50</v>
      </c>
      <c r="E7085" t="s">
        <v>1232</v>
      </c>
      <c r="F7085" t="s">
        <v>71</v>
      </c>
      <c r="G7085" t="s">
        <v>53</v>
      </c>
      <c r="H7085" t="s">
        <v>110</v>
      </c>
      <c r="I7085" t="s">
        <v>83</v>
      </c>
      <c r="J7085" t="s">
        <v>84</v>
      </c>
      <c r="K7085" t="s">
        <v>125</v>
      </c>
      <c r="L7085">
        <v>27746.5</v>
      </c>
      <c r="M7085">
        <v>2</v>
      </c>
      <c r="N7085">
        <v>0.1</v>
      </c>
      <c r="O7085">
        <v>8108.26</v>
      </c>
    </row>
    <row r="7086" spans="1:15" x14ac:dyDescent="0.3">
      <c r="A7086" t="s">
        <v>9099</v>
      </c>
      <c r="B7086" t="s">
        <v>170</v>
      </c>
      <c r="C7086" t="s">
        <v>862</v>
      </c>
      <c r="D7086" t="s">
        <v>50</v>
      </c>
      <c r="E7086" t="s">
        <v>2137</v>
      </c>
      <c r="F7086" t="s">
        <v>80</v>
      </c>
      <c r="G7086" t="s">
        <v>179</v>
      </c>
      <c r="H7086" t="s">
        <v>180</v>
      </c>
      <c r="I7086" t="s">
        <v>83</v>
      </c>
      <c r="J7086" t="s">
        <v>379</v>
      </c>
      <c r="K7086" t="s">
        <v>562</v>
      </c>
      <c r="L7086">
        <v>93173.68</v>
      </c>
      <c r="M7086">
        <v>8</v>
      </c>
      <c r="N7086">
        <v>0.2</v>
      </c>
      <c r="O7086">
        <v>18848.060000000001</v>
      </c>
    </row>
    <row r="7087" spans="1:15" x14ac:dyDescent="0.3">
      <c r="A7087" t="s">
        <v>9100</v>
      </c>
      <c r="B7087" t="s">
        <v>1488</v>
      </c>
      <c r="C7087" t="s">
        <v>2660</v>
      </c>
      <c r="D7087" t="s">
        <v>78</v>
      </c>
      <c r="E7087" t="s">
        <v>2386</v>
      </c>
      <c r="F7087" t="s">
        <v>80</v>
      </c>
      <c r="G7087" t="s">
        <v>53</v>
      </c>
      <c r="H7087" t="s">
        <v>110</v>
      </c>
      <c r="I7087" t="s">
        <v>96</v>
      </c>
      <c r="J7087" t="s">
        <v>111</v>
      </c>
      <c r="K7087" t="s">
        <v>112</v>
      </c>
      <c r="L7087">
        <v>5439.15</v>
      </c>
      <c r="M7087">
        <v>3</v>
      </c>
      <c r="N7087">
        <v>0.05</v>
      </c>
      <c r="O7087">
        <v>1599.94</v>
      </c>
    </row>
    <row r="7088" spans="1:15" x14ac:dyDescent="0.3">
      <c r="A7088" t="s">
        <v>9101</v>
      </c>
      <c r="B7088" t="s">
        <v>2995</v>
      </c>
      <c r="C7088" t="s">
        <v>1228</v>
      </c>
      <c r="D7088" t="s">
        <v>50</v>
      </c>
      <c r="E7088" t="s">
        <v>2218</v>
      </c>
      <c r="F7088" t="s">
        <v>80</v>
      </c>
      <c r="G7088" t="s">
        <v>63</v>
      </c>
      <c r="H7088" t="s">
        <v>213</v>
      </c>
      <c r="I7088" t="s">
        <v>83</v>
      </c>
      <c r="J7088" t="s">
        <v>379</v>
      </c>
      <c r="K7088" t="s">
        <v>716</v>
      </c>
      <c r="L7088">
        <v>44410.6</v>
      </c>
      <c r="M7088">
        <v>4</v>
      </c>
      <c r="N7088">
        <v>0.2</v>
      </c>
      <c r="O7088">
        <v>13988.1</v>
      </c>
    </row>
    <row r="7089" spans="1:15" x14ac:dyDescent="0.3">
      <c r="A7089" t="s">
        <v>9102</v>
      </c>
      <c r="B7089" t="s">
        <v>699</v>
      </c>
      <c r="C7089" t="s">
        <v>2055</v>
      </c>
      <c r="D7089" t="s">
        <v>61</v>
      </c>
      <c r="E7089" t="s">
        <v>889</v>
      </c>
      <c r="F7089" t="s">
        <v>71</v>
      </c>
      <c r="G7089" t="s">
        <v>63</v>
      </c>
      <c r="H7089" t="s">
        <v>213</v>
      </c>
      <c r="I7089" t="s">
        <v>83</v>
      </c>
      <c r="J7089" t="s">
        <v>84</v>
      </c>
      <c r="K7089" t="s">
        <v>125</v>
      </c>
      <c r="L7089">
        <v>89208.72</v>
      </c>
      <c r="M7089">
        <v>9</v>
      </c>
      <c r="N7089">
        <v>0.2</v>
      </c>
      <c r="O7089">
        <v>27543.17</v>
      </c>
    </row>
    <row r="7090" spans="1:15" x14ac:dyDescent="0.3">
      <c r="A7090" t="s">
        <v>9103</v>
      </c>
      <c r="B7090" t="s">
        <v>1542</v>
      </c>
      <c r="C7090" t="s">
        <v>1743</v>
      </c>
      <c r="D7090" t="s">
        <v>78</v>
      </c>
      <c r="E7090" t="s">
        <v>1952</v>
      </c>
      <c r="F7090" t="s">
        <v>80</v>
      </c>
      <c r="G7090" t="s">
        <v>63</v>
      </c>
      <c r="H7090" t="s">
        <v>202</v>
      </c>
      <c r="I7090" t="s">
        <v>83</v>
      </c>
      <c r="J7090" t="s">
        <v>156</v>
      </c>
      <c r="K7090" t="s">
        <v>285</v>
      </c>
      <c r="L7090">
        <v>4992.78</v>
      </c>
      <c r="M7090">
        <v>1</v>
      </c>
      <c r="N7090">
        <v>0.25</v>
      </c>
      <c r="O7090">
        <v>664.21</v>
      </c>
    </row>
    <row r="7091" spans="1:15" x14ac:dyDescent="0.3">
      <c r="A7091" t="s">
        <v>9104</v>
      </c>
      <c r="B7091" t="s">
        <v>3616</v>
      </c>
      <c r="C7091" t="s">
        <v>2079</v>
      </c>
      <c r="D7091" t="s">
        <v>102</v>
      </c>
      <c r="E7091" t="s">
        <v>1229</v>
      </c>
      <c r="F7091" t="s">
        <v>52</v>
      </c>
      <c r="G7091" t="s">
        <v>81</v>
      </c>
      <c r="H7091" t="s">
        <v>186</v>
      </c>
      <c r="I7091" t="s">
        <v>118</v>
      </c>
      <c r="J7091" t="s">
        <v>191</v>
      </c>
      <c r="K7091" t="s">
        <v>290</v>
      </c>
      <c r="L7091">
        <v>83474.960000000006</v>
      </c>
      <c r="M7091">
        <v>8</v>
      </c>
      <c r="N7091">
        <v>0.2</v>
      </c>
      <c r="O7091">
        <v>16913.490000000002</v>
      </c>
    </row>
    <row r="7092" spans="1:15" x14ac:dyDescent="0.3">
      <c r="A7092" t="s">
        <v>9105</v>
      </c>
      <c r="B7092" t="s">
        <v>4067</v>
      </c>
      <c r="C7092" t="s">
        <v>2573</v>
      </c>
      <c r="D7092" t="s">
        <v>50</v>
      </c>
      <c r="E7092" t="s">
        <v>1192</v>
      </c>
      <c r="F7092" t="s">
        <v>52</v>
      </c>
      <c r="G7092" t="s">
        <v>179</v>
      </c>
      <c r="H7092" t="s">
        <v>180</v>
      </c>
      <c r="I7092" t="s">
        <v>55</v>
      </c>
      <c r="J7092" t="s">
        <v>141</v>
      </c>
      <c r="K7092" t="s">
        <v>241</v>
      </c>
      <c r="L7092">
        <v>129303.3</v>
      </c>
      <c r="M7092">
        <v>10</v>
      </c>
      <c r="N7092">
        <v>0.15</v>
      </c>
      <c r="O7092">
        <v>38696.730000000003</v>
      </c>
    </row>
    <row r="7093" spans="1:15" x14ac:dyDescent="0.3">
      <c r="A7093" t="s">
        <v>9106</v>
      </c>
      <c r="B7093" t="s">
        <v>5650</v>
      </c>
      <c r="C7093" t="s">
        <v>1472</v>
      </c>
      <c r="D7093" t="s">
        <v>78</v>
      </c>
      <c r="E7093" t="s">
        <v>1501</v>
      </c>
      <c r="F7093" t="s">
        <v>52</v>
      </c>
      <c r="G7093" t="s">
        <v>81</v>
      </c>
      <c r="H7093" t="s">
        <v>284</v>
      </c>
      <c r="I7093" t="s">
        <v>118</v>
      </c>
      <c r="J7093" t="s">
        <v>191</v>
      </c>
      <c r="K7093" t="s">
        <v>290</v>
      </c>
      <c r="L7093">
        <v>76874.28</v>
      </c>
      <c r="M7093">
        <v>6</v>
      </c>
      <c r="N7093">
        <v>0.2</v>
      </c>
      <c r="O7093">
        <v>18122.82</v>
      </c>
    </row>
    <row r="7094" spans="1:15" x14ac:dyDescent="0.3">
      <c r="A7094" t="s">
        <v>9107</v>
      </c>
      <c r="B7094" t="s">
        <v>2040</v>
      </c>
      <c r="C7094" t="s">
        <v>2479</v>
      </c>
      <c r="D7094" t="s">
        <v>50</v>
      </c>
      <c r="E7094" t="s">
        <v>2241</v>
      </c>
      <c r="F7094" t="s">
        <v>80</v>
      </c>
      <c r="G7094" t="s">
        <v>63</v>
      </c>
      <c r="H7094" t="s">
        <v>64</v>
      </c>
      <c r="I7094" t="s">
        <v>55</v>
      </c>
      <c r="J7094" t="s">
        <v>141</v>
      </c>
      <c r="K7094" t="s">
        <v>241</v>
      </c>
      <c r="L7094">
        <v>30991.4</v>
      </c>
      <c r="M7094">
        <v>10</v>
      </c>
      <c r="N7094">
        <v>0.25</v>
      </c>
      <c r="O7094">
        <v>5229.7299999999996</v>
      </c>
    </row>
    <row r="7095" spans="1:15" x14ac:dyDescent="0.3">
      <c r="A7095" t="s">
        <v>9108</v>
      </c>
      <c r="B7095" t="s">
        <v>1692</v>
      </c>
      <c r="C7095" t="s">
        <v>553</v>
      </c>
      <c r="D7095" t="s">
        <v>78</v>
      </c>
      <c r="E7095" t="s">
        <v>730</v>
      </c>
      <c r="F7095" t="s">
        <v>71</v>
      </c>
      <c r="G7095" t="s">
        <v>53</v>
      </c>
      <c r="H7095" t="s">
        <v>54</v>
      </c>
      <c r="I7095" t="s">
        <v>118</v>
      </c>
      <c r="J7095" t="s">
        <v>191</v>
      </c>
      <c r="K7095" t="s">
        <v>192</v>
      </c>
      <c r="L7095">
        <v>3887.66</v>
      </c>
      <c r="M7095">
        <v>1</v>
      </c>
      <c r="N7095">
        <v>0.25</v>
      </c>
      <c r="O7095">
        <v>884.42</v>
      </c>
    </row>
    <row r="7096" spans="1:15" x14ac:dyDescent="0.3">
      <c r="A7096" t="s">
        <v>9109</v>
      </c>
      <c r="B7096" t="s">
        <v>457</v>
      </c>
      <c r="C7096" t="s">
        <v>4061</v>
      </c>
      <c r="D7096" t="s">
        <v>78</v>
      </c>
      <c r="E7096" t="s">
        <v>217</v>
      </c>
      <c r="F7096" t="s">
        <v>71</v>
      </c>
      <c r="G7096" t="s">
        <v>72</v>
      </c>
      <c r="H7096" t="s">
        <v>346</v>
      </c>
      <c r="I7096" t="s">
        <v>118</v>
      </c>
      <c r="J7096" t="s">
        <v>303</v>
      </c>
      <c r="K7096" t="s">
        <v>491</v>
      </c>
      <c r="L7096">
        <v>39133.9</v>
      </c>
      <c r="M7096">
        <v>10</v>
      </c>
      <c r="N7096">
        <v>0.05</v>
      </c>
      <c r="O7096">
        <v>14844.49</v>
      </c>
    </row>
    <row r="7097" spans="1:15" x14ac:dyDescent="0.3">
      <c r="A7097" t="s">
        <v>9110</v>
      </c>
      <c r="B7097" t="s">
        <v>1265</v>
      </c>
      <c r="C7097" t="s">
        <v>2326</v>
      </c>
      <c r="D7097" t="s">
        <v>78</v>
      </c>
      <c r="E7097" t="s">
        <v>850</v>
      </c>
      <c r="F7097" t="s">
        <v>71</v>
      </c>
      <c r="G7097" t="s">
        <v>53</v>
      </c>
      <c r="H7097" t="s">
        <v>110</v>
      </c>
      <c r="I7097" t="s">
        <v>118</v>
      </c>
      <c r="J7097" t="s">
        <v>303</v>
      </c>
      <c r="K7097" t="s">
        <v>421</v>
      </c>
      <c r="L7097">
        <v>35145.99</v>
      </c>
      <c r="M7097">
        <v>3</v>
      </c>
      <c r="N7097">
        <v>0.1</v>
      </c>
      <c r="O7097">
        <v>12003.05</v>
      </c>
    </row>
    <row r="7098" spans="1:15" x14ac:dyDescent="0.3">
      <c r="A7098" t="s">
        <v>9111</v>
      </c>
      <c r="B7098" t="s">
        <v>1174</v>
      </c>
      <c r="C7098" t="s">
        <v>2346</v>
      </c>
      <c r="D7098" t="s">
        <v>50</v>
      </c>
      <c r="E7098" t="s">
        <v>2137</v>
      </c>
      <c r="F7098" t="s">
        <v>80</v>
      </c>
      <c r="G7098" t="s">
        <v>72</v>
      </c>
      <c r="H7098" t="s">
        <v>346</v>
      </c>
      <c r="I7098" t="s">
        <v>55</v>
      </c>
      <c r="J7098" t="s">
        <v>173</v>
      </c>
      <c r="K7098" t="s">
        <v>735</v>
      </c>
      <c r="L7098">
        <v>33079.760000000002</v>
      </c>
      <c r="M7098">
        <v>4</v>
      </c>
      <c r="N7098">
        <v>0.2</v>
      </c>
      <c r="O7098">
        <v>5226.93</v>
      </c>
    </row>
    <row r="7099" spans="1:15" x14ac:dyDescent="0.3">
      <c r="A7099" t="s">
        <v>9112</v>
      </c>
      <c r="B7099" t="s">
        <v>314</v>
      </c>
      <c r="C7099" t="s">
        <v>1805</v>
      </c>
      <c r="D7099" t="s">
        <v>50</v>
      </c>
      <c r="E7099" t="s">
        <v>1154</v>
      </c>
      <c r="F7099" t="s">
        <v>80</v>
      </c>
      <c r="G7099" t="s">
        <v>72</v>
      </c>
      <c r="H7099" t="s">
        <v>117</v>
      </c>
      <c r="I7099" t="s">
        <v>55</v>
      </c>
      <c r="J7099" t="s">
        <v>141</v>
      </c>
      <c r="K7099" t="s">
        <v>142</v>
      </c>
      <c r="L7099">
        <v>17298.62</v>
      </c>
      <c r="M7099">
        <v>2</v>
      </c>
      <c r="N7099">
        <v>0.05</v>
      </c>
      <c r="O7099">
        <v>6225.43</v>
      </c>
    </row>
    <row r="7100" spans="1:15" x14ac:dyDescent="0.3">
      <c r="A7100" t="s">
        <v>9113</v>
      </c>
      <c r="B7100" t="s">
        <v>2539</v>
      </c>
      <c r="C7100" t="s">
        <v>2884</v>
      </c>
      <c r="D7100" t="s">
        <v>78</v>
      </c>
      <c r="E7100" t="s">
        <v>730</v>
      </c>
      <c r="F7100" t="s">
        <v>52</v>
      </c>
      <c r="G7100" t="s">
        <v>81</v>
      </c>
      <c r="H7100" t="s">
        <v>95</v>
      </c>
      <c r="I7100" t="s">
        <v>83</v>
      </c>
      <c r="J7100" t="s">
        <v>156</v>
      </c>
      <c r="K7100" t="s">
        <v>208</v>
      </c>
      <c r="L7100">
        <v>14502.6</v>
      </c>
      <c r="M7100">
        <v>3</v>
      </c>
      <c r="N7100">
        <v>0.1</v>
      </c>
      <c r="O7100">
        <v>3699.64</v>
      </c>
    </row>
    <row r="7101" spans="1:15" x14ac:dyDescent="0.3">
      <c r="A7101" t="s">
        <v>9114</v>
      </c>
      <c r="B7101" t="s">
        <v>3917</v>
      </c>
      <c r="C7101" t="s">
        <v>806</v>
      </c>
      <c r="D7101" t="s">
        <v>50</v>
      </c>
      <c r="E7101" t="s">
        <v>1905</v>
      </c>
      <c r="F7101" t="s">
        <v>80</v>
      </c>
      <c r="G7101" t="s">
        <v>81</v>
      </c>
      <c r="H7101" t="s">
        <v>186</v>
      </c>
      <c r="I7101" t="s">
        <v>55</v>
      </c>
      <c r="J7101" t="s">
        <v>141</v>
      </c>
      <c r="K7101" t="s">
        <v>978</v>
      </c>
      <c r="L7101">
        <v>5288.06</v>
      </c>
      <c r="M7101">
        <v>1</v>
      </c>
      <c r="N7101">
        <v>0.05</v>
      </c>
      <c r="O7101">
        <v>1368.84</v>
      </c>
    </row>
    <row r="7102" spans="1:15" x14ac:dyDescent="0.3">
      <c r="A7102" t="s">
        <v>9115</v>
      </c>
      <c r="B7102" t="s">
        <v>1786</v>
      </c>
      <c r="C7102" t="s">
        <v>369</v>
      </c>
      <c r="D7102" t="s">
        <v>102</v>
      </c>
      <c r="E7102" t="s">
        <v>850</v>
      </c>
      <c r="F7102" t="s">
        <v>71</v>
      </c>
      <c r="G7102" t="s">
        <v>179</v>
      </c>
      <c r="H7102" t="s">
        <v>180</v>
      </c>
      <c r="I7102" t="s">
        <v>83</v>
      </c>
      <c r="J7102" t="s">
        <v>379</v>
      </c>
      <c r="K7102" t="s">
        <v>562</v>
      </c>
      <c r="L7102">
        <v>96980.31</v>
      </c>
      <c r="M7102">
        <v>7</v>
      </c>
      <c r="N7102">
        <v>0.2</v>
      </c>
      <c r="O7102">
        <v>12870.94</v>
      </c>
    </row>
    <row r="7103" spans="1:15" x14ac:dyDescent="0.3">
      <c r="A7103" t="s">
        <v>9116</v>
      </c>
      <c r="B7103" t="s">
        <v>1890</v>
      </c>
      <c r="C7103" t="s">
        <v>1464</v>
      </c>
      <c r="D7103" t="s">
        <v>102</v>
      </c>
      <c r="E7103" t="s">
        <v>201</v>
      </c>
      <c r="F7103" t="s">
        <v>71</v>
      </c>
      <c r="G7103" t="s">
        <v>179</v>
      </c>
      <c r="H7103" t="s">
        <v>236</v>
      </c>
      <c r="I7103" t="s">
        <v>118</v>
      </c>
      <c r="J7103" t="s">
        <v>303</v>
      </c>
      <c r="K7103" t="s">
        <v>304</v>
      </c>
      <c r="L7103">
        <v>38263.800000000003</v>
      </c>
      <c r="M7103">
        <v>3</v>
      </c>
      <c r="N7103">
        <v>0.05</v>
      </c>
      <c r="O7103">
        <v>13590.11</v>
      </c>
    </row>
    <row r="7104" spans="1:15" x14ac:dyDescent="0.3">
      <c r="A7104" t="s">
        <v>9117</v>
      </c>
      <c r="B7104" t="s">
        <v>1893</v>
      </c>
      <c r="C7104" t="s">
        <v>1963</v>
      </c>
      <c r="D7104" t="s">
        <v>102</v>
      </c>
      <c r="E7104" t="s">
        <v>1001</v>
      </c>
      <c r="F7104" t="s">
        <v>80</v>
      </c>
      <c r="G7104" t="s">
        <v>72</v>
      </c>
      <c r="H7104" t="s">
        <v>73</v>
      </c>
      <c r="I7104" t="s">
        <v>55</v>
      </c>
      <c r="J7104" t="s">
        <v>141</v>
      </c>
      <c r="K7104" t="s">
        <v>978</v>
      </c>
      <c r="L7104">
        <v>53439.61</v>
      </c>
      <c r="M7104">
        <v>7</v>
      </c>
      <c r="N7104">
        <v>0.1</v>
      </c>
      <c r="O7104">
        <v>8315.61</v>
      </c>
    </row>
    <row r="7105" spans="1:15" x14ac:dyDescent="0.3">
      <c r="A7105" t="s">
        <v>9118</v>
      </c>
      <c r="B7105" t="s">
        <v>3523</v>
      </c>
      <c r="C7105" t="s">
        <v>3135</v>
      </c>
      <c r="D7105" t="s">
        <v>78</v>
      </c>
      <c r="E7105" t="s">
        <v>800</v>
      </c>
      <c r="F7105" t="s">
        <v>71</v>
      </c>
      <c r="G7105" t="s">
        <v>179</v>
      </c>
      <c r="H7105" t="s">
        <v>180</v>
      </c>
      <c r="I7105" t="s">
        <v>118</v>
      </c>
      <c r="J7105" t="s">
        <v>303</v>
      </c>
      <c r="K7105" t="s">
        <v>421</v>
      </c>
      <c r="L7105">
        <v>29257.47</v>
      </c>
      <c r="M7105">
        <v>3</v>
      </c>
      <c r="N7105">
        <v>0.2</v>
      </c>
      <c r="O7105">
        <v>8512.01</v>
      </c>
    </row>
    <row r="7106" spans="1:15" x14ac:dyDescent="0.3">
      <c r="A7106" t="s">
        <v>9119</v>
      </c>
      <c r="B7106" t="s">
        <v>1080</v>
      </c>
      <c r="C7106" t="s">
        <v>1518</v>
      </c>
      <c r="D7106" t="s">
        <v>102</v>
      </c>
      <c r="E7106" t="s">
        <v>1097</v>
      </c>
      <c r="F7106" t="s">
        <v>71</v>
      </c>
      <c r="G7106" t="s">
        <v>63</v>
      </c>
      <c r="H7106" t="s">
        <v>64</v>
      </c>
      <c r="I7106" t="s">
        <v>118</v>
      </c>
      <c r="J7106" t="s">
        <v>303</v>
      </c>
      <c r="K7106" t="s">
        <v>304</v>
      </c>
      <c r="L7106">
        <v>2065.16</v>
      </c>
      <c r="M7106">
        <v>2</v>
      </c>
      <c r="N7106">
        <v>0</v>
      </c>
      <c r="O7106">
        <v>740.44</v>
      </c>
    </row>
    <row r="7107" spans="1:15" x14ac:dyDescent="0.3">
      <c r="A7107" t="s">
        <v>9120</v>
      </c>
      <c r="B7107" t="s">
        <v>3200</v>
      </c>
      <c r="C7107" t="s">
        <v>2011</v>
      </c>
      <c r="D7107" t="s">
        <v>61</v>
      </c>
      <c r="E7107" t="s">
        <v>1753</v>
      </c>
      <c r="F7107" t="s">
        <v>71</v>
      </c>
      <c r="G7107" t="s">
        <v>72</v>
      </c>
      <c r="H7107" t="s">
        <v>73</v>
      </c>
      <c r="I7107" t="s">
        <v>55</v>
      </c>
      <c r="J7107" t="s">
        <v>173</v>
      </c>
      <c r="K7107" t="s">
        <v>735</v>
      </c>
      <c r="L7107">
        <v>55600.86</v>
      </c>
      <c r="M7107">
        <v>6</v>
      </c>
      <c r="N7107">
        <v>0.25</v>
      </c>
      <c r="O7107">
        <v>15782.77</v>
      </c>
    </row>
    <row r="7108" spans="1:15" x14ac:dyDescent="0.3">
      <c r="A7108" t="s">
        <v>9121</v>
      </c>
      <c r="B7108" t="s">
        <v>3021</v>
      </c>
      <c r="C7108" t="s">
        <v>3070</v>
      </c>
      <c r="D7108" t="s">
        <v>50</v>
      </c>
      <c r="E7108" t="s">
        <v>1531</v>
      </c>
      <c r="F7108" t="s">
        <v>71</v>
      </c>
      <c r="G7108" t="s">
        <v>63</v>
      </c>
      <c r="H7108" t="s">
        <v>202</v>
      </c>
      <c r="I7108" t="s">
        <v>55</v>
      </c>
      <c r="J7108" t="s">
        <v>65</v>
      </c>
      <c r="K7108" t="s">
        <v>130</v>
      </c>
      <c r="L7108">
        <v>2188.6</v>
      </c>
      <c r="M7108">
        <v>4</v>
      </c>
      <c r="N7108">
        <v>0.05</v>
      </c>
      <c r="O7108">
        <v>409.51</v>
      </c>
    </row>
    <row r="7109" spans="1:15" x14ac:dyDescent="0.3">
      <c r="A7109" t="s">
        <v>9122</v>
      </c>
      <c r="B7109" t="s">
        <v>2171</v>
      </c>
      <c r="C7109" t="s">
        <v>1389</v>
      </c>
      <c r="D7109" t="s">
        <v>61</v>
      </c>
      <c r="E7109" t="s">
        <v>1159</v>
      </c>
      <c r="F7109" t="s">
        <v>71</v>
      </c>
      <c r="G7109" t="s">
        <v>81</v>
      </c>
      <c r="H7109" t="s">
        <v>186</v>
      </c>
      <c r="I7109" t="s">
        <v>118</v>
      </c>
      <c r="J7109" t="s">
        <v>119</v>
      </c>
      <c r="K7109" t="s">
        <v>120</v>
      </c>
      <c r="L7109">
        <v>9961.1</v>
      </c>
      <c r="M7109">
        <v>1</v>
      </c>
      <c r="N7109">
        <v>0.2</v>
      </c>
      <c r="O7109">
        <v>2442.2600000000002</v>
      </c>
    </row>
    <row r="7110" spans="1:15" x14ac:dyDescent="0.3">
      <c r="A7110" t="s">
        <v>9123</v>
      </c>
      <c r="B7110" t="s">
        <v>548</v>
      </c>
      <c r="C7110" t="s">
        <v>906</v>
      </c>
      <c r="D7110" t="s">
        <v>50</v>
      </c>
      <c r="E7110" t="s">
        <v>951</v>
      </c>
      <c r="F7110" t="s">
        <v>80</v>
      </c>
      <c r="G7110" t="s">
        <v>81</v>
      </c>
      <c r="H7110" t="s">
        <v>284</v>
      </c>
      <c r="I7110" t="s">
        <v>83</v>
      </c>
      <c r="J7110" t="s">
        <v>449</v>
      </c>
      <c r="K7110" t="s">
        <v>681</v>
      </c>
      <c r="L7110">
        <v>42677.279999999999</v>
      </c>
      <c r="M7110">
        <v>6</v>
      </c>
      <c r="N7110">
        <v>0</v>
      </c>
      <c r="O7110">
        <v>6643.18</v>
      </c>
    </row>
    <row r="7111" spans="1:15" x14ac:dyDescent="0.3">
      <c r="A7111" t="s">
        <v>9124</v>
      </c>
      <c r="B7111" t="s">
        <v>919</v>
      </c>
      <c r="C7111" t="s">
        <v>576</v>
      </c>
      <c r="D7111" t="s">
        <v>78</v>
      </c>
      <c r="E7111" t="s">
        <v>1313</v>
      </c>
      <c r="F7111" t="s">
        <v>52</v>
      </c>
      <c r="G7111" t="s">
        <v>63</v>
      </c>
      <c r="H7111" t="s">
        <v>172</v>
      </c>
      <c r="I7111" t="s">
        <v>118</v>
      </c>
      <c r="J7111" t="s">
        <v>191</v>
      </c>
      <c r="K7111" t="s">
        <v>192</v>
      </c>
      <c r="L7111">
        <v>32401.84</v>
      </c>
      <c r="M7111">
        <v>4</v>
      </c>
      <c r="N7111">
        <v>0.05</v>
      </c>
      <c r="O7111">
        <v>7881.5</v>
      </c>
    </row>
    <row r="7112" spans="1:15" x14ac:dyDescent="0.3">
      <c r="A7112" t="s">
        <v>9125</v>
      </c>
      <c r="B7112" t="s">
        <v>3494</v>
      </c>
      <c r="C7112" t="s">
        <v>874</v>
      </c>
      <c r="D7112" t="s">
        <v>78</v>
      </c>
      <c r="E7112" t="s">
        <v>1403</v>
      </c>
      <c r="F7112" t="s">
        <v>52</v>
      </c>
      <c r="G7112" t="s">
        <v>53</v>
      </c>
      <c r="H7112" t="s">
        <v>90</v>
      </c>
      <c r="I7112" t="s">
        <v>96</v>
      </c>
      <c r="J7112" t="s">
        <v>135</v>
      </c>
      <c r="K7112" t="s">
        <v>395</v>
      </c>
      <c r="L7112">
        <v>16980.84</v>
      </c>
      <c r="M7112">
        <v>3</v>
      </c>
      <c r="N7112">
        <v>0.05</v>
      </c>
      <c r="O7112">
        <v>5553.21</v>
      </c>
    </row>
    <row r="7113" spans="1:15" x14ac:dyDescent="0.3">
      <c r="A7113" t="s">
        <v>9126</v>
      </c>
      <c r="B7113" t="s">
        <v>3195</v>
      </c>
      <c r="C7113" t="s">
        <v>353</v>
      </c>
      <c r="D7113" t="s">
        <v>78</v>
      </c>
      <c r="E7113" t="s">
        <v>2670</v>
      </c>
      <c r="F7113" t="s">
        <v>80</v>
      </c>
      <c r="G7113" t="s">
        <v>179</v>
      </c>
      <c r="H7113" t="s">
        <v>180</v>
      </c>
      <c r="I7113" t="s">
        <v>83</v>
      </c>
      <c r="J7113" t="s">
        <v>379</v>
      </c>
      <c r="K7113" t="s">
        <v>562</v>
      </c>
      <c r="L7113">
        <v>24295.5</v>
      </c>
      <c r="M7113">
        <v>10</v>
      </c>
      <c r="N7113">
        <v>0.15</v>
      </c>
      <c r="O7113">
        <v>6547.03</v>
      </c>
    </row>
    <row r="7114" spans="1:15" x14ac:dyDescent="0.3">
      <c r="A7114" t="s">
        <v>9127</v>
      </c>
      <c r="B7114" t="s">
        <v>2760</v>
      </c>
      <c r="C7114" t="s">
        <v>520</v>
      </c>
      <c r="D7114" t="s">
        <v>102</v>
      </c>
      <c r="E7114" t="s">
        <v>1027</v>
      </c>
      <c r="F7114" t="s">
        <v>52</v>
      </c>
      <c r="G7114" t="s">
        <v>81</v>
      </c>
      <c r="H7114" t="s">
        <v>186</v>
      </c>
      <c r="I7114" t="s">
        <v>83</v>
      </c>
      <c r="J7114" t="s">
        <v>449</v>
      </c>
      <c r="K7114" t="s">
        <v>450</v>
      </c>
      <c r="L7114">
        <v>17094.400000000001</v>
      </c>
      <c r="M7114">
        <v>8</v>
      </c>
      <c r="N7114">
        <v>0.05</v>
      </c>
      <c r="O7114">
        <v>6436.67</v>
      </c>
    </row>
    <row r="7115" spans="1:15" x14ac:dyDescent="0.3">
      <c r="A7115" t="s">
        <v>9128</v>
      </c>
      <c r="B7115" t="s">
        <v>2887</v>
      </c>
      <c r="C7115" t="s">
        <v>1363</v>
      </c>
      <c r="D7115" t="s">
        <v>61</v>
      </c>
      <c r="E7115" t="s">
        <v>1955</v>
      </c>
      <c r="F7115" t="s">
        <v>52</v>
      </c>
      <c r="G7115" t="s">
        <v>81</v>
      </c>
      <c r="H7115" t="s">
        <v>82</v>
      </c>
      <c r="I7115" t="s">
        <v>55</v>
      </c>
      <c r="J7115" t="s">
        <v>173</v>
      </c>
      <c r="K7115" t="s">
        <v>174</v>
      </c>
      <c r="L7115">
        <v>128489.1</v>
      </c>
      <c r="M7115">
        <v>10</v>
      </c>
      <c r="N7115">
        <v>0.1</v>
      </c>
      <c r="O7115">
        <v>32538.01</v>
      </c>
    </row>
    <row r="7116" spans="1:15" x14ac:dyDescent="0.3">
      <c r="A7116" t="s">
        <v>9129</v>
      </c>
      <c r="B7116" t="s">
        <v>3786</v>
      </c>
      <c r="C7116" t="s">
        <v>606</v>
      </c>
      <c r="D7116" t="s">
        <v>78</v>
      </c>
      <c r="E7116" t="s">
        <v>1284</v>
      </c>
      <c r="F7116" t="s">
        <v>71</v>
      </c>
      <c r="G7116" t="s">
        <v>179</v>
      </c>
      <c r="H7116" t="s">
        <v>236</v>
      </c>
      <c r="I7116" t="s">
        <v>96</v>
      </c>
      <c r="J7116" t="s">
        <v>111</v>
      </c>
      <c r="K7116" t="s">
        <v>328</v>
      </c>
      <c r="L7116">
        <v>12121.74</v>
      </c>
      <c r="M7116">
        <v>1</v>
      </c>
      <c r="N7116">
        <v>0.05</v>
      </c>
      <c r="O7116">
        <v>1964.41</v>
      </c>
    </row>
    <row r="7117" spans="1:15" x14ac:dyDescent="0.3">
      <c r="A7117" t="s">
        <v>9130</v>
      </c>
      <c r="B7117" t="s">
        <v>2323</v>
      </c>
      <c r="C7117" t="s">
        <v>725</v>
      </c>
      <c r="D7117" t="s">
        <v>50</v>
      </c>
      <c r="E7117" t="s">
        <v>1955</v>
      </c>
      <c r="F7117" t="s">
        <v>52</v>
      </c>
      <c r="G7117" t="s">
        <v>72</v>
      </c>
      <c r="H7117" t="s">
        <v>346</v>
      </c>
      <c r="I7117" t="s">
        <v>55</v>
      </c>
      <c r="J7117" t="s">
        <v>56</v>
      </c>
      <c r="K7117" t="s">
        <v>74</v>
      </c>
      <c r="L7117">
        <v>11892.78</v>
      </c>
      <c r="M7117">
        <v>2</v>
      </c>
      <c r="N7117">
        <v>0.1</v>
      </c>
      <c r="O7117">
        <v>1691.47</v>
      </c>
    </row>
    <row r="7118" spans="1:15" x14ac:dyDescent="0.3">
      <c r="A7118" t="s">
        <v>9131</v>
      </c>
      <c r="B7118" t="s">
        <v>114</v>
      </c>
      <c r="C7118" t="s">
        <v>2168</v>
      </c>
      <c r="D7118" t="s">
        <v>50</v>
      </c>
      <c r="E7118" t="s">
        <v>1753</v>
      </c>
      <c r="F7118" t="s">
        <v>52</v>
      </c>
      <c r="G7118" t="s">
        <v>63</v>
      </c>
      <c r="H7118" t="s">
        <v>213</v>
      </c>
      <c r="I7118" t="s">
        <v>83</v>
      </c>
      <c r="J7118" t="s">
        <v>84</v>
      </c>
      <c r="K7118" t="s">
        <v>105</v>
      </c>
      <c r="L7118">
        <v>115108.29</v>
      </c>
      <c r="M7118">
        <v>9</v>
      </c>
      <c r="N7118">
        <v>0.25</v>
      </c>
      <c r="O7118">
        <v>20926.91</v>
      </c>
    </row>
    <row r="7119" spans="1:15" x14ac:dyDescent="0.3">
      <c r="A7119" t="s">
        <v>9132</v>
      </c>
      <c r="B7119" t="s">
        <v>1870</v>
      </c>
      <c r="C7119" t="s">
        <v>1363</v>
      </c>
      <c r="D7119" t="s">
        <v>50</v>
      </c>
      <c r="E7119" t="s">
        <v>850</v>
      </c>
      <c r="F7119" t="s">
        <v>52</v>
      </c>
      <c r="G7119" t="s">
        <v>63</v>
      </c>
      <c r="H7119" t="s">
        <v>213</v>
      </c>
      <c r="I7119" t="s">
        <v>96</v>
      </c>
      <c r="J7119" t="s">
        <v>111</v>
      </c>
      <c r="K7119" t="s">
        <v>328</v>
      </c>
      <c r="L7119">
        <v>17940.18</v>
      </c>
      <c r="M7119">
        <v>3</v>
      </c>
      <c r="N7119">
        <v>0</v>
      </c>
      <c r="O7119">
        <v>4130.3500000000004</v>
      </c>
    </row>
    <row r="7120" spans="1:15" x14ac:dyDescent="0.3">
      <c r="A7120" t="s">
        <v>9133</v>
      </c>
      <c r="B7120" t="s">
        <v>397</v>
      </c>
      <c r="C7120" t="s">
        <v>1839</v>
      </c>
      <c r="D7120" t="s">
        <v>78</v>
      </c>
      <c r="E7120" t="s">
        <v>885</v>
      </c>
      <c r="F7120" t="s">
        <v>71</v>
      </c>
      <c r="G7120" t="s">
        <v>179</v>
      </c>
      <c r="H7120" t="s">
        <v>236</v>
      </c>
      <c r="I7120" t="s">
        <v>118</v>
      </c>
      <c r="J7120" t="s">
        <v>191</v>
      </c>
      <c r="K7120" t="s">
        <v>829</v>
      </c>
      <c r="L7120">
        <v>67216.740000000005</v>
      </c>
      <c r="M7120">
        <v>6</v>
      </c>
      <c r="N7120">
        <v>0.2</v>
      </c>
      <c r="O7120">
        <v>19046.37</v>
      </c>
    </row>
    <row r="7121" spans="1:15" x14ac:dyDescent="0.3">
      <c r="A7121" t="s">
        <v>9134</v>
      </c>
      <c r="B7121" t="s">
        <v>340</v>
      </c>
      <c r="C7121" t="s">
        <v>3648</v>
      </c>
      <c r="D7121" t="s">
        <v>78</v>
      </c>
      <c r="E7121" t="s">
        <v>3836</v>
      </c>
      <c r="F7121" t="s">
        <v>71</v>
      </c>
      <c r="G7121" t="s">
        <v>53</v>
      </c>
      <c r="H7121" t="s">
        <v>110</v>
      </c>
      <c r="I7121" t="s">
        <v>83</v>
      </c>
      <c r="J7121" t="s">
        <v>449</v>
      </c>
      <c r="K7121" t="s">
        <v>450</v>
      </c>
      <c r="L7121">
        <v>114697.68</v>
      </c>
      <c r="M7121">
        <v>8</v>
      </c>
      <c r="N7121">
        <v>0.15</v>
      </c>
      <c r="O7121">
        <v>18193.759999999998</v>
      </c>
    </row>
    <row r="7122" spans="1:15" x14ac:dyDescent="0.3">
      <c r="A7122" t="s">
        <v>9135</v>
      </c>
      <c r="B7122" t="s">
        <v>3735</v>
      </c>
      <c r="C7122" t="s">
        <v>962</v>
      </c>
      <c r="D7122" t="s">
        <v>102</v>
      </c>
      <c r="E7122" t="s">
        <v>963</v>
      </c>
      <c r="F7122" t="s">
        <v>71</v>
      </c>
      <c r="G7122" t="s">
        <v>63</v>
      </c>
      <c r="H7122" t="s">
        <v>64</v>
      </c>
      <c r="I7122" t="s">
        <v>55</v>
      </c>
      <c r="J7122" t="s">
        <v>65</v>
      </c>
      <c r="K7122" t="s">
        <v>91</v>
      </c>
      <c r="L7122">
        <v>5440.93</v>
      </c>
      <c r="M7122">
        <v>1</v>
      </c>
      <c r="N7122">
        <v>0.1</v>
      </c>
      <c r="O7122">
        <v>1166.27</v>
      </c>
    </row>
    <row r="7123" spans="1:15" x14ac:dyDescent="0.3">
      <c r="A7123" t="s">
        <v>9136</v>
      </c>
      <c r="B7123" t="s">
        <v>2897</v>
      </c>
      <c r="C7123" t="s">
        <v>398</v>
      </c>
      <c r="D7123" t="s">
        <v>61</v>
      </c>
      <c r="E7123" t="s">
        <v>948</v>
      </c>
      <c r="F7123" t="s">
        <v>71</v>
      </c>
      <c r="G7123" t="s">
        <v>53</v>
      </c>
      <c r="H7123" t="s">
        <v>110</v>
      </c>
      <c r="I7123" t="s">
        <v>118</v>
      </c>
      <c r="J7123" t="s">
        <v>230</v>
      </c>
      <c r="K7123" t="s">
        <v>351</v>
      </c>
      <c r="L7123">
        <v>2160.6</v>
      </c>
      <c r="M7123">
        <v>2</v>
      </c>
      <c r="N7123">
        <v>0.15</v>
      </c>
      <c r="O7123">
        <v>728.69</v>
      </c>
    </row>
    <row r="7124" spans="1:15" x14ac:dyDescent="0.3">
      <c r="A7124" t="s">
        <v>9137</v>
      </c>
      <c r="B7124" t="s">
        <v>1361</v>
      </c>
      <c r="C7124" t="s">
        <v>3243</v>
      </c>
      <c r="D7124" t="s">
        <v>78</v>
      </c>
      <c r="E7124" t="s">
        <v>345</v>
      </c>
      <c r="F7124" t="s">
        <v>52</v>
      </c>
      <c r="G7124" t="s">
        <v>63</v>
      </c>
      <c r="H7124" t="s">
        <v>202</v>
      </c>
      <c r="I7124" t="s">
        <v>96</v>
      </c>
      <c r="J7124" t="s">
        <v>111</v>
      </c>
      <c r="K7124" t="s">
        <v>328</v>
      </c>
      <c r="L7124">
        <v>21560.880000000001</v>
      </c>
      <c r="M7124">
        <v>4</v>
      </c>
      <c r="N7124">
        <v>0.15</v>
      </c>
      <c r="O7124">
        <v>4703.83</v>
      </c>
    </row>
    <row r="7125" spans="1:15" x14ac:dyDescent="0.3">
      <c r="A7125" t="s">
        <v>9138</v>
      </c>
      <c r="B7125" t="s">
        <v>1427</v>
      </c>
      <c r="C7125" t="s">
        <v>60</v>
      </c>
      <c r="D7125" t="s">
        <v>61</v>
      </c>
      <c r="E7125" t="s">
        <v>1001</v>
      </c>
      <c r="F7125" t="s">
        <v>71</v>
      </c>
      <c r="G7125" t="s">
        <v>63</v>
      </c>
      <c r="H7125" t="s">
        <v>64</v>
      </c>
      <c r="I7125" t="s">
        <v>55</v>
      </c>
      <c r="J7125" t="s">
        <v>56</v>
      </c>
      <c r="K7125" t="s">
        <v>57</v>
      </c>
      <c r="L7125">
        <v>7469.44</v>
      </c>
      <c r="M7125">
        <v>1</v>
      </c>
      <c r="N7125">
        <v>0</v>
      </c>
      <c r="O7125">
        <v>1184.23</v>
      </c>
    </row>
    <row r="7126" spans="1:15" x14ac:dyDescent="0.3">
      <c r="A7126" t="s">
        <v>9139</v>
      </c>
      <c r="B7126" t="s">
        <v>1725</v>
      </c>
      <c r="C7126" t="s">
        <v>1589</v>
      </c>
      <c r="D7126" t="s">
        <v>102</v>
      </c>
      <c r="E7126" t="s">
        <v>3201</v>
      </c>
      <c r="F7126" t="s">
        <v>52</v>
      </c>
      <c r="G7126" t="s">
        <v>72</v>
      </c>
      <c r="H7126" t="s">
        <v>104</v>
      </c>
      <c r="I7126" t="s">
        <v>55</v>
      </c>
      <c r="J7126" t="s">
        <v>56</v>
      </c>
      <c r="K7126" t="s">
        <v>151</v>
      </c>
      <c r="L7126">
        <v>49914.45</v>
      </c>
      <c r="M7126">
        <v>9</v>
      </c>
      <c r="N7126">
        <v>0.25</v>
      </c>
      <c r="O7126">
        <v>6358.32</v>
      </c>
    </row>
    <row r="7127" spans="1:15" x14ac:dyDescent="0.3">
      <c r="A7127" t="s">
        <v>9140</v>
      </c>
      <c r="B7127" t="s">
        <v>932</v>
      </c>
      <c r="C7127" t="s">
        <v>933</v>
      </c>
      <c r="D7127" t="s">
        <v>102</v>
      </c>
      <c r="E7127" t="s">
        <v>1574</v>
      </c>
      <c r="F7127" t="s">
        <v>71</v>
      </c>
      <c r="G7127" t="s">
        <v>179</v>
      </c>
      <c r="H7127" t="s">
        <v>180</v>
      </c>
      <c r="I7127" t="s">
        <v>96</v>
      </c>
      <c r="J7127" t="s">
        <v>111</v>
      </c>
      <c r="K7127" t="s">
        <v>225</v>
      </c>
      <c r="L7127">
        <v>11907.2</v>
      </c>
      <c r="M7127">
        <v>8</v>
      </c>
      <c r="N7127">
        <v>0.15</v>
      </c>
      <c r="O7127">
        <v>3630.03</v>
      </c>
    </row>
    <row r="7128" spans="1:15" x14ac:dyDescent="0.3">
      <c r="A7128" t="s">
        <v>9141</v>
      </c>
      <c r="B7128" t="s">
        <v>1222</v>
      </c>
      <c r="C7128" t="s">
        <v>1869</v>
      </c>
      <c r="D7128" t="s">
        <v>102</v>
      </c>
      <c r="E7128" t="s">
        <v>1661</v>
      </c>
      <c r="F7128" t="s">
        <v>80</v>
      </c>
      <c r="G7128" t="s">
        <v>63</v>
      </c>
      <c r="H7128" t="s">
        <v>172</v>
      </c>
      <c r="I7128" t="s">
        <v>96</v>
      </c>
      <c r="J7128" t="s">
        <v>97</v>
      </c>
      <c r="K7128" t="s">
        <v>181</v>
      </c>
      <c r="L7128">
        <v>149041.60000000001</v>
      </c>
      <c r="M7128">
        <v>10</v>
      </c>
      <c r="N7128">
        <v>0</v>
      </c>
      <c r="O7128">
        <v>48699.41</v>
      </c>
    </row>
    <row r="7129" spans="1:15" x14ac:dyDescent="0.3">
      <c r="A7129" t="s">
        <v>9142</v>
      </c>
      <c r="B7129" t="s">
        <v>477</v>
      </c>
      <c r="C7129" t="s">
        <v>1733</v>
      </c>
      <c r="D7129" t="s">
        <v>78</v>
      </c>
      <c r="E7129" t="s">
        <v>930</v>
      </c>
      <c r="F7129" t="s">
        <v>52</v>
      </c>
      <c r="G7129" t="s">
        <v>81</v>
      </c>
      <c r="H7129" t="s">
        <v>284</v>
      </c>
      <c r="I7129" t="s">
        <v>96</v>
      </c>
      <c r="J7129" t="s">
        <v>111</v>
      </c>
      <c r="K7129" t="s">
        <v>112</v>
      </c>
      <c r="L7129">
        <v>32648</v>
      </c>
      <c r="M7129">
        <v>10</v>
      </c>
      <c r="N7129">
        <v>0.25</v>
      </c>
      <c r="O7129">
        <v>6295.33</v>
      </c>
    </row>
    <row r="7130" spans="1:15" x14ac:dyDescent="0.3">
      <c r="A7130" t="s">
        <v>9143</v>
      </c>
      <c r="B7130" t="s">
        <v>3228</v>
      </c>
      <c r="C7130" t="s">
        <v>1916</v>
      </c>
      <c r="D7130" t="s">
        <v>50</v>
      </c>
      <c r="E7130" t="s">
        <v>569</v>
      </c>
      <c r="F7130" t="s">
        <v>71</v>
      </c>
      <c r="G7130" t="s">
        <v>72</v>
      </c>
      <c r="H7130" t="s">
        <v>73</v>
      </c>
      <c r="I7130" t="s">
        <v>118</v>
      </c>
      <c r="J7130" t="s">
        <v>191</v>
      </c>
      <c r="K7130" t="s">
        <v>192</v>
      </c>
      <c r="L7130">
        <v>23321</v>
      </c>
      <c r="M7130">
        <v>4</v>
      </c>
      <c r="N7130">
        <v>0.15</v>
      </c>
      <c r="O7130">
        <v>3770.99</v>
      </c>
    </row>
    <row r="7131" spans="1:15" x14ac:dyDescent="0.3">
      <c r="A7131" t="s">
        <v>9144</v>
      </c>
      <c r="B7131" t="s">
        <v>414</v>
      </c>
      <c r="C7131" t="s">
        <v>1238</v>
      </c>
      <c r="D7131" t="s">
        <v>50</v>
      </c>
      <c r="E7131" t="s">
        <v>807</v>
      </c>
      <c r="F7131" t="s">
        <v>52</v>
      </c>
      <c r="G7131" t="s">
        <v>81</v>
      </c>
      <c r="H7131" t="s">
        <v>82</v>
      </c>
      <c r="I7131" t="s">
        <v>83</v>
      </c>
      <c r="J7131" t="s">
        <v>156</v>
      </c>
      <c r="K7131" t="s">
        <v>208</v>
      </c>
      <c r="L7131">
        <v>6206.48</v>
      </c>
      <c r="M7131">
        <v>8</v>
      </c>
      <c r="N7131">
        <v>0.1</v>
      </c>
      <c r="O7131">
        <v>1218.6199999999999</v>
      </c>
    </row>
    <row r="7132" spans="1:15" x14ac:dyDescent="0.3">
      <c r="A7132" t="s">
        <v>9145</v>
      </c>
      <c r="B7132" t="s">
        <v>2488</v>
      </c>
      <c r="C7132" t="s">
        <v>3896</v>
      </c>
      <c r="D7132" t="s">
        <v>61</v>
      </c>
      <c r="E7132" t="s">
        <v>934</v>
      </c>
      <c r="F7132" t="s">
        <v>71</v>
      </c>
      <c r="G7132" t="s">
        <v>63</v>
      </c>
      <c r="H7132" t="s">
        <v>172</v>
      </c>
      <c r="I7132" t="s">
        <v>55</v>
      </c>
      <c r="J7132" t="s">
        <v>141</v>
      </c>
      <c r="K7132" t="s">
        <v>142</v>
      </c>
      <c r="L7132">
        <v>79314.03</v>
      </c>
      <c r="M7132">
        <v>9</v>
      </c>
      <c r="N7132">
        <v>0.1</v>
      </c>
      <c r="O7132">
        <v>27609.49</v>
      </c>
    </row>
    <row r="7133" spans="1:15" x14ac:dyDescent="0.3">
      <c r="A7133" t="s">
        <v>9146</v>
      </c>
      <c r="B7133" t="s">
        <v>2210</v>
      </c>
      <c r="C7133" t="s">
        <v>1934</v>
      </c>
      <c r="D7133" t="s">
        <v>50</v>
      </c>
      <c r="E7133" t="s">
        <v>146</v>
      </c>
      <c r="F7133" t="s">
        <v>71</v>
      </c>
      <c r="G7133" t="s">
        <v>72</v>
      </c>
      <c r="H7133" t="s">
        <v>346</v>
      </c>
      <c r="I7133" t="s">
        <v>55</v>
      </c>
      <c r="J7133" t="s">
        <v>65</v>
      </c>
      <c r="K7133" t="s">
        <v>130</v>
      </c>
      <c r="L7133">
        <v>5959.32</v>
      </c>
      <c r="M7133">
        <v>6</v>
      </c>
      <c r="N7133">
        <v>0.05</v>
      </c>
      <c r="O7133">
        <v>2056.66</v>
      </c>
    </row>
    <row r="7134" spans="1:15" x14ac:dyDescent="0.3">
      <c r="A7134" t="s">
        <v>9147</v>
      </c>
      <c r="B7134" t="s">
        <v>610</v>
      </c>
      <c r="C7134" t="s">
        <v>632</v>
      </c>
      <c r="D7134" t="s">
        <v>102</v>
      </c>
      <c r="E7134" t="s">
        <v>1536</v>
      </c>
      <c r="F7134" t="s">
        <v>52</v>
      </c>
      <c r="G7134" t="s">
        <v>81</v>
      </c>
      <c r="H7134" t="s">
        <v>82</v>
      </c>
      <c r="I7134" t="s">
        <v>118</v>
      </c>
      <c r="J7134" t="s">
        <v>119</v>
      </c>
      <c r="K7134" t="s">
        <v>197</v>
      </c>
      <c r="L7134">
        <v>4509.54</v>
      </c>
      <c r="M7134">
        <v>2</v>
      </c>
      <c r="N7134">
        <v>0.15</v>
      </c>
      <c r="O7134">
        <v>739.66</v>
      </c>
    </row>
    <row r="7135" spans="1:15" x14ac:dyDescent="0.3">
      <c r="A7135" t="s">
        <v>9148</v>
      </c>
      <c r="B7135" t="s">
        <v>773</v>
      </c>
      <c r="C7135" t="s">
        <v>774</v>
      </c>
      <c r="D7135" t="s">
        <v>50</v>
      </c>
      <c r="E7135" t="s">
        <v>1229</v>
      </c>
      <c r="F7135" t="s">
        <v>80</v>
      </c>
      <c r="G7135" t="s">
        <v>63</v>
      </c>
      <c r="H7135" t="s">
        <v>213</v>
      </c>
      <c r="I7135" t="s">
        <v>96</v>
      </c>
      <c r="J7135" t="s">
        <v>111</v>
      </c>
      <c r="K7135" t="s">
        <v>112</v>
      </c>
      <c r="L7135">
        <v>19146.12</v>
      </c>
      <c r="M7135">
        <v>3</v>
      </c>
      <c r="N7135">
        <v>0.2</v>
      </c>
      <c r="O7135">
        <v>5628.01</v>
      </c>
    </row>
    <row r="7136" spans="1:15" x14ac:dyDescent="0.3">
      <c r="A7136" t="s">
        <v>9149</v>
      </c>
      <c r="B7136" t="s">
        <v>794</v>
      </c>
      <c r="C7136" t="s">
        <v>1222</v>
      </c>
      <c r="D7136" t="s">
        <v>78</v>
      </c>
      <c r="E7136" t="s">
        <v>103</v>
      </c>
      <c r="F7136" t="s">
        <v>80</v>
      </c>
      <c r="G7136" t="s">
        <v>72</v>
      </c>
      <c r="H7136" t="s">
        <v>346</v>
      </c>
      <c r="I7136" t="s">
        <v>118</v>
      </c>
      <c r="J7136" t="s">
        <v>191</v>
      </c>
      <c r="K7136" t="s">
        <v>192</v>
      </c>
      <c r="L7136">
        <v>14096.46</v>
      </c>
      <c r="M7136">
        <v>7</v>
      </c>
      <c r="N7136">
        <v>0.25</v>
      </c>
      <c r="O7136">
        <v>3282.01</v>
      </c>
    </row>
    <row r="7137" spans="1:15" x14ac:dyDescent="0.3">
      <c r="A7137" t="s">
        <v>9150</v>
      </c>
      <c r="B7137" t="s">
        <v>910</v>
      </c>
      <c r="C7137" t="s">
        <v>572</v>
      </c>
      <c r="D7137" t="s">
        <v>102</v>
      </c>
      <c r="E7137" t="s">
        <v>1536</v>
      </c>
      <c r="F7137" t="s">
        <v>71</v>
      </c>
      <c r="G7137" t="s">
        <v>63</v>
      </c>
      <c r="H7137" t="s">
        <v>213</v>
      </c>
      <c r="I7137" t="s">
        <v>96</v>
      </c>
      <c r="J7137" t="s">
        <v>166</v>
      </c>
      <c r="K7137" t="s">
        <v>762</v>
      </c>
      <c r="L7137">
        <v>19931.98</v>
      </c>
      <c r="M7137">
        <v>2</v>
      </c>
      <c r="N7137">
        <v>0.15</v>
      </c>
      <c r="O7137">
        <v>2955.41</v>
      </c>
    </row>
    <row r="7138" spans="1:15" x14ac:dyDescent="0.3">
      <c r="A7138" t="s">
        <v>9151</v>
      </c>
      <c r="B7138" t="s">
        <v>3577</v>
      </c>
      <c r="C7138" t="s">
        <v>4491</v>
      </c>
      <c r="D7138" t="s">
        <v>102</v>
      </c>
      <c r="E7138" t="s">
        <v>411</v>
      </c>
      <c r="F7138" t="s">
        <v>71</v>
      </c>
      <c r="G7138" t="s">
        <v>179</v>
      </c>
      <c r="H7138" t="s">
        <v>236</v>
      </c>
      <c r="I7138" t="s">
        <v>96</v>
      </c>
      <c r="J7138" t="s">
        <v>135</v>
      </c>
      <c r="K7138" t="s">
        <v>275</v>
      </c>
      <c r="L7138">
        <v>58523.22</v>
      </c>
      <c r="M7138">
        <v>9</v>
      </c>
      <c r="N7138">
        <v>0.05</v>
      </c>
      <c r="O7138">
        <v>16603.48</v>
      </c>
    </row>
    <row r="7139" spans="1:15" x14ac:dyDescent="0.3">
      <c r="A7139" t="s">
        <v>9152</v>
      </c>
      <c r="B7139" t="s">
        <v>3270</v>
      </c>
      <c r="C7139" t="s">
        <v>1839</v>
      </c>
      <c r="D7139" t="s">
        <v>50</v>
      </c>
      <c r="E7139" t="s">
        <v>569</v>
      </c>
      <c r="F7139" t="s">
        <v>80</v>
      </c>
      <c r="G7139" t="s">
        <v>179</v>
      </c>
      <c r="H7139" t="s">
        <v>236</v>
      </c>
      <c r="I7139" t="s">
        <v>83</v>
      </c>
      <c r="J7139" t="s">
        <v>449</v>
      </c>
      <c r="K7139" t="s">
        <v>775</v>
      </c>
      <c r="L7139">
        <v>72292.639999999999</v>
      </c>
      <c r="M7139">
        <v>8</v>
      </c>
      <c r="N7139">
        <v>0.25</v>
      </c>
      <c r="O7139">
        <v>9235.09</v>
      </c>
    </row>
    <row r="7140" spans="1:15" x14ac:dyDescent="0.3">
      <c r="A7140" t="s">
        <v>9153</v>
      </c>
      <c r="B7140" t="s">
        <v>1503</v>
      </c>
      <c r="C7140" t="s">
        <v>1130</v>
      </c>
      <c r="D7140" t="s">
        <v>61</v>
      </c>
      <c r="E7140" t="s">
        <v>2245</v>
      </c>
      <c r="F7140" t="s">
        <v>80</v>
      </c>
      <c r="G7140" t="s">
        <v>53</v>
      </c>
      <c r="H7140" t="s">
        <v>90</v>
      </c>
      <c r="I7140" t="s">
        <v>96</v>
      </c>
      <c r="J7140" t="s">
        <v>135</v>
      </c>
      <c r="K7140" t="s">
        <v>275</v>
      </c>
      <c r="L7140">
        <v>32254.48</v>
      </c>
      <c r="M7140">
        <v>4</v>
      </c>
      <c r="N7140">
        <v>0.2</v>
      </c>
      <c r="O7140">
        <v>5109.41</v>
      </c>
    </row>
    <row r="7141" spans="1:15" x14ac:dyDescent="0.3">
      <c r="A7141" t="s">
        <v>9154</v>
      </c>
      <c r="B7141" t="s">
        <v>651</v>
      </c>
      <c r="C7141" t="s">
        <v>2279</v>
      </c>
      <c r="D7141" t="s">
        <v>102</v>
      </c>
      <c r="E7141" t="s">
        <v>454</v>
      </c>
      <c r="F7141" t="s">
        <v>52</v>
      </c>
      <c r="G7141" t="s">
        <v>81</v>
      </c>
      <c r="H7141" t="s">
        <v>186</v>
      </c>
      <c r="I7141" t="s">
        <v>83</v>
      </c>
      <c r="J7141" t="s">
        <v>379</v>
      </c>
      <c r="K7141" t="s">
        <v>562</v>
      </c>
      <c r="L7141">
        <v>13805.7</v>
      </c>
      <c r="M7141">
        <v>5</v>
      </c>
      <c r="N7141">
        <v>0.25</v>
      </c>
      <c r="O7141">
        <v>3381.25</v>
      </c>
    </row>
    <row r="7142" spans="1:15" x14ac:dyDescent="0.3">
      <c r="A7142" t="s">
        <v>9155</v>
      </c>
      <c r="B7142" t="s">
        <v>188</v>
      </c>
      <c r="C7142" t="s">
        <v>634</v>
      </c>
      <c r="D7142" t="s">
        <v>78</v>
      </c>
      <c r="E7142" t="s">
        <v>1284</v>
      </c>
      <c r="F7142" t="s">
        <v>80</v>
      </c>
      <c r="G7142" t="s">
        <v>81</v>
      </c>
      <c r="H7142" t="s">
        <v>186</v>
      </c>
      <c r="I7142" t="s">
        <v>118</v>
      </c>
      <c r="J7142" t="s">
        <v>191</v>
      </c>
      <c r="K7142" t="s">
        <v>829</v>
      </c>
      <c r="L7142">
        <v>20038.62</v>
      </c>
      <c r="M7142">
        <v>3</v>
      </c>
      <c r="N7142">
        <v>0.05</v>
      </c>
      <c r="O7142">
        <v>7400.94</v>
      </c>
    </row>
    <row r="7143" spans="1:15" x14ac:dyDescent="0.3">
      <c r="A7143" t="s">
        <v>9156</v>
      </c>
      <c r="B7143" t="s">
        <v>2143</v>
      </c>
      <c r="C7143" t="s">
        <v>2510</v>
      </c>
      <c r="D7143" t="s">
        <v>102</v>
      </c>
      <c r="E7143" t="s">
        <v>2065</v>
      </c>
      <c r="F7143" t="s">
        <v>80</v>
      </c>
      <c r="G7143" t="s">
        <v>179</v>
      </c>
      <c r="H7143" t="s">
        <v>236</v>
      </c>
      <c r="I7143" t="s">
        <v>83</v>
      </c>
      <c r="J7143" t="s">
        <v>156</v>
      </c>
      <c r="K7143" t="s">
        <v>285</v>
      </c>
      <c r="L7143">
        <v>18061.75</v>
      </c>
      <c r="M7143">
        <v>7</v>
      </c>
      <c r="N7143">
        <v>0.1</v>
      </c>
      <c r="O7143">
        <v>3622.58</v>
      </c>
    </row>
    <row r="7144" spans="1:15" x14ac:dyDescent="0.3">
      <c r="A7144" t="s">
        <v>9157</v>
      </c>
      <c r="B7144" t="s">
        <v>1228</v>
      </c>
      <c r="C7144" t="s">
        <v>3456</v>
      </c>
      <c r="D7144" t="s">
        <v>61</v>
      </c>
      <c r="E7144" t="s">
        <v>930</v>
      </c>
      <c r="F7144" t="s">
        <v>52</v>
      </c>
      <c r="G7144" t="s">
        <v>53</v>
      </c>
      <c r="H7144" t="s">
        <v>110</v>
      </c>
      <c r="I7144" t="s">
        <v>55</v>
      </c>
      <c r="J7144" t="s">
        <v>65</v>
      </c>
      <c r="K7144" t="s">
        <v>130</v>
      </c>
      <c r="L7144">
        <v>68267.649999999994</v>
      </c>
      <c r="M7144">
        <v>5</v>
      </c>
      <c r="N7144">
        <v>0</v>
      </c>
      <c r="O7144">
        <v>27205.34</v>
      </c>
    </row>
    <row r="7145" spans="1:15" x14ac:dyDescent="0.3">
      <c r="A7145" t="s">
        <v>9158</v>
      </c>
      <c r="B7145" t="s">
        <v>1880</v>
      </c>
      <c r="C7145" t="s">
        <v>1933</v>
      </c>
      <c r="D7145" t="s">
        <v>61</v>
      </c>
      <c r="E7145" t="s">
        <v>1215</v>
      </c>
      <c r="F7145" t="s">
        <v>80</v>
      </c>
      <c r="G7145" t="s">
        <v>63</v>
      </c>
      <c r="H7145" t="s">
        <v>172</v>
      </c>
      <c r="I7145" t="s">
        <v>118</v>
      </c>
      <c r="J7145" t="s">
        <v>191</v>
      </c>
      <c r="K7145" t="s">
        <v>829</v>
      </c>
      <c r="L7145">
        <v>55104.2</v>
      </c>
      <c r="M7145">
        <v>10</v>
      </c>
      <c r="N7145">
        <v>0.15</v>
      </c>
      <c r="O7145">
        <v>11136.91</v>
      </c>
    </row>
    <row r="7146" spans="1:15" x14ac:dyDescent="0.3">
      <c r="A7146" t="s">
        <v>9159</v>
      </c>
      <c r="B7146" t="s">
        <v>1691</v>
      </c>
      <c r="C7146" t="s">
        <v>3149</v>
      </c>
      <c r="D7146" t="s">
        <v>78</v>
      </c>
      <c r="E7146" t="s">
        <v>190</v>
      </c>
      <c r="F7146" t="s">
        <v>52</v>
      </c>
      <c r="G7146" t="s">
        <v>53</v>
      </c>
      <c r="H7146" t="s">
        <v>110</v>
      </c>
      <c r="I7146" t="s">
        <v>55</v>
      </c>
      <c r="J7146" t="s">
        <v>65</v>
      </c>
      <c r="K7146" t="s">
        <v>66</v>
      </c>
      <c r="L7146">
        <v>7054.4</v>
      </c>
      <c r="M7146">
        <v>2</v>
      </c>
      <c r="N7146">
        <v>0.05</v>
      </c>
      <c r="O7146">
        <v>2011.21</v>
      </c>
    </row>
    <row r="7147" spans="1:15" x14ac:dyDescent="0.3">
      <c r="A7147" t="s">
        <v>9160</v>
      </c>
      <c r="B7147" t="s">
        <v>358</v>
      </c>
      <c r="C7147" t="s">
        <v>359</v>
      </c>
      <c r="D7147" t="s">
        <v>61</v>
      </c>
      <c r="E7147" t="s">
        <v>378</v>
      </c>
      <c r="F7147" t="s">
        <v>80</v>
      </c>
      <c r="G7147" t="s">
        <v>53</v>
      </c>
      <c r="H7147" t="s">
        <v>90</v>
      </c>
      <c r="I7147" t="s">
        <v>55</v>
      </c>
      <c r="J7147" t="s">
        <v>65</v>
      </c>
      <c r="K7147" t="s">
        <v>130</v>
      </c>
      <c r="L7147">
        <v>8524.77</v>
      </c>
      <c r="M7147">
        <v>1</v>
      </c>
      <c r="N7147">
        <v>0.1</v>
      </c>
      <c r="O7147">
        <v>2550.9699999999998</v>
      </c>
    </row>
    <row r="7148" spans="1:15" x14ac:dyDescent="0.3">
      <c r="A7148" t="s">
        <v>9161</v>
      </c>
      <c r="B7148" t="s">
        <v>1167</v>
      </c>
      <c r="C7148" t="s">
        <v>2216</v>
      </c>
      <c r="D7148" t="s">
        <v>78</v>
      </c>
      <c r="E7148" t="s">
        <v>664</v>
      </c>
      <c r="F7148" t="s">
        <v>52</v>
      </c>
      <c r="G7148" t="s">
        <v>53</v>
      </c>
      <c r="H7148" t="s">
        <v>54</v>
      </c>
      <c r="I7148" t="s">
        <v>55</v>
      </c>
      <c r="J7148" t="s">
        <v>141</v>
      </c>
      <c r="K7148" t="s">
        <v>142</v>
      </c>
      <c r="L7148">
        <v>671.6</v>
      </c>
      <c r="M7148">
        <v>1</v>
      </c>
      <c r="N7148">
        <v>0.2</v>
      </c>
      <c r="O7148">
        <v>201.78</v>
      </c>
    </row>
    <row r="7149" spans="1:15" x14ac:dyDescent="0.3">
      <c r="A7149" t="s">
        <v>9162</v>
      </c>
      <c r="B7149" t="s">
        <v>128</v>
      </c>
      <c r="C7149" t="s">
        <v>1127</v>
      </c>
      <c r="D7149" t="s">
        <v>102</v>
      </c>
      <c r="E7149" t="s">
        <v>833</v>
      </c>
      <c r="F7149" t="s">
        <v>80</v>
      </c>
      <c r="G7149" t="s">
        <v>72</v>
      </c>
      <c r="H7149" t="s">
        <v>117</v>
      </c>
      <c r="I7149" t="s">
        <v>55</v>
      </c>
      <c r="J7149" t="s">
        <v>141</v>
      </c>
      <c r="K7149" t="s">
        <v>142</v>
      </c>
      <c r="L7149">
        <v>6784.6</v>
      </c>
      <c r="M7149">
        <v>4</v>
      </c>
      <c r="N7149">
        <v>0.15</v>
      </c>
      <c r="O7149">
        <v>1233.1600000000001</v>
      </c>
    </row>
    <row r="7150" spans="1:15" x14ac:dyDescent="0.3">
      <c r="A7150" t="s">
        <v>9163</v>
      </c>
      <c r="B7150" t="s">
        <v>1442</v>
      </c>
      <c r="C7150" t="s">
        <v>1223</v>
      </c>
      <c r="D7150" t="s">
        <v>102</v>
      </c>
      <c r="E7150" t="s">
        <v>1778</v>
      </c>
      <c r="F7150" t="s">
        <v>71</v>
      </c>
      <c r="G7150" t="s">
        <v>179</v>
      </c>
      <c r="H7150" t="s">
        <v>180</v>
      </c>
      <c r="I7150" t="s">
        <v>83</v>
      </c>
      <c r="J7150" t="s">
        <v>156</v>
      </c>
      <c r="K7150" t="s">
        <v>208</v>
      </c>
      <c r="L7150">
        <v>30826.74</v>
      </c>
      <c r="M7150">
        <v>6</v>
      </c>
      <c r="N7150">
        <v>0.15</v>
      </c>
      <c r="O7150">
        <v>7787.09</v>
      </c>
    </row>
    <row r="7151" spans="1:15" x14ac:dyDescent="0.3">
      <c r="A7151" t="s">
        <v>9164</v>
      </c>
      <c r="B7151" t="s">
        <v>1149</v>
      </c>
      <c r="C7151" t="s">
        <v>1780</v>
      </c>
      <c r="D7151" t="s">
        <v>102</v>
      </c>
      <c r="E7151" t="s">
        <v>3038</v>
      </c>
      <c r="F7151" t="s">
        <v>71</v>
      </c>
      <c r="G7151" t="s">
        <v>81</v>
      </c>
      <c r="H7151" t="s">
        <v>186</v>
      </c>
      <c r="I7151" t="s">
        <v>83</v>
      </c>
      <c r="J7151" t="s">
        <v>84</v>
      </c>
      <c r="K7151" t="s">
        <v>257</v>
      </c>
      <c r="L7151">
        <v>2560.4</v>
      </c>
      <c r="M7151">
        <v>8</v>
      </c>
      <c r="N7151">
        <v>0.1</v>
      </c>
      <c r="O7151">
        <v>353.53</v>
      </c>
    </row>
    <row r="7152" spans="1:15" x14ac:dyDescent="0.3">
      <c r="A7152" t="s">
        <v>9165</v>
      </c>
      <c r="B7152" t="s">
        <v>670</v>
      </c>
      <c r="C7152" t="s">
        <v>671</v>
      </c>
      <c r="D7152" t="s">
        <v>102</v>
      </c>
      <c r="E7152" t="s">
        <v>585</v>
      </c>
      <c r="F7152" t="s">
        <v>71</v>
      </c>
      <c r="G7152" t="s">
        <v>63</v>
      </c>
      <c r="H7152" t="s">
        <v>202</v>
      </c>
      <c r="I7152" t="s">
        <v>118</v>
      </c>
      <c r="J7152" t="s">
        <v>230</v>
      </c>
      <c r="K7152" t="s">
        <v>351</v>
      </c>
      <c r="L7152">
        <v>1847.84</v>
      </c>
      <c r="M7152">
        <v>2</v>
      </c>
      <c r="N7152">
        <v>0.15</v>
      </c>
      <c r="O7152">
        <v>580.44000000000005</v>
      </c>
    </row>
    <row r="7153" spans="1:15" x14ac:dyDescent="0.3">
      <c r="A7153" t="s">
        <v>9166</v>
      </c>
      <c r="B7153" t="s">
        <v>4132</v>
      </c>
      <c r="C7153" t="s">
        <v>2059</v>
      </c>
      <c r="D7153" t="s">
        <v>78</v>
      </c>
      <c r="E7153" t="s">
        <v>2231</v>
      </c>
      <c r="F7153" t="s">
        <v>52</v>
      </c>
      <c r="G7153" t="s">
        <v>53</v>
      </c>
      <c r="H7153" t="s">
        <v>54</v>
      </c>
      <c r="I7153" t="s">
        <v>83</v>
      </c>
      <c r="J7153" t="s">
        <v>379</v>
      </c>
      <c r="K7153" t="s">
        <v>380</v>
      </c>
      <c r="L7153">
        <v>48173.51</v>
      </c>
      <c r="M7153">
        <v>7</v>
      </c>
      <c r="N7153">
        <v>0.25</v>
      </c>
      <c r="O7153">
        <v>9623.3799999999992</v>
      </c>
    </row>
    <row r="7154" spans="1:15" x14ac:dyDescent="0.3">
      <c r="A7154" t="s">
        <v>9167</v>
      </c>
      <c r="B7154" t="s">
        <v>502</v>
      </c>
      <c r="C7154" t="s">
        <v>2603</v>
      </c>
      <c r="D7154" t="s">
        <v>50</v>
      </c>
      <c r="E7154" t="s">
        <v>2022</v>
      </c>
      <c r="F7154" t="s">
        <v>71</v>
      </c>
      <c r="G7154" t="s">
        <v>81</v>
      </c>
      <c r="H7154" t="s">
        <v>284</v>
      </c>
      <c r="I7154" t="s">
        <v>83</v>
      </c>
      <c r="J7154" t="s">
        <v>156</v>
      </c>
      <c r="K7154" t="s">
        <v>208</v>
      </c>
      <c r="L7154">
        <v>28209.52</v>
      </c>
      <c r="M7154">
        <v>2</v>
      </c>
      <c r="N7154">
        <v>0.05</v>
      </c>
      <c r="O7154">
        <v>8714.7900000000009</v>
      </c>
    </row>
    <row r="7155" spans="1:15" x14ac:dyDescent="0.3">
      <c r="A7155" t="s">
        <v>9168</v>
      </c>
      <c r="B7155" t="s">
        <v>1257</v>
      </c>
      <c r="C7155" t="s">
        <v>1282</v>
      </c>
      <c r="D7155" t="s">
        <v>50</v>
      </c>
      <c r="E7155" t="s">
        <v>2882</v>
      </c>
      <c r="F7155" t="s">
        <v>80</v>
      </c>
      <c r="G7155" t="s">
        <v>63</v>
      </c>
      <c r="H7155" t="s">
        <v>64</v>
      </c>
      <c r="I7155" t="s">
        <v>83</v>
      </c>
      <c r="J7155" t="s">
        <v>84</v>
      </c>
      <c r="K7155" t="s">
        <v>85</v>
      </c>
      <c r="L7155">
        <v>28098.81</v>
      </c>
      <c r="M7155">
        <v>3</v>
      </c>
      <c r="N7155">
        <v>0.05</v>
      </c>
      <c r="O7155">
        <v>8056.68</v>
      </c>
    </row>
    <row r="7156" spans="1:15" x14ac:dyDescent="0.3">
      <c r="A7156" t="s">
        <v>9169</v>
      </c>
      <c r="B7156" t="s">
        <v>988</v>
      </c>
      <c r="C7156" t="s">
        <v>989</v>
      </c>
      <c r="D7156" t="s">
        <v>61</v>
      </c>
      <c r="E7156" t="s">
        <v>893</v>
      </c>
      <c r="F7156" t="s">
        <v>71</v>
      </c>
      <c r="G7156" t="s">
        <v>179</v>
      </c>
      <c r="H7156" t="s">
        <v>236</v>
      </c>
      <c r="I7156" t="s">
        <v>55</v>
      </c>
      <c r="J7156" t="s">
        <v>141</v>
      </c>
      <c r="K7156" t="s">
        <v>142</v>
      </c>
      <c r="L7156">
        <v>105234.56</v>
      </c>
      <c r="M7156">
        <v>8</v>
      </c>
      <c r="N7156">
        <v>0.1</v>
      </c>
      <c r="O7156">
        <v>31128.63</v>
      </c>
    </row>
    <row r="7157" spans="1:15" x14ac:dyDescent="0.3">
      <c r="A7157" t="s">
        <v>9170</v>
      </c>
      <c r="B7157" t="s">
        <v>281</v>
      </c>
      <c r="C7157" t="s">
        <v>297</v>
      </c>
      <c r="D7157" t="s">
        <v>102</v>
      </c>
      <c r="E7157" t="s">
        <v>814</v>
      </c>
      <c r="F7157" t="s">
        <v>52</v>
      </c>
      <c r="G7157" t="s">
        <v>53</v>
      </c>
      <c r="H7157" t="s">
        <v>246</v>
      </c>
      <c r="I7157" t="s">
        <v>83</v>
      </c>
      <c r="J7157" t="s">
        <v>449</v>
      </c>
      <c r="K7157" t="s">
        <v>775</v>
      </c>
      <c r="L7157">
        <v>67612.05</v>
      </c>
      <c r="M7157">
        <v>9</v>
      </c>
      <c r="N7157">
        <v>0.1</v>
      </c>
      <c r="O7157">
        <v>13145.1</v>
      </c>
    </row>
    <row r="7158" spans="1:15" x14ac:dyDescent="0.3">
      <c r="A7158" t="s">
        <v>9171</v>
      </c>
      <c r="B7158" t="s">
        <v>1637</v>
      </c>
      <c r="C7158" t="s">
        <v>498</v>
      </c>
      <c r="D7158" t="s">
        <v>78</v>
      </c>
      <c r="E7158" t="s">
        <v>146</v>
      </c>
      <c r="F7158" t="s">
        <v>52</v>
      </c>
      <c r="G7158" t="s">
        <v>72</v>
      </c>
      <c r="H7158" t="s">
        <v>346</v>
      </c>
      <c r="I7158" t="s">
        <v>55</v>
      </c>
      <c r="J7158" t="s">
        <v>56</v>
      </c>
      <c r="K7158" t="s">
        <v>74</v>
      </c>
      <c r="L7158">
        <v>20006.939999999999</v>
      </c>
      <c r="M7158">
        <v>2</v>
      </c>
      <c r="N7158">
        <v>0.25</v>
      </c>
      <c r="O7158">
        <v>5017.84</v>
      </c>
    </row>
    <row r="7159" spans="1:15" x14ac:dyDescent="0.3">
      <c r="A7159" t="s">
        <v>9172</v>
      </c>
      <c r="B7159" t="s">
        <v>438</v>
      </c>
      <c r="C7159" t="s">
        <v>2702</v>
      </c>
      <c r="D7159" t="s">
        <v>61</v>
      </c>
      <c r="E7159" t="s">
        <v>2530</v>
      </c>
      <c r="F7159" t="s">
        <v>52</v>
      </c>
      <c r="G7159" t="s">
        <v>179</v>
      </c>
      <c r="H7159" t="s">
        <v>180</v>
      </c>
      <c r="I7159" t="s">
        <v>55</v>
      </c>
      <c r="J7159" t="s">
        <v>56</v>
      </c>
      <c r="K7159" t="s">
        <v>57</v>
      </c>
      <c r="L7159">
        <v>20877.05</v>
      </c>
      <c r="M7159">
        <v>5</v>
      </c>
      <c r="N7159">
        <v>0</v>
      </c>
      <c r="O7159">
        <v>6544.06</v>
      </c>
    </row>
    <row r="7160" spans="1:15" x14ac:dyDescent="0.3">
      <c r="A7160" t="s">
        <v>9173</v>
      </c>
      <c r="B7160" t="s">
        <v>2368</v>
      </c>
      <c r="C7160" t="s">
        <v>756</v>
      </c>
      <c r="D7160" t="s">
        <v>78</v>
      </c>
      <c r="E7160" t="s">
        <v>660</v>
      </c>
      <c r="F7160" t="s">
        <v>80</v>
      </c>
      <c r="G7160" t="s">
        <v>81</v>
      </c>
      <c r="H7160" t="s">
        <v>82</v>
      </c>
      <c r="I7160" t="s">
        <v>118</v>
      </c>
      <c r="J7160" t="s">
        <v>119</v>
      </c>
      <c r="K7160" t="s">
        <v>270</v>
      </c>
      <c r="L7160">
        <v>63430.2</v>
      </c>
      <c r="M7160">
        <v>10</v>
      </c>
      <c r="N7160">
        <v>0.1</v>
      </c>
      <c r="O7160">
        <v>13636.96</v>
      </c>
    </row>
    <row r="7161" spans="1:15" x14ac:dyDescent="0.3">
      <c r="A7161" t="s">
        <v>9174</v>
      </c>
      <c r="B7161" t="s">
        <v>1322</v>
      </c>
      <c r="C7161" t="s">
        <v>4395</v>
      </c>
      <c r="D7161" t="s">
        <v>102</v>
      </c>
      <c r="E7161" t="s">
        <v>696</v>
      </c>
      <c r="F7161" t="s">
        <v>80</v>
      </c>
      <c r="G7161" t="s">
        <v>63</v>
      </c>
      <c r="H7161" t="s">
        <v>64</v>
      </c>
      <c r="I7161" t="s">
        <v>83</v>
      </c>
      <c r="J7161" t="s">
        <v>156</v>
      </c>
      <c r="K7161" t="s">
        <v>157</v>
      </c>
      <c r="L7161">
        <v>16385</v>
      </c>
      <c r="M7161">
        <v>5</v>
      </c>
      <c r="N7161">
        <v>0.1</v>
      </c>
      <c r="O7161">
        <v>5637.17</v>
      </c>
    </row>
    <row r="7162" spans="1:15" x14ac:dyDescent="0.3">
      <c r="A7162" t="s">
        <v>9175</v>
      </c>
      <c r="B7162" t="s">
        <v>2320</v>
      </c>
      <c r="C7162" t="s">
        <v>3723</v>
      </c>
      <c r="D7162" t="s">
        <v>61</v>
      </c>
      <c r="E7162" t="s">
        <v>436</v>
      </c>
      <c r="F7162" t="s">
        <v>71</v>
      </c>
      <c r="G7162" t="s">
        <v>179</v>
      </c>
      <c r="H7162" t="s">
        <v>236</v>
      </c>
      <c r="I7162" t="s">
        <v>118</v>
      </c>
      <c r="J7162" t="s">
        <v>191</v>
      </c>
      <c r="K7162" t="s">
        <v>192</v>
      </c>
      <c r="L7162">
        <v>44544.84</v>
      </c>
      <c r="M7162">
        <v>3</v>
      </c>
      <c r="N7162">
        <v>0.1</v>
      </c>
      <c r="O7162">
        <v>9586.43</v>
      </c>
    </row>
    <row r="7163" spans="1:15" x14ac:dyDescent="0.3">
      <c r="A7163" t="s">
        <v>9176</v>
      </c>
      <c r="B7163" t="s">
        <v>372</v>
      </c>
      <c r="C7163" t="s">
        <v>3356</v>
      </c>
      <c r="D7163" t="s">
        <v>61</v>
      </c>
      <c r="E7163" t="s">
        <v>245</v>
      </c>
      <c r="F7163" t="s">
        <v>80</v>
      </c>
      <c r="G7163" t="s">
        <v>72</v>
      </c>
      <c r="H7163" t="s">
        <v>346</v>
      </c>
      <c r="I7163" t="s">
        <v>83</v>
      </c>
      <c r="J7163" t="s">
        <v>379</v>
      </c>
      <c r="K7163" t="s">
        <v>562</v>
      </c>
      <c r="L7163">
        <v>39422.04</v>
      </c>
      <c r="M7163">
        <v>4</v>
      </c>
      <c r="N7163">
        <v>0.1</v>
      </c>
      <c r="O7163">
        <v>12507.36</v>
      </c>
    </row>
    <row r="7164" spans="1:15" x14ac:dyDescent="0.3">
      <c r="A7164" t="s">
        <v>9177</v>
      </c>
      <c r="B7164" t="s">
        <v>3657</v>
      </c>
      <c r="C7164" t="s">
        <v>2191</v>
      </c>
      <c r="D7164" t="s">
        <v>102</v>
      </c>
      <c r="E7164" t="s">
        <v>680</v>
      </c>
      <c r="F7164" t="s">
        <v>52</v>
      </c>
      <c r="G7164" t="s">
        <v>81</v>
      </c>
      <c r="H7164" t="s">
        <v>95</v>
      </c>
      <c r="I7164" t="s">
        <v>55</v>
      </c>
      <c r="J7164" t="s">
        <v>173</v>
      </c>
      <c r="K7164" t="s">
        <v>735</v>
      </c>
      <c r="L7164">
        <v>19207.84</v>
      </c>
      <c r="M7164">
        <v>2</v>
      </c>
      <c r="N7164">
        <v>0.2</v>
      </c>
      <c r="O7164">
        <v>5952.45</v>
      </c>
    </row>
    <row r="7165" spans="1:15" x14ac:dyDescent="0.3">
      <c r="A7165" t="s">
        <v>9178</v>
      </c>
      <c r="B7165" t="s">
        <v>2814</v>
      </c>
      <c r="C7165" t="s">
        <v>2415</v>
      </c>
      <c r="D7165" t="s">
        <v>102</v>
      </c>
      <c r="E7165" t="s">
        <v>550</v>
      </c>
      <c r="F7165" t="s">
        <v>80</v>
      </c>
      <c r="G7165" t="s">
        <v>72</v>
      </c>
      <c r="H7165" t="s">
        <v>73</v>
      </c>
      <c r="I7165" t="s">
        <v>55</v>
      </c>
      <c r="J7165" t="s">
        <v>56</v>
      </c>
      <c r="K7165" t="s">
        <v>57</v>
      </c>
      <c r="L7165">
        <v>43915.23</v>
      </c>
      <c r="M7165">
        <v>3</v>
      </c>
      <c r="N7165">
        <v>0.1</v>
      </c>
      <c r="O7165">
        <v>9418.24</v>
      </c>
    </row>
    <row r="7166" spans="1:15" x14ac:dyDescent="0.3">
      <c r="A7166" t="s">
        <v>9179</v>
      </c>
      <c r="B7166" t="s">
        <v>1470</v>
      </c>
      <c r="C7166" t="s">
        <v>1179</v>
      </c>
      <c r="D7166" t="s">
        <v>61</v>
      </c>
      <c r="E7166" t="s">
        <v>1207</v>
      </c>
      <c r="F7166" t="s">
        <v>52</v>
      </c>
      <c r="G7166" t="s">
        <v>63</v>
      </c>
      <c r="H7166" t="s">
        <v>64</v>
      </c>
      <c r="I7166" t="s">
        <v>118</v>
      </c>
      <c r="J7166" t="s">
        <v>119</v>
      </c>
      <c r="K7166" t="s">
        <v>197</v>
      </c>
      <c r="L7166">
        <v>14028.36</v>
      </c>
      <c r="M7166">
        <v>2</v>
      </c>
      <c r="N7166">
        <v>0.25</v>
      </c>
      <c r="O7166">
        <v>1752.36</v>
      </c>
    </row>
    <row r="7167" spans="1:15" x14ac:dyDescent="0.3">
      <c r="A7167" t="s">
        <v>9180</v>
      </c>
      <c r="B7167" t="s">
        <v>1408</v>
      </c>
      <c r="C7167" t="s">
        <v>545</v>
      </c>
      <c r="D7167" t="s">
        <v>61</v>
      </c>
      <c r="E7167" t="s">
        <v>896</v>
      </c>
      <c r="F7167" t="s">
        <v>80</v>
      </c>
      <c r="G7167" t="s">
        <v>81</v>
      </c>
      <c r="H7167" t="s">
        <v>186</v>
      </c>
      <c r="I7167" t="s">
        <v>55</v>
      </c>
      <c r="J7167" t="s">
        <v>141</v>
      </c>
      <c r="K7167" t="s">
        <v>241</v>
      </c>
      <c r="L7167">
        <v>16393.599999999999</v>
      </c>
      <c r="M7167">
        <v>4</v>
      </c>
      <c r="N7167">
        <v>0.1</v>
      </c>
      <c r="O7167">
        <v>5295.5</v>
      </c>
    </row>
    <row r="7168" spans="1:15" x14ac:dyDescent="0.3">
      <c r="A7168" t="s">
        <v>9181</v>
      </c>
      <c r="B7168" t="s">
        <v>2308</v>
      </c>
      <c r="C7168" t="s">
        <v>856</v>
      </c>
      <c r="D7168" t="s">
        <v>78</v>
      </c>
      <c r="E7168" t="s">
        <v>465</v>
      </c>
      <c r="F7168" t="s">
        <v>80</v>
      </c>
      <c r="G7168" t="s">
        <v>72</v>
      </c>
      <c r="H7168" t="s">
        <v>73</v>
      </c>
      <c r="I7168" t="s">
        <v>55</v>
      </c>
      <c r="J7168" t="s">
        <v>65</v>
      </c>
      <c r="K7168" t="s">
        <v>325</v>
      </c>
      <c r="L7168">
        <v>37105.9</v>
      </c>
      <c r="M7168">
        <v>5</v>
      </c>
      <c r="N7168">
        <v>0.2</v>
      </c>
      <c r="O7168">
        <v>5061.71</v>
      </c>
    </row>
    <row r="7169" spans="1:15" x14ac:dyDescent="0.3">
      <c r="A7169" t="s">
        <v>9182</v>
      </c>
      <c r="B7169" t="s">
        <v>1069</v>
      </c>
      <c r="C7169" t="s">
        <v>1322</v>
      </c>
      <c r="D7169" t="s">
        <v>50</v>
      </c>
      <c r="E7169" t="s">
        <v>308</v>
      </c>
      <c r="F7169" t="s">
        <v>71</v>
      </c>
      <c r="G7169" t="s">
        <v>53</v>
      </c>
      <c r="H7169" t="s">
        <v>90</v>
      </c>
      <c r="I7169" t="s">
        <v>83</v>
      </c>
      <c r="J7169" t="s">
        <v>84</v>
      </c>
      <c r="K7169" t="s">
        <v>125</v>
      </c>
      <c r="L7169">
        <v>11959.35</v>
      </c>
      <c r="M7169">
        <v>3</v>
      </c>
      <c r="N7169">
        <v>0.1</v>
      </c>
      <c r="O7169">
        <v>2659.23</v>
      </c>
    </row>
    <row r="7170" spans="1:15" x14ac:dyDescent="0.3">
      <c r="A7170" t="s">
        <v>9183</v>
      </c>
      <c r="B7170" t="s">
        <v>2842</v>
      </c>
      <c r="C7170" t="s">
        <v>767</v>
      </c>
      <c r="D7170" t="s">
        <v>78</v>
      </c>
      <c r="E7170" t="s">
        <v>1531</v>
      </c>
      <c r="F7170" t="s">
        <v>71</v>
      </c>
      <c r="G7170" t="s">
        <v>179</v>
      </c>
      <c r="H7170" t="s">
        <v>236</v>
      </c>
      <c r="I7170" t="s">
        <v>55</v>
      </c>
      <c r="J7170" t="s">
        <v>65</v>
      </c>
      <c r="K7170" t="s">
        <v>66</v>
      </c>
      <c r="L7170">
        <v>1022.18</v>
      </c>
      <c r="M7170">
        <v>1</v>
      </c>
      <c r="N7170">
        <v>0.1</v>
      </c>
      <c r="O7170">
        <v>336.27</v>
      </c>
    </row>
    <row r="7171" spans="1:15" x14ac:dyDescent="0.3">
      <c r="A7171" t="s">
        <v>9184</v>
      </c>
      <c r="B7171" t="s">
        <v>1157</v>
      </c>
      <c r="C7171" t="s">
        <v>1158</v>
      </c>
      <c r="D7171" t="s">
        <v>61</v>
      </c>
      <c r="E7171" t="s">
        <v>1229</v>
      </c>
      <c r="F7171" t="s">
        <v>52</v>
      </c>
      <c r="G7171" t="s">
        <v>72</v>
      </c>
      <c r="H7171" t="s">
        <v>346</v>
      </c>
      <c r="I7171" t="s">
        <v>96</v>
      </c>
      <c r="J7171" t="s">
        <v>166</v>
      </c>
      <c r="K7171" t="s">
        <v>337</v>
      </c>
      <c r="L7171">
        <v>12112.72</v>
      </c>
      <c r="M7171">
        <v>2</v>
      </c>
      <c r="N7171">
        <v>0.25</v>
      </c>
      <c r="O7171">
        <v>1700.57</v>
      </c>
    </row>
    <row r="7172" spans="1:15" x14ac:dyDescent="0.3">
      <c r="A7172" t="s">
        <v>9185</v>
      </c>
      <c r="B7172" t="s">
        <v>1810</v>
      </c>
      <c r="C7172" t="s">
        <v>3322</v>
      </c>
      <c r="D7172" t="s">
        <v>50</v>
      </c>
      <c r="E7172" t="s">
        <v>146</v>
      </c>
      <c r="F7172" t="s">
        <v>71</v>
      </c>
      <c r="G7172" t="s">
        <v>53</v>
      </c>
      <c r="H7172" t="s">
        <v>54</v>
      </c>
      <c r="I7172" t="s">
        <v>55</v>
      </c>
      <c r="J7172" t="s">
        <v>56</v>
      </c>
      <c r="K7172" t="s">
        <v>57</v>
      </c>
      <c r="L7172">
        <v>55219.9</v>
      </c>
      <c r="M7172">
        <v>5</v>
      </c>
      <c r="N7172">
        <v>0.1</v>
      </c>
      <c r="O7172">
        <v>17764.919999999998</v>
      </c>
    </row>
    <row r="7173" spans="1:15" x14ac:dyDescent="0.3">
      <c r="A7173" t="s">
        <v>9186</v>
      </c>
      <c r="B7173" t="s">
        <v>909</v>
      </c>
      <c r="C7173" t="s">
        <v>1896</v>
      </c>
      <c r="D7173" t="s">
        <v>102</v>
      </c>
      <c r="E7173" t="s">
        <v>824</v>
      </c>
      <c r="F7173" t="s">
        <v>71</v>
      </c>
      <c r="G7173" t="s">
        <v>81</v>
      </c>
      <c r="H7173" t="s">
        <v>82</v>
      </c>
      <c r="I7173" t="s">
        <v>55</v>
      </c>
      <c r="J7173" t="s">
        <v>141</v>
      </c>
      <c r="K7173" t="s">
        <v>142</v>
      </c>
      <c r="L7173">
        <v>98279.73</v>
      </c>
      <c r="M7173">
        <v>9</v>
      </c>
      <c r="N7173">
        <v>0.05</v>
      </c>
      <c r="O7173">
        <v>19358.650000000001</v>
      </c>
    </row>
    <row r="7174" spans="1:15" x14ac:dyDescent="0.3">
      <c r="A7174" t="s">
        <v>9187</v>
      </c>
      <c r="B7174" t="s">
        <v>2372</v>
      </c>
      <c r="C7174" t="s">
        <v>1729</v>
      </c>
      <c r="D7174" t="s">
        <v>102</v>
      </c>
      <c r="E7174" t="s">
        <v>2641</v>
      </c>
      <c r="F7174" t="s">
        <v>71</v>
      </c>
      <c r="G7174" t="s">
        <v>63</v>
      </c>
      <c r="H7174" t="s">
        <v>172</v>
      </c>
      <c r="I7174" t="s">
        <v>96</v>
      </c>
      <c r="J7174" t="s">
        <v>111</v>
      </c>
      <c r="K7174" t="s">
        <v>225</v>
      </c>
      <c r="L7174">
        <v>144875</v>
      </c>
      <c r="M7174">
        <v>10</v>
      </c>
      <c r="N7174">
        <v>0.25</v>
      </c>
      <c r="O7174">
        <v>34502.25</v>
      </c>
    </row>
    <row r="7175" spans="1:15" x14ac:dyDescent="0.3">
      <c r="A7175" t="s">
        <v>9188</v>
      </c>
      <c r="B7175" t="s">
        <v>1900</v>
      </c>
      <c r="C7175" t="s">
        <v>1781</v>
      </c>
      <c r="D7175" t="s">
        <v>61</v>
      </c>
      <c r="E7175" t="s">
        <v>332</v>
      </c>
      <c r="F7175" t="s">
        <v>52</v>
      </c>
      <c r="G7175" t="s">
        <v>53</v>
      </c>
      <c r="H7175" t="s">
        <v>90</v>
      </c>
      <c r="I7175" t="s">
        <v>118</v>
      </c>
      <c r="J7175" t="s">
        <v>230</v>
      </c>
      <c r="K7175" t="s">
        <v>351</v>
      </c>
      <c r="L7175">
        <v>57172.959999999999</v>
      </c>
      <c r="M7175">
        <v>4</v>
      </c>
      <c r="N7175">
        <v>0.15</v>
      </c>
      <c r="O7175">
        <v>11790.41</v>
      </c>
    </row>
    <row r="7176" spans="1:15" x14ac:dyDescent="0.3">
      <c r="A7176" t="s">
        <v>9189</v>
      </c>
      <c r="B7176" t="s">
        <v>2795</v>
      </c>
      <c r="C7176" t="s">
        <v>613</v>
      </c>
      <c r="D7176" t="s">
        <v>78</v>
      </c>
      <c r="E7176" t="s">
        <v>1731</v>
      </c>
      <c r="F7176" t="s">
        <v>71</v>
      </c>
      <c r="G7176" t="s">
        <v>81</v>
      </c>
      <c r="H7176" t="s">
        <v>95</v>
      </c>
      <c r="I7176" t="s">
        <v>96</v>
      </c>
      <c r="J7176" t="s">
        <v>111</v>
      </c>
      <c r="K7176" t="s">
        <v>112</v>
      </c>
      <c r="L7176">
        <v>22459.9</v>
      </c>
      <c r="M7176">
        <v>10</v>
      </c>
      <c r="N7176">
        <v>0</v>
      </c>
      <c r="O7176">
        <v>8200.43</v>
      </c>
    </row>
    <row r="7177" spans="1:15" x14ac:dyDescent="0.3">
      <c r="A7177" t="s">
        <v>9190</v>
      </c>
      <c r="B7177" t="s">
        <v>1341</v>
      </c>
      <c r="C7177" t="s">
        <v>2665</v>
      </c>
      <c r="D7177" t="s">
        <v>78</v>
      </c>
      <c r="E7177" t="s">
        <v>1131</v>
      </c>
      <c r="F7177" t="s">
        <v>71</v>
      </c>
      <c r="G7177" t="s">
        <v>81</v>
      </c>
      <c r="H7177" t="s">
        <v>95</v>
      </c>
      <c r="I7177" t="s">
        <v>83</v>
      </c>
      <c r="J7177" t="s">
        <v>156</v>
      </c>
      <c r="K7177" t="s">
        <v>157</v>
      </c>
      <c r="L7177">
        <v>4290.3</v>
      </c>
      <c r="M7177">
        <v>9</v>
      </c>
      <c r="N7177">
        <v>0.1</v>
      </c>
      <c r="O7177">
        <v>606.36</v>
      </c>
    </row>
    <row r="7178" spans="1:15" x14ac:dyDescent="0.3">
      <c r="A7178" t="s">
        <v>9191</v>
      </c>
      <c r="B7178" t="s">
        <v>2057</v>
      </c>
      <c r="C7178" t="s">
        <v>822</v>
      </c>
      <c r="D7178" t="s">
        <v>50</v>
      </c>
      <c r="E7178" t="s">
        <v>660</v>
      </c>
      <c r="F7178" t="s">
        <v>80</v>
      </c>
      <c r="G7178" t="s">
        <v>179</v>
      </c>
      <c r="H7178" t="s">
        <v>236</v>
      </c>
      <c r="I7178" t="s">
        <v>118</v>
      </c>
      <c r="J7178" t="s">
        <v>119</v>
      </c>
      <c r="K7178" t="s">
        <v>197</v>
      </c>
      <c r="L7178">
        <v>12414.72</v>
      </c>
      <c r="M7178">
        <v>4</v>
      </c>
      <c r="N7178">
        <v>0.1</v>
      </c>
      <c r="O7178">
        <v>1760.62</v>
      </c>
    </row>
    <row r="7179" spans="1:15" x14ac:dyDescent="0.3">
      <c r="A7179" t="s">
        <v>9192</v>
      </c>
      <c r="B7179" t="s">
        <v>442</v>
      </c>
      <c r="C7179" t="s">
        <v>3432</v>
      </c>
      <c r="D7179" t="s">
        <v>78</v>
      </c>
      <c r="E7179" t="s">
        <v>2223</v>
      </c>
      <c r="F7179" t="s">
        <v>52</v>
      </c>
      <c r="G7179" t="s">
        <v>63</v>
      </c>
      <c r="H7179" t="s">
        <v>64</v>
      </c>
      <c r="I7179" t="s">
        <v>83</v>
      </c>
      <c r="J7179" t="s">
        <v>84</v>
      </c>
      <c r="K7179" t="s">
        <v>105</v>
      </c>
      <c r="L7179">
        <v>63297.36</v>
      </c>
      <c r="M7179">
        <v>7</v>
      </c>
      <c r="N7179">
        <v>0.2</v>
      </c>
      <c r="O7179">
        <v>12555.26</v>
      </c>
    </row>
    <row r="7180" spans="1:15" x14ac:dyDescent="0.3">
      <c r="A7180" t="s">
        <v>9193</v>
      </c>
      <c r="B7180" t="s">
        <v>2939</v>
      </c>
      <c r="C7180" t="s">
        <v>314</v>
      </c>
      <c r="D7180" t="s">
        <v>50</v>
      </c>
      <c r="E7180" t="s">
        <v>837</v>
      </c>
      <c r="F7180" t="s">
        <v>52</v>
      </c>
      <c r="G7180" t="s">
        <v>179</v>
      </c>
      <c r="H7180" t="s">
        <v>236</v>
      </c>
      <c r="I7180" t="s">
        <v>96</v>
      </c>
      <c r="J7180" t="s">
        <v>97</v>
      </c>
      <c r="K7180" t="s">
        <v>98</v>
      </c>
      <c r="L7180">
        <v>68826.38</v>
      </c>
      <c r="M7180">
        <v>7</v>
      </c>
      <c r="N7180">
        <v>0.05</v>
      </c>
      <c r="O7180">
        <v>21325.33</v>
      </c>
    </row>
    <row r="7181" spans="1:15" x14ac:dyDescent="0.3">
      <c r="A7181" t="s">
        <v>9194</v>
      </c>
      <c r="B7181" t="s">
        <v>4340</v>
      </c>
      <c r="C7181" t="s">
        <v>2532</v>
      </c>
      <c r="D7181" t="s">
        <v>102</v>
      </c>
      <c r="E7181" t="s">
        <v>937</v>
      </c>
      <c r="F7181" t="s">
        <v>71</v>
      </c>
      <c r="G7181" t="s">
        <v>63</v>
      </c>
      <c r="H7181" t="s">
        <v>202</v>
      </c>
      <c r="I7181" t="s">
        <v>55</v>
      </c>
      <c r="J7181" t="s">
        <v>141</v>
      </c>
      <c r="K7181" t="s">
        <v>978</v>
      </c>
      <c r="L7181">
        <v>217.22</v>
      </c>
      <c r="M7181">
        <v>1</v>
      </c>
      <c r="N7181">
        <v>0.05</v>
      </c>
      <c r="O7181">
        <v>56.71</v>
      </c>
    </row>
    <row r="7182" spans="1:15" x14ac:dyDescent="0.3">
      <c r="A7182" t="s">
        <v>9195</v>
      </c>
      <c r="B7182" t="s">
        <v>498</v>
      </c>
      <c r="C7182" t="s">
        <v>718</v>
      </c>
      <c r="D7182" t="s">
        <v>50</v>
      </c>
      <c r="E7182" t="s">
        <v>2065</v>
      </c>
      <c r="F7182" t="s">
        <v>71</v>
      </c>
      <c r="G7182" t="s">
        <v>81</v>
      </c>
      <c r="H7182" t="s">
        <v>284</v>
      </c>
      <c r="I7182" t="s">
        <v>118</v>
      </c>
      <c r="J7182" t="s">
        <v>230</v>
      </c>
      <c r="K7182" t="s">
        <v>356</v>
      </c>
      <c r="L7182">
        <v>70870.77</v>
      </c>
      <c r="M7182">
        <v>9</v>
      </c>
      <c r="N7182">
        <v>0.15</v>
      </c>
      <c r="O7182">
        <v>17126.87</v>
      </c>
    </row>
    <row r="7183" spans="1:15" x14ac:dyDescent="0.3">
      <c r="A7183" t="s">
        <v>9196</v>
      </c>
      <c r="B7183" t="s">
        <v>2636</v>
      </c>
      <c r="C7183" t="s">
        <v>2547</v>
      </c>
      <c r="D7183" t="s">
        <v>61</v>
      </c>
      <c r="E7183" t="s">
        <v>3304</v>
      </c>
      <c r="F7183" t="s">
        <v>52</v>
      </c>
      <c r="G7183" t="s">
        <v>53</v>
      </c>
      <c r="H7183" t="s">
        <v>54</v>
      </c>
      <c r="I7183" t="s">
        <v>96</v>
      </c>
      <c r="J7183" t="s">
        <v>97</v>
      </c>
      <c r="K7183" t="s">
        <v>416</v>
      </c>
      <c r="L7183">
        <v>47826.45</v>
      </c>
      <c r="M7183">
        <v>5</v>
      </c>
      <c r="N7183">
        <v>0.05</v>
      </c>
      <c r="O7183">
        <v>15626.97</v>
      </c>
    </row>
    <row r="7184" spans="1:15" x14ac:dyDescent="0.3">
      <c r="A7184" t="s">
        <v>9197</v>
      </c>
      <c r="B7184" t="s">
        <v>1755</v>
      </c>
      <c r="C7184" t="s">
        <v>1291</v>
      </c>
      <c r="D7184" t="s">
        <v>50</v>
      </c>
      <c r="E7184" t="s">
        <v>715</v>
      </c>
      <c r="F7184" t="s">
        <v>52</v>
      </c>
      <c r="G7184" t="s">
        <v>53</v>
      </c>
      <c r="H7184" t="s">
        <v>110</v>
      </c>
      <c r="I7184" t="s">
        <v>83</v>
      </c>
      <c r="J7184" t="s">
        <v>379</v>
      </c>
      <c r="K7184" t="s">
        <v>716</v>
      </c>
      <c r="L7184">
        <v>74437.84</v>
      </c>
      <c r="M7184">
        <v>8</v>
      </c>
      <c r="N7184">
        <v>0</v>
      </c>
      <c r="O7184">
        <v>29136.12</v>
      </c>
    </row>
    <row r="7185" spans="1:15" x14ac:dyDescent="0.3">
      <c r="A7185" t="s">
        <v>9198</v>
      </c>
      <c r="B7185" t="s">
        <v>3890</v>
      </c>
      <c r="C7185" t="s">
        <v>1981</v>
      </c>
      <c r="D7185" t="s">
        <v>61</v>
      </c>
      <c r="E7185" t="s">
        <v>954</v>
      </c>
      <c r="F7185" t="s">
        <v>71</v>
      </c>
      <c r="G7185" t="s">
        <v>179</v>
      </c>
      <c r="H7185" t="s">
        <v>180</v>
      </c>
      <c r="I7185" t="s">
        <v>55</v>
      </c>
      <c r="J7185" t="s">
        <v>56</v>
      </c>
      <c r="K7185" t="s">
        <v>151</v>
      </c>
      <c r="L7185">
        <v>43779.519999999997</v>
      </c>
      <c r="M7185">
        <v>4</v>
      </c>
      <c r="N7185">
        <v>0.05</v>
      </c>
      <c r="O7185">
        <v>7466.97</v>
      </c>
    </row>
    <row r="7186" spans="1:15" x14ac:dyDescent="0.3">
      <c r="A7186" t="s">
        <v>9199</v>
      </c>
      <c r="B7186" t="s">
        <v>901</v>
      </c>
      <c r="C7186" t="s">
        <v>1363</v>
      </c>
      <c r="D7186" t="s">
        <v>50</v>
      </c>
      <c r="E7186" t="s">
        <v>1275</v>
      </c>
      <c r="F7186" t="s">
        <v>71</v>
      </c>
      <c r="G7186" t="s">
        <v>63</v>
      </c>
      <c r="H7186" t="s">
        <v>64</v>
      </c>
      <c r="I7186" t="s">
        <v>55</v>
      </c>
      <c r="J7186" t="s">
        <v>141</v>
      </c>
      <c r="K7186" t="s">
        <v>142</v>
      </c>
      <c r="L7186">
        <v>21998.04</v>
      </c>
      <c r="M7186">
        <v>4</v>
      </c>
      <c r="N7186">
        <v>0.2</v>
      </c>
      <c r="O7186">
        <v>6359.36</v>
      </c>
    </row>
    <row r="7187" spans="1:15" x14ac:dyDescent="0.3">
      <c r="A7187" t="s">
        <v>9200</v>
      </c>
      <c r="B7187" t="s">
        <v>377</v>
      </c>
      <c r="C7187" t="s">
        <v>2907</v>
      </c>
      <c r="D7187" t="s">
        <v>61</v>
      </c>
      <c r="E7187" t="s">
        <v>2231</v>
      </c>
      <c r="F7187" t="s">
        <v>80</v>
      </c>
      <c r="G7187" t="s">
        <v>72</v>
      </c>
      <c r="H7187" t="s">
        <v>104</v>
      </c>
      <c r="I7187" t="s">
        <v>96</v>
      </c>
      <c r="J7187" t="s">
        <v>111</v>
      </c>
      <c r="K7187" t="s">
        <v>328</v>
      </c>
      <c r="L7187">
        <v>48593.68</v>
      </c>
      <c r="M7187">
        <v>8</v>
      </c>
      <c r="N7187">
        <v>0.05</v>
      </c>
      <c r="O7187">
        <v>17199.740000000002</v>
      </c>
    </row>
    <row r="7188" spans="1:15" x14ac:dyDescent="0.3">
      <c r="A7188" t="s">
        <v>9201</v>
      </c>
      <c r="B7188" t="s">
        <v>1421</v>
      </c>
      <c r="C7188" t="s">
        <v>1889</v>
      </c>
      <c r="D7188" t="s">
        <v>102</v>
      </c>
      <c r="E7188" t="s">
        <v>2446</v>
      </c>
      <c r="F7188" t="s">
        <v>80</v>
      </c>
      <c r="G7188" t="s">
        <v>81</v>
      </c>
      <c r="H7188" t="s">
        <v>284</v>
      </c>
      <c r="I7188" t="s">
        <v>83</v>
      </c>
      <c r="J7188" t="s">
        <v>156</v>
      </c>
      <c r="K7188" t="s">
        <v>285</v>
      </c>
      <c r="L7188">
        <v>34952.97</v>
      </c>
      <c r="M7188">
        <v>3</v>
      </c>
      <c r="N7188">
        <v>0.2</v>
      </c>
      <c r="O7188">
        <v>8063.82</v>
      </c>
    </row>
    <row r="7189" spans="1:15" x14ac:dyDescent="0.3">
      <c r="A7189" t="s">
        <v>9202</v>
      </c>
      <c r="B7189" t="s">
        <v>1113</v>
      </c>
      <c r="C7189" t="s">
        <v>799</v>
      </c>
      <c r="D7189" t="s">
        <v>61</v>
      </c>
      <c r="E7189" t="s">
        <v>1192</v>
      </c>
      <c r="F7189" t="s">
        <v>52</v>
      </c>
      <c r="G7189" t="s">
        <v>63</v>
      </c>
      <c r="H7189" t="s">
        <v>172</v>
      </c>
      <c r="I7189" t="s">
        <v>118</v>
      </c>
      <c r="J7189" t="s">
        <v>303</v>
      </c>
      <c r="K7189" t="s">
        <v>421</v>
      </c>
      <c r="L7189">
        <v>4159.18</v>
      </c>
      <c r="M7189">
        <v>1</v>
      </c>
      <c r="N7189">
        <v>0.15</v>
      </c>
      <c r="O7189">
        <v>1049.94</v>
      </c>
    </row>
    <row r="7190" spans="1:15" x14ac:dyDescent="0.3">
      <c r="A7190" t="s">
        <v>9203</v>
      </c>
      <c r="B7190" t="s">
        <v>388</v>
      </c>
      <c r="C7190" t="s">
        <v>3746</v>
      </c>
      <c r="D7190" t="s">
        <v>50</v>
      </c>
      <c r="E7190" t="s">
        <v>951</v>
      </c>
      <c r="F7190" t="s">
        <v>52</v>
      </c>
      <c r="G7190" t="s">
        <v>72</v>
      </c>
      <c r="H7190" t="s">
        <v>117</v>
      </c>
      <c r="I7190" t="s">
        <v>118</v>
      </c>
      <c r="J7190" t="s">
        <v>230</v>
      </c>
      <c r="K7190" t="s">
        <v>231</v>
      </c>
      <c r="L7190">
        <v>78915.399999999994</v>
      </c>
      <c r="M7190">
        <v>10</v>
      </c>
      <c r="N7190">
        <v>0.05</v>
      </c>
      <c r="O7190">
        <v>21274.78</v>
      </c>
    </row>
    <row r="7191" spans="1:15" x14ac:dyDescent="0.3">
      <c r="A7191" t="s">
        <v>9204</v>
      </c>
      <c r="B7191" t="s">
        <v>639</v>
      </c>
      <c r="C7191" t="s">
        <v>640</v>
      </c>
      <c r="D7191" t="s">
        <v>78</v>
      </c>
      <c r="E7191" t="s">
        <v>355</v>
      </c>
      <c r="F7191" t="s">
        <v>52</v>
      </c>
      <c r="G7191" t="s">
        <v>81</v>
      </c>
      <c r="H7191" t="s">
        <v>284</v>
      </c>
      <c r="I7191" t="s">
        <v>96</v>
      </c>
      <c r="J7191" t="s">
        <v>135</v>
      </c>
      <c r="K7191" t="s">
        <v>136</v>
      </c>
      <c r="L7191">
        <v>64810.879999999997</v>
      </c>
      <c r="M7191">
        <v>8</v>
      </c>
      <c r="N7191">
        <v>0.15</v>
      </c>
      <c r="O7191">
        <v>18415.77</v>
      </c>
    </row>
    <row r="7192" spans="1:15" x14ac:dyDescent="0.3">
      <c r="A7192" t="s">
        <v>9205</v>
      </c>
      <c r="B7192" t="s">
        <v>1117</v>
      </c>
      <c r="C7192" t="s">
        <v>1564</v>
      </c>
      <c r="D7192" t="s">
        <v>102</v>
      </c>
      <c r="E7192" t="s">
        <v>1115</v>
      </c>
      <c r="F7192" t="s">
        <v>71</v>
      </c>
      <c r="G7192" t="s">
        <v>81</v>
      </c>
      <c r="H7192" t="s">
        <v>95</v>
      </c>
      <c r="I7192" t="s">
        <v>55</v>
      </c>
      <c r="J7192" t="s">
        <v>173</v>
      </c>
      <c r="K7192" t="s">
        <v>735</v>
      </c>
      <c r="L7192">
        <v>1470.45</v>
      </c>
      <c r="M7192">
        <v>1</v>
      </c>
      <c r="N7192">
        <v>0.25</v>
      </c>
      <c r="O7192">
        <v>419.16</v>
      </c>
    </row>
    <row r="7193" spans="1:15" x14ac:dyDescent="0.3">
      <c r="A7193" t="s">
        <v>9206</v>
      </c>
      <c r="B7193" t="s">
        <v>60</v>
      </c>
      <c r="C7193" t="s">
        <v>1889</v>
      </c>
      <c r="D7193" t="s">
        <v>50</v>
      </c>
      <c r="E7193" t="s">
        <v>800</v>
      </c>
      <c r="F7193" t="s">
        <v>80</v>
      </c>
      <c r="G7193" t="s">
        <v>63</v>
      </c>
      <c r="H7193" t="s">
        <v>172</v>
      </c>
      <c r="I7193" t="s">
        <v>96</v>
      </c>
      <c r="J7193" t="s">
        <v>97</v>
      </c>
      <c r="K7193" t="s">
        <v>98</v>
      </c>
      <c r="L7193">
        <v>21974.7</v>
      </c>
      <c r="M7193">
        <v>3</v>
      </c>
      <c r="N7193">
        <v>0.25</v>
      </c>
      <c r="O7193">
        <v>4430.29</v>
      </c>
    </row>
    <row r="7194" spans="1:15" x14ac:dyDescent="0.3">
      <c r="A7194" t="s">
        <v>9207</v>
      </c>
      <c r="B7194" t="s">
        <v>1312</v>
      </c>
      <c r="C7194" t="s">
        <v>3359</v>
      </c>
      <c r="D7194" t="s">
        <v>61</v>
      </c>
      <c r="E7194" t="s">
        <v>914</v>
      </c>
      <c r="F7194" t="s">
        <v>52</v>
      </c>
      <c r="G7194" t="s">
        <v>53</v>
      </c>
      <c r="H7194" t="s">
        <v>110</v>
      </c>
      <c r="I7194" t="s">
        <v>83</v>
      </c>
      <c r="J7194" t="s">
        <v>449</v>
      </c>
      <c r="K7194" t="s">
        <v>681</v>
      </c>
      <c r="L7194">
        <v>109800</v>
      </c>
      <c r="M7194">
        <v>8</v>
      </c>
      <c r="N7194">
        <v>0</v>
      </c>
      <c r="O7194">
        <v>24714.65</v>
      </c>
    </row>
    <row r="7195" spans="1:15" x14ac:dyDescent="0.3">
      <c r="A7195" t="s">
        <v>9208</v>
      </c>
      <c r="B7195" t="s">
        <v>3590</v>
      </c>
      <c r="C7195" t="s">
        <v>2540</v>
      </c>
      <c r="D7195" t="s">
        <v>102</v>
      </c>
      <c r="E7195" t="s">
        <v>1514</v>
      </c>
      <c r="F7195" t="s">
        <v>52</v>
      </c>
      <c r="G7195" t="s">
        <v>53</v>
      </c>
      <c r="H7195" t="s">
        <v>110</v>
      </c>
      <c r="I7195" t="s">
        <v>118</v>
      </c>
      <c r="J7195" t="s">
        <v>303</v>
      </c>
      <c r="K7195" t="s">
        <v>304</v>
      </c>
      <c r="L7195">
        <v>31498</v>
      </c>
      <c r="M7195">
        <v>8</v>
      </c>
      <c r="N7195">
        <v>0.25</v>
      </c>
      <c r="O7195">
        <v>8127.8</v>
      </c>
    </row>
    <row r="7196" spans="1:15" x14ac:dyDescent="0.3">
      <c r="A7196" t="s">
        <v>9209</v>
      </c>
      <c r="B7196" t="s">
        <v>909</v>
      </c>
      <c r="C7196" t="s">
        <v>1896</v>
      </c>
      <c r="D7196" t="s">
        <v>61</v>
      </c>
      <c r="E7196" t="s">
        <v>858</v>
      </c>
      <c r="F7196" t="s">
        <v>80</v>
      </c>
      <c r="G7196" t="s">
        <v>179</v>
      </c>
      <c r="H7196" t="s">
        <v>180</v>
      </c>
      <c r="I7196" t="s">
        <v>96</v>
      </c>
      <c r="J7196" t="s">
        <v>111</v>
      </c>
      <c r="K7196" t="s">
        <v>328</v>
      </c>
      <c r="L7196">
        <v>45468.22</v>
      </c>
      <c r="M7196">
        <v>7</v>
      </c>
      <c r="N7196">
        <v>0.2</v>
      </c>
      <c r="O7196">
        <v>12043.53</v>
      </c>
    </row>
    <row r="7197" spans="1:15" x14ac:dyDescent="0.3">
      <c r="A7197" t="s">
        <v>9210</v>
      </c>
      <c r="B7197" t="s">
        <v>1046</v>
      </c>
      <c r="C7197" t="s">
        <v>1436</v>
      </c>
      <c r="D7197" t="s">
        <v>61</v>
      </c>
      <c r="E7197" t="s">
        <v>350</v>
      </c>
      <c r="F7197" t="s">
        <v>52</v>
      </c>
      <c r="G7197" t="s">
        <v>63</v>
      </c>
      <c r="H7197" t="s">
        <v>172</v>
      </c>
      <c r="I7197" t="s">
        <v>118</v>
      </c>
      <c r="J7197" t="s">
        <v>119</v>
      </c>
      <c r="K7197" t="s">
        <v>120</v>
      </c>
      <c r="L7197">
        <v>7814.7</v>
      </c>
      <c r="M7197">
        <v>10</v>
      </c>
      <c r="N7197">
        <v>0.1</v>
      </c>
      <c r="O7197">
        <v>1404.81</v>
      </c>
    </row>
    <row r="7198" spans="1:15" x14ac:dyDescent="0.3">
      <c r="A7198" t="s">
        <v>9211</v>
      </c>
      <c r="B7198" t="s">
        <v>2355</v>
      </c>
      <c r="C7198" t="s">
        <v>623</v>
      </c>
      <c r="D7198" t="s">
        <v>102</v>
      </c>
      <c r="E7198" t="s">
        <v>765</v>
      </c>
      <c r="F7198" t="s">
        <v>80</v>
      </c>
      <c r="G7198" t="s">
        <v>179</v>
      </c>
      <c r="H7198" t="s">
        <v>236</v>
      </c>
      <c r="I7198" t="s">
        <v>55</v>
      </c>
      <c r="J7198" t="s">
        <v>141</v>
      </c>
      <c r="K7198" t="s">
        <v>142</v>
      </c>
      <c r="L7198">
        <v>36317.26</v>
      </c>
      <c r="M7198">
        <v>7</v>
      </c>
      <c r="N7198">
        <v>0.25</v>
      </c>
      <c r="O7198">
        <v>6948.45</v>
      </c>
    </row>
    <row r="7199" spans="1:15" x14ac:dyDescent="0.3">
      <c r="A7199" t="s">
        <v>9212</v>
      </c>
      <c r="B7199" t="s">
        <v>3331</v>
      </c>
      <c r="C7199" t="s">
        <v>435</v>
      </c>
      <c r="D7199" t="s">
        <v>102</v>
      </c>
      <c r="E7199" t="s">
        <v>1188</v>
      </c>
      <c r="F7199" t="s">
        <v>52</v>
      </c>
      <c r="G7199" t="s">
        <v>179</v>
      </c>
      <c r="H7199" t="s">
        <v>236</v>
      </c>
      <c r="I7199" t="s">
        <v>55</v>
      </c>
      <c r="J7199" t="s">
        <v>141</v>
      </c>
      <c r="K7199" t="s">
        <v>978</v>
      </c>
      <c r="L7199">
        <v>91991.27</v>
      </c>
      <c r="M7199">
        <v>7</v>
      </c>
      <c r="N7199">
        <v>0.15</v>
      </c>
      <c r="O7199">
        <v>24603.96</v>
      </c>
    </row>
    <row r="7200" spans="1:15" x14ac:dyDescent="0.3">
      <c r="A7200" t="s">
        <v>9213</v>
      </c>
      <c r="B7200" t="s">
        <v>887</v>
      </c>
      <c r="C7200" t="s">
        <v>438</v>
      </c>
      <c r="D7200" t="s">
        <v>61</v>
      </c>
      <c r="E7200" t="s">
        <v>3038</v>
      </c>
      <c r="F7200" t="s">
        <v>80</v>
      </c>
      <c r="G7200" t="s">
        <v>53</v>
      </c>
      <c r="H7200" t="s">
        <v>54</v>
      </c>
      <c r="I7200" t="s">
        <v>118</v>
      </c>
      <c r="J7200" t="s">
        <v>230</v>
      </c>
      <c r="K7200" t="s">
        <v>351</v>
      </c>
      <c r="L7200">
        <v>20835.62</v>
      </c>
      <c r="M7200">
        <v>2</v>
      </c>
      <c r="N7200">
        <v>0.25</v>
      </c>
      <c r="O7200">
        <v>5778.73</v>
      </c>
    </row>
    <row r="7201" spans="1:15" x14ac:dyDescent="0.3">
      <c r="A7201" t="s">
        <v>9214</v>
      </c>
      <c r="B7201" t="s">
        <v>453</v>
      </c>
      <c r="C7201" t="s">
        <v>2568</v>
      </c>
      <c r="D7201" t="s">
        <v>78</v>
      </c>
      <c r="E7201" t="s">
        <v>3504</v>
      </c>
      <c r="F7201" t="s">
        <v>52</v>
      </c>
      <c r="G7201" t="s">
        <v>179</v>
      </c>
      <c r="H7201" t="s">
        <v>180</v>
      </c>
      <c r="I7201" t="s">
        <v>96</v>
      </c>
      <c r="J7201" t="s">
        <v>166</v>
      </c>
      <c r="K7201" t="s">
        <v>762</v>
      </c>
      <c r="L7201">
        <v>14458.38</v>
      </c>
      <c r="M7201">
        <v>2</v>
      </c>
      <c r="N7201">
        <v>0</v>
      </c>
      <c r="O7201">
        <v>3481.53</v>
      </c>
    </row>
    <row r="7202" spans="1:15" x14ac:dyDescent="0.3">
      <c r="A7202" t="s">
        <v>9215</v>
      </c>
      <c r="B7202" t="s">
        <v>724</v>
      </c>
      <c r="C7202" t="s">
        <v>2323</v>
      </c>
      <c r="D7202" t="s">
        <v>78</v>
      </c>
      <c r="E7202" t="s">
        <v>1085</v>
      </c>
      <c r="F7202" t="s">
        <v>52</v>
      </c>
      <c r="G7202" t="s">
        <v>72</v>
      </c>
      <c r="H7202" t="s">
        <v>346</v>
      </c>
      <c r="I7202" t="s">
        <v>118</v>
      </c>
      <c r="J7202" t="s">
        <v>303</v>
      </c>
      <c r="K7202" t="s">
        <v>304</v>
      </c>
      <c r="L7202">
        <v>67916.3</v>
      </c>
      <c r="M7202">
        <v>10</v>
      </c>
      <c r="N7202">
        <v>0.05</v>
      </c>
      <c r="O7202">
        <v>16809.59</v>
      </c>
    </row>
    <row r="7203" spans="1:15" x14ac:dyDescent="0.3">
      <c r="A7203" t="s">
        <v>9216</v>
      </c>
      <c r="B7203" t="s">
        <v>1238</v>
      </c>
      <c r="C7203" t="s">
        <v>950</v>
      </c>
      <c r="D7203" t="s">
        <v>61</v>
      </c>
      <c r="E7203" t="s">
        <v>1195</v>
      </c>
      <c r="F7203" t="s">
        <v>71</v>
      </c>
      <c r="G7203" t="s">
        <v>179</v>
      </c>
      <c r="H7203" t="s">
        <v>180</v>
      </c>
      <c r="I7203" t="s">
        <v>96</v>
      </c>
      <c r="J7203" t="s">
        <v>111</v>
      </c>
      <c r="K7203" t="s">
        <v>225</v>
      </c>
      <c r="L7203">
        <v>58877.7</v>
      </c>
      <c r="M7203">
        <v>7</v>
      </c>
      <c r="N7203">
        <v>0.05</v>
      </c>
      <c r="O7203">
        <v>21488.45</v>
      </c>
    </row>
    <row r="7204" spans="1:15" x14ac:dyDescent="0.3">
      <c r="A7204" t="s">
        <v>9217</v>
      </c>
      <c r="B7204" t="s">
        <v>1843</v>
      </c>
      <c r="C7204" t="s">
        <v>259</v>
      </c>
      <c r="D7204" t="s">
        <v>78</v>
      </c>
      <c r="E7204" t="s">
        <v>510</v>
      </c>
      <c r="F7204" t="s">
        <v>71</v>
      </c>
      <c r="G7204" t="s">
        <v>53</v>
      </c>
      <c r="H7204" t="s">
        <v>54</v>
      </c>
      <c r="I7204" t="s">
        <v>118</v>
      </c>
      <c r="J7204" t="s">
        <v>303</v>
      </c>
      <c r="K7204" t="s">
        <v>491</v>
      </c>
      <c r="L7204">
        <v>6126.82</v>
      </c>
      <c r="M7204">
        <v>2</v>
      </c>
      <c r="N7204">
        <v>0.1</v>
      </c>
      <c r="O7204">
        <v>1075.1400000000001</v>
      </c>
    </row>
    <row r="7205" spans="1:15" x14ac:dyDescent="0.3">
      <c r="A7205" t="s">
        <v>9218</v>
      </c>
      <c r="B7205" t="s">
        <v>613</v>
      </c>
      <c r="C7205" t="s">
        <v>3403</v>
      </c>
      <c r="D7205" t="s">
        <v>50</v>
      </c>
      <c r="E7205" t="s">
        <v>603</v>
      </c>
      <c r="F7205" t="s">
        <v>71</v>
      </c>
      <c r="G7205" t="s">
        <v>63</v>
      </c>
      <c r="H7205" t="s">
        <v>64</v>
      </c>
      <c r="I7205" t="s">
        <v>83</v>
      </c>
      <c r="J7205" t="s">
        <v>84</v>
      </c>
      <c r="K7205" t="s">
        <v>125</v>
      </c>
      <c r="L7205">
        <v>28823.84</v>
      </c>
      <c r="M7205">
        <v>4</v>
      </c>
      <c r="N7205">
        <v>0.15</v>
      </c>
      <c r="O7205">
        <v>4239.6499999999996</v>
      </c>
    </row>
    <row r="7206" spans="1:15" x14ac:dyDescent="0.3">
      <c r="A7206" t="s">
        <v>9219</v>
      </c>
      <c r="B7206" t="s">
        <v>817</v>
      </c>
      <c r="C7206" t="s">
        <v>1361</v>
      </c>
      <c r="D7206" t="s">
        <v>78</v>
      </c>
      <c r="E7206" t="s">
        <v>607</v>
      </c>
      <c r="F7206" t="s">
        <v>52</v>
      </c>
      <c r="G7206" t="s">
        <v>81</v>
      </c>
      <c r="H7206" t="s">
        <v>95</v>
      </c>
      <c r="I7206" t="s">
        <v>83</v>
      </c>
      <c r="J7206" t="s">
        <v>379</v>
      </c>
      <c r="K7206" t="s">
        <v>562</v>
      </c>
      <c r="L7206">
        <v>20671.580000000002</v>
      </c>
      <c r="M7206">
        <v>2</v>
      </c>
      <c r="N7206">
        <v>0.2</v>
      </c>
      <c r="O7206">
        <v>6606.34</v>
      </c>
    </row>
    <row r="7207" spans="1:15" x14ac:dyDescent="0.3">
      <c r="A7207" t="s">
        <v>9220</v>
      </c>
      <c r="B7207" t="s">
        <v>956</v>
      </c>
      <c r="C7207" t="s">
        <v>2789</v>
      </c>
      <c r="D7207" t="s">
        <v>78</v>
      </c>
      <c r="E7207" t="s">
        <v>1815</v>
      </c>
      <c r="F7207" t="s">
        <v>71</v>
      </c>
      <c r="G7207" t="s">
        <v>63</v>
      </c>
      <c r="H7207" t="s">
        <v>64</v>
      </c>
      <c r="I7207" t="s">
        <v>83</v>
      </c>
      <c r="J7207" t="s">
        <v>156</v>
      </c>
      <c r="K7207" t="s">
        <v>208</v>
      </c>
      <c r="L7207">
        <v>20125.98</v>
      </c>
      <c r="M7207">
        <v>9</v>
      </c>
      <c r="N7207">
        <v>0.2</v>
      </c>
      <c r="O7207">
        <v>3996.83</v>
      </c>
    </row>
    <row r="7208" spans="1:15" x14ac:dyDescent="0.3">
      <c r="A7208" t="s">
        <v>9221</v>
      </c>
      <c r="B7208" t="s">
        <v>678</v>
      </c>
      <c r="C7208" t="s">
        <v>679</v>
      </c>
      <c r="D7208" t="s">
        <v>78</v>
      </c>
      <c r="E7208" t="s">
        <v>1192</v>
      </c>
      <c r="F7208" t="s">
        <v>71</v>
      </c>
      <c r="G7208" t="s">
        <v>81</v>
      </c>
      <c r="H7208" t="s">
        <v>95</v>
      </c>
      <c r="I7208" t="s">
        <v>55</v>
      </c>
      <c r="J7208" t="s">
        <v>141</v>
      </c>
      <c r="K7208" t="s">
        <v>241</v>
      </c>
      <c r="L7208">
        <v>78058.240000000005</v>
      </c>
      <c r="M7208">
        <v>8</v>
      </c>
      <c r="N7208">
        <v>0</v>
      </c>
      <c r="O7208">
        <v>15933.18</v>
      </c>
    </row>
    <row r="7209" spans="1:15" x14ac:dyDescent="0.3">
      <c r="A7209" t="s">
        <v>9222</v>
      </c>
      <c r="B7209" t="s">
        <v>1148</v>
      </c>
      <c r="C7209" t="s">
        <v>3887</v>
      </c>
      <c r="D7209" t="s">
        <v>50</v>
      </c>
      <c r="E7209" t="s">
        <v>1145</v>
      </c>
      <c r="F7209" t="s">
        <v>71</v>
      </c>
      <c r="G7209" t="s">
        <v>63</v>
      </c>
      <c r="H7209" t="s">
        <v>172</v>
      </c>
      <c r="I7209" t="s">
        <v>118</v>
      </c>
      <c r="J7209" t="s">
        <v>230</v>
      </c>
      <c r="K7209" t="s">
        <v>231</v>
      </c>
      <c r="L7209">
        <v>56551.44</v>
      </c>
      <c r="M7209">
        <v>4</v>
      </c>
      <c r="N7209">
        <v>0.05</v>
      </c>
      <c r="O7209">
        <v>18894.759999999998</v>
      </c>
    </row>
    <row r="7210" spans="1:15" x14ac:dyDescent="0.3">
      <c r="A7210" t="s">
        <v>9223</v>
      </c>
      <c r="B7210" t="s">
        <v>2343</v>
      </c>
      <c r="C7210" t="s">
        <v>3718</v>
      </c>
      <c r="D7210" t="s">
        <v>50</v>
      </c>
      <c r="E7210" t="s">
        <v>652</v>
      </c>
      <c r="F7210" t="s">
        <v>52</v>
      </c>
      <c r="G7210" t="s">
        <v>72</v>
      </c>
      <c r="H7210" t="s">
        <v>346</v>
      </c>
      <c r="I7210" t="s">
        <v>118</v>
      </c>
      <c r="J7210" t="s">
        <v>191</v>
      </c>
      <c r="K7210" t="s">
        <v>290</v>
      </c>
      <c r="L7210">
        <v>45523</v>
      </c>
      <c r="M7210">
        <v>10</v>
      </c>
      <c r="N7210">
        <v>0</v>
      </c>
      <c r="O7210">
        <v>11163.59</v>
      </c>
    </row>
    <row r="7211" spans="1:15" x14ac:dyDescent="0.3">
      <c r="A7211" t="s">
        <v>9224</v>
      </c>
      <c r="B7211" t="s">
        <v>1774</v>
      </c>
      <c r="C7211" t="s">
        <v>609</v>
      </c>
      <c r="D7211" t="s">
        <v>78</v>
      </c>
      <c r="E7211" t="s">
        <v>1820</v>
      </c>
      <c r="F7211" t="s">
        <v>71</v>
      </c>
      <c r="G7211" t="s">
        <v>179</v>
      </c>
      <c r="H7211" t="s">
        <v>236</v>
      </c>
      <c r="I7211" t="s">
        <v>96</v>
      </c>
      <c r="J7211" t="s">
        <v>135</v>
      </c>
      <c r="K7211" t="s">
        <v>275</v>
      </c>
      <c r="L7211">
        <v>117211.32</v>
      </c>
      <c r="M7211">
        <v>9</v>
      </c>
      <c r="N7211">
        <v>0.05</v>
      </c>
      <c r="O7211">
        <v>36307.75</v>
      </c>
    </row>
    <row r="7212" spans="1:15" x14ac:dyDescent="0.3">
      <c r="A7212" t="s">
        <v>9225</v>
      </c>
      <c r="B7212" t="s">
        <v>619</v>
      </c>
      <c r="C7212" t="s">
        <v>939</v>
      </c>
      <c r="D7212" t="s">
        <v>50</v>
      </c>
      <c r="E7212" t="s">
        <v>2882</v>
      </c>
      <c r="F7212" t="s">
        <v>80</v>
      </c>
      <c r="G7212" t="s">
        <v>81</v>
      </c>
      <c r="H7212" t="s">
        <v>186</v>
      </c>
      <c r="I7212" t="s">
        <v>55</v>
      </c>
      <c r="J7212" t="s">
        <v>141</v>
      </c>
      <c r="K7212" t="s">
        <v>978</v>
      </c>
      <c r="L7212">
        <v>20150.400000000001</v>
      </c>
      <c r="M7212">
        <v>3</v>
      </c>
      <c r="N7212">
        <v>0.05</v>
      </c>
      <c r="O7212">
        <v>3966.24</v>
      </c>
    </row>
    <row r="7213" spans="1:15" x14ac:dyDescent="0.3">
      <c r="A7213" t="s">
        <v>9226</v>
      </c>
      <c r="B7213" t="s">
        <v>1153</v>
      </c>
      <c r="C7213" t="s">
        <v>4519</v>
      </c>
      <c r="D7213" t="s">
        <v>78</v>
      </c>
      <c r="E7213" t="s">
        <v>324</v>
      </c>
      <c r="F7213" t="s">
        <v>80</v>
      </c>
      <c r="G7213" t="s">
        <v>179</v>
      </c>
      <c r="H7213" t="s">
        <v>180</v>
      </c>
      <c r="I7213" t="s">
        <v>118</v>
      </c>
      <c r="J7213" t="s">
        <v>303</v>
      </c>
      <c r="K7213" t="s">
        <v>304</v>
      </c>
      <c r="L7213">
        <v>15940.82</v>
      </c>
      <c r="M7213">
        <v>7</v>
      </c>
      <c r="N7213">
        <v>0.2</v>
      </c>
      <c r="O7213">
        <v>3730.05</v>
      </c>
    </row>
    <row r="7214" spans="1:15" x14ac:dyDescent="0.3">
      <c r="A7214" t="s">
        <v>9227</v>
      </c>
      <c r="B7214" t="s">
        <v>5721</v>
      </c>
      <c r="C7214" t="s">
        <v>694</v>
      </c>
      <c r="D7214" t="s">
        <v>50</v>
      </c>
      <c r="E7214" t="s">
        <v>1661</v>
      </c>
      <c r="F7214" t="s">
        <v>80</v>
      </c>
      <c r="G7214" t="s">
        <v>63</v>
      </c>
      <c r="H7214" t="s">
        <v>172</v>
      </c>
      <c r="I7214" t="s">
        <v>83</v>
      </c>
      <c r="J7214" t="s">
        <v>84</v>
      </c>
      <c r="K7214" t="s">
        <v>257</v>
      </c>
      <c r="L7214">
        <v>43543.75</v>
      </c>
      <c r="M7214">
        <v>5</v>
      </c>
      <c r="N7214">
        <v>0</v>
      </c>
      <c r="O7214">
        <v>14622.15</v>
      </c>
    </row>
    <row r="7215" spans="1:15" x14ac:dyDescent="0.3">
      <c r="A7215" t="s">
        <v>9228</v>
      </c>
      <c r="B7215" t="s">
        <v>2693</v>
      </c>
      <c r="C7215" t="s">
        <v>903</v>
      </c>
      <c r="D7215" t="s">
        <v>78</v>
      </c>
      <c r="E7215" t="s">
        <v>2752</v>
      </c>
      <c r="F7215" t="s">
        <v>80</v>
      </c>
      <c r="G7215" t="s">
        <v>63</v>
      </c>
      <c r="H7215" t="s">
        <v>172</v>
      </c>
      <c r="I7215" t="s">
        <v>83</v>
      </c>
      <c r="J7215" t="s">
        <v>449</v>
      </c>
      <c r="K7215" t="s">
        <v>775</v>
      </c>
      <c r="L7215">
        <v>59556.1</v>
      </c>
      <c r="M7215">
        <v>10</v>
      </c>
      <c r="N7215">
        <v>0.15</v>
      </c>
      <c r="O7215">
        <v>16360.81</v>
      </c>
    </row>
    <row r="7216" spans="1:15" x14ac:dyDescent="0.3">
      <c r="A7216" t="s">
        <v>9229</v>
      </c>
      <c r="B7216" t="s">
        <v>287</v>
      </c>
      <c r="C7216" t="s">
        <v>1087</v>
      </c>
      <c r="D7216" t="s">
        <v>50</v>
      </c>
      <c r="E7216" t="s">
        <v>4013</v>
      </c>
      <c r="F7216" t="s">
        <v>71</v>
      </c>
      <c r="G7216" t="s">
        <v>81</v>
      </c>
      <c r="H7216" t="s">
        <v>186</v>
      </c>
      <c r="I7216" t="s">
        <v>55</v>
      </c>
      <c r="J7216" t="s">
        <v>173</v>
      </c>
      <c r="K7216" t="s">
        <v>735</v>
      </c>
      <c r="L7216">
        <v>24916.5</v>
      </c>
      <c r="M7216">
        <v>5</v>
      </c>
      <c r="N7216">
        <v>0.25</v>
      </c>
      <c r="O7216">
        <v>5219.84</v>
      </c>
    </row>
    <row r="7217" spans="1:15" x14ac:dyDescent="0.3">
      <c r="A7217" t="s">
        <v>9230</v>
      </c>
      <c r="B7217" t="s">
        <v>515</v>
      </c>
      <c r="C7217" t="s">
        <v>3657</v>
      </c>
      <c r="D7217" t="s">
        <v>50</v>
      </c>
      <c r="E7217" t="s">
        <v>1536</v>
      </c>
      <c r="F7217" t="s">
        <v>52</v>
      </c>
      <c r="G7217" t="s">
        <v>72</v>
      </c>
      <c r="H7217" t="s">
        <v>104</v>
      </c>
      <c r="I7217" t="s">
        <v>96</v>
      </c>
      <c r="J7217" t="s">
        <v>97</v>
      </c>
      <c r="K7217" t="s">
        <v>181</v>
      </c>
      <c r="L7217">
        <v>26481.7</v>
      </c>
      <c r="M7217">
        <v>5</v>
      </c>
      <c r="N7217">
        <v>0.1</v>
      </c>
      <c r="O7217">
        <v>8001.01</v>
      </c>
    </row>
    <row r="7218" spans="1:15" x14ac:dyDescent="0.3">
      <c r="A7218" t="s">
        <v>9231</v>
      </c>
      <c r="B7218" t="s">
        <v>1692</v>
      </c>
      <c r="C7218" t="s">
        <v>552</v>
      </c>
      <c r="D7218" t="s">
        <v>78</v>
      </c>
      <c r="E7218" t="s">
        <v>129</v>
      </c>
      <c r="F7218" t="s">
        <v>71</v>
      </c>
      <c r="G7218" t="s">
        <v>63</v>
      </c>
      <c r="H7218" t="s">
        <v>202</v>
      </c>
      <c r="I7218" t="s">
        <v>96</v>
      </c>
      <c r="J7218" t="s">
        <v>97</v>
      </c>
      <c r="K7218" t="s">
        <v>98</v>
      </c>
      <c r="L7218">
        <v>278.63</v>
      </c>
      <c r="M7218">
        <v>1</v>
      </c>
      <c r="N7218">
        <v>0.1</v>
      </c>
      <c r="O7218">
        <v>64.099999999999994</v>
      </c>
    </row>
    <row r="7219" spans="1:15" x14ac:dyDescent="0.3">
      <c r="A7219" t="s">
        <v>9232</v>
      </c>
      <c r="B7219" t="s">
        <v>3049</v>
      </c>
      <c r="C7219" t="s">
        <v>3200</v>
      </c>
      <c r="D7219" t="s">
        <v>50</v>
      </c>
      <c r="E7219" t="s">
        <v>696</v>
      </c>
      <c r="F7219" t="s">
        <v>52</v>
      </c>
      <c r="G7219" t="s">
        <v>179</v>
      </c>
      <c r="H7219" t="s">
        <v>180</v>
      </c>
      <c r="I7219" t="s">
        <v>96</v>
      </c>
      <c r="J7219" t="s">
        <v>97</v>
      </c>
      <c r="K7219" t="s">
        <v>181</v>
      </c>
      <c r="L7219">
        <v>8441.59</v>
      </c>
      <c r="M7219">
        <v>1</v>
      </c>
      <c r="N7219">
        <v>0.1</v>
      </c>
      <c r="O7219">
        <v>2857.43</v>
      </c>
    </row>
    <row r="7220" spans="1:15" x14ac:dyDescent="0.3">
      <c r="A7220" t="s">
        <v>9233</v>
      </c>
      <c r="B7220" t="s">
        <v>1829</v>
      </c>
      <c r="C7220" t="s">
        <v>2443</v>
      </c>
      <c r="D7220" t="s">
        <v>102</v>
      </c>
      <c r="E7220" t="s">
        <v>676</v>
      </c>
      <c r="F7220" t="s">
        <v>52</v>
      </c>
      <c r="G7220" t="s">
        <v>53</v>
      </c>
      <c r="H7220" t="s">
        <v>54</v>
      </c>
      <c r="I7220" t="s">
        <v>118</v>
      </c>
      <c r="J7220" t="s">
        <v>230</v>
      </c>
      <c r="K7220" t="s">
        <v>351</v>
      </c>
      <c r="L7220">
        <v>79396.44</v>
      </c>
      <c r="M7220">
        <v>6</v>
      </c>
      <c r="N7220">
        <v>0.25</v>
      </c>
      <c r="O7220">
        <v>16433.09</v>
      </c>
    </row>
    <row r="7221" spans="1:15" x14ac:dyDescent="0.3">
      <c r="A7221" t="s">
        <v>9234</v>
      </c>
      <c r="B7221" t="s">
        <v>2130</v>
      </c>
      <c r="C7221" t="s">
        <v>1590</v>
      </c>
      <c r="D7221" t="s">
        <v>78</v>
      </c>
      <c r="E7221" t="s">
        <v>302</v>
      </c>
      <c r="F7221" t="s">
        <v>80</v>
      </c>
      <c r="G7221" t="s">
        <v>72</v>
      </c>
      <c r="H7221" t="s">
        <v>117</v>
      </c>
      <c r="I7221" t="s">
        <v>83</v>
      </c>
      <c r="J7221" t="s">
        <v>156</v>
      </c>
      <c r="K7221" t="s">
        <v>208</v>
      </c>
      <c r="L7221">
        <v>117633.60000000001</v>
      </c>
      <c r="M7221">
        <v>9</v>
      </c>
      <c r="N7221">
        <v>0.15</v>
      </c>
      <c r="O7221">
        <v>35243.949999999997</v>
      </c>
    </row>
    <row r="7222" spans="1:15" x14ac:dyDescent="0.3">
      <c r="A7222" t="s">
        <v>9235</v>
      </c>
      <c r="B7222" t="s">
        <v>877</v>
      </c>
      <c r="C7222" t="s">
        <v>1038</v>
      </c>
      <c r="D7222" t="s">
        <v>50</v>
      </c>
      <c r="E7222" t="s">
        <v>948</v>
      </c>
      <c r="F7222" t="s">
        <v>80</v>
      </c>
      <c r="G7222" t="s">
        <v>179</v>
      </c>
      <c r="H7222" t="s">
        <v>180</v>
      </c>
      <c r="I7222" t="s">
        <v>83</v>
      </c>
      <c r="J7222" t="s">
        <v>449</v>
      </c>
      <c r="K7222" t="s">
        <v>681</v>
      </c>
      <c r="L7222">
        <v>9146.65</v>
      </c>
      <c r="M7222">
        <v>5</v>
      </c>
      <c r="N7222">
        <v>0.2</v>
      </c>
      <c r="O7222">
        <v>1784.5</v>
      </c>
    </row>
    <row r="7223" spans="1:15" x14ac:dyDescent="0.3">
      <c r="A7223" t="s">
        <v>9236</v>
      </c>
      <c r="B7223" t="s">
        <v>413</v>
      </c>
      <c r="C7223" t="s">
        <v>1237</v>
      </c>
      <c r="D7223" t="s">
        <v>102</v>
      </c>
      <c r="E7223" t="s">
        <v>1134</v>
      </c>
      <c r="F7223" t="s">
        <v>71</v>
      </c>
      <c r="G7223" t="s">
        <v>53</v>
      </c>
      <c r="H7223" t="s">
        <v>110</v>
      </c>
      <c r="I7223" t="s">
        <v>118</v>
      </c>
      <c r="J7223" t="s">
        <v>119</v>
      </c>
      <c r="K7223" t="s">
        <v>270</v>
      </c>
      <c r="L7223">
        <v>40628.559999999998</v>
      </c>
      <c r="M7223">
        <v>8</v>
      </c>
      <c r="N7223">
        <v>0.1</v>
      </c>
      <c r="O7223">
        <v>9305.93</v>
      </c>
    </row>
    <row r="7224" spans="1:15" x14ac:dyDescent="0.3">
      <c r="A7224" t="s">
        <v>9237</v>
      </c>
      <c r="B7224" t="s">
        <v>2891</v>
      </c>
      <c r="C7224" t="s">
        <v>460</v>
      </c>
      <c r="D7224" t="s">
        <v>102</v>
      </c>
      <c r="E7224" t="s">
        <v>2065</v>
      </c>
      <c r="F7224" t="s">
        <v>71</v>
      </c>
      <c r="G7224" t="s">
        <v>53</v>
      </c>
      <c r="H7224" t="s">
        <v>246</v>
      </c>
      <c r="I7224" t="s">
        <v>55</v>
      </c>
      <c r="J7224" t="s">
        <v>141</v>
      </c>
      <c r="K7224" t="s">
        <v>142</v>
      </c>
      <c r="L7224">
        <v>22187.759999999998</v>
      </c>
      <c r="M7224">
        <v>8</v>
      </c>
      <c r="N7224">
        <v>0.05</v>
      </c>
      <c r="O7224">
        <v>3215.11</v>
      </c>
    </row>
    <row r="7225" spans="1:15" x14ac:dyDescent="0.3">
      <c r="A7225" t="s">
        <v>9238</v>
      </c>
      <c r="B7225" t="s">
        <v>3663</v>
      </c>
      <c r="C7225" t="s">
        <v>373</v>
      </c>
      <c r="D7225" t="s">
        <v>78</v>
      </c>
      <c r="E7225" t="s">
        <v>1207</v>
      </c>
      <c r="F7225" t="s">
        <v>71</v>
      </c>
      <c r="G7225" t="s">
        <v>179</v>
      </c>
      <c r="H7225" t="s">
        <v>180</v>
      </c>
      <c r="I7225" t="s">
        <v>118</v>
      </c>
      <c r="J7225" t="s">
        <v>303</v>
      </c>
      <c r="K7225" t="s">
        <v>491</v>
      </c>
      <c r="L7225">
        <v>119409.84</v>
      </c>
      <c r="M7225">
        <v>9</v>
      </c>
      <c r="N7225">
        <v>0.2</v>
      </c>
      <c r="O7225">
        <v>23068.21</v>
      </c>
    </row>
    <row r="7226" spans="1:15" x14ac:dyDescent="0.3">
      <c r="A7226" t="s">
        <v>9239</v>
      </c>
      <c r="B7226" t="s">
        <v>1080</v>
      </c>
      <c r="C7226" t="s">
        <v>2693</v>
      </c>
      <c r="D7226" t="s">
        <v>78</v>
      </c>
      <c r="E7226" t="s">
        <v>265</v>
      </c>
      <c r="F7226" t="s">
        <v>52</v>
      </c>
      <c r="G7226" t="s">
        <v>53</v>
      </c>
      <c r="H7226" t="s">
        <v>90</v>
      </c>
      <c r="I7226" t="s">
        <v>55</v>
      </c>
      <c r="J7226" t="s">
        <v>65</v>
      </c>
      <c r="K7226" t="s">
        <v>130</v>
      </c>
      <c r="L7226">
        <v>27992.720000000001</v>
      </c>
      <c r="M7226">
        <v>7</v>
      </c>
      <c r="N7226">
        <v>0.15</v>
      </c>
      <c r="O7226">
        <v>4856.1499999999996</v>
      </c>
    </row>
    <row r="7227" spans="1:15" x14ac:dyDescent="0.3">
      <c r="A7227" t="s">
        <v>9240</v>
      </c>
      <c r="B7227" t="s">
        <v>3389</v>
      </c>
      <c r="C7227" t="s">
        <v>3207</v>
      </c>
      <c r="D7227" t="s">
        <v>50</v>
      </c>
      <c r="E7227" t="s">
        <v>1313</v>
      </c>
      <c r="F7227" t="s">
        <v>71</v>
      </c>
      <c r="G7227" t="s">
        <v>53</v>
      </c>
      <c r="H7227" t="s">
        <v>246</v>
      </c>
      <c r="I7227" t="s">
        <v>83</v>
      </c>
      <c r="J7227" t="s">
        <v>84</v>
      </c>
      <c r="K7227" t="s">
        <v>125</v>
      </c>
      <c r="L7227">
        <v>101571.6</v>
      </c>
      <c r="M7227">
        <v>10</v>
      </c>
      <c r="N7227">
        <v>0.05</v>
      </c>
      <c r="O7227">
        <v>24896.75</v>
      </c>
    </row>
    <row r="7228" spans="1:15" x14ac:dyDescent="0.3">
      <c r="A7228" t="s">
        <v>9241</v>
      </c>
      <c r="B7228" t="s">
        <v>2008</v>
      </c>
      <c r="C7228" t="s">
        <v>2491</v>
      </c>
      <c r="D7228" t="s">
        <v>61</v>
      </c>
      <c r="E7228" t="s">
        <v>190</v>
      </c>
      <c r="F7228" t="s">
        <v>52</v>
      </c>
      <c r="G7228" t="s">
        <v>81</v>
      </c>
      <c r="H7228" t="s">
        <v>95</v>
      </c>
      <c r="I7228" t="s">
        <v>83</v>
      </c>
      <c r="J7228" t="s">
        <v>156</v>
      </c>
      <c r="K7228" t="s">
        <v>208</v>
      </c>
      <c r="L7228">
        <v>65707.679999999993</v>
      </c>
      <c r="M7228">
        <v>6</v>
      </c>
      <c r="N7228">
        <v>0.2</v>
      </c>
      <c r="O7228">
        <v>20097.18</v>
      </c>
    </row>
    <row r="7229" spans="1:15" x14ac:dyDescent="0.3">
      <c r="A7229" t="s">
        <v>9242</v>
      </c>
      <c r="B7229" t="s">
        <v>2813</v>
      </c>
      <c r="C7229" t="s">
        <v>3276</v>
      </c>
      <c r="D7229" t="s">
        <v>50</v>
      </c>
      <c r="E7229" t="s">
        <v>1923</v>
      </c>
      <c r="F7229" t="s">
        <v>71</v>
      </c>
      <c r="G7229" t="s">
        <v>72</v>
      </c>
      <c r="H7229" t="s">
        <v>117</v>
      </c>
      <c r="I7229" t="s">
        <v>118</v>
      </c>
      <c r="J7229" t="s">
        <v>303</v>
      </c>
      <c r="K7229" t="s">
        <v>491</v>
      </c>
      <c r="L7229">
        <v>93083.1</v>
      </c>
      <c r="M7229">
        <v>10</v>
      </c>
      <c r="N7229">
        <v>0.1</v>
      </c>
      <c r="O7229">
        <v>33228.230000000003</v>
      </c>
    </row>
    <row r="7230" spans="1:15" x14ac:dyDescent="0.3">
      <c r="A7230" t="s">
        <v>9243</v>
      </c>
      <c r="B7230" t="s">
        <v>733</v>
      </c>
      <c r="C7230" t="s">
        <v>1090</v>
      </c>
      <c r="D7230" t="s">
        <v>102</v>
      </c>
      <c r="E7230" t="s">
        <v>625</v>
      </c>
      <c r="F7230" t="s">
        <v>71</v>
      </c>
      <c r="G7230" t="s">
        <v>63</v>
      </c>
      <c r="H7230" t="s">
        <v>172</v>
      </c>
      <c r="I7230" t="s">
        <v>55</v>
      </c>
      <c r="J7230" t="s">
        <v>141</v>
      </c>
      <c r="K7230" t="s">
        <v>142</v>
      </c>
      <c r="L7230">
        <v>4719.1899999999996</v>
      </c>
      <c r="M7230">
        <v>1</v>
      </c>
      <c r="N7230">
        <v>0.1</v>
      </c>
      <c r="O7230">
        <v>1506.45</v>
      </c>
    </row>
    <row r="7231" spans="1:15" x14ac:dyDescent="0.3">
      <c r="A7231" t="s">
        <v>9244</v>
      </c>
      <c r="B7231" t="s">
        <v>474</v>
      </c>
      <c r="C7231" t="s">
        <v>292</v>
      </c>
      <c r="D7231" t="s">
        <v>102</v>
      </c>
      <c r="E7231" t="s">
        <v>1485</v>
      </c>
      <c r="F7231" t="s">
        <v>71</v>
      </c>
      <c r="G7231" t="s">
        <v>81</v>
      </c>
      <c r="H7231" t="s">
        <v>186</v>
      </c>
      <c r="I7231" t="s">
        <v>96</v>
      </c>
      <c r="J7231" t="s">
        <v>135</v>
      </c>
      <c r="K7231" t="s">
        <v>275</v>
      </c>
      <c r="L7231">
        <v>74735.37</v>
      </c>
      <c r="M7231">
        <v>9</v>
      </c>
      <c r="N7231">
        <v>0.05</v>
      </c>
      <c r="O7231">
        <v>23980.35</v>
      </c>
    </row>
    <row r="7232" spans="1:15" x14ac:dyDescent="0.3">
      <c r="A7232" t="s">
        <v>9245</v>
      </c>
      <c r="B7232" t="s">
        <v>439</v>
      </c>
      <c r="C7232" t="s">
        <v>1555</v>
      </c>
      <c r="D7232" t="s">
        <v>50</v>
      </c>
      <c r="E7232" t="s">
        <v>3230</v>
      </c>
      <c r="F7232" t="s">
        <v>80</v>
      </c>
      <c r="G7232" t="s">
        <v>179</v>
      </c>
      <c r="H7232" t="s">
        <v>236</v>
      </c>
      <c r="I7232" t="s">
        <v>83</v>
      </c>
      <c r="J7232" t="s">
        <v>449</v>
      </c>
      <c r="K7232" t="s">
        <v>681</v>
      </c>
      <c r="L7232">
        <v>67730.94</v>
      </c>
      <c r="M7232">
        <v>6</v>
      </c>
      <c r="N7232">
        <v>0.15</v>
      </c>
      <c r="O7232">
        <v>17820.669999999998</v>
      </c>
    </row>
    <row r="7233" spans="1:15" x14ac:dyDescent="0.3">
      <c r="A7233" t="s">
        <v>9246</v>
      </c>
      <c r="B7233" t="s">
        <v>552</v>
      </c>
      <c r="C7233" t="s">
        <v>553</v>
      </c>
      <c r="D7233" t="s">
        <v>61</v>
      </c>
      <c r="E7233" t="s">
        <v>726</v>
      </c>
      <c r="F7233" t="s">
        <v>80</v>
      </c>
      <c r="G7233" t="s">
        <v>72</v>
      </c>
      <c r="H7233" t="s">
        <v>346</v>
      </c>
      <c r="I7233" t="s">
        <v>55</v>
      </c>
      <c r="J7233" t="s">
        <v>65</v>
      </c>
      <c r="K7233" t="s">
        <v>91</v>
      </c>
      <c r="L7233">
        <v>4174.6000000000004</v>
      </c>
      <c r="M7233">
        <v>10</v>
      </c>
      <c r="N7233">
        <v>0.15</v>
      </c>
      <c r="O7233">
        <v>1152.8800000000001</v>
      </c>
    </row>
    <row r="7234" spans="1:15" x14ac:dyDescent="0.3">
      <c r="A7234" t="s">
        <v>9247</v>
      </c>
      <c r="B7234" t="s">
        <v>2518</v>
      </c>
      <c r="C7234" t="s">
        <v>3564</v>
      </c>
      <c r="D7234" t="s">
        <v>102</v>
      </c>
      <c r="E7234" t="s">
        <v>844</v>
      </c>
      <c r="F7234" t="s">
        <v>52</v>
      </c>
      <c r="G7234" t="s">
        <v>81</v>
      </c>
      <c r="H7234" t="s">
        <v>95</v>
      </c>
      <c r="I7234" t="s">
        <v>55</v>
      </c>
      <c r="J7234" t="s">
        <v>56</v>
      </c>
      <c r="K7234" t="s">
        <v>74</v>
      </c>
      <c r="L7234">
        <v>30393</v>
      </c>
      <c r="M7234">
        <v>9</v>
      </c>
      <c r="N7234">
        <v>0.1</v>
      </c>
      <c r="O7234">
        <v>7517.01</v>
      </c>
    </row>
    <row r="7235" spans="1:15" x14ac:dyDescent="0.3">
      <c r="A7235" t="s">
        <v>9248</v>
      </c>
      <c r="B7235" t="s">
        <v>790</v>
      </c>
      <c r="C7235" t="s">
        <v>612</v>
      </c>
      <c r="D7235" t="s">
        <v>102</v>
      </c>
      <c r="E7235" t="s">
        <v>1897</v>
      </c>
      <c r="F7235" t="s">
        <v>52</v>
      </c>
      <c r="G7235" t="s">
        <v>63</v>
      </c>
      <c r="H7235" t="s">
        <v>213</v>
      </c>
      <c r="I7235" t="s">
        <v>96</v>
      </c>
      <c r="J7235" t="s">
        <v>97</v>
      </c>
      <c r="K7235" t="s">
        <v>416</v>
      </c>
      <c r="L7235">
        <v>5711.66</v>
      </c>
      <c r="M7235">
        <v>1</v>
      </c>
      <c r="N7235">
        <v>0.05</v>
      </c>
      <c r="O7235">
        <v>1506.73</v>
      </c>
    </row>
    <row r="7236" spans="1:15" x14ac:dyDescent="0.3">
      <c r="A7236" t="s">
        <v>9249</v>
      </c>
      <c r="B7236" t="s">
        <v>1850</v>
      </c>
      <c r="C7236" t="s">
        <v>663</v>
      </c>
      <c r="D7236" t="s">
        <v>78</v>
      </c>
      <c r="E7236" t="s">
        <v>229</v>
      </c>
      <c r="F7236" t="s">
        <v>52</v>
      </c>
      <c r="G7236" t="s">
        <v>81</v>
      </c>
      <c r="H7236" t="s">
        <v>186</v>
      </c>
      <c r="I7236" t="s">
        <v>55</v>
      </c>
      <c r="J7236" t="s">
        <v>65</v>
      </c>
      <c r="K7236" t="s">
        <v>325</v>
      </c>
      <c r="L7236">
        <v>44845.02</v>
      </c>
      <c r="M7236">
        <v>3</v>
      </c>
      <c r="N7236">
        <v>0.15</v>
      </c>
      <c r="O7236">
        <v>6384.93</v>
      </c>
    </row>
    <row r="7237" spans="1:15" x14ac:dyDescent="0.3">
      <c r="A7237" t="s">
        <v>9250</v>
      </c>
      <c r="B7237" t="s">
        <v>3308</v>
      </c>
      <c r="C7237" t="s">
        <v>100</v>
      </c>
      <c r="D7237" t="s">
        <v>61</v>
      </c>
      <c r="E7237" t="s">
        <v>1434</v>
      </c>
      <c r="F7237" t="s">
        <v>80</v>
      </c>
      <c r="G7237" t="s">
        <v>53</v>
      </c>
      <c r="H7237" t="s">
        <v>54</v>
      </c>
      <c r="I7237" t="s">
        <v>118</v>
      </c>
      <c r="J7237" t="s">
        <v>230</v>
      </c>
      <c r="K7237" t="s">
        <v>356</v>
      </c>
      <c r="L7237">
        <v>26118.7</v>
      </c>
      <c r="M7237">
        <v>5</v>
      </c>
      <c r="N7237">
        <v>0.15</v>
      </c>
      <c r="O7237">
        <v>5004.34</v>
      </c>
    </row>
    <row r="7238" spans="1:15" x14ac:dyDescent="0.3">
      <c r="A7238" t="s">
        <v>9251</v>
      </c>
      <c r="B7238" t="s">
        <v>1494</v>
      </c>
      <c r="C7238" t="s">
        <v>7490</v>
      </c>
      <c r="D7238" t="s">
        <v>50</v>
      </c>
      <c r="E7238" t="s">
        <v>479</v>
      </c>
      <c r="F7238" t="s">
        <v>52</v>
      </c>
      <c r="G7238" t="s">
        <v>63</v>
      </c>
      <c r="H7238" t="s">
        <v>172</v>
      </c>
      <c r="I7238" t="s">
        <v>96</v>
      </c>
      <c r="J7238" t="s">
        <v>166</v>
      </c>
      <c r="K7238" t="s">
        <v>167</v>
      </c>
      <c r="L7238">
        <v>15402.06</v>
      </c>
      <c r="M7238">
        <v>2</v>
      </c>
      <c r="N7238">
        <v>0.05</v>
      </c>
      <c r="O7238">
        <v>3488.36</v>
      </c>
    </row>
    <row r="7239" spans="1:15" x14ac:dyDescent="0.3">
      <c r="A7239" t="s">
        <v>9252</v>
      </c>
      <c r="B7239" t="s">
        <v>2518</v>
      </c>
      <c r="C7239" t="s">
        <v>1605</v>
      </c>
      <c r="D7239" t="s">
        <v>78</v>
      </c>
      <c r="E7239" t="s">
        <v>948</v>
      </c>
      <c r="F7239" t="s">
        <v>71</v>
      </c>
      <c r="G7239" t="s">
        <v>53</v>
      </c>
      <c r="H7239" t="s">
        <v>110</v>
      </c>
      <c r="I7239" t="s">
        <v>83</v>
      </c>
      <c r="J7239" t="s">
        <v>449</v>
      </c>
      <c r="K7239" t="s">
        <v>450</v>
      </c>
      <c r="L7239">
        <v>27181.68</v>
      </c>
      <c r="M7239">
        <v>2</v>
      </c>
      <c r="N7239">
        <v>0.1</v>
      </c>
      <c r="O7239">
        <v>5613.63</v>
      </c>
    </row>
    <row r="7240" spans="1:15" x14ac:dyDescent="0.3">
      <c r="A7240" t="s">
        <v>9253</v>
      </c>
      <c r="B7240" t="s">
        <v>1080</v>
      </c>
      <c r="C7240" t="s">
        <v>1081</v>
      </c>
      <c r="D7240" t="s">
        <v>61</v>
      </c>
      <c r="E7240" t="s">
        <v>332</v>
      </c>
      <c r="F7240" t="s">
        <v>71</v>
      </c>
      <c r="G7240" t="s">
        <v>72</v>
      </c>
      <c r="H7240" t="s">
        <v>104</v>
      </c>
      <c r="I7240" t="s">
        <v>55</v>
      </c>
      <c r="J7240" t="s">
        <v>141</v>
      </c>
      <c r="K7240" t="s">
        <v>142</v>
      </c>
      <c r="L7240">
        <v>2445.39</v>
      </c>
      <c r="M7240">
        <v>3</v>
      </c>
      <c r="N7240">
        <v>0.05</v>
      </c>
      <c r="O7240">
        <v>892.06</v>
      </c>
    </row>
    <row r="7241" spans="1:15" x14ac:dyDescent="0.3">
      <c r="A7241" t="s">
        <v>9254</v>
      </c>
      <c r="B7241" t="s">
        <v>1058</v>
      </c>
      <c r="C7241" t="s">
        <v>3890</v>
      </c>
      <c r="D7241" t="s">
        <v>61</v>
      </c>
      <c r="E7241" t="s">
        <v>966</v>
      </c>
      <c r="F7241" t="s">
        <v>80</v>
      </c>
      <c r="G7241" t="s">
        <v>72</v>
      </c>
      <c r="H7241" t="s">
        <v>346</v>
      </c>
      <c r="I7241" t="s">
        <v>83</v>
      </c>
      <c r="J7241" t="s">
        <v>84</v>
      </c>
      <c r="K7241" t="s">
        <v>257</v>
      </c>
      <c r="L7241">
        <v>99634.32</v>
      </c>
      <c r="M7241">
        <v>8</v>
      </c>
      <c r="N7241">
        <v>0.25</v>
      </c>
      <c r="O7241">
        <v>20681.16</v>
      </c>
    </row>
    <row r="7242" spans="1:15" x14ac:dyDescent="0.3">
      <c r="A7242" t="s">
        <v>9255</v>
      </c>
      <c r="B7242" t="s">
        <v>2924</v>
      </c>
      <c r="C7242" t="s">
        <v>101</v>
      </c>
      <c r="D7242" t="s">
        <v>61</v>
      </c>
      <c r="E7242" t="s">
        <v>403</v>
      </c>
      <c r="F7242" t="s">
        <v>80</v>
      </c>
      <c r="G7242" t="s">
        <v>72</v>
      </c>
      <c r="H7242" t="s">
        <v>73</v>
      </c>
      <c r="I7242" t="s">
        <v>55</v>
      </c>
      <c r="J7242" t="s">
        <v>65</v>
      </c>
      <c r="K7242" t="s">
        <v>325</v>
      </c>
      <c r="L7242">
        <v>4913.25</v>
      </c>
      <c r="M7242">
        <v>3</v>
      </c>
      <c r="N7242">
        <v>0</v>
      </c>
      <c r="O7242">
        <v>794.2</v>
      </c>
    </row>
    <row r="7243" spans="1:15" x14ac:dyDescent="0.3">
      <c r="A7243" t="s">
        <v>9256</v>
      </c>
      <c r="B7243" t="s">
        <v>3268</v>
      </c>
      <c r="C7243" t="s">
        <v>2806</v>
      </c>
      <c r="D7243" t="s">
        <v>102</v>
      </c>
      <c r="E7243" t="s">
        <v>2373</v>
      </c>
      <c r="F7243" t="s">
        <v>80</v>
      </c>
      <c r="G7243" t="s">
        <v>53</v>
      </c>
      <c r="H7243" t="s">
        <v>246</v>
      </c>
      <c r="I7243" t="s">
        <v>96</v>
      </c>
      <c r="J7243" t="s">
        <v>97</v>
      </c>
      <c r="K7243" t="s">
        <v>181</v>
      </c>
      <c r="L7243">
        <v>11208.93</v>
      </c>
      <c r="M7243">
        <v>1</v>
      </c>
      <c r="N7243">
        <v>0.25</v>
      </c>
      <c r="O7243">
        <v>1488.92</v>
      </c>
    </row>
    <row r="7244" spans="1:15" x14ac:dyDescent="0.3">
      <c r="A7244" t="s">
        <v>9257</v>
      </c>
      <c r="B7244" t="s">
        <v>1464</v>
      </c>
      <c r="C7244" t="s">
        <v>1465</v>
      </c>
      <c r="D7244" t="s">
        <v>78</v>
      </c>
      <c r="E7244" t="s">
        <v>3535</v>
      </c>
      <c r="F7244" t="s">
        <v>71</v>
      </c>
      <c r="G7244" t="s">
        <v>72</v>
      </c>
      <c r="H7244" t="s">
        <v>104</v>
      </c>
      <c r="I7244" t="s">
        <v>96</v>
      </c>
      <c r="J7244" t="s">
        <v>97</v>
      </c>
      <c r="K7244" t="s">
        <v>98</v>
      </c>
      <c r="L7244">
        <v>101042.82</v>
      </c>
      <c r="M7244">
        <v>9</v>
      </c>
      <c r="N7244">
        <v>0.15</v>
      </c>
      <c r="O7244">
        <v>13613.1</v>
      </c>
    </row>
    <row r="7245" spans="1:15" x14ac:dyDescent="0.3">
      <c r="A7245" t="s">
        <v>9258</v>
      </c>
      <c r="B7245" t="s">
        <v>2809</v>
      </c>
      <c r="C7245" t="s">
        <v>60</v>
      </c>
      <c r="D7245" t="s">
        <v>61</v>
      </c>
      <c r="E7245" t="s">
        <v>495</v>
      </c>
      <c r="F7245" t="s">
        <v>52</v>
      </c>
      <c r="G7245" t="s">
        <v>179</v>
      </c>
      <c r="H7245" t="s">
        <v>180</v>
      </c>
      <c r="I7245" t="s">
        <v>118</v>
      </c>
      <c r="J7245" t="s">
        <v>230</v>
      </c>
      <c r="K7245" t="s">
        <v>231</v>
      </c>
      <c r="L7245">
        <v>7629.76</v>
      </c>
      <c r="M7245">
        <v>2</v>
      </c>
      <c r="N7245">
        <v>0.25</v>
      </c>
      <c r="O7245">
        <v>1211.2</v>
      </c>
    </row>
    <row r="7246" spans="1:15" x14ac:dyDescent="0.3">
      <c r="A7246" t="s">
        <v>9259</v>
      </c>
      <c r="B7246" t="s">
        <v>1845</v>
      </c>
      <c r="C7246" t="s">
        <v>344</v>
      </c>
      <c r="D7246" t="s">
        <v>78</v>
      </c>
      <c r="E7246" t="s">
        <v>2647</v>
      </c>
      <c r="F7246" t="s">
        <v>71</v>
      </c>
      <c r="G7246" t="s">
        <v>72</v>
      </c>
      <c r="H7246" t="s">
        <v>346</v>
      </c>
      <c r="I7246" t="s">
        <v>96</v>
      </c>
      <c r="J7246" t="s">
        <v>166</v>
      </c>
      <c r="K7246" t="s">
        <v>167</v>
      </c>
      <c r="L7246">
        <v>3470.88</v>
      </c>
      <c r="M7246">
        <v>4</v>
      </c>
      <c r="N7246">
        <v>0.2</v>
      </c>
      <c r="O7246">
        <v>1104.1500000000001</v>
      </c>
    </row>
    <row r="7247" spans="1:15" x14ac:dyDescent="0.3">
      <c r="A7247" t="s">
        <v>9260</v>
      </c>
      <c r="B7247" t="s">
        <v>1161</v>
      </c>
      <c r="C7247" t="s">
        <v>1470</v>
      </c>
      <c r="D7247" t="s">
        <v>61</v>
      </c>
      <c r="E7247" t="s">
        <v>240</v>
      </c>
      <c r="F7247" t="s">
        <v>52</v>
      </c>
      <c r="G7247" t="s">
        <v>63</v>
      </c>
      <c r="H7247" t="s">
        <v>202</v>
      </c>
      <c r="I7247" t="s">
        <v>96</v>
      </c>
      <c r="J7247" t="s">
        <v>166</v>
      </c>
      <c r="K7247" t="s">
        <v>337</v>
      </c>
      <c r="L7247">
        <v>22284.54</v>
      </c>
      <c r="M7247">
        <v>2</v>
      </c>
      <c r="N7247">
        <v>0.25</v>
      </c>
      <c r="O7247">
        <v>3436.1</v>
      </c>
    </row>
    <row r="7248" spans="1:15" x14ac:dyDescent="0.3">
      <c r="A7248" t="s">
        <v>9261</v>
      </c>
      <c r="B7248" t="s">
        <v>2555</v>
      </c>
      <c r="C7248" t="s">
        <v>3308</v>
      </c>
      <c r="D7248" t="s">
        <v>102</v>
      </c>
      <c r="E7248" t="s">
        <v>4013</v>
      </c>
      <c r="F7248" t="s">
        <v>52</v>
      </c>
      <c r="G7248" t="s">
        <v>63</v>
      </c>
      <c r="H7248" t="s">
        <v>172</v>
      </c>
      <c r="I7248" t="s">
        <v>118</v>
      </c>
      <c r="J7248" t="s">
        <v>191</v>
      </c>
      <c r="K7248" t="s">
        <v>192</v>
      </c>
      <c r="L7248">
        <v>41458.800000000003</v>
      </c>
      <c r="M7248">
        <v>5</v>
      </c>
      <c r="N7248">
        <v>0.05</v>
      </c>
      <c r="O7248">
        <v>8275.2900000000009</v>
      </c>
    </row>
    <row r="7249" spans="1:15" x14ac:dyDescent="0.3">
      <c r="A7249" t="s">
        <v>9262</v>
      </c>
      <c r="B7249" t="s">
        <v>2177</v>
      </c>
      <c r="C7249" t="s">
        <v>494</v>
      </c>
      <c r="D7249" t="s">
        <v>102</v>
      </c>
      <c r="E7249" t="s">
        <v>3102</v>
      </c>
      <c r="F7249" t="s">
        <v>71</v>
      </c>
      <c r="G7249" t="s">
        <v>63</v>
      </c>
      <c r="H7249" t="s">
        <v>202</v>
      </c>
      <c r="I7249" t="s">
        <v>96</v>
      </c>
      <c r="J7249" t="s">
        <v>135</v>
      </c>
      <c r="K7249" t="s">
        <v>275</v>
      </c>
      <c r="L7249">
        <v>68165.55</v>
      </c>
      <c r="M7249">
        <v>5</v>
      </c>
      <c r="N7249">
        <v>0.2</v>
      </c>
      <c r="O7249">
        <v>13142.29</v>
      </c>
    </row>
    <row r="7250" spans="1:15" x14ac:dyDescent="0.3">
      <c r="A7250" t="s">
        <v>9263</v>
      </c>
      <c r="B7250" t="s">
        <v>2636</v>
      </c>
      <c r="C7250" t="s">
        <v>4442</v>
      </c>
      <c r="D7250" t="s">
        <v>50</v>
      </c>
      <c r="E7250" t="s">
        <v>948</v>
      </c>
      <c r="F7250" t="s">
        <v>52</v>
      </c>
      <c r="G7250" t="s">
        <v>81</v>
      </c>
      <c r="H7250" t="s">
        <v>95</v>
      </c>
      <c r="I7250" t="s">
        <v>96</v>
      </c>
      <c r="J7250" t="s">
        <v>166</v>
      </c>
      <c r="K7250" t="s">
        <v>167</v>
      </c>
      <c r="L7250">
        <v>60636.59</v>
      </c>
      <c r="M7250">
        <v>7</v>
      </c>
      <c r="N7250">
        <v>0.2</v>
      </c>
      <c r="O7250">
        <v>15247.6</v>
      </c>
    </row>
    <row r="7251" spans="1:15" x14ac:dyDescent="0.3">
      <c r="A7251" t="s">
        <v>9264</v>
      </c>
      <c r="B7251" t="s">
        <v>799</v>
      </c>
      <c r="C7251" t="s">
        <v>856</v>
      </c>
      <c r="D7251" t="s">
        <v>102</v>
      </c>
      <c r="E7251" t="s">
        <v>298</v>
      </c>
      <c r="F7251" t="s">
        <v>71</v>
      </c>
      <c r="G7251" t="s">
        <v>179</v>
      </c>
      <c r="H7251" t="s">
        <v>236</v>
      </c>
      <c r="I7251" t="s">
        <v>83</v>
      </c>
      <c r="J7251" t="s">
        <v>449</v>
      </c>
      <c r="K7251" t="s">
        <v>681</v>
      </c>
      <c r="L7251">
        <v>52527.040000000001</v>
      </c>
      <c r="M7251">
        <v>8</v>
      </c>
      <c r="N7251">
        <v>0.25</v>
      </c>
      <c r="O7251">
        <v>7368.92</v>
      </c>
    </row>
    <row r="7252" spans="1:15" x14ac:dyDescent="0.3">
      <c r="A7252" t="s">
        <v>9265</v>
      </c>
      <c r="B7252" t="s">
        <v>2130</v>
      </c>
      <c r="C7252" t="s">
        <v>1590</v>
      </c>
      <c r="D7252" t="s">
        <v>50</v>
      </c>
      <c r="E7252" t="s">
        <v>603</v>
      </c>
      <c r="F7252" t="s">
        <v>80</v>
      </c>
      <c r="G7252" t="s">
        <v>53</v>
      </c>
      <c r="H7252" t="s">
        <v>90</v>
      </c>
      <c r="I7252" t="s">
        <v>55</v>
      </c>
      <c r="J7252" t="s">
        <v>173</v>
      </c>
      <c r="K7252" t="s">
        <v>174</v>
      </c>
      <c r="L7252">
        <v>37432.120000000003</v>
      </c>
      <c r="M7252">
        <v>4</v>
      </c>
      <c r="N7252">
        <v>0.2</v>
      </c>
      <c r="O7252">
        <v>8239.6</v>
      </c>
    </row>
    <row r="7253" spans="1:15" x14ac:dyDescent="0.3">
      <c r="A7253" t="s">
        <v>9266</v>
      </c>
      <c r="B7253" t="s">
        <v>4318</v>
      </c>
      <c r="C7253" t="s">
        <v>1144</v>
      </c>
      <c r="D7253" t="s">
        <v>102</v>
      </c>
      <c r="E7253" t="s">
        <v>660</v>
      </c>
      <c r="F7253" t="s">
        <v>71</v>
      </c>
      <c r="G7253" t="s">
        <v>81</v>
      </c>
      <c r="H7253" t="s">
        <v>186</v>
      </c>
      <c r="I7253" t="s">
        <v>118</v>
      </c>
      <c r="J7253" t="s">
        <v>191</v>
      </c>
      <c r="K7253" t="s">
        <v>829</v>
      </c>
      <c r="L7253">
        <v>25771.54</v>
      </c>
      <c r="M7253">
        <v>2</v>
      </c>
      <c r="N7253">
        <v>0.15</v>
      </c>
      <c r="O7253">
        <v>5024.18</v>
      </c>
    </row>
    <row r="7254" spans="1:15" x14ac:dyDescent="0.3">
      <c r="A7254" t="s">
        <v>9267</v>
      </c>
      <c r="B7254" t="s">
        <v>1385</v>
      </c>
      <c r="C7254" t="s">
        <v>721</v>
      </c>
      <c r="D7254" t="s">
        <v>78</v>
      </c>
      <c r="E7254" t="s">
        <v>889</v>
      </c>
      <c r="F7254" t="s">
        <v>80</v>
      </c>
      <c r="G7254" t="s">
        <v>81</v>
      </c>
      <c r="H7254" t="s">
        <v>186</v>
      </c>
      <c r="I7254" t="s">
        <v>83</v>
      </c>
      <c r="J7254" t="s">
        <v>156</v>
      </c>
      <c r="K7254" t="s">
        <v>285</v>
      </c>
      <c r="L7254">
        <v>703.82</v>
      </c>
      <c r="M7254">
        <v>1</v>
      </c>
      <c r="N7254">
        <v>0.1</v>
      </c>
      <c r="O7254">
        <v>235.59</v>
      </c>
    </row>
    <row r="7255" spans="1:15" x14ac:dyDescent="0.3">
      <c r="A7255" t="s">
        <v>9268</v>
      </c>
      <c r="B7255" t="s">
        <v>1925</v>
      </c>
      <c r="C7255" t="s">
        <v>5461</v>
      </c>
      <c r="D7255" t="s">
        <v>50</v>
      </c>
      <c r="E7255" t="s">
        <v>517</v>
      </c>
      <c r="F7255" t="s">
        <v>71</v>
      </c>
      <c r="G7255" t="s">
        <v>81</v>
      </c>
      <c r="H7255" t="s">
        <v>284</v>
      </c>
      <c r="I7255" t="s">
        <v>96</v>
      </c>
      <c r="J7255" t="s">
        <v>97</v>
      </c>
      <c r="K7255" t="s">
        <v>416</v>
      </c>
      <c r="L7255">
        <v>23793.8</v>
      </c>
      <c r="M7255">
        <v>10</v>
      </c>
      <c r="N7255">
        <v>0</v>
      </c>
      <c r="O7255">
        <v>3642.8</v>
      </c>
    </row>
    <row r="7256" spans="1:15" x14ac:dyDescent="0.3">
      <c r="A7256" t="s">
        <v>9269</v>
      </c>
      <c r="B7256" t="s">
        <v>624</v>
      </c>
      <c r="C7256" t="s">
        <v>195</v>
      </c>
      <c r="D7256" t="s">
        <v>78</v>
      </c>
      <c r="E7256" t="s">
        <v>2157</v>
      </c>
      <c r="F7256" t="s">
        <v>52</v>
      </c>
      <c r="G7256" t="s">
        <v>63</v>
      </c>
      <c r="H7256" t="s">
        <v>172</v>
      </c>
      <c r="I7256" t="s">
        <v>55</v>
      </c>
      <c r="J7256" t="s">
        <v>56</v>
      </c>
      <c r="K7256" t="s">
        <v>57</v>
      </c>
      <c r="L7256">
        <v>6440.44</v>
      </c>
      <c r="M7256">
        <v>4</v>
      </c>
      <c r="N7256">
        <v>0.25</v>
      </c>
      <c r="O7256">
        <v>1860.34</v>
      </c>
    </row>
    <row r="7257" spans="1:15" x14ac:dyDescent="0.3">
      <c r="A7257" t="s">
        <v>9270</v>
      </c>
      <c r="B7257" t="s">
        <v>3167</v>
      </c>
      <c r="C7257" t="s">
        <v>508</v>
      </c>
      <c r="D7257" t="s">
        <v>102</v>
      </c>
      <c r="E7257" t="s">
        <v>2394</v>
      </c>
      <c r="F7257" t="s">
        <v>71</v>
      </c>
      <c r="G7257" t="s">
        <v>72</v>
      </c>
      <c r="H7257" t="s">
        <v>104</v>
      </c>
      <c r="I7257" t="s">
        <v>55</v>
      </c>
      <c r="J7257" t="s">
        <v>56</v>
      </c>
      <c r="K7257" t="s">
        <v>57</v>
      </c>
      <c r="L7257">
        <v>3900.84</v>
      </c>
      <c r="M7257">
        <v>3</v>
      </c>
      <c r="N7257">
        <v>0.05</v>
      </c>
      <c r="O7257">
        <v>586.70000000000005</v>
      </c>
    </row>
    <row r="7258" spans="1:15" x14ac:dyDescent="0.3">
      <c r="A7258" t="s">
        <v>9271</v>
      </c>
      <c r="B7258" t="s">
        <v>2320</v>
      </c>
      <c r="C7258" t="s">
        <v>628</v>
      </c>
      <c r="D7258" t="s">
        <v>102</v>
      </c>
      <c r="E7258" t="s">
        <v>948</v>
      </c>
      <c r="F7258" t="s">
        <v>71</v>
      </c>
      <c r="G7258" t="s">
        <v>81</v>
      </c>
      <c r="H7258" t="s">
        <v>284</v>
      </c>
      <c r="I7258" t="s">
        <v>96</v>
      </c>
      <c r="J7258" t="s">
        <v>111</v>
      </c>
      <c r="K7258" t="s">
        <v>225</v>
      </c>
      <c r="L7258">
        <v>77334.78</v>
      </c>
      <c r="M7258">
        <v>6</v>
      </c>
      <c r="N7258">
        <v>0.25</v>
      </c>
      <c r="O7258">
        <v>8897.27</v>
      </c>
    </row>
    <row r="7259" spans="1:15" x14ac:dyDescent="0.3">
      <c r="A7259" t="s">
        <v>9272</v>
      </c>
      <c r="B7259" t="s">
        <v>1996</v>
      </c>
      <c r="C7259" t="s">
        <v>2603</v>
      </c>
      <c r="D7259" t="s">
        <v>102</v>
      </c>
      <c r="E7259" t="s">
        <v>937</v>
      </c>
      <c r="F7259" t="s">
        <v>71</v>
      </c>
      <c r="G7259" t="s">
        <v>81</v>
      </c>
      <c r="H7259" t="s">
        <v>284</v>
      </c>
      <c r="I7259" t="s">
        <v>96</v>
      </c>
      <c r="J7259" t="s">
        <v>97</v>
      </c>
      <c r="K7259" t="s">
        <v>416</v>
      </c>
      <c r="L7259">
        <v>76351.12</v>
      </c>
      <c r="M7259">
        <v>8</v>
      </c>
      <c r="N7259">
        <v>0.05</v>
      </c>
      <c r="O7259">
        <v>16004.15</v>
      </c>
    </row>
    <row r="7260" spans="1:15" x14ac:dyDescent="0.3">
      <c r="A7260" t="s">
        <v>9273</v>
      </c>
      <c r="B7260" t="s">
        <v>545</v>
      </c>
      <c r="C7260" t="s">
        <v>546</v>
      </c>
      <c r="D7260" t="s">
        <v>78</v>
      </c>
      <c r="E7260" t="s">
        <v>4454</v>
      </c>
      <c r="F7260" t="s">
        <v>52</v>
      </c>
      <c r="G7260" t="s">
        <v>72</v>
      </c>
      <c r="H7260" t="s">
        <v>346</v>
      </c>
      <c r="I7260" t="s">
        <v>96</v>
      </c>
      <c r="J7260" t="s">
        <v>97</v>
      </c>
      <c r="K7260" t="s">
        <v>98</v>
      </c>
      <c r="L7260">
        <v>12862.39</v>
      </c>
      <c r="M7260">
        <v>1</v>
      </c>
      <c r="N7260">
        <v>0.15</v>
      </c>
      <c r="O7260">
        <v>3613.71</v>
      </c>
    </row>
    <row r="7261" spans="1:15" x14ac:dyDescent="0.3">
      <c r="A7261" t="s">
        <v>9274</v>
      </c>
      <c r="B7261" t="s">
        <v>485</v>
      </c>
      <c r="C7261" t="s">
        <v>2279</v>
      </c>
      <c r="D7261" t="s">
        <v>78</v>
      </c>
      <c r="E7261" t="s">
        <v>407</v>
      </c>
      <c r="F7261" t="s">
        <v>52</v>
      </c>
      <c r="G7261" t="s">
        <v>72</v>
      </c>
      <c r="H7261" t="s">
        <v>346</v>
      </c>
      <c r="I7261" t="s">
        <v>55</v>
      </c>
      <c r="J7261" t="s">
        <v>173</v>
      </c>
      <c r="K7261" t="s">
        <v>780</v>
      </c>
      <c r="L7261">
        <v>99285.84</v>
      </c>
      <c r="M7261">
        <v>8</v>
      </c>
      <c r="N7261">
        <v>0</v>
      </c>
      <c r="O7261">
        <v>20472.93</v>
      </c>
    </row>
    <row r="7262" spans="1:15" x14ac:dyDescent="0.3">
      <c r="A7262" t="s">
        <v>9275</v>
      </c>
      <c r="B7262" t="s">
        <v>2998</v>
      </c>
      <c r="C7262" t="s">
        <v>1408</v>
      </c>
      <c r="D7262" t="s">
        <v>61</v>
      </c>
      <c r="E7262" t="s">
        <v>787</v>
      </c>
      <c r="F7262" t="s">
        <v>80</v>
      </c>
      <c r="G7262" t="s">
        <v>72</v>
      </c>
      <c r="H7262" t="s">
        <v>73</v>
      </c>
      <c r="I7262" t="s">
        <v>118</v>
      </c>
      <c r="J7262" t="s">
        <v>191</v>
      </c>
      <c r="K7262" t="s">
        <v>290</v>
      </c>
      <c r="L7262">
        <v>65502.54</v>
      </c>
      <c r="M7262">
        <v>9</v>
      </c>
      <c r="N7262">
        <v>0</v>
      </c>
      <c r="O7262">
        <v>17769.669999999998</v>
      </c>
    </row>
    <row r="7263" spans="1:15" x14ac:dyDescent="0.3">
      <c r="A7263" t="s">
        <v>9276</v>
      </c>
      <c r="B7263" t="s">
        <v>1810</v>
      </c>
      <c r="C7263" t="s">
        <v>2293</v>
      </c>
      <c r="D7263" t="s">
        <v>50</v>
      </c>
      <c r="E7263" t="s">
        <v>2392</v>
      </c>
      <c r="F7263" t="s">
        <v>71</v>
      </c>
      <c r="G7263" t="s">
        <v>179</v>
      </c>
      <c r="H7263" t="s">
        <v>180</v>
      </c>
      <c r="I7263" t="s">
        <v>118</v>
      </c>
      <c r="J7263" t="s">
        <v>119</v>
      </c>
      <c r="K7263" t="s">
        <v>120</v>
      </c>
      <c r="L7263">
        <v>14341.89</v>
      </c>
      <c r="M7263">
        <v>1</v>
      </c>
      <c r="N7263">
        <v>0.2</v>
      </c>
      <c r="O7263">
        <v>3613.78</v>
      </c>
    </row>
    <row r="7264" spans="1:15" x14ac:dyDescent="0.3">
      <c r="A7264" t="s">
        <v>9277</v>
      </c>
      <c r="B7264" t="s">
        <v>2479</v>
      </c>
      <c r="C7264" t="s">
        <v>1318</v>
      </c>
      <c r="D7264" t="s">
        <v>78</v>
      </c>
      <c r="E7264" t="s">
        <v>1437</v>
      </c>
      <c r="F7264" t="s">
        <v>71</v>
      </c>
      <c r="G7264" t="s">
        <v>72</v>
      </c>
      <c r="H7264" t="s">
        <v>104</v>
      </c>
      <c r="I7264" t="s">
        <v>96</v>
      </c>
      <c r="J7264" t="s">
        <v>166</v>
      </c>
      <c r="K7264" t="s">
        <v>167</v>
      </c>
      <c r="L7264">
        <v>13363.98</v>
      </c>
      <c r="M7264">
        <v>2</v>
      </c>
      <c r="N7264">
        <v>0.15</v>
      </c>
      <c r="O7264">
        <v>2565.62</v>
      </c>
    </row>
    <row r="7265" spans="1:15" x14ac:dyDescent="0.3">
      <c r="A7265" t="s">
        <v>9278</v>
      </c>
      <c r="B7265" t="s">
        <v>940</v>
      </c>
      <c r="C7265" t="s">
        <v>1998</v>
      </c>
      <c r="D7265" t="s">
        <v>61</v>
      </c>
      <c r="E7265" t="s">
        <v>165</v>
      </c>
      <c r="F7265" t="s">
        <v>52</v>
      </c>
      <c r="G7265" t="s">
        <v>53</v>
      </c>
      <c r="H7265" t="s">
        <v>54</v>
      </c>
      <c r="I7265" t="s">
        <v>83</v>
      </c>
      <c r="J7265" t="s">
        <v>379</v>
      </c>
      <c r="K7265" t="s">
        <v>380</v>
      </c>
      <c r="L7265">
        <v>52952.2</v>
      </c>
      <c r="M7265">
        <v>4</v>
      </c>
      <c r="N7265">
        <v>0.05</v>
      </c>
      <c r="O7265">
        <v>17415.2</v>
      </c>
    </row>
    <row r="7266" spans="1:15" x14ac:dyDescent="0.3">
      <c r="A7266" t="s">
        <v>9279</v>
      </c>
      <c r="B7266" t="s">
        <v>1626</v>
      </c>
      <c r="C7266" t="s">
        <v>903</v>
      </c>
      <c r="D7266" t="s">
        <v>102</v>
      </c>
      <c r="E7266" t="s">
        <v>1108</v>
      </c>
      <c r="F7266" t="s">
        <v>52</v>
      </c>
      <c r="G7266" t="s">
        <v>72</v>
      </c>
      <c r="H7266" t="s">
        <v>346</v>
      </c>
      <c r="I7266" t="s">
        <v>118</v>
      </c>
      <c r="J7266" t="s">
        <v>230</v>
      </c>
      <c r="K7266" t="s">
        <v>351</v>
      </c>
      <c r="L7266">
        <v>6612.2</v>
      </c>
      <c r="M7266">
        <v>4</v>
      </c>
      <c r="N7266">
        <v>0</v>
      </c>
      <c r="O7266">
        <v>1064.24</v>
      </c>
    </row>
    <row r="7267" spans="1:15" x14ac:dyDescent="0.3">
      <c r="A7267" t="s">
        <v>9280</v>
      </c>
      <c r="B7267" t="s">
        <v>2520</v>
      </c>
      <c r="C7267" t="s">
        <v>4287</v>
      </c>
      <c r="D7267" t="s">
        <v>61</v>
      </c>
      <c r="E7267" t="s">
        <v>1095</v>
      </c>
      <c r="F7267" t="s">
        <v>80</v>
      </c>
      <c r="G7267" t="s">
        <v>72</v>
      </c>
      <c r="H7267" t="s">
        <v>117</v>
      </c>
      <c r="I7267" t="s">
        <v>96</v>
      </c>
      <c r="J7267" t="s">
        <v>97</v>
      </c>
      <c r="K7267" t="s">
        <v>98</v>
      </c>
      <c r="L7267">
        <v>139351.6</v>
      </c>
      <c r="M7267">
        <v>10</v>
      </c>
      <c r="N7267">
        <v>0.25</v>
      </c>
      <c r="O7267">
        <v>22444.720000000001</v>
      </c>
    </row>
    <row r="7268" spans="1:15" x14ac:dyDescent="0.3">
      <c r="A7268" t="s">
        <v>9281</v>
      </c>
      <c r="B7268" t="s">
        <v>4920</v>
      </c>
      <c r="C7268" t="s">
        <v>3137</v>
      </c>
      <c r="D7268" t="s">
        <v>102</v>
      </c>
      <c r="E7268" t="s">
        <v>3466</v>
      </c>
      <c r="F7268" t="s">
        <v>52</v>
      </c>
      <c r="G7268" t="s">
        <v>179</v>
      </c>
      <c r="H7268" t="s">
        <v>236</v>
      </c>
      <c r="I7268" t="s">
        <v>96</v>
      </c>
      <c r="J7268" t="s">
        <v>111</v>
      </c>
      <c r="K7268" t="s">
        <v>328</v>
      </c>
      <c r="L7268">
        <v>25025.08</v>
      </c>
      <c r="M7268">
        <v>2</v>
      </c>
      <c r="N7268">
        <v>0.05</v>
      </c>
      <c r="O7268">
        <v>4624.8</v>
      </c>
    </row>
    <row r="7269" spans="1:15" x14ac:dyDescent="0.3">
      <c r="A7269" t="s">
        <v>9282</v>
      </c>
      <c r="B7269" t="s">
        <v>3276</v>
      </c>
      <c r="C7269" t="s">
        <v>2290</v>
      </c>
      <c r="D7269" t="s">
        <v>78</v>
      </c>
      <c r="E7269" t="s">
        <v>1422</v>
      </c>
      <c r="F7269" t="s">
        <v>52</v>
      </c>
      <c r="G7269" t="s">
        <v>81</v>
      </c>
      <c r="H7269" t="s">
        <v>186</v>
      </c>
      <c r="I7269" t="s">
        <v>83</v>
      </c>
      <c r="J7269" t="s">
        <v>379</v>
      </c>
      <c r="K7269" t="s">
        <v>716</v>
      </c>
      <c r="L7269">
        <v>17675.07</v>
      </c>
      <c r="M7269">
        <v>3</v>
      </c>
      <c r="N7269">
        <v>0.1</v>
      </c>
      <c r="O7269">
        <v>6282.37</v>
      </c>
    </row>
    <row r="7270" spans="1:15" x14ac:dyDescent="0.3">
      <c r="A7270" t="s">
        <v>9283</v>
      </c>
      <c r="B7270" t="s">
        <v>1173</v>
      </c>
      <c r="C7270" t="s">
        <v>3228</v>
      </c>
      <c r="D7270" t="s">
        <v>61</v>
      </c>
      <c r="E7270" t="s">
        <v>2025</v>
      </c>
      <c r="F7270" t="s">
        <v>52</v>
      </c>
      <c r="G7270" t="s">
        <v>63</v>
      </c>
      <c r="H7270" t="s">
        <v>172</v>
      </c>
      <c r="I7270" t="s">
        <v>118</v>
      </c>
      <c r="J7270" t="s">
        <v>119</v>
      </c>
      <c r="K7270" t="s">
        <v>120</v>
      </c>
      <c r="L7270">
        <v>44592.3</v>
      </c>
      <c r="M7270">
        <v>5</v>
      </c>
      <c r="N7270">
        <v>0.2</v>
      </c>
      <c r="O7270">
        <v>13774.24</v>
      </c>
    </row>
    <row r="7271" spans="1:15" x14ac:dyDescent="0.3">
      <c r="A7271" t="s">
        <v>9284</v>
      </c>
      <c r="B7271" t="s">
        <v>2016</v>
      </c>
      <c r="C7271" t="s">
        <v>1745</v>
      </c>
      <c r="D7271" t="s">
        <v>78</v>
      </c>
      <c r="E7271" t="s">
        <v>1591</v>
      </c>
      <c r="F7271" t="s">
        <v>52</v>
      </c>
      <c r="G7271" t="s">
        <v>81</v>
      </c>
      <c r="H7271" t="s">
        <v>284</v>
      </c>
      <c r="I7271" t="s">
        <v>83</v>
      </c>
      <c r="J7271" t="s">
        <v>449</v>
      </c>
      <c r="K7271" t="s">
        <v>681</v>
      </c>
      <c r="L7271">
        <v>28060.14</v>
      </c>
      <c r="M7271">
        <v>6</v>
      </c>
      <c r="N7271">
        <v>0.05</v>
      </c>
      <c r="O7271">
        <v>6888.61</v>
      </c>
    </row>
    <row r="7272" spans="1:15" x14ac:dyDescent="0.3">
      <c r="A7272" t="s">
        <v>9285</v>
      </c>
      <c r="B7272" t="s">
        <v>609</v>
      </c>
      <c r="C7272" t="s">
        <v>3299</v>
      </c>
      <c r="D7272" t="s">
        <v>78</v>
      </c>
      <c r="E7272" t="s">
        <v>1739</v>
      </c>
      <c r="F7272" t="s">
        <v>71</v>
      </c>
      <c r="G7272" t="s">
        <v>179</v>
      </c>
      <c r="H7272" t="s">
        <v>236</v>
      </c>
      <c r="I7272" t="s">
        <v>55</v>
      </c>
      <c r="J7272" t="s">
        <v>65</v>
      </c>
      <c r="K7272" t="s">
        <v>325</v>
      </c>
      <c r="L7272">
        <v>63784.3</v>
      </c>
      <c r="M7272">
        <v>5</v>
      </c>
      <c r="N7272">
        <v>0</v>
      </c>
      <c r="O7272">
        <v>13380.14</v>
      </c>
    </row>
    <row r="7273" spans="1:15" x14ac:dyDescent="0.3">
      <c r="A7273" t="s">
        <v>9286</v>
      </c>
      <c r="B7273" t="s">
        <v>4165</v>
      </c>
      <c r="C7273" t="s">
        <v>1424</v>
      </c>
      <c r="D7273" t="s">
        <v>50</v>
      </c>
      <c r="E7273" t="s">
        <v>2245</v>
      </c>
      <c r="F7273" t="s">
        <v>71</v>
      </c>
      <c r="G7273" t="s">
        <v>72</v>
      </c>
      <c r="H7273" t="s">
        <v>73</v>
      </c>
      <c r="I7273" t="s">
        <v>118</v>
      </c>
      <c r="J7273" t="s">
        <v>303</v>
      </c>
      <c r="K7273" t="s">
        <v>491</v>
      </c>
      <c r="L7273">
        <v>7686.63</v>
      </c>
      <c r="M7273">
        <v>7</v>
      </c>
      <c r="N7273">
        <v>0.25</v>
      </c>
      <c r="O7273">
        <v>936.83</v>
      </c>
    </row>
    <row r="7274" spans="1:15" x14ac:dyDescent="0.3">
      <c r="A7274" t="s">
        <v>9287</v>
      </c>
      <c r="B7274" t="s">
        <v>5044</v>
      </c>
      <c r="C7274" t="s">
        <v>340</v>
      </c>
      <c r="D7274" t="s">
        <v>102</v>
      </c>
      <c r="E7274" t="s">
        <v>3466</v>
      </c>
      <c r="F7274" t="s">
        <v>52</v>
      </c>
      <c r="G7274" t="s">
        <v>81</v>
      </c>
      <c r="H7274" t="s">
        <v>186</v>
      </c>
      <c r="I7274" t="s">
        <v>96</v>
      </c>
      <c r="J7274" t="s">
        <v>97</v>
      </c>
      <c r="K7274" t="s">
        <v>181</v>
      </c>
      <c r="L7274">
        <v>96437.88</v>
      </c>
      <c r="M7274">
        <v>7</v>
      </c>
      <c r="N7274">
        <v>0.05</v>
      </c>
      <c r="O7274">
        <v>34524.160000000003</v>
      </c>
    </row>
    <row r="7275" spans="1:15" x14ac:dyDescent="0.3">
      <c r="A7275" t="s">
        <v>9288</v>
      </c>
      <c r="B7275" t="s">
        <v>1379</v>
      </c>
      <c r="C7275" t="s">
        <v>1260</v>
      </c>
      <c r="D7275" t="s">
        <v>61</v>
      </c>
      <c r="E7275" t="s">
        <v>355</v>
      </c>
      <c r="F7275" t="s">
        <v>71</v>
      </c>
      <c r="G7275" t="s">
        <v>72</v>
      </c>
      <c r="H7275" t="s">
        <v>117</v>
      </c>
      <c r="I7275" t="s">
        <v>83</v>
      </c>
      <c r="J7275" t="s">
        <v>156</v>
      </c>
      <c r="K7275" t="s">
        <v>285</v>
      </c>
      <c r="L7275">
        <v>62290.62</v>
      </c>
      <c r="M7275">
        <v>9</v>
      </c>
      <c r="N7275">
        <v>0.25</v>
      </c>
      <c r="O7275">
        <v>10622.84</v>
      </c>
    </row>
    <row r="7276" spans="1:15" x14ac:dyDescent="0.3">
      <c r="A7276" t="s">
        <v>9289</v>
      </c>
      <c r="B7276" t="s">
        <v>2675</v>
      </c>
      <c r="C7276" t="s">
        <v>2676</v>
      </c>
      <c r="D7276" t="s">
        <v>50</v>
      </c>
      <c r="E7276" t="s">
        <v>171</v>
      </c>
      <c r="F7276" t="s">
        <v>71</v>
      </c>
      <c r="G7276" t="s">
        <v>81</v>
      </c>
      <c r="H7276" t="s">
        <v>82</v>
      </c>
      <c r="I7276" t="s">
        <v>96</v>
      </c>
      <c r="J7276" t="s">
        <v>111</v>
      </c>
      <c r="K7276" t="s">
        <v>112</v>
      </c>
      <c r="L7276">
        <v>8406.7999999999993</v>
      </c>
      <c r="M7276">
        <v>5</v>
      </c>
      <c r="N7276">
        <v>0.15</v>
      </c>
      <c r="O7276">
        <v>1401.59</v>
      </c>
    </row>
    <row r="7277" spans="1:15" x14ac:dyDescent="0.3">
      <c r="A7277" t="s">
        <v>9290</v>
      </c>
      <c r="B7277" t="s">
        <v>720</v>
      </c>
      <c r="C7277" t="s">
        <v>744</v>
      </c>
      <c r="D7277" t="s">
        <v>50</v>
      </c>
      <c r="E7277" t="s">
        <v>2153</v>
      </c>
      <c r="F7277" t="s">
        <v>71</v>
      </c>
      <c r="G7277" t="s">
        <v>53</v>
      </c>
      <c r="H7277" t="s">
        <v>54</v>
      </c>
      <c r="I7277" t="s">
        <v>118</v>
      </c>
      <c r="J7277" t="s">
        <v>119</v>
      </c>
      <c r="K7277" t="s">
        <v>120</v>
      </c>
      <c r="L7277">
        <v>1866.9</v>
      </c>
      <c r="M7277">
        <v>2</v>
      </c>
      <c r="N7277">
        <v>0.15</v>
      </c>
      <c r="O7277">
        <v>490.08</v>
      </c>
    </row>
    <row r="7278" spans="1:15" x14ac:dyDescent="0.3">
      <c r="A7278" t="s">
        <v>9291</v>
      </c>
      <c r="B7278" t="s">
        <v>2979</v>
      </c>
      <c r="C7278" t="s">
        <v>646</v>
      </c>
      <c r="D7278" t="s">
        <v>50</v>
      </c>
      <c r="E7278" t="s">
        <v>2065</v>
      </c>
      <c r="F7278" t="s">
        <v>52</v>
      </c>
      <c r="G7278" t="s">
        <v>81</v>
      </c>
      <c r="H7278" t="s">
        <v>186</v>
      </c>
      <c r="I7278" t="s">
        <v>55</v>
      </c>
      <c r="J7278" t="s">
        <v>173</v>
      </c>
      <c r="K7278" t="s">
        <v>203</v>
      </c>
      <c r="L7278">
        <v>35833.279999999999</v>
      </c>
      <c r="M7278">
        <v>7</v>
      </c>
      <c r="N7278">
        <v>0.05</v>
      </c>
      <c r="O7278">
        <v>9116.39</v>
      </c>
    </row>
    <row r="7279" spans="1:15" x14ac:dyDescent="0.3">
      <c r="A7279" t="s">
        <v>9292</v>
      </c>
      <c r="B7279" t="s">
        <v>965</v>
      </c>
      <c r="C7279" t="s">
        <v>1674</v>
      </c>
      <c r="D7279" t="s">
        <v>102</v>
      </c>
      <c r="E7279" t="s">
        <v>1707</v>
      </c>
      <c r="F7279" t="s">
        <v>52</v>
      </c>
      <c r="G7279" t="s">
        <v>179</v>
      </c>
      <c r="H7279" t="s">
        <v>236</v>
      </c>
      <c r="I7279" t="s">
        <v>118</v>
      </c>
      <c r="J7279" t="s">
        <v>230</v>
      </c>
      <c r="K7279" t="s">
        <v>351</v>
      </c>
      <c r="L7279">
        <v>21953.06</v>
      </c>
      <c r="M7279">
        <v>2</v>
      </c>
      <c r="N7279">
        <v>0.25</v>
      </c>
      <c r="O7279">
        <v>3579.47</v>
      </c>
    </row>
    <row r="7280" spans="1:15" x14ac:dyDescent="0.3">
      <c r="A7280" t="s">
        <v>9293</v>
      </c>
      <c r="B7280" t="s">
        <v>3067</v>
      </c>
      <c r="C7280" t="s">
        <v>3200</v>
      </c>
      <c r="D7280" t="s">
        <v>78</v>
      </c>
      <c r="E7280" t="s">
        <v>429</v>
      </c>
      <c r="F7280" t="s">
        <v>71</v>
      </c>
      <c r="G7280" t="s">
        <v>81</v>
      </c>
      <c r="H7280" t="s">
        <v>284</v>
      </c>
      <c r="I7280" t="s">
        <v>118</v>
      </c>
      <c r="J7280" t="s">
        <v>119</v>
      </c>
      <c r="K7280" t="s">
        <v>197</v>
      </c>
      <c r="L7280">
        <v>48359.4</v>
      </c>
      <c r="M7280">
        <v>5</v>
      </c>
      <c r="N7280">
        <v>0.1</v>
      </c>
      <c r="O7280">
        <v>8181.5</v>
      </c>
    </row>
    <row r="7281" spans="1:15" x14ac:dyDescent="0.3">
      <c r="A7281" t="s">
        <v>9294</v>
      </c>
      <c r="B7281" t="s">
        <v>1717</v>
      </c>
      <c r="C7281" t="s">
        <v>1650</v>
      </c>
      <c r="D7281" t="s">
        <v>102</v>
      </c>
      <c r="E7281" t="s">
        <v>734</v>
      </c>
      <c r="F7281" t="s">
        <v>80</v>
      </c>
      <c r="G7281" t="s">
        <v>53</v>
      </c>
      <c r="H7281" t="s">
        <v>246</v>
      </c>
      <c r="I7281" t="s">
        <v>83</v>
      </c>
      <c r="J7281" t="s">
        <v>379</v>
      </c>
      <c r="K7281" t="s">
        <v>562</v>
      </c>
      <c r="L7281">
        <v>3353.91</v>
      </c>
      <c r="M7281">
        <v>3</v>
      </c>
      <c r="N7281">
        <v>0.15</v>
      </c>
      <c r="O7281">
        <v>616.14</v>
      </c>
    </row>
    <row r="7282" spans="1:15" x14ac:dyDescent="0.3">
      <c r="A7282" t="s">
        <v>9295</v>
      </c>
      <c r="B7282" t="s">
        <v>314</v>
      </c>
      <c r="C7282" t="s">
        <v>1865</v>
      </c>
      <c r="D7282" t="s">
        <v>78</v>
      </c>
      <c r="E7282" t="s">
        <v>190</v>
      </c>
      <c r="F7282" t="s">
        <v>80</v>
      </c>
      <c r="G7282" t="s">
        <v>63</v>
      </c>
      <c r="H7282" t="s">
        <v>202</v>
      </c>
      <c r="I7282" t="s">
        <v>55</v>
      </c>
      <c r="J7282" t="s">
        <v>173</v>
      </c>
      <c r="K7282" t="s">
        <v>174</v>
      </c>
      <c r="L7282">
        <v>106720.4</v>
      </c>
      <c r="M7282">
        <v>8</v>
      </c>
      <c r="N7282">
        <v>0</v>
      </c>
      <c r="O7282">
        <v>32546.58</v>
      </c>
    </row>
    <row r="7283" spans="1:15" x14ac:dyDescent="0.3">
      <c r="A7283" t="s">
        <v>9296</v>
      </c>
      <c r="B7283" t="s">
        <v>1985</v>
      </c>
      <c r="C7283" t="s">
        <v>228</v>
      </c>
      <c r="D7283" t="s">
        <v>102</v>
      </c>
      <c r="E7283" t="s">
        <v>1131</v>
      </c>
      <c r="F7283" t="s">
        <v>80</v>
      </c>
      <c r="G7283" t="s">
        <v>179</v>
      </c>
      <c r="H7283" t="s">
        <v>180</v>
      </c>
      <c r="I7283" t="s">
        <v>83</v>
      </c>
      <c r="J7283" t="s">
        <v>449</v>
      </c>
      <c r="K7283" t="s">
        <v>775</v>
      </c>
      <c r="L7283">
        <v>62160.88</v>
      </c>
      <c r="M7283">
        <v>8</v>
      </c>
      <c r="N7283">
        <v>0.1</v>
      </c>
      <c r="O7283">
        <v>16455.62</v>
      </c>
    </row>
    <row r="7284" spans="1:15" x14ac:dyDescent="0.3">
      <c r="A7284" t="s">
        <v>9297</v>
      </c>
      <c r="B7284" t="s">
        <v>1176</v>
      </c>
      <c r="C7284" t="s">
        <v>2779</v>
      </c>
      <c r="D7284" t="s">
        <v>61</v>
      </c>
      <c r="E7284" t="s">
        <v>1490</v>
      </c>
      <c r="F7284" t="s">
        <v>71</v>
      </c>
      <c r="G7284" t="s">
        <v>81</v>
      </c>
      <c r="H7284" t="s">
        <v>284</v>
      </c>
      <c r="I7284" t="s">
        <v>55</v>
      </c>
      <c r="J7284" t="s">
        <v>173</v>
      </c>
      <c r="K7284" t="s">
        <v>174</v>
      </c>
      <c r="L7284">
        <v>41456</v>
      </c>
      <c r="M7284">
        <v>4</v>
      </c>
      <c r="N7284">
        <v>0.1</v>
      </c>
      <c r="O7284">
        <v>13861.22</v>
      </c>
    </row>
    <row r="7285" spans="1:15" x14ac:dyDescent="0.3">
      <c r="A7285" t="s">
        <v>9298</v>
      </c>
      <c r="B7285" t="s">
        <v>1194</v>
      </c>
      <c r="C7285" t="s">
        <v>2113</v>
      </c>
      <c r="D7285" t="s">
        <v>78</v>
      </c>
      <c r="E7285" t="s">
        <v>3230</v>
      </c>
      <c r="F7285" t="s">
        <v>52</v>
      </c>
      <c r="G7285" t="s">
        <v>81</v>
      </c>
      <c r="H7285" t="s">
        <v>284</v>
      </c>
      <c r="I7285" t="s">
        <v>83</v>
      </c>
      <c r="J7285" t="s">
        <v>84</v>
      </c>
      <c r="K7285" t="s">
        <v>257</v>
      </c>
      <c r="L7285">
        <v>23928.04</v>
      </c>
      <c r="M7285">
        <v>4</v>
      </c>
      <c r="N7285">
        <v>0</v>
      </c>
      <c r="O7285">
        <v>6179.64</v>
      </c>
    </row>
    <row r="7286" spans="1:15" x14ac:dyDescent="0.3">
      <c r="A7286" t="s">
        <v>9299</v>
      </c>
      <c r="B7286" t="s">
        <v>1480</v>
      </c>
      <c r="C7286" t="s">
        <v>164</v>
      </c>
      <c r="D7286" t="s">
        <v>102</v>
      </c>
      <c r="E7286" t="s">
        <v>302</v>
      </c>
      <c r="F7286" t="s">
        <v>71</v>
      </c>
      <c r="G7286" t="s">
        <v>72</v>
      </c>
      <c r="H7286" t="s">
        <v>346</v>
      </c>
      <c r="I7286" t="s">
        <v>96</v>
      </c>
      <c r="J7286" t="s">
        <v>111</v>
      </c>
      <c r="K7286" t="s">
        <v>225</v>
      </c>
      <c r="L7286">
        <v>57241.8</v>
      </c>
      <c r="M7286">
        <v>5</v>
      </c>
      <c r="N7286">
        <v>0.15</v>
      </c>
      <c r="O7286">
        <v>9316.16</v>
      </c>
    </row>
    <row r="7287" spans="1:15" x14ac:dyDescent="0.3">
      <c r="A7287" t="s">
        <v>9300</v>
      </c>
      <c r="B7287" t="s">
        <v>456</v>
      </c>
      <c r="C7287" t="s">
        <v>1020</v>
      </c>
      <c r="D7287" t="s">
        <v>50</v>
      </c>
      <c r="E7287" t="s">
        <v>688</v>
      </c>
      <c r="F7287" t="s">
        <v>71</v>
      </c>
      <c r="G7287" t="s">
        <v>81</v>
      </c>
      <c r="H7287" t="s">
        <v>82</v>
      </c>
      <c r="I7287" t="s">
        <v>55</v>
      </c>
      <c r="J7287" t="s">
        <v>173</v>
      </c>
      <c r="K7287" t="s">
        <v>203</v>
      </c>
      <c r="L7287">
        <v>77020.44</v>
      </c>
      <c r="M7287">
        <v>7</v>
      </c>
      <c r="N7287">
        <v>0.05</v>
      </c>
      <c r="O7287">
        <v>14725.81</v>
      </c>
    </row>
    <row r="7288" spans="1:15" x14ac:dyDescent="0.3">
      <c r="A7288" t="s">
        <v>9301</v>
      </c>
      <c r="B7288" t="s">
        <v>785</v>
      </c>
      <c r="C7288" t="s">
        <v>1948</v>
      </c>
      <c r="D7288" t="s">
        <v>78</v>
      </c>
      <c r="E7288" t="s">
        <v>1078</v>
      </c>
      <c r="F7288" t="s">
        <v>52</v>
      </c>
      <c r="G7288" t="s">
        <v>179</v>
      </c>
      <c r="H7288" t="s">
        <v>236</v>
      </c>
      <c r="I7288" t="s">
        <v>55</v>
      </c>
      <c r="J7288" t="s">
        <v>56</v>
      </c>
      <c r="K7288" t="s">
        <v>57</v>
      </c>
      <c r="L7288">
        <v>69834.52</v>
      </c>
      <c r="M7288">
        <v>7</v>
      </c>
      <c r="N7288">
        <v>0.25</v>
      </c>
      <c r="O7288">
        <v>18540.57</v>
      </c>
    </row>
    <row r="7289" spans="1:15" x14ac:dyDescent="0.3">
      <c r="A7289" t="s">
        <v>9302</v>
      </c>
      <c r="B7289" t="s">
        <v>3286</v>
      </c>
      <c r="C7289" t="s">
        <v>1202</v>
      </c>
      <c r="D7289" t="s">
        <v>102</v>
      </c>
      <c r="E7289" t="s">
        <v>1308</v>
      </c>
      <c r="F7289" t="s">
        <v>71</v>
      </c>
      <c r="G7289" t="s">
        <v>63</v>
      </c>
      <c r="H7289" t="s">
        <v>172</v>
      </c>
      <c r="I7289" t="s">
        <v>118</v>
      </c>
      <c r="J7289" t="s">
        <v>230</v>
      </c>
      <c r="K7289" t="s">
        <v>356</v>
      </c>
      <c r="L7289">
        <v>79787.839999999997</v>
      </c>
      <c r="M7289">
        <v>8</v>
      </c>
      <c r="N7289">
        <v>0.1</v>
      </c>
      <c r="O7289">
        <v>18429.84</v>
      </c>
    </row>
    <row r="7290" spans="1:15" x14ac:dyDescent="0.3">
      <c r="A7290" t="s">
        <v>9303</v>
      </c>
      <c r="B7290" t="s">
        <v>755</v>
      </c>
      <c r="C7290" t="s">
        <v>756</v>
      </c>
      <c r="D7290" t="s">
        <v>50</v>
      </c>
      <c r="E7290" t="s">
        <v>566</v>
      </c>
      <c r="F7290" t="s">
        <v>80</v>
      </c>
      <c r="G7290" t="s">
        <v>81</v>
      </c>
      <c r="H7290" t="s">
        <v>186</v>
      </c>
      <c r="I7290" t="s">
        <v>83</v>
      </c>
      <c r="J7290" t="s">
        <v>449</v>
      </c>
      <c r="K7290" t="s">
        <v>450</v>
      </c>
      <c r="L7290">
        <v>41596.379999999997</v>
      </c>
      <c r="M7290">
        <v>3</v>
      </c>
      <c r="N7290">
        <v>0.05</v>
      </c>
      <c r="O7290">
        <v>10625.07</v>
      </c>
    </row>
    <row r="7291" spans="1:15" x14ac:dyDescent="0.3">
      <c r="A7291" t="s">
        <v>9304</v>
      </c>
      <c r="B7291" t="s">
        <v>467</v>
      </c>
      <c r="C7291" t="s">
        <v>1453</v>
      </c>
      <c r="D7291" t="s">
        <v>50</v>
      </c>
      <c r="E7291" t="s">
        <v>1199</v>
      </c>
      <c r="F7291" t="s">
        <v>80</v>
      </c>
      <c r="G7291" t="s">
        <v>81</v>
      </c>
      <c r="H7291" t="s">
        <v>95</v>
      </c>
      <c r="I7291" t="s">
        <v>96</v>
      </c>
      <c r="J7291" t="s">
        <v>166</v>
      </c>
      <c r="K7291" t="s">
        <v>167</v>
      </c>
      <c r="L7291">
        <v>69271.320000000007</v>
      </c>
      <c r="M7291">
        <v>6</v>
      </c>
      <c r="N7291">
        <v>0.15</v>
      </c>
      <c r="O7291">
        <v>22226.35</v>
      </c>
    </row>
    <row r="7292" spans="1:15" x14ac:dyDescent="0.3">
      <c r="A7292" t="s">
        <v>9305</v>
      </c>
      <c r="B7292" t="s">
        <v>601</v>
      </c>
      <c r="C7292" t="s">
        <v>3359</v>
      </c>
      <c r="D7292" t="s">
        <v>102</v>
      </c>
      <c r="E7292" t="s">
        <v>472</v>
      </c>
      <c r="F7292" t="s">
        <v>52</v>
      </c>
      <c r="G7292" t="s">
        <v>72</v>
      </c>
      <c r="H7292" t="s">
        <v>73</v>
      </c>
      <c r="I7292" t="s">
        <v>118</v>
      </c>
      <c r="J7292" t="s">
        <v>119</v>
      </c>
      <c r="K7292" t="s">
        <v>197</v>
      </c>
      <c r="L7292">
        <v>4057.68</v>
      </c>
      <c r="M7292">
        <v>1</v>
      </c>
      <c r="N7292">
        <v>0.25</v>
      </c>
      <c r="O7292">
        <v>460.07</v>
      </c>
    </row>
    <row r="7293" spans="1:15" x14ac:dyDescent="0.3">
      <c r="A7293" t="s">
        <v>9306</v>
      </c>
      <c r="B7293" t="s">
        <v>1850</v>
      </c>
      <c r="C7293" t="s">
        <v>2079</v>
      </c>
      <c r="D7293" t="s">
        <v>78</v>
      </c>
      <c r="E7293" t="s">
        <v>94</v>
      </c>
      <c r="F7293" t="s">
        <v>71</v>
      </c>
      <c r="G7293" t="s">
        <v>63</v>
      </c>
      <c r="H7293" t="s">
        <v>213</v>
      </c>
      <c r="I7293" t="s">
        <v>118</v>
      </c>
      <c r="J7293" t="s">
        <v>119</v>
      </c>
      <c r="K7293" t="s">
        <v>120</v>
      </c>
      <c r="L7293">
        <v>23154.560000000001</v>
      </c>
      <c r="M7293">
        <v>4</v>
      </c>
      <c r="N7293">
        <v>0.1</v>
      </c>
      <c r="O7293">
        <v>3353.6</v>
      </c>
    </row>
    <row r="7294" spans="1:15" x14ac:dyDescent="0.3">
      <c r="A7294" t="s">
        <v>9307</v>
      </c>
      <c r="B7294" t="s">
        <v>3641</v>
      </c>
      <c r="C7294" t="s">
        <v>1887</v>
      </c>
      <c r="D7294" t="s">
        <v>61</v>
      </c>
      <c r="E7294" t="s">
        <v>2047</v>
      </c>
      <c r="F7294" t="s">
        <v>52</v>
      </c>
      <c r="G7294" t="s">
        <v>179</v>
      </c>
      <c r="H7294" t="s">
        <v>180</v>
      </c>
      <c r="I7294" t="s">
        <v>96</v>
      </c>
      <c r="J7294" t="s">
        <v>166</v>
      </c>
      <c r="K7294" t="s">
        <v>337</v>
      </c>
      <c r="L7294">
        <v>21121.16</v>
      </c>
      <c r="M7294">
        <v>2</v>
      </c>
      <c r="N7294">
        <v>0.25</v>
      </c>
      <c r="O7294">
        <v>2804.89</v>
      </c>
    </row>
    <row r="7295" spans="1:15" x14ac:dyDescent="0.3">
      <c r="A7295" t="s">
        <v>9308</v>
      </c>
      <c r="B7295" t="s">
        <v>555</v>
      </c>
      <c r="C7295" t="s">
        <v>796</v>
      </c>
      <c r="D7295" t="s">
        <v>61</v>
      </c>
      <c r="E7295" t="s">
        <v>592</v>
      </c>
      <c r="F7295" t="s">
        <v>52</v>
      </c>
      <c r="G7295" t="s">
        <v>179</v>
      </c>
      <c r="H7295" t="s">
        <v>180</v>
      </c>
      <c r="I7295" t="s">
        <v>83</v>
      </c>
      <c r="J7295" t="s">
        <v>156</v>
      </c>
      <c r="K7295" t="s">
        <v>285</v>
      </c>
      <c r="L7295">
        <v>75161.7</v>
      </c>
      <c r="M7295">
        <v>9</v>
      </c>
      <c r="N7295">
        <v>0.1</v>
      </c>
      <c r="O7295">
        <v>18018.48</v>
      </c>
    </row>
    <row r="7296" spans="1:15" x14ac:dyDescent="0.3">
      <c r="A7296" t="s">
        <v>9309</v>
      </c>
      <c r="B7296" t="s">
        <v>3097</v>
      </c>
      <c r="C7296" t="s">
        <v>1938</v>
      </c>
      <c r="D7296" t="s">
        <v>78</v>
      </c>
      <c r="E7296" t="s">
        <v>190</v>
      </c>
      <c r="F7296" t="s">
        <v>71</v>
      </c>
      <c r="G7296" t="s">
        <v>81</v>
      </c>
      <c r="H7296" t="s">
        <v>82</v>
      </c>
      <c r="I7296" t="s">
        <v>83</v>
      </c>
      <c r="J7296" t="s">
        <v>449</v>
      </c>
      <c r="K7296" t="s">
        <v>450</v>
      </c>
      <c r="L7296">
        <v>21767.42</v>
      </c>
      <c r="M7296">
        <v>2</v>
      </c>
      <c r="N7296">
        <v>0.15</v>
      </c>
      <c r="O7296">
        <v>5170</v>
      </c>
    </row>
    <row r="7297" spans="1:15" x14ac:dyDescent="0.3">
      <c r="A7297" t="s">
        <v>9310</v>
      </c>
      <c r="B7297" t="s">
        <v>2213</v>
      </c>
      <c r="C7297" t="s">
        <v>2240</v>
      </c>
      <c r="D7297" t="s">
        <v>61</v>
      </c>
      <c r="E7297" t="s">
        <v>1192</v>
      </c>
      <c r="F7297" t="s">
        <v>52</v>
      </c>
      <c r="G7297" t="s">
        <v>53</v>
      </c>
      <c r="H7297" t="s">
        <v>90</v>
      </c>
      <c r="I7297" t="s">
        <v>83</v>
      </c>
      <c r="J7297" t="s">
        <v>156</v>
      </c>
      <c r="K7297" t="s">
        <v>285</v>
      </c>
      <c r="L7297">
        <v>53605.56</v>
      </c>
      <c r="M7297">
        <v>6</v>
      </c>
      <c r="N7297">
        <v>0.05</v>
      </c>
      <c r="O7297">
        <v>15903.14</v>
      </c>
    </row>
    <row r="7298" spans="1:15" x14ac:dyDescent="0.3">
      <c r="A7298" t="s">
        <v>9311</v>
      </c>
      <c r="B7298" t="s">
        <v>1580</v>
      </c>
      <c r="C7298" t="s">
        <v>2189</v>
      </c>
      <c r="D7298" t="s">
        <v>78</v>
      </c>
      <c r="E7298" t="s">
        <v>345</v>
      </c>
      <c r="F7298" t="s">
        <v>80</v>
      </c>
      <c r="G7298" t="s">
        <v>81</v>
      </c>
      <c r="H7298" t="s">
        <v>186</v>
      </c>
      <c r="I7298" t="s">
        <v>96</v>
      </c>
      <c r="J7298" t="s">
        <v>97</v>
      </c>
      <c r="K7298" t="s">
        <v>98</v>
      </c>
      <c r="L7298">
        <v>49972.5</v>
      </c>
      <c r="M7298">
        <v>5</v>
      </c>
      <c r="N7298">
        <v>0.05</v>
      </c>
      <c r="O7298">
        <v>11026.43</v>
      </c>
    </row>
    <row r="7299" spans="1:15" x14ac:dyDescent="0.3">
      <c r="A7299" t="s">
        <v>9312</v>
      </c>
      <c r="B7299" t="s">
        <v>2305</v>
      </c>
      <c r="C7299" t="s">
        <v>504</v>
      </c>
      <c r="D7299" t="s">
        <v>61</v>
      </c>
      <c r="E7299" t="s">
        <v>312</v>
      </c>
      <c r="F7299" t="s">
        <v>80</v>
      </c>
      <c r="G7299" t="s">
        <v>63</v>
      </c>
      <c r="H7299" t="s">
        <v>202</v>
      </c>
      <c r="I7299" t="s">
        <v>118</v>
      </c>
      <c r="J7299" t="s">
        <v>119</v>
      </c>
      <c r="K7299" t="s">
        <v>120</v>
      </c>
      <c r="L7299">
        <v>77252.2</v>
      </c>
      <c r="M7299">
        <v>10</v>
      </c>
      <c r="N7299">
        <v>0.15</v>
      </c>
      <c r="O7299">
        <v>22317.21</v>
      </c>
    </row>
    <row r="7300" spans="1:15" x14ac:dyDescent="0.3">
      <c r="A7300" t="s">
        <v>9313</v>
      </c>
      <c r="B7300" t="s">
        <v>878</v>
      </c>
      <c r="C7300" t="s">
        <v>160</v>
      </c>
      <c r="D7300" t="s">
        <v>78</v>
      </c>
      <c r="E7300" t="s">
        <v>341</v>
      </c>
      <c r="F7300" t="s">
        <v>80</v>
      </c>
      <c r="G7300" t="s">
        <v>72</v>
      </c>
      <c r="H7300" t="s">
        <v>73</v>
      </c>
      <c r="I7300" t="s">
        <v>96</v>
      </c>
      <c r="J7300" t="s">
        <v>97</v>
      </c>
      <c r="K7300" t="s">
        <v>98</v>
      </c>
      <c r="L7300">
        <v>10720.05</v>
      </c>
      <c r="M7300">
        <v>3</v>
      </c>
      <c r="N7300">
        <v>0.1</v>
      </c>
      <c r="O7300">
        <v>3154.23</v>
      </c>
    </row>
    <row r="7301" spans="1:15" x14ac:dyDescent="0.3">
      <c r="A7301" t="s">
        <v>9314</v>
      </c>
      <c r="B7301" t="s">
        <v>1587</v>
      </c>
      <c r="C7301" t="s">
        <v>2837</v>
      </c>
      <c r="D7301" t="s">
        <v>50</v>
      </c>
      <c r="E7301" t="s">
        <v>403</v>
      </c>
      <c r="F7301" t="s">
        <v>52</v>
      </c>
      <c r="G7301" t="s">
        <v>72</v>
      </c>
      <c r="H7301" t="s">
        <v>117</v>
      </c>
      <c r="I7301" t="s">
        <v>83</v>
      </c>
      <c r="J7301" t="s">
        <v>379</v>
      </c>
      <c r="K7301" t="s">
        <v>716</v>
      </c>
      <c r="L7301">
        <v>61009.760000000002</v>
      </c>
      <c r="M7301">
        <v>8</v>
      </c>
      <c r="N7301">
        <v>0.2</v>
      </c>
      <c r="O7301">
        <v>14562.03</v>
      </c>
    </row>
    <row r="7302" spans="1:15" x14ac:dyDescent="0.3">
      <c r="A7302" t="s">
        <v>9315</v>
      </c>
      <c r="B7302" t="s">
        <v>616</v>
      </c>
      <c r="C7302" t="s">
        <v>591</v>
      </c>
      <c r="D7302" t="s">
        <v>102</v>
      </c>
      <c r="E7302" t="s">
        <v>692</v>
      </c>
      <c r="F7302" t="s">
        <v>71</v>
      </c>
      <c r="G7302" t="s">
        <v>63</v>
      </c>
      <c r="H7302" t="s">
        <v>213</v>
      </c>
      <c r="I7302" t="s">
        <v>96</v>
      </c>
      <c r="J7302" t="s">
        <v>97</v>
      </c>
      <c r="K7302" t="s">
        <v>181</v>
      </c>
      <c r="L7302">
        <v>36242.28</v>
      </c>
      <c r="M7302">
        <v>9</v>
      </c>
      <c r="N7302">
        <v>0</v>
      </c>
      <c r="O7302">
        <v>13748.33</v>
      </c>
    </row>
    <row r="7303" spans="1:15" x14ac:dyDescent="0.3">
      <c r="A7303" t="s">
        <v>9316</v>
      </c>
      <c r="B7303" t="s">
        <v>3198</v>
      </c>
      <c r="C7303" t="s">
        <v>1317</v>
      </c>
      <c r="D7303" t="s">
        <v>61</v>
      </c>
      <c r="E7303" t="s">
        <v>2853</v>
      </c>
      <c r="F7303" t="s">
        <v>71</v>
      </c>
      <c r="G7303" t="s">
        <v>53</v>
      </c>
      <c r="H7303" t="s">
        <v>110</v>
      </c>
      <c r="I7303" t="s">
        <v>96</v>
      </c>
      <c r="J7303" t="s">
        <v>111</v>
      </c>
      <c r="K7303" t="s">
        <v>112</v>
      </c>
      <c r="L7303">
        <v>5219.34</v>
      </c>
      <c r="M7303">
        <v>7</v>
      </c>
      <c r="N7303">
        <v>0.15</v>
      </c>
      <c r="O7303">
        <v>1396.75</v>
      </c>
    </row>
    <row r="7304" spans="1:15" x14ac:dyDescent="0.3">
      <c r="A7304" t="s">
        <v>9317</v>
      </c>
      <c r="B7304" t="s">
        <v>3456</v>
      </c>
      <c r="C7304" t="s">
        <v>1649</v>
      </c>
      <c r="D7304" t="s">
        <v>78</v>
      </c>
      <c r="E7304" t="s">
        <v>350</v>
      </c>
      <c r="F7304" t="s">
        <v>71</v>
      </c>
      <c r="G7304" t="s">
        <v>53</v>
      </c>
      <c r="H7304" t="s">
        <v>110</v>
      </c>
      <c r="I7304" t="s">
        <v>96</v>
      </c>
      <c r="J7304" t="s">
        <v>111</v>
      </c>
      <c r="K7304" t="s">
        <v>112</v>
      </c>
      <c r="L7304">
        <v>2939.28</v>
      </c>
      <c r="M7304">
        <v>4</v>
      </c>
      <c r="N7304">
        <v>0.25</v>
      </c>
      <c r="O7304">
        <v>579.84</v>
      </c>
    </row>
    <row r="7305" spans="1:15" x14ac:dyDescent="0.3">
      <c r="A7305" t="s">
        <v>9318</v>
      </c>
      <c r="B7305" t="s">
        <v>1733</v>
      </c>
      <c r="C7305" t="s">
        <v>1959</v>
      </c>
      <c r="D7305" t="s">
        <v>102</v>
      </c>
      <c r="E7305" t="s">
        <v>1979</v>
      </c>
      <c r="F7305" t="s">
        <v>71</v>
      </c>
      <c r="G7305" t="s">
        <v>179</v>
      </c>
      <c r="H7305" t="s">
        <v>236</v>
      </c>
      <c r="I7305" t="s">
        <v>83</v>
      </c>
      <c r="J7305" t="s">
        <v>156</v>
      </c>
      <c r="K7305" t="s">
        <v>157</v>
      </c>
      <c r="L7305">
        <v>108823.52</v>
      </c>
      <c r="M7305">
        <v>8</v>
      </c>
      <c r="N7305">
        <v>0.1</v>
      </c>
      <c r="O7305">
        <v>30795.439999999999</v>
      </c>
    </row>
    <row r="7306" spans="1:15" x14ac:dyDescent="0.3">
      <c r="A7306" t="s">
        <v>9319</v>
      </c>
      <c r="B7306" t="s">
        <v>777</v>
      </c>
      <c r="C7306" t="s">
        <v>778</v>
      </c>
      <c r="D7306" t="s">
        <v>61</v>
      </c>
      <c r="E7306" t="s">
        <v>746</v>
      </c>
      <c r="F7306" t="s">
        <v>52</v>
      </c>
      <c r="G7306" t="s">
        <v>53</v>
      </c>
      <c r="H7306" t="s">
        <v>110</v>
      </c>
      <c r="I7306" t="s">
        <v>55</v>
      </c>
      <c r="J7306" t="s">
        <v>56</v>
      </c>
      <c r="K7306" t="s">
        <v>57</v>
      </c>
      <c r="L7306">
        <v>60132.42</v>
      </c>
      <c r="M7306">
        <v>9</v>
      </c>
      <c r="N7306">
        <v>0.15</v>
      </c>
      <c r="O7306">
        <v>11999.96</v>
      </c>
    </row>
    <row r="7307" spans="1:15" x14ac:dyDescent="0.3">
      <c r="A7307" t="s">
        <v>9320</v>
      </c>
      <c r="B7307" t="s">
        <v>1363</v>
      </c>
      <c r="C7307" t="s">
        <v>2216</v>
      </c>
      <c r="D7307" t="s">
        <v>61</v>
      </c>
      <c r="E7307" t="s">
        <v>1310</v>
      </c>
      <c r="F7307" t="s">
        <v>52</v>
      </c>
      <c r="G7307" t="s">
        <v>63</v>
      </c>
      <c r="H7307" t="s">
        <v>202</v>
      </c>
      <c r="I7307" t="s">
        <v>96</v>
      </c>
      <c r="J7307" t="s">
        <v>97</v>
      </c>
      <c r="K7307" t="s">
        <v>98</v>
      </c>
      <c r="L7307">
        <v>57252.78</v>
      </c>
      <c r="M7307">
        <v>6</v>
      </c>
      <c r="N7307">
        <v>0.1</v>
      </c>
      <c r="O7307">
        <v>15483.12</v>
      </c>
    </row>
    <row r="7308" spans="1:15" x14ac:dyDescent="0.3">
      <c r="A7308" t="s">
        <v>9321</v>
      </c>
      <c r="B7308" t="s">
        <v>1876</v>
      </c>
      <c r="C7308" t="s">
        <v>123</v>
      </c>
      <c r="D7308" t="s">
        <v>78</v>
      </c>
      <c r="E7308" t="s">
        <v>1824</v>
      </c>
      <c r="F7308" t="s">
        <v>80</v>
      </c>
      <c r="G7308" t="s">
        <v>81</v>
      </c>
      <c r="H7308" t="s">
        <v>186</v>
      </c>
      <c r="I7308" t="s">
        <v>96</v>
      </c>
      <c r="J7308" t="s">
        <v>135</v>
      </c>
      <c r="K7308" t="s">
        <v>395</v>
      </c>
      <c r="L7308">
        <v>75722.22</v>
      </c>
      <c r="M7308">
        <v>7</v>
      </c>
      <c r="N7308">
        <v>0.2</v>
      </c>
      <c r="O7308">
        <v>10527.23</v>
      </c>
    </row>
    <row r="7309" spans="1:15" x14ac:dyDescent="0.3">
      <c r="A7309" t="s">
        <v>9322</v>
      </c>
      <c r="B7309" t="s">
        <v>1361</v>
      </c>
      <c r="C7309" t="s">
        <v>3723</v>
      </c>
      <c r="D7309" t="s">
        <v>78</v>
      </c>
      <c r="E7309" t="s">
        <v>1313</v>
      </c>
      <c r="F7309" t="s">
        <v>71</v>
      </c>
      <c r="G7309" t="s">
        <v>53</v>
      </c>
      <c r="H7309" t="s">
        <v>246</v>
      </c>
      <c r="I7309" t="s">
        <v>55</v>
      </c>
      <c r="J7309" t="s">
        <v>173</v>
      </c>
      <c r="K7309" t="s">
        <v>174</v>
      </c>
      <c r="L7309">
        <v>60695.55</v>
      </c>
      <c r="M7309">
        <v>9</v>
      </c>
      <c r="N7309">
        <v>0.2</v>
      </c>
      <c r="O7309">
        <v>13953.61</v>
      </c>
    </row>
    <row r="7310" spans="1:15" x14ac:dyDescent="0.3">
      <c r="A7310" t="s">
        <v>9323</v>
      </c>
      <c r="B7310" t="s">
        <v>2479</v>
      </c>
      <c r="C7310" t="s">
        <v>1742</v>
      </c>
      <c r="D7310" t="s">
        <v>78</v>
      </c>
      <c r="E7310" t="s">
        <v>1229</v>
      </c>
      <c r="F7310" t="s">
        <v>80</v>
      </c>
      <c r="G7310" t="s">
        <v>179</v>
      </c>
      <c r="H7310" t="s">
        <v>180</v>
      </c>
      <c r="I7310" t="s">
        <v>83</v>
      </c>
      <c r="J7310" t="s">
        <v>449</v>
      </c>
      <c r="K7310" t="s">
        <v>775</v>
      </c>
      <c r="L7310">
        <v>19651.02</v>
      </c>
      <c r="M7310">
        <v>6</v>
      </c>
      <c r="N7310">
        <v>0</v>
      </c>
      <c r="O7310">
        <v>3184.52</v>
      </c>
    </row>
    <row r="7311" spans="1:15" x14ac:dyDescent="0.3">
      <c r="A7311" t="s">
        <v>9324</v>
      </c>
      <c r="B7311" t="s">
        <v>1488</v>
      </c>
      <c r="C7311" t="s">
        <v>4211</v>
      </c>
      <c r="D7311" t="s">
        <v>50</v>
      </c>
      <c r="E7311" t="s">
        <v>527</v>
      </c>
      <c r="F7311" t="s">
        <v>80</v>
      </c>
      <c r="G7311" t="s">
        <v>63</v>
      </c>
      <c r="H7311" t="s">
        <v>64</v>
      </c>
      <c r="I7311" t="s">
        <v>55</v>
      </c>
      <c r="J7311" t="s">
        <v>141</v>
      </c>
      <c r="K7311" t="s">
        <v>241</v>
      </c>
      <c r="L7311">
        <v>115190.64</v>
      </c>
      <c r="M7311">
        <v>8</v>
      </c>
      <c r="N7311">
        <v>0.1</v>
      </c>
      <c r="O7311">
        <v>23684.67</v>
      </c>
    </row>
    <row r="7312" spans="1:15" x14ac:dyDescent="0.3">
      <c r="A7312" t="s">
        <v>9325</v>
      </c>
      <c r="B7312" t="s">
        <v>5066</v>
      </c>
      <c r="C7312" t="s">
        <v>2247</v>
      </c>
      <c r="D7312" t="s">
        <v>50</v>
      </c>
      <c r="E7312" t="s">
        <v>1820</v>
      </c>
      <c r="F7312" t="s">
        <v>80</v>
      </c>
      <c r="G7312" t="s">
        <v>179</v>
      </c>
      <c r="H7312" t="s">
        <v>180</v>
      </c>
      <c r="I7312" t="s">
        <v>83</v>
      </c>
      <c r="J7312" t="s">
        <v>379</v>
      </c>
      <c r="K7312" t="s">
        <v>380</v>
      </c>
      <c r="L7312">
        <v>61162.96</v>
      </c>
      <c r="M7312">
        <v>8</v>
      </c>
      <c r="N7312">
        <v>0.15</v>
      </c>
      <c r="O7312">
        <v>11914.24</v>
      </c>
    </row>
    <row r="7313" spans="1:15" x14ac:dyDescent="0.3">
      <c r="A7313" t="s">
        <v>9326</v>
      </c>
      <c r="B7313" t="s">
        <v>1817</v>
      </c>
      <c r="C7313" t="s">
        <v>2907</v>
      </c>
      <c r="D7313" t="s">
        <v>102</v>
      </c>
      <c r="E7313" t="s">
        <v>2444</v>
      </c>
      <c r="F7313" t="s">
        <v>80</v>
      </c>
      <c r="G7313" t="s">
        <v>63</v>
      </c>
      <c r="H7313" t="s">
        <v>202</v>
      </c>
      <c r="I7313" t="s">
        <v>55</v>
      </c>
      <c r="J7313" t="s">
        <v>173</v>
      </c>
      <c r="K7313" t="s">
        <v>780</v>
      </c>
      <c r="L7313">
        <v>36353.85</v>
      </c>
      <c r="M7313">
        <v>3</v>
      </c>
      <c r="N7313">
        <v>0.25</v>
      </c>
      <c r="O7313">
        <v>9848.16</v>
      </c>
    </row>
    <row r="7314" spans="1:15" x14ac:dyDescent="0.3">
      <c r="A7314" t="s">
        <v>9327</v>
      </c>
      <c r="B7314" t="s">
        <v>1402</v>
      </c>
      <c r="C7314" t="s">
        <v>2092</v>
      </c>
      <c r="D7314" t="s">
        <v>78</v>
      </c>
      <c r="E7314" t="s">
        <v>3201</v>
      </c>
      <c r="F7314" t="s">
        <v>52</v>
      </c>
      <c r="G7314" t="s">
        <v>72</v>
      </c>
      <c r="H7314" t="s">
        <v>117</v>
      </c>
      <c r="I7314" t="s">
        <v>55</v>
      </c>
      <c r="J7314" t="s">
        <v>56</v>
      </c>
      <c r="K7314" t="s">
        <v>151</v>
      </c>
      <c r="L7314">
        <v>17614.75</v>
      </c>
      <c r="M7314">
        <v>5</v>
      </c>
      <c r="N7314">
        <v>0.05</v>
      </c>
      <c r="O7314">
        <v>3290.97</v>
      </c>
    </row>
    <row r="7315" spans="1:15" x14ac:dyDescent="0.3">
      <c r="A7315" t="s">
        <v>9328</v>
      </c>
      <c r="B7315" t="s">
        <v>3085</v>
      </c>
      <c r="C7315" t="s">
        <v>4318</v>
      </c>
      <c r="D7315" t="s">
        <v>50</v>
      </c>
      <c r="E7315" t="s">
        <v>2245</v>
      </c>
      <c r="F7315" t="s">
        <v>52</v>
      </c>
      <c r="G7315" t="s">
        <v>179</v>
      </c>
      <c r="H7315" t="s">
        <v>236</v>
      </c>
      <c r="I7315" t="s">
        <v>55</v>
      </c>
      <c r="J7315" t="s">
        <v>56</v>
      </c>
      <c r="K7315" t="s">
        <v>74</v>
      </c>
      <c r="L7315">
        <v>14828.25</v>
      </c>
      <c r="M7315">
        <v>5</v>
      </c>
      <c r="N7315">
        <v>0.05</v>
      </c>
      <c r="O7315">
        <v>2378.1799999999998</v>
      </c>
    </row>
    <row r="7316" spans="1:15" x14ac:dyDescent="0.3">
      <c r="A7316" t="s">
        <v>9329</v>
      </c>
      <c r="B7316" t="s">
        <v>264</v>
      </c>
      <c r="C7316" t="s">
        <v>1120</v>
      </c>
      <c r="D7316" t="s">
        <v>50</v>
      </c>
      <c r="E7316" t="s">
        <v>1171</v>
      </c>
      <c r="F7316" t="s">
        <v>80</v>
      </c>
      <c r="G7316" t="s">
        <v>179</v>
      </c>
      <c r="H7316" t="s">
        <v>236</v>
      </c>
      <c r="I7316" t="s">
        <v>83</v>
      </c>
      <c r="J7316" t="s">
        <v>84</v>
      </c>
      <c r="K7316" t="s">
        <v>105</v>
      </c>
      <c r="L7316">
        <v>26636.880000000001</v>
      </c>
      <c r="M7316">
        <v>6</v>
      </c>
      <c r="N7316">
        <v>0.2</v>
      </c>
      <c r="O7316">
        <v>7642.11</v>
      </c>
    </row>
    <row r="7317" spans="1:15" x14ac:dyDescent="0.3">
      <c r="A7317" t="s">
        <v>9330</v>
      </c>
      <c r="B7317" t="s">
        <v>849</v>
      </c>
      <c r="C7317" t="s">
        <v>1152</v>
      </c>
      <c r="D7317" t="s">
        <v>102</v>
      </c>
      <c r="E7317" t="s">
        <v>440</v>
      </c>
      <c r="F7317" t="s">
        <v>71</v>
      </c>
      <c r="G7317" t="s">
        <v>53</v>
      </c>
      <c r="H7317" t="s">
        <v>90</v>
      </c>
      <c r="I7317" t="s">
        <v>83</v>
      </c>
      <c r="J7317" t="s">
        <v>379</v>
      </c>
      <c r="K7317" t="s">
        <v>562</v>
      </c>
      <c r="L7317">
        <v>12475.17</v>
      </c>
      <c r="M7317">
        <v>3</v>
      </c>
      <c r="N7317">
        <v>0.15</v>
      </c>
      <c r="O7317">
        <v>3996.97</v>
      </c>
    </row>
    <row r="7318" spans="1:15" x14ac:dyDescent="0.3">
      <c r="A7318" t="s">
        <v>9331</v>
      </c>
      <c r="B7318" t="s">
        <v>1987</v>
      </c>
      <c r="C7318" t="s">
        <v>1472</v>
      </c>
      <c r="D7318" t="s">
        <v>61</v>
      </c>
      <c r="E7318" t="s">
        <v>62</v>
      </c>
      <c r="F7318" t="s">
        <v>71</v>
      </c>
      <c r="G7318" t="s">
        <v>53</v>
      </c>
      <c r="H7318" t="s">
        <v>54</v>
      </c>
      <c r="I7318" t="s">
        <v>83</v>
      </c>
      <c r="J7318" t="s">
        <v>449</v>
      </c>
      <c r="K7318" t="s">
        <v>775</v>
      </c>
      <c r="L7318">
        <v>70244.460000000006</v>
      </c>
      <c r="M7318">
        <v>6</v>
      </c>
      <c r="N7318">
        <v>0.1</v>
      </c>
      <c r="O7318">
        <v>12296.56</v>
      </c>
    </row>
    <row r="7319" spans="1:15" x14ac:dyDescent="0.3">
      <c r="A7319" t="s">
        <v>9332</v>
      </c>
      <c r="B7319" t="s">
        <v>1026</v>
      </c>
      <c r="C7319" t="s">
        <v>1863</v>
      </c>
      <c r="D7319" t="s">
        <v>78</v>
      </c>
      <c r="E7319" t="s">
        <v>129</v>
      </c>
      <c r="F7319" t="s">
        <v>71</v>
      </c>
      <c r="G7319" t="s">
        <v>53</v>
      </c>
      <c r="H7319" t="s">
        <v>90</v>
      </c>
      <c r="I7319" t="s">
        <v>55</v>
      </c>
      <c r="J7319" t="s">
        <v>65</v>
      </c>
      <c r="K7319" t="s">
        <v>130</v>
      </c>
      <c r="L7319">
        <v>10946.55</v>
      </c>
      <c r="M7319">
        <v>1</v>
      </c>
      <c r="N7319">
        <v>0.25</v>
      </c>
      <c r="O7319">
        <v>1252.72</v>
      </c>
    </row>
    <row r="7320" spans="1:15" x14ac:dyDescent="0.3">
      <c r="A7320" t="s">
        <v>9333</v>
      </c>
      <c r="B7320" t="s">
        <v>1542</v>
      </c>
      <c r="C7320" t="s">
        <v>1743</v>
      </c>
      <c r="D7320" t="s">
        <v>78</v>
      </c>
      <c r="E7320" t="s">
        <v>569</v>
      </c>
      <c r="F7320" t="s">
        <v>52</v>
      </c>
      <c r="G7320" t="s">
        <v>81</v>
      </c>
      <c r="H7320" t="s">
        <v>284</v>
      </c>
      <c r="I7320" t="s">
        <v>118</v>
      </c>
      <c r="J7320" t="s">
        <v>191</v>
      </c>
      <c r="K7320" t="s">
        <v>290</v>
      </c>
      <c r="L7320">
        <v>143005.6</v>
      </c>
      <c r="M7320">
        <v>10</v>
      </c>
      <c r="N7320">
        <v>0.25</v>
      </c>
      <c r="O7320">
        <v>24390.73</v>
      </c>
    </row>
    <row r="7321" spans="1:15" x14ac:dyDescent="0.3">
      <c r="A7321" t="s">
        <v>9334</v>
      </c>
      <c r="B7321" t="s">
        <v>974</v>
      </c>
      <c r="C7321" t="s">
        <v>438</v>
      </c>
      <c r="D7321" t="s">
        <v>102</v>
      </c>
      <c r="E7321" t="s">
        <v>1220</v>
      </c>
      <c r="F7321" t="s">
        <v>80</v>
      </c>
      <c r="G7321" t="s">
        <v>81</v>
      </c>
      <c r="H7321" t="s">
        <v>82</v>
      </c>
      <c r="I7321" t="s">
        <v>55</v>
      </c>
      <c r="J7321" t="s">
        <v>173</v>
      </c>
      <c r="K7321" t="s">
        <v>780</v>
      </c>
      <c r="L7321">
        <v>7890.76</v>
      </c>
      <c r="M7321">
        <v>2</v>
      </c>
      <c r="N7321">
        <v>0.25</v>
      </c>
      <c r="O7321">
        <v>2252.2399999999998</v>
      </c>
    </row>
    <row r="7322" spans="1:15" x14ac:dyDescent="0.3">
      <c r="A7322" t="s">
        <v>9335</v>
      </c>
      <c r="B7322" t="s">
        <v>1795</v>
      </c>
      <c r="C7322" t="s">
        <v>2874</v>
      </c>
      <c r="D7322" t="s">
        <v>50</v>
      </c>
      <c r="E7322" t="s">
        <v>2386</v>
      </c>
      <c r="F7322" t="s">
        <v>80</v>
      </c>
      <c r="G7322" t="s">
        <v>63</v>
      </c>
      <c r="H7322" t="s">
        <v>172</v>
      </c>
      <c r="I7322" t="s">
        <v>118</v>
      </c>
      <c r="J7322" t="s">
        <v>191</v>
      </c>
      <c r="K7322" t="s">
        <v>192</v>
      </c>
      <c r="L7322">
        <v>54631.55</v>
      </c>
      <c r="M7322">
        <v>5</v>
      </c>
      <c r="N7322">
        <v>0</v>
      </c>
      <c r="O7322">
        <v>20547.12</v>
      </c>
    </row>
    <row r="7323" spans="1:15" x14ac:dyDescent="0.3">
      <c r="A7323" t="s">
        <v>9336</v>
      </c>
      <c r="B7323" t="s">
        <v>1074</v>
      </c>
      <c r="C7323" t="s">
        <v>494</v>
      </c>
      <c r="D7323" t="s">
        <v>78</v>
      </c>
      <c r="E7323" t="s">
        <v>448</v>
      </c>
      <c r="F7323" t="s">
        <v>52</v>
      </c>
      <c r="G7323" t="s">
        <v>179</v>
      </c>
      <c r="H7323" t="s">
        <v>180</v>
      </c>
      <c r="I7323" t="s">
        <v>55</v>
      </c>
      <c r="J7323" t="s">
        <v>65</v>
      </c>
      <c r="K7323" t="s">
        <v>325</v>
      </c>
      <c r="L7323">
        <v>83499.42</v>
      </c>
      <c r="M7323">
        <v>6</v>
      </c>
      <c r="N7323">
        <v>0</v>
      </c>
      <c r="O7323">
        <v>19208.189999999999</v>
      </c>
    </row>
    <row r="7324" spans="1:15" x14ac:dyDescent="0.3">
      <c r="A7324" t="s">
        <v>9337</v>
      </c>
      <c r="B7324" t="s">
        <v>301</v>
      </c>
      <c r="C7324" t="s">
        <v>4446</v>
      </c>
      <c r="D7324" t="s">
        <v>78</v>
      </c>
      <c r="E7324" t="s">
        <v>1676</v>
      </c>
      <c r="F7324" t="s">
        <v>71</v>
      </c>
      <c r="G7324" t="s">
        <v>72</v>
      </c>
      <c r="H7324" t="s">
        <v>104</v>
      </c>
      <c r="I7324" t="s">
        <v>83</v>
      </c>
      <c r="J7324" t="s">
        <v>156</v>
      </c>
      <c r="K7324" t="s">
        <v>157</v>
      </c>
      <c r="L7324">
        <v>113658.8</v>
      </c>
      <c r="M7324">
        <v>8</v>
      </c>
      <c r="N7324">
        <v>0.05</v>
      </c>
      <c r="O7324">
        <v>30843.38</v>
      </c>
    </row>
    <row r="7325" spans="1:15" x14ac:dyDescent="0.3">
      <c r="A7325" t="s">
        <v>9338</v>
      </c>
      <c r="B7325" t="s">
        <v>1117</v>
      </c>
      <c r="C7325" t="s">
        <v>2891</v>
      </c>
      <c r="D7325" t="s">
        <v>50</v>
      </c>
      <c r="E7325" t="s">
        <v>715</v>
      </c>
      <c r="F7325" t="s">
        <v>52</v>
      </c>
      <c r="G7325" t="s">
        <v>53</v>
      </c>
      <c r="H7325" t="s">
        <v>110</v>
      </c>
      <c r="I7325" t="s">
        <v>96</v>
      </c>
      <c r="J7325" t="s">
        <v>166</v>
      </c>
      <c r="K7325" t="s">
        <v>337</v>
      </c>
      <c r="L7325">
        <v>24569.1</v>
      </c>
      <c r="M7325">
        <v>3</v>
      </c>
      <c r="N7325">
        <v>0.05</v>
      </c>
      <c r="O7325">
        <v>4646.21</v>
      </c>
    </row>
    <row r="7326" spans="1:15" x14ac:dyDescent="0.3">
      <c r="A7326" t="s">
        <v>9339</v>
      </c>
      <c r="B7326" t="s">
        <v>2660</v>
      </c>
      <c r="C7326" t="s">
        <v>2661</v>
      </c>
      <c r="D7326" t="s">
        <v>50</v>
      </c>
      <c r="E7326" t="s">
        <v>517</v>
      </c>
      <c r="F7326" t="s">
        <v>52</v>
      </c>
      <c r="G7326" t="s">
        <v>53</v>
      </c>
      <c r="H7326" t="s">
        <v>90</v>
      </c>
      <c r="I7326" t="s">
        <v>83</v>
      </c>
      <c r="J7326" t="s">
        <v>449</v>
      </c>
      <c r="K7326" t="s">
        <v>681</v>
      </c>
      <c r="L7326">
        <v>43763.55</v>
      </c>
      <c r="M7326">
        <v>5</v>
      </c>
      <c r="N7326">
        <v>0.25</v>
      </c>
      <c r="O7326">
        <v>9994.09</v>
      </c>
    </row>
    <row r="7327" spans="1:15" x14ac:dyDescent="0.3">
      <c r="A7327" t="s">
        <v>9340</v>
      </c>
      <c r="B7327" t="s">
        <v>3308</v>
      </c>
      <c r="C7327" t="s">
        <v>100</v>
      </c>
      <c r="D7327" t="s">
        <v>78</v>
      </c>
      <c r="E7327" t="s">
        <v>1199</v>
      </c>
      <c r="F7327" t="s">
        <v>80</v>
      </c>
      <c r="G7327" t="s">
        <v>53</v>
      </c>
      <c r="H7327" t="s">
        <v>110</v>
      </c>
      <c r="I7327" t="s">
        <v>83</v>
      </c>
      <c r="J7327" t="s">
        <v>449</v>
      </c>
      <c r="K7327" t="s">
        <v>450</v>
      </c>
      <c r="L7327">
        <v>1559.2</v>
      </c>
      <c r="M7327">
        <v>2</v>
      </c>
      <c r="N7327">
        <v>0.1</v>
      </c>
      <c r="O7327">
        <v>509.45</v>
      </c>
    </row>
    <row r="7328" spans="1:15" x14ac:dyDescent="0.3">
      <c r="A7328" t="s">
        <v>9341</v>
      </c>
      <c r="B7328" t="s">
        <v>2267</v>
      </c>
      <c r="C7328" t="s">
        <v>675</v>
      </c>
      <c r="D7328" t="s">
        <v>61</v>
      </c>
      <c r="E7328" t="s">
        <v>644</v>
      </c>
      <c r="F7328" t="s">
        <v>80</v>
      </c>
      <c r="G7328" t="s">
        <v>179</v>
      </c>
      <c r="H7328" t="s">
        <v>180</v>
      </c>
      <c r="I7328" t="s">
        <v>118</v>
      </c>
      <c r="J7328" t="s">
        <v>191</v>
      </c>
      <c r="K7328" t="s">
        <v>829</v>
      </c>
      <c r="L7328">
        <v>17530.36</v>
      </c>
      <c r="M7328">
        <v>2</v>
      </c>
      <c r="N7328">
        <v>0.2</v>
      </c>
      <c r="O7328">
        <v>3077.6</v>
      </c>
    </row>
    <row r="7329" spans="1:15" x14ac:dyDescent="0.3">
      <c r="A7329" t="s">
        <v>9342</v>
      </c>
      <c r="B7329" t="s">
        <v>3085</v>
      </c>
      <c r="C7329" t="s">
        <v>4318</v>
      </c>
      <c r="D7329" t="s">
        <v>78</v>
      </c>
      <c r="E7329" t="s">
        <v>1220</v>
      </c>
      <c r="F7329" t="s">
        <v>71</v>
      </c>
      <c r="G7329" t="s">
        <v>179</v>
      </c>
      <c r="H7329" t="s">
        <v>236</v>
      </c>
      <c r="I7329" t="s">
        <v>96</v>
      </c>
      <c r="J7329" t="s">
        <v>166</v>
      </c>
      <c r="K7329" t="s">
        <v>337</v>
      </c>
      <c r="L7329">
        <v>14181.54</v>
      </c>
      <c r="M7329">
        <v>2</v>
      </c>
      <c r="N7329">
        <v>0.05</v>
      </c>
      <c r="O7329">
        <v>5119.8500000000004</v>
      </c>
    </row>
    <row r="7330" spans="1:15" x14ac:dyDescent="0.3">
      <c r="A7330" t="s">
        <v>9343</v>
      </c>
      <c r="B7330" t="s">
        <v>1007</v>
      </c>
      <c r="C7330" t="s">
        <v>3195</v>
      </c>
      <c r="D7330" t="s">
        <v>50</v>
      </c>
      <c r="E7330" t="s">
        <v>429</v>
      </c>
      <c r="F7330" t="s">
        <v>80</v>
      </c>
      <c r="G7330" t="s">
        <v>63</v>
      </c>
      <c r="H7330" t="s">
        <v>172</v>
      </c>
      <c r="I7330" t="s">
        <v>118</v>
      </c>
      <c r="J7330" t="s">
        <v>119</v>
      </c>
      <c r="K7330" t="s">
        <v>120</v>
      </c>
      <c r="L7330">
        <v>69557.13</v>
      </c>
      <c r="M7330">
        <v>9</v>
      </c>
      <c r="N7330">
        <v>0.1</v>
      </c>
      <c r="O7330">
        <v>22175.98</v>
      </c>
    </row>
    <row r="7331" spans="1:15" x14ac:dyDescent="0.3">
      <c r="A7331" t="s">
        <v>9344</v>
      </c>
      <c r="B7331" t="s">
        <v>2431</v>
      </c>
      <c r="C7331" t="s">
        <v>188</v>
      </c>
      <c r="D7331" t="s">
        <v>78</v>
      </c>
      <c r="E7331" t="s">
        <v>676</v>
      </c>
      <c r="F7331" t="s">
        <v>52</v>
      </c>
      <c r="G7331" t="s">
        <v>63</v>
      </c>
      <c r="H7331" t="s">
        <v>213</v>
      </c>
      <c r="I7331" t="s">
        <v>55</v>
      </c>
      <c r="J7331" t="s">
        <v>56</v>
      </c>
      <c r="K7331" t="s">
        <v>57</v>
      </c>
      <c r="L7331">
        <v>29241</v>
      </c>
      <c r="M7331">
        <v>9</v>
      </c>
      <c r="N7331">
        <v>0.15</v>
      </c>
      <c r="O7331">
        <v>4439.3100000000004</v>
      </c>
    </row>
    <row r="7332" spans="1:15" x14ac:dyDescent="0.3">
      <c r="A7332" t="s">
        <v>9345</v>
      </c>
      <c r="B7332" t="s">
        <v>3624</v>
      </c>
      <c r="C7332" t="s">
        <v>5593</v>
      </c>
      <c r="D7332" t="s">
        <v>50</v>
      </c>
      <c r="E7332" t="s">
        <v>2157</v>
      </c>
      <c r="F7332" t="s">
        <v>80</v>
      </c>
      <c r="G7332" t="s">
        <v>81</v>
      </c>
      <c r="H7332" t="s">
        <v>95</v>
      </c>
      <c r="I7332" t="s">
        <v>83</v>
      </c>
      <c r="J7332" t="s">
        <v>156</v>
      </c>
      <c r="K7332" t="s">
        <v>157</v>
      </c>
      <c r="L7332">
        <v>43678.080000000002</v>
      </c>
      <c r="M7332">
        <v>8</v>
      </c>
      <c r="N7332">
        <v>0.1</v>
      </c>
      <c r="O7332">
        <v>15039.32</v>
      </c>
    </row>
    <row r="7333" spans="1:15" x14ac:dyDescent="0.3">
      <c r="A7333" t="s">
        <v>9346</v>
      </c>
      <c r="B7333" t="s">
        <v>538</v>
      </c>
      <c r="C7333" t="s">
        <v>2161</v>
      </c>
      <c r="D7333" t="s">
        <v>78</v>
      </c>
      <c r="E7333" t="s">
        <v>4013</v>
      </c>
      <c r="F7333" t="s">
        <v>52</v>
      </c>
      <c r="G7333" t="s">
        <v>63</v>
      </c>
      <c r="H7333" t="s">
        <v>202</v>
      </c>
      <c r="I7333" t="s">
        <v>83</v>
      </c>
      <c r="J7333" t="s">
        <v>156</v>
      </c>
      <c r="K7333" t="s">
        <v>157</v>
      </c>
      <c r="L7333">
        <v>58266.55</v>
      </c>
      <c r="M7333">
        <v>5</v>
      </c>
      <c r="N7333">
        <v>0.15</v>
      </c>
      <c r="O7333">
        <v>14420.16</v>
      </c>
    </row>
    <row r="7334" spans="1:15" x14ac:dyDescent="0.3">
      <c r="A7334" t="s">
        <v>9347</v>
      </c>
      <c r="B7334" t="s">
        <v>903</v>
      </c>
      <c r="C7334" t="s">
        <v>732</v>
      </c>
      <c r="D7334" t="s">
        <v>61</v>
      </c>
      <c r="E7334" t="s">
        <v>89</v>
      </c>
      <c r="F7334" t="s">
        <v>52</v>
      </c>
      <c r="G7334" t="s">
        <v>72</v>
      </c>
      <c r="H7334" t="s">
        <v>73</v>
      </c>
      <c r="I7334" t="s">
        <v>96</v>
      </c>
      <c r="J7334" t="s">
        <v>97</v>
      </c>
      <c r="K7334" t="s">
        <v>416</v>
      </c>
      <c r="L7334">
        <v>64584.800000000003</v>
      </c>
      <c r="M7334">
        <v>5</v>
      </c>
      <c r="N7334">
        <v>0</v>
      </c>
      <c r="O7334">
        <v>22198.53</v>
      </c>
    </row>
    <row r="7335" spans="1:15" x14ac:dyDescent="0.3">
      <c r="A7335" t="s">
        <v>9348</v>
      </c>
      <c r="B7335" t="s">
        <v>1819</v>
      </c>
      <c r="C7335" t="s">
        <v>2735</v>
      </c>
      <c r="D7335" t="s">
        <v>102</v>
      </c>
      <c r="E7335" t="s">
        <v>3232</v>
      </c>
      <c r="F7335" t="s">
        <v>80</v>
      </c>
      <c r="G7335" t="s">
        <v>179</v>
      </c>
      <c r="H7335" t="s">
        <v>180</v>
      </c>
      <c r="I7335" t="s">
        <v>83</v>
      </c>
      <c r="J7335" t="s">
        <v>84</v>
      </c>
      <c r="K7335" t="s">
        <v>105</v>
      </c>
      <c r="L7335">
        <v>73273.350000000006</v>
      </c>
      <c r="M7335">
        <v>5</v>
      </c>
      <c r="N7335">
        <v>0.15</v>
      </c>
      <c r="O7335">
        <v>11478.65</v>
      </c>
    </row>
    <row r="7336" spans="1:15" x14ac:dyDescent="0.3">
      <c r="A7336" t="s">
        <v>9349</v>
      </c>
      <c r="B7336" t="s">
        <v>3207</v>
      </c>
      <c r="C7336" t="s">
        <v>2264</v>
      </c>
      <c r="D7336" t="s">
        <v>102</v>
      </c>
      <c r="E7336" t="s">
        <v>1782</v>
      </c>
      <c r="F7336" t="s">
        <v>71</v>
      </c>
      <c r="G7336" t="s">
        <v>53</v>
      </c>
      <c r="H7336" t="s">
        <v>90</v>
      </c>
      <c r="I7336" t="s">
        <v>83</v>
      </c>
      <c r="J7336" t="s">
        <v>379</v>
      </c>
      <c r="K7336" t="s">
        <v>562</v>
      </c>
      <c r="L7336">
        <v>10258.98</v>
      </c>
      <c r="M7336">
        <v>6</v>
      </c>
      <c r="N7336">
        <v>0.05</v>
      </c>
      <c r="O7336">
        <v>2278.96</v>
      </c>
    </row>
    <row r="7337" spans="1:15" x14ac:dyDescent="0.3">
      <c r="A7337" t="s">
        <v>9350</v>
      </c>
      <c r="B7337" t="s">
        <v>362</v>
      </c>
      <c r="C7337" t="s">
        <v>4775</v>
      </c>
      <c r="D7337" t="s">
        <v>102</v>
      </c>
      <c r="E7337" t="s">
        <v>261</v>
      </c>
      <c r="F7337" t="s">
        <v>80</v>
      </c>
      <c r="G7337" t="s">
        <v>179</v>
      </c>
      <c r="H7337" t="s">
        <v>236</v>
      </c>
      <c r="I7337" t="s">
        <v>118</v>
      </c>
      <c r="J7337" t="s">
        <v>191</v>
      </c>
      <c r="K7337" t="s">
        <v>829</v>
      </c>
      <c r="L7337">
        <v>5191.0200000000004</v>
      </c>
      <c r="M7337">
        <v>3</v>
      </c>
      <c r="N7337">
        <v>0.05</v>
      </c>
      <c r="O7337">
        <v>1131.48</v>
      </c>
    </row>
    <row r="7338" spans="1:15" x14ac:dyDescent="0.3">
      <c r="A7338" t="s">
        <v>9351</v>
      </c>
      <c r="B7338" t="s">
        <v>188</v>
      </c>
      <c r="C7338" t="s">
        <v>634</v>
      </c>
      <c r="D7338" t="s">
        <v>50</v>
      </c>
      <c r="E7338" t="s">
        <v>448</v>
      </c>
      <c r="F7338" t="s">
        <v>71</v>
      </c>
      <c r="G7338" t="s">
        <v>63</v>
      </c>
      <c r="H7338" t="s">
        <v>64</v>
      </c>
      <c r="I7338" t="s">
        <v>118</v>
      </c>
      <c r="J7338" t="s">
        <v>230</v>
      </c>
      <c r="K7338" t="s">
        <v>351</v>
      </c>
      <c r="L7338">
        <v>23183</v>
      </c>
      <c r="M7338">
        <v>2</v>
      </c>
      <c r="N7338">
        <v>0.1</v>
      </c>
      <c r="O7338">
        <v>7460.27</v>
      </c>
    </row>
    <row r="7339" spans="1:15" x14ac:dyDescent="0.3">
      <c r="A7339" t="s">
        <v>9352</v>
      </c>
      <c r="B7339" t="s">
        <v>994</v>
      </c>
      <c r="C7339" t="s">
        <v>1921</v>
      </c>
      <c r="D7339" t="s">
        <v>78</v>
      </c>
      <c r="E7339" t="s">
        <v>407</v>
      </c>
      <c r="F7339" t="s">
        <v>52</v>
      </c>
      <c r="G7339" t="s">
        <v>63</v>
      </c>
      <c r="H7339" t="s">
        <v>172</v>
      </c>
      <c r="I7339" t="s">
        <v>96</v>
      </c>
      <c r="J7339" t="s">
        <v>135</v>
      </c>
      <c r="K7339" t="s">
        <v>395</v>
      </c>
      <c r="L7339">
        <v>104149.75999999999</v>
      </c>
      <c r="M7339">
        <v>8</v>
      </c>
      <c r="N7339">
        <v>0.05</v>
      </c>
      <c r="O7339">
        <v>21866.28</v>
      </c>
    </row>
    <row r="7340" spans="1:15" x14ac:dyDescent="0.3">
      <c r="A7340" t="s">
        <v>9353</v>
      </c>
      <c r="B7340" t="s">
        <v>278</v>
      </c>
      <c r="C7340" t="s">
        <v>413</v>
      </c>
      <c r="D7340" t="s">
        <v>78</v>
      </c>
      <c r="E7340" t="s">
        <v>2105</v>
      </c>
      <c r="F7340" t="s">
        <v>52</v>
      </c>
      <c r="G7340" t="s">
        <v>81</v>
      </c>
      <c r="H7340" t="s">
        <v>284</v>
      </c>
      <c r="I7340" t="s">
        <v>96</v>
      </c>
      <c r="J7340" t="s">
        <v>135</v>
      </c>
      <c r="K7340" t="s">
        <v>275</v>
      </c>
      <c r="L7340">
        <v>128683.2</v>
      </c>
      <c r="M7340">
        <v>10</v>
      </c>
      <c r="N7340">
        <v>0</v>
      </c>
      <c r="O7340">
        <v>35735.49</v>
      </c>
    </row>
    <row r="7341" spans="1:15" x14ac:dyDescent="0.3">
      <c r="A7341" t="s">
        <v>9354</v>
      </c>
      <c r="B7341" t="s">
        <v>538</v>
      </c>
      <c r="C7341" t="s">
        <v>539</v>
      </c>
      <c r="D7341" t="s">
        <v>78</v>
      </c>
      <c r="E7341" t="s">
        <v>1328</v>
      </c>
      <c r="F7341" t="s">
        <v>71</v>
      </c>
      <c r="G7341" t="s">
        <v>81</v>
      </c>
      <c r="H7341" t="s">
        <v>284</v>
      </c>
      <c r="I7341" t="s">
        <v>55</v>
      </c>
      <c r="J7341" t="s">
        <v>173</v>
      </c>
      <c r="K7341" t="s">
        <v>174</v>
      </c>
      <c r="L7341">
        <v>9711.86</v>
      </c>
      <c r="M7341">
        <v>2</v>
      </c>
      <c r="N7341">
        <v>0.05</v>
      </c>
      <c r="O7341">
        <v>2414.63</v>
      </c>
    </row>
    <row r="7342" spans="1:15" x14ac:dyDescent="0.3">
      <c r="A7342" t="s">
        <v>9355</v>
      </c>
      <c r="B7342" t="s">
        <v>3405</v>
      </c>
      <c r="C7342" t="s">
        <v>903</v>
      </c>
      <c r="D7342" t="s">
        <v>50</v>
      </c>
      <c r="E7342" t="s">
        <v>577</v>
      </c>
      <c r="F7342" t="s">
        <v>80</v>
      </c>
      <c r="G7342" t="s">
        <v>81</v>
      </c>
      <c r="H7342" t="s">
        <v>284</v>
      </c>
      <c r="I7342" t="s">
        <v>55</v>
      </c>
      <c r="J7342" t="s">
        <v>65</v>
      </c>
      <c r="K7342" t="s">
        <v>91</v>
      </c>
      <c r="L7342">
        <v>26865.8</v>
      </c>
      <c r="M7342">
        <v>4</v>
      </c>
      <c r="N7342">
        <v>0.25</v>
      </c>
      <c r="O7342">
        <v>5647.22</v>
      </c>
    </row>
    <row r="7343" spans="1:15" x14ac:dyDescent="0.3">
      <c r="A7343" t="s">
        <v>9356</v>
      </c>
      <c r="B7343" t="s">
        <v>1800</v>
      </c>
      <c r="C7343" t="s">
        <v>1957</v>
      </c>
      <c r="D7343" t="s">
        <v>78</v>
      </c>
      <c r="E7343" t="s">
        <v>648</v>
      </c>
      <c r="F7343" t="s">
        <v>80</v>
      </c>
      <c r="G7343" t="s">
        <v>81</v>
      </c>
      <c r="H7343" t="s">
        <v>284</v>
      </c>
      <c r="I7343" t="s">
        <v>55</v>
      </c>
      <c r="J7343" t="s">
        <v>65</v>
      </c>
      <c r="K7343" t="s">
        <v>91</v>
      </c>
      <c r="L7343">
        <v>119957.2</v>
      </c>
      <c r="M7343">
        <v>8</v>
      </c>
      <c r="N7343">
        <v>0</v>
      </c>
      <c r="O7343">
        <v>33408.47</v>
      </c>
    </row>
    <row r="7344" spans="1:15" x14ac:dyDescent="0.3">
      <c r="A7344" t="s">
        <v>9357</v>
      </c>
      <c r="B7344" t="s">
        <v>2672</v>
      </c>
      <c r="C7344" t="s">
        <v>1073</v>
      </c>
      <c r="D7344" t="s">
        <v>78</v>
      </c>
      <c r="E7344" t="s">
        <v>3815</v>
      </c>
      <c r="F7344" t="s">
        <v>52</v>
      </c>
      <c r="G7344" t="s">
        <v>63</v>
      </c>
      <c r="H7344" t="s">
        <v>213</v>
      </c>
      <c r="I7344" t="s">
        <v>83</v>
      </c>
      <c r="J7344" t="s">
        <v>449</v>
      </c>
      <c r="K7344" t="s">
        <v>681</v>
      </c>
      <c r="L7344">
        <v>84002.94</v>
      </c>
      <c r="M7344">
        <v>7</v>
      </c>
      <c r="N7344">
        <v>0</v>
      </c>
      <c r="O7344">
        <v>23541.200000000001</v>
      </c>
    </row>
    <row r="7345" spans="1:15" x14ac:dyDescent="0.3">
      <c r="A7345" t="s">
        <v>9358</v>
      </c>
      <c r="B7345" t="s">
        <v>60</v>
      </c>
      <c r="C7345" t="s">
        <v>1274</v>
      </c>
      <c r="D7345" t="s">
        <v>78</v>
      </c>
      <c r="E7345" t="s">
        <v>1490</v>
      </c>
      <c r="F7345" t="s">
        <v>71</v>
      </c>
      <c r="G7345" t="s">
        <v>53</v>
      </c>
      <c r="H7345" t="s">
        <v>90</v>
      </c>
      <c r="I7345" t="s">
        <v>83</v>
      </c>
      <c r="J7345" t="s">
        <v>379</v>
      </c>
      <c r="K7345" t="s">
        <v>380</v>
      </c>
      <c r="L7345">
        <v>8257.08</v>
      </c>
      <c r="M7345">
        <v>2</v>
      </c>
      <c r="N7345">
        <v>0.05</v>
      </c>
      <c r="O7345">
        <v>1368.17</v>
      </c>
    </row>
    <row r="7346" spans="1:15" x14ac:dyDescent="0.3">
      <c r="A7346" t="s">
        <v>9359</v>
      </c>
      <c r="B7346" t="s">
        <v>883</v>
      </c>
      <c r="C7346" t="s">
        <v>2205</v>
      </c>
      <c r="D7346" t="s">
        <v>102</v>
      </c>
      <c r="E7346" t="s">
        <v>730</v>
      </c>
      <c r="F7346" t="s">
        <v>52</v>
      </c>
      <c r="G7346" t="s">
        <v>179</v>
      </c>
      <c r="H7346" t="s">
        <v>180</v>
      </c>
      <c r="I7346" t="s">
        <v>96</v>
      </c>
      <c r="J7346" t="s">
        <v>135</v>
      </c>
      <c r="K7346" t="s">
        <v>395</v>
      </c>
      <c r="L7346">
        <v>8480.52</v>
      </c>
      <c r="M7346">
        <v>4</v>
      </c>
      <c r="N7346">
        <v>0</v>
      </c>
      <c r="O7346">
        <v>3132.5</v>
      </c>
    </row>
    <row r="7347" spans="1:15" x14ac:dyDescent="0.3">
      <c r="A7347" t="s">
        <v>9360</v>
      </c>
      <c r="B7347" t="s">
        <v>545</v>
      </c>
      <c r="C7347" t="s">
        <v>3243</v>
      </c>
      <c r="D7347" t="s">
        <v>102</v>
      </c>
      <c r="E7347" t="s">
        <v>1150</v>
      </c>
      <c r="F7347" t="s">
        <v>52</v>
      </c>
      <c r="G7347" t="s">
        <v>53</v>
      </c>
      <c r="H7347" t="s">
        <v>90</v>
      </c>
      <c r="I7347" t="s">
        <v>96</v>
      </c>
      <c r="J7347" t="s">
        <v>97</v>
      </c>
      <c r="K7347" t="s">
        <v>416</v>
      </c>
      <c r="L7347">
        <v>22418.9</v>
      </c>
      <c r="M7347">
        <v>7</v>
      </c>
      <c r="N7347">
        <v>0.2</v>
      </c>
      <c r="O7347">
        <v>4987.62</v>
      </c>
    </row>
    <row r="7348" spans="1:15" x14ac:dyDescent="0.3">
      <c r="A7348" t="s">
        <v>9361</v>
      </c>
      <c r="B7348" t="s">
        <v>2667</v>
      </c>
      <c r="C7348" t="s">
        <v>659</v>
      </c>
      <c r="D7348" t="s">
        <v>50</v>
      </c>
      <c r="E7348" t="s">
        <v>1753</v>
      </c>
      <c r="F7348" t="s">
        <v>71</v>
      </c>
      <c r="G7348" t="s">
        <v>179</v>
      </c>
      <c r="H7348" t="s">
        <v>180</v>
      </c>
      <c r="I7348" t="s">
        <v>96</v>
      </c>
      <c r="J7348" t="s">
        <v>97</v>
      </c>
      <c r="K7348" t="s">
        <v>181</v>
      </c>
      <c r="L7348">
        <v>123976.5</v>
      </c>
      <c r="M7348">
        <v>10</v>
      </c>
      <c r="N7348">
        <v>0.2</v>
      </c>
      <c r="O7348">
        <v>26129.39</v>
      </c>
    </row>
    <row r="7349" spans="1:15" x14ac:dyDescent="0.3">
      <c r="A7349" t="s">
        <v>9362</v>
      </c>
      <c r="B7349" t="s">
        <v>1649</v>
      </c>
      <c r="C7349" t="s">
        <v>3569</v>
      </c>
      <c r="D7349" t="s">
        <v>50</v>
      </c>
      <c r="E7349" t="s">
        <v>2458</v>
      </c>
      <c r="F7349" t="s">
        <v>71</v>
      </c>
      <c r="G7349" t="s">
        <v>179</v>
      </c>
      <c r="H7349" t="s">
        <v>236</v>
      </c>
      <c r="I7349" t="s">
        <v>118</v>
      </c>
      <c r="J7349" t="s">
        <v>119</v>
      </c>
      <c r="K7349" t="s">
        <v>270</v>
      </c>
      <c r="L7349">
        <v>42581.43</v>
      </c>
      <c r="M7349">
        <v>3</v>
      </c>
      <c r="N7349">
        <v>0.15</v>
      </c>
      <c r="O7349">
        <v>7483.68</v>
      </c>
    </row>
    <row r="7350" spans="1:15" x14ac:dyDescent="0.3">
      <c r="A7350" t="s">
        <v>9363</v>
      </c>
      <c r="B7350" t="s">
        <v>783</v>
      </c>
      <c r="C7350" t="s">
        <v>249</v>
      </c>
      <c r="D7350" t="s">
        <v>50</v>
      </c>
      <c r="E7350" t="s">
        <v>3232</v>
      </c>
      <c r="F7350" t="s">
        <v>80</v>
      </c>
      <c r="G7350" t="s">
        <v>72</v>
      </c>
      <c r="H7350" t="s">
        <v>104</v>
      </c>
      <c r="I7350" t="s">
        <v>118</v>
      </c>
      <c r="J7350" t="s">
        <v>303</v>
      </c>
      <c r="K7350" t="s">
        <v>304</v>
      </c>
      <c r="L7350">
        <v>65206</v>
      </c>
      <c r="M7350">
        <v>8</v>
      </c>
      <c r="N7350">
        <v>0.25</v>
      </c>
      <c r="O7350">
        <v>19378.02</v>
      </c>
    </row>
    <row r="7351" spans="1:15" x14ac:dyDescent="0.3">
      <c r="A7351" t="s">
        <v>9364</v>
      </c>
      <c r="B7351" t="s">
        <v>327</v>
      </c>
      <c r="C7351" t="s">
        <v>3024</v>
      </c>
      <c r="D7351" t="s">
        <v>50</v>
      </c>
      <c r="E7351" t="s">
        <v>2137</v>
      </c>
      <c r="F7351" t="s">
        <v>80</v>
      </c>
      <c r="G7351" t="s">
        <v>53</v>
      </c>
      <c r="H7351" t="s">
        <v>54</v>
      </c>
      <c r="I7351" t="s">
        <v>83</v>
      </c>
      <c r="J7351" t="s">
        <v>156</v>
      </c>
      <c r="K7351" t="s">
        <v>208</v>
      </c>
      <c r="L7351">
        <v>59183.74</v>
      </c>
      <c r="M7351">
        <v>7</v>
      </c>
      <c r="N7351">
        <v>0.1</v>
      </c>
      <c r="O7351">
        <v>20106.22</v>
      </c>
    </row>
    <row r="7352" spans="1:15" x14ac:dyDescent="0.3">
      <c r="A7352" t="s">
        <v>9365</v>
      </c>
      <c r="B7352" t="s">
        <v>108</v>
      </c>
      <c r="C7352" t="s">
        <v>431</v>
      </c>
      <c r="D7352" t="s">
        <v>50</v>
      </c>
      <c r="E7352" t="s">
        <v>954</v>
      </c>
      <c r="F7352" t="s">
        <v>71</v>
      </c>
      <c r="G7352" t="s">
        <v>63</v>
      </c>
      <c r="H7352" t="s">
        <v>172</v>
      </c>
      <c r="I7352" t="s">
        <v>118</v>
      </c>
      <c r="J7352" t="s">
        <v>230</v>
      </c>
      <c r="K7352" t="s">
        <v>356</v>
      </c>
      <c r="L7352">
        <v>5845.48</v>
      </c>
      <c r="M7352">
        <v>2</v>
      </c>
      <c r="N7352">
        <v>0.25</v>
      </c>
      <c r="O7352">
        <v>833.83</v>
      </c>
    </row>
    <row r="7353" spans="1:15" x14ac:dyDescent="0.3">
      <c r="A7353" t="s">
        <v>9366</v>
      </c>
      <c r="B7353" t="s">
        <v>710</v>
      </c>
      <c r="C7353" t="s">
        <v>1525</v>
      </c>
      <c r="D7353" t="s">
        <v>50</v>
      </c>
      <c r="E7353" t="s">
        <v>625</v>
      </c>
      <c r="F7353" t="s">
        <v>71</v>
      </c>
      <c r="G7353" t="s">
        <v>179</v>
      </c>
      <c r="H7353" t="s">
        <v>180</v>
      </c>
      <c r="I7353" t="s">
        <v>96</v>
      </c>
      <c r="J7353" t="s">
        <v>111</v>
      </c>
      <c r="K7353" t="s">
        <v>112</v>
      </c>
      <c r="L7353">
        <v>90103.95</v>
      </c>
      <c r="M7353">
        <v>9</v>
      </c>
      <c r="N7353">
        <v>0.05</v>
      </c>
      <c r="O7353">
        <v>22505.15</v>
      </c>
    </row>
    <row r="7354" spans="1:15" x14ac:dyDescent="0.3">
      <c r="A7354" t="s">
        <v>9367</v>
      </c>
      <c r="B7354" t="s">
        <v>1805</v>
      </c>
      <c r="C7354" t="s">
        <v>1865</v>
      </c>
      <c r="D7354" t="s">
        <v>102</v>
      </c>
      <c r="E7354" t="s">
        <v>235</v>
      </c>
      <c r="F7354" t="s">
        <v>71</v>
      </c>
      <c r="G7354" t="s">
        <v>179</v>
      </c>
      <c r="H7354" t="s">
        <v>236</v>
      </c>
      <c r="I7354" t="s">
        <v>83</v>
      </c>
      <c r="J7354" t="s">
        <v>449</v>
      </c>
      <c r="K7354" t="s">
        <v>450</v>
      </c>
      <c r="L7354">
        <v>28707.8</v>
      </c>
      <c r="M7354">
        <v>10</v>
      </c>
      <c r="N7354">
        <v>0</v>
      </c>
      <c r="O7354">
        <v>5306.77</v>
      </c>
    </row>
    <row r="7355" spans="1:15" x14ac:dyDescent="0.3">
      <c r="A7355" t="s">
        <v>9368</v>
      </c>
      <c r="B7355" t="s">
        <v>1488</v>
      </c>
      <c r="C7355" t="s">
        <v>1649</v>
      </c>
      <c r="D7355" t="s">
        <v>78</v>
      </c>
      <c r="E7355" t="s">
        <v>2662</v>
      </c>
      <c r="F7355" t="s">
        <v>71</v>
      </c>
      <c r="G7355" t="s">
        <v>179</v>
      </c>
      <c r="H7355" t="s">
        <v>236</v>
      </c>
      <c r="I7355" t="s">
        <v>96</v>
      </c>
      <c r="J7355" t="s">
        <v>97</v>
      </c>
      <c r="K7355" t="s">
        <v>181</v>
      </c>
      <c r="L7355">
        <v>30236.49</v>
      </c>
      <c r="M7355">
        <v>9</v>
      </c>
      <c r="N7355">
        <v>0.05</v>
      </c>
      <c r="O7355">
        <v>5321.66</v>
      </c>
    </row>
    <row r="7356" spans="1:15" x14ac:dyDescent="0.3">
      <c r="A7356" t="s">
        <v>9369</v>
      </c>
      <c r="B7356" t="s">
        <v>1497</v>
      </c>
      <c r="C7356" t="s">
        <v>631</v>
      </c>
      <c r="D7356" t="s">
        <v>50</v>
      </c>
      <c r="E7356" t="s">
        <v>1313</v>
      </c>
      <c r="F7356" t="s">
        <v>52</v>
      </c>
      <c r="G7356" t="s">
        <v>53</v>
      </c>
      <c r="H7356" t="s">
        <v>110</v>
      </c>
      <c r="I7356" t="s">
        <v>118</v>
      </c>
      <c r="J7356" t="s">
        <v>119</v>
      </c>
      <c r="K7356" t="s">
        <v>197</v>
      </c>
      <c r="L7356">
        <v>13305.58</v>
      </c>
      <c r="M7356">
        <v>1</v>
      </c>
      <c r="N7356">
        <v>0.25</v>
      </c>
      <c r="O7356">
        <v>3511.86</v>
      </c>
    </row>
    <row r="7357" spans="1:15" x14ac:dyDescent="0.3">
      <c r="A7357" t="s">
        <v>9370</v>
      </c>
      <c r="B7357" t="s">
        <v>1936</v>
      </c>
      <c r="C7357" t="s">
        <v>2410</v>
      </c>
      <c r="D7357" t="s">
        <v>61</v>
      </c>
      <c r="E7357" t="s">
        <v>1422</v>
      </c>
      <c r="F7357" t="s">
        <v>52</v>
      </c>
      <c r="G7357" t="s">
        <v>81</v>
      </c>
      <c r="H7357" t="s">
        <v>95</v>
      </c>
      <c r="I7357" t="s">
        <v>118</v>
      </c>
      <c r="J7357" t="s">
        <v>191</v>
      </c>
      <c r="K7357" t="s">
        <v>829</v>
      </c>
      <c r="L7357">
        <v>43482.32</v>
      </c>
      <c r="M7357">
        <v>8</v>
      </c>
      <c r="N7357">
        <v>0.05</v>
      </c>
      <c r="O7357">
        <v>16323.87</v>
      </c>
    </row>
    <row r="7358" spans="1:15" x14ac:dyDescent="0.3">
      <c r="A7358" t="s">
        <v>9371</v>
      </c>
      <c r="B7358" t="s">
        <v>1513</v>
      </c>
      <c r="C7358" t="s">
        <v>2806</v>
      </c>
      <c r="D7358" t="s">
        <v>102</v>
      </c>
      <c r="E7358" t="s">
        <v>345</v>
      </c>
      <c r="F7358" t="s">
        <v>80</v>
      </c>
      <c r="G7358" t="s">
        <v>53</v>
      </c>
      <c r="H7358" t="s">
        <v>54</v>
      </c>
      <c r="I7358" t="s">
        <v>118</v>
      </c>
      <c r="J7358" t="s">
        <v>230</v>
      </c>
      <c r="K7358" t="s">
        <v>231</v>
      </c>
      <c r="L7358">
        <v>34439.51</v>
      </c>
      <c r="M7358">
        <v>7</v>
      </c>
      <c r="N7358">
        <v>0.1</v>
      </c>
      <c r="O7358">
        <v>7699.9</v>
      </c>
    </row>
    <row r="7359" spans="1:15" x14ac:dyDescent="0.3">
      <c r="A7359" t="s">
        <v>9372</v>
      </c>
      <c r="B7359" t="s">
        <v>2457</v>
      </c>
      <c r="C7359" t="s">
        <v>1678</v>
      </c>
      <c r="D7359" t="s">
        <v>102</v>
      </c>
      <c r="E7359" t="s">
        <v>625</v>
      </c>
      <c r="F7359" t="s">
        <v>80</v>
      </c>
      <c r="G7359" t="s">
        <v>63</v>
      </c>
      <c r="H7359" t="s">
        <v>64</v>
      </c>
      <c r="I7359" t="s">
        <v>83</v>
      </c>
      <c r="J7359" t="s">
        <v>156</v>
      </c>
      <c r="K7359" t="s">
        <v>285</v>
      </c>
      <c r="L7359">
        <v>3129.18</v>
      </c>
      <c r="M7359">
        <v>3</v>
      </c>
      <c r="N7359">
        <v>0.05</v>
      </c>
      <c r="O7359">
        <v>460.19</v>
      </c>
    </row>
    <row r="7360" spans="1:15" x14ac:dyDescent="0.3">
      <c r="A7360" t="s">
        <v>9373</v>
      </c>
      <c r="B7360" t="s">
        <v>1722</v>
      </c>
      <c r="C7360" t="s">
        <v>1580</v>
      </c>
      <c r="D7360" t="s">
        <v>78</v>
      </c>
      <c r="E7360" t="s">
        <v>2231</v>
      </c>
      <c r="F7360" t="s">
        <v>52</v>
      </c>
      <c r="G7360" t="s">
        <v>72</v>
      </c>
      <c r="H7360" t="s">
        <v>73</v>
      </c>
      <c r="I7360" t="s">
        <v>118</v>
      </c>
      <c r="J7360" t="s">
        <v>119</v>
      </c>
      <c r="K7360" t="s">
        <v>197</v>
      </c>
      <c r="L7360">
        <v>21465.95</v>
      </c>
      <c r="M7360">
        <v>5</v>
      </c>
      <c r="N7360">
        <v>0.25</v>
      </c>
      <c r="O7360">
        <v>4978.58</v>
      </c>
    </row>
    <row r="7361" spans="1:15" x14ac:dyDescent="0.3">
      <c r="A7361" t="s">
        <v>9374</v>
      </c>
      <c r="B7361" t="s">
        <v>478</v>
      </c>
      <c r="C7361" t="s">
        <v>1959</v>
      </c>
      <c r="D7361" t="s">
        <v>61</v>
      </c>
      <c r="E7361" t="s">
        <v>1490</v>
      </c>
      <c r="F7361" t="s">
        <v>80</v>
      </c>
      <c r="G7361" t="s">
        <v>81</v>
      </c>
      <c r="H7361" t="s">
        <v>95</v>
      </c>
      <c r="I7361" t="s">
        <v>55</v>
      </c>
      <c r="J7361" t="s">
        <v>173</v>
      </c>
      <c r="K7361" t="s">
        <v>780</v>
      </c>
      <c r="L7361">
        <v>48786.239999999998</v>
      </c>
      <c r="M7361">
        <v>6</v>
      </c>
      <c r="N7361">
        <v>0.1</v>
      </c>
      <c r="O7361">
        <v>14523.96</v>
      </c>
    </row>
    <row r="7362" spans="1:15" x14ac:dyDescent="0.3">
      <c r="A7362" t="s">
        <v>9375</v>
      </c>
      <c r="B7362" t="s">
        <v>2907</v>
      </c>
      <c r="C7362" t="s">
        <v>3286</v>
      </c>
      <c r="D7362" t="s">
        <v>61</v>
      </c>
      <c r="E7362" t="s">
        <v>261</v>
      </c>
      <c r="F7362" t="s">
        <v>71</v>
      </c>
      <c r="G7362" t="s">
        <v>179</v>
      </c>
      <c r="H7362" t="s">
        <v>180</v>
      </c>
      <c r="I7362" t="s">
        <v>83</v>
      </c>
      <c r="J7362" t="s">
        <v>156</v>
      </c>
      <c r="K7362" t="s">
        <v>285</v>
      </c>
      <c r="L7362">
        <v>25047.24</v>
      </c>
      <c r="M7362">
        <v>3</v>
      </c>
      <c r="N7362">
        <v>0.2</v>
      </c>
      <c r="O7362">
        <v>5807.61</v>
      </c>
    </row>
    <row r="7363" spans="1:15" x14ac:dyDescent="0.3">
      <c r="A7363" t="s">
        <v>9376</v>
      </c>
      <c r="B7363" t="s">
        <v>1658</v>
      </c>
      <c r="C7363" t="s">
        <v>678</v>
      </c>
      <c r="D7363" t="s">
        <v>102</v>
      </c>
      <c r="E7363" t="s">
        <v>1510</v>
      </c>
      <c r="F7363" t="s">
        <v>71</v>
      </c>
      <c r="G7363" t="s">
        <v>81</v>
      </c>
      <c r="H7363" t="s">
        <v>82</v>
      </c>
      <c r="I7363" t="s">
        <v>55</v>
      </c>
      <c r="J7363" t="s">
        <v>56</v>
      </c>
      <c r="K7363" t="s">
        <v>74</v>
      </c>
      <c r="L7363">
        <v>51087.75</v>
      </c>
      <c r="M7363">
        <v>5</v>
      </c>
      <c r="N7363">
        <v>0.1</v>
      </c>
      <c r="O7363">
        <v>7383.2</v>
      </c>
    </row>
    <row r="7364" spans="1:15" x14ac:dyDescent="0.3">
      <c r="A7364" t="s">
        <v>9377</v>
      </c>
      <c r="B7364" t="s">
        <v>464</v>
      </c>
      <c r="C7364" t="s">
        <v>1152</v>
      </c>
      <c r="D7364" t="s">
        <v>78</v>
      </c>
      <c r="E7364" t="s">
        <v>468</v>
      </c>
      <c r="F7364" t="s">
        <v>80</v>
      </c>
      <c r="G7364" t="s">
        <v>81</v>
      </c>
      <c r="H7364" t="s">
        <v>95</v>
      </c>
      <c r="I7364" t="s">
        <v>96</v>
      </c>
      <c r="J7364" t="s">
        <v>97</v>
      </c>
      <c r="K7364" t="s">
        <v>181</v>
      </c>
      <c r="L7364">
        <v>29709.82</v>
      </c>
      <c r="M7364">
        <v>2</v>
      </c>
      <c r="N7364">
        <v>0.1</v>
      </c>
      <c r="O7364">
        <v>4755.43</v>
      </c>
    </row>
    <row r="7365" spans="1:15" x14ac:dyDescent="0.3">
      <c r="A7365" t="s">
        <v>9378</v>
      </c>
      <c r="B7365" t="s">
        <v>2182</v>
      </c>
      <c r="C7365" t="s">
        <v>362</v>
      </c>
      <c r="D7365" t="s">
        <v>50</v>
      </c>
      <c r="E7365" t="s">
        <v>1882</v>
      </c>
      <c r="F7365" t="s">
        <v>80</v>
      </c>
      <c r="G7365" t="s">
        <v>72</v>
      </c>
      <c r="H7365" t="s">
        <v>117</v>
      </c>
      <c r="I7365" t="s">
        <v>83</v>
      </c>
      <c r="J7365" t="s">
        <v>379</v>
      </c>
      <c r="K7365" t="s">
        <v>380</v>
      </c>
      <c r="L7365">
        <v>70078.12</v>
      </c>
      <c r="M7365">
        <v>7</v>
      </c>
      <c r="N7365">
        <v>0.15</v>
      </c>
      <c r="O7365">
        <v>13633.4</v>
      </c>
    </row>
    <row r="7366" spans="1:15" x14ac:dyDescent="0.3">
      <c r="A7366" t="s">
        <v>9379</v>
      </c>
      <c r="B7366" t="s">
        <v>3308</v>
      </c>
      <c r="C7366" t="s">
        <v>2924</v>
      </c>
      <c r="D7366" t="s">
        <v>61</v>
      </c>
      <c r="E7366" t="s">
        <v>429</v>
      </c>
      <c r="F7366" t="s">
        <v>71</v>
      </c>
      <c r="G7366" t="s">
        <v>53</v>
      </c>
      <c r="H7366" t="s">
        <v>54</v>
      </c>
      <c r="I7366" t="s">
        <v>118</v>
      </c>
      <c r="J7366" t="s">
        <v>303</v>
      </c>
      <c r="K7366" t="s">
        <v>304</v>
      </c>
      <c r="L7366">
        <v>16775.75</v>
      </c>
      <c r="M7366">
        <v>5</v>
      </c>
      <c r="N7366">
        <v>0.15</v>
      </c>
      <c r="O7366">
        <v>4500.6000000000004</v>
      </c>
    </row>
    <row r="7367" spans="1:15" x14ac:dyDescent="0.3">
      <c r="A7367" t="s">
        <v>9380</v>
      </c>
      <c r="B7367" t="s">
        <v>1968</v>
      </c>
      <c r="C7367" t="s">
        <v>1203</v>
      </c>
      <c r="D7367" t="s">
        <v>61</v>
      </c>
      <c r="E7367" t="s">
        <v>1505</v>
      </c>
      <c r="F7367" t="s">
        <v>80</v>
      </c>
      <c r="G7367" t="s">
        <v>179</v>
      </c>
      <c r="H7367" t="s">
        <v>180</v>
      </c>
      <c r="I7367" t="s">
        <v>118</v>
      </c>
      <c r="J7367" t="s">
        <v>191</v>
      </c>
      <c r="K7367" t="s">
        <v>290</v>
      </c>
      <c r="L7367">
        <v>68553.09</v>
      </c>
      <c r="M7367">
        <v>9</v>
      </c>
      <c r="N7367">
        <v>0.1</v>
      </c>
      <c r="O7367">
        <v>23903.37</v>
      </c>
    </row>
    <row r="7368" spans="1:15" x14ac:dyDescent="0.3">
      <c r="A7368" t="s">
        <v>9381</v>
      </c>
      <c r="B7368" t="s">
        <v>2672</v>
      </c>
      <c r="C7368" t="s">
        <v>1073</v>
      </c>
      <c r="D7368" t="s">
        <v>50</v>
      </c>
      <c r="E7368" t="s">
        <v>1308</v>
      </c>
      <c r="F7368" t="s">
        <v>71</v>
      </c>
      <c r="G7368" t="s">
        <v>72</v>
      </c>
      <c r="H7368" t="s">
        <v>104</v>
      </c>
      <c r="I7368" t="s">
        <v>55</v>
      </c>
      <c r="J7368" t="s">
        <v>56</v>
      </c>
      <c r="K7368" t="s">
        <v>74</v>
      </c>
      <c r="L7368">
        <v>22790.880000000001</v>
      </c>
      <c r="M7368">
        <v>3</v>
      </c>
      <c r="N7368">
        <v>0.1</v>
      </c>
      <c r="O7368">
        <v>5415.03</v>
      </c>
    </row>
    <row r="7369" spans="1:15" x14ac:dyDescent="0.3">
      <c r="A7369" t="s">
        <v>9382</v>
      </c>
      <c r="B7369" t="s">
        <v>1850</v>
      </c>
      <c r="C7369" t="s">
        <v>2370</v>
      </c>
      <c r="D7369" t="s">
        <v>61</v>
      </c>
      <c r="E7369" t="s">
        <v>5045</v>
      </c>
      <c r="F7369" t="s">
        <v>80</v>
      </c>
      <c r="G7369" t="s">
        <v>72</v>
      </c>
      <c r="H7369" t="s">
        <v>346</v>
      </c>
      <c r="I7369" t="s">
        <v>55</v>
      </c>
      <c r="J7369" t="s">
        <v>141</v>
      </c>
      <c r="K7369" t="s">
        <v>142</v>
      </c>
      <c r="L7369">
        <v>1023.24</v>
      </c>
      <c r="M7369">
        <v>4</v>
      </c>
      <c r="N7369">
        <v>0</v>
      </c>
      <c r="O7369">
        <v>249.02</v>
      </c>
    </row>
    <row r="7370" spans="1:15" x14ac:dyDescent="0.3">
      <c r="A7370" t="s">
        <v>9383</v>
      </c>
      <c r="B7370" t="s">
        <v>361</v>
      </c>
      <c r="C7370" t="s">
        <v>2182</v>
      </c>
      <c r="D7370" t="s">
        <v>61</v>
      </c>
      <c r="E7370" t="s">
        <v>934</v>
      </c>
      <c r="F7370" t="s">
        <v>71</v>
      </c>
      <c r="G7370" t="s">
        <v>179</v>
      </c>
      <c r="H7370" t="s">
        <v>180</v>
      </c>
      <c r="I7370" t="s">
        <v>55</v>
      </c>
      <c r="J7370" t="s">
        <v>173</v>
      </c>
      <c r="K7370" t="s">
        <v>174</v>
      </c>
      <c r="L7370">
        <v>116148.32</v>
      </c>
      <c r="M7370">
        <v>8</v>
      </c>
      <c r="N7370">
        <v>0.25</v>
      </c>
      <c r="O7370">
        <v>15594.9</v>
      </c>
    </row>
    <row r="7371" spans="1:15" x14ac:dyDescent="0.3">
      <c r="A7371" t="s">
        <v>9384</v>
      </c>
      <c r="B7371" t="s">
        <v>2695</v>
      </c>
      <c r="C7371" t="s">
        <v>749</v>
      </c>
      <c r="D7371" t="s">
        <v>102</v>
      </c>
      <c r="E7371" t="s">
        <v>688</v>
      </c>
      <c r="F7371" t="s">
        <v>71</v>
      </c>
      <c r="G7371" t="s">
        <v>179</v>
      </c>
      <c r="H7371" t="s">
        <v>236</v>
      </c>
      <c r="I7371" t="s">
        <v>118</v>
      </c>
      <c r="J7371" t="s">
        <v>191</v>
      </c>
      <c r="K7371" t="s">
        <v>829</v>
      </c>
      <c r="L7371">
        <v>28198.16</v>
      </c>
      <c r="M7371">
        <v>4</v>
      </c>
      <c r="N7371">
        <v>0.1</v>
      </c>
      <c r="O7371">
        <v>6366.87</v>
      </c>
    </row>
    <row r="7372" spans="1:15" x14ac:dyDescent="0.3">
      <c r="A7372" t="s">
        <v>9385</v>
      </c>
      <c r="B7372" t="s">
        <v>2504</v>
      </c>
      <c r="C7372" t="s">
        <v>1500</v>
      </c>
      <c r="D7372" t="s">
        <v>78</v>
      </c>
      <c r="E7372" t="s">
        <v>1328</v>
      </c>
      <c r="F7372" t="s">
        <v>52</v>
      </c>
      <c r="G7372" t="s">
        <v>53</v>
      </c>
      <c r="H7372" t="s">
        <v>110</v>
      </c>
      <c r="I7372" t="s">
        <v>118</v>
      </c>
      <c r="J7372" t="s">
        <v>191</v>
      </c>
      <c r="K7372" t="s">
        <v>192</v>
      </c>
      <c r="L7372">
        <v>110888.16</v>
      </c>
      <c r="M7372">
        <v>8</v>
      </c>
      <c r="N7372">
        <v>0.25</v>
      </c>
      <c r="O7372">
        <v>18929.060000000001</v>
      </c>
    </row>
    <row r="7373" spans="1:15" x14ac:dyDescent="0.3">
      <c r="A7373" t="s">
        <v>9386</v>
      </c>
      <c r="B7373" t="s">
        <v>3331</v>
      </c>
      <c r="C7373" t="s">
        <v>3066</v>
      </c>
      <c r="D7373" t="s">
        <v>102</v>
      </c>
      <c r="E7373" t="s">
        <v>155</v>
      </c>
      <c r="F7373" t="s">
        <v>71</v>
      </c>
      <c r="G7373" t="s">
        <v>179</v>
      </c>
      <c r="H7373" t="s">
        <v>180</v>
      </c>
      <c r="I7373" t="s">
        <v>96</v>
      </c>
      <c r="J7373" t="s">
        <v>111</v>
      </c>
      <c r="K7373" t="s">
        <v>328</v>
      </c>
      <c r="L7373">
        <v>31315.200000000001</v>
      </c>
      <c r="M7373">
        <v>10</v>
      </c>
      <c r="N7373">
        <v>0.2</v>
      </c>
      <c r="O7373">
        <v>7605.93</v>
      </c>
    </row>
    <row r="7374" spans="1:15" x14ac:dyDescent="0.3">
      <c r="A7374" t="s">
        <v>9387</v>
      </c>
      <c r="B7374" t="s">
        <v>3718</v>
      </c>
      <c r="C7374" t="s">
        <v>2415</v>
      </c>
      <c r="D7374" t="s">
        <v>102</v>
      </c>
      <c r="E7374" t="s">
        <v>866</v>
      </c>
      <c r="F7374" t="s">
        <v>52</v>
      </c>
      <c r="G7374" t="s">
        <v>53</v>
      </c>
      <c r="H7374" t="s">
        <v>110</v>
      </c>
      <c r="I7374" t="s">
        <v>96</v>
      </c>
      <c r="J7374" t="s">
        <v>135</v>
      </c>
      <c r="K7374" t="s">
        <v>136</v>
      </c>
      <c r="L7374">
        <v>41229.96</v>
      </c>
      <c r="M7374">
        <v>3</v>
      </c>
      <c r="N7374">
        <v>0</v>
      </c>
      <c r="O7374">
        <v>14335.65</v>
      </c>
    </row>
    <row r="7375" spans="1:15" x14ac:dyDescent="0.3">
      <c r="A7375" t="s">
        <v>9388</v>
      </c>
      <c r="B7375" t="s">
        <v>2274</v>
      </c>
      <c r="C7375" t="s">
        <v>1480</v>
      </c>
      <c r="D7375" t="s">
        <v>78</v>
      </c>
      <c r="E7375" t="s">
        <v>2256</v>
      </c>
      <c r="F7375" t="s">
        <v>80</v>
      </c>
      <c r="G7375" t="s">
        <v>63</v>
      </c>
      <c r="H7375" t="s">
        <v>213</v>
      </c>
      <c r="I7375" t="s">
        <v>83</v>
      </c>
      <c r="J7375" t="s">
        <v>379</v>
      </c>
      <c r="K7375" t="s">
        <v>562</v>
      </c>
      <c r="L7375">
        <v>7185.79</v>
      </c>
      <c r="M7375">
        <v>1</v>
      </c>
      <c r="N7375">
        <v>0.2</v>
      </c>
      <c r="O7375">
        <v>2246.1799999999998</v>
      </c>
    </row>
    <row r="7376" spans="1:15" x14ac:dyDescent="0.3">
      <c r="A7376" t="s">
        <v>9389</v>
      </c>
      <c r="B7376" t="s">
        <v>1445</v>
      </c>
      <c r="C7376" t="s">
        <v>1252</v>
      </c>
      <c r="D7376" t="s">
        <v>50</v>
      </c>
      <c r="E7376" t="s">
        <v>161</v>
      </c>
      <c r="F7376" t="s">
        <v>52</v>
      </c>
      <c r="G7376" t="s">
        <v>53</v>
      </c>
      <c r="H7376" t="s">
        <v>54</v>
      </c>
      <c r="I7376" t="s">
        <v>96</v>
      </c>
      <c r="J7376" t="s">
        <v>111</v>
      </c>
      <c r="K7376" t="s">
        <v>112</v>
      </c>
      <c r="L7376">
        <v>7733.4</v>
      </c>
      <c r="M7376">
        <v>10</v>
      </c>
      <c r="N7376">
        <v>0.2</v>
      </c>
      <c r="O7376">
        <v>1471.7</v>
      </c>
    </row>
    <row r="7377" spans="1:15" x14ac:dyDescent="0.3">
      <c r="A7377" t="s">
        <v>9390</v>
      </c>
      <c r="B7377" t="s">
        <v>4287</v>
      </c>
      <c r="C7377" t="s">
        <v>264</v>
      </c>
      <c r="D7377" t="s">
        <v>102</v>
      </c>
      <c r="E7377" t="s">
        <v>94</v>
      </c>
      <c r="F7377" t="s">
        <v>52</v>
      </c>
      <c r="G7377" t="s">
        <v>53</v>
      </c>
      <c r="H7377" t="s">
        <v>54</v>
      </c>
      <c r="I7377" t="s">
        <v>118</v>
      </c>
      <c r="J7377" t="s">
        <v>119</v>
      </c>
      <c r="K7377" t="s">
        <v>270</v>
      </c>
      <c r="L7377">
        <v>51747.040000000001</v>
      </c>
      <c r="M7377">
        <v>4</v>
      </c>
      <c r="N7377">
        <v>0.05</v>
      </c>
      <c r="O7377">
        <v>16237.1</v>
      </c>
    </row>
    <row r="7378" spans="1:15" x14ac:dyDescent="0.3">
      <c r="A7378" t="s">
        <v>9391</v>
      </c>
      <c r="B7378" t="s">
        <v>2422</v>
      </c>
      <c r="C7378" t="s">
        <v>3494</v>
      </c>
      <c r="D7378" t="s">
        <v>50</v>
      </c>
      <c r="E7378" t="s">
        <v>1416</v>
      </c>
      <c r="F7378" t="s">
        <v>80</v>
      </c>
      <c r="G7378" t="s">
        <v>81</v>
      </c>
      <c r="H7378" t="s">
        <v>284</v>
      </c>
      <c r="I7378" t="s">
        <v>118</v>
      </c>
      <c r="J7378" t="s">
        <v>303</v>
      </c>
      <c r="K7378" t="s">
        <v>491</v>
      </c>
      <c r="L7378">
        <v>29355.35</v>
      </c>
      <c r="M7378">
        <v>5</v>
      </c>
      <c r="N7378">
        <v>0</v>
      </c>
      <c r="O7378">
        <v>8640.65</v>
      </c>
    </row>
    <row r="7379" spans="1:15" x14ac:dyDescent="0.3">
      <c r="A7379" t="s">
        <v>9392</v>
      </c>
      <c r="B7379" t="s">
        <v>984</v>
      </c>
      <c r="C7379" t="s">
        <v>1394</v>
      </c>
      <c r="D7379" t="s">
        <v>102</v>
      </c>
      <c r="E7379" t="s">
        <v>429</v>
      </c>
      <c r="F7379" t="s">
        <v>80</v>
      </c>
      <c r="G7379" t="s">
        <v>53</v>
      </c>
      <c r="H7379" t="s">
        <v>246</v>
      </c>
      <c r="I7379" t="s">
        <v>55</v>
      </c>
      <c r="J7379" t="s">
        <v>141</v>
      </c>
      <c r="K7379" t="s">
        <v>978</v>
      </c>
      <c r="L7379">
        <v>24492.32</v>
      </c>
      <c r="M7379">
        <v>2</v>
      </c>
      <c r="N7379">
        <v>0.1</v>
      </c>
      <c r="O7379">
        <v>8699.44</v>
      </c>
    </row>
    <row r="7380" spans="1:15" x14ac:dyDescent="0.3">
      <c r="A7380" t="s">
        <v>9393</v>
      </c>
      <c r="B7380" t="s">
        <v>1128</v>
      </c>
      <c r="C7380" t="s">
        <v>650</v>
      </c>
      <c r="D7380" t="s">
        <v>78</v>
      </c>
      <c r="E7380" t="s">
        <v>332</v>
      </c>
      <c r="F7380" t="s">
        <v>52</v>
      </c>
      <c r="G7380" t="s">
        <v>53</v>
      </c>
      <c r="H7380" t="s">
        <v>110</v>
      </c>
      <c r="I7380" t="s">
        <v>118</v>
      </c>
      <c r="J7380" t="s">
        <v>191</v>
      </c>
      <c r="K7380" t="s">
        <v>829</v>
      </c>
      <c r="L7380">
        <v>20845.72</v>
      </c>
      <c r="M7380">
        <v>4</v>
      </c>
      <c r="N7380">
        <v>0.1</v>
      </c>
      <c r="O7380">
        <v>5198.5600000000004</v>
      </c>
    </row>
    <row r="7381" spans="1:15" x14ac:dyDescent="0.3">
      <c r="A7381" t="s">
        <v>9394</v>
      </c>
      <c r="B7381" t="s">
        <v>1611</v>
      </c>
      <c r="C7381" t="s">
        <v>2237</v>
      </c>
      <c r="D7381" t="s">
        <v>78</v>
      </c>
      <c r="E7381" t="s">
        <v>196</v>
      </c>
      <c r="F7381" t="s">
        <v>71</v>
      </c>
      <c r="G7381" t="s">
        <v>63</v>
      </c>
      <c r="H7381" t="s">
        <v>172</v>
      </c>
      <c r="I7381" t="s">
        <v>55</v>
      </c>
      <c r="J7381" t="s">
        <v>65</v>
      </c>
      <c r="K7381" t="s">
        <v>130</v>
      </c>
      <c r="L7381">
        <v>8223.81</v>
      </c>
      <c r="M7381">
        <v>1</v>
      </c>
      <c r="N7381">
        <v>0.25</v>
      </c>
      <c r="O7381">
        <v>1927.17</v>
      </c>
    </row>
    <row r="7382" spans="1:15" x14ac:dyDescent="0.3">
      <c r="A7382" t="s">
        <v>9395</v>
      </c>
      <c r="B7382" t="s">
        <v>1431</v>
      </c>
      <c r="C7382" t="s">
        <v>1073</v>
      </c>
      <c r="D7382" t="s">
        <v>50</v>
      </c>
      <c r="E7382" t="s">
        <v>1299</v>
      </c>
      <c r="F7382" t="s">
        <v>71</v>
      </c>
      <c r="G7382" t="s">
        <v>72</v>
      </c>
      <c r="H7382" t="s">
        <v>73</v>
      </c>
      <c r="I7382" t="s">
        <v>55</v>
      </c>
      <c r="J7382" t="s">
        <v>56</v>
      </c>
      <c r="K7382" t="s">
        <v>151</v>
      </c>
      <c r="L7382">
        <v>45334.080000000002</v>
      </c>
      <c r="M7382">
        <v>8</v>
      </c>
      <c r="N7382">
        <v>0.05</v>
      </c>
      <c r="O7382">
        <v>14732.37</v>
      </c>
    </row>
    <row r="7383" spans="1:15" x14ac:dyDescent="0.3">
      <c r="A7383" t="s">
        <v>9396</v>
      </c>
      <c r="B7383" t="s">
        <v>744</v>
      </c>
      <c r="C7383" t="s">
        <v>1926</v>
      </c>
      <c r="D7383" t="s">
        <v>102</v>
      </c>
      <c r="E7383" t="s">
        <v>963</v>
      </c>
      <c r="F7383" t="s">
        <v>52</v>
      </c>
      <c r="G7383" t="s">
        <v>53</v>
      </c>
      <c r="H7383" t="s">
        <v>246</v>
      </c>
      <c r="I7383" t="s">
        <v>55</v>
      </c>
      <c r="J7383" t="s">
        <v>173</v>
      </c>
      <c r="K7383" t="s">
        <v>735</v>
      </c>
      <c r="L7383">
        <v>7713.99</v>
      </c>
      <c r="M7383">
        <v>9</v>
      </c>
      <c r="N7383">
        <v>0.1</v>
      </c>
      <c r="O7383">
        <v>1951.65</v>
      </c>
    </row>
    <row r="7384" spans="1:15" x14ac:dyDescent="0.3">
      <c r="A7384" t="s">
        <v>9397</v>
      </c>
      <c r="B7384" t="s">
        <v>123</v>
      </c>
      <c r="C7384" t="s">
        <v>3492</v>
      </c>
      <c r="D7384" t="s">
        <v>102</v>
      </c>
      <c r="E7384" t="s">
        <v>1952</v>
      </c>
      <c r="F7384" t="s">
        <v>80</v>
      </c>
      <c r="G7384" t="s">
        <v>63</v>
      </c>
      <c r="H7384" t="s">
        <v>213</v>
      </c>
      <c r="I7384" t="s">
        <v>118</v>
      </c>
      <c r="J7384" t="s">
        <v>230</v>
      </c>
      <c r="K7384" t="s">
        <v>231</v>
      </c>
      <c r="L7384">
        <v>25170.46</v>
      </c>
      <c r="M7384">
        <v>7</v>
      </c>
      <c r="N7384">
        <v>0.25</v>
      </c>
      <c r="O7384">
        <v>3039.62</v>
      </c>
    </row>
    <row r="7385" spans="1:15" x14ac:dyDescent="0.3">
      <c r="A7385" t="s">
        <v>9398</v>
      </c>
      <c r="B7385" t="s">
        <v>1351</v>
      </c>
      <c r="C7385" t="s">
        <v>2887</v>
      </c>
      <c r="D7385" t="s">
        <v>61</v>
      </c>
      <c r="E7385" t="s">
        <v>390</v>
      </c>
      <c r="F7385" t="s">
        <v>52</v>
      </c>
      <c r="G7385" t="s">
        <v>179</v>
      </c>
      <c r="H7385" t="s">
        <v>236</v>
      </c>
      <c r="I7385" t="s">
        <v>83</v>
      </c>
      <c r="J7385" t="s">
        <v>379</v>
      </c>
      <c r="K7385" t="s">
        <v>562</v>
      </c>
      <c r="L7385">
        <v>17231.939999999999</v>
      </c>
      <c r="M7385">
        <v>3</v>
      </c>
      <c r="N7385">
        <v>0.25</v>
      </c>
      <c r="O7385">
        <v>3249.51</v>
      </c>
    </row>
    <row r="7386" spans="1:15" x14ac:dyDescent="0.3">
      <c r="A7386" t="s">
        <v>9399</v>
      </c>
      <c r="B7386" t="s">
        <v>706</v>
      </c>
      <c r="C7386" t="s">
        <v>3564</v>
      </c>
      <c r="D7386" t="s">
        <v>50</v>
      </c>
      <c r="E7386" t="s">
        <v>1078</v>
      </c>
      <c r="F7386" t="s">
        <v>80</v>
      </c>
      <c r="G7386" t="s">
        <v>63</v>
      </c>
      <c r="H7386" t="s">
        <v>64</v>
      </c>
      <c r="I7386" t="s">
        <v>55</v>
      </c>
      <c r="J7386" t="s">
        <v>65</v>
      </c>
      <c r="K7386" t="s">
        <v>66</v>
      </c>
      <c r="L7386">
        <v>28390.639999999999</v>
      </c>
      <c r="M7386">
        <v>8</v>
      </c>
      <c r="N7386">
        <v>0</v>
      </c>
      <c r="O7386">
        <v>6171.97</v>
      </c>
    </row>
    <row r="7387" spans="1:15" x14ac:dyDescent="0.3">
      <c r="A7387" t="s">
        <v>9400</v>
      </c>
      <c r="B7387" t="s">
        <v>628</v>
      </c>
      <c r="C7387" t="s">
        <v>2152</v>
      </c>
      <c r="D7387" t="s">
        <v>78</v>
      </c>
      <c r="E7387" t="s">
        <v>1139</v>
      </c>
      <c r="F7387" t="s">
        <v>52</v>
      </c>
      <c r="G7387" t="s">
        <v>63</v>
      </c>
      <c r="H7387" t="s">
        <v>64</v>
      </c>
      <c r="I7387" t="s">
        <v>55</v>
      </c>
      <c r="J7387" t="s">
        <v>65</v>
      </c>
      <c r="K7387" t="s">
        <v>325</v>
      </c>
      <c r="L7387">
        <v>16516.740000000002</v>
      </c>
      <c r="M7387">
        <v>6</v>
      </c>
      <c r="N7387">
        <v>0.2</v>
      </c>
      <c r="O7387">
        <v>2487.9699999999998</v>
      </c>
    </row>
    <row r="7388" spans="1:15" x14ac:dyDescent="0.3">
      <c r="A7388" t="s">
        <v>9401</v>
      </c>
      <c r="B7388" t="s">
        <v>3344</v>
      </c>
      <c r="C7388" t="s">
        <v>2069</v>
      </c>
      <c r="D7388" t="s">
        <v>50</v>
      </c>
      <c r="E7388" t="s">
        <v>1030</v>
      </c>
      <c r="F7388" t="s">
        <v>52</v>
      </c>
      <c r="G7388" t="s">
        <v>53</v>
      </c>
      <c r="H7388" t="s">
        <v>90</v>
      </c>
      <c r="I7388" t="s">
        <v>118</v>
      </c>
      <c r="J7388" t="s">
        <v>230</v>
      </c>
      <c r="K7388" t="s">
        <v>351</v>
      </c>
      <c r="L7388">
        <v>53269.09</v>
      </c>
      <c r="M7388">
        <v>7</v>
      </c>
      <c r="N7388">
        <v>0.25</v>
      </c>
      <c r="O7388">
        <v>7733.63</v>
      </c>
    </row>
    <row r="7389" spans="1:15" x14ac:dyDescent="0.3">
      <c r="A7389" t="s">
        <v>9402</v>
      </c>
      <c r="B7389" t="s">
        <v>634</v>
      </c>
      <c r="C7389" t="s">
        <v>335</v>
      </c>
      <c r="D7389" t="s">
        <v>78</v>
      </c>
      <c r="E7389" t="s">
        <v>506</v>
      </c>
      <c r="F7389" t="s">
        <v>71</v>
      </c>
      <c r="G7389" t="s">
        <v>81</v>
      </c>
      <c r="H7389" t="s">
        <v>186</v>
      </c>
      <c r="I7389" t="s">
        <v>96</v>
      </c>
      <c r="J7389" t="s">
        <v>135</v>
      </c>
      <c r="K7389" t="s">
        <v>136</v>
      </c>
      <c r="L7389">
        <v>42078.96</v>
      </c>
      <c r="M7389">
        <v>7</v>
      </c>
      <c r="N7389">
        <v>0.15</v>
      </c>
      <c r="O7389">
        <v>12595.03</v>
      </c>
    </row>
    <row r="7390" spans="1:15" x14ac:dyDescent="0.3">
      <c r="A7390" t="s">
        <v>9403</v>
      </c>
      <c r="B7390" t="s">
        <v>1911</v>
      </c>
      <c r="C7390" t="s">
        <v>5721</v>
      </c>
      <c r="D7390" t="s">
        <v>102</v>
      </c>
      <c r="E7390" t="s">
        <v>1004</v>
      </c>
      <c r="F7390" t="s">
        <v>71</v>
      </c>
      <c r="G7390" t="s">
        <v>81</v>
      </c>
      <c r="H7390" t="s">
        <v>186</v>
      </c>
      <c r="I7390" t="s">
        <v>55</v>
      </c>
      <c r="J7390" t="s">
        <v>65</v>
      </c>
      <c r="K7390" t="s">
        <v>91</v>
      </c>
      <c r="L7390">
        <v>9181.75</v>
      </c>
      <c r="M7390">
        <v>1</v>
      </c>
      <c r="N7390">
        <v>0.05</v>
      </c>
      <c r="O7390">
        <v>2983.33</v>
      </c>
    </row>
    <row r="7391" spans="1:15" x14ac:dyDescent="0.3">
      <c r="A7391" t="s">
        <v>9404</v>
      </c>
      <c r="B7391" t="s">
        <v>617</v>
      </c>
      <c r="C7391" t="s">
        <v>602</v>
      </c>
      <c r="D7391" t="s">
        <v>102</v>
      </c>
      <c r="E7391" t="s">
        <v>2582</v>
      </c>
      <c r="F7391" t="s">
        <v>52</v>
      </c>
      <c r="G7391" t="s">
        <v>53</v>
      </c>
      <c r="H7391" t="s">
        <v>246</v>
      </c>
      <c r="I7391" t="s">
        <v>96</v>
      </c>
      <c r="J7391" t="s">
        <v>166</v>
      </c>
      <c r="K7391" t="s">
        <v>167</v>
      </c>
      <c r="L7391">
        <v>10252.959999999999</v>
      </c>
      <c r="M7391">
        <v>4</v>
      </c>
      <c r="N7391">
        <v>0.05</v>
      </c>
      <c r="O7391">
        <v>1830.57</v>
      </c>
    </row>
    <row r="7392" spans="1:15" x14ac:dyDescent="0.3">
      <c r="A7392" t="s">
        <v>9405</v>
      </c>
      <c r="B7392" t="s">
        <v>803</v>
      </c>
      <c r="C7392" t="s">
        <v>87</v>
      </c>
      <c r="D7392" t="s">
        <v>102</v>
      </c>
      <c r="E7392" t="s">
        <v>1055</v>
      </c>
      <c r="F7392" t="s">
        <v>80</v>
      </c>
      <c r="G7392" t="s">
        <v>81</v>
      </c>
      <c r="H7392" t="s">
        <v>82</v>
      </c>
      <c r="I7392" t="s">
        <v>118</v>
      </c>
      <c r="J7392" t="s">
        <v>230</v>
      </c>
      <c r="K7392" t="s">
        <v>351</v>
      </c>
      <c r="L7392">
        <v>35003.839999999997</v>
      </c>
      <c r="M7392">
        <v>8</v>
      </c>
      <c r="N7392">
        <v>0.1</v>
      </c>
      <c r="O7392">
        <v>9117.68</v>
      </c>
    </row>
    <row r="7393" spans="1:15" x14ac:dyDescent="0.3">
      <c r="A7393" t="s">
        <v>9406</v>
      </c>
      <c r="B7393" t="s">
        <v>973</v>
      </c>
      <c r="C7393" t="s">
        <v>1279</v>
      </c>
      <c r="D7393" t="s">
        <v>102</v>
      </c>
      <c r="E7393" t="s">
        <v>1931</v>
      </c>
      <c r="F7393" t="s">
        <v>52</v>
      </c>
      <c r="G7393" t="s">
        <v>81</v>
      </c>
      <c r="H7393" t="s">
        <v>186</v>
      </c>
      <c r="I7393" t="s">
        <v>83</v>
      </c>
      <c r="J7393" t="s">
        <v>449</v>
      </c>
      <c r="K7393" t="s">
        <v>775</v>
      </c>
      <c r="L7393">
        <v>97601.3</v>
      </c>
      <c r="M7393">
        <v>10</v>
      </c>
      <c r="N7393">
        <v>0.05</v>
      </c>
      <c r="O7393">
        <v>20311.11</v>
      </c>
    </row>
    <row r="7394" spans="1:15" x14ac:dyDescent="0.3">
      <c r="A7394" t="s">
        <v>9407</v>
      </c>
      <c r="B7394" t="s">
        <v>164</v>
      </c>
      <c r="C7394" t="s">
        <v>1981</v>
      </c>
      <c r="D7394" t="s">
        <v>61</v>
      </c>
      <c r="E7394" t="s">
        <v>3102</v>
      </c>
      <c r="F7394" t="s">
        <v>52</v>
      </c>
      <c r="G7394" t="s">
        <v>81</v>
      </c>
      <c r="H7394" t="s">
        <v>95</v>
      </c>
      <c r="I7394" t="s">
        <v>96</v>
      </c>
      <c r="J7394" t="s">
        <v>166</v>
      </c>
      <c r="K7394" t="s">
        <v>762</v>
      </c>
      <c r="L7394">
        <v>7927.14</v>
      </c>
      <c r="M7394">
        <v>1</v>
      </c>
      <c r="N7394">
        <v>0.05</v>
      </c>
      <c r="O7394">
        <v>2193.36</v>
      </c>
    </row>
    <row r="7395" spans="1:15" x14ac:dyDescent="0.3">
      <c r="A7395" t="s">
        <v>9408</v>
      </c>
      <c r="B7395" t="s">
        <v>2145</v>
      </c>
      <c r="C7395" t="s">
        <v>2754</v>
      </c>
      <c r="D7395" t="s">
        <v>61</v>
      </c>
      <c r="E7395" t="s">
        <v>407</v>
      </c>
      <c r="F7395" t="s">
        <v>71</v>
      </c>
      <c r="G7395" t="s">
        <v>81</v>
      </c>
      <c r="H7395" t="s">
        <v>82</v>
      </c>
      <c r="I7395" t="s">
        <v>83</v>
      </c>
      <c r="J7395" t="s">
        <v>379</v>
      </c>
      <c r="K7395" t="s">
        <v>716</v>
      </c>
      <c r="L7395">
        <v>46681.67</v>
      </c>
      <c r="M7395">
        <v>7</v>
      </c>
      <c r="N7395">
        <v>0.1</v>
      </c>
      <c r="O7395">
        <v>14548.95</v>
      </c>
    </row>
    <row r="7396" spans="1:15" x14ac:dyDescent="0.3">
      <c r="A7396" t="s">
        <v>9409</v>
      </c>
      <c r="B7396" t="s">
        <v>2082</v>
      </c>
      <c r="C7396" t="s">
        <v>3677</v>
      </c>
      <c r="D7396" t="s">
        <v>61</v>
      </c>
      <c r="E7396" t="s">
        <v>1979</v>
      </c>
      <c r="F7396" t="s">
        <v>52</v>
      </c>
      <c r="G7396" t="s">
        <v>63</v>
      </c>
      <c r="H7396" t="s">
        <v>64</v>
      </c>
      <c r="I7396" t="s">
        <v>96</v>
      </c>
      <c r="J7396" t="s">
        <v>111</v>
      </c>
      <c r="K7396" t="s">
        <v>328</v>
      </c>
      <c r="L7396">
        <v>26209</v>
      </c>
      <c r="M7396">
        <v>2</v>
      </c>
      <c r="N7396">
        <v>0.1</v>
      </c>
      <c r="O7396">
        <v>8741.2099999999991</v>
      </c>
    </row>
    <row r="7397" spans="1:15" x14ac:dyDescent="0.3">
      <c r="A7397" t="s">
        <v>9410</v>
      </c>
      <c r="B7397" t="s">
        <v>3037</v>
      </c>
      <c r="C7397" t="s">
        <v>2042</v>
      </c>
      <c r="D7397" t="s">
        <v>102</v>
      </c>
      <c r="E7397" t="s">
        <v>3836</v>
      </c>
      <c r="F7397" t="s">
        <v>80</v>
      </c>
      <c r="G7397" t="s">
        <v>179</v>
      </c>
      <c r="H7397" t="s">
        <v>236</v>
      </c>
      <c r="I7397" t="s">
        <v>118</v>
      </c>
      <c r="J7397" t="s">
        <v>303</v>
      </c>
      <c r="K7397" t="s">
        <v>304</v>
      </c>
      <c r="L7397">
        <v>78183.7</v>
      </c>
      <c r="M7397">
        <v>10</v>
      </c>
      <c r="N7397">
        <v>0.05</v>
      </c>
      <c r="O7397">
        <v>12482.91</v>
      </c>
    </row>
    <row r="7398" spans="1:15" x14ac:dyDescent="0.3">
      <c r="A7398" t="s">
        <v>9411</v>
      </c>
      <c r="B7398" t="s">
        <v>724</v>
      </c>
      <c r="C7398" t="s">
        <v>822</v>
      </c>
      <c r="D7398" t="s">
        <v>78</v>
      </c>
      <c r="E7398" t="s">
        <v>2999</v>
      </c>
      <c r="F7398" t="s">
        <v>71</v>
      </c>
      <c r="G7398" t="s">
        <v>81</v>
      </c>
      <c r="H7398" t="s">
        <v>186</v>
      </c>
      <c r="I7398" t="s">
        <v>96</v>
      </c>
      <c r="J7398" t="s">
        <v>97</v>
      </c>
      <c r="K7398" t="s">
        <v>181</v>
      </c>
      <c r="L7398">
        <v>104843.44</v>
      </c>
      <c r="M7398">
        <v>8</v>
      </c>
      <c r="N7398">
        <v>0.2</v>
      </c>
      <c r="O7398">
        <v>13390.42</v>
      </c>
    </row>
    <row r="7399" spans="1:15" x14ac:dyDescent="0.3">
      <c r="A7399" t="s">
        <v>9412</v>
      </c>
      <c r="B7399" t="s">
        <v>516</v>
      </c>
      <c r="C7399" t="s">
        <v>2191</v>
      </c>
      <c r="D7399" t="s">
        <v>78</v>
      </c>
      <c r="E7399" t="s">
        <v>824</v>
      </c>
      <c r="F7399" t="s">
        <v>52</v>
      </c>
      <c r="G7399" t="s">
        <v>72</v>
      </c>
      <c r="H7399" t="s">
        <v>73</v>
      </c>
      <c r="I7399" t="s">
        <v>83</v>
      </c>
      <c r="J7399" t="s">
        <v>156</v>
      </c>
      <c r="K7399" t="s">
        <v>285</v>
      </c>
      <c r="L7399">
        <v>24547.66</v>
      </c>
      <c r="M7399">
        <v>2</v>
      </c>
      <c r="N7399">
        <v>0.25</v>
      </c>
      <c r="O7399">
        <v>4294.8999999999996</v>
      </c>
    </row>
    <row r="7400" spans="1:15" x14ac:dyDescent="0.3">
      <c r="A7400" t="s">
        <v>9413</v>
      </c>
      <c r="B7400" t="s">
        <v>1089</v>
      </c>
      <c r="C7400" t="s">
        <v>3268</v>
      </c>
      <c r="D7400" t="s">
        <v>50</v>
      </c>
      <c r="E7400" t="s">
        <v>1239</v>
      </c>
      <c r="F7400" t="s">
        <v>80</v>
      </c>
      <c r="G7400" t="s">
        <v>72</v>
      </c>
      <c r="H7400" t="s">
        <v>104</v>
      </c>
      <c r="I7400" t="s">
        <v>55</v>
      </c>
      <c r="J7400" t="s">
        <v>141</v>
      </c>
      <c r="K7400" t="s">
        <v>142</v>
      </c>
      <c r="L7400">
        <v>13497.58</v>
      </c>
      <c r="M7400">
        <v>1</v>
      </c>
      <c r="N7400">
        <v>0.25</v>
      </c>
      <c r="O7400">
        <v>3314.83</v>
      </c>
    </row>
    <row r="7401" spans="1:15" x14ac:dyDescent="0.3">
      <c r="A7401" t="s">
        <v>9414</v>
      </c>
      <c r="B7401" t="s">
        <v>1630</v>
      </c>
      <c r="C7401" t="s">
        <v>3001</v>
      </c>
      <c r="D7401" t="s">
        <v>50</v>
      </c>
      <c r="E7401" t="s">
        <v>302</v>
      </c>
      <c r="F7401" t="s">
        <v>80</v>
      </c>
      <c r="G7401" t="s">
        <v>53</v>
      </c>
      <c r="H7401" t="s">
        <v>90</v>
      </c>
      <c r="I7401" t="s">
        <v>55</v>
      </c>
      <c r="J7401" t="s">
        <v>65</v>
      </c>
      <c r="K7401" t="s">
        <v>66</v>
      </c>
      <c r="L7401">
        <v>922.04</v>
      </c>
      <c r="M7401">
        <v>1</v>
      </c>
      <c r="N7401">
        <v>0.15</v>
      </c>
      <c r="O7401">
        <v>252.05</v>
      </c>
    </row>
    <row r="7402" spans="1:15" x14ac:dyDescent="0.3">
      <c r="A7402" t="s">
        <v>9415</v>
      </c>
      <c r="B7402" t="s">
        <v>720</v>
      </c>
      <c r="C7402" t="s">
        <v>823</v>
      </c>
      <c r="D7402" t="s">
        <v>61</v>
      </c>
      <c r="E7402" t="s">
        <v>2670</v>
      </c>
      <c r="F7402" t="s">
        <v>71</v>
      </c>
      <c r="G7402" t="s">
        <v>179</v>
      </c>
      <c r="H7402" t="s">
        <v>180</v>
      </c>
      <c r="I7402" t="s">
        <v>55</v>
      </c>
      <c r="J7402" t="s">
        <v>56</v>
      </c>
      <c r="K7402" t="s">
        <v>57</v>
      </c>
      <c r="L7402">
        <v>5264.28</v>
      </c>
      <c r="M7402">
        <v>9</v>
      </c>
      <c r="N7402">
        <v>0.15</v>
      </c>
      <c r="O7402">
        <v>1135.42</v>
      </c>
    </row>
    <row r="7403" spans="1:15" x14ac:dyDescent="0.3">
      <c r="A7403" t="s">
        <v>9416</v>
      </c>
      <c r="B7403" t="s">
        <v>2654</v>
      </c>
      <c r="C7403" t="s">
        <v>2320</v>
      </c>
      <c r="D7403" t="s">
        <v>61</v>
      </c>
      <c r="E7403" t="s">
        <v>495</v>
      </c>
      <c r="F7403" t="s">
        <v>52</v>
      </c>
      <c r="G7403" t="s">
        <v>63</v>
      </c>
      <c r="H7403" t="s">
        <v>64</v>
      </c>
      <c r="I7403" t="s">
        <v>83</v>
      </c>
      <c r="J7403" t="s">
        <v>84</v>
      </c>
      <c r="K7403" t="s">
        <v>125</v>
      </c>
      <c r="L7403">
        <v>21728.43</v>
      </c>
      <c r="M7403">
        <v>9</v>
      </c>
      <c r="N7403">
        <v>0.2</v>
      </c>
      <c r="O7403">
        <v>3470.74</v>
      </c>
    </row>
    <row r="7404" spans="1:15" x14ac:dyDescent="0.3">
      <c r="A7404" t="s">
        <v>9417</v>
      </c>
      <c r="B7404" t="s">
        <v>2523</v>
      </c>
      <c r="C7404" t="s">
        <v>1702</v>
      </c>
      <c r="D7404" t="s">
        <v>50</v>
      </c>
      <c r="E7404" t="s">
        <v>761</v>
      </c>
      <c r="F7404" t="s">
        <v>80</v>
      </c>
      <c r="G7404" t="s">
        <v>179</v>
      </c>
      <c r="H7404" t="s">
        <v>236</v>
      </c>
      <c r="I7404" t="s">
        <v>55</v>
      </c>
      <c r="J7404" t="s">
        <v>141</v>
      </c>
      <c r="K7404" t="s">
        <v>142</v>
      </c>
      <c r="L7404">
        <v>48746</v>
      </c>
      <c r="M7404">
        <v>8</v>
      </c>
      <c r="N7404">
        <v>0.05</v>
      </c>
      <c r="O7404">
        <v>13285.08</v>
      </c>
    </row>
    <row r="7405" spans="1:15" x14ac:dyDescent="0.3">
      <c r="A7405" t="s">
        <v>9418</v>
      </c>
      <c r="B7405" t="s">
        <v>1181</v>
      </c>
      <c r="C7405" t="s">
        <v>3639</v>
      </c>
      <c r="D7405" t="s">
        <v>78</v>
      </c>
      <c r="E7405" t="s">
        <v>1562</v>
      </c>
      <c r="F7405" t="s">
        <v>80</v>
      </c>
      <c r="G7405" t="s">
        <v>63</v>
      </c>
      <c r="H7405" t="s">
        <v>202</v>
      </c>
      <c r="I7405" t="s">
        <v>55</v>
      </c>
      <c r="J7405" t="s">
        <v>141</v>
      </c>
      <c r="K7405" t="s">
        <v>142</v>
      </c>
      <c r="L7405">
        <v>71780.039999999994</v>
      </c>
      <c r="M7405">
        <v>6</v>
      </c>
      <c r="N7405">
        <v>0.1</v>
      </c>
      <c r="O7405">
        <v>20862.650000000001</v>
      </c>
    </row>
    <row r="7406" spans="1:15" x14ac:dyDescent="0.3">
      <c r="A7406" t="s">
        <v>9419</v>
      </c>
      <c r="B7406" t="s">
        <v>4694</v>
      </c>
      <c r="C7406" t="s">
        <v>3226</v>
      </c>
      <c r="D7406" t="s">
        <v>78</v>
      </c>
      <c r="E7406" t="s">
        <v>1195</v>
      </c>
      <c r="F7406" t="s">
        <v>80</v>
      </c>
      <c r="G7406" t="s">
        <v>53</v>
      </c>
      <c r="H7406" t="s">
        <v>90</v>
      </c>
      <c r="I7406" t="s">
        <v>83</v>
      </c>
      <c r="J7406" t="s">
        <v>156</v>
      </c>
      <c r="K7406" t="s">
        <v>208</v>
      </c>
      <c r="L7406">
        <v>120821.4</v>
      </c>
      <c r="M7406">
        <v>9</v>
      </c>
      <c r="N7406">
        <v>0.15</v>
      </c>
      <c r="O7406">
        <v>32796.07</v>
      </c>
    </row>
    <row r="7407" spans="1:15" x14ac:dyDescent="0.3">
      <c r="A7407" t="s">
        <v>9420</v>
      </c>
      <c r="B7407" t="s">
        <v>1060</v>
      </c>
      <c r="C7407" t="s">
        <v>4442</v>
      </c>
      <c r="D7407" t="s">
        <v>61</v>
      </c>
      <c r="E7407" t="s">
        <v>2245</v>
      </c>
      <c r="F7407" t="s">
        <v>80</v>
      </c>
      <c r="G7407" t="s">
        <v>53</v>
      </c>
      <c r="H7407" t="s">
        <v>90</v>
      </c>
      <c r="I7407" t="s">
        <v>55</v>
      </c>
      <c r="J7407" t="s">
        <v>141</v>
      </c>
      <c r="K7407" t="s">
        <v>241</v>
      </c>
      <c r="L7407">
        <v>51136.74</v>
      </c>
      <c r="M7407">
        <v>6</v>
      </c>
      <c r="N7407">
        <v>0.2</v>
      </c>
      <c r="O7407">
        <v>14413.01</v>
      </c>
    </row>
    <row r="7408" spans="1:15" x14ac:dyDescent="0.3">
      <c r="A7408" t="s">
        <v>9421</v>
      </c>
      <c r="B7408" t="s">
        <v>2942</v>
      </c>
      <c r="C7408" t="s">
        <v>2595</v>
      </c>
      <c r="D7408" t="s">
        <v>78</v>
      </c>
      <c r="E7408" t="s">
        <v>1171</v>
      </c>
      <c r="F7408" t="s">
        <v>71</v>
      </c>
      <c r="G7408" t="s">
        <v>179</v>
      </c>
      <c r="H7408" t="s">
        <v>180</v>
      </c>
      <c r="I7408" t="s">
        <v>55</v>
      </c>
      <c r="J7408" t="s">
        <v>141</v>
      </c>
      <c r="K7408" t="s">
        <v>241</v>
      </c>
      <c r="L7408">
        <v>2665.14</v>
      </c>
      <c r="M7408">
        <v>6</v>
      </c>
      <c r="N7408">
        <v>0.15</v>
      </c>
      <c r="O7408">
        <v>485.51</v>
      </c>
    </row>
    <row r="7409" spans="1:15" x14ac:dyDescent="0.3">
      <c r="A7409" t="s">
        <v>9422</v>
      </c>
      <c r="B7409" t="s">
        <v>721</v>
      </c>
      <c r="C7409" t="s">
        <v>2049</v>
      </c>
      <c r="D7409" t="s">
        <v>102</v>
      </c>
      <c r="E7409" t="s">
        <v>573</v>
      </c>
      <c r="F7409" t="s">
        <v>71</v>
      </c>
      <c r="G7409" t="s">
        <v>63</v>
      </c>
      <c r="H7409" t="s">
        <v>64</v>
      </c>
      <c r="I7409" t="s">
        <v>83</v>
      </c>
      <c r="J7409" t="s">
        <v>449</v>
      </c>
      <c r="K7409" t="s">
        <v>450</v>
      </c>
      <c r="L7409">
        <v>119491.36</v>
      </c>
      <c r="M7409">
        <v>8</v>
      </c>
      <c r="N7409">
        <v>0.2</v>
      </c>
      <c r="O7409">
        <v>24354.51</v>
      </c>
    </row>
    <row r="7410" spans="1:15" x14ac:dyDescent="0.3">
      <c r="A7410" t="s">
        <v>9423</v>
      </c>
      <c r="B7410" t="s">
        <v>138</v>
      </c>
      <c r="C7410" t="s">
        <v>301</v>
      </c>
      <c r="D7410" t="s">
        <v>78</v>
      </c>
      <c r="E7410" t="s">
        <v>1204</v>
      </c>
      <c r="F7410" t="s">
        <v>71</v>
      </c>
      <c r="G7410" t="s">
        <v>53</v>
      </c>
      <c r="H7410" t="s">
        <v>90</v>
      </c>
      <c r="I7410" t="s">
        <v>96</v>
      </c>
      <c r="J7410" t="s">
        <v>166</v>
      </c>
      <c r="K7410" t="s">
        <v>167</v>
      </c>
      <c r="L7410">
        <v>62099.24</v>
      </c>
      <c r="M7410">
        <v>7</v>
      </c>
      <c r="N7410">
        <v>0</v>
      </c>
      <c r="O7410">
        <v>15539.83</v>
      </c>
    </row>
    <row r="7411" spans="1:15" x14ac:dyDescent="0.3">
      <c r="A7411" t="s">
        <v>9424</v>
      </c>
      <c r="B7411" t="s">
        <v>1017</v>
      </c>
      <c r="C7411" t="s">
        <v>5165</v>
      </c>
      <c r="D7411" t="s">
        <v>61</v>
      </c>
      <c r="E7411" t="s">
        <v>1612</v>
      </c>
      <c r="F7411" t="s">
        <v>52</v>
      </c>
      <c r="G7411" t="s">
        <v>72</v>
      </c>
      <c r="H7411" t="s">
        <v>117</v>
      </c>
      <c r="I7411" t="s">
        <v>83</v>
      </c>
      <c r="J7411" t="s">
        <v>156</v>
      </c>
      <c r="K7411" t="s">
        <v>285</v>
      </c>
      <c r="L7411">
        <v>4821.3599999999997</v>
      </c>
      <c r="M7411">
        <v>1</v>
      </c>
      <c r="N7411">
        <v>0.1</v>
      </c>
      <c r="O7411">
        <v>1167.6300000000001</v>
      </c>
    </row>
    <row r="7412" spans="1:15" x14ac:dyDescent="0.3">
      <c r="A7412" t="s">
        <v>9425</v>
      </c>
      <c r="B7412" t="s">
        <v>2127</v>
      </c>
      <c r="C7412" t="s">
        <v>2161</v>
      </c>
      <c r="D7412" t="s">
        <v>78</v>
      </c>
      <c r="E7412" t="s">
        <v>1612</v>
      </c>
      <c r="F7412" t="s">
        <v>80</v>
      </c>
      <c r="G7412" t="s">
        <v>63</v>
      </c>
      <c r="H7412" t="s">
        <v>172</v>
      </c>
      <c r="I7412" t="s">
        <v>118</v>
      </c>
      <c r="J7412" t="s">
        <v>191</v>
      </c>
      <c r="K7412" t="s">
        <v>192</v>
      </c>
      <c r="L7412">
        <v>10566.5</v>
      </c>
      <c r="M7412">
        <v>10</v>
      </c>
      <c r="N7412">
        <v>0.05</v>
      </c>
      <c r="O7412">
        <v>1891.89</v>
      </c>
    </row>
    <row r="7413" spans="1:15" x14ac:dyDescent="0.3">
      <c r="A7413" t="s">
        <v>9426</v>
      </c>
      <c r="B7413" t="s">
        <v>2021</v>
      </c>
      <c r="C7413" t="s">
        <v>575</v>
      </c>
      <c r="D7413" t="s">
        <v>61</v>
      </c>
      <c r="E7413" t="s">
        <v>557</v>
      </c>
      <c r="F7413" t="s">
        <v>71</v>
      </c>
      <c r="G7413" t="s">
        <v>53</v>
      </c>
      <c r="H7413" t="s">
        <v>90</v>
      </c>
      <c r="I7413" t="s">
        <v>96</v>
      </c>
      <c r="J7413" t="s">
        <v>97</v>
      </c>
      <c r="K7413" t="s">
        <v>98</v>
      </c>
      <c r="L7413">
        <v>24507.3</v>
      </c>
      <c r="M7413">
        <v>2</v>
      </c>
      <c r="N7413">
        <v>0.2</v>
      </c>
      <c r="O7413">
        <v>4460.5600000000004</v>
      </c>
    </row>
    <row r="7414" spans="1:15" x14ac:dyDescent="0.3">
      <c r="A7414" t="s">
        <v>9427</v>
      </c>
      <c r="B7414" t="s">
        <v>389</v>
      </c>
      <c r="C7414" t="s">
        <v>2197</v>
      </c>
      <c r="D7414" t="s">
        <v>78</v>
      </c>
      <c r="E7414" t="s">
        <v>479</v>
      </c>
      <c r="F7414" t="s">
        <v>80</v>
      </c>
      <c r="G7414" t="s">
        <v>72</v>
      </c>
      <c r="H7414" t="s">
        <v>104</v>
      </c>
      <c r="I7414" t="s">
        <v>83</v>
      </c>
      <c r="J7414" t="s">
        <v>379</v>
      </c>
      <c r="K7414" t="s">
        <v>380</v>
      </c>
      <c r="L7414">
        <v>64820.24</v>
      </c>
      <c r="M7414">
        <v>8</v>
      </c>
      <c r="N7414">
        <v>0.05</v>
      </c>
      <c r="O7414">
        <v>9811.76</v>
      </c>
    </row>
    <row r="7415" spans="1:15" x14ac:dyDescent="0.3">
      <c r="A7415" t="s">
        <v>9428</v>
      </c>
      <c r="B7415" t="s">
        <v>2783</v>
      </c>
      <c r="C7415" t="s">
        <v>176</v>
      </c>
      <c r="D7415" t="s">
        <v>50</v>
      </c>
      <c r="E7415" t="s">
        <v>146</v>
      </c>
      <c r="F7415" t="s">
        <v>71</v>
      </c>
      <c r="G7415" t="s">
        <v>53</v>
      </c>
      <c r="H7415" t="s">
        <v>90</v>
      </c>
      <c r="I7415" t="s">
        <v>83</v>
      </c>
      <c r="J7415" t="s">
        <v>449</v>
      </c>
      <c r="K7415" t="s">
        <v>450</v>
      </c>
      <c r="L7415">
        <v>36032.879999999997</v>
      </c>
      <c r="M7415">
        <v>3</v>
      </c>
      <c r="N7415">
        <v>0.2</v>
      </c>
      <c r="O7415">
        <v>6073.4</v>
      </c>
    </row>
    <row r="7416" spans="1:15" x14ac:dyDescent="0.3">
      <c r="A7416" t="s">
        <v>9429</v>
      </c>
      <c r="B7416" t="s">
        <v>243</v>
      </c>
      <c r="C7416" t="s">
        <v>482</v>
      </c>
      <c r="D7416" t="s">
        <v>102</v>
      </c>
      <c r="E7416" t="s">
        <v>540</v>
      </c>
      <c r="F7416" t="s">
        <v>71</v>
      </c>
      <c r="G7416" t="s">
        <v>179</v>
      </c>
      <c r="H7416" t="s">
        <v>236</v>
      </c>
      <c r="I7416" t="s">
        <v>55</v>
      </c>
      <c r="J7416" t="s">
        <v>173</v>
      </c>
      <c r="K7416" t="s">
        <v>203</v>
      </c>
      <c r="L7416">
        <v>71101.8</v>
      </c>
      <c r="M7416">
        <v>7</v>
      </c>
      <c r="N7416">
        <v>0</v>
      </c>
      <c r="O7416">
        <v>17210.439999999999</v>
      </c>
    </row>
    <row r="7417" spans="1:15" x14ac:dyDescent="0.3">
      <c r="A7417" t="s">
        <v>9430</v>
      </c>
      <c r="B7417" t="s">
        <v>699</v>
      </c>
      <c r="C7417" t="s">
        <v>1984</v>
      </c>
      <c r="D7417" t="s">
        <v>61</v>
      </c>
      <c r="E7417" t="s">
        <v>846</v>
      </c>
      <c r="F7417" t="s">
        <v>80</v>
      </c>
      <c r="G7417" t="s">
        <v>179</v>
      </c>
      <c r="H7417" t="s">
        <v>180</v>
      </c>
      <c r="I7417" t="s">
        <v>55</v>
      </c>
      <c r="J7417" t="s">
        <v>141</v>
      </c>
      <c r="K7417" t="s">
        <v>978</v>
      </c>
      <c r="L7417">
        <v>73631.95</v>
      </c>
      <c r="M7417">
        <v>7</v>
      </c>
      <c r="N7417">
        <v>0.05</v>
      </c>
      <c r="O7417">
        <v>22350.58</v>
      </c>
    </row>
    <row r="7418" spans="1:15" x14ac:dyDescent="0.3">
      <c r="A7418" t="s">
        <v>9431</v>
      </c>
      <c r="B7418" t="s">
        <v>2457</v>
      </c>
      <c r="C7418" t="s">
        <v>4423</v>
      </c>
      <c r="D7418" t="s">
        <v>78</v>
      </c>
      <c r="E7418" t="s">
        <v>510</v>
      </c>
      <c r="F7418" t="s">
        <v>71</v>
      </c>
      <c r="G7418" t="s">
        <v>63</v>
      </c>
      <c r="H7418" t="s">
        <v>64</v>
      </c>
      <c r="I7418" t="s">
        <v>83</v>
      </c>
      <c r="J7418" t="s">
        <v>449</v>
      </c>
      <c r="K7418" t="s">
        <v>775</v>
      </c>
      <c r="L7418">
        <v>137526.29999999999</v>
      </c>
      <c r="M7418">
        <v>10</v>
      </c>
      <c r="N7418">
        <v>0.2</v>
      </c>
      <c r="O7418">
        <v>17296.509999999998</v>
      </c>
    </row>
    <row r="7419" spans="1:15" x14ac:dyDescent="0.3">
      <c r="A7419" t="s">
        <v>9432</v>
      </c>
      <c r="B7419" t="s">
        <v>1174</v>
      </c>
      <c r="C7419" t="s">
        <v>1960</v>
      </c>
      <c r="D7419" t="s">
        <v>50</v>
      </c>
      <c r="E7419" t="s">
        <v>523</v>
      </c>
      <c r="F7419" t="s">
        <v>80</v>
      </c>
      <c r="G7419" t="s">
        <v>63</v>
      </c>
      <c r="H7419" t="s">
        <v>64</v>
      </c>
      <c r="I7419" t="s">
        <v>55</v>
      </c>
      <c r="J7419" t="s">
        <v>141</v>
      </c>
      <c r="K7419" t="s">
        <v>142</v>
      </c>
      <c r="L7419">
        <v>88969.08</v>
      </c>
      <c r="M7419">
        <v>6</v>
      </c>
      <c r="N7419">
        <v>0.15</v>
      </c>
      <c r="O7419">
        <v>26834.53</v>
      </c>
    </row>
    <row r="7420" spans="1:15" x14ac:dyDescent="0.3">
      <c r="A7420" t="s">
        <v>9433</v>
      </c>
      <c r="B7420" t="s">
        <v>1198</v>
      </c>
      <c r="C7420" t="s">
        <v>1225</v>
      </c>
      <c r="D7420" t="s">
        <v>61</v>
      </c>
      <c r="E7420" t="s">
        <v>577</v>
      </c>
      <c r="F7420" t="s">
        <v>52</v>
      </c>
      <c r="G7420" t="s">
        <v>53</v>
      </c>
      <c r="H7420" t="s">
        <v>54</v>
      </c>
      <c r="I7420" t="s">
        <v>96</v>
      </c>
      <c r="J7420" t="s">
        <v>166</v>
      </c>
      <c r="K7420" t="s">
        <v>167</v>
      </c>
      <c r="L7420">
        <v>117031.95</v>
      </c>
      <c r="M7420">
        <v>9</v>
      </c>
      <c r="N7420">
        <v>0.1</v>
      </c>
      <c r="O7420">
        <v>18770.38</v>
      </c>
    </row>
    <row r="7421" spans="1:15" x14ac:dyDescent="0.3">
      <c r="A7421" t="s">
        <v>9434</v>
      </c>
      <c r="B7421" t="s">
        <v>1666</v>
      </c>
      <c r="C7421" t="s">
        <v>1241</v>
      </c>
      <c r="D7421" t="s">
        <v>102</v>
      </c>
      <c r="E7421" t="s">
        <v>934</v>
      </c>
      <c r="F7421" t="s">
        <v>80</v>
      </c>
      <c r="G7421" t="s">
        <v>81</v>
      </c>
      <c r="H7421" t="s">
        <v>82</v>
      </c>
      <c r="I7421" t="s">
        <v>83</v>
      </c>
      <c r="J7421" t="s">
        <v>84</v>
      </c>
      <c r="K7421" t="s">
        <v>257</v>
      </c>
      <c r="L7421">
        <v>3560.77</v>
      </c>
      <c r="M7421">
        <v>1</v>
      </c>
      <c r="N7421">
        <v>0.2</v>
      </c>
      <c r="O7421">
        <v>1099.94</v>
      </c>
    </row>
    <row r="7422" spans="1:15" x14ac:dyDescent="0.3">
      <c r="A7422" t="s">
        <v>9435</v>
      </c>
      <c r="B7422" t="s">
        <v>1074</v>
      </c>
      <c r="C7422" t="s">
        <v>552</v>
      </c>
      <c r="D7422" t="s">
        <v>78</v>
      </c>
      <c r="E7422" t="s">
        <v>495</v>
      </c>
      <c r="F7422" t="s">
        <v>52</v>
      </c>
      <c r="G7422" t="s">
        <v>53</v>
      </c>
      <c r="H7422" t="s">
        <v>90</v>
      </c>
      <c r="I7422" t="s">
        <v>118</v>
      </c>
      <c r="J7422" t="s">
        <v>191</v>
      </c>
      <c r="K7422" t="s">
        <v>290</v>
      </c>
      <c r="L7422">
        <v>8368.7099999999991</v>
      </c>
      <c r="M7422">
        <v>7</v>
      </c>
      <c r="N7422">
        <v>0.2</v>
      </c>
      <c r="O7422">
        <v>1746.42</v>
      </c>
    </row>
    <row r="7423" spans="1:15" x14ac:dyDescent="0.3">
      <c r="A7423" t="s">
        <v>9436</v>
      </c>
      <c r="B7423" t="s">
        <v>4775</v>
      </c>
      <c r="C7423" t="s">
        <v>786</v>
      </c>
      <c r="D7423" t="s">
        <v>61</v>
      </c>
      <c r="E7423" t="s">
        <v>858</v>
      </c>
      <c r="F7423" t="s">
        <v>80</v>
      </c>
      <c r="G7423" t="s">
        <v>72</v>
      </c>
      <c r="H7423" t="s">
        <v>104</v>
      </c>
      <c r="I7423" t="s">
        <v>55</v>
      </c>
      <c r="J7423" t="s">
        <v>65</v>
      </c>
      <c r="K7423" t="s">
        <v>91</v>
      </c>
      <c r="L7423">
        <v>51176.58</v>
      </c>
      <c r="M7423">
        <v>7</v>
      </c>
      <c r="N7423">
        <v>0.2</v>
      </c>
      <c r="O7423">
        <v>13876.82</v>
      </c>
    </row>
    <row r="7424" spans="1:15" x14ac:dyDescent="0.3">
      <c r="A7424" t="s">
        <v>9437</v>
      </c>
      <c r="B7424" t="s">
        <v>2062</v>
      </c>
      <c r="C7424" t="s">
        <v>497</v>
      </c>
      <c r="D7424" t="s">
        <v>50</v>
      </c>
      <c r="E7424" t="s">
        <v>2641</v>
      </c>
      <c r="F7424" t="s">
        <v>52</v>
      </c>
      <c r="G7424" t="s">
        <v>53</v>
      </c>
      <c r="H7424" t="s">
        <v>246</v>
      </c>
      <c r="I7424" t="s">
        <v>55</v>
      </c>
      <c r="J7424" t="s">
        <v>173</v>
      </c>
      <c r="K7424" t="s">
        <v>174</v>
      </c>
      <c r="L7424">
        <v>43497.45</v>
      </c>
      <c r="M7424">
        <v>5</v>
      </c>
      <c r="N7424">
        <v>0.25</v>
      </c>
      <c r="O7424">
        <v>11479.36</v>
      </c>
    </row>
    <row r="7425" spans="1:15" x14ac:dyDescent="0.3">
      <c r="A7425" t="s">
        <v>9438</v>
      </c>
      <c r="B7425" t="s">
        <v>2477</v>
      </c>
      <c r="C7425" t="s">
        <v>1611</v>
      </c>
      <c r="D7425" t="s">
        <v>61</v>
      </c>
      <c r="E7425" t="s">
        <v>715</v>
      </c>
      <c r="F7425" t="s">
        <v>71</v>
      </c>
      <c r="G7425" t="s">
        <v>63</v>
      </c>
      <c r="H7425" t="s">
        <v>64</v>
      </c>
      <c r="I7425" t="s">
        <v>118</v>
      </c>
      <c r="J7425" t="s">
        <v>230</v>
      </c>
      <c r="K7425" t="s">
        <v>351</v>
      </c>
      <c r="L7425">
        <v>61508.93</v>
      </c>
      <c r="M7425">
        <v>7</v>
      </c>
      <c r="N7425">
        <v>0.1</v>
      </c>
      <c r="O7425">
        <v>14735.45</v>
      </c>
    </row>
    <row r="7426" spans="1:15" x14ac:dyDescent="0.3">
      <c r="A7426" t="s">
        <v>9439</v>
      </c>
      <c r="B7426" t="s">
        <v>443</v>
      </c>
      <c r="C7426" t="s">
        <v>292</v>
      </c>
      <c r="D7426" t="s">
        <v>50</v>
      </c>
      <c r="E7426" t="s">
        <v>1188</v>
      </c>
      <c r="F7426" t="s">
        <v>52</v>
      </c>
      <c r="G7426" t="s">
        <v>63</v>
      </c>
      <c r="H7426" t="s">
        <v>202</v>
      </c>
      <c r="I7426" t="s">
        <v>96</v>
      </c>
      <c r="J7426" t="s">
        <v>166</v>
      </c>
      <c r="K7426" t="s">
        <v>762</v>
      </c>
      <c r="L7426">
        <v>13569.22</v>
      </c>
      <c r="M7426">
        <v>7</v>
      </c>
      <c r="N7426">
        <v>0.05</v>
      </c>
      <c r="O7426">
        <v>5149.9399999999996</v>
      </c>
    </row>
    <row r="7427" spans="1:15" x14ac:dyDescent="0.3">
      <c r="A7427" t="s">
        <v>9440</v>
      </c>
      <c r="B7427" t="s">
        <v>2504</v>
      </c>
      <c r="C7427" t="s">
        <v>4918</v>
      </c>
      <c r="D7427" t="s">
        <v>78</v>
      </c>
      <c r="E7427" t="s">
        <v>543</v>
      </c>
      <c r="F7427" t="s">
        <v>52</v>
      </c>
      <c r="G7427" t="s">
        <v>72</v>
      </c>
      <c r="H7427" t="s">
        <v>346</v>
      </c>
      <c r="I7427" t="s">
        <v>55</v>
      </c>
      <c r="J7427" t="s">
        <v>56</v>
      </c>
      <c r="K7427" t="s">
        <v>57</v>
      </c>
      <c r="L7427">
        <v>101727.12</v>
      </c>
      <c r="M7427">
        <v>8</v>
      </c>
      <c r="N7427">
        <v>0.15</v>
      </c>
      <c r="O7427">
        <v>33083.519999999997</v>
      </c>
    </row>
    <row r="7428" spans="1:15" x14ac:dyDescent="0.3">
      <c r="A7428" t="s">
        <v>9441</v>
      </c>
      <c r="B7428" t="s">
        <v>3049</v>
      </c>
      <c r="C7428" t="s">
        <v>3067</v>
      </c>
      <c r="D7428" t="s">
        <v>50</v>
      </c>
      <c r="E7428" t="s">
        <v>588</v>
      </c>
      <c r="F7428" t="s">
        <v>80</v>
      </c>
      <c r="G7428" t="s">
        <v>53</v>
      </c>
      <c r="H7428" t="s">
        <v>246</v>
      </c>
      <c r="I7428" t="s">
        <v>83</v>
      </c>
      <c r="J7428" t="s">
        <v>449</v>
      </c>
      <c r="K7428" t="s">
        <v>775</v>
      </c>
      <c r="L7428">
        <v>53235.360000000001</v>
      </c>
      <c r="M7428">
        <v>4</v>
      </c>
      <c r="N7428">
        <v>0.25</v>
      </c>
      <c r="O7428">
        <v>6815.3</v>
      </c>
    </row>
    <row r="7429" spans="1:15" x14ac:dyDescent="0.3">
      <c r="A7429" t="s">
        <v>9442</v>
      </c>
      <c r="B7429" t="s">
        <v>2754</v>
      </c>
      <c r="C7429" t="s">
        <v>402</v>
      </c>
      <c r="D7429" t="s">
        <v>78</v>
      </c>
      <c r="E7429" t="s">
        <v>866</v>
      </c>
      <c r="F7429" t="s">
        <v>71</v>
      </c>
      <c r="G7429" t="s">
        <v>179</v>
      </c>
      <c r="H7429" t="s">
        <v>236</v>
      </c>
      <c r="I7429" t="s">
        <v>83</v>
      </c>
      <c r="J7429" t="s">
        <v>449</v>
      </c>
      <c r="K7429" t="s">
        <v>681</v>
      </c>
      <c r="L7429">
        <v>106190.82</v>
      </c>
      <c r="M7429">
        <v>9</v>
      </c>
      <c r="N7429">
        <v>0.1</v>
      </c>
      <c r="O7429">
        <v>17050.27</v>
      </c>
    </row>
    <row r="7430" spans="1:15" x14ac:dyDescent="0.3">
      <c r="A7430" t="s">
        <v>9443</v>
      </c>
      <c r="B7430" t="s">
        <v>3265</v>
      </c>
      <c r="C7430" t="s">
        <v>1742</v>
      </c>
      <c r="D7430" t="s">
        <v>102</v>
      </c>
      <c r="E7430" t="s">
        <v>637</v>
      </c>
      <c r="F7430" t="s">
        <v>80</v>
      </c>
      <c r="G7430" t="s">
        <v>179</v>
      </c>
      <c r="H7430" t="s">
        <v>236</v>
      </c>
      <c r="I7430" t="s">
        <v>96</v>
      </c>
      <c r="J7430" t="s">
        <v>97</v>
      </c>
      <c r="K7430" t="s">
        <v>416</v>
      </c>
      <c r="L7430">
        <v>77109.899999999994</v>
      </c>
      <c r="M7430">
        <v>7</v>
      </c>
      <c r="N7430">
        <v>0</v>
      </c>
      <c r="O7430">
        <v>20742.78</v>
      </c>
    </row>
    <row r="7431" spans="1:15" x14ac:dyDescent="0.3">
      <c r="A7431" t="s">
        <v>9444</v>
      </c>
      <c r="B7431" t="s">
        <v>1963</v>
      </c>
      <c r="C7431" t="s">
        <v>1161</v>
      </c>
      <c r="D7431" t="s">
        <v>50</v>
      </c>
      <c r="E7431" t="s">
        <v>2647</v>
      </c>
      <c r="F7431" t="s">
        <v>71</v>
      </c>
      <c r="G7431" t="s">
        <v>81</v>
      </c>
      <c r="H7431" t="s">
        <v>284</v>
      </c>
      <c r="I7431" t="s">
        <v>83</v>
      </c>
      <c r="J7431" t="s">
        <v>84</v>
      </c>
      <c r="K7431" t="s">
        <v>257</v>
      </c>
      <c r="L7431">
        <v>47819.61</v>
      </c>
      <c r="M7431">
        <v>9</v>
      </c>
      <c r="N7431">
        <v>0.15</v>
      </c>
      <c r="O7431">
        <v>11223.32</v>
      </c>
    </row>
    <row r="7432" spans="1:15" x14ac:dyDescent="0.3">
      <c r="A7432" t="s">
        <v>9445</v>
      </c>
      <c r="B7432" t="s">
        <v>2891</v>
      </c>
      <c r="C7432" t="s">
        <v>460</v>
      </c>
      <c r="D7432" t="s">
        <v>61</v>
      </c>
      <c r="E7432" t="s">
        <v>2256</v>
      </c>
      <c r="F7432" t="s">
        <v>80</v>
      </c>
      <c r="G7432" t="s">
        <v>63</v>
      </c>
      <c r="H7432" t="s">
        <v>202</v>
      </c>
      <c r="I7432" t="s">
        <v>55</v>
      </c>
      <c r="J7432" t="s">
        <v>173</v>
      </c>
      <c r="K7432" t="s">
        <v>203</v>
      </c>
      <c r="L7432">
        <v>60141.24</v>
      </c>
      <c r="M7432">
        <v>6</v>
      </c>
      <c r="N7432">
        <v>0</v>
      </c>
      <c r="O7432">
        <v>10407.48</v>
      </c>
    </row>
    <row r="7433" spans="1:15" x14ac:dyDescent="0.3">
      <c r="A7433" t="s">
        <v>9446</v>
      </c>
      <c r="B7433" t="s">
        <v>3920</v>
      </c>
      <c r="C7433" t="s">
        <v>6036</v>
      </c>
      <c r="D7433" t="s">
        <v>50</v>
      </c>
      <c r="E7433" t="s">
        <v>1753</v>
      </c>
      <c r="F7433" t="s">
        <v>80</v>
      </c>
      <c r="G7433" t="s">
        <v>81</v>
      </c>
      <c r="H7433" t="s">
        <v>95</v>
      </c>
      <c r="I7433" t="s">
        <v>55</v>
      </c>
      <c r="J7433" t="s">
        <v>65</v>
      </c>
      <c r="K7433" t="s">
        <v>91</v>
      </c>
      <c r="L7433">
        <v>100959.28</v>
      </c>
      <c r="M7433">
        <v>8</v>
      </c>
      <c r="N7433">
        <v>0.15</v>
      </c>
      <c r="O7433">
        <v>23949.19</v>
      </c>
    </row>
    <row r="7434" spans="1:15" x14ac:dyDescent="0.3">
      <c r="A7434" t="s">
        <v>9447</v>
      </c>
      <c r="B7434" t="s">
        <v>1041</v>
      </c>
      <c r="C7434" t="s">
        <v>539</v>
      </c>
      <c r="D7434" t="s">
        <v>78</v>
      </c>
      <c r="E7434" t="s">
        <v>637</v>
      </c>
      <c r="F7434" t="s">
        <v>71</v>
      </c>
      <c r="G7434" t="s">
        <v>63</v>
      </c>
      <c r="H7434" t="s">
        <v>172</v>
      </c>
      <c r="I7434" t="s">
        <v>96</v>
      </c>
      <c r="J7434" t="s">
        <v>111</v>
      </c>
      <c r="K7434" t="s">
        <v>328</v>
      </c>
      <c r="L7434">
        <v>3081.05</v>
      </c>
      <c r="M7434">
        <v>1</v>
      </c>
      <c r="N7434">
        <v>0.05</v>
      </c>
      <c r="O7434">
        <v>1147.78</v>
      </c>
    </row>
    <row r="7435" spans="1:15" x14ac:dyDescent="0.3">
      <c r="A7435" t="s">
        <v>9448</v>
      </c>
      <c r="B7435" t="s">
        <v>183</v>
      </c>
      <c r="C7435" t="s">
        <v>184</v>
      </c>
      <c r="D7435" t="s">
        <v>50</v>
      </c>
      <c r="E7435" t="s">
        <v>1308</v>
      </c>
      <c r="F7435" t="s">
        <v>52</v>
      </c>
      <c r="G7435" t="s">
        <v>53</v>
      </c>
      <c r="H7435" t="s">
        <v>110</v>
      </c>
      <c r="I7435" t="s">
        <v>55</v>
      </c>
      <c r="J7435" t="s">
        <v>141</v>
      </c>
      <c r="K7435" t="s">
        <v>241</v>
      </c>
      <c r="L7435">
        <v>10306.4</v>
      </c>
      <c r="M7435">
        <v>5</v>
      </c>
      <c r="N7435">
        <v>0</v>
      </c>
      <c r="O7435">
        <v>3140.12</v>
      </c>
    </row>
    <row r="7436" spans="1:15" x14ac:dyDescent="0.3">
      <c r="A7436" t="s">
        <v>9449</v>
      </c>
      <c r="B7436" t="s">
        <v>2837</v>
      </c>
      <c r="C7436" t="s">
        <v>2672</v>
      </c>
      <c r="D7436" t="s">
        <v>102</v>
      </c>
      <c r="E7436" t="s">
        <v>289</v>
      </c>
      <c r="F7436" t="s">
        <v>80</v>
      </c>
      <c r="G7436" t="s">
        <v>179</v>
      </c>
      <c r="H7436" t="s">
        <v>236</v>
      </c>
      <c r="I7436" t="s">
        <v>118</v>
      </c>
      <c r="J7436" t="s">
        <v>303</v>
      </c>
      <c r="K7436" t="s">
        <v>491</v>
      </c>
      <c r="L7436">
        <v>44593.440000000002</v>
      </c>
      <c r="M7436">
        <v>6</v>
      </c>
      <c r="N7436">
        <v>0.15</v>
      </c>
      <c r="O7436">
        <v>10142.92</v>
      </c>
    </row>
    <row r="7437" spans="1:15" x14ac:dyDescent="0.3">
      <c r="A7437" t="s">
        <v>9450</v>
      </c>
      <c r="B7437" t="s">
        <v>1842</v>
      </c>
      <c r="C7437" t="s">
        <v>1138</v>
      </c>
      <c r="D7437" t="s">
        <v>61</v>
      </c>
      <c r="E7437" t="s">
        <v>1615</v>
      </c>
      <c r="F7437" t="s">
        <v>71</v>
      </c>
      <c r="G7437" t="s">
        <v>179</v>
      </c>
      <c r="H7437" t="s">
        <v>180</v>
      </c>
      <c r="I7437" t="s">
        <v>118</v>
      </c>
      <c r="J7437" t="s">
        <v>230</v>
      </c>
      <c r="K7437" t="s">
        <v>231</v>
      </c>
      <c r="L7437">
        <v>12639.24</v>
      </c>
      <c r="M7437">
        <v>4</v>
      </c>
      <c r="N7437">
        <v>0.05</v>
      </c>
      <c r="O7437">
        <v>4219.32</v>
      </c>
    </row>
    <row r="7438" spans="1:15" x14ac:dyDescent="0.3">
      <c r="A7438" t="s">
        <v>9451</v>
      </c>
      <c r="B7438" t="s">
        <v>977</v>
      </c>
      <c r="C7438" t="s">
        <v>1452</v>
      </c>
      <c r="D7438" t="s">
        <v>50</v>
      </c>
      <c r="E7438" t="s">
        <v>1827</v>
      </c>
      <c r="F7438" t="s">
        <v>52</v>
      </c>
      <c r="G7438" t="s">
        <v>179</v>
      </c>
      <c r="H7438" t="s">
        <v>180</v>
      </c>
      <c r="I7438" t="s">
        <v>83</v>
      </c>
      <c r="J7438" t="s">
        <v>379</v>
      </c>
      <c r="K7438" t="s">
        <v>380</v>
      </c>
      <c r="L7438">
        <v>71344.070000000007</v>
      </c>
      <c r="M7438">
        <v>7</v>
      </c>
      <c r="N7438">
        <v>0.25</v>
      </c>
      <c r="O7438">
        <v>20282.18</v>
      </c>
    </row>
    <row r="7439" spans="1:15" x14ac:dyDescent="0.3">
      <c r="A7439" t="s">
        <v>9452</v>
      </c>
      <c r="B7439" t="s">
        <v>1000</v>
      </c>
      <c r="C7439" t="s">
        <v>1722</v>
      </c>
      <c r="D7439" t="s">
        <v>78</v>
      </c>
      <c r="E7439" t="s">
        <v>240</v>
      </c>
      <c r="F7439" t="s">
        <v>52</v>
      </c>
      <c r="G7439" t="s">
        <v>53</v>
      </c>
      <c r="H7439" t="s">
        <v>110</v>
      </c>
      <c r="I7439" t="s">
        <v>55</v>
      </c>
      <c r="J7439" t="s">
        <v>56</v>
      </c>
      <c r="K7439" t="s">
        <v>74</v>
      </c>
      <c r="L7439">
        <v>38507.599999999999</v>
      </c>
      <c r="M7439">
        <v>4</v>
      </c>
      <c r="N7439">
        <v>0.2</v>
      </c>
      <c r="O7439">
        <v>7623.83</v>
      </c>
    </row>
    <row r="7440" spans="1:15" x14ac:dyDescent="0.3">
      <c r="A7440" t="s">
        <v>9453</v>
      </c>
      <c r="B7440" t="s">
        <v>1124</v>
      </c>
      <c r="C7440" t="s">
        <v>1003</v>
      </c>
      <c r="D7440" t="s">
        <v>78</v>
      </c>
      <c r="E7440" t="s">
        <v>807</v>
      </c>
      <c r="F7440" t="s">
        <v>52</v>
      </c>
      <c r="G7440" t="s">
        <v>72</v>
      </c>
      <c r="H7440" t="s">
        <v>73</v>
      </c>
      <c r="I7440" t="s">
        <v>118</v>
      </c>
      <c r="J7440" t="s">
        <v>230</v>
      </c>
      <c r="K7440" t="s">
        <v>356</v>
      </c>
      <c r="L7440">
        <v>8192.82</v>
      </c>
      <c r="M7440">
        <v>2</v>
      </c>
      <c r="N7440">
        <v>0.1</v>
      </c>
      <c r="O7440">
        <v>2572.58</v>
      </c>
    </row>
    <row r="7441" spans="1:15" x14ac:dyDescent="0.3">
      <c r="A7441" t="s">
        <v>9454</v>
      </c>
      <c r="B7441" t="s">
        <v>4170</v>
      </c>
      <c r="C7441" t="s">
        <v>3110</v>
      </c>
      <c r="D7441" t="s">
        <v>102</v>
      </c>
      <c r="E7441" t="s">
        <v>1027</v>
      </c>
      <c r="F7441" t="s">
        <v>52</v>
      </c>
      <c r="G7441" t="s">
        <v>53</v>
      </c>
      <c r="H7441" t="s">
        <v>110</v>
      </c>
      <c r="I7441" t="s">
        <v>55</v>
      </c>
      <c r="J7441" t="s">
        <v>173</v>
      </c>
      <c r="K7441" t="s">
        <v>735</v>
      </c>
      <c r="L7441">
        <v>30306.880000000001</v>
      </c>
      <c r="M7441">
        <v>8</v>
      </c>
      <c r="N7441">
        <v>0.25</v>
      </c>
      <c r="O7441">
        <v>5344.44</v>
      </c>
    </row>
    <row r="7442" spans="1:15" x14ac:dyDescent="0.3">
      <c r="A7442" t="s">
        <v>9455</v>
      </c>
      <c r="B7442" t="s">
        <v>2751</v>
      </c>
      <c r="C7442" t="s">
        <v>1455</v>
      </c>
      <c r="D7442" t="s">
        <v>78</v>
      </c>
      <c r="E7442" t="s">
        <v>1759</v>
      </c>
      <c r="F7442" t="s">
        <v>71</v>
      </c>
      <c r="G7442" t="s">
        <v>72</v>
      </c>
      <c r="H7442" t="s">
        <v>346</v>
      </c>
      <c r="I7442" t="s">
        <v>83</v>
      </c>
      <c r="J7442" t="s">
        <v>156</v>
      </c>
      <c r="K7442" t="s">
        <v>157</v>
      </c>
      <c r="L7442">
        <v>24471</v>
      </c>
      <c r="M7442">
        <v>4</v>
      </c>
      <c r="N7442">
        <v>0.2</v>
      </c>
      <c r="O7442">
        <v>3223.9</v>
      </c>
    </row>
    <row r="7443" spans="1:15" x14ac:dyDescent="0.3">
      <c r="A7443" t="s">
        <v>9456</v>
      </c>
      <c r="B7443" t="s">
        <v>1880</v>
      </c>
      <c r="C7443" t="s">
        <v>68</v>
      </c>
      <c r="D7443" t="s">
        <v>78</v>
      </c>
      <c r="E7443" t="s">
        <v>1139</v>
      </c>
      <c r="F7443" t="s">
        <v>52</v>
      </c>
      <c r="G7443" t="s">
        <v>53</v>
      </c>
      <c r="H7443" t="s">
        <v>54</v>
      </c>
      <c r="I7443" t="s">
        <v>83</v>
      </c>
      <c r="J7443" t="s">
        <v>449</v>
      </c>
      <c r="K7443" t="s">
        <v>775</v>
      </c>
      <c r="L7443">
        <v>116184.33</v>
      </c>
      <c r="M7443">
        <v>9</v>
      </c>
      <c r="N7443">
        <v>0.05</v>
      </c>
      <c r="O7443">
        <v>42183.55</v>
      </c>
    </row>
    <row r="7444" spans="1:15" x14ac:dyDescent="0.3">
      <c r="A7444" t="s">
        <v>9457</v>
      </c>
      <c r="B7444" t="s">
        <v>1445</v>
      </c>
      <c r="C7444" t="s">
        <v>2488</v>
      </c>
      <c r="D7444" t="s">
        <v>102</v>
      </c>
      <c r="E7444" t="s">
        <v>2245</v>
      </c>
      <c r="F7444" t="s">
        <v>52</v>
      </c>
      <c r="G7444" t="s">
        <v>81</v>
      </c>
      <c r="H7444" t="s">
        <v>186</v>
      </c>
      <c r="I7444" t="s">
        <v>96</v>
      </c>
      <c r="J7444" t="s">
        <v>135</v>
      </c>
      <c r="K7444" t="s">
        <v>136</v>
      </c>
      <c r="L7444">
        <v>116638.2</v>
      </c>
      <c r="M7444">
        <v>10</v>
      </c>
      <c r="N7444">
        <v>0.15</v>
      </c>
      <c r="O7444">
        <v>25469.63</v>
      </c>
    </row>
    <row r="7445" spans="1:15" x14ac:dyDescent="0.3">
      <c r="A7445" t="s">
        <v>9458</v>
      </c>
      <c r="B7445" t="s">
        <v>579</v>
      </c>
      <c r="C7445" t="s">
        <v>2128</v>
      </c>
      <c r="D7445" t="s">
        <v>50</v>
      </c>
      <c r="E7445" t="s">
        <v>4023</v>
      </c>
      <c r="F7445" t="s">
        <v>80</v>
      </c>
      <c r="G7445" t="s">
        <v>72</v>
      </c>
      <c r="H7445" t="s">
        <v>73</v>
      </c>
      <c r="I7445" t="s">
        <v>118</v>
      </c>
      <c r="J7445" t="s">
        <v>191</v>
      </c>
      <c r="K7445" t="s">
        <v>829</v>
      </c>
      <c r="L7445">
        <v>126762.57</v>
      </c>
      <c r="M7445">
        <v>9</v>
      </c>
      <c r="N7445">
        <v>0.15</v>
      </c>
      <c r="O7445">
        <v>40510</v>
      </c>
    </row>
    <row r="7446" spans="1:15" x14ac:dyDescent="0.3">
      <c r="A7446" t="s">
        <v>9459</v>
      </c>
      <c r="B7446" t="s">
        <v>335</v>
      </c>
      <c r="C7446" t="s">
        <v>2504</v>
      </c>
      <c r="D7446" t="s">
        <v>50</v>
      </c>
      <c r="E7446" t="s">
        <v>2201</v>
      </c>
      <c r="F7446" t="s">
        <v>80</v>
      </c>
      <c r="G7446" t="s">
        <v>72</v>
      </c>
      <c r="H7446" t="s">
        <v>117</v>
      </c>
      <c r="I7446" t="s">
        <v>55</v>
      </c>
      <c r="J7446" t="s">
        <v>173</v>
      </c>
      <c r="K7446" t="s">
        <v>735</v>
      </c>
      <c r="L7446">
        <v>97947.22</v>
      </c>
      <c r="M7446">
        <v>7</v>
      </c>
      <c r="N7446">
        <v>0.2</v>
      </c>
      <c r="O7446">
        <v>28008.74</v>
      </c>
    </row>
    <row r="7447" spans="1:15" x14ac:dyDescent="0.3">
      <c r="A7447" t="s">
        <v>9460</v>
      </c>
      <c r="B7447" t="s">
        <v>1890</v>
      </c>
      <c r="C7447" t="s">
        <v>1643</v>
      </c>
      <c r="D7447" t="s">
        <v>50</v>
      </c>
      <c r="E7447" t="s">
        <v>403</v>
      </c>
      <c r="F7447" t="s">
        <v>71</v>
      </c>
      <c r="G7447" t="s">
        <v>179</v>
      </c>
      <c r="H7447" t="s">
        <v>180</v>
      </c>
      <c r="I7447" t="s">
        <v>55</v>
      </c>
      <c r="J7447" t="s">
        <v>141</v>
      </c>
      <c r="K7447" t="s">
        <v>142</v>
      </c>
      <c r="L7447">
        <v>78438.600000000006</v>
      </c>
      <c r="M7447">
        <v>6</v>
      </c>
      <c r="N7447">
        <v>0.2</v>
      </c>
      <c r="O7447">
        <v>20570.759999999998</v>
      </c>
    </row>
    <row r="7448" spans="1:15" x14ac:dyDescent="0.3">
      <c r="A7448" t="s">
        <v>9461</v>
      </c>
      <c r="B7448" t="s">
        <v>1774</v>
      </c>
      <c r="C7448" t="s">
        <v>1985</v>
      </c>
      <c r="D7448" t="s">
        <v>102</v>
      </c>
      <c r="E7448" t="s">
        <v>1078</v>
      </c>
      <c r="F7448" t="s">
        <v>80</v>
      </c>
      <c r="G7448" t="s">
        <v>63</v>
      </c>
      <c r="H7448" t="s">
        <v>172</v>
      </c>
      <c r="I7448" t="s">
        <v>118</v>
      </c>
      <c r="J7448" t="s">
        <v>303</v>
      </c>
      <c r="K7448" t="s">
        <v>491</v>
      </c>
      <c r="L7448">
        <v>7447.42</v>
      </c>
      <c r="M7448">
        <v>2</v>
      </c>
      <c r="N7448">
        <v>0.2</v>
      </c>
      <c r="O7448">
        <v>949.94</v>
      </c>
    </row>
    <row r="7449" spans="1:15" x14ac:dyDescent="0.3">
      <c r="A7449" t="s">
        <v>9462</v>
      </c>
      <c r="B7449" t="s">
        <v>1680</v>
      </c>
      <c r="C7449" t="s">
        <v>651</v>
      </c>
      <c r="D7449" t="s">
        <v>61</v>
      </c>
      <c r="E7449" t="s">
        <v>607</v>
      </c>
      <c r="F7449" t="s">
        <v>71</v>
      </c>
      <c r="G7449" t="s">
        <v>179</v>
      </c>
      <c r="H7449" t="s">
        <v>236</v>
      </c>
      <c r="I7449" t="s">
        <v>118</v>
      </c>
      <c r="J7449" t="s">
        <v>303</v>
      </c>
      <c r="K7449" t="s">
        <v>421</v>
      </c>
      <c r="L7449">
        <v>119880.1</v>
      </c>
      <c r="M7449">
        <v>10</v>
      </c>
      <c r="N7449">
        <v>0</v>
      </c>
      <c r="O7449">
        <v>35071.68</v>
      </c>
    </row>
    <row r="7450" spans="1:15" x14ac:dyDescent="0.3">
      <c r="A7450" t="s">
        <v>9463</v>
      </c>
      <c r="B7450" t="s">
        <v>385</v>
      </c>
      <c r="C7450" t="s">
        <v>1646</v>
      </c>
      <c r="D7450" t="s">
        <v>61</v>
      </c>
      <c r="E7450" t="s">
        <v>2728</v>
      </c>
      <c r="F7450" t="s">
        <v>52</v>
      </c>
      <c r="G7450" t="s">
        <v>53</v>
      </c>
      <c r="H7450" t="s">
        <v>246</v>
      </c>
      <c r="I7450" t="s">
        <v>118</v>
      </c>
      <c r="J7450" t="s">
        <v>119</v>
      </c>
      <c r="K7450" t="s">
        <v>120</v>
      </c>
      <c r="L7450">
        <v>94849.93</v>
      </c>
      <c r="M7450">
        <v>7</v>
      </c>
      <c r="N7450">
        <v>0.25</v>
      </c>
      <c r="O7450">
        <v>13618.71</v>
      </c>
    </row>
    <row r="7451" spans="1:15" x14ac:dyDescent="0.3">
      <c r="A7451" t="s">
        <v>9464</v>
      </c>
      <c r="B7451" t="s">
        <v>3309</v>
      </c>
      <c r="C7451" t="s">
        <v>101</v>
      </c>
      <c r="D7451" t="s">
        <v>78</v>
      </c>
      <c r="E7451" t="s">
        <v>454</v>
      </c>
      <c r="F7451" t="s">
        <v>71</v>
      </c>
      <c r="G7451" t="s">
        <v>63</v>
      </c>
      <c r="H7451" t="s">
        <v>202</v>
      </c>
      <c r="I7451" t="s">
        <v>96</v>
      </c>
      <c r="J7451" t="s">
        <v>166</v>
      </c>
      <c r="K7451" t="s">
        <v>337</v>
      </c>
      <c r="L7451">
        <v>26110.62</v>
      </c>
      <c r="M7451">
        <v>2</v>
      </c>
      <c r="N7451">
        <v>0.15</v>
      </c>
      <c r="O7451">
        <v>8416.4599999999991</v>
      </c>
    </row>
    <row r="7452" spans="1:15" x14ac:dyDescent="0.3">
      <c r="A7452" t="s">
        <v>9465</v>
      </c>
      <c r="B7452" t="s">
        <v>749</v>
      </c>
      <c r="C7452" t="s">
        <v>1843</v>
      </c>
      <c r="D7452" t="s">
        <v>102</v>
      </c>
      <c r="E7452" t="s">
        <v>1485</v>
      </c>
      <c r="F7452" t="s">
        <v>52</v>
      </c>
      <c r="G7452" t="s">
        <v>53</v>
      </c>
      <c r="H7452" t="s">
        <v>90</v>
      </c>
      <c r="I7452" t="s">
        <v>96</v>
      </c>
      <c r="J7452" t="s">
        <v>166</v>
      </c>
      <c r="K7452" t="s">
        <v>337</v>
      </c>
      <c r="L7452">
        <v>27964.47</v>
      </c>
      <c r="M7452">
        <v>3</v>
      </c>
      <c r="N7452">
        <v>0</v>
      </c>
      <c r="O7452">
        <v>10211.280000000001</v>
      </c>
    </row>
    <row r="7453" spans="1:15" x14ac:dyDescent="0.3">
      <c r="A7453" t="s">
        <v>9466</v>
      </c>
      <c r="B7453" t="s">
        <v>1496</v>
      </c>
      <c r="C7453" t="s">
        <v>609</v>
      </c>
      <c r="D7453" t="s">
        <v>78</v>
      </c>
      <c r="E7453" t="s">
        <v>261</v>
      </c>
      <c r="F7453" t="s">
        <v>52</v>
      </c>
      <c r="G7453" t="s">
        <v>53</v>
      </c>
      <c r="H7453" t="s">
        <v>54</v>
      </c>
      <c r="I7453" t="s">
        <v>55</v>
      </c>
      <c r="J7453" t="s">
        <v>65</v>
      </c>
      <c r="K7453" t="s">
        <v>130</v>
      </c>
      <c r="L7453">
        <v>33532.92</v>
      </c>
      <c r="M7453">
        <v>6</v>
      </c>
      <c r="N7453">
        <v>0</v>
      </c>
      <c r="O7453">
        <v>13116.27</v>
      </c>
    </row>
    <row r="7454" spans="1:15" x14ac:dyDescent="0.3">
      <c r="A7454" t="s">
        <v>9467</v>
      </c>
      <c r="B7454" t="s">
        <v>923</v>
      </c>
      <c r="C7454" t="s">
        <v>786</v>
      </c>
      <c r="D7454" t="s">
        <v>61</v>
      </c>
      <c r="E7454" t="s">
        <v>850</v>
      </c>
      <c r="F7454" t="s">
        <v>80</v>
      </c>
      <c r="G7454" t="s">
        <v>63</v>
      </c>
      <c r="H7454" t="s">
        <v>202</v>
      </c>
      <c r="I7454" t="s">
        <v>118</v>
      </c>
      <c r="J7454" t="s">
        <v>191</v>
      </c>
      <c r="K7454" t="s">
        <v>290</v>
      </c>
      <c r="L7454">
        <v>117408.56</v>
      </c>
      <c r="M7454">
        <v>8</v>
      </c>
      <c r="N7454">
        <v>0.1</v>
      </c>
      <c r="O7454">
        <v>38251.620000000003</v>
      </c>
    </row>
    <row r="7455" spans="1:15" x14ac:dyDescent="0.3">
      <c r="A7455" t="s">
        <v>9468</v>
      </c>
      <c r="B7455" t="s">
        <v>2463</v>
      </c>
      <c r="C7455" t="s">
        <v>255</v>
      </c>
      <c r="D7455" t="s">
        <v>50</v>
      </c>
      <c r="E7455" t="s">
        <v>279</v>
      </c>
      <c r="F7455" t="s">
        <v>80</v>
      </c>
      <c r="G7455" t="s">
        <v>81</v>
      </c>
      <c r="H7455" t="s">
        <v>186</v>
      </c>
      <c r="I7455" t="s">
        <v>118</v>
      </c>
      <c r="J7455" t="s">
        <v>191</v>
      </c>
      <c r="K7455" t="s">
        <v>290</v>
      </c>
      <c r="L7455">
        <v>86274.3</v>
      </c>
      <c r="M7455">
        <v>7</v>
      </c>
      <c r="N7455">
        <v>0.2</v>
      </c>
      <c r="O7455">
        <v>12597</v>
      </c>
    </row>
    <row r="7456" spans="1:15" x14ac:dyDescent="0.3">
      <c r="A7456" t="s">
        <v>9469</v>
      </c>
      <c r="B7456" t="s">
        <v>3050</v>
      </c>
      <c r="C7456" t="s">
        <v>1877</v>
      </c>
      <c r="D7456" t="s">
        <v>78</v>
      </c>
      <c r="E7456" t="s">
        <v>2172</v>
      </c>
      <c r="F7456" t="s">
        <v>80</v>
      </c>
      <c r="G7456" t="s">
        <v>63</v>
      </c>
      <c r="H7456" t="s">
        <v>64</v>
      </c>
      <c r="I7456" t="s">
        <v>83</v>
      </c>
      <c r="J7456" t="s">
        <v>156</v>
      </c>
      <c r="K7456" t="s">
        <v>157</v>
      </c>
      <c r="L7456">
        <v>35789.65</v>
      </c>
      <c r="M7456">
        <v>5</v>
      </c>
      <c r="N7456">
        <v>0</v>
      </c>
      <c r="O7456">
        <v>13487.5</v>
      </c>
    </row>
    <row r="7457" spans="1:15" x14ac:dyDescent="0.3">
      <c r="A7457" t="s">
        <v>9470</v>
      </c>
      <c r="B7457" t="s">
        <v>3195</v>
      </c>
      <c r="C7457" t="s">
        <v>1372</v>
      </c>
      <c r="D7457" t="s">
        <v>61</v>
      </c>
      <c r="E7457" t="s">
        <v>1551</v>
      </c>
      <c r="F7457" t="s">
        <v>52</v>
      </c>
      <c r="G7457" t="s">
        <v>81</v>
      </c>
      <c r="H7457" t="s">
        <v>82</v>
      </c>
      <c r="I7457" t="s">
        <v>96</v>
      </c>
      <c r="J7457" t="s">
        <v>97</v>
      </c>
      <c r="K7457" t="s">
        <v>416</v>
      </c>
      <c r="L7457">
        <v>19708.16</v>
      </c>
      <c r="M7457">
        <v>4</v>
      </c>
      <c r="N7457">
        <v>0.1</v>
      </c>
      <c r="O7457">
        <v>6237.56</v>
      </c>
    </row>
    <row r="7458" spans="1:15" x14ac:dyDescent="0.3">
      <c r="A7458" t="s">
        <v>9471</v>
      </c>
      <c r="B7458" t="s">
        <v>3446</v>
      </c>
      <c r="C7458" t="s">
        <v>863</v>
      </c>
      <c r="D7458" t="s">
        <v>50</v>
      </c>
      <c r="E7458" t="s">
        <v>2641</v>
      </c>
      <c r="F7458" t="s">
        <v>71</v>
      </c>
      <c r="G7458" t="s">
        <v>81</v>
      </c>
      <c r="H7458" t="s">
        <v>284</v>
      </c>
      <c r="I7458" t="s">
        <v>55</v>
      </c>
      <c r="J7458" t="s">
        <v>56</v>
      </c>
      <c r="K7458" t="s">
        <v>151</v>
      </c>
      <c r="L7458">
        <v>6964.7</v>
      </c>
      <c r="M7458">
        <v>2</v>
      </c>
      <c r="N7458">
        <v>0.25</v>
      </c>
      <c r="O7458">
        <v>912.86</v>
      </c>
    </row>
    <row r="7459" spans="1:15" x14ac:dyDescent="0.3">
      <c r="A7459" t="s">
        <v>9472</v>
      </c>
      <c r="B7459" t="s">
        <v>2235</v>
      </c>
      <c r="C7459" t="s">
        <v>2118</v>
      </c>
      <c r="D7459" t="s">
        <v>102</v>
      </c>
      <c r="E7459" t="s">
        <v>1416</v>
      </c>
      <c r="F7459" t="s">
        <v>80</v>
      </c>
      <c r="G7459" t="s">
        <v>63</v>
      </c>
      <c r="H7459" t="s">
        <v>172</v>
      </c>
      <c r="I7459" t="s">
        <v>55</v>
      </c>
      <c r="J7459" t="s">
        <v>65</v>
      </c>
      <c r="K7459" t="s">
        <v>325</v>
      </c>
      <c r="L7459">
        <v>14953.3</v>
      </c>
      <c r="M7459">
        <v>10</v>
      </c>
      <c r="N7459">
        <v>0.15</v>
      </c>
      <c r="O7459">
        <v>5039.6899999999996</v>
      </c>
    </row>
    <row r="7460" spans="1:15" x14ac:dyDescent="0.3">
      <c r="A7460" t="s">
        <v>9473</v>
      </c>
      <c r="B7460" t="s">
        <v>3746</v>
      </c>
      <c r="C7460" t="s">
        <v>2592</v>
      </c>
      <c r="D7460" t="s">
        <v>50</v>
      </c>
      <c r="E7460" t="s">
        <v>1375</v>
      </c>
      <c r="F7460" t="s">
        <v>52</v>
      </c>
      <c r="G7460" t="s">
        <v>72</v>
      </c>
      <c r="H7460" t="s">
        <v>104</v>
      </c>
      <c r="I7460" t="s">
        <v>118</v>
      </c>
      <c r="J7460" t="s">
        <v>119</v>
      </c>
      <c r="K7460" t="s">
        <v>197</v>
      </c>
      <c r="L7460">
        <v>18513.72</v>
      </c>
      <c r="M7460">
        <v>2</v>
      </c>
      <c r="N7460">
        <v>0.05</v>
      </c>
      <c r="O7460">
        <v>3137.45</v>
      </c>
    </row>
    <row r="7461" spans="1:15" x14ac:dyDescent="0.3">
      <c r="A7461" t="s">
        <v>9474</v>
      </c>
      <c r="B7461" t="s">
        <v>3624</v>
      </c>
      <c r="C7461" t="s">
        <v>2667</v>
      </c>
      <c r="D7461" t="s">
        <v>78</v>
      </c>
      <c r="E7461" t="s">
        <v>2105</v>
      </c>
      <c r="F7461" t="s">
        <v>80</v>
      </c>
      <c r="G7461" t="s">
        <v>63</v>
      </c>
      <c r="H7461" t="s">
        <v>213</v>
      </c>
      <c r="I7461" t="s">
        <v>55</v>
      </c>
      <c r="J7461" t="s">
        <v>56</v>
      </c>
      <c r="K7461" t="s">
        <v>74</v>
      </c>
      <c r="L7461">
        <v>108429.12</v>
      </c>
      <c r="M7461">
        <v>8</v>
      </c>
      <c r="N7461">
        <v>0.1</v>
      </c>
      <c r="O7461">
        <v>25409.360000000001</v>
      </c>
    </row>
    <row r="7462" spans="1:15" x14ac:dyDescent="0.3">
      <c r="A7462" t="s">
        <v>9475</v>
      </c>
      <c r="B7462" t="s">
        <v>2700</v>
      </c>
      <c r="C7462" t="s">
        <v>1265</v>
      </c>
      <c r="D7462" t="s">
        <v>78</v>
      </c>
      <c r="E7462" t="s">
        <v>800</v>
      </c>
      <c r="F7462" t="s">
        <v>52</v>
      </c>
      <c r="G7462" t="s">
        <v>53</v>
      </c>
      <c r="H7462" t="s">
        <v>246</v>
      </c>
      <c r="I7462" t="s">
        <v>55</v>
      </c>
      <c r="J7462" t="s">
        <v>173</v>
      </c>
      <c r="K7462" t="s">
        <v>203</v>
      </c>
      <c r="L7462">
        <v>21414.39</v>
      </c>
      <c r="M7462">
        <v>3</v>
      </c>
      <c r="N7462">
        <v>0</v>
      </c>
      <c r="O7462">
        <v>7490.44</v>
      </c>
    </row>
    <row r="7463" spans="1:15" x14ac:dyDescent="0.3">
      <c r="A7463" t="s">
        <v>9476</v>
      </c>
      <c r="B7463" t="s">
        <v>3270</v>
      </c>
      <c r="C7463" t="s">
        <v>2132</v>
      </c>
      <c r="D7463" t="s">
        <v>78</v>
      </c>
      <c r="E7463" t="s">
        <v>89</v>
      </c>
      <c r="F7463" t="s">
        <v>80</v>
      </c>
      <c r="G7463" t="s">
        <v>81</v>
      </c>
      <c r="H7463" t="s">
        <v>82</v>
      </c>
      <c r="I7463" t="s">
        <v>55</v>
      </c>
      <c r="J7463" t="s">
        <v>173</v>
      </c>
      <c r="K7463" t="s">
        <v>203</v>
      </c>
      <c r="L7463">
        <v>113855</v>
      </c>
      <c r="M7463">
        <v>10</v>
      </c>
      <c r="N7463">
        <v>0</v>
      </c>
      <c r="O7463">
        <v>20666.03</v>
      </c>
    </row>
    <row r="7464" spans="1:15" x14ac:dyDescent="0.3">
      <c r="A7464" t="s">
        <v>9477</v>
      </c>
      <c r="B7464" t="s">
        <v>2657</v>
      </c>
      <c r="C7464" t="s">
        <v>2781</v>
      </c>
      <c r="D7464" t="s">
        <v>102</v>
      </c>
      <c r="E7464" t="s">
        <v>660</v>
      </c>
      <c r="F7464" t="s">
        <v>80</v>
      </c>
      <c r="G7464" t="s">
        <v>63</v>
      </c>
      <c r="H7464" t="s">
        <v>213</v>
      </c>
      <c r="I7464" t="s">
        <v>96</v>
      </c>
      <c r="J7464" t="s">
        <v>135</v>
      </c>
      <c r="K7464" t="s">
        <v>136</v>
      </c>
      <c r="L7464">
        <v>28488.6</v>
      </c>
      <c r="M7464">
        <v>10</v>
      </c>
      <c r="N7464">
        <v>0.2</v>
      </c>
      <c r="O7464">
        <v>6178.19</v>
      </c>
    </row>
    <row r="7465" spans="1:15" x14ac:dyDescent="0.3">
      <c r="A7465" t="s">
        <v>9478</v>
      </c>
      <c r="B7465" t="s">
        <v>1598</v>
      </c>
      <c r="C7465" t="s">
        <v>1520</v>
      </c>
      <c r="D7465" t="s">
        <v>61</v>
      </c>
      <c r="E7465" t="s">
        <v>637</v>
      </c>
      <c r="F7465" t="s">
        <v>71</v>
      </c>
      <c r="G7465" t="s">
        <v>81</v>
      </c>
      <c r="H7465" t="s">
        <v>284</v>
      </c>
      <c r="I7465" t="s">
        <v>83</v>
      </c>
      <c r="J7465" t="s">
        <v>449</v>
      </c>
      <c r="K7465" t="s">
        <v>450</v>
      </c>
      <c r="L7465">
        <v>6898.68</v>
      </c>
      <c r="M7465">
        <v>1</v>
      </c>
      <c r="N7465">
        <v>0</v>
      </c>
      <c r="O7465">
        <v>1160.6099999999999</v>
      </c>
    </row>
    <row r="7466" spans="1:15" x14ac:dyDescent="0.3">
      <c r="A7466" t="s">
        <v>9479</v>
      </c>
      <c r="B7466" t="s">
        <v>770</v>
      </c>
      <c r="C7466" t="s">
        <v>1656</v>
      </c>
      <c r="D7466" t="s">
        <v>102</v>
      </c>
      <c r="E7466" t="s">
        <v>833</v>
      </c>
      <c r="F7466" t="s">
        <v>71</v>
      </c>
      <c r="G7466" t="s">
        <v>53</v>
      </c>
      <c r="H7466" t="s">
        <v>110</v>
      </c>
      <c r="I7466" t="s">
        <v>96</v>
      </c>
      <c r="J7466" t="s">
        <v>166</v>
      </c>
      <c r="K7466" t="s">
        <v>337</v>
      </c>
      <c r="L7466">
        <v>83095.62</v>
      </c>
      <c r="M7466">
        <v>6</v>
      </c>
      <c r="N7466">
        <v>0.15</v>
      </c>
      <c r="O7466">
        <v>21192.17</v>
      </c>
    </row>
    <row r="7467" spans="1:15" x14ac:dyDescent="0.3">
      <c r="A7467" t="s">
        <v>9480</v>
      </c>
      <c r="B7467" t="s">
        <v>2702</v>
      </c>
      <c r="C7467" t="s">
        <v>2550</v>
      </c>
      <c r="D7467" t="s">
        <v>102</v>
      </c>
      <c r="E7467" t="s">
        <v>1111</v>
      </c>
      <c r="F7467" t="s">
        <v>52</v>
      </c>
      <c r="G7467" t="s">
        <v>53</v>
      </c>
      <c r="H7467" t="s">
        <v>90</v>
      </c>
      <c r="I7467" t="s">
        <v>118</v>
      </c>
      <c r="J7467" t="s">
        <v>119</v>
      </c>
      <c r="K7467" t="s">
        <v>120</v>
      </c>
      <c r="L7467">
        <v>3262.8</v>
      </c>
      <c r="M7467">
        <v>5</v>
      </c>
      <c r="N7467">
        <v>0.2</v>
      </c>
      <c r="O7467">
        <v>653.15</v>
      </c>
    </row>
    <row r="7468" spans="1:15" x14ac:dyDescent="0.3">
      <c r="A7468" t="s">
        <v>9481</v>
      </c>
      <c r="B7468" t="s">
        <v>1786</v>
      </c>
      <c r="C7468" t="s">
        <v>2379</v>
      </c>
      <c r="D7468" t="s">
        <v>50</v>
      </c>
      <c r="E7468" t="s">
        <v>1778</v>
      </c>
      <c r="F7468" t="s">
        <v>80</v>
      </c>
      <c r="G7468" t="s">
        <v>72</v>
      </c>
      <c r="H7468" t="s">
        <v>346</v>
      </c>
      <c r="I7468" t="s">
        <v>96</v>
      </c>
      <c r="J7468" t="s">
        <v>111</v>
      </c>
      <c r="K7468" t="s">
        <v>112</v>
      </c>
      <c r="L7468">
        <v>34001.82</v>
      </c>
      <c r="M7468">
        <v>6</v>
      </c>
      <c r="N7468">
        <v>0.05</v>
      </c>
      <c r="O7468">
        <v>10368.780000000001</v>
      </c>
    </row>
    <row r="7469" spans="1:15" x14ac:dyDescent="0.3">
      <c r="A7469" t="s">
        <v>9482</v>
      </c>
      <c r="B7469" t="s">
        <v>3281</v>
      </c>
      <c r="C7469" t="s">
        <v>794</v>
      </c>
      <c r="D7469" t="s">
        <v>61</v>
      </c>
      <c r="E7469" t="s">
        <v>1891</v>
      </c>
      <c r="F7469" t="s">
        <v>52</v>
      </c>
      <c r="G7469" t="s">
        <v>81</v>
      </c>
      <c r="H7469" t="s">
        <v>186</v>
      </c>
      <c r="I7469" t="s">
        <v>96</v>
      </c>
      <c r="J7469" t="s">
        <v>166</v>
      </c>
      <c r="K7469" t="s">
        <v>337</v>
      </c>
      <c r="L7469">
        <v>79003.399999999994</v>
      </c>
      <c r="M7469">
        <v>10</v>
      </c>
      <c r="N7469">
        <v>0.2</v>
      </c>
      <c r="O7469">
        <v>15416.58</v>
      </c>
    </row>
    <row r="7470" spans="1:15" x14ac:dyDescent="0.3">
      <c r="A7470" t="s">
        <v>9483</v>
      </c>
      <c r="B7470" t="s">
        <v>1121</v>
      </c>
      <c r="C7470" t="s">
        <v>3627</v>
      </c>
      <c r="D7470" t="s">
        <v>78</v>
      </c>
      <c r="E7470" t="s">
        <v>134</v>
      </c>
      <c r="F7470" t="s">
        <v>71</v>
      </c>
      <c r="G7470" t="s">
        <v>179</v>
      </c>
      <c r="H7470" t="s">
        <v>236</v>
      </c>
      <c r="I7470" t="s">
        <v>96</v>
      </c>
      <c r="J7470" t="s">
        <v>166</v>
      </c>
      <c r="K7470" t="s">
        <v>762</v>
      </c>
      <c r="L7470">
        <v>9352.02</v>
      </c>
      <c r="M7470">
        <v>3</v>
      </c>
      <c r="N7470">
        <v>0.1</v>
      </c>
      <c r="O7470">
        <v>2107.09</v>
      </c>
    </row>
    <row r="7471" spans="1:15" x14ac:dyDescent="0.3">
      <c r="A7471" t="s">
        <v>9484</v>
      </c>
      <c r="B7471" t="s">
        <v>1576</v>
      </c>
      <c r="C7471" t="s">
        <v>1577</v>
      </c>
      <c r="D7471" t="s">
        <v>102</v>
      </c>
      <c r="E7471" t="s">
        <v>1973</v>
      </c>
      <c r="F7471" t="s">
        <v>71</v>
      </c>
      <c r="G7471" t="s">
        <v>81</v>
      </c>
      <c r="H7471" t="s">
        <v>186</v>
      </c>
      <c r="I7471" t="s">
        <v>55</v>
      </c>
      <c r="J7471" t="s">
        <v>141</v>
      </c>
      <c r="K7471" t="s">
        <v>978</v>
      </c>
      <c r="L7471">
        <v>7966.65</v>
      </c>
      <c r="M7471">
        <v>1</v>
      </c>
      <c r="N7471">
        <v>0</v>
      </c>
      <c r="O7471">
        <v>3065.29</v>
      </c>
    </row>
    <row r="7472" spans="1:15" x14ac:dyDescent="0.3">
      <c r="A7472" t="s">
        <v>9485</v>
      </c>
      <c r="B7472" t="s">
        <v>2252</v>
      </c>
      <c r="C7472" t="s">
        <v>2573</v>
      </c>
      <c r="D7472" t="s">
        <v>78</v>
      </c>
      <c r="E7472" t="s">
        <v>2484</v>
      </c>
      <c r="F7472" t="s">
        <v>52</v>
      </c>
      <c r="G7472" t="s">
        <v>179</v>
      </c>
      <c r="H7472" t="s">
        <v>236</v>
      </c>
      <c r="I7472" t="s">
        <v>96</v>
      </c>
      <c r="J7472" t="s">
        <v>97</v>
      </c>
      <c r="K7472" t="s">
        <v>98</v>
      </c>
      <c r="L7472">
        <v>4940.5200000000004</v>
      </c>
      <c r="M7472">
        <v>2</v>
      </c>
      <c r="N7472">
        <v>0.2</v>
      </c>
      <c r="O7472">
        <v>948.92</v>
      </c>
    </row>
    <row r="7473" spans="1:15" x14ac:dyDescent="0.3">
      <c r="A7473" t="s">
        <v>9486</v>
      </c>
      <c r="B7473" t="s">
        <v>239</v>
      </c>
      <c r="C7473" t="s">
        <v>4694</v>
      </c>
      <c r="D7473" t="s">
        <v>61</v>
      </c>
      <c r="E7473" t="s">
        <v>506</v>
      </c>
      <c r="F7473" t="s">
        <v>71</v>
      </c>
      <c r="G7473" t="s">
        <v>53</v>
      </c>
      <c r="H7473" t="s">
        <v>54</v>
      </c>
      <c r="I7473" t="s">
        <v>55</v>
      </c>
      <c r="J7473" t="s">
        <v>173</v>
      </c>
      <c r="K7473" t="s">
        <v>203</v>
      </c>
      <c r="L7473">
        <v>81756.7</v>
      </c>
      <c r="M7473">
        <v>10</v>
      </c>
      <c r="N7473">
        <v>0.25</v>
      </c>
      <c r="O7473">
        <v>14199.31</v>
      </c>
    </row>
    <row r="7474" spans="1:15" x14ac:dyDescent="0.3">
      <c r="A7474" t="s">
        <v>9487</v>
      </c>
      <c r="B7474" t="s">
        <v>1379</v>
      </c>
      <c r="C7474" t="s">
        <v>1389</v>
      </c>
      <c r="D7474" t="s">
        <v>102</v>
      </c>
      <c r="E7474" t="s">
        <v>3836</v>
      </c>
      <c r="F7474" t="s">
        <v>52</v>
      </c>
      <c r="G7474" t="s">
        <v>179</v>
      </c>
      <c r="H7474" t="s">
        <v>236</v>
      </c>
      <c r="I7474" t="s">
        <v>96</v>
      </c>
      <c r="J7474" t="s">
        <v>111</v>
      </c>
      <c r="K7474" t="s">
        <v>225</v>
      </c>
      <c r="L7474">
        <v>1670.9</v>
      </c>
      <c r="M7474">
        <v>1</v>
      </c>
      <c r="N7474">
        <v>0</v>
      </c>
      <c r="O7474">
        <v>569.16</v>
      </c>
    </row>
    <row r="7475" spans="1:15" x14ac:dyDescent="0.3">
      <c r="A7475" t="s">
        <v>9488</v>
      </c>
      <c r="B7475" t="s">
        <v>2634</v>
      </c>
      <c r="C7475" t="s">
        <v>2965</v>
      </c>
      <c r="D7475" t="s">
        <v>50</v>
      </c>
      <c r="E7475" t="s">
        <v>1562</v>
      </c>
      <c r="F7475" t="s">
        <v>71</v>
      </c>
      <c r="G7475" t="s">
        <v>63</v>
      </c>
      <c r="H7475" t="s">
        <v>202</v>
      </c>
      <c r="I7475" t="s">
        <v>96</v>
      </c>
      <c r="J7475" t="s">
        <v>135</v>
      </c>
      <c r="K7475" t="s">
        <v>136</v>
      </c>
      <c r="L7475">
        <v>16334.64</v>
      </c>
      <c r="M7475">
        <v>8</v>
      </c>
      <c r="N7475">
        <v>0.15</v>
      </c>
      <c r="O7475">
        <v>4540.87</v>
      </c>
    </row>
    <row r="7476" spans="1:15" x14ac:dyDescent="0.3">
      <c r="A7476" t="s">
        <v>9489</v>
      </c>
      <c r="B7476" t="s">
        <v>816</v>
      </c>
      <c r="C7476" t="s">
        <v>4356</v>
      </c>
      <c r="D7476" t="s">
        <v>50</v>
      </c>
      <c r="E7476" t="s">
        <v>2275</v>
      </c>
      <c r="F7476" t="s">
        <v>71</v>
      </c>
      <c r="G7476" t="s">
        <v>53</v>
      </c>
      <c r="H7476" t="s">
        <v>110</v>
      </c>
      <c r="I7476" t="s">
        <v>83</v>
      </c>
      <c r="J7476" t="s">
        <v>84</v>
      </c>
      <c r="K7476" t="s">
        <v>85</v>
      </c>
      <c r="L7476">
        <v>25865.13</v>
      </c>
      <c r="M7476">
        <v>3</v>
      </c>
      <c r="N7476">
        <v>0.05</v>
      </c>
      <c r="O7476">
        <v>5970.19</v>
      </c>
    </row>
    <row r="7477" spans="1:15" x14ac:dyDescent="0.3">
      <c r="A7477" t="s">
        <v>9490</v>
      </c>
      <c r="B7477" t="s">
        <v>243</v>
      </c>
      <c r="C7477" t="s">
        <v>482</v>
      </c>
      <c r="D7477" t="s">
        <v>50</v>
      </c>
      <c r="E7477" t="s">
        <v>1753</v>
      </c>
      <c r="F7477" t="s">
        <v>80</v>
      </c>
      <c r="G7477" t="s">
        <v>53</v>
      </c>
      <c r="H7477" t="s">
        <v>54</v>
      </c>
      <c r="I7477" t="s">
        <v>118</v>
      </c>
      <c r="J7477" t="s">
        <v>119</v>
      </c>
      <c r="K7477" t="s">
        <v>197</v>
      </c>
      <c r="L7477">
        <v>54898.2</v>
      </c>
      <c r="M7477">
        <v>4</v>
      </c>
      <c r="N7477">
        <v>0</v>
      </c>
      <c r="O7477">
        <v>21390.85</v>
      </c>
    </row>
    <row r="7478" spans="1:15" x14ac:dyDescent="0.3">
      <c r="A7478" t="s">
        <v>9491</v>
      </c>
      <c r="B7478" t="s">
        <v>1290</v>
      </c>
      <c r="C7478" t="s">
        <v>2180</v>
      </c>
      <c r="D7478" t="s">
        <v>102</v>
      </c>
      <c r="E7478" t="s">
        <v>2467</v>
      </c>
      <c r="F7478" t="s">
        <v>71</v>
      </c>
      <c r="G7478" t="s">
        <v>179</v>
      </c>
      <c r="H7478" t="s">
        <v>236</v>
      </c>
      <c r="I7478" t="s">
        <v>55</v>
      </c>
      <c r="J7478" t="s">
        <v>141</v>
      </c>
      <c r="K7478" t="s">
        <v>241</v>
      </c>
      <c r="L7478">
        <v>83549.48</v>
      </c>
      <c r="M7478">
        <v>7</v>
      </c>
      <c r="N7478">
        <v>0.25</v>
      </c>
      <c r="O7478">
        <v>14323.66</v>
      </c>
    </row>
    <row r="7479" spans="1:15" x14ac:dyDescent="0.3">
      <c r="A7479" t="s">
        <v>9492</v>
      </c>
      <c r="B7479" t="s">
        <v>755</v>
      </c>
      <c r="C7479" t="s">
        <v>2816</v>
      </c>
      <c r="D7479" t="s">
        <v>78</v>
      </c>
      <c r="E7479" t="s">
        <v>761</v>
      </c>
      <c r="F7479" t="s">
        <v>80</v>
      </c>
      <c r="G7479" t="s">
        <v>53</v>
      </c>
      <c r="H7479" t="s">
        <v>246</v>
      </c>
      <c r="I7479" t="s">
        <v>118</v>
      </c>
      <c r="J7479" t="s">
        <v>191</v>
      </c>
      <c r="K7479" t="s">
        <v>829</v>
      </c>
      <c r="L7479">
        <v>4000.18</v>
      </c>
      <c r="M7479">
        <v>1</v>
      </c>
      <c r="N7479">
        <v>0.2</v>
      </c>
      <c r="O7479">
        <v>775.64</v>
      </c>
    </row>
    <row r="7480" spans="1:15" x14ac:dyDescent="0.3">
      <c r="A7480" t="s">
        <v>9493</v>
      </c>
      <c r="B7480" t="s">
        <v>359</v>
      </c>
      <c r="C7480" t="s">
        <v>5593</v>
      </c>
      <c r="D7480" t="s">
        <v>50</v>
      </c>
      <c r="E7480" t="s">
        <v>289</v>
      </c>
      <c r="F7480" t="s">
        <v>52</v>
      </c>
      <c r="G7480" t="s">
        <v>63</v>
      </c>
      <c r="H7480" t="s">
        <v>64</v>
      </c>
      <c r="I7480" t="s">
        <v>83</v>
      </c>
      <c r="J7480" t="s">
        <v>156</v>
      </c>
      <c r="K7480" t="s">
        <v>157</v>
      </c>
      <c r="L7480">
        <v>28066.12</v>
      </c>
      <c r="M7480">
        <v>2</v>
      </c>
      <c r="N7480">
        <v>0.1</v>
      </c>
      <c r="O7480">
        <v>4037.4</v>
      </c>
    </row>
    <row r="7481" spans="1:15" x14ac:dyDescent="0.3">
      <c r="A7481" t="s">
        <v>9494</v>
      </c>
      <c r="B7481" t="s">
        <v>2806</v>
      </c>
      <c r="C7481" t="s">
        <v>3476</v>
      </c>
      <c r="D7481" t="s">
        <v>102</v>
      </c>
      <c r="E7481" t="s">
        <v>937</v>
      </c>
      <c r="F7481" t="s">
        <v>71</v>
      </c>
      <c r="G7481" t="s">
        <v>72</v>
      </c>
      <c r="H7481" t="s">
        <v>346</v>
      </c>
      <c r="I7481" t="s">
        <v>55</v>
      </c>
      <c r="J7481" t="s">
        <v>141</v>
      </c>
      <c r="K7481" t="s">
        <v>241</v>
      </c>
      <c r="L7481">
        <v>52491.1</v>
      </c>
      <c r="M7481">
        <v>5</v>
      </c>
      <c r="N7481">
        <v>0.05</v>
      </c>
      <c r="O7481">
        <v>11371.57</v>
      </c>
    </row>
    <row r="7482" spans="1:15" x14ac:dyDescent="0.3">
      <c r="A7482" t="s">
        <v>9495</v>
      </c>
      <c r="B7482" t="s">
        <v>1852</v>
      </c>
      <c r="C7482" t="s">
        <v>128</v>
      </c>
      <c r="D7482" t="s">
        <v>78</v>
      </c>
      <c r="E7482" t="s">
        <v>161</v>
      </c>
      <c r="F7482" t="s">
        <v>52</v>
      </c>
      <c r="G7482" t="s">
        <v>72</v>
      </c>
      <c r="H7482" t="s">
        <v>117</v>
      </c>
      <c r="I7482" t="s">
        <v>55</v>
      </c>
      <c r="J7482" t="s">
        <v>56</v>
      </c>
      <c r="K7482" t="s">
        <v>74</v>
      </c>
      <c r="L7482">
        <v>36515.96</v>
      </c>
      <c r="M7482">
        <v>4</v>
      </c>
      <c r="N7482">
        <v>0.05</v>
      </c>
      <c r="O7482">
        <v>12121.8</v>
      </c>
    </row>
    <row r="7483" spans="1:15" x14ac:dyDescent="0.3">
      <c r="A7483" t="s">
        <v>9496</v>
      </c>
      <c r="B7483" t="s">
        <v>1286</v>
      </c>
      <c r="C7483" t="s">
        <v>138</v>
      </c>
      <c r="D7483" t="s">
        <v>50</v>
      </c>
      <c r="E7483" t="s">
        <v>1891</v>
      </c>
      <c r="F7483" t="s">
        <v>52</v>
      </c>
      <c r="G7483" t="s">
        <v>63</v>
      </c>
      <c r="H7483" t="s">
        <v>172</v>
      </c>
      <c r="I7483" t="s">
        <v>96</v>
      </c>
      <c r="J7483" t="s">
        <v>166</v>
      </c>
      <c r="K7483" t="s">
        <v>762</v>
      </c>
      <c r="L7483">
        <v>9914.7999999999993</v>
      </c>
      <c r="M7483">
        <v>8</v>
      </c>
      <c r="N7483">
        <v>0.05</v>
      </c>
      <c r="O7483">
        <v>2188.36</v>
      </c>
    </row>
    <row r="7484" spans="1:15" x14ac:dyDescent="0.3">
      <c r="A7484" t="s">
        <v>9497</v>
      </c>
      <c r="B7484" t="s">
        <v>100</v>
      </c>
      <c r="C7484" t="s">
        <v>2135</v>
      </c>
      <c r="D7484" t="s">
        <v>61</v>
      </c>
      <c r="E7484" t="s">
        <v>2641</v>
      </c>
      <c r="F7484" t="s">
        <v>80</v>
      </c>
      <c r="G7484" t="s">
        <v>72</v>
      </c>
      <c r="H7484" t="s">
        <v>346</v>
      </c>
      <c r="I7484" t="s">
        <v>55</v>
      </c>
      <c r="J7484" t="s">
        <v>56</v>
      </c>
      <c r="K7484" t="s">
        <v>151</v>
      </c>
      <c r="L7484">
        <v>94404.96</v>
      </c>
      <c r="M7484">
        <v>8</v>
      </c>
      <c r="N7484">
        <v>0.1</v>
      </c>
      <c r="O7484">
        <v>16997.59</v>
      </c>
    </row>
    <row r="7485" spans="1:15" x14ac:dyDescent="0.3">
      <c r="A7485" t="s">
        <v>9498</v>
      </c>
      <c r="B7485" t="s">
        <v>497</v>
      </c>
      <c r="C7485" t="s">
        <v>498</v>
      </c>
      <c r="D7485" t="s">
        <v>61</v>
      </c>
      <c r="E7485" t="s">
        <v>1186</v>
      </c>
      <c r="F7485" t="s">
        <v>71</v>
      </c>
      <c r="G7485" t="s">
        <v>81</v>
      </c>
      <c r="H7485" t="s">
        <v>284</v>
      </c>
      <c r="I7485" t="s">
        <v>55</v>
      </c>
      <c r="J7485" t="s">
        <v>173</v>
      </c>
      <c r="K7485" t="s">
        <v>203</v>
      </c>
      <c r="L7485">
        <v>115882.3</v>
      </c>
      <c r="M7485">
        <v>10</v>
      </c>
      <c r="N7485">
        <v>0.05</v>
      </c>
      <c r="O7485">
        <v>38793.35</v>
      </c>
    </row>
    <row r="7486" spans="1:15" x14ac:dyDescent="0.3">
      <c r="A7486" t="s">
        <v>9499</v>
      </c>
      <c r="B7486" t="s">
        <v>4957</v>
      </c>
      <c r="C7486" t="s">
        <v>1418</v>
      </c>
      <c r="D7486" t="s">
        <v>61</v>
      </c>
      <c r="E7486" t="s">
        <v>2227</v>
      </c>
      <c r="F7486" t="s">
        <v>80</v>
      </c>
      <c r="G7486" t="s">
        <v>81</v>
      </c>
      <c r="H7486" t="s">
        <v>82</v>
      </c>
      <c r="I7486" t="s">
        <v>118</v>
      </c>
      <c r="J7486" t="s">
        <v>119</v>
      </c>
      <c r="K7486" t="s">
        <v>120</v>
      </c>
      <c r="L7486">
        <v>36654.589999999997</v>
      </c>
      <c r="M7486">
        <v>7</v>
      </c>
      <c r="N7486">
        <v>0.25</v>
      </c>
      <c r="O7486">
        <v>6600.99</v>
      </c>
    </row>
    <row r="7487" spans="1:15" x14ac:dyDescent="0.3">
      <c r="A7487" t="s">
        <v>9500</v>
      </c>
      <c r="B7487" t="s">
        <v>1921</v>
      </c>
      <c r="C7487" t="s">
        <v>2145</v>
      </c>
      <c r="D7487" t="s">
        <v>61</v>
      </c>
      <c r="E7487" t="s">
        <v>2133</v>
      </c>
      <c r="F7487" t="s">
        <v>80</v>
      </c>
      <c r="G7487" t="s">
        <v>53</v>
      </c>
      <c r="H7487" t="s">
        <v>90</v>
      </c>
      <c r="I7487" t="s">
        <v>83</v>
      </c>
      <c r="J7487" t="s">
        <v>84</v>
      </c>
      <c r="K7487" t="s">
        <v>125</v>
      </c>
      <c r="L7487">
        <v>39167.160000000003</v>
      </c>
      <c r="M7487">
        <v>6</v>
      </c>
      <c r="N7487">
        <v>0.25</v>
      </c>
      <c r="O7487">
        <v>7769.95</v>
      </c>
    </row>
    <row r="7488" spans="1:15" x14ac:dyDescent="0.3">
      <c r="A7488" t="s">
        <v>9501</v>
      </c>
      <c r="B7488" t="s">
        <v>4918</v>
      </c>
      <c r="C7488" t="s">
        <v>287</v>
      </c>
      <c r="D7488" t="s">
        <v>50</v>
      </c>
      <c r="E7488" t="s">
        <v>155</v>
      </c>
      <c r="F7488" t="s">
        <v>80</v>
      </c>
      <c r="G7488" t="s">
        <v>72</v>
      </c>
      <c r="H7488" t="s">
        <v>346</v>
      </c>
      <c r="I7488" t="s">
        <v>55</v>
      </c>
      <c r="J7488" t="s">
        <v>141</v>
      </c>
      <c r="K7488" t="s">
        <v>241</v>
      </c>
      <c r="L7488">
        <v>57800.85</v>
      </c>
      <c r="M7488">
        <v>5</v>
      </c>
      <c r="N7488">
        <v>0.1</v>
      </c>
      <c r="O7488">
        <v>13528.48</v>
      </c>
    </row>
    <row r="7489" spans="1:15" x14ac:dyDescent="0.3">
      <c r="A7489" t="s">
        <v>9502</v>
      </c>
      <c r="B7489" t="s">
        <v>4307</v>
      </c>
      <c r="C7489" t="s">
        <v>3258</v>
      </c>
      <c r="D7489" t="s">
        <v>50</v>
      </c>
      <c r="E7489" t="s">
        <v>2458</v>
      </c>
      <c r="F7489" t="s">
        <v>52</v>
      </c>
      <c r="G7489" t="s">
        <v>179</v>
      </c>
      <c r="H7489" t="s">
        <v>180</v>
      </c>
      <c r="I7489" t="s">
        <v>118</v>
      </c>
      <c r="J7489" t="s">
        <v>303</v>
      </c>
      <c r="K7489" t="s">
        <v>491</v>
      </c>
      <c r="L7489">
        <v>43683.839999999997</v>
      </c>
      <c r="M7489">
        <v>8</v>
      </c>
      <c r="N7489">
        <v>0.25</v>
      </c>
      <c r="O7489">
        <v>8558.7099999999991</v>
      </c>
    </row>
    <row r="7490" spans="1:15" x14ac:dyDescent="0.3">
      <c r="A7490" t="s">
        <v>9503</v>
      </c>
      <c r="B7490" t="s">
        <v>2837</v>
      </c>
      <c r="C7490" t="s">
        <v>2672</v>
      </c>
      <c r="D7490" t="s">
        <v>102</v>
      </c>
      <c r="E7490" t="s">
        <v>800</v>
      </c>
      <c r="F7490" t="s">
        <v>52</v>
      </c>
      <c r="G7490" t="s">
        <v>63</v>
      </c>
      <c r="H7490" t="s">
        <v>202</v>
      </c>
      <c r="I7490" t="s">
        <v>55</v>
      </c>
      <c r="J7490" t="s">
        <v>65</v>
      </c>
      <c r="K7490" t="s">
        <v>130</v>
      </c>
      <c r="L7490">
        <v>2649.91</v>
      </c>
      <c r="M7490">
        <v>1</v>
      </c>
      <c r="N7490">
        <v>0</v>
      </c>
      <c r="O7490">
        <v>630.4</v>
      </c>
    </row>
    <row r="7491" spans="1:15" x14ac:dyDescent="0.3">
      <c r="A7491" t="s">
        <v>9504</v>
      </c>
      <c r="B7491" t="s">
        <v>5134</v>
      </c>
      <c r="C7491" t="s">
        <v>1886</v>
      </c>
      <c r="D7491" t="s">
        <v>61</v>
      </c>
      <c r="E7491" t="s">
        <v>109</v>
      </c>
      <c r="F7491" t="s">
        <v>71</v>
      </c>
      <c r="G7491" t="s">
        <v>63</v>
      </c>
      <c r="H7491" t="s">
        <v>213</v>
      </c>
      <c r="I7491" t="s">
        <v>55</v>
      </c>
      <c r="J7491" t="s">
        <v>56</v>
      </c>
      <c r="K7491" t="s">
        <v>57</v>
      </c>
      <c r="L7491">
        <v>91941.85</v>
      </c>
      <c r="M7491">
        <v>7</v>
      </c>
      <c r="N7491">
        <v>0.1</v>
      </c>
      <c r="O7491">
        <v>27469.200000000001</v>
      </c>
    </row>
    <row r="7492" spans="1:15" x14ac:dyDescent="0.3">
      <c r="A7492" t="s">
        <v>9505</v>
      </c>
      <c r="B7492" t="s">
        <v>1512</v>
      </c>
      <c r="C7492" t="s">
        <v>3268</v>
      </c>
      <c r="D7492" t="s">
        <v>61</v>
      </c>
      <c r="E7492" t="s">
        <v>1049</v>
      </c>
      <c r="F7492" t="s">
        <v>71</v>
      </c>
      <c r="G7492" t="s">
        <v>53</v>
      </c>
      <c r="H7492" t="s">
        <v>90</v>
      </c>
      <c r="I7492" t="s">
        <v>55</v>
      </c>
      <c r="J7492" t="s">
        <v>56</v>
      </c>
      <c r="K7492" t="s">
        <v>151</v>
      </c>
      <c r="L7492">
        <v>9937</v>
      </c>
      <c r="M7492">
        <v>1</v>
      </c>
      <c r="N7492">
        <v>0.05</v>
      </c>
      <c r="O7492">
        <v>2636.69</v>
      </c>
    </row>
    <row r="7493" spans="1:15" x14ac:dyDescent="0.3">
      <c r="A7493" t="s">
        <v>9506</v>
      </c>
      <c r="B7493" t="s">
        <v>348</v>
      </c>
      <c r="C7493" t="s">
        <v>349</v>
      </c>
      <c r="D7493" t="s">
        <v>50</v>
      </c>
      <c r="E7493" t="s">
        <v>510</v>
      </c>
      <c r="F7493" t="s">
        <v>80</v>
      </c>
      <c r="G7493" t="s">
        <v>72</v>
      </c>
      <c r="H7493" t="s">
        <v>104</v>
      </c>
      <c r="I7493" t="s">
        <v>83</v>
      </c>
      <c r="J7493" t="s">
        <v>84</v>
      </c>
      <c r="K7493" t="s">
        <v>125</v>
      </c>
      <c r="L7493">
        <v>27288</v>
      </c>
      <c r="M7493">
        <v>10</v>
      </c>
      <c r="N7493">
        <v>0.05</v>
      </c>
      <c r="O7493">
        <v>10012.75</v>
      </c>
    </row>
    <row r="7494" spans="1:15" x14ac:dyDescent="0.3">
      <c r="A7494" t="s">
        <v>9507</v>
      </c>
      <c r="B7494" t="s">
        <v>532</v>
      </c>
      <c r="C7494" t="s">
        <v>1534</v>
      </c>
      <c r="D7494" t="s">
        <v>61</v>
      </c>
      <c r="E7494" t="s">
        <v>585</v>
      </c>
      <c r="F7494" t="s">
        <v>80</v>
      </c>
      <c r="G7494" t="s">
        <v>81</v>
      </c>
      <c r="H7494" t="s">
        <v>186</v>
      </c>
      <c r="I7494" t="s">
        <v>83</v>
      </c>
      <c r="J7494" t="s">
        <v>449</v>
      </c>
      <c r="K7494" t="s">
        <v>775</v>
      </c>
      <c r="L7494">
        <v>15746.78</v>
      </c>
      <c r="M7494">
        <v>2</v>
      </c>
      <c r="N7494">
        <v>0.15</v>
      </c>
      <c r="O7494">
        <v>3515.35</v>
      </c>
    </row>
    <row r="7495" spans="1:15" x14ac:dyDescent="0.3">
      <c r="A7495" t="s">
        <v>9508</v>
      </c>
      <c r="B7495" t="s">
        <v>1504</v>
      </c>
      <c r="C7495" t="s">
        <v>5430</v>
      </c>
      <c r="D7495" t="s">
        <v>78</v>
      </c>
      <c r="E7495" t="s">
        <v>914</v>
      </c>
      <c r="F7495" t="s">
        <v>71</v>
      </c>
      <c r="G7495" t="s">
        <v>81</v>
      </c>
      <c r="H7495" t="s">
        <v>284</v>
      </c>
      <c r="I7495" t="s">
        <v>55</v>
      </c>
      <c r="J7495" t="s">
        <v>141</v>
      </c>
      <c r="K7495" t="s">
        <v>978</v>
      </c>
      <c r="L7495">
        <v>41474.76</v>
      </c>
      <c r="M7495">
        <v>6</v>
      </c>
      <c r="N7495">
        <v>0.25</v>
      </c>
      <c r="O7495">
        <v>9139.84</v>
      </c>
    </row>
    <row r="7496" spans="1:15" x14ac:dyDescent="0.3">
      <c r="A7496" t="s">
        <v>9509</v>
      </c>
      <c r="B7496" t="s">
        <v>1152</v>
      </c>
      <c r="C7496" t="s">
        <v>1153</v>
      </c>
      <c r="D7496" t="s">
        <v>50</v>
      </c>
      <c r="E7496" t="s">
        <v>2065</v>
      </c>
      <c r="F7496" t="s">
        <v>80</v>
      </c>
      <c r="G7496" t="s">
        <v>53</v>
      </c>
      <c r="H7496" t="s">
        <v>54</v>
      </c>
      <c r="I7496" t="s">
        <v>96</v>
      </c>
      <c r="J7496" t="s">
        <v>135</v>
      </c>
      <c r="K7496" t="s">
        <v>395</v>
      </c>
      <c r="L7496">
        <v>53757.760000000002</v>
      </c>
      <c r="M7496">
        <v>8</v>
      </c>
      <c r="N7496">
        <v>0.1</v>
      </c>
      <c r="O7496">
        <v>17363.5</v>
      </c>
    </row>
    <row r="7497" spans="1:15" x14ac:dyDescent="0.3">
      <c r="A7497" t="s">
        <v>9510</v>
      </c>
      <c r="B7497" t="s">
        <v>2422</v>
      </c>
      <c r="C7497" t="s">
        <v>873</v>
      </c>
      <c r="D7497" t="s">
        <v>61</v>
      </c>
      <c r="E7497" t="s">
        <v>2853</v>
      </c>
      <c r="F7497" t="s">
        <v>71</v>
      </c>
      <c r="G7497" t="s">
        <v>81</v>
      </c>
      <c r="H7497" t="s">
        <v>284</v>
      </c>
      <c r="I7497" t="s">
        <v>118</v>
      </c>
      <c r="J7497" t="s">
        <v>191</v>
      </c>
      <c r="K7497" t="s">
        <v>290</v>
      </c>
      <c r="L7497">
        <v>31901.88</v>
      </c>
      <c r="M7497">
        <v>3</v>
      </c>
      <c r="N7497">
        <v>0</v>
      </c>
      <c r="O7497">
        <v>11235.23</v>
      </c>
    </row>
    <row r="7498" spans="1:15" x14ac:dyDescent="0.3">
      <c r="A7498" t="s">
        <v>9511</v>
      </c>
      <c r="B7498" t="s">
        <v>2760</v>
      </c>
      <c r="C7498" t="s">
        <v>2372</v>
      </c>
      <c r="D7498" t="s">
        <v>78</v>
      </c>
      <c r="E7498" t="s">
        <v>94</v>
      </c>
      <c r="F7498" t="s">
        <v>52</v>
      </c>
      <c r="G7498" t="s">
        <v>81</v>
      </c>
      <c r="H7498" t="s">
        <v>95</v>
      </c>
      <c r="I7498" t="s">
        <v>118</v>
      </c>
      <c r="J7498" t="s">
        <v>303</v>
      </c>
      <c r="K7498" t="s">
        <v>304</v>
      </c>
      <c r="L7498">
        <v>11302.28</v>
      </c>
      <c r="M7498">
        <v>2</v>
      </c>
      <c r="N7498">
        <v>0.15</v>
      </c>
      <c r="O7498">
        <v>3128.74</v>
      </c>
    </row>
    <row r="7499" spans="1:15" x14ac:dyDescent="0.3">
      <c r="A7499" t="s">
        <v>9512</v>
      </c>
      <c r="B7499" t="s">
        <v>906</v>
      </c>
      <c r="C7499" t="s">
        <v>923</v>
      </c>
      <c r="D7499" t="s">
        <v>102</v>
      </c>
      <c r="E7499" t="s">
        <v>1284</v>
      </c>
      <c r="F7499" t="s">
        <v>52</v>
      </c>
      <c r="G7499" t="s">
        <v>179</v>
      </c>
      <c r="H7499" t="s">
        <v>180</v>
      </c>
      <c r="I7499" t="s">
        <v>83</v>
      </c>
      <c r="J7499" t="s">
        <v>156</v>
      </c>
      <c r="K7499" t="s">
        <v>285</v>
      </c>
      <c r="L7499">
        <v>8916.32</v>
      </c>
      <c r="M7499">
        <v>2</v>
      </c>
      <c r="N7499">
        <v>0.1</v>
      </c>
      <c r="O7499">
        <v>3098.25</v>
      </c>
    </row>
    <row r="7500" spans="1:15" x14ac:dyDescent="0.3">
      <c r="A7500" t="s">
        <v>9513</v>
      </c>
      <c r="B7500" t="s">
        <v>1735</v>
      </c>
      <c r="C7500" t="s">
        <v>4318</v>
      </c>
      <c r="D7500" t="s">
        <v>78</v>
      </c>
      <c r="E7500" t="s">
        <v>1134</v>
      </c>
      <c r="F7500" t="s">
        <v>52</v>
      </c>
      <c r="G7500" t="s">
        <v>72</v>
      </c>
      <c r="H7500" t="s">
        <v>73</v>
      </c>
      <c r="I7500" t="s">
        <v>55</v>
      </c>
      <c r="J7500" t="s">
        <v>65</v>
      </c>
      <c r="K7500" t="s">
        <v>130</v>
      </c>
      <c r="L7500">
        <v>147891.4</v>
      </c>
      <c r="M7500">
        <v>10</v>
      </c>
      <c r="N7500">
        <v>0.2</v>
      </c>
      <c r="O7500">
        <v>28418.99</v>
      </c>
    </row>
    <row r="7501" spans="1:15" x14ac:dyDescent="0.3">
      <c r="A7501" t="s">
        <v>9514</v>
      </c>
      <c r="B7501" t="s">
        <v>1431</v>
      </c>
      <c r="C7501" t="s">
        <v>953</v>
      </c>
      <c r="D7501" t="s">
        <v>78</v>
      </c>
      <c r="E7501" t="s">
        <v>990</v>
      </c>
      <c r="F7501" t="s">
        <v>52</v>
      </c>
      <c r="G7501" t="s">
        <v>63</v>
      </c>
      <c r="H7501" t="s">
        <v>172</v>
      </c>
      <c r="I7501" t="s">
        <v>96</v>
      </c>
      <c r="J7501" t="s">
        <v>97</v>
      </c>
      <c r="K7501" t="s">
        <v>98</v>
      </c>
      <c r="L7501">
        <v>14919.36</v>
      </c>
      <c r="M7501">
        <v>3</v>
      </c>
      <c r="N7501">
        <v>0.1</v>
      </c>
      <c r="O7501">
        <v>4647.03</v>
      </c>
    </row>
    <row r="7502" spans="1:15" x14ac:dyDescent="0.3">
      <c r="A7502" t="s">
        <v>9515</v>
      </c>
      <c r="B7502" t="s">
        <v>3795</v>
      </c>
      <c r="C7502" t="s">
        <v>910</v>
      </c>
      <c r="D7502" t="s">
        <v>78</v>
      </c>
      <c r="E7502" t="s">
        <v>1091</v>
      </c>
      <c r="F7502" t="s">
        <v>80</v>
      </c>
      <c r="G7502" t="s">
        <v>179</v>
      </c>
      <c r="H7502" t="s">
        <v>180</v>
      </c>
      <c r="I7502" t="s">
        <v>118</v>
      </c>
      <c r="J7502" t="s">
        <v>230</v>
      </c>
      <c r="K7502" t="s">
        <v>351</v>
      </c>
      <c r="L7502">
        <v>9532.9</v>
      </c>
      <c r="M7502">
        <v>1</v>
      </c>
      <c r="N7502">
        <v>0.25</v>
      </c>
      <c r="O7502">
        <v>2062.86</v>
      </c>
    </row>
    <row r="7503" spans="1:15" x14ac:dyDescent="0.3">
      <c r="A7503" t="s">
        <v>9516</v>
      </c>
      <c r="B7503" t="s">
        <v>3066</v>
      </c>
      <c r="C7503" t="s">
        <v>3049</v>
      </c>
      <c r="D7503" t="s">
        <v>102</v>
      </c>
      <c r="E7503" t="s">
        <v>2392</v>
      </c>
      <c r="F7503" t="s">
        <v>80</v>
      </c>
      <c r="G7503" t="s">
        <v>63</v>
      </c>
      <c r="H7503" t="s">
        <v>172</v>
      </c>
      <c r="I7503" t="s">
        <v>118</v>
      </c>
      <c r="J7503" t="s">
        <v>303</v>
      </c>
      <c r="K7503" t="s">
        <v>304</v>
      </c>
      <c r="L7503">
        <v>36422.5</v>
      </c>
      <c r="M7503">
        <v>5</v>
      </c>
      <c r="N7503">
        <v>0.25</v>
      </c>
      <c r="O7503">
        <v>5504.54</v>
      </c>
    </row>
    <row r="7504" spans="1:15" x14ac:dyDescent="0.3">
      <c r="A7504" t="s">
        <v>9517</v>
      </c>
      <c r="B7504" t="s">
        <v>1364</v>
      </c>
      <c r="C7504" t="s">
        <v>2852</v>
      </c>
      <c r="D7504" t="s">
        <v>78</v>
      </c>
      <c r="E7504" t="s">
        <v>256</v>
      </c>
      <c r="F7504" t="s">
        <v>52</v>
      </c>
      <c r="G7504" t="s">
        <v>179</v>
      </c>
      <c r="H7504" t="s">
        <v>180</v>
      </c>
      <c r="I7504" t="s">
        <v>83</v>
      </c>
      <c r="J7504" t="s">
        <v>84</v>
      </c>
      <c r="K7504" t="s">
        <v>85</v>
      </c>
      <c r="L7504">
        <v>55739.95</v>
      </c>
      <c r="M7504">
        <v>7</v>
      </c>
      <c r="N7504">
        <v>0.15</v>
      </c>
      <c r="O7504">
        <v>10957.57</v>
      </c>
    </row>
    <row r="7505" spans="1:15" x14ac:dyDescent="0.3">
      <c r="A7505" t="s">
        <v>9518</v>
      </c>
      <c r="B7505" t="s">
        <v>3456</v>
      </c>
      <c r="C7505" t="s">
        <v>2116</v>
      </c>
      <c r="D7505" t="s">
        <v>78</v>
      </c>
      <c r="E7505" t="s">
        <v>1403</v>
      </c>
      <c r="F7505" t="s">
        <v>80</v>
      </c>
      <c r="G7505" t="s">
        <v>63</v>
      </c>
      <c r="H7505" t="s">
        <v>213</v>
      </c>
      <c r="I7505" t="s">
        <v>96</v>
      </c>
      <c r="J7505" t="s">
        <v>97</v>
      </c>
      <c r="K7505" t="s">
        <v>416</v>
      </c>
      <c r="L7505">
        <v>9294.76</v>
      </c>
      <c r="M7505">
        <v>1</v>
      </c>
      <c r="N7505">
        <v>0.1</v>
      </c>
      <c r="O7505">
        <v>1556.99</v>
      </c>
    </row>
    <row r="7506" spans="1:15" x14ac:dyDescent="0.3">
      <c r="A7506" t="s">
        <v>9519</v>
      </c>
      <c r="B7506" t="s">
        <v>2018</v>
      </c>
      <c r="C7506" t="s">
        <v>2726</v>
      </c>
      <c r="D7506" t="s">
        <v>50</v>
      </c>
      <c r="E7506" t="s">
        <v>355</v>
      </c>
      <c r="F7506" t="s">
        <v>71</v>
      </c>
      <c r="G7506" t="s">
        <v>179</v>
      </c>
      <c r="H7506" t="s">
        <v>236</v>
      </c>
      <c r="I7506" t="s">
        <v>118</v>
      </c>
      <c r="J7506" t="s">
        <v>303</v>
      </c>
      <c r="K7506" t="s">
        <v>304</v>
      </c>
      <c r="L7506">
        <v>13372.38</v>
      </c>
      <c r="M7506">
        <v>2</v>
      </c>
      <c r="N7506">
        <v>0</v>
      </c>
      <c r="O7506">
        <v>3377.93</v>
      </c>
    </row>
    <row r="7507" spans="1:15" x14ac:dyDescent="0.3">
      <c r="A7507" t="s">
        <v>9520</v>
      </c>
      <c r="B7507" t="s">
        <v>1081</v>
      </c>
      <c r="C7507" t="s">
        <v>1626</v>
      </c>
      <c r="D7507" t="s">
        <v>102</v>
      </c>
      <c r="E7507" t="s">
        <v>62</v>
      </c>
      <c r="F7507" t="s">
        <v>80</v>
      </c>
      <c r="G7507" t="s">
        <v>72</v>
      </c>
      <c r="H7507" t="s">
        <v>346</v>
      </c>
      <c r="I7507" t="s">
        <v>118</v>
      </c>
      <c r="J7507" t="s">
        <v>119</v>
      </c>
      <c r="K7507" t="s">
        <v>270</v>
      </c>
      <c r="L7507">
        <v>47553.9</v>
      </c>
      <c r="M7507">
        <v>6</v>
      </c>
      <c r="N7507">
        <v>0.2</v>
      </c>
      <c r="O7507">
        <v>9378.36</v>
      </c>
    </row>
    <row r="7508" spans="1:15" x14ac:dyDescent="0.3">
      <c r="A7508" t="s">
        <v>9521</v>
      </c>
      <c r="B7508" t="s">
        <v>502</v>
      </c>
      <c r="C7508" t="s">
        <v>1795</v>
      </c>
      <c r="D7508" t="s">
        <v>61</v>
      </c>
      <c r="E7508" t="s">
        <v>1437</v>
      </c>
      <c r="F7508" t="s">
        <v>71</v>
      </c>
      <c r="G7508" t="s">
        <v>72</v>
      </c>
      <c r="H7508" t="s">
        <v>73</v>
      </c>
      <c r="I7508" t="s">
        <v>96</v>
      </c>
      <c r="J7508" t="s">
        <v>111</v>
      </c>
      <c r="K7508" t="s">
        <v>225</v>
      </c>
      <c r="L7508">
        <v>3133.1</v>
      </c>
      <c r="M7508">
        <v>5</v>
      </c>
      <c r="N7508">
        <v>0.2</v>
      </c>
      <c r="O7508">
        <v>584.9</v>
      </c>
    </row>
    <row r="7509" spans="1:15" x14ac:dyDescent="0.3">
      <c r="A7509" t="s">
        <v>9522</v>
      </c>
      <c r="B7509" t="s">
        <v>2018</v>
      </c>
      <c r="C7509" t="s">
        <v>2725</v>
      </c>
      <c r="D7509" t="s">
        <v>78</v>
      </c>
      <c r="E7509" t="s">
        <v>415</v>
      </c>
      <c r="F7509" t="s">
        <v>80</v>
      </c>
      <c r="G7509" t="s">
        <v>81</v>
      </c>
      <c r="H7509" t="s">
        <v>284</v>
      </c>
      <c r="I7509" t="s">
        <v>118</v>
      </c>
      <c r="J7509" t="s">
        <v>230</v>
      </c>
      <c r="K7509" t="s">
        <v>351</v>
      </c>
      <c r="L7509">
        <v>16196.37</v>
      </c>
      <c r="M7509">
        <v>3</v>
      </c>
      <c r="N7509">
        <v>0.15</v>
      </c>
      <c r="O7509">
        <v>5102.66</v>
      </c>
    </row>
    <row r="7510" spans="1:15" x14ac:dyDescent="0.3">
      <c r="A7510" t="s">
        <v>9523</v>
      </c>
      <c r="B7510" t="s">
        <v>1623</v>
      </c>
      <c r="C7510" t="s">
        <v>947</v>
      </c>
      <c r="D7510" t="s">
        <v>78</v>
      </c>
      <c r="E7510" t="s">
        <v>992</v>
      </c>
      <c r="F7510" t="s">
        <v>52</v>
      </c>
      <c r="G7510" t="s">
        <v>63</v>
      </c>
      <c r="H7510" t="s">
        <v>64</v>
      </c>
      <c r="I7510" t="s">
        <v>118</v>
      </c>
      <c r="J7510" t="s">
        <v>303</v>
      </c>
      <c r="K7510" t="s">
        <v>491</v>
      </c>
      <c r="L7510">
        <v>29205.08</v>
      </c>
      <c r="M7510">
        <v>4</v>
      </c>
      <c r="N7510">
        <v>0.05</v>
      </c>
      <c r="O7510">
        <v>9106.25</v>
      </c>
    </row>
    <row r="7511" spans="1:15" x14ac:dyDescent="0.3">
      <c r="A7511" t="s">
        <v>9524</v>
      </c>
      <c r="B7511" t="s">
        <v>281</v>
      </c>
      <c r="C7511" t="s">
        <v>296</v>
      </c>
      <c r="D7511" t="s">
        <v>78</v>
      </c>
      <c r="E7511" t="s">
        <v>1955</v>
      </c>
      <c r="F7511" t="s">
        <v>52</v>
      </c>
      <c r="G7511" t="s">
        <v>72</v>
      </c>
      <c r="H7511" t="s">
        <v>346</v>
      </c>
      <c r="I7511" t="s">
        <v>83</v>
      </c>
      <c r="J7511" t="s">
        <v>156</v>
      </c>
      <c r="K7511" t="s">
        <v>157</v>
      </c>
      <c r="L7511">
        <v>13715.06</v>
      </c>
      <c r="M7511">
        <v>1</v>
      </c>
      <c r="N7511">
        <v>0.05</v>
      </c>
      <c r="O7511">
        <v>2086.02</v>
      </c>
    </row>
    <row r="7512" spans="1:15" x14ac:dyDescent="0.3">
      <c r="A7512" t="s">
        <v>9525</v>
      </c>
      <c r="B7512" t="s">
        <v>2254</v>
      </c>
      <c r="C7512" t="s">
        <v>1850</v>
      </c>
      <c r="D7512" t="s">
        <v>50</v>
      </c>
      <c r="E7512" t="s">
        <v>2085</v>
      </c>
      <c r="F7512" t="s">
        <v>71</v>
      </c>
      <c r="G7512" t="s">
        <v>81</v>
      </c>
      <c r="H7512" t="s">
        <v>95</v>
      </c>
      <c r="I7512" t="s">
        <v>96</v>
      </c>
      <c r="J7512" t="s">
        <v>166</v>
      </c>
      <c r="K7512" t="s">
        <v>762</v>
      </c>
      <c r="L7512">
        <v>9334.93</v>
      </c>
      <c r="M7512">
        <v>1</v>
      </c>
      <c r="N7512">
        <v>0</v>
      </c>
      <c r="O7512">
        <v>3299.63</v>
      </c>
    </row>
    <row r="7513" spans="1:15" x14ac:dyDescent="0.3">
      <c r="A7513" t="s">
        <v>9526</v>
      </c>
      <c r="B7513" t="s">
        <v>1691</v>
      </c>
      <c r="C7513" t="s">
        <v>3413</v>
      </c>
      <c r="D7513" t="s">
        <v>78</v>
      </c>
      <c r="E7513" t="s">
        <v>603</v>
      </c>
      <c r="F7513" t="s">
        <v>52</v>
      </c>
      <c r="G7513" t="s">
        <v>179</v>
      </c>
      <c r="H7513" t="s">
        <v>236</v>
      </c>
      <c r="I7513" t="s">
        <v>55</v>
      </c>
      <c r="J7513" t="s">
        <v>141</v>
      </c>
      <c r="K7513" t="s">
        <v>978</v>
      </c>
      <c r="L7513">
        <v>106290.1</v>
      </c>
      <c r="M7513">
        <v>10</v>
      </c>
      <c r="N7513">
        <v>0.05</v>
      </c>
      <c r="O7513">
        <v>37160.89</v>
      </c>
    </row>
    <row r="7514" spans="1:15" x14ac:dyDescent="0.3">
      <c r="A7514" t="s">
        <v>9527</v>
      </c>
      <c r="B7514" t="s">
        <v>1077</v>
      </c>
      <c r="C7514" t="s">
        <v>759</v>
      </c>
      <c r="D7514" t="s">
        <v>61</v>
      </c>
      <c r="E7514" t="s">
        <v>350</v>
      </c>
      <c r="F7514" t="s">
        <v>71</v>
      </c>
      <c r="G7514" t="s">
        <v>53</v>
      </c>
      <c r="H7514" t="s">
        <v>246</v>
      </c>
      <c r="I7514" t="s">
        <v>83</v>
      </c>
      <c r="J7514" t="s">
        <v>156</v>
      </c>
      <c r="K7514" t="s">
        <v>285</v>
      </c>
      <c r="L7514">
        <v>27479.84</v>
      </c>
      <c r="M7514">
        <v>2</v>
      </c>
      <c r="N7514">
        <v>0.2</v>
      </c>
      <c r="O7514">
        <v>7261.79</v>
      </c>
    </row>
    <row r="7515" spans="1:15" x14ac:dyDescent="0.3">
      <c r="A7515" t="s">
        <v>9528</v>
      </c>
      <c r="B7515" t="s">
        <v>2042</v>
      </c>
      <c r="C7515" t="s">
        <v>2036</v>
      </c>
      <c r="D7515" t="s">
        <v>50</v>
      </c>
      <c r="E7515" t="s">
        <v>1380</v>
      </c>
      <c r="F7515" t="s">
        <v>80</v>
      </c>
      <c r="G7515" t="s">
        <v>53</v>
      </c>
      <c r="H7515" t="s">
        <v>246</v>
      </c>
      <c r="I7515" t="s">
        <v>55</v>
      </c>
      <c r="J7515" t="s">
        <v>65</v>
      </c>
      <c r="K7515" t="s">
        <v>130</v>
      </c>
      <c r="L7515">
        <v>31187.97</v>
      </c>
      <c r="M7515">
        <v>9</v>
      </c>
      <c r="N7515">
        <v>0.1</v>
      </c>
      <c r="O7515">
        <v>5713.48</v>
      </c>
    </row>
    <row r="7516" spans="1:15" x14ac:dyDescent="0.3">
      <c r="A7516" t="s">
        <v>9529</v>
      </c>
      <c r="B7516" t="s">
        <v>3299</v>
      </c>
      <c r="C7516" t="s">
        <v>842</v>
      </c>
      <c r="D7516" t="s">
        <v>78</v>
      </c>
      <c r="E7516" t="s">
        <v>948</v>
      </c>
      <c r="F7516" t="s">
        <v>71</v>
      </c>
      <c r="G7516" t="s">
        <v>53</v>
      </c>
      <c r="H7516" t="s">
        <v>54</v>
      </c>
      <c r="I7516" t="s">
        <v>55</v>
      </c>
      <c r="J7516" t="s">
        <v>56</v>
      </c>
      <c r="K7516" t="s">
        <v>74</v>
      </c>
      <c r="L7516">
        <v>34040.080000000002</v>
      </c>
      <c r="M7516">
        <v>4</v>
      </c>
      <c r="N7516">
        <v>0</v>
      </c>
      <c r="O7516">
        <v>7099.43</v>
      </c>
    </row>
    <row r="7517" spans="1:15" x14ac:dyDescent="0.3">
      <c r="A7517" t="s">
        <v>9530</v>
      </c>
      <c r="B7517" t="s">
        <v>1565</v>
      </c>
      <c r="C7517" t="s">
        <v>233</v>
      </c>
      <c r="D7517" t="s">
        <v>50</v>
      </c>
      <c r="E7517" t="s">
        <v>324</v>
      </c>
      <c r="F7517" t="s">
        <v>80</v>
      </c>
      <c r="G7517" t="s">
        <v>63</v>
      </c>
      <c r="H7517" t="s">
        <v>172</v>
      </c>
      <c r="I7517" t="s">
        <v>96</v>
      </c>
      <c r="J7517" t="s">
        <v>166</v>
      </c>
      <c r="K7517" t="s">
        <v>167</v>
      </c>
      <c r="L7517">
        <v>22674.12</v>
      </c>
      <c r="M7517">
        <v>3</v>
      </c>
      <c r="N7517">
        <v>0</v>
      </c>
      <c r="O7517">
        <v>8903.8700000000008</v>
      </c>
    </row>
    <row r="7518" spans="1:15" x14ac:dyDescent="0.3">
      <c r="A7518" t="s">
        <v>9531</v>
      </c>
      <c r="B7518" t="s">
        <v>1252</v>
      </c>
      <c r="C7518" t="s">
        <v>2488</v>
      </c>
      <c r="D7518" t="s">
        <v>50</v>
      </c>
      <c r="E7518" t="s">
        <v>837</v>
      </c>
      <c r="F7518" t="s">
        <v>80</v>
      </c>
      <c r="G7518" t="s">
        <v>81</v>
      </c>
      <c r="H7518" t="s">
        <v>284</v>
      </c>
      <c r="I7518" t="s">
        <v>96</v>
      </c>
      <c r="J7518" t="s">
        <v>135</v>
      </c>
      <c r="K7518" t="s">
        <v>275</v>
      </c>
      <c r="L7518">
        <v>79328.97</v>
      </c>
      <c r="M7518">
        <v>7</v>
      </c>
      <c r="N7518">
        <v>0.15</v>
      </c>
      <c r="O7518">
        <v>12758.21</v>
      </c>
    </row>
    <row r="7519" spans="1:15" x14ac:dyDescent="0.3">
      <c r="A7519" t="s">
        <v>9532</v>
      </c>
      <c r="B7519" t="s">
        <v>3090</v>
      </c>
      <c r="C7519" t="s">
        <v>215</v>
      </c>
      <c r="D7519" t="s">
        <v>78</v>
      </c>
      <c r="E7519" t="s">
        <v>1707</v>
      </c>
      <c r="F7519" t="s">
        <v>71</v>
      </c>
      <c r="G7519" t="s">
        <v>81</v>
      </c>
      <c r="H7519" t="s">
        <v>284</v>
      </c>
      <c r="I7519" t="s">
        <v>118</v>
      </c>
      <c r="J7519" t="s">
        <v>303</v>
      </c>
      <c r="K7519" t="s">
        <v>491</v>
      </c>
      <c r="L7519">
        <v>107593.52</v>
      </c>
      <c r="M7519">
        <v>8</v>
      </c>
      <c r="N7519">
        <v>0</v>
      </c>
      <c r="O7519">
        <v>30771.61</v>
      </c>
    </row>
    <row r="7520" spans="1:15" x14ac:dyDescent="0.3">
      <c r="A7520" t="s">
        <v>9533</v>
      </c>
      <c r="B7520" t="s">
        <v>559</v>
      </c>
      <c r="C7520" t="s">
        <v>986</v>
      </c>
      <c r="D7520" t="s">
        <v>78</v>
      </c>
      <c r="E7520" t="s">
        <v>2384</v>
      </c>
      <c r="F7520" t="s">
        <v>80</v>
      </c>
      <c r="G7520" t="s">
        <v>53</v>
      </c>
      <c r="H7520" t="s">
        <v>90</v>
      </c>
      <c r="I7520" t="s">
        <v>83</v>
      </c>
      <c r="J7520" t="s">
        <v>449</v>
      </c>
      <c r="K7520" t="s">
        <v>450</v>
      </c>
      <c r="L7520">
        <v>25403.360000000001</v>
      </c>
      <c r="M7520">
        <v>2</v>
      </c>
      <c r="N7520">
        <v>0.2</v>
      </c>
      <c r="O7520">
        <v>4872.51</v>
      </c>
    </row>
    <row r="7521" spans="1:15" x14ac:dyDescent="0.3">
      <c r="A7521" t="s">
        <v>9534</v>
      </c>
      <c r="B7521" t="s">
        <v>4255</v>
      </c>
      <c r="C7521" t="s">
        <v>1714</v>
      </c>
      <c r="D7521" t="s">
        <v>78</v>
      </c>
      <c r="E7521" t="s">
        <v>866</v>
      </c>
      <c r="F7521" t="s">
        <v>80</v>
      </c>
      <c r="G7521" t="s">
        <v>179</v>
      </c>
      <c r="H7521" t="s">
        <v>180</v>
      </c>
      <c r="I7521" t="s">
        <v>55</v>
      </c>
      <c r="J7521" t="s">
        <v>65</v>
      </c>
      <c r="K7521" t="s">
        <v>130</v>
      </c>
      <c r="L7521">
        <v>1764.8</v>
      </c>
      <c r="M7521">
        <v>1</v>
      </c>
      <c r="N7521">
        <v>0.05</v>
      </c>
      <c r="O7521">
        <v>476.59</v>
      </c>
    </row>
    <row r="7522" spans="1:15" x14ac:dyDescent="0.3">
      <c r="A7522" t="s">
        <v>9535</v>
      </c>
      <c r="B7522" t="s">
        <v>1694</v>
      </c>
      <c r="C7522" t="s">
        <v>639</v>
      </c>
      <c r="D7522" t="s">
        <v>78</v>
      </c>
      <c r="E7522" t="s">
        <v>2882</v>
      </c>
      <c r="F7522" t="s">
        <v>80</v>
      </c>
      <c r="G7522" t="s">
        <v>179</v>
      </c>
      <c r="H7522" t="s">
        <v>236</v>
      </c>
      <c r="I7522" t="s">
        <v>96</v>
      </c>
      <c r="J7522" t="s">
        <v>166</v>
      </c>
      <c r="K7522" t="s">
        <v>167</v>
      </c>
      <c r="L7522">
        <v>77621.95</v>
      </c>
      <c r="M7522">
        <v>7</v>
      </c>
      <c r="N7522">
        <v>0</v>
      </c>
      <c r="O7522">
        <v>23824.97</v>
      </c>
    </row>
    <row r="7523" spans="1:15" x14ac:dyDescent="0.3">
      <c r="A7523" t="s">
        <v>9536</v>
      </c>
      <c r="B7523" t="s">
        <v>2504</v>
      </c>
      <c r="C7523" t="s">
        <v>1297</v>
      </c>
      <c r="D7523" t="s">
        <v>78</v>
      </c>
      <c r="E7523" t="s">
        <v>1531</v>
      </c>
      <c r="F7523" t="s">
        <v>71</v>
      </c>
      <c r="G7523" t="s">
        <v>63</v>
      </c>
      <c r="H7523" t="s">
        <v>213</v>
      </c>
      <c r="I7523" t="s">
        <v>118</v>
      </c>
      <c r="J7523" t="s">
        <v>119</v>
      </c>
      <c r="K7523" t="s">
        <v>270</v>
      </c>
      <c r="L7523">
        <v>18898.25</v>
      </c>
      <c r="M7523">
        <v>5</v>
      </c>
      <c r="N7523">
        <v>0.15</v>
      </c>
      <c r="O7523">
        <v>4781.45</v>
      </c>
    </row>
    <row r="7524" spans="1:15" x14ac:dyDescent="0.3">
      <c r="A7524" t="s">
        <v>9537</v>
      </c>
      <c r="B7524" t="s">
        <v>234</v>
      </c>
      <c r="C7524" t="s">
        <v>461</v>
      </c>
      <c r="D7524" t="s">
        <v>50</v>
      </c>
      <c r="E7524" t="s">
        <v>1955</v>
      </c>
      <c r="F7524" t="s">
        <v>71</v>
      </c>
      <c r="G7524" t="s">
        <v>72</v>
      </c>
      <c r="H7524" t="s">
        <v>117</v>
      </c>
      <c r="I7524" t="s">
        <v>55</v>
      </c>
      <c r="J7524" t="s">
        <v>141</v>
      </c>
      <c r="K7524" t="s">
        <v>142</v>
      </c>
      <c r="L7524">
        <v>10759.14</v>
      </c>
      <c r="M7524">
        <v>9</v>
      </c>
      <c r="N7524">
        <v>0.05</v>
      </c>
      <c r="O7524">
        <v>3410.03</v>
      </c>
    </row>
    <row r="7525" spans="1:15" x14ac:dyDescent="0.3">
      <c r="A7525" t="s">
        <v>9538</v>
      </c>
      <c r="B7525" t="s">
        <v>1594</v>
      </c>
      <c r="C7525" t="s">
        <v>5066</v>
      </c>
      <c r="D7525" t="s">
        <v>61</v>
      </c>
      <c r="E7525" t="s">
        <v>2772</v>
      </c>
      <c r="F7525" t="s">
        <v>71</v>
      </c>
      <c r="G7525" t="s">
        <v>81</v>
      </c>
      <c r="H7525" t="s">
        <v>82</v>
      </c>
      <c r="I7525" t="s">
        <v>55</v>
      </c>
      <c r="J7525" t="s">
        <v>141</v>
      </c>
      <c r="K7525" t="s">
        <v>978</v>
      </c>
      <c r="L7525">
        <v>23003.37</v>
      </c>
      <c r="M7525">
        <v>9</v>
      </c>
      <c r="N7525">
        <v>0.2</v>
      </c>
      <c r="O7525">
        <v>3447.71</v>
      </c>
    </row>
    <row r="7526" spans="1:15" x14ac:dyDescent="0.3">
      <c r="A7526" t="s">
        <v>9539</v>
      </c>
      <c r="B7526" t="s">
        <v>1960</v>
      </c>
      <c r="C7526" t="s">
        <v>2346</v>
      </c>
      <c r="D7526" t="s">
        <v>102</v>
      </c>
      <c r="E7526" t="s">
        <v>588</v>
      </c>
      <c r="F7526" t="s">
        <v>80</v>
      </c>
      <c r="G7526" t="s">
        <v>53</v>
      </c>
      <c r="H7526" t="s">
        <v>54</v>
      </c>
      <c r="I7526" t="s">
        <v>118</v>
      </c>
      <c r="J7526" t="s">
        <v>303</v>
      </c>
      <c r="K7526" t="s">
        <v>491</v>
      </c>
      <c r="L7526">
        <v>4578.51</v>
      </c>
      <c r="M7526">
        <v>3</v>
      </c>
      <c r="N7526">
        <v>0.1</v>
      </c>
      <c r="O7526">
        <v>1600.01</v>
      </c>
    </row>
    <row r="7527" spans="1:15" x14ac:dyDescent="0.3">
      <c r="A7527" t="s">
        <v>9540</v>
      </c>
      <c r="B7527" t="s">
        <v>1255</v>
      </c>
      <c r="C7527" t="s">
        <v>2046</v>
      </c>
      <c r="D7527" t="s">
        <v>102</v>
      </c>
      <c r="E7527" t="s">
        <v>1212</v>
      </c>
      <c r="F7527" t="s">
        <v>52</v>
      </c>
      <c r="G7527" t="s">
        <v>81</v>
      </c>
      <c r="H7527" t="s">
        <v>186</v>
      </c>
      <c r="I7527" t="s">
        <v>83</v>
      </c>
      <c r="J7527" t="s">
        <v>449</v>
      </c>
      <c r="K7527" t="s">
        <v>681</v>
      </c>
      <c r="L7527">
        <v>31690.400000000001</v>
      </c>
      <c r="M7527">
        <v>8</v>
      </c>
      <c r="N7527">
        <v>0.15</v>
      </c>
      <c r="O7527">
        <v>5812.92</v>
      </c>
    </row>
    <row r="7528" spans="1:15" x14ac:dyDescent="0.3">
      <c r="A7528" t="s">
        <v>9541</v>
      </c>
      <c r="B7528" t="s">
        <v>2491</v>
      </c>
      <c r="C7528" t="s">
        <v>1572</v>
      </c>
      <c r="D7528" t="s">
        <v>61</v>
      </c>
      <c r="E7528" t="s">
        <v>1923</v>
      </c>
      <c r="F7528" t="s">
        <v>71</v>
      </c>
      <c r="G7528" t="s">
        <v>53</v>
      </c>
      <c r="H7528" t="s">
        <v>90</v>
      </c>
      <c r="I7528" t="s">
        <v>118</v>
      </c>
      <c r="J7528" t="s">
        <v>119</v>
      </c>
      <c r="K7528" t="s">
        <v>120</v>
      </c>
      <c r="L7528">
        <v>2141.48</v>
      </c>
      <c r="M7528">
        <v>1</v>
      </c>
      <c r="N7528">
        <v>0.25</v>
      </c>
      <c r="O7528">
        <v>253.1</v>
      </c>
    </row>
    <row r="7529" spans="1:15" x14ac:dyDescent="0.3">
      <c r="A7529" t="s">
        <v>9542</v>
      </c>
      <c r="B7529" t="s">
        <v>2520</v>
      </c>
      <c r="C7529" t="s">
        <v>264</v>
      </c>
      <c r="D7529" t="s">
        <v>78</v>
      </c>
      <c r="E7529" t="s">
        <v>436</v>
      </c>
      <c r="F7529" t="s">
        <v>52</v>
      </c>
      <c r="G7529" t="s">
        <v>81</v>
      </c>
      <c r="H7529" t="s">
        <v>95</v>
      </c>
      <c r="I7529" t="s">
        <v>118</v>
      </c>
      <c r="J7529" t="s">
        <v>119</v>
      </c>
      <c r="K7529" t="s">
        <v>270</v>
      </c>
      <c r="L7529">
        <v>10662.96</v>
      </c>
      <c r="M7529">
        <v>1</v>
      </c>
      <c r="N7529">
        <v>0</v>
      </c>
      <c r="O7529">
        <v>2383.7600000000002</v>
      </c>
    </row>
    <row r="7530" spans="1:15" x14ac:dyDescent="0.3">
      <c r="A7530" t="s">
        <v>9543</v>
      </c>
      <c r="B7530" t="s">
        <v>2197</v>
      </c>
      <c r="C7530" t="s">
        <v>2409</v>
      </c>
      <c r="D7530" t="s">
        <v>50</v>
      </c>
      <c r="E7530" t="s">
        <v>787</v>
      </c>
      <c r="F7530" t="s">
        <v>71</v>
      </c>
      <c r="G7530" t="s">
        <v>63</v>
      </c>
      <c r="H7530" t="s">
        <v>213</v>
      </c>
      <c r="I7530" t="s">
        <v>55</v>
      </c>
      <c r="J7530" t="s">
        <v>65</v>
      </c>
      <c r="K7530" t="s">
        <v>325</v>
      </c>
      <c r="L7530">
        <v>49473.36</v>
      </c>
      <c r="M7530">
        <v>8</v>
      </c>
      <c r="N7530">
        <v>0.2</v>
      </c>
      <c r="O7530">
        <v>10788.29</v>
      </c>
    </row>
    <row r="7531" spans="1:15" x14ac:dyDescent="0.3">
      <c r="A7531" t="s">
        <v>9544</v>
      </c>
      <c r="B7531" t="s">
        <v>3657</v>
      </c>
      <c r="C7531" t="s">
        <v>4525</v>
      </c>
      <c r="D7531" t="s">
        <v>102</v>
      </c>
      <c r="E7531" t="s">
        <v>787</v>
      </c>
      <c r="F7531" t="s">
        <v>80</v>
      </c>
      <c r="G7531" t="s">
        <v>81</v>
      </c>
      <c r="H7531" t="s">
        <v>95</v>
      </c>
      <c r="I7531" t="s">
        <v>83</v>
      </c>
      <c r="J7531" t="s">
        <v>449</v>
      </c>
      <c r="K7531" t="s">
        <v>450</v>
      </c>
      <c r="L7531">
        <v>17821.89</v>
      </c>
      <c r="M7531">
        <v>9</v>
      </c>
      <c r="N7531">
        <v>0</v>
      </c>
      <c r="O7531">
        <v>2985.15</v>
      </c>
    </row>
    <row r="7532" spans="1:15" x14ac:dyDescent="0.3">
      <c r="A7532" t="s">
        <v>9545</v>
      </c>
      <c r="B7532" t="s">
        <v>3786</v>
      </c>
      <c r="C7532" t="s">
        <v>3787</v>
      </c>
      <c r="D7532" t="s">
        <v>102</v>
      </c>
      <c r="E7532" t="s">
        <v>937</v>
      </c>
      <c r="F7532" t="s">
        <v>80</v>
      </c>
      <c r="G7532" t="s">
        <v>63</v>
      </c>
      <c r="H7532" t="s">
        <v>172</v>
      </c>
      <c r="I7532" t="s">
        <v>118</v>
      </c>
      <c r="J7532" t="s">
        <v>303</v>
      </c>
      <c r="K7532" t="s">
        <v>491</v>
      </c>
      <c r="L7532">
        <v>102711.76</v>
      </c>
      <c r="M7532">
        <v>8</v>
      </c>
      <c r="N7532">
        <v>0.25</v>
      </c>
      <c r="O7532">
        <v>29026.16</v>
      </c>
    </row>
    <row r="7533" spans="1:15" x14ac:dyDescent="0.3">
      <c r="A7533" t="s">
        <v>9546</v>
      </c>
      <c r="B7533" t="s">
        <v>1865</v>
      </c>
      <c r="C7533" t="s">
        <v>2568</v>
      </c>
      <c r="D7533" t="s">
        <v>61</v>
      </c>
      <c r="E7533" t="s">
        <v>2728</v>
      </c>
      <c r="F7533" t="s">
        <v>71</v>
      </c>
      <c r="G7533" t="s">
        <v>63</v>
      </c>
      <c r="H7533" t="s">
        <v>213</v>
      </c>
      <c r="I7533" t="s">
        <v>118</v>
      </c>
      <c r="J7533" t="s">
        <v>119</v>
      </c>
      <c r="K7533" t="s">
        <v>270</v>
      </c>
      <c r="L7533">
        <v>30102.66</v>
      </c>
      <c r="M7533">
        <v>3</v>
      </c>
      <c r="N7533">
        <v>0</v>
      </c>
      <c r="O7533">
        <v>6042.89</v>
      </c>
    </row>
    <row r="7534" spans="1:15" x14ac:dyDescent="0.3">
      <c r="A7534" t="s">
        <v>9547</v>
      </c>
      <c r="B7534" t="s">
        <v>698</v>
      </c>
      <c r="C7534" t="s">
        <v>2915</v>
      </c>
      <c r="D7534" t="s">
        <v>50</v>
      </c>
      <c r="E7534" t="s">
        <v>2053</v>
      </c>
      <c r="F7534" t="s">
        <v>80</v>
      </c>
      <c r="G7534" t="s">
        <v>53</v>
      </c>
      <c r="H7534" t="s">
        <v>246</v>
      </c>
      <c r="I7534" t="s">
        <v>83</v>
      </c>
      <c r="J7534" t="s">
        <v>449</v>
      </c>
      <c r="K7534" t="s">
        <v>681</v>
      </c>
      <c r="L7534">
        <v>48162.080000000002</v>
      </c>
      <c r="M7534">
        <v>8</v>
      </c>
      <c r="N7534">
        <v>0.05</v>
      </c>
      <c r="O7534">
        <v>8407.19</v>
      </c>
    </row>
    <row r="7535" spans="1:15" x14ac:dyDescent="0.3">
      <c r="A7535" t="s">
        <v>9548</v>
      </c>
      <c r="B7535" t="s">
        <v>2285</v>
      </c>
      <c r="C7535" t="s">
        <v>153</v>
      </c>
      <c r="D7535" t="s">
        <v>50</v>
      </c>
      <c r="E7535" t="s">
        <v>1275</v>
      </c>
      <c r="F7535" t="s">
        <v>80</v>
      </c>
      <c r="G7535" t="s">
        <v>72</v>
      </c>
      <c r="H7535" t="s">
        <v>73</v>
      </c>
      <c r="I7535" t="s">
        <v>55</v>
      </c>
      <c r="J7535" t="s">
        <v>65</v>
      </c>
      <c r="K7535" t="s">
        <v>130</v>
      </c>
      <c r="L7535">
        <v>95872.07</v>
      </c>
      <c r="M7535">
        <v>7</v>
      </c>
      <c r="N7535">
        <v>0.2</v>
      </c>
      <c r="O7535">
        <v>12476.81</v>
      </c>
    </row>
    <row r="7536" spans="1:15" x14ac:dyDescent="0.3">
      <c r="A7536" t="s">
        <v>9549</v>
      </c>
      <c r="B7536" t="s">
        <v>353</v>
      </c>
      <c r="C7536" t="s">
        <v>354</v>
      </c>
      <c r="D7536" t="s">
        <v>61</v>
      </c>
      <c r="E7536" t="s">
        <v>1036</v>
      </c>
      <c r="F7536" t="s">
        <v>80</v>
      </c>
      <c r="G7536" t="s">
        <v>81</v>
      </c>
      <c r="H7536" t="s">
        <v>95</v>
      </c>
      <c r="I7536" t="s">
        <v>118</v>
      </c>
      <c r="J7536" t="s">
        <v>119</v>
      </c>
      <c r="K7536" t="s">
        <v>120</v>
      </c>
      <c r="L7536">
        <v>30432.6</v>
      </c>
      <c r="M7536">
        <v>5</v>
      </c>
      <c r="N7536">
        <v>0.15</v>
      </c>
      <c r="O7536">
        <v>5277.26</v>
      </c>
    </row>
    <row r="7537" spans="1:15" x14ac:dyDescent="0.3">
      <c r="A7537" t="s">
        <v>9550</v>
      </c>
      <c r="B7537" t="s">
        <v>2217</v>
      </c>
      <c r="C7537" t="s">
        <v>2601</v>
      </c>
      <c r="D7537" t="s">
        <v>61</v>
      </c>
      <c r="E7537" t="s">
        <v>1574</v>
      </c>
      <c r="F7537" t="s">
        <v>71</v>
      </c>
      <c r="G7537" t="s">
        <v>53</v>
      </c>
      <c r="H7537" t="s">
        <v>110</v>
      </c>
      <c r="I7537" t="s">
        <v>55</v>
      </c>
      <c r="J7537" t="s">
        <v>56</v>
      </c>
      <c r="K7537" t="s">
        <v>57</v>
      </c>
      <c r="L7537">
        <v>79070.080000000002</v>
      </c>
      <c r="M7537">
        <v>8</v>
      </c>
      <c r="N7537">
        <v>0</v>
      </c>
      <c r="O7537">
        <v>28970.91</v>
      </c>
    </row>
    <row r="7538" spans="1:15" x14ac:dyDescent="0.3">
      <c r="A7538" t="s">
        <v>9551</v>
      </c>
      <c r="B7538" t="s">
        <v>4045</v>
      </c>
      <c r="C7538" t="s">
        <v>1772</v>
      </c>
      <c r="D7538" t="s">
        <v>102</v>
      </c>
      <c r="E7538" t="s">
        <v>70</v>
      </c>
      <c r="F7538" t="s">
        <v>80</v>
      </c>
      <c r="G7538" t="s">
        <v>72</v>
      </c>
      <c r="H7538" t="s">
        <v>346</v>
      </c>
      <c r="I7538" t="s">
        <v>118</v>
      </c>
      <c r="J7538" t="s">
        <v>119</v>
      </c>
      <c r="K7538" t="s">
        <v>120</v>
      </c>
      <c r="L7538">
        <v>71861.75</v>
      </c>
      <c r="M7538">
        <v>5</v>
      </c>
      <c r="N7538">
        <v>0.25</v>
      </c>
      <c r="O7538">
        <v>16270.41</v>
      </c>
    </row>
    <row r="7539" spans="1:15" x14ac:dyDescent="0.3">
      <c r="A7539" t="s">
        <v>9552</v>
      </c>
      <c r="B7539" t="s">
        <v>684</v>
      </c>
      <c r="C7539" t="s">
        <v>572</v>
      </c>
      <c r="D7539" t="s">
        <v>50</v>
      </c>
      <c r="E7539" t="s">
        <v>1047</v>
      </c>
      <c r="F7539" t="s">
        <v>52</v>
      </c>
      <c r="G7539" t="s">
        <v>179</v>
      </c>
      <c r="H7539" t="s">
        <v>180</v>
      </c>
      <c r="I7539" t="s">
        <v>55</v>
      </c>
      <c r="J7539" t="s">
        <v>65</v>
      </c>
      <c r="K7539" t="s">
        <v>91</v>
      </c>
      <c r="L7539">
        <v>434.46</v>
      </c>
      <c r="M7539">
        <v>1</v>
      </c>
      <c r="N7539">
        <v>0.2</v>
      </c>
      <c r="O7539">
        <v>54.44</v>
      </c>
    </row>
    <row r="7540" spans="1:15" x14ac:dyDescent="0.3">
      <c r="A7540" t="s">
        <v>9553</v>
      </c>
      <c r="B7540" t="s">
        <v>1330</v>
      </c>
      <c r="C7540" t="s">
        <v>678</v>
      </c>
      <c r="D7540" t="s">
        <v>61</v>
      </c>
      <c r="E7540" t="s">
        <v>265</v>
      </c>
      <c r="F7540" t="s">
        <v>52</v>
      </c>
      <c r="G7540" t="s">
        <v>72</v>
      </c>
      <c r="H7540" t="s">
        <v>346</v>
      </c>
      <c r="I7540" t="s">
        <v>118</v>
      </c>
      <c r="J7540" t="s">
        <v>230</v>
      </c>
      <c r="K7540" t="s">
        <v>356</v>
      </c>
      <c r="L7540">
        <v>10387.299999999999</v>
      </c>
      <c r="M7540">
        <v>5</v>
      </c>
      <c r="N7540">
        <v>0.2</v>
      </c>
      <c r="O7540">
        <v>3127.18</v>
      </c>
    </row>
    <row r="7541" spans="1:15" x14ac:dyDescent="0.3">
      <c r="A7541" t="s">
        <v>9554</v>
      </c>
      <c r="B7541" t="s">
        <v>1803</v>
      </c>
      <c r="C7541" t="s">
        <v>3207</v>
      </c>
      <c r="D7541" t="s">
        <v>50</v>
      </c>
      <c r="E7541" t="s">
        <v>2022</v>
      </c>
      <c r="F7541" t="s">
        <v>71</v>
      </c>
      <c r="G7541" t="s">
        <v>53</v>
      </c>
      <c r="H7541" t="s">
        <v>110</v>
      </c>
      <c r="I7541" t="s">
        <v>55</v>
      </c>
      <c r="J7541" t="s">
        <v>173</v>
      </c>
      <c r="K7541" t="s">
        <v>203</v>
      </c>
      <c r="L7541">
        <v>16500.560000000001</v>
      </c>
      <c r="M7541">
        <v>8</v>
      </c>
      <c r="N7541">
        <v>0.25</v>
      </c>
      <c r="O7541">
        <v>3291.17</v>
      </c>
    </row>
    <row r="7542" spans="1:15" x14ac:dyDescent="0.3">
      <c r="A7542" t="s">
        <v>9555</v>
      </c>
      <c r="B7542" t="s">
        <v>2747</v>
      </c>
      <c r="C7542" t="s">
        <v>1512</v>
      </c>
      <c r="D7542" t="s">
        <v>50</v>
      </c>
      <c r="E7542" t="s">
        <v>1284</v>
      </c>
      <c r="F7542" t="s">
        <v>80</v>
      </c>
      <c r="G7542" t="s">
        <v>179</v>
      </c>
      <c r="H7542" t="s">
        <v>236</v>
      </c>
      <c r="I7542" t="s">
        <v>83</v>
      </c>
      <c r="J7542" t="s">
        <v>156</v>
      </c>
      <c r="K7542" t="s">
        <v>208</v>
      </c>
      <c r="L7542">
        <v>28507.439999999999</v>
      </c>
      <c r="M7542">
        <v>8</v>
      </c>
      <c r="N7542">
        <v>0.05</v>
      </c>
      <c r="O7542">
        <v>10622.17</v>
      </c>
    </row>
    <row r="7543" spans="1:15" x14ac:dyDescent="0.3">
      <c r="A7543" t="s">
        <v>9556</v>
      </c>
      <c r="B7543" t="s">
        <v>1327</v>
      </c>
      <c r="C7543" t="s">
        <v>591</v>
      </c>
      <c r="D7543" t="s">
        <v>61</v>
      </c>
      <c r="E7543" t="s">
        <v>1047</v>
      </c>
      <c r="F7543" t="s">
        <v>80</v>
      </c>
      <c r="G7543" t="s">
        <v>63</v>
      </c>
      <c r="H7543" t="s">
        <v>64</v>
      </c>
      <c r="I7543" t="s">
        <v>118</v>
      </c>
      <c r="J7543" t="s">
        <v>191</v>
      </c>
      <c r="K7543" t="s">
        <v>192</v>
      </c>
      <c r="L7543">
        <v>107483.84</v>
      </c>
      <c r="M7543">
        <v>8</v>
      </c>
      <c r="N7543">
        <v>0.15</v>
      </c>
      <c r="O7543">
        <v>17749.400000000001</v>
      </c>
    </row>
    <row r="7544" spans="1:15" x14ac:dyDescent="0.3">
      <c r="A7544" t="s">
        <v>9557</v>
      </c>
      <c r="B7544" t="s">
        <v>1015</v>
      </c>
      <c r="C7544" t="s">
        <v>1162</v>
      </c>
      <c r="D7544" t="s">
        <v>102</v>
      </c>
      <c r="E7544" t="s">
        <v>2223</v>
      </c>
      <c r="F7544" t="s">
        <v>71</v>
      </c>
      <c r="G7544" t="s">
        <v>81</v>
      </c>
      <c r="H7544" t="s">
        <v>186</v>
      </c>
      <c r="I7544" t="s">
        <v>55</v>
      </c>
      <c r="J7544" t="s">
        <v>173</v>
      </c>
      <c r="K7544" t="s">
        <v>174</v>
      </c>
      <c r="L7544">
        <v>72953.95</v>
      </c>
      <c r="M7544">
        <v>5</v>
      </c>
      <c r="N7544">
        <v>0.2</v>
      </c>
      <c r="O7544">
        <v>15789.38</v>
      </c>
    </row>
    <row r="7545" spans="1:15" x14ac:dyDescent="0.3">
      <c r="A7545" t="s">
        <v>9558</v>
      </c>
      <c r="B7545" t="s">
        <v>2216</v>
      </c>
      <c r="C7545" t="s">
        <v>2601</v>
      </c>
      <c r="D7545" t="s">
        <v>78</v>
      </c>
      <c r="E7545" t="s">
        <v>1171</v>
      </c>
      <c r="F7545" t="s">
        <v>80</v>
      </c>
      <c r="G7545" t="s">
        <v>179</v>
      </c>
      <c r="H7545" t="s">
        <v>180</v>
      </c>
      <c r="I7545" t="s">
        <v>55</v>
      </c>
      <c r="J7545" t="s">
        <v>56</v>
      </c>
      <c r="K7545" t="s">
        <v>151</v>
      </c>
      <c r="L7545">
        <v>9529.89</v>
      </c>
      <c r="M7545">
        <v>1</v>
      </c>
      <c r="N7545">
        <v>0</v>
      </c>
      <c r="O7545">
        <v>1798.92</v>
      </c>
    </row>
    <row r="7546" spans="1:15" x14ac:dyDescent="0.3">
      <c r="A7546" t="s">
        <v>9559</v>
      </c>
      <c r="B7546" t="s">
        <v>525</v>
      </c>
      <c r="C7546" t="s">
        <v>1623</v>
      </c>
      <c r="D7546" t="s">
        <v>102</v>
      </c>
      <c r="E7546" t="s">
        <v>791</v>
      </c>
      <c r="F7546" t="s">
        <v>80</v>
      </c>
      <c r="G7546" t="s">
        <v>179</v>
      </c>
      <c r="H7546" t="s">
        <v>180</v>
      </c>
      <c r="I7546" t="s">
        <v>55</v>
      </c>
      <c r="J7546" t="s">
        <v>65</v>
      </c>
      <c r="K7546" t="s">
        <v>325</v>
      </c>
      <c r="L7546">
        <v>17927.04</v>
      </c>
      <c r="M7546">
        <v>4</v>
      </c>
      <c r="N7546">
        <v>0.05</v>
      </c>
      <c r="O7546">
        <v>4551.37</v>
      </c>
    </row>
    <row r="7547" spans="1:15" x14ac:dyDescent="0.3">
      <c r="A7547" t="s">
        <v>9560</v>
      </c>
      <c r="B7547" t="s">
        <v>1948</v>
      </c>
      <c r="C7547" t="s">
        <v>655</v>
      </c>
      <c r="D7547" t="s">
        <v>61</v>
      </c>
      <c r="E7547" t="s">
        <v>320</v>
      </c>
      <c r="F7547" t="s">
        <v>52</v>
      </c>
      <c r="G7547" t="s">
        <v>179</v>
      </c>
      <c r="H7547" t="s">
        <v>180</v>
      </c>
      <c r="I7547" t="s">
        <v>118</v>
      </c>
      <c r="J7547" t="s">
        <v>303</v>
      </c>
      <c r="K7547" t="s">
        <v>421</v>
      </c>
      <c r="L7547">
        <v>53086.6</v>
      </c>
      <c r="M7547">
        <v>7</v>
      </c>
      <c r="N7547">
        <v>0.05</v>
      </c>
      <c r="O7547">
        <v>15714.88</v>
      </c>
    </row>
    <row r="7548" spans="1:15" x14ac:dyDescent="0.3">
      <c r="A7548" t="s">
        <v>9561</v>
      </c>
      <c r="B7548" t="s">
        <v>434</v>
      </c>
      <c r="C7548" t="s">
        <v>2922</v>
      </c>
      <c r="D7548" t="s">
        <v>78</v>
      </c>
      <c r="E7548" t="s">
        <v>1570</v>
      </c>
      <c r="F7548" t="s">
        <v>71</v>
      </c>
      <c r="G7548" t="s">
        <v>53</v>
      </c>
      <c r="H7548" t="s">
        <v>246</v>
      </c>
      <c r="I7548" t="s">
        <v>83</v>
      </c>
      <c r="J7548" t="s">
        <v>449</v>
      </c>
      <c r="K7548" t="s">
        <v>681</v>
      </c>
      <c r="L7548">
        <v>55067.88</v>
      </c>
      <c r="M7548">
        <v>4</v>
      </c>
      <c r="N7548">
        <v>0.2</v>
      </c>
      <c r="O7548">
        <v>10246.33</v>
      </c>
    </row>
    <row r="7549" spans="1:15" x14ac:dyDescent="0.3">
      <c r="A7549" t="s">
        <v>9562</v>
      </c>
      <c r="B7549" t="s">
        <v>3541</v>
      </c>
      <c r="C7549" t="s">
        <v>3738</v>
      </c>
      <c r="D7549" t="s">
        <v>102</v>
      </c>
      <c r="E7549" t="s">
        <v>1091</v>
      </c>
      <c r="F7549" t="s">
        <v>52</v>
      </c>
      <c r="G7549" t="s">
        <v>72</v>
      </c>
      <c r="H7549" t="s">
        <v>117</v>
      </c>
      <c r="I7549" t="s">
        <v>118</v>
      </c>
      <c r="J7549" t="s">
        <v>230</v>
      </c>
      <c r="K7549" t="s">
        <v>231</v>
      </c>
      <c r="L7549">
        <v>34923.78</v>
      </c>
      <c r="M7549">
        <v>9</v>
      </c>
      <c r="N7549">
        <v>0</v>
      </c>
      <c r="O7549">
        <v>12990.92</v>
      </c>
    </row>
    <row r="7550" spans="1:15" x14ac:dyDescent="0.3">
      <c r="A7550" t="s">
        <v>9563</v>
      </c>
      <c r="B7550" t="s">
        <v>2840</v>
      </c>
      <c r="C7550" t="s">
        <v>3489</v>
      </c>
      <c r="D7550" t="s">
        <v>50</v>
      </c>
      <c r="E7550" t="s">
        <v>1284</v>
      </c>
      <c r="F7550" t="s">
        <v>71</v>
      </c>
      <c r="G7550" t="s">
        <v>53</v>
      </c>
      <c r="H7550" t="s">
        <v>54</v>
      </c>
      <c r="I7550" t="s">
        <v>83</v>
      </c>
      <c r="J7550" t="s">
        <v>449</v>
      </c>
      <c r="K7550" t="s">
        <v>681</v>
      </c>
      <c r="L7550">
        <v>24301.65</v>
      </c>
      <c r="M7550">
        <v>3</v>
      </c>
      <c r="N7550">
        <v>0.25</v>
      </c>
      <c r="O7550">
        <v>3457.98</v>
      </c>
    </row>
    <row r="7551" spans="1:15" x14ac:dyDescent="0.3">
      <c r="A7551" t="s">
        <v>9564</v>
      </c>
      <c r="B7551" t="s">
        <v>1557</v>
      </c>
      <c r="C7551" t="s">
        <v>1869</v>
      </c>
      <c r="D7551" t="s">
        <v>50</v>
      </c>
      <c r="E7551" t="s">
        <v>224</v>
      </c>
      <c r="F7551" t="s">
        <v>52</v>
      </c>
      <c r="G7551" t="s">
        <v>179</v>
      </c>
      <c r="H7551" t="s">
        <v>236</v>
      </c>
      <c r="I7551" t="s">
        <v>55</v>
      </c>
      <c r="J7551" t="s">
        <v>65</v>
      </c>
      <c r="K7551" t="s">
        <v>325</v>
      </c>
      <c r="L7551">
        <v>3922.2</v>
      </c>
      <c r="M7551">
        <v>10</v>
      </c>
      <c r="N7551">
        <v>0.05</v>
      </c>
      <c r="O7551">
        <v>900.62</v>
      </c>
    </row>
    <row r="7552" spans="1:15" x14ac:dyDescent="0.3">
      <c r="A7552" t="s">
        <v>9565</v>
      </c>
      <c r="B7552" t="s">
        <v>423</v>
      </c>
      <c r="C7552" t="s">
        <v>2226</v>
      </c>
      <c r="D7552" t="s">
        <v>50</v>
      </c>
      <c r="E7552" t="s">
        <v>1490</v>
      </c>
      <c r="F7552" t="s">
        <v>80</v>
      </c>
      <c r="G7552" t="s">
        <v>81</v>
      </c>
      <c r="H7552" t="s">
        <v>284</v>
      </c>
      <c r="I7552" t="s">
        <v>83</v>
      </c>
      <c r="J7552" t="s">
        <v>84</v>
      </c>
      <c r="K7552" t="s">
        <v>125</v>
      </c>
      <c r="L7552">
        <v>24131.64</v>
      </c>
      <c r="M7552">
        <v>2</v>
      </c>
      <c r="N7552">
        <v>0.05</v>
      </c>
      <c r="O7552">
        <v>4264.74</v>
      </c>
    </row>
    <row r="7553" spans="1:15" x14ac:dyDescent="0.3">
      <c r="A7553" t="s">
        <v>9566</v>
      </c>
      <c r="B7553" t="s">
        <v>953</v>
      </c>
      <c r="C7553" t="s">
        <v>552</v>
      </c>
      <c r="D7553" t="s">
        <v>78</v>
      </c>
      <c r="E7553" t="s">
        <v>403</v>
      </c>
      <c r="F7553" t="s">
        <v>71</v>
      </c>
      <c r="G7553" t="s">
        <v>81</v>
      </c>
      <c r="H7553" t="s">
        <v>82</v>
      </c>
      <c r="I7553" t="s">
        <v>83</v>
      </c>
      <c r="J7553" t="s">
        <v>449</v>
      </c>
      <c r="K7553" t="s">
        <v>681</v>
      </c>
      <c r="L7553">
        <v>7713.12</v>
      </c>
      <c r="M7553">
        <v>6</v>
      </c>
      <c r="N7553">
        <v>0.05</v>
      </c>
      <c r="O7553">
        <v>2264.94</v>
      </c>
    </row>
    <row r="7554" spans="1:15" x14ac:dyDescent="0.3">
      <c r="A7554" t="s">
        <v>9567</v>
      </c>
      <c r="B7554" t="s">
        <v>1273</v>
      </c>
      <c r="C7554" t="s">
        <v>1274</v>
      </c>
      <c r="D7554" t="s">
        <v>78</v>
      </c>
      <c r="E7554" t="s">
        <v>1085</v>
      </c>
      <c r="F7554" t="s">
        <v>52</v>
      </c>
      <c r="G7554" t="s">
        <v>72</v>
      </c>
      <c r="H7554" t="s">
        <v>346</v>
      </c>
      <c r="I7554" t="s">
        <v>118</v>
      </c>
      <c r="J7554" t="s">
        <v>230</v>
      </c>
      <c r="K7554" t="s">
        <v>351</v>
      </c>
      <c r="L7554">
        <v>67632.539999999994</v>
      </c>
      <c r="M7554">
        <v>6</v>
      </c>
      <c r="N7554">
        <v>0.05</v>
      </c>
      <c r="O7554">
        <v>12460.22</v>
      </c>
    </row>
    <row r="7555" spans="1:15" x14ac:dyDescent="0.3">
      <c r="A7555" t="s">
        <v>9568</v>
      </c>
      <c r="B7555" t="s">
        <v>260</v>
      </c>
      <c r="C7555" t="s">
        <v>3015</v>
      </c>
      <c r="D7555" t="s">
        <v>102</v>
      </c>
      <c r="E7555" t="s">
        <v>207</v>
      </c>
      <c r="F7555" t="s">
        <v>52</v>
      </c>
      <c r="G7555" t="s">
        <v>81</v>
      </c>
      <c r="H7555" t="s">
        <v>82</v>
      </c>
      <c r="I7555" t="s">
        <v>83</v>
      </c>
      <c r="J7555" t="s">
        <v>379</v>
      </c>
      <c r="K7555" t="s">
        <v>380</v>
      </c>
      <c r="L7555">
        <v>4054.85</v>
      </c>
      <c r="M7555">
        <v>5</v>
      </c>
      <c r="N7555">
        <v>0.15</v>
      </c>
      <c r="O7555">
        <v>706.5</v>
      </c>
    </row>
    <row r="7556" spans="1:15" x14ac:dyDescent="0.3">
      <c r="A7556" t="s">
        <v>9569</v>
      </c>
      <c r="B7556" t="s">
        <v>953</v>
      </c>
      <c r="C7556" t="s">
        <v>493</v>
      </c>
      <c r="D7556" t="s">
        <v>50</v>
      </c>
      <c r="E7556" t="s">
        <v>2080</v>
      </c>
      <c r="F7556" t="s">
        <v>52</v>
      </c>
      <c r="G7556" t="s">
        <v>53</v>
      </c>
      <c r="H7556" t="s">
        <v>246</v>
      </c>
      <c r="I7556" t="s">
        <v>96</v>
      </c>
      <c r="J7556" t="s">
        <v>97</v>
      </c>
      <c r="K7556" t="s">
        <v>416</v>
      </c>
      <c r="L7556">
        <v>118866.88</v>
      </c>
      <c r="M7556">
        <v>8</v>
      </c>
      <c r="N7556">
        <v>0.25</v>
      </c>
      <c r="O7556">
        <v>29592.080000000002</v>
      </c>
    </row>
    <row r="7557" spans="1:15" x14ac:dyDescent="0.3">
      <c r="A7557" t="s">
        <v>9570</v>
      </c>
      <c r="B7557" t="s">
        <v>2346</v>
      </c>
      <c r="C7557" t="s">
        <v>1917</v>
      </c>
      <c r="D7557" t="s">
        <v>102</v>
      </c>
      <c r="E7557" t="s">
        <v>70</v>
      </c>
      <c r="F7557" t="s">
        <v>52</v>
      </c>
      <c r="G7557" t="s">
        <v>179</v>
      </c>
      <c r="H7557" t="s">
        <v>180</v>
      </c>
      <c r="I7557" t="s">
        <v>118</v>
      </c>
      <c r="J7557" t="s">
        <v>230</v>
      </c>
      <c r="K7557" t="s">
        <v>351</v>
      </c>
      <c r="L7557">
        <v>15123.42</v>
      </c>
      <c r="M7557">
        <v>6</v>
      </c>
      <c r="N7557">
        <v>0.15</v>
      </c>
      <c r="O7557">
        <v>2458.39</v>
      </c>
    </row>
    <row r="7558" spans="1:15" x14ac:dyDescent="0.3">
      <c r="A7558" t="s">
        <v>9571</v>
      </c>
      <c r="B7558" t="s">
        <v>2532</v>
      </c>
      <c r="C7558" t="s">
        <v>2226</v>
      </c>
      <c r="D7558" t="s">
        <v>50</v>
      </c>
      <c r="E7558" t="s">
        <v>1562</v>
      </c>
      <c r="F7558" t="s">
        <v>80</v>
      </c>
      <c r="G7558" t="s">
        <v>81</v>
      </c>
      <c r="H7558" t="s">
        <v>284</v>
      </c>
      <c r="I7558" t="s">
        <v>118</v>
      </c>
      <c r="J7558" t="s">
        <v>191</v>
      </c>
      <c r="K7558" t="s">
        <v>829</v>
      </c>
      <c r="L7558">
        <v>87604.160000000003</v>
      </c>
      <c r="M7558">
        <v>8</v>
      </c>
      <c r="N7558">
        <v>0</v>
      </c>
      <c r="O7558">
        <v>21624.16</v>
      </c>
    </row>
    <row r="7559" spans="1:15" x14ac:dyDescent="0.3">
      <c r="A7559" t="s">
        <v>9572</v>
      </c>
      <c r="B7559" t="s">
        <v>383</v>
      </c>
      <c r="C7559" t="s">
        <v>1941</v>
      </c>
      <c r="D7559" t="s">
        <v>50</v>
      </c>
      <c r="E7559" t="s">
        <v>990</v>
      </c>
      <c r="F7559" t="s">
        <v>80</v>
      </c>
      <c r="G7559" t="s">
        <v>72</v>
      </c>
      <c r="H7559" t="s">
        <v>346</v>
      </c>
      <c r="I7559" t="s">
        <v>55</v>
      </c>
      <c r="J7559" t="s">
        <v>56</v>
      </c>
      <c r="K7559" t="s">
        <v>74</v>
      </c>
      <c r="L7559">
        <v>13879.76</v>
      </c>
      <c r="M7559">
        <v>8</v>
      </c>
      <c r="N7559">
        <v>0</v>
      </c>
      <c r="O7559">
        <v>5411.12</v>
      </c>
    </row>
    <row r="7560" spans="1:15" x14ac:dyDescent="0.3">
      <c r="A7560" t="s">
        <v>9573</v>
      </c>
      <c r="B7560" t="s">
        <v>463</v>
      </c>
      <c r="C7560" t="s">
        <v>2731</v>
      </c>
      <c r="D7560" t="s">
        <v>78</v>
      </c>
      <c r="E7560" t="s">
        <v>294</v>
      </c>
      <c r="F7560" t="s">
        <v>52</v>
      </c>
      <c r="G7560" t="s">
        <v>81</v>
      </c>
      <c r="H7560" t="s">
        <v>82</v>
      </c>
      <c r="I7560" t="s">
        <v>118</v>
      </c>
      <c r="J7560" t="s">
        <v>303</v>
      </c>
      <c r="K7560" t="s">
        <v>421</v>
      </c>
      <c r="L7560">
        <v>66503</v>
      </c>
      <c r="M7560">
        <v>10</v>
      </c>
      <c r="N7560">
        <v>0.05</v>
      </c>
      <c r="O7560">
        <v>15292.95</v>
      </c>
    </row>
    <row r="7561" spans="1:15" x14ac:dyDescent="0.3">
      <c r="A7561" t="s">
        <v>9574</v>
      </c>
      <c r="B7561" t="s">
        <v>3268</v>
      </c>
      <c r="C7561" t="s">
        <v>1117</v>
      </c>
      <c r="D7561" t="s">
        <v>102</v>
      </c>
      <c r="E7561" t="s">
        <v>79</v>
      </c>
      <c r="F7561" t="s">
        <v>71</v>
      </c>
      <c r="G7561" t="s">
        <v>53</v>
      </c>
      <c r="H7561" t="s">
        <v>54</v>
      </c>
      <c r="I7561" t="s">
        <v>96</v>
      </c>
      <c r="J7561" t="s">
        <v>97</v>
      </c>
      <c r="K7561" t="s">
        <v>98</v>
      </c>
      <c r="L7561">
        <v>58801.52</v>
      </c>
      <c r="M7561">
        <v>4</v>
      </c>
      <c r="N7561">
        <v>0.05</v>
      </c>
      <c r="O7561">
        <v>12193.81</v>
      </c>
    </row>
    <row r="7562" spans="1:15" x14ac:dyDescent="0.3">
      <c r="A7562" t="s">
        <v>9575</v>
      </c>
      <c r="B7562" t="s">
        <v>442</v>
      </c>
      <c r="C7562" t="s">
        <v>443</v>
      </c>
      <c r="D7562" t="s">
        <v>61</v>
      </c>
      <c r="E7562" t="s">
        <v>1748</v>
      </c>
      <c r="F7562" t="s">
        <v>52</v>
      </c>
      <c r="G7562" t="s">
        <v>72</v>
      </c>
      <c r="H7562" t="s">
        <v>346</v>
      </c>
      <c r="I7562" t="s">
        <v>96</v>
      </c>
      <c r="J7562" t="s">
        <v>166</v>
      </c>
      <c r="K7562" t="s">
        <v>167</v>
      </c>
      <c r="L7562">
        <v>81498.42</v>
      </c>
      <c r="M7562">
        <v>6</v>
      </c>
      <c r="N7562">
        <v>0.05</v>
      </c>
      <c r="O7562">
        <v>16339.29</v>
      </c>
    </row>
    <row r="7563" spans="1:15" x14ac:dyDescent="0.3">
      <c r="A7563" t="s">
        <v>9576</v>
      </c>
      <c r="B7563" t="s">
        <v>3602</v>
      </c>
      <c r="C7563" t="s">
        <v>3544</v>
      </c>
      <c r="D7563" t="s">
        <v>61</v>
      </c>
      <c r="E7563" t="s">
        <v>787</v>
      </c>
      <c r="F7563" t="s">
        <v>71</v>
      </c>
      <c r="G7563" t="s">
        <v>179</v>
      </c>
      <c r="H7563" t="s">
        <v>180</v>
      </c>
      <c r="I7563" t="s">
        <v>118</v>
      </c>
      <c r="J7563" t="s">
        <v>191</v>
      </c>
      <c r="K7563" t="s">
        <v>290</v>
      </c>
      <c r="L7563">
        <v>40593.919999999998</v>
      </c>
      <c r="M7563">
        <v>8</v>
      </c>
      <c r="N7563">
        <v>0.05</v>
      </c>
      <c r="O7563">
        <v>6974.31</v>
      </c>
    </row>
    <row r="7564" spans="1:15" x14ac:dyDescent="0.3">
      <c r="A7564" t="s">
        <v>9577</v>
      </c>
      <c r="B7564" t="s">
        <v>2415</v>
      </c>
      <c r="C7564" t="s">
        <v>1594</v>
      </c>
      <c r="D7564" t="s">
        <v>78</v>
      </c>
      <c r="E7564" t="s">
        <v>660</v>
      </c>
      <c r="F7564" t="s">
        <v>52</v>
      </c>
      <c r="G7564" t="s">
        <v>179</v>
      </c>
      <c r="H7564" t="s">
        <v>236</v>
      </c>
      <c r="I7564" t="s">
        <v>83</v>
      </c>
      <c r="J7564" t="s">
        <v>156</v>
      </c>
      <c r="K7564" t="s">
        <v>285</v>
      </c>
      <c r="L7564">
        <v>3308.41</v>
      </c>
      <c r="M7564">
        <v>1</v>
      </c>
      <c r="N7564">
        <v>0.05</v>
      </c>
      <c r="O7564">
        <v>925.52</v>
      </c>
    </row>
    <row r="7565" spans="1:15" x14ac:dyDescent="0.3">
      <c r="A7565" t="s">
        <v>9578</v>
      </c>
      <c r="B7565" t="s">
        <v>1810</v>
      </c>
      <c r="C7565" t="s">
        <v>211</v>
      </c>
      <c r="D7565" t="s">
        <v>50</v>
      </c>
      <c r="E7565" t="s">
        <v>603</v>
      </c>
      <c r="F7565" t="s">
        <v>71</v>
      </c>
      <c r="G7565" t="s">
        <v>53</v>
      </c>
      <c r="H7565" t="s">
        <v>110</v>
      </c>
      <c r="I7565" t="s">
        <v>55</v>
      </c>
      <c r="J7565" t="s">
        <v>65</v>
      </c>
      <c r="K7565" t="s">
        <v>66</v>
      </c>
      <c r="L7565">
        <v>7572.42</v>
      </c>
      <c r="M7565">
        <v>1</v>
      </c>
      <c r="N7565">
        <v>0.25</v>
      </c>
      <c r="O7565">
        <v>1093.8699999999999</v>
      </c>
    </row>
    <row r="7566" spans="1:15" x14ac:dyDescent="0.3">
      <c r="A7566" t="s">
        <v>9579</v>
      </c>
      <c r="B7566" t="s">
        <v>2285</v>
      </c>
      <c r="C7566" t="s">
        <v>2566</v>
      </c>
      <c r="D7566" t="s">
        <v>50</v>
      </c>
      <c r="E7566" t="s">
        <v>1490</v>
      </c>
      <c r="F7566" t="s">
        <v>80</v>
      </c>
      <c r="G7566" t="s">
        <v>63</v>
      </c>
      <c r="H7566" t="s">
        <v>172</v>
      </c>
      <c r="I7566" t="s">
        <v>83</v>
      </c>
      <c r="J7566" t="s">
        <v>84</v>
      </c>
      <c r="K7566" t="s">
        <v>125</v>
      </c>
      <c r="L7566">
        <v>87124.3</v>
      </c>
      <c r="M7566">
        <v>10</v>
      </c>
      <c r="N7566">
        <v>0.25</v>
      </c>
      <c r="O7566">
        <v>25361.360000000001</v>
      </c>
    </row>
    <row r="7567" spans="1:15" x14ac:dyDescent="0.3">
      <c r="A7567" t="s">
        <v>9580</v>
      </c>
      <c r="B7567" t="s">
        <v>1401</v>
      </c>
      <c r="C7567" t="s">
        <v>2267</v>
      </c>
      <c r="D7567" t="s">
        <v>102</v>
      </c>
      <c r="E7567" t="s">
        <v>1308</v>
      </c>
      <c r="F7567" t="s">
        <v>52</v>
      </c>
      <c r="G7567" t="s">
        <v>179</v>
      </c>
      <c r="H7567" t="s">
        <v>180</v>
      </c>
      <c r="I7567" t="s">
        <v>83</v>
      </c>
      <c r="J7567" t="s">
        <v>156</v>
      </c>
      <c r="K7567" t="s">
        <v>208</v>
      </c>
      <c r="L7567">
        <v>11622.72</v>
      </c>
      <c r="M7567">
        <v>6</v>
      </c>
      <c r="N7567">
        <v>0.05</v>
      </c>
      <c r="O7567">
        <v>3271.34</v>
      </c>
    </row>
    <row r="7568" spans="1:15" x14ac:dyDescent="0.3">
      <c r="A7568" t="s">
        <v>9581</v>
      </c>
      <c r="B7568" t="s">
        <v>1202</v>
      </c>
      <c r="C7568" t="s">
        <v>1203</v>
      </c>
      <c r="D7568" t="s">
        <v>61</v>
      </c>
      <c r="E7568" t="s">
        <v>146</v>
      </c>
      <c r="F7568" t="s">
        <v>71</v>
      </c>
      <c r="G7568" t="s">
        <v>72</v>
      </c>
      <c r="H7568" t="s">
        <v>104</v>
      </c>
      <c r="I7568" t="s">
        <v>55</v>
      </c>
      <c r="J7568" t="s">
        <v>173</v>
      </c>
      <c r="K7568" t="s">
        <v>735</v>
      </c>
      <c r="L7568">
        <v>24301.919999999998</v>
      </c>
      <c r="M7568">
        <v>2</v>
      </c>
      <c r="N7568">
        <v>0.2</v>
      </c>
      <c r="O7568">
        <v>4878.5600000000004</v>
      </c>
    </row>
    <row r="7569" spans="1:15" x14ac:dyDescent="0.3">
      <c r="A7569" t="s">
        <v>9582</v>
      </c>
      <c r="B7569" t="s">
        <v>1288</v>
      </c>
      <c r="C7569" t="s">
        <v>2121</v>
      </c>
      <c r="D7569" t="s">
        <v>50</v>
      </c>
      <c r="E7569" t="s">
        <v>2647</v>
      </c>
      <c r="F7569" t="s">
        <v>52</v>
      </c>
      <c r="G7569" t="s">
        <v>63</v>
      </c>
      <c r="H7569" t="s">
        <v>64</v>
      </c>
      <c r="I7569" t="s">
        <v>118</v>
      </c>
      <c r="J7569" t="s">
        <v>191</v>
      </c>
      <c r="K7569" t="s">
        <v>290</v>
      </c>
      <c r="L7569">
        <v>71644.2</v>
      </c>
      <c r="M7569">
        <v>10</v>
      </c>
      <c r="N7569">
        <v>0</v>
      </c>
      <c r="O7569">
        <v>12734.16</v>
      </c>
    </row>
    <row r="7570" spans="1:15" x14ac:dyDescent="0.3">
      <c r="A7570" t="s">
        <v>9583</v>
      </c>
      <c r="B7570" t="s">
        <v>1488</v>
      </c>
      <c r="C7570" t="s">
        <v>3569</v>
      </c>
      <c r="D7570" t="s">
        <v>61</v>
      </c>
      <c r="E7570" t="s">
        <v>3466</v>
      </c>
      <c r="F7570" t="s">
        <v>52</v>
      </c>
      <c r="G7570" t="s">
        <v>72</v>
      </c>
      <c r="H7570" t="s">
        <v>73</v>
      </c>
      <c r="I7570" t="s">
        <v>83</v>
      </c>
      <c r="J7570" t="s">
        <v>449</v>
      </c>
      <c r="K7570" t="s">
        <v>681</v>
      </c>
      <c r="L7570">
        <v>73862.25</v>
      </c>
      <c r="M7570">
        <v>5</v>
      </c>
      <c r="N7570">
        <v>0.15</v>
      </c>
      <c r="O7570">
        <v>24228.74</v>
      </c>
    </row>
    <row r="7571" spans="1:15" x14ac:dyDescent="0.3">
      <c r="A7571" t="s">
        <v>9584</v>
      </c>
      <c r="B7571" t="s">
        <v>1020</v>
      </c>
      <c r="C7571" t="s">
        <v>1452</v>
      </c>
      <c r="D7571" t="s">
        <v>50</v>
      </c>
      <c r="E7571" t="s">
        <v>1905</v>
      </c>
      <c r="F7571" t="s">
        <v>80</v>
      </c>
      <c r="G7571" t="s">
        <v>72</v>
      </c>
      <c r="H7571" t="s">
        <v>346</v>
      </c>
      <c r="I7571" t="s">
        <v>118</v>
      </c>
      <c r="J7571" t="s">
        <v>191</v>
      </c>
      <c r="K7571" t="s">
        <v>192</v>
      </c>
      <c r="L7571">
        <v>12882.04</v>
      </c>
      <c r="M7571">
        <v>2</v>
      </c>
      <c r="N7571">
        <v>0.2</v>
      </c>
      <c r="O7571">
        <v>4081.17</v>
      </c>
    </row>
    <row r="7572" spans="1:15" x14ac:dyDescent="0.3">
      <c r="A7572" t="s">
        <v>9585</v>
      </c>
      <c r="B7572" t="s">
        <v>1523</v>
      </c>
      <c r="C7572" t="s">
        <v>2254</v>
      </c>
      <c r="D7572" t="s">
        <v>78</v>
      </c>
      <c r="E7572" t="s">
        <v>896</v>
      </c>
      <c r="F7572" t="s">
        <v>52</v>
      </c>
      <c r="G7572" t="s">
        <v>179</v>
      </c>
      <c r="H7572" t="s">
        <v>180</v>
      </c>
      <c r="I7572" t="s">
        <v>83</v>
      </c>
      <c r="J7572" t="s">
        <v>379</v>
      </c>
      <c r="K7572" t="s">
        <v>380</v>
      </c>
      <c r="L7572">
        <v>65799.12</v>
      </c>
      <c r="M7572">
        <v>8</v>
      </c>
      <c r="N7572">
        <v>0</v>
      </c>
      <c r="O7572">
        <v>24486.26</v>
      </c>
    </row>
    <row r="7573" spans="1:15" x14ac:dyDescent="0.3">
      <c r="A7573" t="s">
        <v>9586</v>
      </c>
      <c r="B7573" t="s">
        <v>3033</v>
      </c>
      <c r="C7573" t="s">
        <v>2942</v>
      </c>
      <c r="D7573" t="s">
        <v>102</v>
      </c>
      <c r="E7573" t="s">
        <v>1615</v>
      </c>
      <c r="F7573" t="s">
        <v>71</v>
      </c>
      <c r="G7573" t="s">
        <v>179</v>
      </c>
      <c r="H7573" t="s">
        <v>236</v>
      </c>
      <c r="I7573" t="s">
        <v>96</v>
      </c>
      <c r="J7573" t="s">
        <v>111</v>
      </c>
      <c r="K7573" t="s">
        <v>328</v>
      </c>
      <c r="L7573">
        <v>41213.83</v>
      </c>
      <c r="M7573">
        <v>7</v>
      </c>
      <c r="N7573">
        <v>0.15</v>
      </c>
      <c r="O7573">
        <v>12469.74</v>
      </c>
    </row>
    <row r="7574" spans="1:15" x14ac:dyDescent="0.3">
      <c r="A7574" t="s">
        <v>9587</v>
      </c>
      <c r="B7574" t="s">
        <v>1850</v>
      </c>
      <c r="C7574" t="s">
        <v>3616</v>
      </c>
      <c r="D7574" t="s">
        <v>78</v>
      </c>
      <c r="E7574" t="s">
        <v>374</v>
      </c>
      <c r="F7574" t="s">
        <v>71</v>
      </c>
      <c r="G7574" t="s">
        <v>63</v>
      </c>
      <c r="H7574" t="s">
        <v>172</v>
      </c>
      <c r="I7574" t="s">
        <v>55</v>
      </c>
      <c r="J7574" t="s">
        <v>65</v>
      </c>
      <c r="K7574" t="s">
        <v>130</v>
      </c>
      <c r="L7574">
        <v>20414.88</v>
      </c>
      <c r="M7574">
        <v>2</v>
      </c>
      <c r="N7574">
        <v>0.05</v>
      </c>
      <c r="O7574">
        <v>7273.33</v>
      </c>
    </row>
    <row r="7575" spans="1:15" x14ac:dyDescent="0.3">
      <c r="A7575" t="s">
        <v>9588</v>
      </c>
      <c r="B7575" t="s">
        <v>1148</v>
      </c>
      <c r="C7575" t="s">
        <v>4236</v>
      </c>
      <c r="D7575" t="s">
        <v>50</v>
      </c>
      <c r="E7575" t="s">
        <v>440</v>
      </c>
      <c r="F7575" t="s">
        <v>71</v>
      </c>
      <c r="G7575" t="s">
        <v>81</v>
      </c>
      <c r="H7575" t="s">
        <v>284</v>
      </c>
      <c r="I7575" t="s">
        <v>118</v>
      </c>
      <c r="J7575" t="s">
        <v>303</v>
      </c>
      <c r="K7575" t="s">
        <v>304</v>
      </c>
      <c r="L7575">
        <v>73582.8</v>
      </c>
      <c r="M7575">
        <v>5</v>
      </c>
      <c r="N7575">
        <v>0.1</v>
      </c>
      <c r="O7575">
        <v>26224.04</v>
      </c>
    </row>
    <row r="7576" spans="1:15" x14ac:dyDescent="0.3">
      <c r="A7576" t="s">
        <v>9589</v>
      </c>
      <c r="B7576" t="s">
        <v>947</v>
      </c>
      <c r="C7576" t="s">
        <v>2521</v>
      </c>
      <c r="D7576" t="s">
        <v>50</v>
      </c>
      <c r="E7576" t="s">
        <v>2764</v>
      </c>
      <c r="F7576" t="s">
        <v>52</v>
      </c>
      <c r="G7576" t="s">
        <v>179</v>
      </c>
      <c r="H7576" t="s">
        <v>180</v>
      </c>
      <c r="I7576" t="s">
        <v>96</v>
      </c>
      <c r="J7576" t="s">
        <v>97</v>
      </c>
      <c r="K7576" t="s">
        <v>98</v>
      </c>
      <c r="L7576">
        <v>30075.360000000001</v>
      </c>
      <c r="M7576">
        <v>7</v>
      </c>
      <c r="N7576">
        <v>0.2</v>
      </c>
      <c r="O7576">
        <v>4693.62</v>
      </c>
    </row>
    <row r="7577" spans="1:15" x14ac:dyDescent="0.3">
      <c r="A7577" t="s">
        <v>9590</v>
      </c>
      <c r="B7577" t="s">
        <v>467</v>
      </c>
      <c r="C7577" t="s">
        <v>1453</v>
      </c>
      <c r="D7577" t="s">
        <v>102</v>
      </c>
      <c r="E7577" t="s">
        <v>846</v>
      </c>
      <c r="F7577" t="s">
        <v>52</v>
      </c>
      <c r="G7577" t="s">
        <v>53</v>
      </c>
      <c r="H7577" t="s">
        <v>90</v>
      </c>
      <c r="I7577" t="s">
        <v>96</v>
      </c>
      <c r="J7577" t="s">
        <v>135</v>
      </c>
      <c r="K7577" t="s">
        <v>275</v>
      </c>
      <c r="L7577">
        <v>20903.96</v>
      </c>
      <c r="M7577">
        <v>2</v>
      </c>
      <c r="N7577">
        <v>0.2</v>
      </c>
      <c r="O7577">
        <v>5877.46</v>
      </c>
    </row>
    <row r="7578" spans="1:15" x14ac:dyDescent="0.3">
      <c r="A7578" t="s">
        <v>9591</v>
      </c>
      <c r="B7578" t="s">
        <v>359</v>
      </c>
      <c r="C7578" t="s">
        <v>3624</v>
      </c>
      <c r="D7578" t="s">
        <v>50</v>
      </c>
      <c r="E7578" t="s">
        <v>475</v>
      </c>
      <c r="F7578" t="s">
        <v>80</v>
      </c>
      <c r="G7578" t="s">
        <v>63</v>
      </c>
      <c r="H7578" t="s">
        <v>202</v>
      </c>
      <c r="I7578" t="s">
        <v>96</v>
      </c>
      <c r="J7578" t="s">
        <v>111</v>
      </c>
      <c r="K7578" t="s">
        <v>225</v>
      </c>
      <c r="L7578">
        <v>64787.05</v>
      </c>
      <c r="M7578">
        <v>5</v>
      </c>
      <c r="N7578">
        <v>0.1</v>
      </c>
      <c r="O7578">
        <v>11747.27</v>
      </c>
    </row>
    <row r="7579" spans="1:15" x14ac:dyDescent="0.3">
      <c r="A7579" t="s">
        <v>9592</v>
      </c>
      <c r="B7579" t="s">
        <v>2550</v>
      </c>
      <c r="C7579" t="s">
        <v>1555</v>
      </c>
      <c r="D7579" t="s">
        <v>102</v>
      </c>
      <c r="E7579" t="s">
        <v>5045</v>
      </c>
      <c r="F7579" t="s">
        <v>71</v>
      </c>
      <c r="G7579" t="s">
        <v>81</v>
      </c>
      <c r="H7579" t="s">
        <v>95</v>
      </c>
      <c r="I7579" t="s">
        <v>55</v>
      </c>
      <c r="J7579" t="s">
        <v>65</v>
      </c>
      <c r="K7579" t="s">
        <v>91</v>
      </c>
      <c r="L7579">
        <v>115003.44</v>
      </c>
      <c r="M7579">
        <v>8</v>
      </c>
      <c r="N7579">
        <v>0.05</v>
      </c>
      <c r="O7579">
        <v>29104.240000000002</v>
      </c>
    </row>
    <row r="7580" spans="1:15" x14ac:dyDescent="0.3">
      <c r="A7580" t="s">
        <v>9593</v>
      </c>
      <c r="B7580" t="s">
        <v>3037</v>
      </c>
      <c r="C7580" t="s">
        <v>980</v>
      </c>
      <c r="D7580" t="s">
        <v>78</v>
      </c>
      <c r="E7580" t="s">
        <v>577</v>
      </c>
      <c r="F7580" t="s">
        <v>52</v>
      </c>
      <c r="G7580" t="s">
        <v>81</v>
      </c>
      <c r="H7580" t="s">
        <v>95</v>
      </c>
      <c r="I7580" t="s">
        <v>96</v>
      </c>
      <c r="J7580" t="s">
        <v>111</v>
      </c>
      <c r="K7580" t="s">
        <v>328</v>
      </c>
      <c r="L7580">
        <v>21541.7</v>
      </c>
      <c r="M7580">
        <v>2</v>
      </c>
      <c r="N7580">
        <v>0.1</v>
      </c>
      <c r="O7580">
        <v>4396.74</v>
      </c>
    </row>
    <row r="7581" spans="1:15" x14ac:dyDescent="0.3">
      <c r="A7581" t="s">
        <v>9594</v>
      </c>
      <c r="B7581" t="s">
        <v>1080</v>
      </c>
      <c r="C7581" t="s">
        <v>1081</v>
      </c>
      <c r="D7581" t="s">
        <v>78</v>
      </c>
      <c r="E7581" t="s">
        <v>2713</v>
      </c>
      <c r="F7581" t="s">
        <v>52</v>
      </c>
      <c r="G7581" t="s">
        <v>53</v>
      </c>
      <c r="H7581" t="s">
        <v>90</v>
      </c>
      <c r="I7581" t="s">
        <v>118</v>
      </c>
      <c r="J7581" t="s">
        <v>303</v>
      </c>
      <c r="K7581" t="s">
        <v>491</v>
      </c>
      <c r="L7581">
        <v>46993.31</v>
      </c>
      <c r="M7581">
        <v>7</v>
      </c>
      <c r="N7581">
        <v>0</v>
      </c>
      <c r="O7581">
        <v>9421.33</v>
      </c>
    </row>
    <row r="7582" spans="1:15" x14ac:dyDescent="0.3">
      <c r="A7582" t="s">
        <v>9595</v>
      </c>
      <c r="B7582" t="s">
        <v>365</v>
      </c>
      <c r="C7582" t="s">
        <v>2167</v>
      </c>
      <c r="D7582" t="s">
        <v>78</v>
      </c>
      <c r="E7582" t="s">
        <v>1335</v>
      </c>
      <c r="F7582" t="s">
        <v>52</v>
      </c>
      <c r="G7582" t="s">
        <v>63</v>
      </c>
      <c r="H7582" t="s">
        <v>172</v>
      </c>
      <c r="I7582" t="s">
        <v>96</v>
      </c>
      <c r="J7582" t="s">
        <v>111</v>
      </c>
      <c r="K7582" t="s">
        <v>225</v>
      </c>
      <c r="L7582">
        <v>15148.92</v>
      </c>
      <c r="M7582">
        <v>3</v>
      </c>
      <c r="N7582">
        <v>0.2</v>
      </c>
      <c r="O7582">
        <v>2655</v>
      </c>
    </row>
    <row r="7583" spans="1:15" x14ac:dyDescent="0.3">
      <c r="A7583" t="s">
        <v>9596</v>
      </c>
      <c r="B7583" t="s">
        <v>4359</v>
      </c>
      <c r="C7583" t="s">
        <v>349</v>
      </c>
      <c r="D7583" t="s">
        <v>50</v>
      </c>
      <c r="E7583" t="s">
        <v>1335</v>
      </c>
      <c r="F7583" t="s">
        <v>71</v>
      </c>
      <c r="G7583" t="s">
        <v>72</v>
      </c>
      <c r="H7583" t="s">
        <v>73</v>
      </c>
      <c r="I7583" t="s">
        <v>83</v>
      </c>
      <c r="J7583" t="s">
        <v>449</v>
      </c>
      <c r="K7583" t="s">
        <v>681</v>
      </c>
      <c r="L7583">
        <v>13991.79</v>
      </c>
      <c r="M7583">
        <v>3</v>
      </c>
      <c r="N7583">
        <v>0.15</v>
      </c>
      <c r="O7583">
        <v>2397.61</v>
      </c>
    </row>
    <row r="7584" spans="1:15" x14ac:dyDescent="0.3">
      <c r="A7584" t="s">
        <v>9597</v>
      </c>
      <c r="B7584" t="s">
        <v>922</v>
      </c>
      <c r="C7584" t="s">
        <v>549</v>
      </c>
      <c r="D7584" t="s">
        <v>50</v>
      </c>
      <c r="E7584" t="s">
        <v>3266</v>
      </c>
      <c r="F7584" t="s">
        <v>80</v>
      </c>
      <c r="G7584" t="s">
        <v>81</v>
      </c>
      <c r="H7584" t="s">
        <v>284</v>
      </c>
      <c r="I7584" t="s">
        <v>118</v>
      </c>
      <c r="J7584" t="s">
        <v>230</v>
      </c>
      <c r="K7584" t="s">
        <v>356</v>
      </c>
      <c r="L7584">
        <v>4130.22</v>
      </c>
      <c r="M7584">
        <v>3</v>
      </c>
      <c r="N7584">
        <v>0</v>
      </c>
      <c r="O7584">
        <v>802.69</v>
      </c>
    </row>
    <row r="7585" spans="1:15" x14ac:dyDescent="0.3">
      <c r="A7585" t="s">
        <v>9598</v>
      </c>
      <c r="B7585" t="s">
        <v>2057</v>
      </c>
      <c r="C7585" t="s">
        <v>2643</v>
      </c>
      <c r="D7585" t="s">
        <v>50</v>
      </c>
      <c r="E7585" t="s">
        <v>1759</v>
      </c>
      <c r="F7585" t="s">
        <v>71</v>
      </c>
      <c r="G7585" t="s">
        <v>179</v>
      </c>
      <c r="H7585" t="s">
        <v>236</v>
      </c>
      <c r="I7585" t="s">
        <v>96</v>
      </c>
      <c r="J7585" t="s">
        <v>166</v>
      </c>
      <c r="K7585" t="s">
        <v>337</v>
      </c>
      <c r="L7585">
        <v>52219.519999999997</v>
      </c>
      <c r="M7585">
        <v>8</v>
      </c>
      <c r="N7585">
        <v>0</v>
      </c>
      <c r="O7585">
        <v>10016.44</v>
      </c>
    </row>
    <row r="7586" spans="1:15" x14ac:dyDescent="0.3">
      <c r="A7586" t="s">
        <v>9599</v>
      </c>
      <c r="B7586" t="s">
        <v>1326</v>
      </c>
      <c r="C7586" t="s">
        <v>6114</v>
      </c>
      <c r="D7586" t="s">
        <v>50</v>
      </c>
      <c r="E7586" t="s">
        <v>2480</v>
      </c>
      <c r="F7586" t="s">
        <v>80</v>
      </c>
      <c r="G7586" t="s">
        <v>53</v>
      </c>
      <c r="H7586" t="s">
        <v>90</v>
      </c>
      <c r="I7586" t="s">
        <v>83</v>
      </c>
      <c r="J7586" t="s">
        <v>156</v>
      </c>
      <c r="K7586" t="s">
        <v>208</v>
      </c>
      <c r="L7586">
        <v>20873.88</v>
      </c>
      <c r="M7586">
        <v>9</v>
      </c>
      <c r="N7586">
        <v>0.15</v>
      </c>
      <c r="O7586">
        <v>3627.29</v>
      </c>
    </row>
    <row r="7587" spans="1:15" x14ac:dyDescent="0.3">
      <c r="A7587" t="s">
        <v>9600</v>
      </c>
      <c r="B7587" t="s">
        <v>2920</v>
      </c>
      <c r="C7587" t="s">
        <v>1852</v>
      </c>
      <c r="D7587" t="s">
        <v>50</v>
      </c>
      <c r="E7587" t="s">
        <v>3201</v>
      </c>
      <c r="F7587" t="s">
        <v>80</v>
      </c>
      <c r="G7587" t="s">
        <v>53</v>
      </c>
      <c r="H7587" t="s">
        <v>90</v>
      </c>
      <c r="I7587" t="s">
        <v>118</v>
      </c>
      <c r="J7587" t="s">
        <v>230</v>
      </c>
      <c r="K7587" t="s">
        <v>231</v>
      </c>
      <c r="L7587">
        <v>18229.2</v>
      </c>
      <c r="M7587">
        <v>8</v>
      </c>
      <c r="N7587">
        <v>0</v>
      </c>
      <c r="O7587">
        <v>6414.02</v>
      </c>
    </row>
    <row r="7588" spans="1:15" x14ac:dyDescent="0.3">
      <c r="A7588" t="s">
        <v>9601</v>
      </c>
      <c r="B7588" t="s">
        <v>3311</v>
      </c>
      <c r="C7588" t="s">
        <v>959</v>
      </c>
      <c r="D7588" t="s">
        <v>102</v>
      </c>
      <c r="E7588" t="s">
        <v>472</v>
      </c>
      <c r="F7588" t="s">
        <v>80</v>
      </c>
      <c r="G7588" t="s">
        <v>53</v>
      </c>
      <c r="H7588" t="s">
        <v>246</v>
      </c>
      <c r="I7588" t="s">
        <v>55</v>
      </c>
      <c r="J7588" t="s">
        <v>141</v>
      </c>
      <c r="K7588" t="s">
        <v>978</v>
      </c>
      <c r="L7588">
        <v>27297.38</v>
      </c>
      <c r="M7588">
        <v>2</v>
      </c>
      <c r="N7588">
        <v>0.05</v>
      </c>
      <c r="O7588">
        <v>9618.9699999999993</v>
      </c>
    </row>
    <row r="7589" spans="1:15" x14ac:dyDescent="0.3">
      <c r="A7589" t="s">
        <v>9602</v>
      </c>
      <c r="B7589" t="s">
        <v>767</v>
      </c>
      <c r="C7589" t="s">
        <v>2368</v>
      </c>
      <c r="D7589" t="s">
        <v>78</v>
      </c>
      <c r="E7589" t="s">
        <v>1067</v>
      </c>
      <c r="F7589" t="s">
        <v>52</v>
      </c>
      <c r="G7589" t="s">
        <v>179</v>
      </c>
      <c r="H7589" t="s">
        <v>180</v>
      </c>
      <c r="I7589" t="s">
        <v>96</v>
      </c>
      <c r="J7589" t="s">
        <v>135</v>
      </c>
      <c r="K7589" t="s">
        <v>275</v>
      </c>
      <c r="L7589">
        <v>128462.9</v>
      </c>
      <c r="M7589">
        <v>10</v>
      </c>
      <c r="N7589">
        <v>0.1</v>
      </c>
      <c r="O7589">
        <v>46208.85</v>
      </c>
    </row>
    <row r="7590" spans="1:15" x14ac:dyDescent="0.3">
      <c r="A7590" t="s">
        <v>9603</v>
      </c>
      <c r="B7590" t="s">
        <v>323</v>
      </c>
      <c r="C7590" t="s">
        <v>4384</v>
      </c>
      <c r="D7590" t="s">
        <v>78</v>
      </c>
      <c r="E7590" t="s">
        <v>1434</v>
      </c>
      <c r="F7590" t="s">
        <v>52</v>
      </c>
      <c r="G7590" t="s">
        <v>81</v>
      </c>
      <c r="H7590" t="s">
        <v>95</v>
      </c>
      <c r="I7590" t="s">
        <v>96</v>
      </c>
      <c r="J7590" t="s">
        <v>97</v>
      </c>
      <c r="K7590" t="s">
        <v>181</v>
      </c>
      <c r="L7590">
        <v>36016.800000000003</v>
      </c>
      <c r="M7590">
        <v>4</v>
      </c>
      <c r="N7590">
        <v>0.05</v>
      </c>
      <c r="O7590">
        <v>5291.39</v>
      </c>
    </row>
    <row r="7591" spans="1:15" x14ac:dyDescent="0.3">
      <c r="A7591" t="s">
        <v>9604</v>
      </c>
      <c r="B7591" t="s">
        <v>176</v>
      </c>
      <c r="C7591" t="s">
        <v>1023</v>
      </c>
      <c r="D7591" t="s">
        <v>102</v>
      </c>
      <c r="E7591" t="s">
        <v>1617</v>
      </c>
      <c r="F7591" t="s">
        <v>52</v>
      </c>
      <c r="G7591" t="s">
        <v>63</v>
      </c>
      <c r="H7591" t="s">
        <v>213</v>
      </c>
      <c r="I7591" t="s">
        <v>83</v>
      </c>
      <c r="J7591" t="s">
        <v>449</v>
      </c>
      <c r="K7591" t="s">
        <v>681</v>
      </c>
      <c r="L7591">
        <v>6801.01</v>
      </c>
      <c r="M7591">
        <v>1</v>
      </c>
      <c r="N7591">
        <v>0.15</v>
      </c>
      <c r="O7591">
        <v>1386.25</v>
      </c>
    </row>
    <row r="7592" spans="1:15" x14ac:dyDescent="0.3">
      <c r="A7592" t="s">
        <v>9605</v>
      </c>
      <c r="B7592" t="s">
        <v>741</v>
      </c>
      <c r="C7592" t="s">
        <v>238</v>
      </c>
      <c r="D7592" t="s">
        <v>50</v>
      </c>
      <c r="E7592" t="s">
        <v>341</v>
      </c>
      <c r="F7592" t="s">
        <v>52</v>
      </c>
      <c r="G7592" t="s">
        <v>63</v>
      </c>
      <c r="H7592" t="s">
        <v>64</v>
      </c>
      <c r="I7592" t="s">
        <v>118</v>
      </c>
      <c r="J7592" t="s">
        <v>119</v>
      </c>
      <c r="K7592" t="s">
        <v>270</v>
      </c>
      <c r="L7592">
        <v>4690.5600000000004</v>
      </c>
      <c r="M7592">
        <v>6</v>
      </c>
      <c r="N7592">
        <v>0.1</v>
      </c>
      <c r="O7592">
        <v>679.64</v>
      </c>
    </row>
    <row r="7593" spans="1:15" x14ac:dyDescent="0.3">
      <c r="A7593" t="s">
        <v>9606</v>
      </c>
      <c r="B7593" t="s">
        <v>601</v>
      </c>
      <c r="C7593" t="s">
        <v>1255</v>
      </c>
      <c r="D7593" t="s">
        <v>50</v>
      </c>
      <c r="E7593" t="s">
        <v>1131</v>
      </c>
      <c r="F7593" t="s">
        <v>52</v>
      </c>
      <c r="G7593" t="s">
        <v>179</v>
      </c>
      <c r="H7593" t="s">
        <v>236</v>
      </c>
      <c r="I7593" t="s">
        <v>55</v>
      </c>
      <c r="J7593" t="s">
        <v>173</v>
      </c>
      <c r="K7593" t="s">
        <v>780</v>
      </c>
      <c r="L7593">
        <v>52143.44</v>
      </c>
      <c r="M7593">
        <v>4</v>
      </c>
      <c r="N7593">
        <v>0.15</v>
      </c>
      <c r="O7593">
        <v>14978.9</v>
      </c>
    </row>
    <row r="7594" spans="1:15" x14ac:dyDescent="0.3">
      <c r="A7594" t="s">
        <v>9607</v>
      </c>
      <c r="B7594" t="s">
        <v>447</v>
      </c>
      <c r="C7594" t="s">
        <v>1257</v>
      </c>
      <c r="D7594" t="s">
        <v>78</v>
      </c>
      <c r="E7594" t="s">
        <v>1827</v>
      </c>
      <c r="F7594" t="s">
        <v>80</v>
      </c>
      <c r="G7594" t="s">
        <v>81</v>
      </c>
      <c r="H7594" t="s">
        <v>284</v>
      </c>
      <c r="I7594" t="s">
        <v>83</v>
      </c>
      <c r="J7594" t="s">
        <v>379</v>
      </c>
      <c r="K7594" t="s">
        <v>716</v>
      </c>
      <c r="L7594">
        <v>47777.440000000002</v>
      </c>
      <c r="M7594">
        <v>4</v>
      </c>
      <c r="N7594">
        <v>0</v>
      </c>
      <c r="O7594">
        <v>18800.55</v>
      </c>
    </row>
    <row r="7595" spans="1:15" x14ac:dyDescent="0.3">
      <c r="A7595" t="s">
        <v>9608</v>
      </c>
      <c r="B7595" t="s">
        <v>4185</v>
      </c>
      <c r="C7595" t="s">
        <v>3128</v>
      </c>
      <c r="D7595" t="s">
        <v>61</v>
      </c>
      <c r="E7595" t="s">
        <v>1367</v>
      </c>
      <c r="F7595" t="s">
        <v>80</v>
      </c>
      <c r="G7595" t="s">
        <v>81</v>
      </c>
      <c r="H7595" t="s">
        <v>284</v>
      </c>
      <c r="I7595" t="s">
        <v>83</v>
      </c>
      <c r="J7595" t="s">
        <v>449</v>
      </c>
      <c r="K7595" t="s">
        <v>775</v>
      </c>
      <c r="L7595">
        <v>30356.400000000001</v>
      </c>
      <c r="M7595">
        <v>6</v>
      </c>
      <c r="N7595">
        <v>0.2</v>
      </c>
      <c r="O7595">
        <v>7571.71</v>
      </c>
    </row>
    <row r="7596" spans="1:15" x14ac:dyDescent="0.3">
      <c r="A7596" t="s">
        <v>9609</v>
      </c>
      <c r="B7596" t="s">
        <v>2608</v>
      </c>
      <c r="C7596" t="s">
        <v>783</v>
      </c>
      <c r="D7596" t="s">
        <v>50</v>
      </c>
      <c r="E7596" t="s">
        <v>140</v>
      </c>
      <c r="F7596" t="s">
        <v>80</v>
      </c>
      <c r="G7596" t="s">
        <v>72</v>
      </c>
      <c r="H7596" t="s">
        <v>73</v>
      </c>
      <c r="I7596" t="s">
        <v>96</v>
      </c>
      <c r="J7596" t="s">
        <v>135</v>
      </c>
      <c r="K7596" t="s">
        <v>275</v>
      </c>
      <c r="L7596">
        <v>6773.1</v>
      </c>
      <c r="M7596">
        <v>2</v>
      </c>
      <c r="N7596">
        <v>0.05</v>
      </c>
      <c r="O7596">
        <v>2405.67</v>
      </c>
    </row>
    <row r="7597" spans="1:15" x14ac:dyDescent="0.3">
      <c r="A7597" t="s">
        <v>9610</v>
      </c>
      <c r="B7597" t="s">
        <v>1590</v>
      </c>
      <c r="C7597" t="s">
        <v>2472</v>
      </c>
      <c r="D7597" t="s">
        <v>50</v>
      </c>
      <c r="E7597" t="s">
        <v>4023</v>
      </c>
      <c r="F7597" t="s">
        <v>71</v>
      </c>
      <c r="G7597" t="s">
        <v>53</v>
      </c>
      <c r="H7597" t="s">
        <v>54</v>
      </c>
      <c r="I7597" t="s">
        <v>96</v>
      </c>
      <c r="J7597" t="s">
        <v>135</v>
      </c>
      <c r="K7597" t="s">
        <v>136</v>
      </c>
      <c r="L7597">
        <v>256.58</v>
      </c>
      <c r="M7597">
        <v>1</v>
      </c>
      <c r="N7597">
        <v>0.15</v>
      </c>
      <c r="O7597">
        <v>83.43</v>
      </c>
    </row>
    <row r="7598" spans="1:15" x14ac:dyDescent="0.3">
      <c r="A7598" t="s">
        <v>9611</v>
      </c>
      <c r="B7598" t="s">
        <v>5143</v>
      </c>
      <c r="C7598" t="s">
        <v>389</v>
      </c>
      <c r="D7598" t="s">
        <v>102</v>
      </c>
      <c r="E7598" t="s">
        <v>850</v>
      </c>
      <c r="F7598" t="s">
        <v>52</v>
      </c>
      <c r="G7598" t="s">
        <v>179</v>
      </c>
      <c r="H7598" t="s">
        <v>236</v>
      </c>
      <c r="I7598" t="s">
        <v>118</v>
      </c>
      <c r="J7598" t="s">
        <v>303</v>
      </c>
      <c r="K7598" t="s">
        <v>491</v>
      </c>
      <c r="L7598">
        <v>35726.18</v>
      </c>
      <c r="M7598">
        <v>7</v>
      </c>
      <c r="N7598">
        <v>0.05</v>
      </c>
      <c r="O7598">
        <v>7225.13</v>
      </c>
    </row>
    <row r="7599" spans="1:15" x14ac:dyDescent="0.3">
      <c r="A7599" t="s">
        <v>9612</v>
      </c>
      <c r="B7599" t="s">
        <v>1500</v>
      </c>
      <c r="C7599" t="s">
        <v>1413</v>
      </c>
      <c r="D7599" t="s">
        <v>50</v>
      </c>
      <c r="E7599" t="s">
        <v>1220</v>
      </c>
      <c r="F7599" t="s">
        <v>80</v>
      </c>
      <c r="G7599" t="s">
        <v>81</v>
      </c>
      <c r="H7599" t="s">
        <v>284</v>
      </c>
      <c r="I7599" t="s">
        <v>83</v>
      </c>
      <c r="J7599" t="s">
        <v>449</v>
      </c>
      <c r="K7599" t="s">
        <v>681</v>
      </c>
      <c r="L7599">
        <v>91153.919999999998</v>
      </c>
      <c r="M7599">
        <v>8</v>
      </c>
      <c r="N7599">
        <v>0.25</v>
      </c>
      <c r="O7599">
        <v>16903.37</v>
      </c>
    </row>
    <row r="7600" spans="1:15" x14ac:dyDescent="0.3">
      <c r="A7600" t="s">
        <v>9613</v>
      </c>
      <c r="B7600" t="s">
        <v>199</v>
      </c>
      <c r="C7600" t="s">
        <v>200</v>
      </c>
      <c r="D7600" t="s">
        <v>102</v>
      </c>
      <c r="E7600" t="s">
        <v>1578</v>
      </c>
      <c r="F7600" t="s">
        <v>52</v>
      </c>
      <c r="G7600" t="s">
        <v>179</v>
      </c>
      <c r="H7600" t="s">
        <v>236</v>
      </c>
      <c r="I7600" t="s">
        <v>55</v>
      </c>
      <c r="J7600" t="s">
        <v>56</v>
      </c>
      <c r="K7600" t="s">
        <v>74</v>
      </c>
      <c r="L7600">
        <v>4298.3100000000004</v>
      </c>
      <c r="M7600">
        <v>9</v>
      </c>
      <c r="N7600">
        <v>0</v>
      </c>
      <c r="O7600">
        <v>1438.89</v>
      </c>
    </row>
    <row r="7601" spans="1:15" x14ac:dyDescent="0.3">
      <c r="A7601" t="s">
        <v>9614</v>
      </c>
      <c r="B7601" t="s">
        <v>3299</v>
      </c>
      <c r="C7601" t="s">
        <v>631</v>
      </c>
      <c r="D7601" t="s">
        <v>61</v>
      </c>
      <c r="E7601" t="s">
        <v>561</v>
      </c>
      <c r="F7601" t="s">
        <v>80</v>
      </c>
      <c r="G7601" t="s">
        <v>179</v>
      </c>
      <c r="H7601" t="s">
        <v>180</v>
      </c>
      <c r="I7601" t="s">
        <v>83</v>
      </c>
      <c r="J7601" t="s">
        <v>379</v>
      </c>
      <c r="K7601" t="s">
        <v>562</v>
      </c>
      <c r="L7601">
        <v>16163.46</v>
      </c>
      <c r="M7601">
        <v>3</v>
      </c>
      <c r="N7601">
        <v>0.05</v>
      </c>
      <c r="O7601">
        <v>4493.6899999999996</v>
      </c>
    </row>
    <row r="7602" spans="1:15" x14ac:dyDescent="0.3">
      <c r="A7602" t="s">
        <v>9615</v>
      </c>
      <c r="B7602" t="s">
        <v>220</v>
      </c>
      <c r="C7602" t="s">
        <v>3043</v>
      </c>
      <c r="D7602" t="s">
        <v>102</v>
      </c>
      <c r="E7602" t="s">
        <v>648</v>
      </c>
      <c r="F7602" t="s">
        <v>80</v>
      </c>
      <c r="G7602" t="s">
        <v>179</v>
      </c>
      <c r="H7602" t="s">
        <v>236</v>
      </c>
      <c r="I7602" t="s">
        <v>96</v>
      </c>
      <c r="J7602" t="s">
        <v>111</v>
      </c>
      <c r="K7602" t="s">
        <v>112</v>
      </c>
      <c r="L7602">
        <v>35513.800000000003</v>
      </c>
      <c r="M7602">
        <v>7</v>
      </c>
      <c r="N7602">
        <v>0</v>
      </c>
      <c r="O7602">
        <v>7441.41</v>
      </c>
    </row>
    <row r="7603" spans="1:15" x14ac:dyDescent="0.3">
      <c r="A7603" t="s">
        <v>9616</v>
      </c>
      <c r="B7603" t="s">
        <v>2006</v>
      </c>
      <c r="C7603" t="s">
        <v>737</v>
      </c>
      <c r="D7603" t="s">
        <v>50</v>
      </c>
      <c r="E7603" t="s">
        <v>2480</v>
      </c>
      <c r="F7603" t="s">
        <v>71</v>
      </c>
      <c r="G7603" t="s">
        <v>63</v>
      </c>
      <c r="H7603" t="s">
        <v>172</v>
      </c>
      <c r="I7603" t="s">
        <v>55</v>
      </c>
      <c r="J7603" t="s">
        <v>141</v>
      </c>
      <c r="K7603" t="s">
        <v>142</v>
      </c>
      <c r="L7603">
        <v>2677.95</v>
      </c>
      <c r="M7603">
        <v>5</v>
      </c>
      <c r="N7603">
        <v>0.05</v>
      </c>
      <c r="O7603">
        <v>568.28</v>
      </c>
    </row>
    <row r="7604" spans="1:15" x14ac:dyDescent="0.3">
      <c r="A7604" t="s">
        <v>9617</v>
      </c>
      <c r="B7604" t="s">
        <v>840</v>
      </c>
      <c r="C7604" t="s">
        <v>3016</v>
      </c>
      <c r="D7604" t="s">
        <v>78</v>
      </c>
      <c r="E7604" t="s">
        <v>134</v>
      </c>
      <c r="F7604" t="s">
        <v>71</v>
      </c>
      <c r="G7604" t="s">
        <v>63</v>
      </c>
      <c r="H7604" t="s">
        <v>213</v>
      </c>
      <c r="I7604" t="s">
        <v>96</v>
      </c>
      <c r="J7604" t="s">
        <v>111</v>
      </c>
      <c r="K7604" t="s">
        <v>225</v>
      </c>
      <c r="L7604">
        <v>34720.28</v>
      </c>
      <c r="M7604">
        <v>4</v>
      </c>
      <c r="N7604">
        <v>0.15</v>
      </c>
      <c r="O7604">
        <v>5087.96</v>
      </c>
    </row>
    <row r="7605" spans="1:15" x14ac:dyDescent="0.3">
      <c r="A7605" t="s">
        <v>9618</v>
      </c>
      <c r="B7605" t="s">
        <v>3056</v>
      </c>
      <c r="C7605" t="s">
        <v>579</v>
      </c>
      <c r="D7605" t="s">
        <v>102</v>
      </c>
      <c r="E7605" t="s">
        <v>1036</v>
      </c>
      <c r="F7605" t="s">
        <v>71</v>
      </c>
      <c r="G7605" t="s">
        <v>63</v>
      </c>
      <c r="H7605" t="s">
        <v>213</v>
      </c>
      <c r="I7605" t="s">
        <v>118</v>
      </c>
      <c r="J7605" t="s">
        <v>191</v>
      </c>
      <c r="K7605" t="s">
        <v>192</v>
      </c>
      <c r="L7605">
        <v>87278.88</v>
      </c>
      <c r="M7605">
        <v>6</v>
      </c>
      <c r="N7605">
        <v>0.05</v>
      </c>
      <c r="O7605">
        <v>17302.849999999999</v>
      </c>
    </row>
    <row r="7606" spans="1:15" x14ac:dyDescent="0.3">
      <c r="A7606" t="s">
        <v>9619</v>
      </c>
      <c r="B7606" t="s">
        <v>3375</v>
      </c>
      <c r="C7606" t="s">
        <v>718</v>
      </c>
      <c r="D7606" t="s">
        <v>102</v>
      </c>
      <c r="E7606" t="s">
        <v>1275</v>
      </c>
      <c r="F7606" t="s">
        <v>80</v>
      </c>
      <c r="G7606" t="s">
        <v>179</v>
      </c>
      <c r="H7606" t="s">
        <v>180</v>
      </c>
      <c r="I7606" t="s">
        <v>118</v>
      </c>
      <c r="J7606" t="s">
        <v>119</v>
      </c>
      <c r="K7606" t="s">
        <v>120</v>
      </c>
      <c r="L7606">
        <v>37835.64</v>
      </c>
      <c r="M7606">
        <v>6</v>
      </c>
      <c r="N7606">
        <v>0.05</v>
      </c>
      <c r="O7606">
        <v>9968.2900000000009</v>
      </c>
    </row>
    <row r="7607" spans="1:15" x14ac:dyDescent="0.3">
      <c r="A7607" t="s">
        <v>9620</v>
      </c>
      <c r="B7607" t="s">
        <v>891</v>
      </c>
      <c r="C7607" t="s">
        <v>892</v>
      </c>
      <c r="D7607" t="s">
        <v>61</v>
      </c>
      <c r="E7607" t="s">
        <v>592</v>
      </c>
      <c r="F7607" t="s">
        <v>52</v>
      </c>
      <c r="G7607" t="s">
        <v>53</v>
      </c>
      <c r="H7607" t="s">
        <v>54</v>
      </c>
      <c r="I7607" t="s">
        <v>96</v>
      </c>
      <c r="J7607" t="s">
        <v>135</v>
      </c>
      <c r="K7607" t="s">
        <v>275</v>
      </c>
      <c r="L7607">
        <v>39481.360000000001</v>
      </c>
      <c r="M7607">
        <v>4</v>
      </c>
      <c r="N7607">
        <v>0.15</v>
      </c>
      <c r="O7607">
        <v>10477.42</v>
      </c>
    </row>
    <row r="7608" spans="1:15" x14ac:dyDescent="0.3">
      <c r="A7608" t="s">
        <v>9621</v>
      </c>
      <c r="B7608" t="s">
        <v>4395</v>
      </c>
      <c r="C7608" t="s">
        <v>564</v>
      </c>
      <c r="D7608" t="s">
        <v>78</v>
      </c>
      <c r="E7608" t="s">
        <v>1308</v>
      </c>
      <c r="F7608" t="s">
        <v>71</v>
      </c>
      <c r="G7608" t="s">
        <v>53</v>
      </c>
      <c r="H7608" t="s">
        <v>110</v>
      </c>
      <c r="I7608" t="s">
        <v>96</v>
      </c>
      <c r="J7608" t="s">
        <v>135</v>
      </c>
      <c r="K7608" t="s">
        <v>395</v>
      </c>
      <c r="L7608">
        <v>14173.6</v>
      </c>
      <c r="M7608">
        <v>5</v>
      </c>
      <c r="N7608">
        <v>0.1</v>
      </c>
      <c r="O7608">
        <v>2302.36</v>
      </c>
    </row>
    <row r="7609" spans="1:15" x14ac:dyDescent="0.3">
      <c r="A7609" t="s">
        <v>9622</v>
      </c>
      <c r="B7609" t="s">
        <v>1453</v>
      </c>
      <c r="C7609" t="s">
        <v>2477</v>
      </c>
      <c r="D7609" t="s">
        <v>102</v>
      </c>
      <c r="E7609" t="s">
        <v>1748</v>
      </c>
      <c r="F7609" t="s">
        <v>71</v>
      </c>
      <c r="G7609" t="s">
        <v>72</v>
      </c>
      <c r="H7609" t="s">
        <v>346</v>
      </c>
      <c r="I7609" t="s">
        <v>118</v>
      </c>
      <c r="J7609" t="s">
        <v>303</v>
      </c>
      <c r="K7609" t="s">
        <v>304</v>
      </c>
      <c r="L7609">
        <v>61711.86</v>
      </c>
      <c r="M7609">
        <v>6</v>
      </c>
      <c r="N7609">
        <v>0.15</v>
      </c>
      <c r="O7609">
        <v>18296.349999999999</v>
      </c>
    </row>
    <row r="7610" spans="1:15" x14ac:dyDescent="0.3">
      <c r="A7610" t="s">
        <v>9623</v>
      </c>
      <c r="B7610" t="s">
        <v>4157</v>
      </c>
      <c r="C7610" t="s">
        <v>1099</v>
      </c>
      <c r="D7610" t="s">
        <v>50</v>
      </c>
      <c r="E7610" t="s">
        <v>527</v>
      </c>
      <c r="F7610" t="s">
        <v>80</v>
      </c>
      <c r="G7610" t="s">
        <v>53</v>
      </c>
      <c r="H7610" t="s">
        <v>246</v>
      </c>
      <c r="I7610" t="s">
        <v>118</v>
      </c>
      <c r="J7610" t="s">
        <v>303</v>
      </c>
      <c r="K7610" t="s">
        <v>421</v>
      </c>
      <c r="L7610">
        <v>134218.1</v>
      </c>
      <c r="M7610">
        <v>10</v>
      </c>
      <c r="N7610">
        <v>0.2</v>
      </c>
      <c r="O7610">
        <v>18510</v>
      </c>
    </row>
    <row r="7611" spans="1:15" x14ac:dyDescent="0.3">
      <c r="A7611" t="s">
        <v>9624</v>
      </c>
      <c r="B7611" t="s">
        <v>2702</v>
      </c>
      <c r="C7611" t="s">
        <v>888</v>
      </c>
      <c r="D7611" t="s">
        <v>78</v>
      </c>
      <c r="E7611" t="s">
        <v>746</v>
      </c>
      <c r="F7611" t="s">
        <v>80</v>
      </c>
      <c r="G7611" t="s">
        <v>53</v>
      </c>
      <c r="H7611" t="s">
        <v>54</v>
      </c>
      <c r="I7611" t="s">
        <v>96</v>
      </c>
      <c r="J7611" t="s">
        <v>135</v>
      </c>
      <c r="K7611" t="s">
        <v>395</v>
      </c>
      <c r="L7611">
        <v>8714.4</v>
      </c>
      <c r="M7611">
        <v>8</v>
      </c>
      <c r="N7611">
        <v>0.25</v>
      </c>
      <c r="O7611">
        <v>1090</v>
      </c>
    </row>
    <row r="7612" spans="1:15" x14ac:dyDescent="0.3">
      <c r="A7612" t="s">
        <v>9625</v>
      </c>
      <c r="B7612" t="s">
        <v>2829</v>
      </c>
      <c r="C7612" t="s">
        <v>877</v>
      </c>
      <c r="D7612" t="s">
        <v>50</v>
      </c>
      <c r="E7612" t="s">
        <v>1335</v>
      </c>
      <c r="F7612" t="s">
        <v>52</v>
      </c>
      <c r="G7612" t="s">
        <v>179</v>
      </c>
      <c r="H7612" t="s">
        <v>236</v>
      </c>
      <c r="I7612" t="s">
        <v>118</v>
      </c>
      <c r="J7612" t="s">
        <v>119</v>
      </c>
      <c r="K7612" t="s">
        <v>270</v>
      </c>
      <c r="L7612">
        <v>65691.539999999994</v>
      </c>
      <c r="M7612">
        <v>9</v>
      </c>
      <c r="N7612">
        <v>0.25</v>
      </c>
      <c r="O7612">
        <v>8686.6</v>
      </c>
    </row>
    <row r="7613" spans="1:15" x14ac:dyDescent="0.3">
      <c r="A7613" t="s">
        <v>9626</v>
      </c>
      <c r="B7613" t="s">
        <v>1051</v>
      </c>
      <c r="C7613" t="s">
        <v>1564</v>
      </c>
      <c r="D7613" t="s">
        <v>102</v>
      </c>
      <c r="E7613" t="s">
        <v>1707</v>
      </c>
      <c r="F7613" t="s">
        <v>52</v>
      </c>
      <c r="G7613" t="s">
        <v>53</v>
      </c>
      <c r="H7613" t="s">
        <v>54</v>
      </c>
      <c r="I7613" t="s">
        <v>55</v>
      </c>
      <c r="J7613" t="s">
        <v>65</v>
      </c>
      <c r="K7613" t="s">
        <v>325</v>
      </c>
      <c r="L7613">
        <v>55962.06</v>
      </c>
      <c r="M7613">
        <v>6</v>
      </c>
      <c r="N7613">
        <v>0.2</v>
      </c>
      <c r="O7613">
        <v>12903.83</v>
      </c>
    </row>
    <row r="7614" spans="1:15" x14ac:dyDescent="0.3">
      <c r="A7614" t="s">
        <v>9627</v>
      </c>
      <c r="B7614" t="s">
        <v>2922</v>
      </c>
      <c r="C7614" t="s">
        <v>3050</v>
      </c>
      <c r="D7614" t="s">
        <v>61</v>
      </c>
      <c r="E7614" t="s">
        <v>1931</v>
      </c>
      <c r="F7614" t="s">
        <v>52</v>
      </c>
      <c r="G7614" t="s">
        <v>53</v>
      </c>
      <c r="H7614" t="s">
        <v>246</v>
      </c>
      <c r="I7614" t="s">
        <v>118</v>
      </c>
      <c r="J7614" t="s">
        <v>119</v>
      </c>
      <c r="K7614" t="s">
        <v>197</v>
      </c>
      <c r="L7614">
        <v>7418.18</v>
      </c>
      <c r="M7614">
        <v>7</v>
      </c>
      <c r="N7614">
        <v>0.25</v>
      </c>
      <c r="O7614">
        <v>1713.07</v>
      </c>
    </row>
    <row r="7615" spans="1:15" x14ac:dyDescent="0.3">
      <c r="A7615" t="s">
        <v>9628</v>
      </c>
      <c r="B7615" t="s">
        <v>344</v>
      </c>
      <c r="C7615" t="s">
        <v>2920</v>
      </c>
      <c r="D7615" t="s">
        <v>78</v>
      </c>
      <c r="E7615" t="s">
        <v>454</v>
      </c>
      <c r="F7615" t="s">
        <v>80</v>
      </c>
      <c r="G7615" t="s">
        <v>72</v>
      </c>
      <c r="H7615" t="s">
        <v>104</v>
      </c>
      <c r="I7615" t="s">
        <v>118</v>
      </c>
      <c r="J7615" t="s">
        <v>119</v>
      </c>
      <c r="K7615" t="s">
        <v>270</v>
      </c>
      <c r="L7615">
        <v>36732.6</v>
      </c>
      <c r="M7615">
        <v>9</v>
      </c>
      <c r="N7615">
        <v>0.25</v>
      </c>
      <c r="O7615">
        <v>10244.44</v>
      </c>
    </row>
    <row r="7616" spans="1:15" x14ac:dyDescent="0.3">
      <c r="A7616" t="s">
        <v>9629</v>
      </c>
      <c r="B7616" t="s">
        <v>2205</v>
      </c>
      <c r="C7616" t="s">
        <v>1077</v>
      </c>
      <c r="D7616" t="s">
        <v>78</v>
      </c>
      <c r="E7616" t="s">
        <v>1793</v>
      </c>
      <c r="F7616" t="s">
        <v>80</v>
      </c>
      <c r="G7616" t="s">
        <v>63</v>
      </c>
      <c r="H7616" t="s">
        <v>213</v>
      </c>
      <c r="I7616" t="s">
        <v>118</v>
      </c>
      <c r="J7616" t="s">
        <v>230</v>
      </c>
      <c r="K7616" t="s">
        <v>356</v>
      </c>
      <c r="L7616">
        <v>18869.68</v>
      </c>
      <c r="M7616">
        <v>4</v>
      </c>
      <c r="N7616">
        <v>0.05</v>
      </c>
      <c r="O7616">
        <v>6995.87</v>
      </c>
    </row>
    <row r="7617" spans="1:15" x14ac:dyDescent="0.3">
      <c r="A7617" t="s">
        <v>9630</v>
      </c>
      <c r="B7617" t="s">
        <v>575</v>
      </c>
      <c r="C7617" t="s">
        <v>919</v>
      </c>
      <c r="D7617" t="s">
        <v>61</v>
      </c>
      <c r="E7617" t="s">
        <v>2480</v>
      </c>
      <c r="F7617" t="s">
        <v>71</v>
      </c>
      <c r="G7617" t="s">
        <v>63</v>
      </c>
      <c r="H7617" t="s">
        <v>64</v>
      </c>
      <c r="I7617" t="s">
        <v>96</v>
      </c>
      <c r="J7617" t="s">
        <v>135</v>
      </c>
      <c r="K7617" t="s">
        <v>275</v>
      </c>
      <c r="L7617">
        <v>38610.15</v>
      </c>
      <c r="M7617">
        <v>3</v>
      </c>
      <c r="N7617">
        <v>0.1</v>
      </c>
      <c r="O7617">
        <v>7281</v>
      </c>
    </row>
    <row r="7618" spans="1:15" x14ac:dyDescent="0.3">
      <c r="A7618" t="s">
        <v>9631</v>
      </c>
      <c r="B7618" t="s">
        <v>1158</v>
      </c>
      <c r="C7618" t="s">
        <v>3085</v>
      </c>
      <c r="D7618" t="s">
        <v>78</v>
      </c>
      <c r="E7618" t="s">
        <v>221</v>
      </c>
      <c r="F7618" t="s">
        <v>80</v>
      </c>
      <c r="G7618" t="s">
        <v>63</v>
      </c>
      <c r="H7618" t="s">
        <v>172</v>
      </c>
      <c r="I7618" t="s">
        <v>118</v>
      </c>
      <c r="J7618" t="s">
        <v>119</v>
      </c>
      <c r="K7618" t="s">
        <v>270</v>
      </c>
      <c r="L7618">
        <v>7735.05</v>
      </c>
      <c r="M7618">
        <v>1</v>
      </c>
      <c r="N7618">
        <v>0</v>
      </c>
      <c r="O7618">
        <v>2006.84</v>
      </c>
    </row>
    <row r="7619" spans="1:15" x14ac:dyDescent="0.3">
      <c r="A7619" t="s">
        <v>9632</v>
      </c>
      <c r="B7619" t="s">
        <v>3449</v>
      </c>
      <c r="C7619" t="s">
        <v>1832</v>
      </c>
      <c r="D7619" t="s">
        <v>50</v>
      </c>
      <c r="E7619" t="s">
        <v>730</v>
      </c>
      <c r="F7619" t="s">
        <v>71</v>
      </c>
      <c r="G7619" t="s">
        <v>179</v>
      </c>
      <c r="H7619" t="s">
        <v>180</v>
      </c>
      <c r="I7619" t="s">
        <v>118</v>
      </c>
      <c r="J7619" t="s">
        <v>191</v>
      </c>
      <c r="K7619" t="s">
        <v>290</v>
      </c>
      <c r="L7619">
        <v>60452.6</v>
      </c>
      <c r="M7619">
        <v>10</v>
      </c>
      <c r="N7619">
        <v>0</v>
      </c>
      <c r="O7619">
        <v>17425.150000000001</v>
      </c>
    </row>
    <row r="7620" spans="1:15" x14ac:dyDescent="0.3">
      <c r="A7620" t="s">
        <v>9633</v>
      </c>
      <c r="B7620" t="s">
        <v>1957</v>
      </c>
      <c r="C7620" t="s">
        <v>1241</v>
      </c>
      <c r="D7620" t="s">
        <v>78</v>
      </c>
      <c r="E7620" t="s">
        <v>454</v>
      </c>
      <c r="F7620" t="s">
        <v>80</v>
      </c>
      <c r="G7620" t="s">
        <v>81</v>
      </c>
      <c r="H7620" t="s">
        <v>186</v>
      </c>
      <c r="I7620" t="s">
        <v>96</v>
      </c>
      <c r="J7620" t="s">
        <v>97</v>
      </c>
      <c r="K7620" t="s">
        <v>416</v>
      </c>
      <c r="L7620">
        <v>11703.18</v>
      </c>
      <c r="M7620">
        <v>3</v>
      </c>
      <c r="N7620">
        <v>0.25</v>
      </c>
      <c r="O7620">
        <v>2882.86</v>
      </c>
    </row>
    <row r="7621" spans="1:15" x14ac:dyDescent="0.3">
      <c r="A7621" t="s">
        <v>9634</v>
      </c>
      <c r="B7621" t="s">
        <v>2452</v>
      </c>
      <c r="C7621" t="s">
        <v>273</v>
      </c>
      <c r="D7621" t="s">
        <v>102</v>
      </c>
      <c r="E7621" t="s">
        <v>1824</v>
      </c>
      <c r="F7621" t="s">
        <v>80</v>
      </c>
      <c r="G7621" t="s">
        <v>179</v>
      </c>
      <c r="H7621" t="s">
        <v>236</v>
      </c>
      <c r="I7621" t="s">
        <v>118</v>
      </c>
      <c r="J7621" t="s">
        <v>230</v>
      </c>
      <c r="K7621" t="s">
        <v>356</v>
      </c>
      <c r="L7621">
        <v>101595.27</v>
      </c>
      <c r="M7621">
        <v>7</v>
      </c>
      <c r="N7621">
        <v>0.25</v>
      </c>
      <c r="O7621">
        <v>20698.66</v>
      </c>
    </row>
    <row r="7622" spans="1:15" x14ac:dyDescent="0.3">
      <c r="A7622" t="s">
        <v>9635</v>
      </c>
      <c r="B7622" t="s">
        <v>1814</v>
      </c>
      <c r="C7622" t="s">
        <v>296</v>
      </c>
      <c r="D7622" t="s">
        <v>78</v>
      </c>
      <c r="E7622" t="s">
        <v>2386</v>
      </c>
      <c r="F7622" t="s">
        <v>80</v>
      </c>
      <c r="G7622" t="s">
        <v>179</v>
      </c>
      <c r="H7622" t="s">
        <v>236</v>
      </c>
      <c r="I7622" t="s">
        <v>118</v>
      </c>
      <c r="J7622" t="s">
        <v>303</v>
      </c>
      <c r="K7622" t="s">
        <v>491</v>
      </c>
      <c r="L7622">
        <v>88065.09</v>
      </c>
      <c r="M7622">
        <v>9</v>
      </c>
      <c r="N7622">
        <v>0.2</v>
      </c>
      <c r="O7622">
        <v>14967.62</v>
      </c>
    </row>
    <row r="7623" spans="1:15" x14ac:dyDescent="0.3">
      <c r="A7623" t="s">
        <v>9636</v>
      </c>
      <c r="B7623" t="s">
        <v>1173</v>
      </c>
      <c r="C7623" t="s">
        <v>1174</v>
      </c>
      <c r="D7623" t="s">
        <v>50</v>
      </c>
      <c r="E7623" t="s">
        <v>2820</v>
      </c>
      <c r="F7623" t="s">
        <v>52</v>
      </c>
      <c r="G7623" t="s">
        <v>72</v>
      </c>
      <c r="H7623" t="s">
        <v>104</v>
      </c>
      <c r="I7623" t="s">
        <v>118</v>
      </c>
      <c r="J7623" t="s">
        <v>303</v>
      </c>
      <c r="K7623" t="s">
        <v>304</v>
      </c>
      <c r="L7623">
        <v>41379.800000000003</v>
      </c>
      <c r="M7623">
        <v>7</v>
      </c>
      <c r="N7623">
        <v>0</v>
      </c>
      <c r="O7623">
        <v>9611.83</v>
      </c>
    </row>
    <row r="7624" spans="1:15" x14ac:dyDescent="0.3">
      <c r="A7624" t="s">
        <v>9637</v>
      </c>
      <c r="B7624" t="s">
        <v>4491</v>
      </c>
      <c r="C7624" t="s">
        <v>997</v>
      </c>
      <c r="D7624" t="s">
        <v>50</v>
      </c>
      <c r="E7624" t="s">
        <v>2444</v>
      </c>
      <c r="F7624" t="s">
        <v>80</v>
      </c>
      <c r="G7624" t="s">
        <v>81</v>
      </c>
      <c r="H7624" t="s">
        <v>82</v>
      </c>
      <c r="I7624" t="s">
        <v>118</v>
      </c>
      <c r="J7624" t="s">
        <v>303</v>
      </c>
      <c r="K7624" t="s">
        <v>491</v>
      </c>
      <c r="L7624">
        <v>15112.9</v>
      </c>
      <c r="M7624">
        <v>2</v>
      </c>
      <c r="N7624">
        <v>0.1</v>
      </c>
      <c r="O7624">
        <v>4164.0200000000004</v>
      </c>
    </row>
    <row r="7625" spans="1:15" x14ac:dyDescent="0.3">
      <c r="A7625" t="s">
        <v>9638</v>
      </c>
      <c r="B7625" t="s">
        <v>443</v>
      </c>
      <c r="C7625" t="s">
        <v>2390</v>
      </c>
      <c r="D7625" t="s">
        <v>61</v>
      </c>
      <c r="E7625" t="s">
        <v>1229</v>
      </c>
      <c r="F7625" t="s">
        <v>71</v>
      </c>
      <c r="G7625" t="s">
        <v>53</v>
      </c>
      <c r="H7625" t="s">
        <v>90</v>
      </c>
      <c r="I7625" t="s">
        <v>83</v>
      </c>
      <c r="J7625" t="s">
        <v>156</v>
      </c>
      <c r="K7625" t="s">
        <v>157</v>
      </c>
      <c r="L7625">
        <v>81446.460000000006</v>
      </c>
      <c r="M7625">
        <v>6</v>
      </c>
      <c r="N7625">
        <v>0</v>
      </c>
      <c r="O7625">
        <v>25551.01</v>
      </c>
    </row>
    <row r="7626" spans="1:15" x14ac:dyDescent="0.3">
      <c r="A7626" t="s">
        <v>9639</v>
      </c>
      <c r="B7626" t="s">
        <v>3746</v>
      </c>
      <c r="C7626" t="s">
        <v>840</v>
      </c>
      <c r="D7626" t="s">
        <v>102</v>
      </c>
      <c r="E7626" t="s">
        <v>1134</v>
      </c>
      <c r="F7626" t="s">
        <v>71</v>
      </c>
      <c r="G7626" t="s">
        <v>53</v>
      </c>
      <c r="H7626" t="s">
        <v>90</v>
      </c>
      <c r="I7626" t="s">
        <v>118</v>
      </c>
      <c r="J7626" t="s">
        <v>119</v>
      </c>
      <c r="K7626" t="s">
        <v>197</v>
      </c>
      <c r="L7626">
        <v>7935.33</v>
      </c>
      <c r="M7626">
        <v>3</v>
      </c>
      <c r="N7626">
        <v>0</v>
      </c>
      <c r="O7626">
        <v>2099.23</v>
      </c>
    </row>
    <row r="7627" spans="1:15" x14ac:dyDescent="0.3">
      <c r="A7627" t="s">
        <v>9640</v>
      </c>
      <c r="B7627" t="s">
        <v>1317</v>
      </c>
      <c r="C7627" t="s">
        <v>1742</v>
      </c>
      <c r="D7627" t="s">
        <v>50</v>
      </c>
      <c r="E7627" t="s">
        <v>3614</v>
      </c>
      <c r="F7627" t="s">
        <v>80</v>
      </c>
      <c r="G7627" t="s">
        <v>53</v>
      </c>
      <c r="H7627" t="s">
        <v>90</v>
      </c>
      <c r="I7627" t="s">
        <v>55</v>
      </c>
      <c r="J7627" t="s">
        <v>56</v>
      </c>
      <c r="K7627" t="s">
        <v>57</v>
      </c>
      <c r="L7627">
        <v>11932.44</v>
      </c>
      <c r="M7627">
        <v>4</v>
      </c>
      <c r="N7627">
        <v>0.2</v>
      </c>
      <c r="O7627">
        <v>2024.77</v>
      </c>
    </row>
    <row r="7628" spans="1:15" x14ac:dyDescent="0.3">
      <c r="A7628" t="s">
        <v>9641</v>
      </c>
      <c r="B7628" t="s">
        <v>3799</v>
      </c>
      <c r="C7628" t="s">
        <v>4045</v>
      </c>
      <c r="D7628" t="s">
        <v>102</v>
      </c>
      <c r="E7628" t="s">
        <v>2392</v>
      </c>
      <c r="F7628" t="s">
        <v>52</v>
      </c>
      <c r="G7628" t="s">
        <v>72</v>
      </c>
      <c r="H7628" t="s">
        <v>346</v>
      </c>
      <c r="I7628" t="s">
        <v>96</v>
      </c>
      <c r="J7628" t="s">
        <v>97</v>
      </c>
      <c r="K7628" t="s">
        <v>416</v>
      </c>
      <c r="L7628">
        <v>5599.28</v>
      </c>
      <c r="M7628">
        <v>4</v>
      </c>
      <c r="N7628">
        <v>0.2</v>
      </c>
      <c r="O7628">
        <v>1694.61</v>
      </c>
    </row>
    <row r="7629" spans="1:15" x14ac:dyDescent="0.3">
      <c r="A7629" t="s">
        <v>9642</v>
      </c>
      <c r="B7629" t="s">
        <v>1039</v>
      </c>
      <c r="C7629" t="s">
        <v>878</v>
      </c>
      <c r="D7629" t="s">
        <v>102</v>
      </c>
      <c r="E7629" t="s">
        <v>1627</v>
      </c>
      <c r="F7629" t="s">
        <v>80</v>
      </c>
      <c r="G7629" t="s">
        <v>63</v>
      </c>
      <c r="H7629" t="s">
        <v>64</v>
      </c>
      <c r="I7629" t="s">
        <v>55</v>
      </c>
      <c r="J7629" t="s">
        <v>65</v>
      </c>
      <c r="K7629" t="s">
        <v>66</v>
      </c>
      <c r="L7629">
        <v>2883.91</v>
      </c>
      <c r="M7629">
        <v>1</v>
      </c>
      <c r="N7629">
        <v>0.05</v>
      </c>
      <c r="O7629">
        <v>1073.46</v>
      </c>
    </row>
    <row r="7630" spans="1:15" x14ac:dyDescent="0.3">
      <c r="A7630" t="s">
        <v>9643</v>
      </c>
      <c r="B7630" t="s">
        <v>2887</v>
      </c>
      <c r="C7630" t="s">
        <v>5421</v>
      </c>
      <c r="D7630" t="s">
        <v>102</v>
      </c>
      <c r="E7630" t="s">
        <v>597</v>
      </c>
      <c r="F7630" t="s">
        <v>71</v>
      </c>
      <c r="G7630" t="s">
        <v>63</v>
      </c>
      <c r="H7630" t="s">
        <v>172</v>
      </c>
      <c r="I7630" t="s">
        <v>83</v>
      </c>
      <c r="J7630" t="s">
        <v>379</v>
      </c>
      <c r="K7630" t="s">
        <v>562</v>
      </c>
      <c r="L7630">
        <v>6257.4</v>
      </c>
      <c r="M7630">
        <v>1</v>
      </c>
      <c r="N7630">
        <v>0.05</v>
      </c>
      <c r="O7630">
        <v>1614.76</v>
      </c>
    </row>
    <row r="7631" spans="1:15" x14ac:dyDescent="0.3">
      <c r="A7631" t="s">
        <v>9644</v>
      </c>
      <c r="B7631" t="s">
        <v>4083</v>
      </c>
      <c r="C7631" t="s">
        <v>1719</v>
      </c>
      <c r="D7631" t="s">
        <v>50</v>
      </c>
      <c r="E7631" t="s">
        <v>2698</v>
      </c>
      <c r="F7631" t="s">
        <v>71</v>
      </c>
      <c r="G7631" t="s">
        <v>63</v>
      </c>
      <c r="H7631" t="s">
        <v>213</v>
      </c>
      <c r="I7631" t="s">
        <v>96</v>
      </c>
      <c r="J7631" t="s">
        <v>166</v>
      </c>
      <c r="K7631" t="s">
        <v>337</v>
      </c>
      <c r="L7631">
        <v>3867.49</v>
      </c>
      <c r="M7631">
        <v>1</v>
      </c>
      <c r="N7631">
        <v>0</v>
      </c>
      <c r="O7631">
        <v>1504.93</v>
      </c>
    </row>
    <row r="7632" spans="1:15" x14ac:dyDescent="0.3">
      <c r="A7632" t="s">
        <v>9645</v>
      </c>
      <c r="B7632" t="s">
        <v>1893</v>
      </c>
      <c r="C7632" t="s">
        <v>1015</v>
      </c>
      <c r="D7632" t="s">
        <v>50</v>
      </c>
      <c r="E7632" t="s">
        <v>951</v>
      </c>
      <c r="F7632" t="s">
        <v>71</v>
      </c>
      <c r="G7632" t="s">
        <v>63</v>
      </c>
      <c r="H7632" t="s">
        <v>202</v>
      </c>
      <c r="I7632" t="s">
        <v>55</v>
      </c>
      <c r="J7632" t="s">
        <v>65</v>
      </c>
      <c r="K7632" t="s">
        <v>66</v>
      </c>
      <c r="L7632">
        <v>18574.72</v>
      </c>
      <c r="M7632">
        <v>8</v>
      </c>
      <c r="N7632">
        <v>0.05</v>
      </c>
      <c r="O7632">
        <v>4250.47</v>
      </c>
    </row>
    <row r="7633" spans="1:15" x14ac:dyDescent="0.3">
      <c r="A7633" t="s">
        <v>9646</v>
      </c>
      <c r="B7633" t="s">
        <v>153</v>
      </c>
      <c r="C7633" t="s">
        <v>154</v>
      </c>
      <c r="D7633" t="s">
        <v>61</v>
      </c>
      <c r="E7633" t="s">
        <v>483</v>
      </c>
      <c r="F7633" t="s">
        <v>71</v>
      </c>
      <c r="G7633" t="s">
        <v>72</v>
      </c>
      <c r="H7633" t="s">
        <v>73</v>
      </c>
      <c r="I7633" t="s">
        <v>55</v>
      </c>
      <c r="J7633" t="s">
        <v>65</v>
      </c>
      <c r="K7633" t="s">
        <v>325</v>
      </c>
      <c r="L7633">
        <v>123968.43</v>
      </c>
      <c r="M7633">
        <v>9</v>
      </c>
      <c r="N7633">
        <v>0.1</v>
      </c>
      <c r="O7633">
        <v>24655.47</v>
      </c>
    </row>
    <row r="7634" spans="1:15" x14ac:dyDescent="0.3">
      <c r="A7634" t="s">
        <v>9647</v>
      </c>
      <c r="B7634" t="s">
        <v>1890</v>
      </c>
      <c r="C7634" t="s">
        <v>2506</v>
      </c>
      <c r="D7634" t="s">
        <v>102</v>
      </c>
      <c r="E7634" t="s">
        <v>1030</v>
      </c>
      <c r="F7634" t="s">
        <v>80</v>
      </c>
      <c r="G7634" t="s">
        <v>53</v>
      </c>
      <c r="H7634" t="s">
        <v>54</v>
      </c>
      <c r="I7634" t="s">
        <v>96</v>
      </c>
      <c r="J7634" t="s">
        <v>166</v>
      </c>
      <c r="K7634" t="s">
        <v>762</v>
      </c>
      <c r="L7634">
        <v>27893.360000000001</v>
      </c>
      <c r="M7634">
        <v>8</v>
      </c>
      <c r="N7634">
        <v>0.1</v>
      </c>
      <c r="O7634">
        <v>9584.9500000000007</v>
      </c>
    </row>
    <row r="7635" spans="1:15" x14ac:dyDescent="0.3">
      <c r="A7635" t="s">
        <v>9648</v>
      </c>
      <c r="B7635" t="s">
        <v>2568</v>
      </c>
      <c r="C7635" t="s">
        <v>59</v>
      </c>
      <c r="D7635" t="s">
        <v>102</v>
      </c>
      <c r="E7635" t="s">
        <v>2484</v>
      </c>
      <c r="F7635" t="s">
        <v>52</v>
      </c>
      <c r="G7635" t="s">
        <v>179</v>
      </c>
      <c r="H7635" t="s">
        <v>236</v>
      </c>
      <c r="I7635" t="s">
        <v>96</v>
      </c>
      <c r="J7635" t="s">
        <v>97</v>
      </c>
      <c r="K7635" t="s">
        <v>98</v>
      </c>
      <c r="L7635">
        <v>24523.5</v>
      </c>
      <c r="M7635">
        <v>2</v>
      </c>
      <c r="N7635">
        <v>0</v>
      </c>
      <c r="O7635">
        <v>4618.29</v>
      </c>
    </row>
    <row r="7636" spans="1:15" x14ac:dyDescent="0.3">
      <c r="A7636" t="s">
        <v>9649</v>
      </c>
      <c r="B7636" t="s">
        <v>2372</v>
      </c>
      <c r="C7636" t="s">
        <v>1729</v>
      </c>
      <c r="D7636" t="s">
        <v>102</v>
      </c>
      <c r="E7636" t="s">
        <v>1027</v>
      </c>
      <c r="F7636" t="s">
        <v>80</v>
      </c>
      <c r="G7636" t="s">
        <v>72</v>
      </c>
      <c r="H7636" t="s">
        <v>104</v>
      </c>
      <c r="I7636" t="s">
        <v>118</v>
      </c>
      <c r="J7636" t="s">
        <v>303</v>
      </c>
      <c r="K7636" t="s">
        <v>421</v>
      </c>
      <c r="L7636">
        <v>20696.310000000001</v>
      </c>
      <c r="M7636">
        <v>9</v>
      </c>
      <c r="N7636">
        <v>0.2</v>
      </c>
      <c r="O7636">
        <v>6135.91</v>
      </c>
    </row>
    <row r="7637" spans="1:15" x14ac:dyDescent="0.3">
      <c r="A7637" t="s">
        <v>9650</v>
      </c>
      <c r="B7637" t="s">
        <v>108</v>
      </c>
      <c r="C7637" t="s">
        <v>832</v>
      </c>
      <c r="D7637" t="s">
        <v>50</v>
      </c>
      <c r="E7637" t="s">
        <v>499</v>
      </c>
      <c r="F7637" t="s">
        <v>80</v>
      </c>
      <c r="G7637" t="s">
        <v>179</v>
      </c>
      <c r="H7637" t="s">
        <v>180</v>
      </c>
      <c r="I7637" t="s">
        <v>83</v>
      </c>
      <c r="J7637" t="s">
        <v>156</v>
      </c>
      <c r="K7637" t="s">
        <v>157</v>
      </c>
      <c r="L7637">
        <v>40144.400000000001</v>
      </c>
      <c r="M7637">
        <v>10</v>
      </c>
      <c r="N7637">
        <v>0</v>
      </c>
      <c r="O7637">
        <v>10278.74</v>
      </c>
    </row>
    <row r="7638" spans="1:15" x14ac:dyDescent="0.3">
      <c r="A7638" t="s">
        <v>9651</v>
      </c>
      <c r="B7638" t="s">
        <v>1397</v>
      </c>
      <c r="C7638" t="s">
        <v>2115</v>
      </c>
      <c r="D7638" t="s">
        <v>50</v>
      </c>
      <c r="E7638" t="s">
        <v>1501</v>
      </c>
      <c r="F7638" t="s">
        <v>80</v>
      </c>
      <c r="G7638" t="s">
        <v>72</v>
      </c>
      <c r="H7638" t="s">
        <v>117</v>
      </c>
      <c r="I7638" t="s">
        <v>55</v>
      </c>
      <c r="J7638" t="s">
        <v>141</v>
      </c>
      <c r="K7638" t="s">
        <v>241</v>
      </c>
      <c r="L7638">
        <v>87243.199999999997</v>
      </c>
      <c r="M7638">
        <v>8</v>
      </c>
      <c r="N7638">
        <v>0.1</v>
      </c>
      <c r="O7638">
        <v>30734.91</v>
      </c>
    </row>
    <row r="7639" spans="1:15" x14ac:dyDescent="0.3">
      <c r="A7639" t="s">
        <v>9652</v>
      </c>
      <c r="B7639" t="s">
        <v>1007</v>
      </c>
      <c r="C7639" t="s">
        <v>3195</v>
      </c>
      <c r="D7639" t="s">
        <v>50</v>
      </c>
      <c r="E7639" t="s">
        <v>734</v>
      </c>
      <c r="F7639" t="s">
        <v>71</v>
      </c>
      <c r="G7639" t="s">
        <v>81</v>
      </c>
      <c r="H7639" t="s">
        <v>186</v>
      </c>
      <c r="I7639" t="s">
        <v>83</v>
      </c>
      <c r="J7639" t="s">
        <v>449</v>
      </c>
      <c r="K7639" t="s">
        <v>775</v>
      </c>
      <c r="L7639">
        <v>63735.91</v>
      </c>
      <c r="M7639">
        <v>7</v>
      </c>
      <c r="N7639">
        <v>0.05</v>
      </c>
      <c r="O7639">
        <v>13279.62</v>
      </c>
    </row>
    <row r="7640" spans="1:15" x14ac:dyDescent="0.3">
      <c r="A7640" t="s">
        <v>9653</v>
      </c>
      <c r="B7640" t="s">
        <v>2863</v>
      </c>
      <c r="C7640" t="s">
        <v>658</v>
      </c>
      <c r="D7640" t="s">
        <v>102</v>
      </c>
      <c r="E7640" t="s">
        <v>1973</v>
      </c>
      <c r="F7640" t="s">
        <v>80</v>
      </c>
      <c r="G7640" t="s">
        <v>53</v>
      </c>
      <c r="H7640" t="s">
        <v>110</v>
      </c>
      <c r="I7640" t="s">
        <v>96</v>
      </c>
      <c r="J7640" t="s">
        <v>135</v>
      </c>
      <c r="K7640" t="s">
        <v>395</v>
      </c>
      <c r="L7640">
        <v>62316.88</v>
      </c>
      <c r="M7640">
        <v>8</v>
      </c>
      <c r="N7640">
        <v>0.2</v>
      </c>
      <c r="O7640">
        <v>19231</v>
      </c>
    </row>
    <row r="7641" spans="1:15" x14ac:dyDescent="0.3">
      <c r="A7641" t="s">
        <v>9654</v>
      </c>
      <c r="B7641" t="s">
        <v>154</v>
      </c>
      <c r="C7641" t="s">
        <v>3515</v>
      </c>
      <c r="D7641" t="s">
        <v>61</v>
      </c>
      <c r="E7641" t="s">
        <v>648</v>
      </c>
      <c r="F7641" t="s">
        <v>52</v>
      </c>
      <c r="G7641" t="s">
        <v>81</v>
      </c>
      <c r="H7641" t="s">
        <v>95</v>
      </c>
      <c r="I7641" t="s">
        <v>83</v>
      </c>
      <c r="J7641" t="s">
        <v>156</v>
      </c>
      <c r="K7641" t="s">
        <v>157</v>
      </c>
      <c r="L7641">
        <v>78032.429999999993</v>
      </c>
      <c r="M7641">
        <v>9</v>
      </c>
      <c r="N7641">
        <v>0.1</v>
      </c>
      <c r="O7641">
        <v>26811.49</v>
      </c>
    </row>
    <row r="7642" spans="1:15" x14ac:dyDescent="0.3">
      <c r="A7642" t="s">
        <v>9655</v>
      </c>
      <c r="B7642" t="s">
        <v>2725</v>
      </c>
      <c r="C7642" t="s">
        <v>2454</v>
      </c>
      <c r="D7642" t="s">
        <v>78</v>
      </c>
      <c r="E7642" t="s">
        <v>1661</v>
      </c>
      <c r="F7642" t="s">
        <v>71</v>
      </c>
      <c r="G7642" t="s">
        <v>72</v>
      </c>
      <c r="H7642" t="s">
        <v>346</v>
      </c>
      <c r="I7642" t="s">
        <v>96</v>
      </c>
      <c r="J7642" t="s">
        <v>135</v>
      </c>
      <c r="K7642" t="s">
        <v>275</v>
      </c>
      <c r="L7642">
        <v>8358.35</v>
      </c>
      <c r="M7642">
        <v>7</v>
      </c>
      <c r="N7642">
        <v>0.1</v>
      </c>
      <c r="O7642">
        <v>1649.21</v>
      </c>
    </row>
    <row r="7643" spans="1:15" x14ac:dyDescent="0.3">
      <c r="A7643" t="s">
        <v>9656</v>
      </c>
      <c r="B7643" t="s">
        <v>508</v>
      </c>
      <c r="C7643" t="s">
        <v>509</v>
      </c>
      <c r="D7643" t="s">
        <v>50</v>
      </c>
      <c r="E7643" t="s">
        <v>1973</v>
      </c>
      <c r="F7643" t="s">
        <v>80</v>
      </c>
      <c r="G7643" t="s">
        <v>53</v>
      </c>
      <c r="H7643" t="s">
        <v>246</v>
      </c>
      <c r="I7643" t="s">
        <v>55</v>
      </c>
      <c r="J7643" t="s">
        <v>173</v>
      </c>
      <c r="K7643" t="s">
        <v>735</v>
      </c>
      <c r="L7643">
        <v>14897.32</v>
      </c>
      <c r="M7643">
        <v>2</v>
      </c>
      <c r="N7643">
        <v>0</v>
      </c>
      <c r="O7643">
        <v>5050.8599999999997</v>
      </c>
    </row>
    <row r="7644" spans="1:15" x14ac:dyDescent="0.3">
      <c r="A7644" t="s">
        <v>9657</v>
      </c>
      <c r="B7644" t="s">
        <v>2205</v>
      </c>
      <c r="C7644" t="s">
        <v>398</v>
      </c>
      <c r="D7644" t="s">
        <v>61</v>
      </c>
      <c r="E7644" t="s">
        <v>465</v>
      </c>
      <c r="F7644" t="s">
        <v>52</v>
      </c>
      <c r="G7644" t="s">
        <v>179</v>
      </c>
      <c r="H7644" t="s">
        <v>236</v>
      </c>
      <c r="I7644" t="s">
        <v>55</v>
      </c>
      <c r="J7644" t="s">
        <v>65</v>
      </c>
      <c r="K7644" t="s">
        <v>91</v>
      </c>
      <c r="L7644">
        <v>1512.8</v>
      </c>
      <c r="M7644">
        <v>5</v>
      </c>
      <c r="N7644">
        <v>0.2</v>
      </c>
      <c r="O7644">
        <v>337.75</v>
      </c>
    </row>
    <row r="7645" spans="1:15" x14ac:dyDescent="0.3">
      <c r="A7645" t="s">
        <v>9658</v>
      </c>
      <c r="B7645" t="s">
        <v>4844</v>
      </c>
      <c r="C7645" t="s">
        <v>1544</v>
      </c>
      <c r="D7645" t="s">
        <v>61</v>
      </c>
      <c r="E7645" t="s">
        <v>966</v>
      </c>
      <c r="F7645" t="s">
        <v>71</v>
      </c>
      <c r="G7645" t="s">
        <v>63</v>
      </c>
      <c r="H7645" t="s">
        <v>64</v>
      </c>
      <c r="I7645" t="s">
        <v>118</v>
      </c>
      <c r="J7645" t="s">
        <v>191</v>
      </c>
      <c r="K7645" t="s">
        <v>192</v>
      </c>
      <c r="L7645">
        <v>27663.18</v>
      </c>
      <c r="M7645">
        <v>3</v>
      </c>
      <c r="N7645">
        <v>0.1</v>
      </c>
      <c r="O7645">
        <v>4914.3999999999996</v>
      </c>
    </row>
    <row r="7646" spans="1:15" x14ac:dyDescent="0.3">
      <c r="A7646" t="s">
        <v>9659</v>
      </c>
      <c r="B7646" t="s">
        <v>933</v>
      </c>
      <c r="C7646" t="s">
        <v>1424</v>
      </c>
      <c r="D7646" t="s">
        <v>102</v>
      </c>
      <c r="E7646" t="s">
        <v>1778</v>
      </c>
      <c r="F7646" t="s">
        <v>80</v>
      </c>
      <c r="G7646" t="s">
        <v>63</v>
      </c>
      <c r="H7646" t="s">
        <v>213</v>
      </c>
      <c r="I7646" t="s">
        <v>55</v>
      </c>
      <c r="J7646" t="s">
        <v>56</v>
      </c>
      <c r="K7646" t="s">
        <v>57</v>
      </c>
      <c r="L7646">
        <v>112766</v>
      </c>
      <c r="M7646">
        <v>8</v>
      </c>
      <c r="N7646">
        <v>0.05</v>
      </c>
      <c r="O7646">
        <v>37271.699999999997</v>
      </c>
    </row>
    <row r="7647" spans="1:15" x14ac:dyDescent="0.3">
      <c r="A7647" t="s">
        <v>9660</v>
      </c>
      <c r="B7647" t="s">
        <v>344</v>
      </c>
      <c r="C7647" t="s">
        <v>1938</v>
      </c>
      <c r="D7647" t="s">
        <v>50</v>
      </c>
      <c r="E7647" t="s">
        <v>566</v>
      </c>
      <c r="F7647" t="s">
        <v>80</v>
      </c>
      <c r="G7647" t="s">
        <v>72</v>
      </c>
      <c r="H7647" t="s">
        <v>104</v>
      </c>
      <c r="I7647" t="s">
        <v>55</v>
      </c>
      <c r="J7647" t="s">
        <v>173</v>
      </c>
      <c r="K7647" t="s">
        <v>203</v>
      </c>
      <c r="L7647">
        <v>46836.1</v>
      </c>
      <c r="M7647">
        <v>5</v>
      </c>
      <c r="N7647">
        <v>0</v>
      </c>
      <c r="O7647">
        <v>8511.11</v>
      </c>
    </row>
    <row r="7648" spans="1:15" x14ac:dyDescent="0.3">
      <c r="A7648" t="s">
        <v>9661</v>
      </c>
      <c r="B7648" t="s">
        <v>2006</v>
      </c>
      <c r="C7648" t="s">
        <v>953</v>
      </c>
      <c r="D7648" t="s">
        <v>50</v>
      </c>
      <c r="E7648" t="s">
        <v>930</v>
      </c>
      <c r="F7648" t="s">
        <v>52</v>
      </c>
      <c r="G7648" t="s">
        <v>81</v>
      </c>
      <c r="H7648" t="s">
        <v>82</v>
      </c>
      <c r="I7648" t="s">
        <v>83</v>
      </c>
      <c r="J7648" t="s">
        <v>379</v>
      </c>
      <c r="K7648" t="s">
        <v>380</v>
      </c>
      <c r="L7648">
        <v>48772.800000000003</v>
      </c>
      <c r="M7648">
        <v>8</v>
      </c>
      <c r="N7648">
        <v>0.2</v>
      </c>
      <c r="O7648">
        <v>14472.96</v>
      </c>
    </row>
    <row r="7649" spans="1:15" x14ac:dyDescent="0.3">
      <c r="A7649" t="s">
        <v>9662</v>
      </c>
      <c r="B7649" t="s">
        <v>1606</v>
      </c>
      <c r="C7649" t="s">
        <v>1819</v>
      </c>
      <c r="D7649" t="s">
        <v>61</v>
      </c>
      <c r="E7649" t="s">
        <v>2146</v>
      </c>
      <c r="F7649" t="s">
        <v>80</v>
      </c>
      <c r="G7649" t="s">
        <v>53</v>
      </c>
      <c r="H7649" t="s">
        <v>54</v>
      </c>
      <c r="I7649" t="s">
        <v>83</v>
      </c>
      <c r="J7649" t="s">
        <v>449</v>
      </c>
      <c r="K7649" t="s">
        <v>775</v>
      </c>
      <c r="L7649">
        <v>19781.400000000001</v>
      </c>
      <c r="M7649">
        <v>4</v>
      </c>
      <c r="N7649">
        <v>0.15</v>
      </c>
      <c r="O7649">
        <v>5414.62</v>
      </c>
    </row>
    <row r="7650" spans="1:15" x14ac:dyDescent="0.3">
      <c r="A7650" t="s">
        <v>9663</v>
      </c>
      <c r="B7650" t="s">
        <v>1577</v>
      </c>
      <c r="C7650" t="s">
        <v>330</v>
      </c>
      <c r="D7650" t="s">
        <v>50</v>
      </c>
      <c r="E7650" t="s">
        <v>1570</v>
      </c>
      <c r="F7650" t="s">
        <v>71</v>
      </c>
      <c r="G7650" t="s">
        <v>81</v>
      </c>
      <c r="H7650" t="s">
        <v>186</v>
      </c>
      <c r="I7650" t="s">
        <v>83</v>
      </c>
      <c r="J7650" t="s">
        <v>156</v>
      </c>
      <c r="K7650" t="s">
        <v>157</v>
      </c>
      <c r="L7650">
        <v>26447.8</v>
      </c>
      <c r="M7650">
        <v>2</v>
      </c>
      <c r="N7650">
        <v>0.25</v>
      </c>
      <c r="O7650">
        <v>4867.18</v>
      </c>
    </row>
    <row r="7651" spans="1:15" x14ac:dyDescent="0.3">
      <c r="A7651" t="s">
        <v>9664</v>
      </c>
      <c r="B7651" t="s">
        <v>2167</v>
      </c>
      <c r="C7651" t="s">
        <v>114</v>
      </c>
      <c r="D7651" t="s">
        <v>61</v>
      </c>
      <c r="E7651" t="s">
        <v>904</v>
      </c>
      <c r="F7651" t="s">
        <v>52</v>
      </c>
      <c r="G7651" t="s">
        <v>81</v>
      </c>
      <c r="H7651" t="s">
        <v>82</v>
      </c>
      <c r="I7651" t="s">
        <v>83</v>
      </c>
      <c r="J7651" t="s">
        <v>449</v>
      </c>
      <c r="K7651" t="s">
        <v>450</v>
      </c>
      <c r="L7651">
        <v>53939.28</v>
      </c>
      <c r="M7651">
        <v>4</v>
      </c>
      <c r="N7651">
        <v>0.25</v>
      </c>
      <c r="O7651">
        <v>10117.65</v>
      </c>
    </row>
    <row r="7652" spans="1:15" x14ac:dyDescent="0.3">
      <c r="A7652" t="s">
        <v>9665</v>
      </c>
      <c r="B7652" t="s">
        <v>1488</v>
      </c>
      <c r="C7652" t="s">
        <v>3569</v>
      </c>
      <c r="D7652" t="s">
        <v>50</v>
      </c>
      <c r="E7652" t="s">
        <v>1207</v>
      </c>
      <c r="F7652" t="s">
        <v>52</v>
      </c>
      <c r="G7652" t="s">
        <v>81</v>
      </c>
      <c r="H7652" t="s">
        <v>284</v>
      </c>
      <c r="I7652" t="s">
        <v>96</v>
      </c>
      <c r="J7652" t="s">
        <v>97</v>
      </c>
      <c r="K7652" t="s">
        <v>416</v>
      </c>
      <c r="L7652">
        <v>51129.06</v>
      </c>
      <c r="M7652">
        <v>6</v>
      </c>
      <c r="N7652">
        <v>0.2</v>
      </c>
      <c r="O7652">
        <v>12880.26</v>
      </c>
    </row>
    <row r="7653" spans="1:15" x14ac:dyDescent="0.3">
      <c r="A7653" t="s">
        <v>9666</v>
      </c>
      <c r="B7653" t="s">
        <v>1121</v>
      </c>
      <c r="C7653" t="s">
        <v>1845</v>
      </c>
      <c r="D7653" t="s">
        <v>78</v>
      </c>
      <c r="E7653" t="s">
        <v>585</v>
      </c>
      <c r="F7653" t="s">
        <v>71</v>
      </c>
      <c r="G7653" t="s">
        <v>179</v>
      </c>
      <c r="H7653" t="s">
        <v>236</v>
      </c>
      <c r="I7653" t="s">
        <v>96</v>
      </c>
      <c r="J7653" t="s">
        <v>111</v>
      </c>
      <c r="K7653" t="s">
        <v>225</v>
      </c>
      <c r="L7653">
        <v>81780.479999999996</v>
      </c>
      <c r="M7653">
        <v>9</v>
      </c>
      <c r="N7653">
        <v>0</v>
      </c>
      <c r="O7653">
        <v>13317.17</v>
      </c>
    </row>
    <row r="7654" spans="1:15" x14ac:dyDescent="0.3">
      <c r="A7654" t="s">
        <v>9667</v>
      </c>
      <c r="B7654" t="s">
        <v>194</v>
      </c>
      <c r="C7654" t="s">
        <v>912</v>
      </c>
      <c r="D7654" t="s">
        <v>61</v>
      </c>
      <c r="E7654" t="s">
        <v>294</v>
      </c>
      <c r="F7654" t="s">
        <v>80</v>
      </c>
      <c r="G7654" t="s">
        <v>179</v>
      </c>
      <c r="H7654" t="s">
        <v>180</v>
      </c>
      <c r="I7654" t="s">
        <v>96</v>
      </c>
      <c r="J7654" t="s">
        <v>135</v>
      </c>
      <c r="K7654" t="s">
        <v>395</v>
      </c>
      <c r="L7654">
        <v>20865.759999999998</v>
      </c>
      <c r="M7654">
        <v>4</v>
      </c>
      <c r="N7654">
        <v>0.2</v>
      </c>
      <c r="O7654">
        <v>2935.45</v>
      </c>
    </row>
    <row r="7655" spans="1:15" x14ac:dyDescent="0.3">
      <c r="A7655" t="s">
        <v>9668</v>
      </c>
      <c r="B7655" t="s">
        <v>1136</v>
      </c>
      <c r="C7655" t="s">
        <v>2127</v>
      </c>
      <c r="D7655" t="s">
        <v>50</v>
      </c>
      <c r="E7655" t="s">
        <v>871</v>
      </c>
      <c r="F7655" t="s">
        <v>71</v>
      </c>
      <c r="G7655" t="s">
        <v>81</v>
      </c>
      <c r="H7655" t="s">
        <v>186</v>
      </c>
      <c r="I7655" t="s">
        <v>96</v>
      </c>
      <c r="J7655" t="s">
        <v>111</v>
      </c>
      <c r="K7655" t="s">
        <v>328</v>
      </c>
      <c r="L7655">
        <v>15578.76</v>
      </c>
      <c r="M7655">
        <v>4</v>
      </c>
      <c r="N7655">
        <v>0.2</v>
      </c>
      <c r="O7655">
        <v>3580.17</v>
      </c>
    </row>
    <row r="7656" spans="1:15" x14ac:dyDescent="0.3">
      <c r="A7656" t="s">
        <v>9669</v>
      </c>
      <c r="B7656" t="s">
        <v>658</v>
      </c>
      <c r="C7656" t="s">
        <v>5593</v>
      </c>
      <c r="D7656" t="s">
        <v>50</v>
      </c>
      <c r="E7656" t="s">
        <v>3614</v>
      </c>
      <c r="F7656" t="s">
        <v>80</v>
      </c>
      <c r="G7656" t="s">
        <v>63</v>
      </c>
      <c r="H7656" t="s">
        <v>213</v>
      </c>
      <c r="I7656" t="s">
        <v>118</v>
      </c>
      <c r="J7656" t="s">
        <v>119</v>
      </c>
      <c r="K7656" t="s">
        <v>270</v>
      </c>
      <c r="L7656">
        <v>18891.12</v>
      </c>
      <c r="M7656">
        <v>6</v>
      </c>
      <c r="N7656">
        <v>0</v>
      </c>
      <c r="O7656">
        <v>6908.07</v>
      </c>
    </row>
    <row r="7657" spans="1:15" x14ac:dyDescent="0.3">
      <c r="A7657" t="s">
        <v>9670</v>
      </c>
      <c r="B7657" t="s">
        <v>1235</v>
      </c>
      <c r="C7657" t="s">
        <v>4104</v>
      </c>
      <c r="D7657" t="s">
        <v>78</v>
      </c>
      <c r="E7657" t="s">
        <v>2582</v>
      </c>
      <c r="F7657" t="s">
        <v>71</v>
      </c>
      <c r="G7657" t="s">
        <v>81</v>
      </c>
      <c r="H7657" t="s">
        <v>82</v>
      </c>
      <c r="I7657" t="s">
        <v>118</v>
      </c>
      <c r="J7657" t="s">
        <v>230</v>
      </c>
      <c r="K7657" t="s">
        <v>356</v>
      </c>
      <c r="L7657">
        <v>59865.26</v>
      </c>
      <c r="M7657">
        <v>7</v>
      </c>
      <c r="N7657">
        <v>0.25</v>
      </c>
      <c r="O7657">
        <v>11566.6</v>
      </c>
    </row>
    <row r="7658" spans="1:15" x14ac:dyDescent="0.3">
      <c r="A7658" t="s">
        <v>9671</v>
      </c>
      <c r="B7658" t="s">
        <v>215</v>
      </c>
      <c r="C7658" t="s">
        <v>216</v>
      </c>
      <c r="D7658" t="s">
        <v>102</v>
      </c>
      <c r="E7658" t="s">
        <v>1969</v>
      </c>
      <c r="F7658" t="s">
        <v>52</v>
      </c>
      <c r="G7658" t="s">
        <v>53</v>
      </c>
      <c r="H7658" t="s">
        <v>110</v>
      </c>
      <c r="I7658" t="s">
        <v>55</v>
      </c>
      <c r="J7658" t="s">
        <v>65</v>
      </c>
      <c r="K7658" t="s">
        <v>66</v>
      </c>
      <c r="L7658">
        <v>57199.68</v>
      </c>
      <c r="M7658">
        <v>6</v>
      </c>
      <c r="N7658">
        <v>0</v>
      </c>
      <c r="O7658">
        <v>10543.34</v>
      </c>
    </row>
    <row r="7659" spans="1:15" x14ac:dyDescent="0.3">
      <c r="A7659" t="s">
        <v>9672</v>
      </c>
      <c r="B7659" t="s">
        <v>1526</v>
      </c>
      <c r="C7659" t="s">
        <v>605</v>
      </c>
      <c r="D7659" t="s">
        <v>61</v>
      </c>
      <c r="E7659" t="s">
        <v>320</v>
      </c>
      <c r="F7659" t="s">
        <v>80</v>
      </c>
      <c r="G7659" t="s">
        <v>63</v>
      </c>
      <c r="H7659" t="s">
        <v>172</v>
      </c>
      <c r="I7659" t="s">
        <v>96</v>
      </c>
      <c r="J7659" t="s">
        <v>135</v>
      </c>
      <c r="K7659" t="s">
        <v>395</v>
      </c>
      <c r="L7659">
        <v>57664.160000000003</v>
      </c>
      <c r="M7659">
        <v>8</v>
      </c>
      <c r="N7659">
        <v>0</v>
      </c>
      <c r="O7659">
        <v>13817.14</v>
      </c>
    </row>
    <row r="7660" spans="1:15" x14ac:dyDescent="0.3">
      <c r="A7660" t="s">
        <v>9673</v>
      </c>
      <c r="B7660" t="s">
        <v>1494</v>
      </c>
      <c r="C7660" t="s">
        <v>2757</v>
      </c>
      <c r="D7660" t="s">
        <v>50</v>
      </c>
      <c r="E7660" t="s">
        <v>390</v>
      </c>
      <c r="F7660" t="s">
        <v>52</v>
      </c>
      <c r="G7660" t="s">
        <v>63</v>
      </c>
      <c r="H7660" t="s">
        <v>202</v>
      </c>
      <c r="I7660" t="s">
        <v>55</v>
      </c>
      <c r="J7660" t="s">
        <v>65</v>
      </c>
      <c r="K7660" t="s">
        <v>130</v>
      </c>
      <c r="L7660">
        <v>15624.63</v>
      </c>
      <c r="M7660">
        <v>9</v>
      </c>
      <c r="N7660">
        <v>0.15</v>
      </c>
      <c r="O7660">
        <v>3856.25</v>
      </c>
    </row>
    <row r="7661" spans="1:15" x14ac:dyDescent="0.3">
      <c r="A7661" t="s">
        <v>9674</v>
      </c>
      <c r="B7661" t="s">
        <v>1722</v>
      </c>
      <c r="C7661" t="s">
        <v>1994</v>
      </c>
      <c r="D7661" t="s">
        <v>61</v>
      </c>
      <c r="E7661" t="s">
        <v>1134</v>
      </c>
      <c r="F7661" t="s">
        <v>52</v>
      </c>
      <c r="G7661" t="s">
        <v>179</v>
      </c>
      <c r="H7661" t="s">
        <v>236</v>
      </c>
      <c r="I7661" t="s">
        <v>118</v>
      </c>
      <c r="J7661" t="s">
        <v>303</v>
      </c>
      <c r="K7661" t="s">
        <v>421</v>
      </c>
      <c r="L7661">
        <v>108327.44</v>
      </c>
      <c r="M7661">
        <v>8</v>
      </c>
      <c r="N7661">
        <v>0.15</v>
      </c>
      <c r="O7661">
        <v>26137.48</v>
      </c>
    </row>
    <row r="7662" spans="1:15" x14ac:dyDescent="0.3">
      <c r="A7662" t="s">
        <v>9675</v>
      </c>
      <c r="B7662" t="s">
        <v>1555</v>
      </c>
      <c r="C7662" t="s">
        <v>2262</v>
      </c>
      <c r="D7662" t="s">
        <v>102</v>
      </c>
      <c r="E7662" t="s">
        <v>844</v>
      </c>
      <c r="F7662" t="s">
        <v>52</v>
      </c>
      <c r="G7662" t="s">
        <v>63</v>
      </c>
      <c r="H7662" t="s">
        <v>213</v>
      </c>
      <c r="I7662" t="s">
        <v>118</v>
      </c>
      <c r="J7662" t="s">
        <v>303</v>
      </c>
      <c r="K7662" t="s">
        <v>421</v>
      </c>
      <c r="L7662">
        <v>16703.96</v>
      </c>
      <c r="M7662">
        <v>4</v>
      </c>
      <c r="N7662">
        <v>0.05</v>
      </c>
      <c r="O7662">
        <v>5502.24</v>
      </c>
    </row>
    <row r="7663" spans="1:15" x14ac:dyDescent="0.3">
      <c r="A7663" t="s">
        <v>9676</v>
      </c>
      <c r="B7663" t="s">
        <v>1683</v>
      </c>
      <c r="C7663" t="s">
        <v>2073</v>
      </c>
      <c r="D7663" t="s">
        <v>78</v>
      </c>
      <c r="E7663" t="s">
        <v>472</v>
      </c>
      <c r="F7663" t="s">
        <v>52</v>
      </c>
      <c r="G7663" t="s">
        <v>53</v>
      </c>
      <c r="H7663" t="s">
        <v>54</v>
      </c>
      <c r="I7663" t="s">
        <v>96</v>
      </c>
      <c r="J7663" t="s">
        <v>166</v>
      </c>
      <c r="K7663" t="s">
        <v>167</v>
      </c>
      <c r="L7663">
        <v>144696</v>
      </c>
      <c r="M7663">
        <v>10</v>
      </c>
      <c r="N7663">
        <v>0.2</v>
      </c>
      <c r="O7663">
        <v>24302.37</v>
      </c>
    </row>
    <row r="7664" spans="1:15" x14ac:dyDescent="0.3">
      <c r="A7664" t="s">
        <v>9677</v>
      </c>
      <c r="B7664" t="s">
        <v>863</v>
      </c>
      <c r="C7664" t="s">
        <v>2240</v>
      </c>
      <c r="D7664" t="s">
        <v>102</v>
      </c>
      <c r="E7664" t="s">
        <v>499</v>
      </c>
      <c r="F7664" t="s">
        <v>52</v>
      </c>
      <c r="G7664" t="s">
        <v>53</v>
      </c>
      <c r="H7664" t="s">
        <v>110</v>
      </c>
      <c r="I7664" t="s">
        <v>96</v>
      </c>
      <c r="J7664" t="s">
        <v>135</v>
      </c>
      <c r="K7664" t="s">
        <v>136</v>
      </c>
      <c r="L7664">
        <v>20042</v>
      </c>
      <c r="M7664">
        <v>10</v>
      </c>
      <c r="N7664">
        <v>0.25</v>
      </c>
      <c r="O7664">
        <v>4062.29</v>
      </c>
    </row>
    <row r="7665" spans="1:15" x14ac:dyDescent="0.3">
      <c r="A7665" t="s">
        <v>9678</v>
      </c>
      <c r="B7665" t="s">
        <v>1948</v>
      </c>
      <c r="C7665" t="s">
        <v>613</v>
      </c>
      <c r="D7665" t="s">
        <v>78</v>
      </c>
      <c r="E7665" t="s">
        <v>1220</v>
      </c>
      <c r="F7665" t="s">
        <v>71</v>
      </c>
      <c r="G7665" t="s">
        <v>179</v>
      </c>
      <c r="H7665" t="s">
        <v>180</v>
      </c>
      <c r="I7665" t="s">
        <v>118</v>
      </c>
      <c r="J7665" t="s">
        <v>230</v>
      </c>
      <c r="K7665" t="s">
        <v>351</v>
      </c>
      <c r="L7665">
        <v>31788.99</v>
      </c>
      <c r="M7665">
        <v>3</v>
      </c>
      <c r="N7665">
        <v>0.05</v>
      </c>
      <c r="O7665">
        <v>10161.08</v>
      </c>
    </row>
    <row r="7666" spans="1:15" x14ac:dyDescent="0.3">
      <c r="A7666" t="s">
        <v>9679</v>
      </c>
      <c r="B7666" t="s">
        <v>675</v>
      </c>
      <c r="C7666" t="s">
        <v>1261</v>
      </c>
      <c r="D7666" t="s">
        <v>102</v>
      </c>
      <c r="E7666" t="s">
        <v>761</v>
      </c>
      <c r="F7666" t="s">
        <v>80</v>
      </c>
      <c r="G7666" t="s">
        <v>63</v>
      </c>
      <c r="H7666" t="s">
        <v>172</v>
      </c>
      <c r="I7666" t="s">
        <v>83</v>
      </c>
      <c r="J7666" t="s">
        <v>84</v>
      </c>
      <c r="K7666" t="s">
        <v>85</v>
      </c>
      <c r="L7666">
        <v>83213.2</v>
      </c>
      <c r="M7666">
        <v>8</v>
      </c>
      <c r="N7666">
        <v>0.1</v>
      </c>
      <c r="O7666">
        <v>18232.060000000001</v>
      </c>
    </row>
    <row r="7667" spans="1:15" x14ac:dyDescent="0.3">
      <c r="A7667" t="s">
        <v>9680</v>
      </c>
      <c r="B7667" t="s">
        <v>4423</v>
      </c>
      <c r="C7667" t="s">
        <v>406</v>
      </c>
      <c r="D7667" t="s">
        <v>50</v>
      </c>
      <c r="E7667" t="s">
        <v>454</v>
      </c>
      <c r="F7667" t="s">
        <v>80</v>
      </c>
      <c r="G7667" t="s">
        <v>63</v>
      </c>
      <c r="H7667" t="s">
        <v>202</v>
      </c>
      <c r="I7667" t="s">
        <v>83</v>
      </c>
      <c r="J7667" t="s">
        <v>156</v>
      </c>
      <c r="K7667" t="s">
        <v>285</v>
      </c>
      <c r="L7667">
        <v>64713.15</v>
      </c>
      <c r="M7667">
        <v>5</v>
      </c>
      <c r="N7667">
        <v>0.15</v>
      </c>
      <c r="O7667">
        <v>14557.2</v>
      </c>
    </row>
    <row r="7668" spans="1:15" x14ac:dyDescent="0.3">
      <c r="A7668" t="s">
        <v>9681</v>
      </c>
      <c r="B7668" t="s">
        <v>2370</v>
      </c>
      <c r="C7668" t="s">
        <v>2700</v>
      </c>
      <c r="D7668" t="s">
        <v>61</v>
      </c>
      <c r="E7668" t="s">
        <v>3213</v>
      </c>
      <c r="F7668" t="s">
        <v>71</v>
      </c>
      <c r="G7668" t="s">
        <v>179</v>
      </c>
      <c r="H7668" t="s">
        <v>236</v>
      </c>
      <c r="I7668" t="s">
        <v>83</v>
      </c>
      <c r="J7668" t="s">
        <v>379</v>
      </c>
      <c r="K7668" t="s">
        <v>380</v>
      </c>
      <c r="L7668">
        <v>14951.84</v>
      </c>
      <c r="M7668">
        <v>8</v>
      </c>
      <c r="N7668">
        <v>0.25</v>
      </c>
      <c r="O7668">
        <v>2434.89</v>
      </c>
    </row>
    <row r="7669" spans="1:15" x14ac:dyDescent="0.3">
      <c r="A7669" t="s">
        <v>9682</v>
      </c>
      <c r="B7669" t="s">
        <v>713</v>
      </c>
      <c r="C7669" t="s">
        <v>3299</v>
      </c>
      <c r="D7669" t="s">
        <v>50</v>
      </c>
      <c r="E7669" t="s">
        <v>261</v>
      </c>
      <c r="F7669" t="s">
        <v>52</v>
      </c>
      <c r="G7669" t="s">
        <v>53</v>
      </c>
      <c r="H7669" t="s">
        <v>54</v>
      </c>
      <c r="I7669" t="s">
        <v>55</v>
      </c>
      <c r="J7669" t="s">
        <v>65</v>
      </c>
      <c r="K7669" t="s">
        <v>91</v>
      </c>
      <c r="L7669">
        <v>30877.759999999998</v>
      </c>
      <c r="M7669">
        <v>8</v>
      </c>
      <c r="N7669">
        <v>0.25</v>
      </c>
      <c r="O7669">
        <v>7918.43</v>
      </c>
    </row>
    <row r="7670" spans="1:15" x14ac:dyDescent="0.3">
      <c r="A7670" t="s">
        <v>9683</v>
      </c>
      <c r="B7670" t="s">
        <v>702</v>
      </c>
      <c r="C7670" t="s">
        <v>2092</v>
      </c>
      <c r="D7670" t="s">
        <v>50</v>
      </c>
      <c r="E7670" t="s">
        <v>2484</v>
      </c>
      <c r="F7670" t="s">
        <v>80</v>
      </c>
      <c r="G7670" t="s">
        <v>53</v>
      </c>
      <c r="H7670" t="s">
        <v>54</v>
      </c>
      <c r="I7670" t="s">
        <v>96</v>
      </c>
      <c r="J7670" t="s">
        <v>111</v>
      </c>
      <c r="K7670" t="s">
        <v>225</v>
      </c>
      <c r="L7670">
        <v>96340.800000000003</v>
      </c>
      <c r="M7670">
        <v>8</v>
      </c>
      <c r="N7670">
        <v>0.05</v>
      </c>
      <c r="O7670">
        <v>23204.93</v>
      </c>
    </row>
    <row r="7671" spans="1:15" x14ac:dyDescent="0.3">
      <c r="A7671" t="s">
        <v>9684</v>
      </c>
      <c r="B7671" t="s">
        <v>327</v>
      </c>
      <c r="C7671" t="s">
        <v>3024</v>
      </c>
      <c r="D7671" t="s">
        <v>61</v>
      </c>
      <c r="E7671" t="s">
        <v>89</v>
      </c>
      <c r="F7671" t="s">
        <v>71</v>
      </c>
      <c r="G7671" t="s">
        <v>81</v>
      </c>
      <c r="H7671" t="s">
        <v>82</v>
      </c>
      <c r="I7671" t="s">
        <v>55</v>
      </c>
      <c r="J7671" t="s">
        <v>141</v>
      </c>
      <c r="K7671" t="s">
        <v>142</v>
      </c>
      <c r="L7671">
        <v>62196.480000000003</v>
      </c>
      <c r="M7671">
        <v>9</v>
      </c>
      <c r="N7671">
        <v>0.15</v>
      </c>
      <c r="O7671">
        <v>8372.08</v>
      </c>
    </row>
    <row r="7672" spans="1:15" x14ac:dyDescent="0.3">
      <c r="A7672" t="s">
        <v>9685</v>
      </c>
      <c r="B7672" t="s">
        <v>1733</v>
      </c>
      <c r="C7672" t="s">
        <v>3978</v>
      </c>
      <c r="D7672" t="s">
        <v>61</v>
      </c>
      <c r="E7672" t="s">
        <v>1884</v>
      </c>
      <c r="F7672" t="s">
        <v>52</v>
      </c>
      <c r="G7672" t="s">
        <v>63</v>
      </c>
      <c r="H7672" t="s">
        <v>202</v>
      </c>
      <c r="I7672" t="s">
        <v>96</v>
      </c>
      <c r="J7672" t="s">
        <v>111</v>
      </c>
      <c r="K7672" t="s">
        <v>328</v>
      </c>
      <c r="L7672">
        <v>10744.04</v>
      </c>
      <c r="M7672">
        <v>4</v>
      </c>
      <c r="N7672">
        <v>0.15</v>
      </c>
      <c r="O7672">
        <v>1998.22</v>
      </c>
    </row>
    <row r="7673" spans="1:15" x14ac:dyDescent="0.3">
      <c r="A7673" t="s">
        <v>9686</v>
      </c>
      <c r="B7673" t="s">
        <v>353</v>
      </c>
      <c r="C7673" t="s">
        <v>2718</v>
      </c>
      <c r="D7673" t="s">
        <v>50</v>
      </c>
      <c r="E7673" t="s">
        <v>791</v>
      </c>
      <c r="F7673" t="s">
        <v>80</v>
      </c>
      <c r="G7673" t="s">
        <v>81</v>
      </c>
      <c r="H7673" t="s">
        <v>186</v>
      </c>
      <c r="I7673" t="s">
        <v>55</v>
      </c>
      <c r="J7673" t="s">
        <v>141</v>
      </c>
      <c r="K7673" t="s">
        <v>978</v>
      </c>
      <c r="L7673">
        <v>96355.28</v>
      </c>
      <c r="M7673">
        <v>8</v>
      </c>
      <c r="N7673">
        <v>0.2</v>
      </c>
      <c r="O7673">
        <v>26107.22</v>
      </c>
    </row>
    <row r="7674" spans="1:15" x14ac:dyDescent="0.3">
      <c r="A7674" t="s">
        <v>9687</v>
      </c>
      <c r="B7674" t="s">
        <v>3730</v>
      </c>
      <c r="C7674" t="s">
        <v>2915</v>
      </c>
      <c r="D7674" t="s">
        <v>102</v>
      </c>
      <c r="E7674" t="s">
        <v>2256</v>
      </c>
      <c r="F7674" t="s">
        <v>52</v>
      </c>
      <c r="G7674" t="s">
        <v>63</v>
      </c>
      <c r="H7674" t="s">
        <v>213</v>
      </c>
      <c r="I7674" t="s">
        <v>55</v>
      </c>
      <c r="J7674" t="s">
        <v>141</v>
      </c>
      <c r="K7674" t="s">
        <v>142</v>
      </c>
      <c r="L7674">
        <v>9449.64</v>
      </c>
      <c r="M7674">
        <v>6</v>
      </c>
      <c r="N7674">
        <v>0.05</v>
      </c>
      <c r="O7674">
        <v>3004.97</v>
      </c>
    </row>
    <row r="7675" spans="1:15" x14ac:dyDescent="0.3">
      <c r="A7675" t="s">
        <v>9688</v>
      </c>
      <c r="B7675" t="s">
        <v>956</v>
      </c>
      <c r="C7675" t="s">
        <v>3648</v>
      </c>
      <c r="D7675" t="s">
        <v>61</v>
      </c>
      <c r="E7675" t="s">
        <v>2514</v>
      </c>
      <c r="F7675" t="s">
        <v>71</v>
      </c>
      <c r="G7675" t="s">
        <v>72</v>
      </c>
      <c r="H7675" t="s">
        <v>117</v>
      </c>
      <c r="I7675" t="s">
        <v>118</v>
      </c>
      <c r="J7675" t="s">
        <v>119</v>
      </c>
      <c r="K7675" t="s">
        <v>270</v>
      </c>
      <c r="L7675">
        <v>126859.1</v>
      </c>
      <c r="M7675">
        <v>10</v>
      </c>
      <c r="N7675">
        <v>0.25</v>
      </c>
      <c r="O7675">
        <v>18508.310000000001</v>
      </c>
    </row>
    <row r="7676" spans="1:15" x14ac:dyDescent="0.3">
      <c r="A7676" t="s">
        <v>9689</v>
      </c>
      <c r="B7676" t="s">
        <v>1711</v>
      </c>
      <c r="C7676" t="s">
        <v>3179</v>
      </c>
      <c r="D7676" t="s">
        <v>61</v>
      </c>
      <c r="E7676" t="s">
        <v>648</v>
      </c>
      <c r="F7676" t="s">
        <v>80</v>
      </c>
      <c r="G7676" t="s">
        <v>63</v>
      </c>
      <c r="H7676" t="s">
        <v>213</v>
      </c>
      <c r="I7676" t="s">
        <v>83</v>
      </c>
      <c r="J7676" t="s">
        <v>156</v>
      </c>
      <c r="K7676" t="s">
        <v>157</v>
      </c>
      <c r="L7676">
        <v>113676.56</v>
      </c>
      <c r="M7676">
        <v>8</v>
      </c>
      <c r="N7676">
        <v>0.1</v>
      </c>
      <c r="O7676">
        <v>35771.07</v>
      </c>
    </row>
    <row r="7677" spans="1:15" x14ac:dyDescent="0.3">
      <c r="A7677" t="s">
        <v>9690</v>
      </c>
      <c r="B7677" t="s">
        <v>486</v>
      </c>
      <c r="C7677" t="s">
        <v>1185</v>
      </c>
      <c r="D7677" t="s">
        <v>50</v>
      </c>
      <c r="E7677" t="s">
        <v>625</v>
      </c>
      <c r="F7677" t="s">
        <v>52</v>
      </c>
      <c r="G7677" t="s">
        <v>53</v>
      </c>
      <c r="H7677" t="s">
        <v>110</v>
      </c>
      <c r="I7677" t="s">
        <v>83</v>
      </c>
      <c r="J7677" t="s">
        <v>156</v>
      </c>
      <c r="K7677" t="s">
        <v>285</v>
      </c>
      <c r="L7677">
        <v>36871.11</v>
      </c>
      <c r="M7677">
        <v>9</v>
      </c>
      <c r="N7677">
        <v>0.15</v>
      </c>
      <c r="O7677">
        <v>12387.78</v>
      </c>
    </row>
    <row r="7678" spans="1:15" x14ac:dyDescent="0.3">
      <c r="A7678" t="s">
        <v>9691</v>
      </c>
      <c r="B7678" t="s">
        <v>822</v>
      </c>
      <c r="C7678" t="s">
        <v>720</v>
      </c>
      <c r="D7678" t="s">
        <v>61</v>
      </c>
      <c r="E7678" t="s">
        <v>1827</v>
      </c>
      <c r="F7678" t="s">
        <v>80</v>
      </c>
      <c r="G7678" t="s">
        <v>63</v>
      </c>
      <c r="H7678" t="s">
        <v>172</v>
      </c>
      <c r="I7678" t="s">
        <v>96</v>
      </c>
      <c r="J7678" t="s">
        <v>97</v>
      </c>
      <c r="K7678" t="s">
        <v>416</v>
      </c>
      <c r="L7678">
        <v>87574.3</v>
      </c>
      <c r="M7678">
        <v>10</v>
      </c>
      <c r="N7678">
        <v>0.05</v>
      </c>
      <c r="O7678">
        <v>22936.13</v>
      </c>
    </row>
    <row r="7679" spans="1:15" x14ac:dyDescent="0.3">
      <c r="A7679" t="s">
        <v>9692</v>
      </c>
      <c r="B7679" t="s">
        <v>1019</v>
      </c>
      <c r="C7679" t="s">
        <v>977</v>
      </c>
      <c r="D7679" t="s">
        <v>61</v>
      </c>
      <c r="E7679" t="s">
        <v>1319</v>
      </c>
      <c r="F7679" t="s">
        <v>80</v>
      </c>
      <c r="G7679" t="s">
        <v>179</v>
      </c>
      <c r="H7679" t="s">
        <v>180</v>
      </c>
      <c r="I7679" t="s">
        <v>118</v>
      </c>
      <c r="J7679" t="s">
        <v>119</v>
      </c>
      <c r="K7679" t="s">
        <v>120</v>
      </c>
      <c r="L7679">
        <v>141808.5</v>
      </c>
      <c r="M7679">
        <v>10</v>
      </c>
      <c r="N7679">
        <v>0</v>
      </c>
      <c r="O7679">
        <v>25949.83</v>
      </c>
    </row>
    <row r="7680" spans="1:15" x14ac:dyDescent="0.3">
      <c r="A7680" t="s">
        <v>9693</v>
      </c>
      <c r="B7680" t="s">
        <v>862</v>
      </c>
      <c r="C7680" t="s">
        <v>349</v>
      </c>
      <c r="D7680" t="s">
        <v>78</v>
      </c>
      <c r="E7680" t="s">
        <v>954</v>
      </c>
      <c r="F7680" t="s">
        <v>52</v>
      </c>
      <c r="G7680" t="s">
        <v>63</v>
      </c>
      <c r="H7680" t="s">
        <v>172</v>
      </c>
      <c r="I7680" t="s">
        <v>118</v>
      </c>
      <c r="J7680" t="s">
        <v>119</v>
      </c>
      <c r="K7680" t="s">
        <v>197</v>
      </c>
      <c r="L7680">
        <v>27325.41</v>
      </c>
      <c r="M7680">
        <v>3</v>
      </c>
      <c r="N7680">
        <v>0.2</v>
      </c>
      <c r="O7680">
        <v>7638.19</v>
      </c>
    </row>
    <row r="7681" spans="1:15" x14ac:dyDescent="0.3">
      <c r="A7681" t="s">
        <v>9694</v>
      </c>
      <c r="B7681" t="s">
        <v>916</v>
      </c>
      <c r="C7681" t="s">
        <v>2390</v>
      </c>
      <c r="D7681" t="s">
        <v>102</v>
      </c>
      <c r="E7681" t="s">
        <v>765</v>
      </c>
      <c r="F7681" t="s">
        <v>52</v>
      </c>
      <c r="G7681" t="s">
        <v>72</v>
      </c>
      <c r="H7681" t="s">
        <v>346</v>
      </c>
      <c r="I7681" t="s">
        <v>83</v>
      </c>
      <c r="J7681" t="s">
        <v>379</v>
      </c>
      <c r="K7681" t="s">
        <v>380</v>
      </c>
      <c r="L7681">
        <v>66335.679999999993</v>
      </c>
      <c r="M7681">
        <v>8</v>
      </c>
      <c r="N7681">
        <v>0.2</v>
      </c>
      <c r="O7681">
        <v>20486.810000000001</v>
      </c>
    </row>
    <row r="7682" spans="1:15" x14ac:dyDescent="0.3">
      <c r="A7682" t="s">
        <v>9695</v>
      </c>
      <c r="B7682" t="s">
        <v>2681</v>
      </c>
      <c r="C7682" t="s">
        <v>410</v>
      </c>
      <c r="D7682" t="s">
        <v>61</v>
      </c>
      <c r="E7682" t="s">
        <v>2047</v>
      </c>
      <c r="F7682" t="s">
        <v>71</v>
      </c>
      <c r="G7682" t="s">
        <v>63</v>
      </c>
      <c r="H7682" t="s">
        <v>64</v>
      </c>
      <c r="I7682" t="s">
        <v>55</v>
      </c>
      <c r="J7682" t="s">
        <v>173</v>
      </c>
      <c r="K7682" t="s">
        <v>174</v>
      </c>
      <c r="L7682">
        <v>4679.3599999999997</v>
      </c>
      <c r="M7682">
        <v>4</v>
      </c>
      <c r="N7682">
        <v>0.25</v>
      </c>
      <c r="O7682">
        <v>1308.52</v>
      </c>
    </row>
    <row r="7683" spans="1:15" x14ac:dyDescent="0.3">
      <c r="A7683" t="s">
        <v>9696</v>
      </c>
      <c r="B7683" t="s">
        <v>3620</v>
      </c>
      <c r="C7683" t="s">
        <v>2003</v>
      </c>
      <c r="D7683" t="s">
        <v>50</v>
      </c>
      <c r="E7683" t="s">
        <v>2186</v>
      </c>
      <c r="F7683" t="s">
        <v>80</v>
      </c>
      <c r="G7683" t="s">
        <v>81</v>
      </c>
      <c r="H7683" t="s">
        <v>186</v>
      </c>
      <c r="I7683" t="s">
        <v>118</v>
      </c>
      <c r="J7683" t="s">
        <v>230</v>
      </c>
      <c r="K7683" t="s">
        <v>351</v>
      </c>
      <c r="L7683">
        <v>90242.11</v>
      </c>
      <c r="M7683">
        <v>7</v>
      </c>
      <c r="N7683">
        <v>0.05</v>
      </c>
      <c r="O7683">
        <v>29465.87</v>
      </c>
    </row>
    <row r="7684" spans="1:15" x14ac:dyDescent="0.3">
      <c r="A7684" t="s">
        <v>9697</v>
      </c>
      <c r="B7684" t="s">
        <v>1959</v>
      </c>
      <c r="C7684" t="s">
        <v>2532</v>
      </c>
      <c r="D7684" t="s">
        <v>50</v>
      </c>
      <c r="E7684" t="s">
        <v>2025</v>
      </c>
      <c r="F7684" t="s">
        <v>52</v>
      </c>
      <c r="G7684" t="s">
        <v>63</v>
      </c>
      <c r="H7684" t="s">
        <v>172</v>
      </c>
      <c r="I7684" t="s">
        <v>55</v>
      </c>
      <c r="J7684" t="s">
        <v>173</v>
      </c>
      <c r="K7684" t="s">
        <v>174</v>
      </c>
      <c r="L7684">
        <v>59476.38</v>
      </c>
      <c r="M7684">
        <v>6</v>
      </c>
      <c r="N7684">
        <v>0</v>
      </c>
      <c r="O7684">
        <v>13506.93</v>
      </c>
    </row>
    <row r="7685" spans="1:15" x14ac:dyDescent="0.3">
      <c r="A7685" t="s">
        <v>9698</v>
      </c>
      <c r="B7685" t="s">
        <v>842</v>
      </c>
      <c r="C7685" t="s">
        <v>843</v>
      </c>
      <c r="D7685" t="s">
        <v>61</v>
      </c>
      <c r="E7685" t="s">
        <v>2582</v>
      </c>
      <c r="F7685" t="s">
        <v>71</v>
      </c>
      <c r="G7685" t="s">
        <v>81</v>
      </c>
      <c r="H7685" t="s">
        <v>284</v>
      </c>
      <c r="I7685" t="s">
        <v>118</v>
      </c>
      <c r="J7685" t="s">
        <v>303</v>
      </c>
      <c r="K7685" t="s">
        <v>304</v>
      </c>
      <c r="L7685">
        <v>45221.94</v>
      </c>
      <c r="M7685">
        <v>9</v>
      </c>
      <c r="N7685">
        <v>0.1</v>
      </c>
      <c r="O7685">
        <v>13160.6</v>
      </c>
    </row>
    <row r="7686" spans="1:15" x14ac:dyDescent="0.3">
      <c r="A7686" t="s">
        <v>9699</v>
      </c>
      <c r="B7686" t="s">
        <v>849</v>
      </c>
      <c r="C7686" t="s">
        <v>1152</v>
      </c>
      <c r="D7686" t="s">
        <v>50</v>
      </c>
      <c r="E7686" t="s">
        <v>1199</v>
      </c>
      <c r="F7686" t="s">
        <v>80</v>
      </c>
      <c r="G7686" t="s">
        <v>81</v>
      </c>
      <c r="H7686" t="s">
        <v>82</v>
      </c>
      <c r="I7686" t="s">
        <v>96</v>
      </c>
      <c r="J7686" t="s">
        <v>97</v>
      </c>
      <c r="K7686" t="s">
        <v>181</v>
      </c>
      <c r="L7686">
        <v>32627.8</v>
      </c>
      <c r="M7686">
        <v>4</v>
      </c>
      <c r="N7686">
        <v>0.15</v>
      </c>
      <c r="O7686">
        <v>6306.51</v>
      </c>
    </row>
    <row r="7687" spans="1:15" x14ac:dyDescent="0.3">
      <c r="A7687" t="s">
        <v>9700</v>
      </c>
      <c r="B7687" t="s">
        <v>658</v>
      </c>
      <c r="C7687" t="s">
        <v>1623</v>
      </c>
      <c r="D7687" t="s">
        <v>61</v>
      </c>
      <c r="E7687" t="s">
        <v>1647</v>
      </c>
      <c r="F7687" t="s">
        <v>52</v>
      </c>
      <c r="G7687" t="s">
        <v>53</v>
      </c>
      <c r="H7687" t="s">
        <v>54</v>
      </c>
      <c r="I7687" t="s">
        <v>55</v>
      </c>
      <c r="J7687" t="s">
        <v>173</v>
      </c>
      <c r="K7687" t="s">
        <v>174</v>
      </c>
      <c r="L7687">
        <v>28134.080000000002</v>
      </c>
      <c r="M7687">
        <v>8</v>
      </c>
      <c r="N7687">
        <v>0.25</v>
      </c>
      <c r="O7687">
        <v>3294.56</v>
      </c>
    </row>
    <row r="7688" spans="1:15" x14ac:dyDescent="0.3">
      <c r="A7688" t="s">
        <v>9701</v>
      </c>
      <c r="B7688" t="s">
        <v>628</v>
      </c>
      <c r="C7688" t="s">
        <v>489</v>
      </c>
      <c r="D7688" t="s">
        <v>50</v>
      </c>
      <c r="E7688" t="s">
        <v>2545</v>
      </c>
      <c r="F7688" t="s">
        <v>80</v>
      </c>
      <c r="G7688" t="s">
        <v>53</v>
      </c>
      <c r="H7688" t="s">
        <v>246</v>
      </c>
      <c r="I7688" t="s">
        <v>55</v>
      </c>
      <c r="J7688" t="s">
        <v>65</v>
      </c>
      <c r="K7688" t="s">
        <v>91</v>
      </c>
      <c r="L7688">
        <v>68661.039999999994</v>
      </c>
      <c r="M7688">
        <v>8</v>
      </c>
      <c r="N7688">
        <v>0.05</v>
      </c>
      <c r="O7688">
        <v>14731.5</v>
      </c>
    </row>
    <row r="7689" spans="1:15" x14ac:dyDescent="0.3">
      <c r="A7689" t="s">
        <v>9702</v>
      </c>
      <c r="B7689" t="s">
        <v>839</v>
      </c>
      <c r="C7689" t="s">
        <v>2961</v>
      </c>
      <c r="D7689" t="s">
        <v>61</v>
      </c>
      <c r="E7689" t="s">
        <v>1884</v>
      </c>
      <c r="F7689" t="s">
        <v>80</v>
      </c>
      <c r="G7689" t="s">
        <v>81</v>
      </c>
      <c r="H7689" t="s">
        <v>95</v>
      </c>
      <c r="I7689" t="s">
        <v>55</v>
      </c>
      <c r="J7689" t="s">
        <v>173</v>
      </c>
      <c r="K7689" t="s">
        <v>203</v>
      </c>
      <c r="L7689">
        <v>121453.65</v>
      </c>
      <c r="M7689">
        <v>9</v>
      </c>
      <c r="N7689">
        <v>0</v>
      </c>
      <c r="O7689">
        <v>39808.620000000003</v>
      </c>
    </row>
    <row r="7690" spans="1:15" x14ac:dyDescent="0.3">
      <c r="A7690" t="s">
        <v>9703</v>
      </c>
      <c r="B7690" t="s">
        <v>369</v>
      </c>
      <c r="C7690" t="s">
        <v>2098</v>
      </c>
      <c r="D7690" t="s">
        <v>61</v>
      </c>
      <c r="E7690" t="s">
        <v>1591</v>
      </c>
      <c r="F7690" t="s">
        <v>80</v>
      </c>
      <c r="G7690" t="s">
        <v>179</v>
      </c>
      <c r="H7690" t="s">
        <v>236</v>
      </c>
      <c r="I7690" t="s">
        <v>55</v>
      </c>
      <c r="J7690" t="s">
        <v>56</v>
      </c>
      <c r="K7690" t="s">
        <v>151</v>
      </c>
      <c r="L7690">
        <v>20380.41</v>
      </c>
      <c r="M7690">
        <v>3</v>
      </c>
      <c r="N7690">
        <v>0.05</v>
      </c>
      <c r="O7690">
        <v>5934.83</v>
      </c>
    </row>
    <row r="7691" spans="1:15" x14ac:dyDescent="0.3">
      <c r="A7691" t="s">
        <v>9704</v>
      </c>
      <c r="B7691" t="s">
        <v>1397</v>
      </c>
      <c r="C7691" t="s">
        <v>2115</v>
      </c>
      <c r="D7691" t="s">
        <v>61</v>
      </c>
      <c r="E7691" t="s">
        <v>1437</v>
      </c>
      <c r="F7691" t="s">
        <v>52</v>
      </c>
      <c r="G7691" t="s">
        <v>53</v>
      </c>
      <c r="H7691" t="s">
        <v>246</v>
      </c>
      <c r="I7691" t="s">
        <v>55</v>
      </c>
      <c r="J7691" t="s">
        <v>65</v>
      </c>
      <c r="K7691" t="s">
        <v>91</v>
      </c>
      <c r="L7691">
        <v>102589.8</v>
      </c>
      <c r="M7691">
        <v>10</v>
      </c>
      <c r="N7691">
        <v>0.25</v>
      </c>
      <c r="O7691">
        <v>18063.61</v>
      </c>
    </row>
    <row r="7692" spans="1:15" x14ac:dyDescent="0.3">
      <c r="A7692" t="s">
        <v>9705</v>
      </c>
      <c r="B7692" t="s">
        <v>1911</v>
      </c>
      <c r="C7692" t="s">
        <v>252</v>
      </c>
      <c r="D7692" t="s">
        <v>61</v>
      </c>
      <c r="E7692" t="s">
        <v>1004</v>
      </c>
      <c r="F7692" t="s">
        <v>71</v>
      </c>
      <c r="G7692" t="s">
        <v>72</v>
      </c>
      <c r="H7692" t="s">
        <v>117</v>
      </c>
      <c r="I7692" t="s">
        <v>83</v>
      </c>
      <c r="J7692" t="s">
        <v>379</v>
      </c>
      <c r="K7692" t="s">
        <v>380</v>
      </c>
      <c r="L7692">
        <v>84398.93</v>
      </c>
      <c r="M7692">
        <v>7</v>
      </c>
      <c r="N7692">
        <v>0</v>
      </c>
      <c r="O7692">
        <v>14967.11</v>
      </c>
    </row>
    <row r="7693" spans="1:15" x14ac:dyDescent="0.3">
      <c r="A7693" t="s">
        <v>9706</v>
      </c>
      <c r="B7693" t="s">
        <v>3207</v>
      </c>
      <c r="C7693" t="s">
        <v>301</v>
      </c>
      <c r="D7693" t="s">
        <v>102</v>
      </c>
      <c r="E7693" t="s">
        <v>2201</v>
      </c>
      <c r="F7693" t="s">
        <v>80</v>
      </c>
      <c r="G7693" t="s">
        <v>81</v>
      </c>
      <c r="H7693" t="s">
        <v>95</v>
      </c>
      <c r="I7693" t="s">
        <v>55</v>
      </c>
      <c r="J7693" t="s">
        <v>56</v>
      </c>
      <c r="K7693" t="s">
        <v>57</v>
      </c>
      <c r="L7693">
        <v>54698.400000000001</v>
      </c>
      <c r="M7693">
        <v>9</v>
      </c>
      <c r="N7693">
        <v>0.1</v>
      </c>
      <c r="O7693">
        <v>7651.85</v>
      </c>
    </row>
    <row r="7694" spans="1:15" x14ac:dyDescent="0.3">
      <c r="A7694" t="s">
        <v>9707</v>
      </c>
      <c r="B7694" t="s">
        <v>1282</v>
      </c>
      <c r="C7694" t="s">
        <v>2634</v>
      </c>
      <c r="D7694" t="s">
        <v>50</v>
      </c>
      <c r="E7694" t="s">
        <v>429</v>
      </c>
      <c r="F7694" t="s">
        <v>52</v>
      </c>
      <c r="G7694" t="s">
        <v>72</v>
      </c>
      <c r="H7694" t="s">
        <v>104</v>
      </c>
      <c r="I7694" t="s">
        <v>55</v>
      </c>
      <c r="J7694" t="s">
        <v>65</v>
      </c>
      <c r="K7694" t="s">
        <v>91</v>
      </c>
      <c r="L7694">
        <v>34796.1</v>
      </c>
      <c r="M7694">
        <v>3</v>
      </c>
      <c r="N7694">
        <v>0.05</v>
      </c>
      <c r="O7694">
        <v>8103.09</v>
      </c>
    </row>
    <row r="7695" spans="1:15" x14ac:dyDescent="0.3">
      <c r="A7695" t="s">
        <v>9708</v>
      </c>
      <c r="B7695" t="s">
        <v>1405</v>
      </c>
      <c r="C7695" t="s">
        <v>974</v>
      </c>
      <c r="D7695" t="s">
        <v>50</v>
      </c>
      <c r="E7695" t="s">
        <v>1969</v>
      </c>
      <c r="F7695" t="s">
        <v>52</v>
      </c>
      <c r="G7695" t="s">
        <v>63</v>
      </c>
      <c r="H7695" t="s">
        <v>172</v>
      </c>
      <c r="I7695" t="s">
        <v>55</v>
      </c>
      <c r="J7695" t="s">
        <v>141</v>
      </c>
      <c r="K7695" t="s">
        <v>978</v>
      </c>
      <c r="L7695">
        <v>27949.200000000001</v>
      </c>
      <c r="M7695">
        <v>6</v>
      </c>
      <c r="N7695">
        <v>0</v>
      </c>
      <c r="O7695">
        <v>4541.03</v>
      </c>
    </row>
    <row r="7696" spans="1:15" x14ac:dyDescent="0.3">
      <c r="A7696" t="s">
        <v>9709</v>
      </c>
      <c r="B7696" t="s">
        <v>189</v>
      </c>
      <c r="C7696" t="s">
        <v>334</v>
      </c>
      <c r="D7696" t="s">
        <v>50</v>
      </c>
      <c r="E7696" t="s">
        <v>332</v>
      </c>
      <c r="F7696" t="s">
        <v>71</v>
      </c>
      <c r="G7696" t="s">
        <v>63</v>
      </c>
      <c r="H7696" t="s">
        <v>64</v>
      </c>
      <c r="I7696" t="s">
        <v>83</v>
      </c>
      <c r="J7696" t="s">
        <v>449</v>
      </c>
      <c r="K7696" t="s">
        <v>681</v>
      </c>
      <c r="L7696">
        <v>36854.800000000003</v>
      </c>
      <c r="M7696">
        <v>4</v>
      </c>
      <c r="N7696">
        <v>0.1</v>
      </c>
      <c r="O7696">
        <v>12108.66</v>
      </c>
    </row>
    <row r="7697" spans="1:15" x14ac:dyDescent="0.3">
      <c r="A7697" t="s">
        <v>9710</v>
      </c>
      <c r="B7697" t="s">
        <v>2504</v>
      </c>
      <c r="C7697" t="s">
        <v>4918</v>
      </c>
      <c r="D7697" t="s">
        <v>61</v>
      </c>
      <c r="E7697" t="s">
        <v>1615</v>
      </c>
      <c r="F7697" t="s">
        <v>80</v>
      </c>
      <c r="G7697" t="s">
        <v>81</v>
      </c>
      <c r="H7697" t="s">
        <v>186</v>
      </c>
      <c r="I7697" t="s">
        <v>83</v>
      </c>
      <c r="J7697" t="s">
        <v>84</v>
      </c>
      <c r="K7697" t="s">
        <v>125</v>
      </c>
      <c r="L7697">
        <v>11221.68</v>
      </c>
      <c r="M7697">
        <v>4</v>
      </c>
      <c r="N7697">
        <v>0.25</v>
      </c>
      <c r="O7697">
        <v>1595.39</v>
      </c>
    </row>
    <row r="7698" spans="1:15" x14ac:dyDescent="0.3">
      <c r="A7698" t="s">
        <v>9711</v>
      </c>
      <c r="B7698" t="s">
        <v>2237</v>
      </c>
      <c r="C7698" t="s">
        <v>195</v>
      </c>
      <c r="D7698" t="s">
        <v>61</v>
      </c>
      <c r="E7698" t="s">
        <v>345</v>
      </c>
      <c r="F7698" t="s">
        <v>80</v>
      </c>
      <c r="G7698" t="s">
        <v>81</v>
      </c>
      <c r="H7698" t="s">
        <v>186</v>
      </c>
      <c r="I7698" t="s">
        <v>96</v>
      </c>
      <c r="J7698" t="s">
        <v>166</v>
      </c>
      <c r="K7698" t="s">
        <v>167</v>
      </c>
      <c r="L7698">
        <v>26264.28</v>
      </c>
      <c r="M7698">
        <v>6</v>
      </c>
      <c r="N7698">
        <v>0.25</v>
      </c>
      <c r="O7698">
        <v>4213.17</v>
      </c>
    </row>
    <row r="7699" spans="1:15" x14ac:dyDescent="0.3">
      <c r="A7699" t="s">
        <v>9712</v>
      </c>
      <c r="B7699" t="s">
        <v>947</v>
      </c>
      <c r="C7699" t="s">
        <v>2520</v>
      </c>
      <c r="D7699" t="s">
        <v>102</v>
      </c>
      <c r="E7699" t="s">
        <v>920</v>
      </c>
      <c r="F7699" t="s">
        <v>52</v>
      </c>
      <c r="G7699" t="s">
        <v>179</v>
      </c>
      <c r="H7699" t="s">
        <v>180</v>
      </c>
      <c r="I7699" t="s">
        <v>83</v>
      </c>
      <c r="J7699" t="s">
        <v>84</v>
      </c>
      <c r="K7699" t="s">
        <v>85</v>
      </c>
      <c r="L7699">
        <v>27347.4</v>
      </c>
      <c r="M7699">
        <v>5</v>
      </c>
      <c r="N7699">
        <v>0.2</v>
      </c>
      <c r="O7699">
        <v>6589.34</v>
      </c>
    </row>
    <row r="7700" spans="1:15" x14ac:dyDescent="0.3">
      <c r="A7700" t="s">
        <v>9713</v>
      </c>
      <c r="B7700" t="s">
        <v>3043</v>
      </c>
      <c r="C7700" t="s">
        <v>4211</v>
      </c>
      <c r="D7700" t="s">
        <v>78</v>
      </c>
      <c r="E7700" t="s">
        <v>1824</v>
      </c>
      <c r="F7700" t="s">
        <v>52</v>
      </c>
      <c r="G7700" t="s">
        <v>179</v>
      </c>
      <c r="H7700" t="s">
        <v>236</v>
      </c>
      <c r="I7700" t="s">
        <v>55</v>
      </c>
      <c r="J7700" t="s">
        <v>56</v>
      </c>
      <c r="K7700" t="s">
        <v>74</v>
      </c>
      <c r="L7700">
        <v>20730.64</v>
      </c>
      <c r="M7700">
        <v>7</v>
      </c>
      <c r="N7700">
        <v>0.15</v>
      </c>
      <c r="O7700">
        <v>4217.3</v>
      </c>
    </row>
    <row r="7701" spans="1:15" x14ac:dyDescent="0.3">
      <c r="A7701" t="s">
        <v>9714</v>
      </c>
      <c r="B7701" t="s">
        <v>917</v>
      </c>
      <c r="C7701" t="s">
        <v>2486</v>
      </c>
      <c r="D7701" t="s">
        <v>102</v>
      </c>
      <c r="E7701" t="s">
        <v>2065</v>
      </c>
      <c r="F7701" t="s">
        <v>71</v>
      </c>
      <c r="G7701" t="s">
        <v>63</v>
      </c>
      <c r="H7701" t="s">
        <v>172</v>
      </c>
      <c r="I7701" t="s">
        <v>55</v>
      </c>
      <c r="J7701" t="s">
        <v>56</v>
      </c>
      <c r="K7701" t="s">
        <v>74</v>
      </c>
      <c r="L7701">
        <v>16597.169999999998</v>
      </c>
      <c r="M7701">
        <v>3</v>
      </c>
      <c r="N7701">
        <v>0</v>
      </c>
      <c r="O7701">
        <v>5539.3</v>
      </c>
    </row>
    <row r="7702" spans="1:15" x14ac:dyDescent="0.3">
      <c r="A7702" t="s">
        <v>9715</v>
      </c>
      <c r="B7702" t="s">
        <v>826</v>
      </c>
      <c r="C7702" t="s">
        <v>1413</v>
      </c>
      <c r="D7702" t="s">
        <v>102</v>
      </c>
      <c r="E7702" t="s">
        <v>2446</v>
      </c>
      <c r="F7702" t="s">
        <v>71</v>
      </c>
      <c r="G7702" t="s">
        <v>63</v>
      </c>
      <c r="H7702" t="s">
        <v>202</v>
      </c>
      <c r="I7702" t="s">
        <v>55</v>
      </c>
      <c r="J7702" t="s">
        <v>173</v>
      </c>
      <c r="K7702" t="s">
        <v>780</v>
      </c>
      <c r="L7702">
        <v>20711.37</v>
      </c>
      <c r="M7702">
        <v>3</v>
      </c>
      <c r="N7702">
        <v>0.2</v>
      </c>
      <c r="O7702">
        <v>4290.96</v>
      </c>
    </row>
    <row r="7703" spans="1:15" x14ac:dyDescent="0.3">
      <c r="A7703" t="s">
        <v>9716</v>
      </c>
      <c r="B7703" t="s">
        <v>211</v>
      </c>
      <c r="C7703" t="s">
        <v>1800</v>
      </c>
      <c r="D7703" t="s">
        <v>61</v>
      </c>
      <c r="E7703" t="s">
        <v>1111</v>
      </c>
      <c r="F7703" t="s">
        <v>52</v>
      </c>
      <c r="G7703" t="s">
        <v>179</v>
      </c>
      <c r="H7703" t="s">
        <v>180</v>
      </c>
      <c r="I7703" t="s">
        <v>118</v>
      </c>
      <c r="J7703" t="s">
        <v>191</v>
      </c>
      <c r="K7703" t="s">
        <v>829</v>
      </c>
      <c r="L7703">
        <v>82772.460000000006</v>
      </c>
      <c r="M7703">
        <v>6</v>
      </c>
      <c r="N7703">
        <v>0.15</v>
      </c>
      <c r="O7703">
        <v>16321.66</v>
      </c>
    </row>
    <row r="7704" spans="1:15" x14ac:dyDescent="0.3">
      <c r="A7704" t="s">
        <v>9717</v>
      </c>
      <c r="B7704" t="s">
        <v>1843</v>
      </c>
      <c r="C7704" t="s">
        <v>2723</v>
      </c>
      <c r="D7704" t="s">
        <v>61</v>
      </c>
      <c r="E7704" t="s">
        <v>3304</v>
      </c>
      <c r="F7704" t="s">
        <v>80</v>
      </c>
      <c r="G7704" t="s">
        <v>53</v>
      </c>
      <c r="H7704" t="s">
        <v>54</v>
      </c>
      <c r="I7704" t="s">
        <v>83</v>
      </c>
      <c r="J7704" t="s">
        <v>379</v>
      </c>
      <c r="K7704" t="s">
        <v>562</v>
      </c>
      <c r="L7704">
        <v>14919.44</v>
      </c>
      <c r="M7704">
        <v>8</v>
      </c>
      <c r="N7704">
        <v>0.2</v>
      </c>
      <c r="O7704">
        <v>4333.21</v>
      </c>
    </row>
    <row r="7705" spans="1:15" x14ac:dyDescent="0.3">
      <c r="A7705" t="s">
        <v>9718</v>
      </c>
      <c r="B7705" t="s">
        <v>281</v>
      </c>
      <c r="C7705" t="s">
        <v>297</v>
      </c>
      <c r="D7705" t="s">
        <v>102</v>
      </c>
      <c r="E7705" t="s">
        <v>1570</v>
      </c>
      <c r="F7705" t="s">
        <v>71</v>
      </c>
      <c r="G7705" t="s">
        <v>53</v>
      </c>
      <c r="H7705" t="s">
        <v>90</v>
      </c>
      <c r="I7705" t="s">
        <v>96</v>
      </c>
      <c r="J7705" t="s">
        <v>166</v>
      </c>
      <c r="K7705" t="s">
        <v>337</v>
      </c>
      <c r="L7705">
        <v>33637.68</v>
      </c>
      <c r="M7705">
        <v>4</v>
      </c>
      <c r="N7705">
        <v>0.25</v>
      </c>
      <c r="O7705">
        <v>4966.2</v>
      </c>
    </row>
    <row r="7706" spans="1:15" x14ac:dyDescent="0.3">
      <c r="A7706" t="s">
        <v>9719</v>
      </c>
      <c r="B7706" t="s">
        <v>1714</v>
      </c>
      <c r="C7706" t="s">
        <v>419</v>
      </c>
      <c r="D7706" t="s">
        <v>78</v>
      </c>
      <c r="E7706" t="s">
        <v>893</v>
      </c>
      <c r="F7706" t="s">
        <v>71</v>
      </c>
      <c r="G7706" t="s">
        <v>53</v>
      </c>
      <c r="H7706" t="s">
        <v>246</v>
      </c>
      <c r="I7706" t="s">
        <v>55</v>
      </c>
      <c r="J7706" t="s">
        <v>56</v>
      </c>
      <c r="K7706" t="s">
        <v>151</v>
      </c>
      <c r="L7706">
        <v>99631.76</v>
      </c>
      <c r="M7706">
        <v>8</v>
      </c>
      <c r="N7706">
        <v>0.2</v>
      </c>
      <c r="O7706">
        <v>28009.33</v>
      </c>
    </row>
    <row r="7707" spans="1:15" x14ac:dyDescent="0.3">
      <c r="A7707" t="s">
        <v>9720</v>
      </c>
      <c r="B7707" t="s">
        <v>706</v>
      </c>
      <c r="C7707" t="s">
        <v>1606</v>
      </c>
      <c r="D7707" t="s">
        <v>78</v>
      </c>
      <c r="E7707" t="s">
        <v>672</v>
      </c>
      <c r="F7707" t="s">
        <v>80</v>
      </c>
      <c r="G7707" t="s">
        <v>53</v>
      </c>
      <c r="H7707" t="s">
        <v>246</v>
      </c>
      <c r="I7707" t="s">
        <v>118</v>
      </c>
      <c r="J7707" t="s">
        <v>119</v>
      </c>
      <c r="K7707" t="s">
        <v>270</v>
      </c>
      <c r="L7707">
        <v>5017.08</v>
      </c>
      <c r="M7707">
        <v>4</v>
      </c>
      <c r="N7707">
        <v>0.15</v>
      </c>
      <c r="O7707">
        <v>1411.08</v>
      </c>
    </row>
    <row r="7708" spans="1:15" x14ac:dyDescent="0.3">
      <c r="A7708" t="s">
        <v>9721</v>
      </c>
      <c r="B7708" t="s">
        <v>2725</v>
      </c>
      <c r="C7708" t="s">
        <v>2518</v>
      </c>
      <c r="D7708" t="s">
        <v>102</v>
      </c>
      <c r="E7708" t="s">
        <v>603</v>
      </c>
      <c r="F7708" t="s">
        <v>52</v>
      </c>
      <c r="G7708" t="s">
        <v>81</v>
      </c>
      <c r="H7708" t="s">
        <v>95</v>
      </c>
      <c r="I7708" t="s">
        <v>83</v>
      </c>
      <c r="J7708" t="s">
        <v>449</v>
      </c>
      <c r="K7708" t="s">
        <v>775</v>
      </c>
      <c r="L7708">
        <v>15746.28</v>
      </c>
      <c r="M7708">
        <v>3</v>
      </c>
      <c r="N7708">
        <v>0</v>
      </c>
      <c r="O7708">
        <v>4558.42</v>
      </c>
    </row>
    <row r="7709" spans="1:15" x14ac:dyDescent="0.3">
      <c r="A7709" t="s">
        <v>9722</v>
      </c>
      <c r="B7709" t="s">
        <v>2162</v>
      </c>
      <c r="C7709" t="s">
        <v>2132</v>
      </c>
      <c r="D7709" t="s">
        <v>78</v>
      </c>
      <c r="E7709" t="s">
        <v>2133</v>
      </c>
      <c r="F7709" t="s">
        <v>52</v>
      </c>
      <c r="G7709" t="s">
        <v>179</v>
      </c>
      <c r="H7709" t="s">
        <v>236</v>
      </c>
      <c r="I7709" t="s">
        <v>55</v>
      </c>
      <c r="J7709" t="s">
        <v>56</v>
      </c>
      <c r="K7709" t="s">
        <v>151</v>
      </c>
      <c r="L7709">
        <v>47196.24</v>
      </c>
      <c r="M7709">
        <v>4</v>
      </c>
      <c r="N7709">
        <v>0.25</v>
      </c>
      <c r="O7709">
        <v>12799.56</v>
      </c>
    </row>
    <row r="7710" spans="1:15" x14ac:dyDescent="0.3">
      <c r="A7710" t="s">
        <v>9723</v>
      </c>
      <c r="B7710" t="s">
        <v>3226</v>
      </c>
      <c r="C7710" t="s">
        <v>1893</v>
      </c>
      <c r="D7710" t="s">
        <v>61</v>
      </c>
      <c r="E7710" t="s">
        <v>1952</v>
      </c>
      <c r="F7710" t="s">
        <v>52</v>
      </c>
      <c r="G7710" t="s">
        <v>63</v>
      </c>
      <c r="H7710" t="s">
        <v>213</v>
      </c>
      <c r="I7710" t="s">
        <v>118</v>
      </c>
      <c r="J7710" t="s">
        <v>303</v>
      </c>
      <c r="K7710" t="s">
        <v>421</v>
      </c>
      <c r="L7710">
        <v>26259.759999999998</v>
      </c>
      <c r="M7710">
        <v>8</v>
      </c>
      <c r="N7710">
        <v>0</v>
      </c>
      <c r="O7710">
        <v>9970.42</v>
      </c>
    </row>
    <row r="7711" spans="1:15" x14ac:dyDescent="0.3">
      <c r="A7711" t="s">
        <v>9724</v>
      </c>
      <c r="B7711" t="s">
        <v>5322</v>
      </c>
      <c r="C7711" t="s">
        <v>1433</v>
      </c>
      <c r="D7711" t="s">
        <v>102</v>
      </c>
      <c r="E7711" t="s">
        <v>1422</v>
      </c>
      <c r="F7711" t="s">
        <v>52</v>
      </c>
      <c r="G7711" t="s">
        <v>53</v>
      </c>
      <c r="H7711" t="s">
        <v>90</v>
      </c>
      <c r="I7711" t="s">
        <v>83</v>
      </c>
      <c r="J7711" t="s">
        <v>156</v>
      </c>
      <c r="K7711" t="s">
        <v>157</v>
      </c>
      <c r="L7711">
        <v>141247.9</v>
      </c>
      <c r="M7711">
        <v>10</v>
      </c>
      <c r="N7711">
        <v>0</v>
      </c>
      <c r="O7711">
        <v>31680.3</v>
      </c>
    </row>
    <row r="7712" spans="1:15" x14ac:dyDescent="0.3">
      <c r="A7712" t="s">
        <v>9725</v>
      </c>
      <c r="B7712" t="s">
        <v>3761</v>
      </c>
      <c r="C7712" t="s">
        <v>3515</v>
      </c>
      <c r="D7712" t="s">
        <v>61</v>
      </c>
      <c r="E7712" t="s">
        <v>1150</v>
      </c>
      <c r="F7712" t="s">
        <v>52</v>
      </c>
      <c r="G7712" t="s">
        <v>53</v>
      </c>
      <c r="H7712" t="s">
        <v>110</v>
      </c>
      <c r="I7712" t="s">
        <v>83</v>
      </c>
      <c r="J7712" t="s">
        <v>379</v>
      </c>
      <c r="K7712" t="s">
        <v>380</v>
      </c>
      <c r="L7712">
        <v>59935.68</v>
      </c>
      <c r="M7712">
        <v>7</v>
      </c>
      <c r="N7712">
        <v>0.05</v>
      </c>
      <c r="O7712">
        <v>14173.53</v>
      </c>
    </row>
    <row r="7713" spans="1:15" x14ac:dyDescent="0.3">
      <c r="A7713" t="s">
        <v>9726</v>
      </c>
      <c r="B7713" t="s">
        <v>749</v>
      </c>
      <c r="C7713" t="s">
        <v>1546</v>
      </c>
      <c r="D7713" t="s">
        <v>50</v>
      </c>
      <c r="E7713" t="s">
        <v>345</v>
      </c>
      <c r="F7713" t="s">
        <v>80</v>
      </c>
      <c r="G7713" t="s">
        <v>81</v>
      </c>
      <c r="H7713" t="s">
        <v>82</v>
      </c>
      <c r="I7713" t="s">
        <v>55</v>
      </c>
      <c r="J7713" t="s">
        <v>65</v>
      </c>
      <c r="K7713" t="s">
        <v>66</v>
      </c>
      <c r="L7713">
        <v>26467.919999999998</v>
      </c>
      <c r="M7713">
        <v>6</v>
      </c>
      <c r="N7713">
        <v>0</v>
      </c>
      <c r="O7713">
        <v>8574.35</v>
      </c>
    </row>
    <row r="7714" spans="1:15" x14ac:dyDescent="0.3">
      <c r="A7714" t="s">
        <v>9727</v>
      </c>
      <c r="B7714" t="s">
        <v>2288</v>
      </c>
      <c r="C7714" t="s">
        <v>764</v>
      </c>
      <c r="D7714" t="s">
        <v>102</v>
      </c>
      <c r="E7714" t="s">
        <v>510</v>
      </c>
      <c r="F7714" t="s">
        <v>80</v>
      </c>
      <c r="G7714" t="s">
        <v>72</v>
      </c>
      <c r="H7714" t="s">
        <v>346</v>
      </c>
      <c r="I7714" t="s">
        <v>83</v>
      </c>
      <c r="J7714" t="s">
        <v>84</v>
      </c>
      <c r="K7714" t="s">
        <v>125</v>
      </c>
      <c r="L7714">
        <v>36951.800000000003</v>
      </c>
      <c r="M7714">
        <v>10</v>
      </c>
      <c r="N7714">
        <v>0.25</v>
      </c>
      <c r="O7714">
        <v>5438.33</v>
      </c>
    </row>
    <row r="7715" spans="1:15" x14ac:dyDescent="0.3">
      <c r="A7715" t="s">
        <v>9728</v>
      </c>
      <c r="B7715" t="s">
        <v>287</v>
      </c>
      <c r="C7715" t="s">
        <v>2681</v>
      </c>
      <c r="D7715" t="s">
        <v>102</v>
      </c>
      <c r="E7715" t="s">
        <v>2882</v>
      </c>
      <c r="F7715" t="s">
        <v>52</v>
      </c>
      <c r="G7715" t="s">
        <v>179</v>
      </c>
      <c r="H7715" t="s">
        <v>236</v>
      </c>
      <c r="I7715" t="s">
        <v>55</v>
      </c>
      <c r="J7715" t="s">
        <v>56</v>
      </c>
      <c r="K7715" t="s">
        <v>151</v>
      </c>
      <c r="L7715">
        <v>41511.449999999997</v>
      </c>
      <c r="M7715">
        <v>3</v>
      </c>
      <c r="N7715">
        <v>0.15</v>
      </c>
      <c r="O7715">
        <v>10891.83</v>
      </c>
    </row>
    <row r="7716" spans="1:15" x14ac:dyDescent="0.3">
      <c r="A7716" t="s">
        <v>9729</v>
      </c>
      <c r="B7716" t="s">
        <v>2757</v>
      </c>
      <c r="C7716" t="s">
        <v>3585</v>
      </c>
      <c r="D7716" t="s">
        <v>61</v>
      </c>
      <c r="E7716" t="s">
        <v>1897</v>
      </c>
      <c r="F7716" t="s">
        <v>80</v>
      </c>
      <c r="G7716" t="s">
        <v>179</v>
      </c>
      <c r="H7716" t="s">
        <v>180</v>
      </c>
      <c r="I7716" t="s">
        <v>83</v>
      </c>
      <c r="J7716" t="s">
        <v>449</v>
      </c>
      <c r="K7716" t="s">
        <v>775</v>
      </c>
      <c r="L7716">
        <v>20815.27</v>
      </c>
      <c r="M7716">
        <v>7</v>
      </c>
      <c r="N7716">
        <v>0</v>
      </c>
      <c r="O7716">
        <v>7186.18</v>
      </c>
    </row>
    <row r="7717" spans="1:15" x14ac:dyDescent="0.3">
      <c r="A7717" t="s">
        <v>9730</v>
      </c>
      <c r="B7717" t="s">
        <v>2205</v>
      </c>
      <c r="C7717" t="s">
        <v>398</v>
      </c>
      <c r="D7717" t="s">
        <v>50</v>
      </c>
      <c r="E7717" t="s">
        <v>178</v>
      </c>
      <c r="F7717" t="s">
        <v>80</v>
      </c>
      <c r="G7717" t="s">
        <v>63</v>
      </c>
      <c r="H7717" t="s">
        <v>202</v>
      </c>
      <c r="I7717" t="s">
        <v>83</v>
      </c>
      <c r="J7717" t="s">
        <v>156</v>
      </c>
      <c r="K7717" t="s">
        <v>208</v>
      </c>
      <c r="L7717">
        <v>6343.09</v>
      </c>
      <c r="M7717">
        <v>1</v>
      </c>
      <c r="N7717">
        <v>0.25</v>
      </c>
      <c r="O7717">
        <v>1546.07</v>
      </c>
    </row>
    <row r="7718" spans="1:15" x14ac:dyDescent="0.3">
      <c r="A7718" t="s">
        <v>9731</v>
      </c>
      <c r="B7718" t="s">
        <v>3541</v>
      </c>
      <c r="C7718" t="s">
        <v>3523</v>
      </c>
      <c r="D7718" t="s">
        <v>50</v>
      </c>
      <c r="E7718" t="s">
        <v>1635</v>
      </c>
      <c r="F7718" t="s">
        <v>71</v>
      </c>
      <c r="G7718" t="s">
        <v>53</v>
      </c>
      <c r="H7718" t="s">
        <v>90</v>
      </c>
      <c r="I7718" t="s">
        <v>83</v>
      </c>
      <c r="J7718" t="s">
        <v>379</v>
      </c>
      <c r="K7718" t="s">
        <v>380</v>
      </c>
      <c r="L7718">
        <v>94194.880000000005</v>
      </c>
      <c r="M7718">
        <v>8</v>
      </c>
      <c r="N7718">
        <v>0.1</v>
      </c>
      <c r="O7718">
        <v>30014.17</v>
      </c>
    </row>
    <row r="7719" spans="1:15" x14ac:dyDescent="0.3">
      <c r="A7719" t="s">
        <v>9732</v>
      </c>
      <c r="B7719" t="s">
        <v>1448</v>
      </c>
      <c r="C7719" t="s">
        <v>980</v>
      </c>
      <c r="D7719" t="s">
        <v>61</v>
      </c>
      <c r="E7719" t="s">
        <v>625</v>
      </c>
      <c r="F7719" t="s">
        <v>80</v>
      </c>
      <c r="G7719" t="s">
        <v>63</v>
      </c>
      <c r="H7719" t="s">
        <v>213</v>
      </c>
      <c r="I7719" t="s">
        <v>83</v>
      </c>
      <c r="J7719" t="s">
        <v>156</v>
      </c>
      <c r="K7719" t="s">
        <v>208</v>
      </c>
      <c r="L7719">
        <v>41612.400000000001</v>
      </c>
      <c r="M7719">
        <v>8</v>
      </c>
      <c r="N7719">
        <v>0.25</v>
      </c>
      <c r="O7719">
        <v>10612.59</v>
      </c>
    </row>
    <row r="7720" spans="1:15" x14ac:dyDescent="0.3">
      <c r="A7720" t="s">
        <v>9733</v>
      </c>
      <c r="B7720" t="s">
        <v>1546</v>
      </c>
      <c r="C7720" t="s">
        <v>259</v>
      </c>
      <c r="D7720" t="s">
        <v>102</v>
      </c>
      <c r="E7720" t="s">
        <v>415</v>
      </c>
      <c r="F7720" t="s">
        <v>52</v>
      </c>
      <c r="G7720" t="s">
        <v>81</v>
      </c>
      <c r="H7720" t="s">
        <v>95</v>
      </c>
      <c r="I7720" t="s">
        <v>55</v>
      </c>
      <c r="J7720" t="s">
        <v>141</v>
      </c>
      <c r="K7720" t="s">
        <v>241</v>
      </c>
      <c r="L7720">
        <v>4477.7</v>
      </c>
      <c r="M7720">
        <v>5</v>
      </c>
      <c r="N7720">
        <v>0.2</v>
      </c>
      <c r="O7720">
        <v>1157.3699999999999</v>
      </c>
    </row>
    <row r="7721" spans="1:15" x14ac:dyDescent="0.3">
      <c r="A7721" t="s">
        <v>9734</v>
      </c>
      <c r="B7721" t="s">
        <v>843</v>
      </c>
      <c r="C7721" t="s">
        <v>1321</v>
      </c>
      <c r="D7721" t="s">
        <v>50</v>
      </c>
      <c r="E7721" t="s">
        <v>1061</v>
      </c>
      <c r="F7721" t="s">
        <v>71</v>
      </c>
      <c r="G7721" t="s">
        <v>179</v>
      </c>
      <c r="H7721" t="s">
        <v>180</v>
      </c>
      <c r="I7721" t="s">
        <v>118</v>
      </c>
      <c r="J7721" t="s">
        <v>230</v>
      </c>
      <c r="K7721" t="s">
        <v>356</v>
      </c>
      <c r="L7721">
        <v>29085.81</v>
      </c>
      <c r="M7721">
        <v>3</v>
      </c>
      <c r="N7721">
        <v>0.2</v>
      </c>
      <c r="O7721">
        <v>9178.27</v>
      </c>
    </row>
    <row r="7722" spans="1:15" x14ac:dyDescent="0.3">
      <c r="A7722" t="s">
        <v>9735</v>
      </c>
      <c r="B7722" t="s">
        <v>2191</v>
      </c>
      <c r="C7722" t="s">
        <v>3824</v>
      </c>
      <c r="D7722" t="s">
        <v>50</v>
      </c>
      <c r="E7722" t="s">
        <v>229</v>
      </c>
      <c r="F7722" t="s">
        <v>80</v>
      </c>
      <c r="G7722" t="s">
        <v>179</v>
      </c>
      <c r="H7722" t="s">
        <v>236</v>
      </c>
      <c r="I7722" t="s">
        <v>83</v>
      </c>
      <c r="J7722" t="s">
        <v>379</v>
      </c>
      <c r="K7722" t="s">
        <v>562</v>
      </c>
      <c r="L7722">
        <v>9051.8799999999992</v>
      </c>
      <c r="M7722">
        <v>1</v>
      </c>
      <c r="N7722">
        <v>0.15</v>
      </c>
      <c r="O7722">
        <v>2746.03</v>
      </c>
    </row>
    <row r="7723" spans="1:15" x14ac:dyDescent="0.3">
      <c r="A7723" t="s">
        <v>9736</v>
      </c>
      <c r="B7723" t="s">
        <v>1729</v>
      </c>
      <c r="C7723" t="s">
        <v>868</v>
      </c>
      <c r="D7723" t="s">
        <v>61</v>
      </c>
      <c r="E7723" t="s">
        <v>692</v>
      </c>
      <c r="F7723" t="s">
        <v>80</v>
      </c>
      <c r="G7723" t="s">
        <v>72</v>
      </c>
      <c r="H7723" t="s">
        <v>346</v>
      </c>
      <c r="I7723" t="s">
        <v>96</v>
      </c>
      <c r="J7723" t="s">
        <v>166</v>
      </c>
      <c r="K7723" t="s">
        <v>167</v>
      </c>
      <c r="L7723">
        <v>22112.48</v>
      </c>
      <c r="M7723">
        <v>8</v>
      </c>
      <c r="N7723">
        <v>0.05</v>
      </c>
      <c r="O7723">
        <v>3358.26</v>
      </c>
    </row>
    <row r="7724" spans="1:15" x14ac:dyDescent="0.3">
      <c r="A7724" t="s">
        <v>9737</v>
      </c>
      <c r="B7724" t="s">
        <v>2535</v>
      </c>
      <c r="C7724" t="s">
        <v>3149</v>
      </c>
      <c r="D7724" t="s">
        <v>78</v>
      </c>
      <c r="E7724" t="s">
        <v>5045</v>
      </c>
      <c r="F7724" t="s">
        <v>80</v>
      </c>
      <c r="G7724" t="s">
        <v>53</v>
      </c>
      <c r="H7724" t="s">
        <v>246</v>
      </c>
      <c r="I7724" t="s">
        <v>96</v>
      </c>
      <c r="J7724" t="s">
        <v>166</v>
      </c>
      <c r="K7724" t="s">
        <v>337</v>
      </c>
      <c r="L7724">
        <v>12637.02</v>
      </c>
      <c r="M7724">
        <v>1</v>
      </c>
      <c r="N7724">
        <v>0.2</v>
      </c>
      <c r="O7724">
        <v>3453.06</v>
      </c>
    </row>
    <row r="7725" spans="1:15" x14ac:dyDescent="0.3">
      <c r="A7725" t="s">
        <v>9738</v>
      </c>
      <c r="B7725" t="s">
        <v>1795</v>
      </c>
      <c r="C7725" t="s">
        <v>3641</v>
      </c>
      <c r="D7725" t="s">
        <v>78</v>
      </c>
      <c r="E7725" t="s">
        <v>711</v>
      </c>
      <c r="F7725" t="s">
        <v>80</v>
      </c>
      <c r="G7725" t="s">
        <v>53</v>
      </c>
      <c r="H7725" t="s">
        <v>90</v>
      </c>
      <c r="I7725" t="s">
        <v>83</v>
      </c>
      <c r="J7725" t="s">
        <v>449</v>
      </c>
      <c r="K7725" t="s">
        <v>775</v>
      </c>
      <c r="L7725">
        <v>14130.96</v>
      </c>
      <c r="M7725">
        <v>8</v>
      </c>
      <c r="N7725">
        <v>0.1</v>
      </c>
      <c r="O7725">
        <v>2581.58</v>
      </c>
    </row>
    <row r="7726" spans="1:15" x14ac:dyDescent="0.3">
      <c r="A7726" t="s">
        <v>9739</v>
      </c>
      <c r="B7726" t="s">
        <v>809</v>
      </c>
      <c r="C7726" t="s">
        <v>643</v>
      </c>
      <c r="D7726" t="s">
        <v>78</v>
      </c>
      <c r="E7726" t="s">
        <v>1574</v>
      </c>
      <c r="F7726" t="s">
        <v>80</v>
      </c>
      <c r="G7726" t="s">
        <v>53</v>
      </c>
      <c r="H7726" t="s">
        <v>54</v>
      </c>
      <c r="I7726" t="s">
        <v>83</v>
      </c>
      <c r="J7726" t="s">
        <v>379</v>
      </c>
      <c r="K7726" t="s">
        <v>562</v>
      </c>
      <c r="L7726">
        <v>41863.83</v>
      </c>
      <c r="M7726">
        <v>3</v>
      </c>
      <c r="N7726">
        <v>0</v>
      </c>
      <c r="O7726">
        <v>15419.79</v>
      </c>
    </row>
    <row r="7727" spans="1:15" x14ac:dyDescent="0.3">
      <c r="A7727" t="s">
        <v>9740</v>
      </c>
      <c r="B7727" t="s">
        <v>1560</v>
      </c>
      <c r="C7727" t="s">
        <v>2265</v>
      </c>
      <c r="D7727" t="s">
        <v>61</v>
      </c>
      <c r="E7727" t="s">
        <v>1275</v>
      </c>
      <c r="F7727" t="s">
        <v>80</v>
      </c>
      <c r="G7727" t="s">
        <v>81</v>
      </c>
      <c r="H7727" t="s">
        <v>95</v>
      </c>
      <c r="I7727" t="s">
        <v>83</v>
      </c>
      <c r="J7727" t="s">
        <v>156</v>
      </c>
      <c r="K7727" t="s">
        <v>157</v>
      </c>
      <c r="L7727">
        <v>23186.560000000001</v>
      </c>
      <c r="M7727">
        <v>2</v>
      </c>
      <c r="N7727">
        <v>0.25</v>
      </c>
      <c r="O7727">
        <v>6126.08</v>
      </c>
    </row>
    <row r="7728" spans="1:15" x14ac:dyDescent="0.3">
      <c r="A7728" t="s">
        <v>9741</v>
      </c>
      <c r="B7728" t="s">
        <v>1222</v>
      </c>
      <c r="C7728" t="s">
        <v>1557</v>
      </c>
      <c r="D7728" t="s">
        <v>50</v>
      </c>
      <c r="E7728" t="s">
        <v>2811</v>
      </c>
      <c r="F7728" t="s">
        <v>52</v>
      </c>
      <c r="G7728" t="s">
        <v>63</v>
      </c>
      <c r="H7728" t="s">
        <v>64</v>
      </c>
      <c r="I7728" t="s">
        <v>83</v>
      </c>
      <c r="J7728" t="s">
        <v>379</v>
      </c>
      <c r="K7728" t="s">
        <v>380</v>
      </c>
      <c r="L7728">
        <v>113284.1</v>
      </c>
      <c r="M7728">
        <v>10</v>
      </c>
      <c r="N7728">
        <v>0.05</v>
      </c>
      <c r="O7728">
        <v>28815.31</v>
      </c>
    </row>
    <row r="7729" spans="1:15" x14ac:dyDescent="0.3">
      <c r="A7729" t="s">
        <v>9742</v>
      </c>
      <c r="B7729" t="s">
        <v>2116</v>
      </c>
      <c r="C7729" t="s">
        <v>1649</v>
      </c>
      <c r="D7729" t="s">
        <v>50</v>
      </c>
      <c r="E7729" t="s">
        <v>3614</v>
      </c>
      <c r="F7729" t="s">
        <v>80</v>
      </c>
      <c r="G7729" t="s">
        <v>63</v>
      </c>
      <c r="H7729" t="s">
        <v>64</v>
      </c>
      <c r="I7729" t="s">
        <v>118</v>
      </c>
      <c r="J7729" t="s">
        <v>303</v>
      </c>
      <c r="K7729" t="s">
        <v>304</v>
      </c>
      <c r="L7729">
        <v>84324.96</v>
      </c>
      <c r="M7729">
        <v>8</v>
      </c>
      <c r="N7729">
        <v>0.25</v>
      </c>
      <c r="O7729">
        <v>22777.99</v>
      </c>
    </row>
    <row r="7730" spans="1:15" x14ac:dyDescent="0.3">
      <c r="A7730" t="s">
        <v>9743</v>
      </c>
      <c r="B7730" t="s">
        <v>1503</v>
      </c>
      <c r="C7730" t="s">
        <v>2064</v>
      </c>
      <c r="D7730" t="s">
        <v>50</v>
      </c>
      <c r="E7730" t="s">
        <v>2514</v>
      </c>
      <c r="F7730" t="s">
        <v>52</v>
      </c>
      <c r="G7730" t="s">
        <v>53</v>
      </c>
      <c r="H7730" t="s">
        <v>90</v>
      </c>
      <c r="I7730" t="s">
        <v>55</v>
      </c>
      <c r="J7730" t="s">
        <v>65</v>
      </c>
      <c r="K7730" t="s">
        <v>91</v>
      </c>
      <c r="L7730">
        <v>7978.92</v>
      </c>
      <c r="M7730">
        <v>4</v>
      </c>
      <c r="N7730">
        <v>0</v>
      </c>
      <c r="O7730">
        <v>2274.64</v>
      </c>
    </row>
    <row r="7731" spans="1:15" x14ac:dyDescent="0.3">
      <c r="A7731" t="s">
        <v>9744</v>
      </c>
      <c r="B7731" t="s">
        <v>1968</v>
      </c>
      <c r="C7731" t="s">
        <v>1149</v>
      </c>
      <c r="D7731" t="s">
        <v>102</v>
      </c>
      <c r="E7731" t="s">
        <v>2450</v>
      </c>
      <c r="F7731" t="s">
        <v>80</v>
      </c>
      <c r="G7731" t="s">
        <v>72</v>
      </c>
      <c r="H7731" t="s">
        <v>346</v>
      </c>
      <c r="I7731" t="s">
        <v>55</v>
      </c>
      <c r="J7731" t="s">
        <v>56</v>
      </c>
      <c r="K7731" t="s">
        <v>74</v>
      </c>
      <c r="L7731">
        <v>16346.72</v>
      </c>
      <c r="M7731">
        <v>2</v>
      </c>
      <c r="N7731">
        <v>0.05</v>
      </c>
      <c r="O7731">
        <v>5372.26</v>
      </c>
    </row>
    <row r="7732" spans="1:15" x14ac:dyDescent="0.3">
      <c r="A7732" t="s">
        <v>9745</v>
      </c>
      <c r="B7732" t="s">
        <v>2818</v>
      </c>
      <c r="C7732" t="s">
        <v>1355</v>
      </c>
      <c r="D7732" t="s">
        <v>61</v>
      </c>
      <c r="E7732" t="s">
        <v>1150</v>
      </c>
      <c r="F7732" t="s">
        <v>52</v>
      </c>
      <c r="G7732" t="s">
        <v>63</v>
      </c>
      <c r="H7732" t="s">
        <v>202</v>
      </c>
      <c r="I7732" t="s">
        <v>118</v>
      </c>
      <c r="J7732" t="s">
        <v>191</v>
      </c>
      <c r="K7732" t="s">
        <v>192</v>
      </c>
      <c r="L7732">
        <v>98505.8</v>
      </c>
      <c r="M7732">
        <v>10</v>
      </c>
      <c r="N7732">
        <v>0.15</v>
      </c>
      <c r="O7732">
        <v>28685.09</v>
      </c>
    </row>
    <row r="7733" spans="1:15" x14ac:dyDescent="0.3">
      <c r="A7733" t="s">
        <v>9746</v>
      </c>
      <c r="B7733" t="s">
        <v>4185</v>
      </c>
      <c r="C7733" t="s">
        <v>2792</v>
      </c>
      <c r="D7733" t="s">
        <v>102</v>
      </c>
      <c r="E7733" t="s">
        <v>779</v>
      </c>
      <c r="F7733" t="s">
        <v>71</v>
      </c>
      <c r="G7733" t="s">
        <v>63</v>
      </c>
      <c r="H7733" t="s">
        <v>64</v>
      </c>
      <c r="I7733" t="s">
        <v>96</v>
      </c>
      <c r="J7733" t="s">
        <v>111</v>
      </c>
      <c r="K7733" t="s">
        <v>112</v>
      </c>
      <c r="L7733">
        <v>102196.2</v>
      </c>
      <c r="M7733">
        <v>10</v>
      </c>
      <c r="N7733">
        <v>0.1</v>
      </c>
      <c r="O7733">
        <v>21270.49</v>
      </c>
    </row>
    <row r="7734" spans="1:15" x14ac:dyDescent="0.3">
      <c r="A7734" t="s">
        <v>9747</v>
      </c>
      <c r="B7734" t="s">
        <v>2924</v>
      </c>
      <c r="C7734" t="s">
        <v>2135</v>
      </c>
      <c r="D7734" t="s">
        <v>78</v>
      </c>
      <c r="E7734" t="s">
        <v>4454</v>
      </c>
      <c r="F7734" t="s">
        <v>52</v>
      </c>
      <c r="G7734" t="s">
        <v>81</v>
      </c>
      <c r="H7734" t="s">
        <v>284</v>
      </c>
      <c r="I7734" t="s">
        <v>118</v>
      </c>
      <c r="J7734" t="s">
        <v>230</v>
      </c>
      <c r="K7734" t="s">
        <v>356</v>
      </c>
      <c r="L7734">
        <v>24883.919999999998</v>
      </c>
      <c r="M7734">
        <v>6</v>
      </c>
      <c r="N7734">
        <v>0</v>
      </c>
      <c r="O7734">
        <v>7237.58</v>
      </c>
    </row>
    <row r="7735" spans="1:15" x14ac:dyDescent="0.3">
      <c r="A7735" t="s">
        <v>9748</v>
      </c>
      <c r="B7735" t="s">
        <v>1709</v>
      </c>
      <c r="C7735" t="s">
        <v>2262</v>
      </c>
      <c r="D7735" t="s">
        <v>102</v>
      </c>
      <c r="E7735" t="s">
        <v>2153</v>
      </c>
      <c r="F7735" t="s">
        <v>80</v>
      </c>
      <c r="G7735" t="s">
        <v>81</v>
      </c>
      <c r="H7735" t="s">
        <v>82</v>
      </c>
      <c r="I7735" t="s">
        <v>96</v>
      </c>
      <c r="J7735" t="s">
        <v>111</v>
      </c>
      <c r="K7735" t="s">
        <v>112</v>
      </c>
      <c r="L7735">
        <v>81416.58</v>
      </c>
      <c r="M7735">
        <v>7</v>
      </c>
      <c r="N7735">
        <v>0</v>
      </c>
      <c r="O7735">
        <v>17724.849999999999</v>
      </c>
    </row>
    <row r="7736" spans="1:15" x14ac:dyDescent="0.3">
      <c r="A7736" t="s">
        <v>9749</v>
      </c>
      <c r="B7736" t="s">
        <v>300</v>
      </c>
      <c r="C7736" t="s">
        <v>301</v>
      </c>
      <c r="D7736" t="s">
        <v>102</v>
      </c>
      <c r="E7736" t="s">
        <v>1759</v>
      </c>
      <c r="F7736" t="s">
        <v>52</v>
      </c>
      <c r="G7736" t="s">
        <v>63</v>
      </c>
      <c r="H7736" t="s">
        <v>172</v>
      </c>
      <c r="I7736" t="s">
        <v>118</v>
      </c>
      <c r="J7736" t="s">
        <v>119</v>
      </c>
      <c r="K7736" t="s">
        <v>120</v>
      </c>
      <c r="L7736">
        <v>18496.86</v>
      </c>
      <c r="M7736">
        <v>2</v>
      </c>
      <c r="N7736">
        <v>0.15</v>
      </c>
      <c r="O7736">
        <v>3296.81</v>
      </c>
    </row>
    <row r="7737" spans="1:15" x14ac:dyDescent="0.3">
      <c r="A7737" t="s">
        <v>9750</v>
      </c>
      <c r="B7737" t="s">
        <v>272</v>
      </c>
      <c r="C7737" t="s">
        <v>3024</v>
      </c>
      <c r="D7737" t="s">
        <v>78</v>
      </c>
      <c r="E7737" t="s">
        <v>465</v>
      </c>
      <c r="F7737" t="s">
        <v>80</v>
      </c>
      <c r="G7737" t="s">
        <v>81</v>
      </c>
      <c r="H7737" t="s">
        <v>95</v>
      </c>
      <c r="I7737" t="s">
        <v>118</v>
      </c>
      <c r="J7737" t="s">
        <v>191</v>
      </c>
      <c r="K7737" t="s">
        <v>290</v>
      </c>
      <c r="L7737">
        <v>44557.29</v>
      </c>
      <c r="M7737">
        <v>3</v>
      </c>
      <c r="N7737">
        <v>0.05</v>
      </c>
      <c r="O7737">
        <v>6620.14</v>
      </c>
    </row>
    <row r="7738" spans="1:15" x14ac:dyDescent="0.3">
      <c r="A7738" t="s">
        <v>9751</v>
      </c>
      <c r="B7738" t="s">
        <v>605</v>
      </c>
      <c r="C7738" t="s">
        <v>4081</v>
      </c>
      <c r="D7738" t="s">
        <v>61</v>
      </c>
      <c r="E7738" t="s">
        <v>573</v>
      </c>
      <c r="F7738" t="s">
        <v>52</v>
      </c>
      <c r="G7738" t="s">
        <v>63</v>
      </c>
      <c r="H7738" t="s">
        <v>172</v>
      </c>
      <c r="I7738" t="s">
        <v>118</v>
      </c>
      <c r="J7738" t="s">
        <v>303</v>
      </c>
      <c r="K7738" t="s">
        <v>304</v>
      </c>
      <c r="L7738">
        <v>39770.22</v>
      </c>
      <c r="M7738">
        <v>6</v>
      </c>
      <c r="N7738">
        <v>0.1</v>
      </c>
      <c r="O7738">
        <v>9461.52</v>
      </c>
    </row>
    <row r="7739" spans="1:15" x14ac:dyDescent="0.3">
      <c r="A7739" t="s">
        <v>9752</v>
      </c>
      <c r="B7739" t="s">
        <v>1837</v>
      </c>
      <c r="C7739" t="s">
        <v>2372</v>
      </c>
      <c r="D7739" t="s">
        <v>61</v>
      </c>
      <c r="E7739" t="s">
        <v>1731</v>
      </c>
      <c r="F7739" t="s">
        <v>52</v>
      </c>
      <c r="G7739" t="s">
        <v>81</v>
      </c>
      <c r="H7739" t="s">
        <v>82</v>
      </c>
      <c r="I7739" t="s">
        <v>55</v>
      </c>
      <c r="J7739" t="s">
        <v>173</v>
      </c>
      <c r="K7739" t="s">
        <v>174</v>
      </c>
      <c r="L7739">
        <v>61715.5</v>
      </c>
      <c r="M7739">
        <v>5</v>
      </c>
      <c r="N7739">
        <v>0.2</v>
      </c>
      <c r="O7739">
        <v>11384.44</v>
      </c>
    </row>
    <row r="7740" spans="1:15" x14ac:dyDescent="0.3">
      <c r="A7740" t="s">
        <v>9753</v>
      </c>
      <c r="B7740" t="s">
        <v>3782</v>
      </c>
      <c r="C7740" t="s">
        <v>2375</v>
      </c>
      <c r="D7740" t="s">
        <v>61</v>
      </c>
      <c r="E7740" t="s">
        <v>2450</v>
      </c>
      <c r="F7740" t="s">
        <v>52</v>
      </c>
      <c r="G7740" t="s">
        <v>72</v>
      </c>
      <c r="H7740" t="s">
        <v>73</v>
      </c>
      <c r="I7740" t="s">
        <v>118</v>
      </c>
      <c r="J7740" t="s">
        <v>303</v>
      </c>
      <c r="K7740" t="s">
        <v>491</v>
      </c>
      <c r="L7740">
        <v>2532.23</v>
      </c>
      <c r="M7740">
        <v>1</v>
      </c>
      <c r="N7740">
        <v>0.15</v>
      </c>
      <c r="O7740">
        <v>648.05999999999995</v>
      </c>
    </row>
    <row r="7741" spans="1:15" x14ac:dyDescent="0.3">
      <c r="A7741" t="s">
        <v>9754</v>
      </c>
      <c r="B7741" t="s">
        <v>2226</v>
      </c>
      <c r="C7741" t="s">
        <v>2029</v>
      </c>
      <c r="D7741" t="s">
        <v>78</v>
      </c>
      <c r="E7741" t="s">
        <v>753</v>
      </c>
      <c r="F7741" t="s">
        <v>80</v>
      </c>
      <c r="G7741" t="s">
        <v>81</v>
      </c>
      <c r="H7741" t="s">
        <v>284</v>
      </c>
      <c r="I7741" t="s">
        <v>83</v>
      </c>
      <c r="J7741" t="s">
        <v>449</v>
      </c>
      <c r="K7741" t="s">
        <v>681</v>
      </c>
      <c r="L7741">
        <v>4236.68</v>
      </c>
      <c r="M7741">
        <v>1</v>
      </c>
      <c r="N7741">
        <v>0.1</v>
      </c>
      <c r="O7741">
        <v>1087.98</v>
      </c>
    </row>
    <row r="7742" spans="1:15" x14ac:dyDescent="0.3">
      <c r="A7742" t="s">
        <v>9755</v>
      </c>
      <c r="B7742" t="s">
        <v>2040</v>
      </c>
      <c r="C7742" t="s">
        <v>1318</v>
      </c>
      <c r="D7742" t="s">
        <v>50</v>
      </c>
      <c r="E7742" t="s">
        <v>261</v>
      </c>
      <c r="F7742" t="s">
        <v>71</v>
      </c>
      <c r="G7742" t="s">
        <v>53</v>
      </c>
      <c r="H7742" t="s">
        <v>54</v>
      </c>
      <c r="I7742" t="s">
        <v>83</v>
      </c>
      <c r="J7742" t="s">
        <v>379</v>
      </c>
      <c r="K7742" t="s">
        <v>716</v>
      </c>
      <c r="L7742">
        <v>61190.6</v>
      </c>
      <c r="M7742">
        <v>5</v>
      </c>
      <c r="N7742">
        <v>0.2</v>
      </c>
      <c r="O7742">
        <v>19579.54</v>
      </c>
    </row>
    <row r="7743" spans="1:15" x14ac:dyDescent="0.3">
      <c r="A7743" t="s">
        <v>9756</v>
      </c>
      <c r="B7743" t="s">
        <v>194</v>
      </c>
      <c r="C7743" t="s">
        <v>195</v>
      </c>
      <c r="D7743" t="s">
        <v>78</v>
      </c>
      <c r="E7743" t="s">
        <v>1766</v>
      </c>
      <c r="F7743" t="s">
        <v>71</v>
      </c>
      <c r="G7743" t="s">
        <v>72</v>
      </c>
      <c r="H7743" t="s">
        <v>73</v>
      </c>
      <c r="I7743" t="s">
        <v>96</v>
      </c>
      <c r="J7743" t="s">
        <v>135</v>
      </c>
      <c r="K7743" t="s">
        <v>136</v>
      </c>
      <c r="L7743">
        <v>9811.26</v>
      </c>
      <c r="M7743">
        <v>9</v>
      </c>
      <c r="N7743">
        <v>0.05</v>
      </c>
      <c r="O7743">
        <v>2897.04</v>
      </c>
    </row>
    <row r="7744" spans="1:15" x14ac:dyDescent="0.3">
      <c r="A7744" t="s">
        <v>9757</v>
      </c>
      <c r="B7744" t="s">
        <v>1573</v>
      </c>
      <c r="C7744" t="s">
        <v>3331</v>
      </c>
      <c r="D7744" t="s">
        <v>50</v>
      </c>
      <c r="E7744" t="s">
        <v>62</v>
      </c>
      <c r="F7744" t="s">
        <v>80</v>
      </c>
      <c r="G7744" t="s">
        <v>179</v>
      </c>
      <c r="H7744" t="s">
        <v>180</v>
      </c>
      <c r="I7744" t="s">
        <v>96</v>
      </c>
      <c r="J7744" t="s">
        <v>166</v>
      </c>
      <c r="K7744" t="s">
        <v>762</v>
      </c>
      <c r="L7744">
        <v>33804.120000000003</v>
      </c>
      <c r="M7744">
        <v>6</v>
      </c>
      <c r="N7744">
        <v>0.25</v>
      </c>
      <c r="O7744">
        <v>4413.5200000000004</v>
      </c>
    </row>
    <row r="7745" spans="1:15" x14ac:dyDescent="0.3">
      <c r="A7745" t="s">
        <v>9758</v>
      </c>
      <c r="B7745" t="s">
        <v>1332</v>
      </c>
      <c r="C7745" t="s">
        <v>1261</v>
      </c>
      <c r="D7745" t="s">
        <v>102</v>
      </c>
      <c r="E7745" t="s">
        <v>1531</v>
      </c>
      <c r="F7745" t="s">
        <v>71</v>
      </c>
      <c r="G7745" t="s">
        <v>53</v>
      </c>
      <c r="H7745" t="s">
        <v>54</v>
      </c>
      <c r="I7745" t="s">
        <v>118</v>
      </c>
      <c r="J7745" t="s">
        <v>191</v>
      </c>
      <c r="K7745" t="s">
        <v>290</v>
      </c>
      <c r="L7745">
        <v>14941.79</v>
      </c>
      <c r="M7745">
        <v>1</v>
      </c>
      <c r="N7745">
        <v>0.2</v>
      </c>
      <c r="O7745">
        <v>3674.5</v>
      </c>
    </row>
    <row r="7746" spans="1:15" x14ac:dyDescent="0.3">
      <c r="A7746" t="s">
        <v>9759</v>
      </c>
      <c r="B7746" t="s">
        <v>5650</v>
      </c>
      <c r="C7746" t="s">
        <v>3965</v>
      </c>
      <c r="D7746" t="s">
        <v>78</v>
      </c>
      <c r="E7746" t="s">
        <v>320</v>
      </c>
      <c r="F7746" t="s">
        <v>52</v>
      </c>
      <c r="G7746" t="s">
        <v>72</v>
      </c>
      <c r="H7746" t="s">
        <v>346</v>
      </c>
      <c r="I7746" t="s">
        <v>118</v>
      </c>
      <c r="J7746" t="s">
        <v>230</v>
      </c>
      <c r="K7746" t="s">
        <v>231</v>
      </c>
      <c r="L7746">
        <v>69245.759999999995</v>
      </c>
      <c r="M7746">
        <v>6</v>
      </c>
      <c r="N7746">
        <v>0.2</v>
      </c>
      <c r="O7746">
        <v>15327.45</v>
      </c>
    </row>
    <row r="7747" spans="1:15" x14ac:dyDescent="0.3">
      <c r="A7747" t="s">
        <v>9760</v>
      </c>
      <c r="B7747" t="s">
        <v>3419</v>
      </c>
      <c r="C7747" t="s">
        <v>2747</v>
      </c>
      <c r="D7747" t="s">
        <v>102</v>
      </c>
      <c r="E7747" t="s">
        <v>116</v>
      </c>
      <c r="F7747" t="s">
        <v>52</v>
      </c>
      <c r="G7747" t="s">
        <v>53</v>
      </c>
      <c r="H7747" t="s">
        <v>54</v>
      </c>
      <c r="I7747" t="s">
        <v>83</v>
      </c>
      <c r="J7747" t="s">
        <v>449</v>
      </c>
      <c r="K7747" t="s">
        <v>775</v>
      </c>
      <c r="L7747">
        <v>64676.88</v>
      </c>
      <c r="M7747">
        <v>8</v>
      </c>
      <c r="N7747">
        <v>0</v>
      </c>
      <c r="O7747">
        <v>13940.19</v>
      </c>
    </row>
    <row r="7748" spans="1:15" x14ac:dyDescent="0.3">
      <c r="A7748" t="s">
        <v>9761</v>
      </c>
      <c r="B7748" t="s">
        <v>1257</v>
      </c>
      <c r="C7748" t="s">
        <v>1282</v>
      </c>
      <c r="D7748" t="s">
        <v>61</v>
      </c>
      <c r="E7748" t="s">
        <v>1308</v>
      </c>
      <c r="F7748" t="s">
        <v>80</v>
      </c>
      <c r="G7748" t="s">
        <v>179</v>
      </c>
      <c r="H7748" t="s">
        <v>236</v>
      </c>
      <c r="I7748" t="s">
        <v>55</v>
      </c>
      <c r="J7748" t="s">
        <v>65</v>
      </c>
      <c r="K7748" t="s">
        <v>91</v>
      </c>
      <c r="L7748">
        <v>68046.44</v>
      </c>
      <c r="M7748">
        <v>7</v>
      </c>
      <c r="N7748">
        <v>0.25</v>
      </c>
      <c r="O7748">
        <v>8447.89</v>
      </c>
    </row>
    <row r="7749" spans="1:15" x14ac:dyDescent="0.3">
      <c r="A7749" t="s">
        <v>9762</v>
      </c>
      <c r="B7749" t="s">
        <v>2265</v>
      </c>
      <c r="C7749" t="s">
        <v>2285</v>
      </c>
      <c r="D7749" t="s">
        <v>78</v>
      </c>
      <c r="E7749" t="s">
        <v>597</v>
      </c>
      <c r="F7749" t="s">
        <v>71</v>
      </c>
      <c r="G7749" t="s">
        <v>63</v>
      </c>
      <c r="H7749" t="s">
        <v>172</v>
      </c>
      <c r="I7749" t="s">
        <v>83</v>
      </c>
      <c r="J7749" t="s">
        <v>84</v>
      </c>
      <c r="K7749" t="s">
        <v>85</v>
      </c>
      <c r="L7749">
        <v>17573.37</v>
      </c>
      <c r="M7749">
        <v>3</v>
      </c>
      <c r="N7749">
        <v>0.05</v>
      </c>
      <c r="O7749">
        <v>6236.51</v>
      </c>
    </row>
    <row r="7750" spans="1:15" x14ac:dyDescent="0.3">
      <c r="A7750" t="s">
        <v>9763</v>
      </c>
      <c r="B7750" t="s">
        <v>2557</v>
      </c>
      <c r="C7750" t="s">
        <v>2573</v>
      </c>
      <c r="D7750" t="s">
        <v>61</v>
      </c>
      <c r="E7750" t="s">
        <v>992</v>
      </c>
      <c r="F7750" t="s">
        <v>80</v>
      </c>
      <c r="G7750" t="s">
        <v>63</v>
      </c>
      <c r="H7750" t="s">
        <v>202</v>
      </c>
      <c r="I7750" t="s">
        <v>96</v>
      </c>
      <c r="J7750" t="s">
        <v>97</v>
      </c>
      <c r="K7750" t="s">
        <v>416</v>
      </c>
      <c r="L7750">
        <v>33601.72</v>
      </c>
      <c r="M7750">
        <v>4</v>
      </c>
      <c r="N7750">
        <v>0.15</v>
      </c>
      <c r="O7750">
        <v>6840.97</v>
      </c>
    </row>
    <row r="7751" spans="1:15" x14ac:dyDescent="0.3">
      <c r="A7751" t="s">
        <v>9764</v>
      </c>
      <c r="B7751" t="s">
        <v>3544</v>
      </c>
      <c r="C7751" t="s">
        <v>2323</v>
      </c>
      <c r="D7751" t="s">
        <v>78</v>
      </c>
      <c r="E7751" t="s">
        <v>566</v>
      </c>
      <c r="F7751" t="s">
        <v>71</v>
      </c>
      <c r="G7751" t="s">
        <v>72</v>
      </c>
      <c r="H7751" t="s">
        <v>346</v>
      </c>
      <c r="I7751" t="s">
        <v>96</v>
      </c>
      <c r="J7751" t="s">
        <v>111</v>
      </c>
      <c r="K7751" t="s">
        <v>112</v>
      </c>
      <c r="L7751">
        <v>8048.08</v>
      </c>
      <c r="M7751">
        <v>1</v>
      </c>
      <c r="N7751">
        <v>0</v>
      </c>
      <c r="O7751">
        <v>2403.61</v>
      </c>
    </row>
    <row r="7752" spans="1:15" x14ac:dyDescent="0.3">
      <c r="A7752" t="s">
        <v>9765</v>
      </c>
      <c r="B7752" t="s">
        <v>2612</v>
      </c>
      <c r="C7752" t="s">
        <v>2067</v>
      </c>
      <c r="D7752" t="s">
        <v>61</v>
      </c>
      <c r="E7752" t="s">
        <v>768</v>
      </c>
      <c r="F7752" t="s">
        <v>52</v>
      </c>
      <c r="G7752" t="s">
        <v>81</v>
      </c>
      <c r="H7752" t="s">
        <v>284</v>
      </c>
      <c r="I7752" t="s">
        <v>55</v>
      </c>
      <c r="J7752" t="s">
        <v>141</v>
      </c>
      <c r="K7752" t="s">
        <v>978</v>
      </c>
      <c r="L7752">
        <v>12547.21</v>
      </c>
      <c r="M7752">
        <v>1</v>
      </c>
      <c r="N7752">
        <v>0.2</v>
      </c>
      <c r="O7752">
        <v>3896.13</v>
      </c>
    </row>
    <row r="7753" spans="1:15" x14ac:dyDescent="0.3">
      <c r="A7753" t="s">
        <v>9766</v>
      </c>
      <c r="B7753" t="s">
        <v>1696</v>
      </c>
      <c r="C7753" t="s">
        <v>1011</v>
      </c>
      <c r="D7753" t="s">
        <v>50</v>
      </c>
      <c r="E7753" t="s">
        <v>557</v>
      </c>
      <c r="F7753" t="s">
        <v>52</v>
      </c>
      <c r="G7753" t="s">
        <v>72</v>
      </c>
      <c r="H7753" t="s">
        <v>117</v>
      </c>
      <c r="I7753" t="s">
        <v>96</v>
      </c>
      <c r="J7753" t="s">
        <v>97</v>
      </c>
      <c r="K7753" t="s">
        <v>98</v>
      </c>
      <c r="L7753">
        <v>6720.56</v>
      </c>
      <c r="M7753">
        <v>7</v>
      </c>
      <c r="N7753">
        <v>0</v>
      </c>
      <c r="O7753">
        <v>1795.47</v>
      </c>
    </row>
    <row r="7754" spans="1:15" x14ac:dyDescent="0.3">
      <c r="A7754" t="s">
        <v>9767</v>
      </c>
      <c r="B7754" t="s">
        <v>2357</v>
      </c>
      <c r="C7754" t="s">
        <v>1516</v>
      </c>
      <c r="D7754" t="s">
        <v>102</v>
      </c>
      <c r="E7754" t="s">
        <v>577</v>
      </c>
      <c r="F7754" t="s">
        <v>52</v>
      </c>
      <c r="G7754" t="s">
        <v>63</v>
      </c>
      <c r="H7754" t="s">
        <v>64</v>
      </c>
      <c r="I7754" t="s">
        <v>96</v>
      </c>
      <c r="J7754" t="s">
        <v>97</v>
      </c>
      <c r="K7754" t="s">
        <v>416</v>
      </c>
      <c r="L7754">
        <v>10431.719999999999</v>
      </c>
      <c r="M7754">
        <v>4</v>
      </c>
      <c r="N7754">
        <v>0.1</v>
      </c>
      <c r="O7754">
        <v>1892.07</v>
      </c>
    </row>
    <row r="7755" spans="1:15" x14ac:dyDescent="0.3">
      <c r="A7755" t="s">
        <v>9768</v>
      </c>
      <c r="B7755" t="s">
        <v>1074</v>
      </c>
      <c r="C7755" t="s">
        <v>1692</v>
      </c>
      <c r="D7755" t="s">
        <v>102</v>
      </c>
      <c r="E7755" t="s">
        <v>79</v>
      </c>
      <c r="F7755" t="s">
        <v>71</v>
      </c>
      <c r="G7755" t="s">
        <v>53</v>
      </c>
      <c r="H7755" t="s">
        <v>90</v>
      </c>
      <c r="I7755" t="s">
        <v>118</v>
      </c>
      <c r="J7755" t="s">
        <v>119</v>
      </c>
      <c r="K7755" t="s">
        <v>120</v>
      </c>
      <c r="L7755">
        <v>5431.3</v>
      </c>
      <c r="M7755">
        <v>5</v>
      </c>
      <c r="N7755">
        <v>0</v>
      </c>
      <c r="O7755">
        <v>1619.27</v>
      </c>
    </row>
    <row r="7756" spans="1:15" x14ac:dyDescent="0.3">
      <c r="A7756" t="s">
        <v>9769</v>
      </c>
      <c r="B7756" t="s">
        <v>4287</v>
      </c>
      <c r="C7756" t="s">
        <v>2368</v>
      </c>
      <c r="D7756" t="s">
        <v>61</v>
      </c>
      <c r="E7756" t="s">
        <v>2514</v>
      </c>
      <c r="F7756" t="s">
        <v>52</v>
      </c>
      <c r="G7756" t="s">
        <v>179</v>
      </c>
      <c r="H7756" t="s">
        <v>180</v>
      </c>
      <c r="I7756" t="s">
        <v>96</v>
      </c>
      <c r="J7756" t="s">
        <v>166</v>
      </c>
      <c r="K7756" t="s">
        <v>337</v>
      </c>
      <c r="L7756">
        <v>17697.47</v>
      </c>
      <c r="M7756">
        <v>7</v>
      </c>
      <c r="N7756">
        <v>0.05</v>
      </c>
      <c r="O7756">
        <v>4122.6000000000004</v>
      </c>
    </row>
    <row r="7757" spans="1:15" x14ac:dyDescent="0.3">
      <c r="A7757" t="s">
        <v>9770</v>
      </c>
      <c r="B7757" t="s">
        <v>263</v>
      </c>
      <c r="C7757" t="s">
        <v>264</v>
      </c>
      <c r="D7757" t="s">
        <v>78</v>
      </c>
      <c r="E7757" t="s">
        <v>703</v>
      </c>
      <c r="F7757" t="s">
        <v>52</v>
      </c>
      <c r="G7757" t="s">
        <v>63</v>
      </c>
      <c r="H7757" t="s">
        <v>64</v>
      </c>
      <c r="I7757" t="s">
        <v>55</v>
      </c>
      <c r="J7757" t="s">
        <v>65</v>
      </c>
      <c r="K7757" t="s">
        <v>66</v>
      </c>
      <c r="L7757">
        <v>55095.72</v>
      </c>
      <c r="M7757">
        <v>6</v>
      </c>
      <c r="N7757">
        <v>0.15</v>
      </c>
      <c r="O7757">
        <v>8083.88</v>
      </c>
    </row>
    <row r="7758" spans="1:15" x14ac:dyDescent="0.3">
      <c r="A7758" t="s">
        <v>9771</v>
      </c>
      <c r="B7758" t="s">
        <v>1557</v>
      </c>
      <c r="C7758" t="s">
        <v>529</v>
      </c>
      <c r="D7758" t="s">
        <v>61</v>
      </c>
      <c r="E7758" t="s">
        <v>707</v>
      </c>
      <c r="F7758" t="s">
        <v>52</v>
      </c>
      <c r="G7758" t="s">
        <v>81</v>
      </c>
      <c r="H7758" t="s">
        <v>82</v>
      </c>
      <c r="I7758" t="s">
        <v>83</v>
      </c>
      <c r="J7758" t="s">
        <v>156</v>
      </c>
      <c r="K7758" t="s">
        <v>208</v>
      </c>
      <c r="L7758">
        <v>5884.45</v>
      </c>
      <c r="M7758">
        <v>1</v>
      </c>
      <c r="N7758">
        <v>0.15</v>
      </c>
      <c r="O7758">
        <v>1207.26</v>
      </c>
    </row>
    <row r="7759" spans="1:15" x14ac:dyDescent="0.3">
      <c r="A7759" t="s">
        <v>9772</v>
      </c>
      <c r="B7759" t="s">
        <v>1241</v>
      </c>
      <c r="C7759" t="s">
        <v>909</v>
      </c>
      <c r="D7759" t="s">
        <v>61</v>
      </c>
      <c r="E7759" t="s">
        <v>1139</v>
      </c>
      <c r="F7759" t="s">
        <v>52</v>
      </c>
      <c r="G7759" t="s">
        <v>53</v>
      </c>
      <c r="H7759" t="s">
        <v>246</v>
      </c>
      <c r="I7759" t="s">
        <v>96</v>
      </c>
      <c r="J7759" t="s">
        <v>97</v>
      </c>
      <c r="K7759" t="s">
        <v>416</v>
      </c>
      <c r="L7759">
        <v>16986.099999999999</v>
      </c>
      <c r="M7759">
        <v>5</v>
      </c>
      <c r="N7759">
        <v>0.25</v>
      </c>
      <c r="O7759">
        <v>3437.8</v>
      </c>
    </row>
    <row r="7760" spans="1:15" x14ac:dyDescent="0.3">
      <c r="A7760" t="s">
        <v>9773</v>
      </c>
      <c r="B7760" t="s">
        <v>1445</v>
      </c>
      <c r="C7760" t="s">
        <v>3896</v>
      </c>
      <c r="D7760" t="s">
        <v>78</v>
      </c>
      <c r="E7760" t="s">
        <v>2218</v>
      </c>
      <c r="F7760" t="s">
        <v>52</v>
      </c>
      <c r="G7760" t="s">
        <v>53</v>
      </c>
      <c r="H7760" t="s">
        <v>246</v>
      </c>
      <c r="I7760" t="s">
        <v>96</v>
      </c>
      <c r="J7760" t="s">
        <v>111</v>
      </c>
      <c r="K7760" t="s">
        <v>225</v>
      </c>
      <c r="L7760">
        <v>27807.15</v>
      </c>
      <c r="M7760">
        <v>5</v>
      </c>
      <c r="N7760">
        <v>0.1</v>
      </c>
      <c r="O7760">
        <v>7343.78</v>
      </c>
    </row>
    <row r="7761" spans="1:15" x14ac:dyDescent="0.3">
      <c r="A7761" t="s">
        <v>9774</v>
      </c>
      <c r="B7761" t="s">
        <v>3920</v>
      </c>
      <c r="C7761" t="s">
        <v>2046</v>
      </c>
      <c r="D7761" t="s">
        <v>61</v>
      </c>
      <c r="E7761" t="s">
        <v>1275</v>
      </c>
      <c r="F7761" t="s">
        <v>71</v>
      </c>
      <c r="G7761" t="s">
        <v>63</v>
      </c>
      <c r="H7761" t="s">
        <v>64</v>
      </c>
      <c r="I7761" t="s">
        <v>96</v>
      </c>
      <c r="J7761" t="s">
        <v>97</v>
      </c>
      <c r="K7761" t="s">
        <v>98</v>
      </c>
      <c r="L7761">
        <v>46833.68</v>
      </c>
      <c r="M7761">
        <v>8</v>
      </c>
      <c r="N7761">
        <v>0.1</v>
      </c>
      <c r="O7761">
        <v>9344.24</v>
      </c>
    </row>
    <row r="7762" spans="1:15" x14ac:dyDescent="0.3">
      <c r="A7762" t="s">
        <v>9775</v>
      </c>
      <c r="B7762" t="s">
        <v>1558</v>
      </c>
      <c r="C7762" t="s">
        <v>1870</v>
      </c>
      <c r="D7762" t="s">
        <v>102</v>
      </c>
      <c r="E7762" t="s">
        <v>440</v>
      </c>
      <c r="F7762" t="s">
        <v>80</v>
      </c>
      <c r="G7762" t="s">
        <v>72</v>
      </c>
      <c r="H7762" t="s">
        <v>73</v>
      </c>
      <c r="I7762" t="s">
        <v>96</v>
      </c>
      <c r="J7762" t="s">
        <v>97</v>
      </c>
      <c r="K7762" t="s">
        <v>416</v>
      </c>
      <c r="L7762">
        <v>7696.65</v>
      </c>
      <c r="M7762">
        <v>1</v>
      </c>
      <c r="N7762">
        <v>0.15</v>
      </c>
      <c r="O7762">
        <v>1722.04</v>
      </c>
    </row>
    <row r="7763" spans="1:15" x14ac:dyDescent="0.3">
      <c r="A7763" t="s">
        <v>9776</v>
      </c>
      <c r="B7763" t="s">
        <v>1626</v>
      </c>
      <c r="C7763" t="s">
        <v>3419</v>
      </c>
      <c r="D7763" t="s">
        <v>50</v>
      </c>
      <c r="E7763" t="s">
        <v>1416</v>
      </c>
      <c r="F7763" t="s">
        <v>52</v>
      </c>
      <c r="G7763" t="s">
        <v>63</v>
      </c>
      <c r="H7763" t="s">
        <v>64</v>
      </c>
      <c r="I7763" t="s">
        <v>83</v>
      </c>
      <c r="J7763" t="s">
        <v>84</v>
      </c>
      <c r="K7763" t="s">
        <v>85</v>
      </c>
      <c r="L7763">
        <v>82391.520000000004</v>
      </c>
      <c r="M7763">
        <v>6</v>
      </c>
      <c r="N7763">
        <v>0.25</v>
      </c>
      <c r="O7763">
        <v>10703.73</v>
      </c>
    </row>
    <row r="7764" spans="1:15" x14ac:dyDescent="0.3">
      <c r="A7764" t="s">
        <v>9777</v>
      </c>
      <c r="B7764" t="s">
        <v>1496</v>
      </c>
      <c r="C7764" t="s">
        <v>2124</v>
      </c>
      <c r="D7764" t="s">
        <v>102</v>
      </c>
      <c r="E7764" t="s">
        <v>2153</v>
      </c>
      <c r="F7764" t="s">
        <v>80</v>
      </c>
      <c r="G7764" t="s">
        <v>81</v>
      </c>
      <c r="H7764" t="s">
        <v>186</v>
      </c>
      <c r="I7764" t="s">
        <v>96</v>
      </c>
      <c r="J7764" t="s">
        <v>111</v>
      </c>
      <c r="K7764" t="s">
        <v>225</v>
      </c>
      <c r="L7764">
        <v>6181.23</v>
      </c>
      <c r="M7764">
        <v>1</v>
      </c>
      <c r="N7764">
        <v>0</v>
      </c>
      <c r="O7764">
        <v>1436.32</v>
      </c>
    </row>
    <row r="7765" spans="1:15" x14ac:dyDescent="0.3">
      <c r="A7765" t="s">
        <v>9778</v>
      </c>
      <c r="B7765" t="s">
        <v>2718</v>
      </c>
      <c r="C7765" t="s">
        <v>2995</v>
      </c>
      <c r="D7765" t="s">
        <v>61</v>
      </c>
      <c r="E7765" t="s">
        <v>2080</v>
      </c>
      <c r="F7765" t="s">
        <v>52</v>
      </c>
      <c r="G7765" t="s">
        <v>63</v>
      </c>
      <c r="H7765" t="s">
        <v>172</v>
      </c>
      <c r="I7765" t="s">
        <v>96</v>
      </c>
      <c r="J7765" t="s">
        <v>166</v>
      </c>
      <c r="K7765" t="s">
        <v>337</v>
      </c>
      <c r="L7765">
        <v>25715.34</v>
      </c>
      <c r="M7765">
        <v>3</v>
      </c>
      <c r="N7765">
        <v>0.2</v>
      </c>
      <c r="O7765">
        <v>3924.43</v>
      </c>
    </row>
    <row r="7766" spans="1:15" x14ac:dyDescent="0.3">
      <c r="A7766" t="s">
        <v>9779</v>
      </c>
      <c r="B7766" t="s">
        <v>2360</v>
      </c>
      <c r="C7766" t="s">
        <v>1726</v>
      </c>
      <c r="D7766" t="s">
        <v>78</v>
      </c>
      <c r="E7766" t="s">
        <v>820</v>
      </c>
      <c r="F7766" t="s">
        <v>71</v>
      </c>
      <c r="G7766" t="s">
        <v>63</v>
      </c>
      <c r="H7766" t="s">
        <v>172</v>
      </c>
      <c r="I7766" t="s">
        <v>96</v>
      </c>
      <c r="J7766" t="s">
        <v>166</v>
      </c>
      <c r="K7766" t="s">
        <v>167</v>
      </c>
      <c r="L7766">
        <v>53823.42</v>
      </c>
      <c r="M7766">
        <v>9</v>
      </c>
      <c r="N7766">
        <v>0.25</v>
      </c>
      <c r="O7766">
        <v>15930.48</v>
      </c>
    </row>
    <row r="7767" spans="1:15" x14ac:dyDescent="0.3">
      <c r="A7767" t="s">
        <v>9780</v>
      </c>
      <c r="B7767" t="s">
        <v>658</v>
      </c>
      <c r="C7767" t="s">
        <v>3624</v>
      </c>
      <c r="D7767" t="s">
        <v>61</v>
      </c>
      <c r="E7767" t="s">
        <v>1578</v>
      </c>
      <c r="F7767" t="s">
        <v>71</v>
      </c>
      <c r="G7767" t="s">
        <v>179</v>
      </c>
      <c r="H7767" t="s">
        <v>180</v>
      </c>
      <c r="I7767" t="s">
        <v>96</v>
      </c>
      <c r="J7767" t="s">
        <v>111</v>
      </c>
      <c r="K7767" t="s">
        <v>328</v>
      </c>
      <c r="L7767">
        <v>7623.93</v>
      </c>
      <c r="M7767">
        <v>3</v>
      </c>
      <c r="N7767">
        <v>0</v>
      </c>
      <c r="O7767">
        <v>2842.14</v>
      </c>
    </row>
    <row r="7768" spans="1:15" x14ac:dyDescent="0.3">
      <c r="A7768" t="s">
        <v>9781</v>
      </c>
      <c r="B7768" t="s">
        <v>1457</v>
      </c>
      <c r="C7768" t="s">
        <v>643</v>
      </c>
      <c r="D7768" t="s">
        <v>61</v>
      </c>
      <c r="E7768" t="s">
        <v>676</v>
      </c>
      <c r="F7768" t="s">
        <v>71</v>
      </c>
      <c r="G7768" t="s">
        <v>53</v>
      </c>
      <c r="H7768" t="s">
        <v>246</v>
      </c>
      <c r="I7768" t="s">
        <v>118</v>
      </c>
      <c r="J7768" t="s">
        <v>119</v>
      </c>
      <c r="K7768" t="s">
        <v>120</v>
      </c>
      <c r="L7768">
        <v>42615.45</v>
      </c>
      <c r="M7768">
        <v>9</v>
      </c>
      <c r="N7768">
        <v>0.2</v>
      </c>
      <c r="O7768">
        <v>8894.49</v>
      </c>
    </row>
    <row r="7769" spans="1:15" x14ac:dyDescent="0.3">
      <c r="A7769" t="s">
        <v>9782</v>
      </c>
      <c r="B7769" t="s">
        <v>1926</v>
      </c>
      <c r="C7769" t="s">
        <v>3070</v>
      </c>
      <c r="D7769" t="s">
        <v>78</v>
      </c>
      <c r="E7769" t="s">
        <v>637</v>
      </c>
      <c r="F7769" t="s">
        <v>80</v>
      </c>
      <c r="G7769" t="s">
        <v>72</v>
      </c>
      <c r="H7769" t="s">
        <v>346</v>
      </c>
      <c r="I7769" t="s">
        <v>118</v>
      </c>
      <c r="J7769" t="s">
        <v>230</v>
      </c>
      <c r="K7769" t="s">
        <v>231</v>
      </c>
      <c r="L7769">
        <v>4413.5200000000004</v>
      </c>
      <c r="M7769">
        <v>4</v>
      </c>
      <c r="N7769">
        <v>0.15</v>
      </c>
      <c r="O7769">
        <v>756</v>
      </c>
    </row>
    <row r="7770" spans="1:15" x14ac:dyDescent="0.3">
      <c r="A7770" t="s">
        <v>9783</v>
      </c>
      <c r="B7770" t="s">
        <v>3580</v>
      </c>
      <c r="C7770" t="s">
        <v>650</v>
      </c>
      <c r="D7770" t="s">
        <v>78</v>
      </c>
      <c r="E7770" t="s">
        <v>1150</v>
      </c>
      <c r="F7770" t="s">
        <v>80</v>
      </c>
      <c r="G7770" t="s">
        <v>63</v>
      </c>
      <c r="H7770" t="s">
        <v>213</v>
      </c>
      <c r="I7770" t="s">
        <v>83</v>
      </c>
      <c r="J7770" t="s">
        <v>449</v>
      </c>
      <c r="K7770" t="s">
        <v>775</v>
      </c>
      <c r="L7770">
        <v>16074</v>
      </c>
      <c r="M7770">
        <v>2</v>
      </c>
      <c r="N7770">
        <v>0.1</v>
      </c>
      <c r="O7770">
        <v>2478.69</v>
      </c>
    </row>
    <row r="7771" spans="1:15" x14ac:dyDescent="0.3">
      <c r="A7771" t="s">
        <v>9784</v>
      </c>
      <c r="B7771" t="s">
        <v>2205</v>
      </c>
      <c r="C7771" t="s">
        <v>398</v>
      </c>
      <c r="D7771" t="s">
        <v>61</v>
      </c>
      <c r="E7771" t="s">
        <v>2670</v>
      </c>
      <c r="F7771" t="s">
        <v>71</v>
      </c>
      <c r="G7771" t="s">
        <v>72</v>
      </c>
      <c r="H7771" t="s">
        <v>73</v>
      </c>
      <c r="I7771" t="s">
        <v>55</v>
      </c>
      <c r="J7771" t="s">
        <v>173</v>
      </c>
      <c r="K7771" t="s">
        <v>780</v>
      </c>
      <c r="L7771">
        <v>15684.36</v>
      </c>
      <c r="M7771">
        <v>4</v>
      </c>
      <c r="N7771">
        <v>0</v>
      </c>
      <c r="O7771">
        <v>5452.74</v>
      </c>
    </row>
    <row r="7772" spans="1:15" x14ac:dyDescent="0.3">
      <c r="A7772" t="s">
        <v>9785</v>
      </c>
      <c r="B7772" t="s">
        <v>5165</v>
      </c>
      <c r="C7772" t="s">
        <v>1080</v>
      </c>
      <c r="D7772" t="s">
        <v>102</v>
      </c>
      <c r="E7772" t="s">
        <v>715</v>
      </c>
      <c r="F7772" t="s">
        <v>52</v>
      </c>
      <c r="G7772" t="s">
        <v>63</v>
      </c>
      <c r="H7772" t="s">
        <v>172</v>
      </c>
      <c r="I7772" t="s">
        <v>83</v>
      </c>
      <c r="J7772" t="s">
        <v>449</v>
      </c>
      <c r="K7772" t="s">
        <v>681</v>
      </c>
      <c r="L7772">
        <v>107510.13</v>
      </c>
      <c r="M7772">
        <v>9</v>
      </c>
      <c r="N7772">
        <v>0.15</v>
      </c>
      <c r="O7772">
        <v>29185.33</v>
      </c>
    </row>
    <row r="7773" spans="1:15" x14ac:dyDescent="0.3">
      <c r="A7773" t="s">
        <v>9786</v>
      </c>
      <c r="B7773" t="s">
        <v>3472</v>
      </c>
      <c r="C7773" t="s">
        <v>401</v>
      </c>
      <c r="D7773" t="s">
        <v>78</v>
      </c>
      <c r="E7773" t="s">
        <v>1067</v>
      </c>
      <c r="F7773" t="s">
        <v>52</v>
      </c>
      <c r="G7773" t="s">
        <v>179</v>
      </c>
      <c r="H7773" t="s">
        <v>236</v>
      </c>
      <c r="I7773" t="s">
        <v>55</v>
      </c>
      <c r="J7773" t="s">
        <v>56</v>
      </c>
      <c r="K7773" t="s">
        <v>74</v>
      </c>
      <c r="L7773">
        <v>3370.83</v>
      </c>
      <c r="M7773">
        <v>1</v>
      </c>
      <c r="N7773">
        <v>0.15</v>
      </c>
      <c r="O7773">
        <v>739.02</v>
      </c>
    </row>
    <row r="7774" spans="1:15" x14ac:dyDescent="0.3">
      <c r="A7774" t="s">
        <v>9787</v>
      </c>
      <c r="B7774" t="s">
        <v>1605</v>
      </c>
      <c r="C7774" t="s">
        <v>3879</v>
      </c>
      <c r="D7774" t="s">
        <v>78</v>
      </c>
      <c r="E7774" t="s">
        <v>1952</v>
      </c>
      <c r="F7774" t="s">
        <v>71</v>
      </c>
      <c r="G7774" t="s">
        <v>53</v>
      </c>
      <c r="H7774" t="s">
        <v>246</v>
      </c>
      <c r="I7774" t="s">
        <v>118</v>
      </c>
      <c r="J7774" t="s">
        <v>191</v>
      </c>
      <c r="K7774" t="s">
        <v>192</v>
      </c>
      <c r="L7774">
        <v>74214.179999999993</v>
      </c>
      <c r="M7774">
        <v>9</v>
      </c>
      <c r="N7774">
        <v>0</v>
      </c>
      <c r="O7774">
        <v>13052.35</v>
      </c>
    </row>
    <row r="7775" spans="1:15" x14ac:dyDescent="0.3">
      <c r="A7775" t="s">
        <v>9788</v>
      </c>
      <c r="B7775" t="s">
        <v>634</v>
      </c>
      <c r="C7775" t="s">
        <v>2332</v>
      </c>
      <c r="D7775" t="s">
        <v>78</v>
      </c>
      <c r="E7775" t="s">
        <v>1375</v>
      </c>
      <c r="F7775" t="s">
        <v>71</v>
      </c>
      <c r="G7775" t="s">
        <v>72</v>
      </c>
      <c r="H7775" t="s">
        <v>104</v>
      </c>
      <c r="I7775" t="s">
        <v>96</v>
      </c>
      <c r="J7775" t="s">
        <v>135</v>
      </c>
      <c r="K7775" t="s">
        <v>136</v>
      </c>
      <c r="L7775">
        <v>25535.79</v>
      </c>
      <c r="M7775">
        <v>3</v>
      </c>
      <c r="N7775">
        <v>0.2</v>
      </c>
      <c r="O7775">
        <v>7089.23</v>
      </c>
    </row>
    <row r="7776" spans="1:15" x14ac:dyDescent="0.3">
      <c r="A7776" t="s">
        <v>9789</v>
      </c>
      <c r="B7776" t="s">
        <v>1257</v>
      </c>
      <c r="C7776" t="s">
        <v>646</v>
      </c>
      <c r="D7776" t="s">
        <v>78</v>
      </c>
      <c r="E7776" t="s">
        <v>807</v>
      </c>
      <c r="F7776" t="s">
        <v>71</v>
      </c>
      <c r="G7776" t="s">
        <v>179</v>
      </c>
      <c r="H7776" t="s">
        <v>236</v>
      </c>
      <c r="I7776" t="s">
        <v>83</v>
      </c>
      <c r="J7776" t="s">
        <v>84</v>
      </c>
      <c r="K7776" t="s">
        <v>257</v>
      </c>
      <c r="L7776">
        <v>26446.29</v>
      </c>
      <c r="M7776">
        <v>3</v>
      </c>
      <c r="N7776">
        <v>0.15</v>
      </c>
      <c r="O7776">
        <v>3757.08</v>
      </c>
    </row>
    <row r="7777" spans="1:15" x14ac:dyDescent="0.3">
      <c r="A7777" t="s">
        <v>9790</v>
      </c>
      <c r="B7777" t="s">
        <v>943</v>
      </c>
      <c r="C7777" t="s">
        <v>4920</v>
      </c>
      <c r="D7777" t="s">
        <v>61</v>
      </c>
      <c r="E7777" t="s">
        <v>588</v>
      </c>
      <c r="F7777" t="s">
        <v>80</v>
      </c>
      <c r="G7777" t="s">
        <v>63</v>
      </c>
      <c r="H7777" t="s">
        <v>172</v>
      </c>
      <c r="I7777" t="s">
        <v>83</v>
      </c>
      <c r="J7777" t="s">
        <v>449</v>
      </c>
      <c r="K7777" t="s">
        <v>681</v>
      </c>
      <c r="L7777">
        <v>35304.639999999999</v>
      </c>
      <c r="M7777">
        <v>4</v>
      </c>
      <c r="N7777">
        <v>0.05</v>
      </c>
      <c r="O7777">
        <v>7149.18</v>
      </c>
    </row>
    <row r="7778" spans="1:15" x14ac:dyDescent="0.3">
      <c r="A7778" t="s">
        <v>9791</v>
      </c>
      <c r="B7778" t="s">
        <v>1603</v>
      </c>
      <c r="C7778" t="s">
        <v>1639</v>
      </c>
      <c r="D7778" t="s">
        <v>50</v>
      </c>
      <c r="E7778" t="s">
        <v>1808</v>
      </c>
      <c r="F7778" t="s">
        <v>52</v>
      </c>
      <c r="G7778" t="s">
        <v>81</v>
      </c>
      <c r="H7778" t="s">
        <v>95</v>
      </c>
      <c r="I7778" t="s">
        <v>55</v>
      </c>
      <c r="J7778" t="s">
        <v>56</v>
      </c>
      <c r="K7778" t="s">
        <v>74</v>
      </c>
      <c r="L7778">
        <v>56039.85</v>
      </c>
      <c r="M7778">
        <v>5</v>
      </c>
      <c r="N7778">
        <v>0.2</v>
      </c>
      <c r="O7778">
        <v>7934.06</v>
      </c>
    </row>
    <row r="7779" spans="1:15" x14ac:dyDescent="0.3">
      <c r="A7779" t="s">
        <v>9792</v>
      </c>
      <c r="B7779" t="s">
        <v>1077</v>
      </c>
      <c r="C7779" t="s">
        <v>4018</v>
      </c>
      <c r="D7779" t="s">
        <v>50</v>
      </c>
      <c r="E7779" t="s">
        <v>692</v>
      </c>
      <c r="F7779" t="s">
        <v>80</v>
      </c>
      <c r="G7779" t="s">
        <v>72</v>
      </c>
      <c r="H7779" t="s">
        <v>117</v>
      </c>
      <c r="I7779" t="s">
        <v>83</v>
      </c>
      <c r="J7779" t="s">
        <v>84</v>
      </c>
      <c r="K7779" t="s">
        <v>125</v>
      </c>
      <c r="L7779">
        <v>18666.689999999999</v>
      </c>
      <c r="M7779">
        <v>3</v>
      </c>
      <c r="N7779">
        <v>0.2</v>
      </c>
      <c r="O7779">
        <v>3415.68</v>
      </c>
    </row>
    <row r="7780" spans="1:15" x14ac:dyDescent="0.3">
      <c r="A7780" t="s">
        <v>9793</v>
      </c>
      <c r="B7780" t="s">
        <v>1544</v>
      </c>
      <c r="C7780" t="s">
        <v>733</v>
      </c>
      <c r="D7780" t="s">
        <v>102</v>
      </c>
      <c r="E7780" t="s">
        <v>990</v>
      </c>
      <c r="F7780" t="s">
        <v>71</v>
      </c>
      <c r="G7780" t="s">
        <v>81</v>
      </c>
      <c r="H7780" t="s">
        <v>95</v>
      </c>
      <c r="I7780" t="s">
        <v>83</v>
      </c>
      <c r="J7780" t="s">
        <v>156</v>
      </c>
      <c r="K7780" t="s">
        <v>285</v>
      </c>
      <c r="L7780">
        <v>28994.58</v>
      </c>
      <c r="M7780">
        <v>6</v>
      </c>
      <c r="N7780">
        <v>0</v>
      </c>
      <c r="O7780">
        <v>4436.37</v>
      </c>
    </row>
    <row r="7781" spans="1:15" x14ac:dyDescent="0.3">
      <c r="A7781" t="s">
        <v>9794</v>
      </c>
      <c r="B7781" t="s">
        <v>2034</v>
      </c>
      <c r="C7781" t="s">
        <v>419</v>
      </c>
      <c r="D7781" t="s">
        <v>61</v>
      </c>
      <c r="E7781" t="s">
        <v>1562</v>
      </c>
      <c r="F7781" t="s">
        <v>80</v>
      </c>
      <c r="G7781" t="s">
        <v>53</v>
      </c>
      <c r="H7781" t="s">
        <v>246</v>
      </c>
      <c r="I7781" t="s">
        <v>55</v>
      </c>
      <c r="J7781" t="s">
        <v>141</v>
      </c>
      <c r="K7781" t="s">
        <v>978</v>
      </c>
      <c r="L7781">
        <v>8119.12</v>
      </c>
      <c r="M7781">
        <v>8</v>
      </c>
      <c r="N7781">
        <v>0.15</v>
      </c>
      <c r="O7781">
        <v>1270.1199999999999</v>
      </c>
    </row>
    <row r="7782" spans="1:15" x14ac:dyDescent="0.3">
      <c r="A7782" t="s">
        <v>9795</v>
      </c>
      <c r="B7782" t="s">
        <v>456</v>
      </c>
      <c r="C7782" t="s">
        <v>1452</v>
      </c>
      <c r="D7782" t="s">
        <v>61</v>
      </c>
      <c r="E7782" t="s">
        <v>2275</v>
      </c>
      <c r="F7782" t="s">
        <v>71</v>
      </c>
      <c r="G7782" t="s">
        <v>72</v>
      </c>
      <c r="H7782" t="s">
        <v>117</v>
      </c>
      <c r="I7782" t="s">
        <v>55</v>
      </c>
      <c r="J7782" t="s">
        <v>65</v>
      </c>
      <c r="K7782" t="s">
        <v>130</v>
      </c>
      <c r="L7782">
        <v>7933.59</v>
      </c>
      <c r="M7782">
        <v>7</v>
      </c>
      <c r="N7782">
        <v>0.15</v>
      </c>
      <c r="O7782">
        <v>2667.27</v>
      </c>
    </row>
    <row r="7783" spans="1:15" x14ac:dyDescent="0.3">
      <c r="A7783" t="s">
        <v>9796</v>
      </c>
      <c r="B7783" t="s">
        <v>2751</v>
      </c>
      <c r="C7783" t="s">
        <v>1455</v>
      </c>
      <c r="D7783" t="s">
        <v>78</v>
      </c>
      <c r="E7783" t="s">
        <v>1467</v>
      </c>
      <c r="F7783" t="s">
        <v>80</v>
      </c>
      <c r="G7783" t="s">
        <v>179</v>
      </c>
      <c r="H7783" t="s">
        <v>236</v>
      </c>
      <c r="I7783" t="s">
        <v>55</v>
      </c>
      <c r="J7783" t="s">
        <v>56</v>
      </c>
      <c r="K7783" t="s">
        <v>74</v>
      </c>
      <c r="L7783">
        <v>12517.75</v>
      </c>
      <c r="M7783">
        <v>5</v>
      </c>
      <c r="N7783">
        <v>0.05</v>
      </c>
      <c r="O7783">
        <v>4535.87</v>
      </c>
    </row>
    <row r="7784" spans="1:15" x14ac:dyDescent="0.3">
      <c r="A7784" t="s">
        <v>9797</v>
      </c>
      <c r="B7784" t="s">
        <v>794</v>
      </c>
      <c r="C7784" t="s">
        <v>2792</v>
      </c>
      <c r="D7784" t="s">
        <v>78</v>
      </c>
      <c r="E7784" t="s">
        <v>2146</v>
      </c>
      <c r="F7784" t="s">
        <v>71</v>
      </c>
      <c r="G7784" t="s">
        <v>179</v>
      </c>
      <c r="H7784" t="s">
        <v>236</v>
      </c>
      <c r="I7784" t="s">
        <v>55</v>
      </c>
      <c r="J7784" t="s">
        <v>173</v>
      </c>
      <c r="K7784" t="s">
        <v>174</v>
      </c>
      <c r="L7784">
        <v>38407.96</v>
      </c>
      <c r="M7784">
        <v>4</v>
      </c>
      <c r="N7784">
        <v>0.15</v>
      </c>
      <c r="O7784">
        <v>11545.63</v>
      </c>
    </row>
    <row r="7785" spans="1:15" x14ac:dyDescent="0.3">
      <c r="A7785" t="s">
        <v>9798</v>
      </c>
      <c r="B7785" t="s">
        <v>478</v>
      </c>
      <c r="C7785" t="s">
        <v>1733</v>
      </c>
      <c r="D7785" t="s">
        <v>78</v>
      </c>
      <c r="E7785" t="s">
        <v>1615</v>
      </c>
      <c r="F7785" t="s">
        <v>80</v>
      </c>
      <c r="G7785" t="s">
        <v>63</v>
      </c>
      <c r="H7785" t="s">
        <v>213</v>
      </c>
      <c r="I7785" t="s">
        <v>55</v>
      </c>
      <c r="J7785" t="s">
        <v>56</v>
      </c>
      <c r="K7785" t="s">
        <v>74</v>
      </c>
      <c r="L7785">
        <v>77629.2</v>
      </c>
      <c r="M7785">
        <v>6</v>
      </c>
      <c r="N7785">
        <v>0.25</v>
      </c>
      <c r="O7785">
        <v>15754.42</v>
      </c>
    </row>
    <row r="7786" spans="1:15" x14ac:dyDescent="0.3">
      <c r="A7786" t="s">
        <v>9799</v>
      </c>
      <c r="B7786" t="s">
        <v>881</v>
      </c>
      <c r="C7786" t="s">
        <v>428</v>
      </c>
      <c r="D7786" t="s">
        <v>50</v>
      </c>
      <c r="E7786" t="s">
        <v>1778</v>
      </c>
      <c r="F7786" t="s">
        <v>80</v>
      </c>
      <c r="G7786" t="s">
        <v>53</v>
      </c>
      <c r="H7786" t="s">
        <v>110</v>
      </c>
      <c r="I7786" t="s">
        <v>118</v>
      </c>
      <c r="J7786" t="s">
        <v>230</v>
      </c>
      <c r="K7786" t="s">
        <v>231</v>
      </c>
      <c r="L7786">
        <v>86750.64</v>
      </c>
      <c r="M7786">
        <v>8</v>
      </c>
      <c r="N7786">
        <v>0.05</v>
      </c>
      <c r="O7786">
        <v>20604.72</v>
      </c>
    </row>
    <row r="7787" spans="1:15" x14ac:dyDescent="0.3">
      <c r="A7787" t="s">
        <v>9800</v>
      </c>
      <c r="B7787" t="s">
        <v>1839</v>
      </c>
      <c r="C7787" t="s">
        <v>759</v>
      </c>
      <c r="D7787" t="s">
        <v>61</v>
      </c>
      <c r="E7787" t="s">
        <v>341</v>
      </c>
      <c r="F7787" t="s">
        <v>71</v>
      </c>
      <c r="G7787" t="s">
        <v>53</v>
      </c>
      <c r="H7787" t="s">
        <v>246</v>
      </c>
      <c r="I7787" t="s">
        <v>118</v>
      </c>
      <c r="J7787" t="s">
        <v>303</v>
      </c>
      <c r="K7787" t="s">
        <v>421</v>
      </c>
      <c r="L7787">
        <v>10433.99</v>
      </c>
      <c r="M7787">
        <v>7</v>
      </c>
      <c r="N7787">
        <v>0</v>
      </c>
      <c r="O7787">
        <v>2331.92</v>
      </c>
    </row>
    <row r="7788" spans="1:15" x14ac:dyDescent="0.3">
      <c r="A7788" t="s">
        <v>9801</v>
      </c>
      <c r="B7788" t="s">
        <v>1605</v>
      </c>
      <c r="C7788" t="s">
        <v>4132</v>
      </c>
      <c r="D7788" t="s">
        <v>61</v>
      </c>
      <c r="E7788" t="s">
        <v>1055</v>
      </c>
      <c r="F7788" t="s">
        <v>71</v>
      </c>
      <c r="G7788" t="s">
        <v>179</v>
      </c>
      <c r="H7788" t="s">
        <v>180</v>
      </c>
      <c r="I7788" t="s">
        <v>96</v>
      </c>
      <c r="J7788" t="s">
        <v>97</v>
      </c>
      <c r="K7788" t="s">
        <v>98</v>
      </c>
      <c r="L7788">
        <v>112047.6</v>
      </c>
      <c r="M7788">
        <v>8</v>
      </c>
      <c r="N7788">
        <v>0.25</v>
      </c>
      <c r="O7788">
        <v>24611.18</v>
      </c>
    </row>
    <row r="7789" spans="1:15" x14ac:dyDescent="0.3">
      <c r="A7789" t="s">
        <v>9802</v>
      </c>
      <c r="B7789" t="s">
        <v>1834</v>
      </c>
      <c r="C7789" t="s">
        <v>215</v>
      </c>
      <c r="D7789" t="s">
        <v>50</v>
      </c>
      <c r="E7789" t="s">
        <v>1770</v>
      </c>
      <c r="F7789" t="s">
        <v>71</v>
      </c>
      <c r="G7789" t="s">
        <v>72</v>
      </c>
      <c r="H7789" t="s">
        <v>117</v>
      </c>
      <c r="I7789" t="s">
        <v>55</v>
      </c>
      <c r="J7789" t="s">
        <v>141</v>
      </c>
      <c r="K7789" t="s">
        <v>978</v>
      </c>
      <c r="L7789">
        <v>14232.76</v>
      </c>
      <c r="M7789">
        <v>2</v>
      </c>
      <c r="N7789">
        <v>0.15</v>
      </c>
      <c r="O7789">
        <v>2427.79</v>
      </c>
    </row>
    <row r="7790" spans="1:15" x14ac:dyDescent="0.3">
      <c r="A7790" t="s">
        <v>9803</v>
      </c>
      <c r="B7790" t="s">
        <v>1015</v>
      </c>
      <c r="C7790" t="s">
        <v>1469</v>
      </c>
      <c r="D7790" t="s">
        <v>78</v>
      </c>
      <c r="E7790" t="s">
        <v>1582</v>
      </c>
      <c r="F7790" t="s">
        <v>52</v>
      </c>
      <c r="G7790" t="s">
        <v>72</v>
      </c>
      <c r="H7790" t="s">
        <v>346</v>
      </c>
      <c r="I7790" t="s">
        <v>118</v>
      </c>
      <c r="J7790" t="s">
        <v>119</v>
      </c>
      <c r="K7790" t="s">
        <v>120</v>
      </c>
      <c r="L7790">
        <v>21893.58</v>
      </c>
      <c r="M7790">
        <v>9</v>
      </c>
      <c r="N7790">
        <v>0.05</v>
      </c>
      <c r="O7790">
        <v>3174.96</v>
      </c>
    </row>
    <row r="7791" spans="1:15" x14ac:dyDescent="0.3">
      <c r="A7791" t="s">
        <v>9804</v>
      </c>
      <c r="B7791" t="s">
        <v>3274</v>
      </c>
      <c r="C7791" t="s">
        <v>2443</v>
      </c>
      <c r="D7791" t="s">
        <v>50</v>
      </c>
      <c r="E7791" t="s">
        <v>2384</v>
      </c>
      <c r="F7791" t="s">
        <v>52</v>
      </c>
      <c r="G7791" t="s">
        <v>63</v>
      </c>
      <c r="H7791" t="s">
        <v>202</v>
      </c>
      <c r="I7791" t="s">
        <v>83</v>
      </c>
      <c r="J7791" t="s">
        <v>156</v>
      </c>
      <c r="K7791" t="s">
        <v>157</v>
      </c>
      <c r="L7791">
        <v>13256</v>
      </c>
      <c r="M7791">
        <v>10</v>
      </c>
      <c r="N7791">
        <v>0.05</v>
      </c>
      <c r="O7791">
        <v>2678.95</v>
      </c>
    </row>
    <row r="7792" spans="1:15" x14ac:dyDescent="0.3">
      <c r="A7792" t="s">
        <v>9805</v>
      </c>
      <c r="B7792" t="s">
        <v>3085</v>
      </c>
      <c r="C7792" t="s">
        <v>1971</v>
      </c>
      <c r="D7792" t="s">
        <v>102</v>
      </c>
      <c r="E7792" t="s">
        <v>854</v>
      </c>
      <c r="F7792" t="s">
        <v>52</v>
      </c>
      <c r="G7792" t="s">
        <v>179</v>
      </c>
      <c r="H7792" t="s">
        <v>180</v>
      </c>
      <c r="I7792" t="s">
        <v>55</v>
      </c>
      <c r="J7792" t="s">
        <v>173</v>
      </c>
      <c r="K7792" t="s">
        <v>203</v>
      </c>
      <c r="L7792">
        <v>13242.64</v>
      </c>
      <c r="M7792">
        <v>8</v>
      </c>
      <c r="N7792">
        <v>0.15</v>
      </c>
      <c r="O7792">
        <v>2845.97</v>
      </c>
    </row>
    <row r="7793" spans="1:15" x14ac:dyDescent="0.3">
      <c r="A7793" t="s">
        <v>9806</v>
      </c>
      <c r="B7793" t="s">
        <v>1038</v>
      </c>
      <c r="C7793" t="s">
        <v>2336</v>
      </c>
      <c r="D7793" t="s">
        <v>102</v>
      </c>
      <c r="E7793" t="s">
        <v>1929</v>
      </c>
      <c r="F7793" t="s">
        <v>80</v>
      </c>
      <c r="G7793" t="s">
        <v>53</v>
      </c>
      <c r="H7793" t="s">
        <v>246</v>
      </c>
      <c r="I7793" t="s">
        <v>96</v>
      </c>
      <c r="J7793" t="s">
        <v>111</v>
      </c>
      <c r="K7793" t="s">
        <v>328</v>
      </c>
      <c r="L7793">
        <v>98573.58</v>
      </c>
      <c r="M7793">
        <v>9</v>
      </c>
      <c r="N7793">
        <v>0.2</v>
      </c>
      <c r="O7793">
        <v>21958.51</v>
      </c>
    </row>
    <row r="7794" spans="1:15" x14ac:dyDescent="0.3">
      <c r="A7794" t="s">
        <v>9807</v>
      </c>
      <c r="B7794" t="s">
        <v>2108</v>
      </c>
      <c r="C7794" t="s">
        <v>3210</v>
      </c>
      <c r="D7794" t="s">
        <v>102</v>
      </c>
      <c r="E7794" t="s">
        <v>3038</v>
      </c>
      <c r="F7794" t="s">
        <v>71</v>
      </c>
      <c r="G7794" t="s">
        <v>81</v>
      </c>
      <c r="H7794" t="s">
        <v>95</v>
      </c>
      <c r="I7794" t="s">
        <v>96</v>
      </c>
      <c r="J7794" t="s">
        <v>166</v>
      </c>
      <c r="K7794" t="s">
        <v>337</v>
      </c>
      <c r="L7794">
        <v>38600.120000000003</v>
      </c>
      <c r="M7794">
        <v>4</v>
      </c>
      <c r="N7794">
        <v>0.1</v>
      </c>
      <c r="O7794">
        <v>6171.75</v>
      </c>
    </row>
    <row r="7795" spans="1:15" x14ac:dyDescent="0.3">
      <c r="A7795" t="s">
        <v>9808</v>
      </c>
      <c r="B7795" t="s">
        <v>385</v>
      </c>
      <c r="C7795" t="s">
        <v>1249</v>
      </c>
      <c r="D7795" t="s">
        <v>78</v>
      </c>
      <c r="E7795" t="s">
        <v>1739</v>
      </c>
      <c r="F7795" t="s">
        <v>71</v>
      </c>
      <c r="G7795" t="s">
        <v>53</v>
      </c>
      <c r="H7795" t="s">
        <v>90</v>
      </c>
      <c r="I7795" t="s">
        <v>83</v>
      </c>
      <c r="J7795" t="s">
        <v>156</v>
      </c>
      <c r="K7795" t="s">
        <v>285</v>
      </c>
      <c r="L7795">
        <v>33950.32</v>
      </c>
      <c r="M7795">
        <v>4</v>
      </c>
      <c r="N7795">
        <v>0.1</v>
      </c>
      <c r="O7795">
        <v>8724.08</v>
      </c>
    </row>
    <row r="7796" spans="1:15" x14ac:dyDescent="0.3">
      <c r="A7796" t="s">
        <v>9809</v>
      </c>
      <c r="B7796" t="s">
        <v>3179</v>
      </c>
      <c r="C7796" t="s">
        <v>401</v>
      </c>
      <c r="D7796" t="s">
        <v>102</v>
      </c>
      <c r="E7796" t="s">
        <v>1244</v>
      </c>
      <c r="F7796" t="s">
        <v>80</v>
      </c>
      <c r="G7796" t="s">
        <v>81</v>
      </c>
      <c r="H7796" t="s">
        <v>284</v>
      </c>
      <c r="I7796" t="s">
        <v>118</v>
      </c>
      <c r="J7796" t="s">
        <v>230</v>
      </c>
      <c r="K7796" t="s">
        <v>231</v>
      </c>
      <c r="L7796">
        <v>57940.4</v>
      </c>
      <c r="M7796">
        <v>4</v>
      </c>
      <c r="N7796">
        <v>0.25</v>
      </c>
      <c r="O7796">
        <v>14007.1</v>
      </c>
    </row>
    <row r="7797" spans="1:15" x14ac:dyDescent="0.3">
      <c r="A7797" t="s">
        <v>9810</v>
      </c>
      <c r="B7797" t="s">
        <v>2477</v>
      </c>
      <c r="C7797" t="s">
        <v>2355</v>
      </c>
      <c r="D7797" t="s">
        <v>102</v>
      </c>
      <c r="E7797" t="s">
        <v>527</v>
      </c>
      <c r="F7797" t="s">
        <v>52</v>
      </c>
      <c r="G7797" t="s">
        <v>179</v>
      </c>
      <c r="H7797" t="s">
        <v>180</v>
      </c>
      <c r="I7797" t="s">
        <v>55</v>
      </c>
      <c r="J7797" t="s">
        <v>173</v>
      </c>
      <c r="K7797" t="s">
        <v>174</v>
      </c>
      <c r="L7797">
        <v>19247.52</v>
      </c>
      <c r="M7797">
        <v>8</v>
      </c>
      <c r="N7797">
        <v>0.05</v>
      </c>
      <c r="O7797">
        <v>4701.9799999999996</v>
      </c>
    </row>
    <row r="7798" spans="1:15" x14ac:dyDescent="0.3">
      <c r="A7798" t="s">
        <v>9811</v>
      </c>
      <c r="B7798" t="s">
        <v>3268</v>
      </c>
      <c r="C7798" t="s">
        <v>1341</v>
      </c>
      <c r="D7798" t="s">
        <v>102</v>
      </c>
      <c r="E7798" t="s">
        <v>1615</v>
      </c>
      <c r="F7798" t="s">
        <v>71</v>
      </c>
      <c r="G7798" t="s">
        <v>81</v>
      </c>
      <c r="H7798" t="s">
        <v>284</v>
      </c>
      <c r="I7798" t="s">
        <v>55</v>
      </c>
      <c r="J7798" t="s">
        <v>141</v>
      </c>
      <c r="K7798" t="s">
        <v>142</v>
      </c>
      <c r="L7798">
        <v>14562.91</v>
      </c>
      <c r="M7798">
        <v>1</v>
      </c>
      <c r="N7798">
        <v>0.25</v>
      </c>
      <c r="O7798">
        <v>3268.27</v>
      </c>
    </row>
    <row r="7799" spans="1:15" x14ac:dyDescent="0.3">
      <c r="A7799" t="s">
        <v>9812</v>
      </c>
      <c r="B7799" t="s">
        <v>5143</v>
      </c>
      <c r="C7799" t="s">
        <v>943</v>
      </c>
      <c r="D7799" t="s">
        <v>50</v>
      </c>
      <c r="E7799" t="s">
        <v>1308</v>
      </c>
      <c r="F7799" t="s">
        <v>80</v>
      </c>
      <c r="G7799" t="s">
        <v>81</v>
      </c>
      <c r="H7799" t="s">
        <v>186</v>
      </c>
      <c r="I7799" t="s">
        <v>55</v>
      </c>
      <c r="J7799" t="s">
        <v>65</v>
      </c>
      <c r="K7799" t="s">
        <v>130</v>
      </c>
      <c r="L7799">
        <v>72747.100000000006</v>
      </c>
      <c r="M7799">
        <v>5</v>
      </c>
      <c r="N7799">
        <v>0</v>
      </c>
      <c r="O7799">
        <v>19972.259999999998</v>
      </c>
    </row>
    <row r="7800" spans="1:15" x14ac:dyDescent="0.3">
      <c r="A7800" t="s">
        <v>9813</v>
      </c>
      <c r="B7800" t="s">
        <v>2842</v>
      </c>
      <c r="C7800" t="s">
        <v>263</v>
      </c>
      <c r="D7800" t="s">
        <v>102</v>
      </c>
      <c r="E7800" t="s">
        <v>62</v>
      </c>
      <c r="F7800" t="s">
        <v>71</v>
      </c>
      <c r="G7800" t="s">
        <v>179</v>
      </c>
      <c r="H7800" t="s">
        <v>236</v>
      </c>
      <c r="I7800" t="s">
        <v>96</v>
      </c>
      <c r="J7800" t="s">
        <v>111</v>
      </c>
      <c r="K7800" t="s">
        <v>225</v>
      </c>
      <c r="L7800">
        <v>8222.44</v>
      </c>
      <c r="M7800">
        <v>4</v>
      </c>
      <c r="N7800">
        <v>0.25</v>
      </c>
      <c r="O7800">
        <v>1919.72</v>
      </c>
    </row>
    <row r="7801" spans="1:15" x14ac:dyDescent="0.3">
      <c r="A7801" t="s">
        <v>9814</v>
      </c>
      <c r="B7801" t="s">
        <v>2783</v>
      </c>
      <c r="C7801" t="s">
        <v>2595</v>
      </c>
      <c r="D7801" t="s">
        <v>61</v>
      </c>
      <c r="E7801" t="s">
        <v>2093</v>
      </c>
      <c r="F7801" t="s">
        <v>52</v>
      </c>
      <c r="G7801" t="s">
        <v>53</v>
      </c>
      <c r="H7801" t="s">
        <v>246</v>
      </c>
      <c r="I7801" t="s">
        <v>55</v>
      </c>
      <c r="J7801" t="s">
        <v>173</v>
      </c>
      <c r="K7801" t="s">
        <v>735</v>
      </c>
      <c r="L7801">
        <v>3443.61</v>
      </c>
      <c r="M7801">
        <v>1</v>
      </c>
      <c r="N7801">
        <v>0.25</v>
      </c>
      <c r="O7801">
        <v>486.86</v>
      </c>
    </row>
    <row r="7802" spans="1:15" x14ac:dyDescent="0.3">
      <c r="A7802" t="s">
        <v>9815</v>
      </c>
      <c r="B7802" t="s">
        <v>2797</v>
      </c>
      <c r="C7802" t="s">
        <v>2436</v>
      </c>
      <c r="D7802" t="s">
        <v>61</v>
      </c>
      <c r="E7802" t="s">
        <v>399</v>
      </c>
      <c r="F7802" t="s">
        <v>52</v>
      </c>
      <c r="G7802" t="s">
        <v>179</v>
      </c>
      <c r="H7802" t="s">
        <v>180</v>
      </c>
      <c r="I7802" t="s">
        <v>55</v>
      </c>
      <c r="J7802" t="s">
        <v>56</v>
      </c>
      <c r="K7802" t="s">
        <v>57</v>
      </c>
      <c r="L7802">
        <v>2688.03</v>
      </c>
      <c r="M7802">
        <v>3</v>
      </c>
      <c r="N7802">
        <v>0.2</v>
      </c>
      <c r="O7802">
        <v>535.74</v>
      </c>
    </row>
    <row r="7803" spans="1:15" x14ac:dyDescent="0.3">
      <c r="A7803" t="s">
        <v>9816</v>
      </c>
      <c r="B7803" t="s">
        <v>1274</v>
      </c>
      <c r="C7803" t="s">
        <v>1415</v>
      </c>
      <c r="D7803" t="s">
        <v>102</v>
      </c>
      <c r="E7803" t="s">
        <v>791</v>
      </c>
      <c r="F7803" t="s">
        <v>80</v>
      </c>
      <c r="G7803" t="s">
        <v>179</v>
      </c>
      <c r="H7803" t="s">
        <v>236</v>
      </c>
      <c r="I7803" t="s">
        <v>96</v>
      </c>
      <c r="J7803" t="s">
        <v>166</v>
      </c>
      <c r="K7803" t="s">
        <v>167</v>
      </c>
      <c r="L7803">
        <v>10478.65</v>
      </c>
      <c r="M7803">
        <v>7</v>
      </c>
      <c r="N7803">
        <v>0.05</v>
      </c>
      <c r="O7803">
        <v>3306.44</v>
      </c>
    </row>
    <row r="7804" spans="1:15" x14ac:dyDescent="0.3">
      <c r="A7804" t="s">
        <v>9817</v>
      </c>
      <c r="B7804" t="s">
        <v>1026</v>
      </c>
      <c r="C7804" t="s">
        <v>2038</v>
      </c>
      <c r="D7804" t="s">
        <v>102</v>
      </c>
      <c r="E7804" t="s">
        <v>140</v>
      </c>
      <c r="F7804" t="s">
        <v>71</v>
      </c>
      <c r="G7804" t="s">
        <v>81</v>
      </c>
      <c r="H7804" t="s">
        <v>95</v>
      </c>
      <c r="I7804" t="s">
        <v>96</v>
      </c>
      <c r="J7804" t="s">
        <v>97</v>
      </c>
      <c r="K7804" t="s">
        <v>98</v>
      </c>
      <c r="L7804">
        <v>40216.28</v>
      </c>
      <c r="M7804">
        <v>4</v>
      </c>
      <c r="N7804">
        <v>0.15</v>
      </c>
      <c r="O7804">
        <v>5911.37</v>
      </c>
    </row>
    <row r="7805" spans="1:15" x14ac:dyDescent="0.3">
      <c r="A7805" t="s">
        <v>9818</v>
      </c>
      <c r="B7805" t="s">
        <v>2491</v>
      </c>
      <c r="C7805" t="s">
        <v>1573</v>
      </c>
      <c r="D7805" t="s">
        <v>102</v>
      </c>
      <c r="E7805" t="s">
        <v>1183</v>
      </c>
      <c r="F7805" t="s">
        <v>71</v>
      </c>
      <c r="G7805" t="s">
        <v>81</v>
      </c>
      <c r="H7805" t="s">
        <v>186</v>
      </c>
      <c r="I7805" t="s">
        <v>118</v>
      </c>
      <c r="J7805" t="s">
        <v>303</v>
      </c>
      <c r="K7805" t="s">
        <v>421</v>
      </c>
      <c r="L7805">
        <v>80596.44</v>
      </c>
      <c r="M7805">
        <v>6</v>
      </c>
      <c r="N7805">
        <v>0.05</v>
      </c>
      <c r="O7805">
        <v>29193.21</v>
      </c>
    </row>
    <row r="7806" spans="1:15" x14ac:dyDescent="0.3">
      <c r="A7806" t="s">
        <v>9819</v>
      </c>
      <c r="B7806" t="s">
        <v>2455</v>
      </c>
      <c r="C7806" t="s">
        <v>1157</v>
      </c>
      <c r="D7806" t="s">
        <v>102</v>
      </c>
      <c r="E7806" t="s">
        <v>573</v>
      </c>
      <c r="F7806" t="s">
        <v>52</v>
      </c>
      <c r="G7806" t="s">
        <v>53</v>
      </c>
      <c r="H7806" t="s">
        <v>90</v>
      </c>
      <c r="I7806" t="s">
        <v>55</v>
      </c>
      <c r="J7806" t="s">
        <v>173</v>
      </c>
      <c r="K7806" t="s">
        <v>735</v>
      </c>
      <c r="L7806">
        <v>1743.2</v>
      </c>
      <c r="M7806">
        <v>2</v>
      </c>
      <c r="N7806">
        <v>0.25</v>
      </c>
      <c r="O7806">
        <v>360.08</v>
      </c>
    </row>
    <row r="7807" spans="1:15" x14ac:dyDescent="0.3">
      <c r="A7807" t="s">
        <v>9820</v>
      </c>
      <c r="B7807" t="s">
        <v>3375</v>
      </c>
      <c r="C7807" t="s">
        <v>1637</v>
      </c>
      <c r="D7807" t="s">
        <v>50</v>
      </c>
      <c r="E7807" t="s">
        <v>2384</v>
      </c>
      <c r="F7807" t="s">
        <v>71</v>
      </c>
      <c r="G7807" t="s">
        <v>53</v>
      </c>
      <c r="H7807" t="s">
        <v>54</v>
      </c>
      <c r="I7807" t="s">
        <v>118</v>
      </c>
      <c r="J7807" t="s">
        <v>303</v>
      </c>
      <c r="K7807" t="s">
        <v>421</v>
      </c>
      <c r="L7807">
        <v>14023.23</v>
      </c>
      <c r="M7807">
        <v>3</v>
      </c>
      <c r="N7807">
        <v>0.2</v>
      </c>
      <c r="O7807">
        <v>4371.4399999999996</v>
      </c>
    </row>
    <row r="7808" spans="1:15" x14ac:dyDescent="0.3">
      <c r="A7808" t="s">
        <v>9821</v>
      </c>
      <c r="B7808" t="s">
        <v>5650</v>
      </c>
      <c r="C7808" t="s">
        <v>2436</v>
      </c>
      <c r="D7808" t="s">
        <v>50</v>
      </c>
      <c r="E7808" t="s">
        <v>1627</v>
      </c>
      <c r="F7808" t="s">
        <v>80</v>
      </c>
      <c r="G7808" t="s">
        <v>63</v>
      </c>
      <c r="H7808" t="s">
        <v>213</v>
      </c>
      <c r="I7808" t="s">
        <v>96</v>
      </c>
      <c r="J7808" t="s">
        <v>166</v>
      </c>
      <c r="K7808" t="s">
        <v>167</v>
      </c>
      <c r="L7808">
        <v>114624.88</v>
      </c>
      <c r="M7808">
        <v>8</v>
      </c>
      <c r="N7808">
        <v>0.15</v>
      </c>
      <c r="O7808">
        <v>21740.27</v>
      </c>
    </row>
    <row r="7809" spans="1:15" x14ac:dyDescent="0.3">
      <c r="A7809" t="s">
        <v>9822</v>
      </c>
      <c r="B7809" t="s">
        <v>3090</v>
      </c>
      <c r="C7809" t="s">
        <v>1834</v>
      </c>
      <c r="D7809" t="s">
        <v>61</v>
      </c>
      <c r="E7809" t="s">
        <v>2241</v>
      </c>
      <c r="F7809" t="s">
        <v>52</v>
      </c>
      <c r="G7809" t="s">
        <v>53</v>
      </c>
      <c r="H7809" t="s">
        <v>90</v>
      </c>
      <c r="I7809" t="s">
        <v>96</v>
      </c>
      <c r="J7809" t="s">
        <v>166</v>
      </c>
      <c r="K7809" t="s">
        <v>337</v>
      </c>
      <c r="L7809">
        <v>46246.2</v>
      </c>
      <c r="M7809">
        <v>6</v>
      </c>
      <c r="N7809">
        <v>0.15</v>
      </c>
      <c r="O7809">
        <v>10029.25</v>
      </c>
    </row>
    <row r="7810" spans="1:15" x14ac:dyDescent="0.3">
      <c r="A7810" t="s">
        <v>9823</v>
      </c>
      <c r="B7810" t="s">
        <v>2302</v>
      </c>
      <c r="C7810" t="s">
        <v>690</v>
      </c>
      <c r="D7810" t="s">
        <v>78</v>
      </c>
      <c r="E7810" t="s">
        <v>1766</v>
      </c>
      <c r="F7810" t="s">
        <v>80</v>
      </c>
      <c r="G7810" t="s">
        <v>72</v>
      </c>
      <c r="H7810" t="s">
        <v>346</v>
      </c>
      <c r="I7810" t="s">
        <v>83</v>
      </c>
      <c r="J7810" t="s">
        <v>84</v>
      </c>
      <c r="K7810" t="s">
        <v>125</v>
      </c>
      <c r="L7810">
        <v>9595.06</v>
      </c>
      <c r="M7810">
        <v>2</v>
      </c>
      <c r="N7810">
        <v>0.25</v>
      </c>
      <c r="O7810">
        <v>1369.56</v>
      </c>
    </row>
    <row r="7811" spans="1:15" x14ac:dyDescent="0.3">
      <c r="A7811" t="s">
        <v>9824</v>
      </c>
      <c r="B7811" t="s">
        <v>107</v>
      </c>
      <c r="C7811" t="s">
        <v>831</v>
      </c>
      <c r="D7811" t="s">
        <v>78</v>
      </c>
      <c r="E7811" t="s">
        <v>161</v>
      </c>
      <c r="F7811" t="s">
        <v>80</v>
      </c>
      <c r="G7811" t="s">
        <v>63</v>
      </c>
      <c r="H7811" t="s">
        <v>64</v>
      </c>
      <c r="I7811" t="s">
        <v>118</v>
      </c>
      <c r="J7811" t="s">
        <v>119</v>
      </c>
      <c r="K7811" t="s">
        <v>197</v>
      </c>
      <c r="L7811">
        <v>28379.82</v>
      </c>
      <c r="M7811">
        <v>3</v>
      </c>
      <c r="N7811">
        <v>0.15</v>
      </c>
      <c r="O7811">
        <v>6465.94</v>
      </c>
    </row>
    <row r="7812" spans="1:15" x14ac:dyDescent="0.3">
      <c r="A7812" t="s">
        <v>9825</v>
      </c>
      <c r="B7812" t="s">
        <v>1990</v>
      </c>
      <c r="C7812" t="s">
        <v>1539</v>
      </c>
      <c r="D7812" t="s">
        <v>50</v>
      </c>
      <c r="E7812" t="s">
        <v>1247</v>
      </c>
      <c r="F7812" t="s">
        <v>71</v>
      </c>
      <c r="G7812" t="s">
        <v>81</v>
      </c>
      <c r="H7812" t="s">
        <v>95</v>
      </c>
      <c r="I7812" t="s">
        <v>55</v>
      </c>
      <c r="J7812" t="s">
        <v>56</v>
      </c>
      <c r="K7812" t="s">
        <v>57</v>
      </c>
      <c r="L7812">
        <v>70525.8</v>
      </c>
      <c r="M7812">
        <v>6</v>
      </c>
      <c r="N7812">
        <v>0</v>
      </c>
      <c r="O7812">
        <v>17057</v>
      </c>
    </row>
    <row r="7813" spans="1:15" x14ac:dyDescent="0.3">
      <c r="A7813" t="s">
        <v>9826</v>
      </c>
      <c r="B7813" t="s">
        <v>654</v>
      </c>
      <c r="C7813" t="s">
        <v>1009</v>
      </c>
      <c r="D7813" t="s">
        <v>102</v>
      </c>
      <c r="E7813" t="s">
        <v>930</v>
      </c>
      <c r="F7813" t="s">
        <v>80</v>
      </c>
      <c r="G7813" t="s">
        <v>63</v>
      </c>
      <c r="H7813" t="s">
        <v>64</v>
      </c>
      <c r="I7813" t="s">
        <v>83</v>
      </c>
      <c r="J7813" t="s">
        <v>84</v>
      </c>
      <c r="K7813" t="s">
        <v>257</v>
      </c>
      <c r="L7813">
        <v>77443.740000000005</v>
      </c>
      <c r="M7813">
        <v>6</v>
      </c>
      <c r="N7813">
        <v>0</v>
      </c>
      <c r="O7813">
        <v>12815.31</v>
      </c>
    </row>
    <row r="7814" spans="1:15" x14ac:dyDescent="0.3">
      <c r="A7814" t="s">
        <v>9827</v>
      </c>
      <c r="B7814" t="s">
        <v>2924</v>
      </c>
      <c r="C7814" t="s">
        <v>2135</v>
      </c>
      <c r="D7814" t="s">
        <v>61</v>
      </c>
      <c r="E7814" t="s">
        <v>648</v>
      </c>
      <c r="F7814" t="s">
        <v>52</v>
      </c>
      <c r="G7814" t="s">
        <v>81</v>
      </c>
      <c r="H7814" t="s">
        <v>284</v>
      </c>
      <c r="I7814" t="s">
        <v>96</v>
      </c>
      <c r="J7814" t="s">
        <v>166</v>
      </c>
      <c r="K7814" t="s">
        <v>337</v>
      </c>
      <c r="L7814">
        <v>6802.26</v>
      </c>
      <c r="M7814">
        <v>1</v>
      </c>
      <c r="N7814">
        <v>0.05</v>
      </c>
      <c r="O7814">
        <v>1885.07</v>
      </c>
    </row>
    <row r="7815" spans="1:15" x14ac:dyDescent="0.3">
      <c r="A7815" t="s">
        <v>9828</v>
      </c>
      <c r="B7815" t="s">
        <v>4509</v>
      </c>
      <c r="C7815" t="s">
        <v>3276</v>
      </c>
      <c r="D7815" t="s">
        <v>61</v>
      </c>
      <c r="E7815" t="s">
        <v>1267</v>
      </c>
      <c r="F7815" t="s">
        <v>52</v>
      </c>
      <c r="G7815" t="s">
        <v>53</v>
      </c>
      <c r="H7815" t="s">
        <v>246</v>
      </c>
      <c r="I7815" t="s">
        <v>83</v>
      </c>
      <c r="J7815" t="s">
        <v>84</v>
      </c>
      <c r="K7815" t="s">
        <v>105</v>
      </c>
      <c r="L7815">
        <v>17195.400000000001</v>
      </c>
      <c r="M7815">
        <v>10</v>
      </c>
      <c r="N7815">
        <v>0.05</v>
      </c>
      <c r="O7815">
        <v>4710.42</v>
      </c>
    </row>
    <row r="7816" spans="1:15" x14ac:dyDescent="0.3">
      <c r="A7816" t="s">
        <v>9829</v>
      </c>
      <c r="B7816" t="s">
        <v>1960</v>
      </c>
      <c r="C7816" t="s">
        <v>2346</v>
      </c>
      <c r="D7816" t="s">
        <v>61</v>
      </c>
      <c r="E7816" t="s">
        <v>951</v>
      </c>
      <c r="F7816" t="s">
        <v>80</v>
      </c>
      <c r="G7816" t="s">
        <v>81</v>
      </c>
      <c r="H7816" t="s">
        <v>186</v>
      </c>
      <c r="I7816" t="s">
        <v>96</v>
      </c>
      <c r="J7816" t="s">
        <v>111</v>
      </c>
      <c r="K7816" t="s">
        <v>112</v>
      </c>
      <c r="L7816">
        <v>12845.04</v>
      </c>
      <c r="M7816">
        <v>6</v>
      </c>
      <c r="N7816">
        <v>0.05</v>
      </c>
      <c r="O7816">
        <v>4482.51</v>
      </c>
    </row>
    <row r="7817" spans="1:15" x14ac:dyDescent="0.3">
      <c r="A7817" t="s">
        <v>9830</v>
      </c>
      <c r="B7817" t="s">
        <v>910</v>
      </c>
      <c r="C7817" t="s">
        <v>2057</v>
      </c>
      <c r="D7817" t="s">
        <v>50</v>
      </c>
      <c r="E7817" t="s">
        <v>1215</v>
      </c>
      <c r="F7817" t="s">
        <v>52</v>
      </c>
      <c r="G7817" t="s">
        <v>81</v>
      </c>
      <c r="H7817" t="s">
        <v>284</v>
      </c>
      <c r="I7817" t="s">
        <v>83</v>
      </c>
      <c r="J7817" t="s">
        <v>379</v>
      </c>
      <c r="K7817" t="s">
        <v>716</v>
      </c>
      <c r="L7817">
        <v>39128.699999999997</v>
      </c>
      <c r="M7817">
        <v>5</v>
      </c>
      <c r="N7817">
        <v>0.25</v>
      </c>
      <c r="O7817">
        <v>10197.629999999999</v>
      </c>
    </row>
    <row r="7818" spans="1:15" x14ac:dyDescent="0.3">
      <c r="A7818" t="s">
        <v>9831</v>
      </c>
      <c r="B7818" t="s">
        <v>3569</v>
      </c>
      <c r="C7818" t="s">
        <v>3768</v>
      </c>
      <c r="D7818" t="s">
        <v>61</v>
      </c>
      <c r="E7818" t="s">
        <v>2178</v>
      </c>
      <c r="F7818" t="s">
        <v>80</v>
      </c>
      <c r="G7818" t="s">
        <v>63</v>
      </c>
      <c r="H7818" t="s">
        <v>172</v>
      </c>
      <c r="I7818" t="s">
        <v>118</v>
      </c>
      <c r="J7818" t="s">
        <v>303</v>
      </c>
      <c r="K7818" t="s">
        <v>421</v>
      </c>
      <c r="L7818">
        <v>24546.799999999999</v>
      </c>
      <c r="M7818">
        <v>4</v>
      </c>
      <c r="N7818">
        <v>0.1</v>
      </c>
      <c r="O7818">
        <v>7532.85</v>
      </c>
    </row>
    <row r="7819" spans="1:15" x14ac:dyDescent="0.3">
      <c r="A7819" t="s">
        <v>9832</v>
      </c>
      <c r="B7819" t="s">
        <v>3741</v>
      </c>
      <c r="C7819" t="s">
        <v>1907</v>
      </c>
      <c r="D7819" t="s">
        <v>50</v>
      </c>
      <c r="E7819" t="s">
        <v>289</v>
      </c>
      <c r="F7819" t="s">
        <v>71</v>
      </c>
      <c r="G7819" t="s">
        <v>72</v>
      </c>
      <c r="H7819" t="s">
        <v>117</v>
      </c>
      <c r="I7819" t="s">
        <v>118</v>
      </c>
      <c r="J7819" t="s">
        <v>119</v>
      </c>
      <c r="K7819" t="s">
        <v>120</v>
      </c>
      <c r="L7819">
        <v>7082.68</v>
      </c>
      <c r="M7819">
        <v>2</v>
      </c>
      <c r="N7819">
        <v>0.05</v>
      </c>
      <c r="O7819">
        <v>2041.16</v>
      </c>
    </row>
    <row r="7820" spans="1:15" x14ac:dyDescent="0.3">
      <c r="A7820" t="s">
        <v>9833</v>
      </c>
      <c r="B7820" t="s">
        <v>2725</v>
      </c>
      <c r="C7820" t="s">
        <v>2726</v>
      </c>
      <c r="D7820" t="s">
        <v>102</v>
      </c>
      <c r="E7820" t="s">
        <v>2172</v>
      </c>
      <c r="F7820" t="s">
        <v>80</v>
      </c>
      <c r="G7820" t="s">
        <v>72</v>
      </c>
      <c r="H7820" t="s">
        <v>73</v>
      </c>
      <c r="I7820" t="s">
        <v>96</v>
      </c>
      <c r="J7820" t="s">
        <v>135</v>
      </c>
      <c r="K7820" t="s">
        <v>136</v>
      </c>
      <c r="L7820">
        <v>12234.97</v>
      </c>
      <c r="M7820">
        <v>1</v>
      </c>
      <c r="N7820">
        <v>0.25</v>
      </c>
      <c r="O7820">
        <v>3163.96</v>
      </c>
    </row>
    <row r="7821" spans="1:15" x14ac:dyDescent="0.3">
      <c r="A7821" t="s">
        <v>9834</v>
      </c>
      <c r="B7821" t="s">
        <v>4083</v>
      </c>
      <c r="C7821" t="s">
        <v>1720</v>
      </c>
      <c r="D7821" t="s">
        <v>78</v>
      </c>
      <c r="E7821" t="s">
        <v>1186</v>
      </c>
      <c r="F7821" t="s">
        <v>71</v>
      </c>
      <c r="G7821" t="s">
        <v>72</v>
      </c>
      <c r="H7821" t="s">
        <v>73</v>
      </c>
      <c r="I7821" t="s">
        <v>83</v>
      </c>
      <c r="J7821" t="s">
        <v>84</v>
      </c>
      <c r="K7821" t="s">
        <v>85</v>
      </c>
      <c r="L7821">
        <v>5220.83</v>
      </c>
      <c r="M7821">
        <v>1</v>
      </c>
      <c r="N7821">
        <v>0.15</v>
      </c>
      <c r="O7821">
        <v>841.19</v>
      </c>
    </row>
    <row r="7822" spans="1:15" x14ac:dyDescent="0.3">
      <c r="A7822" t="s">
        <v>9835</v>
      </c>
      <c r="B7822" t="s">
        <v>3882</v>
      </c>
      <c r="C7822" t="s">
        <v>709</v>
      </c>
      <c r="D7822" t="s">
        <v>102</v>
      </c>
      <c r="E7822" t="s">
        <v>1244</v>
      </c>
      <c r="F7822" t="s">
        <v>80</v>
      </c>
      <c r="G7822" t="s">
        <v>72</v>
      </c>
      <c r="H7822" t="s">
        <v>104</v>
      </c>
      <c r="I7822" t="s">
        <v>96</v>
      </c>
      <c r="J7822" t="s">
        <v>111</v>
      </c>
      <c r="K7822" t="s">
        <v>112</v>
      </c>
      <c r="L7822">
        <v>51859.1</v>
      </c>
      <c r="M7822">
        <v>10</v>
      </c>
      <c r="N7822">
        <v>0.1</v>
      </c>
      <c r="O7822">
        <v>16730.68</v>
      </c>
    </row>
    <row r="7823" spans="1:15" x14ac:dyDescent="0.3">
      <c r="A7823" t="s">
        <v>9836</v>
      </c>
      <c r="B7823" t="s">
        <v>2716</v>
      </c>
      <c r="C7823" t="s">
        <v>4957</v>
      </c>
      <c r="D7823" t="s">
        <v>61</v>
      </c>
      <c r="E7823" t="s">
        <v>1139</v>
      </c>
      <c r="F7823" t="s">
        <v>52</v>
      </c>
      <c r="G7823" t="s">
        <v>63</v>
      </c>
      <c r="H7823" t="s">
        <v>202</v>
      </c>
      <c r="I7823" t="s">
        <v>83</v>
      </c>
      <c r="J7823" t="s">
        <v>84</v>
      </c>
      <c r="K7823" t="s">
        <v>257</v>
      </c>
      <c r="L7823">
        <v>67022.13</v>
      </c>
      <c r="M7823">
        <v>7</v>
      </c>
      <c r="N7823">
        <v>0.15</v>
      </c>
      <c r="O7823">
        <v>10996.9</v>
      </c>
    </row>
    <row r="7824" spans="1:15" x14ac:dyDescent="0.3">
      <c r="A7824" t="s">
        <v>9837</v>
      </c>
      <c r="B7824" t="s">
        <v>919</v>
      </c>
      <c r="C7824" t="s">
        <v>2300</v>
      </c>
      <c r="D7824" t="s">
        <v>102</v>
      </c>
      <c r="E7824" t="s">
        <v>1782</v>
      </c>
      <c r="F7824" t="s">
        <v>80</v>
      </c>
      <c r="G7824" t="s">
        <v>179</v>
      </c>
      <c r="H7824" t="s">
        <v>236</v>
      </c>
      <c r="I7824" t="s">
        <v>96</v>
      </c>
      <c r="J7824" t="s">
        <v>135</v>
      </c>
      <c r="K7824" t="s">
        <v>136</v>
      </c>
      <c r="L7824">
        <v>35772.31</v>
      </c>
      <c r="M7824">
        <v>7</v>
      </c>
      <c r="N7824">
        <v>0.1</v>
      </c>
      <c r="O7824">
        <v>12851.19</v>
      </c>
    </row>
    <row r="7825" spans="1:15" x14ac:dyDescent="0.3">
      <c r="A7825" t="s">
        <v>9838</v>
      </c>
      <c r="B7825" t="s">
        <v>2265</v>
      </c>
      <c r="C7825" t="s">
        <v>2285</v>
      </c>
      <c r="D7825" t="s">
        <v>61</v>
      </c>
      <c r="E7825" t="s">
        <v>1759</v>
      </c>
      <c r="F7825" t="s">
        <v>80</v>
      </c>
      <c r="G7825" t="s">
        <v>53</v>
      </c>
      <c r="H7825" t="s">
        <v>246</v>
      </c>
      <c r="I7825" t="s">
        <v>55</v>
      </c>
      <c r="J7825" t="s">
        <v>173</v>
      </c>
      <c r="K7825" t="s">
        <v>780</v>
      </c>
      <c r="L7825">
        <v>107160.32000000001</v>
      </c>
      <c r="M7825">
        <v>8</v>
      </c>
      <c r="N7825">
        <v>0.15</v>
      </c>
      <c r="O7825">
        <v>27056.89</v>
      </c>
    </row>
    <row r="7826" spans="1:15" x14ac:dyDescent="0.3">
      <c r="A7826" t="s">
        <v>9839</v>
      </c>
      <c r="B7826" t="s">
        <v>3408</v>
      </c>
      <c r="C7826" t="s">
        <v>3070</v>
      </c>
      <c r="D7826" t="s">
        <v>78</v>
      </c>
      <c r="E7826" t="s">
        <v>1485</v>
      </c>
      <c r="F7826" t="s">
        <v>80</v>
      </c>
      <c r="G7826" t="s">
        <v>53</v>
      </c>
      <c r="H7826" t="s">
        <v>246</v>
      </c>
      <c r="I7826" t="s">
        <v>96</v>
      </c>
      <c r="J7826" t="s">
        <v>135</v>
      </c>
      <c r="K7826" t="s">
        <v>136</v>
      </c>
      <c r="L7826">
        <v>4255.2</v>
      </c>
      <c r="M7826">
        <v>3</v>
      </c>
      <c r="N7826">
        <v>0.1</v>
      </c>
      <c r="O7826">
        <v>1233.1500000000001</v>
      </c>
    </row>
    <row r="7827" spans="1:15" x14ac:dyDescent="0.3">
      <c r="A7827" t="s">
        <v>9840</v>
      </c>
      <c r="B7827" t="s">
        <v>1136</v>
      </c>
      <c r="C7827" t="s">
        <v>1041</v>
      </c>
      <c r="D7827" t="s">
        <v>102</v>
      </c>
      <c r="E7827" t="s">
        <v>629</v>
      </c>
      <c r="F7827" t="s">
        <v>71</v>
      </c>
      <c r="G7827" t="s">
        <v>81</v>
      </c>
      <c r="H7827" t="s">
        <v>186</v>
      </c>
      <c r="I7827" t="s">
        <v>83</v>
      </c>
      <c r="J7827" t="s">
        <v>84</v>
      </c>
      <c r="K7827" t="s">
        <v>257</v>
      </c>
      <c r="L7827">
        <v>77145.119999999995</v>
      </c>
      <c r="M7827">
        <v>8</v>
      </c>
      <c r="N7827">
        <v>0.05</v>
      </c>
      <c r="O7827">
        <v>18671.419999999998</v>
      </c>
    </row>
    <row r="7828" spans="1:15" x14ac:dyDescent="0.3">
      <c r="A7828" t="s">
        <v>9841</v>
      </c>
      <c r="B7828" t="s">
        <v>568</v>
      </c>
      <c r="C7828" t="s">
        <v>4356</v>
      </c>
      <c r="D7828" t="s">
        <v>61</v>
      </c>
      <c r="E7828" t="s">
        <v>566</v>
      </c>
      <c r="F7828" t="s">
        <v>80</v>
      </c>
      <c r="G7828" t="s">
        <v>179</v>
      </c>
      <c r="H7828" t="s">
        <v>180</v>
      </c>
      <c r="I7828" t="s">
        <v>118</v>
      </c>
      <c r="J7828" t="s">
        <v>230</v>
      </c>
      <c r="K7828" t="s">
        <v>231</v>
      </c>
      <c r="L7828">
        <v>27440.28</v>
      </c>
      <c r="M7828">
        <v>3</v>
      </c>
      <c r="N7828">
        <v>0.1</v>
      </c>
      <c r="O7828">
        <v>6907.75</v>
      </c>
    </row>
    <row r="7829" spans="1:15" x14ac:dyDescent="0.3">
      <c r="A7829" t="s">
        <v>9842</v>
      </c>
      <c r="B7829" t="s">
        <v>1845</v>
      </c>
      <c r="C7829" t="s">
        <v>3097</v>
      </c>
      <c r="D7829" t="s">
        <v>50</v>
      </c>
      <c r="E7829" t="s">
        <v>543</v>
      </c>
      <c r="F7829" t="s">
        <v>71</v>
      </c>
      <c r="G7829" t="s">
        <v>63</v>
      </c>
      <c r="H7829" t="s">
        <v>64</v>
      </c>
      <c r="I7829" t="s">
        <v>55</v>
      </c>
      <c r="J7829" t="s">
        <v>141</v>
      </c>
      <c r="K7829" t="s">
        <v>142</v>
      </c>
      <c r="L7829">
        <v>6438.24</v>
      </c>
      <c r="M7829">
        <v>8</v>
      </c>
      <c r="N7829">
        <v>0</v>
      </c>
      <c r="O7829">
        <v>2544.6</v>
      </c>
    </row>
    <row r="7830" spans="1:15" x14ac:dyDescent="0.3">
      <c r="A7830" t="s">
        <v>9843</v>
      </c>
      <c r="B7830" t="s">
        <v>849</v>
      </c>
      <c r="C7830" t="s">
        <v>816</v>
      </c>
      <c r="D7830" t="s">
        <v>102</v>
      </c>
      <c r="E7830" t="s">
        <v>990</v>
      </c>
      <c r="F7830" t="s">
        <v>80</v>
      </c>
      <c r="G7830" t="s">
        <v>72</v>
      </c>
      <c r="H7830" t="s">
        <v>73</v>
      </c>
      <c r="I7830" t="s">
        <v>55</v>
      </c>
      <c r="J7830" t="s">
        <v>141</v>
      </c>
      <c r="K7830" t="s">
        <v>978</v>
      </c>
      <c r="L7830">
        <v>24000.6</v>
      </c>
      <c r="M7830">
        <v>2</v>
      </c>
      <c r="N7830">
        <v>0</v>
      </c>
      <c r="O7830">
        <v>4148.41</v>
      </c>
    </row>
    <row r="7831" spans="1:15" x14ac:dyDescent="0.3">
      <c r="A7831" t="s">
        <v>9844</v>
      </c>
      <c r="B7831" t="s">
        <v>3069</v>
      </c>
      <c r="C7831" t="s">
        <v>1483</v>
      </c>
      <c r="D7831" t="s">
        <v>61</v>
      </c>
      <c r="E7831" t="s">
        <v>581</v>
      </c>
      <c r="F7831" t="s">
        <v>52</v>
      </c>
      <c r="G7831" t="s">
        <v>63</v>
      </c>
      <c r="H7831" t="s">
        <v>202</v>
      </c>
      <c r="I7831" t="s">
        <v>118</v>
      </c>
      <c r="J7831" t="s">
        <v>230</v>
      </c>
      <c r="K7831" t="s">
        <v>231</v>
      </c>
      <c r="L7831">
        <v>62406.879999999997</v>
      </c>
      <c r="M7831">
        <v>8</v>
      </c>
      <c r="N7831">
        <v>0.25</v>
      </c>
      <c r="O7831">
        <v>15544.72</v>
      </c>
    </row>
    <row r="7832" spans="1:15" x14ac:dyDescent="0.3">
      <c r="A7832" t="s">
        <v>9845</v>
      </c>
      <c r="B7832" t="s">
        <v>176</v>
      </c>
      <c r="C7832" t="s">
        <v>2627</v>
      </c>
      <c r="D7832" t="s">
        <v>50</v>
      </c>
      <c r="E7832" t="s">
        <v>1195</v>
      </c>
      <c r="F7832" t="s">
        <v>71</v>
      </c>
      <c r="G7832" t="s">
        <v>63</v>
      </c>
      <c r="H7832" t="s">
        <v>64</v>
      </c>
      <c r="I7832" t="s">
        <v>83</v>
      </c>
      <c r="J7832" t="s">
        <v>379</v>
      </c>
      <c r="K7832" t="s">
        <v>716</v>
      </c>
      <c r="L7832">
        <v>35339.82</v>
      </c>
      <c r="M7832">
        <v>6</v>
      </c>
      <c r="N7832">
        <v>0.05</v>
      </c>
      <c r="O7832">
        <v>10742.03</v>
      </c>
    </row>
    <row r="7833" spans="1:15" x14ac:dyDescent="0.3">
      <c r="A7833" t="s">
        <v>9846</v>
      </c>
      <c r="B7833" t="s">
        <v>3677</v>
      </c>
      <c r="C7833" t="s">
        <v>835</v>
      </c>
      <c r="D7833" t="s">
        <v>50</v>
      </c>
      <c r="E7833" t="s">
        <v>557</v>
      </c>
      <c r="F7833" t="s">
        <v>80</v>
      </c>
      <c r="G7833" t="s">
        <v>179</v>
      </c>
      <c r="H7833" t="s">
        <v>180</v>
      </c>
      <c r="I7833" t="s">
        <v>118</v>
      </c>
      <c r="J7833" t="s">
        <v>303</v>
      </c>
      <c r="K7833" t="s">
        <v>491</v>
      </c>
      <c r="L7833">
        <v>64668.08</v>
      </c>
      <c r="M7833">
        <v>8</v>
      </c>
      <c r="N7833">
        <v>0</v>
      </c>
      <c r="O7833">
        <v>19345.75</v>
      </c>
    </row>
    <row r="7834" spans="1:15" x14ac:dyDescent="0.3">
      <c r="A7834" t="s">
        <v>9847</v>
      </c>
      <c r="B7834" t="s">
        <v>1173</v>
      </c>
      <c r="C7834" t="s">
        <v>1174</v>
      </c>
      <c r="D7834" t="s">
        <v>61</v>
      </c>
      <c r="E7834" t="s">
        <v>1891</v>
      </c>
      <c r="F7834" t="s">
        <v>80</v>
      </c>
      <c r="G7834" t="s">
        <v>72</v>
      </c>
      <c r="H7834" t="s">
        <v>104</v>
      </c>
      <c r="I7834" t="s">
        <v>55</v>
      </c>
      <c r="J7834" t="s">
        <v>141</v>
      </c>
      <c r="K7834" t="s">
        <v>142</v>
      </c>
      <c r="L7834">
        <v>7680.33</v>
      </c>
      <c r="M7834">
        <v>1</v>
      </c>
      <c r="N7834">
        <v>0.15</v>
      </c>
      <c r="O7834">
        <v>1981.19</v>
      </c>
    </row>
    <row r="7835" spans="1:15" x14ac:dyDescent="0.3">
      <c r="A7835" t="s">
        <v>9848</v>
      </c>
      <c r="B7835" t="s">
        <v>1101</v>
      </c>
      <c r="C7835" t="s">
        <v>748</v>
      </c>
      <c r="D7835" t="s">
        <v>50</v>
      </c>
      <c r="E7835" t="s">
        <v>1820</v>
      </c>
      <c r="F7835" t="s">
        <v>80</v>
      </c>
      <c r="G7835" t="s">
        <v>53</v>
      </c>
      <c r="H7835" t="s">
        <v>246</v>
      </c>
      <c r="I7835" t="s">
        <v>96</v>
      </c>
      <c r="J7835" t="s">
        <v>135</v>
      </c>
      <c r="K7835" t="s">
        <v>275</v>
      </c>
      <c r="L7835">
        <v>18666.12</v>
      </c>
      <c r="M7835">
        <v>2</v>
      </c>
      <c r="N7835">
        <v>0.25</v>
      </c>
      <c r="O7835">
        <v>4154.76</v>
      </c>
    </row>
    <row r="7836" spans="1:15" x14ac:dyDescent="0.3">
      <c r="A7836" t="s">
        <v>9849</v>
      </c>
      <c r="B7836" t="s">
        <v>1576</v>
      </c>
      <c r="C7836" t="s">
        <v>330</v>
      </c>
      <c r="D7836" t="s">
        <v>102</v>
      </c>
      <c r="E7836" t="s">
        <v>1905</v>
      </c>
      <c r="F7836" t="s">
        <v>52</v>
      </c>
      <c r="G7836" t="s">
        <v>72</v>
      </c>
      <c r="H7836" t="s">
        <v>117</v>
      </c>
      <c r="I7836" t="s">
        <v>118</v>
      </c>
      <c r="J7836" t="s">
        <v>119</v>
      </c>
      <c r="K7836" t="s">
        <v>197</v>
      </c>
      <c r="L7836">
        <v>73546.2</v>
      </c>
      <c r="M7836">
        <v>6</v>
      </c>
      <c r="N7836">
        <v>0.05</v>
      </c>
      <c r="O7836">
        <v>19504.11</v>
      </c>
    </row>
    <row r="7837" spans="1:15" x14ac:dyDescent="0.3">
      <c r="A7837" t="s">
        <v>9850</v>
      </c>
      <c r="B7837" t="s">
        <v>4211</v>
      </c>
      <c r="C7837" t="s">
        <v>1489</v>
      </c>
      <c r="D7837" t="s">
        <v>102</v>
      </c>
      <c r="E7837" t="s">
        <v>1878</v>
      </c>
      <c r="F7837" t="s">
        <v>52</v>
      </c>
      <c r="G7837" t="s">
        <v>81</v>
      </c>
      <c r="H7837" t="s">
        <v>82</v>
      </c>
      <c r="I7837" t="s">
        <v>55</v>
      </c>
      <c r="J7837" t="s">
        <v>173</v>
      </c>
      <c r="K7837" t="s">
        <v>203</v>
      </c>
      <c r="L7837">
        <v>413.72</v>
      </c>
      <c r="M7837">
        <v>1</v>
      </c>
      <c r="N7837">
        <v>0</v>
      </c>
      <c r="O7837">
        <v>122.34</v>
      </c>
    </row>
    <row r="7838" spans="1:15" x14ac:dyDescent="0.3">
      <c r="A7838" t="s">
        <v>9851</v>
      </c>
      <c r="B7838" t="s">
        <v>2792</v>
      </c>
      <c r="C7838" t="s">
        <v>926</v>
      </c>
      <c r="D7838" t="s">
        <v>50</v>
      </c>
      <c r="E7838" t="s">
        <v>937</v>
      </c>
      <c r="F7838" t="s">
        <v>71</v>
      </c>
      <c r="G7838" t="s">
        <v>63</v>
      </c>
      <c r="H7838" t="s">
        <v>202</v>
      </c>
      <c r="I7838" t="s">
        <v>96</v>
      </c>
      <c r="J7838" t="s">
        <v>166</v>
      </c>
      <c r="K7838" t="s">
        <v>167</v>
      </c>
      <c r="L7838">
        <v>21627.200000000001</v>
      </c>
      <c r="M7838">
        <v>2</v>
      </c>
      <c r="N7838">
        <v>0.05</v>
      </c>
      <c r="O7838">
        <v>7062.84</v>
      </c>
    </row>
    <row r="7839" spans="1:15" x14ac:dyDescent="0.3">
      <c r="A7839" t="s">
        <v>9852</v>
      </c>
      <c r="B7839" t="s">
        <v>1003</v>
      </c>
      <c r="C7839" t="s">
        <v>1000</v>
      </c>
      <c r="D7839" t="s">
        <v>50</v>
      </c>
      <c r="E7839" t="s">
        <v>350</v>
      </c>
      <c r="F7839" t="s">
        <v>80</v>
      </c>
      <c r="G7839" t="s">
        <v>63</v>
      </c>
      <c r="H7839" t="s">
        <v>213</v>
      </c>
      <c r="I7839" t="s">
        <v>83</v>
      </c>
      <c r="J7839" t="s">
        <v>379</v>
      </c>
      <c r="K7839" t="s">
        <v>380</v>
      </c>
      <c r="L7839">
        <v>101832.15</v>
      </c>
      <c r="M7839">
        <v>7</v>
      </c>
      <c r="N7839">
        <v>0.05</v>
      </c>
      <c r="O7839">
        <v>35017.65</v>
      </c>
    </row>
    <row r="7840" spans="1:15" x14ac:dyDescent="0.3">
      <c r="A7840" t="s">
        <v>9853</v>
      </c>
      <c r="B7840" t="s">
        <v>1666</v>
      </c>
      <c r="C7840" t="s">
        <v>1801</v>
      </c>
      <c r="D7840" t="s">
        <v>50</v>
      </c>
      <c r="E7840" t="s">
        <v>4454</v>
      </c>
      <c r="F7840" t="s">
        <v>71</v>
      </c>
      <c r="G7840" t="s">
        <v>63</v>
      </c>
      <c r="H7840" t="s">
        <v>172</v>
      </c>
      <c r="I7840" t="s">
        <v>83</v>
      </c>
      <c r="J7840" t="s">
        <v>379</v>
      </c>
      <c r="K7840" t="s">
        <v>562</v>
      </c>
      <c r="L7840">
        <v>10409.6</v>
      </c>
      <c r="M7840">
        <v>2</v>
      </c>
      <c r="N7840">
        <v>0.05</v>
      </c>
      <c r="O7840">
        <v>1831.83</v>
      </c>
    </row>
    <row r="7841" spans="1:15" x14ac:dyDescent="0.3">
      <c r="A7841" t="s">
        <v>9854</v>
      </c>
      <c r="B7841" t="s">
        <v>464</v>
      </c>
      <c r="C7841" t="s">
        <v>2731</v>
      </c>
      <c r="D7841" t="s">
        <v>61</v>
      </c>
      <c r="E7841" t="s">
        <v>5045</v>
      </c>
      <c r="F7841" t="s">
        <v>71</v>
      </c>
      <c r="G7841" t="s">
        <v>81</v>
      </c>
      <c r="H7841" t="s">
        <v>95</v>
      </c>
      <c r="I7841" t="s">
        <v>55</v>
      </c>
      <c r="J7841" t="s">
        <v>56</v>
      </c>
      <c r="K7841" t="s">
        <v>74</v>
      </c>
      <c r="L7841">
        <v>44327.92</v>
      </c>
      <c r="M7841">
        <v>7</v>
      </c>
      <c r="N7841">
        <v>0.25</v>
      </c>
      <c r="O7841">
        <v>5723.44</v>
      </c>
    </row>
    <row r="7842" spans="1:15" x14ac:dyDescent="0.3">
      <c r="A7842" t="s">
        <v>9855</v>
      </c>
      <c r="B7842" t="s">
        <v>233</v>
      </c>
      <c r="C7842" t="s">
        <v>461</v>
      </c>
      <c r="D7842" t="s">
        <v>78</v>
      </c>
      <c r="E7842" t="s">
        <v>1759</v>
      </c>
      <c r="F7842" t="s">
        <v>52</v>
      </c>
      <c r="G7842" t="s">
        <v>179</v>
      </c>
      <c r="H7842" t="s">
        <v>236</v>
      </c>
      <c r="I7842" t="s">
        <v>55</v>
      </c>
      <c r="J7842" t="s">
        <v>56</v>
      </c>
      <c r="K7842" t="s">
        <v>57</v>
      </c>
      <c r="L7842">
        <v>82808.009999999995</v>
      </c>
      <c r="M7842">
        <v>9</v>
      </c>
      <c r="N7842">
        <v>0.2</v>
      </c>
      <c r="O7842">
        <v>24175.8</v>
      </c>
    </row>
    <row r="7843" spans="1:15" x14ac:dyDescent="0.3">
      <c r="A7843" t="s">
        <v>9856</v>
      </c>
      <c r="B7843" t="s">
        <v>3049</v>
      </c>
      <c r="C7843" t="s">
        <v>1877</v>
      </c>
      <c r="D7843" t="s">
        <v>50</v>
      </c>
      <c r="E7843" t="s">
        <v>350</v>
      </c>
      <c r="F7843" t="s">
        <v>71</v>
      </c>
      <c r="G7843" t="s">
        <v>81</v>
      </c>
      <c r="H7843" t="s">
        <v>95</v>
      </c>
      <c r="I7843" t="s">
        <v>96</v>
      </c>
      <c r="J7843" t="s">
        <v>97</v>
      </c>
      <c r="K7843" t="s">
        <v>181</v>
      </c>
      <c r="L7843">
        <v>45742.52</v>
      </c>
      <c r="M7843">
        <v>4</v>
      </c>
      <c r="N7843">
        <v>0.2</v>
      </c>
      <c r="O7843">
        <v>10476.200000000001</v>
      </c>
    </row>
    <row r="7844" spans="1:15" x14ac:dyDescent="0.3">
      <c r="A7844" t="s">
        <v>9857</v>
      </c>
      <c r="B7844" t="s">
        <v>1547</v>
      </c>
      <c r="C7844" t="s">
        <v>839</v>
      </c>
      <c r="D7844" t="s">
        <v>61</v>
      </c>
      <c r="E7844" t="s">
        <v>411</v>
      </c>
      <c r="F7844" t="s">
        <v>80</v>
      </c>
      <c r="G7844" t="s">
        <v>72</v>
      </c>
      <c r="H7844" t="s">
        <v>104</v>
      </c>
      <c r="I7844" t="s">
        <v>118</v>
      </c>
      <c r="J7844" t="s">
        <v>303</v>
      </c>
      <c r="K7844" t="s">
        <v>421</v>
      </c>
      <c r="L7844">
        <v>39464.699999999997</v>
      </c>
      <c r="M7844">
        <v>6</v>
      </c>
      <c r="N7844">
        <v>0.2</v>
      </c>
      <c r="O7844">
        <v>8585.58</v>
      </c>
    </row>
    <row r="7845" spans="1:15" x14ac:dyDescent="0.3">
      <c r="A7845" t="s">
        <v>9858</v>
      </c>
      <c r="B7845" t="s">
        <v>770</v>
      </c>
      <c r="C7845" t="s">
        <v>771</v>
      </c>
      <c r="D7845" t="s">
        <v>50</v>
      </c>
      <c r="E7845" t="s">
        <v>1969</v>
      </c>
      <c r="F7845" t="s">
        <v>52</v>
      </c>
      <c r="G7845" t="s">
        <v>63</v>
      </c>
      <c r="H7845" t="s">
        <v>202</v>
      </c>
      <c r="I7845" t="s">
        <v>83</v>
      </c>
      <c r="J7845" t="s">
        <v>156</v>
      </c>
      <c r="K7845" t="s">
        <v>285</v>
      </c>
      <c r="L7845">
        <v>11827.55</v>
      </c>
      <c r="M7845">
        <v>7</v>
      </c>
      <c r="N7845">
        <v>0.25</v>
      </c>
      <c r="O7845">
        <v>2102.27</v>
      </c>
    </row>
    <row r="7846" spans="1:15" x14ac:dyDescent="0.3">
      <c r="A7846" t="s">
        <v>9859</v>
      </c>
      <c r="B7846" t="s">
        <v>1282</v>
      </c>
      <c r="C7846" t="s">
        <v>1258</v>
      </c>
      <c r="D7846" t="s">
        <v>78</v>
      </c>
      <c r="E7846" t="s">
        <v>1952</v>
      </c>
      <c r="F7846" t="s">
        <v>71</v>
      </c>
      <c r="G7846" t="s">
        <v>53</v>
      </c>
      <c r="H7846" t="s">
        <v>90</v>
      </c>
      <c r="I7846" t="s">
        <v>55</v>
      </c>
      <c r="J7846" t="s">
        <v>65</v>
      </c>
      <c r="K7846" t="s">
        <v>325</v>
      </c>
      <c r="L7846">
        <v>50073.3</v>
      </c>
      <c r="M7846">
        <v>9</v>
      </c>
      <c r="N7846">
        <v>0.25</v>
      </c>
      <c r="O7846">
        <v>13057.59</v>
      </c>
    </row>
    <row r="7847" spans="1:15" x14ac:dyDescent="0.3">
      <c r="A7847" t="s">
        <v>9860</v>
      </c>
      <c r="B7847" t="s">
        <v>2180</v>
      </c>
      <c r="C7847" t="s">
        <v>1291</v>
      </c>
      <c r="D7847" t="s">
        <v>61</v>
      </c>
      <c r="E7847" t="s">
        <v>1897</v>
      </c>
      <c r="F7847" t="s">
        <v>71</v>
      </c>
      <c r="G7847" t="s">
        <v>63</v>
      </c>
      <c r="H7847" t="s">
        <v>213</v>
      </c>
      <c r="I7847" t="s">
        <v>55</v>
      </c>
      <c r="J7847" t="s">
        <v>141</v>
      </c>
      <c r="K7847" t="s">
        <v>241</v>
      </c>
      <c r="L7847">
        <v>46094</v>
      </c>
      <c r="M7847">
        <v>10</v>
      </c>
      <c r="N7847">
        <v>0.1</v>
      </c>
      <c r="O7847">
        <v>8677.5</v>
      </c>
    </row>
    <row r="7848" spans="1:15" x14ac:dyDescent="0.3">
      <c r="A7848" t="s">
        <v>9861</v>
      </c>
      <c r="B7848" t="s">
        <v>3322</v>
      </c>
      <c r="C7848" t="s">
        <v>211</v>
      </c>
      <c r="D7848" t="s">
        <v>50</v>
      </c>
      <c r="E7848" t="s">
        <v>824</v>
      </c>
      <c r="F7848" t="s">
        <v>80</v>
      </c>
      <c r="G7848" t="s">
        <v>179</v>
      </c>
      <c r="H7848" t="s">
        <v>236</v>
      </c>
      <c r="I7848" t="s">
        <v>83</v>
      </c>
      <c r="J7848" t="s">
        <v>156</v>
      </c>
      <c r="K7848" t="s">
        <v>157</v>
      </c>
      <c r="L7848">
        <v>31823.22</v>
      </c>
      <c r="M7848">
        <v>3</v>
      </c>
      <c r="N7848">
        <v>0.15</v>
      </c>
      <c r="O7848">
        <v>4351.3599999999997</v>
      </c>
    </row>
    <row r="7849" spans="1:15" x14ac:dyDescent="0.3">
      <c r="A7849" t="s">
        <v>9862</v>
      </c>
      <c r="B7849" t="s">
        <v>995</v>
      </c>
      <c r="C7849" t="s">
        <v>1609</v>
      </c>
      <c r="D7849" t="s">
        <v>78</v>
      </c>
      <c r="E7849" t="s">
        <v>814</v>
      </c>
      <c r="F7849" t="s">
        <v>71</v>
      </c>
      <c r="G7849" t="s">
        <v>81</v>
      </c>
      <c r="H7849" t="s">
        <v>186</v>
      </c>
      <c r="I7849" t="s">
        <v>118</v>
      </c>
      <c r="J7849" t="s">
        <v>230</v>
      </c>
      <c r="K7849" t="s">
        <v>231</v>
      </c>
      <c r="L7849">
        <v>7394.64</v>
      </c>
      <c r="M7849">
        <v>8</v>
      </c>
      <c r="N7849">
        <v>0.2</v>
      </c>
      <c r="O7849">
        <v>1238.96</v>
      </c>
    </row>
    <row r="7850" spans="1:15" x14ac:dyDescent="0.3">
      <c r="A7850" t="s">
        <v>9863</v>
      </c>
      <c r="B7850" t="s">
        <v>1589</v>
      </c>
      <c r="C7850" t="s">
        <v>2867</v>
      </c>
      <c r="D7850" t="s">
        <v>50</v>
      </c>
      <c r="E7850" t="s">
        <v>109</v>
      </c>
      <c r="F7850" t="s">
        <v>80</v>
      </c>
      <c r="G7850" t="s">
        <v>81</v>
      </c>
      <c r="H7850" t="s">
        <v>82</v>
      </c>
      <c r="I7850" t="s">
        <v>118</v>
      </c>
      <c r="J7850" t="s">
        <v>303</v>
      </c>
      <c r="K7850" t="s">
        <v>304</v>
      </c>
      <c r="L7850">
        <v>8747.76</v>
      </c>
      <c r="M7850">
        <v>8</v>
      </c>
      <c r="N7850">
        <v>0.15</v>
      </c>
      <c r="O7850">
        <v>1267.79</v>
      </c>
    </row>
    <row r="7851" spans="1:15" x14ac:dyDescent="0.3">
      <c r="A7851" t="s">
        <v>9864</v>
      </c>
      <c r="B7851" t="s">
        <v>486</v>
      </c>
      <c r="C7851" t="s">
        <v>464</v>
      </c>
      <c r="D7851" t="s">
        <v>102</v>
      </c>
      <c r="E7851" t="s">
        <v>930</v>
      </c>
      <c r="F7851" t="s">
        <v>52</v>
      </c>
      <c r="G7851" t="s">
        <v>179</v>
      </c>
      <c r="H7851" t="s">
        <v>180</v>
      </c>
      <c r="I7851" t="s">
        <v>55</v>
      </c>
      <c r="J7851" t="s">
        <v>56</v>
      </c>
      <c r="K7851" t="s">
        <v>151</v>
      </c>
      <c r="L7851">
        <v>58566.400000000001</v>
      </c>
      <c r="M7851">
        <v>8</v>
      </c>
      <c r="N7851">
        <v>0.05</v>
      </c>
      <c r="O7851">
        <v>8685.75</v>
      </c>
    </row>
    <row r="7852" spans="1:15" x14ac:dyDescent="0.3">
      <c r="A7852" t="s">
        <v>9865</v>
      </c>
      <c r="B7852" t="s">
        <v>860</v>
      </c>
      <c r="C7852" t="s">
        <v>1101</v>
      </c>
      <c r="D7852" t="s">
        <v>102</v>
      </c>
      <c r="E7852" t="s">
        <v>889</v>
      </c>
      <c r="F7852" t="s">
        <v>52</v>
      </c>
      <c r="G7852" t="s">
        <v>63</v>
      </c>
      <c r="H7852" t="s">
        <v>202</v>
      </c>
      <c r="I7852" t="s">
        <v>55</v>
      </c>
      <c r="J7852" t="s">
        <v>56</v>
      </c>
      <c r="K7852" t="s">
        <v>74</v>
      </c>
      <c r="L7852">
        <v>52562.8</v>
      </c>
      <c r="M7852">
        <v>8</v>
      </c>
      <c r="N7852">
        <v>0.15</v>
      </c>
      <c r="O7852">
        <v>10164.469999999999</v>
      </c>
    </row>
    <row r="7853" spans="1:15" x14ac:dyDescent="0.3">
      <c r="A7853" t="s">
        <v>9866</v>
      </c>
      <c r="B7853" t="s">
        <v>575</v>
      </c>
      <c r="C7853" t="s">
        <v>576</v>
      </c>
      <c r="D7853" t="s">
        <v>102</v>
      </c>
      <c r="E7853" t="s">
        <v>394</v>
      </c>
      <c r="F7853" t="s">
        <v>71</v>
      </c>
      <c r="G7853" t="s">
        <v>81</v>
      </c>
      <c r="H7853" t="s">
        <v>284</v>
      </c>
      <c r="I7853" t="s">
        <v>55</v>
      </c>
      <c r="J7853" t="s">
        <v>173</v>
      </c>
      <c r="K7853" t="s">
        <v>735</v>
      </c>
      <c r="L7853">
        <v>114040.98</v>
      </c>
      <c r="M7853">
        <v>9</v>
      </c>
      <c r="N7853">
        <v>0.2</v>
      </c>
      <c r="O7853">
        <v>14695.66</v>
      </c>
    </row>
    <row r="7854" spans="1:15" x14ac:dyDescent="0.3">
      <c r="A7854" t="s">
        <v>9867</v>
      </c>
      <c r="B7854" t="s">
        <v>3738</v>
      </c>
      <c r="C7854" t="s">
        <v>3135</v>
      </c>
      <c r="D7854" t="s">
        <v>102</v>
      </c>
      <c r="E7854" t="s">
        <v>1269</v>
      </c>
      <c r="F7854" t="s">
        <v>71</v>
      </c>
      <c r="G7854" t="s">
        <v>179</v>
      </c>
      <c r="H7854" t="s">
        <v>236</v>
      </c>
      <c r="I7854" t="s">
        <v>55</v>
      </c>
      <c r="J7854" t="s">
        <v>173</v>
      </c>
      <c r="K7854" t="s">
        <v>174</v>
      </c>
      <c r="L7854">
        <v>22565.58</v>
      </c>
      <c r="M7854">
        <v>3</v>
      </c>
      <c r="N7854">
        <v>0.2</v>
      </c>
      <c r="O7854">
        <v>6110.92</v>
      </c>
    </row>
    <row r="7855" spans="1:15" x14ac:dyDescent="0.3">
      <c r="A7855" t="s">
        <v>9868</v>
      </c>
      <c r="B7855" t="s">
        <v>2069</v>
      </c>
      <c r="C7855" t="s">
        <v>2539</v>
      </c>
      <c r="D7855" t="s">
        <v>102</v>
      </c>
      <c r="E7855" t="s">
        <v>3815</v>
      </c>
      <c r="F7855" t="s">
        <v>80</v>
      </c>
      <c r="G7855" t="s">
        <v>179</v>
      </c>
      <c r="H7855" t="s">
        <v>236</v>
      </c>
      <c r="I7855" t="s">
        <v>55</v>
      </c>
      <c r="J7855" t="s">
        <v>141</v>
      </c>
      <c r="K7855" t="s">
        <v>142</v>
      </c>
      <c r="L7855">
        <v>56907.96</v>
      </c>
      <c r="M7855">
        <v>4</v>
      </c>
      <c r="N7855">
        <v>0.05</v>
      </c>
      <c r="O7855">
        <v>15934.23</v>
      </c>
    </row>
    <row r="7856" spans="1:15" x14ac:dyDescent="0.3">
      <c r="A7856" t="s">
        <v>9869</v>
      </c>
      <c r="B7856" t="s">
        <v>2000</v>
      </c>
      <c r="C7856" t="s">
        <v>706</v>
      </c>
      <c r="D7856" t="s">
        <v>61</v>
      </c>
      <c r="E7856" t="s">
        <v>1531</v>
      </c>
      <c r="F7856" t="s">
        <v>71</v>
      </c>
      <c r="G7856" t="s">
        <v>179</v>
      </c>
      <c r="H7856" t="s">
        <v>180</v>
      </c>
      <c r="I7856" t="s">
        <v>55</v>
      </c>
      <c r="J7856" t="s">
        <v>173</v>
      </c>
      <c r="K7856" t="s">
        <v>735</v>
      </c>
      <c r="L7856">
        <v>94659.520000000004</v>
      </c>
      <c r="M7856">
        <v>8</v>
      </c>
      <c r="N7856">
        <v>0.1</v>
      </c>
      <c r="O7856">
        <v>13175.46</v>
      </c>
    </row>
    <row r="7857" spans="1:15" x14ac:dyDescent="0.3">
      <c r="A7857" t="s">
        <v>9870</v>
      </c>
      <c r="B7857" t="s">
        <v>2675</v>
      </c>
      <c r="C7857" t="s">
        <v>3657</v>
      </c>
      <c r="D7857" t="s">
        <v>102</v>
      </c>
      <c r="E7857" t="s">
        <v>316</v>
      </c>
      <c r="F7857" t="s">
        <v>80</v>
      </c>
      <c r="G7857" t="s">
        <v>53</v>
      </c>
      <c r="H7857" t="s">
        <v>90</v>
      </c>
      <c r="I7857" t="s">
        <v>96</v>
      </c>
      <c r="J7857" t="s">
        <v>97</v>
      </c>
      <c r="K7857" t="s">
        <v>181</v>
      </c>
      <c r="L7857">
        <v>10600.93</v>
      </c>
      <c r="M7857">
        <v>1</v>
      </c>
      <c r="N7857">
        <v>0.05</v>
      </c>
      <c r="O7857">
        <v>3414.85</v>
      </c>
    </row>
    <row r="7858" spans="1:15" x14ac:dyDescent="0.3">
      <c r="A7858" t="s">
        <v>9871</v>
      </c>
      <c r="B7858" t="s">
        <v>752</v>
      </c>
      <c r="C7858" t="s">
        <v>1387</v>
      </c>
      <c r="D7858" t="s">
        <v>61</v>
      </c>
      <c r="E7858" t="s">
        <v>70</v>
      </c>
      <c r="F7858" t="s">
        <v>80</v>
      </c>
      <c r="G7858" t="s">
        <v>53</v>
      </c>
      <c r="H7858" t="s">
        <v>246</v>
      </c>
      <c r="I7858" t="s">
        <v>96</v>
      </c>
      <c r="J7858" t="s">
        <v>111</v>
      </c>
      <c r="K7858" t="s">
        <v>328</v>
      </c>
      <c r="L7858">
        <v>19835</v>
      </c>
      <c r="M7858">
        <v>4</v>
      </c>
      <c r="N7858">
        <v>0.05</v>
      </c>
      <c r="O7858">
        <v>4586.34</v>
      </c>
    </row>
    <row r="7859" spans="1:15" x14ac:dyDescent="0.3">
      <c r="A7859" t="s">
        <v>9872</v>
      </c>
      <c r="B7859" t="s">
        <v>962</v>
      </c>
      <c r="C7859" t="s">
        <v>2295</v>
      </c>
      <c r="D7859" t="s">
        <v>50</v>
      </c>
      <c r="E7859" t="s">
        <v>2085</v>
      </c>
      <c r="F7859" t="s">
        <v>80</v>
      </c>
      <c r="G7859" t="s">
        <v>63</v>
      </c>
      <c r="H7859" t="s">
        <v>213</v>
      </c>
      <c r="I7859" t="s">
        <v>55</v>
      </c>
      <c r="J7859" t="s">
        <v>173</v>
      </c>
      <c r="K7859" t="s">
        <v>174</v>
      </c>
      <c r="L7859">
        <v>57302.92</v>
      </c>
      <c r="M7859">
        <v>4</v>
      </c>
      <c r="N7859">
        <v>0.2</v>
      </c>
      <c r="O7859">
        <v>11833.71</v>
      </c>
    </row>
    <row r="7860" spans="1:15" x14ac:dyDescent="0.3">
      <c r="A7860" t="s">
        <v>9873</v>
      </c>
      <c r="B7860" t="s">
        <v>2240</v>
      </c>
      <c r="C7860" t="s">
        <v>3313</v>
      </c>
      <c r="D7860" t="s">
        <v>61</v>
      </c>
      <c r="E7860" t="s">
        <v>757</v>
      </c>
      <c r="F7860" t="s">
        <v>71</v>
      </c>
      <c r="G7860" t="s">
        <v>81</v>
      </c>
      <c r="H7860" t="s">
        <v>82</v>
      </c>
      <c r="I7860" t="s">
        <v>55</v>
      </c>
      <c r="J7860" t="s">
        <v>173</v>
      </c>
      <c r="K7860" t="s">
        <v>203</v>
      </c>
      <c r="L7860">
        <v>105002.6</v>
      </c>
      <c r="M7860">
        <v>10</v>
      </c>
      <c r="N7860">
        <v>0.05</v>
      </c>
      <c r="O7860">
        <v>36024.07</v>
      </c>
    </row>
    <row r="7861" spans="1:15" x14ac:dyDescent="0.3">
      <c r="A7861" t="s">
        <v>9874</v>
      </c>
      <c r="B7861" t="s">
        <v>1700</v>
      </c>
      <c r="C7861" t="s">
        <v>2283</v>
      </c>
      <c r="D7861" t="s">
        <v>50</v>
      </c>
      <c r="E7861" t="s">
        <v>3201</v>
      </c>
      <c r="F7861" t="s">
        <v>80</v>
      </c>
      <c r="G7861" t="s">
        <v>179</v>
      </c>
      <c r="H7861" t="s">
        <v>236</v>
      </c>
      <c r="I7861" t="s">
        <v>55</v>
      </c>
      <c r="J7861" t="s">
        <v>56</v>
      </c>
      <c r="K7861" t="s">
        <v>151</v>
      </c>
      <c r="L7861">
        <v>43238.86</v>
      </c>
      <c r="M7861">
        <v>7</v>
      </c>
      <c r="N7861">
        <v>0.15</v>
      </c>
      <c r="O7861">
        <v>5708.6</v>
      </c>
    </row>
    <row r="7862" spans="1:15" x14ac:dyDescent="0.3">
      <c r="A7862" t="s">
        <v>9875</v>
      </c>
      <c r="B7862" t="s">
        <v>148</v>
      </c>
      <c r="C7862" t="s">
        <v>1436</v>
      </c>
      <c r="D7862" t="s">
        <v>78</v>
      </c>
      <c r="E7862" t="s">
        <v>937</v>
      </c>
      <c r="F7862" t="s">
        <v>71</v>
      </c>
      <c r="G7862" t="s">
        <v>179</v>
      </c>
      <c r="H7862" t="s">
        <v>236</v>
      </c>
      <c r="I7862" t="s">
        <v>83</v>
      </c>
      <c r="J7862" t="s">
        <v>379</v>
      </c>
      <c r="K7862" t="s">
        <v>380</v>
      </c>
      <c r="L7862">
        <v>8741.0400000000009</v>
      </c>
      <c r="M7862">
        <v>4</v>
      </c>
      <c r="N7862">
        <v>0.15</v>
      </c>
      <c r="O7862">
        <v>2144.54</v>
      </c>
    </row>
    <row r="7863" spans="1:15" x14ac:dyDescent="0.3">
      <c r="A7863" t="s">
        <v>9876</v>
      </c>
      <c r="B7863" t="s">
        <v>4623</v>
      </c>
      <c r="C7863" t="s">
        <v>3056</v>
      </c>
      <c r="D7863" t="s">
        <v>61</v>
      </c>
      <c r="E7863" t="s">
        <v>1220</v>
      </c>
      <c r="F7863" t="s">
        <v>80</v>
      </c>
      <c r="G7863" t="s">
        <v>179</v>
      </c>
      <c r="H7863" t="s">
        <v>236</v>
      </c>
      <c r="I7863" t="s">
        <v>83</v>
      </c>
      <c r="J7863" t="s">
        <v>449</v>
      </c>
      <c r="K7863" t="s">
        <v>681</v>
      </c>
      <c r="L7863">
        <v>110226.9</v>
      </c>
      <c r="M7863">
        <v>10</v>
      </c>
      <c r="N7863">
        <v>0.1</v>
      </c>
      <c r="O7863">
        <v>30137.439999999999</v>
      </c>
    </row>
    <row r="7864" spans="1:15" x14ac:dyDescent="0.3">
      <c r="A7864" t="s">
        <v>9877</v>
      </c>
      <c r="B7864" t="s">
        <v>3648</v>
      </c>
      <c r="C7864" t="s">
        <v>2872</v>
      </c>
      <c r="D7864" t="s">
        <v>102</v>
      </c>
      <c r="E7864" t="s">
        <v>308</v>
      </c>
      <c r="F7864" t="s">
        <v>80</v>
      </c>
      <c r="G7864" t="s">
        <v>179</v>
      </c>
      <c r="H7864" t="s">
        <v>180</v>
      </c>
      <c r="I7864" t="s">
        <v>118</v>
      </c>
      <c r="J7864" t="s">
        <v>119</v>
      </c>
      <c r="K7864" t="s">
        <v>120</v>
      </c>
      <c r="L7864">
        <v>64643.81</v>
      </c>
      <c r="M7864">
        <v>7</v>
      </c>
      <c r="N7864">
        <v>0.15</v>
      </c>
      <c r="O7864">
        <v>9671.85</v>
      </c>
    </row>
    <row r="7865" spans="1:15" x14ac:dyDescent="0.3">
      <c r="A7865" t="s">
        <v>9878</v>
      </c>
      <c r="B7865" t="s">
        <v>549</v>
      </c>
      <c r="C7865" t="s">
        <v>2095</v>
      </c>
      <c r="D7865" t="s">
        <v>78</v>
      </c>
      <c r="E7865" t="s">
        <v>2647</v>
      </c>
      <c r="F7865" t="s">
        <v>80</v>
      </c>
      <c r="G7865" t="s">
        <v>179</v>
      </c>
      <c r="H7865" t="s">
        <v>236</v>
      </c>
      <c r="I7865" t="s">
        <v>55</v>
      </c>
      <c r="J7865" t="s">
        <v>65</v>
      </c>
      <c r="K7865" t="s">
        <v>91</v>
      </c>
      <c r="L7865">
        <v>39806.94</v>
      </c>
      <c r="M7865">
        <v>6</v>
      </c>
      <c r="N7865">
        <v>0.1</v>
      </c>
      <c r="O7865">
        <v>9395.17</v>
      </c>
    </row>
    <row r="7866" spans="1:15" x14ac:dyDescent="0.3">
      <c r="A7866" t="s">
        <v>9879</v>
      </c>
      <c r="B7866" t="s">
        <v>2079</v>
      </c>
      <c r="C7866" t="s">
        <v>1266</v>
      </c>
      <c r="D7866" t="s">
        <v>78</v>
      </c>
      <c r="E7866" t="s">
        <v>1578</v>
      </c>
      <c r="F7866" t="s">
        <v>52</v>
      </c>
      <c r="G7866" t="s">
        <v>63</v>
      </c>
      <c r="H7866" t="s">
        <v>202</v>
      </c>
      <c r="I7866" t="s">
        <v>55</v>
      </c>
      <c r="J7866" t="s">
        <v>56</v>
      </c>
      <c r="K7866" t="s">
        <v>151</v>
      </c>
      <c r="L7866">
        <v>1561.86</v>
      </c>
      <c r="M7866">
        <v>6</v>
      </c>
      <c r="N7866">
        <v>0.05</v>
      </c>
      <c r="O7866">
        <v>227.04</v>
      </c>
    </row>
    <row r="7867" spans="1:15" x14ac:dyDescent="0.3">
      <c r="A7867" t="s">
        <v>9880</v>
      </c>
      <c r="B7867" t="s">
        <v>1798</v>
      </c>
      <c r="C7867" t="s">
        <v>3799</v>
      </c>
      <c r="D7867" t="s">
        <v>50</v>
      </c>
      <c r="E7867" t="s">
        <v>1308</v>
      </c>
      <c r="F7867" t="s">
        <v>52</v>
      </c>
      <c r="G7867" t="s">
        <v>63</v>
      </c>
      <c r="H7867" t="s">
        <v>202</v>
      </c>
      <c r="I7867" t="s">
        <v>55</v>
      </c>
      <c r="J7867" t="s">
        <v>56</v>
      </c>
      <c r="K7867" t="s">
        <v>151</v>
      </c>
      <c r="L7867">
        <v>20110.93</v>
      </c>
      <c r="M7867">
        <v>7</v>
      </c>
      <c r="N7867">
        <v>0</v>
      </c>
      <c r="O7867">
        <v>6331.4</v>
      </c>
    </row>
    <row r="7868" spans="1:15" x14ac:dyDescent="0.3">
      <c r="A7868" t="s">
        <v>9881</v>
      </c>
      <c r="B7868" t="s">
        <v>3544</v>
      </c>
      <c r="C7868" t="s">
        <v>822</v>
      </c>
      <c r="D7868" t="s">
        <v>50</v>
      </c>
      <c r="E7868" t="s">
        <v>1195</v>
      </c>
      <c r="F7868" t="s">
        <v>80</v>
      </c>
      <c r="G7868" t="s">
        <v>179</v>
      </c>
      <c r="H7868" t="s">
        <v>180</v>
      </c>
      <c r="I7868" t="s">
        <v>83</v>
      </c>
      <c r="J7868" t="s">
        <v>379</v>
      </c>
      <c r="K7868" t="s">
        <v>562</v>
      </c>
      <c r="L7868">
        <v>41661.839999999997</v>
      </c>
      <c r="M7868">
        <v>3</v>
      </c>
      <c r="N7868">
        <v>0.25</v>
      </c>
      <c r="O7868">
        <v>5913.71</v>
      </c>
    </row>
    <row r="7869" spans="1:15" x14ac:dyDescent="0.3">
      <c r="A7869" t="s">
        <v>9882</v>
      </c>
      <c r="B7869" t="s">
        <v>2786</v>
      </c>
      <c r="C7869" t="s">
        <v>3787</v>
      </c>
      <c r="D7869" t="s">
        <v>61</v>
      </c>
      <c r="E7869" t="s">
        <v>2772</v>
      </c>
      <c r="F7869" t="s">
        <v>52</v>
      </c>
      <c r="G7869" t="s">
        <v>53</v>
      </c>
      <c r="H7869" t="s">
        <v>246</v>
      </c>
      <c r="I7869" t="s">
        <v>118</v>
      </c>
      <c r="J7869" t="s">
        <v>303</v>
      </c>
      <c r="K7869" t="s">
        <v>304</v>
      </c>
      <c r="L7869">
        <v>72912.72</v>
      </c>
      <c r="M7869">
        <v>8</v>
      </c>
      <c r="N7869">
        <v>0.1</v>
      </c>
      <c r="O7869">
        <v>10381.129999999999</v>
      </c>
    </row>
    <row r="7870" spans="1:15" x14ac:dyDescent="0.3">
      <c r="A7870" t="s">
        <v>9883</v>
      </c>
      <c r="B7870" t="s">
        <v>406</v>
      </c>
      <c r="C7870" t="s">
        <v>1330</v>
      </c>
      <c r="D7870" t="s">
        <v>61</v>
      </c>
      <c r="E7870" t="s">
        <v>4454</v>
      </c>
      <c r="F7870" t="s">
        <v>52</v>
      </c>
      <c r="G7870" t="s">
        <v>53</v>
      </c>
      <c r="H7870" t="s">
        <v>54</v>
      </c>
      <c r="I7870" t="s">
        <v>55</v>
      </c>
      <c r="J7870" t="s">
        <v>141</v>
      </c>
      <c r="K7870" t="s">
        <v>142</v>
      </c>
      <c r="L7870">
        <v>12145.16</v>
      </c>
      <c r="M7870">
        <v>1</v>
      </c>
      <c r="N7870">
        <v>0.1</v>
      </c>
      <c r="O7870">
        <v>3969.4</v>
      </c>
    </row>
    <row r="7871" spans="1:15" x14ac:dyDescent="0.3">
      <c r="A7871" t="s">
        <v>9884</v>
      </c>
      <c r="B7871" t="s">
        <v>2974</v>
      </c>
      <c r="C7871" t="s">
        <v>2918</v>
      </c>
      <c r="D7871" t="s">
        <v>61</v>
      </c>
      <c r="E7871" t="s">
        <v>1078</v>
      </c>
      <c r="F7871" t="s">
        <v>71</v>
      </c>
      <c r="G7871" t="s">
        <v>179</v>
      </c>
      <c r="H7871" t="s">
        <v>180</v>
      </c>
      <c r="I7871" t="s">
        <v>96</v>
      </c>
      <c r="J7871" t="s">
        <v>97</v>
      </c>
      <c r="K7871" t="s">
        <v>98</v>
      </c>
      <c r="L7871">
        <v>36497.760000000002</v>
      </c>
      <c r="M7871">
        <v>6</v>
      </c>
      <c r="N7871">
        <v>0.05</v>
      </c>
      <c r="O7871">
        <v>10012.02</v>
      </c>
    </row>
    <row r="7872" spans="1:15" x14ac:dyDescent="0.3">
      <c r="A7872" t="s">
        <v>9885</v>
      </c>
      <c r="B7872" t="s">
        <v>1623</v>
      </c>
      <c r="C7872" t="s">
        <v>263</v>
      </c>
      <c r="D7872" t="s">
        <v>102</v>
      </c>
      <c r="E7872" t="s">
        <v>738</v>
      </c>
      <c r="F7872" t="s">
        <v>80</v>
      </c>
      <c r="G7872" t="s">
        <v>81</v>
      </c>
      <c r="H7872" t="s">
        <v>95</v>
      </c>
      <c r="I7872" t="s">
        <v>83</v>
      </c>
      <c r="J7872" t="s">
        <v>84</v>
      </c>
      <c r="K7872" t="s">
        <v>85</v>
      </c>
      <c r="L7872">
        <v>109073.2</v>
      </c>
      <c r="M7872">
        <v>10</v>
      </c>
      <c r="N7872">
        <v>0.15</v>
      </c>
      <c r="O7872">
        <v>29020.01</v>
      </c>
    </row>
    <row r="7873" spans="1:15" x14ac:dyDescent="0.3">
      <c r="A7873" t="s">
        <v>9886</v>
      </c>
      <c r="B7873" t="s">
        <v>1829</v>
      </c>
      <c r="C7873" t="s">
        <v>2443</v>
      </c>
      <c r="D7873" t="s">
        <v>78</v>
      </c>
      <c r="E7873" t="s">
        <v>116</v>
      </c>
      <c r="F7873" t="s">
        <v>80</v>
      </c>
      <c r="G7873" t="s">
        <v>81</v>
      </c>
      <c r="H7873" t="s">
        <v>284</v>
      </c>
      <c r="I7873" t="s">
        <v>118</v>
      </c>
      <c r="J7873" t="s">
        <v>119</v>
      </c>
      <c r="K7873" t="s">
        <v>120</v>
      </c>
      <c r="L7873">
        <v>51580.56</v>
      </c>
      <c r="M7873">
        <v>4</v>
      </c>
      <c r="N7873">
        <v>0.05</v>
      </c>
      <c r="O7873">
        <v>13256.41</v>
      </c>
    </row>
    <row r="7874" spans="1:15" x14ac:dyDescent="0.3">
      <c r="A7874" t="s">
        <v>9887</v>
      </c>
      <c r="B7874" t="s">
        <v>751</v>
      </c>
      <c r="C7874" t="s">
        <v>873</v>
      </c>
      <c r="D7874" t="s">
        <v>102</v>
      </c>
      <c r="E7874" t="s">
        <v>688</v>
      </c>
      <c r="F7874" t="s">
        <v>80</v>
      </c>
      <c r="G7874" t="s">
        <v>179</v>
      </c>
      <c r="H7874" t="s">
        <v>180</v>
      </c>
      <c r="I7874" t="s">
        <v>96</v>
      </c>
      <c r="J7874" t="s">
        <v>135</v>
      </c>
      <c r="K7874" t="s">
        <v>395</v>
      </c>
      <c r="L7874">
        <v>9535.2000000000007</v>
      </c>
      <c r="M7874">
        <v>4</v>
      </c>
      <c r="N7874">
        <v>0.1</v>
      </c>
      <c r="O7874">
        <v>1414.88</v>
      </c>
    </row>
    <row r="7875" spans="1:15" x14ac:dyDescent="0.3">
      <c r="A7875" t="s">
        <v>9888</v>
      </c>
      <c r="B7875" t="s">
        <v>2252</v>
      </c>
      <c r="C7875" t="s">
        <v>794</v>
      </c>
      <c r="D7875" t="s">
        <v>102</v>
      </c>
      <c r="E7875" t="s">
        <v>420</v>
      </c>
      <c r="F7875" t="s">
        <v>52</v>
      </c>
      <c r="G7875" t="s">
        <v>72</v>
      </c>
      <c r="H7875" t="s">
        <v>104</v>
      </c>
      <c r="I7875" t="s">
        <v>55</v>
      </c>
      <c r="J7875" t="s">
        <v>56</v>
      </c>
      <c r="K7875" t="s">
        <v>151</v>
      </c>
      <c r="L7875">
        <v>96543.4</v>
      </c>
      <c r="M7875">
        <v>10</v>
      </c>
      <c r="N7875">
        <v>0.25</v>
      </c>
      <c r="O7875">
        <v>20578.29</v>
      </c>
    </row>
    <row r="7876" spans="1:15" x14ac:dyDescent="0.3">
      <c r="A7876" t="s">
        <v>9889</v>
      </c>
      <c r="B7876" t="s">
        <v>164</v>
      </c>
      <c r="C7876" t="s">
        <v>1981</v>
      </c>
      <c r="D7876" t="s">
        <v>78</v>
      </c>
      <c r="E7876" t="s">
        <v>1501</v>
      </c>
      <c r="F7876" t="s">
        <v>80</v>
      </c>
      <c r="G7876" t="s">
        <v>81</v>
      </c>
      <c r="H7876" t="s">
        <v>82</v>
      </c>
      <c r="I7876" t="s">
        <v>118</v>
      </c>
      <c r="J7876" t="s">
        <v>191</v>
      </c>
      <c r="K7876" t="s">
        <v>829</v>
      </c>
      <c r="L7876">
        <v>23398.48</v>
      </c>
      <c r="M7876">
        <v>8</v>
      </c>
      <c r="N7876">
        <v>0.05</v>
      </c>
      <c r="O7876">
        <v>3674.59</v>
      </c>
    </row>
    <row r="7877" spans="1:15" x14ac:dyDescent="0.3">
      <c r="A7877" t="s">
        <v>9890</v>
      </c>
      <c r="B7877" t="s">
        <v>1847</v>
      </c>
      <c r="C7877" t="s">
        <v>1848</v>
      </c>
      <c r="D7877" t="s">
        <v>61</v>
      </c>
      <c r="E7877" t="s">
        <v>603</v>
      </c>
      <c r="F7877" t="s">
        <v>80</v>
      </c>
      <c r="G7877" t="s">
        <v>81</v>
      </c>
      <c r="H7877" t="s">
        <v>284</v>
      </c>
      <c r="I7877" t="s">
        <v>55</v>
      </c>
      <c r="J7877" t="s">
        <v>173</v>
      </c>
      <c r="K7877" t="s">
        <v>174</v>
      </c>
      <c r="L7877">
        <v>9050.7000000000007</v>
      </c>
      <c r="M7877">
        <v>6</v>
      </c>
      <c r="N7877">
        <v>0.1</v>
      </c>
      <c r="O7877">
        <v>2203.02</v>
      </c>
    </row>
    <row r="7878" spans="1:15" x14ac:dyDescent="0.3">
      <c r="A7878" t="s">
        <v>9891</v>
      </c>
      <c r="B7878" t="s">
        <v>244</v>
      </c>
      <c r="C7878" t="s">
        <v>1547</v>
      </c>
      <c r="D7878" t="s">
        <v>50</v>
      </c>
      <c r="E7878" t="s">
        <v>448</v>
      </c>
      <c r="F7878" t="s">
        <v>80</v>
      </c>
      <c r="G7878" t="s">
        <v>72</v>
      </c>
      <c r="H7878" t="s">
        <v>346</v>
      </c>
      <c r="I7878" t="s">
        <v>96</v>
      </c>
      <c r="J7878" t="s">
        <v>97</v>
      </c>
      <c r="K7878" t="s">
        <v>98</v>
      </c>
      <c r="L7878">
        <v>112342.96</v>
      </c>
      <c r="M7878">
        <v>8</v>
      </c>
      <c r="N7878">
        <v>0</v>
      </c>
      <c r="O7878">
        <v>27177.52</v>
      </c>
    </row>
    <row r="7879" spans="1:15" x14ac:dyDescent="0.3">
      <c r="A7879" t="s">
        <v>9892</v>
      </c>
      <c r="B7879" t="s">
        <v>49</v>
      </c>
      <c r="C7879" t="s">
        <v>509</v>
      </c>
      <c r="D7879" t="s">
        <v>61</v>
      </c>
      <c r="E7879" t="s">
        <v>94</v>
      </c>
      <c r="F7879" t="s">
        <v>71</v>
      </c>
      <c r="G7879" t="s">
        <v>72</v>
      </c>
      <c r="H7879" t="s">
        <v>104</v>
      </c>
      <c r="I7879" t="s">
        <v>83</v>
      </c>
      <c r="J7879" t="s">
        <v>449</v>
      </c>
      <c r="K7879" t="s">
        <v>681</v>
      </c>
      <c r="L7879">
        <v>12256.38</v>
      </c>
      <c r="M7879">
        <v>9</v>
      </c>
      <c r="N7879">
        <v>0.2</v>
      </c>
      <c r="O7879">
        <v>3377.88</v>
      </c>
    </row>
    <row r="7880" spans="1:15" x14ac:dyDescent="0.3">
      <c r="A7880" t="s">
        <v>9893</v>
      </c>
      <c r="B7880" t="s">
        <v>906</v>
      </c>
      <c r="C7880" t="s">
        <v>922</v>
      </c>
      <c r="D7880" t="s">
        <v>78</v>
      </c>
      <c r="E7880" t="s">
        <v>1782</v>
      </c>
      <c r="F7880" t="s">
        <v>80</v>
      </c>
      <c r="G7880" t="s">
        <v>53</v>
      </c>
      <c r="H7880" t="s">
        <v>110</v>
      </c>
      <c r="I7880" t="s">
        <v>118</v>
      </c>
      <c r="J7880" t="s">
        <v>119</v>
      </c>
      <c r="K7880" t="s">
        <v>197</v>
      </c>
      <c r="L7880">
        <v>35527.94</v>
      </c>
      <c r="M7880">
        <v>7</v>
      </c>
      <c r="N7880">
        <v>0.15</v>
      </c>
      <c r="O7880">
        <v>5248.98</v>
      </c>
    </row>
    <row r="7881" spans="1:15" x14ac:dyDescent="0.3">
      <c r="A7881" t="s">
        <v>9894</v>
      </c>
      <c r="B7881" t="s">
        <v>2634</v>
      </c>
      <c r="C7881" t="s">
        <v>2965</v>
      </c>
      <c r="D7881" t="s">
        <v>50</v>
      </c>
      <c r="E7881" t="s">
        <v>1047</v>
      </c>
      <c r="F7881" t="s">
        <v>80</v>
      </c>
      <c r="G7881" t="s">
        <v>81</v>
      </c>
      <c r="H7881" t="s">
        <v>95</v>
      </c>
      <c r="I7881" t="s">
        <v>55</v>
      </c>
      <c r="J7881" t="s">
        <v>141</v>
      </c>
      <c r="K7881" t="s">
        <v>241</v>
      </c>
      <c r="L7881">
        <v>46149.42</v>
      </c>
      <c r="M7881">
        <v>6</v>
      </c>
      <c r="N7881">
        <v>0.1</v>
      </c>
      <c r="O7881">
        <v>11901.99</v>
      </c>
    </row>
    <row r="7882" spans="1:15" x14ac:dyDescent="0.3">
      <c r="A7882" t="s">
        <v>9895</v>
      </c>
      <c r="B7882" t="s">
        <v>1346</v>
      </c>
      <c r="C7882" t="s">
        <v>358</v>
      </c>
      <c r="D7882" t="s">
        <v>61</v>
      </c>
      <c r="E7882" t="s">
        <v>390</v>
      </c>
      <c r="F7882" t="s">
        <v>80</v>
      </c>
      <c r="G7882" t="s">
        <v>179</v>
      </c>
      <c r="H7882" t="s">
        <v>236</v>
      </c>
      <c r="I7882" t="s">
        <v>118</v>
      </c>
      <c r="J7882" t="s">
        <v>230</v>
      </c>
      <c r="K7882" t="s">
        <v>231</v>
      </c>
      <c r="L7882">
        <v>69110.820000000007</v>
      </c>
      <c r="M7882">
        <v>6</v>
      </c>
      <c r="N7882">
        <v>0</v>
      </c>
      <c r="O7882">
        <v>25370.65</v>
      </c>
    </row>
    <row r="7883" spans="1:15" x14ac:dyDescent="0.3">
      <c r="A7883" t="s">
        <v>9896</v>
      </c>
      <c r="B7883" t="s">
        <v>1355</v>
      </c>
      <c r="C7883" t="s">
        <v>3085</v>
      </c>
      <c r="D7883" t="s">
        <v>102</v>
      </c>
      <c r="E7883" t="s">
        <v>1367</v>
      </c>
      <c r="F7883" t="s">
        <v>52</v>
      </c>
      <c r="G7883" t="s">
        <v>81</v>
      </c>
      <c r="H7883" t="s">
        <v>284</v>
      </c>
      <c r="I7883" t="s">
        <v>118</v>
      </c>
      <c r="J7883" t="s">
        <v>230</v>
      </c>
      <c r="K7883" t="s">
        <v>356</v>
      </c>
      <c r="L7883">
        <v>483.24</v>
      </c>
      <c r="M7883">
        <v>1</v>
      </c>
      <c r="N7883">
        <v>0</v>
      </c>
      <c r="O7883">
        <v>152.19999999999999</v>
      </c>
    </row>
    <row r="7884" spans="1:15" x14ac:dyDescent="0.3">
      <c r="A7884" t="s">
        <v>9897</v>
      </c>
      <c r="B7884" t="s">
        <v>2918</v>
      </c>
      <c r="C7884" t="s">
        <v>1424</v>
      </c>
      <c r="D7884" t="s">
        <v>50</v>
      </c>
      <c r="E7884" t="s">
        <v>229</v>
      </c>
      <c r="F7884" t="s">
        <v>71</v>
      </c>
      <c r="G7884" t="s">
        <v>81</v>
      </c>
      <c r="H7884" t="s">
        <v>186</v>
      </c>
      <c r="I7884" t="s">
        <v>118</v>
      </c>
      <c r="J7884" t="s">
        <v>191</v>
      </c>
      <c r="K7884" t="s">
        <v>192</v>
      </c>
      <c r="L7884">
        <v>19902.099999999999</v>
      </c>
      <c r="M7884">
        <v>2</v>
      </c>
      <c r="N7884">
        <v>0.1</v>
      </c>
      <c r="O7884">
        <v>4910.8599999999997</v>
      </c>
    </row>
    <row r="7885" spans="1:15" x14ac:dyDescent="0.3">
      <c r="A7885" t="s">
        <v>9898</v>
      </c>
      <c r="B7885" t="s">
        <v>1644</v>
      </c>
      <c r="C7885" t="s">
        <v>1653</v>
      </c>
      <c r="D7885" t="s">
        <v>61</v>
      </c>
      <c r="E7885" t="s">
        <v>1186</v>
      </c>
      <c r="F7885" t="s">
        <v>52</v>
      </c>
      <c r="G7885" t="s">
        <v>72</v>
      </c>
      <c r="H7885" t="s">
        <v>104</v>
      </c>
      <c r="I7885" t="s">
        <v>96</v>
      </c>
      <c r="J7885" t="s">
        <v>166</v>
      </c>
      <c r="K7885" t="s">
        <v>762</v>
      </c>
      <c r="L7885">
        <v>1435.26</v>
      </c>
      <c r="M7885">
        <v>2</v>
      </c>
      <c r="N7885">
        <v>0.1</v>
      </c>
      <c r="O7885">
        <v>221.9</v>
      </c>
    </row>
    <row r="7886" spans="1:15" x14ac:dyDescent="0.3">
      <c r="A7886" t="s">
        <v>9899</v>
      </c>
      <c r="B7886" t="s">
        <v>3025</v>
      </c>
      <c r="C7886" t="s">
        <v>2443</v>
      </c>
      <c r="D7886" t="s">
        <v>61</v>
      </c>
      <c r="E7886" t="s">
        <v>592</v>
      </c>
      <c r="F7886" t="s">
        <v>71</v>
      </c>
      <c r="G7886" t="s">
        <v>179</v>
      </c>
      <c r="H7886" t="s">
        <v>180</v>
      </c>
      <c r="I7886" t="s">
        <v>55</v>
      </c>
      <c r="J7886" t="s">
        <v>173</v>
      </c>
      <c r="K7886" t="s">
        <v>780</v>
      </c>
      <c r="L7886">
        <v>37108.68</v>
      </c>
      <c r="M7886">
        <v>7</v>
      </c>
      <c r="N7886">
        <v>0.25</v>
      </c>
      <c r="O7886">
        <v>9285.35</v>
      </c>
    </row>
    <row r="7887" spans="1:15" x14ac:dyDescent="0.3">
      <c r="A7887" t="s">
        <v>9900</v>
      </c>
      <c r="B7887" t="s">
        <v>3786</v>
      </c>
      <c r="C7887" t="s">
        <v>2786</v>
      </c>
      <c r="D7887" t="s">
        <v>61</v>
      </c>
      <c r="E7887" t="s">
        <v>3304</v>
      </c>
      <c r="F7887" t="s">
        <v>80</v>
      </c>
      <c r="G7887" t="s">
        <v>72</v>
      </c>
      <c r="H7887" t="s">
        <v>73</v>
      </c>
      <c r="I7887" t="s">
        <v>118</v>
      </c>
      <c r="J7887" t="s">
        <v>230</v>
      </c>
      <c r="K7887" t="s">
        <v>356</v>
      </c>
      <c r="L7887">
        <v>14134.8</v>
      </c>
      <c r="M7887">
        <v>10</v>
      </c>
      <c r="N7887">
        <v>0.1</v>
      </c>
      <c r="O7887">
        <v>2598.6999999999998</v>
      </c>
    </row>
    <row r="7888" spans="1:15" x14ac:dyDescent="0.3">
      <c r="A7888" t="s">
        <v>9901</v>
      </c>
      <c r="B7888" t="s">
        <v>2634</v>
      </c>
      <c r="C7888" t="s">
        <v>599</v>
      </c>
      <c r="D7888" t="s">
        <v>78</v>
      </c>
      <c r="E7888" t="s">
        <v>407</v>
      </c>
      <c r="F7888" t="s">
        <v>71</v>
      </c>
      <c r="G7888" t="s">
        <v>53</v>
      </c>
      <c r="H7888" t="s">
        <v>246</v>
      </c>
      <c r="I7888" t="s">
        <v>55</v>
      </c>
      <c r="J7888" t="s">
        <v>65</v>
      </c>
      <c r="K7888" t="s">
        <v>91</v>
      </c>
      <c r="L7888">
        <v>42833.43</v>
      </c>
      <c r="M7888">
        <v>9</v>
      </c>
      <c r="N7888">
        <v>0.2</v>
      </c>
      <c r="O7888">
        <v>8856.44</v>
      </c>
    </row>
    <row r="7889" spans="1:15" x14ac:dyDescent="0.3">
      <c r="A7889" t="s">
        <v>9902</v>
      </c>
      <c r="B7889" t="s">
        <v>609</v>
      </c>
      <c r="C7889" t="s">
        <v>713</v>
      </c>
      <c r="D7889" t="s">
        <v>78</v>
      </c>
      <c r="E7889" t="s">
        <v>425</v>
      </c>
      <c r="F7889" t="s">
        <v>52</v>
      </c>
      <c r="G7889" t="s">
        <v>63</v>
      </c>
      <c r="H7889" t="s">
        <v>202</v>
      </c>
      <c r="I7889" t="s">
        <v>55</v>
      </c>
      <c r="J7889" t="s">
        <v>173</v>
      </c>
      <c r="K7889" t="s">
        <v>780</v>
      </c>
      <c r="L7889">
        <v>47818.82</v>
      </c>
      <c r="M7889">
        <v>7</v>
      </c>
      <c r="N7889">
        <v>0.15</v>
      </c>
      <c r="O7889">
        <v>6626.6</v>
      </c>
    </row>
    <row r="7890" spans="1:15" x14ac:dyDescent="0.3">
      <c r="A7890" t="s">
        <v>9903</v>
      </c>
      <c r="B7890" t="s">
        <v>2182</v>
      </c>
      <c r="C7890" t="s">
        <v>4775</v>
      </c>
      <c r="D7890" t="s">
        <v>61</v>
      </c>
      <c r="E7890" t="s">
        <v>2085</v>
      </c>
      <c r="F7890" t="s">
        <v>80</v>
      </c>
      <c r="G7890" t="s">
        <v>81</v>
      </c>
      <c r="H7890" t="s">
        <v>186</v>
      </c>
      <c r="I7890" t="s">
        <v>96</v>
      </c>
      <c r="J7890" t="s">
        <v>135</v>
      </c>
      <c r="K7890" t="s">
        <v>275</v>
      </c>
      <c r="L7890">
        <v>55313.1</v>
      </c>
      <c r="M7890">
        <v>10</v>
      </c>
      <c r="N7890">
        <v>0</v>
      </c>
      <c r="O7890">
        <v>15116.08</v>
      </c>
    </row>
    <row r="7891" spans="1:15" x14ac:dyDescent="0.3">
      <c r="A7891" t="s">
        <v>9904</v>
      </c>
      <c r="B7891" t="s">
        <v>1503</v>
      </c>
      <c r="C7891" t="s">
        <v>2064</v>
      </c>
      <c r="D7891" t="s">
        <v>61</v>
      </c>
      <c r="E7891" t="s">
        <v>513</v>
      </c>
      <c r="F7891" t="s">
        <v>71</v>
      </c>
      <c r="G7891" t="s">
        <v>63</v>
      </c>
      <c r="H7891" t="s">
        <v>202</v>
      </c>
      <c r="I7891" t="s">
        <v>55</v>
      </c>
      <c r="J7891" t="s">
        <v>173</v>
      </c>
      <c r="K7891" t="s">
        <v>735</v>
      </c>
      <c r="L7891">
        <v>73601.2</v>
      </c>
      <c r="M7891">
        <v>5</v>
      </c>
      <c r="N7891">
        <v>0.2</v>
      </c>
      <c r="O7891">
        <v>17949.46</v>
      </c>
    </row>
    <row r="7892" spans="1:15" x14ac:dyDescent="0.3">
      <c r="A7892" t="s">
        <v>9905</v>
      </c>
      <c r="B7892" t="s">
        <v>2927</v>
      </c>
      <c r="C7892" t="s">
        <v>1332</v>
      </c>
      <c r="D7892" t="s">
        <v>61</v>
      </c>
      <c r="E7892" t="s">
        <v>871</v>
      </c>
      <c r="F7892" t="s">
        <v>71</v>
      </c>
      <c r="G7892" t="s">
        <v>63</v>
      </c>
      <c r="H7892" t="s">
        <v>172</v>
      </c>
      <c r="I7892" t="s">
        <v>96</v>
      </c>
      <c r="J7892" t="s">
        <v>111</v>
      </c>
      <c r="K7892" t="s">
        <v>112</v>
      </c>
      <c r="L7892">
        <v>21429.88</v>
      </c>
      <c r="M7892">
        <v>2</v>
      </c>
      <c r="N7892">
        <v>0.1</v>
      </c>
      <c r="O7892">
        <v>6785.02</v>
      </c>
    </row>
    <row r="7893" spans="1:15" x14ac:dyDescent="0.3">
      <c r="A7893" t="s">
        <v>9906</v>
      </c>
      <c r="B7893" t="s">
        <v>2500</v>
      </c>
      <c r="C7893" t="s">
        <v>650</v>
      </c>
      <c r="D7893" t="s">
        <v>50</v>
      </c>
      <c r="E7893" t="s">
        <v>1308</v>
      </c>
      <c r="F7893" t="s">
        <v>80</v>
      </c>
      <c r="G7893" t="s">
        <v>179</v>
      </c>
      <c r="H7893" t="s">
        <v>236</v>
      </c>
      <c r="I7893" t="s">
        <v>55</v>
      </c>
      <c r="J7893" t="s">
        <v>173</v>
      </c>
      <c r="K7893" t="s">
        <v>174</v>
      </c>
      <c r="L7893">
        <v>13933</v>
      </c>
      <c r="M7893">
        <v>10</v>
      </c>
      <c r="N7893">
        <v>0.15</v>
      </c>
      <c r="O7893">
        <v>4373.82</v>
      </c>
    </row>
    <row r="7894" spans="1:15" x14ac:dyDescent="0.3">
      <c r="A7894" t="s">
        <v>9907</v>
      </c>
      <c r="B7894" t="s">
        <v>3274</v>
      </c>
      <c r="C7894" t="s">
        <v>4015</v>
      </c>
      <c r="D7894" t="s">
        <v>102</v>
      </c>
      <c r="E7894" t="s">
        <v>425</v>
      </c>
      <c r="F7894" t="s">
        <v>71</v>
      </c>
      <c r="G7894" t="s">
        <v>72</v>
      </c>
      <c r="H7894" t="s">
        <v>73</v>
      </c>
      <c r="I7894" t="s">
        <v>118</v>
      </c>
      <c r="J7894" t="s">
        <v>230</v>
      </c>
      <c r="K7894" t="s">
        <v>356</v>
      </c>
      <c r="L7894">
        <v>60053.21</v>
      </c>
      <c r="M7894">
        <v>7</v>
      </c>
      <c r="N7894">
        <v>0.05</v>
      </c>
      <c r="O7894">
        <v>13441.94</v>
      </c>
    </row>
    <row r="7895" spans="1:15" x14ac:dyDescent="0.3">
      <c r="A7895" t="s">
        <v>9908</v>
      </c>
      <c r="B7895" t="s">
        <v>2744</v>
      </c>
      <c r="C7895" t="s">
        <v>1324</v>
      </c>
      <c r="D7895" t="s">
        <v>61</v>
      </c>
      <c r="E7895" t="s">
        <v>495</v>
      </c>
      <c r="F7895" t="s">
        <v>71</v>
      </c>
      <c r="G7895" t="s">
        <v>53</v>
      </c>
      <c r="H7895" t="s">
        <v>54</v>
      </c>
      <c r="I7895" t="s">
        <v>118</v>
      </c>
      <c r="J7895" t="s">
        <v>191</v>
      </c>
      <c r="K7895" t="s">
        <v>290</v>
      </c>
      <c r="L7895">
        <v>1691.21</v>
      </c>
      <c r="M7895">
        <v>1</v>
      </c>
      <c r="N7895">
        <v>0.1</v>
      </c>
      <c r="O7895">
        <v>265.01</v>
      </c>
    </row>
    <row r="7896" spans="1:15" x14ac:dyDescent="0.3">
      <c r="A7896" t="s">
        <v>9909</v>
      </c>
      <c r="B7896" t="s">
        <v>3674</v>
      </c>
      <c r="C7896" t="s">
        <v>4580</v>
      </c>
      <c r="D7896" t="s">
        <v>61</v>
      </c>
      <c r="E7896" t="s">
        <v>889</v>
      </c>
      <c r="F7896" t="s">
        <v>52</v>
      </c>
      <c r="G7896" t="s">
        <v>179</v>
      </c>
      <c r="H7896" t="s">
        <v>180</v>
      </c>
      <c r="I7896" t="s">
        <v>83</v>
      </c>
      <c r="J7896" t="s">
        <v>156</v>
      </c>
      <c r="K7896" t="s">
        <v>285</v>
      </c>
      <c r="L7896">
        <v>47377.75</v>
      </c>
      <c r="M7896">
        <v>5</v>
      </c>
      <c r="N7896">
        <v>0.2</v>
      </c>
      <c r="O7896">
        <v>5788.62</v>
      </c>
    </row>
    <row r="7897" spans="1:15" x14ac:dyDescent="0.3">
      <c r="A7897" t="s">
        <v>9910</v>
      </c>
      <c r="B7897" t="s">
        <v>2918</v>
      </c>
      <c r="C7897" t="s">
        <v>4165</v>
      </c>
      <c r="D7897" t="s">
        <v>50</v>
      </c>
      <c r="E7897" t="s">
        <v>1078</v>
      </c>
      <c r="F7897" t="s">
        <v>80</v>
      </c>
      <c r="G7897" t="s">
        <v>53</v>
      </c>
      <c r="H7897" t="s">
        <v>246</v>
      </c>
      <c r="I7897" t="s">
        <v>118</v>
      </c>
      <c r="J7897" t="s">
        <v>119</v>
      </c>
      <c r="K7897" t="s">
        <v>197</v>
      </c>
      <c r="L7897">
        <v>16455.48</v>
      </c>
      <c r="M7897">
        <v>4</v>
      </c>
      <c r="N7897">
        <v>0.05</v>
      </c>
      <c r="O7897">
        <v>4996.6099999999997</v>
      </c>
    </row>
    <row r="7898" spans="1:15" x14ac:dyDescent="0.3">
      <c r="A7898" t="s">
        <v>9911</v>
      </c>
      <c r="B7898" t="s">
        <v>1957</v>
      </c>
      <c r="C7898" t="s">
        <v>1801</v>
      </c>
      <c r="D7898" t="s">
        <v>78</v>
      </c>
      <c r="E7898" t="s">
        <v>585</v>
      </c>
      <c r="F7898" t="s">
        <v>52</v>
      </c>
      <c r="G7898" t="s">
        <v>72</v>
      </c>
      <c r="H7898" t="s">
        <v>117</v>
      </c>
      <c r="I7898" t="s">
        <v>83</v>
      </c>
      <c r="J7898" t="s">
        <v>84</v>
      </c>
      <c r="K7898" t="s">
        <v>125</v>
      </c>
      <c r="L7898">
        <v>39074.6</v>
      </c>
      <c r="M7898">
        <v>10</v>
      </c>
      <c r="N7898">
        <v>0.25</v>
      </c>
      <c r="O7898">
        <v>6253.9</v>
      </c>
    </row>
    <row r="7899" spans="1:15" x14ac:dyDescent="0.3">
      <c r="A7899" t="s">
        <v>9912</v>
      </c>
      <c r="B7899" t="s">
        <v>3920</v>
      </c>
      <c r="C7899" t="s">
        <v>1012</v>
      </c>
      <c r="D7899" t="s">
        <v>61</v>
      </c>
      <c r="E7899" t="s">
        <v>378</v>
      </c>
      <c r="F7899" t="s">
        <v>52</v>
      </c>
      <c r="G7899" t="s">
        <v>179</v>
      </c>
      <c r="H7899" t="s">
        <v>236</v>
      </c>
      <c r="I7899" t="s">
        <v>118</v>
      </c>
      <c r="J7899" t="s">
        <v>119</v>
      </c>
      <c r="K7899" t="s">
        <v>120</v>
      </c>
      <c r="L7899">
        <v>111374.96</v>
      </c>
      <c r="M7899">
        <v>8</v>
      </c>
      <c r="N7899">
        <v>0</v>
      </c>
      <c r="O7899">
        <v>31764.05</v>
      </c>
    </row>
    <row r="7900" spans="1:15" x14ac:dyDescent="0.3">
      <c r="A7900" t="s">
        <v>9913</v>
      </c>
      <c r="B7900" t="s">
        <v>2979</v>
      </c>
      <c r="C7900" t="s">
        <v>1257</v>
      </c>
      <c r="D7900" t="s">
        <v>78</v>
      </c>
      <c r="E7900" t="s">
        <v>869</v>
      </c>
      <c r="F7900" t="s">
        <v>71</v>
      </c>
      <c r="G7900" t="s">
        <v>72</v>
      </c>
      <c r="H7900" t="s">
        <v>346</v>
      </c>
      <c r="I7900" t="s">
        <v>83</v>
      </c>
      <c r="J7900" t="s">
        <v>449</v>
      </c>
      <c r="K7900" t="s">
        <v>450</v>
      </c>
      <c r="L7900">
        <v>85501.8</v>
      </c>
      <c r="M7900">
        <v>10</v>
      </c>
      <c r="N7900">
        <v>0.25</v>
      </c>
      <c r="O7900">
        <v>10388.629999999999</v>
      </c>
    </row>
    <row r="7901" spans="1:15" x14ac:dyDescent="0.3">
      <c r="A7901" t="s">
        <v>9914</v>
      </c>
      <c r="B7901" t="s">
        <v>1922</v>
      </c>
      <c r="C7901" t="s">
        <v>2754</v>
      </c>
      <c r="D7901" t="s">
        <v>102</v>
      </c>
      <c r="E7901" t="s">
        <v>1067</v>
      </c>
      <c r="F7901" t="s">
        <v>52</v>
      </c>
      <c r="G7901" t="s">
        <v>53</v>
      </c>
      <c r="H7901" t="s">
        <v>110</v>
      </c>
      <c r="I7901" t="s">
        <v>96</v>
      </c>
      <c r="J7901" t="s">
        <v>166</v>
      </c>
      <c r="K7901" t="s">
        <v>337</v>
      </c>
      <c r="L7901">
        <v>13193.74</v>
      </c>
      <c r="M7901">
        <v>2</v>
      </c>
      <c r="N7901">
        <v>0.15</v>
      </c>
      <c r="O7901">
        <v>3333.78</v>
      </c>
    </row>
    <row r="7902" spans="1:15" x14ac:dyDescent="0.3">
      <c r="A7902" t="s">
        <v>9915</v>
      </c>
      <c r="B7902" t="s">
        <v>1167</v>
      </c>
      <c r="C7902" t="s">
        <v>2601</v>
      </c>
      <c r="D7902" t="s">
        <v>61</v>
      </c>
      <c r="E7902" t="s">
        <v>155</v>
      </c>
      <c r="F7902" t="s">
        <v>52</v>
      </c>
      <c r="G7902" t="s">
        <v>63</v>
      </c>
      <c r="H7902" t="s">
        <v>213</v>
      </c>
      <c r="I7902" t="s">
        <v>83</v>
      </c>
      <c r="J7902" t="s">
        <v>449</v>
      </c>
      <c r="K7902" t="s">
        <v>450</v>
      </c>
      <c r="L7902">
        <v>18662.13</v>
      </c>
      <c r="M7902">
        <v>9</v>
      </c>
      <c r="N7902">
        <v>0</v>
      </c>
      <c r="O7902">
        <v>6817.96</v>
      </c>
    </row>
    <row r="7903" spans="1:15" x14ac:dyDescent="0.3">
      <c r="A7903" t="s">
        <v>9916</v>
      </c>
      <c r="B7903" t="s">
        <v>1261</v>
      </c>
      <c r="C7903" t="s">
        <v>2195</v>
      </c>
      <c r="D7903" t="s">
        <v>50</v>
      </c>
      <c r="E7903" t="s">
        <v>1467</v>
      </c>
      <c r="F7903" t="s">
        <v>52</v>
      </c>
      <c r="G7903" t="s">
        <v>63</v>
      </c>
      <c r="H7903" t="s">
        <v>202</v>
      </c>
      <c r="I7903" t="s">
        <v>118</v>
      </c>
      <c r="J7903" t="s">
        <v>119</v>
      </c>
      <c r="K7903" t="s">
        <v>270</v>
      </c>
      <c r="L7903">
        <v>9856.93</v>
      </c>
      <c r="M7903">
        <v>1</v>
      </c>
      <c r="N7903">
        <v>0.15</v>
      </c>
      <c r="O7903">
        <v>3337.43</v>
      </c>
    </row>
    <row r="7904" spans="1:15" x14ac:dyDescent="0.3">
      <c r="A7904" t="s">
        <v>9917</v>
      </c>
      <c r="B7904" t="s">
        <v>698</v>
      </c>
      <c r="C7904" t="s">
        <v>2055</v>
      </c>
      <c r="D7904" t="s">
        <v>61</v>
      </c>
      <c r="E7904" t="s">
        <v>420</v>
      </c>
      <c r="F7904" t="s">
        <v>80</v>
      </c>
      <c r="G7904" t="s">
        <v>81</v>
      </c>
      <c r="H7904" t="s">
        <v>95</v>
      </c>
      <c r="I7904" t="s">
        <v>83</v>
      </c>
      <c r="J7904" t="s">
        <v>449</v>
      </c>
      <c r="K7904" t="s">
        <v>450</v>
      </c>
      <c r="L7904">
        <v>143793.1</v>
      </c>
      <c r="M7904">
        <v>10</v>
      </c>
      <c r="N7904">
        <v>0.15</v>
      </c>
      <c r="O7904">
        <v>40805.85</v>
      </c>
    </row>
    <row r="7905" spans="1:15" x14ac:dyDescent="0.3">
      <c r="A7905" t="s">
        <v>9918</v>
      </c>
      <c r="B7905" t="s">
        <v>1834</v>
      </c>
      <c r="C7905" t="s">
        <v>1530</v>
      </c>
      <c r="D7905" t="s">
        <v>61</v>
      </c>
      <c r="E7905" t="s">
        <v>1139</v>
      </c>
      <c r="F7905" t="s">
        <v>71</v>
      </c>
      <c r="G7905" t="s">
        <v>72</v>
      </c>
      <c r="H7905" t="s">
        <v>104</v>
      </c>
      <c r="I7905" t="s">
        <v>83</v>
      </c>
      <c r="J7905" t="s">
        <v>156</v>
      </c>
      <c r="K7905" t="s">
        <v>157</v>
      </c>
      <c r="L7905">
        <v>52640.91</v>
      </c>
      <c r="M7905">
        <v>9</v>
      </c>
      <c r="N7905">
        <v>0.1</v>
      </c>
      <c r="O7905">
        <v>10546.9</v>
      </c>
    </row>
    <row r="7906" spans="1:15" x14ac:dyDescent="0.3">
      <c r="A7906" t="s">
        <v>9919</v>
      </c>
      <c r="B7906" t="s">
        <v>3405</v>
      </c>
      <c r="C7906" t="s">
        <v>3419</v>
      </c>
      <c r="D7906" t="s">
        <v>50</v>
      </c>
      <c r="E7906" t="s">
        <v>711</v>
      </c>
      <c r="F7906" t="s">
        <v>80</v>
      </c>
      <c r="G7906" t="s">
        <v>72</v>
      </c>
      <c r="H7906" t="s">
        <v>346</v>
      </c>
      <c r="I7906" t="s">
        <v>96</v>
      </c>
      <c r="J7906" t="s">
        <v>97</v>
      </c>
      <c r="K7906" t="s">
        <v>416</v>
      </c>
      <c r="L7906">
        <v>7697.14</v>
      </c>
      <c r="M7906">
        <v>1</v>
      </c>
      <c r="N7906">
        <v>0</v>
      </c>
      <c r="O7906">
        <v>2041.31</v>
      </c>
    </row>
    <row r="7907" spans="1:15" x14ac:dyDescent="0.3">
      <c r="A7907" t="s">
        <v>9920</v>
      </c>
      <c r="B7907" t="s">
        <v>687</v>
      </c>
      <c r="C7907" t="s">
        <v>2076</v>
      </c>
      <c r="D7907" t="s">
        <v>102</v>
      </c>
      <c r="E7907" t="s">
        <v>155</v>
      </c>
      <c r="F7907" t="s">
        <v>71</v>
      </c>
      <c r="G7907" t="s">
        <v>53</v>
      </c>
      <c r="H7907" t="s">
        <v>54</v>
      </c>
      <c r="I7907" t="s">
        <v>83</v>
      </c>
      <c r="J7907" t="s">
        <v>156</v>
      </c>
      <c r="K7907" t="s">
        <v>285</v>
      </c>
      <c r="L7907">
        <v>16436.3</v>
      </c>
      <c r="M7907">
        <v>5</v>
      </c>
      <c r="N7907">
        <v>0</v>
      </c>
      <c r="O7907">
        <v>4335.54</v>
      </c>
    </row>
    <row r="7908" spans="1:15" x14ac:dyDescent="0.3">
      <c r="A7908" t="s">
        <v>9921</v>
      </c>
      <c r="B7908" t="s">
        <v>1988</v>
      </c>
      <c r="C7908" t="s">
        <v>2436</v>
      </c>
      <c r="D7908" t="s">
        <v>50</v>
      </c>
      <c r="E7908" t="s">
        <v>1085</v>
      </c>
      <c r="F7908" t="s">
        <v>80</v>
      </c>
      <c r="G7908" t="s">
        <v>53</v>
      </c>
      <c r="H7908" t="s">
        <v>54</v>
      </c>
      <c r="I7908" t="s">
        <v>55</v>
      </c>
      <c r="J7908" t="s">
        <v>141</v>
      </c>
      <c r="K7908" t="s">
        <v>241</v>
      </c>
      <c r="L7908">
        <v>9121.2999999999993</v>
      </c>
      <c r="M7908">
        <v>1</v>
      </c>
      <c r="N7908">
        <v>0.2</v>
      </c>
      <c r="O7908">
        <v>1553.72</v>
      </c>
    </row>
    <row r="7909" spans="1:15" x14ac:dyDescent="0.3">
      <c r="A7909" t="s">
        <v>9922</v>
      </c>
      <c r="B7909" t="s">
        <v>2577</v>
      </c>
      <c r="C7909" t="s">
        <v>823</v>
      </c>
      <c r="D7909" t="s">
        <v>78</v>
      </c>
      <c r="E7909" t="s">
        <v>1319</v>
      </c>
      <c r="F7909" t="s">
        <v>71</v>
      </c>
      <c r="G7909" t="s">
        <v>72</v>
      </c>
      <c r="H7909" t="s">
        <v>73</v>
      </c>
      <c r="I7909" t="s">
        <v>118</v>
      </c>
      <c r="J7909" t="s">
        <v>230</v>
      </c>
      <c r="K7909" t="s">
        <v>356</v>
      </c>
      <c r="L7909">
        <v>18774.080000000002</v>
      </c>
      <c r="M7909">
        <v>2</v>
      </c>
      <c r="N7909">
        <v>0.1</v>
      </c>
      <c r="O7909">
        <v>5290.09</v>
      </c>
    </row>
    <row r="7910" spans="1:15" x14ac:dyDescent="0.3">
      <c r="A7910" t="s">
        <v>9923</v>
      </c>
      <c r="B7910" t="s">
        <v>579</v>
      </c>
      <c r="C7910" t="s">
        <v>1083</v>
      </c>
      <c r="D7910" t="s">
        <v>50</v>
      </c>
      <c r="E7910" t="s">
        <v>429</v>
      </c>
      <c r="F7910" t="s">
        <v>71</v>
      </c>
      <c r="G7910" t="s">
        <v>53</v>
      </c>
      <c r="H7910" t="s">
        <v>90</v>
      </c>
      <c r="I7910" t="s">
        <v>118</v>
      </c>
      <c r="J7910" t="s">
        <v>230</v>
      </c>
      <c r="K7910" t="s">
        <v>231</v>
      </c>
      <c r="L7910">
        <v>70149.240000000005</v>
      </c>
      <c r="M7910">
        <v>6</v>
      </c>
      <c r="N7910">
        <v>0.2</v>
      </c>
      <c r="O7910">
        <v>22097.45</v>
      </c>
    </row>
    <row r="7911" spans="1:15" x14ac:dyDescent="0.3">
      <c r="A7911" t="s">
        <v>9924</v>
      </c>
      <c r="B7911" t="s">
        <v>1273</v>
      </c>
      <c r="C7911" t="s">
        <v>3045</v>
      </c>
      <c r="D7911" t="s">
        <v>61</v>
      </c>
      <c r="E7911" t="s">
        <v>1820</v>
      </c>
      <c r="F7911" t="s">
        <v>80</v>
      </c>
      <c r="G7911" t="s">
        <v>72</v>
      </c>
      <c r="H7911" t="s">
        <v>117</v>
      </c>
      <c r="I7911" t="s">
        <v>96</v>
      </c>
      <c r="J7911" t="s">
        <v>166</v>
      </c>
      <c r="K7911" t="s">
        <v>167</v>
      </c>
      <c r="L7911">
        <v>42854.22</v>
      </c>
      <c r="M7911">
        <v>9</v>
      </c>
      <c r="N7911">
        <v>0</v>
      </c>
      <c r="O7911">
        <v>16050.74</v>
      </c>
    </row>
    <row r="7912" spans="1:15" x14ac:dyDescent="0.3">
      <c r="A7912" t="s">
        <v>9925</v>
      </c>
      <c r="B7912" t="s">
        <v>2082</v>
      </c>
      <c r="C7912" t="s">
        <v>670</v>
      </c>
      <c r="D7912" t="s">
        <v>50</v>
      </c>
      <c r="E7912" t="s">
        <v>637</v>
      </c>
      <c r="F7912" t="s">
        <v>52</v>
      </c>
      <c r="G7912" t="s">
        <v>72</v>
      </c>
      <c r="H7912" t="s">
        <v>104</v>
      </c>
      <c r="I7912" t="s">
        <v>83</v>
      </c>
      <c r="J7912" t="s">
        <v>84</v>
      </c>
      <c r="K7912" t="s">
        <v>105</v>
      </c>
      <c r="L7912">
        <v>16501.2</v>
      </c>
      <c r="M7912">
        <v>3</v>
      </c>
      <c r="N7912">
        <v>0</v>
      </c>
      <c r="O7912">
        <v>3540.46</v>
      </c>
    </row>
    <row r="7913" spans="1:15" x14ac:dyDescent="0.3">
      <c r="A7913" t="s">
        <v>9926</v>
      </c>
      <c r="B7913" t="s">
        <v>372</v>
      </c>
      <c r="C7913" t="s">
        <v>2431</v>
      </c>
      <c r="D7913" t="s">
        <v>50</v>
      </c>
      <c r="E7913" t="s">
        <v>1827</v>
      </c>
      <c r="F7913" t="s">
        <v>80</v>
      </c>
      <c r="G7913" t="s">
        <v>53</v>
      </c>
      <c r="H7913" t="s">
        <v>246</v>
      </c>
      <c r="I7913" t="s">
        <v>118</v>
      </c>
      <c r="J7913" t="s">
        <v>303</v>
      </c>
      <c r="K7913" t="s">
        <v>421</v>
      </c>
      <c r="L7913">
        <v>91082.7</v>
      </c>
      <c r="M7913">
        <v>10</v>
      </c>
      <c r="N7913">
        <v>0.1</v>
      </c>
      <c r="O7913">
        <v>25983.88</v>
      </c>
    </row>
    <row r="7914" spans="1:15" x14ac:dyDescent="0.3">
      <c r="A7914" t="s">
        <v>9927</v>
      </c>
      <c r="B7914" t="s">
        <v>205</v>
      </c>
      <c r="C7914" t="s">
        <v>206</v>
      </c>
      <c r="D7914" t="s">
        <v>78</v>
      </c>
      <c r="E7914" t="s">
        <v>454</v>
      </c>
      <c r="F7914" t="s">
        <v>71</v>
      </c>
      <c r="G7914" t="s">
        <v>53</v>
      </c>
      <c r="H7914" t="s">
        <v>110</v>
      </c>
      <c r="I7914" t="s">
        <v>96</v>
      </c>
      <c r="J7914" t="s">
        <v>111</v>
      </c>
      <c r="K7914" t="s">
        <v>328</v>
      </c>
      <c r="L7914">
        <v>87053.28</v>
      </c>
      <c r="M7914">
        <v>8</v>
      </c>
      <c r="N7914">
        <v>0</v>
      </c>
      <c r="O7914">
        <v>14781.4</v>
      </c>
    </row>
    <row r="7915" spans="1:15" x14ac:dyDescent="0.3">
      <c r="A7915" t="s">
        <v>9928</v>
      </c>
      <c r="B7915" t="s">
        <v>1337</v>
      </c>
      <c r="C7915" t="s">
        <v>946</v>
      </c>
      <c r="D7915" t="s">
        <v>61</v>
      </c>
      <c r="E7915" t="s">
        <v>2450</v>
      </c>
      <c r="F7915" t="s">
        <v>71</v>
      </c>
      <c r="G7915" t="s">
        <v>179</v>
      </c>
      <c r="H7915" t="s">
        <v>236</v>
      </c>
      <c r="I7915" t="s">
        <v>55</v>
      </c>
      <c r="J7915" t="s">
        <v>56</v>
      </c>
      <c r="K7915" t="s">
        <v>57</v>
      </c>
      <c r="L7915">
        <v>52462.26</v>
      </c>
      <c r="M7915">
        <v>6</v>
      </c>
      <c r="N7915">
        <v>0.15</v>
      </c>
      <c r="O7915">
        <v>8591.4699999999993</v>
      </c>
    </row>
    <row r="7916" spans="1:15" x14ac:dyDescent="0.3">
      <c r="A7916" t="s">
        <v>9929</v>
      </c>
      <c r="B7916" t="s">
        <v>443</v>
      </c>
      <c r="C7916" t="s">
        <v>293</v>
      </c>
      <c r="D7916" t="s">
        <v>102</v>
      </c>
      <c r="E7916" t="s">
        <v>1861</v>
      </c>
      <c r="F7916" t="s">
        <v>52</v>
      </c>
      <c r="G7916" t="s">
        <v>81</v>
      </c>
      <c r="H7916" t="s">
        <v>82</v>
      </c>
      <c r="I7916" t="s">
        <v>55</v>
      </c>
      <c r="J7916" t="s">
        <v>173</v>
      </c>
      <c r="K7916" t="s">
        <v>174</v>
      </c>
      <c r="L7916">
        <v>34822.230000000003</v>
      </c>
      <c r="M7916">
        <v>3</v>
      </c>
      <c r="N7916">
        <v>0.1</v>
      </c>
      <c r="O7916">
        <v>5299.88</v>
      </c>
    </row>
    <row r="7917" spans="1:15" x14ac:dyDescent="0.3">
      <c r="A7917" t="s">
        <v>9930</v>
      </c>
      <c r="B7917" t="s">
        <v>2343</v>
      </c>
      <c r="C7917" t="s">
        <v>115</v>
      </c>
      <c r="D7917" t="s">
        <v>61</v>
      </c>
      <c r="E7917" t="s">
        <v>1501</v>
      </c>
      <c r="F7917" t="s">
        <v>71</v>
      </c>
      <c r="G7917" t="s">
        <v>179</v>
      </c>
      <c r="H7917" t="s">
        <v>180</v>
      </c>
      <c r="I7917" t="s">
        <v>96</v>
      </c>
      <c r="J7917" t="s">
        <v>166</v>
      </c>
      <c r="K7917" t="s">
        <v>337</v>
      </c>
      <c r="L7917">
        <v>109020.42</v>
      </c>
      <c r="M7917">
        <v>9</v>
      </c>
      <c r="N7917">
        <v>0</v>
      </c>
      <c r="O7917">
        <v>37057.47</v>
      </c>
    </row>
    <row r="7918" spans="1:15" x14ac:dyDescent="0.3">
      <c r="A7918" t="s">
        <v>9931</v>
      </c>
      <c r="B7918" t="s">
        <v>1228</v>
      </c>
      <c r="C7918" t="s">
        <v>2615</v>
      </c>
      <c r="D7918" t="s">
        <v>50</v>
      </c>
      <c r="E7918" t="s">
        <v>3466</v>
      </c>
      <c r="F7918" t="s">
        <v>71</v>
      </c>
      <c r="G7918" t="s">
        <v>63</v>
      </c>
      <c r="H7918" t="s">
        <v>64</v>
      </c>
      <c r="I7918" t="s">
        <v>96</v>
      </c>
      <c r="J7918" t="s">
        <v>111</v>
      </c>
      <c r="K7918" t="s">
        <v>225</v>
      </c>
      <c r="L7918">
        <v>26190.9</v>
      </c>
      <c r="M7918">
        <v>9</v>
      </c>
      <c r="N7918">
        <v>0.05</v>
      </c>
      <c r="O7918">
        <v>7866.11</v>
      </c>
    </row>
    <row r="7919" spans="1:15" x14ac:dyDescent="0.3">
      <c r="A7919" t="s">
        <v>9932</v>
      </c>
      <c r="B7919" t="s">
        <v>1476</v>
      </c>
      <c r="C7919" t="s">
        <v>1089</v>
      </c>
      <c r="D7919" t="s">
        <v>102</v>
      </c>
      <c r="E7919" t="s">
        <v>660</v>
      </c>
      <c r="F7919" t="s">
        <v>52</v>
      </c>
      <c r="G7919" t="s">
        <v>72</v>
      </c>
      <c r="H7919" t="s">
        <v>346</v>
      </c>
      <c r="I7919" t="s">
        <v>96</v>
      </c>
      <c r="J7919" t="s">
        <v>135</v>
      </c>
      <c r="K7919" t="s">
        <v>275</v>
      </c>
      <c r="L7919">
        <v>39362.239999999998</v>
      </c>
      <c r="M7919">
        <v>8</v>
      </c>
      <c r="N7919">
        <v>0.2</v>
      </c>
      <c r="O7919">
        <v>7873.82</v>
      </c>
    </row>
    <row r="7920" spans="1:15" x14ac:dyDescent="0.3">
      <c r="A7920" t="s">
        <v>9933</v>
      </c>
      <c r="B7920" t="s">
        <v>2217</v>
      </c>
      <c r="C7920" t="s">
        <v>2475</v>
      </c>
      <c r="D7920" t="s">
        <v>50</v>
      </c>
      <c r="E7920" t="s">
        <v>2275</v>
      </c>
      <c r="F7920" t="s">
        <v>52</v>
      </c>
      <c r="G7920" t="s">
        <v>53</v>
      </c>
      <c r="H7920" t="s">
        <v>246</v>
      </c>
      <c r="I7920" t="s">
        <v>55</v>
      </c>
      <c r="J7920" t="s">
        <v>65</v>
      </c>
      <c r="K7920" t="s">
        <v>91</v>
      </c>
      <c r="L7920">
        <v>17705.580000000002</v>
      </c>
      <c r="M7920">
        <v>6</v>
      </c>
      <c r="N7920">
        <v>0</v>
      </c>
      <c r="O7920">
        <v>4558.6899999999996</v>
      </c>
    </row>
    <row r="7921" spans="1:15" x14ac:dyDescent="0.3">
      <c r="A7921" t="s">
        <v>9934</v>
      </c>
      <c r="B7921" t="s">
        <v>548</v>
      </c>
      <c r="C7921" t="s">
        <v>906</v>
      </c>
      <c r="D7921" t="s">
        <v>50</v>
      </c>
      <c r="E7921" t="s">
        <v>1824</v>
      </c>
      <c r="F7921" t="s">
        <v>80</v>
      </c>
      <c r="G7921" t="s">
        <v>63</v>
      </c>
      <c r="H7921" t="s">
        <v>213</v>
      </c>
      <c r="I7921" t="s">
        <v>96</v>
      </c>
      <c r="J7921" t="s">
        <v>97</v>
      </c>
      <c r="K7921" t="s">
        <v>98</v>
      </c>
      <c r="L7921">
        <v>72676.160000000003</v>
      </c>
      <c r="M7921">
        <v>8</v>
      </c>
      <c r="N7921">
        <v>0.15</v>
      </c>
      <c r="O7921">
        <v>23088.46</v>
      </c>
    </row>
    <row r="7922" spans="1:15" x14ac:dyDescent="0.3">
      <c r="A7922" t="s">
        <v>9935</v>
      </c>
      <c r="B7922" t="s">
        <v>2504</v>
      </c>
      <c r="C7922" t="s">
        <v>409</v>
      </c>
      <c r="D7922" t="s">
        <v>61</v>
      </c>
      <c r="E7922" t="s">
        <v>245</v>
      </c>
      <c r="F7922" t="s">
        <v>52</v>
      </c>
      <c r="G7922" t="s">
        <v>179</v>
      </c>
      <c r="H7922" t="s">
        <v>180</v>
      </c>
      <c r="I7922" t="s">
        <v>55</v>
      </c>
      <c r="J7922" t="s">
        <v>173</v>
      </c>
      <c r="K7922" t="s">
        <v>203</v>
      </c>
      <c r="L7922">
        <v>10447.99</v>
      </c>
      <c r="M7922">
        <v>7</v>
      </c>
      <c r="N7922">
        <v>0.2</v>
      </c>
      <c r="O7922">
        <v>1281.29</v>
      </c>
    </row>
    <row r="7923" spans="1:15" x14ac:dyDescent="0.3">
      <c r="A7923" t="s">
        <v>9936</v>
      </c>
      <c r="B7923" t="s">
        <v>1351</v>
      </c>
      <c r="C7923" t="s">
        <v>1352</v>
      </c>
      <c r="D7923" t="s">
        <v>102</v>
      </c>
      <c r="E7923" t="s">
        <v>224</v>
      </c>
      <c r="F7923" t="s">
        <v>71</v>
      </c>
      <c r="G7923" t="s">
        <v>72</v>
      </c>
      <c r="H7923" t="s">
        <v>104</v>
      </c>
      <c r="I7923" t="s">
        <v>96</v>
      </c>
      <c r="J7923" t="s">
        <v>166</v>
      </c>
      <c r="K7923" t="s">
        <v>762</v>
      </c>
      <c r="L7923">
        <v>1610.52</v>
      </c>
      <c r="M7923">
        <v>4</v>
      </c>
      <c r="N7923">
        <v>0.15</v>
      </c>
      <c r="O7923">
        <v>420.46</v>
      </c>
    </row>
    <row r="7924" spans="1:15" x14ac:dyDescent="0.3">
      <c r="A7924" t="s">
        <v>9937</v>
      </c>
      <c r="B7924" t="s">
        <v>3090</v>
      </c>
      <c r="C7924" t="s">
        <v>1834</v>
      </c>
      <c r="D7924" t="s">
        <v>50</v>
      </c>
      <c r="E7924" t="s">
        <v>1247</v>
      </c>
      <c r="F7924" t="s">
        <v>71</v>
      </c>
      <c r="G7924" t="s">
        <v>72</v>
      </c>
      <c r="H7924" t="s">
        <v>73</v>
      </c>
      <c r="I7924" t="s">
        <v>55</v>
      </c>
      <c r="J7924" t="s">
        <v>56</v>
      </c>
      <c r="K7924" t="s">
        <v>74</v>
      </c>
      <c r="L7924">
        <v>68811.899999999994</v>
      </c>
      <c r="M7924">
        <v>10</v>
      </c>
      <c r="N7924">
        <v>0.2</v>
      </c>
      <c r="O7924">
        <v>9872.02</v>
      </c>
    </row>
    <row r="7925" spans="1:15" x14ac:dyDescent="0.3">
      <c r="A7925" t="s">
        <v>9938</v>
      </c>
      <c r="B7925" t="s">
        <v>234</v>
      </c>
      <c r="C7925" t="s">
        <v>880</v>
      </c>
      <c r="D7925" t="s">
        <v>78</v>
      </c>
      <c r="E7925" t="s">
        <v>2218</v>
      </c>
      <c r="F7925" t="s">
        <v>52</v>
      </c>
      <c r="G7925" t="s">
        <v>63</v>
      </c>
      <c r="H7925" t="s">
        <v>213</v>
      </c>
      <c r="I7925" t="s">
        <v>83</v>
      </c>
      <c r="J7925" t="s">
        <v>156</v>
      </c>
      <c r="K7925" t="s">
        <v>208</v>
      </c>
      <c r="L7925">
        <v>8421.2199999999993</v>
      </c>
      <c r="M7925">
        <v>2</v>
      </c>
      <c r="N7925">
        <v>0.05</v>
      </c>
      <c r="O7925">
        <v>2683.07</v>
      </c>
    </row>
    <row r="7926" spans="1:15" x14ac:dyDescent="0.3">
      <c r="A7926" t="s">
        <v>9939</v>
      </c>
      <c r="B7926" t="s">
        <v>2216</v>
      </c>
      <c r="C7926" t="s">
        <v>3063</v>
      </c>
      <c r="D7926" t="s">
        <v>61</v>
      </c>
      <c r="E7926" t="s">
        <v>283</v>
      </c>
      <c r="F7926" t="s">
        <v>80</v>
      </c>
      <c r="G7926" t="s">
        <v>179</v>
      </c>
      <c r="H7926" t="s">
        <v>236</v>
      </c>
      <c r="I7926" t="s">
        <v>96</v>
      </c>
      <c r="J7926" t="s">
        <v>135</v>
      </c>
      <c r="K7926" t="s">
        <v>395</v>
      </c>
      <c r="L7926">
        <v>17718.78</v>
      </c>
      <c r="M7926">
        <v>3</v>
      </c>
      <c r="N7926">
        <v>0</v>
      </c>
      <c r="O7926">
        <v>6839.97</v>
      </c>
    </row>
    <row r="7927" spans="1:15" x14ac:dyDescent="0.3">
      <c r="A7927" t="s">
        <v>9940</v>
      </c>
      <c r="B7927" t="s">
        <v>398</v>
      </c>
      <c r="C7927" t="s">
        <v>1405</v>
      </c>
      <c r="D7927" t="s">
        <v>78</v>
      </c>
      <c r="E7927" t="s">
        <v>2820</v>
      </c>
      <c r="F7927" t="s">
        <v>80</v>
      </c>
      <c r="G7927" t="s">
        <v>53</v>
      </c>
      <c r="H7927" t="s">
        <v>54</v>
      </c>
      <c r="I7927" t="s">
        <v>83</v>
      </c>
      <c r="J7927" t="s">
        <v>156</v>
      </c>
      <c r="K7927" t="s">
        <v>285</v>
      </c>
      <c r="L7927">
        <v>56927.040000000001</v>
      </c>
      <c r="M7927">
        <v>6</v>
      </c>
      <c r="N7927">
        <v>0</v>
      </c>
      <c r="O7927">
        <v>21023.23</v>
      </c>
    </row>
    <row r="7928" spans="1:15" x14ac:dyDescent="0.3">
      <c r="A7928" t="s">
        <v>9941</v>
      </c>
      <c r="B7928" t="s">
        <v>1346</v>
      </c>
      <c r="C7928" t="s">
        <v>2863</v>
      </c>
      <c r="D7928" t="s">
        <v>61</v>
      </c>
      <c r="E7928" t="s">
        <v>1661</v>
      </c>
      <c r="F7928" t="s">
        <v>52</v>
      </c>
      <c r="G7928" t="s">
        <v>63</v>
      </c>
      <c r="H7928" t="s">
        <v>172</v>
      </c>
      <c r="I7928" t="s">
        <v>96</v>
      </c>
      <c r="J7928" t="s">
        <v>135</v>
      </c>
      <c r="K7928" t="s">
        <v>395</v>
      </c>
      <c r="L7928">
        <v>90427.33</v>
      </c>
      <c r="M7928">
        <v>7</v>
      </c>
      <c r="N7928">
        <v>0.25</v>
      </c>
      <c r="O7928">
        <v>11925.94</v>
      </c>
    </row>
    <row r="7929" spans="1:15" x14ac:dyDescent="0.3">
      <c r="A7929" t="s">
        <v>9942</v>
      </c>
      <c r="B7929" t="s">
        <v>1341</v>
      </c>
      <c r="C7929" t="s">
        <v>2891</v>
      </c>
      <c r="D7929" t="s">
        <v>78</v>
      </c>
      <c r="E7929" t="s">
        <v>1097</v>
      </c>
      <c r="F7929" t="s">
        <v>52</v>
      </c>
      <c r="G7929" t="s">
        <v>179</v>
      </c>
      <c r="H7929" t="s">
        <v>236</v>
      </c>
      <c r="I7929" t="s">
        <v>83</v>
      </c>
      <c r="J7929" t="s">
        <v>379</v>
      </c>
      <c r="K7929" t="s">
        <v>716</v>
      </c>
      <c r="L7929">
        <v>2554.62</v>
      </c>
      <c r="M7929">
        <v>1</v>
      </c>
      <c r="N7929">
        <v>0</v>
      </c>
      <c r="O7929">
        <v>894.57</v>
      </c>
    </row>
    <row r="7930" spans="1:15" x14ac:dyDescent="0.3">
      <c r="A7930" t="s">
        <v>9943</v>
      </c>
      <c r="B7930" t="s">
        <v>115</v>
      </c>
      <c r="C7930" t="s">
        <v>810</v>
      </c>
      <c r="D7930" t="s">
        <v>102</v>
      </c>
      <c r="E7930" t="s">
        <v>1036</v>
      </c>
      <c r="F7930" t="s">
        <v>71</v>
      </c>
      <c r="G7930" t="s">
        <v>53</v>
      </c>
      <c r="H7930" t="s">
        <v>110</v>
      </c>
      <c r="I7930" t="s">
        <v>55</v>
      </c>
      <c r="J7930" t="s">
        <v>56</v>
      </c>
      <c r="K7930" t="s">
        <v>74</v>
      </c>
      <c r="L7930">
        <v>12826.74</v>
      </c>
      <c r="M7930">
        <v>1</v>
      </c>
      <c r="N7930">
        <v>0.1</v>
      </c>
      <c r="O7930">
        <v>3545.69</v>
      </c>
    </row>
    <row r="7931" spans="1:15" x14ac:dyDescent="0.3">
      <c r="A7931" t="s">
        <v>9944</v>
      </c>
      <c r="B7931" t="s">
        <v>2064</v>
      </c>
      <c r="C7931" t="s">
        <v>3786</v>
      </c>
      <c r="D7931" t="s">
        <v>102</v>
      </c>
      <c r="E7931" t="s">
        <v>2882</v>
      </c>
      <c r="F7931" t="s">
        <v>52</v>
      </c>
      <c r="G7931" t="s">
        <v>72</v>
      </c>
      <c r="H7931" t="s">
        <v>346</v>
      </c>
      <c r="I7931" t="s">
        <v>96</v>
      </c>
      <c r="J7931" t="s">
        <v>135</v>
      </c>
      <c r="K7931" t="s">
        <v>395</v>
      </c>
      <c r="L7931">
        <v>34674</v>
      </c>
      <c r="M7931">
        <v>5</v>
      </c>
      <c r="N7931">
        <v>0.1</v>
      </c>
      <c r="O7931">
        <v>6991.1</v>
      </c>
    </row>
    <row r="7932" spans="1:15" x14ac:dyDescent="0.3">
      <c r="A7932" t="s">
        <v>9945</v>
      </c>
      <c r="B7932" t="s">
        <v>1349</v>
      </c>
      <c r="C7932" t="s">
        <v>1043</v>
      </c>
      <c r="D7932" t="s">
        <v>78</v>
      </c>
      <c r="E7932" t="s">
        <v>196</v>
      </c>
      <c r="F7932" t="s">
        <v>52</v>
      </c>
      <c r="G7932" t="s">
        <v>53</v>
      </c>
      <c r="H7932" t="s">
        <v>54</v>
      </c>
      <c r="I7932" t="s">
        <v>96</v>
      </c>
      <c r="J7932" t="s">
        <v>166</v>
      </c>
      <c r="K7932" t="s">
        <v>337</v>
      </c>
      <c r="L7932">
        <v>11747.87</v>
      </c>
      <c r="M7932">
        <v>1</v>
      </c>
      <c r="N7932">
        <v>0.2</v>
      </c>
      <c r="O7932">
        <v>1792.16</v>
      </c>
    </row>
    <row r="7933" spans="1:15" x14ac:dyDescent="0.3">
      <c r="A7933" t="s">
        <v>9946</v>
      </c>
      <c r="B7933" t="s">
        <v>419</v>
      </c>
      <c r="C7933" t="s">
        <v>1003</v>
      </c>
      <c r="D7933" t="s">
        <v>78</v>
      </c>
      <c r="E7933" t="s">
        <v>134</v>
      </c>
      <c r="F7933" t="s">
        <v>52</v>
      </c>
      <c r="G7933" t="s">
        <v>81</v>
      </c>
      <c r="H7933" t="s">
        <v>82</v>
      </c>
      <c r="I7933" t="s">
        <v>96</v>
      </c>
      <c r="J7933" t="s">
        <v>166</v>
      </c>
      <c r="K7933" t="s">
        <v>337</v>
      </c>
      <c r="L7933">
        <v>18506.099999999999</v>
      </c>
      <c r="M7933">
        <v>5</v>
      </c>
      <c r="N7933">
        <v>0.15</v>
      </c>
      <c r="O7933">
        <v>3846.38</v>
      </c>
    </row>
    <row r="7934" spans="1:15" x14ac:dyDescent="0.3">
      <c r="A7934" t="s">
        <v>9947</v>
      </c>
      <c r="B7934" t="s">
        <v>1525</v>
      </c>
      <c r="C7934" t="s">
        <v>1526</v>
      </c>
      <c r="D7934" t="s">
        <v>78</v>
      </c>
      <c r="E7934" t="s">
        <v>429</v>
      </c>
      <c r="F7934" t="s">
        <v>52</v>
      </c>
      <c r="G7934" t="s">
        <v>72</v>
      </c>
      <c r="H7934" t="s">
        <v>73</v>
      </c>
      <c r="I7934" t="s">
        <v>55</v>
      </c>
      <c r="J7934" t="s">
        <v>173</v>
      </c>
      <c r="K7934" t="s">
        <v>203</v>
      </c>
      <c r="L7934">
        <v>6173.92</v>
      </c>
      <c r="M7934">
        <v>1</v>
      </c>
      <c r="N7934">
        <v>0.25</v>
      </c>
      <c r="O7934">
        <v>1190.71</v>
      </c>
    </row>
    <row r="7935" spans="1:15" x14ac:dyDescent="0.3">
      <c r="A7935" t="s">
        <v>9948</v>
      </c>
      <c r="B7935" t="s">
        <v>1565</v>
      </c>
      <c r="C7935" t="s">
        <v>3476</v>
      </c>
      <c r="D7935" t="s">
        <v>50</v>
      </c>
      <c r="E7935" t="s">
        <v>1891</v>
      </c>
      <c r="F7935" t="s">
        <v>52</v>
      </c>
      <c r="G7935" t="s">
        <v>81</v>
      </c>
      <c r="H7935" t="s">
        <v>186</v>
      </c>
      <c r="I7935" t="s">
        <v>83</v>
      </c>
      <c r="J7935" t="s">
        <v>449</v>
      </c>
      <c r="K7935" t="s">
        <v>775</v>
      </c>
      <c r="L7935">
        <v>19515.93</v>
      </c>
      <c r="M7935">
        <v>7</v>
      </c>
      <c r="N7935">
        <v>0.2</v>
      </c>
      <c r="O7935">
        <v>4219.8599999999997</v>
      </c>
    </row>
    <row r="7936" spans="1:15" x14ac:dyDescent="0.3">
      <c r="A7936" t="s">
        <v>9949</v>
      </c>
      <c r="B7936" t="s">
        <v>2829</v>
      </c>
      <c r="C7936" t="s">
        <v>1359</v>
      </c>
      <c r="D7936" t="s">
        <v>78</v>
      </c>
      <c r="E7936" t="s">
        <v>374</v>
      </c>
      <c r="F7936" t="s">
        <v>80</v>
      </c>
      <c r="G7936" t="s">
        <v>53</v>
      </c>
      <c r="H7936" t="s">
        <v>54</v>
      </c>
      <c r="I7936" t="s">
        <v>96</v>
      </c>
      <c r="J7936" t="s">
        <v>97</v>
      </c>
      <c r="K7936" t="s">
        <v>416</v>
      </c>
      <c r="L7936">
        <v>48359.519999999997</v>
      </c>
      <c r="M7936">
        <v>6</v>
      </c>
      <c r="N7936">
        <v>0.25</v>
      </c>
      <c r="O7936">
        <v>11694.2</v>
      </c>
    </row>
    <row r="7937" spans="1:15" x14ac:dyDescent="0.3">
      <c r="A7937" t="s">
        <v>9950</v>
      </c>
      <c r="B7937" t="s">
        <v>968</v>
      </c>
      <c r="C7937" t="s">
        <v>1900</v>
      </c>
      <c r="D7937" t="s">
        <v>78</v>
      </c>
      <c r="E7937" t="s">
        <v>920</v>
      </c>
      <c r="F7937" t="s">
        <v>80</v>
      </c>
      <c r="G7937" t="s">
        <v>53</v>
      </c>
      <c r="H7937" t="s">
        <v>54</v>
      </c>
      <c r="I7937" t="s">
        <v>83</v>
      </c>
      <c r="J7937" t="s">
        <v>379</v>
      </c>
      <c r="K7937" t="s">
        <v>716</v>
      </c>
      <c r="L7937">
        <v>74114.8</v>
      </c>
      <c r="M7937">
        <v>5</v>
      </c>
      <c r="N7937">
        <v>0.05</v>
      </c>
      <c r="O7937">
        <v>21609.66</v>
      </c>
    </row>
    <row r="7938" spans="1:15" x14ac:dyDescent="0.3">
      <c r="A7938" t="s">
        <v>9951</v>
      </c>
      <c r="B7938" t="s">
        <v>1565</v>
      </c>
      <c r="C7938" t="s">
        <v>3311</v>
      </c>
      <c r="D7938" t="s">
        <v>78</v>
      </c>
      <c r="E7938" t="s">
        <v>1973</v>
      </c>
      <c r="F7938" t="s">
        <v>52</v>
      </c>
      <c r="G7938" t="s">
        <v>179</v>
      </c>
      <c r="H7938" t="s">
        <v>236</v>
      </c>
      <c r="I7938" t="s">
        <v>96</v>
      </c>
      <c r="J7938" t="s">
        <v>135</v>
      </c>
      <c r="K7938" t="s">
        <v>136</v>
      </c>
      <c r="L7938">
        <v>44307.3</v>
      </c>
      <c r="M7938">
        <v>3</v>
      </c>
      <c r="N7938">
        <v>0.1</v>
      </c>
      <c r="O7938">
        <v>10902.13</v>
      </c>
    </row>
    <row r="7939" spans="1:15" x14ac:dyDescent="0.3">
      <c r="A7939" t="s">
        <v>9952</v>
      </c>
      <c r="B7939" t="s">
        <v>1564</v>
      </c>
      <c r="C7939" t="s">
        <v>1118</v>
      </c>
      <c r="D7939" t="s">
        <v>50</v>
      </c>
      <c r="E7939" t="s">
        <v>2394</v>
      </c>
      <c r="F7939" t="s">
        <v>80</v>
      </c>
      <c r="G7939" t="s">
        <v>63</v>
      </c>
      <c r="H7939" t="s">
        <v>64</v>
      </c>
      <c r="I7939" t="s">
        <v>55</v>
      </c>
      <c r="J7939" t="s">
        <v>173</v>
      </c>
      <c r="K7939" t="s">
        <v>174</v>
      </c>
      <c r="L7939">
        <v>4795.13</v>
      </c>
      <c r="M7939">
        <v>1</v>
      </c>
      <c r="N7939">
        <v>0.05</v>
      </c>
      <c r="O7939">
        <v>764.88</v>
      </c>
    </row>
    <row r="7940" spans="1:15" x14ac:dyDescent="0.3">
      <c r="A7940" t="s">
        <v>9953</v>
      </c>
      <c r="B7940" t="s">
        <v>1478</v>
      </c>
      <c r="C7940" t="s">
        <v>1064</v>
      </c>
      <c r="D7940" t="s">
        <v>102</v>
      </c>
      <c r="E7940" t="s">
        <v>1739</v>
      </c>
      <c r="F7940" t="s">
        <v>52</v>
      </c>
      <c r="G7940" t="s">
        <v>179</v>
      </c>
      <c r="H7940" t="s">
        <v>180</v>
      </c>
      <c r="I7940" t="s">
        <v>55</v>
      </c>
      <c r="J7940" t="s">
        <v>141</v>
      </c>
      <c r="K7940" t="s">
        <v>978</v>
      </c>
      <c r="L7940">
        <v>25878.1</v>
      </c>
      <c r="M7940">
        <v>5</v>
      </c>
      <c r="N7940">
        <v>0.15</v>
      </c>
      <c r="O7940">
        <v>5763.28</v>
      </c>
    </row>
    <row r="7941" spans="1:15" x14ac:dyDescent="0.3">
      <c r="A7941" t="s">
        <v>9954</v>
      </c>
      <c r="B7941" t="s">
        <v>545</v>
      </c>
      <c r="C7941" t="s">
        <v>546</v>
      </c>
      <c r="D7941" t="s">
        <v>102</v>
      </c>
      <c r="E7941" t="s">
        <v>1574</v>
      </c>
      <c r="F7941" t="s">
        <v>71</v>
      </c>
      <c r="G7941" t="s">
        <v>72</v>
      </c>
      <c r="H7941" t="s">
        <v>117</v>
      </c>
      <c r="I7941" t="s">
        <v>83</v>
      </c>
      <c r="J7941" t="s">
        <v>449</v>
      </c>
      <c r="K7941" t="s">
        <v>775</v>
      </c>
      <c r="L7941">
        <v>115792.48</v>
      </c>
      <c r="M7941">
        <v>8</v>
      </c>
      <c r="N7941">
        <v>0.25</v>
      </c>
      <c r="O7941">
        <v>30930.97</v>
      </c>
    </row>
    <row r="7942" spans="1:15" x14ac:dyDescent="0.3">
      <c r="A7942" t="s">
        <v>9955</v>
      </c>
      <c r="B7942" t="s">
        <v>1377</v>
      </c>
      <c r="C7942" t="s">
        <v>684</v>
      </c>
      <c r="D7942" t="s">
        <v>61</v>
      </c>
      <c r="E7942" t="s">
        <v>2373</v>
      </c>
      <c r="F7942" t="s">
        <v>71</v>
      </c>
      <c r="G7942" t="s">
        <v>179</v>
      </c>
      <c r="H7942" t="s">
        <v>236</v>
      </c>
      <c r="I7942" t="s">
        <v>83</v>
      </c>
      <c r="J7942" t="s">
        <v>156</v>
      </c>
      <c r="K7942" t="s">
        <v>208</v>
      </c>
      <c r="L7942">
        <v>6354.6</v>
      </c>
      <c r="M7942">
        <v>1</v>
      </c>
      <c r="N7942">
        <v>0.2</v>
      </c>
      <c r="O7942">
        <v>1299.46</v>
      </c>
    </row>
    <row r="7943" spans="1:15" x14ac:dyDescent="0.3">
      <c r="A7943" t="s">
        <v>9956</v>
      </c>
      <c r="B7943" t="s">
        <v>751</v>
      </c>
      <c r="C7943" t="s">
        <v>874</v>
      </c>
      <c r="D7943" t="s">
        <v>50</v>
      </c>
      <c r="E7943" t="s">
        <v>2022</v>
      </c>
      <c r="F7943" t="s">
        <v>52</v>
      </c>
      <c r="G7943" t="s">
        <v>72</v>
      </c>
      <c r="H7943" t="s">
        <v>346</v>
      </c>
      <c r="I7943" t="s">
        <v>96</v>
      </c>
      <c r="J7943" t="s">
        <v>135</v>
      </c>
      <c r="K7943" t="s">
        <v>275</v>
      </c>
      <c r="L7943">
        <v>50391.199999999997</v>
      </c>
      <c r="M7943">
        <v>5</v>
      </c>
      <c r="N7943">
        <v>0.1</v>
      </c>
      <c r="O7943">
        <v>9270.3799999999992</v>
      </c>
    </row>
    <row r="7944" spans="1:15" x14ac:dyDescent="0.3">
      <c r="A7944" t="s">
        <v>9957</v>
      </c>
      <c r="B7944" t="s">
        <v>1089</v>
      </c>
      <c r="C7944" t="s">
        <v>1705</v>
      </c>
      <c r="D7944" t="s">
        <v>50</v>
      </c>
      <c r="E7944" t="s">
        <v>2467</v>
      </c>
      <c r="F7944" t="s">
        <v>52</v>
      </c>
      <c r="G7944" t="s">
        <v>179</v>
      </c>
      <c r="H7944" t="s">
        <v>180</v>
      </c>
      <c r="I7944" t="s">
        <v>118</v>
      </c>
      <c r="J7944" t="s">
        <v>191</v>
      </c>
      <c r="K7944" t="s">
        <v>829</v>
      </c>
      <c r="L7944">
        <v>104552.01</v>
      </c>
      <c r="M7944">
        <v>9</v>
      </c>
      <c r="N7944">
        <v>0.1</v>
      </c>
      <c r="O7944">
        <v>22909.57</v>
      </c>
    </row>
    <row r="7945" spans="1:15" x14ac:dyDescent="0.3">
      <c r="A7945" t="s">
        <v>9958</v>
      </c>
      <c r="B7945" t="s">
        <v>3616</v>
      </c>
      <c r="C7945" t="s">
        <v>1831</v>
      </c>
      <c r="D7945" t="s">
        <v>61</v>
      </c>
      <c r="E7945" t="s">
        <v>561</v>
      </c>
      <c r="F7945" t="s">
        <v>52</v>
      </c>
      <c r="G7945" t="s">
        <v>81</v>
      </c>
      <c r="H7945" t="s">
        <v>95</v>
      </c>
      <c r="I7945" t="s">
        <v>118</v>
      </c>
      <c r="J7945" t="s">
        <v>191</v>
      </c>
      <c r="K7945" t="s">
        <v>829</v>
      </c>
      <c r="L7945">
        <v>94393.44</v>
      </c>
      <c r="M7945">
        <v>9</v>
      </c>
      <c r="N7945">
        <v>0.15</v>
      </c>
      <c r="O7945">
        <v>26676.23</v>
      </c>
    </row>
    <row r="7946" spans="1:15" x14ac:dyDescent="0.3">
      <c r="A7946" t="s">
        <v>9959</v>
      </c>
      <c r="B7946" t="s">
        <v>950</v>
      </c>
      <c r="C7946" t="s">
        <v>251</v>
      </c>
      <c r="D7946" t="s">
        <v>102</v>
      </c>
      <c r="E7946" t="s">
        <v>1527</v>
      </c>
      <c r="F7946" t="s">
        <v>52</v>
      </c>
      <c r="G7946" t="s">
        <v>179</v>
      </c>
      <c r="H7946" t="s">
        <v>180</v>
      </c>
      <c r="I7946" t="s">
        <v>118</v>
      </c>
      <c r="J7946" t="s">
        <v>230</v>
      </c>
      <c r="K7946" t="s">
        <v>351</v>
      </c>
      <c r="L7946">
        <v>65343.6</v>
      </c>
      <c r="M7946">
        <v>9</v>
      </c>
      <c r="N7946">
        <v>0.25</v>
      </c>
      <c r="O7946">
        <v>13099.58</v>
      </c>
    </row>
    <row r="7947" spans="1:15" x14ac:dyDescent="0.3">
      <c r="A7947" t="s">
        <v>9960</v>
      </c>
      <c r="B7947" t="s">
        <v>1144</v>
      </c>
      <c r="C7947" t="s">
        <v>2855</v>
      </c>
      <c r="D7947" t="s">
        <v>78</v>
      </c>
      <c r="E7947" t="s">
        <v>1527</v>
      </c>
      <c r="F7947" t="s">
        <v>52</v>
      </c>
      <c r="G7947" t="s">
        <v>63</v>
      </c>
      <c r="H7947" t="s">
        <v>64</v>
      </c>
      <c r="I7947" t="s">
        <v>96</v>
      </c>
      <c r="J7947" t="s">
        <v>166</v>
      </c>
      <c r="K7947" t="s">
        <v>762</v>
      </c>
      <c r="L7947">
        <v>38135.43</v>
      </c>
      <c r="M7947">
        <v>9</v>
      </c>
      <c r="N7947">
        <v>0.15</v>
      </c>
      <c r="O7947">
        <v>5194.7299999999996</v>
      </c>
    </row>
    <row r="7948" spans="1:15" x14ac:dyDescent="0.3">
      <c r="A7948" t="s">
        <v>9961</v>
      </c>
      <c r="B7948" t="s">
        <v>1161</v>
      </c>
      <c r="C7948" t="s">
        <v>1162</v>
      </c>
      <c r="D7948" t="s">
        <v>61</v>
      </c>
      <c r="E7948" t="s">
        <v>4013</v>
      </c>
      <c r="F7948" t="s">
        <v>52</v>
      </c>
      <c r="G7948" t="s">
        <v>81</v>
      </c>
      <c r="H7948" t="s">
        <v>186</v>
      </c>
      <c r="I7948" t="s">
        <v>118</v>
      </c>
      <c r="J7948" t="s">
        <v>119</v>
      </c>
      <c r="K7948" t="s">
        <v>120</v>
      </c>
      <c r="L7948">
        <v>9552.09</v>
      </c>
      <c r="M7948">
        <v>1</v>
      </c>
      <c r="N7948">
        <v>0.05</v>
      </c>
      <c r="O7948">
        <v>3409.79</v>
      </c>
    </row>
    <row r="7949" spans="1:15" x14ac:dyDescent="0.3">
      <c r="A7949" t="s">
        <v>9962</v>
      </c>
      <c r="B7949" t="s">
        <v>2240</v>
      </c>
      <c r="C7949" t="s">
        <v>4491</v>
      </c>
      <c r="D7949" t="s">
        <v>61</v>
      </c>
      <c r="E7949" t="s">
        <v>854</v>
      </c>
      <c r="F7949" t="s">
        <v>52</v>
      </c>
      <c r="G7949" t="s">
        <v>53</v>
      </c>
      <c r="H7949" t="s">
        <v>110</v>
      </c>
      <c r="I7949" t="s">
        <v>55</v>
      </c>
      <c r="J7949" t="s">
        <v>56</v>
      </c>
      <c r="K7949" t="s">
        <v>151</v>
      </c>
      <c r="L7949">
        <v>68752.5</v>
      </c>
      <c r="M7949">
        <v>6</v>
      </c>
      <c r="N7949">
        <v>0.25</v>
      </c>
      <c r="O7949">
        <v>8581.17</v>
      </c>
    </row>
    <row r="7950" spans="1:15" x14ac:dyDescent="0.3">
      <c r="A7950" t="s">
        <v>9963</v>
      </c>
      <c r="B7950" t="s">
        <v>729</v>
      </c>
      <c r="C7950" t="s">
        <v>482</v>
      </c>
      <c r="D7950" t="s">
        <v>61</v>
      </c>
      <c r="E7950" t="s">
        <v>1299</v>
      </c>
      <c r="F7950" t="s">
        <v>80</v>
      </c>
      <c r="G7950" t="s">
        <v>63</v>
      </c>
      <c r="H7950" t="s">
        <v>202</v>
      </c>
      <c r="I7950" t="s">
        <v>118</v>
      </c>
      <c r="J7950" t="s">
        <v>191</v>
      </c>
      <c r="K7950" t="s">
        <v>829</v>
      </c>
      <c r="L7950">
        <v>7303.52</v>
      </c>
      <c r="M7950">
        <v>1</v>
      </c>
      <c r="N7950">
        <v>0</v>
      </c>
      <c r="O7950">
        <v>1827.12</v>
      </c>
    </row>
    <row r="7951" spans="1:15" x14ac:dyDescent="0.3">
      <c r="A7951" t="s">
        <v>9964</v>
      </c>
      <c r="B7951" t="s">
        <v>3741</v>
      </c>
      <c r="C7951" t="s">
        <v>3860</v>
      </c>
      <c r="D7951" t="s">
        <v>102</v>
      </c>
      <c r="E7951" t="s">
        <v>2386</v>
      </c>
      <c r="F7951" t="s">
        <v>52</v>
      </c>
      <c r="G7951" t="s">
        <v>63</v>
      </c>
      <c r="H7951" t="s">
        <v>172</v>
      </c>
      <c r="I7951" t="s">
        <v>83</v>
      </c>
      <c r="J7951" t="s">
        <v>379</v>
      </c>
      <c r="K7951" t="s">
        <v>562</v>
      </c>
      <c r="L7951">
        <v>103720.16</v>
      </c>
      <c r="M7951">
        <v>8</v>
      </c>
      <c r="N7951">
        <v>0.05</v>
      </c>
      <c r="O7951">
        <v>23704.11</v>
      </c>
    </row>
    <row r="7952" spans="1:15" x14ac:dyDescent="0.3">
      <c r="A7952" t="s">
        <v>9965</v>
      </c>
      <c r="B7952" t="s">
        <v>1587</v>
      </c>
      <c r="C7952" t="s">
        <v>2837</v>
      </c>
      <c r="D7952" t="s">
        <v>78</v>
      </c>
      <c r="E7952" t="s">
        <v>597</v>
      </c>
      <c r="F7952" t="s">
        <v>71</v>
      </c>
      <c r="G7952" t="s">
        <v>72</v>
      </c>
      <c r="H7952" t="s">
        <v>117</v>
      </c>
      <c r="I7952" t="s">
        <v>96</v>
      </c>
      <c r="J7952" t="s">
        <v>135</v>
      </c>
      <c r="K7952" t="s">
        <v>395</v>
      </c>
      <c r="L7952">
        <v>130965.84</v>
      </c>
      <c r="M7952">
        <v>9</v>
      </c>
      <c r="N7952">
        <v>0.15</v>
      </c>
      <c r="O7952">
        <v>25118.82</v>
      </c>
    </row>
    <row r="7953" spans="1:15" x14ac:dyDescent="0.3">
      <c r="A7953" t="s">
        <v>9966</v>
      </c>
      <c r="B7953" t="s">
        <v>5120</v>
      </c>
      <c r="C7953" t="s">
        <v>5461</v>
      </c>
      <c r="D7953" t="s">
        <v>102</v>
      </c>
      <c r="E7953" t="s">
        <v>1861</v>
      </c>
      <c r="F7953" t="s">
        <v>80</v>
      </c>
      <c r="G7953" t="s">
        <v>53</v>
      </c>
      <c r="H7953" t="s">
        <v>54</v>
      </c>
      <c r="I7953" t="s">
        <v>96</v>
      </c>
      <c r="J7953" t="s">
        <v>97</v>
      </c>
      <c r="K7953" t="s">
        <v>98</v>
      </c>
      <c r="L7953">
        <v>47406.2</v>
      </c>
      <c r="M7953">
        <v>4</v>
      </c>
      <c r="N7953">
        <v>0</v>
      </c>
      <c r="O7953">
        <v>12362.09</v>
      </c>
    </row>
    <row r="7954" spans="1:15" x14ac:dyDescent="0.3">
      <c r="A7954" t="s">
        <v>9967</v>
      </c>
      <c r="B7954" t="s">
        <v>4491</v>
      </c>
      <c r="C7954" t="s">
        <v>2167</v>
      </c>
      <c r="D7954" t="s">
        <v>50</v>
      </c>
      <c r="E7954" t="s">
        <v>2641</v>
      </c>
      <c r="F7954" t="s">
        <v>80</v>
      </c>
      <c r="G7954" t="s">
        <v>81</v>
      </c>
      <c r="H7954" t="s">
        <v>186</v>
      </c>
      <c r="I7954" t="s">
        <v>118</v>
      </c>
      <c r="J7954" t="s">
        <v>119</v>
      </c>
      <c r="K7954" t="s">
        <v>120</v>
      </c>
      <c r="L7954">
        <v>45230.32</v>
      </c>
      <c r="M7954">
        <v>4</v>
      </c>
      <c r="N7954">
        <v>0.25</v>
      </c>
      <c r="O7954">
        <v>11723.69</v>
      </c>
    </row>
    <row r="7955" spans="1:15" x14ac:dyDescent="0.3">
      <c r="A7955" t="s">
        <v>9968</v>
      </c>
      <c r="B7955" t="s">
        <v>1053</v>
      </c>
      <c r="C7955" t="s">
        <v>1054</v>
      </c>
      <c r="D7955" t="s">
        <v>78</v>
      </c>
      <c r="E7955" t="s">
        <v>2373</v>
      </c>
      <c r="F7955" t="s">
        <v>80</v>
      </c>
      <c r="G7955" t="s">
        <v>53</v>
      </c>
      <c r="H7955" t="s">
        <v>246</v>
      </c>
      <c r="I7955" t="s">
        <v>55</v>
      </c>
      <c r="J7955" t="s">
        <v>65</v>
      </c>
      <c r="K7955" t="s">
        <v>325</v>
      </c>
      <c r="L7955">
        <v>6482.96</v>
      </c>
      <c r="M7955">
        <v>8</v>
      </c>
      <c r="N7955">
        <v>0.2</v>
      </c>
      <c r="O7955">
        <v>2063.19</v>
      </c>
    </row>
    <row r="7956" spans="1:15" x14ac:dyDescent="0.3">
      <c r="A7956" t="s">
        <v>9969</v>
      </c>
      <c r="B7956" t="s">
        <v>3043</v>
      </c>
      <c r="C7956" t="s">
        <v>2660</v>
      </c>
      <c r="D7956" t="s">
        <v>61</v>
      </c>
      <c r="E7956" t="s">
        <v>869</v>
      </c>
      <c r="F7956" t="s">
        <v>71</v>
      </c>
      <c r="G7956" t="s">
        <v>81</v>
      </c>
      <c r="H7956" t="s">
        <v>284</v>
      </c>
      <c r="I7956" t="s">
        <v>55</v>
      </c>
      <c r="J7956" t="s">
        <v>65</v>
      </c>
      <c r="K7956" t="s">
        <v>325</v>
      </c>
      <c r="L7956">
        <v>38976.5</v>
      </c>
      <c r="M7956">
        <v>10</v>
      </c>
      <c r="N7956">
        <v>0.05</v>
      </c>
      <c r="O7956">
        <v>12531.05</v>
      </c>
    </row>
    <row r="7957" spans="1:15" x14ac:dyDescent="0.3">
      <c r="A7957" t="s">
        <v>9970</v>
      </c>
      <c r="B7957" t="s">
        <v>1069</v>
      </c>
      <c r="C7957" t="s">
        <v>1322</v>
      </c>
      <c r="D7957" t="s">
        <v>78</v>
      </c>
      <c r="E7957" t="s">
        <v>875</v>
      </c>
      <c r="F7957" t="s">
        <v>80</v>
      </c>
      <c r="G7957" t="s">
        <v>53</v>
      </c>
      <c r="H7957" t="s">
        <v>54</v>
      </c>
      <c r="I7957" t="s">
        <v>55</v>
      </c>
      <c r="J7957" t="s">
        <v>173</v>
      </c>
      <c r="K7957" t="s">
        <v>174</v>
      </c>
      <c r="L7957">
        <v>4685.6400000000003</v>
      </c>
      <c r="M7957">
        <v>4</v>
      </c>
      <c r="N7957">
        <v>0.05</v>
      </c>
      <c r="O7957">
        <v>1022.55</v>
      </c>
    </row>
    <row r="7958" spans="1:15" x14ac:dyDescent="0.3">
      <c r="A7958" t="s">
        <v>9971</v>
      </c>
      <c r="B7958" t="s">
        <v>4359</v>
      </c>
      <c r="C7958" t="s">
        <v>349</v>
      </c>
      <c r="D7958" t="s">
        <v>102</v>
      </c>
      <c r="E7958" t="s">
        <v>904</v>
      </c>
      <c r="F7958" t="s">
        <v>80</v>
      </c>
      <c r="G7958" t="s">
        <v>53</v>
      </c>
      <c r="H7958" t="s">
        <v>246</v>
      </c>
      <c r="I7958" t="s">
        <v>118</v>
      </c>
      <c r="J7958" t="s">
        <v>191</v>
      </c>
      <c r="K7958" t="s">
        <v>192</v>
      </c>
      <c r="L7958">
        <v>45124.160000000003</v>
      </c>
      <c r="M7958">
        <v>4</v>
      </c>
      <c r="N7958">
        <v>0.1</v>
      </c>
      <c r="O7958">
        <v>15767.04</v>
      </c>
    </row>
    <row r="7959" spans="1:15" x14ac:dyDescent="0.3">
      <c r="A7959" t="s">
        <v>9972</v>
      </c>
      <c r="B7959" t="s">
        <v>1083</v>
      </c>
      <c r="C7959" t="s">
        <v>2162</v>
      </c>
      <c r="D7959" t="s">
        <v>61</v>
      </c>
      <c r="E7959" t="s">
        <v>1419</v>
      </c>
      <c r="F7959" t="s">
        <v>52</v>
      </c>
      <c r="G7959" t="s">
        <v>72</v>
      </c>
      <c r="H7959" t="s">
        <v>346</v>
      </c>
      <c r="I7959" t="s">
        <v>55</v>
      </c>
      <c r="J7959" t="s">
        <v>173</v>
      </c>
      <c r="K7959" t="s">
        <v>203</v>
      </c>
      <c r="L7959">
        <v>19231.29</v>
      </c>
      <c r="M7959">
        <v>3</v>
      </c>
      <c r="N7959">
        <v>0.25</v>
      </c>
      <c r="O7959">
        <v>4922.4799999999996</v>
      </c>
    </row>
    <row r="7960" spans="1:15" x14ac:dyDescent="0.3">
      <c r="A7960" t="s">
        <v>9973</v>
      </c>
      <c r="B7960" t="s">
        <v>1167</v>
      </c>
      <c r="C7960" t="s">
        <v>2216</v>
      </c>
      <c r="D7960" t="s">
        <v>102</v>
      </c>
      <c r="E7960" t="s">
        <v>765</v>
      </c>
      <c r="F7960" t="s">
        <v>80</v>
      </c>
      <c r="G7960" t="s">
        <v>53</v>
      </c>
      <c r="H7960" t="s">
        <v>246</v>
      </c>
      <c r="I7960" t="s">
        <v>83</v>
      </c>
      <c r="J7960" t="s">
        <v>84</v>
      </c>
      <c r="K7960" t="s">
        <v>105</v>
      </c>
      <c r="L7960">
        <v>123400.17</v>
      </c>
      <c r="M7960">
        <v>9</v>
      </c>
      <c r="N7960">
        <v>0.2</v>
      </c>
      <c r="O7960">
        <v>30485.13</v>
      </c>
    </row>
    <row r="7961" spans="1:15" x14ac:dyDescent="0.3">
      <c r="A7961" t="s">
        <v>9974</v>
      </c>
      <c r="B7961" t="s">
        <v>2891</v>
      </c>
      <c r="C7961" t="s">
        <v>1118</v>
      </c>
      <c r="D7961" t="s">
        <v>102</v>
      </c>
      <c r="E7961" t="s">
        <v>692</v>
      </c>
      <c r="F7961" t="s">
        <v>80</v>
      </c>
      <c r="G7961" t="s">
        <v>81</v>
      </c>
      <c r="H7961" t="s">
        <v>186</v>
      </c>
      <c r="I7961" t="s">
        <v>96</v>
      </c>
      <c r="J7961" t="s">
        <v>111</v>
      </c>
      <c r="K7961" t="s">
        <v>112</v>
      </c>
      <c r="L7961">
        <v>21107.87</v>
      </c>
      <c r="M7961">
        <v>7</v>
      </c>
      <c r="N7961">
        <v>0.1</v>
      </c>
      <c r="O7961">
        <v>6369.86</v>
      </c>
    </row>
    <row r="7962" spans="1:15" x14ac:dyDescent="0.3">
      <c r="A7962" t="s">
        <v>9975</v>
      </c>
      <c r="B7962" t="s">
        <v>1426</v>
      </c>
      <c r="C7962" t="s">
        <v>1427</v>
      </c>
      <c r="D7962" t="s">
        <v>50</v>
      </c>
      <c r="E7962" t="s">
        <v>569</v>
      </c>
      <c r="F7962" t="s">
        <v>80</v>
      </c>
      <c r="G7962" t="s">
        <v>53</v>
      </c>
      <c r="H7962" t="s">
        <v>110</v>
      </c>
      <c r="I7962" t="s">
        <v>55</v>
      </c>
      <c r="J7962" t="s">
        <v>141</v>
      </c>
      <c r="K7962" t="s">
        <v>978</v>
      </c>
      <c r="L7962">
        <v>2969.52</v>
      </c>
      <c r="M7962">
        <v>2</v>
      </c>
      <c r="N7962">
        <v>0</v>
      </c>
      <c r="O7962">
        <v>760.5</v>
      </c>
    </row>
    <row r="7963" spans="1:15" x14ac:dyDescent="0.3">
      <c r="A7963" t="s">
        <v>9976</v>
      </c>
      <c r="B7963" t="s">
        <v>1637</v>
      </c>
      <c r="C7963" t="s">
        <v>497</v>
      </c>
      <c r="D7963" t="s">
        <v>50</v>
      </c>
      <c r="E7963" t="s">
        <v>2484</v>
      </c>
      <c r="F7963" t="s">
        <v>52</v>
      </c>
      <c r="G7963" t="s">
        <v>53</v>
      </c>
      <c r="H7963" t="s">
        <v>54</v>
      </c>
      <c r="I7963" t="s">
        <v>118</v>
      </c>
      <c r="J7963" t="s">
        <v>303</v>
      </c>
      <c r="K7963" t="s">
        <v>304</v>
      </c>
      <c r="L7963">
        <v>11907.07</v>
      </c>
      <c r="M7963">
        <v>7</v>
      </c>
      <c r="N7963">
        <v>0.2</v>
      </c>
      <c r="O7963">
        <v>3172.09</v>
      </c>
    </row>
    <row r="7964" spans="1:15" x14ac:dyDescent="0.3">
      <c r="A7964" t="s">
        <v>9977</v>
      </c>
      <c r="B7964" t="s">
        <v>1496</v>
      </c>
      <c r="C7964" t="s">
        <v>631</v>
      </c>
      <c r="D7964" t="s">
        <v>61</v>
      </c>
      <c r="E7964" t="s">
        <v>517</v>
      </c>
      <c r="F7964" t="s">
        <v>80</v>
      </c>
      <c r="G7964" t="s">
        <v>53</v>
      </c>
      <c r="H7964" t="s">
        <v>54</v>
      </c>
      <c r="I7964" t="s">
        <v>55</v>
      </c>
      <c r="J7964" t="s">
        <v>141</v>
      </c>
      <c r="K7964" t="s">
        <v>241</v>
      </c>
      <c r="L7964">
        <v>92314.880000000005</v>
      </c>
      <c r="M7964">
        <v>8</v>
      </c>
      <c r="N7964">
        <v>0.1</v>
      </c>
      <c r="O7964">
        <v>27201.279999999999</v>
      </c>
    </row>
    <row r="7965" spans="1:15" x14ac:dyDescent="0.3">
      <c r="A7965" t="s">
        <v>9978</v>
      </c>
      <c r="B7965" t="s">
        <v>701</v>
      </c>
      <c r="C7965" t="s">
        <v>702</v>
      </c>
      <c r="D7965" t="s">
        <v>78</v>
      </c>
      <c r="E7965" t="s">
        <v>2400</v>
      </c>
      <c r="F7965" t="s">
        <v>80</v>
      </c>
      <c r="G7965" t="s">
        <v>72</v>
      </c>
      <c r="H7965" t="s">
        <v>117</v>
      </c>
      <c r="I7965" t="s">
        <v>55</v>
      </c>
      <c r="J7965" t="s">
        <v>141</v>
      </c>
      <c r="K7965" t="s">
        <v>142</v>
      </c>
      <c r="L7965">
        <v>76714</v>
      </c>
      <c r="M7965">
        <v>8</v>
      </c>
      <c r="N7965">
        <v>0.1</v>
      </c>
      <c r="O7965">
        <v>15606.47</v>
      </c>
    </row>
    <row r="7966" spans="1:15" x14ac:dyDescent="0.3">
      <c r="A7966" t="s">
        <v>9979</v>
      </c>
      <c r="B7966" t="s">
        <v>856</v>
      </c>
      <c r="C7966" t="s">
        <v>1786</v>
      </c>
      <c r="D7966" t="s">
        <v>61</v>
      </c>
      <c r="E7966" t="s">
        <v>2514</v>
      </c>
      <c r="F7966" t="s">
        <v>71</v>
      </c>
      <c r="G7966" t="s">
        <v>81</v>
      </c>
      <c r="H7966" t="s">
        <v>95</v>
      </c>
      <c r="I7966" t="s">
        <v>118</v>
      </c>
      <c r="J7966" t="s">
        <v>191</v>
      </c>
      <c r="K7966" t="s">
        <v>290</v>
      </c>
      <c r="L7966">
        <v>21045.68</v>
      </c>
      <c r="M7966">
        <v>4</v>
      </c>
      <c r="N7966">
        <v>0.05</v>
      </c>
      <c r="O7966">
        <v>7782.26</v>
      </c>
    </row>
    <row r="7967" spans="1:15" x14ac:dyDescent="0.3">
      <c r="A7967" t="s">
        <v>9980</v>
      </c>
      <c r="B7967" t="s">
        <v>1341</v>
      </c>
      <c r="C7967" t="s">
        <v>2317</v>
      </c>
      <c r="D7967" t="s">
        <v>78</v>
      </c>
      <c r="E7967" t="s">
        <v>510</v>
      </c>
      <c r="F7967" t="s">
        <v>71</v>
      </c>
      <c r="G7967" t="s">
        <v>179</v>
      </c>
      <c r="H7967" t="s">
        <v>236</v>
      </c>
      <c r="I7967" t="s">
        <v>96</v>
      </c>
      <c r="J7967" t="s">
        <v>166</v>
      </c>
      <c r="K7967" t="s">
        <v>337</v>
      </c>
      <c r="L7967">
        <v>54331.199999999997</v>
      </c>
      <c r="M7967">
        <v>7</v>
      </c>
      <c r="N7967">
        <v>0.15</v>
      </c>
      <c r="O7967">
        <v>8020.46</v>
      </c>
    </row>
    <row r="7968" spans="1:15" x14ac:dyDescent="0.3">
      <c r="A7968" t="s">
        <v>9981</v>
      </c>
      <c r="B7968" t="s">
        <v>127</v>
      </c>
      <c r="C7968" t="s">
        <v>5320</v>
      </c>
      <c r="D7968" t="s">
        <v>50</v>
      </c>
      <c r="E7968" t="s">
        <v>896</v>
      </c>
      <c r="F7968" t="s">
        <v>71</v>
      </c>
      <c r="G7968" t="s">
        <v>81</v>
      </c>
      <c r="H7968" t="s">
        <v>95</v>
      </c>
      <c r="I7968" t="s">
        <v>118</v>
      </c>
      <c r="J7968" t="s">
        <v>303</v>
      </c>
      <c r="K7968" t="s">
        <v>421</v>
      </c>
      <c r="L7968">
        <v>9444.92</v>
      </c>
      <c r="M7968">
        <v>1</v>
      </c>
      <c r="N7968">
        <v>0.2</v>
      </c>
      <c r="O7968">
        <v>1253.25</v>
      </c>
    </row>
    <row r="7969" spans="1:15" x14ac:dyDescent="0.3">
      <c r="A7969" t="s">
        <v>9982</v>
      </c>
      <c r="B7969" t="s">
        <v>1717</v>
      </c>
      <c r="C7969" t="s">
        <v>3569</v>
      </c>
      <c r="D7969" t="s">
        <v>61</v>
      </c>
      <c r="E7969" t="s">
        <v>350</v>
      </c>
      <c r="F7969" t="s">
        <v>52</v>
      </c>
      <c r="G7969" t="s">
        <v>81</v>
      </c>
      <c r="H7969" t="s">
        <v>82</v>
      </c>
      <c r="I7969" t="s">
        <v>96</v>
      </c>
      <c r="J7969" t="s">
        <v>111</v>
      </c>
      <c r="K7969" t="s">
        <v>328</v>
      </c>
      <c r="L7969">
        <v>129136.41</v>
      </c>
      <c r="M7969">
        <v>9</v>
      </c>
      <c r="N7969">
        <v>0.05</v>
      </c>
      <c r="O7969">
        <v>36309.94</v>
      </c>
    </row>
    <row r="7970" spans="1:15" x14ac:dyDescent="0.3">
      <c r="A7970" t="s">
        <v>9983</v>
      </c>
      <c r="B7970" t="s">
        <v>1623</v>
      </c>
      <c r="C7970" t="s">
        <v>1338</v>
      </c>
      <c r="D7970" t="s">
        <v>102</v>
      </c>
      <c r="E7970" t="s">
        <v>2670</v>
      </c>
      <c r="F7970" t="s">
        <v>80</v>
      </c>
      <c r="G7970" t="s">
        <v>63</v>
      </c>
      <c r="H7970" t="s">
        <v>64</v>
      </c>
      <c r="I7970" t="s">
        <v>118</v>
      </c>
      <c r="J7970" t="s">
        <v>230</v>
      </c>
      <c r="K7970" t="s">
        <v>231</v>
      </c>
      <c r="L7970">
        <v>81081.36</v>
      </c>
      <c r="M7970">
        <v>6</v>
      </c>
      <c r="N7970">
        <v>0.2</v>
      </c>
      <c r="O7970">
        <v>23760.95</v>
      </c>
    </row>
    <row r="7971" spans="1:15" x14ac:dyDescent="0.3">
      <c r="A7971" t="s">
        <v>9984</v>
      </c>
      <c r="B7971" t="s">
        <v>714</v>
      </c>
      <c r="C7971" t="s">
        <v>632</v>
      </c>
      <c r="D7971" t="s">
        <v>78</v>
      </c>
      <c r="E7971" t="s">
        <v>4023</v>
      </c>
      <c r="F7971" t="s">
        <v>80</v>
      </c>
      <c r="G7971" t="s">
        <v>63</v>
      </c>
      <c r="H7971" t="s">
        <v>64</v>
      </c>
      <c r="I7971" t="s">
        <v>118</v>
      </c>
      <c r="J7971" t="s">
        <v>191</v>
      </c>
      <c r="K7971" t="s">
        <v>290</v>
      </c>
      <c r="L7971">
        <v>20702.29</v>
      </c>
      <c r="M7971">
        <v>7</v>
      </c>
      <c r="N7971">
        <v>0</v>
      </c>
      <c r="O7971">
        <v>8129.84</v>
      </c>
    </row>
    <row r="7972" spans="1:15" x14ac:dyDescent="0.3">
      <c r="A7972" t="s">
        <v>9985</v>
      </c>
      <c r="B7972" t="s">
        <v>3648</v>
      </c>
      <c r="C7972" t="s">
        <v>2789</v>
      </c>
      <c r="D7972" t="s">
        <v>61</v>
      </c>
      <c r="E7972" t="s">
        <v>1551</v>
      </c>
      <c r="F7972" t="s">
        <v>71</v>
      </c>
      <c r="G7972" t="s">
        <v>81</v>
      </c>
      <c r="H7972" t="s">
        <v>95</v>
      </c>
      <c r="I7972" t="s">
        <v>118</v>
      </c>
      <c r="J7972" t="s">
        <v>191</v>
      </c>
      <c r="K7972" t="s">
        <v>192</v>
      </c>
      <c r="L7972">
        <v>5769.87</v>
      </c>
      <c r="M7972">
        <v>3</v>
      </c>
      <c r="N7972">
        <v>0</v>
      </c>
      <c r="O7972">
        <v>1326.86</v>
      </c>
    </row>
    <row r="7973" spans="1:15" x14ac:dyDescent="0.3">
      <c r="A7973" t="s">
        <v>9986</v>
      </c>
      <c r="B7973" t="s">
        <v>3375</v>
      </c>
      <c r="C7973" t="s">
        <v>2249</v>
      </c>
      <c r="D7973" t="s">
        <v>50</v>
      </c>
      <c r="E7973" t="s">
        <v>1328</v>
      </c>
      <c r="F7973" t="s">
        <v>52</v>
      </c>
      <c r="G7973" t="s">
        <v>81</v>
      </c>
      <c r="H7973" t="s">
        <v>95</v>
      </c>
      <c r="I7973" t="s">
        <v>83</v>
      </c>
      <c r="J7973" t="s">
        <v>449</v>
      </c>
      <c r="K7973" t="s">
        <v>775</v>
      </c>
      <c r="L7973">
        <v>8908.4500000000007</v>
      </c>
      <c r="M7973">
        <v>1</v>
      </c>
      <c r="N7973">
        <v>0</v>
      </c>
      <c r="O7973">
        <v>1923.6</v>
      </c>
    </row>
    <row r="7974" spans="1:15" x14ac:dyDescent="0.3">
      <c r="A7974" t="s">
        <v>9987</v>
      </c>
      <c r="B7974" t="s">
        <v>2801</v>
      </c>
      <c r="C7974" t="s">
        <v>1484</v>
      </c>
      <c r="D7974" t="s">
        <v>102</v>
      </c>
      <c r="E7974" t="s">
        <v>2201</v>
      </c>
      <c r="F7974" t="s">
        <v>71</v>
      </c>
      <c r="G7974" t="s">
        <v>63</v>
      </c>
      <c r="H7974" t="s">
        <v>172</v>
      </c>
      <c r="I7974" t="s">
        <v>118</v>
      </c>
      <c r="J7974" t="s">
        <v>230</v>
      </c>
      <c r="K7974" t="s">
        <v>351</v>
      </c>
      <c r="L7974">
        <v>128931.12</v>
      </c>
      <c r="M7974">
        <v>9</v>
      </c>
      <c r="N7974">
        <v>0.25</v>
      </c>
      <c r="O7974">
        <v>24181.919999999998</v>
      </c>
    </row>
    <row r="7975" spans="1:15" x14ac:dyDescent="0.3">
      <c r="A7975" t="s">
        <v>9988</v>
      </c>
      <c r="B7975" t="s">
        <v>922</v>
      </c>
      <c r="C7975" t="s">
        <v>549</v>
      </c>
      <c r="D7975" t="s">
        <v>61</v>
      </c>
      <c r="E7975" t="s">
        <v>1308</v>
      </c>
      <c r="F7975" t="s">
        <v>80</v>
      </c>
      <c r="G7975" t="s">
        <v>63</v>
      </c>
      <c r="H7975" t="s">
        <v>202</v>
      </c>
      <c r="I7975" t="s">
        <v>83</v>
      </c>
      <c r="J7975" t="s">
        <v>379</v>
      </c>
      <c r="K7975" t="s">
        <v>716</v>
      </c>
      <c r="L7975">
        <v>9473.4599999999991</v>
      </c>
      <c r="M7975">
        <v>1</v>
      </c>
      <c r="N7975">
        <v>0.15</v>
      </c>
      <c r="O7975">
        <v>2184.1999999999998</v>
      </c>
    </row>
    <row r="7976" spans="1:15" x14ac:dyDescent="0.3">
      <c r="A7976" t="s">
        <v>9989</v>
      </c>
      <c r="B7976" t="s">
        <v>969</v>
      </c>
      <c r="C7976" t="s">
        <v>1148</v>
      </c>
      <c r="D7976" t="s">
        <v>61</v>
      </c>
      <c r="E7976" t="s">
        <v>302</v>
      </c>
      <c r="F7976" t="s">
        <v>80</v>
      </c>
      <c r="G7976" t="s">
        <v>53</v>
      </c>
      <c r="H7976" t="s">
        <v>246</v>
      </c>
      <c r="I7976" t="s">
        <v>55</v>
      </c>
      <c r="J7976" t="s">
        <v>56</v>
      </c>
      <c r="K7976" t="s">
        <v>74</v>
      </c>
      <c r="L7976">
        <v>43232.22</v>
      </c>
      <c r="M7976">
        <v>9</v>
      </c>
      <c r="N7976">
        <v>0.15</v>
      </c>
      <c r="O7976">
        <v>6889.85</v>
      </c>
    </row>
    <row r="7977" spans="1:15" x14ac:dyDescent="0.3">
      <c r="A7977" t="s">
        <v>9990</v>
      </c>
      <c r="B7977" t="s">
        <v>1577</v>
      </c>
      <c r="C7977" t="s">
        <v>1271</v>
      </c>
      <c r="D7977" t="s">
        <v>102</v>
      </c>
      <c r="E7977" t="s">
        <v>614</v>
      </c>
      <c r="F7977" t="s">
        <v>52</v>
      </c>
      <c r="G7977" t="s">
        <v>63</v>
      </c>
      <c r="H7977" t="s">
        <v>202</v>
      </c>
      <c r="I7977" t="s">
        <v>118</v>
      </c>
      <c r="J7977" t="s">
        <v>230</v>
      </c>
      <c r="K7977" t="s">
        <v>351</v>
      </c>
      <c r="L7977">
        <v>33282.81</v>
      </c>
      <c r="M7977">
        <v>3</v>
      </c>
      <c r="N7977">
        <v>0.2</v>
      </c>
      <c r="O7977">
        <v>6804.76</v>
      </c>
    </row>
    <row r="7978" spans="1:15" x14ac:dyDescent="0.3">
      <c r="A7978" t="s">
        <v>9991</v>
      </c>
      <c r="B7978" t="s">
        <v>534</v>
      </c>
      <c r="C7978" t="s">
        <v>1580</v>
      </c>
      <c r="D7978" t="s">
        <v>61</v>
      </c>
      <c r="E7978" t="s">
        <v>1676</v>
      </c>
      <c r="F7978" t="s">
        <v>80</v>
      </c>
      <c r="G7978" t="s">
        <v>72</v>
      </c>
      <c r="H7978" t="s">
        <v>346</v>
      </c>
      <c r="I7978" t="s">
        <v>118</v>
      </c>
      <c r="J7978" t="s">
        <v>119</v>
      </c>
      <c r="K7978" t="s">
        <v>197</v>
      </c>
      <c r="L7978">
        <v>55763.19</v>
      </c>
      <c r="M7978">
        <v>9</v>
      </c>
      <c r="N7978">
        <v>0.2</v>
      </c>
      <c r="O7978">
        <v>16701.21</v>
      </c>
    </row>
    <row r="7979" spans="1:15" x14ac:dyDescent="0.3">
      <c r="A7979" t="s">
        <v>9992</v>
      </c>
      <c r="B7979" t="s">
        <v>1033</v>
      </c>
      <c r="C7979" t="s">
        <v>434</v>
      </c>
      <c r="D7979" t="s">
        <v>61</v>
      </c>
      <c r="E7979" t="s">
        <v>676</v>
      </c>
      <c r="F7979" t="s">
        <v>52</v>
      </c>
      <c r="G7979" t="s">
        <v>81</v>
      </c>
      <c r="H7979" t="s">
        <v>82</v>
      </c>
      <c r="I7979" t="s">
        <v>83</v>
      </c>
      <c r="J7979" t="s">
        <v>449</v>
      </c>
      <c r="K7979" t="s">
        <v>775</v>
      </c>
      <c r="L7979">
        <v>54292.160000000003</v>
      </c>
      <c r="M7979">
        <v>4</v>
      </c>
      <c r="N7979">
        <v>0.25</v>
      </c>
      <c r="O7979">
        <v>7871.68</v>
      </c>
    </row>
    <row r="7980" spans="1:15" x14ac:dyDescent="0.3">
      <c r="A7980" t="s">
        <v>9993</v>
      </c>
      <c r="B7980" t="s">
        <v>1917</v>
      </c>
      <c r="C7980" t="s">
        <v>423</v>
      </c>
      <c r="D7980" t="s">
        <v>50</v>
      </c>
      <c r="E7980" t="s">
        <v>833</v>
      </c>
      <c r="F7980" t="s">
        <v>80</v>
      </c>
      <c r="G7980" t="s">
        <v>179</v>
      </c>
      <c r="H7980" t="s">
        <v>180</v>
      </c>
      <c r="I7980" t="s">
        <v>118</v>
      </c>
      <c r="J7980" t="s">
        <v>191</v>
      </c>
      <c r="K7980" t="s">
        <v>192</v>
      </c>
      <c r="L7980">
        <v>37435.440000000002</v>
      </c>
      <c r="M7980">
        <v>8</v>
      </c>
      <c r="N7980">
        <v>0</v>
      </c>
      <c r="O7980">
        <v>9625.69</v>
      </c>
    </row>
    <row r="7981" spans="1:15" x14ac:dyDescent="0.3">
      <c r="A7981" t="s">
        <v>9994</v>
      </c>
      <c r="B7981" t="s">
        <v>424</v>
      </c>
      <c r="C7981" t="s">
        <v>3158</v>
      </c>
      <c r="D7981" t="s">
        <v>50</v>
      </c>
      <c r="E7981" t="s">
        <v>1973</v>
      </c>
      <c r="F7981" t="s">
        <v>52</v>
      </c>
      <c r="G7981" t="s">
        <v>81</v>
      </c>
      <c r="H7981" t="s">
        <v>95</v>
      </c>
      <c r="I7981" t="s">
        <v>96</v>
      </c>
      <c r="J7981" t="s">
        <v>166</v>
      </c>
      <c r="K7981" t="s">
        <v>762</v>
      </c>
      <c r="L7981">
        <v>72282.78</v>
      </c>
      <c r="M7981">
        <v>6</v>
      </c>
      <c r="N7981">
        <v>0.2</v>
      </c>
      <c r="O7981">
        <v>22867.57</v>
      </c>
    </row>
    <row r="7982" spans="1:15" x14ac:dyDescent="0.3">
      <c r="A7982" t="s">
        <v>9995</v>
      </c>
      <c r="B7982" t="s">
        <v>642</v>
      </c>
      <c r="C7982" t="s">
        <v>2247</v>
      </c>
      <c r="D7982" t="s">
        <v>61</v>
      </c>
      <c r="E7982" t="s">
        <v>1759</v>
      </c>
      <c r="F7982" t="s">
        <v>71</v>
      </c>
      <c r="G7982" t="s">
        <v>63</v>
      </c>
      <c r="H7982" t="s">
        <v>213</v>
      </c>
      <c r="I7982" t="s">
        <v>96</v>
      </c>
      <c r="J7982" t="s">
        <v>97</v>
      </c>
      <c r="K7982" t="s">
        <v>181</v>
      </c>
      <c r="L7982">
        <v>65786.48</v>
      </c>
      <c r="M7982">
        <v>8</v>
      </c>
      <c r="N7982">
        <v>0.25</v>
      </c>
      <c r="O7982">
        <v>17869.84</v>
      </c>
    </row>
    <row r="7983" spans="1:15" x14ac:dyDescent="0.3">
      <c r="A7983" t="s">
        <v>9996</v>
      </c>
      <c r="B7983" t="s">
        <v>1203</v>
      </c>
      <c r="C7983" t="s">
        <v>1780</v>
      </c>
      <c r="D7983" t="s">
        <v>61</v>
      </c>
      <c r="E7983" t="s">
        <v>3504</v>
      </c>
      <c r="F7983" t="s">
        <v>71</v>
      </c>
      <c r="G7983" t="s">
        <v>81</v>
      </c>
      <c r="H7983" t="s">
        <v>186</v>
      </c>
      <c r="I7983" t="s">
        <v>118</v>
      </c>
      <c r="J7983" t="s">
        <v>230</v>
      </c>
      <c r="K7983" t="s">
        <v>351</v>
      </c>
      <c r="L7983">
        <v>34254.04</v>
      </c>
      <c r="M7983">
        <v>4</v>
      </c>
      <c r="N7983">
        <v>0.25</v>
      </c>
      <c r="O7983">
        <v>8669.81</v>
      </c>
    </row>
    <row r="7984" spans="1:15" x14ac:dyDescent="0.3">
      <c r="A7984" t="s">
        <v>9997</v>
      </c>
      <c r="B7984" t="s">
        <v>1817</v>
      </c>
      <c r="C7984" t="s">
        <v>1899</v>
      </c>
      <c r="D7984" t="s">
        <v>50</v>
      </c>
      <c r="E7984" t="s">
        <v>2065</v>
      </c>
      <c r="F7984" t="s">
        <v>52</v>
      </c>
      <c r="G7984" t="s">
        <v>63</v>
      </c>
      <c r="H7984" t="s">
        <v>64</v>
      </c>
      <c r="I7984" t="s">
        <v>55</v>
      </c>
      <c r="J7984" t="s">
        <v>141</v>
      </c>
      <c r="K7984" t="s">
        <v>241</v>
      </c>
      <c r="L7984">
        <v>19476</v>
      </c>
      <c r="M7984">
        <v>8</v>
      </c>
      <c r="N7984">
        <v>0</v>
      </c>
      <c r="O7984">
        <v>6935.94</v>
      </c>
    </row>
    <row r="7985" spans="1:15" x14ac:dyDescent="0.3">
      <c r="A7985" t="s">
        <v>9998</v>
      </c>
      <c r="B7985" t="s">
        <v>1800</v>
      </c>
      <c r="C7985" t="s">
        <v>1957</v>
      </c>
      <c r="D7985" t="s">
        <v>102</v>
      </c>
      <c r="E7985" t="s">
        <v>140</v>
      </c>
      <c r="F7985" t="s">
        <v>71</v>
      </c>
      <c r="G7985" t="s">
        <v>179</v>
      </c>
      <c r="H7985" t="s">
        <v>236</v>
      </c>
      <c r="I7985" t="s">
        <v>96</v>
      </c>
      <c r="J7985" t="s">
        <v>135</v>
      </c>
      <c r="K7985" t="s">
        <v>395</v>
      </c>
      <c r="L7985">
        <v>40563.300000000003</v>
      </c>
      <c r="M7985">
        <v>10</v>
      </c>
      <c r="N7985">
        <v>0.05</v>
      </c>
      <c r="O7985">
        <v>7274.62</v>
      </c>
    </row>
    <row r="7986" spans="1:15" x14ac:dyDescent="0.3">
      <c r="A7986" t="s">
        <v>9999</v>
      </c>
      <c r="B7986" t="s">
        <v>2995</v>
      </c>
      <c r="C7986" t="s">
        <v>311</v>
      </c>
      <c r="D7986" t="s">
        <v>78</v>
      </c>
      <c r="E7986" t="s">
        <v>1313</v>
      </c>
      <c r="F7986" t="s">
        <v>80</v>
      </c>
      <c r="G7986" t="s">
        <v>179</v>
      </c>
      <c r="H7986" t="s">
        <v>180</v>
      </c>
      <c r="I7986" t="s">
        <v>96</v>
      </c>
      <c r="J7986" t="s">
        <v>166</v>
      </c>
      <c r="K7986" t="s">
        <v>167</v>
      </c>
      <c r="L7986">
        <v>28574.2</v>
      </c>
      <c r="M7986">
        <v>2</v>
      </c>
      <c r="N7986">
        <v>0</v>
      </c>
      <c r="O7986">
        <v>10296.280000000001</v>
      </c>
    </row>
    <row r="7987" spans="1:15" x14ac:dyDescent="0.3">
      <c r="A7987" t="s">
        <v>10000</v>
      </c>
      <c r="B7987" t="s">
        <v>5700</v>
      </c>
      <c r="C7987" t="s">
        <v>2303</v>
      </c>
      <c r="D7987" t="s">
        <v>78</v>
      </c>
      <c r="E7987" t="s">
        <v>914</v>
      </c>
      <c r="F7987" t="s">
        <v>71</v>
      </c>
      <c r="G7987" t="s">
        <v>179</v>
      </c>
      <c r="H7987" t="s">
        <v>236</v>
      </c>
      <c r="I7987" t="s">
        <v>118</v>
      </c>
      <c r="J7987" t="s">
        <v>303</v>
      </c>
      <c r="K7987" t="s">
        <v>491</v>
      </c>
      <c r="L7987">
        <v>129937.3</v>
      </c>
      <c r="M7987">
        <v>10</v>
      </c>
      <c r="N7987">
        <v>0.15</v>
      </c>
      <c r="O7987">
        <v>27808.17</v>
      </c>
    </row>
    <row r="7988" spans="1:15" x14ac:dyDescent="0.3">
      <c r="A7988" t="s">
        <v>10001</v>
      </c>
      <c r="B7988" t="s">
        <v>725</v>
      </c>
      <c r="C7988" t="s">
        <v>1385</v>
      </c>
      <c r="D7988" t="s">
        <v>61</v>
      </c>
      <c r="E7988" t="s">
        <v>1183</v>
      </c>
      <c r="F7988" t="s">
        <v>71</v>
      </c>
      <c r="G7988" t="s">
        <v>81</v>
      </c>
      <c r="H7988" t="s">
        <v>284</v>
      </c>
      <c r="I7988" t="s">
        <v>55</v>
      </c>
      <c r="J7988" t="s">
        <v>173</v>
      </c>
      <c r="K7988" t="s">
        <v>735</v>
      </c>
      <c r="L7988">
        <v>15970.6</v>
      </c>
      <c r="M7988">
        <v>10</v>
      </c>
      <c r="N7988">
        <v>0.1</v>
      </c>
      <c r="O7988">
        <v>3745.07</v>
      </c>
    </row>
    <row r="7989" spans="1:15" x14ac:dyDescent="0.3">
      <c r="A7989" t="s">
        <v>10002</v>
      </c>
      <c r="B7989" t="s">
        <v>1351</v>
      </c>
      <c r="C7989" t="s">
        <v>1363</v>
      </c>
      <c r="D7989" t="s">
        <v>102</v>
      </c>
      <c r="E7989" t="s">
        <v>1195</v>
      </c>
      <c r="F7989" t="s">
        <v>80</v>
      </c>
      <c r="G7989" t="s">
        <v>81</v>
      </c>
      <c r="H7989" t="s">
        <v>95</v>
      </c>
      <c r="I7989" t="s">
        <v>96</v>
      </c>
      <c r="J7989" t="s">
        <v>111</v>
      </c>
      <c r="K7989" t="s">
        <v>112</v>
      </c>
      <c r="L7989">
        <v>1793.6</v>
      </c>
      <c r="M7989">
        <v>2</v>
      </c>
      <c r="N7989">
        <v>0.2</v>
      </c>
      <c r="O7989">
        <v>441.83</v>
      </c>
    </row>
    <row r="7990" spans="1:15" x14ac:dyDescent="0.3">
      <c r="A7990" t="s">
        <v>10003</v>
      </c>
      <c r="B7990" t="s">
        <v>856</v>
      </c>
      <c r="C7990" t="s">
        <v>446</v>
      </c>
      <c r="D7990" t="s">
        <v>78</v>
      </c>
      <c r="E7990" t="s">
        <v>2444</v>
      </c>
      <c r="F7990" t="s">
        <v>71</v>
      </c>
      <c r="G7990" t="s">
        <v>53</v>
      </c>
      <c r="H7990" t="s">
        <v>90</v>
      </c>
      <c r="I7990" t="s">
        <v>96</v>
      </c>
      <c r="J7990" t="s">
        <v>166</v>
      </c>
      <c r="K7990" t="s">
        <v>762</v>
      </c>
      <c r="L7990">
        <v>16921.2</v>
      </c>
      <c r="M7990">
        <v>2</v>
      </c>
      <c r="N7990">
        <v>0.2</v>
      </c>
      <c r="O7990">
        <v>2092.9299999999998</v>
      </c>
    </row>
    <row r="7991" spans="1:15" x14ac:dyDescent="0.3">
      <c r="A7991" t="s">
        <v>10004</v>
      </c>
      <c r="B7991" t="s">
        <v>2332</v>
      </c>
      <c r="C7991" t="s">
        <v>2610</v>
      </c>
      <c r="D7991" t="s">
        <v>78</v>
      </c>
      <c r="E7991" t="s">
        <v>506</v>
      </c>
      <c r="F7991" t="s">
        <v>52</v>
      </c>
      <c r="G7991" t="s">
        <v>63</v>
      </c>
      <c r="H7991" t="s">
        <v>202</v>
      </c>
      <c r="I7991" t="s">
        <v>83</v>
      </c>
      <c r="J7991" t="s">
        <v>156</v>
      </c>
      <c r="K7991" t="s">
        <v>285</v>
      </c>
      <c r="L7991">
        <v>101496.48</v>
      </c>
      <c r="M7991">
        <v>8</v>
      </c>
      <c r="N7991">
        <v>0.25</v>
      </c>
      <c r="O7991">
        <v>19411.77</v>
      </c>
    </row>
    <row r="7992" spans="1:15" x14ac:dyDescent="0.3">
      <c r="A7992" t="s">
        <v>10005</v>
      </c>
      <c r="B7992" t="s">
        <v>1324</v>
      </c>
      <c r="C7992" t="s">
        <v>145</v>
      </c>
      <c r="D7992" t="s">
        <v>50</v>
      </c>
      <c r="E7992" t="s">
        <v>2641</v>
      </c>
      <c r="F7992" t="s">
        <v>52</v>
      </c>
      <c r="G7992" t="s">
        <v>179</v>
      </c>
      <c r="H7992" t="s">
        <v>180</v>
      </c>
      <c r="I7992" t="s">
        <v>55</v>
      </c>
      <c r="J7992" t="s">
        <v>173</v>
      </c>
      <c r="K7992" t="s">
        <v>735</v>
      </c>
      <c r="L7992">
        <v>8939.0499999999993</v>
      </c>
      <c r="M7992">
        <v>5</v>
      </c>
      <c r="N7992">
        <v>0.25</v>
      </c>
      <c r="O7992">
        <v>1145.52</v>
      </c>
    </row>
    <row r="7993" spans="1:15" x14ac:dyDescent="0.3">
      <c r="A7993" t="s">
        <v>10006</v>
      </c>
      <c r="B7993" t="s">
        <v>1217</v>
      </c>
      <c r="C7993" t="s">
        <v>1392</v>
      </c>
      <c r="D7993" t="s">
        <v>61</v>
      </c>
      <c r="E7993" t="s">
        <v>444</v>
      </c>
      <c r="F7993" t="s">
        <v>71</v>
      </c>
      <c r="G7993" t="s">
        <v>81</v>
      </c>
      <c r="H7993" t="s">
        <v>186</v>
      </c>
      <c r="I7993" t="s">
        <v>83</v>
      </c>
      <c r="J7993" t="s">
        <v>156</v>
      </c>
      <c r="K7993" t="s">
        <v>285</v>
      </c>
      <c r="L7993">
        <v>65777.039999999994</v>
      </c>
      <c r="M7993">
        <v>8</v>
      </c>
      <c r="N7993">
        <v>0.15</v>
      </c>
      <c r="O7993">
        <v>22250.87</v>
      </c>
    </row>
    <row r="7994" spans="1:15" x14ac:dyDescent="0.3">
      <c r="A7994" t="s">
        <v>10007</v>
      </c>
      <c r="B7994" t="s">
        <v>1411</v>
      </c>
      <c r="C7994" t="s">
        <v>2934</v>
      </c>
      <c r="D7994" t="s">
        <v>50</v>
      </c>
      <c r="E7994" t="s">
        <v>4023</v>
      </c>
      <c r="F7994" t="s">
        <v>71</v>
      </c>
      <c r="G7994" t="s">
        <v>53</v>
      </c>
      <c r="H7994" t="s">
        <v>246</v>
      </c>
      <c r="I7994" t="s">
        <v>55</v>
      </c>
      <c r="J7994" t="s">
        <v>173</v>
      </c>
      <c r="K7994" t="s">
        <v>780</v>
      </c>
      <c r="L7994">
        <v>34581.99</v>
      </c>
      <c r="M7994">
        <v>3</v>
      </c>
      <c r="N7994">
        <v>0.25</v>
      </c>
      <c r="O7994">
        <v>6009.64</v>
      </c>
    </row>
    <row r="7995" spans="1:15" x14ac:dyDescent="0.3">
      <c r="A7995" t="s">
        <v>10008</v>
      </c>
      <c r="B7995" t="s">
        <v>2055</v>
      </c>
      <c r="C7995" t="s">
        <v>228</v>
      </c>
      <c r="D7995" t="s">
        <v>61</v>
      </c>
      <c r="E7995" t="s">
        <v>1759</v>
      </c>
      <c r="F7995" t="s">
        <v>80</v>
      </c>
      <c r="G7995" t="s">
        <v>81</v>
      </c>
      <c r="H7995" t="s">
        <v>284</v>
      </c>
      <c r="I7995" t="s">
        <v>83</v>
      </c>
      <c r="J7995" t="s">
        <v>449</v>
      </c>
      <c r="K7995" t="s">
        <v>450</v>
      </c>
      <c r="L7995">
        <v>99785.7</v>
      </c>
      <c r="M7995">
        <v>9</v>
      </c>
      <c r="N7995">
        <v>0.05</v>
      </c>
      <c r="O7995">
        <v>22028.35</v>
      </c>
    </row>
    <row r="7996" spans="1:15" x14ac:dyDescent="0.3">
      <c r="A7996" t="s">
        <v>10009</v>
      </c>
      <c r="B7996" t="s">
        <v>402</v>
      </c>
      <c r="C7996" t="s">
        <v>2755</v>
      </c>
      <c r="D7996" t="s">
        <v>50</v>
      </c>
      <c r="E7996" t="s">
        <v>212</v>
      </c>
      <c r="F7996" t="s">
        <v>52</v>
      </c>
      <c r="G7996" t="s">
        <v>72</v>
      </c>
      <c r="H7996" t="s">
        <v>73</v>
      </c>
      <c r="I7996" t="s">
        <v>96</v>
      </c>
      <c r="J7996" t="s">
        <v>135</v>
      </c>
      <c r="K7996" t="s">
        <v>395</v>
      </c>
      <c r="L7996">
        <v>72760.56</v>
      </c>
      <c r="M7996">
        <v>8</v>
      </c>
      <c r="N7996">
        <v>0</v>
      </c>
      <c r="O7996">
        <v>16466.14</v>
      </c>
    </row>
    <row r="7997" spans="1:15" x14ac:dyDescent="0.3">
      <c r="A7997" t="s">
        <v>10010</v>
      </c>
      <c r="B7997" t="s">
        <v>362</v>
      </c>
      <c r="C7997" t="s">
        <v>922</v>
      </c>
      <c r="D7997" t="s">
        <v>102</v>
      </c>
      <c r="E7997" t="s">
        <v>2218</v>
      </c>
      <c r="F7997" t="s">
        <v>71</v>
      </c>
      <c r="G7997" t="s">
        <v>179</v>
      </c>
      <c r="H7997" t="s">
        <v>180</v>
      </c>
      <c r="I7997" t="s">
        <v>83</v>
      </c>
      <c r="J7997" t="s">
        <v>156</v>
      </c>
      <c r="K7997" t="s">
        <v>157</v>
      </c>
      <c r="L7997">
        <v>6493.36</v>
      </c>
      <c r="M7997">
        <v>8</v>
      </c>
      <c r="N7997">
        <v>0.2</v>
      </c>
      <c r="O7997">
        <v>2042.94</v>
      </c>
    </row>
    <row r="7998" spans="1:15" x14ac:dyDescent="0.3">
      <c r="A7998" t="s">
        <v>10011</v>
      </c>
      <c r="B7998" t="s">
        <v>369</v>
      </c>
      <c r="C7998" t="s">
        <v>2979</v>
      </c>
      <c r="D7998" t="s">
        <v>50</v>
      </c>
      <c r="E7998" t="s">
        <v>332</v>
      </c>
      <c r="F7998" t="s">
        <v>80</v>
      </c>
      <c r="G7998" t="s">
        <v>81</v>
      </c>
      <c r="H7998" t="s">
        <v>82</v>
      </c>
      <c r="I7998" t="s">
        <v>118</v>
      </c>
      <c r="J7998" t="s">
        <v>230</v>
      </c>
      <c r="K7998" t="s">
        <v>351</v>
      </c>
      <c r="L7998">
        <v>16688</v>
      </c>
      <c r="M7998">
        <v>10</v>
      </c>
      <c r="N7998">
        <v>0.2</v>
      </c>
      <c r="O7998">
        <v>2781.2</v>
      </c>
    </row>
    <row r="7999" spans="1:15" x14ac:dyDescent="0.3">
      <c r="A7999" t="s">
        <v>10012</v>
      </c>
      <c r="B7999" t="s">
        <v>2757</v>
      </c>
      <c r="C7999" t="s">
        <v>1893</v>
      </c>
      <c r="D7999" t="s">
        <v>102</v>
      </c>
      <c r="E7999" t="s">
        <v>1188</v>
      </c>
      <c r="F7999" t="s">
        <v>71</v>
      </c>
      <c r="G7999" t="s">
        <v>53</v>
      </c>
      <c r="H7999" t="s">
        <v>54</v>
      </c>
      <c r="I7999" t="s">
        <v>118</v>
      </c>
      <c r="J7999" t="s">
        <v>191</v>
      </c>
      <c r="K7999" t="s">
        <v>290</v>
      </c>
      <c r="L7999">
        <v>36560.97</v>
      </c>
      <c r="M7999">
        <v>3</v>
      </c>
      <c r="N7999">
        <v>0.1</v>
      </c>
      <c r="O7999">
        <v>7736.85</v>
      </c>
    </row>
    <row r="8000" spans="1:15" x14ac:dyDescent="0.3">
      <c r="A8000" t="s">
        <v>10013</v>
      </c>
      <c r="B8000" t="s">
        <v>1489</v>
      </c>
      <c r="C8000" t="s">
        <v>2302</v>
      </c>
      <c r="D8000" t="s">
        <v>50</v>
      </c>
      <c r="E8000" t="s">
        <v>513</v>
      </c>
      <c r="F8000" t="s">
        <v>52</v>
      </c>
      <c r="G8000" t="s">
        <v>179</v>
      </c>
      <c r="H8000" t="s">
        <v>180</v>
      </c>
      <c r="I8000" t="s">
        <v>83</v>
      </c>
      <c r="J8000" t="s">
        <v>379</v>
      </c>
      <c r="K8000" t="s">
        <v>380</v>
      </c>
      <c r="L8000">
        <v>30908.52</v>
      </c>
      <c r="M8000">
        <v>6</v>
      </c>
      <c r="N8000">
        <v>0</v>
      </c>
      <c r="O8000">
        <v>9574.08</v>
      </c>
    </row>
    <row r="8001" spans="1:15" x14ac:dyDescent="0.3">
      <c r="A8001" t="s">
        <v>10014</v>
      </c>
      <c r="B8001" t="s">
        <v>2618</v>
      </c>
      <c r="C8001" t="s">
        <v>164</v>
      </c>
      <c r="D8001" t="s">
        <v>61</v>
      </c>
      <c r="E8001" t="s">
        <v>2277</v>
      </c>
      <c r="F8001" t="s">
        <v>52</v>
      </c>
      <c r="G8001" t="s">
        <v>53</v>
      </c>
      <c r="H8001" t="s">
        <v>246</v>
      </c>
      <c r="I8001" t="s">
        <v>96</v>
      </c>
      <c r="J8001" t="s">
        <v>111</v>
      </c>
      <c r="K8001" t="s">
        <v>225</v>
      </c>
      <c r="L8001">
        <v>38011.589999999997</v>
      </c>
      <c r="M8001">
        <v>9</v>
      </c>
      <c r="N8001">
        <v>0.1</v>
      </c>
      <c r="O8001">
        <v>13062.43</v>
      </c>
    </row>
    <row r="8002" spans="1:15" x14ac:dyDescent="0.3">
      <c r="A8002" t="s">
        <v>10015</v>
      </c>
      <c r="B8002" t="s">
        <v>3195</v>
      </c>
      <c r="C8002" t="s">
        <v>353</v>
      </c>
      <c r="D8002" t="s">
        <v>61</v>
      </c>
      <c r="E8002" t="s">
        <v>2820</v>
      </c>
      <c r="F8002" t="s">
        <v>52</v>
      </c>
      <c r="G8002" t="s">
        <v>53</v>
      </c>
      <c r="H8002" t="s">
        <v>246</v>
      </c>
      <c r="I8002" t="s">
        <v>83</v>
      </c>
      <c r="J8002" t="s">
        <v>156</v>
      </c>
      <c r="K8002" t="s">
        <v>208</v>
      </c>
      <c r="L8002">
        <v>70404.25</v>
      </c>
      <c r="M8002">
        <v>7</v>
      </c>
      <c r="N8002">
        <v>0</v>
      </c>
      <c r="O8002">
        <v>14679.77</v>
      </c>
    </row>
    <row r="8003" spans="1:15" x14ac:dyDescent="0.3">
      <c r="A8003" t="s">
        <v>10016</v>
      </c>
      <c r="B8003" t="s">
        <v>409</v>
      </c>
      <c r="C8003" t="s">
        <v>2008</v>
      </c>
      <c r="D8003" t="s">
        <v>102</v>
      </c>
      <c r="E8003" t="s">
        <v>1861</v>
      </c>
      <c r="F8003" t="s">
        <v>71</v>
      </c>
      <c r="G8003" t="s">
        <v>63</v>
      </c>
      <c r="H8003" t="s">
        <v>172</v>
      </c>
      <c r="I8003" t="s">
        <v>96</v>
      </c>
      <c r="J8003" t="s">
        <v>111</v>
      </c>
      <c r="K8003" t="s">
        <v>328</v>
      </c>
      <c r="L8003">
        <v>60713.919999999998</v>
      </c>
      <c r="M8003">
        <v>8</v>
      </c>
      <c r="N8003">
        <v>0.05</v>
      </c>
      <c r="O8003">
        <v>18387</v>
      </c>
    </row>
    <row r="8004" spans="1:15" x14ac:dyDescent="0.3">
      <c r="A8004" t="s">
        <v>10017</v>
      </c>
      <c r="B8004" t="s">
        <v>1817</v>
      </c>
      <c r="C8004" t="s">
        <v>636</v>
      </c>
      <c r="D8004" t="s">
        <v>78</v>
      </c>
      <c r="E8004" t="s">
        <v>3836</v>
      </c>
      <c r="F8004" t="s">
        <v>80</v>
      </c>
      <c r="G8004" t="s">
        <v>63</v>
      </c>
      <c r="H8004" t="s">
        <v>202</v>
      </c>
      <c r="I8004" t="s">
        <v>55</v>
      </c>
      <c r="J8004" t="s">
        <v>141</v>
      </c>
      <c r="K8004" t="s">
        <v>978</v>
      </c>
      <c r="L8004">
        <v>28950.45</v>
      </c>
      <c r="M8004">
        <v>5</v>
      </c>
      <c r="N8004">
        <v>0.25</v>
      </c>
      <c r="O8004">
        <v>4006.79</v>
      </c>
    </row>
    <row r="8005" spans="1:15" x14ac:dyDescent="0.3">
      <c r="A8005" t="s">
        <v>10018</v>
      </c>
      <c r="B8005" t="s">
        <v>556</v>
      </c>
      <c r="C8005" t="s">
        <v>2036</v>
      </c>
      <c r="D8005" t="s">
        <v>50</v>
      </c>
      <c r="E8005" t="s">
        <v>308</v>
      </c>
      <c r="F8005" t="s">
        <v>80</v>
      </c>
      <c r="G8005" t="s">
        <v>53</v>
      </c>
      <c r="H8005" t="s">
        <v>246</v>
      </c>
      <c r="I8005" t="s">
        <v>55</v>
      </c>
      <c r="J8005" t="s">
        <v>65</v>
      </c>
      <c r="K8005" t="s">
        <v>66</v>
      </c>
      <c r="L8005">
        <v>5462.48</v>
      </c>
      <c r="M8005">
        <v>2</v>
      </c>
      <c r="N8005">
        <v>0</v>
      </c>
      <c r="O8005">
        <v>1038.69</v>
      </c>
    </row>
    <row r="8006" spans="1:15" x14ac:dyDescent="0.3">
      <c r="A8006" t="s">
        <v>10019</v>
      </c>
      <c r="B8006" t="s">
        <v>813</v>
      </c>
      <c r="C8006" t="s">
        <v>385</v>
      </c>
      <c r="D8006" t="s">
        <v>78</v>
      </c>
      <c r="E8006" t="s">
        <v>1782</v>
      </c>
      <c r="F8006" t="s">
        <v>52</v>
      </c>
      <c r="G8006" t="s">
        <v>179</v>
      </c>
      <c r="H8006" t="s">
        <v>180</v>
      </c>
      <c r="I8006" t="s">
        <v>96</v>
      </c>
      <c r="J8006" t="s">
        <v>166</v>
      </c>
      <c r="K8006" t="s">
        <v>167</v>
      </c>
      <c r="L8006">
        <v>5018.4399999999996</v>
      </c>
      <c r="M8006">
        <v>2</v>
      </c>
      <c r="N8006">
        <v>0.05</v>
      </c>
      <c r="O8006">
        <v>892.52</v>
      </c>
    </row>
    <row r="8007" spans="1:15" x14ac:dyDescent="0.3">
      <c r="A8007" t="s">
        <v>10020</v>
      </c>
      <c r="B8007" t="s">
        <v>548</v>
      </c>
      <c r="C8007" t="s">
        <v>906</v>
      </c>
      <c r="D8007" t="s">
        <v>78</v>
      </c>
      <c r="E8007" t="s">
        <v>850</v>
      </c>
      <c r="F8007" t="s">
        <v>52</v>
      </c>
      <c r="G8007" t="s">
        <v>53</v>
      </c>
      <c r="H8007" t="s">
        <v>90</v>
      </c>
      <c r="I8007" t="s">
        <v>83</v>
      </c>
      <c r="J8007" t="s">
        <v>379</v>
      </c>
      <c r="K8007" t="s">
        <v>562</v>
      </c>
      <c r="L8007">
        <v>34453.08</v>
      </c>
      <c r="M8007">
        <v>4</v>
      </c>
      <c r="N8007">
        <v>0.25</v>
      </c>
      <c r="O8007">
        <v>8699.7099999999991</v>
      </c>
    </row>
    <row r="8008" spans="1:15" x14ac:dyDescent="0.3">
      <c r="A8008" t="s">
        <v>10021</v>
      </c>
      <c r="B8008" t="s">
        <v>1544</v>
      </c>
      <c r="C8008" t="s">
        <v>3419</v>
      </c>
      <c r="D8008" t="s">
        <v>50</v>
      </c>
      <c r="E8008" t="s">
        <v>581</v>
      </c>
      <c r="F8008" t="s">
        <v>80</v>
      </c>
      <c r="G8008" t="s">
        <v>72</v>
      </c>
      <c r="H8008" t="s">
        <v>346</v>
      </c>
      <c r="I8008" t="s">
        <v>55</v>
      </c>
      <c r="J8008" t="s">
        <v>56</v>
      </c>
      <c r="K8008" t="s">
        <v>151</v>
      </c>
      <c r="L8008">
        <v>76939.31</v>
      </c>
      <c r="M8008">
        <v>7</v>
      </c>
      <c r="N8008">
        <v>0.25</v>
      </c>
      <c r="O8008">
        <v>13142.79</v>
      </c>
    </row>
    <row r="8009" spans="1:15" x14ac:dyDescent="0.3">
      <c r="A8009" t="s">
        <v>10022</v>
      </c>
      <c r="B8009" t="s">
        <v>785</v>
      </c>
      <c r="C8009" t="s">
        <v>786</v>
      </c>
      <c r="D8009" t="s">
        <v>102</v>
      </c>
      <c r="E8009" t="s">
        <v>1739</v>
      </c>
      <c r="F8009" t="s">
        <v>80</v>
      </c>
      <c r="G8009" t="s">
        <v>72</v>
      </c>
      <c r="H8009" t="s">
        <v>346</v>
      </c>
      <c r="I8009" t="s">
        <v>96</v>
      </c>
      <c r="J8009" t="s">
        <v>166</v>
      </c>
      <c r="K8009" t="s">
        <v>167</v>
      </c>
      <c r="L8009">
        <v>26965.26</v>
      </c>
      <c r="M8009">
        <v>6</v>
      </c>
      <c r="N8009">
        <v>0.05</v>
      </c>
      <c r="O8009">
        <v>9190.2000000000007</v>
      </c>
    </row>
    <row r="8010" spans="1:15" x14ac:dyDescent="0.3">
      <c r="A8010" t="s">
        <v>10023</v>
      </c>
      <c r="B8010" t="s">
        <v>272</v>
      </c>
      <c r="C8010" t="s">
        <v>1133</v>
      </c>
      <c r="D8010" t="s">
        <v>50</v>
      </c>
      <c r="E8010" t="s">
        <v>543</v>
      </c>
      <c r="F8010" t="s">
        <v>52</v>
      </c>
      <c r="G8010" t="s">
        <v>179</v>
      </c>
      <c r="H8010" t="s">
        <v>180</v>
      </c>
      <c r="I8010" t="s">
        <v>96</v>
      </c>
      <c r="J8010" t="s">
        <v>97</v>
      </c>
      <c r="K8010" t="s">
        <v>181</v>
      </c>
      <c r="L8010">
        <v>40502.400000000001</v>
      </c>
      <c r="M8010">
        <v>6</v>
      </c>
      <c r="N8010">
        <v>0</v>
      </c>
      <c r="O8010">
        <v>9916.89</v>
      </c>
    </row>
    <row r="8011" spans="1:15" x14ac:dyDescent="0.3">
      <c r="A8011" t="s">
        <v>10024</v>
      </c>
      <c r="B8011" t="s">
        <v>2501</v>
      </c>
      <c r="C8011" t="s">
        <v>2529</v>
      </c>
      <c r="D8011" t="s">
        <v>78</v>
      </c>
      <c r="E8011" t="s">
        <v>930</v>
      </c>
      <c r="F8011" t="s">
        <v>80</v>
      </c>
      <c r="G8011" t="s">
        <v>179</v>
      </c>
      <c r="H8011" t="s">
        <v>180</v>
      </c>
      <c r="I8011" t="s">
        <v>55</v>
      </c>
      <c r="J8011" t="s">
        <v>65</v>
      </c>
      <c r="K8011" t="s">
        <v>91</v>
      </c>
      <c r="L8011">
        <v>57896.82</v>
      </c>
      <c r="M8011">
        <v>6</v>
      </c>
      <c r="N8011">
        <v>0.15</v>
      </c>
      <c r="O8011">
        <v>13912.15</v>
      </c>
    </row>
    <row r="8012" spans="1:15" x14ac:dyDescent="0.3">
      <c r="A8012" t="s">
        <v>10025</v>
      </c>
      <c r="B8012" t="s">
        <v>1405</v>
      </c>
      <c r="C8012" t="s">
        <v>760</v>
      </c>
      <c r="D8012" t="s">
        <v>78</v>
      </c>
      <c r="E8012" t="s">
        <v>1753</v>
      </c>
      <c r="F8012" t="s">
        <v>71</v>
      </c>
      <c r="G8012" t="s">
        <v>179</v>
      </c>
      <c r="H8012" t="s">
        <v>180</v>
      </c>
      <c r="I8012" t="s">
        <v>83</v>
      </c>
      <c r="J8012" t="s">
        <v>84</v>
      </c>
      <c r="K8012" t="s">
        <v>105</v>
      </c>
      <c r="L8012">
        <v>66942.16</v>
      </c>
      <c r="M8012">
        <v>8</v>
      </c>
      <c r="N8012">
        <v>0.15</v>
      </c>
      <c r="O8012">
        <v>21743.439999999999</v>
      </c>
    </row>
    <row r="8013" spans="1:15" x14ac:dyDescent="0.3">
      <c r="A8013" t="s">
        <v>10026</v>
      </c>
      <c r="B8013" t="s">
        <v>4733</v>
      </c>
      <c r="C8013" t="s">
        <v>2604</v>
      </c>
      <c r="D8013" t="s">
        <v>102</v>
      </c>
      <c r="E8013" t="s">
        <v>2275</v>
      </c>
      <c r="F8013" t="s">
        <v>52</v>
      </c>
      <c r="G8013" t="s">
        <v>81</v>
      </c>
      <c r="H8013" t="s">
        <v>186</v>
      </c>
      <c r="I8013" t="s">
        <v>55</v>
      </c>
      <c r="J8013" t="s">
        <v>141</v>
      </c>
      <c r="K8013" t="s">
        <v>978</v>
      </c>
      <c r="L8013">
        <v>10333.5</v>
      </c>
      <c r="M8013">
        <v>5</v>
      </c>
      <c r="N8013">
        <v>0.2</v>
      </c>
      <c r="O8013">
        <v>1903.52</v>
      </c>
    </row>
    <row r="8014" spans="1:15" x14ac:dyDescent="0.3">
      <c r="A8014" t="s">
        <v>10027</v>
      </c>
      <c r="B8014" t="s">
        <v>1853</v>
      </c>
      <c r="C8014" t="s">
        <v>3580</v>
      </c>
      <c r="D8014" t="s">
        <v>78</v>
      </c>
      <c r="E8014" t="s">
        <v>3102</v>
      </c>
      <c r="F8014" t="s">
        <v>80</v>
      </c>
      <c r="G8014" t="s">
        <v>53</v>
      </c>
      <c r="H8014" t="s">
        <v>246</v>
      </c>
      <c r="I8014" t="s">
        <v>55</v>
      </c>
      <c r="J8014" t="s">
        <v>173</v>
      </c>
      <c r="K8014" t="s">
        <v>780</v>
      </c>
      <c r="L8014">
        <v>6141.62</v>
      </c>
      <c r="M8014">
        <v>2</v>
      </c>
      <c r="N8014">
        <v>0</v>
      </c>
      <c r="O8014">
        <v>2412.2600000000002</v>
      </c>
    </row>
    <row r="8015" spans="1:15" x14ac:dyDescent="0.3">
      <c r="A8015" t="s">
        <v>10028</v>
      </c>
      <c r="B8015" t="s">
        <v>1880</v>
      </c>
      <c r="C8015" t="s">
        <v>1798</v>
      </c>
      <c r="D8015" t="s">
        <v>78</v>
      </c>
      <c r="E8015" t="s">
        <v>510</v>
      </c>
      <c r="F8015" t="s">
        <v>52</v>
      </c>
      <c r="G8015" t="s">
        <v>72</v>
      </c>
      <c r="H8015" t="s">
        <v>117</v>
      </c>
      <c r="I8015" t="s">
        <v>118</v>
      </c>
      <c r="J8015" t="s">
        <v>230</v>
      </c>
      <c r="K8015" t="s">
        <v>351</v>
      </c>
      <c r="L8015">
        <v>4198.8599999999997</v>
      </c>
      <c r="M8015">
        <v>2</v>
      </c>
      <c r="N8015">
        <v>0.1</v>
      </c>
      <c r="O8015">
        <v>1355.15</v>
      </c>
    </row>
    <row r="8016" spans="1:15" x14ac:dyDescent="0.3">
      <c r="A8016" t="s">
        <v>10029</v>
      </c>
      <c r="B8016" t="s">
        <v>1576</v>
      </c>
      <c r="C8016" t="s">
        <v>1312</v>
      </c>
      <c r="D8016" t="s">
        <v>102</v>
      </c>
      <c r="E8016" t="s">
        <v>954</v>
      </c>
      <c r="F8016" t="s">
        <v>80</v>
      </c>
      <c r="G8016" t="s">
        <v>179</v>
      </c>
      <c r="H8016" t="s">
        <v>180</v>
      </c>
      <c r="I8016" t="s">
        <v>55</v>
      </c>
      <c r="J8016" t="s">
        <v>56</v>
      </c>
      <c r="K8016" t="s">
        <v>151</v>
      </c>
      <c r="L8016">
        <v>25549.52</v>
      </c>
      <c r="M8016">
        <v>2</v>
      </c>
      <c r="N8016">
        <v>0.15</v>
      </c>
      <c r="O8016">
        <v>8569.6299999999992</v>
      </c>
    </row>
    <row r="8017" spans="1:15" x14ac:dyDescent="0.3">
      <c r="A8017" t="s">
        <v>10030</v>
      </c>
      <c r="B8017" t="s">
        <v>1093</v>
      </c>
      <c r="C8017" t="s">
        <v>1478</v>
      </c>
      <c r="D8017" t="s">
        <v>102</v>
      </c>
      <c r="E8017" t="s">
        <v>1808</v>
      </c>
      <c r="F8017" t="s">
        <v>80</v>
      </c>
      <c r="G8017" t="s">
        <v>72</v>
      </c>
      <c r="H8017" t="s">
        <v>117</v>
      </c>
      <c r="I8017" t="s">
        <v>96</v>
      </c>
      <c r="J8017" t="s">
        <v>135</v>
      </c>
      <c r="K8017" t="s">
        <v>395</v>
      </c>
      <c r="L8017">
        <v>88984.44</v>
      </c>
      <c r="M8017">
        <v>9</v>
      </c>
      <c r="N8017">
        <v>0.25</v>
      </c>
      <c r="O8017">
        <v>16845.97</v>
      </c>
    </row>
    <row r="8018" spans="1:15" x14ac:dyDescent="0.3">
      <c r="A8018" t="s">
        <v>10031</v>
      </c>
      <c r="B8018" t="s">
        <v>1472</v>
      </c>
      <c r="C8018" t="s">
        <v>2436</v>
      </c>
      <c r="D8018" t="s">
        <v>102</v>
      </c>
      <c r="E8018" t="s">
        <v>3614</v>
      </c>
      <c r="F8018" t="s">
        <v>52</v>
      </c>
      <c r="G8018" t="s">
        <v>179</v>
      </c>
      <c r="H8018" t="s">
        <v>180</v>
      </c>
      <c r="I8018" t="s">
        <v>55</v>
      </c>
      <c r="J8018" t="s">
        <v>141</v>
      </c>
      <c r="K8018" t="s">
        <v>241</v>
      </c>
      <c r="L8018">
        <v>34607.22</v>
      </c>
      <c r="M8018">
        <v>3</v>
      </c>
      <c r="N8018">
        <v>0</v>
      </c>
      <c r="O8018">
        <v>9535.34</v>
      </c>
    </row>
    <row r="8019" spans="1:15" x14ac:dyDescent="0.3">
      <c r="A8019" t="s">
        <v>10032</v>
      </c>
      <c r="B8019" t="s">
        <v>710</v>
      </c>
      <c r="C8019" t="s">
        <v>3344</v>
      </c>
      <c r="D8019" t="s">
        <v>50</v>
      </c>
      <c r="E8019" t="s">
        <v>517</v>
      </c>
      <c r="F8019" t="s">
        <v>71</v>
      </c>
      <c r="G8019" t="s">
        <v>53</v>
      </c>
      <c r="H8019" t="s">
        <v>54</v>
      </c>
      <c r="I8019" t="s">
        <v>55</v>
      </c>
      <c r="J8019" t="s">
        <v>56</v>
      </c>
      <c r="K8019" t="s">
        <v>151</v>
      </c>
      <c r="L8019">
        <v>46635</v>
      </c>
      <c r="M8019">
        <v>4</v>
      </c>
      <c r="N8019">
        <v>0</v>
      </c>
      <c r="O8019">
        <v>15965.84</v>
      </c>
    </row>
    <row r="8020" spans="1:15" x14ac:dyDescent="0.3">
      <c r="A8020" t="s">
        <v>10033</v>
      </c>
      <c r="B8020" t="s">
        <v>774</v>
      </c>
      <c r="C8020" t="s">
        <v>2792</v>
      </c>
      <c r="D8020" t="s">
        <v>78</v>
      </c>
      <c r="E8020" t="s">
        <v>846</v>
      </c>
      <c r="F8020" t="s">
        <v>52</v>
      </c>
      <c r="G8020" t="s">
        <v>53</v>
      </c>
      <c r="H8020" t="s">
        <v>90</v>
      </c>
      <c r="I8020" t="s">
        <v>118</v>
      </c>
      <c r="J8020" t="s">
        <v>230</v>
      </c>
      <c r="K8020" t="s">
        <v>351</v>
      </c>
      <c r="L8020">
        <v>13094.53</v>
      </c>
      <c r="M8020">
        <v>1</v>
      </c>
      <c r="N8020">
        <v>0.25</v>
      </c>
      <c r="O8020">
        <v>3159.69</v>
      </c>
    </row>
    <row r="8021" spans="1:15" x14ac:dyDescent="0.3">
      <c r="A8021" t="s">
        <v>10034</v>
      </c>
      <c r="B8021" t="s">
        <v>2473</v>
      </c>
      <c r="C8021" t="s">
        <v>2452</v>
      </c>
      <c r="D8021" t="s">
        <v>61</v>
      </c>
      <c r="E8021" t="s">
        <v>1878</v>
      </c>
      <c r="F8021" t="s">
        <v>71</v>
      </c>
      <c r="G8021" t="s">
        <v>63</v>
      </c>
      <c r="H8021" t="s">
        <v>64</v>
      </c>
      <c r="I8021" t="s">
        <v>55</v>
      </c>
      <c r="J8021" t="s">
        <v>173</v>
      </c>
      <c r="K8021" t="s">
        <v>780</v>
      </c>
      <c r="L8021">
        <v>81980.100000000006</v>
      </c>
      <c r="M8021">
        <v>6</v>
      </c>
      <c r="N8021">
        <v>0</v>
      </c>
      <c r="O8021">
        <v>25015.23</v>
      </c>
    </row>
    <row r="8022" spans="1:15" x14ac:dyDescent="0.3">
      <c r="A8022" t="s">
        <v>10035</v>
      </c>
      <c r="B8022" t="s">
        <v>292</v>
      </c>
      <c r="C8022" t="s">
        <v>2927</v>
      </c>
      <c r="D8022" t="s">
        <v>102</v>
      </c>
      <c r="E8022" t="s">
        <v>2105</v>
      </c>
      <c r="F8022" t="s">
        <v>80</v>
      </c>
      <c r="G8022" t="s">
        <v>53</v>
      </c>
      <c r="H8022" t="s">
        <v>110</v>
      </c>
      <c r="I8022" t="s">
        <v>118</v>
      </c>
      <c r="J8022" t="s">
        <v>303</v>
      </c>
      <c r="K8022" t="s">
        <v>421</v>
      </c>
      <c r="L8022">
        <v>57456.12</v>
      </c>
      <c r="M8022">
        <v>4</v>
      </c>
      <c r="N8022">
        <v>0.2</v>
      </c>
      <c r="O8022">
        <v>8414.1299999999992</v>
      </c>
    </row>
    <row r="8023" spans="1:15" x14ac:dyDescent="0.3">
      <c r="A8023" t="s">
        <v>10036</v>
      </c>
      <c r="B8023" t="s">
        <v>154</v>
      </c>
      <c r="C8023" t="s">
        <v>1714</v>
      </c>
      <c r="D8023" t="s">
        <v>61</v>
      </c>
      <c r="E8023" t="s">
        <v>1169</v>
      </c>
      <c r="F8023" t="s">
        <v>80</v>
      </c>
      <c r="G8023" t="s">
        <v>81</v>
      </c>
      <c r="H8023" t="s">
        <v>82</v>
      </c>
      <c r="I8023" t="s">
        <v>55</v>
      </c>
      <c r="J8023" t="s">
        <v>141</v>
      </c>
      <c r="K8023" t="s">
        <v>978</v>
      </c>
      <c r="L8023">
        <v>25056.16</v>
      </c>
      <c r="M8023">
        <v>4</v>
      </c>
      <c r="N8023">
        <v>0.15</v>
      </c>
      <c r="O8023">
        <v>8098.09</v>
      </c>
    </row>
    <row r="8024" spans="1:15" x14ac:dyDescent="0.3">
      <c r="A8024" t="s">
        <v>10037</v>
      </c>
      <c r="B8024" t="s">
        <v>2718</v>
      </c>
      <c r="C8024" t="s">
        <v>354</v>
      </c>
      <c r="D8024" t="s">
        <v>102</v>
      </c>
      <c r="E8024" t="s">
        <v>2093</v>
      </c>
      <c r="F8024" t="s">
        <v>71</v>
      </c>
      <c r="G8024" t="s">
        <v>53</v>
      </c>
      <c r="H8024" t="s">
        <v>110</v>
      </c>
      <c r="I8024" t="s">
        <v>55</v>
      </c>
      <c r="J8024" t="s">
        <v>56</v>
      </c>
      <c r="K8024" t="s">
        <v>151</v>
      </c>
      <c r="L8024">
        <v>13109.04</v>
      </c>
      <c r="M8024">
        <v>8</v>
      </c>
      <c r="N8024">
        <v>0</v>
      </c>
      <c r="O8024">
        <v>4346.5200000000004</v>
      </c>
    </row>
    <row r="8025" spans="1:15" x14ac:dyDescent="0.3">
      <c r="A8025" t="s">
        <v>10038</v>
      </c>
      <c r="B8025" t="s">
        <v>793</v>
      </c>
      <c r="C8025" t="s">
        <v>3128</v>
      </c>
      <c r="D8025" t="s">
        <v>61</v>
      </c>
      <c r="E8025" t="s">
        <v>1380</v>
      </c>
      <c r="F8025" t="s">
        <v>52</v>
      </c>
      <c r="G8025" t="s">
        <v>53</v>
      </c>
      <c r="H8025" t="s">
        <v>110</v>
      </c>
      <c r="I8025" t="s">
        <v>118</v>
      </c>
      <c r="J8025" t="s">
        <v>230</v>
      </c>
      <c r="K8025" t="s">
        <v>356</v>
      </c>
      <c r="L8025">
        <v>78184.899999999994</v>
      </c>
      <c r="M8025">
        <v>10</v>
      </c>
      <c r="N8025">
        <v>0</v>
      </c>
      <c r="O8025">
        <v>18101.8</v>
      </c>
    </row>
    <row r="8026" spans="1:15" x14ac:dyDescent="0.3">
      <c r="A8026" t="s">
        <v>10039</v>
      </c>
      <c r="B8026" t="s">
        <v>3339</v>
      </c>
      <c r="C8026" t="s">
        <v>318</v>
      </c>
      <c r="D8026" t="s">
        <v>50</v>
      </c>
      <c r="E8026" t="s">
        <v>2582</v>
      </c>
      <c r="F8026" t="s">
        <v>80</v>
      </c>
      <c r="G8026" t="s">
        <v>63</v>
      </c>
      <c r="H8026" t="s">
        <v>172</v>
      </c>
      <c r="I8026" t="s">
        <v>55</v>
      </c>
      <c r="J8026" t="s">
        <v>65</v>
      </c>
      <c r="K8026" t="s">
        <v>130</v>
      </c>
      <c r="L8026">
        <v>14514.6</v>
      </c>
      <c r="M8026">
        <v>5</v>
      </c>
      <c r="N8026">
        <v>0.05</v>
      </c>
      <c r="O8026">
        <v>2615.41</v>
      </c>
    </row>
    <row r="8027" spans="1:15" x14ac:dyDescent="0.3">
      <c r="A8027" t="s">
        <v>10040</v>
      </c>
      <c r="B8027" t="s">
        <v>515</v>
      </c>
      <c r="C8027" t="s">
        <v>2191</v>
      </c>
      <c r="D8027" t="s">
        <v>102</v>
      </c>
      <c r="E8027" t="s">
        <v>1111</v>
      </c>
      <c r="F8027" t="s">
        <v>71</v>
      </c>
      <c r="G8027" t="s">
        <v>63</v>
      </c>
      <c r="H8027" t="s">
        <v>64</v>
      </c>
      <c r="I8027" t="s">
        <v>96</v>
      </c>
      <c r="J8027" t="s">
        <v>166</v>
      </c>
      <c r="K8027" t="s">
        <v>167</v>
      </c>
      <c r="L8027">
        <v>8617.56</v>
      </c>
      <c r="M8027">
        <v>6</v>
      </c>
      <c r="N8027">
        <v>0.05</v>
      </c>
      <c r="O8027">
        <v>3145.5</v>
      </c>
    </row>
    <row r="8028" spans="1:15" x14ac:dyDescent="0.3">
      <c r="A8028" t="s">
        <v>10041</v>
      </c>
      <c r="B8028" t="s">
        <v>5375</v>
      </c>
      <c r="C8028" t="s">
        <v>3849</v>
      </c>
      <c r="D8028" t="s">
        <v>61</v>
      </c>
      <c r="E8028" t="s">
        <v>992</v>
      </c>
      <c r="F8028" t="s">
        <v>71</v>
      </c>
      <c r="G8028" t="s">
        <v>81</v>
      </c>
      <c r="H8028" t="s">
        <v>186</v>
      </c>
      <c r="I8028" t="s">
        <v>83</v>
      </c>
      <c r="J8028" t="s">
        <v>84</v>
      </c>
      <c r="K8028" t="s">
        <v>125</v>
      </c>
      <c r="L8028">
        <v>21089.01</v>
      </c>
      <c r="M8028">
        <v>3</v>
      </c>
      <c r="N8028">
        <v>0</v>
      </c>
      <c r="O8028">
        <v>5298.64</v>
      </c>
    </row>
    <row r="8029" spans="1:15" x14ac:dyDescent="0.3">
      <c r="A8029" t="s">
        <v>10042</v>
      </c>
      <c r="B8029" t="s">
        <v>1680</v>
      </c>
      <c r="C8029" t="s">
        <v>2501</v>
      </c>
      <c r="D8029" t="s">
        <v>61</v>
      </c>
      <c r="E8029" t="s">
        <v>603</v>
      </c>
      <c r="F8029" t="s">
        <v>80</v>
      </c>
      <c r="G8029" t="s">
        <v>81</v>
      </c>
      <c r="H8029" t="s">
        <v>95</v>
      </c>
      <c r="I8029" t="s">
        <v>96</v>
      </c>
      <c r="J8029" t="s">
        <v>166</v>
      </c>
      <c r="K8029" t="s">
        <v>762</v>
      </c>
      <c r="L8029">
        <v>13483.6</v>
      </c>
      <c r="M8029">
        <v>1</v>
      </c>
      <c r="N8029">
        <v>0.05</v>
      </c>
      <c r="O8029">
        <v>2730.42</v>
      </c>
    </row>
    <row r="8030" spans="1:15" x14ac:dyDescent="0.3">
      <c r="A8030" t="s">
        <v>10043</v>
      </c>
      <c r="B8030" t="s">
        <v>4236</v>
      </c>
      <c r="C8030" t="s">
        <v>2062</v>
      </c>
      <c r="D8030" t="s">
        <v>102</v>
      </c>
      <c r="E8030" t="s">
        <v>1239</v>
      </c>
      <c r="F8030" t="s">
        <v>52</v>
      </c>
      <c r="G8030" t="s">
        <v>53</v>
      </c>
      <c r="H8030" t="s">
        <v>54</v>
      </c>
      <c r="I8030" t="s">
        <v>118</v>
      </c>
      <c r="J8030" t="s">
        <v>230</v>
      </c>
      <c r="K8030" t="s">
        <v>356</v>
      </c>
      <c r="L8030">
        <v>57882.720000000001</v>
      </c>
      <c r="M8030">
        <v>8</v>
      </c>
      <c r="N8030">
        <v>0.25</v>
      </c>
      <c r="O8030">
        <v>13160.39</v>
      </c>
    </row>
    <row r="8031" spans="1:15" x14ac:dyDescent="0.3">
      <c r="A8031" t="s">
        <v>10044</v>
      </c>
      <c r="B8031" t="s">
        <v>443</v>
      </c>
      <c r="C8031" t="s">
        <v>2486</v>
      </c>
      <c r="D8031" t="s">
        <v>50</v>
      </c>
      <c r="E8031" t="s">
        <v>871</v>
      </c>
      <c r="F8031" t="s">
        <v>52</v>
      </c>
      <c r="G8031" t="s">
        <v>63</v>
      </c>
      <c r="H8031" t="s">
        <v>172</v>
      </c>
      <c r="I8031" t="s">
        <v>83</v>
      </c>
      <c r="J8031" t="s">
        <v>156</v>
      </c>
      <c r="K8031" t="s">
        <v>208</v>
      </c>
      <c r="L8031">
        <v>89247.15</v>
      </c>
      <c r="M8031">
        <v>9</v>
      </c>
      <c r="N8031">
        <v>0</v>
      </c>
      <c r="O8031">
        <v>13413.37</v>
      </c>
    </row>
    <row r="8032" spans="1:15" x14ac:dyDescent="0.3">
      <c r="A8032" t="s">
        <v>10045</v>
      </c>
      <c r="B8032" t="s">
        <v>1252</v>
      </c>
      <c r="C8032" t="s">
        <v>3851</v>
      </c>
      <c r="D8032" t="s">
        <v>61</v>
      </c>
      <c r="E8032" t="s">
        <v>399</v>
      </c>
      <c r="F8032" t="s">
        <v>80</v>
      </c>
      <c r="G8032" t="s">
        <v>72</v>
      </c>
      <c r="H8032" t="s">
        <v>104</v>
      </c>
      <c r="I8032" t="s">
        <v>55</v>
      </c>
      <c r="J8032" t="s">
        <v>173</v>
      </c>
      <c r="K8032" t="s">
        <v>203</v>
      </c>
      <c r="L8032">
        <v>70310.2</v>
      </c>
      <c r="M8032">
        <v>10</v>
      </c>
      <c r="N8032">
        <v>0.15</v>
      </c>
      <c r="O8032">
        <v>11870.9</v>
      </c>
    </row>
    <row r="8033" spans="1:15" x14ac:dyDescent="0.3">
      <c r="A8033" t="s">
        <v>10046</v>
      </c>
      <c r="B8033" t="s">
        <v>2180</v>
      </c>
      <c r="C8033" t="s">
        <v>2934</v>
      </c>
      <c r="D8033" t="s">
        <v>78</v>
      </c>
      <c r="E8033" t="s">
        <v>1154</v>
      </c>
      <c r="F8033" t="s">
        <v>80</v>
      </c>
      <c r="G8033" t="s">
        <v>72</v>
      </c>
      <c r="H8033" t="s">
        <v>346</v>
      </c>
      <c r="I8033" t="s">
        <v>83</v>
      </c>
      <c r="J8033" t="s">
        <v>84</v>
      </c>
      <c r="K8033" t="s">
        <v>125</v>
      </c>
      <c r="L8033">
        <v>48375.7</v>
      </c>
      <c r="M8033">
        <v>5</v>
      </c>
      <c r="N8033">
        <v>0.25</v>
      </c>
      <c r="O8033">
        <v>13531.5</v>
      </c>
    </row>
    <row r="8034" spans="1:15" x14ac:dyDescent="0.3">
      <c r="A8034" t="s">
        <v>10047</v>
      </c>
      <c r="B8034" t="s">
        <v>612</v>
      </c>
      <c r="C8034" t="s">
        <v>2089</v>
      </c>
      <c r="D8034" t="s">
        <v>61</v>
      </c>
      <c r="E8034" t="s">
        <v>1071</v>
      </c>
      <c r="F8034" t="s">
        <v>80</v>
      </c>
      <c r="G8034" t="s">
        <v>81</v>
      </c>
      <c r="H8034" t="s">
        <v>284</v>
      </c>
      <c r="I8034" t="s">
        <v>118</v>
      </c>
      <c r="J8034" t="s">
        <v>191</v>
      </c>
      <c r="K8034" t="s">
        <v>829</v>
      </c>
      <c r="L8034">
        <v>21662.36</v>
      </c>
      <c r="M8034">
        <v>4</v>
      </c>
      <c r="N8034">
        <v>0.15</v>
      </c>
      <c r="O8034">
        <v>6529.45</v>
      </c>
    </row>
    <row r="8035" spans="1:15" x14ac:dyDescent="0.3">
      <c r="A8035" t="s">
        <v>10048</v>
      </c>
      <c r="B8035" t="s">
        <v>2929</v>
      </c>
      <c r="C8035" t="s">
        <v>1494</v>
      </c>
      <c r="D8035" t="s">
        <v>78</v>
      </c>
      <c r="E8035" t="s">
        <v>858</v>
      </c>
      <c r="F8035" t="s">
        <v>71</v>
      </c>
      <c r="G8035" t="s">
        <v>63</v>
      </c>
      <c r="H8035" t="s">
        <v>64</v>
      </c>
      <c r="I8035" t="s">
        <v>55</v>
      </c>
      <c r="J8035" t="s">
        <v>141</v>
      </c>
      <c r="K8035" t="s">
        <v>978</v>
      </c>
      <c r="L8035">
        <v>2170.98</v>
      </c>
      <c r="M8035">
        <v>3</v>
      </c>
      <c r="N8035">
        <v>0.25</v>
      </c>
      <c r="O8035">
        <v>274.36</v>
      </c>
    </row>
    <row r="8036" spans="1:15" x14ac:dyDescent="0.3">
      <c r="A8036" t="s">
        <v>10049</v>
      </c>
      <c r="B8036" t="s">
        <v>1413</v>
      </c>
      <c r="C8036" t="s">
        <v>2491</v>
      </c>
      <c r="D8036" t="s">
        <v>50</v>
      </c>
      <c r="E8036" t="s">
        <v>2373</v>
      </c>
      <c r="F8036" t="s">
        <v>80</v>
      </c>
      <c r="G8036" t="s">
        <v>63</v>
      </c>
      <c r="H8036" t="s">
        <v>64</v>
      </c>
      <c r="I8036" t="s">
        <v>96</v>
      </c>
      <c r="J8036" t="s">
        <v>166</v>
      </c>
      <c r="K8036" t="s">
        <v>167</v>
      </c>
      <c r="L8036">
        <v>2599.6999999999998</v>
      </c>
      <c r="M8036">
        <v>2</v>
      </c>
      <c r="N8036">
        <v>0</v>
      </c>
      <c r="O8036">
        <v>410.72</v>
      </c>
    </row>
    <row r="8037" spans="1:15" x14ac:dyDescent="0.3">
      <c r="A8037" t="s">
        <v>10050</v>
      </c>
      <c r="B8037" t="s">
        <v>1899</v>
      </c>
      <c r="C8037" t="s">
        <v>1202</v>
      </c>
      <c r="D8037" t="s">
        <v>61</v>
      </c>
      <c r="E8037" t="s">
        <v>4023</v>
      </c>
      <c r="F8037" t="s">
        <v>80</v>
      </c>
      <c r="G8037" t="s">
        <v>72</v>
      </c>
      <c r="H8037" t="s">
        <v>346</v>
      </c>
      <c r="I8037" t="s">
        <v>118</v>
      </c>
      <c r="J8037" t="s">
        <v>230</v>
      </c>
      <c r="K8037" t="s">
        <v>356</v>
      </c>
      <c r="L8037">
        <v>33169.83</v>
      </c>
      <c r="M8037">
        <v>3</v>
      </c>
      <c r="N8037">
        <v>0.25</v>
      </c>
      <c r="O8037">
        <v>7590.15</v>
      </c>
    </row>
    <row r="8038" spans="1:15" x14ac:dyDescent="0.3">
      <c r="A8038" t="s">
        <v>10051</v>
      </c>
      <c r="B8038" t="s">
        <v>297</v>
      </c>
      <c r="C8038" t="s">
        <v>2121</v>
      </c>
      <c r="D8038" t="s">
        <v>61</v>
      </c>
      <c r="E8038" t="s">
        <v>779</v>
      </c>
      <c r="F8038" t="s">
        <v>80</v>
      </c>
      <c r="G8038" t="s">
        <v>81</v>
      </c>
      <c r="H8038" t="s">
        <v>284</v>
      </c>
      <c r="I8038" t="s">
        <v>118</v>
      </c>
      <c r="J8038" t="s">
        <v>119</v>
      </c>
      <c r="K8038" t="s">
        <v>270</v>
      </c>
      <c r="L8038">
        <v>14245.44</v>
      </c>
      <c r="M8038">
        <v>6</v>
      </c>
      <c r="N8038">
        <v>0.1</v>
      </c>
      <c r="O8038">
        <v>3125.52</v>
      </c>
    </row>
    <row r="8039" spans="1:15" x14ac:dyDescent="0.3">
      <c r="A8039" t="s">
        <v>10052</v>
      </c>
      <c r="B8039" t="s">
        <v>3735</v>
      </c>
      <c r="C8039" t="s">
        <v>3741</v>
      </c>
      <c r="D8039" t="s">
        <v>50</v>
      </c>
      <c r="E8039" t="s">
        <v>1505</v>
      </c>
      <c r="F8039" t="s">
        <v>52</v>
      </c>
      <c r="G8039" t="s">
        <v>63</v>
      </c>
      <c r="H8039" t="s">
        <v>202</v>
      </c>
      <c r="I8039" t="s">
        <v>118</v>
      </c>
      <c r="J8039" t="s">
        <v>191</v>
      </c>
      <c r="K8039" t="s">
        <v>290</v>
      </c>
      <c r="L8039">
        <v>39399.199999999997</v>
      </c>
      <c r="M8039">
        <v>5</v>
      </c>
      <c r="N8039">
        <v>0.05</v>
      </c>
      <c r="O8039">
        <v>14040.48</v>
      </c>
    </row>
    <row r="8040" spans="1:15" x14ac:dyDescent="0.3">
      <c r="A8040" t="s">
        <v>10053</v>
      </c>
      <c r="B8040" t="s">
        <v>414</v>
      </c>
      <c r="C8040" t="s">
        <v>160</v>
      </c>
      <c r="D8040" t="s">
        <v>50</v>
      </c>
      <c r="E8040" t="s">
        <v>4454</v>
      </c>
      <c r="F8040" t="s">
        <v>71</v>
      </c>
      <c r="G8040" t="s">
        <v>81</v>
      </c>
      <c r="H8040" t="s">
        <v>186</v>
      </c>
      <c r="I8040" t="s">
        <v>118</v>
      </c>
      <c r="J8040" t="s">
        <v>230</v>
      </c>
      <c r="K8040" t="s">
        <v>231</v>
      </c>
      <c r="L8040">
        <v>893.15</v>
      </c>
      <c r="M8040">
        <v>1</v>
      </c>
      <c r="N8040">
        <v>0.2</v>
      </c>
      <c r="O8040">
        <v>176.33</v>
      </c>
    </row>
    <row r="8041" spans="1:15" x14ac:dyDescent="0.3">
      <c r="A8041" t="s">
        <v>10054</v>
      </c>
      <c r="B8041" t="s">
        <v>2762</v>
      </c>
      <c r="C8041" t="s">
        <v>2837</v>
      </c>
      <c r="D8041" t="s">
        <v>78</v>
      </c>
      <c r="E8041" t="s">
        <v>4013</v>
      </c>
      <c r="F8041" t="s">
        <v>71</v>
      </c>
      <c r="G8041" t="s">
        <v>179</v>
      </c>
      <c r="H8041" t="s">
        <v>236</v>
      </c>
      <c r="I8041" t="s">
        <v>96</v>
      </c>
      <c r="J8041" t="s">
        <v>111</v>
      </c>
      <c r="K8041" t="s">
        <v>112</v>
      </c>
      <c r="L8041">
        <v>110908.96</v>
      </c>
      <c r="M8041">
        <v>8</v>
      </c>
      <c r="N8041">
        <v>0.15</v>
      </c>
      <c r="O8041">
        <v>24972.07</v>
      </c>
    </row>
    <row r="8042" spans="1:15" x14ac:dyDescent="0.3">
      <c r="A8042" t="s">
        <v>10055</v>
      </c>
      <c r="B8042" t="s">
        <v>2216</v>
      </c>
      <c r="C8042" t="s">
        <v>2475</v>
      </c>
      <c r="D8042" t="s">
        <v>78</v>
      </c>
      <c r="E8042" t="s">
        <v>614</v>
      </c>
      <c r="F8042" t="s">
        <v>80</v>
      </c>
      <c r="G8042" t="s">
        <v>81</v>
      </c>
      <c r="H8042" t="s">
        <v>284</v>
      </c>
      <c r="I8042" t="s">
        <v>83</v>
      </c>
      <c r="J8042" t="s">
        <v>156</v>
      </c>
      <c r="K8042" t="s">
        <v>157</v>
      </c>
      <c r="L8042">
        <v>16036.62</v>
      </c>
      <c r="M8042">
        <v>6</v>
      </c>
      <c r="N8042">
        <v>0.15</v>
      </c>
      <c r="O8042">
        <v>3535.05</v>
      </c>
    </row>
    <row r="8043" spans="1:15" x14ac:dyDescent="0.3">
      <c r="A8043" t="s">
        <v>10056</v>
      </c>
      <c r="B8043" t="s">
        <v>2979</v>
      </c>
      <c r="C8043" t="s">
        <v>895</v>
      </c>
      <c r="D8043" t="s">
        <v>61</v>
      </c>
      <c r="E8043" t="s">
        <v>561</v>
      </c>
      <c r="F8043" t="s">
        <v>52</v>
      </c>
      <c r="G8043" t="s">
        <v>63</v>
      </c>
      <c r="H8043" t="s">
        <v>202</v>
      </c>
      <c r="I8043" t="s">
        <v>96</v>
      </c>
      <c r="J8043" t="s">
        <v>97</v>
      </c>
      <c r="K8043" t="s">
        <v>416</v>
      </c>
      <c r="L8043">
        <v>3784.92</v>
      </c>
      <c r="M8043">
        <v>3</v>
      </c>
      <c r="N8043">
        <v>0.05</v>
      </c>
      <c r="O8043">
        <v>1101.6600000000001</v>
      </c>
    </row>
    <row r="8044" spans="1:15" x14ac:dyDescent="0.3">
      <c r="A8044" t="s">
        <v>10057</v>
      </c>
      <c r="B8044" t="s">
        <v>3077</v>
      </c>
      <c r="C8044" t="s">
        <v>1835</v>
      </c>
      <c r="D8044" t="s">
        <v>61</v>
      </c>
      <c r="E8044" t="s">
        <v>3213</v>
      </c>
      <c r="F8044" t="s">
        <v>80</v>
      </c>
      <c r="G8044" t="s">
        <v>81</v>
      </c>
      <c r="H8044" t="s">
        <v>82</v>
      </c>
      <c r="I8044" t="s">
        <v>96</v>
      </c>
      <c r="J8044" t="s">
        <v>97</v>
      </c>
      <c r="K8044" t="s">
        <v>416</v>
      </c>
      <c r="L8044">
        <v>56348.639999999999</v>
      </c>
      <c r="M8044">
        <v>9</v>
      </c>
      <c r="N8044">
        <v>0.2</v>
      </c>
      <c r="O8044">
        <v>7851.73</v>
      </c>
    </row>
    <row r="8045" spans="1:15" x14ac:dyDescent="0.3">
      <c r="A8045" t="s">
        <v>10058</v>
      </c>
      <c r="B8045" t="s">
        <v>1726</v>
      </c>
      <c r="C8045" t="s">
        <v>1589</v>
      </c>
      <c r="D8045" t="s">
        <v>61</v>
      </c>
      <c r="E8045" t="s">
        <v>869</v>
      </c>
      <c r="F8045" t="s">
        <v>80</v>
      </c>
      <c r="G8045" t="s">
        <v>81</v>
      </c>
      <c r="H8045" t="s">
        <v>186</v>
      </c>
      <c r="I8045" t="s">
        <v>96</v>
      </c>
      <c r="J8045" t="s">
        <v>135</v>
      </c>
      <c r="K8045" t="s">
        <v>275</v>
      </c>
      <c r="L8045">
        <v>17287.02</v>
      </c>
      <c r="M8045">
        <v>9</v>
      </c>
      <c r="N8045">
        <v>0.15</v>
      </c>
      <c r="O8045">
        <v>4369.42</v>
      </c>
    </row>
    <row r="8046" spans="1:15" x14ac:dyDescent="0.3">
      <c r="A8046" t="s">
        <v>10059</v>
      </c>
      <c r="B8046" t="s">
        <v>3641</v>
      </c>
      <c r="C8046" t="s">
        <v>2208</v>
      </c>
      <c r="D8046" t="s">
        <v>61</v>
      </c>
      <c r="E8046" t="s">
        <v>1303</v>
      </c>
      <c r="F8046" t="s">
        <v>52</v>
      </c>
      <c r="G8046" t="s">
        <v>179</v>
      </c>
      <c r="H8046" t="s">
        <v>180</v>
      </c>
      <c r="I8046" t="s">
        <v>83</v>
      </c>
      <c r="J8046" t="s">
        <v>156</v>
      </c>
      <c r="K8046" t="s">
        <v>157</v>
      </c>
      <c r="L8046">
        <v>37271.82</v>
      </c>
      <c r="M8046">
        <v>6</v>
      </c>
      <c r="N8046">
        <v>0</v>
      </c>
      <c r="O8046">
        <v>9120.8700000000008</v>
      </c>
    </row>
    <row r="8047" spans="1:15" x14ac:dyDescent="0.3">
      <c r="A8047" t="s">
        <v>10060</v>
      </c>
      <c r="B8047" t="s">
        <v>3679</v>
      </c>
      <c r="C8047" t="s">
        <v>576</v>
      </c>
      <c r="D8047" t="s">
        <v>78</v>
      </c>
      <c r="E8047" t="s">
        <v>2275</v>
      </c>
      <c r="F8047" t="s">
        <v>80</v>
      </c>
      <c r="G8047" t="s">
        <v>81</v>
      </c>
      <c r="H8047" t="s">
        <v>186</v>
      </c>
      <c r="I8047" t="s">
        <v>83</v>
      </c>
      <c r="J8047" t="s">
        <v>449</v>
      </c>
      <c r="K8047" t="s">
        <v>681</v>
      </c>
      <c r="L8047">
        <v>78932.070000000007</v>
      </c>
      <c r="M8047">
        <v>7</v>
      </c>
      <c r="N8047">
        <v>0.15</v>
      </c>
      <c r="O8047">
        <v>22972.66</v>
      </c>
    </row>
    <row r="8048" spans="1:15" x14ac:dyDescent="0.3">
      <c r="A8048" t="s">
        <v>10061</v>
      </c>
      <c r="B8048" t="s">
        <v>307</v>
      </c>
      <c r="C8048" t="s">
        <v>1976</v>
      </c>
      <c r="D8048" t="s">
        <v>50</v>
      </c>
      <c r="E8048" t="s">
        <v>1071</v>
      </c>
      <c r="F8048" t="s">
        <v>80</v>
      </c>
      <c r="G8048" t="s">
        <v>53</v>
      </c>
      <c r="H8048" t="s">
        <v>110</v>
      </c>
      <c r="I8048" t="s">
        <v>83</v>
      </c>
      <c r="J8048" t="s">
        <v>84</v>
      </c>
      <c r="K8048" t="s">
        <v>125</v>
      </c>
      <c r="L8048">
        <v>26551.56</v>
      </c>
      <c r="M8048">
        <v>4</v>
      </c>
      <c r="N8048">
        <v>0.2</v>
      </c>
      <c r="O8048">
        <v>5724.7</v>
      </c>
    </row>
    <row r="8049" spans="1:15" x14ac:dyDescent="0.3">
      <c r="A8049" t="s">
        <v>10062</v>
      </c>
      <c r="B8049" t="s">
        <v>4083</v>
      </c>
      <c r="C8049" t="s">
        <v>2657</v>
      </c>
      <c r="D8049" t="s">
        <v>61</v>
      </c>
      <c r="E8049" t="s">
        <v>429</v>
      </c>
      <c r="F8049" t="s">
        <v>52</v>
      </c>
      <c r="G8049" t="s">
        <v>179</v>
      </c>
      <c r="H8049" t="s">
        <v>180</v>
      </c>
      <c r="I8049" t="s">
        <v>83</v>
      </c>
      <c r="J8049" t="s">
        <v>449</v>
      </c>
      <c r="K8049" t="s">
        <v>450</v>
      </c>
      <c r="L8049">
        <v>65760.350000000006</v>
      </c>
      <c r="M8049">
        <v>5</v>
      </c>
      <c r="N8049">
        <v>0</v>
      </c>
      <c r="O8049">
        <v>17826.990000000002</v>
      </c>
    </row>
    <row r="8050" spans="1:15" x14ac:dyDescent="0.3">
      <c r="A8050" t="s">
        <v>10063</v>
      </c>
      <c r="B8050" t="s">
        <v>4083</v>
      </c>
      <c r="C8050" t="s">
        <v>2781</v>
      </c>
      <c r="D8050" t="s">
        <v>78</v>
      </c>
      <c r="E8050" t="s">
        <v>629</v>
      </c>
      <c r="F8050" t="s">
        <v>71</v>
      </c>
      <c r="G8050" t="s">
        <v>72</v>
      </c>
      <c r="H8050" t="s">
        <v>346</v>
      </c>
      <c r="I8050" t="s">
        <v>96</v>
      </c>
      <c r="J8050" t="s">
        <v>135</v>
      </c>
      <c r="K8050" t="s">
        <v>136</v>
      </c>
      <c r="L8050">
        <v>26042.400000000001</v>
      </c>
      <c r="M8050">
        <v>3</v>
      </c>
      <c r="N8050">
        <v>0.05</v>
      </c>
      <c r="O8050">
        <v>7484.27</v>
      </c>
    </row>
    <row r="8051" spans="1:15" x14ac:dyDescent="0.3">
      <c r="A8051" t="s">
        <v>10064</v>
      </c>
      <c r="B8051" t="s">
        <v>1250</v>
      </c>
      <c r="C8051" t="s">
        <v>3130</v>
      </c>
      <c r="D8051" t="s">
        <v>61</v>
      </c>
      <c r="E8051" t="s">
        <v>1562</v>
      </c>
      <c r="F8051" t="s">
        <v>80</v>
      </c>
      <c r="G8051" t="s">
        <v>81</v>
      </c>
      <c r="H8051" t="s">
        <v>95</v>
      </c>
      <c r="I8051" t="s">
        <v>118</v>
      </c>
      <c r="J8051" t="s">
        <v>230</v>
      </c>
      <c r="K8051" t="s">
        <v>356</v>
      </c>
      <c r="L8051">
        <v>16423.439999999999</v>
      </c>
      <c r="M8051">
        <v>4</v>
      </c>
      <c r="N8051">
        <v>0.05</v>
      </c>
      <c r="O8051">
        <v>2352.46</v>
      </c>
    </row>
    <row r="8052" spans="1:15" x14ac:dyDescent="0.3">
      <c r="A8052" t="s">
        <v>10065</v>
      </c>
      <c r="B8052" t="s">
        <v>2295</v>
      </c>
      <c r="C8052" t="s">
        <v>2222</v>
      </c>
      <c r="D8052" t="s">
        <v>61</v>
      </c>
      <c r="E8052" t="s">
        <v>1527</v>
      </c>
      <c r="F8052" t="s">
        <v>52</v>
      </c>
      <c r="G8052" t="s">
        <v>81</v>
      </c>
      <c r="H8052" t="s">
        <v>284</v>
      </c>
      <c r="I8052" t="s">
        <v>96</v>
      </c>
      <c r="J8052" t="s">
        <v>111</v>
      </c>
      <c r="K8052" t="s">
        <v>112</v>
      </c>
      <c r="L8052">
        <v>17428.14</v>
      </c>
      <c r="M8052">
        <v>3</v>
      </c>
      <c r="N8052">
        <v>0.1</v>
      </c>
      <c r="O8052">
        <v>6127.9</v>
      </c>
    </row>
    <row r="8053" spans="1:15" x14ac:dyDescent="0.3">
      <c r="A8053" t="s">
        <v>10066</v>
      </c>
      <c r="B8053" t="s">
        <v>695</v>
      </c>
      <c r="C8053" t="s">
        <v>2182</v>
      </c>
      <c r="D8053" t="s">
        <v>78</v>
      </c>
      <c r="E8053" t="s">
        <v>2999</v>
      </c>
      <c r="F8053" t="s">
        <v>80</v>
      </c>
      <c r="G8053" t="s">
        <v>72</v>
      </c>
      <c r="H8053" t="s">
        <v>73</v>
      </c>
      <c r="I8053" t="s">
        <v>96</v>
      </c>
      <c r="J8053" t="s">
        <v>135</v>
      </c>
      <c r="K8053" t="s">
        <v>395</v>
      </c>
      <c r="L8053">
        <v>66147.350000000006</v>
      </c>
      <c r="M8053">
        <v>5</v>
      </c>
      <c r="N8053">
        <v>0.2</v>
      </c>
      <c r="O8053">
        <v>9531.49</v>
      </c>
    </row>
    <row r="8054" spans="1:15" x14ac:dyDescent="0.3">
      <c r="A8054" t="s">
        <v>10067</v>
      </c>
      <c r="B8054" t="s">
        <v>1231</v>
      </c>
      <c r="C8054" t="s">
        <v>3951</v>
      </c>
      <c r="D8054" t="s">
        <v>50</v>
      </c>
      <c r="E8054" t="s">
        <v>2647</v>
      </c>
      <c r="F8054" t="s">
        <v>71</v>
      </c>
      <c r="G8054" t="s">
        <v>53</v>
      </c>
      <c r="H8054" t="s">
        <v>110</v>
      </c>
      <c r="I8054" t="s">
        <v>55</v>
      </c>
      <c r="J8054" t="s">
        <v>173</v>
      </c>
      <c r="K8054" t="s">
        <v>174</v>
      </c>
      <c r="L8054">
        <v>36323.760000000002</v>
      </c>
      <c r="M8054">
        <v>8</v>
      </c>
      <c r="N8054">
        <v>0.1</v>
      </c>
      <c r="O8054">
        <v>11904.16</v>
      </c>
    </row>
    <row r="8055" spans="1:15" x14ac:dyDescent="0.3">
      <c r="A8055" t="s">
        <v>10068</v>
      </c>
      <c r="B8055" t="s">
        <v>5044</v>
      </c>
      <c r="C8055" t="s">
        <v>3648</v>
      </c>
      <c r="D8055" t="s">
        <v>50</v>
      </c>
      <c r="E8055" t="s">
        <v>2764</v>
      </c>
      <c r="F8055" t="s">
        <v>80</v>
      </c>
      <c r="G8055" t="s">
        <v>81</v>
      </c>
      <c r="H8055" t="s">
        <v>82</v>
      </c>
      <c r="I8055" t="s">
        <v>118</v>
      </c>
      <c r="J8055" t="s">
        <v>303</v>
      </c>
      <c r="K8055" t="s">
        <v>421</v>
      </c>
      <c r="L8055">
        <v>30776.34</v>
      </c>
      <c r="M8055">
        <v>3</v>
      </c>
      <c r="N8055">
        <v>0.2</v>
      </c>
      <c r="O8055">
        <v>8807.68</v>
      </c>
    </row>
    <row r="8056" spans="1:15" x14ac:dyDescent="0.3">
      <c r="A8056" t="s">
        <v>10069</v>
      </c>
      <c r="B8056" t="s">
        <v>1605</v>
      </c>
      <c r="C8056" t="s">
        <v>3879</v>
      </c>
      <c r="D8056" t="s">
        <v>102</v>
      </c>
      <c r="E8056" t="s">
        <v>824</v>
      </c>
      <c r="F8056" t="s">
        <v>52</v>
      </c>
      <c r="G8056" t="s">
        <v>72</v>
      </c>
      <c r="H8056" t="s">
        <v>73</v>
      </c>
      <c r="I8056" t="s">
        <v>83</v>
      </c>
      <c r="J8056" t="s">
        <v>156</v>
      </c>
      <c r="K8056" t="s">
        <v>157</v>
      </c>
      <c r="L8056">
        <v>29935.200000000001</v>
      </c>
      <c r="M8056">
        <v>3</v>
      </c>
      <c r="N8056">
        <v>0.05</v>
      </c>
      <c r="O8056">
        <v>8752.74</v>
      </c>
    </row>
    <row r="8057" spans="1:15" x14ac:dyDescent="0.3">
      <c r="A8057" t="s">
        <v>10070</v>
      </c>
      <c r="B8057" t="s">
        <v>2152</v>
      </c>
      <c r="C8057" t="s">
        <v>802</v>
      </c>
      <c r="D8057" t="s">
        <v>61</v>
      </c>
      <c r="E8057" t="s">
        <v>527</v>
      </c>
      <c r="F8057" t="s">
        <v>52</v>
      </c>
      <c r="G8057" t="s">
        <v>63</v>
      </c>
      <c r="H8057" t="s">
        <v>213</v>
      </c>
      <c r="I8057" t="s">
        <v>55</v>
      </c>
      <c r="J8057" t="s">
        <v>141</v>
      </c>
      <c r="K8057" t="s">
        <v>142</v>
      </c>
      <c r="L8057">
        <v>4167.28</v>
      </c>
      <c r="M8057">
        <v>4</v>
      </c>
      <c r="N8057">
        <v>0</v>
      </c>
      <c r="O8057">
        <v>1288.58</v>
      </c>
    </row>
    <row r="8058" spans="1:15" x14ac:dyDescent="0.3">
      <c r="A8058" t="s">
        <v>10071</v>
      </c>
      <c r="B8058" t="s">
        <v>1123</v>
      </c>
      <c r="C8058" t="s">
        <v>1714</v>
      </c>
      <c r="D8058" t="s">
        <v>61</v>
      </c>
      <c r="E8058" t="s">
        <v>1398</v>
      </c>
      <c r="F8058" t="s">
        <v>52</v>
      </c>
      <c r="G8058" t="s">
        <v>179</v>
      </c>
      <c r="H8058" t="s">
        <v>236</v>
      </c>
      <c r="I8058" t="s">
        <v>55</v>
      </c>
      <c r="J8058" t="s">
        <v>65</v>
      </c>
      <c r="K8058" t="s">
        <v>130</v>
      </c>
      <c r="L8058">
        <v>426.32</v>
      </c>
      <c r="M8058">
        <v>2</v>
      </c>
      <c r="N8058">
        <v>0.1</v>
      </c>
      <c r="O8058">
        <v>97.52</v>
      </c>
    </row>
    <row r="8059" spans="1:15" x14ac:dyDescent="0.3">
      <c r="A8059" t="s">
        <v>10072</v>
      </c>
      <c r="B8059" t="s">
        <v>1448</v>
      </c>
      <c r="C8059" t="s">
        <v>796</v>
      </c>
      <c r="D8059" t="s">
        <v>102</v>
      </c>
      <c r="E8059" t="s">
        <v>1150</v>
      </c>
      <c r="F8059" t="s">
        <v>52</v>
      </c>
      <c r="G8059" t="s">
        <v>63</v>
      </c>
      <c r="H8059" t="s">
        <v>172</v>
      </c>
      <c r="I8059" t="s">
        <v>118</v>
      </c>
      <c r="J8059" t="s">
        <v>303</v>
      </c>
      <c r="K8059" t="s">
        <v>421</v>
      </c>
      <c r="L8059">
        <v>15418.4</v>
      </c>
      <c r="M8059">
        <v>2</v>
      </c>
      <c r="N8059">
        <v>0.25</v>
      </c>
      <c r="O8059">
        <v>3353.71</v>
      </c>
    </row>
    <row r="8060" spans="1:15" x14ac:dyDescent="0.3">
      <c r="A8060" t="s">
        <v>10073</v>
      </c>
      <c r="B8060" t="s">
        <v>435</v>
      </c>
      <c r="C8060" t="s">
        <v>1876</v>
      </c>
      <c r="D8060" t="s">
        <v>61</v>
      </c>
      <c r="E8060" t="s">
        <v>1188</v>
      </c>
      <c r="F8060" t="s">
        <v>71</v>
      </c>
      <c r="G8060" t="s">
        <v>63</v>
      </c>
      <c r="H8060" t="s">
        <v>213</v>
      </c>
      <c r="I8060" t="s">
        <v>83</v>
      </c>
      <c r="J8060" t="s">
        <v>156</v>
      </c>
      <c r="K8060" t="s">
        <v>208</v>
      </c>
      <c r="L8060">
        <v>9085.02</v>
      </c>
      <c r="M8060">
        <v>6</v>
      </c>
      <c r="N8060">
        <v>0</v>
      </c>
      <c r="O8060">
        <v>2013.7</v>
      </c>
    </row>
    <row r="8061" spans="1:15" x14ac:dyDescent="0.3">
      <c r="A8061" t="s">
        <v>10074</v>
      </c>
      <c r="B8061" t="s">
        <v>1581</v>
      </c>
      <c r="C8061" t="s">
        <v>778</v>
      </c>
      <c r="D8061" t="s">
        <v>102</v>
      </c>
      <c r="E8061" t="s">
        <v>557</v>
      </c>
      <c r="F8061" t="s">
        <v>80</v>
      </c>
      <c r="G8061" t="s">
        <v>72</v>
      </c>
      <c r="H8061" t="s">
        <v>346</v>
      </c>
      <c r="I8061" t="s">
        <v>96</v>
      </c>
      <c r="J8061" t="s">
        <v>111</v>
      </c>
      <c r="K8061" t="s">
        <v>112</v>
      </c>
      <c r="L8061">
        <v>90519.57</v>
      </c>
      <c r="M8061">
        <v>9</v>
      </c>
      <c r="N8061">
        <v>0.05</v>
      </c>
      <c r="O8061">
        <v>32363.8</v>
      </c>
    </row>
    <row r="8062" spans="1:15" x14ac:dyDescent="0.3">
      <c r="A8062" t="s">
        <v>10075</v>
      </c>
      <c r="B8062" t="s">
        <v>2712</v>
      </c>
      <c r="C8062" t="s">
        <v>802</v>
      </c>
      <c r="D8062" t="s">
        <v>61</v>
      </c>
      <c r="E8062" t="s">
        <v>871</v>
      </c>
      <c r="F8062" t="s">
        <v>71</v>
      </c>
      <c r="G8062" t="s">
        <v>53</v>
      </c>
      <c r="H8062" t="s">
        <v>54</v>
      </c>
      <c r="I8062" t="s">
        <v>83</v>
      </c>
      <c r="J8062" t="s">
        <v>379</v>
      </c>
      <c r="K8062" t="s">
        <v>562</v>
      </c>
      <c r="L8062">
        <v>17823.09</v>
      </c>
      <c r="M8062">
        <v>3</v>
      </c>
      <c r="N8062">
        <v>0.2</v>
      </c>
      <c r="O8062">
        <v>5562.36</v>
      </c>
    </row>
    <row r="8063" spans="1:15" x14ac:dyDescent="0.3">
      <c r="A8063" t="s">
        <v>10076</v>
      </c>
      <c r="B8063" t="s">
        <v>2818</v>
      </c>
      <c r="C8063" t="s">
        <v>1355</v>
      </c>
      <c r="D8063" t="s">
        <v>61</v>
      </c>
      <c r="E8063" t="s">
        <v>425</v>
      </c>
      <c r="F8063" t="s">
        <v>80</v>
      </c>
      <c r="G8063" t="s">
        <v>63</v>
      </c>
      <c r="H8063" t="s">
        <v>213</v>
      </c>
      <c r="I8063" t="s">
        <v>118</v>
      </c>
      <c r="J8063" t="s">
        <v>230</v>
      </c>
      <c r="K8063" t="s">
        <v>351</v>
      </c>
      <c r="L8063">
        <v>49699.6</v>
      </c>
      <c r="M8063">
        <v>5</v>
      </c>
      <c r="N8063">
        <v>0.1</v>
      </c>
      <c r="O8063">
        <v>9659.7800000000007</v>
      </c>
    </row>
    <row r="8064" spans="1:15" x14ac:dyDescent="0.3">
      <c r="A8064" t="s">
        <v>10077</v>
      </c>
      <c r="B8064" t="s">
        <v>123</v>
      </c>
      <c r="C8064" t="s">
        <v>1006</v>
      </c>
      <c r="D8064" t="s">
        <v>78</v>
      </c>
      <c r="E8064" t="s">
        <v>858</v>
      </c>
      <c r="F8064" t="s">
        <v>71</v>
      </c>
      <c r="G8064" t="s">
        <v>63</v>
      </c>
      <c r="H8064" t="s">
        <v>64</v>
      </c>
      <c r="I8064" t="s">
        <v>96</v>
      </c>
      <c r="J8064" t="s">
        <v>135</v>
      </c>
      <c r="K8064" t="s">
        <v>395</v>
      </c>
      <c r="L8064">
        <v>80517.06</v>
      </c>
      <c r="M8064">
        <v>9</v>
      </c>
      <c r="N8064">
        <v>0</v>
      </c>
      <c r="O8064">
        <v>29363.29</v>
      </c>
    </row>
    <row r="8065" spans="1:15" x14ac:dyDescent="0.3">
      <c r="A8065" t="s">
        <v>10078</v>
      </c>
      <c r="B8065" t="s">
        <v>1081</v>
      </c>
      <c r="C8065" t="s">
        <v>1626</v>
      </c>
      <c r="D8065" t="s">
        <v>78</v>
      </c>
      <c r="E8065" t="s">
        <v>2133</v>
      </c>
      <c r="F8065" t="s">
        <v>52</v>
      </c>
      <c r="G8065" t="s">
        <v>72</v>
      </c>
      <c r="H8065" t="s">
        <v>73</v>
      </c>
      <c r="I8065" t="s">
        <v>118</v>
      </c>
      <c r="J8065" t="s">
        <v>191</v>
      </c>
      <c r="K8065" t="s">
        <v>290</v>
      </c>
      <c r="L8065">
        <v>35487.81</v>
      </c>
      <c r="M8065">
        <v>3</v>
      </c>
      <c r="N8065">
        <v>0</v>
      </c>
      <c r="O8065">
        <v>6420.94</v>
      </c>
    </row>
    <row r="8066" spans="1:15" x14ac:dyDescent="0.3">
      <c r="A8066" t="s">
        <v>10079</v>
      </c>
      <c r="B8066" t="s">
        <v>244</v>
      </c>
      <c r="C8066" t="s">
        <v>3459</v>
      </c>
      <c r="D8066" t="s">
        <v>102</v>
      </c>
      <c r="E8066" t="s">
        <v>1134</v>
      </c>
      <c r="F8066" t="s">
        <v>80</v>
      </c>
      <c r="G8066" t="s">
        <v>179</v>
      </c>
      <c r="H8066" t="s">
        <v>180</v>
      </c>
      <c r="I8066" t="s">
        <v>55</v>
      </c>
      <c r="J8066" t="s">
        <v>173</v>
      </c>
      <c r="K8066" t="s">
        <v>735</v>
      </c>
      <c r="L8066">
        <v>8947.58</v>
      </c>
      <c r="M8066">
        <v>2</v>
      </c>
      <c r="N8066">
        <v>0.1</v>
      </c>
      <c r="O8066">
        <v>2605.15</v>
      </c>
    </row>
    <row r="8067" spans="1:15" x14ac:dyDescent="0.3">
      <c r="A8067" t="s">
        <v>10080</v>
      </c>
      <c r="B8067" t="s">
        <v>1714</v>
      </c>
      <c r="C8067" t="s">
        <v>1715</v>
      </c>
      <c r="D8067" t="s">
        <v>102</v>
      </c>
      <c r="E8067" t="s">
        <v>1731</v>
      </c>
      <c r="F8067" t="s">
        <v>71</v>
      </c>
      <c r="G8067" t="s">
        <v>81</v>
      </c>
      <c r="H8067" t="s">
        <v>95</v>
      </c>
      <c r="I8067" t="s">
        <v>118</v>
      </c>
      <c r="J8067" t="s">
        <v>119</v>
      </c>
      <c r="K8067" t="s">
        <v>197</v>
      </c>
      <c r="L8067">
        <v>96068</v>
      </c>
      <c r="M8067">
        <v>10</v>
      </c>
      <c r="N8067">
        <v>0.05</v>
      </c>
      <c r="O8067">
        <v>30633.05</v>
      </c>
    </row>
    <row r="8068" spans="1:15" x14ac:dyDescent="0.3">
      <c r="A8068" t="s">
        <v>10081</v>
      </c>
      <c r="B8068" t="s">
        <v>1141</v>
      </c>
      <c r="C8068" t="s">
        <v>2525</v>
      </c>
      <c r="D8068" t="s">
        <v>102</v>
      </c>
      <c r="E8068" t="s">
        <v>597</v>
      </c>
      <c r="F8068" t="s">
        <v>71</v>
      </c>
      <c r="G8068" t="s">
        <v>81</v>
      </c>
      <c r="H8068" t="s">
        <v>284</v>
      </c>
      <c r="I8068" t="s">
        <v>55</v>
      </c>
      <c r="J8068" t="s">
        <v>141</v>
      </c>
      <c r="K8068" t="s">
        <v>241</v>
      </c>
      <c r="L8068">
        <v>4470.24</v>
      </c>
      <c r="M8068">
        <v>3</v>
      </c>
      <c r="N8068">
        <v>0.05</v>
      </c>
      <c r="O8068">
        <v>1482.06</v>
      </c>
    </row>
    <row r="8069" spans="1:15" x14ac:dyDescent="0.3">
      <c r="A8069" t="s">
        <v>10082</v>
      </c>
      <c r="B8069" t="s">
        <v>907</v>
      </c>
      <c r="C8069" t="s">
        <v>654</v>
      </c>
      <c r="D8069" t="s">
        <v>78</v>
      </c>
      <c r="E8069" t="s">
        <v>1820</v>
      </c>
      <c r="F8069" t="s">
        <v>80</v>
      </c>
      <c r="G8069" t="s">
        <v>53</v>
      </c>
      <c r="H8069" t="s">
        <v>90</v>
      </c>
      <c r="I8069" t="s">
        <v>55</v>
      </c>
      <c r="J8069" t="s">
        <v>56</v>
      </c>
      <c r="K8069" t="s">
        <v>151</v>
      </c>
      <c r="L8069">
        <v>34250.080000000002</v>
      </c>
      <c r="M8069">
        <v>8</v>
      </c>
      <c r="N8069">
        <v>0.15</v>
      </c>
      <c r="O8069">
        <v>9709.2199999999993</v>
      </c>
    </row>
    <row r="8070" spans="1:15" x14ac:dyDescent="0.3">
      <c r="A8070" t="s">
        <v>10083</v>
      </c>
      <c r="B8070" t="s">
        <v>4260</v>
      </c>
      <c r="C8070" t="s">
        <v>853</v>
      </c>
      <c r="D8070" t="s">
        <v>102</v>
      </c>
      <c r="E8070" t="s">
        <v>866</v>
      </c>
      <c r="F8070" t="s">
        <v>80</v>
      </c>
      <c r="G8070" t="s">
        <v>53</v>
      </c>
      <c r="H8070" t="s">
        <v>110</v>
      </c>
      <c r="I8070" t="s">
        <v>55</v>
      </c>
      <c r="J8070" t="s">
        <v>141</v>
      </c>
      <c r="K8070" t="s">
        <v>142</v>
      </c>
      <c r="L8070">
        <v>43542.54</v>
      </c>
      <c r="M8070">
        <v>6</v>
      </c>
      <c r="N8070">
        <v>0.25</v>
      </c>
      <c r="O8070">
        <v>4977.3</v>
      </c>
    </row>
    <row r="8071" spans="1:15" x14ac:dyDescent="0.3">
      <c r="A8071" t="s">
        <v>10084</v>
      </c>
      <c r="B8071" t="s">
        <v>1344</v>
      </c>
      <c r="C8071" t="s">
        <v>268</v>
      </c>
      <c r="D8071" t="s">
        <v>61</v>
      </c>
      <c r="E8071" t="s">
        <v>1199</v>
      </c>
      <c r="F8071" t="s">
        <v>52</v>
      </c>
      <c r="G8071" t="s">
        <v>81</v>
      </c>
      <c r="H8071" t="s">
        <v>95</v>
      </c>
      <c r="I8071" t="s">
        <v>83</v>
      </c>
      <c r="J8071" t="s">
        <v>379</v>
      </c>
      <c r="K8071" t="s">
        <v>716</v>
      </c>
      <c r="L8071">
        <v>42613.599999999999</v>
      </c>
      <c r="M8071">
        <v>5</v>
      </c>
      <c r="N8071">
        <v>0.15</v>
      </c>
      <c r="O8071">
        <v>6424.4</v>
      </c>
    </row>
    <row r="8072" spans="1:15" x14ac:dyDescent="0.3">
      <c r="A8072" t="s">
        <v>10085</v>
      </c>
      <c r="B8072" t="s">
        <v>1064</v>
      </c>
      <c r="C8072" t="s">
        <v>515</v>
      </c>
      <c r="D8072" t="s">
        <v>102</v>
      </c>
      <c r="E8072" t="s">
        <v>1527</v>
      </c>
      <c r="F8072" t="s">
        <v>71</v>
      </c>
      <c r="G8072" t="s">
        <v>179</v>
      </c>
      <c r="H8072" t="s">
        <v>236</v>
      </c>
      <c r="I8072" t="s">
        <v>55</v>
      </c>
      <c r="J8072" t="s">
        <v>65</v>
      </c>
      <c r="K8072" t="s">
        <v>130</v>
      </c>
      <c r="L8072">
        <v>20461.96</v>
      </c>
      <c r="M8072">
        <v>2</v>
      </c>
      <c r="N8072">
        <v>0.05</v>
      </c>
      <c r="O8072">
        <v>5672.28</v>
      </c>
    </row>
    <row r="8073" spans="1:15" x14ac:dyDescent="0.3">
      <c r="A8073" t="s">
        <v>10086</v>
      </c>
      <c r="B8073" t="s">
        <v>2283</v>
      </c>
      <c r="C8073" t="s">
        <v>1107</v>
      </c>
      <c r="D8073" t="s">
        <v>50</v>
      </c>
      <c r="E8073" t="s">
        <v>312</v>
      </c>
      <c r="F8073" t="s">
        <v>71</v>
      </c>
      <c r="G8073" t="s">
        <v>72</v>
      </c>
      <c r="H8073" t="s">
        <v>117</v>
      </c>
      <c r="I8073" t="s">
        <v>83</v>
      </c>
      <c r="J8073" t="s">
        <v>156</v>
      </c>
      <c r="K8073" t="s">
        <v>285</v>
      </c>
      <c r="L8073">
        <v>8799.86</v>
      </c>
      <c r="M8073">
        <v>2</v>
      </c>
      <c r="N8073">
        <v>0.25</v>
      </c>
      <c r="O8073">
        <v>1469.88</v>
      </c>
    </row>
    <row r="8074" spans="1:15" x14ac:dyDescent="0.3">
      <c r="A8074" t="s">
        <v>10087</v>
      </c>
      <c r="B8074" t="s">
        <v>1306</v>
      </c>
      <c r="C8074" t="s">
        <v>3610</v>
      </c>
      <c r="D8074" t="s">
        <v>50</v>
      </c>
      <c r="E8074" t="s">
        <v>1574</v>
      </c>
      <c r="F8074" t="s">
        <v>52</v>
      </c>
      <c r="G8074" t="s">
        <v>72</v>
      </c>
      <c r="H8074" t="s">
        <v>104</v>
      </c>
      <c r="I8074" t="s">
        <v>55</v>
      </c>
      <c r="J8074" t="s">
        <v>173</v>
      </c>
      <c r="K8074" t="s">
        <v>735</v>
      </c>
      <c r="L8074">
        <v>14337.77</v>
      </c>
      <c r="M8074">
        <v>1</v>
      </c>
      <c r="N8074">
        <v>0.1</v>
      </c>
      <c r="O8074">
        <v>2814.33</v>
      </c>
    </row>
    <row r="8075" spans="1:15" x14ac:dyDescent="0.3">
      <c r="A8075" t="s">
        <v>10088</v>
      </c>
      <c r="B8075" t="s">
        <v>4157</v>
      </c>
      <c r="C8075" t="s">
        <v>1374</v>
      </c>
      <c r="D8075" t="s">
        <v>102</v>
      </c>
      <c r="E8075" t="s">
        <v>1212</v>
      </c>
      <c r="F8075" t="s">
        <v>80</v>
      </c>
      <c r="G8075" t="s">
        <v>179</v>
      </c>
      <c r="H8075" t="s">
        <v>236</v>
      </c>
      <c r="I8075" t="s">
        <v>83</v>
      </c>
      <c r="J8075" t="s">
        <v>449</v>
      </c>
      <c r="K8075" t="s">
        <v>775</v>
      </c>
      <c r="L8075">
        <v>9982.1</v>
      </c>
      <c r="M8075">
        <v>10</v>
      </c>
      <c r="N8075">
        <v>0.15</v>
      </c>
      <c r="O8075">
        <v>1430.13</v>
      </c>
    </row>
    <row r="8076" spans="1:15" x14ac:dyDescent="0.3">
      <c r="A8076" t="s">
        <v>10089</v>
      </c>
      <c r="B8076" t="s">
        <v>1826</v>
      </c>
      <c r="C8076" t="s">
        <v>3104</v>
      </c>
      <c r="D8076" t="s">
        <v>61</v>
      </c>
      <c r="E8076" t="s">
        <v>757</v>
      </c>
      <c r="F8076" t="s">
        <v>52</v>
      </c>
      <c r="G8076" t="s">
        <v>63</v>
      </c>
      <c r="H8076" t="s">
        <v>172</v>
      </c>
      <c r="I8076" t="s">
        <v>118</v>
      </c>
      <c r="J8076" t="s">
        <v>230</v>
      </c>
      <c r="K8076" t="s">
        <v>356</v>
      </c>
      <c r="L8076">
        <v>80618.23</v>
      </c>
      <c r="M8076">
        <v>7</v>
      </c>
      <c r="N8076">
        <v>0.2</v>
      </c>
      <c r="O8076">
        <v>16380.73</v>
      </c>
    </row>
    <row r="8077" spans="1:15" x14ac:dyDescent="0.3">
      <c r="A8077" t="s">
        <v>10090</v>
      </c>
      <c r="B8077" t="s">
        <v>3920</v>
      </c>
      <c r="C8077" t="s">
        <v>698</v>
      </c>
      <c r="D8077" t="s">
        <v>78</v>
      </c>
      <c r="E8077" t="s">
        <v>603</v>
      </c>
      <c r="F8077" t="s">
        <v>52</v>
      </c>
      <c r="G8077" t="s">
        <v>81</v>
      </c>
      <c r="H8077" t="s">
        <v>284</v>
      </c>
      <c r="I8077" t="s">
        <v>96</v>
      </c>
      <c r="J8077" t="s">
        <v>166</v>
      </c>
      <c r="K8077" t="s">
        <v>337</v>
      </c>
      <c r="L8077">
        <v>12334.38</v>
      </c>
      <c r="M8077">
        <v>1</v>
      </c>
      <c r="N8077">
        <v>0.05</v>
      </c>
      <c r="O8077">
        <v>2127.02</v>
      </c>
    </row>
    <row r="8078" spans="1:15" x14ac:dyDescent="0.3">
      <c r="A8078" t="s">
        <v>10091</v>
      </c>
      <c r="B8078" t="s">
        <v>2265</v>
      </c>
      <c r="C8078" t="s">
        <v>2285</v>
      </c>
      <c r="D8078" t="s">
        <v>50</v>
      </c>
      <c r="E8078" t="s">
        <v>399</v>
      </c>
      <c r="F8078" t="s">
        <v>71</v>
      </c>
      <c r="G8078" t="s">
        <v>53</v>
      </c>
      <c r="H8078" t="s">
        <v>110</v>
      </c>
      <c r="I8078" t="s">
        <v>55</v>
      </c>
      <c r="J8078" t="s">
        <v>141</v>
      </c>
      <c r="K8078" t="s">
        <v>978</v>
      </c>
      <c r="L8078">
        <v>17188.3</v>
      </c>
      <c r="M8078">
        <v>2</v>
      </c>
      <c r="N8078">
        <v>0.1</v>
      </c>
      <c r="O8078">
        <v>4609.1099999999997</v>
      </c>
    </row>
    <row r="8079" spans="1:15" x14ac:dyDescent="0.3">
      <c r="A8079" t="s">
        <v>10092</v>
      </c>
      <c r="B8079" t="s">
        <v>2857</v>
      </c>
      <c r="C8079" t="s">
        <v>2813</v>
      </c>
      <c r="D8079" t="s">
        <v>50</v>
      </c>
      <c r="E8079" t="s">
        <v>1027</v>
      </c>
      <c r="F8079" t="s">
        <v>52</v>
      </c>
      <c r="G8079" t="s">
        <v>81</v>
      </c>
      <c r="H8079" t="s">
        <v>82</v>
      </c>
      <c r="I8079" t="s">
        <v>83</v>
      </c>
      <c r="J8079" t="s">
        <v>449</v>
      </c>
      <c r="K8079" t="s">
        <v>681</v>
      </c>
      <c r="L8079">
        <v>57497.65</v>
      </c>
      <c r="M8079">
        <v>7</v>
      </c>
      <c r="N8079">
        <v>0.25</v>
      </c>
      <c r="O8079">
        <v>11159.15</v>
      </c>
    </row>
    <row r="8080" spans="1:15" x14ac:dyDescent="0.3">
      <c r="A8080" t="s">
        <v>10093</v>
      </c>
      <c r="B8080" t="s">
        <v>3015</v>
      </c>
      <c r="C8080" t="s">
        <v>943</v>
      </c>
      <c r="D8080" t="s">
        <v>61</v>
      </c>
      <c r="E8080" t="s">
        <v>465</v>
      </c>
      <c r="F8080" t="s">
        <v>52</v>
      </c>
      <c r="G8080" t="s">
        <v>63</v>
      </c>
      <c r="H8080" t="s">
        <v>213</v>
      </c>
      <c r="I8080" t="s">
        <v>96</v>
      </c>
      <c r="J8080" t="s">
        <v>135</v>
      </c>
      <c r="K8080" t="s">
        <v>395</v>
      </c>
      <c r="L8080">
        <v>59895.16</v>
      </c>
      <c r="M8080">
        <v>4</v>
      </c>
      <c r="N8080">
        <v>0.2</v>
      </c>
      <c r="O8080">
        <v>16223.33</v>
      </c>
    </row>
    <row r="8081" spans="1:15" x14ac:dyDescent="0.3">
      <c r="A8081" t="s">
        <v>10094</v>
      </c>
      <c r="B8081" t="s">
        <v>1682</v>
      </c>
      <c r="C8081" t="s">
        <v>2233</v>
      </c>
      <c r="D8081" t="s">
        <v>61</v>
      </c>
      <c r="E8081" t="s">
        <v>178</v>
      </c>
      <c r="F8081" t="s">
        <v>80</v>
      </c>
      <c r="G8081" t="s">
        <v>179</v>
      </c>
      <c r="H8081" t="s">
        <v>236</v>
      </c>
      <c r="I8081" t="s">
        <v>118</v>
      </c>
      <c r="J8081" t="s">
        <v>191</v>
      </c>
      <c r="K8081" t="s">
        <v>290</v>
      </c>
      <c r="L8081">
        <v>4495.1400000000003</v>
      </c>
      <c r="M8081">
        <v>9</v>
      </c>
      <c r="N8081">
        <v>0.25</v>
      </c>
      <c r="O8081">
        <v>611</v>
      </c>
    </row>
    <row r="8082" spans="1:15" x14ac:dyDescent="0.3">
      <c r="A8082" t="s">
        <v>10095</v>
      </c>
      <c r="B8082" t="s">
        <v>594</v>
      </c>
      <c r="C8082" t="s">
        <v>2535</v>
      </c>
      <c r="D8082" t="s">
        <v>78</v>
      </c>
      <c r="E8082" t="s">
        <v>89</v>
      </c>
      <c r="F8082" t="s">
        <v>71</v>
      </c>
      <c r="G8082" t="s">
        <v>72</v>
      </c>
      <c r="H8082" t="s">
        <v>346</v>
      </c>
      <c r="I8082" t="s">
        <v>118</v>
      </c>
      <c r="J8082" t="s">
        <v>119</v>
      </c>
      <c r="K8082" t="s">
        <v>270</v>
      </c>
      <c r="L8082">
        <v>130895.2</v>
      </c>
      <c r="M8082">
        <v>10</v>
      </c>
      <c r="N8082">
        <v>0.25</v>
      </c>
      <c r="O8082">
        <v>27451.7</v>
      </c>
    </row>
    <row r="8083" spans="1:15" x14ac:dyDescent="0.3">
      <c r="A8083" t="s">
        <v>10096</v>
      </c>
      <c r="B8083" t="s">
        <v>1911</v>
      </c>
      <c r="C8083" t="s">
        <v>3073</v>
      </c>
      <c r="D8083" t="s">
        <v>50</v>
      </c>
      <c r="E8083" t="s">
        <v>190</v>
      </c>
      <c r="F8083" t="s">
        <v>52</v>
      </c>
      <c r="G8083" t="s">
        <v>72</v>
      </c>
      <c r="H8083" t="s">
        <v>117</v>
      </c>
      <c r="I8083" t="s">
        <v>96</v>
      </c>
      <c r="J8083" t="s">
        <v>97</v>
      </c>
      <c r="K8083" t="s">
        <v>181</v>
      </c>
      <c r="L8083">
        <v>35090.160000000003</v>
      </c>
      <c r="M8083">
        <v>3</v>
      </c>
      <c r="N8083">
        <v>0.1</v>
      </c>
      <c r="O8083">
        <v>9190.02</v>
      </c>
    </row>
    <row r="8084" spans="1:15" x14ac:dyDescent="0.3">
      <c r="A8084" t="s">
        <v>10097</v>
      </c>
      <c r="B8084" t="s">
        <v>1936</v>
      </c>
      <c r="C8084" t="s">
        <v>3395</v>
      </c>
      <c r="D8084" t="s">
        <v>61</v>
      </c>
      <c r="E8084" t="s">
        <v>791</v>
      </c>
      <c r="F8084" t="s">
        <v>52</v>
      </c>
      <c r="G8084" t="s">
        <v>63</v>
      </c>
      <c r="H8084" t="s">
        <v>202</v>
      </c>
      <c r="I8084" t="s">
        <v>96</v>
      </c>
      <c r="J8084" t="s">
        <v>97</v>
      </c>
      <c r="K8084" t="s">
        <v>416</v>
      </c>
      <c r="L8084">
        <v>89884.71</v>
      </c>
      <c r="M8084">
        <v>9</v>
      </c>
      <c r="N8084">
        <v>0</v>
      </c>
      <c r="O8084">
        <v>16350.93</v>
      </c>
    </row>
    <row r="8085" spans="1:15" x14ac:dyDescent="0.3">
      <c r="A8085" t="s">
        <v>10098</v>
      </c>
      <c r="B8085" t="s">
        <v>2121</v>
      </c>
      <c r="C8085" t="s">
        <v>2573</v>
      </c>
      <c r="D8085" t="s">
        <v>50</v>
      </c>
      <c r="E8085" t="s">
        <v>1570</v>
      </c>
      <c r="F8085" t="s">
        <v>71</v>
      </c>
      <c r="G8085" t="s">
        <v>53</v>
      </c>
      <c r="H8085" t="s">
        <v>54</v>
      </c>
      <c r="I8085" t="s">
        <v>118</v>
      </c>
      <c r="J8085" t="s">
        <v>303</v>
      </c>
      <c r="K8085" t="s">
        <v>491</v>
      </c>
      <c r="L8085">
        <v>3495.2</v>
      </c>
      <c r="M8085">
        <v>4</v>
      </c>
      <c r="N8085">
        <v>0.1</v>
      </c>
      <c r="O8085">
        <v>722.69</v>
      </c>
    </row>
    <row r="8086" spans="1:15" x14ac:dyDescent="0.3">
      <c r="A8086" t="s">
        <v>10099</v>
      </c>
      <c r="B8086" t="s">
        <v>3286</v>
      </c>
      <c r="C8086" t="s">
        <v>969</v>
      </c>
      <c r="D8086" t="s">
        <v>102</v>
      </c>
      <c r="E8086" t="s">
        <v>3535</v>
      </c>
      <c r="F8086" t="s">
        <v>52</v>
      </c>
      <c r="G8086" t="s">
        <v>72</v>
      </c>
      <c r="H8086" t="s">
        <v>73</v>
      </c>
      <c r="I8086" t="s">
        <v>83</v>
      </c>
      <c r="J8086" t="s">
        <v>379</v>
      </c>
      <c r="K8086" t="s">
        <v>562</v>
      </c>
      <c r="L8086">
        <v>73072.399999999994</v>
      </c>
      <c r="M8086">
        <v>10</v>
      </c>
      <c r="N8086">
        <v>0</v>
      </c>
      <c r="O8086">
        <v>29136.98</v>
      </c>
    </row>
    <row r="8087" spans="1:15" x14ac:dyDescent="0.3">
      <c r="A8087" t="s">
        <v>10100</v>
      </c>
      <c r="B8087" t="s">
        <v>1258</v>
      </c>
      <c r="C8087" t="s">
        <v>2965</v>
      </c>
      <c r="D8087" t="s">
        <v>61</v>
      </c>
      <c r="E8087" t="s">
        <v>1380</v>
      </c>
      <c r="F8087" t="s">
        <v>52</v>
      </c>
      <c r="G8087" t="s">
        <v>53</v>
      </c>
      <c r="H8087" t="s">
        <v>246</v>
      </c>
      <c r="I8087" t="s">
        <v>118</v>
      </c>
      <c r="J8087" t="s">
        <v>303</v>
      </c>
      <c r="K8087" t="s">
        <v>304</v>
      </c>
      <c r="L8087">
        <v>127531.6</v>
      </c>
      <c r="M8087">
        <v>10</v>
      </c>
      <c r="N8087">
        <v>0.05</v>
      </c>
      <c r="O8087">
        <v>24145.08</v>
      </c>
    </row>
    <row r="8088" spans="1:15" x14ac:dyDescent="0.3">
      <c r="A8088" t="s">
        <v>10101</v>
      </c>
      <c r="B8088" t="s">
        <v>3389</v>
      </c>
      <c r="C8088" t="s">
        <v>2076</v>
      </c>
      <c r="D8088" t="s">
        <v>61</v>
      </c>
      <c r="E8088" t="s">
        <v>1108</v>
      </c>
      <c r="F8088" t="s">
        <v>71</v>
      </c>
      <c r="G8088" t="s">
        <v>63</v>
      </c>
      <c r="H8088" t="s">
        <v>202</v>
      </c>
      <c r="I8088" t="s">
        <v>83</v>
      </c>
      <c r="J8088" t="s">
        <v>379</v>
      </c>
      <c r="K8088" t="s">
        <v>716</v>
      </c>
      <c r="L8088">
        <v>10895.61</v>
      </c>
      <c r="M8088">
        <v>3</v>
      </c>
      <c r="N8088">
        <v>0.25</v>
      </c>
      <c r="O8088">
        <v>2995.99</v>
      </c>
    </row>
    <row r="8089" spans="1:15" x14ac:dyDescent="0.3">
      <c r="A8089" t="s">
        <v>10102</v>
      </c>
      <c r="B8089" t="s">
        <v>3226</v>
      </c>
      <c r="C8089" t="s">
        <v>3585</v>
      </c>
      <c r="D8089" t="s">
        <v>78</v>
      </c>
      <c r="E8089" t="s">
        <v>2206</v>
      </c>
      <c r="F8089" t="s">
        <v>52</v>
      </c>
      <c r="G8089" t="s">
        <v>81</v>
      </c>
      <c r="H8089" t="s">
        <v>95</v>
      </c>
      <c r="I8089" t="s">
        <v>96</v>
      </c>
      <c r="J8089" t="s">
        <v>166</v>
      </c>
      <c r="K8089" t="s">
        <v>167</v>
      </c>
      <c r="L8089">
        <v>42617.599999999999</v>
      </c>
      <c r="M8089">
        <v>10</v>
      </c>
      <c r="N8089">
        <v>0.1</v>
      </c>
      <c r="O8089">
        <v>10979.01</v>
      </c>
    </row>
    <row r="8090" spans="1:15" x14ac:dyDescent="0.3">
      <c r="A8090" t="s">
        <v>10103</v>
      </c>
      <c r="B8090" t="s">
        <v>504</v>
      </c>
      <c r="C8090" t="s">
        <v>1457</v>
      </c>
      <c r="D8090" t="s">
        <v>102</v>
      </c>
      <c r="E8090" t="s">
        <v>394</v>
      </c>
      <c r="F8090" t="s">
        <v>71</v>
      </c>
      <c r="G8090" t="s">
        <v>63</v>
      </c>
      <c r="H8090" t="s">
        <v>202</v>
      </c>
      <c r="I8090" t="s">
        <v>96</v>
      </c>
      <c r="J8090" t="s">
        <v>135</v>
      </c>
      <c r="K8090" t="s">
        <v>275</v>
      </c>
      <c r="L8090">
        <v>15879.84</v>
      </c>
      <c r="M8090">
        <v>3</v>
      </c>
      <c r="N8090">
        <v>0.2</v>
      </c>
      <c r="O8090">
        <v>2371.11</v>
      </c>
    </row>
    <row r="8091" spans="1:15" x14ac:dyDescent="0.3">
      <c r="A8091" t="s">
        <v>10104</v>
      </c>
      <c r="B8091" t="s">
        <v>1488</v>
      </c>
      <c r="C8091" t="s">
        <v>1650</v>
      </c>
      <c r="D8091" t="s">
        <v>102</v>
      </c>
      <c r="E8091" t="s">
        <v>1621</v>
      </c>
      <c r="F8091" t="s">
        <v>71</v>
      </c>
      <c r="G8091" t="s">
        <v>63</v>
      </c>
      <c r="H8091" t="s">
        <v>64</v>
      </c>
      <c r="I8091" t="s">
        <v>118</v>
      </c>
      <c r="J8091" t="s">
        <v>119</v>
      </c>
      <c r="K8091" t="s">
        <v>120</v>
      </c>
      <c r="L8091">
        <v>33269.31</v>
      </c>
      <c r="M8091">
        <v>3</v>
      </c>
      <c r="N8091">
        <v>0.25</v>
      </c>
      <c r="O8091">
        <v>7202.88</v>
      </c>
    </row>
    <row r="8092" spans="1:15" x14ac:dyDescent="0.3">
      <c r="A8092" t="s">
        <v>10105</v>
      </c>
      <c r="B8092" t="s">
        <v>4104</v>
      </c>
      <c r="C8092" t="s">
        <v>3677</v>
      </c>
      <c r="D8092" t="s">
        <v>102</v>
      </c>
      <c r="E8092" t="s">
        <v>1434</v>
      </c>
      <c r="F8092" t="s">
        <v>80</v>
      </c>
      <c r="G8092" t="s">
        <v>179</v>
      </c>
      <c r="H8092" t="s">
        <v>180</v>
      </c>
      <c r="I8092" t="s">
        <v>118</v>
      </c>
      <c r="J8092" t="s">
        <v>191</v>
      </c>
      <c r="K8092" t="s">
        <v>829</v>
      </c>
      <c r="L8092">
        <v>28232.91</v>
      </c>
      <c r="M8092">
        <v>9</v>
      </c>
      <c r="N8092">
        <v>0.2</v>
      </c>
      <c r="O8092">
        <v>5639.15</v>
      </c>
    </row>
    <row r="8093" spans="1:15" x14ac:dyDescent="0.3">
      <c r="A8093" t="s">
        <v>10106</v>
      </c>
      <c r="B8093" t="s">
        <v>1341</v>
      </c>
      <c r="C8093" t="s">
        <v>2317</v>
      </c>
      <c r="D8093" t="s">
        <v>102</v>
      </c>
      <c r="E8093" t="s">
        <v>458</v>
      </c>
      <c r="F8093" t="s">
        <v>80</v>
      </c>
      <c r="G8093" t="s">
        <v>179</v>
      </c>
      <c r="H8093" t="s">
        <v>236</v>
      </c>
      <c r="I8093" t="s">
        <v>55</v>
      </c>
      <c r="J8093" t="s">
        <v>56</v>
      </c>
      <c r="K8093" t="s">
        <v>74</v>
      </c>
      <c r="L8093">
        <v>45438.18</v>
      </c>
      <c r="M8093">
        <v>6</v>
      </c>
      <c r="N8093">
        <v>0.2</v>
      </c>
      <c r="O8093">
        <v>13732.38</v>
      </c>
    </row>
    <row r="8094" spans="1:15" x14ac:dyDescent="0.3">
      <c r="A8094" t="s">
        <v>10107</v>
      </c>
      <c r="B8094" t="s">
        <v>3123</v>
      </c>
      <c r="C8094" t="s">
        <v>1630</v>
      </c>
      <c r="D8094" t="s">
        <v>102</v>
      </c>
      <c r="E8094" t="s">
        <v>1676</v>
      </c>
      <c r="F8094" t="s">
        <v>80</v>
      </c>
      <c r="G8094" t="s">
        <v>81</v>
      </c>
      <c r="H8094" t="s">
        <v>186</v>
      </c>
      <c r="I8094" t="s">
        <v>96</v>
      </c>
      <c r="J8094" t="s">
        <v>166</v>
      </c>
      <c r="K8094" t="s">
        <v>762</v>
      </c>
      <c r="L8094">
        <v>92522.6</v>
      </c>
      <c r="M8094">
        <v>10</v>
      </c>
      <c r="N8094">
        <v>0.25</v>
      </c>
      <c r="O8094">
        <v>20215.98</v>
      </c>
    </row>
    <row r="8095" spans="1:15" x14ac:dyDescent="0.3">
      <c r="A8095" t="s">
        <v>10108</v>
      </c>
      <c r="B8095" t="s">
        <v>3405</v>
      </c>
      <c r="C8095" t="s">
        <v>1476</v>
      </c>
      <c r="D8095" t="s">
        <v>102</v>
      </c>
      <c r="E8095" t="s">
        <v>1617</v>
      </c>
      <c r="F8095" t="s">
        <v>80</v>
      </c>
      <c r="G8095" t="s">
        <v>63</v>
      </c>
      <c r="H8095" t="s">
        <v>213</v>
      </c>
      <c r="I8095" t="s">
        <v>118</v>
      </c>
      <c r="J8095" t="s">
        <v>230</v>
      </c>
      <c r="K8095" t="s">
        <v>231</v>
      </c>
      <c r="L8095">
        <v>34449.800000000003</v>
      </c>
      <c r="M8095">
        <v>4</v>
      </c>
      <c r="N8095">
        <v>0</v>
      </c>
      <c r="O8095">
        <v>9124.1200000000008</v>
      </c>
    </row>
    <row r="8096" spans="1:15" x14ac:dyDescent="0.3">
      <c r="A8096" t="s">
        <v>10109</v>
      </c>
      <c r="B8096" t="s">
        <v>534</v>
      </c>
      <c r="C8096" t="s">
        <v>1581</v>
      </c>
      <c r="D8096" t="s">
        <v>102</v>
      </c>
      <c r="E8096" t="s">
        <v>454</v>
      </c>
      <c r="F8096" t="s">
        <v>71</v>
      </c>
      <c r="G8096" t="s">
        <v>81</v>
      </c>
      <c r="H8096" t="s">
        <v>95</v>
      </c>
      <c r="I8096" t="s">
        <v>118</v>
      </c>
      <c r="J8096" t="s">
        <v>230</v>
      </c>
      <c r="K8096" t="s">
        <v>351</v>
      </c>
      <c r="L8096">
        <v>6554.47</v>
      </c>
      <c r="M8096">
        <v>1</v>
      </c>
      <c r="N8096">
        <v>0</v>
      </c>
      <c r="O8096">
        <v>1079.95</v>
      </c>
    </row>
    <row r="8097" spans="1:15" x14ac:dyDescent="0.3">
      <c r="A8097" t="s">
        <v>10110</v>
      </c>
      <c r="B8097" t="s">
        <v>3070</v>
      </c>
      <c r="C8097" t="s">
        <v>2801</v>
      </c>
      <c r="D8097" t="s">
        <v>50</v>
      </c>
      <c r="E8097" t="s">
        <v>150</v>
      </c>
      <c r="F8097" t="s">
        <v>80</v>
      </c>
      <c r="G8097" t="s">
        <v>81</v>
      </c>
      <c r="H8097" t="s">
        <v>95</v>
      </c>
      <c r="I8097" t="s">
        <v>118</v>
      </c>
      <c r="J8097" t="s">
        <v>119</v>
      </c>
      <c r="K8097" t="s">
        <v>120</v>
      </c>
      <c r="L8097">
        <v>4623.28</v>
      </c>
      <c r="M8097">
        <v>8</v>
      </c>
      <c r="N8097">
        <v>0.1</v>
      </c>
      <c r="O8097">
        <v>714.46</v>
      </c>
    </row>
    <row r="8098" spans="1:15" x14ac:dyDescent="0.3">
      <c r="A8098" t="s">
        <v>10111</v>
      </c>
      <c r="B8098" t="s">
        <v>2539</v>
      </c>
      <c r="C8098" t="s">
        <v>2884</v>
      </c>
      <c r="D8098" t="s">
        <v>61</v>
      </c>
      <c r="E8098" t="s">
        <v>1635</v>
      </c>
      <c r="F8098" t="s">
        <v>71</v>
      </c>
      <c r="G8098" t="s">
        <v>72</v>
      </c>
      <c r="H8098" t="s">
        <v>346</v>
      </c>
      <c r="I8098" t="s">
        <v>118</v>
      </c>
      <c r="J8098" t="s">
        <v>303</v>
      </c>
      <c r="K8098" t="s">
        <v>491</v>
      </c>
      <c r="L8098">
        <v>30421.439999999999</v>
      </c>
      <c r="M8098">
        <v>4</v>
      </c>
      <c r="N8098">
        <v>0.2</v>
      </c>
      <c r="O8098">
        <v>4452.3599999999997</v>
      </c>
    </row>
    <row r="8099" spans="1:15" x14ac:dyDescent="0.3">
      <c r="A8099" t="s">
        <v>10112</v>
      </c>
      <c r="B8099" t="s">
        <v>1558</v>
      </c>
      <c r="C8099" t="s">
        <v>529</v>
      </c>
      <c r="D8099" t="s">
        <v>78</v>
      </c>
      <c r="E8099" t="s">
        <v>363</v>
      </c>
      <c r="F8099" t="s">
        <v>80</v>
      </c>
      <c r="G8099" t="s">
        <v>179</v>
      </c>
      <c r="H8099" t="s">
        <v>180</v>
      </c>
      <c r="I8099" t="s">
        <v>83</v>
      </c>
      <c r="J8099" t="s">
        <v>449</v>
      </c>
      <c r="K8099" t="s">
        <v>681</v>
      </c>
      <c r="L8099">
        <v>30507.3</v>
      </c>
      <c r="M8099">
        <v>5</v>
      </c>
      <c r="N8099">
        <v>0.25</v>
      </c>
      <c r="O8099">
        <v>3904.86</v>
      </c>
    </row>
    <row r="8100" spans="1:15" x14ac:dyDescent="0.3">
      <c r="A8100" t="s">
        <v>10113</v>
      </c>
      <c r="B8100" t="s">
        <v>1525</v>
      </c>
      <c r="C8100" t="s">
        <v>1503</v>
      </c>
      <c r="D8100" t="s">
        <v>102</v>
      </c>
      <c r="E8100" t="s">
        <v>603</v>
      </c>
      <c r="F8100" t="s">
        <v>52</v>
      </c>
      <c r="G8100" t="s">
        <v>63</v>
      </c>
      <c r="H8100" t="s">
        <v>172</v>
      </c>
      <c r="I8100" t="s">
        <v>118</v>
      </c>
      <c r="J8100" t="s">
        <v>303</v>
      </c>
      <c r="K8100" t="s">
        <v>421</v>
      </c>
      <c r="L8100">
        <v>17293.7</v>
      </c>
      <c r="M8100">
        <v>10</v>
      </c>
      <c r="N8100">
        <v>0.1</v>
      </c>
      <c r="O8100">
        <v>6002.46</v>
      </c>
    </row>
    <row r="8101" spans="1:15" x14ac:dyDescent="0.3">
      <c r="A8101" t="s">
        <v>10114</v>
      </c>
      <c r="B8101" t="s">
        <v>2431</v>
      </c>
      <c r="C8101" t="s">
        <v>2409</v>
      </c>
      <c r="D8101" t="s">
        <v>61</v>
      </c>
      <c r="E8101" t="s">
        <v>871</v>
      </c>
      <c r="F8101" t="s">
        <v>80</v>
      </c>
      <c r="G8101" t="s">
        <v>72</v>
      </c>
      <c r="H8101" t="s">
        <v>117</v>
      </c>
      <c r="I8101" t="s">
        <v>96</v>
      </c>
      <c r="J8101" t="s">
        <v>166</v>
      </c>
      <c r="K8101" t="s">
        <v>762</v>
      </c>
      <c r="L8101">
        <v>2020.08</v>
      </c>
      <c r="M8101">
        <v>2</v>
      </c>
      <c r="N8101">
        <v>0.1</v>
      </c>
      <c r="O8101">
        <v>553.16999999999996</v>
      </c>
    </row>
    <row r="8102" spans="1:15" x14ac:dyDescent="0.3">
      <c r="A8102" t="s">
        <v>10115</v>
      </c>
      <c r="B8102" t="s">
        <v>2610</v>
      </c>
      <c r="C8102" t="s">
        <v>1297</v>
      </c>
      <c r="D8102" t="s">
        <v>61</v>
      </c>
      <c r="E8102" t="s">
        <v>298</v>
      </c>
      <c r="F8102" t="s">
        <v>52</v>
      </c>
      <c r="G8102" t="s">
        <v>81</v>
      </c>
      <c r="H8102" t="s">
        <v>82</v>
      </c>
      <c r="I8102" t="s">
        <v>118</v>
      </c>
      <c r="J8102" t="s">
        <v>119</v>
      </c>
      <c r="K8102" t="s">
        <v>197</v>
      </c>
      <c r="L8102">
        <v>65016.160000000003</v>
      </c>
      <c r="M8102">
        <v>8</v>
      </c>
      <c r="N8102">
        <v>0.2</v>
      </c>
      <c r="O8102">
        <v>8739.86</v>
      </c>
    </row>
    <row r="8103" spans="1:15" x14ac:dyDescent="0.3">
      <c r="A8103" t="s">
        <v>10116</v>
      </c>
      <c r="B8103" t="s">
        <v>2924</v>
      </c>
      <c r="C8103" t="s">
        <v>2483</v>
      </c>
      <c r="D8103" t="s">
        <v>102</v>
      </c>
      <c r="E8103" t="s">
        <v>765</v>
      </c>
      <c r="F8103" t="s">
        <v>71</v>
      </c>
      <c r="G8103" t="s">
        <v>81</v>
      </c>
      <c r="H8103" t="s">
        <v>186</v>
      </c>
      <c r="I8103" t="s">
        <v>55</v>
      </c>
      <c r="J8103" t="s">
        <v>173</v>
      </c>
      <c r="K8103" t="s">
        <v>203</v>
      </c>
      <c r="L8103">
        <v>17201.099999999999</v>
      </c>
      <c r="M8103">
        <v>3</v>
      </c>
      <c r="N8103">
        <v>0.25</v>
      </c>
      <c r="O8103">
        <v>2849.71</v>
      </c>
    </row>
    <row r="8104" spans="1:15" x14ac:dyDescent="0.3">
      <c r="A8104" t="s">
        <v>10117</v>
      </c>
      <c r="B8104" t="s">
        <v>169</v>
      </c>
      <c r="C8104" t="s">
        <v>2272</v>
      </c>
      <c r="D8104" t="s">
        <v>61</v>
      </c>
      <c r="E8104" t="s">
        <v>1753</v>
      </c>
      <c r="F8104" t="s">
        <v>71</v>
      </c>
      <c r="G8104" t="s">
        <v>72</v>
      </c>
      <c r="H8104" t="s">
        <v>346</v>
      </c>
      <c r="I8104" t="s">
        <v>83</v>
      </c>
      <c r="J8104" t="s">
        <v>379</v>
      </c>
      <c r="K8104" t="s">
        <v>562</v>
      </c>
      <c r="L8104">
        <v>30085.62</v>
      </c>
      <c r="M8104">
        <v>6</v>
      </c>
      <c r="N8104">
        <v>0.15</v>
      </c>
      <c r="O8104">
        <v>4989.03</v>
      </c>
    </row>
    <row r="8105" spans="1:15" x14ac:dyDescent="0.3">
      <c r="A8105" t="s">
        <v>10118</v>
      </c>
      <c r="B8105" t="s">
        <v>1130</v>
      </c>
      <c r="C8105" t="s">
        <v>2064</v>
      </c>
      <c r="D8105" t="s">
        <v>102</v>
      </c>
      <c r="E8105" t="s">
        <v>660</v>
      </c>
      <c r="F8105" t="s">
        <v>52</v>
      </c>
      <c r="G8105" t="s">
        <v>63</v>
      </c>
      <c r="H8105" t="s">
        <v>213</v>
      </c>
      <c r="I8105" t="s">
        <v>96</v>
      </c>
      <c r="J8105" t="s">
        <v>111</v>
      </c>
      <c r="K8105" t="s">
        <v>225</v>
      </c>
      <c r="L8105">
        <v>71977.2</v>
      </c>
      <c r="M8105">
        <v>5</v>
      </c>
      <c r="N8105">
        <v>0.15</v>
      </c>
      <c r="O8105">
        <v>24011.78</v>
      </c>
    </row>
    <row r="8106" spans="1:15" x14ac:dyDescent="0.3">
      <c r="A8106" t="s">
        <v>10119</v>
      </c>
      <c r="B8106" t="s">
        <v>4104</v>
      </c>
      <c r="C8106" t="s">
        <v>671</v>
      </c>
      <c r="D8106" t="s">
        <v>78</v>
      </c>
      <c r="E8106" t="s">
        <v>3038</v>
      </c>
      <c r="F8106" t="s">
        <v>71</v>
      </c>
      <c r="G8106" t="s">
        <v>179</v>
      </c>
      <c r="H8106" t="s">
        <v>180</v>
      </c>
      <c r="I8106" t="s">
        <v>118</v>
      </c>
      <c r="J8106" t="s">
        <v>303</v>
      </c>
      <c r="K8106" t="s">
        <v>421</v>
      </c>
      <c r="L8106">
        <v>13666.24</v>
      </c>
      <c r="M8106">
        <v>1</v>
      </c>
      <c r="N8106">
        <v>0.05</v>
      </c>
      <c r="O8106">
        <v>4542.03</v>
      </c>
    </row>
    <row r="8107" spans="1:15" x14ac:dyDescent="0.3">
      <c r="A8107" t="s">
        <v>10120</v>
      </c>
      <c r="B8107" t="s">
        <v>1750</v>
      </c>
      <c r="C8107" t="s">
        <v>1751</v>
      </c>
      <c r="D8107" t="s">
        <v>50</v>
      </c>
      <c r="E8107" t="s">
        <v>185</v>
      </c>
      <c r="F8107" t="s">
        <v>71</v>
      </c>
      <c r="G8107" t="s">
        <v>81</v>
      </c>
      <c r="H8107" t="s">
        <v>82</v>
      </c>
      <c r="I8107" t="s">
        <v>83</v>
      </c>
      <c r="J8107" t="s">
        <v>156</v>
      </c>
      <c r="K8107" t="s">
        <v>285</v>
      </c>
      <c r="L8107">
        <v>997.68</v>
      </c>
      <c r="M8107">
        <v>2</v>
      </c>
      <c r="N8107">
        <v>0.25</v>
      </c>
      <c r="O8107">
        <v>274.77999999999997</v>
      </c>
    </row>
    <row r="8108" spans="1:15" x14ac:dyDescent="0.3">
      <c r="A8108" t="s">
        <v>10121</v>
      </c>
      <c r="B8108" t="s">
        <v>2718</v>
      </c>
      <c r="C8108" t="s">
        <v>2844</v>
      </c>
      <c r="D8108" t="s">
        <v>78</v>
      </c>
      <c r="E8108" t="s">
        <v>165</v>
      </c>
      <c r="F8108" t="s">
        <v>52</v>
      </c>
      <c r="G8108" t="s">
        <v>72</v>
      </c>
      <c r="H8108" t="s">
        <v>117</v>
      </c>
      <c r="I8108" t="s">
        <v>118</v>
      </c>
      <c r="J8108" t="s">
        <v>191</v>
      </c>
      <c r="K8108" t="s">
        <v>290</v>
      </c>
      <c r="L8108">
        <v>10873.05</v>
      </c>
      <c r="M8108">
        <v>1</v>
      </c>
      <c r="N8108">
        <v>0.1</v>
      </c>
      <c r="O8108">
        <v>3688.58</v>
      </c>
    </row>
    <row r="8109" spans="1:15" x14ac:dyDescent="0.3">
      <c r="A8109" t="s">
        <v>10122</v>
      </c>
      <c r="B8109" t="s">
        <v>2235</v>
      </c>
      <c r="C8109" t="s">
        <v>2372</v>
      </c>
      <c r="D8109" t="s">
        <v>61</v>
      </c>
      <c r="E8109" t="s">
        <v>1292</v>
      </c>
      <c r="F8109" t="s">
        <v>52</v>
      </c>
      <c r="G8109" t="s">
        <v>53</v>
      </c>
      <c r="H8109" t="s">
        <v>246</v>
      </c>
      <c r="I8109" t="s">
        <v>55</v>
      </c>
      <c r="J8109" t="s">
        <v>56</v>
      </c>
      <c r="K8109" t="s">
        <v>151</v>
      </c>
      <c r="L8109">
        <v>39101.1</v>
      </c>
      <c r="M8109">
        <v>3</v>
      </c>
      <c r="N8109">
        <v>0.2</v>
      </c>
      <c r="O8109">
        <v>7401.3</v>
      </c>
    </row>
    <row r="8110" spans="1:15" x14ac:dyDescent="0.3">
      <c r="A8110" t="s">
        <v>10123</v>
      </c>
      <c r="B8110" t="s">
        <v>790</v>
      </c>
      <c r="C8110" t="s">
        <v>612</v>
      </c>
      <c r="D8110" t="s">
        <v>61</v>
      </c>
      <c r="E8110" t="s">
        <v>1501</v>
      </c>
      <c r="F8110" t="s">
        <v>80</v>
      </c>
      <c r="G8110" t="s">
        <v>179</v>
      </c>
      <c r="H8110" t="s">
        <v>180</v>
      </c>
      <c r="I8110" t="s">
        <v>83</v>
      </c>
      <c r="J8110" t="s">
        <v>84</v>
      </c>
      <c r="K8110" t="s">
        <v>125</v>
      </c>
      <c r="L8110">
        <v>37496.22</v>
      </c>
      <c r="M8110">
        <v>6</v>
      </c>
      <c r="N8110">
        <v>0</v>
      </c>
      <c r="O8110">
        <v>14058.72</v>
      </c>
    </row>
    <row r="8111" spans="1:15" x14ac:dyDescent="0.3">
      <c r="A8111" t="s">
        <v>10124</v>
      </c>
      <c r="B8111" t="s">
        <v>1317</v>
      </c>
      <c r="C8111" t="s">
        <v>1318</v>
      </c>
      <c r="D8111" t="s">
        <v>50</v>
      </c>
      <c r="E8111" t="s">
        <v>3466</v>
      </c>
      <c r="F8111" t="s">
        <v>52</v>
      </c>
      <c r="G8111" t="s">
        <v>179</v>
      </c>
      <c r="H8111" t="s">
        <v>236</v>
      </c>
      <c r="I8111" t="s">
        <v>55</v>
      </c>
      <c r="J8111" t="s">
        <v>173</v>
      </c>
      <c r="K8111" t="s">
        <v>174</v>
      </c>
      <c r="L8111">
        <v>132858.72</v>
      </c>
      <c r="M8111">
        <v>9</v>
      </c>
      <c r="N8111">
        <v>0.2</v>
      </c>
      <c r="O8111">
        <v>36077.339999999997</v>
      </c>
    </row>
    <row r="8112" spans="1:15" x14ac:dyDescent="0.3">
      <c r="A8112" t="s">
        <v>10125</v>
      </c>
      <c r="B8112" t="s">
        <v>3146</v>
      </c>
      <c r="C8112" t="s">
        <v>4318</v>
      </c>
      <c r="D8112" t="s">
        <v>102</v>
      </c>
      <c r="E8112" t="s">
        <v>1661</v>
      </c>
      <c r="F8112" t="s">
        <v>71</v>
      </c>
      <c r="G8112" t="s">
        <v>63</v>
      </c>
      <c r="H8112" t="s">
        <v>172</v>
      </c>
      <c r="I8112" t="s">
        <v>55</v>
      </c>
      <c r="J8112" t="s">
        <v>56</v>
      </c>
      <c r="K8112" t="s">
        <v>57</v>
      </c>
      <c r="L8112">
        <v>24264.52</v>
      </c>
      <c r="M8112">
        <v>4</v>
      </c>
      <c r="N8112">
        <v>0.25</v>
      </c>
      <c r="O8112">
        <v>6739.05</v>
      </c>
    </row>
    <row r="8113" spans="1:15" x14ac:dyDescent="0.3">
      <c r="A8113" t="s">
        <v>10126</v>
      </c>
      <c r="B8113" t="s">
        <v>643</v>
      </c>
      <c r="C8113" t="s">
        <v>519</v>
      </c>
      <c r="D8113" t="s">
        <v>102</v>
      </c>
      <c r="E8113" t="s">
        <v>730</v>
      </c>
      <c r="F8113" t="s">
        <v>71</v>
      </c>
      <c r="G8113" t="s">
        <v>63</v>
      </c>
      <c r="H8113" t="s">
        <v>172</v>
      </c>
      <c r="I8113" t="s">
        <v>83</v>
      </c>
      <c r="J8113" t="s">
        <v>379</v>
      </c>
      <c r="K8113" t="s">
        <v>380</v>
      </c>
      <c r="L8113">
        <v>17192.099999999999</v>
      </c>
      <c r="M8113">
        <v>6</v>
      </c>
      <c r="N8113">
        <v>0.25</v>
      </c>
      <c r="O8113">
        <v>2809.39</v>
      </c>
    </row>
    <row r="8114" spans="1:15" x14ac:dyDescent="0.3">
      <c r="A8114" t="s">
        <v>10127</v>
      </c>
      <c r="B8114" t="s">
        <v>624</v>
      </c>
      <c r="C8114" t="s">
        <v>2018</v>
      </c>
      <c r="D8114" t="s">
        <v>50</v>
      </c>
      <c r="E8114" t="s">
        <v>2172</v>
      </c>
      <c r="F8114" t="s">
        <v>52</v>
      </c>
      <c r="G8114" t="s">
        <v>179</v>
      </c>
      <c r="H8114" t="s">
        <v>236</v>
      </c>
      <c r="I8114" t="s">
        <v>118</v>
      </c>
      <c r="J8114" t="s">
        <v>191</v>
      </c>
      <c r="K8114" t="s">
        <v>829</v>
      </c>
      <c r="L8114">
        <v>7460.19</v>
      </c>
      <c r="M8114">
        <v>9</v>
      </c>
      <c r="N8114">
        <v>0.2</v>
      </c>
      <c r="O8114">
        <v>1450.12</v>
      </c>
    </row>
    <row r="8115" spans="1:15" x14ac:dyDescent="0.3">
      <c r="A8115" t="s">
        <v>10128</v>
      </c>
      <c r="B8115" t="s">
        <v>2619</v>
      </c>
      <c r="C8115" t="s">
        <v>1981</v>
      </c>
      <c r="D8115" t="s">
        <v>102</v>
      </c>
      <c r="E8115" t="s">
        <v>904</v>
      </c>
      <c r="F8115" t="s">
        <v>80</v>
      </c>
      <c r="G8115" t="s">
        <v>81</v>
      </c>
      <c r="H8115" t="s">
        <v>95</v>
      </c>
      <c r="I8115" t="s">
        <v>83</v>
      </c>
      <c r="J8115" t="s">
        <v>84</v>
      </c>
      <c r="K8115" t="s">
        <v>257</v>
      </c>
      <c r="L8115">
        <v>12162.21</v>
      </c>
      <c r="M8115">
        <v>3</v>
      </c>
      <c r="N8115">
        <v>0.1</v>
      </c>
      <c r="O8115">
        <v>3620.31</v>
      </c>
    </row>
    <row r="8116" spans="1:15" x14ac:dyDescent="0.3">
      <c r="A8116" t="s">
        <v>10129</v>
      </c>
      <c r="B8116" t="s">
        <v>2716</v>
      </c>
      <c r="C8116" t="s">
        <v>694</v>
      </c>
      <c r="D8116" t="s">
        <v>102</v>
      </c>
      <c r="E8116" t="s">
        <v>2392</v>
      </c>
      <c r="F8116" t="s">
        <v>52</v>
      </c>
      <c r="G8116" t="s">
        <v>81</v>
      </c>
      <c r="H8116" t="s">
        <v>284</v>
      </c>
      <c r="I8116" t="s">
        <v>55</v>
      </c>
      <c r="J8116" t="s">
        <v>173</v>
      </c>
      <c r="K8116" t="s">
        <v>780</v>
      </c>
      <c r="L8116">
        <v>47438.32</v>
      </c>
      <c r="M8116">
        <v>4</v>
      </c>
      <c r="N8116">
        <v>0.2</v>
      </c>
      <c r="O8116">
        <v>9097.6</v>
      </c>
    </row>
    <row r="8117" spans="1:15" x14ac:dyDescent="0.3">
      <c r="A8117" t="s">
        <v>10130</v>
      </c>
      <c r="B8117" t="s">
        <v>2488</v>
      </c>
      <c r="C8117" t="s">
        <v>3896</v>
      </c>
      <c r="D8117" t="s">
        <v>102</v>
      </c>
      <c r="E8117" t="s">
        <v>332</v>
      </c>
      <c r="F8117" t="s">
        <v>80</v>
      </c>
      <c r="G8117" t="s">
        <v>81</v>
      </c>
      <c r="H8117" t="s">
        <v>82</v>
      </c>
      <c r="I8117" t="s">
        <v>96</v>
      </c>
      <c r="J8117" t="s">
        <v>111</v>
      </c>
      <c r="K8117" t="s">
        <v>225</v>
      </c>
      <c r="L8117">
        <v>23662.12</v>
      </c>
      <c r="M8117">
        <v>2</v>
      </c>
      <c r="N8117">
        <v>0.15</v>
      </c>
      <c r="O8117">
        <v>5243.87</v>
      </c>
    </row>
    <row r="8118" spans="1:15" x14ac:dyDescent="0.3">
      <c r="A8118" t="s">
        <v>10131</v>
      </c>
      <c r="B8118" t="s">
        <v>556</v>
      </c>
      <c r="C8118" t="s">
        <v>662</v>
      </c>
      <c r="D8118" t="s">
        <v>78</v>
      </c>
      <c r="E8118" t="s">
        <v>1183</v>
      </c>
      <c r="F8118" t="s">
        <v>80</v>
      </c>
      <c r="G8118" t="s">
        <v>72</v>
      </c>
      <c r="H8118" t="s">
        <v>104</v>
      </c>
      <c r="I8118" t="s">
        <v>83</v>
      </c>
      <c r="J8118" t="s">
        <v>156</v>
      </c>
      <c r="K8118" t="s">
        <v>285</v>
      </c>
      <c r="L8118">
        <v>10976.47</v>
      </c>
      <c r="M8118">
        <v>1</v>
      </c>
      <c r="N8118">
        <v>0.15</v>
      </c>
      <c r="O8118">
        <v>1806.32</v>
      </c>
    </row>
    <row r="8119" spans="1:15" x14ac:dyDescent="0.3">
      <c r="A8119" t="s">
        <v>10132</v>
      </c>
      <c r="B8119" t="s">
        <v>4236</v>
      </c>
      <c r="C8119" t="s">
        <v>1780</v>
      </c>
      <c r="D8119" t="s">
        <v>102</v>
      </c>
      <c r="E8119" t="s">
        <v>1159</v>
      </c>
      <c r="F8119" t="s">
        <v>80</v>
      </c>
      <c r="G8119" t="s">
        <v>53</v>
      </c>
      <c r="H8119" t="s">
        <v>246</v>
      </c>
      <c r="I8119" t="s">
        <v>96</v>
      </c>
      <c r="J8119" t="s">
        <v>166</v>
      </c>
      <c r="K8119" t="s">
        <v>762</v>
      </c>
      <c r="L8119">
        <v>82199.88</v>
      </c>
      <c r="M8119">
        <v>6</v>
      </c>
      <c r="N8119">
        <v>0.2</v>
      </c>
      <c r="O8119">
        <v>21358.959999999999</v>
      </c>
    </row>
    <row r="8120" spans="1:15" x14ac:dyDescent="0.3">
      <c r="A8120" t="s">
        <v>10133</v>
      </c>
      <c r="B8120" t="s">
        <v>1564</v>
      </c>
      <c r="C8120" t="s">
        <v>3476</v>
      </c>
      <c r="D8120" t="s">
        <v>102</v>
      </c>
      <c r="E8120" t="s">
        <v>3815</v>
      </c>
      <c r="F8120" t="s">
        <v>52</v>
      </c>
      <c r="G8120" t="s">
        <v>179</v>
      </c>
      <c r="H8120" t="s">
        <v>180</v>
      </c>
      <c r="I8120" t="s">
        <v>118</v>
      </c>
      <c r="J8120" t="s">
        <v>119</v>
      </c>
      <c r="K8120" t="s">
        <v>197</v>
      </c>
      <c r="L8120">
        <v>12592.44</v>
      </c>
      <c r="M8120">
        <v>9</v>
      </c>
      <c r="N8120">
        <v>0.25</v>
      </c>
      <c r="O8120">
        <v>3181.41</v>
      </c>
    </row>
    <row r="8121" spans="1:15" x14ac:dyDescent="0.3">
      <c r="A8121" t="s">
        <v>10134</v>
      </c>
      <c r="B8121" t="s">
        <v>599</v>
      </c>
      <c r="C8121" t="s">
        <v>2486</v>
      </c>
      <c r="D8121" t="s">
        <v>102</v>
      </c>
      <c r="E8121" t="s">
        <v>820</v>
      </c>
      <c r="F8121" t="s">
        <v>71</v>
      </c>
      <c r="G8121" t="s">
        <v>81</v>
      </c>
      <c r="H8121" t="s">
        <v>186</v>
      </c>
      <c r="I8121" t="s">
        <v>55</v>
      </c>
      <c r="J8121" t="s">
        <v>173</v>
      </c>
      <c r="K8121" t="s">
        <v>735</v>
      </c>
      <c r="L8121">
        <v>24914.16</v>
      </c>
      <c r="M8121">
        <v>9</v>
      </c>
      <c r="N8121">
        <v>0</v>
      </c>
      <c r="O8121">
        <v>6296.6</v>
      </c>
    </row>
    <row r="8122" spans="1:15" x14ac:dyDescent="0.3">
      <c r="A8122" t="s">
        <v>10135</v>
      </c>
      <c r="B8122" t="s">
        <v>1424</v>
      </c>
      <c r="C8122" t="s">
        <v>764</v>
      </c>
      <c r="D8122" t="s">
        <v>61</v>
      </c>
      <c r="E8122" t="s">
        <v>1591</v>
      </c>
      <c r="F8122" t="s">
        <v>71</v>
      </c>
      <c r="G8122" t="s">
        <v>63</v>
      </c>
      <c r="H8122" t="s">
        <v>64</v>
      </c>
      <c r="I8122" t="s">
        <v>96</v>
      </c>
      <c r="J8122" t="s">
        <v>135</v>
      </c>
      <c r="K8122" t="s">
        <v>136</v>
      </c>
      <c r="L8122">
        <v>6152.52</v>
      </c>
      <c r="M8122">
        <v>4</v>
      </c>
      <c r="N8122">
        <v>0.1</v>
      </c>
      <c r="O8122">
        <v>1466.7</v>
      </c>
    </row>
    <row r="8123" spans="1:15" x14ac:dyDescent="0.3">
      <c r="A8123" t="s">
        <v>10136</v>
      </c>
      <c r="B8123" t="s">
        <v>2575</v>
      </c>
      <c r="C8123" t="s">
        <v>2631</v>
      </c>
      <c r="D8123" t="s">
        <v>50</v>
      </c>
      <c r="E8123" t="s">
        <v>2275</v>
      </c>
      <c r="F8123" t="s">
        <v>80</v>
      </c>
      <c r="G8123" t="s">
        <v>53</v>
      </c>
      <c r="H8123" t="s">
        <v>54</v>
      </c>
      <c r="I8123" t="s">
        <v>96</v>
      </c>
      <c r="J8123" t="s">
        <v>111</v>
      </c>
      <c r="K8123" t="s">
        <v>225</v>
      </c>
      <c r="L8123">
        <v>35289.35</v>
      </c>
      <c r="M8123">
        <v>5</v>
      </c>
      <c r="N8123">
        <v>0.2</v>
      </c>
      <c r="O8123">
        <v>9249.0300000000007</v>
      </c>
    </row>
    <row r="8124" spans="1:15" x14ac:dyDescent="0.3">
      <c r="A8124" t="s">
        <v>10137</v>
      </c>
      <c r="B8124" t="s">
        <v>1696</v>
      </c>
      <c r="C8124" t="s">
        <v>1011</v>
      </c>
      <c r="D8124" t="s">
        <v>50</v>
      </c>
      <c r="E8124" t="s">
        <v>1220</v>
      </c>
      <c r="F8124" t="s">
        <v>71</v>
      </c>
      <c r="G8124" t="s">
        <v>63</v>
      </c>
      <c r="H8124" t="s">
        <v>172</v>
      </c>
      <c r="I8124" t="s">
        <v>96</v>
      </c>
      <c r="J8124" t="s">
        <v>111</v>
      </c>
      <c r="K8124" t="s">
        <v>225</v>
      </c>
      <c r="L8124">
        <v>4121.5600000000004</v>
      </c>
      <c r="M8124">
        <v>2</v>
      </c>
      <c r="N8124">
        <v>0.25</v>
      </c>
      <c r="O8124">
        <v>714.63</v>
      </c>
    </row>
    <row r="8125" spans="1:15" x14ac:dyDescent="0.3">
      <c r="A8125" t="s">
        <v>10138</v>
      </c>
      <c r="B8125" t="s">
        <v>2003</v>
      </c>
      <c r="C8125" t="s">
        <v>2004</v>
      </c>
      <c r="D8125" t="s">
        <v>50</v>
      </c>
      <c r="E8125" t="s">
        <v>527</v>
      </c>
      <c r="F8125" t="s">
        <v>52</v>
      </c>
      <c r="G8125" t="s">
        <v>81</v>
      </c>
      <c r="H8125" t="s">
        <v>186</v>
      </c>
      <c r="I8125" t="s">
        <v>96</v>
      </c>
      <c r="J8125" t="s">
        <v>97</v>
      </c>
      <c r="K8125" t="s">
        <v>416</v>
      </c>
      <c r="L8125">
        <v>10612.68</v>
      </c>
      <c r="M8125">
        <v>6</v>
      </c>
      <c r="N8125">
        <v>0.25</v>
      </c>
      <c r="O8125">
        <v>3121.31</v>
      </c>
    </row>
    <row r="8126" spans="1:15" x14ac:dyDescent="0.3">
      <c r="A8126" t="s">
        <v>10139</v>
      </c>
      <c r="B8126" t="s">
        <v>2904</v>
      </c>
      <c r="C8126" t="s">
        <v>2829</v>
      </c>
      <c r="D8126" t="s">
        <v>78</v>
      </c>
      <c r="E8126" t="s">
        <v>893</v>
      </c>
      <c r="F8126" t="s">
        <v>71</v>
      </c>
      <c r="G8126" t="s">
        <v>63</v>
      </c>
      <c r="H8126" t="s">
        <v>172</v>
      </c>
      <c r="I8126" t="s">
        <v>118</v>
      </c>
      <c r="J8126" t="s">
        <v>303</v>
      </c>
      <c r="K8126" t="s">
        <v>491</v>
      </c>
      <c r="L8126">
        <v>109118.8</v>
      </c>
      <c r="M8126">
        <v>10</v>
      </c>
      <c r="N8126">
        <v>0.25</v>
      </c>
      <c r="O8126">
        <v>32683.919999999998</v>
      </c>
    </row>
    <row r="8127" spans="1:15" x14ac:dyDescent="0.3">
      <c r="A8127" t="s">
        <v>10140</v>
      </c>
      <c r="B8127" t="s">
        <v>1257</v>
      </c>
      <c r="C8127" t="s">
        <v>895</v>
      </c>
      <c r="D8127" t="s">
        <v>50</v>
      </c>
      <c r="E8127" t="s">
        <v>109</v>
      </c>
      <c r="F8127" t="s">
        <v>52</v>
      </c>
      <c r="G8127" t="s">
        <v>72</v>
      </c>
      <c r="H8127" t="s">
        <v>117</v>
      </c>
      <c r="I8127" t="s">
        <v>118</v>
      </c>
      <c r="J8127" t="s">
        <v>303</v>
      </c>
      <c r="K8127" t="s">
        <v>304</v>
      </c>
      <c r="L8127">
        <v>31071.200000000001</v>
      </c>
      <c r="M8127">
        <v>4</v>
      </c>
      <c r="N8127">
        <v>0.05</v>
      </c>
      <c r="O8127">
        <v>7603.02</v>
      </c>
    </row>
    <row r="8128" spans="1:15" x14ac:dyDescent="0.3">
      <c r="A8128" t="s">
        <v>10141</v>
      </c>
      <c r="B8128" t="s">
        <v>705</v>
      </c>
      <c r="C8128" t="s">
        <v>706</v>
      </c>
      <c r="D8128" t="s">
        <v>78</v>
      </c>
      <c r="E8128" t="s">
        <v>866</v>
      </c>
      <c r="F8128" t="s">
        <v>71</v>
      </c>
      <c r="G8128" t="s">
        <v>53</v>
      </c>
      <c r="H8128" t="s">
        <v>54</v>
      </c>
      <c r="I8128" t="s">
        <v>83</v>
      </c>
      <c r="J8128" t="s">
        <v>449</v>
      </c>
      <c r="K8128" t="s">
        <v>450</v>
      </c>
      <c r="L8128">
        <v>67421.100000000006</v>
      </c>
      <c r="M8128">
        <v>5</v>
      </c>
      <c r="N8128">
        <v>0.1</v>
      </c>
      <c r="O8128">
        <v>16460.78</v>
      </c>
    </row>
    <row r="8129" spans="1:15" x14ac:dyDescent="0.3">
      <c r="A8129" t="s">
        <v>10142</v>
      </c>
      <c r="B8129" t="s">
        <v>49</v>
      </c>
      <c r="C8129" t="s">
        <v>3238</v>
      </c>
      <c r="D8129" t="s">
        <v>78</v>
      </c>
      <c r="E8129" t="s">
        <v>1380</v>
      </c>
      <c r="F8129" t="s">
        <v>71</v>
      </c>
      <c r="G8129" t="s">
        <v>81</v>
      </c>
      <c r="H8129" t="s">
        <v>82</v>
      </c>
      <c r="I8129" t="s">
        <v>118</v>
      </c>
      <c r="J8129" t="s">
        <v>191</v>
      </c>
      <c r="K8129" t="s">
        <v>192</v>
      </c>
      <c r="L8129">
        <v>53962.48</v>
      </c>
      <c r="M8129">
        <v>4</v>
      </c>
      <c r="N8129">
        <v>0.15</v>
      </c>
      <c r="O8129">
        <v>12964.44</v>
      </c>
    </row>
    <row r="8130" spans="1:15" x14ac:dyDescent="0.3">
      <c r="A8130" t="s">
        <v>10143</v>
      </c>
      <c r="B8130" t="s">
        <v>428</v>
      </c>
      <c r="C8130" t="s">
        <v>542</v>
      </c>
      <c r="D8130" t="s">
        <v>50</v>
      </c>
      <c r="E8130" t="s">
        <v>833</v>
      </c>
      <c r="F8130" t="s">
        <v>80</v>
      </c>
      <c r="G8130" t="s">
        <v>63</v>
      </c>
      <c r="H8130" t="s">
        <v>64</v>
      </c>
      <c r="I8130" t="s">
        <v>118</v>
      </c>
      <c r="J8130" t="s">
        <v>303</v>
      </c>
      <c r="K8130" t="s">
        <v>304</v>
      </c>
      <c r="L8130">
        <v>25130.28</v>
      </c>
      <c r="M8130">
        <v>6</v>
      </c>
      <c r="N8130">
        <v>0.2</v>
      </c>
      <c r="O8130">
        <v>6951.65</v>
      </c>
    </row>
    <row r="8131" spans="1:15" x14ac:dyDescent="0.3">
      <c r="A8131" t="s">
        <v>10144</v>
      </c>
      <c r="B8131" t="s">
        <v>2208</v>
      </c>
      <c r="C8131" t="s">
        <v>928</v>
      </c>
      <c r="D8131" t="s">
        <v>50</v>
      </c>
      <c r="E8131" t="s">
        <v>1284</v>
      </c>
      <c r="F8131" t="s">
        <v>71</v>
      </c>
      <c r="G8131" t="s">
        <v>63</v>
      </c>
      <c r="H8131" t="s">
        <v>64</v>
      </c>
      <c r="I8131" t="s">
        <v>55</v>
      </c>
      <c r="J8131" t="s">
        <v>141</v>
      </c>
      <c r="K8131" t="s">
        <v>241</v>
      </c>
      <c r="L8131">
        <v>11699.48</v>
      </c>
      <c r="M8131">
        <v>1</v>
      </c>
      <c r="N8131">
        <v>0.25</v>
      </c>
      <c r="O8131">
        <v>2882.71</v>
      </c>
    </row>
    <row r="8132" spans="1:15" x14ac:dyDescent="0.3">
      <c r="A8132" t="s">
        <v>10145</v>
      </c>
      <c r="B8132" t="s">
        <v>1950</v>
      </c>
      <c r="C8132" t="s">
        <v>1553</v>
      </c>
      <c r="D8132" t="s">
        <v>61</v>
      </c>
      <c r="E8132" t="s">
        <v>415</v>
      </c>
      <c r="F8132" t="s">
        <v>80</v>
      </c>
      <c r="G8132" t="s">
        <v>53</v>
      </c>
      <c r="H8132" t="s">
        <v>54</v>
      </c>
      <c r="I8132" t="s">
        <v>118</v>
      </c>
      <c r="J8132" t="s">
        <v>303</v>
      </c>
      <c r="K8132" t="s">
        <v>491</v>
      </c>
      <c r="L8132">
        <v>12902.55</v>
      </c>
      <c r="M8132">
        <v>1</v>
      </c>
      <c r="N8132">
        <v>0.15</v>
      </c>
      <c r="O8132">
        <v>2200.29</v>
      </c>
    </row>
    <row r="8133" spans="1:15" x14ac:dyDescent="0.3">
      <c r="A8133" t="s">
        <v>10146</v>
      </c>
      <c r="B8133" t="s">
        <v>1392</v>
      </c>
      <c r="C8133" t="s">
        <v>928</v>
      </c>
      <c r="D8133" t="s">
        <v>50</v>
      </c>
      <c r="E8133" t="s">
        <v>1067</v>
      </c>
      <c r="F8133" t="s">
        <v>52</v>
      </c>
      <c r="G8133" t="s">
        <v>81</v>
      </c>
      <c r="H8133" t="s">
        <v>284</v>
      </c>
      <c r="I8133" t="s">
        <v>118</v>
      </c>
      <c r="J8133" t="s">
        <v>119</v>
      </c>
      <c r="K8133" t="s">
        <v>270</v>
      </c>
      <c r="L8133">
        <v>17998.5</v>
      </c>
      <c r="M8133">
        <v>5</v>
      </c>
      <c r="N8133">
        <v>0.2</v>
      </c>
      <c r="O8133">
        <v>2433.96</v>
      </c>
    </row>
    <row r="8134" spans="1:15" x14ac:dyDescent="0.3">
      <c r="A8134" t="s">
        <v>10147</v>
      </c>
      <c r="B8134" t="s">
        <v>1994</v>
      </c>
      <c r="C8134" t="s">
        <v>1733</v>
      </c>
      <c r="D8134" t="s">
        <v>78</v>
      </c>
      <c r="E8134" t="s">
        <v>2764</v>
      </c>
      <c r="F8134" t="s">
        <v>71</v>
      </c>
      <c r="G8134" t="s">
        <v>81</v>
      </c>
      <c r="H8134" t="s">
        <v>186</v>
      </c>
      <c r="I8134" t="s">
        <v>55</v>
      </c>
      <c r="J8134" t="s">
        <v>141</v>
      </c>
      <c r="K8134" t="s">
        <v>241</v>
      </c>
      <c r="L8134">
        <v>5635.77</v>
      </c>
      <c r="M8134">
        <v>1</v>
      </c>
      <c r="N8134">
        <v>0.05</v>
      </c>
      <c r="O8134">
        <v>1703.53</v>
      </c>
    </row>
    <row r="8135" spans="1:15" x14ac:dyDescent="0.3">
      <c r="A8135" t="s">
        <v>10148</v>
      </c>
      <c r="B8135" t="s">
        <v>1817</v>
      </c>
      <c r="C8135" t="s">
        <v>2907</v>
      </c>
      <c r="D8135" t="s">
        <v>78</v>
      </c>
      <c r="E8135" t="s">
        <v>814</v>
      </c>
      <c r="F8135" t="s">
        <v>80</v>
      </c>
      <c r="G8135" t="s">
        <v>81</v>
      </c>
      <c r="H8135" t="s">
        <v>284</v>
      </c>
      <c r="I8135" t="s">
        <v>118</v>
      </c>
      <c r="J8135" t="s">
        <v>119</v>
      </c>
      <c r="K8135" t="s">
        <v>120</v>
      </c>
      <c r="L8135">
        <v>41970.9</v>
      </c>
      <c r="M8135">
        <v>6</v>
      </c>
      <c r="N8135">
        <v>0.2</v>
      </c>
      <c r="O8135">
        <v>8953.67</v>
      </c>
    </row>
    <row r="8136" spans="1:15" x14ac:dyDescent="0.3">
      <c r="A8136" t="s">
        <v>10149</v>
      </c>
      <c r="B8136" t="s">
        <v>786</v>
      </c>
      <c r="C8136" t="s">
        <v>1009</v>
      </c>
      <c r="D8136" t="s">
        <v>50</v>
      </c>
      <c r="E8136" t="s">
        <v>2093</v>
      </c>
      <c r="F8136" t="s">
        <v>52</v>
      </c>
      <c r="G8136" t="s">
        <v>179</v>
      </c>
      <c r="H8136" t="s">
        <v>180</v>
      </c>
      <c r="I8136" t="s">
        <v>83</v>
      </c>
      <c r="J8136" t="s">
        <v>449</v>
      </c>
      <c r="K8136" t="s">
        <v>681</v>
      </c>
      <c r="L8136">
        <v>15965.28</v>
      </c>
      <c r="M8136">
        <v>9</v>
      </c>
      <c r="N8136">
        <v>0.1</v>
      </c>
      <c r="O8136">
        <v>4437.82</v>
      </c>
    </row>
    <row r="8137" spans="1:15" x14ac:dyDescent="0.3">
      <c r="A8137" t="s">
        <v>10150</v>
      </c>
      <c r="B8137" t="s">
        <v>170</v>
      </c>
      <c r="C8137" t="s">
        <v>349</v>
      </c>
      <c r="D8137" t="s">
        <v>50</v>
      </c>
      <c r="E8137" t="s">
        <v>283</v>
      </c>
      <c r="F8137" t="s">
        <v>80</v>
      </c>
      <c r="G8137" t="s">
        <v>81</v>
      </c>
      <c r="H8137" t="s">
        <v>82</v>
      </c>
      <c r="I8137" t="s">
        <v>83</v>
      </c>
      <c r="J8137" t="s">
        <v>156</v>
      </c>
      <c r="K8137" t="s">
        <v>208</v>
      </c>
      <c r="L8137">
        <v>80088.240000000005</v>
      </c>
      <c r="M8137">
        <v>6</v>
      </c>
      <c r="N8137">
        <v>0.05</v>
      </c>
      <c r="O8137">
        <v>20834.41</v>
      </c>
    </row>
    <row r="8138" spans="1:15" x14ac:dyDescent="0.3">
      <c r="A8138" t="s">
        <v>10151</v>
      </c>
      <c r="B8138" t="s">
        <v>671</v>
      </c>
      <c r="C8138" t="s">
        <v>502</v>
      </c>
      <c r="D8138" t="s">
        <v>78</v>
      </c>
      <c r="E8138" t="s">
        <v>468</v>
      </c>
      <c r="F8138" t="s">
        <v>71</v>
      </c>
      <c r="G8138" t="s">
        <v>63</v>
      </c>
      <c r="H8138" t="s">
        <v>202</v>
      </c>
      <c r="I8138" t="s">
        <v>96</v>
      </c>
      <c r="J8138" t="s">
        <v>111</v>
      </c>
      <c r="K8138" t="s">
        <v>112</v>
      </c>
      <c r="L8138">
        <v>15327.15</v>
      </c>
      <c r="M8138">
        <v>3</v>
      </c>
      <c r="N8138">
        <v>0.1</v>
      </c>
      <c r="O8138">
        <v>3844.23</v>
      </c>
    </row>
    <row r="8139" spans="1:15" x14ac:dyDescent="0.3">
      <c r="A8139" t="s">
        <v>10152</v>
      </c>
      <c r="B8139" t="s">
        <v>3137</v>
      </c>
      <c r="C8139" t="s">
        <v>2431</v>
      </c>
      <c r="D8139" t="s">
        <v>102</v>
      </c>
      <c r="E8139" t="s">
        <v>660</v>
      </c>
      <c r="F8139" t="s">
        <v>71</v>
      </c>
      <c r="G8139" t="s">
        <v>72</v>
      </c>
      <c r="H8139" t="s">
        <v>117</v>
      </c>
      <c r="I8139" t="s">
        <v>83</v>
      </c>
      <c r="J8139" t="s">
        <v>84</v>
      </c>
      <c r="K8139" t="s">
        <v>85</v>
      </c>
      <c r="L8139">
        <v>95337.68</v>
      </c>
      <c r="M8139">
        <v>8</v>
      </c>
      <c r="N8139">
        <v>0.2</v>
      </c>
      <c r="O8139">
        <v>24617.439999999999</v>
      </c>
    </row>
    <row r="8140" spans="1:15" x14ac:dyDescent="0.3">
      <c r="A8140" t="s">
        <v>10153</v>
      </c>
      <c r="B8140" t="s">
        <v>5700</v>
      </c>
      <c r="C8140" t="s">
        <v>2661</v>
      </c>
      <c r="D8140" t="s">
        <v>50</v>
      </c>
      <c r="E8140" t="s">
        <v>444</v>
      </c>
      <c r="F8140" t="s">
        <v>52</v>
      </c>
      <c r="G8140" t="s">
        <v>53</v>
      </c>
      <c r="H8140" t="s">
        <v>54</v>
      </c>
      <c r="I8140" t="s">
        <v>55</v>
      </c>
      <c r="J8140" t="s">
        <v>141</v>
      </c>
      <c r="K8140" t="s">
        <v>142</v>
      </c>
      <c r="L8140">
        <v>24571.38</v>
      </c>
      <c r="M8140">
        <v>3</v>
      </c>
      <c r="N8140">
        <v>0.1</v>
      </c>
      <c r="O8140">
        <v>3317.86</v>
      </c>
    </row>
    <row r="8141" spans="1:15" x14ac:dyDescent="0.3">
      <c r="A8141" t="s">
        <v>10154</v>
      </c>
      <c r="B8141" t="s">
        <v>397</v>
      </c>
      <c r="C8141" t="s">
        <v>2896</v>
      </c>
      <c r="D8141" t="s">
        <v>78</v>
      </c>
      <c r="E8141" t="s">
        <v>866</v>
      </c>
      <c r="F8141" t="s">
        <v>71</v>
      </c>
      <c r="G8141" t="s">
        <v>53</v>
      </c>
      <c r="H8141" t="s">
        <v>246</v>
      </c>
      <c r="I8141" t="s">
        <v>96</v>
      </c>
      <c r="J8141" t="s">
        <v>135</v>
      </c>
      <c r="K8141" t="s">
        <v>136</v>
      </c>
      <c r="L8141">
        <v>40715.85</v>
      </c>
      <c r="M8141">
        <v>7</v>
      </c>
      <c r="N8141">
        <v>0.2</v>
      </c>
      <c r="O8141">
        <v>6371.55</v>
      </c>
    </row>
    <row r="8142" spans="1:15" x14ac:dyDescent="0.3">
      <c r="A8142" t="s">
        <v>10155</v>
      </c>
      <c r="B8142" t="s">
        <v>2934</v>
      </c>
      <c r="C8142" t="s">
        <v>1909</v>
      </c>
      <c r="D8142" t="s">
        <v>50</v>
      </c>
      <c r="E8142" t="s">
        <v>3102</v>
      </c>
      <c r="F8142" t="s">
        <v>52</v>
      </c>
      <c r="G8142" t="s">
        <v>179</v>
      </c>
      <c r="H8142" t="s">
        <v>180</v>
      </c>
      <c r="I8142" t="s">
        <v>118</v>
      </c>
      <c r="J8142" t="s">
        <v>119</v>
      </c>
      <c r="K8142" t="s">
        <v>120</v>
      </c>
      <c r="L8142">
        <v>7052.8</v>
      </c>
      <c r="M8142">
        <v>1</v>
      </c>
      <c r="N8142">
        <v>0.2</v>
      </c>
      <c r="O8142">
        <v>1742.41</v>
      </c>
    </row>
    <row r="8143" spans="1:15" x14ac:dyDescent="0.3">
      <c r="A8143" t="s">
        <v>10156</v>
      </c>
      <c r="B8143" t="s">
        <v>1620</v>
      </c>
      <c r="C8143" t="s">
        <v>3299</v>
      </c>
      <c r="D8143" t="s">
        <v>102</v>
      </c>
      <c r="E8143" t="s">
        <v>566</v>
      </c>
      <c r="F8143" t="s">
        <v>52</v>
      </c>
      <c r="G8143" t="s">
        <v>53</v>
      </c>
      <c r="H8143" t="s">
        <v>110</v>
      </c>
      <c r="I8143" t="s">
        <v>96</v>
      </c>
      <c r="J8143" t="s">
        <v>135</v>
      </c>
      <c r="K8143" t="s">
        <v>395</v>
      </c>
      <c r="L8143">
        <v>103396.58</v>
      </c>
      <c r="M8143">
        <v>7</v>
      </c>
      <c r="N8143">
        <v>0.15</v>
      </c>
      <c r="O8143">
        <v>34187.33</v>
      </c>
    </row>
    <row r="8144" spans="1:15" x14ac:dyDescent="0.3">
      <c r="A8144" t="s">
        <v>10157</v>
      </c>
      <c r="B8144" t="s">
        <v>1450</v>
      </c>
      <c r="C8144" t="s">
        <v>2293</v>
      </c>
      <c r="D8144" t="s">
        <v>78</v>
      </c>
      <c r="E8144" t="s">
        <v>429</v>
      </c>
      <c r="F8144" t="s">
        <v>52</v>
      </c>
      <c r="G8144" t="s">
        <v>53</v>
      </c>
      <c r="H8144" t="s">
        <v>90</v>
      </c>
      <c r="I8144" t="s">
        <v>83</v>
      </c>
      <c r="J8144" t="s">
        <v>84</v>
      </c>
      <c r="K8144" t="s">
        <v>85</v>
      </c>
      <c r="L8144">
        <v>51034.96</v>
      </c>
      <c r="M8144">
        <v>8</v>
      </c>
      <c r="N8144">
        <v>0.2</v>
      </c>
      <c r="O8144">
        <v>8574.2900000000009</v>
      </c>
    </row>
    <row r="8145" spans="1:15" x14ac:dyDescent="0.3">
      <c r="A8145" t="s">
        <v>10158</v>
      </c>
      <c r="B8145" t="s">
        <v>1246</v>
      </c>
      <c r="C8145" t="s">
        <v>3679</v>
      </c>
      <c r="D8145" t="s">
        <v>50</v>
      </c>
      <c r="E8145" t="s">
        <v>660</v>
      </c>
      <c r="F8145" t="s">
        <v>71</v>
      </c>
      <c r="G8145" t="s">
        <v>53</v>
      </c>
      <c r="H8145" t="s">
        <v>90</v>
      </c>
      <c r="I8145" t="s">
        <v>96</v>
      </c>
      <c r="J8145" t="s">
        <v>111</v>
      </c>
      <c r="K8145" t="s">
        <v>112</v>
      </c>
      <c r="L8145">
        <v>110320.08</v>
      </c>
      <c r="M8145">
        <v>8</v>
      </c>
      <c r="N8145">
        <v>0.25</v>
      </c>
      <c r="O8145">
        <v>28517.21</v>
      </c>
    </row>
    <row r="8146" spans="1:15" x14ac:dyDescent="0.3">
      <c r="A8146" t="s">
        <v>10159</v>
      </c>
      <c r="B8146" t="s">
        <v>3043</v>
      </c>
      <c r="C8146" t="s">
        <v>2116</v>
      </c>
      <c r="D8146" t="s">
        <v>78</v>
      </c>
      <c r="E8146" t="s">
        <v>1770</v>
      </c>
      <c r="F8146" t="s">
        <v>71</v>
      </c>
      <c r="G8146" t="s">
        <v>81</v>
      </c>
      <c r="H8146" t="s">
        <v>82</v>
      </c>
      <c r="I8146" t="s">
        <v>118</v>
      </c>
      <c r="J8146" t="s">
        <v>230</v>
      </c>
      <c r="K8146" t="s">
        <v>231</v>
      </c>
      <c r="L8146">
        <v>27837.9</v>
      </c>
      <c r="M8146">
        <v>10</v>
      </c>
      <c r="N8146">
        <v>0.15</v>
      </c>
      <c r="O8146">
        <v>9288.11</v>
      </c>
    </row>
    <row r="8147" spans="1:15" x14ac:dyDescent="0.3">
      <c r="A8147" t="s">
        <v>10160</v>
      </c>
      <c r="B8147" t="s">
        <v>678</v>
      </c>
      <c r="C8147" t="s">
        <v>169</v>
      </c>
      <c r="D8147" t="s">
        <v>61</v>
      </c>
      <c r="E8147" t="s">
        <v>2820</v>
      </c>
      <c r="F8147" t="s">
        <v>80</v>
      </c>
      <c r="G8147" t="s">
        <v>81</v>
      </c>
      <c r="H8147" t="s">
        <v>186</v>
      </c>
      <c r="I8147" t="s">
        <v>83</v>
      </c>
      <c r="J8147" t="s">
        <v>379</v>
      </c>
      <c r="K8147" t="s">
        <v>562</v>
      </c>
      <c r="L8147">
        <v>32207.82</v>
      </c>
      <c r="M8147">
        <v>3</v>
      </c>
      <c r="N8147">
        <v>0</v>
      </c>
      <c r="O8147">
        <v>11025.44</v>
      </c>
    </row>
    <row r="8148" spans="1:15" x14ac:dyDescent="0.3">
      <c r="A8148" t="s">
        <v>10161</v>
      </c>
      <c r="B8148" t="s">
        <v>1081</v>
      </c>
      <c r="C8148" t="s">
        <v>4844</v>
      </c>
      <c r="D8148" t="s">
        <v>50</v>
      </c>
      <c r="E8148" t="s">
        <v>355</v>
      </c>
      <c r="F8148" t="s">
        <v>80</v>
      </c>
      <c r="G8148" t="s">
        <v>63</v>
      </c>
      <c r="H8148" t="s">
        <v>64</v>
      </c>
      <c r="I8148" t="s">
        <v>83</v>
      </c>
      <c r="J8148" t="s">
        <v>449</v>
      </c>
      <c r="K8148" t="s">
        <v>450</v>
      </c>
      <c r="L8148">
        <v>72496.55</v>
      </c>
      <c r="M8148">
        <v>7</v>
      </c>
      <c r="N8148">
        <v>0.1</v>
      </c>
      <c r="O8148">
        <v>19874.22</v>
      </c>
    </row>
    <row r="8149" spans="1:15" x14ac:dyDescent="0.3">
      <c r="A8149" t="s">
        <v>10162</v>
      </c>
      <c r="B8149" t="s">
        <v>273</v>
      </c>
      <c r="C8149" t="s">
        <v>1330</v>
      </c>
      <c r="D8149" t="s">
        <v>61</v>
      </c>
      <c r="E8149" t="s">
        <v>2392</v>
      </c>
      <c r="F8149" t="s">
        <v>71</v>
      </c>
      <c r="G8149" t="s">
        <v>179</v>
      </c>
      <c r="H8149" t="s">
        <v>180</v>
      </c>
      <c r="I8149" t="s">
        <v>55</v>
      </c>
      <c r="J8149" t="s">
        <v>173</v>
      </c>
      <c r="K8149" t="s">
        <v>780</v>
      </c>
      <c r="L8149">
        <v>84281.31</v>
      </c>
      <c r="M8149">
        <v>9</v>
      </c>
      <c r="N8149">
        <v>0.25</v>
      </c>
      <c r="O8149">
        <v>17575.61</v>
      </c>
    </row>
    <row r="8150" spans="1:15" x14ac:dyDescent="0.3">
      <c r="A8150" t="s">
        <v>10163</v>
      </c>
      <c r="B8150" t="s">
        <v>1786</v>
      </c>
      <c r="C8150" t="s">
        <v>446</v>
      </c>
      <c r="D8150" t="s">
        <v>78</v>
      </c>
      <c r="E8150" t="s">
        <v>2772</v>
      </c>
      <c r="F8150" t="s">
        <v>80</v>
      </c>
      <c r="G8150" t="s">
        <v>179</v>
      </c>
      <c r="H8150" t="s">
        <v>236</v>
      </c>
      <c r="I8150" t="s">
        <v>96</v>
      </c>
      <c r="J8150" t="s">
        <v>97</v>
      </c>
      <c r="K8150" t="s">
        <v>181</v>
      </c>
      <c r="L8150">
        <v>42855.44</v>
      </c>
      <c r="M8150">
        <v>4</v>
      </c>
      <c r="N8150">
        <v>0.05</v>
      </c>
      <c r="O8150">
        <v>11042.64</v>
      </c>
    </row>
    <row r="8151" spans="1:15" x14ac:dyDescent="0.3">
      <c r="A8151" t="s">
        <v>10164</v>
      </c>
      <c r="B8151" t="s">
        <v>2370</v>
      </c>
      <c r="C8151" t="s">
        <v>2700</v>
      </c>
      <c r="D8151" t="s">
        <v>61</v>
      </c>
      <c r="E8151" t="s">
        <v>2206</v>
      </c>
      <c r="F8151" t="s">
        <v>52</v>
      </c>
      <c r="G8151" t="s">
        <v>72</v>
      </c>
      <c r="H8151" t="s">
        <v>346</v>
      </c>
      <c r="I8151" t="s">
        <v>55</v>
      </c>
      <c r="J8151" t="s">
        <v>173</v>
      </c>
      <c r="K8151" t="s">
        <v>735</v>
      </c>
      <c r="L8151">
        <v>1498.38</v>
      </c>
      <c r="M8151">
        <v>2</v>
      </c>
      <c r="N8151">
        <v>0.05</v>
      </c>
      <c r="O8151">
        <v>345.78</v>
      </c>
    </row>
    <row r="8152" spans="1:15" x14ac:dyDescent="0.3">
      <c r="A8152" t="s">
        <v>10165</v>
      </c>
      <c r="B8152" t="s">
        <v>2610</v>
      </c>
      <c r="C8152" t="s">
        <v>1500</v>
      </c>
      <c r="D8152" t="s">
        <v>102</v>
      </c>
      <c r="E8152" t="s">
        <v>289</v>
      </c>
      <c r="F8152" t="s">
        <v>52</v>
      </c>
      <c r="G8152" t="s">
        <v>81</v>
      </c>
      <c r="H8152" t="s">
        <v>284</v>
      </c>
      <c r="I8152" t="s">
        <v>83</v>
      </c>
      <c r="J8152" t="s">
        <v>449</v>
      </c>
      <c r="K8152" t="s">
        <v>775</v>
      </c>
      <c r="L8152">
        <v>103799.08</v>
      </c>
      <c r="M8152">
        <v>7</v>
      </c>
      <c r="N8152">
        <v>0.1</v>
      </c>
      <c r="O8152">
        <v>32564.7</v>
      </c>
    </row>
    <row r="8153" spans="1:15" x14ac:dyDescent="0.3">
      <c r="A8153" t="s">
        <v>10166</v>
      </c>
      <c r="B8153" t="s">
        <v>1762</v>
      </c>
      <c r="C8153" t="s">
        <v>2164</v>
      </c>
      <c r="D8153" t="s">
        <v>102</v>
      </c>
      <c r="E8153" t="s">
        <v>1615</v>
      </c>
      <c r="F8153" t="s">
        <v>52</v>
      </c>
      <c r="G8153" t="s">
        <v>72</v>
      </c>
      <c r="H8153" t="s">
        <v>346</v>
      </c>
      <c r="I8153" t="s">
        <v>118</v>
      </c>
      <c r="J8153" t="s">
        <v>119</v>
      </c>
      <c r="K8153" t="s">
        <v>270</v>
      </c>
      <c r="L8153">
        <v>20979.99</v>
      </c>
      <c r="M8153">
        <v>3</v>
      </c>
      <c r="N8153">
        <v>0.2</v>
      </c>
      <c r="O8153">
        <v>4843.8999999999996</v>
      </c>
    </row>
    <row r="8154" spans="1:15" x14ac:dyDescent="0.3">
      <c r="A8154" t="s">
        <v>10167</v>
      </c>
      <c r="B8154" t="s">
        <v>1315</v>
      </c>
      <c r="C8154" t="s">
        <v>1014</v>
      </c>
      <c r="D8154" t="s">
        <v>102</v>
      </c>
      <c r="E8154" t="s">
        <v>483</v>
      </c>
      <c r="F8154" t="s">
        <v>52</v>
      </c>
      <c r="G8154" t="s">
        <v>53</v>
      </c>
      <c r="H8154" t="s">
        <v>246</v>
      </c>
      <c r="I8154" t="s">
        <v>83</v>
      </c>
      <c r="J8154" t="s">
        <v>449</v>
      </c>
      <c r="K8154" t="s">
        <v>450</v>
      </c>
      <c r="L8154">
        <v>20689.11</v>
      </c>
      <c r="M8154">
        <v>3</v>
      </c>
      <c r="N8154">
        <v>0.15</v>
      </c>
      <c r="O8154">
        <v>3261.35</v>
      </c>
    </row>
    <row r="8155" spans="1:15" x14ac:dyDescent="0.3">
      <c r="A8155" t="s">
        <v>10168</v>
      </c>
      <c r="B8155" t="s">
        <v>3887</v>
      </c>
      <c r="C8155" t="s">
        <v>3682</v>
      </c>
      <c r="D8155" t="s">
        <v>61</v>
      </c>
      <c r="E8155" t="s">
        <v>711</v>
      </c>
      <c r="F8155" t="s">
        <v>80</v>
      </c>
      <c r="G8155" t="s">
        <v>179</v>
      </c>
      <c r="H8155" t="s">
        <v>180</v>
      </c>
      <c r="I8155" t="s">
        <v>83</v>
      </c>
      <c r="J8155" t="s">
        <v>84</v>
      </c>
      <c r="K8155" t="s">
        <v>105</v>
      </c>
      <c r="L8155">
        <v>11230.95</v>
      </c>
      <c r="M8155">
        <v>3</v>
      </c>
      <c r="N8155">
        <v>0.25</v>
      </c>
      <c r="O8155">
        <v>3196.62</v>
      </c>
    </row>
    <row r="8156" spans="1:15" x14ac:dyDescent="0.3">
      <c r="A8156" t="s">
        <v>10169</v>
      </c>
      <c r="B8156" t="s">
        <v>917</v>
      </c>
      <c r="C8156" t="s">
        <v>2390</v>
      </c>
      <c r="D8156" t="s">
        <v>78</v>
      </c>
      <c r="E8156" t="s">
        <v>597</v>
      </c>
      <c r="F8156" t="s">
        <v>52</v>
      </c>
      <c r="G8156" t="s">
        <v>63</v>
      </c>
      <c r="H8156" t="s">
        <v>202</v>
      </c>
      <c r="I8156" t="s">
        <v>96</v>
      </c>
      <c r="J8156" t="s">
        <v>111</v>
      </c>
      <c r="K8156" t="s">
        <v>112</v>
      </c>
      <c r="L8156">
        <v>12674.4</v>
      </c>
      <c r="M8156">
        <v>10</v>
      </c>
      <c r="N8156">
        <v>0.15</v>
      </c>
      <c r="O8156">
        <v>2335.5300000000002</v>
      </c>
    </row>
    <row r="8157" spans="1:15" x14ac:dyDescent="0.3">
      <c r="A8157" t="s">
        <v>10170</v>
      </c>
      <c r="B8157" t="s">
        <v>3331</v>
      </c>
      <c r="C8157" t="s">
        <v>123</v>
      </c>
      <c r="D8157" t="s">
        <v>102</v>
      </c>
      <c r="E8157" t="s">
        <v>1267</v>
      </c>
      <c r="F8157" t="s">
        <v>80</v>
      </c>
      <c r="G8157" t="s">
        <v>63</v>
      </c>
      <c r="H8157" t="s">
        <v>213</v>
      </c>
      <c r="I8157" t="s">
        <v>55</v>
      </c>
      <c r="J8157" t="s">
        <v>65</v>
      </c>
      <c r="K8157" t="s">
        <v>325</v>
      </c>
      <c r="L8157">
        <v>84466.83</v>
      </c>
      <c r="M8157">
        <v>7</v>
      </c>
      <c r="N8157">
        <v>0.05</v>
      </c>
      <c r="O8157">
        <v>19123.810000000001</v>
      </c>
    </row>
    <row r="8158" spans="1:15" x14ac:dyDescent="0.3">
      <c r="A8158" t="s">
        <v>10171</v>
      </c>
      <c r="B8158" t="s">
        <v>2486</v>
      </c>
      <c r="C8158" t="s">
        <v>2927</v>
      </c>
      <c r="D8158" t="s">
        <v>102</v>
      </c>
      <c r="E8158" t="s">
        <v>637</v>
      </c>
      <c r="F8158" t="s">
        <v>52</v>
      </c>
      <c r="G8158" t="s">
        <v>72</v>
      </c>
      <c r="H8158" t="s">
        <v>346</v>
      </c>
      <c r="I8158" t="s">
        <v>96</v>
      </c>
      <c r="J8158" t="s">
        <v>97</v>
      </c>
      <c r="K8158" t="s">
        <v>416</v>
      </c>
      <c r="L8158">
        <v>34427.919999999998</v>
      </c>
      <c r="M8158">
        <v>4</v>
      </c>
      <c r="N8158">
        <v>0.25</v>
      </c>
      <c r="O8158">
        <v>6237.7</v>
      </c>
    </row>
    <row r="8159" spans="1:15" x14ac:dyDescent="0.3">
      <c r="A8159" t="s">
        <v>10172</v>
      </c>
      <c r="B8159" t="s">
        <v>2477</v>
      </c>
      <c r="C8159" t="s">
        <v>2113</v>
      </c>
      <c r="D8159" t="s">
        <v>61</v>
      </c>
      <c r="E8159" t="s">
        <v>652</v>
      </c>
      <c r="F8159" t="s">
        <v>52</v>
      </c>
      <c r="G8159" t="s">
        <v>72</v>
      </c>
      <c r="H8159" t="s">
        <v>117</v>
      </c>
      <c r="I8159" t="s">
        <v>96</v>
      </c>
      <c r="J8159" t="s">
        <v>111</v>
      </c>
      <c r="K8159" t="s">
        <v>112</v>
      </c>
      <c r="L8159">
        <v>21123.119999999999</v>
      </c>
      <c r="M8159">
        <v>2</v>
      </c>
      <c r="N8159">
        <v>0.15</v>
      </c>
      <c r="O8159">
        <v>5314.73</v>
      </c>
    </row>
    <row r="8160" spans="1:15" x14ac:dyDescent="0.3">
      <c r="A8160" t="s">
        <v>10173</v>
      </c>
      <c r="B8160" t="s">
        <v>530</v>
      </c>
      <c r="C8160" t="s">
        <v>2216</v>
      </c>
      <c r="D8160" t="s">
        <v>61</v>
      </c>
      <c r="E8160" t="s">
        <v>1232</v>
      </c>
      <c r="F8160" t="s">
        <v>52</v>
      </c>
      <c r="G8160" t="s">
        <v>72</v>
      </c>
      <c r="H8160" t="s">
        <v>73</v>
      </c>
      <c r="I8160" t="s">
        <v>96</v>
      </c>
      <c r="J8160" t="s">
        <v>166</v>
      </c>
      <c r="K8160" t="s">
        <v>337</v>
      </c>
      <c r="L8160">
        <v>26583.1</v>
      </c>
      <c r="M8160">
        <v>10</v>
      </c>
      <c r="N8160">
        <v>0.25</v>
      </c>
      <c r="O8160">
        <v>4839.7</v>
      </c>
    </row>
    <row r="8161" spans="1:15" x14ac:dyDescent="0.3">
      <c r="A8161" t="s">
        <v>10174</v>
      </c>
      <c r="B8161" t="s">
        <v>591</v>
      </c>
      <c r="C8161" t="s">
        <v>617</v>
      </c>
      <c r="D8161" t="s">
        <v>61</v>
      </c>
      <c r="E8161" t="s">
        <v>155</v>
      </c>
      <c r="F8161" t="s">
        <v>71</v>
      </c>
      <c r="G8161" t="s">
        <v>179</v>
      </c>
      <c r="H8161" t="s">
        <v>180</v>
      </c>
      <c r="I8161" t="s">
        <v>118</v>
      </c>
      <c r="J8161" t="s">
        <v>119</v>
      </c>
      <c r="K8161" t="s">
        <v>120</v>
      </c>
      <c r="L8161">
        <v>67881.179999999993</v>
      </c>
      <c r="M8161">
        <v>6</v>
      </c>
      <c r="N8161">
        <v>0.25</v>
      </c>
      <c r="O8161">
        <v>10797.24</v>
      </c>
    </row>
    <row r="8162" spans="1:15" x14ac:dyDescent="0.3">
      <c r="A8162" t="s">
        <v>10175</v>
      </c>
      <c r="B8162" t="s">
        <v>3077</v>
      </c>
      <c r="C8162" t="s">
        <v>1644</v>
      </c>
      <c r="D8162" t="s">
        <v>61</v>
      </c>
      <c r="E8162" t="s">
        <v>1367</v>
      </c>
      <c r="F8162" t="s">
        <v>80</v>
      </c>
      <c r="G8162" t="s">
        <v>63</v>
      </c>
      <c r="H8162" t="s">
        <v>64</v>
      </c>
      <c r="I8162" t="s">
        <v>118</v>
      </c>
      <c r="J8162" t="s">
        <v>230</v>
      </c>
      <c r="K8162" t="s">
        <v>356</v>
      </c>
      <c r="L8162">
        <v>14258.32</v>
      </c>
      <c r="M8162">
        <v>1</v>
      </c>
      <c r="N8162">
        <v>0</v>
      </c>
      <c r="O8162">
        <v>5444.01</v>
      </c>
    </row>
    <row r="8163" spans="1:15" x14ac:dyDescent="0.3">
      <c r="A8163" t="s">
        <v>10176</v>
      </c>
      <c r="B8163" t="s">
        <v>2592</v>
      </c>
      <c r="C8163" t="s">
        <v>3356</v>
      </c>
      <c r="D8163" t="s">
        <v>78</v>
      </c>
      <c r="E8163" t="s">
        <v>324</v>
      </c>
      <c r="F8163" t="s">
        <v>71</v>
      </c>
      <c r="G8163" t="s">
        <v>81</v>
      </c>
      <c r="H8163" t="s">
        <v>284</v>
      </c>
      <c r="I8163" t="s">
        <v>55</v>
      </c>
      <c r="J8163" t="s">
        <v>65</v>
      </c>
      <c r="K8163" t="s">
        <v>325</v>
      </c>
      <c r="L8163">
        <v>137135.6</v>
      </c>
      <c r="M8163">
        <v>10</v>
      </c>
      <c r="N8163">
        <v>0.15</v>
      </c>
      <c r="O8163">
        <v>26433.16</v>
      </c>
    </row>
    <row r="8164" spans="1:15" x14ac:dyDescent="0.3">
      <c r="A8164" t="s">
        <v>10177</v>
      </c>
      <c r="B8164" t="s">
        <v>2407</v>
      </c>
      <c r="C8164" t="s">
        <v>721</v>
      </c>
      <c r="D8164" t="s">
        <v>61</v>
      </c>
      <c r="E8164" t="s">
        <v>1115</v>
      </c>
      <c r="F8164" t="s">
        <v>52</v>
      </c>
      <c r="G8164" t="s">
        <v>53</v>
      </c>
      <c r="H8164" t="s">
        <v>246</v>
      </c>
      <c r="I8164" t="s">
        <v>118</v>
      </c>
      <c r="J8164" t="s">
        <v>303</v>
      </c>
      <c r="K8164" t="s">
        <v>304</v>
      </c>
      <c r="L8164">
        <v>74552.66</v>
      </c>
      <c r="M8164">
        <v>7</v>
      </c>
      <c r="N8164">
        <v>0.15</v>
      </c>
      <c r="O8164">
        <v>11606.4</v>
      </c>
    </row>
    <row r="8165" spans="1:15" x14ac:dyDescent="0.3">
      <c r="A8165" t="s">
        <v>10178</v>
      </c>
      <c r="B8165" t="s">
        <v>1254</v>
      </c>
      <c r="C8165" t="s">
        <v>2351</v>
      </c>
      <c r="D8165" t="s">
        <v>78</v>
      </c>
      <c r="E8165" t="s">
        <v>614</v>
      </c>
      <c r="F8165" t="s">
        <v>52</v>
      </c>
      <c r="G8165" t="s">
        <v>63</v>
      </c>
      <c r="H8165" t="s">
        <v>202</v>
      </c>
      <c r="I8165" t="s">
        <v>118</v>
      </c>
      <c r="J8165" t="s">
        <v>119</v>
      </c>
      <c r="K8165" t="s">
        <v>197</v>
      </c>
      <c r="L8165">
        <v>17340.400000000001</v>
      </c>
      <c r="M8165">
        <v>8</v>
      </c>
      <c r="N8165">
        <v>0.25</v>
      </c>
      <c r="O8165">
        <v>2173.44</v>
      </c>
    </row>
    <row r="8166" spans="1:15" x14ac:dyDescent="0.3">
      <c r="A8166" t="s">
        <v>10179</v>
      </c>
      <c r="B8166" t="s">
        <v>1886</v>
      </c>
      <c r="C8166" t="s">
        <v>1217</v>
      </c>
      <c r="D8166" t="s">
        <v>78</v>
      </c>
      <c r="E8166" t="s">
        <v>2022</v>
      </c>
      <c r="F8166" t="s">
        <v>71</v>
      </c>
      <c r="G8166" t="s">
        <v>63</v>
      </c>
      <c r="H8166" t="s">
        <v>172</v>
      </c>
      <c r="I8166" t="s">
        <v>55</v>
      </c>
      <c r="J8166" t="s">
        <v>141</v>
      </c>
      <c r="K8166" t="s">
        <v>241</v>
      </c>
      <c r="L8166">
        <v>3112.12</v>
      </c>
      <c r="M8166">
        <v>4</v>
      </c>
      <c r="N8166">
        <v>0.25</v>
      </c>
      <c r="O8166">
        <v>880.42</v>
      </c>
    </row>
    <row r="8167" spans="1:15" x14ac:dyDescent="0.3">
      <c r="A8167" t="s">
        <v>10180</v>
      </c>
      <c r="B8167" t="s">
        <v>1452</v>
      </c>
      <c r="C8167" t="s">
        <v>2986</v>
      </c>
      <c r="D8167" t="s">
        <v>78</v>
      </c>
      <c r="E8167" t="s">
        <v>858</v>
      </c>
      <c r="F8167" t="s">
        <v>52</v>
      </c>
      <c r="G8167" t="s">
        <v>72</v>
      </c>
      <c r="H8167" t="s">
        <v>73</v>
      </c>
      <c r="I8167" t="s">
        <v>83</v>
      </c>
      <c r="J8167" t="s">
        <v>379</v>
      </c>
      <c r="K8167" t="s">
        <v>562</v>
      </c>
      <c r="L8167">
        <v>2413.31</v>
      </c>
      <c r="M8167">
        <v>1</v>
      </c>
      <c r="N8167">
        <v>0</v>
      </c>
      <c r="O8167">
        <v>453.04</v>
      </c>
    </row>
    <row r="8168" spans="1:15" x14ac:dyDescent="0.3">
      <c r="A8168" t="s">
        <v>10181</v>
      </c>
      <c r="B8168" t="s">
        <v>3126</v>
      </c>
      <c r="C8168" t="s">
        <v>983</v>
      </c>
      <c r="D8168" t="s">
        <v>61</v>
      </c>
      <c r="E8168" t="s">
        <v>2713</v>
      </c>
      <c r="F8168" t="s">
        <v>52</v>
      </c>
      <c r="G8168" t="s">
        <v>53</v>
      </c>
      <c r="H8168" t="s">
        <v>110</v>
      </c>
      <c r="I8168" t="s">
        <v>83</v>
      </c>
      <c r="J8168" t="s">
        <v>156</v>
      </c>
      <c r="K8168" t="s">
        <v>285</v>
      </c>
      <c r="L8168">
        <v>43018.32</v>
      </c>
      <c r="M8168">
        <v>6</v>
      </c>
      <c r="N8168">
        <v>0.2</v>
      </c>
      <c r="O8168">
        <v>11935.09</v>
      </c>
    </row>
    <row r="8169" spans="1:15" x14ac:dyDescent="0.3">
      <c r="A8169" t="s">
        <v>10182</v>
      </c>
      <c r="B8169" t="s">
        <v>3523</v>
      </c>
      <c r="C8169" t="s">
        <v>813</v>
      </c>
      <c r="D8169" t="s">
        <v>61</v>
      </c>
      <c r="E8169" t="s">
        <v>779</v>
      </c>
      <c r="F8169" t="s">
        <v>80</v>
      </c>
      <c r="G8169" t="s">
        <v>63</v>
      </c>
      <c r="H8169" t="s">
        <v>172</v>
      </c>
      <c r="I8169" t="s">
        <v>83</v>
      </c>
      <c r="J8169" t="s">
        <v>84</v>
      </c>
      <c r="K8169" t="s">
        <v>125</v>
      </c>
      <c r="L8169">
        <v>48898.5</v>
      </c>
      <c r="M8169">
        <v>5</v>
      </c>
      <c r="N8169">
        <v>0.15</v>
      </c>
      <c r="O8169">
        <v>7975.97</v>
      </c>
    </row>
    <row r="8170" spans="1:15" x14ac:dyDescent="0.3">
      <c r="A8170" t="s">
        <v>10183</v>
      </c>
      <c r="B8170" t="s">
        <v>1913</v>
      </c>
      <c r="C8170" t="s">
        <v>2489</v>
      </c>
      <c r="D8170" t="s">
        <v>50</v>
      </c>
      <c r="E8170" t="s">
        <v>937</v>
      </c>
      <c r="F8170" t="s">
        <v>52</v>
      </c>
      <c r="G8170" t="s">
        <v>81</v>
      </c>
      <c r="H8170" t="s">
        <v>82</v>
      </c>
      <c r="I8170" t="s">
        <v>118</v>
      </c>
      <c r="J8170" t="s">
        <v>230</v>
      </c>
      <c r="K8170" t="s">
        <v>356</v>
      </c>
      <c r="L8170">
        <v>61376.7</v>
      </c>
      <c r="M8170">
        <v>7</v>
      </c>
      <c r="N8170">
        <v>0.1</v>
      </c>
      <c r="O8170">
        <v>21824.98</v>
      </c>
    </row>
    <row r="8171" spans="1:15" x14ac:dyDescent="0.3">
      <c r="A8171" t="s">
        <v>10184</v>
      </c>
      <c r="B8171" t="s">
        <v>2557</v>
      </c>
      <c r="C8171" t="s">
        <v>793</v>
      </c>
      <c r="D8171" t="s">
        <v>102</v>
      </c>
      <c r="E8171" t="s">
        <v>2022</v>
      </c>
      <c r="F8171" t="s">
        <v>71</v>
      </c>
      <c r="G8171" t="s">
        <v>179</v>
      </c>
      <c r="H8171" t="s">
        <v>236</v>
      </c>
      <c r="I8171" t="s">
        <v>83</v>
      </c>
      <c r="J8171" t="s">
        <v>379</v>
      </c>
      <c r="K8171" t="s">
        <v>562</v>
      </c>
      <c r="L8171">
        <v>86982.07</v>
      </c>
      <c r="M8171">
        <v>7</v>
      </c>
      <c r="N8171">
        <v>0.15</v>
      </c>
      <c r="O8171">
        <v>11332.59</v>
      </c>
    </row>
    <row r="8172" spans="1:15" x14ac:dyDescent="0.3">
      <c r="A8172" t="s">
        <v>10185</v>
      </c>
      <c r="B8172" t="s">
        <v>115</v>
      </c>
      <c r="C8172" t="s">
        <v>810</v>
      </c>
      <c r="D8172" t="s">
        <v>50</v>
      </c>
      <c r="E8172" t="s">
        <v>672</v>
      </c>
      <c r="F8172" t="s">
        <v>80</v>
      </c>
      <c r="G8172" t="s">
        <v>63</v>
      </c>
      <c r="H8172" t="s">
        <v>64</v>
      </c>
      <c r="I8172" t="s">
        <v>118</v>
      </c>
      <c r="J8172" t="s">
        <v>119</v>
      </c>
      <c r="K8172" t="s">
        <v>197</v>
      </c>
      <c r="L8172">
        <v>14691.75</v>
      </c>
      <c r="M8172">
        <v>1</v>
      </c>
      <c r="N8172">
        <v>0.25</v>
      </c>
      <c r="O8172">
        <v>3567.05</v>
      </c>
    </row>
    <row r="8173" spans="1:15" x14ac:dyDescent="0.3">
      <c r="A8173" t="s">
        <v>10186</v>
      </c>
      <c r="B8173" t="s">
        <v>599</v>
      </c>
      <c r="C8173" t="s">
        <v>292</v>
      </c>
      <c r="D8173" t="s">
        <v>61</v>
      </c>
      <c r="E8173" t="s">
        <v>1485</v>
      </c>
      <c r="F8173" t="s">
        <v>52</v>
      </c>
      <c r="G8173" t="s">
        <v>53</v>
      </c>
      <c r="H8173" t="s">
        <v>246</v>
      </c>
      <c r="I8173" t="s">
        <v>83</v>
      </c>
      <c r="J8173" t="s">
        <v>84</v>
      </c>
      <c r="K8173" t="s">
        <v>85</v>
      </c>
      <c r="L8173">
        <v>27661.8</v>
      </c>
      <c r="M8173">
        <v>10</v>
      </c>
      <c r="N8173">
        <v>0.05</v>
      </c>
      <c r="O8173">
        <v>7867.2</v>
      </c>
    </row>
    <row r="8174" spans="1:15" x14ac:dyDescent="0.3">
      <c r="A8174" t="s">
        <v>10187</v>
      </c>
      <c r="B8174" t="s">
        <v>2619</v>
      </c>
      <c r="C8174" t="s">
        <v>340</v>
      </c>
      <c r="D8174" t="s">
        <v>61</v>
      </c>
      <c r="E8174" t="s">
        <v>432</v>
      </c>
      <c r="F8174" t="s">
        <v>52</v>
      </c>
      <c r="G8174" t="s">
        <v>63</v>
      </c>
      <c r="H8174" t="s">
        <v>202</v>
      </c>
      <c r="I8174" t="s">
        <v>96</v>
      </c>
      <c r="J8174" t="s">
        <v>135</v>
      </c>
      <c r="K8174" t="s">
        <v>395</v>
      </c>
      <c r="L8174">
        <v>11270.04</v>
      </c>
      <c r="M8174">
        <v>4</v>
      </c>
      <c r="N8174">
        <v>0</v>
      </c>
      <c r="O8174">
        <v>3030.12</v>
      </c>
    </row>
    <row r="8175" spans="1:15" x14ac:dyDescent="0.3">
      <c r="A8175" t="s">
        <v>10188</v>
      </c>
      <c r="B8175" t="s">
        <v>2610</v>
      </c>
      <c r="C8175" t="s">
        <v>1297</v>
      </c>
      <c r="D8175" t="s">
        <v>61</v>
      </c>
      <c r="E8175" t="s">
        <v>1615</v>
      </c>
      <c r="F8175" t="s">
        <v>71</v>
      </c>
      <c r="G8175" t="s">
        <v>81</v>
      </c>
      <c r="H8175" t="s">
        <v>186</v>
      </c>
      <c r="I8175" t="s">
        <v>55</v>
      </c>
      <c r="J8175" t="s">
        <v>56</v>
      </c>
      <c r="K8175" t="s">
        <v>57</v>
      </c>
      <c r="L8175">
        <v>22145.599999999999</v>
      </c>
      <c r="M8175">
        <v>5</v>
      </c>
      <c r="N8175">
        <v>0.05</v>
      </c>
      <c r="O8175">
        <v>5141.6400000000003</v>
      </c>
    </row>
    <row r="8176" spans="1:15" x14ac:dyDescent="0.3">
      <c r="A8176" t="s">
        <v>10189</v>
      </c>
      <c r="B8176" t="s">
        <v>3047</v>
      </c>
      <c r="C8176" t="s">
        <v>512</v>
      </c>
      <c r="D8176" t="s">
        <v>61</v>
      </c>
      <c r="E8176" t="s">
        <v>269</v>
      </c>
      <c r="F8176" t="s">
        <v>52</v>
      </c>
      <c r="G8176" t="s">
        <v>81</v>
      </c>
      <c r="H8176" t="s">
        <v>186</v>
      </c>
      <c r="I8176" t="s">
        <v>83</v>
      </c>
      <c r="J8176" t="s">
        <v>379</v>
      </c>
      <c r="K8176" t="s">
        <v>716</v>
      </c>
      <c r="L8176">
        <v>81878.52</v>
      </c>
      <c r="M8176">
        <v>6</v>
      </c>
      <c r="N8176">
        <v>0.25</v>
      </c>
      <c r="O8176">
        <v>18141.05</v>
      </c>
    </row>
    <row r="8177" spans="1:15" x14ac:dyDescent="0.3">
      <c r="A8177" t="s">
        <v>10190</v>
      </c>
      <c r="B8177" t="s">
        <v>1497</v>
      </c>
      <c r="C8177" t="s">
        <v>3299</v>
      </c>
      <c r="D8177" t="s">
        <v>78</v>
      </c>
      <c r="E8177" t="s">
        <v>652</v>
      </c>
      <c r="F8177" t="s">
        <v>52</v>
      </c>
      <c r="G8177" t="s">
        <v>81</v>
      </c>
      <c r="H8177" t="s">
        <v>95</v>
      </c>
      <c r="I8177" t="s">
        <v>55</v>
      </c>
      <c r="J8177" t="s">
        <v>56</v>
      </c>
      <c r="K8177" t="s">
        <v>57</v>
      </c>
      <c r="L8177">
        <v>12249.44</v>
      </c>
      <c r="M8177">
        <v>1</v>
      </c>
      <c r="N8177">
        <v>0.25</v>
      </c>
      <c r="O8177">
        <v>1489.88</v>
      </c>
    </row>
    <row r="8178" spans="1:15" x14ac:dyDescent="0.3">
      <c r="A8178" t="s">
        <v>10191</v>
      </c>
      <c r="B8178" t="s">
        <v>674</v>
      </c>
      <c r="C8178" t="s">
        <v>675</v>
      </c>
      <c r="D8178" t="s">
        <v>61</v>
      </c>
      <c r="E8178" t="s">
        <v>5045</v>
      </c>
      <c r="F8178" t="s">
        <v>80</v>
      </c>
      <c r="G8178" t="s">
        <v>72</v>
      </c>
      <c r="H8178" t="s">
        <v>117</v>
      </c>
      <c r="I8178" t="s">
        <v>118</v>
      </c>
      <c r="J8178" t="s">
        <v>303</v>
      </c>
      <c r="K8178" t="s">
        <v>491</v>
      </c>
      <c r="L8178">
        <v>2477.12</v>
      </c>
      <c r="M8178">
        <v>2</v>
      </c>
      <c r="N8178">
        <v>0.05</v>
      </c>
      <c r="O8178">
        <v>592.20000000000005</v>
      </c>
    </row>
    <row r="8179" spans="1:15" x14ac:dyDescent="0.3">
      <c r="A8179" t="s">
        <v>10192</v>
      </c>
      <c r="B8179" t="s">
        <v>2262</v>
      </c>
      <c r="C8179" t="s">
        <v>1526</v>
      </c>
      <c r="D8179" t="s">
        <v>102</v>
      </c>
      <c r="E8179" t="s">
        <v>517</v>
      </c>
      <c r="F8179" t="s">
        <v>71</v>
      </c>
      <c r="G8179" t="s">
        <v>63</v>
      </c>
      <c r="H8179" t="s">
        <v>213</v>
      </c>
      <c r="I8179" t="s">
        <v>118</v>
      </c>
      <c r="J8179" t="s">
        <v>303</v>
      </c>
      <c r="K8179" t="s">
        <v>421</v>
      </c>
      <c r="L8179">
        <v>11622.7</v>
      </c>
      <c r="M8179">
        <v>5</v>
      </c>
      <c r="N8179">
        <v>0.25</v>
      </c>
      <c r="O8179">
        <v>1308.52</v>
      </c>
    </row>
    <row r="8180" spans="1:15" x14ac:dyDescent="0.3">
      <c r="A8180" t="s">
        <v>10193</v>
      </c>
      <c r="B8180" t="s">
        <v>4165</v>
      </c>
      <c r="C8180" t="s">
        <v>764</v>
      </c>
      <c r="D8180" t="s">
        <v>78</v>
      </c>
      <c r="E8180" t="s">
        <v>1159</v>
      </c>
      <c r="F8180" t="s">
        <v>80</v>
      </c>
      <c r="G8180" t="s">
        <v>53</v>
      </c>
      <c r="H8180" t="s">
        <v>90</v>
      </c>
      <c r="I8180" t="s">
        <v>118</v>
      </c>
      <c r="J8180" t="s">
        <v>230</v>
      </c>
      <c r="K8180" t="s">
        <v>356</v>
      </c>
      <c r="L8180">
        <v>149240.29999999999</v>
      </c>
      <c r="M8180">
        <v>10</v>
      </c>
      <c r="N8180">
        <v>0.1</v>
      </c>
      <c r="O8180">
        <v>26728.55</v>
      </c>
    </row>
    <row r="8181" spans="1:15" x14ac:dyDescent="0.3">
      <c r="A8181" t="s">
        <v>10194</v>
      </c>
      <c r="B8181" t="s">
        <v>4694</v>
      </c>
      <c r="C8181" t="s">
        <v>1014</v>
      </c>
      <c r="D8181" t="s">
        <v>102</v>
      </c>
      <c r="E8181" t="s">
        <v>990</v>
      </c>
      <c r="F8181" t="s">
        <v>80</v>
      </c>
      <c r="G8181" t="s">
        <v>63</v>
      </c>
      <c r="H8181" t="s">
        <v>64</v>
      </c>
      <c r="I8181" t="s">
        <v>96</v>
      </c>
      <c r="J8181" t="s">
        <v>97</v>
      </c>
      <c r="K8181" t="s">
        <v>181</v>
      </c>
      <c r="L8181">
        <v>1550.01</v>
      </c>
      <c r="M8181">
        <v>1</v>
      </c>
      <c r="N8181">
        <v>0.05</v>
      </c>
      <c r="O8181">
        <v>572.86</v>
      </c>
    </row>
    <row r="8182" spans="1:15" x14ac:dyDescent="0.3">
      <c r="A8182" t="s">
        <v>10195</v>
      </c>
      <c r="B8182" t="s">
        <v>1218</v>
      </c>
      <c r="C8182" t="s">
        <v>928</v>
      </c>
      <c r="D8182" t="s">
        <v>50</v>
      </c>
      <c r="E8182" t="s">
        <v>1746</v>
      </c>
      <c r="F8182" t="s">
        <v>52</v>
      </c>
      <c r="G8182" t="s">
        <v>81</v>
      </c>
      <c r="H8182" t="s">
        <v>95</v>
      </c>
      <c r="I8182" t="s">
        <v>118</v>
      </c>
      <c r="J8182" t="s">
        <v>230</v>
      </c>
      <c r="K8182" t="s">
        <v>356</v>
      </c>
      <c r="L8182">
        <v>9620.1</v>
      </c>
      <c r="M8182">
        <v>2</v>
      </c>
      <c r="N8182">
        <v>0</v>
      </c>
      <c r="O8182">
        <v>2850.16</v>
      </c>
    </row>
    <row r="8183" spans="1:15" x14ac:dyDescent="0.3">
      <c r="A8183" t="s">
        <v>10196</v>
      </c>
      <c r="B8183" t="s">
        <v>2128</v>
      </c>
      <c r="C8183" t="s">
        <v>883</v>
      </c>
      <c r="D8183" t="s">
        <v>78</v>
      </c>
      <c r="E8183" t="s">
        <v>217</v>
      </c>
      <c r="F8183" t="s">
        <v>52</v>
      </c>
      <c r="G8183" t="s">
        <v>81</v>
      </c>
      <c r="H8183" t="s">
        <v>284</v>
      </c>
      <c r="I8183" t="s">
        <v>55</v>
      </c>
      <c r="J8183" t="s">
        <v>173</v>
      </c>
      <c r="K8183" t="s">
        <v>203</v>
      </c>
      <c r="L8183">
        <v>67991.98</v>
      </c>
      <c r="M8183">
        <v>7</v>
      </c>
      <c r="N8183">
        <v>0.05</v>
      </c>
      <c r="O8183">
        <v>12490.1</v>
      </c>
    </row>
    <row r="8184" spans="1:15" x14ac:dyDescent="0.3">
      <c r="A8184" t="s">
        <v>10197</v>
      </c>
      <c r="B8184" t="s">
        <v>2113</v>
      </c>
      <c r="C8184" t="s">
        <v>2355</v>
      </c>
      <c r="D8184" t="s">
        <v>50</v>
      </c>
      <c r="E8184" t="s">
        <v>212</v>
      </c>
      <c r="F8184" t="s">
        <v>52</v>
      </c>
      <c r="G8184" t="s">
        <v>81</v>
      </c>
      <c r="H8184" t="s">
        <v>95</v>
      </c>
      <c r="I8184" t="s">
        <v>83</v>
      </c>
      <c r="J8184" t="s">
        <v>84</v>
      </c>
      <c r="K8184" t="s">
        <v>257</v>
      </c>
      <c r="L8184">
        <v>8649.42</v>
      </c>
      <c r="M8184">
        <v>2</v>
      </c>
      <c r="N8184">
        <v>0</v>
      </c>
      <c r="O8184">
        <v>2480.5100000000002</v>
      </c>
    </row>
    <row r="8185" spans="1:15" x14ac:dyDescent="0.3">
      <c r="A8185" t="s">
        <v>10198</v>
      </c>
      <c r="B8185" t="s">
        <v>2288</v>
      </c>
      <c r="C8185" t="s">
        <v>376</v>
      </c>
      <c r="D8185" t="s">
        <v>61</v>
      </c>
      <c r="E8185" t="s">
        <v>2670</v>
      </c>
      <c r="F8185" t="s">
        <v>80</v>
      </c>
      <c r="G8185" t="s">
        <v>179</v>
      </c>
      <c r="H8185" t="s">
        <v>180</v>
      </c>
      <c r="I8185" t="s">
        <v>83</v>
      </c>
      <c r="J8185" t="s">
        <v>84</v>
      </c>
      <c r="K8185" t="s">
        <v>125</v>
      </c>
      <c r="L8185">
        <v>83625.539999999994</v>
      </c>
      <c r="M8185">
        <v>6</v>
      </c>
      <c r="N8185">
        <v>0.2</v>
      </c>
      <c r="O8185">
        <v>25001.15</v>
      </c>
    </row>
    <row r="8186" spans="1:15" x14ac:dyDescent="0.3">
      <c r="A8186" t="s">
        <v>10199</v>
      </c>
      <c r="B8186" t="s">
        <v>1990</v>
      </c>
      <c r="C8186" t="s">
        <v>1017</v>
      </c>
      <c r="D8186" t="s">
        <v>61</v>
      </c>
      <c r="E8186" t="s">
        <v>1739</v>
      </c>
      <c r="F8186" t="s">
        <v>71</v>
      </c>
      <c r="G8186" t="s">
        <v>72</v>
      </c>
      <c r="H8186" t="s">
        <v>73</v>
      </c>
      <c r="I8186" t="s">
        <v>55</v>
      </c>
      <c r="J8186" t="s">
        <v>173</v>
      </c>
      <c r="K8186" t="s">
        <v>735</v>
      </c>
      <c r="L8186">
        <v>12787.44</v>
      </c>
      <c r="M8186">
        <v>6</v>
      </c>
      <c r="N8186">
        <v>0.2</v>
      </c>
      <c r="O8186">
        <v>3879.64</v>
      </c>
    </row>
    <row r="8187" spans="1:15" x14ac:dyDescent="0.3">
      <c r="A8187" t="s">
        <v>10200</v>
      </c>
      <c r="B8187" t="s">
        <v>666</v>
      </c>
      <c r="C8187" t="s">
        <v>1580</v>
      </c>
      <c r="D8187" t="s">
        <v>50</v>
      </c>
      <c r="E8187" t="s">
        <v>1067</v>
      </c>
      <c r="F8187" t="s">
        <v>71</v>
      </c>
      <c r="G8187" t="s">
        <v>81</v>
      </c>
      <c r="H8187" t="s">
        <v>82</v>
      </c>
      <c r="I8187" t="s">
        <v>96</v>
      </c>
      <c r="J8187" t="s">
        <v>111</v>
      </c>
      <c r="K8187" t="s">
        <v>225</v>
      </c>
      <c r="L8187">
        <v>9090.36</v>
      </c>
      <c r="M8187">
        <v>4</v>
      </c>
      <c r="N8187">
        <v>0.05</v>
      </c>
      <c r="O8187">
        <v>1931.01</v>
      </c>
    </row>
    <row r="8188" spans="1:15" x14ac:dyDescent="0.3">
      <c r="A8188" t="s">
        <v>10201</v>
      </c>
      <c r="B8188" t="s">
        <v>1919</v>
      </c>
      <c r="C8188" t="s">
        <v>714</v>
      </c>
      <c r="D8188" t="s">
        <v>50</v>
      </c>
      <c r="E8188" t="s">
        <v>540</v>
      </c>
      <c r="F8188" t="s">
        <v>80</v>
      </c>
      <c r="G8188" t="s">
        <v>179</v>
      </c>
      <c r="H8188" t="s">
        <v>236</v>
      </c>
      <c r="I8188" t="s">
        <v>55</v>
      </c>
      <c r="J8188" t="s">
        <v>173</v>
      </c>
      <c r="K8188" t="s">
        <v>735</v>
      </c>
      <c r="L8188">
        <v>9523.1200000000008</v>
      </c>
      <c r="M8188">
        <v>4</v>
      </c>
      <c r="N8188">
        <v>0</v>
      </c>
      <c r="O8188">
        <v>2935.86</v>
      </c>
    </row>
    <row r="8189" spans="1:15" x14ac:dyDescent="0.3">
      <c r="A8189" t="s">
        <v>10202</v>
      </c>
      <c r="B8189" t="s">
        <v>1959</v>
      </c>
      <c r="C8189" t="s">
        <v>1916</v>
      </c>
      <c r="D8189" t="s">
        <v>61</v>
      </c>
      <c r="E8189" t="s">
        <v>1505</v>
      </c>
      <c r="F8189" t="s">
        <v>80</v>
      </c>
      <c r="G8189" t="s">
        <v>72</v>
      </c>
      <c r="H8189" t="s">
        <v>117</v>
      </c>
      <c r="I8189" t="s">
        <v>96</v>
      </c>
      <c r="J8189" t="s">
        <v>111</v>
      </c>
      <c r="K8189" t="s">
        <v>328</v>
      </c>
      <c r="L8189">
        <v>3629.46</v>
      </c>
      <c r="M8189">
        <v>6</v>
      </c>
      <c r="N8189">
        <v>0.2</v>
      </c>
      <c r="O8189">
        <v>613.91999999999996</v>
      </c>
    </row>
    <row r="8190" spans="1:15" x14ac:dyDescent="0.3">
      <c r="A8190" t="s">
        <v>10203</v>
      </c>
      <c r="B8190" t="s">
        <v>2783</v>
      </c>
      <c r="C8190" t="s">
        <v>176</v>
      </c>
      <c r="D8190" t="s">
        <v>102</v>
      </c>
      <c r="E8190" t="s">
        <v>998</v>
      </c>
      <c r="F8190" t="s">
        <v>71</v>
      </c>
      <c r="G8190" t="s">
        <v>53</v>
      </c>
      <c r="H8190" t="s">
        <v>90</v>
      </c>
      <c r="I8190" t="s">
        <v>96</v>
      </c>
      <c r="J8190" t="s">
        <v>97</v>
      </c>
      <c r="K8190" t="s">
        <v>98</v>
      </c>
      <c r="L8190">
        <v>31800.18</v>
      </c>
      <c r="M8190">
        <v>3</v>
      </c>
      <c r="N8190">
        <v>0.05</v>
      </c>
      <c r="O8190">
        <v>8186.72</v>
      </c>
    </row>
    <row r="8191" spans="1:15" x14ac:dyDescent="0.3">
      <c r="A8191" t="s">
        <v>10204</v>
      </c>
      <c r="B8191" t="s">
        <v>564</v>
      </c>
      <c r="C8191" t="s">
        <v>3860</v>
      </c>
      <c r="D8191" t="s">
        <v>78</v>
      </c>
      <c r="E8191" t="s">
        <v>2245</v>
      </c>
      <c r="F8191" t="s">
        <v>80</v>
      </c>
      <c r="G8191" t="s">
        <v>63</v>
      </c>
      <c r="H8191" t="s">
        <v>64</v>
      </c>
      <c r="I8191" t="s">
        <v>83</v>
      </c>
      <c r="J8191" t="s">
        <v>84</v>
      </c>
      <c r="K8191" t="s">
        <v>257</v>
      </c>
      <c r="L8191">
        <v>14022.9</v>
      </c>
      <c r="M8191">
        <v>2</v>
      </c>
      <c r="N8191">
        <v>0.2</v>
      </c>
      <c r="O8191">
        <v>3067.33</v>
      </c>
    </row>
    <row r="8192" spans="1:15" x14ac:dyDescent="0.3">
      <c r="A8192" t="s">
        <v>10205</v>
      </c>
      <c r="B8192" t="s">
        <v>4943</v>
      </c>
      <c r="C8192" t="s">
        <v>138</v>
      </c>
      <c r="D8192" t="s">
        <v>50</v>
      </c>
      <c r="E8192" t="s">
        <v>1969</v>
      </c>
      <c r="F8192" t="s">
        <v>80</v>
      </c>
      <c r="G8192" t="s">
        <v>179</v>
      </c>
      <c r="H8192" t="s">
        <v>180</v>
      </c>
      <c r="I8192" t="s">
        <v>55</v>
      </c>
      <c r="J8192" t="s">
        <v>173</v>
      </c>
      <c r="K8192" t="s">
        <v>735</v>
      </c>
      <c r="L8192">
        <v>7877.68</v>
      </c>
      <c r="M8192">
        <v>2</v>
      </c>
      <c r="N8192">
        <v>0.2</v>
      </c>
      <c r="O8192">
        <v>2400.6999999999998</v>
      </c>
    </row>
    <row r="8193" spans="1:15" x14ac:dyDescent="0.3">
      <c r="A8193" t="s">
        <v>10206</v>
      </c>
      <c r="B8193" t="s">
        <v>862</v>
      </c>
      <c r="C8193" t="s">
        <v>4015</v>
      </c>
      <c r="D8193" t="s">
        <v>61</v>
      </c>
      <c r="E8193" t="s">
        <v>62</v>
      </c>
      <c r="F8193" t="s">
        <v>80</v>
      </c>
      <c r="G8193" t="s">
        <v>81</v>
      </c>
      <c r="H8193" t="s">
        <v>95</v>
      </c>
      <c r="I8193" t="s">
        <v>83</v>
      </c>
      <c r="J8193" t="s">
        <v>449</v>
      </c>
      <c r="K8193" t="s">
        <v>775</v>
      </c>
      <c r="L8193">
        <v>9889.4</v>
      </c>
      <c r="M8193">
        <v>10</v>
      </c>
      <c r="N8193">
        <v>0</v>
      </c>
      <c r="O8193">
        <v>2928.12</v>
      </c>
    </row>
    <row r="8194" spans="1:15" x14ac:dyDescent="0.3">
      <c r="A8194" t="s">
        <v>10207</v>
      </c>
      <c r="B8194" t="s">
        <v>485</v>
      </c>
      <c r="C8194" t="s">
        <v>1761</v>
      </c>
      <c r="D8194" t="s">
        <v>78</v>
      </c>
      <c r="E8194" t="s">
        <v>2384</v>
      </c>
      <c r="F8194" t="s">
        <v>80</v>
      </c>
      <c r="G8194" t="s">
        <v>72</v>
      </c>
      <c r="H8194" t="s">
        <v>117</v>
      </c>
      <c r="I8194" t="s">
        <v>96</v>
      </c>
      <c r="J8194" t="s">
        <v>111</v>
      </c>
      <c r="K8194" t="s">
        <v>112</v>
      </c>
      <c r="L8194">
        <v>39610.35</v>
      </c>
      <c r="M8194">
        <v>5</v>
      </c>
      <c r="N8194">
        <v>0</v>
      </c>
      <c r="O8194">
        <v>7494.22</v>
      </c>
    </row>
    <row r="8195" spans="1:15" x14ac:dyDescent="0.3">
      <c r="A8195" t="s">
        <v>10208</v>
      </c>
      <c r="B8195" t="s">
        <v>3375</v>
      </c>
      <c r="C8195" t="s">
        <v>497</v>
      </c>
      <c r="D8195" t="s">
        <v>102</v>
      </c>
      <c r="E8195" t="s">
        <v>51</v>
      </c>
      <c r="F8195" t="s">
        <v>52</v>
      </c>
      <c r="G8195" t="s">
        <v>72</v>
      </c>
      <c r="H8195" t="s">
        <v>346</v>
      </c>
      <c r="I8195" t="s">
        <v>96</v>
      </c>
      <c r="J8195" t="s">
        <v>135</v>
      </c>
      <c r="K8195" t="s">
        <v>395</v>
      </c>
      <c r="L8195">
        <v>49595.13</v>
      </c>
      <c r="M8195">
        <v>9</v>
      </c>
      <c r="N8195">
        <v>0.05</v>
      </c>
      <c r="O8195">
        <v>9977.82</v>
      </c>
    </row>
    <row r="8196" spans="1:15" x14ac:dyDescent="0.3">
      <c r="A8196" t="s">
        <v>10209</v>
      </c>
      <c r="B8196" t="s">
        <v>228</v>
      </c>
      <c r="C8196" t="s">
        <v>2123</v>
      </c>
      <c r="D8196" t="s">
        <v>50</v>
      </c>
      <c r="E8196" t="s">
        <v>155</v>
      </c>
      <c r="F8196" t="s">
        <v>71</v>
      </c>
      <c r="G8196" t="s">
        <v>179</v>
      </c>
      <c r="H8196" t="s">
        <v>236</v>
      </c>
      <c r="I8196" t="s">
        <v>96</v>
      </c>
      <c r="J8196" t="s">
        <v>97</v>
      </c>
      <c r="K8196" t="s">
        <v>416</v>
      </c>
      <c r="L8196">
        <v>44299.839999999997</v>
      </c>
      <c r="M8196">
        <v>4</v>
      </c>
      <c r="N8196">
        <v>0.15</v>
      </c>
      <c r="O8196">
        <v>10628.84</v>
      </c>
    </row>
    <row r="8197" spans="1:15" x14ac:dyDescent="0.3">
      <c r="A8197" t="s">
        <v>10210</v>
      </c>
      <c r="B8197" t="s">
        <v>906</v>
      </c>
      <c r="C8197" t="s">
        <v>549</v>
      </c>
      <c r="D8197" t="s">
        <v>102</v>
      </c>
      <c r="E8197" t="s">
        <v>1027</v>
      </c>
      <c r="F8197" t="s">
        <v>71</v>
      </c>
      <c r="G8197" t="s">
        <v>179</v>
      </c>
      <c r="H8197" t="s">
        <v>236</v>
      </c>
      <c r="I8197" t="s">
        <v>83</v>
      </c>
      <c r="J8197" t="s">
        <v>449</v>
      </c>
      <c r="K8197" t="s">
        <v>681</v>
      </c>
      <c r="L8197">
        <v>13206.27</v>
      </c>
      <c r="M8197">
        <v>1</v>
      </c>
      <c r="N8197">
        <v>0.15</v>
      </c>
      <c r="O8197">
        <v>1880.25</v>
      </c>
    </row>
    <row r="8198" spans="1:15" x14ac:dyDescent="0.3">
      <c r="A8198" t="s">
        <v>10211</v>
      </c>
      <c r="B8198" t="s">
        <v>1630</v>
      </c>
      <c r="C8198" t="s">
        <v>1631</v>
      </c>
      <c r="D8198" t="s">
        <v>102</v>
      </c>
      <c r="E8198" t="s">
        <v>990</v>
      </c>
      <c r="F8198" t="s">
        <v>80</v>
      </c>
      <c r="G8198" t="s">
        <v>53</v>
      </c>
      <c r="H8198" t="s">
        <v>110</v>
      </c>
      <c r="I8198" t="s">
        <v>83</v>
      </c>
      <c r="J8198" t="s">
        <v>84</v>
      </c>
      <c r="K8198" t="s">
        <v>125</v>
      </c>
      <c r="L8198">
        <v>17059.04</v>
      </c>
      <c r="M8198">
        <v>8</v>
      </c>
      <c r="N8198">
        <v>0</v>
      </c>
      <c r="O8198">
        <v>5399.58</v>
      </c>
    </row>
    <row r="8199" spans="1:15" x14ac:dyDescent="0.3">
      <c r="A8199" t="s">
        <v>10212</v>
      </c>
      <c r="B8199" t="s">
        <v>2233</v>
      </c>
      <c r="C8199" t="s">
        <v>2073</v>
      </c>
      <c r="D8199" t="s">
        <v>61</v>
      </c>
      <c r="E8199" t="s">
        <v>1419</v>
      </c>
      <c r="F8199" t="s">
        <v>52</v>
      </c>
      <c r="G8199" t="s">
        <v>63</v>
      </c>
      <c r="H8199" t="s">
        <v>213</v>
      </c>
      <c r="I8199" t="s">
        <v>55</v>
      </c>
      <c r="J8199" t="s">
        <v>141</v>
      </c>
      <c r="K8199" t="s">
        <v>978</v>
      </c>
      <c r="L8199">
        <v>82051.320000000007</v>
      </c>
      <c r="M8199">
        <v>6</v>
      </c>
      <c r="N8199">
        <v>0</v>
      </c>
      <c r="O8199">
        <v>25369.599999999999</v>
      </c>
    </row>
    <row r="8200" spans="1:15" x14ac:dyDescent="0.3">
      <c r="A8200" t="s">
        <v>10213</v>
      </c>
      <c r="B8200" t="s">
        <v>1315</v>
      </c>
      <c r="C8200" t="s">
        <v>1014</v>
      </c>
      <c r="D8200" t="s">
        <v>61</v>
      </c>
      <c r="E8200" t="s">
        <v>2201</v>
      </c>
      <c r="F8200" t="s">
        <v>52</v>
      </c>
      <c r="G8200" t="s">
        <v>81</v>
      </c>
      <c r="H8200" t="s">
        <v>284</v>
      </c>
      <c r="I8200" t="s">
        <v>118</v>
      </c>
      <c r="J8200" t="s">
        <v>119</v>
      </c>
      <c r="K8200" t="s">
        <v>270</v>
      </c>
      <c r="L8200">
        <v>69894</v>
      </c>
      <c r="M8200">
        <v>5</v>
      </c>
      <c r="N8200">
        <v>0.15</v>
      </c>
      <c r="O8200">
        <v>13847.96</v>
      </c>
    </row>
    <row r="8201" spans="1:15" x14ac:dyDescent="0.3">
      <c r="A8201" t="s">
        <v>10214</v>
      </c>
      <c r="B8201" t="s">
        <v>1664</v>
      </c>
      <c r="C8201" t="s">
        <v>2998</v>
      </c>
      <c r="D8201" t="s">
        <v>61</v>
      </c>
      <c r="E8201" t="s">
        <v>1434</v>
      </c>
      <c r="F8201" t="s">
        <v>71</v>
      </c>
      <c r="G8201" t="s">
        <v>53</v>
      </c>
      <c r="H8201" t="s">
        <v>54</v>
      </c>
      <c r="I8201" t="s">
        <v>55</v>
      </c>
      <c r="J8201" t="s">
        <v>141</v>
      </c>
      <c r="K8201" t="s">
        <v>241</v>
      </c>
      <c r="L8201">
        <v>84594</v>
      </c>
      <c r="M8201">
        <v>8</v>
      </c>
      <c r="N8201">
        <v>0.05</v>
      </c>
      <c r="O8201">
        <v>13093.87</v>
      </c>
    </row>
    <row r="8202" spans="1:15" x14ac:dyDescent="0.3">
      <c r="A8202" t="s">
        <v>10215</v>
      </c>
      <c r="B8202" t="s">
        <v>1394</v>
      </c>
      <c r="C8202" t="s">
        <v>3291</v>
      </c>
      <c r="D8202" t="s">
        <v>102</v>
      </c>
      <c r="E8202" t="s">
        <v>140</v>
      </c>
      <c r="F8202" t="s">
        <v>52</v>
      </c>
      <c r="G8202" t="s">
        <v>63</v>
      </c>
      <c r="H8202" t="s">
        <v>64</v>
      </c>
      <c r="I8202" t="s">
        <v>55</v>
      </c>
      <c r="J8202" t="s">
        <v>141</v>
      </c>
      <c r="K8202" t="s">
        <v>142</v>
      </c>
      <c r="L8202">
        <v>70079.600000000006</v>
      </c>
      <c r="M8202">
        <v>10</v>
      </c>
      <c r="N8202">
        <v>0.1</v>
      </c>
      <c r="O8202">
        <v>21837.85</v>
      </c>
    </row>
    <row r="8203" spans="1:15" x14ac:dyDescent="0.3">
      <c r="A8203" t="s">
        <v>10216</v>
      </c>
      <c r="B8203" t="s">
        <v>154</v>
      </c>
      <c r="C8203" t="s">
        <v>1123</v>
      </c>
      <c r="D8203" t="s">
        <v>102</v>
      </c>
      <c r="E8203" t="s">
        <v>2231</v>
      </c>
      <c r="F8203" t="s">
        <v>52</v>
      </c>
      <c r="G8203" t="s">
        <v>53</v>
      </c>
      <c r="H8203" t="s">
        <v>246</v>
      </c>
      <c r="I8203" t="s">
        <v>55</v>
      </c>
      <c r="J8203" t="s">
        <v>141</v>
      </c>
      <c r="K8203" t="s">
        <v>978</v>
      </c>
      <c r="L8203">
        <v>108344.2</v>
      </c>
      <c r="M8203">
        <v>10</v>
      </c>
      <c r="N8203">
        <v>0.2</v>
      </c>
      <c r="O8203">
        <v>30325.41</v>
      </c>
    </row>
    <row r="8204" spans="1:15" x14ac:dyDescent="0.3">
      <c r="A8204" t="s">
        <v>10217</v>
      </c>
      <c r="B8204" t="s">
        <v>331</v>
      </c>
      <c r="C8204" t="s">
        <v>3359</v>
      </c>
      <c r="D8204" t="s">
        <v>78</v>
      </c>
      <c r="E8204" t="s">
        <v>1952</v>
      </c>
      <c r="F8204" t="s">
        <v>52</v>
      </c>
      <c r="G8204" t="s">
        <v>63</v>
      </c>
      <c r="H8204" t="s">
        <v>202</v>
      </c>
      <c r="I8204" t="s">
        <v>55</v>
      </c>
      <c r="J8204" t="s">
        <v>65</v>
      </c>
      <c r="K8204" t="s">
        <v>130</v>
      </c>
      <c r="L8204">
        <v>60372.9</v>
      </c>
      <c r="M8204">
        <v>6</v>
      </c>
      <c r="N8204">
        <v>0.2</v>
      </c>
      <c r="O8204">
        <v>8441.92</v>
      </c>
    </row>
    <row r="8205" spans="1:15" x14ac:dyDescent="0.3">
      <c r="A8205" t="s">
        <v>10218</v>
      </c>
      <c r="B8205" t="s">
        <v>1081</v>
      </c>
      <c r="C8205" t="s">
        <v>3001</v>
      </c>
      <c r="D8205" t="s">
        <v>78</v>
      </c>
      <c r="E8205" t="s">
        <v>1247</v>
      </c>
      <c r="F8205" t="s">
        <v>80</v>
      </c>
      <c r="G8205" t="s">
        <v>63</v>
      </c>
      <c r="H8205" t="s">
        <v>202</v>
      </c>
      <c r="I8205" t="s">
        <v>96</v>
      </c>
      <c r="J8205" t="s">
        <v>97</v>
      </c>
      <c r="K8205" t="s">
        <v>416</v>
      </c>
      <c r="L8205">
        <v>50980.65</v>
      </c>
      <c r="M8205">
        <v>7</v>
      </c>
      <c r="N8205">
        <v>0</v>
      </c>
      <c r="O8205">
        <v>13070.78</v>
      </c>
    </row>
    <row r="8206" spans="1:15" x14ac:dyDescent="0.3">
      <c r="A8206" t="s">
        <v>10219</v>
      </c>
      <c r="B8206" t="s">
        <v>773</v>
      </c>
      <c r="C8206" t="s">
        <v>2573</v>
      </c>
      <c r="D8206" t="s">
        <v>50</v>
      </c>
      <c r="E8206" t="s">
        <v>207</v>
      </c>
      <c r="F8206" t="s">
        <v>71</v>
      </c>
      <c r="G8206" t="s">
        <v>63</v>
      </c>
      <c r="H8206" t="s">
        <v>213</v>
      </c>
      <c r="I8206" t="s">
        <v>118</v>
      </c>
      <c r="J8206" t="s">
        <v>119</v>
      </c>
      <c r="K8206" t="s">
        <v>270</v>
      </c>
      <c r="L8206">
        <v>56732.95</v>
      </c>
      <c r="M8206">
        <v>5</v>
      </c>
      <c r="N8206">
        <v>0.25</v>
      </c>
      <c r="O8206">
        <v>12824.39</v>
      </c>
    </row>
    <row r="8207" spans="1:15" x14ac:dyDescent="0.3">
      <c r="A8207" t="s">
        <v>10220</v>
      </c>
      <c r="B8207" t="s">
        <v>3761</v>
      </c>
      <c r="C8207" t="s">
        <v>1123</v>
      </c>
      <c r="D8207" t="s">
        <v>78</v>
      </c>
      <c r="E8207" t="s">
        <v>742</v>
      </c>
      <c r="F8207" t="s">
        <v>80</v>
      </c>
      <c r="G8207" t="s">
        <v>53</v>
      </c>
      <c r="H8207" t="s">
        <v>110</v>
      </c>
      <c r="I8207" t="s">
        <v>96</v>
      </c>
      <c r="J8207" t="s">
        <v>97</v>
      </c>
      <c r="K8207" t="s">
        <v>416</v>
      </c>
      <c r="L8207">
        <v>19767.36</v>
      </c>
      <c r="M8207">
        <v>3</v>
      </c>
      <c r="N8207">
        <v>0.2</v>
      </c>
      <c r="O8207">
        <v>5720.1</v>
      </c>
    </row>
    <row r="8208" spans="1:15" x14ac:dyDescent="0.3">
      <c r="A8208" t="s">
        <v>10221</v>
      </c>
      <c r="B8208" t="s">
        <v>1402</v>
      </c>
      <c r="C8208" t="s">
        <v>702</v>
      </c>
      <c r="D8208" t="s">
        <v>78</v>
      </c>
      <c r="E8208" t="s">
        <v>1075</v>
      </c>
      <c r="F8208" t="s">
        <v>80</v>
      </c>
      <c r="G8208" t="s">
        <v>81</v>
      </c>
      <c r="H8208" t="s">
        <v>95</v>
      </c>
      <c r="I8208" t="s">
        <v>55</v>
      </c>
      <c r="J8208" t="s">
        <v>56</v>
      </c>
      <c r="K8208" t="s">
        <v>151</v>
      </c>
      <c r="L8208">
        <v>16074.18</v>
      </c>
      <c r="M8208">
        <v>3</v>
      </c>
      <c r="N8208">
        <v>0.25</v>
      </c>
      <c r="O8208">
        <v>1870</v>
      </c>
    </row>
    <row r="8209" spans="1:15" x14ac:dyDescent="0.3">
      <c r="A8209" t="s">
        <v>10222</v>
      </c>
      <c r="B8209" t="s">
        <v>194</v>
      </c>
      <c r="C8209" t="s">
        <v>2237</v>
      </c>
      <c r="D8209" t="s">
        <v>50</v>
      </c>
      <c r="E8209" t="s">
        <v>1239</v>
      </c>
      <c r="F8209" t="s">
        <v>52</v>
      </c>
      <c r="G8209" t="s">
        <v>179</v>
      </c>
      <c r="H8209" t="s">
        <v>180</v>
      </c>
      <c r="I8209" t="s">
        <v>118</v>
      </c>
      <c r="J8209" t="s">
        <v>230</v>
      </c>
      <c r="K8209" t="s">
        <v>231</v>
      </c>
      <c r="L8209">
        <v>52124.800000000003</v>
      </c>
      <c r="M8209">
        <v>7</v>
      </c>
      <c r="N8209">
        <v>0.1</v>
      </c>
      <c r="O8209">
        <v>11926.01</v>
      </c>
    </row>
    <row r="8210" spans="1:15" x14ac:dyDescent="0.3">
      <c r="A8210" t="s">
        <v>10223</v>
      </c>
      <c r="B8210" t="s">
        <v>1185</v>
      </c>
      <c r="C8210" t="s">
        <v>2731</v>
      </c>
      <c r="D8210" t="s">
        <v>102</v>
      </c>
      <c r="E8210" t="s">
        <v>3038</v>
      </c>
      <c r="F8210" t="s">
        <v>52</v>
      </c>
      <c r="G8210" t="s">
        <v>72</v>
      </c>
      <c r="H8210" t="s">
        <v>346</v>
      </c>
      <c r="I8210" t="s">
        <v>83</v>
      </c>
      <c r="J8210" t="s">
        <v>379</v>
      </c>
      <c r="K8210" t="s">
        <v>562</v>
      </c>
      <c r="L8210">
        <v>130483.26</v>
      </c>
      <c r="M8210">
        <v>9</v>
      </c>
      <c r="N8210">
        <v>0.1</v>
      </c>
      <c r="O8210">
        <v>32752.73</v>
      </c>
    </row>
    <row r="8211" spans="1:15" x14ac:dyDescent="0.3">
      <c r="A8211" t="s">
        <v>10224</v>
      </c>
      <c r="B8211" t="s">
        <v>2235</v>
      </c>
      <c r="C8211" t="s">
        <v>1729</v>
      </c>
      <c r="D8211" t="s">
        <v>50</v>
      </c>
      <c r="E8211" t="s">
        <v>1582</v>
      </c>
      <c r="F8211" t="s">
        <v>52</v>
      </c>
      <c r="G8211" t="s">
        <v>63</v>
      </c>
      <c r="H8211" t="s">
        <v>172</v>
      </c>
      <c r="I8211" t="s">
        <v>55</v>
      </c>
      <c r="J8211" t="s">
        <v>56</v>
      </c>
      <c r="K8211" t="s">
        <v>74</v>
      </c>
      <c r="L8211">
        <v>15004.64</v>
      </c>
      <c r="M8211">
        <v>2</v>
      </c>
      <c r="N8211">
        <v>0.25</v>
      </c>
      <c r="O8211">
        <v>2465.02</v>
      </c>
    </row>
    <row r="8212" spans="1:15" x14ac:dyDescent="0.3">
      <c r="A8212" t="s">
        <v>10225</v>
      </c>
      <c r="B8212" t="s">
        <v>799</v>
      </c>
      <c r="C8212" t="s">
        <v>856</v>
      </c>
      <c r="D8212" t="s">
        <v>78</v>
      </c>
      <c r="E8212" t="s">
        <v>761</v>
      </c>
      <c r="F8212" t="s">
        <v>52</v>
      </c>
      <c r="G8212" t="s">
        <v>81</v>
      </c>
      <c r="H8212" t="s">
        <v>82</v>
      </c>
      <c r="I8212" t="s">
        <v>55</v>
      </c>
      <c r="J8212" t="s">
        <v>65</v>
      </c>
      <c r="K8212" t="s">
        <v>66</v>
      </c>
      <c r="L8212">
        <v>80553.48</v>
      </c>
      <c r="M8212">
        <v>6</v>
      </c>
      <c r="N8212">
        <v>0</v>
      </c>
      <c r="O8212">
        <v>21189.95</v>
      </c>
    </row>
    <row r="8213" spans="1:15" x14ac:dyDescent="0.3">
      <c r="A8213" t="s">
        <v>10226</v>
      </c>
      <c r="B8213" t="s">
        <v>1516</v>
      </c>
      <c r="C8213" t="s">
        <v>817</v>
      </c>
      <c r="D8213" t="s">
        <v>50</v>
      </c>
      <c r="E8213" t="s">
        <v>363</v>
      </c>
      <c r="F8213" t="s">
        <v>80</v>
      </c>
      <c r="G8213" t="s">
        <v>179</v>
      </c>
      <c r="H8213" t="s">
        <v>236</v>
      </c>
      <c r="I8213" t="s">
        <v>96</v>
      </c>
      <c r="J8213" t="s">
        <v>135</v>
      </c>
      <c r="K8213" t="s">
        <v>136</v>
      </c>
      <c r="L8213">
        <v>72426.78</v>
      </c>
      <c r="M8213">
        <v>6</v>
      </c>
      <c r="N8213">
        <v>0.05</v>
      </c>
      <c r="O8213">
        <v>18478.46</v>
      </c>
    </row>
    <row r="8214" spans="1:15" x14ac:dyDescent="0.3">
      <c r="A8214" t="s">
        <v>10227</v>
      </c>
      <c r="B8214" t="s">
        <v>48</v>
      </c>
      <c r="C8214" t="s">
        <v>508</v>
      </c>
      <c r="D8214" t="s">
        <v>50</v>
      </c>
      <c r="E8214" t="s">
        <v>523</v>
      </c>
      <c r="F8214" t="s">
        <v>71</v>
      </c>
      <c r="G8214" t="s">
        <v>81</v>
      </c>
      <c r="H8214" t="s">
        <v>82</v>
      </c>
      <c r="I8214" t="s">
        <v>83</v>
      </c>
      <c r="J8214" t="s">
        <v>379</v>
      </c>
      <c r="K8214" t="s">
        <v>716</v>
      </c>
      <c r="L8214">
        <v>3758</v>
      </c>
      <c r="M8214">
        <v>10</v>
      </c>
      <c r="N8214">
        <v>0</v>
      </c>
      <c r="O8214">
        <v>659.46</v>
      </c>
    </row>
    <row r="8215" spans="1:15" x14ac:dyDescent="0.3">
      <c r="A8215" t="s">
        <v>10228</v>
      </c>
      <c r="B8215" t="s">
        <v>1024</v>
      </c>
      <c r="C8215" t="s">
        <v>683</v>
      </c>
      <c r="D8215" t="s">
        <v>102</v>
      </c>
      <c r="E8215" t="s">
        <v>963</v>
      </c>
      <c r="F8215" t="s">
        <v>71</v>
      </c>
      <c r="G8215" t="s">
        <v>63</v>
      </c>
      <c r="H8215" t="s">
        <v>172</v>
      </c>
      <c r="I8215" t="s">
        <v>55</v>
      </c>
      <c r="J8215" t="s">
        <v>65</v>
      </c>
      <c r="K8215" t="s">
        <v>91</v>
      </c>
      <c r="L8215">
        <v>100515.68</v>
      </c>
      <c r="M8215">
        <v>8</v>
      </c>
      <c r="N8215">
        <v>0.2</v>
      </c>
      <c r="O8215">
        <v>18175.41</v>
      </c>
    </row>
    <row r="8216" spans="1:15" x14ac:dyDescent="0.3">
      <c r="A8216" t="s">
        <v>10229</v>
      </c>
      <c r="B8216" t="s">
        <v>720</v>
      </c>
      <c r="C8216" t="s">
        <v>744</v>
      </c>
      <c r="D8216" t="s">
        <v>78</v>
      </c>
      <c r="E8216" t="s">
        <v>1027</v>
      </c>
      <c r="F8216" t="s">
        <v>52</v>
      </c>
      <c r="G8216" t="s">
        <v>63</v>
      </c>
      <c r="H8216" t="s">
        <v>202</v>
      </c>
      <c r="I8216" t="s">
        <v>55</v>
      </c>
      <c r="J8216" t="s">
        <v>173</v>
      </c>
      <c r="K8216" t="s">
        <v>174</v>
      </c>
      <c r="L8216">
        <v>27689.200000000001</v>
      </c>
      <c r="M8216">
        <v>5</v>
      </c>
      <c r="N8216">
        <v>0.15</v>
      </c>
      <c r="O8216">
        <v>7797.96</v>
      </c>
    </row>
    <row r="8217" spans="1:15" x14ac:dyDescent="0.3">
      <c r="A8217" t="s">
        <v>10230</v>
      </c>
      <c r="B8217" t="s">
        <v>1904</v>
      </c>
      <c r="C8217" t="s">
        <v>1448</v>
      </c>
      <c r="D8217" t="s">
        <v>61</v>
      </c>
      <c r="E8217" t="s">
        <v>212</v>
      </c>
      <c r="F8217" t="s">
        <v>52</v>
      </c>
      <c r="G8217" t="s">
        <v>179</v>
      </c>
      <c r="H8217" t="s">
        <v>180</v>
      </c>
      <c r="I8217" t="s">
        <v>83</v>
      </c>
      <c r="J8217" t="s">
        <v>84</v>
      </c>
      <c r="K8217" t="s">
        <v>105</v>
      </c>
      <c r="L8217">
        <v>7092.52</v>
      </c>
      <c r="M8217">
        <v>2</v>
      </c>
      <c r="N8217">
        <v>0.05</v>
      </c>
      <c r="O8217">
        <v>2294.83</v>
      </c>
    </row>
    <row r="8218" spans="1:15" x14ac:dyDescent="0.3">
      <c r="A8218" t="s">
        <v>10231</v>
      </c>
      <c r="B8218" t="s">
        <v>701</v>
      </c>
      <c r="C8218" t="s">
        <v>2092</v>
      </c>
      <c r="D8218" t="s">
        <v>102</v>
      </c>
      <c r="E8218" t="s">
        <v>889</v>
      </c>
      <c r="F8218" t="s">
        <v>52</v>
      </c>
      <c r="G8218" t="s">
        <v>72</v>
      </c>
      <c r="H8218" t="s">
        <v>117</v>
      </c>
      <c r="I8218" t="s">
        <v>118</v>
      </c>
      <c r="J8218" t="s">
        <v>119</v>
      </c>
      <c r="K8218" t="s">
        <v>120</v>
      </c>
      <c r="L8218">
        <v>59458.02</v>
      </c>
      <c r="M8218">
        <v>6</v>
      </c>
      <c r="N8218">
        <v>0.05</v>
      </c>
      <c r="O8218">
        <v>14517.7</v>
      </c>
    </row>
    <row r="8219" spans="1:15" x14ac:dyDescent="0.3">
      <c r="A8219" t="s">
        <v>10232</v>
      </c>
      <c r="B8219" t="s">
        <v>382</v>
      </c>
      <c r="C8219" t="s">
        <v>542</v>
      </c>
      <c r="D8219" t="s">
        <v>78</v>
      </c>
      <c r="E8219" t="s">
        <v>1310</v>
      </c>
      <c r="F8219" t="s">
        <v>71</v>
      </c>
      <c r="G8219" t="s">
        <v>179</v>
      </c>
      <c r="H8219" t="s">
        <v>236</v>
      </c>
      <c r="I8219" t="s">
        <v>96</v>
      </c>
      <c r="J8219" t="s">
        <v>97</v>
      </c>
      <c r="K8219" t="s">
        <v>98</v>
      </c>
      <c r="L8219">
        <v>25090.1</v>
      </c>
      <c r="M8219">
        <v>5</v>
      </c>
      <c r="N8219">
        <v>0</v>
      </c>
      <c r="O8219">
        <v>8062</v>
      </c>
    </row>
    <row r="8220" spans="1:15" x14ac:dyDescent="0.3">
      <c r="A8220" t="s">
        <v>10233</v>
      </c>
      <c r="B8220" t="s">
        <v>546</v>
      </c>
      <c r="C8220" t="s">
        <v>628</v>
      </c>
      <c r="D8220" t="s">
        <v>50</v>
      </c>
      <c r="E8220" t="s">
        <v>2647</v>
      </c>
      <c r="F8220" t="s">
        <v>52</v>
      </c>
      <c r="G8220" t="s">
        <v>72</v>
      </c>
      <c r="H8220" t="s">
        <v>346</v>
      </c>
      <c r="I8220" t="s">
        <v>55</v>
      </c>
      <c r="J8220" t="s">
        <v>141</v>
      </c>
      <c r="K8220" t="s">
        <v>142</v>
      </c>
      <c r="L8220">
        <v>32448.400000000001</v>
      </c>
      <c r="M8220">
        <v>8</v>
      </c>
      <c r="N8220">
        <v>0.05</v>
      </c>
      <c r="O8220">
        <v>10968.92</v>
      </c>
    </row>
    <row r="8221" spans="1:15" x14ac:dyDescent="0.3">
      <c r="A8221" t="s">
        <v>10234</v>
      </c>
      <c r="B8221" t="s">
        <v>2152</v>
      </c>
      <c r="C8221" t="s">
        <v>803</v>
      </c>
      <c r="D8221" t="s">
        <v>78</v>
      </c>
      <c r="E8221" t="s">
        <v>703</v>
      </c>
      <c r="F8221" t="s">
        <v>52</v>
      </c>
      <c r="G8221" t="s">
        <v>179</v>
      </c>
      <c r="H8221" t="s">
        <v>180</v>
      </c>
      <c r="I8221" t="s">
        <v>55</v>
      </c>
      <c r="J8221" t="s">
        <v>56</v>
      </c>
      <c r="K8221" t="s">
        <v>74</v>
      </c>
      <c r="L8221">
        <v>31368.25</v>
      </c>
      <c r="M8221">
        <v>5</v>
      </c>
      <c r="N8221">
        <v>0.15</v>
      </c>
      <c r="O8221">
        <v>7425.51</v>
      </c>
    </row>
    <row r="8222" spans="1:15" x14ac:dyDescent="0.3">
      <c r="A8222" t="s">
        <v>10235</v>
      </c>
      <c r="B8222" t="s">
        <v>2579</v>
      </c>
      <c r="C8222" t="s">
        <v>1738</v>
      </c>
      <c r="D8222" t="s">
        <v>50</v>
      </c>
      <c r="E8222" t="s">
        <v>833</v>
      </c>
      <c r="F8222" t="s">
        <v>52</v>
      </c>
      <c r="G8222" t="s">
        <v>179</v>
      </c>
      <c r="H8222" t="s">
        <v>236</v>
      </c>
      <c r="I8222" t="s">
        <v>96</v>
      </c>
      <c r="J8222" t="s">
        <v>135</v>
      </c>
      <c r="K8222" t="s">
        <v>136</v>
      </c>
      <c r="L8222">
        <v>37058</v>
      </c>
      <c r="M8222">
        <v>7</v>
      </c>
      <c r="N8222">
        <v>0.2</v>
      </c>
      <c r="O8222">
        <v>7397.72</v>
      </c>
    </row>
    <row r="8223" spans="1:15" x14ac:dyDescent="0.3">
      <c r="A8223" t="s">
        <v>10236</v>
      </c>
      <c r="B8223" t="s">
        <v>2143</v>
      </c>
      <c r="C8223" t="s">
        <v>68</v>
      </c>
      <c r="D8223" t="s">
        <v>102</v>
      </c>
      <c r="E8223" t="s">
        <v>715</v>
      </c>
      <c r="F8223" t="s">
        <v>52</v>
      </c>
      <c r="G8223" t="s">
        <v>81</v>
      </c>
      <c r="H8223" t="s">
        <v>284</v>
      </c>
      <c r="I8223" t="s">
        <v>83</v>
      </c>
      <c r="J8223" t="s">
        <v>379</v>
      </c>
      <c r="K8223" t="s">
        <v>562</v>
      </c>
      <c r="L8223">
        <v>17879.099999999999</v>
      </c>
      <c r="M8223">
        <v>2</v>
      </c>
      <c r="N8223">
        <v>0.25</v>
      </c>
      <c r="O8223">
        <v>4774.08</v>
      </c>
    </row>
    <row r="8224" spans="1:15" x14ac:dyDescent="0.3">
      <c r="A8224" t="s">
        <v>10237</v>
      </c>
      <c r="B8224" t="s">
        <v>1968</v>
      </c>
      <c r="C8224" t="s">
        <v>1764</v>
      </c>
      <c r="D8224" t="s">
        <v>102</v>
      </c>
      <c r="E8224" t="s">
        <v>2450</v>
      </c>
      <c r="F8224" t="s">
        <v>80</v>
      </c>
      <c r="G8224" t="s">
        <v>179</v>
      </c>
      <c r="H8224" t="s">
        <v>180</v>
      </c>
      <c r="I8224" t="s">
        <v>96</v>
      </c>
      <c r="J8224" t="s">
        <v>97</v>
      </c>
      <c r="K8224" t="s">
        <v>98</v>
      </c>
      <c r="L8224">
        <v>9653.98</v>
      </c>
      <c r="M8224">
        <v>1</v>
      </c>
      <c r="N8224">
        <v>0.05</v>
      </c>
      <c r="O8224">
        <v>2556.0700000000002</v>
      </c>
    </row>
    <row r="8225" spans="1:15" x14ac:dyDescent="0.3">
      <c r="A8225" t="s">
        <v>10238</v>
      </c>
      <c r="B8225" t="s">
        <v>234</v>
      </c>
      <c r="C8225" t="s">
        <v>959</v>
      </c>
      <c r="D8225" t="s">
        <v>102</v>
      </c>
      <c r="E8225" t="s">
        <v>951</v>
      </c>
      <c r="F8225" t="s">
        <v>71</v>
      </c>
      <c r="G8225" t="s">
        <v>53</v>
      </c>
      <c r="H8225" t="s">
        <v>110</v>
      </c>
      <c r="I8225" t="s">
        <v>96</v>
      </c>
      <c r="J8225" t="s">
        <v>97</v>
      </c>
      <c r="K8225" t="s">
        <v>181</v>
      </c>
      <c r="L8225">
        <v>7262.1</v>
      </c>
      <c r="M8225">
        <v>3</v>
      </c>
      <c r="N8225">
        <v>0.1</v>
      </c>
      <c r="O8225">
        <v>2290.9499999999998</v>
      </c>
    </row>
    <row r="8226" spans="1:15" x14ac:dyDescent="0.3">
      <c r="A8226" t="s">
        <v>10239</v>
      </c>
      <c r="B8226" t="s">
        <v>1101</v>
      </c>
      <c r="C8226" t="s">
        <v>749</v>
      </c>
      <c r="D8226" t="s">
        <v>61</v>
      </c>
      <c r="E8226" t="s">
        <v>1514</v>
      </c>
      <c r="F8226" t="s">
        <v>80</v>
      </c>
      <c r="G8226" t="s">
        <v>179</v>
      </c>
      <c r="H8226" t="s">
        <v>180</v>
      </c>
      <c r="I8226" t="s">
        <v>118</v>
      </c>
      <c r="J8226" t="s">
        <v>230</v>
      </c>
      <c r="K8226" t="s">
        <v>231</v>
      </c>
      <c r="L8226">
        <v>33064</v>
      </c>
      <c r="M8226">
        <v>4</v>
      </c>
      <c r="N8226">
        <v>0.15</v>
      </c>
      <c r="O8226">
        <v>4422.7299999999996</v>
      </c>
    </row>
    <row r="8227" spans="1:15" x14ac:dyDescent="0.3">
      <c r="A8227" t="s">
        <v>10240</v>
      </c>
      <c r="B8227" t="s">
        <v>943</v>
      </c>
      <c r="C8227" t="s">
        <v>4920</v>
      </c>
      <c r="D8227" t="s">
        <v>50</v>
      </c>
      <c r="E8227" t="s">
        <v>1562</v>
      </c>
      <c r="F8227" t="s">
        <v>80</v>
      </c>
      <c r="G8227" t="s">
        <v>81</v>
      </c>
      <c r="H8227" t="s">
        <v>284</v>
      </c>
      <c r="I8227" t="s">
        <v>118</v>
      </c>
      <c r="J8227" t="s">
        <v>303</v>
      </c>
      <c r="K8227" t="s">
        <v>421</v>
      </c>
      <c r="L8227">
        <v>58208.2</v>
      </c>
      <c r="M8227">
        <v>4</v>
      </c>
      <c r="N8227">
        <v>0.2</v>
      </c>
      <c r="O8227">
        <v>8813.48</v>
      </c>
    </row>
    <row r="8228" spans="1:15" x14ac:dyDescent="0.3">
      <c r="A8228" t="s">
        <v>10241</v>
      </c>
      <c r="B8228" t="s">
        <v>331</v>
      </c>
      <c r="C8228" t="s">
        <v>1254</v>
      </c>
      <c r="D8228" t="s">
        <v>102</v>
      </c>
      <c r="E8228" t="s">
        <v>224</v>
      </c>
      <c r="F8228" t="s">
        <v>80</v>
      </c>
      <c r="G8228" t="s">
        <v>179</v>
      </c>
      <c r="H8228" t="s">
        <v>236</v>
      </c>
      <c r="I8228" t="s">
        <v>118</v>
      </c>
      <c r="J8228" t="s">
        <v>191</v>
      </c>
      <c r="K8228" t="s">
        <v>192</v>
      </c>
      <c r="L8228">
        <v>12583.92</v>
      </c>
      <c r="M8228">
        <v>3</v>
      </c>
      <c r="N8228">
        <v>0.05</v>
      </c>
      <c r="O8228">
        <v>4100.22</v>
      </c>
    </row>
    <row r="8229" spans="1:15" x14ac:dyDescent="0.3">
      <c r="A8229" t="s">
        <v>10242</v>
      </c>
      <c r="B8229" t="s">
        <v>1839</v>
      </c>
      <c r="C8229" t="s">
        <v>1077</v>
      </c>
      <c r="D8229" t="s">
        <v>78</v>
      </c>
      <c r="E8229" t="s">
        <v>1969</v>
      </c>
      <c r="F8229" t="s">
        <v>71</v>
      </c>
      <c r="G8229" t="s">
        <v>63</v>
      </c>
      <c r="H8229" t="s">
        <v>172</v>
      </c>
      <c r="I8229" t="s">
        <v>55</v>
      </c>
      <c r="J8229" t="s">
        <v>65</v>
      </c>
      <c r="K8229" t="s">
        <v>91</v>
      </c>
      <c r="L8229">
        <v>28698.560000000001</v>
      </c>
      <c r="M8229">
        <v>8</v>
      </c>
      <c r="N8229">
        <v>0</v>
      </c>
      <c r="O8229">
        <v>8171.21</v>
      </c>
    </row>
    <row r="8230" spans="1:15" x14ac:dyDescent="0.3">
      <c r="A8230" t="s">
        <v>10243</v>
      </c>
      <c r="B8230" t="s">
        <v>2452</v>
      </c>
      <c r="C8230" t="s">
        <v>327</v>
      </c>
      <c r="D8230" t="s">
        <v>78</v>
      </c>
      <c r="E8230" t="s">
        <v>753</v>
      </c>
      <c r="F8230" t="s">
        <v>52</v>
      </c>
      <c r="G8230" t="s">
        <v>63</v>
      </c>
      <c r="H8230" t="s">
        <v>213</v>
      </c>
      <c r="I8230" t="s">
        <v>118</v>
      </c>
      <c r="J8230" t="s">
        <v>230</v>
      </c>
      <c r="K8230" t="s">
        <v>231</v>
      </c>
      <c r="L8230">
        <v>20692.8</v>
      </c>
      <c r="M8230">
        <v>2</v>
      </c>
      <c r="N8230">
        <v>0.05</v>
      </c>
      <c r="O8230">
        <v>7393.53</v>
      </c>
    </row>
    <row r="8231" spans="1:15" x14ac:dyDescent="0.3">
      <c r="A8231" t="s">
        <v>10244</v>
      </c>
      <c r="B8231" t="s">
        <v>2006</v>
      </c>
      <c r="C8231" t="s">
        <v>1431</v>
      </c>
      <c r="D8231" t="s">
        <v>102</v>
      </c>
      <c r="E8231" t="s">
        <v>607</v>
      </c>
      <c r="F8231" t="s">
        <v>80</v>
      </c>
      <c r="G8231" t="s">
        <v>179</v>
      </c>
      <c r="H8231" t="s">
        <v>236</v>
      </c>
      <c r="I8231" t="s">
        <v>96</v>
      </c>
      <c r="J8231" t="s">
        <v>166</v>
      </c>
      <c r="K8231" t="s">
        <v>762</v>
      </c>
      <c r="L8231">
        <v>1585.4</v>
      </c>
      <c r="M8231">
        <v>2</v>
      </c>
      <c r="N8231">
        <v>0.05</v>
      </c>
      <c r="O8231">
        <v>300.08</v>
      </c>
    </row>
    <row r="8232" spans="1:15" x14ac:dyDescent="0.3">
      <c r="A8232" t="s">
        <v>10245</v>
      </c>
      <c r="B8232" t="s">
        <v>189</v>
      </c>
      <c r="C8232" t="s">
        <v>2332</v>
      </c>
      <c r="D8232" t="s">
        <v>102</v>
      </c>
      <c r="E8232" t="s">
        <v>536</v>
      </c>
      <c r="F8232" t="s">
        <v>52</v>
      </c>
      <c r="G8232" t="s">
        <v>81</v>
      </c>
      <c r="H8232" t="s">
        <v>186</v>
      </c>
      <c r="I8232" t="s">
        <v>96</v>
      </c>
      <c r="J8232" t="s">
        <v>166</v>
      </c>
      <c r="K8232" t="s">
        <v>167</v>
      </c>
      <c r="L8232">
        <v>37284.660000000003</v>
      </c>
      <c r="M8232">
        <v>6</v>
      </c>
      <c r="N8232">
        <v>0.1</v>
      </c>
      <c r="O8232">
        <v>5469.73</v>
      </c>
    </row>
    <row r="8233" spans="1:15" x14ac:dyDescent="0.3">
      <c r="A8233" t="s">
        <v>10246</v>
      </c>
      <c r="B8233" t="s">
        <v>809</v>
      </c>
      <c r="C8233" t="s">
        <v>1104</v>
      </c>
      <c r="D8233" t="s">
        <v>102</v>
      </c>
      <c r="E8233" t="s">
        <v>566</v>
      </c>
      <c r="F8233" t="s">
        <v>80</v>
      </c>
      <c r="G8233" t="s">
        <v>179</v>
      </c>
      <c r="H8233" t="s">
        <v>236</v>
      </c>
      <c r="I8233" t="s">
        <v>96</v>
      </c>
      <c r="J8233" t="s">
        <v>111</v>
      </c>
      <c r="K8233" t="s">
        <v>328</v>
      </c>
      <c r="L8233">
        <v>106113.3</v>
      </c>
      <c r="M8233">
        <v>10</v>
      </c>
      <c r="N8233">
        <v>0.25</v>
      </c>
      <c r="O8233">
        <v>22995.54</v>
      </c>
    </row>
    <row r="8234" spans="1:15" x14ac:dyDescent="0.3">
      <c r="A8234" t="s">
        <v>10247</v>
      </c>
      <c r="B8234" t="s">
        <v>2731</v>
      </c>
      <c r="C8234" t="s">
        <v>1664</v>
      </c>
      <c r="D8234" t="s">
        <v>102</v>
      </c>
      <c r="E8234" t="s">
        <v>1766</v>
      </c>
      <c r="F8234" t="s">
        <v>80</v>
      </c>
      <c r="G8234" t="s">
        <v>72</v>
      </c>
      <c r="H8234" t="s">
        <v>346</v>
      </c>
      <c r="I8234" t="s">
        <v>96</v>
      </c>
      <c r="J8234" t="s">
        <v>111</v>
      </c>
      <c r="K8234" t="s">
        <v>225</v>
      </c>
      <c r="L8234">
        <v>98087.01</v>
      </c>
      <c r="M8234">
        <v>7</v>
      </c>
      <c r="N8234">
        <v>0.2</v>
      </c>
      <c r="O8234">
        <v>14383.51</v>
      </c>
    </row>
    <row r="8235" spans="1:15" x14ac:dyDescent="0.3">
      <c r="A8235" t="s">
        <v>10248</v>
      </c>
      <c r="B8235" t="s">
        <v>1948</v>
      </c>
      <c r="C8235" t="s">
        <v>1060</v>
      </c>
      <c r="D8235" t="s">
        <v>78</v>
      </c>
      <c r="E8235" t="s">
        <v>1793</v>
      </c>
      <c r="F8235" t="s">
        <v>71</v>
      </c>
      <c r="G8235" t="s">
        <v>63</v>
      </c>
      <c r="H8235" t="s">
        <v>213</v>
      </c>
      <c r="I8235" t="s">
        <v>55</v>
      </c>
      <c r="J8235" t="s">
        <v>56</v>
      </c>
      <c r="K8235" t="s">
        <v>74</v>
      </c>
      <c r="L8235">
        <v>38985.040000000001</v>
      </c>
      <c r="M8235">
        <v>8</v>
      </c>
      <c r="N8235">
        <v>0.05</v>
      </c>
      <c r="O8235">
        <v>10551.13</v>
      </c>
    </row>
    <row r="8236" spans="1:15" x14ac:dyDescent="0.3">
      <c r="A8236" t="s">
        <v>10249</v>
      </c>
      <c r="B8236" t="s">
        <v>2410</v>
      </c>
      <c r="C8236" t="s">
        <v>2332</v>
      </c>
      <c r="D8236" t="s">
        <v>61</v>
      </c>
      <c r="E8236" t="s">
        <v>1759</v>
      </c>
      <c r="F8236" t="s">
        <v>80</v>
      </c>
      <c r="G8236" t="s">
        <v>72</v>
      </c>
      <c r="H8236" t="s">
        <v>346</v>
      </c>
      <c r="I8236" t="s">
        <v>96</v>
      </c>
      <c r="J8236" t="s">
        <v>97</v>
      </c>
      <c r="K8236" t="s">
        <v>416</v>
      </c>
      <c r="L8236">
        <v>1149.72</v>
      </c>
      <c r="M8236">
        <v>2</v>
      </c>
      <c r="N8236">
        <v>0.05</v>
      </c>
      <c r="O8236">
        <v>224.03</v>
      </c>
    </row>
    <row r="8237" spans="1:15" x14ac:dyDescent="0.3">
      <c r="A8237" t="s">
        <v>10250</v>
      </c>
      <c r="B8237" t="s">
        <v>777</v>
      </c>
      <c r="C8237" t="s">
        <v>778</v>
      </c>
      <c r="D8237" t="s">
        <v>102</v>
      </c>
      <c r="E8237" t="s">
        <v>738</v>
      </c>
      <c r="F8237" t="s">
        <v>71</v>
      </c>
      <c r="G8237" t="s">
        <v>179</v>
      </c>
      <c r="H8237" t="s">
        <v>180</v>
      </c>
      <c r="I8237" t="s">
        <v>55</v>
      </c>
      <c r="J8237" t="s">
        <v>173</v>
      </c>
      <c r="K8237" t="s">
        <v>780</v>
      </c>
      <c r="L8237">
        <v>73490.399999999994</v>
      </c>
      <c r="M8237">
        <v>8</v>
      </c>
      <c r="N8237">
        <v>0.1</v>
      </c>
      <c r="O8237">
        <v>17438.080000000002</v>
      </c>
    </row>
    <row r="8238" spans="1:15" x14ac:dyDescent="0.3">
      <c r="A8238" t="s">
        <v>10251</v>
      </c>
      <c r="B8238" t="s">
        <v>1572</v>
      </c>
      <c r="C8238" t="s">
        <v>3066</v>
      </c>
      <c r="D8238" t="s">
        <v>78</v>
      </c>
      <c r="E8238" t="s">
        <v>2772</v>
      </c>
      <c r="F8238" t="s">
        <v>71</v>
      </c>
      <c r="G8238" t="s">
        <v>53</v>
      </c>
      <c r="H8238" t="s">
        <v>110</v>
      </c>
      <c r="I8238" t="s">
        <v>96</v>
      </c>
      <c r="J8238" t="s">
        <v>166</v>
      </c>
      <c r="K8238" t="s">
        <v>337</v>
      </c>
      <c r="L8238">
        <v>80936.38</v>
      </c>
      <c r="M8238">
        <v>7</v>
      </c>
      <c r="N8238">
        <v>0.25</v>
      </c>
      <c r="O8238">
        <v>13576.69</v>
      </c>
    </row>
    <row r="8239" spans="1:15" x14ac:dyDescent="0.3">
      <c r="A8239" t="s">
        <v>10252</v>
      </c>
      <c r="B8239" t="s">
        <v>530</v>
      </c>
      <c r="C8239" t="s">
        <v>4247</v>
      </c>
      <c r="D8239" t="s">
        <v>102</v>
      </c>
      <c r="E8239" t="s">
        <v>561</v>
      </c>
      <c r="F8239" t="s">
        <v>71</v>
      </c>
      <c r="G8239" t="s">
        <v>53</v>
      </c>
      <c r="H8239" t="s">
        <v>246</v>
      </c>
      <c r="I8239" t="s">
        <v>96</v>
      </c>
      <c r="J8239" t="s">
        <v>135</v>
      </c>
      <c r="K8239" t="s">
        <v>136</v>
      </c>
      <c r="L8239">
        <v>36233.519999999997</v>
      </c>
      <c r="M8239">
        <v>4</v>
      </c>
      <c r="N8239">
        <v>0.2</v>
      </c>
      <c r="O8239">
        <v>9817.08</v>
      </c>
    </row>
    <row r="8240" spans="1:15" x14ac:dyDescent="0.3">
      <c r="A8240" t="s">
        <v>10253</v>
      </c>
      <c r="B8240" t="s">
        <v>1557</v>
      </c>
      <c r="C8240" t="s">
        <v>2340</v>
      </c>
      <c r="D8240" t="s">
        <v>50</v>
      </c>
      <c r="E8240" t="s">
        <v>696</v>
      </c>
      <c r="F8240" t="s">
        <v>52</v>
      </c>
      <c r="G8240" t="s">
        <v>53</v>
      </c>
      <c r="H8240" t="s">
        <v>110</v>
      </c>
      <c r="I8240" t="s">
        <v>55</v>
      </c>
      <c r="J8240" t="s">
        <v>141</v>
      </c>
      <c r="K8240" t="s">
        <v>978</v>
      </c>
      <c r="L8240">
        <v>48098.47</v>
      </c>
      <c r="M8240">
        <v>7</v>
      </c>
      <c r="N8240">
        <v>0.1</v>
      </c>
      <c r="O8240">
        <v>14725.21</v>
      </c>
    </row>
    <row r="8241" spans="1:15" x14ac:dyDescent="0.3">
      <c r="A8241" t="s">
        <v>10254</v>
      </c>
      <c r="B8241" t="s">
        <v>2504</v>
      </c>
      <c r="C8241" t="s">
        <v>409</v>
      </c>
      <c r="D8241" t="s">
        <v>50</v>
      </c>
      <c r="E8241" t="s">
        <v>1292</v>
      </c>
      <c r="F8241" t="s">
        <v>52</v>
      </c>
      <c r="G8241" t="s">
        <v>81</v>
      </c>
      <c r="H8241" t="s">
        <v>82</v>
      </c>
      <c r="I8241" t="s">
        <v>83</v>
      </c>
      <c r="J8241" t="s">
        <v>84</v>
      </c>
      <c r="K8241" t="s">
        <v>85</v>
      </c>
      <c r="L8241">
        <v>91794.559999999998</v>
      </c>
      <c r="M8241">
        <v>8</v>
      </c>
      <c r="N8241">
        <v>0.25</v>
      </c>
      <c r="O8241">
        <v>20555.39</v>
      </c>
    </row>
    <row r="8242" spans="1:15" x14ac:dyDescent="0.3">
      <c r="A8242" t="s">
        <v>10255</v>
      </c>
      <c r="B8242" t="s">
        <v>1364</v>
      </c>
      <c r="C8242" t="s">
        <v>2475</v>
      </c>
      <c r="D8242" t="s">
        <v>102</v>
      </c>
      <c r="E8242" t="s">
        <v>1748</v>
      </c>
      <c r="F8242" t="s">
        <v>80</v>
      </c>
      <c r="G8242" t="s">
        <v>72</v>
      </c>
      <c r="H8242" t="s">
        <v>104</v>
      </c>
      <c r="I8242" t="s">
        <v>118</v>
      </c>
      <c r="J8242" t="s">
        <v>119</v>
      </c>
      <c r="K8242" t="s">
        <v>120</v>
      </c>
      <c r="L8242">
        <v>65136.639999999999</v>
      </c>
      <c r="M8242">
        <v>8</v>
      </c>
      <c r="N8242">
        <v>0.2</v>
      </c>
      <c r="O8242">
        <v>10805.32</v>
      </c>
    </row>
    <row r="8243" spans="1:15" x14ac:dyDescent="0.3">
      <c r="A8243" t="s">
        <v>10256</v>
      </c>
      <c r="B8243" t="s">
        <v>929</v>
      </c>
      <c r="C8243" t="s">
        <v>3308</v>
      </c>
      <c r="D8243" t="s">
        <v>61</v>
      </c>
      <c r="E8243" t="s">
        <v>1244</v>
      </c>
      <c r="F8243" t="s">
        <v>80</v>
      </c>
      <c r="G8243" t="s">
        <v>179</v>
      </c>
      <c r="H8243" t="s">
        <v>180</v>
      </c>
      <c r="I8243" t="s">
        <v>55</v>
      </c>
      <c r="J8243" t="s">
        <v>141</v>
      </c>
      <c r="K8243" t="s">
        <v>142</v>
      </c>
      <c r="L8243">
        <v>30564.48</v>
      </c>
      <c r="M8243">
        <v>6</v>
      </c>
      <c r="N8243">
        <v>0</v>
      </c>
      <c r="O8243">
        <v>7732.85</v>
      </c>
    </row>
    <row r="8244" spans="1:15" x14ac:dyDescent="0.3">
      <c r="A8244" t="s">
        <v>10257</v>
      </c>
      <c r="B8244" t="s">
        <v>2779</v>
      </c>
      <c r="C8244" t="s">
        <v>2210</v>
      </c>
      <c r="D8244" t="s">
        <v>78</v>
      </c>
      <c r="E8244" t="s">
        <v>1269</v>
      </c>
      <c r="F8244" t="s">
        <v>80</v>
      </c>
      <c r="G8244" t="s">
        <v>179</v>
      </c>
      <c r="H8244" t="s">
        <v>236</v>
      </c>
      <c r="I8244" t="s">
        <v>83</v>
      </c>
      <c r="J8244" t="s">
        <v>84</v>
      </c>
      <c r="K8244" t="s">
        <v>105</v>
      </c>
      <c r="L8244">
        <v>54243.6</v>
      </c>
      <c r="M8244">
        <v>5</v>
      </c>
      <c r="N8244">
        <v>0.2</v>
      </c>
      <c r="O8244">
        <v>9759.24</v>
      </c>
    </row>
    <row r="8245" spans="1:15" x14ac:dyDescent="0.3">
      <c r="A8245" t="s">
        <v>10258</v>
      </c>
      <c r="B8245" t="s">
        <v>1099</v>
      </c>
      <c r="C8245" t="s">
        <v>1374</v>
      </c>
      <c r="D8245" t="s">
        <v>78</v>
      </c>
      <c r="E8245" t="s">
        <v>869</v>
      </c>
      <c r="F8245" t="s">
        <v>52</v>
      </c>
      <c r="G8245" t="s">
        <v>179</v>
      </c>
      <c r="H8245" t="s">
        <v>180</v>
      </c>
      <c r="I8245" t="s">
        <v>83</v>
      </c>
      <c r="J8245" t="s">
        <v>156</v>
      </c>
      <c r="K8245" t="s">
        <v>285</v>
      </c>
      <c r="L8245">
        <v>67977.5</v>
      </c>
      <c r="M8245">
        <v>5</v>
      </c>
      <c r="N8245">
        <v>0.15</v>
      </c>
      <c r="O8245">
        <v>19346.66</v>
      </c>
    </row>
    <row r="8246" spans="1:15" x14ac:dyDescent="0.3">
      <c r="A8246" t="s">
        <v>10259</v>
      </c>
      <c r="B8246" t="s">
        <v>1083</v>
      </c>
      <c r="C8246" t="s">
        <v>1084</v>
      </c>
      <c r="D8246" t="s">
        <v>78</v>
      </c>
      <c r="E8246" t="s">
        <v>1188</v>
      </c>
      <c r="F8246" t="s">
        <v>80</v>
      </c>
      <c r="G8246" t="s">
        <v>53</v>
      </c>
      <c r="H8246" t="s">
        <v>90</v>
      </c>
      <c r="I8246" t="s">
        <v>118</v>
      </c>
      <c r="J8246" t="s">
        <v>191</v>
      </c>
      <c r="K8246" t="s">
        <v>829</v>
      </c>
      <c r="L8246">
        <v>12066.58</v>
      </c>
      <c r="M8246">
        <v>1</v>
      </c>
      <c r="N8246">
        <v>0.15</v>
      </c>
      <c r="O8246">
        <v>3207.88</v>
      </c>
    </row>
    <row r="8247" spans="1:15" x14ac:dyDescent="0.3">
      <c r="A8247" t="s">
        <v>10260</v>
      </c>
      <c r="B8247" t="s">
        <v>1338</v>
      </c>
      <c r="C8247" t="s">
        <v>946</v>
      </c>
      <c r="D8247" t="s">
        <v>78</v>
      </c>
      <c r="E8247" t="s">
        <v>846</v>
      </c>
      <c r="F8247" t="s">
        <v>71</v>
      </c>
      <c r="G8247" t="s">
        <v>81</v>
      </c>
      <c r="H8247" t="s">
        <v>284</v>
      </c>
      <c r="I8247" t="s">
        <v>55</v>
      </c>
      <c r="J8247" t="s">
        <v>65</v>
      </c>
      <c r="K8247" t="s">
        <v>130</v>
      </c>
      <c r="L8247">
        <v>27933.86</v>
      </c>
      <c r="M8247">
        <v>2</v>
      </c>
      <c r="N8247">
        <v>0.1</v>
      </c>
      <c r="O8247">
        <v>5502.56</v>
      </c>
    </row>
    <row r="8248" spans="1:15" x14ac:dyDescent="0.3">
      <c r="A8248" t="s">
        <v>10261</v>
      </c>
      <c r="B8248" t="s">
        <v>1609</v>
      </c>
      <c r="C8248" t="s">
        <v>1990</v>
      </c>
      <c r="D8248" t="s">
        <v>61</v>
      </c>
      <c r="E8248" t="s">
        <v>573</v>
      </c>
      <c r="F8248" t="s">
        <v>52</v>
      </c>
      <c r="G8248" t="s">
        <v>63</v>
      </c>
      <c r="H8248" t="s">
        <v>213</v>
      </c>
      <c r="I8248" t="s">
        <v>83</v>
      </c>
      <c r="J8248" t="s">
        <v>84</v>
      </c>
      <c r="K8248" t="s">
        <v>105</v>
      </c>
      <c r="L8248">
        <v>45196.959999999999</v>
      </c>
      <c r="M8248">
        <v>8</v>
      </c>
      <c r="N8248">
        <v>0.15</v>
      </c>
      <c r="O8248">
        <v>12718.34</v>
      </c>
    </row>
    <row r="8249" spans="1:15" x14ac:dyDescent="0.3">
      <c r="A8249" t="s">
        <v>10262</v>
      </c>
      <c r="B8249" t="s">
        <v>87</v>
      </c>
      <c r="C8249" t="s">
        <v>1029</v>
      </c>
      <c r="D8249" t="s">
        <v>61</v>
      </c>
      <c r="E8249" t="s">
        <v>4013</v>
      </c>
      <c r="F8249" t="s">
        <v>71</v>
      </c>
      <c r="G8249" t="s">
        <v>179</v>
      </c>
      <c r="H8249" t="s">
        <v>236</v>
      </c>
      <c r="I8249" t="s">
        <v>55</v>
      </c>
      <c r="J8249" t="s">
        <v>141</v>
      </c>
      <c r="K8249" t="s">
        <v>142</v>
      </c>
      <c r="L8249">
        <v>12148.83</v>
      </c>
      <c r="M8249">
        <v>9</v>
      </c>
      <c r="N8249">
        <v>0.05</v>
      </c>
      <c r="O8249">
        <v>4204.1099999999997</v>
      </c>
    </row>
    <row r="8250" spans="1:15" x14ac:dyDescent="0.3">
      <c r="A8250" t="s">
        <v>10263</v>
      </c>
      <c r="B8250" t="s">
        <v>1735</v>
      </c>
      <c r="C8250" t="s">
        <v>3085</v>
      </c>
      <c r="D8250" t="s">
        <v>50</v>
      </c>
      <c r="E8250" t="s">
        <v>1979</v>
      </c>
      <c r="F8250" t="s">
        <v>71</v>
      </c>
      <c r="G8250" t="s">
        <v>72</v>
      </c>
      <c r="H8250" t="s">
        <v>117</v>
      </c>
      <c r="I8250" t="s">
        <v>83</v>
      </c>
      <c r="J8250" t="s">
        <v>156</v>
      </c>
      <c r="K8250" t="s">
        <v>285</v>
      </c>
      <c r="L8250">
        <v>18285.34</v>
      </c>
      <c r="M8250">
        <v>2</v>
      </c>
      <c r="N8250">
        <v>0.15</v>
      </c>
      <c r="O8250">
        <v>3227.08</v>
      </c>
    </row>
    <row r="8251" spans="1:15" x14ac:dyDescent="0.3">
      <c r="A8251" t="s">
        <v>10264</v>
      </c>
      <c r="B8251" t="s">
        <v>1689</v>
      </c>
      <c r="C8251" t="s">
        <v>3602</v>
      </c>
      <c r="D8251" t="s">
        <v>50</v>
      </c>
      <c r="E8251" t="s">
        <v>196</v>
      </c>
      <c r="F8251" t="s">
        <v>52</v>
      </c>
      <c r="G8251" t="s">
        <v>63</v>
      </c>
      <c r="H8251" t="s">
        <v>202</v>
      </c>
      <c r="I8251" t="s">
        <v>83</v>
      </c>
      <c r="J8251" t="s">
        <v>156</v>
      </c>
      <c r="K8251" t="s">
        <v>208</v>
      </c>
      <c r="L8251">
        <v>33085.99</v>
      </c>
      <c r="M8251">
        <v>7</v>
      </c>
      <c r="N8251">
        <v>0.2</v>
      </c>
      <c r="O8251">
        <v>6405.13</v>
      </c>
    </row>
    <row r="8252" spans="1:15" x14ac:dyDescent="0.3">
      <c r="A8252" t="s">
        <v>10265</v>
      </c>
      <c r="B8252" t="s">
        <v>2486</v>
      </c>
      <c r="C8252" t="s">
        <v>2927</v>
      </c>
      <c r="D8252" t="s">
        <v>102</v>
      </c>
      <c r="E8252" t="s">
        <v>951</v>
      </c>
      <c r="F8252" t="s">
        <v>80</v>
      </c>
      <c r="G8252" t="s">
        <v>72</v>
      </c>
      <c r="H8252" t="s">
        <v>117</v>
      </c>
      <c r="I8252" t="s">
        <v>118</v>
      </c>
      <c r="J8252" t="s">
        <v>230</v>
      </c>
      <c r="K8252" t="s">
        <v>351</v>
      </c>
      <c r="L8252">
        <v>69420.149999999994</v>
      </c>
      <c r="M8252">
        <v>5</v>
      </c>
      <c r="N8252">
        <v>0.05</v>
      </c>
      <c r="O8252">
        <v>24251.9</v>
      </c>
    </row>
    <row r="8253" spans="1:15" x14ac:dyDescent="0.3">
      <c r="A8253" t="s">
        <v>10266</v>
      </c>
      <c r="B8253" t="s">
        <v>2182</v>
      </c>
      <c r="C8253" t="s">
        <v>362</v>
      </c>
      <c r="D8253" t="s">
        <v>102</v>
      </c>
      <c r="E8253" t="s">
        <v>487</v>
      </c>
      <c r="F8253" t="s">
        <v>71</v>
      </c>
      <c r="G8253" t="s">
        <v>179</v>
      </c>
      <c r="H8253" t="s">
        <v>236</v>
      </c>
      <c r="I8253" t="s">
        <v>118</v>
      </c>
      <c r="J8253" t="s">
        <v>191</v>
      </c>
      <c r="K8253" t="s">
        <v>192</v>
      </c>
      <c r="L8253">
        <v>55575.56</v>
      </c>
      <c r="M8253">
        <v>4</v>
      </c>
      <c r="N8253">
        <v>0.25</v>
      </c>
      <c r="O8253">
        <v>12549.53</v>
      </c>
    </row>
    <row r="8254" spans="1:15" x14ac:dyDescent="0.3">
      <c r="A8254" t="s">
        <v>10267</v>
      </c>
      <c r="B8254" t="s">
        <v>297</v>
      </c>
      <c r="C8254" t="s">
        <v>773</v>
      </c>
      <c r="D8254" t="s">
        <v>78</v>
      </c>
      <c r="E8254" t="s">
        <v>1171</v>
      </c>
      <c r="F8254" t="s">
        <v>80</v>
      </c>
      <c r="G8254" t="s">
        <v>179</v>
      </c>
      <c r="H8254" t="s">
        <v>236</v>
      </c>
      <c r="I8254" t="s">
        <v>118</v>
      </c>
      <c r="J8254" t="s">
        <v>119</v>
      </c>
      <c r="K8254" t="s">
        <v>120</v>
      </c>
      <c r="L8254">
        <v>30613.26</v>
      </c>
      <c r="M8254">
        <v>6</v>
      </c>
      <c r="N8254">
        <v>0.2</v>
      </c>
      <c r="O8254">
        <v>4348.6000000000004</v>
      </c>
    </row>
    <row r="8255" spans="1:15" x14ac:dyDescent="0.3">
      <c r="A8255" t="s">
        <v>10268</v>
      </c>
      <c r="B8255" t="s">
        <v>331</v>
      </c>
      <c r="C8255" t="s">
        <v>602</v>
      </c>
      <c r="D8255" t="s">
        <v>78</v>
      </c>
      <c r="E8255" t="s">
        <v>585</v>
      </c>
      <c r="F8255" t="s">
        <v>52</v>
      </c>
      <c r="G8255" t="s">
        <v>63</v>
      </c>
      <c r="H8255" t="s">
        <v>64</v>
      </c>
      <c r="I8255" t="s">
        <v>83</v>
      </c>
      <c r="J8255" t="s">
        <v>379</v>
      </c>
      <c r="K8255" t="s">
        <v>380</v>
      </c>
      <c r="L8255">
        <v>25099.82</v>
      </c>
      <c r="M8255">
        <v>2</v>
      </c>
      <c r="N8255">
        <v>0.15</v>
      </c>
      <c r="O8255">
        <v>7127.51</v>
      </c>
    </row>
    <row r="8256" spans="1:15" x14ac:dyDescent="0.3">
      <c r="A8256" t="s">
        <v>10269</v>
      </c>
      <c r="B8256" t="s">
        <v>1626</v>
      </c>
      <c r="C8256" t="s">
        <v>1475</v>
      </c>
      <c r="D8256" t="s">
        <v>78</v>
      </c>
      <c r="E8256" t="s">
        <v>150</v>
      </c>
      <c r="F8256" t="s">
        <v>52</v>
      </c>
      <c r="G8256" t="s">
        <v>53</v>
      </c>
      <c r="H8256" t="s">
        <v>246</v>
      </c>
      <c r="I8256" t="s">
        <v>96</v>
      </c>
      <c r="J8256" t="s">
        <v>111</v>
      </c>
      <c r="K8256" t="s">
        <v>328</v>
      </c>
      <c r="L8256">
        <v>10392.370000000001</v>
      </c>
      <c r="M8256">
        <v>1</v>
      </c>
      <c r="N8256">
        <v>0.1</v>
      </c>
      <c r="O8256">
        <v>3739.91</v>
      </c>
    </row>
    <row r="8257" spans="1:15" x14ac:dyDescent="0.3">
      <c r="A8257" t="s">
        <v>10270</v>
      </c>
      <c r="B8257" t="s">
        <v>3476</v>
      </c>
      <c r="C8257" t="s">
        <v>460</v>
      </c>
      <c r="D8257" t="s">
        <v>50</v>
      </c>
      <c r="E8257" t="s">
        <v>256</v>
      </c>
      <c r="F8257" t="s">
        <v>71</v>
      </c>
      <c r="G8257" t="s">
        <v>63</v>
      </c>
      <c r="H8257" t="s">
        <v>202</v>
      </c>
      <c r="I8257" t="s">
        <v>118</v>
      </c>
      <c r="J8257" t="s">
        <v>119</v>
      </c>
      <c r="K8257" t="s">
        <v>120</v>
      </c>
      <c r="L8257">
        <v>91889.2</v>
      </c>
      <c r="M8257">
        <v>10</v>
      </c>
      <c r="N8257">
        <v>0.2</v>
      </c>
      <c r="O8257">
        <v>14637.92</v>
      </c>
    </row>
    <row r="8258" spans="1:15" x14ac:dyDescent="0.3">
      <c r="A8258" t="s">
        <v>10271</v>
      </c>
      <c r="B8258" t="s">
        <v>1626</v>
      </c>
      <c r="C8258" t="s">
        <v>3405</v>
      </c>
      <c r="D8258" t="s">
        <v>50</v>
      </c>
      <c r="E8258" t="s">
        <v>791</v>
      </c>
      <c r="F8258" t="s">
        <v>71</v>
      </c>
      <c r="G8258" t="s">
        <v>81</v>
      </c>
      <c r="H8258" t="s">
        <v>186</v>
      </c>
      <c r="I8258" t="s">
        <v>55</v>
      </c>
      <c r="J8258" t="s">
        <v>56</v>
      </c>
      <c r="K8258" t="s">
        <v>74</v>
      </c>
      <c r="L8258">
        <v>10209.4</v>
      </c>
      <c r="M8258">
        <v>2</v>
      </c>
      <c r="N8258">
        <v>0.15</v>
      </c>
      <c r="O8258">
        <v>3071.5</v>
      </c>
    </row>
    <row r="8259" spans="1:15" x14ac:dyDescent="0.3">
      <c r="A8259" t="s">
        <v>10272</v>
      </c>
      <c r="B8259" t="s">
        <v>3590</v>
      </c>
      <c r="C8259" t="s">
        <v>2064</v>
      </c>
      <c r="D8259" t="s">
        <v>50</v>
      </c>
      <c r="E8259" t="s">
        <v>595</v>
      </c>
      <c r="F8259" t="s">
        <v>52</v>
      </c>
      <c r="G8259" t="s">
        <v>63</v>
      </c>
      <c r="H8259" t="s">
        <v>213</v>
      </c>
      <c r="I8259" t="s">
        <v>118</v>
      </c>
      <c r="J8259" t="s">
        <v>230</v>
      </c>
      <c r="K8259" t="s">
        <v>231</v>
      </c>
      <c r="L8259">
        <v>52776</v>
      </c>
      <c r="M8259">
        <v>5</v>
      </c>
      <c r="N8259">
        <v>0.05</v>
      </c>
      <c r="O8259">
        <v>18225.93</v>
      </c>
    </row>
    <row r="8260" spans="1:15" x14ac:dyDescent="0.3">
      <c r="A8260" t="s">
        <v>10273</v>
      </c>
      <c r="B8260" t="s">
        <v>3116</v>
      </c>
      <c r="C8260" t="s">
        <v>194</v>
      </c>
      <c r="D8260" t="s">
        <v>102</v>
      </c>
      <c r="E8260" t="s">
        <v>814</v>
      </c>
      <c r="F8260" t="s">
        <v>71</v>
      </c>
      <c r="G8260" t="s">
        <v>81</v>
      </c>
      <c r="H8260" t="s">
        <v>82</v>
      </c>
      <c r="I8260" t="s">
        <v>83</v>
      </c>
      <c r="J8260" t="s">
        <v>84</v>
      </c>
      <c r="K8260" t="s">
        <v>257</v>
      </c>
      <c r="L8260">
        <v>6431.31</v>
      </c>
      <c r="M8260">
        <v>3</v>
      </c>
      <c r="N8260">
        <v>0.1</v>
      </c>
      <c r="O8260">
        <v>1054.8499999999999</v>
      </c>
    </row>
    <row r="8261" spans="1:15" x14ac:dyDescent="0.3">
      <c r="A8261" t="s">
        <v>10274</v>
      </c>
      <c r="B8261" t="s">
        <v>1341</v>
      </c>
      <c r="C8261" t="s">
        <v>1342</v>
      </c>
      <c r="D8261" t="s">
        <v>102</v>
      </c>
      <c r="E8261" t="s">
        <v>2764</v>
      </c>
      <c r="F8261" t="s">
        <v>52</v>
      </c>
      <c r="G8261" t="s">
        <v>179</v>
      </c>
      <c r="H8261" t="s">
        <v>180</v>
      </c>
      <c r="I8261" t="s">
        <v>55</v>
      </c>
      <c r="J8261" t="s">
        <v>65</v>
      </c>
      <c r="K8261" t="s">
        <v>130</v>
      </c>
      <c r="L8261">
        <v>91619.1</v>
      </c>
      <c r="M8261">
        <v>9</v>
      </c>
      <c r="N8261">
        <v>0.1</v>
      </c>
      <c r="O8261">
        <v>22686</v>
      </c>
    </row>
    <row r="8262" spans="1:15" x14ac:dyDescent="0.3">
      <c r="A8262" t="s">
        <v>10275</v>
      </c>
      <c r="B8262" t="s">
        <v>3063</v>
      </c>
      <c r="C8262" t="s">
        <v>995</v>
      </c>
      <c r="D8262" t="s">
        <v>61</v>
      </c>
      <c r="E8262" t="s">
        <v>109</v>
      </c>
      <c r="F8262" t="s">
        <v>52</v>
      </c>
      <c r="G8262" t="s">
        <v>81</v>
      </c>
      <c r="H8262" t="s">
        <v>82</v>
      </c>
      <c r="I8262" t="s">
        <v>55</v>
      </c>
      <c r="J8262" t="s">
        <v>65</v>
      </c>
      <c r="K8262" t="s">
        <v>91</v>
      </c>
      <c r="L8262">
        <v>146088.29999999999</v>
      </c>
      <c r="M8262">
        <v>10</v>
      </c>
      <c r="N8262">
        <v>0.25</v>
      </c>
      <c r="O8262">
        <v>22736.97</v>
      </c>
    </row>
    <row r="8263" spans="1:15" x14ac:dyDescent="0.3">
      <c r="A8263" t="s">
        <v>10276</v>
      </c>
      <c r="B8263" t="s">
        <v>1758</v>
      </c>
      <c r="C8263" t="s">
        <v>770</v>
      </c>
      <c r="D8263" t="s">
        <v>61</v>
      </c>
      <c r="E8263" t="s">
        <v>592</v>
      </c>
      <c r="F8263" t="s">
        <v>71</v>
      </c>
      <c r="G8263" t="s">
        <v>72</v>
      </c>
      <c r="H8263" t="s">
        <v>346</v>
      </c>
      <c r="I8263" t="s">
        <v>118</v>
      </c>
      <c r="J8263" t="s">
        <v>303</v>
      </c>
      <c r="K8263" t="s">
        <v>421</v>
      </c>
      <c r="L8263">
        <v>28666.19</v>
      </c>
      <c r="M8263">
        <v>7</v>
      </c>
      <c r="N8263">
        <v>0.05</v>
      </c>
      <c r="O8263">
        <v>5015.0600000000004</v>
      </c>
    </row>
    <row r="8264" spans="1:15" x14ac:dyDescent="0.3">
      <c r="A8264" t="s">
        <v>10277</v>
      </c>
      <c r="B8264" t="s">
        <v>1719</v>
      </c>
      <c r="C8264" t="s">
        <v>1069</v>
      </c>
      <c r="D8264" t="s">
        <v>102</v>
      </c>
      <c r="E8264" t="s">
        <v>904</v>
      </c>
      <c r="F8264" t="s">
        <v>52</v>
      </c>
      <c r="G8264" t="s">
        <v>72</v>
      </c>
      <c r="H8264" t="s">
        <v>346</v>
      </c>
      <c r="I8264" t="s">
        <v>96</v>
      </c>
      <c r="J8264" t="s">
        <v>111</v>
      </c>
      <c r="K8264" t="s">
        <v>112</v>
      </c>
      <c r="L8264">
        <v>13130.47</v>
      </c>
      <c r="M8264">
        <v>1</v>
      </c>
      <c r="N8264">
        <v>0.1</v>
      </c>
      <c r="O8264">
        <v>4627.7</v>
      </c>
    </row>
    <row r="8265" spans="1:15" x14ac:dyDescent="0.3">
      <c r="A8265" t="s">
        <v>10278</v>
      </c>
      <c r="B8265" t="s">
        <v>210</v>
      </c>
      <c r="C8265" t="s">
        <v>3322</v>
      </c>
      <c r="D8265" t="s">
        <v>102</v>
      </c>
      <c r="E8265" t="s">
        <v>2241</v>
      </c>
      <c r="F8265" t="s">
        <v>71</v>
      </c>
      <c r="G8265" t="s">
        <v>179</v>
      </c>
      <c r="H8265" t="s">
        <v>180</v>
      </c>
      <c r="I8265" t="s">
        <v>96</v>
      </c>
      <c r="J8265" t="s">
        <v>97</v>
      </c>
      <c r="K8265" t="s">
        <v>181</v>
      </c>
      <c r="L8265">
        <v>70693.55</v>
      </c>
      <c r="M8265">
        <v>5</v>
      </c>
      <c r="N8265">
        <v>0.2</v>
      </c>
      <c r="O8265">
        <v>12306.14</v>
      </c>
    </row>
    <row r="8266" spans="1:15" x14ac:dyDescent="0.3">
      <c r="A8266" t="s">
        <v>10279</v>
      </c>
      <c r="B8266" t="s">
        <v>667</v>
      </c>
      <c r="C8266" t="s">
        <v>3176</v>
      </c>
      <c r="D8266" t="s">
        <v>50</v>
      </c>
      <c r="E8266" t="s">
        <v>1667</v>
      </c>
      <c r="F8266" t="s">
        <v>80</v>
      </c>
      <c r="G8266" t="s">
        <v>63</v>
      </c>
      <c r="H8266" t="s">
        <v>172</v>
      </c>
      <c r="I8266" t="s">
        <v>83</v>
      </c>
      <c r="J8266" t="s">
        <v>449</v>
      </c>
      <c r="K8266" t="s">
        <v>775</v>
      </c>
      <c r="L8266">
        <v>74186</v>
      </c>
      <c r="M8266">
        <v>8</v>
      </c>
      <c r="N8266">
        <v>0.1</v>
      </c>
      <c r="O8266">
        <v>11944.21</v>
      </c>
    </row>
    <row r="8267" spans="1:15" x14ac:dyDescent="0.3">
      <c r="A8267" t="s">
        <v>10280</v>
      </c>
      <c r="B8267" t="s">
        <v>936</v>
      </c>
      <c r="C8267" t="s">
        <v>1401</v>
      </c>
      <c r="D8267" t="s">
        <v>50</v>
      </c>
      <c r="E8267" t="s">
        <v>1748</v>
      </c>
      <c r="F8267" t="s">
        <v>52</v>
      </c>
      <c r="G8267" t="s">
        <v>72</v>
      </c>
      <c r="H8267" t="s">
        <v>73</v>
      </c>
      <c r="I8267" t="s">
        <v>83</v>
      </c>
      <c r="J8267" t="s">
        <v>379</v>
      </c>
      <c r="K8267" t="s">
        <v>716</v>
      </c>
      <c r="L8267">
        <v>1023.18</v>
      </c>
      <c r="M8267">
        <v>3</v>
      </c>
      <c r="N8267">
        <v>0.15</v>
      </c>
      <c r="O8267">
        <v>198.89</v>
      </c>
    </row>
    <row r="8268" spans="1:15" x14ac:dyDescent="0.3">
      <c r="A8268" t="s">
        <v>10281</v>
      </c>
      <c r="B8268" t="s">
        <v>2470</v>
      </c>
      <c r="C8268" t="s">
        <v>362</v>
      </c>
      <c r="D8268" t="s">
        <v>102</v>
      </c>
      <c r="E8268" t="s">
        <v>2022</v>
      </c>
      <c r="F8268" t="s">
        <v>80</v>
      </c>
      <c r="G8268" t="s">
        <v>179</v>
      </c>
      <c r="H8268" t="s">
        <v>180</v>
      </c>
      <c r="I8268" t="s">
        <v>55</v>
      </c>
      <c r="J8268" t="s">
        <v>56</v>
      </c>
      <c r="K8268" t="s">
        <v>151</v>
      </c>
      <c r="L8268">
        <v>51134.16</v>
      </c>
      <c r="M8268">
        <v>7</v>
      </c>
      <c r="N8268">
        <v>0.05</v>
      </c>
      <c r="O8268">
        <v>12762.54</v>
      </c>
    </row>
    <row r="8269" spans="1:15" x14ac:dyDescent="0.3">
      <c r="A8269" t="s">
        <v>10282</v>
      </c>
      <c r="B8269" t="s">
        <v>1237</v>
      </c>
      <c r="C8269" t="s">
        <v>414</v>
      </c>
      <c r="D8269" t="s">
        <v>78</v>
      </c>
      <c r="E8269" t="s">
        <v>2875</v>
      </c>
      <c r="F8269" t="s">
        <v>52</v>
      </c>
      <c r="G8269" t="s">
        <v>72</v>
      </c>
      <c r="H8269" t="s">
        <v>104</v>
      </c>
      <c r="I8269" t="s">
        <v>96</v>
      </c>
      <c r="J8269" t="s">
        <v>97</v>
      </c>
      <c r="K8269" t="s">
        <v>181</v>
      </c>
      <c r="L8269">
        <v>146905.5</v>
      </c>
      <c r="M8269">
        <v>10</v>
      </c>
      <c r="N8269">
        <v>0.05</v>
      </c>
      <c r="O8269">
        <v>36995.57</v>
      </c>
    </row>
    <row r="8270" spans="1:15" x14ac:dyDescent="0.3">
      <c r="A8270" t="s">
        <v>10283</v>
      </c>
      <c r="B8270" t="s">
        <v>728</v>
      </c>
      <c r="C8270" t="s">
        <v>481</v>
      </c>
      <c r="D8270" t="s">
        <v>50</v>
      </c>
      <c r="E8270" t="s">
        <v>738</v>
      </c>
      <c r="F8270" t="s">
        <v>52</v>
      </c>
      <c r="G8270" t="s">
        <v>53</v>
      </c>
      <c r="H8270" t="s">
        <v>54</v>
      </c>
      <c r="I8270" t="s">
        <v>118</v>
      </c>
      <c r="J8270" t="s">
        <v>191</v>
      </c>
      <c r="K8270" t="s">
        <v>829</v>
      </c>
      <c r="L8270">
        <v>27136.35</v>
      </c>
      <c r="M8270">
        <v>5</v>
      </c>
      <c r="N8270">
        <v>0.2</v>
      </c>
      <c r="O8270">
        <v>8173.98</v>
      </c>
    </row>
    <row r="8271" spans="1:15" x14ac:dyDescent="0.3">
      <c r="A8271" t="s">
        <v>10284</v>
      </c>
      <c r="B8271" t="s">
        <v>2757</v>
      </c>
      <c r="C8271" t="s">
        <v>1893</v>
      </c>
      <c r="D8271" t="s">
        <v>78</v>
      </c>
      <c r="E8271" t="s">
        <v>1782</v>
      </c>
      <c r="F8271" t="s">
        <v>80</v>
      </c>
      <c r="G8271" t="s">
        <v>179</v>
      </c>
      <c r="H8271" t="s">
        <v>180</v>
      </c>
      <c r="I8271" t="s">
        <v>118</v>
      </c>
      <c r="J8271" t="s">
        <v>303</v>
      </c>
      <c r="K8271" t="s">
        <v>421</v>
      </c>
      <c r="L8271">
        <v>20860.29</v>
      </c>
      <c r="M8271">
        <v>9</v>
      </c>
      <c r="N8271">
        <v>0.2</v>
      </c>
      <c r="O8271">
        <v>4653.96</v>
      </c>
    </row>
    <row r="8272" spans="1:15" x14ac:dyDescent="0.3">
      <c r="A8272" t="s">
        <v>10285</v>
      </c>
      <c r="B8272" t="s">
        <v>1720</v>
      </c>
      <c r="C8272" t="s">
        <v>1069</v>
      </c>
      <c r="D8272" t="s">
        <v>50</v>
      </c>
      <c r="E8272" t="s">
        <v>116</v>
      </c>
      <c r="F8272" t="s">
        <v>71</v>
      </c>
      <c r="G8272" t="s">
        <v>63</v>
      </c>
      <c r="H8272" t="s">
        <v>202</v>
      </c>
      <c r="I8272" t="s">
        <v>96</v>
      </c>
      <c r="J8272" t="s">
        <v>97</v>
      </c>
      <c r="K8272" t="s">
        <v>98</v>
      </c>
      <c r="L8272">
        <v>44782.83</v>
      </c>
      <c r="M8272">
        <v>3</v>
      </c>
      <c r="N8272">
        <v>0.1</v>
      </c>
      <c r="O8272">
        <v>6489.06</v>
      </c>
    </row>
    <row r="8273" spans="1:15" x14ac:dyDescent="0.3">
      <c r="A8273" t="s">
        <v>10286</v>
      </c>
      <c r="B8273" t="s">
        <v>2108</v>
      </c>
      <c r="C8273" t="s">
        <v>1757</v>
      </c>
      <c r="D8273" t="s">
        <v>78</v>
      </c>
      <c r="E8273" t="s">
        <v>341</v>
      </c>
      <c r="F8273" t="s">
        <v>80</v>
      </c>
      <c r="G8273" t="s">
        <v>179</v>
      </c>
      <c r="H8273" t="s">
        <v>180</v>
      </c>
      <c r="I8273" t="s">
        <v>55</v>
      </c>
      <c r="J8273" t="s">
        <v>173</v>
      </c>
      <c r="K8273" t="s">
        <v>780</v>
      </c>
      <c r="L8273">
        <v>17420.96</v>
      </c>
      <c r="M8273">
        <v>2</v>
      </c>
      <c r="N8273">
        <v>0.05</v>
      </c>
      <c r="O8273">
        <v>5457.17</v>
      </c>
    </row>
    <row r="8274" spans="1:15" x14ac:dyDescent="0.3">
      <c r="A8274" t="s">
        <v>10287</v>
      </c>
      <c r="B8274" t="s">
        <v>2300</v>
      </c>
      <c r="C8274" t="s">
        <v>446</v>
      </c>
      <c r="D8274" t="s">
        <v>102</v>
      </c>
      <c r="E8274" t="s">
        <v>2713</v>
      </c>
      <c r="F8274" t="s">
        <v>52</v>
      </c>
      <c r="G8274" t="s">
        <v>53</v>
      </c>
      <c r="H8274" t="s">
        <v>90</v>
      </c>
      <c r="I8274" t="s">
        <v>55</v>
      </c>
      <c r="J8274" t="s">
        <v>56</v>
      </c>
      <c r="K8274" t="s">
        <v>74</v>
      </c>
      <c r="L8274">
        <v>114960.16</v>
      </c>
      <c r="M8274">
        <v>8</v>
      </c>
      <c r="N8274">
        <v>0.05</v>
      </c>
      <c r="O8274">
        <v>29976.32</v>
      </c>
    </row>
    <row r="8275" spans="1:15" x14ac:dyDescent="0.3">
      <c r="A8275" t="s">
        <v>10288</v>
      </c>
      <c r="B8275" t="s">
        <v>2557</v>
      </c>
      <c r="C8275" t="s">
        <v>3281</v>
      </c>
      <c r="D8275" t="s">
        <v>102</v>
      </c>
      <c r="E8275" t="s">
        <v>94</v>
      </c>
      <c r="F8275" t="s">
        <v>52</v>
      </c>
      <c r="G8275" t="s">
        <v>53</v>
      </c>
      <c r="H8275" t="s">
        <v>54</v>
      </c>
      <c r="I8275" t="s">
        <v>83</v>
      </c>
      <c r="J8275" t="s">
        <v>84</v>
      </c>
      <c r="K8275" t="s">
        <v>105</v>
      </c>
      <c r="L8275">
        <v>7037.96</v>
      </c>
      <c r="M8275">
        <v>1</v>
      </c>
      <c r="N8275">
        <v>0.15</v>
      </c>
      <c r="O8275">
        <v>2121.3200000000002</v>
      </c>
    </row>
    <row r="8276" spans="1:15" x14ac:dyDescent="0.3">
      <c r="A8276" t="s">
        <v>10289</v>
      </c>
      <c r="B8276" t="s">
        <v>744</v>
      </c>
      <c r="C8276" t="s">
        <v>1925</v>
      </c>
      <c r="D8276" t="s">
        <v>61</v>
      </c>
      <c r="E8276" t="s">
        <v>1824</v>
      </c>
      <c r="F8276" t="s">
        <v>80</v>
      </c>
      <c r="G8276" t="s">
        <v>53</v>
      </c>
      <c r="H8276" t="s">
        <v>90</v>
      </c>
      <c r="I8276" t="s">
        <v>96</v>
      </c>
      <c r="J8276" t="s">
        <v>111</v>
      </c>
      <c r="K8276" t="s">
        <v>328</v>
      </c>
      <c r="L8276">
        <v>44788.14</v>
      </c>
      <c r="M8276">
        <v>9</v>
      </c>
      <c r="N8276">
        <v>0.2</v>
      </c>
      <c r="O8276">
        <v>5411.2</v>
      </c>
    </row>
    <row r="8277" spans="1:15" x14ac:dyDescent="0.3">
      <c r="A8277" t="s">
        <v>10290</v>
      </c>
      <c r="B8277" t="s">
        <v>632</v>
      </c>
      <c r="C8277" t="s">
        <v>842</v>
      </c>
      <c r="D8277" t="s">
        <v>50</v>
      </c>
      <c r="E8277" t="s">
        <v>212</v>
      </c>
      <c r="F8277" t="s">
        <v>52</v>
      </c>
      <c r="G8277" t="s">
        <v>81</v>
      </c>
      <c r="H8277" t="s">
        <v>284</v>
      </c>
      <c r="I8277" t="s">
        <v>55</v>
      </c>
      <c r="J8277" t="s">
        <v>141</v>
      </c>
      <c r="K8277" t="s">
        <v>241</v>
      </c>
      <c r="L8277">
        <v>1238.74</v>
      </c>
      <c r="M8277">
        <v>2</v>
      </c>
      <c r="N8277">
        <v>0.25</v>
      </c>
      <c r="O8277">
        <v>268.52999999999997</v>
      </c>
    </row>
    <row r="8278" spans="1:15" x14ac:dyDescent="0.3">
      <c r="A8278" t="s">
        <v>10291</v>
      </c>
      <c r="B8278" t="s">
        <v>1633</v>
      </c>
      <c r="C8278" t="s">
        <v>344</v>
      </c>
      <c r="D8278" t="s">
        <v>50</v>
      </c>
      <c r="E8278" t="s">
        <v>316</v>
      </c>
      <c r="F8278" t="s">
        <v>52</v>
      </c>
      <c r="G8278" t="s">
        <v>53</v>
      </c>
      <c r="H8278" t="s">
        <v>54</v>
      </c>
      <c r="I8278" t="s">
        <v>96</v>
      </c>
      <c r="J8278" t="s">
        <v>111</v>
      </c>
      <c r="K8278" t="s">
        <v>112</v>
      </c>
      <c r="L8278">
        <v>16027.26</v>
      </c>
      <c r="M8278">
        <v>2</v>
      </c>
      <c r="N8278">
        <v>0.15</v>
      </c>
      <c r="O8278">
        <v>4132.08</v>
      </c>
    </row>
    <row r="8279" spans="1:15" x14ac:dyDescent="0.3">
      <c r="A8279" t="s">
        <v>10292</v>
      </c>
      <c r="B8279" t="s">
        <v>4733</v>
      </c>
      <c r="C8279" t="s">
        <v>1795</v>
      </c>
      <c r="D8279" t="s">
        <v>61</v>
      </c>
      <c r="E8279" t="s">
        <v>765</v>
      </c>
      <c r="F8279" t="s">
        <v>80</v>
      </c>
      <c r="G8279" t="s">
        <v>179</v>
      </c>
      <c r="H8279" t="s">
        <v>180</v>
      </c>
      <c r="I8279" t="s">
        <v>55</v>
      </c>
      <c r="J8279" t="s">
        <v>173</v>
      </c>
      <c r="K8279" t="s">
        <v>780</v>
      </c>
      <c r="L8279">
        <v>39259.35</v>
      </c>
      <c r="M8279">
        <v>5</v>
      </c>
      <c r="N8279">
        <v>0</v>
      </c>
      <c r="O8279">
        <v>9370.41</v>
      </c>
    </row>
    <row r="8280" spans="1:15" x14ac:dyDescent="0.3">
      <c r="A8280" t="s">
        <v>10293</v>
      </c>
      <c r="B8280" t="s">
        <v>1421</v>
      </c>
      <c r="C8280" t="s">
        <v>1889</v>
      </c>
      <c r="D8280" t="s">
        <v>50</v>
      </c>
      <c r="E8280" t="s">
        <v>1061</v>
      </c>
      <c r="F8280" t="s">
        <v>52</v>
      </c>
      <c r="G8280" t="s">
        <v>63</v>
      </c>
      <c r="H8280" t="s">
        <v>202</v>
      </c>
      <c r="I8280" t="s">
        <v>83</v>
      </c>
      <c r="J8280" t="s">
        <v>449</v>
      </c>
      <c r="K8280" t="s">
        <v>450</v>
      </c>
      <c r="L8280">
        <v>66565.100000000006</v>
      </c>
      <c r="M8280">
        <v>5</v>
      </c>
      <c r="N8280">
        <v>0.2</v>
      </c>
      <c r="O8280">
        <v>9797.49</v>
      </c>
    </row>
    <row r="8281" spans="1:15" x14ac:dyDescent="0.3">
      <c r="A8281" t="s">
        <v>10294</v>
      </c>
      <c r="B8281" t="s">
        <v>2758</v>
      </c>
      <c r="C8281" t="s">
        <v>1015</v>
      </c>
      <c r="D8281" t="s">
        <v>102</v>
      </c>
      <c r="E8281" t="s">
        <v>2484</v>
      </c>
      <c r="F8281" t="s">
        <v>52</v>
      </c>
      <c r="G8281" t="s">
        <v>81</v>
      </c>
      <c r="H8281" t="s">
        <v>82</v>
      </c>
      <c r="I8281" t="s">
        <v>83</v>
      </c>
      <c r="J8281" t="s">
        <v>84</v>
      </c>
      <c r="K8281" t="s">
        <v>85</v>
      </c>
      <c r="L8281">
        <v>41313.699999999997</v>
      </c>
      <c r="M8281">
        <v>10</v>
      </c>
      <c r="N8281">
        <v>0.2</v>
      </c>
      <c r="O8281">
        <v>10731.9</v>
      </c>
    </row>
    <row r="8282" spans="1:15" x14ac:dyDescent="0.3">
      <c r="A8282" t="s">
        <v>10295</v>
      </c>
      <c r="B8282" t="s">
        <v>272</v>
      </c>
      <c r="C8282" t="s">
        <v>1330</v>
      </c>
      <c r="D8282" t="s">
        <v>78</v>
      </c>
      <c r="E8282" t="s">
        <v>3466</v>
      </c>
      <c r="F8282" t="s">
        <v>52</v>
      </c>
      <c r="G8282" t="s">
        <v>179</v>
      </c>
      <c r="H8282" t="s">
        <v>236</v>
      </c>
      <c r="I8282" t="s">
        <v>96</v>
      </c>
      <c r="J8282" t="s">
        <v>97</v>
      </c>
      <c r="K8282" t="s">
        <v>98</v>
      </c>
      <c r="L8282">
        <v>34199</v>
      </c>
      <c r="M8282">
        <v>4</v>
      </c>
      <c r="N8282">
        <v>0.15</v>
      </c>
      <c r="O8282">
        <v>5824.94</v>
      </c>
    </row>
    <row r="8283" spans="1:15" x14ac:dyDescent="0.3">
      <c r="A8283" t="s">
        <v>10296</v>
      </c>
      <c r="B8283" t="s">
        <v>330</v>
      </c>
      <c r="C8283" t="s">
        <v>617</v>
      </c>
      <c r="D8283" t="s">
        <v>102</v>
      </c>
      <c r="E8283" t="s">
        <v>475</v>
      </c>
      <c r="F8283" t="s">
        <v>80</v>
      </c>
      <c r="G8283" t="s">
        <v>63</v>
      </c>
      <c r="H8283" t="s">
        <v>64</v>
      </c>
      <c r="I8283" t="s">
        <v>96</v>
      </c>
      <c r="J8283" t="s">
        <v>166</v>
      </c>
      <c r="K8283" t="s">
        <v>167</v>
      </c>
      <c r="L8283">
        <v>55567.4</v>
      </c>
      <c r="M8283">
        <v>10</v>
      </c>
      <c r="N8283">
        <v>0.25</v>
      </c>
      <c r="O8283">
        <v>15097.31</v>
      </c>
    </row>
    <row r="8284" spans="1:15" x14ac:dyDescent="0.3">
      <c r="A8284" t="s">
        <v>10297</v>
      </c>
      <c r="B8284" t="s">
        <v>1352</v>
      </c>
      <c r="C8284" t="s">
        <v>530</v>
      </c>
      <c r="D8284" t="s">
        <v>78</v>
      </c>
      <c r="E8284" t="s">
        <v>1159</v>
      </c>
      <c r="F8284" t="s">
        <v>52</v>
      </c>
      <c r="G8284" t="s">
        <v>53</v>
      </c>
      <c r="H8284" t="s">
        <v>246</v>
      </c>
      <c r="I8284" t="s">
        <v>118</v>
      </c>
      <c r="J8284" t="s">
        <v>119</v>
      </c>
      <c r="K8284" t="s">
        <v>197</v>
      </c>
      <c r="L8284">
        <v>45766.1</v>
      </c>
      <c r="M8284">
        <v>5</v>
      </c>
      <c r="N8284">
        <v>0.2</v>
      </c>
      <c r="O8284">
        <v>9362.5400000000009</v>
      </c>
    </row>
    <row r="8285" spans="1:15" x14ac:dyDescent="0.3">
      <c r="A8285" t="s">
        <v>10298</v>
      </c>
      <c r="B8285" t="s">
        <v>2833</v>
      </c>
      <c r="C8285" t="s">
        <v>2164</v>
      </c>
      <c r="D8285" t="s">
        <v>78</v>
      </c>
      <c r="E8285" t="s">
        <v>1067</v>
      </c>
      <c r="F8285" t="s">
        <v>80</v>
      </c>
      <c r="G8285" t="s">
        <v>63</v>
      </c>
      <c r="H8285" t="s">
        <v>64</v>
      </c>
      <c r="I8285" t="s">
        <v>55</v>
      </c>
      <c r="J8285" t="s">
        <v>141</v>
      </c>
      <c r="K8285" t="s">
        <v>142</v>
      </c>
      <c r="L8285">
        <v>12037.75</v>
      </c>
      <c r="M8285">
        <v>5</v>
      </c>
      <c r="N8285">
        <v>0.25</v>
      </c>
      <c r="O8285">
        <v>2635.09</v>
      </c>
    </row>
    <row r="8286" spans="1:15" x14ac:dyDescent="0.3">
      <c r="A8286" t="s">
        <v>10299</v>
      </c>
      <c r="B8286" t="s">
        <v>572</v>
      </c>
      <c r="C8286" t="s">
        <v>2323</v>
      </c>
      <c r="D8286" t="s">
        <v>50</v>
      </c>
      <c r="E8286" t="s">
        <v>1303</v>
      </c>
      <c r="F8286" t="s">
        <v>80</v>
      </c>
      <c r="G8286" t="s">
        <v>81</v>
      </c>
      <c r="H8286" t="s">
        <v>82</v>
      </c>
      <c r="I8286" t="s">
        <v>83</v>
      </c>
      <c r="J8286" t="s">
        <v>84</v>
      </c>
      <c r="K8286" t="s">
        <v>105</v>
      </c>
      <c r="L8286">
        <v>7148.19</v>
      </c>
      <c r="M8286">
        <v>3</v>
      </c>
      <c r="N8286">
        <v>0.05</v>
      </c>
      <c r="O8286">
        <v>2162.0300000000002</v>
      </c>
    </row>
    <row r="8287" spans="1:15" x14ac:dyDescent="0.3">
      <c r="A8287" t="s">
        <v>10300</v>
      </c>
      <c r="B8287" t="s">
        <v>713</v>
      </c>
      <c r="C8287" t="s">
        <v>3299</v>
      </c>
      <c r="D8287" t="s">
        <v>102</v>
      </c>
      <c r="E8287" t="s">
        <v>837</v>
      </c>
      <c r="F8287" t="s">
        <v>52</v>
      </c>
      <c r="G8287" t="s">
        <v>63</v>
      </c>
      <c r="H8287" t="s">
        <v>64</v>
      </c>
      <c r="I8287" t="s">
        <v>96</v>
      </c>
      <c r="J8287" t="s">
        <v>111</v>
      </c>
      <c r="K8287" t="s">
        <v>112</v>
      </c>
      <c r="L8287">
        <v>1034</v>
      </c>
      <c r="M8287">
        <v>4</v>
      </c>
      <c r="N8287">
        <v>0.05</v>
      </c>
      <c r="O8287">
        <v>172.75</v>
      </c>
    </row>
    <row r="8288" spans="1:15" x14ac:dyDescent="0.3">
      <c r="A8288" t="s">
        <v>10301</v>
      </c>
      <c r="B8288" t="s">
        <v>2781</v>
      </c>
      <c r="C8288" t="s">
        <v>3735</v>
      </c>
      <c r="D8288" t="s">
        <v>78</v>
      </c>
      <c r="E8288" t="s">
        <v>2080</v>
      </c>
      <c r="F8288" t="s">
        <v>52</v>
      </c>
      <c r="G8288" t="s">
        <v>72</v>
      </c>
      <c r="H8288" t="s">
        <v>117</v>
      </c>
      <c r="I8288" t="s">
        <v>55</v>
      </c>
      <c r="J8288" t="s">
        <v>141</v>
      </c>
      <c r="K8288" t="s">
        <v>978</v>
      </c>
      <c r="L8288">
        <v>21752.7</v>
      </c>
      <c r="M8288">
        <v>10</v>
      </c>
      <c r="N8288">
        <v>0.05</v>
      </c>
      <c r="O8288">
        <v>7643.18</v>
      </c>
    </row>
    <row r="8289" spans="1:15" x14ac:dyDescent="0.3">
      <c r="A8289" t="s">
        <v>10302</v>
      </c>
      <c r="B8289" t="s">
        <v>1206</v>
      </c>
      <c r="C8289" t="s">
        <v>3948</v>
      </c>
      <c r="D8289" t="s">
        <v>50</v>
      </c>
      <c r="E8289" t="s">
        <v>625</v>
      </c>
      <c r="F8289" t="s">
        <v>80</v>
      </c>
      <c r="G8289" t="s">
        <v>81</v>
      </c>
      <c r="H8289" t="s">
        <v>82</v>
      </c>
      <c r="I8289" t="s">
        <v>83</v>
      </c>
      <c r="J8289" t="s">
        <v>379</v>
      </c>
      <c r="K8289" t="s">
        <v>562</v>
      </c>
      <c r="L8289">
        <v>42586.8</v>
      </c>
      <c r="M8289">
        <v>4</v>
      </c>
      <c r="N8289">
        <v>0.2</v>
      </c>
      <c r="O8289">
        <v>9847.17</v>
      </c>
    </row>
    <row r="8290" spans="1:15" x14ac:dyDescent="0.3">
      <c r="A8290" t="s">
        <v>10303</v>
      </c>
      <c r="B8290" t="s">
        <v>2792</v>
      </c>
      <c r="C8290" t="s">
        <v>1557</v>
      </c>
      <c r="D8290" t="s">
        <v>50</v>
      </c>
      <c r="E8290" t="s">
        <v>89</v>
      </c>
      <c r="F8290" t="s">
        <v>80</v>
      </c>
      <c r="G8290" t="s">
        <v>53</v>
      </c>
      <c r="H8290" t="s">
        <v>110</v>
      </c>
      <c r="I8290" t="s">
        <v>96</v>
      </c>
      <c r="J8290" t="s">
        <v>97</v>
      </c>
      <c r="K8290" t="s">
        <v>181</v>
      </c>
      <c r="L8290">
        <v>56057.1</v>
      </c>
      <c r="M8290">
        <v>10</v>
      </c>
      <c r="N8290">
        <v>0.15</v>
      </c>
      <c r="O8290">
        <v>17551.63</v>
      </c>
    </row>
    <row r="8291" spans="1:15" x14ac:dyDescent="0.3">
      <c r="A8291" t="s">
        <v>10304</v>
      </c>
      <c r="B8291" t="s">
        <v>639</v>
      </c>
      <c r="C8291" t="s">
        <v>4165</v>
      </c>
      <c r="D8291" t="s">
        <v>78</v>
      </c>
      <c r="E8291" t="s">
        <v>1186</v>
      </c>
      <c r="F8291" t="s">
        <v>52</v>
      </c>
      <c r="G8291" t="s">
        <v>81</v>
      </c>
      <c r="H8291" t="s">
        <v>95</v>
      </c>
      <c r="I8291" t="s">
        <v>83</v>
      </c>
      <c r="J8291" t="s">
        <v>84</v>
      </c>
      <c r="K8291" t="s">
        <v>125</v>
      </c>
      <c r="L8291">
        <v>28824.11</v>
      </c>
      <c r="M8291">
        <v>7</v>
      </c>
      <c r="N8291">
        <v>0.05</v>
      </c>
      <c r="O8291">
        <v>10828.36</v>
      </c>
    </row>
    <row r="8292" spans="1:15" x14ac:dyDescent="0.3">
      <c r="A8292" t="s">
        <v>10305</v>
      </c>
      <c r="B8292" t="s">
        <v>1054</v>
      </c>
      <c r="C8292" t="s">
        <v>2355</v>
      </c>
      <c r="D8292" t="s">
        <v>61</v>
      </c>
      <c r="E8292" t="s">
        <v>495</v>
      </c>
      <c r="F8292" t="s">
        <v>80</v>
      </c>
      <c r="G8292" t="s">
        <v>53</v>
      </c>
      <c r="H8292" t="s">
        <v>54</v>
      </c>
      <c r="I8292" t="s">
        <v>118</v>
      </c>
      <c r="J8292" t="s">
        <v>303</v>
      </c>
      <c r="K8292" t="s">
        <v>421</v>
      </c>
      <c r="L8292">
        <v>109237.28</v>
      </c>
      <c r="M8292">
        <v>8</v>
      </c>
      <c r="N8292">
        <v>0.1</v>
      </c>
      <c r="O8292">
        <v>28366.41</v>
      </c>
    </row>
    <row r="8293" spans="1:15" x14ac:dyDescent="0.3">
      <c r="A8293" t="s">
        <v>10306</v>
      </c>
      <c r="B8293" t="s">
        <v>3473</v>
      </c>
      <c r="C8293" t="s">
        <v>2145</v>
      </c>
      <c r="D8293" t="s">
        <v>50</v>
      </c>
      <c r="E8293" t="s">
        <v>581</v>
      </c>
      <c r="F8293" t="s">
        <v>71</v>
      </c>
      <c r="G8293" t="s">
        <v>179</v>
      </c>
      <c r="H8293" t="s">
        <v>236</v>
      </c>
      <c r="I8293" t="s">
        <v>83</v>
      </c>
      <c r="J8293" t="s">
        <v>379</v>
      </c>
      <c r="K8293" t="s">
        <v>716</v>
      </c>
      <c r="L8293">
        <v>97790.24</v>
      </c>
      <c r="M8293">
        <v>8</v>
      </c>
      <c r="N8293">
        <v>0.15</v>
      </c>
      <c r="O8293">
        <v>27486.52</v>
      </c>
    </row>
    <row r="8294" spans="1:15" x14ac:dyDescent="0.3">
      <c r="A8294" t="s">
        <v>10307</v>
      </c>
      <c r="B8294" t="s">
        <v>1598</v>
      </c>
      <c r="C8294" t="s">
        <v>108</v>
      </c>
      <c r="D8294" t="s">
        <v>50</v>
      </c>
      <c r="E8294" t="s">
        <v>2446</v>
      </c>
      <c r="F8294" t="s">
        <v>71</v>
      </c>
      <c r="G8294" t="s">
        <v>72</v>
      </c>
      <c r="H8294" t="s">
        <v>73</v>
      </c>
      <c r="I8294" t="s">
        <v>55</v>
      </c>
      <c r="J8294" t="s">
        <v>65</v>
      </c>
      <c r="K8294" t="s">
        <v>66</v>
      </c>
      <c r="L8294">
        <v>2064.5</v>
      </c>
      <c r="M8294">
        <v>2</v>
      </c>
      <c r="N8294">
        <v>0.25</v>
      </c>
      <c r="O8294">
        <v>327.83</v>
      </c>
    </row>
    <row r="8295" spans="1:15" x14ac:dyDescent="0.3">
      <c r="A8295" t="s">
        <v>10308</v>
      </c>
      <c r="B8295" t="s">
        <v>640</v>
      </c>
      <c r="C8295" t="s">
        <v>1294</v>
      </c>
      <c r="D8295" t="s">
        <v>78</v>
      </c>
      <c r="E8295" t="s">
        <v>355</v>
      </c>
      <c r="F8295" t="s">
        <v>80</v>
      </c>
      <c r="G8295" t="s">
        <v>53</v>
      </c>
      <c r="H8295" t="s">
        <v>110</v>
      </c>
      <c r="I8295" t="s">
        <v>55</v>
      </c>
      <c r="J8295" t="s">
        <v>56</v>
      </c>
      <c r="K8295" t="s">
        <v>57</v>
      </c>
      <c r="L8295">
        <v>17903.580000000002</v>
      </c>
      <c r="M8295">
        <v>6</v>
      </c>
      <c r="N8295">
        <v>0.1</v>
      </c>
      <c r="O8295">
        <v>2964.37</v>
      </c>
    </row>
    <row r="8296" spans="1:15" x14ac:dyDescent="0.3">
      <c r="A8296" t="s">
        <v>10309</v>
      </c>
      <c r="B8296" t="s">
        <v>2098</v>
      </c>
      <c r="C8296" t="s">
        <v>2803</v>
      </c>
      <c r="D8296" t="s">
        <v>50</v>
      </c>
      <c r="E8296" t="s">
        <v>506</v>
      </c>
      <c r="F8296" t="s">
        <v>71</v>
      </c>
      <c r="G8296" t="s">
        <v>72</v>
      </c>
      <c r="H8296" t="s">
        <v>346</v>
      </c>
      <c r="I8296" t="s">
        <v>83</v>
      </c>
      <c r="J8296" t="s">
        <v>379</v>
      </c>
      <c r="K8296" t="s">
        <v>716</v>
      </c>
      <c r="L8296">
        <v>17645.759999999998</v>
      </c>
      <c r="M8296">
        <v>9</v>
      </c>
      <c r="N8296">
        <v>0.15</v>
      </c>
      <c r="O8296">
        <v>4863.8900000000003</v>
      </c>
    </row>
    <row r="8297" spans="1:15" x14ac:dyDescent="0.3">
      <c r="A8297" t="s">
        <v>10310</v>
      </c>
      <c r="B8297" t="s">
        <v>2723</v>
      </c>
      <c r="C8297" t="s">
        <v>260</v>
      </c>
      <c r="D8297" t="s">
        <v>78</v>
      </c>
      <c r="E8297" t="s">
        <v>1979</v>
      </c>
      <c r="F8297" t="s">
        <v>52</v>
      </c>
      <c r="G8297" t="s">
        <v>53</v>
      </c>
      <c r="H8297" t="s">
        <v>110</v>
      </c>
      <c r="I8297" t="s">
        <v>96</v>
      </c>
      <c r="J8297" t="s">
        <v>166</v>
      </c>
      <c r="K8297" t="s">
        <v>762</v>
      </c>
      <c r="L8297">
        <v>10832.61</v>
      </c>
      <c r="M8297">
        <v>3</v>
      </c>
      <c r="N8297">
        <v>0.1</v>
      </c>
      <c r="O8297">
        <v>3763.93</v>
      </c>
    </row>
    <row r="8298" spans="1:15" x14ac:dyDescent="0.3">
      <c r="A8298" t="s">
        <v>10311</v>
      </c>
      <c r="B8298" t="s">
        <v>1464</v>
      </c>
      <c r="C8298" t="s">
        <v>1644</v>
      </c>
      <c r="D8298" t="s">
        <v>102</v>
      </c>
      <c r="E8298" t="s">
        <v>1952</v>
      </c>
      <c r="F8298" t="s">
        <v>71</v>
      </c>
      <c r="G8298" t="s">
        <v>63</v>
      </c>
      <c r="H8298" t="s">
        <v>64</v>
      </c>
      <c r="I8298" t="s">
        <v>96</v>
      </c>
      <c r="J8298" t="s">
        <v>111</v>
      </c>
      <c r="K8298" t="s">
        <v>112</v>
      </c>
      <c r="L8298">
        <v>88665.39</v>
      </c>
      <c r="M8298">
        <v>9</v>
      </c>
      <c r="N8298">
        <v>0.15</v>
      </c>
      <c r="O8298">
        <v>29806.97</v>
      </c>
    </row>
    <row r="8299" spans="1:15" x14ac:dyDescent="0.3">
      <c r="A8299" t="s">
        <v>10312</v>
      </c>
      <c r="B8299" t="s">
        <v>3167</v>
      </c>
      <c r="C8299" t="s">
        <v>49</v>
      </c>
      <c r="D8299" t="s">
        <v>50</v>
      </c>
      <c r="E8299" t="s">
        <v>224</v>
      </c>
      <c r="F8299" t="s">
        <v>52</v>
      </c>
      <c r="G8299" t="s">
        <v>72</v>
      </c>
      <c r="H8299" t="s">
        <v>117</v>
      </c>
      <c r="I8299" t="s">
        <v>96</v>
      </c>
      <c r="J8299" t="s">
        <v>97</v>
      </c>
      <c r="K8299" t="s">
        <v>416</v>
      </c>
      <c r="L8299">
        <v>5707.1</v>
      </c>
      <c r="M8299">
        <v>2</v>
      </c>
      <c r="N8299">
        <v>0.2</v>
      </c>
      <c r="O8299">
        <v>1546.15</v>
      </c>
    </row>
    <row r="8300" spans="1:15" x14ac:dyDescent="0.3">
      <c r="A8300" t="s">
        <v>10313</v>
      </c>
      <c r="B8300" t="s">
        <v>3887</v>
      </c>
      <c r="C8300" t="s">
        <v>1637</v>
      </c>
      <c r="D8300" t="s">
        <v>61</v>
      </c>
      <c r="E8300" t="s">
        <v>871</v>
      </c>
      <c r="F8300" t="s">
        <v>80</v>
      </c>
      <c r="G8300" t="s">
        <v>179</v>
      </c>
      <c r="H8300" t="s">
        <v>236</v>
      </c>
      <c r="I8300" t="s">
        <v>55</v>
      </c>
      <c r="J8300" t="s">
        <v>65</v>
      </c>
      <c r="K8300" t="s">
        <v>91</v>
      </c>
      <c r="L8300">
        <v>69416.22</v>
      </c>
      <c r="M8300">
        <v>6</v>
      </c>
      <c r="N8300">
        <v>0</v>
      </c>
      <c r="O8300">
        <v>18078.2</v>
      </c>
    </row>
    <row r="8301" spans="1:15" x14ac:dyDescent="0.3">
      <c r="A8301" t="s">
        <v>10314</v>
      </c>
      <c r="B8301" t="s">
        <v>1110</v>
      </c>
      <c r="C8301" t="s">
        <v>1478</v>
      </c>
      <c r="D8301" t="s">
        <v>102</v>
      </c>
      <c r="E8301" t="s">
        <v>1878</v>
      </c>
      <c r="F8301" t="s">
        <v>80</v>
      </c>
      <c r="G8301" t="s">
        <v>72</v>
      </c>
      <c r="H8301" t="s">
        <v>73</v>
      </c>
      <c r="I8301" t="s">
        <v>96</v>
      </c>
      <c r="J8301" t="s">
        <v>135</v>
      </c>
      <c r="K8301" t="s">
        <v>136</v>
      </c>
      <c r="L8301">
        <v>12040.62</v>
      </c>
      <c r="M8301">
        <v>3</v>
      </c>
      <c r="N8301">
        <v>0.2</v>
      </c>
      <c r="O8301">
        <v>3199.6</v>
      </c>
    </row>
    <row r="8302" spans="1:15" x14ac:dyDescent="0.3">
      <c r="A8302" t="s">
        <v>10315</v>
      </c>
      <c r="B8302" t="s">
        <v>1114</v>
      </c>
      <c r="C8302" t="s">
        <v>1786</v>
      </c>
      <c r="D8302" t="s">
        <v>50</v>
      </c>
      <c r="E8302" t="s">
        <v>1036</v>
      </c>
      <c r="F8302" t="s">
        <v>52</v>
      </c>
      <c r="G8302" t="s">
        <v>81</v>
      </c>
      <c r="H8302" t="s">
        <v>186</v>
      </c>
      <c r="I8302" t="s">
        <v>118</v>
      </c>
      <c r="J8302" t="s">
        <v>191</v>
      </c>
      <c r="K8302" t="s">
        <v>829</v>
      </c>
      <c r="L8302">
        <v>12034.42</v>
      </c>
      <c r="M8302">
        <v>1</v>
      </c>
      <c r="N8302">
        <v>0</v>
      </c>
      <c r="O8302">
        <v>2182.2399999999998</v>
      </c>
    </row>
    <row r="8303" spans="1:15" x14ac:dyDescent="0.3">
      <c r="A8303" t="s">
        <v>10316</v>
      </c>
      <c r="B8303" t="s">
        <v>1286</v>
      </c>
      <c r="C8303" t="s">
        <v>3207</v>
      </c>
      <c r="D8303" t="s">
        <v>50</v>
      </c>
      <c r="E8303" t="s">
        <v>1267</v>
      </c>
      <c r="F8303" t="s">
        <v>71</v>
      </c>
      <c r="G8303" t="s">
        <v>179</v>
      </c>
      <c r="H8303" t="s">
        <v>180</v>
      </c>
      <c r="I8303" t="s">
        <v>118</v>
      </c>
      <c r="J8303" t="s">
        <v>303</v>
      </c>
      <c r="K8303" t="s">
        <v>304</v>
      </c>
      <c r="L8303">
        <v>7036.14</v>
      </c>
      <c r="M8303">
        <v>6</v>
      </c>
      <c r="N8303">
        <v>0.15</v>
      </c>
      <c r="O8303">
        <v>1717.28</v>
      </c>
    </row>
    <row r="8304" spans="1:15" x14ac:dyDescent="0.3">
      <c r="A8304" t="s">
        <v>10317</v>
      </c>
      <c r="B8304" t="s">
        <v>2924</v>
      </c>
      <c r="C8304" t="s">
        <v>1369</v>
      </c>
      <c r="D8304" t="s">
        <v>61</v>
      </c>
      <c r="E8304" t="s">
        <v>1897</v>
      </c>
      <c r="F8304" t="s">
        <v>71</v>
      </c>
      <c r="G8304" t="s">
        <v>53</v>
      </c>
      <c r="H8304" t="s">
        <v>54</v>
      </c>
      <c r="I8304" t="s">
        <v>83</v>
      </c>
      <c r="J8304" t="s">
        <v>156</v>
      </c>
      <c r="K8304" t="s">
        <v>285</v>
      </c>
      <c r="L8304">
        <v>84332.160000000003</v>
      </c>
      <c r="M8304">
        <v>6</v>
      </c>
      <c r="N8304">
        <v>0.05</v>
      </c>
      <c r="O8304">
        <v>28248.03</v>
      </c>
    </row>
    <row r="8305" spans="1:15" x14ac:dyDescent="0.3">
      <c r="A8305" t="s">
        <v>10318</v>
      </c>
      <c r="B8305" t="s">
        <v>1374</v>
      </c>
      <c r="C8305" t="s">
        <v>3610</v>
      </c>
      <c r="D8305" t="s">
        <v>50</v>
      </c>
      <c r="E8305" t="s">
        <v>1570</v>
      </c>
      <c r="F8305" t="s">
        <v>52</v>
      </c>
      <c r="G8305" t="s">
        <v>53</v>
      </c>
      <c r="H8305" t="s">
        <v>90</v>
      </c>
      <c r="I8305" t="s">
        <v>55</v>
      </c>
      <c r="J8305" t="s">
        <v>141</v>
      </c>
      <c r="K8305" t="s">
        <v>142</v>
      </c>
      <c r="L8305">
        <v>16751.900000000001</v>
      </c>
      <c r="M8305">
        <v>10</v>
      </c>
      <c r="N8305">
        <v>0.05</v>
      </c>
      <c r="O8305">
        <v>4735.96</v>
      </c>
    </row>
    <row r="8306" spans="1:15" x14ac:dyDescent="0.3">
      <c r="A8306" t="s">
        <v>10319</v>
      </c>
      <c r="B8306" t="s">
        <v>1513</v>
      </c>
      <c r="C8306" t="s">
        <v>1564</v>
      </c>
      <c r="D8306" t="s">
        <v>61</v>
      </c>
      <c r="E8306" t="s">
        <v>1244</v>
      </c>
      <c r="F8306" t="s">
        <v>52</v>
      </c>
      <c r="G8306" t="s">
        <v>179</v>
      </c>
      <c r="H8306" t="s">
        <v>180</v>
      </c>
      <c r="I8306" t="s">
        <v>55</v>
      </c>
      <c r="J8306" t="s">
        <v>173</v>
      </c>
      <c r="K8306" t="s">
        <v>735</v>
      </c>
      <c r="L8306">
        <v>1760.93</v>
      </c>
      <c r="M8306">
        <v>1</v>
      </c>
      <c r="N8306">
        <v>0</v>
      </c>
      <c r="O8306">
        <v>573.53</v>
      </c>
    </row>
    <row r="8307" spans="1:15" x14ac:dyDescent="0.3">
      <c r="A8307" t="s">
        <v>10320</v>
      </c>
      <c r="B8307" t="s">
        <v>1842</v>
      </c>
      <c r="C8307" t="s">
        <v>729</v>
      </c>
      <c r="D8307" t="s">
        <v>78</v>
      </c>
      <c r="E8307" t="s">
        <v>1766</v>
      </c>
      <c r="F8307" t="s">
        <v>80</v>
      </c>
      <c r="G8307" t="s">
        <v>63</v>
      </c>
      <c r="H8307" t="s">
        <v>202</v>
      </c>
      <c r="I8307" t="s">
        <v>83</v>
      </c>
      <c r="J8307" t="s">
        <v>156</v>
      </c>
      <c r="K8307" t="s">
        <v>208</v>
      </c>
      <c r="L8307">
        <v>9676.0499999999993</v>
      </c>
      <c r="M8307">
        <v>3</v>
      </c>
      <c r="N8307">
        <v>0.05</v>
      </c>
      <c r="O8307">
        <v>2785.23</v>
      </c>
    </row>
    <row r="8308" spans="1:15" x14ac:dyDescent="0.3">
      <c r="A8308" t="s">
        <v>10321</v>
      </c>
      <c r="B8308" t="s">
        <v>1026</v>
      </c>
      <c r="C8308" t="s">
        <v>1415</v>
      </c>
      <c r="D8308" t="s">
        <v>50</v>
      </c>
      <c r="E8308" t="s">
        <v>3466</v>
      </c>
      <c r="F8308" t="s">
        <v>52</v>
      </c>
      <c r="G8308" t="s">
        <v>81</v>
      </c>
      <c r="H8308" t="s">
        <v>82</v>
      </c>
      <c r="I8308" t="s">
        <v>118</v>
      </c>
      <c r="J8308" t="s">
        <v>230</v>
      </c>
      <c r="K8308" t="s">
        <v>356</v>
      </c>
      <c r="L8308">
        <v>17226.87</v>
      </c>
      <c r="M8308">
        <v>3</v>
      </c>
      <c r="N8308">
        <v>0.2</v>
      </c>
      <c r="O8308">
        <v>4945.3</v>
      </c>
    </row>
    <row r="8309" spans="1:15" x14ac:dyDescent="0.3">
      <c r="A8309" t="s">
        <v>10322</v>
      </c>
      <c r="B8309" t="s">
        <v>5066</v>
      </c>
      <c r="C8309" t="s">
        <v>2235</v>
      </c>
      <c r="D8309" t="s">
        <v>102</v>
      </c>
      <c r="E8309" t="s">
        <v>1078</v>
      </c>
      <c r="F8309" t="s">
        <v>80</v>
      </c>
      <c r="G8309" t="s">
        <v>81</v>
      </c>
      <c r="H8309" t="s">
        <v>95</v>
      </c>
      <c r="I8309" t="s">
        <v>118</v>
      </c>
      <c r="J8309" t="s">
        <v>303</v>
      </c>
      <c r="K8309" t="s">
        <v>491</v>
      </c>
      <c r="L8309">
        <v>67101.3</v>
      </c>
      <c r="M8309">
        <v>5</v>
      </c>
      <c r="N8309">
        <v>0</v>
      </c>
      <c r="O8309">
        <v>22973.86</v>
      </c>
    </row>
    <row r="8310" spans="1:15" x14ac:dyDescent="0.3">
      <c r="A8310" t="s">
        <v>10323</v>
      </c>
      <c r="B8310" t="s">
        <v>1341</v>
      </c>
      <c r="C8310" t="s">
        <v>2891</v>
      </c>
      <c r="D8310" t="s">
        <v>50</v>
      </c>
      <c r="E8310" t="s">
        <v>1416</v>
      </c>
      <c r="F8310" t="s">
        <v>80</v>
      </c>
      <c r="G8310" t="s">
        <v>179</v>
      </c>
      <c r="H8310" t="s">
        <v>180</v>
      </c>
      <c r="I8310" t="s">
        <v>83</v>
      </c>
      <c r="J8310" t="s">
        <v>379</v>
      </c>
      <c r="K8310" t="s">
        <v>380</v>
      </c>
      <c r="L8310">
        <v>11406.68</v>
      </c>
      <c r="M8310">
        <v>2</v>
      </c>
      <c r="N8310">
        <v>0.1</v>
      </c>
      <c r="O8310">
        <v>2854.08</v>
      </c>
    </row>
    <row r="8311" spans="1:15" x14ac:dyDescent="0.3">
      <c r="A8311" t="s">
        <v>10324</v>
      </c>
      <c r="B8311" t="s">
        <v>1742</v>
      </c>
      <c r="C8311" t="s">
        <v>1683</v>
      </c>
      <c r="D8311" t="s">
        <v>102</v>
      </c>
      <c r="E8311" t="s">
        <v>1416</v>
      </c>
      <c r="F8311" t="s">
        <v>71</v>
      </c>
      <c r="G8311" t="s">
        <v>81</v>
      </c>
      <c r="H8311" t="s">
        <v>284</v>
      </c>
      <c r="I8311" t="s">
        <v>96</v>
      </c>
      <c r="J8311" t="s">
        <v>135</v>
      </c>
      <c r="K8311" t="s">
        <v>275</v>
      </c>
      <c r="L8311">
        <v>8128.78</v>
      </c>
      <c r="M8311">
        <v>1</v>
      </c>
      <c r="N8311">
        <v>0.15</v>
      </c>
      <c r="O8311">
        <v>1208.6500000000001</v>
      </c>
    </row>
    <row r="8312" spans="1:15" x14ac:dyDescent="0.3">
      <c r="A8312" t="s">
        <v>10325</v>
      </c>
      <c r="B8312" t="s">
        <v>2018</v>
      </c>
      <c r="C8312" t="s">
        <v>971</v>
      </c>
      <c r="D8312" t="s">
        <v>50</v>
      </c>
      <c r="E8312" t="s">
        <v>190</v>
      </c>
      <c r="F8312" t="s">
        <v>52</v>
      </c>
      <c r="G8312" t="s">
        <v>72</v>
      </c>
      <c r="H8312" t="s">
        <v>104</v>
      </c>
      <c r="I8312" t="s">
        <v>55</v>
      </c>
      <c r="J8312" t="s">
        <v>173</v>
      </c>
      <c r="K8312" t="s">
        <v>203</v>
      </c>
      <c r="L8312">
        <v>19848.689999999999</v>
      </c>
      <c r="M8312">
        <v>9</v>
      </c>
      <c r="N8312">
        <v>0.05</v>
      </c>
      <c r="O8312">
        <v>6240.06</v>
      </c>
    </row>
    <row r="8313" spans="1:15" x14ac:dyDescent="0.3">
      <c r="A8313" t="s">
        <v>10326</v>
      </c>
      <c r="B8313" t="s">
        <v>1273</v>
      </c>
      <c r="C8313" t="s">
        <v>1909</v>
      </c>
      <c r="D8313" t="s">
        <v>78</v>
      </c>
      <c r="E8313" t="s">
        <v>904</v>
      </c>
      <c r="F8313" t="s">
        <v>52</v>
      </c>
      <c r="G8313" t="s">
        <v>179</v>
      </c>
      <c r="H8313" t="s">
        <v>236</v>
      </c>
      <c r="I8313" t="s">
        <v>83</v>
      </c>
      <c r="J8313" t="s">
        <v>84</v>
      </c>
      <c r="K8313" t="s">
        <v>257</v>
      </c>
      <c r="L8313">
        <v>8259.7800000000007</v>
      </c>
      <c r="M8313">
        <v>6</v>
      </c>
      <c r="N8313">
        <v>0.2</v>
      </c>
      <c r="O8313">
        <v>1395.75</v>
      </c>
    </row>
    <row r="8314" spans="1:15" x14ac:dyDescent="0.3">
      <c r="A8314" t="s">
        <v>10327</v>
      </c>
      <c r="B8314" t="s">
        <v>2044</v>
      </c>
      <c r="C8314" t="s">
        <v>634</v>
      </c>
      <c r="D8314" t="s">
        <v>78</v>
      </c>
      <c r="E8314" t="s">
        <v>889</v>
      </c>
      <c r="F8314" t="s">
        <v>71</v>
      </c>
      <c r="G8314" t="s">
        <v>179</v>
      </c>
      <c r="H8314" t="s">
        <v>236</v>
      </c>
      <c r="I8314" t="s">
        <v>55</v>
      </c>
      <c r="J8314" t="s">
        <v>65</v>
      </c>
      <c r="K8314" t="s">
        <v>325</v>
      </c>
      <c r="L8314">
        <v>22189.3</v>
      </c>
      <c r="M8314">
        <v>5</v>
      </c>
      <c r="N8314">
        <v>0.05</v>
      </c>
      <c r="O8314">
        <v>5486.27</v>
      </c>
    </row>
    <row r="8315" spans="1:15" x14ac:dyDescent="0.3">
      <c r="A8315" t="s">
        <v>10328</v>
      </c>
      <c r="B8315" t="s">
        <v>1874</v>
      </c>
      <c r="C8315" t="s">
        <v>3620</v>
      </c>
      <c r="D8315" t="s">
        <v>78</v>
      </c>
      <c r="E8315" t="s">
        <v>483</v>
      </c>
      <c r="F8315" t="s">
        <v>52</v>
      </c>
      <c r="G8315" t="s">
        <v>63</v>
      </c>
      <c r="H8315" t="s">
        <v>172</v>
      </c>
      <c r="I8315" t="s">
        <v>96</v>
      </c>
      <c r="J8315" t="s">
        <v>111</v>
      </c>
      <c r="K8315" t="s">
        <v>112</v>
      </c>
      <c r="L8315">
        <v>76439.16</v>
      </c>
      <c r="M8315">
        <v>9</v>
      </c>
      <c r="N8315">
        <v>0.25</v>
      </c>
      <c r="O8315">
        <v>14259.41</v>
      </c>
    </row>
    <row r="8316" spans="1:15" x14ac:dyDescent="0.3">
      <c r="A8316" t="s">
        <v>10329</v>
      </c>
      <c r="B8316" t="s">
        <v>210</v>
      </c>
      <c r="C8316" t="s">
        <v>1023</v>
      </c>
      <c r="D8316" t="s">
        <v>50</v>
      </c>
      <c r="E8316" t="s">
        <v>573</v>
      </c>
      <c r="F8316" t="s">
        <v>52</v>
      </c>
      <c r="G8316" t="s">
        <v>53</v>
      </c>
      <c r="H8316" t="s">
        <v>54</v>
      </c>
      <c r="I8316" t="s">
        <v>96</v>
      </c>
      <c r="J8316" t="s">
        <v>166</v>
      </c>
      <c r="K8316" t="s">
        <v>167</v>
      </c>
      <c r="L8316">
        <v>3942.28</v>
      </c>
      <c r="M8316">
        <v>4</v>
      </c>
      <c r="N8316">
        <v>0.1</v>
      </c>
      <c r="O8316">
        <v>1196.49</v>
      </c>
    </row>
    <row r="8317" spans="1:15" x14ac:dyDescent="0.3">
      <c r="A8317" t="s">
        <v>10330</v>
      </c>
      <c r="B8317" t="s">
        <v>516</v>
      </c>
      <c r="C8317" t="s">
        <v>2021</v>
      </c>
      <c r="D8317" t="s">
        <v>78</v>
      </c>
      <c r="E8317" t="s">
        <v>165</v>
      </c>
      <c r="F8317" t="s">
        <v>71</v>
      </c>
      <c r="G8317" t="s">
        <v>72</v>
      </c>
      <c r="H8317" t="s">
        <v>117</v>
      </c>
      <c r="I8317" t="s">
        <v>83</v>
      </c>
      <c r="J8317" t="s">
        <v>84</v>
      </c>
      <c r="K8317" t="s">
        <v>85</v>
      </c>
      <c r="L8317">
        <v>21884.05</v>
      </c>
      <c r="M8317">
        <v>5</v>
      </c>
      <c r="N8317">
        <v>0.1</v>
      </c>
      <c r="O8317">
        <v>7152.82</v>
      </c>
    </row>
    <row r="8318" spans="1:15" x14ac:dyDescent="0.3">
      <c r="A8318" t="s">
        <v>10331</v>
      </c>
      <c r="B8318" t="s">
        <v>1691</v>
      </c>
      <c r="C8318" t="s">
        <v>3149</v>
      </c>
      <c r="D8318" t="s">
        <v>78</v>
      </c>
      <c r="E8318" t="s">
        <v>730</v>
      </c>
      <c r="F8318" t="s">
        <v>52</v>
      </c>
      <c r="G8318" t="s">
        <v>81</v>
      </c>
      <c r="H8318" t="s">
        <v>82</v>
      </c>
      <c r="I8318" t="s">
        <v>83</v>
      </c>
      <c r="J8318" t="s">
        <v>84</v>
      </c>
      <c r="K8318" t="s">
        <v>105</v>
      </c>
      <c r="L8318">
        <v>17766</v>
      </c>
      <c r="M8318">
        <v>7</v>
      </c>
      <c r="N8318">
        <v>0.05</v>
      </c>
      <c r="O8318">
        <v>5665.95</v>
      </c>
    </row>
    <row r="8319" spans="1:15" x14ac:dyDescent="0.3">
      <c r="A8319" t="s">
        <v>10332</v>
      </c>
      <c r="B8319" t="s">
        <v>1261</v>
      </c>
      <c r="C8319" t="s">
        <v>702</v>
      </c>
      <c r="D8319" t="s">
        <v>102</v>
      </c>
      <c r="E8319" t="s">
        <v>124</v>
      </c>
      <c r="F8319" t="s">
        <v>80</v>
      </c>
      <c r="G8319" t="s">
        <v>81</v>
      </c>
      <c r="H8319" t="s">
        <v>95</v>
      </c>
      <c r="I8319" t="s">
        <v>118</v>
      </c>
      <c r="J8319" t="s">
        <v>191</v>
      </c>
      <c r="K8319" t="s">
        <v>829</v>
      </c>
      <c r="L8319">
        <v>60937.919999999998</v>
      </c>
      <c r="M8319">
        <v>8</v>
      </c>
      <c r="N8319">
        <v>0.1</v>
      </c>
      <c r="O8319">
        <v>13333.46</v>
      </c>
    </row>
    <row r="8320" spans="1:15" x14ac:dyDescent="0.3">
      <c r="A8320" t="s">
        <v>10333</v>
      </c>
      <c r="B8320" t="s">
        <v>946</v>
      </c>
      <c r="C8320" t="s">
        <v>2520</v>
      </c>
      <c r="D8320" t="s">
        <v>61</v>
      </c>
      <c r="E8320" t="s">
        <v>1303</v>
      </c>
      <c r="F8320" t="s">
        <v>80</v>
      </c>
      <c r="G8320" t="s">
        <v>72</v>
      </c>
      <c r="H8320" t="s">
        <v>104</v>
      </c>
      <c r="I8320" t="s">
        <v>96</v>
      </c>
      <c r="J8320" t="s">
        <v>111</v>
      </c>
      <c r="K8320" t="s">
        <v>328</v>
      </c>
      <c r="L8320">
        <v>38894.480000000003</v>
      </c>
      <c r="M8320">
        <v>8</v>
      </c>
      <c r="N8320">
        <v>0.25</v>
      </c>
      <c r="O8320">
        <v>5392.12</v>
      </c>
    </row>
    <row r="8321" spans="1:15" x14ac:dyDescent="0.3">
      <c r="A8321" t="s">
        <v>10334</v>
      </c>
      <c r="B8321" t="s">
        <v>613</v>
      </c>
      <c r="C8321" t="s">
        <v>812</v>
      </c>
      <c r="D8321" t="s">
        <v>61</v>
      </c>
      <c r="E8321" t="s">
        <v>3504</v>
      </c>
      <c r="F8321" t="s">
        <v>80</v>
      </c>
      <c r="G8321" t="s">
        <v>81</v>
      </c>
      <c r="H8321" t="s">
        <v>82</v>
      </c>
      <c r="I8321" t="s">
        <v>55</v>
      </c>
      <c r="J8321" t="s">
        <v>173</v>
      </c>
      <c r="K8321" t="s">
        <v>203</v>
      </c>
      <c r="L8321">
        <v>102299.2</v>
      </c>
      <c r="M8321">
        <v>8</v>
      </c>
      <c r="N8321">
        <v>0.05</v>
      </c>
      <c r="O8321">
        <v>22210.880000000001</v>
      </c>
    </row>
    <row r="8322" spans="1:15" x14ac:dyDescent="0.3">
      <c r="A8322" t="s">
        <v>10335</v>
      </c>
      <c r="B8322" t="s">
        <v>509</v>
      </c>
      <c r="C8322" t="s">
        <v>3239</v>
      </c>
      <c r="D8322" t="s">
        <v>102</v>
      </c>
      <c r="E8322" t="s">
        <v>1319</v>
      </c>
      <c r="F8322" t="s">
        <v>52</v>
      </c>
      <c r="G8322" t="s">
        <v>81</v>
      </c>
      <c r="H8322" t="s">
        <v>82</v>
      </c>
      <c r="I8322" t="s">
        <v>55</v>
      </c>
      <c r="J8322" t="s">
        <v>173</v>
      </c>
      <c r="K8322" t="s">
        <v>203</v>
      </c>
      <c r="L8322">
        <v>47636.800000000003</v>
      </c>
      <c r="M8322">
        <v>10</v>
      </c>
      <c r="N8322">
        <v>0.2</v>
      </c>
      <c r="O8322">
        <v>7840.13</v>
      </c>
    </row>
    <row r="8323" spans="1:15" x14ac:dyDescent="0.3">
      <c r="A8323" t="s">
        <v>10336</v>
      </c>
      <c r="B8323" t="s">
        <v>683</v>
      </c>
      <c r="C8323" t="s">
        <v>571</v>
      </c>
      <c r="D8323" t="s">
        <v>78</v>
      </c>
      <c r="E8323" t="s">
        <v>1635</v>
      </c>
      <c r="F8323" t="s">
        <v>71</v>
      </c>
      <c r="G8323" t="s">
        <v>179</v>
      </c>
      <c r="H8323" t="s">
        <v>180</v>
      </c>
      <c r="I8323" t="s">
        <v>96</v>
      </c>
      <c r="J8323" t="s">
        <v>135</v>
      </c>
      <c r="K8323" t="s">
        <v>275</v>
      </c>
      <c r="L8323">
        <v>21465.8</v>
      </c>
      <c r="M8323">
        <v>10</v>
      </c>
      <c r="N8323">
        <v>0.2</v>
      </c>
      <c r="O8323">
        <v>3966.9</v>
      </c>
    </row>
    <row r="8324" spans="1:15" x14ac:dyDescent="0.3">
      <c r="A8324" t="s">
        <v>10337</v>
      </c>
      <c r="B8324" t="s">
        <v>5330</v>
      </c>
      <c r="C8324" t="s">
        <v>3331</v>
      </c>
      <c r="D8324" t="s">
        <v>78</v>
      </c>
      <c r="E8324" t="s">
        <v>2053</v>
      </c>
      <c r="F8324" t="s">
        <v>80</v>
      </c>
      <c r="G8324" t="s">
        <v>72</v>
      </c>
      <c r="H8324" t="s">
        <v>73</v>
      </c>
      <c r="I8324" t="s">
        <v>96</v>
      </c>
      <c r="J8324" t="s">
        <v>111</v>
      </c>
      <c r="K8324" t="s">
        <v>112</v>
      </c>
      <c r="L8324">
        <v>119647.53</v>
      </c>
      <c r="M8324">
        <v>9</v>
      </c>
      <c r="N8324">
        <v>0</v>
      </c>
      <c r="O8324">
        <v>29843.24</v>
      </c>
    </row>
    <row r="8325" spans="1:15" x14ac:dyDescent="0.3">
      <c r="A8325" t="s">
        <v>10338</v>
      </c>
      <c r="B8325" t="s">
        <v>3413</v>
      </c>
      <c r="C8325" t="s">
        <v>1692</v>
      </c>
      <c r="D8325" t="s">
        <v>102</v>
      </c>
      <c r="E8325" t="s">
        <v>1574</v>
      </c>
      <c r="F8325" t="s">
        <v>71</v>
      </c>
      <c r="G8325" t="s">
        <v>53</v>
      </c>
      <c r="H8325" t="s">
        <v>246</v>
      </c>
      <c r="I8325" t="s">
        <v>118</v>
      </c>
      <c r="J8325" t="s">
        <v>191</v>
      </c>
      <c r="K8325" t="s">
        <v>290</v>
      </c>
      <c r="L8325">
        <v>112123.9</v>
      </c>
      <c r="M8325">
        <v>10</v>
      </c>
      <c r="N8325">
        <v>0.15</v>
      </c>
      <c r="O8325">
        <v>22960.83</v>
      </c>
    </row>
    <row r="8326" spans="1:15" x14ac:dyDescent="0.3">
      <c r="A8326" t="s">
        <v>10339</v>
      </c>
      <c r="B8326" t="s">
        <v>77</v>
      </c>
      <c r="C8326" t="s">
        <v>3677</v>
      </c>
      <c r="D8326" t="s">
        <v>78</v>
      </c>
      <c r="E8326" t="s">
        <v>51</v>
      </c>
      <c r="F8326" t="s">
        <v>71</v>
      </c>
      <c r="G8326" t="s">
        <v>63</v>
      </c>
      <c r="H8326" t="s">
        <v>213</v>
      </c>
      <c r="I8326" t="s">
        <v>55</v>
      </c>
      <c r="J8326" t="s">
        <v>56</v>
      </c>
      <c r="K8326" t="s">
        <v>151</v>
      </c>
      <c r="L8326">
        <v>2025.15</v>
      </c>
      <c r="M8326">
        <v>1</v>
      </c>
      <c r="N8326">
        <v>0.15</v>
      </c>
      <c r="O8326">
        <v>663.15</v>
      </c>
    </row>
    <row r="8327" spans="1:15" x14ac:dyDescent="0.3">
      <c r="A8327" t="s">
        <v>10340</v>
      </c>
      <c r="B8327" t="s">
        <v>2249</v>
      </c>
      <c r="C8327" t="s">
        <v>3682</v>
      </c>
      <c r="D8327" t="s">
        <v>61</v>
      </c>
      <c r="E8327" t="s">
        <v>256</v>
      </c>
      <c r="F8327" t="s">
        <v>80</v>
      </c>
      <c r="G8327" t="s">
        <v>72</v>
      </c>
      <c r="H8327" t="s">
        <v>346</v>
      </c>
      <c r="I8327" t="s">
        <v>96</v>
      </c>
      <c r="J8327" t="s">
        <v>97</v>
      </c>
      <c r="K8327" t="s">
        <v>416</v>
      </c>
      <c r="L8327">
        <v>11845.9</v>
      </c>
      <c r="M8327">
        <v>10</v>
      </c>
      <c r="N8327">
        <v>0.05</v>
      </c>
      <c r="O8327">
        <v>2684.09</v>
      </c>
    </row>
    <row r="8328" spans="1:15" x14ac:dyDescent="0.3">
      <c r="A8328" t="s">
        <v>10341</v>
      </c>
      <c r="B8328" t="s">
        <v>654</v>
      </c>
      <c r="C8328" t="s">
        <v>789</v>
      </c>
      <c r="D8328" t="s">
        <v>102</v>
      </c>
      <c r="E8328" t="s">
        <v>190</v>
      </c>
      <c r="F8328" t="s">
        <v>71</v>
      </c>
      <c r="G8328" t="s">
        <v>179</v>
      </c>
      <c r="H8328" t="s">
        <v>236</v>
      </c>
      <c r="I8328" t="s">
        <v>96</v>
      </c>
      <c r="J8328" t="s">
        <v>166</v>
      </c>
      <c r="K8328" t="s">
        <v>762</v>
      </c>
      <c r="L8328">
        <v>65491.3</v>
      </c>
      <c r="M8328">
        <v>5</v>
      </c>
      <c r="N8328">
        <v>0.25</v>
      </c>
      <c r="O8328">
        <v>17766.93</v>
      </c>
    </row>
    <row r="8329" spans="1:15" x14ac:dyDescent="0.3">
      <c r="A8329" t="s">
        <v>10342</v>
      </c>
      <c r="B8329" t="s">
        <v>1687</v>
      </c>
      <c r="C8329" t="s">
        <v>1296</v>
      </c>
      <c r="D8329" t="s">
        <v>78</v>
      </c>
      <c r="E8329" t="s">
        <v>70</v>
      </c>
      <c r="F8329" t="s">
        <v>52</v>
      </c>
      <c r="G8329" t="s">
        <v>179</v>
      </c>
      <c r="H8329" t="s">
        <v>180</v>
      </c>
      <c r="I8329" t="s">
        <v>83</v>
      </c>
      <c r="J8329" t="s">
        <v>84</v>
      </c>
      <c r="K8329" t="s">
        <v>257</v>
      </c>
      <c r="L8329">
        <v>24377.360000000001</v>
      </c>
      <c r="M8329">
        <v>7</v>
      </c>
      <c r="N8329">
        <v>0.15</v>
      </c>
      <c r="O8329">
        <v>7995.92</v>
      </c>
    </row>
    <row r="8330" spans="1:15" x14ac:dyDescent="0.3">
      <c r="A8330" t="s">
        <v>10343</v>
      </c>
      <c r="B8330" t="s">
        <v>3978</v>
      </c>
      <c r="C8330" t="s">
        <v>3228</v>
      </c>
      <c r="D8330" t="s">
        <v>78</v>
      </c>
      <c r="E8330" t="s">
        <v>269</v>
      </c>
      <c r="F8330" t="s">
        <v>71</v>
      </c>
      <c r="G8330" t="s">
        <v>81</v>
      </c>
      <c r="H8330" t="s">
        <v>82</v>
      </c>
      <c r="I8330" t="s">
        <v>55</v>
      </c>
      <c r="J8330" t="s">
        <v>141</v>
      </c>
      <c r="K8330" t="s">
        <v>978</v>
      </c>
      <c r="L8330">
        <v>18505.05</v>
      </c>
      <c r="M8330">
        <v>5</v>
      </c>
      <c r="N8330">
        <v>0.2</v>
      </c>
      <c r="O8330">
        <v>3279.01</v>
      </c>
    </row>
    <row r="8331" spans="1:15" x14ac:dyDescent="0.3">
      <c r="A8331" t="s">
        <v>10344</v>
      </c>
      <c r="B8331" t="s">
        <v>1990</v>
      </c>
      <c r="C8331" t="s">
        <v>1538</v>
      </c>
      <c r="D8331" t="s">
        <v>61</v>
      </c>
      <c r="E8331" t="s">
        <v>937</v>
      </c>
      <c r="F8331" t="s">
        <v>52</v>
      </c>
      <c r="G8331" t="s">
        <v>81</v>
      </c>
      <c r="H8331" t="s">
        <v>82</v>
      </c>
      <c r="I8331" t="s">
        <v>55</v>
      </c>
      <c r="J8331" t="s">
        <v>56</v>
      </c>
      <c r="K8331" t="s">
        <v>151</v>
      </c>
      <c r="L8331">
        <v>31945.759999999998</v>
      </c>
      <c r="M8331">
        <v>8</v>
      </c>
      <c r="N8331">
        <v>0.2</v>
      </c>
      <c r="O8331">
        <v>5660.98</v>
      </c>
    </row>
    <row r="8332" spans="1:15" x14ac:dyDescent="0.3">
      <c r="A8332" t="s">
        <v>10345</v>
      </c>
      <c r="B8332" t="s">
        <v>1074</v>
      </c>
      <c r="C8332" t="s">
        <v>552</v>
      </c>
      <c r="D8332" t="s">
        <v>50</v>
      </c>
      <c r="E8332" t="s">
        <v>1627</v>
      </c>
      <c r="F8332" t="s">
        <v>71</v>
      </c>
      <c r="G8332" t="s">
        <v>81</v>
      </c>
      <c r="H8332" t="s">
        <v>82</v>
      </c>
      <c r="I8332" t="s">
        <v>83</v>
      </c>
      <c r="J8332" t="s">
        <v>449</v>
      </c>
      <c r="K8332" t="s">
        <v>681</v>
      </c>
      <c r="L8332">
        <v>55389.35</v>
      </c>
      <c r="M8332">
        <v>5</v>
      </c>
      <c r="N8332">
        <v>0</v>
      </c>
      <c r="O8332">
        <v>16482.060000000001</v>
      </c>
    </row>
    <row r="8333" spans="1:15" x14ac:dyDescent="0.3">
      <c r="A8333" t="s">
        <v>10346</v>
      </c>
      <c r="B8333" t="s">
        <v>571</v>
      </c>
      <c r="C8333" t="s">
        <v>3602</v>
      </c>
      <c r="D8333" t="s">
        <v>78</v>
      </c>
      <c r="E8333" t="s">
        <v>2811</v>
      </c>
      <c r="F8333" t="s">
        <v>71</v>
      </c>
      <c r="G8333" t="s">
        <v>72</v>
      </c>
      <c r="H8333" t="s">
        <v>73</v>
      </c>
      <c r="I8333" t="s">
        <v>118</v>
      </c>
      <c r="J8333" t="s">
        <v>230</v>
      </c>
      <c r="K8333" t="s">
        <v>351</v>
      </c>
      <c r="L8333">
        <v>12454.65</v>
      </c>
      <c r="M8333">
        <v>9</v>
      </c>
      <c r="N8333">
        <v>0.1</v>
      </c>
      <c r="O8333">
        <v>2806.11</v>
      </c>
    </row>
    <row r="8334" spans="1:15" x14ac:dyDescent="0.3">
      <c r="A8334" t="s">
        <v>10347</v>
      </c>
      <c r="B8334" t="s">
        <v>4694</v>
      </c>
      <c r="C8334" t="s">
        <v>2757</v>
      </c>
      <c r="D8334" t="s">
        <v>102</v>
      </c>
      <c r="E8334" t="s">
        <v>595</v>
      </c>
      <c r="F8334" t="s">
        <v>52</v>
      </c>
      <c r="G8334" t="s">
        <v>72</v>
      </c>
      <c r="H8334" t="s">
        <v>346</v>
      </c>
      <c r="I8334" t="s">
        <v>96</v>
      </c>
      <c r="J8334" t="s">
        <v>166</v>
      </c>
      <c r="K8334" t="s">
        <v>167</v>
      </c>
      <c r="L8334">
        <v>3927.24</v>
      </c>
      <c r="M8334">
        <v>1</v>
      </c>
      <c r="N8334">
        <v>0.2</v>
      </c>
      <c r="O8334">
        <v>917.07</v>
      </c>
    </row>
    <row r="8335" spans="1:15" x14ac:dyDescent="0.3">
      <c r="A8335" t="s">
        <v>10348</v>
      </c>
      <c r="B8335" t="s">
        <v>538</v>
      </c>
      <c r="C8335" t="s">
        <v>2161</v>
      </c>
      <c r="D8335" t="s">
        <v>50</v>
      </c>
      <c r="E8335" t="s">
        <v>722</v>
      </c>
      <c r="F8335" t="s">
        <v>52</v>
      </c>
      <c r="G8335" t="s">
        <v>53</v>
      </c>
      <c r="H8335" t="s">
        <v>54</v>
      </c>
      <c r="I8335" t="s">
        <v>118</v>
      </c>
      <c r="J8335" t="s">
        <v>303</v>
      </c>
      <c r="K8335" t="s">
        <v>421</v>
      </c>
      <c r="L8335">
        <v>5878.6</v>
      </c>
      <c r="M8335">
        <v>1</v>
      </c>
      <c r="N8335">
        <v>0.1</v>
      </c>
      <c r="O8335">
        <v>1368.81</v>
      </c>
    </row>
    <row r="8336" spans="1:15" x14ac:dyDescent="0.3">
      <c r="A8336" t="s">
        <v>10349</v>
      </c>
      <c r="B8336" t="s">
        <v>377</v>
      </c>
      <c r="C8336" t="s">
        <v>1899</v>
      </c>
      <c r="D8336" t="s">
        <v>102</v>
      </c>
      <c r="E8336" t="s">
        <v>2434</v>
      </c>
      <c r="F8336" t="s">
        <v>52</v>
      </c>
      <c r="G8336" t="s">
        <v>72</v>
      </c>
      <c r="H8336" t="s">
        <v>117</v>
      </c>
      <c r="I8336" t="s">
        <v>55</v>
      </c>
      <c r="J8336" t="s">
        <v>65</v>
      </c>
      <c r="K8336" t="s">
        <v>130</v>
      </c>
      <c r="L8336">
        <v>32787.81</v>
      </c>
      <c r="M8336">
        <v>3</v>
      </c>
      <c r="N8336">
        <v>0.1</v>
      </c>
      <c r="O8336">
        <v>4914.8500000000004</v>
      </c>
    </row>
    <row r="8337" spans="1:15" x14ac:dyDescent="0.3">
      <c r="A8337" t="s">
        <v>10350</v>
      </c>
      <c r="B8337" t="s">
        <v>2132</v>
      </c>
      <c r="C8337" t="s">
        <v>398</v>
      </c>
      <c r="D8337" t="s">
        <v>102</v>
      </c>
      <c r="E8337" t="s">
        <v>1284</v>
      </c>
      <c r="F8337" t="s">
        <v>71</v>
      </c>
      <c r="G8337" t="s">
        <v>81</v>
      </c>
      <c r="H8337" t="s">
        <v>82</v>
      </c>
      <c r="I8337" t="s">
        <v>83</v>
      </c>
      <c r="J8337" t="s">
        <v>156</v>
      </c>
      <c r="K8337" t="s">
        <v>208</v>
      </c>
      <c r="L8337">
        <v>75398.399999999994</v>
      </c>
      <c r="M8337">
        <v>9</v>
      </c>
      <c r="N8337">
        <v>0.05</v>
      </c>
      <c r="O8337">
        <v>24730.86</v>
      </c>
    </row>
    <row r="8338" spans="1:15" x14ac:dyDescent="0.3">
      <c r="A8338" t="s">
        <v>10351</v>
      </c>
      <c r="B8338" t="s">
        <v>823</v>
      </c>
      <c r="C8338" t="s">
        <v>744</v>
      </c>
      <c r="D8338" t="s">
        <v>102</v>
      </c>
      <c r="E8338" t="s">
        <v>527</v>
      </c>
      <c r="F8338" t="s">
        <v>52</v>
      </c>
      <c r="G8338" t="s">
        <v>81</v>
      </c>
      <c r="H8338" t="s">
        <v>186</v>
      </c>
      <c r="I8338" t="s">
        <v>55</v>
      </c>
      <c r="J8338" t="s">
        <v>173</v>
      </c>
      <c r="K8338" t="s">
        <v>735</v>
      </c>
      <c r="L8338">
        <v>85333.119999999995</v>
      </c>
      <c r="M8338">
        <v>8</v>
      </c>
      <c r="N8338">
        <v>0.2</v>
      </c>
      <c r="O8338">
        <v>26852.61</v>
      </c>
    </row>
    <row r="8339" spans="1:15" x14ac:dyDescent="0.3">
      <c r="A8339" t="s">
        <v>10352</v>
      </c>
      <c r="B8339" t="s">
        <v>705</v>
      </c>
      <c r="C8339" t="s">
        <v>2454</v>
      </c>
      <c r="D8339" t="s">
        <v>50</v>
      </c>
      <c r="E8339" t="s">
        <v>1115</v>
      </c>
      <c r="F8339" t="s">
        <v>52</v>
      </c>
      <c r="G8339" t="s">
        <v>72</v>
      </c>
      <c r="H8339" t="s">
        <v>104</v>
      </c>
      <c r="I8339" t="s">
        <v>55</v>
      </c>
      <c r="J8339" t="s">
        <v>65</v>
      </c>
      <c r="K8339" t="s">
        <v>130</v>
      </c>
      <c r="L8339">
        <v>61523.839999999997</v>
      </c>
      <c r="M8339">
        <v>7</v>
      </c>
      <c r="N8339">
        <v>0.1</v>
      </c>
      <c r="O8339">
        <v>11137.73</v>
      </c>
    </row>
    <row r="8340" spans="1:15" x14ac:dyDescent="0.3">
      <c r="A8340" t="s">
        <v>10353</v>
      </c>
      <c r="B8340" t="s">
        <v>609</v>
      </c>
      <c r="C8340" t="s">
        <v>2124</v>
      </c>
      <c r="D8340" t="s">
        <v>50</v>
      </c>
      <c r="E8340" t="s">
        <v>3232</v>
      </c>
      <c r="F8340" t="s">
        <v>71</v>
      </c>
      <c r="G8340" t="s">
        <v>179</v>
      </c>
      <c r="H8340" t="s">
        <v>180</v>
      </c>
      <c r="I8340" t="s">
        <v>55</v>
      </c>
      <c r="J8340" t="s">
        <v>173</v>
      </c>
      <c r="K8340" t="s">
        <v>203</v>
      </c>
      <c r="L8340">
        <v>7258.92</v>
      </c>
      <c r="M8340">
        <v>4</v>
      </c>
      <c r="N8340">
        <v>0.25</v>
      </c>
      <c r="O8340">
        <v>2157.7800000000002</v>
      </c>
    </row>
    <row r="8341" spans="1:15" x14ac:dyDescent="0.3">
      <c r="A8341" t="s">
        <v>10354</v>
      </c>
      <c r="B8341" t="s">
        <v>2027</v>
      </c>
      <c r="C8341" t="s">
        <v>1158</v>
      </c>
      <c r="D8341" t="s">
        <v>102</v>
      </c>
      <c r="E8341" t="s">
        <v>1409</v>
      </c>
      <c r="F8341" t="s">
        <v>52</v>
      </c>
      <c r="G8341" t="s">
        <v>72</v>
      </c>
      <c r="H8341" t="s">
        <v>346</v>
      </c>
      <c r="I8341" t="s">
        <v>55</v>
      </c>
      <c r="J8341" t="s">
        <v>173</v>
      </c>
      <c r="K8341" t="s">
        <v>735</v>
      </c>
      <c r="L8341">
        <v>102614.05</v>
      </c>
      <c r="M8341">
        <v>7</v>
      </c>
      <c r="N8341">
        <v>0.05</v>
      </c>
      <c r="O8341">
        <v>37022.269999999997</v>
      </c>
    </row>
    <row r="8342" spans="1:15" x14ac:dyDescent="0.3">
      <c r="A8342" t="s">
        <v>10355</v>
      </c>
      <c r="B8342" t="s">
        <v>2226</v>
      </c>
      <c r="C8342" t="s">
        <v>3111</v>
      </c>
      <c r="D8342" t="s">
        <v>102</v>
      </c>
      <c r="E8342" t="s">
        <v>889</v>
      </c>
      <c r="F8342" t="s">
        <v>52</v>
      </c>
      <c r="G8342" t="s">
        <v>179</v>
      </c>
      <c r="H8342" t="s">
        <v>236</v>
      </c>
      <c r="I8342" t="s">
        <v>55</v>
      </c>
      <c r="J8342" t="s">
        <v>56</v>
      </c>
      <c r="K8342" t="s">
        <v>57</v>
      </c>
      <c r="L8342">
        <v>15173.6</v>
      </c>
      <c r="M8342">
        <v>2</v>
      </c>
      <c r="N8342">
        <v>0.1</v>
      </c>
      <c r="O8342">
        <v>4906.58</v>
      </c>
    </row>
    <row r="8343" spans="1:15" x14ac:dyDescent="0.3">
      <c r="A8343" t="s">
        <v>10356</v>
      </c>
      <c r="B8343" t="s">
        <v>1530</v>
      </c>
      <c r="C8343" t="s">
        <v>3712</v>
      </c>
      <c r="D8343" t="s">
        <v>102</v>
      </c>
      <c r="E8343" t="s">
        <v>1770</v>
      </c>
      <c r="F8343" t="s">
        <v>80</v>
      </c>
      <c r="G8343" t="s">
        <v>81</v>
      </c>
      <c r="H8343" t="s">
        <v>95</v>
      </c>
      <c r="I8343" t="s">
        <v>118</v>
      </c>
      <c r="J8343" t="s">
        <v>191</v>
      </c>
      <c r="K8343" t="s">
        <v>192</v>
      </c>
      <c r="L8343">
        <v>53147.46</v>
      </c>
      <c r="M8343">
        <v>6</v>
      </c>
      <c r="N8343">
        <v>0.05</v>
      </c>
      <c r="O8343">
        <v>15824.01</v>
      </c>
    </row>
    <row r="8344" spans="1:15" x14ac:dyDescent="0.3">
      <c r="A8344" t="s">
        <v>10357</v>
      </c>
      <c r="B8344" t="s">
        <v>2575</v>
      </c>
      <c r="C8344" t="s">
        <v>667</v>
      </c>
      <c r="D8344" t="s">
        <v>50</v>
      </c>
      <c r="E8344" t="s">
        <v>1973</v>
      </c>
      <c r="F8344" t="s">
        <v>80</v>
      </c>
      <c r="G8344" t="s">
        <v>81</v>
      </c>
      <c r="H8344" t="s">
        <v>82</v>
      </c>
      <c r="I8344" t="s">
        <v>118</v>
      </c>
      <c r="J8344" t="s">
        <v>230</v>
      </c>
      <c r="K8344" t="s">
        <v>231</v>
      </c>
      <c r="L8344">
        <v>13129.47</v>
      </c>
      <c r="M8344">
        <v>1</v>
      </c>
      <c r="N8344">
        <v>0.1</v>
      </c>
      <c r="O8344">
        <v>4570.1899999999996</v>
      </c>
    </row>
    <row r="8345" spans="1:15" x14ac:dyDescent="0.3">
      <c r="A8345" t="s">
        <v>10358</v>
      </c>
      <c r="B8345" t="s">
        <v>1426</v>
      </c>
      <c r="C8345" t="s">
        <v>2809</v>
      </c>
      <c r="D8345" t="s">
        <v>50</v>
      </c>
      <c r="E8345" t="s">
        <v>850</v>
      </c>
      <c r="F8345" t="s">
        <v>52</v>
      </c>
      <c r="G8345" t="s">
        <v>53</v>
      </c>
      <c r="H8345" t="s">
        <v>246</v>
      </c>
      <c r="I8345" t="s">
        <v>118</v>
      </c>
      <c r="J8345" t="s">
        <v>230</v>
      </c>
      <c r="K8345" t="s">
        <v>351</v>
      </c>
      <c r="L8345">
        <v>5677.99</v>
      </c>
      <c r="M8345">
        <v>1</v>
      </c>
      <c r="N8345">
        <v>0</v>
      </c>
      <c r="O8345">
        <v>1322.59</v>
      </c>
    </row>
    <row r="8346" spans="1:15" x14ac:dyDescent="0.3">
      <c r="A8346" t="s">
        <v>10359</v>
      </c>
      <c r="B8346" t="s">
        <v>1480</v>
      </c>
      <c r="C8346" t="s">
        <v>1057</v>
      </c>
      <c r="D8346" t="s">
        <v>78</v>
      </c>
      <c r="E8346" t="s">
        <v>656</v>
      </c>
      <c r="F8346" t="s">
        <v>71</v>
      </c>
      <c r="G8346" t="s">
        <v>81</v>
      </c>
      <c r="H8346" t="s">
        <v>95</v>
      </c>
      <c r="I8346" t="s">
        <v>55</v>
      </c>
      <c r="J8346" t="s">
        <v>65</v>
      </c>
      <c r="K8346" t="s">
        <v>325</v>
      </c>
      <c r="L8346">
        <v>108980.72</v>
      </c>
      <c r="M8346">
        <v>8</v>
      </c>
      <c r="N8346">
        <v>0.2</v>
      </c>
      <c r="O8346">
        <v>16852.650000000001</v>
      </c>
    </row>
    <row r="8347" spans="1:15" x14ac:dyDescent="0.3">
      <c r="A8347" t="s">
        <v>10360</v>
      </c>
      <c r="B8347" t="s">
        <v>691</v>
      </c>
      <c r="C8347" t="s">
        <v>1472</v>
      </c>
      <c r="D8347" t="s">
        <v>102</v>
      </c>
      <c r="E8347" t="s">
        <v>279</v>
      </c>
      <c r="F8347" t="s">
        <v>71</v>
      </c>
      <c r="G8347" t="s">
        <v>53</v>
      </c>
      <c r="H8347" t="s">
        <v>246</v>
      </c>
      <c r="I8347" t="s">
        <v>96</v>
      </c>
      <c r="J8347" t="s">
        <v>135</v>
      </c>
      <c r="K8347" t="s">
        <v>395</v>
      </c>
      <c r="L8347">
        <v>106977.92</v>
      </c>
      <c r="M8347">
        <v>8</v>
      </c>
      <c r="N8347">
        <v>0.1</v>
      </c>
      <c r="O8347">
        <v>19890.25</v>
      </c>
    </row>
    <row r="8348" spans="1:15" x14ac:dyDescent="0.3">
      <c r="A8348" t="s">
        <v>10361</v>
      </c>
      <c r="B8348" t="s">
        <v>2340</v>
      </c>
      <c r="C8348" t="s">
        <v>530</v>
      </c>
      <c r="D8348" t="s">
        <v>102</v>
      </c>
      <c r="E8348" t="s">
        <v>726</v>
      </c>
      <c r="F8348" t="s">
        <v>52</v>
      </c>
      <c r="G8348" t="s">
        <v>81</v>
      </c>
      <c r="H8348" t="s">
        <v>95</v>
      </c>
      <c r="I8348" t="s">
        <v>83</v>
      </c>
      <c r="J8348" t="s">
        <v>449</v>
      </c>
      <c r="K8348" t="s">
        <v>450</v>
      </c>
      <c r="L8348">
        <v>7565.2</v>
      </c>
      <c r="M8348">
        <v>4</v>
      </c>
      <c r="N8348">
        <v>0.1</v>
      </c>
      <c r="O8348">
        <v>2545.84</v>
      </c>
    </row>
    <row r="8349" spans="1:15" x14ac:dyDescent="0.3">
      <c r="A8349" t="s">
        <v>10362</v>
      </c>
      <c r="B8349" t="s">
        <v>2076</v>
      </c>
      <c r="C8349" t="s">
        <v>1560</v>
      </c>
      <c r="D8349" t="s">
        <v>61</v>
      </c>
      <c r="E8349" t="s">
        <v>569</v>
      </c>
      <c r="F8349" t="s">
        <v>80</v>
      </c>
      <c r="G8349" t="s">
        <v>53</v>
      </c>
      <c r="H8349" t="s">
        <v>110</v>
      </c>
      <c r="I8349" t="s">
        <v>96</v>
      </c>
      <c r="J8349" t="s">
        <v>97</v>
      </c>
      <c r="K8349" t="s">
        <v>98</v>
      </c>
      <c r="L8349">
        <v>133710.21</v>
      </c>
      <c r="M8349">
        <v>9</v>
      </c>
      <c r="N8349">
        <v>0.1</v>
      </c>
      <c r="O8349">
        <v>18818.84</v>
      </c>
    </row>
    <row r="8350" spans="1:15" x14ac:dyDescent="0.3">
      <c r="A8350" t="s">
        <v>10363</v>
      </c>
      <c r="B8350" t="s">
        <v>741</v>
      </c>
      <c r="C8350" t="s">
        <v>1494</v>
      </c>
      <c r="D8350" t="s">
        <v>50</v>
      </c>
      <c r="E8350" t="s">
        <v>1047</v>
      </c>
      <c r="F8350" t="s">
        <v>80</v>
      </c>
      <c r="G8350" t="s">
        <v>81</v>
      </c>
      <c r="H8350" t="s">
        <v>186</v>
      </c>
      <c r="I8350" t="s">
        <v>83</v>
      </c>
      <c r="J8350" t="s">
        <v>156</v>
      </c>
      <c r="K8350" t="s">
        <v>208</v>
      </c>
      <c r="L8350">
        <v>60364.4</v>
      </c>
      <c r="M8350">
        <v>8</v>
      </c>
      <c r="N8350">
        <v>0</v>
      </c>
      <c r="O8350">
        <v>15851.89</v>
      </c>
    </row>
    <row r="8351" spans="1:15" x14ac:dyDescent="0.3">
      <c r="A8351" t="s">
        <v>10364</v>
      </c>
      <c r="B8351" t="s">
        <v>868</v>
      </c>
      <c r="C8351" t="s">
        <v>307</v>
      </c>
      <c r="D8351" t="s">
        <v>61</v>
      </c>
      <c r="E8351" t="s">
        <v>1707</v>
      </c>
      <c r="F8351" t="s">
        <v>52</v>
      </c>
      <c r="G8351" t="s">
        <v>53</v>
      </c>
      <c r="H8351" t="s">
        <v>90</v>
      </c>
      <c r="I8351" t="s">
        <v>55</v>
      </c>
      <c r="J8351" t="s">
        <v>65</v>
      </c>
      <c r="K8351" t="s">
        <v>91</v>
      </c>
      <c r="L8351">
        <v>33131.56</v>
      </c>
      <c r="M8351">
        <v>7</v>
      </c>
      <c r="N8351">
        <v>0.1</v>
      </c>
      <c r="O8351">
        <v>7011.42</v>
      </c>
    </row>
    <row r="8352" spans="1:15" x14ac:dyDescent="0.3">
      <c r="A8352" t="s">
        <v>10365</v>
      </c>
      <c r="B8352" t="s">
        <v>2217</v>
      </c>
      <c r="C8352" t="s">
        <v>2475</v>
      </c>
      <c r="D8352" t="s">
        <v>50</v>
      </c>
      <c r="E8352" t="s">
        <v>140</v>
      </c>
      <c r="F8352" t="s">
        <v>71</v>
      </c>
      <c r="G8352" t="s">
        <v>63</v>
      </c>
      <c r="H8352" t="s">
        <v>202</v>
      </c>
      <c r="I8352" t="s">
        <v>96</v>
      </c>
      <c r="J8352" t="s">
        <v>166</v>
      </c>
      <c r="K8352" t="s">
        <v>337</v>
      </c>
      <c r="L8352">
        <v>29596.799999999999</v>
      </c>
      <c r="M8352">
        <v>5</v>
      </c>
      <c r="N8352">
        <v>0.25</v>
      </c>
      <c r="O8352">
        <v>8841.33</v>
      </c>
    </row>
    <row r="8353" spans="1:15" x14ac:dyDescent="0.3">
      <c r="A8353" t="s">
        <v>10366</v>
      </c>
      <c r="B8353" t="s">
        <v>1601</v>
      </c>
      <c r="C8353" t="s">
        <v>1859</v>
      </c>
      <c r="D8353" t="s">
        <v>50</v>
      </c>
      <c r="E8353" t="s">
        <v>2146</v>
      </c>
      <c r="F8353" t="s">
        <v>52</v>
      </c>
      <c r="G8353" t="s">
        <v>179</v>
      </c>
      <c r="H8353" t="s">
        <v>236</v>
      </c>
      <c r="I8353" t="s">
        <v>118</v>
      </c>
      <c r="J8353" t="s">
        <v>191</v>
      </c>
      <c r="K8353" t="s">
        <v>290</v>
      </c>
      <c r="L8353">
        <v>21338.78</v>
      </c>
      <c r="M8353">
        <v>2</v>
      </c>
      <c r="N8353">
        <v>0.1</v>
      </c>
      <c r="O8353">
        <v>3512.31</v>
      </c>
    </row>
    <row r="8354" spans="1:15" x14ac:dyDescent="0.3">
      <c r="A8354" t="s">
        <v>10367</v>
      </c>
      <c r="B8354" t="s">
        <v>2124</v>
      </c>
      <c r="C8354" t="s">
        <v>713</v>
      </c>
      <c r="D8354" t="s">
        <v>61</v>
      </c>
      <c r="E8354" t="s">
        <v>1299</v>
      </c>
      <c r="F8354" t="s">
        <v>80</v>
      </c>
      <c r="G8354" t="s">
        <v>81</v>
      </c>
      <c r="H8354" t="s">
        <v>284</v>
      </c>
      <c r="I8354" t="s">
        <v>118</v>
      </c>
      <c r="J8354" t="s">
        <v>230</v>
      </c>
      <c r="K8354" t="s">
        <v>351</v>
      </c>
      <c r="L8354">
        <v>103612.95</v>
      </c>
      <c r="M8354">
        <v>9</v>
      </c>
      <c r="N8354">
        <v>0.2</v>
      </c>
      <c r="O8354">
        <v>32165.7</v>
      </c>
    </row>
    <row r="8355" spans="1:15" x14ac:dyDescent="0.3">
      <c r="A8355" t="s">
        <v>10368</v>
      </c>
      <c r="B8355" t="s">
        <v>3478</v>
      </c>
      <c r="C8355" t="s">
        <v>2579</v>
      </c>
      <c r="D8355" t="s">
        <v>102</v>
      </c>
      <c r="E8355" t="s">
        <v>885</v>
      </c>
      <c r="F8355" t="s">
        <v>71</v>
      </c>
      <c r="G8355" t="s">
        <v>63</v>
      </c>
      <c r="H8355" t="s">
        <v>213</v>
      </c>
      <c r="I8355" t="s">
        <v>83</v>
      </c>
      <c r="J8355" t="s">
        <v>379</v>
      </c>
      <c r="K8355" t="s">
        <v>562</v>
      </c>
      <c r="L8355">
        <v>21713.52</v>
      </c>
      <c r="M8355">
        <v>8</v>
      </c>
      <c r="N8355">
        <v>0</v>
      </c>
      <c r="O8355">
        <v>6268.38</v>
      </c>
    </row>
    <row r="8356" spans="1:15" x14ac:dyDescent="0.3">
      <c r="A8356" t="s">
        <v>10369</v>
      </c>
      <c r="B8356" t="s">
        <v>1158</v>
      </c>
      <c r="C8356" t="s">
        <v>3146</v>
      </c>
      <c r="D8356" t="s">
        <v>50</v>
      </c>
      <c r="E8356" t="s">
        <v>495</v>
      </c>
      <c r="F8356" t="s">
        <v>52</v>
      </c>
      <c r="G8356" t="s">
        <v>72</v>
      </c>
      <c r="H8356" t="s">
        <v>73</v>
      </c>
      <c r="I8356" t="s">
        <v>96</v>
      </c>
      <c r="J8356" t="s">
        <v>166</v>
      </c>
      <c r="K8356" t="s">
        <v>762</v>
      </c>
      <c r="L8356">
        <v>6663.42</v>
      </c>
      <c r="M8356">
        <v>9</v>
      </c>
      <c r="N8356">
        <v>0.2</v>
      </c>
      <c r="O8356">
        <v>1527.98</v>
      </c>
    </row>
    <row r="8357" spans="1:15" x14ac:dyDescent="0.3">
      <c r="A8357" t="s">
        <v>10370</v>
      </c>
      <c r="B8357" t="s">
        <v>2272</v>
      </c>
      <c r="C8357" t="s">
        <v>4359</v>
      </c>
      <c r="D8357" t="s">
        <v>61</v>
      </c>
      <c r="E8357" t="s">
        <v>656</v>
      </c>
      <c r="F8357" t="s">
        <v>52</v>
      </c>
      <c r="G8357" t="s">
        <v>179</v>
      </c>
      <c r="H8357" t="s">
        <v>236</v>
      </c>
      <c r="I8357" t="s">
        <v>55</v>
      </c>
      <c r="J8357" t="s">
        <v>173</v>
      </c>
      <c r="K8357" t="s">
        <v>735</v>
      </c>
      <c r="L8357">
        <v>109153.17</v>
      </c>
      <c r="M8357">
        <v>9</v>
      </c>
      <c r="N8357">
        <v>0.1</v>
      </c>
      <c r="O8357">
        <v>18625.59</v>
      </c>
    </row>
    <row r="8358" spans="1:15" x14ac:dyDescent="0.3">
      <c r="A8358" t="s">
        <v>10371</v>
      </c>
      <c r="B8358" t="s">
        <v>2254</v>
      </c>
      <c r="C8358" t="s">
        <v>2370</v>
      </c>
      <c r="D8358" t="s">
        <v>50</v>
      </c>
      <c r="E8358" t="s">
        <v>992</v>
      </c>
      <c r="F8358" t="s">
        <v>71</v>
      </c>
      <c r="G8358" t="s">
        <v>63</v>
      </c>
      <c r="H8358" t="s">
        <v>172</v>
      </c>
      <c r="I8358" t="s">
        <v>118</v>
      </c>
      <c r="J8358" t="s">
        <v>230</v>
      </c>
      <c r="K8358" t="s">
        <v>231</v>
      </c>
      <c r="L8358">
        <v>75902.3</v>
      </c>
      <c r="M8358">
        <v>10</v>
      </c>
      <c r="N8358">
        <v>0.25</v>
      </c>
      <c r="O8358">
        <v>10961.66</v>
      </c>
    </row>
    <row r="8359" spans="1:15" x14ac:dyDescent="0.3">
      <c r="A8359" t="s">
        <v>10372</v>
      </c>
      <c r="B8359" t="s">
        <v>3472</v>
      </c>
      <c r="C8359" t="s">
        <v>1538</v>
      </c>
      <c r="D8359" t="s">
        <v>102</v>
      </c>
      <c r="E8359" t="s">
        <v>703</v>
      </c>
      <c r="F8359" t="s">
        <v>52</v>
      </c>
      <c r="G8359" t="s">
        <v>63</v>
      </c>
      <c r="H8359" t="s">
        <v>64</v>
      </c>
      <c r="I8359" t="s">
        <v>96</v>
      </c>
      <c r="J8359" t="s">
        <v>135</v>
      </c>
      <c r="K8359" t="s">
        <v>136</v>
      </c>
      <c r="L8359">
        <v>11104.8</v>
      </c>
      <c r="M8359">
        <v>5</v>
      </c>
      <c r="N8359">
        <v>0.15</v>
      </c>
      <c r="O8359">
        <v>2880.94</v>
      </c>
    </row>
    <row r="8360" spans="1:15" x14ac:dyDescent="0.3">
      <c r="A8360" t="s">
        <v>10373</v>
      </c>
      <c r="B8360" t="s">
        <v>2429</v>
      </c>
      <c r="C8360" t="s">
        <v>216</v>
      </c>
      <c r="D8360" t="s">
        <v>78</v>
      </c>
      <c r="E8360" t="s">
        <v>934</v>
      </c>
      <c r="F8360" t="s">
        <v>80</v>
      </c>
      <c r="G8360" t="s">
        <v>53</v>
      </c>
      <c r="H8360" t="s">
        <v>54</v>
      </c>
      <c r="I8360" t="s">
        <v>118</v>
      </c>
      <c r="J8360" t="s">
        <v>303</v>
      </c>
      <c r="K8360" t="s">
        <v>421</v>
      </c>
      <c r="L8360">
        <v>13559.04</v>
      </c>
      <c r="M8360">
        <v>9</v>
      </c>
      <c r="N8360">
        <v>0.25</v>
      </c>
      <c r="O8360">
        <v>2597.02</v>
      </c>
    </row>
    <row r="8361" spans="1:15" x14ac:dyDescent="0.3">
      <c r="A8361" t="s">
        <v>10374</v>
      </c>
      <c r="B8361" t="s">
        <v>1775</v>
      </c>
      <c r="C8361" t="s">
        <v>609</v>
      </c>
      <c r="D8361" t="s">
        <v>50</v>
      </c>
      <c r="E8361" t="s">
        <v>1627</v>
      </c>
      <c r="F8361" t="s">
        <v>80</v>
      </c>
      <c r="G8361" t="s">
        <v>179</v>
      </c>
      <c r="H8361" t="s">
        <v>180</v>
      </c>
      <c r="I8361" t="s">
        <v>96</v>
      </c>
      <c r="J8361" t="s">
        <v>111</v>
      </c>
      <c r="K8361" t="s">
        <v>225</v>
      </c>
      <c r="L8361">
        <v>27138.2</v>
      </c>
      <c r="M8361">
        <v>2</v>
      </c>
      <c r="N8361">
        <v>0.15</v>
      </c>
      <c r="O8361">
        <v>4755.2</v>
      </c>
    </row>
    <row r="8362" spans="1:15" x14ac:dyDescent="0.3">
      <c r="A8362" t="s">
        <v>10375</v>
      </c>
      <c r="B8362" t="s">
        <v>1120</v>
      </c>
      <c r="C8362" t="s">
        <v>3030</v>
      </c>
      <c r="D8362" t="s">
        <v>78</v>
      </c>
      <c r="E8362" t="s">
        <v>914</v>
      </c>
      <c r="F8362" t="s">
        <v>80</v>
      </c>
      <c r="G8362" t="s">
        <v>53</v>
      </c>
      <c r="H8362" t="s">
        <v>246</v>
      </c>
      <c r="I8362" t="s">
        <v>96</v>
      </c>
      <c r="J8362" t="s">
        <v>97</v>
      </c>
      <c r="K8362" t="s">
        <v>416</v>
      </c>
      <c r="L8362">
        <v>48035.3</v>
      </c>
      <c r="M8362">
        <v>10</v>
      </c>
      <c r="N8362">
        <v>0.05</v>
      </c>
      <c r="O8362">
        <v>8578.92</v>
      </c>
    </row>
    <row r="8363" spans="1:15" x14ac:dyDescent="0.3">
      <c r="A8363" t="s">
        <v>10376</v>
      </c>
      <c r="B8363" t="s">
        <v>3137</v>
      </c>
      <c r="C8363" t="s">
        <v>1936</v>
      </c>
      <c r="D8363" t="s">
        <v>50</v>
      </c>
      <c r="E8363" t="s">
        <v>3266</v>
      </c>
      <c r="F8363" t="s">
        <v>80</v>
      </c>
      <c r="G8363" t="s">
        <v>63</v>
      </c>
      <c r="H8363" t="s">
        <v>213</v>
      </c>
      <c r="I8363" t="s">
        <v>118</v>
      </c>
      <c r="J8363" t="s">
        <v>191</v>
      </c>
      <c r="K8363" t="s">
        <v>290</v>
      </c>
      <c r="L8363">
        <v>22008.15</v>
      </c>
      <c r="M8363">
        <v>5</v>
      </c>
      <c r="N8363">
        <v>0.15</v>
      </c>
      <c r="O8363">
        <v>6133.73</v>
      </c>
    </row>
    <row r="8364" spans="1:15" x14ac:dyDescent="0.3">
      <c r="A8364" t="s">
        <v>10377</v>
      </c>
      <c r="B8364" t="s">
        <v>1161</v>
      </c>
      <c r="C8364" t="s">
        <v>2779</v>
      </c>
      <c r="D8364" t="s">
        <v>102</v>
      </c>
      <c r="E8364" t="s">
        <v>1501</v>
      </c>
      <c r="F8364" t="s">
        <v>71</v>
      </c>
      <c r="G8364" t="s">
        <v>53</v>
      </c>
      <c r="H8364" t="s">
        <v>110</v>
      </c>
      <c r="I8364" t="s">
        <v>55</v>
      </c>
      <c r="J8364" t="s">
        <v>141</v>
      </c>
      <c r="K8364" t="s">
        <v>142</v>
      </c>
      <c r="L8364">
        <v>34871.300000000003</v>
      </c>
      <c r="M8364">
        <v>10</v>
      </c>
      <c r="N8364">
        <v>0.05</v>
      </c>
      <c r="O8364">
        <v>13087.75</v>
      </c>
    </row>
    <row r="8365" spans="1:15" x14ac:dyDescent="0.3">
      <c r="A8365" t="s">
        <v>10378</v>
      </c>
      <c r="B8365" t="s">
        <v>674</v>
      </c>
      <c r="C8365" t="s">
        <v>1260</v>
      </c>
      <c r="D8365" t="s">
        <v>102</v>
      </c>
      <c r="E8365" t="s">
        <v>465</v>
      </c>
      <c r="F8365" t="s">
        <v>80</v>
      </c>
      <c r="G8365" t="s">
        <v>53</v>
      </c>
      <c r="H8365" t="s">
        <v>246</v>
      </c>
      <c r="I8365" t="s">
        <v>83</v>
      </c>
      <c r="J8365" t="s">
        <v>379</v>
      </c>
      <c r="K8365" t="s">
        <v>562</v>
      </c>
      <c r="L8365">
        <v>8105.02</v>
      </c>
      <c r="M8365">
        <v>2</v>
      </c>
      <c r="N8365">
        <v>0.2</v>
      </c>
      <c r="O8365">
        <v>1011.81</v>
      </c>
    </row>
    <row r="8366" spans="1:15" x14ac:dyDescent="0.3">
      <c r="A8366" t="s">
        <v>10379</v>
      </c>
      <c r="B8366" t="s">
        <v>1286</v>
      </c>
      <c r="C8366" t="s">
        <v>1560</v>
      </c>
      <c r="D8366" t="s">
        <v>61</v>
      </c>
      <c r="E8366" t="s">
        <v>2811</v>
      </c>
      <c r="F8366" t="s">
        <v>71</v>
      </c>
      <c r="G8366" t="s">
        <v>179</v>
      </c>
      <c r="H8366" t="s">
        <v>180</v>
      </c>
      <c r="I8366" t="s">
        <v>83</v>
      </c>
      <c r="J8366" t="s">
        <v>449</v>
      </c>
      <c r="K8366" t="s">
        <v>450</v>
      </c>
      <c r="L8366">
        <v>84894.8</v>
      </c>
      <c r="M8366">
        <v>8</v>
      </c>
      <c r="N8366">
        <v>0.25</v>
      </c>
      <c r="O8366">
        <v>18545.82</v>
      </c>
    </row>
    <row r="8367" spans="1:15" x14ac:dyDescent="0.3">
      <c r="A8367" t="s">
        <v>10380</v>
      </c>
      <c r="B8367" t="s">
        <v>3616</v>
      </c>
      <c r="C8367" t="s">
        <v>2079</v>
      </c>
      <c r="D8367" t="s">
        <v>102</v>
      </c>
      <c r="E8367" t="s">
        <v>2820</v>
      </c>
      <c r="F8367" t="s">
        <v>52</v>
      </c>
      <c r="G8367" t="s">
        <v>81</v>
      </c>
      <c r="H8367" t="s">
        <v>186</v>
      </c>
      <c r="I8367" t="s">
        <v>55</v>
      </c>
      <c r="J8367" t="s">
        <v>56</v>
      </c>
      <c r="K8367" t="s">
        <v>57</v>
      </c>
      <c r="L8367">
        <v>2082.6</v>
      </c>
      <c r="M8367">
        <v>1</v>
      </c>
      <c r="N8367">
        <v>0</v>
      </c>
      <c r="O8367">
        <v>693.54</v>
      </c>
    </row>
    <row r="8368" spans="1:15" x14ac:dyDescent="0.3">
      <c r="A8368" t="s">
        <v>10381</v>
      </c>
      <c r="B8368" t="s">
        <v>1584</v>
      </c>
      <c r="C8368" t="s">
        <v>2929</v>
      </c>
      <c r="D8368" t="s">
        <v>50</v>
      </c>
      <c r="E8368" t="s">
        <v>1878</v>
      </c>
      <c r="F8368" t="s">
        <v>80</v>
      </c>
      <c r="G8368" t="s">
        <v>72</v>
      </c>
      <c r="H8368" t="s">
        <v>104</v>
      </c>
      <c r="I8368" t="s">
        <v>83</v>
      </c>
      <c r="J8368" t="s">
        <v>156</v>
      </c>
      <c r="K8368" t="s">
        <v>157</v>
      </c>
      <c r="L8368">
        <v>7228.4</v>
      </c>
      <c r="M8368">
        <v>5</v>
      </c>
      <c r="N8368">
        <v>0.1</v>
      </c>
      <c r="O8368">
        <v>1776.94</v>
      </c>
    </row>
    <row r="8369" spans="1:15" x14ac:dyDescent="0.3">
      <c r="A8369" t="s">
        <v>10382</v>
      </c>
      <c r="B8369" t="s">
        <v>1003</v>
      </c>
      <c r="C8369" t="s">
        <v>1715</v>
      </c>
      <c r="D8369" t="s">
        <v>78</v>
      </c>
      <c r="E8369" t="s">
        <v>1001</v>
      </c>
      <c r="F8369" t="s">
        <v>80</v>
      </c>
      <c r="G8369" t="s">
        <v>63</v>
      </c>
      <c r="H8369" t="s">
        <v>64</v>
      </c>
      <c r="I8369" t="s">
        <v>96</v>
      </c>
      <c r="J8369" t="s">
        <v>111</v>
      </c>
      <c r="K8369" t="s">
        <v>225</v>
      </c>
      <c r="L8369">
        <v>77662.62</v>
      </c>
      <c r="M8369">
        <v>6</v>
      </c>
      <c r="N8369">
        <v>0.2</v>
      </c>
      <c r="O8369">
        <v>14658.29</v>
      </c>
    </row>
    <row r="8370" spans="1:15" x14ac:dyDescent="0.3">
      <c r="A8370" t="s">
        <v>10383</v>
      </c>
      <c r="B8370" t="s">
        <v>1291</v>
      </c>
      <c r="C8370" t="s">
        <v>2569</v>
      </c>
      <c r="D8370" t="s">
        <v>78</v>
      </c>
      <c r="E8370" t="s">
        <v>1284</v>
      </c>
      <c r="F8370" t="s">
        <v>52</v>
      </c>
      <c r="G8370" t="s">
        <v>63</v>
      </c>
      <c r="H8370" t="s">
        <v>64</v>
      </c>
      <c r="I8370" t="s">
        <v>55</v>
      </c>
      <c r="J8370" t="s">
        <v>141</v>
      </c>
      <c r="K8370" t="s">
        <v>978</v>
      </c>
      <c r="L8370">
        <v>77848.98</v>
      </c>
      <c r="M8370">
        <v>6</v>
      </c>
      <c r="N8370">
        <v>0.1</v>
      </c>
      <c r="O8370">
        <v>19962.95</v>
      </c>
    </row>
    <row r="8371" spans="1:15" x14ac:dyDescent="0.3">
      <c r="A8371" t="s">
        <v>10384</v>
      </c>
      <c r="B8371" t="s">
        <v>2601</v>
      </c>
      <c r="C8371" t="s">
        <v>994</v>
      </c>
      <c r="D8371" t="s">
        <v>61</v>
      </c>
      <c r="E8371" t="s">
        <v>245</v>
      </c>
      <c r="F8371" t="s">
        <v>52</v>
      </c>
      <c r="G8371" t="s">
        <v>81</v>
      </c>
      <c r="H8371" t="s">
        <v>284</v>
      </c>
      <c r="I8371" t="s">
        <v>55</v>
      </c>
      <c r="J8371" t="s">
        <v>56</v>
      </c>
      <c r="K8371" t="s">
        <v>74</v>
      </c>
      <c r="L8371">
        <v>69380.399999999994</v>
      </c>
      <c r="M8371">
        <v>6</v>
      </c>
      <c r="N8371">
        <v>0</v>
      </c>
      <c r="O8371">
        <v>20695.3</v>
      </c>
    </row>
    <row r="8372" spans="1:15" x14ac:dyDescent="0.3">
      <c r="A8372" t="s">
        <v>10385</v>
      </c>
      <c r="B8372" t="s">
        <v>1241</v>
      </c>
      <c r="C8372" t="s">
        <v>1242</v>
      </c>
      <c r="D8372" t="s">
        <v>102</v>
      </c>
      <c r="E8372" t="s">
        <v>1969</v>
      </c>
      <c r="F8372" t="s">
        <v>52</v>
      </c>
      <c r="G8372" t="s">
        <v>53</v>
      </c>
      <c r="H8372" t="s">
        <v>54</v>
      </c>
      <c r="I8372" t="s">
        <v>96</v>
      </c>
      <c r="J8372" t="s">
        <v>111</v>
      </c>
      <c r="K8372" t="s">
        <v>328</v>
      </c>
      <c r="L8372">
        <v>36786.06</v>
      </c>
      <c r="M8372">
        <v>3</v>
      </c>
      <c r="N8372">
        <v>0.2</v>
      </c>
      <c r="O8372">
        <v>5273.24</v>
      </c>
    </row>
    <row r="8373" spans="1:15" x14ac:dyDescent="0.3">
      <c r="A8373" t="s">
        <v>10386</v>
      </c>
      <c r="B8373" t="s">
        <v>68</v>
      </c>
      <c r="C8373" t="s">
        <v>3799</v>
      </c>
      <c r="D8373" t="s">
        <v>61</v>
      </c>
      <c r="E8373" t="s">
        <v>212</v>
      </c>
      <c r="F8373" t="s">
        <v>52</v>
      </c>
      <c r="G8373" t="s">
        <v>179</v>
      </c>
      <c r="H8373" t="s">
        <v>236</v>
      </c>
      <c r="I8373" t="s">
        <v>55</v>
      </c>
      <c r="J8373" t="s">
        <v>56</v>
      </c>
      <c r="K8373" t="s">
        <v>57</v>
      </c>
      <c r="L8373">
        <v>17493.46</v>
      </c>
      <c r="M8373">
        <v>2</v>
      </c>
      <c r="N8373">
        <v>0</v>
      </c>
      <c r="O8373">
        <v>5920.02</v>
      </c>
    </row>
    <row r="8374" spans="1:15" x14ac:dyDescent="0.3">
      <c r="A8374" t="s">
        <v>10387</v>
      </c>
      <c r="B8374" t="s">
        <v>943</v>
      </c>
      <c r="C8374" t="s">
        <v>4920</v>
      </c>
      <c r="D8374" t="s">
        <v>102</v>
      </c>
      <c r="E8374" t="s">
        <v>824</v>
      </c>
      <c r="F8374" t="s">
        <v>71</v>
      </c>
      <c r="G8374" t="s">
        <v>63</v>
      </c>
      <c r="H8374" t="s">
        <v>202</v>
      </c>
      <c r="I8374" t="s">
        <v>118</v>
      </c>
      <c r="J8374" t="s">
        <v>191</v>
      </c>
      <c r="K8374" t="s">
        <v>829</v>
      </c>
      <c r="L8374">
        <v>18586.88</v>
      </c>
      <c r="M8374">
        <v>4</v>
      </c>
      <c r="N8374">
        <v>0.05</v>
      </c>
      <c r="O8374">
        <v>6923.21</v>
      </c>
    </row>
    <row r="8375" spans="1:15" x14ac:dyDescent="0.3">
      <c r="A8375" t="s">
        <v>10388</v>
      </c>
      <c r="B8375" t="s">
        <v>2840</v>
      </c>
      <c r="C8375" t="s">
        <v>1853</v>
      </c>
      <c r="D8375" t="s">
        <v>50</v>
      </c>
      <c r="E8375" t="s">
        <v>1328</v>
      </c>
      <c r="F8375" t="s">
        <v>80</v>
      </c>
      <c r="G8375" t="s">
        <v>72</v>
      </c>
      <c r="H8375" t="s">
        <v>73</v>
      </c>
      <c r="I8375" t="s">
        <v>118</v>
      </c>
      <c r="J8375" t="s">
        <v>230</v>
      </c>
      <c r="K8375" t="s">
        <v>231</v>
      </c>
      <c r="L8375">
        <v>7315.38</v>
      </c>
      <c r="M8375">
        <v>9</v>
      </c>
      <c r="N8375">
        <v>0.25</v>
      </c>
      <c r="O8375">
        <v>1535.5</v>
      </c>
    </row>
    <row r="8376" spans="1:15" x14ac:dyDescent="0.3">
      <c r="A8376" t="s">
        <v>10389</v>
      </c>
      <c r="B8376" t="s">
        <v>1390</v>
      </c>
      <c r="C8376" t="s">
        <v>1541</v>
      </c>
      <c r="D8376" t="s">
        <v>61</v>
      </c>
      <c r="E8376" t="s">
        <v>499</v>
      </c>
      <c r="F8376" t="s">
        <v>52</v>
      </c>
      <c r="G8376" t="s">
        <v>63</v>
      </c>
      <c r="H8376" t="s">
        <v>172</v>
      </c>
      <c r="I8376" t="s">
        <v>83</v>
      </c>
      <c r="J8376" t="s">
        <v>156</v>
      </c>
      <c r="K8376" t="s">
        <v>285</v>
      </c>
      <c r="L8376">
        <v>4055.82</v>
      </c>
      <c r="M8376">
        <v>1</v>
      </c>
      <c r="N8376">
        <v>0.25</v>
      </c>
      <c r="O8376">
        <v>758.54</v>
      </c>
    </row>
    <row r="8377" spans="1:15" x14ac:dyDescent="0.3">
      <c r="A8377" t="s">
        <v>10390</v>
      </c>
      <c r="B8377" t="s">
        <v>1390</v>
      </c>
      <c r="C8377" t="s">
        <v>1542</v>
      </c>
      <c r="D8377" t="s">
        <v>102</v>
      </c>
      <c r="E8377" t="s">
        <v>302</v>
      </c>
      <c r="F8377" t="s">
        <v>52</v>
      </c>
      <c r="G8377" t="s">
        <v>179</v>
      </c>
      <c r="H8377" t="s">
        <v>236</v>
      </c>
      <c r="I8377" t="s">
        <v>96</v>
      </c>
      <c r="J8377" t="s">
        <v>135</v>
      </c>
      <c r="K8377" t="s">
        <v>275</v>
      </c>
      <c r="L8377">
        <v>18747.330000000002</v>
      </c>
      <c r="M8377">
        <v>3</v>
      </c>
      <c r="N8377">
        <v>0.1</v>
      </c>
      <c r="O8377">
        <v>4962.1400000000003</v>
      </c>
    </row>
    <row r="8378" spans="1:15" x14ac:dyDescent="0.3">
      <c r="A8378" t="s">
        <v>10391</v>
      </c>
      <c r="B8378" t="s">
        <v>1433</v>
      </c>
      <c r="C8378" t="s">
        <v>2718</v>
      </c>
      <c r="D8378" t="s">
        <v>61</v>
      </c>
      <c r="E8378" t="s">
        <v>2728</v>
      </c>
      <c r="F8378" t="s">
        <v>52</v>
      </c>
      <c r="G8378" t="s">
        <v>81</v>
      </c>
      <c r="H8378" t="s">
        <v>82</v>
      </c>
      <c r="I8378" t="s">
        <v>96</v>
      </c>
      <c r="J8378" t="s">
        <v>135</v>
      </c>
      <c r="K8378" t="s">
        <v>136</v>
      </c>
      <c r="L8378">
        <v>26683.3</v>
      </c>
      <c r="M8378">
        <v>10</v>
      </c>
      <c r="N8378">
        <v>0.25</v>
      </c>
      <c r="O8378">
        <v>3012.45</v>
      </c>
    </row>
    <row r="8379" spans="1:15" x14ac:dyDescent="0.3">
      <c r="A8379" t="s">
        <v>10392</v>
      </c>
      <c r="B8379" t="s">
        <v>2355</v>
      </c>
      <c r="C8379" t="s">
        <v>1611</v>
      </c>
      <c r="D8379" t="s">
        <v>50</v>
      </c>
      <c r="E8379" t="s">
        <v>1548</v>
      </c>
      <c r="F8379" t="s">
        <v>71</v>
      </c>
      <c r="G8379" t="s">
        <v>53</v>
      </c>
      <c r="H8379" t="s">
        <v>246</v>
      </c>
      <c r="I8379" t="s">
        <v>55</v>
      </c>
      <c r="J8379" t="s">
        <v>173</v>
      </c>
      <c r="K8379" t="s">
        <v>203</v>
      </c>
      <c r="L8379">
        <v>49047.56</v>
      </c>
      <c r="M8379">
        <v>4</v>
      </c>
      <c r="N8379">
        <v>0.2</v>
      </c>
      <c r="O8379">
        <v>10074.629999999999</v>
      </c>
    </row>
    <row r="8380" spans="1:15" x14ac:dyDescent="0.3">
      <c r="A8380" t="s">
        <v>10393</v>
      </c>
      <c r="B8380" t="s">
        <v>678</v>
      </c>
      <c r="C8380" t="s">
        <v>169</v>
      </c>
      <c r="D8380" t="s">
        <v>50</v>
      </c>
      <c r="E8380" t="s">
        <v>1531</v>
      </c>
      <c r="F8380" t="s">
        <v>80</v>
      </c>
      <c r="G8380" t="s">
        <v>72</v>
      </c>
      <c r="H8380" t="s">
        <v>117</v>
      </c>
      <c r="I8380" t="s">
        <v>96</v>
      </c>
      <c r="J8380" t="s">
        <v>111</v>
      </c>
      <c r="K8380" t="s">
        <v>328</v>
      </c>
      <c r="L8380">
        <v>38538.269999999997</v>
      </c>
      <c r="M8380">
        <v>3</v>
      </c>
      <c r="N8380">
        <v>0.1</v>
      </c>
      <c r="O8380">
        <v>6429.99</v>
      </c>
    </row>
    <row r="8381" spans="1:15" x14ac:dyDescent="0.3">
      <c r="A8381" t="s">
        <v>10394</v>
      </c>
      <c r="B8381" t="s">
        <v>3270</v>
      </c>
      <c r="C8381" t="s">
        <v>2132</v>
      </c>
      <c r="D8381" t="s">
        <v>50</v>
      </c>
      <c r="E8381" t="s">
        <v>274</v>
      </c>
      <c r="F8381" t="s">
        <v>52</v>
      </c>
      <c r="G8381" t="s">
        <v>63</v>
      </c>
      <c r="H8381" t="s">
        <v>172</v>
      </c>
      <c r="I8381" t="s">
        <v>83</v>
      </c>
      <c r="J8381" t="s">
        <v>449</v>
      </c>
      <c r="K8381" t="s">
        <v>450</v>
      </c>
      <c r="L8381">
        <v>69903.100000000006</v>
      </c>
      <c r="M8381">
        <v>10</v>
      </c>
      <c r="N8381">
        <v>0.25</v>
      </c>
      <c r="O8381">
        <v>11609.58</v>
      </c>
    </row>
    <row r="8382" spans="1:15" x14ac:dyDescent="0.3">
      <c r="A8382" t="s">
        <v>10395</v>
      </c>
      <c r="B8382" t="s">
        <v>154</v>
      </c>
      <c r="C8382" t="s">
        <v>418</v>
      </c>
      <c r="D8382" t="s">
        <v>61</v>
      </c>
      <c r="E8382" t="s">
        <v>527</v>
      </c>
      <c r="F8382" t="s">
        <v>80</v>
      </c>
      <c r="G8382" t="s">
        <v>179</v>
      </c>
      <c r="H8382" t="s">
        <v>236</v>
      </c>
      <c r="I8382" t="s">
        <v>96</v>
      </c>
      <c r="J8382" t="s">
        <v>111</v>
      </c>
      <c r="K8382" t="s">
        <v>225</v>
      </c>
      <c r="L8382">
        <v>21273.56</v>
      </c>
      <c r="M8382">
        <v>2</v>
      </c>
      <c r="N8382">
        <v>0.25</v>
      </c>
      <c r="O8382">
        <v>5708.27</v>
      </c>
    </row>
    <row r="8383" spans="1:15" x14ac:dyDescent="0.3">
      <c r="A8383" t="s">
        <v>10396</v>
      </c>
      <c r="B8383" t="s">
        <v>1472</v>
      </c>
      <c r="C8383" t="s">
        <v>3152</v>
      </c>
      <c r="D8383" t="s">
        <v>50</v>
      </c>
      <c r="E8383" t="s">
        <v>103</v>
      </c>
      <c r="F8383" t="s">
        <v>71</v>
      </c>
      <c r="G8383" t="s">
        <v>72</v>
      </c>
      <c r="H8383" t="s">
        <v>104</v>
      </c>
      <c r="I8383" t="s">
        <v>83</v>
      </c>
      <c r="J8383" t="s">
        <v>379</v>
      </c>
      <c r="K8383" t="s">
        <v>716</v>
      </c>
      <c r="L8383">
        <v>51809.52</v>
      </c>
      <c r="M8383">
        <v>4</v>
      </c>
      <c r="N8383">
        <v>0</v>
      </c>
      <c r="O8383">
        <v>13325.44</v>
      </c>
    </row>
    <row r="8384" spans="1:15" x14ac:dyDescent="0.3">
      <c r="A8384" t="s">
        <v>10397</v>
      </c>
      <c r="B8384" t="s">
        <v>1664</v>
      </c>
      <c r="C8384" t="s">
        <v>2998</v>
      </c>
      <c r="D8384" t="s">
        <v>78</v>
      </c>
      <c r="E8384" t="s">
        <v>403</v>
      </c>
      <c r="F8384" t="s">
        <v>71</v>
      </c>
      <c r="G8384" t="s">
        <v>63</v>
      </c>
      <c r="H8384" t="s">
        <v>202</v>
      </c>
      <c r="I8384" t="s">
        <v>118</v>
      </c>
      <c r="J8384" t="s">
        <v>119</v>
      </c>
      <c r="K8384" t="s">
        <v>270</v>
      </c>
      <c r="L8384">
        <v>50391.360000000001</v>
      </c>
      <c r="M8384">
        <v>9</v>
      </c>
      <c r="N8384">
        <v>0.25</v>
      </c>
      <c r="O8384">
        <v>14179.64</v>
      </c>
    </row>
    <row r="8385" spans="1:15" x14ac:dyDescent="0.3">
      <c r="A8385" t="s">
        <v>10398</v>
      </c>
      <c r="B8385" t="s">
        <v>1904</v>
      </c>
      <c r="C8385" t="s">
        <v>1455</v>
      </c>
      <c r="D8385" t="s">
        <v>102</v>
      </c>
      <c r="E8385" t="s">
        <v>791</v>
      </c>
      <c r="F8385" t="s">
        <v>80</v>
      </c>
      <c r="G8385" t="s">
        <v>81</v>
      </c>
      <c r="H8385" t="s">
        <v>95</v>
      </c>
      <c r="I8385" t="s">
        <v>83</v>
      </c>
      <c r="J8385" t="s">
        <v>449</v>
      </c>
      <c r="K8385" t="s">
        <v>775</v>
      </c>
      <c r="L8385">
        <v>134945.1</v>
      </c>
      <c r="M8385">
        <v>9</v>
      </c>
      <c r="N8385">
        <v>0.05</v>
      </c>
      <c r="O8385">
        <v>45608.639999999999</v>
      </c>
    </row>
    <row r="8386" spans="1:15" x14ac:dyDescent="0.3">
      <c r="A8386" t="s">
        <v>10399</v>
      </c>
      <c r="B8386" t="s">
        <v>300</v>
      </c>
      <c r="C8386" t="s">
        <v>139</v>
      </c>
      <c r="D8386" t="s">
        <v>102</v>
      </c>
      <c r="E8386" t="s">
        <v>1759</v>
      </c>
      <c r="F8386" t="s">
        <v>80</v>
      </c>
      <c r="G8386" t="s">
        <v>72</v>
      </c>
      <c r="H8386" t="s">
        <v>104</v>
      </c>
      <c r="I8386" t="s">
        <v>83</v>
      </c>
      <c r="J8386" t="s">
        <v>449</v>
      </c>
      <c r="K8386" t="s">
        <v>450</v>
      </c>
      <c r="L8386">
        <v>5200.1499999999996</v>
      </c>
      <c r="M8386">
        <v>1</v>
      </c>
      <c r="N8386">
        <v>0.25</v>
      </c>
      <c r="O8386">
        <v>1075.48</v>
      </c>
    </row>
    <row r="8387" spans="1:15" x14ac:dyDescent="0.3">
      <c r="A8387" t="s">
        <v>10400</v>
      </c>
      <c r="B8387" t="s">
        <v>1877</v>
      </c>
      <c r="C8387" t="s">
        <v>5322</v>
      </c>
      <c r="D8387" t="s">
        <v>78</v>
      </c>
      <c r="E8387" t="s">
        <v>1075</v>
      </c>
      <c r="F8387" t="s">
        <v>80</v>
      </c>
      <c r="G8387" t="s">
        <v>179</v>
      </c>
      <c r="H8387" t="s">
        <v>236</v>
      </c>
      <c r="I8387" t="s">
        <v>55</v>
      </c>
      <c r="J8387" t="s">
        <v>173</v>
      </c>
      <c r="K8387" t="s">
        <v>203</v>
      </c>
      <c r="L8387">
        <v>14529.42</v>
      </c>
      <c r="M8387">
        <v>3</v>
      </c>
      <c r="N8387">
        <v>0.1</v>
      </c>
      <c r="O8387">
        <v>2256.83</v>
      </c>
    </row>
    <row r="8388" spans="1:15" x14ac:dyDescent="0.3">
      <c r="A8388" t="s">
        <v>10401</v>
      </c>
      <c r="B8388" t="s">
        <v>1179</v>
      </c>
      <c r="C8388" t="s">
        <v>1934</v>
      </c>
      <c r="D8388" t="s">
        <v>102</v>
      </c>
      <c r="E8388" t="s">
        <v>1531</v>
      </c>
      <c r="F8388" t="s">
        <v>52</v>
      </c>
      <c r="G8388" t="s">
        <v>72</v>
      </c>
      <c r="H8388" t="s">
        <v>73</v>
      </c>
      <c r="I8388" t="s">
        <v>118</v>
      </c>
      <c r="J8388" t="s">
        <v>119</v>
      </c>
      <c r="K8388" t="s">
        <v>120</v>
      </c>
      <c r="L8388">
        <v>9793.9599999999991</v>
      </c>
      <c r="M8388">
        <v>2</v>
      </c>
      <c r="N8388">
        <v>0.2</v>
      </c>
      <c r="O8388">
        <v>1545.58</v>
      </c>
    </row>
    <row r="8389" spans="1:15" x14ac:dyDescent="0.3">
      <c r="A8389" t="s">
        <v>10402</v>
      </c>
      <c r="B8389" t="s">
        <v>2864</v>
      </c>
      <c r="C8389" t="s">
        <v>1623</v>
      </c>
      <c r="D8389" t="s">
        <v>61</v>
      </c>
      <c r="E8389" t="s">
        <v>2178</v>
      </c>
      <c r="F8389" t="s">
        <v>71</v>
      </c>
      <c r="G8389" t="s">
        <v>179</v>
      </c>
      <c r="H8389" t="s">
        <v>236</v>
      </c>
      <c r="I8389" t="s">
        <v>118</v>
      </c>
      <c r="J8389" t="s">
        <v>303</v>
      </c>
      <c r="K8389" t="s">
        <v>304</v>
      </c>
      <c r="L8389">
        <v>22347.96</v>
      </c>
      <c r="M8389">
        <v>4</v>
      </c>
      <c r="N8389">
        <v>0.15</v>
      </c>
      <c r="O8389">
        <v>6087.87</v>
      </c>
    </row>
    <row r="8390" spans="1:15" x14ac:dyDescent="0.3">
      <c r="A8390" t="s">
        <v>10403</v>
      </c>
      <c r="B8390" t="s">
        <v>2993</v>
      </c>
      <c r="C8390" t="s">
        <v>2634</v>
      </c>
      <c r="D8390" t="s">
        <v>78</v>
      </c>
      <c r="E8390" t="s">
        <v>1131</v>
      </c>
      <c r="F8390" t="s">
        <v>71</v>
      </c>
      <c r="G8390" t="s">
        <v>63</v>
      </c>
      <c r="H8390" t="s">
        <v>64</v>
      </c>
      <c r="I8390" t="s">
        <v>118</v>
      </c>
      <c r="J8390" t="s">
        <v>230</v>
      </c>
      <c r="K8390" t="s">
        <v>231</v>
      </c>
      <c r="L8390">
        <v>8186.5</v>
      </c>
      <c r="M8390">
        <v>5</v>
      </c>
      <c r="N8390">
        <v>0.25</v>
      </c>
      <c r="O8390">
        <v>1413.1</v>
      </c>
    </row>
    <row r="8391" spans="1:15" x14ac:dyDescent="0.3">
      <c r="A8391" t="s">
        <v>10404</v>
      </c>
      <c r="B8391" t="s">
        <v>2156</v>
      </c>
      <c r="C8391" t="s">
        <v>675</v>
      </c>
      <c r="D8391" t="s">
        <v>50</v>
      </c>
      <c r="E8391" t="s">
        <v>2458</v>
      </c>
      <c r="F8391" t="s">
        <v>71</v>
      </c>
      <c r="G8391" t="s">
        <v>53</v>
      </c>
      <c r="H8391" t="s">
        <v>90</v>
      </c>
      <c r="I8391" t="s">
        <v>83</v>
      </c>
      <c r="J8391" t="s">
        <v>156</v>
      </c>
      <c r="K8391" t="s">
        <v>157</v>
      </c>
      <c r="L8391">
        <v>9800.4699999999993</v>
      </c>
      <c r="M8391">
        <v>1</v>
      </c>
      <c r="N8391">
        <v>0.15</v>
      </c>
      <c r="O8391">
        <v>3195.53</v>
      </c>
    </row>
    <row r="8392" spans="1:15" x14ac:dyDescent="0.3">
      <c r="A8392" t="s">
        <v>10405</v>
      </c>
      <c r="B8392" t="s">
        <v>3060</v>
      </c>
      <c r="C8392" t="s">
        <v>87</v>
      </c>
      <c r="D8392" t="s">
        <v>50</v>
      </c>
      <c r="E8392" t="s">
        <v>1375</v>
      </c>
      <c r="F8392" t="s">
        <v>71</v>
      </c>
      <c r="G8392" t="s">
        <v>53</v>
      </c>
      <c r="H8392" t="s">
        <v>246</v>
      </c>
      <c r="I8392" t="s">
        <v>96</v>
      </c>
      <c r="J8392" t="s">
        <v>135</v>
      </c>
      <c r="K8392" t="s">
        <v>136</v>
      </c>
      <c r="L8392">
        <v>39846.06</v>
      </c>
      <c r="M8392">
        <v>3</v>
      </c>
      <c r="N8392">
        <v>0.05</v>
      </c>
      <c r="O8392">
        <v>8471.43</v>
      </c>
    </row>
    <row r="8393" spans="1:15" x14ac:dyDescent="0.3">
      <c r="A8393" t="s">
        <v>10406</v>
      </c>
      <c r="B8393" t="s">
        <v>587</v>
      </c>
      <c r="C8393" t="s">
        <v>176</v>
      </c>
      <c r="D8393" t="s">
        <v>78</v>
      </c>
      <c r="E8393" t="s">
        <v>1964</v>
      </c>
      <c r="F8393" t="s">
        <v>71</v>
      </c>
      <c r="G8393" t="s">
        <v>72</v>
      </c>
      <c r="H8393" t="s">
        <v>73</v>
      </c>
      <c r="I8393" t="s">
        <v>55</v>
      </c>
      <c r="J8393" t="s">
        <v>65</v>
      </c>
      <c r="K8393" t="s">
        <v>325</v>
      </c>
      <c r="L8393">
        <v>94168.98</v>
      </c>
      <c r="M8393">
        <v>9</v>
      </c>
      <c r="N8393">
        <v>0.15</v>
      </c>
      <c r="O8393">
        <v>28681.11</v>
      </c>
    </row>
    <row r="8394" spans="1:15" x14ac:dyDescent="0.3">
      <c r="A8394" t="s">
        <v>10407</v>
      </c>
      <c r="B8394" t="s">
        <v>1302</v>
      </c>
      <c r="C8394" t="s">
        <v>891</v>
      </c>
      <c r="D8394" t="s">
        <v>50</v>
      </c>
      <c r="E8394" t="s">
        <v>487</v>
      </c>
      <c r="F8394" t="s">
        <v>52</v>
      </c>
      <c r="G8394" t="s">
        <v>72</v>
      </c>
      <c r="H8394" t="s">
        <v>117</v>
      </c>
      <c r="I8394" t="s">
        <v>118</v>
      </c>
      <c r="J8394" t="s">
        <v>303</v>
      </c>
      <c r="K8394" t="s">
        <v>304</v>
      </c>
      <c r="L8394">
        <v>21276.28</v>
      </c>
      <c r="M8394">
        <v>4</v>
      </c>
      <c r="N8394">
        <v>0.1</v>
      </c>
      <c r="O8394">
        <v>5971.26</v>
      </c>
    </row>
    <row r="8395" spans="1:15" x14ac:dyDescent="0.3">
      <c r="A8395" t="s">
        <v>10408</v>
      </c>
      <c r="B8395" t="s">
        <v>663</v>
      </c>
      <c r="C8395" t="s">
        <v>2079</v>
      </c>
      <c r="D8395" t="s">
        <v>78</v>
      </c>
      <c r="E8395" t="s">
        <v>707</v>
      </c>
      <c r="F8395" t="s">
        <v>80</v>
      </c>
      <c r="G8395" t="s">
        <v>53</v>
      </c>
      <c r="H8395" t="s">
        <v>54</v>
      </c>
      <c r="I8395" t="s">
        <v>83</v>
      </c>
      <c r="J8395" t="s">
        <v>156</v>
      </c>
      <c r="K8395" t="s">
        <v>208</v>
      </c>
      <c r="L8395">
        <v>14253.4</v>
      </c>
      <c r="M8395">
        <v>4</v>
      </c>
      <c r="N8395">
        <v>0.2</v>
      </c>
      <c r="O8395">
        <v>4522.82</v>
      </c>
    </row>
    <row r="8396" spans="1:15" x14ac:dyDescent="0.3">
      <c r="A8396" t="s">
        <v>10409</v>
      </c>
      <c r="B8396" t="s">
        <v>3200</v>
      </c>
      <c r="C8396" t="s">
        <v>5322</v>
      </c>
      <c r="D8396" t="s">
        <v>50</v>
      </c>
      <c r="E8396" t="s">
        <v>688</v>
      </c>
      <c r="F8396" t="s">
        <v>80</v>
      </c>
      <c r="G8396" t="s">
        <v>63</v>
      </c>
      <c r="H8396" t="s">
        <v>202</v>
      </c>
      <c r="I8396" t="s">
        <v>118</v>
      </c>
      <c r="J8396" t="s">
        <v>230</v>
      </c>
      <c r="K8396" t="s">
        <v>351</v>
      </c>
      <c r="L8396">
        <v>103355.68</v>
      </c>
      <c r="M8396">
        <v>8</v>
      </c>
      <c r="N8396">
        <v>0.15</v>
      </c>
      <c r="O8396">
        <v>22402.99</v>
      </c>
    </row>
    <row r="8397" spans="1:15" x14ac:dyDescent="0.3">
      <c r="A8397" t="s">
        <v>10410</v>
      </c>
      <c r="B8397" t="s">
        <v>1869</v>
      </c>
      <c r="C8397" t="s">
        <v>1870</v>
      </c>
      <c r="D8397" t="s">
        <v>78</v>
      </c>
      <c r="E8397" t="s">
        <v>62</v>
      </c>
      <c r="F8397" t="s">
        <v>71</v>
      </c>
      <c r="G8397" t="s">
        <v>63</v>
      </c>
      <c r="H8397" t="s">
        <v>64</v>
      </c>
      <c r="I8397" t="s">
        <v>55</v>
      </c>
      <c r="J8397" t="s">
        <v>173</v>
      </c>
      <c r="K8397" t="s">
        <v>203</v>
      </c>
      <c r="L8397">
        <v>10621.6</v>
      </c>
      <c r="M8397">
        <v>8</v>
      </c>
      <c r="N8397">
        <v>0.2</v>
      </c>
      <c r="O8397">
        <v>1755.11</v>
      </c>
    </row>
    <row r="8398" spans="1:15" x14ac:dyDescent="0.3">
      <c r="A8398" t="s">
        <v>10411</v>
      </c>
      <c r="B8398" t="s">
        <v>1445</v>
      </c>
      <c r="C8398" t="s">
        <v>3896</v>
      </c>
      <c r="D8398" t="s">
        <v>102</v>
      </c>
      <c r="E8398" t="s">
        <v>506</v>
      </c>
      <c r="F8398" t="s">
        <v>80</v>
      </c>
      <c r="G8398" t="s">
        <v>72</v>
      </c>
      <c r="H8398" t="s">
        <v>73</v>
      </c>
      <c r="I8398" t="s">
        <v>118</v>
      </c>
      <c r="J8398" t="s">
        <v>230</v>
      </c>
      <c r="K8398" t="s">
        <v>231</v>
      </c>
      <c r="L8398">
        <v>40333.1</v>
      </c>
      <c r="M8398">
        <v>5</v>
      </c>
      <c r="N8398">
        <v>0.05</v>
      </c>
      <c r="O8398">
        <v>8657.18</v>
      </c>
    </row>
    <row r="8399" spans="1:15" x14ac:dyDescent="0.3">
      <c r="A8399" t="s">
        <v>10412</v>
      </c>
      <c r="B8399" t="s">
        <v>1717</v>
      </c>
      <c r="C8399" t="s">
        <v>4211</v>
      </c>
      <c r="D8399" t="s">
        <v>61</v>
      </c>
      <c r="E8399" t="s">
        <v>407</v>
      </c>
      <c r="F8399" t="s">
        <v>80</v>
      </c>
      <c r="G8399" t="s">
        <v>81</v>
      </c>
      <c r="H8399" t="s">
        <v>186</v>
      </c>
      <c r="I8399" t="s">
        <v>96</v>
      </c>
      <c r="J8399" t="s">
        <v>97</v>
      </c>
      <c r="K8399" t="s">
        <v>181</v>
      </c>
      <c r="L8399">
        <v>70319.13</v>
      </c>
      <c r="M8399">
        <v>7</v>
      </c>
      <c r="N8399">
        <v>0.05</v>
      </c>
      <c r="O8399">
        <v>16995.490000000002</v>
      </c>
    </row>
    <row r="8400" spans="1:15" x14ac:dyDescent="0.3">
      <c r="A8400" t="s">
        <v>10413</v>
      </c>
      <c r="B8400" t="s">
        <v>1784</v>
      </c>
      <c r="C8400" t="s">
        <v>127</v>
      </c>
      <c r="D8400" t="s">
        <v>61</v>
      </c>
      <c r="E8400" t="s">
        <v>523</v>
      </c>
      <c r="F8400" t="s">
        <v>52</v>
      </c>
      <c r="G8400" t="s">
        <v>81</v>
      </c>
      <c r="H8400" t="s">
        <v>95</v>
      </c>
      <c r="I8400" t="s">
        <v>55</v>
      </c>
      <c r="J8400" t="s">
        <v>141</v>
      </c>
      <c r="K8400" t="s">
        <v>142</v>
      </c>
      <c r="L8400">
        <v>7913.98</v>
      </c>
      <c r="M8400">
        <v>2</v>
      </c>
      <c r="N8400">
        <v>0</v>
      </c>
      <c r="O8400">
        <v>1254.22</v>
      </c>
    </row>
    <row r="8401" spans="1:15" x14ac:dyDescent="0.3">
      <c r="A8401" t="s">
        <v>10414</v>
      </c>
      <c r="B8401" t="s">
        <v>3090</v>
      </c>
      <c r="C8401" t="s">
        <v>1529</v>
      </c>
      <c r="D8401" t="s">
        <v>102</v>
      </c>
      <c r="E8401" t="s">
        <v>1416</v>
      </c>
      <c r="F8401" t="s">
        <v>52</v>
      </c>
      <c r="G8401" t="s">
        <v>81</v>
      </c>
      <c r="H8401" t="s">
        <v>82</v>
      </c>
      <c r="I8401" t="s">
        <v>55</v>
      </c>
      <c r="J8401" t="s">
        <v>56</v>
      </c>
      <c r="K8401" t="s">
        <v>57</v>
      </c>
      <c r="L8401">
        <v>15202.6</v>
      </c>
      <c r="M8401">
        <v>4</v>
      </c>
      <c r="N8401">
        <v>0.25</v>
      </c>
      <c r="O8401">
        <v>1786.07</v>
      </c>
    </row>
    <row r="8402" spans="1:15" x14ac:dyDescent="0.3">
      <c r="A8402" t="s">
        <v>10415</v>
      </c>
      <c r="B8402" t="s">
        <v>548</v>
      </c>
      <c r="C8402" t="s">
        <v>549</v>
      </c>
      <c r="D8402" t="s">
        <v>50</v>
      </c>
      <c r="E8402" t="s">
        <v>171</v>
      </c>
      <c r="F8402" t="s">
        <v>71</v>
      </c>
      <c r="G8402" t="s">
        <v>179</v>
      </c>
      <c r="H8402" t="s">
        <v>180</v>
      </c>
      <c r="I8402" t="s">
        <v>55</v>
      </c>
      <c r="J8402" t="s">
        <v>65</v>
      </c>
      <c r="K8402" t="s">
        <v>130</v>
      </c>
      <c r="L8402">
        <v>128428.9</v>
      </c>
      <c r="M8402">
        <v>10</v>
      </c>
      <c r="N8402">
        <v>0.1</v>
      </c>
      <c r="O8402">
        <v>22641.89</v>
      </c>
    </row>
    <row r="8403" spans="1:15" x14ac:dyDescent="0.3">
      <c r="A8403" t="s">
        <v>10416</v>
      </c>
      <c r="B8403" t="s">
        <v>956</v>
      </c>
      <c r="C8403" t="s">
        <v>3283</v>
      </c>
      <c r="D8403" t="s">
        <v>78</v>
      </c>
      <c r="E8403" t="s">
        <v>245</v>
      </c>
      <c r="F8403" t="s">
        <v>71</v>
      </c>
      <c r="G8403" t="s">
        <v>63</v>
      </c>
      <c r="H8403" t="s">
        <v>213</v>
      </c>
      <c r="I8403" t="s">
        <v>96</v>
      </c>
      <c r="J8403" t="s">
        <v>97</v>
      </c>
      <c r="K8403" t="s">
        <v>98</v>
      </c>
      <c r="L8403">
        <v>48994.65</v>
      </c>
      <c r="M8403">
        <v>9</v>
      </c>
      <c r="N8403">
        <v>0</v>
      </c>
      <c r="O8403">
        <v>11997.05</v>
      </c>
    </row>
    <row r="8404" spans="1:15" x14ac:dyDescent="0.3">
      <c r="A8404" t="s">
        <v>10417</v>
      </c>
      <c r="B8404" t="s">
        <v>319</v>
      </c>
      <c r="C8404" t="s">
        <v>1246</v>
      </c>
      <c r="D8404" t="s">
        <v>102</v>
      </c>
      <c r="E8404" t="s">
        <v>536</v>
      </c>
      <c r="F8404" t="s">
        <v>80</v>
      </c>
      <c r="G8404" t="s">
        <v>72</v>
      </c>
      <c r="H8404" t="s">
        <v>346</v>
      </c>
      <c r="I8404" t="s">
        <v>83</v>
      </c>
      <c r="J8404" t="s">
        <v>156</v>
      </c>
      <c r="K8404" t="s">
        <v>285</v>
      </c>
      <c r="L8404">
        <v>3738.42</v>
      </c>
      <c r="M8404">
        <v>6</v>
      </c>
      <c r="N8404">
        <v>0.2</v>
      </c>
      <c r="O8404">
        <v>568.89</v>
      </c>
    </row>
    <row r="8405" spans="1:15" x14ac:dyDescent="0.3">
      <c r="A8405" t="s">
        <v>10418</v>
      </c>
      <c r="B8405" t="s">
        <v>612</v>
      </c>
      <c r="C8405" t="s">
        <v>3541</v>
      </c>
      <c r="D8405" t="s">
        <v>50</v>
      </c>
      <c r="E8405" t="s">
        <v>207</v>
      </c>
      <c r="F8405" t="s">
        <v>52</v>
      </c>
      <c r="G8405" t="s">
        <v>179</v>
      </c>
      <c r="H8405" t="s">
        <v>180</v>
      </c>
      <c r="I8405" t="s">
        <v>83</v>
      </c>
      <c r="J8405" t="s">
        <v>156</v>
      </c>
      <c r="K8405" t="s">
        <v>157</v>
      </c>
      <c r="L8405">
        <v>96103.76</v>
      </c>
      <c r="M8405">
        <v>8</v>
      </c>
      <c r="N8405">
        <v>0.15</v>
      </c>
      <c r="O8405">
        <v>14725.64</v>
      </c>
    </row>
    <row r="8406" spans="1:15" x14ac:dyDescent="0.3">
      <c r="A8406" t="s">
        <v>10419</v>
      </c>
      <c r="B8406" t="s">
        <v>878</v>
      </c>
      <c r="C8406" t="s">
        <v>1911</v>
      </c>
      <c r="D8406" t="s">
        <v>61</v>
      </c>
      <c r="E8406" t="s">
        <v>345</v>
      </c>
      <c r="F8406" t="s">
        <v>52</v>
      </c>
      <c r="G8406" t="s">
        <v>72</v>
      </c>
      <c r="H8406" t="s">
        <v>104</v>
      </c>
      <c r="I8406" t="s">
        <v>55</v>
      </c>
      <c r="J8406" t="s">
        <v>173</v>
      </c>
      <c r="K8406" t="s">
        <v>174</v>
      </c>
      <c r="L8406">
        <v>53299.92</v>
      </c>
      <c r="M8406">
        <v>8</v>
      </c>
      <c r="N8406">
        <v>0.15</v>
      </c>
      <c r="O8406">
        <v>7174.41</v>
      </c>
    </row>
    <row r="8407" spans="1:15" x14ac:dyDescent="0.3">
      <c r="A8407" t="s">
        <v>10420</v>
      </c>
      <c r="B8407" t="s">
        <v>1252</v>
      </c>
      <c r="C8407" t="s">
        <v>3896</v>
      </c>
      <c r="D8407" t="s">
        <v>78</v>
      </c>
      <c r="E8407" t="s">
        <v>1748</v>
      </c>
      <c r="F8407" t="s">
        <v>52</v>
      </c>
      <c r="G8407" t="s">
        <v>179</v>
      </c>
      <c r="H8407" t="s">
        <v>180</v>
      </c>
      <c r="I8407" t="s">
        <v>55</v>
      </c>
      <c r="J8407" t="s">
        <v>141</v>
      </c>
      <c r="K8407" t="s">
        <v>978</v>
      </c>
      <c r="L8407">
        <v>113558.56</v>
      </c>
      <c r="M8407">
        <v>8</v>
      </c>
      <c r="N8407">
        <v>0</v>
      </c>
      <c r="O8407">
        <v>29045.93</v>
      </c>
    </row>
    <row r="8408" spans="1:15" x14ac:dyDescent="0.3">
      <c r="A8408" t="s">
        <v>10421</v>
      </c>
      <c r="B8408" t="s">
        <v>916</v>
      </c>
      <c r="C8408" t="s">
        <v>917</v>
      </c>
      <c r="D8408" t="s">
        <v>61</v>
      </c>
      <c r="E8408" t="s">
        <v>1047</v>
      </c>
      <c r="F8408" t="s">
        <v>71</v>
      </c>
      <c r="G8408" t="s">
        <v>81</v>
      </c>
      <c r="H8408" t="s">
        <v>95</v>
      </c>
      <c r="I8408" t="s">
        <v>96</v>
      </c>
      <c r="J8408" t="s">
        <v>166</v>
      </c>
      <c r="K8408" t="s">
        <v>762</v>
      </c>
      <c r="L8408">
        <v>13146.05</v>
      </c>
      <c r="M8408">
        <v>5</v>
      </c>
      <c r="N8408">
        <v>0.05</v>
      </c>
      <c r="O8408">
        <v>2733.55</v>
      </c>
    </row>
    <row r="8409" spans="1:15" x14ac:dyDescent="0.3">
      <c r="A8409" t="s">
        <v>10422</v>
      </c>
      <c r="B8409" t="s">
        <v>4466</v>
      </c>
      <c r="C8409" t="s">
        <v>2168</v>
      </c>
      <c r="D8409" t="s">
        <v>61</v>
      </c>
      <c r="E8409" t="s">
        <v>1621</v>
      </c>
      <c r="F8409" t="s">
        <v>71</v>
      </c>
      <c r="G8409" t="s">
        <v>72</v>
      </c>
      <c r="H8409" t="s">
        <v>104</v>
      </c>
      <c r="I8409" t="s">
        <v>83</v>
      </c>
      <c r="J8409" t="s">
        <v>84</v>
      </c>
      <c r="K8409" t="s">
        <v>105</v>
      </c>
      <c r="L8409">
        <v>4858.6400000000003</v>
      </c>
      <c r="M8409">
        <v>1</v>
      </c>
      <c r="N8409">
        <v>0.1</v>
      </c>
      <c r="O8409">
        <v>1506.9</v>
      </c>
    </row>
    <row r="8410" spans="1:15" x14ac:dyDescent="0.3">
      <c r="A8410" t="s">
        <v>10423</v>
      </c>
      <c r="B8410" t="s">
        <v>1161</v>
      </c>
      <c r="C8410" t="s">
        <v>1880</v>
      </c>
      <c r="D8410" t="s">
        <v>61</v>
      </c>
      <c r="E8410" t="s">
        <v>920</v>
      </c>
      <c r="F8410" t="s">
        <v>71</v>
      </c>
      <c r="G8410" t="s">
        <v>179</v>
      </c>
      <c r="H8410" t="s">
        <v>236</v>
      </c>
      <c r="I8410" t="s">
        <v>83</v>
      </c>
      <c r="J8410" t="s">
        <v>156</v>
      </c>
      <c r="K8410" t="s">
        <v>157</v>
      </c>
      <c r="L8410">
        <v>24872.04</v>
      </c>
      <c r="M8410">
        <v>2</v>
      </c>
      <c r="N8410">
        <v>0.2</v>
      </c>
      <c r="O8410">
        <v>3279.83</v>
      </c>
    </row>
    <row r="8411" spans="1:15" x14ac:dyDescent="0.3">
      <c r="A8411" t="s">
        <v>10424</v>
      </c>
      <c r="B8411" t="s">
        <v>1640</v>
      </c>
      <c r="C8411" t="s">
        <v>2557</v>
      </c>
      <c r="D8411" t="s">
        <v>61</v>
      </c>
      <c r="E8411" t="s">
        <v>1232</v>
      </c>
      <c r="F8411" t="s">
        <v>80</v>
      </c>
      <c r="G8411" t="s">
        <v>53</v>
      </c>
      <c r="H8411" t="s">
        <v>110</v>
      </c>
      <c r="I8411" t="s">
        <v>118</v>
      </c>
      <c r="J8411" t="s">
        <v>303</v>
      </c>
      <c r="K8411" t="s">
        <v>421</v>
      </c>
      <c r="L8411">
        <v>62771.519999999997</v>
      </c>
      <c r="M8411">
        <v>8</v>
      </c>
      <c r="N8411">
        <v>0.25</v>
      </c>
      <c r="O8411">
        <v>15701.78</v>
      </c>
    </row>
    <row r="8412" spans="1:15" x14ac:dyDescent="0.3">
      <c r="A8412" t="s">
        <v>10425</v>
      </c>
      <c r="B8412" t="s">
        <v>1369</v>
      </c>
      <c r="C8412" t="s">
        <v>559</v>
      </c>
      <c r="D8412" t="s">
        <v>102</v>
      </c>
      <c r="E8412" t="s">
        <v>3815</v>
      </c>
      <c r="F8412" t="s">
        <v>52</v>
      </c>
      <c r="G8412" t="s">
        <v>72</v>
      </c>
      <c r="H8412" t="s">
        <v>73</v>
      </c>
      <c r="I8412" t="s">
        <v>83</v>
      </c>
      <c r="J8412" t="s">
        <v>84</v>
      </c>
      <c r="K8412" t="s">
        <v>257</v>
      </c>
      <c r="L8412">
        <v>88840.8</v>
      </c>
      <c r="M8412">
        <v>10</v>
      </c>
      <c r="N8412">
        <v>0.15</v>
      </c>
      <c r="O8412">
        <v>28397.15</v>
      </c>
    </row>
    <row r="8413" spans="1:15" x14ac:dyDescent="0.3">
      <c r="A8413" t="s">
        <v>10426</v>
      </c>
      <c r="B8413" t="s">
        <v>928</v>
      </c>
      <c r="C8413" t="s">
        <v>223</v>
      </c>
      <c r="D8413" t="s">
        <v>50</v>
      </c>
      <c r="E8413" t="s">
        <v>1139</v>
      </c>
      <c r="F8413" t="s">
        <v>71</v>
      </c>
      <c r="G8413" t="s">
        <v>53</v>
      </c>
      <c r="H8413" t="s">
        <v>54</v>
      </c>
      <c r="I8413" t="s">
        <v>96</v>
      </c>
      <c r="J8413" t="s">
        <v>135</v>
      </c>
      <c r="K8413" t="s">
        <v>395</v>
      </c>
      <c r="L8413">
        <v>2595.8200000000002</v>
      </c>
      <c r="M8413">
        <v>1</v>
      </c>
      <c r="N8413">
        <v>0.2</v>
      </c>
      <c r="O8413">
        <v>411.79</v>
      </c>
    </row>
    <row r="8414" spans="1:15" x14ac:dyDescent="0.3">
      <c r="A8414" t="s">
        <v>10427</v>
      </c>
      <c r="B8414" t="s">
        <v>1807</v>
      </c>
      <c r="C8414" t="s">
        <v>2452</v>
      </c>
      <c r="D8414" t="s">
        <v>78</v>
      </c>
      <c r="E8414" t="s">
        <v>1169</v>
      </c>
      <c r="F8414" t="s">
        <v>71</v>
      </c>
      <c r="G8414" t="s">
        <v>63</v>
      </c>
      <c r="H8414" t="s">
        <v>64</v>
      </c>
      <c r="I8414" t="s">
        <v>118</v>
      </c>
      <c r="J8414" t="s">
        <v>191</v>
      </c>
      <c r="K8414" t="s">
        <v>829</v>
      </c>
      <c r="L8414">
        <v>52295.519999999997</v>
      </c>
      <c r="M8414">
        <v>8</v>
      </c>
      <c r="N8414">
        <v>0.1</v>
      </c>
      <c r="O8414">
        <v>15960.05</v>
      </c>
    </row>
    <row r="8415" spans="1:15" x14ac:dyDescent="0.3">
      <c r="A8415" t="s">
        <v>10428</v>
      </c>
      <c r="B8415" t="s">
        <v>3200</v>
      </c>
      <c r="C8415" t="s">
        <v>3372</v>
      </c>
      <c r="D8415" t="s">
        <v>61</v>
      </c>
      <c r="E8415" t="s">
        <v>536</v>
      </c>
      <c r="F8415" t="s">
        <v>71</v>
      </c>
      <c r="G8415" t="s">
        <v>72</v>
      </c>
      <c r="H8415" t="s">
        <v>117</v>
      </c>
      <c r="I8415" t="s">
        <v>83</v>
      </c>
      <c r="J8415" t="s">
        <v>156</v>
      </c>
      <c r="K8415" t="s">
        <v>157</v>
      </c>
      <c r="L8415">
        <v>72847.740000000005</v>
      </c>
      <c r="M8415">
        <v>6</v>
      </c>
      <c r="N8415">
        <v>0.15</v>
      </c>
      <c r="O8415">
        <v>14791.42</v>
      </c>
    </row>
    <row r="8416" spans="1:15" x14ac:dyDescent="0.3">
      <c r="A8416" t="s">
        <v>10429</v>
      </c>
      <c r="B8416" t="s">
        <v>68</v>
      </c>
      <c r="C8416" t="s">
        <v>2586</v>
      </c>
      <c r="D8416" t="s">
        <v>50</v>
      </c>
      <c r="E8416" t="s">
        <v>629</v>
      </c>
      <c r="F8416" t="s">
        <v>71</v>
      </c>
      <c r="G8416" t="s">
        <v>179</v>
      </c>
      <c r="H8416" t="s">
        <v>236</v>
      </c>
      <c r="I8416" t="s">
        <v>83</v>
      </c>
      <c r="J8416" t="s">
        <v>84</v>
      </c>
      <c r="K8416" t="s">
        <v>125</v>
      </c>
      <c r="L8416">
        <v>96639.27</v>
      </c>
      <c r="M8416">
        <v>7</v>
      </c>
      <c r="N8416">
        <v>0.15</v>
      </c>
      <c r="O8416">
        <v>22919.43</v>
      </c>
    </row>
    <row r="8417" spans="1:15" x14ac:dyDescent="0.3">
      <c r="A8417" t="s">
        <v>10430</v>
      </c>
      <c r="B8417" t="s">
        <v>2348</v>
      </c>
      <c r="C8417" t="s">
        <v>3735</v>
      </c>
      <c r="D8417" t="s">
        <v>61</v>
      </c>
      <c r="E8417" t="s">
        <v>79</v>
      </c>
      <c r="F8417" t="s">
        <v>52</v>
      </c>
      <c r="G8417" t="s">
        <v>81</v>
      </c>
      <c r="H8417" t="s">
        <v>284</v>
      </c>
      <c r="I8417" t="s">
        <v>118</v>
      </c>
      <c r="J8417" t="s">
        <v>230</v>
      </c>
      <c r="K8417" t="s">
        <v>351</v>
      </c>
      <c r="L8417">
        <v>37422.25</v>
      </c>
      <c r="M8417">
        <v>5</v>
      </c>
      <c r="N8417">
        <v>0.2</v>
      </c>
      <c r="O8417">
        <v>11121.77</v>
      </c>
    </row>
    <row r="8418" spans="1:15" x14ac:dyDescent="0.3">
      <c r="A8418" t="s">
        <v>10431</v>
      </c>
      <c r="B8418" t="s">
        <v>2145</v>
      </c>
      <c r="C8418" t="s">
        <v>2755</v>
      </c>
      <c r="D8418" t="s">
        <v>78</v>
      </c>
      <c r="E8418" t="s">
        <v>201</v>
      </c>
      <c r="F8418" t="s">
        <v>80</v>
      </c>
      <c r="G8418" t="s">
        <v>63</v>
      </c>
      <c r="H8418" t="s">
        <v>64</v>
      </c>
      <c r="I8418" t="s">
        <v>96</v>
      </c>
      <c r="J8418" t="s">
        <v>97</v>
      </c>
      <c r="K8418" t="s">
        <v>98</v>
      </c>
      <c r="L8418">
        <v>10752.18</v>
      </c>
      <c r="M8418">
        <v>1</v>
      </c>
      <c r="N8418">
        <v>0</v>
      </c>
      <c r="O8418">
        <v>3313.85</v>
      </c>
    </row>
    <row r="8419" spans="1:15" x14ac:dyDescent="0.3">
      <c r="A8419" t="s">
        <v>10432</v>
      </c>
      <c r="B8419" t="s">
        <v>1017</v>
      </c>
      <c r="C8419" t="s">
        <v>3123</v>
      </c>
      <c r="D8419" t="s">
        <v>50</v>
      </c>
      <c r="E8419" t="s">
        <v>2022</v>
      </c>
      <c r="F8419" t="s">
        <v>71</v>
      </c>
      <c r="G8419" t="s">
        <v>72</v>
      </c>
      <c r="H8419" t="s">
        <v>346</v>
      </c>
      <c r="I8419" t="s">
        <v>55</v>
      </c>
      <c r="J8419" t="s">
        <v>56</v>
      </c>
      <c r="K8419" t="s">
        <v>74</v>
      </c>
      <c r="L8419">
        <v>7038.42</v>
      </c>
      <c r="M8419">
        <v>1</v>
      </c>
      <c r="N8419">
        <v>0.2</v>
      </c>
      <c r="O8419">
        <v>1446.61</v>
      </c>
    </row>
    <row r="8420" spans="1:15" x14ac:dyDescent="0.3">
      <c r="A8420" t="s">
        <v>10433</v>
      </c>
      <c r="B8420" t="s">
        <v>2837</v>
      </c>
      <c r="C8420" t="s">
        <v>737</v>
      </c>
      <c r="D8420" t="s">
        <v>78</v>
      </c>
      <c r="E8420" t="s">
        <v>581</v>
      </c>
      <c r="F8420" t="s">
        <v>52</v>
      </c>
      <c r="G8420" t="s">
        <v>53</v>
      </c>
      <c r="H8420" t="s">
        <v>246</v>
      </c>
      <c r="I8420" t="s">
        <v>83</v>
      </c>
      <c r="J8420" t="s">
        <v>156</v>
      </c>
      <c r="K8420" t="s">
        <v>285</v>
      </c>
      <c r="L8420">
        <v>10311.58</v>
      </c>
      <c r="M8420">
        <v>1</v>
      </c>
      <c r="N8420">
        <v>0</v>
      </c>
      <c r="O8420">
        <v>4092.69</v>
      </c>
    </row>
    <row r="8421" spans="1:15" x14ac:dyDescent="0.3">
      <c r="A8421" t="s">
        <v>10434</v>
      </c>
      <c r="B8421" t="s">
        <v>2200</v>
      </c>
      <c r="C8421" t="s">
        <v>587</v>
      </c>
      <c r="D8421" t="s">
        <v>61</v>
      </c>
      <c r="E8421" t="s">
        <v>1115</v>
      </c>
      <c r="F8421" t="s">
        <v>71</v>
      </c>
      <c r="G8421" t="s">
        <v>81</v>
      </c>
      <c r="H8421" t="s">
        <v>186</v>
      </c>
      <c r="I8421" t="s">
        <v>118</v>
      </c>
      <c r="J8421" t="s">
        <v>191</v>
      </c>
      <c r="K8421" t="s">
        <v>290</v>
      </c>
      <c r="L8421">
        <v>18422.55</v>
      </c>
      <c r="M8421">
        <v>5</v>
      </c>
      <c r="N8421">
        <v>0</v>
      </c>
      <c r="O8421">
        <v>5591.91</v>
      </c>
    </row>
    <row r="8422" spans="1:15" x14ac:dyDescent="0.3">
      <c r="A8422" t="s">
        <v>10435</v>
      </c>
      <c r="B8422" t="s">
        <v>1889</v>
      </c>
      <c r="C8422" t="s">
        <v>1464</v>
      </c>
      <c r="D8422" t="s">
        <v>102</v>
      </c>
      <c r="E8422" t="s">
        <v>79</v>
      </c>
      <c r="F8422" t="s">
        <v>71</v>
      </c>
      <c r="G8422" t="s">
        <v>63</v>
      </c>
      <c r="H8422" t="s">
        <v>172</v>
      </c>
      <c r="I8422" t="s">
        <v>83</v>
      </c>
      <c r="J8422" t="s">
        <v>84</v>
      </c>
      <c r="K8422" t="s">
        <v>105</v>
      </c>
      <c r="L8422">
        <v>99383.8</v>
      </c>
      <c r="M8422">
        <v>10</v>
      </c>
      <c r="N8422">
        <v>0.15</v>
      </c>
      <c r="O8422">
        <v>27691.1</v>
      </c>
    </row>
    <row r="8423" spans="1:15" x14ac:dyDescent="0.3">
      <c r="A8423" t="s">
        <v>10436</v>
      </c>
      <c r="B8423" t="s">
        <v>248</v>
      </c>
      <c r="C8423" t="s">
        <v>2595</v>
      </c>
      <c r="D8423" t="s">
        <v>50</v>
      </c>
      <c r="E8423" t="s">
        <v>2047</v>
      </c>
      <c r="F8423" t="s">
        <v>71</v>
      </c>
      <c r="G8423" t="s">
        <v>63</v>
      </c>
      <c r="H8423" t="s">
        <v>64</v>
      </c>
      <c r="I8423" t="s">
        <v>55</v>
      </c>
      <c r="J8423" t="s">
        <v>173</v>
      </c>
      <c r="K8423" t="s">
        <v>174</v>
      </c>
      <c r="L8423">
        <v>61643.19</v>
      </c>
      <c r="M8423">
        <v>7</v>
      </c>
      <c r="N8423">
        <v>0.15</v>
      </c>
      <c r="O8423">
        <v>19155.490000000002</v>
      </c>
    </row>
    <row r="8424" spans="1:15" x14ac:dyDescent="0.3">
      <c r="A8424" t="s">
        <v>10437</v>
      </c>
      <c r="B8424" t="s">
        <v>477</v>
      </c>
      <c r="C8424" t="s">
        <v>478</v>
      </c>
      <c r="D8424" t="s">
        <v>61</v>
      </c>
      <c r="E8424" t="s">
        <v>341</v>
      </c>
      <c r="F8424" t="s">
        <v>52</v>
      </c>
      <c r="G8424" t="s">
        <v>63</v>
      </c>
      <c r="H8424" t="s">
        <v>172</v>
      </c>
      <c r="I8424" t="s">
        <v>96</v>
      </c>
      <c r="J8424" t="s">
        <v>111</v>
      </c>
      <c r="K8424" t="s">
        <v>328</v>
      </c>
      <c r="L8424">
        <v>29534.560000000001</v>
      </c>
      <c r="M8424">
        <v>4</v>
      </c>
      <c r="N8424">
        <v>0.2</v>
      </c>
      <c r="O8424">
        <v>6540.91</v>
      </c>
    </row>
    <row r="8425" spans="1:15" x14ac:dyDescent="0.3">
      <c r="A8425" t="s">
        <v>10438</v>
      </c>
      <c r="B8425" t="s">
        <v>3544</v>
      </c>
      <c r="C8425" t="s">
        <v>1384</v>
      </c>
      <c r="D8425" t="s">
        <v>50</v>
      </c>
      <c r="E8425" t="s">
        <v>1548</v>
      </c>
      <c r="F8425" t="s">
        <v>52</v>
      </c>
      <c r="G8425" t="s">
        <v>53</v>
      </c>
      <c r="H8425" t="s">
        <v>90</v>
      </c>
      <c r="I8425" t="s">
        <v>96</v>
      </c>
      <c r="J8425" t="s">
        <v>97</v>
      </c>
      <c r="K8425" t="s">
        <v>416</v>
      </c>
      <c r="L8425">
        <v>14577.1</v>
      </c>
      <c r="M8425">
        <v>5</v>
      </c>
      <c r="N8425">
        <v>0.25</v>
      </c>
      <c r="O8425">
        <v>2219.4899999999998</v>
      </c>
    </row>
    <row r="8426" spans="1:15" x14ac:dyDescent="0.3">
      <c r="A8426" t="s">
        <v>10439</v>
      </c>
      <c r="B8426" t="s">
        <v>3137</v>
      </c>
      <c r="C8426" t="s">
        <v>2409</v>
      </c>
      <c r="D8426" t="s">
        <v>61</v>
      </c>
      <c r="E8426" t="s">
        <v>1667</v>
      </c>
      <c r="F8426" t="s">
        <v>71</v>
      </c>
      <c r="G8426" t="s">
        <v>63</v>
      </c>
      <c r="H8426" t="s">
        <v>202</v>
      </c>
      <c r="I8426" t="s">
        <v>118</v>
      </c>
      <c r="J8426" t="s">
        <v>230</v>
      </c>
      <c r="K8426" t="s">
        <v>356</v>
      </c>
      <c r="L8426">
        <v>12952.81</v>
      </c>
      <c r="M8426">
        <v>1</v>
      </c>
      <c r="N8426">
        <v>0.1</v>
      </c>
      <c r="O8426">
        <v>2673.73</v>
      </c>
    </row>
    <row r="8427" spans="1:15" x14ac:dyDescent="0.3">
      <c r="A8427" t="s">
        <v>10440</v>
      </c>
      <c r="B8427" t="s">
        <v>1402</v>
      </c>
      <c r="C8427" t="s">
        <v>2092</v>
      </c>
      <c r="D8427" t="s">
        <v>78</v>
      </c>
      <c r="E8427" t="s">
        <v>1766</v>
      </c>
      <c r="F8427" t="s">
        <v>52</v>
      </c>
      <c r="G8427" t="s">
        <v>53</v>
      </c>
      <c r="H8427" t="s">
        <v>246</v>
      </c>
      <c r="I8427" t="s">
        <v>96</v>
      </c>
      <c r="J8427" t="s">
        <v>135</v>
      </c>
      <c r="K8427" t="s">
        <v>275</v>
      </c>
      <c r="L8427">
        <v>31600.89</v>
      </c>
      <c r="M8427">
        <v>9</v>
      </c>
      <c r="N8427">
        <v>0.05</v>
      </c>
      <c r="O8427">
        <v>5407.13</v>
      </c>
    </row>
    <row r="8428" spans="1:15" x14ac:dyDescent="0.3">
      <c r="A8428" t="s">
        <v>10441</v>
      </c>
      <c r="B8428" t="s">
        <v>1798</v>
      </c>
      <c r="C8428" t="s">
        <v>1110</v>
      </c>
      <c r="D8428" t="s">
        <v>102</v>
      </c>
      <c r="E8428" t="s">
        <v>607</v>
      </c>
      <c r="F8428" t="s">
        <v>52</v>
      </c>
      <c r="G8428" t="s">
        <v>72</v>
      </c>
      <c r="H8428" t="s">
        <v>117</v>
      </c>
      <c r="I8428" t="s">
        <v>83</v>
      </c>
      <c r="J8428" t="s">
        <v>449</v>
      </c>
      <c r="K8428" t="s">
        <v>775</v>
      </c>
      <c r="L8428">
        <v>32062.560000000001</v>
      </c>
      <c r="M8428">
        <v>3</v>
      </c>
      <c r="N8428">
        <v>0.2</v>
      </c>
      <c r="O8428">
        <v>4432.26</v>
      </c>
    </row>
    <row r="8429" spans="1:15" x14ac:dyDescent="0.3">
      <c r="A8429" t="s">
        <v>10442</v>
      </c>
      <c r="B8429" t="s">
        <v>1222</v>
      </c>
      <c r="C8429" t="s">
        <v>1869</v>
      </c>
      <c r="D8429" t="s">
        <v>50</v>
      </c>
      <c r="E8429" t="s">
        <v>820</v>
      </c>
      <c r="F8429" t="s">
        <v>52</v>
      </c>
      <c r="G8429" t="s">
        <v>53</v>
      </c>
      <c r="H8429" t="s">
        <v>54</v>
      </c>
      <c r="I8429" t="s">
        <v>118</v>
      </c>
      <c r="J8429" t="s">
        <v>119</v>
      </c>
      <c r="K8429" t="s">
        <v>197</v>
      </c>
      <c r="L8429">
        <v>10190.280000000001</v>
      </c>
      <c r="M8429">
        <v>2</v>
      </c>
      <c r="N8429">
        <v>0.1</v>
      </c>
      <c r="O8429">
        <v>2504.14</v>
      </c>
    </row>
    <row r="8430" spans="1:15" x14ac:dyDescent="0.3">
      <c r="A8430" t="s">
        <v>10443</v>
      </c>
      <c r="B8430" t="s">
        <v>2508</v>
      </c>
      <c r="C8430" t="s">
        <v>1231</v>
      </c>
      <c r="D8430" t="s">
        <v>61</v>
      </c>
      <c r="E8430" t="s">
        <v>4013</v>
      </c>
      <c r="F8430" t="s">
        <v>80</v>
      </c>
      <c r="G8430" t="s">
        <v>53</v>
      </c>
      <c r="H8430" t="s">
        <v>110</v>
      </c>
      <c r="I8430" t="s">
        <v>83</v>
      </c>
      <c r="J8430" t="s">
        <v>449</v>
      </c>
      <c r="K8430" t="s">
        <v>775</v>
      </c>
      <c r="L8430">
        <v>53607.68</v>
      </c>
      <c r="M8430">
        <v>7</v>
      </c>
      <c r="N8430">
        <v>0.05</v>
      </c>
      <c r="O8430">
        <v>11782.16</v>
      </c>
    </row>
    <row r="8431" spans="1:15" x14ac:dyDescent="0.3">
      <c r="A8431" t="s">
        <v>10444</v>
      </c>
      <c r="B8431" t="s">
        <v>100</v>
      </c>
      <c r="C8431" t="s">
        <v>101</v>
      </c>
      <c r="D8431" t="s">
        <v>50</v>
      </c>
      <c r="E8431" t="s">
        <v>378</v>
      </c>
      <c r="F8431" t="s">
        <v>71</v>
      </c>
      <c r="G8431" t="s">
        <v>72</v>
      </c>
      <c r="H8431" t="s">
        <v>73</v>
      </c>
      <c r="I8431" t="s">
        <v>55</v>
      </c>
      <c r="J8431" t="s">
        <v>173</v>
      </c>
      <c r="K8431" t="s">
        <v>735</v>
      </c>
      <c r="L8431">
        <v>18221.580000000002</v>
      </c>
      <c r="M8431">
        <v>3</v>
      </c>
      <c r="N8431">
        <v>0.15</v>
      </c>
      <c r="O8431">
        <v>6129.48</v>
      </c>
    </row>
    <row r="8432" spans="1:15" x14ac:dyDescent="0.3">
      <c r="A8432" t="s">
        <v>10445</v>
      </c>
      <c r="B8432" t="s">
        <v>3146</v>
      </c>
      <c r="C8432" t="s">
        <v>1252</v>
      </c>
      <c r="D8432" t="s">
        <v>102</v>
      </c>
      <c r="E8432" t="s">
        <v>146</v>
      </c>
      <c r="F8432" t="s">
        <v>80</v>
      </c>
      <c r="G8432" t="s">
        <v>81</v>
      </c>
      <c r="H8432" t="s">
        <v>284</v>
      </c>
      <c r="I8432" t="s">
        <v>96</v>
      </c>
      <c r="J8432" t="s">
        <v>97</v>
      </c>
      <c r="K8432" t="s">
        <v>416</v>
      </c>
      <c r="L8432">
        <v>56317.98</v>
      </c>
      <c r="M8432">
        <v>6</v>
      </c>
      <c r="N8432">
        <v>0.15</v>
      </c>
      <c r="O8432">
        <v>11013.16</v>
      </c>
    </row>
    <row r="8433" spans="1:15" x14ac:dyDescent="0.3">
      <c r="A8433" t="s">
        <v>10446</v>
      </c>
      <c r="B8433" t="s">
        <v>690</v>
      </c>
      <c r="C8433" t="s">
        <v>2797</v>
      </c>
      <c r="D8433" t="s">
        <v>61</v>
      </c>
      <c r="E8433" t="s">
        <v>320</v>
      </c>
      <c r="F8433" t="s">
        <v>80</v>
      </c>
      <c r="G8433" t="s">
        <v>179</v>
      </c>
      <c r="H8433" t="s">
        <v>236</v>
      </c>
      <c r="I8433" t="s">
        <v>96</v>
      </c>
      <c r="J8433" t="s">
        <v>166</v>
      </c>
      <c r="K8433" t="s">
        <v>337</v>
      </c>
      <c r="L8433">
        <v>12932.22</v>
      </c>
      <c r="M8433">
        <v>7</v>
      </c>
      <c r="N8433">
        <v>0.15</v>
      </c>
      <c r="O8433">
        <v>2118.2600000000002</v>
      </c>
    </row>
    <row r="8434" spans="1:15" x14ac:dyDescent="0.3">
      <c r="A8434" t="s">
        <v>10447</v>
      </c>
      <c r="B8434" t="s">
        <v>3063</v>
      </c>
      <c r="C8434" t="s">
        <v>2983</v>
      </c>
      <c r="D8434" t="s">
        <v>50</v>
      </c>
      <c r="E8434" t="s">
        <v>1001</v>
      </c>
      <c r="F8434" t="s">
        <v>80</v>
      </c>
      <c r="G8434" t="s">
        <v>72</v>
      </c>
      <c r="H8434" t="s">
        <v>104</v>
      </c>
      <c r="I8434" t="s">
        <v>55</v>
      </c>
      <c r="J8434" t="s">
        <v>56</v>
      </c>
      <c r="K8434" t="s">
        <v>57</v>
      </c>
      <c r="L8434">
        <v>71571.7</v>
      </c>
      <c r="M8434">
        <v>5</v>
      </c>
      <c r="N8434">
        <v>0.1</v>
      </c>
      <c r="O8434">
        <v>11047.49</v>
      </c>
    </row>
    <row r="8435" spans="1:15" x14ac:dyDescent="0.3">
      <c r="A8435" t="s">
        <v>10448</v>
      </c>
      <c r="B8435" t="s">
        <v>159</v>
      </c>
      <c r="C8435" t="s">
        <v>4957</v>
      </c>
      <c r="D8435" t="s">
        <v>50</v>
      </c>
      <c r="E8435" t="s">
        <v>165</v>
      </c>
      <c r="F8435" t="s">
        <v>80</v>
      </c>
      <c r="G8435" t="s">
        <v>179</v>
      </c>
      <c r="H8435" t="s">
        <v>180</v>
      </c>
      <c r="I8435" t="s">
        <v>118</v>
      </c>
      <c r="J8435" t="s">
        <v>191</v>
      </c>
      <c r="K8435" t="s">
        <v>290</v>
      </c>
      <c r="L8435">
        <v>22606.9</v>
      </c>
      <c r="M8435">
        <v>10</v>
      </c>
      <c r="N8435">
        <v>0</v>
      </c>
      <c r="O8435">
        <v>6428.9</v>
      </c>
    </row>
    <row r="8436" spans="1:15" x14ac:dyDescent="0.3">
      <c r="A8436" t="s">
        <v>10449</v>
      </c>
      <c r="B8436" t="s">
        <v>2998</v>
      </c>
      <c r="C8436" t="s">
        <v>816</v>
      </c>
      <c r="D8436" t="s">
        <v>102</v>
      </c>
      <c r="E8436" t="s">
        <v>660</v>
      </c>
      <c r="F8436" t="s">
        <v>80</v>
      </c>
      <c r="G8436" t="s">
        <v>81</v>
      </c>
      <c r="H8436" t="s">
        <v>186</v>
      </c>
      <c r="I8436" t="s">
        <v>55</v>
      </c>
      <c r="J8436" t="s">
        <v>141</v>
      </c>
      <c r="K8436" t="s">
        <v>241</v>
      </c>
      <c r="L8436">
        <v>67604.2</v>
      </c>
      <c r="M8436">
        <v>5</v>
      </c>
      <c r="N8436">
        <v>0.1</v>
      </c>
      <c r="O8436">
        <v>16934.509999999998</v>
      </c>
    </row>
    <row r="8437" spans="1:15" x14ac:dyDescent="0.3">
      <c r="A8437" t="s">
        <v>10450</v>
      </c>
      <c r="B8437" t="s">
        <v>2323</v>
      </c>
      <c r="C8437" t="s">
        <v>725</v>
      </c>
      <c r="D8437" t="s">
        <v>50</v>
      </c>
      <c r="E8437" t="s">
        <v>1514</v>
      </c>
      <c r="F8437" t="s">
        <v>80</v>
      </c>
      <c r="G8437" t="s">
        <v>81</v>
      </c>
      <c r="H8437" t="s">
        <v>82</v>
      </c>
      <c r="I8437" t="s">
        <v>55</v>
      </c>
      <c r="J8437" t="s">
        <v>65</v>
      </c>
      <c r="K8437" t="s">
        <v>66</v>
      </c>
      <c r="L8437">
        <v>27036.2</v>
      </c>
      <c r="M8437">
        <v>10</v>
      </c>
      <c r="N8437">
        <v>0.15</v>
      </c>
      <c r="O8437">
        <v>5048.07</v>
      </c>
    </row>
    <row r="8438" spans="1:15" x14ac:dyDescent="0.3">
      <c r="A8438" t="s">
        <v>10451</v>
      </c>
      <c r="B8438" t="s">
        <v>1185</v>
      </c>
      <c r="C8438" t="s">
        <v>2164</v>
      </c>
      <c r="D8438" t="s">
        <v>61</v>
      </c>
      <c r="E8438" t="s">
        <v>1929</v>
      </c>
      <c r="F8438" t="s">
        <v>52</v>
      </c>
      <c r="G8438" t="s">
        <v>53</v>
      </c>
      <c r="H8438" t="s">
        <v>110</v>
      </c>
      <c r="I8438" t="s">
        <v>55</v>
      </c>
      <c r="J8438" t="s">
        <v>173</v>
      </c>
      <c r="K8438" t="s">
        <v>174</v>
      </c>
      <c r="L8438">
        <v>43305.03</v>
      </c>
      <c r="M8438">
        <v>9</v>
      </c>
      <c r="N8438">
        <v>0.05</v>
      </c>
      <c r="O8438">
        <v>15690.42</v>
      </c>
    </row>
    <row r="8439" spans="1:15" x14ac:dyDescent="0.3">
      <c r="A8439" t="s">
        <v>10452</v>
      </c>
      <c r="B8439" t="s">
        <v>1041</v>
      </c>
      <c r="C8439" t="s">
        <v>538</v>
      </c>
      <c r="D8439" t="s">
        <v>61</v>
      </c>
      <c r="E8439" t="s">
        <v>207</v>
      </c>
      <c r="F8439" t="s">
        <v>71</v>
      </c>
      <c r="G8439" t="s">
        <v>81</v>
      </c>
      <c r="H8439" t="s">
        <v>284</v>
      </c>
      <c r="I8439" t="s">
        <v>83</v>
      </c>
      <c r="J8439" t="s">
        <v>84</v>
      </c>
      <c r="K8439" t="s">
        <v>125</v>
      </c>
      <c r="L8439">
        <v>35998</v>
      </c>
      <c r="M8439">
        <v>10</v>
      </c>
      <c r="N8439">
        <v>0.15</v>
      </c>
      <c r="O8439">
        <v>10410.65</v>
      </c>
    </row>
    <row r="8440" spans="1:15" x14ac:dyDescent="0.3">
      <c r="A8440" t="s">
        <v>10453</v>
      </c>
      <c r="B8440" t="s">
        <v>3118</v>
      </c>
      <c r="C8440" t="s">
        <v>2604</v>
      </c>
      <c r="D8440" t="s">
        <v>102</v>
      </c>
      <c r="E8440" t="s">
        <v>444</v>
      </c>
      <c r="F8440" t="s">
        <v>71</v>
      </c>
      <c r="G8440" t="s">
        <v>81</v>
      </c>
      <c r="H8440" t="s">
        <v>186</v>
      </c>
      <c r="I8440" t="s">
        <v>55</v>
      </c>
      <c r="J8440" t="s">
        <v>141</v>
      </c>
      <c r="K8440" t="s">
        <v>241</v>
      </c>
      <c r="L8440">
        <v>29145.81</v>
      </c>
      <c r="M8440">
        <v>3</v>
      </c>
      <c r="N8440">
        <v>0.15</v>
      </c>
      <c r="O8440">
        <v>3892.92</v>
      </c>
    </row>
    <row r="8441" spans="1:15" x14ac:dyDescent="0.3">
      <c r="A8441" t="s">
        <v>10454</v>
      </c>
      <c r="B8441" t="s">
        <v>3879</v>
      </c>
      <c r="C8441" t="s">
        <v>4132</v>
      </c>
      <c r="D8441" t="s">
        <v>78</v>
      </c>
      <c r="E8441" t="s">
        <v>1969</v>
      </c>
      <c r="F8441" t="s">
        <v>71</v>
      </c>
      <c r="G8441" t="s">
        <v>63</v>
      </c>
      <c r="H8441" t="s">
        <v>202</v>
      </c>
      <c r="I8441" t="s">
        <v>55</v>
      </c>
      <c r="J8441" t="s">
        <v>65</v>
      </c>
      <c r="K8441" t="s">
        <v>91</v>
      </c>
      <c r="L8441">
        <v>46110</v>
      </c>
      <c r="M8441">
        <v>10</v>
      </c>
      <c r="N8441">
        <v>0.1</v>
      </c>
      <c r="O8441">
        <v>13090.23</v>
      </c>
    </row>
    <row r="8442" spans="1:15" x14ac:dyDescent="0.3">
      <c r="A8442" t="s">
        <v>10455</v>
      </c>
      <c r="B8442" t="s">
        <v>737</v>
      </c>
      <c r="C8442" t="s">
        <v>2672</v>
      </c>
      <c r="D8442" t="s">
        <v>61</v>
      </c>
      <c r="E8442" t="s">
        <v>2085</v>
      </c>
      <c r="F8442" t="s">
        <v>80</v>
      </c>
      <c r="G8442" t="s">
        <v>53</v>
      </c>
      <c r="H8442" t="s">
        <v>246</v>
      </c>
      <c r="I8442" t="s">
        <v>83</v>
      </c>
      <c r="J8442" t="s">
        <v>156</v>
      </c>
      <c r="K8442" t="s">
        <v>157</v>
      </c>
      <c r="L8442">
        <v>3705.84</v>
      </c>
      <c r="M8442">
        <v>9</v>
      </c>
      <c r="N8442">
        <v>0.2</v>
      </c>
      <c r="O8442">
        <v>494.31</v>
      </c>
    </row>
    <row r="8443" spans="1:15" x14ac:dyDescent="0.3">
      <c r="A8443" t="s">
        <v>10456</v>
      </c>
      <c r="B8443" t="s">
        <v>624</v>
      </c>
      <c r="C8443" t="s">
        <v>2893</v>
      </c>
      <c r="D8443" t="s">
        <v>102</v>
      </c>
      <c r="E8443" t="s">
        <v>1422</v>
      </c>
      <c r="F8443" t="s">
        <v>71</v>
      </c>
      <c r="G8443" t="s">
        <v>53</v>
      </c>
      <c r="H8443" t="s">
        <v>54</v>
      </c>
      <c r="I8443" t="s">
        <v>118</v>
      </c>
      <c r="J8443" t="s">
        <v>303</v>
      </c>
      <c r="K8443" t="s">
        <v>304</v>
      </c>
      <c r="L8443">
        <v>108683.19</v>
      </c>
      <c r="M8443">
        <v>9</v>
      </c>
      <c r="N8443">
        <v>0.05</v>
      </c>
      <c r="O8443">
        <v>19839.91</v>
      </c>
    </row>
    <row r="8444" spans="1:15" x14ac:dyDescent="0.3">
      <c r="A8444" t="s">
        <v>10457</v>
      </c>
      <c r="B8444" t="s">
        <v>2995</v>
      </c>
      <c r="C8444" t="s">
        <v>1228</v>
      </c>
      <c r="D8444" t="s">
        <v>102</v>
      </c>
      <c r="E8444" t="s">
        <v>1299</v>
      </c>
      <c r="F8444" t="s">
        <v>52</v>
      </c>
      <c r="G8444" t="s">
        <v>179</v>
      </c>
      <c r="H8444" t="s">
        <v>180</v>
      </c>
      <c r="I8444" t="s">
        <v>55</v>
      </c>
      <c r="J8444" t="s">
        <v>65</v>
      </c>
      <c r="K8444" t="s">
        <v>66</v>
      </c>
      <c r="L8444">
        <v>36013.230000000003</v>
      </c>
      <c r="M8444">
        <v>9</v>
      </c>
      <c r="N8444">
        <v>0.15</v>
      </c>
      <c r="O8444">
        <v>9376.51</v>
      </c>
    </row>
    <row r="8445" spans="1:15" x14ac:dyDescent="0.3">
      <c r="A8445" t="s">
        <v>10458</v>
      </c>
      <c r="B8445" t="s">
        <v>1580</v>
      </c>
      <c r="C8445" t="s">
        <v>1994</v>
      </c>
      <c r="D8445" t="s">
        <v>78</v>
      </c>
      <c r="E8445" t="s">
        <v>425</v>
      </c>
      <c r="F8445" t="s">
        <v>71</v>
      </c>
      <c r="G8445" t="s">
        <v>179</v>
      </c>
      <c r="H8445" t="s">
        <v>180</v>
      </c>
      <c r="I8445" t="s">
        <v>83</v>
      </c>
      <c r="J8445" t="s">
        <v>379</v>
      </c>
      <c r="K8445" t="s">
        <v>562</v>
      </c>
      <c r="L8445">
        <v>7527.1</v>
      </c>
      <c r="M8445">
        <v>5</v>
      </c>
      <c r="N8445">
        <v>0.25</v>
      </c>
      <c r="O8445">
        <v>1462.69</v>
      </c>
    </row>
    <row r="8446" spans="1:15" x14ac:dyDescent="0.3">
      <c r="A8446" t="s">
        <v>10459</v>
      </c>
      <c r="B8446" t="s">
        <v>1357</v>
      </c>
      <c r="C8446" t="s">
        <v>1626</v>
      </c>
      <c r="D8446" t="s">
        <v>50</v>
      </c>
      <c r="E8446" t="s">
        <v>930</v>
      </c>
      <c r="F8446" t="s">
        <v>80</v>
      </c>
      <c r="G8446" t="s">
        <v>81</v>
      </c>
      <c r="H8446" t="s">
        <v>284</v>
      </c>
      <c r="I8446" t="s">
        <v>96</v>
      </c>
      <c r="J8446" t="s">
        <v>111</v>
      </c>
      <c r="K8446" t="s">
        <v>112</v>
      </c>
      <c r="L8446">
        <v>8671.5499999999993</v>
      </c>
      <c r="M8446">
        <v>1</v>
      </c>
      <c r="N8446">
        <v>0.25</v>
      </c>
      <c r="O8446">
        <v>2228.0300000000002</v>
      </c>
    </row>
    <row r="8447" spans="1:15" x14ac:dyDescent="0.3">
      <c r="A8447" t="s">
        <v>10460</v>
      </c>
      <c r="B8447" t="s">
        <v>2429</v>
      </c>
      <c r="C8447" t="s">
        <v>1587</v>
      </c>
      <c r="D8447" t="s">
        <v>50</v>
      </c>
      <c r="E8447" t="s">
        <v>1437</v>
      </c>
      <c r="F8447" t="s">
        <v>80</v>
      </c>
      <c r="G8447" t="s">
        <v>63</v>
      </c>
      <c r="H8447" t="s">
        <v>213</v>
      </c>
      <c r="I8447" t="s">
        <v>96</v>
      </c>
      <c r="J8447" t="s">
        <v>135</v>
      </c>
      <c r="K8447" t="s">
        <v>275</v>
      </c>
      <c r="L8447">
        <v>25763.119999999999</v>
      </c>
      <c r="M8447">
        <v>2</v>
      </c>
      <c r="N8447">
        <v>0.1</v>
      </c>
      <c r="O8447">
        <v>5872.22</v>
      </c>
    </row>
    <row r="8448" spans="1:15" x14ac:dyDescent="0.3">
      <c r="A8448" t="s">
        <v>10461</v>
      </c>
      <c r="B8448" t="s">
        <v>2760</v>
      </c>
      <c r="C8448" t="s">
        <v>2372</v>
      </c>
      <c r="D8448" t="s">
        <v>61</v>
      </c>
      <c r="E8448" t="s">
        <v>2218</v>
      </c>
      <c r="F8448" t="s">
        <v>52</v>
      </c>
      <c r="G8448" t="s">
        <v>53</v>
      </c>
      <c r="H8448" t="s">
        <v>246</v>
      </c>
      <c r="I8448" t="s">
        <v>118</v>
      </c>
      <c r="J8448" t="s">
        <v>303</v>
      </c>
      <c r="K8448" t="s">
        <v>491</v>
      </c>
      <c r="L8448">
        <v>15965.12</v>
      </c>
      <c r="M8448">
        <v>8</v>
      </c>
      <c r="N8448">
        <v>0.2</v>
      </c>
      <c r="O8448">
        <v>2611.36</v>
      </c>
    </row>
    <row r="8449" spans="1:15" x14ac:dyDescent="0.3">
      <c r="A8449" t="s">
        <v>10462</v>
      </c>
      <c r="B8449" t="s">
        <v>1547</v>
      </c>
      <c r="C8449" t="s">
        <v>2723</v>
      </c>
      <c r="D8449" t="s">
        <v>78</v>
      </c>
      <c r="E8449" t="s">
        <v>2157</v>
      </c>
      <c r="F8449" t="s">
        <v>71</v>
      </c>
      <c r="G8449" t="s">
        <v>72</v>
      </c>
      <c r="H8449" t="s">
        <v>346</v>
      </c>
      <c r="I8449" t="s">
        <v>96</v>
      </c>
      <c r="J8449" t="s">
        <v>166</v>
      </c>
      <c r="K8449" t="s">
        <v>167</v>
      </c>
      <c r="L8449">
        <v>48243.8</v>
      </c>
      <c r="M8449">
        <v>10</v>
      </c>
      <c r="N8449">
        <v>0</v>
      </c>
      <c r="O8449">
        <v>8544.5400000000009</v>
      </c>
    </row>
    <row r="8450" spans="1:15" x14ac:dyDescent="0.3">
      <c r="A8450" t="s">
        <v>10463</v>
      </c>
      <c r="B8450" t="s">
        <v>2529</v>
      </c>
      <c r="C8450" t="s">
        <v>486</v>
      </c>
      <c r="D8450" t="s">
        <v>102</v>
      </c>
      <c r="E8450" t="s">
        <v>283</v>
      </c>
      <c r="F8450" t="s">
        <v>52</v>
      </c>
      <c r="G8450" t="s">
        <v>53</v>
      </c>
      <c r="H8450" t="s">
        <v>246</v>
      </c>
      <c r="I8450" t="s">
        <v>83</v>
      </c>
      <c r="J8450" t="s">
        <v>379</v>
      </c>
      <c r="K8450" t="s">
        <v>716</v>
      </c>
      <c r="L8450">
        <v>12655.45</v>
      </c>
      <c r="M8450">
        <v>1</v>
      </c>
      <c r="N8450">
        <v>0.15</v>
      </c>
      <c r="O8450">
        <v>2696.92</v>
      </c>
    </row>
    <row r="8451" spans="1:15" x14ac:dyDescent="0.3">
      <c r="A8451" t="s">
        <v>10464</v>
      </c>
      <c r="B8451" t="s">
        <v>1823</v>
      </c>
      <c r="C8451" t="s">
        <v>1064</v>
      </c>
      <c r="D8451" t="s">
        <v>102</v>
      </c>
      <c r="E8451" t="s">
        <v>1973</v>
      </c>
      <c r="F8451" t="s">
        <v>52</v>
      </c>
      <c r="G8451" t="s">
        <v>53</v>
      </c>
      <c r="H8451" t="s">
        <v>90</v>
      </c>
      <c r="I8451" t="s">
        <v>55</v>
      </c>
      <c r="J8451" t="s">
        <v>173</v>
      </c>
      <c r="K8451" t="s">
        <v>203</v>
      </c>
      <c r="L8451">
        <v>6953.2</v>
      </c>
      <c r="M8451">
        <v>1</v>
      </c>
      <c r="N8451">
        <v>0</v>
      </c>
      <c r="O8451">
        <v>1280.49</v>
      </c>
    </row>
    <row r="8452" spans="1:15" x14ac:dyDescent="0.3">
      <c r="A8452" t="s">
        <v>10465</v>
      </c>
      <c r="B8452" t="s">
        <v>916</v>
      </c>
      <c r="C8452" t="s">
        <v>443</v>
      </c>
      <c r="D8452" t="s">
        <v>102</v>
      </c>
      <c r="E8452" t="s">
        <v>726</v>
      </c>
      <c r="F8452" t="s">
        <v>80</v>
      </c>
      <c r="G8452" t="s">
        <v>72</v>
      </c>
      <c r="H8452" t="s">
        <v>73</v>
      </c>
      <c r="I8452" t="s">
        <v>83</v>
      </c>
      <c r="J8452" t="s">
        <v>449</v>
      </c>
      <c r="K8452" t="s">
        <v>775</v>
      </c>
      <c r="L8452">
        <v>52738.68</v>
      </c>
      <c r="M8452">
        <v>6</v>
      </c>
      <c r="N8452">
        <v>0.25</v>
      </c>
      <c r="O8452">
        <v>11388.15</v>
      </c>
    </row>
    <row r="8453" spans="1:15" x14ac:dyDescent="0.3">
      <c r="A8453" t="s">
        <v>10466</v>
      </c>
      <c r="B8453" t="s">
        <v>2801</v>
      </c>
      <c r="C8453" t="s">
        <v>1455</v>
      </c>
      <c r="D8453" t="s">
        <v>61</v>
      </c>
      <c r="E8453" t="s">
        <v>425</v>
      </c>
      <c r="F8453" t="s">
        <v>52</v>
      </c>
      <c r="G8453" t="s">
        <v>81</v>
      </c>
      <c r="H8453" t="s">
        <v>186</v>
      </c>
      <c r="I8453" t="s">
        <v>83</v>
      </c>
      <c r="J8453" t="s">
        <v>449</v>
      </c>
      <c r="K8453" t="s">
        <v>681</v>
      </c>
      <c r="L8453">
        <v>39968.879999999997</v>
      </c>
      <c r="M8453">
        <v>7</v>
      </c>
      <c r="N8453">
        <v>0.2</v>
      </c>
      <c r="O8453">
        <v>8508.58</v>
      </c>
    </row>
    <row r="8454" spans="1:15" x14ac:dyDescent="0.3">
      <c r="A8454" t="s">
        <v>10467</v>
      </c>
      <c r="B8454" t="s">
        <v>906</v>
      </c>
      <c r="C8454" t="s">
        <v>907</v>
      </c>
      <c r="D8454" t="s">
        <v>50</v>
      </c>
      <c r="E8454" t="s">
        <v>742</v>
      </c>
      <c r="F8454" t="s">
        <v>80</v>
      </c>
      <c r="G8454" t="s">
        <v>72</v>
      </c>
      <c r="H8454" t="s">
        <v>346</v>
      </c>
      <c r="I8454" t="s">
        <v>118</v>
      </c>
      <c r="J8454" t="s">
        <v>191</v>
      </c>
      <c r="K8454" t="s">
        <v>829</v>
      </c>
      <c r="L8454">
        <v>15431.4</v>
      </c>
      <c r="M8454">
        <v>5</v>
      </c>
      <c r="N8454">
        <v>0.1</v>
      </c>
      <c r="O8454">
        <v>2723.01</v>
      </c>
    </row>
    <row r="8455" spans="1:15" x14ac:dyDescent="0.3">
      <c r="A8455" t="s">
        <v>10468</v>
      </c>
      <c r="B8455" t="s">
        <v>989</v>
      </c>
      <c r="C8455" t="s">
        <v>2479</v>
      </c>
      <c r="D8455" t="s">
        <v>78</v>
      </c>
      <c r="E8455" t="s">
        <v>1284</v>
      </c>
      <c r="F8455" t="s">
        <v>80</v>
      </c>
      <c r="G8455" t="s">
        <v>179</v>
      </c>
      <c r="H8455" t="s">
        <v>180</v>
      </c>
      <c r="I8455" t="s">
        <v>96</v>
      </c>
      <c r="J8455" t="s">
        <v>166</v>
      </c>
      <c r="K8455" t="s">
        <v>167</v>
      </c>
      <c r="L8455">
        <v>20200.400000000001</v>
      </c>
      <c r="M8455">
        <v>2</v>
      </c>
      <c r="N8455">
        <v>0.15</v>
      </c>
      <c r="O8455">
        <v>5819.16</v>
      </c>
    </row>
    <row r="8456" spans="1:15" x14ac:dyDescent="0.3">
      <c r="A8456" t="s">
        <v>10469</v>
      </c>
      <c r="B8456" t="s">
        <v>211</v>
      </c>
      <c r="C8456" t="s">
        <v>1024</v>
      </c>
      <c r="D8456" t="s">
        <v>102</v>
      </c>
      <c r="E8456" t="s">
        <v>2065</v>
      </c>
      <c r="F8456" t="s">
        <v>52</v>
      </c>
      <c r="G8456" t="s">
        <v>179</v>
      </c>
      <c r="H8456" t="s">
        <v>180</v>
      </c>
      <c r="I8456" t="s">
        <v>83</v>
      </c>
      <c r="J8456" t="s">
        <v>449</v>
      </c>
      <c r="K8456" t="s">
        <v>775</v>
      </c>
      <c r="L8456">
        <v>27034.3</v>
      </c>
      <c r="M8456">
        <v>5</v>
      </c>
      <c r="N8456">
        <v>0.05</v>
      </c>
      <c r="O8456">
        <v>7546.81</v>
      </c>
    </row>
    <row r="8457" spans="1:15" x14ac:dyDescent="0.3">
      <c r="A8457" t="s">
        <v>10470</v>
      </c>
      <c r="B8457" t="s">
        <v>3049</v>
      </c>
      <c r="C8457" t="s">
        <v>3067</v>
      </c>
      <c r="D8457" t="s">
        <v>50</v>
      </c>
      <c r="E8457" t="s">
        <v>850</v>
      </c>
      <c r="F8457" t="s">
        <v>71</v>
      </c>
      <c r="G8457" t="s">
        <v>53</v>
      </c>
      <c r="H8457" t="s">
        <v>246</v>
      </c>
      <c r="I8457" t="s">
        <v>118</v>
      </c>
      <c r="J8457" t="s">
        <v>230</v>
      </c>
      <c r="K8457" t="s">
        <v>231</v>
      </c>
      <c r="L8457">
        <v>41826.75</v>
      </c>
      <c r="M8457">
        <v>5</v>
      </c>
      <c r="N8457">
        <v>0.2</v>
      </c>
      <c r="O8457">
        <v>5091.16</v>
      </c>
    </row>
    <row r="8458" spans="1:15" x14ac:dyDescent="0.3">
      <c r="A8458" t="s">
        <v>10471</v>
      </c>
      <c r="B8458" t="s">
        <v>1306</v>
      </c>
      <c r="C8458" t="s">
        <v>1307</v>
      </c>
      <c r="D8458" t="s">
        <v>102</v>
      </c>
      <c r="E8458" t="s">
        <v>448</v>
      </c>
      <c r="F8458" t="s">
        <v>52</v>
      </c>
      <c r="G8458" t="s">
        <v>81</v>
      </c>
      <c r="H8458" t="s">
        <v>284</v>
      </c>
      <c r="I8458" t="s">
        <v>55</v>
      </c>
      <c r="J8458" t="s">
        <v>65</v>
      </c>
      <c r="K8458" t="s">
        <v>66</v>
      </c>
      <c r="L8458">
        <v>20000.3</v>
      </c>
      <c r="M8458">
        <v>5</v>
      </c>
      <c r="N8458">
        <v>0.15</v>
      </c>
      <c r="O8458">
        <v>5154.26</v>
      </c>
    </row>
    <row r="8459" spans="1:15" x14ac:dyDescent="0.3">
      <c r="A8459" t="s">
        <v>10472</v>
      </c>
      <c r="B8459" t="s">
        <v>1869</v>
      </c>
      <c r="C8459" t="s">
        <v>1442</v>
      </c>
      <c r="D8459" t="s">
        <v>50</v>
      </c>
      <c r="E8459" t="s">
        <v>1078</v>
      </c>
      <c r="F8459" t="s">
        <v>71</v>
      </c>
      <c r="G8459" t="s">
        <v>63</v>
      </c>
      <c r="H8459" t="s">
        <v>172</v>
      </c>
      <c r="I8459" t="s">
        <v>55</v>
      </c>
      <c r="J8459" t="s">
        <v>65</v>
      </c>
      <c r="K8459" t="s">
        <v>130</v>
      </c>
      <c r="L8459">
        <v>71992.56</v>
      </c>
      <c r="M8459">
        <v>8</v>
      </c>
      <c r="N8459">
        <v>0.25</v>
      </c>
      <c r="O8459">
        <v>10251.76</v>
      </c>
    </row>
    <row r="8460" spans="1:15" x14ac:dyDescent="0.3">
      <c r="A8460" t="s">
        <v>10473</v>
      </c>
      <c r="B8460" t="s">
        <v>816</v>
      </c>
      <c r="C8460" t="s">
        <v>1153</v>
      </c>
      <c r="D8460" t="s">
        <v>78</v>
      </c>
      <c r="E8460" t="s">
        <v>1071</v>
      </c>
      <c r="F8460" t="s">
        <v>71</v>
      </c>
      <c r="G8460" t="s">
        <v>53</v>
      </c>
      <c r="H8460" t="s">
        <v>110</v>
      </c>
      <c r="I8460" t="s">
        <v>83</v>
      </c>
      <c r="J8460" t="s">
        <v>449</v>
      </c>
      <c r="K8460" t="s">
        <v>681</v>
      </c>
      <c r="L8460">
        <v>34681.01</v>
      </c>
      <c r="M8460">
        <v>7</v>
      </c>
      <c r="N8460">
        <v>0</v>
      </c>
      <c r="O8460">
        <v>13656.05</v>
      </c>
    </row>
    <row r="8461" spans="1:15" x14ac:dyDescent="0.3">
      <c r="A8461" t="s">
        <v>10474</v>
      </c>
      <c r="B8461" t="s">
        <v>1852</v>
      </c>
      <c r="C8461" t="s">
        <v>1043</v>
      </c>
      <c r="D8461" t="s">
        <v>78</v>
      </c>
      <c r="E8461" t="s">
        <v>495</v>
      </c>
      <c r="F8461" t="s">
        <v>71</v>
      </c>
      <c r="G8461" t="s">
        <v>63</v>
      </c>
      <c r="H8461" t="s">
        <v>202</v>
      </c>
      <c r="I8461" t="s">
        <v>96</v>
      </c>
      <c r="J8461" t="s">
        <v>111</v>
      </c>
      <c r="K8461" t="s">
        <v>112</v>
      </c>
      <c r="L8461">
        <v>17774.939999999999</v>
      </c>
      <c r="M8461">
        <v>3</v>
      </c>
      <c r="N8461">
        <v>0.15</v>
      </c>
      <c r="O8461">
        <v>2791.81</v>
      </c>
    </row>
    <row r="8462" spans="1:15" x14ac:dyDescent="0.3">
      <c r="A8462" t="s">
        <v>10475</v>
      </c>
      <c r="B8462" t="s">
        <v>2390</v>
      </c>
      <c r="C8462" t="s">
        <v>2927</v>
      </c>
      <c r="D8462" t="s">
        <v>50</v>
      </c>
      <c r="E8462" t="s">
        <v>1095</v>
      </c>
      <c r="F8462" t="s">
        <v>71</v>
      </c>
      <c r="G8462" t="s">
        <v>81</v>
      </c>
      <c r="H8462" t="s">
        <v>82</v>
      </c>
      <c r="I8462" t="s">
        <v>83</v>
      </c>
      <c r="J8462" t="s">
        <v>449</v>
      </c>
      <c r="K8462" t="s">
        <v>681</v>
      </c>
      <c r="L8462">
        <v>54998.64</v>
      </c>
      <c r="M8462">
        <v>9</v>
      </c>
      <c r="N8462">
        <v>0.1</v>
      </c>
      <c r="O8462">
        <v>17627.240000000002</v>
      </c>
    </row>
    <row r="8463" spans="1:15" x14ac:dyDescent="0.3">
      <c r="A8463" t="s">
        <v>10476</v>
      </c>
      <c r="B8463" t="s">
        <v>910</v>
      </c>
      <c r="C8463" t="s">
        <v>3602</v>
      </c>
      <c r="D8463" t="s">
        <v>78</v>
      </c>
      <c r="E8463" t="s">
        <v>1229</v>
      </c>
      <c r="F8463" t="s">
        <v>52</v>
      </c>
      <c r="G8463" t="s">
        <v>72</v>
      </c>
      <c r="H8463" t="s">
        <v>73</v>
      </c>
      <c r="I8463" t="s">
        <v>83</v>
      </c>
      <c r="J8463" t="s">
        <v>156</v>
      </c>
      <c r="K8463" t="s">
        <v>285</v>
      </c>
      <c r="L8463">
        <v>89580.6</v>
      </c>
      <c r="M8463">
        <v>6</v>
      </c>
      <c r="N8463">
        <v>0.25</v>
      </c>
      <c r="O8463">
        <v>11012.65</v>
      </c>
    </row>
    <row r="8464" spans="1:15" x14ac:dyDescent="0.3">
      <c r="A8464" t="s">
        <v>10477</v>
      </c>
      <c r="B8464" t="s">
        <v>1411</v>
      </c>
      <c r="C8464" t="s">
        <v>1273</v>
      </c>
      <c r="D8464" t="s">
        <v>61</v>
      </c>
      <c r="E8464" t="s">
        <v>207</v>
      </c>
      <c r="F8464" t="s">
        <v>71</v>
      </c>
      <c r="G8464" t="s">
        <v>81</v>
      </c>
      <c r="H8464" t="s">
        <v>186</v>
      </c>
      <c r="I8464" t="s">
        <v>96</v>
      </c>
      <c r="J8464" t="s">
        <v>135</v>
      </c>
      <c r="K8464" t="s">
        <v>136</v>
      </c>
      <c r="L8464">
        <v>44075.1</v>
      </c>
      <c r="M8464">
        <v>5</v>
      </c>
      <c r="N8464">
        <v>0.1</v>
      </c>
      <c r="O8464">
        <v>12486.89</v>
      </c>
    </row>
    <row r="8465" spans="1:15" x14ac:dyDescent="0.3">
      <c r="A8465" t="s">
        <v>10478</v>
      </c>
      <c r="B8465" t="s">
        <v>368</v>
      </c>
      <c r="C8465" t="s">
        <v>2979</v>
      </c>
      <c r="D8465" t="s">
        <v>61</v>
      </c>
      <c r="E8465" t="s">
        <v>1055</v>
      </c>
      <c r="F8465" t="s">
        <v>80</v>
      </c>
      <c r="G8465" t="s">
        <v>81</v>
      </c>
      <c r="H8465" t="s">
        <v>82</v>
      </c>
      <c r="I8465" t="s">
        <v>83</v>
      </c>
      <c r="J8465" t="s">
        <v>379</v>
      </c>
      <c r="K8465" t="s">
        <v>380</v>
      </c>
      <c r="L8465">
        <v>28820.560000000001</v>
      </c>
      <c r="M8465">
        <v>2</v>
      </c>
      <c r="N8465">
        <v>0.15</v>
      </c>
      <c r="O8465">
        <v>4886.5200000000004</v>
      </c>
    </row>
    <row r="8466" spans="1:15" x14ac:dyDescent="0.3">
      <c r="A8466" t="s">
        <v>10479</v>
      </c>
      <c r="B8466" t="s">
        <v>234</v>
      </c>
      <c r="C8466" t="s">
        <v>880</v>
      </c>
      <c r="D8466" t="s">
        <v>102</v>
      </c>
      <c r="E8466" t="s">
        <v>1759</v>
      </c>
      <c r="F8466" t="s">
        <v>80</v>
      </c>
      <c r="G8466" t="s">
        <v>179</v>
      </c>
      <c r="H8466" t="s">
        <v>236</v>
      </c>
      <c r="I8466" t="s">
        <v>118</v>
      </c>
      <c r="J8466" t="s">
        <v>191</v>
      </c>
      <c r="K8466" t="s">
        <v>829</v>
      </c>
      <c r="L8466">
        <v>44233.919999999998</v>
      </c>
      <c r="M8466">
        <v>3</v>
      </c>
      <c r="N8466">
        <v>0.2</v>
      </c>
      <c r="O8466">
        <v>11300.48</v>
      </c>
    </row>
    <row r="8467" spans="1:15" x14ac:dyDescent="0.3">
      <c r="A8467" t="s">
        <v>10480</v>
      </c>
      <c r="B8467" t="s">
        <v>659</v>
      </c>
      <c r="C8467" t="s">
        <v>1623</v>
      </c>
      <c r="D8467" t="s">
        <v>61</v>
      </c>
      <c r="E8467" t="s">
        <v>1204</v>
      </c>
      <c r="F8467" t="s">
        <v>71</v>
      </c>
      <c r="G8467" t="s">
        <v>72</v>
      </c>
      <c r="H8467" t="s">
        <v>117</v>
      </c>
      <c r="I8467" t="s">
        <v>83</v>
      </c>
      <c r="J8467" t="s">
        <v>449</v>
      </c>
      <c r="K8467" t="s">
        <v>775</v>
      </c>
      <c r="L8467">
        <v>63909.86</v>
      </c>
      <c r="M8467">
        <v>7</v>
      </c>
      <c r="N8467">
        <v>0.1</v>
      </c>
      <c r="O8467">
        <v>19503.400000000001</v>
      </c>
    </row>
    <row r="8468" spans="1:15" x14ac:dyDescent="0.3">
      <c r="A8468" t="s">
        <v>10481</v>
      </c>
      <c r="B8468" t="s">
        <v>1472</v>
      </c>
      <c r="C8468" t="s">
        <v>1234</v>
      </c>
      <c r="D8468" t="s">
        <v>102</v>
      </c>
      <c r="E8468" t="s">
        <v>1551</v>
      </c>
      <c r="F8468" t="s">
        <v>52</v>
      </c>
      <c r="G8468" t="s">
        <v>81</v>
      </c>
      <c r="H8468" t="s">
        <v>95</v>
      </c>
      <c r="I8468" t="s">
        <v>96</v>
      </c>
      <c r="J8468" t="s">
        <v>135</v>
      </c>
      <c r="K8468" t="s">
        <v>395</v>
      </c>
      <c r="L8468">
        <v>3357.35</v>
      </c>
      <c r="M8468">
        <v>5</v>
      </c>
      <c r="N8468">
        <v>0.2</v>
      </c>
      <c r="O8468">
        <v>976.82</v>
      </c>
    </row>
    <row r="8469" spans="1:15" x14ac:dyDescent="0.3">
      <c r="A8469" t="s">
        <v>10482</v>
      </c>
      <c r="B8469" t="s">
        <v>3276</v>
      </c>
      <c r="C8469" t="s">
        <v>114</v>
      </c>
      <c r="D8469" t="s">
        <v>61</v>
      </c>
      <c r="E8469" t="s">
        <v>696</v>
      </c>
      <c r="F8469" t="s">
        <v>52</v>
      </c>
      <c r="G8469" t="s">
        <v>72</v>
      </c>
      <c r="H8469" t="s">
        <v>117</v>
      </c>
      <c r="I8469" t="s">
        <v>118</v>
      </c>
      <c r="J8469" t="s">
        <v>119</v>
      </c>
      <c r="K8469" t="s">
        <v>197</v>
      </c>
      <c r="L8469">
        <v>36555.21</v>
      </c>
      <c r="M8469">
        <v>3</v>
      </c>
      <c r="N8469">
        <v>0.2</v>
      </c>
      <c r="O8469">
        <v>5978.9</v>
      </c>
    </row>
    <row r="8470" spans="1:15" x14ac:dyDescent="0.3">
      <c r="A8470" t="s">
        <v>10483</v>
      </c>
      <c r="B8470" t="s">
        <v>1051</v>
      </c>
      <c r="C8470" t="s">
        <v>1341</v>
      </c>
      <c r="D8470" t="s">
        <v>50</v>
      </c>
      <c r="E8470" t="s">
        <v>1815</v>
      </c>
      <c r="F8470" t="s">
        <v>80</v>
      </c>
      <c r="G8470" t="s">
        <v>53</v>
      </c>
      <c r="H8470" t="s">
        <v>110</v>
      </c>
      <c r="I8470" t="s">
        <v>55</v>
      </c>
      <c r="J8470" t="s">
        <v>173</v>
      </c>
      <c r="K8470" t="s">
        <v>174</v>
      </c>
      <c r="L8470">
        <v>58361.120000000003</v>
      </c>
      <c r="M8470">
        <v>8</v>
      </c>
      <c r="N8470">
        <v>0.15</v>
      </c>
      <c r="O8470">
        <v>10383.18</v>
      </c>
    </row>
    <row r="8471" spans="1:15" x14ac:dyDescent="0.3">
      <c r="A8471" t="s">
        <v>10484</v>
      </c>
      <c r="B8471" t="s">
        <v>1452</v>
      </c>
      <c r="C8471" t="s">
        <v>4061</v>
      </c>
      <c r="D8471" t="s">
        <v>78</v>
      </c>
      <c r="E8471" t="s">
        <v>146</v>
      </c>
      <c r="F8471" t="s">
        <v>71</v>
      </c>
      <c r="G8471" t="s">
        <v>63</v>
      </c>
      <c r="H8471" t="s">
        <v>64</v>
      </c>
      <c r="I8471" t="s">
        <v>118</v>
      </c>
      <c r="J8471" t="s">
        <v>230</v>
      </c>
      <c r="K8471" t="s">
        <v>231</v>
      </c>
      <c r="L8471">
        <v>2901.46</v>
      </c>
      <c r="M8471">
        <v>2</v>
      </c>
      <c r="N8471">
        <v>0.05</v>
      </c>
      <c r="O8471">
        <v>915</v>
      </c>
    </row>
    <row r="8472" spans="1:15" x14ac:dyDescent="0.3">
      <c r="A8472" t="s">
        <v>10485</v>
      </c>
      <c r="B8472" t="s">
        <v>1720</v>
      </c>
      <c r="C8472" t="s">
        <v>1069</v>
      </c>
      <c r="D8472" t="s">
        <v>50</v>
      </c>
      <c r="E8472" t="s">
        <v>2025</v>
      </c>
      <c r="F8472" t="s">
        <v>71</v>
      </c>
      <c r="G8472" t="s">
        <v>63</v>
      </c>
      <c r="H8472" t="s">
        <v>213</v>
      </c>
      <c r="I8472" t="s">
        <v>83</v>
      </c>
      <c r="J8472" t="s">
        <v>449</v>
      </c>
      <c r="K8472" t="s">
        <v>775</v>
      </c>
      <c r="L8472">
        <v>7861.32</v>
      </c>
      <c r="M8472">
        <v>2</v>
      </c>
      <c r="N8472">
        <v>0.05</v>
      </c>
      <c r="O8472">
        <v>2104.0700000000002</v>
      </c>
    </row>
    <row r="8473" spans="1:15" x14ac:dyDescent="0.3">
      <c r="A8473" t="s">
        <v>10486</v>
      </c>
      <c r="B8473" t="s">
        <v>1070</v>
      </c>
      <c r="C8473" t="s">
        <v>2295</v>
      </c>
      <c r="D8473" t="s">
        <v>78</v>
      </c>
      <c r="E8473" t="s">
        <v>1815</v>
      </c>
      <c r="F8473" t="s">
        <v>52</v>
      </c>
      <c r="G8473" t="s">
        <v>63</v>
      </c>
      <c r="H8473" t="s">
        <v>172</v>
      </c>
      <c r="I8473" t="s">
        <v>118</v>
      </c>
      <c r="J8473" t="s">
        <v>303</v>
      </c>
      <c r="K8473" t="s">
        <v>421</v>
      </c>
      <c r="L8473">
        <v>45675.98</v>
      </c>
      <c r="M8473">
        <v>7</v>
      </c>
      <c r="N8473">
        <v>0.1</v>
      </c>
      <c r="O8473">
        <v>7310.18</v>
      </c>
    </row>
    <row r="8474" spans="1:15" x14ac:dyDescent="0.3">
      <c r="A8474" t="s">
        <v>10487</v>
      </c>
      <c r="B8474" t="s">
        <v>631</v>
      </c>
      <c r="C8474" t="s">
        <v>610</v>
      </c>
      <c r="D8474" t="s">
        <v>78</v>
      </c>
      <c r="E8474" t="s">
        <v>2146</v>
      </c>
      <c r="F8474" t="s">
        <v>52</v>
      </c>
      <c r="G8474" t="s">
        <v>81</v>
      </c>
      <c r="H8474" t="s">
        <v>82</v>
      </c>
      <c r="I8474" t="s">
        <v>96</v>
      </c>
      <c r="J8474" t="s">
        <v>166</v>
      </c>
      <c r="K8474" t="s">
        <v>337</v>
      </c>
      <c r="L8474">
        <v>2692.14</v>
      </c>
      <c r="M8474">
        <v>3</v>
      </c>
      <c r="N8474">
        <v>0</v>
      </c>
      <c r="O8474">
        <v>1065.77</v>
      </c>
    </row>
    <row r="8475" spans="1:15" x14ac:dyDescent="0.3">
      <c r="A8475" t="s">
        <v>10488</v>
      </c>
      <c r="B8475" t="s">
        <v>251</v>
      </c>
      <c r="C8475" t="s">
        <v>4957</v>
      </c>
      <c r="D8475" t="s">
        <v>61</v>
      </c>
      <c r="E8475" t="s">
        <v>2085</v>
      </c>
      <c r="F8475" t="s">
        <v>52</v>
      </c>
      <c r="G8475" t="s">
        <v>72</v>
      </c>
      <c r="H8475" t="s">
        <v>104</v>
      </c>
      <c r="I8475" t="s">
        <v>55</v>
      </c>
      <c r="J8475" t="s">
        <v>65</v>
      </c>
      <c r="K8475" t="s">
        <v>130</v>
      </c>
      <c r="L8475">
        <v>52096.9</v>
      </c>
      <c r="M8475">
        <v>10</v>
      </c>
      <c r="N8475">
        <v>0</v>
      </c>
      <c r="O8475">
        <v>19104.21</v>
      </c>
    </row>
    <row r="8476" spans="1:15" x14ac:dyDescent="0.3">
      <c r="A8476" t="s">
        <v>10489</v>
      </c>
      <c r="B8476" t="s">
        <v>1902</v>
      </c>
      <c r="C8476" t="s">
        <v>4957</v>
      </c>
      <c r="D8476" t="s">
        <v>78</v>
      </c>
      <c r="E8476" t="s">
        <v>951</v>
      </c>
      <c r="F8476" t="s">
        <v>71</v>
      </c>
      <c r="G8476" t="s">
        <v>72</v>
      </c>
      <c r="H8476" t="s">
        <v>73</v>
      </c>
      <c r="I8476" t="s">
        <v>83</v>
      </c>
      <c r="J8476" t="s">
        <v>379</v>
      </c>
      <c r="K8476" t="s">
        <v>562</v>
      </c>
      <c r="L8476">
        <v>14105.05</v>
      </c>
      <c r="M8476">
        <v>5</v>
      </c>
      <c r="N8476">
        <v>0.15</v>
      </c>
      <c r="O8476">
        <v>3028.54</v>
      </c>
    </row>
    <row r="8477" spans="1:15" x14ac:dyDescent="0.3">
      <c r="A8477" t="s">
        <v>10490</v>
      </c>
      <c r="B8477" t="s">
        <v>2357</v>
      </c>
      <c r="C8477" t="s">
        <v>1152</v>
      </c>
      <c r="D8477" t="s">
        <v>78</v>
      </c>
      <c r="E8477" t="s">
        <v>308</v>
      </c>
      <c r="F8477" t="s">
        <v>80</v>
      </c>
      <c r="G8477" t="s">
        <v>53</v>
      </c>
      <c r="H8477" t="s">
        <v>246</v>
      </c>
      <c r="I8477" t="s">
        <v>83</v>
      </c>
      <c r="J8477" t="s">
        <v>379</v>
      </c>
      <c r="K8477" t="s">
        <v>562</v>
      </c>
      <c r="L8477">
        <v>83719.600000000006</v>
      </c>
      <c r="M8477">
        <v>10</v>
      </c>
      <c r="N8477">
        <v>0.1</v>
      </c>
      <c r="O8477">
        <v>11404.18</v>
      </c>
    </row>
    <row r="8478" spans="1:15" x14ac:dyDescent="0.3">
      <c r="A8478" t="s">
        <v>10491</v>
      </c>
      <c r="B8478" t="s">
        <v>744</v>
      </c>
      <c r="C8478" t="s">
        <v>5120</v>
      </c>
      <c r="D8478" t="s">
        <v>61</v>
      </c>
      <c r="E8478" t="s">
        <v>629</v>
      </c>
      <c r="F8478" t="s">
        <v>71</v>
      </c>
      <c r="G8478" t="s">
        <v>81</v>
      </c>
      <c r="H8478" t="s">
        <v>82</v>
      </c>
      <c r="I8478" t="s">
        <v>55</v>
      </c>
      <c r="J8478" t="s">
        <v>173</v>
      </c>
      <c r="K8478" t="s">
        <v>780</v>
      </c>
      <c r="L8478">
        <v>8007.18</v>
      </c>
      <c r="M8478">
        <v>3</v>
      </c>
      <c r="N8478">
        <v>0.05</v>
      </c>
      <c r="O8478">
        <v>2815.62</v>
      </c>
    </row>
    <row r="8479" spans="1:15" x14ac:dyDescent="0.3">
      <c r="A8479" t="s">
        <v>10492</v>
      </c>
      <c r="B8479" t="s">
        <v>718</v>
      </c>
      <c r="C8479" t="s">
        <v>1874</v>
      </c>
      <c r="D8479" t="s">
        <v>61</v>
      </c>
      <c r="E8479" t="s">
        <v>2647</v>
      </c>
      <c r="F8479" t="s">
        <v>71</v>
      </c>
      <c r="G8479" t="s">
        <v>72</v>
      </c>
      <c r="H8479" t="s">
        <v>104</v>
      </c>
      <c r="I8479" t="s">
        <v>118</v>
      </c>
      <c r="J8479" t="s">
        <v>303</v>
      </c>
      <c r="K8479" t="s">
        <v>421</v>
      </c>
      <c r="L8479">
        <v>38601.15</v>
      </c>
      <c r="M8479">
        <v>7</v>
      </c>
      <c r="N8479">
        <v>0.2</v>
      </c>
      <c r="O8479">
        <v>8968.06</v>
      </c>
    </row>
    <row r="8480" spans="1:15" x14ac:dyDescent="0.3">
      <c r="A8480" t="s">
        <v>10493</v>
      </c>
      <c r="B8480" t="s">
        <v>3544</v>
      </c>
      <c r="C8480" t="s">
        <v>2323</v>
      </c>
      <c r="D8480" t="s">
        <v>61</v>
      </c>
      <c r="E8480" t="s">
        <v>871</v>
      </c>
      <c r="F8480" t="s">
        <v>71</v>
      </c>
      <c r="G8480" t="s">
        <v>81</v>
      </c>
      <c r="H8480" t="s">
        <v>186</v>
      </c>
      <c r="I8480" t="s">
        <v>118</v>
      </c>
      <c r="J8480" t="s">
        <v>303</v>
      </c>
      <c r="K8480" t="s">
        <v>421</v>
      </c>
      <c r="L8480">
        <v>15524.64</v>
      </c>
      <c r="M8480">
        <v>8</v>
      </c>
      <c r="N8480">
        <v>0.15</v>
      </c>
      <c r="O8480">
        <v>3034.72</v>
      </c>
    </row>
    <row r="8481" spans="1:15" x14ac:dyDescent="0.3">
      <c r="A8481" t="s">
        <v>10494</v>
      </c>
      <c r="B8481" t="s">
        <v>2193</v>
      </c>
      <c r="C8481" t="s">
        <v>1357</v>
      </c>
      <c r="D8481" t="s">
        <v>78</v>
      </c>
      <c r="E8481" t="s">
        <v>341</v>
      </c>
      <c r="F8481" t="s">
        <v>80</v>
      </c>
      <c r="G8481" t="s">
        <v>179</v>
      </c>
      <c r="H8481" t="s">
        <v>180</v>
      </c>
      <c r="I8481" t="s">
        <v>55</v>
      </c>
      <c r="J8481" t="s">
        <v>141</v>
      </c>
      <c r="K8481" t="s">
        <v>241</v>
      </c>
      <c r="L8481">
        <v>17663.96</v>
      </c>
      <c r="M8481">
        <v>4</v>
      </c>
      <c r="N8481">
        <v>0.05</v>
      </c>
      <c r="O8481">
        <v>4261.9799999999996</v>
      </c>
    </row>
    <row r="8482" spans="1:15" x14ac:dyDescent="0.3">
      <c r="A8482" t="s">
        <v>10495</v>
      </c>
      <c r="B8482" t="s">
        <v>2128</v>
      </c>
      <c r="C8482" t="s">
        <v>1083</v>
      </c>
      <c r="D8482" t="s">
        <v>61</v>
      </c>
      <c r="E8482" t="s">
        <v>1131</v>
      </c>
      <c r="F8482" t="s">
        <v>71</v>
      </c>
      <c r="G8482" t="s">
        <v>53</v>
      </c>
      <c r="H8482" t="s">
        <v>90</v>
      </c>
      <c r="I8482" t="s">
        <v>83</v>
      </c>
      <c r="J8482" t="s">
        <v>379</v>
      </c>
      <c r="K8482" t="s">
        <v>716</v>
      </c>
      <c r="L8482">
        <v>1568.86</v>
      </c>
      <c r="M8482">
        <v>1</v>
      </c>
      <c r="N8482">
        <v>0.15</v>
      </c>
      <c r="O8482">
        <v>254.36</v>
      </c>
    </row>
    <row r="8483" spans="1:15" x14ac:dyDescent="0.3">
      <c r="A8483" t="s">
        <v>10496</v>
      </c>
      <c r="B8483" t="s">
        <v>659</v>
      </c>
      <c r="C8483" t="s">
        <v>1337</v>
      </c>
      <c r="D8483" t="s">
        <v>50</v>
      </c>
      <c r="E8483" t="s">
        <v>1239</v>
      </c>
      <c r="F8483" t="s">
        <v>71</v>
      </c>
      <c r="G8483" t="s">
        <v>179</v>
      </c>
      <c r="H8483" t="s">
        <v>236</v>
      </c>
      <c r="I8483" t="s">
        <v>55</v>
      </c>
      <c r="J8483" t="s">
        <v>65</v>
      </c>
      <c r="K8483" t="s">
        <v>66</v>
      </c>
      <c r="L8483">
        <v>6676.52</v>
      </c>
      <c r="M8483">
        <v>2</v>
      </c>
      <c r="N8483">
        <v>0.2</v>
      </c>
      <c r="O8483">
        <v>1079.8699999999999</v>
      </c>
    </row>
    <row r="8484" spans="1:15" x14ac:dyDescent="0.3">
      <c r="A8484" t="s">
        <v>10497</v>
      </c>
      <c r="B8484" t="s">
        <v>362</v>
      </c>
      <c r="C8484" t="s">
        <v>923</v>
      </c>
      <c r="D8484" t="s">
        <v>61</v>
      </c>
      <c r="E8484" t="s">
        <v>644</v>
      </c>
      <c r="F8484" t="s">
        <v>52</v>
      </c>
      <c r="G8484" t="s">
        <v>53</v>
      </c>
      <c r="H8484" t="s">
        <v>110</v>
      </c>
      <c r="I8484" t="s">
        <v>96</v>
      </c>
      <c r="J8484" t="s">
        <v>111</v>
      </c>
      <c r="K8484" t="s">
        <v>225</v>
      </c>
      <c r="L8484">
        <v>3776.08</v>
      </c>
      <c r="M8484">
        <v>2</v>
      </c>
      <c r="N8484">
        <v>0.05</v>
      </c>
      <c r="O8484">
        <v>1049.6600000000001</v>
      </c>
    </row>
    <row r="8485" spans="1:15" x14ac:dyDescent="0.3">
      <c r="A8485" t="s">
        <v>10498</v>
      </c>
      <c r="B8485" t="s">
        <v>2076</v>
      </c>
      <c r="C8485" t="s">
        <v>4943</v>
      </c>
      <c r="D8485" t="s">
        <v>61</v>
      </c>
      <c r="E8485" t="s">
        <v>1154</v>
      </c>
      <c r="F8485" t="s">
        <v>71</v>
      </c>
      <c r="G8485" t="s">
        <v>81</v>
      </c>
      <c r="H8485" t="s">
        <v>82</v>
      </c>
      <c r="I8485" t="s">
        <v>55</v>
      </c>
      <c r="J8485" t="s">
        <v>141</v>
      </c>
      <c r="K8485" t="s">
        <v>978</v>
      </c>
      <c r="L8485">
        <v>15480.24</v>
      </c>
      <c r="M8485">
        <v>3</v>
      </c>
      <c r="N8485">
        <v>0.1</v>
      </c>
      <c r="O8485">
        <v>3483.07</v>
      </c>
    </row>
    <row r="8486" spans="1:15" x14ac:dyDescent="0.3">
      <c r="A8486" t="s">
        <v>10499</v>
      </c>
      <c r="B8486" t="s">
        <v>922</v>
      </c>
      <c r="C8486" t="s">
        <v>2095</v>
      </c>
      <c r="D8486" t="s">
        <v>102</v>
      </c>
      <c r="E8486" t="s">
        <v>3815</v>
      </c>
      <c r="F8486" t="s">
        <v>80</v>
      </c>
      <c r="G8486" t="s">
        <v>72</v>
      </c>
      <c r="H8486" t="s">
        <v>73</v>
      </c>
      <c r="I8486" t="s">
        <v>118</v>
      </c>
      <c r="J8486" t="s">
        <v>303</v>
      </c>
      <c r="K8486" t="s">
        <v>304</v>
      </c>
      <c r="L8486">
        <v>4863.84</v>
      </c>
      <c r="M8486">
        <v>4</v>
      </c>
      <c r="N8486">
        <v>0.15</v>
      </c>
      <c r="O8486">
        <v>1600.81</v>
      </c>
    </row>
    <row r="8487" spans="1:15" x14ac:dyDescent="0.3">
      <c r="A8487" t="s">
        <v>10500</v>
      </c>
      <c r="B8487" t="s">
        <v>4623</v>
      </c>
      <c r="C8487" t="s">
        <v>2101</v>
      </c>
      <c r="D8487" t="s">
        <v>78</v>
      </c>
      <c r="E8487" t="s">
        <v>316</v>
      </c>
      <c r="F8487" t="s">
        <v>71</v>
      </c>
      <c r="G8487" t="s">
        <v>72</v>
      </c>
      <c r="H8487" t="s">
        <v>73</v>
      </c>
      <c r="I8487" t="s">
        <v>96</v>
      </c>
      <c r="J8487" t="s">
        <v>166</v>
      </c>
      <c r="K8487" t="s">
        <v>337</v>
      </c>
      <c r="L8487">
        <v>10983.78</v>
      </c>
      <c r="M8487">
        <v>3</v>
      </c>
      <c r="N8487">
        <v>0</v>
      </c>
      <c r="O8487">
        <v>3374.24</v>
      </c>
    </row>
    <row r="8488" spans="1:15" x14ac:dyDescent="0.3">
      <c r="A8488" t="s">
        <v>10501</v>
      </c>
      <c r="B8488" t="s">
        <v>532</v>
      </c>
      <c r="C8488" t="s">
        <v>1534</v>
      </c>
      <c r="D8488" t="s">
        <v>50</v>
      </c>
      <c r="E8488" t="s">
        <v>592</v>
      </c>
      <c r="F8488" t="s">
        <v>52</v>
      </c>
      <c r="G8488" t="s">
        <v>81</v>
      </c>
      <c r="H8488" t="s">
        <v>82</v>
      </c>
      <c r="I8488" t="s">
        <v>55</v>
      </c>
      <c r="J8488" t="s">
        <v>173</v>
      </c>
      <c r="K8488" t="s">
        <v>174</v>
      </c>
      <c r="L8488">
        <v>19466.16</v>
      </c>
      <c r="M8488">
        <v>6</v>
      </c>
      <c r="N8488">
        <v>0.1</v>
      </c>
      <c r="O8488">
        <v>4656.32</v>
      </c>
    </row>
    <row r="8489" spans="1:15" x14ac:dyDescent="0.3">
      <c r="A8489" t="s">
        <v>10502</v>
      </c>
      <c r="B8489" t="s">
        <v>840</v>
      </c>
      <c r="C8489" t="s">
        <v>2592</v>
      </c>
      <c r="D8489" t="s">
        <v>102</v>
      </c>
      <c r="E8489" t="s">
        <v>2670</v>
      </c>
      <c r="F8489" t="s">
        <v>52</v>
      </c>
      <c r="G8489" t="s">
        <v>63</v>
      </c>
      <c r="H8489" t="s">
        <v>202</v>
      </c>
      <c r="I8489" t="s">
        <v>96</v>
      </c>
      <c r="J8489" t="s">
        <v>135</v>
      </c>
      <c r="K8489" t="s">
        <v>395</v>
      </c>
      <c r="L8489">
        <v>2146.1999999999998</v>
      </c>
      <c r="M8489">
        <v>2</v>
      </c>
      <c r="N8489">
        <v>0.15</v>
      </c>
      <c r="O8489">
        <v>388.37</v>
      </c>
    </row>
    <row r="8490" spans="1:15" x14ac:dyDescent="0.3">
      <c r="A8490" t="s">
        <v>10503</v>
      </c>
      <c r="B8490" t="s">
        <v>1564</v>
      </c>
      <c r="C8490" t="s">
        <v>4558</v>
      </c>
      <c r="D8490" t="s">
        <v>78</v>
      </c>
      <c r="E8490" t="s">
        <v>875</v>
      </c>
      <c r="F8490" t="s">
        <v>52</v>
      </c>
      <c r="G8490" t="s">
        <v>179</v>
      </c>
      <c r="H8490" t="s">
        <v>180</v>
      </c>
      <c r="I8490" t="s">
        <v>55</v>
      </c>
      <c r="J8490" t="s">
        <v>65</v>
      </c>
      <c r="K8490" t="s">
        <v>325</v>
      </c>
      <c r="L8490">
        <v>22132.1</v>
      </c>
      <c r="M8490">
        <v>5</v>
      </c>
      <c r="N8490">
        <v>0.25</v>
      </c>
      <c r="O8490">
        <v>4364.16</v>
      </c>
    </row>
    <row r="8491" spans="1:15" x14ac:dyDescent="0.3">
      <c r="A8491" t="s">
        <v>10504</v>
      </c>
      <c r="B8491" t="s">
        <v>3149</v>
      </c>
      <c r="C8491" t="s">
        <v>493</v>
      </c>
      <c r="D8491" t="s">
        <v>61</v>
      </c>
      <c r="E8491" t="s">
        <v>824</v>
      </c>
      <c r="F8491" t="s">
        <v>52</v>
      </c>
      <c r="G8491" t="s">
        <v>179</v>
      </c>
      <c r="H8491" t="s">
        <v>180</v>
      </c>
      <c r="I8491" t="s">
        <v>83</v>
      </c>
      <c r="J8491" t="s">
        <v>156</v>
      </c>
      <c r="K8491" t="s">
        <v>157</v>
      </c>
      <c r="L8491">
        <v>93638.79</v>
      </c>
      <c r="M8491">
        <v>7</v>
      </c>
      <c r="N8491">
        <v>0</v>
      </c>
      <c r="O8491">
        <v>26264.91</v>
      </c>
    </row>
    <row r="8492" spans="1:15" x14ac:dyDescent="0.3">
      <c r="A8492" t="s">
        <v>10505</v>
      </c>
      <c r="B8492" t="s">
        <v>877</v>
      </c>
      <c r="C8492" t="s">
        <v>1039</v>
      </c>
      <c r="D8492" t="s">
        <v>61</v>
      </c>
      <c r="E8492" t="s">
        <v>543</v>
      </c>
      <c r="F8492" t="s">
        <v>52</v>
      </c>
      <c r="G8492" t="s">
        <v>63</v>
      </c>
      <c r="H8492" t="s">
        <v>213</v>
      </c>
      <c r="I8492" t="s">
        <v>83</v>
      </c>
      <c r="J8492" t="s">
        <v>84</v>
      </c>
      <c r="K8492" t="s">
        <v>105</v>
      </c>
      <c r="L8492">
        <v>122423.03999999999</v>
      </c>
      <c r="M8492">
        <v>9</v>
      </c>
      <c r="N8492">
        <v>0.15</v>
      </c>
      <c r="O8492">
        <v>34909.599999999999</v>
      </c>
    </row>
    <row r="8493" spans="1:15" x14ac:dyDescent="0.3">
      <c r="A8493" t="s">
        <v>10506</v>
      </c>
      <c r="B8493" t="s">
        <v>1250</v>
      </c>
      <c r="C8493" t="s">
        <v>2918</v>
      </c>
      <c r="D8493" t="s">
        <v>50</v>
      </c>
      <c r="E8493" t="s">
        <v>703</v>
      </c>
      <c r="F8493" t="s">
        <v>52</v>
      </c>
      <c r="G8493" t="s">
        <v>72</v>
      </c>
      <c r="H8493" t="s">
        <v>104</v>
      </c>
      <c r="I8493" t="s">
        <v>55</v>
      </c>
      <c r="J8493" t="s">
        <v>65</v>
      </c>
      <c r="K8493" t="s">
        <v>130</v>
      </c>
      <c r="L8493">
        <v>35746.5</v>
      </c>
      <c r="M8493">
        <v>10</v>
      </c>
      <c r="N8493">
        <v>0.25</v>
      </c>
      <c r="O8493">
        <v>9009.56</v>
      </c>
    </row>
    <row r="8494" spans="1:15" x14ac:dyDescent="0.3">
      <c r="A8494" t="s">
        <v>10507</v>
      </c>
      <c r="B8494" t="s">
        <v>2557</v>
      </c>
      <c r="C8494" t="s">
        <v>793</v>
      </c>
      <c r="D8494" t="s">
        <v>61</v>
      </c>
      <c r="E8494" t="s">
        <v>2752</v>
      </c>
      <c r="F8494" t="s">
        <v>52</v>
      </c>
      <c r="G8494" t="s">
        <v>179</v>
      </c>
      <c r="H8494" t="s">
        <v>180</v>
      </c>
      <c r="I8494" t="s">
        <v>55</v>
      </c>
      <c r="J8494" t="s">
        <v>56</v>
      </c>
      <c r="K8494" t="s">
        <v>151</v>
      </c>
      <c r="L8494">
        <v>37845.699999999997</v>
      </c>
      <c r="M8494">
        <v>5</v>
      </c>
      <c r="N8494">
        <v>0</v>
      </c>
      <c r="O8494">
        <v>9137.32</v>
      </c>
    </row>
    <row r="8495" spans="1:15" x14ac:dyDescent="0.3">
      <c r="A8495" t="s">
        <v>10508</v>
      </c>
      <c r="B8495" t="s">
        <v>4957</v>
      </c>
      <c r="C8495" t="s">
        <v>694</v>
      </c>
      <c r="D8495" t="s">
        <v>78</v>
      </c>
      <c r="E8495" t="s">
        <v>585</v>
      </c>
      <c r="F8495" t="s">
        <v>71</v>
      </c>
      <c r="G8495" t="s">
        <v>179</v>
      </c>
      <c r="H8495" t="s">
        <v>180</v>
      </c>
      <c r="I8495" t="s">
        <v>118</v>
      </c>
      <c r="J8495" t="s">
        <v>119</v>
      </c>
      <c r="K8495" t="s">
        <v>120</v>
      </c>
      <c r="L8495">
        <v>58908.959999999999</v>
      </c>
      <c r="M8495">
        <v>6</v>
      </c>
      <c r="N8495">
        <v>0.1</v>
      </c>
      <c r="O8495">
        <v>19079.46</v>
      </c>
    </row>
    <row r="8496" spans="1:15" x14ac:dyDescent="0.3">
      <c r="A8496" t="s">
        <v>10509</v>
      </c>
      <c r="B8496" t="s">
        <v>424</v>
      </c>
      <c r="C8496" t="s">
        <v>3056</v>
      </c>
      <c r="D8496" t="s">
        <v>61</v>
      </c>
      <c r="E8496" t="s">
        <v>411</v>
      </c>
      <c r="F8496" t="s">
        <v>52</v>
      </c>
      <c r="G8496" t="s">
        <v>72</v>
      </c>
      <c r="H8496" t="s">
        <v>104</v>
      </c>
      <c r="I8496" t="s">
        <v>83</v>
      </c>
      <c r="J8496" t="s">
        <v>84</v>
      </c>
      <c r="K8496" t="s">
        <v>125</v>
      </c>
      <c r="L8496">
        <v>42043.26</v>
      </c>
      <c r="M8496">
        <v>3</v>
      </c>
      <c r="N8496">
        <v>0.05</v>
      </c>
      <c r="O8496">
        <v>15488.12</v>
      </c>
    </row>
    <row r="8497" spans="1:15" x14ac:dyDescent="0.3">
      <c r="A8497" t="s">
        <v>10510</v>
      </c>
      <c r="B8497" t="s">
        <v>1120</v>
      </c>
      <c r="C8497" t="s">
        <v>2368</v>
      </c>
      <c r="D8497" t="s">
        <v>102</v>
      </c>
      <c r="E8497" t="s">
        <v>1207</v>
      </c>
      <c r="F8497" t="s">
        <v>52</v>
      </c>
      <c r="G8497" t="s">
        <v>81</v>
      </c>
      <c r="H8497" t="s">
        <v>95</v>
      </c>
      <c r="I8497" t="s">
        <v>55</v>
      </c>
      <c r="J8497" t="s">
        <v>173</v>
      </c>
      <c r="K8497" t="s">
        <v>174</v>
      </c>
      <c r="L8497">
        <v>1762.26</v>
      </c>
      <c r="M8497">
        <v>1</v>
      </c>
      <c r="N8497">
        <v>0.15</v>
      </c>
      <c r="O8497">
        <v>254.35</v>
      </c>
    </row>
    <row r="8498" spans="1:15" x14ac:dyDescent="0.3">
      <c r="A8498" t="s">
        <v>10511</v>
      </c>
      <c r="B8498" t="s">
        <v>965</v>
      </c>
      <c r="C8498" t="s">
        <v>383</v>
      </c>
      <c r="D8498" t="s">
        <v>61</v>
      </c>
      <c r="E8498" t="s">
        <v>2022</v>
      </c>
      <c r="F8498" t="s">
        <v>52</v>
      </c>
      <c r="G8498" t="s">
        <v>179</v>
      </c>
      <c r="H8498" t="s">
        <v>236</v>
      </c>
      <c r="I8498" t="s">
        <v>118</v>
      </c>
      <c r="J8498" t="s">
        <v>303</v>
      </c>
      <c r="K8498" t="s">
        <v>421</v>
      </c>
      <c r="L8498">
        <v>3056.14</v>
      </c>
      <c r="M8498">
        <v>2</v>
      </c>
      <c r="N8498">
        <v>0.2</v>
      </c>
      <c r="O8498">
        <v>703.8</v>
      </c>
    </row>
    <row r="8499" spans="1:15" x14ac:dyDescent="0.3">
      <c r="A8499" t="s">
        <v>10512</v>
      </c>
      <c r="B8499" t="s">
        <v>1800</v>
      </c>
      <c r="C8499" t="s">
        <v>898</v>
      </c>
      <c r="D8499" t="s">
        <v>61</v>
      </c>
      <c r="E8499" t="s">
        <v>1299</v>
      </c>
      <c r="F8499" t="s">
        <v>80</v>
      </c>
      <c r="G8499" t="s">
        <v>63</v>
      </c>
      <c r="H8499" t="s">
        <v>172</v>
      </c>
      <c r="I8499" t="s">
        <v>96</v>
      </c>
      <c r="J8499" t="s">
        <v>97</v>
      </c>
      <c r="K8499" t="s">
        <v>416</v>
      </c>
      <c r="L8499">
        <v>4469.95</v>
      </c>
      <c r="M8499">
        <v>5</v>
      </c>
      <c r="N8499">
        <v>0.2</v>
      </c>
      <c r="O8499">
        <v>779.46</v>
      </c>
    </row>
    <row r="8500" spans="1:15" x14ac:dyDescent="0.3">
      <c r="A8500" t="s">
        <v>10513</v>
      </c>
      <c r="B8500" t="s">
        <v>2352</v>
      </c>
      <c r="C8500" t="s">
        <v>4718</v>
      </c>
      <c r="D8500" t="s">
        <v>78</v>
      </c>
      <c r="E8500" t="s">
        <v>761</v>
      </c>
      <c r="F8500" t="s">
        <v>52</v>
      </c>
      <c r="G8500" t="s">
        <v>63</v>
      </c>
      <c r="H8500" t="s">
        <v>213</v>
      </c>
      <c r="I8500" t="s">
        <v>118</v>
      </c>
      <c r="J8500" t="s">
        <v>230</v>
      </c>
      <c r="K8500" t="s">
        <v>356</v>
      </c>
      <c r="L8500">
        <v>20778.28</v>
      </c>
      <c r="M8500">
        <v>2</v>
      </c>
      <c r="N8500">
        <v>0.2</v>
      </c>
      <c r="O8500">
        <v>2595.6999999999998</v>
      </c>
    </row>
    <row r="8501" spans="1:15" x14ac:dyDescent="0.3">
      <c r="A8501" t="s">
        <v>10514</v>
      </c>
      <c r="B8501" t="s">
        <v>643</v>
      </c>
      <c r="C8501" t="s">
        <v>5066</v>
      </c>
      <c r="D8501" t="s">
        <v>102</v>
      </c>
      <c r="E8501" t="s">
        <v>1195</v>
      </c>
      <c r="F8501" t="s">
        <v>52</v>
      </c>
      <c r="G8501" t="s">
        <v>81</v>
      </c>
      <c r="H8501" t="s">
        <v>82</v>
      </c>
      <c r="I8501" t="s">
        <v>118</v>
      </c>
      <c r="J8501" t="s">
        <v>303</v>
      </c>
      <c r="K8501" t="s">
        <v>421</v>
      </c>
      <c r="L8501">
        <v>14941.04</v>
      </c>
      <c r="M8501">
        <v>4</v>
      </c>
      <c r="N8501">
        <v>0.1</v>
      </c>
      <c r="O8501">
        <v>3219.67</v>
      </c>
    </row>
    <row r="8502" spans="1:15" x14ac:dyDescent="0.3">
      <c r="A8502" t="s">
        <v>10515</v>
      </c>
      <c r="B8502" t="s">
        <v>4920</v>
      </c>
      <c r="C8502" t="s">
        <v>3137</v>
      </c>
      <c r="D8502" t="s">
        <v>102</v>
      </c>
      <c r="E8502" t="s">
        <v>217</v>
      </c>
      <c r="F8502" t="s">
        <v>71</v>
      </c>
      <c r="G8502" t="s">
        <v>179</v>
      </c>
      <c r="H8502" t="s">
        <v>180</v>
      </c>
      <c r="I8502" t="s">
        <v>118</v>
      </c>
      <c r="J8502" t="s">
        <v>191</v>
      </c>
      <c r="K8502" t="s">
        <v>829</v>
      </c>
      <c r="L8502">
        <v>52320.959999999999</v>
      </c>
      <c r="M8502">
        <v>8</v>
      </c>
      <c r="N8502">
        <v>0.1</v>
      </c>
      <c r="O8502">
        <v>7688.18</v>
      </c>
    </row>
    <row r="8503" spans="1:15" x14ac:dyDescent="0.3">
      <c r="A8503" t="s">
        <v>10516</v>
      </c>
      <c r="B8503" t="s">
        <v>2036</v>
      </c>
      <c r="C8503" t="s">
        <v>3449</v>
      </c>
      <c r="D8503" t="s">
        <v>102</v>
      </c>
      <c r="E8503" t="s">
        <v>585</v>
      </c>
      <c r="F8503" t="s">
        <v>80</v>
      </c>
      <c r="G8503" t="s">
        <v>63</v>
      </c>
      <c r="H8503" t="s">
        <v>202</v>
      </c>
      <c r="I8503" t="s">
        <v>96</v>
      </c>
      <c r="J8503" t="s">
        <v>166</v>
      </c>
      <c r="K8503" t="s">
        <v>337</v>
      </c>
      <c r="L8503">
        <v>37133.599999999999</v>
      </c>
      <c r="M8503">
        <v>5</v>
      </c>
      <c r="N8503">
        <v>0.25</v>
      </c>
      <c r="O8503">
        <v>6024.61</v>
      </c>
    </row>
    <row r="8504" spans="1:15" x14ac:dyDescent="0.3">
      <c r="A8504" t="s">
        <v>10517</v>
      </c>
      <c r="B8504" t="s">
        <v>1445</v>
      </c>
      <c r="C8504" t="s">
        <v>4318</v>
      </c>
      <c r="D8504" t="s">
        <v>102</v>
      </c>
      <c r="E8504" t="s">
        <v>885</v>
      </c>
      <c r="F8504" t="s">
        <v>71</v>
      </c>
      <c r="G8504" t="s">
        <v>179</v>
      </c>
      <c r="H8504" t="s">
        <v>180</v>
      </c>
      <c r="I8504" t="s">
        <v>55</v>
      </c>
      <c r="J8504" t="s">
        <v>65</v>
      </c>
      <c r="K8504" t="s">
        <v>66</v>
      </c>
      <c r="L8504">
        <v>36547.050000000003</v>
      </c>
      <c r="M8504">
        <v>3</v>
      </c>
      <c r="N8504">
        <v>0</v>
      </c>
      <c r="O8504">
        <v>10009.540000000001</v>
      </c>
    </row>
    <row r="8505" spans="1:15" x14ac:dyDescent="0.3">
      <c r="A8505" t="s">
        <v>10518</v>
      </c>
      <c r="B8505" t="s">
        <v>634</v>
      </c>
      <c r="C8505" t="s">
        <v>1687</v>
      </c>
      <c r="D8505" t="s">
        <v>78</v>
      </c>
      <c r="E8505" t="s">
        <v>1267</v>
      </c>
      <c r="F8505" t="s">
        <v>71</v>
      </c>
      <c r="G8505" t="s">
        <v>63</v>
      </c>
      <c r="H8505" t="s">
        <v>64</v>
      </c>
      <c r="I8505" t="s">
        <v>96</v>
      </c>
      <c r="J8505" t="s">
        <v>135</v>
      </c>
      <c r="K8505" t="s">
        <v>136</v>
      </c>
      <c r="L8505">
        <v>61055.28</v>
      </c>
      <c r="M8505">
        <v>6</v>
      </c>
      <c r="N8505">
        <v>0.1</v>
      </c>
      <c r="O8505">
        <v>8811.09</v>
      </c>
    </row>
    <row r="8506" spans="1:15" x14ac:dyDescent="0.3">
      <c r="A8506" t="s">
        <v>10519</v>
      </c>
      <c r="B8506" t="s">
        <v>520</v>
      </c>
      <c r="C8506" t="s">
        <v>306</v>
      </c>
      <c r="D8506" t="s">
        <v>61</v>
      </c>
      <c r="E8506" t="s">
        <v>2178</v>
      </c>
      <c r="F8506" t="s">
        <v>71</v>
      </c>
      <c r="G8506" t="s">
        <v>81</v>
      </c>
      <c r="H8506" t="s">
        <v>95</v>
      </c>
      <c r="I8506" t="s">
        <v>55</v>
      </c>
      <c r="J8506" t="s">
        <v>56</v>
      </c>
      <c r="K8506" t="s">
        <v>57</v>
      </c>
      <c r="L8506">
        <v>91765.38</v>
      </c>
      <c r="M8506">
        <v>7</v>
      </c>
      <c r="N8506">
        <v>0.25</v>
      </c>
      <c r="O8506">
        <v>12627.44</v>
      </c>
    </row>
    <row r="8507" spans="1:15" x14ac:dyDescent="0.3">
      <c r="A8507" t="s">
        <v>10520</v>
      </c>
      <c r="B8507" t="s">
        <v>1539</v>
      </c>
      <c r="C8507" t="s">
        <v>2755</v>
      </c>
      <c r="D8507" t="s">
        <v>61</v>
      </c>
      <c r="E8507" t="s">
        <v>676</v>
      </c>
      <c r="F8507" t="s">
        <v>80</v>
      </c>
      <c r="G8507" t="s">
        <v>81</v>
      </c>
      <c r="H8507" t="s">
        <v>186</v>
      </c>
      <c r="I8507" t="s">
        <v>55</v>
      </c>
      <c r="J8507" t="s">
        <v>56</v>
      </c>
      <c r="K8507" t="s">
        <v>57</v>
      </c>
      <c r="L8507">
        <v>2088.12</v>
      </c>
      <c r="M8507">
        <v>1</v>
      </c>
      <c r="N8507">
        <v>0.25</v>
      </c>
      <c r="O8507">
        <v>560.87</v>
      </c>
    </row>
    <row r="8508" spans="1:15" x14ac:dyDescent="0.3">
      <c r="A8508" t="s">
        <v>10521</v>
      </c>
      <c r="B8508" t="s">
        <v>1372</v>
      </c>
      <c r="C8508" t="s">
        <v>2844</v>
      </c>
      <c r="D8508" t="s">
        <v>78</v>
      </c>
      <c r="E8508" t="s">
        <v>161</v>
      </c>
      <c r="F8508" t="s">
        <v>80</v>
      </c>
      <c r="G8508" t="s">
        <v>72</v>
      </c>
      <c r="H8508" t="s">
        <v>117</v>
      </c>
      <c r="I8508" t="s">
        <v>96</v>
      </c>
      <c r="J8508" t="s">
        <v>135</v>
      </c>
      <c r="K8508" t="s">
        <v>395</v>
      </c>
      <c r="L8508">
        <v>50183.46</v>
      </c>
      <c r="M8508">
        <v>6</v>
      </c>
      <c r="N8508">
        <v>0.05</v>
      </c>
      <c r="O8508">
        <v>12793.14</v>
      </c>
    </row>
    <row r="8509" spans="1:15" x14ac:dyDescent="0.3">
      <c r="A8509" t="s">
        <v>10522</v>
      </c>
      <c r="B8509" t="s">
        <v>605</v>
      </c>
      <c r="C8509" t="s">
        <v>5246</v>
      </c>
      <c r="D8509" t="s">
        <v>61</v>
      </c>
      <c r="E8509" t="s">
        <v>217</v>
      </c>
      <c r="F8509" t="s">
        <v>52</v>
      </c>
      <c r="G8509" t="s">
        <v>179</v>
      </c>
      <c r="H8509" t="s">
        <v>180</v>
      </c>
      <c r="I8509" t="s">
        <v>96</v>
      </c>
      <c r="J8509" t="s">
        <v>97</v>
      </c>
      <c r="K8509" t="s">
        <v>416</v>
      </c>
      <c r="L8509">
        <v>33172.949999999997</v>
      </c>
      <c r="M8509">
        <v>5</v>
      </c>
      <c r="N8509">
        <v>0.25</v>
      </c>
      <c r="O8509">
        <v>4861.38</v>
      </c>
    </row>
    <row r="8510" spans="1:15" x14ac:dyDescent="0.3">
      <c r="A8510" t="s">
        <v>10523</v>
      </c>
      <c r="B8510" t="s">
        <v>2233</v>
      </c>
      <c r="C8510" t="s">
        <v>2073</v>
      </c>
      <c r="D8510" t="s">
        <v>61</v>
      </c>
      <c r="E8510" t="s">
        <v>1303</v>
      </c>
      <c r="F8510" t="s">
        <v>71</v>
      </c>
      <c r="G8510" t="s">
        <v>81</v>
      </c>
      <c r="H8510" t="s">
        <v>186</v>
      </c>
      <c r="I8510" t="s">
        <v>118</v>
      </c>
      <c r="J8510" t="s">
        <v>230</v>
      </c>
      <c r="K8510" t="s">
        <v>356</v>
      </c>
      <c r="L8510">
        <v>27306.2</v>
      </c>
      <c r="M8510">
        <v>2</v>
      </c>
      <c r="N8510">
        <v>0.05</v>
      </c>
      <c r="O8510">
        <v>4623.05</v>
      </c>
    </row>
    <row r="8511" spans="1:15" x14ac:dyDescent="0.3">
      <c r="A8511" t="s">
        <v>10524</v>
      </c>
      <c r="B8511" t="s">
        <v>2518</v>
      </c>
      <c r="C8511" t="s">
        <v>3564</v>
      </c>
      <c r="D8511" t="s">
        <v>78</v>
      </c>
      <c r="E8511" t="s">
        <v>217</v>
      </c>
      <c r="F8511" t="s">
        <v>52</v>
      </c>
      <c r="G8511" t="s">
        <v>179</v>
      </c>
      <c r="H8511" t="s">
        <v>180</v>
      </c>
      <c r="I8511" t="s">
        <v>83</v>
      </c>
      <c r="J8511" t="s">
        <v>156</v>
      </c>
      <c r="K8511" t="s">
        <v>285</v>
      </c>
      <c r="L8511">
        <v>54730.65</v>
      </c>
      <c r="M8511">
        <v>5</v>
      </c>
      <c r="N8511">
        <v>0.05</v>
      </c>
      <c r="O8511">
        <v>16348.28</v>
      </c>
    </row>
    <row r="8512" spans="1:15" x14ac:dyDescent="0.3">
      <c r="A8512" t="s">
        <v>10525</v>
      </c>
      <c r="B8512" t="s">
        <v>509</v>
      </c>
      <c r="C8512" t="s">
        <v>5375</v>
      </c>
      <c r="D8512" t="s">
        <v>102</v>
      </c>
      <c r="E8512" t="s">
        <v>1204</v>
      </c>
      <c r="F8512" t="s">
        <v>80</v>
      </c>
      <c r="G8512" t="s">
        <v>179</v>
      </c>
      <c r="H8512" t="s">
        <v>236</v>
      </c>
      <c r="I8512" t="s">
        <v>83</v>
      </c>
      <c r="J8512" t="s">
        <v>449</v>
      </c>
      <c r="K8512" t="s">
        <v>450</v>
      </c>
      <c r="L8512">
        <v>101468.78</v>
      </c>
      <c r="M8512">
        <v>7</v>
      </c>
      <c r="N8512">
        <v>0.25</v>
      </c>
      <c r="O8512">
        <v>27417.79</v>
      </c>
    </row>
    <row r="8513" spans="1:15" x14ac:dyDescent="0.3">
      <c r="A8513" t="s">
        <v>10526</v>
      </c>
      <c r="B8513" t="s">
        <v>1143</v>
      </c>
      <c r="C8513" t="s">
        <v>2488</v>
      </c>
      <c r="D8513" t="s">
        <v>78</v>
      </c>
      <c r="E8513" t="s">
        <v>1207</v>
      </c>
      <c r="F8513" t="s">
        <v>80</v>
      </c>
      <c r="G8513" t="s">
        <v>81</v>
      </c>
      <c r="H8513" t="s">
        <v>95</v>
      </c>
      <c r="I8513" t="s">
        <v>118</v>
      </c>
      <c r="J8513" t="s">
        <v>119</v>
      </c>
      <c r="K8513" t="s">
        <v>197</v>
      </c>
      <c r="L8513">
        <v>107141.58</v>
      </c>
      <c r="M8513">
        <v>9</v>
      </c>
      <c r="N8513">
        <v>0</v>
      </c>
      <c r="O8513">
        <v>24445.3</v>
      </c>
    </row>
    <row r="8514" spans="1:15" x14ac:dyDescent="0.3">
      <c r="A8514" t="s">
        <v>10527</v>
      </c>
      <c r="B8514" t="s">
        <v>802</v>
      </c>
      <c r="C8514" t="s">
        <v>3167</v>
      </c>
      <c r="D8514" t="s">
        <v>78</v>
      </c>
      <c r="E8514" t="s">
        <v>2480</v>
      </c>
      <c r="F8514" t="s">
        <v>52</v>
      </c>
      <c r="G8514" t="s">
        <v>81</v>
      </c>
      <c r="H8514" t="s">
        <v>82</v>
      </c>
      <c r="I8514" t="s">
        <v>83</v>
      </c>
      <c r="J8514" t="s">
        <v>84</v>
      </c>
      <c r="K8514" t="s">
        <v>257</v>
      </c>
      <c r="L8514">
        <v>80959.97</v>
      </c>
      <c r="M8514">
        <v>7</v>
      </c>
      <c r="N8514">
        <v>0.25</v>
      </c>
      <c r="O8514">
        <v>15422.67</v>
      </c>
    </row>
    <row r="8515" spans="1:15" x14ac:dyDescent="0.3">
      <c r="A8515" t="s">
        <v>10528</v>
      </c>
      <c r="B8515" t="s">
        <v>457</v>
      </c>
      <c r="C8515" t="s">
        <v>1452</v>
      </c>
      <c r="D8515" t="s">
        <v>102</v>
      </c>
      <c r="E8515" t="s">
        <v>660</v>
      </c>
      <c r="F8515" t="s">
        <v>80</v>
      </c>
      <c r="G8515" t="s">
        <v>81</v>
      </c>
      <c r="H8515" t="s">
        <v>186</v>
      </c>
      <c r="I8515" t="s">
        <v>96</v>
      </c>
      <c r="J8515" t="s">
        <v>111</v>
      </c>
      <c r="K8515" t="s">
        <v>225</v>
      </c>
      <c r="L8515">
        <v>5319.5</v>
      </c>
      <c r="M8515">
        <v>1</v>
      </c>
      <c r="N8515">
        <v>0.1</v>
      </c>
      <c r="O8515">
        <v>809.76</v>
      </c>
    </row>
    <row r="8516" spans="1:15" x14ac:dyDescent="0.3">
      <c r="A8516" t="s">
        <v>10529</v>
      </c>
      <c r="B8516" t="s">
        <v>785</v>
      </c>
      <c r="C8516" t="s">
        <v>1009</v>
      </c>
      <c r="D8516" t="s">
        <v>102</v>
      </c>
      <c r="E8516" t="s">
        <v>800</v>
      </c>
      <c r="F8516" t="s">
        <v>71</v>
      </c>
      <c r="G8516" t="s">
        <v>179</v>
      </c>
      <c r="H8516" t="s">
        <v>236</v>
      </c>
      <c r="I8516" t="s">
        <v>55</v>
      </c>
      <c r="J8516" t="s">
        <v>173</v>
      </c>
      <c r="K8516" t="s">
        <v>174</v>
      </c>
      <c r="L8516">
        <v>59446.17</v>
      </c>
      <c r="M8516">
        <v>9</v>
      </c>
      <c r="N8516">
        <v>0.05</v>
      </c>
      <c r="O8516">
        <v>20621.080000000002</v>
      </c>
    </row>
    <row r="8517" spans="1:15" x14ac:dyDescent="0.3">
      <c r="A8517" t="s">
        <v>10530</v>
      </c>
      <c r="B8517" t="s">
        <v>912</v>
      </c>
      <c r="C8517" t="s">
        <v>2018</v>
      </c>
      <c r="D8517" t="s">
        <v>102</v>
      </c>
      <c r="E8517" t="s">
        <v>768</v>
      </c>
      <c r="F8517" t="s">
        <v>80</v>
      </c>
      <c r="G8517" t="s">
        <v>53</v>
      </c>
      <c r="H8517" t="s">
        <v>90</v>
      </c>
      <c r="I8517" t="s">
        <v>96</v>
      </c>
      <c r="J8517" t="s">
        <v>166</v>
      </c>
      <c r="K8517" t="s">
        <v>762</v>
      </c>
      <c r="L8517">
        <v>81866.100000000006</v>
      </c>
      <c r="M8517">
        <v>10</v>
      </c>
      <c r="N8517">
        <v>0.25</v>
      </c>
      <c r="O8517">
        <v>14100.44</v>
      </c>
    </row>
    <row r="8518" spans="1:15" x14ac:dyDescent="0.3">
      <c r="A8518" t="s">
        <v>10531</v>
      </c>
      <c r="B8518" t="s">
        <v>1009</v>
      </c>
      <c r="C8518" t="s">
        <v>1060</v>
      </c>
      <c r="D8518" t="s">
        <v>102</v>
      </c>
      <c r="E8518" t="s">
        <v>2178</v>
      </c>
      <c r="F8518" t="s">
        <v>71</v>
      </c>
      <c r="G8518" t="s">
        <v>72</v>
      </c>
      <c r="H8518" t="s">
        <v>117</v>
      </c>
      <c r="I8518" t="s">
        <v>96</v>
      </c>
      <c r="J8518" t="s">
        <v>111</v>
      </c>
      <c r="K8518" t="s">
        <v>112</v>
      </c>
      <c r="L8518">
        <v>3168.25</v>
      </c>
      <c r="M8518">
        <v>5</v>
      </c>
      <c r="N8518">
        <v>0.15</v>
      </c>
      <c r="O8518">
        <v>924.41</v>
      </c>
    </row>
    <row r="8519" spans="1:15" x14ac:dyDescent="0.3">
      <c r="A8519" t="s">
        <v>10532</v>
      </c>
      <c r="B8519" t="s">
        <v>2740</v>
      </c>
      <c r="C8519" t="s">
        <v>3585</v>
      </c>
      <c r="D8519" t="s">
        <v>78</v>
      </c>
      <c r="E8519" t="s">
        <v>676</v>
      </c>
      <c r="F8519" t="s">
        <v>71</v>
      </c>
      <c r="G8519" t="s">
        <v>53</v>
      </c>
      <c r="H8519" t="s">
        <v>90</v>
      </c>
      <c r="I8519" t="s">
        <v>55</v>
      </c>
      <c r="J8519" t="s">
        <v>141</v>
      </c>
      <c r="K8519" t="s">
        <v>142</v>
      </c>
      <c r="L8519">
        <v>14158.14</v>
      </c>
      <c r="M8519">
        <v>2</v>
      </c>
      <c r="N8519">
        <v>0.25</v>
      </c>
      <c r="O8519">
        <v>2508.66</v>
      </c>
    </row>
    <row r="8520" spans="1:15" x14ac:dyDescent="0.3">
      <c r="A8520" t="s">
        <v>10533</v>
      </c>
      <c r="B8520" t="s">
        <v>1653</v>
      </c>
      <c r="C8520" t="s">
        <v>215</v>
      </c>
      <c r="D8520" t="s">
        <v>50</v>
      </c>
      <c r="E8520" t="s">
        <v>1676</v>
      </c>
      <c r="F8520" t="s">
        <v>52</v>
      </c>
      <c r="G8520" t="s">
        <v>179</v>
      </c>
      <c r="H8520" t="s">
        <v>236</v>
      </c>
      <c r="I8520" t="s">
        <v>96</v>
      </c>
      <c r="J8520" t="s">
        <v>135</v>
      </c>
      <c r="K8520" t="s">
        <v>395</v>
      </c>
      <c r="L8520">
        <v>16254.1</v>
      </c>
      <c r="M8520">
        <v>2</v>
      </c>
      <c r="N8520">
        <v>0</v>
      </c>
      <c r="O8520">
        <v>2545.77</v>
      </c>
    </row>
    <row r="8521" spans="1:15" x14ac:dyDescent="0.3">
      <c r="A8521" t="s">
        <v>10534</v>
      </c>
      <c r="B8521" t="s">
        <v>2082</v>
      </c>
      <c r="C8521" t="s">
        <v>835</v>
      </c>
      <c r="D8521" t="s">
        <v>78</v>
      </c>
      <c r="E8521" t="s">
        <v>510</v>
      </c>
      <c r="F8521" t="s">
        <v>71</v>
      </c>
      <c r="G8521" t="s">
        <v>53</v>
      </c>
      <c r="H8521" t="s">
        <v>246</v>
      </c>
      <c r="I8521" t="s">
        <v>83</v>
      </c>
      <c r="J8521" t="s">
        <v>379</v>
      </c>
      <c r="K8521" t="s">
        <v>562</v>
      </c>
      <c r="L8521">
        <v>57521.599999999999</v>
      </c>
      <c r="M8521">
        <v>10</v>
      </c>
      <c r="N8521">
        <v>0.15</v>
      </c>
      <c r="O8521">
        <v>17083.080000000002</v>
      </c>
    </row>
    <row r="8522" spans="1:15" x14ac:dyDescent="0.3">
      <c r="A8522" t="s">
        <v>10535</v>
      </c>
      <c r="B8522" t="s">
        <v>552</v>
      </c>
      <c r="C8522" t="s">
        <v>2177</v>
      </c>
      <c r="D8522" t="s">
        <v>61</v>
      </c>
      <c r="E8522" t="s">
        <v>858</v>
      </c>
      <c r="F8522" t="s">
        <v>52</v>
      </c>
      <c r="G8522" t="s">
        <v>72</v>
      </c>
      <c r="H8522" t="s">
        <v>104</v>
      </c>
      <c r="I8522" t="s">
        <v>83</v>
      </c>
      <c r="J8522" t="s">
        <v>156</v>
      </c>
      <c r="K8522" t="s">
        <v>285</v>
      </c>
      <c r="L8522">
        <v>40507.5</v>
      </c>
      <c r="M8522">
        <v>5</v>
      </c>
      <c r="N8522">
        <v>0.25</v>
      </c>
      <c r="O8522">
        <v>7114.04</v>
      </c>
    </row>
    <row r="8523" spans="1:15" x14ac:dyDescent="0.3">
      <c r="A8523" t="s">
        <v>10536</v>
      </c>
      <c r="B8523" t="s">
        <v>1639</v>
      </c>
      <c r="C8523" t="s">
        <v>1288</v>
      </c>
      <c r="D8523" t="s">
        <v>102</v>
      </c>
      <c r="E8523" t="s">
        <v>660</v>
      </c>
      <c r="F8523" t="s">
        <v>52</v>
      </c>
      <c r="G8523" t="s">
        <v>72</v>
      </c>
      <c r="H8523" t="s">
        <v>73</v>
      </c>
      <c r="I8523" t="s">
        <v>96</v>
      </c>
      <c r="J8523" t="s">
        <v>97</v>
      </c>
      <c r="K8523" t="s">
        <v>98</v>
      </c>
      <c r="L8523">
        <v>3541.05</v>
      </c>
      <c r="M8523">
        <v>9</v>
      </c>
      <c r="N8523">
        <v>0.1</v>
      </c>
      <c r="O8523">
        <v>746.92</v>
      </c>
    </row>
    <row r="8524" spans="1:15" x14ac:dyDescent="0.3">
      <c r="A8524" t="s">
        <v>10537</v>
      </c>
      <c r="B8524" t="s">
        <v>2998</v>
      </c>
      <c r="C8524" t="s">
        <v>1408</v>
      </c>
      <c r="D8524" t="s">
        <v>78</v>
      </c>
      <c r="E8524" t="s">
        <v>475</v>
      </c>
      <c r="F8524" t="s">
        <v>52</v>
      </c>
      <c r="G8524" t="s">
        <v>53</v>
      </c>
      <c r="H8524" t="s">
        <v>110</v>
      </c>
      <c r="I8524" t="s">
        <v>83</v>
      </c>
      <c r="J8524" t="s">
        <v>84</v>
      </c>
      <c r="K8524" t="s">
        <v>257</v>
      </c>
      <c r="L8524">
        <v>620.62</v>
      </c>
      <c r="M8524">
        <v>2</v>
      </c>
      <c r="N8524">
        <v>0.05</v>
      </c>
      <c r="O8524">
        <v>108.23</v>
      </c>
    </row>
    <row r="8525" spans="1:15" x14ac:dyDescent="0.3">
      <c r="A8525" t="s">
        <v>10538</v>
      </c>
      <c r="B8525" t="s">
        <v>2252</v>
      </c>
      <c r="C8525" t="s">
        <v>1567</v>
      </c>
      <c r="D8525" t="s">
        <v>78</v>
      </c>
      <c r="E8525" t="s">
        <v>2514</v>
      </c>
      <c r="F8525" t="s">
        <v>52</v>
      </c>
      <c r="G8525" t="s">
        <v>81</v>
      </c>
      <c r="H8525" t="s">
        <v>95</v>
      </c>
      <c r="I8525" t="s">
        <v>96</v>
      </c>
      <c r="J8525" t="s">
        <v>97</v>
      </c>
      <c r="K8525" t="s">
        <v>181</v>
      </c>
      <c r="L8525">
        <v>20265.96</v>
      </c>
      <c r="M8525">
        <v>6</v>
      </c>
      <c r="N8525">
        <v>0.1</v>
      </c>
      <c r="O8525">
        <v>6566.33</v>
      </c>
    </row>
    <row r="8526" spans="1:15" x14ac:dyDescent="0.3">
      <c r="A8526" t="s">
        <v>10539</v>
      </c>
      <c r="B8526" t="s">
        <v>624</v>
      </c>
      <c r="C8526" t="s">
        <v>912</v>
      </c>
      <c r="D8526" t="s">
        <v>78</v>
      </c>
      <c r="E8526" t="s">
        <v>779</v>
      </c>
      <c r="F8526" t="s">
        <v>80</v>
      </c>
      <c r="G8526" t="s">
        <v>53</v>
      </c>
      <c r="H8526" t="s">
        <v>90</v>
      </c>
      <c r="I8526" t="s">
        <v>96</v>
      </c>
      <c r="J8526" t="s">
        <v>135</v>
      </c>
      <c r="K8526" t="s">
        <v>136</v>
      </c>
      <c r="L8526">
        <v>94802.04</v>
      </c>
      <c r="M8526">
        <v>9</v>
      </c>
      <c r="N8526">
        <v>0.1</v>
      </c>
      <c r="O8526">
        <v>27861.87</v>
      </c>
    </row>
    <row r="8527" spans="1:15" x14ac:dyDescent="0.3">
      <c r="A8527" t="s">
        <v>10540</v>
      </c>
      <c r="B8527" t="s">
        <v>292</v>
      </c>
      <c r="C8527" t="s">
        <v>2646</v>
      </c>
      <c r="D8527" t="s">
        <v>61</v>
      </c>
      <c r="E8527" t="s">
        <v>2231</v>
      </c>
      <c r="F8527" t="s">
        <v>80</v>
      </c>
      <c r="G8527" t="s">
        <v>81</v>
      </c>
      <c r="H8527" t="s">
        <v>82</v>
      </c>
      <c r="I8527" t="s">
        <v>83</v>
      </c>
      <c r="J8527" t="s">
        <v>379</v>
      </c>
      <c r="K8527" t="s">
        <v>380</v>
      </c>
      <c r="L8527">
        <v>7973.04</v>
      </c>
      <c r="M8527">
        <v>4</v>
      </c>
      <c r="N8527">
        <v>0.25</v>
      </c>
      <c r="O8527">
        <v>2174.7800000000002</v>
      </c>
    </row>
    <row r="8528" spans="1:15" x14ac:dyDescent="0.3">
      <c r="A8528" t="s">
        <v>10541</v>
      </c>
      <c r="B8528" t="s">
        <v>4165</v>
      </c>
      <c r="C8528" t="s">
        <v>376</v>
      </c>
      <c r="D8528" t="s">
        <v>61</v>
      </c>
      <c r="E8528" t="s">
        <v>692</v>
      </c>
      <c r="F8528" t="s">
        <v>52</v>
      </c>
      <c r="G8528" t="s">
        <v>81</v>
      </c>
      <c r="H8528" t="s">
        <v>95</v>
      </c>
      <c r="I8528" t="s">
        <v>83</v>
      </c>
      <c r="J8528" t="s">
        <v>84</v>
      </c>
      <c r="K8528" t="s">
        <v>125</v>
      </c>
      <c r="L8528">
        <v>6431.26</v>
      </c>
      <c r="M8528">
        <v>2</v>
      </c>
      <c r="N8528">
        <v>0.25</v>
      </c>
      <c r="O8528">
        <v>1239.56</v>
      </c>
    </row>
    <row r="8529" spans="1:15" x14ac:dyDescent="0.3">
      <c r="A8529" t="s">
        <v>10542</v>
      </c>
      <c r="B8529" t="s">
        <v>2864</v>
      </c>
      <c r="C8529" t="s">
        <v>659</v>
      </c>
      <c r="D8529" t="s">
        <v>61</v>
      </c>
      <c r="E8529" t="s">
        <v>472</v>
      </c>
      <c r="F8529" t="s">
        <v>80</v>
      </c>
      <c r="G8529" t="s">
        <v>53</v>
      </c>
      <c r="H8529" t="s">
        <v>90</v>
      </c>
      <c r="I8529" t="s">
        <v>96</v>
      </c>
      <c r="J8529" t="s">
        <v>111</v>
      </c>
      <c r="K8529" t="s">
        <v>112</v>
      </c>
      <c r="L8529">
        <v>55395.42</v>
      </c>
      <c r="M8529">
        <v>6</v>
      </c>
      <c r="N8529">
        <v>0</v>
      </c>
      <c r="O8529">
        <v>21545.1</v>
      </c>
    </row>
    <row r="8530" spans="1:15" x14ac:dyDescent="0.3">
      <c r="A8530" t="s">
        <v>10543</v>
      </c>
      <c r="B8530" t="s">
        <v>3116</v>
      </c>
      <c r="C8530" t="s">
        <v>1611</v>
      </c>
      <c r="D8530" t="s">
        <v>61</v>
      </c>
      <c r="E8530" t="s">
        <v>265</v>
      </c>
      <c r="F8530" t="s">
        <v>52</v>
      </c>
      <c r="G8530" t="s">
        <v>63</v>
      </c>
      <c r="H8530" t="s">
        <v>64</v>
      </c>
      <c r="I8530" t="s">
        <v>55</v>
      </c>
      <c r="J8530" t="s">
        <v>173</v>
      </c>
      <c r="K8530" t="s">
        <v>174</v>
      </c>
      <c r="L8530">
        <v>31325.119999999999</v>
      </c>
      <c r="M8530">
        <v>4</v>
      </c>
      <c r="N8530">
        <v>0.25</v>
      </c>
      <c r="O8530">
        <v>5124.41</v>
      </c>
    </row>
    <row r="8531" spans="1:15" x14ac:dyDescent="0.3">
      <c r="A8531" t="s">
        <v>10544</v>
      </c>
      <c r="B8531" t="s">
        <v>1181</v>
      </c>
      <c r="C8531" t="s">
        <v>546</v>
      </c>
      <c r="D8531" t="s">
        <v>78</v>
      </c>
      <c r="E8531" t="s">
        <v>1303</v>
      </c>
      <c r="F8531" t="s">
        <v>80</v>
      </c>
      <c r="G8531" t="s">
        <v>72</v>
      </c>
      <c r="H8531" t="s">
        <v>73</v>
      </c>
      <c r="I8531" t="s">
        <v>83</v>
      </c>
      <c r="J8531" t="s">
        <v>84</v>
      </c>
      <c r="K8531" t="s">
        <v>85</v>
      </c>
      <c r="L8531">
        <v>78864.600000000006</v>
      </c>
      <c r="M8531">
        <v>10</v>
      </c>
      <c r="N8531">
        <v>0.15</v>
      </c>
      <c r="O8531">
        <v>11293.97</v>
      </c>
    </row>
    <row r="8532" spans="1:15" x14ac:dyDescent="0.3">
      <c r="A8532" t="s">
        <v>10545</v>
      </c>
      <c r="B8532" t="s">
        <v>3070</v>
      </c>
      <c r="C8532" t="s">
        <v>2678</v>
      </c>
      <c r="D8532" t="s">
        <v>102</v>
      </c>
      <c r="E8532" t="s">
        <v>1055</v>
      </c>
      <c r="F8532" t="s">
        <v>52</v>
      </c>
      <c r="G8532" t="s">
        <v>63</v>
      </c>
      <c r="H8532" t="s">
        <v>213</v>
      </c>
      <c r="I8532" t="s">
        <v>83</v>
      </c>
      <c r="J8532" t="s">
        <v>449</v>
      </c>
      <c r="K8532" t="s">
        <v>775</v>
      </c>
      <c r="L8532">
        <v>104975.71</v>
      </c>
      <c r="M8532">
        <v>7</v>
      </c>
      <c r="N8532">
        <v>0.25</v>
      </c>
      <c r="O8532">
        <v>30211.759999999998</v>
      </c>
    </row>
    <row r="8533" spans="1:15" x14ac:dyDescent="0.3">
      <c r="A8533" t="s">
        <v>10546</v>
      </c>
      <c r="B8533" t="s">
        <v>771</v>
      </c>
      <c r="C8533" t="s">
        <v>2974</v>
      </c>
      <c r="D8533" t="s">
        <v>102</v>
      </c>
      <c r="E8533" t="s">
        <v>672</v>
      </c>
      <c r="F8533" t="s">
        <v>71</v>
      </c>
      <c r="G8533" t="s">
        <v>72</v>
      </c>
      <c r="H8533" t="s">
        <v>346</v>
      </c>
      <c r="I8533" t="s">
        <v>96</v>
      </c>
      <c r="J8533" t="s">
        <v>135</v>
      </c>
      <c r="K8533" t="s">
        <v>136</v>
      </c>
      <c r="L8533">
        <v>115362.64</v>
      </c>
      <c r="M8533">
        <v>8</v>
      </c>
      <c r="N8533">
        <v>0.25</v>
      </c>
      <c r="O8533">
        <v>14296.56</v>
      </c>
    </row>
    <row r="8534" spans="1:15" x14ac:dyDescent="0.3">
      <c r="A8534" t="s">
        <v>10547</v>
      </c>
      <c r="B8534" t="s">
        <v>1839</v>
      </c>
      <c r="C8534" t="s">
        <v>1209</v>
      </c>
      <c r="D8534" t="s">
        <v>78</v>
      </c>
      <c r="E8534" t="s">
        <v>561</v>
      </c>
      <c r="F8534" t="s">
        <v>80</v>
      </c>
      <c r="G8534" t="s">
        <v>63</v>
      </c>
      <c r="H8534" t="s">
        <v>172</v>
      </c>
      <c r="I8534" t="s">
        <v>96</v>
      </c>
      <c r="J8534" t="s">
        <v>135</v>
      </c>
      <c r="K8534" t="s">
        <v>136</v>
      </c>
      <c r="L8534">
        <v>70336.72</v>
      </c>
      <c r="M8534">
        <v>8</v>
      </c>
      <c r="N8534">
        <v>0.25</v>
      </c>
      <c r="O8534">
        <v>18116.78</v>
      </c>
    </row>
    <row r="8535" spans="1:15" x14ac:dyDescent="0.3">
      <c r="A8535" t="s">
        <v>10548</v>
      </c>
      <c r="B8535" t="s">
        <v>1950</v>
      </c>
      <c r="C8535" t="s">
        <v>1553</v>
      </c>
      <c r="D8535" t="s">
        <v>50</v>
      </c>
      <c r="E8535" t="s">
        <v>820</v>
      </c>
      <c r="F8535" t="s">
        <v>71</v>
      </c>
      <c r="G8535" t="s">
        <v>179</v>
      </c>
      <c r="H8535" t="s">
        <v>236</v>
      </c>
      <c r="I8535" t="s">
        <v>83</v>
      </c>
      <c r="J8535" t="s">
        <v>156</v>
      </c>
      <c r="K8535" t="s">
        <v>157</v>
      </c>
      <c r="L8535">
        <v>21582.6</v>
      </c>
      <c r="M8535">
        <v>6</v>
      </c>
      <c r="N8535">
        <v>0.05</v>
      </c>
      <c r="O8535">
        <v>7170.46</v>
      </c>
    </row>
    <row r="8536" spans="1:15" x14ac:dyDescent="0.3">
      <c r="A8536" t="s">
        <v>10549</v>
      </c>
      <c r="B8536" t="s">
        <v>1669</v>
      </c>
      <c r="C8536" t="s">
        <v>223</v>
      </c>
      <c r="D8536" t="s">
        <v>78</v>
      </c>
      <c r="E8536" t="s">
        <v>1748</v>
      </c>
      <c r="F8536" t="s">
        <v>80</v>
      </c>
      <c r="G8536" t="s">
        <v>81</v>
      </c>
      <c r="H8536" t="s">
        <v>82</v>
      </c>
      <c r="I8536" t="s">
        <v>83</v>
      </c>
      <c r="J8536" t="s">
        <v>156</v>
      </c>
      <c r="K8536" t="s">
        <v>157</v>
      </c>
      <c r="L8536">
        <v>75669.66</v>
      </c>
      <c r="M8536">
        <v>6</v>
      </c>
      <c r="N8536">
        <v>0</v>
      </c>
      <c r="O8536">
        <v>11672.7</v>
      </c>
    </row>
    <row r="8537" spans="1:15" x14ac:dyDescent="0.3">
      <c r="A8537" t="s">
        <v>10550</v>
      </c>
      <c r="B8537" t="s">
        <v>1364</v>
      </c>
      <c r="C8537" t="s">
        <v>2601</v>
      </c>
      <c r="D8537" t="s">
        <v>78</v>
      </c>
      <c r="E8537" t="s">
        <v>440</v>
      </c>
      <c r="F8537" t="s">
        <v>71</v>
      </c>
      <c r="G8537" t="s">
        <v>179</v>
      </c>
      <c r="H8537" t="s">
        <v>236</v>
      </c>
      <c r="I8537" t="s">
        <v>55</v>
      </c>
      <c r="J8537" t="s">
        <v>65</v>
      </c>
      <c r="K8537" t="s">
        <v>66</v>
      </c>
      <c r="L8537">
        <v>40026.76</v>
      </c>
      <c r="M8537">
        <v>4</v>
      </c>
      <c r="N8537">
        <v>0.15</v>
      </c>
      <c r="O8537">
        <v>10054.209999999999</v>
      </c>
    </row>
    <row r="8538" spans="1:15" x14ac:dyDescent="0.3">
      <c r="A8538" t="s">
        <v>10551</v>
      </c>
      <c r="B8538" t="s">
        <v>640</v>
      </c>
      <c r="C8538" t="s">
        <v>636</v>
      </c>
      <c r="D8538" t="s">
        <v>50</v>
      </c>
      <c r="E8538" t="s">
        <v>62</v>
      </c>
      <c r="F8538" t="s">
        <v>80</v>
      </c>
      <c r="G8538" t="s">
        <v>72</v>
      </c>
      <c r="H8538" t="s">
        <v>104</v>
      </c>
      <c r="I8538" t="s">
        <v>55</v>
      </c>
      <c r="J8538" t="s">
        <v>56</v>
      </c>
      <c r="K8538" t="s">
        <v>74</v>
      </c>
      <c r="L8538">
        <v>2252.3000000000002</v>
      </c>
      <c r="M8538">
        <v>1</v>
      </c>
      <c r="N8538">
        <v>0.2</v>
      </c>
      <c r="O8538">
        <v>657.27</v>
      </c>
    </row>
    <row r="8539" spans="1:15" x14ac:dyDescent="0.3">
      <c r="A8539" t="s">
        <v>10552</v>
      </c>
      <c r="B8539" t="s">
        <v>2089</v>
      </c>
      <c r="C8539" t="s">
        <v>3541</v>
      </c>
      <c r="D8539" t="s">
        <v>50</v>
      </c>
      <c r="E8539" t="s">
        <v>1047</v>
      </c>
      <c r="F8539" t="s">
        <v>52</v>
      </c>
      <c r="G8539" t="s">
        <v>53</v>
      </c>
      <c r="H8539" t="s">
        <v>54</v>
      </c>
      <c r="I8539" t="s">
        <v>96</v>
      </c>
      <c r="J8539" t="s">
        <v>97</v>
      </c>
      <c r="K8539" t="s">
        <v>98</v>
      </c>
      <c r="L8539">
        <v>30622.3</v>
      </c>
      <c r="M8539">
        <v>10</v>
      </c>
      <c r="N8539">
        <v>0.05</v>
      </c>
      <c r="O8539">
        <v>4534.33</v>
      </c>
    </row>
    <row r="8540" spans="1:15" x14ac:dyDescent="0.3">
      <c r="A8540" t="s">
        <v>10553</v>
      </c>
      <c r="B8540" t="s">
        <v>2792</v>
      </c>
      <c r="C8540" t="s">
        <v>3383</v>
      </c>
      <c r="D8540" t="s">
        <v>61</v>
      </c>
      <c r="E8540" t="s">
        <v>2999</v>
      </c>
      <c r="F8540" t="s">
        <v>80</v>
      </c>
      <c r="G8540" t="s">
        <v>179</v>
      </c>
      <c r="H8540" t="s">
        <v>180</v>
      </c>
      <c r="I8540" t="s">
        <v>83</v>
      </c>
      <c r="J8540" t="s">
        <v>84</v>
      </c>
      <c r="K8540" t="s">
        <v>125</v>
      </c>
      <c r="L8540">
        <v>34275.870000000003</v>
      </c>
      <c r="M8540">
        <v>3</v>
      </c>
      <c r="N8540">
        <v>0.2</v>
      </c>
      <c r="O8540">
        <v>7409.57</v>
      </c>
    </row>
    <row r="8541" spans="1:15" x14ac:dyDescent="0.3">
      <c r="A8541" t="s">
        <v>10554</v>
      </c>
      <c r="B8541" t="s">
        <v>123</v>
      </c>
      <c r="C8541" t="s">
        <v>3050</v>
      </c>
      <c r="D8541" t="s">
        <v>102</v>
      </c>
      <c r="E8541" t="s">
        <v>1267</v>
      </c>
      <c r="F8541" t="s">
        <v>71</v>
      </c>
      <c r="G8541" t="s">
        <v>81</v>
      </c>
      <c r="H8541" t="s">
        <v>186</v>
      </c>
      <c r="I8541" t="s">
        <v>96</v>
      </c>
      <c r="J8541" t="s">
        <v>111</v>
      </c>
      <c r="K8541" t="s">
        <v>112</v>
      </c>
      <c r="L8541">
        <v>405</v>
      </c>
      <c r="M8541">
        <v>1</v>
      </c>
      <c r="N8541">
        <v>0.2</v>
      </c>
      <c r="O8541">
        <v>64.5</v>
      </c>
    </row>
    <row r="8542" spans="1:15" x14ac:dyDescent="0.3">
      <c r="A8542" t="s">
        <v>10555</v>
      </c>
      <c r="B8542" t="s">
        <v>973</v>
      </c>
      <c r="C8542" t="s">
        <v>438</v>
      </c>
      <c r="D8542" t="s">
        <v>61</v>
      </c>
      <c r="E8542" t="s">
        <v>3466</v>
      </c>
      <c r="F8542" t="s">
        <v>71</v>
      </c>
      <c r="G8542" t="s">
        <v>72</v>
      </c>
      <c r="H8542" t="s">
        <v>104</v>
      </c>
      <c r="I8542" t="s">
        <v>55</v>
      </c>
      <c r="J8542" t="s">
        <v>173</v>
      </c>
      <c r="K8542" t="s">
        <v>735</v>
      </c>
      <c r="L8542">
        <v>6703.85</v>
      </c>
      <c r="M8542">
        <v>5</v>
      </c>
      <c r="N8542">
        <v>0.25</v>
      </c>
      <c r="O8542">
        <v>764.36</v>
      </c>
    </row>
    <row r="8543" spans="1:15" x14ac:dyDescent="0.3">
      <c r="A8543" t="s">
        <v>10556</v>
      </c>
      <c r="B8543" t="s">
        <v>385</v>
      </c>
      <c r="C8543" t="s">
        <v>3130</v>
      </c>
      <c r="D8543" t="s">
        <v>102</v>
      </c>
      <c r="E8543" t="s">
        <v>1269</v>
      </c>
      <c r="F8543" t="s">
        <v>52</v>
      </c>
      <c r="G8543" t="s">
        <v>72</v>
      </c>
      <c r="H8543" t="s">
        <v>104</v>
      </c>
      <c r="I8543" t="s">
        <v>55</v>
      </c>
      <c r="J8543" t="s">
        <v>141</v>
      </c>
      <c r="K8543" t="s">
        <v>142</v>
      </c>
      <c r="L8543">
        <v>58315</v>
      </c>
      <c r="M8543">
        <v>10</v>
      </c>
      <c r="N8543">
        <v>0.2</v>
      </c>
      <c r="O8543">
        <v>8209.2900000000009</v>
      </c>
    </row>
    <row r="8544" spans="1:15" x14ac:dyDescent="0.3">
      <c r="A8544" t="s">
        <v>10557</v>
      </c>
      <c r="B8544" t="s">
        <v>2500</v>
      </c>
      <c r="C8544" t="s">
        <v>2501</v>
      </c>
      <c r="D8544" t="s">
        <v>78</v>
      </c>
      <c r="E8544" t="s">
        <v>688</v>
      </c>
      <c r="F8544" t="s">
        <v>71</v>
      </c>
      <c r="G8544" t="s">
        <v>179</v>
      </c>
      <c r="H8544" t="s">
        <v>180</v>
      </c>
      <c r="I8544" t="s">
        <v>118</v>
      </c>
      <c r="J8544" t="s">
        <v>303</v>
      </c>
      <c r="K8544" t="s">
        <v>491</v>
      </c>
      <c r="L8544">
        <v>6921.32</v>
      </c>
      <c r="M8544">
        <v>4</v>
      </c>
      <c r="N8544">
        <v>0</v>
      </c>
      <c r="O8544">
        <v>2460.56</v>
      </c>
    </row>
    <row r="8545" spans="1:15" x14ac:dyDescent="0.3">
      <c r="A8545" t="s">
        <v>10558</v>
      </c>
      <c r="B8545" t="s">
        <v>1503</v>
      </c>
      <c r="C8545" t="s">
        <v>1504</v>
      </c>
      <c r="D8545" t="s">
        <v>61</v>
      </c>
      <c r="E8545" t="s">
        <v>420</v>
      </c>
      <c r="F8545" t="s">
        <v>52</v>
      </c>
      <c r="G8545" t="s">
        <v>72</v>
      </c>
      <c r="H8545" t="s">
        <v>346</v>
      </c>
      <c r="I8545" t="s">
        <v>96</v>
      </c>
      <c r="J8545" t="s">
        <v>166</v>
      </c>
      <c r="K8545" t="s">
        <v>762</v>
      </c>
      <c r="L8545">
        <v>6367</v>
      </c>
      <c r="M8545">
        <v>4</v>
      </c>
      <c r="N8545">
        <v>0.25</v>
      </c>
      <c r="O8545">
        <v>742.08</v>
      </c>
    </row>
    <row r="8546" spans="1:15" x14ac:dyDescent="0.3">
      <c r="A8546" t="s">
        <v>10559</v>
      </c>
      <c r="B8546" t="s">
        <v>311</v>
      </c>
      <c r="C8546" t="s">
        <v>2115</v>
      </c>
      <c r="D8546" t="s">
        <v>61</v>
      </c>
      <c r="E8546" t="s">
        <v>62</v>
      </c>
      <c r="F8546" t="s">
        <v>52</v>
      </c>
      <c r="G8546" t="s">
        <v>63</v>
      </c>
      <c r="H8546" t="s">
        <v>172</v>
      </c>
      <c r="I8546" t="s">
        <v>55</v>
      </c>
      <c r="J8546" t="s">
        <v>65</v>
      </c>
      <c r="K8546" t="s">
        <v>130</v>
      </c>
      <c r="L8546">
        <v>25402.3</v>
      </c>
      <c r="M8546">
        <v>7</v>
      </c>
      <c r="N8546">
        <v>0.2</v>
      </c>
      <c r="O8546">
        <v>4235.49</v>
      </c>
    </row>
    <row r="8547" spans="1:15" x14ac:dyDescent="0.3">
      <c r="A8547" t="s">
        <v>10560</v>
      </c>
      <c r="B8547" t="s">
        <v>1120</v>
      </c>
      <c r="C8547" t="s">
        <v>2368</v>
      </c>
      <c r="D8547" t="s">
        <v>50</v>
      </c>
      <c r="E8547" t="s">
        <v>1319</v>
      </c>
      <c r="F8547" t="s">
        <v>80</v>
      </c>
      <c r="G8547" t="s">
        <v>63</v>
      </c>
      <c r="H8547" t="s">
        <v>213</v>
      </c>
      <c r="I8547" t="s">
        <v>118</v>
      </c>
      <c r="J8547" t="s">
        <v>303</v>
      </c>
      <c r="K8547" t="s">
        <v>304</v>
      </c>
      <c r="L8547">
        <v>22731.24</v>
      </c>
      <c r="M8547">
        <v>3</v>
      </c>
      <c r="N8547">
        <v>0.05</v>
      </c>
      <c r="O8547">
        <v>3682.17</v>
      </c>
    </row>
    <row r="8548" spans="1:15" x14ac:dyDescent="0.3">
      <c r="A8548" t="s">
        <v>10561</v>
      </c>
      <c r="B8548" t="s">
        <v>1250</v>
      </c>
      <c r="C8548" t="s">
        <v>1694</v>
      </c>
      <c r="D8548" t="s">
        <v>61</v>
      </c>
      <c r="E8548" t="s">
        <v>171</v>
      </c>
      <c r="F8548" t="s">
        <v>71</v>
      </c>
      <c r="G8548" t="s">
        <v>63</v>
      </c>
      <c r="H8548" t="s">
        <v>64</v>
      </c>
      <c r="I8548" t="s">
        <v>83</v>
      </c>
      <c r="J8548" t="s">
        <v>156</v>
      </c>
      <c r="K8548" t="s">
        <v>285</v>
      </c>
      <c r="L8548">
        <v>70027.58</v>
      </c>
      <c r="M8548">
        <v>7</v>
      </c>
      <c r="N8548">
        <v>0.05</v>
      </c>
      <c r="O8548">
        <v>23984.25</v>
      </c>
    </row>
    <row r="8549" spans="1:15" x14ac:dyDescent="0.3">
      <c r="A8549" t="s">
        <v>10562</v>
      </c>
      <c r="B8549" t="s">
        <v>3741</v>
      </c>
      <c r="C8549" t="s">
        <v>3860</v>
      </c>
      <c r="D8549" t="s">
        <v>61</v>
      </c>
      <c r="E8549" t="s">
        <v>2530</v>
      </c>
      <c r="F8549" t="s">
        <v>80</v>
      </c>
      <c r="G8549" t="s">
        <v>179</v>
      </c>
      <c r="H8549" t="s">
        <v>180</v>
      </c>
      <c r="I8549" t="s">
        <v>118</v>
      </c>
      <c r="J8549" t="s">
        <v>191</v>
      </c>
      <c r="K8549" t="s">
        <v>290</v>
      </c>
      <c r="L8549">
        <v>4034.32</v>
      </c>
      <c r="M8549">
        <v>2</v>
      </c>
      <c r="N8549">
        <v>0.25</v>
      </c>
      <c r="O8549">
        <v>459.36</v>
      </c>
    </row>
    <row r="8550" spans="1:15" x14ac:dyDescent="0.3">
      <c r="A8550" t="s">
        <v>10563</v>
      </c>
      <c r="B8550" t="s">
        <v>2283</v>
      </c>
      <c r="C8550" t="s">
        <v>315</v>
      </c>
      <c r="D8550" t="s">
        <v>50</v>
      </c>
      <c r="E8550" t="s">
        <v>3102</v>
      </c>
      <c r="F8550" t="s">
        <v>52</v>
      </c>
      <c r="G8550" t="s">
        <v>81</v>
      </c>
      <c r="H8550" t="s">
        <v>186</v>
      </c>
      <c r="I8550" t="s">
        <v>118</v>
      </c>
      <c r="J8550" t="s">
        <v>230</v>
      </c>
      <c r="K8550" t="s">
        <v>356</v>
      </c>
      <c r="L8550">
        <v>21807.96</v>
      </c>
      <c r="M8550">
        <v>2</v>
      </c>
      <c r="N8550">
        <v>0.1</v>
      </c>
      <c r="O8550">
        <v>6704.95</v>
      </c>
    </row>
    <row r="8551" spans="1:15" x14ac:dyDescent="0.3">
      <c r="A8551" t="s">
        <v>10564</v>
      </c>
      <c r="B8551" t="s">
        <v>1530</v>
      </c>
      <c r="C8551" t="s">
        <v>2762</v>
      </c>
      <c r="D8551" t="s">
        <v>102</v>
      </c>
      <c r="E8551" t="s">
        <v>1299</v>
      </c>
      <c r="F8551" t="s">
        <v>80</v>
      </c>
      <c r="G8551" t="s">
        <v>179</v>
      </c>
      <c r="H8551" t="s">
        <v>236</v>
      </c>
      <c r="I8551" t="s">
        <v>55</v>
      </c>
      <c r="J8551" t="s">
        <v>173</v>
      </c>
      <c r="K8551" t="s">
        <v>203</v>
      </c>
      <c r="L8551">
        <v>25515.599999999999</v>
      </c>
      <c r="M8551">
        <v>8</v>
      </c>
      <c r="N8551">
        <v>0.25</v>
      </c>
      <c r="O8551">
        <v>3447.1</v>
      </c>
    </row>
    <row r="8552" spans="1:15" x14ac:dyDescent="0.3">
      <c r="A8552" t="s">
        <v>10565</v>
      </c>
      <c r="B8552" t="s">
        <v>1516</v>
      </c>
      <c r="C8552" t="s">
        <v>1847</v>
      </c>
      <c r="D8552" t="s">
        <v>50</v>
      </c>
      <c r="E8552" t="s">
        <v>637</v>
      </c>
      <c r="F8552" t="s">
        <v>52</v>
      </c>
      <c r="G8552" t="s">
        <v>81</v>
      </c>
      <c r="H8552" t="s">
        <v>284</v>
      </c>
      <c r="I8552" t="s">
        <v>83</v>
      </c>
      <c r="J8552" t="s">
        <v>379</v>
      </c>
      <c r="K8552" t="s">
        <v>562</v>
      </c>
      <c r="L8552">
        <v>100262.19</v>
      </c>
      <c r="M8552">
        <v>7</v>
      </c>
      <c r="N8552">
        <v>0.1</v>
      </c>
      <c r="O8552">
        <v>16899.13</v>
      </c>
    </row>
    <row r="8553" spans="1:15" x14ac:dyDescent="0.3">
      <c r="A8553" t="s">
        <v>10566</v>
      </c>
      <c r="B8553" t="s">
        <v>5593</v>
      </c>
      <c r="C8553" t="s">
        <v>1337</v>
      </c>
      <c r="D8553" t="s">
        <v>102</v>
      </c>
      <c r="E8553" t="s">
        <v>3614</v>
      </c>
      <c r="F8553" t="s">
        <v>52</v>
      </c>
      <c r="G8553" t="s">
        <v>81</v>
      </c>
      <c r="H8553" t="s">
        <v>186</v>
      </c>
      <c r="I8553" t="s">
        <v>83</v>
      </c>
      <c r="J8553" t="s">
        <v>379</v>
      </c>
      <c r="K8553" t="s">
        <v>562</v>
      </c>
      <c r="L8553">
        <v>28991.919999999998</v>
      </c>
      <c r="M8553">
        <v>2</v>
      </c>
      <c r="N8553">
        <v>0</v>
      </c>
      <c r="O8553">
        <v>7922.42</v>
      </c>
    </row>
    <row r="8554" spans="1:15" x14ac:dyDescent="0.3">
      <c r="A8554" t="s">
        <v>10567</v>
      </c>
      <c r="B8554" t="s">
        <v>498</v>
      </c>
      <c r="C8554" t="s">
        <v>583</v>
      </c>
      <c r="D8554" t="s">
        <v>78</v>
      </c>
      <c r="E8554" t="s">
        <v>3213</v>
      </c>
      <c r="F8554" t="s">
        <v>52</v>
      </c>
      <c r="G8554" t="s">
        <v>179</v>
      </c>
      <c r="H8554" t="s">
        <v>180</v>
      </c>
      <c r="I8554" t="s">
        <v>118</v>
      </c>
      <c r="J8554" t="s">
        <v>303</v>
      </c>
      <c r="K8554" t="s">
        <v>491</v>
      </c>
      <c r="L8554">
        <v>67425.36</v>
      </c>
      <c r="M8554">
        <v>8</v>
      </c>
      <c r="N8554">
        <v>0.05</v>
      </c>
      <c r="O8554">
        <v>24709.1</v>
      </c>
    </row>
    <row r="8555" spans="1:15" x14ac:dyDescent="0.3">
      <c r="A8555" t="s">
        <v>10568</v>
      </c>
      <c r="B8555" t="s">
        <v>2340</v>
      </c>
      <c r="C8555" t="s">
        <v>1351</v>
      </c>
      <c r="D8555" t="s">
        <v>78</v>
      </c>
      <c r="E8555" t="s">
        <v>224</v>
      </c>
      <c r="F8555" t="s">
        <v>80</v>
      </c>
      <c r="G8555" t="s">
        <v>63</v>
      </c>
      <c r="H8555" t="s">
        <v>202</v>
      </c>
      <c r="I8555" t="s">
        <v>83</v>
      </c>
      <c r="J8555" t="s">
        <v>379</v>
      </c>
      <c r="K8555" t="s">
        <v>562</v>
      </c>
      <c r="L8555">
        <v>6931.29</v>
      </c>
      <c r="M8555">
        <v>1</v>
      </c>
      <c r="N8555">
        <v>0.1</v>
      </c>
      <c r="O8555">
        <v>2311.56</v>
      </c>
    </row>
    <row r="8556" spans="1:15" x14ac:dyDescent="0.3">
      <c r="A8556" t="s">
        <v>10569</v>
      </c>
      <c r="B8556" t="s">
        <v>3207</v>
      </c>
      <c r="C8556" t="s">
        <v>301</v>
      </c>
      <c r="D8556" t="s">
        <v>61</v>
      </c>
      <c r="E8556" t="s">
        <v>1292</v>
      </c>
      <c r="F8556" t="s">
        <v>80</v>
      </c>
      <c r="G8556" t="s">
        <v>72</v>
      </c>
      <c r="H8556" t="s">
        <v>104</v>
      </c>
      <c r="I8556" t="s">
        <v>96</v>
      </c>
      <c r="J8556" t="s">
        <v>166</v>
      </c>
      <c r="K8556" t="s">
        <v>167</v>
      </c>
      <c r="L8556">
        <v>57403.76</v>
      </c>
      <c r="M8556">
        <v>8</v>
      </c>
      <c r="N8556">
        <v>0.1</v>
      </c>
      <c r="O8556">
        <v>10478.75</v>
      </c>
    </row>
    <row r="8557" spans="1:15" x14ac:dyDescent="0.3">
      <c r="A8557" t="s">
        <v>10570</v>
      </c>
      <c r="B8557" t="s">
        <v>467</v>
      </c>
      <c r="C8557" t="s">
        <v>1453</v>
      </c>
      <c r="D8557" t="s">
        <v>61</v>
      </c>
      <c r="E8557" t="s">
        <v>1244</v>
      </c>
      <c r="F8557" t="s">
        <v>71</v>
      </c>
      <c r="G8557" t="s">
        <v>53</v>
      </c>
      <c r="H8557" t="s">
        <v>246</v>
      </c>
      <c r="I8557" t="s">
        <v>96</v>
      </c>
      <c r="J8557" t="s">
        <v>166</v>
      </c>
      <c r="K8557" t="s">
        <v>337</v>
      </c>
      <c r="L8557">
        <v>70528.5</v>
      </c>
      <c r="M8557">
        <v>9</v>
      </c>
      <c r="N8557">
        <v>0</v>
      </c>
      <c r="O8557">
        <v>20571.03</v>
      </c>
    </row>
    <row r="8558" spans="1:15" x14ac:dyDescent="0.3">
      <c r="A8558" t="s">
        <v>10571</v>
      </c>
      <c r="B8558" t="s">
        <v>928</v>
      </c>
      <c r="C8558" t="s">
        <v>3309</v>
      </c>
      <c r="D8558" t="s">
        <v>50</v>
      </c>
      <c r="E8558" t="s">
        <v>212</v>
      </c>
      <c r="F8558" t="s">
        <v>52</v>
      </c>
      <c r="G8558" t="s">
        <v>53</v>
      </c>
      <c r="H8558" t="s">
        <v>110</v>
      </c>
      <c r="I8558" t="s">
        <v>96</v>
      </c>
      <c r="J8558" t="s">
        <v>97</v>
      </c>
      <c r="K8558" t="s">
        <v>416</v>
      </c>
      <c r="L8558">
        <v>76142.34</v>
      </c>
      <c r="M8558">
        <v>6</v>
      </c>
      <c r="N8558">
        <v>0.15</v>
      </c>
      <c r="O8558">
        <v>19537.650000000001</v>
      </c>
    </row>
    <row r="8559" spans="1:15" x14ac:dyDescent="0.3">
      <c r="A8559" t="s">
        <v>10572</v>
      </c>
      <c r="B8559" t="s">
        <v>1359</v>
      </c>
      <c r="C8559" t="s">
        <v>2336</v>
      </c>
      <c r="D8559" t="s">
        <v>50</v>
      </c>
      <c r="E8559" t="s">
        <v>1731</v>
      </c>
      <c r="F8559" t="s">
        <v>52</v>
      </c>
      <c r="G8559" t="s">
        <v>81</v>
      </c>
      <c r="H8559" t="s">
        <v>284</v>
      </c>
      <c r="I8559" t="s">
        <v>55</v>
      </c>
      <c r="J8559" t="s">
        <v>65</v>
      </c>
      <c r="K8559" t="s">
        <v>66</v>
      </c>
      <c r="L8559">
        <v>38299.919999999998</v>
      </c>
      <c r="M8559">
        <v>3</v>
      </c>
      <c r="N8559">
        <v>0</v>
      </c>
      <c r="O8559">
        <v>6042.68</v>
      </c>
    </row>
    <row r="8560" spans="1:15" x14ac:dyDescent="0.3">
      <c r="A8560" t="s">
        <v>10573</v>
      </c>
      <c r="B8560" t="s">
        <v>5912</v>
      </c>
      <c r="C8560" t="s">
        <v>1094</v>
      </c>
      <c r="D8560" t="s">
        <v>102</v>
      </c>
      <c r="E8560" t="s">
        <v>540</v>
      </c>
      <c r="F8560" t="s">
        <v>80</v>
      </c>
      <c r="G8560" t="s">
        <v>179</v>
      </c>
      <c r="H8560" t="s">
        <v>180</v>
      </c>
      <c r="I8560" t="s">
        <v>83</v>
      </c>
      <c r="J8560" t="s">
        <v>379</v>
      </c>
      <c r="K8560" t="s">
        <v>562</v>
      </c>
      <c r="L8560">
        <v>90376.72</v>
      </c>
      <c r="M8560">
        <v>8</v>
      </c>
      <c r="N8560">
        <v>0.25</v>
      </c>
      <c r="O8560">
        <v>25773.96</v>
      </c>
    </row>
    <row r="8561" spans="1:15" x14ac:dyDescent="0.3">
      <c r="A8561" t="s">
        <v>10574</v>
      </c>
      <c r="B8561" t="s">
        <v>2130</v>
      </c>
      <c r="C8561" t="s">
        <v>1589</v>
      </c>
      <c r="D8561" t="s">
        <v>50</v>
      </c>
      <c r="E8561" t="s">
        <v>837</v>
      </c>
      <c r="F8561" t="s">
        <v>80</v>
      </c>
      <c r="G8561" t="s">
        <v>63</v>
      </c>
      <c r="H8561" t="s">
        <v>213</v>
      </c>
      <c r="I8561" t="s">
        <v>118</v>
      </c>
      <c r="J8561" t="s">
        <v>303</v>
      </c>
      <c r="K8561" t="s">
        <v>421</v>
      </c>
      <c r="L8561">
        <v>17096.400000000001</v>
      </c>
      <c r="M8561">
        <v>3</v>
      </c>
      <c r="N8561">
        <v>0.1</v>
      </c>
      <c r="O8561">
        <v>5290.09</v>
      </c>
    </row>
    <row r="8562" spans="1:15" x14ac:dyDescent="0.3">
      <c r="A8562" t="s">
        <v>10575</v>
      </c>
      <c r="B8562" t="s">
        <v>2008</v>
      </c>
      <c r="C8562" t="s">
        <v>1572</v>
      </c>
      <c r="D8562" t="s">
        <v>102</v>
      </c>
      <c r="E8562" t="s">
        <v>2999</v>
      </c>
      <c r="F8562" t="s">
        <v>80</v>
      </c>
      <c r="G8562" t="s">
        <v>72</v>
      </c>
      <c r="H8562" t="s">
        <v>117</v>
      </c>
      <c r="I8562" t="s">
        <v>55</v>
      </c>
      <c r="J8562" t="s">
        <v>141</v>
      </c>
      <c r="K8562" t="s">
        <v>978</v>
      </c>
      <c r="L8562">
        <v>2792.62</v>
      </c>
      <c r="M8562">
        <v>1</v>
      </c>
      <c r="N8562">
        <v>0.05</v>
      </c>
      <c r="O8562">
        <v>472.2</v>
      </c>
    </row>
    <row r="8563" spans="1:15" x14ac:dyDescent="0.3">
      <c r="A8563" t="s">
        <v>10576</v>
      </c>
      <c r="B8563" t="s">
        <v>1796</v>
      </c>
      <c r="C8563" t="s">
        <v>1392</v>
      </c>
      <c r="D8563" t="s">
        <v>102</v>
      </c>
      <c r="E8563" t="s">
        <v>2434</v>
      </c>
      <c r="F8563" t="s">
        <v>71</v>
      </c>
      <c r="G8563" t="s">
        <v>72</v>
      </c>
      <c r="H8563" t="s">
        <v>117</v>
      </c>
      <c r="I8563" t="s">
        <v>96</v>
      </c>
      <c r="J8563" t="s">
        <v>135</v>
      </c>
      <c r="K8563" t="s">
        <v>275</v>
      </c>
      <c r="L8563">
        <v>13351.74</v>
      </c>
      <c r="M8563">
        <v>2</v>
      </c>
      <c r="N8563">
        <v>0.2</v>
      </c>
      <c r="O8563">
        <v>3257.4</v>
      </c>
    </row>
    <row r="8564" spans="1:15" x14ac:dyDescent="0.3">
      <c r="A8564" t="s">
        <v>10577</v>
      </c>
      <c r="B8564" t="s">
        <v>933</v>
      </c>
      <c r="C8564" t="s">
        <v>640</v>
      </c>
      <c r="D8564" t="s">
        <v>102</v>
      </c>
      <c r="E8564" t="s">
        <v>2446</v>
      </c>
      <c r="F8564" t="s">
        <v>71</v>
      </c>
      <c r="G8564" t="s">
        <v>72</v>
      </c>
      <c r="H8564" t="s">
        <v>104</v>
      </c>
      <c r="I8564" t="s">
        <v>118</v>
      </c>
      <c r="J8564" t="s">
        <v>230</v>
      </c>
      <c r="K8564" t="s">
        <v>351</v>
      </c>
      <c r="L8564">
        <v>58118.400000000001</v>
      </c>
      <c r="M8564">
        <v>8</v>
      </c>
      <c r="N8564">
        <v>0.1</v>
      </c>
      <c r="O8564">
        <v>17808.48</v>
      </c>
    </row>
    <row r="8565" spans="1:15" x14ac:dyDescent="0.3">
      <c r="A8565" t="s">
        <v>10578</v>
      </c>
      <c r="B8565" t="s">
        <v>1110</v>
      </c>
      <c r="C8565" t="s">
        <v>1093</v>
      </c>
      <c r="D8565" t="s">
        <v>78</v>
      </c>
      <c r="E8565" t="s">
        <v>2022</v>
      </c>
      <c r="F8565" t="s">
        <v>71</v>
      </c>
      <c r="G8565" t="s">
        <v>53</v>
      </c>
      <c r="H8565" t="s">
        <v>110</v>
      </c>
      <c r="I8565" t="s">
        <v>55</v>
      </c>
      <c r="J8565" t="s">
        <v>65</v>
      </c>
      <c r="K8565" t="s">
        <v>66</v>
      </c>
      <c r="L8565">
        <v>76837.399999999994</v>
      </c>
      <c r="M8565">
        <v>10</v>
      </c>
      <c r="N8565">
        <v>0.05</v>
      </c>
      <c r="O8565">
        <v>21639.26</v>
      </c>
    </row>
    <row r="8566" spans="1:15" x14ac:dyDescent="0.3">
      <c r="A8566" t="s">
        <v>10579</v>
      </c>
      <c r="B8566" t="s">
        <v>1009</v>
      </c>
      <c r="C8566" t="s">
        <v>655</v>
      </c>
      <c r="D8566" t="s">
        <v>102</v>
      </c>
      <c r="E8566" t="s">
        <v>1367</v>
      </c>
      <c r="F8566" t="s">
        <v>52</v>
      </c>
      <c r="G8566" t="s">
        <v>179</v>
      </c>
      <c r="H8566" t="s">
        <v>236</v>
      </c>
      <c r="I8566" t="s">
        <v>83</v>
      </c>
      <c r="J8566" t="s">
        <v>379</v>
      </c>
      <c r="K8566" t="s">
        <v>716</v>
      </c>
      <c r="L8566">
        <v>18213.68</v>
      </c>
      <c r="M8566">
        <v>4</v>
      </c>
      <c r="N8566">
        <v>0</v>
      </c>
      <c r="O8566">
        <v>6285.97</v>
      </c>
    </row>
    <row r="8567" spans="1:15" x14ac:dyDescent="0.3">
      <c r="A8567" t="s">
        <v>10580</v>
      </c>
      <c r="B8567" t="s">
        <v>1696</v>
      </c>
      <c r="C8567" t="s">
        <v>4718</v>
      </c>
      <c r="D8567" t="s">
        <v>102</v>
      </c>
      <c r="E8567" t="s">
        <v>1514</v>
      </c>
      <c r="F8567" t="s">
        <v>80</v>
      </c>
      <c r="G8567" t="s">
        <v>179</v>
      </c>
      <c r="H8567" t="s">
        <v>236</v>
      </c>
      <c r="I8567" t="s">
        <v>83</v>
      </c>
      <c r="J8567" t="s">
        <v>379</v>
      </c>
      <c r="K8567" t="s">
        <v>562</v>
      </c>
      <c r="L8567">
        <v>42407.76</v>
      </c>
      <c r="M8567">
        <v>6</v>
      </c>
      <c r="N8567">
        <v>0.2</v>
      </c>
      <c r="O8567">
        <v>11347.51</v>
      </c>
    </row>
    <row r="8568" spans="1:15" x14ac:dyDescent="0.3">
      <c r="A8568" t="s">
        <v>10581</v>
      </c>
      <c r="B8568" t="s">
        <v>1745</v>
      </c>
      <c r="C8568" t="s">
        <v>2833</v>
      </c>
      <c r="D8568" t="s">
        <v>61</v>
      </c>
      <c r="E8568" t="s">
        <v>1398</v>
      </c>
      <c r="F8568" t="s">
        <v>80</v>
      </c>
      <c r="G8568" t="s">
        <v>179</v>
      </c>
      <c r="H8568" t="s">
        <v>180</v>
      </c>
      <c r="I8568" t="s">
        <v>118</v>
      </c>
      <c r="J8568" t="s">
        <v>303</v>
      </c>
      <c r="K8568" t="s">
        <v>491</v>
      </c>
      <c r="L8568">
        <v>89003.39</v>
      </c>
      <c r="M8568">
        <v>7</v>
      </c>
      <c r="N8568">
        <v>0.2</v>
      </c>
      <c r="O8568">
        <v>13677.55</v>
      </c>
    </row>
    <row r="8569" spans="1:15" x14ac:dyDescent="0.3">
      <c r="A8569" t="s">
        <v>10582</v>
      </c>
      <c r="B8569" t="s">
        <v>3965</v>
      </c>
      <c r="C8569" t="s">
        <v>4104</v>
      </c>
      <c r="D8569" t="s">
        <v>78</v>
      </c>
      <c r="E8569" t="s">
        <v>1159</v>
      </c>
      <c r="F8569" t="s">
        <v>80</v>
      </c>
      <c r="G8569" t="s">
        <v>53</v>
      </c>
      <c r="H8569" t="s">
        <v>54</v>
      </c>
      <c r="I8569" t="s">
        <v>83</v>
      </c>
      <c r="J8569" t="s">
        <v>379</v>
      </c>
      <c r="K8569" t="s">
        <v>380</v>
      </c>
      <c r="L8569">
        <v>25089.24</v>
      </c>
      <c r="M8569">
        <v>3</v>
      </c>
      <c r="N8569">
        <v>0</v>
      </c>
      <c r="O8569">
        <v>9178.77</v>
      </c>
    </row>
    <row r="8570" spans="1:15" x14ac:dyDescent="0.3">
      <c r="A8570" t="s">
        <v>10583</v>
      </c>
      <c r="B8570" t="s">
        <v>639</v>
      </c>
      <c r="C8570" t="s">
        <v>2288</v>
      </c>
      <c r="D8570" t="s">
        <v>50</v>
      </c>
      <c r="E8570" t="s">
        <v>1269</v>
      </c>
      <c r="F8570" t="s">
        <v>71</v>
      </c>
      <c r="G8570" t="s">
        <v>53</v>
      </c>
      <c r="H8570" t="s">
        <v>54</v>
      </c>
      <c r="I8570" t="s">
        <v>96</v>
      </c>
      <c r="J8570" t="s">
        <v>111</v>
      </c>
      <c r="K8570" t="s">
        <v>225</v>
      </c>
      <c r="L8570">
        <v>5471.8</v>
      </c>
      <c r="M8570">
        <v>1</v>
      </c>
      <c r="N8570">
        <v>0</v>
      </c>
      <c r="O8570">
        <v>2018.2</v>
      </c>
    </row>
    <row r="8571" spans="1:15" x14ac:dyDescent="0.3">
      <c r="A8571" t="s">
        <v>10584</v>
      </c>
      <c r="B8571" t="s">
        <v>3016</v>
      </c>
      <c r="C8571" t="s">
        <v>2197</v>
      </c>
      <c r="D8571" t="s">
        <v>102</v>
      </c>
      <c r="E8571" t="s">
        <v>51</v>
      </c>
      <c r="F8571" t="s">
        <v>52</v>
      </c>
      <c r="G8571" t="s">
        <v>81</v>
      </c>
      <c r="H8571" t="s">
        <v>82</v>
      </c>
      <c r="I8571" t="s">
        <v>118</v>
      </c>
      <c r="J8571" t="s">
        <v>303</v>
      </c>
      <c r="K8571" t="s">
        <v>304</v>
      </c>
      <c r="L8571">
        <v>94377.15</v>
      </c>
      <c r="M8571">
        <v>9</v>
      </c>
      <c r="N8571">
        <v>0.2</v>
      </c>
      <c r="O8571">
        <v>16128.8</v>
      </c>
    </row>
    <row r="8572" spans="1:15" x14ac:dyDescent="0.3">
      <c r="A8572" t="s">
        <v>10585</v>
      </c>
      <c r="B8572" t="s">
        <v>1019</v>
      </c>
      <c r="C8572" t="s">
        <v>431</v>
      </c>
      <c r="D8572" t="s">
        <v>50</v>
      </c>
      <c r="E8572" t="s">
        <v>1239</v>
      </c>
      <c r="F8572" t="s">
        <v>80</v>
      </c>
      <c r="G8572" t="s">
        <v>179</v>
      </c>
      <c r="H8572" t="s">
        <v>180</v>
      </c>
      <c r="I8572" t="s">
        <v>96</v>
      </c>
      <c r="J8572" t="s">
        <v>97</v>
      </c>
      <c r="K8572" t="s">
        <v>416</v>
      </c>
      <c r="L8572">
        <v>5028.08</v>
      </c>
      <c r="M8572">
        <v>8</v>
      </c>
      <c r="N8572">
        <v>0.25</v>
      </c>
      <c r="O8572">
        <v>1129.6300000000001</v>
      </c>
    </row>
    <row r="8573" spans="1:15" x14ac:dyDescent="0.3">
      <c r="A8573" t="s">
        <v>10586</v>
      </c>
      <c r="B8573" t="s">
        <v>1064</v>
      </c>
      <c r="C8573" t="s">
        <v>2676</v>
      </c>
      <c r="D8573" t="s">
        <v>61</v>
      </c>
      <c r="E8573" t="s">
        <v>1969</v>
      </c>
      <c r="F8573" t="s">
        <v>71</v>
      </c>
      <c r="G8573" t="s">
        <v>63</v>
      </c>
      <c r="H8573" t="s">
        <v>64</v>
      </c>
      <c r="I8573" t="s">
        <v>55</v>
      </c>
      <c r="J8573" t="s">
        <v>173</v>
      </c>
      <c r="K8573" t="s">
        <v>174</v>
      </c>
      <c r="L8573">
        <v>64919</v>
      </c>
      <c r="M8573">
        <v>10</v>
      </c>
      <c r="N8573">
        <v>0.25</v>
      </c>
      <c r="O8573">
        <v>13468.45</v>
      </c>
    </row>
    <row r="8574" spans="1:15" x14ac:dyDescent="0.3">
      <c r="A8574" t="s">
        <v>10587</v>
      </c>
      <c r="B8574" t="s">
        <v>695</v>
      </c>
      <c r="C8574" t="s">
        <v>2182</v>
      </c>
      <c r="D8574" t="s">
        <v>78</v>
      </c>
      <c r="E8574" t="s">
        <v>62</v>
      </c>
      <c r="F8574" t="s">
        <v>71</v>
      </c>
      <c r="G8574" t="s">
        <v>81</v>
      </c>
      <c r="H8574" t="s">
        <v>186</v>
      </c>
      <c r="I8574" t="s">
        <v>83</v>
      </c>
      <c r="J8574" t="s">
        <v>379</v>
      </c>
      <c r="K8574" t="s">
        <v>716</v>
      </c>
      <c r="L8574">
        <v>13426.7</v>
      </c>
      <c r="M8574">
        <v>7</v>
      </c>
      <c r="N8574">
        <v>0.1</v>
      </c>
      <c r="O8574">
        <v>4829.49</v>
      </c>
    </row>
    <row r="8575" spans="1:15" x14ac:dyDescent="0.3">
      <c r="A8575" t="s">
        <v>10588</v>
      </c>
      <c r="B8575" t="s">
        <v>1355</v>
      </c>
      <c r="C8575" t="s">
        <v>1735</v>
      </c>
      <c r="D8575" t="s">
        <v>61</v>
      </c>
      <c r="E8575" t="s">
        <v>2245</v>
      </c>
      <c r="F8575" t="s">
        <v>80</v>
      </c>
      <c r="G8575" t="s">
        <v>179</v>
      </c>
      <c r="H8575" t="s">
        <v>180</v>
      </c>
      <c r="I8575" t="s">
        <v>118</v>
      </c>
      <c r="J8575" t="s">
        <v>191</v>
      </c>
      <c r="K8575" t="s">
        <v>829</v>
      </c>
      <c r="L8575">
        <v>90798.8</v>
      </c>
      <c r="M8575">
        <v>10</v>
      </c>
      <c r="N8575">
        <v>0</v>
      </c>
      <c r="O8575">
        <v>19168.61</v>
      </c>
    </row>
    <row r="8576" spans="1:15" x14ac:dyDescent="0.3">
      <c r="A8576" t="s">
        <v>10589</v>
      </c>
      <c r="B8576" t="s">
        <v>259</v>
      </c>
      <c r="C8576" t="s">
        <v>2961</v>
      </c>
      <c r="D8576" t="s">
        <v>61</v>
      </c>
      <c r="E8576" t="s">
        <v>738</v>
      </c>
      <c r="F8576" t="s">
        <v>71</v>
      </c>
      <c r="G8576" t="s">
        <v>72</v>
      </c>
      <c r="H8576" t="s">
        <v>346</v>
      </c>
      <c r="I8576" t="s">
        <v>118</v>
      </c>
      <c r="J8576" t="s">
        <v>191</v>
      </c>
      <c r="K8576" t="s">
        <v>192</v>
      </c>
      <c r="L8576">
        <v>85775.13</v>
      </c>
      <c r="M8576">
        <v>9</v>
      </c>
      <c r="N8576">
        <v>0.1</v>
      </c>
      <c r="O8576">
        <v>29148.48</v>
      </c>
    </row>
    <row r="8577" spans="1:15" x14ac:dyDescent="0.3">
      <c r="A8577" t="s">
        <v>10590</v>
      </c>
      <c r="B8577" t="s">
        <v>2264</v>
      </c>
      <c r="C8577" t="s">
        <v>153</v>
      </c>
      <c r="D8577" t="s">
        <v>102</v>
      </c>
      <c r="E8577" t="s">
        <v>1434</v>
      </c>
      <c r="F8577" t="s">
        <v>52</v>
      </c>
      <c r="G8577" t="s">
        <v>179</v>
      </c>
      <c r="H8577" t="s">
        <v>236</v>
      </c>
      <c r="I8577" t="s">
        <v>83</v>
      </c>
      <c r="J8577" t="s">
        <v>379</v>
      </c>
      <c r="K8577" t="s">
        <v>562</v>
      </c>
      <c r="L8577">
        <v>32823.519999999997</v>
      </c>
      <c r="M8577">
        <v>4</v>
      </c>
      <c r="N8577">
        <v>0.1</v>
      </c>
      <c r="O8577">
        <v>7916.95</v>
      </c>
    </row>
    <row r="8578" spans="1:15" x14ac:dyDescent="0.3">
      <c r="A8578" t="s">
        <v>10591</v>
      </c>
      <c r="B8578" t="s">
        <v>805</v>
      </c>
      <c r="C8578" t="s">
        <v>874</v>
      </c>
      <c r="D8578" t="s">
        <v>78</v>
      </c>
      <c r="E8578" t="s">
        <v>2206</v>
      </c>
      <c r="F8578" t="s">
        <v>52</v>
      </c>
      <c r="G8578" t="s">
        <v>179</v>
      </c>
      <c r="H8578" t="s">
        <v>180</v>
      </c>
      <c r="I8578" t="s">
        <v>55</v>
      </c>
      <c r="J8578" t="s">
        <v>56</v>
      </c>
      <c r="K8578" t="s">
        <v>57</v>
      </c>
      <c r="L8578">
        <v>70267.399999999994</v>
      </c>
      <c r="M8578">
        <v>10</v>
      </c>
      <c r="N8578">
        <v>0</v>
      </c>
      <c r="O8578">
        <v>10929.95</v>
      </c>
    </row>
    <row r="8579" spans="1:15" x14ac:dyDescent="0.3">
      <c r="A8579" t="s">
        <v>10592</v>
      </c>
      <c r="B8579" t="s">
        <v>3152</v>
      </c>
      <c r="C8579" t="s">
        <v>77</v>
      </c>
      <c r="D8579" t="s">
        <v>50</v>
      </c>
      <c r="E8579" t="s">
        <v>448</v>
      </c>
      <c r="F8579" t="s">
        <v>52</v>
      </c>
      <c r="G8579" t="s">
        <v>63</v>
      </c>
      <c r="H8579" t="s">
        <v>202</v>
      </c>
      <c r="I8579" t="s">
        <v>83</v>
      </c>
      <c r="J8579" t="s">
        <v>84</v>
      </c>
      <c r="K8579" t="s">
        <v>85</v>
      </c>
      <c r="L8579">
        <v>30943.41</v>
      </c>
      <c r="M8579">
        <v>3</v>
      </c>
      <c r="N8579">
        <v>0</v>
      </c>
      <c r="O8579">
        <v>5974.94</v>
      </c>
    </row>
    <row r="8580" spans="1:15" x14ac:dyDescent="0.3">
      <c r="A8580" t="s">
        <v>10593</v>
      </c>
      <c r="B8580" t="s">
        <v>2018</v>
      </c>
      <c r="C8580" t="s">
        <v>2725</v>
      </c>
      <c r="D8580" t="s">
        <v>61</v>
      </c>
      <c r="E8580" t="s">
        <v>370</v>
      </c>
      <c r="F8580" t="s">
        <v>71</v>
      </c>
      <c r="G8580" t="s">
        <v>179</v>
      </c>
      <c r="H8580" t="s">
        <v>236</v>
      </c>
      <c r="I8580" t="s">
        <v>118</v>
      </c>
      <c r="J8580" t="s">
        <v>191</v>
      </c>
      <c r="K8580" t="s">
        <v>829</v>
      </c>
      <c r="L8580">
        <v>70795.05</v>
      </c>
      <c r="M8580">
        <v>5</v>
      </c>
      <c r="N8580">
        <v>0.25</v>
      </c>
      <c r="O8580">
        <v>17812.7</v>
      </c>
    </row>
    <row r="8581" spans="1:15" x14ac:dyDescent="0.3">
      <c r="A8581" t="s">
        <v>10594</v>
      </c>
      <c r="B8581" t="s">
        <v>1786</v>
      </c>
      <c r="C8581" t="s">
        <v>2300</v>
      </c>
      <c r="D8581" t="s">
        <v>102</v>
      </c>
      <c r="E8581" t="s">
        <v>261</v>
      </c>
      <c r="F8581" t="s">
        <v>52</v>
      </c>
      <c r="G8581" t="s">
        <v>53</v>
      </c>
      <c r="H8581" t="s">
        <v>110</v>
      </c>
      <c r="I8581" t="s">
        <v>83</v>
      </c>
      <c r="J8581" t="s">
        <v>84</v>
      </c>
      <c r="K8581" t="s">
        <v>85</v>
      </c>
      <c r="L8581">
        <v>27981.33</v>
      </c>
      <c r="M8581">
        <v>3</v>
      </c>
      <c r="N8581">
        <v>0.25</v>
      </c>
      <c r="O8581">
        <v>4533.29</v>
      </c>
    </row>
    <row r="8582" spans="1:15" x14ac:dyDescent="0.3">
      <c r="A8582" t="s">
        <v>10595</v>
      </c>
      <c r="B8582" t="s">
        <v>898</v>
      </c>
      <c r="C8582" t="s">
        <v>909</v>
      </c>
      <c r="D8582" t="s">
        <v>78</v>
      </c>
      <c r="E8582" t="s">
        <v>2480</v>
      </c>
      <c r="F8582" t="s">
        <v>71</v>
      </c>
      <c r="G8582" t="s">
        <v>63</v>
      </c>
      <c r="H8582" t="s">
        <v>64</v>
      </c>
      <c r="I8582" t="s">
        <v>118</v>
      </c>
      <c r="J8582" t="s">
        <v>119</v>
      </c>
      <c r="K8582" t="s">
        <v>270</v>
      </c>
      <c r="L8582">
        <v>11605.31</v>
      </c>
      <c r="M8582">
        <v>1</v>
      </c>
      <c r="N8582">
        <v>0.25</v>
      </c>
      <c r="O8582">
        <v>2276.79</v>
      </c>
    </row>
    <row r="8583" spans="1:15" x14ac:dyDescent="0.3">
      <c r="A8583" t="s">
        <v>10596</v>
      </c>
      <c r="B8583" t="s">
        <v>2852</v>
      </c>
      <c r="C8583" t="s">
        <v>2983</v>
      </c>
      <c r="D8583" t="s">
        <v>102</v>
      </c>
      <c r="E8583" t="s">
        <v>1505</v>
      </c>
      <c r="F8583" t="s">
        <v>52</v>
      </c>
      <c r="G8583" t="s">
        <v>53</v>
      </c>
      <c r="H8583" t="s">
        <v>246</v>
      </c>
      <c r="I8583" t="s">
        <v>55</v>
      </c>
      <c r="J8583" t="s">
        <v>141</v>
      </c>
      <c r="K8583" t="s">
        <v>241</v>
      </c>
      <c r="L8583">
        <v>20028.14</v>
      </c>
      <c r="M8583">
        <v>2</v>
      </c>
      <c r="N8583">
        <v>0.25</v>
      </c>
      <c r="O8583">
        <v>5631.49</v>
      </c>
    </row>
    <row r="8584" spans="1:15" x14ac:dyDescent="0.3">
      <c r="A8584" t="s">
        <v>10597</v>
      </c>
      <c r="B8584" t="s">
        <v>617</v>
      </c>
      <c r="C8584" t="s">
        <v>2352</v>
      </c>
      <c r="D8584" t="s">
        <v>102</v>
      </c>
      <c r="E8584" t="s">
        <v>1969</v>
      </c>
      <c r="F8584" t="s">
        <v>52</v>
      </c>
      <c r="G8584" t="s">
        <v>63</v>
      </c>
      <c r="H8584" t="s">
        <v>213</v>
      </c>
      <c r="I8584" t="s">
        <v>118</v>
      </c>
      <c r="J8584" t="s">
        <v>119</v>
      </c>
      <c r="K8584" t="s">
        <v>270</v>
      </c>
      <c r="L8584">
        <v>8899.44</v>
      </c>
      <c r="M8584">
        <v>2</v>
      </c>
      <c r="N8584">
        <v>0.05</v>
      </c>
      <c r="O8584">
        <v>1711.99</v>
      </c>
    </row>
    <row r="8585" spans="1:15" x14ac:dyDescent="0.3">
      <c r="A8585" t="s">
        <v>10598</v>
      </c>
      <c r="B8585" t="s">
        <v>3001</v>
      </c>
      <c r="C8585" t="s">
        <v>1475</v>
      </c>
      <c r="D8585" t="s">
        <v>50</v>
      </c>
      <c r="E8585" t="s">
        <v>753</v>
      </c>
      <c r="F8585" t="s">
        <v>71</v>
      </c>
      <c r="G8585" t="s">
        <v>179</v>
      </c>
      <c r="H8585" t="s">
        <v>236</v>
      </c>
      <c r="I8585" t="s">
        <v>55</v>
      </c>
      <c r="J8585" t="s">
        <v>65</v>
      </c>
      <c r="K8585" t="s">
        <v>130</v>
      </c>
      <c r="L8585">
        <v>131777.01</v>
      </c>
      <c r="M8585">
        <v>9</v>
      </c>
      <c r="N8585">
        <v>0.1</v>
      </c>
      <c r="O8585">
        <v>46873.54</v>
      </c>
    </row>
    <row r="8586" spans="1:15" x14ac:dyDescent="0.3">
      <c r="A8586" t="s">
        <v>10599</v>
      </c>
      <c r="B8586" t="s">
        <v>199</v>
      </c>
      <c r="C8586" t="s">
        <v>594</v>
      </c>
      <c r="D8586" t="s">
        <v>102</v>
      </c>
      <c r="E8586" t="s">
        <v>672</v>
      </c>
      <c r="F8586" t="s">
        <v>80</v>
      </c>
      <c r="G8586" t="s">
        <v>81</v>
      </c>
      <c r="H8586" t="s">
        <v>95</v>
      </c>
      <c r="I8586" t="s">
        <v>96</v>
      </c>
      <c r="J8586" t="s">
        <v>97</v>
      </c>
      <c r="K8586" t="s">
        <v>98</v>
      </c>
      <c r="L8586">
        <v>131448.87</v>
      </c>
      <c r="M8586">
        <v>9</v>
      </c>
      <c r="N8586">
        <v>0.25</v>
      </c>
      <c r="O8586">
        <v>38031.99</v>
      </c>
    </row>
    <row r="8587" spans="1:15" x14ac:dyDescent="0.3">
      <c r="A8587" t="s">
        <v>10600</v>
      </c>
      <c r="B8587" t="s">
        <v>2842</v>
      </c>
      <c r="C8587" t="s">
        <v>767</v>
      </c>
      <c r="D8587" t="s">
        <v>102</v>
      </c>
      <c r="E8587" t="s">
        <v>637</v>
      </c>
      <c r="F8587" t="s">
        <v>80</v>
      </c>
      <c r="G8587" t="s">
        <v>179</v>
      </c>
      <c r="H8587" t="s">
        <v>236</v>
      </c>
      <c r="I8587" t="s">
        <v>118</v>
      </c>
      <c r="J8587" t="s">
        <v>230</v>
      </c>
      <c r="K8587" t="s">
        <v>356</v>
      </c>
      <c r="L8587">
        <v>13908.06</v>
      </c>
      <c r="M8587">
        <v>2</v>
      </c>
      <c r="N8587">
        <v>0.15</v>
      </c>
      <c r="O8587">
        <v>2817.08</v>
      </c>
    </row>
    <row r="8588" spans="1:15" x14ac:dyDescent="0.3">
      <c r="A8588" t="s">
        <v>10601</v>
      </c>
      <c r="B8588" t="s">
        <v>3585</v>
      </c>
      <c r="C8588" t="s">
        <v>1176</v>
      </c>
      <c r="D8588" t="s">
        <v>61</v>
      </c>
      <c r="E8588" t="s">
        <v>2458</v>
      </c>
      <c r="F8588" t="s">
        <v>71</v>
      </c>
      <c r="G8588" t="s">
        <v>63</v>
      </c>
      <c r="H8588" t="s">
        <v>172</v>
      </c>
      <c r="I8588" t="s">
        <v>96</v>
      </c>
      <c r="J8588" t="s">
        <v>166</v>
      </c>
      <c r="K8588" t="s">
        <v>337</v>
      </c>
      <c r="L8588">
        <v>24409.26</v>
      </c>
      <c r="M8588">
        <v>6</v>
      </c>
      <c r="N8588">
        <v>0.25</v>
      </c>
      <c r="O8588">
        <v>6866.74</v>
      </c>
    </row>
    <row r="8589" spans="1:15" x14ac:dyDescent="0.3">
      <c r="A8589" t="s">
        <v>10602</v>
      </c>
      <c r="B8589" t="s">
        <v>3375</v>
      </c>
      <c r="C8589" t="s">
        <v>3682</v>
      </c>
      <c r="D8589" t="s">
        <v>50</v>
      </c>
      <c r="E8589" t="s">
        <v>253</v>
      </c>
      <c r="F8589" t="s">
        <v>52</v>
      </c>
      <c r="G8589" t="s">
        <v>63</v>
      </c>
      <c r="H8589" t="s">
        <v>64</v>
      </c>
      <c r="I8589" t="s">
        <v>55</v>
      </c>
      <c r="J8589" t="s">
        <v>65</v>
      </c>
      <c r="K8589" t="s">
        <v>66</v>
      </c>
      <c r="L8589">
        <v>112351.1</v>
      </c>
      <c r="M8589">
        <v>10</v>
      </c>
      <c r="N8589">
        <v>0.2</v>
      </c>
      <c r="O8589">
        <v>30158.44</v>
      </c>
    </row>
    <row r="8590" spans="1:15" x14ac:dyDescent="0.3">
      <c r="A8590" t="s">
        <v>10603</v>
      </c>
      <c r="B8590" t="s">
        <v>1933</v>
      </c>
      <c r="C8590" t="s">
        <v>2510</v>
      </c>
      <c r="D8590" t="s">
        <v>78</v>
      </c>
      <c r="E8590" t="s">
        <v>1078</v>
      </c>
      <c r="F8590" t="s">
        <v>80</v>
      </c>
      <c r="G8590" t="s">
        <v>53</v>
      </c>
      <c r="H8590" t="s">
        <v>90</v>
      </c>
      <c r="I8590" t="s">
        <v>118</v>
      </c>
      <c r="J8590" t="s">
        <v>119</v>
      </c>
      <c r="K8590" t="s">
        <v>270</v>
      </c>
      <c r="L8590">
        <v>21261.48</v>
      </c>
      <c r="M8590">
        <v>4</v>
      </c>
      <c r="N8590">
        <v>0.1</v>
      </c>
      <c r="O8590">
        <v>5949.59</v>
      </c>
    </row>
    <row r="8591" spans="1:15" x14ac:dyDescent="0.3">
      <c r="A8591" t="s">
        <v>10604</v>
      </c>
      <c r="B8591" t="s">
        <v>194</v>
      </c>
      <c r="C8591" t="s">
        <v>195</v>
      </c>
      <c r="D8591" t="s">
        <v>61</v>
      </c>
      <c r="E8591" t="s">
        <v>2256</v>
      </c>
      <c r="F8591" t="s">
        <v>52</v>
      </c>
      <c r="G8591" t="s">
        <v>81</v>
      </c>
      <c r="H8591" t="s">
        <v>186</v>
      </c>
      <c r="I8591" t="s">
        <v>96</v>
      </c>
      <c r="J8591" t="s">
        <v>135</v>
      </c>
      <c r="K8591" t="s">
        <v>395</v>
      </c>
      <c r="L8591">
        <v>96847.92</v>
      </c>
      <c r="M8591">
        <v>8</v>
      </c>
      <c r="N8591">
        <v>0.05</v>
      </c>
      <c r="O8591">
        <v>24781.03</v>
      </c>
    </row>
    <row r="8592" spans="1:15" x14ac:dyDescent="0.3">
      <c r="A8592" t="s">
        <v>10605</v>
      </c>
      <c r="B8592" t="s">
        <v>2195</v>
      </c>
      <c r="C8592" t="s">
        <v>1542</v>
      </c>
      <c r="D8592" t="s">
        <v>61</v>
      </c>
      <c r="E8592" t="s">
        <v>2772</v>
      </c>
      <c r="F8592" t="s">
        <v>52</v>
      </c>
      <c r="G8592" t="s">
        <v>72</v>
      </c>
      <c r="H8592" t="s">
        <v>73</v>
      </c>
      <c r="I8592" t="s">
        <v>96</v>
      </c>
      <c r="J8592" t="s">
        <v>111</v>
      </c>
      <c r="K8592" t="s">
        <v>112</v>
      </c>
      <c r="L8592">
        <v>18650</v>
      </c>
      <c r="M8592">
        <v>4</v>
      </c>
      <c r="N8592">
        <v>0.1</v>
      </c>
      <c r="O8592">
        <v>3478.2</v>
      </c>
    </row>
    <row r="8593" spans="1:15" x14ac:dyDescent="0.3">
      <c r="A8593" t="s">
        <v>10606</v>
      </c>
      <c r="B8593" t="s">
        <v>311</v>
      </c>
      <c r="C8593" t="s">
        <v>220</v>
      </c>
      <c r="D8593" t="s">
        <v>50</v>
      </c>
      <c r="E8593" t="s">
        <v>217</v>
      </c>
      <c r="F8593" t="s">
        <v>80</v>
      </c>
      <c r="G8593" t="s">
        <v>63</v>
      </c>
      <c r="H8593" t="s">
        <v>172</v>
      </c>
      <c r="I8593" t="s">
        <v>55</v>
      </c>
      <c r="J8593" t="s">
        <v>141</v>
      </c>
      <c r="K8593" t="s">
        <v>142</v>
      </c>
      <c r="L8593">
        <v>6602.97</v>
      </c>
      <c r="M8593">
        <v>3</v>
      </c>
      <c r="N8593">
        <v>0.05</v>
      </c>
      <c r="O8593">
        <v>2134.9899999999998</v>
      </c>
    </row>
    <row r="8594" spans="1:15" x14ac:dyDescent="0.3">
      <c r="A8594" t="s">
        <v>10607</v>
      </c>
      <c r="B8594" t="s">
        <v>2343</v>
      </c>
      <c r="C8594" t="s">
        <v>2814</v>
      </c>
      <c r="D8594" t="s">
        <v>61</v>
      </c>
      <c r="E8594" t="s">
        <v>308</v>
      </c>
      <c r="F8594" t="s">
        <v>80</v>
      </c>
      <c r="G8594" t="s">
        <v>72</v>
      </c>
      <c r="H8594" t="s">
        <v>346</v>
      </c>
      <c r="I8594" t="s">
        <v>83</v>
      </c>
      <c r="J8594" t="s">
        <v>379</v>
      </c>
      <c r="K8594" t="s">
        <v>380</v>
      </c>
      <c r="L8594">
        <v>52221.56</v>
      </c>
      <c r="M8594">
        <v>4</v>
      </c>
      <c r="N8594">
        <v>0.05</v>
      </c>
      <c r="O8594">
        <v>7836.71</v>
      </c>
    </row>
    <row r="8595" spans="1:15" x14ac:dyDescent="0.3">
      <c r="A8595" t="s">
        <v>10608</v>
      </c>
      <c r="B8595" t="s">
        <v>959</v>
      </c>
      <c r="C8595" t="s">
        <v>427</v>
      </c>
      <c r="D8595" t="s">
        <v>50</v>
      </c>
      <c r="E8595" t="s">
        <v>465</v>
      </c>
      <c r="F8595" t="s">
        <v>71</v>
      </c>
      <c r="G8595" t="s">
        <v>63</v>
      </c>
      <c r="H8595" t="s">
        <v>172</v>
      </c>
      <c r="I8595" t="s">
        <v>55</v>
      </c>
      <c r="J8595" t="s">
        <v>173</v>
      </c>
      <c r="K8595" t="s">
        <v>203</v>
      </c>
      <c r="L8595">
        <v>66806.960000000006</v>
      </c>
      <c r="M8595">
        <v>8</v>
      </c>
      <c r="N8595">
        <v>0.15</v>
      </c>
      <c r="O8595">
        <v>11529.54</v>
      </c>
    </row>
    <row r="8596" spans="1:15" x14ac:dyDescent="0.3">
      <c r="A8596" t="s">
        <v>10609</v>
      </c>
      <c r="B8596" t="s">
        <v>3165</v>
      </c>
      <c r="C8596" t="s">
        <v>471</v>
      </c>
      <c r="D8596" t="s">
        <v>50</v>
      </c>
      <c r="E8596" t="s">
        <v>1267</v>
      </c>
      <c r="F8596" t="s">
        <v>80</v>
      </c>
      <c r="G8596" t="s">
        <v>53</v>
      </c>
      <c r="H8596" t="s">
        <v>246</v>
      </c>
      <c r="I8596" t="s">
        <v>55</v>
      </c>
      <c r="J8596" t="s">
        <v>65</v>
      </c>
      <c r="K8596" t="s">
        <v>325</v>
      </c>
      <c r="L8596">
        <v>5625.57</v>
      </c>
      <c r="M8596">
        <v>3</v>
      </c>
      <c r="N8596">
        <v>0.05</v>
      </c>
      <c r="O8596">
        <v>1281</v>
      </c>
    </row>
    <row r="8597" spans="1:15" x14ac:dyDescent="0.3">
      <c r="A8597" t="s">
        <v>10610</v>
      </c>
      <c r="B8597" t="s">
        <v>4525</v>
      </c>
      <c r="C8597" t="s">
        <v>319</v>
      </c>
      <c r="D8597" t="s">
        <v>61</v>
      </c>
      <c r="E8597" t="s">
        <v>791</v>
      </c>
      <c r="F8597" t="s">
        <v>71</v>
      </c>
      <c r="G8597" t="s">
        <v>72</v>
      </c>
      <c r="H8597" t="s">
        <v>73</v>
      </c>
      <c r="I8597" t="s">
        <v>83</v>
      </c>
      <c r="J8597" t="s">
        <v>379</v>
      </c>
      <c r="K8597" t="s">
        <v>562</v>
      </c>
      <c r="L8597">
        <v>27156.720000000001</v>
      </c>
      <c r="M8597">
        <v>3</v>
      </c>
      <c r="N8597">
        <v>0.1</v>
      </c>
      <c r="O8597">
        <v>4064.86</v>
      </c>
    </row>
    <row r="8598" spans="1:15" x14ac:dyDescent="0.3">
      <c r="A8598" t="s">
        <v>10611</v>
      </c>
      <c r="B8598" t="s">
        <v>315</v>
      </c>
      <c r="C8598" t="s">
        <v>1165</v>
      </c>
      <c r="D8598" t="s">
        <v>50</v>
      </c>
      <c r="E8598" t="s">
        <v>454</v>
      </c>
      <c r="F8598" t="s">
        <v>80</v>
      </c>
      <c r="G8598" t="s">
        <v>53</v>
      </c>
      <c r="H8598" t="s">
        <v>110</v>
      </c>
      <c r="I8598" t="s">
        <v>83</v>
      </c>
      <c r="J8598" t="s">
        <v>84</v>
      </c>
      <c r="K8598" t="s">
        <v>85</v>
      </c>
      <c r="L8598">
        <v>116952.9</v>
      </c>
      <c r="M8598">
        <v>10</v>
      </c>
      <c r="N8598">
        <v>0.2</v>
      </c>
      <c r="O8598">
        <v>29677.86</v>
      </c>
    </row>
    <row r="8599" spans="1:15" x14ac:dyDescent="0.3">
      <c r="A8599" t="s">
        <v>10612</v>
      </c>
      <c r="B8599" t="s">
        <v>470</v>
      </c>
      <c r="C8599" t="s">
        <v>1089</v>
      </c>
      <c r="D8599" t="s">
        <v>61</v>
      </c>
      <c r="E8599" t="s">
        <v>506</v>
      </c>
      <c r="F8599" t="s">
        <v>71</v>
      </c>
      <c r="G8599" t="s">
        <v>179</v>
      </c>
      <c r="H8599" t="s">
        <v>180</v>
      </c>
      <c r="I8599" t="s">
        <v>83</v>
      </c>
      <c r="J8599" t="s">
        <v>84</v>
      </c>
      <c r="K8599" t="s">
        <v>257</v>
      </c>
      <c r="L8599">
        <v>4668.76</v>
      </c>
      <c r="M8599">
        <v>1</v>
      </c>
      <c r="N8599">
        <v>0.15</v>
      </c>
      <c r="O8599">
        <v>1391.81</v>
      </c>
    </row>
    <row r="8600" spans="1:15" x14ac:dyDescent="0.3">
      <c r="A8600" t="s">
        <v>10613</v>
      </c>
      <c r="B8600" t="s">
        <v>733</v>
      </c>
      <c r="C8600" t="s">
        <v>1090</v>
      </c>
      <c r="D8600" t="s">
        <v>102</v>
      </c>
      <c r="E8600" t="s">
        <v>1367</v>
      </c>
      <c r="F8600" t="s">
        <v>71</v>
      </c>
      <c r="G8600" t="s">
        <v>63</v>
      </c>
      <c r="H8600" t="s">
        <v>202</v>
      </c>
      <c r="I8600" t="s">
        <v>96</v>
      </c>
      <c r="J8600" t="s">
        <v>135</v>
      </c>
      <c r="K8600" t="s">
        <v>275</v>
      </c>
      <c r="L8600">
        <v>28275.45</v>
      </c>
      <c r="M8600">
        <v>5</v>
      </c>
      <c r="N8600">
        <v>0.2</v>
      </c>
      <c r="O8600">
        <v>8745.34</v>
      </c>
    </row>
    <row r="8601" spans="1:15" x14ac:dyDescent="0.3">
      <c r="A8601" t="s">
        <v>10614</v>
      </c>
      <c r="B8601" t="s">
        <v>1457</v>
      </c>
      <c r="C8601" t="s">
        <v>1594</v>
      </c>
      <c r="D8601" t="s">
        <v>102</v>
      </c>
      <c r="E8601" t="s">
        <v>1434</v>
      </c>
      <c r="F8601" t="s">
        <v>80</v>
      </c>
      <c r="G8601" t="s">
        <v>53</v>
      </c>
      <c r="H8601" t="s">
        <v>90</v>
      </c>
      <c r="I8601" t="s">
        <v>96</v>
      </c>
      <c r="J8601" t="s">
        <v>166</v>
      </c>
      <c r="K8601" t="s">
        <v>762</v>
      </c>
      <c r="L8601">
        <v>9676</v>
      </c>
      <c r="M8601">
        <v>8</v>
      </c>
      <c r="N8601">
        <v>0.05</v>
      </c>
      <c r="O8601">
        <v>2275.67</v>
      </c>
    </row>
    <row r="8602" spans="1:15" x14ac:dyDescent="0.3">
      <c r="A8602" t="s">
        <v>10615</v>
      </c>
      <c r="B8602" t="s">
        <v>1539</v>
      </c>
      <c r="C8602" t="s">
        <v>392</v>
      </c>
      <c r="D8602" t="s">
        <v>50</v>
      </c>
      <c r="E8602" t="s">
        <v>1299</v>
      </c>
      <c r="F8602" t="s">
        <v>80</v>
      </c>
      <c r="G8602" t="s">
        <v>53</v>
      </c>
      <c r="H8602" t="s">
        <v>90</v>
      </c>
      <c r="I8602" t="s">
        <v>96</v>
      </c>
      <c r="J8602" t="s">
        <v>135</v>
      </c>
      <c r="K8602" t="s">
        <v>275</v>
      </c>
      <c r="L8602">
        <v>57480.160000000003</v>
      </c>
      <c r="M8602">
        <v>8</v>
      </c>
      <c r="N8602">
        <v>0.15</v>
      </c>
      <c r="O8602">
        <v>9163.58</v>
      </c>
    </row>
    <row r="8603" spans="1:15" x14ac:dyDescent="0.3">
      <c r="A8603" t="s">
        <v>10616</v>
      </c>
      <c r="B8603" t="s">
        <v>382</v>
      </c>
      <c r="C8603" t="s">
        <v>1520</v>
      </c>
      <c r="D8603" t="s">
        <v>61</v>
      </c>
      <c r="E8603" t="s">
        <v>2386</v>
      </c>
      <c r="F8603" t="s">
        <v>80</v>
      </c>
      <c r="G8603" t="s">
        <v>179</v>
      </c>
      <c r="H8603" t="s">
        <v>236</v>
      </c>
      <c r="I8603" t="s">
        <v>83</v>
      </c>
      <c r="J8603" t="s">
        <v>449</v>
      </c>
      <c r="K8603" t="s">
        <v>681</v>
      </c>
      <c r="L8603">
        <v>47705.22</v>
      </c>
      <c r="M8603">
        <v>9</v>
      </c>
      <c r="N8603">
        <v>0</v>
      </c>
      <c r="O8603">
        <v>14599.43</v>
      </c>
    </row>
    <row r="8604" spans="1:15" x14ac:dyDescent="0.3">
      <c r="A8604" t="s">
        <v>10617</v>
      </c>
      <c r="B8604" t="s">
        <v>3449</v>
      </c>
      <c r="C8604" t="s">
        <v>663</v>
      </c>
      <c r="D8604" t="s">
        <v>50</v>
      </c>
      <c r="E8604" t="s">
        <v>625</v>
      </c>
      <c r="F8604" t="s">
        <v>52</v>
      </c>
      <c r="G8604" t="s">
        <v>81</v>
      </c>
      <c r="H8604" t="s">
        <v>82</v>
      </c>
      <c r="I8604" t="s">
        <v>83</v>
      </c>
      <c r="J8604" t="s">
        <v>156</v>
      </c>
      <c r="K8604" t="s">
        <v>285</v>
      </c>
      <c r="L8604">
        <v>15127.9</v>
      </c>
      <c r="M8604">
        <v>5</v>
      </c>
      <c r="N8604">
        <v>0.2</v>
      </c>
      <c r="O8604">
        <v>3132.82</v>
      </c>
    </row>
    <row r="8605" spans="1:15" x14ac:dyDescent="0.3">
      <c r="A8605" t="s">
        <v>10618</v>
      </c>
      <c r="B8605" t="s">
        <v>2525</v>
      </c>
      <c r="C8605" t="s">
        <v>410</v>
      </c>
      <c r="D8605" t="s">
        <v>61</v>
      </c>
      <c r="E8605" t="s">
        <v>487</v>
      </c>
      <c r="F8605" t="s">
        <v>80</v>
      </c>
      <c r="G8605" t="s">
        <v>81</v>
      </c>
      <c r="H8605" t="s">
        <v>82</v>
      </c>
      <c r="I8605" t="s">
        <v>96</v>
      </c>
      <c r="J8605" t="s">
        <v>166</v>
      </c>
      <c r="K8605" t="s">
        <v>167</v>
      </c>
      <c r="L8605">
        <v>20398.25</v>
      </c>
      <c r="M8605">
        <v>5</v>
      </c>
      <c r="N8605">
        <v>0.2</v>
      </c>
      <c r="O8605">
        <v>3948.76</v>
      </c>
    </row>
    <row r="8606" spans="1:15" x14ac:dyDescent="0.3">
      <c r="A8606" t="s">
        <v>10619</v>
      </c>
      <c r="B8606" t="s">
        <v>2390</v>
      </c>
      <c r="C8606" t="s">
        <v>293</v>
      </c>
      <c r="D8606" t="s">
        <v>102</v>
      </c>
      <c r="E8606" t="s">
        <v>1897</v>
      </c>
      <c r="F8606" t="s">
        <v>52</v>
      </c>
      <c r="G8606" t="s">
        <v>53</v>
      </c>
      <c r="H8606" t="s">
        <v>246</v>
      </c>
      <c r="I8606" t="s">
        <v>118</v>
      </c>
      <c r="J8606" t="s">
        <v>119</v>
      </c>
      <c r="K8606" t="s">
        <v>270</v>
      </c>
      <c r="L8606">
        <v>19646.2</v>
      </c>
      <c r="M8606">
        <v>10</v>
      </c>
      <c r="N8606">
        <v>0.2</v>
      </c>
      <c r="O8606">
        <v>5522.35</v>
      </c>
    </row>
    <row r="8607" spans="1:15" x14ac:dyDescent="0.3">
      <c r="A8607" t="s">
        <v>10620</v>
      </c>
      <c r="B8607" t="s">
        <v>1070</v>
      </c>
      <c r="C8607" t="s">
        <v>962</v>
      </c>
      <c r="D8607" t="s">
        <v>78</v>
      </c>
      <c r="E8607" t="s">
        <v>2022</v>
      </c>
      <c r="F8607" t="s">
        <v>52</v>
      </c>
      <c r="G8607" t="s">
        <v>72</v>
      </c>
      <c r="H8607" t="s">
        <v>346</v>
      </c>
      <c r="I8607" t="s">
        <v>55</v>
      </c>
      <c r="J8607" t="s">
        <v>141</v>
      </c>
      <c r="K8607" t="s">
        <v>142</v>
      </c>
      <c r="L8607">
        <v>34734.199999999997</v>
      </c>
      <c r="M8607">
        <v>10</v>
      </c>
      <c r="N8607">
        <v>0.05</v>
      </c>
      <c r="O8607">
        <v>12273.05</v>
      </c>
    </row>
    <row r="8608" spans="1:15" x14ac:dyDescent="0.3">
      <c r="A8608" t="s">
        <v>10621</v>
      </c>
      <c r="B8608" t="s">
        <v>4067</v>
      </c>
      <c r="C8608" t="s">
        <v>145</v>
      </c>
      <c r="D8608" t="s">
        <v>61</v>
      </c>
      <c r="E8608" t="s">
        <v>2764</v>
      </c>
      <c r="F8608" t="s">
        <v>52</v>
      </c>
      <c r="G8608" t="s">
        <v>81</v>
      </c>
      <c r="H8608" t="s">
        <v>95</v>
      </c>
      <c r="I8608" t="s">
        <v>55</v>
      </c>
      <c r="J8608" t="s">
        <v>56</v>
      </c>
      <c r="K8608" t="s">
        <v>57</v>
      </c>
      <c r="L8608">
        <v>47085.57</v>
      </c>
      <c r="M8608">
        <v>9</v>
      </c>
      <c r="N8608">
        <v>0.25</v>
      </c>
      <c r="O8608">
        <v>8244.84</v>
      </c>
    </row>
    <row r="8609" spans="1:15" x14ac:dyDescent="0.3">
      <c r="A8609" t="s">
        <v>10622</v>
      </c>
      <c r="B8609" t="s">
        <v>836</v>
      </c>
      <c r="C8609" t="s">
        <v>2604</v>
      </c>
      <c r="D8609" t="s">
        <v>102</v>
      </c>
      <c r="E8609" t="s">
        <v>1319</v>
      </c>
      <c r="F8609" t="s">
        <v>71</v>
      </c>
      <c r="G8609" t="s">
        <v>81</v>
      </c>
      <c r="H8609" t="s">
        <v>82</v>
      </c>
      <c r="I8609" t="s">
        <v>96</v>
      </c>
      <c r="J8609" t="s">
        <v>166</v>
      </c>
      <c r="K8609" t="s">
        <v>167</v>
      </c>
      <c r="L8609">
        <v>113021.6</v>
      </c>
      <c r="M8609">
        <v>10</v>
      </c>
      <c r="N8609">
        <v>0</v>
      </c>
      <c r="O8609">
        <v>38672.300000000003</v>
      </c>
    </row>
    <row r="8610" spans="1:15" x14ac:dyDescent="0.3">
      <c r="A8610" t="s">
        <v>10623</v>
      </c>
      <c r="B8610" t="s">
        <v>3929</v>
      </c>
      <c r="C8610" t="s">
        <v>5246</v>
      </c>
      <c r="D8610" t="s">
        <v>102</v>
      </c>
      <c r="E8610" t="s">
        <v>472</v>
      </c>
      <c r="F8610" t="s">
        <v>80</v>
      </c>
      <c r="G8610" t="s">
        <v>179</v>
      </c>
      <c r="H8610" t="s">
        <v>180</v>
      </c>
      <c r="I8610" t="s">
        <v>83</v>
      </c>
      <c r="J8610" t="s">
        <v>379</v>
      </c>
      <c r="K8610" t="s">
        <v>562</v>
      </c>
      <c r="L8610">
        <v>76738.559999999998</v>
      </c>
      <c r="M8610">
        <v>6</v>
      </c>
      <c r="N8610">
        <v>0.2</v>
      </c>
      <c r="O8610">
        <v>16194.94</v>
      </c>
    </row>
    <row r="8611" spans="1:15" x14ac:dyDescent="0.3">
      <c r="A8611" t="s">
        <v>10624</v>
      </c>
      <c r="B8611" t="s">
        <v>2443</v>
      </c>
      <c r="C8611" t="s">
        <v>169</v>
      </c>
      <c r="D8611" t="s">
        <v>61</v>
      </c>
      <c r="E8611" t="s">
        <v>2275</v>
      </c>
      <c r="F8611" t="s">
        <v>80</v>
      </c>
      <c r="G8611" t="s">
        <v>81</v>
      </c>
      <c r="H8611" t="s">
        <v>186</v>
      </c>
      <c r="I8611" t="s">
        <v>55</v>
      </c>
      <c r="J8611" t="s">
        <v>56</v>
      </c>
      <c r="K8611" t="s">
        <v>151</v>
      </c>
      <c r="L8611">
        <v>103814.62</v>
      </c>
      <c r="M8611">
        <v>7</v>
      </c>
      <c r="N8611">
        <v>0.15</v>
      </c>
      <c r="O8611">
        <v>16708.22</v>
      </c>
    </row>
    <row r="8612" spans="1:15" x14ac:dyDescent="0.3">
      <c r="A8612" t="s">
        <v>10625</v>
      </c>
      <c r="B8612" t="s">
        <v>3799</v>
      </c>
      <c r="C8612" t="s">
        <v>1093</v>
      </c>
      <c r="D8612" t="s">
        <v>78</v>
      </c>
      <c r="E8612" t="s">
        <v>1125</v>
      </c>
      <c r="F8612" t="s">
        <v>71</v>
      </c>
      <c r="G8612" t="s">
        <v>53</v>
      </c>
      <c r="H8612" t="s">
        <v>54</v>
      </c>
      <c r="I8612" t="s">
        <v>55</v>
      </c>
      <c r="J8612" t="s">
        <v>141</v>
      </c>
      <c r="K8612" t="s">
        <v>241</v>
      </c>
      <c r="L8612">
        <v>95645.34</v>
      </c>
      <c r="M8612">
        <v>9</v>
      </c>
      <c r="N8612">
        <v>0.05</v>
      </c>
      <c r="O8612">
        <v>27649.68</v>
      </c>
    </row>
    <row r="8613" spans="1:15" x14ac:dyDescent="0.3">
      <c r="A8613" t="s">
        <v>10626</v>
      </c>
      <c r="B8613" t="s">
        <v>1044</v>
      </c>
      <c r="C8613" t="s">
        <v>1853</v>
      </c>
      <c r="D8613" t="s">
        <v>78</v>
      </c>
      <c r="E8613" t="s">
        <v>648</v>
      </c>
      <c r="F8613" t="s">
        <v>80</v>
      </c>
      <c r="G8613" t="s">
        <v>53</v>
      </c>
      <c r="H8613" t="s">
        <v>90</v>
      </c>
      <c r="I8613" t="s">
        <v>118</v>
      </c>
      <c r="J8613" t="s">
        <v>191</v>
      </c>
      <c r="K8613" t="s">
        <v>192</v>
      </c>
      <c r="L8613">
        <v>107654.8</v>
      </c>
      <c r="M8613">
        <v>10</v>
      </c>
      <c r="N8613">
        <v>0</v>
      </c>
      <c r="O8613">
        <v>28949.87</v>
      </c>
    </row>
    <row r="8614" spans="1:15" x14ac:dyDescent="0.3">
      <c r="A8614" t="s">
        <v>10627</v>
      </c>
      <c r="B8614" t="s">
        <v>478</v>
      </c>
      <c r="C8614" t="s">
        <v>3228</v>
      </c>
      <c r="D8614" t="s">
        <v>102</v>
      </c>
      <c r="E8614" t="s">
        <v>1308</v>
      </c>
      <c r="F8614" t="s">
        <v>71</v>
      </c>
      <c r="G8614" t="s">
        <v>72</v>
      </c>
      <c r="H8614" t="s">
        <v>346</v>
      </c>
      <c r="I8614" t="s">
        <v>83</v>
      </c>
      <c r="J8614" t="s">
        <v>379</v>
      </c>
      <c r="K8614" t="s">
        <v>380</v>
      </c>
      <c r="L8614">
        <v>47708.88</v>
      </c>
      <c r="M8614">
        <v>4</v>
      </c>
      <c r="N8614">
        <v>0</v>
      </c>
      <c r="O8614">
        <v>8278.7900000000009</v>
      </c>
    </row>
    <row r="8615" spans="1:15" x14ac:dyDescent="0.3">
      <c r="A8615" t="s">
        <v>10628</v>
      </c>
      <c r="B8615" t="s">
        <v>3701</v>
      </c>
      <c r="C8615" t="s">
        <v>1509</v>
      </c>
      <c r="D8615" t="s">
        <v>61</v>
      </c>
      <c r="E8615" t="s">
        <v>577</v>
      </c>
      <c r="F8615" t="s">
        <v>52</v>
      </c>
      <c r="G8615" t="s">
        <v>179</v>
      </c>
      <c r="H8615" t="s">
        <v>236</v>
      </c>
      <c r="I8615" t="s">
        <v>55</v>
      </c>
      <c r="J8615" t="s">
        <v>173</v>
      </c>
      <c r="K8615" t="s">
        <v>203</v>
      </c>
      <c r="L8615">
        <v>78399.600000000006</v>
      </c>
      <c r="M8615">
        <v>8</v>
      </c>
      <c r="N8615">
        <v>0.1</v>
      </c>
      <c r="O8615">
        <v>16407.91</v>
      </c>
    </row>
    <row r="8616" spans="1:15" x14ac:dyDescent="0.3">
      <c r="A8616" t="s">
        <v>10629</v>
      </c>
      <c r="B8616" t="s">
        <v>843</v>
      </c>
      <c r="C8616" t="s">
        <v>2348</v>
      </c>
      <c r="D8616" t="s">
        <v>102</v>
      </c>
      <c r="E8616" t="s">
        <v>3535</v>
      </c>
      <c r="F8616" t="s">
        <v>80</v>
      </c>
      <c r="G8616" t="s">
        <v>179</v>
      </c>
      <c r="H8616" t="s">
        <v>180</v>
      </c>
      <c r="I8616" t="s">
        <v>55</v>
      </c>
      <c r="J8616" t="s">
        <v>65</v>
      </c>
      <c r="K8616" t="s">
        <v>66</v>
      </c>
      <c r="L8616">
        <v>88626.44</v>
      </c>
      <c r="M8616">
        <v>7</v>
      </c>
      <c r="N8616">
        <v>0.25</v>
      </c>
      <c r="O8616">
        <v>25547.41</v>
      </c>
    </row>
    <row r="8617" spans="1:15" x14ac:dyDescent="0.3">
      <c r="A8617" t="s">
        <v>10630</v>
      </c>
      <c r="B8617" t="s">
        <v>1312</v>
      </c>
      <c r="C8617" t="s">
        <v>2351</v>
      </c>
      <c r="D8617" t="s">
        <v>102</v>
      </c>
      <c r="E8617" t="s">
        <v>1275</v>
      </c>
      <c r="F8617" t="s">
        <v>80</v>
      </c>
      <c r="G8617" t="s">
        <v>72</v>
      </c>
      <c r="H8617" t="s">
        <v>346</v>
      </c>
      <c r="I8617" t="s">
        <v>118</v>
      </c>
      <c r="J8617" t="s">
        <v>303</v>
      </c>
      <c r="K8617" t="s">
        <v>304</v>
      </c>
      <c r="L8617">
        <v>130867.5</v>
      </c>
      <c r="M8617">
        <v>10</v>
      </c>
      <c r="N8617">
        <v>0.2</v>
      </c>
      <c r="O8617">
        <v>18668.75</v>
      </c>
    </row>
    <row r="8618" spans="1:15" x14ac:dyDescent="0.3">
      <c r="A8618" t="s">
        <v>10631</v>
      </c>
      <c r="B8618" t="s">
        <v>1470</v>
      </c>
      <c r="C8618" t="s">
        <v>2143</v>
      </c>
      <c r="D8618" t="s">
        <v>61</v>
      </c>
      <c r="E8618" t="s">
        <v>1398</v>
      </c>
      <c r="F8618" t="s">
        <v>71</v>
      </c>
      <c r="G8618" t="s">
        <v>179</v>
      </c>
      <c r="H8618" t="s">
        <v>180</v>
      </c>
      <c r="I8618" t="s">
        <v>83</v>
      </c>
      <c r="J8618" t="s">
        <v>156</v>
      </c>
      <c r="K8618" t="s">
        <v>157</v>
      </c>
      <c r="L8618">
        <v>115676.6</v>
      </c>
      <c r="M8618">
        <v>10</v>
      </c>
      <c r="N8618">
        <v>0</v>
      </c>
      <c r="O8618">
        <v>42172.2</v>
      </c>
    </row>
    <row r="8619" spans="1:15" x14ac:dyDescent="0.3">
      <c r="A8619" t="s">
        <v>10632</v>
      </c>
      <c r="B8619" t="s">
        <v>1558</v>
      </c>
      <c r="C8619" t="s">
        <v>2340</v>
      </c>
      <c r="D8619" t="s">
        <v>61</v>
      </c>
      <c r="E8619" t="s">
        <v>2999</v>
      </c>
      <c r="F8619" t="s">
        <v>71</v>
      </c>
      <c r="G8619" t="s">
        <v>81</v>
      </c>
      <c r="H8619" t="s">
        <v>186</v>
      </c>
      <c r="I8619" t="s">
        <v>55</v>
      </c>
      <c r="J8619" t="s">
        <v>173</v>
      </c>
      <c r="K8619" t="s">
        <v>735</v>
      </c>
      <c r="L8619">
        <v>63276.93</v>
      </c>
      <c r="M8619">
        <v>9</v>
      </c>
      <c r="N8619">
        <v>0</v>
      </c>
      <c r="O8619">
        <v>16103.63</v>
      </c>
    </row>
    <row r="8620" spans="1:15" x14ac:dyDescent="0.3">
      <c r="A8620" t="s">
        <v>10633</v>
      </c>
      <c r="B8620" t="s">
        <v>3254</v>
      </c>
      <c r="C8620" t="s">
        <v>3167</v>
      </c>
      <c r="D8620" t="s">
        <v>78</v>
      </c>
      <c r="E8620" t="s">
        <v>1150</v>
      </c>
      <c r="F8620" t="s">
        <v>71</v>
      </c>
      <c r="G8620" t="s">
        <v>63</v>
      </c>
      <c r="H8620" t="s">
        <v>213</v>
      </c>
      <c r="I8620" t="s">
        <v>118</v>
      </c>
      <c r="J8620" t="s">
        <v>230</v>
      </c>
      <c r="K8620" t="s">
        <v>351</v>
      </c>
      <c r="L8620">
        <v>4519.5</v>
      </c>
      <c r="M8620">
        <v>6</v>
      </c>
      <c r="N8620">
        <v>0.1</v>
      </c>
      <c r="O8620">
        <v>992.19</v>
      </c>
    </row>
    <row r="8621" spans="1:15" x14ac:dyDescent="0.3">
      <c r="A8621" t="s">
        <v>10634</v>
      </c>
      <c r="B8621" t="s">
        <v>1494</v>
      </c>
      <c r="C8621" t="s">
        <v>2757</v>
      </c>
      <c r="D8621" t="s">
        <v>50</v>
      </c>
      <c r="E8621" t="s">
        <v>824</v>
      </c>
      <c r="F8621" t="s">
        <v>71</v>
      </c>
      <c r="G8621" t="s">
        <v>72</v>
      </c>
      <c r="H8621" t="s">
        <v>346</v>
      </c>
      <c r="I8621" t="s">
        <v>118</v>
      </c>
      <c r="J8621" t="s">
        <v>119</v>
      </c>
      <c r="K8621" t="s">
        <v>270</v>
      </c>
      <c r="L8621">
        <v>87848.2</v>
      </c>
      <c r="M8621">
        <v>10</v>
      </c>
      <c r="N8621">
        <v>0.2</v>
      </c>
      <c r="O8621">
        <v>12254.68</v>
      </c>
    </row>
    <row r="8622" spans="1:15" x14ac:dyDescent="0.3">
      <c r="A8622" t="s">
        <v>10635</v>
      </c>
      <c r="B8622" t="s">
        <v>323</v>
      </c>
      <c r="C8622" t="s">
        <v>268</v>
      </c>
      <c r="D8622" t="s">
        <v>102</v>
      </c>
      <c r="E8622" t="s">
        <v>1548</v>
      </c>
      <c r="F8622" t="s">
        <v>52</v>
      </c>
      <c r="G8622" t="s">
        <v>179</v>
      </c>
      <c r="H8622" t="s">
        <v>236</v>
      </c>
      <c r="I8622" t="s">
        <v>96</v>
      </c>
      <c r="J8622" t="s">
        <v>97</v>
      </c>
      <c r="K8622" t="s">
        <v>181</v>
      </c>
      <c r="L8622">
        <v>58094.7</v>
      </c>
      <c r="M8622">
        <v>5</v>
      </c>
      <c r="N8622">
        <v>0.25</v>
      </c>
      <c r="O8622">
        <v>9253.74</v>
      </c>
    </row>
    <row r="8623" spans="1:15" x14ac:dyDescent="0.3">
      <c r="A8623" t="s">
        <v>10636</v>
      </c>
      <c r="B8623" t="s">
        <v>933</v>
      </c>
      <c r="C8623" t="s">
        <v>640</v>
      </c>
      <c r="D8623" t="s">
        <v>78</v>
      </c>
      <c r="E8623" t="s">
        <v>837</v>
      </c>
      <c r="F8623" t="s">
        <v>71</v>
      </c>
      <c r="G8623" t="s">
        <v>63</v>
      </c>
      <c r="H8623" t="s">
        <v>202</v>
      </c>
      <c r="I8623" t="s">
        <v>118</v>
      </c>
      <c r="J8623" t="s">
        <v>119</v>
      </c>
      <c r="K8623" t="s">
        <v>197</v>
      </c>
      <c r="L8623">
        <v>23255.1</v>
      </c>
      <c r="M8623">
        <v>2</v>
      </c>
      <c r="N8623">
        <v>0.15</v>
      </c>
      <c r="O8623">
        <v>3095.3</v>
      </c>
    </row>
    <row r="8624" spans="1:15" x14ac:dyDescent="0.3">
      <c r="A8624" t="s">
        <v>10637</v>
      </c>
      <c r="B8624" t="s">
        <v>223</v>
      </c>
      <c r="C8624" t="s">
        <v>2924</v>
      </c>
      <c r="D8624" t="s">
        <v>61</v>
      </c>
      <c r="E8624" t="s">
        <v>2186</v>
      </c>
      <c r="F8624" t="s">
        <v>80</v>
      </c>
      <c r="G8624" t="s">
        <v>72</v>
      </c>
      <c r="H8624" t="s">
        <v>346</v>
      </c>
      <c r="I8624" t="s">
        <v>96</v>
      </c>
      <c r="J8624" t="s">
        <v>97</v>
      </c>
      <c r="K8624" t="s">
        <v>181</v>
      </c>
      <c r="L8624">
        <v>16456.86</v>
      </c>
      <c r="M8624">
        <v>3</v>
      </c>
      <c r="N8624">
        <v>0.05</v>
      </c>
      <c r="O8624">
        <v>2959.32</v>
      </c>
    </row>
    <row r="8625" spans="1:15" x14ac:dyDescent="0.3">
      <c r="A8625" t="s">
        <v>10638</v>
      </c>
      <c r="B8625" t="s">
        <v>1190</v>
      </c>
      <c r="C8625" t="s">
        <v>2977</v>
      </c>
      <c r="D8625" t="s">
        <v>102</v>
      </c>
      <c r="E8625" t="s">
        <v>668</v>
      </c>
      <c r="F8625" t="s">
        <v>80</v>
      </c>
      <c r="G8625" t="s">
        <v>179</v>
      </c>
      <c r="H8625" t="s">
        <v>236</v>
      </c>
      <c r="I8625" t="s">
        <v>96</v>
      </c>
      <c r="J8625" t="s">
        <v>97</v>
      </c>
      <c r="K8625" t="s">
        <v>181</v>
      </c>
      <c r="L8625">
        <v>9599.4</v>
      </c>
      <c r="M8625">
        <v>4</v>
      </c>
      <c r="N8625">
        <v>0.15</v>
      </c>
      <c r="O8625">
        <v>2726.93</v>
      </c>
    </row>
    <row r="8626" spans="1:15" x14ac:dyDescent="0.3">
      <c r="A8626" t="s">
        <v>10639</v>
      </c>
      <c r="B8626" t="s">
        <v>1246</v>
      </c>
      <c r="C8626" t="s">
        <v>575</v>
      </c>
      <c r="D8626" t="s">
        <v>78</v>
      </c>
      <c r="E8626" t="s">
        <v>1969</v>
      </c>
      <c r="F8626" t="s">
        <v>80</v>
      </c>
      <c r="G8626" t="s">
        <v>53</v>
      </c>
      <c r="H8626" t="s">
        <v>246</v>
      </c>
      <c r="I8626" t="s">
        <v>55</v>
      </c>
      <c r="J8626" t="s">
        <v>141</v>
      </c>
      <c r="K8626" t="s">
        <v>142</v>
      </c>
      <c r="L8626">
        <v>5833.44</v>
      </c>
      <c r="M8626">
        <v>2</v>
      </c>
      <c r="N8626">
        <v>0.15</v>
      </c>
      <c r="O8626">
        <v>1704.82</v>
      </c>
    </row>
    <row r="8627" spans="1:15" x14ac:dyDescent="0.3">
      <c r="A8627" t="s">
        <v>10640</v>
      </c>
      <c r="B8627" t="s">
        <v>397</v>
      </c>
      <c r="C8627" t="s">
        <v>2896</v>
      </c>
      <c r="D8627" t="s">
        <v>50</v>
      </c>
      <c r="E8627" t="s">
        <v>2764</v>
      </c>
      <c r="F8627" t="s">
        <v>52</v>
      </c>
      <c r="G8627" t="s">
        <v>72</v>
      </c>
      <c r="H8627" t="s">
        <v>104</v>
      </c>
      <c r="I8627" t="s">
        <v>118</v>
      </c>
      <c r="J8627" t="s">
        <v>303</v>
      </c>
      <c r="K8627" t="s">
        <v>304</v>
      </c>
      <c r="L8627">
        <v>98182.88</v>
      </c>
      <c r="M8627">
        <v>8</v>
      </c>
      <c r="N8627">
        <v>0</v>
      </c>
      <c r="O8627">
        <v>39209.11</v>
      </c>
    </row>
    <row r="8628" spans="1:15" x14ac:dyDescent="0.3">
      <c r="A8628" t="s">
        <v>10641</v>
      </c>
      <c r="B8628" t="s">
        <v>565</v>
      </c>
      <c r="C8628" t="s">
        <v>4384</v>
      </c>
      <c r="D8628" t="s">
        <v>50</v>
      </c>
      <c r="E8628" t="s">
        <v>1195</v>
      </c>
      <c r="F8628" t="s">
        <v>52</v>
      </c>
      <c r="G8628" t="s">
        <v>81</v>
      </c>
      <c r="H8628" t="s">
        <v>186</v>
      </c>
      <c r="I8628" t="s">
        <v>96</v>
      </c>
      <c r="J8628" t="s">
        <v>97</v>
      </c>
      <c r="K8628" t="s">
        <v>181</v>
      </c>
      <c r="L8628">
        <v>11515.59</v>
      </c>
      <c r="M8628">
        <v>9</v>
      </c>
      <c r="N8628">
        <v>0.15</v>
      </c>
      <c r="O8628">
        <v>2415.65</v>
      </c>
    </row>
    <row r="8629" spans="1:15" x14ac:dyDescent="0.3">
      <c r="A8629" t="s">
        <v>10642</v>
      </c>
      <c r="B8629" t="s">
        <v>3916</v>
      </c>
      <c r="C8629" t="s">
        <v>751</v>
      </c>
      <c r="D8629" t="s">
        <v>61</v>
      </c>
      <c r="E8629" t="s">
        <v>1398</v>
      </c>
      <c r="F8629" t="s">
        <v>80</v>
      </c>
      <c r="G8629" t="s">
        <v>53</v>
      </c>
      <c r="H8629" t="s">
        <v>246</v>
      </c>
      <c r="I8629" t="s">
        <v>118</v>
      </c>
      <c r="J8629" t="s">
        <v>119</v>
      </c>
      <c r="K8629" t="s">
        <v>120</v>
      </c>
      <c r="L8629">
        <v>13304.31</v>
      </c>
      <c r="M8629">
        <v>3</v>
      </c>
      <c r="N8629">
        <v>0.1</v>
      </c>
      <c r="O8629">
        <v>4618.3500000000004</v>
      </c>
    </row>
    <row r="8630" spans="1:15" x14ac:dyDescent="0.3">
      <c r="A8630" t="s">
        <v>10643</v>
      </c>
      <c r="B8630" t="s">
        <v>5673</v>
      </c>
      <c r="C8630" t="s">
        <v>3060</v>
      </c>
      <c r="D8630" t="s">
        <v>78</v>
      </c>
      <c r="E8630" t="s">
        <v>1923</v>
      </c>
      <c r="F8630" t="s">
        <v>71</v>
      </c>
      <c r="G8630" t="s">
        <v>179</v>
      </c>
      <c r="H8630" t="s">
        <v>180</v>
      </c>
      <c r="I8630" t="s">
        <v>83</v>
      </c>
      <c r="J8630" t="s">
        <v>379</v>
      </c>
      <c r="K8630" t="s">
        <v>380</v>
      </c>
      <c r="L8630">
        <v>18304.45</v>
      </c>
      <c r="M8630">
        <v>5</v>
      </c>
      <c r="N8630">
        <v>0.05</v>
      </c>
      <c r="O8630">
        <v>2665.46</v>
      </c>
    </row>
    <row r="8631" spans="1:15" x14ac:dyDescent="0.3">
      <c r="A8631" t="s">
        <v>10644</v>
      </c>
      <c r="B8631" t="s">
        <v>3301</v>
      </c>
      <c r="C8631" t="s">
        <v>2547</v>
      </c>
      <c r="D8631" t="s">
        <v>78</v>
      </c>
      <c r="E8631" t="s">
        <v>116</v>
      </c>
      <c r="F8631" t="s">
        <v>80</v>
      </c>
      <c r="G8631" t="s">
        <v>81</v>
      </c>
      <c r="H8631" t="s">
        <v>95</v>
      </c>
      <c r="I8631" t="s">
        <v>96</v>
      </c>
      <c r="J8631" t="s">
        <v>135</v>
      </c>
      <c r="K8631" t="s">
        <v>395</v>
      </c>
      <c r="L8631">
        <v>22374.28</v>
      </c>
      <c r="M8631">
        <v>2</v>
      </c>
      <c r="N8631">
        <v>0.05</v>
      </c>
      <c r="O8631">
        <v>3745.5</v>
      </c>
    </row>
    <row r="8632" spans="1:15" x14ac:dyDescent="0.3">
      <c r="A8632" t="s">
        <v>10645</v>
      </c>
      <c r="B8632" t="s">
        <v>1576</v>
      </c>
      <c r="C8632" t="s">
        <v>331</v>
      </c>
      <c r="D8632" t="s">
        <v>50</v>
      </c>
      <c r="E8632" t="s">
        <v>370</v>
      </c>
      <c r="F8632" t="s">
        <v>71</v>
      </c>
      <c r="G8632" t="s">
        <v>179</v>
      </c>
      <c r="H8632" t="s">
        <v>180</v>
      </c>
      <c r="I8632" t="s">
        <v>55</v>
      </c>
      <c r="J8632" t="s">
        <v>173</v>
      </c>
      <c r="K8632" t="s">
        <v>735</v>
      </c>
      <c r="L8632">
        <v>6698.5</v>
      </c>
      <c r="M8632">
        <v>5</v>
      </c>
      <c r="N8632">
        <v>0.2</v>
      </c>
      <c r="O8632">
        <v>967.47</v>
      </c>
    </row>
    <row r="8633" spans="1:15" x14ac:dyDescent="0.3">
      <c r="A8633" t="s">
        <v>10646</v>
      </c>
      <c r="B8633" t="s">
        <v>3270</v>
      </c>
      <c r="C8633" t="s">
        <v>1839</v>
      </c>
      <c r="D8633" t="s">
        <v>50</v>
      </c>
      <c r="E8633" t="s">
        <v>217</v>
      </c>
      <c r="F8633" t="s">
        <v>52</v>
      </c>
      <c r="G8633" t="s">
        <v>81</v>
      </c>
      <c r="H8633" t="s">
        <v>284</v>
      </c>
      <c r="I8633" t="s">
        <v>83</v>
      </c>
      <c r="J8633" t="s">
        <v>379</v>
      </c>
      <c r="K8633" t="s">
        <v>380</v>
      </c>
      <c r="L8633">
        <v>26846.19</v>
      </c>
      <c r="M8633">
        <v>7</v>
      </c>
      <c r="N8633">
        <v>0</v>
      </c>
      <c r="O8633">
        <v>8781.68</v>
      </c>
    </row>
    <row r="8634" spans="1:15" x14ac:dyDescent="0.3">
      <c r="A8634" t="s">
        <v>10647</v>
      </c>
      <c r="B8634" t="s">
        <v>2252</v>
      </c>
      <c r="C8634" t="s">
        <v>774</v>
      </c>
      <c r="D8634" t="s">
        <v>50</v>
      </c>
      <c r="E8634" t="s">
        <v>2582</v>
      </c>
      <c r="F8634" t="s">
        <v>80</v>
      </c>
      <c r="G8634" t="s">
        <v>53</v>
      </c>
      <c r="H8634" t="s">
        <v>90</v>
      </c>
      <c r="I8634" t="s">
        <v>118</v>
      </c>
      <c r="J8634" t="s">
        <v>230</v>
      </c>
      <c r="K8634" t="s">
        <v>351</v>
      </c>
      <c r="L8634">
        <v>9149.42</v>
      </c>
      <c r="M8634">
        <v>1</v>
      </c>
      <c r="N8634">
        <v>0</v>
      </c>
      <c r="O8634">
        <v>2539.06</v>
      </c>
    </row>
    <row r="8635" spans="1:15" x14ac:dyDescent="0.3">
      <c r="A8635" t="s">
        <v>10648</v>
      </c>
      <c r="B8635" t="s">
        <v>4045</v>
      </c>
      <c r="C8635" t="s">
        <v>1478</v>
      </c>
      <c r="D8635" t="s">
        <v>78</v>
      </c>
      <c r="E8635" t="s">
        <v>2146</v>
      </c>
      <c r="F8635" t="s">
        <v>71</v>
      </c>
      <c r="G8635" t="s">
        <v>81</v>
      </c>
      <c r="H8635" t="s">
        <v>95</v>
      </c>
      <c r="I8635" t="s">
        <v>96</v>
      </c>
      <c r="J8635" t="s">
        <v>97</v>
      </c>
      <c r="K8635" t="s">
        <v>181</v>
      </c>
      <c r="L8635">
        <v>598.16</v>
      </c>
      <c r="M8635">
        <v>2</v>
      </c>
      <c r="N8635">
        <v>0.25</v>
      </c>
      <c r="O8635">
        <v>141.36000000000001</v>
      </c>
    </row>
    <row r="8636" spans="1:15" x14ac:dyDescent="0.3">
      <c r="A8636" t="s">
        <v>10649</v>
      </c>
      <c r="B8636" t="s">
        <v>1699</v>
      </c>
      <c r="C8636" t="s">
        <v>1950</v>
      </c>
      <c r="D8636" t="s">
        <v>61</v>
      </c>
      <c r="E8636" t="s">
        <v>298</v>
      </c>
      <c r="F8636" t="s">
        <v>80</v>
      </c>
      <c r="G8636" t="s">
        <v>63</v>
      </c>
      <c r="H8636" t="s">
        <v>213</v>
      </c>
      <c r="I8636" t="s">
        <v>96</v>
      </c>
      <c r="J8636" t="s">
        <v>97</v>
      </c>
      <c r="K8636" t="s">
        <v>98</v>
      </c>
      <c r="L8636">
        <v>56231.92</v>
      </c>
      <c r="M8636">
        <v>8</v>
      </c>
      <c r="N8636">
        <v>0.25</v>
      </c>
      <c r="O8636">
        <v>10235.049999999999</v>
      </c>
    </row>
    <row r="8637" spans="1:15" x14ac:dyDescent="0.3">
      <c r="A8637" t="s">
        <v>10650</v>
      </c>
      <c r="B8637" t="s">
        <v>428</v>
      </c>
      <c r="C8637" t="s">
        <v>1307</v>
      </c>
      <c r="D8637" t="s">
        <v>50</v>
      </c>
      <c r="E8637" t="s">
        <v>625</v>
      </c>
      <c r="F8637" t="s">
        <v>52</v>
      </c>
      <c r="G8637" t="s">
        <v>53</v>
      </c>
      <c r="H8637" t="s">
        <v>246</v>
      </c>
      <c r="I8637" t="s">
        <v>96</v>
      </c>
      <c r="J8637" t="s">
        <v>111</v>
      </c>
      <c r="K8637" t="s">
        <v>328</v>
      </c>
      <c r="L8637">
        <v>91081.919999999998</v>
      </c>
      <c r="M8637">
        <v>8</v>
      </c>
      <c r="N8637">
        <v>0.25</v>
      </c>
      <c r="O8637">
        <v>11297.57</v>
      </c>
    </row>
    <row r="8638" spans="1:15" x14ac:dyDescent="0.3">
      <c r="A8638" t="s">
        <v>10651</v>
      </c>
      <c r="B8638" t="s">
        <v>219</v>
      </c>
      <c r="C8638" t="s">
        <v>220</v>
      </c>
      <c r="D8638" t="s">
        <v>50</v>
      </c>
      <c r="E8638" t="s">
        <v>1548</v>
      </c>
      <c r="F8638" t="s">
        <v>71</v>
      </c>
      <c r="G8638" t="s">
        <v>53</v>
      </c>
      <c r="H8638" t="s">
        <v>246</v>
      </c>
      <c r="I8638" t="s">
        <v>118</v>
      </c>
      <c r="J8638" t="s">
        <v>119</v>
      </c>
      <c r="K8638" t="s">
        <v>120</v>
      </c>
      <c r="L8638">
        <v>30014.73</v>
      </c>
      <c r="M8638">
        <v>9</v>
      </c>
      <c r="N8638">
        <v>0.2</v>
      </c>
      <c r="O8638">
        <v>8086.16</v>
      </c>
    </row>
    <row r="8639" spans="1:15" x14ac:dyDescent="0.3">
      <c r="A8639" t="s">
        <v>10652</v>
      </c>
      <c r="B8639" t="s">
        <v>3066</v>
      </c>
      <c r="C8639" t="s">
        <v>123</v>
      </c>
      <c r="D8639" t="s">
        <v>102</v>
      </c>
      <c r="E8639" t="s">
        <v>150</v>
      </c>
      <c r="F8639" t="s">
        <v>71</v>
      </c>
      <c r="G8639" t="s">
        <v>63</v>
      </c>
      <c r="H8639" t="s">
        <v>202</v>
      </c>
      <c r="I8639" t="s">
        <v>83</v>
      </c>
      <c r="J8639" t="s">
        <v>449</v>
      </c>
      <c r="K8639" t="s">
        <v>775</v>
      </c>
      <c r="L8639">
        <v>5883.33</v>
      </c>
      <c r="M8639">
        <v>3</v>
      </c>
      <c r="N8639">
        <v>0.25</v>
      </c>
      <c r="O8639">
        <v>671.98</v>
      </c>
    </row>
    <row r="8640" spans="1:15" x14ac:dyDescent="0.3">
      <c r="A8640" t="s">
        <v>10653</v>
      </c>
      <c r="B8640" t="s">
        <v>1988</v>
      </c>
      <c r="C8640" t="s">
        <v>1234</v>
      </c>
      <c r="D8640" t="s">
        <v>102</v>
      </c>
      <c r="E8640" t="s">
        <v>1375</v>
      </c>
      <c r="F8640" t="s">
        <v>80</v>
      </c>
      <c r="G8640" t="s">
        <v>81</v>
      </c>
      <c r="H8640" t="s">
        <v>95</v>
      </c>
      <c r="I8640" t="s">
        <v>96</v>
      </c>
      <c r="J8640" t="s">
        <v>97</v>
      </c>
      <c r="K8640" t="s">
        <v>416</v>
      </c>
      <c r="L8640">
        <v>7708.08</v>
      </c>
      <c r="M8640">
        <v>8</v>
      </c>
      <c r="N8640">
        <v>0.05</v>
      </c>
      <c r="O8640">
        <v>2403.71</v>
      </c>
    </row>
    <row r="8641" spans="1:15" x14ac:dyDescent="0.3">
      <c r="A8641" t="s">
        <v>10654</v>
      </c>
      <c r="B8641" t="s">
        <v>1925</v>
      </c>
      <c r="C8641" t="s">
        <v>745</v>
      </c>
      <c r="D8641" t="s">
        <v>78</v>
      </c>
      <c r="E8641" t="s">
        <v>1548</v>
      </c>
      <c r="F8641" t="s">
        <v>80</v>
      </c>
      <c r="G8641" t="s">
        <v>63</v>
      </c>
      <c r="H8641" t="s">
        <v>202</v>
      </c>
      <c r="I8641" t="s">
        <v>118</v>
      </c>
      <c r="J8641" t="s">
        <v>119</v>
      </c>
      <c r="K8641" t="s">
        <v>197</v>
      </c>
      <c r="L8641">
        <v>30202.83</v>
      </c>
      <c r="M8641">
        <v>9</v>
      </c>
      <c r="N8641">
        <v>0.05</v>
      </c>
      <c r="O8641">
        <v>4783.8</v>
      </c>
    </row>
    <row r="8642" spans="1:15" x14ac:dyDescent="0.3">
      <c r="A8642" t="s">
        <v>10655</v>
      </c>
      <c r="B8642" t="s">
        <v>2603</v>
      </c>
      <c r="C8642" t="s">
        <v>2604</v>
      </c>
      <c r="D8642" t="s">
        <v>78</v>
      </c>
      <c r="E8642" t="s">
        <v>951</v>
      </c>
      <c r="F8642" t="s">
        <v>71</v>
      </c>
      <c r="G8642" t="s">
        <v>63</v>
      </c>
      <c r="H8642" t="s">
        <v>202</v>
      </c>
      <c r="I8642" t="s">
        <v>96</v>
      </c>
      <c r="J8642" t="s">
        <v>97</v>
      </c>
      <c r="K8642" t="s">
        <v>98</v>
      </c>
      <c r="L8642">
        <v>48711.6</v>
      </c>
      <c r="M8642">
        <v>6</v>
      </c>
      <c r="N8642">
        <v>0.05</v>
      </c>
      <c r="O8642">
        <v>12442.12</v>
      </c>
    </row>
    <row r="8643" spans="1:15" x14ac:dyDescent="0.3">
      <c r="A8643" t="s">
        <v>10656</v>
      </c>
      <c r="B8643" t="s">
        <v>1848</v>
      </c>
      <c r="C8643" t="s">
        <v>4519</v>
      </c>
      <c r="D8643" t="s">
        <v>61</v>
      </c>
      <c r="E8643" t="s">
        <v>814</v>
      </c>
      <c r="F8643" t="s">
        <v>52</v>
      </c>
      <c r="G8643" t="s">
        <v>72</v>
      </c>
      <c r="H8643" t="s">
        <v>104</v>
      </c>
      <c r="I8643" t="s">
        <v>96</v>
      </c>
      <c r="J8643" t="s">
        <v>97</v>
      </c>
      <c r="K8643" t="s">
        <v>98</v>
      </c>
      <c r="L8643">
        <v>6692.72</v>
      </c>
      <c r="M8643">
        <v>1</v>
      </c>
      <c r="N8643">
        <v>0</v>
      </c>
      <c r="O8643">
        <v>2232.98</v>
      </c>
    </row>
    <row r="8644" spans="1:15" x14ac:dyDescent="0.3">
      <c r="A8644" t="s">
        <v>10657</v>
      </c>
      <c r="B8644" t="s">
        <v>413</v>
      </c>
      <c r="C8644" t="s">
        <v>1038</v>
      </c>
      <c r="D8644" t="s">
        <v>61</v>
      </c>
      <c r="E8644" t="s">
        <v>896</v>
      </c>
      <c r="F8644" t="s">
        <v>71</v>
      </c>
      <c r="G8644" t="s">
        <v>63</v>
      </c>
      <c r="H8644" t="s">
        <v>64</v>
      </c>
      <c r="I8644" t="s">
        <v>118</v>
      </c>
      <c r="J8644" t="s">
        <v>230</v>
      </c>
      <c r="K8644" t="s">
        <v>231</v>
      </c>
      <c r="L8644">
        <v>23792.52</v>
      </c>
      <c r="M8644">
        <v>4</v>
      </c>
      <c r="N8644">
        <v>0.25</v>
      </c>
      <c r="O8644">
        <v>6614.86</v>
      </c>
    </row>
    <row r="8645" spans="1:15" x14ac:dyDescent="0.3">
      <c r="A8645" t="s">
        <v>10658</v>
      </c>
      <c r="B8645" t="s">
        <v>1674</v>
      </c>
      <c r="C8645" t="s">
        <v>431</v>
      </c>
      <c r="D8645" t="s">
        <v>78</v>
      </c>
      <c r="E8645" t="s">
        <v>1582</v>
      </c>
      <c r="F8645" t="s">
        <v>80</v>
      </c>
      <c r="G8645" t="s">
        <v>81</v>
      </c>
      <c r="H8645" t="s">
        <v>95</v>
      </c>
      <c r="I8645" t="s">
        <v>118</v>
      </c>
      <c r="J8645" t="s">
        <v>303</v>
      </c>
      <c r="K8645" t="s">
        <v>491</v>
      </c>
      <c r="L8645">
        <v>3018.06</v>
      </c>
      <c r="M8645">
        <v>2</v>
      </c>
      <c r="N8645">
        <v>0.05</v>
      </c>
      <c r="O8645">
        <v>609.33000000000004</v>
      </c>
    </row>
    <row r="8646" spans="1:15" x14ac:dyDescent="0.3">
      <c r="A8646" t="s">
        <v>10659</v>
      </c>
      <c r="B8646" t="s">
        <v>4384</v>
      </c>
      <c r="C8646" t="s">
        <v>268</v>
      </c>
      <c r="D8646" t="s">
        <v>102</v>
      </c>
      <c r="E8646" t="s">
        <v>715</v>
      </c>
      <c r="F8646" t="s">
        <v>71</v>
      </c>
      <c r="G8646" t="s">
        <v>53</v>
      </c>
      <c r="H8646" t="s">
        <v>54</v>
      </c>
      <c r="I8646" t="s">
        <v>96</v>
      </c>
      <c r="J8646" t="s">
        <v>111</v>
      </c>
      <c r="K8646" t="s">
        <v>112</v>
      </c>
      <c r="L8646">
        <v>131712.70000000001</v>
      </c>
      <c r="M8646">
        <v>10</v>
      </c>
      <c r="N8646">
        <v>0.25</v>
      </c>
      <c r="O8646">
        <v>23514.91</v>
      </c>
    </row>
    <row r="8647" spans="1:15" x14ac:dyDescent="0.3">
      <c r="A8647" t="s">
        <v>10660</v>
      </c>
      <c r="B8647" t="s">
        <v>2205</v>
      </c>
      <c r="C8647" t="s">
        <v>397</v>
      </c>
      <c r="D8647" t="s">
        <v>78</v>
      </c>
      <c r="E8647" t="s">
        <v>1514</v>
      </c>
      <c r="F8647" t="s">
        <v>71</v>
      </c>
      <c r="G8647" t="s">
        <v>53</v>
      </c>
      <c r="H8647" t="s">
        <v>90</v>
      </c>
      <c r="I8647" t="s">
        <v>55</v>
      </c>
      <c r="J8647" t="s">
        <v>173</v>
      </c>
      <c r="K8647" t="s">
        <v>780</v>
      </c>
      <c r="L8647">
        <v>7444.26</v>
      </c>
      <c r="M8647">
        <v>6</v>
      </c>
      <c r="N8647">
        <v>0.1</v>
      </c>
      <c r="O8647">
        <v>2583.6799999999998</v>
      </c>
    </row>
    <row r="8648" spans="1:15" x14ac:dyDescent="0.3">
      <c r="A8648" t="s">
        <v>10661</v>
      </c>
      <c r="B8648" t="s">
        <v>392</v>
      </c>
      <c r="C8648" t="s">
        <v>2754</v>
      </c>
      <c r="D8648" t="s">
        <v>50</v>
      </c>
      <c r="E8648" t="s">
        <v>1514</v>
      </c>
      <c r="F8648" t="s">
        <v>52</v>
      </c>
      <c r="G8648" t="s">
        <v>179</v>
      </c>
      <c r="H8648" t="s">
        <v>180</v>
      </c>
      <c r="I8648" t="s">
        <v>83</v>
      </c>
      <c r="J8648" t="s">
        <v>449</v>
      </c>
      <c r="K8648" t="s">
        <v>450</v>
      </c>
      <c r="L8648">
        <v>29553.5</v>
      </c>
      <c r="M8648">
        <v>5</v>
      </c>
      <c r="N8648">
        <v>0.1</v>
      </c>
      <c r="O8648">
        <v>8794.02</v>
      </c>
    </row>
    <row r="8649" spans="1:15" x14ac:dyDescent="0.3">
      <c r="A8649" t="s">
        <v>10662</v>
      </c>
      <c r="B8649" t="s">
        <v>2855</v>
      </c>
      <c r="C8649" t="s">
        <v>616</v>
      </c>
      <c r="D8649" t="s">
        <v>78</v>
      </c>
      <c r="E8649" t="s">
        <v>185</v>
      </c>
      <c r="F8649" t="s">
        <v>71</v>
      </c>
      <c r="G8649" t="s">
        <v>72</v>
      </c>
      <c r="H8649" t="s">
        <v>346</v>
      </c>
      <c r="I8649" t="s">
        <v>118</v>
      </c>
      <c r="J8649" t="s">
        <v>119</v>
      </c>
      <c r="K8649" t="s">
        <v>197</v>
      </c>
      <c r="L8649">
        <v>48739.8</v>
      </c>
      <c r="M8649">
        <v>10</v>
      </c>
      <c r="N8649">
        <v>0</v>
      </c>
      <c r="O8649">
        <v>18589.88</v>
      </c>
    </row>
    <row r="8650" spans="1:15" x14ac:dyDescent="0.3">
      <c r="A8650" t="s">
        <v>10663</v>
      </c>
      <c r="B8650" t="s">
        <v>1133</v>
      </c>
      <c r="C8650" t="s">
        <v>1658</v>
      </c>
      <c r="D8650" t="s">
        <v>61</v>
      </c>
      <c r="E8650" t="s">
        <v>1548</v>
      </c>
      <c r="F8650" t="s">
        <v>52</v>
      </c>
      <c r="G8650" t="s">
        <v>63</v>
      </c>
      <c r="H8650" t="s">
        <v>202</v>
      </c>
      <c r="I8650" t="s">
        <v>83</v>
      </c>
      <c r="J8650" t="s">
        <v>379</v>
      </c>
      <c r="K8650" t="s">
        <v>380</v>
      </c>
      <c r="L8650">
        <v>39684</v>
      </c>
      <c r="M8650">
        <v>8</v>
      </c>
      <c r="N8650">
        <v>0.15</v>
      </c>
      <c r="O8650">
        <v>11777.56</v>
      </c>
    </row>
    <row r="8651" spans="1:15" x14ac:dyDescent="0.3">
      <c r="A8651" t="s">
        <v>10664</v>
      </c>
      <c r="B8651" t="s">
        <v>2191</v>
      </c>
      <c r="C8651" t="s">
        <v>2021</v>
      </c>
      <c r="D8651" t="s">
        <v>102</v>
      </c>
      <c r="E8651" t="s">
        <v>1267</v>
      </c>
      <c r="F8651" t="s">
        <v>52</v>
      </c>
      <c r="G8651" t="s">
        <v>179</v>
      </c>
      <c r="H8651" t="s">
        <v>236</v>
      </c>
      <c r="I8651" t="s">
        <v>55</v>
      </c>
      <c r="J8651" t="s">
        <v>173</v>
      </c>
      <c r="K8651" t="s">
        <v>174</v>
      </c>
      <c r="L8651">
        <v>18948.09</v>
      </c>
      <c r="M8651">
        <v>7</v>
      </c>
      <c r="N8651">
        <v>0.15</v>
      </c>
      <c r="O8651">
        <v>4961.29</v>
      </c>
    </row>
    <row r="8652" spans="1:15" x14ac:dyDescent="0.3">
      <c r="A8652" t="s">
        <v>10665</v>
      </c>
      <c r="B8652" t="s">
        <v>1774</v>
      </c>
      <c r="C8652" t="s">
        <v>609</v>
      </c>
      <c r="D8652" t="s">
        <v>78</v>
      </c>
      <c r="E8652" t="s">
        <v>577</v>
      </c>
      <c r="F8652" t="s">
        <v>80</v>
      </c>
      <c r="G8652" t="s">
        <v>63</v>
      </c>
      <c r="H8652" t="s">
        <v>172</v>
      </c>
      <c r="I8652" t="s">
        <v>96</v>
      </c>
      <c r="J8652" t="s">
        <v>166</v>
      </c>
      <c r="K8652" t="s">
        <v>762</v>
      </c>
      <c r="L8652">
        <v>131546.70000000001</v>
      </c>
      <c r="M8652">
        <v>10</v>
      </c>
      <c r="N8652">
        <v>0.1</v>
      </c>
      <c r="O8652">
        <v>31207.78</v>
      </c>
    </row>
    <row r="8653" spans="1:15" x14ac:dyDescent="0.3">
      <c r="A8653" t="s">
        <v>10666</v>
      </c>
      <c r="B8653" t="s">
        <v>273</v>
      </c>
      <c r="C8653" t="s">
        <v>1133</v>
      </c>
      <c r="D8653" t="s">
        <v>61</v>
      </c>
      <c r="E8653" t="s">
        <v>403</v>
      </c>
      <c r="F8653" t="s">
        <v>71</v>
      </c>
      <c r="G8653" t="s">
        <v>81</v>
      </c>
      <c r="H8653" t="s">
        <v>95</v>
      </c>
      <c r="I8653" t="s">
        <v>96</v>
      </c>
      <c r="J8653" t="s">
        <v>166</v>
      </c>
      <c r="K8653" t="s">
        <v>762</v>
      </c>
      <c r="L8653">
        <v>24163.919999999998</v>
      </c>
      <c r="M8653">
        <v>2</v>
      </c>
      <c r="N8653">
        <v>0.1</v>
      </c>
      <c r="O8653">
        <v>6655.31</v>
      </c>
    </row>
    <row r="8654" spans="1:15" x14ac:dyDescent="0.3">
      <c r="A8654" t="s">
        <v>10667</v>
      </c>
      <c r="B8654" t="s">
        <v>634</v>
      </c>
      <c r="C8654" t="s">
        <v>1687</v>
      </c>
      <c r="D8654" t="s">
        <v>50</v>
      </c>
      <c r="E8654" t="s">
        <v>3466</v>
      </c>
      <c r="F8654" t="s">
        <v>52</v>
      </c>
      <c r="G8654" t="s">
        <v>72</v>
      </c>
      <c r="H8654" t="s">
        <v>117</v>
      </c>
      <c r="I8654" t="s">
        <v>96</v>
      </c>
      <c r="J8654" t="s">
        <v>111</v>
      </c>
      <c r="K8654" t="s">
        <v>225</v>
      </c>
      <c r="L8654">
        <v>1256.8800000000001</v>
      </c>
      <c r="M8654">
        <v>3</v>
      </c>
      <c r="N8654">
        <v>0.2</v>
      </c>
      <c r="O8654">
        <v>169.56</v>
      </c>
    </row>
    <row r="8655" spans="1:15" x14ac:dyDescent="0.3">
      <c r="A8655" t="s">
        <v>10668</v>
      </c>
      <c r="B8655" t="s">
        <v>132</v>
      </c>
      <c r="C8655" t="s">
        <v>327</v>
      </c>
      <c r="D8655" t="s">
        <v>61</v>
      </c>
      <c r="E8655" t="s">
        <v>350</v>
      </c>
      <c r="F8655" t="s">
        <v>71</v>
      </c>
      <c r="G8655" t="s">
        <v>63</v>
      </c>
      <c r="H8655" t="s">
        <v>202</v>
      </c>
      <c r="I8655" t="s">
        <v>55</v>
      </c>
      <c r="J8655" t="s">
        <v>173</v>
      </c>
      <c r="K8655" t="s">
        <v>735</v>
      </c>
      <c r="L8655">
        <v>47944.08</v>
      </c>
      <c r="M8655">
        <v>4</v>
      </c>
      <c r="N8655">
        <v>0.15</v>
      </c>
      <c r="O8655">
        <v>15575.41</v>
      </c>
    </row>
    <row r="8656" spans="1:15" x14ac:dyDescent="0.3">
      <c r="A8656" t="s">
        <v>10669</v>
      </c>
      <c r="B8656" t="s">
        <v>974</v>
      </c>
      <c r="C8656" t="s">
        <v>709</v>
      </c>
      <c r="D8656" t="s">
        <v>61</v>
      </c>
      <c r="E8656" t="s">
        <v>738</v>
      </c>
      <c r="F8656" t="s">
        <v>80</v>
      </c>
      <c r="G8656" t="s">
        <v>53</v>
      </c>
      <c r="H8656" t="s">
        <v>54</v>
      </c>
      <c r="I8656" t="s">
        <v>55</v>
      </c>
      <c r="J8656" t="s">
        <v>173</v>
      </c>
      <c r="K8656" t="s">
        <v>780</v>
      </c>
      <c r="L8656">
        <v>83086.64</v>
      </c>
      <c r="M8656">
        <v>7</v>
      </c>
      <c r="N8656">
        <v>0.2</v>
      </c>
      <c r="O8656">
        <v>16165.29</v>
      </c>
    </row>
    <row r="8657" spans="1:15" x14ac:dyDescent="0.3">
      <c r="A8657" t="s">
        <v>10670</v>
      </c>
      <c r="B8657" t="s">
        <v>946</v>
      </c>
      <c r="C8657" t="s">
        <v>947</v>
      </c>
      <c r="D8657" t="s">
        <v>78</v>
      </c>
      <c r="E8657" t="s">
        <v>746</v>
      </c>
      <c r="F8657" t="s">
        <v>52</v>
      </c>
      <c r="G8657" t="s">
        <v>63</v>
      </c>
      <c r="H8657" t="s">
        <v>202</v>
      </c>
      <c r="I8657" t="s">
        <v>118</v>
      </c>
      <c r="J8657" t="s">
        <v>303</v>
      </c>
      <c r="K8657" t="s">
        <v>491</v>
      </c>
      <c r="L8657">
        <v>33987.519999999997</v>
      </c>
      <c r="M8657">
        <v>8</v>
      </c>
      <c r="N8657">
        <v>0.25</v>
      </c>
      <c r="O8657">
        <v>9167.19</v>
      </c>
    </row>
    <row r="8658" spans="1:15" x14ac:dyDescent="0.3">
      <c r="A8658" t="s">
        <v>10671</v>
      </c>
      <c r="B8658" t="s">
        <v>1231</v>
      </c>
      <c r="C8658" t="s">
        <v>516</v>
      </c>
      <c r="D8658" t="s">
        <v>61</v>
      </c>
      <c r="E8658" t="s">
        <v>1770</v>
      </c>
      <c r="F8658" t="s">
        <v>80</v>
      </c>
      <c r="G8658" t="s">
        <v>72</v>
      </c>
      <c r="H8658" t="s">
        <v>346</v>
      </c>
      <c r="I8658" t="s">
        <v>83</v>
      </c>
      <c r="J8658" t="s">
        <v>449</v>
      </c>
      <c r="K8658" t="s">
        <v>450</v>
      </c>
      <c r="L8658">
        <v>1367.33</v>
      </c>
      <c r="M8658">
        <v>1</v>
      </c>
      <c r="N8658">
        <v>0</v>
      </c>
      <c r="O8658">
        <v>489.41</v>
      </c>
    </row>
    <row r="8659" spans="1:15" x14ac:dyDescent="0.3">
      <c r="A8659" t="s">
        <v>10672</v>
      </c>
      <c r="B8659" t="s">
        <v>4995</v>
      </c>
      <c r="C8659" t="s">
        <v>1081</v>
      </c>
      <c r="D8659" t="s">
        <v>50</v>
      </c>
      <c r="E8659" t="s">
        <v>2480</v>
      </c>
      <c r="F8659" t="s">
        <v>71</v>
      </c>
      <c r="G8659" t="s">
        <v>179</v>
      </c>
      <c r="H8659" t="s">
        <v>180</v>
      </c>
      <c r="I8659" t="s">
        <v>83</v>
      </c>
      <c r="J8659" t="s">
        <v>379</v>
      </c>
      <c r="K8659" t="s">
        <v>380</v>
      </c>
      <c r="L8659">
        <v>3607.04</v>
      </c>
      <c r="M8659">
        <v>4</v>
      </c>
      <c r="N8659">
        <v>0.25</v>
      </c>
      <c r="O8659">
        <v>1015.27</v>
      </c>
    </row>
    <row r="8660" spans="1:15" x14ac:dyDescent="0.3">
      <c r="A8660" t="s">
        <v>10673</v>
      </c>
      <c r="B8660" t="s">
        <v>149</v>
      </c>
      <c r="C8660" t="s">
        <v>358</v>
      </c>
      <c r="D8660" t="s">
        <v>78</v>
      </c>
      <c r="E8660" t="s">
        <v>1582</v>
      </c>
      <c r="F8660" t="s">
        <v>80</v>
      </c>
      <c r="G8660" t="s">
        <v>179</v>
      </c>
      <c r="H8660" t="s">
        <v>180</v>
      </c>
      <c r="I8660" t="s">
        <v>118</v>
      </c>
      <c r="J8660" t="s">
        <v>303</v>
      </c>
      <c r="K8660" t="s">
        <v>491</v>
      </c>
      <c r="L8660">
        <v>97406.16</v>
      </c>
      <c r="M8660">
        <v>8</v>
      </c>
      <c r="N8660">
        <v>0.15</v>
      </c>
      <c r="O8660">
        <v>28919.7</v>
      </c>
    </row>
    <row r="8661" spans="1:15" x14ac:dyDescent="0.3">
      <c r="A8661" t="s">
        <v>10674</v>
      </c>
      <c r="B8661" t="s">
        <v>613</v>
      </c>
      <c r="C8661" t="s">
        <v>3301</v>
      </c>
      <c r="D8661" t="s">
        <v>78</v>
      </c>
      <c r="E8661" t="s">
        <v>2820</v>
      </c>
      <c r="F8661" t="s">
        <v>80</v>
      </c>
      <c r="G8661" t="s">
        <v>53</v>
      </c>
      <c r="H8661" t="s">
        <v>90</v>
      </c>
      <c r="I8661" t="s">
        <v>96</v>
      </c>
      <c r="J8661" t="s">
        <v>135</v>
      </c>
      <c r="K8661" t="s">
        <v>275</v>
      </c>
      <c r="L8661">
        <v>28513.02</v>
      </c>
      <c r="M8661">
        <v>6</v>
      </c>
      <c r="N8661">
        <v>0.15</v>
      </c>
      <c r="O8661">
        <v>7763.95</v>
      </c>
    </row>
    <row r="8662" spans="1:15" x14ac:dyDescent="0.3">
      <c r="A8662" t="s">
        <v>10675</v>
      </c>
      <c r="B8662" t="s">
        <v>2792</v>
      </c>
      <c r="C8662" t="s">
        <v>1557</v>
      </c>
      <c r="D8662" t="s">
        <v>102</v>
      </c>
      <c r="E8662" t="s">
        <v>1186</v>
      </c>
      <c r="F8662" t="s">
        <v>80</v>
      </c>
      <c r="G8662" t="s">
        <v>179</v>
      </c>
      <c r="H8662" t="s">
        <v>236</v>
      </c>
      <c r="I8662" t="s">
        <v>118</v>
      </c>
      <c r="J8662" t="s">
        <v>230</v>
      </c>
      <c r="K8662" t="s">
        <v>231</v>
      </c>
      <c r="L8662">
        <v>12751.16</v>
      </c>
      <c r="M8662">
        <v>4</v>
      </c>
      <c r="N8662">
        <v>0.1</v>
      </c>
      <c r="O8662">
        <v>3734.49</v>
      </c>
    </row>
    <row r="8663" spans="1:15" x14ac:dyDescent="0.3">
      <c r="A8663" t="s">
        <v>10676</v>
      </c>
      <c r="B8663" t="s">
        <v>4307</v>
      </c>
      <c r="C8663" t="s">
        <v>2285</v>
      </c>
      <c r="D8663" t="s">
        <v>61</v>
      </c>
      <c r="E8663" t="s">
        <v>1570</v>
      </c>
      <c r="F8663" t="s">
        <v>71</v>
      </c>
      <c r="G8663" t="s">
        <v>179</v>
      </c>
      <c r="H8663" t="s">
        <v>180</v>
      </c>
      <c r="I8663" t="s">
        <v>55</v>
      </c>
      <c r="J8663" t="s">
        <v>65</v>
      </c>
      <c r="K8663" t="s">
        <v>66</v>
      </c>
      <c r="L8663">
        <v>8152.96</v>
      </c>
      <c r="M8663">
        <v>1</v>
      </c>
      <c r="N8663">
        <v>0.15</v>
      </c>
      <c r="O8663">
        <v>1265.55</v>
      </c>
    </row>
    <row r="8664" spans="1:15" x14ac:dyDescent="0.3">
      <c r="A8664" t="s">
        <v>10677</v>
      </c>
      <c r="B8664" t="s">
        <v>4943</v>
      </c>
      <c r="C8664" t="s">
        <v>138</v>
      </c>
      <c r="D8664" t="s">
        <v>61</v>
      </c>
      <c r="E8664" t="s">
        <v>1891</v>
      </c>
      <c r="F8664" t="s">
        <v>71</v>
      </c>
      <c r="G8664" t="s">
        <v>63</v>
      </c>
      <c r="H8664" t="s">
        <v>213</v>
      </c>
      <c r="I8664" t="s">
        <v>96</v>
      </c>
      <c r="J8664" t="s">
        <v>97</v>
      </c>
      <c r="K8664" t="s">
        <v>98</v>
      </c>
      <c r="L8664">
        <v>44939.79</v>
      </c>
      <c r="M8664">
        <v>9</v>
      </c>
      <c r="N8664">
        <v>0.2</v>
      </c>
      <c r="O8664">
        <v>8469.9699999999993</v>
      </c>
    </row>
    <row r="8665" spans="1:15" x14ac:dyDescent="0.3">
      <c r="A8665" t="s">
        <v>10678</v>
      </c>
      <c r="B8665" t="s">
        <v>3313</v>
      </c>
      <c r="C8665" t="s">
        <v>2167</v>
      </c>
      <c r="D8665" t="s">
        <v>78</v>
      </c>
      <c r="E8665" t="s">
        <v>1267</v>
      </c>
      <c r="F8665" t="s">
        <v>52</v>
      </c>
      <c r="G8665" t="s">
        <v>179</v>
      </c>
      <c r="H8665" t="s">
        <v>180</v>
      </c>
      <c r="I8665" t="s">
        <v>118</v>
      </c>
      <c r="J8665" t="s">
        <v>230</v>
      </c>
      <c r="K8665" t="s">
        <v>356</v>
      </c>
      <c r="L8665">
        <v>28657.599999999999</v>
      </c>
      <c r="M8665">
        <v>8</v>
      </c>
      <c r="N8665">
        <v>0</v>
      </c>
      <c r="O8665">
        <v>7489.41</v>
      </c>
    </row>
    <row r="8666" spans="1:15" x14ac:dyDescent="0.3">
      <c r="A8666" t="s">
        <v>10679</v>
      </c>
      <c r="B8666" t="s">
        <v>3344</v>
      </c>
      <c r="C8666" t="s">
        <v>1503</v>
      </c>
      <c r="D8666" t="s">
        <v>78</v>
      </c>
      <c r="E8666" t="s">
        <v>3535</v>
      </c>
      <c r="F8666" t="s">
        <v>52</v>
      </c>
      <c r="G8666" t="s">
        <v>72</v>
      </c>
      <c r="H8666" t="s">
        <v>73</v>
      </c>
      <c r="I8666" t="s">
        <v>118</v>
      </c>
      <c r="J8666" t="s">
        <v>303</v>
      </c>
      <c r="K8666" t="s">
        <v>304</v>
      </c>
      <c r="L8666">
        <v>13051.06</v>
      </c>
      <c r="M8666">
        <v>2</v>
      </c>
      <c r="N8666">
        <v>0.1</v>
      </c>
      <c r="O8666">
        <v>3478.9</v>
      </c>
    </row>
    <row r="8667" spans="1:15" x14ac:dyDescent="0.3">
      <c r="A8667" t="s">
        <v>10680</v>
      </c>
      <c r="B8667" t="s">
        <v>1990</v>
      </c>
      <c r="C8667" t="s">
        <v>1017</v>
      </c>
      <c r="D8667" t="s">
        <v>102</v>
      </c>
      <c r="E8667" t="s">
        <v>1220</v>
      </c>
      <c r="F8667" t="s">
        <v>52</v>
      </c>
      <c r="G8667" t="s">
        <v>53</v>
      </c>
      <c r="H8667" t="s">
        <v>54</v>
      </c>
      <c r="I8667" t="s">
        <v>83</v>
      </c>
      <c r="J8667" t="s">
        <v>379</v>
      </c>
      <c r="K8667" t="s">
        <v>562</v>
      </c>
      <c r="L8667">
        <v>96675.36</v>
      </c>
      <c r="M8667">
        <v>8</v>
      </c>
      <c r="N8667">
        <v>0.1</v>
      </c>
      <c r="O8667">
        <v>31586.23</v>
      </c>
    </row>
    <row r="8668" spans="1:15" x14ac:dyDescent="0.3">
      <c r="A8668" t="s">
        <v>10681</v>
      </c>
      <c r="B8668" t="s">
        <v>2123</v>
      </c>
      <c r="C8668" t="s">
        <v>713</v>
      </c>
      <c r="D8668" t="s">
        <v>50</v>
      </c>
      <c r="E8668" t="s">
        <v>3304</v>
      </c>
      <c r="F8668" t="s">
        <v>52</v>
      </c>
      <c r="G8668" t="s">
        <v>81</v>
      </c>
      <c r="H8668" t="s">
        <v>82</v>
      </c>
      <c r="I8668" t="s">
        <v>55</v>
      </c>
      <c r="J8668" t="s">
        <v>56</v>
      </c>
      <c r="K8668" t="s">
        <v>57</v>
      </c>
      <c r="L8668">
        <v>62423.15</v>
      </c>
      <c r="M8668">
        <v>5</v>
      </c>
      <c r="N8668">
        <v>0.2</v>
      </c>
      <c r="O8668">
        <v>13987.67</v>
      </c>
    </row>
    <row r="8669" spans="1:15" x14ac:dyDescent="0.3">
      <c r="A8669" t="s">
        <v>10682</v>
      </c>
      <c r="B8669" t="s">
        <v>545</v>
      </c>
      <c r="C8669" t="s">
        <v>3243</v>
      </c>
      <c r="D8669" t="s">
        <v>102</v>
      </c>
      <c r="E8669" t="s">
        <v>889</v>
      </c>
      <c r="F8669" t="s">
        <v>80</v>
      </c>
      <c r="G8669" t="s">
        <v>179</v>
      </c>
      <c r="H8669" t="s">
        <v>180</v>
      </c>
      <c r="I8669" t="s">
        <v>96</v>
      </c>
      <c r="J8669" t="s">
        <v>166</v>
      </c>
      <c r="K8669" t="s">
        <v>337</v>
      </c>
      <c r="L8669">
        <v>76713.8</v>
      </c>
      <c r="M8669">
        <v>10</v>
      </c>
      <c r="N8669">
        <v>0.15</v>
      </c>
      <c r="O8669">
        <v>21052.81</v>
      </c>
    </row>
    <row r="8670" spans="1:15" x14ac:dyDescent="0.3">
      <c r="A8670" t="s">
        <v>10683</v>
      </c>
      <c r="B8670" t="s">
        <v>3879</v>
      </c>
      <c r="C8670" t="s">
        <v>2059</v>
      </c>
      <c r="D8670" t="s">
        <v>50</v>
      </c>
      <c r="E8670" t="s">
        <v>1204</v>
      </c>
      <c r="F8670" t="s">
        <v>80</v>
      </c>
      <c r="G8670" t="s">
        <v>179</v>
      </c>
      <c r="H8670" t="s">
        <v>180</v>
      </c>
      <c r="I8670" t="s">
        <v>96</v>
      </c>
      <c r="J8670" t="s">
        <v>166</v>
      </c>
      <c r="K8670" t="s">
        <v>337</v>
      </c>
      <c r="L8670">
        <v>70758.87</v>
      </c>
      <c r="M8670">
        <v>7</v>
      </c>
      <c r="N8670">
        <v>0.2</v>
      </c>
      <c r="O8670">
        <v>12672.96</v>
      </c>
    </row>
    <row r="8671" spans="1:15" x14ac:dyDescent="0.3">
      <c r="A8671" t="s">
        <v>10684</v>
      </c>
      <c r="B8671" t="s">
        <v>1832</v>
      </c>
      <c r="C8671" t="s">
        <v>2700</v>
      </c>
      <c r="D8671" t="s">
        <v>50</v>
      </c>
      <c r="E8671" t="s">
        <v>1897</v>
      </c>
      <c r="F8671" t="s">
        <v>71</v>
      </c>
      <c r="G8671" t="s">
        <v>179</v>
      </c>
      <c r="H8671" t="s">
        <v>180</v>
      </c>
      <c r="I8671" t="s">
        <v>118</v>
      </c>
      <c r="J8671" t="s">
        <v>191</v>
      </c>
      <c r="K8671" t="s">
        <v>192</v>
      </c>
      <c r="L8671">
        <v>43578</v>
      </c>
      <c r="M8671">
        <v>3</v>
      </c>
      <c r="N8671">
        <v>0.15</v>
      </c>
      <c r="O8671">
        <v>10137.94</v>
      </c>
    </row>
    <row r="8672" spans="1:15" x14ac:dyDescent="0.3">
      <c r="A8672" t="s">
        <v>10685</v>
      </c>
      <c r="B8672" t="s">
        <v>393</v>
      </c>
      <c r="C8672" t="s">
        <v>5165</v>
      </c>
      <c r="D8672" t="s">
        <v>78</v>
      </c>
      <c r="E8672" t="s">
        <v>103</v>
      </c>
      <c r="F8672" t="s">
        <v>80</v>
      </c>
      <c r="G8672" t="s">
        <v>179</v>
      </c>
      <c r="H8672" t="s">
        <v>236</v>
      </c>
      <c r="I8672" t="s">
        <v>118</v>
      </c>
      <c r="J8672" t="s">
        <v>119</v>
      </c>
      <c r="K8672" t="s">
        <v>120</v>
      </c>
      <c r="L8672">
        <v>25305.02</v>
      </c>
      <c r="M8672">
        <v>2</v>
      </c>
      <c r="N8672">
        <v>0.1</v>
      </c>
      <c r="O8672">
        <v>8739.2199999999993</v>
      </c>
    </row>
    <row r="8673" spans="1:15" x14ac:dyDescent="0.3">
      <c r="A8673" t="s">
        <v>10686</v>
      </c>
      <c r="B8673" t="s">
        <v>1928</v>
      </c>
      <c r="C8673" t="s">
        <v>2744</v>
      </c>
      <c r="D8673" t="s">
        <v>61</v>
      </c>
      <c r="E8673" t="s">
        <v>316</v>
      </c>
      <c r="F8673" t="s">
        <v>71</v>
      </c>
      <c r="G8673" t="s">
        <v>53</v>
      </c>
      <c r="H8673" t="s">
        <v>54</v>
      </c>
      <c r="I8673" t="s">
        <v>96</v>
      </c>
      <c r="J8673" t="s">
        <v>135</v>
      </c>
      <c r="K8673" t="s">
        <v>275</v>
      </c>
      <c r="L8673">
        <v>9493.7800000000007</v>
      </c>
      <c r="M8673">
        <v>1</v>
      </c>
      <c r="N8673">
        <v>0.1</v>
      </c>
      <c r="O8673">
        <v>2199.9499999999998</v>
      </c>
    </row>
    <row r="8674" spans="1:15" x14ac:dyDescent="0.3">
      <c r="A8674" t="s">
        <v>10687</v>
      </c>
      <c r="B8674" t="s">
        <v>413</v>
      </c>
      <c r="C8674" t="s">
        <v>1237</v>
      </c>
      <c r="D8674" t="s">
        <v>78</v>
      </c>
      <c r="E8674" t="s">
        <v>2582</v>
      </c>
      <c r="F8674" t="s">
        <v>52</v>
      </c>
      <c r="G8674" t="s">
        <v>81</v>
      </c>
      <c r="H8674" t="s">
        <v>82</v>
      </c>
      <c r="I8674" t="s">
        <v>96</v>
      </c>
      <c r="J8674" t="s">
        <v>111</v>
      </c>
      <c r="K8674" t="s">
        <v>328</v>
      </c>
      <c r="L8674">
        <v>8783.2199999999993</v>
      </c>
      <c r="M8674">
        <v>6</v>
      </c>
      <c r="N8674">
        <v>0.25</v>
      </c>
      <c r="O8674">
        <v>1773.17</v>
      </c>
    </row>
    <row r="8675" spans="1:15" x14ac:dyDescent="0.3">
      <c r="A8675" t="s">
        <v>10688</v>
      </c>
      <c r="B8675" t="s">
        <v>3176</v>
      </c>
      <c r="C8675" t="s">
        <v>2189</v>
      </c>
      <c r="D8675" t="s">
        <v>102</v>
      </c>
      <c r="E8675" t="s">
        <v>1403</v>
      </c>
      <c r="F8675" t="s">
        <v>80</v>
      </c>
      <c r="G8675" t="s">
        <v>179</v>
      </c>
      <c r="H8675" t="s">
        <v>180</v>
      </c>
      <c r="I8675" t="s">
        <v>96</v>
      </c>
      <c r="J8675" t="s">
        <v>135</v>
      </c>
      <c r="K8675" t="s">
        <v>136</v>
      </c>
      <c r="L8675">
        <v>18383.95</v>
      </c>
      <c r="M8675">
        <v>5</v>
      </c>
      <c r="N8675">
        <v>0.05</v>
      </c>
      <c r="O8675">
        <v>4761.75</v>
      </c>
    </row>
    <row r="8676" spans="1:15" x14ac:dyDescent="0.3">
      <c r="A8676" t="s">
        <v>10689</v>
      </c>
      <c r="B8676" t="s">
        <v>806</v>
      </c>
      <c r="C8676" t="s">
        <v>277</v>
      </c>
      <c r="D8676" t="s">
        <v>61</v>
      </c>
      <c r="E8676" t="s">
        <v>510</v>
      </c>
      <c r="F8676" t="s">
        <v>71</v>
      </c>
      <c r="G8676" t="s">
        <v>63</v>
      </c>
      <c r="H8676" t="s">
        <v>213</v>
      </c>
      <c r="I8676" t="s">
        <v>118</v>
      </c>
      <c r="J8676" t="s">
        <v>191</v>
      </c>
      <c r="K8676" t="s">
        <v>290</v>
      </c>
      <c r="L8676">
        <v>11901.68</v>
      </c>
      <c r="M8676">
        <v>1</v>
      </c>
      <c r="N8676">
        <v>0.05</v>
      </c>
      <c r="O8676">
        <v>2609.48</v>
      </c>
    </row>
    <row r="8677" spans="1:15" x14ac:dyDescent="0.3">
      <c r="A8677" t="s">
        <v>10690</v>
      </c>
      <c r="B8677" t="s">
        <v>1813</v>
      </c>
      <c r="C8677" t="s">
        <v>1928</v>
      </c>
      <c r="D8677" t="s">
        <v>50</v>
      </c>
      <c r="E8677" t="s">
        <v>79</v>
      </c>
      <c r="F8677" t="s">
        <v>80</v>
      </c>
      <c r="G8677" t="s">
        <v>179</v>
      </c>
      <c r="H8677" t="s">
        <v>180</v>
      </c>
      <c r="I8677" t="s">
        <v>118</v>
      </c>
      <c r="J8677" t="s">
        <v>230</v>
      </c>
      <c r="K8677" t="s">
        <v>356</v>
      </c>
      <c r="L8677">
        <v>40970.32</v>
      </c>
      <c r="M8677">
        <v>4</v>
      </c>
      <c r="N8677">
        <v>0.2</v>
      </c>
      <c r="O8677">
        <v>9744.75</v>
      </c>
    </row>
    <row r="8678" spans="1:15" x14ac:dyDescent="0.3">
      <c r="A8678" t="s">
        <v>10691</v>
      </c>
      <c r="B8678" t="s">
        <v>906</v>
      </c>
      <c r="C8678" t="s">
        <v>362</v>
      </c>
      <c r="D8678" t="s">
        <v>78</v>
      </c>
      <c r="E8678" t="s">
        <v>850</v>
      </c>
      <c r="F8678" t="s">
        <v>71</v>
      </c>
      <c r="G8678" t="s">
        <v>63</v>
      </c>
      <c r="H8678" t="s">
        <v>213</v>
      </c>
      <c r="I8678" t="s">
        <v>96</v>
      </c>
      <c r="J8678" t="s">
        <v>166</v>
      </c>
      <c r="K8678" t="s">
        <v>337</v>
      </c>
      <c r="L8678">
        <v>13086.49</v>
      </c>
      <c r="M8678">
        <v>1</v>
      </c>
      <c r="N8678">
        <v>0.2</v>
      </c>
      <c r="O8678">
        <v>2804.12</v>
      </c>
    </row>
    <row r="8679" spans="1:15" x14ac:dyDescent="0.3">
      <c r="A8679" t="s">
        <v>10692</v>
      </c>
      <c r="B8679" t="s">
        <v>2537</v>
      </c>
      <c r="C8679" t="s">
        <v>678</v>
      </c>
      <c r="D8679" t="s">
        <v>50</v>
      </c>
      <c r="E8679" t="s">
        <v>2146</v>
      </c>
      <c r="F8679" t="s">
        <v>71</v>
      </c>
      <c r="G8679" t="s">
        <v>53</v>
      </c>
      <c r="H8679" t="s">
        <v>246</v>
      </c>
      <c r="I8679" t="s">
        <v>96</v>
      </c>
      <c r="J8679" t="s">
        <v>97</v>
      </c>
      <c r="K8679" t="s">
        <v>416</v>
      </c>
      <c r="L8679">
        <v>5043.38</v>
      </c>
      <c r="M8679">
        <v>2</v>
      </c>
      <c r="N8679">
        <v>0.1</v>
      </c>
      <c r="O8679">
        <v>701.08</v>
      </c>
    </row>
    <row r="8680" spans="1:15" x14ac:dyDescent="0.3">
      <c r="A8680" t="s">
        <v>10693</v>
      </c>
      <c r="B8680" t="s">
        <v>816</v>
      </c>
      <c r="C8680" t="s">
        <v>817</v>
      </c>
      <c r="D8680" t="s">
        <v>61</v>
      </c>
      <c r="E8680" t="s">
        <v>1207</v>
      </c>
      <c r="F8680" t="s">
        <v>52</v>
      </c>
      <c r="G8680" t="s">
        <v>179</v>
      </c>
      <c r="H8680" t="s">
        <v>236</v>
      </c>
      <c r="I8680" t="s">
        <v>118</v>
      </c>
      <c r="J8680" t="s">
        <v>119</v>
      </c>
      <c r="K8680" t="s">
        <v>120</v>
      </c>
      <c r="L8680">
        <v>28345.05</v>
      </c>
      <c r="M8680">
        <v>3</v>
      </c>
      <c r="N8680">
        <v>0.2</v>
      </c>
      <c r="O8680">
        <v>5821.85</v>
      </c>
    </row>
    <row r="8681" spans="1:15" x14ac:dyDescent="0.3">
      <c r="A8681" t="s">
        <v>10694</v>
      </c>
      <c r="B8681" t="s">
        <v>1094</v>
      </c>
      <c r="C8681" t="s">
        <v>1064</v>
      </c>
      <c r="D8681" t="s">
        <v>50</v>
      </c>
      <c r="E8681" t="s">
        <v>2467</v>
      </c>
      <c r="F8681" t="s">
        <v>80</v>
      </c>
      <c r="G8681" t="s">
        <v>81</v>
      </c>
      <c r="H8681" t="s">
        <v>95</v>
      </c>
      <c r="I8681" t="s">
        <v>83</v>
      </c>
      <c r="J8681" t="s">
        <v>156</v>
      </c>
      <c r="K8681" t="s">
        <v>285</v>
      </c>
      <c r="L8681">
        <v>28024.71</v>
      </c>
      <c r="M8681">
        <v>3</v>
      </c>
      <c r="N8681">
        <v>0.2</v>
      </c>
      <c r="O8681">
        <v>6061.23</v>
      </c>
    </row>
    <row r="8682" spans="1:15" x14ac:dyDescent="0.3">
      <c r="A8682" t="s">
        <v>10695</v>
      </c>
      <c r="B8682" t="s">
        <v>901</v>
      </c>
      <c r="C8682" t="s">
        <v>1363</v>
      </c>
      <c r="D8682" t="s">
        <v>78</v>
      </c>
      <c r="E8682" t="s">
        <v>1199</v>
      </c>
      <c r="F8682" t="s">
        <v>52</v>
      </c>
      <c r="G8682" t="s">
        <v>179</v>
      </c>
      <c r="H8682" t="s">
        <v>236</v>
      </c>
      <c r="I8682" t="s">
        <v>96</v>
      </c>
      <c r="J8682" t="s">
        <v>135</v>
      </c>
      <c r="K8682" t="s">
        <v>395</v>
      </c>
      <c r="L8682">
        <v>16429.14</v>
      </c>
      <c r="M8682">
        <v>7</v>
      </c>
      <c r="N8682">
        <v>0.1</v>
      </c>
      <c r="O8682">
        <v>3469.8</v>
      </c>
    </row>
    <row r="8683" spans="1:15" x14ac:dyDescent="0.3">
      <c r="A8683" t="s">
        <v>10696</v>
      </c>
      <c r="B8683" t="s">
        <v>2021</v>
      </c>
      <c r="C8683" t="s">
        <v>522</v>
      </c>
      <c r="D8683" t="s">
        <v>102</v>
      </c>
      <c r="E8683" t="s">
        <v>1292</v>
      </c>
      <c r="F8683" t="s">
        <v>71</v>
      </c>
      <c r="G8683" t="s">
        <v>63</v>
      </c>
      <c r="H8683" t="s">
        <v>172</v>
      </c>
      <c r="I8683" t="s">
        <v>96</v>
      </c>
      <c r="J8683" t="s">
        <v>135</v>
      </c>
      <c r="K8683" t="s">
        <v>275</v>
      </c>
      <c r="L8683">
        <v>25359.15</v>
      </c>
      <c r="M8683">
        <v>5</v>
      </c>
      <c r="N8683">
        <v>0.15</v>
      </c>
      <c r="O8683">
        <v>5931.2</v>
      </c>
    </row>
    <row r="8684" spans="1:15" x14ac:dyDescent="0.3">
      <c r="A8684" t="s">
        <v>10697</v>
      </c>
      <c r="B8684" t="s">
        <v>810</v>
      </c>
      <c r="C8684" t="s">
        <v>643</v>
      </c>
      <c r="D8684" t="s">
        <v>78</v>
      </c>
      <c r="E8684" t="s">
        <v>1047</v>
      </c>
      <c r="F8684" t="s">
        <v>80</v>
      </c>
      <c r="G8684" t="s">
        <v>179</v>
      </c>
      <c r="H8684" t="s">
        <v>180</v>
      </c>
      <c r="I8684" t="s">
        <v>83</v>
      </c>
      <c r="J8684" t="s">
        <v>84</v>
      </c>
      <c r="K8684" t="s">
        <v>125</v>
      </c>
      <c r="L8684">
        <v>15623.46</v>
      </c>
      <c r="M8684">
        <v>3</v>
      </c>
      <c r="N8684">
        <v>0.05</v>
      </c>
      <c r="O8684">
        <v>5707.84</v>
      </c>
    </row>
    <row r="8685" spans="1:15" x14ac:dyDescent="0.3">
      <c r="A8685" t="s">
        <v>10698</v>
      </c>
      <c r="B8685" t="s">
        <v>3492</v>
      </c>
      <c r="C8685" t="s">
        <v>3050</v>
      </c>
      <c r="D8685" t="s">
        <v>102</v>
      </c>
      <c r="E8685" t="s">
        <v>1115</v>
      </c>
      <c r="F8685" t="s">
        <v>52</v>
      </c>
      <c r="G8685" t="s">
        <v>81</v>
      </c>
      <c r="H8685" t="s">
        <v>95</v>
      </c>
      <c r="I8685" t="s">
        <v>83</v>
      </c>
      <c r="J8685" t="s">
        <v>84</v>
      </c>
      <c r="K8685" t="s">
        <v>85</v>
      </c>
      <c r="L8685">
        <v>16663.849999999999</v>
      </c>
      <c r="M8685">
        <v>5</v>
      </c>
      <c r="N8685">
        <v>0.25</v>
      </c>
      <c r="O8685">
        <v>3189.57</v>
      </c>
    </row>
    <row r="8686" spans="1:15" x14ac:dyDescent="0.3">
      <c r="A8686" t="s">
        <v>10699</v>
      </c>
      <c r="B8686" t="s">
        <v>690</v>
      </c>
      <c r="C8686" t="s">
        <v>1987</v>
      </c>
      <c r="D8686" t="s">
        <v>61</v>
      </c>
      <c r="E8686" t="s">
        <v>1150</v>
      </c>
      <c r="F8686" t="s">
        <v>71</v>
      </c>
      <c r="G8686" t="s">
        <v>179</v>
      </c>
      <c r="H8686" t="s">
        <v>236</v>
      </c>
      <c r="I8686" t="s">
        <v>118</v>
      </c>
      <c r="J8686" t="s">
        <v>119</v>
      </c>
      <c r="K8686" t="s">
        <v>270</v>
      </c>
      <c r="L8686">
        <v>94049.76</v>
      </c>
      <c r="M8686">
        <v>8</v>
      </c>
      <c r="N8686">
        <v>0.05</v>
      </c>
      <c r="O8686">
        <v>18625.560000000001</v>
      </c>
    </row>
    <row r="8687" spans="1:15" x14ac:dyDescent="0.3">
      <c r="A8687" t="s">
        <v>10700</v>
      </c>
      <c r="B8687" t="s">
        <v>4287</v>
      </c>
      <c r="C8687" t="s">
        <v>1120</v>
      </c>
      <c r="D8687" t="s">
        <v>50</v>
      </c>
      <c r="E8687" t="s">
        <v>2218</v>
      </c>
      <c r="F8687" t="s">
        <v>80</v>
      </c>
      <c r="G8687" t="s">
        <v>81</v>
      </c>
      <c r="H8687" t="s">
        <v>284</v>
      </c>
      <c r="I8687" t="s">
        <v>96</v>
      </c>
      <c r="J8687" t="s">
        <v>135</v>
      </c>
      <c r="K8687" t="s">
        <v>136</v>
      </c>
      <c r="L8687">
        <v>41893.279999999999</v>
      </c>
      <c r="M8687">
        <v>4</v>
      </c>
      <c r="N8687">
        <v>0.2</v>
      </c>
      <c r="O8687">
        <v>13016.22</v>
      </c>
    </row>
    <row r="8688" spans="1:15" x14ac:dyDescent="0.3">
      <c r="A8688" t="s">
        <v>10701</v>
      </c>
      <c r="B8688" t="s">
        <v>3207</v>
      </c>
      <c r="C8688" t="s">
        <v>300</v>
      </c>
      <c r="D8688" t="s">
        <v>61</v>
      </c>
      <c r="E8688" t="s">
        <v>937</v>
      </c>
      <c r="F8688" t="s">
        <v>71</v>
      </c>
      <c r="G8688" t="s">
        <v>179</v>
      </c>
      <c r="H8688" t="s">
        <v>236</v>
      </c>
      <c r="I8688" t="s">
        <v>55</v>
      </c>
      <c r="J8688" t="s">
        <v>65</v>
      </c>
      <c r="K8688" t="s">
        <v>130</v>
      </c>
      <c r="L8688">
        <v>36816.080000000002</v>
      </c>
      <c r="M8688">
        <v>4</v>
      </c>
      <c r="N8688">
        <v>0.25</v>
      </c>
      <c r="O8688">
        <v>7585.04</v>
      </c>
    </row>
    <row r="8689" spans="1:15" x14ac:dyDescent="0.3">
      <c r="A8689" t="s">
        <v>10702</v>
      </c>
      <c r="B8689" t="s">
        <v>1051</v>
      </c>
      <c r="C8689" t="s">
        <v>2317</v>
      </c>
      <c r="D8689" t="s">
        <v>102</v>
      </c>
      <c r="E8689" t="s">
        <v>256</v>
      </c>
      <c r="F8689" t="s">
        <v>52</v>
      </c>
      <c r="G8689" t="s">
        <v>72</v>
      </c>
      <c r="H8689" t="s">
        <v>117</v>
      </c>
      <c r="I8689" t="s">
        <v>55</v>
      </c>
      <c r="J8689" t="s">
        <v>141</v>
      </c>
      <c r="K8689" t="s">
        <v>241</v>
      </c>
      <c r="L8689">
        <v>39261.25</v>
      </c>
      <c r="M8689">
        <v>5</v>
      </c>
      <c r="N8689">
        <v>0.1</v>
      </c>
      <c r="O8689">
        <v>13039.1</v>
      </c>
    </row>
    <row r="8690" spans="1:15" x14ac:dyDescent="0.3">
      <c r="A8690" t="s">
        <v>10703</v>
      </c>
      <c r="B8690" t="s">
        <v>2130</v>
      </c>
      <c r="C8690" t="s">
        <v>2473</v>
      </c>
      <c r="D8690" t="s">
        <v>102</v>
      </c>
      <c r="E8690" t="s">
        <v>668</v>
      </c>
      <c r="F8690" t="s">
        <v>52</v>
      </c>
      <c r="G8690" t="s">
        <v>179</v>
      </c>
      <c r="H8690" t="s">
        <v>180</v>
      </c>
      <c r="I8690" t="s">
        <v>118</v>
      </c>
      <c r="J8690" t="s">
        <v>191</v>
      </c>
      <c r="K8690" t="s">
        <v>290</v>
      </c>
      <c r="L8690">
        <v>129171.2</v>
      </c>
      <c r="M8690">
        <v>10</v>
      </c>
      <c r="N8690">
        <v>0.05</v>
      </c>
      <c r="O8690">
        <v>43369.2</v>
      </c>
    </row>
    <row r="8691" spans="1:15" x14ac:dyDescent="0.3">
      <c r="A8691" t="s">
        <v>10704</v>
      </c>
      <c r="B8691" t="s">
        <v>1916</v>
      </c>
      <c r="C8691" t="s">
        <v>1917</v>
      </c>
      <c r="D8691" t="s">
        <v>50</v>
      </c>
      <c r="E8691" t="s">
        <v>378</v>
      </c>
      <c r="F8691" t="s">
        <v>80</v>
      </c>
      <c r="G8691" t="s">
        <v>72</v>
      </c>
      <c r="H8691" t="s">
        <v>117</v>
      </c>
      <c r="I8691" t="s">
        <v>118</v>
      </c>
      <c r="J8691" t="s">
        <v>119</v>
      </c>
      <c r="K8691" t="s">
        <v>120</v>
      </c>
      <c r="L8691">
        <v>55228.6</v>
      </c>
      <c r="M8691">
        <v>7</v>
      </c>
      <c r="N8691">
        <v>0.1</v>
      </c>
      <c r="O8691">
        <v>10258.719999999999</v>
      </c>
    </row>
    <row r="8692" spans="1:15" x14ac:dyDescent="0.3">
      <c r="A8692" t="s">
        <v>10705</v>
      </c>
      <c r="B8692" t="s">
        <v>2961</v>
      </c>
      <c r="C8692" t="s">
        <v>3746</v>
      </c>
      <c r="D8692" t="s">
        <v>61</v>
      </c>
      <c r="E8692" t="s">
        <v>217</v>
      </c>
      <c r="F8692" t="s">
        <v>80</v>
      </c>
      <c r="G8692" t="s">
        <v>72</v>
      </c>
      <c r="H8692" t="s">
        <v>346</v>
      </c>
      <c r="I8692" t="s">
        <v>96</v>
      </c>
      <c r="J8692" t="s">
        <v>166</v>
      </c>
      <c r="K8692" t="s">
        <v>337</v>
      </c>
      <c r="L8692">
        <v>15591.55</v>
      </c>
      <c r="M8692">
        <v>5</v>
      </c>
      <c r="N8692">
        <v>0.1</v>
      </c>
      <c r="O8692">
        <v>5349.97</v>
      </c>
    </row>
    <row r="8693" spans="1:15" x14ac:dyDescent="0.3">
      <c r="A8693" t="s">
        <v>10706</v>
      </c>
      <c r="B8693" t="s">
        <v>3682</v>
      </c>
      <c r="C8693" t="s">
        <v>1637</v>
      </c>
      <c r="D8693" t="s">
        <v>78</v>
      </c>
      <c r="E8693" t="s">
        <v>566</v>
      </c>
      <c r="F8693" t="s">
        <v>71</v>
      </c>
      <c r="G8693" t="s">
        <v>63</v>
      </c>
      <c r="H8693" t="s">
        <v>202</v>
      </c>
      <c r="I8693" t="s">
        <v>96</v>
      </c>
      <c r="J8693" t="s">
        <v>166</v>
      </c>
      <c r="K8693" t="s">
        <v>762</v>
      </c>
      <c r="L8693">
        <v>30463.3</v>
      </c>
      <c r="M8693">
        <v>7</v>
      </c>
      <c r="N8693">
        <v>0.05</v>
      </c>
      <c r="O8693">
        <v>8611.2000000000007</v>
      </c>
    </row>
    <row r="8694" spans="1:15" x14ac:dyDescent="0.3">
      <c r="A8694" t="s">
        <v>10707</v>
      </c>
      <c r="B8694" t="s">
        <v>1992</v>
      </c>
      <c r="C8694" t="s">
        <v>932</v>
      </c>
      <c r="D8694" t="s">
        <v>61</v>
      </c>
      <c r="E8694" t="s">
        <v>1403</v>
      </c>
      <c r="F8694" t="s">
        <v>52</v>
      </c>
      <c r="G8694" t="s">
        <v>179</v>
      </c>
      <c r="H8694" t="s">
        <v>180</v>
      </c>
      <c r="I8694" t="s">
        <v>83</v>
      </c>
      <c r="J8694" t="s">
        <v>379</v>
      </c>
      <c r="K8694" t="s">
        <v>716</v>
      </c>
      <c r="L8694">
        <v>3950.35</v>
      </c>
      <c r="M8694">
        <v>5</v>
      </c>
      <c r="N8694">
        <v>0.25</v>
      </c>
      <c r="O8694">
        <v>450.07</v>
      </c>
    </row>
    <row r="8695" spans="1:15" x14ac:dyDescent="0.3">
      <c r="A8695" t="s">
        <v>10708</v>
      </c>
      <c r="B8695" t="s">
        <v>675</v>
      </c>
      <c r="C8695" t="s">
        <v>2171</v>
      </c>
      <c r="D8695" t="s">
        <v>78</v>
      </c>
      <c r="E8695" t="s">
        <v>846</v>
      </c>
      <c r="F8695" t="s">
        <v>80</v>
      </c>
      <c r="G8695" t="s">
        <v>63</v>
      </c>
      <c r="H8695" t="s">
        <v>172</v>
      </c>
      <c r="I8695" t="s">
        <v>96</v>
      </c>
      <c r="J8695" t="s">
        <v>166</v>
      </c>
      <c r="K8695" t="s">
        <v>762</v>
      </c>
      <c r="L8695">
        <v>17968.62</v>
      </c>
      <c r="M8695">
        <v>2</v>
      </c>
      <c r="N8695">
        <v>0.05</v>
      </c>
      <c r="O8695">
        <v>4305.7700000000004</v>
      </c>
    </row>
    <row r="8696" spans="1:15" x14ac:dyDescent="0.3">
      <c r="A8696" t="s">
        <v>10709</v>
      </c>
      <c r="B8696" t="s">
        <v>2308</v>
      </c>
      <c r="C8696" t="s">
        <v>799</v>
      </c>
      <c r="D8696" t="s">
        <v>61</v>
      </c>
      <c r="E8696" t="s">
        <v>722</v>
      </c>
      <c r="F8696" t="s">
        <v>80</v>
      </c>
      <c r="G8696" t="s">
        <v>179</v>
      </c>
      <c r="H8696" t="s">
        <v>180</v>
      </c>
      <c r="I8696" t="s">
        <v>96</v>
      </c>
      <c r="J8696" t="s">
        <v>166</v>
      </c>
      <c r="K8696" t="s">
        <v>762</v>
      </c>
      <c r="L8696">
        <v>24934.26</v>
      </c>
      <c r="M8696">
        <v>6</v>
      </c>
      <c r="N8696">
        <v>0.25</v>
      </c>
      <c r="O8696">
        <v>5770.27</v>
      </c>
    </row>
    <row r="8697" spans="1:15" x14ac:dyDescent="0.3">
      <c r="A8697" t="s">
        <v>10710</v>
      </c>
      <c r="B8697" t="s">
        <v>1127</v>
      </c>
      <c r="C8697" t="s">
        <v>2500</v>
      </c>
      <c r="D8697" t="s">
        <v>61</v>
      </c>
      <c r="E8697" t="s">
        <v>1027</v>
      </c>
      <c r="F8697" t="s">
        <v>80</v>
      </c>
      <c r="G8697" t="s">
        <v>63</v>
      </c>
      <c r="H8697" t="s">
        <v>172</v>
      </c>
      <c r="I8697" t="s">
        <v>96</v>
      </c>
      <c r="J8697" t="s">
        <v>111</v>
      </c>
      <c r="K8697" t="s">
        <v>112</v>
      </c>
      <c r="L8697">
        <v>25026.3</v>
      </c>
      <c r="M8697">
        <v>2</v>
      </c>
      <c r="N8697">
        <v>0.25</v>
      </c>
      <c r="O8697">
        <v>6144.51</v>
      </c>
    </row>
    <row r="8698" spans="1:15" x14ac:dyDescent="0.3">
      <c r="A8698" t="s">
        <v>10711</v>
      </c>
      <c r="B8698" t="s">
        <v>2603</v>
      </c>
      <c r="C8698" t="s">
        <v>3641</v>
      </c>
      <c r="D8698" t="s">
        <v>61</v>
      </c>
      <c r="E8698" t="s">
        <v>171</v>
      </c>
      <c r="F8698" t="s">
        <v>71</v>
      </c>
      <c r="G8698" t="s">
        <v>53</v>
      </c>
      <c r="H8698" t="s">
        <v>90</v>
      </c>
      <c r="I8698" t="s">
        <v>96</v>
      </c>
      <c r="J8698" t="s">
        <v>135</v>
      </c>
      <c r="K8698" t="s">
        <v>136</v>
      </c>
      <c r="L8698">
        <v>29015.13</v>
      </c>
      <c r="M8698">
        <v>3</v>
      </c>
      <c r="N8698">
        <v>0.05</v>
      </c>
      <c r="O8698">
        <v>6203.87</v>
      </c>
    </row>
    <row r="8699" spans="1:15" x14ac:dyDescent="0.3">
      <c r="A8699" t="s">
        <v>10712</v>
      </c>
      <c r="B8699" t="s">
        <v>5375</v>
      </c>
      <c r="C8699" t="s">
        <v>2076</v>
      </c>
      <c r="D8699" t="s">
        <v>61</v>
      </c>
      <c r="E8699" t="s">
        <v>920</v>
      </c>
      <c r="F8699" t="s">
        <v>52</v>
      </c>
      <c r="G8699" t="s">
        <v>179</v>
      </c>
      <c r="H8699" t="s">
        <v>236</v>
      </c>
      <c r="I8699" t="s">
        <v>83</v>
      </c>
      <c r="J8699" t="s">
        <v>84</v>
      </c>
      <c r="K8699" t="s">
        <v>257</v>
      </c>
      <c r="L8699">
        <v>16538.240000000002</v>
      </c>
      <c r="M8699">
        <v>4</v>
      </c>
      <c r="N8699">
        <v>0.25</v>
      </c>
      <c r="O8699">
        <v>4035.17</v>
      </c>
    </row>
    <row r="8700" spans="1:15" x14ac:dyDescent="0.3">
      <c r="A8700" t="s">
        <v>10713</v>
      </c>
      <c r="B8700" t="s">
        <v>1637</v>
      </c>
      <c r="C8700" t="s">
        <v>1874</v>
      </c>
      <c r="D8700" t="s">
        <v>78</v>
      </c>
      <c r="E8700" t="s">
        <v>1159</v>
      </c>
      <c r="F8700" t="s">
        <v>71</v>
      </c>
      <c r="G8700" t="s">
        <v>53</v>
      </c>
      <c r="H8700" t="s">
        <v>246</v>
      </c>
      <c r="I8700" t="s">
        <v>96</v>
      </c>
      <c r="J8700" t="s">
        <v>97</v>
      </c>
      <c r="K8700" t="s">
        <v>416</v>
      </c>
      <c r="L8700">
        <v>8784.76</v>
      </c>
      <c r="M8700">
        <v>2</v>
      </c>
      <c r="N8700">
        <v>0.15</v>
      </c>
      <c r="O8700">
        <v>2416.5</v>
      </c>
    </row>
    <row r="8701" spans="1:15" x14ac:dyDescent="0.3">
      <c r="A8701" t="s">
        <v>10714</v>
      </c>
      <c r="B8701" t="s">
        <v>1357</v>
      </c>
      <c r="C8701" t="s">
        <v>1081</v>
      </c>
      <c r="D8701" t="s">
        <v>50</v>
      </c>
      <c r="E8701" t="s">
        <v>1229</v>
      </c>
      <c r="F8701" t="s">
        <v>80</v>
      </c>
      <c r="G8701" t="s">
        <v>63</v>
      </c>
      <c r="H8701" t="s">
        <v>213</v>
      </c>
      <c r="I8701" t="s">
        <v>118</v>
      </c>
      <c r="J8701" t="s">
        <v>303</v>
      </c>
      <c r="K8701" t="s">
        <v>491</v>
      </c>
      <c r="L8701">
        <v>49459.5</v>
      </c>
      <c r="M8701">
        <v>5</v>
      </c>
      <c r="N8701">
        <v>0</v>
      </c>
      <c r="O8701">
        <v>10756.23</v>
      </c>
    </row>
    <row r="8702" spans="1:15" x14ac:dyDescent="0.3">
      <c r="A8702" t="s">
        <v>10715</v>
      </c>
      <c r="B8702" t="s">
        <v>2603</v>
      </c>
      <c r="C8702" t="s">
        <v>5134</v>
      </c>
      <c r="D8702" t="s">
        <v>102</v>
      </c>
      <c r="E8702" t="s">
        <v>1204</v>
      </c>
      <c r="F8702" t="s">
        <v>52</v>
      </c>
      <c r="G8702" t="s">
        <v>72</v>
      </c>
      <c r="H8702" t="s">
        <v>346</v>
      </c>
      <c r="I8702" t="s">
        <v>96</v>
      </c>
      <c r="J8702" t="s">
        <v>166</v>
      </c>
      <c r="K8702" t="s">
        <v>762</v>
      </c>
      <c r="L8702">
        <v>4153.8999999999996</v>
      </c>
      <c r="M8702">
        <v>5</v>
      </c>
      <c r="N8702">
        <v>0.25</v>
      </c>
      <c r="O8702">
        <v>725.07</v>
      </c>
    </row>
    <row r="8703" spans="1:15" x14ac:dyDescent="0.3">
      <c r="A8703" t="s">
        <v>10716</v>
      </c>
      <c r="B8703" t="s">
        <v>1948</v>
      </c>
      <c r="C8703" t="s">
        <v>655</v>
      </c>
      <c r="D8703" t="s">
        <v>78</v>
      </c>
      <c r="E8703" t="s">
        <v>3232</v>
      </c>
      <c r="F8703" t="s">
        <v>80</v>
      </c>
      <c r="G8703" t="s">
        <v>81</v>
      </c>
      <c r="H8703" t="s">
        <v>186</v>
      </c>
      <c r="I8703" t="s">
        <v>83</v>
      </c>
      <c r="J8703" t="s">
        <v>84</v>
      </c>
      <c r="K8703" t="s">
        <v>105</v>
      </c>
      <c r="L8703">
        <v>10503.45</v>
      </c>
      <c r="M8703">
        <v>3</v>
      </c>
      <c r="N8703">
        <v>0.25</v>
      </c>
      <c r="O8703">
        <v>2076.5100000000002</v>
      </c>
    </row>
    <row r="8704" spans="1:15" x14ac:dyDescent="0.3">
      <c r="A8704" t="s">
        <v>10717</v>
      </c>
      <c r="B8704" t="s">
        <v>273</v>
      </c>
      <c r="C8704" t="s">
        <v>1214</v>
      </c>
      <c r="D8704" t="s">
        <v>102</v>
      </c>
      <c r="E8704" t="s">
        <v>207</v>
      </c>
      <c r="F8704" t="s">
        <v>52</v>
      </c>
      <c r="G8704" t="s">
        <v>63</v>
      </c>
      <c r="H8704" t="s">
        <v>213</v>
      </c>
      <c r="I8704" t="s">
        <v>55</v>
      </c>
      <c r="J8704" t="s">
        <v>65</v>
      </c>
      <c r="K8704" t="s">
        <v>91</v>
      </c>
      <c r="L8704">
        <v>14944.12</v>
      </c>
      <c r="M8704">
        <v>2</v>
      </c>
      <c r="N8704">
        <v>0.15</v>
      </c>
      <c r="O8704">
        <v>2426.1999999999998</v>
      </c>
    </row>
    <row r="8705" spans="1:15" x14ac:dyDescent="0.3">
      <c r="A8705" t="s">
        <v>10718</v>
      </c>
      <c r="B8705" t="s">
        <v>2678</v>
      </c>
      <c r="C8705" t="s">
        <v>1455</v>
      </c>
      <c r="D8705" t="s">
        <v>78</v>
      </c>
      <c r="E8705" t="s">
        <v>2386</v>
      </c>
      <c r="F8705" t="s">
        <v>80</v>
      </c>
      <c r="G8705" t="s">
        <v>72</v>
      </c>
      <c r="H8705" t="s">
        <v>346</v>
      </c>
      <c r="I8705" t="s">
        <v>83</v>
      </c>
      <c r="J8705" t="s">
        <v>379</v>
      </c>
      <c r="K8705" t="s">
        <v>716</v>
      </c>
      <c r="L8705">
        <v>25540.76</v>
      </c>
      <c r="M8705">
        <v>7</v>
      </c>
      <c r="N8705">
        <v>0.15</v>
      </c>
      <c r="O8705">
        <v>4727.88</v>
      </c>
    </row>
    <row r="8706" spans="1:15" x14ac:dyDescent="0.3">
      <c r="A8706" t="s">
        <v>10719</v>
      </c>
      <c r="B8706" t="s">
        <v>1241</v>
      </c>
      <c r="C8706" t="s">
        <v>1377</v>
      </c>
      <c r="D8706" t="s">
        <v>102</v>
      </c>
      <c r="E8706" t="s">
        <v>585</v>
      </c>
      <c r="F8706" t="s">
        <v>71</v>
      </c>
      <c r="G8706" t="s">
        <v>81</v>
      </c>
      <c r="H8706" t="s">
        <v>95</v>
      </c>
      <c r="I8706" t="s">
        <v>83</v>
      </c>
      <c r="J8706" t="s">
        <v>379</v>
      </c>
      <c r="K8706" t="s">
        <v>562</v>
      </c>
      <c r="L8706">
        <v>5731.6</v>
      </c>
      <c r="M8706">
        <v>10</v>
      </c>
      <c r="N8706">
        <v>0.2</v>
      </c>
      <c r="O8706">
        <v>802.23</v>
      </c>
    </row>
    <row r="8707" spans="1:15" x14ac:dyDescent="0.3">
      <c r="A8707" t="s">
        <v>10720</v>
      </c>
      <c r="B8707" t="s">
        <v>654</v>
      </c>
      <c r="C8707" t="s">
        <v>1009</v>
      </c>
      <c r="D8707" t="s">
        <v>50</v>
      </c>
      <c r="E8707" t="s">
        <v>1574</v>
      </c>
      <c r="F8707" t="s">
        <v>52</v>
      </c>
      <c r="G8707" t="s">
        <v>72</v>
      </c>
      <c r="H8707" t="s">
        <v>117</v>
      </c>
      <c r="I8707" t="s">
        <v>96</v>
      </c>
      <c r="J8707" t="s">
        <v>111</v>
      </c>
      <c r="K8707" t="s">
        <v>112</v>
      </c>
      <c r="L8707">
        <v>67431.100000000006</v>
      </c>
      <c r="M8707">
        <v>10</v>
      </c>
      <c r="N8707">
        <v>0.25</v>
      </c>
      <c r="O8707">
        <v>11141.65</v>
      </c>
    </row>
    <row r="8708" spans="1:15" x14ac:dyDescent="0.3">
      <c r="A8708" t="s">
        <v>10721</v>
      </c>
      <c r="B8708" t="s">
        <v>756</v>
      </c>
      <c r="C8708" t="s">
        <v>1121</v>
      </c>
      <c r="D8708" t="s">
        <v>102</v>
      </c>
      <c r="E8708" t="s">
        <v>1536</v>
      </c>
      <c r="F8708" t="s">
        <v>52</v>
      </c>
      <c r="G8708" t="s">
        <v>53</v>
      </c>
      <c r="H8708" t="s">
        <v>246</v>
      </c>
      <c r="I8708" t="s">
        <v>55</v>
      </c>
      <c r="J8708" t="s">
        <v>173</v>
      </c>
      <c r="K8708" t="s">
        <v>203</v>
      </c>
      <c r="L8708">
        <v>13833.1</v>
      </c>
      <c r="M8708">
        <v>1</v>
      </c>
      <c r="N8708">
        <v>0.1</v>
      </c>
      <c r="O8708">
        <v>3805.78</v>
      </c>
    </row>
    <row r="8709" spans="1:15" x14ac:dyDescent="0.3">
      <c r="A8709" t="s">
        <v>10722</v>
      </c>
      <c r="B8709" t="s">
        <v>87</v>
      </c>
      <c r="C8709" t="s">
        <v>1777</v>
      </c>
      <c r="D8709" t="s">
        <v>78</v>
      </c>
      <c r="E8709" t="s">
        <v>190</v>
      </c>
      <c r="F8709" t="s">
        <v>71</v>
      </c>
      <c r="G8709" t="s">
        <v>81</v>
      </c>
      <c r="H8709" t="s">
        <v>284</v>
      </c>
      <c r="I8709" t="s">
        <v>118</v>
      </c>
      <c r="J8709" t="s">
        <v>119</v>
      </c>
      <c r="K8709" t="s">
        <v>120</v>
      </c>
      <c r="L8709">
        <v>725.7</v>
      </c>
      <c r="M8709">
        <v>3</v>
      </c>
      <c r="N8709">
        <v>0.1</v>
      </c>
      <c r="O8709">
        <v>174.84</v>
      </c>
    </row>
    <row r="8710" spans="1:15" x14ac:dyDescent="0.3">
      <c r="A8710" t="s">
        <v>10723</v>
      </c>
      <c r="B8710" t="s">
        <v>2346</v>
      </c>
      <c r="C8710" t="s">
        <v>2030</v>
      </c>
      <c r="D8710" t="s">
        <v>61</v>
      </c>
      <c r="E8710" t="s">
        <v>253</v>
      </c>
      <c r="F8710" t="s">
        <v>52</v>
      </c>
      <c r="G8710" t="s">
        <v>72</v>
      </c>
      <c r="H8710" t="s">
        <v>346</v>
      </c>
      <c r="I8710" t="s">
        <v>118</v>
      </c>
      <c r="J8710" t="s">
        <v>119</v>
      </c>
      <c r="K8710" t="s">
        <v>197</v>
      </c>
      <c r="L8710">
        <v>4992.96</v>
      </c>
      <c r="M8710">
        <v>2</v>
      </c>
      <c r="N8710">
        <v>0.05</v>
      </c>
      <c r="O8710">
        <v>1790.36</v>
      </c>
    </row>
    <row r="8711" spans="1:15" x14ac:dyDescent="0.3">
      <c r="A8711" t="s">
        <v>10724</v>
      </c>
      <c r="B8711" t="s">
        <v>3339</v>
      </c>
      <c r="C8711" t="s">
        <v>4525</v>
      </c>
      <c r="D8711" t="s">
        <v>61</v>
      </c>
      <c r="E8711" t="s">
        <v>1661</v>
      </c>
      <c r="F8711" t="s">
        <v>52</v>
      </c>
      <c r="G8711" t="s">
        <v>179</v>
      </c>
      <c r="H8711" t="s">
        <v>236</v>
      </c>
      <c r="I8711" t="s">
        <v>96</v>
      </c>
      <c r="J8711" t="s">
        <v>97</v>
      </c>
      <c r="K8711" t="s">
        <v>181</v>
      </c>
      <c r="L8711">
        <v>7643.3</v>
      </c>
      <c r="M8711">
        <v>2</v>
      </c>
      <c r="N8711">
        <v>0.2</v>
      </c>
      <c r="O8711">
        <v>1725.97</v>
      </c>
    </row>
    <row r="8712" spans="1:15" x14ac:dyDescent="0.3">
      <c r="A8712" t="s">
        <v>10725</v>
      </c>
      <c r="B8712" t="s">
        <v>1720</v>
      </c>
      <c r="C8712" t="s">
        <v>2781</v>
      </c>
      <c r="D8712" t="s">
        <v>78</v>
      </c>
      <c r="E8712" t="s">
        <v>217</v>
      </c>
      <c r="F8712" t="s">
        <v>52</v>
      </c>
      <c r="G8712" t="s">
        <v>179</v>
      </c>
      <c r="H8712" t="s">
        <v>180</v>
      </c>
      <c r="I8712" t="s">
        <v>83</v>
      </c>
      <c r="J8712" t="s">
        <v>449</v>
      </c>
      <c r="K8712" t="s">
        <v>775</v>
      </c>
      <c r="L8712">
        <v>44788.85</v>
      </c>
      <c r="M8712">
        <v>5</v>
      </c>
      <c r="N8712">
        <v>0</v>
      </c>
      <c r="O8712">
        <v>15288.89</v>
      </c>
    </row>
    <row r="8713" spans="1:15" x14ac:dyDescent="0.3">
      <c r="A8713" t="s">
        <v>10726</v>
      </c>
      <c r="B8713" t="s">
        <v>460</v>
      </c>
      <c r="C8713" t="s">
        <v>461</v>
      </c>
      <c r="D8713" t="s">
        <v>78</v>
      </c>
      <c r="E8713" t="s">
        <v>566</v>
      </c>
      <c r="F8713" t="s">
        <v>80</v>
      </c>
      <c r="G8713" t="s">
        <v>81</v>
      </c>
      <c r="H8713" t="s">
        <v>82</v>
      </c>
      <c r="I8713" t="s">
        <v>118</v>
      </c>
      <c r="J8713" t="s">
        <v>119</v>
      </c>
      <c r="K8713" t="s">
        <v>270</v>
      </c>
      <c r="L8713">
        <v>30173.4</v>
      </c>
      <c r="M8713">
        <v>3</v>
      </c>
      <c r="N8713">
        <v>0.25</v>
      </c>
      <c r="O8713">
        <v>6752.55</v>
      </c>
    </row>
    <row r="8714" spans="1:15" x14ac:dyDescent="0.3">
      <c r="A8714" t="s">
        <v>10727</v>
      </c>
      <c r="B8714" t="s">
        <v>2494</v>
      </c>
      <c r="C8714" t="s">
        <v>195</v>
      </c>
      <c r="D8714" t="s">
        <v>102</v>
      </c>
      <c r="E8714" t="s">
        <v>341</v>
      </c>
      <c r="F8714" t="s">
        <v>52</v>
      </c>
      <c r="G8714" t="s">
        <v>81</v>
      </c>
      <c r="H8714" t="s">
        <v>186</v>
      </c>
      <c r="I8714" t="s">
        <v>118</v>
      </c>
      <c r="J8714" t="s">
        <v>191</v>
      </c>
      <c r="K8714" t="s">
        <v>829</v>
      </c>
      <c r="L8714">
        <v>40545.599999999999</v>
      </c>
      <c r="M8714">
        <v>6</v>
      </c>
      <c r="N8714">
        <v>0.1</v>
      </c>
      <c r="O8714">
        <v>10786.17</v>
      </c>
    </row>
    <row r="8715" spans="1:15" x14ac:dyDescent="0.3">
      <c r="A8715" t="s">
        <v>10728</v>
      </c>
      <c r="B8715" t="s">
        <v>512</v>
      </c>
      <c r="C8715" t="s">
        <v>2627</v>
      </c>
      <c r="D8715" t="s">
        <v>61</v>
      </c>
      <c r="E8715" t="s">
        <v>924</v>
      </c>
      <c r="F8715" t="s">
        <v>71</v>
      </c>
      <c r="G8715" t="s">
        <v>81</v>
      </c>
      <c r="H8715" t="s">
        <v>95</v>
      </c>
      <c r="I8715" t="s">
        <v>118</v>
      </c>
      <c r="J8715" t="s">
        <v>230</v>
      </c>
      <c r="K8715" t="s">
        <v>356</v>
      </c>
      <c r="L8715">
        <v>26878.38</v>
      </c>
      <c r="M8715">
        <v>2</v>
      </c>
      <c r="N8715">
        <v>0.25</v>
      </c>
      <c r="O8715">
        <v>4865.59</v>
      </c>
    </row>
    <row r="8716" spans="1:15" x14ac:dyDescent="0.3">
      <c r="A8716" t="s">
        <v>10729</v>
      </c>
      <c r="B8716" t="s">
        <v>383</v>
      </c>
      <c r="C8716" t="s">
        <v>832</v>
      </c>
      <c r="D8716" t="s">
        <v>61</v>
      </c>
      <c r="E8716" t="s">
        <v>454</v>
      </c>
      <c r="F8716" t="s">
        <v>80</v>
      </c>
      <c r="G8716" t="s">
        <v>72</v>
      </c>
      <c r="H8716" t="s">
        <v>104</v>
      </c>
      <c r="I8716" t="s">
        <v>96</v>
      </c>
      <c r="J8716" t="s">
        <v>111</v>
      </c>
      <c r="K8716" t="s">
        <v>225</v>
      </c>
      <c r="L8716">
        <v>4064.22</v>
      </c>
      <c r="M8716">
        <v>2</v>
      </c>
      <c r="N8716">
        <v>0.1</v>
      </c>
      <c r="O8716">
        <v>1368.24</v>
      </c>
    </row>
    <row r="8717" spans="1:15" x14ac:dyDescent="0.3">
      <c r="A8717" t="s">
        <v>10730</v>
      </c>
      <c r="B8717" t="s">
        <v>2501</v>
      </c>
      <c r="C8717" t="s">
        <v>2015</v>
      </c>
      <c r="D8717" t="s">
        <v>78</v>
      </c>
      <c r="E8717" t="s">
        <v>660</v>
      </c>
      <c r="F8717" t="s">
        <v>80</v>
      </c>
      <c r="G8717" t="s">
        <v>81</v>
      </c>
      <c r="H8717" t="s">
        <v>186</v>
      </c>
      <c r="I8717" t="s">
        <v>55</v>
      </c>
      <c r="J8717" t="s">
        <v>141</v>
      </c>
      <c r="K8717" t="s">
        <v>978</v>
      </c>
      <c r="L8717">
        <v>68684.800000000003</v>
      </c>
      <c r="M8717">
        <v>8</v>
      </c>
      <c r="N8717">
        <v>0</v>
      </c>
      <c r="O8717">
        <v>19804.439999999999</v>
      </c>
    </row>
    <row r="8718" spans="1:15" x14ac:dyDescent="0.3">
      <c r="A8718" t="s">
        <v>10731</v>
      </c>
      <c r="B8718" t="s">
        <v>515</v>
      </c>
      <c r="C8718" t="s">
        <v>318</v>
      </c>
      <c r="D8718" t="s">
        <v>61</v>
      </c>
      <c r="E8718" t="s">
        <v>2137</v>
      </c>
      <c r="F8718" t="s">
        <v>71</v>
      </c>
      <c r="G8718" t="s">
        <v>63</v>
      </c>
      <c r="H8718" t="s">
        <v>172</v>
      </c>
      <c r="I8718" t="s">
        <v>55</v>
      </c>
      <c r="J8718" t="s">
        <v>173</v>
      </c>
      <c r="K8718" t="s">
        <v>203</v>
      </c>
      <c r="L8718">
        <v>49313.5</v>
      </c>
      <c r="M8718">
        <v>10</v>
      </c>
      <c r="N8718">
        <v>0.25</v>
      </c>
      <c r="O8718">
        <v>14448.37</v>
      </c>
    </row>
    <row r="8719" spans="1:15" x14ac:dyDescent="0.3">
      <c r="A8719" t="s">
        <v>10732</v>
      </c>
      <c r="B8719" t="s">
        <v>1839</v>
      </c>
      <c r="C8719" t="s">
        <v>398</v>
      </c>
      <c r="D8719" t="s">
        <v>50</v>
      </c>
      <c r="E8719" t="s">
        <v>1955</v>
      </c>
      <c r="F8719" t="s">
        <v>52</v>
      </c>
      <c r="G8719" t="s">
        <v>179</v>
      </c>
      <c r="H8719" t="s">
        <v>236</v>
      </c>
      <c r="I8719" t="s">
        <v>96</v>
      </c>
      <c r="J8719" t="s">
        <v>166</v>
      </c>
      <c r="K8719" t="s">
        <v>167</v>
      </c>
      <c r="L8719">
        <v>17323.18</v>
      </c>
      <c r="M8719">
        <v>7</v>
      </c>
      <c r="N8719">
        <v>0.15</v>
      </c>
      <c r="O8719">
        <v>5524.5</v>
      </c>
    </row>
    <row r="8720" spans="1:15" x14ac:dyDescent="0.3">
      <c r="A8720" t="s">
        <v>10733</v>
      </c>
      <c r="B8720" t="s">
        <v>2852</v>
      </c>
      <c r="C8720" t="s">
        <v>2983</v>
      </c>
      <c r="D8720" t="s">
        <v>61</v>
      </c>
      <c r="E8720" t="s">
        <v>229</v>
      </c>
      <c r="F8720" t="s">
        <v>52</v>
      </c>
      <c r="G8720" t="s">
        <v>63</v>
      </c>
      <c r="H8720" t="s">
        <v>202</v>
      </c>
      <c r="I8720" t="s">
        <v>118</v>
      </c>
      <c r="J8720" t="s">
        <v>191</v>
      </c>
      <c r="K8720" t="s">
        <v>829</v>
      </c>
      <c r="L8720">
        <v>7395.2</v>
      </c>
      <c r="M8720">
        <v>5</v>
      </c>
      <c r="N8720">
        <v>0.05</v>
      </c>
      <c r="O8720">
        <v>2447.9699999999998</v>
      </c>
    </row>
    <row r="8721" spans="1:15" x14ac:dyDescent="0.3">
      <c r="A8721" t="s">
        <v>10734</v>
      </c>
      <c r="B8721" t="s">
        <v>906</v>
      </c>
      <c r="C8721" t="s">
        <v>923</v>
      </c>
      <c r="D8721" t="s">
        <v>102</v>
      </c>
      <c r="E8721" t="s">
        <v>854</v>
      </c>
      <c r="F8721" t="s">
        <v>80</v>
      </c>
      <c r="G8721" t="s">
        <v>72</v>
      </c>
      <c r="H8721" t="s">
        <v>104</v>
      </c>
      <c r="I8721" t="s">
        <v>118</v>
      </c>
      <c r="J8721" t="s">
        <v>191</v>
      </c>
      <c r="K8721" t="s">
        <v>192</v>
      </c>
      <c r="L8721">
        <v>39288.68</v>
      </c>
      <c r="M8721">
        <v>4</v>
      </c>
      <c r="N8721">
        <v>0</v>
      </c>
      <c r="O8721">
        <v>6856.29</v>
      </c>
    </row>
    <row r="8722" spans="1:15" x14ac:dyDescent="0.3">
      <c r="A8722" t="s">
        <v>10735</v>
      </c>
      <c r="B8722" t="s">
        <v>1411</v>
      </c>
      <c r="C8722" t="s">
        <v>1909</v>
      </c>
      <c r="D8722" t="s">
        <v>102</v>
      </c>
      <c r="E8722" t="s">
        <v>201</v>
      </c>
      <c r="F8722" t="s">
        <v>71</v>
      </c>
      <c r="G8722" t="s">
        <v>81</v>
      </c>
      <c r="H8722" t="s">
        <v>95</v>
      </c>
      <c r="I8722" t="s">
        <v>83</v>
      </c>
      <c r="J8722" t="s">
        <v>379</v>
      </c>
      <c r="K8722" t="s">
        <v>716</v>
      </c>
      <c r="L8722">
        <v>14516.82</v>
      </c>
      <c r="M8722">
        <v>9</v>
      </c>
      <c r="N8722">
        <v>0.25</v>
      </c>
      <c r="O8722">
        <v>2957.05</v>
      </c>
    </row>
    <row r="8723" spans="1:15" x14ac:dyDescent="0.3">
      <c r="A8723" t="s">
        <v>10736</v>
      </c>
      <c r="B8723" t="s">
        <v>2716</v>
      </c>
      <c r="C8723" t="s">
        <v>1418</v>
      </c>
      <c r="D8723" t="s">
        <v>102</v>
      </c>
      <c r="E8723" t="s">
        <v>207</v>
      </c>
      <c r="F8723" t="s">
        <v>71</v>
      </c>
      <c r="G8723" t="s">
        <v>63</v>
      </c>
      <c r="H8723" t="s">
        <v>172</v>
      </c>
      <c r="I8723" t="s">
        <v>55</v>
      </c>
      <c r="J8723" t="s">
        <v>173</v>
      </c>
      <c r="K8723" t="s">
        <v>203</v>
      </c>
      <c r="L8723">
        <v>47062.3</v>
      </c>
      <c r="M8723">
        <v>5</v>
      </c>
      <c r="N8723">
        <v>0.2</v>
      </c>
      <c r="O8723">
        <v>14941.68</v>
      </c>
    </row>
    <row r="8724" spans="1:15" x14ac:dyDescent="0.3">
      <c r="A8724" t="s">
        <v>10737</v>
      </c>
      <c r="B8724" t="s">
        <v>2814</v>
      </c>
      <c r="C8724" t="s">
        <v>2415</v>
      </c>
      <c r="D8724" t="s">
        <v>50</v>
      </c>
      <c r="E8724" t="s">
        <v>2641</v>
      </c>
      <c r="F8724" t="s">
        <v>52</v>
      </c>
      <c r="G8724" t="s">
        <v>63</v>
      </c>
      <c r="H8724" t="s">
        <v>64</v>
      </c>
      <c r="I8724" t="s">
        <v>96</v>
      </c>
      <c r="J8724" t="s">
        <v>111</v>
      </c>
      <c r="K8724" t="s">
        <v>225</v>
      </c>
      <c r="L8724">
        <v>108838.71</v>
      </c>
      <c r="M8724">
        <v>9</v>
      </c>
      <c r="N8724">
        <v>0</v>
      </c>
      <c r="O8724">
        <v>24667.83</v>
      </c>
    </row>
    <row r="8725" spans="1:15" x14ac:dyDescent="0.3">
      <c r="A8725" t="s">
        <v>10738</v>
      </c>
      <c r="B8725" t="s">
        <v>1803</v>
      </c>
      <c r="C8725" t="s">
        <v>3207</v>
      </c>
      <c r="D8725" t="s">
        <v>102</v>
      </c>
      <c r="E8725" t="s">
        <v>425</v>
      </c>
      <c r="F8725" t="s">
        <v>71</v>
      </c>
      <c r="G8725" t="s">
        <v>179</v>
      </c>
      <c r="H8725" t="s">
        <v>180</v>
      </c>
      <c r="I8725" t="s">
        <v>83</v>
      </c>
      <c r="J8725" t="s">
        <v>449</v>
      </c>
      <c r="K8725" t="s">
        <v>775</v>
      </c>
      <c r="L8725">
        <v>3902.25</v>
      </c>
      <c r="M8725">
        <v>5</v>
      </c>
      <c r="N8725">
        <v>0.2</v>
      </c>
      <c r="O8725">
        <v>982.36</v>
      </c>
    </row>
    <row r="8726" spans="1:15" x14ac:dyDescent="0.3">
      <c r="A8726" t="s">
        <v>10739</v>
      </c>
      <c r="B8726" t="s">
        <v>2929</v>
      </c>
      <c r="C8726" t="s">
        <v>2740</v>
      </c>
      <c r="D8726" t="s">
        <v>50</v>
      </c>
      <c r="E8726" t="s">
        <v>1215</v>
      </c>
      <c r="F8726" t="s">
        <v>71</v>
      </c>
      <c r="G8726" t="s">
        <v>63</v>
      </c>
      <c r="H8726" t="s">
        <v>202</v>
      </c>
      <c r="I8726" t="s">
        <v>118</v>
      </c>
      <c r="J8726" t="s">
        <v>191</v>
      </c>
      <c r="K8726" t="s">
        <v>829</v>
      </c>
      <c r="L8726">
        <v>29973.200000000001</v>
      </c>
      <c r="M8726">
        <v>4</v>
      </c>
      <c r="N8726">
        <v>0.2</v>
      </c>
      <c r="O8726">
        <v>6054.19</v>
      </c>
    </row>
    <row r="8727" spans="1:15" x14ac:dyDescent="0.3">
      <c r="A8727" t="s">
        <v>10740</v>
      </c>
      <c r="B8727" t="s">
        <v>3809</v>
      </c>
      <c r="C8727" t="s">
        <v>2725</v>
      </c>
      <c r="D8727" t="s">
        <v>61</v>
      </c>
      <c r="E8727" t="s">
        <v>1299</v>
      </c>
      <c r="F8727" t="s">
        <v>80</v>
      </c>
      <c r="G8727" t="s">
        <v>63</v>
      </c>
      <c r="H8727" t="s">
        <v>172</v>
      </c>
      <c r="I8727" t="s">
        <v>55</v>
      </c>
      <c r="J8727" t="s">
        <v>173</v>
      </c>
      <c r="K8727" t="s">
        <v>735</v>
      </c>
      <c r="L8727">
        <v>25912.26</v>
      </c>
      <c r="M8727">
        <v>6</v>
      </c>
      <c r="N8727">
        <v>0.15</v>
      </c>
      <c r="O8727">
        <v>7851.68</v>
      </c>
    </row>
    <row r="8728" spans="1:15" x14ac:dyDescent="0.3">
      <c r="A8728" t="s">
        <v>10741</v>
      </c>
      <c r="B8728" t="s">
        <v>1717</v>
      </c>
      <c r="C8728" t="s">
        <v>1489</v>
      </c>
      <c r="D8728" t="s">
        <v>61</v>
      </c>
      <c r="E8728" t="s">
        <v>703</v>
      </c>
      <c r="F8728" t="s">
        <v>52</v>
      </c>
      <c r="G8728" t="s">
        <v>72</v>
      </c>
      <c r="H8728" t="s">
        <v>117</v>
      </c>
      <c r="I8728" t="s">
        <v>55</v>
      </c>
      <c r="J8728" t="s">
        <v>65</v>
      </c>
      <c r="K8728" t="s">
        <v>91</v>
      </c>
      <c r="L8728">
        <v>148381.9</v>
      </c>
      <c r="M8728">
        <v>10</v>
      </c>
      <c r="N8728">
        <v>0.1</v>
      </c>
      <c r="O8728">
        <v>27340.71</v>
      </c>
    </row>
    <row r="8729" spans="1:15" x14ac:dyDescent="0.3">
      <c r="A8729" t="s">
        <v>10742</v>
      </c>
      <c r="B8729" t="s">
        <v>2786</v>
      </c>
      <c r="C8729" t="s">
        <v>3787</v>
      </c>
      <c r="D8729" t="s">
        <v>61</v>
      </c>
      <c r="E8729" t="s">
        <v>1192</v>
      </c>
      <c r="F8729" t="s">
        <v>80</v>
      </c>
      <c r="G8729" t="s">
        <v>81</v>
      </c>
      <c r="H8729" t="s">
        <v>186</v>
      </c>
      <c r="I8729" t="s">
        <v>96</v>
      </c>
      <c r="J8729" t="s">
        <v>166</v>
      </c>
      <c r="K8729" t="s">
        <v>167</v>
      </c>
      <c r="L8729">
        <v>62519.94</v>
      </c>
      <c r="M8729">
        <v>6</v>
      </c>
      <c r="N8729">
        <v>0</v>
      </c>
      <c r="O8729">
        <v>21303.599999999999</v>
      </c>
    </row>
    <row r="8730" spans="1:15" x14ac:dyDescent="0.3">
      <c r="A8730" t="s">
        <v>10743</v>
      </c>
      <c r="B8730" t="s">
        <v>2249</v>
      </c>
      <c r="C8730" t="s">
        <v>3682</v>
      </c>
      <c r="D8730" t="s">
        <v>78</v>
      </c>
      <c r="E8730" t="s">
        <v>1171</v>
      </c>
      <c r="F8730" t="s">
        <v>71</v>
      </c>
      <c r="G8730" t="s">
        <v>72</v>
      </c>
      <c r="H8730" t="s">
        <v>73</v>
      </c>
      <c r="I8730" t="s">
        <v>96</v>
      </c>
      <c r="J8730" t="s">
        <v>166</v>
      </c>
      <c r="K8730" t="s">
        <v>167</v>
      </c>
      <c r="L8730">
        <v>4362.45</v>
      </c>
      <c r="M8730">
        <v>1</v>
      </c>
      <c r="N8730">
        <v>0.2</v>
      </c>
      <c r="O8730">
        <v>683.9</v>
      </c>
    </row>
    <row r="8731" spans="1:15" x14ac:dyDescent="0.3">
      <c r="A8731" t="s">
        <v>10744</v>
      </c>
      <c r="B8731" t="s">
        <v>752</v>
      </c>
      <c r="C8731" t="s">
        <v>2829</v>
      </c>
      <c r="D8731" t="s">
        <v>78</v>
      </c>
      <c r="E8731" t="s">
        <v>444</v>
      </c>
      <c r="F8731" t="s">
        <v>52</v>
      </c>
      <c r="G8731" t="s">
        <v>72</v>
      </c>
      <c r="H8731" t="s">
        <v>73</v>
      </c>
      <c r="I8731" t="s">
        <v>118</v>
      </c>
      <c r="J8731" t="s">
        <v>303</v>
      </c>
      <c r="K8731" t="s">
        <v>304</v>
      </c>
      <c r="L8731">
        <v>9510.9</v>
      </c>
      <c r="M8731">
        <v>10</v>
      </c>
      <c r="N8731">
        <v>0.25</v>
      </c>
      <c r="O8731">
        <v>1836.73</v>
      </c>
    </row>
    <row r="8732" spans="1:15" x14ac:dyDescent="0.3">
      <c r="A8732" t="s">
        <v>10745</v>
      </c>
      <c r="B8732" t="s">
        <v>2265</v>
      </c>
      <c r="C8732" t="s">
        <v>153</v>
      </c>
      <c r="D8732" t="s">
        <v>102</v>
      </c>
      <c r="E8732" t="s">
        <v>734</v>
      </c>
      <c r="F8732" t="s">
        <v>52</v>
      </c>
      <c r="G8732" t="s">
        <v>53</v>
      </c>
      <c r="H8732" t="s">
        <v>90</v>
      </c>
      <c r="I8732" t="s">
        <v>55</v>
      </c>
      <c r="J8732" t="s">
        <v>56</v>
      </c>
      <c r="K8732" t="s">
        <v>57</v>
      </c>
      <c r="L8732">
        <v>78873.3</v>
      </c>
      <c r="M8732">
        <v>6</v>
      </c>
      <c r="N8732">
        <v>0.25</v>
      </c>
      <c r="O8732">
        <v>11403.48</v>
      </c>
    </row>
    <row r="8733" spans="1:15" x14ac:dyDescent="0.3">
      <c r="A8733" t="s">
        <v>10746</v>
      </c>
      <c r="B8733" t="s">
        <v>3050</v>
      </c>
      <c r="C8733" t="s">
        <v>1006</v>
      </c>
      <c r="D8733" t="s">
        <v>102</v>
      </c>
      <c r="E8733" t="s">
        <v>4013</v>
      </c>
      <c r="F8733" t="s">
        <v>71</v>
      </c>
      <c r="G8733" t="s">
        <v>72</v>
      </c>
      <c r="H8733" t="s">
        <v>346</v>
      </c>
      <c r="I8733" t="s">
        <v>96</v>
      </c>
      <c r="J8733" t="s">
        <v>166</v>
      </c>
      <c r="K8733" t="s">
        <v>762</v>
      </c>
      <c r="L8733">
        <v>71642.559999999998</v>
      </c>
      <c r="M8733">
        <v>8</v>
      </c>
      <c r="N8733">
        <v>0.1</v>
      </c>
      <c r="O8733">
        <v>16582.810000000001</v>
      </c>
    </row>
    <row r="8734" spans="1:15" x14ac:dyDescent="0.3">
      <c r="A8734" t="s">
        <v>10747</v>
      </c>
      <c r="B8734" t="s">
        <v>1011</v>
      </c>
      <c r="C8734" t="s">
        <v>699</v>
      </c>
      <c r="D8734" t="s">
        <v>61</v>
      </c>
      <c r="E8734" t="s">
        <v>1226</v>
      </c>
      <c r="F8734" t="s">
        <v>71</v>
      </c>
      <c r="G8734" t="s">
        <v>179</v>
      </c>
      <c r="H8734" t="s">
        <v>180</v>
      </c>
      <c r="I8734" t="s">
        <v>118</v>
      </c>
      <c r="J8734" t="s">
        <v>191</v>
      </c>
      <c r="K8734" t="s">
        <v>829</v>
      </c>
      <c r="L8734">
        <v>17871.64</v>
      </c>
      <c r="M8734">
        <v>4</v>
      </c>
      <c r="N8734">
        <v>0.05</v>
      </c>
      <c r="O8734">
        <v>5434.9</v>
      </c>
    </row>
    <row r="8735" spans="1:15" x14ac:dyDescent="0.3">
      <c r="A8735" t="s">
        <v>10748</v>
      </c>
      <c r="B8735" t="s">
        <v>2429</v>
      </c>
      <c r="C8735" t="s">
        <v>2877</v>
      </c>
      <c r="D8735" t="s">
        <v>61</v>
      </c>
      <c r="E8735" t="s">
        <v>1154</v>
      </c>
      <c r="F8735" t="s">
        <v>80</v>
      </c>
      <c r="G8735" t="s">
        <v>63</v>
      </c>
      <c r="H8735" t="s">
        <v>64</v>
      </c>
      <c r="I8735" t="s">
        <v>55</v>
      </c>
      <c r="J8735" t="s">
        <v>56</v>
      </c>
      <c r="K8735" t="s">
        <v>57</v>
      </c>
      <c r="L8735">
        <v>48037.36</v>
      </c>
      <c r="M8735">
        <v>7</v>
      </c>
      <c r="N8735">
        <v>0.05</v>
      </c>
      <c r="O8735">
        <v>13255.23</v>
      </c>
    </row>
    <row r="8736" spans="1:15" x14ac:dyDescent="0.3">
      <c r="A8736" t="s">
        <v>10749</v>
      </c>
      <c r="B8736" t="s">
        <v>981</v>
      </c>
      <c r="C8736" t="s">
        <v>663</v>
      </c>
      <c r="D8736" t="s">
        <v>61</v>
      </c>
      <c r="E8736" t="s">
        <v>1574</v>
      </c>
      <c r="F8736" t="s">
        <v>80</v>
      </c>
      <c r="G8736" t="s">
        <v>179</v>
      </c>
      <c r="H8736" t="s">
        <v>180</v>
      </c>
      <c r="I8736" t="s">
        <v>55</v>
      </c>
      <c r="J8736" t="s">
        <v>56</v>
      </c>
      <c r="K8736" t="s">
        <v>57</v>
      </c>
      <c r="L8736">
        <v>127142.2</v>
      </c>
      <c r="M8736">
        <v>10</v>
      </c>
      <c r="N8736">
        <v>0.25</v>
      </c>
      <c r="O8736">
        <v>38125.279999999999</v>
      </c>
    </row>
    <row r="8737" spans="1:15" x14ac:dyDescent="0.3">
      <c r="A8737" t="s">
        <v>10750</v>
      </c>
      <c r="B8737" t="s">
        <v>2604</v>
      </c>
      <c r="C8737" t="s">
        <v>1796</v>
      </c>
      <c r="D8737" t="s">
        <v>50</v>
      </c>
      <c r="E8737" t="s">
        <v>885</v>
      </c>
      <c r="F8737" t="s">
        <v>52</v>
      </c>
      <c r="G8737" t="s">
        <v>53</v>
      </c>
      <c r="H8737" t="s">
        <v>54</v>
      </c>
      <c r="I8737" t="s">
        <v>118</v>
      </c>
      <c r="J8737" t="s">
        <v>230</v>
      </c>
      <c r="K8737" t="s">
        <v>351</v>
      </c>
      <c r="L8737">
        <v>105337.26</v>
      </c>
      <c r="M8737">
        <v>9</v>
      </c>
      <c r="N8737">
        <v>0</v>
      </c>
      <c r="O8737">
        <v>31752.51</v>
      </c>
    </row>
    <row r="8738" spans="1:15" x14ac:dyDescent="0.3">
      <c r="A8738" t="s">
        <v>10751</v>
      </c>
      <c r="B8738" t="s">
        <v>878</v>
      </c>
      <c r="C8738" t="s">
        <v>160</v>
      </c>
      <c r="D8738" t="s">
        <v>61</v>
      </c>
      <c r="E8738" t="s">
        <v>1578</v>
      </c>
      <c r="F8738" t="s">
        <v>52</v>
      </c>
      <c r="G8738" t="s">
        <v>63</v>
      </c>
      <c r="H8738" t="s">
        <v>64</v>
      </c>
      <c r="I8738" t="s">
        <v>83</v>
      </c>
      <c r="J8738" t="s">
        <v>379</v>
      </c>
      <c r="K8738" t="s">
        <v>562</v>
      </c>
      <c r="L8738">
        <v>19774.349999999999</v>
      </c>
      <c r="M8738">
        <v>9</v>
      </c>
      <c r="N8738">
        <v>0.05</v>
      </c>
      <c r="O8738">
        <v>4435.88</v>
      </c>
    </row>
    <row r="8739" spans="1:15" x14ac:dyDescent="0.3">
      <c r="A8739" t="s">
        <v>10752</v>
      </c>
      <c r="B8739" t="s">
        <v>200</v>
      </c>
      <c r="C8739" t="s">
        <v>1431</v>
      </c>
      <c r="D8739" t="s">
        <v>78</v>
      </c>
      <c r="E8739" t="s">
        <v>2875</v>
      </c>
      <c r="F8739" t="s">
        <v>71</v>
      </c>
      <c r="G8739" t="s">
        <v>53</v>
      </c>
      <c r="H8739" t="s">
        <v>110</v>
      </c>
      <c r="I8739" t="s">
        <v>96</v>
      </c>
      <c r="J8739" t="s">
        <v>135</v>
      </c>
      <c r="K8739" t="s">
        <v>395</v>
      </c>
      <c r="L8739">
        <v>8586.16</v>
      </c>
      <c r="M8739">
        <v>2</v>
      </c>
      <c r="N8739">
        <v>0.25</v>
      </c>
      <c r="O8739">
        <v>2113.09</v>
      </c>
    </row>
    <row r="8740" spans="1:15" x14ac:dyDescent="0.3">
      <c r="A8740" t="s">
        <v>10753</v>
      </c>
      <c r="B8740" t="s">
        <v>2751</v>
      </c>
      <c r="C8740" t="s">
        <v>3037</v>
      </c>
      <c r="D8740" t="s">
        <v>61</v>
      </c>
      <c r="E8740" t="s">
        <v>4454</v>
      </c>
      <c r="F8740" t="s">
        <v>52</v>
      </c>
      <c r="G8740" t="s">
        <v>81</v>
      </c>
      <c r="H8740" t="s">
        <v>186</v>
      </c>
      <c r="I8740" t="s">
        <v>96</v>
      </c>
      <c r="J8740" t="s">
        <v>166</v>
      </c>
      <c r="K8740" t="s">
        <v>167</v>
      </c>
      <c r="L8740">
        <v>3542.81</v>
      </c>
      <c r="M8740">
        <v>1</v>
      </c>
      <c r="N8740">
        <v>0</v>
      </c>
      <c r="O8740">
        <v>1168.79</v>
      </c>
    </row>
    <row r="8741" spans="1:15" x14ac:dyDescent="0.3">
      <c r="A8741" t="s">
        <v>10754</v>
      </c>
      <c r="B8741" t="s">
        <v>1687</v>
      </c>
      <c r="C8741" t="s">
        <v>2610</v>
      </c>
      <c r="D8741" t="s">
        <v>78</v>
      </c>
      <c r="E8741" t="s">
        <v>363</v>
      </c>
      <c r="F8741" t="s">
        <v>52</v>
      </c>
      <c r="G8741" t="s">
        <v>179</v>
      </c>
      <c r="H8741" t="s">
        <v>180</v>
      </c>
      <c r="I8741" t="s">
        <v>83</v>
      </c>
      <c r="J8741" t="s">
        <v>449</v>
      </c>
      <c r="K8741" t="s">
        <v>681</v>
      </c>
      <c r="L8741">
        <v>93764.44</v>
      </c>
      <c r="M8741">
        <v>7</v>
      </c>
      <c r="N8741">
        <v>0.15</v>
      </c>
      <c r="O8741">
        <v>16087.2</v>
      </c>
    </row>
    <row r="8742" spans="1:15" x14ac:dyDescent="0.3">
      <c r="A8742" t="s">
        <v>10755</v>
      </c>
      <c r="B8742" t="s">
        <v>3003</v>
      </c>
      <c r="C8742" t="s">
        <v>210</v>
      </c>
      <c r="D8742" t="s">
        <v>61</v>
      </c>
      <c r="E8742" t="s">
        <v>94</v>
      </c>
      <c r="F8742" t="s">
        <v>52</v>
      </c>
      <c r="G8742" t="s">
        <v>53</v>
      </c>
      <c r="H8742" t="s">
        <v>90</v>
      </c>
      <c r="I8742" t="s">
        <v>55</v>
      </c>
      <c r="J8742" t="s">
        <v>56</v>
      </c>
      <c r="K8742" t="s">
        <v>57</v>
      </c>
      <c r="L8742">
        <v>10364.64</v>
      </c>
      <c r="M8742">
        <v>8</v>
      </c>
      <c r="N8742">
        <v>0</v>
      </c>
      <c r="O8742">
        <v>2163.3000000000002</v>
      </c>
    </row>
    <row r="8743" spans="1:15" x14ac:dyDescent="0.3">
      <c r="A8743" t="s">
        <v>10756</v>
      </c>
      <c r="B8743" t="s">
        <v>1789</v>
      </c>
      <c r="C8743" t="s">
        <v>1807</v>
      </c>
      <c r="D8743" t="s">
        <v>102</v>
      </c>
      <c r="E8743" t="s">
        <v>1409</v>
      </c>
      <c r="F8743" t="s">
        <v>71</v>
      </c>
      <c r="G8743" t="s">
        <v>179</v>
      </c>
      <c r="H8743" t="s">
        <v>180</v>
      </c>
      <c r="I8743" t="s">
        <v>83</v>
      </c>
      <c r="J8743" t="s">
        <v>449</v>
      </c>
      <c r="K8743" t="s">
        <v>775</v>
      </c>
      <c r="L8743">
        <v>37975.14</v>
      </c>
      <c r="M8743">
        <v>6</v>
      </c>
      <c r="N8743">
        <v>0.15</v>
      </c>
      <c r="O8743">
        <v>11888.38</v>
      </c>
    </row>
    <row r="8744" spans="1:15" x14ac:dyDescent="0.3">
      <c r="A8744" t="s">
        <v>10757</v>
      </c>
      <c r="B8744" t="s">
        <v>3616</v>
      </c>
      <c r="C8744" t="s">
        <v>1832</v>
      </c>
      <c r="D8744" t="s">
        <v>61</v>
      </c>
      <c r="E8744" t="s">
        <v>265</v>
      </c>
      <c r="F8744" t="s">
        <v>71</v>
      </c>
      <c r="G8744" t="s">
        <v>72</v>
      </c>
      <c r="H8744" t="s">
        <v>117</v>
      </c>
      <c r="I8744" t="s">
        <v>96</v>
      </c>
      <c r="J8744" t="s">
        <v>97</v>
      </c>
      <c r="K8744" t="s">
        <v>416</v>
      </c>
      <c r="L8744">
        <v>41926.949999999997</v>
      </c>
      <c r="M8744">
        <v>3</v>
      </c>
      <c r="N8744">
        <v>0.25</v>
      </c>
      <c r="O8744">
        <v>10530.4</v>
      </c>
    </row>
    <row r="8745" spans="1:15" x14ac:dyDescent="0.3">
      <c r="A8745" t="s">
        <v>10758</v>
      </c>
      <c r="B8745" t="s">
        <v>2595</v>
      </c>
      <c r="C8745" t="s">
        <v>176</v>
      </c>
      <c r="D8745" t="s">
        <v>102</v>
      </c>
      <c r="E8745" t="s">
        <v>2728</v>
      </c>
      <c r="F8745" t="s">
        <v>71</v>
      </c>
      <c r="G8745" t="s">
        <v>63</v>
      </c>
      <c r="H8745" t="s">
        <v>172</v>
      </c>
      <c r="I8745" t="s">
        <v>83</v>
      </c>
      <c r="J8745" t="s">
        <v>379</v>
      </c>
      <c r="K8745" t="s">
        <v>380</v>
      </c>
      <c r="L8745">
        <v>12099.3</v>
      </c>
      <c r="M8745">
        <v>3</v>
      </c>
      <c r="N8745">
        <v>0.2</v>
      </c>
      <c r="O8745">
        <v>3718.14</v>
      </c>
    </row>
    <row r="8746" spans="1:15" x14ac:dyDescent="0.3">
      <c r="A8746" t="s">
        <v>10759</v>
      </c>
      <c r="B8746" t="s">
        <v>1141</v>
      </c>
      <c r="C8746" t="s">
        <v>4918</v>
      </c>
      <c r="D8746" t="s">
        <v>50</v>
      </c>
      <c r="E8746" t="s">
        <v>1437</v>
      </c>
      <c r="F8746" t="s">
        <v>52</v>
      </c>
      <c r="G8746" t="s">
        <v>179</v>
      </c>
      <c r="H8746" t="s">
        <v>236</v>
      </c>
      <c r="I8746" t="s">
        <v>96</v>
      </c>
      <c r="J8746" t="s">
        <v>135</v>
      </c>
      <c r="K8746" t="s">
        <v>275</v>
      </c>
      <c r="L8746">
        <v>34984.050000000003</v>
      </c>
      <c r="M8746">
        <v>5</v>
      </c>
      <c r="N8746">
        <v>0.1</v>
      </c>
      <c r="O8746">
        <v>4924.8100000000004</v>
      </c>
    </row>
    <row r="8747" spans="1:15" x14ac:dyDescent="0.3">
      <c r="A8747" t="s">
        <v>10760</v>
      </c>
      <c r="B8747" t="s">
        <v>1346</v>
      </c>
      <c r="C8747" t="s">
        <v>852</v>
      </c>
      <c r="D8747" t="s">
        <v>78</v>
      </c>
      <c r="E8747" t="s">
        <v>637</v>
      </c>
      <c r="F8747" t="s">
        <v>80</v>
      </c>
      <c r="G8747" t="s">
        <v>72</v>
      </c>
      <c r="H8747" t="s">
        <v>73</v>
      </c>
      <c r="I8747" t="s">
        <v>83</v>
      </c>
      <c r="J8747" t="s">
        <v>156</v>
      </c>
      <c r="K8747" t="s">
        <v>208</v>
      </c>
      <c r="L8747">
        <v>14266.28</v>
      </c>
      <c r="M8747">
        <v>4</v>
      </c>
      <c r="N8747">
        <v>0.25</v>
      </c>
      <c r="O8747">
        <v>3606.72</v>
      </c>
    </row>
    <row r="8748" spans="1:15" x14ac:dyDescent="0.3">
      <c r="A8748" t="s">
        <v>10761</v>
      </c>
      <c r="B8748" t="s">
        <v>153</v>
      </c>
      <c r="C8748" t="s">
        <v>3257</v>
      </c>
      <c r="D8748" t="s">
        <v>50</v>
      </c>
      <c r="E8748" t="s">
        <v>196</v>
      </c>
      <c r="F8748" t="s">
        <v>71</v>
      </c>
      <c r="G8748" t="s">
        <v>81</v>
      </c>
      <c r="H8748" t="s">
        <v>284</v>
      </c>
      <c r="I8748" t="s">
        <v>55</v>
      </c>
      <c r="J8748" t="s">
        <v>141</v>
      </c>
      <c r="K8748" t="s">
        <v>142</v>
      </c>
      <c r="L8748">
        <v>20254.28</v>
      </c>
      <c r="M8748">
        <v>2</v>
      </c>
      <c r="N8748">
        <v>0.15</v>
      </c>
      <c r="O8748">
        <v>2932.85</v>
      </c>
    </row>
    <row r="8749" spans="1:15" x14ac:dyDescent="0.3">
      <c r="A8749" t="s">
        <v>10762</v>
      </c>
      <c r="B8749" t="s">
        <v>401</v>
      </c>
      <c r="C8749" t="s">
        <v>2145</v>
      </c>
      <c r="D8749" t="s">
        <v>78</v>
      </c>
      <c r="E8749" t="s">
        <v>510</v>
      </c>
      <c r="F8749" t="s">
        <v>80</v>
      </c>
      <c r="G8749" t="s">
        <v>63</v>
      </c>
      <c r="H8749" t="s">
        <v>213</v>
      </c>
      <c r="I8749" t="s">
        <v>96</v>
      </c>
      <c r="J8749" t="s">
        <v>166</v>
      </c>
      <c r="K8749" t="s">
        <v>337</v>
      </c>
      <c r="L8749">
        <v>17346.88</v>
      </c>
      <c r="M8749">
        <v>8</v>
      </c>
      <c r="N8749">
        <v>0.2</v>
      </c>
      <c r="O8749">
        <v>5284.87</v>
      </c>
    </row>
    <row r="8750" spans="1:15" x14ac:dyDescent="0.3">
      <c r="A8750" t="s">
        <v>10763</v>
      </c>
      <c r="B8750" t="s">
        <v>460</v>
      </c>
      <c r="C8750" t="s">
        <v>3311</v>
      </c>
      <c r="D8750" t="s">
        <v>61</v>
      </c>
      <c r="E8750" t="s">
        <v>261</v>
      </c>
      <c r="F8750" t="s">
        <v>71</v>
      </c>
      <c r="G8750" t="s">
        <v>63</v>
      </c>
      <c r="H8750" t="s">
        <v>202</v>
      </c>
      <c r="I8750" t="s">
        <v>118</v>
      </c>
      <c r="J8750" t="s">
        <v>303</v>
      </c>
      <c r="K8750" t="s">
        <v>304</v>
      </c>
      <c r="L8750">
        <v>24739.439999999999</v>
      </c>
      <c r="M8750">
        <v>3</v>
      </c>
      <c r="N8750">
        <v>0.05</v>
      </c>
      <c r="O8750">
        <v>6327.6</v>
      </c>
    </row>
    <row r="8751" spans="1:15" x14ac:dyDescent="0.3">
      <c r="A8751" t="s">
        <v>10764</v>
      </c>
      <c r="B8751" t="s">
        <v>5165</v>
      </c>
      <c r="C8751" t="s">
        <v>1357</v>
      </c>
      <c r="D8751" t="s">
        <v>78</v>
      </c>
      <c r="E8751" t="s">
        <v>2080</v>
      </c>
      <c r="F8751" t="s">
        <v>71</v>
      </c>
      <c r="G8751" t="s">
        <v>179</v>
      </c>
      <c r="H8751" t="s">
        <v>236</v>
      </c>
      <c r="I8751" t="s">
        <v>83</v>
      </c>
      <c r="J8751" t="s">
        <v>84</v>
      </c>
      <c r="K8751" t="s">
        <v>125</v>
      </c>
      <c r="L8751">
        <v>30141.75</v>
      </c>
      <c r="M8751">
        <v>3</v>
      </c>
      <c r="N8751">
        <v>0.1</v>
      </c>
      <c r="O8751">
        <v>6728.99</v>
      </c>
    </row>
    <row r="8752" spans="1:15" x14ac:dyDescent="0.3">
      <c r="A8752" t="s">
        <v>10765</v>
      </c>
      <c r="B8752" t="s">
        <v>2896</v>
      </c>
      <c r="C8752" t="s">
        <v>1209</v>
      </c>
      <c r="D8752" t="s">
        <v>50</v>
      </c>
      <c r="E8752" t="s">
        <v>1964</v>
      </c>
      <c r="F8752" t="s">
        <v>52</v>
      </c>
      <c r="G8752" t="s">
        <v>72</v>
      </c>
      <c r="H8752" t="s">
        <v>104</v>
      </c>
      <c r="I8752" t="s">
        <v>55</v>
      </c>
      <c r="J8752" t="s">
        <v>56</v>
      </c>
      <c r="K8752" t="s">
        <v>74</v>
      </c>
      <c r="L8752">
        <v>22685.14</v>
      </c>
      <c r="M8752">
        <v>2</v>
      </c>
      <c r="N8752">
        <v>0.25</v>
      </c>
      <c r="O8752">
        <v>6359.85</v>
      </c>
    </row>
    <row r="8753" spans="1:15" x14ac:dyDescent="0.3">
      <c r="A8753" t="s">
        <v>10766</v>
      </c>
      <c r="B8753" t="s">
        <v>446</v>
      </c>
      <c r="C8753" t="s">
        <v>2379</v>
      </c>
      <c r="D8753" t="s">
        <v>50</v>
      </c>
      <c r="E8753" t="s">
        <v>1267</v>
      </c>
      <c r="F8753" t="s">
        <v>52</v>
      </c>
      <c r="G8753" t="s">
        <v>179</v>
      </c>
      <c r="H8753" t="s">
        <v>180</v>
      </c>
      <c r="I8753" t="s">
        <v>118</v>
      </c>
      <c r="J8753" t="s">
        <v>119</v>
      </c>
      <c r="K8753" t="s">
        <v>270</v>
      </c>
      <c r="L8753">
        <v>16132.27</v>
      </c>
      <c r="M8753">
        <v>7</v>
      </c>
      <c r="N8753">
        <v>0.2</v>
      </c>
      <c r="O8753">
        <v>2222.25</v>
      </c>
    </row>
    <row r="8754" spans="1:15" x14ac:dyDescent="0.3">
      <c r="A8754" t="s">
        <v>10767</v>
      </c>
      <c r="B8754" t="s">
        <v>3674</v>
      </c>
      <c r="C8754" t="s">
        <v>1720</v>
      </c>
      <c r="D8754" t="s">
        <v>61</v>
      </c>
      <c r="E8754" t="s">
        <v>2820</v>
      </c>
      <c r="F8754" t="s">
        <v>80</v>
      </c>
      <c r="G8754" t="s">
        <v>53</v>
      </c>
      <c r="H8754" t="s">
        <v>90</v>
      </c>
      <c r="I8754" t="s">
        <v>96</v>
      </c>
      <c r="J8754" t="s">
        <v>97</v>
      </c>
      <c r="K8754" t="s">
        <v>98</v>
      </c>
      <c r="L8754">
        <v>58253.04</v>
      </c>
      <c r="M8754">
        <v>4</v>
      </c>
      <c r="N8754">
        <v>0.1</v>
      </c>
      <c r="O8754">
        <v>11375.65</v>
      </c>
    </row>
    <row r="8755" spans="1:15" x14ac:dyDescent="0.3">
      <c r="A8755" t="s">
        <v>10768</v>
      </c>
      <c r="B8755" t="s">
        <v>132</v>
      </c>
      <c r="C8755" t="s">
        <v>133</v>
      </c>
      <c r="D8755" t="s">
        <v>102</v>
      </c>
      <c r="E8755" t="s">
        <v>1067</v>
      </c>
      <c r="F8755" t="s">
        <v>52</v>
      </c>
      <c r="G8755" t="s">
        <v>179</v>
      </c>
      <c r="H8755" t="s">
        <v>180</v>
      </c>
      <c r="I8755" t="s">
        <v>55</v>
      </c>
      <c r="J8755" t="s">
        <v>173</v>
      </c>
      <c r="K8755" t="s">
        <v>780</v>
      </c>
      <c r="L8755">
        <v>22131.57</v>
      </c>
      <c r="M8755">
        <v>3</v>
      </c>
      <c r="N8755">
        <v>0.15</v>
      </c>
      <c r="O8755">
        <v>3132.05</v>
      </c>
    </row>
    <row r="8756" spans="1:15" x14ac:dyDescent="0.3">
      <c r="A8756" t="s">
        <v>10769</v>
      </c>
      <c r="B8756" t="s">
        <v>2833</v>
      </c>
      <c r="C8756" t="s">
        <v>2357</v>
      </c>
      <c r="D8756" t="s">
        <v>102</v>
      </c>
      <c r="E8756" t="s">
        <v>150</v>
      </c>
      <c r="F8756" t="s">
        <v>71</v>
      </c>
      <c r="G8756" t="s">
        <v>81</v>
      </c>
      <c r="H8756" t="s">
        <v>284</v>
      </c>
      <c r="I8756" t="s">
        <v>118</v>
      </c>
      <c r="J8756" t="s">
        <v>303</v>
      </c>
      <c r="K8756" t="s">
        <v>421</v>
      </c>
      <c r="L8756">
        <v>24575.279999999999</v>
      </c>
      <c r="M8756">
        <v>3</v>
      </c>
      <c r="N8756">
        <v>0.2</v>
      </c>
      <c r="O8756">
        <v>4792.76</v>
      </c>
    </row>
    <row r="8757" spans="1:15" x14ac:dyDescent="0.3">
      <c r="A8757" t="s">
        <v>10770</v>
      </c>
      <c r="B8757" t="s">
        <v>163</v>
      </c>
      <c r="C8757" t="s">
        <v>1981</v>
      </c>
      <c r="D8757" t="s">
        <v>78</v>
      </c>
      <c r="E8757" t="s">
        <v>1820</v>
      </c>
      <c r="F8757" t="s">
        <v>71</v>
      </c>
      <c r="G8757" t="s">
        <v>53</v>
      </c>
      <c r="H8757" t="s">
        <v>54</v>
      </c>
      <c r="I8757" t="s">
        <v>118</v>
      </c>
      <c r="J8757" t="s">
        <v>191</v>
      </c>
      <c r="K8757" t="s">
        <v>829</v>
      </c>
      <c r="L8757">
        <v>82959.31</v>
      </c>
      <c r="M8757">
        <v>7</v>
      </c>
      <c r="N8757">
        <v>0.2</v>
      </c>
      <c r="O8757">
        <v>19225.27</v>
      </c>
    </row>
    <row r="8758" spans="1:15" x14ac:dyDescent="0.3">
      <c r="A8758" t="s">
        <v>10771</v>
      </c>
      <c r="B8758" t="s">
        <v>2779</v>
      </c>
      <c r="C8758" t="s">
        <v>1880</v>
      </c>
      <c r="D8758" t="s">
        <v>78</v>
      </c>
      <c r="E8758" t="s">
        <v>1169</v>
      </c>
      <c r="F8758" t="s">
        <v>71</v>
      </c>
      <c r="G8758" t="s">
        <v>72</v>
      </c>
      <c r="H8758" t="s">
        <v>117</v>
      </c>
      <c r="I8758" t="s">
        <v>55</v>
      </c>
      <c r="J8758" t="s">
        <v>141</v>
      </c>
      <c r="K8758" t="s">
        <v>978</v>
      </c>
      <c r="L8758">
        <v>39032.94</v>
      </c>
      <c r="M8758">
        <v>3</v>
      </c>
      <c r="N8758">
        <v>0.1</v>
      </c>
      <c r="O8758">
        <v>6002.01</v>
      </c>
    </row>
    <row r="8759" spans="1:15" x14ac:dyDescent="0.3">
      <c r="A8759" t="s">
        <v>10772</v>
      </c>
      <c r="B8759" t="s">
        <v>457</v>
      </c>
      <c r="C8759" t="s">
        <v>4061</v>
      </c>
      <c r="D8759" t="s">
        <v>78</v>
      </c>
      <c r="E8759" t="s">
        <v>603</v>
      </c>
      <c r="F8759" t="s">
        <v>80</v>
      </c>
      <c r="G8759" t="s">
        <v>53</v>
      </c>
      <c r="H8759" t="s">
        <v>90</v>
      </c>
      <c r="I8759" t="s">
        <v>118</v>
      </c>
      <c r="J8759" t="s">
        <v>230</v>
      </c>
      <c r="K8759" t="s">
        <v>351</v>
      </c>
      <c r="L8759">
        <v>42462.8</v>
      </c>
      <c r="M8759">
        <v>4</v>
      </c>
      <c r="N8759">
        <v>0.25</v>
      </c>
      <c r="O8759">
        <v>7238.8</v>
      </c>
    </row>
    <row r="8760" spans="1:15" x14ac:dyDescent="0.3">
      <c r="A8760" t="s">
        <v>10773</v>
      </c>
      <c r="B8760" t="s">
        <v>1346</v>
      </c>
      <c r="C8760" t="s">
        <v>2863</v>
      </c>
      <c r="D8760" t="s">
        <v>61</v>
      </c>
      <c r="E8760" t="s">
        <v>444</v>
      </c>
      <c r="F8760" t="s">
        <v>71</v>
      </c>
      <c r="G8760" t="s">
        <v>63</v>
      </c>
      <c r="H8760" t="s">
        <v>64</v>
      </c>
      <c r="I8760" t="s">
        <v>118</v>
      </c>
      <c r="J8760" t="s">
        <v>303</v>
      </c>
      <c r="K8760" t="s">
        <v>304</v>
      </c>
      <c r="L8760">
        <v>16943.43</v>
      </c>
      <c r="M8760">
        <v>3</v>
      </c>
      <c r="N8760">
        <v>0.2</v>
      </c>
      <c r="O8760">
        <v>4534.41</v>
      </c>
    </row>
    <row r="8761" spans="1:15" x14ac:dyDescent="0.3">
      <c r="A8761" t="s">
        <v>10774</v>
      </c>
      <c r="B8761" t="s">
        <v>516</v>
      </c>
      <c r="C8761" t="s">
        <v>4525</v>
      </c>
      <c r="D8761" t="s">
        <v>102</v>
      </c>
      <c r="E8761" t="s">
        <v>1578</v>
      </c>
      <c r="F8761" t="s">
        <v>52</v>
      </c>
      <c r="G8761" t="s">
        <v>72</v>
      </c>
      <c r="H8761" t="s">
        <v>73</v>
      </c>
      <c r="I8761" t="s">
        <v>55</v>
      </c>
      <c r="J8761" t="s">
        <v>56</v>
      </c>
      <c r="K8761" t="s">
        <v>151</v>
      </c>
      <c r="L8761">
        <v>9830.08</v>
      </c>
      <c r="M8761">
        <v>4</v>
      </c>
      <c r="N8761">
        <v>0.25</v>
      </c>
      <c r="O8761">
        <v>1144.05</v>
      </c>
    </row>
    <row r="8762" spans="1:15" x14ac:dyDescent="0.3">
      <c r="A8762" t="s">
        <v>10775</v>
      </c>
      <c r="B8762" t="s">
        <v>1473</v>
      </c>
      <c r="C8762" t="s">
        <v>670</v>
      </c>
      <c r="D8762" t="s">
        <v>78</v>
      </c>
      <c r="E8762" t="s">
        <v>245</v>
      </c>
      <c r="F8762" t="s">
        <v>80</v>
      </c>
      <c r="G8762" t="s">
        <v>179</v>
      </c>
      <c r="H8762" t="s">
        <v>236</v>
      </c>
      <c r="I8762" t="s">
        <v>83</v>
      </c>
      <c r="J8762" t="s">
        <v>84</v>
      </c>
      <c r="K8762" t="s">
        <v>105</v>
      </c>
      <c r="L8762">
        <v>119918.08</v>
      </c>
      <c r="M8762">
        <v>8</v>
      </c>
      <c r="N8762">
        <v>0.25</v>
      </c>
      <c r="O8762">
        <v>30406.98</v>
      </c>
    </row>
    <row r="8763" spans="1:15" x14ac:dyDescent="0.3">
      <c r="A8763" t="s">
        <v>10776</v>
      </c>
      <c r="B8763" t="s">
        <v>1605</v>
      </c>
      <c r="C8763" t="s">
        <v>2455</v>
      </c>
      <c r="D8763" t="s">
        <v>50</v>
      </c>
      <c r="E8763" t="s">
        <v>261</v>
      </c>
      <c r="F8763" t="s">
        <v>80</v>
      </c>
      <c r="G8763" t="s">
        <v>72</v>
      </c>
      <c r="H8763" t="s">
        <v>346</v>
      </c>
      <c r="I8763" t="s">
        <v>96</v>
      </c>
      <c r="J8763" t="s">
        <v>166</v>
      </c>
      <c r="K8763" t="s">
        <v>337</v>
      </c>
      <c r="L8763">
        <v>33253.85</v>
      </c>
      <c r="M8763">
        <v>5</v>
      </c>
      <c r="N8763">
        <v>0</v>
      </c>
      <c r="O8763">
        <v>8587.3700000000008</v>
      </c>
    </row>
    <row r="8764" spans="1:15" x14ac:dyDescent="0.3">
      <c r="A8764" t="s">
        <v>10777</v>
      </c>
      <c r="B8764" t="s">
        <v>3544</v>
      </c>
      <c r="C8764" t="s">
        <v>725</v>
      </c>
      <c r="D8764" t="s">
        <v>61</v>
      </c>
      <c r="E8764" t="s">
        <v>2384</v>
      </c>
      <c r="F8764" t="s">
        <v>52</v>
      </c>
      <c r="G8764" t="s">
        <v>179</v>
      </c>
      <c r="H8764" t="s">
        <v>236</v>
      </c>
      <c r="I8764" t="s">
        <v>83</v>
      </c>
      <c r="J8764" t="s">
        <v>84</v>
      </c>
      <c r="K8764" t="s">
        <v>257</v>
      </c>
      <c r="L8764">
        <v>29960.67</v>
      </c>
      <c r="M8764">
        <v>3</v>
      </c>
      <c r="N8764">
        <v>0.05</v>
      </c>
      <c r="O8764">
        <v>10036.719999999999</v>
      </c>
    </row>
    <row r="8765" spans="1:15" x14ac:dyDescent="0.3">
      <c r="A8765" t="s">
        <v>10778</v>
      </c>
      <c r="B8765" t="s">
        <v>3311</v>
      </c>
      <c r="C8765" t="s">
        <v>960</v>
      </c>
      <c r="D8765" t="s">
        <v>78</v>
      </c>
      <c r="E8765" t="s">
        <v>924</v>
      </c>
      <c r="F8765" t="s">
        <v>80</v>
      </c>
      <c r="G8765" t="s">
        <v>179</v>
      </c>
      <c r="H8765" t="s">
        <v>180</v>
      </c>
      <c r="I8765" t="s">
        <v>96</v>
      </c>
      <c r="J8765" t="s">
        <v>135</v>
      </c>
      <c r="K8765" t="s">
        <v>275</v>
      </c>
      <c r="L8765">
        <v>2905.5</v>
      </c>
      <c r="M8765">
        <v>5</v>
      </c>
      <c r="N8765">
        <v>0.1</v>
      </c>
      <c r="O8765">
        <v>464.9</v>
      </c>
    </row>
    <row r="8766" spans="1:15" x14ac:dyDescent="0.3">
      <c r="A8766" t="s">
        <v>10779</v>
      </c>
      <c r="B8766" t="s">
        <v>4069</v>
      </c>
      <c r="C8766" t="s">
        <v>1294</v>
      </c>
      <c r="D8766" t="s">
        <v>61</v>
      </c>
      <c r="E8766" t="s">
        <v>924</v>
      </c>
      <c r="F8766" t="s">
        <v>80</v>
      </c>
      <c r="G8766" t="s">
        <v>72</v>
      </c>
      <c r="H8766" t="s">
        <v>104</v>
      </c>
      <c r="I8766" t="s">
        <v>55</v>
      </c>
      <c r="J8766" t="s">
        <v>141</v>
      </c>
      <c r="K8766" t="s">
        <v>978</v>
      </c>
      <c r="L8766">
        <v>107251.7</v>
      </c>
      <c r="M8766">
        <v>10</v>
      </c>
      <c r="N8766">
        <v>0</v>
      </c>
      <c r="O8766">
        <v>28528.85</v>
      </c>
    </row>
    <row r="8767" spans="1:15" x14ac:dyDescent="0.3">
      <c r="A8767" t="s">
        <v>10780</v>
      </c>
      <c r="B8767" t="s">
        <v>3179</v>
      </c>
      <c r="C8767" t="s">
        <v>1921</v>
      </c>
      <c r="D8767" t="s">
        <v>50</v>
      </c>
      <c r="E8767" t="s">
        <v>692</v>
      </c>
      <c r="F8767" t="s">
        <v>71</v>
      </c>
      <c r="G8767" t="s">
        <v>179</v>
      </c>
      <c r="H8767" t="s">
        <v>180</v>
      </c>
      <c r="I8767" t="s">
        <v>83</v>
      </c>
      <c r="J8767" t="s">
        <v>84</v>
      </c>
      <c r="K8767" t="s">
        <v>105</v>
      </c>
      <c r="L8767">
        <v>16497.900000000001</v>
      </c>
      <c r="M8767">
        <v>2</v>
      </c>
      <c r="N8767">
        <v>0.15</v>
      </c>
      <c r="O8767">
        <v>2249.5100000000002</v>
      </c>
    </row>
    <row r="8768" spans="1:15" x14ac:dyDescent="0.3">
      <c r="A8768" t="s">
        <v>10781</v>
      </c>
      <c r="B8768" t="s">
        <v>4211</v>
      </c>
      <c r="C8768" t="s">
        <v>3569</v>
      </c>
      <c r="D8768" t="s">
        <v>102</v>
      </c>
      <c r="E8768" t="s">
        <v>1578</v>
      </c>
      <c r="F8768" t="s">
        <v>80</v>
      </c>
      <c r="G8768" t="s">
        <v>179</v>
      </c>
      <c r="H8768" t="s">
        <v>236</v>
      </c>
      <c r="I8768" t="s">
        <v>96</v>
      </c>
      <c r="J8768" t="s">
        <v>97</v>
      </c>
      <c r="K8768" t="s">
        <v>98</v>
      </c>
      <c r="L8768">
        <v>1544.43</v>
      </c>
      <c r="M8768">
        <v>1</v>
      </c>
      <c r="N8768">
        <v>0.05</v>
      </c>
      <c r="O8768">
        <v>544.01</v>
      </c>
    </row>
    <row r="8769" spans="1:15" x14ac:dyDescent="0.3">
      <c r="A8769" t="s">
        <v>10782</v>
      </c>
      <c r="B8769" t="s">
        <v>4287</v>
      </c>
      <c r="C8769" t="s">
        <v>2521</v>
      </c>
      <c r="D8769" t="s">
        <v>50</v>
      </c>
      <c r="E8769" t="s">
        <v>171</v>
      </c>
      <c r="F8769" t="s">
        <v>71</v>
      </c>
      <c r="G8769" t="s">
        <v>72</v>
      </c>
      <c r="H8769" t="s">
        <v>104</v>
      </c>
      <c r="I8769" t="s">
        <v>55</v>
      </c>
      <c r="J8769" t="s">
        <v>56</v>
      </c>
      <c r="K8769" t="s">
        <v>151</v>
      </c>
      <c r="L8769">
        <v>70994.28</v>
      </c>
      <c r="M8769">
        <v>6</v>
      </c>
      <c r="N8769">
        <v>0.2</v>
      </c>
      <c r="O8769">
        <v>8720.9500000000007</v>
      </c>
    </row>
    <row r="8770" spans="1:15" x14ac:dyDescent="0.3">
      <c r="A8770" t="s">
        <v>10783</v>
      </c>
      <c r="B8770" t="s">
        <v>1694</v>
      </c>
      <c r="C8770" t="s">
        <v>4165</v>
      </c>
      <c r="D8770" t="s">
        <v>102</v>
      </c>
      <c r="E8770" t="s">
        <v>1319</v>
      </c>
      <c r="F8770" t="s">
        <v>80</v>
      </c>
      <c r="G8770" t="s">
        <v>72</v>
      </c>
      <c r="H8770" t="s">
        <v>73</v>
      </c>
      <c r="I8770" t="s">
        <v>55</v>
      </c>
      <c r="J8770" t="s">
        <v>173</v>
      </c>
      <c r="K8770" t="s">
        <v>203</v>
      </c>
      <c r="L8770">
        <v>91399.6</v>
      </c>
      <c r="M8770">
        <v>8</v>
      </c>
      <c r="N8770">
        <v>0.1</v>
      </c>
      <c r="O8770">
        <v>13836.4</v>
      </c>
    </row>
    <row r="8771" spans="1:15" x14ac:dyDescent="0.3">
      <c r="A8771" t="s">
        <v>10784</v>
      </c>
      <c r="B8771" t="s">
        <v>1990</v>
      </c>
      <c r="C8771" t="s">
        <v>2145</v>
      </c>
      <c r="D8771" t="s">
        <v>78</v>
      </c>
      <c r="E8771" t="s">
        <v>465</v>
      </c>
      <c r="F8771" t="s">
        <v>52</v>
      </c>
      <c r="G8771" t="s">
        <v>72</v>
      </c>
      <c r="H8771" t="s">
        <v>117</v>
      </c>
      <c r="I8771" t="s">
        <v>118</v>
      </c>
      <c r="J8771" t="s">
        <v>303</v>
      </c>
      <c r="K8771" t="s">
        <v>421</v>
      </c>
      <c r="L8771">
        <v>34880.25</v>
      </c>
      <c r="M8771">
        <v>5</v>
      </c>
      <c r="N8771">
        <v>0.2</v>
      </c>
      <c r="O8771">
        <v>5153.34</v>
      </c>
    </row>
    <row r="8772" spans="1:15" x14ac:dyDescent="0.3">
      <c r="A8772" t="s">
        <v>10785</v>
      </c>
      <c r="B8772" t="s">
        <v>4623</v>
      </c>
      <c r="C8772" t="s">
        <v>3056</v>
      </c>
      <c r="D8772" t="s">
        <v>61</v>
      </c>
      <c r="E8772" t="s">
        <v>1929</v>
      </c>
      <c r="F8772" t="s">
        <v>71</v>
      </c>
      <c r="G8772" t="s">
        <v>81</v>
      </c>
      <c r="H8772" t="s">
        <v>186</v>
      </c>
      <c r="I8772" t="s">
        <v>96</v>
      </c>
      <c r="J8772" t="s">
        <v>166</v>
      </c>
      <c r="K8772" t="s">
        <v>337</v>
      </c>
      <c r="L8772">
        <v>55502.76</v>
      </c>
      <c r="M8772">
        <v>6</v>
      </c>
      <c r="N8772">
        <v>0.1</v>
      </c>
      <c r="O8772">
        <v>12659.77</v>
      </c>
    </row>
    <row r="8773" spans="1:15" x14ac:dyDescent="0.3">
      <c r="A8773" t="s">
        <v>10786</v>
      </c>
      <c r="B8773" t="s">
        <v>2272</v>
      </c>
      <c r="C8773" t="s">
        <v>348</v>
      </c>
      <c r="D8773" t="s">
        <v>61</v>
      </c>
      <c r="E8773" t="s">
        <v>1239</v>
      </c>
      <c r="F8773" t="s">
        <v>80</v>
      </c>
      <c r="G8773" t="s">
        <v>81</v>
      </c>
      <c r="H8773" t="s">
        <v>95</v>
      </c>
      <c r="I8773" t="s">
        <v>83</v>
      </c>
      <c r="J8773" t="s">
        <v>156</v>
      </c>
      <c r="K8773" t="s">
        <v>157</v>
      </c>
      <c r="L8773">
        <v>130153.41</v>
      </c>
      <c r="M8773">
        <v>9</v>
      </c>
      <c r="N8773">
        <v>0.1</v>
      </c>
      <c r="O8773">
        <v>40980.080000000002</v>
      </c>
    </row>
    <row r="8774" spans="1:15" x14ac:dyDescent="0.3">
      <c r="A8774" t="s">
        <v>10787</v>
      </c>
      <c r="B8774" t="s">
        <v>549</v>
      </c>
      <c r="C8774" t="s">
        <v>4775</v>
      </c>
      <c r="D8774" t="s">
        <v>61</v>
      </c>
      <c r="E8774" t="s">
        <v>990</v>
      </c>
      <c r="F8774" t="s">
        <v>71</v>
      </c>
      <c r="G8774" t="s">
        <v>179</v>
      </c>
      <c r="H8774" t="s">
        <v>180</v>
      </c>
      <c r="I8774" t="s">
        <v>118</v>
      </c>
      <c r="J8774" t="s">
        <v>230</v>
      </c>
      <c r="K8774" t="s">
        <v>356</v>
      </c>
      <c r="L8774">
        <v>34182.800000000003</v>
      </c>
      <c r="M8774">
        <v>5</v>
      </c>
      <c r="N8774">
        <v>0.25</v>
      </c>
      <c r="O8774">
        <v>4082.99</v>
      </c>
    </row>
    <row r="8775" spans="1:15" x14ac:dyDescent="0.3">
      <c r="A8775" t="s">
        <v>10788</v>
      </c>
      <c r="B8775" t="s">
        <v>2036</v>
      </c>
      <c r="C8775" t="s">
        <v>2254</v>
      </c>
      <c r="D8775" t="s">
        <v>102</v>
      </c>
      <c r="E8775" t="s">
        <v>893</v>
      </c>
      <c r="F8775" t="s">
        <v>80</v>
      </c>
      <c r="G8775" t="s">
        <v>72</v>
      </c>
      <c r="H8775" t="s">
        <v>346</v>
      </c>
      <c r="I8775" t="s">
        <v>96</v>
      </c>
      <c r="J8775" t="s">
        <v>111</v>
      </c>
      <c r="K8775" t="s">
        <v>328</v>
      </c>
      <c r="L8775">
        <v>56217.760000000002</v>
      </c>
      <c r="M8775">
        <v>8</v>
      </c>
      <c r="N8775">
        <v>0.1</v>
      </c>
      <c r="O8775">
        <v>20214.53</v>
      </c>
    </row>
    <row r="8776" spans="1:15" x14ac:dyDescent="0.3">
      <c r="A8776" t="s">
        <v>10789</v>
      </c>
      <c r="B8776" t="s">
        <v>1757</v>
      </c>
      <c r="C8776" t="s">
        <v>770</v>
      </c>
      <c r="D8776" t="s">
        <v>78</v>
      </c>
      <c r="E8776" t="s">
        <v>680</v>
      </c>
      <c r="F8776" t="s">
        <v>71</v>
      </c>
      <c r="G8776" t="s">
        <v>63</v>
      </c>
      <c r="H8776" t="s">
        <v>202</v>
      </c>
      <c r="I8776" t="s">
        <v>83</v>
      </c>
      <c r="J8776" t="s">
        <v>84</v>
      </c>
      <c r="K8776" t="s">
        <v>125</v>
      </c>
      <c r="L8776">
        <v>101043.6</v>
      </c>
      <c r="M8776">
        <v>7</v>
      </c>
      <c r="N8776">
        <v>0.2</v>
      </c>
      <c r="O8776">
        <v>28949.759999999998</v>
      </c>
    </row>
    <row r="8777" spans="1:15" x14ac:dyDescent="0.3">
      <c r="A8777" t="s">
        <v>10790</v>
      </c>
      <c r="B8777" t="s">
        <v>1273</v>
      </c>
      <c r="C8777" t="s">
        <v>60</v>
      </c>
      <c r="D8777" t="s">
        <v>50</v>
      </c>
      <c r="E8777" t="s">
        <v>637</v>
      </c>
      <c r="F8777" t="s">
        <v>80</v>
      </c>
      <c r="G8777" t="s">
        <v>63</v>
      </c>
      <c r="H8777" t="s">
        <v>172</v>
      </c>
      <c r="I8777" t="s">
        <v>83</v>
      </c>
      <c r="J8777" t="s">
        <v>379</v>
      </c>
      <c r="K8777" t="s">
        <v>562</v>
      </c>
      <c r="L8777">
        <v>10407.61</v>
      </c>
      <c r="M8777">
        <v>1</v>
      </c>
      <c r="N8777">
        <v>0</v>
      </c>
      <c r="O8777">
        <v>3369.46</v>
      </c>
    </row>
    <row r="8778" spans="1:15" x14ac:dyDescent="0.3">
      <c r="A8778" t="s">
        <v>10791</v>
      </c>
      <c r="B8778" t="s">
        <v>960</v>
      </c>
      <c r="C8778" t="s">
        <v>1099</v>
      </c>
      <c r="D8778" t="s">
        <v>78</v>
      </c>
      <c r="E8778" t="s">
        <v>680</v>
      </c>
      <c r="F8778" t="s">
        <v>71</v>
      </c>
      <c r="G8778" t="s">
        <v>63</v>
      </c>
      <c r="H8778" t="s">
        <v>202</v>
      </c>
      <c r="I8778" t="s">
        <v>118</v>
      </c>
      <c r="J8778" t="s">
        <v>191</v>
      </c>
      <c r="K8778" t="s">
        <v>290</v>
      </c>
      <c r="L8778">
        <v>132003.45000000001</v>
      </c>
      <c r="M8778">
        <v>9</v>
      </c>
      <c r="N8778">
        <v>0.25</v>
      </c>
      <c r="O8778">
        <v>36158.949999999997</v>
      </c>
    </row>
    <row r="8779" spans="1:15" x14ac:dyDescent="0.3">
      <c r="A8779" t="s">
        <v>10792</v>
      </c>
      <c r="B8779" t="s">
        <v>1819</v>
      </c>
      <c r="C8779" t="s">
        <v>3146</v>
      </c>
      <c r="D8779" t="s">
        <v>61</v>
      </c>
      <c r="E8779" t="s">
        <v>889</v>
      </c>
      <c r="F8779" t="s">
        <v>71</v>
      </c>
      <c r="G8779" t="s">
        <v>63</v>
      </c>
      <c r="H8779" t="s">
        <v>202</v>
      </c>
      <c r="I8779" t="s">
        <v>96</v>
      </c>
      <c r="J8779" t="s">
        <v>111</v>
      </c>
      <c r="K8779" t="s">
        <v>112</v>
      </c>
      <c r="L8779">
        <v>142435.5</v>
      </c>
      <c r="M8779">
        <v>10</v>
      </c>
      <c r="N8779">
        <v>0.1</v>
      </c>
      <c r="O8779">
        <v>47224.58</v>
      </c>
    </row>
    <row r="8780" spans="1:15" x14ac:dyDescent="0.3">
      <c r="A8780" t="s">
        <v>10793</v>
      </c>
      <c r="B8780" t="s">
        <v>2113</v>
      </c>
      <c r="C8780" t="s">
        <v>623</v>
      </c>
      <c r="D8780" t="s">
        <v>78</v>
      </c>
      <c r="E8780" t="s">
        <v>1731</v>
      </c>
      <c r="F8780" t="s">
        <v>80</v>
      </c>
      <c r="G8780" t="s">
        <v>81</v>
      </c>
      <c r="H8780" t="s">
        <v>95</v>
      </c>
      <c r="I8780" t="s">
        <v>55</v>
      </c>
      <c r="J8780" t="s">
        <v>141</v>
      </c>
      <c r="K8780" t="s">
        <v>142</v>
      </c>
      <c r="L8780">
        <v>11521.89</v>
      </c>
      <c r="M8780">
        <v>3</v>
      </c>
      <c r="N8780">
        <v>0.15</v>
      </c>
      <c r="O8780">
        <v>1565.9</v>
      </c>
    </row>
    <row r="8781" spans="1:15" x14ac:dyDescent="0.3">
      <c r="A8781" t="s">
        <v>10794</v>
      </c>
      <c r="B8781" t="s">
        <v>3359</v>
      </c>
      <c r="C8781" t="s">
        <v>3920</v>
      </c>
      <c r="D8781" t="s">
        <v>61</v>
      </c>
      <c r="E8781" t="s">
        <v>2662</v>
      </c>
      <c r="F8781" t="s">
        <v>71</v>
      </c>
      <c r="G8781" t="s">
        <v>53</v>
      </c>
      <c r="H8781" t="s">
        <v>54</v>
      </c>
      <c r="I8781" t="s">
        <v>83</v>
      </c>
      <c r="J8781" t="s">
        <v>449</v>
      </c>
      <c r="K8781" t="s">
        <v>681</v>
      </c>
      <c r="L8781">
        <v>6410.99</v>
      </c>
      <c r="M8781">
        <v>1</v>
      </c>
      <c r="N8781">
        <v>0.1</v>
      </c>
      <c r="O8781">
        <v>2038.85</v>
      </c>
    </row>
    <row r="8782" spans="1:15" x14ac:dyDescent="0.3">
      <c r="A8782" t="s">
        <v>10795</v>
      </c>
      <c r="B8782" t="s">
        <v>3056</v>
      </c>
      <c r="C8782" t="s">
        <v>1041</v>
      </c>
      <c r="D8782" t="s">
        <v>78</v>
      </c>
      <c r="E8782" t="s">
        <v>1275</v>
      </c>
      <c r="F8782" t="s">
        <v>80</v>
      </c>
      <c r="G8782" t="s">
        <v>63</v>
      </c>
      <c r="H8782" t="s">
        <v>213</v>
      </c>
      <c r="I8782" t="s">
        <v>96</v>
      </c>
      <c r="J8782" t="s">
        <v>166</v>
      </c>
      <c r="K8782" t="s">
        <v>762</v>
      </c>
      <c r="L8782">
        <v>7452.99</v>
      </c>
      <c r="M8782">
        <v>9</v>
      </c>
      <c r="N8782">
        <v>0.25</v>
      </c>
      <c r="O8782">
        <v>1936.15</v>
      </c>
    </row>
    <row r="8783" spans="1:15" x14ac:dyDescent="0.3">
      <c r="A8783" t="s">
        <v>10796</v>
      </c>
      <c r="B8783" t="s">
        <v>1572</v>
      </c>
      <c r="C8783" t="s">
        <v>122</v>
      </c>
      <c r="D8783" t="s">
        <v>61</v>
      </c>
      <c r="E8783" t="s">
        <v>1827</v>
      </c>
      <c r="F8783" t="s">
        <v>71</v>
      </c>
      <c r="G8783" t="s">
        <v>81</v>
      </c>
      <c r="H8783" t="s">
        <v>82</v>
      </c>
      <c r="I8783" t="s">
        <v>118</v>
      </c>
      <c r="J8783" t="s">
        <v>119</v>
      </c>
      <c r="K8783" t="s">
        <v>270</v>
      </c>
      <c r="L8783">
        <v>85490.7</v>
      </c>
      <c r="M8783">
        <v>6</v>
      </c>
      <c r="N8783">
        <v>0</v>
      </c>
      <c r="O8783">
        <v>25662.81</v>
      </c>
    </row>
    <row r="8784" spans="1:15" x14ac:dyDescent="0.3">
      <c r="A8784" t="s">
        <v>10797</v>
      </c>
      <c r="B8784" t="s">
        <v>467</v>
      </c>
      <c r="C8784" t="s">
        <v>1053</v>
      </c>
      <c r="D8784" t="s">
        <v>102</v>
      </c>
      <c r="E8784" t="s">
        <v>324</v>
      </c>
      <c r="F8784" t="s">
        <v>71</v>
      </c>
      <c r="G8784" t="s">
        <v>63</v>
      </c>
      <c r="H8784" t="s">
        <v>213</v>
      </c>
      <c r="I8784" t="s">
        <v>83</v>
      </c>
      <c r="J8784" t="s">
        <v>84</v>
      </c>
      <c r="K8784" t="s">
        <v>85</v>
      </c>
      <c r="L8784">
        <v>46251.45</v>
      </c>
      <c r="M8784">
        <v>7</v>
      </c>
      <c r="N8784">
        <v>0.15</v>
      </c>
      <c r="O8784">
        <v>14445.12</v>
      </c>
    </row>
    <row r="8785" spans="1:15" x14ac:dyDescent="0.3">
      <c r="A8785" t="s">
        <v>10798</v>
      </c>
      <c r="B8785" t="s">
        <v>2506</v>
      </c>
      <c r="C8785" t="s">
        <v>3077</v>
      </c>
      <c r="D8785" t="s">
        <v>102</v>
      </c>
      <c r="E8785" t="s">
        <v>1501</v>
      </c>
      <c r="F8785" t="s">
        <v>71</v>
      </c>
      <c r="G8785" t="s">
        <v>81</v>
      </c>
      <c r="H8785" t="s">
        <v>82</v>
      </c>
      <c r="I8785" t="s">
        <v>96</v>
      </c>
      <c r="J8785" t="s">
        <v>135</v>
      </c>
      <c r="K8785" t="s">
        <v>275</v>
      </c>
      <c r="L8785">
        <v>1599</v>
      </c>
      <c r="M8785">
        <v>2</v>
      </c>
      <c r="N8785">
        <v>0.05</v>
      </c>
      <c r="O8785">
        <v>292.22000000000003</v>
      </c>
    </row>
    <row r="8786" spans="1:15" x14ac:dyDescent="0.3">
      <c r="A8786" t="s">
        <v>10799</v>
      </c>
      <c r="B8786" t="s">
        <v>3375</v>
      </c>
      <c r="C8786" t="s">
        <v>1637</v>
      </c>
      <c r="D8786" t="s">
        <v>102</v>
      </c>
      <c r="E8786" t="s">
        <v>1027</v>
      </c>
      <c r="F8786" t="s">
        <v>71</v>
      </c>
      <c r="G8786" t="s">
        <v>81</v>
      </c>
      <c r="H8786" t="s">
        <v>284</v>
      </c>
      <c r="I8786" t="s">
        <v>118</v>
      </c>
      <c r="J8786" t="s">
        <v>119</v>
      </c>
      <c r="K8786" t="s">
        <v>270</v>
      </c>
      <c r="L8786">
        <v>36219.360000000001</v>
      </c>
      <c r="M8786">
        <v>3</v>
      </c>
      <c r="N8786">
        <v>0.2</v>
      </c>
      <c r="O8786">
        <v>5174.3500000000004</v>
      </c>
    </row>
    <row r="8787" spans="1:15" x14ac:dyDescent="0.3">
      <c r="A8787" t="s">
        <v>10800</v>
      </c>
      <c r="B8787" t="s">
        <v>3388</v>
      </c>
      <c r="C8787" t="s">
        <v>5375</v>
      </c>
      <c r="D8787" t="s">
        <v>78</v>
      </c>
      <c r="E8787" t="s">
        <v>2999</v>
      </c>
      <c r="F8787" t="s">
        <v>80</v>
      </c>
      <c r="G8787" t="s">
        <v>63</v>
      </c>
      <c r="H8787" t="s">
        <v>202</v>
      </c>
      <c r="I8787" t="s">
        <v>96</v>
      </c>
      <c r="J8787" t="s">
        <v>135</v>
      </c>
      <c r="K8787" t="s">
        <v>395</v>
      </c>
      <c r="L8787">
        <v>57062.58</v>
      </c>
      <c r="M8787">
        <v>6</v>
      </c>
      <c r="N8787">
        <v>0.2</v>
      </c>
      <c r="O8787">
        <v>16035.71</v>
      </c>
    </row>
    <row r="8788" spans="1:15" x14ac:dyDescent="0.3">
      <c r="A8788" t="s">
        <v>10801</v>
      </c>
      <c r="B8788" t="s">
        <v>2588</v>
      </c>
      <c r="C8788" t="s">
        <v>1225</v>
      </c>
      <c r="D8788" t="s">
        <v>61</v>
      </c>
      <c r="E8788" t="s">
        <v>2223</v>
      </c>
      <c r="F8788" t="s">
        <v>71</v>
      </c>
      <c r="G8788" t="s">
        <v>81</v>
      </c>
      <c r="H8788" t="s">
        <v>95</v>
      </c>
      <c r="I8788" t="s">
        <v>96</v>
      </c>
      <c r="J8788" t="s">
        <v>111</v>
      </c>
      <c r="K8788" t="s">
        <v>328</v>
      </c>
      <c r="L8788">
        <v>100188.32</v>
      </c>
      <c r="M8788">
        <v>8</v>
      </c>
      <c r="N8788">
        <v>0.1</v>
      </c>
      <c r="O8788">
        <v>30293.01</v>
      </c>
    </row>
    <row r="8789" spans="1:15" x14ac:dyDescent="0.3">
      <c r="A8789" t="s">
        <v>10802</v>
      </c>
      <c r="B8789" t="s">
        <v>1719</v>
      </c>
      <c r="C8789" t="s">
        <v>1322</v>
      </c>
      <c r="D8789" t="s">
        <v>50</v>
      </c>
      <c r="E8789" t="s">
        <v>320</v>
      </c>
      <c r="F8789" t="s">
        <v>80</v>
      </c>
      <c r="G8789" t="s">
        <v>53</v>
      </c>
      <c r="H8789" t="s">
        <v>90</v>
      </c>
      <c r="I8789" t="s">
        <v>96</v>
      </c>
      <c r="J8789" t="s">
        <v>111</v>
      </c>
      <c r="K8789" t="s">
        <v>328</v>
      </c>
      <c r="L8789">
        <v>20724.939999999999</v>
      </c>
      <c r="M8789">
        <v>2</v>
      </c>
      <c r="N8789">
        <v>0.25</v>
      </c>
      <c r="O8789">
        <v>3038.64</v>
      </c>
    </row>
    <row r="8790" spans="1:15" x14ac:dyDescent="0.3">
      <c r="A8790" t="s">
        <v>10803</v>
      </c>
      <c r="B8790" t="s">
        <v>1032</v>
      </c>
      <c r="C8790" t="s">
        <v>1573</v>
      </c>
      <c r="D8790" t="s">
        <v>50</v>
      </c>
      <c r="E8790" t="s">
        <v>1150</v>
      </c>
      <c r="F8790" t="s">
        <v>52</v>
      </c>
      <c r="G8790" t="s">
        <v>72</v>
      </c>
      <c r="H8790" t="s">
        <v>73</v>
      </c>
      <c r="I8790" t="s">
        <v>96</v>
      </c>
      <c r="J8790" t="s">
        <v>111</v>
      </c>
      <c r="K8790" t="s">
        <v>328</v>
      </c>
      <c r="L8790">
        <v>12285.56</v>
      </c>
      <c r="M8790">
        <v>4</v>
      </c>
      <c r="N8790">
        <v>0.05</v>
      </c>
      <c r="O8790">
        <v>3131.66</v>
      </c>
    </row>
    <row r="8791" spans="1:15" x14ac:dyDescent="0.3">
      <c r="A8791" t="s">
        <v>10804</v>
      </c>
      <c r="B8791" t="s">
        <v>671</v>
      </c>
      <c r="C8791" t="s">
        <v>501</v>
      </c>
      <c r="D8791" t="s">
        <v>78</v>
      </c>
      <c r="E8791" t="s">
        <v>1004</v>
      </c>
      <c r="F8791" t="s">
        <v>71</v>
      </c>
      <c r="G8791" t="s">
        <v>81</v>
      </c>
      <c r="H8791" t="s">
        <v>95</v>
      </c>
      <c r="I8791" t="s">
        <v>55</v>
      </c>
      <c r="J8791" t="s">
        <v>141</v>
      </c>
      <c r="K8791" t="s">
        <v>142</v>
      </c>
      <c r="L8791">
        <v>35823</v>
      </c>
      <c r="M8791">
        <v>3</v>
      </c>
      <c r="N8791">
        <v>0.25</v>
      </c>
      <c r="O8791">
        <v>9753.42</v>
      </c>
    </row>
    <row r="8792" spans="1:15" x14ac:dyDescent="0.3">
      <c r="A8792" t="s">
        <v>10805</v>
      </c>
      <c r="B8792" t="s">
        <v>2072</v>
      </c>
      <c r="C8792" t="s">
        <v>3033</v>
      </c>
      <c r="D8792" t="s">
        <v>61</v>
      </c>
      <c r="E8792" t="s">
        <v>1115</v>
      </c>
      <c r="F8792" t="s">
        <v>71</v>
      </c>
      <c r="G8792" t="s">
        <v>53</v>
      </c>
      <c r="H8792" t="s">
        <v>90</v>
      </c>
      <c r="I8792" t="s">
        <v>83</v>
      </c>
      <c r="J8792" t="s">
        <v>379</v>
      </c>
      <c r="K8792" t="s">
        <v>562</v>
      </c>
      <c r="L8792">
        <v>19460.46</v>
      </c>
      <c r="M8792">
        <v>6</v>
      </c>
      <c r="N8792">
        <v>0.1</v>
      </c>
      <c r="O8792">
        <v>2876.11</v>
      </c>
    </row>
    <row r="8793" spans="1:15" x14ac:dyDescent="0.3">
      <c r="A8793" t="s">
        <v>10806</v>
      </c>
      <c r="B8793" t="s">
        <v>490</v>
      </c>
      <c r="C8793" t="s">
        <v>1777</v>
      </c>
      <c r="D8793" t="s">
        <v>50</v>
      </c>
      <c r="E8793" t="s">
        <v>1125</v>
      </c>
      <c r="F8793" t="s">
        <v>52</v>
      </c>
      <c r="G8793" t="s">
        <v>81</v>
      </c>
      <c r="H8793" t="s">
        <v>284</v>
      </c>
      <c r="I8793" t="s">
        <v>96</v>
      </c>
      <c r="J8793" t="s">
        <v>97</v>
      </c>
      <c r="K8793" t="s">
        <v>98</v>
      </c>
      <c r="L8793">
        <v>60859.53</v>
      </c>
      <c r="M8793">
        <v>9</v>
      </c>
      <c r="N8793">
        <v>0</v>
      </c>
      <c r="O8793">
        <v>9200.3799999999992</v>
      </c>
    </row>
    <row r="8794" spans="1:15" x14ac:dyDescent="0.3">
      <c r="A8794" t="s">
        <v>10807</v>
      </c>
      <c r="B8794" t="s">
        <v>1589</v>
      </c>
      <c r="C8794" t="s">
        <v>2473</v>
      </c>
      <c r="D8794" t="s">
        <v>102</v>
      </c>
      <c r="E8794" t="s">
        <v>1328</v>
      </c>
      <c r="F8794" t="s">
        <v>52</v>
      </c>
      <c r="G8794" t="s">
        <v>63</v>
      </c>
      <c r="H8794" t="s">
        <v>213</v>
      </c>
      <c r="I8794" t="s">
        <v>96</v>
      </c>
      <c r="J8794" t="s">
        <v>111</v>
      </c>
      <c r="K8794" t="s">
        <v>112</v>
      </c>
      <c r="L8794">
        <v>8484.27</v>
      </c>
      <c r="M8794">
        <v>1</v>
      </c>
      <c r="N8794">
        <v>0.05</v>
      </c>
      <c r="O8794">
        <v>2438.92</v>
      </c>
    </row>
    <row r="8795" spans="1:15" x14ac:dyDescent="0.3">
      <c r="A8795" t="s">
        <v>10808</v>
      </c>
      <c r="B8795" t="s">
        <v>3799</v>
      </c>
      <c r="C8795" t="s">
        <v>1110</v>
      </c>
      <c r="D8795" t="s">
        <v>50</v>
      </c>
      <c r="E8795" t="s">
        <v>240</v>
      </c>
      <c r="F8795" t="s">
        <v>80</v>
      </c>
      <c r="G8795" t="s">
        <v>53</v>
      </c>
      <c r="H8795" t="s">
        <v>54</v>
      </c>
      <c r="I8795" t="s">
        <v>96</v>
      </c>
      <c r="J8795" t="s">
        <v>97</v>
      </c>
      <c r="K8795" t="s">
        <v>98</v>
      </c>
      <c r="L8795">
        <v>26939.919999999998</v>
      </c>
      <c r="M8795">
        <v>8</v>
      </c>
      <c r="N8795">
        <v>0.05</v>
      </c>
      <c r="O8795">
        <v>7281.77</v>
      </c>
    </row>
    <row r="8796" spans="1:15" x14ac:dyDescent="0.3">
      <c r="A8796" t="s">
        <v>10809</v>
      </c>
      <c r="B8796" t="s">
        <v>2723</v>
      </c>
      <c r="C8796" t="s">
        <v>260</v>
      </c>
      <c r="D8796" t="s">
        <v>50</v>
      </c>
      <c r="E8796" t="s">
        <v>171</v>
      </c>
      <c r="F8796" t="s">
        <v>80</v>
      </c>
      <c r="G8796" t="s">
        <v>72</v>
      </c>
      <c r="H8796" t="s">
        <v>117</v>
      </c>
      <c r="I8796" t="s">
        <v>118</v>
      </c>
      <c r="J8796" t="s">
        <v>191</v>
      </c>
      <c r="K8796" t="s">
        <v>290</v>
      </c>
      <c r="L8796">
        <v>27085.52</v>
      </c>
      <c r="M8796">
        <v>8</v>
      </c>
      <c r="N8796">
        <v>0</v>
      </c>
      <c r="O8796">
        <v>10378.32</v>
      </c>
    </row>
    <row r="8797" spans="1:15" x14ac:dyDescent="0.3">
      <c r="A8797" t="s">
        <v>10810</v>
      </c>
      <c r="B8797" t="s">
        <v>2983</v>
      </c>
      <c r="C8797" t="s">
        <v>3472</v>
      </c>
      <c r="D8797" t="s">
        <v>78</v>
      </c>
      <c r="E8797" t="s">
        <v>885</v>
      </c>
      <c r="F8797" t="s">
        <v>71</v>
      </c>
      <c r="G8797" t="s">
        <v>179</v>
      </c>
      <c r="H8797" t="s">
        <v>180</v>
      </c>
      <c r="I8797" t="s">
        <v>55</v>
      </c>
      <c r="J8797" t="s">
        <v>65</v>
      </c>
      <c r="K8797" t="s">
        <v>130</v>
      </c>
      <c r="L8797">
        <v>37755.68</v>
      </c>
      <c r="M8797">
        <v>4</v>
      </c>
      <c r="N8797">
        <v>0.05</v>
      </c>
      <c r="O8797">
        <v>6226.73</v>
      </c>
    </row>
    <row r="8798" spans="1:15" x14ac:dyDescent="0.3">
      <c r="A8798" t="s">
        <v>10811</v>
      </c>
      <c r="B8798" t="s">
        <v>2631</v>
      </c>
      <c r="C8798" t="s">
        <v>1581</v>
      </c>
      <c r="D8798" t="s">
        <v>78</v>
      </c>
      <c r="E8798" t="s">
        <v>951</v>
      </c>
      <c r="F8798" t="s">
        <v>52</v>
      </c>
      <c r="G8798" t="s">
        <v>63</v>
      </c>
      <c r="H8798" t="s">
        <v>64</v>
      </c>
      <c r="I8798" t="s">
        <v>55</v>
      </c>
      <c r="J8798" t="s">
        <v>173</v>
      </c>
      <c r="K8798" t="s">
        <v>174</v>
      </c>
      <c r="L8798">
        <v>23708.76</v>
      </c>
      <c r="M8798">
        <v>3</v>
      </c>
      <c r="N8798">
        <v>0.1</v>
      </c>
      <c r="O8798">
        <v>3576.35</v>
      </c>
    </row>
    <row r="8799" spans="1:15" x14ac:dyDescent="0.3">
      <c r="A8799" t="s">
        <v>10812</v>
      </c>
      <c r="B8799" t="s">
        <v>3056</v>
      </c>
      <c r="C8799" t="s">
        <v>538</v>
      </c>
      <c r="D8799" t="s">
        <v>102</v>
      </c>
      <c r="E8799" t="s">
        <v>350</v>
      </c>
      <c r="F8799" t="s">
        <v>52</v>
      </c>
      <c r="G8799" t="s">
        <v>81</v>
      </c>
      <c r="H8799" t="s">
        <v>95</v>
      </c>
      <c r="I8799" t="s">
        <v>83</v>
      </c>
      <c r="J8799" t="s">
        <v>379</v>
      </c>
      <c r="K8799" t="s">
        <v>380</v>
      </c>
      <c r="L8799">
        <v>1767.63</v>
      </c>
      <c r="M8799">
        <v>3</v>
      </c>
      <c r="N8799">
        <v>0.15</v>
      </c>
      <c r="O8799">
        <v>383.06</v>
      </c>
    </row>
    <row r="8800" spans="1:15" x14ac:dyDescent="0.3">
      <c r="A8800" t="s">
        <v>10813</v>
      </c>
      <c r="B8800" t="s">
        <v>1597</v>
      </c>
      <c r="C8800" t="s">
        <v>1673</v>
      </c>
      <c r="D8800" t="s">
        <v>102</v>
      </c>
      <c r="E8800" t="s">
        <v>1047</v>
      </c>
      <c r="F8800" t="s">
        <v>71</v>
      </c>
      <c r="G8800" t="s">
        <v>179</v>
      </c>
      <c r="H8800" t="s">
        <v>180</v>
      </c>
      <c r="I8800" t="s">
        <v>83</v>
      </c>
      <c r="J8800" t="s">
        <v>84</v>
      </c>
      <c r="K8800" t="s">
        <v>85</v>
      </c>
      <c r="L8800">
        <v>38781.699999999997</v>
      </c>
      <c r="M8800">
        <v>5</v>
      </c>
      <c r="N8800">
        <v>0.1</v>
      </c>
      <c r="O8800">
        <v>5758.76</v>
      </c>
    </row>
    <row r="8801" spans="1:15" x14ac:dyDescent="0.3">
      <c r="A8801" t="s">
        <v>10814</v>
      </c>
      <c r="B8801" t="s">
        <v>1876</v>
      </c>
      <c r="C8801" t="s">
        <v>1877</v>
      </c>
      <c r="D8801" t="s">
        <v>78</v>
      </c>
      <c r="E8801" t="s">
        <v>1169</v>
      </c>
      <c r="F8801" t="s">
        <v>80</v>
      </c>
      <c r="G8801" t="s">
        <v>53</v>
      </c>
      <c r="H8801" t="s">
        <v>90</v>
      </c>
      <c r="I8801" t="s">
        <v>96</v>
      </c>
      <c r="J8801" t="s">
        <v>111</v>
      </c>
      <c r="K8801" t="s">
        <v>112</v>
      </c>
      <c r="L8801">
        <v>77477.19</v>
      </c>
      <c r="M8801">
        <v>7</v>
      </c>
      <c r="N8801">
        <v>0.25</v>
      </c>
      <c r="O8801">
        <v>22871.43</v>
      </c>
    </row>
    <row r="8802" spans="1:15" x14ac:dyDescent="0.3">
      <c r="A8802" t="s">
        <v>10815</v>
      </c>
      <c r="B8802" t="s">
        <v>2067</v>
      </c>
      <c r="C8802" t="s">
        <v>1228</v>
      </c>
      <c r="D8802" t="s">
        <v>61</v>
      </c>
      <c r="E8802" t="s">
        <v>1437</v>
      </c>
      <c r="F8802" t="s">
        <v>71</v>
      </c>
      <c r="G8802" t="s">
        <v>72</v>
      </c>
      <c r="H8802" t="s">
        <v>346</v>
      </c>
      <c r="I8802" t="s">
        <v>96</v>
      </c>
      <c r="J8802" t="s">
        <v>111</v>
      </c>
      <c r="K8802" t="s">
        <v>112</v>
      </c>
      <c r="L8802">
        <v>111449.2</v>
      </c>
      <c r="M8802">
        <v>10</v>
      </c>
      <c r="N8802">
        <v>0.1</v>
      </c>
      <c r="O8802">
        <v>23292.05</v>
      </c>
    </row>
    <row r="8803" spans="1:15" x14ac:dyDescent="0.3">
      <c r="A8803" t="s">
        <v>10816</v>
      </c>
      <c r="B8803" t="s">
        <v>3118</v>
      </c>
      <c r="C8803" t="s">
        <v>5134</v>
      </c>
      <c r="D8803" t="s">
        <v>61</v>
      </c>
      <c r="E8803" t="s">
        <v>1004</v>
      </c>
      <c r="F8803" t="s">
        <v>80</v>
      </c>
      <c r="G8803" t="s">
        <v>63</v>
      </c>
      <c r="H8803" t="s">
        <v>64</v>
      </c>
      <c r="I8803" t="s">
        <v>55</v>
      </c>
      <c r="J8803" t="s">
        <v>173</v>
      </c>
      <c r="K8803" t="s">
        <v>735</v>
      </c>
      <c r="L8803">
        <v>16341.48</v>
      </c>
      <c r="M8803">
        <v>3</v>
      </c>
      <c r="N8803">
        <v>0.1</v>
      </c>
      <c r="O8803">
        <v>5385.24</v>
      </c>
    </row>
    <row r="8804" spans="1:15" x14ac:dyDescent="0.3">
      <c r="A8804" t="s">
        <v>10817</v>
      </c>
      <c r="B8804" t="s">
        <v>2723</v>
      </c>
      <c r="C8804" t="s">
        <v>259</v>
      </c>
      <c r="D8804" t="s">
        <v>61</v>
      </c>
      <c r="E8804" t="s">
        <v>753</v>
      </c>
      <c r="F8804" t="s">
        <v>52</v>
      </c>
      <c r="G8804" t="s">
        <v>81</v>
      </c>
      <c r="H8804" t="s">
        <v>186</v>
      </c>
      <c r="I8804" t="s">
        <v>118</v>
      </c>
      <c r="J8804" t="s">
        <v>303</v>
      </c>
      <c r="K8804" t="s">
        <v>304</v>
      </c>
      <c r="L8804">
        <v>66466.64</v>
      </c>
      <c r="M8804">
        <v>8</v>
      </c>
      <c r="N8804">
        <v>0.25</v>
      </c>
      <c r="O8804">
        <v>9820.2800000000007</v>
      </c>
    </row>
    <row r="8805" spans="1:15" x14ac:dyDescent="0.3">
      <c r="A8805" t="s">
        <v>10818</v>
      </c>
      <c r="B8805" t="s">
        <v>1870</v>
      </c>
      <c r="C8805" t="s">
        <v>1351</v>
      </c>
      <c r="D8805" t="s">
        <v>50</v>
      </c>
      <c r="E8805" t="s">
        <v>224</v>
      </c>
      <c r="F8805" t="s">
        <v>80</v>
      </c>
      <c r="G8805" t="s">
        <v>81</v>
      </c>
      <c r="H8805" t="s">
        <v>95</v>
      </c>
      <c r="I8805" t="s">
        <v>118</v>
      </c>
      <c r="J8805" t="s">
        <v>230</v>
      </c>
      <c r="K8805" t="s">
        <v>351</v>
      </c>
      <c r="L8805">
        <v>105058.6</v>
      </c>
      <c r="M8805">
        <v>10</v>
      </c>
      <c r="N8805">
        <v>0</v>
      </c>
      <c r="O8805">
        <v>28277.16</v>
      </c>
    </row>
    <row r="8806" spans="1:15" x14ac:dyDescent="0.3">
      <c r="A8806" t="s">
        <v>10819</v>
      </c>
      <c r="B8806" t="s">
        <v>1513</v>
      </c>
      <c r="C8806" t="s">
        <v>2317</v>
      </c>
      <c r="D8806" t="s">
        <v>78</v>
      </c>
      <c r="E8806" t="s">
        <v>103</v>
      </c>
      <c r="F8806" t="s">
        <v>80</v>
      </c>
      <c r="G8806" t="s">
        <v>72</v>
      </c>
      <c r="H8806" t="s">
        <v>73</v>
      </c>
      <c r="I8806" t="s">
        <v>118</v>
      </c>
      <c r="J8806" t="s">
        <v>230</v>
      </c>
      <c r="K8806" t="s">
        <v>356</v>
      </c>
      <c r="L8806">
        <v>7282.74</v>
      </c>
      <c r="M8806">
        <v>1</v>
      </c>
      <c r="N8806">
        <v>0.2</v>
      </c>
      <c r="O8806">
        <v>1736.67</v>
      </c>
    </row>
    <row r="8807" spans="1:15" x14ac:dyDescent="0.3">
      <c r="A8807" t="s">
        <v>10820</v>
      </c>
      <c r="B8807" t="s">
        <v>737</v>
      </c>
      <c r="C8807" t="s">
        <v>2673</v>
      </c>
      <c r="D8807" t="s">
        <v>102</v>
      </c>
      <c r="E8807" t="s">
        <v>5045</v>
      </c>
      <c r="F8807" t="s">
        <v>71</v>
      </c>
      <c r="G8807" t="s">
        <v>63</v>
      </c>
      <c r="H8807" t="s">
        <v>202</v>
      </c>
      <c r="I8807" t="s">
        <v>96</v>
      </c>
      <c r="J8807" t="s">
        <v>135</v>
      </c>
      <c r="K8807" t="s">
        <v>395</v>
      </c>
      <c r="L8807">
        <v>6056.34</v>
      </c>
      <c r="M8807">
        <v>1</v>
      </c>
      <c r="N8807">
        <v>0.1</v>
      </c>
      <c r="O8807">
        <v>1375.52</v>
      </c>
    </row>
    <row r="8808" spans="1:15" x14ac:dyDescent="0.3">
      <c r="A8808" t="s">
        <v>10821</v>
      </c>
      <c r="B8808" t="s">
        <v>2595</v>
      </c>
      <c r="C8808" t="s">
        <v>2398</v>
      </c>
      <c r="D8808" t="s">
        <v>50</v>
      </c>
      <c r="E8808" t="s">
        <v>3213</v>
      </c>
      <c r="F8808" t="s">
        <v>80</v>
      </c>
      <c r="G8808" t="s">
        <v>53</v>
      </c>
      <c r="H8808" t="s">
        <v>246</v>
      </c>
      <c r="I8808" t="s">
        <v>118</v>
      </c>
      <c r="J8808" t="s">
        <v>303</v>
      </c>
      <c r="K8808" t="s">
        <v>421</v>
      </c>
      <c r="L8808">
        <v>23200.639999999999</v>
      </c>
      <c r="M8808">
        <v>4</v>
      </c>
      <c r="N8808">
        <v>0.05</v>
      </c>
      <c r="O8808">
        <v>7076.22</v>
      </c>
    </row>
    <row r="8809" spans="1:15" x14ac:dyDescent="0.3">
      <c r="A8809" t="s">
        <v>10822</v>
      </c>
      <c r="B8809" t="s">
        <v>2863</v>
      </c>
      <c r="C8809" t="s">
        <v>2864</v>
      </c>
      <c r="D8809" t="s">
        <v>50</v>
      </c>
      <c r="E8809" t="s">
        <v>1095</v>
      </c>
      <c r="F8809" t="s">
        <v>80</v>
      </c>
      <c r="G8809" t="s">
        <v>179</v>
      </c>
      <c r="H8809" t="s">
        <v>236</v>
      </c>
      <c r="I8809" t="s">
        <v>83</v>
      </c>
      <c r="J8809" t="s">
        <v>379</v>
      </c>
      <c r="K8809" t="s">
        <v>380</v>
      </c>
      <c r="L8809">
        <v>21725.62</v>
      </c>
      <c r="M8809">
        <v>2</v>
      </c>
      <c r="N8809">
        <v>0</v>
      </c>
      <c r="O8809">
        <v>8558.14</v>
      </c>
    </row>
    <row r="8810" spans="1:15" x14ac:dyDescent="0.3">
      <c r="A8810" t="s">
        <v>10823</v>
      </c>
      <c r="B8810" t="s">
        <v>3063</v>
      </c>
      <c r="C8810" t="s">
        <v>995</v>
      </c>
      <c r="D8810" t="s">
        <v>50</v>
      </c>
      <c r="E8810" t="s">
        <v>850</v>
      </c>
      <c r="F8810" t="s">
        <v>52</v>
      </c>
      <c r="G8810" t="s">
        <v>63</v>
      </c>
      <c r="H8810" t="s">
        <v>202</v>
      </c>
      <c r="I8810" t="s">
        <v>55</v>
      </c>
      <c r="J8810" t="s">
        <v>56</v>
      </c>
      <c r="K8810" t="s">
        <v>57</v>
      </c>
      <c r="L8810">
        <v>107999.1</v>
      </c>
      <c r="M8810">
        <v>9</v>
      </c>
      <c r="N8810">
        <v>0.1</v>
      </c>
      <c r="O8810">
        <v>21532.11</v>
      </c>
    </row>
    <row r="8811" spans="1:15" x14ac:dyDescent="0.3">
      <c r="A8811" t="s">
        <v>10824</v>
      </c>
      <c r="B8811" t="s">
        <v>4069</v>
      </c>
      <c r="C8811" t="s">
        <v>1817</v>
      </c>
      <c r="D8811" t="s">
        <v>78</v>
      </c>
      <c r="E8811" t="s">
        <v>934</v>
      </c>
      <c r="F8811" t="s">
        <v>80</v>
      </c>
      <c r="G8811" t="s">
        <v>81</v>
      </c>
      <c r="H8811" t="s">
        <v>95</v>
      </c>
      <c r="I8811" t="s">
        <v>118</v>
      </c>
      <c r="J8811" t="s">
        <v>303</v>
      </c>
      <c r="K8811" t="s">
        <v>421</v>
      </c>
      <c r="L8811">
        <v>100779.77</v>
      </c>
      <c r="M8811">
        <v>7</v>
      </c>
      <c r="N8811">
        <v>0.1</v>
      </c>
      <c r="O8811">
        <v>19270.939999999999</v>
      </c>
    </row>
    <row r="8812" spans="1:15" x14ac:dyDescent="0.3">
      <c r="A8812" t="s">
        <v>10825</v>
      </c>
      <c r="B8812" t="s">
        <v>3128</v>
      </c>
      <c r="C8812" t="s">
        <v>1442</v>
      </c>
      <c r="D8812" t="s">
        <v>78</v>
      </c>
      <c r="E8812" t="s">
        <v>791</v>
      </c>
      <c r="F8812" t="s">
        <v>52</v>
      </c>
      <c r="G8812" t="s">
        <v>72</v>
      </c>
      <c r="H8812" t="s">
        <v>346</v>
      </c>
      <c r="I8812" t="s">
        <v>83</v>
      </c>
      <c r="J8812" t="s">
        <v>449</v>
      </c>
      <c r="K8812" t="s">
        <v>681</v>
      </c>
      <c r="L8812">
        <v>14337.49</v>
      </c>
      <c r="M8812">
        <v>1</v>
      </c>
      <c r="N8812">
        <v>0.05</v>
      </c>
      <c r="O8812">
        <v>4467.42</v>
      </c>
    </row>
    <row r="8813" spans="1:15" x14ac:dyDescent="0.3">
      <c r="A8813" t="s">
        <v>10826</v>
      </c>
      <c r="B8813" t="s">
        <v>205</v>
      </c>
      <c r="C8813" t="s">
        <v>1054</v>
      </c>
      <c r="D8813" t="s">
        <v>102</v>
      </c>
      <c r="E8813" t="s">
        <v>3232</v>
      </c>
      <c r="F8813" t="s">
        <v>71</v>
      </c>
      <c r="G8813" t="s">
        <v>72</v>
      </c>
      <c r="H8813" t="s">
        <v>104</v>
      </c>
      <c r="I8813" t="s">
        <v>83</v>
      </c>
      <c r="J8813" t="s">
        <v>379</v>
      </c>
      <c r="K8813" t="s">
        <v>562</v>
      </c>
      <c r="L8813">
        <v>28743.32</v>
      </c>
      <c r="M8813">
        <v>2</v>
      </c>
      <c r="N8813">
        <v>0</v>
      </c>
      <c r="O8813">
        <v>6315.56</v>
      </c>
    </row>
    <row r="8814" spans="1:15" x14ac:dyDescent="0.3">
      <c r="A8814" t="s">
        <v>10827</v>
      </c>
      <c r="B8814" t="s">
        <v>759</v>
      </c>
      <c r="C8814" t="s">
        <v>1406</v>
      </c>
      <c r="D8814" t="s">
        <v>50</v>
      </c>
      <c r="E8814" t="s">
        <v>1239</v>
      </c>
      <c r="F8814" t="s">
        <v>80</v>
      </c>
      <c r="G8814" t="s">
        <v>81</v>
      </c>
      <c r="H8814" t="s">
        <v>82</v>
      </c>
      <c r="I8814" t="s">
        <v>96</v>
      </c>
      <c r="J8814" t="s">
        <v>111</v>
      </c>
      <c r="K8814" t="s">
        <v>328</v>
      </c>
      <c r="L8814">
        <v>4390.0200000000004</v>
      </c>
      <c r="M8814">
        <v>6</v>
      </c>
      <c r="N8814">
        <v>0.25</v>
      </c>
      <c r="O8814">
        <v>1164.28</v>
      </c>
    </row>
    <row r="8815" spans="1:15" x14ac:dyDescent="0.3">
      <c r="A8815" t="s">
        <v>10828</v>
      </c>
      <c r="B8815" t="s">
        <v>1483</v>
      </c>
      <c r="C8815" t="s">
        <v>1484</v>
      </c>
      <c r="D8815" t="s">
        <v>78</v>
      </c>
      <c r="E8815" t="s">
        <v>2670</v>
      </c>
      <c r="F8815" t="s">
        <v>52</v>
      </c>
      <c r="G8815" t="s">
        <v>53</v>
      </c>
      <c r="H8815" t="s">
        <v>110</v>
      </c>
      <c r="I8815" t="s">
        <v>83</v>
      </c>
      <c r="J8815" t="s">
        <v>84</v>
      </c>
      <c r="K8815" t="s">
        <v>257</v>
      </c>
      <c r="L8815">
        <v>3788.56</v>
      </c>
      <c r="M8815">
        <v>8</v>
      </c>
      <c r="N8815">
        <v>0.25</v>
      </c>
      <c r="O8815">
        <v>863.88</v>
      </c>
    </row>
    <row r="8816" spans="1:15" x14ac:dyDescent="0.3">
      <c r="A8816" t="s">
        <v>10829</v>
      </c>
      <c r="B8816" t="s">
        <v>798</v>
      </c>
      <c r="C8816" t="s">
        <v>856</v>
      </c>
      <c r="D8816" t="s">
        <v>50</v>
      </c>
      <c r="E8816" t="s">
        <v>1952</v>
      </c>
      <c r="F8816" t="s">
        <v>80</v>
      </c>
      <c r="G8816" t="s">
        <v>81</v>
      </c>
      <c r="H8816" t="s">
        <v>95</v>
      </c>
      <c r="I8816" t="s">
        <v>118</v>
      </c>
      <c r="J8816" t="s">
        <v>230</v>
      </c>
      <c r="K8816" t="s">
        <v>351</v>
      </c>
      <c r="L8816">
        <v>27559.7</v>
      </c>
      <c r="M8816">
        <v>10</v>
      </c>
      <c r="N8816">
        <v>0.25</v>
      </c>
      <c r="O8816">
        <v>6221.13</v>
      </c>
    </row>
    <row r="8817" spans="1:15" x14ac:dyDescent="0.3">
      <c r="A8817" t="s">
        <v>10830</v>
      </c>
      <c r="B8817" t="s">
        <v>1649</v>
      </c>
      <c r="C8817" t="s">
        <v>5700</v>
      </c>
      <c r="D8817" t="s">
        <v>61</v>
      </c>
      <c r="E8817" t="s">
        <v>934</v>
      </c>
      <c r="F8817" t="s">
        <v>52</v>
      </c>
      <c r="G8817" t="s">
        <v>53</v>
      </c>
      <c r="H8817" t="s">
        <v>110</v>
      </c>
      <c r="I8817" t="s">
        <v>96</v>
      </c>
      <c r="J8817" t="s">
        <v>111</v>
      </c>
      <c r="K8817" t="s">
        <v>225</v>
      </c>
      <c r="L8817">
        <v>27726.3</v>
      </c>
      <c r="M8817">
        <v>10</v>
      </c>
      <c r="N8817">
        <v>0</v>
      </c>
      <c r="O8817">
        <v>4554.2</v>
      </c>
    </row>
    <row r="8818" spans="1:15" x14ac:dyDescent="0.3">
      <c r="A8818" t="s">
        <v>10831</v>
      </c>
      <c r="B8818" t="s">
        <v>1538</v>
      </c>
      <c r="C8818" t="s">
        <v>1922</v>
      </c>
      <c r="D8818" t="s">
        <v>78</v>
      </c>
      <c r="E8818" t="s">
        <v>279</v>
      </c>
      <c r="F8818" t="s">
        <v>80</v>
      </c>
      <c r="G8818" t="s">
        <v>53</v>
      </c>
      <c r="H8818" t="s">
        <v>54</v>
      </c>
      <c r="I8818" t="s">
        <v>96</v>
      </c>
      <c r="J8818" t="s">
        <v>135</v>
      </c>
      <c r="K8818" t="s">
        <v>136</v>
      </c>
      <c r="L8818">
        <v>66664.850000000006</v>
      </c>
      <c r="M8818">
        <v>5</v>
      </c>
      <c r="N8818">
        <v>0.05</v>
      </c>
      <c r="O8818">
        <v>22037.79</v>
      </c>
    </row>
    <row r="8819" spans="1:15" x14ac:dyDescent="0.3">
      <c r="A8819" t="s">
        <v>10832</v>
      </c>
      <c r="B8819" t="s">
        <v>1590</v>
      </c>
      <c r="C8819" t="s">
        <v>2457</v>
      </c>
      <c r="D8819" t="s">
        <v>61</v>
      </c>
      <c r="E8819" t="s">
        <v>2065</v>
      </c>
      <c r="F8819" t="s">
        <v>52</v>
      </c>
      <c r="G8819" t="s">
        <v>179</v>
      </c>
      <c r="H8819" t="s">
        <v>180</v>
      </c>
      <c r="I8819" t="s">
        <v>96</v>
      </c>
      <c r="J8819" t="s">
        <v>135</v>
      </c>
      <c r="K8819" t="s">
        <v>136</v>
      </c>
      <c r="L8819">
        <v>13205.1</v>
      </c>
      <c r="M8819">
        <v>3</v>
      </c>
      <c r="N8819">
        <v>0.1</v>
      </c>
      <c r="O8819">
        <v>3056.97</v>
      </c>
    </row>
    <row r="8820" spans="1:15" x14ac:dyDescent="0.3">
      <c r="A8820" t="s">
        <v>10833</v>
      </c>
      <c r="B8820" t="s">
        <v>188</v>
      </c>
      <c r="C8820" t="s">
        <v>2410</v>
      </c>
      <c r="D8820" t="s">
        <v>61</v>
      </c>
      <c r="E8820" t="s">
        <v>2458</v>
      </c>
      <c r="F8820" t="s">
        <v>52</v>
      </c>
      <c r="G8820" t="s">
        <v>72</v>
      </c>
      <c r="H8820" t="s">
        <v>346</v>
      </c>
      <c r="I8820" t="s">
        <v>55</v>
      </c>
      <c r="J8820" t="s">
        <v>173</v>
      </c>
      <c r="K8820" t="s">
        <v>780</v>
      </c>
      <c r="L8820">
        <v>13302.8</v>
      </c>
      <c r="M8820">
        <v>1</v>
      </c>
      <c r="N8820">
        <v>0.05</v>
      </c>
      <c r="O8820">
        <v>3288.21</v>
      </c>
    </row>
    <row r="8821" spans="1:15" x14ac:dyDescent="0.3">
      <c r="A8821" t="s">
        <v>10834</v>
      </c>
      <c r="B8821" t="s">
        <v>806</v>
      </c>
      <c r="C8821" t="s">
        <v>277</v>
      </c>
      <c r="D8821" t="s">
        <v>50</v>
      </c>
      <c r="E8821" t="s">
        <v>2373</v>
      </c>
      <c r="F8821" t="s">
        <v>52</v>
      </c>
      <c r="G8821" t="s">
        <v>53</v>
      </c>
      <c r="H8821" t="s">
        <v>54</v>
      </c>
      <c r="I8821" t="s">
        <v>96</v>
      </c>
      <c r="J8821" t="s">
        <v>97</v>
      </c>
      <c r="K8821" t="s">
        <v>181</v>
      </c>
      <c r="L8821">
        <v>13004.6</v>
      </c>
      <c r="M8821">
        <v>10</v>
      </c>
      <c r="N8821">
        <v>0.2</v>
      </c>
      <c r="O8821">
        <v>3151.63</v>
      </c>
    </row>
    <row r="8822" spans="1:15" x14ac:dyDescent="0.3">
      <c r="A8822" t="s">
        <v>10835</v>
      </c>
      <c r="B8822" t="s">
        <v>2279</v>
      </c>
      <c r="C8822" t="s">
        <v>1745</v>
      </c>
      <c r="D8822" t="s">
        <v>50</v>
      </c>
      <c r="E8822" t="s">
        <v>1501</v>
      </c>
      <c r="F8822" t="s">
        <v>52</v>
      </c>
      <c r="G8822" t="s">
        <v>179</v>
      </c>
      <c r="H8822" t="s">
        <v>236</v>
      </c>
      <c r="I8822" t="s">
        <v>96</v>
      </c>
      <c r="J8822" t="s">
        <v>111</v>
      </c>
      <c r="K8822" t="s">
        <v>112</v>
      </c>
      <c r="L8822">
        <v>9981.8799999999992</v>
      </c>
      <c r="M8822">
        <v>4</v>
      </c>
      <c r="N8822">
        <v>0.15</v>
      </c>
      <c r="O8822">
        <v>2081.4</v>
      </c>
    </row>
    <row r="8823" spans="1:15" x14ac:dyDescent="0.3">
      <c r="A8823" t="s">
        <v>10836</v>
      </c>
      <c r="B8823" t="s">
        <v>3276</v>
      </c>
      <c r="C8823" t="s">
        <v>2343</v>
      </c>
      <c r="D8823" t="s">
        <v>102</v>
      </c>
      <c r="E8823" t="s">
        <v>2386</v>
      </c>
      <c r="F8823" t="s">
        <v>80</v>
      </c>
      <c r="G8823" t="s">
        <v>81</v>
      </c>
      <c r="H8823" t="s">
        <v>284</v>
      </c>
      <c r="I8823" t="s">
        <v>96</v>
      </c>
      <c r="J8823" t="s">
        <v>111</v>
      </c>
      <c r="K8823" t="s">
        <v>225</v>
      </c>
      <c r="L8823">
        <v>19754.7</v>
      </c>
      <c r="M8823">
        <v>5</v>
      </c>
      <c r="N8823">
        <v>0.05</v>
      </c>
      <c r="O8823">
        <v>4481.25</v>
      </c>
    </row>
    <row r="8824" spans="1:15" x14ac:dyDescent="0.3">
      <c r="A8824" t="s">
        <v>10837</v>
      </c>
      <c r="B8824" t="s">
        <v>2057</v>
      </c>
      <c r="C8824" t="s">
        <v>822</v>
      </c>
      <c r="D8824" t="s">
        <v>78</v>
      </c>
      <c r="E8824" t="s">
        <v>629</v>
      </c>
      <c r="F8824" t="s">
        <v>52</v>
      </c>
      <c r="G8824" t="s">
        <v>53</v>
      </c>
      <c r="H8824" t="s">
        <v>246</v>
      </c>
      <c r="I8824" t="s">
        <v>118</v>
      </c>
      <c r="J8824" t="s">
        <v>191</v>
      </c>
      <c r="K8824" t="s">
        <v>192</v>
      </c>
      <c r="L8824">
        <v>8303.66</v>
      </c>
      <c r="M8824">
        <v>2</v>
      </c>
      <c r="N8824">
        <v>0.25</v>
      </c>
      <c r="O8824">
        <v>1475.66</v>
      </c>
    </row>
    <row r="8825" spans="1:15" x14ac:dyDescent="0.3">
      <c r="A8825" t="s">
        <v>10838</v>
      </c>
      <c r="B8825" t="s">
        <v>1926</v>
      </c>
      <c r="C8825" t="s">
        <v>745</v>
      </c>
      <c r="D8825" t="s">
        <v>61</v>
      </c>
      <c r="E8825" t="s">
        <v>738</v>
      </c>
      <c r="F8825" t="s">
        <v>52</v>
      </c>
      <c r="G8825" t="s">
        <v>179</v>
      </c>
      <c r="H8825" t="s">
        <v>180</v>
      </c>
      <c r="I8825" t="s">
        <v>96</v>
      </c>
      <c r="J8825" t="s">
        <v>166</v>
      </c>
      <c r="K8825" t="s">
        <v>337</v>
      </c>
      <c r="L8825">
        <v>12337.16</v>
      </c>
      <c r="M8825">
        <v>1</v>
      </c>
      <c r="N8825">
        <v>0.1</v>
      </c>
      <c r="O8825">
        <v>2524.73</v>
      </c>
    </row>
    <row r="8826" spans="1:15" x14ac:dyDescent="0.3">
      <c r="A8826" t="s">
        <v>10839</v>
      </c>
      <c r="B8826" t="s">
        <v>1058</v>
      </c>
      <c r="C8826" t="s">
        <v>956</v>
      </c>
      <c r="D8826" t="s">
        <v>50</v>
      </c>
      <c r="E8826" t="s">
        <v>2530</v>
      </c>
      <c r="F8826" t="s">
        <v>71</v>
      </c>
      <c r="G8826" t="s">
        <v>179</v>
      </c>
      <c r="H8826" t="s">
        <v>236</v>
      </c>
      <c r="I8826" t="s">
        <v>118</v>
      </c>
      <c r="J8826" t="s">
        <v>191</v>
      </c>
      <c r="K8826" t="s">
        <v>290</v>
      </c>
      <c r="L8826">
        <v>39318.92</v>
      </c>
      <c r="M8826">
        <v>4</v>
      </c>
      <c r="N8826">
        <v>0.2</v>
      </c>
      <c r="O8826">
        <v>9513.4599999999991</v>
      </c>
    </row>
    <row r="8827" spans="1:15" x14ac:dyDescent="0.3">
      <c r="A8827" t="s">
        <v>10840</v>
      </c>
      <c r="B8827" t="s">
        <v>2893</v>
      </c>
      <c r="C8827" t="s">
        <v>705</v>
      </c>
      <c r="D8827" t="s">
        <v>78</v>
      </c>
      <c r="E8827" t="s">
        <v>992</v>
      </c>
      <c r="F8827" t="s">
        <v>71</v>
      </c>
      <c r="G8827" t="s">
        <v>63</v>
      </c>
      <c r="H8827" t="s">
        <v>172</v>
      </c>
      <c r="I8827" t="s">
        <v>96</v>
      </c>
      <c r="J8827" t="s">
        <v>135</v>
      </c>
      <c r="K8827" t="s">
        <v>136</v>
      </c>
      <c r="L8827">
        <v>114389.2</v>
      </c>
      <c r="M8827">
        <v>8</v>
      </c>
      <c r="N8827">
        <v>0.25</v>
      </c>
      <c r="O8827">
        <v>15695.11</v>
      </c>
    </row>
    <row r="8828" spans="1:15" x14ac:dyDescent="0.3">
      <c r="A8828" t="s">
        <v>10841</v>
      </c>
      <c r="B8828" t="s">
        <v>740</v>
      </c>
      <c r="C8828" t="s">
        <v>239</v>
      </c>
      <c r="D8828" t="s">
        <v>61</v>
      </c>
      <c r="E8828" t="s">
        <v>3466</v>
      </c>
      <c r="F8828" t="s">
        <v>80</v>
      </c>
      <c r="G8828" t="s">
        <v>72</v>
      </c>
      <c r="H8828" t="s">
        <v>104</v>
      </c>
      <c r="I8828" t="s">
        <v>83</v>
      </c>
      <c r="J8828" t="s">
        <v>84</v>
      </c>
      <c r="K8828" t="s">
        <v>105</v>
      </c>
      <c r="L8828">
        <v>17015.04</v>
      </c>
      <c r="M8828">
        <v>3</v>
      </c>
      <c r="N8828">
        <v>0.15</v>
      </c>
      <c r="O8828">
        <v>2719.37</v>
      </c>
    </row>
    <row r="8829" spans="1:15" x14ac:dyDescent="0.3">
      <c r="A8829" t="s">
        <v>10842</v>
      </c>
      <c r="B8829" t="s">
        <v>1644</v>
      </c>
      <c r="C8829" t="s">
        <v>2429</v>
      </c>
      <c r="D8829" t="s">
        <v>61</v>
      </c>
      <c r="E8829" t="s">
        <v>1091</v>
      </c>
      <c r="F8829" t="s">
        <v>52</v>
      </c>
      <c r="G8829" t="s">
        <v>179</v>
      </c>
      <c r="H8829" t="s">
        <v>180</v>
      </c>
      <c r="I8829" t="s">
        <v>118</v>
      </c>
      <c r="J8829" t="s">
        <v>119</v>
      </c>
      <c r="K8829" t="s">
        <v>270</v>
      </c>
      <c r="L8829">
        <v>14268.45</v>
      </c>
      <c r="M8829">
        <v>1</v>
      </c>
      <c r="N8829">
        <v>0.2</v>
      </c>
      <c r="O8829">
        <v>3514.29</v>
      </c>
    </row>
    <row r="8830" spans="1:15" x14ac:dyDescent="0.3">
      <c r="A8830" t="s">
        <v>10843</v>
      </c>
      <c r="B8830" t="s">
        <v>2011</v>
      </c>
      <c r="C8830" t="s">
        <v>353</v>
      </c>
      <c r="D8830" t="s">
        <v>50</v>
      </c>
      <c r="E8830" t="s">
        <v>1824</v>
      </c>
      <c r="F8830" t="s">
        <v>71</v>
      </c>
      <c r="G8830" t="s">
        <v>72</v>
      </c>
      <c r="H8830" t="s">
        <v>73</v>
      </c>
      <c r="I8830" t="s">
        <v>55</v>
      </c>
      <c r="J8830" t="s">
        <v>65</v>
      </c>
      <c r="K8830" t="s">
        <v>325</v>
      </c>
      <c r="L8830">
        <v>4420.3900000000003</v>
      </c>
      <c r="M8830">
        <v>1</v>
      </c>
      <c r="N8830">
        <v>0</v>
      </c>
      <c r="O8830">
        <v>810.27</v>
      </c>
    </row>
    <row r="8831" spans="1:15" x14ac:dyDescent="0.3">
      <c r="A8831" t="s">
        <v>10844</v>
      </c>
      <c r="B8831" t="s">
        <v>1801</v>
      </c>
      <c r="C8831" t="s">
        <v>899</v>
      </c>
      <c r="D8831" t="s">
        <v>50</v>
      </c>
      <c r="E8831" t="s">
        <v>429</v>
      </c>
      <c r="F8831" t="s">
        <v>52</v>
      </c>
      <c r="G8831" t="s">
        <v>72</v>
      </c>
      <c r="H8831" t="s">
        <v>346</v>
      </c>
      <c r="I8831" t="s">
        <v>55</v>
      </c>
      <c r="J8831" t="s">
        <v>56</v>
      </c>
      <c r="K8831" t="s">
        <v>74</v>
      </c>
      <c r="L8831">
        <v>115750.8</v>
      </c>
      <c r="M8831">
        <v>9</v>
      </c>
      <c r="N8831">
        <v>0</v>
      </c>
      <c r="O8831">
        <v>35917.5</v>
      </c>
    </row>
    <row r="8832" spans="1:15" x14ac:dyDescent="0.3">
      <c r="A8832" t="s">
        <v>10845</v>
      </c>
      <c r="B8832" t="s">
        <v>243</v>
      </c>
      <c r="C8832" t="s">
        <v>482</v>
      </c>
      <c r="D8832" t="s">
        <v>78</v>
      </c>
      <c r="E8832" t="s">
        <v>350</v>
      </c>
      <c r="F8832" t="s">
        <v>80</v>
      </c>
      <c r="G8832" t="s">
        <v>72</v>
      </c>
      <c r="H8832" t="s">
        <v>73</v>
      </c>
      <c r="I8832" t="s">
        <v>55</v>
      </c>
      <c r="J8832" t="s">
        <v>56</v>
      </c>
      <c r="K8832" t="s">
        <v>57</v>
      </c>
      <c r="L8832">
        <v>18696.650000000001</v>
      </c>
      <c r="M8832">
        <v>5</v>
      </c>
      <c r="N8832">
        <v>0.15</v>
      </c>
      <c r="O8832">
        <v>4234.5</v>
      </c>
    </row>
    <row r="8833" spans="1:15" x14ac:dyDescent="0.3">
      <c r="A8833" t="s">
        <v>10846</v>
      </c>
      <c r="B8833" t="s">
        <v>1279</v>
      </c>
      <c r="C8833" t="s">
        <v>2550</v>
      </c>
      <c r="D8833" t="s">
        <v>61</v>
      </c>
      <c r="E8833" t="s">
        <v>1731</v>
      </c>
      <c r="F8833" t="s">
        <v>80</v>
      </c>
      <c r="G8833" t="s">
        <v>81</v>
      </c>
      <c r="H8833" t="s">
        <v>186</v>
      </c>
      <c r="I8833" t="s">
        <v>83</v>
      </c>
      <c r="J8833" t="s">
        <v>449</v>
      </c>
      <c r="K8833" t="s">
        <v>681</v>
      </c>
      <c r="L8833">
        <v>3813.24</v>
      </c>
      <c r="M8833">
        <v>4</v>
      </c>
      <c r="N8833">
        <v>0.1</v>
      </c>
      <c r="O8833">
        <v>878.96</v>
      </c>
    </row>
    <row r="8834" spans="1:15" x14ac:dyDescent="0.3">
      <c r="A8834" t="s">
        <v>10847</v>
      </c>
      <c r="B8834" t="s">
        <v>1302</v>
      </c>
      <c r="C8834" t="s">
        <v>3782</v>
      </c>
      <c r="D8834" t="s">
        <v>102</v>
      </c>
      <c r="E8834" t="s">
        <v>550</v>
      </c>
      <c r="F8834" t="s">
        <v>80</v>
      </c>
      <c r="G8834" t="s">
        <v>53</v>
      </c>
      <c r="H8834" t="s">
        <v>90</v>
      </c>
      <c r="I8834" t="s">
        <v>96</v>
      </c>
      <c r="J8834" t="s">
        <v>166</v>
      </c>
      <c r="K8834" t="s">
        <v>337</v>
      </c>
      <c r="L8834">
        <v>17871.759999999998</v>
      </c>
      <c r="M8834">
        <v>4</v>
      </c>
      <c r="N8834">
        <v>0.2</v>
      </c>
      <c r="O8834">
        <v>3232.7</v>
      </c>
    </row>
    <row r="8835" spans="1:15" x14ac:dyDescent="0.3">
      <c r="A8835" t="s">
        <v>10848</v>
      </c>
      <c r="B8835" t="s">
        <v>1044</v>
      </c>
      <c r="C8835" t="s">
        <v>2861</v>
      </c>
      <c r="D8835" t="s">
        <v>50</v>
      </c>
      <c r="E8835" t="s">
        <v>1335</v>
      </c>
      <c r="F8835" t="s">
        <v>71</v>
      </c>
      <c r="G8835" t="s">
        <v>63</v>
      </c>
      <c r="H8835" t="s">
        <v>64</v>
      </c>
      <c r="I8835" t="s">
        <v>55</v>
      </c>
      <c r="J8835" t="s">
        <v>56</v>
      </c>
      <c r="K8835" t="s">
        <v>74</v>
      </c>
      <c r="L8835">
        <v>105397.1</v>
      </c>
      <c r="M8835">
        <v>10</v>
      </c>
      <c r="N8835">
        <v>0.15</v>
      </c>
      <c r="O8835">
        <v>26603.29</v>
      </c>
    </row>
    <row r="8836" spans="1:15" x14ac:dyDescent="0.3">
      <c r="A8836" t="s">
        <v>10849</v>
      </c>
      <c r="B8836" t="s">
        <v>1214</v>
      </c>
      <c r="C8836" t="s">
        <v>2537</v>
      </c>
      <c r="D8836" t="s">
        <v>102</v>
      </c>
      <c r="E8836" t="s">
        <v>472</v>
      </c>
      <c r="F8836" t="s">
        <v>71</v>
      </c>
      <c r="G8836" t="s">
        <v>179</v>
      </c>
      <c r="H8836" t="s">
        <v>236</v>
      </c>
      <c r="I8836" t="s">
        <v>96</v>
      </c>
      <c r="J8836" t="s">
        <v>166</v>
      </c>
      <c r="K8836" t="s">
        <v>762</v>
      </c>
      <c r="L8836">
        <v>72052.800000000003</v>
      </c>
      <c r="M8836">
        <v>10</v>
      </c>
      <c r="N8836">
        <v>0.2</v>
      </c>
      <c r="O8836">
        <v>21550.04</v>
      </c>
    </row>
    <row r="8837" spans="1:15" x14ac:dyDescent="0.3">
      <c r="A8837" t="s">
        <v>10850</v>
      </c>
      <c r="B8837" t="s">
        <v>2874</v>
      </c>
      <c r="C8837" t="s">
        <v>1669</v>
      </c>
      <c r="D8837" t="s">
        <v>61</v>
      </c>
      <c r="E8837" t="s">
        <v>103</v>
      </c>
      <c r="F8837" t="s">
        <v>52</v>
      </c>
      <c r="G8837" t="s">
        <v>63</v>
      </c>
      <c r="H8837" t="s">
        <v>172</v>
      </c>
      <c r="I8837" t="s">
        <v>83</v>
      </c>
      <c r="J8837" t="s">
        <v>156</v>
      </c>
      <c r="K8837" t="s">
        <v>157</v>
      </c>
      <c r="L8837">
        <v>6710.15</v>
      </c>
      <c r="M8837">
        <v>5</v>
      </c>
      <c r="N8837">
        <v>0.2</v>
      </c>
      <c r="O8837">
        <v>1392.09</v>
      </c>
    </row>
    <row r="8838" spans="1:15" x14ac:dyDescent="0.3">
      <c r="A8838" t="s">
        <v>10851</v>
      </c>
      <c r="B8838" t="s">
        <v>2568</v>
      </c>
      <c r="C8838" t="s">
        <v>1273</v>
      </c>
      <c r="D8838" t="s">
        <v>50</v>
      </c>
      <c r="E8838" t="s">
        <v>998</v>
      </c>
      <c r="F8838" t="s">
        <v>80</v>
      </c>
      <c r="G8838" t="s">
        <v>179</v>
      </c>
      <c r="H8838" t="s">
        <v>236</v>
      </c>
      <c r="I8838" t="s">
        <v>118</v>
      </c>
      <c r="J8838" t="s">
        <v>119</v>
      </c>
      <c r="K8838" t="s">
        <v>120</v>
      </c>
      <c r="L8838">
        <v>15447.18</v>
      </c>
      <c r="M8838">
        <v>2</v>
      </c>
      <c r="N8838">
        <v>0.1</v>
      </c>
      <c r="O8838">
        <v>5371.59</v>
      </c>
    </row>
    <row r="8839" spans="1:15" x14ac:dyDescent="0.3">
      <c r="A8839" t="s">
        <v>10852</v>
      </c>
      <c r="B8839" t="s">
        <v>2180</v>
      </c>
      <c r="C8839" t="s">
        <v>2568</v>
      </c>
      <c r="D8839" t="s">
        <v>102</v>
      </c>
      <c r="E8839" t="s">
        <v>1269</v>
      </c>
      <c r="F8839" t="s">
        <v>52</v>
      </c>
      <c r="G8839" t="s">
        <v>179</v>
      </c>
      <c r="H8839" t="s">
        <v>236</v>
      </c>
      <c r="I8839" t="s">
        <v>83</v>
      </c>
      <c r="J8839" t="s">
        <v>449</v>
      </c>
      <c r="K8839" t="s">
        <v>681</v>
      </c>
      <c r="L8839">
        <v>34052.879999999997</v>
      </c>
      <c r="M8839">
        <v>6</v>
      </c>
      <c r="N8839">
        <v>0.25</v>
      </c>
      <c r="O8839">
        <v>6648.22</v>
      </c>
    </row>
    <row r="8840" spans="1:15" x14ac:dyDescent="0.3">
      <c r="A8840" t="s">
        <v>10853</v>
      </c>
      <c r="B8840" t="s">
        <v>2127</v>
      </c>
      <c r="C8840" t="s">
        <v>2128</v>
      </c>
      <c r="D8840" t="s">
        <v>78</v>
      </c>
      <c r="E8840" t="s">
        <v>1955</v>
      </c>
      <c r="F8840" t="s">
        <v>71</v>
      </c>
      <c r="G8840" t="s">
        <v>72</v>
      </c>
      <c r="H8840" t="s">
        <v>117</v>
      </c>
      <c r="I8840" t="s">
        <v>118</v>
      </c>
      <c r="J8840" t="s">
        <v>230</v>
      </c>
      <c r="K8840" t="s">
        <v>356</v>
      </c>
      <c r="L8840">
        <v>48299.6</v>
      </c>
      <c r="M8840">
        <v>10</v>
      </c>
      <c r="N8840">
        <v>0</v>
      </c>
      <c r="O8840">
        <v>7791.05</v>
      </c>
    </row>
    <row r="8841" spans="1:15" x14ac:dyDescent="0.3">
      <c r="A8841" t="s">
        <v>10854</v>
      </c>
      <c r="B8841" t="s">
        <v>300</v>
      </c>
      <c r="C8841" t="s">
        <v>301</v>
      </c>
      <c r="D8841" t="s">
        <v>50</v>
      </c>
      <c r="E8841" t="s">
        <v>2137</v>
      </c>
      <c r="F8841" t="s">
        <v>52</v>
      </c>
      <c r="G8841" t="s">
        <v>81</v>
      </c>
      <c r="H8841" t="s">
        <v>284</v>
      </c>
      <c r="I8841" t="s">
        <v>118</v>
      </c>
      <c r="J8841" t="s">
        <v>303</v>
      </c>
      <c r="K8841" t="s">
        <v>304</v>
      </c>
      <c r="L8841">
        <v>9835.92</v>
      </c>
      <c r="M8841">
        <v>9</v>
      </c>
      <c r="N8841">
        <v>0.15</v>
      </c>
      <c r="O8841">
        <v>1281.1500000000001</v>
      </c>
    </row>
    <row r="8842" spans="1:15" x14ac:dyDescent="0.3">
      <c r="A8842" t="s">
        <v>10855</v>
      </c>
      <c r="B8842" t="s">
        <v>634</v>
      </c>
      <c r="C8842" t="s">
        <v>334</v>
      </c>
      <c r="D8842" t="s">
        <v>61</v>
      </c>
      <c r="E8842" t="s">
        <v>420</v>
      </c>
      <c r="F8842" t="s">
        <v>71</v>
      </c>
      <c r="G8842" t="s">
        <v>63</v>
      </c>
      <c r="H8842" t="s">
        <v>172</v>
      </c>
      <c r="I8842" t="s">
        <v>96</v>
      </c>
      <c r="J8842" t="s">
        <v>166</v>
      </c>
      <c r="K8842" t="s">
        <v>167</v>
      </c>
      <c r="L8842">
        <v>1939.19</v>
      </c>
      <c r="M8842">
        <v>1</v>
      </c>
      <c r="N8842">
        <v>0.05</v>
      </c>
      <c r="O8842">
        <v>731.99</v>
      </c>
    </row>
    <row r="8843" spans="1:15" x14ac:dyDescent="0.3">
      <c r="A8843" t="s">
        <v>10856</v>
      </c>
      <c r="B8843" t="s">
        <v>406</v>
      </c>
      <c r="C8843" t="s">
        <v>1330</v>
      </c>
      <c r="D8843" t="s">
        <v>61</v>
      </c>
      <c r="E8843" t="s">
        <v>1169</v>
      </c>
      <c r="F8843" t="s">
        <v>52</v>
      </c>
      <c r="G8843" t="s">
        <v>72</v>
      </c>
      <c r="H8843" t="s">
        <v>117</v>
      </c>
      <c r="I8843" t="s">
        <v>118</v>
      </c>
      <c r="J8843" t="s">
        <v>230</v>
      </c>
      <c r="K8843" t="s">
        <v>231</v>
      </c>
      <c r="L8843">
        <v>147348.29999999999</v>
      </c>
      <c r="M8843">
        <v>10</v>
      </c>
      <c r="N8843">
        <v>0.15</v>
      </c>
      <c r="O8843">
        <v>31832.25</v>
      </c>
    </row>
    <row r="8844" spans="1:15" x14ac:dyDescent="0.3">
      <c r="A8844" t="s">
        <v>10857</v>
      </c>
      <c r="B8844" t="s">
        <v>4083</v>
      </c>
      <c r="C8844" t="s">
        <v>2781</v>
      </c>
      <c r="D8844" t="s">
        <v>102</v>
      </c>
      <c r="E8844" t="s">
        <v>768</v>
      </c>
      <c r="F8844" t="s">
        <v>52</v>
      </c>
      <c r="G8844" t="s">
        <v>63</v>
      </c>
      <c r="H8844" t="s">
        <v>202</v>
      </c>
      <c r="I8844" t="s">
        <v>83</v>
      </c>
      <c r="J8844" t="s">
        <v>84</v>
      </c>
      <c r="K8844" t="s">
        <v>85</v>
      </c>
      <c r="L8844">
        <v>30571.59</v>
      </c>
      <c r="M8844">
        <v>3</v>
      </c>
      <c r="N8844">
        <v>0.15</v>
      </c>
      <c r="O8844">
        <v>7693.56</v>
      </c>
    </row>
    <row r="8845" spans="1:15" x14ac:dyDescent="0.3">
      <c r="A8845" t="s">
        <v>10858</v>
      </c>
      <c r="B8845" t="s">
        <v>1352</v>
      </c>
      <c r="C8845" t="s">
        <v>2887</v>
      </c>
      <c r="D8845" t="s">
        <v>102</v>
      </c>
      <c r="E8845" t="s">
        <v>2480</v>
      </c>
      <c r="F8845" t="s">
        <v>52</v>
      </c>
      <c r="G8845" t="s">
        <v>63</v>
      </c>
      <c r="H8845" t="s">
        <v>213</v>
      </c>
      <c r="I8845" t="s">
        <v>118</v>
      </c>
      <c r="J8845" t="s">
        <v>191</v>
      </c>
      <c r="K8845" t="s">
        <v>829</v>
      </c>
      <c r="L8845">
        <v>37612.199999999997</v>
      </c>
      <c r="M8845">
        <v>6</v>
      </c>
      <c r="N8845">
        <v>0.1</v>
      </c>
      <c r="O8845">
        <v>7447.62</v>
      </c>
    </row>
    <row r="8846" spans="1:15" x14ac:dyDescent="0.3">
      <c r="A8846" t="s">
        <v>10859</v>
      </c>
      <c r="B8846" t="s">
        <v>1355</v>
      </c>
      <c r="C8846" t="s">
        <v>3085</v>
      </c>
      <c r="D8846" t="s">
        <v>102</v>
      </c>
      <c r="E8846" t="s">
        <v>1955</v>
      </c>
      <c r="F8846" t="s">
        <v>52</v>
      </c>
      <c r="G8846" t="s">
        <v>72</v>
      </c>
      <c r="H8846" t="s">
        <v>73</v>
      </c>
      <c r="I8846" t="s">
        <v>118</v>
      </c>
      <c r="J8846" t="s">
        <v>230</v>
      </c>
      <c r="K8846" t="s">
        <v>351</v>
      </c>
      <c r="L8846">
        <v>53222.720000000001</v>
      </c>
      <c r="M8846">
        <v>4</v>
      </c>
      <c r="N8846">
        <v>0.1</v>
      </c>
      <c r="O8846">
        <v>16778.509999999998</v>
      </c>
    </row>
    <row r="8847" spans="1:15" x14ac:dyDescent="0.3">
      <c r="A8847" t="s">
        <v>10860</v>
      </c>
      <c r="B8847" t="s">
        <v>176</v>
      </c>
      <c r="C8847" t="s">
        <v>1023</v>
      </c>
      <c r="D8847" t="s">
        <v>102</v>
      </c>
      <c r="E8847" t="s">
        <v>2085</v>
      </c>
      <c r="F8847" t="s">
        <v>52</v>
      </c>
      <c r="G8847" t="s">
        <v>53</v>
      </c>
      <c r="H8847" t="s">
        <v>246</v>
      </c>
      <c r="I8847" t="s">
        <v>118</v>
      </c>
      <c r="J8847" t="s">
        <v>191</v>
      </c>
      <c r="K8847" t="s">
        <v>290</v>
      </c>
      <c r="L8847">
        <v>15567.62</v>
      </c>
      <c r="M8847">
        <v>2</v>
      </c>
      <c r="N8847">
        <v>0.05</v>
      </c>
      <c r="O8847">
        <v>2985.38</v>
      </c>
    </row>
    <row r="8848" spans="1:15" x14ac:dyDescent="0.3">
      <c r="A8848" t="s">
        <v>10861</v>
      </c>
      <c r="B8848" t="s">
        <v>1877</v>
      </c>
      <c r="C8848" t="s">
        <v>3195</v>
      </c>
      <c r="D8848" t="s">
        <v>102</v>
      </c>
      <c r="E8848" t="s">
        <v>1490</v>
      </c>
      <c r="F8848" t="s">
        <v>52</v>
      </c>
      <c r="G8848" t="s">
        <v>72</v>
      </c>
      <c r="H8848" t="s">
        <v>104</v>
      </c>
      <c r="I8848" t="s">
        <v>118</v>
      </c>
      <c r="J8848" t="s">
        <v>119</v>
      </c>
      <c r="K8848" t="s">
        <v>270</v>
      </c>
      <c r="L8848">
        <v>119683</v>
      </c>
      <c r="M8848">
        <v>10</v>
      </c>
      <c r="N8848">
        <v>0.25</v>
      </c>
      <c r="O8848">
        <v>23105.26</v>
      </c>
    </row>
    <row r="8849" spans="1:15" x14ac:dyDescent="0.3">
      <c r="A8849" t="s">
        <v>10862</v>
      </c>
      <c r="B8849" t="s">
        <v>725</v>
      </c>
      <c r="C8849" t="s">
        <v>721</v>
      </c>
      <c r="D8849" t="s">
        <v>50</v>
      </c>
      <c r="E8849" t="s">
        <v>566</v>
      </c>
      <c r="F8849" t="s">
        <v>71</v>
      </c>
      <c r="G8849" t="s">
        <v>53</v>
      </c>
      <c r="H8849" t="s">
        <v>246</v>
      </c>
      <c r="I8849" t="s">
        <v>96</v>
      </c>
      <c r="J8849" t="s">
        <v>135</v>
      </c>
      <c r="K8849" t="s">
        <v>395</v>
      </c>
      <c r="L8849">
        <v>13900.3</v>
      </c>
      <c r="M8849">
        <v>5</v>
      </c>
      <c r="N8849">
        <v>0.2</v>
      </c>
      <c r="O8849">
        <v>2997.97</v>
      </c>
    </row>
    <row r="8850" spans="1:15" x14ac:dyDescent="0.3">
      <c r="A8850" t="s">
        <v>10863</v>
      </c>
      <c r="B8850" t="s">
        <v>3167</v>
      </c>
      <c r="C8850" t="s">
        <v>49</v>
      </c>
      <c r="D8850" t="s">
        <v>78</v>
      </c>
      <c r="E8850" t="s">
        <v>1501</v>
      </c>
      <c r="F8850" t="s">
        <v>52</v>
      </c>
      <c r="G8850" t="s">
        <v>179</v>
      </c>
      <c r="H8850" t="s">
        <v>180</v>
      </c>
      <c r="I8850" t="s">
        <v>55</v>
      </c>
      <c r="J8850" t="s">
        <v>56</v>
      </c>
      <c r="K8850" t="s">
        <v>151</v>
      </c>
      <c r="L8850">
        <v>131820.84</v>
      </c>
      <c r="M8850">
        <v>9</v>
      </c>
      <c r="N8850">
        <v>0.25</v>
      </c>
      <c r="O8850">
        <v>29968.83</v>
      </c>
    </row>
    <row r="8851" spans="1:15" x14ac:dyDescent="0.3">
      <c r="A8851" t="s">
        <v>10864</v>
      </c>
      <c r="B8851" t="s">
        <v>2553</v>
      </c>
      <c r="C8851" t="s">
        <v>516</v>
      </c>
      <c r="D8851" t="s">
        <v>50</v>
      </c>
      <c r="E8851" t="s">
        <v>2137</v>
      </c>
      <c r="F8851" t="s">
        <v>71</v>
      </c>
      <c r="G8851" t="s">
        <v>179</v>
      </c>
      <c r="H8851" t="s">
        <v>236</v>
      </c>
      <c r="I8851" t="s">
        <v>96</v>
      </c>
      <c r="J8851" t="s">
        <v>97</v>
      </c>
      <c r="K8851" t="s">
        <v>416</v>
      </c>
      <c r="L8851">
        <v>4414.12</v>
      </c>
      <c r="M8851">
        <v>1</v>
      </c>
      <c r="N8851">
        <v>0.05</v>
      </c>
      <c r="O8851">
        <v>1059.6600000000001</v>
      </c>
    </row>
    <row r="8852" spans="1:15" x14ac:dyDescent="0.3">
      <c r="A8852" t="s">
        <v>10865</v>
      </c>
      <c r="B8852" t="s">
        <v>1384</v>
      </c>
      <c r="C8852" t="s">
        <v>2049</v>
      </c>
      <c r="D8852" t="s">
        <v>78</v>
      </c>
      <c r="E8852" t="s">
        <v>370</v>
      </c>
      <c r="F8852" t="s">
        <v>52</v>
      </c>
      <c r="G8852" t="s">
        <v>81</v>
      </c>
      <c r="H8852" t="s">
        <v>82</v>
      </c>
      <c r="I8852" t="s">
        <v>55</v>
      </c>
      <c r="J8852" t="s">
        <v>65</v>
      </c>
      <c r="K8852" t="s">
        <v>130</v>
      </c>
      <c r="L8852">
        <v>100213.6</v>
      </c>
      <c r="M8852">
        <v>10</v>
      </c>
      <c r="N8852">
        <v>0</v>
      </c>
      <c r="O8852">
        <v>26292.95</v>
      </c>
    </row>
    <row r="8853" spans="1:15" x14ac:dyDescent="0.3">
      <c r="A8853" t="s">
        <v>10866</v>
      </c>
      <c r="B8853" t="s">
        <v>4525</v>
      </c>
      <c r="C8853" t="s">
        <v>2191</v>
      </c>
      <c r="D8853" t="s">
        <v>78</v>
      </c>
      <c r="E8853" t="s">
        <v>1591</v>
      </c>
      <c r="F8853" t="s">
        <v>80</v>
      </c>
      <c r="G8853" t="s">
        <v>179</v>
      </c>
      <c r="H8853" t="s">
        <v>180</v>
      </c>
      <c r="I8853" t="s">
        <v>83</v>
      </c>
      <c r="J8853" t="s">
        <v>379</v>
      </c>
      <c r="K8853" t="s">
        <v>380</v>
      </c>
      <c r="L8853">
        <v>34582.949999999997</v>
      </c>
      <c r="M8853">
        <v>3</v>
      </c>
      <c r="N8853">
        <v>0.15</v>
      </c>
      <c r="O8853">
        <v>5721.24</v>
      </c>
    </row>
    <row r="8854" spans="1:15" x14ac:dyDescent="0.3">
      <c r="A8854" t="s">
        <v>10867</v>
      </c>
      <c r="B8854" t="s">
        <v>1715</v>
      </c>
      <c r="C8854" t="s">
        <v>535</v>
      </c>
      <c r="D8854" t="s">
        <v>50</v>
      </c>
      <c r="E8854" t="s">
        <v>1766</v>
      </c>
      <c r="F8854" t="s">
        <v>52</v>
      </c>
      <c r="G8854" t="s">
        <v>72</v>
      </c>
      <c r="H8854" t="s">
        <v>117</v>
      </c>
      <c r="I8854" t="s">
        <v>118</v>
      </c>
      <c r="J8854" t="s">
        <v>230</v>
      </c>
      <c r="K8854" t="s">
        <v>231</v>
      </c>
      <c r="L8854">
        <v>4279.17</v>
      </c>
      <c r="M8854">
        <v>1</v>
      </c>
      <c r="N8854">
        <v>0.1</v>
      </c>
      <c r="O8854">
        <v>694.48</v>
      </c>
    </row>
    <row r="8855" spans="1:15" x14ac:dyDescent="0.3">
      <c r="A8855" t="s">
        <v>10868</v>
      </c>
      <c r="B8855" t="s">
        <v>1742</v>
      </c>
      <c r="C8855" t="s">
        <v>1743</v>
      </c>
      <c r="D8855" t="s">
        <v>102</v>
      </c>
      <c r="E8855" t="s">
        <v>1115</v>
      </c>
      <c r="F8855" t="s">
        <v>52</v>
      </c>
      <c r="G8855" t="s">
        <v>63</v>
      </c>
      <c r="H8855" t="s">
        <v>202</v>
      </c>
      <c r="I8855" t="s">
        <v>55</v>
      </c>
      <c r="J8855" t="s">
        <v>65</v>
      </c>
      <c r="K8855" t="s">
        <v>66</v>
      </c>
      <c r="L8855">
        <v>124463.3</v>
      </c>
      <c r="M8855">
        <v>10</v>
      </c>
      <c r="N8855">
        <v>0.15</v>
      </c>
      <c r="O8855">
        <v>36393.94</v>
      </c>
    </row>
    <row r="8856" spans="1:15" x14ac:dyDescent="0.3">
      <c r="A8856" t="s">
        <v>10869</v>
      </c>
      <c r="B8856" t="s">
        <v>3003</v>
      </c>
      <c r="C8856" t="s">
        <v>1810</v>
      </c>
      <c r="D8856" t="s">
        <v>61</v>
      </c>
      <c r="E8856" t="s">
        <v>1244</v>
      </c>
      <c r="F8856" t="s">
        <v>71</v>
      </c>
      <c r="G8856" t="s">
        <v>63</v>
      </c>
      <c r="H8856" t="s">
        <v>64</v>
      </c>
      <c r="I8856" t="s">
        <v>83</v>
      </c>
      <c r="J8856" t="s">
        <v>156</v>
      </c>
      <c r="K8856" t="s">
        <v>285</v>
      </c>
      <c r="L8856">
        <v>18221.25</v>
      </c>
      <c r="M8856">
        <v>3</v>
      </c>
      <c r="N8856">
        <v>0</v>
      </c>
      <c r="O8856">
        <v>3597.75</v>
      </c>
    </row>
    <row r="8857" spans="1:15" x14ac:dyDescent="0.3">
      <c r="A8857" t="s">
        <v>10870</v>
      </c>
      <c r="B8857" t="s">
        <v>2379</v>
      </c>
      <c r="C8857" t="s">
        <v>1281</v>
      </c>
      <c r="D8857" t="s">
        <v>50</v>
      </c>
      <c r="E8857" t="s">
        <v>2875</v>
      </c>
      <c r="F8857" t="s">
        <v>80</v>
      </c>
      <c r="G8857" t="s">
        <v>81</v>
      </c>
      <c r="H8857" t="s">
        <v>284</v>
      </c>
      <c r="I8857" t="s">
        <v>96</v>
      </c>
      <c r="J8857" t="s">
        <v>97</v>
      </c>
      <c r="K8857" t="s">
        <v>181</v>
      </c>
      <c r="L8857">
        <v>71829.899999999994</v>
      </c>
      <c r="M8857">
        <v>9</v>
      </c>
      <c r="N8857">
        <v>0.25</v>
      </c>
      <c r="O8857">
        <v>12468.24</v>
      </c>
    </row>
    <row r="8858" spans="1:15" x14ac:dyDescent="0.3">
      <c r="A8858" t="s">
        <v>10871</v>
      </c>
      <c r="B8858" t="s">
        <v>1509</v>
      </c>
      <c r="C8858" t="s">
        <v>3627</v>
      </c>
      <c r="D8858" t="s">
        <v>78</v>
      </c>
      <c r="E8858" t="s">
        <v>3230</v>
      </c>
      <c r="F8858" t="s">
        <v>52</v>
      </c>
      <c r="G8858" t="s">
        <v>81</v>
      </c>
      <c r="H8858" t="s">
        <v>95</v>
      </c>
      <c r="I8858" t="s">
        <v>96</v>
      </c>
      <c r="J8858" t="s">
        <v>166</v>
      </c>
      <c r="K8858" t="s">
        <v>167</v>
      </c>
      <c r="L8858">
        <v>48545.2</v>
      </c>
      <c r="M8858">
        <v>4</v>
      </c>
      <c r="N8858">
        <v>0.1</v>
      </c>
      <c r="O8858">
        <v>10211.799999999999</v>
      </c>
    </row>
    <row r="8859" spans="1:15" x14ac:dyDescent="0.3">
      <c r="A8859" t="s">
        <v>10872</v>
      </c>
      <c r="B8859" t="s">
        <v>1464</v>
      </c>
      <c r="C8859" t="s">
        <v>3077</v>
      </c>
      <c r="D8859" t="s">
        <v>78</v>
      </c>
      <c r="E8859" t="s">
        <v>2875</v>
      </c>
      <c r="F8859" t="s">
        <v>71</v>
      </c>
      <c r="G8859" t="s">
        <v>81</v>
      </c>
      <c r="H8859" t="s">
        <v>284</v>
      </c>
      <c r="I8859" t="s">
        <v>55</v>
      </c>
      <c r="J8859" t="s">
        <v>173</v>
      </c>
      <c r="K8859" t="s">
        <v>780</v>
      </c>
      <c r="L8859">
        <v>68522.600000000006</v>
      </c>
      <c r="M8859">
        <v>5</v>
      </c>
      <c r="N8859">
        <v>0.05</v>
      </c>
      <c r="O8859">
        <v>14657.98</v>
      </c>
    </row>
    <row r="8860" spans="1:15" x14ac:dyDescent="0.3">
      <c r="A8860" t="s">
        <v>10873</v>
      </c>
      <c r="B8860" t="s">
        <v>3663</v>
      </c>
      <c r="C8860" t="s">
        <v>2767</v>
      </c>
      <c r="D8860" t="s">
        <v>50</v>
      </c>
      <c r="E8860" t="s">
        <v>2392</v>
      </c>
      <c r="F8860" t="s">
        <v>80</v>
      </c>
      <c r="G8860" t="s">
        <v>53</v>
      </c>
      <c r="H8860" t="s">
        <v>110</v>
      </c>
      <c r="I8860" t="s">
        <v>96</v>
      </c>
      <c r="J8860" t="s">
        <v>135</v>
      </c>
      <c r="K8860" t="s">
        <v>275</v>
      </c>
      <c r="L8860">
        <v>31641.19</v>
      </c>
      <c r="M8860">
        <v>7</v>
      </c>
      <c r="N8860">
        <v>0.1</v>
      </c>
      <c r="O8860">
        <v>4348.54</v>
      </c>
    </row>
    <row r="8861" spans="1:15" x14ac:dyDescent="0.3">
      <c r="A8861" t="s">
        <v>10874</v>
      </c>
      <c r="B8861" t="s">
        <v>2046</v>
      </c>
      <c r="C8861" t="s">
        <v>2315</v>
      </c>
      <c r="D8861" t="s">
        <v>102</v>
      </c>
      <c r="E8861" t="s">
        <v>332</v>
      </c>
      <c r="F8861" t="s">
        <v>52</v>
      </c>
      <c r="G8861" t="s">
        <v>81</v>
      </c>
      <c r="H8861" t="s">
        <v>95</v>
      </c>
      <c r="I8861" t="s">
        <v>55</v>
      </c>
      <c r="J8861" t="s">
        <v>141</v>
      </c>
      <c r="K8861" t="s">
        <v>142</v>
      </c>
      <c r="L8861">
        <v>123123.42</v>
      </c>
      <c r="M8861">
        <v>9</v>
      </c>
      <c r="N8861">
        <v>0.1</v>
      </c>
      <c r="O8861">
        <v>29854.52</v>
      </c>
    </row>
    <row r="8862" spans="1:15" x14ac:dyDescent="0.3">
      <c r="A8862" t="s">
        <v>10875</v>
      </c>
      <c r="B8862" t="s">
        <v>2217</v>
      </c>
      <c r="C8862" t="s">
        <v>1711</v>
      </c>
      <c r="D8862" t="s">
        <v>61</v>
      </c>
      <c r="E8862" t="s">
        <v>51</v>
      </c>
      <c r="F8862" t="s">
        <v>52</v>
      </c>
      <c r="G8862" t="s">
        <v>53</v>
      </c>
      <c r="H8862" t="s">
        <v>246</v>
      </c>
      <c r="I8862" t="s">
        <v>118</v>
      </c>
      <c r="J8862" t="s">
        <v>230</v>
      </c>
      <c r="K8862" t="s">
        <v>231</v>
      </c>
      <c r="L8862">
        <v>45111.44</v>
      </c>
      <c r="M8862">
        <v>8</v>
      </c>
      <c r="N8862">
        <v>0.25</v>
      </c>
      <c r="O8862">
        <v>9818.56</v>
      </c>
    </row>
    <row r="8863" spans="1:15" x14ac:dyDescent="0.3">
      <c r="A8863" t="s">
        <v>10876</v>
      </c>
      <c r="B8863" t="s">
        <v>2069</v>
      </c>
      <c r="C8863" t="s">
        <v>2884</v>
      </c>
      <c r="D8863" t="s">
        <v>61</v>
      </c>
      <c r="E8863" t="s">
        <v>1551</v>
      </c>
      <c r="F8863" t="s">
        <v>52</v>
      </c>
      <c r="G8863" t="s">
        <v>63</v>
      </c>
      <c r="H8863" t="s">
        <v>202</v>
      </c>
      <c r="I8863" t="s">
        <v>96</v>
      </c>
      <c r="J8863" t="s">
        <v>111</v>
      </c>
      <c r="K8863" t="s">
        <v>328</v>
      </c>
      <c r="L8863">
        <v>83341.399999999994</v>
      </c>
      <c r="M8863">
        <v>10</v>
      </c>
      <c r="N8863">
        <v>0.15</v>
      </c>
      <c r="O8863">
        <v>18205.48</v>
      </c>
    </row>
    <row r="8864" spans="1:15" x14ac:dyDescent="0.3">
      <c r="A8864" t="s">
        <v>10877</v>
      </c>
      <c r="B8864" t="s">
        <v>2290</v>
      </c>
      <c r="C8864" t="s">
        <v>1103</v>
      </c>
      <c r="D8864" t="s">
        <v>78</v>
      </c>
      <c r="E8864" t="s">
        <v>341</v>
      </c>
      <c r="F8864" t="s">
        <v>80</v>
      </c>
      <c r="G8864" t="s">
        <v>72</v>
      </c>
      <c r="H8864" t="s">
        <v>73</v>
      </c>
      <c r="I8864" t="s">
        <v>118</v>
      </c>
      <c r="J8864" t="s">
        <v>230</v>
      </c>
      <c r="K8864" t="s">
        <v>351</v>
      </c>
      <c r="L8864">
        <v>72167.360000000001</v>
      </c>
      <c r="M8864">
        <v>8</v>
      </c>
      <c r="N8864">
        <v>0.1</v>
      </c>
      <c r="O8864">
        <v>15604.4</v>
      </c>
    </row>
    <row r="8865" spans="1:15" x14ac:dyDescent="0.3">
      <c r="A8865" t="s">
        <v>10878</v>
      </c>
      <c r="B8865" t="s">
        <v>1324</v>
      </c>
      <c r="C8865" t="s">
        <v>282</v>
      </c>
      <c r="D8865" t="s">
        <v>78</v>
      </c>
      <c r="E8865" t="s">
        <v>1403</v>
      </c>
      <c r="F8865" t="s">
        <v>52</v>
      </c>
      <c r="G8865" t="s">
        <v>81</v>
      </c>
      <c r="H8865" t="s">
        <v>82</v>
      </c>
      <c r="I8865" t="s">
        <v>118</v>
      </c>
      <c r="J8865" t="s">
        <v>119</v>
      </c>
      <c r="K8865" t="s">
        <v>197</v>
      </c>
      <c r="L8865">
        <v>28228.25</v>
      </c>
      <c r="M8865">
        <v>5</v>
      </c>
      <c r="N8865">
        <v>0.15</v>
      </c>
      <c r="O8865">
        <v>9132.83</v>
      </c>
    </row>
    <row r="8866" spans="1:15" x14ac:dyDescent="0.3">
      <c r="A8866" t="s">
        <v>10879</v>
      </c>
      <c r="B8866" t="s">
        <v>1118</v>
      </c>
      <c r="C8866" t="s">
        <v>233</v>
      </c>
      <c r="D8866" t="s">
        <v>61</v>
      </c>
      <c r="E8866" t="s">
        <v>3535</v>
      </c>
      <c r="F8866" t="s">
        <v>52</v>
      </c>
      <c r="G8866" t="s">
        <v>81</v>
      </c>
      <c r="H8866" t="s">
        <v>284</v>
      </c>
      <c r="I8866" t="s">
        <v>118</v>
      </c>
      <c r="J8866" t="s">
        <v>230</v>
      </c>
      <c r="K8866" t="s">
        <v>231</v>
      </c>
      <c r="L8866">
        <v>41644.54</v>
      </c>
      <c r="M8866">
        <v>7</v>
      </c>
      <c r="N8866">
        <v>0.25</v>
      </c>
      <c r="O8866">
        <v>6188.77</v>
      </c>
    </row>
    <row r="8867" spans="1:15" x14ac:dyDescent="0.3">
      <c r="A8867" t="s">
        <v>10880</v>
      </c>
      <c r="B8867" t="s">
        <v>93</v>
      </c>
      <c r="C8867" t="s">
        <v>687</v>
      </c>
      <c r="D8867" t="s">
        <v>50</v>
      </c>
      <c r="E8867" t="s">
        <v>308</v>
      </c>
      <c r="F8867" t="s">
        <v>52</v>
      </c>
      <c r="G8867" t="s">
        <v>63</v>
      </c>
      <c r="H8867" t="s">
        <v>64</v>
      </c>
      <c r="I8867" t="s">
        <v>118</v>
      </c>
      <c r="J8867" t="s">
        <v>119</v>
      </c>
      <c r="K8867" t="s">
        <v>120</v>
      </c>
      <c r="L8867">
        <v>122926.68</v>
      </c>
      <c r="M8867">
        <v>9</v>
      </c>
      <c r="N8867">
        <v>0.1</v>
      </c>
      <c r="O8867">
        <v>18097.400000000001</v>
      </c>
    </row>
    <row r="8868" spans="1:15" x14ac:dyDescent="0.3">
      <c r="A8868" t="s">
        <v>10881</v>
      </c>
      <c r="B8868" t="s">
        <v>2436</v>
      </c>
      <c r="C8868" t="s">
        <v>3965</v>
      </c>
      <c r="D8868" t="s">
        <v>50</v>
      </c>
      <c r="E8868" t="s">
        <v>746</v>
      </c>
      <c r="F8868" t="s">
        <v>71</v>
      </c>
      <c r="G8868" t="s">
        <v>63</v>
      </c>
      <c r="H8868" t="s">
        <v>202</v>
      </c>
      <c r="I8868" t="s">
        <v>83</v>
      </c>
      <c r="J8868" t="s">
        <v>84</v>
      </c>
      <c r="K8868" t="s">
        <v>125</v>
      </c>
      <c r="L8868">
        <v>43282.44</v>
      </c>
      <c r="M8868">
        <v>3</v>
      </c>
      <c r="N8868">
        <v>0.1</v>
      </c>
      <c r="O8868">
        <v>14924.26</v>
      </c>
    </row>
    <row r="8869" spans="1:15" x14ac:dyDescent="0.3">
      <c r="A8869" t="s">
        <v>10882</v>
      </c>
      <c r="B8869" t="s">
        <v>2689</v>
      </c>
      <c r="C8869" t="s">
        <v>489</v>
      </c>
      <c r="D8869" t="s">
        <v>102</v>
      </c>
      <c r="E8869" t="s">
        <v>2875</v>
      </c>
      <c r="F8869" t="s">
        <v>80</v>
      </c>
      <c r="G8869" t="s">
        <v>81</v>
      </c>
      <c r="H8869" t="s">
        <v>284</v>
      </c>
      <c r="I8869" t="s">
        <v>55</v>
      </c>
      <c r="J8869" t="s">
        <v>141</v>
      </c>
      <c r="K8869" t="s">
        <v>978</v>
      </c>
      <c r="L8869">
        <v>103444.2</v>
      </c>
      <c r="M8869">
        <v>9</v>
      </c>
      <c r="N8869">
        <v>0.1</v>
      </c>
      <c r="O8869">
        <v>33917.120000000003</v>
      </c>
    </row>
    <row r="8870" spans="1:15" x14ac:dyDescent="0.3">
      <c r="A8870" t="s">
        <v>10883</v>
      </c>
      <c r="B8870" t="s">
        <v>960</v>
      </c>
      <c r="C8870" t="s">
        <v>880</v>
      </c>
      <c r="D8870" t="s">
        <v>61</v>
      </c>
      <c r="E8870" t="s">
        <v>1169</v>
      </c>
      <c r="F8870" t="s">
        <v>52</v>
      </c>
      <c r="G8870" t="s">
        <v>53</v>
      </c>
      <c r="H8870" t="s">
        <v>90</v>
      </c>
      <c r="I8870" t="s">
        <v>96</v>
      </c>
      <c r="J8870" t="s">
        <v>166</v>
      </c>
      <c r="K8870" t="s">
        <v>762</v>
      </c>
      <c r="L8870">
        <v>10174.719999999999</v>
      </c>
      <c r="M8870">
        <v>4</v>
      </c>
      <c r="N8870">
        <v>0.2</v>
      </c>
      <c r="O8870">
        <v>2484.0700000000002</v>
      </c>
    </row>
    <row r="8871" spans="1:15" x14ac:dyDescent="0.3">
      <c r="A8871" t="s">
        <v>10884</v>
      </c>
      <c r="B8871" t="s">
        <v>5912</v>
      </c>
      <c r="C8871" t="s">
        <v>1751</v>
      </c>
      <c r="D8871" t="s">
        <v>50</v>
      </c>
      <c r="E8871" t="s">
        <v>543</v>
      </c>
      <c r="F8871" t="s">
        <v>52</v>
      </c>
      <c r="G8871" t="s">
        <v>179</v>
      </c>
      <c r="H8871" t="s">
        <v>236</v>
      </c>
      <c r="I8871" t="s">
        <v>96</v>
      </c>
      <c r="J8871" t="s">
        <v>97</v>
      </c>
      <c r="K8871" t="s">
        <v>98</v>
      </c>
      <c r="L8871">
        <v>39193</v>
      </c>
      <c r="M8871">
        <v>4</v>
      </c>
      <c r="N8871">
        <v>0.1</v>
      </c>
      <c r="O8871">
        <v>8381.1299999999992</v>
      </c>
    </row>
    <row r="8872" spans="1:15" x14ac:dyDescent="0.3">
      <c r="A8872" t="s">
        <v>10885</v>
      </c>
      <c r="B8872" t="s">
        <v>3165</v>
      </c>
      <c r="C8872" t="s">
        <v>471</v>
      </c>
      <c r="D8872" t="s">
        <v>78</v>
      </c>
      <c r="E8872" t="s">
        <v>660</v>
      </c>
      <c r="F8872" t="s">
        <v>71</v>
      </c>
      <c r="G8872" t="s">
        <v>179</v>
      </c>
      <c r="H8872" t="s">
        <v>236</v>
      </c>
      <c r="I8872" t="s">
        <v>96</v>
      </c>
      <c r="J8872" t="s">
        <v>135</v>
      </c>
      <c r="K8872" t="s">
        <v>275</v>
      </c>
      <c r="L8872">
        <v>53974.35</v>
      </c>
      <c r="M8872">
        <v>5</v>
      </c>
      <c r="N8872">
        <v>0.05</v>
      </c>
      <c r="O8872">
        <v>11249.71</v>
      </c>
    </row>
    <row r="8873" spans="1:15" x14ac:dyDescent="0.3">
      <c r="A8873" t="s">
        <v>10886</v>
      </c>
      <c r="B8873" t="s">
        <v>2368</v>
      </c>
      <c r="C8873" t="s">
        <v>3701</v>
      </c>
      <c r="D8873" t="s">
        <v>61</v>
      </c>
      <c r="E8873" t="s">
        <v>1313</v>
      </c>
      <c r="F8873" t="s">
        <v>80</v>
      </c>
      <c r="G8873" t="s">
        <v>53</v>
      </c>
      <c r="H8873" t="s">
        <v>110</v>
      </c>
      <c r="I8873" t="s">
        <v>83</v>
      </c>
      <c r="J8873" t="s">
        <v>449</v>
      </c>
      <c r="K8873" t="s">
        <v>450</v>
      </c>
      <c r="L8873">
        <v>28788.66</v>
      </c>
      <c r="M8873">
        <v>2</v>
      </c>
      <c r="N8873">
        <v>0.1</v>
      </c>
      <c r="O8873">
        <v>6420.2</v>
      </c>
    </row>
    <row r="8874" spans="1:15" x14ac:dyDescent="0.3">
      <c r="A8874" t="s">
        <v>10887</v>
      </c>
      <c r="B8874" t="s">
        <v>453</v>
      </c>
      <c r="C8874" t="s">
        <v>2180</v>
      </c>
      <c r="D8874" t="s">
        <v>102</v>
      </c>
      <c r="E8874" t="s">
        <v>2153</v>
      </c>
      <c r="F8874" t="s">
        <v>80</v>
      </c>
      <c r="G8874" t="s">
        <v>179</v>
      </c>
      <c r="H8874" t="s">
        <v>236</v>
      </c>
      <c r="I8874" t="s">
        <v>118</v>
      </c>
      <c r="J8874" t="s">
        <v>303</v>
      </c>
      <c r="K8874" t="s">
        <v>491</v>
      </c>
      <c r="L8874">
        <v>25646</v>
      </c>
      <c r="M8874">
        <v>4</v>
      </c>
      <c r="N8874">
        <v>0</v>
      </c>
      <c r="O8874">
        <v>4192.62</v>
      </c>
    </row>
    <row r="8875" spans="1:15" x14ac:dyDescent="0.3">
      <c r="A8875" t="s">
        <v>10888</v>
      </c>
      <c r="B8875" t="s">
        <v>1762</v>
      </c>
      <c r="C8875" t="s">
        <v>463</v>
      </c>
      <c r="D8875" t="s">
        <v>102</v>
      </c>
      <c r="E8875" t="s">
        <v>1707</v>
      </c>
      <c r="F8875" t="s">
        <v>80</v>
      </c>
      <c r="G8875" t="s">
        <v>81</v>
      </c>
      <c r="H8875" t="s">
        <v>186</v>
      </c>
      <c r="I8875" t="s">
        <v>96</v>
      </c>
      <c r="J8875" t="s">
        <v>135</v>
      </c>
      <c r="K8875" t="s">
        <v>395</v>
      </c>
      <c r="L8875">
        <v>53924.84</v>
      </c>
      <c r="M8875">
        <v>4</v>
      </c>
      <c r="N8875">
        <v>0.25</v>
      </c>
      <c r="O8875">
        <v>10265.91</v>
      </c>
    </row>
    <row r="8876" spans="1:15" x14ac:dyDescent="0.3">
      <c r="A8876" t="s">
        <v>10889</v>
      </c>
      <c r="B8876" t="s">
        <v>1190</v>
      </c>
      <c r="C8876" t="s">
        <v>1788</v>
      </c>
      <c r="D8876" t="s">
        <v>102</v>
      </c>
      <c r="E8876" t="s">
        <v>1615</v>
      </c>
      <c r="F8876" t="s">
        <v>80</v>
      </c>
      <c r="G8876" t="s">
        <v>179</v>
      </c>
      <c r="H8876" t="s">
        <v>180</v>
      </c>
      <c r="I8876" t="s">
        <v>83</v>
      </c>
      <c r="J8876" t="s">
        <v>449</v>
      </c>
      <c r="K8876" t="s">
        <v>775</v>
      </c>
      <c r="L8876">
        <v>13348.36</v>
      </c>
      <c r="M8876">
        <v>1</v>
      </c>
      <c r="N8876">
        <v>0.15</v>
      </c>
      <c r="O8876">
        <v>4035.07</v>
      </c>
    </row>
    <row r="8877" spans="1:15" x14ac:dyDescent="0.3">
      <c r="A8877" t="s">
        <v>10890</v>
      </c>
      <c r="B8877" t="s">
        <v>922</v>
      </c>
      <c r="C8877" t="s">
        <v>654</v>
      </c>
      <c r="D8877" t="s">
        <v>61</v>
      </c>
      <c r="E8877" t="s">
        <v>1215</v>
      </c>
      <c r="F8877" t="s">
        <v>52</v>
      </c>
      <c r="G8877" t="s">
        <v>72</v>
      </c>
      <c r="H8877" t="s">
        <v>104</v>
      </c>
      <c r="I8877" t="s">
        <v>55</v>
      </c>
      <c r="J8877" t="s">
        <v>65</v>
      </c>
      <c r="K8877" t="s">
        <v>130</v>
      </c>
      <c r="L8877">
        <v>94403.05</v>
      </c>
      <c r="M8877">
        <v>7</v>
      </c>
      <c r="N8877">
        <v>0.05</v>
      </c>
      <c r="O8877">
        <v>15944.33</v>
      </c>
    </row>
    <row r="8878" spans="1:15" x14ac:dyDescent="0.3">
      <c r="A8878" t="s">
        <v>10891</v>
      </c>
      <c r="B8878" t="s">
        <v>559</v>
      </c>
      <c r="C8878" t="s">
        <v>238</v>
      </c>
      <c r="D8878" t="s">
        <v>78</v>
      </c>
      <c r="E8878" t="s">
        <v>1955</v>
      </c>
      <c r="F8878" t="s">
        <v>52</v>
      </c>
      <c r="G8878" t="s">
        <v>81</v>
      </c>
      <c r="H8878" t="s">
        <v>284</v>
      </c>
      <c r="I8878" t="s">
        <v>83</v>
      </c>
      <c r="J8878" t="s">
        <v>379</v>
      </c>
      <c r="K8878" t="s">
        <v>716</v>
      </c>
      <c r="L8878">
        <v>8846.11</v>
      </c>
      <c r="M8878">
        <v>1</v>
      </c>
      <c r="N8878">
        <v>0.25</v>
      </c>
      <c r="O8878">
        <v>2615.25</v>
      </c>
    </row>
    <row r="8879" spans="1:15" x14ac:dyDescent="0.3">
      <c r="A8879" t="s">
        <v>10892</v>
      </c>
      <c r="B8879" t="s">
        <v>2483</v>
      </c>
      <c r="C8879" t="s">
        <v>560</v>
      </c>
      <c r="D8879" t="s">
        <v>78</v>
      </c>
      <c r="E8879" t="s">
        <v>320</v>
      </c>
      <c r="F8879" t="s">
        <v>80</v>
      </c>
      <c r="G8879" t="s">
        <v>179</v>
      </c>
      <c r="H8879" t="s">
        <v>180</v>
      </c>
      <c r="I8879" t="s">
        <v>118</v>
      </c>
      <c r="J8879" t="s">
        <v>191</v>
      </c>
      <c r="K8879" t="s">
        <v>192</v>
      </c>
      <c r="L8879">
        <v>68211.44</v>
      </c>
      <c r="M8879">
        <v>8</v>
      </c>
      <c r="N8879">
        <v>0.05</v>
      </c>
      <c r="O8879">
        <v>18505.689999999999</v>
      </c>
    </row>
    <row r="8880" spans="1:15" x14ac:dyDescent="0.3">
      <c r="A8880" t="s">
        <v>10893</v>
      </c>
      <c r="B8880" t="s">
        <v>1429</v>
      </c>
      <c r="C8880" t="s">
        <v>428</v>
      </c>
      <c r="D8880" t="s">
        <v>50</v>
      </c>
      <c r="E8880" t="s">
        <v>1047</v>
      </c>
      <c r="F8880" t="s">
        <v>80</v>
      </c>
      <c r="G8880" t="s">
        <v>53</v>
      </c>
      <c r="H8880" t="s">
        <v>90</v>
      </c>
      <c r="I8880" t="s">
        <v>83</v>
      </c>
      <c r="J8880" t="s">
        <v>449</v>
      </c>
      <c r="K8880" t="s">
        <v>775</v>
      </c>
      <c r="L8880">
        <v>16256.72</v>
      </c>
      <c r="M8880">
        <v>4</v>
      </c>
      <c r="N8880">
        <v>0.2</v>
      </c>
      <c r="O8880">
        <v>3821.18</v>
      </c>
    </row>
    <row r="8881" spans="1:15" x14ac:dyDescent="0.3">
      <c r="A8881" t="s">
        <v>10894</v>
      </c>
      <c r="B8881" t="s">
        <v>3037</v>
      </c>
      <c r="C8881" t="s">
        <v>2042</v>
      </c>
      <c r="D8881" t="s">
        <v>102</v>
      </c>
      <c r="E8881" t="s">
        <v>1229</v>
      </c>
      <c r="F8881" t="s">
        <v>71</v>
      </c>
      <c r="G8881" t="s">
        <v>53</v>
      </c>
      <c r="H8881" t="s">
        <v>90</v>
      </c>
      <c r="I8881" t="s">
        <v>118</v>
      </c>
      <c r="J8881" t="s">
        <v>119</v>
      </c>
      <c r="K8881" t="s">
        <v>120</v>
      </c>
      <c r="L8881">
        <v>3655.8</v>
      </c>
      <c r="M8881">
        <v>9</v>
      </c>
      <c r="N8881">
        <v>0</v>
      </c>
      <c r="O8881">
        <v>1166.82</v>
      </c>
    </row>
    <row r="8882" spans="1:15" x14ac:dyDescent="0.3">
      <c r="A8882" t="s">
        <v>10895</v>
      </c>
      <c r="B8882" t="s">
        <v>3978</v>
      </c>
      <c r="C8882" t="s">
        <v>2346</v>
      </c>
      <c r="D8882" t="s">
        <v>61</v>
      </c>
      <c r="E8882" t="s">
        <v>495</v>
      </c>
      <c r="F8882" t="s">
        <v>71</v>
      </c>
      <c r="G8882" t="s">
        <v>72</v>
      </c>
      <c r="H8882" t="s">
        <v>104</v>
      </c>
      <c r="I8882" t="s">
        <v>96</v>
      </c>
      <c r="J8882" t="s">
        <v>135</v>
      </c>
      <c r="K8882" t="s">
        <v>136</v>
      </c>
      <c r="L8882">
        <v>29097.27</v>
      </c>
      <c r="M8882">
        <v>9</v>
      </c>
      <c r="N8882">
        <v>0.15</v>
      </c>
      <c r="O8882">
        <v>4665.0200000000004</v>
      </c>
    </row>
    <row r="8883" spans="1:15" x14ac:dyDescent="0.3">
      <c r="A8883" t="s">
        <v>10896</v>
      </c>
      <c r="B8883" t="s">
        <v>1158</v>
      </c>
      <c r="C8883" t="s">
        <v>1971</v>
      </c>
      <c r="D8883" t="s">
        <v>78</v>
      </c>
      <c r="E8883" t="s">
        <v>1562</v>
      </c>
      <c r="F8883" t="s">
        <v>71</v>
      </c>
      <c r="G8883" t="s">
        <v>72</v>
      </c>
      <c r="H8883" t="s">
        <v>117</v>
      </c>
      <c r="I8883" t="s">
        <v>55</v>
      </c>
      <c r="J8883" t="s">
        <v>173</v>
      </c>
      <c r="K8883" t="s">
        <v>735</v>
      </c>
      <c r="L8883">
        <v>70965.52</v>
      </c>
      <c r="M8883">
        <v>8</v>
      </c>
      <c r="N8883">
        <v>0.15</v>
      </c>
      <c r="O8883">
        <v>18775.8</v>
      </c>
    </row>
    <row r="8884" spans="1:15" x14ac:dyDescent="0.3">
      <c r="A8884" t="s">
        <v>10897</v>
      </c>
      <c r="B8884" t="s">
        <v>1217</v>
      </c>
      <c r="C8884" t="s">
        <v>1392</v>
      </c>
      <c r="D8884" t="s">
        <v>61</v>
      </c>
      <c r="E8884" t="s">
        <v>588</v>
      </c>
      <c r="F8884" t="s">
        <v>71</v>
      </c>
      <c r="G8884" t="s">
        <v>53</v>
      </c>
      <c r="H8884" t="s">
        <v>90</v>
      </c>
      <c r="I8884" t="s">
        <v>96</v>
      </c>
      <c r="J8884" t="s">
        <v>166</v>
      </c>
      <c r="K8884" t="s">
        <v>337</v>
      </c>
      <c r="L8884">
        <v>12933.23</v>
      </c>
      <c r="M8884">
        <v>1</v>
      </c>
      <c r="N8884">
        <v>0.05</v>
      </c>
      <c r="O8884">
        <v>4070.94</v>
      </c>
    </row>
    <row r="8885" spans="1:15" x14ac:dyDescent="0.3">
      <c r="A8885" t="s">
        <v>10898</v>
      </c>
      <c r="B8885" t="s">
        <v>642</v>
      </c>
      <c r="C8885" t="s">
        <v>3519</v>
      </c>
      <c r="D8885" t="s">
        <v>102</v>
      </c>
      <c r="E8885" t="s">
        <v>407</v>
      </c>
      <c r="F8885" t="s">
        <v>52</v>
      </c>
      <c r="G8885" t="s">
        <v>53</v>
      </c>
      <c r="H8885" t="s">
        <v>110</v>
      </c>
      <c r="I8885" t="s">
        <v>96</v>
      </c>
      <c r="J8885" t="s">
        <v>111</v>
      </c>
      <c r="K8885" t="s">
        <v>328</v>
      </c>
      <c r="L8885">
        <v>11601.03</v>
      </c>
      <c r="M8885">
        <v>3</v>
      </c>
      <c r="N8885">
        <v>0.1</v>
      </c>
      <c r="O8885">
        <v>2412.06</v>
      </c>
    </row>
    <row r="8886" spans="1:15" x14ac:dyDescent="0.3">
      <c r="A8886" t="s">
        <v>10899</v>
      </c>
      <c r="B8886" t="s">
        <v>3602</v>
      </c>
      <c r="C8886" t="s">
        <v>2323</v>
      </c>
      <c r="D8886" t="s">
        <v>50</v>
      </c>
      <c r="E8886" t="s">
        <v>1536</v>
      </c>
      <c r="F8886" t="s">
        <v>80</v>
      </c>
      <c r="G8886" t="s">
        <v>63</v>
      </c>
      <c r="H8886" t="s">
        <v>64</v>
      </c>
      <c r="I8886" t="s">
        <v>96</v>
      </c>
      <c r="J8886" t="s">
        <v>135</v>
      </c>
      <c r="K8886" t="s">
        <v>395</v>
      </c>
      <c r="L8886">
        <v>16320.85</v>
      </c>
      <c r="M8886">
        <v>5</v>
      </c>
      <c r="N8886">
        <v>0.1</v>
      </c>
      <c r="O8886">
        <v>5236.8500000000004</v>
      </c>
    </row>
    <row r="8887" spans="1:15" x14ac:dyDescent="0.3">
      <c r="A8887" t="s">
        <v>10900</v>
      </c>
      <c r="B8887" t="s">
        <v>2205</v>
      </c>
      <c r="C8887" t="s">
        <v>398</v>
      </c>
      <c r="D8887" t="s">
        <v>61</v>
      </c>
      <c r="E8887" t="s">
        <v>2153</v>
      </c>
      <c r="F8887" t="s">
        <v>71</v>
      </c>
      <c r="G8887" t="s">
        <v>53</v>
      </c>
      <c r="H8887" t="s">
        <v>246</v>
      </c>
      <c r="I8887" t="s">
        <v>96</v>
      </c>
      <c r="J8887" t="s">
        <v>135</v>
      </c>
      <c r="K8887" t="s">
        <v>136</v>
      </c>
      <c r="L8887">
        <v>34230.75</v>
      </c>
      <c r="M8887">
        <v>5</v>
      </c>
      <c r="N8887">
        <v>0.1</v>
      </c>
      <c r="O8887">
        <v>7772.04</v>
      </c>
    </row>
    <row r="8888" spans="1:15" x14ac:dyDescent="0.3">
      <c r="A8888" t="s">
        <v>10901</v>
      </c>
      <c r="B8888" t="s">
        <v>1606</v>
      </c>
      <c r="C8888" t="s">
        <v>1819</v>
      </c>
      <c r="D8888" t="s">
        <v>78</v>
      </c>
      <c r="E8888" t="s">
        <v>298</v>
      </c>
      <c r="F8888" t="s">
        <v>52</v>
      </c>
      <c r="G8888" t="s">
        <v>63</v>
      </c>
      <c r="H8888" t="s">
        <v>213</v>
      </c>
      <c r="I8888" t="s">
        <v>96</v>
      </c>
      <c r="J8888" t="s">
        <v>135</v>
      </c>
      <c r="K8888" t="s">
        <v>136</v>
      </c>
      <c r="L8888">
        <v>37101.360000000001</v>
      </c>
      <c r="M8888">
        <v>3</v>
      </c>
      <c r="N8888">
        <v>0.1</v>
      </c>
      <c r="O8888">
        <v>6205.57</v>
      </c>
    </row>
    <row r="8889" spans="1:15" x14ac:dyDescent="0.3">
      <c r="A8889" t="s">
        <v>10902</v>
      </c>
      <c r="B8889" t="s">
        <v>616</v>
      </c>
      <c r="C8889" t="s">
        <v>591</v>
      </c>
      <c r="D8889" t="s">
        <v>102</v>
      </c>
      <c r="E8889" t="s">
        <v>1333</v>
      </c>
      <c r="F8889" t="s">
        <v>71</v>
      </c>
      <c r="G8889" t="s">
        <v>63</v>
      </c>
      <c r="H8889" t="s">
        <v>213</v>
      </c>
      <c r="I8889" t="s">
        <v>96</v>
      </c>
      <c r="J8889" t="s">
        <v>166</v>
      </c>
      <c r="K8889" t="s">
        <v>337</v>
      </c>
      <c r="L8889">
        <v>130361.31</v>
      </c>
      <c r="M8889">
        <v>9</v>
      </c>
      <c r="N8889">
        <v>0.05</v>
      </c>
      <c r="O8889">
        <v>22957</v>
      </c>
    </row>
    <row r="8890" spans="1:15" x14ac:dyDescent="0.3">
      <c r="A8890" t="s">
        <v>10903</v>
      </c>
      <c r="B8890" t="s">
        <v>228</v>
      </c>
      <c r="C8890" t="s">
        <v>1620</v>
      </c>
      <c r="D8890" t="s">
        <v>61</v>
      </c>
      <c r="E8890" t="s">
        <v>2241</v>
      </c>
      <c r="F8890" t="s">
        <v>80</v>
      </c>
      <c r="G8890" t="s">
        <v>53</v>
      </c>
      <c r="H8890" t="s">
        <v>90</v>
      </c>
      <c r="I8890" t="s">
        <v>55</v>
      </c>
      <c r="J8890" t="s">
        <v>141</v>
      </c>
      <c r="K8890" t="s">
        <v>142</v>
      </c>
      <c r="L8890">
        <v>71977.59</v>
      </c>
      <c r="M8890">
        <v>9</v>
      </c>
      <c r="N8890">
        <v>0</v>
      </c>
      <c r="O8890">
        <v>25960.52</v>
      </c>
    </row>
    <row r="8891" spans="1:15" x14ac:dyDescent="0.3">
      <c r="A8891" t="s">
        <v>10904</v>
      </c>
      <c r="B8891" t="s">
        <v>2049</v>
      </c>
      <c r="C8891" t="s">
        <v>1926</v>
      </c>
      <c r="D8891" t="s">
        <v>102</v>
      </c>
      <c r="E8891" t="s">
        <v>607</v>
      </c>
      <c r="F8891" t="s">
        <v>71</v>
      </c>
      <c r="G8891" t="s">
        <v>81</v>
      </c>
      <c r="H8891" t="s">
        <v>82</v>
      </c>
      <c r="I8891" t="s">
        <v>96</v>
      </c>
      <c r="J8891" t="s">
        <v>97</v>
      </c>
      <c r="K8891" t="s">
        <v>416</v>
      </c>
      <c r="L8891">
        <v>19339.759999999998</v>
      </c>
      <c r="M8891">
        <v>2</v>
      </c>
      <c r="N8891">
        <v>0.15</v>
      </c>
      <c r="O8891">
        <v>6303.86</v>
      </c>
    </row>
    <row r="8892" spans="1:15" x14ac:dyDescent="0.3">
      <c r="A8892" t="s">
        <v>10905</v>
      </c>
      <c r="B8892" t="s">
        <v>48</v>
      </c>
      <c r="C8892" t="s">
        <v>49</v>
      </c>
      <c r="D8892" t="s">
        <v>78</v>
      </c>
      <c r="E8892" t="s">
        <v>1759</v>
      </c>
      <c r="F8892" t="s">
        <v>52</v>
      </c>
      <c r="G8892" t="s">
        <v>179</v>
      </c>
      <c r="H8892" t="s">
        <v>236</v>
      </c>
      <c r="I8892" t="s">
        <v>83</v>
      </c>
      <c r="J8892" t="s">
        <v>84</v>
      </c>
      <c r="K8892" t="s">
        <v>105</v>
      </c>
      <c r="L8892">
        <v>27359.16</v>
      </c>
      <c r="M8892">
        <v>6</v>
      </c>
      <c r="N8892">
        <v>0.2</v>
      </c>
      <c r="O8892">
        <v>5383.15</v>
      </c>
    </row>
    <row r="8893" spans="1:15" x14ac:dyDescent="0.3">
      <c r="A8893" t="s">
        <v>10906</v>
      </c>
      <c r="B8893" t="s">
        <v>1445</v>
      </c>
      <c r="C8893" t="s">
        <v>2488</v>
      </c>
      <c r="D8893" t="s">
        <v>50</v>
      </c>
      <c r="E8893" t="s">
        <v>70</v>
      </c>
      <c r="F8893" t="s">
        <v>52</v>
      </c>
      <c r="G8893" t="s">
        <v>72</v>
      </c>
      <c r="H8893" t="s">
        <v>104</v>
      </c>
      <c r="I8893" t="s">
        <v>83</v>
      </c>
      <c r="J8893" t="s">
        <v>84</v>
      </c>
      <c r="K8893" t="s">
        <v>85</v>
      </c>
      <c r="L8893">
        <v>38536.080000000002</v>
      </c>
      <c r="M8893">
        <v>8</v>
      </c>
      <c r="N8893">
        <v>0.15</v>
      </c>
      <c r="O8893">
        <v>12410.64</v>
      </c>
    </row>
    <row r="8894" spans="1:15" x14ac:dyDescent="0.3">
      <c r="A8894" t="s">
        <v>10907</v>
      </c>
      <c r="B8894" t="s">
        <v>2740</v>
      </c>
      <c r="C8894" t="s">
        <v>2758</v>
      </c>
      <c r="D8894" t="s">
        <v>78</v>
      </c>
      <c r="E8894" t="s">
        <v>479</v>
      </c>
      <c r="F8894" t="s">
        <v>71</v>
      </c>
      <c r="G8894" t="s">
        <v>63</v>
      </c>
      <c r="H8894" t="s">
        <v>172</v>
      </c>
      <c r="I8894" t="s">
        <v>96</v>
      </c>
      <c r="J8894" t="s">
        <v>111</v>
      </c>
      <c r="K8894" t="s">
        <v>225</v>
      </c>
      <c r="L8894">
        <v>18962.400000000001</v>
      </c>
      <c r="M8894">
        <v>8</v>
      </c>
      <c r="N8894">
        <v>0.25</v>
      </c>
      <c r="O8894">
        <v>2208.7800000000002</v>
      </c>
    </row>
    <row r="8895" spans="1:15" x14ac:dyDescent="0.3">
      <c r="A8895" t="s">
        <v>10908</v>
      </c>
      <c r="B8895" t="s">
        <v>132</v>
      </c>
      <c r="C8895" t="s">
        <v>327</v>
      </c>
      <c r="D8895" t="s">
        <v>102</v>
      </c>
      <c r="E8895" t="s">
        <v>2820</v>
      </c>
      <c r="F8895" t="s">
        <v>71</v>
      </c>
      <c r="G8895" t="s">
        <v>81</v>
      </c>
      <c r="H8895" t="s">
        <v>186</v>
      </c>
      <c r="I8895" t="s">
        <v>55</v>
      </c>
      <c r="J8895" t="s">
        <v>65</v>
      </c>
      <c r="K8895" t="s">
        <v>91</v>
      </c>
      <c r="L8895">
        <v>6543.71</v>
      </c>
      <c r="M8895">
        <v>1</v>
      </c>
      <c r="N8895">
        <v>0.15</v>
      </c>
      <c r="O8895">
        <v>2007.92</v>
      </c>
    </row>
    <row r="8896" spans="1:15" x14ac:dyDescent="0.3">
      <c r="A8896" t="s">
        <v>10909</v>
      </c>
      <c r="B8896" t="s">
        <v>3344</v>
      </c>
      <c r="C8896" t="s">
        <v>1525</v>
      </c>
      <c r="D8896" t="s">
        <v>78</v>
      </c>
      <c r="E8896" t="s">
        <v>1505</v>
      </c>
      <c r="F8896" t="s">
        <v>80</v>
      </c>
      <c r="G8896" t="s">
        <v>72</v>
      </c>
      <c r="H8896" t="s">
        <v>346</v>
      </c>
      <c r="I8896" t="s">
        <v>118</v>
      </c>
      <c r="J8896" t="s">
        <v>191</v>
      </c>
      <c r="K8896" t="s">
        <v>290</v>
      </c>
      <c r="L8896">
        <v>26207.7</v>
      </c>
      <c r="M8896">
        <v>2</v>
      </c>
      <c r="N8896">
        <v>0</v>
      </c>
      <c r="O8896">
        <v>4226.32</v>
      </c>
    </row>
    <row r="8897" spans="1:15" x14ac:dyDescent="0.3">
      <c r="A8897" t="s">
        <v>10910</v>
      </c>
      <c r="B8897" t="s">
        <v>971</v>
      </c>
      <c r="C8897" t="s">
        <v>1605</v>
      </c>
      <c r="D8897" t="s">
        <v>50</v>
      </c>
      <c r="E8897" t="s">
        <v>1004</v>
      </c>
      <c r="F8897" t="s">
        <v>52</v>
      </c>
      <c r="G8897" t="s">
        <v>53</v>
      </c>
      <c r="H8897" t="s">
        <v>110</v>
      </c>
      <c r="I8897" t="s">
        <v>83</v>
      </c>
      <c r="J8897" t="s">
        <v>156</v>
      </c>
      <c r="K8897" t="s">
        <v>208</v>
      </c>
      <c r="L8897">
        <v>40349.82</v>
      </c>
      <c r="M8897">
        <v>6</v>
      </c>
      <c r="N8897">
        <v>0.2</v>
      </c>
      <c r="O8897">
        <v>6472.51</v>
      </c>
    </row>
    <row r="8898" spans="1:15" x14ac:dyDescent="0.3">
      <c r="A8898" t="s">
        <v>10911</v>
      </c>
      <c r="B8898" t="s">
        <v>443</v>
      </c>
      <c r="C8898" t="s">
        <v>474</v>
      </c>
      <c r="D8898" t="s">
        <v>61</v>
      </c>
      <c r="E8898" t="s">
        <v>1188</v>
      </c>
      <c r="F8898" t="s">
        <v>80</v>
      </c>
      <c r="G8898" t="s">
        <v>53</v>
      </c>
      <c r="H8898" t="s">
        <v>246</v>
      </c>
      <c r="I8898" t="s">
        <v>83</v>
      </c>
      <c r="J8898" t="s">
        <v>84</v>
      </c>
      <c r="K8898" t="s">
        <v>105</v>
      </c>
      <c r="L8898">
        <v>98605.89</v>
      </c>
      <c r="M8898">
        <v>9</v>
      </c>
      <c r="N8898">
        <v>0.1</v>
      </c>
      <c r="O8898">
        <v>34822.76</v>
      </c>
    </row>
    <row r="8899" spans="1:15" x14ac:dyDescent="0.3">
      <c r="A8899" t="s">
        <v>10912</v>
      </c>
      <c r="B8899" t="s">
        <v>1164</v>
      </c>
      <c r="C8899" t="s">
        <v>315</v>
      </c>
      <c r="D8899" t="s">
        <v>102</v>
      </c>
      <c r="E8899" t="s">
        <v>738</v>
      </c>
      <c r="F8899" t="s">
        <v>80</v>
      </c>
      <c r="G8899" t="s">
        <v>81</v>
      </c>
      <c r="H8899" t="s">
        <v>82</v>
      </c>
      <c r="I8899" t="s">
        <v>55</v>
      </c>
      <c r="J8899" t="s">
        <v>173</v>
      </c>
      <c r="K8899" t="s">
        <v>174</v>
      </c>
      <c r="L8899">
        <v>8146.8</v>
      </c>
      <c r="M8899">
        <v>8</v>
      </c>
      <c r="N8899">
        <v>0</v>
      </c>
      <c r="O8899">
        <v>2259.27</v>
      </c>
    </row>
    <row r="8900" spans="1:15" x14ac:dyDescent="0.3">
      <c r="A8900" t="s">
        <v>10913</v>
      </c>
      <c r="B8900" t="s">
        <v>853</v>
      </c>
      <c r="C8900" t="s">
        <v>2667</v>
      </c>
      <c r="D8900" t="s">
        <v>50</v>
      </c>
      <c r="E8900" t="s">
        <v>1239</v>
      </c>
      <c r="F8900" t="s">
        <v>80</v>
      </c>
      <c r="G8900" t="s">
        <v>81</v>
      </c>
      <c r="H8900" t="s">
        <v>82</v>
      </c>
      <c r="I8900" t="s">
        <v>118</v>
      </c>
      <c r="J8900" t="s">
        <v>303</v>
      </c>
      <c r="K8900" t="s">
        <v>491</v>
      </c>
      <c r="L8900">
        <v>6288.28</v>
      </c>
      <c r="M8900">
        <v>4</v>
      </c>
      <c r="N8900">
        <v>0.05</v>
      </c>
      <c r="O8900">
        <v>1995.27</v>
      </c>
    </row>
    <row r="8901" spans="1:15" x14ac:dyDescent="0.3">
      <c r="A8901" t="s">
        <v>10914</v>
      </c>
      <c r="B8901" t="s">
        <v>809</v>
      </c>
      <c r="C8901" t="s">
        <v>642</v>
      </c>
      <c r="D8901" t="s">
        <v>50</v>
      </c>
      <c r="E8901" t="s">
        <v>2275</v>
      </c>
      <c r="F8901" t="s">
        <v>71</v>
      </c>
      <c r="G8901" t="s">
        <v>72</v>
      </c>
      <c r="H8901" t="s">
        <v>117</v>
      </c>
      <c r="I8901" t="s">
        <v>118</v>
      </c>
      <c r="J8901" t="s">
        <v>119</v>
      </c>
      <c r="K8901" t="s">
        <v>270</v>
      </c>
      <c r="L8901">
        <v>48155.1</v>
      </c>
      <c r="M8901">
        <v>5</v>
      </c>
      <c r="N8901">
        <v>0.2</v>
      </c>
      <c r="O8901">
        <v>14197.39</v>
      </c>
    </row>
    <row r="8902" spans="1:15" x14ac:dyDescent="0.3">
      <c r="A8902" t="s">
        <v>10915</v>
      </c>
      <c r="B8902" t="s">
        <v>5421</v>
      </c>
      <c r="C8902" t="s">
        <v>2852</v>
      </c>
      <c r="D8902" t="s">
        <v>102</v>
      </c>
      <c r="E8902" t="s">
        <v>1562</v>
      </c>
      <c r="F8902" t="s">
        <v>71</v>
      </c>
      <c r="G8902" t="s">
        <v>81</v>
      </c>
      <c r="H8902" t="s">
        <v>284</v>
      </c>
      <c r="I8902" t="s">
        <v>83</v>
      </c>
      <c r="J8902" t="s">
        <v>449</v>
      </c>
      <c r="K8902" t="s">
        <v>450</v>
      </c>
      <c r="L8902">
        <v>33252.57</v>
      </c>
      <c r="M8902">
        <v>3</v>
      </c>
      <c r="N8902">
        <v>0.05</v>
      </c>
      <c r="O8902">
        <v>4822.58</v>
      </c>
    </row>
    <row r="8903" spans="1:15" x14ac:dyDescent="0.3">
      <c r="A8903" t="s">
        <v>10916</v>
      </c>
      <c r="B8903" t="s">
        <v>3413</v>
      </c>
      <c r="C8903" t="s">
        <v>1692</v>
      </c>
      <c r="D8903" t="s">
        <v>50</v>
      </c>
      <c r="E8903" t="s">
        <v>904</v>
      </c>
      <c r="F8903" t="s">
        <v>80</v>
      </c>
      <c r="G8903" t="s">
        <v>72</v>
      </c>
      <c r="H8903" t="s">
        <v>104</v>
      </c>
      <c r="I8903" t="s">
        <v>83</v>
      </c>
      <c r="J8903" t="s">
        <v>156</v>
      </c>
      <c r="K8903" t="s">
        <v>285</v>
      </c>
      <c r="L8903">
        <v>11548.82</v>
      </c>
      <c r="M8903">
        <v>2</v>
      </c>
      <c r="N8903">
        <v>0.05</v>
      </c>
      <c r="O8903">
        <v>3222.15</v>
      </c>
    </row>
    <row r="8904" spans="1:15" x14ac:dyDescent="0.3">
      <c r="A8904" t="s">
        <v>10917</v>
      </c>
      <c r="B8904" t="s">
        <v>2432</v>
      </c>
      <c r="C8904" t="s">
        <v>634</v>
      </c>
      <c r="D8904" t="s">
        <v>50</v>
      </c>
      <c r="E8904" t="s">
        <v>577</v>
      </c>
      <c r="F8904" t="s">
        <v>71</v>
      </c>
      <c r="G8904" t="s">
        <v>179</v>
      </c>
      <c r="H8904" t="s">
        <v>180</v>
      </c>
      <c r="I8904" t="s">
        <v>83</v>
      </c>
      <c r="J8904" t="s">
        <v>449</v>
      </c>
      <c r="K8904" t="s">
        <v>775</v>
      </c>
      <c r="L8904">
        <v>80382</v>
      </c>
      <c r="M8904">
        <v>6</v>
      </c>
      <c r="N8904">
        <v>0.05</v>
      </c>
      <c r="O8904">
        <v>14318.88</v>
      </c>
    </row>
    <row r="8905" spans="1:15" x14ac:dyDescent="0.3">
      <c r="A8905" t="s">
        <v>10918</v>
      </c>
      <c r="B8905" t="s">
        <v>2429</v>
      </c>
      <c r="C8905" t="s">
        <v>1792</v>
      </c>
      <c r="D8905" t="s">
        <v>61</v>
      </c>
      <c r="E8905" t="s">
        <v>411</v>
      </c>
      <c r="F8905" t="s">
        <v>80</v>
      </c>
      <c r="G8905" t="s">
        <v>81</v>
      </c>
      <c r="H8905" t="s">
        <v>82</v>
      </c>
      <c r="I8905" t="s">
        <v>118</v>
      </c>
      <c r="J8905" t="s">
        <v>230</v>
      </c>
      <c r="K8905" t="s">
        <v>356</v>
      </c>
      <c r="L8905">
        <v>9177.73</v>
      </c>
      <c r="M8905">
        <v>1</v>
      </c>
      <c r="N8905">
        <v>0.15</v>
      </c>
      <c r="O8905">
        <v>2117.33</v>
      </c>
    </row>
    <row r="8906" spans="1:15" x14ac:dyDescent="0.3">
      <c r="A8906" t="s">
        <v>10919</v>
      </c>
      <c r="B8906" t="s">
        <v>2189</v>
      </c>
      <c r="C8906" t="s">
        <v>2496</v>
      </c>
      <c r="D8906" t="s">
        <v>50</v>
      </c>
      <c r="E8906" t="s">
        <v>1071</v>
      </c>
      <c r="F8906" t="s">
        <v>71</v>
      </c>
      <c r="G8906" t="s">
        <v>72</v>
      </c>
      <c r="H8906" t="s">
        <v>104</v>
      </c>
      <c r="I8906" t="s">
        <v>118</v>
      </c>
      <c r="J8906" t="s">
        <v>230</v>
      </c>
      <c r="K8906" t="s">
        <v>231</v>
      </c>
      <c r="L8906">
        <v>38727.18</v>
      </c>
      <c r="M8906">
        <v>3</v>
      </c>
      <c r="N8906">
        <v>0.15</v>
      </c>
      <c r="O8906">
        <v>5196.74</v>
      </c>
    </row>
    <row r="8907" spans="1:15" x14ac:dyDescent="0.3">
      <c r="A8907" t="s">
        <v>10920</v>
      </c>
      <c r="B8907" t="s">
        <v>3682</v>
      </c>
      <c r="C8907" t="s">
        <v>1637</v>
      </c>
      <c r="D8907" t="s">
        <v>78</v>
      </c>
      <c r="E8907" t="s">
        <v>2241</v>
      </c>
      <c r="F8907" t="s">
        <v>52</v>
      </c>
      <c r="G8907" t="s">
        <v>63</v>
      </c>
      <c r="H8907" t="s">
        <v>213</v>
      </c>
      <c r="I8907" t="s">
        <v>118</v>
      </c>
      <c r="J8907" t="s">
        <v>303</v>
      </c>
      <c r="K8907" t="s">
        <v>421</v>
      </c>
      <c r="L8907">
        <v>68773.14</v>
      </c>
      <c r="M8907">
        <v>9</v>
      </c>
      <c r="N8907">
        <v>0.1</v>
      </c>
      <c r="O8907">
        <v>9466.57</v>
      </c>
    </row>
    <row r="8908" spans="1:15" x14ac:dyDescent="0.3">
      <c r="A8908" t="s">
        <v>10921</v>
      </c>
      <c r="B8908" t="s">
        <v>2293</v>
      </c>
      <c r="C8908" t="s">
        <v>1801</v>
      </c>
      <c r="D8908" t="s">
        <v>102</v>
      </c>
      <c r="E8908" t="s">
        <v>1676</v>
      </c>
      <c r="F8908" t="s">
        <v>80</v>
      </c>
      <c r="G8908" t="s">
        <v>63</v>
      </c>
      <c r="H8908" t="s">
        <v>172</v>
      </c>
      <c r="I8908" t="s">
        <v>83</v>
      </c>
      <c r="J8908" t="s">
        <v>84</v>
      </c>
      <c r="K8908" t="s">
        <v>125</v>
      </c>
      <c r="L8908">
        <v>4154</v>
      </c>
      <c r="M8908">
        <v>5</v>
      </c>
      <c r="N8908">
        <v>0.05</v>
      </c>
      <c r="O8908">
        <v>1499.64</v>
      </c>
    </row>
    <row r="8909" spans="1:15" x14ac:dyDescent="0.3">
      <c r="A8909" t="s">
        <v>10922</v>
      </c>
      <c r="B8909" t="s">
        <v>3523</v>
      </c>
      <c r="C8909" t="s">
        <v>770</v>
      </c>
      <c r="D8909" t="s">
        <v>61</v>
      </c>
      <c r="E8909" t="s">
        <v>1505</v>
      </c>
      <c r="F8909" t="s">
        <v>52</v>
      </c>
      <c r="G8909" t="s">
        <v>72</v>
      </c>
      <c r="H8909" t="s">
        <v>117</v>
      </c>
      <c r="I8909" t="s">
        <v>83</v>
      </c>
      <c r="J8909" t="s">
        <v>156</v>
      </c>
      <c r="K8909" t="s">
        <v>285</v>
      </c>
      <c r="L8909">
        <v>15079.96</v>
      </c>
      <c r="M8909">
        <v>2</v>
      </c>
      <c r="N8909">
        <v>0.25</v>
      </c>
      <c r="O8909">
        <v>2314.1799999999998</v>
      </c>
    </row>
    <row r="8910" spans="1:15" x14ac:dyDescent="0.3">
      <c r="A8910" t="s">
        <v>10923</v>
      </c>
      <c r="B8910" t="s">
        <v>3276</v>
      </c>
      <c r="C8910" t="s">
        <v>997</v>
      </c>
      <c r="D8910" t="s">
        <v>50</v>
      </c>
      <c r="E8910" t="s">
        <v>411</v>
      </c>
      <c r="F8910" t="s">
        <v>71</v>
      </c>
      <c r="G8910" t="s">
        <v>53</v>
      </c>
      <c r="H8910" t="s">
        <v>110</v>
      </c>
      <c r="I8910" t="s">
        <v>55</v>
      </c>
      <c r="J8910" t="s">
        <v>141</v>
      </c>
      <c r="K8910" t="s">
        <v>978</v>
      </c>
      <c r="L8910">
        <v>11642.2</v>
      </c>
      <c r="M8910">
        <v>4</v>
      </c>
      <c r="N8910">
        <v>0.25</v>
      </c>
      <c r="O8910">
        <v>1780.84</v>
      </c>
    </row>
    <row r="8911" spans="1:15" x14ac:dyDescent="0.3">
      <c r="A8911" t="s">
        <v>10924</v>
      </c>
      <c r="B8911" t="s">
        <v>3679</v>
      </c>
      <c r="C8911" t="s">
        <v>919</v>
      </c>
      <c r="D8911" t="s">
        <v>50</v>
      </c>
      <c r="E8911" t="s">
        <v>4023</v>
      </c>
      <c r="F8911" t="s">
        <v>71</v>
      </c>
      <c r="G8911" t="s">
        <v>179</v>
      </c>
      <c r="H8911" t="s">
        <v>180</v>
      </c>
      <c r="I8911" t="s">
        <v>83</v>
      </c>
      <c r="J8911" t="s">
        <v>449</v>
      </c>
      <c r="K8911" t="s">
        <v>775</v>
      </c>
      <c r="L8911">
        <v>140280</v>
      </c>
      <c r="M8911">
        <v>10</v>
      </c>
      <c r="N8911">
        <v>0.2</v>
      </c>
      <c r="O8911">
        <v>31730.959999999999</v>
      </c>
    </row>
    <row r="8912" spans="1:15" x14ac:dyDescent="0.3">
      <c r="A8912" t="s">
        <v>10925</v>
      </c>
      <c r="B8912" t="s">
        <v>1669</v>
      </c>
      <c r="C8912" t="s">
        <v>3637</v>
      </c>
      <c r="D8912" t="s">
        <v>102</v>
      </c>
      <c r="E8912" t="s">
        <v>2047</v>
      </c>
      <c r="F8912" t="s">
        <v>52</v>
      </c>
      <c r="G8912" t="s">
        <v>63</v>
      </c>
      <c r="H8912" t="s">
        <v>172</v>
      </c>
      <c r="I8912" t="s">
        <v>55</v>
      </c>
      <c r="J8912" t="s">
        <v>173</v>
      </c>
      <c r="K8912" t="s">
        <v>174</v>
      </c>
      <c r="L8912">
        <v>41706.28</v>
      </c>
      <c r="M8912">
        <v>4</v>
      </c>
      <c r="N8912">
        <v>0.1</v>
      </c>
      <c r="O8912">
        <v>6104.68</v>
      </c>
    </row>
    <row r="8913" spans="1:15" x14ac:dyDescent="0.3">
      <c r="A8913" t="s">
        <v>10926</v>
      </c>
      <c r="B8913" t="s">
        <v>2700</v>
      </c>
      <c r="C8913" t="s">
        <v>1266</v>
      </c>
      <c r="D8913" t="s">
        <v>50</v>
      </c>
      <c r="E8913" t="s">
        <v>506</v>
      </c>
      <c r="F8913" t="s">
        <v>71</v>
      </c>
      <c r="G8913" t="s">
        <v>179</v>
      </c>
      <c r="H8913" t="s">
        <v>180</v>
      </c>
      <c r="I8913" t="s">
        <v>96</v>
      </c>
      <c r="J8913" t="s">
        <v>135</v>
      </c>
      <c r="K8913" t="s">
        <v>136</v>
      </c>
      <c r="L8913">
        <v>35606.400000000001</v>
      </c>
      <c r="M8913">
        <v>3</v>
      </c>
      <c r="N8913">
        <v>0.15</v>
      </c>
      <c r="O8913">
        <v>7974.72</v>
      </c>
    </row>
    <row r="8914" spans="1:15" x14ac:dyDescent="0.3">
      <c r="A8914" t="s">
        <v>10927</v>
      </c>
      <c r="B8914" t="s">
        <v>2779</v>
      </c>
      <c r="C8914" t="s">
        <v>1934</v>
      </c>
      <c r="D8914" t="s">
        <v>61</v>
      </c>
      <c r="E8914" t="s">
        <v>2484</v>
      </c>
      <c r="F8914" t="s">
        <v>52</v>
      </c>
      <c r="G8914" t="s">
        <v>81</v>
      </c>
      <c r="H8914" t="s">
        <v>82</v>
      </c>
      <c r="I8914" t="s">
        <v>96</v>
      </c>
      <c r="J8914" t="s">
        <v>135</v>
      </c>
      <c r="K8914" t="s">
        <v>395</v>
      </c>
      <c r="L8914">
        <v>23162.82</v>
      </c>
      <c r="M8914">
        <v>3</v>
      </c>
      <c r="N8914">
        <v>0.15</v>
      </c>
      <c r="O8914">
        <v>7152.67</v>
      </c>
    </row>
    <row r="8915" spans="1:15" x14ac:dyDescent="0.3">
      <c r="A8915" t="s">
        <v>10928</v>
      </c>
      <c r="B8915" t="s">
        <v>2636</v>
      </c>
      <c r="C8915" t="s">
        <v>2795</v>
      </c>
      <c r="D8915" t="s">
        <v>102</v>
      </c>
      <c r="E8915" t="s">
        <v>934</v>
      </c>
      <c r="F8915" t="s">
        <v>71</v>
      </c>
      <c r="G8915" t="s">
        <v>81</v>
      </c>
      <c r="H8915" t="s">
        <v>284</v>
      </c>
      <c r="I8915" t="s">
        <v>96</v>
      </c>
      <c r="J8915" t="s">
        <v>111</v>
      </c>
      <c r="K8915" t="s">
        <v>112</v>
      </c>
      <c r="L8915">
        <v>11910.32</v>
      </c>
      <c r="M8915">
        <v>8</v>
      </c>
      <c r="N8915">
        <v>0.1</v>
      </c>
      <c r="O8915">
        <v>2394.4699999999998</v>
      </c>
    </row>
    <row r="8916" spans="1:15" x14ac:dyDescent="0.3">
      <c r="A8916" t="s">
        <v>10929</v>
      </c>
      <c r="B8916" t="s">
        <v>3637</v>
      </c>
      <c r="C8916" t="s">
        <v>2924</v>
      </c>
      <c r="D8916" t="s">
        <v>78</v>
      </c>
      <c r="E8916" t="s">
        <v>1169</v>
      </c>
      <c r="F8916" t="s">
        <v>80</v>
      </c>
      <c r="G8916" t="s">
        <v>72</v>
      </c>
      <c r="H8916" t="s">
        <v>346</v>
      </c>
      <c r="I8916" t="s">
        <v>55</v>
      </c>
      <c r="J8916" t="s">
        <v>56</v>
      </c>
      <c r="K8916" t="s">
        <v>57</v>
      </c>
      <c r="L8916">
        <v>61786.26</v>
      </c>
      <c r="M8916">
        <v>6</v>
      </c>
      <c r="N8916">
        <v>0.25</v>
      </c>
      <c r="O8916">
        <v>10744.11</v>
      </c>
    </row>
    <row r="8917" spans="1:15" x14ac:dyDescent="0.3">
      <c r="A8917" t="s">
        <v>10930</v>
      </c>
      <c r="B8917" t="s">
        <v>3543</v>
      </c>
      <c r="C8917" t="s">
        <v>1384</v>
      </c>
      <c r="D8917" t="s">
        <v>78</v>
      </c>
      <c r="E8917" t="s">
        <v>165</v>
      </c>
      <c r="F8917" t="s">
        <v>80</v>
      </c>
      <c r="G8917" t="s">
        <v>53</v>
      </c>
      <c r="H8917" t="s">
        <v>246</v>
      </c>
      <c r="I8917" t="s">
        <v>96</v>
      </c>
      <c r="J8917" t="s">
        <v>111</v>
      </c>
      <c r="K8917" t="s">
        <v>328</v>
      </c>
      <c r="L8917">
        <v>92273.86</v>
      </c>
      <c r="M8917">
        <v>7</v>
      </c>
      <c r="N8917">
        <v>0.15</v>
      </c>
      <c r="O8917">
        <v>12084.26</v>
      </c>
    </row>
    <row r="8918" spans="1:15" x14ac:dyDescent="0.3">
      <c r="A8918" t="s">
        <v>10931</v>
      </c>
      <c r="B8918" t="s">
        <v>2055</v>
      </c>
      <c r="C8918" t="s">
        <v>1774</v>
      </c>
      <c r="D8918" t="s">
        <v>102</v>
      </c>
      <c r="E8918" t="s">
        <v>1782</v>
      </c>
      <c r="F8918" t="s">
        <v>52</v>
      </c>
      <c r="G8918" t="s">
        <v>81</v>
      </c>
      <c r="H8918" t="s">
        <v>186</v>
      </c>
      <c r="I8918" t="s">
        <v>118</v>
      </c>
      <c r="J8918" t="s">
        <v>119</v>
      </c>
      <c r="K8918" t="s">
        <v>197</v>
      </c>
      <c r="L8918">
        <v>92333.25</v>
      </c>
      <c r="M8918">
        <v>9</v>
      </c>
      <c r="N8918">
        <v>0.2</v>
      </c>
      <c r="O8918">
        <v>20796.54</v>
      </c>
    </row>
    <row r="8919" spans="1:15" x14ac:dyDescent="0.3">
      <c r="A8919" t="s">
        <v>10932</v>
      </c>
      <c r="B8919" t="s">
        <v>467</v>
      </c>
      <c r="C8919" t="s">
        <v>1453</v>
      </c>
      <c r="D8919" t="s">
        <v>78</v>
      </c>
      <c r="E8919" t="s">
        <v>885</v>
      </c>
      <c r="F8919" t="s">
        <v>52</v>
      </c>
      <c r="G8919" t="s">
        <v>72</v>
      </c>
      <c r="H8919" t="s">
        <v>104</v>
      </c>
      <c r="I8919" t="s">
        <v>118</v>
      </c>
      <c r="J8919" t="s">
        <v>119</v>
      </c>
      <c r="K8919" t="s">
        <v>197</v>
      </c>
      <c r="L8919">
        <v>96338.7</v>
      </c>
      <c r="M8919">
        <v>10</v>
      </c>
      <c r="N8919">
        <v>0.2</v>
      </c>
      <c r="O8919">
        <v>29222.68</v>
      </c>
    </row>
    <row r="8920" spans="1:15" x14ac:dyDescent="0.3">
      <c r="A8920" t="s">
        <v>10933</v>
      </c>
      <c r="B8920" t="s">
        <v>4995</v>
      </c>
      <c r="C8920" t="s">
        <v>1081</v>
      </c>
      <c r="D8920" t="s">
        <v>102</v>
      </c>
      <c r="E8920" t="s">
        <v>1759</v>
      </c>
      <c r="F8920" t="s">
        <v>80</v>
      </c>
      <c r="G8920" t="s">
        <v>81</v>
      </c>
      <c r="H8920" t="s">
        <v>186</v>
      </c>
      <c r="I8920" t="s">
        <v>96</v>
      </c>
      <c r="J8920" t="s">
        <v>166</v>
      </c>
      <c r="K8920" t="s">
        <v>762</v>
      </c>
      <c r="L8920">
        <v>9537.2999999999993</v>
      </c>
      <c r="M8920">
        <v>6</v>
      </c>
      <c r="N8920">
        <v>0.05</v>
      </c>
      <c r="O8920">
        <v>3183.52</v>
      </c>
    </row>
    <row r="8921" spans="1:15" x14ac:dyDescent="0.3">
      <c r="A8921" t="s">
        <v>10934</v>
      </c>
      <c r="B8921" t="s">
        <v>5330</v>
      </c>
      <c r="C8921" t="s">
        <v>2922</v>
      </c>
      <c r="D8921" t="s">
        <v>78</v>
      </c>
      <c r="E8921" t="s">
        <v>648</v>
      </c>
      <c r="F8921" t="s">
        <v>80</v>
      </c>
      <c r="G8921" t="s">
        <v>72</v>
      </c>
      <c r="H8921" t="s">
        <v>104</v>
      </c>
      <c r="I8921" t="s">
        <v>83</v>
      </c>
      <c r="J8921" t="s">
        <v>156</v>
      </c>
      <c r="K8921" t="s">
        <v>157</v>
      </c>
      <c r="L8921">
        <v>27947.61</v>
      </c>
      <c r="M8921">
        <v>3</v>
      </c>
      <c r="N8921">
        <v>0</v>
      </c>
      <c r="O8921">
        <v>6713.71</v>
      </c>
    </row>
    <row r="8922" spans="1:15" x14ac:dyDescent="0.3">
      <c r="A8922" t="s">
        <v>10935</v>
      </c>
      <c r="B8922" t="s">
        <v>1852</v>
      </c>
      <c r="C8922" t="s">
        <v>1044</v>
      </c>
      <c r="D8922" t="s">
        <v>50</v>
      </c>
      <c r="E8922" t="s">
        <v>738</v>
      </c>
      <c r="F8922" t="s">
        <v>71</v>
      </c>
      <c r="G8922" t="s">
        <v>53</v>
      </c>
      <c r="H8922" t="s">
        <v>90</v>
      </c>
      <c r="I8922" t="s">
        <v>118</v>
      </c>
      <c r="J8922" t="s">
        <v>191</v>
      </c>
      <c r="K8922" t="s">
        <v>192</v>
      </c>
      <c r="L8922">
        <v>71289.960000000006</v>
      </c>
      <c r="M8922">
        <v>7</v>
      </c>
      <c r="N8922">
        <v>0</v>
      </c>
      <c r="O8922">
        <v>20558.84</v>
      </c>
    </row>
    <row r="8923" spans="1:15" x14ac:dyDescent="0.3">
      <c r="A8923" t="s">
        <v>10936</v>
      </c>
      <c r="B8923" t="s">
        <v>1957</v>
      </c>
      <c r="C8923" t="s">
        <v>1241</v>
      </c>
      <c r="D8923" t="s">
        <v>102</v>
      </c>
      <c r="E8923" t="s">
        <v>824</v>
      </c>
      <c r="F8923" t="s">
        <v>52</v>
      </c>
      <c r="G8923" t="s">
        <v>53</v>
      </c>
      <c r="H8923" t="s">
        <v>110</v>
      </c>
      <c r="I8923" t="s">
        <v>83</v>
      </c>
      <c r="J8923" t="s">
        <v>379</v>
      </c>
      <c r="K8923" t="s">
        <v>380</v>
      </c>
      <c r="L8923">
        <v>11056.56</v>
      </c>
      <c r="M8923">
        <v>6</v>
      </c>
      <c r="N8923">
        <v>0.1</v>
      </c>
      <c r="O8923">
        <v>3767.07</v>
      </c>
    </row>
    <row r="8924" spans="1:15" x14ac:dyDescent="0.3">
      <c r="A8924" t="s">
        <v>10937</v>
      </c>
      <c r="B8924" t="s">
        <v>1234</v>
      </c>
      <c r="C8924" t="s">
        <v>3691</v>
      </c>
      <c r="D8924" t="s">
        <v>61</v>
      </c>
      <c r="E8924" t="s">
        <v>129</v>
      </c>
      <c r="F8924" t="s">
        <v>52</v>
      </c>
      <c r="G8924" t="s">
        <v>72</v>
      </c>
      <c r="H8924" t="s">
        <v>117</v>
      </c>
      <c r="I8924" t="s">
        <v>83</v>
      </c>
      <c r="J8924" t="s">
        <v>449</v>
      </c>
      <c r="K8924" t="s">
        <v>775</v>
      </c>
      <c r="L8924">
        <v>66930.2</v>
      </c>
      <c r="M8924">
        <v>5</v>
      </c>
      <c r="N8924">
        <v>0.15</v>
      </c>
      <c r="O8924">
        <v>17337.900000000001</v>
      </c>
    </row>
    <row r="8925" spans="1:15" x14ac:dyDescent="0.3">
      <c r="A8925" t="s">
        <v>10938</v>
      </c>
      <c r="B8925" t="s">
        <v>4015</v>
      </c>
      <c r="C8925" t="s">
        <v>4359</v>
      </c>
      <c r="D8925" t="s">
        <v>78</v>
      </c>
      <c r="E8925" t="s">
        <v>722</v>
      </c>
      <c r="F8925" t="s">
        <v>71</v>
      </c>
      <c r="G8925" t="s">
        <v>179</v>
      </c>
      <c r="H8925" t="s">
        <v>180</v>
      </c>
      <c r="I8925" t="s">
        <v>83</v>
      </c>
      <c r="J8925" t="s">
        <v>156</v>
      </c>
      <c r="K8925" t="s">
        <v>285</v>
      </c>
      <c r="L8925">
        <v>21770.91</v>
      </c>
      <c r="M8925">
        <v>3</v>
      </c>
      <c r="N8925">
        <v>0</v>
      </c>
      <c r="O8925">
        <v>6727.51</v>
      </c>
    </row>
    <row r="8926" spans="1:15" x14ac:dyDescent="0.3">
      <c r="A8926" t="s">
        <v>10939</v>
      </c>
      <c r="B8926" t="s">
        <v>3030</v>
      </c>
      <c r="C8926" t="s">
        <v>756</v>
      </c>
      <c r="D8926" t="s">
        <v>102</v>
      </c>
      <c r="E8926" t="s">
        <v>1731</v>
      </c>
      <c r="F8926" t="s">
        <v>52</v>
      </c>
      <c r="G8926" t="s">
        <v>53</v>
      </c>
      <c r="H8926" t="s">
        <v>90</v>
      </c>
      <c r="I8926" t="s">
        <v>96</v>
      </c>
      <c r="J8926" t="s">
        <v>135</v>
      </c>
      <c r="K8926" t="s">
        <v>275</v>
      </c>
      <c r="L8926">
        <v>27470.04</v>
      </c>
      <c r="M8926">
        <v>6</v>
      </c>
      <c r="N8926">
        <v>0.1</v>
      </c>
      <c r="O8926">
        <v>5813.8</v>
      </c>
    </row>
    <row r="8927" spans="1:15" x14ac:dyDescent="0.3">
      <c r="A8927" t="s">
        <v>10940</v>
      </c>
      <c r="B8927" t="s">
        <v>2557</v>
      </c>
      <c r="C8927" t="s">
        <v>793</v>
      </c>
      <c r="D8927" t="s">
        <v>102</v>
      </c>
      <c r="E8927" t="s">
        <v>454</v>
      </c>
      <c r="F8927" t="s">
        <v>71</v>
      </c>
      <c r="G8927" t="s">
        <v>72</v>
      </c>
      <c r="H8927" t="s">
        <v>117</v>
      </c>
      <c r="I8927" t="s">
        <v>118</v>
      </c>
      <c r="J8927" t="s">
        <v>303</v>
      </c>
      <c r="K8927" t="s">
        <v>421</v>
      </c>
      <c r="L8927">
        <v>39474.959999999999</v>
      </c>
      <c r="M8927">
        <v>7</v>
      </c>
      <c r="N8927">
        <v>0</v>
      </c>
      <c r="O8927">
        <v>9463.89</v>
      </c>
    </row>
    <row r="8928" spans="1:15" x14ac:dyDescent="0.3">
      <c r="A8928" t="s">
        <v>10941</v>
      </c>
      <c r="B8928" t="s">
        <v>1687</v>
      </c>
      <c r="C8928" t="s">
        <v>1141</v>
      </c>
      <c r="D8928" t="s">
        <v>102</v>
      </c>
      <c r="E8928" t="s">
        <v>2001</v>
      </c>
      <c r="F8928" t="s">
        <v>71</v>
      </c>
      <c r="G8928" t="s">
        <v>81</v>
      </c>
      <c r="H8928" t="s">
        <v>284</v>
      </c>
      <c r="I8928" t="s">
        <v>118</v>
      </c>
      <c r="J8928" t="s">
        <v>303</v>
      </c>
      <c r="K8928" t="s">
        <v>491</v>
      </c>
      <c r="L8928">
        <v>6296.77</v>
      </c>
      <c r="M8928">
        <v>1</v>
      </c>
      <c r="N8928">
        <v>0.15</v>
      </c>
      <c r="O8928">
        <v>1104.31</v>
      </c>
    </row>
    <row r="8929" spans="1:15" x14ac:dyDescent="0.3">
      <c r="A8929" t="s">
        <v>10942</v>
      </c>
      <c r="B8929" t="s">
        <v>1516</v>
      </c>
      <c r="C8929" t="s">
        <v>817</v>
      </c>
      <c r="D8929" t="s">
        <v>50</v>
      </c>
      <c r="E8929" t="s">
        <v>221</v>
      </c>
      <c r="F8929" t="s">
        <v>71</v>
      </c>
      <c r="G8929" t="s">
        <v>53</v>
      </c>
      <c r="H8929" t="s">
        <v>54</v>
      </c>
      <c r="I8929" t="s">
        <v>55</v>
      </c>
      <c r="J8929" t="s">
        <v>141</v>
      </c>
      <c r="K8929" t="s">
        <v>142</v>
      </c>
      <c r="L8929">
        <v>35932.400000000001</v>
      </c>
      <c r="M8929">
        <v>8</v>
      </c>
      <c r="N8929">
        <v>0.05</v>
      </c>
      <c r="O8929">
        <v>13307.32</v>
      </c>
    </row>
    <row r="8930" spans="1:15" x14ac:dyDescent="0.3">
      <c r="A8930" t="s">
        <v>10943</v>
      </c>
      <c r="B8930" t="s">
        <v>767</v>
      </c>
      <c r="C8930" t="s">
        <v>264</v>
      </c>
      <c r="D8930" t="s">
        <v>78</v>
      </c>
      <c r="E8930" t="s">
        <v>753</v>
      </c>
      <c r="F8930" t="s">
        <v>80</v>
      </c>
      <c r="G8930" t="s">
        <v>63</v>
      </c>
      <c r="H8930" t="s">
        <v>64</v>
      </c>
      <c r="I8930" t="s">
        <v>83</v>
      </c>
      <c r="J8930" t="s">
        <v>156</v>
      </c>
      <c r="K8930" t="s">
        <v>285</v>
      </c>
      <c r="L8930">
        <v>57605.5</v>
      </c>
      <c r="M8930">
        <v>10</v>
      </c>
      <c r="N8930">
        <v>0</v>
      </c>
      <c r="O8930">
        <v>13605.69</v>
      </c>
    </row>
    <row r="8931" spans="1:15" x14ac:dyDescent="0.3">
      <c r="A8931" t="s">
        <v>10944</v>
      </c>
      <c r="B8931" t="s">
        <v>2421</v>
      </c>
      <c r="C8931" t="s">
        <v>806</v>
      </c>
      <c r="D8931" t="s">
        <v>61</v>
      </c>
      <c r="E8931" t="s">
        <v>1232</v>
      </c>
      <c r="F8931" t="s">
        <v>80</v>
      </c>
      <c r="G8931" t="s">
        <v>72</v>
      </c>
      <c r="H8931" t="s">
        <v>104</v>
      </c>
      <c r="I8931" t="s">
        <v>118</v>
      </c>
      <c r="J8931" t="s">
        <v>191</v>
      </c>
      <c r="K8931" t="s">
        <v>829</v>
      </c>
      <c r="L8931">
        <v>35033.760000000002</v>
      </c>
      <c r="M8931">
        <v>6</v>
      </c>
      <c r="N8931">
        <v>0.15</v>
      </c>
      <c r="O8931">
        <v>11060.51</v>
      </c>
    </row>
    <row r="8932" spans="1:15" x14ac:dyDescent="0.3">
      <c r="A8932" t="s">
        <v>10945</v>
      </c>
      <c r="B8932" t="s">
        <v>388</v>
      </c>
      <c r="C8932" t="s">
        <v>389</v>
      </c>
      <c r="D8932" t="s">
        <v>50</v>
      </c>
      <c r="E8932" t="s">
        <v>1244</v>
      </c>
      <c r="F8932" t="s">
        <v>80</v>
      </c>
      <c r="G8932" t="s">
        <v>72</v>
      </c>
      <c r="H8932" t="s">
        <v>104</v>
      </c>
      <c r="I8932" t="s">
        <v>83</v>
      </c>
      <c r="J8932" t="s">
        <v>379</v>
      </c>
      <c r="K8932" t="s">
        <v>716</v>
      </c>
      <c r="L8932">
        <v>3346.98</v>
      </c>
      <c r="M8932">
        <v>1</v>
      </c>
      <c r="N8932">
        <v>0.05</v>
      </c>
      <c r="O8932">
        <v>819.85</v>
      </c>
    </row>
    <row r="8933" spans="1:15" x14ac:dyDescent="0.3">
      <c r="A8933" t="s">
        <v>10946</v>
      </c>
      <c r="B8933" t="s">
        <v>1829</v>
      </c>
      <c r="C8933" t="s">
        <v>2443</v>
      </c>
      <c r="D8933" t="s">
        <v>50</v>
      </c>
      <c r="E8933" t="s">
        <v>324</v>
      </c>
      <c r="F8933" t="s">
        <v>52</v>
      </c>
      <c r="G8933" t="s">
        <v>179</v>
      </c>
      <c r="H8933" t="s">
        <v>180</v>
      </c>
      <c r="I8933" t="s">
        <v>96</v>
      </c>
      <c r="J8933" t="s">
        <v>97</v>
      </c>
      <c r="K8933" t="s">
        <v>98</v>
      </c>
      <c r="L8933">
        <v>142180.79999999999</v>
      </c>
      <c r="M8933">
        <v>10</v>
      </c>
      <c r="N8933">
        <v>0.2</v>
      </c>
      <c r="O8933">
        <v>33220.99</v>
      </c>
    </row>
    <row r="8934" spans="1:15" x14ac:dyDescent="0.3">
      <c r="A8934" t="s">
        <v>10947</v>
      </c>
      <c r="B8934" t="s">
        <v>783</v>
      </c>
      <c r="C8934" t="s">
        <v>2543</v>
      </c>
      <c r="D8934" t="s">
        <v>78</v>
      </c>
      <c r="E8934" t="s">
        <v>1398</v>
      </c>
      <c r="F8934" t="s">
        <v>80</v>
      </c>
      <c r="G8934" t="s">
        <v>179</v>
      </c>
      <c r="H8934" t="s">
        <v>236</v>
      </c>
      <c r="I8934" t="s">
        <v>55</v>
      </c>
      <c r="J8934" t="s">
        <v>65</v>
      </c>
      <c r="K8934" t="s">
        <v>91</v>
      </c>
      <c r="L8934">
        <v>27445.52</v>
      </c>
      <c r="M8934">
        <v>8</v>
      </c>
      <c r="N8934">
        <v>0.05</v>
      </c>
      <c r="O8934">
        <v>7750.41</v>
      </c>
    </row>
    <row r="8935" spans="1:15" x14ac:dyDescent="0.3">
      <c r="A8935" t="s">
        <v>10948</v>
      </c>
      <c r="B8935" t="s">
        <v>977</v>
      </c>
      <c r="C8935" t="s">
        <v>205</v>
      </c>
      <c r="D8935" t="s">
        <v>78</v>
      </c>
      <c r="E8935" t="s">
        <v>1267</v>
      </c>
      <c r="F8935" t="s">
        <v>71</v>
      </c>
      <c r="G8935" t="s">
        <v>179</v>
      </c>
      <c r="H8935" t="s">
        <v>236</v>
      </c>
      <c r="I8935" t="s">
        <v>55</v>
      </c>
      <c r="J8935" t="s">
        <v>65</v>
      </c>
      <c r="K8935" t="s">
        <v>91</v>
      </c>
      <c r="L8935">
        <v>24273.919999999998</v>
      </c>
      <c r="M8935">
        <v>2</v>
      </c>
      <c r="N8935">
        <v>0</v>
      </c>
      <c r="O8935">
        <v>6050.67</v>
      </c>
    </row>
    <row r="8936" spans="1:15" x14ac:dyDescent="0.3">
      <c r="A8936" t="s">
        <v>10949</v>
      </c>
      <c r="B8936" t="s">
        <v>2540</v>
      </c>
      <c r="C8936" t="s">
        <v>3929</v>
      </c>
      <c r="D8936" t="s">
        <v>78</v>
      </c>
      <c r="E8936" t="s">
        <v>2882</v>
      </c>
      <c r="F8936" t="s">
        <v>52</v>
      </c>
      <c r="G8936" t="s">
        <v>63</v>
      </c>
      <c r="H8936" t="s">
        <v>64</v>
      </c>
      <c r="I8936" t="s">
        <v>55</v>
      </c>
      <c r="J8936" t="s">
        <v>65</v>
      </c>
      <c r="K8936" t="s">
        <v>91</v>
      </c>
      <c r="L8936">
        <v>15592.2</v>
      </c>
      <c r="M8936">
        <v>5</v>
      </c>
      <c r="N8936">
        <v>0.1</v>
      </c>
      <c r="O8936">
        <v>4131.78</v>
      </c>
    </row>
    <row r="8937" spans="1:15" x14ac:dyDescent="0.3">
      <c r="A8937" t="s">
        <v>10950</v>
      </c>
      <c r="B8937" t="s">
        <v>3167</v>
      </c>
      <c r="C8937" t="s">
        <v>3416</v>
      </c>
      <c r="D8937" t="s">
        <v>50</v>
      </c>
      <c r="E8937" t="s">
        <v>185</v>
      </c>
      <c r="F8937" t="s">
        <v>80</v>
      </c>
      <c r="G8937" t="s">
        <v>53</v>
      </c>
      <c r="H8937" t="s">
        <v>90</v>
      </c>
      <c r="I8937" t="s">
        <v>55</v>
      </c>
      <c r="J8937" t="s">
        <v>65</v>
      </c>
      <c r="K8937" t="s">
        <v>66</v>
      </c>
      <c r="L8937">
        <v>59904.56</v>
      </c>
      <c r="M8937">
        <v>8</v>
      </c>
      <c r="N8937">
        <v>0.1</v>
      </c>
      <c r="O8937">
        <v>14277.95</v>
      </c>
    </row>
    <row r="8938" spans="1:15" x14ac:dyDescent="0.3">
      <c r="A8938" t="s">
        <v>10951</v>
      </c>
      <c r="B8938" t="s">
        <v>2847</v>
      </c>
      <c r="C8938" t="s">
        <v>1699</v>
      </c>
      <c r="D8938" t="s">
        <v>61</v>
      </c>
      <c r="E8938" t="s">
        <v>316</v>
      </c>
      <c r="F8938" t="s">
        <v>71</v>
      </c>
      <c r="G8938" t="s">
        <v>63</v>
      </c>
      <c r="H8938" t="s">
        <v>64</v>
      </c>
      <c r="I8938" t="s">
        <v>83</v>
      </c>
      <c r="J8938" t="s">
        <v>84</v>
      </c>
      <c r="K8938" t="s">
        <v>257</v>
      </c>
      <c r="L8938">
        <v>29269.17</v>
      </c>
      <c r="M8938">
        <v>3</v>
      </c>
      <c r="N8938">
        <v>0.15</v>
      </c>
      <c r="O8938">
        <v>6003.17</v>
      </c>
    </row>
    <row r="8939" spans="1:15" x14ac:dyDescent="0.3">
      <c r="A8939" t="s">
        <v>10952</v>
      </c>
      <c r="B8939" t="s">
        <v>759</v>
      </c>
      <c r="C8939" t="s">
        <v>1209</v>
      </c>
      <c r="D8939" t="s">
        <v>50</v>
      </c>
      <c r="E8939" t="s">
        <v>1485</v>
      </c>
      <c r="F8939" t="s">
        <v>52</v>
      </c>
      <c r="G8939" t="s">
        <v>179</v>
      </c>
      <c r="H8939" t="s">
        <v>236</v>
      </c>
      <c r="I8939" t="s">
        <v>83</v>
      </c>
      <c r="J8939" t="s">
        <v>449</v>
      </c>
      <c r="K8939" t="s">
        <v>450</v>
      </c>
      <c r="L8939">
        <v>15338.4</v>
      </c>
      <c r="M8939">
        <v>2</v>
      </c>
      <c r="N8939">
        <v>0.2</v>
      </c>
      <c r="O8939">
        <v>2243.9499999999998</v>
      </c>
    </row>
    <row r="8940" spans="1:15" x14ac:dyDescent="0.3">
      <c r="A8940" t="s">
        <v>10953</v>
      </c>
      <c r="B8940" t="s">
        <v>4185</v>
      </c>
      <c r="C8940" t="s">
        <v>793</v>
      </c>
      <c r="D8940" t="s">
        <v>102</v>
      </c>
      <c r="E8940" t="s">
        <v>1398</v>
      </c>
      <c r="F8940" t="s">
        <v>52</v>
      </c>
      <c r="G8940" t="s">
        <v>53</v>
      </c>
      <c r="H8940" t="s">
        <v>110</v>
      </c>
      <c r="I8940" t="s">
        <v>55</v>
      </c>
      <c r="J8940" t="s">
        <v>141</v>
      </c>
      <c r="K8940" t="s">
        <v>142</v>
      </c>
      <c r="L8940">
        <v>84088.88</v>
      </c>
      <c r="M8940">
        <v>8</v>
      </c>
      <c r="N8940">
        <v>0</v>
      </c>
      <c r="O8940">
        <v>28442.78</v>
      </c>
    </row>
    <row r="8941" spans="1:15" x14ac:dyDescent="0.3">
      <c r="A8941" t="s">
        <v>10954</v>
      </c>
      <c r="B8941" t="s">
        <v>3135</v>
      </c>
      <c r="C8941" t="s">
        <v>770</v>
      </c>
      <c r="D8941" t="s">
        <v>61</v>
      </c>
      <c r="E8941" t="s">
        <v>403</v>
      </c>
      <c r="F8941" t="s">
        <v>80</v>
      </c>
      <c r="G8941" t="s">
        <v>53</v>
      </c>
      <c r="H8941" t="s">
        <v>54</v>
      </c>
      <c r="I8941" t="s">
        <v>96</v>
      </c>
      <c r="J8941" t="s">
        <v>111</v>
      </c>
      <c r="K8941" t="s">
        <v>112</v>
      </c>
      <c r="L8941">
        <v>52019.88</v>
      </c>
      <c r="M8941">
        <v>6</v>
      </c>
      <c r="N8941">
        <v>0.2</v>
      </c>
      <c r="O8941">
        <v>8236.09</v>
      </c>
    </row>
    <row r="8942" spans="1:15" x14ac:dyDescent="0.3">
      <c r="A8942" t="s">
        <v>10955</v>
      </c>
      <c r="B8942" t="s">
        <v>464</v>
      </c>
      <c r="C8942" t="s">
        <v>2164</v>
      </c>
      <c r="D8942" t="s">
        <v>102</v>
      </c>
      <c r="E8942" t="s">
        <v>2206</v>
      </c>
      <c r="F8942" t="s">
        <v>71</v>
      </c>
      <c r="G8942" t="s">
        <v>81</v>
      </c>
      <c r="H8942" t="s">
        <v>284</v>
      </c>
      <c r="I8942" t="s">
        <v>96</v>
      </c>
      <c r="J8942" t="s">
        <v>135</v>
      </c>
      <c r="K8942" t="s">
        <v>275</v>
      </c>
      <c r="L8942">
        <v>3448.76</v>
      </c>
      <c r="M8942">
        <v>7</v>
      </c>
      <c r="N8942">
        <v>0.05</v>
      </c>
      <c r="O8942">
        <v>683.5</v>
      </c>
    </row>
    <row r="8943" spans="1:15" x14ac:dyDescent="0.3">
      <c r="A8943" t="s">
        <v>10956</v>
      </c>
      <c r="B8943" t="s">
        <v>377</v>
      </c>
      <c r="C8943" t="s">
        <v>1968</v>
      </c>
      <c r="D8943" t="s">
        <v>50</v>
      </c>
      <c r="E8943" t="s">
        <v>2728</v>
      </c>
      <c r="F8943" t="s">
        <v>80</v>
      </c>
      <c r="G8943" t="s">
        <v>179</v>
      </c>
      <c r="H8943" t="s">
        <v>236</v>
      </c>
      <c r="I8943" t="s">
        <v>83</v>
      </c>
      <c r="J8943" t="s">
        <v>449</v>
      </c>
      <c r="K8943" t="s">
        <v>450</v>
      </c>
      <c r="L8943">
        <v>24336.799999999999</v>
      </c>
      <c r="M8943">
        <v>8</v>
      </c>
      <c r="N8943">
        <v>0.15</v>
      </c>
      <c r="O8943">
        <v>6876.78</v>
      </c>
    </row>
    <row r="8944" spans="1:15" x14ac:dyDescent="0.3">
      <c r="A8944" t="s">
        <v>10957</v>
      </c>
      <c r="B8944" t="s">
        <v>613</v>
      </c>
      <c r="C8944" t="s">
        <v>2547</v>
      </c>
      <c r="D8944" t="s">
        <v>50</v>
      </c>
      <c r="E8944" t="s">
        <v>1169</v>
      </c>
      <c r="F8944" t="s">
        <v>52</v>
      </c>
      <c r="G8944" t="s">
        <v>63</v>
      </c>
      <c r="H8944" t="s">
        <v>172</v>
      </c>
      <c r="I8944" t="s">
        <v>83</v>
      </c>
      <c r="J8944" t="s">
        <v>156</v>
      </c>
      <c r="K8944" t="s">
        <v>157</v>
      </c>
      <c r="L8944">
        <v>18302.3</v>
      </c>
      <c r="M8944">
        <v>5</v>
      </c>
      <c r="N8944">
        <v>0.25</v>
      </c>
      <c r="O8944">
        <v>3353.68</v>
      </c>
    </row>
    <row r="8945" spans="1:15" x14ac:dyDescent="0.3">
      <c r="A8945" t="s">
        <v>10958</v>
      </c>
      <c r="B8945" t="s">
        <v>3768</v>
      </c>
      <c r="C8945" t="s">
        <v>690</v>
      </c>
      <c r="D8945" t="s">
        <v>50</v>
      </c>
      <c r="E8945" t="s">
        <v>1778</v>
      </c>
      <c r="F8945" t="s">
        <v>71</v>
      </c>
      <c r="G8945" t="s">
        <v>179</v>
      </c>
      <c r="H8945" t="s">
        <v>236</v>
      </c>
      <c r="I8945" t="s">
        <v>83</v>
      </c>
      <c r="J8945" t="s">
        <v>84</v>
      </c>
      <c r="K8945" t="s">
        <v>125</v>
      </c>
      <c r="L8945">
        <v>41539.4</v>
      </c>
      <c r="M8945">
        <v>10</v>
      </c>
      <c r="N8945">
        <v>0.2</v>
      </c>
      <c r="O8945">
        <v>5756.54</v>
      </c>
    </row>
    <row r="8946" spans="1:15" x14ac:dyDescent="0.3">
      <c r="A8946" t="s">
        <v>10959</v>
      </c>
      <c r="B8946" t="s">
        <v>1357</v>
      </c>
      <c r="C8946" t="s">
        <v>1626</v>
      </c>
      <c r="D8946" t="s">
        <v>78</v>
      </c>
      <c r="E8946" t="s">
        <v>161</v>
      </c>
      <c r="F8946" t="s">
        <v>71</v>
      </c>
      <c r="G8946" t="s">
        <v>179</v>
      </c>
      <c r="H8946" t="s">
        <v>180</v>
      </c>
      <c r="I8946" t="s">
        <v>96</v>
      </c>
      <c r="J8946" t="s">
        <v>135</v>
      </c>
      <c r="K8946" t="s">
        <v>275</v>
      </c>
      <c r="L8946">
        <v>18346.09</v>
      </c>
      <c r="M8946">
        <v>7</v>
      </c>
      <c r="N8946">
        <v>0.15</v>
      </c>
      <c r="O8946">
        <v>2828.49</v>
      </c>
    </row>
    <row r="8947" spans="1:15" x14ac:dyDescent="0.3">
      <c r="A8947" t="s">
        <v>10960</v>
      </c>
      <c r="B8947" t="s">
        <v>138</v>
      </c>
      <c r="C8947" t="s">
        <v>2264</v>
      </c>
      <c r="D8947" t="s">
        <v>102</v>
      </c>
      <c r="E8947" t="s">
        <v>2386</v>
      </c>
      <c r="F8947" t="s">
        <v>80</v>
      </c>
      <c r="G8947" t="s">
        <v>53</v>
      </c>
      <c r="H8947" t="s">
        <v>246</v>
      </c>
      <c r="I8947" t="s">
        <v>83</v>
      </c>
      <c r="J8947" t="s">
        <v>156</v>
      </c>
      <c r="K8947" t="s">
        <v>208</v>
      </c>
      <c r="L8947">
        <v>2570.08</v>
      </c>
      <c r="M8947">
        <v>1</v>
      </c>
      <c r="N8947">
        <v>0.15</v>
      </c>
      <c r="O8947">
        <v>869.63</v>
      </c>
    </row>
    <row r="8948" spans="1:15" x14ac:dyDescent="0.3">
      <c r="A8948" t="s">
        <v>10961</v>
      </c>
      <c r="B8948" t="s">
        <v>263</v>
      </c>
      <c r="C8948" t="s">
        <v>264</v>
      </c>
      <c r="D8948" t="s">
        <v>78</v>
      </c>
      <c r="E8948" t="s">
        <v>573</v>
      </c>
      <c r="F8948" t="s">
        <v>71</v>
      </c>
      <c r="G8948" t="s">
        <v>72</v>
      </c>
      <c r="H8948" t="s">
        <v>73</v>
      </c>
      <c r="I8948" t="s">
        <v>55</v>
      </c>
      <c r="J8948" t="s">
        <v>141</v>
      </c>
      <c r="K8948" t="s">
        <v>241</v>
      </c>
      <c r="L8948">
        <v>3406.46</v>
      </c>
      <c r="M8948">
        <v>2</v>
      </c>
      <c r="N8948">
        <v>0.2</v>
      </c>
      <c r="O8948">
        <v>685.61</v>
      </c>
    </row>
    <row r="8949" spans="1:15" x14ac:dyDescent="0.3">
      <c r="A8949" t="s">
        <v>10962</v>
      </c>
      <c r="B8949" t="s">
        <v>1758</v>
      </c>
      <c r="C8949" t="s">
        <v>1992</v>
      </c>
      <c r="D8949" t="s">
        <v>61</v>
      </c>
      <c r="E8949" t="s">
        <v>2157</v>
      </c>
      <c r="F8949" t="s">
        <v>52</v>
      </c>
      <c r="G8949" t="s">
        <v>72</v>
      </c>
      <c r="H8949" t="s">
        <v>73</v>
      </c>
      <c r="I8949" t="s">
        <v>118</v>
      </c>
      <c r="J8949" t="s">
        <v>303</v>
      </c>
      <c r="K8949" t="s">
        <v>304</v>
      </c>
      <c r="L8949">
        <v>135326.29999999999</v>
      </c>
      <c r="M8949">
        <v>10</v>
      </c>
      <c r="N8949">
        <v>0.2</v>
      </c>
      <c r="O8949">
        <v>39517.71</v>
      </c>
    </row>
    <row r="8950" spans="1:15" x14ac:dyDescent="0.3">
      <c r="A8950" t="s">
        <v>10963</v>
      </c>
      <c r="B8950" t="s">
        <v>2349</v>
      </c>
      <c r="C8950" t="s">
        <v>4395</v>
      </c>
      <c r="D8950" t="s">
        <v>61</v>
      </c>
      <c r="E8950" t="s">
        <v>1215</v>
      </c>
      <c r="F8950" t="s">
        <v>71</v>
      </c>
      <c r="G8950" t="s">
        <v>63</v>
      </c>
      <c r="H8950" t="s">
        <v>64</v>
      </c>
      <c r="I8950" t="s">
        <v>83</v>
      </c>
      <c r="J8950" t="s">
        <v>449</v>
      </c>
      <c r="K8950" t="s">
        <v>681</v>
      </c>
      <c r="L8950">
        <v>42708.4</v>
      </c>
      <c r="M8950">
        <v>10</v>
      </c>
      <c r="N8950">
        <v>0.05</v>
      </c>
      <c r="O8950">
        <v>7656.65</v>
      </c>
    </row>
    <row r="8951" spans="1:15" x14ac:dyDescent="0.3">
      <c r="A8951" t="s">
        <v>10964</v>
      </c>
      <c r="B8951" t="s">
        <v>2479</v>
      </c>
      <c r="C8951" t="s">
        <v>1742</v>
      </c>
      <c r="D8951" t="s">
        <v>61</v>
      </c>
      <c r="E8951" t="s">
        <v>1793</v>
      </c>
      <c r="F8951" t="s">
        <v>80</v>
      </c>
      <c r="G8951" t="s">
        <v>53</v>
      </c>
      <c r="H8951" t="s">
        <v>54</v>
      </c>
      <c r="I8951" t="s">
        <v>55</v>
      </c>
      <c r="J8951" t="s">
        <v>173</v>
      </c>
      <c r="K8951" t="s">
        <v>203</v>
      </c>
      <c r="L8951">
        <v>20537.62</v>
      </c>
      <c r="M8951">
        <v>2</v>
      </c>
      <c r="N8951">
        <v>0.25</v>
      </c>
      <c r="O8951">
        <v>4355.28</v>
      </c>
    </row>
    <row r="8952" spans="1:15" x14ac:dyDescent="0.3">
      <c r="A8952" t="s">
        <v>10965</v>
      </c>
      <c r="B8952" t="s">
        <v>3198</v>
      </c>
      <c r="C8952" t="s">
        <v>989</v>
      </c>
      <c r="D8952" t="s">
        <v>50</v>
      </c>
      <c r="E8952" t="s">
        <v>866</v>
      </c>
      <c r="F8952" t="s">
        <v>80</v>
      </c>
      <c r="G8952" t="s">
        <v>179</v>
      </c>
      <c r="H8952" t="s">
        <v>236</v>
      </c>
      <c r="I8952" t="s">
        <v>118</v>
      </c>
      <c r="J8952" t="s">
        <v>119</v>
      </c>
      <c r="K8952" t="s">
        <v>270</v>
      </c>
      <c r="L8952">
        <v>40797.54</v>
      </c>
      <c r="M8952">
        <v>3</v>
      </c>
      <c r="N8952">
        <v>0.2</v>
      </c>
      <c r="O8952">
        <v>10864.72</v>
      </c>
    </row>
    <row r="8953" spans="1:15" x14ac:dyDescent="0.3">
      <c r="A8953" t="s">
        <v>10966</v>
      </c>
      <c r="B8953" t="s">
        <v>519</v>
      </c>
      <c r="C8953" t="s">
        <v>2247</v>
      </c>
      <c r="D8953" t="s">
        <v>50</v>
      </c>
      <c r="E8953" t="s">
        <v>765</v>
      </c>
      <c r="F8953" t="s">
        <v>80</v>
      </c>
      <c r="G8953" t="s">
        <v>81</v>
      </c>
      <c r="H8953" t="s">
        <v>284</v>
      </c>
      <c r="I8953" t="s">
        <v>55</v>
      </c>
      <c r="J8953" t="s">
        <v>173</v>
      </c>
      <c r="K8953" t="s">
        <v>174</v>
      </c>
      <c r="L8953">
        <v>109522.17</v>
      </c>
      <c r="M8953">
        <v>9</v>
      </c>
      <c r="N8953">
        <v>0.1</v>
      </c>
      <c r="O8953">
        <v>19827.86</v>
      </c>
    </row>
    <row r="8954" spans="1:15" x14ac:dyDescent="0.3">
      <c r="A8954" t="s">
        <v>10967</v>
      </c>
      <c r="B8954" t="s">
        <v>281</v>
      </c>
      <c r="C8954" t="s">
        <v>1288</v>
      </c>
      <c r="D8954" t="s">
        <v>78</v>
      </c>
      <c r="E8954" t="s">
        <v>1884</v>
      </c>
      <c r="F8954" t="s">
        <v>80</v>
      </c>
      <c r="G8954" t="s">
        <v>63</v>
      </c>
      <c r="H8954" t="s">
        <v>172</v>
      </c>
      <c r="I8954" t="s">
        <v>83</v>
      </c>
      <c r="J8954" t="s">
        <v>379</v>
      </c>
      <c r="K8954" t="s">
        <v>716</v>
      </c>
      <c r="L8954">
        <v>105045.84</v>
      </c>
      <c r="M8954">
        <v>8</v>
      </c>
      <c r="N8954">
        <v>0.15</v>
      </c>
      <c r="O8954">
        <v>30795.84</v>
      </c>
    </row>
    <row r="8955" spans="1:15" x14ac:dyDescent="0.3">
      <c r="A8955" t="s">
        <v>10968</v>
      </c>
      <c r="B8955" t="s">
        <v>3356</v>
      </c>
      <c r="C8955" t="s">
        <v>2197</v>
      </c>
      <c r="D8955" t="s">
        <v>61</v>
      </c>
      <c r="E8955" t="s">
        <v>1269</v>
      </c>
      <c r="F8955" t="s">
        <v>71</v>
      </c>
      <c r="G8955" t="s">
        <v>72</v>
      </c>
      <c r="H8955" t="s">
        <v>104</v>
      </c>
      <c r="I8955" t="s">
        <v>96</v>
      </c>
      <c r="J8955" t="s">
        <v>166</v>
      </c>
      <c r="K8955" t="s">
        <v>337</v>
      </c>
      <c r="L8955">
        <v>26263.8</v>
      </c>
      <c r="M8955">
        <v>6</v>
      </c>
      <c r="N8955">
        <v>0.05</v>
      </c>
      <c r="O8955">
        <v>6909.67</v>
      </c>
    </row>
    <row r="8956" spans="1:15" x14ac:dyDescent="0.3">
      <c r="A8956" t="s">
        <v>10969</v>
      </c>
      <c r="B8956" t="s">
        <v>2073</v>
      </c>
      <c r="C8956" t="s">
        <v>1382</v>
      </c>
      <c r="D8956" t="s">
        <v>78</v>
      </c>
      <c r="E8956" t="s">
        <v>3102</v>
      </c>
      <c r="F8956" t="s">
        <v>80</v>
      </c>
      <c r="G8956" t="s">
        <v>72</v>
      </c>
      <c r="H8956" t="s">
        <v>346</v>
      </c>
      <c r="I8956" t="s">
        <v>55</v>
      </c>
      <c r="J8956" t="s">
        <v>173</v>
      </c>
      <c r="K8956" t="s">
        <v>780</v>
      </c>
      <c r="L8956">
        <v>47195.199999999997</v>
      </c>
      <c r="M8956">
        <v>5</v>
      </c>
      <c r="N8956">
        <v>0.25</v>
      </c>
      <c r="O8956">
        <v>8868.7900000000009</v>
      </c>
    </row>
    <row r="8957" spans="1:15" x14ac:dyDescent="0.3">
      <c r="A8957" t="s">
        <v>10970</v>
      </c>
      <c r="B8957" t="s">
        <v>2375</v>
      </c>
      <c r="C8957" t="s">
        <v>3478</v>
      </c>
      <c r="D8957" t="s">
        <v>102</v>
      </c>
      <c r="E8957" t="s">
        <v>1075</v>
      </c>
      <c r="F8957" t="s">
        <v>80</v>
      </c>
      <c r="G8957" t="s">
        <v>81</v>
      </c>
      <c r="H8957" t="s">
        <v>284</v>
      </c>
      <c r="I8957" t="s">
        <v>83</v>
      </c>
      <c r="J8957" t="s">
        <v>84</v>
      </c>
      <c r="K8957" t="s">
        <v>257</v>
      </c>
      <c r="L8957">
        <v>92036</v>
      </c>
      <c r="M8957">
        <v>7</v>
      </c>
      <c r="N8957">
        <v>0.1</v>
      </c>
      <c r="O8957">
        <v>15332.03</v>
      </c>
    </row>
    <row r="8958" spans="1:15" x14ac:dyDescent="0.3">
      <c r="A8958" t="s">
        <v>10971</v>
      </c>
      <c r="B8958" t="s">
        <v>3385</v>
      </c>
      <c r="C8958" t="s">
        <v>2180</v>
      </c>
      <c r="D8958" t="s">
        <v>61</v>
      </c>
      <c r="E8958" t="s">
        <v>1707</v>
      </c>
      <c r="F8958" t="s">
        <v>71</v>
      </c>
      <c r="G8958" t="s">
        <v>63</v>
      </c>
      <c r="H8958" t="s">
        <v>213</v>
      </c>
      <c r="I8958" t="s">
        <v>118</v>
      </c>
      <c r="J8958" t="s">
        <v>119</v>
      </c>
      <c r="K8958" t="s">
        <v>270</v>
      </c>
      <c r="L8958">
        <v>50474.35</v>
      </c>
      <c r="M8958">
        <v>5</v>
      </c>
      <c r="N8958">
        <v>0.05</v>
      </c>
      <c r="O8958">
        <v>11751.91</v>
      </c>
    </row>
    <row r="8959" spans="1:15" x14ac:dyDescent="0.3">
      <c r="A8959" t="s">
        <v>10972</v>
      </c>
      <c r="B8959" t="s">
        <v>292</v>
      </c>
      <c r="C8959" t="s">
        <v>2156</v>
      </c>
      <c r="D8959" t="s">
        <v>102</v>
      </c>
      <c r="E8959" t="s">
        <v>1186</v>
      </c>
      <c r="F8959" t="s">
        <v>71</v>
      </c>
      <c r="G8959" t="s">
        <v>179</v>
      </c>
      <c r="H8959" t="s">
        <v>236</v>
      </c>
      <c r="I8959" t="s">
        <v>83</v>
      </c>
      <c r="J8959" t="s">
        <v>84</v>
      </c>
      <c r="K8959" t="s">
        <v>85</v>
      </c>
      <c r="L8959">
        <v>33886.58</v>
      </c>
      <c r="M8959">
        <v>7</v>
      </c>
      <c r="N8959">
        <v>0.2</v>
      </c>
      <c r="O8959">
        <v>10477.24</v>
      </c>
    </row>
    <row r="8960" spans="1:15" x14ac:dyDescent="0.3">
      <c r="A8960" t="s">
        <v>10973</v>
      </c>
      <c r="B8960" t="s">
        <v>1265</v>
      </c>
      <c r="C8960" t="s">
        <v>3917</v>
      </c>
      <c r="D8960" t="s">
        <v>78</v>
      </c>
      <c r="E8960" t="s">
        <v>592</v>
      </c>
      <c r="F8960" t="s">
        <v>52</v>
      </c>
      <c r="G8960" t="s">
        <v>81</v>
      </c>
      <c r="H8960" t="s">
        <v>284</v>
      </c>
      <c r="I8960" t="s">
        <v>118</v>
      </c>
      <c r="J8960" t="s">
        <v>119</v>
      </c>
      <c r="K8960" t="s">
        <v>120</v>
      </c>
      <c r="L8960">
        <v>101073.63</v>
      </c>
      <c r="M8960">
        <v>7</v>
      </c>
      <c r="N8960">
        <v>0</v>
      </c>
      <c r="O8960">
        <v>27043.86</v>
      </c>
    </row>
    <row r="8961" spans="1:15" x14ac:dyDescent="0.3">
      <c r="A8961" t="s">
        <v>10974</v>
      </c>
      <c r="B8961" t="s">
        <v>319</v>
      </c>
      <c r="C8961" t="s">
        <v>575</v>
      </c>
      <c r="D8961" t="s">
        <v>61</v>
      </c>
      <c r="E8961" t="s">
        <v>336</v>
      </c>
      <c r="F8961" t="s">
        <v>71</v>
      </c>
      <c r="G8961" t="s">
        <v>72</v>
      </c>
      <c r="H8961" t="s">
        <v>117</v>
      </c>
      <c r="I8961" t="s">
        <v>96</v>
      </c>
      <c r="J8961" t="s">
        <v>135</v>
      </c>
      <c r="K8961" t="s">
        <v>275</v>
      </c>
      <c r="L8961">
        <v>39613.4</v>
      </c>
      <c r="M8961">
        <v>10</v>
      </c>
      <c r="N8961">
        <v>0.2</v>
      </c>
      <c r="O8961">
        <v>7208.6</v>
      </c>
    </row>
    <row r="8962" spans="1:15" x14ac:dyDescent="0.3">
      <c r="A8962" t="s">
        <v>10975</v>
      </c>
      <c r="B8962" t="s">
        <v>1988</v>
      </c>
      <c r="C8962" t="s">
        <v>3152</v>
      </c>
      <c r="D8962" t="s">
        <v>78</v>
      </c>
      <c r="E8962" t="s">
        <v>217</v>
      </c>
      <c r="F8962" t="s">
        <v>52</v>
      </c>
      <c r="G8962" t="s">
        <v>81</v>
      </c>
      <c r="H8962" t="s">
        <v>95</v>
      </c>
      <c r="I8962" t="s">
        <v>55</v>
      </c>
      <c r="J8962" t="s">
        <v>56</v>
      </c>
      <c r="K8962" t="s">
        <v>74</v>
      </c>
      <c r="L8962">
        <v>18096.330000000002</v>
      </c>
      <c r="M8962">
        <v>3</v>
      </c>
      <c r="N8962">
        <v>0</v>
      </c>
      <c r="O8962">
        <v>5429.47</v>
      </c>
    </row>
    <row r="8963" spans="1:15" x14ac:dyDescent="0.3">
      <c r="A8963" t="s">
        <v>10976</v>
      </c>
      <c r="B8963" t="s">
        <v>515</v>
      </c>
      <c r="C8963" t="s">
        <v>318</v>
      </c>
      <c r="D8963" t="s">
        <v>61</v>
      </c>
      <c r="E8963" t="s">
        <v>924</v>
      </c>
      <c r="F8963" t="s">
        <v>71</v>
      </c>
      <c r="G8963" t="s">
        <v>63</v>
      </c>
      <c r="H8963" t="s">
        <v>202</v>
      </c>
      <c r="I8963" t="s">
        <v>96</v>
      </c>
      <c r="J8963" t="s">
        <v>97</v>
      </c>
      <c r="K8963" t="s">
        <v>181</v>
      </c>
      <c r="L8963">
        <v>77346.92</v>
      </c>
      <c r="M8963">
        <v>7</v>
      </c>
      <c r="N8963">
        <v>0.15</v>
      </c>
      <c r="O8963">
        <v>15972.3</v>
      </c>
    </row>
    <row r="8964" spans="1:15" x14ac:dyDescent="0.3">
      <c r="A8964" t="s">
        <v>10977</v>
      </c>
      <c r="B8964" t="s">
        <v>1814</v>
      </c>
      <c r="C8964" t="s">
        <v>1640</v>
      </c>
      <c r="D8964" t="s">
        <v>102</v>
      </c>
      <c r="E8964" t="s">
        <v>742</v>
      </c>
      <c r="F8964" t="s">
        <v>52</v>
      </c>
      <c r="G8964" t="s">
        <v>53</v>
      </c>
      <c r="H8964" t="s">
        <v>246</v>
      </c>
      <c r="I8964" t="s">
        <v>55</v>
      </c>
      <c r="J8964" t="s">
        <v>65</v>
      </c>
      <c r="K8964" t="s">
        <v>325</v>
      </c>
      <c r="L8964">
        <v>92646.64</v>
      </c>
      <c r="M8964">
        <v>8</v>
      </c>
      <c r="N8964">
        <v>0.2</v>
      </c>
      <c r="O8964">
        <v>16528.18</v>
      </c>
    </row>
    <row r="8965" spans="1:15" x14ac:dyDescent="0.3">
      <c r="A8965" t="s">
        <v>10978</v>
      </c>
      <c r="B8965" t="s">
        <v>2092</v>
      </c>
      <c r="C8965" t="s">
        <v>3198</v>
      </c>
      <c r="D8965" t="s">
        <v>50</v>
      </c>
      <c r="E8965" t="s">
        <v>165</v>
      </c>
      <c r="F8965" t="s">
        <v>52</v>
      </c>
      <c r="G8965" t="s">
        <v>53</v>
      </c>
      <c r="H8965" t="s">
        <v>90</v>
      </c>
      <c r="I8965" t="s">
        <v>118</v>
      </c>
      <c r="J8965" t="s">
        <v>119</v>
      </c>
      <c r="K8965" t="s">
        <v>270</v>
      </c>
      <c r="L8965">
        <v>1991.7</v>
      </c>
      <c r="M8965">
        <v>6</v>
      </c>
      <c r="N8965">
        <v>0.05</v>
      </c>
      <c r="O8965">
        <v>392.15</v>
      </c>
    </row>
    <row r="8966" spans="1:15" x14ac:dyDescent="0.3">
      <c r="A8966" t="s">
        <v>10979</v>
      </c>
      <c r="B8966" t="s">
        <v>2141</v>
      </c>
      <c r="C8966" t="s">
        <v>2864</v>
      </c>
      <c r="D8966" t="s">
        <v>78</v>
      </c>
      <c r="E8966" t="s">
        <v>274</v>
      </c>
      <c r="F8966" t="s">
        <v>52</v>
      </c>
      <c r="G8966" t="s">
        <v>53</v>
      </c>
      <c r="H8966" t="s">
        <v>246</v>
      </c>
      <c r="I8966" t="s">
        <v>55</v>
      </c>
      <c r="J8966" t="s">
        <v>173</v>
      </c>
      <c r="K8966" t="s">
        <v>174</v>
      </c>
      <c r="L8966">
        <v>75741.960000000006</v>
      </c>
      <c r="M8966">
        <v>6</v>
      </c>
      <c r="N8966">
        <v>0.2</v>
      </c>
      <c r="O8966">
        <v>14128.11</v>
      </c>
    </row>
    <row r="8967" spans="1:15" x14ac:dyDescent="0.3">
      <c r="A8967" t="s">
        <v>10980</v>
      </c>
      <c r="B8967" t="s">
        <v>1281</v>
      </c>
      <c r="C8967" t="s">
        <v>1282</v>
      </c>
      <c r="D8967" t="s">
        <v>78</v>
      </c>
      <c r="E8967" t="s">
        <v>561</v>
      </c>
      <c r="F8967" t="s">
        <v>71</v>
      </c>
      <c r="G8967" t="s">
        <v>81</v>
      </c>
      <c r="H8967" t="s">
        <v>95</v>
      </c>
      <c r="I8967" t="s">
        <v>55</v>
      </c>
      <c r="J8967" t="s">
        <v>56</v>
      </c>
      <c r="K8967" t="s">
        <v>74</v>
      </c>
      <c r="L8967">
        <v>17879.14</v>
      </c>
      <c r="M8967">
        <v>2</v>
      </c>
      <c r="N8967">
        <v>0.1</v>
      </c>
      <c r="O8967">
        <v>3017.48</v>
      </c>
    </row>
    <row r="8968" spans="1:15" x14ac:dyDescent="0.3">
      <c r="A8968" t="s">
        <v>10981</v>
      </c>
      <c r="B8968" t="s">
        <v>1646</v>
      </c>
      <c r="C8968" t="s">
        <v>1249</v>
      </c>
      <c r="D8968" t="s">
        <v>78</v>
      </c>
      <c r="E8968" t="s">
        <v>707</v>
      </c>
      <c r="F8968" t="s">
        <v>71</v>
      </c>
      <c r="G8968" t="s">
        <v>179</v>
      </c>
      <c r="H8968" t="s">
        <v>236</v>
      </c>
      <c r="I8968" t="s">
        <v>118</v>
      </c>
      <c r="J8968" t="s">
        <v>303</v>
      </c>
      <c r="K8968" t="s">
        <v>491</v>
      </c>
      <c r="L8968">
        <v>57049.84</v>
      </c>
      <c r="M8968">
        <v>4</v>
      </c>
      <c r="N8968">
        <v>0.05</v>
      </c>
      <c r="O8968">
        <v>19014.98</v>
      </c>
    </row>
    <row r="8969" spans="1:15" x14ac:dyDescent="0.3">
      <c r="A8969" t="s">
        <v>10982</v>
      </c>
      <c r="B8969" t="s">
        <v>1597</v>
      </c>
      <c r="C8969" t="s">
        <v>1598</v>
      </c>
      <c r="D8969" t="s">
        <v>50</v>
      </c>
      <c r="E8969" t="s">
        <v>436</v>
      </c>
      <c r="F8969" t="s">
        <v>71</v>
      </c>
      <c r="G8969" t="s">
        <v>72</v>
      </c>
      <c r="H8969" t="s">
        <v>117</v>
      </c>
      <c r="I8969" t="s">
        <v>83</v>
      </c>
      <c r="J8969" t="s">
        <v>84</v>
      </c>
      <c r="K8969" t="s">
        <v>125</v>
      </c>
      <c r="L8969">
        <v>30943.8</v>
      </c>
      <c r="M8969">
        <v>5</v>
      </c>
      <c r="N8969">
        <v>0.2</v>
      </c>
      <c r="O8969">
        <v>9260.9699999999993</v>
      </c>
    </row>
    <row r="8970" spans="1:15" x14ac:dyDescent="0.3">
      <c r="A8970" t="s">
        <v>10983</v>
      </c>
      <c r="B8970" t="s">
        <v>1053</v>
      </c>
      <c r="C8970" t="s">
        <v>1194</v>
      </c>
      <c r="D8970" t="s">
        <v>78</v>
      </c>
      <c r="E8970" t="s">
        <v>245</v>
      </c>
      <c r="F8970" t="s">
        <v>71</v>
      </c>
      <c r="G8970" t="s">
        <v>179</v>
      </c>
      <c r="H8970" t="s">
        <v>180</v>
      </c>
      <c r="I8970" t="s">
        <v>96</v>
      </c>
      <c r="J8970" t="s">
        <v>97</v>
      </c>
      <c r="K8970" t="s">
        <v>98</v>
      </c>
      <c r="L8970">
        <v>120548.52</v>
      </c>
      <c r="M8970">
        <v>9</v>
      </c>
      <c r="N8970">
        <v>0.25</v>
      </c>
      <c r="O8970">
        <v>21375</v>
      </c>
    </row>
    <row r="8971" spans="1:15" x14ac:dyDescent="0.3">
      <c r="A8971" t="s">
        <v>10984</v>
      </c>
      <c r="B8971" t="s">
        <v>969</v>
      </c>
      <c r="C8971" t="s">
        <v>1900</v>
      </c>
      <c r="D8971" t="s">
        <v>102</v>
      </c>
      <c r="E8971" t="s">
        <v>363</v>
      </c>
      <c r="F8971" t="s">
        <v>71</v>
      </c>
      <c r="G8971" t="s">
        <v>179</v>
      </c>
      <c r="H8971" t="s">
        <v>236</v>
      </c>
      <c r="I8971" t="s">
        <v>96</v>
      </c>
      <c r="J8971" t="s">
        <v>111</v>
      </c>
      <c r="K8971" t="s">
        <v>328</v>
      </c>
      <c r="L8971">
        <v>23812.799999999999</v>
      </c>
      <c r="M8971">
        <v>4</v>
      </c>
      <c r="N8971">
        <v>0.05</v>
      </c>
      <c r="O8971">
        <v>5518.14</v>
      </c>
    </row>
    <row r="8972" spans="1:15" x14ac:dyDescent="0.3">
      <c r="A8972" t="s">
        <v>10985</v>
      </c>
      <c r="B8972" t="s">
        <v>2084</v>
      </c>
      <c r="C8972" t="s">
        <v>884</v>
      </c>
      <c r="D8972" t="s">
        <v>50</v>
      </c>
      <c r="E8972" t="s">
        <v>1861</v>
      </c>
      <c r="F8972" t="s">
        <v>71</v>
      </c>
      <c r="G8972" t="s">
        <v>63</v>
      </c>
      <c r="H8972" t="s">
        <v>202</v>
      </c>
      <c r="I8972" t="s">
        <v>83</v>
      </c>
      <c r="J8972" t="s">
        <v>449</v>
      </c>
      <c r="K8972" t="s">
        <v>450</v>
      </c>
      <c r="L8972">
        <v>72251.22</v>
      </c>
      <c r="M8972">
        <v>6</v>
      </c>
      <c r="N8972">
        <v>0</v>
      </c>
      <c r="O8972">
        <v>25121.88</v>
      </c>
    </row>
    <row r="8973" spans="1:15" x14ac:dyDescent="0.3">
      <c r="A8973" t="s">
        <v>10986</v>
      </c>
      <c r="B8973" t="s">
        <v>418</v>
      </c>
      <c r="C8973" t="s">
        <v>1715</v>
      </c>
      <c r="D8973" t="s">
        <v>102</v>
      </c>
      <c r="E8973" t="s">
        <v>294</v>
      </c>
      <c r="F8973" t="s">
        <v>80</v>
      </c>
      <c r="G8973" t="s">
        <v>179</v>
      </c>
      <c r="H8973" t="s">
        <v>180</v>
      </c>
      <c r="I8973" t="s">
        <v>96</v>
      </c>
      <c r="J8973" t="s">
        <v>166</v>
      </c>
      <c r="K8973" t="s">
        <v>167</v>
      </c>
      <c r="L8973">
        <v>85425.66</v>
      </c>
      <c r="M8973">
        <v>9</v>
      </c>
      <c r="N8973">
        <v>0.25</v>
      </c>
      <c r="O8973">
        <v>14564.19</v>
      </c>
    </row>
    <row r="8974" spans="1:15" x14ac:dyDescent="0.3">
      <c r="A8974" t="s">
        <v>10987</v>
      </c>
      <c r="B8974" t="s">
        <v>2195</v>
      </c>
      <c r="C8974" t="s">
        <v>989</v>
      </c>
      <c r="D8974" t="s">
        <v>61</v>
      </c>
      <c r="E8974" t="s">
        <v>990</v>
      </c>
      <c r="F8974" t="s">
        <v>80</v>
      </c>
      <c r="G8974" t="s">
        <v>53</v>
      </c>
      <c r="H8974" t="s">
        <v>54</v>
      </c>
      <c r="I8974" t="s">
        <v>96</v>
      </c>
      <c r="J8974" t="s">
        <v>135</v>
      </c>
      <c r="K8974" t="s">
        <v>395</v>
      </c>
      <c r="L8974">
        <v>28067.94</v>
      </c>
      <c r="M8974">
        <v>3</v>
      </c>
      <c r="N8974">
        <v>0.25</v>
      </c>
      <c r="O8974">
        <v>7818.82</v>
      </c>
    </row>
    <row r="8975" spans="1:15" x14ac:dyDescent="0.3">
      <c r="A8975" t="s">
        <v>10988</v>
      </c>
      <c r="B8975" t="s">
        <v>705</v>
      </c>
      <c r="C8975" t="s">
        <v>1605</v>
      </c>
      <c r="D8975" t="s">
        <v>78</v>
      </c>
      <c r="E8975" t="s">
        <v>1319</v>
      </c>
      <c r="F8975" t="s">
        <v>71</v>
      </c>
      <c r="G8975" t="s">
        <v>72</v>
      </c>
      <c r="H8975" t="s">
        <v>117</v>
      </c>
      <c r="I8975" t="s">
        <v>118</v>
      </c>
      <c r="J8975" t="s">
        <v>303</v>
      </c>
      <c r="K8975" t="s">
        <v>491</v>
      </c>
      <c r="L8975">
        <v>40868.519999999997</v>
      </c>
      <c r="M8975">
        <v>4</v>
      </c>
      <c r="N8975">
        <v>0</v>
      </c>
      <c r="O8975">
        <v>13775.43</v>
      </c>
    </row>
    <row r="8976" spans="1:15" x14ac:dyDescent="0.3">
      <c r="A8976" t="s">
        <v>10989</v>
      </c>
      <c r="B8976" t="s">
        <v>718</v>
      </c>
      <c r="C8976" t="s">
        <v>1874</v>
      </c>
      <c r="D8976" t="s">
        <v>78</v>
      </c>
      <c r="E8976" t="s">
        <v>1527</v>
      </c>
      <c r="F8976" t="s">
        <v>52</v>
      </c>
      <c r="G8976" t="s">
        <v>179</v>
      </c>
      <c r="H8976" t="s">
        <v>236</v>
      </c>
      <c r="I8976" t="s">
        <v>83</v>
      </c>
      <c r="J8976" t="s">
        <v>379</v>
      </c>
      <c r="K8976" t="s">
        <v>562</v>
      </c>
      <c r="L8976">
        <v>27537.3</v>
      </c>
      <c r="M8976">
        <v>7</v>
      </c>
      <c r="N8976">
        <v>0</v>
      </c>
      <c r="O8976">
        <v>5716.22</v>
      </c>
    </row>
    <row r="8977" spans="1:15" x14ac:dyDescent="0.3">
      <c r="A8977" t="s">
        <v>10990</v>
      </c>
      <c r="B8977" t="s">
        <v>699</v>
      </c>
      <c r="C8977" t="s">
        <v>1774</v>
      </c>
      <c r="D8977" t="s">
        <v>61</v>
      </c>
      <c r="E8977" t="s">
        <v>2400</v>
      </c>
      <c r="F8977" t="s">
        <v>52</v>
      </c>
      <c r="G8977" t="s">
        <v>63</v>
      </c>
      <c r="H8977" t="s">
        <v>213</v>
      </c>
      <c r="I8977" t="s">
        <v>55</v>
      </c>
      <c r="J8977" t="s">
        <v>56</v>
      </c>
      <c r="K8977" t="s">
        <v>74</v>
      </c>
      <c r="L8977">
        <v>33951.360000000001</v>
      </c>
      <c r="M8977">
        <v>6</v>
      </c>
      <c r="N8977">
        <v>0.25</v>
      </c>
      <c r="O8977">
        <v>5484.58</v>
      </c>
    </row>
    <row r="8978" spans="1:15" x14ac:dyDescent="0.3">
      <c r="A8978" t="s">
        <v>10991</v>
      </c>
      <c r="B8978" t="s">
        <v>3311</v>
      </c>
      <c r="C8978" t="s">
        <v>234</v>
      </c>
      <c r="D8978" t="s">
        <v>102</v>
      </c>
      <c r="E8978" t="s">
        <v>1746</v>
      </c>
      <c r="F8978" t="s">
        <v>80</v>
      </c>
      <c r="G8978" t="s">
        <v>81</v>
      </c>
      <c r="H8978" t="s">
        <v>186</v>
      </c>
      <c r="I8978" t="s">
        <v>96</v>
      </c>
      <c r="J8978" t="s">
        <v>97</v>
      </c>
      <c r="K8978" t="s">
        <v>98</v>
      </c>
      <c r="L8978">
        <v>20093.32</v>
      </c>
      <c r="M8978">
        <v>4</v>
      </c>
      <c r="N8978">
        <v>0.25</v>
      </c>
      <c r="O8978">
        <v>3500.9</v>
      </c>
    </row>
    <row r="8979" spans="1:15" x14ac:dyDescent="0.3">
      <c r="A8979" t="s">
        <v>10992</v>
      </c>
      <c r="B8979" t="s">
        <v>199</v>
      </c>
      <c r="C8979" t="s">
        <v>2672</v>
      </c>
      <c r="D8979" t="s">
        <v>102</v>
      </c>
      <c r="E8979" t="s">
        <v>757</v>
      </c>
      <c r="F8979" t="s">
        <v>80</v>
      </c>
      <c r="G8979" t="s">
        <v>53</v>
      </c>
      <c r="H8979" t="s">
        <v>90</v>
      </c>
      <c r="I8979" t="s">
        <v>96</v>
      </c>
      <c r="J8979" t="s">
        <v>166</v>
      </c>
      <c r="K8979" t="s">
        <v>337</v>
      </c>
      <c r="L8979">
        <v>32401.05</v>
      </c>
      <c r="M8979">
        <v>3</v>
      </c>
      <c r="N8979">
        <v>0.1</v>
      </c>
      <c r="O8979">
        <v>10287.43</v>
      </c>
    </row>
    <row r="8980" spans="1:15" x14ac:dyDescent="0.3">
      <c r="A8980" t="s">
        <v>10993</v>
      </c>
      <c r="B8980" t="s">
        <v>1149</v>
      </c>
      <c r="C8980" t="s">
        <v>2062</v>
      </c>
      <c r="D8980" t="s">
        <v>102</v>
      </c>
      <c r="E8980" t="s">
        <v>1591</v>
      </c>
      <c r="F8980" t="s">
        <v>71</v>
      </c>
      <c r="G8980" t="s">
        <v>53</v>
      </c>
      <c r="H8980" t="s">
        <v>54</v>
      </c>
      <c r="I8980" t="s">
        <v>118</v>
      </c>
      <c r="J8980" t="s">
        <v>303</v>
      </c>
      <c r="K8980" t="s">
        <v>421</v>
      </c>
      <c r="L8980">
        <v>114249.3</v>
      </c>
      <c r="M8980">
        <v>10</v>
      </c>
      <c r="N8980">
        <v>0.25</v>
      </c>
      <c r="O8980">
        <v>31753.46</v>
      </c>
    </row>
    <row r="8981" spans="1:15" x14ac:dyDescent="0.3">
      <c r="A8981" t="s">
        <v>10994</v>
      </c>
      <c r="B8981" t="s">
        <v>1630</v>
      </c>
      <c r="C8981" t="s">
        <v>1357</v>
      </c>
      <c r="D8981" t="s">
        <v>102</v>
      </c>
      <c r="E8981" t="s">
        <v>1111</v>
      </c>
      <c r="F8981" t="s">
        <v>80</v>
      </c>
      <c r="G8981" t="s">
        <v>81</v>
      </c>
      <c r="H8981" t="s">
        <v>95</v>
      </c>
      <c r="I8981" t="s">
        <v>96</v>
      </c>
      <c r="J8981" t="s">
        <v>97</v>
      </c>
      <c r="K8981" t="s">
        <v>416</v>
      </c>
      <c r="L8981">
        <v>94315.77</v>
      </c>
      <c r="M8981">
        <v>9</v>
      </c>
      <c r="N8981">
        <v>0.05</v>
      </c>
      <c r="O8981">
        <v>28638.9</v>
      </c>
    </row>
    <row r="8982" spans="1:15" x14ac:dyDescent="0.3">
      <c r="A8982" t="s">
        <v>10995</v>
      </c>
      <c r="B8982" t="s">
        <v>1664</v>
      </c>
      <c r="C8982" t="s">
        <v>1516</v>
      </c>
      <c r="D8982" t="s">
        <v>102</v>
      </c>
      <c r="E8982" t="s">
        <v>2206</v>
      </c>
      <c r="F8982" t="s">
        <v>80</v>
      </c>
      <c r="G8982" t="s">
        <v>81</v>
      </c>
      <c r="H8982" t="s">
        <v>95</v>
      </c>
      <c r="I8982" t="s">
        <v>83</v>
      </c>
      <c r="J8982" t="s">
        <v>84</v>
      </c>
      <c r="K8982" t="s">
        <v>105</v>
      </c>
      <c r="L8982">
        <v>41578.53</v>
      </c>
      <c r="M8982">
        <v>3</v>
      </c>
      <c r="N8982">
        <v>0.05</v>
      </c>
      <c r="O8982">
        <v>10794.46</v>
      </c>
    </row>
    <row r="8983" spans="1:15" x14ac:dyDescent="0.3">
      <c r="A8983" t="s">
        <v>10996</v>
      </c>
      <c r="B8983" t="s">
        <v>2747</v>
      </c>
      <c r="C8983" t="s">
        <v>3268</v>
      </c>
      <c r="D8983" t="s">
        <v>61</v>
      </c>
      <c r="E8983" t="s">
        <v>1707</v>
      </c>
      <c r="F8983" t="s">
        <v>80</v>
      </c>
      <c r="G8983" t="s">
        <v>179</v>
      </c>
      <c r="H8983" t="s">
        <v>236</v>
      </c>
      <c r="I8983" t="s">
        <v>83</v>
      </c>
      <c r="J8983" t="s">
        <v>156</v>
      </c>
      <c r="K8983" t="s">
        <v>285</v>
      </c>
      <c r="L8983">
        <v>119305.5</v>
      </c>
      <c r="M8983">
        <v>10</v>
      </c>
      <c r="N8983">
        <v>0.05</v>
      </c>
      <c r="O8983">
        <v>31075.14</v>
      </c>
    </row>
    <row r="8984" spans="1:15" x14ac:dyDescent="0.3">
      <c r="A8984" t="s">
        <v>10997</v>
      </c>
      <c r="B8984" t="s">
        <v>1902</v>
      </c>
      <c r="C8984" t="s">
        <v>2716</v>
      </c>
      <c r="D8984" t="s">
        <v>50</v>
      </c>
      <c r="E8984" t="s">
        <v>854</v>
      </c>
      <c r="F8984" t="s">
        <v>80</v>
      </c>
      <c r="G8984" t="s">
        <v>63</v>
      </c>
      <c r="H8984" t="s">
        <v>172</v>
      </c>
      <c r="I8984" t="s">
        <v>83</v>
      </c>
      <c r="J8984" t="s">
        <v>156</v>
      </c>
      <c r="K8984" t="s">
        <v>208</v>
      </c>
      <c r="L8984">
        <v>11100.08</v>
      </c>
      <c r="M8984">
        <v>4</v>
      </c>
      <c r="N8984">
        <v>0.15</v>
      </c>
      <c r="O8984">
        <v>2015.12</v>
      </c>
    </row>
    <row r="8985" spans="1:15" x14ac:dyDescent="0.3">
      <c r="A8985" t="s">
        <v>10998</v>
      </c>
      <c r="B8985" t="s">
        <v>1829</v>
      </c>
      <c r="C8985" t="s">
        <v>2443</v>
      </c>
      <c r="D8985" t="s">
        <v>102</v>
      </c>
      <c r="E8985" t="s">
        <v>1380</v>
      </c>
      <c r="F8985" t="s">
        <v>80</v>
      </c>
      <c r="G8985" t="s">
        <v>81</v>
      </c>
      <c r="H8985" t="s">
        <v>284</v>
      </c>
      <c r="I8985" t="s">
        <v>55</v>
      </c>
      <c r="J8985" t="s">
        <v>173</v>
      </c>
      <c r="K8985" t="s">
        <v>735</v>
      </c>
      <c r="L8985">
        <v>68966.149999999994</v>
      </c>
      <c r="M8985">
        <v>5</v>
      </c>
      <c r="N8985">
        <v>0.1</v>
      </c>
      <c r="O8985">
        <v>20346.560000000001</v>
      </c>
    </row>
    <row r="8986" spans="1:15" x14ac:dyDescent="0.3">
      <c r="A8986" t="s">
        <v>10999</v>
      </c>
      <c r="B8986" t="s">
        <v>3179</v>
      </c>
      <c r="C8986" t="s">
        <v>1921</v>
      </c>
      <c r="D8986" t="s">
        <v>61</v>
      </c>
      <c r="E8986" t="s">
        <v>2172</v>
      </c>
      <c r="F8986" t="s">
        <v>80</v>
      </c>
      <c r="G8986" t="s">
        <v>81</v>
      </c>
      <c r="H8986" t="s">
        <v>186</v>
      </c>
      <c r="I8986" t="s">
        <v>118</v>
      </c>
      <c r="J8986" t="s">
        <v>119</v>
      </c>
      <c r="K8986" t="s">
        <v>120</v>
      </c>
      <c r="L8986">
        <v>17272</v>
      </c>
      <c r="M8986">
        <v>8</v>
      </c>
      <c r="N8986">
        <v>0</v>
      </c>
      <c r="O8986">
        <v>2947.58</v>
      </c>
    </row>
    <row r="8987" spans="1:15" x14ac:dyDescent="0.3">
      <c r="A8987" t="s">
        <v>11000</v>
      </c>
      <c r="B8987" t="s">
        <v>666</v>
      </c>
      <c r="C8987" t="s">
        <v>535</v>
      </c>
      <c r="D8987" t="s">
        <v>61</v>
      </c>
      <c r="E8987" t="s">
        <v>2001</v>
      </c>
      <c r="F8987" t="s">
        <v>71</v>
      </c>
      <c r="G8987" t="s">
        <v>72</v>
      </c>
      <c r="H8987" t="s">
        <v>104</v>
      </c>
      <c r="I8987" t="s">
        <v>96</v>
      </c>
      <c r="J8987" t="s">
        <v>111</v>
      </c>
      <c r="K8987" t="s">
        <v>225</v>
      </c>
      <c r="L8987">
        <v>5005.91</v>
      </c>
      <c r="M8987">
        <v>1</v>
      </c>
      <c r="N8987">
        <v>0.25</v>
      </c>
      <c r="O8987">
        <v>635.97</v>
      </c>
    </row>
    <row r="8988" spans="1:15" x14ac:dyDescent="0.3">
      <c r="A8988" t="s">
        <v>11001</v>
      </c>
      <c r="B8988" t="s">
        <v>2590</v>
      </c>
      <c r="C8988" t="s">
        <v>1742</v>
      </c>
      <c r="D8988" t="s">
        <v>61</v>
      </c>
      <c r="E8988" t="s">
        <v>1964</v>
      </c>
      <c r="F8988" t="s">
        <v>52</v>
      </c>
      <c r="G8988" t="s">
        <v>53</v>
      </c>
      <c r="H8988" t="s">
        <v>90</v>
      </c>
      <c r="I8988" t="s">
        <v>96</v>
      </c>
      <c r="J8988" t="s">
        <v>97</v>
      </c>
      <c r="K8988" t="s">
        <v>416</v>
      </c>
      <c r="L8988">
        <v>47494.5</v>
      </c>
      <c r="M8988">
        <v>5</v>
      </c>
      <c r="N8988">
        <v>0</v>
      </c>
      <c r="O8988">
        <v>14010.16</v>
      </c>
    </row>
    <row r="8989" spans="1:15" x14ac:dyDescent="0.3">
      <c r="A8989" t="s">
        <v>11002</v>
      </c>
      <c r="B8989" t="s">
        <v>406</v>
      </c>
      <c r="C8989" t="s">
        <v>272</v>
      </c>
      <c r="D8989" t="s">
        <v>78</v>
      </c>
      <c r="E8989" t="s">
        <v>1707</v>
      </c>
      <c r="F8989" t="s">
        <v>52</v>
      </c>
      <c r="G8989" t="s">
        <v>53</v>
      </c>
      <c r="H8989" t="s">
        <v>90</v>
      </c>
      <c r="I8989" t="s">
        <v>83</v>
      </c>
      <c r="J8989" t="s">
        <v>156</v>
      </c>
      <c r="K8989" t="s">
        <v>208</v>
      </c>
      <c r="L8989">
        <v>10111.9</v>
      </c>
      <c r="M8989">
        <v>2</v>
      </c>
      <c r="N8989">
        <v>0.2</v>
      </c>
      <c r="O8989">
        <v>1559.39</v>
      </c>
    </row>
    <row r="8990" spans="1:15" x14ac:dyDescent="0.3">
      <c r="A8990" t="s">
        <v>11003</v>
      </c>
      <c r="B8990" t="s">
        <v>3920</v>
      </c>
      <c r="C8990" t="s">
        <v>698</v>
      </c>
      <c r="D8990" t="s">
        <v>50</v>
      </c>
      <c r="E8990" t="s">
        <v>2157</v>
      </c>
      <c r="F8990" t="s">
        <v>71</v>
      </c>
      <c r="G8990" t="s">
        <v>53</v>
      </c>
      <c r="H8990" t="s">
        <v>110</v>
      </c>
      <c r="I8990" t="s">
        <v>118</v>
      </c>
      <c r="J8990" t="s">
        <v>303</v>
      </c>
      <c r="K8990" t="s">
        <v>304</v>
      </c>
      <c r="L8990">
        <v>39152.300000000003</v>
      </c>
      <c r="M8990">
        <v>5</v>
      </c>
      <c r="N8990">
        <v>0</v>
      </c>
      <c r="O8990">
        <v>10938.44</v>
      </c>
    </row>
    <row r="8991" spans="1:15" x14ac:dyDescent="0.3">
      <c r="A8991" t="s">
        <v>11004</v>
      </c>
      <c r="B8991" t="s">
        <v>48</v>
      </c>
      <c r="C8991" t="s">
        <v>3238</v>
      </c>
      <c r="D8991" t="s">
        <v>50</v>
      </c>
      <c r="E8991" t="s">
        <v>2105</v>
      </c>
      <c r="F8991" t="s">
        <v>71</v>
      </c>
      <c r="G8991" t="s">
        <v>63</v>
      </c>
      <c r="H8991" t="s">
        <v>202</v>
      </c>
      <c r="I8991" t="s">
        <v>83</v>
      </c>
      <c r="J8991" t="s">
        <v>449</v>
      </c>
      <c r="K8991" t="s">
        <v>681</v>
      </c>
      <c r="L8991">
        <v>40123.769999999997</v>
      </c>
      <c r="M8991">
        <v>3</v>
      </c>
      <c r="N8991">
        <v>0.2</v>
      </c>
      <c r="O8991">
        <v>5931.18</v>
      </c>
    </row>
    <row r="8992" spans="1:15" x14ac:dyDescent="0.3">
      <c r="A8992" t="s">
        <v>11005</v>
      </c>
      <c r="B8992" t="s">
        <v>853</v>
      </c>
      <c r="C8992" t="s">
        <v>3624</v>
      </c>
      <c r="D8992" t="s">
        <v>102</v>
      </c>
      <c r="E8992" t="s">
        <v>1239</v>
      </c>
      <c r="F8992" t="s">
        <v>52</v>
      </c>
      <c r="G8992" t="s">
        <v>63</v>
      </c>
      <c r="H8992" t="s">
        <v>213</v>
      </c>
      <c r="I8992" t="s">
        <v>118</v>
      </c>
      <c r="J8992" t="s">
        <v>303</v>
      </c>
      <c r="K8992" t="s">
        <v>421</v>
      </c>
      <c r="L8992">
        <v>54489.72</v>
      </c>
      <c r="M8992">
        <v>6</v>
      </c>
      <c r="N8992">
        <v>0</v>
      </c>
      <c r="O8992">
        <v>16995.78</v>
      </c>
    </row>
    <row r="8993" spans="1:15" x14ac:dyDescent="0.3">
      <c r="A8993" t="s">
        <v>11006</v>
      </c>
      <c r="B8993" t="s">
        <v>3376</v>
      </c>
      <c r="C8993" t="s">
        <v>1874</v>
      </c>
      <c r="D8993" t="s">
        <v>102</v>
      </c>
      <c r="E8993" t="s">
        <v>1367</v>
      </c>
      <c r="F8993" t="s">
        <v>71</v>
      </c>
      <c r="G8993" t="s">
        <v>72</v>
      </c>
      <c r="H8993" t="s">
        <v>117</v>
      </c>
      <c r="I8993" t="s">
        <v>83</v>
      </c>
      <c r="J8993" t="s">
        <v>449</v>
      </c>
      <c r="K8993" t="s">
        <v>450</v>
      </c>
      <c r="L8993">
        <v>5991.68</v>
      </c>
      <c r="M8993">
        <v>4</v>
      </c>
      <c r="N8993">
        <v>0.25</v>
      </c>
      <c r="O8993">
        <v>1176.5</v>
      </c>
    </row>
    <row r="8994" spans="1:15" x14ac:dyDescent="0.3">
      <c r="A8994" t="s">
        <v>11007</v>
      </c>
      <c r="B8994" t="s">
        <v>526</v>
      </c>
      <c r="C8994" t="s">
        <v>947</v>
      </c>
      <c r="D8994" t="s">
        <v>61</v>
      </c>
      <c r="E8994" t="s">
        <v>1627</v>
      </c>
      <c r="F8994" t="s">
        <v>80</v>
      </c>
      <c r="G8994" t="s">
        <v>179</v>
      </c>
      <c r="H8994" t="s">
        <v>236</v>
      </c>
      <c r="I8994" t="s">
        <v>118</v>
      </c>
      <c r="J8994" t="s">
        <v>303</v>
      </c>
      <c r="K8994" t="s">
        <v>304</v>
      </c>
      <c r="L8994">
        <v>78924.72</v>
      </c>
      <c r="M8994">
        <v>8</v>
      </c>
      <c r="N8994">
        <v>0.05</v>
      </c>
      <c r="O8994">
        <v>15172.35</v>
      </c>
    </row>
    <row r="8995" spans="1:15" x14ac:dyDescent="0.3">
      <c r="A8995" t="s">
        <v>11008</v>
      </c>
      <c r="B8995" t="s">
        <v>1089</v>
      </c>
      <c r="C8995" t="s">
        <v>3268</v>
      </c>
      <c r="D8995" t="s">
        <v>50</v>
      </c>
      <c r="E8995" t="s">
        <v>201</v>
      </c>
      <c r="F8995" t="s">
        <v>80</v>
      </c>
      <c r="G8995" t="s">
        <v>53</v>
      </c>
      <c r="H8995" t="s">
        <v>54</v>
      </c>
      <c r="I8995" t="s">
        <v>83</v>
      </c>
      <c r="J8995" t="s">
        <v>379</v>
      </c>
      <c r="K8995" t="s">
        <v>716</v>
      </c>
      <c r="L8995">
        <v>50165.84</v>
      </c>
      <c r="M8995">
        <v>4</v>
      </c>
      <c r="N8995">
        <v>0.05</v>
      </c>
      <c r="O8995">
        <v>17824.240000000002</v>
      </c>
    </row>
    <row r="8996" spans="1:15" x14ac:dyDescent="0.3">
      <c r="A8996" t="s">
        <v>11009</v>
      </c>
      <c r="B8996" t="s">
        <v>2349</v>
      </c>
      <c r="C8996" t="s">
        <v>2295</v>
      </c>
      <c r="D8996" t="s">
        <v>50</v>
      </c>
      <c r="E8996" t="s">
        <v>937</v>
      </c>
      <c r="F8996" t="s">
        <v>80</v>
      </c>
      <c r="G8996" t="s">
        <v>179</v>
      </c>
      <c r="H8996" t="s">
        <v>236</v>
      </c>
      <c r="I8996" t="s">
        <v>118</v>
      </c>
      <c r="J8996" t="s">
        <v>303</v>
      </c>
      <c r="K8996" t="s">
        <v>421</v>
      </c>
      <c r="L8996">
        <v>38770.620000000003</v>
      </c>
      <c r="M8996">
        <v>7</v>
      </c>
      <c r="N8996">
        <v>0.05</v>
      </c>
      <c r="O8996">
        <v>11483.2</v>
      </c>
    </row>
    <row r="8997" spans="1:15" x14ac:dyDescent="0.3">
      <c r="A8997" t="s">
        <v>11010</v>
      </c>
      <c r="B8997" t="s">
        <v>239</v>
      </c>
      <c r="C8997" t="s">
        <v>4694</v>
      </c>
      <c r="D8997" t="s">
        <v>102</v>
      </c>
      <c r="E8997" t="s">
        <v>134</v>
      </c>
      <c r="F8997" t="s">
        <v>52</v>
      </c>
      <c r="G8997" t="s">
        <v>179</v>
      </c>
      <c r="H8997" t="s">
        <v>236</v>
      </c>
      <c r="I8997" t="s">
        <v>55</v>
      </c>
      <c r="J8997" t="s">
        <v>56</v>
      </c>
      <c r="K8997" t="s">
        <v>74</v>
      </c>
      <c r="L8997">
        <v>119065.92</v>
      </c>
      <c r="M8997">
        <v>8</v>
      </c>
      <c r="N8997">
        <v>0</v>
      </c>
      <c r="O8997">
        <v>23520.35</v>
      </c>
    </row>
    <row r="8998" spans="1:15" x14ac:dyDescent="0.3">
      <c r="A8998" t="s">
        <v>11011</v>
      </c>
      <c r="B8998" t="s">
        <v>794</v>
      </c>
      <c r="C8998" t="s">
        <v>2792</v>
      </c>
      <c r="D8998" t="s">
        <v>61</v>
      </c>
      <c r="E8998" t="s">
        <v>444</v>
      </c>
      <c r="F8998" t="s">
        <v>52</v>
      </c>
      <c r="G8998" t="s">
        <v>72</v>
      </c>
      <c r="H8998" t="s">
        <v>346</v>
      </c>
      <c r="I8998" t="s">
        <v>118</v>
      </c>
      <c r="J8998" t="s">
        <v>230</v>
      </c>
      <c r="K8998" t="s">
        <v>351</v>
      </c>
      <c r="L8998">
        <v>5494.89</v>
      </c>
      <c r="M8998">
        <v>3</v>
      </c>
      <c r="N8998">
        <v>0.1</v>
      </c>
      <c r="O8998">
        <v>880.16</v>
      </c>
    </row>
    <row r="8999" spans="1:15" x14ac:dyDescent="0.3">
      <c r="A8999" t="s">
        <v>11012</v>
      </c>
      <c r="B8999" t="s">
        <v>658</v>
      </c>
      <c r="C8999" t="s">
        <v>525</v>
      </c>
      <c r="D8999" t="s">
        <v>61</v>
      </c>
      <c r="E8999" t="s">
        <v>448</v>
      </c>
      <c r="F8999" t="s">
        <v>71</v>
      </c>
      <c r="G8999" t="s">
        <v>72</v>
      </c>
      <c r="H8999" t="s">
        <v>117</v>
      </c>
      <c r="I8999" t="s">
        <v>96</v>
      </c>
      <c r="J8999" t="s">
        <v>135</v>
      </c>
      <c r="K8999" t="s">
        <v>275</v>
      </c>
      <c r="L8999">
        <v>47335.89</v>
      </c>
      <c r="M8999">
        <v>7</v>
      </c>
      <c r="N8999">
        <v>0.15</v>
      </c>
      <c r="O8999">
        <v>9885.82</v>
      </c>
    </row>
    <row r="9000" spans="1:15" x14ac:dyDescent="0.3">
      <c r="A9000" t="s">
        <v>11013</v>
      </c>
      <c r="B9000" t="s">
        <v>5700</v>
      </c>
      <c r="C9000" t="s">
        <v>3768</v>
      </c>
      <c r="D9000" t="s">
        <v>50</v>
      </c>
      <c r="E9000" t="s">
        <v>648</v>
      </c>
      <c r="F9000" t="s">
        <v>52</v>
      </c>
      <c r="G9000" t="s">
        <v>179</v>
      </c>
      <c r="H9000" t="s">
        <v>180</v>
      </c>
      <c r="I9000" t="s">
        <v>55</v>
      </c>
      <c r="J9000" t="s">
        <v>65</v>
      </c>
      <c r="K9000" t="s">
        <v>130</v>
      </c>
      <c r="L9000">
        <v>38695.17</v>
      </c>
      <c r="M9000">
        <v>3</v>
      </c>
      <c r="N9000">
        <v>0</v>
      </c>
      <c r="O9000">
        <v>11032.57</v>
      </c>
    </row>
    <row r="9001" spans="1:15" x14ac:dyDescent="0.3">
      <c r="A9001" t="s">
        <v>11014</v>
      </c>
      <c r="B9001" t="s">
        <v>3344</v>
      </c>
      <c r="C9001" t="s">
        <v>2262</v>
      </c>
      <c r="D9001" t="s">
        <v>61</v>
      </c>
      <c r="E9001" t="s">
        <v>2853</v>
      </c>
      <c r="F9001" t="s">
        <v>52</v>
      </c>
      <c r="G9001" t="s">
        <v>72</v>
      </c>
      <c r="H9001" t="s">
        <v>104</v>
      </c>
      <c r="I9001" t="s">
        <v>118</v>
      </c>
      <c r="J9001" t="s">
        <v>191</v>
      </c>
      <c r="K9001" t="s">
        <v>829</v>
      </c>
      <c r="L9001">
        <v>82036.800000000003</v>
      </c>
      <c r="M9001">
        <v>10</v>
      </c>
      <c r="N9001">
        <v>0.05</v>
      </c>
      <c r="O9001">
        <v>13553.91</v>
      </c>
    </row>
    <row r="9002" spans="1:15" x14ac:dyDescent="0.3">
      <c r="A9002" t="s">
        <v>11015</v>
      </c>
      <c r="B9002" t="s">
        <v>1133</v>
      </c>
      <c r="C9002" t="s">
        <v>1214</v>
      </c>
      <c r="D9002" t="s">
        <v>50</v>
      </c>
      <c r="E9002" t="s">
        <v>1328</v>
      </c>
      <c r="F9002" t="s">
        <v>52</v>
      </c>
      <c r="G9002" t="s">
        <v>53</v>
      </c>
      <c r="H9002" t="s">
        <v>110</v>
      </c>
      <c r="I9002" t="s">
        <v>55</v>
      </c>
      <c r="J9002" t="s">
        <v>56</v>
      </c>
      <c r="K9002" t="s">
        <v>74</v>
      </c>
      <c r="L9002">
        <v>7166.93</v>
      </c>
      <c r="M9002">
        <v>1</v>
      </c>
      <c r="N9002">
        <v>0.2</v>
      </c>
      <c r="O9002">
        <v>1996.53</v>
      </c>
    </row>
    <row r="9003" spans="1:15" x14ac:dyDescent="0.3">
      <c r="A9003" t="s">
        <v>11016</v>
      </c>
      <c r="B9003" t="s">
        <v>612</v>
      </c>
      <c r="C9003" t="s">
        <v>2636</v>
      </c>
      <c r="D9003" t="s">
        <v>102</v>
      </c>
      <c r="E9003" t="s">
        <v>269</v>
      </c>
      <c r="F9003" t="s">
        <v>52</v>
      </c>
      <c r="G9003" t="s">
        <v>72</v>
      </c>
      <c r="H9003" t="s">
        <v>346</v>
      </c>
      <c r="I9003" t="s">
        <v>96</v>
      </c>
      <c r="J9003" t="s">
        <v>135</v>
      </c>
      <c r="K9003" t="s">
        <v>136</v>
      </c>
      <c r="L9003">
        <v>6262.62</v>
      </c>
      <c r="M9003">
        <v>3</v>
      </c>
      <c r="N9003">
        <v>0.2</v>
      </c>
      <c r="O9003">
        <v>1988.3</v>
      </c>
    </row>
    <row r="9004" spans="1:15" x14ac:dyDescent="0.3">
      <c r="A9004" t="s">
        <v>11017</v>
      </c>
      <c r="B9004" t="s">
        <v>2995</v>
      </c>
      <c r="C9004" t="s">
        <v>255</v>
      </c>
      <c r="D9004" t="s">
        <v>61</v>
      </c>
      <c r="E9004" t="s">
        <v>885</v>
      </c>
      <c r="F9004" t="s">
        <v>80</v>
      </c>
      <c r="G9004" t="s">
        <v>63</v>
      </c>
      <c r="H9004" t="s">
        <v>64</v>
      </c>
      <c r="I9004" t="s">
        <v>83</v>
      </c>
      <c r="J9004" t="s">
        <v>379</v>
      </c>
      <c r="K9004" t="s">
        <v>380</v>
      </c>
      <c r="L9004">
        <v>6625.06</v>
      </c>
      <c r="M9004">
        <v>2</v>
      </c>
      <c r="N9004">
        <v>0.05</v>
      </c>
      <c r="O9004">
        <v>2103.4299999999998</v>
      </c>
    </row>
    <row r="9005" spans="1:15" x14ac:dyDescent="0.3">
      <c r="A9005" t="s">
        <v>11018</v>
      </c>
      <c r="B9005" t="s">
        <v>520</v>
      </c>
      <c r="C9005" t="s">
        <v>1729</v>
      </c>
      <c r="D9005" t="s">
        <v>78</v>
      </c>
      <c r="E9005" t="s">
        <v>1004</v>
      </c>
      <c r="F9005" t="s">
        <v>80</v>
      </c>
      <c r="G9005" t="s">
        <v>72</v>
      </c>
      <c r="H9005" t="s">
        <v>73</v>
      </c>
      <c r="I9005" t="s">
        <v>118</v>
      </c>
      <c r="J9005" t="s">
        <v>303</v>
      </c>
      <c r="K9005" t="s">
        <v>421</v>
      </c>
      <c r="L9005">
        <v>42685.75</v>
      </c>
      <c r="M9005">
        <v>5</v>
      </c>
      <c r="N9005">
        <v>0</v>
      </c>
      <c r="O9005">
        <v>16932.57</v>
      </c>
    </row>
    <row r="9006" spans="1:15" x14ac:dyDescent="0.3">
      <c r="A9006" t="s">
        <v>11019</v>
      </c>
      <c r="B9006" t="s">
        <v>2021</v>
      </c>
      <c r="C9006" t="s">
        <v>1246</v>
      </c>
      <c r="D9006" t="s">
        <v>61</v>
      </c>
      <c r="E9006" t="s">
        <v>472</v>
      </c>
      <c r="F9006" t="s">
        <v>71</v>
      </c>
      <c r="G9006" t="s">
        <v>63</v>
      </c>
      <c r="H9006" t="s">
        <v>172</v>
      </c>
      <c r="I9006" t="s">
        <v>55</v>
      </c>
      <c r="J9006" t="s">
        <v>65</v>
      </c>
      <c r="K9006" t="s">
        <v>91</v>
      </c>
      <c r="L9006">
        <v>27279.96</v>
      </c>
      <c r="M9006">
        <v>6</v>
      </c>
      <c r="N9006">
        <v>0.2</v>
      </c>
      <c r="O9006">
        <v>4842.88</v>
      </c>
    </row>
    <row r="9007" spans="1:15" x14ac:dyDescent="0.3">
      <c r="A9007" t="s">
        <v>11020</v>
      </c>
      <c r="B9007" t="s">
        <v>2036</v>
      </c>
      <c r="C9007" t="s">
        <v>1523</v>
      </c>
      <c r="D9007" t="s">
        <v>78</v>
      </c>
      <c r="E9007" t="s">
        <v>871</v>
      </c>
      <c r="F9007" t="s">
        <v>80</v>
      </c>
      <c r="G9007" t="s">
        <v>53</v>
      </c>
      <c r="H9007" t="s">
        <v>246</v>
      </c>
      <c r="I9007" t="s">
        <v>55</v>
      </c>
      <c r="J9007" t="s">
        <v>65</v>
      </c>
      <c r="K9007" t="s">
        <v>66</v>
      </c>
      <c r="L9007">
        <v>114624.63</v>
      </c>
      <c r="M9007">
        <v>9</v>
      </c>
      <c r="N9007">
        <v>0</v>
      </c>
      <c r="O9007">
        <v>37467.760000000002</v>
      </c>
    </row>
    <row r="9008" spans="1:15" x14ac:dyDescent="0.3">
      <c r="A9008" t="s">
        <v>11021</v>
      </c>
      <c r="B9008" t="s">
        <v>986</v>
      </c>
      <c r="C9008" t="s">
        <v>2929</v>
      </c>
      <c r="D9008" t="s">
        <v>78</v>
      </c>
      <c r="E9008" t="s">
        <v>844</v>
      </c>
      <c r="F9008" t="s">
        <v>52</v>
      </c>
      <c r="G9008" t="s">
        <v>53</v>
      </c>
      <c r="H9008" t="s">
        <v>90</v>
      </c>
      <c r="I9008" t="s">
        <v>83</v>
      </c>
      <c r="J9008" t="s">
        <v>156</v>
      </c>
      <c r="K9008" t="s">
        <v>285</v>
      </c>
      <c r="L9008">
        <v>112743.52</v>
      </c>
      <c r="M9008">
        <v>8</v>
      </c>
      <c r="N9008">
        <v>0.2</v>
      </c>
      <c r="O9008">
        <v>27082.04</v>
      </c>
    </row>
    <row r="9009" spans="1:15" x14ac:dyDescent="0.3">
      <c r="A9009" t="s">
        <v>11022</v>
      </c>
      <c r="B9009" t="s">
        <v>628</v>
      </c>
      <c r="C9009" t="s">
        <v>489</v>
      </c>
      <c r="D9009" t="s">
        <v>61</v>
      </c>
      <c r="E9009" t="s">
        <v>854</v>
      </c>
      <c r="F9009" t="s">
        <v>80</v>
      </c>
      <c r="G9009" t="s">
        <v>72</v>
      </c>
      <c r="H9009" t="s">
        <v>117</v>
      </c>
      <c r="I9009" t="s">
        <v>83</v>
      </c>
      <c r="J9009" t="s">
        <v>84</v>
      </c>
      <c r="K9009" t="s">
        <v>257</v>
      </c>
      <c r="L9009">
        <v>42893.919999999998</v>
      </c>
      <c r="M9009">
        <v>4</v>
      </c>
      <c r="N9009">
        <v>0.1</v>
      </c>
      <c r="O9009">
        <v>7618.87</v>
      </c>
    </row>
    <row r="9010" spans="1:15" x14ac:dyDescent="0.3">
      <c r="A9010" t="s">
        <v>11023</v>
      </c>
      <c r="B9010" t="s">
        <v>1273</v>
      </c>
      <c r="C9010" t="s">
        <v>2809</v>
      </c>
      <c r="D9010" t="s">
        <v>61</v>
      </c>
      <c r="E9010" t="s">
        <v>2019</v>
      </c>
      <c r="F9010" t="s">
        <v>52</v>
      </c>
      <c r="G9010" t="s">
        <v>72</v>
      </c>
      <c r="H9010" t="s">
        <v>73</v>
      </c>
      <c r="I9010" t="s">
        <v>55</v>
      </c>
      <c r="J9010" t="s">
        <v>56</v>
      </c>
      <c r="K9010" t="s">
        <v>151</v>
      </c>
      <c r="L9010">
        <v>26349.66</v>
      </c>
      <c r="M9010">
        <v>2</v>
      </c>
      <c r="N9010">
        <v>0.25</v>
      </c>
      <c r="O9010">
        <v>4420.8500000000004</v>
      </c>
    </row>
    <row r="9011" spans="1:15" x14ac:dyDescent="0.3">
      <c r="A9011" t="s">
        <v>11024</v>
      </c>
      <c r="B9011" t="s">
        <v>170</v>
      </c>
      <c r="C9011" t="s">
        <v>3446</v>
      </c>
      <c r="D9011" t="s">
        <v>78</v>
      </c>
      <c r="E9011" t="s">
        <v>150</v>
      </c>
      <c r="F9011" t="s">
        <v>52</v>
      </c>
      <c r="G9011" t="s">
        <v>53</v>
      </c>
      <c r="H9011" t="s">
        <v>54</v>
      </c>
      <c r="I9011" t="s">
        <v>118</v>
      </c>
      <c r="J9011" t="s">
        <v>119</v>
      </c>
      <c r="K9011" t="s">
        <v>120</v>
      </c>
      <c r="L9011">
        <v>14943.95</v>
      </c>
      <c r="M9011">
        <v>7</v>
      </c>
      <c r="N9011">
        <v>0.15</v>
      </c>
      <c r="O9011">
        <v>3283.24</v>
      </c>
    </row>
    <row r="9012" spans="1:15" x14ac:dyDescent="0.3">
      <c r="A9012" t="s">
        <v>11025</v>
      </c>
      <c r="B9012" t="s">
        <v>1084</v>
      </c>
      <c r="C9012" t="s">
        <v>397</v>
      </c>
      <c r="D9012" t="s">
        <v>61</v>
      </c>
      <c r="E9012" t="s">
        <v>1676</v>
      </c>
      <c r="F9012" t="s">
        <v>52</v>
      </c>
      <c r="G9012" t="s">
        <v>179</v>
      </c>
      <c r="H9012" t="s">
        <v>236</v>
      </c>
      <c r="I9012" t="s">
        <v>83</v>
      </c>
      <c r="J9012" t="s">
        <v>449</v>
      </c>
      <c r="K9012" t="s">
        <v>450</v>
      </c>
      <c r="L9012">
        <v>3643.25</v>
      </c>
      <c r="M9012">
        <v>1</v>
      </c>
      <c r="N9012">
        <v>0.15</v>
      </c>
      <c r="O9012">
        <v>945.95</v>
      </c>
    </row>
    <row r="9013" spans="1:15" x14ac:dyDescent="0.3">
      <c r="A9013" t="s">
        <v>11026</v>
      </c>
      <c r="B9013" t="s">
        <v>2550</v>
      </c>
      <c r="C9013" t="s">
        <v>710</v>
      </c>
      <c r="D9013" t="s">
        <v>50</v>
      </c>
      <c r="E9013" t="s">
        <v>1905</v>
      </c>
      <c r="F9013" t="s">
        <v>71</v>
      </c>
      <c r="G9013" t="s">
        <v>81</v>
      </c>
      <c r="H9013" t="s">
        <v>186</v>
      </c>
      <c r="I9013" t="s">
        <v>83</v>
      </c>
      <c r="J9013" t="s">
        <v>379</v>
      </c>
      <c r="K9013" t="s">
        <v>716</v>
      </c>
      <c r="L9013">
        <v>13486.96</v>
      </c>
      <c r="M9013">
        <v>8</v>
      </c>
      <c r="N9013">
        <v>0.25</v>
      </c>
      <c r="O9013">
        <v>3657.83</v>
      </c>
    </row>
    <row r="9014" spans="1:15" x14ac:dyDescent="0.3">
      <c r="A9014" t="s">
        <v>11027</v>
      </c>
      <c r="B9014" t="s">
        <v>3015</v>
      </c>
      <c r="C9014" t="s">
        <v>3016</v>
      </c>
      <c r="D9014" t="s">
        <v>50</v>
      </c>
      <c r="E9014" t="s">
        <v>1027</v>
      </c>
      <c r="F9014" t="s">
        <v>71</v>
      </c>
      <c r="G9014" t="s">
        <v>53</v>
      </c>
      <c r="H9014" t="s">
        <v>54</v>
      </c>
      <c r="I9014" t="s">
        <v>55</v>
      </c>
      <c r="J9014" t="s">
        <v>65</v>
      </c>
      <c r="K9014" t="s">
        <v>91</v>
      </c>
      <c r="L9014">
        <v>20286.599999999999</v>
      </c>
      <c r="M9014">
        <v>10</v>
      </c>
      <c r="N9014">
        <v>0.25</v>
      </c>
      <c r="O9014">
        <v>4180.3599999999997</v>
      </c>
    </row>
    <row r="9015" spans="1:15" x14ac:dyDescent="0.3">
      <c r="A9015" t="s">
        <v>11028</v>
      </c>
      <c r="B9015" t="s">
        <v>1996</v>
      </c>
      <c r="C9015" t="s">
        <v>4733</v>
      </c>
      <c r="D9015" t="s">
        <v>61</v>
      </c>
      <c r="E9015" t="s">
        <v>557</v>
      </c>
      <c r="F9015" t="s">
        <v>52</v>
      </c>
      <c r="G9015" t="s">
        <v>72</v>
      </c>
      <c r="H9015" t="s">
        <v>104</v>
      </c>
      <c r="I9015" t="s">
        <v>96</v>
      </c>
      <c r="J9015" t="s">
        <v>166</v>
      </c>
      <c r="K9015" t="s">
        <v>337</v>
      </c>
      <c r="L9015">
        <v>26960.86</v>
      </c>
      <c r="M9015">
        <v>2</v>
      </c>
      <c r="N9015">
        <v>0.05</v>
      </c>
      <c r="O9015">
        <v>4381.07</v>
      </c>
    </row>
    <row r="9016" spans="1:15" x14ac:dyDescent="0.3">
      <c r="A9016" t="s">
        <v>11029</v>
      </c>
      <c r="B9016" t="s">
        <v>1442</v>
      </c>
      <c r="C9016" t="s">
        <v>2340</v>
      </c>
      <c r="D9016" t="s">
        <v>78</v>
      </c>
      <c r="E9016" t="s">
        <v>2223</v>
      </c>
      <c r="F9016" t="s">
        <v>80</v>
      </c>
      <c r="G9016" t="s">
        <v>72</v>
      </c>
      <c r="H9016" t="s">
        <v>73</v>
      </c>
      <c r="I9016" t="s">
        <v>96</v>
      </c>
      <c r="J9016" t="s">
        <v>135</v>
      </c>
      <c r="K9016" t="s">
        <v>136</v>
      </c>
      <c r="L9016">
        <v>2235.44</v>
      </c>
      <c r="M9016">
        <v>8</v>
      </c>
      <c r="N9016">
        <v>0</v>
      </c>
      <c r="O9016">
        <v>540.69000000000005</v>
      </c>
    </row>
    <row r="9017" spans="1:15" x14ac:dyDescent="0.3">
      <c r="A9017" t="s">
        <v>11030</v>
      </c>
      <c r="B9017" t="s">
        <v>745</v>
      </c>
      <c r="C9017" t="s">
        <v>2678</v>
      </c>
      <c r="D9017" t="s">
        <v>50</v>
      </c>
      <c r="E9017" t="s">
        <v>70</v>
      </c>
      <c r="F9017" t="s">
        <v>52</v>
      </c>
      <c r="G9017" t="s">
        <v>53</v>
      </c>
      <c r="H9017" t="s">
        <v>246</v>
      </c>
      <c r="I9017" t="s">
        <v>118</v>
      </c>
      <c r="J9017" t="s">
        <v>230</v>
      </c>
      <c r="K9017" t="s">
        <v>356</v>
      </c>
      <c r="L9017">
        <v>43597.68</v>
      </c>
      <c r="M9017">
        <v>8</v>
      </c>
      <c r="N9017">
        <v>0</v>
      </c>
      <c r="O9017">
        <v>10245.41</v>
      </c>
    </row>
    <row r="9018" spans="1:15" x14ac:dyDescent="0.3">
      <c r="A9018" t="s">
        <v>11031</v>
      </c>
      <c r="B9018" t="s">
        <v>493</v>
      </c>
      <c r="C9018" t="s">
        <v>532</v>
      </c>
      <c r="D9018" t="s">
        <v>78</v>
      </c>
      <c r="E9018" t="s">
        <v>316</v>
      </c>
      <c r="F9018" t="s">
        <v>52</v>
      </c>
      <c r="G9018" t="s">
        <v>72</v>
      </c>
      <c r="H9018" t="s">
        <v>104</v>
      </c>
      <c r="I9018" t="s">
        <v>83</v>
      </c>
      <c r="J9018" t="s">
        <v>156</v>
      </c>
      <c r="K9018" t="s">
        <v>157</v>
      </c>
      <c r="L9018">
        <v>41629.800000000003</v>
      </c>
      <c r="M9018">
        <v>6</v>
      </c>
      <c r="N9018">
        <v>0</v>
      </c>
      <c r="O9018">
        <v>15154.35</v>
      </c>
    </row>
    <row r="9019" spans="1:15" x14ac:dyDescent="0.3">
      <c r="A9019" t="s">
        <v>11032</v>
      </c>
      <c r="B9019" t="s">
        <v>418</v>
      </c>
      <c r="C9019" t="s">
        <v>419</v>
      </c>
      <c r="D9019" t="s">
        <v>61</v>
      </c>
      <c r="E9019" t="s">
        <v>1612</v>
      </c>
      <c r="F9019" t="s">
        <v>71</v>
      </c>
      <c r="G9019" t="s">
        <v>179</v>
      </c>
      <c r="H9019" t="s">
        <v>180</v>
      </c>
      <c r="I9019" t="s">
        <v>96</v>
      </c>
      <c r="J9019" t="s">
        <v>166</v>
      </c>
      <c r="K9019" t="s">
        <v>167</v>
      </c>
      <c r="L9019">
        <v>122128.9</v>
      </c>
      <c r="M9019">
        <v>10</v>
      </c>
      <c r="N9019">
        <v>0.2</v>
      </c>
      <c r="O9019">
        <v>24812.73</v>
      </c>
    </row>
    <row r="9020" spans="1:15" x14ac:dyDescent="0.3">
      <c r="A9020" t="s">
        <v>11033</v>
      </c>
      <c r="B9020" t="s">
        <v>1798</v>
      </c>
      <c r="C9020" t="s">
        <v>1110</v>
      </c>
      <c r="D9020" t="s">
        <v>102</v>
      </c>
      <c r="E9020" t="s">
        <v>1229</v>
      </c>
      <c r="F9020" t="s">
        <v>52</v>
      </c>
      <c r="G9020" t="s">
        <v>179</v>
      </c>
      <c r="H9020" t="s">
        <v>180</v>
      </c>
      <c r="I9020" t="s">
        <v>96</v>
      </c>
      <c r="J9020" t="s">
        <v>135</v>
      </c>
      <c r="K9020" t="s">
        <v>395</v>
      </c>
      <c r="L9020">
        <v>2432.36</v>
      </c>
      <c r="M9020">
        <v>2</v>
      </c>
      <c r="N9020">
        <v>0</v>
      </c>
      <c r="O9020">
        <v>814.77</v>
      </c>
    </row>
    <row r="9021" spans="1:15" x14ac:dyDescent="0.3">
      <c r="A9021" t="s">
        <v>11034</v>
      </c>
      <c r="B9021" t="s">
        <v>1788</v>
      </c>
      <c r="C9021" t="s">
        <v>2473</v>
      </c>
      <c r="D9021" t="s">
        <v>50</v>
      </c>
      <c r="E9021" t="s">
        <v>954</v>
      </c>
      <c r="F9021" t="s">
        <v>71</v>
      </c>
      <c r="G9021" t="s">
        <v>53</v>
      </c>
      <c r="H9021" t="s">
        <v>90</v>
      </c>
      <c r="I9021" t="s">
        <v>55</v>
      </c>
      <c r="J9021" t="s">
        <v>141</v>
      </c>
      <c r="K9021" t="s">
        <v>142</v>
      </c>
      <c r="L9021">
        <v>29619.4</v>
      </c>
      <c r="M9021">
        <v>2</v>
      </c>
      <c r="N9021">
        <v>0.05</v>
      </c>
      <c r="O9021">
        <v>9341.08</v>
      </c>
    </row>
    <row r="9022" spans="1:15" x14ac:dyDescent="0.3">
      <c r="A9022" t="s">
        <v>11035</v>
      </c>
      <c r="B9022" t="s">
        <v>748</v>
      </c>
      <c r="C9022" t="s">
        <v>729</v>
      </c>
      <c r="D9022" t="s">
        <v>78</v>
      </c>
      <c r="E9022" t="s">
        <v>70</v>
      </c>
      <c r="F9022" t="s">
        <v>80</v>
      </c>
      <c r="G9022" t="s">
        <v>179</v>
      </c>
      <c r="H9022" t="s">
        <v>180</v>
      </c>
      <c r="I9022" t="s">
        <v>83</v>
      </c>
      <c r="J9022" t="s">
        <v>449</v>
      </c>
      <c r="K9022" t="s">
        <v>681</v>
      </c>
      <c r="L9022">
        <v>120761.9</v>
      </c>
      <c r="M9022">
        <v>10</v>
      </c>
      <c r="N9022">
        <v>0.15</v>
      </c>
      <c r="O9022">
        <v>33069.86</v>
      </c>
    </row>
    <row r="9023" spans="1:15" x14ac:dyDescent="0.3">
      <c r="A9023" t="s">
        <v>11036</v>
      </c>
      <c r="B9023" t="s">
        <v>777</v>
      </c>
      <c r="C9023" t="s">
        <v>2496</v>
      </c>
      <c r="D9023" t="s">
        <v>50</v>
      </c>
      <c r="E9023" t="s">
        <v>2875</v>
      </c>
      <c r="F9023" t="s">
        <v>52</v>
      </c>
      <c r="G9023" t="s">
        <v>81</v>
      </c>
      <c r="H9023" t="s">
        <v>284</v>
      </c>
      <c r="I9023" t="s">
        <v>83</v>
      </c>
      <c r="J9023" t="s">
        <v>156</v>
      </c>
      <c r="K9023" t="s">
        <v>208</v>
      </c>
      <c r="L9023">
        <v>2351.31</v>
      </c>
      <c r="M9023">
        <v>3</v>
      </c>
      <c r="N9023">
        <v>0</v>
      </c>
      <c r="O9023">
        <v>437.6</v>
      </c>
    </row>
    <row r="9024" spans="1:15" x14ac:dyDescent="0.3">
      <c r="A9024" t="s">
        <v>11037</v>
      </c>
      <c r="B9024" t="s">
        <v>789</v>
      </c>
      <c r="C9024" t="s">
        <v>612</v>
      </c>
      <c r="D9024" t="s">
        <v>78</v>
      </c>
      <c r="E9024" t="s">
        <v>1578</v>
      </c>
      <c r="F9024" t="s">
        <v>52</v>
      </c>
      <c r="G9024" t="s">
        <v>81</v>
      </c>
      <c r="H9024" t="s">
        <v>95</v>
      </c>
      <c r="I9024" t="s">
        <v>55</v>
      </c>
      <c r="J9024" t="s">
        <v>65</v>
      </c>
      <c r="K9024" t="s">
        <v>130</v>
      </c>
      <c r="L9024">
        <v>17444.7</v>
      </c>
      <c r="M9024">
        <v>2</v>
      </c>
      <c r="N9024">
        <v>0.2</v>
      </c>
      <c r="O9024">
        <v>3253.08</v>
      </c>
    </row>
    <row r="9025" spans="1:15" x14ac:dyDescent="0.3">
      <c r="A9025" t="s">
        <v>11038</v>
      </c>
      <c r="B9025" t="s">
        <v>903</v>
      </c>
      <c r="C9025" t="s">
        <v>1089</v>
      </c>
      <c r="D9025" t="s">
        <v>78</v>
      </c>
      <c r="E9025" t="s">
        <v>1095</v>
      </c>
      <c r="F9025" t="s">
        <v>80</v>
      </c>
      <c r="G9025" t="s">
        <v>72</v>
      </c>
      <c r="H9025" t="s">
        <v>73</v>
      </c>
      <c r="I9025" t="s">
        <v>55</v>
      </c>
      <c r="J9025" t="s">
        <v>56</v>
      </c>
      <c r="K9025" t="s">
        <v>74</v>
      </c>
      <c r="L9025">
        <v>52441.32</v>
      </c>
      <c r="M9025">
        <v>6</v>
      </c>
      <c r="N9025">
        <v>0.2</v>
      </c>
      <c r="O9025">
        <v>14487.58</v>
      </c>
    </row>
    <row r="9026" spans="1:15" x14ac:dyDescent="0.3">
      <c r="A9026" t="s">
        <v>11039</v>
      </c>
      <c r="B9026" t="s">
        <v>1315</v>
      </c>
      <c r="C9026" t="s">
        <v>2740</v>
      </c>
      <c r="D9026" t="s">
        <v>50</v>
      </c>
      <c r="E9026" t="s">
        <v>800</v>
      </c>
      <c r="F9026" t="s">
        <v>80</v>
      </c>
      <c r="G9026" t="s">
        <v>63</v>
      </c>
      <c r="H9026" t="s">
        <v>213</v>
      </c>
      <c r="I9026" t="s">
        <v>118</v>
      </c>
      <c r="J9026" t="s">
        <v>191</v>
      </c>
      <c r="K9026" t="s">
        <v>192</v>
      </c>
      <c r="L9026">
        <v>32289.39</v>
      </c>
      <c r="M9026">
        <v>3</v>
      </c>
      <c r="N9026">
        <v>0.05</v>
      </c>
      <c r="O9026">
        <v>9586.98</v>
      </c>
    </row>
    <row r="9027" spans="1:15" x14ac:dyDescent="0.3">
      <c r="A9027" t="s">
        <v>11040</v>
      </c>
      <c r="B9027" t="s">
        <v>1643</v>
      </c>
      <c r="C9027" t="s">
        <v>1654</v>
      </c>
      <c r="D9027" t="s">
        <v>78</v>
      </c>
      <c r="E9027" t="s">
        <v>483</v>
      </c>
      <c r="F9027" t="s">
        <v>80</v>
      </c>
      <c r="G9027" t="s">
        <v>72</v>
      </c>
      <c r="H9027" t="s">
        <v>346</v>
      </c>
      <c r="I9027" t="s">
        <v>83</v>
      </c>
      <c r="J9027" t="s">
        <v>156</v>
      </c>
      <c r="K9027" t="s">
        <v>285</v>
      </c>
      <c r="L9027">
        <v>23923.98</v>
      </c>
      <c r="M9027">
        <v>3</v>
      </c>
      <c r="N9027">
        <v>0</v>
      </c>
      <c r="O9027">
        <v>7965.71</v>
      </c>
    </row>
    <row r="9028" spans="1:15" x14ac:dyDescent="0.3">
      <c r="A9028" t="s">
        <v>11041</v>
      </c>
      <c r="B9028" t="s">
        <v>2486</v>
      </c>
      <c r="C9028" t="s">
        <v>293</v>
      </c>
      <c r="D9028" t="s">
        <v>102</v>
      </c>
      <c r="E9028" t="s">
        <v>4454</v>
      </c>
      <c r="F9028" t="s">
        <v>52</v>
      </c>
      <c r="G9028" t="s">
        <v>179</v>
      </c>
      <c r="H9028" t="s">
        <v>236</v>
      </c>
      <c r="I9028" t="s">
        <v>83</v>
      </c>
      <c r="J9028" t="s">
        <v>84</v>
      </c>
      <c r="K9028" t="s">
        <v>85</v>
      </c>
      <c r="L9028">
        <v>7973.52</v>
      </c>
      <c r="M9028">
        <v>4</v>
      </c>
      <c r="N9028">
        <v>0.15</v>
      </c>
      <c r="O9028">
        <v>2076.4499999999998</v>
      </c>
    </row>
    <row r="9029" spans="1:15" x14ac:dyDescent="0.3">
      <c r="A9029" t="s">
        <v>11042</v>
      </c>
      <c r="B9029" t="s">
        <v>2731</v>
      </c>
      <c r="C9029" t="s">
        <v>816</v>
      </c>
      <c r="D9029" t="s">
        <v>50</v>
      </c>
      <c r="E9029" t="s">
        <v>1527</v>
      </c>
      <c r="F9029" t="s">
        <v>80</v>
      </c>
      <c r="G9029" t="s">
        <v>63</v>
      </c>
      <c r="H9029" t="s">
        <v>213</v>
      </c>
      <c r="I9029" t="s">
        <v>55</v>
      </c>
      <c r="J9029" t="s">
        <v>173</v>
      </c>
      <c r="K9029" t="s">
        <v>735</v>
      </c>
      <c r="L9029">
        <v>73399.86</v>
      </c>
      <c r="M9029">
        <v>9</v>
      </c>
      <c r="N9029">
        <v>0.2</v>
      </c>
      <c r="O9029">
        <v>18036.86</v>
      </c>
    </row>
    <row r="9030" spans="1:15" x14ac:dyDescent="0.3">
      <c r="A9030" t="s">
        <v>11043</v>
      </c>
      <c r="B9030" t="s">
        <v>1775</v>
      </c>
      <c r="C9030" t="s">
        <v>2123</v>
      </c>
      <c r="D9030" t="s">
        <v>50</v>
      </c>
      <c r="E9030" t="s">
        <v>1275</v>
      </c>
      <c r="F9030" t="s">
        <v>71</v>
      </c>
      <c r="G9030" t="s">
        <v>63</v>
      </c>
      <c r="H9030" t="s">
        <v>172</v>
      </c>
      <c r="I9030" t="s">
        <v>96</v>
      </c>
      <c r="J9030" t="s">
        <v>97</v>
      </c>
      <c r="K9030" t="s">
        <v>181</v>
      </c>
      <c r="L9030">
        <v>82308.33</v>
      </c>
      <c r="M9030">
        <v>9</v>
      </c>
      <c r="N9030">
        <v>0</v>
      </c>
      <c r="O9030">
        <v>17765.490000000002</v>
      </c>
    </row>
    <row r="9031" spans="1:15" x14ac:dyDescent="0.3">
      <c r="A9031" t="s">
        <v>11044</v>
      </c>
      <c r="B9031" t="s">
        <v>977</v>
      </c>
      <c r="C9031" t="s">
        <v>1452</v>
      </c>
      <c r="D9031" t="s">
        <v>102</v>
      </c>
      <c r="E9031" t="s">
        <v>1661</v>
      </c>
      <c r="F9031" t="s">
        <v>52</v>
      </c>
      <c r="G9031" t="s">
        <v>179</v>
      </c>
      <c r="H9031" t="s">
        <v>180</v>
      </c>
      <c r="I9031" t="s">
        <v>96</v>
      </c>
      <c r="J9031" t="s">
        <v>135</v>
      </c>
      <c r="K9031" t="s">
        <v>395</v>
      </c>
      <c r="L9031">
        <v>19275.48</v>
      </c>
      <c r="M9031">
        <v>4</v>
      </c>
      <c r="N9031">
        <v>0.1</v>
      </c>
      <c r="O9031">
        <v>2709.23</v>
      </c>
    </row>
    <row r="9032" spans="1:15" x14ac:dyDescent="0.3">
      <c r="A9032" t="s">
        <v>11045</v>
      </c>
      <c r="B9032" t="s">
        <v>1457</v>
      </c>
      <c r="C9032" t="s">
        <v>1594</v>
      </c>
      <c r="D9032" t="s">
        <v>78</v>
      </c>
      <c r="E9032" t="s">
        <v>1612</v>
      </c>
      <c r="F9032" t="s">
        <v>80</v>
      </c>
      <c r="G9032" t="s">
        <v>53</v>
      </c>
      <c r="H9032" t="s">
        <v>90</v>
      </c>
      <c r="I9032" t="s">
        <v>118</v>
      </c>
      <c r="J9032" t="s">
        <v>303</v>
      </c>
      <c r="K9032" t="s">
        <v>421</v>
      </c>
      <c r="L9032">
        <v>22206.92</v>
      </c>
      <c r="M9032">
        <v>4</v>
      </c>
      <c r="N9032">
        <v>0.1</v>
      </c>
      <c r="O9032">
        <v>5907.38</v>
      </c>
    </row>
    <row r="9033" spans="1:15" x14ac:dyDescent="0.3">
      <c r="A9033" t="s">
        <v>11046</v>
      </c>
      <c r="B9033" t="s">
        <v>2879</v>
      </c>
      <c r="C9033" t="s">
        <v>1751</v>
      </c>
      <c r="D9033" t="s">
        <v>61</v>
      </c>
      <c r="E9033" t="s">
        <v>585</v>
      </c>
      <c r="F9033" t="s">
        <v>52</v>
      </c>
      <c r="G9033" t="s">
        <v>81</v>
      </c>
      <c r="H9033" t="s">
        <v>186</v>
      </c>
      <c r="I9033" t="s">
        <v>83</v>
      </c>
      <c r="J9033" t="s">
        <v>84</v>
      </c>
      <c r="K9033" t="s">
        <v>85</v>
      </c>
      <c r="L9033">
        <v>54516.78</v>
      </c>
      <c r="M9033">
        <v>6</v>
      </c>
      <c r="N9033">
        <v>0.05</v>
      </c>
      <c r="O9033">
        <v>16280.75</v>
      </c>
    </row>
    <row r="9034" spans="1:15" x14ac:dyDescent="0.3">
      <c r="A9034" t="s">
        <v>11047</v>
      </c>
      <c r="B9034" t="s">
        <v>803</v>
      </c>
      <c r="C9034" t="s">
        <v>2366</v>
      </c>
      <c r="D9034" t="s">
        <v>50</v>
      </c>
      <c r="E9034" t="s">
        <v>2223</v>
      </c>
      <c r="F9034" t="s">
        <v>80</v>
      </c>
      <c r="G9034" t="s">
        <v>81</v>
      </c>
      <c r="H9034" t="s">
        <v>186</v>
      </c>
      <c r="I9034" t="s">
        <v>83</v>
      </c>
      <c r="J9034" t="s">
        <v>379</v>
      </c>
      <c r="K9034" t="s">
        <v>380</v>
      </c>
      <c r="L9034">
        <v>65811.240000000005</v>
      </c>
      <c r="M9034">
        <v>6</v>
      </c>
      <c r="N9034">
        <v>0.05</v>
      </c>
      <c r="O9034">
        <v>20670.099999999999</v>
      </c>
    </row>
    <row r="9035" spans="1:15" x14ac:dyDescent="0.3">
      <c r="A9035" t="s">
        <v>11048</v>
      </c>
      <c r="B9035" t="s">
        <v>1141</v>
      </c>
      <c r="C9035" t="s">
        <v>409</v>
      </c>
      <c r="D9035" t="s">
        <v>50</v>
      </c>
      <c r="E9035" t="s">
        <v>1501</v>
      </c>
      <c r="F9035" t="s">
        <v>80</v>
      </c>
      <c r="G9035" t="s">
        <v>179</v>
      </c>
      <c r="H9035" t="s">
        <v>236</v>
      </c>
      <c r="I9035" t="s">
        <v>55</v>
      </c>
      <c r="J9035" t="s">
        <v>65</v>
      </c>
      <c r="K9035" t="s">
        <v>130</v>
      </c>
      <c r="L9035">
        <v>19035.240000000002</v>
      </c>
      <c r="M9035">
        <v>6</v>
      </c>
      <c r="N9035">
        <v>0.05</v>
      </c>
      <c r="O9035">
        <v>3491.54</v>
      </c>
    </row>
    <row r="9036" spans="1:15" x14ac:dyDescent="0.3">
      <c r="A9036" t="s">
        <v>11049</v>
      </c>
      <c r="B9036" t="s">
        <v>2779</v>
      </c>
      <c r="C9036" t="s">
        <v>1470</v>
      </c>
      <c r="D9036" t="s">
        <v>102</v>
      </c>
      <c r="E9036" t="s">
        <v>3304</v>
      </c>
      <c r="F9036" t="s">
        <v>71</v>
      </c>
      <c r="G9036" t="s">
        <v>63</v>
      </c>
      <c r="H9036" t="s">
        <v>172</v>
      </c>
      <c r="I9036" t="s">
        <v>96</v>
      </c>
      <c r="J9036" t="s">
        <v>135</v>
      </c>
      <c r="K9036" t="s">
        <v>275</v>
      </c>
      <c r="L9036">
        <v>100302.08</v>
      </c>
      <c r="M9036">
        <v>8</v>
      </c>
      <c r="N9036">
        <v>0.25</v>
      </c>
      <c r="O9036">
        <v>24954.82</v>
      </c>
    </row>
    <row r="9037" spans="1:15" x14ac:dyDescent="0.3">
      <c r="A9037" t="s">
        <v>11050</v>
      </c>
      <c r="B9037" t="s">
        <v>220</v>
      </c>
      <c r="C9037" t="s">
        <v>2615</v>
      </c>
      <c r="D9037" t="s">
        <v>78</v>
      </c>
      <c r="E9037" t="s">
        <v>2047</v>
      </c>
      <c r="F9037" t="s">
        <v>52</v>
      </c>
      <c r="G9037" t="s">
        <v>53</v>
      </c>
      <c r="H9037" t="s">
        <v>246</v>
      </c>
      <c r="I9037" t="s">
        <v>55</v>
      </c>
      <c r="J9037" t="s">
        <v>173</v>
      </c>
      <c r="K9037" t="s">
        <v>203</v>
      </c>
      <c r="L9037">
        <v>8329.2000000000007</v>
      </c>
      <c r="M9037">
        <v>1</v>
      </c>
      <c r="N9037">
        <v>0.15</v>
      </c>
      <c r="O9037">
        <v>1909.91</v>
      </c>
    </row>
    <row r="9038" spans="1:15" x14ac:dyDescent="0.3">
      <c r="A9038" t="s">
        <v>11051</v>
      </c>
      <c r="B9038" t="s">
        <v>60</v>
      </c>
      <c r="C9038" t="s">
        <v>1415</v>
      </c>
      <c r="D9038" t="s">
        <v>102</v>
      </c>
      <c r="E9038" t="s">
        <v>527</v>
      </c>
      <c r="F9038" t="s">
        <v>52</v>
      </c>
      <c r="G9038" t="s">
        <v>53</v>
      </c>
      <c r="H9038" t="s">
        <v>54</v>
      </c>
      <c r="I9038" t="s">
        <v>83</v>
      </c>
      <c r="J9038" t="s">
        <v>379</v>
      </c>
      <c r="K9038" t="s">
        <v>380</v>
      </c>
      <c r="L9038">
        <v>49458.32</v>
      </c>
      <c r="M9038">
        <v>4</v>
      </c>
      <c r="N9038">
        <v>0</v>
      </c>
      <c r="O9038">
        <v>8939.86</v>
      </c>
    </row>
    <row r="9039" spans="1:15" x14ac:dyDescent="0.3">
      <c r="A9039" t="s">
        <v>11052</v>
      </c>
      <c r="B9039" t="s">
        <v>1041</v>
      </c>
      <c r="C9039" t="s">
        <v>579</v>
      </c>
      <c r="D9039" t="s">
        <v>61</v>
      </c>
      <c r="E9039" t="s">
        <v>1284</v>
      </c>
      <c r="F9039" t="s">
        <v>80</v>
      </c>
      <c r="G9039" t="s">
        <v>53</v>
      </c>
      <c r="H9039" t="s">
        <v>246</v>
      </c>
      <c r="I9039" t="s">
        <v>96</v>
      </c>
      <c r="J9039" t="s">
        <v>97</v>
      </c>
      <c r="K9039" t="s">
        <v>416</v>
      </c>
      <c r="L9039">
        <v>17336.759999999998</v>
      </c>
      <c r="M9039">
        <v>7</v>
      </c>
      <c r="N9039">
        <v>0.25</v>
      </c>
      <c r="O9039">
        <v>5062.8999999999996</v>
      </c>
    </row>
    <row r="9040" spans="1:15" x14ac:dyDescent="0.3">
      <c r="A9040" t="s">
        <v>11053</v>
      </c>
      <c r="B9040" t="s">
        <v>2907</v>
      </c>
      <c r="C9040" t="s">
        <v>1968</v>
      </c>
      <c r="D9040" t="s">
        <v>61</v>
      </c>
      <c r="E9040" t="s">
        <v>660</v>
      </c>
      <c r="F9040" t="s">
        <v>80</v>
      </c>
      <c r="G9040" t="s">
        <v>72</v>
      </c>
      <c r="H9040" t="s">
        <v>73</v>
      </c>
      <c r="I9040" t="s">
        <v>96</v>
      </c>
      <c r="J9040" t="s">
        <v>97</v>
      </c>
      <c r="K9040" t="s">
        <v>181</v>
      </c>
      <c r="L9040">
        <v>114305.67</v>
      </c>
      <c r="M9040">
        <v>9</v>
      </c>
      <c r="N9040">
        <v>0.25</v>
      </c>
      <c r="O9040">
        <v>22199.02</v>
      </c>
    </row>
    <row r="9041" spans="1:15" x14ac:dyDescent="0.3">
      <c r="A9041" t="s">
        <v>11054</v>
      </c>
      <c r="B9041" t="s">
        <v>2643</v>
      </c>
      <c r="C9041" t="s">
        <v>1384</v>
      </c>
      <c r="D9041" t="s">
        <v>78</v>
      </c>
      <c r="E9041" t="s">
        <v>479</v>
      </c>
      <c r="F9041" t="s">
        <v>71</v>
      </c>
      <c r="G9041" t="s">
        <v>53</v>
      </c>
      <c r="H9041" t="s">
        <v>110</v>
      </c>
      <c r="I9041" t="s">
        <v>83</v>
      </c>
      <c r="J9041" t="s">
        <v>84</v>
      </c>
      <c r="K9041" t="s">
        <v>105</v>
      </c>
      <c r="L9041">
        <v>83302.11</v>
      </c>
      <c r="M9041">
        <v>9</v>
      </c>
      <c r="N9041">
        <v>0.1</v>
      </c>
      <c r="O9041">
        <v>12281.04</v>
      </c>
    </row>
    <row r="9042" spans="1:15" x14ac:dyDescent="0.3">
      <c r="A9042" t="s">
        <v>11055</v>
      </c>
      <c r="B9042" t="s">
        <v>1576</v>
      </c>
      <c r="C9042" t="s">
        <v>1271</v>
      </c>
      <c r="D9042" t="s">
        <v>50</v>
      </c>
      <c r="E9042" t="s">
        <v>1782</v>
      </c>
      <c r="F9042" t="s">
        <v>80</v>
      </c>
      <c r="G9042" t="s">
        <v>81</v>
      </c>
      <c r="H9042" t="s">
        <v>95</v>
      </c>
      <c r="I9042" t="s">
        <v>55</v>
      </c>
      <c r="J9042" t="s">
        <v>173</v>
      </c>
      <c r="K9042" t="s">
        <v>174</v>
      </c>
      <c r="L9042">
        <v>24451.24</v>
      </c>
      <c r="M9042">
        <v>4</v>
      </c>
      <c r="N9042">
        <v>0.25</v>
      </c>
      <c r="O9042">
        <v>6844.61</v>
      </c>
    </row>
    <row r="9043" spans="1:15" x14ac:dyDescent="0.3">
      <c r="A9043" t="s">
        <v>11056</v>
      </c>
      <c r="B9043" t="s">
        <v>2922</v>
      </c>
      <c r="C9043" t="s">
        <v>435</v>
      </c>
      <c r="D9043" t="s">
        <v>50</v>
      </c>
      <c r="E9043" t="s">
        <v>1299</v>
      </c>
      <c r="F9043" t="s">
        <v>52</v>
      </c>
      <c r="G9043" t="s">
        <v>81</v>
      </c>
      <c r="H9043" t="s">
        <v>284</v>
      </c>
      <c r="I9043" t="s">
        <v>55</v>
      </c>
      <c r="J9043" t="s">
        <v>65</v>
      </c>
      <c r="K9043" t="s">
        <v>325</v>
      </c>
      <c r="L9043">
        <v>80361.919999999998</v>
      </c>
      <c r="M9043">
        <v>8</v>
      </c>
      <c r="N9043">
        <v>0.2</v>
      </c>
      <c r="O9043">
        <v>12402.76</v>
      </c>
    </row>
    <row r="9044" spans="1:15" x14ac:dyDescent="0.3">
      <c r="A9044" t="s">
        <v>11057</v>
      </c>
      <c r="B9044" t="s">
        <v>2829</v>
      </c>
      <c r="C9044" t="s">
        <v>3278</v>
      </c>
      <c r="D9044" t="s">
        <v>61</v>
      </c>
      <c r="E9044" t="s">
        <v>711</v>
      </c>
      <c r="F9044" t="s">
        <v>71</v>
      </c>
      <c r="G9044" t="s">
        <v>72</v>
      </c>
      <c r="H9044" t="s">
        <v>104</v>
      </c>
      <c r="I9044" t="s">
        <v>96</v>
      </c>
      <c r="J9044" t="s">
        <v>166</v>
      </c>
      <c r="K9044" t="s">
        <v>167</v>
      </c>
      <c r="L9044">
        <v>8416.23</v>
      </c>
      <c r="M9044">
        <v>3</v>
      </c>
      <c r="N9044">
        <v>0.2</v>
      </c>
      <c r="O9044">
        <v>2208.02</v>
      </c>
    </row>
    <row r="9045" spans="1:15" x14ac:dyDescent="0.3">
      <c r="A9045" t="s">
        <v>11058</v>
      </c>
      <c r="B9045" t="s">
        <v>2803</v>
      </c>
      <c r="C9045" t="s">
        <v>599</v>
      </c>
      <c r="D9045" t="s">
        <v>61</v>
      </c>
      <c r="E9045" t="s">
        <v>458</v>
      </c>
      <c r="F9045" t="s">
        <v>71</v>
      </c>
      <c r="G9045" t="s">
        <v>53</v>
      </c>
      <c r="H9045" t="s">
        <v>90</v>
      </c>
      <c r="I9045" t="s">
        <v>118</v>
      </c>
      <c r="J9045" t="s">
        <v>230</v>
      </c>
      <c r="K9045" t="s">
        <v>351</v>
      </c>
      <c r="L9045">
        <v>74167.100000000006</v>
      </c>
      <c r="M9045">
        <v>7</v>
      </c>
      <c r="N9045">
        <v>0.15</v>
      </c>
      <c r="O9045">
        <v>13876.95</v>
      </c>
    </row>
    <row r="9046" spans="1:15" x14ac:dyDescent="0.3">
      <c r="A9046" t="s">
        <v>11059</v>
      </c>
      <c r="B9046" t="s">
        <v>1711</v>
      </c>
      <c r="C9046" t="s">
        <v>3473</v>
      </c>
      <c r="D9046" t="s">
        <v>61</v>
      </c>
      <c r="E9046" t="s">
        <v>1621</v>
      </c>
      <c r="F9046" t="s">
        <v>71</v>
      </c>
      <c r="G9046" t="s">
        <v>53</v>
      </c>
      <c r="H9046" t="s">
        <v>110</v>
      </c>
      <c r="I9046" t="s">
        <v>83</v>
      </c>
      <c r="J9046" t="s">
        <v>84</v>
      </c>
      <c r="K9046" t="s">
        <v>105</v>
      </c>
      <c r="L9046">
        <v>38316.120000000003</v>
      </c>
      <c r="M9046">
        <v>4</v>
      </c>
      <c r="N9046">
        <v>0.1</v>
      </c>
      <c r="O9046">
        <v>5976.82</v>
      </c>
    </row>
    <row r="9047" spans="1:15" x14ac:dyDescent="0.3">
      <c r="A9047" t="s">
        <v>11060</v>
      </c>
      <c r="B9047" t="s">
        <v>2249</v>
      </c>
      <c r="C9047" t="s">
        <v>1035</v>
      </c>
      <c r="D9047" t="s">
        <v>50</v>
      </c>
      <c r="E9047" t="s">
        <v>664</v>
      </c>
      <c r="F9047" t="s">
        <v>80</v>
      </c>
      <c r="G9047" t="s">
        <v>179</v>
      </c>
      <c r="H9047" t="s">
        <v>180</v>
      </c>
      <c r="I9047" t="s">
        <v>96</v>
      </c>
      <c r="J9047" t="s">
        <v>97</v>
      </c>
      <c r="K9047" t="s">
        <v>98</v>
      </c>
      <c r="L9047">
        <v>7146.42</v>
      </c>
      <c r="M9047">
        <v>1</v>
      </c>
      <c r="N9047">
        <v>0.1</v>
      </c>
      <c r="O9047">
        <v>2534.35</v>
      </c>
    </row>
    <row r="9048" spans="1:15" x14ac:dyDescent="0.3">
      <c r="A9048" t="s">
        <v>11061</v>
      </c>
      <c r="B9048" t="s">
        <v>1644</v>
      </c>
      <c r="C9048" t="s">
        <v>1529</v>
      </c>
      <c r="D9048" t="s">
        <v>50</v>
      </c>
      <c r="E9048" t="s">
        <v>2662</v>
      </c>
      <c r="F9048" t="s">
        <v>52</v>
      </c>
      <c r="G9048" t="s">
        <v>72</v>
      </c>
      <c r="H9048" t="s">
        <v>104</v>
      </c>
      <c r="I9048" t="s">
        <v>118</v>
      </c>
      <c r="J9048" t="s">
        <v>119</v>
      </c>
      <c r="K9048" t="s">
        <v>120</v>
      </c>
      <c r="L9048">
        <v>57159.1</v>
      </c>
      <c r="M9048">
        <v>5</v>
      </c>
      <c r="N9048">
        <v>0.1</v>
      </c>
      <c r="O9048">
        <v>18461.62</v>
      </c>
    </row>
    <row r="9049" spans="1:15" x14ac:dyDescent="0.3">
      <c r="A9049" t="s">
        <v>11062</v>
      </c>
      <c r="B9049" t="s">
        <v>1359</v>
      </c>
      <c r="C9049" t="s">
        <v>877</v>
      </c>
      <c r="D9049" t="s">
        <v>78</v>
      </c>
      <c r="E9049" t="s">
        <v>394</v>
      </c>
      <c r="F9049" t="s">
        <v>71</v>
      </c>
      <c r="G9049" t="s">
        <v>72</v>
      </c>
      <c r="H9049" t="s">
        <v>117</v>
      </c>
      <c r="I9049" t="s">
        <v>96</v>
      </c>
      <c r="J9049" t="s">
        <v>111</v>
      </c>
      <c r="K9049" t="s">
        <v>112</v>
      </c>
      <c r="L9049">
        <v>1624.88</v>
      </c>
      <c r="M9049">
        <v>4</v>
      </c>
      <c r="N9049">
        <v>0</v>
      </c>
      <c r="O9049">
        <v>624.65</v>
      </c>
    </row>
    <row r="9050" spans="1:15" x14ac:dyDescent="0.3">
      <c r="A9050" t="s">
        <v>11063</v>
      </c>
      <c r="B9050" t="s">
        <v>398</v>
      </c>
      <c r="C9050" t="s">
        <v>759</v>
      </c>
      <c r="D9050" t="s">
        <v>50</v>
      </c>
      <c r="E9050" t="s">
        <v>707</v>
      </c>
      <c r="F9050" t="s">
        <v>80</v>
      </c>
      <c r="G9050" t="s">
        <v>72</v>
      </c>
      <c r="H9050" t="s">
        <v>104</v>
      </c>
      <c r="I9050" t="s">
        <v>83</v>
      </c>
      <c r="J9050" t="s">
        <v>84</v>
      </c>
      <c r="K9050" t="s">
        <v>257</v>
      </c>
      <c r="L9050">
        <v>21608.14</v>
      </c>
      <c r="M9050">
        <v>2</v>
      </c>
      <c r="N9050">
        <v>0.05</v>
      </c>
      <c r="O9050">
        <v>6486.87</v>
      </c>
    </row>
    <row r="9051" spans="1:15" x14ac:dyDescent="0.3">
      <c r="A9051" t="s">
        <v>11064</v>
      </c>
      <c r="B9051" t="s">
        <v>1786</v>
      </c>
      <c r="C9051" t="s">
        <v>368</v>
      </c>
      <c r="D9051" t="s">
        <v>78</v>
      </c>
      <c r="E9051" t="s">
        <v>1139</v>
      </c>
      <c r="F9051" t="s">
        <v>71</v>
      </c>
      <c r="G9051" t="s">
        <v>72</v>
      </c>
      <c r="H9051" t="s">
        <v>346</v>
      </c>
      <c r="I9051" t="s">
        <v>55</v>
      </c>
      <c r="J9051" t="s">
        <v>65</v>
      </c>
      <c r="K9051" t="s">
        <v>66</v>
      </c>
      <c r="L9051">
        <v>39130.980000000003</v>
      </c>
      <c r="M9051">
        <v>6</v>
      </c>
      <c r="N9051">
        <v>0.25</v>
      </c>
      <c r="O9051">
        <v>4789.6499999999996</v>
      </c>
    </row>
    <row r="9052" spans="1:15" x14ac:dyDescent="0.3">
      <c r="A9052" t="s">
        <v>11065</v>
      </c>
      <c r="B9052" t="s">
        <v>1542</v>
      </c>
      <c r="C9052" t="s">
        <v>2590</v>
      </c>
      <c r="D9052" t="s">
        <v>102</v>
      </c>
      <c r="E9052" t="s">
        <v>1748</v>
      </c>
      <c r="F9052" t="s">
        <v>52</v>
      </c>
      <c r="G9052" t="s">
        <v>72</v>
      </c>
      <c r="H9052" t="s">
        <v>73</v>
      </c>
      <c r="I9052" t="s">
        <v>96</v>
      </c>
      <c r="J9052" t="s">
        <v>135</v>
      </c>
      <c r="K9052" t="s">
        <v>395</v>
      </c>
      <c r="L9052">
        <v>41974.47</v>
      </c>
      <c r="M9052">
        <v>9</v>
      </c>
      <c r="N9052">
        <v>0.2</v>
      </c>
      <c r="O9052">
        <v>13032.88</v>
      </c>
    </row>
    <row r="9053" spans="1:15" x14ac:dyDescent="0.3">
      <c r="A9053" t="s">
        <v>11066</v>
      </c>
      <c r="B9053" t="s">
        <v>2643</v>
      </c>
      <c r="C9053" t="s">
        <v>720</v>
      </c>
      <c r="D9053" t="s">
        <v>102</v>
      </c>
      <c r="E9053" t="s">
        <v>1199</v>
      </c>
      <c r="F9053" t="s">
        <v>80</v>
      </c>
      <c r="G9053" t="s">
        <v>63</v>
      </c>
      <c r="H9053" t="s">
        <v>213</v>
      </c>
      <c r="I9053" t="s">
        <v>96</v>
      </c>
      <c r="J9053" t="s">
        <v>166</v>
      </c>
      <c r="K9053" t="s">
        <v>167</v>
      </c>
      <c r="L9053">
        <v>16161.88</v>
      </c>
      <c r="M9053">
        <v>7</v>
      </c>
      <c r="N9053">
        <v>0.15</v>
      </c>
      <c r="O9053">
        <v>3031.18</v>
      </c>
    </row>
    <row r="9054" spans="1:15" x14ac:dyDescent="0.3">
      <c r="A9054" t="s">
        <v>11067</v>
      </c>
      <c r="B9054" t="s">
        <v>4211</v>
      </c>
      <c r="C9054" t="s">
        <v>5700</v>
      </c>
      <c r="D9054" t="s">
        <v>50</v>
      </c>
      <c r="E9054" t="s">
        <v>1578</v>
      </c>
      <c r="F9054" t="s">
        <v>52</v>
      </c>
      <c r="G9054" t="s">
        <v>72</v>
      </c>
      <c r="H9054" t="s">
        <v>104</v>
      </c>
      <c r="I9054" t="s">
        <v>118</v>
      </c>
      <c r="J9054" t="s">
        <v>119</v>
      </c>
      <c r="K9054" t="s">
        <v>270</v>
      </c>
      <c r="L9054">
        <v>68560.08</v>
      </c>
      <c r="M9054">
        <v>8</v>
      </c>
      <c r="N9054">
        <v>0.1</v>
      </c>
      <c r="O9054">
        <v>13090.89</v>
      </c>
    </row>
    <row r="9055" spans="1:15" x14ac:dyDescent="0.3">
      <c r="A9055" t="s">
        <v>11068</v>
      </c>
      <c r="B9055" t="s">
        <v>1051</v>
      </c>
      <c r="C9055" t="s">
        <v>2891</v>
      </c>
      <c r="D9055" t="s">
        <v>50</v>
      </c>
      <c r="E9055" t="s">
        <v>869</v>
      </c>
      <c r="F9055" t="s">
        <v>71</v>
      </c>
      <c r="G9055" t="s">
        <v>81</v>
      </c>
      <c r="H9055" t="s">
        <v>186</v>
      </c>
      <c r="I9055" t="s">
        <v>83</v>
      </c>
      <c r="J9055" t="s">
        <v>449</v>
      </c>
      <c r="K9055" t="s">
        <v>775</v>
      </c>
      <c r="L9055">
        <v>44618.97</v>
      </c>
      <c r="M9055">
        <v>3</v>
      </c>
      <c r="N9055">
        <v>0</v>
      </c>
      <c r="O9055">
        <v>11575.47</v>
      </c>
    </row>
    <row r="9056" spans="1:15" x14ac:dyDescent="0.3">
      <c r="A9056" t="s">
        <v>11069</v>
      </c>
      <c r="B9056" t="s">
        <v>1041</v>
      </c>
      <c r="C9056" t="s">
        <v>579</v>
      </c>
      <c r="D9056" t="s">
        <v>78</v>
      </c>
      <c r="E9056" t="s">
        <v>573</v>
      </c>
      <c r="F9056" t="s">
        <v>80</v>
      </c>
      <c r="G9056" t="s">
        <v>179</v>
      </c>
      <c r="H9056" t="s">
        <v>180</v>
      </c>
      <c r="I9056" t="s">
        <v>55</v>
      </c>
      <c r="J9056" t="s">
        <v>56</v>
      </c>
      <c r="K9056" t="s">
        <v>57</v>
      </c>
      <c r="L9056">
        <v>29144.799999999999</v>
      </c>
      <c r="M9056">
        <v>4</v>
      </c>
      <c r="N9056">
        <v>0.15</v>
      </c>
      <c r="O9056">
        <v>4940.3999999999996</v>
      </c>
    </row>
    <row r="9057" spans="1:15" x14ac:dyDescent="0.3">
      <c r="A9057" t="s">
        <v>11070</v>
      </c>
      <c r="B9057" t="s">
        <v>77</v>
      </c>
      <c r="C9057" t="s">
        <v>3677</v>
      </c>
      <c r="D9057" t="s">
        <v>61</v>
      </c>
      <c r="E9057" t="s">
        <v>1490</v>
      </c>
      <c r="F9057" t="s">
        <v>71</v>
      </c>
      <c r="G9057" t="s">
        <v>53</v>
      </c>
      <c r="H9057" t="s">
        <v>54</v>
      </c>
      <c r="I9057" t="s">
        <v>83</v>
      </c>
      <c r="J9057" t="s">
        <v>156</v>
      </c>
      <c r="K9057" t="s">
        <v>157</v>
      </c>
      <c r="L9057">
        <v>96717.46</v>
      </c>
      <c r="M9057">
        <v>7</v>
      </c>
      <c r="N9057">
        <v>0.1</v>
      </c>
      <c r="O9057">
        <v>18755.240000000002</v>
      </c>
    </row>
    <row r="9058" spans="1:15" x14ac:dyDescent="0.3">
      <c r="A9058" t="s">
        <v>11071</v>
      </c>
      <c r="B9058" t="s">
        <v>679</v>
      </c>
      <c r="C9058" t="s">
        <v>3274</v>
      </c>
      <c r="D9058" t="s">
        <v>50</v>
      </c>
      <c r="E9058" t="s">
        <v>1095</v>
      </c>
      <c r="F9058" t="s">
        <v>80</v>
      </c>
      <c r="G9058" t="s">
        <v>53</v>
      </c>
      <c r="H9058" t="s">
        <v>54</v>
      </c>
      <c r="I9058" t="s">
        <v>96</v>
      </c>
      <c r="J9058" t="s">
        <v>135</v>
      </c>
      <c r="K9058" t="s">
        <v>395</v>
      </c>
      <c r="L9058">
        <v>6147.64</v>
      </c>
      <c r="M9058">
        <v>2</v>
      </c>
      <c r="N9058">
        <v>0.05</v>
      </c>
      <c r="O9058">
        <v>1713.48</v>
      </c>
    </row>
    <row r="9059" spans="1:15" x14ac:dyDescent="0.3">
      <c r="A9059" t="s">
        <v>11072</v>
      </c>
      <c r="B9059" t="s">
        <v>1564</v>
      </c>
      <c r="C9059" t="s">
        <v>1118</v>
      </c>
      <c r="D9059" t="s">
        <v>61</v>
      </c>
      <c r="E9059" t="s">
        <v>1192</v>
      </c>
      <c r="F9059" t="s">
        <v>52</v>
      </c>
      <c r="G9059" t="s">
        <v>81</v>
      </c>
      <c r="H9059" t="s">
        <v>284</v>
      </c>
      <c r="I9059" t="s">
        <v>96</v>
      </c>
      <c r="J9059" t="s">
        <v>135</v>
      </c>
      <c r="K9059" t="s">
        <v>275</v>
      </c>
      <c r="L9059">
        <v>79646.880000000005</v>
      </c>
      <c r="M9059">
        <v>6</v>
      </c>
      <c r="N9059">
        <v>0.2</v>
      </c>
      <c r="O9059">
        <v>13677.05</v>
      </c>
    </row>
    <row r="9060" spans="1:15" x14ac:dyDescent="0.3">
      <c r="A9060" t="s">
        <v>11073</v>
      </c>
      <c r="B9060" t="s">
        <v>2661</v>
      </c>
      <c r="C9060" t="s">
        <v>1472</v>
      </c>
      <c r="D9060" t="s">
        <v>78</v>
      </c>
      <c r="E9060" t="s">
        <v>753</v>
      </c>
      <c r="F9060" t="s">
        <v>71</v>
      </c>
      <c r="G9060" t="s">
        <v>53</v>
      </c>
      <c r="H9060" t="s">
        <v>90</v>
      </c>
      <c r="I9060" t="s">
        <v>83</v>
      </c>
      <c r="J9060" t="s">
        <v>156</v>
      </c>
      <c r="K9060" t="s">
        <v>285</v>
      </c>
      <c r="L9060">
        <v>23172.5</v>
      </c>
      <c r="M9060">
        <v>10</v>
      </c>
      <c r="N9060">
        <v>0.05</v>
      </c>
      <c r="O9060">
        <v>8529.77</v>
      </c>
    </row>
    <row r="9061" spans="1:15" x14ac:dyDescent="0.3">
      <c r="A9061" t="s">
        <v>11074</v>
      </c>
      <c r="B9061" t="s">
        <v>748</v>
      </c>
      <c r="C9061" t="s">
        <v>1138</v>
      </c>
      <c r="D9061" t="s">
        <v>50</v>
      </c>
      <c r="E9061" t="s">
        <v>289</v>
      </c>
      <c r="F9061" t="s">
        <v>52</v>
      </c>
      <c r="G9061" t="s">
        <v>72</v>
      </c>
      <c r="H9061" t="s">
        <v>117</v>
      </c>
      <c r="I9061" t="s">
        <v>118</v>
      </c>
      <c r="J9061" t="s">
        <v>230</v>
      </c>
      <c r="K9061" t="s">
        <v>351</v>
      </c>
      <c r="L9061">
        <v>74715.8</v>
      </c>
      <c r="M9061">
        <v>5</v>
      </c>
      <c r="N9061">
        <v>0.1</v>
      </c>
      <c r="O9061">
        <v>14816.56</v>
      </c>
    </row>
    <row r="9062" spans="1:15" x14ac:dyDescent="0.3">
      <c r="A9062" t="s">
        <v>11075</v>
      </c>
      <c r="B9062" t="s">
        <v>1143</v>
      </c>
      <c r="C9062" t="s">
        <v>1671</v>
      </c>
      <c r="D9062" t="s">
        <v>61</v>
      </c>
      <c r="E9062" t="s">
        <v>1183</v>
      </c>
      <c r="F9062" t="s">
        <v>52</v>
      </c>
      <c r="G9062" t="s">
        <v>179</v>
      </c>
      <c r="H9062" t="s">
        <v>180</v>
      </c>
      <c r="I9062" t="s">
        <v>55</v>
      </c>
      <c r="J9062" t="s">
        <v>56</v>
      </c>
      <c r="K9062" t="s">
        <v>74</v>
      </c>
      <c r="L9062">
        <v>76367.520000000004</v>
      </c>
      <c r="M9062">
        <v>6</v>
      </c>
      <c r="N9062">
        <v>0</v>
      </c>
      <c r="O9062">
        <v>16979.86</v>
      </c>
    </row>
    <row r="9063" spans="1:15" x14ac:dyDescent="0.3">
      <c r="A9063" t="s">
        <v>11076</v>
      </c>
      <c r="B9063" t="s">
        <v>2216</v>
      </c>
      <c r="C9063" t="s">
        <v>2852</v>
      </c>
      <c r="D9063" t="s">
        <v>50</v>
      </c>
      <c r="E9063" t="s">
        <v>1562</v>
      </c>
      <c r="F9063" t="s">
        <v>80</v>
      </c>
      <c r="G9063" t="s">
        <v>63</v>
      </c>
      <c r="H9063" t="s">
        <v>64</v>
      </c>
      <c r="I9063" t="s">
        <v>96</v>
      </c>
      <c r="J9063" t="s">
        <v>166</v>
      </c>
      <c r="K9063" t="s">
        <v>762</v>
      </c>
      <c r="L9063">
        <v>69412.800000000003</v>
      </c>
      <c r="M9063">
        <v>6</v>
      </c>
      <c r="N9063">
        <v>0.05</v>
      </c>
      <c r="O9063">
        <v>16874.849999999999</v>
      </c>
    </row>
    <row r="9064" spans="1:15" x14ac:dyDescent="0.3">
      <c r="A9064" t="s">
        <v>11077</v>
      </c>
      <c r="B9064" t="s">
        <v>2298</v>
      </c>
      <c r="C9064" t="s">
        <v>2779</v>
      </c>
      <c r="D9064" t="s">
        <v>61</v>
      </c>
      <c r="E9064" t="s">
        <v>1647</v>
      </c>
      <c r="F9064" t="s">
        <v>52</v>
      </c>
      <c r="G9064" t="s">
        <v>179</v>
      </c>
      <c r="H9064" t="s">
        <v>180</v>
      </c>
      <c r="I9064" t="s">
        <v>55</v>
      </c>
      <c r="J9064" t="s">
        <v>173</v>
      </c>
      <c r="K9064" t="s">
        <v>735</v>
      </c>
      <c r="L9064">
        <v>27608.14</v>
      </c>
      <c r="M9064">
        <v>2</v>
      </c>
      <c r="N9064">
        <v>0.05</v>
      </c>
      <c r="O9064">
        <v>4578.4799999999996</v>
      </c>
    </row>
    <row r="9065" spans="1:15" x14ac:dyDescent="0.3">
      <c r="A9065" t="s">
        <v>11078</v>
      </c>
      <c r="B9065" t="s">
        <v>3033</v>
      </c>
      <c r="C9065" t="s">
        <v>249</v>
      </c>
      <c r="D9065" t="s">
        <v>78</v>
      </c>
      <c r="E9065" t="s">
        <v>1422</v>
      </c>
      <c r="F9065" t="s">
        <v>71</v>
      </c>
      <c r="G9065" t="s">
        <v>81</v>
      </c>
      <c r="H9065" t="s">
        <v>186</v>
      </c>
      <c r="I9065" t="s">
        <v>83</v>
      </c>
      <c r="J9065" t="s">
        <v>84</v>
      </c>
      <c r="K9065" t="s">
        <v>85</v>
      </c>
      <c r="L9065">
        <v>96064.83</v>
      </c>
      <c r="M9065">
        <v>9</v>
      </c>
      <c r="N9065">
        <v>0.2</v>
      </c>
      <c r="O9065">
        <v>15762.01</v>
      </c>
    </row>
    <row r="9066" spans="1:15" x14ac:dyDescent="0.3">
      <c r="A9066" t="s">
        <v>11079</v>
      </c>
      <c r="B9066" t="s">
        <v>2483</v>
      </c>
      <c r="C9066" t="s">
        <v>1370</v>
      </c>
      <c r="D9066" t="s">
        <v>50</v>
      </c>
      <c r="E9066" t="s">
        <v>1969</v>
      </c>
      <c r="F9066" t="s">
        <v>71</v>
      </c>
      <c r="G9066" t="s">
        <v>63</v>
      </c>
      <c r="H9066" t="s">
        <v>213</v>
      </c>
      <c r="I9066" t="s">
        <v>96</v>
      </c>
      <c r="J9066" t="s">
        <v>97</v>
      </c>
      <c r="K9066" t="s">
        <v>416</v>
      </c>
      <c r="L9066">
        <v>13761.09</v>
      </c>
      <c r="M9066">
        <v>9</v>
      </c>
      <c r="N9066">
        <v>0.05</v>
      </c>
      <c r="O9066">
        <v>5198.3500000000004</v>
      </c>
    </row>
    <row r="9067" spans="1:15" x14ac:dyDescent="0.3">
      <c r="A9067" t="s">
        <v>11080</v>
      </c>
      <c r="B9067" t="s">
        <v>3077</v>
      </c>
      <c r="C9067" t="s">
        <v>1835</v>
      </c>
      <c r="D9067" t="s">
        <v>50</v>
      </c>
      <c r="E9067" t="s">
        <v>2853</v>
      </c>
      <c r="F9067" t="s">
        <v>52</v>
      </c>
      <c r="G9067" t="s">
        <v>81</v>
      </c>
      <c r="H9067" t="s">
        <v>284</v>
      </c>
      <c r="I9067" t="s">
        <v>55</v>
      </c>
      <c r="J9067" t="s">
        <v>65</v>
      </c>
      <c r="K9067" t="s">
        <v>325</v>
      </c>
      <c r="L9067">
        <v>66143.88</v>
      </c>
      <c r="M9067">
        <v>9</v>
      </c>
      <c r="N9067">
        <v>0.15</v>
      </c>
      <c r="O9067">
        <v>21627.85</v>
      </c>
    </row>
    <row r="9068" spans="1:15" x14ac:dyDescent="0.3">
      <c r="A9068" t="s">
        <v>11081</v>
      </c>
      <c r="B9068" t="s">
        <v>3674</v>
      </c>
      <c r="C9068" t="s">
        <v>1720</v>
      </c>
      <c r="D9068" t="s">
        <v>50</v>
      </c>
      <c r="E9068" t="s">
        <v>487</v>
      </c>
      <c r="F9068" t="s">
        <v>80</v>
      </c>
      <c r="G9068" t="s">
        <v>63</v>
      </c>
      <c r="H9068" t="s">
        <v>202</v>
      </c>
      <c r="I9068" t="s">
        <v>83</v>
      </c>
      <c r="J9068" t="s">
        <v>84</v>
      </c>
      <c r="K9068" t="s">
        <v>105</v>
      </c>
      <c r="L9068">
        <v>16696</v>
      </c>
      <c r="M9068">
        <v>4</v>
      </c>
      <c r="N9068">
        <v>0.05</v>
      </c>
      <c r="O9068">
        <v>4321.83</v>
      </c>
    </row>
    <row r="9069" spans="1:15" x14ac:dyDescent="0.3">
      <c r="A9069" t="s">
        <v>11082</v>
      </c>
      <c r="B9069" t="s">
        <v>3024</v>
      </c>
      <c r="C9069" t="s">
        <v>2537</v>
      </c>
      <c r="D9069" t="s">
        <v>102</v>
      </c>
      <c r="E9069" t="s">
        <v>341</v>
      </c>
      <c r="F9069" t="s">
        <v>71</v>
      </c>
      <c r="G9069" t="s">
        <v>53</v>
      </c>
      <c r="H9069" t="s">
        <v>246</v>
      </c>
      <c r="I9069" t="s">
        <v>83</v>
      </c>
      <c r="J9069" t="s">
        <v>449</v>
      </c>
      <c r="K9069" t="s">
        <v>450</v>
      </c>
      <c r="L9069">
        <v>19544.900000000001</v>
      </c>
      <c r="M9069">
        <v>5</v>
      </c>
      <c r="N9069">
        <v>0.05</v>
      </c>
      <c r="O9069">
        <v>7304.79</v>
      </c>
    </row>
    <row r="9070" spans="1:15" x14ac:dyDescent="0.3">
      <c r="A9070" t="s">
        <v>11083</v>
      </c>
      <c r="B9070" t="s">
        <v>3325</v>
      </c>
      <c r="C9070" t="s">
        <v>2529</v>
      </c>
      <c r="D9070" t="s">
        <v>102</v>
      </c>
      <c r="E9070" t="s">
        <v>1095</v>
      </c>
      <c r="F9070" t="s">
        <v>71</v>
      </c>
      <c r="G9070" t="s">
        <v>53</v>
      </c>
      <c r="H9070" t="s">
        <v>90</v>
      </c>
      <c r="I9070" t="s">
        <v>96</v>
      </c>
      <c r="J9070" t="s">
        <v>97</v>
      </c>
      <c r="K9070" t="s">
        <v>98</v>
      </c>
      <c r="L9070">
        <v>9751.61</v>
      </c>
      <c r="M9070">
        <v>1</v>
      </c>
      <c r="N9070">
        <v>0.2</v>
      </c>
      <c r="O9070">
        <v>1916.42</v>
      </c>
    </row>
    <row r="9071" spans="1:15" x14ac:dyDescent="0.3">
      <c r="A9071" t="s">
        <v>11084</v>
      </c>
      <c r="B9071" t="s">
        <v>194</v>
      </c>
      <c r="C9071" t="s">
        <v>3809</v>
      </c>
      <c r="D9071" t="s">
        <v>50</v>
      </c>
      <c r="E9071" t="s">
        <v>581</v>
      </c>
      <c r="F9071" t="s">
        <v>52</v>
      </c>
      <c r="G9071" t="s">
        <v>53</v>
      </c>
      <c r="H9071" t="s">
        <v>90</v>
      </c>
      <c r="I9071" t="s">
        <v>118</v>
      </c>
      <c r="J9071" t="s">
        <v>119</v>
      </c>
      <c r="K9071" t="s">
        <v>270</v>
      </c>
      <c r="L9071">
        <v>73952.2</v>
      </c>
      <c r="M9071">
        <v>7</v>
      </c>
      <c r="N9071">
        <v>0</v>
      </c>
      <c r="O9071">
        <v>25362.47</v>
      </c>
    </row>
    <row r="9072" spans="1:15" x14ac:dyDescent="0.3">
      <c r="A9072" t="s">
        <v>11085</v>
      </c>
      <c r="B9072" t="s">
        <v>3896</v>
      </c>
      <c r="C9072" t="s">
        <v>1914</v>
      </c>
      <c r="D9072" t="s">
        <v>78</v>
      </c>
      <c r="E9072" t="s">
        <v>692</v>
      </c>
      <c r="F9072" t="s">
        <v>80</v>
      </c>
      <c r="G9072" t="s">
        <v>63</v>
      </c>
      <c r="H9072" t="s">
        <v>202</v>
      </c>
      <c r="I9072" t="s">
        <v>83</v>
      </c>
      <c r="J9072" t="s">
        <v>379</v>
      </c>
      <c r="K9072" t="s">
        <v>380</v>
      </c>
      <c r="L9072">
        <v>53973.120000000003</v>
      </c>
      <c r="M9072">
        <v>8</v>
      </c>
      <c r="N9072">
        <v>0</v>
      </c>
      <c r="O9072">
        <v>16429.78</v>
      </c>
    </row>
    <row r="9073" spans="1:15" x14ac:dyDescent="0.3">
      <c r="A9073" t="s">
        <v>11086</v>
      </c>
      <c r="B9073" t="s">
        <v>906</v>
      </c>
      <c r="C9073" t="s">
        <v>4775</v>
      </c>
      <c r="D9073" t="s">
        <v>61</v>
      </c>
      <c r="E9073" t="s">
        <v>765</v>
      </c>
      <c r="F9073" t="s">
        <v>71</v>
      </c>
      <c r="G9073" t="s">
        <v>72</v>
      </c>
      <c r="H9073" t="s">
        <v>73</v>
      </c>
      <c r="I9073" t="s">
        <v>118</v>
      </c>
      <c r="J9073" t="s">
        <v>303</v>
      </c>
      <c r="K9073" t="s">
        <v>491</v>
      </c>
      <c r="L9073">
        <v>92663.44</v>
      </c>
      <c r="M9073">
        <v>8</v>
      </c>
      <c r="N9073">
        <v>0.15</v>
      </c>
      <c r="O9073">
        <v>21349.3</v>
      </c>
    </row>
    <row r="9074" spans="1:15" x14ac:dyDescent="0.3">
      <c r="A9074" t="s">
        <v>11087</v>
      </c>
      <c r="B9074" t="s">
        <v>4061</v>
      </c>
      <c r="C9074" t="s">
        <v>206</v>
      </c>
      <c r="D9074" t="s">
        <v>50</v>
      </c>
      <c r="E9074" t="s">
        <v>3836</v>
      </c>
      <c r="F9074" t="s">
        <v>80</v>
      </c>
      <c r="G9074" t="s">
        <v>72</v>
      </c>
      <c r="H9074" t="s">
        <v>346</v>
      </c>
      <c r="I9074" t="s">
        <v>83</v>
      </c>
      <c r="J9074" t="s">
        <v>449</v>
      </c>
      <c r="K9074" t="s">
        <v>775</v>
      </c>
      <c r="L9074">
        <v>17148.740000000002</v>
      </c>
      <c r="M9074">
        <v>7</v>
      </c>
      <c r="N9074">
        <v>0.05</v>
      </c>
      <c r="O9074">
        <v>4211.47</v>
      </c>
    </row>
    <row r="9075" spans="1:15" x14ac:dyDescent="0.3">
      <c r="A9075" t="s">
        <v>11088</v>
      </c>
      <c r="B9075" t="s">
        <v>2357</v>
      </c>
      <c r="C9075" t="s">
        <v>2731</v>
      </c>
      <c r="D9075" t="s">
        <v>50</v>
      </c>
      <c r="E9075" t="s">
        <v>1808</v>
      </c>
      <c r="F9075" t="s">
        <v>71</v>
      </c>
      <c r="G9075" t="s">
        <v>53</v>
      </c>
      <c r="H9075" t="s">
        <v>246</v>
      </c>
      <c r="I9075" t="s">
        <v>83</v>
      </c>
      <c r="J9075" t="s">
        <v>156</v>
      </c>
      <c r="K9075" t="s">
        <v>285</v>
      </c>
      <c r="L9075">
        <v>118351.12</v>
      </c>
      <c r="M9075">
        <v>8</v>
      </c>
      <c r="N9075">
        <v>0.1</v>
      </c>
      <c r="O9075">
        <v>37486.54</v>
      </c>
    </row>
    <row r="9076" spans="1:15" x14ac:dyDescent="0.3">
      <c r="A9076" t="s">
        <v>11089</v>
      </c>
      <c r="B9076" t="s">
        <v>3674</v>
      </c>
      <c r="C9076" t="s">
        <v>1069</v>
      </c>
      <c r="D9076" t="s">
        <v>61</v>
      </c>
      <c r="E9076" t="s">
        <v>621</v>
      </c>
      <c r="F9076" t="s">
        <v>71</v>
      </c>
      <c r="G9076" t="s">
        <v>81</v>
      </c>
      <c r="H9076" t="s">
        <v>95</v>
      </c>
      <c r="I9076" t="s">
        <v>55</v>
      </c>
      <c r="J9076" t="s">
        <v>65</v>
      </c>
      <c r="K9076" t="s">
        <v>130</v>
      </c>
      <c r="L9076">
        <v>874.58</v>
      </c>
      <c r="M9076">
        <v>2</v>
      </c>
      <c r="N9076">
        <v>0.25</v>
      </c>
      <c r="O9076">
        <v>227.03</v>
      </c>
    </row>
    <row r="9077" spans="1:15" x14ac:dyDescent="0.3">
      <c r="A9077" t="s">
        <v>11090</v>
      </c>
      <c r="B9077" t="s">
        <v>946</v>
      </c>
      <c r="C9077" t="s">
        <v>4287</v>
      </c>
      <c r="D9077" t="s">
        <v>61</v>
      </c>
      <c r="E9077" t="s">
        <v>2772</v>
      </c>
      <c r="F9077" t="s">
        <v>71</v>
      </c>
      <c r="G9077" t="s">
        <v>179</v>
      </c>
      <c r="H9077" t="s">
        <v>236</v>
      </c>
      <c r="I9077" t="s">
        <v>55</v>
      </c>
      <c r="J9077" t="s">
        <v>173</v>
      </c>
      <c r="K9077" t="s">
        <v>735</v>
      </c>
      <c r="L9077">
        <v>84122</v>
      </c>
      <c r="M9077">
        <v>8</v>
      </c>
      <c r="N9077">
        <v>0.15</v>
      </c>
      <c r="O9077">
        <v>21649.35</v>
      </c>
    </row>
    <row r="9078" spans="1:15" x14ac:dyDescent="0.3">
      <c r="A9078" t="s">
        <v>11091</v>
      </c>
      <c r="B9078" t="s">
        <v>1448</v>
      </c>
      <c r="C9078" t="s">
        <v>2042</v>
      </c>
      <c r="D9078" t="s">
        <v>102</v>
      </c>
      <c r="E9078" t="s">
        <v>850</v>
      </c>
      <c r="F9078" t="s">
        <v>80</v>
      </c>
      <c r="G9078" t="s">
        <v>81</v>
      </c>
      <c r="H9078" t="s">
        <v>186</v>
      </c>
      <c r="I9078" t="s">
        <v>96</v>
      </c>
      <c r="J9078" t="s">
        <v>111</v>
      </c>
      <c r="K9078" t="s">
        <v>225</v>
      </c>
      <c r="L9078">
        <v>6548.6</v>
      </c>
      <c r="M9078">
        <v>1</v>
      </c>
      <c r="N9078">
        <v>0.05</v>
      </c>
      <c r="O9078">
        <v>1438.47</v>
      </c>
    </row>
    <row r="9079" spans="1:15" x14ac:dyDescent="0.3">
      <c r="A9079" t="s">
        <v>11092</v>
      </c>
      <c r="B9079" t="s">
        <v>3146</v>
      </c>
      <c r="C9079" t="s">
        <v>4318</v>
      </c>
      <c r="D9079" t="s">
        <v>61</v>
      </c>
      <c r="E9079" t="s">
        <v>581</v>
      </c>
      <c r="F9079" t="s">
        <v>52</v>
      </c>
      <c r="G9079" t="s">
        <v>63</v>
      </c>
      <c r="H9079" t="s">
        <v>172</v>
      </c>
      <c r="I9079" t="s">
        <v>96</v>
      </c>
      <c r="J9079" t="s">
        <v>97</v>
      </c>
      <c r="K9079" t="s">
        <v>98</v>
      </c>
      <c r="L9079">
        <v>10216.41</v>
      </c>
      <c r="M9079">
        <v>1</v>
      </c>
      <c r="N9079">
        <v>0.15</v>
      </c>
      <c r="O9079">
        <v>2119.8000000000002</v>
      </c>
    </row>
    <row r="9080" spans="1:15" x14ac:dyDescent="0.3">
      <c r="A9080" t="s">
        <v>11093</v>
      </c>
      <c r="B9080" t="s">
        <v>2027</v>
      </c>
      <c r="C9080" t="s">
        <v>3146</v>
      </c>
      <c r="D9080" t="s">
        <v>50</v>
      </c>
      <c r="E9080" t="s">
        <v>420</v>
      </c>
      <c r="F9080" t="s">
        <v>52</v>
      </c>
      <c r="G9080" t="s">
        <v>81</v>
      </c>
      <c r="H9080" t="s">
        <v>284</v>
      </c>
      <c r="I9080" t="s">
        <v>118</v>
      </c>
      <c r="J9080" t="s">
        <v>303</v>
      </c>
      <c r="K9080" t="s">
        <v>491</v>
      </c>
      <c r="L9080">
        <v>46712.24</v>
      </c>
      <c r="M9080">
        <v>8</v>
      </c>
      <c r="N9080">
        <v>0.15</v>
      </c>
      <c r="O9080">
        <v>10951.48</v>
      </c>
    </row>
    <row r="9081" spans="1:15" x14ac:dyDescent="0.3">
      <c r="A9081" t="s">
        <v>11094</v>
      </c>
      <c r="B9081" t="s">
        <v>4170</v>
      </c>
      <c r="C9081" t="s">
        <v>3110</v>
      </c>
      <c r="D9081" t="s">
        <v>102</v>
      </c>
      <c r="E9081" t="s">
        <v>2053</v>
      </c>
      <c r="F9081" t="s">
        <v>71</v>
      </c>
      <c r="G9081" t="s">
        <v>72</v>
      </c>
      <c r="H9081" t="s">
        <v>346</v>
      </c>
      <c r="I9081" t="s">
        <v>55</v>
      </c>
      <c r="J9081" t="s">
        <v>141</v>
      </c>
      <c r="K9081" t="s">
        <v>978</v>
      </c>
      <c r="L9081">
        <v>30127.95</v>
      </c>
      <c r="M9081">
        <v>9</v>
      </c>
      <c r="N9081">
        <v>0</v>
      </c>
      <c r="O9081">
        <v>5758.31</v>
      </c>
    </row>
    <row r="9082" spans="1:15" x14ac:dyDescent="0.3">
      <c r="A9082" t="s">
        <v>11095</v>
      </c>
      <c r="B9082" t="s">
        <v>764</v>
      </c>
      <c r="C9082" t="s">
        <v>1817</v>
      </c>
      <c r="D9082" t="s">
        <v>102</v>
      </c>
      <c r="E9082" t="s">
        <v>581</v>
      </c>
      <c r="F9082" t="s">
        <v>80</v>
      </c>
      <c r="G9082" t="s">
        <v>179</v>
      </c>
      <c r="H9082" t="s">
        <v>180</v>
      </c>
      <c r="I9082" t="s">
        <v>55</v>
      </c>
      <c r="J9082" t="s">
        <v>141</v>
      </c>
      <c r="K9082" t="s">
        <v>978</v>
      </c>
      <c r="L9082">
        <v>36366.800000000003</v>
      </c>
      <c r="M9082">
        <v>5</v>
      </c>
      <c r="N9082">
        <v>0.25</v>
      </c>
      <c r="O9082">
        <v>9518.76</v>
      </c>
    </row>
    <row r="9083" spans="1:15" x14ac:dyDescent="0.3">
      <c r="A9083" t="s">
        <v>11096</v>
      </c>
      <c r="B9083" t="s">
        <v>1046</v>
      </c>
      <c r="C9083" t="s">
        <v>1346</v>
      </c>
      <c r="D9083" t="s">
        <v>102</v>
      </c>
      <c r="E9083" t="s">
        <v>787</v>
      </c>
      <c r="F9083" t="s">
        <v>52</v>
      </c>
      <c r="G9083" t="s">
        <v>81</v>
      </c>
      <c r="H9083" t="s">
        <v>284</v>
      </c>
      <c r="I9083" t="s">
        <v>55</v>
      </c>
      <c r="J9083" t="s">
        <v>65</v>
      </c>
      <c r="K9083" t="s">
        <v>66</v>
      </c>
      <c r="L9083">
        <v>13374.58</v>
      </c>
      <c r="M9083">
        <v>1</v>
      </c>
      <c r="N9083">
        <v>0</v>
      </c>
      <c r="O9083">
        <v>2580.9899999999998</v>
      </c>
    </row>
    <row r="9084" spans="1:15" x14ac:dyDescent="0.3">
      <c r="A9084" t="s">
        <v>11097</v>
      </c>
      <c r="B9084" t="s">
        <v>93</v>
      </c>
      <c r="C9084" t="s">
        <v>5375</v>
      </c>
      <c r="D9084" t="s">
        <v>102</v>
      </c>
      <c r="E9084" t="s">
        <v>621</v>
      </c>
      <c r="F9084" t="s">
        <v>52</v>
      </c>
      <c r="G9084" t="s">
        <v>53</v>
      </c>
      <c r="H9084" t="s">
        <v>90</v>
      </c>
      <c r="I9084" t="s">
        <v>83</v>
      </c>
      <c r="J9084" t="s">
        <v>156</v>
      </c>
      <c r="K9084" t="s">
        <v>208</v>
      </c>
      <c r="L9084">
        <v>3656.25</v>
      </c>
      <c r="M9084">
        <v>3</v>
      </c>
      <c r="N9084">
        <v>0.25</v>
      </c>
      <c r="O9084">
        <v>982.29</v>
      </c>
    </row>
    <row r="9085" spans="1:15" x14ac:dyDescent="0.3">
      <c r="A9085" t="s">
        <v>11098</v>
      </c>
      <c r="B9085" t="s">
        <v>5165</v>
      </c>
      <c r="C9085" t="s">
        <v>1631</v>
      </c>
      <c r="D9085" t="s">
        <v>50</v>
      </c>
      <c r="E9085" t="s">
        <v>1199</v>
      </c>
      <c r="F9085" t="s">
        <v>52</v>
      </c>
      <c r="G9085" t="s">
        <v>53</v>
      </c>
      <c r="H9085" t="s">
        <v>110</v>
      </c>
      <c r="I9085" t="s">
        <v>55</v>
      </c>
      <c r="J9085" t="s">
        <v>65</v>
      </c>
      <c r="K9085" t="s">
        <v>325</v>
      </c>
      <c r="L9085">
        <v>74421.48</v>
      </c>
      <c r="M9085">
        <v>7</v>
      </c>
      <c r="N9085">
        <v>0.25</v>
      </c>
      <c r="O9085">
        <v>21458.42</v>
      </c>
    </row>
    <row r="9086" spans="1:15" x14ac:dyDescent="0.3">
      <c r="A9086" t="s">
        <v>11099</v>
      </c>
      <c r="B9086" t="s">
        <v>694</v>
      </c>
      <c r="C9086" t="s">
        <v>906</v>
      </c>
      <c r="D9086" t="s">
        <v>61</v>
      </c>
      <c r="E9086" t="s">
        <v>390</v>
      </c>
      <c r="F9086" t="s">
        <v>52</v>
      </c>
      <c r="G9086" t="s">
        <v>179</v>
      </c>
      <c r="H9086" t="s">
        <v>180</v>
      </c>
      <c r="I9086" t="s">
        <v>55</v>
      </c>
      <c r="J9086" t="s">
        <v>65</v>
      </c>
      <c r="K9086" t="s">
        <v>91</v>
      </c>
      <c r="L9086">
        <v>75015.360000000001</v>
      </c>
      <c r="M9086">
        <v>8</v>
      </c>
      <c r="N9086">
        <v>0.1</v>
      </c>
      <c r="O9086">
        <v>14686.85</v>
      </c>
    </row>
    <row r="9087" spans="1:15" x14ac:dyDescent="0.3">
      <c r="A9087" t="s">
        <v>11100</v>
      </c>
      <c r="B9087" t="s">
        <v>2161</v>
      </c>
      <c r="C9087" t="s">
        <v>2162</v>
      </c>
      <c r="D9087" t="s">
        <v>61</v>
      </c>
      <c r="E9087" t="s">
        <v>472</v>
      </c>
      <c r="F9087" t="s">
        <v>52</v>
      </c>
      <c r="G9087" t="s">
        <v>53</v>
      </c>
      <c r="H9087" t="s">
        <v>110</v>
      </c>
      <c r="I9087" t="s">
        <v>96</v>
      </c>
      <c r="J9087" t="s">
        <v>97</v>
      </c>
      <c r="K9087" t="s">
        <v>416</v>
      </c>
      <c r="L9087">
        <v>11065.74</v>
      </c>
      <c r="M9087">
        <v>3</v>
      </c>
      <c r="N9087">
        <v>0.2</v>
      </c>
      <c r="O9087">
        <v>2338.85</v>
      </c>
    </row>
    <row r="9088" spans="1:15" x14ac:dyDescent="0.3">
      <c r="A9088" t="s">
        <v>11101</v>
      </c>
      <c r="B9088" t="s">
        <v>940</v>
      </c>
      <c r="C9088" t="s">
        <v>2004</v>
      </c>
      <c r="D9088" t="s">
        <v>50</v>
      </c>
      <c r="E9088" t="s">
        <v>1154</v>
      </c>
      <c r="F9088" t="s">
        <v>80</v>
      </c>
      <c r="G9088" t="s">
        <v>63</v>
      </c>
      <c r="H9088" t="s">
        <v>64</v>
      </c>
      <c r="I9088" t="s">
        <v>55</v>
      </c>
      <c r="J9088" t="s">
        <v>173</v>
      </c>
      <c r="K9088" t="s">
        <v>203</v>
      </c>
      <c r="L9088">
        <v>2970.09</v>
      </c>
      <c r="M9088">
        <v>3</v>
      </c>
      <c r="N9088">
        <v>0.1</v>
      </c>
      <c r="O9088">
        <v>945.31</v>
      </c>
    </row>
    <row r="9089" spans="1:15" x14ac:dyDescent="0.3">
      <c r="A9089" t="s">
        <v>11102</v>
      </c>
      <c r="B9089" t="s">
        <v>169</v>
      </c>
      <c r="C9089" t="s">
        <v>2272</v>
      </c>
      <c r="D9089" t="s">
        <v>102</v>
      </c>
      <c r="E9089" t="s">
        <v>245</v>
      </c>
      <c r="F9089" t="s">
        <v>71</v>
      </c>
      <c r="G9089" t="s">
        <v>63</v>
      </c>
      <c r="H9089" t="s">
        <v>172</v>
      </c>
      <c r="I9089" t="s">
        <v>118</v>
      </c>
      <c r="J9089" t="s">
        <v>119</v>
      </c>
      <c r="K9089" t="s">
        <v>120</v>
      </c>
      <c r="L9089">
        <v>19021.32</v>
      </c>
      <c r="M9089">
        <v>9</v>
      </c>
      <c r="N9089">
        <v>0.15</v>
      </c>
      <c r="O9089">
        <v>4911.03</v>
      </c>
    </row>
    <row r="9090" spans="1:15" x14ac:dyDescent="0.3">
      <c r="A9090" t="s">
        <v>11103</v>
      </c>
      <c r="B9090" t="s">
        <v>133</v>
      </c>
      <c r="C9090" t="s">
        <v>1214</v>
      </c>
      <c r="D9090" t="s">
        <v>61</v>
      </c>
      <c r="E9090" t="s">
        <v>1437</v>
      </c>
      <c r="F9090" t="s">
        <v>52</v>
      </c>
      <c r="G9090" t="s">
        <v>53</v>
      </c>
      <c r="H9090" t="s">
        <v>54</v>
      </c>
      <c r="I9090" t="s">
        <v>55</v>
      </c>
      <c r="J9090" t="s">
        <v>56</v>
      </c>
      <c r="K9090" t="s">
        <v>151</v>
      </c>
      <c r="L9090">
        <v>44558.720000000001</v>
      </c>
      <c r="M9090">
        <v>4</v>
      </c>
      <c r="N9090">
        <v>0.1</v>
      </c>
      <c r="O9090">
        <v>12634.39</v>
      </c>
    </row>
    <row r="9091" spans="1:15" x14ac:dyDescent="0.3">
      <c r="A9091" t="s">
        <v>11104</v>
      </c>
      <c r="B9091" t="s">
        <v>1120</v>
      </c>
      <c r="C9091" t="s">
        <v>756</v>
      </c>
      <c r="D9091" t="s">
        <v>102</v>
      </c>
      <c r="E9091" t="s">
        <v>3230</v>
      </c>
      <c r="F9091" t="s">
        <v>71</v>
      </c>
      <c r="G9091" t="s">
        <v>72</v>
      </c>
      <c r="H9091" t="s">
        <v>117</v>
      </c>
      <c r="I9091" t="s">
        <v>118</v>
      </c>
      <c r="J9091" t="s">
        <v>230</v>
      </c>
      <c r="K9091" t="s">
        <v>351</v>
      </c>
      <c r="L9091">
        <v>2551.44</v>
      </c>
      <c r="M9091">
        <v>2</v>
      </c>
      <c r="N9091">
        <v>0.05</v>
      </c>
      <c r="O9091">
        <v>489.63</v>
      </c>
    </row>
    <row r="9092" spans="1:15" x14ac:dyDescent="0.3">
      <c r="A9092" t="s">
        <v>11105</v>
      </c>
      <c r="B9092" t="s">
        <v>3037</v>
      </c>
      <c r="C9092" t="s">
        <v>2042</v>
      </c>
      <c r="D9092" t="s">
        <v>102</v>
      </c>
      <c r="E9092" t="s">
        <v>370</v>
      </c>
      <c r="F9092" t="s">
        <v>52</v>
      </c>
      <c r="G9092" t="s">
        <v>179</v>
      </c>
      <c r="H9092" t="s">
        <v>180</v>
      </c>
      <c r="I9092" t="s">
        <v>118</v>
      </c>
      <c r="J9092" t="s">
        <v>191</v>
      </c>
      <c r="K9092" t="s">
        <v>192</v>
      </c>
      <c r="L9092">
        <v>24435.040000000001</v>
      </c>
      <c r="M9092">
        <v>4</v>
      </c>
      <c r="N9092">
        <v>0.15</v>
      </c>
      <c r="O9092">
        <v>3513.58</v>
      </c>
    </row>
    <row r="9093" spans="1:15" x14ac:dyDescent="0.3">
      <c r="A9093" t="s">
        <v>11106</v>
      </c>
      <c r="B9093" t="s">
        <v>1601</v>
      </c>
      <c r="C9093" t="s">
        <v>1394</v>
      </c>
      <c r="D9093" t="s">
        <v>50</v>
      </c>
      <c r="E9093" t="s">
        <v>332</v>
      </c>
      <c r="F9093" t="s">
        <v>71</v>
      </c>
      <c r="G9093" t="s">
        <v>81</v>
      </c>
      <c r="H9093" t="s">
        <v>82</v>
      </c>
      <c r="I9093" t="s">
        <v>83</v>
      </c>
      <c r="J9093" t="s">
        <v>449</v>
      </c>
      <c r="K9093" t="s">
        <v>450</v>
      </c>
      <c r="L9093">
        <v>30970.32</v>
      </c>
      <c r="M9093">
        <v>8</v>
      </c>
      <c r="N9093">
        <v>0.25</v>
      </c>
      <c r="O9093">
        <v>8469.4599999999991</v>
      </c>
    </row>
    <row r="9094" spans="1:15" x14ac:dyDescent="0.3">
      <c r="A9094" t="s">
        <v>11107</v>
      </c>
      <c r="B9094" t="s">
        <v>2712</v>
      </c>
      <c r="C9094" t="s">
        <v>490</v>
      </c>
      <c r="D9094" t="s">
        <v>50</v>
      </c>
      <c r="E9094" t="s">
        <v>753</v>
      </c>
      <c r="F9094" t="s">
        <v>80</v>
      </c>
      <c r="G9094" t="s">
        <v>53</v>
      </c>
      <c r="H9094" t="s">
        <v>90</v>
      </c>
      <c r="I9094" t="s">
        <v>96</v>
      </c>
      <c r="J9094" t="s">
        <v>111</v>
      </c>
      <c r="K9094" t="s">
        <v>328</v>
      </c>
      <c r="L9094">
        <v>18082.900000000001</v>
      </c>
      <c r="M9094">
        <v>2</v>
      </c>
      <c r="N9094">
        <v>0.1</v>
      </c>
      <c r="O9094">
        <v>5876.97</v>
      </c>
    </row>
    <row r="9095" spans="1:15" x14ac:dyDescent="0.3">
      <c r="A9095" t="s">
        <v>11108</v>
      </c>
      <c r="B9095" t="s">
        <v>5322</v>
      </c>
      <c r="C9095" t="s">
        <v>1433</v>
      </c>
      <c r="D9095" t="s">
        <v>61</v>
      </c>
      <c r="E9095" t="s">
        <v>2256</v>
      </c>
      <c r="F9095" t="s">
        <v>71</v>
      </c>
      <c r="G9095" t="s">
        <v>81</v>
      </c>
      <c r="H9095" t="s">
        <v>284</v>
      </c>
      <c r="I9095" t="s">
        <v>83</v>
      </c>
      <c r="J9095" t="s">
        <v>379</v>
      </c>
      <c r="K9095" t="s">
        <v>562</v>
      </c>
      <c r="L9095">
        <v>14937.86</v>
      </c>
      <c r="M9095">
        <v>7</v>
      </c>
      <c r="N9095">
        <v>0</v>
      </c>
      <c r="O9095">
        <v>2745.82</v>
      </c>
    </row>
    <row r="9096" spans="1:15" x14ac:dyDescent="0.3">
      <c r="A9096" t="s">
        <v>11109</v>
      </c>
      <c r="B9096" t="s">
        <v>335</v>
      </c>
      <c r="C9096" t="s">
        <v>1141</v>
      </c>
      <c r="D9096" t="s">
        <v>78</v>
      </c>
      <c r="E9096" t="s">
        <v>1310</v>
      </c>
      <c r="F9096" t="s">
        <v>52</v>
      </c>
      <c r="G9096" t="s">
        <v>63</v>
      </c>
      <c r="H9096" t="s">
        <v>213</v>
      </c>
      <c r="I9096" t="s">
        <v>96</v>
      </c>
      <c r="J9096" t="s">
        <v>97</v>
      </c>
      <c r="K9096" t="s">
        <v>416</v>
      </c>
      <c r="L9096">
        <v>57393.72</v>
      </c>
      <c r="M9096">
        <v>6</v>
      </c>
      <c r="N9096">
        <v>0.15</v>
      </c>
      <c r="O9096">
        <v>16243.59</v>
      </c>
    </row>
    <row r="9097" spans="1:15" x14ac:dyDescent="0.3">
      <c r="A9097" t="s">
        <v>11110</v>
      </c>
      <c r="B9097" t="s">
        <v>410</v>
      </c>
      <c r="C9097" t="s">
        <v>1033</v>
      </c>
      <c r="D9097" t="s">
        <v>61</v>
      </c>
      <c r="E9097" t="s">
        <v>963</v>
      </c>
      <c r="F9097" t="s">
        <v>71</v>
      </c>
      <c r="G9097" t="s">
        <v>179</v>
      </c>
      <c r="H9097" t="s">
        <v>236</v>
      </c>
      <c r="I9097" t="s">
        <v>55</v>
      </c>
      <c r="J9097" t="s">
        <v>141</v>
      </c>
      <c r="K9097" t="s">
        <v>978</v>
      </c>
      <c r="L9097">
        <v>31054.080000000002</v>
      </c>
      <c r="M9097">
        <v>8</v>
      </c>
      <c r="N9097">
        <v>0.2</v>
      </c>
      <c r="O9097">
        <v>8126.56</v>
      </c>
    </row>
    <row r="9098" spans="1:15" x14ac:dyDescent="0.3">
      <c r="A9098" t="s">
        <v>11111</v>
      </c>
      <c r="B9098" t="s">
        <v>3851</v>
      </c>
      <c r="C9098" t="s">
        <v>1327</v>
      </c>
      <c r="D9098" t="s">
        <v>102</v>
      </c>
      <c r="E9098" t="s">
        <v>2384</v>
      </c>
      <c r="F9098" t="s">
        <v>52</v>
      </c>
      <c r="G9098" t="s">
        <v>53</v>
      </c>
      <c r="H9098" t="s">
        <v>90</v>
      </c>
      <c r="I9098" t="s">
        <v>83</v>
      </c>
      <c r="J9098" t="s">
        <v>156</v>
      </c>
      <c r="K9098" t="s">
        <v>157</v>
      </c>
      <c r="L9098">
        <v>27669.88</v>
      </c>
      <c r="M9098">
        <v>4</v>
      </c>
      <c r="N9098">
        <v>0.25</v>
      </c>
      <c r="O9098">
        <v>4055.04</v>
      </c>
    </row>
    <row r="9099" spans="1:15" x14ac:dyDescent="0.3">
      <c r="A9099" t="s">
        <v>11112</v>
      </c>
      <c r="B9099" t="s">
        <v>1007</v>
      </c>
      <c r="C9099" t="s">
        <v>1372</v>
      </c>
      <c r="D9099" t="s">
        <v>78</v>
      </c>
      <c r="E9099" t="s">
        <v>2218</v>
      </c>
      <c r="F9099" t="s">
        <v>71</v>
      </c>
      <c r="G9099" t="s">
        <v>179</v>
      </c>
      <c r="H9099" t="s">
        <v>236</v>
      </c>
      <c r="I9099" t="s">
        <v>96</v>
      </c>
      <c r="J9099" t="s">
        <v>135</v>
      </c>
      <c r="K9099" t="s">
        <v>275</v>
      </c>
      <c r="L9099">
        <v>51945.5</v>
      </c>
      <c r="M9099">
        <v>5</v>
      </c>
      <c r="N9099">
        <v>0.15</v>
      </c>
      <c r="O9099">
        <v>10740.63</v>
      </c>
    </row>
    <row r="9100" spans="1:15" x14ac:dyDescent="0.3">
      <c r="A9100" t="s">
        <v>11113</v>
      </c>
      <c r="B9100" t="s">
        <v>1277</v>
      </c>
      <c r="C9100" t="s">
        <v>461</v>
      </c>
      <c r="D9100" t="s">
        <v>78</v>
      </c>
      <c r="E9100" t="s">
        <v>1139</v>
      </c>
      <c r="F9100" t="s">
        <v>80</v>
      </c>
      <c r="G9100" t="s">
        <v>53</v>
      </c>
      <c r="H9100" t="s">
        <v>54</v>
      </c>
      <c r="I9100" t="s">
        <v>83</v>
      </c>
      <c r="J9100" t="s">
        <v>156</v>
      </c>
      <c r="K9100" t="s">
        <v>208</v>
      </c>
      <c r="L9100">
        <v>19506.689999999999</v>
      </c>
      <c r="M9100">
        <v>9</v>
      </c>
      <c r="N9100">
        <v>0.1</v>
      </c>
      <c r="O9100">
        <v>6173.87</v>
      </c>
    </row>
    <row r="9101" spans="1:15" x14ac:dyDescent="0.3">
      <c r="A9101" t="s">
        <v>11114</v>
      </c>
      <c r="B9101" t="s">
        <v>943</v>
      </c>
      <c r="C9101" t="s">
        <v>372</v>
      </c>
      <c r="D9101" t="s">
        <v>50</v>
      </c>
      <c r="E9101" t="s">
        <v>2647</v>
      </c>
      <c r="F9101" t="s">
        <v>52</v>
      </c>
      <c r="G9101" t="s">
        <v>53</v>
      </c>
      <c r="H9101" t="s">
        <v>90</v>
      </c>
      <c r="I9101" t="s">
        <v>83</v>
      </c>
      <c r="J9101" t="s">
        <v>379</v>
      </c>
      <c r="K9101" t="s">
        <v>716</v>
      </c>
      <c r="L9101">
        <v>37258.92</v>
      </c>
      <c r="M9101">
        <v>4</v>
      </c>
      <c r="N9101">
        <v>0.15</v>
      </c>
      <c r="O9101">
        <v>8917.7199999999993</v>
      </c>
    </row>
    <row r="9102" spans="1:15" x14ac:dyDescent="0.3">
      <c r="A9102" t="s">
        <v>11115</v>
      </c>
      <c r="B9102" t="s">
        <v>881</v>
      </c>
      <c r="C9102" t="s">
        <v>1306</v>
      </c>
      <c r="D9102" t="s">
        <v>78</v>
      </c>
      <c r="E9102" t="s">
        <v>2025</v>
      </c>
      <c r="F9102" t="s">
        <v>52</v>
      </c>
      <c r="G9102" t="s">
        <v>72</v>
      </c>
      <c r="H9102" t="s">
        <v>117</v>
      </c>
      <c r="I9102" t="s">
        <v>118</v>
      </c>
      <c r="J9102" t="s">
        <v>230</v>
      </c>
      <c r="K9102" t="s">
        <v>231</v>
      </c>
      <c r="L9102">
        <v>117695.6</v>
      </c>
      <c r="M9102">
        <v>10</v>
      </c>
      <c r="N9102">
        <v>0.2</v>
      </c>
      <c r="O9102">
        <v>27875.01</v>
      </c>
    </row>
    <row r="9103" spans="1:15" x14ac:dyDescent="0.3">
      <c r="A9103" t="s">
        <v>11116</v>
      </c>
      <c r="B9103" t="s">
        <v>2184</v>
      </c>
      <c r="C9103" t="s">
        <v>277</v>
      </c>
      <c r="D9103" t="s">
        <v>50</v>
      </c>
      <c r="E9103" t="s">
        <v>2178</v>
      </c>
      <c r="F9103" t="s">
        <v>52</v>
      </c>
      <c r="G9103" t="s">
        <v>63</v>
      </c>
      <c r="H9103" t="s">
        <v>64</v>
      </c>
      <c r="I9103" t="s">
        <v>55</v>
      </c>
      <c r="J9103" t="s">
        <v>173</v>
      </c>
      <c r="K9103" t="s">
        <v>780</v>
      </c>
      <c r="L9103">
        <v>11838.41</v>
      </c>
      <c r="M9103">
        <v>1</v>
      </c>
      <c r="N9103">
        <v>0.25</v>
      </c>
      <c r="O9103">
        <v>2608.27</v>
      </c>
    </row>
    <row r="9104" spans="1:15" x14ac:dyDescent="0.3">
      <c r="A9104" t="s">
        <v>11117</v>
      </c>
      <c r="B9104" t="s">
        <v>2205</v>
      </c>
      <c r="C9104" t="s">
        <v>397</v>
      </c>
      <c r="D9104" t="s">
        <v>50</v>
      </c>
      <c r="E9104" t="s">
        <v>70</v>
      </c>
      <c r="F9104" t="s">
        <v>52</v>
      </c>
      <c r="G9104" t="s">
        <v>63</v>
      </c>
      <c r="H9104" t="s">
        <v>64</v>
      </c>
      <c r="I9104" t="s">
        <v>55</v>
      </c>
      <c r="J9104" t="s">
        <v>56</v>
      </c>
      <c r="K9104" t="s">
        <v>74</v>
      </c>
      <c r="L9104">
        <v>14057.04</v>
      </c>
      <c r="M9104">
        <v>4</v>
      </c>
      <c r="N9104">
        <v>0</v>
      </c>
      <c r="O9104">
        <v>3949.52</v>
      </c>
    </row>
    <row r="9105" spans="1:15" x14ac:dyDescent="0.3">
      <c r="A9105" t="s">
        <v>11118</v>
      </c>
      <c r="B9105" t="s">
        <v>691</v>
      </c>
      <c r="C9105" t="s">
        <v>5650</v>
      </c>
      <c r="D9105" t="s">
        <v>61</v>
      </c>
      <c r="E9105" t="s">
        <v>577</v>
      </c>
      <c r="F9105" t="s">
        <v>71</v>
      </c>
      <c r="G9105" t="s">
        <v>72</v>
      </c>
      <c r="H9105" t="s">
        <v>104</v>
      </c>
      <c r="I9105" t="s">
        <v>55</v>
      </c>
      <c r="J9105" t="s">
        <v>56</v>
      </c>
      <c r="K9105" t="s">
        <v>57</v>
      </c>
      <c r="L9105">
        <v>88257.05</v>
      </c>
      <c r="M9105">
        <v>7</v>
      </c>
      <c r="N9105">
        <v>0.2</v>
      </c>
      <c r="O9105">
        <v>11035.84</v>
      </c>
    </row>
    <row r="9106" spans="1:15" x14ac:dyDescent="0.3">
      <c r="A9106" t="s">
        <v>11119</v>
      </c>
      <c r="B9106" t="s">
        <v>822</v>
      </c>
      <c r="C9106" t="s">
        <v>721</v>
      </c>
      <c r="D9106" t="s">
        <v>102</v>
      </c>
      <c r="E9106" t="s">
        <v>378</v>
      </c>
      <c r="F9106" t="s">
        <v>80</v>
      </c>
      <c r="G9106" t="s">
        <v>179</v>
      </c>
      <c r="H9106" t="s">
        <v>180</v>
      </c>
      <c r="I9106" t="s">
        <v>96</v>
      </c>
      <c r="J9106" t="s">
        <v>135</v>
      </c>
      <c r="K9106" t="s">
        <v>395</v>
      </c>
      <c r="L9106">
        <v>521.99</v>
      </c>
      <c r="M9106">
        <v>1</v>
      </c>
      <c r="N9106">
        <v>0.2</v>
      </c>
      <c r="O9106">
        <v>158.31</v>
      </c>
    </row>
    <row r="9107" spans="1:15" x14ac:dyDescent="0.3">
      <c r="A9107" t="s">
        <v>11120</v>
      </c>
      <c r="B9107" t="s">
        <v>3375</v>
      </c>
      <c r="C9107" t="s">
        <v>3376</v>
      </c>
      <c r="D9107" t="s">
        <v>50</v>
      </c>
      <c r="E9107" t="s">
        <v>652</v>
      </c>
      <c r="F9107" t="s">
        <v>80</v>
      </c>
      <c r="G9107" t="s">
        <v>63</v>
      </c>
      <c r="H9107" t="s">
        <v>202</v>
      </c>
      <c r="I9107" t="s">
        <v>96</v>
      </c>
      <c r="J9107" t="s">
        <v>135</v>
      </c>
      <c r="K9107" t="s">
        <v>136</v>
      </c>
      <c r="L9107">
        <v>3069.8</v>
      </c>
      <c r="M9107">
        <v>2</v>
      </c>
      <c r="N9107">
        <v>0.05</v>
      </c>
      <c r="O9107">
        <v>668.66</v>
      </c>
    </row>
    <row r="9108" spans="1:15" x14ac:dyDescent="0.3">
      <c r="A9108" t="s">
        <v>11121</v>
      </c>
      <c r="B9108" t="s">
        <v>2929</v>
      </c>
      <c r="C9108" t="s">
        <v>2757</v>
      </c>
      <c r="D9108" t="s">
        <v>50</v>
      </c>
      <c r="E9108" t="s">
        <v>1570</v>
      </c>
      <c r="F9108" t="s">
        <v>71</v>
      </c>
      <c r="G9108" t="s">
        <v>72</v>
      </c>
      <c r="H9108" t="s">
        <v>104</v>
      </c>
      <c r="I9108" t="s">
        <v>118</v>
      </c>
      <c r="J9108" t="s">
        <v>230</v>
      </c>
      <c r="K9108" t="s">
        <v>351</v>
      </c>
      <c r="L9108">
        <v>48162.64</v>
      </c>
      <c r="M9108">
        <v>8</v>
      </c>
      <c r="N9108">
        <v>0.25</v>
      </c>
      <c r="O9108">
        <v>12132.15</v>
      </c>
    </row>
    <row r="9109" spans="1:15" x14ac:dyDescent="0.3">
      <c r="A9109" t="s">
        <v>11122</v>
      </c>
      <c r="B9109" t="s">
        <v>3045</v>
      </c>
      <c r="C9109" t="s">
        <v>1421</v>
      </c>
      <c r="D9109" t="s">
        <v>50</v>
      </c>
      <c r="E9109" t="s">
        <v>2999</v>
      </c>
      <c r="F9109" t="s">
        <v>52</v>
      </c>
      <c r="G9109" t="s">
        <v>81</v>
      </c>
      <c r="H9109" t="s">
        <v>284</v>
      </c>
      <c r="I9109" t="s">
        <v>83</v>
      </c>
      <c r="J9109" t="s">
        <v>84</v>
      </c>
      <c r="K9109" t="s">
        <v>257</v>
      </c>
      <c r="L9109">
        <v>20676.52</v>
      </c>
      <c r="M9109">
        <v>2</v>
      </c>
      <c r="N9109">
        <v>0.1</v>
      </c>
      <c r="O9109">
        <v>3588.89</v>
      </c>
    </row>
    <row r="9110" spans="1:15" x14ac:dyDescent="0.3">
      <c r="A9110" t="s">
        <v>11123</v>
      </c>
      <c r="B9110" t="s">
        <v>470</v>
      </c>
      <c r="C9110" t="s">
        <v>3250</v>
      </c>
      <c r="D9110" t="s">
        <v>78</v>
      </c>
      <c r="E9110" t="s">
        <v>1827</v>
      </c>
      <c r="F9110" t="s">
        <v>52</v>
      </c>
      <c r="G9110" t="s">
        <v>179</v>
      </c>
      <c r="H9110" t="s">
        <v>180</v>
      </c>
      <c r="I9110" t="s">
        <v>55</v>
      </c>
      <c r="J9110" t="s">
        <v>141</v>
      </c>
      <c r="K9110" t="s">
        <v>241</v>
      </c>
      <c r="L9110">
        <v>1961.12</v>
      </c>
      <c r="M9110">
        <v>2</v>
      </c>
      <c r="N9110">
        <v>0.15</v>
      </c>
      <c r="O9110">
        <v>664.85</v>
      </c>
    </row>
    <row r="9111" spans="1:15" x14ac:dyDescent="0.3">
      <c r="A9111" t="s">
        <v>11124</v>
      </c>
      <c r="B9111" t="s">
        <v>634</v>
      </c>
      <c r="C9111" t="s">
        <v>826</v>
      </c>
      <c r="D9111" t="s">
        <v>102</v>
      </c>
      <c r="E9111" t="s">
        <v>2201</v>
      </c>
      <c r="F9111" t="s">
        <v>71</v>
      </c>
      <c r="G9111" t="s">
        <v>72</v>
      </c>
      <c r="H9111" t="s">
        <v>104</v>
      </c>
      <c r="I9111" t="s">
        <v>96</v>
      </c>
      <c r="J9111" t="s">
        <v>97</v>
      </c>
      <c r="K9111" t="s">
        <v>98</v>
      </c>
      <c r="L9111">
        <v>11243.75</v>
      </c>
      <c r="M9111">
        <v>7</v>
      </c>
      <c r="N9111">
        <v>0.25</v>
      </c>
      <c r="O9111">
        <v>1985.32</v>
      </c>
    </row>
    <row r="9112" spans="1:15" x14ac:dyDescent="0.3">
      <c r="A9112" t="s">
        <v>11125</v>
      </c>
      <c r="B9112" t="s">
        <v>423</v>
      </c>
      <c r="C9112" t="s">
        <v>2226</v>
      </c>
      <c r="D9112" t="s">
        <v>50</v>
      </c>
      <c r="E9112" t="s">
        <v>738</v>
      </c>
      <c r="F9112" t="s">
        <v>80</v>
      </c>
      <c r="G9112" t="s">
        <v>179</v>
      </c>
      <c r="H9112" t="s">
        <v>180</v>
      </c>
      <c r="I9112" t="s">
        <v>55</v>
      </c>
      <c r="J9112" t="s">
        <v>65</v>
      </c>
      <c r="K9112" t="s">
        <v>130</v>
      </c>
      <c r="L9112">
        <v>73908.800000000003</v>
      </c>
      <c r="M9112">
        <v>10</v>
      </c>
      <c r="N9112">
        <v>0.15</v>
      </c>
      <c r="O9112">
        <v>20183.080000000002</v>
      </c>
    </row>
    <row r="9113" spans="1:15" x14ac:dyDescent="0.3">
      <c r="A9113" t="s">
        <v>11126</v>
      </c>
      <c r="B9113" t="s">
        <v>3580</v>
      </c>
      <c r="C9113" t="s">
        <v>650</v>
      </c>
      <c r="D9113" t="s">
        <v>61</v>
      </c>
      <c r="E9113" t="s">
        <v>1746</v>
      </c>
      <c r="F9113" t="s">
        <v>52</v>
      </c>
      <c r="G9113" t="s">
        <v>81</v>
      </c>
      <c r="H9113" t="s">
        <v>82</v>
      </c>
      <c r="I9113" t="s">
        <v>83</v>
      </c>
      <c r="J9113" t="s">
        <v>84</v>
      </c>
      <c r="K9113" t="s">
        <v>125</v>
      </c>
      <c r="L9113">
        <v>57799.3</v>
      </c>
      <c r="M9113">
        <v>10</v>
      </c>
      <c r="N9113">
        <v>0.1</v>
      </c>
      <c r="O9113">
        <v>15386.19</v>
      </c>
    </row>
    <row r="9114" spans="1:15" x14ac:dyDescent="0.3">
      <c r="A9114" t="s">
        <v>11127</v>
      </c>
      <c r="B9114" t="s">
        <v>1475</v>
      </c>
      <c r="C9114" t="s">
        <v>1476</v>
      </c>
      <c r="D9114" t="s">
        <v>78</v>
      </c>
      <c r="E9114" t="s">
        <v>1551</v>
      </c>
      <c r="F9114" t="s">
        <v>80</v>
      </c>
      <c r="G9114" t="s">
        <v>53</v>
      </c>
      <c r="H9114" t="s">
        <v>110</v>
      </c>
      <c r="I9114" t="s">
        <v>55</v>
      </c>
      <c r="J9114" t="s">
        <v>141</v>
      </c>
      <c r="K9114" t="s">
        <v>241</v>
      </c>
      <c r="L9114">
        <v>35835.800000000003</v>
      </c>
      <c r="M9114">
        <v>10</v>
      </c>
      <c r="N9114">
        <v>0.1</v>
      </c>
      <c r="O9114">
        <v>7293.84</v>
      </c>
    </row>
    <row r="9115" spans="1:15" x14ac:dyDescent="0.3">
      <c r="A9115" t="s">
        <v>11128</v>
      </c>
      <c r="B9115" t="s">
        <v>1058</v>
      </c>
      <c r="C9115" t="s">
        <v>164</v>
      </c>
      <c r="D9115" t="s">
        <v>61</v>
      </c>
      <c r="E9115" t="s">
        <v>850</v>
      </c>
      <c r="F9115" t="s">
        <v>71</v>
      </c>
      <c r="G9115" t="s">
        <v>179</v>
      </c>
      <c r="H9115" t="s">
        <v>180</v>
      </c>
      <c r="I9115" t="s">
        <v>118</v>
      </c>
      <c r="J9115" t="s">
        <v>191</v>
      </c>
      <c r="K9115" t="s">
        <v>192</v>
      </c>
      <c r="L9115">
        <v>5215.8999999999996</v>
      </c>
      <c r="M9115">
        <v>2</v>
      </c>
      <c r="N9115">
        <v>0</v>
      </c>
      <c r="O9115">
        <v>1163.08</v>
      </c>
    </row>
    <row r="9116" spans="1:15" x14ac:dyDescent="0.3">
      <c r="A9116" t="s">
        <v>11129</v>
      </c>
      <c r="B9116" t="s">
        <v>684</v>
      </c>
      <c r="C9116" t="s">
        <v>572</v>
      </c>
      <c r="D9116" t="s">
        <v>61</v>
      </c>
      <c r="E9116" t="s">
        <v>1621</v>
      </c>
      <c r="F9116" t="s">
        <v>71</v>
      </c>
      <c r="G9116" t="s">
        <v>179</v>
      </c>
      <c r="H9116" t="s">
        <v>236</v>
      </c>
      <c r="I9116" t="s">
        <v>96</v>
      </c>
      <c r="J9116" t="s">
        <v>97</v>
      </c>
      <c r="K9116" t="s">
        <v>98</v>
      </c>
      <c r="L9116">
        <v>19592</v>
      </c>
      <c r="M9116">
        <v>5</v>
      </c>
      <c r="N9116">
        <v>0.15</v>
      </c>
      <c r="O9116">
        <v>5157.3</v>
      </c>
    </row>
    <row r="9117" spans="1:15" x14ac:dyDescent="0.3">
      <c r="A9117" t="s">
        <v>11130</v>
      </c>
      <c r="B9117" t="s">
        <v>3001</v>
      </c>
      <c r="C9117" t="s">
        <v>1544</v>
      </c>
      <c r="D9117" t="s">
        <v>78</v>
      </c>
      <c r="E9117" t="s">
        <v>261</v>
      </c>
      <c r="F9117" t="s">
        <v>71</v>
      </c>
      <c r="G9117" t="s">
        <v>53</v>
      </c>
      <c r="H9117" t="s">
        <v>110</v>
      </c>
      <c r="I9117" t="s">
        <v>96</v>
      </c>
      <c r="J9117" t="s">
        <v>111</v>
      </c>
      <c r="K9117" t="s">
        <v>112</v>
      </c>
      <c r="L9117">
        <v>36815.379999999997</v>
      </c>
      <c r="M9117">
        <v>7</v>
      </c>
      <c r="N9117">
        <v>0.05</v>
      </c>
      <c r="O9117">
        <v>9345.16</v>
      </c>
    </row>
    <row r="9118" spans="1:15" x14ac:dyDescent="0.3">
      <c r="A9118" t="s">
        <v>11131</v>
      </c>
      <c r="B9118" t="s">
        <v>1941</v>
      </c>
      <c r="C9118" t="s">
        <v>977</v>
      </c>
      <c r="D9118" t="s">
        <v>50</v>
      </c>
      <c r="E9118" t="s">
        <v>1232</v>
      </c>
      <c r="F9118" t="s">
        <v>52</v>
      </c>
      <c r="G9118" t="s">
        <v>179</v>
      </c>
      <c r="H9118" t="s">
        <v>180</v>
      </c>
      <c r="I9118" t="s">
        <v>96</v>
      </c>
      <c r="J9118" t="s">
        <v>111</v>
      </c>
      <c r="K9118" t="s">
        <v>112</v>
      </c>
      <c r="L9118">
        <v>4291.5</v>
      </c>
      <c r="M9118">
        <v>1</v>
      </c>
      <c r="N9118">
        <v>0.2</v>
      </c>
      <c r="O9118">
        <v>1311.51</v>
      </c>
    </row>
    <row r="9119" spans="1:15" x14ac:dyDescent="0.3">
      <c r="A9119" t="s">
        <v>11132</v>
      </c>
      <c r="B9119" t="s">
        <v>2407</v>
      </c>
      <c r="C9119" t="s">
        <v>1925</v>
      </c>
      <c r="D9119" t="s">
        <v>61</v>
      </c>
      <c r="E9119" t="s">
        <v>429</v>
      </c>
      <c r="F9119" t="s">
        <v>52</v>
      </c>
      <c r="G9119" t="s">
        <v>81</v>
      </c>
      <c r="H9119" t="s">
        <v>82</v>
      </c>
      <c r="I9119" t="s">
        <v>83</v>
      </c>
      <c r="J9119" t="s">
        <v>84</v>
      </c>
      <c r="K9119" t="s">
        <v>105</v>
      </c>
      <c r="L9119">
        <v>52870.14</v>
      </c>
      <c r="M9119">
        <v>6</v>
      </c>
      <c r="N9119">
        <v>0.1</v>
      </c>
      <c r="O9119">
        <v>17366.14</v>
      </c>
    </row>
    <row r="9120" spans="1:15" x14ac:dyDescent="0.3">
      <c r="A9120" t="s">
        <v>11133</v>
      </c>
      <c r="B9120" t="s">
        <v>210</v>
      </c>
      <c r="C9120" t="s">
        <v>1810</v>
      </c>
      <c r="D9120" t="s">
        <v>78</v>
      </c>
      <c r="E9120" t="s">
        <v>62</v>
      </c>
      <c r="F9120" t="s">
        <v>71</v>
      </c>
      <c r="G9120" t="s">
        <v>179</v>
      </c>
      <c r="H9120" t="s">
        <v>180</v>
      </c>
      <c r="I9120" t="s">
        <v>83</v>
      </c>
      <c r="J9120" t="s">
        <v>156</v>
      </c>
      <c r="K9120" t="s">
        <v>285</v>
      </c>
      <c r="L9120">
        <v>51830.73</v>
      </c>
      <c r="M9120">
        <v>7</v>
      </c>
      <c r="N9120">
        <v>0.1</v>
      </c>
      <c r="O9120">
        <v>15082.76</v>
      </c>
    </row>
    <row r="9121" spans="1:15" x14ac:dyDescent="0.3">
      <c r="A9121" t="s">
        <v>11134</v>
      </c>
      <c r="B9121" t="s">
        <v>1114</v>
      </c>
      <c r="C9121" t="s">
        <v>368</v>
      </c>
      <c r="D9121" t="s">
        <v>61</v>
      </c>
      <c r="E9121" t="s">
        <v>332</v>
      </c>
      <c r="F9121" t="s">
        <v>52</v>
      </c>
      <c r="G9121" t="s">
        <v>53</v>
      </c>
      <c r="H9121" t="s">
        <v>54</v>
      </c>
      <c r="I9121" t="s">
        <v>83</v>
      </c>
      <c r="J9121" t="s">
        <v>379</v>
      </c>
      <c r="K9121" t="s">
        <v>380</v>
      </c>
      <c r="L9121">
        <v>19164.12</v>
      </c>
      <c r="M9121">
        <v>2</v>
      </c>
      <c r="N9121">
        <v>0.25</v>
      </c>
      <c r="O9121">
        <v>4665.4799999999996</v>
      </c>
    </row>
    <row r="9122" spans="1:15" x14ac:dyDescent="0.3">
      <c r="A9122" t="s">
        <v>11135</v>
      </c>
      <c r="B9122" t="s">
        <v>1128</v>
      </c>
      <c r="C9122" t="s">
        <v>1680</v>
      </c>
      <c r="D9122" t="s">
        <v>50</v>
      </c>
      <c r="E9122" t="s">
        <v>3614</v>
      </c>
      <c r="F9122" t="s">
        <v>80</v>
      </c>
      <c r="G9122" t="s">
        <v>81</v>
      </c>
      <c r="H9122" t="s">
        <v>186</v>
      </c>
      <c r="I9122" t="s">
        <v>118</v>
      </c>
      <c r="J9122" t="s">
        <v>191</v>
      </c>
      <c r="K9122" t="s">
        <v>192</v>
      </c>
      <c r="L9122">
        <v>8727.18</v>
      </c>
      <c r="M9122">
        <v>7</v>
      </c>
      <c r="N9122">
        <v>0.25</v>
      </c>
      <c r="O9122">
        <v>2294.36</v>
      </c>
    </row>
    <row r="9123" spans="1:15" x14ac:dyDescent="0.3">
      <c r="A9123" t="s">
        <v>11136</v>
      </c>
      <c r="B9123" t="s">
        <v>799</v>
      </c>
      <c r="C9123" t="s">
        <v>919</v>
      </c>
      <c r="D9123" t="s">
        <v>50</v>
      </c>
      <c r="E9123" t="s">
        <v>261</v>
      </c>
      <c r="F9123" t="s">
        <v>71</v>
      </c>
      <c r="G9123" t="s">
        <v>81</v>
      </c>
      <c r="H9123" t="s">
        <v>284</v>
      </c>
      <c r="I9123" t="s">
        <v>96</v>
      </c>
      <c r="J9123" t="s">
        <v>166</v>
      </c>
      <c r="K9123" t="s">
        <v>167</v>
      </c>
      <c r="L9123">
        <v>43303.05</v>
      </c>
      <c r="M9123">
        <v>3</v>
      </c>
      <c r="N9123">
        <v>0</v>
      </c>
      <c r="O9123">
        <v>15385.62</v>
      </c>
    </row>
    <row r="9124" spans="1:15" x14ac:dyDescent="0.3">
      <c r="A9124" t="s">
        <v>11137</v>
      </c>
      <c r="B9124" t="s">
        <v>1555</v>
      </c>
      <c r="C9124" t="s">
        <v>2069</v>
      </c>
      <c r="D9124" t="s">
        <v>50</v>
      </c>
      <c r="E9124" t="s">
        <v>1229</v>
      </c>
      <c r="F9124" t="s">
        <v>71</v>
      </c>
      <c r="G9124" t="s">
        <v>63</v>
      </c>
      <c r="H9124" t="s">
        <v>64</v>
      </c>
      <c r="I9124" t="s">
        <v>83</v>
      </c>
      <c r="J9124" t="s">
        <v>156</v>
      </c>
      <c r="K9124" t="s">
        <v>157</v>
      </c>
      <c r="L9124">
        <v>131811.03</v>
      </c>
      <c r="M9124">
        <v>9</v>
      </c>
      <c r="N9124">
        <v>0.2</v>
      </c>
      <c r="O9124">
        <v>25762.36</v>
      </c>
    </row>
    <row r="9125" spans="1:15" x14ac:dyDescent="0.3">
      <c r="A9125" t="s">
        <v>11138</v>
      </c>
      <c r="B9125" t="s">
        <v>2575</v>
      </c>
      <c r="C9125" t="s">
        <v>667</v>
      </c>
      <c r="D9125" t="s">
        <v>61</v>
      </c>
      <c r="E9125" t="s">
        <v>161</v>
      </c>
      <c r="F9125" t="s">
        <v>52</v>
      </c>
      <c r="G9125" t="s">
        <v>81</v>
      </c>
      <c r="H9125" t="s">
        <v>82</v>
      </c>
      <c r="I9125" t="s">
        <v>83</v>
      </c>
      <c r="J9125" t="s">
        <v>449</v>
      </c>
      <c r="K9125" t="s">
        <v>681</v>
      </c>
      <c r="L9125">
        <v>47489.05</v>
      </c>
      <c r="M9125">
        <v>5</v>
      </c>
      <c r="N9125">
        <v>0.1</v>
      </c>
      <c r="O9125">
        <v>16009.63</v>
      </c>
    </row>
    <row r="9126" spans="1:15" x14ac:dyDescent="0.3">
      <c r="A9126" t="s">
        <v>11139</v>
      </c>
      <c r="B9126" t="s">
        <v>1829</v>
      </c>
      <c r="C9126" t="s">
        <v>2443</v>
      </c>
      <c r="D9126" t="s">
        <v>78</v>
      </c>
      <c r="E9126" t="s">
        <v>1897</v>
      </c>
      <c r="F9126" t="s">
        <v>71</v>
      </c>
      <c r="G9126" t="s">
        <v>53</v>
      </c>
      <c r="H9126" t="s">
        <v>54</v>
      </c>
      <c r="I9126" t="s">
        <v>118</v>
      </c>
      <c r="J9126" t="s">
        <v>119</v>
      </c>
      <c r="K9126" t="s">
        <v>120</v>
      </c>
      <c r="L9126">
        <v>12105.88</v>
      </c>
      <c r="M9126">
        <v>4</v>
      </c>
      <c r="N9126">
        <v>0.15</v>
      </c>
      <c r="O9126">
        <v>3320.6</v>
      </c>
    </row>
    <row r="9127" spans="1:15" x14ac:dyDescent="0.3">
      <c r="A9127" t="s">
        <v>11140</v>
      </c>
      <c r="B9127" t="s">
        <v>3564</v>
      </c>
      <c r="C9127" t="s">
        <v>3879</v>
      </c>
      <c r="D9127" t="s">
        <v>50</v>
      </c>
      <c r="E9127" t="s">
        <v>1627</v>
      </c>
      <c r="F9127" t="s">
        <v>71</v>
      </c>
      <c r="G9127" t="s">
        <v>179</v>
      </c>
      <c r="H9127" t="s">
        <v>236</v>
      </c>
      <c r="I9127" t="s">
        <v>83</v>
      </c>
      <c r="J9127" t="s">
        <v>379</v>
      </c>
      <c r="K9127" t="s">
        <v>562</v>
      </c>
      <c r="L9127">
        <v>75429.2</v>
      </c>
      <c r="M9127">
        <v>8</v>
      </c>
      <c r="N9127">
        <v>0.25</v>
      </c>
      <c r="O9127">
        <v>15349.6</v>
      </c>
    </row>
    <row r="9128" spans="1:15" x14ac:dyDescent="0.3">
      <c r="A9128" t="s">
        <v>11141</v>
      </c>
      <c r="B9128" t="s">
        <v>828</v>
      </c>
      <c r="C9128" t="s">
        <v>3351</v>
      </c>
      <c r="D9128" t="s">
        <v>61</v>
      </c>
      <c r="E9128" t="s">
        <v>2484</v>
      </c>
      <c r="F9128" t="s">
        <v>71</v>
      </c>
      <c r="G9128" t="s">
        <v>72</v>
      </c>
      <c r="H9128" t="s">
        <v>346</v>
      </c>
      <c r="I9128" t="s">
        <v>118</v>
      </c>
      <c r="J9128" t="s">
        <v>230</v>
      </c>
      <c r="K9128" t="s">
        <v>356</v>
      </c>
      <c r="L9128">
        <v>65061.99</v>
      </c>
      <c r="M9128">
        <v>9</v>
      </c>
      <c r="N9128">
        <v>0.2</v>
      </c>
      <c r="O9128">
        <v>16158.31</v>
      </c>
    </row>
    <row r="9129" spans="1:15" x14ac:dyDescent="0.3">
      <c r="A9129" t="s">
        <v>11142</v>
      </c>
      <c r="B9129" t="s">
        <v>2226</v>
      </c>
      <c r="C9129" t="s">
        <v>424</v>
      </c>
      <c r="D9129" t="s">
        <v>50</v>
      </c>
      <c r="E9129" t="s">
        <v>2053</v>
      </c>
      <c r="F9129" t="s">
        <v>52</v>
      </c>
      <c r="G9129" t="s">
        <v>81</v>
      </c>
      <c r="H9129" t="s">
        <v>82</v>
      </c>
      <c r="I9129" t="s">
        <v>96</v>
      </c>
      <c r="J9129" t="s">
        <v>166</v>
      </c>
      <c r="K9129" t="s">
        <v>337</v>
      </c>
      <c r="L9129">
        <v>2658.69</v>
      </c>
      <c r="M9129">
        <v>9</v>
      </c>
      <c r="N9129">
        <v>0.2</v>
      </c>
      <c r="O9129">
        <v>788.08</v>
      </c>
    </row>
    <row r="9130" spans="1:15" x14ac:dyDescent="0.3">
      <c r="A9130" t="s">
        <v>11143</v>
      </c>
      <c r="B9130" t="s">
        <v>3167</v>
      </c>
      <c r="C9130" t="s">
        <v>508</v>
      </c>
      <c r="D9130" t="s">
        <v>61</v>
      </c>
      <c r="E9130" t="s">
        <v>1192</v>
      </c>
      <c r="F9130" t="s">
        <v>52</v>
      </c>
      <c r="G9130" t="s">
        <v>81</v>
      </c>
      <c r="H9130" t="s">
        <v>284</v>
      </c>
      <c r="I9130" t="s">
        <v>83</v>
      </c>
      <c r="J9130" t="s">
        <v>156</v>
      </c>
      <c r="K9130" t="s">
        <v>285</v>
      </c>
      <c r="L9130">
        <v>74089.919999999998</v>
      </c>
      <c r="M9130">
        <v>6</v>
      </c>
      <c r="N9130">
        <v>0.05</v>
      </c>
      <c r="O9130">
        <v>25107.11</v>
      </c>
    </row>
    <row r="9131" spans="1:15" x14ac:dyDescent="0.3">
      <c r="A9131" t="s">
        <v>11144</v>
      </c>
      <c r="B9131" t="s">
        <v>195</v>
      </c>
      <c r="C9131" t="s">
        <v>2725</v>
      </c>
      <c r="D9131" t="s">
        <v>78</v>
      </c>
      <c r="E9131" t="s">
        <v>2157</v>
      </c>
      <c r="F9131" t="s">
        <v>71</v>
      </c>
      <c r="G9131" t="s">
        <v>53</v>
      </c>
      <c r="H9131" t="s">
        <v>54</v>
      </c>
      <c r="I9131" t="s">
        <v>118</v>
      </c>
      <c r="J9131" t="s">
        <v>119</v>
      </c>
      <c r="K9131" t="s">
        <v>197</v>
      </c>
      <c r="L9131">
        <v>68419.5</v>
      </c>
      <c r="M9131">
        <v>5</v>
      </c>
      <c r="N9131">
        <v>0.05</v>
      </c>
      <c r="O9131">
        <v>10740.17</v>
      </c>
    </row>
    <row r="9132" spans="1:15" x14ac:dyDescent="0.3">
      <c r="A9132" t="s">
        <v>11145</v>
      </c>
      <c r="B9132" t="s">
        <v>1424</v>
      </c>
      <c r="C9132" t="s">
        <v>376</v>
      </c>
      <c r="D9132" t="s">
        <v>50</v>
      </c>
      <c r="E9132" t="s">
        <v>569</v>
      </c>
      <c r="F9132" t="s">
        <v>71</v>
      </c>
      <c r="G9132" t="s">
        <v>81</v>
      </c>
      <c r="H9132" t="s">
        <v>284</v>
      </c>
      <c r="I9132" t="s">
        <v>55</v>
      </c>
      <c r="J9132" t="s">
        <v>56</v>
      </c>
      <c r="K9132" t="s">
        <v>57</v>
      </c>
      <c r="L9132">
        <v>6678.7</v>
      </c>
      <c r="M9132">
        <v>7</v>
      </c>
      <c r="N9132">
        <v>0.2</v>
      </c>
      <c r="O9132">
        <v>2119.4499999999998</v>
      </c>
    </row>
    <row r="9133" spans="1:15" x14ac:dyDescent="0.3">
      <c r="A9133" t="s">
        <v>11146</v>
      </c>
      <c r="B9133" t="s">
        <v>1103</v>
      </c>
      <c r="C9133" t="s">
        <v>1104</v>
      </c>
      <c r="D9133" t="s">
        <v>102</v>
      </c>
      <c r="E9133" t="s">
        <v>914</v>
      </c>
      <c r="F9133" t="s">
        <v>80</v>
      </c>
      <c r="G9133" t="s">
        <v>72</v>
      </c>
      <c r="H9133" t="s">
        <v>73</v>
      </c>
      <c r="I9133" t="s">
        <v>55</v>
      </c>
      <c r="J9133" t="s">
        <v>141</v>
      </c>
      <c r="K9133" t="s">
        <v>978</v>
      </c>
      <c r="L9133">
        <v>131636.97</v>
      </c>
      <c r="M9133">
        <v>9</v>
      </c>
      <c r="N9133">
        <v>0.15</v>
      </c>
      <c r="O9133">
        <v>30560.240000000002</v>
      </c>
    </row>
    <row r="9134" spans="1:15" x14ac:dyDescent="0.3">
      <c r="A9134" t="s">
        <v>11147</v>
      </c>
      <c r="B9134" t="s">
        <v>794</v>
      </c>
      <c r="C9134" t="s">
        <v>926</v>
      </c>
      <c r="D9134" t="s">
        <v>78</v>
      </c>
      <c r="E9134" t="s">
        <v>332</v>
      </c>
      <c r="F9134" t="s">
        <v>52</v>
      </c>
      <c r="G9134" t="s">
        <v>63</v>
      </c>
      <c r="H9134" t="s">
        <v>213</v>
      </c>
      <c r="I9134" t="s">
        <v>83</v>
      </c>
      <c r="J9134" t="s">
        <v>84</v>
      </c>
      <c r="K9134" t="s">
        <v>125</v>
      </c>
      <c r="L9134">
        <v>47352.7</v>
      </c>
      <c r="M9134">
        <v>5</v>
      </c>
      <c r="N9134">
        <v>0.15</v>
      </c>
      <c r="O9134">
        <v>10504.64</v>
      </c>
    </row>
    <row r="9135" spans="1:15" x14ac:dyDescent="0.3">
      <c r="A9135" t="s">
        <v>11148</v>
      </c>
      <c r="B9135" t="s">
        <v>3308</v>
      </c>
      <c r="C9135" t="s">
        <v>3309</v>
      </c>
      <c r="D9135" t="s">
        <v>78</v>
      </c>
      <c r="E9135" t="s">
        <v>1232</v>
      </c>
      <c r="F9135" t="s">
        <v>71</v>
      </c>
      <c r="G9135" t="s">
        <v>179</v>
      </c>
      <c r="H9135" t="s">
        <v>180</v>
      </c>
      <c r="I9135" t="s">
        <v>118</v>
      </c>
      <c r="J9135" t="s">
        <v>303</v>
      </c>
      <c r="K9135" t="s">
        <v>421</v>
      </c>
      <c r="L9135">
        <v>25339.86</v>
      </c>
      <c r="M9135">
        <v>2</v>
      </c>
      <c r="N9135">
        <v>0.15</v>
      </c>
      <c r="O9135">
        <v>6075.3</v>
      </c>
    </row>
    <row r="9136" spans="1:15" x14ac:dyDescent="0.3">
      <c r="A9136" t="s">
        <v>11149</v>
      </c>
      <c r="B9136" t="s">
        <v>1124</v>
      </c>
      <c r="C9136" t="s">
        <v>1003</v>
      </c>
      <c r="D9136" t="s">
        <v>61</v>
      </c>
      <c r="E9136" t="s">
        <v>320</v>
      </c>
      <c r="F9136" t="s">
        <v>71</v>
      </c>
      <c r="G9136" t="s">
        <v>53</v>
      </c>
      <c r="H9136" t="s">
        <v>90</v>
      </c>
      <c r="I9136" t="s">
        <v>55</v>
      </c>
      <c r="J9136" t="s">
        <v>141</v>
      </c>
      <c r="K9136" t="s">
        <v>241</v>
      </c>
      <c r="L9136">
        <v>43540.91</v>
      </c>
      <c r="M9136">
        <v>7</v>
      </c>
      <c r="N9136">
        <v>0.15</v>
      </c>
      <c r="O9136">
        <v>6555.3</v>
      </c>
    </row>
    <row r="9137" spans="1:15" x14ac:dyDescent="0.3">
      <c r="A9137" t="s">
        <v>11150</v>
      </c>
      <c r="B9137" t="s">
        <v>2742</v>
      </c>
      <c r="C9137" t="s">
        <v>464</v>
      </c>
      <c r="D9137" t="s">
        <v>50</v>
      </c>
      <c r="E9137" t="s">
        <v>644</v>
      </c>
      <c r="F9137" t="s">
        <v>71</v>
      </c>
      <c r="G9137" t="s">
        <v>63</v>
      </c>
      <c r="H9137" t="s">
        <v>213</v>
      </c>
      <c r="I9137" t="s">
        <v>83</v>
      </c>
      <c r="J9137" t="s">
        <v>84</v>
      </c>
      <c r="K9137" t="s">
        <v>257</v>
      </c>
      <c r="L9137">
        <v>76743.03</v>
      </c>
      <c r="M9137">
        <v>7</v>
      </c>
      <c r="N9137">
        <v>0</v>
      </c>
      <c r="O9137">
        <v>14374.64</v>
      </c>
    </row>
    <row r="9138" spans="1:15" x14ac:dyDescent="0.3">
      <c r="A9138" t="s">
        <v>11151</v>
      </c>
      <c r="B9138" t="s">
        <v>3021</v>
      </c>
      <c r="C9138" t="s">
        <v>3070</v>
      </c>
      <c r="D9138" t="s">
        <v>78</v>
      </c>
      <c r="E9138" t="s">
        <v>2019</v>
      </c>
      <c r="F9138" t="s">
        <v>52</v>
      </c>
      <c r="G9138" t="s">
        <v>81</v>
      </c>
      <c r="H9138" t="s">
        <v>186</v>
      </c>
      <c r="I9138" t="s">
        <v>118</v>
      </c>
      <c r="J9138" t="s">
        <v>191</v>
      </c>
      <c r="K9138" t="s">
        <v>192</v>
      </c>
      <c r="L9138">
        <v>33220.9</v>
      </c>
      <c r="M9138">
        <v>5</v>
      </c>
      <c r="N9138">
        <v>0.1</v>
      </c>
      <c r="O9138">
        <v>8668.8700000000008</v>
      </c>
    </row>
    <row r="9139" spans="1:15" x14ac:dyDescent="0.3">
      <c r="A9139" t="s">
        <v>11152</v>
      </c>
      <c r="B9139" t="s">
        <v>1321</v>
      </c>
      <c r="C9139" t="s">
        <v>2349</v>
      </c>
      <c r="D9139" t="s">
        <v>102</v>
      </c>
      <c r="E9139" t="s">
        <v>2256</v>
      </c>
      <c r="F9139" t="s">
        <v>80</v>
      </c>
      <c r="G9139" t="s">
        <v>179</v>
      </c>
      <c r="H9139" t="s">
        <v>180</v>
      </c>
      <c r="I9139" t="s">
        <v>96</v>
      </c>
      <c r="J9139" t="s">
        <v>135</v>
      </c>
      <c r="K9139" t="s">
        <v>395</v>
      </c>
      <c r="L9139">
        <v>11077.08</v>
      </c>
      <c r="M9139">
        <v>4</v>
      </c>
      <c r="N9139">
        <v>0.15</v>
      </c>
      <c r="O9139">
        <v>2174.39</v>
      </c>
    </row>
    <row r="9140" spans="1:15" x14ac:dyDescent="0.3">
      <c r="A9140" t="s">
        <v>11153</v>
      </c>
      <c r="B9140" t="s">
        <v>969</v>
      </c>
      <c r="C9140" t="s">
        <v>1968</v>
      </c>
      <c r="D9140" t="s">
        <v>50</v>
      </c>
      <c r="E9140" t="s">
        <v>1931</v>
      </c>
      <c r="F9140" t="s">
        <v>52</v>
      </c>
      <c r="G9140" t="s">
        <v>81</v>
      </c>
      <c r="H9140" t="s">
        <v>284</v>
      </c>
      <c r="I9140" t="s">
        <v>55</v>
      </c>
      <c r="J9140" t="s">
        <v>56</v>
      </c>
      <c r="K9140" t="s">
        <v>151</v>
      </c>
      <c r="L9140">
        <v>12270.2</v>
      </c>
      <c r="M9140">
        <v>2</v>
      </c>
      <c r="N9140">
        <v>0.2</v>
      </c>
      <c r="O9140">
        <v>2609.35</v>
      </c>
    </row>
    <row r="9141" spans="1:15" x14ac:dyDescent="0.3">
      <c r="A9141" t="s">
        <v>11154</v>
      </c>
      <c r="B9141" t="s">
        <v>1985</v>
      </c>
      <c r="C9141" t="s">
        <v>609</v>
      </c>
      <c r="D9141" t="s">
        <v>50</v>
      </c>
      <c r="E9141" t="s">
        <v>787</v>
      </c>
      <c r="F9141" t="s">
        <v>80</v>
      </c>
      <c r="G9141" t="s">
        <v>179</v>
      </c>
      <c r="H9141" t="s">
        <v>180</v>
      </c>
      <c r="I9141" t="s">
        <v>55</v>
      </c>
      <c r="J9141" t="s">
        <v>173</v>
      </c>
      <c r="K9141" t="s">
        <v>735</v>
      </c>
      <c r="L9141">
        <v>37461.800000000003</v>
      </c>
      <c r="M9141">
        <v>10</v>
      </c>
      <c r="N9141">
        <v>0.2</v>
      </c>
      <c r="O9141">
        <v>7006.24</v>
      </c>
    </row>
    <row r="9142" spans="1:15" x14ac:dyDescent="0.3">
      <c r="A9142" t="s">
        <v>11155</v>
      </c>
      <c r="B9142" t="s">
        <v>721</v>
      </c>
      <c r="C9142" t="s">
        <v>744</v>
      </c>
      <c r="D9142" t="s">
        <v>50</v>
      </c>
      <c r="E9142" t="s">
        <v>1923</v>
      </c>
      <c r="F9142" t="s">
        <v>52</v>
      </c>
      <c r="G9142" t="s">
        <v>72</v>
      </c>
      <c r="H9142" t="s">
        <v>346</v>
      </c>
      <c r="I9142" t="s">
        <v>83</v>
      </c>
      <c r="J9142" t="s">
        <v>379</v>
      </c>
      <c r="K9142" t="s">
        <v>380</v>
      </c>
      <c r="L9142">
        <v>5428.93</v>
      </c>
      <c r="M9142">
        <v>1</v>
      </c>
      <c r="N9142">
        <v>0.2</v>
      </c>
      <c r="O9142">
        <v>1316.64</v>
      </c>
    </row>
    <row r="9143" spans="1:15" x14ac:dyDescent="0.3">
      <c r="A9143" t="s">
        <v>11156</v>
      </c>
      <c r="B9143" t="s">
        <v>1709</v>
      </c>
      <c r="C9143" t="s">
        <v>1503</v>
      </c>
      <c r="D9143" t="s">
        <v>102</v>
      </c>
      <c r="E9143" t="s">
        <v>1782</v>
      </c>
      <c r="F9143" t="s">
        <v>71</v>
      </c>
      <c r="G9143" t="s">
        <v>179</v>
      </c>
      <c r="H9143" t="s">
        <v>180</v>
      </c>
      <c r="I9143" t="s">
        <v>55</v>
      </c>
      <c r="J9143" t="s">
        <v>141</v>
      </c>
      <c r="K9143" t="s">
        <v>978</v>
      </c>
      <c r="L9143">
        <v>3033.15</v>
      </c>
      <c r="M9143">
        <v>3</v>
      </c>
      <c r="N9143">
        <v>0</v>
      </c>
      <c r="O9143">
        <v>849.59</v>
      </c>
    </row>
    <row r="9144" spans="1:15" x14ac:dyDescent="0.3">
      <c r="A9144" t="s">
        <v>11157</v>
      </c>
      <c r="B9144" t="s">
        <v>238</v>
      </c>
      <c r="C9144" t="s">
        <v>239</v>
      </c>
      <c r="D9144" t="s">
        <v>61</v>
      </c>
      <c r="E9144" t="s">
        <v>3266</v>
      </c>
      <c r="F9144" t="s">
        <v>80</v>
      </c>
      <c r="G9144" t="s">
        <v>179</v>
      </c>
      <c r="H9144" t="s">
        <v>180</v>
      </c>
      <c r="I9144" t="s">
        <v>96</v>
      </c>
      <c r="J9144" t="s">
        <v>97</v>
      </c>
      <c r="K9144" t="s">
        <v>181</v>
      </c>
      <c r="L9144">
        <v>22433.96</v>
      </c>
      <c r="M9144">
        <v>4</v>
      </c>
      <c r="N9144">
        <v>0.25</v>
      </c>
      <c r="O9144">
        <v>5495.34</v>
      </c>
    </row>
    <row r="9145" spans="1:15" x14ac:dyDescent="0.3">
      <c r="A9145" t="s">
        <v>11158</v>
      </c>
      <c r="B9145" t="s">
        <v>884</v>
      </c>
      <c r="C9145" t="s">
        <v>397</v>
      </c>
      <c r="D9145" t="s">
        <v>102</v>
      </c>
      <c r="E9145" t="s">
        <v>734</v>
      </c>
      <c r="F9145" t="s">
        <v>80</v>
      </c>
      <c r="G9145" t="s">
        <v>53</v>
      </c>
      <c r="H9145" t="s">
        <v>110</v>
      </c>
      <c r="I9145" t="s">
        <v>83</v>
      </c>
      <c r="J9145" t="s">
        <v>449</v>
      </c>
      <c r="K9145" t="s">
        <v>681</v>
      </c>
      <c r="L9145">
        <v>2325.6</v>
      </c>
      <c r="M9145">
        <v>10</v>
      </c>
      <c r="N9145">
        <v>0.1</v>
      </c>
      <c r="O9145">
        <v>487.4</v>
      </c>
    </row>
    <row r="9146" spans="1:15" x14ac:dyDescent="0.3">
      <c r="A9146" t="s">
        <v>11159</v>
      </c>
      <c r="B9146" t="s">
        <v>744</v>
      </c>
      <c r="C9146" t="s">
        <v>745</v>
      </c>
      <c r="D9146" t="s">
        <v>102</v>
      </c>
      <c r="E9146" t="s">
        <v>363</v>
      </c>
      <c r="F9146" t="s">
        <v>71</v>
      </c>
      <c r="G9146" t="s">
        <v>81</v>
      </c>
      <c r="H9146" t="s">
        <v>82</v>
      </c>
      <c r="I9146" t="s">
        <v>96</v>
      </c>
      <c r="J9146" t="s">
        <v>166</v>
      </c>
      <c r="K9146" t="s">
        <v>167</v>
      </c>
      <c r="L9146">
        <v>23451.22</v>
      </c>
      <c r="M9146">
        <v>2</v>
      </c>
      <c r="N9146">
        <v>0.25</v>
      </c>
      <c r="O9146">
        <v>3041.09</v>
      </c>
    </row>
    <row r="9147" spans="1:15" x14ac:dyDescent="0.3">
      <c r="A9147" t="s">
        <v>11160</v>
      </c>
      <c r="B9147" t="s">
        <v>1976</v>
      </c>
      <c r="C9147" t="s">
        <v>852</v>
      </c>
      <c r="D9147" t="s">
        <v>102</v>
      </c>
      <c r="E9147" t="s">
        <v>279</v>
      </c>
      <c r="F9147" t="s">
        <v>80</v>
      </c>
      <c r="G9147" t="s">
        <v>72</v>
      </c>
      <c r="H9147" t="s">
        <v>104</v>
      </c>
      <c r="I9147" t="s">
        <v>118</v>
      </c>
      <c r="J9147" t="s">
        <v>119</v>
      </c>
      <c r="K9147" t="s">
        <v>197</v>
      </c>
      <c r="L9147">
        <v>14533.44</v>
      </c>
      <c r="M9147">
        <v>4</v>
      </c>
      <c r="N9147">
        <v>0</v>
      </c>
      <c r="O9147">
        <v>5421.37</v>
      </c>
    </row>
    <row r="9148" spans="1:15" x14ac:dyDescent="0.3">
      <c r="A9148" t="s">
        <v>11161</v>
      </c>
      <c r="B9148" t="s">
        <v>2829</v>
      </c>
      <c r="C9148" t="s">
        <v>1359</v>
      </c>
      <c r="D9148" t="s">
        <v>78</v>
      </c>
      <c r="E9148" t="s">
        <v>1891</v>
      </c>
      <c r="F9148" t="s">
        <v>80</v>
      </c>
      <c r="G9148" t="s">
        <v>63</v>
      </c>
      <c r="H9148" t="s">
        <v>202</v>
      </c>
      <c r="I9148" t="s">
        <v>83</v>
      </c>
      <c r="J9148" t="s">
        <v>84</v>
      </c>
      <c r="K9148" t="s">
        <v>125</v>
      </c>
      <c r="L9148">
        <v>24010.5</v>
      </c>
      <c r="M9148">
        <v>10</v>
      </c>
      <c r="N9148">
        <v>0</v>
      </c>
      <c r="O9148">
        <v>4419.17</v>
      </c>
    </row>
    <row r="9149" spans="1:15" x14ac:dyDescent="0.3">
      <c r="A9149" t="s">
        <v>11162</v>
      </c>
      <c r="B9149" t="s">
        <v>2523</v>
      </c>
      <c r="C9149" t="s">
        <v>3746</v>
      </c>
      <c r="D9149" t="s">
        <v>61</v>
      </c>
      <c r="E9149" t="s">
        <v>2085</v>
      </c>
      <c r="F9149" t="s">
        <v>52</v>
      </c>
      <c r="G9149" t="s">
        <v>63</v>
      </c>
      <c r="H9149" t="s">
        <v>172</v>
      </c>
      <c r="I9149" t="s">
        <v>55</v>
      </c>
      <c r="J9149" t="s">
        <v>56</v>
      </c>
      <c r="K9149" t="s">
        <v>74</v>
      </c>
      <c r="L9149">
        <v>88650.06</v>
      </c>
      <c r="M9149">
        <v>6</v>
      </c>
      <c r="N9149">
        <v>0.1</v>
      </c>
      <c r="O9149">
        <v>28946.080000000002</v>
      </c>
    </row>
    <row r="9150" spans="1:15" x14ac:dyDescent="0.3">
      <c r="A9150" t="s">
        <v>11163</v>
      </c>
      <c r="B9150" t="s">
        <v>2143</v>
      </c>
      <c r="C9150" t="s">
        <v>2586</v>
      </c>
      <c r="D9150" t="s">
        <v>50</v>
      </c>
      <c r="E9150" t="s">
        <v>201</v>
      </c>
      <c r="F9150" t="s">
        <v>80</v>
      </c>
      <c r="G9150" t="s">
        <v>53</v>
      </c>
      <c r="H9150" t="s">
        <v>54</v>
      </c>
      <c r="I9150" t="s">
        <v>83</v>
      </c>
      <c r="J9150" t="s">
        <v>156</v>
      </c>
      <c r="K9150" t="s">
        <v>157</v>
      </c>
      <c r="L9150">
        <v>19630.12</v>
      </c>
      <c r="M9150">
        <v>4</v>
      </c>
      <c r="N9150">
        <v>0.15</v>
      </c>
      <c r="O9150">
        <v>3494.51</v>
      </c>
    </row>
    <row r="9151" spans="1:15" x14ac:dyDescent="0.3">
      <c r="A9151" t="s">
        <v>11164</v>
      </c>
      <c r="B9151" t="s">
        <v>107</v>
      </c>
      <c r="C9151" t="s">
        <v>831</v>
      </c>
      <c r="D9151" t="s">
        <v>78</v>
      </c>
      <c r="E9151" t="s">
        <v>256</v>
      </c>
      <c r="F9151" t="s">
        <v>80</v>
      </c>
      <c r="G9151" t="s">
        <v>53</v>
      </c>
      <c r="H9151" t="s">
        <v>90</v>
      </c>
      <c r="I9151" t="s">
        <v>118</v>
      </c>
      <c r="J9151" t="s">
        <v>230</v>
      </c>
      <c r="K9151" t="s">
        <v>351</v>
      </c>
      <c r="L9151">
        <v>5853.9</v>
      </c>
      <c r="M9151">
        <v>2</v>
      </c>
      <c r="N9151">
        <v>0.15</v>
      </c>
      <c r="O9151">
        <v>1154.08</v>
      </c>
    </row>
    <row r="9152" spans="1:15" x14ac:dyDescent="0.3">
      <c r="A9152" t="s">
        <v>11165</v>
      </c>
      <c r="B9152" t="s">
        <v>4302</v>
      </c>
      <c r="C9152" t="s">
        <v>2360</v>
      </c>
      <c r="D9152" t="s">
        <v>102</v>
      </c>
      <c r="E9152" t="s">
        <v>1931</v>
      </c>
      <c r="F9152" t="s">
        <v>52</v>
      </c>
      <c r="G9152" t="s">
        <v>63</v>
      </c>
      <c r="H9152" t="s">
        <v>213</v>
      </c>
      <c r="I9152" t="s">
        <v>83</v>
      </c>
      <c r="J9152" t="s">
        <v>379</v>
      </c>
      <c r="K9152" t="s">
        <v>562</v>
      </c>
      <c r="L9152">
        <v>6908.65</v>
      </c>
      <c r="M9152">
        <v>5</v>
      </c>
      <c r="N9152">
        <v>0.05</v>
      </c>
      <c r="O9152">
        <v>1961.95</v>
      </c>
    </row>
    <row r="9153" spans="1:15" x14ac:dyDescent="0.3">
      <c r="A9153" t="s">
        <v>11166</v>
      </c>
      <c r="B9153" t="s">
        <v>778</v>
      </c>
      <c r="C9153" t="s">
        <v>2496</v>
      </c>
      <c r="D9153" t="s">
        <v>50</v>
      </c>
      <c r="E9153" t="s">
        <v>517</v>
      </c>
      <c r="F9153" t="s">
        <v>71</v>
      </c>
      <c r="G9153" t="s">
        <v>72</v>
      </c>
      <c r="H9153" t="s">
        <v>73</v>
      </c>
      <c r="I9153" t="s">
        <v>55</v>
      </c>
      <c r="J9153" t="s">
        <v>141</v>
      </c>
      <c r="K9153" t="s">
        <v>978</v>
      </c>
      <c r="L9153">
        <v>42267.45</v>
      </c>
      <c r="M9153">
        <v>5</v>
      </c>
      <c r="N9153">
        <v>0.2</v>
      </c>
      <c r="O9153">
        <v>8930.7900000000009</v>
      </c>
    </row>
    <row r="9154" spans="1:15" x14ac:dyDescent="0.3">
      <c r="A9154" t="s">
        <v>11167</v>
      </c>
      <c r="B9154" t="s">
        <v>760</v>
      </c>
      <c r="C9154" t="s">
        <v>887</v>
      </c>
      <c r="D9154" t="s">
        <v>102</v>
      </c>
      <c r="E9154" t="s">
        <v>1766</v>
      </c>
      <c r="F9154" t="s">
        <v>52</v>
      </c>
      <c r="G9154" t="s">
        <v>63</v>
      </c>
      <c r="H9154" t="s">
        <v>202</v>
      </c>
      <c r="I9154" t="s">
        <v>118</v>
      </c>
      <c r="J9154" t="s">
        <v>230</v>
      </c>
      <c r="K9154" t="s">
        <v>351</v>
      </c>
      <c r="L9154">
        <v>8282.5300000000007</v>
      </c>
      <c r="M9154">
        <v>1</v>
      </c>
      <c r="N9154">
        <v>0.15</v>
      </c>
      <c r="O9154">
        <v>1309.43</v>
      </c>
    </row>
    <row r="9155" spans="1:15" x14ac:dyDescent="0.3">
      <c r="A9155" t="s">
        <v>11168</v>
      </c>
      <c r="B9155" t="s">
        <v>386</v>
      </c>
      <c r="C9155" t="s">
        <v>1694</v>
      </c>
      <c r="D9155" t="s">
        <v>102</v>
      </c>
      <c r="E9155" t="s">
        <v>1303</v>
      </c>
      <c r="F9155" t="s">
        <v>71</v>
      </c>
      <c r="G9155" t="s">
        <v>81</v>
      </c>
      <c r="H9155" t="s">
        <v>284</v>
      </c>
      <c r="I9155" t="s">
        <v>55</v>
      </c>
      <c r="J9155" t="s">
        <v>141</v>
      </c>
      <c r="K9155" t="s">
        <v>978</v>
      </c>
      <c r="L9155">
        <v>4455.2</v>
      </c>
      <c r="M9155">
        <v>10</v>
      </c>
      <c r="N9155">
        <v>0.2</v>
      </c>
      <c r="O9155">
        <v>593.27</v>
      </c>
    </row>
    <row r="9156" spans="1:15" x14ac:dyDescent="0.3">
      <c r="A9156" t="s">
        <v>11169</v>
      </c>
      <c r="B9156" t="s">
        <v>936</v>
      </c>
      <c r="C9156" t="s">
        <v>2927</v>
      </c>
      <c r="D9156" t="s">
        <v>78</v>
      </c>
      <c r="E9156" t="s">
        <v>660</v>
      </c>
      <c r="F9156" t="s">
        <v>52</v>
      </c>
      <c r="G9156" t="s">
        <v>63</v>
      </c>
      <c r="H9156" t="s">
        <v>172</v>
      </c>
      <c r="I9156" t="s">
        <v>96</v>
      </c>
      <c r="J9156" t="s">
        <v>166</v>
      </c>
      <c r="K9156" t="s">
        <v>762</v>
      </c>
      <c r="L9156">
        <v>58134.12</v>
      </c>
      <c r="M9156">
        <v>4</v>
      </c>
      <c r="N9156">
        <v>0.25</v>
      </c>
      <c r="O9156">
        <v>15293.5</v>
      </c>
    </row>
    <row r="9157" spans="1:15" x14ac:dyDescent="0.3">
      <c r="A9157" t="s">
        <v>11170</v>
      </c>
      <c r="B9157" t="s">
        <v>1377</v>
      </c>
      <c r="C9157" t="s">
        <v>909</v>
      </c>
      <c r="D9157" t="s">
        <v>61</v>
      </c>
      <c r="E9157" t="s">
        <v>688</v>
      </c>
      <c r="F9157" t="s">
        <v>71</v>
      </c>
      <c r="G9157" t="s">
        <v>72</v>
      </c>
      <c r="H9157" t="s">
        <v>73</v>
      </c>
      <c r="I9157" t="s">
        <v>83</v>
      </c>
      <c r="J9157" t="s">
        <v>156</v>
      </c>
      <c r="K9157" t="s">
        <v>285</v>
      </c>
      <c r="L9157">
        <v>34248.550000000003</v>
      </c>
      <c r="M9157">
        <v>7</v>
      </c>
      <c r="N9157">
        <v>0.15</v>
      </c>
      <c r="O9157">
        <v>9078.84</v>
      </c>
    </row>
    <row r="9158" spans="1:15" x14ac:dyDescent="0.3">
      <c r="A9158" t="s">
        <v>11171</v>
      </c>
      <c r="B9158" t="s">
        <v>666</v>
      </c>
      <c r="C9158" t="s">
        <v>535</v>
      </c>
      <c r="D9158" t="s">
        <v>102</v>
      </c>
      <c r="E9158" t="s">
        <v>378</v>
      </c>
      <c r="F9158" t="s">
        <v>80</v>
      </c>
      <c r="G9158" t="s">
        <v>179</v>
      </c>
      <c r="H9158" t="s">
        <v>236</v>
      </c>
      <c r="I9158" t="s">
        <v>83</v>
      </c>
      <c r="J9158" t="s">
        <v>379</v>
      </c>
      <c r="K9158" t="s">
        <v>380</v>
      </c>
      <c r="L9158">
        <v>24494.16</v>
      </c>
      <c r="M9158">
        <v>8</v>
      </c>
      <c r="N9158">
        <v>0.2</v>
      </c>
      <c r="O9158">
        <v>3226.58</v>
      </c>
    </row>
    <row r="9159" spans="1:15" x14ac:dyDescent="0.3">
      <c r="A9159" t="s">
        <v>11172</v>
      </c>
      <c r="B9159" t="s">
        <v>2226</v>
      </c>
      <c r="C9159" t="s">
        <v>2101</v>
      </c>
      <c r="D9159" t="s">
        <v>102</v>
      </c>
      <c r="E9159" t="s">
        <v>1973</v>
      </c>
      <c r="F9159" t="s">
        <v>71</v>
      </c>
      <c r="G9159" t="s">
        <v>63</v>
      </c>
      <c r="H9159" t="s">
        <v>172</v>
      </c>
      <c r="I9159" t="s">
        <v>118</v>
      </c>
      <c r="J9159" t="s">
        <v>230</v>
      </c>
      <c r="K9159" t="s">
        <v>356</v>
      </c>
      <c r="L9159">
        <v>20982.2</v>
      </c>
      <c r="M9159">
        <v>10</v>
      </c>
      <c r="N9159">
        <v>0.15</v>
      </c>
      <c r="O9159">
        <v>3718.19</v>
      </c>
    </row>
    <row r="9160" spans="1:15" x14ac:dyDescent="0.3">
      <c r="A9160" t="s">
        <v>11173</v>
      </c>
      <c r="B9160" t="s">
        <v>877</v>
      </c>
      <c r="C9160" t="s">
        <v>1038</v>
      </c>
      <c r="D9160" t="s">
        <v>78</v>
      </c>
      <c r="E9160" t="s">
        <v>2146</v>
      </c>
      <c r="F9160" t="s">
        <v>80</v>
      </c>
      <c r="G9160" t="s">
        <v>72</v>
      </c>
      <c r="H9160" t="s">
        <v>346</v>
      </c>
      <c r="I9160" t="s">
        <v>118</v>
      </c>
      <c r="J9160" t="s">
        <v>230</v>
      </c>
      <c r="K9160" t="s">
        <v>356</v>
      </c>
      <c r="L9160">
        <v>34309</v>
      </c>
      <c r="M9160">
        <v>5</v>
      </c>
      <c r="N9160">
        <v>0.25</v>
      </c>
      <c r="O9160">
        <v>9945.65</v>
      </c>
    </row>
    <row r="9161" spans="1:15" x14ac:dyDescent="0.3">
      <c r="A9161" t="s">
        <v>11174</v>
      </c>
      <c r="B9161" t="s">
        <v>1626</v>
      </c>
      <c r="C9161" t="s">
        <v>732</v>
      </c>
      <c r="D9161" t="s">
        <v>102</v>
      </c>
      <c r="E9161" t="s">
        <v>324</v>
      </c>
      <c r="F9161" t="s">
        <v>71</v>
      </c>
      <c r="G9161" t="s">
        <v>63</v>
      </c>
      <c r="H9161" t="s">
        <v>172</v>
      </c>
      <c r="I9161" t="s">
        <v>118</v>
      </c>
      <c r="J9161" t="s">
        <v>119</v>
      </c>
      <c r="K9161" t="s">
        <v>197</v>
      </c>
      <c r="L9161">
        <v>13984.83</v>
      </c>
      <c r="M9161">
        <v>9</v>
      </c>
      <c r="N9161">
        <v>0.2</v>
      </c>
      <c r="O9161">
        <v>4465.0600000000004</v>
      </c>
    </row>
    <row r="9162" spans="1:15" x14ac:dyDescent="0.3">
      <c r="A9162" t="s">
        <v>11175</v>
      </c>
      <c r="B9162" t="s">
        <v>263</v>
      </c>
      <c r="C9162" t="s">
        <v>755</v>
      </c>
      <c r="D9162" t="s">
        <v>102</v>
      </c>
      <c r="E9162" t="s">
        <v>1548</v>
      </c>
      <c r="F9162" t="s">
        <v>71</v>
      </c>
      <c r="G9162" t="s">
        <v>72</v>
      </c>
      <c r="H9162" t="s">
        <v>346</v>
      </c>
      <c r="I9162" t="s">
        <v>83</v>
      </c>
      <c r="J9162" t="s">
        <v>449</v>
      </c>
      <c r="K9162" t="s">
        <v>450</v>
      </c>
      <c r="L9162">
        <v>12211.08</v>
      </c>
      <c r="M9162">
        <v>2</v>
      </c>
      <c r="N9162">
        <v>0.25</v>
      </c>
      <c r="O9162">
        <v>3510.79</v>
      </c>
    </row>
    <row r="9163" spans="1:15" x14ac:dyDescent="0.3">
      <c r="A9163" t="s">
        <v>11176</v>
      </c>
      <c r="B9163" t="s">
        <v>3254</v>
      </c>
      <c r="C9163" t="s">
        <v>803</v>
      </c>
      <c r="D9163" t="s">
        <v>78</v>
      </c>
      <c r="E9163" t="s">
        <v>644</v>
      </c>
      <c r="F9163" t="s">
        <v>71</v>
      </c>
      <c r="G9163" t="s">
        <v>72</v>
      </c>
      <c r="H9163" t="s">
        <v>104</v>
      </c>
      <c r="I9163" t="s">
        <v>55</v>
      </c>
      <c r="J9163" t="s">
        <v>56</v>
      </c>
      <c r="K9163" t="s">
        <v>74</v>
      </c>
      <c r="L9163">
        <v>4306.92</v>
      </c>
      <c r="M9163">
        <v>4</v>
      </c>
      <c r="N9163">
        <v>0.05</v>
      </c>
      <c r="O9163">
        <v>1536.03</v>
      </c>
    </row>
    <row r="9164" spans="1:15" x14ac:dyDescent="0.3">
      <c r="A9164" t="s">
        <v>11177</v>
      </c>
      <c r="B9164" t="s">
        <v>903</v>
      </c>
      <c r="C9164" t="s">
        <v>2747</v>
      </c>
      <c r="D9164" t="s">
        <v>78</v>
      </c>
      <c r="E9164" t="s">
        <v>2647</v>
      </c>
      <c r="F9164" t="s">
        <v>71</v>
      </c>
      <c r="G9164" t="s">
        <v>63</v>
      </c>
      <c r="H9164" t="s">
        <v>202</v>
      </c>
      <c r="I9164" t="s">
        <v>118</v>
      </c>
      <c r="J9164" t="s">
        <v>119</v>
      </c>
      <c r="K9164" t="s">
        <v>120</v>
      </c>
      <c r="L9164">
        <v>71422</v>
      </c>
      <c r="M9164">
        <v>8</v>
      </c>
      <c r="N9164">
        <v>0</v>
      </c>
      <c r="O9164">
        <v>20382.63</v>
      </c>
    </row>
    <row r="9165" spans="1:15" x14ac:dyDescent="0.3">
      <c r="A9165" t="s">
        <v>11178</v>
      </c>
      <c r="B9165" t="s">
        <v>4045</v>
      </c>
      <c r="C9165" t="s">
        <v>1823</v>
      </c>
      <c r="D9165" t="s">
        <v>50</v>
      </c>
      <c r="E9165" t="s">
        <v>753</v>
      </c>
      <c r="F9165" t="s">
        <v>80</v>
      </c>
      <c r="G9165" t="s">
        <v>81</v>
      </c>
      <c r="H9165" t="s">
        <v>284</v>
      </c>
      <c r="I9165" t="s">
        <v>83</v>
      </c>
      <c r="J9165" t="s">
        <v>156</v>
      </c>
      <c r="K9165" t="s">
        <v>285</v>
      </c>
      <c r="L9165">
        <v>68186.2</v>
      </c>
      <c r="M9165">
        <v>10</v>
      </c>
      <c r="N9165">
        <v>0.15</v>
      </c>
      <c r="O9165">
        <v>16902.849999999999</v>
      </c>
    </row>
    <row r="9166" spans="1:15" x14ac:dyDescent="0.3">
      <c r="A9166" t="s">
        <v>11179</v>
      </c>
      <c r="B9166" t="s">
        <v>786</v>
      </c>
      <c r="C9166" t="s">
        <v>1060</v>
      </c>
      <c r="D9166" t="s">
        <v>78</v>
      </c>
      <c r="E9166" t="s">
        <v>607</v>
      </c>
      <c r="F9166" t="s">
        <v>71</v>
      </c>
      <c r="G9166" t="s">
        <v>63</v>
      </c>
      <c r="H9166" t="s">
        <v>213</v>
      </c>
      <c r="I9166" t="s">
        <v>55</v>
      </c>
      <c r="J9166" t="s">
        <v>65</v>
      </c>
      <c r="K9166" t="s">
        <v>66</v>
      </c>
      <c r="L9166">
        <v>59861.760000000002</v>
      </c>
      <c r="M9166">
        <v>4</v>
      </c>
      <c r="N9166">
        <v>0.1</v>
      </c>
      <c r="O9166">
        <v>14747.99</v>
      </c>
    </row>
    <row r="9167" spans="1:15" x14ac:dyDescent="0.3">
      <c r="A9167" t="s">
        <v>11180</v>
      </c>
      <c r="B9167" t="s">
        <v>956</v>
      </c>
      <c r="C9167" t="s">
        <v>3283</v>
      </c>
      <c r="D9167" t="s">
        <v>61</v>
      </c>
      <c r="E9167" t="s">
        <v>1434</v>
      </c>
      <c r="F9167" t="s">
        <v>71</v>
      </c>
      <c r="G9167" t="s">
        <v>53</v>
      </c>
      <c r="H9167" t="s">
        <v>90</v>
      </c>
      <c r="I9167" t="s">
        <v>83</v>
      </c>
      <c r="J9167" t="s">
        <v>84</v>
      </c>
      <c r="K9167" t="s">
        <v>257</v>
      </c>
      <c r="L9167">
        <v>95907.28</v>
      </c>
      <c r="M9167">
        <v>8</v>
      </c>
      <c r="N9167">
        <v>0.15</v>
      </c>
      <c r="O9167">
        <v>16943.490000000002</v>
      </c>
    </row>
    <row r="9168" spans="1:15" x14ac:dyDescent="0.3">
      <c r="A9168" t="s">
        <v>11181</v>
      </c>
      <c r="B9168" t="s">
        <v>249</v>
      </c>
      <c r="C9168" t="s">
        <v>2942</v>
      </c>
      <c r="D9168" t="s">
        <v>50</v>
      </c>
      <c r="E9168" t="s">
        <v>603</v>
      </c>
      <c r="F9168" t="s">
        <v>52</v>
      </c>
      <c r="G9168" t="s">
        <v>81</v>
      </c>
      <c r="H9168" t="s">
        <v>284</v>
      </c>
      <c r="I9168" t="s">
        <v>118</v>
      </c>
      <c r="J9168" t="s">
        <v>230</v>
      </c>
      <c r="K9168" t="s">
        <v>351</v>
      </c>
      <c r="L9168">
        <v>33070.720000000001</v>
      </c>
      <c r="M9168">
        <v>8</v>
      </c>
      <c r="N9168">
        <v>0.15</v>
      </c>
      <c r="O9168">
        <v>8918.85</v>
      </c>
    </row>
    <row r="9169" spans="1:15" x14ac:dyDescent="0.3">
      <c r="A9169" t="s">
        <v>11182</v>
      </c>
      <c r="B9169" t="s">
        <v>215</v>
      </c>
      <c r="C9169" t="s">
        <v>2429</v>
      </c>
      <c r="D9169" t="s">
        <v>61</v>
      </c>
      <c r="E9169" t="s">
        <v>374</v>
      </c>
      <c r="F9169" t="s">
        <v>52</v>
      </c>
      <c r="G9169" t="s">
        <v>179</v>
      </c>
      <c r="H9169" t="s">
        <v>180</v>
      </c>
      <c r="I9169" t="s">
        <v>55</v>
      </c>
      <c r="J9169" t="s">
        <v>65</v>
      </c>
      <c r="K9169" t="s">
        <v>66</v>
      </c>
      <c r="L9169">
        <v>51646.720000000001</v>
      </c>
      <c r="M9169">
        <v>4</v>
      </c>
      <c r="N9169">
        <v>0.1</v>
      </c>
      <c r="O9169">
        <v>18363.59</v>
      </c>
    </row>
    <row r="9170" spans="1:15" x14ac:dyDescent="0.3">
      <c r="A9170" t="s">
        <v>11183</v>
      </c>
      <c r="B9170" t="s">
        <v>883</v>
      </c>
      <c r="C9170" t="s">
        <v>1084</v>
      </c>
      <c r="D9170" t="s">
        <v>78</v>
      </c>
      <c r="E9170" t="s">
        <v>2186</v>
      </c>
      <c r="F9170" t="s">
        <v>52</v>
      </c>
      <c r="G9170" t="s">
        <v>63</v>
      </c>
      <c r="H9170" t="s">
        <v>172</v>
      </c>
      <c r="I9170" t="s">
        <v>96</v>
      </c>
      <c r="J9170" t="s">
        <v>97</v>
      </c>
      <c r="K9170" t="s">
        <v>98</v>
      </c>
      <c r="L9170">
        <v>11247.2</v>
      </c>
      <c r="M9170">
        <v>4</v>
      </c>
      <c r="N9170">
        <v>0.1</v>
      </c>
      <c r="O9170">
        <v>2193.5700000000002</v>
      </c>
    </row>
    <row r="9171" spans="1:15" x14ac:dyDescent="0.3">
      <c r="A9171" t="s">
        <v>11184</v>
      </c>
      <c r="B9171" t="s">
        <v>1646</v>
      </c>
      <c r="C9171" t="s">
        <v>1250</v>
      </c>
      <c r="D9171" t="s">
        <v>50</v>
      </c>
      <c r="E9171" t="s">
        <v>1815</v>
      </c>
      <c r="F9171" t="s">
        <v>52</v>
      </c>
      <c r="G9171" t="s">
        <v>179</v>
      </c>
      <c r="H9171" t="s">
        <v>180</v>
      </c>
      <c r="I9171" t="s">
        <v>83</v>
      </c>
      <c r="J9171" t="s">
        <v>379</v>
      </c>
      <c r="K9171" t="s">
        <v>380</v>
      </c>
      <c r="L9171">
        <v>15581.3</v>
      </c>
      <c r="M9171">
        <v>5</v>
      </c>
      <c r="N9171">
        <v>0.05</v>
      </c>
      <c r="O9171">
        <v>5214.9799999999996</v>
      </c>
    </row>
    <row r="9172" spans="1:15" x14ac:dyDescent="0.3">
      <c r="A9172" t="s">
        <v>11185</v>
      </c>
      <c r="B9172" t="s">
        <v>651</v>
      </c>
      <c r="C9172" t="s">
        <v>2529</v>
      </c>
      <c r="D9172" t="s">
        <v>61</v>
      </c>
      <c r="E9172" t="s">
        <v>680</v>
      </c>
      <c r="F9172" t="s">
        <v>52</v>
      </c>
      <c r="G9172" t="s">
        <v>179</v>
      </c>
      <c r="H9172" t="s">
        <v>180</v>
      </c>
      <c r="I9172" t="s">
        <v>83</v>
      </c>
      <c r="J9172" t="s">
        <v>156</v>
      </c>
      <c r="K9172" t="s">
        <v>208</v>
      </c>
      <c r="L9172">
        <v>88939.28</v>
      </c>
      <c r="M9172">
        <v>8</v>
      </c>
      <c r="N9172">
        <v>0.05</v>
      </c>
      <c r="O9172">
        <v>27760.52</v>
      </c>
    </row>
    <row r="9173" spans="1:15" x14ac:dyDescent="0.3">
      <c r="A9173" t="s">
        <v>11186</v>
      </c>
      <c r="B9173" t="s">
        <v>2760</v>
      </c>
      <c r="C9173" t="s">
        <v>2372</v>
      </c>
      <c r="D9173" t="s">
        <v>61</v>
      </c>
      <c r="E9173" t="s">
        <v>1159</v>
      </c>
      <c r="F9173" t="s">
        <v>52</v>
      </c>
      <c r="G9173" t="s">
        <v>63</v>
      </c>
      <c r="H9173" t="s">
        <v>172</v>
      </c>
      <c r="I9173" t="s">
        <v>55</v>
      </c>
      <c r="J9173" t="s">
        <v>141</v>
      </c>
      <c r="K9173" t="s">
        <v>142</v>
      </c>
      <c r="L9173">
        <v>5585.77</v>
      </c>
      <c r="M9173">
        <v>1</v>
      </c>
      <c r="N9173">
        <v>0.1</v>
      </c>
      <c r="O9173">
        <v>1866.32</v>
      </c>
    </row>
    <row r="9174" spans="1:15" x14ac:dyDescent="0.3">
      <c r="A9174" t="s">
        <v>11187</v>
      </c>
      <c r="B9174" t="s">
        <v>2803</v>
      </c>
      <c r="C9174" t="s">
        <v>3432</v>
      </c>
      <c r="D9174" t="s">
        <v>61</v>
      </c>
      <c r="E9174" t="s">
        <v>378</v>
      </c>
      <c r="F9174" t="s">
        <v>80</v>
      </c>
      <c r="G9174" t="s">
        <v>63</v>
      </c>
      <c r="H9174" t="s">
        <v>213</v>
      </c>
      <c r="I9174" t="s">
        <v>55</v>
      </c>
      <c r="J9174" t="s">
        <v>56</v>
      </c>
      <c r="K9174" t="s">
        <v>74</v>
      </c>
      <c r="L9174">
        <v>38588.339999999997</v>
      </c>
      <c r="M9174">
        <v>3</v>
      </c>
      <c r="N9174">
        <v>0.2</v>
      </c>
      <c r="O9174">
        <v>6262.25</v>
      </c>
    </row>
    <row r="9175" spans="1:15" x14ac:dyDescent="0.3">
      <c r="A9175" t="s">
        <v>11188</v>
      </c>
      <c r="B9175" t="s">
        <v>1234</v>
      </c>
      <c r="C9175" t="s">
        <v>4104</v>
      </c>
      <c r="D9175" t="s">
        <v>78</v>
      </c>
      <c r="E9175" t="s">
        <v>648</v>
      </c>
      <c r="F9175" t="s">
        <v>80</v>
      </c>
      <c r="G9175" t="s">
        <v>63</v>
      </c>
      <c r="H9175" t="s">
        <v>213</v>
      </c>
      <c r="I9175" t="s">
        <v>55</v>
      </c>
      <c r="J9175" t="s">
        <v>141</v>
      </c>
      <c r="K9175" t="s">
        <v>241</v>
      </c>
      <c r="L9175">
        <v>36243.480000000003</v>
      </c>
      <c r="M9175">
        <v>6</v>
      </c>
      <c r="N9175">
        <v>0.25</v>
      </c>
      <c r="O9175">
        <v>10396.82</v>
      </c>
    </row>
    <row r="9176" spans="1:15" x14ac:dyDescent="0.3">
      <c r="A9176" t="s">
        <v>11189</v>
      </c>
      <c r="B9176" t="s">
        <v>529</v>
      </c>
      <c r="C9176" t="s">
        <v>1363</v>
      </c>
      <c r="D9176" t="s">
        <v>61</v>
      </c>
      <c r="E9176" t="s">
        <v>1078</v>
      </c>
      <c r="F9176" t="s">
        <v>52</v>
      </c>
      <c r="G9176" t="s">
        <v>53</v>
      </c>
      <c r="H9176" t="s">
        <v>54</v>
      </c>
      <c r="I9176" t="s">
        <v>118</v>
      </c>
      <c r="J9176" t="s">
        <v>230</v>
      </c>
      <c r="K9176" t="s">
        <v>356</v>
      </c>
      <c r="L9176">
        <v>10215.64</v>
      </c>
      <c r="M9176">
        <v>1</v>
      </c>
      <c r="N9176">
        <v>0.2</v>
      </c>
      <c r="O9176">
        <v>1764.65</v>
      </c>
    </row>
    <row r="9177" spans="1:15" x14ac:dyDescent="0.3">
      <c r="A9177" t="s">
        <v>11190</v>
      </c>
      <c r="B9177" t="s">
        <v>1472</v>
      </c>
      <c r="C9177" t="s">
        <v>76</v>
      </c>
      <c r="D9177" t="s">
        <v>50</v>
      </c>
      <c r="E9177" t="s">
        <v>1808</v>
      </c>
      <c r="F9177" t="s">
        <v>52</v>
      </c>
      <c r="G9177" t="s">
        <v>81</v>
      </c>
      <c r="H9177" t="s">
        <v>95</v>
      </c>
      <c r="I9177" t="s">
        <v>96</v>
      </c>
      <c r="J9177" t="s">
        <v>111</v>
      </c>
      <c r="K9177" t="s">
        <v>225</v>
      </c>
      <c r="L9177">
        <v>25552</v>
      </c>
      <c r="M9177">
        <v>2</v>
      </c>
      <c r="N9177">
        <v>0.25</v>
      </c>
      <c r="O9177">
        <v>6642.24</v>
      </c>
    </row>
    <row r="9178" spans="1:15" x14ac:dyDescent="0.3">
      <c r="A9178" t="s">
        <v>11191</v>
      </c>
      <c r="B9178" t="s">
        <v>3128</v>
      </c>
      <c r="C9178" t="s">
        <v>1869</v>
      </c>
      <c r="D9178" t="s">
        <v>61</v>
      </c>
      <c r="E9178" t="s">
        <v>363</v>
      </c>
      <c r="F9178" t="s">
        <v>52</v>
      </c>
      <c r="G9178" t="s">
        <v>81</v>
      </c>
      <c r="H9178" t="s">
        <v>82</v>
      </c>
      <c r="I9178" t="s">
        <v>83</v>
      </c>
      <c r="J9178" t="s">
        <v>84</v>
      </c>
      <c r="K9178" t="s">
        <v>257</v>
      </c>
      <c r="L9178">
        <v>17716.060000000001</v>
      </c>
      <c r="M9178">
        <v>2</v>
      </c>
      <c r="N9178">
        <v>0.25</v>
      </c>
      <c r="O9178">
        <v>4846.9399999999996</v>
      </c>
    </row>
    <row r="9179" spans="1:15" x14ac:dyDescent="0.3">
      <c r="A9179" t="s">
        <v>11192</v>
      </c>
      <c r="B9179" t="s">
        <v>3228</v>
      </c>
      <c r="C9179" t="s">
        <v>1960</v>
      </c>
      <c r="D9179" t="s">
        <v>61</v>
      </c>
      <c r="E9179" t="s">
        <v>506</v>
      </c>
      <c r="F9179" t="s">
        <v>52</v>
      </c>
      <c r="G9179" t="s">
        <v>179</v>
      </c>
      <c r="H9179" t="s">
        <v>236</v>
      </c>
      <c r="I9179" t="s">
        <v>96</v>
      </c>
      <c r="J9179" t="s">
        <v>111</v>
      </c>
      <c r="K9179" t="s">
        <v>328</v>
      </c>
      <c r="L9179">
        <v>14143.86</v>
      </c>
      <c r="M9179">
        <v>3</v>
      </c>
      <c r="N9179">
        <v>0.05</v>
      </c>
      <c r="O9179">
        <v>4063.88</v>
      </c>
    </row>
    <row r="9180" spans="1:15" x14ac:dyDescent="0.3">
      <c r="A9180" t="s">
        <v>11193</v>
      </c>
      <c r="B9180" t="s">
        <v>3351</v>
      </c>
      <c r="C9180" t="s">
        <v>2130</v>
      </c>
      <c r="D9180" t="s">
        <v>61</v>
      </c>
      <c r="E9180" t="s">
        <v>1861</v>
      </c>
      <c r="F9180" t="s">
        <v>80</v>
      </c>
      <c r="G9180" t="s">
        <v>72</v>
      </c>
      <c r="H9180" t="s">
        <v>104</v>
      </c>
      <c r="I9180" t="s">
        <v>83</v>
      </c>
      <c r="J9180" t="s">
        <v>379</v>
      </c>
      <c r="K9180" t="s">
        <v>562</v>
      </c>
      <c r="L9180">
        <v>10560.52</v>
      </c>
      <c r="M9180">
        <v>4</v>
      </c>
      <c r="N9180">
        <v>0.2</v>
      </c>
      <c r="O9180">
        <v>2458.92</v>
      </c>
    </row>
    <row r="9181" spans="1:15" x14ac:dyDescent="0.3">
      <c r="A9181" t="s">
        <v>11194</v>
      </c>
      <c r="B9181" t="s">
        <v>2601</v>
      </c>
      <c r="C9181" t="s">
        <v>3179</v>
      </c>
      <c r="D9181" t="s">
        <v>61</v>
      </c>
      <c r="E9181" t="s">
        <v>1229</v>
      </c>
      <c r="F9181" t="s">
        <v>71</v>
      </c>
      <c r="G9181" t="s">
        <v>53</v>
      </c>
      <c r="H9181" t="s">
        <v>54</v>
      </c>
      <c r="I9181" t="s">
        <v>118</v>
      </c>
      <c r="J9181" t="s">
        <v>303</v>
      </c>
      <c r="K9181" t="s">
        <v>491</v>
      </c>
      <c r="L9181">
        <v>21048.33</v>
      </c>
      <c r="M9181">
        <v>3</v>
      </c>
      <c r="N9181">
        <v>0</v>
      </c>
      <c r="O9181">
        <v>6504.18</v>
      </c>
    </row>
    <row r="9182" spans="1:15" x14ac:dyDescent="0.3">
      <c r="A9182" t="s">
        <v>11195</v>
      </c>
      <c r="B9182" t="s">
        <v>170</v>
      </c>
      <c r="C9182" t="s">
        <v>4359</v>
      </c>
      <c r="D9182" t="s">
        <v>102</v>
      </c>
      <c r="E9182" t="s">
        <v>294</v>
      </c>
      <c r="F9182" t="s">
        <v>52</v>
      </c>
      <c r="G9182" t="s">
        <v>72</v>
      </c>
      <c r="H9182" t="s">
        <v>73</v>
      </c>
      <c r="I9182" t="s">
        <v>83</v>
      </c>
      <c r="J9182" t="s">
        <v>156</v>
      </c>
      <c r="K9182" t="s">
        <v>208</v>
      </c>
      <c r="L9182">
        <v>99412.74</v>
      </c>
      <c r="M9182">
        <v>7</v>
      </c>
      <c r="N9182">
        <v>0.1</v>
      </c>
      <c r="O9182">
        <v>27034.13</v>
      </c>
    </row>
    <row r="9183" spans="1:15" x14ac:dyDescent="0.3">
      <c r="A9183" t="s">
        <v>11196</v>
      </c>
      <c r="B9183" t="s">
        <v>413</v>
      </c>
      <c r="C9183" t="s">
        <v>1038</v>
      </c>
      <c r="D9183" t="s">
        <v>50</v>
      </c>
      <c r="E9183" t="s">
        <v>1215</v>
      </c>
      <c r="F9183" t="s">
        <v>71</v>
      </c>
      <c r="G9183" t="s">
        <v>72</v>
      </c>
      <c r="H9183" t="s">
        <v>73</v>
      </c>
      <c r="I9183" t="s">
        <v>96</v>
      </c>
      <c r="J9183" t="s">
        <v>135</v>
      </c>
      <c r="K9183" t="s">
        <v>395</v>
      </c>
      <c r="L9183">
        <v>41871.97</v>
      </c>
      <c r="M9183">
        <v>7</v>
      </c>
      <c r="N9183">
        <v>0.1</v>
      </c>
      <c r="O9183">
        <v>9176.1200000000008</v>
      </c>
    </row>
    <row r="9184" spans="1:15" x14ac:dyDescent="0.3">
      <c r="A9184" t="s">
        <v>11197</v>
      </c>
      <c r="B9184" t="s">
        <v>4558</v>
      </c>
      <c r="C9184" t="s">
        <v>1277</v>
      </c>
      <c r="D9184" t="s">
        <v>78</v>
      </c>
      <c r="E9184" t="s">
        <v>324</v>
      </c>
      <c r="F9184" t="s">
        <v>71</v>
      </c>
      <c r="G9184" t="s">
        <v>81</v>
      </c>
      <c r="H9184" t="s">
        <v>95</v>
      </c>
      <c r="I9184" t="s">
        <v>83</v>
      </c>
      <c r="J9184" t="s">
        <v>156</v>
      </c>
      <c r="K9184" t="s">
        <v>285</v>
      </c>
      <c r="L9184">
        <v>29066.14</v>
      </c>
      <c r="M9184">
        <v>2</v>
      </c>
      <c r="N9184">
        <v>0.25</v>
      </c>
      <c r="O9184">
        <v>8150.82</v>
      </c>
    </row>
    <row r="9185" spans="1:15" x14ac:dyDescent="0.3">
      <c r="A9185" t="s">
        <v>11198</v>
      </c>
      <c r="B9185" t="s">
        <v>530</v>
      </c>
      <c r="C9185" t="s">
        <v>2887</v>
      </c>
      <c r="D9185" t="s">
        <v>61</v>
      </c>
      <c r="E9185" t="s">
        <v>726</v>
      </c>
      <c r="F9185" t="s">
        <v>80</v>
      </c>
      <c r="G9185" t="s">
        <v>53</v>
      </c>
      <c r="H9185" t="s">
        <v>110</v>
      </c>
      <c r="I9185" t="s">
        <v>55</v>
      </c>
      <c r="J9185" t="s">
        <v>65</v>
      </c>
      <c r="K9185" t="s">
        <v>325</v>
      </c>
      <c r="L9185">
        <v>143562.70000000001</v>
      </c>
      <c r="M9185">
        <v>10</v>
      </c>
      <c r="N9185">
        <v>0</v>
      </c>
      <c r="O9185">
        <v>28060.06</v>
      </c>
    </row>
    <row r="9186" spans="1:15" x14ac:dyDescent="0.3">
      <c r="A9186" t="s">
        <v>11199</v>
      </c>
      <c r="B9186" t="s">
        <v>219</v>
      </c>
      <c r="C9186" t="s">
        <v>1228</v>
      </c>
      <c r="D9186" t="s">
        <v>50</v>
      </c>
      <c r="E9186" t="s">
        <v>1467</v>
      </c>
      <c r="F9186" t="s">
        <v>52</v>
      </c>
      <c r="G9186" t="s">
        <v>179</v>
      </c>
      <c r="H9186" t="s">
        <v>180</v>
      </c>
      <c r="I9186" t="s">
        <v>83</v>
      </c>
      <c r="J9186" t="s">
        <v>379</v>
      </c>
      <c r="K9186" t="s">
        <v>716</v>
      </c>
      <c r="L9186">
        <v>24727.26</v>
      </c>
      <c r="M9186">
        <v>3</v>
      </c>
      <c r="N9186">
        <v>0.25</v>
      </c>
      <c r="O9186">
        <v>4996.2</v>
      </c>
    </row>
    <row r="9187" spans="1:15" x14ac:dyDescent="0.3">
      <c r="A9187" t="s">
        <v>11200</v>
      </c>
      <c r="B9187" t="s">
        <v>2979</v>
      </c>
      <c r="C9187" t="s">
        <v>2993</v>
      </c>
      <c r="D9187" t="s">
        <v>78</v>
      </c>
      <c r="E9187" t="s">
        <v>607</v>
      </c>
      <c r="F9187" t="s">
        <v>80</v>
      </c>
      <c r="G9187" t="s">
        <v>81</v>
      </c>
      <c r="H9187" t="s">
        <v>186</v>
      </c>
      <c r="I9187" t="s">
        <v>55</v>
      </c>
      <c r="J9187" t="s">
        <v>56</v>
      </c>
      <c r="K9187" t="s">
        <v>151</v>
      </c>
      <c r="L9187">
        <v>36200.559999999998</v>
      </c>
      <c r="M9187">
        <v>4</v>
      </c>
      <c r="N9187">
        <v>0.1</v>
      </c>
      <c r="O9187">
        <v>12331.48</v>
      </c>
    </row>
    <row r="9188" spans="1:15" x14ac:dyDescent="0.3">
      <c r="A9188" t="s">
        <v>11201</v>
      </c>
      <c r="B9188" t="s">
        <v>3069</v>
      </c>
      <c r="C9188" t="s">
        <v>1483</v>
      </c>
      <c r="D9188" t="s">
        <v>61</v>
      </c>
      <c r="E9188" t="s">
        <v>1770</v>
      </c>
      <c r="F9188" t="s">
        <v>71</v>
      </c>
      <c r="G9188" t="s">
        <v>63</v>
      </c>
      <c r="H9188" t="s">
        <v>202</v>
      </c>
      <c r="I9188" t="s">
        <v>83</v>
      </c>
      <c r="J9188" t="s">
        <v>379</v>
      </c>
      <c r="K9188" t="s">
        <v>380</v>
      </c>
      <c r="L9188">
        <v>31957.02</v>
      </c>
      <c r="M9188">
        <v>6</v>
      </c>
      <c r="N9188">
        <v>0.05</v>
      </c>
      <c r="O9188">
        <v>10993.06</v>
      </c>
    </row>
    <row r="9189" spans="1:15" x14ac:dyDescent="0.3">
      <c r="A9189" t="s">
        <v>11202</v>
      </c>
      <c r="B9189" t="s">
        <v>835</v>
      </c>
      <c r="C9189" t="s">
        <v>501</v>
      </c>
      <c r="D9189" t="s">
        <v>102</v>
      </c>
      <c r="E9189" t="s">
        <v>1204</v>
      </c>
      <c r="F9189" t="s">
        <v>52</v>
      </c>
      <c r="G9189" t="s">
        <v>179</v>
      </c>
      <c r="H9189" t="s">
        <v>236</v>
      </c>
      <c r="I9189" t="s">
        <v>55</v>
      </c>
      <c r="J9189" t="s">
        <v>65</v>
      </c>
      <c r="K9189" t="s">
        <v>325</v>
      </c>
      <c r="L9189">
        <v>43735</v>
      </c>
      <c r="M9189">
        <v>5</v>
      </c>
      <c r="N9189">
        <v>0.2</v>
      </c>
      <c r="O9189">
        <v>10590.36</v>
      </c>
    </row>
    <row r="9190" spans="1:15" x14ac:dyDescent="0.3">
      <c r="A9190" t="s">
        <v>11203</v>
      </c>
      <c r="B9190" t="s">
        <v>1664</v>
      </c>
      <c r="C9190" t="s">
        <v>816</v>
      </c>
      <c r="D9190" t="s">
        <v>61</v>
      </c>
      <c r="E9190" t="s">
        <v>1667</v>
      </c>
      <c r="F9190" t="s">
        <v>80</v>
      </c>
      <c r="G9190" t="s">
        <v>72</v>
      </c>
      <c r="H9190" t="s">
        <v>73</v>
      </c>
      <c r="I9190" t="s">
        <v>96</v>
      </c>
      <c r="J9190" t="s">
        <v>111</v>
      </c>
      <c r="K9190" t="s">
        <v>112</v>
      </c>
      <c r="L9190">
        <v>2587.2600000000002</v>
      </c>
      <c r="M9190">
        <v>3</v>
      </c>
      <c r="N9190">
        <v>0.1</v>
      </c>
      <c r="O9190">
        <v>795.74</v>
      </c>
    </row>
    <row r="9191" spans="1:15" x14ac:dyDescent="0.3">
      <c r="A9191" t="s">
        <v>11204</v>
      </c>
      <c r="B9191" t="s">
        <v>4920</v>
      </c>
      <c r="C9191" t="s">
        <v>2197</v>
      </c>
      <c r="D9191" t="s">
        <v>50</v>
      </c>
      <c r="E9191" t="s">
        <v>1004</v>
      </c>
      <c r="F9191" t="s">
        <v>80</v>
      </c>
      <c r="G9191" t="s">
        <v>53</v>
      </c>
      <c r="H9191" t="s">
        <v>110</v>
      </c>
      <c r="I9191" t="s">
        <v>83</v>
      </c>
      <c r="J9191" t="s">
        <v>156</v>
      </c>
      <c r="K9191" t="s">
        <v>285</v>
      </c>
      <c r="L9191">
        <v>10153.77</v>
      </c>
      <c r="M9191">
        <v>1</v>
      </c>
      <c r="N9191">
        <v>0.25</v>
      </c>
      <c r="O9191">
        <v>1256.51</v>
      </c>
    </row>
    <row r="9192" spans="1:15" x14ac:dyDescent="0.3">
      <c r="A9192" t="s">
        <v>11205</v>
      </c>
      <c r="B9192" t="s">
        <v>1798</v>
      </c>
      <c r="C9192" t="s">
        <v>1750</v>
      </c>
      <c r="D9192" t="s">
        <v>50</v>
      </c>
      <c r="E9192" t="s">
        <v>1739</v>
      </c>
      <c r="F9192" t="s">
        <v>80</v>
      </c>
      <c r="G9192" t="s">
        <v>53</v>
      </c>
      <c r="H9192" t="s">
        <v>110</v>
      </c>
      <c r="I9192" t="s">
        <v>55</v>
      </c>
      <c r="J9192" t="s">
        <v>65</v>
      </c>
      <c r="K9192" t="s">
        <v>66</v>
      </c>
      <c r="L9192">
        <v>42918.879999999997</v>
      </c>
      <c r="M9192">
        <v>4</v>
      </c>
      <c r="N9192">
        <v>0.1</v>
      </c>
      <c r="O9192">
        <v>9751.66</v>
      </c>
    </row>
    <row r="9193" spans="1:15" x14ac:dyDescent="0.3">
      <c r="A9193" t="s">
        <v>11206</v>
      </c>
      <c r="B9193" t="s">
        <v>4015</v>
      </c>
      <c r="C9193" t="s">
        <v>349</v>
      </c>
      <c r="D9193" t="s">
        <v>78</v>
      </c>
      <c r="E9193" t="s">
        <v>355</v>
      </c>
      <c r="F9193" t="s">
        <v>52</v>
      </c>
      <c r="G9193" t="s">
        <v>63</v>
      </c>
      <c r="H9193" t="s">
        <v>64</v>
      </c>
      <c r="I9193" t="s">
        <v>83</v>
      </c>
      <c r="J9193" t="s">
        <v>449</v>
      </c>
      <c r="K9193" t="s">
        <v>681</v>
      </c>
      <c r="L9193">
        <v>21117.38</v>
      </c>
      <c r="M9193">
        <v>2</v>
      </c>
      <c r="N9193">
        <v>0.1</v>
      </c>
      <c r="O9193">
        <v>7475.29</v>
      </c>
    </row>
    <row r="9194" spans="1:15" x14ac:dyDescent="0.3">
      <c r="A9194" t="s">
        <v>11207</v>
      </c>
      <c r="B9194" t="s">
        <v>2139</v>
      </c>
      <c r="C9194" t="s">
        <v>3849</v>
      </c>
      <c r="D9194" t="s">
        <v>61</v>
      </c>
      <c r="E9194" t="s">
        <v>51</v>
      </c>
      <c r="F9194" t="s">
        <v>52</v>
      </c>
      <c r="G9194" t="s">
        <v>72</v>
      </c>
      <c r="H9194" t="s">
        <v>104</v>
      </c>
      <c r="I9194" t="s">
        <v>118</v>
      </c>
      <c r="J9194" t="s">
        <v>119</v>
      </c>
      <c r="K9194" t="s">
        <v>120</v>
      </c>
      <c r="L9194">
        <v>56014.7</v>
      </c>
      <c r="M9194">
        <v>10</v>
      </c>
      <c r="N9194">
        <v>0.2</v>
      </c>
      <c r="O9194">
        <v>12357.63</v>
      </c>
    </row>
    <row r="9195" spans="1:15" x14ac:dyDescent="0.3">
      <c r="A9195" t="s">
        <v>11208</v>
      </c>
      <c r="B9195" t="s">
        <v>288</v>
      </c>
      <c r="C9195" t="s">
        <v>1573</v>
      </c>
      <c r="D9195" t="s">
        <v>61</v>
      </c>
      <c r="E9195" t="s">
        <v>1067</v>
      </c>
      <c r="F9195" t="s">
        <v>52</v>
      </c>
      <c r="G9195" t="s">
        <v>81</v>
      </c>
      <c r="H9195" t="s">
        <v>82</v>
      </c>
      <c r="I9195" t="s">
        <v>96</v>
      </c>
      <c r="J9195" t="s">
        <v>135</v>
      </c>
      <c r="K9195" t="s">
        <v>395</v>
      </c>
      <c r="L9195">
        <v>102111.92</v>
      </c>
      <c r="M9195">
        <v>8</v>
      </c>
      <c r="N9195">
        <v>0.1</v>
      </c>
      <c r="O9195">
        <v>21409.32</v>
      </c>
    </row>
    <row r="9196" spans="1:15" x14ac:dyDescent="0.3">
      <c r="A9196" t="s">
        <v>11209</v>
      </c>
      <c r="B9196" t="s">
        <v>2634</v>
      </c>
      <c r="C9196" t="s">
        <v>442</v>
      </c>
      <c r="D9196" t="s">
        <v>102</v>
      </c>
      <c r="E9196" t="s">
        <v>1067</v>
      </c>
      <c r="F9196" t="s">
        <v>71</v>
      </c>
      <c r="G9196" t="s">
        <v>72</v>
      </c>
      <c r="H9196" t="s">
        <v>73</v>
      </c>
      <c r="I9196" t="s">
        <v>96</v>
      </c>
      <c r="J9196" t="s">
        <v>166</v>
      </c>
      <c r="K9196" t="s">
        <v>762</v>
      </c>
      <c r="L9196">
        <v>94069.28</v>
      </c>
      <c r="M9196">
        <v>8</v>
      </c>
      <c r="N9196">
        <v>0.15</v>
      </c>
      <c r="O9196">
        <v>15657.2</v>
      </c>
    </row>
    <row r="9197" spans="1:15" x14ac:dyDescent="0.3">
      <c r="A9197" t="s">
        <v>11210</v>
      </c>
      <c r="B9197" t="s">
        <v>1260</v>
      </c>
      <c r="C9197" t="s">
        <v>2171</v>
      </c>
      <c r="D9197" t="s">
        <v>61</v>
      </c>
      <c r="E9197" t="s">
        <v>614</v>
      </c>
      <c r="F9197" t="s">
        <v>71</v>
      </c>
      <c r="G9197" t="s">
        <v>179</v>
      </c>
      <c r="H9197" t="s">
        <v>180</v>
      </c>
      <c r="I9197" t="s">
        <v>55</v>
      </c>
      <c r="J9197" t="s">
        <v>141</v>
      </c>
      <c r="K9197" t="s">
        <v>142</v>
      </c>
      <c r="L9197">
        <v>47885.279999999999</v>
      </c>
      <c r="M9197">
        <v>4</v>
      </c>
      <c r="N9197">
        <v>0.25</v>
      </c>
      <c r="O9197">
        <v>10016.450000000001</v>
      </c>
    </row>
    <row r="9198" spans="1:15" x14ac:dyDescent="0.3">
      <c r="A9198" t="s">
        <v>11211</v>
      </c>
      <c r="B9198" t="s">
        <v>1296</v>
      </c>
      <c r="C9198" t="s">
        <v>2610</v>
      </c>
      <c r="D9198" t="s">
        <v>102</v>
      </c>
      <c r="E9198" t="s">
        <v>1244</v>
      </c>
      <c r="F9198" t="s">
        <v>80</v>
      </c>
      <c r="G9198" t="s">
        <v>81</v>
      </c>
      <c r="H9198" t="s">
        <v>95</v>
      </c>
      <c r="I9198" t="s">
        <v>55</v>
      </c>
      <c r="J9198" t="s">
        <v>65</v>
      </c>
      <c r="K9198" t="s">
        <v>130</v>
      </c>
      <c r="L9198">
        <v>4927.68</v>
      </c>
      <c r="M9198">
        <v>4</v>
      </c>
      <c r="N9198">
        <v>0.2</v>
      </c>
      <c r="O9198">
        <v>955.36</v>
      </c>
    </row>
    <row r="9199" spans="1:15" x14ac:dyDescent="0.3">
      <c r="A9199" t="s">
        <v>11212</v>
      </c>
      <c r="B9199" t="s">
        <v>1757</v>
      </c>
      <c r="C9199" t="s">
        <v>770</v>
      </c>
      <c r="D9199" t="s">
        <v>78</v>
      </c>
      <c r="E9199" t="s">
        <v>998</v>
      </c>
      <c r="F9199" t="s">
        <v>71</v>
      </c>
      <c r="G9199" t="s">
        <v>72</v>
      </c>
      <c r="H9199" t="s">
        <v>346</v>
      </c>
      <c r="I9199" t="s">
        <v>55</v>
      </c>
      <c r="J9199" t="s">
        <v>65</v>
      </c>
      <c r="K9199" t="s">
        <v>66</v>
      </c>
      <c r="L9199">
        <v>22794.6</v>
      </c>
      <c r="M9199">
        <v>3</v>
      </c>
      <c r="N9199">
        <v>0.25</v>
      </c>
      <c r="O9199">
        <v>2658.79</v>
      </c>
    </row>
    <row r="9200" spans="1:15" x14ac:dyDescent="0.3">
      <c r="A9200" t="s">
        <v>11213</v>
      </c>
      <c r="B9200" t="s">
        <v>5134</v>
      </c>
      <c r="C9200" t="s">
        <v>1392</v>
      </c>
      <c r="D9200" t="s">
        <v>102</v>
      </c>
      <c r="E9200" t="s">
        <v>707</v>
      </c>
      <c r="F9200" t="s">
        <v>80</v>
      </c>
      <c r="G9200" t="s">
        <v>81</v>
      </c>
      <c r="H9200" t="s">
        <v>95</v>
      </c>
      <c r="I9200" t="s">
        <v>96</v>
      </c>
      <c r="J9200" t="s">
        <v>166</v>
      </c>
      <c r="K9200" t="s">
        <v>167</v>
      </c>
      <c r="L9200">
        <v>26129.85</v>
      </c>
      <c r="M9200">
        <v>5</v>
      </c>
      <c r="N9200">
        <v>0</v>
      </c>
      <c r="O9200">
        <v>8729.01</v>
      </c>
    </row>
    <row r="9201" spans="1:15" x14ac:dyDescent="0.3">
      <c r="A9201" t="s">
        <v>11214</v>
      </c>
      <c r="B9201" t="s">
        <v>1900</v>
      </c>
      <c r="C9201" t="s">
        <v>1149</v>
      </c>
      <c r="D9201" t="s">
        <v>78</v>
      </c>
      <c r="E9201" t="s">
        <v>2458</v>
      </c>
      <c r="F9201" t="s">
        <v>71</v>
      </c>
      <c r="G9201" t="s">
        <v>81</v>
      </c>
      <c r="H9201" t="s">
        <v>82</v>
      </c>
      <c r="I9201" t="s">
        <v>83</v>
      </c>
      <c r="J9201" t="s">
        <v>379</v>
      </c>
      <c r="K9201" t="s">
        <v>380</v>
      </c>
      <c r="L9201">
        <v>57395.12</v>
      </c>
      <c r="M9201">
        <v>8</v>
      </c>
      <c r="N9201">
        <v>0.15</v>
      </c>
      <c r="O9201">
        <v>12676.68</v>
      </c>
    </row>
    <row r="9202" spans="1:15" x14ac:dyDescent="0.3">
      <c r="A9202" t="s">
        <v>11215</v>
      </c>
      <c r="B9202" t="s">
        <v>2233</v>
      </c>
      <c r="C9202" t="s">
        <v>2073</v>
      </c>
      <c r="D9202" t="s">
        <v>78</v>
      </c>
      <c r="E9202" t="s">
        <v>1171</v>
      </c>
      <c r="F9202" t="s">
        <v>52</v>
      </c>
      <c r="G9202" t="s">
        <v>179</v>
      </c>
      <c r="H9202" t="s">
        <v>180</v>
      </c>
      <c r="I9202" t="s">
        <v>96</v>
      </c>
      <c r="J9202" t="s">
        <v>111</v>
      </c>
      <c r="K9202" t="s">
        <v>328</v>
      </c>
      <c r="L9202">
        <v>108019.04</v>
      </c>
      <c r="M9202">
        <v>8</v>
      </c>
      <c r="N9202">
        <v>0.05</v>
      </c>
      <c r="O9202">
        <v>16355.88</v>
      </c>
    </row>
    <row r="9203" spans="1:15" x14ac:dyDescent="0.3">
      <c r="A9203" t="s">
        <v>11216</v>
      </c>
      <c r="B9203" t="s">
        <v>188</v>
      </c>
      <c r="C9203" t="s">
        <v>634</v>
      </c>
      <c r="D9203" t="s">
        <v>102</v>
      </c>
      <c r="E9203" t="s">
        <v>3535</v>
      </c>
      <c r="F9203" t="s">
        <v>71</v>
      </c>
      <c r="G9203" t="s">
        <v>63</v>
      </c>
      <c r="H9203" t="s">
        <v>64</v>
      </c>
      <c r="I9203" t="s">
        <v>83</v>
      </c>
      <c r="J9203" t="s">
        <v>449</v>
      </c>
      <c r="K9203" t="s">
        <v>450</v>
      </c>
      <c r="L9203">
        <v>52720.6</v>
      </c>
      <c r="M9203">
        <v>4</v>
      </c>
      <c r="N9203">
        <v>0.15</v>
      </c>
      <c r="O9203">
        <v>17450.16</v>
      </c>
    </row>
    <row r="9204" spans="1:15" x14ac:dyDescent="0.3">
      <c r="A9204" t="s">
        <v>11217</v>
      </c>
      <c r="B9204" t="s">
        <v>2089</v>
      </c>
      <c r="C9204" t="s">
        <v>3403</v>
      </c>
      <c r="D9204" t="s">
        <v>78</v>
      </c>
      <c r="E9204" t="s">
        <v>1979</v>
      </c>
      <c r="F9204" t="s">
        <v>80</v>
      </c>
      <c r="G9204" t="s">
        <v>53</v>
      </c>
      <c r="H9204" t="s">
        <v>90</v>
      </c>
      <c r="I9204" t="s">
        <v>55</v>
      </c>
      <c r="J9204" t="s">
        <v>173</v>
      </c>
      <c r="K9204" t="s">
        <v>780</v>
      </c>
      <c r="L9204">
        <v>17024.34</v>
      </c>
      <c r="M9204">
        <v>6</v>
      </c>
      <c r="N9204">
        <v>0</v>
      </c>
      <c r="O9204">
        <v>4982.84</v>
      </c>
    </row>
    <row r="9205" spans="1:15" x14ac:dyDescent="0.3">
      <c r="A9205" t="s">
        <v>11218</v>
      </c>
      <c r="B9205" t="s">
        <v>1845</v>
      </c>
      <c r="C9205" t="s">
        <v>1633</v>
      </c>
      <c r="D9205" t="s">
        <v>61</v>
      </c>
      <c r="E9205" t="s">
        <v>475</v>
      </c>
      <c r="F9205" t="s">
        <v>71</v>
      </c>
      <c r="G9205" t="s">
        <v>63</v>
      </c>
      <c r="H9205" t="s">
        <v>202</v>
      </c>
      <c r="I9205" t="s">
        <v>118</v>
      </c>
      <c r="J9205" t="s">
        <v>230</v>
      </c>
      <c r="K9205" t="s">
        <v>351</v>
      </c>
      <c r="L9205">
        <v>4904.62</v>
      </c>
      <c r="M9205">
        <v>1</v>
      </c>
      <c r="N9205">
        <v>0.05</v>
      </c>
      <c r="O9205">
        <v>1217.82</v>
      </c>
    </row>
    <row r="9206" spans="1:15" x14ac:dyDescent="0.3">
      <c r="A9206" t="s">
        <v>11219</v>
      </c>
      <c r="B9206" t="s">
        <v>1968</v>
      </c>
      <c r="C9206" t="s">
        <v>1780</v>
      </c>
      <c r="D9206" t="s">
        <v>50</v>
      </c>
      <c r="E9206" t="s">
        <v>1333</v>
      </c>
      <c r="F9206" t="s">
        <v>71</v>
      </c>
      <c r="G9206" t="s">
        <v>72</v>
      </c>
      <c r="H9206" t="s">
        <v>73</v>
      </c>
      <c r="I9206" t="s">
        <v>83</v>
      </c>
      <c r="J9206" t="s">
        <v>449</v>
      </c>
      <c r="K9206" t="s">
        <v>775</v>
      </c>
      <c r="L9206">
        <v>8053.74</v>
      </c>
      <c r="M9206">
        <v>9</v>
      </c>
      <c r="N9206">
        <v>0</v>
      </c>
      <c r="O9206">
        <v>2554.34</v>
      </c>
    </row>
    <row r="9207" spans="1:15" x14ac:dyDescent="0.3">
      <c r="A9207" t="s">
        <v>11220</v>
      </c>
      <c r="B9207" t="s">
        <v>323</v>
      </c>
      <c r="C9207" t="s">
        <v>1344</v>
      </c>
      <c r="D9207" t="s">
        <v>78</v>
      </c>
      <c r="E9207" t="s">
        <v>312</v>
      </c>
      <c r="F9207" t="s">
        <v>80</v>
      </c>
      <c r="G9207" t="s">
        <v>72</v>
      </c>
      <c r="H9207" t="s">
        <v>104</v>
      </c>
      <c r="I9207" t="s">
        <v>118</v>
      </c>
      <c r="J9207" t="s">
        <v>119</v>
      </c>
      <c r="K9207" t="s">
        <v>120</v>
      </c>
      <c r="L9207">
        <v>12086</v>
      </c>
      <c r="M9207">
        <v>5</v>
      </c>
      <c r="N9207">
        <v>0.15</v>
      </c>
      <c r="O9207">
        <v>4070.72</v>
      </c>
    </row>
    <row r="9208" spans="1:15" x14ac:dyDescent="0.3">
      <c r="A9208" t="s">
        <v>11221</v>
      </c>
      <c r="B9208" t="s">
        <v>1351</v>
      </c>
      <c r="C9208" t="s">
        <v>1352</v>
      </c>
      <c r="D9208" t="s">
        <v>102</v>
      </c>
      <c r="E9208" t="s">
        <v>1159</v>
      </c>
      <c r="F9208" t="s">
        <v>71</v>
      </c>
      <c r="G9208" t="s">
        <v>179</v>
      </c>
      <c r="H9208" t="s">
        <v>236</v>
      </c>
      <c r="I9208" t="s">
        <v>96</v>
      </c>
      <c r="J9208" t="s">
        <v>166</v>
      </c>
      <c r="K9208" t="s">
        <v>167</v>
      </c>
      <c r="L9208">
        <v>1282.8</v>
      </c>
      <c r="M9208">
        <v>5</v>
      </c>
      <c r="N9208">
        <v>0.15</v>
      </c>
      <c r="O9208">
        <v>353.67</v>
      </c>
    </row>
    <row r="9209" spans="1:15" x14ac:dyDescent="0.3">
      <c r="A9209" t="s">
        <v>11222</v>
      </c>
      <c r="B9209" t="s">
        <v>816</v>
      </c>
      <c r="C9209" t="s">
        <v>4519</v>
      </c>
      <c r="D9209" t="s">
        <v>50</v>
      </c>
      <c r="E9209" t="s">
        <v>814</v>
      </c>
      <c r="F9209" t="s">
        <v>52</v>
      </c>
      <c r="G9209" t="s">
        <v>72</v>
      </c>
      <c r="H9209" t="s">
        <v>73</v>
      </c>
      <c r="I9209" t="s">
        <v>55</v>
      </c>
      <c r="J9209" t="s">
        <v>173</v>
      </c>
      <c r="K9209" t="s">
        <v>174</v>
      </c>
      <c r="L9209">
        <v>33664.5</v>
      </c>
      <c r="M9209">
        <v>6</v>
      </c>
      <c r="N9209">
        <v>0.15</v>
      </c>
      <c r="O9209">
        <v>10540.51</v>
      </c>
    </row>
    <row r="9210" spans="1:15" x14ac:dyDescent="0.3">
      <c r="A9210" t="s">
        <v>11223</v>
      </c>
      <c r="B9210" t="s">
        <v>2390</v>
      </c>
      <c r="C9210" t="s">
        <v>2486</v>
      </c>
      <c r="D9210" t="s">
        <v>61</v>
      </c>
      <c r="E9210" t="s">
        <v>800</v>
      </c>
      <c r="F9210" t="s">
        <v>71</v>
      </c>
      <c r="G9210" t="s">
        <v>81</v>
      </c>
      <c r="H9210" t="s">
        <v>186</v>
      </c>
      <c r="I9210" t="s">
        <v>118</v>
      </c>
      <c r="J9210" t="s">
        <v>119</v>
      </c>
      <c r="K9210" t="s">
        <v>270</v>
      </c>
      <c r="L9210">
        <v>55691.7</v>
      </c>
      <c r="M9210">
        <v>6</v>
      </c>
      <c r="N9210">
        <v>0.25</v>
      </c>
      <c r="O9210">
        <v>9964.9500000000007</v>
      </c>
    </row>
    <row r="9211" spans="1:15" x14ac:dyDescent="0.3">
      <c r="A9211" t="s">
        <v>11224</v>
      </c>
      <c r="B9211" t="s">
        <v>709</v>
      </c>
      <c r="C9211" t="s">
        <v>710</v>
      </c>
      <c r="D9211" t="s">
        <v>50</v>
      </c>
      <c r="E9211" t="s">
        <v>103</v>
      </c>
      <c r="F9211" t="s">
        <v>71</v>
      </c>
      <c r="G9211" t="s">
        <v>63</v>
      </c>
      <c r="H9211" t="s">
        <v>172</v>
      </c>
      <c r="I9211" t="s">
        <v>96</v>
      </c>
      <c r="J9211" t="s">
        <v>111</v>
      </c>
      <c r="K9211" t="s">
        <v>328</v>
      </c>
      <c r="L9211">
        <v>18258.87</v>
      </c>
      <c r="M9211">
        <v>3</v>
      </c>
      <c r="N9211">
        <v>0.25</v>
      </c>
      <c r="O9211">
        <v>5362.86</v>
      </c>
    </row>
    <row r="9212" spans="1:15" x14ac:dyDescent="0.3">
      <c r="A9212" t="s">
        <v>11225</v>
      </c>
      <c r="B9212" t="s">
        <v>785</v>
      </c>
      <c r="C9212" t="s">
        <v>790</v>
      </c>
      <c r="D9212" t="s">
        <v>61</v>
      </c>
      <c r="E9212" t="s">
        <v>1612</v>
      </c>
      <c r="F9212" t="s">
        <v>52</v>
      </c>
      <c r="G9212" t="s">
        <v>72</v>
      </c>
      <c r="H9212" t="s">
        <v>73</v>
      </c>
      <c r="I9212" t="s">
        <v>55</v>
      </c>
      <c r="J9212" t="s">
        <v>65</v>
      </c>
      <c r="K9212" t="s">
        <v>91</v>
      </c>
      <c r="L9212">
        <v>21343.599999999999</v>
      </c>
      <c r="M9212">
        <v>5</v>
      </c>
      <c r="N9212">
        <v>0.05</v>
      </c>
      <c r="O9212">
        <v>3638.98</v>
      </c>
    </row>
    <row r="9213" spans="1:15" x14ac:dyDescent="0.3">
      <c r="A9213" t="s">
        <v>11226</v>
      </c>
      <c r="B9213" t="s">
        <v>5461</v>
      </c>
      <c r="C9213" t="s">
        <v>3070</v>
      </c>
      <c r="D9213" t="s">
        <v>50</v>
      </c>
      <c r="E9213" t="s">
        <v>1061</v>
      </c>
      <c r="F9213" t="s">
        <v>52</v>
      </c>
      <c r="G9213" t="s">
        <v>179</v>
      </c>
      <c r="H9213" t="s">
        <v>180</v>
      </c>
      <c r="I9213" t="s">
        <v>118</v>
      </c>
      <c r="J9213" t="s">
        <v>191</v>
      </c>
      <c r="K9213" t="s">
        <v>290</v>
      </c>
      <c r="L9213">
        <v>1403.44</v>
      </c>
      <c r="M9213">
        <v>4</v>
      </c>
      <c r="N9213">
        <v>0.15</v>
      </c>
      <c r="O9213">
        <v>382.42</v>
      </c>
    </row>
    <row r="9214" spans="1:15" x14ac:dyDescent="0.3">
      <c r="A9214" t="s">
        <v>11227</v>
      </c>
      <c r="B9214" t="s">
        <v>1777</v>
      </c>
      <c r="C9214" t="s">
        <v>3416</v>
      </c>
      <c r="D9214" t="s">
        <v>50</v>
      </c>
      <c r="E9214" t="s">
        <v>240</v>
      </c>
      <c r="F9214" t="s">
        <v>80</v>
      </c>
      <c r="G9214" t="s">
        <v>81</v>
      </c>
      <c r="H9214" t="s">
        <v>82</v>
      </c>
      <c r="I9214" t="s">
        <v>96</v>
      </c>
      <c r="J9214" t="s">
        <v>135</v>
      </c>
      <c r="K9214" t="s">
        <v>395</v>
      </c>
      <c r="L9214">
        <v>67509.95</v>
      </c>
      <c r="M9214">
        <v>5</v>
      </c>
      <c r="N9214">
        <v>0</v>
      </c>
      <c r="O9214">
        <v>20894.650000000001</v>
      </c>
    </row>
    <row r="9215" spans="1:15" x14ac:dyDescent="0.3">
      <c r="A9215" t="s">
        <v>11228</v>
      </c>
      <c r="B9215" t="s">
        <v>464</v>
      </c>
      <c r="C9215" t="s">
        <v>2164</v>
      </c>
      <c r="D9215" t="s">
        <v>102</v>
      </c>
      <c r="E9215" t="s">
        <v>1108</v>
      </c>
      <c r="F9215" t="s">
        <v>80</v>
      </c>
      <c r="G9215" t="s">
        <v>179</v>
      </c>
      <c r="H9215" t="s">
        <v>180</v>
      </c>
      <c r="I9215" t="s">
        <v>55</v>
      </c>
      <c r="J9215" t="s">
        <v>173</v>
      </c>
      <c r="K9215" t="s">
        <v>174</v>
      </c>
      <c r="L9215">
        <v>30351.24</v>
      </c>
      <c r="M9215">
        <v>4</v>
      </c>
      <c r="N9215">
        <v>0.25</v>
      </c>
      <c r="O9215">
        <v>6000.01</v>
      </c>
    </row>
    <row r="9216" spans="1:15" x14ac:dyDescent="0.3">
      <c r="A9216" t="s">
        <v>11229</v>
      </c>
      <c r="B9216" t="s">
        <v>2716</v>
      </c>
      <c r="C9216" t="s">
        <v>252</v>
      </c>
      <c r="D9216" t="s">
        <v>50</v>
      </c>
      <c r="E9216" t="s">
        <v>1955</v>
      </c>
      <c r="F9216" t="s">
        <v>52</v>
      </c>
      <c r="G9216" t="s">
        <v>81</v>
      </c>
      <c r="H9216" t="s">
        <v>284</v>
      </c>
      <c r="I9216" t="s">
        <v>55</v>
      </c>
      <c r="J9216" t="s">
        <v>65</v>
      </c>
      <c r="K9216" t="s">
        <v>325</v>
      </c>
      <c r="L9216">
        <v>86948.47</v>
      </c>
      <c r="M9216">
        <v>7</v>
      </c>
      <c r="N9216">
        <v>0.2</v>
      </c>
      <c r="O9216">
        <v>18323.560000000001</v>
      </c>
    </row>
    <row r="9217" spans="1:15" x14ac:dyDescent="0.3">
      <c r="A9217" t="s">
        <v>11230</v>
      </c>
      <c r="B9217" t="s">
        <v>1406</v>
      </c>
      <c r="C9217" t="s">
        <v>887</v>
      </c>
      <c r="D9217" t="s">
        <v>78</v>
      </c>
      <c r="E9217" t="s">
        <v>1973</v>
      </c>
      <c r="F9217" t="s">
        <v>80</v>
      </c>
      <c r="G9217" t="s">
        <v>53</v>
      </c>
      <c r="H9217" t="s">
        <v>246</v>
      </c>
      <c r="I9217" t="s">
        <v>83</v>
      </c>
      <c r="J9217" t="s">
        <v>156</v>
      </c>
      <c r="K9217" t="s">
        <v>285</v>
      </c>
      <c r="L9217">
        <v>8903.7000000000007</v>
      </c>
      <c r="M9217">
        <v>9</v>
      </c>
      <c r="N9217">
        <v>0.25</v>
      </c>
      <c r="O9217">
        <v>1516.08</v>
      </c>
    </row>
    <row r="9218" spans="1:15" x14ac:dyDescent="0.3">
      <c r="A9218" t="s">
        <v>11231</v>
      </c>
      <c r="B9218" t="s">
        <v>2092</v>
      </c>
      <c r="C9218" t="s">
        <v>2195</v>
      </c>
      <c r="D9218" t="s">
        <v>50</v>
      </c>
      <c r="E9218" t="s">
        <v>1067</v>
      </c>
      <c r="F9218" t="s">
        <v>80</v>
      </c>
      <c r="G9218" t="s">
        <v>81</v>
      </c>
      <c r="H9218" t="s">
        <v>82</v>
      </c>
      <c r="I9218" t="s">
        <v>55</v>
      </c>
      <c r="J9218" t="s">
        <v>141</v>
      </c>
      <c r="K9218" t="s">
        <v>241</v>
      </c>
      <c r="L9218">
        <v>51601.13</v>
      </c>
      <c r="M9218">
        <v>7</v>
      </c>
      <c r="N9218">
        <v>0.1</v>
      </c>
      <c r="O9218">
        <v>9877.41</v>
      </c>
    </row>
    <row r="9219" spans="1:15" x14ac:dyDescent="0.3">
      <c r="A9219" t="s">
        <v>11232</v>
      </c>
      <c r="B9219" t="s">
        <v>2429</v>
      </c>
      <c r="C9219" t="s">
        <v>1587</v>
      </c>
      <c r="D9219" t="s">
        <v>78</v>
      </c>
      <c r="E9219" t="s">
        <v>429</v>
      </c>
      <c r="F9219" t="s">
        <v>52</v>
      </c>
      <c r="G9219" t="s">
        <v>81</v>
      </c>
      <c r="H9219" t="s">
        <v>95</v>
      </c>
      <c r="I9219" t="s">
        <v>96</v>
      </c>
      <c r="J9219" t="s">
        <v>135</v>
      </c>
      <c r="K9219" t="s">
        <v>275</v>
      </c>
      <c r="L9219">
        <v>11028.12</v>
      </c>
      <c r="M9219">
        <v>6</v>
      </c>
      <c r="N9219">
        <v>0</v>
      </c>
      <c r="O9219">
        <v>1949.57</v>
      </c>
    </row>
    <row r="9220" spans="1:15" x14ac:dyDescent="0.3">
      <c r="A9220" t="s">
        <v>11233</v>
      </c>
      <c r="B9220" t="s">
        <v>1639</v>
      </c>
      <c r="C9220" t="s">
        <v>1640</v>
      </c>
      <c r="D9220" t="s">
        <v>102</v>
      </c>
      <c r="E9220" t="s">
        <v>332</v>
      </c>
      <c r="F9220" t="s">
        <v>71</v>
      </c>
      <c r="G9220" t="s">
        <v>81</v>
      </c>
      <c r="H9220" t="s">
        <v>284</v>
      </c>
      <c r="I9220" t="s">
        <v>96</v>
      </c>
      <c r="J9220" t="s">
        <v>97</v>
      </c>
      <c r="K9220" t="s">
        <v>98</v>
      </c>
      <c r="L9220">
        <v>92172.99</v>
      </c>
      <c r="M9220">
        <v>7</v>
      </c>
      <c r="N9220">
        <v>0.1</v>
      </c>
      <c r="O9220">
        <v>24043.29</v>
      </c>
    </row>
    <row r="9221" spans="1:15" x14ac:dyDescent="0.3">
      <c r="A9221" t="s">
        <v>11234</v>
      </c>
      <c r="B9221" t="s">
        <v>2579</v>
      </c>
      <c r="C9221" t="s">
        <v>4858</v>
      </c>
      <c r="D9221" t="s">
        <v>102</v>
      </c>
      <c r="E9221" t="s">
        <v>540</v>
      </c>
      <c r="F9221" t="s">
        <v>52</v>
      </c>
      <c r="G9221" t="s">
        <v>81</v>
      </c>
      <c r="H9221" t="s">
        <v>284</v>
      </c>
      <c r="I9221" t="s">
        <v>55</v>
      </c>
      <c r="J9221" t="s">
        <v>141</v>
      </c>
      <c r="K9221" t="s">
        <v>241</v>
      </c>
      <c r="L9221">
        <v>42871.65</v>
      </c>
      <c r="M9221">
        <v>5</v>
      </c>
      <c r="N9221">
        <v>0.15</v>
      </c>
      <c r="O9221">
        <v>9811.08</v>
      </c>
    </row>
    <row r="9222" spans="1:15" x14ac:dyDescent="0.3">
      <c r="A9222" t="s">
        <v>11235</v>
      </c>
      <c r="B9222" t="s">
        <v>1064</v>
      </c>
      <c r="C9222" t="s">
        <v>1231</v>
      </c>
      <c r="D9222" t="s">
        <v>102</v>
      </c>
      <c r="E9222" t="s">
        <v>171</v>
      </c>
      <c r="F9222" t="s">
        <v>71</v>
      </c>
      <c r="G9222" t="s">
        <v>53</v>
      </c>
      <c r="H9222" t="s">
        <v>110</v>
      </c>
      <c r="I9222" t="s">
        <v>118</v>
      </c>
      <c r="J9222" t="s">
        <v>303</v>
      </c>
      <c r="K9222" t="s">
        <v>491</v>
      </c>
      <c r="L9222">
        <v>118818.72</v>
      </c>
      <c r="M9222">
        <v>9</v>
      </c>
      <c r="N9222">
        <v>0</v>
      </c>
      <c r="O9222">
        <v>23330.45</v>
      </c>
    </row>
    <row r="9223" spans="1:15" x14ac:dyDescent="0.3">
      <c r="A9223" t="s">
        <v>11236</v>
      </c>
      <c r="B9223" t="s">
        <v>3299</v>
      </c>
      <c r="C9223" t="s">
        <v>842</v>
      </c>
      <c r="D9223" t="s">
        <v>61</v>
      </c>
      <c r="E9223" t="s">
        <v>3232</v>
      </c>
      <c r="F9223" t="s">
        <v>80</v>
      </c>
      <c r="G9223" t="s">
        <v>179</v>
      </c>
      <c r="H9223" t="s">
        <v>180</v>
      </c>
      <c r="I9223" t="s">
        <v>55</v>
      </c>
      <c r="J9223" t="s">
        <v>141</v>
      </c>
      <c r="K9223" t="s">
        <v>978</v>
      </c>
      <c r="L9223">
        <v>65561.039999999994</v>
      </c>
      <c r="M9223">
        <v>9</v>
      </c>
      <c r="N9223">
        <v>0.15</v>
      </c>
      <c r="O9223">
        <v>14507.93</v>
      </c>
    </row>
    <row r="9224" spans="1:15" x14ac:dyDescent="0.3">
      <c r="A9224" t="s">
        <v>11237</v>
      </c>
      <c r="B9224" t="s">
        <v>1711</v>
      </c>
      <c r="C9224" t="s">
        <v>995</v>
      </c>
      <c r="D9224" t="s">
        <v>61</v>
      </c>
      <c r="E9224" t="s">
        <v>312</v>
      </c>
      <c r="F9224" t="s">
        <v>52</v>
      </c>
      <c r="G9224" t="s">
        <v>63</v>
      </c>
      <c r="H9224" t="s">
        <v>172</v>
      </c>
      <c r="I9224" t="s">
        <v>55</v>
      </c>
      <c r="J9224" t="s">
        <v>56</v>
      </c>
      <c r="K9224" t="s">
        <v>151</v>
      </c>
      <c r="L9224">
        <v>27226.48</v>
      </c>
      <c r="M9224">
        <v>8</v>
      </c>
      <c r="N9224">
        <v>0.05</v>
      </c>
      <c r="O9224">
        <v>9133.1</v>
      </c>
    </row>
    <row r="9225" spans="1:15" x14ac:dyDescent="0.3">
      <c r="A9225" t="s">
        <v>11238</v>
      </c>
      <c r="B9225" t="s">
        <v>3281</v>
      </c>
      <c r="C9225" t="s">
        <v>2573</v>
      </c>
      <c r="D9225" t="s">
        <v>78</v>
      </c>
      <c r="E9225" t="s">
        <v>1661</v>
      </c>
      <c r="F9225" t="s">
        <v>71</v>
      </c>
      <c r="G9225" t="s">
        <v>72</v>
      </c>
      <c r="H9225" t="s">
        <v>346</v>
      </c>
      <c r="I9225" t="s">
        <v>118</v>
      </c>
      <c r="J9225" t="s">
        <v>119</v>
      </c>
      <c r="K9225" t="s">
        <v>270</v>
      </c>
      <c r="L9225">
        <v>10654.28</v>
      </c>
      <c r="M9225">
        <v>7</v>
      </c>
      <c r="N9225">
        <v>0.1</v>
      </c>
      <c r="O9225">
        <v>3756.41</v>
      </c>
    </row>
    <row r="9226" spans="1:15" x14ac:dyDescent="0.3">
      <c r="A9226" t="s">
        <v>11239</v>
      </c>
      <c r="B9226" t="s">
        <v>1453</v>
      </c>
      <c r="C9226" t="s">
        <v>2113</v>
      </c>
      <c r="D9226" t="s">
        <v>50</v>
      </c>
      <c r="E9226" t="s">
        <v>221</v>
      </c>
      <c r="F9226" t="s">
        <v>71</v>
      </c>
      <c r="G9226" t="s">
        <v>179</v>
      </c>
      <c r="H9226" t="s">
        <v>180</v>
      </c>
      <c r="I9226" t="s">
        <v>83</v>
      </c>
      <c r="J9226" t="s">
        <v>84</v>
      </c>
      <c r="K9226" t="s">
        <v>257</v>
      </c>
      <c r="L9226">
        <v>74969.100000000006</v>
      </c>
      <c r="M9226">
        <v>9</v>
      </c>
      <c r="N9226">
        <v>0.05</v>
      </c>
      <c r="O9226">
        <v>19840.27</v>
      </c>
    </row>
    <row r="9227" spans="1:15" x14ac:dyDescent="0.3">
      <c r="A9227" t="s">
        <v>11240</v>
      </c>
      <c r="B9227" t="s">
        <v>2676</v>
      </c>
      <c r="C9227" t="s">
        <v>318</v>
      </c>
      <c r="D9227" t="s">
        <v>50</v>
      </c>
      <c r="E9227" t="s">
        <v>221</v>
      </c>
      <c r="F9227" t="s">
        <v>71</v>
      </c>
      <c r="G9227" t="s">
        <v>63</v>
      </c>
      <c r="H9227" t="s">
        <v>202</v>
      </c>
      <c r="I9227" t="s">
        <v>96</v>
      </c>
      <c r="J9227" t="s">
        <v>166</v>
      </c>
      <c r="K9227" t="s">
        <v>337</v>
      </c>
      <c r="L9227">
        <v>9443</v>
      </c>
      <c r="M9227">
        <v>5</v>
      </c>
      <c r="N9227">
        <v>0.15</v>
      </c>
      <c r="O9227">
        <v>2907.24</v>
      </c>
    </row>
    <row r="9228" spans="1:15" x14ac:dyDescent="0.3">
      <c r="A9228" t="s">
        <v>11241</v>
      </c>
      <c r="B9228" t="s">
        <v>406</v>
      </c>
      <c r="C9228" t="s">
        <v>1133</v>
      </c>
      <c r="D9228" t="s">
        <v>78</v>
      </c>
      <c r="E9228" t="s">
        <v>1973</v>
      </c>
      <c r="F9228" t="s">
        <v>80</v>
      </c>
      <c r="G9228" t="s">
        <v>81</v>
      </c>
      <c r="H9228" t="s">
        <v>95</v>
      </c>
      <c r="I9228" t="s">
        <v>96</v>
      </c>
      <c r="J9228" t="s">
        <v>97</v>
      </c>
      <c r="K9228" t="s">
        <v>181</v>
      </c>
      <c r="L9228">
        <v>23782.38</v>
      </c>
      <c r="M9228">
        <v>2</v>
      </c>
      <c r="N9228">
        <v>0.05</v>
      </c>
      <c r="O9228">
        <v>7287.89</v>
      </c>
    </row>
    <row r="9229" spans="1:15" x14ac:dyDescent="0.3">
      <c r="A9229" t="s">
        <v>11242</v>
      </c>
      <c r="B9229" t="s">
        <v>4359</v>
      </c>
      <c r="C9229" t="s">
        <v>3313</v>
      </c>
      <c r="D9229" t="s">
        <v>61</v>
      </c>
      <c r="E9229" t="s">
        <v>320</v>
      </c>
      <c r="F9229" t="s">
        <v>71</v>
      </c>
      <c r="G9229" t="s">
        <v>53</v>
      </c>
      <c r="H9229" t="s">
        <v>54</v>
      </c>
      <c r="I9229" t="s">
        <v>55</v>
      </c>
      <c r="J9229" t="s">
        <v>141</v>
      </c>
      <c r="K9229" t="s">
        <v>142</v>
      </c>
      <c r="L9229">
        <v>85515.66</v>
      </c>
      <c r="M9229">
        <v>6</v>
      </c>
      <c r="N9229">
        <v>0.25</v>
      </c>
      <c r="O9229">
        <v>17447.82</v>
      </c>
    </row>
    <row r="9230" spans="1:15" x14ac:dyDescent="0.3">
      <c r="A9230" t="s">
        <v>11243</v>
      </c>
      <c r="B9230" t="s">
        <v>4920</v>
      </c>
      <c r="C9230" t="s">
        <v>372</v>
      </c>
      <c r="D9230" t="s">
        <v>50</v>
      </c>
      <c r="E9230" t="s">
        <v>540</v>
      </c>
      <c r="F9230" t="s">
        <v>52</v>
      </c>
      <c r="G9230" t="s">
        <v>53</v>
      </c>
      <c r="H9230" t="s">
        <v>54</v>
      </c>
      <c r="I9230" t="s">
        <v>96</v>
      </c>
      <c r="J9230" t="s">
        <v>97</v>
      </c>
      <c r="K9230" t="s">
        <v>416</v>
      </c>
      <c r="L9230">
        <v>22130.1</v>
      </c>
      <c r="M9230">
        <v>5</v>
      </c>
      <c r="N9230">
        <v>0.1</v>
      </c>
      <c r="O9230">
        <v>7324.6</v>
      </c>
    </row>
    <row r="9231" spans="1:15" x14ac:dyDescent="0.3">
      <c r="A9231" t="s">
        <v>11244</v>
      </c>
      <c r="B9231" t="s">
        <v>647</v>
      </c>
      <c r="C9231" t="s">
        <v>916</v>
      </c>
      <c r="D9231" t="s">
        <v>61</v>
      </c>
      <c r="E9231" t="s">
        <v>2080</v>
      </c>
      <c r="F9231" t="s">
        <v>52</v>
      </c>
      <c r="G9231" t="s">
        <v>72</v>
      </c>
      <c r="H9231" t="s">
        <v>73</v>
      </c>
      <c r="I9231" t="s">
        <v>83</v>
      </c>
      <c r="J9231" t="s">
        <v>84</v>
      </c>
      <c r="K9231" t="s">
        <v>105</v>
      </c>
      <c r="L9231">
        <v>1653.12</v>
      </c>
      <c r="M9231">
        <v>4</v>
      </c>
      <c r="N9231">
        <v>0.1</v>
      </c>
      <c r="O9231">
        <v>474.23</v>
      </c>
    </row>
    <row r="9232" spans="1:15" x14ac:dyDescent="0.3">
      <c r="A9232" t="s">
        <v>11245</v>
      </c>
      <c r="B9232" t="s">
        <v>5375</v>
      </c>
      <c r="C9232" t="s">
        <v>3849</v>
      </c>
      <c r="D9232" t="s">
        <v>50</v>
      </c>
      <c r="E9232" t="s">
        <v>1244</v>
      </c>
      <c r="F9232" t="s">
        <v>80</v>
      </c>
      <c r="G9232" t="s">
        <v>63</v>
      </c>
      <c r="H9232" t="s">
        <v>202</v>
      </c>
      <c r="I9232" t="s">
        <v>83</v>
      </c>
      <c r="J9232" t="s">
        <v>84</v>
      </c>
      <c r="K9232" t="s">
        <v>105</v>
      </c>
      <c r="L9232">
        <v>98904.75</v>
      </c>
      <c r="M9232">
        <v>7</v>
      </c>
      <c r="N9232">
        <v>0.25</v>
      </c>
      <c r="O9232">
        <v>15267.49</v>
      </c>
    </row>
    <row r="9233" spans="1:15" x14ac:dyDescent="0.3">
      <c r="A9233" t="s">
        <v>11246</v>
      </c>
      <c r="B9233" t="s">
        <v>755</v>
      </c>
      <c r="C9233" t="s">
        <v>2816</v>
      </c>
      <c r="D9233" t="s">
        <v>78</v>
      </c>
      <c r="E9233" t="s">
        <v>201</v>
      </c>
      <c r="F9233" t="s">
        <v>71</v>
      </c>
      <c r="G9233" t="s">
        <v>72</v>
      </c>
      <c r="H9233" t="s">
        <v>346</v>
      </c>
      <c r="I9233" t="s">
        <v>83</v>
      </c>
      <c r="J9233" t="s">
        <v>156</v>
      </c>
      <c r="K9233" t="s">
        <v>285</v>
      </c>
      <c r="L9233">
        <v>31648.720000000001</v>
      </c>
      <c r="M9233">
        <v>4</v>
      </c>
      <c r="N9233">
        <v>0.15</v>
      </c>
      <c r="O9233">
        <v>4177.57</v>
      </c>
    </row>
    <row r="9234" spans="1:15" x14ac:dyDescent="0.3">
      <c r="A9234" t="s">
        <v>11247</v>
      </c>
      <c r="B9234" t="s">
        <v>2863</v>
      </c>
      <c r="C9234" t="s">
        <v>359</v>
      </c>
      <c r="D9234" t="s">
        <v>50</v>
      </c>
      <c r="E9234" t="s">
        <v>561</v>
      </c>
      <c r="F9234" t="s">
        <v>71</v>
      </c>
      <c r="G9234" t="s">
        <v>72</v>
      </c>
      <c r="H9234" t="s">
        <v>73</v>
      </c>
      <c r="I9234" t="s">
        <v>96</v>
      </c>
      <c r="J9234" t="s">
        <v>111</v>
      </c>
      <c r="K9234" t="s">
        <v>112</v>
      </c>
      <c r="L9234">
        <v>43780.88</v>
      </c>
      <c r="M9234">
        <v>4</v>
      </c>
      <c r="N9234">
        <v>0.1</v>
      </c>
      <c r="O9234">
        <v>11787.6</v>
      </c>
    </row>
    <row r="9235" spans="1:15" x14ac:dyDescent="0.3">
      <c r="A9235" t="s">
        <v>11248</v>
      </c>
      <c r="B9235" t="s">
        <v>1777</v>
      </c>
      <c r="C9235" t="s">
        <v>48</v>
      </c>
      <c r="D9235" t="s">
        <v>61</v>
      </c>
      <c r="E9235" t="s">
        <v>1409</v>
      </c>
      <c r="F9235" t="s">
        <v>80</v>
      </c>
      <c r="G9235" t="s">
        <v>81</v>
      </c>
      <c r="H9235" t="s">
        <v>284</v>
      </c>
      <c r="I9235" t="s">
        <v>55</v>
      </c>
      <c r="J9235" t="s">
        <v>173</v>
      </c>
      <c r="K9235" t="s">
        <v>780</v>
      </c>
      <c r="L9235">
        <v>25282.17</v>
      </c>
      <c r="M9235">
        <v>9</v>
      </c>
      <c r="N9235">
        <v>0</v>
      </c>
      <c r="O9235">
        <v>3902.69</v>
      </c>
    </row>
    <row r="9236" spans="1:15" x14ac:dyDescent="0.3">
      <c r="A9236" t="s">
        <v>11249</v>
      </c>
      <c r="B9236" t="s">
        <v>4580</v>
      </c>
      <c r="C9236" t="s">
        <v>2348</v>
      </c>
      <c r="D9236" t="s">
        <v>78</v>
      </c>
      <c r="E9236" t="s">
        <v>415</v>
      </c>
      <c r="F9236" t="s">
        <v>71</v>
      </c>
      <c r="G9236" t="s">
        <v>81</v>
      </c>
      <c r="H9236" t="s">
        <v>284</v>
      </c>
      <c r="I9236" t="s">
        <v>118</v>
      </c>
      <c r="J9236" t="s">
        <v>191</v>
      </c>
      <c r="K9236" t="s">
        <v>829</v>
      </c>
      <c r="L9236">
        <v>109125.5</v>
      </c>
      <c r="M9236">
        <v>10</v>
      </c>
      <c r="N9236">
        <v>0.15</v>
      </c>
      <c r="O9236">
        <v>22067.87</v>
      </c>
    </row>
    <row r="9237" spans="1:15" x14ac:dyDescent="0.3">
      <c r="A9237" t="s">
        <v>11250</v>
      </c>
      <c r="B9237" t="s">
        <v>1913</v>
      </c>
      <c r="C9237" t="s">
        <v>6114</v>
      </c>
      <c r="D9237" t="s">
        <v>78</v>
      </c>
      <c r="E9237" t="s">
        <v>742</v>
      </c>
      <c r="F9237" t="s">
        <v>80</v>
      </c>
      <c r="G9237" t="s">
        <v>63</v>
      </c>
      <c r="H9237" t="s">
        <v>202</v>
      </c>
      <c r="I9237" t="s">
        <v>118</v>
      </c>
      <c r="J9237" t="s">
        <v>230</v>
      </c>
      <c r="K9237" t="s">
        <v>231</v>
      </c>
      <c r="L9237">
        <v>13754.91</v>
      </c>
      <c r="M9237">
        <v>1</v>
      </c>
      <c r="N9237">
        <v>0.05</v>
      </c>
      <c r="O9237">
        <v>3652.29</v>
      </c>
    </row>
    <row r="9238" spans="1:15" x14ac:dyDescent="0.3">
      <c r="A9238" t="s">
        <v>11251</v>
      </c>
      <c r="B9238" t="s">
        <v>287</v>
      </c>
      <c r="C9238" t="s">
        <v>410</v>
      </c>
      <c r="D9238" t="s">
        <v>102</v>
      </c>
      <c r="E9238" t="s">
        <v>283</v>
      </c>
      <c r="F9238" t="s">
        <v>80</v>
      </c>
      <c r="G9238" t="s">
        <v>53</v>
      </c>
      <c r="H9238" t="s">
        <v>54</v>
      </c>
      <c r="I9238" t="s">
        <v>118</v>
      </c>
      <c r="J9238" t="s">
        <v>230</v>
      </c>
      <c r="K9238" t="s">
        <v>351</v>
      </c>
      <c r="L9238">
        <v>104687.24</v>
      </c>
      <c r="M9238">
        <v>7</v>
      </c>
      <c r="N9238">
        <v>0.1</v>
      </c>
      <c r="O9238">
        <v>33122.67</v>
      </c>
    </row>
    <row r="9239" spans="1:15" x14ac:dyDescent="0.3">
      <c r="A9239" t="s">
        <v>11252</v>
      </c>
      <c r="B9239" t="s">
        <v>1167</v>
      </c>
      <c r="C9239" t="s">
        <v>4247</v>
      </c>
      <c r="D9239" t="s">
        <v>50</v>
      </c>
      <c r="E9239" t="s">
        <v>1770</v>
      </c>
      <c r="F9239" t="s">
        <v>52</v>
      </c>
      <c r="G9239" t="s">
        <v>179</v>
      </c>
      <c r="H9239" t="s">
        <v>236</v>
      </c>
      <c r="I9239" t="s">
        <v>83</v>
      </c>
      <c r="J9239" t="s">
        <v>156</v>
      </c>
      <c r="K9239" t="s">
        <v>157</v>
      </c>
      <c r="L9239">
        <v>15463.62</v>
      </c>
      <c r="M9239">
        <v>9</v>
      </c>
      <c r="N9239">
        <v>0</v>
      </c>
      <c r="O9239">
        <v>5228.93</v>
      </c>
    </row>
    <row r="9240" spans="1:15" x14ac:dyDescent="0.3">
      <c r="A9240" t="s">
        <v>11253</v>
      </c>
      <c r="B9240" t="s">
        <v>319</v>
      </c>
      <c r="C9240" t="s">
        <v>798</v>
      </c>
      <c r="D9240" t="s">
        <v>102</v>
      </c>
      <c r="E9240" t="s">
        <v>592</v>
      </c>
      <c r="F9240" t="s">
        <v>80</v>
      </c>
      <c r="G9240" t="s">
        <v>179</v>
      </c>
      <c r="H9240" t="s">
        <v>180</v>
      </c>
      <c r="I9240" t="s">
        <v>118</v>
      </c>
      <c r="J9240" t="s">
        <v>230</v>
      </c>
      <c r="K9240" t="s">
        <v>356</v>
      </c>
      <c r="L9240">
        <v>4745.37</v>
      </c>
      <c r="M9240">
        <v>3</v>
      </c>
      <c r="N9240">
        <v>0</v>
      </c>
      <c r="O9240">
        <v>1753.97</v>
      </c>
    </row>
    <row r="9241" spans="1:15" x14ac:dyDescent="0.3">
      <c r="A9241" t="s">
        <v>11254</v>
      </c>
      <c r="B9241" t="s">
        <v>887</v>
      </c>
      <c r="C9241" t="s">
        <v>438</v>
      </c>
      <c r="D9241" t="s">
        <v>50</v>
      </c>
      <c r="E9241" t="s">
        <v>472</v>
      </c>
      <c r="F9241" t="s">
        <v>80</v>
      </c>
      <c r="G9241" t="s">
        <v>81</v>
      </c>
      <c r="H9241" t="s">
        <v>95</v>
      </c>
      <c r="I9241" t="s">
        <v>118</v>
      </c>
      <c r="J9241" t="s">
        <v>230</v>
      </c>
      <c r="K9241" t="s">
        <v>231</v>
      </c>
      <c r="L9241">
        <v>7116.37</v>
      </c>
      <c r="M9241">
        <v>1</v>
      </c>
      <c r="N9241">
        <v>0.2</v>
      </c>
      <c r="O9241">
        <v>1244.48</v>
      </c>
    </row>
    <row r="9242" spans="1:15" x14ac:dyDescent="0.3">
      <c r="A9242" t="s">
        <v>11255</v>
      </c>
      <c r="B9242" t="s">
        <v>474</v>
      </c>
      <c r="C9242" t="s">
        <v>2927</v>
      </c>
      <c r="D9242" t="s">
        <v>102</v>
      </c>
      <c r="E9242" t="s">
        <v>1244</v>
      </c>
      <c r="F9242" t="s">
        <v>80</v>
      </c>
      <c r="G9242" t="s">
        <v>81</v>
      </c>
      <c r="H9242" t="s">
        <v>284</v>
      </c>
      <c r="I9242" t="s">
        <v>83</v>
      </c>
      <c r="J9242" t="s">
        <v>449</v>
      </c>
      <c r="K9242" t="s">
        <v>775</v>
      </c>
      <c r="L9242">
        <v>12616.91</v>
      </c>
      <c r="M9242">
        <v>1</v>
      </c>
      <c r="N9242">
        <v>0.25</v>
      </c>
      <c r="O9242">
        <v>1681.57</v>
      </c>
    </row>
    <row r="9243" spans="1:15" x14ac:dyDescent="0.3">
      <c r="A9243" t="s">
        <v>11256</v>
      </c>
      <c r="B9243" t="s">
        <v>2015</v>
      </c>
      <c r="C9243" t="s">
        <v>1761</v>
      </c>
      <c r="D9243" t="s">
        <v>102</v>
      </c>
      <c r="E9243" t="s">
        <v>1676</v>
      </c>
      <c r="F9243" t="s">
        <v>80</v>
      </c>
      <c r="G9243" t="s">
        <v>81</v>
      </c>
      <c r="H9243" t="s">
        <v>82</v>
      </c>
      <c r="I9243" t="s">
        <v>118</v>
      </c>
      <c r="J9243" t="s">
        <v>303</v>
      </c>
      <c r="K9243" t="s">
        <v>421</v>
      </c>
      <c r="L9243">
        <v>6518.05</v>
      </c>
      <c r="M9243">
        <v>5</v>
      </c>
      <c r="N9243">
        <v>0.15</v>
      </c>
      <c r="O9243">
        <v>1540.75</v>
      </c>
    </row>
    <row r="9244" spans="1:15" x14ac:dyDescent="0.3">
      <c r="A9244" t="s">
        <v>11257</v>
      </c>
      <c r="B9244" t="s">
        <v>1173</v>
      </c>
      <c r="C9244" t="s">
        <v>1959</v>
      </c>
      <c r="D9244" t="s">
        <v>61</v>
      </c>
      <c r="E9244" t="s">
        <v>1815</v>
      </c>
      <c r="F9244" t="s">
        <v>80</v>
      </c>
      <c r="G9244" t="s">
        <v>53</v>
      </c>
      <c r="H9244" t="s">
        <v>110</v>
      </c>
      <c r="I9244" t="s">
        <v>83</v>
      </c>
      <c r="J9244" t="s">
        <v>379</v>
      </c>
      <c r="K9244" t="s">
        <v>716</v>
      </c>
      <c r="L9244">
        <v>44080.29</v>
      </c>
      <c r="M9244">
        <v>9</v>
      </c>
      <c r="N9244">
        <v>0.15</v>
      </c>
      <c r="O9244">
        <v>13476.04</v>
      </c>
    </row>
    <row r="9245" spans="1:15" x14ac:dyDescent="0.3">
      <c r="A9245" t="s">
        <v>11258</v>
      </c>
      <c r="B9245" t="s">
        <v>666</v>
      </c>
      <c r="C9245" t="s">
        <v>667</v>
      </c>
      <c r="D9245" t="s">
        <v>50</v>
      </c>
      <c r="E9245" t="s">
        <v>1878</v>
      </c>
      <c r="F9245" t="s">
        <v>80</v>
      </c>
      <c r="G9245" t="s">
        <v>53</v>
      </c>
      <c r="H9245" t="s">
        <v>110</v>
      </c>
      <c r="I9245" t="s">
        <v>118</v>
      </c>
      <c r="J9245" t="s">
        <v>119</v>
      </c>
      <c r="K9245" t="s">
        <v>197</v>
      </c>
      <c r="L9245">
        <v>11221.04</v>
      </c>
      <c r="M9245">
        <v>4</v>
      </c>
      <c r="N9245">
        <v>0.2</v>
      </c>
      <c r="O9245">
        <v>2813.11</v>
      </c>
    </row>
    <row r="9246" spans="1:15" x14ac:dyDescent="0.3">
      <c r="A9246" t="s">
        <v>11259</v>
      </c>
      <c r="B9246" t="s">
        <v>1509</v>
      </c>
      <c r="C9246" t="s">
        <v>1066</v>
      </c>
      <c r="D9246" t="s">
        <v>102</v>
      </c>
      <c r="E9246" t="s">
        <v>768</v>
      </c>
      <c r="F9246" t="s">
        <v>80</v>
      </c>
      <c r="G9246" t="s">
        <v>81</v>
      </c>
      <c r="H9246" t="s">
        <v>95</v>
      </c>
      <c r="I9246" t="s">
        <v>83</v>
      </c>
      <c r="J9246" t="s">
        <v>449</v>
      </c>
      <c r="K9246" t="s">
        <v>450</v>
      </c>
      <c r="L9246">
        <v>117369.9</v>
      </c>
      <c r="M9246">
        <v>10</v>
      </c>
      <c r="N9246">
        <v>0.15</v>
      </c>
      <c r="O9246">
        <v>16303.5</v>
      </c>
    </row>
    <row r="9247" spans="1:15" x14ac:dyDescent="0.3">
      <c r="A9247" t="s">
        <v>11260</v>
      </c>
      <c r="B9247" t="s">
        <v>100</v>
      </c>
      <c r="C9247" t="s">
        <v>2136</v>
      </c>
      <c r="D9247" t="s">
        <v>61</v>
      </c>
      <c r="E9247" t="s">
        <v>2545</v>
      </c>
      <c r="F9247" t="s">
        <v>80</v>
      </c>
      <c r="G9247" t="s">
        <v>81</v>
      </c>
      <c r="H9247" t="s">
        <v>186</v>
      </c>
      <c r="I9247" t="s">
        <v>55</v>
      </c>
      <c r="J9247" t="s">
        <v>65</v>
      </c>
      <c r="K9247" t="s">
        <v>325</v>
      </c>
      <c r="L9247">
        <v>64418.76</v>
      </c>
      <c r="M9247">
        <v>6</v>
      </c>
      <c r="N9247">
        <v>0.15</v>
      </c>
      <c r="O9247">
        <v>11920.82</v>
      </c>
    </row>
    <row r="9248" spans="1:15" x14ac:dyDescent="0.3">
      <c r="A9248" t="s">
        <v>11261</v>
      </c>
      <c r="B9248" t="s">
        <v>1440</v>
      </c>
      <c r="C9248" t="s">
        <v>2274</v>
      </c>
      <c r="D9248" t="s">
        <v>50</v>
      </c>
      <c r="E9248" t="s">
        <v>2223</v>
      </c>
      <c r="F9248" t="s">
        <v>52</v>
      </c>
      <c r="G9248" t="s">
        <v>179</v>
      </c>
      <c r="H9248" t="s">
        <v>236</v>
      </c>
      <c r="I9248" t="s">
        <v>83</v>
      </c>
      <c r="J9248" t="s">
        <v>449</v>
      </c>
      <c r="K9248" t="s">
        <v>775</v>
      </c>
      <c r="L9248">
        <v>30822.12</v>
      </c>
      <c r="M9248">
        <v>9</v>
      </c>
      <c r="N9248">
        <v>0</v>
      </c>
      <c r="O9248">
        <v>8662.7999999999993</v>
      </c>
    </row>
    <row r="9249" spans="1:15" x14ac:dyDescent="0.3">
      <c r="A9249" t="s">
        <v>11262</v>
      </c>
      <c r="B9249" t="s">
        <v>1963</v>
      </c>
      <c r="C9249" t="s">
        <v>1162</v>
      </c>
      <c r="D9249" t="s">
        <v>61</v>
      </c>
      <c r="E9249" t="s">
        <v>1091</v>
      </c>
      <c r="F9249" t="s">
        <v>71</v>
      </c>
      <c r="G9249" t="s">
        <v>179</v>
      </c>
      <c r="H9249" t="s">
        <v>180</v>
      </c>
      <c r="I9249" t="s">
        <v>96</v>
      </c>
      <c r="J9249" t="s">
        <v>135</v>
      </c>
      <c r="K9249" t="s">
        <v>395</v>
      </c>
      <c r="L9249">
        <v>114994.5</v>
      </c>
      <c r="M9249">
        <v>10</v>
      </c>
      <c r="N9249">
        <v>0.25</v>
      </c>
      <c r="O9249">
        <v>23708.52</v>
      </c>
    </row>
    <row r="9250" spans="1:15" x14ac:dyDescent="0.3">
      <c r="A9250" t="s">
        <v>11263</v>
      </c>
      <c r="B9250" t="s">
        <v>1258</v>
      </c>
      <c r="C9250" t="s">
        <v>2104</v>
      </c>
      <c r="D9250" t="s">
        <v>102</v>
      </c>
      <c r="E9250" t="s">
        <v>1036</v>
      </c>
      <c r="F9250" t="s">
        <v>52</v>
      </c>
      <c r="G9250" t="s">
        <v>72</v>
      </c>
      <c r="H9250" t="s">
        <v>117</v>
      </c>
      <c r="I9250" t="s">
        <v>118</v>
      </c>
      <c r="J9250" t="s">
        <v>119</v>
      </c>
      <c r="K9250" t="s">
        <v>197</v>
      </c>
      <c r="L9250">
        <v>30790</v>
      </c>
      <c r="M9250">
        <v>5</v>
      </c>
      <c r="N9250">
        <v>0.1</v>
      </c>
      <c r="O9250">
        <v>7447.67</v>
      </c>
    </row>
    <row r="9251" spans="1:15" x14ac:dyDescent="0.3">
      <c r="A9251" t="s">
        <v>11264</v>
      </c>
      <c r="B9251" t="s">
        <v>683</v>
      </c>
      <c r="C9251" t="s">
        <v>1242</v>
      </c>
      <c r="D9251" t="s">
        <v>50</v>
      </c>
      <c r="E9251" t="s">
        <v>779</v>
      </c>
      <c r="F9251" t="s">
        <v>71</v>
      </c>
      <c r="G9251" t="s">
        <v>53</v>
      </c>
      <c r="H9251" t="s">
        <v>54</v>
      </c>
      <c r="I9251" t="s">
        <v>83</v>
      </c>
      <c r="J9251" t="s">
        <v>379</v>
      </c>
      <c r="K9251" t="s">
        <v>716</v>
      </c>
      <c r="L9251">
        <v>60807.45</v>
      </c>
      <c r="M9251">
        <v>5</v>
      </c>
      <c r="N9251">
        <v>0</v>
      </c>
      <c r="O9251">
        <v>13497.34</v>
      </c>
    </row>
    <row r="9252" spans="1:15" x14ac:dyDescent="0.3">
      <c r="A9252" t="s">
        <v>11265</v>
      </c>
      <c r="B9252" t="s">
        <v>2568</v>
      </c>
      <c r="C9252" t="s">
        <v>59</v>
      </c>
      <c r="D9252" t="s">
        <v>61</v>
      </c>
      <c r="E9252" t="s">
        <v>824</v>
      </c>
      <c r="F9252" t="s">
        <v>80</v>
      </c>
      <c r="G9252" t="s">
        <v>72</v>
      </c>
      <c r="H9252" t="s">
        <v>73</v>
      </c>
      <c r="I9252" t="s">
        <v>96</v>
      </c>
      <c r="J9252" t="s">
        <v>97</v>
      </c>
      <c r="K9252" t="s">
        <v>416</v>
      </c>
      <c r="L9252">
        <v>48385.35</v>
      </c>
      <c r="M9252">
        <v>5</v>
      </c>
      <c r="N9252">
        <v>0.25</v>
      </c>
      <c r="O9252">
        <v>7759.4</v>
      </c>
    </row>
    <row r="9253" spans="1:15" x14ac:dyDescent="0.3">
      <c r="A9253" t="s">
        <v>11266</v>
      </c>
      <c r="B9253" t="s">
        <v>1411</v>
      </c>
      <c r="C9253" t="s">
        <v>2569</v>
      </c>
      <c r="D9253" t="s">
        <v>50</v>
      </c>
      <c r="E9253" t="s">
        <v>1753</v>
      </c>
      <c r="F9253" t="s">
        <v>52</v>
      </c>
      <c r="G9253" t="s">
        <v>53</v>
      </c>
      <c r="H9253" t="s">
        <v>110</v>
      </c>
      <c r="I9253" t="s">
        <v>118</v>
      </c>
      <c r="J9253" t="s">
        <v>303</v>
      </c>
      <c r="K9253" t="s">
        <v>491</v>
      </c>
      <c r="L9253">
        <v>2773.16</v>
      </c>
      <c r="M9253">
        <v>2</v>
      </c>
      <c r="N9253">
        <v>0.25</v>
      </c>
      <c r="O9253">
        <v>677.55</v>
      </c>
    </row>
    <row r="9254" spans="1:15" x14ac:dyDescent="0.3">
      <c r="A9254" t="s">
        <v>11267</v>
      </c>
      <c r="B9254" t="s">
        <v>1000</v>
      </c>
      <c r="C9254" t="s">
        <v>1460</v>
      </c>
      <c r="D9254" t="s">
        <v>78</v>
      </c>
      <c r="E9254" t="s">
        <v>283</v>
      </c>
      <c r="F9254" t="s">
        <v>52</v>
      </c>
      <c r="G9254" t="s">
        <v>179</v>
      </c>
      <c r="H9254" t="s">
        <v>236</v>
      </c>
      <c r="I9254" t="s">
        <v>83</v>
      </c>
      <c r="J9254" t="s">
        <v>84</v>
      </c>
      <c r="K9254" t="s">
        <v>257</v>
      </c>
      <c r="L9254">
        <v>46302.66</v>
      </c>
      <c r="M9254">
        <v>9</v>
      </c>
      <c r="N9254">
        <v>0.1</v>
      </c>
      <c r="O9254">
        <v>16518.45</v>
      </c>
    </row>
    <row r="9255" spans="1:15" x14ac:dyDescent="0.3">
      <c r="A9255" t="s">
        <v>11268</v>
      </c>
      <c r="B9255" t="s">
        <v>1288</v>
      </c>
      <c r="C9255" t="s">
        <v>144</v>
      </c>
      <c r="D9255" t="s">
        <v>50</v>
      </c>
      <c r="E9255" t="s">
        <v>221</v>
      </c>
      <c r="F9255" t="s">
        <v>80</v>
      </c>
      <c r="G9255" t="s">
        <v>179</v>
      </c>
      <c r="H9255" t="s">
        <v>236</v>
      </c>
      <c r="I9255" t="s">
        <v>55</v>
      </c>
      <c r="J9255" t="s">
        <v>141</v>
      </c>
      <c r="K9255" t="s">
        <v>978</v>
      </c>
      <c r="L9255">
        <v>9603.4</v>
      </c>
      <c r="M9255">
        <v>1</v>
      </c>
      <c r="N9255">
        <v>0.2</v>
      </c>
      <c r="O9255">
        <v>1463.96</v>
      </c>
    </row>
    <row r="9256" spans="1:15" x14ac:dyDescent="0.3">
      <c r="A9256" t="s">
        <v>11269</v>
      </c>
      <c r="B9256" t="s">
        <v>926</v>
      </c>
      <c r="C9256" t="s">
        <v>2340</v>
      </c>
      <c r="D9256" t="s">
        <v>50</v>
      </c>
      <c r="E9256" t="s">
        <v>1001</v>
      </c>
      <c r="F9256" t="s">
        <v>80</v>
      </c>
      <c r="G9256" t="s">
        <v>179</v>
      </c>
      <c r="H9256" t="s">
        <v>180</v>
      </c>
      <c r="I9256" t="s">
        <v>55</v>
      </c>
      <c r="J9256" t="s">
        <v>65</v>
      </c>
      <c r="K9256" t="s">
        <v>66</v>
      </c>
      <c r="L9256">
        <v>100581.84</v>
      </c>
      <c r="M9256">
        <v>8</v>
      </c>
      <c r="N9256">
        <v>0.05</v>
      </c>
      <c r="O9256">
        <v>33185.599999999999</v>
      </c>
    </row>
    <row r="9257" spans="1:15" x14ac:dyDescent="0.3">
      <c r="A9257" t="s">
        <v>11270</v>
      </c>
      <c r="B9257" t="s">
        <v>3137</v>
      </c>
      <c r="C9257" t="s">
        <v>188</v>
      </c>
      <c r="D9257" t="s">
        <v>50</v>
      </c>
      <c r="E9257" t="s">
        <v>2480</v>
      </c>
      <c r="F9257" t="s">
        <v>71</v>
      </c>
      <c r="G9257" t="s">
        <v>53</v>
      </c>
      <c r="H9257" t="s">
        <v>110</v>
      </c>
      <c r="I9257" t="s">
        <v>118</v>
      </c>
      <c r="J9257" t="s">
        <v>119</v>
      </c>
      <c r="K9257" t="s">
        <v>270</v>
      </c>
      <c r="L9257">
        <v>87732.19</v>
      </c>
      <c r="M9257">
        <v>7</v>
      </c>
      <c r="N9257">
        <v>0.1</v>
      </c>
      <c r="O9257">
        <v>21914.76</v>
      </c>
    </row>
    <row r="9258" spans="1:15" x14ac:dyDescent="0.3">
      <c r="A9258" t="s">
        <v>11271</v>
      </c>
      <c r="B9258" t="s">
        <v>1720</v>
      </c>
      <c r="C9258" t="s">
        <v>2781</v>
      </c>
      <c r="D9258" t="s">
        <v>78</v>
      </c>
      <c r="E9258" t="s">
        <v>5045</v>
      </c>
      <c r="F9258" t="s">
        <v>80</v>
      </c>
      <c r="G9258" t="s">
        <v>81</v>
      </c>
      <c r="H9258" t="s">
        <v>95</v>
      </c>
      <c r="I9258" t="s">
        <v>55</v>
      </c>
      <c r="J9258" t="s">
        <v>141</v>
      </c>
      <c r="K9258" t="s">
        <v>978</v>
      </c>
      <c r="L9258">
        <v>118421.68</v>
      </c>
      <c r="M9258">
        <v>8</v>
      </c>
      <c r="N9258">
        <v>0</v>
      </c>
      <c r="O9258">
        <v>47214.58</v>
      </c>
    </row>
    <row r="9259" spans="1:15" x14ac:dyDescent="0.3">
      <c r="A9259" t="s">
        <v>11272</v>
      </c>
      <c r="B9259" t="s">
        <v>2672</v>
      </c>
      <c r="C9259" t="s">
        <v>3413</v>
      </c>
      <c r="D9259" t="s">
        <v>50</v>
      </c>
      <c r="E9259" t="s">
        <v>1145</v>
      </c>
      <c r="F9259" t="s">
        <v>80</v>
      </c>
      <c r="G9259" t="s">
        <v>53</v>
      </c>
      <c r="H9259" t="s">
        <v>90</v>
      </c>
      <c r="I9259" t="s">
        <v>55</v>
      </c>
      <c r="J9259" t="s">
        <v>141</v>
      </c>
      <c r="K9259" t="s">
        <v>142</v>
      </c>
      <c r="L9259">
        <v>65293.440000000002</v>
      </c>
      <c r="M9259">
        <v>8</v>
      </c>
      <c r="N9259">
        <v>0.1</v>
      </c>
      <c r="O9259">
        <v>9809.64</v>
      </c>
    </row>
    <row r="9260" spans="1:15" x14ac:dyDescent="0.3">
      <c r="A9260" t="s">
        <v>11273</v>
      </c>
      <c r="B9260" t="s">
        <v>219</v>
      </c>
      <c r="C9260" t="s">
        <v>2115</v>
      </c>
      <c r="D9260" t="s">
        <v>50</v>
      </c>
      <c r="E9260" t="s">
        <v>374</v>
      </c>
      <c r="F9260" t="s">
        <v>80</v>
      </c>
      <c r="G9260" t="s">
        <v>72</v>
      </c>
      <c r="H9260" t="s">
        <v>346</v>
      </c>
      <c r="I9260" t="s">
        <v>96</v>
      </c>
      <c r="J9260" t="s">
        <v>135</v>
      </c>
      <c r="K9260" t="s">
        <v>275</v>
      </c>
      <c r="L9260">
        <v>7769.37</v>
      </c>
      <c r="M9260">
        <v>7</v>
      </c>
      <c r="N9260">
        <v>0</v>
      </c>
      <c r="O9260">
        <v>1437.17</v>
      </c>
    </row>
    <row r="9261" spans="1:15" x14ac:dyDescent="0.3">
      <c r="A9261" t="s">
        <v>11274</v>
      </c>
      <c r="B9261" t="s">
        <v>1355</v>
      </c>
      <c r="C9261" t="s">
        <v>3146</v>
      </c>
      <c r="D9261" t="s">
        <v>50</v>
      </c>
      <c r="E9261" t="s">
        <v>846</v>
      </c>
      <c r="F9261" t="s">
        <v>71</v>
      </c>
      <c r="G9261" t="s">
        <v>53</v>
      </c>
      <c r="H9261" t="s">
        <v>110</v>
      </c>
      <c r="I9261" t="s">
        <v>96</v>
      </c>
      <c r="J9261" t="s">
        <v>135</v>
      </c>
      <c r="K9261" t="s">
        <v>275</v>
      </c>
      <c r="L9261">
        <v>16648.02</v>
      </c>
      <c r="M9261">
        <v>3</v>
      </c>
      <c r="N9261">
        <v>0.25</v>
      </c>
      <c r="O9261">
        <v>2729.73</v>
      </c>
    </row>
    <row r="9262" spans="1:15" x14ac:dyDescent="0.3">
      <c r="A9262" t="s">
        <v>11275</v>
      </c>
      <c r="B9262" t="s">
        <v>601</v>
      </c>
      <c r="C9262" t="s">
        <v>2352</v>
      </c>
      <c r="D9262" t="s">
        <v>78</v>
      </c>
      <c r="E9262" t="s">
        <v>190</v>
      </c>
      <c r="F9262" t="s">
        <v>80</v>
      </c>
      <c r="G9262" t="s">
        <v>63</v>
      </c>
      <c r="H9262" t="s">
        <v>64</v>
      </c>
      <c r="I9262" t="s">
        <v>96</v>
      </c>
      <c r="J9262" t="s">
        <v>166</v>
      </c>
      <c r="K9262" t="s">
        <v>337</v>
      </c>
      <c r="L9262">
        <v>35593.68</v>
      </c>
      <c r="M9262">
        <v>6</v>
      </c>
      <c r="N9262">
        <v>0.25</v>
      </c>
      <c r="O9262">
        <v>4081.28</v>
      </c>
    </row>
    <row r="9263" spans="1:15" x14ac:dyDescent="0.3">
      <c r="A9263" t="s">
        <v>11276</v>
      </c>
      <c r="B9263" t="s">
        <v>3123</v>
      </c>
      <c r="C9263" t="s">
        <v>5165</v>
      </c>
      <c r="D9263" t="s">
        <v>102</v>
      </c>
      <c r="E9263" t="s">
        <v>824</v>
      </c>
      <c r="F9263" t="s">
        <v>52</v>
      </c>
      <c r="G9263" t="s">
        <v>72</v>
      </c>
      <c r="H9263" t="s">
        <v>73</v>
      </c>
      <c r="I9263" t="s">
        <v>118</v>
      </c>
      <c r="J9263" t="s">
        <v>303</v>
      </c>
      <c r="K9263" t="s">
        <v>421</v>
      </c>
      <c r="L9263">
        <v>75076.56</v>
      </c>
      <c r="M9263">
        <v>6</v>
      </c>
      <c r="N9263">
        <v>0</v>
      </c>
      <c r="O9263">
        <v>28368.47</v>
      </c>
    </row>
    <row r="9264" spans="1:15" x14ac:dyDescent="0.3">
      <c r="A9264" t="s">
        <v>11277</v>
      </c>
      <c r="B9264" t="s">
        <v>447</v>
      </c>
      <c r="C9264" t="s">
        <v>646</v>
      </c>
      <c r="D9264" t="s">
        <v>102</v>
      </c>
      <c r="E9264" t="s">
        <v>2241</v>
      </c>
      <c r="F9264" t="s">
        <v>80</v>
      </c>
      <c r="G9264" t="s">
        <v>63</v>
      </c>
      <c r="H9264" t="s">
        <v>172</v>
      </c>
      <c r="I9264" t="s">
        <v>96</v>
      </c>
      <c r="J9264" t="s">
        <v>97</v>
      </c>
      <c r="K9264" t="s">
        <v>98</v>
      </c>
      <c r="L9264">
        <v>4241</v>
      </c>
      <c r="M9264">
        <v>1</v>
      </c>
      <c r="N9264">
        <v>0.25</v>
      </c>
      <c r="O9264">
        <v>509.18</v>
      </c>
    </row>
    <row r="9265" spans="1:15" x14ac:dyDescent="0.3">
      <c r="A9265" t="s">
        <v>11278</v>
      </c>
      <c r="B9265" t="s">
        <v>3679</v>
      </c>
      <c r="C9265" t="s">
        <v>919</v>
      </c>
      <c r="D9265" t="s">
        <v>78</v>
      </c>
      <c r="E9265" t="s">
        <v>4454</v>
      </c>
      <c r="F9265" t="s">
        <v>52</v>
      </c>
      <c r="G9265" t="s">
        <v>72</v>
      </c>
      <c r="H9265" t="s">
        <v>346</v>
      </c>
      <c r="I9265" t="s">
        <v>96</v>
      </c>
      <c r="J9265" t="s">
        <v>166</v>
      </c>
      <c r="K9265" t="s">
        <v>762</v>
      </c>
      <c r="L9265">
        <v>40362.18</v>
      </c>
      <c r="M9265">
        <v>3</v>
      </c>
      <c r="N9265">
        <v>0.15</v>
      </c>
      <c r="O9265">
        <v>11992.56</v>
      </c>
    </row>
    <row r="9266" spans="1:15" x14ac:dyDescent="0.3">
      <c r="A9266" t="s">
        <v>11279</v>
      </c>
      <c r="B9266" t="s">
        <v>1053</v>
      </c>
      <c r="C9266" t="s">
        <v>623</v>
      </c>
      <c r="D9266" t="s">
        <v>102</v>
      </c>
      <c r="E9266" t="s">
        <v>2662</v>
      </c>
      <c r="F9266" t="s">
        <v>80</v>
      </c>
      <c r="G9266" t="s">
        <v>63</v>
      </c>
      <c r="H9266" t="s">
        <v>213</v>
      </c>
      <c r="I9266" t="s">
        <v>55</v>
      </c>
      <c r="J9266" t="s">
        <v>65</v>
      </c>
      <c r="K9266" t="s">
        <v>325</v>
      </c>
      <c r="L9266">
        <v>64734.400000000001</v>
      </c>
      <c r="M9266">
        <v>5</v>
      </c>
      <c r="N9266">
        <v>0.25</v>
      </c>
      <c r="O9266">
        <v>14136.15</v>
      </c>
    </row>
    <row r="9267" spans="1:15" x14ac:dyDescent="0.3">
      <c r="A9267" t="s">
        <v>11280</v>
      </c>
      <c r="B9267" t="s">
        <v>1598</v>
      </c>
      <c r="C9267" t="s">
        <v>383</v>
      </c>
      <c r="D9267" t="s">
        <v>61</v>
      </c>
      <c r="E9267" t="s">
        <v>2988</v>
      </c>
      <c r="F9267" t="s">
        <v>71</v>
      </c>
      <c r="G9267" t="s">
        <v>179</v>
      </c>
      <c r="H9267" t="s">
        <v>180</v>
      </c>
      <c r="I9267" t="s">
        <v>83</v>
      </c>
      <c r="J9267" t="s">
        <v>84</v>
      </c>
      <c r="K9267" t="s">
        <v>85</v>
      </c>
      <c r="L9267">
        <v>16708.78</v>
      </c>
      <c r="M9267">
        <v>2</v>
      </c>
      <c r="N9267">
        <v>0.1</v>
      </c>
      <c r="O9267">
        <v>3166.21</v>
      </c>
    </row>
    <row r="9268" spans="1:15" x14ac:dyDescent="0.3">
      <c r="A9268" t="s">
        <v>11281</v>
      </c>
      <c r="B9268" t="s">
        <v>149</v>
      </c>
      <c r="C9268" t="s">
        <v>358</v>
      </c>
      <c r="D9268" t="s">
        <v>78</v>
      </c>
      <c r="E9268" t="s">
        <v>2080</v>
      </c>
      <c r="F9268" t="s">
        <v>71</v>
      </c>
      <c r="G9268" t="s">
        <v>81</v>
      </c>
      <c r="H9268" t="s">
        <v>186</v>
      </c>
      <c r="I9268" t="s">
        <v>118</v>
      </c>
      <c r="J9268" t="s">
        <v>303</v>
      </c>
      <c r="K9268" t="s">
        <v>491</v>
      </c>
      <c r="L9268">
        <v>23337.02</v>
      </c>
      <c r="M9268">
        <v>7</v>
      </c>
      <c r="N9268">
        <v>0.2</v>
      </c>
      <c r="O9268">
        <v>3290.48</v>
      </c>
    </row>
    <row r="9269" spans="1:15" x14ac:dyDescent="0.3">
      <c r="A9269" t="s">
        <v>11282</v>
      </c>
      <c r="B9269" t="s">
        <v>509</v>
      </c>
      <c r="C9269" t="s">
        <v>686</v>
      </c>
      <c r="D9269" t="s">
        <v>50</v>
      </c>
      <c r="E9269" t="s">
        <v>2223</v>
      </c>
      <c r="F9269" t="s">
        <v>80</v>
      </c>
      <c r="G9269" t="s">
        <v>179</v>
      </c>
      <c r="H9269" t="s">
        <v>180</v>
      </c>
      <c r="I9269" t="s">
        <v>118</v>
      </c>
      <c r="J9269" t="s">
        <v>303</v>
      </c>
      <c r="K9269" t="s">
        <v>304</v>
      </c>
      <c r="L9269">
        <v>25946.6</v>
      </c>
      <c r="M9269">
        <v>5</v>
      </c>
      <c r="N9269">
        <v>0.1</v>
      </c>
      <c r="O9269">
        <v>5910.41</v>
      </c>
    </row>
    <row r="9270" spans="1:15" x14ac:dyDescent="0.3">
      <c r="A9270" t="s">
        <v>11283</v>
      </c>
      <c r="B9270" t="s">
        <v>2098</v>
      </c>
      <c r="C9270" t="s">
        <v>2634</v>
      </c>
      <c r="D9270" t="s">
        <v>78</v>
      </c>
      <c r="E9270" t="s">
        <v>2001</v>
      </c>
      <c r="F9270" t="s">
        <v>71</v>
      </c>
      <c r="G9270" t="s">
        <v>81</v>
      </c>
      <c r="H9270" t="s">
        <v>284</v>
      </c>
      <c r="I9270" t="s">
        <v>118</v>
      </c>
      <c r="J9270" t="s">
        <v>119</v>
      </c>
      <c r="K9270" t="s">
        <v>270</v>
      </c>
      <c r="L9270">
        <v>32251.64</v>
      </c>
      <c r="M9270">
        <v>4</v>
      </c>
      <c r="N9270">
        <v>0.2</v>
      </c>
      <c r="O9270">
        <v>6247.62</v>
      </c>
    </row>
    <row r="9271" spans="1:15" x14ac:dyDescent="0.3">
      <c r="A9271" t="s">
        <v>11284</v>
      </c>
      <c r="B9271" t="s">
        <v>651</v>
      </c>
      <c r="C9271" t="s">
        <v>1761</v>
      </c>
      <c r="D9271" t="s">
        <v>50</v>
      </c>
      <c r="E9271" t="s">
        <v>1923</v>
      </c>
      <c r="F9271" t="s">
        <v>52</v>
      </c>
      <c r="G9271" t="s">
        <v>63</v>
      </c>
      <c r="H9271" t="s">
        <v>202</v>
      </c>
      <c r="I9271" t="s">
        <v>83</v>
      </c>
      <c r="J9271" t="s">
        <v>379</v>
      </c>
      <c r="K9271" t="s">
        <v>562</v>
      </c>
      <c r="L9271">
        <v>3817.94</v>
      </c>
      <c r="M9271">
        <v>1</v>
      </c>
      <c r="N9271">
        <v>0.15</v>
      </c>
      <c r="O9271">
        <v>805.62</v>
      </c>
    </row>
    <row r="9272" spans="1:15" x14ac:dyDescent="0.3">
      <c r="A9272" t="s">
        <v>11285</v>
      </c>
      <c r="B9272" t="s">
        <v>2577</v>
      </c>
      <c r="C9272" t="s">
        <v>823</v>
      </c>
      <c r="D9272" t="s">
        <v>78</v>
      </c>
      <c r="E9272" t="s">
        <v>240</v>
      </c>
      <c r="F9272" t="s">
        <v>71</v>
      </c>
      <c r="G9272" t="s">
        <v>63</v>
      </c>
      <c r="H9272" t="s">
        <v>64</v>
      </c>
      <c r="I9272" t="s">
        <v>83</v>
      </c>
      <c r="J9272" t="s">
        <v>84</v>
      </c>
      <c r="K9272" t="s">
        <v>85</v>
      </c>
      <c r="L9272">
        <v>46621.4</v>
      </c>
      <c r="M9272">
        <v>7</v>
      </c>
      <c r="N9272">
        <v>0.2</v>
      </c>
      <c r="O9272">
        <v>8581.89</v>
      </c>
    </row>
    <row r="9273" spans="1:15" x14ac:dyDescent="0.3">
      <c r="A9273" t="s">
        <v>11286</v>
      </c>
      <c r="B9273" t="s">
        <v>2577</v>
      </c>
      <c r="C9273" t="s">
        <v>5120</v>
      </c>
      <c r="D9273" t="s">
        <v>102</v>
      </c>
      <c r="E9273" t="s">
        <v>2530</v>
      </c>
      <c r="F9273" t="s">
        <v>80</v>
      </c>
      <c r="G9273" t="s">
        <v>81</v>
      </c>
      <c r="H9273" t="s">
        <v>82</v>
      </c>
      <c r="I9273" t="s">
        <v>118</v>
      </c>
      <c r="J9273" t="s">
        <v>230</v>
      </c>
      <c r="K9273" t="s">
        <v>356</v>
      </c>
      <c r="L9273">
        <v>32305.08</v>
      </c>
      <c r="M9273">
        <v>6</v>
      </c>
      <c r="N9273">
        <v>0.15</v>
      </c>
      <c r="O9273">
        <v>4467.53</v>
      </c>
    </row>
    <row r="9274" spans="1:15" x14ac:dyDescent="0.3">
      <c r="A9274" t="s">
        <v>11287</v>
      </c>
      <c r="B9274" t="s">
        <v>123</v>
      </c>
      <c r="C9274" t="s">
        <v>3067</v>
      </c>
      <c r="D9274" t="s">
        <v>50</v>
      </c>
      <c r="E9274" t="s">
        <v>726</v>
      </c>
      <c r="F9274" t="s">
        <v>80</v>
      </c>
      <c r="G9274" t="s">
        <v>72</v>
      </c>
      <c r="H9274" t="s">
        <v>104</v>
      </c>
      <c r="I9274" t="s">
        <v>118</v>
      </c>
      <c r="J9274" t="s">
        <v>191</v>
      </c>
      <c r="K9274" t="s">
        <v>192</v>
      </c>
      <c r="L9274">
        <v>71833.3</v>
      </c>
      <c r="M9274">
        <v>7</v>
      </c>
      <c r="N9274">
        <v>0.05</v>
      </c>
      <c r="O9274">
        <v>13062.77</v>
      </c>
    </row>
    <row r="9275" spans="1:15" x14ac:dyDescent="0.3">
      <c r="A9275" t="s">
        <v>11288</v>
      </c>
      <c r="B9275" t="s">
        <v>1173</v>
      </c>
      <c r="C9275" t="s">
        <v>4340</v>
      </c>
      <c r="D9275" t="s">
        <v>50</v>
      </c>
      <c r="E9275" t="s">
        <v>2853</v>
      </c>
      <c r="F9275" t="s">
        <v>80</v>
      </c>
      <c r="G9275" t="s">
        <v>179</v>
      </c>
      <c r="H9275" t="s">
        <v>236</v>
      </c>
      <c r="I9275" t="s">
        <v>96</v>
      </c>
      <c r="J9275" t="s">
        <v>97</v>
      </c>
      <c r="K9275" t="s">
        <v>98</v>
      </c>
      <c r="L9275">
        <v>125838.99</v>
      </c>
      <c r="M9275">
        <v>9</v>
      </c>
      <c r="N9275">
        <v>0.25</v>
      </c>
      <c r="O9275">
        <v>33594.49</v>
      </c>
    </row>
    <row r="9276" spans="1:15" x14ac:dyDescent="0.3">
      <c r="A9276" t="s">
        <v>11289</v>
      </c>
      <c r="B9276" t="s">
        <v>1714</v>
      </c>
      <c r="C9276" t="s">
        <v>1003</v>
      </c>
      <c r="D9276" t="s">
        <v>50</v>
      </c>
      <c r="E9276" t="s">
        <v>1878</v>
      </c>
      <c r="F9276" t="s">
        <v>71</v>
      </c>
      <c r="G9276" t="s">
        <v>63</v>
      </c>
      <c r="H9276" t="s">
        <v>213</v>
      </c>
      <c r="I9276" t="s">
        <v>55</v>
      </c>
      <c r="J9276" t="s">
        <v>141</v>
      </c>
      <c r="K9276" t="s">
        <v>142</v>
      </c>
      <c r="L9276">
        <v>17853.849999999999</v>
      </c>
      <c r="M9276">
        <v>5</v>
      </c>
      <c r="N9276">
        <v>0.2</v>
      </c>
      <c r="O9276">
        <v>2939.43</v>
      </c>
    </row>
    <row r="9277" spans="1:15" x14ac:dyDescent="0.3">
      <c r="A9277" t="s">
        <v>11290</v>
      </c>
      <c r="B9277" t="s">
        <v>2661</v>
      </c>
      <c r="C9277" t="s">
        <v>2797</v>
      </c>
      <c r="D9277" t="s">
        <v>78</v>
      </c>
      <c r="E9277" t="s">
        <v>1115</v>
      </c>
      <c r="F9277" t="s">
        <v>71</v>
      </c>
      <c r="G9277" t="s">
        <v>179</v>
      </c>
      <c r="H9277" t="s">
        <v>236</v>
      </c>
      <c r="I9277" t="s">
        <v>83</v>
      </c>
      <c r="J9277" t="s">
        <v>156</v>
      </c>
      <c r="K9277" t="s">
        <v>157</v>
      </c>
      <c r="L9277">
        <v>27465.84</v>
      </c>
      <c r="M9277">
        <v>4</v>
      </c>
      <c r="N9277">
        <v>0.05</v>
      </c>
      <c r="O9277">
        <v>9405.09</v>
      </c>
    </row>
    <row r="9278" spans="1:15" x14ac:dyDescent="0.3">
      <c r="A9278" t="s">
        <v>11291</v>
      </c>
      <c r="B9278" t="s">
        <v>3024</v>
      </c>
      <c r="C9278" t="s">
        <v>2537</v>
      </c>
      <c r="D9278" t="s">
        <v>50</v>
      </c>
      <c r="E9278" t="s">
        <v>212</v>
      </c>
      <c r="F9278" t="s">
        <v>52</v>
      </c>
      <c r="G9278" t="s">
        <v>53</v>
      </c>
      <c r="H9278" t="s">
        <v>246</v>
      </c>
      <c r="I9278" t="s">
        <v>55</v>
      </c>
      <c r="J9278" t="s">
        <v>141</v>
      </c>
      <c r="K9278" t="s">
        <v>142</v>
      </c>
      <c r="L9278">
        <v>60574.86</v>
      </c>
      <c r="M9278">
        <v>9</v>
      </c>
      <c r="N9278">
        <v>0.15</v>
      </c>
      <c r="O9278">
        <v>8818.9</v>
      </c>
    </row>
    <row r="9279" spans="1:15" x14ac:dyDescent="0.3">
      <c r="A9279" t="s">
        <v>11292</v>
      </c>
      <c r="B9279" t="s">
        <v>2952</v>
      </c>
      <c r="C9279" t="s">
        <v>2003</v>
      </c>
      <c r="D9279" t="s">
        <v>50</v>
      </c>
      <c r="E9279" t="s">
        <v>1897</v>
      </c>
      <c r="F9279" t="s">
        <v>52</v>
      </c>
      <c r="G9279" t="s">
        <v>179</v>
      </c>
      <c r="H9279" t="s">
        <v>180</v>
      </c>
      <c r="I9279" t="s">
        <v>83</v>
      </c>
      <c r="J9279" t="s">
        <v>379</v>
      </c>
      <c r="K9279" t="s">
        <v>380</v>
      </c>
      <c r="L9279">
        <v>34767.599999999999</v>
      </c>
      <c r="M9279">
        <v>4</v>
      </c>
      <c r="N9279">
        <v>0.1</v>
      </c>
      <c r="O9279">
        <v>9611.5400000000009</v>
      </c>
    </row>
    <row r="9280" spans="1:15" x14ac:dyDescent="0.3">
      <c r="A9280" t="s">
        <v>11293</v>
      </c>
      <c r="B9280" t="s">
        <v>1900</v>
      </c>
      <c r="C9280" t="s">
        <v>3887</v>
      </c>
      <c r="D9280" t="s">
        <v>78</v>
      </c>
      <c r="E9280" t="s">
        <v>1808</v>
      </c>
      <c r="F9280" t="s">
        <v>52</v>
      </c>
      <c r="G9280" t="s">
        <v>81</v>
      </c>
      <c r="H9280" t="s">
        <v>82</v>
      </c>
      <c r="I9280" t="s">
        <v>55</v>
      </c>
      <c r="J9280" t="s">
        <v>56</v>
      </c>
      <c r="K9280" t="s">
        <v>74</v>
      </c>
      <c r="L9280">
        <v>12647.68</v>
      </c>
      <c r="M9280">
        <v>2</v>
      </c>
      <c r="N9280">
        <v>0.2</v>
      </c>
      <c r="O9280">
        <v>2409.14</v>
      </c>
    </row>
    <row r="9281" spans="1:15" x14ac:dyDescent="0.3">
      <c r="A9281" t="s">
        <v>11294</v>
      </c>
      <c r="B9281" t="s">
        <v>1542</v>
      </c>
      <c r="C9281" t="s">
        <v>1743</v>
      </c>
      <c r="D9281" t="s">
        <v>78</v>
      </c>
      <c r="E9281" t="s">
        <v>150</v>
      </c>
      <c r="F9281" t="s">
        <v>52</v>
      </c>
      <c r="G9281" t="s">
        <v>179</v>
      </c>
      <c r="H9281" t="s">
        <v>180</v>
      </c>
      <c r="I9281" t="s">
        <v>118</v>
      </c>
      <c r="J9281" t="s">
        <v>230</v>
      </c>
      <c r="K9281" t="s">
        <v>351</v>
      </c>
      <c r="L9281">
        <v>59414.95</v>
      </c>
      <c r="M9281">
        <v>7</v>
      </c>
      <c r="N9281">
        <v>0.25</v>
      </c>
      <c r="O9281">
        <v>7815.39</v>
      </c>
    </row>
    <row r="9282" spans="1:15" x14ac:dyDescent="0.3">
      <c r="A9282" t="s">
        <v>11295</v>
      </c>
      <c r="B9282" t="s">
        <v>2863</v>
      </c>
      <c r="C9282" t="s">
        <v>2864</v>
      </c>
      <c r="D9282" t="s">
        <v>78</v>
      </c>
      <c r="E9282" t="s">
        <v>253</v>
      </c>
      <c r="F9282" t="s">
        <v>80</v>
      </c>
      <c r="G9282" t="s">
        <v>179</v>
      </c>
      <c r="H9282" t="s">
        <v>236</v>
      </c>
      <c r="I9282" t="s">
        <v>118</v>
      </c>
      <c r="J9282" t="s">
        <v>303</v>
      </c>
      <c r="K9282" t="s">
        <v>421</v>
      </c>
      <c r="L9282">
        <v>6069.15</v>
      </c>
      <c r="M9282">
        <v>3</v>
      </c>
      <c r="N9282">
        <v>0.25</v>
      </c>
      <c r="O9282">
        <v>1336.83</v>
      </c>
    </row>
    <row r="9283" spans="1:15" x14ac:dyDescent="0.3">
      <c r="A9283" t="s">
        <v>11296</v>
      </c>
      <c r="B9283" t="s">
        <v>4918</v>
      </c>
      <c r="C9283" t="s">
        <v>2008</v>
      </c>
      <c r="D9283" t="s">
        <v>61</v>
      </c>
      <c r="E9283" t="s">
        <v>676</v>
      </c>
      <c r="F9283" t="s">
        <v>80</v>
      </c>
      <c r="G9283" t="s">
        <v>72</v>
      </c>
      <c r="H9283" t="s">
        <v>104</v>
      </c>
      <c r="I9283" t="s">
        <v>96</v>
      </c>
      <c r="J9283" t="s">
        <v>97</v>
      </c>
      <c r="K9283" t="s">
        <v>416</v>
      </c>
      <c r="L9283">
        <v>5037.2700000000004</v>
      </c>
      <c r="M9283">
        <v>1</v>
      </c>
      <c r="N9283">
        <v>0.25</v>
      </c>
      <c r="O9283">
        <v>1282.3399999999999</v>
      </c>
    </row>
    <row r="9284" spans="1:15" x14ac:dyDescent="0.3">
      <c r="A9284" t="s">
        <v>11297</v>
      </c>
      <c r="B9284" t="s">
        <v>3590</v>
      </c>
      <c r="C9284" t="s">
        <v>2884</v>
      </c>
      <c r="D9284" t="s">
        <v>78</v>
      </c>
      <c r="E9284" t="s">
        <v>1782</v>
      </c>
      <c r="F9284" t="s">
        <v>80</v>
      </c>
      <c r="G9284" t="s">
        <v>81</v>
      </c>
      <c r="H9284" t="s">
        <v>284</v>
      </c>
      <c r="I9284" t="s">
        <v>83</v>
      </c>
      <c r="J9284" t="s">
        <v>379</v>
      </c>
      <c r="K9284" t="s">
        <v>380</v>
      </c>
      <c r="L9284">
        <v>23952.7</v>
      </c>
      <c r="M9284">
        <v>10</v>
      </c>
      <c r="N9284">
        <v>0.05</v>
      </c>
      <c r="O9284">
        <v>7067.11</v>
      </c>
    </row>
    <row r="9285" spans="1:15" x14ac:dyDescent="0.3">
      <c r="A9285" t="s">
        <v>11298</v>
      </c>
      <c r="B9285" t="s">
        <v>1913</v>
      </c>
      <c r="C9285" t="s">
        <v>1914</v>
      </c>
      <c r="D9285" t="s">
        <v>50</v>
      </c>
      <c r="E9285" t="s">
        <v>2085</v>
      </c>
      <c r="F9285" t="s">
        <v>80</v>
      </c>
      <c r="G9285" t="s">
        <v>53</v>
      </c>
      <c r="H9285" t="s">
        <v>110</v>
      </c>
      <c r="I9285" t="s">
        <v>118</v>
      </c>
      <c r="J9285" t="s">
        <v>119</v>
      </c>
      <c r="K9285" t="s">
        <v>270</v>
      </c>
      <c r="L9285">
        <v>14569.15</v>
      </c>
      <c r="M9285">
        <v>5</v>
      </c>
      <c r="N9285">
        <v>0.1</v>
      </c>
      <c r="O9285">
        <v>3493.5</v>
      </c>
    </row>
    <row r="9286" spans="1:15" x14ac:dyDescent="0.3">
      <c r="A9286" t="s">
        <v>11299</v>
      </c>
      <c r="B9286" t="s">
        <v>2755</v>
      </c>
      <c r="C9286" t="s">
        <v>393</v>
      </c>
      <c r="D9286" t="s">
        <v>50</v>
      </c>
      <c r="E9286" t="s">
        <v>499</v>
      </c>
      <c r="F9286" t="s">
        <v>71</v>
      </c>
      <c r="G9286" t="s">
        <v>81</v>
      </c>
      <c r="H9286" t="s">
        <v>95</v>
      </c>
      <c r="I9286" t="s">
        <v>83</v>
      </c>
      <c r="J9286" t="s">
        <v>379</v>
      </c>
      <c r="K9286" t="s">
        <v>716</v>
      </c>
      <c r="L9286">
        <v>16902.3</v>
      </c>
      <c r="M9286">
        <v>6</v>
      </c>
      <c r="N9286">
        <v>0.2</v>
      </c>
      <c r="O9286">
        <v>2799.22</v>
      </c>
    </row>
    <row r="9287" spans="1:15" x14ac:dyDescent="0.3">
      <c r="A9287" t="s">
        <v>11300</v>
      </c>
      <c r="B9287" t="s">
        <v>559</v>
      </c>
      <c r="C9287" t="s">
        <v>740</v>
      </c>
      <c r="D9287" t="s">
        <v>61</v>
      </c>
      <c r="E9287" t="s">
        <v>896</v>
      </c>
      <c r="F9287" t="s">
        <v>71</v>
      </c>
      <c r="G9287" t="s">
        <v>72</v>
      </c>
      <c r="H9287" t="s">
        <v>73</v>
      </c>
      <c r="I9287" t="s">
        <v>118</v>
      </c>
      <c r="J9287" t="s">
        <v>303</v>
      </c>
      <c r="K9287" t="s">
        <v>304</v>
      </c>
      <c r="L9287">
        <v>76839.899999999994</v>
      </c>
      <c r="M9287">
        <v>10</v>
      </c>
      <c r="N9287">
        <v>0</v>
      </c>
      <c r="O9287">
        <v>26093.84</v>
      </c>
    </row>
    <row r="9288" spans="1:15" x14ac:dyDescent="0.3">
      <c r="A9288" t="s">
        <v>11301</v>
      </c>
      <c r="B9288" t="s">
        <v>1934</v>
      </c>
      <c r="C9288" t="s">
        <v>2510</v>
      </c>
      <c r="D9288" t="s">
        <v>50</v>
      </c>
      <c r="E9288" t="s">
        <v>3815</v>
      </c>
      <c r="F9288" t="s">
        <v>71</v>
      </c>
      <c r="G9288" t="s">
        <v>72</v>
      </c>
      <c r="H9288" t="s">
        <v>346</v>
      </c>
      <c r="I9288" t="s">
        <v>118</v>
      </c>
      <c r="J9288" t="s">
        <v>230</v>
      </c>
      <c r="K9288" t="s">
        <v>356</v>
      </c>
      <c r="L9288">
        <v>31953.45</v>
      </c>
      <c r="M9288">
        <v>3</v>
      </c>
      <c r="N9288">
        <v>0.15</v>
      </c>
      <c r="O9288">
        <v>10256.06</v>
      </c>
    </row>
    <row r="9289" spans="1:15" x14ac:dyDescent="0.3">
      <c r="A9289" t="s">
        <v>11302</v>
      </c>
      <c r="B9289" t="s">
        <v>132</v>
      </c>
      <c r="C9289" t="s">
        <v>406</v>
      </c>
      <c r="D9289" t="s">
        <v>102</v>
      </c>
      <c r="E9289" t="s">
        <v>2373</v>
      </c>
      <c r="F9289" t="s">
        <v>52</v>
      </c>
      <c r="G9289" t="s">
        <v>72</v>
      </c>
      <c r="H9289" t="s">
        <v>346</v>
      </c>
      <c r="I9289" t="s">
        <v>118</v>
      </c>
      <c r="J9289" t="s">
        <v>191</v>
      </c>
      <c r="K9289" t="s">
        <v>829</v>
      </c>
      <c r="L9289">
        <v>35616</v>
      </c>
      <c r="M9289">
        <v>8</v>
      </c>
      <c r="N9289">
        <v>0.05</v>
      </c>
      <c r="O9289">
        <v>10141.540000000001</v>
      </c>
    </row>
    <row r="9290" spans="1:15" x14ac:dyDescent="0.3">
      <c r="A9290" t="s">
        <v>11303</v>
      </c>
      <c r="B9290" t="s">
        <v>1643</v>
      </c>
      <c r="C9290" t="s">
        <v>1654</v>
      </c>
      <c r="D9290" t="s">
        <v>61</v>
      </c>
      <c r="E9290" t="s">
        <v>1923</v>
      </c>
      <c r="F9290" t="s">
        <v>52</v>
      </c>
      <c r="G9290" t="s">
        <v>53</v>
      </c>
      <c r="H9290" t="s">
        <v>246</v>
      </c>
      <c r="I9290" t="s">
        <v>55</v>
      </c>
      <c r="J9290" t="s">
        <v>65</v>
      </c>
      <c r="K9290" t="s">
        <v>66</v>
      </c>
      <c r="L9290">
        <v>65643.44</v>
      </c>
      <c r="M9290">
        <v>8</v>
      </c>
      <c r="N9290">
        <v>0.25</v>
      </c>
      <c r="O9290">
        <v>15703.9</v>
      </c>
    </row>
    <row r="9291" spans="1:15" x14ac:dyDescent="0.3">
      <c r="A9291" t="s">
        <v>11304</v>
      </c>
      <c r="B9291" t="s">
        <v>1476</v>
      </c>
      <c r="C9291" t="s">
        <v>470</v>
      </c>
      <c r="D9291" t="s">
        <v>61</v>
      </c>
      <c r="E9291" t="s">
        <v>2647</v>
      </c>
      <c r="F9291" t="s">
        <v>71</v>
      </c>
      <c r="G9291" t="s">
        <v>53</v>
      </c>
      <c r="H9291" t="s">
        <v>54</v>
      </c>
      <c r="I9291" t="s">
        <v>118</v>
      </c>
      <c r="J9291" t="s">
        <v>303</v>
      </c>
      <c r="K9291" t="s">
        <v>304</v>
      </c>
      <c r="L9291">
        <v>86347.17</v>
      </c>
      <c r="M9291">
        <v>9</v>
      </c>
      <c r="N9291">
        <v>0.15</v>
      </c>
      <c r="O9291">
        <v>17935.27</v>
      </c>
    </row>
    <row r="9292" spans="1:15" x14ac:dyDescent="0.3">
      <c r="A9292" t="s">
        <v>11305</v>
      </c>
      <c r="B9292" t="s">
        <v>1755</v>
      </c>
      <c r="C9292" t="s">
        <v>2180</v>
      </c>
      <c r="D9292" t="s">
        <v>61</v>
      </c>
      <c r="E9292" t="s">
        <v>569</v>
      </c>
      <c r="F9292" t="s">
        <v>71</v>
      </c>
      <c r="G9292" t="s">
        <v>179</v>
      </c>
      <c r="H9292" t="s">
        <v>180</v>
      </c>
      <c r="I9292" t="s">
        <v>118</v>
      </c>
      <c r="J9292" t="s">
        <v>191</v>
      </c>
      <c r="K9292" t="s">
        <v>192</v>
      </c>
      <c r="L9292">
        <v>52696.5</v>
      </c>
      <c r="M9292">
        <v>10</v>
      </c>
      <c r="N9292">
        <v>0</v>
      </c>
      <c r="O9292">
        <v>12061.5</v>
      </c>
    </row>
    <row r="9293" spans="1:15" x14ac:dyDescent="0.3">
      <c r="A9293" t="s">
        <v>11306</v>
      </c>
      <c r="B9293" t="s">
        <v>176</v>
      </c>
      <c r="C9293" t="s">
        <v>3003</v>
      </c>
      <c r="D9293" t="s">
        <v>78</v>
      </c>
      <c r="E9293" t="s">
        <v>1667</v>
      </c>
      <c r="F9293" t="s">
        <v>52</v>
      </c>
      <c r="G9293" t="s">
        <v>81</v>
      </c>
      <c r="H9293" t="s">
        <v>82</v>
      </c>
      <c r="I9293" t="s">
        <v>96</v>
      </c>
      <c r="J9293" t="s">
        <v>111</v>
      </c>
      <c r="K9293" t="s">
        <v>112</v>
      </c>
      <c r="L9293">
        <v>10911.39</v>
      </c>
      <c r="M9293">
        <v>7</v>
      </c>
      <c r="N9293">
        <v>0</v>
      </c>
      <c r="O9293">
        <v>2580.0700000000002</v>
      </c>
    </row>
    <row r="9294" spans="1:15" x14ac:dyDescent="0.3">
      <c r="A9294" t="s">
        <v>11307</v>
      </c>
      <c r="B9294" t="s">
        <v>2520</v>
      </c>
      <c r="C9294" t="s">
        <v>4287</v>
      </c>
      <c r="D9294" t="s">
        <v>102</v>
      </c>
      <c r="E9294" t="s">
        <v>2484</v>
      </c>
      <c r="F9294" t="s">
        <v>80</v>
      </c>
      <c r="G9294" t="s">
        <v>63</v>
      </c>
      <c r="H9294" t="s">
        <v>202</v>
      </c>
      <c r="I9294" t="s">
        <v>83</v>
      </c>
      <c r="J9294" t="s">
        <v>156</v>
      </c>
      <c r="K9294" t="s">
        <v>208</v>
      </c>
      <c r="L9294">
        <v>62414.1</v>
      </c>
      <c r="M9294">
        <v>6</v>
      </c>
      <c r="N9294">
        <v>0.25</v>
      </c>
      <c r="O9294">
        <v>9531.68</v>
      </c>
    </row>
    <row r="9295" spans="1:15" x14ac:dyDescent="0.3">
      <c r="A9295" t="s">
        <v>11308</v>
      </c>
      <c r="B9295" t="s">
        <v>2500</v>
      </c>
      <c r="C9295" t="s">
        <v>650</v>
      </c>
      <c r="D9295" t="s">
        <v>61</v>
      </c>
      <c r="E9295" t="s">
        <v>566</v>
      </c>
      <c r="F9295" t="s">
        <v>71</v>
      </c>
      <c r="G9295" t="s">
        <v>81</v>
      </c>
      <c r="H9295" t="s">
        <v>95</v>
      </c>
      <c r="I9295" t="s">
        <v>55</v>
      </c>
      <c r="J9295" t="s">
        <v>56</v>
      </c>
      <c r="K9295" t="s">
        <v>74</v>
      </c>
      <c r="L9295">
        <v>68576.45</v>
      </c>
      <c r="M9295">
        <v>5</v>
      </c>
      <c r="N9295">
        <v>0.05</v>
      </c>
      <c r="O9295">
        <v>21169.040000000001</v>
      </c>
    </row>
    <row r="9296" spans="1:15" x14ac:dyDescent="0.3">
      <c r="A9296" t="s">
        <v>11309</v>
      </c>
      <c r="B9296" t="s">
        <v>933</v>
      </c>
      <c r="C9296" t="s">
        <v>1294</v>
      </c>
      <c r="D9296" t="s">
        <v>102</v>
      </c>
      <c r="E9296" t="s">
        <v>800</v>
      </c>
      <c r="F9296" t="s">
        <v>80</v>
      </c>
      <c r="G9296" t="s">
        <v>179</v>
      </c>
      <c r="H9296" t="s">
        <v>236</v>
      </c>
      <c r="I9296" t="s">
        <v>55</v>
      </c>
      <c r="J9296" t="s">
        <v>141</v>
      </c>
      <c r="K9296" t="s">
        <v>142</v>
      </c>
      <c r="L9296">
        <v>89776.17</v>
      </c>
      <c r="M9296">
        <v>9</v>
      </c>
      <c r="N9296">
        <v>0.15</v>
      </c>
      <c r="O9296">
        <v>27543.58</v>
      </c>
    </row>
    <row r="9297" spans="1:15" x14ac:dyDescent="0.3">
      <c r="A9297" t="s">
        <v>11310</v>
      </c>
      <c r="B9297" t="s">
        <v>1715</v>
      </c>
      <c r="C9297" t="s">
        <v>667</v>
      </c>
      <c r="D9297" t="s">
        <v>102</v>
      </c>
      <c r="E9297" t="s">
        <v>1510</v>
      </c>
      <c r="F9297" t="s">
        <v>71</v>
      </c>
      <c r="G9297" t="s">
        <v>179</v>
      </c>
      <c r="H9297" t="s">
        <v>236</v>
      </c>
      <c r="I9297" t="s">
        <v>118</v>
      </c>
      <c r="J9297" t="s">
        <v>303</v>
      </c>
      <c r="K9297" t="s">
        <v>304</v>
      </c>
      <c r="L9297">
        <v>13877.39</v>
      </c>
      <c r="M9297">
        <v>1</v>
      </c>
      <c r="N9297">
        <v>0.1</v>
      </c>
      <c r="O9297">
        <v>4171.83</v>
      </c>
    </row>
    <row r="9298" spans="1:15" x14ac:dyDescent="0.3">
      <c r="A9298" t="s">
        <v>11311</v>
      </c>
      <c r="B9298" t="s">
        <v>1374</v>
      </c>
      <c r="C9298" t="s">
        <v>3610</v>
      </c>
      <c r="D9298" t="s">
        <v>61</v>
      </c>
      <c r="E9298" t="s">
        <v>415</v>
      </c>
      <c r="F9298" t="s">
        <v>71</v>
      </c>
      <c r="G9298" t="s">
        <v>72</v>
      </c>
      <c r="H9298" t="s">
        <v>104</v>
      </c>
      <c r="I9298" t="s">
        <v>96</v>
      </c>
      <c r="J9298" t="s">
        <v>166</v>
      </c>
      <c r="K9298" t="s">
        <v>167</v>
      </c>
      <c r="L9298">
        <v>79390.320000000007</v>
      </c>
      <c r="M9298">
        <v>6</v>
      </c>
      <c r="N9298">
        <v>0.15</v>
      </c>
      <c r="O9298">
        <v>14618.39</v>
      </c>
    </row>
    <row r="9299" spans="1:15" x14ac:dyDescent="0.3">
      <c r="A9299" t="s">
        <v>11312</v>
      </c>
      <c r="B9299" t="s">
        <v>1143</v>
      </c>
      <c r="C9299" t="s">
        <v>1913</v>
      </c>
      <c r="D9299" t="s">
        <v>50</v>
      </c>
      <c r="E9299" t="s">
        <v>1308</v>
      </c>
      <c r="F9299" t="s">
        <v>52</v>
      </c>
      <c r="G9299" t="s">
        <v>81</v>
      </c>
      <c r="H9299" t="s">
        <v>95</v>
      </c>
      <c r="I9299" t="s">
        <v>83</v>
      </c>
      <c r="J9299" t="s">
        <v>156</v>
      </c>
      <c r="K9299" t="s">
        <v>157</v>
      </c>
      <c r="L9299">
        <v>81919.320000000007</v>
      </c>
      <c r="M9299">
        <v>7</v>
      </c>
      <c r="N9299">
        <v>0.2</v>
      </c>
      <c r="O9299">
        <v>15323.79</v>
      </c>
    </row>
    <row r="9300" spans="1:15" x14ac:dyDescent="0.3">
      <c r="A9300" t="s">
        <v>11313</v>
      </c>
      <c r="B9300" t="s">
        <v>3624</v>
      </c>
      <c r="C9300" t="s">
        <v>1337</v>
      </c>
      <c r="D9300" t="s">
        <v>78</v>
      </c>
      <c r="E9300" t="s">
        <v>1615</v>
      </c>
      <c r="F9300" t="s">
        <v>71</v>
      </c>
      <c r="G9300" t="s">
        <v>179</v>
      </c>
      <c r="H9300" t="s">
        <v>236</v>
      </c>
      <c r="I9300" t="s">
        <v>96</v>
      </c>
      <c r="J9300" t="s">
        <v>135</v>
      </c>
      <c r="K9300" t="s">
        <v>275</v>
      </c>
      <c r="L9300">
        <v>60362.95</v>
      </c>
      <c r="M9300">
        <v>5</v>
      </c>
      <c r="N9300">
        <v>0.15</v>
      </c>
      <c r="O9300">
        <v>17147.14</v>
      </c>
    </row>
    <row r="9301" spans="1:15" x14ac:dyDescent="0.3">
      <c r="A9301" t="s">
        <v>11314</v>
      </c>
      <c r="B9301" t="s">
        <v>1413</v>
      </c>
      <c r="C9301" t="s">
        <v>287</v>
      </c>
      <c r="D9301" t="s">
        <v>61</v>
      </c>
      <c r="E9301" t="s">
        <v>858</v>
      </c>
      <c r="F9301" t="s">
        <v>80</v>
      </c>
      <c r="G9301" t="s">
        <v>63</v>
      </c>
      <c r="H9301" t="s">
        <v>172</v>
      </c>
      <c r="I9301" t="s">
        <v>118</v>
      </c>
      <c r="J9301" t="s">
        <v>230</v>
      </c>
      <c r="K9301" t="s">
        <v>351</v>
      </c>
      <c r="L9301">
        <v>44169.25</v>
      </c>
      <c r="M9301">
        <v>5</v>
      </c>
      <c r="N9301">
        <v>0.2</v>
      </c>
      <c r="O9301">
        <v>12959.78</v>
      </c>
    </row>
    <row r="9302" spans="1:15" x14ac:dyDescent="0.3">
      <c r="A9302" t="s">
        <v>11315</v>
      </c>
      <c r="B9302" t="s">
        <v>1306</v>
      </c>
      <c r="C9302" t="s">
        <v>542</v>
      </c>
      <c r="D9302" t="s">
        <v>102</v>
      </c>
      <c r="E9302" t="s">
        <v>707</v>
      </c>
      <c r="F9302" t="s">
        <v>71</v>
      </c>
      <c r="G9302" t="s">
        <v>179</v>
      </c>
      <c r="H9302" t="s">
        <v>180</v>
      </c>
      <c r="I9302" t="s">
        <v>118</v>
      </c>
      <c r="J9302" t="s">
        <v>191</v>
      </c>
      <c r="K9302" t="s">
        <v>290</v>
      </c>
      <c r="L9302">
        <v>113238.1</v>
      </c>
      <c r="M9302">
        <v>10</v>
      </c>
      <c r="N9302">
        <v>0</v>
      </c>
      <c r="O9302">
        <v>38768.39</v>
      </c>
    </row>
    <row r="9303" spans="1:15" x14ac:dyDescent="0.3">
      <c r="A9303" t="s">
        <v>11316</v>
      </c>
      <c r="B9303" t="s">
        <v>980</v>
      </c>
      <c r="C9303" t="s">
        <v>1523</v>
      </c>
      <c r="D9303" t="s">
        <v>78</v>
      </c>
      <c r="E9303" t="s">
        <v>350</v>
      </c>
      <c r="F9303" t="s">
        <v>52</v>
      </c>
      <c r="G9303" t="s">
        <v>63</v>
      </c>
      <c r="H9303" t="s">
        <v>64</v>
      </c>
      <c r="I9303" t="s">
        <v>96</v>
      </c>
      <c r="J9303" t="s">
        <v>111</v>
      </c>
      <c r="K9303" t="s">
        <v>328</v>
      </c>
      <c r="L9303">
        <v>60852.35</v>
      </c>
      <c r="M9303">
        <v>5</v>
      </c>
      <c r="N9303">
        <v>0.25</v>
      </c>
      <c r="O9303">
        <v>13487.72</v>
      </c>
    </row>
    <row r="9304" spans="1:15" x14ac:dyDescent="0.3">
      <c r="A9304" t="s">
        <v>11317</v>
      </c>
      <c r="B9304" t="s">
        <v>1576</v>
      </c>
      <c r="C9304" t="s">
        <v>1271</v>
      </c>
      <c r="D9304" t="s">
        <v>61</v>
      </c>
      <c r="E9304" t="s">
        <v>2394</v>
      </c>
      <c r="F9304" t="s">
        <v>80</v>
      </c>
      <c r="G9304" t="s">
        <v>179</v>
      </c>
      <c r="H9304" t="s">
        <v>236</v>
      </c>
      <c r="I9304" t="s">
        <v>96</v>
      </c>
      <c r="J9304" t="s">
        <v>166</v>
      </c>
      <c r="K9304" t="s">
        <v>762</v>
      </c>
      <c r="L9304">
        <v>29756.9</v>
      </c>
      <c r="M9304">
        <v>10</v>
      </c>
      <c r="N9304">
        <v>0</v>
      </c>
      <c r="O9304">
        <v>10620.85</v>
      </c>
    </row>
    <row r="9305" spans="1:15" x14ac:dyDescent="0.3">
      <c r="A9305" t="s">
        <v>11318</v>
      </c>
      <c r="B9305" t="s">
        <v>1429</v>
      </c>
      <c r="C9305" t="s">
        <v>382</v>
      </c>
      <c r="D9305" t="s">
        <v>61</v>
      </c>
      <c r="E9305" t="s">
        <v>316</v>
      </c>
      <c r="F9305" t="s">
        <v>52</v>
      </c>
      <c r="G9305" t="s">
        <v>72</v>
      </c>
      <c r="H9305" t="s">
        <v>346</v>
      </c>
      <c r="I9305" t="s">
        <v>96</v>
      </c>
      <c r="J9305" t="s">
        <v>135</v>
      </c>
      <c r="K9305" t="s">
        <v>136</v>
      </c>
      <c r="L9305">
        <v>69769.899999999994</v>
      </c>
      <c r="M9305">
        <v>10</v>
      </c>
      <c r="N9305">
        <v>0.15</v>
      </c>
      <c r="O9305">
        <v>9985.9699999999993</v>
      </c>
    </row>
    <row r="9306" spans="1:15" x14ac:dyDescent="0.3">
      <c r="A9306" t="s">
        <v>11319</v>
      </c>
      <c r="B9306" t="s">
        <v>555</v>
      </c>
      <c r="C9306" t="s">
        <v>556</v>
      </c>
      <c r="D9306" t="s">
        <v>78</v>
      </c>
      <c r="E9306" t="s">
        <v>1490</v>
      </c>
      <c r="F9306" t="s">
        <v>80</v>
      </c>
      <c r="G9306" t="s">
        <v>81</v>
      </c>
      <c r="H9306" t="s">
        <v>284</v>
      </c>
      <c r="I9306" t="s">
        <v>118</v>
      </c>
      <c r="J9306" t="s">
        <v>119</v>
      </c>
      <c r="K9306" t="s">
        <v>120</v>
      </c>
      <c r="L9306">
        <v>24079.47</v>
      </c>
      <c r="M9306">
        <v>3</v>
      </c>
      <c r="N9306">
        <v>0.2</v>
      </c>
      <c r="O9306">
        <v>5986.59</v>
      </c>
    </row>
    <row r="9307" spans="1:15" x14ac:dyDescent="0.3">
      <c r="A9307" t="s">
        <v>11320</v>
      </c>
      <c r="B9307" t="s">
        <v>1246</v>
      </c>
      <c r="C9307" t="s">
        <v>2308</v>
      </c>
      <c r="D9307" t="s">
        <v>61</v>
      </c>
      <c r="E9307" t="s">
        <v>510</v>
      </c>
      <c r="F9307" t="s">
        <v>80</v>
      </c>
      <c r="G9307" t="s">
        <v>179</v>
      </c>
      <c r="H9307" t="s">
        <v>180</v>
      </c>
      <c r="I9307" t="s">
        <v>96</v>
      </c>
      <c r="J9307" t="s">
        <v>166</v>
      </c>
      <c r="K9307" t="s">
        <v>167</v>
      </c>
      <c r="L9307">
        <v>13536</v>
      </c>
      <c r="M9307">
        <v>8</v>
      </c>
      <c r="N9307">
        <v>0.15</v>
      </c>
      <c r="O9307">
        <v>1972.92</v>
      </c>
    </row>
    <row r="9308" spans="1:15" x14ac:dyDescent="0.3">
      <c r="A9308" t="s">
        <v>11321</v>
      </c>
      <c r="B9308" t="s">
        <v>1282</v>
      </c>
      <c r="C9308" t="s">
        <v>2634</v>
      </c>
      <c r="D9308" t="s">
        <v>78</v>
      </c>
      <c r="E9308" t="s">
        <v>1380</v>
      </c>
      <c r="F9308" t="s">
        <v>71</v>
      </c>
      <c r="G9308" t="s">
        <v>63</v>
      </c>
      <c r="H9308" t="s">
        <v>202</v>
      </c>
      <c r="I9308" t="s">
        <v>55</v>
      </c>
      <c r="J9308" t="s">
        <v>65</v>
      </c>
      <c r="K9308" t="s">
        <v>91</v>
      </c>
      <c r="L9308">
        <v>10861.62</v>
      </c>
      <c r="M9308">
        <v>1</v>
      </c>
      <c r="N9308">
        <v>0</v>
      </c>
      <c r="O9308">
        <v>2335.4699999999998</v>
      </c>
    </row>
    <row r="9309" spans="1:15" x14ac:dyDescent="0.3">
      <c r="A9309" t="s">
        <v>11322</v>
      </c>
      <c r="B9309" t="s">
        <v>995</v>
      </c>
      <c r="C9309" t="s">
        <v>1538</v>
      </c>
      <c r="D9309" t="s">
        <v>61</v>
      </c>
      <c r="E9309" t="s">
        <v>577</v>
      </c>
      <c r="F9309" t="s">
        <v>71</v>
      </c>
      <c r="G9309" t="s">
        <v>72</v>
      </c>
      <c r="H9309" t="s">
        <v>73</v>
      </c>
      <c r="I9309" t="s">
        <v>96</v>
      </c>
      <c r="J9309" t="s">
        <v>166</v>
      </c>
      <c r="K9309" t="s">
        <v>762</v>
      </c>
      <c r="L9309">
        <v>26103.279999999999</v>
      </c>
      <c r="M9309">
        <v>4</v>
      </c>
      <c r="N9309">
        <v>0.2</v>
      </c>
      <c r="O9309">
        <v>7412.53</v>
      </c>
    </row>
    <row r="9310" spans="1:15" x14ac:dyDescent="0.3">
      <c r="A9310" t="s">
        <v>11323</v>
      </c>
      <c r="B9310" t="s">
        <v>4045</v>
      </c>
      <c r="C9310" t="s">
        <v>1772</v>
      </c>
      <c r="D9310" t="s">
        <v>50</v>
      </c>
      <c r="E9310" t="s">
        <v>165</v>
      </c>
      <c r="F9310" t="s">
        <v>80</v>
      </c>
      <c r="G9310" t="s">
        <v>53</v>
      </c>
      <c r="H9310" t="s">
        <v>54</v>
      </c>
      <c r="I9310" t="s">
        <v>55</v>
      </c>
      <c r="J9310" t="s">
        <v>173</v>
      </c>
      <c r="K9310" t="s">
        <v>780</v>
      </c>
      <c r="L9310">
        <v>41123.81</v>
      </c>
      <c r="M9310">
        <v>7</v>
      </c>
      <c r="N9310">
        <v>0.15</v>
      </c>
      <c r="O9310">
        <v>6756.32</v>
      </c>
    </row>
    <row r="9311" spans="1:15" x14ac:dyDescent="0.3">
      <c r="A9311" t="s">
        <v>11324</v>
      </c>
      <c r="B9311" t="s">
        <v>1623</v>
      </c>
      <c r="C9311" t="s">
        <v>1337</v>
      </c>
      <c r="D9311" t="s">
        <v>102</v>
      </c>
      <c r="E9311" t="s">
        <v>1169</v>
      </c>
      <c r="F9311" t="s">
        <v>71</v>
      </c>
      <c r="G9311" t="s">
        <v>72</v>
      </c>
      <c r="H9311" t="s">
        <v>117</v>
      </c>
      <c r="I9311" t="s">
        <v>96</v>
      </c>
      <c r="J9311" t="s">
        <v>111</v>
      </c>
      <c r="K9311" t="s">
        <v>112</v>
      </c>
      <c r="L9311">
        <v>41410.800000000003</v>
      </c>
      <c r="M9311">
        <v>9</v>
      </c>
      <c r="N9311">
        <v>0</v>
      </c>
      <c r="O9311">
        <v>14299.07</v>
      </c>
    </row>
    <row r="9312" spans="1:15" x14ac:dyDescent="0.3">
      <c r="A9312" t="s">
        <v>11325</v>
      </c>
      <c r="B9312" t="s">
        <v>786</v>
      </c>
      <c r="C9312" t="s">
        <v>612</v>
      </c>
      <c r="D9312" t="s">
        <v>50</v>
      </c>
      <c r="E9312" t="s">
        <v>791</v>
      </c>
      <c r="F9312" t="s">
        <v>52</v>
      </c>
      <c r="G9312" t="s">
        <v>81</v>
      </c>
      <c r="H9312" t="s">
        <v>95</v>
      </c>
      <c r="I9312" t="s">
        <v>96</v>
      </c>
      <c r="J9312" t="s">
        <v>166</v>
      </c>
      <c r="K9312" t="s">
        <v>762</v>
      </c>
      <c r="L9312">
        <v>42527.3</v>
      </c>
      <c r="M9312">
        <v>5</v>
      </c>
      <c r="N9312">
        <v>0.05</v>
      </c>
      <c r="O9312">
        <v>15854.16</v>
      </c>
    </row>
    <row r="9313" spans="1:15" x14ac:dyDescent="0.3">
      <c r="A9313" t="s">
        <v>11326</v>
      </c>
      <c r="B9313" t="s">
        <v>3917</v>
      </c>
      <c r="C9313" t="s">
        <v>2421</v>
      </c>
      <c r="D9313" t="s">
        <v>61</v>
      </c>
      <c r="E9313" t="s">
        <v>820</v>
      </c>
      <c r="F9313" t="s">
        <v>71</v>
      </c>
      <c r="G9313" t="s">
        <v>179</v>
      </c>
      <c r="H9313" t="s">
        <v>180</v>
      </c>
      <c r="I9313" t="s">
        <v>55</v>
      </c>
      <c r="J9313" t="s">
        <v>173</v>
      </c>
      <c r="K9313" t="s">
        <v>735</v>
      </c>
      <c r="L9313">
        <v>79718.850000000006</v>
      </c>
      <c r="M9313">
        <v>9</v>
      </c>
      <c r="N9313">
        <v>0.1</v>
      </c>
      <c r="O9313">
        <v>19687.5</v>
      </c>
    </row>
    <row r="9314" spans="1:15" x14ac:dyDescent="0.3">
      <c r="A9314" t="s">
        <v>11327</v>
      </c>
      <c r="B9314" t="s">
        <v>4302</v>
      </c>
      <c r="C9314" t="s">
        <v>2004</v>
      </c>
      <c r="D9314" t="s">
        <v>61</v>
      </c>
      <c r="E9314" t="s">
        <v>2231</v>
      </c>
      <c r="F9314" t="s">
        <v>52</v>
      </c>
      <c r="G9314" t="s">
        <v>72</v>
      </c>
      <c r="H9314" t="s">
        <v>346</v>
      </c>
      <c r="I9314" t="s">
        <v>83</v>
      </c>
      <c r="J9314" t="s">
        <v>379</v>
      </c>
      <c r="K9314" t="s">
        <v>380</v>
      </c>
      <c r="L9314">
        <v>14493.29</v>
      </c>
      <c r="M9314">
        <v>1</v>
      </c>
      <c r="N9314">
        <v>0.2</v>
      </c>
      <c r="O9314">
        <v>4529.87</v>
      </c>
    </row>
    <row r="9315" spans="1:15" x14ac:dyDescent="0.3">
      <c r="A9315" t="s">
        <v>11328</v>
      </c>
      <c r="B9315" t="s">
        <v>2864</v>
      </c>
      <c r="C9315" t="s">
        <v>659</v>
      </c>
      <c r="D9315" t="s">
        <v>50</v>
      </c>
      <c r="E9315" t="s">
        <v>722</v>
      </c>
      <c r="F9315" t="s">
        <v>80</v>
      </c>
      <c r="G9315" t="s">
        <v>179</v>
      </c>
      <c r="H9315" t="s">
        <v>180</v>
      </c>
      <c r="I9315" t="s">
        <v>96</v>
      </c>
      <c r="J9315" t="s">
        <v>111</v>
      </c>
      <c r="K9315" t="s">
        <v>225</v>
      </c>
      <c r="L9315">
        <v>32188.25</v>
      </c>
      <c r="M9315">
        <v>5</v>
      </c>
      <c r="N9315">
        <v>0.25</v>
      </c>
      <c r="O9315">
        <v>8309.9</v>
      </c>
    </row>
    <row r="9316" spans="1:15" x14ac:dyDescent="0.3">
      <c r="A9316" t="s">
        <v>11329</v>
      </c>
      <c r="B9316" t="s">
        <v>950</v>
      </c>
      <c r="C9316" t="s">
        <v>1911</v>
      </c>
      <c r="D9316" t="s">
        <v>102</v>
      </c>
      <c r="E9316" t="s">
        <v>2764</v>
      </c>
      <c r="F9316" t="s">
        <v>71</v>
      </c>
      <c r="G9316" t="s">
        <v>179</v>
      </c>
      <c r="H9316" t="s">
        <v>180</v>
      </c>
      <c r="I9316" t="s">
        <v>96</v>
      </c>
      <c r="J9316" t="s">
        <v>111</v>
      </c>
      <c r="K9316" t="s">
        <v>112</v>
      </c>
      <c r="L9316">
        <v>107213.52</v>
      </c>
      <c r="M9316">
        <v>8</v>
      </c>
      <c r="N9316">
        <v>0.1</v>
      </c>
      <c r="O9316">
        <v>33379.15</v>
      </c>
    </row>
    <row r="9317" spans="1:15" x14ac:dyDescent="0.3">
      <c r="A9317" t="s">
        <v>11330</v>
      </c>
      <c r="B9317" t="s">
        <v>2977</v>
      </c>
      <c r="C9317" t="s">
        <v>1789</v>
      </c>
      <c r="D9317" t="s">
        <v>78</v>
      </c>
      <c r="E9317" t="s">
        <v>253</v>
      </c>
      <c r="F9317" t="s">
        <v>80</v>
      </c>
      <c r="G9317" t="s">
        <v>53</v>
      </c>
      <c r="H9317" t="s">
        <v>54</v>
      </c>
      <c r="I9317" t="s">
        <v>55</v>
      </c>
      <c r="J9317" t="s">
        <v>141</v>
      </c>
      <c r="K9317" t="s">
        <v>241</v>
      </c>
      <c r="L9317">
        <v>32183.48</v>
      </c>
      <c r="M9317">
        <v>7</v>
      </c>
      <c r="N9317">
        <v>0</v>
      </c>
      <c r="O9317">
        <v>6317.06</v>
      </c>
    </row>
    <row r="9318" spans="1:15" x14ac:dyDescent="0.3">
      <c r="A9318" t="s">
        <v>11331</v>
      </c>
      <c r="B9318" t="s">
        <v>1271</v>
      </c>
      <c r="C9318" t="s">
        <v>601</v>
      </c>
      <c r="D9318" t="s">
        <v>102</v>
      </c>
      <c r="E9318" t="s">
        <v>1615</v>
      </c>
      <c r="F9318" t="s">
        <v>71</v>
      </c>
      <c r="G9318" t="s">
        <v>179</v>
      </c>
      <c r="H9318" t="s">
        <v>180</v>
      </c>
      <c r="I9318" t="s">
        <v>55</v>
      </c>
      <c r="J9318" t="s">
        <v>65</v>
      </c>
      <c r="K9318" t="s">
        <v>66</v>
      </c>
      <c r="L9318">
        <v>10666.53</v>
      </c>
      <c r="M9318">
        <v>7</v>
      </c>
      <c r="N9318">
        <v>0.25</v>
      </c>
      <c r="O9318">
        <v>2561.6</v>
      </c>
    </row>
    <row r="9319" spans="1:15" x14ac:dyDescent="0.3">
      <c r="A9319" t="s">
        <v>11332</v>
      </c>
      <c r="B9319" t="s">
        <v>1925</v>
      </c>
      <c r="C9319" t="s">
        <v>3408</v>
      </c>
      <c r="D9319" t="s">
        <v>78</v>
      </c>
      <c r="E9319" t="s">
        <v>1759</v>
      </c>
      <c r="F9319" t="s">
        <v>52</v>
      </c>
      <c r="G9319" t="s">
        <v>179</v>
      </c>
      <c r="H9319" t="s">
        <v>236</v>
      </c>
      <c r="I9319" t="s">
        <v>83</v>
      </c>
      <c r="J9319" t="s">
        <v>84</v>
      </c>
      <c r="K9319" t="s">
        <v>105</v>
      </c>
      <c r="L9319">
        <v>64701.4</v>
      </c>
      <c r="M9319">
        <v>10</v>
      </c>
      <c r="N9319">
        <v>0.05</v>
      </c>
      <c r="O9319">
        <v>13282.03</v>
      </c>
    </row>
    <row r="9320" spans="1:15" x14ac:dyDescent="0.3">
      <c r="A9320" t="s">
        <v>11333</v>
      </c>
      <c r="B9320" t="s">
        <v>1553</v>
      </c>
      <c r="C9320" t="s">
        <v>315</v>
      </c>
      <c r="D9320" t="s">
        <v>50</v>
      </c>
      <c r="E9320" t="s">
        <v>212</v>
      </c>
      <c r="F9320" t="s">
        <v>80</v>
      </c>
      <c r="G9320" t="s">
        <v>63</v>
      </c>
      <c r="H9320" t="s">
        <v>202</v>
      </c>
      <c r="I9320" t="s">
        <v>118</v>
      </c>
      <c r="J9320" t="s">
        <v>119</v>
      </c>
      <c r="K9320" t="s">
        <v>197</v>
      </c>
      <c r="L9320">
        <v>29503.200000000001</v>
      </c>
      <c r="M9320">
        <v>10</v>
      </c>
      <c r="N9320">
        <v>0</v>
      </c>
      <c r="O9320">
        <v>5751.28</v>
      </c>
    </row>
    <row r="9321" spans="1:15" x14ac:dyDescent="0.3">
      <c r="A9321" t="s">
        <v>11334</v>
      </c>
      <c r="B9321" t="s">
        <v>823</v>
      </c>
      <c r="C9321" t="s">
        <v>1926</v>
      </c>
      <c r="D9321" t="s">
        <v>50</v>
      </c>
      <c r="E9321" t="s">
        <v>703</v>
      </c>
      <c r="F9321" t="s">
        <v>52</v>
      </c>
      <c r="G9321" t="s">
        <v>179</v>
      </c>
      <c r="H9321" t="s">
        <v>236</v>
      </c>
      <c r="I9321" t="s">
        <v>118</v>
      </c>
      <c r="J9321" t="s">
        <v>119</v>
      </c>
      <c r="K9321" t="s">
        <v>197</v>
      </c>
      <c r="L9321">
        <v>44322.04</v>
      </c>
      <c r="M9321">
        <v>4</v>
      </c>
      <c r="N9321">
        <v>0.25</v>
      </c>
      <c r="O9321">
        <v>5203.82</v>
      </c>
    </row>
    <row r="9322" spans="1:15" x14ac:dyDescent="0.3">
      <c r="A9322" t="s">
        <v>11335</v>
      </c>
      <c r="B9322" t="s">
        <v>822</v>
      </c>
      <c r="C9322" t="s">
        <v>2049</v>
      </c>
      <c r="D9322" t="s">
        <v>102</v>
      </c>
      <c r="E9322" t="s">
        <v>436</v>
      </c>
      <c r="F9322" t="s">
        <v>80</v>
      </c>
      <c r="G9322" t="s">
        <v>63</v>
      </c>
      <c r="H9322" t="s">
        <v>172</v>
      </c>
      <c r="I9322" t="s">
        <v>55</v>
      </c>
      <c r="J9322" t="s">
        <v>56</v>
      </c>
      <c r="K9322" t="s">
        <v>57</v>
      </c>
      <c r="L9322">
        <v>1999.11</v>
      </c>
      <c r="M9322">
        <v>1</v>
      </c>
      <c r="N9322">
        <v>0.2</v>
      </c>
      <c r="O9322">
        <v>479.87</v>
      </c>
    </row>
    <row r="9323" spans="1:15" x14ac:dyDescent="0.3">
      <c r="A9323" t="s">
        <v>11336</v>
      </c>
      <c r="B9323" t="s">
        <v>943</v>
      </c>
      <c r="C9323" t="s">
        <v>3356</v>
      </c>
      <c r="D9323" t="s">
        <v>78</v>
      </c>
      <c r="E9323" t="s">
        <v>621</v>
      </c>
      <c r="F9323" t="s">
        <v>71</v>
      </c>
      <c r="G9323" t="s">
        <v>63</v>
      </c>
      <c r="H9323" t="s">
        <v>202</v>
      </c>
      <c r="I9323" t="s">
        <v>83</v>
      </c>
      <c r="J9323" t="s">
        <v>379</v>
      </c>
      <c r="K9323" t="s">
        <v>380</v>
      </c>
      <c r="L9323">
        <v>81599.759999999995</v>
      </c>
      <c r="M9323">
        <v>9</v>
      </c>
      <c r="N9323">
        <v>0.15</v>
      </c>
      <c r="O9323">
        <v>15386.55</v>
      </c>
    </row>
    <row r="9324" spans="1:15" x14ac:dyDescent="0.3">
      <c r="A9324" t="s">
        <v>11337</v>
      </c>
      <c r="B9324" t="s">
        <v>1819</v>
      </c>
      <c r="C9324" t="s">
        <v>1355</v>
      </c>
      <c r="D9324" t="s">
        <v>102</v>
      </c>
      <c r="E9324" t="s">
        <v>308</v>
      </c>
      <c r="F9324" t="s">
        <v>80</v>
      </c>
      <c r="G9324" t="s">
        <v>72</v>
      </c>
      <c r="H9324" t="s">
        <v>73</v>
      </c>
      <c r="I9324" t="s">
        <v>96</v>
      </c>
      <c r="J9324" t="s">
        <v>166</v>
      </c>
      <c r="K9324" t="s">
        <v>337</v>
      </c>
      <c r="L9324">
        <v>13849.41</v>
      </c>
      <c r="M9324">
        <v>3</v>
      </c>
      <c r="N9324">
        <v>0</v>
      </c>
      <c r="O9324">
        <v>4921.16</v>
      </c>
    </row>
    <row r="9325" spans="1:15" x14ac:dyDescent="0.3">
      <c r="A9325" t="s">
        <v>11338</v>
      </c>
      <c r="B9325" t="s">
        <v>3730</v>
      </c>
      <c r="C9325" t="s">
        <v>2055</v>
      </c>
      <c r="D9325" t="s">
        <v>50</v>
      </c>
      <c r="E9325" t="s">
        <v>1766</v>
      </c>
      <c r="F9325" t="s">
        <v>71</v>
      </c>
      <c r="G9325" t="s">
        <v>72</v>
      </c>
      <c r="H9325" t="s">
        <v>73</v>
      </c>
      <c r="I9325" t="s">
        <v>118</v>
      </c>
      <c r="J9325" t="s">
        <v>230</v>
      </c>
      <c r="K9325" t="s">
        <v>351</v>
      </c>
      <c r="L9325">
        <v>9627.82</v>
      </c>
      <c r="M9325">
        <v>2</v>
      </c>
      <c r="N9325">
        <v>0.25</v>
      </c>
      <c r="O9325">
        <v>2833.32</v>
      </c>
    </row>
    <row r="9326" spans="1:15" x14ac:dyDescent="0.3">
      <c r="A9326" t="s">
        <v>11339</v>
      </c>
      <c r="B9326" t="s">
        <v>2360</v>
      </c>
      <c r="C9326" t="s">
        <v>1589</v>
      </c>
      <c r="D9326" t="s">
        <v>61</v>
      </c>
      <c r="E9326" t="s">
        <v>1403</v>
      </c>
      <c r="F9326" t="s">
        <v>71</v>
      </c>
      <c r="G9326" t="s">
        <v>53</v>
      </c>
      <c r="H9326" t="s">
        <v>246</v>
      </c>
      <c r="I9326" t="s">
        <v>83</v>
      </c>
      <c r="J9326" t="s">
        <v>156</v>
      </c>
      <c r="K9326" t="s">
        <v>208</v>
      </c>
      <c r="L9326">
        <v>18222.84</v>
      </c>
      <c r="M9326">
        <v>9</v>
      </c>
      <c r="N9326">
        <v>0.15</v>
      </c>
      <c r="O9326">
        <v>2736.81</v>
      </c>
    </row>
    <row r="9327" spans="1:15" x14ac:dyDescent="0.3">
      <c r="A9327" t="s">
        <v>11340</v>
      </c>
      <c r="B9327" t="s">
        <v>1338</v>
      </c>
      <c r="C9327" t="s">
        <v>263</v>
      </c>
      <c r="D9327" t="s">
        <v>78</v>
      </c>
      <c r="E9327" t="s">
        <v>487</v>
      </c>
      <c r="F9327" t="s">
        <v>71</v>
      </c>
      <c r="G9327" t="s">
        <v>81</v>
      </c>
      <c r="H9327" t="s">
        <v>95</v>
      </c>
      <c r="I9327" t="s">
        <v>96</v>
      </c>
      <c r="J9327" t="s">
        <v>166</v>
      </c>
      <c r="K9327" t="s">
        <v>167</v>
      </c>
      <c r="L9327">
        <v>6953.6</v>
      </c>
      <c r="M9327">
        <v>5</v>
      </c>
      <c r="N9327">
        <v>0</v>
      </c>
      <c r="O9327">
        <v>1242.18</v>
      </c>
    </row>
    <row r="9328" spans="1:15" x14ac:dyDescent="0.3">
      <c r="A9328" t="s">
        <v>11341</v>
      </c>
      <c r="B9328" t="s">
        <v>679</v>
      </c>
      <c r="C9328" t="s">
        <v>2443</v>
      </c>
      <c r="D9328" t="s">
        <v>102</v>
      </c>
      <c r="E9328" t="s">
        <v>2514</v>
      </c>
      <c r="F9328" t="s">
        <v>80</v>
      </c>
      <c r="G9328" t="s">
        <v>81</v>
      </c>
      <c r="H9328" t="s">
        <v>95</v>
      </c>
      <c r="I9328" t="s">
        <v>118</v>
      </c>
      <c r="J9328" t="s">
        <v>303</v>
      </c>
      <c r="K9328" t="s">
        <v>304</v>
      </c>
      <c r="L9328">
        <v>17086.650000000001</v>
      </c>
      <c r="M9328">
        <v>7</v>
      </c>
      <c r="N9328">
        <v>0.25</v>
      </c>
      <c r="O9328">
        <v>3174.73</v>
      </c>
    </row>
    <row r="9329" spans="1:15" x14ac:dyDescent="0.3">
      <c r="A9329" t="s">
        <v>11342</v>
      </c>
      <c r="B9329" t="s">
        <v>903</v>
      </c>
      <c r="C9329" t="s">
        <v>1476</v>
      </c>
      <c r="D9329" t="s">
        <v>50</v>
      </c>
      <c r="E9329" t="s">
        <v>171</v>
      </c>
      <c r="F9329" t="s">
        <v>80</v>
      </c>
      <c r="G9329" t="s">
        <v>72</v>
      </c>
      <c r="H9329" t="s">
        <v>104</v>
      </c>
      <c r="I9329" t="s">
        <v>83</v>
      </c>
      <c r="J9329" t="s">
        <v>156</v>
      </c>
      <c r="K9329" t="s">
        <v>208</v>
      </c>
      <c r="L9329">
        <v>113974.72</v>
      </c>
      <c r="M9329">
        <v>8</v>
      </c>
      <c r="N9329">
        <v>0.05</v>
      </c>
      <c r="O9329">
        <v>40458.32</v>
      </c>
    </row>
    <row r="9330" spans="1:15" x14ac:dyDescent="0.3">
      <c r="A9330" t="s">
        <v>11343</v>
      </c>
      <c r="B9330" t="s">
        <v>2654</v>
      </c>
      <c r="C9330" t="s">
        <v>3639</v>
      </c>
      <c r="D9330" t="s">
        <v>102</v>
      </c>
      <c r="E9330" t="s">
        <v>2093</v>
      </c>
      <c r="F9330" t="s">
        <v>71</v>
      </c>
      <c r="G9330" t="s">
        <v>63</v>
      </c>
      <c r="H9330" t="s">
        <v>213</v>
      </c>
      <c r="I9330" t="s">
        <v>118</v>
      </c>
      <c r="J9330" t="s">
        <v>230</v>
      </c>
      <c r="K9330" t="s">
        <v>231</v>
      </c>
      <c r="L9330">
        <v>17162.62</v>
      </c>
      <c r="M9330">
        <v>2</v>
      </c>
      <c r="N9330">
        <v>0.25</v>
      </c>
      <c r="O9330">
        <v>4460.24</v>
      </c>
    </row>
    <row r="9331" spans="1:15" x14ac:dyDescent="0.3">
      <c r="A9331" t="s">
        <v>11344</v>
      </c>
      <c r="B9331" t="s">
        <v>683</v>
      </c>
      <c r="C9331" t="s">
        <v>571</v>
      </c>
      <c r="D9331" t="s">
        <v>61</v>
      </c>
      <c r="E9331" t="s">
        <v>1154</v>
      </c>
      <c r="F9331" t="s">
        <v>80</v>
      </c>
      <c r="G9331" t="s">
        <v>179</v>
      </c>
      <c r="H9331" t="s">
        <v>180</v>
      </c>
      <c r="I9331" t="s">
        <v>55</v>
      </c>
      <c r="J9331" t="s">
        <v>141</v>
      </c>
      <c r="K9331" t="s">
        <v>142</v>
      </c>
      <c r="L9331">
        <v>11578.32</v>
      </c>
      <c r="M9331">
        <v>6</v>
      </c>
      <c r="N9331">
        <v>0.05</v>
      </c>
      <c r="O9331">
        <v>1887.19</v>
      </c>
    </row>
    <row r="9332" spans="1:15" x14ac:dyDescent="0.3">
      <c r="A9332" t="s">
        <v>11345</v>
      </c>
      <c r="B9332" t="s">
        <v>1611</v>
      </c>
      <c r="C9332" t="s">
        <v>2237</v>
      </c>
      <c r="D9332" t="s">
        <v>78</v>
      </c>
      <c r="E9332" t="s">
        <v>3304</v>
      </c>
      <c r="F9332" t="s">
        <v>71</v>
      </c>
      <c r="G9332" t="s">
        <v>53</v>
      </c>
      <c r="H9332" t="s">
        <v>90</v>
      </c>
      <c r="I9332" t="s">
        <v>96</v>
      </c>
      <c r="J9332" t="s">
        <v>135</v>
      </c>
      <c r="K9332" t="s">
        <v>275</v>
      </c>
      <c r="L9332">
        <v>148891.29999999999</v>
      </c>
      <c r="M9332">
        <v>10</v>
      </c>
      <c r="N9332">
        <v>0.25</v>
      </c>
      <c r="O9332">
        <v>29384.639999999999</v>
      </c>
    </row>
    <row r="9333" spans="1:15" x14ac:dyDescent="0.3">
      <c r="A9333" t="s">
        <v>11346</v>
      </c>
      <c r="B9333" t="s">
        <v>1826</v>
      </c>
      <c r="C9333" t="s">
        <v>1600</v>
      </c>
      <c r="D9333" t="s">
        <v>50</v>
      </c>
      <c r="E9333" t="s">
        <v>2022</v>
      </c>
      <c r="F9333" t="s">
        <v>52</v>
      </c>
      <c r="G9333" t="s">
        <v>72</v>
      </c>
      <c r="H9333" t="s">
        <v>104</v>
      </c>
      <c r="I9333" t="s">
        <v>55</v>
      </c>
      <c r="J9333" t="s">
        <v>65</v>
      </c>
      <c r="K9333" t="s">
        <v>130</v>
      </c>
      <c r="L9333">
        <v>68954.2</v>
      </c>
      <c r="M9333">
        <v>5</v>
      </c>
      <c r="N9333">
        <v>0.1</v>
      </c>
      <c r="O9333">
        <v>14536.8</v>
      </c>
    </row>
    <row r="9334" spans="1:15" x14ac:dyDescent="0.3">
      <c r="A9334" t="s">
        <v>11347</v>
      </c>
      <c r="B9334" t="s">
        <v>1279</v>
      </c>
      <c r="C9334" t="s">
        <v>3882</v>
      </c>
      <c r="D9334" t="s">
        <v>61</v>
      </c>
      <c r="E9334" t="s">
        <v>1229</v>
      </c>
      <c r="F9334" t="s">
        <v>71</v>
      </c>
      <c r="G9334" t="s">
        <v>53</v>
      </c>
      <c r="H9334" t="s">
        <v>246</v>
      </c>
      <c r="I9334" t="s">
        <v>96</v>
      </c>
      <c r="J9334" t="s">
        <v>97</v>
      </c>
      <c r="K9334" t="s">
        <v>416</v>
      </c>
      <c r="L9334">
        <v>34825.050000000003</v>
      </c>
      <c r="M9334">
        <v>3</v>
      </c>
      <c r="N9334">
        <v>0.05</v>
      </c>
      <c r="O9334">
        <v>8132.21</v>
      </c>
    </row>
    <row r="9335" spans="1:15" x14ac:dyDescent="0.3">
      <c r="A9335" t="s">
        <v>11348</v>
      </c>
      <c r="B9335" t="s">
        <v>583</v>
      </c>
      <c r="C9335" t="s">
        <v>2588</v>
      </c>
      <c r="D9335" t="s">
        <v>61</v>
      </c>
      <c r="E9335" t="s">
        <v>944</v>
      </c>
      <c r="F9335" t="s">
        <v>80</v>
      </c>
      <c r="G9335" t="s">
        <v>63</v>
      </c>
      <c r="H9335" t="s">
        <v>213</v>
      </c>
      <c r="I9335" t="s">
        <v>118</v>
      </c>
      <c r="J9335" t="s">
        <v>191</v>
      </c>
      <c r="K9335" t="s">
        <v>290</v>
      </c>
      <c r="L9335">
        <v>13986.5</v>
      </c>
      <c r="M9335">
        <v>2</v>
      </c>
      <c r="N9335">
        <v>0.05</v>
      </c>
      <c r="O9335">
        <v>4179.63</v>
      </c>
    </row>
    <row r="9336" spans="1:15" x14ac:dyDescent="0.3">
      <c r="A9336" t="s">
        <v>11349</v>
      </c>
      <c r="B9336" t="s">
        <v>4247</v>
      </c>
      <c r="C9336" t="s">
        <v>5421</v>
      </c>
      <c r="D9336" t="s">
        <v>102</v>
      </c>
      <c r="E9336" t="s">
        <v>1979</v>
      </c>
      <c r="F9336" t="s">
        <v>80</v>
      </c>
      <c r="G9336" t="s">
        <v>81</v>
      </c>
      <c r="H9336" t="s">
        <v>284</v>
      </c>
      <c r="I9336" t="s">
        <v>118</v>
      </c>
      <c r="J9336" t="s">
        <v>191</v>
      </c>
      <c r="K9336" t="s">
        <v>829</v>
      </c>
      <c r="L9336">
        <v>86673.52</v>
      </c>
      <c r="M9336">
        <v>8</v>
      </c>
      <c r="N9336">
        <v>0.1</v>
      </c>
      <c r="O9336">
        <v>30507.599999999999</v>
      </c>
    </row>
    <row r="9337" spans="1:15" x14ac:dyDescent="0.3">
      <c r="A9337" t="s">
        <v>11350</v>
      </c>
      <c r="B9337" t="s">
        <v>3735</v>
      </c>
      <c r="C9337" t="s">
        <v>2704</v>
      </c>
      <c r="D9337" t="s">
        <v>50</v>
      </c>
      <c r="E9337" t="s">
        <v>475</v>
      </c>
      <c r="F9337" t="s">
        <v>52</v>
      </c>
      <c r="G9337" t="s">
        <v>53</v>
      </c>
      <c r="H9337" t="s">
        <v>90</v>
      </c>
      <c r="I9337" t="s">
        <v>55</v>
      </c>
      <c r="J9337" t="s">
        <v>173</v>
      </c>
      <c r="K9337" t="s">
        <v>780</v>
      </c>
      <c r="L9337">
        <v>41855.5</v>
      </c>
      <c r="M9337">
        <v>10</v>
      </c>
      <c r="N9337">
        <v>0.2</v>
      </c>
      <c r="O9337">
        <v>11893.57</v>
      </c>
    </row>
    <row r="9338" spans="1:15" x14ac:dyDescent="0.3">
      <c r="A9338" t="s">
        <v>11351</v>
      </c>
      <c r="B9338" t="s">
        <v>471</v>
      </c>
      <c r="C9338" t="s">
        <v>1051</v>
      </c>
      <c r="D9338" t="s">
        <v>78</v>
      </c>
      <c r="E9338" t="s">
        <v>1891</v>
      </c>
      <c r="F9338" t="s">
        <v>80</v>
      </c>
      <c r="G9338" t="s">
        <v>72</v>
      </c>
      <c r="H9338" t="s">
        <v>104</v>
      </c>
      <c r="I9338" t="s">
        <v>55</v>
      </c>
      <c r="J9338" t="s">
        <v>141</v>
      </c>
      <c r="K9338" t="s">
        <v>142</v>
      </c>
      <c r="L9338">
        <v>29139.98</v>
      </c>
      <c r="M9338">
        <v>2</v>
      </c>
      <c r="N9338">
        <v>0.2</v>
      </c>
      <c r="O9338">
        <v>7615.03</v>
      </c>
    </row>
    <row r="9339" spans="1:15" x14ac:dyDescent="0.3">
      <c r="A9339" t="s">
        <v>11352</v>
      </c>
      <c r="B9339" t="s">
        <v>211</v>
      </c>
      <c r="C9339" t="s">
        <v>1024</v>
      </c>
      <c r="D9339" t="s">
        <v>50</v>
      </c>
      <c r="E9339" t="s">
        <v>1661</v>
      </c>
      <c r="F9339" t="s">
        <v>80</v>
      </c>
      <c r="G9339" t="s">
        <v>72</v>
      </c>
      <c r="H9339" t="s">
        <v>346</v>
      </c>
      <c r="I9339" t="s">
        <v>55</v>
      </c>
      <c r="J9339" t="s">
        <v>56</v>
      </c>
      <c r="K9339" t="s">
        <v>57</v>
      </c>
      <c r="L9339">
        <v>19521.86</v>
      </c>
      <c r="M9339">
        <v>2</v>
      </c>
      <c r="N9339">
        <v>0.2</v>
      </c>
      <c r="O9339">
        <v>5916.12</v>
      </c>
    </row>
    <row r="9340" spans="1:15" x14ac:dyDescent="0.3">
      <c r="A9340" t="s">
        <v>11353</v>
      </c>
      <c r="B9340" t="s">
        <v>485</v>
      </c>
      <c r="C9340" t="s">
        <v>1761</v>
      </c>
      <c r="D9340" t="s">
        <v>61</v>
      </c>
      <c r="E9340" t="s">
        <v>807</v>
      </c>
      <c r="F9340" t="s">
        <v>80</v>
      </c>
      <c r="G9340" t="s">
        <v>81</v>
      </c>
      <c r="H9340" t="s">
        <v>95</v>
      </c>
      <c r="I9340" t="s">
        <v>96</v>
      </c>
      <c r="J9340" t="s">
        <v>97</v>
      </c>
      <c r="K9340" t="s">
        <v>181</v>
      </c>
      <c r="L9340">
        <v>11604.8</v>
      </c>
      <c r="M9340">
        <v>1</v>
      </c>
      <c r="N9340">
        <v>0.05</v>
      </c>
      <c r="O9340">
        <v>4167.45</v>
      </c>
    </row>
    <row r="9341" spans="1:15" x14ac:dyDescent="0.3">
      <c r="A9341" t="s">
        <v>11354</v>
      </c>
      <c r="B9341" t="s">
        <v>759</v>
      </c>
      <c r="C9341" t="s">
        <v>760</v>
      </c>
      <c r="D9341" t="s">
        <v>78</v>
      </c>
      <c r="E9341" t="s">
        <v>3038</v>
      </c>
      <c r="F9341" t="s">
        <v>80</v>
      </c>
      <c r="G9341" t="s">
        <v>63</v>
      </c>
      <c r="H9341" t="s">
        <v>202</v>
      </c>
      <c r="I9341" t="s">
        <v>55</v>
      </c>
      <c r="J9341" t="s">
        <v>173</v>
      </c>
      <c r="K9341" t="s">
        <v>780</v>
      </c>
      <c r="L9341">
        <v>14863.38</v>
      </c>
      <c r="M9341">
        <v>1</v>
      </c>
      <c r="N9341">
        <v>0</v>
      </c>
      <c r="O9341">
        <v>4085.16</v>
      </c>
    </row>
    <row r="9342" spans="1:15" x14ac:dyDescent="0.3">
      <c r="A9342" t="s">
        <v>11355</v>
      </c>
      <c r="B9342" t="s">
        <v>3331</v>
      </c>
      <c r="C9342" t="s">
        <v>3066</v>
      </c>
      <c r="D9342" t="s">
        <v>61</v>
      </c>
      <c r="E9342" t="s">
        <v>557</v>
      </c>
      <c r="F9342" t="s">
        <v>80</v>
      </c>
      <c r="G9342" t="s">
        <v>72</v>
      </c>
      <c r="H9342" t="s">
        <v>73</v>
      </c>
      <c r="I9342" t="s">
        <v>83</v>
      </c>
      <c r="J9342" t="s">
        <v>156</v>
      </c>
      <c r="K9342" t="s">
        <v>157</v>
      </c>
      <c r="L9342">
        <v>19348.48</v>
      </c>
      <c r="M9342">
        <v>2</v>
      </c>
      <c r="N9342">
        <v>0</v>
      </c>
      <c r="O9342">
        <v>4632.92</v>
      </c>
    </row>
    <row r="9343" spans="1:15" x14ac:dyDescent="0.3">
      <c r="A9343" t="s">
        <v>11356</v>
      </c>
      <c r="B9343" t="s">
        <v>2008</v>
      </c>
      <c r="C9343" t="s">
        <v>288</v>
      </c>
      <c r="D9343" t="s">
        <v>61</v>
      </c>
      <c r="E9343" t="s">
        <v>3304</v>
      </c>
      <c r="F9343" t="s">
        <v>52</v>
      </c>
      <c r="G9343" t="s">
        <v>81</v>
      </c>
      <c r="H9343" t="s">
        <v>186</v>
      </c>
      <c r="I9343" t="s">
        <v>83</v>
      </c>
      <c r="J9343" t="s">
        <v>84</v>
      </c>
      <c r="K9343" t="s">
        <v>125</v>
      </c>
      <c r="L9343">
        <v>38781.449999999997</v>
      </c>
      <c r="M9343">
        <v>9</v>
      </c>
      <c r="N9343">
        <v>0.1</v>
      </c>
      <c r="O9343">
        <v>7357.81</v>
      </c>
    </row>
    <row r="9344" spans="1:15" x14ac:dyDescent="0.3">
      <c r="A9344" t="s">
        <v>11357</v>
      </c>
      <c r="B9344" t="s">
        <v>2675</v>
      </c>
      <c r="C9344" t="s">
        <v>1231</v>
      </c>
      <c r="D9344" t="s">
        <v>50</v>
      </c>
      <c r="E9344" t="s">
        <v>1647</v>
      </c>
      <c r="F9344" t="s">
        <v>80</v>
      </c>
      <c r="G9344" t="s">
        <v>53</v>
      </c>
      <c r="H9344" t="s">
        <v>54</v>
      </c>
      <c r="I9344" t="s">
        <v>55</v>
      </c>
      <c r="J9344" t="s">
        <v>65</v>
      </c>
      <c r="K9344" t="s">
        <v>130</v>
      </c>
      <c r="L9344">
        <v>43357.98</v>
      </c>
      <c r="M9344">
        <v>6</v>
      </c>
      <c r="N9344">
        <v>0</v>
      </c>
      <c r="O9344">
        <v>8496.94</v>
      </c>
    </row>
    <row r="9345" spans="1:15" x14ac:dyDescent="0.3">
      <c r="A9345" t="s">
        <v>11358</v>
      </c>
      <c r="B9345" t="s">
        <v>3291</v>
      </c>
      <c r="C9345" t="s">
        <v>891</v>
      </c>
      <c r="D9345" t="s">
        <v>61</v>
      </c>
      <c r="E9345" t="s">
        <v>1207</v>
      </c>
      <c r="F9345" t="s">
        <v>52</v>
      </c>
      <c r="G9345" t="s">
        <v>179</v>
      </c>
      <c r="H9345" t="s">
        <v>180</v>
      </c>
      <c r="I9345" t="s">
        <v>118</v>
      </c>
      <c r="J9345" t="s">
        <v>303</v>
      </c>
      <c r="K9345" t="s">
        <v>491</v>
      </c>
      <c r="L9345">
        <v>13653.36</v>
      </c>
      <c r="M9345">
        <v>7</v>
      </c>
      <c r="N9345">
        <v>0.1</v>
      </c>
      <c r="O9345">
        <v>2939.31</v>
      </c>
    </row>
    <row r="9346" spans="1:15" x14ac:dyDescent="0.3">
      <c r="A9346" t="s">
        <v>11359</v>
      </c>
      <c r="B9346" t="s">
        <v>1697</v>
      </c>
      <c r="C9346" t="s">
        <v>6036</v>
      </c>
      <c r="D9346" t="s">
        <v>78</v>
      </c>
      <c r="E9346" t="s">
        <v>889</v>
      </c>
      <c r="F9346" t="s">
        <v>52</v>
      </c>
      <c r="G9346" t="s">
        <v>63</v>
      </c>
      <c r="H9346" t="s">
        <v>172</v>
      </c>
      <c r="I9346" t="s">
        <v>83</v>
      </c>
      <c r="J9346" t="s">
        <v>449</v>
      </c>
      <c r="K9346" t="s">
        <v>450</v>
      </c>
      <c r="L9346">
        <v>92119.02</v>
      </c>
      <c r="M9346">
        <v>7</v>
      </c>
      <c r="N9346">
        <v>0.25</v>
      </c>
      <c r="O9346">
        <v>15570.54</v>
      </c>
    </row>
    <row r="9347" spans="1:15" x14ac:dyDescent="0.3">
      <c r="A9347" t="s">
        <v>11360</v>
      </c>
      <c r="B9347" t="s">
        <v>392</v>
      </c>
      <c r="C9347" t="s">
        <v>393</v>
      </c>
      <c r="D9347" t="s">
        <v>78</v>
      </c>
      <c r="E9347" t="s">
        <v>1820</v>
      </c>
      <c r="F9347" t="s">
        <v>80</v>
      </c>
      <c r="G9347" t="s">
        <v>72</v>
      </c>
      <c r="H9347" t="s">
        <v>117</v>
      </c>
      <c r="I9347" t="s">
        <v>96</v>
      </c>
      <c r="J9347" t="s">
        <v>166</v>
      </c>
      <c r="K9347" t="s">
        <v>762</v>
      </c>
      <c r="L9347">
        <v>23004.86</v>
      </c>
      <c r="M9347">
        <v>2</v>
      </c>
      <c r="N9347">
        <v>0</v>
      </c>
      <c r="O9347">
        <v>6821.49</v>
      </c>
    </row>
    <row r="9348" spans="1:15" x14ac:dyDescent="0.3">
      <c r="A9348" t="s">
        <v>11361</v>
      </c>
      <c r="B9348" t="s">
        <v>3043</v>
      </c>
      <c r="C9348" t="s">
        <v>2116</v>
      </c>
      <c r="D9348" t="s">
        <v>102</v>
      </c>
      <c r="E9348" t="s">
        <v>726</v>
      </c>
      <c r="F9348" t="s">
        <v>52</v>
      </c>
      <c r="G9348" t="s">
        <v>72</v>
      </c>
      <c r="H9348" t="s">
        <v>73</v>
      </c>
      <c r="I9348" t="s">
        <v>118</v>
      </c>
      <c r="J9348" t="s">
        <v>303</v>
      </c>
      <c r="K9348" t="s">
        <v>304</v>
      </c>
      <c r="L9348">
        <v>3043.23</v>
      </c>
      <c r="M9348">
        <v>1</v>
      </c>
      <c r="N9348">
        <v>0.05</v>
      </c>
      <c r="O9348">
        <v>1015.06</v>
      </c>
    </row>
    <row r="9349" spans="1:15" x14ac:dyDescent="0.3">
      <c r="A9349" t="s">
        <v>11362</v>
      </c>
      <c r="B9349" t="s">
        <v>3110</v>
      </c>
      <c r="C9349" t="s">
        <v>2127</v>
      </c>
      <c r="D9349" t="s">
        <v>50</v>
      </c>
      <c r="E9349" t="s">
        <v>557</v>
      </c>
      <c r="F9349" t="s">
        <v>52</v>
      </c>
      <c r="G9349" t="s">
        <v>63</v>
      </c>
      <c r="H9349" t="s">
        <v>64</v>
      </c>
      <c r="I9349" t="s">
        <v>83</v>
      </c>
      <c r="J9349" t="s">
        <v>84</v>
      </c>
      <c r="K9349" t="s">
        <v>85</v>
      </c>
      <c r="L9349">
        <v>7184.88</v>
      </c>
      <c r="M9349">
        <v>8</v>
      </c>
      <c r="N9349">
        <v>0.25</v>
      </c>
      <c r="O9349">
        <v>1407.43</v>
      </c>
    </row>
    <row r="9350" spans="1:15" x14ac:dyDescent="0.3">
      <c r="A9350" t="s">
        <v>11363</v>
      </c>
      <c r="B9350" t="s">
        <v>413</v>
      </c>
      <c r="C9350" t="s">
        <v>1237</v>
      </c>
      <c r="D9350" t="s">
        <v>50</v>
      </c>
      <c r="E9350" t="s">
        <v>2172</v>
      </c>
      <c r="F9350" t="s">
        <v>71</v>
      </c>
      <c r="G9350" t="s">
        <v>179</v>
      </c>
      <c r="H9350" t="s">
        <v>180</v>
      </c>
      <c r="I9350" t="s">
        <v>55</v>
      </c>
      <c r="J9350" t="s">
        <v>56</v>
      </c>
      <c r="K9350" t="s">
        <v>151</v>
      </c>
      <c r="L9350">
        <v>71498</v>
      </c>
      <c r="M9350">
        <v>8</v>
      </c>
      <c r="N9350">
        <v>0.05</v>
      </c>
      <c r="O9350">
        <v>12139.83</v>
      </c>
    </row>
    <row r="9351" spans="1:15" x14ac:dyDescent="0.3">
      <c r="A9351" t="s">
        <v>11364</v>
      </c>
      <c r="B9351" t="s">
        <v>1053</v>
      </c>
      <c r="C9351" t="s">
        <v>2477</v>
      </c>
      <c r="D9351" t="s">
        <v>50</v>
      </c>
      <c r="E9351" t="s">
        <v>1292</v>
      </c>
      <c r="F9351" t="s">
        <v>71</v>
      </c>
      <c r="G9351" t="s">
        <v>81</v>
      </c>
      <c r="H9351" t="s">
        <v>95</v>
      </c>
      <c r="I9351" t="s">
        <v>118</v>
      </c>
      <c r="J9351" t="s">
        <v>230</v>
      </c>
      <c r="K9351" t="s">
        <v>356</v>
      </c>
      <c r="L9351">
        <v>66278.600000000006</v>
      </c>
      <c r="M9351">
        <v>10</v>
      </c>
      <c r="N9351">
        <v>0.05</v>
      </c>
      <c r="O9351">
        <v>19429.72</v>
      </c>
    </row>
    <row r="9352" spans="1:15" x14ac:dyDescent="0.3">
      <c r="A9352" t="s">
        <v>11365</v>
      </c>
      <c r="B9352" t="s">
        <v>339</v>
      </c>
      <c r="C9352" t="s">
        <v>3283</v>
      </c>
      <c r="D9352" t="s">
        <v>78</v>
      </c>
      <c r="E9352" t="s">
        <v>1308</v>
      </c>
      <c r="F9352" t="s">
        <v>80</v>
      </c>
      <c r="G9352" t="s">
        <v>53</v>
      </c>
      <c r="H9352" t="s">
        <v>246</v>
      </c>
      <c r="I9352" t="s">
        <v>96</v>
      </c>
      <c r="J9352" t="s">
        <v>135</v>
      </c>
      <c r="K9352" t="s">
        <v>395</v>
      </c>
      <c r="L9352">
        <v>25861.08</v>
      </c>
      <c r="M9352">
        <v>3</v>
      </c>
      <c r="N9352">
        <v>0.2</v>
      </c>
      <c r="O9352">
        <v>4027.27</v>
      </c>
    </row>
    <row r="9353" spans="1:15" x14ac:dyDescent="0.3">
      <c r="A9353" t="s">
        <v>11366</v>
      </c>
      <c r="B9353" t="s">
        <v>509</v>
      </c>
      <c r="C9353" t="s">
        <v>93</v>
      </c>
      <c r="D9353" t="s">
        <v>61</v>
      </c>
      <c r="E9353" t="s">
        <v>1635</v>
      </c>
      <c r="F9353" t="s">
        <v>80</v>
      </c>
      <c r="G9353" t="s">
        <v>72</v>
      </c>
      <c r="H9353" t="s">
        <v>117</v>
      </c>
      <c r="I9353" t="s">
        <v>55</v>
      </c>
      <c r="J9353" t="s">
        <v>141</v>
      </c>
      <c r="K9353" t="s">
        <v>241</v>
      </c>
      <c r="L9353">
        <v>82724</v>
      </c>
      <c r="M9353">
        <v>8</v>
      </c>
      <c r="N9353">
        <v>0.1</v>
      </c>
      <c r="O9353">
        <v>27094.51</v>
      </c>
    </row>
    <row r="9354" spans="1:15" x14ac:dyDescent="0.3">
      <c r="A9354" t="s">
        <v>11367</v>
      </c>
      <c r="B9354" t="s">
        <v>227</v>
      </c>
      <c r="C9354" t="s">
        <v>228</v>
      </c>
      <c r="D9354" t="s">
        <v>102</v>
      </c>
      <c r="E9354" t="s">
        <v>656</v>
      </c>
      <c r="F9354" t="s">
        <v>80</v>
      </c>
      <c r="G9354" t="s">
        <v>81</v>
      </c>
      <c r="H9354" t="s">
        <v>186</v>
      </c>
      <c r="I9354" t="s">
        <v>83</v>
      </c>
      <c r="J9354" t="s">
        <v>156</v>
      </c>
      <c r="K9354" t="s">
        <v>157</v>
      </c>
      <c r="L9354">
        <v>2340.12</v>
      </c>
      <c r="M9354">
        <v>4</v>
      </c>
      <c r="N9354">
        <v>0.25</v>
      </c>
      <c r="O9354">
        <v>466.45</v>
      </c>
    </row>
    <row r="9355" spans="1:15" x14ac:dyDescent="0.3">
      <c r="A9355" t="s">
        <v>11368</v>
      </c>
      <c r="B9355" t="s">
        <v>2038</v>
      </c>
      <c r="C9355" t="s">
        <v>1415</v>
      </c>
      <c r="D9355" t="s">
        <v>102</v>
      </c>
      <c r="E9355" t="s">
        <v>499</v>
      </c>
      <c r="F9355" t="s">
        <v>80</v>
      </c>
      <c r="G9355" t="s">
        <v>63</v>
      </c>
      <c r="H9355" t="s">
        <v>213</v>
      </c>
      <c r="I9355" t="s">
        <v>118</v>
      </c>
      <c r="J9355" t="s">
        <v>119</v>
      </c>
      <c r="K9355" t="s">
        <v>197</v>
      </c>
      <c r="L9355">
        <v>29627.5</v>
      </c>
      <c r="M9355">
        <v>5</v>
      </c>
      <c r="N9355">
        <v>0.15</v>
      </c>
      <c r="O9355">
        <v>7102.67</v>
      </c>
    </row>
    <row r="9356" spans="1:15" x14ac:dyDescent="0.3">
      <c r="A9356" t="s">
        <v>11369</v>
      </c>
      <c r="B9356" t="s">
        <v>2529</v>
      </c>
      <c r="C9356" t="s">
        <v>2833</v>
      </c>
      <c r="D9356" t="s">
        <v>50</v>
      </c>
      <c r="E9356" t="s">
        <v>1612</v>
      </c>
      <c r="F9356" t="s">
        <v>52</v>
      </c>
      <c r="G9356" t="s">
        <v>81</v>
      </c>
      <c r="H9356" t="s">
        <v>82</v>
      </c>
      <c r="I9356" t="s">
        <v>118</v>
      </c>
      <c r="J9356" t="s">
        <v>191</v>
      </c>
      <c r="K9356" t="s">
        <v>829</v>
      </c>
      <c r="L9356">
        <v>18527.919999999998</v>
      </c>
      <c r="M9356">
        <v>2</v>
      </c>
      <c r="N9356">
        <v>0.15</v>
      </c>
      <c r="O9356">
        <v>3766.44</v>
      </c>
    </row>
    <row r="9357" spans="1:15" x14ac:dyDescent="0.3">
      <c r="A9357" t="s">
        <v>11370</v>
      </c>
      <c r="B9357" t="s">
        <v>1138</v>
      </c>
      <c r="C9357" t="s">
        <v>3459</v>
      </c>
      <c r="D9357" t="s">
        <v>61</v>
      </c>
      <c r="E9357" t="s">
        <v>1627</v>
      </c>
      <c r="F9357" t="s">
        <v>80</v>
      </c>
      <c r="G9357" t="s">
        <v>63</v>
      </c>
      <c r="H9357" t="s">
        <v>213</v>
      </c>
      <c r="I9357" t="s">
        <v>83</v>
      </c>
      <c r="J9357" t="s">
        <v>449</v>
      </c>
      <c r="K9357" t="s">
        <v>450</v>
      </c>
      <c r="L9357">
        <v>37260.699999999997</v>
      </c>
      <c r="M9357">
        <v>10</v>
      </c>
      <c r="N9357">
        <v>0.15</v>
      </c>
      <c r="O9357">
        <v>8800.77</v>
      </c>
    </row>
    <row r="9358" spans="1:15" x14ac:dyDescent="0.3">
      <c r="A9358" t="s">
        <v>11371</v>
      </c>
      <c r="B9358" t="s">
        <v>2200</v>
      </c>
      <c r="C9358" t="s">
        <v>587</v>
      </c>
      <c r="D9358" t="s">
        <v>61</v>
      </c>
      <c r="E9358" t="s">
        <v>814</v>
      </c>
      <c r="F9358" t="s">
        <v>80</v>
      </c>
      <c r="G9358" t="s">
        <v>63</v>
      </c>
      <c r="H9358" t="s">
        <v>213</v>
      </c>
      <c r="I9358" t="s">
        <v>96</v>
      </c>
      <c r="J9358" t="s">
        <v>111</v>
      </c>
      <c r="K9358" t="s">
        <v>225</v>
      </c>
      <c r="L9358">
        <v>10488.34</v>
      </c>
      <c r="M9358">
        <v>1</v>
      </c>
      <c r="N9358">
        <v>0.15</v>
      </c>
      <c r="O9358">
        <v>3007.96</v>
      </c>
    </row>
    <row r="9359" spans="1:15" x14ac:dyDescent="0.3">
      <c r="A9359" t="s">
        <v>11372</v>
      </c>
      <c r="B9359" t="s">
        <v>794</v>
      </c>
      <c r="C9359" t="s">
        <v>1869</v>
      </c>
      <c r="D9359" t="s">
        <v>61</v>
      </c>
      <c r="E9359" t="s">
        <v>730</v>
      </c>
      <c r="F9359" t="s">
        <v>71</v>
      </c>
      <c r="G9359" t="s">
        <v>63</v>
      </c>
      <c r="H9359" t="s">
        <v>213</v>
      </c>
      <c r="I9359" t="s">
        <v>96</v>
      </c>
      <c r="J9359" t="s">
        <v>166</v>
      </c>
      <c r="K9359" t="s">
        <v>337</v>
      </c>
      <c r="L9359">
        <v>15594.6</v>
      </c>
      <c r="M9359">
        <v>3</v>
      </c>
      <c r="N9359">
        <v>0.05</v>
      </c>
      <c r="O9359">
        <v>5050.82</v>
      </c>
    </row>
    <row r="9360" spans="1:15" x14ac:dyDescent="0.3">
      <c r="A9360" t="s">
        <v>11373</v>
      </c>
      <c r="B9360" t="s">
        <v>756</v>
      </c>
      <c r="C9360" t="s">
        <v>3627</v>
      </c>
      <c r="D9360" t="s">
        <v>61</v>
      </c>
      <c r="E9360" t="s">
        <v>345</v>
      </c>
      <c r="F9360" t="s">
        <v>71</v>
      </c>
      <c r="G9360" t="s">
        <v>72</v>
      </c>
      <c r="H9360" t="s">
        <v>104</v>
      </c>
      <c r="I9360" t="s">
        <v>118</v>
      </c>
      <c r="J9360" t="s">
        <v>230</v>
      </c>
      <c r="K9360" t="s">
        <v>356</v>
      </c>
      <c r="L9360">
        <v>30918.42</v>
      </c>
      <c r="M9360">
        <v>6</v>
      </c>
      <c r="N9360">
        <v>0.1</v>
      </c>
      <c r="O9360">
        <v>5281.8</v>
      </c>
    </row>
    <row r="9361" spans="1:15" x14ac:dyDescent="0.3">
      <c r="A9361" t="s">
        <v>11374</v>
      </c>
      <c r="B9361" t="s">
        <v>1553</v>
      </c>
      <c r="C9361" t="s">
        <v>1107</v>
      </c>
      <c r="D9361" t="s">
        <v>61</v>
      </c>
      <c r="E9361" t="s">
        <v>1380</v>
      </c>
      <c r="F9361" t="s">
        <v>80</v>
      </c>
      <c r="G9361" t="s">
        <v>53</v>
      </c>
      <c r="H9361" t="s">
        <v>246</v>
      </c>
      <c r="I9361" t="s">
        <v>118</v>
      </c>
      <c r="J9361" t="s">
        <v>191</v>
      </c>
      <c r="K9361" t="s">
        <v>290</v>
      </c>
      <c r="L9361">
        <v>15630.3</v>
      </c>
      <c r="M9361">
        <v>9</v>
      </c>
      <c r="N9361">
        <v>0.1</v>
      </c>
      <c r="O9361">
        <v>3367.31</v>
      </c>
    </row>
    <row r="9362" spans="1:15" x14ac:dyDescent="0.3">
      <c r="A9362" t="s">
        <v>11375</v>
      </c>
      <c r="B9362" t="s">
        <v>1603</v>
      </c>
      <c r="C9362" t="s">
        <v>1639</v>
      </c>
      <c r="D9362" t="s">
        <v>61</v>
      </c>
      <c r="E9362" t="s">
        <v>1139</v>
      </c>
      <c r="F9362" t="s">
        <v>52</v>
      </c>
      <c r="G9362" t="s">
        <v>81</v>
      </c>
      <c r="H9362" t="s">
        <v>82</v>
      </c>
      <c r="I9362" t="s">
        <v>55</v>
      </c>
      <c r="J9362" t="s">
        <v>173</v>
      </c>
      <c r="K9362" t="s">
        <v>203</v>
      </c>
      <c r="L9362">
        <v>67467.66</v>
      </c>
      <c r="M9362">
        <v>6</v>
      </c>
      <c r="N9362">
        <v>0.15</v>
      </c>
      <c r="O9362">
        <v>21195.599999999999</v>
      </c>
    </row>
    <row r="9363" spans="1:15" x14ac:dyDescent="0.3">
      <c r="A9363" t="s">
        <v>11376</v>
      </c>
      <c r="B9363" t="s">
        <v>2657</v>
      </c>
      <c r="C9363" t="s">
        <v>4580</v>
      </c>
      <c r="D9363" t="s">
        <v>50</v>
      </c>
      <c r="E9363" t="s">
        <v>1490</v>
      </c>
      <c r="F9363" t="s">
        <v>52</v>
      </c>
      <c r="G9363" t="s">
        <v>81</v>
      </c>
      <c r="H9363" t="s">
        <v>82</v>
      </c>
      <c r="I9363" t="s">
        <v>96</v>
      </c>
      <c r="J9363" t="s">
        <v>166</v>
      </c>
      <c r="K9363" t="s">
        <v>337</v>
      </c>
      <c r="L9363">
        <v>15206.82</v>
      </c>
      <c r="M9363">
        <v>3</v>
      </c>
      <c r="N9363">
        <v>0.25</v>
      </c>
      <c r="O9363">
        <v>3050.88</v>
      </c>
    </row>
    <row r="9364" spans="1:15" x14ac:dyDescent="0.3">
      <c r="A9364" t="s">
        <v>11377</v>
      </c>
      <c r="B9364" t="s">
        <v>1411</v>
      </c>
      <c r="C9364" t="s">
        <v>2569</v>
      </c>
      <c r="D9364" t="s">
        <v>50</v>
      </c>
      <c r="E9364" t="s">
        <v>2853</v>
      </c>
      <c r="F9364" t="s">
        <v>80</v>
      </c>
      <c r="G9364" t="s">
        <v>179</v>
      </c>
      <c r="H9364" t="s">
        <v>180</v>
      </c>
      <c r="I9364" t="s">
        <v>55</v>
      </c>
      <c r="J9364" t="s">
        <v>56</v>
      </c>
      <c r="K9364" t="s">
        <v>151</v>
      </c>
      <c r="L9364">
        <v>6680.24</v>
      </c>
      <c r="M9364">
        <v>7</v>
      </c>
      <c r="N9364">
        <v>0.2</v>
      </c>
      <c r="O9364">
        <v>1659.34</v>
      </c>
    </row>
    <row r="9365" spans="1:15" x14ac:dyDescent="0.3">
      <c r="A9365" t="s">
        <v>11378</v>
      </c>
      <c r="B9365" t="s">
        <v>442</v>
      </c>
      <c r="C9365" t="s">
        <v>599</v>
      </c>
      <c r="D9365" t="s">
        <v>78</v>
      </c>
      <c r="E9365" t="s">
        <v>5045</v>
      </c>
      <c r="F9365" t="s">
        <v>80</v>
      </c>
      <c r="G9365" t="s">
        <v>81</v>
      </c>
      <c r="H9365" t="s">
        <v>186</v>
      </c>
      <c r="I9365" t="s">
        <v>83</v>
      </c>
      <c r="J9365" t="s">
        <v>156</v>
      </c>
      <c r="K9365" t="s">
        <v>157</v>
      </c>
      <c r="L9365">
        <v>26828.82</v>
      </c>
      <c r="M9365">
        <v>3</v>
      </c>
      <c r="N9365">
        <v>0.1</v>
      </c>
      <c r="O9365">
        <v>7084.3</v>
      </c>
    </row>
    <row r="9366" spans="1:15" x14ac:dyDescent="0.3">
      <c r="A9366" t="s">
        <v>11379</v>
      </c>
      <c r="B9366" t="s">
        <v>2974</v>
      </c>
      <c r="C9366" t="s">
        <v>2288</v>
      </c>
      <c r="D9366" t="s">
        <v>102</v>
      </c>
      <c r="E9366" t="s">
        <v>140</v>
      </c>
      <c r="F9366" t="s">
        <v>71</v>
      </c>
      <c r="G9366" t="s">
        <v>179</v>
      </c>
      <c r="H9366" t="s">
        <v>236</v>
      </c>
      <c r="I9366" t="s">
        <v>55</v>
      </c>
      <c r="J9366" t="s">
        <v>141</v>
      </c>
      <c r="K9366" t="s">
        <v>978</v>
      </c>
      <c r="L9366">
        <v>11648.36</v>
      </c>
      <c r="M9366">
        <v>1</v>
      </c>
      <c r="N9366">
        <v>0.1</v>
      </c>
      <c r="O9366">
        <v>2899.98</v>
      </c>
    </row>
    <row r="9367" spans="1:15" x14ac:dyDescent="0.3">
      <c r="A9367" t="s">
        <v>11380</v>
      </c>
      <c r="B9367" t="s">
        <v>713</v>
      </c>
      <c r="C9367" t="s">
        <v>610</v>
      </c>
      <c r="D9367" t="s">
        <v>78</v>
      </c>
      <c r="E9367" t="s">
        <v>448</v>
      </c>
      <c r="F9367" t="s">
        <v>52</v>
      </c>
      <c r="G9367" t="s">
        <v>81</v>
      </c>
      <c r="H9367" t="s">
        <v>284</v>
      </c>
      <c r="I9367" t="s">
        <v>55</v>
      </c>
      <c r="J9367" t="s">
        <v>173</v>
      </c>
      <c r="K9367" t="s">
        <v>174</v>
      </c>
      <c r="L9367">
        <v>15659.76</v>
      </c>
      <c r="M9367">
        <v>4</v>
      </c>
      <c r="N9367">
        <v>0.25</v>
      </c>
      <c r="O9367">
        <v>4026.23</v>
      </c>
    </row>
    <row r="9368" spans="1:15" x14ac:dyDescent="0.3">
      <c r="A9368" t="s">
        <v>11381</v>
      </c>
      <c r="B9368" t="s">
        <v>602</v>
      </c>
      <c r="C9368" t="s">
        <v>4718</v>
      </c>
      <c r="D9368" t="s">
        <v>61</v>
      </c>
      <c r="E9368" t="s">
        <v>3232</v>
      </c>
      <c r="F9368" t="s">
        <v>71</v>
      </c>
      <c r="G9368" t="s">
        <v>81</v>
      </c>
      <c r="H9368" t="s">
        <v>284</v>
      </c>
      <c r="I9368" t="s">
        <v>96</v>
      </c>
      <c r="J9368" t="s">
        <v>97</v>
      </c>
      <c r="K9368" t="s">
        <v>416</v>
      </c>
      <c r="L9368">
        <v>117157.86</v>
      </c>
      <c r="M9368">
        <v>9</v>
      </c>
      <c r="N9368">
        <v>0</v>
      </c>
      <c r="O9368">
        <v>26349.64</v>
      </c>
    </row>
    <row r="9369" spans="1:15" x14ac:dyDescent="0.3">
      <c r="A9369" t="s">
        <v>11382</v>
      </c>
      <c r="B9369" t="s">
        <v>4920</v>
      </c>
      <c r="C9369" t="s">
        <v>2197</v>
      </c>
      <c r="D9369" t="s">
        <v>61</v>
      </c>
      <c r="E9369" t="s">
        <v>1753</v>
      </c>
      <c r="F9369" t="s">
        <v>80</v>
      </c>
      <c r="G9369" t="s">
        <v>72</v>
      </c>
      <c r="H9369" t="s">
        <v>346</v>
      </c>
      <c r="I9369" t="s">
        <v>55</v>
      </c>
      <c r="J9369" t="s">
        <v>173</v>
      </c>
      <c r="K9369" t="s">
        <v>174</v>
      </c>
      <c r="L9369">
        <v>10078.48</v>
      </c>
      <c r="M9369">
        <v>8</v>
      </c>
      <c r="N9369">
        <v>0.15</v>
      </c>
      <c r="O9369">
        <v>3325.69</v>
      </c>
    </row>
    <row r="9370" spans="1:15" x14ac:dyDescent="0.3">
      <c r="A9370" t="s">
        <v>11383</v>
      </c>
      <c r="B9370" t="s">
        <v>2506</v>
      </c>
      <c r="C9370" t="s">
        <v>3090</v>
      </c>
      <c r="D9370" t="s">
        <v>50</v>
      </c>
      <c r="E9370" t="s">
        <v>1562</v>
      </c>
      <c r="F9370" t="s">
        <v>71</v>
      </c>
      <c r="G9370" t="s">
        <v>72</v>
      </c>
      <c r="H9370" t="s">
        <v>104</v>
      </c>
      <c r="I9370" t="s">
        <v>55</v>
      </c>
      <c r="J9370" t="s">
        <v>65</v>
      </c>
      <c r="K9370" t="s">
        <v>66</v>
      </c>
      <c r="L9370">
        <v>6127.49</v>
      </c>
      <c r="M9370">
        <v>1</v>
      </c>
      <c r="N9370">
        <v>0.05</v>
      </c>
      <c r="O9370">
        <v>1797.58</v>
      </c>
    </row>
    <row r="9371" spans="1:15" x14ac:dyDescent="0.3">
      <c r="A9371" t="s">
        <v>11384</v>
      </c>
      <c r="B9371" t="s">
        <v>1141</v>
      </c>
      <c r="C9371" t="s">
        <v>409</v>
      </c>
      <c r="D9371" t="s">
        <v>50</v>
      </c>
      <c r="E9371" t="s">
        <v>374</v>
      </c>
      <c r="F9371" t="s">
        <v>52</v>
      </c>
      <c r="G9371" t="s">
        <v>81</v>
      </c>
      <c r="H9371" t="s">
        <v>82</v>
      </c>
      <c r="I9371" t="s">
        <v>55</v>
      </c>
      <c r="J9371" t="s">
        <v>65</v>
      </c>
      <c r="K9371" t="s">
        <v>130</v>
      </c>
      <c r="L9371">
        <v>69769.320000000007</v>
      </c>
      <c r="M9371">
        <v>6</v>
      </c>
      <c r="N9371">
        <v>0.2</v>
      </c>
      <c r="O9371">
        <v>21820.22</v>
      </c>
    </row>
    <row r="9372" spans="1:15" x14ac:dyDescent="0.3">
      <c r="A9372" t="s">
        <v>11385</v>
      </c>
      <c r="B9372" t="s">
        <v>755</v>
      </c>
      <c r="C9372" t="s">
        <v>3030</v>
      </c>
      <c r="D9372" t="s">
        <v>50</v>
      </c>
      <c r="E9372" t="s">
        <v>350</v>
      </c>
      <c r="F9372" t="s">
        <v>80</v>
      </c>
      <c r="G9372" t="s">
        <v>72</v>
      </c>
      <c r="H9372" t="s">
        <v>73</v>
      </c>
      <c r="I9372" t="s">
        <v>96</v>
      </c>
      <c r="J9372" t="s">
        <v>135</v>
      </c>
      <c r="K9372" t="s">
        <v>136</v>
      </c>
      <c r="L9372">
        <v>99240.03</v>
      </c>
      <c r="M9372">
        <v>9</v>
      </c>
      <c r="N9372">
        <v>0.2</v>
      </c>
      <c r="O9372">
        <v>18139.28</v>
      </c>
    </row>
    <row r="9373" spans="1:15" x14ac:dyDescent="0.3">
      <c r="A9373" t="s">
        <v>11386</v>
      </c>
      <c r="B9373" t="s">
        <v>1265</v>
      </c>
      <c r="C9373" t="s">
        <v>805</v>
      </c>
      <c r="D9373" t="s">
        <v>61</v>
      </c>
      <c r="E9373" t="s">
        <v>2065</v>
      </c>
      <c r="F9373" t="s">
        <v>80</v>
      </c>
      <c r="G9373" t="s">
        <v>72</v>
      </c>
      <c r="H9373" t="s">
        <v>117</v>
      </c>
      <c r="I9373" t="s">
        <v>118</v>
      </c>
      <c r="J9373" t="s">
        <v>230</v>
      </c>
      <c r="K9373" t="s">
        <v>231</v>
      </c>
      <c r="L9373">
        <v>18577.16</v>
      </c>
      <c r="M9373">
        <v>4</v>
      </c>
      <c r="N9373">
        <v>0.1</v>
      </c>
      <c r="O9373">
        <v>2979.26</v>
      </c>
    </row>
    <row r="9374" spans="1:15" x14ac:dyDescent="0.3">
      <c r="A9374" t="s">
        <v>11387</v>
      </c>
      <c r="B9374" t="s">
        <v>1631</v>
      </c>
      <c r="C9374" t="s">
        <v>1357</v>
      </c>
      <c r="D9374" t="s">
        <v>61</v>
      </c>
      <c r="E9374" t="s">
        <v>1882</v>
      </c>
      <c r="F9374" t="s">
        <v>80</v>
      </c>
      <c r="G9374" t="s">
        <v>72</v>
      </c>
      <c r="H9374" t="s">
        <v>346</v>
      </c>
      <c r="I9374" t="s">
        <v>96</v>
      </c>
      <c r="J9374" t="s">
        <v>97</v>
      </c>
      <c r="K9374" t="s">
        <v>98</v>
      </c>
      <c r="L9374">
        <v>133219.89000000001</v>
      </c>
      <c r="M9374">
        <v>9</v>
      </c>
      <c r="N9374">
        <v>0.1</v>
      </c>
      <c r="O9374">
        <v>18329.810000000001</v>
      </c>
    </row>
    <row r="9375" spans="1:15" x14ac:dyDescent="0.3">
      <c r="A9375" t="s">
        <v>11388</v>
      </c>
      <c r="B9375" t="s">
        <v>1476</v>
      </c>
      <c r="C9375" t="s">
        <v>1090</v>
      </c>
      <c r="D9375" t="s">
        <v>50</v>
      </c>
      <c r="E9375" t="s">
        <v>742</v>
      </c>
      <c r="F9375" t="s">
        <v>52</v>
      </c>
      <c r="G9375" t="s">
        <v>179</v>
      </c>
      <c r="H9375" t="s">
        <v>180</v>
      </c>
      <c r="I9375" t="s">
        <v>96</v>
      </c>
      <c r="J9375" t="s">
        <v>111</v>
      </c>
      <c r="K9375" t="s">
        <v>328</v>
      </c>
      <c r="L9375">
        <v>56838.32</v>
      </c>
      <c r="M9375">
        <v>4</v>
      </c>
      <c r="N9375">
        <v>0.15</v>
      </c>
      <c r="O9375">
        <v>8224.14</v>
      </c>
    </row>
    <row r="9376" spans="1:15" x14ac:dyDescent="0.3">
      <c r="A9376" t="s">
        <v>11389</v>
      </c>
      <c r="B9376" t="s">
        <v>211</v>
      </c>
      <c r="C9376" t="s">
        <v>1666</v>
      </c>
      <c r="D9376" t="s">
        <v>61</v>
      </c>
      <c r="E9376" t="s">
        <v>1239</v>
      </c>
      <c r="F9376" t="s">
        <v>52</v>
      </c>
      <c r="G9376" t="s">
        <v>72</v>
      </c>
      <c r="H9376" t="s">
        <v>117</v>
      </c>
      <c r="I9376" t="s">
        <v>118</v>
      </c>
      <c r="J9376" t="s">
        <v>119</v>
      </c>
      <c r="K9376" t="s">
        <v>120</v>
      </c>
      <c r="L9376">
        <v>36911.339999999997</v>
      </c>
      <c r="M9376">
        <v>9</v>
      </c>
      <c r="N9376">
        <v>0.25</v>
      </c>
      <c r="O9376">
        <v>10863.01</v>
      </c>
    </row>
    <row r="9377" spans="1:15" x14ac:dyDescent="0.3">
      <c r="A9377" t="s">
        <v>11390</v>
      </c>
      <c r="B9377" t="s">
        <v>883</v>
      </c>
      <c r="C9377" t="s">
        <v>2205</v>
      </c>
      <c r="D9377" t="s">
        <v>61</v>
      </c>
      <c r="E9377" t="s">
        <v>2999</v>
      </c>
      <c r="F9377" t="s">
        <v>52</v>
      </c>
      <c r="G9377" t="s">
        <v>81</v>
      </c>
      <c r="H9377" t="s">
        <v>95</v>
      </c>
      <c r="I9377" t="s">
        <v>96</v>
      </c>
      <c r="J9377" t="s">
        <v>97</v>
      </c>
      <c r="K9377" t="s">
        <v>416</v>
      </c>
      <c r="L9377">
        <v>3121.8</v>
      </c>
      <c r="M9377">
        <v>1</v>
      </c>
      <c r="N9377">
        <v>0.05</v>
      </c>
      <c r="O9377">
        <v>1164.6600000000001</v>
      </c>
    </row>
    <row r="9378" spans="1:15" x14ac:dyDescent="0.3">
      <c r="A9378" t="s">
        <v>11391</v>
      </c>
      <c r="B9378" t="s">
        <v>4918</v>
      </c>
      <c r="C9378" t="s">
        <v>1500</v>
      </c>
      <c r="D9378" t="s">
        <v>61</v>
      </c>
      <c r="E9378" t="s">
        <v>2811</v>
      </c>
      <c r="F9378" t="s">
        <v>52</v>
      </c>
      <c r="G9378" t="s">
        <v>179</v>
      </c>
      <c r="H9378" t="s">
        <v>180</v>
      </c>
      <c r="I9378" t="s">
        <v>96</v>
      </c>
      <c r="J9378" t="s">
        <v>97</v>
      </c>
      <c r="K9378" t="s">
        <v>416</v>
      </c>
      <c r="L9378">
        <v>125503.02</v>
      </c>
      <c r="M9378">
        <v>9</v>
      </c>
      <c r="N9378">
        <v>0.25</v>
      </c>
      <c r="O9378">
        <v>35214.81</v>
      </c>
    </row>
    <row r="9379" spans="1:15" x14ac:dyDescent="0.3">
      <c r="A9379" t="s">
        <v>11392</v>
      </c>
      <c r="B9379" t="s">
        <v>1580</v>
      </c>
      <c r="C9379" t="s">
        <v>1581</v>
      </c>
      <c r="D9379" t="s">
        <v>78</v>
      </c>
      <c r="E9379" t="s">
        <v>1108</v>
      </c>
      <c r="F9379" t="s">
        <v>80</v>
      </c>
      <c r="G9379" t="s">
        <v>63</v>
      </c>
      <c r="H9379" t="s">
        <v>64</v>
      </c>
      <c r="I9379" t="s">
        <v>96</v>
      </c>
      <c r="J9379" t="s">
        <v>166</v>
      </c>
      <c r="K9379" t="s">
        <v>337</v>
      </c>
      <c r="L9379">
        <v>6282.88</v>
      </c>
      <c r="M9379">
        <v>4</v>
      </c>
      <c r="N9379">
        <v>0.2</v>
      </c>
      <c r="O9379">
        <v>1334.02</v>
      </c>
    </row>
    <row r="9380" spans="1:15" x14ac:dyDescent="0.3">
      <c r="A9380" t="s">
        <v>11393</v>
      </c>
      <c r="B9380" t="s">
        <v>485</v>
      </c>
      <c r="C9380" t="s">
        <v>2279</v>
      </c>
      <c r="D9380" t="s">
        <v>61</v>
      </c>
      <c r="E9380" t="s">
        <v>800</v>
      </c>
      <c r="F9380" t="s">
        <v>52</v>
      </c>
      <c r="G9380" t="s">
        <v>81</v>
      </c>
      <c r="H9380" t="s">
        <v>95</v>
      </c>
      <c r="I9380" t="s">
        <v>118</v>
      </c>
      <c r="J9380" t="s">
        <v>303</v>
      </c>
      <c r="K9380" t="s">
        <v>491</v>
      </c>
      <c r="L9380">
        <v>19259.28</v>
      </c>
      <c r="M9380">
        <v>6</v>
      </c>
      <c r="N9380">
        <v>0.05</v>
      </c>
      <c r="O9380">
        <v>3262.88</v>
      </c>
    </row>
    <row r="9381" spans="1:15" x14ac:dyDescent="0.3">
      <c r="A9381" t="s">
        <v>11394</v>
      </c>
      <c r="B9381" t="s">
        <v>5322</v>
      </c>
      <c r="C9381" t="s">
        <v>1007</v>
      </c>
      <c r="D9381" t="s">
        <v>50</v>
      </c>
      <c r="E9381" t="s">
        <v>495</v>
      </c>
      <c r="F9381" t="s">
        <v>80</v>
      </c>
      <c r="G9381" t="s">
        <v>63</v>
      </c>
      <c r="H9381" t="s">
        <v>64</v>
      </c>
      <c r="I9381" t="s">
        <v>96</v>
      </c>
      <c r="J9381" t="s">
        <v>97</v>
      </c>
      <c r="K9381" t="s">
        <v>181</v>
      </c>
      <c r="L9381">
        <v>19126.2</v>
      </c>
      <c r="M9381">
        <v>5</v>
      </c>
      <c r="N9381">
        <v>0</v>
      </c>
      <c r="O9381">
        <v>4960.4799999999996</v>
      </c>
    </row>
    <row r="9382" spans="1:15" x14ac:dyDescent="0.3">
      <c r="A9382" t="s">
        <v>11395</v>
      </c>
      <c r="B9382" t="s">
        <v>1415</v>
      </c>
      <c r="C9382" t="s">
        <v>2506</v>
      </c>
      <c r="D9382" t="s">
        <v>50</v>
      </c>
      <c r="E9382" t="s">
        <v>510</v>
      </c>
      <c r="F9382" t="s">
        <v>52</v>
      </c>
      <c r="G9382" t="s">
        <v>72</v>
      </c>
      <c r="H9382" t="s">
        <v>104</v>
      </c>
      <c r="I9382" t="s">
        <v>55</v>
      </c>
      <c r="J9382" t="s">
        <v>56</v>
      </c>
      <c r="K9382" t="s">
        <v>57</v>
      </c>
      <c r="L9382">
        <v>24230.18</v>
      </c>
      <c r="M9382">
        <v>2</v>
      </c>
      <c r="N9382">
        <v>0.2</v>
      </c>
      <c r="O9382">
        <v>6431.46</v>
      </c>
    </row>
    <row r="9383" spans="1:15" x14ac:dyDescent="0.3">
      <c r="A9383" t="s">
        <v>11396</v>
      </c>
      <c r="B9383" t="s">
        <v>1051</v>
      </c>
      <c r="C9383" t="s">
        <v>1341</v>
      </c>
      <c r="D9383" t="s">
        <v>102</v>
      </c>
      <c r="E9383" t="s">
        <v>746</v>
      </c>
      <c r="F9383" t="s">
        <v>71</v>
      </c>
      <c r="G9383" t="s">
        <v>53</v>
      </c>
      <c r="H9383" t="s">
        <v>110</v>
      </c>
      <c r="I9383" t="s">
        <v>55</v>
      </c>
      <c r="J9383" t="s">
        <v>65</v>
      </c>
      <c r="K9383" t="s">
        <v>66</v>
      </c>
      <c r="L9383">
        <v>58701.85</v>
      </c>
      <c r="M9383">
        <v>5</v>
      </c>
      <c r="N9383">
        <v>0.05</v>
      </c>
      <c r="O9383">
        <v>11145.22</v>
      </c>
    </row>
    <row r="9384" spans="1:15" x14ac:dyDescent="0.3">
      <c r="A9384" t="s">
        <v>11397</v>
      </c>
      <c r="B9384" t="s">
        <v>906</v>
      </c>
      <c r="C9384" t="s">
        <v>549</v>
      </c>
      <c r="D9384" t="s">
        <v>61</v>
      </c>
      <c r="E9384" t="s">
        <v>1731</v>
      </c>
      <c r="F9384" t="s">
        <v>52</v>
      </c>
      <c r="G9384" t="s">
        <v>63</v>
      </c>
      <c r="H9384" t="s">
        <v>213</v>
      </c>
      <c r="I9384" t="s">
        <v>118</v>
      </c>
      <c r="J9384" t="s">
        <v>303</v>
      </c>
      <c r="K9384" t="s">
        <v>491</v>
      </c>
      <c r="L9384">
        <v>9435.7999999999993</v>
      </c>
      <c r="M9384">
        <v>2</v>
      </c>
      <c r="N9384">
        <v>0.2</v>
      </c>
      <c r="O9384">
        <v>1361.59</v>
      </c>
    </row>
    <row r="9385" spans="1:15" x14ac:dyDescent="0.3">
      <c r="A9385" t="s">
        <v>11398</v>
      </c>
      <c r="B9385" t="s">
        <v>1294</v>
      </c>
      <c r="C9385" t="s">
        <v>377</v>
      </c>
      <c r="D9385" t="s">
        <v>61</v>
      </c>
      <c r="E9385" t="s">
        <v>779</v>
      </c>
      <c r="F9385" t="s">
        <v>80</v>
      </c>
      <c r="G9385" t="s">
        <v>63</v>
      </c>
      <c r="H9385" t="s">
        <v>64</v>
      </c>
      <c r="I9385" t="s">
        <v>118</v>
      </c>
      <c r="J9385" t="s">
        <v>191</v>
      </c>
      <c r="K9385" t="s">
        <v>290</v>
      </c>
      <c r="L9385">
        <v>10133.92</v>
      </c>
      <c r="M9385">
        <v>1</v>
      </c>
      <c r="N9385">
        <v>0.15</v>
      </c>
      <c r="O9385">
        <v>1960.95</v>
      </c>
    </row>
    <row r="9386" spans="1:15" x14ac:dyDescent="0.3">
      <c r="A9386" t="s">
        <v>11399</v>
      </c>
      <c r="B9386" t="s">
        <v>5650</v>
      </c>
      <c r="C9386" t="s">
        <v>2436</v>
      </c>
      <c r="D9386" t="s">
        <v>50</v>
      </c>
      <c r="E9386" t="s">
        <v>577</v>
      </c>
      <c r="F9386" t="s">
        <v>80</v>
      </c>
      <c r="G9386" t="s">
        <v>179</v>
      </c>
      <c r="H9386" t="s">
        <v>236</v>
      </c>
      <c r="I9386" t="s">
        <v>83</v>
      </c>
      <c r="J9386" t="s">
        <v>379</v>
      </c>
      <c r="K9386" t="s">
        <v>562</v>
      </c>
      <c r="L9386">
        <v>128586.1</v>
      </c>
      <c r="M9386">
        <v>10</v>
      </c>
      <c r="N9386">
        <v>0.25</v>
      </c>
      <c r="O9386">
        <v>33192.97</v>
      </c>
    </row>
    <row r="9387" spans="1:15" x14ac:dyDescent="0.3">
      <c r="A9387" t="s">
        <v>11400</v>
      </c>
      <c r="B9387" t="s">
        <v>2072</v>
      </c>
      <c r="C9387" t="s">
        <v>783</v>
      </c>
      <c r="D9387" t="s">
        <v>50</v>
      </c>
      <c r="E9387" t="s">
        <v>637</v>
      </c>
      <c r="F9387" t="s">
        <v>52</v>
      </c>
      <c r="G9387" t="s">
        <v>72</v>
      </c>
      <c r="H9387" t="s">
        <v>104</v>
      </c>
      <c r="I9387" t="s">
        <v>118</v>
      </c>
      <c r="J9387" t="s">
        <v>119</v>
      </c>
      <c r="K9387" t="s">
        <v>197</v>
      </c>
      <c r="L9387">
        <v>9264.56</v>
      </c>
      <c r="M9387">
        <v>8</v>
      </c>
      <c r="N9387">
        <v>0</v>
      </c>
      <c r="O9387">
        <v>3374.88</v>
      </c>
    </row>
    <row r="9388" spans="1:15" x14ac:dyDescent="0.3">
      <c r="A9388" t="s">
        <v>11401</v>
      </c>
      <c r="B9388" t="s">
        <v>3060</v>
      </c>
      <c r="C9388" t="s">
        <v>490</v>
      </c>
      <c r="D9388" t="s">
        <v>102</v>
      </c>
      <c r="E9388" t="s">
        <v>800</v>
      </c>
      <c r="F9388" t="s">
        <v>52</v>
      </c>
      <c r="G9388" t="s">
        <v>81</v>
      </c>
      <c r="H9388" t="s">
        <v>186</v>
      </c>
      <c r="I9388" t="s">
        <v>55</v>
      </c>
      <c r="J9388" t="s">
        <v>173</v>
      </c>
      <c r="K9388" t="s">
        <v>203</v>
      </c>
      <c r="L9388">
        <v>107313.3</v>
      </c>
      <c r="M9388">
        <v>10</v>
      </c>
      <c r="N9388">
        <v>0.05</v>
      </c>
      <c r="O9388">
        <v>24619.83</v>
      </c>
    </row>
    <row r="9389" spans="1:15" x14ac:dyDescent="0.3">
      <c r="A9389" t="s">
        <v>11402</v>
      </c>
      <c r="B9389" t="s">
        <v>1880</v>
      </c>
      <c r="C9389" t="s">
        <v>2510</v>
      </c>
      <c r="D9389" t="s">
        <v>50</v>
      </c>
      <c r="E9389" t="s">
        <v>875</v>
      </c>
      <c r="F9389" t="s">
        <v>80</v>
      </c>
      <c r="G9389" t="s">
        <v>63</v>
      </c>
      <c r="H9389" t="s">
        <v>202</v>
      </c>
      <c r="I9389" t="s">
        <v>83</v>
      </c>
      <c r="J9389" t="s">
        <v>379</v>
      </c>
      <c r="K9389" t="s">
        <v>562</v>
      </c>
      <c r="L9389">
        <v>19454.759999999998</v>
      </c>
      <c r="M9389">
        <v>9</v>
      </c>
      <c r="N9389">
        <v>0.2</v>
      </c>
      <c r="O9389">
        <v>3114.73</v>
      </c>
    </row>
    <row r="9390" spans="1:15" x14ac:dyDescent="0.3">
      <c r="A9390" t="s">
        <v>11403</v>
      </c>
      <c r="B9390" t="s">
        <v>583</v>
      </c>
      <c r="C9390" t="s">
        <v>3620</v>
      </c>
      <c r="D9390" t="s">
        <v>50</v>
      </c>
      <c r="E9390" t="s">
        <v>2065</v>
      </c>
      <c r="F9390" t="s">
        <v>52</v>
      </c>
      <c r="G9390" t="s">
        <v>63</v>
      </c>
      <c r="H9390" t="s">
        <v>202</v>
      </c>
      <c r="I9390" t="s">
        <v>83</v>
      </c>
      <c r="J9390" t="s">
        <v>449</v>
      </c>
      <c r="K9390" t="s">
        <v>450</v>
      </c>
      <c r="L9390">
        <v>12651.94</v>
      </c>
      <c r="M9390">
        <v>7</v>
      </c>
      <c r="N9390">
        <v>0.25</v>
      </c>
      <c r="O9390">
        <v>3397.95</v>
      </c>
    </row>
    <row r="9391" spans="1:15" x14ac:dyDescent="0.3">
      <c r="A9391" t="s">
        <v>11404</v>
      </c>
      <c r="B9391" t="s">
        <v>3718</v>
      </c>
      <c r="C9391" t="s">
        <v>809</v>
      </c>
      <c r="D9391" t="s">
        <v>50</v>
      </c>
      <c r="E9391" t="s">
        <v>1159</v>
      </c>
      <c r="F9391" t="s">
        <v>71</v>
      </c>
      <c r="G9391" t="s">
        <v>63</v>
      </c>
      <c r="H9391" t="s">
        <v>202</v>
      </c>
      <c r="I9391" t="s">
        <v>83</v>
      </c>
      <c r="J9391" t="s">
        <v>449</v>
      </c>
      <c r="K9391" t="s">
        <v>681</v>
      </c>
      <c r="L9391">
        <v>76843.199999999997</v>
      </c>
      <c r="M9391">
        <v>8</v>
      </c>
      <c r="N9391">
        <v>0.05</v>
      </c>
      <c r="O9391">
        <v>16389.990000000002</v>
      </c>
    </row>
    <row r="9392" spans="1:15" x14ac:dyDescent="0.3">
      <c r="A9392" t="s">
        <v>11405</v>
      </c>
      <c r="B9392" t="s">
        <v>928</v>
      </c>
      <c r="C9392" t="s">
        <v>2924</v>
      </c>
      <c r="D9392" t="s">
        <v>78</v>
      </c>
      <c r="E9392" t="s">
        <v>1188</v>
      </c>
      <c r="F9392" t="s">
        <v>80</v>
      </c>
      <c r="G9392" t="s">
        <v>63</v>
      </c>
      <c r="H9392" t="s">
        <v>64</v>
      </c>
      <c r="I9392" t="s">
        <v>118</v>
      </c>
      <c r="J9392" t="s">
        <v>119</v>
      </c>
      <c r="K9392" t="s">
        <v>197</v>
      </c>
      <c r="L9392">
        <v>45624.87</v>
      </c>
      <c r="M9392">
        <v>9</v>
      </c>
      <c r="N9392">
        <v>0.2</v>
      </c>
      <c r="O9392">
        <v>14452.37</v>
      </c>
    </row>
    <row r="9393" spans="1:15" x14ac:dyDescent="0.3">
      <c r="A9393" t="s">
        <v>11406</v>
      </c>
      <c r="B9393" t="s">
        <v>3456</v>
      </c>
      <c r="C9393" t="s">
        <v>1649</v>
      </c>
      <c r="D9393" t="s">
        <v>78</v>
      </c>
      <c r="E9393" t="s">
        <v>1375</v>
      </c>
      <c r="F9393" t="s">
        <v>52</v>
      </c>
      <c r="G9393" t="s">
        <v>63</v>
      </c>
      <c r="H9393" t="s">
        <v>202</v>
      </c>
      <c r="I9393" t="s">
        <v>55</v>
      </c>
      <c r="J9393" t="s">
        <v>65</v>
      </c>
      <c r="K9393" t="s">
        <v>91</v>
      </c>
      <c r="L9393">
        <v>8206.64</v>
      </c>
      <c r="M9393">
        <v>4</v>
      </c>
      <c r="N9393">
        <v>0.15</v>
      </c>
      <c r="O9393">
        <v>1850.86</v>
      </c>
    </row>
    <row r="9394" spans="1:15" x14ac:dyDescent="0.3">
      <c r="A9394" t="s">
        <v>11407</v>
      </c>
      <c r="B9394" t="s">
        <v>1424</v>
      </c>
      <c r="C9394" t="s">
        <v>1817</v>
      </c>
      <c r="D9394" t="s">
        <v>102</v>
      </c>
      <c r="E9394" t="s">
        <v>561</v>
      </c>
      <c r="F9394" t="s">
        <v>52</v>
      </c>
      <c r="G9394" t="s">
        <v>63</v>
      </c>
      <c r="H9394" t="s">
        <v>213</v>
      </c>
      <c r="I9394" t="s">
        <v>118</v>
      </c>
      <c r="J9394" t="s">
        <v>191</v>
      </c>
      <c r="K9394" t="s">
        <v>192</v>
      </c>
      <c r="L9394">
        <v>12893.48</v>
      </c>
      <c r="M9394">
        <v>2</v>
      </c>
      <c r="N9394">
        <v>0.05</v>
      </c>
      <c r="O9394">
        <v>4396.26</v>
      </c>
    </row>
    <row r="9395" spans="1:15" x14ac:dyDescent="0.3">
      <c r="A9395" t="s">
        <v>11408</v>
      </c>
      <c r="B9395" t="s">
        <v>3544</v>
      </c>
      <c r="C9395" t="s">
        <v>822</v>
      </c>
      <c r="D9395" t="s">
        <v>50</v>
      </c>
      <c r="E9395" t="s">
        <v>332</v>
      </c>
      <c r="F9395" t="s">
        <v>52</v>
      </c>
      <c r="G9395" t="s">
        <v>81</v>
      </c>
      <c r="H9395" t="s">
        <v>186</v>
      </c>
      <c r="I9395" t="s">
        <v>83</v>
      </c>
      <c r="J9395" t="s">
        <v>449</v>
      </c>
      <c r="K9395" t="s">
        <v>450</v>
      </c>
      <c r="L9395">
        <v>7479.59</v>
      </c>
      <c r="M9395">
        <v>1</v>
      </c>
      <c r="N9395">
        <v>0.15</v>
      </c>
      <c r="O9395">
        <v>2183.16</v>
      </c>
    </row>
    <row r="9396" spans="1:15" x14ac:dyDescent="0.3">
      <c r="A9396" t="s">
        <v>11409</v>
      </c>
      <c r="B9396" t="s">
        <v>2757</v>
      </c>
      <c r="C9396" t="s">
        <v>1893</v>
      </c>
      <c r="D9396" t="s">
        <v>61</v>
      </c>
      <c r="E9396" t="s">
        <v>566</v>
      </c>
      <c r="F9396" t="s">
        <v>80</v>
      </c>
      <c r="G9396" t="s">
        <v>53</v>
      </c>
      <c r="H9396" t="s">
        <v>110</v>
      </c>
      <c r="I9396" t="s">
        <v>83</v>
      </c>
      <c r="J9396" t="s">
        <v>84</v>
      </c>
      <c r="K9396" t="s">
        <v>85</v>
      </c>
      <c r="L9396">
        <v>109889.64</v>
      </c>
      <c r="M9396">
        <v>9</v>
      </c>
      <c r="N9396">
        <v>0.1</v>
      </c>
      <c r="O9396">
        <v>39129.94</v>
      </c>
    </row>
    <row r="9397" spans="1:15" x14ac:dyDescent="0.3">
      <c r="A9397" t="s">
        <v>11410</v>
      </c>
      <c r="B9397" t="s">
        <v>2660</v>
      </c>
      <c r="C9397" t="s">
        <v>3569</v>
      </c>
      <c r="D9397" t="s">
        <v>78</v>
      </c>
      <c r="E9397" t="s">
        <v>332</v>
      </c>
      <c r="F9397" t="s">
        <v>71</v>
      </c>
      <c r="G9397" t="s">
        <v>81</v>
      </c>
      <c r="H9397" t="s">
        <v>82</v>
      </c>
      <c r="I9397" t="s">
        <v>96</v>
      </c>
      <c r="J9397" t="s">
        <v>135</v>
      </c>
      <c r="K9397" t="s">
        <v>395</v>
      </c>
      <c r="L9397">
        <v>12158.44</v>
      </c>
      <c r="M9397">
        <v>1</v>
      </c>
      <c r="N9397">
        <v>0.05</v>
      </c>
      <c r="O9397">
        <v>4518.3500000000004</v>
      </c>
    </row>
    <row r="9398" spans="1:15" x14ac:dyDescent="0.3">
      <c r="A9398" t="s">
        <v>11411</v>
      </c>
      <c r="B9398" t="s">
        <v>1539</v>
      </c>
      <c r="C9398" t="s">
        <v>402</v>
      </c>
      <c r="D9398" t="s">
        <v>78</v>
      </c>
      <c r="E9398" t="s">
        <v>2450</v>
      </c>
      <c r="F9398" t="s">
        <v>52</v>
      </c>
      <c r="G9398" t="s">
        <v>179</v>
      </c>
      <c r="H9398" t="s">
        <v>180</v>
      </c>
      <c r="I9398" t="s">
        <v>118</v>
      </c>
      <c r="J9398" t="s">
        <v>230</v>
      </c>
      <c r="K9398" t="s">
        <v>231</v>
      </c>
      <c r="L9398">
        <v>1589.12</v>
      </c>
      <c r="M9398">
        <v>1</v>
      </c>
      <c r="N9398">
        <v>0.25</v>
      </c>
      <c r="O9398">
        <v>335.56</v>
      </c>
    </row>
    <row r="9399" spans="1:15" x14ac:dyDescent="0.3">
      <c r="A9399" t="s">
        <v>11412</v>
      </c>
      <c r="B9399" t="s">
        <v>3405</v>
      </c>
      <c r="C9399" t="s">
        <v>1475</v>
      </c>
      <c r="D9399" t="s">
        <v>61</v>
      </c>
      <c r="E9399" t="s">
        <v>2153</v>
      </c>
      <c r="F9399" t="s">
        <v>71</v>
      </c>
      <c r="G9399" t="s">
        <v>72</v>
      </c>
      <c r="H9399" t="s">
        <v>117</v>
      </c>
      <c r="I9399" t="s">
        <v>83</v>
      </c>
      <c r="J9399" t="s">
        <v>84</v>
      </c>
      <c r="K9399" t="s">
        <v>125</v>
      </c>
      <c r="L9399">
        <v>8453.82</v>
      </c>
      <c r="M9399">
        <v>6</v>
      </c>
      <c r="N9399">
        <v>0.1</v>
      </c>
      <c r="O9399">
        <v>2622.33</v>
      </c>
    </row>
    <row r="9400" spans="1:15" x14ac:dyDescent="0.3">
      <c r="A9400" t="s">
        <v>11413</v>
      </c>
      <c r="B9400" t="s">
        <v>494</v>
      </c>
      <c r="C9400" t="s">
        <v>553</v>
      </c>
      <c r="D9400" t="s">
        <v>102</v>
      </c>
      <c r="E9400" t="s">
        <v>1661</v>
      </c>
      <c r="F9400" t="s">
        <v>71</v>
      </c>
      <c r="G9400" t="s">
        <v>72</v>
      </c>
      <c r="H9400" t="s">
        <v>73</v>
      </c>
      <c r="I9400" t="s">
        <v>96</v>
      </c>
      <c r="J9400" t="s">
        <v>135</v>
      </c>
      <c r="K9400" t="s">
        <v>136</v>
      </c>
      <c r="L9400">
        <v>119746.8</v>
      </c>
      <c r="M9400">
        <v>8</v>
      </c>
      <c r="N9400">
        <v>0.05</v>
      </c>
      <c r="O9400">
        <v>20139.36</v>
      </c>
    </row>
    <row r="9401" spans="1:15" x14ac:dyDescent="0.3">
      <c r="A9401" t="s">
        <v>11414</v>
      </c>
      <c r="B9401" t="s">
        <v>1090</v>
      </c>
      <c r="C9401" t="s">
        <v>1512</v>
      </c>
      <c r="D9401" t="s">
        <v>78</v>
      </c>
      <c r="E9401" t="s">
        <v>171</v>
      </c>
      <c r="F9401" t="s">
        <v>71</v>
      </c>
      <c r="G9401" t="s">
        <v>63</v>
      </c>
      <c r="H9401" t="s">
        <v>202</v>
      </c>
      <c r="I9401" t="s">
        <v>96</v>
      </c>
      <c r="J9401" t="s">
        <v>166</v>
      </c>
      <c r="K9401" t="s">
        <v>167</v>
      </c>
      <c r="L9401">
        <v>45198.05</v>
      </c>
      <c r="M9401">
        <v>5</v>
      </c>
      <c r="N9401">
        <v>0</v>
      </c>
      <c r="O9401">
        <v>13583.91</v>
      </c>
    </row>
    <row r="9402" spans="1:15" x14ac:dyDescent="0.3">
      <c r="A9402" t="s">
        <v>11415</v>
      </c>
      <c r="B9402" t="s">
        <v>699</v>
      </c>
      <c r="C9402" t="s">
        <v>2915</v>
      </c>
      <c r="D9402" t="s">
        <v>61</v>
      </c>
      <c r="E9402" t="s">
        <v>3504</v>
      </c>
      <c r="F9402" t="s">
        <v>71</v>
      </c>
      <c r="G9402" t="s">
        <v>72</v>
      </c>
      <c r="H9402" t="s">
        <v>73</v>
      </c>
      <c r="I9402" t="s">
        <v>96</v>
      </c>
      <c r="J9402" t="s">
        <v>97</v>
      </c>
      <c r="K9402" t="s">
        <v>98</v>
      </c>
      <c r="L9402">
        <v>4269.99</v>
      </c>
      <c r="M9402">
        <v>3</v>
      </c>
      <c r="N9402">
        <v>0.05</v>
      </c>
      <c r="O9402">
        <v>670.42</v>
      </c>
    </row>
    <row r="9403" spans="1:15" x14ac:dyDescent="0.3">
      <c r="A9403" t="s">
        <v>11416</v>
      </c>
      <c r="B9403" t="s">
        <v>2368</v>
      </c>
      <c r="C9403" t="s">
        <v>3701</v>
      </c>
      <c r="D9403" t="s">
        <v>102</v>
      </c>
      <c r="E9403" t="s">
        <v>2047</v>
      </c>
      <c r="F9403" t="s">
        <v>80</v>
      </c>
      <c r="G9403" t="s">
        <v>179</v>
      </c>
      <c r="H9403" t="s">
        <v>236</v>
      </c>
      <c r="I9403" t="s">
        <v>55</v>
      </c>
      <c r="J9403" t="s">
        <v>65</v>
      </c>
      <c r="K9403" t="s">
        <v>325</v>
      </c>
      <c r="L9403">
        <v>39792.050000000003</v>
      </c>
      <c r="M9403">
        <v>5</v>
      </c>
      <c r="N9403">
        <v>0.05</v>
      </c>
      <c r="O9403">
        <v>10641.85</v>
      </c>
    </row>
    <row r="9404" spans="1:15" x14ac:dyDescent="0.3">
      <c r="A9404" t="s">
        <v>11417</v>
      </c>
      <c r="B9404" t="s">
        <v>1513</v>
      </c>
      <c r="C9404" t="s">
        <v>1564</v>
      </c>
      <c r="D9404" t="s">
        <v>102</v>
      </c>
      <c r="E9404" t="s">
        <v>1979</v>
      </c>
      <c r="F9404" t="s">
        <v>80</v>
      </c>
      <c r="G9404" t="s">
        <v>72</v>
      </c>
      <c r="H9404" t="s">
        <v>117</v>
      </c>
      <c r="I9404" t="s">
        <v>83</v>
      </c>
      <c r="J9404" t="s">
        <v>156</v>
      </c>
      <c r="K9404" t="s">
        <v>285</v>
      </c>
      <c r="L9404">
        <v>3736.44</v>
      </c>
      <c r="M9404">
        <v>4</v>
      </c>
      <c r="N9404">
        <v>0.05</v>
      </c>
      <c r="O9404">
        <v>1210.0899999999999</v>
      </c>
    </row>
    <row r="9405" spans="1:15" x14ac:dyDescent="0.3">
      <c r="A9405" t="s">
        <v>11418</v>
      </c>
      <c r="B9405" t="s">
        <v>2252</v>
      </c>
      <c r="C9405" t="s">
        <v>794</v>
      </c>
      <c r="D9405" t="s">
        <v>50</v>
      </c>
      <c r="E9405" t="s">
        <v>629</v>
      </c>
      <c r="F9405" t="s">
        <v>80</v>
      </c>
      <c r="G9405" t="s">
        <v>179</v>
      </c>
      <c r="H9405" t="s">
        <v>236</v>
      </c>
      <c r="I9405" t="s">
        <v>118</v>
      </c>
      <c r="J9405" t="s">
        <v>230</v>
      </c>
      <c r="K9405" t="s">
        <v>351</v>
      </c>
      <c r="L9405">
        <v>40135.599999999999</v>
      </c>
      <c r="M9405">
        <v>10</v>
      </c>
      <c r="N9405">
        <v>0.2</v>
      </c>
      <c r="O9405">
        <v>10601.1</v>
      </c>
    </row>
    <row r="9406" spans="1:15" x14ac:dyDescent="0.3">
      <c r="A9406" t="s">
        <v>11419</v>
      </c>
      <c r="B9406" t="s">
        <v>2747</v>
      </c>
      <c r="C9406" t="s">
        <v>471</v>
      </c>
      <c r="D9406" t="s">
        <v>50</v>
      </c>
      <c r="E9406" t="s">
        <v>1501</v>
      </c>
      <c r="F9406" t="s">
        <v>52</v>
      </c>
      <c r="G9406" t="s">
        <v>81</v>
      </c>
      <c r="H9406" t="s">
        <v>82</v>
      </c>
      <c r="I9406" t="s">
        <v>83</v>
      </c>
      <c r="J9406" t="s">
        <v>449</v>
      </c>
      <c r="K9406" t="s">
        <v>775</v>
      </c>
      <c r="L9406">
        <v>7101.36</v>
      </c>
      <c r="M9406">
        <v>7</v>
      </c>
      <c r="N9406">
        <v>0.05</v>
      </c>
      <c r="O9406">
        <v>1099.5999999999999</v>
      </c>
    </row>
    <row r="9407" spans="1:15" x14ac:dyDescent="0.3">
      <c r="A9407" t="s">
        <v>11420</v>
      </c>
      <c r="B9407" t="s">
        <v>288</v>
      </c>
      <c r="C9407" t="s">
        <v>3331</v>
      </c>
      <c r="D9407" t="s">
        <v>61</v>
      </c>
      <c r="E9407" t="s">
        <v>440</v>
      </c>
      <c r="F9407" t="s">
        <v>52</v>
      </c>
      <c r="G9407" t="s">
        <v>81</v>
      </c>
      <c r="H9407" t="s">
        <v>95</v>
      </c>
      <c r="I9407" t="s">
        <v>96</v>
      </c>
      <c r="J9407" t="s">
        <v>166</v>
      </c>
      <c r="K9407" t="s">
        <v>762</v>
      </c>
      <c r="L9407">
        <v>33824.480000000003</v>
      </c>
      <c r="M9407">
        <v>4</v>
      </c>
      <c r="N9407">
        <v>0.1</v>
      </c>
      <c r="O9407">
        <v>7574.98</v>
      </c>
    </row>
    <row r="9408" spans="1:15" x14ac:dyDescent="0.3">
      <c r="A9408" t="s">
        <v>11421</v>
      </c>
      <c r="B9408" t="s">
        <v>344</v>
      </c>
      <c r="C9408" t="s">
        <v>1852</v>
      </c>
      <c r="D9408" t="s">
        <v>50</v>
      </c>
      <c r="E9408" t="s">
        <v>483</v>
      </c>
      <c r="F9408" t="s">
        <v>80</v>
      </c>
      <c r="G9408" t="s">
        <v>81</v>
      </c>
      <c r="H9408" t="s">
        <v>186</v>
      </c>
      <c r="I9408" t="s">
        <v>55</v>
      </c>
      <c r="J9408" t="s">
        <v>56</v>
      </c>
      <c r="K9408" t="s">
        <v>57</v>
      </c>
      <c r="L9408">
        <v>2217.25</v>
      </c>
      <c r="M9408">
        <v>7</v>
      </c>
      <c r="N9408">
        <v>0.15</v>
      </c>
      <c r="O9408">
        <v>537.79999999999995</v>
      </c>
    </row>
    <row r="9409" spans="1:15" x14ac:dyDescent="0.3">
      <c r="A9409" t="s">
        <v>11422</v>
      </c>
      <c r="B9409" t="s">
        <v>695</v>
      </c>
      <c r="C9409" t="s">
        <v>2182</v>
      </c>
      <c r="D9409" t="s">
        <v>78</v>
      </c>
      <c r="E9409" t="s">
        <v>1422</v>
      </c>
      <c r="F9409" t="s">
        <v>80</v>
      </c>
      <c r="G9409" t="s">
        <v>53</v>
      </c>
      <c r="H9409" t="s">
        <v>54</v>
      </c>
      <c r="I9409" t="s">
        <v>118</v>
      </c>
      <c r="J9409" t="s">
        <v>119</v>
      </c>
      <c r="K9409" t="s">
        <v>270</v>
      </c>
      <c r="L9409">
        <v>4719.92</v>
      </c>
      <c r="M9409">
        <v>8</v>
      </c>
      <c r="N9409">
        <v>0.1</v>
      </c>
      <c r="O9409">
        <v>1428.47</v>
      </c>
    </row>
    <row r="9410" spans="1:15" x14ac:dyDescent="0.3">
      <c r="A9410" t="s">
        <v>11423</v>
      </c>
      <c r="B9410" t="s">
        <v>4179</v>
      </c>
      <c r="C9410" t="s">
        <v>3978</v>
      </c>
      <c r="D9410" t="s">
        <v>78</v>
      </c>
      <c r="E9410" t="s">
        <v>1061</v>
      </c>
      <c r="F9410" t="s">
        <v>71</v>
      </c>
      <c r="G9410" t="s">
        <v>179</v>
      </c>
      <c r="H9410" t="s">
        <v>236</v>
      </c>
      <c r="I9410" t="s">
        <v>96</v>
      </c>
      <c r="J9410" t="s">
        <v>166</v>
      </c>
      <c r="K9410" t="s">
        <v>762</v>
      </c>
      <c r="L9410">
        <v>24111.18</v>
      </c>
      <c r="M9410">
        <v>9</v>
      </c>
      <c r="N9410">
        <v>0.15</v>
      </c>
      <c r="O9410">
        <v>7235.87</v>
      </c>
    </row>
    <row r="9411" spans="1:15" x14ac:dyDescent="0.3">
      <c r="A9411" t="s">
        <v>11424</v>
      </c>
      <c r="B9411" t="s">
        <v>2929</v>
      </c>
      <c r="C9411" t="s">
        <v>239</v>
      </c>
      <c r="D9411" t="s">
        <v>50</v>
      </c>
      <c r="E9411" t="s">
        <v>896</v>
      </c>
      <c r="F9411" t="s">
        <v>80</v>
      </c>
      <c r="G9411" t="s">
        <v>72</v>
      </c>
      <c r="H9411" t="s">
        <v>117</v>
      </c>
      <c r="I9411" t="s">
        <v>96</v>
      </c>
      <c r="J9411" t="s">
        <v>135</v>
      </c>
      <c r="K9411" t="s">
        <v>136</v>
      </c>
      <c r="L9411">
        <v>37008.839999999997</v>
      </c>
      <c r="M9411">
        <v>6</v>
      </c>
      <c r="N9411">
        <v>0</v>
      </c>
      <c r="O9411">
        <v>11049.06</v>
      </c>
    </row>
    <row r="9412" spans="1:15" x14ac:dyDescent="0.3">
      <c r="A9412" t="s">
        <v>11425</v>
      </c>
      <c r="B9412" t="s">
        <v>2021</v>
      </c>
      <c r="C9412" t="s">
        <v>1246</v>
      </c>
      <c r="D9412" t="s">
        <v>102</v>
      </c>
      <c r="E9412" t="s">
        <v>3836</v>
      </c>
      <c r="F9412" t="s">
        <v>80</v>
      </c>
      <c r="G9412" t="s">
        <v>179</v>
      </c>
      <c r="H9412" t="s">
        <v>236</v>
      </c>
      <c r="I9412" t="s">
        <v>96</v>
      </c>
      <c r="J9412" t="s">
        <v>135</v>
      </c>
      <c r="K9412" t="s">
        <v>136</v>
      </c>
      <c r="L9412">
        <v>53742.29</v>
      </c>
      <c r="M9412">
        <v>7</v>
      </c>
      <c r="N9412">
        <v>0.1</v>
      </c>
      <c r="O9412">
        <v>7900.51</v>
      </c>
    </row>
    <row r="9413" spans="1:15" x14ac:dyDescent="0.3">
      <c r="A9413" t="s">
        <v>11426</v>
      </c>
      <c r="B9413" t="s">
        <v>1077</v>
      </c>
      <c r="C9413" t="s">
        <v>4018</v>
      </c>
      <c r="D9413" t="s">
        <v>78</v>
      </c>
      <c r="E9413" t="s">
        <v>2514</v>
      </c>
      <c r="F9413" t="s">
        <v>71</v>
      </c>
      <c r="G9413" t="s">
        <v>53</v>
      </c>
      <c r="H9413" t="s">
        <v>54</v>
      </c>
      <c r="I9413" t="s">
        <v>83</v>
      </c>
      <c r="J9413" t="s">
        <v>84</v>
      </c>
      <c r="K9413" t="s">
        <v>125</v>
      </c>
      <c r="L9413">
        <v>56937.52</v>
      </c>
      <c r="M9413">
        <v>8</v>
      </c>
      <c r="N9413">
        <v>0</v>
      </c>
      <c r="O9413">
        <v>19621.16</v>
      </c>
    </row>
    <row r="9414" spans="1:15" x14ac:dyDescent="0.3">
      <c r="A9414" t="s">
        <v>11427</v>
      </c>
      <c r="B9414" t="s">
        <v>817</v>
      </c>
      <c r="C9414" t="s">
        <v>545</v>
      </c>
      <c r="D9414" t="s">
        <v>50</v>
      </c>
      <c r="E9414" t="s">
        <v>2001</v>
      </c>
      <c r="F9414" t="s">
        <v>80</v>
      </c>
      <c r="G9414" t="s">
        <v>63</v>
      </c>
      <c r="H9414" t="s">
        <v>172</v>
      </c>
      <c r="I9414" t="s">
        <v>83</v>
      </c>
      <c r="J9414" t="s">
        <v>84</v>
      </c>
      <c r="K9414" t="s">
        <v>125</v>
      </c>
      <c r="L9414">
        <v>19820.04</v>
      </c>
      <c r="M9414">
        <v>6</v>
      </c>
      <c r="N9414">
        <v>0.05</v>
      </c>
      <c r="O9414">
        <v>3167.55</v>
      </c>
    </row>
    <row r="9415" spans="1:15" x14ac:dyDescent="0.3">
      <c r="A9415" t="s">
        <v>11428</v>
      </c>
      <c r="B9415" t="s">
        <v>435</v>
      </c>
      <c r="C9415" t="s">
        <v>123</v>
      </c>
      <c r="D9415" t="s">
        <v>102</v>
      </c>
      <c r="E9415" t="s">
        <v>1952</v>
      </c>
      <c r="F9415" t="s">
        <v>80</v>
      </c>
      <c r="G9415" t="s">
        <v>72</v>
      </c>
      <c r="H9415" t="s">
        <v>104</v>
      </c>
      <c r="I9415" t="s">
        <v>118</v>
      </c>
      <c r="J9415" t="s">
        <v>303</v>
      </c>
      <c r="K9415" t="s">
        <v>304</v>
      </c>
      <c r="L9415">
        <v>49339.199999999997</v>
      </c>
      <c r="M9415">
        <v>6</v>
      </c>
      <c r="N9415">
        <v>0.15</v>
      </c>
      <c r="O9415">
        <v>8730.99</v>
      </c>
    </row>
    <row r="9416" spans="1:15" x14ac:dyDescent="0.3">
      <c r="A9416" t="s">
        <v>11429</v>
      </c>
      <c r="B9416" t="s">
        <v>1429</v>
      </c>
      <c r="C9416" t="s">
        <v>428</v>
      </c>
      <c r="D9416" t="s">
        <v>78</v>
      </c>
      <c r="E9416" t="s">
        <v>2245</v>
      </c>
      <c r="F9416" t="s">
        <v>80</v>
      </c>
      <c r="G9416" t="s">
        <v>63</v>
      </c>
      <c r="H9416" t="s">
        <v>213</v>
      </c>
      <c r="I9416" t="s">
        <v>118</v>
      </c>
      <c r="J9416" t="s">
        <v>303</v>
      </c>
      <c r="K9416" t="s">
        <v>491</v>
      </c>
      <c r="L9416">
        <v>9664.4</v>
      </c>
      <c r="M9416">
        <v>2</v>
      </c>
      <c r="N9416">
        <v>0.2</v>
      </c>
      <c r="O9416">
        <v>2023.38</v>
      </c>
    </row>
    <row r="9417" spans="1:15" x14ac:dyDescent="0.3">
      <c r="A9417" t="s">
        <v>11430</v>
      </c>
      <c r="B9417" t="s">
        <v>1332</v>
      </c>
      <c r="C9417" t="s">
        <v>1261</v>
      </c>
      <c r="D9417" t="s">
        <v>61</v>
      </c>
      <c r="E9417" t="s">
        <v>1612</v>
      </c>
      <c r="F9417" t="s">
        <v>71</v>
      </c>
      <c r="G9417" t="s">
        <v>179</v>
      </c>
      <c r="H9417" t="s">
        <v>180</v>
      </c>
      <c r="I9417" t="s">
        <v>55</v>
      </c>
      <c r="J9417" t="s">
        <v>65</v>
      </c>
      <c r="K9417" t="s">
        <v>91</v>
      </c>
      <c r="L9417">
        <v>12661.18</v>
      </c>
      <c r="M9417">
        <v>2</v>
      </c>
      <c r="N9417">
        <v>0</v>
      </c>
      <c r="O9417">
        <v>3453.61</v>
      </c>
    </row>
    <row r="9418" spans="1:15" x14ac:dyDescent="0.3">
      <c r="A9418" t="s">
        <v>11431</v>
      </c>
      <c r="B9418" t="s">
        <v>751</v>
      </c>
      <c r="C9418" t="s">
        <v>806</v>
      </c>
      <c r="D9418" t="s">
        <v>102</v>
      </c>
      <c r="E9418" t="s">
        <v>4023</v>
      </c>
      <c r="F9418" t="s">
        <v>52</v>
      </c>
      <c r="G9418" t="s">
        <v>72</v>
      </c>
      <c r="H9418" t="s">
        <v>117</v>
      </c>
      <c r="I9418" t="s">
        <v>55</v>
      </c>
      <c r="J9418" t="s">
        <v>56</v>
      </c>
      <c r="K9418" t="s">
        <v>74</v>
      </c>
      <c r="L9418">
        <v>2780.08</v>
      </c>
      <c r="M9418">
        <v>4</v>
      </c>
      <c r="N9418">
        <v>0.15</v>
      </c>
      <c r="O9418">
        <v>646.61</v>
      </c>
    </row>
    <row r="9419" spans="1:15" x14ac:dyDescent="0.3">
      <c r="A9419" t="s">
        <v>11432</v>
      </c>
      <c r="B9419" t="s">
        <v>1699</v>
      </c>
      <c r="C9419" t="s">
        <v>2579</v>
      </c>
      <c r="D9419" t="s">
        <v>78</v>
      </c>
      <c r="E9419" t="s">
        <v>465</v>
      </c>
      <c r="F9419" t="s">
        <v>52</v>
      </c>
      <c r="G9419" t="s">
        <v>53</v>
      </c>
      <c r="H9419" t="s">
        <v>246</v>
      </c>
      <c r="I9419" t="s">
        <v>55</v>
      </c>
      <c r="J9419" t="s">
        <v>173</v>
      </c>
      <c r="K9419" t="s">
        <v>735</v>
      </c>
      <c r="L9419">
        <v>61842.8</v>
      </c>
      <c r="M9419">
        <v>10</v>
      </c>
      <c r="N9419">
        <v>0</v>
      </c>
      <c r="O9419">
        <v>13023.76</v>
      </c>
    </row>
    <row r="9420" spans="1:15" x14ac:dyDescent="0.3">
      <c r="A9420" t="s">
        <v>11433</v>
      </c>
      <c r="B9420" t="s">
        <v>3476</v>
      </c>
      <c r="C9420" t="s">
        <v>4558</v>
      </c>
      <c r="D9420" t="s">
        <v>78</v>
      </c>
      <c r="E9420" t="s">
        <v>707</v>
      </c>
      <c r="F9420" t="s">
        <v>80</v>
      </c>
      <c r="G9420" t="s">
        <v>81</v>
      </c>
      <c r="H9420" t="s">
        <v>186</v>
      </c>
      <c r="I9420" t="s">
        <v>55</v>
      </c>
      <c r="J9420" t="s">
        <v>173</v>
      </c>
      <c r="K9420" t="s">
        <v>780</v>
      </c>
      <c r="L9420">
        <v>12019.58</v>
      </c>
      <c r="M9420">
        <v>1</v>
      </c>
      <c r="N9420">
        <v>0.05</v>
      </c>
      <c r="O9420">
        <v>2308.64</v>
      </c>
    </row>
    <row r="9421" spans="1:15" x14ac:dyDescent="0.3">
      <c r="A9421" t="s">
        <v>11434</v>
      </c>
      <c r="B9421" t="s">
        <v>2197</v>
      </c>
      <c r="C9421" t="s">
        <v>3663</v>
      </c>
      <c r="D9421" t="s">
        <v>102</v>
      </c>
      <c r="E9421" t="s">
        <v>2146</v>
      </c>
      <c r="F9421" t="s">
        <v>52</v>
      </c>
      <c r="G9421" t="s">
        <v>81</v>
      </c>
      <c r="H9421" t="s">
        <v>186</v>
      </c>
      <c r="I9421" t="s">
        <v>96</v>
      </c>
      <c r="J9421" t="s">
        <v>135</v>
      </c>
      <c r="K9421" t="s">
        <v>395</v>
      </c>
      <c r="L9421">
        <v>23632.560000000001</v>
      </c>
      <c r="M9421">
        <v>8</v>
      </c>
      <c r="N9421">
        <v>0.2</v>
      </c>
      <c r="O9421">
        <v>3199.52</v>
      </c>
    </row>
    <row r="9422" spans="1:15" x14ac:dyDescent="0.3">
      <c r="A9422" t="s">
        <v>11435</v>
      </c>
      <c r="B9422" t="s">
        <v>4983</v>
      </c>
      <c r="C9422" t="s">
        <v>348</v>
      </c>
      <c r="D9422" t="s">
        <v>102</v>
      </c>
      <c r="E9422" t="s">
        <v>1030</v>
      </c>
      <c r="F9422" t="s">
        <v>80</v>
      </c>
      <c r="G9422" t="s">
        <v>81</v>
      </c>
      <c r="H9422" t="s">
        <v>186</v>
      </c>
      <c r="I9422" t="s">
        <v>96</v>
      </c>
      <c r="J9422" t="s">
        <v>97</v>
      </c>
      <c r="K9422" t="s">
        <v>181</v>
      </c>
      <c r="L9422">
        <v>29735.64</v>
      </c>
      <c r="M9422">
        <v>4</v>
      </c>
      <c r="N9422">
        <v>0</v>
      </c>
      <c r="O9422">
        <v>9626.9599999999991</v>
      </c>
    </row>
    <row r="9423" spans="1:15" x14ac:dyDescent="0.3">
      <c r="A9423" t="s">
        <v>11436</v>
      </c>
      <c r="B9423" t="s">
        <v>1374</v>
      </c>
      <c r="C9423" t="s">
        <v>1306</v>
      </c>
      <c r="D9423" t="s">
        <v>61</v>
      </c>
      <c r="E9423" t="s">
        <v>2384</v>
      </c>
      <c r="F9423" t="s">
        <v>52</v>
      </c>
      <c r="G9423" t="s">
        <v>53</v>
      </c>
      <c r="H9423" t="s">
        <v>110</v>
      </c>
      <c r="I9423" t="s">
        <v>83</v>
      </c>
      <c r="J9423" t="s">
        <v>84</v>
      </c>
      <c r="K9423" t="s">
        <v>105</v>
      </c>
      <c r="L9423">
        <v>43849.919999999998</v>
      </c>
      <c r="M9423">
        <v>4</v>
      </c>
      <c r="N9423">
        <v>0</v>
      </c>
      <c r="O9423">
        <v>8791.4699999999993</v>
      </c>
    </row>
    <row r="9424" spans="1:15" x14ac:dyDescent="0.3">
      <c r="A9424" t="s">
        <v>11437</v>
      </c>
      <c r="B9424" t="s">
        <v>1133</v>
      </c>
      <c r="C9424" t="s">
        <v>1330</v>
      </c>
      <c r="D9424" t="s">
        <v>102</v>
      </c>
      <c r="E9424" t="s">
        <v>791</v>
      </c>
      <c r="F9424" t="s">
        <v>80</v>
      </c>
      <c r="G9424" t="s">
        <v>53</v>
      </c>
      <c r="H9424" t="s">
        <v>54</v>
      </c>
      <c r="I9424" t="s">
        <v>55</v>
      </c>
      <c r="J9424" t="s">
        <v>173</v>
      </c>
      <c r="K9424" t="s">
        <v>735</v>
      </c>
      <c r="L9424">
        <v>33543.1</v>
      </c>
      <c r="M9424">
        <v>5</v>
      </c>
      <c r="N9424">
        <v>0.15</v>
      </c>
      <c r="O9424">
        <v>11286.61</v>
      </c>
    </row>
    <row r="9425" spans="1:15" x14ac:dyDescent="0.3">
      <c r="A9425" t="s">
        <v>11438</v>
      </c>
      <c r="B9425" t="s">
        <v>3195</v>
      </c>
      <c r="C9425" t="s">
        <v>2718</v>
      </c>
      <c r="D9425" t="s">
        <v>78</v>
      </c>
      <c r="E9425" t="s">
        <v>1416</v>
      </c>
      <c r="F9425" t="s">
        <v>52</v>
      </c>
      <c r="G9425" t="s">
        <v>81</v>
      </c>
      <c r="H9425" t="s">
        <v>284</v>
      </c>
      <c r="I9425" t="s">
        <v>118</v>
      </c>
      <c r="J9425" t="s">
        <v>303</v>
      </c>
      <c r="K9425" t="s">
        <v>304</v>
      </c>
      <c r="L9425">
        <v>14316.8</v>
      </c>
      <c r="M9425">
        <v>5</v>
      </c>
      <c r="N9425">
        <v>0.2</v>
      </c>
      <c r="O9425">
        <v>3668.27</v>
      </c>
    </row>
    <row r="9426" spans="1:15" x14ac:dyDescent="0.3">
      <c r="A9426" t="s">
        <v>11439</v>
      </c>
      <c r="B9426" t="s">
        <v>1351</v>
      </c>
      <c r="C9426" t="s">
        <v>1363</v>
      </c>
      <c r="D9426" t="s">
        <v>78</v>
      </c>
      <c r="E9426" t="s">
        <v>2275</v>
      </c>
      <c r="F9426" t="s">
        <v>71</v>
      </c>
      <c r="G9426" t="s">
        <v>72</v>
      </c>
      <c r="H9426" t="s">
        <v>73</v>
      </c>
      <c r="I9426" t="s">
        <v>83</v>
      </c>
      <c r="J9426" t="s">
        <v>156</v>
      </c>
      <c r="K9426" t="s">
        <v>157</v>
      </c>
      <c r="L9426">
        <v>2200.9</v>
      </c>
      <c r="M9426">
        <v>10</v>
      </c>
      <c r="N9426">
        <v>0.2</v>
      </c>
      <c r="O9426">
        <v>318.72000000000003</v>
      </c>
    </row>
    <row r="9427" spans="1:15" x14ac:dyDescent="0.3">
      <c r="A9427" t="s">
        <v>11440</v>
      </c>
      <c r="B9427" t="s">
        <v>3183</v>
      </c>
      <c r="C9427" t="s">
        <v>2689</v>
      </c>
      <c r="D9427" t="s">
        <v>61</v>
      </c>
      <c r="E9427" t="s">
        <v>707</v>
      </c>
      <c r="F9427" t="s">
        <v>52</v>
      </c>
      <c r="G9427" t="s">
        <v>53</v>
      </c>
      <c r="H9427" t="s">
        <v>90</v>
      </c>
      <c r="I9427" t="s">
        <v>55</v>
      </c>
      <c r="J9427" t="s">
        <v>141</v>
      </c>
      <c r="K9427" t="s">
        <v>142</v>
      </c>
      <c r="L9427">
        <v>46007.4</v>
      </c>
      <c r="M9427">
        <v>5</v>
      </c>
      <c r="N9427">
        <v>0.15</v>
      </c>
      <c r="O9427">
        <v>12845.2</v>
      </c>
    </row>
    <row r="9428" spans="1:15" x14ac:dyDescent="0.3">
      <c r="A9428" t="s">
        <v>11441</v>
      </c>
      <c r="B9428" t="s">
        <v>397</v>
      </c>
      <c r="C9428" t="s">
        <v>759</v>
      </c>
      <c r="D9428" t="s">
        <v>50</v>
      </c>
      <c r="E9428" t="s">
        <v>1551</v>
      </c>
      <c r="F9428" t="s">
        <v>80</v>
      </c>
      <c r="G9428" t="s">
        <v>81</v>
      </c>
      <c r="H9428" t="s">
        <v>186</v>
      </c>
      <c r="I9428" t="s">
        <v>55</v>
      </c>
      <c r="J9428" t="s">
        <v>141</v>
      </c>
      <c r="K9428" t="s">
        <v>978</v>
      </c>
      <c r="L9428">
        <v>118151.7</v>
      </c>
      <c r="M9428">
        <v>10</v>
      </c>
      <c r="N9428">
        <v>0.1</v>
      </c>
      <c r="O9428">
        <v>20175.04</v>
      </c>
    </row>
    <row r="9429" spans="1:15" x14ac:dyDescent="0.3">
      <c r="A9429" t="s">
        <v>11442</v>
      </c>
      <c r="B9429" t="s">
        <v>1330</v>
      </c>
      <c r="C9429" t="s">
        <v>3024</v>
      </c>
      <c r="D9429" t="s">
        <v>78</v>
      </c>
      <c r="E9429" t="s">
        <v>1239</v>
      </c>
      <c r="F9429" t="s">
        <v>52</v>
      </c>
      <c r="G9429" t="s">
        <v>179</v>
      </c>
      <c r="H9429" t="s">
        <v>236</v>
      </c>
      <c r="I9429" t="s">
        <v>55</v>
      </c>
      <c r="J9429" t="s">
        <v>173</v>
      </c>
      <c r="K9429" t="s">
        <v>780</v>
      </c>
      <c r="L9429">
        <v>12575.92</v>
      </c>
      <c r="M9429">
        <v>2</v>
      </c>
      <c r="N9429">
        <v>0.1</v>
      </c>
      <c r="O9429">
        <v>4159.0600000000004</v>
      </c>
    </row>
    <row r="9430" spans="1:15" x14ac:dyDescent="0.3">
      <c r="A9430" t="s">
        <v>11443</v>
      </c>
      <c r="B9430" t="s">
        <v>2062</v>
      </c>
      <c r="C9430" t="s">
        <v>2249</v>
      </c>
      <c r="D9430" t="s">
        <v>78</v>
      </c>
      <c r="E9430" t="s">
        <v>1239</v>
      </c>
      <c r="F9430" t="s">
        <v>80</v>
      </c>
      <c r="G9430" t="s">
        <v>63</v>
      </c>
      <c r="H9430" t="s">
        <v>64</v>
      </c>
      <c r="I9430" t="s">
        <v>55</v>
      </c>
      <c r="J9430" t="s">
        <v>65</v>
      </c>
      <c r="K9430" t="s">
        <v>130</v>
      </c>
      <c r="L9430">
        <v>1819.22</v>
      </c>
      <c r="M9430">
        <v>2</v>
      </c>
      <c r="N9430">
        <v>0</v>
      </c>
      <c r="O9430">
        <v>466.63</v>
      </c>
    </row>
    <row r="9431" spans="1:15" x14ac:dyDescent="0.3">
      <c r="A9431" t="s">
        <v>11444</v>
      </c>
      <c r="B9431" t="s">
        <v>2760</v>
      </c>
      <c r="C9431" t="s">
        <v>3163</v>
      </c>
      <c r="D9431" t="s">
        <v>61</v>
      </c>
      <c r="E9431" t="s">
        <v>1303</v>
      </c>
      <c r="F9431" t="s">
        <v>52</v>
      </c>
      <c r="G9431" t="s">
        <v>72</v>
      </c>
      <c r="H9431" t="s">
        <v>346</v>
      </c>
      <c r="I9431" t="s">
        <v>83</v>
      </c>
      <c r="J9431" t="s">
        <v>84</v>
      </c>
      <c r="K9431" t="s">
        <v>85</v>
      </c>
      <c r="L9431">
        <v>12584.23</v>
      </c>
      <c r="M9431">
        <v>1</v>
      </c>
      <c r="N9431">
        <v>0</v>
      </c>
      <c r="O9431">
        <v>2921.56</v>
      </c>
    </row>
    <row r="9432" spans="1:15" x14ac:dyDescent="0.3">
      <c r="A9432" t="s">
        <v>11445</v>
      </c>
      <c r="B9432" t="s">
        <v>1834</v>
      </c>
      <c r="C9432" t="s">
        <v>1654</v>
      </c>
      <c r="D9432" t="s">
        <v>78</v>
      </c>
      <c r="E9432" t="s">
        <v>1667</v>
      </c>
      <c r="F9432" t="s">
        <v>52</v>
      </c>
      <c r="G9432" t="s">
        <v>53</v>
      </c>
      <c r="H9432" t="s">
        <v>90</v>
      </c>
      <c r="I9432" t="s">
        <v>83</v>
      </c>
      <c r="J9432" t="s">
        <v>449</v>
      </c>
      <c r="K9432" t="s">
        <v>681</v>
      </c>
      <c r="L9432">
        <v>50139.9</v>
      </c>
      <c r="M9432">
        <v>5</v>
      </c>
      <c r="N9432">
        <v>0.25</v>
      </c>
      <c r="O9432">
        <v>9417.7999999999993</v>
      </c>
    </row>
    <row r="9433" spans="1:15" x14ac:dyDescent="0.3">
      <c r="A9433" t="s">
        <v>11446</v>
      </c>
      <c r="B9433" t="s">
        <v>170</v>
      </c>
      <c r="C9433" t="s">
        <v>2272</v>
      </c>
      <c r="D9433" t="s">
        <v>61</v>
      </c>
      <c r="E9433" t="s">
        <v>757</v>
      </c>
      <c r="F9433" t="s">
        <v>71</v>
      </c>
      <c r="G9433" t="s">
        <v>53</v>
      </c>
      <c r="H9433" t="s">
        <v>246</v>
      </c>
      <c r="I9433" t="s">
        <v>96</v>
      </c>
      <c r="J9433" t="s">
        <v>166</v>
      </c>
      <c r="K9433" t="s">
        <v>167</v>
      </c>
      <c r="L9433">
        <v>7815.68</v>
      </c>
      <c r="M9433">
        <v>8</v>
      </c>
      <c r="N9433">
        <v>0.15</v>
      </c>
      <c r="O9433">
        <v>2018.13</v>
      </c>
    </row>
    <row r="9434" spans="1:15" x14ac:dyDescent="0.3">
      <c r="A9434" t="s">
        <v>11447</v>
      </c>
      <c r="B9434" t="s">
        <v>922</v>
      </c>
      <c r="C9434" t="s">
        <v>654</v>
      </c>
      <c r="D9434" t="s">
        <v>78</v>
      </c>
      <c r="E9434" t="s">
        <v>990</v>
      </c>
      <c r="F9434" t="s">
        <v>80</v>
      </c>
      <c r="G9434" t="s">
        <v>72</v>
      </c>
      <c r="H9434" t="s">
        <v>346</v>
      </c>
      <c r="I9434" t="s">
        <v>55</v>
      </c>
      <c r="J9434" t="s">
        <v>141</v>
      </c>
      <c r="K9434" t="s">
        <v>241</v>
      </c>
      <c r="L9434">
        <v>4290.4799999999996</v>
      </c>
      <c r="M9434">
        <v>8</v>
      </c>
      <c r="N9434">
        <v>0.1</v>
      </c>
      <c r="O9434">
        <v>816.16</v>
      </c>
    </row>
    <row r="9435" spans="1:15" x14ac:dyDescent="0.3">
      <c r="A9435" t="s">
        <v>11448</v>
      </c>
      <c r="B9435" t="s">
        <v>348</v>
      </c>
      <c r="C9435" t="s">
        <v>2240</v>
      </c>
      <c r="D9435" t="s">
        <v>78</v>
      </c>
      <c r="E9435" t="s">
        <v>561</v>
      </c>
      <c r="F9435" t="s">
        <v>71</v>
      </c>
      <c r="G9435" t="s">
        <v>81</v>
      </c>
      <c r="H9435" t="s">
        <v>95</v>
      </c>
      <c r="I9435" t="s">
        <v>55</v>
      </c>
      <c r="J9435" t="s">
        <v>65</v>
      </c>
      <c r="K9435" t="s">
        <v>130</v>
      </c>
      <c r="L9435">
        <v>18633.84</v>
      </c>
      <c r="M9435">
        <v>4</v>
      </c>
      <c r="N9435">
        <v>0.05</v>
      </c>
      <c r="O9435">
        <v>3800.04</v>
      </c>
    </row>
    <row r="9436" spans="1:15" x14ac:dyDescent="0.3">
      <c r="A9436" t="s">
        <v>11449</v>
      </c>
      <c r="B9436" t="s">
        <v>2168</v>
      </c>
      <c r="C9436" t="s">
        <v>115</v>
      </c>
      <c r="D9436" t="s">
        <v>50</v>
      </c>
      <c r="E9436" t="s">
        <v>963</v>
      </c>
      <c r="F9436" t="s">
        <v>80</v>
      </c>
      <c r="G9436" t="s">
        <v>53</v>
      </c>
      <c r="H9436" t="s">
        <v>110</v>
      </c>
      <c r="I9436" t="s">
        <v>96</v>
      </c>
      <c r="J9436" t="s">
        <v>166</v>
      </c>
      <c r="K9436" t="s">
        <v>337</v>
      </c>
      <c r="L9436">
        <v>33060.559999999998</v>
      </c>
      <c r="M9436">
        <v>8</v>
      </c>
      <c r="N9436">
        <v>0.15</v>
      </c>
      <c r="O9436">
        <v>8254.44</v>
      </c>
    </row>
    <row r="9437" spans="1:15" x14ac:dyDescent="0.3">
      <c r="A9437" t="s">
        <v>11450</v>
      </c>
      <c r="B9437" t="s">
        <v>1971</v>
      </c>
      <c r="C9437" t="s">
        <v>1671</v>
      </c>
      <c r="D9437" t="s">
        <v>61</v>
      </c>
      <c r="E9437" t="s">
        <v>436</v>
      </c>
      <c r="F9437" t="s">
        <v>52</v>
      </c>
      <c r="G9437" t="s">
        <v>63</v>
      </c>
      <c r="H9437" t="s">
        <v>213</v>
      </c>
      <c r="I9437" t="s">
        <v>118</v>
      </c>
      <c r="J9437" t="s">
        <v>191</v>
      </c>
      <c r="K9437" t="s">
        <v>290</v>
      </c>
      <c r="L9437">
        <v>48610.3</v>
      </c>
      <c r="M9437">
        <v>10</v>
      </c>
      <c r="N9437">
        <v>0.1</v>
      </c>
      <c r="O9437">
        <v>12776.21</v>
      </c>
    </row>
    <row r="9438" spans="1:15" x14ac:dyDescent="0.3">
      <c r="A9438" t="s">
        <v>11451</v>
      </c>
      <c r="B9438" t="s">
        <v>1153</v>
      </c>
      <c r="C9438" t="s">
        <v>1848</v>
      </c>
      <c r="D9438" t="s">
        <v>61</v>
      </c>
      <c r="E9438" t="s">
        <v>2713</v>
      </c>
      <c r="F9438" t="s">
        <v>80</v>
      </c>
      <c r="G9438" t="s">
        <v>63</v>
      </c>
      <c r="H9438" t="s">
        <v>213</v>
      </c>
      <c r="I9438" t="s">
        <v>118</v>
      </c>
      <c r="J9438" t="s">
        <v>119</v>
      </c>
      <c r="K9438" t="s">
        <v>197</v>
      </c>
      <c r="L9438">
        <v>38001.449999999997</v>
      </c>
      <c r="M9438">
        <v>3</v>
      </c>
      <c r="N9438">
        <v>0</v>
      </c>
      <c r="O9438">
        <v>13537.66</v>
      </c>
    </row>
    <row r="9439" spans="1:15" x14ac:dyDescent="0.3">
      <c r="A9439" t="s">
        <v>11452</v>
      </c>
      <c r="B9439" t="s">
        <v>4185</v>
      </c>
      <c r="C9439" t="s">
        <v>1222</v>
      </c>
      <c r="D9439" t="s">
        <v>50</v>
      </c>
      <c r="E9439" t="s">
        <v>1403</v>
      </c>
      <c r="F9439" t="s">
        <v>71</v>
      </c>
      <c r="G9439" t="s">
        <v>63</v>
      </c>
      <c r="H9439" t="s">
        <v>172</v>
      </c>
      <c r="I9439" t="s">
        <v>83</v>
      </c>
      <c r="J9439" t="s">
        <v>84</v>
      </c>
      <c r="K9439" t="s">
        <v>125</v>
      </c>
      <c r="L9439">
        <v>67659.839999999997</v>
      </c>
      <c r="M9439">
        <v>8</v>
      </c>
      <c r="N9439">
        <v>0.2</v>
      </c>
      <c r="O9439">
        <v>11570.5</v>
      </c>
    </row>
    <row r="9440" spans="1:15" x14ac:dyDescent="0.3">
      <c r="A9440" t="s">
        <v>11453</v>
      </c>
      <c r="B9440" t="s">
        <v>3176</v>
      </c>
      <c r="C9440" t="s">
        <v>2496</v>
      </c>
      <c r="D9440" t="s">
        <v>61</v>
      </c>
      <c r="E9440" t="s">
        <v>415</v>
      </c>
      <c r="F9440" t="s">
        <v>71</v>
      </c>
      <c r="G9440" t="s">
        <v>72</v>
      </c>
      <c r="H9440" t="s">
        <v>104</v>
      </c>
      <c r="I9440" t="s">
        <v>96</v>
      </c>
      <c r="J9440" t="s">
        <v>135</v>
      </c>
      <c r="K9440" t="s">
        <v>395</v>
      </c>
      <c r="L9440">
        <v>31360.080000000002</v>
      </c>
      <c r="M9440">
        <v>8</v>
      </c>
      <c r="N9440">
        <v>0.05</v>
      </c>
      <c r="O9440">
        <v>11317.06</v>
      </c>
    </row>
    <row r="9441" spans="1:15" x14ac:dyDescent="0.3">
      <c r="A9441" t="s">
        <v>11454</v>
      </c>
      <c r="B9441" t="s">
        <v>3663</v>
      </c>
      <c r="C9441" t="s">
        <v>373</v>
      </c>
      <c r="D9441" t="s">
        <v>102</v>
      </c>
      <c r="E9441" t="s">
        <v>577</v>
      </c>
      <c r="F9441" t="s">
        <v>71</v>
      </c>
      <c r="G9441" t="s">
        <v>81</v>
      </c>
      <c r="H9441" t="s">
        <v>284</v>
      </c>
      <c r="I9441" t="s">
        <v>55</v>
      </c>
      <c r="J9441" t="s">
        <v>56</v>
      </c>
      <c r="K9441" t="s">
        <v>151</v>
      </c>
      <c r="L9441">
        <v>73263.960000000006</v>
      </c>
      <c r="M9441">
        <v>6</v>
      </c>
      <c r="N9441">
        <v>0.25</v>
      </c>
      <c r="O9441">
        <v>13377.47</v>
      </c>
    </row>
    <row r="9442" spans="1:15" x14ac:dyDescent="0.3">
      <c r="A9442" t="s">
        <v>11455</v>
      </c>
      <c r="B9442" t="s">
        <v>2712</v>
      </c>
      <c r="C9442" t="s">
        <v>802</v>
      </c>
      <c r="D9442" t="s">
        <v>78</v>
      </c>
      <c r="E9442" t="s">
        <v>479</v>
      </c>
      <c r="F9442" t="s">
        <v>52</v>
      </c>
      <c r="G9442" t="s">
        <v>81</v>
      </c>
      <c r="H9442" t="s">
        <v>82</v>
      </c>
      <c r="I9442" t="s">
        <v>118</v>
      </c>
      <c r="J9442" t="s">
        <v>303</v>
      </c>
      <c r="K9442" t="s">
        <v>491</v>
      </c>
      <c r="L9442">
        <v>68329.899999999994</v>
      </c>
      <c r="M9442">
        <v>5</v>
      </c>
      <c r="N9442">
        <v>0.1</v>
      </c>
      <c r="O9442">
        <v>22843.54</v>
      </c>
    </row>
    <row r="9443" spans="1:15" x14ac:dyDescent="0.3">
      <c r="A9443" t="s">
        <v>11456</v>
      </c>
      <c r="B9443" t="s">
        <v>568</v>
      </c>
      <c r="C9443" t="s">
        <v>1361</v>
      </c>
      <c r="D9443" t="s">
        <v>78</v>
      </c>
      <c r="E9443" t="s">
        <v>487</v>
      </c>
      <c r="F9443" t="s">
        <v>80</v>
      </c>
      <c r="G9443" t="s">
        <v>53</v>
      </c>
      <c r="H9443" t="s">
        <v>90</v>
      </c>
      <c r="I9443" t="s">
        <v>118</v>
      </c>
      <c r="J9443" t="s">
        <v>191</v>
      </c>
      <c r="K9443" t="s">
        <v>829</v>
      </c>
      <c r="L9443">
        <v>3932.66</v>
      </c>
      <c r="M9443">
        <v>1</v>
      </c>
      <c r="N9443">
        <v>0.05</v>
      </c>
      <c r="O9443">
        <v>972.71</v>
      </c>
    </row>
    <row r="9444" spans="1:15" x14ac:dyDescent="0.3">
      <c r="A9444" t="s">
        <v>11457</v>
      </c>
      <c r="B9444" t="s">
        <v>5120</v>
      </c>
      <c r="C9444" t="s">
        <v>1925</v>
      </c>
      <c r="D9444" t="s">
        <v>61</v>
      </c>
      <c r="E9444" t="s">
        <v>1501</v>
      </c>
      <c r="F9444" t="s">
        <v>80</v>
      </c>
      <c r="G9444" t="s">
        <v>63</v>
      </c>
      <c r="H9444" t="s">
        <v>213</v>
      </c>
      <c r="I9444" t="s">
        <v>83</v>
      </c>
      <c r="J9444" t="s">
        <v>449</v>
      </c>
      <c r="K9444" t="s">
        <v>681</v>
      </c>
      <c r="L9444">
        <v>54591.76</v>
      </c>
      <c r="M9444">
        <v>4</v>
      </c>
      <c r="N9444">
        <v>0.05</v>
      </c>
      <c r="O9444">
        <v>8080.28</v>
      </c>
    </row>
    <row r="9445" spans="1:15" x14ac:dyDescent="0.3">
      <c r="A9445" t="s">
        <v>11458</v>
      </c>
      <c r="B9445" t="s">
        <v>2008</v>
      </c>
      <c r="C9445" t="s">
        <v>410</v>
      </c>
      <c r="D9445" t="s">
        <v>102</v>
      </c>
      <c r="E9445" t="s">
        <v>517</v>
      </c>
      <c r="F9445" t="s">
        <v>71</v>
      </c>
      <c r="G9445" t="s">
        <v>81</v>
      </c>
      <c r="H9445" t="s">
        <v>186</v>
      </c>
      <c r="I9445" t="s">
        <v>118</v>
      </c>
      <c r="J9445" t="s">
        <v>191</v>
      </c>
      <c r="K9445" t="s">
        <v>290</v>
      </c>
      <c r="L9445">
        <v>8986.5499999999993</v>
      </c>
      <c r="M9445">
        <v>1</v>
      </c>
      <c r="N9445">
        <v>0.15</v>
      </c>
      <c r="O9445">
        <v>1147.32</v>
      </c>
    </row>
    <row r="9446" spans="1:15" x14ac:dyDescent="0.3">
      <c r="A9446" t="s">
        <v>11459</v>
      </c>
      <c r="B9446" t="s">
        <v>87</v>
      </c>
      <c r="C9446" t="s">
        <v>2441</v>
      </c>
      <c r="D9446" t="s">
        <v>78</v>
      </c>
      <c r="E9446" t="s">
        <v>1548</v>
      </c>
      <c r="F9446" t="s">
        <v>52</v>
      </c>
      <c r="G9446" t="s">
        <v>72</v>
      </c>
      <c r="H9446" t="s">
        <v>346</v>
      </c>
      <c r="I9446" t="s">
        <v>118</v>
      </c>
      <c r="J9446" t="s">
        <v>230</v>
      </c>
      <c r="K9446" t="s">
        <v>351</v>
      </c>
      <c r="L9446">
        <v>14840.07</v>
      </c>
      <c r="M9446">
        <v>7</v>
      </c>
      <c r="N9446">
        <v>0.15</v>
      </c>
      <c r="O9446">
        <v>3302.31</v>
      </c>
    </row>
    <row r="9447" spans="1:15" x14ac:dyDescent="0.3">
      <c r="A9447" t="s">
        <v>11460</v>
      </c>
      <c r="B9447" t="s">
        <v>1950</v>
      </c>
      <c r="C9447" t="s">
        <v>2939</v>
      </c>
      <c r="D9447" t="s">
        <v>78</v>
      </c>
      <c r="E9447" t="s">
        <v>1778</v>
      </c>
      <c r="F9447" t="s">
        <v>80</v>
      </c>
      <c r="G9447" t="s">
        <v>63</v>
      </c>
      <c r="H9447" t="s">
        <v>64</v>
      </c>
      <c r="I9447" t="s">
        <v>118</v>
      </c>
      <c r="J9447" t="s">
        <v>303</v>
      </c>
      <c r="K9447" t="s">
        <v>421</v>
      </c>
      <c r="L9447">
        <v>122317.29</v>
      </c>
      <c r="M9447">
        <v>9</v>
      </c>
      <c r="N9447">
        <v>0.25</v>
      </c>
      <c r="O9447">
        <v>17072.97</v>
      </c>
    </row>
    <row r="9448" spans="1:15" x14ac:dyDescent="0.3">
      <c r="A9448" t="s">
        <v>11461</v>
      </c>
      <c r="B9448" t="s">
        <v>623</v>
      </c>
      <c r="C9448" t="s">
        <v>2237</v>
      </c>
      <c r="D9448" t="s">
        <v>61</v>
      </c>
      <c r="E9448" t="s">
        <v>1150</v>
      </c>
      <c r="F9448" t="s">
        <v>71</v>
      </c>
      <c r="G9448" t="s">
        <v>72</v>
      </c>
      <c r="H9448" t="s">
        <v>104</v>
      </c>
      <c r="I9448" t="s">
        <v>96</v>
      </c>
      <c r="J9448" t="s">
        <v>135</v>
      </c>
      <c r="K9448" t="s">
        <v>395</v>
      </c>
      <c r="L9448">
        <v>92973.3</v>
      </c>
      <c r="M9448">
        <v>10</v>
      </c>
      <c r="N9448">
        <v>0.15</v>
      </c>
      <c r="O9448">
        <v>15543.21</v>
      </c>
    </row>
    <row r="9449" spans="1:15" x14ac:dyDescent="0.3">
      <c r="A9449" t="s">
        <v>11462</v>
      </c>
      <c r="B9449" t="s">
        <v>1523</v>
      </c>
      <c r="C9449" t="s">
        <v>663</v>
      </c>
      <c r="D9449" t="s">
        <v>78</v>
      </c>
      <c r="E9449" t="s">
        <v>2241</v>
      </c>
      <c r="F9449" t="s">
        <v>80</v>
      </c>
      <c r="G9449" t="s">
        <v>179</v>
      </c>
      <c r="H9449" t="s">
        <v>180</v>
      </c>
      <c r="I9449" t="s">
        <v>96</v>
      </c>
      <c r="J9449" t="s">
        <v>111</v>
      </c>
      <c r="K9449" t="s">
        <v>328</v>
      </c>
      <c r="L9449">
        <v>27996.12</v>
      </c>
      <c r="M9449">
        <v>3</v>
      </c>
      <c r="N9449">
        <v>0.15</v>
      </c>
      <c r="O9449">
        <v>9049.83</v>
      </c>
    </row>
    <row r="9450" spans="1:15" x14ac:dyDescent="0.3">
      <c r="A9450" t="s">
        <v>11463</v>
      </c>
      <c r="B9450" t="s">
        <v>2500</v>
      </c>
      <c r="C9450" t="s">
        <v>1128</v>
      </c>
      <c r="D9450" t="s">
        <v>50</v>
      </c>
      <c r="E9450" t="s">
        <v>680</v>
      </c>
      <c r="F9450" t="s">
        <v>80</v>
      </c>
      <c r="G9450" t="s">
        <v>81</v>
      </c>
      <c r="H9450" t="s">
        <v>186</v>
      </c>
      <c r="I9450" t="s">
        <v>118</v>
      </c>
      <c r="J9450" t="s">
        <v>303</v>
      </c>
      <c r="K9450" t="s">
        <v>421</v>
      </c>
      <c r="L9450">
        <v>16025.1</v>
      </c>
      <c r="M9450">
        <v>2</v>
      </c>
      <c r="N9450">
        <v>0</v>
      </c>
      <c r="O9450">
        <v>5355.95</v>
      </c>
    </row>
    <row r="9451" spans="1:15" x14ac:dyDescent="0.3">
      <c r="A9451" t="s">
        <v>11464</v>
      </c>
      <c r="B9451" t="s">
        <v>770</v>
      </c>
      <c r="C9451" t="s">
        <v>385</v>
      </c>
      <c r="D9451" t="s">
        <v>78</v>
      </c>
      <c r="E9451" t="s">
        <v>711</v>
      </c>
      <c r="F9451" t="s">
        <v>52</v>
      </c>
      <c r="G9451" t="s">
        <v>53</v>
      </c>
      <c r="H9451" t="s">
        <v>246</v>
      </c>
      <c r="I9451" t="s">
        <v>83</v>
      </c>
      <c r="J9451" t="s">
        <v>156</v>
      </c>
      <c r="K9451" t="s">
        <v>157</v>
      </c>
      <c r="L9451">
        <v>7296</v>
      </c>
      <c r="M9451">
        <v>6</v>
      </c>
      <c r="N9451">
        <v>0.25</v>
      </c>
      <c r="O9451">
        <v>976.09</v>
      </c>
    </row>
    <row r="9452" spans="1:15" x14ac:dyDescent="0.3">
      <c r="A9452" t="s">
        <v>11465</v>
      </c>
      <c r="B9452" t="s">
        <v>3322</v>
      </c>
      <c r="C9452" t="s">
        <v>1024</v>
      </c>
      <c r="D9452" t="s">
        <v>78</v>
      </c>
      <c r="E9452" t="s">
        <v>1275</v>
      </c>
      <c r="F9452" t="s">
        <v>71</v>
      </c>
      <c r="G9452" t="s">
        <v>81</v>
      </c>
      <c r="H9452" t="s">
        <v>95</v>
      </c>
      <c r="I9452" t="s">
        <v>118</v>
      </c>
      <c r="J9452" t="s">
        <v>230</v>
      </c>
      <c r="K9452" t="s">
        <v>351</v>
      </c>
      <c r="L9452">
        <v>14490.98</v>
      </c>
      <c r="M9452">
        <v>1</v>
      </c>
      <c r="N9452">
        <v>0.25</v>
      </c>
      <c r="O9452">
        <v>2234.4899999999998</v>
      </c>
    </row>
    <row r="9453" spans="1:15" x14ac:dyDescent="0.3">
      <c r="A9453" t="s">
        <v>11466</v>
      </c>
      <c r="B9453" t="s">
        <v>2547</v>
      </c>
      <c r="C9453" t="s">
        <v>3210</v>
      </c>
      <c r="D9453" t="s">
        <v>78</v>
      </c>
      <c r="E9453" t="s">
        <v>2277</v>
      </c>
      <c r="F9453" t="s">
        <v>80</v>
      </c>
      <c r="G9453" t="s">
        <v>53</v>
      </c>
      <c r="H9453" t="s">
        <v>110</v>
      </c>
      <c r="I9453" t="s">
        <v>83</v>
      </c>
      <c r="J9453" t="s">
        <v>449</v>
      </c>
      <c r="K9453" t="s">
        <v>775</v>
      </c>
      <c r="L9453">
        <v>4103.8999999999996</v>
      </c>
      <c r="M9453">
        <v>2</v>
      </c>
      <c r="N9453">
        <v>0</v>
      </c>
      <c r="O9453">
        <v>950.32</v>
      </c>
    </row>
    <row r="9454" spans="1:15" x14ac:dyDescent="0.3">
      <c r="A9454" t="s">
        <v>11467</v>
      </c>
      <c r="B9454" t="s">
        <v>2742</v>
      </c>
      <c r="C9454" t="s">
        <v>1185</v>
      </c>
      <c r="D9454" t="s">
        <v>78</v>
      </c>
      <c r="E9454" t="s">
        <v>190</v>
      </c>
      <c r="F9454" t="s">
        <v>71</v>
      </c>
      <c r="G9454" t="s">
        <v>81</v>
      </c>
      <c r="H9454" t="s">
        <v>82</v>
      </c>
      <c r="I9454" t="s">
        <v>96</v>
      </c>
      <c r="J9454" t="s">
        <v>166</v>
      </c>
      <c r="K9454" t="s">
        <v>762</v>
      </c>
      <c r="L9454">
        <v>31422.959999999999</v>
      </c>
      <c r="M9454">
        <v>8</v>
      </c>
      <c r="N9454">
        <v>0.25</v>
      </c>
      <c r="O9454">
        <v>4558.3100000000004</v>
      </c>
    </row>
    <row r="9455" spans="1:15" x14ac:dyDescent="0.3">
      <c r="A9455" t="s">
        <v>11468</v>
      </c>
      <c r="B9455" t="s">
        <v>793</v>
      </c>
      <c r="C9455" t="s">
        <v>794</v>
      </c>
      <c r="D9455" t="s">
        <v>102</v>
      </c>
      <c r="E9455" t="s">
        <v>814</v>
      </c>
      <c r="F9455" t="s">
        <v>80</v>
      </c>
      <c r="G9455" t="s">
        <v>81</v>
      </c>
      <c r="H9455" t="s">
        <v>284</v>
      </c>
      <c r="I9455" t="s">
        <v>96</v>
      </c>
      <c r="J9455" t="s">
        <v>97</v>
      </c>
      <c r="K9455" t="s">
        <v>416</v>
      </c>
      <c r="L9455">
        <v>30498.880000000001</v>
      </c>
      <c r="M9455">
        <v>4</v>
      </c>
      <c r="N9455">
        <v>0.1</v>
      </c>
      <c r="O9455">
        <v>6806</v>
      </c>
    </row>
    <row r="9456" spans="1:15" x14ac:dyDescent="0.3">
      <c r="A9456" t="s">
        <v>11469</v>
      </c>
      <c r="B9456" t="s">
        <v>1493</v>
      </c>
      <c r="C9456" t="s">
        <v>239</v>
      </c>
      <c r="D9456" t="s">
        <v>102</v>
      </c>
      <c r="E9456" t="s">
        <v>924</v>
      </c>
      <c r="F9456" t="s">
        <v>71</v>
      </c>
      <c r="G9456" t="s">
        <v>72</v>
      </c>
      <c r="H9456" t="s">
        <v>104</v>
      </c>
      <c r="I9456" t="s">
        <v>83</v>
      </c>
      <c r="J9456" t="s">
        <v>379</v>
      </c>
      <c r="K9456" t="s">
        <v>716</v>
      </c>
      <c r="L9456">
        <v>51512.85</v>
      </c>
      <c r="M9456">
        <v>9</v>
      </c>
      <c r="N9456">
        <v>0.2</v>
      </c>
      <c r="O9456">
        <v>8295.26</v>
      </c>
    </row>
    <row r="9457" spans="1:15" x14ac:dyDescent="0.3">
      <c r="A9457" t="s">
        <v>11470</v>
      </c>
      <c r="B9457" t="s">
        <v>176</v>
      </c>
      <c r="C9457" t="s">
        <v>2398</v>
      </c>
      <c r="D9457" t="s">
        <v>78</v>
      </c>
      <c r="E9457" t="s">
        <v>703</v>
      </c>
      <c r="F9457" t="s">
        <v>71</v>
      </c>
      <c r="G9457" t="s">
        <v>63</v>
      </c>
      <c r="H9457" t="s">
        <v>213</v>
      </c>
      <c r="I9457" t="s">
        <v>83</v>
      </c>
      <c r="J9457" t="s">
        <v>449</v>
      </c>
      <c r="K9457" t="s">
        <v>450</v>
      </c>
      <c r="L9457">
        <v>8618.24</v>
      </c>
      <c r="M9457">
        <v>1</v>
      </c>
      <c r="N9457">
        <v>0</v>
      </c>
      <c r="O9457">
        <v>2371.83</v>
      </c>
    </row>
    <row r="9458" spans="1:15" x14ac:dyDescent="0.3">
      <c r="A9458" t="s">
        <v>11471</v>
      </c>
      <c r="B9458" t="s">
        <v>1764</v>
      </c>
      <c r="C9458" t="s">
        <v>3375</v>
      </c>
      <c r="D9458" t="s">
        <v>102</v>
      </c>
      <c r="E9458" t="s">
        <v>597</v>
      </c>
      <c r="F9458" t="s">
        <v>80</v>
      </c>
      <c r="G9458" t="s">
        <v>63</v>
      </c>
      <c r="H9458" t="s">
        <v>202</v>
      </c>
      <c r="I9458" t="s">
        <v>83</v>
      </c>
      <c r="J9458" t="s">
        <v>449</v>
      </c>
      <c r="K9458" t="s">
        <v>450</v>
      </c>
      <c r="L9458">
        <v>103346.74</v>
      </c>
      <c r="M9458">
        <v>7</v>
      </c>
      <c r="N9458">
        <v>0.2</v>
      </c>
      <c r="O9458">
        <v>32505.72</v>
      </c>
    </row>
    <row r="9459" spans="1:15" x14ac:dyDescent="0.3">
      <c r="A9459" t="s">
        <v>11472</v>
      </c>
      <c r="B9459" t="s">
        <v>1084</v>
      </c>
      <c r="C9459" t="s">
        <v>2896</v>
      </c>
      <c r="D9459" t="s">
        <v>50</v>
      </c>
      <c r="E9459" t="s">
        <v>1419</v>
      </c>
      <c r="F9459" t="s">
        <v>71</v>
      </c>
      <c r="G9459" t="s">
        <v>72</v>
      </c>
      <c r="H9459" t="s">
        <v>346</v>
      </c>
      <c r="I9459" t="s">
        <v>55</v>
      </c>
      <c r="J9459" t="s">
        <v>141</v>
      </c>
      <c r="K9459" t="s">
        <v>142</v>
      </c>
      <c r="L9459">
        <v>36598.400000000001</v>
      </c>
      <c r="M9459">
        <v>8</v>
      </c>
      <c r="N9459">
        <v>0</v>
      </c>
      <c r="O9459">
        <v>7780.21</v>
      </c>
    </row>
    <row r="9460" spans="1:15" x14ac:dyDescent="0.3">
      <c r="A9460" t="s">
        <v>11473</v>
      </c>
      <c r="B9460" t="s">
        <v>1250</v>
      </c>
      <c r="C9460" t="s">
        <v>639</v>
      </c>
      <c r="D9460" t="s">
        <v>78</v>
      </c>
      <c r="E9460" t="s">
        <v>875</v>
      </c>
      <c r="F9460" t="s">
        <v>71</v>
      </c>
      <c r="G9460" t="s">
        <v>53</v>
      </c>
      <c r="H9460" t="s">
        <v>246</v>
      </c>
      <c r="I9460" t="s">
        <v>118</v>
      </c>
      <c r="J9460" t="s">
        <v>191</v>
      </c>
      <c r="K9460" t="s">
        <v>290</v>
      </c>
      <c r="L9460">
        <v>69286.679999999993</v>
      </c>
      <c r="M9460">
        <v>6</v>
      </c>
      <c r="N9460">
        <v>0</v>
      </c>
      <c r="O9460">
        <v>23371.94</v>
      </c>
    </row>
    <row r="9461" spans="1:15" x14ac:dyDescent="0.3">
      <c r="A9461" t="s">
        <v>11474</v>
      </c>
      <c r="B9461" t="s">
        <v>1516</v>
      </c>
      <c r="C9461" t="s">
        <v>2998</v>
      </c>
      <c r="D9461" t="s">
        <v>61</v>
      </c>
      <c r="E9461" t="s">
        <v>711</v>
      </c>
      <c r="F9461" t="s">
        <v>52</v>
      </c>
      <c r="G9461" t="s">
        <v>72</v>
      </c>
      <c r="H9461" t="s">
        <v>346</v>
      </c>
      <c r="I9461" t="s">
        <v>83</v>
      </c>
      <c r="J9461" t="s">
        <v>379</v>
      </c>
      <c r="K9461" t="s">
        <v>562</v>
      </c>
      <c r="L9461">
        <v>131593.14000000001</v>
      </c>
      <c r="M9461">
        <v>9</v>
      </c>
      <c r="N9461">
        <v>0.25</v>
      </c>
      <c r="O9461">
        <v>36231.879999999997</v>
      </c>
    </row>
    <row r="9462" spans="1:15" x14ac:dyDescent="0.3">
      <c r="A9462" t="s">
        <v>11475</v>
      </c>
      <c r="B9462" t="s">
        <v>639</v>
      </c>
      <c r="C9462" t="s">
        <v>933</v>
      </c>
      <c r="D9462" t="s">
        <v>102</v>
      </c>
      <c r="E9462" t="s">
        <v>944</v>
      </c>
      <c r="F9462" t="s">
        <v>71</v>
      </c>
      <c r="G9462" t="s">
        <v>63</v>
      </c>
      <c r="H9462" t="s">
        <v>202</v>
      </c>
      <c r="I9462" t="s">
        <v>83</v>
      </c>
      <c r="J9462" t="s">
        <v>449</v>
      </c>
      <c r="K9462" t="s">
        <v>775</v>
      </c>
      <c r="L9462">
        <v>47642.76</v>
      </c>
      <c r="M9462">
        <v>9</v>
      </c>
      <c r="N9462">
        <v>0.05</v>
      </c>
      <c r="O9462">
        <v>14349.05</v>
      </c>
    </row>
    <row r="9463" spans="1:15" x14ac:dyDescent="0.3">
      <c r="A9463" t="s">
        <v>11476</v>
      </c>
      <c r="B9463" t="s">
        <v>1564</v>
      </c>
      <c r="C9463" t="s">
        <v>1342</v>
      </c>
      <c r="D9463" t="s">
        <v>78</v>
      </c>
      <c r="E9463" t="s">
        <v>992</v>
      </c>
      <c r="F9463" t="s">
        <v>52</v>
      </c>
      <c r="G9463" t="s">
        <v>81</v>
      </c>
      <c r="H9463" t="s">
        <v>186</v>
      </c>
      <c r="I9463" t="s">
        <v>55</v>
      </c>
      <c r="J9463" t="s">
        <v>141</v>
      </c>
      <c r="K9463" t="s">
        <v>142</v>
      </c>
      <c r="L9463">
        <v>7553.52</v>
      </c>
      <c r="M9463">
        <v>6</v>
      </c>
      <c r="N9463">
        <v>0.15</v>
      </c>
      <c r="O9463">
        <v>2502.6</v>
      </c>
    </row>
    <row r="9464" spans="1:15" x14ac:dyDescent="0.3">
      <c r="A9464" t="s">
        <v>11477</v>
      </c>
      <c r="B9464" t="s">
        <v>627</v>
      </c>
      <c r="C9464" t="s">
        <v>3639</v>
      </c>
      <c r="D9464" t="s">
        <v>50</v>
      </c>
      <c r="E9464" t="s">
        <v>1186</v>
      </c>
      <c r="F9464" t="s">
        <v>71</v>
      </c>
      <c r="G9464" t="s">
        <v>179</v>
      </c>
      <c r="H9464" t="s">
        <v>236</v>
      </c>
      <c r="I9464" t="s">
        <v>55</v>
      </c>
      <c r="J9464" t="s">
        <v>56</v>
      </c>
      <c r="K9464" t="s">
        <v>74</v>
      </c>
      <c r="L9464">
        <v>65153.84</v>
      </c>
      <c r="M9464">
        <v>8</v>
      </c>
      <c r="N9464">
        <v>0.05</v>
      </c>
      <c r="O9464">
        <v>11829.16</v>
      </c>
    </row>
    <row r="9465" spans="1:15" x14ac:dyDescent="0.3">
      <c r="A9465" t="s">
        <v>11478</v>
      </c>
      <c r="B9465" t="s">
        <v>2795</v>
      </c>
      <c r="C9465" t="s">
        <v>4442</v>
      </c>
      <c r="D9465" t="s">
        <v>61</v>
      </c>
      <c r="E9465" t="s">
        <v>283</v>
      </c>
      <c r="F9465" t="s">
        <v>52</v>
      </c>
      <c r="G9465" t="s">
        <v>53</v>
      </c>
      <c r="H9465" t="s">
        <v>110</v>
      </c>
      <c r="I9465" t="s">
        <v>83</v>
      </c>
      <c r="J9465" t="s">
        <v>84</v>
      </c>
      <c r="K9465" t="s">
        <v>85</v>
      </c>
      <c r="L9465">
        <v>54042.720000000001</v>
      </c>
      <c r="M9465">
        <v>8</v>
      </c>
      <c r="N9465">
        <v>0.1</v>
      </c>
      <c r="O9465">
        <v>13300.26</v>
      </c>
    </row>
    <row r="9466" spans="1:15" x14ac:dyDescent="0.3">
      <c r="A9466" t="s">
        <v>11479</v>
      </c>
      <c r="B9466" t="s">
        <v>3965</v>
      </c>
      <c r="C9466" t="s">
        <v>1234</v>
      </c>
      <c r="D9466" t="s">
        <v>50</v>
      </c>
      <c r="E9466" t="s">
        <v>858</v>
      </c>
      <c r="F9466" t="s">
        <v>52</v>
      </c>
      <c r="G9466" t="s">
        <v>72</v>
      </c>
      <c r="H9466" t="s">
        <v>346</v>
      </c>
      <c r="I9466" t="s">
        <v>96</v>
      </c>
      <c r="J9466" t="s">
        <v>166</v>
      </c>
      <c r="K9466" t="s">
        <v>337</v>
      </c>
      <c r="L9466">
        <v>48129.279999999999</v>
      </c>
      <c r="M9466">
        <v>8</v>
      </c>
      <c r="N9466">
        <v>0.2</v>
      </c>
      <c r="O9466">
        <v>8048.57</v>
      </c>
    </row>
    <row r="9467" spans="1:15" x14ac:dyDescent="0.3">
      <c r="A9467" t="s">
        <v>11480</v>
      </c>
      <c r="B9467" t="s">
        <v>616</v>
      </c>
      <c r="C9467" t="s">
        <v>330</v>
      </c>
      <c r="D9467" t="s">
        <v>78</v>
      </c>
      <c r="E9467" t="s">
        <v>585</v>
      </c>
      <c r="F9467" t="s">
        <v>71</v>
      </c>
      <c r="G9467" t="s">
        <v>179</v>
      </c>
      <c r="H9467" t="s">
        <v>180</v>
      </c>
      <c r="I9467" t="s">
        <v>83</v>
      </c>
      <c r="J9467" t="s">
        <v>449</v>
      </c>
      <c r="K9467" t="s">
        <v>450</v>
      </c>
      <c r="L9467">
        <v>10890.76</v>
      </c>
      <c r="M9467">
        <v>2</v>
      </c>
      <c r="N9467">
        <v>0</v>
      </c>
      <c r="O9467">
        <v>3042.55</v>
      </c>
    </row>
    <row r="9468" spans="1:15" x14ac:dyDescent="0.3">
      <c r="A9468" t="s">
        <v>11481</v>
      </c>
      <c r="B9468" t="s">
        <v>831</v>
      </c>
      <c r="C9468" t="s">
        <v>832</v>
      </c>
      <c r="D9468" t="s">
        <v>78</v>
      </c>
      <c r="E9468" t="s">
        <v>934</v>
      </c>
      <c r="F9468" t="s">
        <v>80</v>
      </c>
      <c r="G9468" t="s">
        <v>81</v>
      </c>
      <c r="H9468" t="s">
        <v>284</v>
      </c>
      <c r="I9468" t="s">
        <v>96</v>
      </c>
      <c r="J9468" t="s">
        <v>97</v>
      </c>
      <c r="K9468" t="s">
        <v>416</v>
      </c>
      <c r="L9468">
        <v>4491.3599999999997</v>
      </c>
      <c r="M9468">
        <v>3</v>
      </c>
      <c r="N9468">
        <v>0.1</v>
      </c>
      <c r="O9468">
        <v>782.74</v>
      </c>
    </row>
    <row r="9469" spans="1:15" x14ac:dyDescent="0.3">
      <c r="A9469" t="s">
        <v>11482</v>
      </c>
      <c r="B9469" t="s">
        <v>1274</v>
      </c>
      <c r="C9469" t="s">
        <v>2038</v>
      </c>
      <c r="D9469" t="s">
        <v>102</v>
      </c>
      <c r="E9469" t="s">
        <v>1952</v>
      </c>
      <c r="F9469" t="s">
        <v>80</v>
      </c>
      <c r="G9469" t="s">
        <v>53</v>
      </c>
      <c r="H9469" t="s">
        <v>90</v>
      </c>
      <c r="I9469" t="s">
        <v>83</v>
      </c>
      <c r="J9469" t="s">
        <v>449</v>
      </c>
      <c r="K9469" t="s">
        <v>450</v>
      </c>
      <c r="L9469">
        <v>7874.16</v>
      </c>
      <c r="M9469">
        <v>6</v>
      </c>
      <c r="N9469">
        <v>0</v>
      </c>
      <c r="O9469">
        <v>1233.42</v>
      </c>
    </row>
    <row r="9470" spans="1:15" x14ac:dyDescent="0.3">
      <c r="A9470" t="s">
        <v>11483</v>
      </c>
      <c r="B9470" t="s">
        <v>3238</v>
      </c>
      <c r="C9470" t="s">
        <v>3849</v>
      </c>
      <c r="D9470" t="s">
        <v>61</v>
      </c>
      <c r="E9470" t="s">
        <v>2172</v>
      </c>
      <c r="F9470" t="s">
        <v>71</v>
      </c>
      <c r="G9470" t="s">
        <v>63</v>
      </c>
      <c r="H9470" t="s">
        <v>172</v>
      </c>
      <c r="I9470" t="s">
        <v>83</v>
      </c>
      <c r="J9470" t="s">
        <v>379</v>
      </c>
      <c r="K9470" t="s">
        <v>562</v>
      </c>
      <c r="L9470">
        <v>989.3</v>
      </c>
      <c r="M9470">
        <v>1</v>
      </c>
      <c r="N9470">
        <v>0.15</v>
      </c>
      <c r="O9470">
        <v>272.69</v>
      </c>
    </row>
    <row r="9471" spans="1:15" x14ac:dyDescent="0.3">
      <c r="A9471" t="s">
        <v>11484</v>
      </c>
      <c r="B9471" t="s">
        <v>278</v>
      </c>
      <c r="C9471" t="s">
        <v>1038</v>
      </c>
      <c r="D9471" t="s">
        <v>50</v>
      </c>
      <c r="E9471" t="s">
        <v>2641</v>
      </c>
      <c r="F9471" t="s">
        <v>80</v>
      </c>
      <c r="G9471" t="s">
        <v>81</v>
      </c>
      <c r="H9471" t="s">
        <v>284</v>
      </c>
      <c r="I9471" t="s">
        <v>118</v>
      </c>
      <c r="J9471" t="s">
        <v>303</v>
      </c>
      <c r="K9471" t="s">
        <v>491</v>
      </c>
      <c r="L9471">
        <v>24845.279999999999</v>
      </c>
      <c r="M9471">
        <v>3</v>
      </c>
      <c r="N9471">
        <v>0.05</v>
      </c>
      <c r="O9471">
        <v>6316.95</v>
      </c>
    </row>
    <row r="9472" spans="1:15" x14ac:dyDescent="0.3">
      <c r="A9472" t="s">
        <v>11485</v>
      </c>
      <c r="B9472" t="s">
        <v>1382</v>
      </c>
      <c r="C9472" t="s">
        <v>2200</v>
      </c>
      <c r="D9472" t="s">
        <v>102</v>
      </c>
      <c r="E9472" t="s">
        <v>527</v>
      </c>
      <c r="F9472" t="s">
        <v>71</v>
      </c>
      <c r="G9472" t="s">
        <v>81</v>
      </c>
      <c r="H9472" t="s">
        <v>82</v>
      </c>
      <c r="I9472" t="s">
        <v>55</v>
      </c>
      <c r="J9472" t="s">
        <v>56</v>
      </c>
      <c r="K9472" t="s">
        <v>74</v>
      </c>
      <c r="L9472">
        <v>11969.72</v>
      </c>
      <c r="M9472">
        <v>1</v>
      </c>
      <c r="N9472">
        <v>0.2</v>
      </c>
      <c r="O9472">
        <v>3063.34</v>
      </c>
    </row>
    <row r="9473" spans="1:15" x14ac:dyDescent="0.3">
      <c r="A9473" t="s">
        <v>11486</v>
      </c>
      <c r="B9473" t="s">
        <v>3110</v>
      </c>
      <c r="C9473" t="s">
        <v>3158</v>
      </c>
      <c r="D9473" t="s">
        <v>102</v>
      </c>
      <c r="E9473" t="s">
        <v>866</v>
      </c>
      <c r="F9473" t="s">
        <v>52</v>
      </c>
      <c r="G9473" t="s">
        <v>63</v>
      </c>
      <c r="H9473" t="s">
        <v>202</v>
      </c>
      <c r="I9473" t="s">
        <v>83</v>
      </c>
      <c r="J9473" t="s">
        <v>379</v>
      </c>
      <c r="K9473" t="s">
        <v>380</v>
      </c>
      <c r="L9473">
        <v>4400.62</v>
      </c>
      <c r="M9473">
        <v>1</v>
      </c>
      <c r="N9473">
        <v>0.2</v>
      </c>
      <c r="O9473">
        <v>972.31</v>
      </c>
    </row>
    <row r="9474" spans="1:15" x14ac:dyDescent="0.3">
      <c r="A9474" t="s">
        <v>11487</v>
      </c>
      <c r="B9474" t="s">
        <v>1017</v>
      </c>
      <c r="C9474" t="s">
        <v>3123</v>
      </c>
      <c r="D9474" t="s">
        <v>61</v>
      </c>
      <c r="E9474" t="s">
        <v>2728</v>
      </c>
      <c r="F9474" t="s">
        <v>71</v>
      </c>
      <c r="G9474" t="s">
        <v>53</v>
      </c>
      <c r="H9474" t="s">
        <v>54</v>
      </c>
      <c r="I9474" t="s">
        <v>55</v>
      </c>
      <c r="J9474" t="s">
        <v>173</v>
      </c>
      <c r="K9474" t="s">
        <v>174</v>
      </c>
      <c r="L9474">
        <v>34641.99</v>
      </c>
      <c r="M9474">
        <v>9</v>
      </c>
      <c r="N9474">
        <v>0.1</v>
      </c>
      <c r="O9474">
        <v>11304.61</v>
      </c>
    </row>
    <row r="9475" spans="1:15" x14ac:dyDescent="0.3">
      <c r="A9475" t="s">
        <v>11488</v>
      </c>
      <c r="B9475" t="s">
        <v>2059</v>
      </c>
      <c r="C9475" t="s">
        <v>1157</v>
      </c>
      <c r="D9475" t="s">
        <v>102</v>
      </c>
      <c r="E9475" t="s">
        <v>561</v>
      </c>
      <c r="F9475" t="s">
        <v>80</v>
      </c>
      <c r="G9475" t="s">
        <v>63</v>
      </c>
      <c r="H9475" t="s">
        <v>202</v>
      </c>
      <c r="I9475" t="s">
        <v>55</v>
      </c>
      <c r="J9475" t="s">
        <v>56</v>
      </c>
      <c r="K9475" t="s">
        <v>151</v>
      </c>
      <c r="L9475">
        <v>53836.08</v>
      </c>
      <c r="M9475">
        <v>6</v>
      </c>
      <c r="N9475">
        <v>0.05</v>
      </c>
      <c r="O9475">
        <v>9078.24</v>
      </c>
    </row>
    <row r="9476" spans="1:15" x14ac:dyDescent="0.3">
      <c r="A9476" t="s">
        <v>11489</v>
      </c>
      <c r="B9476" t="s">
        <v>620</v>
      </c>
      <c r="C9476" t="s">
        <v>1998</v>
      </c>
      <c r="D9476" t="s">
        <v>78</v>
      </c>
      <c r="E9476" t="s">
        <v>2025</v>
      </c>
      <c r="F9476" t="s">
        <v>80</v>
      </c>
      <c r="G9476" t="s">
        <v>72</v>
      </c>
      <c r="H9476" t="s">
        <v>117</v>
      </c>
      <c r="I9476" t="s">
        <v>96</v>
      </c>
      <c r="J9476" t="s">
        <v>135</v>
      </c>
      <c r="K9476" t="s">
        <v>136</v>
      </c>
      <c r="L9476">
        <v>6929.01</v>
      </c>
      <c r="M9476">
        <v>3</v>
      </c>
      <c r="N9476">
        <v>0.2</v>
      </c>
      <c r="O9476">
        <v>1509.05</v>
      </c>
    </row>
    <row r="9477" spans="1:15" x14ac:dyDescent="0.3">
      <c r="A9477" t="s">
        <v>11490</v>
      </c>
      <c r="B9477" t="s">
        <v>1720</v>
      </c>
      <c r="C9477" t="s">
        <v>2349</v>
      </c>
      <c r="D9477" t="s">
        <v>102</v>
      </c>
      <c r="E9477" t="s">
        <v>1617</v>
      </c>
      <c r="F9477" t="s">
        <v>80</v>
      </c>
      <c r="G9477" t="s">
        <v>63</v>
      </c>
      <c r="H9477" t="s">
        <v>172</v>
      </c>
      <c r="I9477" t="s">
        <v>118</v>
      </c>
      <c r="J9477" t="s">
        <v>230</v>
      </c>
      <c r="K9477" t="s">
        <v>231</v>
      </c>
      <c r="L9477">
        <v>11396.64</v>
      </c>
      <c r="M9477">
        <v>1</v>
      </c>
      <c r="N9477">
        <v>0.25</v>
      </c>
      <c r="O9477">
        <v>3068.82</v>
      </c>
    </row>
    <row r="9478" spans="1:15" x14ac:dyDescent="0.3">
      <c r="A9478" t="s">
        <v>11491</v>
      </c>
      <c r="B9478" t="s">
        <v>1623</v>
      </c>
      <c r="C9478" t="s">
        <v>526</v>
      </c>
      <c r="D9478" t="s">
        <v>50</v>
      </c>
      <c r="E9478" t="s">
        <v>1574</v>
      </c>
      <c r="F9478" t="s">
        <v>71</v>
      </c>
      <c r="G9478" t="s">
        <v>81</v>
      </c>
      <c r="H9478" t="s">
        <v>284</v>
      </c>
      <c r="I9478" t="s">
        <v>83</v>
      </c>
      <c r="J9478" t="s">
        <v>379</v>
      </c>
      <c r="K9478" t="s">
        <v>716</v>
      </c>
      <c r="L9478">
        <v>36300.75</v>
      </c>
      <c r="M9478">
        <v>5</v>
      </c>
      <c r="N9478">
        <v>0.05</v>
      </c>
      <c r="O9478">
        <v>10971</v>
      </c>
    </row>
    <row r="9479" spans="1:15" x14ac:dyDescent="0.3">
      <c r="A9479" t="s">
        <v>11492</v>
      </c>
      <c r="B9479" t="s">
        <v>2757</v>
      </c>
      <c r="C9479" t="s">
        <v>3585</v>
      </c>
      <c r="D9479" t="s">
        <v>50</v>
      </c>
      <c r="E9479" t="s">
        <v>1047</v>
      </c>
      <c r="F9479" t="s">
        <v>80</v>
      </c>
      <c r="G9479" t="s">
        <v>179</v>
      </c>
      <c r="H9479" t="s">
        <v>236</v>
      </c>
      <c r="I9479" t="s">
        <v>118</v>
      </c>
      <c r="J9479" t="s">
        <v>303</v>
      </c>
      <c r="K9479" t="s">
        <v>421</v>
      </c>
      <c r="L9479">
        <v>4792.88</v>
      </c>
      <c r="M9479">
        <v>2</v>
      </c>
      <c r="N9479">
        <v>0</v>
      </c>
      <c r="O9479">
        <v>861.47</v>
      </c>
    </row>
    <row r="9480" spans="1:15" x14ac:dyDescent="0.3">
      <c r="A9480" t="s">
        <v>11493</v>
      </c>
      <c r="B9480" t="s">
        <v>3015</v>
      </c>
      <c r="C9480" t="s">
        <v>942</v>
      </c>
      <c r="D9480" t="s">
        <v>102</v>
      </c>
      <c r="E9480" t="s">
        <v>561</v>
      </c>
      <c r="F9480" t="s">
        <v>80</v>
      </c>
      <c r="G9480" t="s">
        <v>81</v>
      </c>
      <c r="H9480" t="s">
        <v>95</v>
      </c>
      <c r="I9480" t="s">
        <v>96</v>
      </c>
      <c r="J9480" t="s">
        <v>135</v>
      </c>
      <c r="K9480" t="s">
        <v>395</v>
      </c>
      <c r="L9480">
        <v>7710.68</v>
      </c>
      <c r="M9480">
        <v>4</v>
      </c>
      <c r="N9480">
        <v>0</v>
      </c>
      <c r="O9480">
        <v>1344.8</v>
      </c>
    </row>
    <row r="9481" spans="1:15" x14ac:dyDescent="0.3">
      <c r="A9481" t="s">
        <v>11494</v>
      </c>
      <c r="B9481" t="s">
        <v>698</v>
      </c>
      <c r="C9481" t="s">
        <v>3730</v>
      </c>
      <c r="D9481" t="s">
        <v>78</v>
      </c>
      <c r="E9481" t="s">
        <v>656</v>
      </c>
      <c r="F9481" t="s">
        <v>52</v>
      </c>
      <c r="G9481" t="s">
        <v>53</v>
      </c>
      <c r="H9481" t="s">
        <v>110</v>
      </c>
      <c r="I9481" t="s">
        <v>55</v>
      </c>
      <c r="J9481" t="s">
        <v>173</v>
      </c>
      <c r="K9481" t="s">
        <v>735</v>
      </c>
      <c r="L9481">
        <v>11860.56</v>
      </c>
      <c r="M9481">
        <v>6</v>
      </c>
      <c r="N9481">
        <v>0</v>
      </c>
      <c r="O9481">
        <v>3218.83</v>
      </c>
    </row>
    <row r="9482" spans="1:15" x14ac:dyDescent="0.3">
      <c r="A9482" t="s">
        <v>11495</v>
      </c>
      <c r="B9482" t="s">
        <v>529</v>
      </c>
      <c r="C9482" t="s">
        <v>1870</v>
      </c>
      <c r="D9482" t="s">
        <v>61</v>
      </c>
      <c r="E9482" t="s">
        <v>3535</v>
      </c>
      <c r="F9482" t="s">
        <v>80</v>
      </c>
      <c r="G9482" t="s">
        <v>179</v>
      </c>
      <c r="H9482" t="s">
        <v>180</v>
      </c>
      <c r="I9482" t="s">
        <v>83</v>
      </c>
      <c r="J9482" t="s">
        <v>156</v>
      </c>
      <c r="K9482" t="s">
        <v>157</v>
      </c>
      <c r="L9482">
        <v>40187.68</v>
      </c>
      <c r="M9482">
        <v>8</v>
      </c>
      <c r="N9482">
        <v>0.25</v>
      </c>
      <c r="O9482">
        <v>10531.94</v>
      </c>
    </row>
    <row r="9483" spans="1:15" x14ac:dyDescent="0.3">
      <c r="A9483" t="s">
        <v>11496</v>
      </c>
      <c r="B9483" t="s">
        <v>2082</v>
      </c>
      <c r="C9483" t="s">
        <v>3677</v>
      </c>
      <c r="D9483" t="s">
        <v>50</v>
      </c>
      <c r="E9483" t="s">
        <v>2206</v>
      </c>
      <c r="F9483" t="s">
        <v>52</v>
      </c>
      <c r="G9483" t="s">
        <v>63</v>
      </c>
      <c r="H9483" t="s">
        <v>172</v>
      </c>
      <c r="I9483" t="s">
        <v>83</v>
      </c>
      <c r="J9483" t="s">
        <v>379</v>
      </c>
      <c r="K9483" t="s">
        <v>380</v>
      </c>
      <c r="L9483">
        <v>12493.41</v>
      </c>
      <c r="M9483">
        <v>3</v>
      </c>
      <c r="N9483">
        <v>0.2</v>
      </c>
      <c r="O9483">
        <v>1866.63</v>
      </c>
    </row>
    <row r="9484" spans="1:15" x14ac:dyDescent="0.3">
      <c r="A9484" t="s">
        <v>11497</v>
      </c>
      <c r="B9484" t="s">
        <v>1692</v>
      </c>
      <c r="C9484" t="s">
        <v>1440</v>
      </c>
      <c r="D9484" t="s">
        <v>50</v>
      </c>
      <c r="E9484" t="s">
        <v>1091</v>
      </c>
      <c r="F9484" t="s">
        <v>71</v>
      </c>
      <c r="G9484" t="s">
        <v>81</v>
      </c>
      <c r="H9484" t="s">
        <v>95</v>
      </c>
      <c r="I9484" t="s">
        <v>55</v>
      </c>
      <c r="J9484" t="s">
        <v>56</v>
      </c>
      <c r="K9484" t="s">
        <v>151</v>
      </c>
      <c r="L9484">
        <v>109131.6</v>
      </c>
      <c r="M9484">
        <v>8</v>
      </c>
      <c r="N9484">
        <v>0.1</v>
      </c>
      <c r="O9484">
        <v>16128.85</v>
      </c>
    </row>
    <row r="9485" spans="1:15" x14ac:dyDescent="0.3">
      <c r="A9485" t="s">
        <v>11498</v>
      </c>
      <c r="B9485" t="s">
        <v>2092</v>
      </c>
      <c r="C9485" t="s">
        <v>2195</v>
      </c>
      <c r="D9485" t="s">
        <v>61</v>
      </c>
      <c r="E9485" t="s">
        <v>161</v>
      </c>
      <c r="F9485" t="s">
        <v>80</v>
      </c>
      <c r="G9485" t="s">
        <v>72</v>
      </c>
      <c r="H9485" t="s">
        <v>346</v>
      </c>
      <c r="I9485" t="s">
        <v>83</v>
      </c>
      <c r="J9485" t="s">
        <v>156</v>
      </c>
      <c r="K9485" t="s">
        <v>208</v>
      </c>
      <c r="L9485">
        <v>39951.5</v>
      </c>
      <c r="M9485">
        <v>5</v>
      </c>
      <c r="N9485">
        <v>0.1</v>
      </c>
      <c r="O9485">
        <v>6913.84</v>
      </c>
    </row>
    <row r="9486" spans="1:15" x14ac:dyDescent="0.3">
      <c r="A9486" t="s">
        <v>11499</v>
      </c>
      <c r="B9486" t="s">
        <v>504</v>
      </c>
      <c r="C9486" t="s">
        <v>810</v>
      </c>
      <c r="D9486" t="s">
        <v>78</v>
      </c>
      <c r="E9486" t="s">
        <v>1612</v>
      </c>
      <c r="F9486" t="s">
        <v>52</v>
      </c>
      <c r="G9486" t="s">
        <v>53</v>
      </c>
      <c r="H9486" t="s">
        <v>54</v>
      </c>
      <c r="I9486" t="s">
        <v>118</v>
      </c>
      <c r="J9486" t="s">
        <v>191</v>
      </c>
      <c r="K9486" t="s">
        <v>290</v>
      </c>
      <c r="L9486">
        <v>111021.93</v>
      </c>
      <c r="M9486">
        <v>9</v>
      </c>
      <c r="N9486">
        <v>0.15</v>
      </c>
      <c r="O9486">
        <v>30720.44</v>
      </c>
    </row>
    <row r="9487" spans="1:15" x14ac:dyDescent="0.3">
      <c r="A9487" t="s">
        <v>11500</v>
      </c>
      <c r="B9487" t="s">
        <v>552</v>
      </c>
      <c r="C9487" t="s">
        <v>2274</v>
      </c>
      <c r="D9487" t="s">
        <v>61</v>
      </c>
      <c r="E9487" t="s">
        <v>660</v>
      </c>
      <c r="F9487" t="s">
        <v>71</v>
      </c>
      <c r="G9487" t="s">
        <v>81</v>
      </c>
      <c r="H9487" t="s">
        <v>284</v>
      </c>
      <c r="I9487" t="s">
        <v>55</v>
      </c>
      <c r="J9487" t="s">
        <v>173</v>
      </c>
      <c r="K9487" t="s">
        <v>203</v>
      </c>
      <c r="L9487">
        <v>343.85</v>
      </c>
      <c r="M9487">
        <v>1</v>
      </c>
      <c r="N9487">
        <v>0.05</v>
      </c>
      <c r="O9487">
        <v>60.27</v>
      </c>
    </row>
    <row r="9488" spans="1:15" x14ac:dyDescent="0.3">
      <c r="A9488" t="s">
        <v>11501</v>
      </c>
      <c r="B9488" t="s">
        <v>1489</v>
      </c>
      <c r="C9488" t="s">
        <v>3569</v>
      </c>
      <c r="D9488" t="s">
        <v>50</v>
      </c>
      <c r="E9488" t="s">
        <v>320</v>
      </c>
      <c r="F9488" t="s">
        <v>80</v>
      </c>
      <c r="G9488" t="s">
        <v>53</v>
      </c>
      <c r="H9488" t="s">
        <v>90</v>
      </c>
      <c r="I9488" t="s">
        <v>83</v>
      </c>
      <c r="J9488" t="s">
        <v>156</v>
      </c>
      <c r="K9488" t="s">
        <v>157</v>
      </c>
      <c r="L9488">
        <v>68035.14</v>
      </c>
      <c r="M9488">
        <v>6</v>
      </c>
      <c r="N9488">
        <v>0.1</v>
      </c>
      <c r="O9488">
        <v>19033.88</v>
      </c>
    </row>
    <row r="9489" spans="1:15" x14ac:dyDescent="0.3">
      <c r="A9489" t="s">
        <v>11502</v>
      </c>
      <c r="B9489" t="s">
        <v>3515</v>
      </c>
      <c r="C9489" t="s">
        <v>1000</v>
      </c>
      <c r="D9489" t="s">
        <v>61</v>
      </c>
      <c r="E9489" t="s">
        <v>998</v>
      </c>
      <c r="F9489" t="s">
        <v>52</v>
      </c>
      <c r="G9489" t="s">
        <v>63</v>
      </c>
      <c r="H9489" t="s">
        <v>64</v>
      </c>
      <c r="I9489" t="s">
        <v>118</v>
      </c>
      <c r="J9489" t="s">
        <v>230</v>
      </c>
      <c r="K9489" t="s">
        <v>351</v>
      </c>
      <c r="L9489">
        <v>129171.87</v>
      </c>
      <c r="M9489">
        <v>9</v>
      </c>
      <c r="N9489">
        <v>0</v>
      </c>
      <c r="O9489">
        <v>30153.439999999999</v>
      </c>
    </row>
    <row r="9490" spans="1:15" x14ac:dyDescent="0.3">
      <c r="A9490" t="s">
        <v>11503</v>
      </c>
      <c r="B9490" t="s">
        <v>1424</v>
      </c>
      <c r="C9490" t="s">
        <v>376</v>
      </c>
      <c r="D9490" t="s">
        <v>61</v>
      </c>
      <c r="E9490" t="s">
        <v>1303</v>
      </c>
      <c r="F9490" t="s">
        <v>52</v>
      </c>
      <c r="G9490" t="s">
        <v>53</v>
      </c>
      <c r="H9490" t="s">
        <v>90</v>
      </c>
      <c r="I9490" t="s">
        <v>83</v>
      </c>
      <c r="J9490" t="s">
        <v>449</v>
      </c>
      <c r="K9490" t="s">
        <v>775</v>
      </c>
      <c r="L9490">
        <v>17551.2</v>
      </c>
      <c r="M9490">
        <v>10</v>
      </c>
      <c r="N9490">
        <v>0.15</v>
      </c>
      <c r="O9490">
        <v>5738.44</v>
      </c>
    </row>
    <row r="9491" spans="1:15" x14ac:dyDescent="0.3">
      <c r="A9491" t="s">
        <v>11504</v>
      </c>
      <c r="B9491" t="s">
        <v>760</v>
      </c>
      <c r="C9491" t="s">
        <v>4018</v>
      </c>
      <c r="D9491" t="s">
        <v>78</v>
      </c>
      <c r="E9491" t="s">
        <v>779</v>
      </c>
      <c r="F9491" t="s">
        <v>71</v>
      </c>
      <c r="G9491" t="s">
        <v>179</v>
      </c>
      <c r="H9491" t="s">
        <v>236</v>
      </c>
      <c r="I9491" t="s">
        <v>83</v>
      </c>
      <c r="J9491" t="s">
        <v>379</v>
      </c>
      <c r="K9491" t="s">
        <v>380</v>
      </c>
      <c r="L9491">
        <v>7926.55</v>
      </c>
      <c r="M9491">
        <v>5</v>
      </c>
      <c r="N9491">
        <v>0</v>
      </c>
      <c r="O9491">
        <v>1602.59</v>
      </c>
    </row>
    <row r="9492" spans="1:15" x14ac:dyDescent="0.3">
      <c r="A9492" t="s">
        <v>11505</v>
      </c>
      <c r="B9492" t="s">
        <v>1279</v>
      </c>
      <c r="C9492" t="s">
        <v>3882</v>
      </c>
      <c r="D9492" t="s">
        <v>78</v>
      </c>
      <c r="E9492" t="s">
        <v>730</v>
      </c>
      <c r="F9492" t="s">
        <v>71</v>
      </c>
      <c r="G9492" t="s">
        <v>179</v>
      </c>
      <c r="H9492" t="s">
        <v>180</v>
      </c>
      <c r="I9492" t="s">
        <v>96</v>
      </c>
      <c r="J9492" t="s">
        <v>166</v>
      </c>
      <c r="K9492" t="s">
        <v>337</v>
      </c>
      <c r="L9492">
        <v>18628.12</v>
      </c>
      <c r="M9492">
        <v>4</v>
      </c>
      <c r="N9492">
        <v>0.15</v>
      </c>
      <c r="O9492">
        <v>3850.23</v>
      </c>
    </row>
    <row r="9493" spans="1:15" x14ac:dyDescent="0.3">
      <c r="A9493" t="s">
        <v>11506</v>
      </c>
      <c r="B9493" t="s">
        <v>2124</v>
      </c>
      <c r="C9493" t="s">
        <v>714</v>
      </c>
      <c r="D9493" t="s">
        <v>102</v>
      </c>
      <c r="E9493" t="s">
        <v>1232</v>
      </c>
      <c r="F9493" t="s">
        <v>52</v>
      </c>
      <c r="G9493" t="s">
        <v>179</v>
      </c>
      <c r="H9493" t="s">
        <v>180</v>
      </c>
      <c r="I9493" t="s">
        <v>118</v>
      </c>
      <c r="J9493" t="s">
        <v>303</v>
      </c>
      <c r="K9493" t="s">
        <v>491</v>
      </c>
      <c r="L9493">
        <v>58167.45</v>
      </c>
      <c r="M9493">
        <v>5</v>
      </c>
      <c r="N9493">
        <v>0.2</v>
      </c>
      <c r="O9493">
        <v>9692.11</v>
      </c>
    </row>
    <row r="9494" spans="1:15" x14ac:dyDescent="0.3">
      <c r="A9494" t="s">
        <v>11507</v>
      </c>
      <c r="B9494" t="s">
        <v>860</v>
      </c>
      <c r="C9494" t="s">
        <v>481</v>
      </c>
      <c r="D9494" t="s">
        <v>102</v>
      </c>
      <c r="E9494" t="s">
        <v>1275</v>
      </c>
      <c r="F9494" t="s">
        <v>71</v>
      </c>
      <c r="G9494" t="s">
        <v>72</v>
      </c>
      <c r="H9494" t="s">
        <v>346</v>
      </c>
      <c r="I9494" t="s">
        <v>83</v>
      </c>
      <c r="J9494" t="s">
        <v>379</v>
      </c>
      <c r="K9494" t="s">
        <v>380</v>
      </c>
      <c r="L9494">
        <v>39440.76</v>
      </c>
      <c r="M9494">
        <v>4</v>
      </c>
      <c r="N9494">
        <v>0</v>
      </c>
      <c r="O9494">
        <v>6462.18</v>
      </c>
    </row>
    <row r="9495" spans="1:15" x14ac:dyDescent="0.3">
      <c r="A9495" t="s">
        <v>11508</v>
      </c>
      <c r="B9495" t="s">
        <v>3030</v>
      </c>
      <c r="C9495" t="s">
        <v>3654</v>
      </c>
      <c r="D9495" t="s">
        <v>102</v>
      </c>
      <c r="E9495" t="s">
        <v>3815</v>
      </c>
      <c r="F9495" t="s">
        <v>71</v>
      </c>
      <c r="G9495" t="s">
        <v>63</v>
      </c>
      <c r="H9495" t="s">
        <v>64</v>
      </c>
      <c r="I9495" t="s">
        <v>96</v>
      </c>
      <c r="J9495" t="s">
        <v>166</v>
      </c>
      <c r="K9495" t="s">
        <v>167</v>
      </c>
      <c r="L9495">
        <v>68173.8</v>
      </c>
      <c r="M9495">
        <v>6</v>
      </c>
      <c r="N9495">
        <v>0.15</v>
      </c>
      <c r="O9495">
        <v>21777.23</v>
      </c>
    </row>
    <row r="9496" spans="1:15" x14ac:dyDescent="0.3">
      <c r="A9496" t="s">
        <v>11509</v>
      </c>
      <c r="B9496" t="s">
        <v>2477</v>
      </c>
      <c r="C9496" t="s">
        <v>1611</v>
      </c>
      <c r="D9496" t="s">
        <v>78</v>
      </c>
      <c r="E9496" t="s">
        <v>603</v>
      </c>
      <c r="F9496" t="s">
        <v>52</v>
      </c>
      <c r="G9496" t="s">
        <v>53</v>
      </c>
      <c r="H9496" t="s">
        <v>246</v>
      </c>
      <c r="I9496" t="s">
        <v>83</v>
      </c>
      <c r="J9496" t="s">
        <v>84</v>
      </c>
      <c r="K9496" t="s">
        <v>85</v>
      </c>
      <c r="L9496">
        <v>112351.23</v>
      </c>
      <c r="M9496">
        <v>9</v>
      </c>
      <c r="N9496">
        <v>0.15</v>
      </c>
      <c r="O9496">
        <v>34504.639999999999</v>
      </c>
    </row>
    <row r="9497" spans="1:15" x14ac:dyDescent="0.3">
      <c r="A9497" t="s">
        <v>11510</v>
      </c>
      <c r="B9497" t="s">
        <v>1464</v>
      </c>
      <c r="C9497" t="s">
        <v>3077</v>
      </c>
      <c r="D9497" t="s">
        <v>61</v>
      </c>
      <c r="E9497" t="s">
        <v>660</v>
      </c>
      <c r="F9497" t="s">
        <v>52</v>
      </c>
      <c r="G9497" t="s">
        <v>179</v>
      </c>
      <c r="H9497" t="s">
        <v>236</v>
      </c>
      <c r="I9497" t="s">
        <v>118</v>
      </c>
      <c r="J9497" t="s">
        <v>303</v>
      </c>
      <c r="K9497" t="s">
        <v>304</v>
      </c>
      <c r="L9497">
        <v>42840.63</v>
      </c>
      <c r="M9497">
        <v>7</v>
      </c>
      <c r="N9497">
        <v>0.25</v>
      </c>
      <c r="O9497">
        <v>6397.71</v>
      </c>
    </row>
    <row r="9498" spans="1:15" x14ac:dyDescent="0.3">
      <c r="A9498" t="s">
        <v>11511</v>
      </c>
      <c r="B9498" t="s">
        <v>2267</v>
      </c>
      <c r="C9498" t="s">
        <v>675</v>
      </c>
      <c r="D9498" t="s">
        <v>50</v>
      </c>
      <c r="E9498" t="s">
        <v>3213</v>
      </c>
      <c r="F9498" t="s">
        <v>80</v>
      </c>
      <c r="G9498" t="s">
        <v>72</v>
      </c>
      <c r="H9498" t="s">
        <v>104</v>
      </c>
      <c r="I9498" t="s">
        <v>83</v>
      </c>
      <c r="J9498" t="s">
        <v>449</v>
      </c>
      <c r="K9498" t="s">
        <v>775</v>
      </c>
      <c r="L9498">
        <v>11959.22</v>
      </c>
      <c r="M9498">
        <v>2</v>
      </c>
      <c r="N9498">
        <v>0.25</v>
      </c>
      <c r="O9498">
        <v>1371.42</v>
      </c>
    </row>
    <row r="9499" spans="1:15" x14ac:dyDescent="0.3">
      <c r="A9499" t="s">
        <v>11512</v>
      </c>
      <c r="B9499" t="s">
        <v>288</v>
      </c>
      <c r="C9499" t="s">
        <v>1573</v>
      </c>
      <c r="D9499" t="s">
        <v>78</v>
      </c>
      <c r="E9499" t="s">
        <v>279</v>
      </c>
      <c r="F9499" t="s">
        <v>80</v>
      </c>
      <c r="G9499" t="s">
        <v>63</v>
      </c>
      <c r="H9499" t="s">
        <v>202</v>
      </c>
      <c r="I9499" t="s">
        <v>96</v>
      </c>
      <c r="J9499" t="s">
        <v>135</v>
      </c>
      <c r="K9499" t="s">
        <v>395</v>
      </c>
      <c r="L9499">
        <v>58303.08</v>
      </c>
      <c r="M9499">
        <v>9</v>
      </c>
      <c r="N9499">
        <v>0.25</v>
      </c>
      <c r="O9499">
        <v>9643.2000000000007</v>
      </c>
    </row>
    <row r="9500" spans="1:15" x14ac:dyDescent="0.3">
      <c r="A9500" t="s">
        <v>11513</v>
      </c>
      <c r="B9500" t="s">
        <v>1674</v>
      </c>
      <c r="C9500" t="s">
        <v>431</v>
      </c>
      <c r="D9500" t="s">
        <v>78</v>
      </c>
      <c r="E9500" t="s">
        <v>3102</v>
      </c>
      <c r="F9500" t="s">
        <v>80</v>
      </c>
      <c r="G9500" t="s">
        <v>53</v>
      </c>
      <c r="H9500" t="s">
        <v>110</v>
      </c>
      <c r="I9500" t="s">
        <v>96</v>
      </c>
      <c r="J9500" t="s">
        <v>111</v>
      </c>
      <c r="K9500" t="s">
        <v>328</v>
      </c>
      <c r="L9500">
        <v>25430.25</v>
      </c>
      <c r="M9500">
        <v>3</v>
      </c>
      <c r="N9500">
        <v>0.25</v>
      </c>
      <c r="O9500">
        <v>4647.88</v>
      </c>
    </row>
    <row r="9501" spans="1:15" x14ac:dyDescent="0.3">
      <c r="A9501" t="s">
        <v>11514</v>
      </c>
      <c r="B9501" t="s">
        <v>2104</v>
      </c>
      <c r="C9501" t="s">
        <v>2390</v>
      </c>
      <c r="D9501" t="s">
        <v>78</v>
      </c>
      <c r="E9501" t="s">
        <v>1150</v>
      </c>
      <c r="F9501" t="s">
        <v>80</v>
      </c>
      <c r="G9501" t="s">
        <v>53</v>
      </c>
      <c r="H9501" t="s">
        <v>246</v>
      </c>
      <c r="I9501" t="s">
        <v>55</v>
      </c>
      <c r="J9501" t="s">
        <v>65</v>
      </c>
      <c r="K9501" t="s">
        <v>66</v>
      </c>
      <c r="L9501">
        <v>20717.900000000001</v>
      </c>
      <c r="M9501">
        <v>7</v>
      </c>
      <c r="N9501">
        <v>0.05</v>
      </c>
      <c r="O9501">
        <v>4564.3</v>
      </c>
    </row>
    <row r="9502" spans="1:15" x14ac:dyDescent="0.3">
      <c r="A9502" t="s">
        <v>11515</v>
      </c>
      <c r="B9502" t="s">
        <v>1349</v>
      </c>
      <c r="C9502" t="s">
        <v>1852</v>
      </c>
      <c r="D9502" t="s">
        <v>78</v>
      </c>
      <c r="E9502" t="s">
        <v>1419</v>
      </c>
      <c r="F9502" t="s">
        <v>80</v>
      </c>
      <c r="G9502" t="s">
        <v>179</v>
      </c>
      <c r="H9502" t="s">
        <v>180</v>
      </c>
      <c r="I9502" t="s">
        <v>83</v>
      </c>
      <c r="J9502" t="s">
        <v>84</v>
      </c>
      <c r="K9502" t="s">
        <v>125</v>
      </c>
      <c r="L9502">
        <v>83042.820000000007</v>
      </c>
      <c r="M9502">
        <v>7</v>
      </c>
      <c r="N9502">
        <v>0.2</v>
      </c>
      <c r="O9502">
        <v>26382.27</v>
      </c>
    </row>
    <row r="9503" spans="1:15" x14ac:dyDescent="0.3">
      <c r="A9503" t="s">
        <v>11516</v>
      </c>
      <c r="B9503" t="s">
        <v>3110</v>
      </c>
      <c r="C9503" t="s">
        <v>3111</v>
      </c>
      <c r="D9503" t="s">
        <v>50</v>
      </c>
      <c r="E9503" t="s">
        <v>196</v>
      </c>
      <c r="F9503" t="s">
        <v>80</v>
      </c>
      <c r="G9503" t="s">
        <v>63</v>
      </c>
      <c r="H9503" t="s">
        <v>64</v>
      </c>
      <c r="I9503" t="s">
        <v>96</v>
      </c>
      <c r="J9503" t="s">
        <v>166</v>
      </c>
      <c r="K9503" t="s">
        <v>167</v>
      </c>
      <c r="L9503">
        <v>125521.65</v>
      </c>
      <c r="M9503">
        <v>9</v>
      </c>
      <c r="N9503">
        <v>0.25</v>
      </c>
      <c r="O9503">
        <v>21376.27</v>
      </c>
    </row>
    <row r="9504" spans="1:15" x14ac:dyDescent="0.3">
      <c r="A9504" t="s">
        <v>11517</v>
      </c>
      <c r="B9504" t="s">
        <v>1458</v>
      </c>
      <c r="C9504" t="s">
        <v>1837</v>
      </c>
      <c r="D9504" t="s">
        <v>61</v>
      </c>
      <c r="E9504" t="s">
        <v>2882</v>
      </c>
      <c r="F9504" t="s">
        <v>52</v>
      </c>
      <c r="G9504" t="s">
        <v>53</v>
      </c>
      <c r="H9504" t="s">
        <v>110</v>
      </c>
      <c r="I9504" t="s">
        <v>96</v>
      </c>
      <c r="J9504" t="s">
        <v>111</v>
      </c>
      <c r="K9504" t="s">
        <v>112</v>
      </c>
      <c r="L9504">
        <v>91071.28</v>
      </c>
      <c r="M9504">
        <v>8</v>
      </c>
      <c r="N9504">
        <v>0.15</v>
      </c>
      <c r="O9504">
        <v>26141.9</v>
      </c>
    </row>
    <row r="9505" spans="1:15" x14ac:dyDescent="0.3">
      <c r="A9505" t="s">
        <v>11518</v>
      </c>
      <c r="B9505" t="s">
        <v>2795</v>
      </c>
      <c r="C9505" t="s">
        <v>613</v>
      </c>
      <c r="D9505" t="s">
        <v>102</v>
      </c>
      <c r="E9505" t="s">
        <v>483</v>
      </c>
      <c r="F9505" t="s">
        <v>52</v>
      </c>
      <c r="G9505" t="s">
        <v>53</v>
      </c>
      <c r="H9505" t="s">
        <v>246</v>
      </c>
      <c r="I9505" t="s">
        <v>118</v>
      </c>
      <c r="J9505" t="s">
        <v>230</v>
      </c>
      <c r="K9505" t="s">
        <v>351</v>
      </c>
      <c r="L9505">
        <v>3743.72</v>
      </c>
      <c r="M9505">
        <v>4</v>
      </c>
      <c r="N9505">
        <v>0.1</v>
      </c>
      <c r="O9505">
        <v>1218.1099999999999</v>
      </c>
    </row>
    <row r="9506" spans="1:15" x14ac:dyDescent="0.3">
      <c r="A9506" t="s">
        <v>11519</v>
      </c>
      <c r="B9506" t="s">
        <v>1987</v>
      </c>
      <c r="C9506" t="s">
        <v>1988</v>
      </c>
      <c r="D9506" t="s">
        <v>61</v>
      </c>
      <c r="E9506" t="s">
        <v>3201</v>
      </c>
      <c r="F9506" t="s">
        <v>71</v>
      </c>
      <c r="G9506" t="s">
        <v>63</v>
      </c>
      <c r="H9506" t="s">
        <v>64</v>
      </c>
      <c r="I9506" t="s">
        <v>55</v>
      </c>
      <c r="J9506" t="s">
        <v>65</v>
      </c>
      <c r="K9506" t="s">
        <v>91</v>
      </c>
      <c r="L9506">
        <v>5767.05</v>
      </c>
      <c r="M9506">
        <v>5</v>
      </c>
      <c r="N9506">
        <v>0.25</v>
      </c>
      <c r="O9506">
        <v>1085.4100000000001</v>
      </c>
    </row>
    <row r="9507" spans="1:15" x14ac:dyDescent="0.3">
      <c r="A9507" t="s">
        <v>11520</v>
      </c>
      <c r="B9507" t="s">
        <v>1084</v>
      </c>
      <c r="C9507" t="s">
        <v>2205</v>
      </c>
      <c r="D9507" t="s">
        <v>61</v>
      </c>
      <c r="E9507" t="s">
        <v>436</v>
      </c>
      <c r="F9507" t="s">
        <v>71</v>
      </c>
      <c r="G9507" t="s">
        <v>81</v>
      </c>
      <c r="H9507" t="s">
        <v>82</v>
      </c>
      <c r="I9507" t="s">
        <v>118</v>
      </c>
      <c r="J9507" t="s">
        <v>191</v>
      </c>
      <c r="K9507" t="s">
        <v>829</v>
      </c>
      <c r="L9507">
        <v>3213.6</v>
      </c>
      <c r="M9507">
        <v>4</v>
      </c>
      <c r="N9507">
        <v>0</v>
      </c>
      <c r="O9507">
        <v>1004.32</v>
      </c>
    </row>
    <row r="9508" spans="1:15" x14ac:dyDescent="0.3">
      <c r="A9508" t="s">
        <v>11521</v>
      </c>
      <c r="B9508" t="s">
        <v>3210</v>
      </c>
      <c r="C9508" t="s">
        <v>385</v>
      </c>
      <c r="D9508" t="s">
        <v>61</v>
      </c>
      <c r="E9508" t="s">
        <v>2392</v>
      </c>
      <c r="F9508" t="s">
        <v>52</v>
      </c>
      <c r="G9508" t="s">
        <v>81</v>
      </c>
      <c r="H9508" t="s">
        <v>284</v>
      </c>
      <c r="I9508" t="s">
        <v>83</v>
      </c>
      <c r="J9508" t="s">
        <v>379</v>
      </c>
      <c r="K9508" t="s">
        <v>562</v>
      </c>
      <c r="L9508">
        <v>123410.61</v>
      </c>
      <c r="M9508">
        <v>9</v>
      </c>
      <c r="N9508">
        <v>0.1</v>
      </c>
      <c r="O9508">
        <v>30236.080000000002</v>
      </c>
    </row>
    <row r="9509" spans="1:15" x14ac:dyDescent="0.3">
      <c r="A9509" t="s">
        <v>11522</v>
      </c>
      <c r="B9509" t="s">
        <v>576</v>
      </c>
      <c r="C9509" t="s">
        <v>368</v>
      </c>
      <c r="D9509" t="s">
        <v>102</v>
      </c>
      <c r="E9509" t="s">
        <v>407</v>
      </c>
      <c r="F9509" t="s">
        <v>52</v>
      </c>
      <c r="G9509" t="s">
        <v>53</v>
      </c>
      <c r="H9509" t="s">
        <v>90</v>
      </c>
      <c r="I9509" t="s">
        <v>55</v>
      </c>
      <c r="J9509" t="s">
        <v>141</v>
      </c>
      <c r="K9509" t="s">
        <v>142</v>
      </c>
      <c r="L9509">
        <v>4651.76</v>
      </c>
      <c r="M9509">
        <v>1</v>
      </c>
      <c r="N9509">
        <v>0.05</v>
      </c>
      <c r="O9509">
        <v>1582.02</v>
      </c>
    </row>
    <row r="9510" spans="1:15" x14ac:dyDescent="0.3">
      <c r="A9510" t="s">
        <v>11523</v>
      </c>
      <c r="B9510" t="s">
        <v>183</v>
      </c>
      <c r="C9510" t="s">
        <v>1382</v>
      </c>
      <c r="D9510" t="s">
        <v>102</v>
      </c>
      <c r="E9510" t="s">
        <v>3232</v>
      </c>
      <c r="F9510" t="s">
        <v>71</v>
      </c>
      <c r="G9510" t="s">
        <v>53</v>
      </c>
      <c r="H9510" t="s">
        <v>54</v>
      </c>
      <c r="I9510" t="s">
        <v>55</v>
      </c>
      <c r="J9510" t="s">
        <v>65</v>
      </c>
      <c r="K9510" t="s">
        <v>325</v>
      </c>
      <c r="L9510">
        <v>119569.9</v>
      </c>
      <c r="M9510">
        <v>10</v>
      </c>
      <c r="N9510">
        <v>0.15</v>
      </c>
      <c r="O9510">
        <v>31700.81</v>
      </c>
    </row>
    <row r="9511" spans="1:15" x14ac:dyDescent="0.3">
      <c r="A9511" t="s">
        <v>11524</v>
      </c>
      <c r="B9511" t="s">
        <v>1512</v>
      </c>
      <c r="C9511" t="s">
        <v>1117</v>
      </c>
      <c r="D9511" t="s">
        <v>61</v>
      </c>
      <c r="E9511" t="s">
        <v>150</v>
      </c>
      <c r="F9511" t="s">
        <v>80</v>
      </c>
      <c r="G9511" t="s">
        <v>53</v>
      </c>
      <c r="H9511" t="s">
        <v>246</v>
      </c>
      <c r="I9511" t="s">
        <v>83</v>
      </c>
      <c r="J9511" t="s">
        <v>379</v>
      </c>
      <c r="K9511" t="s">
        <v>562</v>
      </c>
      <c r="L9511">
        <v>27002.86</v>
      </c>
      <c r="M9511">
        <v>2</v>
      </c>
      <c r="N9511">
        <v>0.15</v>
      </c>
      <c r="O9511">
        <v>5981.1</v>
      </c>
    </row>
    <row r="9512" spans="1:15" x14ac:dyDescent="0.3">
      <c r="A9512" t="s">
        <v>11525</v>
      </c>
      <c r="B9512" t="s">
        <v>4423</v>
      </c>
      <c r="C9512" t="s">
        <v>2452</v>
      </c>
      <c r="D9512" t="s">
        <v>102</v>
      </c>
      <c r="E9512" t="s">
        <v>858</v>
      </c>
      <c r="F9512" t="s">
        <v>80</v>
      </c>
      <c r="G9512" t="s">
        <v>72</v>
      </c>
      <c r="H9512" t="s">
        <v>346</v>
      </c>
      <c r="I9512" t="s">
        <v>96</v>
      </c>
      <c r="J9512" t="s">
        <v>111</v>
      </c>
      <c r="K9512" t="s">
        <v>225</v>
      </c>
      <c r="L9512">
        <v>12475.62</v>
      </c>
      <c r="M9512">
        <v>6</v>
      </c>
      <c r="N9512">
        <v>0.15</v>
      </c>
      <c r="O9512">
        <v>4052.22</v>
      </c>
    </row>
    <row r="9513" spans="1:15" x14ac:dyDescent="0.3">
      <c r="A9513" t="s">
        <v>11526</v>
      </c>
      <c r="B9513" t="s">
        <v>705</v>
      </c>
      <c r="C9513" t="s">
        <v>2000</v>
      </c>
      <c r="D9513" t="s">
        <v>61</v>
      </c>
      <c r="E9513" t="s">
        <v>394</v>
      </c>
      <c r="F9513" t="s">
        <v>52</v>
      </c>
      <c r="G9513" t="s">
        <v>63</v>
      </c>
      <c r="H9513" t="s">
        <v>213</v>
      </c>
      <c r="I9513" t="s">
        <v>118</v>
      </c>
      <c r="J9513" t="s">
        <v>119</v>
      </c>
      <c r="K9513" t="s">
        <v>120</v>
      </c>
      <c r="L9513">
        <v>7091.12</v>
      </c>
      <c r="M9513">
        <v>8</v>
      </c>
      <c r="N9513">
        <v>0</v>
      </c>
      <c r="O9513">
        <v>1599.61</v>
      </c>
    </row>
    <row r="9514" spans="1:15" x14ac:dyDescent="0.3">
      <c r="A9514" t="s">
        <v>11527</v>
      </c>
      <c r="B9514" t="s">
        <v>4580</v>
      </c>
      <c r="C9514" t="s">
        <v>3735</v>
      </c>
      <c r="D9514" t="s">
        <v>61</v>
      </c>
      <c r="E9514" t="s">
        <v>1923</v>
      </c>
      <c r="F9514" t="s">
        <v>80</v>
      </c>
      <c r="G9514" t="s">
        <v>72</v>
      </c>
      <c r="H9514" t="s">
        <v>117</v>
      </c>
      <c r="I9514" t="s">
        <v>55</v>
      </c>
      <c r="J9514" t="s">
        <v>56</v>
      </c>
      <c r="K9514" t="s">
        <v>57</v>
      </c>
      <c r="L9514">
        <v>132522.39000000001</v>
      </c>
      <c r="M9514">
        <v>9</v>
      </c>
      <c r="N9514">
        <v>0.1</v>
      </c>
      <c r="O9514">
        <v>32505.68</v>
      </c>
    </row>
    <row r="9515" spans="1:15" x14ac:dyDescent="0.3">
      <c r="A9515" t="s">
        <v>11528</v>
      </c>
      <c r="B9515" t="s">
        <v>2121</v>
      </c>
      <c r="C9515" t="s">
        <v>773</v>
      </c>
      <c r="D9515" t="s">
        <v>102</v>
      </c>
      <c r="E9515" t="s">
        <v>820</v>
      </c>
      <c r="F9515" t="s">
        <v>52</v>
      </c>
      <c r="G9515" t="s">
        <v>63</v>
      </c>
      <c r="H9515" t="s">
        <v>202</v>
      </c>
      <c r="I9515" t="s">
        <v>83</v>
      </c>
      <c r="J9515" t="s">
        <v>156</v>
      </c>
      <c r="K9515" t="s">
        <v>208</v>
      </c>
      <c r="L9515">
        <v>24164.13</v>
      </c>
      <c r="M9515">
        <v>3</v>
      </c>
      <c r="N9515">
        <v>0.15</v>
      </c>
      <c r="O9515">
        <v>7623.87</v>
      </c>
    </row>
    <row r="9516" spans="1:15" x14ac:dyDescent="0.3">
      <c r="A9516" t="s">
        <v>11529</v>
      </c>
      <c r="B9516" t="s">
        <v>3948</v>
      </c>
      <c r="C9516" t="s">
        <v>2847</v>
      </c>
      <c r="D9516" t="s">
        <v>78</v>
      </c>
      <c r="E9516" t="s">
        <v>1220</v>
      </c>
      <c r="F9516" t="s">
        <v>52</v>
      </c>
      <c r="G9516" t="s">
        <v>63</v>
      </c>
      <c r="H9516" t="s">
        <v>213</v>
      </c>
      <c r="I9516" t="s">
        <v>55</v>
      </c>
      <c r="J9516" t="s">
        <v>141</v>
      </c>
      <c r="K9516" t="s">
        <v>978</v>
      </c>
      <c r="L9516">
        <v>19169.189999999999</v>
      </c>
      <c r="M9516">
        <v>3</v>
      </c>
      <c r="N9516">
        <v>0.1</v>
      </c>
      <c r="O9516">
        <v>5934.57</v>
      </c>
    </row>
    <row r="9517" spans="1:15" x14ac:dyDescent="0.3">
      <c r="A9517" t="s">
        <v>11530</v>
      </c>
      <c r="B9517" t="s">
        <v>2317</v>
      </c>
      <c r="C9517" t="s">
        <v>1564</v>
      </c>
      <c r="D9517" t="s">
        <v>61</v>
      </c>
      <c r="E9517" t="s">
        <v>134</v>
      </c>
      <c r="F9517" t="s">
        <v>71</v>
      </c>
      <c r="G9517" t="s">
        <v>81</v>
      </c>
      <c r="H9517" t="s">
        <v>95</v>
      </c>
      <c r="I9517" t="s">
        <v>96</v>
      </c>
      <c r="J9517" t="s">
        <v>166</v>
      </c>
      <c r="K9517" t="s">
        <v>762</v>
      </c>
      <c r="L9517">
        <v>44412.69</v>
      </c>
      <c r="M9517">
        <v>3</v>
      </c>
      <c r="N9517">
        <v>0.15</v>
      </c>
      <c r="O9517">
        <v>7737.41</v>
      </c>
    </row>
    <row r="9518" spans="1:15" x14ac:dyDescent="0.3">
      <c r="A9518" t="s">
        <v>11531</v>
      </c>
      <c r="B9518" t="s">
        <v>1512</v>
      </c>
      <c r="C9518" t="s">
        <v>1051</v>
      </c>
      <c r="D9518" t="s">
        <v>102</v>
      </c>
      <c r="E9518" t="s">
        <v>1269</v>
      </c>
      <c r="F9518" t="s">
        <v>80</v>
      </c>
      <c r="G9518" t="s">
        <v>53</v>
      </c>
      <c r="H9518" t="s">
        <v>54</v>
      </c>
      <c r="I9518" t="s">
        <v>118</v>
      </c>
      <c r="J9518" t="s">
        <v>119</v>
      </c>
      <c r="K9518" t="s">
        <v>197</v>
      </c>
      <c r="L9518">
        <v>58088</v>
      </c>
      <c r="M9518">
        <v>4</v>
      </c>
      <c r="N9518">
        <v>0.25</v>
      </c>
      <c r="O9518">
        <v>14881.73</v>
      </c>
    </row>
    <row r="9519" spans="1:15" x14ac:dyDescent="0.3">
      <c r="A9519" t="s">
        <v>11532</v>
      </c>
      <c r="B9519" t="s">
        <v>3258</v>
      </c>
      <c r="C9519" t="s">
        <v>1123</v>
      </c>
      <c r="D9519" t="s">
        <v>61</v>
      </c>
      <c r="E9519" t="s">
        <v>660</v>
      </c>
      <c r="F9519" t="s">
        <v>71</v>
      </c>
      <c r="G9519" t="s">
        <v>53</v>
      </c>
      <c r="H9519" t="s">
        <v>54</v>
      </c>
      <c r="I9519" t="s">
        <v>96</v>
      </c>
      <c r="J9519" t="s">
        <v>166</v>
      </c>
      <c r="K9519" t="s">
        <v>762</v>
      </c>
      <c r="L9519">
        <v>44655.6</v>
      </c>
      <c r="M9519">
        <v>4</v>
      </c>
      <c r="N9519">
        <v>0.25</v>
      </c>
      <c r="O9519">
        <v>6312.36</v>
      </c>
    </row>
    <row r="9520" spans="1:15" x14ac:dyDescent="0.3">
      <c r="A9520" t="s">
        <v>11533</v>
      </c>
      <c r="B9520" t="s">
        <v>3250</v>
      </c>
      <c r="C9520" t="s">
        <v>1090</v>
      </c>
      <c r="D9520" t="s">
        <v>78</v>
      </c>
      <c r="E9520" t="s">
        <v>506</v>
      </c>
      <c r="F9520" t="s">
        <v>80</v>
      </c>
      <c r="G9520" t="s">
        <v>72</v>
      </c>
      <c r="H9520" t="s">
        <v>117</v>
      </c>
      <c r="I9520" t="s">
        <v>118</v>
      </c>
      <c r="J9520" t="s">
        <v>191</v>
      </c>
      <c r="K9520" t="s">
        <v>290</v>
      </c>
      <c r="L9520">
        <v>60452.49</v>
      </c>
      <c r="M9520">
        <v>7</v>
      </c>
      <c r="N9520">
        <v>0.25</v>
      </c>
      <c r="O9520">
        <v>11752.59</v>
      </c>
    </row>
    <row r="9521" spans="1:15" x14ac:dyDescent="0.3">
      <c r="A9521" t="s">
        <v>11534</v>
      </c>
      <c r="B9521" t="s">
        <v>1807</v>
      </c>
      <c r="C9521" t="s">
        <v>4423</v>
      </c>
      <c r="D9521" t="s">
        <v>50</v>
      </c>
      <c r="E9521" t="s">
        <v>2025</v>
      </c>
      <c r="F9521" t="s">
        <v>71</v>
      </c>
      <c r="G9521" t="s">
        <v>179</v>
      </c>
      <c r="H9521" t="s">
        <v>180</v>
      </c>
      <c r="I9521" t="s">
        <v>83</v>
      </c>
      <c r="J9521" t="s">
        <v>449</v>
      </c>
      <c r="K9521" t="s">
        <v>450</v>
      </c>
      <c r="L9521">
        <v>50083.56</v>
      </c>
      <c r="M9521">
        <v>4</v>
      </c>
      <c r="N9521">
        <v>0.05</v>
      </c>
      <c r="O9521">
        <v>18436.599999999999</v>
      </c>
    </row>
    <row r="9522" spans="1:15" x14ac:dyDescent="0.3">
      <c r="A9522" t="s">
        <v>11535</v>
      </c>
      <c r="B9522" t="s">
        <v>2184</v>
      </c>
      <c r="C9522" t="s">
        <v>413</v>
      </c>
      <c r="D9522" t="s">
        <v>61</v>
      </c>
      <c r="E9522" t="s">
        <v>1299</v>
      </c>
      <c r="F9522" t="s">
        <v>80</v>
      </c>
      <c r="G9522" t="s">
        <v>179</v>
      </c>
      <c r="H9522" t="s">
        <v>236</v>
      </c>
      <c r="I9522" t="s">
        <v>96</v>
      </c>
      <c r="J9522" t="s">
        <v>97</v>
      </c>
      <c r="K9522" t="s">
        <v>181</v>
      </c>
      <c r="L9522">
        <v>2037.74</v>
      </c>
      <c r="M9522">
        <v>1</v>
      </c>
      <c r="N9522">
        <v>0</v>
      </c>
      <c r="O9522">
        <v>508.06</v>
      </c>
    </row>
    <row r="9523" spans="1:15" x14ac:dyDescent="0.3">
      <c r="A9523" t="s">
        <v>11536</v>
      </c>
      <c r="B9523" t="s">
        <v>418</v>
      </c>
      <c r="C9523" t="s">
        <v>419</v>
      </c>
      <c r="D9523" t="s">
        <v>102</v>
      </c>
      <c r="E9523" t="s">
        <v>2820</v>
      </c>
      <c r="F9523" t="s">
        <v>52</v>
      </c>
      <c r="G9523" t="s">
        <v>179</v>
      </c>
      <c r="H9523" t="s">
        <v>180</v>
      </c>
      <c r="I9523" t="s">
        <v>96</v>
      </c>
      <c r="J9523" t="s">
        <v>135</v>
      </c>
      <c r="K9523" t="s">
        <v>136</v>
      </c>
      <c r="L9523">
        <v>112780.4</v>
      </c>
      <c r="M9523">
        <v>8</v>
      </c>
      <c r="N9523">
        <v>0.25</v>
      </c>
      <c r="O9523">
        <v>27554.14</v>
      </c>
    </row>
    <row r="9524" spans="1:15" x14ac:dyDescent="0.3">
      <c r="A9524" t="s">
        <v>11537</v>
      </c>
      <c r="B9524" t="s">
        <v>3541</v>
      </c>
      <c r="C9524" t="s">
        <v>2547</v>
      </c>
      <c r="D9524" t="s">
        <v>102</v>
      </c>
      <c r="E9524" t="s">
        <v>992</v>
      </c>
      <c r="F9524" t="s">
        <v>71</v>
      </c>
      <c r="G9524" t="s">
        <v>63</v>
      </c>
      <c r="H9524" t="s">
        <v>64</v>
      </c>
      <c r="I9524" t="s">
        <v>55</v>
      </c>
      <c r="J9524" t="s">
        <v>56</v>
      </c>
      <c r="K9524" t="s">
        <v>151</v>
      </c>
      <c r="L9524">
        <v>48483</v>
      </c>
      <c r="M9524">
        <v>4</v>
      </c>
      <c r="N9524">
        <v>0.2</v>
      </c>
      <c r="O9524">
        <v>8439.4699999999993</v>
      </c>
    </row>
    <row r="9525" spans="1:15" x14ac:dyDescent="0.3">
      <c r="A9525" t="s">
        <v>11538</v>
      </c>
      <c r="B9525" t="s">
        <v>1077</v>
      </c>
      <c r="C9525" t="s">
        <v>973</v>
      </c>
      <c r="D9525" t="s">
        <v>50</v>
      </c>
      <c r="E9525" t="s">
        <v>212</v>
      </c>
      <c r="F9525" t="s">
        <v>52</v>
      </c>
      <c r="G9525" t="s">
        <v>63</v>
      </c>
      <c r="H9525" t="s">
        <v>64</v>
      </c>
      <c r="I9525" t="s">
        <v>83</v>
      </c>
      <c r="J9525" t="s">
        <v>156</v>
      </c>
      <c r="K9525" t="s">
        <v>208</v>
      </c>
      <c r="L9525">
        <v>77213.2</v>
      </c>
      <c r="M9525">
        <v>8</v>
      </c>
      <c r="N9525">
        <v>0</v>
      </c>
      <c r="O9525">
        <v>24612.55</v>
      </c>
    </row>
    <row r="9526" spans="1:15" x14ac:dyDescent="0.3">
      <c r="A9526" t="s">
        <v>11539</v>
      </c>
      <c r="B9526" t="s">
        <v>1424</v>
      </c>
      <c r="C9526" t="s">
        <v>4069</v>
      </c>
      <c r="D9526" t="s">
        <v>61</v>
      </c>
      <c r="E9526" t="s">
        <v>1067</v>
      </c>
      <c r="F9526" t="s">
        <v>71</v>
      </c>
      <c r="G9526" t="s">
        <v>72</v>
      </c>
      <c r="H9526" t="s">
        <v>117</v>
      </c>
      <c r="I9526" t="s">
        <v>96</v>
      </c>
      <c r="J9526" t="s">
        <v>135</v>
      </c>
      <c r="K9526" t="s">
        <v>275</v>
      </c>
      <c r="L9526">
        <v>44647.3</v>
      </c>
      <c r="M9526">
        <v>10</v>
      </c>
      <c r="N9526">
        <v>0.05</v>
      </c>
      <c r="O9526">
        <v>8748.1</v>
      </c>
    </row>
    <row r="9527" spans="1:15" x14ac:dyDescent="0.3">
      <c r="A9527" t="s">
        <v>11540</v>
      </c>
      <c r="B9527" t="s">
        <v>2573</v>
      </c>
      <c r="C9527" t="s">
        <v>774</v>
      </c>
      <c r="D9527" t="s">
        <v>78</v>
      </c>
      <c r="E9527" t="s">
        <v>1759</v>
      </c>
      <c r="F9527" t="s">
        <v>52</v>
      </c>
      <c r="G9527" t="s">
        <v>179</v>
      </c>
      <c r="H9527" t="s">
        <v>180</v>
      </c>
      <c r="I9527" t="s">
        <v>83</v>
      </c>
      <c r="J9527" t="s">
        <v>379</v>
      </c>
      <c r="K9527" t="s">
        <v>380</v>
      </c>
      <c r="L9527">
        <v>879.21</v>
      </c>
      <c r="M9527">
        <v>1</v>
      </c>
      <c r="N9527">
        <v>0.1</v>
      </c>
      <c r="O9527">
        <v>167.64</v>
      </c>
    </row>
    <row r="9528" spans="1:15" x14ac:dyDescent="0.3">
      <c r="A9528" t="s">
        <v>11541</v>
      </c>
      <c r="B9528" t="s">
        <v>812</v>
      </c>
      <c r="C9528" t="s">
        <v>3135</v>
      </c>
      <c r="D9528" t="s">
        <v>102</v>
      </c>
      <c r="E9528" t="s">
        <v>730</v>
      </c>
      <c r="F9528" t="s">
        <v>80</v>
      </c>
      <c r="G9528" t="s">
        <v>63</v>
      </c>
      <c r="H9528" t="s">
        <v>64</v>
      </c>
      <c r="I9528" t="s">
        <v>83</v>
      </c>
      <c r="J9528" t="s">
        <v>379</v>
      </c>
      <c r="K9528" t="s">
        <v>380</v>
      </c>
      <c r="L9528">
        <v>72456.44</v>
      </c>
      <c r="M9528">
        <v>7</v>
      </c>
      <c r="N9528">
        <v>0.05</v>
      </c>
      <c r="O9528">
        <v>20711.91</v>
      </c>
    </row>
    <row r="9529" spans="1:15" x14ac:dyDescent="0.3">
      <c r="A9529" t="s">
        <v>11542</v>
      </c>
      <c r="B9529" t="s">
        <v>1837</v>
      </c>
      <c r="C9529" t="s">
        <v>1729</v>
      </c>
      <c r="D9529" t="s">
        <v>78</v>
      </c>
      <c r="E9529" t="s">
        <v>1969</v>
      </c>
      <c r="F9529" t="s">
        <v>71</v>
      </c>
      <c r="G9529" t="s">
        <v>179</v>
      </c>
      <c r="H9529" t="s">
        <v>180</v>
      </c>
      <c r="I9529" t="s">
        <v>118</v>
      </c>
      <c r="J9529" t="s">
        <v>303</v>
      </c>
      <c r="K9529" t="s">
        <v>491</v>
      </c>
      <c r="L9529">
        <v>133707.4</v>
      </c>
      <c r="M9529">
        <v>10</v>
      </c>
      <c r="N9529">
        <v>0.25</v>
      </c>
      <c r="O9529">
        <v>34834.400000000001</v>
      </c>
    </row>
    <row r="9530" spans="1:15" x14ac:dyDescent="0.3">
      <c r="A9530" t="s">
        <v>11543</v>
      </c>
      <c r="B9530" t="s">
        <v>1529</v>
      </c>
      <c r="C9530" t="s">
        <v>1835</v>
      </c>
      <c r="D9530" t="s">
        <v>78</v>
      </c>
      <c r="E9530" t="s">
        <v>1215</v>
      </c>
      <c r="F9530" t="s">
        <v>71</v>
      </c>
      <c r="G9530" t="s">
        <v>72</v>
      </c>
      <c r="H9530" t="s">
        <v>104</v>
      </c>
      <c r="I9530" t="s">
        <v>83</v>
      </c>
      <c r="J9530" t="s">
        <v>84</v>
      </c>
      <c r="K9530" t="s">
        <v>85</v>
      </c>
      <c r="L9530">
        <v>61383.75</v>
      </c>
      <c r="M9530">
        <v>5</v>
      </c>
      <c r="N9530">
        <v>0.05</v>
      </c>
      <c r="O9530">
        <v>14718.54</v>
      </c>
    </row>
    <row r="9531" spans="1:15" x14ac:dyDescent="0.3">
      <c r="A9531" t="s">
        <v>11544</v>
      </c>
      <c r="B9531" t="s">
        <v>1573</v>
      </c>
      <c r="C9531" t="s">
        <v>2922</v>
      </c>
      <c r="D9531" t="s">
        <v>50</v>
      </c>
      <c r="E9531" t="s">
        <v>363</v>
      </c>
      <c r="F9531" t="s">
        <v>71</v>
      </c>
      <c r="G9531" t="s">
        <v>81</v>
      </c>
      <c r="H9531" t="s">
        <v>186</v>
      </c>
      <c r="I9531" t="s">
        <v>118</v>
      </c>
      <c r="J9531" t="s">
        <v>230</v>
      </c>
      <c r="K9531" t="s">
        <v>231</v>
      </c>
      <c r="L9531">
        <v>5010.45</v>
      </c>
      <c r="M9531">
        <v>3</v>
      </c>
      <c r="N9531">
        <v>0.05</v>
      </c>
      <c r="O9531">
        <v>1657.75</v>
      </c>
    </row>
    <row r="9532" spans="1:15" x14ac:dyDescent="0.3">
      <c r="A9532" t="s">
        <v>11545</v>
      </c>
      <c r="B9532" t="s">
        <v>1777</v>
      </c>
      <c r="C9532" t="s">
        <v>2366</v>
      </c>
      <c r="D9532" t="s">
        <v>78</v>
      </c>
      <c r="E9532" t="s">
        <v>116</v>
      </c>
      <c r="F9532" t="s">
        <v>80</v>
      </c>
      <c r="G9532" t="s">
        <v>72</v>
      </c>
      <c r="H9532" t="s">
        <v>346</v>
      </c>
      <c r="I9532" t="s">
        <v>118</v>
      </c>
      <c r="J9532" t="s">
        <v>303</v>
      </c>
      <c r="K9532" t="s">
        <v>421</v>
      </c>
      <c r="L9532">
        <v>2550.66</v>
      </c>
      <c r="M9532">
        <v>2</v>
      </c>
      <c r="N9532">
        <v>0</v>
      </c>
      <c r="O9532">
        <v>538.26</v>
      </c>
    </row>
    <row r="9533" spans="1:15" x14ac:dyDescent="0.3">
      <c r="A9533" t="s">
        <v>11546</v>
      </c>
      <c r="B9533" t="s">
        <v>306</v>
      </c>
      <c r="C9533" t="s">
        <v>1046</v>
      </c>
      <c r="D9533" t="s">
        <v>61</v>
      </c>
      <c r="E9533" t="s">
        <v>1212</v>
      </c>
      <c r="F9533" t="s">
        <v>80</v>
      </c>
      <c r="G9533" t="s">
        <v>179</v>
      </c>
      <c r="H9533" t="s">
        <v>180</v>
      </c>
      <c r="I9533" t="s">
        <v>118</v>
      </c>
      <c r="J9533" t="s">
        <v>303</v>
      </c>
      <c r="K9533" t="s">
        <v>304</v>
      </c>
      <c r="L9533">
        <v>83566</v>
      </c>
      <c r="M9533">
        <v>8</v>
      </c>
      <c r="N9533">
        <v>0.05</v>
      </c>
      <c r="O9533">
        <v>29103.62</v>
      </c>
    </row>
    <row r="9534" spans="1:15" x14ac:dyDescent="0.3">
      <c r="A9534" t="s">
        <v>11547</v>
      </c>
      <c r="B9534" t="s">
        <v>1697</v>
      </c>
      <c r="C9534" t="s">
        <v>2046</v>
      </c>
      <c r="D9534" t="s">
        <v>50</v>
      </c>
      <c r="E9534" t="s">
        <v>1973</v>
      </c>
      <c r="F9534" t="s">
        <v>52</v>
      </c>
      <c r="G9534" t="s">
        <v>72</v>
      </c>
      <c r="H9534" t="s">
        <v>346</v>
      </c>
      <c r="I9534" t="s">
        <v>83</v>
      </c>
      <c r="J9534" t="s">
        <v>449</v>
      </c>
      <c r="K9534" t="s">
        <v>450</v>
      </c>
      <c r="L9534">
        <v>71354.64</v>
      </c>
      <c r="M9534">
        <v>6</v>
      </c>
      <c r="N9534">
        <v>0.15</v>
      </c>
      <c r="O9534">
        <v>11494.43</v>
      </c>
    </row>
    <row r="9535" spans="1:15" x14ac:dyDescent="0.3">
      <c r="A9535" t="s">
        <v>11548</v>
      </c>
      <c r="B9535" t="s">
        <v>1539</v>
      </c>
      <c r="C9535" t="s">
        <v>1017</v>
      </c>
      <c r="D9535" t="s">
        <v>78</v>
      </c>
      <c r="E9535" t="s">
        <v>3504</v>
      </c>
      <c r="F9535" t="s">
        <v>71</v>
      </c>
      <c r="G9535" t="s">
        <v>72</v>
      </c>
      <c r="H9535" t="s">
        <v>104</v>
      </c>
      <c r="I9535" t="s">
        <v>83</v>
      </c>
      <c r="J9535" t="s">
        <v>449</v>
      </c>
      <c r="K9535" t="s">
        <v>681</v>
      </c>
      <c r="L9535">
        <v>87843.24</v>
      </c>
      <c r="M9535">
        <v>9</v>
      </c>
      <c r="N9535">
        <v>0.05</v>
      </c>
      <c r="O9535">
        <v>22732.38</v>
      </c>
    </row>
    <row r="9536" spans="1:15" x14ac:dyDescent="0.3">
      <c r="A9536" t="s">
        <v>11549</v>
      </c>
      <c r="B9536" t="s">
        <v>281</v>
      </c>
      <c r="C9536" t="s">
        <v>296</v>
      </c>
      <c r="D9536" t="s">
        <v>61</v>
      </c>
      <c r="E9536" t="s">
        <v>2268</v>
      </c>
      <c r="F9536" t="s">
        <v>52</v>
      </c>
      <c r="G9536" t="s">
        <v>53</v>
      </c>
      <c r="H9536" t="s">
        <v>246</v>
      </c>
      <c r="I9536" t="s">
        <v>83</v>
      </c>
      <c r="J9536" t="s">
        <v>379</v>
      </c>
      <c r="K9536" t="s">
        <v>380</v>
      </c>
      <c r="L9536">
        <v>28815.919999999998</v>
      </c>
      <c r="M9536">
        <v>4</v>
      </c>
      <c r="N9536">
        <v>0.2</v>
      </c>
      <c r="O9536">
        <v>7101.54</v>
      </c>
    </row>
    <row r="9537" spans="1:15" x14ac:dyDescent="0.3">
      <c r="A9537" t="s">
        <v>11550</v>
      </c>
      <c r="B9537" t="s">
        <v>5375</v>
      </c>
      <c r="C9537" t="s">
        <v>2076</v>
      </c>
      <c r="D9537" t="s">
        <v>61</v>
      </c>
      <c r="E9537" t="s">
        <v>1647</v>
      </c>
      <c r="F9537" t="s">
        <v>52</v>
      </c>
      <c r="G9537" t="s">
        <v>179</v>
      </c>
      <c r="H9537" t="s">
        <v>180</v>
      </c>
      <c r="I9537" t="s">
        <v>55</v>
      </c>
      <c r="J9537" t="s">
        <v>65</v>
      </c>
      <c r="K9537" t="s">
        <v>325</v>
      </c>
      <c r="L9537">
        <v>43476.6</v>
      </c>
      <c r="M9537">
        <v>3</v>
      </c>
      <c r="N9537">
        <v>0</v>
      </c>
      <c r="O9537">
        <v>13402.93</v>
      </c>
    </row>
    <row r="9538" spans="1:15" x14ac:dyDescent="0.3">
      <c r="A9538" t="s">
        <v>11551</v>
      </c>
      <c r="B9538" t="s">
        <v>2842</v>
      </c>
      <c r="C9538" t="s">
        <v>264</v>
      </c>
      <c r="D9538" t="s">
        <v>78</v>
      </c>
      <c r="E9538" t="s">
        <v>1108</v>
      </c>
      <c r="F9538" t="s">
        <v>52</v>
      </c>
      <c r="G9538" t="s">
        <v>63</v>
      </c>
      <c r="H9538" t="s">
        <v>202</v>
      </c>
      <c r="I9538" t="s">
        <v>83</v>
      </c>
      <c r="J9538" t="s">
        <v>379</v>
      </c>
      <c r="K9538" t="s">
        <v>562</v>
      </c>
      <c r="L9538">
        <v>40079.9</v>
      </c>
      <c r="M9538">
        <v>7</v>
      </c>
      <c r="N9538">
        <v>0.15</v>
      </c>
      <c r="O9538">
        <v>13428.89</v>
      </c>
    </row>
    <row r="9539" spans="1:15" x14ac:dyDescent="0.3">
      <c r="A9539" t="s">
        <v>11552</v>
      </c>
      <c r="B9539" t="s">
        <v>1577</v>
      </c>
      <c r="C9539" t="s">
        <v>331</v>
      </c>
      <c r="D9539" t="s">
        <v>61</v>
      </c>
      <c r="E9539" t="s">
        <v>1827</v>
      </c>
      <c r="F9539" t="s">
        <v>52</v>
      </c>
      <c r="G9539" t="s">
        <v>179</v>
      </c>
      <c r="H9539" t="s">
        <v>180</v>
      </c>
      <c r="I9539" t="s">
        <v>83</v>
      </c>
      <c r="J9539" t="s">
        <v>156</v>
      </c>
      <c r="K9539" t="s">
        <v>157</v>
      </c>
      <c r="L9539">
        <v>24884.3</v>
      </c>
      <c r="M9539">
        <v>5</v>
      </c>
      <c r="N9539">
        <v>0.05</v>
      </c>
      <c r="O9539">
        <v>6481.44</v>
      </c>
    </row>
    <row r="9540" spans="1:15" x14ac:dyDescent="0.3">
      <c r="A9540" t="s">
        <v>11553</v>
      </c>
      <c r="B9540" t="s">
        <v>857</v>
      </c>
      <c r="C9540" t="s">
        <v>1786</v>
      </c>
      <c r="D9540" t="s">
        <v>50</v>
      </c>
      <c r="E9540" t="s">
        <v>1267</v>
      </c>
      <c r="F9540" t="s">
        <v>80</v>
      </c>
      <c r="G9540" t="s">
        <v>179</v>
      </c>
      <c r="H9540" t="s">
        <v>180</v>
      </c>
      <c r="I9540" t="s">
        <v>118</v>
      </c>
      <c r="J9540" t="s">
        <v>119</v>
      </c>
      <c r="K9540" t="s">
        <v>120</v>
      </c>
      <c r="L9540">
        <v>55515.6</v>
      </c>
      <c r="M9540">
        <v>8</v>
      </c>
      <c r="N9540">
        <v>0.05</v>
      </c>
      <c r="O9540">
        <v>17766.36</v>
      </c>
    </row>
    <row r="9541" spans="1:15" x14ac:dyDescent="0.3">
      <c r="A9541" t="s">
        <v>11554</v>
      </c>
      <c r="B9541" t="s">
        <v>655</v>
      </c>
      <c r="C9541" t="s">
        <v>612</v>
      </c>
      <c r="D9541" t="s">
        <v>102</v>
      </c>
      <c r="E9541" t="s">
        <v>3230</v>
      </c>
      <c r="F9541" t="s">
        <v>80</v>
      </c>
      <c r="G9541" t="s">
        <v>81</v>
      </c>
      <c r="H9541" t="s">
        <v>284</v>
      </c>
      <c r="I9541" t="s">
        <v>55</v>
      </c>
      <c r="J9541" t="s">
        <v>141</v>
      </c>
      <c r="K9541" t="s">
        <v>142</v>
      </c>
      <c r="L9541">
        <v>84092.12</v>
      </c>
      <c r="M9541">
        <v>7</v>
      </c>
      <c r="N9541">
        <v>0.15</v>
      </c>
      <c r="O9541">
        <v>15153.18</v>
      </c>
    </row>
    <row r="9542" spans="1:15" x14ac:dyDescent="0.3">
      <c r="A9542" t="s">
        <v>11555</v>
      </c>
      <c r="B9542" t="s">
        <v>3730</v>
      </c>
      <c r="C9542" t="s">
        <v>2055</v>
      </c>
      <c r="D9542" t="s">
        <v>61</v>
      </c>
      <c r="E9542" t="s">
        <v>2446</v>
      </c>
      <c r="F9542" t="s">
        <v>52</v>
      </c>
      <c r="G9542" t="s">
        <v>63</v>
      </c>
      <c r="H9542" t="s">
        <v>172</v>
      </c>
      <c r="I9542" t="s">
        <v>118</v>
      </c>
      <c r="J9542" t="s">
        <v>230</v>
      </c>
      <c r="K9542" t="s">
        <v>356</v>
      </c>
      <c r="L9542">
        <v>64743.96</v>
      </c>
      <c r="M9542">
        <v>6</v>
      </c>
      <c r="N9542">
        <v>0.2</v>
      </c>
      <c r="O9542">
        <v>9025.9699999999993</v>
      </c>
    </row>
    <row r="9543" spans="1:15" x14ac:dyDescent="0.3">
      <c r="A9543" t="s">
        <v>11556</v>
      </c>
      <c r="B9543" t="s">
        <v>361</v>
      </c>
      <c r="C9543" t="s">
        <v>362</v>
      </c>
      <c r="D9543" t="s">
        <v>61</v>
      </c>
      <c r="E9543" t="s">
        <v>807</v>
      </c>
      <c r="F9543" t="s">
        <v>71</v>
      </c>
      <c r="G9543" t="s">
        <v>53</v>
      </c>
      <c r="H9543" t="s">
        <v>246</v>
      </c>
      <c r="I9543" t="s">
        <v>55</v>
      </c>
      <c r="J9543" t="s">
        <v>173</v>
      </c>
      <c r="K9543" t="s">
        <v>780</v>
      </c>
      <c r="L9543">
        <v>6596.2</v>
      </c>
      <c r="M9543">
        <v>1</v>
      </c>
      <c r="N9543">
        <v>0.25</v>
      </c>
      <c r="O9543">
        <v>1324.03</v>
      </c>
    </row>
    <row r="9544" spans="1:15" x14ac:dyDescent="0.3">
      <c r="A9544" t="s">
        <v>11557</v>
      </c>
      <c r="B9544" t="s">
        <v>1673</v>
      </c>
      <c r="C9544" t="s">
        <v>1019</v>
      </c>
      <c r="D9544" t="s">
        <v>50</v>
      </c>
      <c r="E9544" t="s">
        <v>124</v>
      </c>
      <c r="F9544" t="s">
        <v>71</v>
      </c>
      <c r="G9544" t="s">
        <v>81</v>
      </c>
      <c r="H9544" t="s">
        <v>95</v>
      </c>
      <c r="I9544" t="s">
        <v>96</v>
      </c>
      <c r="J9544" t="s">
        <v>135</v>
      </c>
      <c r="K9544" t="s">
        <v>136</v>
      </c>
      <c r="L9544">
        <v>15837.69</v>
      </c>
      <c r="M9544">
        <v>3</v>
      </c>
      <c r="N9544">
        <v>0.1</v>
      </c>
      <c r="O9544">
        <v>4778.2700000000004</v>
      </c>
    </row>
    <row r="9545" spans="1:15" x14ac:dyDescent="0.3">
      <c r="A9545" t="s">
        <v>11558</v>
      </c>
      <c r="B9545" t="s">
        <v>2786</v>
      </c>
      <c r="C9545" t="s">
        <v>606</v>
      </c>
      <c r="D9545" t="s">
        <v>50</v>
      </c>
      <c r="E9545" t="s">
        <v>1154</v>
      </c>
      <c r="F9545" t="s">
        <v>80</v>
      </c>
      <c r="G9545" t="s">
        <v>53</v>
      </c>
      <c r="H9545" t="s">
        <v>246</v>
      </c>
      <c r="I9545" t="s">
        <v>96</v>
      </c>
      <c r="J9545" t="s">
        <v>166</v>
      </c>
      <c r="K9545" t="s">
        <v>337</v>
      </c>
      <c r="L9545">
        <v>115714.72</v>
      </c>
      <c r="M9545">
        <v>8</v>
      </c>
      <c r="N9545">
        <v>0.15</v>
      </c>
      <c r="O9545">
        <v>30426.04</v>
      </c>
    </row>
    <row r="9546" spans="1:15" x14ac:dyDescent="0.3">
      <c r="A9546" t="s">
        <v>11559</v>
      </c>
      <c r="B9546" t="s">
        <v>1589</v>
      </c>
      <c r="C9546" t="s">
        <v>1789</v>
      </c>
      <c r="D9546" t="s">
        <v>50</v>
      </c>
      <c r="E9546" t="s">
        <v>904</v>
      </c>
      <c r="F9546" t="s">
        <v>71</v>
      </c>
      <c r="G9546" t="s">
        <v>81</v>
      </c>
      <c r="H9546" t="s">
        <v>186</v>
      </c>
      <c r="I9546" t="s">
        <v>83</v>
      </c>
      <c r="J9546" t="s">
        <v>84</v>
      </c>
      <c r="K9546" t="s">
        <v>85</v>
      </c>
      <c r="L9546">
        <v>18891.54</v>
      </c>
      <c r="M9546">
        <v>6</v>
      </c>
      <c r="N9546">
        <v>0.25</v>
      </c>
      <c r="O9546">
        <v>3573.65</v>
      </c>
    </row>
    <row r="9547" spans="1:15" x14ac:dyDescent="0.3">
      <c r="A9547" t="s">
        <v>11560</v>
      </c>
      <c r="B9547" t="s">
        <v>2073</v>
      </c>
      <c r="C9547" t="s">
        <v>248</v>
      </c>
      <c r="D9547" t="s">
        <v>102</v>
      </c>
      <c r="E9547" t="s">
        <v>411</v>
      </c>
      <c r="F9547" t="s">
        <v>80</v>
      </c>
      <c r="G9547" t="s">
        <v>179</v>
      </c>
      <c r="H9547" t="s">
        <v>236</v>
      </c>
      <c r="I9547" t="s">
        <v>118</v>
      </c>
      <c r="J9547" t="s">
        <v>119</v>
      </c>
      <c r="K9547" t="s">
        <v>120</v>
      </c>
      <c r="L9547">
        <v>6720.5</v>
      </c>
      <c r="M9547">
        <v>2</v>
      </c>
      <c r="N9547">
        <v>0.1</v>
      </c>
      <c r="O9547">
        <v>1082.22</v>
      </c>
    </row>
    <row r="9548" spans="1:15" x14ac:dyDescent="0.3">
      <c r="A9548" t="s">
        <v>11561</v>
      </c>
      <c r="B9548" t="s">
        <v>3077</v>
      </c>
      <c r="C9548" t="s">
        <v>3090</v>
      </c>
      <c r="D9548" t="s">
        <v>102</v>
      </c>
      <c r="E9548" t="s">
        <v>893</v>
      </c>
      <c r="F9548" t="s">
        <v>52</v>
      </c>
      <c r="G9548" t="s">
        <v>72</v>
      </c>
      <c r="H9548" t="s">
        <v>117</v>
      </c>
      <c r="I9548" t="s">
        <v>83</v>
      </c>
      <c r="J9548" t="s">
        <v>449</v>
      </c>
      <c r="K9548" t="s">
        <v>450</v>
      </c>
      <c r="L9548">
        <v>67024.800000000003</v>
      </c>
      <c r="M9548">
        <v>5</v>
      </c>
      <c r="N9548">
        <v>0.25</v>
      </c>
      <c r="O9548">
        <v>9266.59</v>
      </c>
    </row>
    <row r="9549" spans="1:15" x14ac:dyDescent="0.3">
      <c r="A9549" t="s">
        <v>11562</v>
      </c>
      <c r="B9549" t="s">
        <v>2744</v>
      </c>
      <c r="C9549" t="s">
        <v>1814</v>
      </c>
      <c r="D9549" t="s">
        <v>61</v>
      </c>
      <c r="E9549" t="s">
        <v>171</v>
      </c>
      <c r="F9549" t="s">
        <v>71</v>
      </c>
      <c r="G9549" t="s">
        <v>63</v>
      </c>
      <c r="H9549" t="s">
        <v>213</v>
      </c>
      <c r="I9549" t="s">
        <v>96</v>
      </c>
      <c r="J9549" t="s">
        <v>97</v>
      </c>
      <c r="K9549" t="s">
        <v>181</v>
      </c>
      <c r="L9549">
        <v>9884.52</v>
      </c>
      <c r="M9549">
        <v>9</v>
      </c>
      <c r="N9549">
        <v>0.15</v>
      </c>
      <c r="O9549">
        <v>3228.69</v>
      </c>
    </row>
    <row r="9550" spans="1:15" x14ac:dyDescent="0.3">
      <c r="A9550" t="s">
        <v>11563</v>
      </c>
      <c r="B9550" t="s">
        <v>471</v>
      </c>
      <c r="C9550" t="s">
        <v>1513</v>
      </c>
      <c r="D9550" t="s">
        <v>50</v>
      </c>
      <c r="E9550" t="s">
        <v>1139</v>
      </c>
      <c r="F9550" t="s">
        <v>71</v>
      </c>
      <c r="G9550" t="s">
        <v>179</v>
      </c>
      <c r="H9550" t="s">
        <v>236</v>
      </c>
      <c r="I9550" t="s">
        <v>96</v>
      </c>
      <c r="J9550" t="s">
        <v>97</v>
      </c>
      <c r="K9550" t="s">
        <v>416</v>
      </c>
      <c r="L9550">
        <v>33678.32</v>
      </c>
      <c r="M9550">
        <v>4</v>
      </c>
      <c r="N9550">
        <v>0</v>
      </c>
      <c r="O9550">
        <v>12901.19</v>
      </c>
    </row>
    <row r="9551" spans="1:15" x14ac:dyDescent="0.3">
      <c r="A9551" t="s">
        <v>11564</v>
      </c>
      <c r="B9551" t="s">
        <v>3126</v>
      </c>
      <c r="C9551" t="s">
        <v>1206</v>
      </c>
      <c r="D9551" t="s">
        <v>78</v>
      </c>
      <c r="E9551" t="s">
        <v>2186</v>
      </c>
      <c r="F9551" t="s">
        <v>52</v>
      </c>
      <c r="G9551" t="s">
        <v>81</v>
      </c>
      <c r="H9551" t="s">
        <v>82</v>
      </c>
      <c r="I9551" t="s">
        <v>96</v>
      </c>
      <c r="J9551" t="s">
        <v>97</v>
      </c>
      <c r="K9551" t="s">
        <v>181</v>
      </c>
      <c r="L9551">
        <v>47266.239999999998</v>
      </c>
      <c r="M9551">
        <v>7</v>
      </c>
      <c r="N9551">
        <v>0.1</v>
      </c>
      <c r="O9551">
        <v>8750.61</v>
      </c>
    </row>
    <row r="9552" spans="1:15" x14ac:dyDescent="0.3">
      <c r="A9552" t="s">
        <v>11565</v>
      </c>
      <c r="B9552" t="s">
        <v>1725</v>
      </c>
      <c r="C9552" t="s">
        <v>1589</v>
      </c>
      <c r="D9552" t="s">
        <v>102</v>
      </c>
      <c r="E9552" t="s">
        <v>2172</v>
      </c>
      <c r="F9552" t="s">
        <v>80</v>
      </c>
      <c r="G9552" t="s">
        <v>179</v>
      </c>
      <c r="H9552" t="s">
        <v>236</v>
      </c>
      <c r="I9552" t="s">
        <v>83</v>
      </c>
      <c r="J9552" t="s">
        <v>449</v>
      </c>
      <c r="K9552" t="s">
        <v>681</v>
      </c>
      <c r="L9552">
        <v>100944.41</v>
      </c>
      <c r="M9552">
        <v>7</v>
      </c>
      <c r="N9552">
        <v>0.25</v>
      </c>
      <c r="O9552">
        <v>29336.25</v>
      </c>
    </row>
    <row r="9553" spans="1:15" x14ac:dyDescent="0.3">
      <c r="A9553" t="s">
        <v>11566</v>
      </c>
      <c r="B9553" t="s">
        <v>2667</v>
      </c>
      <c r="C9553" t="s">
        <v>1338</v>
      </c>
      <c r="D9553" t="s">
        <v>102</v>
      </c>
      <c r="E9553" t="s">
        <v>924</v>
      </c>
      <c r="F9553" t="s">
        <v>71</v>
      </c>
      <c r="G9553" t="s">
        <v>81</v>
      </c>
      <c r="H9553" t="s">
        <v>95</v>
      </c>
      <c r="I9553" t="s">
        <v>83</v>
      </c>
      <c r="J9553" t="s">
        <v>449</v>
      </c>
      <c r="K9553" t="s">
        <v>450</v>
      </c>
      <c r="L9553">
        <v>18096.96</v>
      </c>
      <c r="M9553">
        <v>3</v>
      </c>
      <c r="N9553">
        <v>0.1</v>
      </c>
      <c r="O9553">
        <v>3680.96</v>
      </c>
    </row>
    <row r="9554" spans="1:15" x14ac:dyDescent="0.3">
      <c r="A9554" t="s">
        <v>11567</v>
      </c>
      <c r="B9554" t="s">
        <v>2055</v>
      </c>
      <c r="C9554" t="s">
        <v>228</v>
      </c>
      <c r="D9554" t="s">
        <v>50</v>
      </c>
      <c r="E9554" t="s">
        <v>499</v>
      </c>
      <c r="F9554" t="s">
        <v>80</v>
      </c>
      <c r="G9554" t="s">
        <v>81</v>
      </c>
      <c r="H9554" t="s">
        <v>95</v>
      </c>
      <c r="I9554" t="s">
        <v>83</v>
      </c>
      <c r="J9554" t="s">
        <v>379</v>
      </c>
      <c r="K9554" t="s">
        <v>716</v>
      </c>
      <c r="L9554">
        <v>4655.2</v>
      </c>
      <c r="M9554">
        <v>2</v>
      </c>
      <c r="N9554">
        <v>0.2</v>
      </c>
      <c r="O9554">
        <v>982.8</v>
      </c>
    </row>
    <row r="9555" spans="1:15" x14ac:dyDescent="0.3">
      <c r="A9555" t="s">
        <v>11568</v>
      </c>
      <c r="B9555" t="s">
        <v>2588</v>
      </c>
      <c r="C9555" t="s">
        <v>619</v>
      </c>
      <c r="D9555" t="s">
        <v>61</v>
      </c>
      <c r="E9555" t="s">
        <v>2999</v>
      </c>
      <c r="F9555" t="s">
        <v>71</v>
      </c>
      <c r="G9555" t="s">
        <v>53</v>
      </c>
      <c r="H9555" t="s">
        <v>90</v>
      </c>
      <c r="I9555" t="s">
        <v>55</v>
      </c>
      <c r="J9555" t="s">
        <v>56</v>
      </c>
      <c r="K9555" t="s">
        <v>57</v>
      </c>
      <c r="L9555">
        <v>51764.160000000003</v>
      </c>
      <c r="M9555">
        <v>6</v>
      </c>
      <c r="N9555">
        <v>0.1</v>
      </c>
      <c r="O9555">
        <v>10565</v>
      </c>
    </row>
    <row r="9556" spans="1:15" x14ac:dyDescent="0.3">
      <c r="A9556" t="s">
        <v>11569</v>
      </c>
      <c r="B9556" t="s">
        <v>3331</v>
      </c>
      <c r="C9556" t="s">
        <v>122</v>
      </c>
      <c r="D9556" t="s">
        <v>102</v>
      </c>
      <c r="E9556" t="s">
        <v>420</v>
      </c>
      <c r="F9556" t="s">
        <v>71</v>
      </c>
      <c r="G9556" t="s">
        <v>179</v>
      </c>
      <c r="H9556" t="s">
        <v>236</v>
      </c>
      <c r="I9556" t="s">
        <v>83</v>
      </c>
      <c r="J9556" t="s">
        <v>156</v>
      </c>
      <c r="K9556" t="s">
        <v>157</v>
      </c>
      <c r="L9556">
        <v>98144.639999999999</v>
      </c>
      <c r="M9556">
        <v>8</v>
      </c>
      <c r="N9556">
        <v>0</v>
      </c>
      <c r="O9556">
        <v>36039.910000000003</v>
      </c>
    </row>
    <row r="9557" spans="1:15" x14ac:dyDescent="0.3">
      <c r="A9557" t="s">
        <v>11570</v>
      </c>
      <c r="B9557" t="s">
        <v>5066</v>
      </c>
      <c r="C9557" t="s">
        <v>2247</v>
      </c>
      <c r="D9557" t="s">
        <v>78</v>
      </c>
      <c r="E9557" t="s">
        <v>2641</v>
      </c>
      <c r="F9557" t="s">
        <v>52</v>
      </c>
      <c r="G9557" t="s">
        <v>179</v>
      </c>
      <c r="H9557" t="s">
        <v>180</v>
      </c>
      <c r="I9557" t="s">
        <v>118</v>
      </c>
      <c r="J9557" t="s">
        <v>303</v>
      </c>
      <c r="K9557" t="s">
        <v>304</v>
      </c>
      <c r="L9557">
        <v>4584.6000000000004</v>
      </c>
      <c r="M9557">
        <v>10</v>
      </c>
      <c r="N9557">
        <v>0</v>
      </c>
      <c r="O9557">
        <v>757.17</v>
      </c>
    </row>
    <row r="9558" spans="1:15" x14ac:dyDescent="0.3">
      <c r="A9558" t="s">
        <v>11571</v>
      </c>
      <c r="B9558" t="s">
        <v>4302</v>
      </c>
      <c r="C9558" t="s">
        <v>940</v>
      </c>
      <c r="D9558" t="s">
        <v>102</v>
      </c>
      <c r="E9558" t="s">
        <v>1667</v>
      </c>
      <c r="F9558" t="s">
        <v>71</v>
      </c>
      <c r="G9558" t="s">
        <v>81</v>
      </c>
      <c r="H9558" t="s">
        <v>95</v>
      </c>
      <c r="I9558" t="s">
        <v>118</v>
      </c>
      <c r="J9558" t="s">
        <v>303</v>
      </c>
      <c r="K9558" t="s">
        <v>491</v>
      </c>
      <c r="L9558">
        <v>19276.900000000001</v>
      </c>
      <c r="M9558">
        <v>2</v>
      </c>
      <c r="N9558">
        <v>0.05</v>
      </c>
      <c r="O9558">
        <v>2912.93</v>
      </c>
    </row>
    <row r="9559" spans="1:15" x14ac:dyDescent="0.3">
      <c r="A9559" t="s">
        <v>11572</v>
      </c>
      <c r="B9559" t="s">
        <v>132</v>
      </c>
      <c r="C9559" t="s">
        <v>273</v>
      </c>
      <c r="D9559" t="s">
        <v>61</v>
      </c>
      <c r="E9559" t="s">
        <v>3266</v>
      </c>
      <c r="F9559" t="s">
        <v>71</v>
      </c>
      <c r="G9559" t="s">
        <v>53</v>
      </c>
      <c r="H9559" t="s">
        <v>90</v>
      </c>
      <c r="I9559" t="s">
        <v>118</v>
      </c>
      <c r="J9559" t="s">
        <v>119</v>
      </c>
      <c r="K9559" t="s">
        <v>197</v>
      </c>
      <c r="L9559">
        <v>38418.089999999997</v>
      </c>
      <c r="M9559">
        <v>3</v>
      </c>
      <c r="N9559">
        <v>0.05</v>
      </c>
      <c r="O9559">
        <v>9012.42</v>
      </c>
    </row>
    <row r="9560" spans="1:15" x14ac:dyDescent="0.3">
      <c r="A9560" t="s">
        <v>11573</v>
      </c>
      <c r="B9560" t="s">
        <v>1926</v>
      </c>
      <c r="C9560" t="s">
        <v>3021</v>
      </c>
      <c r="D9560" t="s">
        <v>50</v>
      </c>
      <c r="E9560" t="s">
        <v>1531</v>
      </c>
      <c r="F9560" t="s">
        <v>52</v>
      </c>
      <c r="G9560" t="s">
        <v>179</v>
      </c>
      <c r="H9560" t="s">
        <v>236</v>
      </c>
      <c r="I9560" t="s">
        <v>55</v>
      </c>
      <c r="J9560" t="s">
        <v>141</v>
      </c>
      <c r="K9560" t="s">
        <v>978</v>
      </c>
      <c r="L9560">
        <v>39711.78</v>
      </c>
      <c r="M9560">
        <v>3</v>
      </c>
      <c r="N9560">
        <v>0.25</v>
      </c>
      <c r="O9560">
        <v>5079</v>
      </c>
    </row>
    <row r="9561" spans="1:15" x14ac:dyDescent="0.3">
      <c r="A9561" t="s">
        <v>11574</v>
      </c>
      <c r="B9561" t="s">
        <v>1646</v>
      </c>
      <c r="C9561" t="s">
        <v>771</v>
      </c>
      <c r="D9561" t="s">
        <v>50</v>
      </c>
      <c r="E9561" t="s">
        <v>2999</v>
      </c>
      <c r="F9561" t="s">
        <v>52</v>
      </c>
      <c r="G9561" t="s">
        <v>53</v>
      </c>
      <c r="H9561" t="s">
        <v>246</v>
      </c>
      <c r="I9561" t="s">
        <v>83</v>
      </c>
      <c r="J9561" t="s">
        <v>156</v>
      </c>
      <c r="K9561" t="s">
        <v>208</v>
      </c>
      <c r="L9561">
        <v>27943.64</v>
      </c>
      <c r="M9561">
        <v>4</v>
      </c>
      <c r="N9561">
        <v>0.25</v>
      </c>
      <c r="O9561">
        <v>8116.44</v>
      </c>
    </row>
    <row r="9562" spans="1:15" x14ac:dyDescent="0.3">
      <c r="A9562" t="s">
        <v>11575</v>
      </c>
      <c r="B9562" t="s">
        <v>2501</v>
      </c>
      <c r="C9562" t="s">
        <v>2015</v>
      </c>
      <c r="D9562" t="s">
        <v>102</v>
      </c>
      <c r="E9562" t="s">
        <v>1004</v>
      </c>
      <c r="F9562" t="s">
        <v>71</v>
      </c>
      <c r="G9562" t="s">
        <v>81</v>
      </c>
      <c r="H9562" t="s">
        <v>284</v>
      </c>
      <c r="I9562" t="s">
        <v>83</v>
      </c>
      <c r="J9562" t="s">
        <v>156</v>
      </c>
      <c r="K9562" t="s">
        <v>285</v>
      </c>
      <c r="L9562">
        <v>39458.699999999997</v>
      </c>
      <c r="M9562">
        <v>6</v>
      </c>
      <c r="N9562">
        <v>0</v>
      </c>
      <c r="O9562">
        <v>14700.53</v>
      </c>
    </row>
    <row r="9563" spans="1:15" x14ac:dyDescent="0.3">
      <c r="A9563" t="s">
        <v>11576</v>
      </c>
      <c r="B9563" t="s">
        <v>971</v>
      </c>
      <c r="C9563" t="s">
        <v>2000</v>
      </c>
      <c r="D9563" t="s">
        <v>78</v>
      </c>
      <c r="E9563" t="s">
        <v>165</v>
      </c>
      <c r="F9563" t="s">
        <v>52</v>
      </c>
      <c r="G9563" t="s">
        <v>72</v>
      </c>
      <c r="H9563" t="s">
        <v>73</v>
      </c>
      <c r="I9563" t="s">
        <v>96</v>
      </c>
      <c r="J9563" t="s">
        <v>111</v>
      </c>
      <c r="K9563" t="s">
        <v>225</v>
      </c>
      <c r="L9563">
        <v>48572.94</v>
      </c>
      <c r="M9563">
        <v>6</v>
      </c>
      <c r="N9563">
        <v>0.15</v>
      </c>
      <c r="O9563">
        <v>9354.94</v>
      </c>
    </row>
    <row r="9564" spans="1:15" x14ac:dyDescent="0.3">
      <c r="A9564" t="s">
        <v>11577</v>
      </c>
      <c r="B9564" t="s">
        <v>906</v>
      </c>
      <c r="C9564" t="s">
        <v>549</v>
      </c>
      <c r="D9564" t="s">
        <v>61</v>
      </c>
      <c r="E9564" t="s">
        <v>4013</v>
      </c>
      <c r="F9564" t="s">
        <v>80</v>
      </c>
      <c r="G9564" t="s">
        <v>63</v>
      </c>
      <c r="H9564" t="s">
        <v>202</v>
      </c>
      <c r="I9564" t="s">
        <v>118</v>
      </c>
      <c r="J9564" t="s">
        <v>191</v>
      </c>
      <c r="K9564" t="s">
        <v>192</v>
      </c>
      <c r="L9564">
        <v>15465.4</v>
      </c>
      <c r="M9564">
        <v>5</v>
      </c>
      <c r="N9564">
        <v>0.1</v>
      </c>
      <c r="O9564">
        <v>3704.09</v>
      </c>
    </row>
    <row r="9565" spans="1:15" x14ac:dyDescent="0.3">
      <c r="A9565" t="s">
        <v>11578</v>
      </c>
      <c r="B9565" t="s">
        <v>3432</v>
      </c>
      <c r="C9565" t="s">
        <v>2927</v>
      </c>
      <c r="D9565" t="s">
        <v>61</v>
      </c>
      <c r="E9565" t="s">
        <v>150</v>
      </c>
      <c r="F9565" t="s">
        <v>71</v>
      </c>
      <c r="G9565" t="s">
        <v>72</v>
      </c>
      <c r="H9565" t="s">
        <v>117</v>
      </c>
      <c r="I9565" t="s">
        <v>118</v>
      </c>
      <c r="J9565" t="s">
        <v>303</v>
      </c>
      <c r="K9565" t="s">
        <v>304</v>
      </c>
      <c r="L9565">
        <v>68486.48</v>
      </c>
      <c r="M9565">
        <v>8</v>
      </c>
      <c r="N9565">
        <v>0.15</v>
      </c>
      <c r="O9565">
        <v>14194.39</v>
      </c>
    </row>
    <row r="9566" spans="1:15" x14ac:dyDescent="0.3">
      <c r="A9566" t="s">
        <v>11579</v>
      </c>
      <c r="B9566" t="s">
        <v>755</v>
      </c>
      <c r="C9566" t="s">
        <v>1120</v>
      </c>
      <c r="D9566" t="s">
        <v>78</v>
      </c>
      <c r="E9566" t="s">
        <v>734</v>
      </c>
      <c r="F9566" t="s">
        <v>52</v>
      </c>
      <c r="G9566" t="s">
        <v>179</v>
      </c>
      <c r="H9566" t="s">
        <v>180</v>
      </c>
      <c r="I9566" t="s">
        <v>55</v>
      </c>
      <c r="J9566" t="s">
        <v>173</v>
      </c>
      <c r="K9566" t="s">
        <v>174</v>
      </c>
      <c r="L9566">
        <v>26287.34</v>
      </c>
      <c r="M9566">
        <v>2</v>
      </c>
      <c r="N9566">
        <v>0.1</v>
      </c>
      <c r="O9566">
        <v>9391.66</v>
      </c>
    </row>
    <row r="9567" spans="1:15" x14ac:dyDescent="0.3">
      <c r="A9567" t="s">
        <v>11580</v>
      </c>
      <c r="B9567" t="s">
        <v>3657</v>
      </c>
      <c r="C9567" t="s">
        <v>3339</v>
      </c>
      <c r="D9567" t="s">
        <v>50</v>
      </c>
      <c r="E9567" t="s">
        <v>487</v>
      </c>
      <c r="F9567" t="s">
        <v>80</v>
      </c>
      <c r="G9567" t="s">
        <v>53</v>
      </c>
      <c r="H9567" t="s">
        <v>90</v>
      </c>
      <c r="I9567" t="s">
        <v>83</v>
      </c>
      <c r="J9567" t="s">
        <v>449</v>
      </c>
      <c r="K9567" t="s">
        <v>775</v>
      </c>
      <c r="L9567">
        <v>72232.45</v>
      </c>
      <c r="M9567">
        <v>5</v>
      </c>
      <c r="N9567">
        <v>0.15</v>
      </c>
      <c r="O9567">
        <v>19678.52</v>
      </c>
    </row>
    <row r="9568" spans="1:15" x14ac:dyDescent="0.3">
      <c r="A9568" t="s">
        <v>11581</v>
      </c>
      <c r="B9568" t="s">
        <v>752</v>
      </c>
      <c r="C9568" t="s">
        <v>2184</v>
      </c>
      <c r="D9568" t="s">
        <v>102</v>
      </c>
      <c r="E9568" t="s">
        <v>1759</v>
      </c>
      <c r="F9568" t="s">
        <v>52</v>
      </c>
      <c r="G9568" t="s">
        <v>179</v>
      </c>
      <c r="H9568" t="s">
        <v>236</v>
      </c>
      <c r="I9568" t="s">
        <v>83</v>
      </c>
      <c r="J9568" t="s">
        <v>379</v>
      </c>
      <c r="K9568" t="s">
        <v>716</v>
      </c>
      <c r="L9568">
        <v>31369.759999999998</v>
      </c>
      <c r="M9568">
        <v>4</v>
      </c>
      <c r="N9568">
        <v>0.15</v>
      </c>
      <c r="O9568">
        <v>8716.74</v>
      </c>
    </row>
    <row r="9569" spans="1:15" x14ac:dyDescent="0.3">
      <c r="A9569" t="s">
        <v>11582</v>
      </c>
      <c r="B9569" t="s">
        <v>3137</v>
      </c>
      <c r="C9569" t="s">
        <v>2431</v>
      </c>
      <c r="D9569" t="s">
        <v>102</v>
      </c>
      <c r="E9569" t="s">
        <v>1416</v>
      </c>
      <c r="F9569" t="s">
        <v>52</v>
      </c>
      <c r="G9569" t="s">
        <v>179</v>
      </c>
      <c r="H9569" t="s">
        <v>236</v>
      </c>
      <c r="I9569" t="s">
        <v>55</v>
      </c>
      <c r="J9569" t="s">
        <v>65</v>
      </c>
      <c r="K9569" t="s">
        <v>130</v>
      </c>
      <c r="L9569">
        <v>113786</v>
      </c>
      <c r="M9569">
        <v>8</v>
      </c>
      <c r="N9569">
        <v>0.15</v>
      </c>
      <c r="O9569">
        <v>22744.54</v>
      </c>
    </row>
    <row r="9570" spans="1:15" x14ac:dyDescent="0.3">
      <c r="A9570" t="s">
        <v>11583</v>
      </c>
      <c r="B9570" t="s">
        <v>2421</v>
      </c>
      <c r="C9570" t="s">
        <v>751</v>
      </c>
      <c r="D9570" t="s">
        <v>61</v>
      </c>
      <c r="E9570" t="s">
        <v>992</v>
      </c>
      <c r="F9570" t="s">
        <v>71</v>
      </c>
      <c r="G9570" t="s">
        <v>53</v>
      </c>
      <c r="H9570" t="s">
        <v>110</v>
      </c>
      <c r="I9570" t="s">
        <v>55</v>
      </c>
      <c r="J9570" t="s">
        <v>141</v>
      </c>
      <c r="K9570" t="s">
        <v>978</v>
      </c>
      <c r="L9570">
        <v>65894.850000000006</v>
      </c>
      <c r="M9570">
        <v>7</v>
      </c>
      <c r="N9570">
        <v>0.25</v>
      </c>
      <c r="O9570">
        <v>7545.03</v>
      </c>
    </row>
    <row r="9571" spans="1:15" x14ac:dyDescent="0.3">
      <c r="A9571" t="s">
        <v>11584</v>
      </c>
      <c r="B9571" t="s">
        <v>1666</v>
      </c>
      <c r="C9571" t="s">
        <v>898</v>
      </c>
      <c r="D9571" t="s">
        <v>50</v>
      </c>
      <c r="E9571" t="s">
        <v>1753</v>
      </c>
      <c r="F9571" t="s">
        <v>71</v>
      </c>
      <c r="G9571" t="s">
        <v>63</v>
      </c>
      <c r="H9571" t="s">
        <v>172</v>
      </c>
      <c r="I9571" t="s">
        <v>118</v>
      </c>
      <c r="J9571" t="s">
        <v>303</v>
      </c>
      <c r="K9571" t="s">
        <v>421</v>
      </c>
      <c r="L9571">
        <v>56690.400000000001</v>
      </c>
      <c r="M9571">
        <v>4</v>
      </c>
      <c r="N9571">
        <v>0.1</v>
      </c>
      <c r="O9571">
        <v>16063.55</v>
      </c>
    </row>
    <row r="9572" spans="1:15" x14ac:dyDescent="0.3">
      <c r="A9572" t="s">
        <v>11585</v>
      </c>
      <c r="B9572" t="s">
        <v>822</v>
      </c>
      <c r="C9572" t="s">
        <v>2577</v>
      </c>
      <c r="D9572" t="s">
        <v>78</v>
      </c>
      <c r="E9572" t="s">
        <v>2093</v>
      </c>
      <c r="F9572" t="s">
        <v>71</v>
      </c>
      <c r="G9572" t="s">
        <v>53</v>
      </c>
      <c r="H9572" t="s">
        <v>90</v>
      </c>
      <c r="I9572" t="s">
        <v>96</v>
      </c>
      <c r="J9572" t="s">
        <v>135</v>
      </c>
      <c r="K9572" t="s">
        <v>395</v>
      </c>
      <c r="L9572">
        <v>75655.600000000006</v>
      </c>
      <c r="M9572">
        <v>10</v>
      </c>
      <c r="N9572">
        <v>0.05</v>
      </c>
      <c r="O9572">
        <v>12549.58</v>
      </c>
    </row>
    <row r="9573" spans="1:15" x14ac:dyDescent="0.3">
      <c r="A9573" t="s">
        <v>11586</v>
      </c>
      <c r="B9573" t="s">
        <v>1249</v>
      </c>
      <c r="C9573" t="s">
        <v>1694</v>
      </c>
      <c r="D9573" t="s">
        <v>78</v>
      </c>
      <c r="E9573" t="s">
        <v>1186</v>
      </c>
      <c r="F9573" t="s">
        <v>71</v>
      </c>
      <c r="G9573" t="s">
        <v>81</v>
      </c>
      <c r="H9573" t="s">
        <v>95</v>
      </c>
      <c r="I9573" t="s">
        <v>83</v>
      </c>
      <c r="J9573" t="s">
        <v>84</v>
      </c>
      <c r="K9573" t="s">
        <v>85</v>
      </c>
      <c r="L9573">
        <v>22389.57</v>
      </c>
      <c r="M9573">
        <v>7</v>
      </c>
      <c r="N9573">
        <v>0.1</v>
      </c>
      <c r="O9573">
        <v>3046.84</v>
      </c>
    </row>
    <row r="9574" spans="1:15" x14ac:dyDescent="0.3">
      <c r="A9574" t="s">
        <v>11587</v>
      </c>
      <c r="B9574" t="s">
        <v>1805</v>
      </c>
      <c r="C9574" t="s">
        <v>1865</v>
      </c>
      <c r="D9574" t="s">
        <v>61</v>
      </c>
      <c r="E9574" t="s">
        <v>1748</v>
      </c>
      <c r="F9574" t="s">
        <v>80</v>
      </c>
      <c r="G9574" t="s">
        <v>72</v>
      </c>
      <c r="H9574" t="s">
        <v>117</v>
      </c>
      <c r="I9574" t="s">
        <v>118</v>
      </c>
      <c r="J9574" t="s">
        <v>303</v>
      </c>
      <c r="K9574" t="s">
        <v>491</v>
      </c>
      <c r="L9574">
        <v>28706.16</v>
      </c>
      <c r="M9574">
        <v>8</v>
      </c>
      <c r="N9574">
        <v>0.15</v>
      </c>
      <c r="O9574">
        <v>4747.6400000000003</v>
      </c>
    </row>
    <row r="9575" spans="1:15" x14ac:dyDescent="0.3">
      <c r="A9575" t="s">
        <v>11588</v>
      </c>
      <c r="B9575" t="s">
        <v>667</v>
      </c>
      <c r="C9575" t="s">
        <v>2631</v>
      </c>
      <c r="D9575" t="s">
        <v>102</v>
      </c>
      <c r="E9575" t="s">
        <v>854</v>
      </c>
      <c r="F9575" t="s">
        <v>71</v>
      </c>
      <c r="G9575" t="s">
        <v>63</v>
      </c>
      <c r="H9575" t="s">
        <v>64</v>
      </c>
      <c r="I9575" t="s">
        <v>118</v>
      </c>
      <c r="J9575" t="s">
        <v>119</v>
      </c>
      <c r="K9575" t="s">
        <v>270</v>
      </c>
      <c r="L9575">
        <v>87000.62</v>
      </c>
      <c r="M9575">
        <v>7</v>
      </c>
      <c r="N9575">
        <v>0</v>
      </c>
      <c r="O9575">
        <v>33204.410000000003</v>
      </c>
    </row>
    <row r="9576" spans="1:15" x14ac:dyDescent="0.3">
      <c r="A9576" t="s">
        <v>11589</v>
      </c>
      <c r="B9576" t="s">
        <v>3639</v>
      </c>
      <c r="C9576" t="s">
        <v>5673</v>
      </c>
      <c r="D9576" t="s">
        <v>102</v>
      </c>
      <c r="E9576" t="s">
        <v>1267</v>
      </c>
      <c r="F9576" t="s">
        <v>52</v>
      </c>
      <c r="G9576" t="s">
        <v>53</v>
      </c>
      <c r="H9576" t="s">
        <v>90</v>
      </c>
      <c r="I9576" t="s">
        <v>118</v>
      </c>
      <c r="J9576" t="s">
        <v>230</v>
      </c>
      <c r="K9576" t="s">
        <v>351</v>
      </c>
      <c r="L9576">
        <v>4817.05</v>
      </c>
      <c r="M9576">
        <v>1</v>
      </c>
      <c r="N9576">
        <v>0.05</v>
      </c>
      <c r="O9576">
        <v>1375.33</v>
      </c>
    </row>
    <row r="9577" spans="1:15" x14ac:dyDescent="0.3">
      <c r="A9577" t="s">
        <v>11590</v>
      </c>
      <c r="B9577" t="s">
        <v>962</v>
      </c>
      <c r="C9577" t="s">
        <v>3741</v>
      </c>
      <c r="D9577" t="s">
        <v>78</v>
      </c>
      <c r="E9577" t="s">
        <v>312</v>
      </c>
      <c r="F9577" t="s">
        <v>80</v>
      </c>
      <c r="G9577" t="s">
        <v>63</v>
      </c>
      <c r="H9577" t="s">
        <v>213</v>
      </c>
      <c r="I9577" t="s">
        <v>96</v>
      </c>
      <c r="J9577" t="s">
        <v>166</v>
      </c>
      <c r="K9577" t="s">
        <v>167</v>
      </c>
      <c r="L9577">
        <v>22238.61</v>
      </c>
      <c r="M9577">
        <v>3</v>
      </c>
      <c r="N9577">
        <v>0.25</v>
      </c>
      <c r="O9577">
        <v>4300.8999999999996</v>
      </c>
    </row>
    <row r="9578" spans="1:15" x14ac:dyDescent="0.3">
      <c r="A9578" t="s">
        <v>11591</v>
      </c>
      <c r="B9578" t="s">
        <v>4718</v>
      </c>
      <c r="C9578" t="s">
        <v>1012</v>
      </c>
      <c r="D9578" t="s">
        <v>78</v>
      </c>
      <c r="E9578" t="s">
        <v>893</v>
      </c>
      <c r="F9578" t="s">
        <v>71</v>
      </c>
      <c r="G9578" t="s">
        <v>81</v>
      </c>
      <c r="H9578" t="s">
        <v>284</v>
      </c>
      <c r="I9578" t="s">
        <v>55</v>
      </c>
      <c r="J9578" t="s">
        <v>56</v>
      </c>
      <c r="K9578" t="s">
        <v>74</v>
      </c>
      <c r="L9578">
        <v>25840.78</v>
      </c>
      <c r="M9578">
        <v>2</v>
      </c>
      <c r="N9578">
        <v>0</v>
      </c>
      <c r="O9578">
        <v>7045.69</v>
      </c>
    </row>
    <row r="9579" spans="1:15" x14ac:dyDescent="0.3">
      <c r="A9579" t="s">
        <v>11592</v>
      </c>
      <c r="B9579" t="s">
        <v>1525</v>
      </c>
      <c r="C9579" t="s">
        <v>1526</v>
      </c>
      <c r="D9579" t="s">
        <v>78</v>
      </c>
      <c r="E9579" t="s">
        <v>707</v>
      </c>
      <c r="F9579" t="s">
        <v>80</v>
      </c>
      <c r="G9579" t="s">
        <v>63</v>
      </c>
      <c r="H9579" t="s">
        <v>172</v>
      </c>
      <c r="I9579" t="s">
        <v>83</v>
      </c>
      <c r="J9579" t="s">
        <v>449</v>
      </c>
      <c r="K9579" t="s">
        <v>450</v>
      </c>
      <c r="L9579">
        <v>23592.03</v>
      </c>
      <c r="M9579">
        <v>7</v>
      </c>
      <c r="N9579">
        <v>0.15</v>
      </c>
      <c r="O9579">
        <v>7327.46</v>
      </c>
    </row>
    <row r="9580" spans="1:15" x14ac:dyDescent="0.3">
      <c r="A9580" t="s">
        <v>11593</v>
      </c>
      <c r="B9580" t="s">
        <v>4920</v>
      </c>
      <c r="C9580" t="s">
        <v>372</v>
      </c>
      <c r="D9580" t="s">
        <v>78</v>
      </c>
      <c r="E9580" t="s">
        <v>2698</v>
      </c>
      <c r="F9580" t="s">
        <v>80</v>
      </c>
      <c r="G9580" t="s">
        <v>53</v>
      </c>
      <c r="H9580" t="s">
        <v>246</v>
      </c>
      <c r="I9580" t="s">
        <v>83</v>
      </c>
      <c r="J9580" t="s">
        <v>379</v>
      </c>
      <c r="K9580" t="s">
        <v>562</v>
      </c>
      <c r="L9580">
        <v>81207.600000000006</v>
      </c>
      <c r="M9580">
        <v>10</v>
      </c>
      <c r="N9580">
        <v>0.2</v>
      </c>
      <c r="O9580">
        <v>19164.87</v>
      </c>
    </row>
    <row r="9581" spans="1:15" x14ac:dyDescent="0.3">
      <c r="A9581" t="s">
        <v>11594</v>
      </c>
      <c r="B9581" t="s">
        <v>2164</v>
      </c>
      <c r="C9581" t="s">
        <v>2731</v>
      </c>
      <c r="D9581" t="s">
        <v>50</v>
      </c>
      <c r="E9581" t="s">
        <v>1055</v>
      </c>
      <c r="F9581" t="s">
        <v>52</v>
      </c>
      <c r="G9581" t="s">
        <v>81</v>
      </c>
      <c r="H9581" t="s">
        <v>95</v>
      </c>
      <c r="I9581" t="s">
        <v>96</v>
      </c>
      <c r="J9581" t="s">
        <v>97</v>
      </c>
      <c r="K9581" t="s">
        <v>181</v>
      </c>
      <c r="L9581">
        <v>44046.05</v>
      </c>
      <c r="M9581">
        <v>5</v>
      </c>
      <c r="N9581">
        <v>0.05</v>
      </c>
      <c r="O9581">
        <v>13035.24</v>
      </c>
    </row>
    <row r="9582" spans="1:15" x14ac:dyDescent="0.3">
      <c r="A9582" t="s">
        <v>11595</v>
      </c>
      <c r="B9582" t="s">
        <v>2195</v>
      </c>
      <c r="C9582" t="s">
        <v>988</v>
      </c>
      <c r="D9582" t="s">
        <v>61</v>
      </c>
      <c r="E9582" t="s">
        <v>765</v>
      </c>
      <c r="F9582" t="s">
        <v>52</v>
      </c>
      <c r="G9582" t="s">
        <v>72</v>
      </c>
      <c r="H9582" t="s">
        <v>104</v>
      </c>
      <c r="I9582" t="s">
        <v>55</v>
      </c>
      <c r="J9582" t="s">
        <v>141</v>
      </c>
      <c r="K9582" t="s">
        <v>241</v>
      </c>
      <c r="L9582">
        <v>65066.9</v>
      </c>
      <c r="M9582">
        <v>10</v>
      </c>
      <c r="N9582">
        <v>0.15</v>
      </c>
      <c r="O9582">
        <v>19147.349999999999</v>
      </c>
    </row>
    <row r="9583" spans="1:15" x14ac:dyDescent="0.3">
      <c r="A9583" t="s">
        <v>11596</v>
      </c>
      <c r="B9583" t="s">
        <v>2998</v>
      </c>
      <c r="C9583" t="s">
        <v>1408</v>
      </c>
      <c r="D9583" t="s">
        <v>78</v>
      </c>
      <c r="E9583" t="s">
        <v>1220</v>
      </c>
      <c r="F9583" t="s">
        <v>71</v>
      </c>
      <c r="G9583" t="s">
        <v>72</v>
      </c>
      <c r="H9583" t="s">
        <v>104</v>
      </c>
      <c r="I9583" t="s">
        <v>55</v>
      </c>
      <c r="J9583" t="s">
        <v>141</v>
      </c>
      <c r="K9583" t="s">
        <v>978</v>
      </c>
      <c r="L9583">
        <v>80349.399999999994</v>
      </c>
      <c r="M9583">
        <v>10</v>
      </c>
      <c r="N9583">
        <v>0</v>
      </c>
      <c r="O9583">
        <v>27500.63</v>
      </c>
    </row>
    <row r="9584" spans="1:15" x14ac:dyDescent="0.3">
      <c r="A9584" t="s">
        <v>11597</v>
      </c>
      <c r="B9584" t="s">
        <v>599</v>
      </c>
      <c r="C9584" t="s">
        <v>2390</v>
      </c>
      <c r="D9584" t="s">
        <v>78</v>
      </c>
      <c r="E9584" t="s">
        <v>3815</v>
      </c>
      <c r="F9584" t="s">
        <v>71</v>
      </c>
      <c r="G9584" t="s">
        <v>53</v>
      </c>
      <c r="H9584" t="s">
        <v>90</v>
      </c>
      <c r="I9584" t="s">
        <v>118</v>
      </c>
      <c r="J9584" t="s">
        <v>191</v>
      </c>
      <c r="K9584" t="s">
        <v>290</v>
      </c>
      <c r="L9584">
        <v>118270.64</v>
      </c>
      <c r="M9584">
        <v>8</v>
      </c>
      <c r="N9584">
        <v>0.05</v>
      </c>
      <c r="O9584">
        <v>38814.75</v>
      </c>
    </row>
    <row r="9585" spans="1:15" x14ac:dyDescent="0.3">
      <c r="A9585" t="s">
        <v>11598</v>
      </c>
      <c r="B9585" t="s">
        <v>60</v>
      </c>
      <c r="C9585" t="s">
        <v>1415</v>
      </c>
      <c r="D9585" t="s">
        <v>78</v>
      </c>
      <c r="E9585" t="s">
        <v>1275</v>
      </c>
      <c r="F9585" t="s">
        <v>52</v>
      </c>
      <c r="G9585" t="s">
        <v>53</v>
      </c>
      <c r="H9585" t="s">
        <v>110</v>
      </c>
      <c r="I9585" t="s">
        <v>118</v>
      </c>
      <c r="J9585" t="s">
        <v>303</v>
      </c>
      <c r="K9585" t="s">
        <v>304</v>
      </c>
      <c r="L9585">
        <v>35081.31</v>
      </c>
      <c r="M9585">
        <v>3</v>
      </c>
      <c r="N9585">
        <v>0</v>
      </c>
      <c r="O9585">
        <v>10271.68</v>
      </c>
    </row>
    <row r="9586" spans="1:15" x14ac:dyDescent="0.3">
      <c r="A9586" t="s">
        <v>11599</v>
      </c>
      <c r="B9586" t="s">
        <v>1725</v>
      </c>
      <c r="C9586" t="s">
        <v>1726</v>
      </c>
      <c r="D9586" t="s">
        <v>50</v>
      </c>
      <c r="E9586" t="s">
        <v>595</v>
      </c>
      <c r="F9586" t="s">
        <v>71</v>
      </c>
      <c r="G9586" t="s">
        <v>179</v>
      </c>
      <c r="H9586" t="s">
        <v>236</v>
      </c>
      <c r="I9586" t="s">
        <v>118</v>
      </c>
      <c r="J9586" t="s">
        <v>119</v>
      </c>
      <c r="K9586" t="s">
        <v>270</v>
      </c>
      <c r="L9586">
        <v>47210.04</v>
      </c>
      <c r="M9586">
        <v>4</v>
      </c>
      <c r="N9586">
        <v>0.05</v>
      </c>
      <c r="O9586">
        <v>16084.18</v>
      </c>
    </row>
    <row r="9587" spans="1:15" x14ac:dyDescent="0.3">
      <c r="A9587" t="s">
        <v>11600</v>
      </c>
      <c r="B9587" t="s">
        <v>5375</v>
      </c>
      <c r="C9587" t="s">
        <v>1286</v>
      </c>
      <c r="D9587" t="s">
        <v>61</v>
      </c>
      <c r="E9587" t="s">
        <v>889</v>
      </c>
      <c r="F9587" t="s">
        <v>52</v>
      </c>
      <c r="G9587" t="s">
        <v>179</v>
      </c>
      <c r="H9587" t="s">
        <v>180</v>
      </c>
      <c r="I9587" t="s">
        <v>55</v>
      </c>
      <c r="J9587" t="s">
        <v>141</v>
      </c>
      <c r="K9587" t="s">
        <v>142</v>
      </c>
      <c r="L9587">
        <v>60530.8</v>
      </c>
      <c r="M9587">
        <v>5</v>
      </c>
      <c r="N9587">
        <v>0.2</v>
      </c>
      <c r="O9587">
        <v>11836.06</v>
      </c>
    </row>
    <row r="9588" spans="1:15" x14ac:dyDescent="0.3">
      <c r="A9588" t="s">
        <v>11601</v>
      </c>
      <c r="B9588" t="s">
        <v>956</v>
      </c>
      <c r="C9588" t="s">
        <v>957</v>
      </c>
      <c r="D9588" t="s">
        <v>102</v>
      </c>
      <c r="E9588" t="s">
        <v>1647</v>
      </c>
      <c r="F9588" t="s">
        <v>71</v>
      </c>
      <c r="G9588" t="s">
        <v>81</v>
      </c>
      <c r="H9588" t="s">
        <v>284</v>
      </c>
      <c r="I9588" t="s">
        <v>83</v>
      </c>
      <c r="J9588" t="s">
        <v>156</v>
      </c>
      <c r="K9588" t="s">
        <v>285</v>
      </c>
      <c r="L9588">
        <v>8718.08</v>
      </c>
      <c r="M9588">
        <v>7</v>
      </c>
      <c r="N9588">
        <v>0.15</v>
      </c>
      <c r="O9588">
        <v>2088.73</v>
      </c>
    </row>
    <row r="9589" spans="1:15" x14ac:dyDescent="0.3">
      <c r="A9589" t="s">
        <v>11602</v>
      </c>
      <c r="B9589" t="s">
        <v>1089</v>
      </c>
      <c r="C9589" t="s">
        <v>3165</v>
      </c>
      <c r="D9589" t="s">
        <v>50</v>
      </c>
      <c r="E9589" t="s">
        <v>966</v>
      </c>
      <c r="F9589" t="s">
        <v>52</v>
      </c>
      <c r="G9589" t="s">
        <v>81</v>
      </c>
      <c r="H9589" t="s">
        <v>95</v>
      </c>
      <c r="I9589" t="s">
        <v>83</v>
      </c>
      <c r="J9589" t="s">
        <v>449</v>
      </c>
      <c r="K9589" t="s">
        <v>681</v>
      </c>
      <c r="L9589">
        <v>6680.01</v>
      </c>
      <c r="M9589">
        <v>1</v>
      </c>
      <c r="N9589">
        <v>0.05</v>
      </c>
      <c r="O9589">
        <v>1355.71</v>
      </c>
    </row>
    <row r="9590" spans="1:15" x14ac:dyDescent="0.3">
      <c r="A9590" t="s">
        <v>11603</v>
      </c>
      <c r="B9590" t="s">
        <v>643</v>
      </c>
      <c r="C9590" t="s">
        <v>1837</v>
      </c>
      <c r="D9590" t="s">
        <v>78</v>
      </c>
      <c r="E9590" t="s">
        <v>1308</v>
      </c>
      <c r="F9590" t="s">
        <v>71</v>
      </c>
      <c r="G9590" t="s">
        <v>179</v>
      </c>
      <c r="H9590" t="s">
        <v>236</v>
      </c>
      <c r="I9590" t="s">
        <v>118</v>
      </c>
      <c r="J9590" t="s">
        <v>230</v>
      </c>
      <c r="K9590" t="s">
        <v>231</v>
      </c>
      <c r="L9590">
        <v>45535.14</v>
      </c>
      <c r="M9590">
        <v>9</v>
      </c>
      <c r="N9590">
        <v>0.05</v>
      </c>
      <c r="O9590">
        <v>6549.87</v>
      </c>
    </row>
    <row r="9591" spans="1:15" x14ac:dyDescent="0.3">
      <c r="A9591" t="s">
        <v>11604</v>
      </c>
      <c r="B9591" t="s">
        <v>2016</v>
      </c>
      <c r="C9591" t="s">
        <v>1745</v>
      </c>
      <c r="D9591" t="s">
        <v>61</v>
      </c>
      <c r="E9591" t="s">
        <v>820</v>
      </c>
      <c r="F9591" t="s">
        <v>71</v>
      </c>
      <c r="G9591" t="s">
        <v>53</v>
      </c>
      <c r="H9591" t="s">
        <v>54</v>
      </c>
      <c r="I9591" t="s">
        <v>118</v>
      </c>
      <c r="J9591" t="s">
        <v>191</v>
      </c>
      <c r="K9591" t="s">
        <v>192</v>
      </c>
      <c r="L9591">
        <v>11575.24</v>
      </c>
      <c r="M9591">
        <v>1</v>
      </c>
      <c r="N9591">
        <v>0.05</v>
      </c>
      <c r="O9591">
        <v>2894.69</v>
      </c>
    </row>
    <row r="9592" spans="1:15" x14ac:dyDescent="0.3">
      <c r="A9592" t="s">
        <v>11605</v>
      </c>
      <c r="B9592" t="s">
        <v>1020</v>
      </c>
      <c r="C9592" t="s">
        <v>467</v>
      </c>
      <c r="D9592" t="s">
        <v>102</v>
      </c>
      <c r="E9592" t="s">
        <v>951</v>
      </c>
      <c r="F9592" t="s">
        <v>71</v>
      </c>
      <c r="G9592" t="s">
        <v>53</v>
      </c>
      <c r="H9592" t="s">
        <v>54</v>
      </c>
      <c r="I9592" t="s">
        <v>96</v>
      </c>
      <c r="J9592" t="s">
        <v>97</v>
      </c>
      <c r="K9592" t="s">
        <v>181</v>
      </c>
      <c r="L9592">
        <v>3805.44</v>
      </c>
      <c r="M9592">
        <v>2</v>
      </c>
      <c r="N9592">
        <v>0.25</v>
      </c>
      <c r="O9592">
        <v>1019.55</v>
      </c>
    </row>
    <row r="9593" spans="1:15" x14ac:dyDescent="0.3">
      <c r="A9593" t="s">
        <v>11606</v>
      </c>
      <c r="B9593" t="s">
        <v>3024</v>
      </c>
      <c r="C9593" t="s">
        <v>1214</v>
      </c>
      <c r="D9593" t="s">
        <v>50</v>
      </c>
      <c r="E9593" t="s">
        <v>3201</v>
      </c>
      <c r="F9593" t="s">
        <v>71</v>
      </c>
      <c r="G9593" t="s">
        <v>63</v>
      </c>
      <c r="H9593" t="s">
        <v>64</v>
      </c>
      <c r="I9593" t="s">
        <v>55</v>
      </c>
      <c r="J9593" t="s">
        <v>141</v>
      </c>
      <c r="K9593" t="s">
        <v>142</v>
      </c>
      <c r="L9593">
        <v>66504.45</v>
      </c>
      <c r="M9593">
        <v>5</v>
      </c>
      <c r="N9593">
        <v>0.25</v>
      </c>
      <c r="O9593">
        <v>17590.060000000001</v>
      </c>
    </row>
    <row r="9594" spans="1:15" x14ac:dyDescent="0.3">
      <c r="A9594" t="s">
        <v>11607</v>
      </c>
      <c r="B9594" t="s">
        <v>188</v>
      </c>
      <c r="C9594" t="s">
        <v>189</v>
      </c>
      <c r="D9594" t="s">
        <v>102</v>
      </c>
      <c r="E9594" t="s">
        <v>2172</v>
      </c>
      <c r="F9594" t="s">
        <v>80</v>
      </c>
      <c r="G9594" t="s">
        <v>72</v>
      </c>
      <c r="H9594" t="s">
        <v>117</v>
      </c>
      <c r="I9594" t="s">
        <v>83</v>
      </c>
      <c r="J9594" t="s">
        <v>449</v>
      </c>
      <c r="K9594" t="s">
        <v>775</v>
      </c>
      <c r="L9594">
        <v>1249.2</v>
      </c>
      <c r="M9594">
        <v>2</v>
      </c>
      <c r="N9594">
        <v>0</v>
      </c>
      <c r="O9594">
        <v>492.23</v>
      </c>
    </row>
    <row r="9595" spans="1:15" x14ac:dyDescent="0.3">
      <c r="A9595" t="s">
        <v>11608</v>
      </c>
      <c r="B9595" t="s">
        <v>1781</v>
      </c>
      <c r="C9595" t="s">
        <v>3375</v>
      </c>
      <c r="D9595" t="s">
        <v>50</v>
      </c>
      <c r="E9595" t="s">
        <v>1820</v>
      </c>
      <c r="F9595" t="s">
        <v>80</v>
      </c>
      <c r="G9595" t="s">
        <v>72</v>
      </c>
      <c r="H9595" t="s">
        <v>117</v>
      </c>
      <c r="I9595" t="s">
        <v>96</v>
      </c>
      <c r="J9595" t="s">
        <v>166</v>
      </c>
      <c r="K9595" t="s">
        <v>762</v>
      </c>
      <c r="L9595">
        <v>95107.67</v>
      </c>
      <c r="M9595">
        <v>7</v>
      </c>
      <c r="N9595">
        <v>0</v>
      </c>
      <c r="O9595">
        <v>18043.060000000001</v>
      </c>
    </row>
    <row r="9596" spans="1:15" x14ac:dyDescent="0.3">
      <c r="A9596" t="s">
        <v>11609</v>
      </c>
      <c r="B9596" t="s">
        <v>1450</v>
      </c>
      <c r="C9596" t="s">
        <v>1810</v>
      </c>
      <c r="D9596" t="s">
        <v>50</v>
      </c>
      <c r="E9596" t="s">
        <v>637</v>
      </c>
      <c r="F9596" t="s">
        <v>71</v>
      </c>
      <c r="G9596" t="s">
        <v>179</v>
      </c>
      <c r="H9596" t="s">
        <v>236</v>
      </c>
      <c r="I9596" t="s">
        <v>96</v>
      </c>
      <c r="J9596" t="s">
        <v>97</v>
      </c>
      <c r="K9596" t="s">
        <v>98</v>
      </c>
      <c r="L9596">
        <v>67377.2</v>
      </c>
      <c r="M9596">
        <v>10</v>
      </c>
      <c r="N9596">
        <v>0.15</v>
      </c>
      <c r="O9596">
        <v>19486.560000000001</v>
      </c>
    </row>
    <row r="9597" spans="1:15" x14ac:dyDescent="0.3">
      <c r="A9597" t="s">
        <v>11610</v>
      </c>
      <c r="B9597" t="s">
        <v>2454</v>
      </c>
      <c r="C9597" t="s">
        <v>4132</v>
      </c>
      <c r="D9597" t="s">
        <v>61</v>
      </c>
      <c r="E9597" t="s">
        <v>2392</v>
      </c>
      <c r="F9597" t="s">
        <v>80</v>
      </c>
      <c r="G9597" t="s">
        <v>179</v>
      </c>
      <c r="H9597" t="s">
        <v>180</v>
      </c>
      <c r="I9597" t="s">
        <v>83</v>
      </c>
      <c r="J9597" t="s">
        <v>84</v>
      </c>
      <c r="K9597" t="s">
        <v>85</v>
      </c>
      <c r="L9597">
        <v>13316.28</v>
      </c>
      <c r="M9597">
        <v>4</v>
      </c>
      <c r="N9597">
        <v>0</v>
      </c>
      <c r="O9597">
        <v>5259.8</v>
      </c>
    </row>
    <row r="9598" spans="1:15" x14ac:dyDescent="0.3">
      <c r="A9598" t="s">
        <v>11611</v>
      </c>
      <c r="B9598" t="s">
        <v>1469</v>
      </c>
      <c r="C9598" t="s">
        <v>1880</v>
      </c>
      <c r="D9598" t="s">
        <v>50</v>
      </c>
      <c r="E9598" t="s">
        <v>279</v>
      </c>
      <c r="F9598" t="s">
        <v>52</v>
      </c>
      <c r="G9598" t="s">
        <v>53</v>
      </c>
      <c r="H9598" t="s">
        <v>246</v>
      </c>
      <c r="I9598" t="s">
        <v>83</v>
      </c>
      <c r="J9598" t="s">
        <v>156</v>
      </c>
      <c r="K9598" t="s">
        <v>157</v>
      </c>
      <c r="L9598">
        <v>29147</v>
      </c>
      <c r="M9598">
        <v>5</v>
      </c>
      <c r="N9598">
        <v>0.2</v>
      </c>
      <c r="O9598">
        <v>4383.54</v>
      </c>
    </row>
    <row r="9599" spans="1:15" x14ac:dyDescent="0.3">
      <c r="A9599" t="s">
        <v>11612</v>
      </c>
      <c r="B9599" t="s">
        <v>1719</v>
      </c>
      <c r="C9599" t="s">
        <v>1069</v>
      </c>
      <c r="D9599" t="s">
        <v>102</v>
      </c>
      <c r="E9599" t="s">
        <v>336</v>
      </c>
      <c r="F9599" t="s">
        <v>52</v>
      </c>
      <c r="G9599" t="s">
        <v>179</v>
      </c>
      <c r="H9599" t="s">
        <v>180</v>
      </c>
      <c r="I9599" t="s">
        <v>55</v>
      </c>
      <c r="J9599" t="s">
        <v>56</v>
      </c>
      <c r="K9599" t="s">
        <v>151</v>
      </c>
      <c r="L9599">
        <v>41386.980000000003</v>
      </c>
      <c r="M9599">
        <v>6</v>
      </c>
      <c r="N9599">
        <v>0.25</v>
      </c>
      <c r="O9599">
        <v>7451.13</v>
      </c>
    </row>
    <row r="9600" spans="1:15" x14ac:dyDescent="0.3">
      <c r="A9600" t="s">
        <v>11613</v>
      </c>
      <c r="B9600" t="s">
        <v>774</v>
      </c>
      <c r="C9600" t="s">
        <v>794</v>
      </c>
      <c r="D9600" t="s">
        <v>102</v>
      </c>
      <c r="E9600" t="s">
        <v>2450</v>
      </c>
      <c r="F9600" t="s">
        <v>80</v>
      </c>
      <c r="G9600" t="s">
        <v>81</v>
      </c>
      <c r="H9600" t="s">
        <v>95</v>
      </c>
      <c r="I9600" t="s">
        <v>118</v>
      </c>
      <c r="J9600" t="s">
        <v>303</v>
      </c>
      <c r="K9600" t="s">
        <v>304</v>
      </c>
      <c r="L9600">
        <v>35032.800000000003</v>
      </c>
      <c r="M9600">
        <v>8</v>
      </c>
      <c r="N9600">
        <v>0.2</v>
      </c>
      <c r="O9600">
        <v>5998.24</v>
      </c>
    </row>
    <row r="9601" spans="1:15" x14ac:dyDescent="0.3">
      <c r="A9601" t="s">
        <v>11614</v>
      </c>
      <c r="B9601" t="s">
        <v>1769</v>
      </c>
      <c r="C9601" t="s">
        <v>183</v>
      </c>
      <c r="D9601" t="s">
        <v>78</v>
      </c>
      <c r="E9601" t="s">
        <v>390</v>
      </c>
      <c r="F9601" t="s">
        <v>52</v>
      </c>
      <c r="G9601" t="s">
        <v>63</v>
      </c>
      <c r="H9601" t="s">
        <v>64</v>
      </c>
      <c r="I9601" t="s">
        <v>55</v>
      </c>
      <c r="J9601" t="s">
        <v>173</v>
      </c>
      <c r="K9601" t="s">
        <v>780</v>
      </c>
      <c r="L9601">
        <v>81125.52</v>
      </c>
      <c r="M9601">
        <v>6</v>
      </c>
      <c r="N9601">
        <v>0.2</v>
      </c>
      <c r="O9601">
        <v>20334.62</v>
      </c>
    </row>
    <row r="9602" spans="1:15" x14ac:dyDescent="0.3">
      <c r="A9602" t="s">
        <v>11615</v>
      </c>
      <c r="B9602" t="s">
        <v>3890</v>
      </c>
      <c r="C9602" t="s">
        <v>2872</v>
      </c>
      <c r="D9602" t="s">
        <v>61</v>
      </c>
      <c r="E9602" t="s">
        <v>109</v>
      </c>
      <c r="F9602" t="s">
        <v>80</v>
      </c>
      <c r="G9602" t="s">
        <v>63</v>
      </c>
      <c r="H9602" t="s">
        <v>64</v>
      </c>
      <c r="I9602" t="s">
        <v>55</v>
      </c>
      <c r="J9602" t="s">
        <v>56</v>
      </c>
      <c r="K9602" t="s">
        <v>57</v>
      </c>
      <c r="L9602">
        <v>61599.72</v>
      </c>
      <c r="M9602">
        <v>6</v>
      </c>
      <c r="N9602">
        <v>0.05</v>
      </c>
      <c r="O9602">
        <v>15267.23</v>
      </c>
    </row>
    <row r="9603" spans="1:15" x14ac:dyDescent="0.3">
      <c r="A9603" t="s">
        <v>11616</v>
      </c>
      <c r="B9603" t="s">
        <v>1504</v>
      </c>
      <c r="C9603" t="s">
        <v>605</v>
      </c>
      <c r="D9603" t="s">
        <v>78</v>
      </c>
      <c r="E9603" t="s">
        <v>1097</v>
      </c>
      <c r="F9603" t="s">
        <v>80</v>
      </c>
      <c r="G9603" t="s">
        <v>63</v>
      </c>
      <c r="H9603" t="s">
        <v>64</v>
      </c>
      <c r="I9603" t="s">
        <v>83</v>
      </c>
      <c r="J9603" t="s">
        <v>84</v>
      </c>
      <c r="K9603" t="s">
        <v>85</v>
      </c>
      <c r="L9603">
        <v>17038.68</v>
      </c>
      <c r="M9603">
        <v>4</v>
      </c>
      <c r="N9603">
        <v>0.25</v>
      </c>
      <c r="O9603">
        <v>3561.55</v>
      </c>
    </row>
    <row r="9604" spans="1:15" x14ac:dyDescent="0.3">
      <c r="A9604" t="s">
        <v>11617</v>
      </c>
      <c r="B9604" t="s">
        <v>785</v>
      </c>
      <c r="C9604" t="s">
        <v>1009</v>
      </c>
      <c r="D9604" t="s">
        <v>61</v>
      </c>
      <c r="E9604" t="s">
        <v>875</v>
      </c>
      <c r="F9604" t="s">
        <v>52</v>
      </c>
      <c r="G9604" t="s">
        <v>63</v>
      </c>
      <c r="H9604" t="s">
        <v>172</v>
      </c>
      <c r="I9604" t="s">
        <v>55</v>
      </c>
      <c r="J9604" t="s">
        <v>141</v>
      </c>
      <c r="K9604" t="s">
        <v>142</v>
      </c>
      <c r="L9604">
        <v>11796.3</v>
      </c>
      <c r="M9604">
        <v>6</v>
      </c>
      <c r="N9604">
        <v>0.2</v>
      </c>
      <c r="O9604">
        <v>3425.12</v>
      </c>
    </row>
    <row r="9605" spans="1:15" x14ac:dyDescent="0.3">
      <c r="A9605" t="s">
        <v>11618</v>
      </c>
      <c r="B9605" t="s">
        <v>2473</v>
      </c>
      <c r="C9605" t="s">
        <v>2452</v>
      </c>
      <c r="D9605" t="s">
        <v>50</v>
      </c>
      <c r="E9605" t="s">
        <v>2811</v>
      </c>
      <c r="F9605" t="s">
        <v>52</v>
      </c>
      <c r="G9605" t="s">
        <v>72</v>
      </c>
      <c r="H9605" t="s">
        <v>346</v>
      </c>
      <c r="I9605" t="s">
        <v>83</v>
      </c>
      <c r="J9605" t="s">
        <v>84</v>
      </c>
      <c r="K9605" t="s">
        <v>85</v>
      </c>
      <c r="L9605">
        <v>60957.63</v>
      </c>
      <c r="M9605">
        <v>9</v>
      </c>
      <c r="N9605">
        <v>0.25</v>
      </c>
      <c r="O9605">
        <v>11293.06</v>
      </c>
    </row>
    <row r="9606" spans="1:15" x14ac:dyDescent="0.3">
      <c r="A9606" t="s">
        <v>11619</v>
      </c>
      <c r="B9606" t="s">
        <v>3795</v>
      </c>
      <c r="C9606" t="s">
        <v>572</v>
      </c>
      <c r="D9606" t="s">
        <v>50</v>
      </c>
      <c r="E9606" t="s">
        <v>1931</v>
      </c>
      <c r="F9606" t="s">
        <v>71</v>
      </c>
      <c r="G9606" t="s">
        <v>63</v>
      </c>
      <c r="H9606" t="s">
        <v>213</v>
      </c>
      <c r="I9606" t="s">
        <v>83</v>
      </c>
      <c r="J9606" t="s">
        <v>84</v>
      </c>
      <c r="K9606" t="s">
        <v>257</v>
      </c>
      <c r="L9606">
        <v>98691.93</v>
      </c>
      <c r="M9606">
        <v>9</v>
      </c>
      <c r="N9606">
        <v>0.1</v>
      </c>
      <c r="O9606">
        <v>33059.61</v>
      </c>
    </row>
    <row r="9607" spans="1:15" x14ac:dyDescent="0.3">
      <c r="A9607" t="s">
        <v>11620</v>
      </c>
      <c r="B9607" t="s">
        <v>349</v>
      </c>
      <c r="C9607" t="s">
        <v>3313</v>
      </c>
      <c r="D9607" t="s">
        <v>61</v>
      </c>
      <c r="E9607" t="s">
        <v>2764</v>
      </c>
      <c r="F9607" t="s">
        <v>52</v>
      </c>
      <c r="G9607" t="s">
        <v>81</v>
      </c>
      <c r="H9607" t="s">
        <v>82</v>
      </c>
      <c r="I9607" t="s">
        <v>55</v>
      </c>
      <c r="J9607" t="s">
        <v>65</v>
      </c>
      <c r="K9607" t="s">
        <v>91</v>
      </c>
      <c r="L9607">
        <v>13592.64</v>
      </c>
      <c r="M9607">
        <v>3</v>
      </c>
      <c r="N9607">
        <v>0.1</v>
      </c>
      <c r="O9607">
        <v>4596.28</v>
      </c>
    </row>
    <row r="9608" spans="1:15" x14ac:dyDescent="0.3">
      <c r="A9608" t="s">
        <v>11621</v>
      </c>
      <c r="B9608" t="s">
        <v>3050</v>
      </c>
      <c r="C9608" t="s">
        <v>2012</v>
      </c>
      <c r="D9608" t="s">
        <v>102</v>
      </c>
      <c r="E9608" t="s">
        <v>513</v>
      </c>
      <c r="F9608" t="s">
        <v>52</v>
      </c>
      <c r="G9608" t="s">
        <v>81</v>
      </c>
      <c r="H9608" t="s">
        <v>284</v>
      </c>
      <c r="I9608" t="s">
        <v>96</v>
      </c>
      <c r="J9608" t="s">
        <v>135</v>
      </c>
      <c r="K9608" t="s">
        <v>395</v>
      </c>
      <c r="L9608">
        <v>28157.1</v>
      </c>
      <c r="M9608">
        <v>6</v>
      </c>
      <c r="N9608">
        <v>0.15</v>
      </c>
      <c r="O9608">
        <v>6172.96</v>
      </c>
    </row>
    <row r="9609" spans="1:15" x14ac:dyDescent="0.3">
      <c r="A9609" t="s">
        <v>11622</v>
      </c>
      <c r="B9609" t="s">
        <v>100</v>
      </c>
      <c r="C9609" t="s">
        <v>1369</v>
      </c>
      <c r="D9609" t="s">
        <v>102</v>
      </c>
      <c r="E9609" t="s">
        <v>1731</v>
      </c>
      <c r="F9609" t="s">
        <v>71</v>
      </c>
      <c r="G9609" t="s">
        <v>63</v>
      </c>
      <c r="H9609" t="s">
        <v>202</v>
      </c>
      <c r="I9609" t="s">
        <v>96</v>
      </c>
      <c r="J9609" t="s">
        <v>166</v>
      </c>
      <c r="K9609" t="s">
        <v>762</v>
      </c>
      <c r="L9609">
        <v>12316.6</v>
      </c>
      <c r="M9609">
        <v>10</v>
      </c>
      <c r="N9609">
        <v>0.2</v>
      </c>
      <c r="O9609">
        <v>3249.22</v>
      </c>
    </row>
    <row r="9610" spans="1:15" x14ac:dyDescent="0.3">
      <c r="A9610" t="s">
        <v>11623</v>
      </c>
      <c r="B9610" t="s">
        <v>3165</v>
      </c>
      <c r="C9610" t="s">
        <v>1117</v>
      </c>
      <c r="D9610" t="s">
        <v>78</v>
      </c>
      <c r="E9610" t="s">
        <v>1514</v>
      </c>
      <c r="F9610" t="s">
        <v>71</v>
      </c>
      <c r="G9610" t="s">
        <v>53</v>
      </c>
      <c r="H9610" t="s">
        <v>54</v>
      </c>
      <c r="I9610" t="s">
        <v>83</v>
      </c>
      <c r="J9610" t="s">
        <v>156</v>
      </c>
      <c r="K9610" t="s">
        <v>208</v>
      </c>
      <c r="L9610">
        <v>39728.879999999997</v>
      </c>
      <c r="M9610">
        <v>8</v>
      </c>
      <c r="N9610">
        <v>0.1</v>
      </c>
      <c r="O9610">
        <v>8866.99</v>
      </c>
    </row>
    <row r="9611" spans="1:15" x14ac:dyDescent="0.3">
      <c r="A9611" t="s">
        <v>11624</v>
      </c>
      <c r="B9611" t="s">
        <v>2806</v>
      </c>
      <c r="C9611" t="s">
        <v>2891</v>
      </c>
      <c r="D9611" t="s">
        <v>50</v>
      </c>
      <c r="E9611" t="s">
        <v>577</v>
      </c>
      <c r="F9611" t="s">
        <v>80</v>
      </c>
      <c r="G9611" t="s">
        <v>63</v>
      </c>
      <c r="H9611" t="s">
        <v>172</v>
      </c>
      <c r="I9611" t="s">
        <v>118</v>
      </c>
      <c r="J9611" t="s">
        <v>230</v>
      </c>
      <c r="K9611" t="s">
        <v>231</v>
      </c>
      <c r="L9611">
        <v>12840.8</v>
      </c>
      <c r="M9611">
        <v>4</v>
      </c>
      <c r="N9611">
        <v>0.05</v>
      </c>
      <c r="O9611">
        <v>3524.45</v>
      </c>
    </row>
    <row r="9612" spans="1:15" x14ac:dyDescent="0.3">
      <c r="A9612" t="s">
        <v>11625</v>
      </c>
      <c r="B9612" t="s">
        <v>694</v>
      </c>
      <c r="C9612" t="s">
        <v>695</v>
      </c>
      <c r="D9612" t="s">
        <v>102</v>
      </c>
      <c r="E9612" t="s">
        <v>1582</v>
      </c>
      <c r="F9612" t="s">
        <v>71</v>
      </c>
      <c r="G9612" t="s">
        <v>81</v>
      </c>
      <c r="H9612" t="s">
        <v>95</v>
      </c>
      <c r="I9612" t="s">
        <v>55</v>
      </c>
      <c r="J9612" t="s">
        <v>56</v>
      </c>
      <c r="K9612" t="s">
        <v>57</v>
      </c>
      <c r="L9612">
        <v>14874</v>
      </c>
      <c r="M9612">
        <v>8</v>
      </c>
      <c r="N9612">
        <v>0.05</v>
      </c>
      <c r="O9612">
        <v>4696.7</v>
      </c>
    </row>
    <row r="9613" spans="1:15" x14ac:dyDescent="0.3">
      <c r="A9613" t="s">
        <v>11626</v>
      </c>
      <c r="B9613" t="s">
        <v>865</v>
      </c>
      <c r="C9613" t="s">
        <v>318</v>
      </c>
      <c r="D9613" t="s">
        <v>78</v>
      </c>
      <c r="E9613" t="s">
        <v>1562</v>
      </c>
      <c r="F9613" t="s">
        <v>52</v>
      </c>
      <c r="G9613" t="s">
        <v>63</v>
      </c>
      <c r="H9613" t="s">
        <v>172</v>
      </c>
      <c r="I9613" t="s">
        <v>55</v>
      </c>
      <c r="J9613" t="s">
        <v>173</v>
      </c>
      <c r="K9613" t="s">
        <v>203</v>
      </c>
      <c r="L9613">
        <v>39961.25</v>
      </c>
      <c r="M9613">
        <v>5</v>
      </c>
      <c r="N9613">
        <v>0.15</v>
      </c>
      <c r="O9613">
        <v>6647.33</v>
      </c>
    </row>
    <row r="9614" spans="1:15" x14ac:dyDescent="0.3">
      <c r="A9614" t="s">
        <v>11627</v>
      </c>
      <c r="B9614" t="s">
        <v>3301</v>
      </c>
      <c r="C9614" t="s">
        <v>2547</v>
      </c>
      <c r="D9614" t="s">
        <v>78</v>
      </c>
      <c r="E9614" t="s">
        <v>1030</v>
      </c>
      <c r="F9614" t="s">
        <v>71</v>
      </c>
      <c r="G9614" t="s">
        <v>53</v>
      </c>
      <c r="H9614" t="s">
        <v>110</v>
      </c>
      <c r="I9614" t="s">
        <v>118</v>
      </c>
      <c r="J9614" t="s">
        <v>303</v>
      </c>
      <c r="K9614" t="s">
        <v>491</v>
      </c>
      <c r="L9614">
        <v>2659.24</v>
      </c>
      <c r="M9614">
        <v>2</v>
      </c>
      <c r="N9614">
        <v>0.15</v>
      </c>
      <c r="O9614">
        <v>858.66</v>
      </c>
    </row>
    <row r="9615" spans="1:15" x14ac:dyDescent="0.3">
      <c r="A9615" t="s">
        <v>11628</v>
      </c>
      <c r="B9615" t="s">
        <v>3033</v>
      </c>
      <c r="C9615" t="s">
        <v>248</v>
      </c>
      <c r="D9615" t="s">
        <v>50</v>
      </c>
      <c r="E9615" t="s">
        <v>116</v>
      </c>
      <c r="F9615" t="s">
        <v>80</v>
      </c>
      <c r="G9615" t="s">
        <v>53</v>
      </c>
      <c r="H9615" t="s">
        <v>246</v>
      </c>
      <c r="I9615" t="s">
        <v>118</v>
      </c>
      <c r="J9615" t="s">
        <v>230</v>
      </c>
      <c r="K9615" t="s">
        <v>356</v>
      </c>
      <c r="L9615">
        <v>7371.44</v>
      </c>
      <c r="M9615">
        <v>1</v>
      </c>
      <c r="N9615">
        <v>0.05</v>
      </c>
      <c r="O9615">
        <v>2412.9</v>
      </c>
    </row>
    <row r="9616" spans="1:15" x14ac:dyDescent="0.3">
      <c r="A9616" t="s">
        <v>11629</v>
      </c>
      <c r="B9616" t="s">
        <v>2348</v>
      </c>
      <c r="C9616" t="s">
        <v>1069</v>
      </c>
      <c r="D9616" t="s">
        <v>61</v>
      </c>
      <c r="E9616" t="s">
        <v>614</v>
      </c>
      <c r="F9616" t="s">
        <v>52</v>
      </c>
      <c r="G9616" t="s">
        <v>179</v>
      </c>
      <c r="H9616" t="s">
        <v>180</v>
      </c>
      <c r="I9616" t="s">
        <v>118</v>
      </c>
      <c r="J9616" t="s">
        <v>230</v>
      </c>
      <c r="K9616" t="s">
        <v>231</v>
      </c>
      <c r="L9616">
        <v>5686.14</v>
      </c>
      <c r="M9616">
        <v>2</v>
      </c>
      <c r="N9616">
        <v>0.15</v>
      </c>
      <c r="O9616">
        <v>1317.12</v>
      </c>
    </row>
    <row r="9617" spans="1:15" x14ac:dyDescent="0.3">
      <c r="A9617" t="s">
        <v>11630</v>
      </c>
      <c r="B9617" t="s">
        <v>1162</v>
      </c>
      <c r="C9617" t="s">
        <v>1880</v>
      </c>
      <c r="D9617" t="s">
        <v>102</v>
      </c>
      <c r="E9617" t="s">
        <v>2172</v>
      </c>
      <c r="F9617" t="s">
        <v>80</v>
      </c>
      <c r="G9617" t="s">
        <v>63</v>
      </c>
      <c r="H9617" t="s">
        <v>213</v>
      </c>
      <c r="I9617" t="s">
        <v>118</v>
      </c>
      <c r="J9617" t="s">
        <v>230</v>
      </c>
      <c r="K9617" t="s">
        <v>356</v>
      </c>
      <c r="L9617">
        <v>6704.18</v>
      </c>
      <c r="M9617">
        <v>7</v>
      </c>
      <c r="N9617">
        <v>0.15</v>
      </c>
      <c r="O9617">
        <v>1801.12</v>
      </c>
    </row>
    <row r="9618" spans="1:15" x14ac:dyDescent="0.3">
      <c r="A9618" t="s">
        <v>11631</v>
      </c>
      <c r="B9618" t="s">
        <v>2924</v>
      </c>
      <c r="C9618" t="s">
        <v>2135</v>
      </c>
      <c r="D9618" t="s">
        <v>50</v>
      </c>
      <c r="E9618" t="s">
        <v>1793</v>
      </c>
      <c r="F9618" t="s">
        <v>52</v>
      </c>
      <c r="G9618" t="s">
        <v>179</v>
      </c>
      <c r="H9618" t="s">
        <v>180</v>
      </c>
      <c r="I9618" t="s">
        <v>83</v>
      </c>
      <c r="J9618" t="s">
        <v>449</v>
      </c>
      <c r="K9618" t="s">
        <v>775</v>
      </c>
      <c r="L9618">
        <v>89301.8</v>
      </c>
      <c r="M9618">
        <v>7</v>
      </c>
      <c r="N9618">
        <v>0.2</v>
      </c>
      <c r="O9618">
        <v>27533.17</v>
      </c>
    </row>
    <row r="9619" spans="1:15" x14ac:dyDescent="0.3">
      <c r="A9619" t="s">
        <v>11632</v>
      </c>
      <c r="B9619" t="s">
        <v>2744</v>
      </c>
      <c r="C9619" t="s">
        <v>296</v>
      </c>
      <c r="D9619" t="s">
        <v>61</v>
      </c>
      <c r="E9619" t="s">
        <v>2201</v>
      </c>
      <c r="F9619" t="s">
        <v>80</v>
      </c>
      <c r="G9619" t="s">
        <v>81</v>
      </c>
      <c r="H9619" t="s">
        <v>82</v>
      </c>
      <c r="I9619" t="s">
        <v>55</v>
      </c>
      <c r="J9619" t="s">
        <v>173</v>
      </c>
      <c r="K9619" t="s">
        <v>735</v>
      </c>
      <c r="L9619">
        <v>49849.55</v>
      </c>
      <c r="M9619">
        <v>5</v>
      </c>
      <c r="N9619">
        <v>0.1</v>
      </c>
      <c r="O9619">
        <v>14558.83</v>
      </c>
    </row>
    <row r="9620" spans="1:15" x14ac:dyDescent="0.3">
      <c r="A9620" t="s">
        <v>11633</v>
      </c>
      <c r="B9620" t="s">
        <v>2062</v>
      </c>
      <c r="C9620" t="s">
        <v>2249</v>
      </c>
      <c r="D9620" t="s">
        <v>61</v>
      </c>
      <c r="E9620" t="s">
        <v>765</v>
      </c>
      <c r="F9620" t="s">
        <v>52</v>
      </c>
      <c r="G9620" t="s">
        <v>81</v>
      </c>
      <c r="H9620" t="s">
        <v>186</v>
      </c>
      <c r="I9620" t="s">
        <v>118</v>
      </c>
      <c r="J9620" t="s">
        <v>119</v>
      </c>
      <c r="K9620" t="s">
        <v>197</v>
      </c>
      <c r="L9620">
        <v>8574.76</v>
      </c>
      <c r="M9620">
        <v>1</v>
      </c>
      <c r="N9620">
        <v>0.2</v>
      </c>
      <c r="O9620">
        <v>2607.36</v>
      </c>
    </row>
    <row r="9621" spans="1:15" x14ac:dyDescent="0.3">
      <c r="A9621" t="s">
        <v>11634</v>
      </c>
      <c r="B9621" t="s">
        <v>1023</v>
      </c>
      <c r="C9621" t="s">
        <v>1800</v>
      </c>
      <c r="D9621" t="s">
        <v>78</v>
      </c>
      <c r="E9621" t="s">
        <v>279</v>
      </c>
      <c r="F9621" t="s">
        <v>52</v>
      </c>
      <c r="G9621" t="s">
        <v>72</v>
      </c>
      <c r="H9621" t="s">
        <v>104</v>
      </c>
      <c r="I9621" t="s">
        <v>96</v>
      </c>
      <c r="J9621" t="s">
        <v>166</v>
      </c>
      <c r="K9621" t="s">
        <v>762</v>
      </c>
      <c r="L9621">
        <v>74113.8</v>
      </c>
      <c r="M9621">
        <v>6</v>
      </c>
      <c r="N9621">
        <v>0.2</v>
      </c>
      <c r="O9621">
        <v>18818.34</v>
      </c>
    </row>
    <row r="9622" spans="1:15" x14ac:dyDescent="0.3">
      <c r="A9622" t="s">
        <v>11635</v>
      </c>
      <c r="B9622" t="s">
        <v>2535</v>
      </c>
      <c r="C9622" t="s">
        <v>3413</v>
      </c>
      <c r="D9622" t="s">
        <v>102</v>
      </c>
      <c r="E9622" t="s">
        <v>1621</v>
      </c>
      <c r="F9622" t="s">
        <v>71</v>
      </c>
      <c r="G9622" t="s">
        <v>53</v>
      </c>
      <c r="H9622" t="s">
        <v>54</v>
      </c>
      <c r="I9622" t="s">
        <v>96</v>
      </c>
      <c r="J9622" t="s">
        <v>135</v>
      </c>
      <c r="K9622" t="s">
        <v>275</v>
      </c>
      <c r="L9622">
        <v>32171.64</v>
      </c>
      <c r="M9622">
        <v>3</v>
      </c>
      <c r="N9622">
        <v>0.15</v>
      </c>
      <c r="O9622">
        <v>4919.75</v>
      </c>
    </row>
    <row r="9623" spans="1:15" x14ac:dyDescent="0.3">
      <c r="A9623" t="s">
        <v>11636</v>
      </c>
      <c r="B9623" t="s">
        <v>843</v>
      </c>
      <c r="C9623" t="s">
        <v>1321</v>
      </c>
      <c r="D9623" t="s">
        <v>50</v>
      </c>
      <c r="E9623" t="s">
        <v>1239</v>
      </c>
      <c r="F9623" t="s">
        <v>80</v>
      </c>
      <c r="G9623" t="s">
        <v>53</v>
      </c>
      <c r="H9623" t="s">
        <v>246</v>
      </c>
      <c r="I9623" t="s">
        <v>96</v>
      </c>
      <c r="J9623" t="s">
        <v>111</v>
      </c>
      <c r="K9623" t="s">
        <v>225</v>
      </c>
      <c r="L9623">
        <v>32728.799999999999</v>
      </c>
      <c r="M9623">
        <v>4</v>
      </c>
      <c r="N9623">
        <v>0.25</v>
      </c>
      <c r="O9623">
        <v>5793.69</v>
      </c>
    </row>
    <row r="9624" spans="1:15" x14ac:dyDescent="0.3">
      <c r="A9624" t="s">
        <v>11637</v>
      </c>
      <c r="B9624" t="s">
        <v>1181</v>
      </c>
      <c r="C9624" t="s">
        <v>3723</v>
      </c>
      <c r="D9624" t="s">
        <v>61</v>
      </c>
      <c r="E9624" t="s">
        <v>378</v>
      </c>
      <c r="F9624" t="s">
        <v>80</v>
      </c>
      <c r="G9624" t="s">
        <v>63</v>
      </c>
      <c r="H9624" t="s">
        <v>202</v>
      </c>
      <c r="I9624" t="s">
        <v>55</v>
      </c>
      <c r="J9624" t="s">
        <v>173</v>
      </c>
      <c r="K9624" t="s">
        <v>174</v>
      </c>
      <c r="L9624">
        <v>87097.5</v>
      </c>
      <c r="M9624">
        <v>10</v>
      </c>
      <c r="N9624">
        <v>0.2</v>
      </c>
      <c r="O9624">
        <v>20267.78</v>
      </c>
    </row>
    <row r="9625" spans="1:15" x14ac:dyDescent="0.3">
      <c r="A9625" t="s">
        <v>11638</v>
      </c>
      <c r="B9625" t="s">
        <v>4244</v>
      </c>
      <c r="C9625" t="s">
        <v>3060</v>
      </c>
      <c r="D9625" t="s">
        <v>61</v>
      </c>
      <c r="E9625" t="s">
        <v>2019</v>
      </c>
      <c r="F9625" t="s">
        <v>52</v>
      </c>
      <c r="G9625" t="s">
        <v>72</v>
      </c>
      <c r="H9625" t="s">
        <v>346</v>
      </c>
      <c r="I9625" t="s">
        <v>96</v>
      </c>
      <c r="J9625" t="s">
        <v>135</v>
      </c>
      <c r="K9625" t="s">
        <v>275</v>
      </c>
      <c r="L9625">
        <v>58483.86</v>
      </c>
      <c r="M9625">
        <v>6</v>
      </c>
      <c r="N9625">
        <v>0</v>
      </c>
      <c r="O9625">
        <v>11271.34</v>
      </c>
    </row>
    <row r="9626" spans="1:15" x14ac:dyDescent="0.3">
      <c r="A9626" t="s">
        <v>11639</v>
      </c>
      <c r="B9626" t="s">
        <v>572</v>
      </c>
      <c r="C9626" t="s">
        <v>3543</v>
      </c>
      <c r="D9626" t="s">
        <v>102</v>
      </c>
      <c r="E9626" t="s">
        <v>94</v>
      </c>
      <c r="F9626" t="s">
        <v>52</v>
      </c>
      <c r="G9626" t="s">
        <v>53</v>
      </c>
      <c r="H9626" t="s">
        <v>90</v>
      </c>
      <c r="I9626" t="s">
        <v>118</v>
      </c>
      <c r="J9626" t="s">
        <v>230</v>
      </c>
      <c r="K9626" t="s">
        <v>231</v>
      </c>
      <c r="L9626">
        <v>18746.2</v>
      </c>
      <c r="M9626">
        <v>2</v>
      </c>
      <c r="N9626">
        <v>0</v>
      </c>
      <c r="O9626">
        <v>3040.81</v>
      </c>
    </row>
    <row r="9627" spans="1:15" x14ac:dyDescent="0.3">
      <c r="A9627" t="s">
        <v>11640</v>
      </c>
      <c r="B9627" t="s">
        <v>1702</v>
      </c>
      <c r="C9627" t="s">
        <v>840</v>
      </c>
      <c r="D9627" t="s">
        <v>102</v>
      </c>
      <c r="E9627" t="s">
        <v>1891</v>
      </c>
      <c r="F9627" t="s">
        <v>80</v>
      </c>
      <c r="G9627" t="s">
        <v>63</v>
      </c>
      <c r="H9627" t="s">
        <v>213</v>
      </c>
      <c r="I9627" t="s">
        <v>83</v>
      </c>
      <c r="J9627" t="s">
        <v>84</v>
      </c>
      <c r="K9627" t="s">
        <v>257</v>
      </c>
      <c r="L9627">
        <v>34649.51</v>
      </c>
      <c r="M9627">
        <v>7</v>
      </c>
      <c r="N9627">
        <v>0.15</v>
      </c>
      <c r="O9627">
        <v>4508.21</v>
      </c>
    </row>
    <row r="9628" spans="1:15" x14ac:dyDescent="0.3">
      <c r="A9628" t="s">
        <v>11641</v>
      </c>
      <c r="B9628" t="s">
        <v>2283</v>
      </c>
      <c r="C9628" t="s">
        <v>2939</v>
      </c>
      <c r="D9628" t="s">
        <v>61</v>
      </c>
      <c r="E9628" t="s">
        <v>2480</v>
      </c>
      <c r="F9628" t="s">
        <v>52</v>
      </c>
      <c r="G9628" t="s">
        <v>63</v>
      </c>
      <c r="H9628" t="s">
        <v>64</v>
      </c>
      <c r="I9628" t="s">
        <v>118</v>
      </c>
      <c r="J9628" t="s">
        <v>119</v>
      </c>
      <c r="K9628" t="s">
        <v>270</v>
      </c>
      <c r="L9628">
        <v>10052.49</v>
      </c>
      <c r="M9628">
        <v>7</v>
      </c>
      <c r="N9628">
        <v>0.1</v>
      </c>
      <c r="O9628">
        <v>3598.42</v>
      </c>
    </row>
    <row r="9629" spans="1:15" x14ac:dyDescent="0.3">
      <c r="A9629" t="s">
        <v>11642</v>
      </c>
      <c r="B9629" t="s">
        <v>3322</v>
      </c>
      <c r="C9629" t="s">
        <v>1800</v>
      </c>
      <c r="D9629" t="s">
        <v>78</v>
      </c>
      <c r="E9629" t="s">
        <v>944</v>
      </c>
      <c r="F9629" t="s">
        <v>71</v>
      </c>
      <c r="G9629" t="s">
        <v>179</v>
      </c>
      <c r="H9629" t="s">
        <v>180</v>
      </c>
      <c r="I9629" t="s">
        <v>55</v>
      </c>
      <c r="J9629" t="s">
        <v>173</v>
      </c>
      <c r="K9629" t="s">
        <v>780</v>
      </c>
      <c r="L9629">
        <v>46008.84</v>
      </c>
      <c r="M9629">
        <v>6</v>
      </c>
      <c r="N9629">
        <v>0.2</v>
      </c>
      <c r="O9629">
        <v>7737.34</v>
      </c>
    </row>
    <row r="9630" spans="1:15" x14ac:dyDescent="0.3">
      <c r="A9630" t="s">
        <v>11643</v>
      </c>
      <c r="B9630" t="s">
        <v>2488</v>
      </c>
      <c r="C9630" t="s">
        <v>2489</v>
      </c>
      <c r="D9630" t="s">
        <v>50</v>
      </c>
      <c r="E9630" t="s">
        <v>1299</v>
      </c>
      <c r="F9630" t="s">
        <v>52</v>
      </c>
      <c r="G9630" t="s">
        <v>63</v>
      </c>
      <c r="H9630" t="s">
        <v>172</v>
      </c>
      <c r="I9630" t="s">
        <v>118</v>
      </c>
      <c r="J9630" t="s">
        <v>191</v>
      </c>
      <c r="K9630" t="s">
        <v>192</v>
      </c>
      <c r="L9630">
        <v>97668.9</v>
      </c>
      <c r="M9630">
        <v>10</v>
      </c>
      <c r="N9630">
        <v>0.15</v>
      </c>
      <c r="O9630">
        <v>23222.799999999999</v>
      </c>
    </row>
    <row r="9631" spans="1:15" x14ac:dyDescent="0.3">
      <c r="A9631" t="s">
        <v>11644</v>
      </c>
      <c r="B9631" t="s">
        <v>3270</v>
      </c>
      <c r="C9631" t="s">
        <v>2205</v>
      </c>
      <c r="D9631" t="s">
        <v>78</v>
      </c>
      <c r="E9631" t="s">
        <v>992</v>
      </c>
      <c r="F9631" t="s">
        <v>71</v>
      </c>
      <c r="G9631" t="s">
        <v>63</v>
      </c>
      <c r="H9631" t="s">
        <v>172</v>
      </c>
      <c r="I9631" t="s">
        <v>96</v>
      </c>
      <c r="J9631" t="s">
        <v>166</v>
      </c>
      <c r="K9631" t="s">
        <v>167</v>
      </c>
      <c r="L9631">
        <v>27652.400000000001</v>
      </c>
      <c r="M9631">
        <v>4</v>
      </c>
      <c r="N9631">
        <v>0.25</v>
      </c>
      <c r="O9631">
        <v>6960.33</v>
      </c>
    </row>
    <row r="9632" spans="1:15" x14ac:dyDescent="0.3">
      <c r="A9632" t="s">
        <v>11645</v>
      </c>
      <c r="B9632" t="s">
        <v>339</v>
      </c>
      <c r="C9632" t="s">
        <v>1981</v>
      </c>
      <c r="D9632" t="s">
        <v>61</v>
      </c>
      <c r="E9632" t="s">
        <v>302</v>
      </c>
      <c r="F9632" t="s">
        <v>80</v>
      </c>
      <c r="G9632" t="s">
        <v>81</v>
      </c>
      <c r="H9632" t="s">
        <v>95</v>
      </c>
      <c r="I9632" t="s">
        <v>96</v>
      </c>
      <c r="J9632" t="s">
        <v>111</v>
      </c>
      <c r="K9632" t="s">
        <v>328</v>
      </c>
      <c r="L9632">
        <v>30833.200000000001</v>
      </c>
      <c r="M9632">
        <v>10</v>
      </c>
      <c r="N9632">
        <v>0.1</v>
      </c>
      <c r="O9632">
        <v>8170.99</v>
      </c>
    </row>
    <row r="9633" spans="1:15" x14ac:dyDescent="0.3">
      <c r="A9633" t="s">
        <v>11646</v>
      </c>
      <c r="B9633" t="s">
        <v>1902</v>
      </c>
      <c r="C9633" t="s">
        <v>1911</v>
      </c>
      <c r="D9633" t="s">
        <v>78</v>
      </c>
      <c r="E9633" t="s">
        <v>1159</v>
      </c>
      <c r="F9633" t="s">
        <v>80</v>
      </c>
      <c r="G9633" t="s">
        <v>179</v>
      </c>
      <c r="H9633" t="s">
        <v>180</v>
      </c>
      <c r="I9633" t="s">
        <v>55</v>
      </c>
      <c r="J9633" t="s">
        <v>141</v>
      </c>
      <c r="K9633" t="s">
        <v>142</v>
      </c>
      <c r="L9633">
        <v>3598.04</v>
      </c>
      <c r="M9633">
        <v>4</v>
      </c>
      <c r="N9633">
        <v>0.1</v>
      </c>
      <c r="O9633">
        <v>1263.3399999999999</v>
      </c>
    </row>
    <row r="9634" spans="1:15" x14ac:dyDescent="0.3">
      <c r="A9634" t="s">
        <v>11647</v>
      </c>
      <c r="B9634" t="s">
        <v>1074</v>
      </c>
      <c r="C9634" t="s">
        <v>1440</v>
      </c>
      <c r="D9634" t="s">
        <v>102</v>
      </c>
      <c r="E9634" t="s">
        <v>2241</v>
      </c>
      <c r="F9634" t="s">
        <v>71</v>
      </c>
      <c r="G9634" t="s">
        <v>179</v>
      </c>
      <c r="H9634" t="s">
        <v>180</v>
      </c>
      <c r="I9634" t="s">
        <v>83</v>
      </c>
      <c r="J9634" t="s">
        <v>449</v>
      </c>
      <c r="K9634" t="s">
        <v>681</v>
      </c>
      <c r="L9634">
        <v>14583.4</v>
      </c>
      <c r="M9634">
        <v>2</v>
      </c>
      <c r="N9634">
        <v>0.2</v>
      </c>
      <c r="O9634">
        <v>1975.02</v>
      </c>
    </row>
    <row r="9635" spans="1:15" x14ac:dyDescent="0.3">
      <c r="A9635" t="s">
        <v>11648</v>
      </c>
      <c r="B9635" t="s">
        <v>695</v>
      </c>
      <c r="C9635" t="s">
        <v>906</v>
      </c>
      <c r="D9635" t="s">
        <v>50</v>
      </c>
      <c r="E9635" t="s">
        <v>1531</v>
      </c>
      <c r="F9635" t="s">
        <v>52</v>
      </c>
      <c r="G9635" t="s">
        <v>53</v>
      </c>
      <c r="H9635" t="s">
        <v>54</v>
      </c>
      <c r="I9635" t="s">
        <v>96</v>
      </c>
      <c r="J9635" t="s">
        <v>166</v>
      </c>
      <c r="K9635" t="s">
        <v>337</v>
      </c>
      <c r="L9635">
        <v>8831.1</v>
      </c>
      <c r="M9635">
        <v>5</v>
      </c>
      <c r="N9635">
        <v>0.25</v>
      </c>
      <c r="O9635">
        <v>1876.11</v>
      </c>
    </row>
    <row r="9636" spans="1:15" x14ac:dyDescent="0.3">
      <c r="A9636" t="s">
        <v>11649</v>
      </c>
      <c r="B9636" t="s">
        <v>1405</v>
      </c>
      <c r="C9636" t="s">
        <v>4018</v>
      </c>
      <c r="D9636" t="s">
        <v>61</v>
      </c>
      <c r="E9636" t="s">
        <v>298</v>
      </c>
      <c r="F9636" t="s">
        <v>71</v>
      </c>
      <c r="G9636" t="s">
        <v>63</v>
      </c>
      <c r="H9636" t="s">
        <v>64</v>
      </c>
      <c r="I9636" t="s">
        <v>118</v>
      </c>
      <c r="J9636" t="s">
        <v>119</v>
      </c>
      <c r="K9636" t="s">
        <v>197</v>
      </c>
      <c r="L9636">
        <v>8668.27</v>
      </c>
      <c r="M9636">
        <v>1</v>
      </c>
      <c r="N9636">
        <v>0.2</v>
      </c>
      <c r="O9636">
        <v>2573.17</v>
      </c>
    </row>
    <row r="9637" spans="1:15" x14ac:dyDescent="0.3">
      <c r="A9637" t="s">
        <v>11650</v>
      </c>
      <c r="B9637" t="s">
        <v>1671</v>
      </c>
      <c r="C9637" t="s">
        <v>1326</v>
      </c>
      <c r="D9637" t="s">
        <v>78</v>
      </c>
      <c r="E9637" t="s">
        <v>224</v>
      </c>
      <c r="F9637" t="s">
        <v>52</v>
      </c>
      <c r="G9637" t="s">
        <v>63</v>
      </c>
      <c r="H9637" t="s">
        <v>172</v>
      </c>
      <c r="I9637" t="s">
        <v>118</v>
      </c>
      <c r="J9637" t="s">
        <v>230</v>
      </c>
      <c r="K9637" t="s">
        <v>351</v>
      </c>
      <c r="L9637">
        <v>30388.65</v>
      </c>
      <c r="M9637">
        <v>3</v>
      </c>
      <c r="N9637">
        <v>0.05</v>
      </c>
      <c r="O9637">
        <v>10389.9</v>
      </c>
    </row>
    <row r="9638" spans="1:15" x14ac:dyDescent="0.3">
      <c r="A9638" t="s">
        <v>11651</v>
      </c>
      <c r="B9638" t="s">
        <v>3070</v>
      </c>
      <c r="C9638" t="s">
        <v>1455</v>
      </c>
      <c r="D9638" t="s">
        <v>50</v>
      </c>
      <c r="E9638" t="s">
        <v>2022</v>
      </c>
      <c r="F9638" t="s">
        <v>71</v>
      </c>
      <c r="G9638" t="s">
        <v>72</v>
      </c>
      <c r="H9638" t="s">
        <v>73</v>
      </c>
      <c r="I9638" t="s">
        <v>118</v>
      </c>
      <c r="J9638" t="s">
        <v>303</v>
      </c>
      <c r="K9638" t="s">
        <v>421</v>
      </c>
      <c r="L9638">
        <v>33744.75</v>
      </c>
      <c r="M9638">
        <v>3</v>
      </c>
      <c r="N9638">
        <v>0.25</v>
      </c>
      <c r="O9638">
        <v>4082.94</v>
      </c>
    </row>
    <row r="9639" spans="1:15" x14ac:dyDescent="0.3">
      <c r="A9639" t="s">
        <v>11652</v>
      </c>
      <c r="B9639" t="s">
        <v>1235</v>
      </c>
      <c r="C9639" t="s">
        <v>4105</v>
      </c>
      <c r="D9639" t="s">
        <v>102</v>
      </c>
      <c r="E9639" t="s">
        <v>2178</v>
      </c>
      <c r="F9639" t="s">
        <v>52</v>
      </c>
      <c r="G9639" t="s">
        <v>179</v>
      </c>
      <c r="H9639" t="s">
        <v>236</v>
      </c>
      <c r="I9639" t="s">
        <v>55</v>
      </c>
      <c r="J9639" t="s">
        <v>56</v>
      </c>
      <c r="K9639" t="s">
        <v>74</v>
      </c>
      <c r="L9639">
        <v>111339.72</v>
      </c>
      <c r="M9639">
        <v>9</v>
      </c>
      <c r="N9639">
        <v>0.05</v>
      </c>
      <c r="O9639">
        <v>25953.24</v>
      </c>
    </row>
    <row r="9640" spans="1:15" x14ac:dyDescent="0.3">
      <c r="A9640" t="s">
        <v>11653</v>
      </c>
      <c r="B9640" t="s">
        <v>319</v>
      </c>
      <c r="C9640" t="s">
        <v>3679</v>
      </c>
      <c r="D9640" t="s">
        <v>102</v>
      </c>
      <c r="E9640" t="s">
        <v>279</v>
      </c>
      <c r="F9640" t="s">
        <v>80</v>
      </c>
      <c r="G9640" t="s">
        <v>72</v>
      </c>
      <c r="H9640" t="s">
        <v>117</v>
      </c>
      <c r="I9640" t="s">
        <v>83</v>
      </c>
      <c r="J9640" t="s">
        <v>449</v>
      </c>
      <c r="K9640" t="s">
        <v>681</v>
      </c>
      <c r="L9640">
        <v>38031.78</v>
      </c>
      <c r="M9640">
        <v>6</v>
      </c>
      <c r="N9640">
        <v>0.25</v>
      </c>
      <c r="O9640">
        <v>5790.29</v>
      </c>
    </row>
    <row r="9641" spans="1:15" x14ac:dyDescent="0.3">
      <c r="A9641" t="s">
        <v>11654</v>
      </c>
      <c r="B9641" t="s">
        <v>525</v>
      </c>
      <c r="C9641" t="s">
        <v>1337</v>
      </c>
      <c r="D9641" t="s">
        <v>102</v>
      </c>
      <c r="E9641" t="s">
        <v>1226</v>
      </c>
      <c r="F9641" t="s">
        <v>52</v>
      </c>
      <c r="G9641" t="s">
        <v>63</v>
      </c>
      <c r="H9641" t="s">
        <v>172</v>
      </c>
      <c r="I9641" t="s">
        <v>55</v>
      </c>
      <c r="J9641" t="s">
        <v>56</v>
      </c>
      <c r="K9641" t="s">
        <v>74</v>
      </c>
      <c r="L9641">
        <v>71737.75</v>
      </c>
      <c r="M9641">
        <v>5</v>
      </c>
      <c r="N9641">
        <v>0.1</v>
      </c>
      <c r="O9641">
        <v>25187.45</v>
      </c>
    </row>
    <row r="9642" spans="1:15" x14ac:dyDescent="0.3">
      <c r="A9642" t="s">
        <v>11655</v>
      </c>
      <c r="B9642" t="s">
        <v>874</v>
      </c>
      <c r="C9642" t="s">
        <v>2829</v>
      </c>
      <c r="D9642" t="s">
        <v>50</v>
      </c>
      <c r="E9642" t="s">
        <v>1204</v>
      </c>
      <c r="F9642" t="s">
        <v>80</v>
      </c>
      <c r="G9642" t="s">
        <v>53</v>
      </c>
      <c r="H9642" t="s">
        <v>246</v>
      </c>
      <c r="I9642" t="s">
        <v>96</v>
      </c>
      <c r="J9642" t="s">
        <v>166</v>
      </c>
      <c r="K9642" t="s">
        <v>167</v>
      </c>
      <c r="L9642">
        <v>43176.57</v>
      </c>
      <c r="M9642">
        <v>3</v>
      </c>
      <c r="N9642">
        <v>0</v>
      </c>
      <c r="O9642">
        <v>7190.93</v>
      </c>
    </row>
    <row r="9643" spans="1:15" x14ac:dyDescent="0.3">
      <c r="A9643" t="s">
        <v>11656</v>
      </c>
      <c r="B9643" t="s">
        <v>599</v>
      </c>
      <c r="C9643" t="s">
        <v>292</v>
      </c>
      <c r="D9643" t="s">
        <v>50</v>
      </c>
      <c r="E9643" t="s">
        <v>1247</v>
      </c>
      <c r="F9643" t="s">
        <v>71</v>
      </c>
      <c r="G9643" t="s">
        <v>179</v>
      </c>
      <c r="H9643" t="s">
        <v>180</v>
      </c>
      <c r="I9643" t="s">
        <v>118</v>
      </c>
      <c r="J9643" t="s">
        <v>119</v>
      </c>
      <c r="K9643" t="s">
        <v>197</v>
      </c>
      <c r="L9643">
        <v>35591.599999999999</v>
      </c>
      <c r="M9643">
        <v>10</v>
      </c>
      <c r="N9643">
        <v>0</v>
      </c>
      <c r="O9643">
        <v>9008.5300000000007</v>
      </c>
    </row>
    <row r="9644" spans="1:15" x14ac:dyDescent="0.3">
      <c r="A9644" t="s">
        <v>11657</v>
      </c>
      <c r="B9644" t="s">
        <v>1152</v>
      </c>
      <c r="C9644" t="s">
        <v>1516</v>
      </c>
      <c r="D9644" t="s">
        <v>50</v>
      </c>
      <c r="E9644" t="s">
        <v>2384</v>
      </c>
      <c r="F9644" t="s">
        <v>80</v>
      </c>
      <c r="G9644" t="s">
        <v>179</v>
      </c>
      <c r="H9644" t="s">
        <v>180</v>
      </c>
      <c r="I9644" t="s">
        <v>96</v>
      </c>
      <c r="J9644" t="s">
        <v>135</v>
      </c>
      <c r="K9644" t="s">
        <v>395</v>
      </c>
      <c r="L9644">
        <v>82631.600000000006</v>
      </c>
      <c r="M9644">
        <v>8</v>
      </c>
      <c r="N9644">
        <v>0</v>
      </c>
      <c r="O9644">
        <v>32747.35</v>
      </c>
    </row>
    <row r="9645" spans="1:15" x14ac:dyDescent="0.3">
      <c r="A9645" t="s">
        <v>11658</v>
      </c>
      <c r="B9645" t="s">
        <v>549</v>
      </c>
      <c r="C9645" t="s">
        <v>2095</v>
      </c>
      <c r="D9645" t="s">
        <v>50</v>
      </c>
      <c r="E9645" t="s">
        <v>403</v>
      </c>
      <c r="F9645" t="s">
        <v>71</v>
      </c>
      <c r="G9645" t="s">
        <v>81</v>
      </c>
      <c r="H9645" t="s">
        <v>95</v>
      </c>
      <c r="I9645" t="s">
        <v>55</v>
      </c>
      <c r="J9645" t="s">
        <v>56</v>
      </c>
      <c r="K9645" t="s">
        <v>74</v>
      </c>
      <c r="L9645">
        <v>8069.5</v>
      </c>
      <c r="M9645">
        <v>10</v>
      </c>
      <c r="N9645">
        <v>0.25</v>
      </c>
      <c r="O9645">
        <v>1009.69</v>
      </c>
    </row>
    <row r="9646" spans="1:15" x14ac:dyDescent="0.3">
      <c r="A9646" t="s">
        <v>11659</v>
      </c>
      <c r="B9646" t="s">
        <v>3824</v>
      </c>
      <c r="C9646" t="s">
        <v>1246</v>
      </c>
      <c r="D9646" t="s">
        <v>61</v>
      </c>
      <c r="E9646" t="s">
        <v>550</v>
      </c>
      <c r="F9646" t="s">
        <v>71</v>
      </c>
      <c r="G9646" t="s">
        <v>179</v>
      </c>
      <c r="H9646" t="s">
        <v>236</v>
      </c>
      <c r="I9646" t="s">
        <v>118</v>
      </c>
      <c r="J9646" t="s">
        <v>230</v>
      </c>
      <c r="K9646" t="s">
        <v>356</v>
      </c>
      <c r="L9646">
        <v>35594.400000000001</v>
      </c>
      <c r="M9646">
        <v>8</v>
      </c>
      <c r="N9646">
        <v>0.15</v>
      </c>
      <c r="O9646">
        <v>8602.41</v>
      </c>
    </row>
    <row r="9647" spans="1:15" x14ac:dyDescent="0.3">
      <c r="A9647" t="s">
        <v>11660</v>
      </c>
      <c r="B9647" t="s">
        <v>2813</v>
      </c>
      <c r="C9647" t="s">
        <v>2168</v>
      </c>
      <c r="D9647" t="s">
        <v>61</v>
      </c>
      <c r="E9647" t="s">
        <v>948</v>
      </c>
      <c r="F9647" t="s">
        <v>52</v>
      </c>
      <c r="G9647" t="s">
        <v>72</v>
      </c>
      <c r="H9647" t="s">
        <v>346</v>
      </c>
      <c r="I9647" t="s">
        <v>96</v>
      </c>
      <c r="J9647" t="s">
        <v>166</v>
      </c>
      <c r="K9647" t="s">
        <v>337</v>
      </c>
      <c r="L9647">
        <v>35131.25</v>
      </c>
      <c r="M9647">
        <v>5</v>
      </c>
      <c r="N9647">
        <v>0.05</v>
      </c>
      <c r="O9647">
        <v>6283.73</v>
      </c>
    </row>
    <row r="9648" spans="1:15" x14ac:dyDescent="0.3">
      <c r="A9648" t="s">
        <v>11661</v>
      </c>
      <c r="B9648" t="s">
        <v>397</v>
      </c>
      <c r="C9648" t="s">
        <v>1839</v>
      </c>
      <c r="D9648" t="s">
        <v>61</v>
      </c>
      <c r="E9648" t="s">
        <v>161</v>
      </c>
      <c r="F9648" t="s">
        <v>71</v>
      </c>
      <c r="G9648" t="s">
        <v>72</v>
      </c>
      <c r="H9648" t="s">
        <v>117</v>
      </c>
      <c r="I9648" t="s">
        <v>55</v>
      </c>
      <c r="J9648" t="s">
        <v>56</v>
      </c>
      <c r="K9648" t="s">
        <v>57</v>
      </c>
      <c r="L9648">
        <v>7527.4</v>
      </c>
      <c r="M9648">
        <v>2</v>
      </c>
      <c r="N9648">
        <v>0.15</v>
      </c>
      <c r="O9648">
        <v>1793.04</v>
      </c>
    </row>
    <row r="9649" spans="1:15" x14ac:dyDescent="0.3">
      <c r="A9649" t="s">
        <v>11662</v>
      </c>
      <c r="B9649" t="s">
        <v>1705</v>
      </c>
      <c r="C9649" t="s">
        <v>471</v>
      </c>
      <c r="D9649" t="s">
        <v>50</v>
      </c>
      <c r="E9649" t="s">
        <v>566</v>
      </c>
      <c r="F9649" t="s">
        <v>71</v>
      </c>
      <c r="G9649" t="s">
        <v>53</v>
      </c>
      <c r="H9649" t="s">
        <v>90</v>
      </c>
      <c r="I9649" t="s">
        <v>96</v>
      </c>
      <c r="J9649" t="s">
        <v>111</v>
      </c>
      <c r="K9649" t="s">
        <v>328</v>
      </c>
      <c r="L9649">
        <v>58941.25</v>
      </c>
      <c r="M9649">
        <v>5</v>
      </c>
      <c r="N9649">
        <v>0.15</v>
      </c>
      <c r="O9649">
        <v>9356.2999999999993</v>
      </c>
    </row>
    <row r="9650" spans="1:15" x14ac:dyDescent="0.3">
      <c r="A9650" t="s">
        <v>11663</v>
      </c>
      <c r="B9650" t="s">
        <v>2193</v>
      </c>
      <c r="C9650" t="s">
        <v>4995</v>
      </c>
      <c r="D9650" t="s">
        <v>78</v>
      </c>
      <c r="E9650" t="s">
        <v>2728</v>
      </c>
      <c r="F9650" t="s">
        <v>80</v>
      </c>
      <c r="G9650" t="s">
        <v>72</v>
      </c>
      <c r="H9650" t="s">
        <v>104</v>
      </c>
      <c r="I9650" t="s">
        <v>118</v>
      </c>
      <c r="J9650" t="s">
        <v>119</v>
      </c>
      <c r="K9650" t="s">
        <v>197</v>
      </c>
      <c r="L9650">
        <v>34455.699999999997</v>
      </c>
      <c r="M9650">
        <v>10</v>
      </c>
      <c r="N9650">
        <v>0</v>
      </c>
      <c r="O9650">
        <v>11634.96</v>
      </c>
    </row>
    <row r="9651" spans="1:15" x14ac:dyDescent="0.3">
      <c r="A9651" t="s">
        <v>11664</v>
      </c>
      <c r="B9651" t="s">
        <v>1130</v>
      </c>
      <c r="C9651" t="s">
        <v>3929</v>
      </c>
      <c r="D9651" t="s">
        <v>61</v>
      </c>
      <c r="E9651" t="s">
        <v>5045</v>
      </c>
      <c r="F9651" t="s">
        <v>52</v>
      </c>
      <c r="G9651" t="s">
        <v>179</v>
      </c>
      <c r="H9651" t="s">
        <v>180</v>
      </c>
      <c r="I9651" t="s">
        <v>96</v>
      </c>
      <c r="J9651" t="s">
        <v>166</v>
      </c>
      <c r="K9651" t="s">
        <v>337</v>
      </c>
      <c r="L9651">
        <v>727.74</v>
      </c>
      <c r="M9651">
        <v>2</v>
      </c>
      <c r="N9651">
        <v>0.05</v>
      </c>
      <c r="O9651">
        <v>116.11</v>
      </c>
    </row>
    <row r="9652" spans="1:15" x14ac:dyDescent="0.3">
      <c r="A9652" t="s">
        <v>11665</v>
      </c>
      <c r="B9652" t="s">
        <v>2809</v>
      </c>
      <c r="C9652" t="s">
        <v>1863</v>
      </c>
      <c r="D9652" t="s">
        <v>78</v>
      </c>
      <c r="E9652" t="s">
        <v>2275</v>
      </c>
      <c r="F9652" t="s">
        <v>71</v>
      </c>
      <c r="G9652" t="s">
        <v>179</v>
      </c>
      <c r="H9652" t="s">
        <v>236</v>
      </c>
      <c r="I9652" t="s">
        <v>118</v>
      </c>
      <c r="J9652" t="s">
        <v>119</v>
      </c>
      <c r="K9652" t="s">
        <v>197</v>
      </c>
      <c r="L9652">
        <v>73285.59</v>
      </c>
      <c r="M9652">
        <v>7</v>
      </c>
      <c r="N9652">
        <v>0.1</v>
      </c>
      <c r="O9652">
        <v>22335.22</v>
      </c>
    </row>
    <row r="9653" spans="1:15" x14ac:dyDescent="0.3">
      <c r="A9653" t="s">
        <v>11666</v>
      </c>
      <c r="B9653" t="s">
        <v>3494</v>
      </c>
      <c r="C9653" t="s">
        <v>806</v>
      </c>
      <c r="D9653" t="s">
        <v>50</v>
      </c>
      <c r="E9653" t="s">
        <v>930</v>
      </c>
      <c r="F9653" t="s">
        <v>71</v>
      </c>
      <c r="G9653" t="s">
        <v>53</v>
      </c>
      <c r="H9653" t="s">
        <v>90</v>
      </c>
      <c r="I9653" t="s">
        <v>118</v>
      </c>
      <c r="J9653" t="s">
        <v>303</v>
      </c>
      <c r="K9653" t="s">
        <v>491</v>
      </c>
      <c r="L9653">
        <v>63245.64</v>
      </c>
      <c r="M9653">
        <v>6</v>
      </c>
      <c r="N9653">
        <v>0.25</v>
      </c>
      <c r="O9653">
        <v>9610.1200000000008</v>
      </c>
    </row>
    <row r="9654" spans="1:15" x14ac:dyDescent="0.3">
      <c r="A9654" t="s">
        <v>11667</v>
      </c>
      <c r="B9654" t="s">
        <v>3120</v>
      </c>
      <c r="C9654" t="s">
        <v>2700</v>
      </c>
      <c r="D9654" t="s">
        <v>102</v>
      </c>
      <c r="E9654" t="s">
        <v>1215</v>
      </c>
      <c r="F9654" t="s">
        <v>71</v>
      </c>
      <c r="G9654" t="s">
        <v>53</v>
      </c>
      <c r="H9654" t="s">
        <v>110</v>
      </c>
      <c r="I9654" t="s">
        <v>55</v>
      </c>
      <c r="J9654" t="s">
        <v>173</v>
      </c>
      <c r="K9654" t="s">
        <v>780</v>
      </c>
      <c r="L9654">
        <v>35082.6</v>
      </c>
      <c r="M9654">
        <v>4</v>
      </c>
      <c r="N9654">
        <v>0.25</v>
      </c>
      <c r="O9654">
        <v>9785.6299999999992</v>
      </c>
    </row>
    <row r="9655" spans="1:15" x14ac:dyDescent="0.3">
      <c r="A9655" t="s">
        <v>11668</v>
      </c>
      <c r="B9655" t="s">
        <v>899</v>
      </c>
      <c r="C9655" t="s">
        <v>3795</v>
      </c>
      <c r="D9655" t="s">
        <v>50</v>
      </c>
      <c r="E9655" t="s">
        <v>475</v>
      </c>
      <c r="F9655" t="s">
        <v>52</v>
      </c>
      <c r="G9655" t="s">
        <v>81</v>
      </c>
      <c r="H9655" t="s">
        <v>284</v>
      </c>
      <c r="I9655" t="s">
        <v>83</v>
      </c>
      <c r="J9655" t="s">
        <v>156</v>
      </c>
      <c r="K9655" t="s">
        <v>285</v>
      </c>
      <c r="L9655">
        <v>58755.24</v>
      </c>
      <c r="M9655">
        <v>9</v>
      </c>
      <c r="N9655">
        <v>0</v>
      </c>
      <c r="O9655">
        <v>17556.439999999999</v>
      </c>
    </row>
    <row r="9656" spans="1:15" x14ac:dyDescent="0.3">
      <c r="A9656" t="s">
        <v>11669</v>
      </c>
      <c r="B9656" t="s">
        <v>718</v>
      </c>
      <c r="C9656" t="s">
        <v>1035</v>
      </c>
      <c r="D9656" t="s">
        <v>50</v>
      </c>
      <c r="E9656" t="s">
        <v>1183</v>
      </c>
      <c r="F9656" t="s">
        <v>52</v>
      </c>
      <c r="G9656" t="s">
        <v>72</v>
      </c>
      <c r="H9656" t="s">
        <v>117</v>
      </c>
      <c r="I9656" t="s">
        <v>55</v>
      </c>
      <c r="J9656" t="s">
        <v>173</v>
      </c>
      <c r="K9656" t="s">
        <v>203</v>
      </c>
      <c r="L9656">
        <v>25495.439999999999</v>
      </c>
      <c r="M9656">
        <v>2</v>
      </c>
      <c r="N9656">
        <v>0.15</v>
      </c>
      <c r="O9656">
        <v>6882.13</v>
      </c>
    </row>
    <row r="9657" spans="1:15" x14ac:dyDescent="0.3">
      <c r="A9657" t="s">
        <v>11670</v>
      </c>
      <c r="B9657" t="s">
        <v>2504</v>
      </c>
      <c r="C9657" t="s">
        <v>1297</v>
      </c>
      <c r="D9657" t="s">
        <v>61</v>
      </c>
      <c r="E9657" t="s">
        <v>1661</v>
      </c>
      <c r="F9657" t="s">
        <v>80</v>
      </c>
      <c r="G9657" t="s">
        <v>63</v>
      </c>
      <c r="H9657" t="s">
        <v>213</v>
      </c>
      <c r="I9657" t="s">
        <v>83</v>
      </c>
      <c r="J9657" t="s">
        <v>84</v>
      </c>
      <c r="K9657" t="s">
        <v>257</v>
      </c>
      <c r="L9657">
        <v>61312.68</v>
      </c>
      <c r="M9657">
        <v>9</v>
      </c>
      <c r="N9657">
        <v>0.2</v>
      </c>
      <c r="O9657">
        <v>13373.69</v>
      </c>
    </row>
    <row r="9658" spans="1:15" x14ac:dyDescent="0.3">
      <c r="A9658" t="s">
        <v>11671</v>
      </c>
      <c r="B9658" t="s">
        <v>361</v>
      </c>
      <c r="C9658" t="s">
        <v>922</v>
      </c>
      <c r="D9658" t="s">
        <v>61</v>
      </c>
      <c r="E9658" t="s">
        <v>866</v>
      </c>
      <c r="F9658" t="s">
        <v>80</v>
      </c>
      <c r="G9658" t="s">
        <v>72</v>
      </c>
      <c r="H9658" t="s">
        <v>73</v>
      </c>
      <c r="I9658" t="s">
        <v>118</v>
      </c>
      <c r="J9658" t="s">
        <v>191</v>
      </c>
      <c r="K9658" t="s">
        <v>192</v>
      </c>
      <c r="L9658">
        <v>17167.28</v>
      </c>
      <c r="M9658">
        <v>2</v>
      </c>
      <c r="N9658">
        <v>0.15</v>
      </c>
      <c r="O9658">
        <v>2366.29</v>
      </c>
    </row>
    <row r="9659" spans="1:15" x14ac:dyDescent="0.3">
      <c r="A9659" t="s">
        <v>11672</v>
      </c>
      <c r="B9659" t="s">
        <v>2601</v>
      </c>
      <c r="C9659" t="s">
        <v>1711</v>
      </c>
      <c r="D9659" t="s">
        <v>78</v>
      </c>
      <c r="E9659" t="s">
        <v>2446</v>
      </c>
      <c r="F9659" t="s">
        <v>52</v>
      </c>
      <c r="G9659" t="s">
        <v>72</v>
      </c>
      <c r="H9659" t="s">
        <v>117</v>
      </c>
      <c r="I9659" t="s">
        <v>96</v>
      </c>
      <c r="J9659" t="s">
        <v>166</v>
      </c>
      <c r="K9659" t="s">
        <v>167</v>
      </c>
      <c r="L9659">
        <v>24121.919999999998</v>
      </c>
      <c r="M9659">
        <v>8</v>
      </c>
      <c r="N9659">
        <v>0.1</v>
      </c>
      <c r="O9659">
        <v>7711.43</v>
      </c>
    </row>
    <row r="9660" spans="1:15" x14ac:dyDescent="0.3">
      <c r="A9660" t="s">
        <v>11673</v>
      </c>
      <c r="B9660" t="s">
        <v>1671</v>
      </c>
      <c r="C9660" t="s">
        <v>3851</v>
      </c>
      <c r="D9660" t="s">
        <v>50</v>
      </c>
      <c r="E9660" t="s">
        <v>1055</v>
      </c>
      <c r="F9660" t="s">
        <v>52</v>
      </c>
      <c r="G9660" t="s">
        <v>81</v>
      </c>
      <c r="H9660" t="s">
        <v>186</v>
      </c>
      <c r="I9660" t="s">
        <v>118</v>
      </c>
      <c r="J9660" t="s">
        <v>303</v>
      </c>
      <c r="K9660" t="s">
        <v>421</v>
      </c>
      <c r="L9660">
        <v>17964.16</v>
      </c>
      <c r="M9660">
        <v>2</v>
      </c>
      <c r="N9660">
        <v>0.05</v>
      </c>
      <c r="O9660">
        <v>5856.38</v>
      </c>
    </row>
    <row r="9661" spans="1:15" x14ac:dyDescent="0.3">
      <c r="A9661" t="s">
        <v>11674</v>
      </c>
      <c r="B9661" t="s">
        <v>2844</v>
      </c>
      <c r="C9661" t="s">
        <v>2995</v>
      </c>
      <c r="D9661" t="s">
        <v>50</v>
      </c>
      <c r="E9661" t="s">
        <v>1510</v>
      </c>
      <c r="F9661" t="s">
        <v>52</v>
      </c>
      <c r="G9661" t="s">
        <v>72</v>
      </c>
      <c r="H9661" t="s">
        <v>117</v>
      </c>
      <c r="I9661" t="s">
        <v>55</v>
      </c>
      <c r="J9661" t="s">
        <v>56</v>
      </c>
      <c r="K9661" t="s">
        <v>151</v>
      </c>
      <c r="L9661">
        <v>90104.2</v>
      </c>
      <c r="M9661">
        <v>10</v>
      </c>
      <c r="N9661">
        <v>0</v>
      </c>
      <c r="O9661">
        <v>25779.35</v>
      </c>
    </row>
    <row r="9662" spans="1:15" x14ac:dyDescent="0.3">
      <c r="A9662" t="s">
        <v>11675</v>
      </c>
      <c r="B9662" t="s">
        <v>2619</v>
      </c>
      <c r="C9662" t="s">
        <v>164</v>
      </c>
      <c r="D9662" t="s">
        <v>102</v>
      </c>
      <c r="E9662" t="s">
        <v>3836</v>
      </c>
      <c r="F9662" t="s">
        <v>52</v>
      </c>
      <c r="G9662" t="s">
        <v>81</v>
      </c>
      <c r="H9662" t="s">
        <v>186</v>
      </c>
      <c r="I9662" t="s">
        <v>96</v>
      </c>
      <c r="J9662" t="s">
        <v>135</v>
      </c>
      <c r="K9662" t="s">
        <v>136</v>
      </c>
      <c r="L9662">
        <v>71135.75</v>
      </c>
      <c r="M9662">
        <v>5</v>
      </c>
      <c r="N9662">
        <v>0.1</v>
      </c>
      <c r="O9662">
        <v>25198.63</v>
      </c>
    </row>
    <row r="9663" spans="1:15" x14ac:dyDescent="0.3">
      <c r="A9663" t="s">
        <v>11676</v>
      </c>
      <c r="B9663" t="s">
        <v>1136</v>
      </c>
      <c r="C9663" t="s">
        <v>2084</v>
      </c>
      <c r="D9663" t="s">
        <v>61</v>
      </c>
      <c r="E9663" t="s">
        <v>614</v>
      </c>
      <c r="F9663" t="s">
        <v>80</v>
      </c>
      <c r="G9663" t="s">
        <v>179</v>
      </c>
      <c r="H9663" t="s">
        <v>180</v>
      </c>
      <c r="I9663" t="s">
        <v>118</v>
      </c>
      <c r="J9663" t="s">
        <v>303</v>
      </c>
      <c r="K9663" t="s">
        <v>421</v>
      </c>
      <c r="L9663">
        <v>22723.98</v>
      </c>
      <c r="M9663">
        <v>3</v>
      </c>
      <c r="N9663">
        <v>0.05</v>
      </c>
      <c r="O9663">
        <v>7981.63</v>
      </c>
    </row>
    <row r="9664" spans="1:15" x14ac:dyDescent="0.3">
      <c r="A9664" t="s">
        <v>11677</v>
      </c>
      <c r="B9664" t="s">
        <v>2222</v>
      </c>
      <c r="C9664" t="s">
        <v>1344</v>
      </c>
      <c r="D9664" t="s">
        <v>61</v>
      </c>
      <c r="E9664" t="s">
        <v>652</v>
      </c>
      <c r="F9664" t="s">
        <v>80</v>
      </c>
      <c r="G9664" t="s">
        <v>179</v>
      </c>
      <c r="H9664" t="s">
        <v>236</v>
      </c>
      <c r="I9664" t="s">
        <v>83</v>
      </c>
      <c r="J9664" t="s">
        <v>84</v>
      </c>
      <c r="K9664" t="s">
        <v>125</v>
      </c>
      <c r="L9664">
        <v>48287.7</v>
      </c>
      <c r="M9664">
        <v>9</v>
      </c>
      <c r="N9664">
        <v>0</v>
      </c>
      <c r="O9664">
        <v>19278.87</v>
      </c>
    </row>
    <row r="9665" spans="1:15" x14ac:dyDescent="0.3">
      <c r="A9665" t="s">
        <v>11678</v>
      </c>
      <c r="B9665" t="s">
        <v>2368</v>
      </c>
      <c r="C9665" t="s">
        <v>3030</v>
      </c>
      <c r="D9665" t="s">
        <v>78</v>
      </c>
      <c r="E9665" t="s">
        <v>1308</v>
      </c>
      <c r="F9665" t="s">
        <v>80</v>
      </c>
      <c r="G9665" t="s">
        <v>63</v>
      </c>
      <c r="H9665" t="s">
        <v>172</v>
      </c>
      <c r="I9665" t="s">
        <v>83</v>
      </c>
      <c r="J9665" t="s">
        <v>449</v>
      </c>
      <c r="K9665" t="s">
        <v>681</v>
      </c>
      <c r="L9665">
        <v>17037.650000000001</v>
      </c>
      <c r="M9665">
        <v>5</v>
      </c>
      <c r="N9665">
        <v>0.2</v>
      </c>
      <c r="O9665">
        <v>2224.6799999999998</v>
      </c>
    </row>
    <row r="9666" spans="1:15" x14ac:dyDescent="0.3">
      <c r="A9666" t="s">
        <v>11679</v>
      </c>
      <c r="B9666" t="s">
        <v>2431</v>
      </c>
      <c r="C9666" t="s">
        <v>2409</v>
      </c>
      <c r="D9666" t="s">
        <v>102</v>
      </c>
      <c r="E9666" t="s">
        <v>768</v>
      </c>
      <c r="F9666" t="s">
        <v>52</v>
      </c>
      <c r="G9666" t="s">
        <v>72</v>
      </c>
      <c r="H9666" t="s">
        <v>104</v>
      </c>
      <c r="I9666" t="s">
        <v>96</v>
      </c>
      <c r="J9666" t="s">
        <v>135</v>
      </c>
      <c r="K9666" t="s">
        <v>136</v>
      </c>
      <c r="L9666">
        <v>11851.44</v>
      </c>
      <c r="M9666">
        <v>6</v>
      </c>
      <c r="N9666">
        <v>0.15</v>
      </c>
      <c r="O9666">
        <v>3179.02</v>
      </c>
    </row>
    <row r="9667" spans="1:15" x14ac:dyDescent="0.3">
      <c r="A9667" t="s">
        <v>11680</v>
      </c>
      <c r="B9667" t="s">
        <v>2683</v>
      </c>
      <c r="C9667" t="s">
        <v>1839</v>
      </c>
      <c r="D9667" t="s">
        <v>61</v>
      </c>
      <c r="E9667" t="s">
        <v>1091</v>
      </c>
      <c r="F9667" t="s">
        <v>52</v>
      </c>
      <c r="G9667" t="s">
        <v>53</v>
      </c>
      <c r="H9667" t="s">
        <v>90</v>
      </c>
      <c r="I9667" t="s">
        <v>83</v>
      </c>
      <c r="J9667" t="s">
        <v>84</v>
      </c>
      <c r="K9667" t="s">
        <v>105</v>
      </c>
      <c r="L9667">
        <v>25395.360000000001</v>
      </c>
      <c r="M9667">
        <v>2</v>
      </c>
      <c r="N9667">
        <v>0.15</v>
      </c>
      <c r="O9667">
        <v>7788.28</v>
      </c>
    </row>
    <row r="9668" spans="1:15" x14ac:dyDescent="0.3">
      <c r="A9668" t="s">
        <v>11681</v>
      </c>
      <c r="B9668" t="s">
        <v>3021</v>
      </c>
      <c r="C9668" t="s">
        <v>1483</v>
      </c>
      <c r="D9668" t="s">
        <v>78</v>
      </c>
      <c r="E9668" t="s">
        <v>707</v>
      </c>
      <c r="F9668" t="s">
        <v>52</v>
      </c>
      <c r="G9668" t="s">
        <v>72</v>
      </c>
      <c r="H9668" t="s">
        <v>117</v>
      </c>
      <c r="I9668" t="s">
        <v>55</v>
      </c>
      <c r="J9668" t="s">
        <v>65</v>
      </c>
      <c r="K9668" t="s">
        <v>66</v>
      </c>
      <c r="L9668">
        <v>24165.69</v>
      </c>
      <c r="M9668">
        <v>3</v>
      </c>
      <c r="N9668">
        <v>0.2</v>
      </c>
      <c r="O9668">
        <v>5107.99</v>
      </c>
    </row>
    <row r="9669" spans="1:15" x14ac:dyDescent="0.3">
      <c r="A9669" t="s">
        <v>11682</v>
      </c>
      <c r="B9669" t="s">
        <v>2343</v>
      </c>
      <c r="C9669" t="s">
        <v>2814</v>
      </c>
      <c r="D9669" t="s">
        <v>50</v>
      </c>
      <c r="E9669" t="s">
        <v>3038</v>
      </c>
      <c r="F9669" t="s">
        <v>52</v>
      </c>
      <c r="G9669" t="s">
        <v>81</v>
      </c>
      <c r="H9669" t="s">
        <v>186</v>
      </c>
      <c r="I9669" t="s">
        <v>96</v>
      </c>
      <c r="J9669" t="s">
        <v>97</v>
      </c>
      <c r="K9669" t="s">
        <v>98</v>
      </c>
      <c r="L9669">
        <v>19778.939999999999</v>
      </c>
      <c r="M9669">
        <v>6</v>
      </c>
      <c r="N9669">
        <v>0.2</v>
      </c>
      <c r="O9669">
        <v>2602.2800000000002</v>
      </c>
    </row>
    <row r="9670" spans="1:15" x14ac:dyDescent="0.3">
      <c r="A9670" t="s">
        <v>11683</v>
      </c>
      <c r="B9670" t="s">
        <v>1988</v>
      </c>
      <c r="C9670" t="s">
        <v>3965</v>
      </c>
      <c r="D9670" t="s">
        <v>78</v>
      </c>
      <c r="E9670" t="s">
        <v>1964</v>
      </c>
      <c r="F9670" t="s">
        <v>52</v>
      </c>
      <c r="G9670" t="s">
        <v>81</v>
      </c>
      <c r="H9670" t="s">
        <v>95</v>
      </c>
      <c r="I9670" t="s">
        <v>118</v>
      </c>
      <c r="J9670" t="s">
        <v>119</v>
      </c>
      <c r="K9670" t="s">
        <v>120</v>
      </c>
      <c r="L9670">
        <v>9281.23</v>
      </c>
      <c r="M9670">
        <v>1</v>
      </c>
      <c r="N9670">
        <v>0.25</v>
      </c>
      <c r="O9670">
        <v>2234.19</v>
      </c>
    </row>
    <row r="9671" spans="1:15" x14ac:dyDescent="0.3">
      <c r="A9671" t="s">
        <v>11684</v>
      </c>
      <c r="B9671" t="s">
        <v>1209</v>
      </c>
      <c r="C9671" t="s">
        <v>1406</v>
      </c>
      <c r="D9671" t="s">
        <v>78</v>
      </c>
      <c r="E9671" t="s">
        <v>499</v>
      </c>
      <c r="F9671" t="s">
        <v>80</v>
      </c>
      <c r="G9671" t="s">
        <v>179</v>
      </c>
      <c r="H9671" t="s">
        <v>180</v>
      </c>
      <c r="I9671" t="s">
        <v>55</v>
      </c>
      <c r="J9671" t="s">
        <v>173</v>
      </c>
      <c r="K9671" t="s">
        <v>735</v>
      </c>
      <c r="L9671">
        <v>8381.26</v>
      </c>
      <c r="M9671">
        <v>1</v>
      </c>
      <c r="N9671">
        <v>0.1</v>
      </c>
      <c r="O9671">
        <v>2594.13</v>
      </c>
    </row>
    <row r="9672" spans="1:15" x14ac:dyDescent="0.3">
      <c r="A9672" t="s">
        <v>11685</v>
      </c>
      <c r="B9672" t="s">
        <v>2579</v>
      </c>
      <c r="C9672" t="s">
        <v>1553</v>
      </c>
      <c r="D9672" t="s">
        <v>61</v>
      </c>
      <c r="E9672" t="s">
        <v>1195</v>
      </c>
      <c r="F9672" t="s">
        <v>71</v>
      </c>
      <c r="G9672" t="s">
        <v>63</v>
      </c>
      <c r="H9672" t="s">
        <v>64</v>
      </c>
      <c r="I9672" t="s">
        <v>55</v>
      </c>
      <c r="J9672" t="s">
        <v>56</v>
      </c>
      <c r="K9672" t="s">
        <v>74</v>
      </c>
      <c r="L9672">
        <v>22485.52</v>
      </c>
      <c r="M9672">
        <v>4</v>
      </c>
      <c r="N9672">
        <v>0.15</v>
      </c>
      <c r="O9672">
        <v>4984.91</v>
      </c>
    </row>
    <row r="9673" spans="1:15" x14ac:dyDescent="0.3">
      <c r="A9673" t="s">
        <v>11686</v>
      </c>
      <c r="B9673" t="s">
        <v>1874</v>
      </c>
      <c r="C9673" t="s">
        <v>583</v>
      </c>
      <c r="D9673" t="s">
        <v>61</v>
      </c>
      <c r="E9673" t="s">
        <v>2080</v>
      </c>
      <c r="F9673" t="s">
        <v>80</v>
      </c>
      <c r="G9673" t="s">
        <v>63</v>
      </c>
      <c r="H9673" t="s">
        <v>172</v>
      </c>
      <c r="I9673" t="s">
        <v>96</v>
      </c>
      <c r="J9673" t="s">
        <v>97</v>
      </c>
      <c r="K9673" t="s">
        <v>416</v>
      </c>
      <c r="L9673">
        <v>11686.53</v>
      </c>
      <c r="M9673">
        <v>3</v>
      </c>
      <c r="N9673">
        <v>0.1</v>
      </c>
      <c r="O9673">
        <v>3632.04</v>
      </c>
    </row>
    <row r="9674" spans="1:15" x14ac:dyDescent="0.3">
      <c r="A9674" t="s">
        <v>11687</v>
      </c>
      <c r="B9674" t="s">
        <v>1349</v>
      </c>
      <c r="C9674" t="s">
        <v>1938</v>
      </c>
      <c r="D9674" t="s">
        <v>78</v>
      </c>
      <c r="E9674" t="s">
        <v>1292</v>
      </c>
      <c r="F9674" t="s">
        <v>80</v>
      </c>
      <c r="G9674" t="s">
        <v>53</v>
      </c>
      <c r="H9674" t="s">
        <v>54</v>
      </c>
      <c r="I9674" t="s">
        <v>96</v>
      </c>
      <c r="J9674" t="s">
        <v>97</v>
      </c>
      <c r="K9674" t="s">
        <v>98</v>
      </c>
      <c r="L9674">
        <v>26864.19</v>
      </c>
      <c r="M9674">
        <v>9</v>
      </c>
      <c r="N9674">
        <v>0</v>
      </c>
      <c r="O9674">
        <v>9795.7900000000009</v>
      </c>
    </row>
    <row r="9675" spans="1:15" x14ac:dyDescent="0.3">
      <c r="A9675" t="s">
        <v>11688</v>
      </c>
      <c r="B9675" t="s">
        <v>1904</v>
      </c>
      <c r="C9675" t="s">
        <v>1455</v>
      </c>
      <c r="D9675" t="s">
        <v>61</v>
      </c>
      <c r="E9675" t="s">
        <v>2047</v>
      </c>
      <c r="F9675" t="s">
        <v>71</v>
      </c>
      <c r="G9675" t="s">
        <v>63</v>
      </c>
      <c r="H9675" t="s">
        <v>213</v>
      </c>
      <c r="I9675" t="s">
        <v>96</v>
      </c>
      <c r="J9675" t="s">
        <v>135</v>
      </c>
      <c r="K9675" t="s">
        <v>275</v>
      </c>
      <c r="L9675">
        <v>36895.379999999997</v>
      </c>
      <c r="M9675">
        <v>3</v>
      </c>
      <c r="N9675">
        <v>0.2</v>
      </c>
      <c r="O9675">
        <v>11288.76</v>
      </c>
    </row>
    <row r="9676" spans="1:15" x14ac:dyDescent="0.3">
      <c r="A9676" t="s">
        <v>11689</v>
      </c>
      <c r="B9676" t="s">
        <v>1277</v>
      </c>
      <c r="C9676" t="s">
        <v>960</v>
      </c>
      <c r="D9676" t="s">
        <v>78</v>
      </c>
      <c r="E9676" t="s">
        <v>1793</v>
      </c>
      <c r="F9676" t="s">
        <v>80</v>
      </c>
      <c r="G9676" t="s">
        <v>72</v>
      </c>
      <c r="H9676" t="s">
        <v>104</v>
      </c>
      <c r="I9676" t="s">
        <v>55</v>
      </c>
      <c r="J9676" t="s">
        <v>141</v>
      </c>
      <c r="K9676" t="s">
        <v>978</v>
      </c>
      <c r="L9676">
        <v>43553.34</v>
      </c>
      <c r="M9676">
        <v>6</v>
      </c>
      <c r="N9676">
        <v>0.05</v>
      </c>
      <c r="O9676">
        <v>16495.560000000001</v>
      </c>
    </row>
    <row r="9677" spans="1:15" x14ac:dyDescent="0.3">
      <c r="A9677" t="s">
        <v>11690</v>
      </c>
      <c r="B9677" t="s">
        <v>701</v>
      </c>
      <c r="C9677" t="s">
        <v>3198</v>
      </c>
      <c r="D9677" t="s">
        <v>61</v>
      </c>
      <c r="E9677" t="s">
        <v>722</v>
      </c>
      <c r="F9677" t="s">
        <v>71</v>
      </c>
      <c r="G9677" t="s">
        <v>53</v>
      </c>
      <c r="H9677" t="s">
        <v>246</v>
      </c>
      <c r="I9677" t="s">
        <v>83</v>
      </c>
      <c r="J9677" t="s">
        <v>449</v>
      </c>
      <c r="K9677" t="s">
        <v>450</v>
      </c>
      <c r="L9677">
        <v>12037.32</v>
      </c>
      <c r="M9677">
        <v>3</v>
      </c>
      <c r="N9677">
        <v>0.25</v>
      </c>
      <c r="O9677">
        <v>3244.84</v>
      </c>
    </row>
    <row r="9678" spans="1:15" x14ac:dyDescent="0.3">
      <c r="A9678" t="s">
        <v>11691</v>
      </c>
      <c r="B9678" t="s">
        <v>576</v>
      </c>
      <c r="C9678" t="s">
        <v>1786</v>
      </c>
      <c r="D9678" t="s">
        <v>61</v>
      </c>
      <c r="E9678" t="s">
        <v>178</v>
      </c>
      <c r="F9678" t="s">
        <v>80</v>
      </c>
      <c r="G9678" t="s">
        <v>72</v>
      </c>
      <c r="H9678" t="s">
        <v>117</v>
      </c>
      <c r="I9678" t="s">
        <v>55</v>
      </c>
      <c r="J9678" t="s">
        <v>173</v>
      </c>
      <c r="K9678" t="s">
        <v>780</v>
      </c>
      <c r="L9678">
        <v>47481.21</v>
      </c>
      <c r="M9678">
        <v>7</v>
      </c>
      <c r="N9678">
        <v>0.1</v>
      </c>
      <c r="O9678">
        <v>8091.5</v>
      </c>
    </row>
    <row r="9679" spans="1:15" x14ac:dyDescent="0.3">
      <c r="A9679" t="s">
        <v>11692</v>
      </c>
      <c r="B9679" t="s">
        <v>4733</v>
      </c>
      <c r="C9679" t="s">
        <v>3641</v>
      </c>
      <c r="D9679" t="s">
        <v>61</v>
      </c>
      <c r="E9679" t="s">
        <v>954</v>
      </c>
      <c r="F9679" t="s">
        <v>71</v>
      </c>
      <c r="G9679" t="s">
        <v>63</v>
      </c>
      <c r="H9679" t="s">
        <v>213</v>
      </c>
      <c r="I9679" t="s">
        <v>55</v>
      </c>
      <c r="J9679" t="s">
        <v>141</v>
      </c>
      <c r="K9679" t="s">
        <v>142</v>
      </c>
      <c r="L9679">
        <v>57819.5</v>
      </c>
      <c r="M9679">
        <v>10</v>
      </c>
      <c r="N9679">
        <v>0.2</v>
      </c>
      <c r="O9679">
        <v>11427.12</v>
      </c>
    </row>
    <row r="9680" spans="1:15" x14ac:dyDescent="0.3">
      <c r="A9680" t="s">
        <v>11693</v>
      </c>
      <c r="B9680" t="s">
        <v>273</v>
      </c>
      <c r="C9680" t="s">
        <v>327</v>
      </c>
      <c r="D9680" t="s">
        <v>61</v>
      </c>
      <c r="E9680" t="s">
        <v>212</v>
      </c>
      <c r="F9680" t="s">
        <v>80</v>
      </c>
      <c r="G9680" t="s">
        <v>63</v>
      </c>
      <c r="H9680" t="s">
        <v>172</v>
      </c>
      <c r="I9680" t="s">
        <v>55</v>
      </c>
      <c r="J9680" t="s">
        <v>173</v>
      </c>
      <c r="K9680" t="s">
        <v>203</v>
      </c>
      <c r="L9680">
        <v>15301.3</v>
      </c>
      <c r="M9680">
        <v>2</v>
      </c>
      <c r="N9680">
        <v>0.2</v>
      </c>
      <c r="O9680">
        <v>4123.59</v>
      </c>
    </row>
    <row r="9681" spans="1:15" x14ac:dyDescent="0.3">
      <c r="A9681" t="s">
        <v>11694</v>
      </c>
      <c r="B9681" t="s">
        <v>163</v>
      </c>
      <c r="C9681" t="s">
        <v>2619</v>
      </c>
      <c r="D9681" t="s">
        <v>78</v>
      </c>
      <c r="E9681" t="s">
        <v>875</v>
      </c>
      <c r="F9681" t="s">
        <v>80</v>
      </c>
      <c r="G9681" t="s">
        <v>53</v>
      </c>
      <c r="H9681" t="s">
        <v>90</v>
      </c>
      <c r="I9681" t="s">
        <v>83</v>
      </c>
      <c r="J9681" t="s">
        <v>379</v>
      </c>
      <c r="K9681" t="s">
        <v>562</v>
      </c>
      <c r="L9681">
        <v>75929.490000000005</v>
      </c>
      <c r="M9681">
        <v>9</v>
      </c>
      <c r="N9681">
        <v>0.2</v>
      </c>
      <c r="O9681">
        <v>16811.07</v>
      </c>
    </row>
    <row r="9682" spans="1:15" x14ac:dyDescent="0.3">
      <c r="A9682" t="s">
        <v>11695</v>
      </c>
      <c r="B9682" t="s">
        <v>2197</v>
      </c>
      <c r="C9682" t="s">
        <v>3137</v>
      </c>
      <c r="D9682" t="s">
        <v>50</v>
      </c>
      <c r="E9682" t="s">
        <v>2392</v>
      </c>
      <c r="F9682" t="s">
        <v>71</v>
      </c>
      <c r="G9682" t="s">
        <v>179</v>
      </c>
      <c r="H9682" t="s">
        <v>236</v>
      </c>
      <c r="I9682" t="s">
        <v>83</v>
      </c>
      <c r="J9682" t="s">
        <v>379</v>
      </c>
      <c r="K9682" t="s">
        <v>562</v>
      </c>
      <c r="L9682">
        <v>18692.900000000001</v>
      </c>
      <c r="M9682">
        <v>10</v>
      </c>
      <c r="N9682">
        <v>0</v>
      </c>
      <c r="O9682">
        <v>3110.94</v>
      </c>
    </row>
    <row r="9683" spans="1:15" x14ac:dyDescent="0.3">
      <c r="A9683" t="s">
        <v>11696</v>
      </c>
      <c r="B9683" t="s">
        <v>816</v>
      </c>
      <c r="C9683" t="s">
        <v>568</v>
      </c>
      <c r="D9683" t="s">
        <v>78</v>
      </c>
      <c r="E9683" t="s">
        <v>1284</v>
      </c>
      <c r="F9683" t="s">
        <v>80</v>
      </c>
      <c r="G9683" t="s">
        <v>63</v>
      </c>
      <c r="H9683" t="s">
        <v>64</v>
      </c>
      <c r="I9683" t="s">
        <v>96</v>
      </c>
      <c r="J9683" t="s">
        <v>166</v>
      </c>
      <c r="K9683" t="s">
        <v>167</v>
      </c>
      <c r="L9683">
        <v>13561.02</v>
      </c>
      <c r="M9683">
        <v>2</v>
      </c>
      <c r="N9683">
        <v>0</v>
      </c>
      <c r="O9683">
        <v>4194.34</v>
      </c>
    </row>
    <row r="9684" spans="1:15" x14ac:dyDescent="0.3">
      <c r="A9684" t="s">
        <v>11697</v>
      </c>
      <c r="B9684" t="s">
        <v>2059</v>
      </c>
      <c r="C9684" t="s">
        <v>2060</v>
      </c>
      <c r="D9684" t="s">
        <v>61</v>
      </c>
      <c r="E9684" t="s">
        <v>2875</v>
      </c>
      <c r="F9684" t="s">
        <v>71</v>
      </c>
      <c r="G9684" t="s">
        <v>81</v>
      </c>
      <c r="H9684" t="s">
        <v>95</v>
      </c>
      <c r="I9684" t="s">
        <v>55</v>
      </c>
      <c r="J9684" t="s">
        <v>56</v>
      </c>
      <c r="K9684" t="s">
        <v>74</v>
      </c>
      <c r="L9684">
        <v>37867.440000000002</v>
      </c>
      <c r="M9684">
        <v>6</v>
      </c>
      <c r="N9684">
        <v>0</v>
      </c>
      <c r="O9684">
        <v>9276.34</v>
      </c>
    </row>
    <row r="9685" spans="1:15" x14ac:dyDescent="0.3">
      <c r="A9685" t="s">
        <v>11698</v>
      </c>
      <c r="B9685" t="s">
        <v>1807</v>
      </c>
      <c r="C9685" t="s">
        <v>2452</v>
      </c>
      <c r="D9685" t="s">
        <v>78</v>
      </c>
      <c r="E9685" t="s">
        <v>302</v>
      </c>
      <c r="F9685" t="s">
        <v>71</v>
      </c>
      <c r="G9685" t="s">
        <v>53</v>
      </c>
      <c r="H9685" t="s">
        <v>54</v>
      </c>
      <c r="I9685" t="s">
        <v>83</v>
      </c>
      <c r="J9685" t="s">
        <v>84</v>
      </c>
      <c r="K9685" t="s">
        <v>85</v>
      </c>
      <c r="L9685">
        <v>78664.67</v>
      </c>
      <c r="M9685">
        <v>7</v>
      </c>
      <c r="N9685">
        <v>0.05</v>
      </c>
      <c r="O9685">
        <v>24942.49</v>
      </c>
    </row>
    <row r="9686" spans="1:15" x14ac:dyDescent="0.3">
      <c r="A9686" t="s">
        <v>11699</v>
      </c>
      <c r="B9686" t="s">
        <v>1678</v>
      </c>
      <c r="C9686" t="s">
        <v>1658</v>
      </c>
      <c r="D9686" t="s">
        <v>61</v>
      </c>
      <c r="E9686" t="s">
        <v>1905</v>
      </c>
      <c r="F9686" t="s">
        <v>71</v>
      </c>
      <c r="G9686" t="s">
        <v>179</v>
      </c>
      <c r="H9686" t="s">
        <v>180</v>
      </c>
      <c r="I9686" t="s">
        <v>118</v>
      </c>
      <c r="J9686" t="s">
        <v>303</v>
      </c>
      <c r="K9686" t="s">
        <v>304</v>
      </c>
      <c r="L9686">
        <v>43735.3</v>
      </c>
      <c r="M9686">
        <v>7</v>
      </c>
      <c r="N9686">
        <v>0.1</v>
      </c>
      <c r="O9686">
        <v>10000.27</v>
      </c>
    </row>
    <row r="9687" spans="1:15" x14ac:dyDescent="0.3">
      <c r="A9687" t="s">
        <v>11700</v>
      </c>
      <c r="B9687" t="s">
        <v>2274</v>
      </c>
      <c r="C9687" t="s">
        <v>163</v>
      </c>
      <c r="D9687" t="s">
        <v>78</v>
      </c>
      <c r="E9687" t="s">
        <v>378</v>
      </c>
      <c r="F9687" t="s">
        <v>71</v>
      </c>
      <c r="G9687" t="s">
        <v>72</v>
      </c>
      <c r="H9687" t="s">
        <v>104</v>
      </c>
      <c r="I9687" t="s">
        <v>118</v>
      </c>
      <c r="J9687" t="s">
        <v>303</v>
      </c>
      <c r="K9687" t="s">
        <v>491</v>
      </c>
      <c r="L9687">
        <v>27902.58</v>
      </c>
      <c r="M9687">
        <v>6</v>
      </c>
      <c r="N9687">
        <v>0</v>
      </c>
      <c r="O9687">
        <v>8081.09</v>
      </c>
    </row>
    <row r="9688" spans="1:15" x14ac:dyDescent="0.3">
      <c r="A9688" t="s">
        <v>11701</v>
      </c>
      <c r="B9688" t="s">
        <v>1077</v>
      </c>
      <c r="C9688" t="s">
        <v>1405</v>
      </c>
      <c r="D9688" t="s">
        <v>61</v>
      </c>
      <c r="E9688" t="s">
        <v>660</v>
      </c>
      <c r="F9688" t="s">
        <v>71</v>
      </c>
      <c r="G9688" t="s">
        <v>81</v>
      </c>
      <c r="H9688" t="s">
        <v>82</v>
      </c>
      <c r="I9688" t="s">
        <v>96</v>
      </c>
      <c r="J9688" t="s">
        <v>166</v>
      </c>
      <c r="K9688" t="s">
        <v>167</v>
      </c>
      <c r="L9688">
        <v>11691.24</v>
      </c>
      <c r="M9688">
        <v>4</v>
      </c>
      <c r="N9688">
        <v>0.2</v>
      </c>
      <c r="O9688">
        <v>1890.25</v>
      </c>
    </row>
    <row r="9689" spans="1:15" x14ac:dyDescent="0.3">
      <c r="A9689" t="s">
        <v>11702</v>
      </c>
      <c r="B9689" t="s">
        <v>1764</v>
      </c>
      <c r="C9689" t="s">
        <v>3682</v>
      </c>
      <c r="D9689" t="s">
        <v>102</v>
      </c>
      <c r="E9689" t="s">
        <v>722</v>
      </c>
      <c r="F9689" t="s">
        <v>71</v>
      </c>
      <c r="G9689" t="s">
        <v>72</v>
      </c>
      <c r="H9689" t="s">
        <v>117</v>
      </c>
      <c r="I9689" t="s">
        <v>118</v>
      </c>
      <c r="J9689" t="s">
        <v>119</v>
      </c>
      <c r="K9689" t="s">
        <v>270</v>
      </c>
      <c r="L9689">
        <v>123788.1</v>
      </c>
      <c r="M9689">
        <v>10</v>
      </c>
      <c r="N9689">
        <v>0.25</v>
      </c>
      <c r="O9689">
        <v>22853.62</v>
      </c>
    </row>
    <row r="9690" spans="1:15" x14ac:dyDescent="0.3">
      <c r="A9690" t="s">
        <v>11703</v>
      </c>
      <c r="B9690" t="s">
        <v>3037</v>
      </c>
      <c r="C9690" t="s">
        <v>1522</v>
      </c>
      <c r="D9690" t="s">
        <v>50</v>
      </c>
      <c r="E9690" t="s">
        <v>2392</v>
      </c>
      <c r="F9690" t="s">
        <v>52</v>
      </c>
      <c r="G9690" t="s">
        <v>81</v>
      </c>
      <c r="H9690" t="s">
        <v>95</v>
      </c>
      <c r="I9690" t="s">
        <v>96</v>
      </c>
      <c r="J9690" t="s">
        <v>111</v>
      </c>
      <c r="K9690" t="s">
        <v>112</v>
      </c>
      <c r="L9690">
        <v>52804.639999999999</v>
      </c>
      <c r="M9690">
        <v>8</v>
      </c>
      <c r="N9690">
        <v>0.15</v>
      </c>
      <c r="O9690">
        <v>12228.44</v>
      </c>
    </row>
    <row r="9691" spans="1:15" x14ac:dyDescent="0.3">
      <c r="A9691" t="s">
        <v>11704</v>
      </c>
      <c r="B9691" t="s">
        <v>272</v>
      </c>
      <c r="C9691" t="s">
        <v>3024</v>
      </c>
      <c r="D9691" t="s">
        <v>78</v>
      </c>
      <c r="E9691" t="s">
        <v>89</v>
      </c>
      <c r="F9691" t="s">
        <v>71</v>
      </c>
      <c r="G9691" t="s">
        <v>81</v>
      </c>
      <c r="H9691" t="s">
        <v>284</v>
      </c>
      <c r="I9691" t="s">
        <v>55</v>
      </c>
      <c r="J9691" t="s">
        <v>65</v>
      </c>
      <c r="K9691" t="s">
        <v>130</v>
      </c>
      <c r="L9691">
        <v>117083.52</v>
      </c>
      <c r="M9691">
        <v>9</v>
      </c>
      <c r="N9691">
        <v>0.25</v>
      </c>
      <c r="O9691">
        <v>16659.77</v>
      </c>
    </row>
    <row r="9692" spans="1:15" x14ac:dyDescent="0.3">
      <c r="A9692" t="s">
        <v>11705</v>
      </c>
      <c r="B9692" t="s">
        <v>1357</v>
      </c>
      <c r="C9692" t="s">
        <v>3405</v>
      </c>
      <c r="D9692" t="s">
        <v>102</v>
      </c>
      <c r="E9692" t="s">
        <v>711</v>
      </c>
      <c r="F9692" t="s">
        <v>52</v>
      </c>
      <c r="G9692" t="s">
        <v>63</v>
      </c>
      <c r="H9692" t="s">
        <v>213</v>
      </c>
      <c r="I9692" t="s">
        <v>96</v>
      </c>
      <c r="J9692" t="s">
        <v>166</v>
      </c>
      <c r="K9692" t="s">
        <v>762</v>
      </c>
      <c r="L9692">
        <v>29987.86</v>
      </c>
      <c r="M9692">
        <v>2</v>
      </c>
      <c r="N9692">
        <v>0.1</v>
      </c>
      <c r="O9692">
        <v>8723.36</v>
      </c>
    </row>
    <row r="9693" spans="1:15" x14ac:dyDescent="0.3">
      <c r="A9693" t="s">
        <v>11706</v>
      </c>
      <c r="B9693" t="s">
        <v>1366</v>
      </c>
      <c r="C9693" t="s">
        <v>1099</v>
      </c>
      <c r="D9693" t="s">
        <v>50</v>
      </c>
      <c r="E9693" t="s">
        <v>711</v>
      </c>
      <c r="F9693" t="s">
        <v>80</v>
      </c>
      <c r="G9693" t="s">
        <v>179</v>
      </c>
      <c r="H9693" t="s">
        <v>180</v>
      </c>
      <c r="I9693" t="s">
        <v>118</v>
      </c>
      <c r="J9693" t="s">
        <v>230</v>
      </c>
      <c r="K9693" t="s">
        <v>351</v>
      </c>
      <c r="L9693">
        <v>3148.56</v>
      </c>
      <c r="M9693">
        <v>8</v>
      </c>
      <c r="N9693">
        <v>0.25</v>
      </c>
      <c r="O9693">
        <v>893.6</v>
      </c>
    </row>
    <row r="9694" spans="1:15" x14ac:dyDescent="0.3">
      <c r="A9694" t="s">
        <v>11707</v>
      </c>
      <c r="B9694" t="s">
        <v>3274</v>
      </c>
      <c r="C9694" t="s">
        <v>4015</v>
      </c>
      <c r="D9694" t="s">
        <v>78</v>
      </c>
      <c r="E9694" t="s">
        <v>930</v>
      </c>
      <c r="F9694" t="s">
        <v>80</v>
      </c>
      <c r="G9694" t="s">
        <v>63</v>
      </c>
      <c r="H9694" t="s">
        <v>202</v>
      </c>
      <c r="I9694" t="s">
        <v>118</v>
      </c>
      <c r="J9694" t="s">
        <v>191</v>
      </c>
      <c r="K9694" t="s">
        <v>192</v>
      </c>
      <c r="L9694">
        <v>17454.87</v>
      </c>
      <c r="M9694">
        <v>9</v>
      </c>
      <c r="N9694">
        <v>0.05</v>
      </c>
      <c r="O9694">
        <v>4560.54</v>
      </c>
    </row>
    <row r="9695" spans="1:15" x14ac:dyDescent="0.3">
      <c r="A9695" t="s">
        <v>11708</v>
      </c>
      <c r="B9695" t="s">
        <v>1720</v>
      </c>
      <c r="C9695" t="s">
        <v>2349</v>
      </c>
      <c r="D9695" t="s">
        <v>102</v>
      </c>
      <c r="E9695" t="s">
        <v>355</v>
      </c>
      <c r="F9695" t="s">
        <v>71</v>
      </c>
      <c r="G9695" t="s">
        <v>72</v>
      </c>
      <c r="H9695" t="s">
        <v>117</v>
      </c>
      <c r="I9695" t="s">
        <v>55</v>
      </c>
      <c r="J9695" t="s">
        <v>173</v>
      </c>
      <c r="K9695" t="s">
        <v>780</v>
      </c>
      <c r="L9695">
        <v>24793.5</v>
      </c>
      <c r="M9695">
        <v>10</v>
      </c>
      <c r="N9695">
        <v>0.15</v>
      </c>
      <c r="O9695">
        <v>4984.34</v>
      </c>
    </row>
    <row r="9696" spans="1:15" x14ac:dyDescent="0.3">
      <c r="A9696" t="s">
        <v>11709</v>
      </c>
      <c r="B9696" t="s">
        <v>2494</v>
      </c>
      <c r="C9696" t="s">
        <v>3809</v>
      </c>
      <c r="D9696" t="s">
        <v>50</v>
      </c>
      <c r="E9696" t="s">
        <v>990</v>
      </c>
      <c r="F9696" t="s">
        <v>52</v>
      </c>
      <c r="G9696" t="s">
        <v>63</v>
      </c>
      <c r="H9696" t="s">
        <v>172</v>
      </c>
      <c r="I9696" t="s">
        <v>83</v>
      </c>
      <c r="J9696" t="s">
        <v>84</v>
      </c>
      <c r="K9696" t="s">
        <v>125</v>
      </c>
      <c r="L9696">
        <v>50420.72</v>
      </c>
      <c r="M9696">
        <v>8</v>
      </c>
      <c r="N9696">
        <v>0.25</v>
      </c>
      <c r="O9696">
        <v>12473.99</v>
      </c>
    </row>
    <row r="9697" spans="1:15" x14ac:dyDescent="0.3">
      <c r="A9697" t="s">
        <v>11710</v>
      </c>
      <c r="B9697" t="s">
        <v>1117</v>
      </c>
      <c r="C9697" t="s">
        <v>2317</v>
      </c>
      <c r="D9697" t="s">
        <v>61</v>
      </c>
      <c r="E9697" t="s">
        <v>2373</v>
      </c>
      <c r="F9697" t="s">
        <v>80</v>
      </c>
      <c r="G9697" t="s">
        <v>53</v>
      </c>
      <c r="H9697" t="s">
        <v>110</v>
      </c>
      <c r="I9697" t="s">
        <v>96</v>
      </c>
      <c r="J9697" t="s">
        <v>166</v>
      </c>
      <c r="K9697" t="s">
        <v>167</v>
      </c>
      <c r="L9697">
        <v>11765.29</v>
      </c>
      <c r="M9697">
        <v>1</v>
      </c>
      <c r="N9697">
        <v>0.05</v>
      </c>
      <c r="O9697">
        <v>2144.64</v>
      </c>
    </row>
    <row r="9698" spans="1:15" x14ac:dyDescent="0.3">
      <c r="A9698" t="s">
        <v>11711</v>
      </c>
      <c r="B9698" t="s">
        <v>1831</v>
      </c>
      <c r="C9698" t="s">
        <v>2700</v>
      </c>
      <c r="D9698" t="s">
        <v>78</v>
      </c>
      <c r="E9698" t="s">
        <v>2434</v>
      </c>
      <c r="F9698" t="s">
        <v>71</v>
      </c>
      <c r="G9698" t="s">
        <v>63</v>
      </c>
      <c r="H9698" t="s">
        <v>172</v>
      </c>
      <c r="I9698" t="s">
        <v>96</v>
      </c>
      <c r="J9698" t="s">
        <v>166</v>
      </c>
      <c r="K9698" t="s">
        <v>337</v>
      </c>
      <c r="L9698">
        <v>10869.61</v>
      </c>
      <c r="M9698">
        <v>1</v>
      </c>
      <c r="N9698">
        <v>0.1</v>
      </c>
      <c r="O9698">
        <v>2719.15</v>
      </c>
    </row>
    <row r="9699" spans="1:15" x14ac:dyDescent="0.3">
      <c r="A9699" t="s">
        <v>11712</v>
      </c>
      <c r="B9699" t="s">
        <v>1694</v>
      </c>
      <c r="C9699" t="s">
        <v>2288</v>
      </c>
      <c r="D9699" t="s">
        <v>102</v>
      </c>
      <c r="E9699" t="s">
        <v>1154</v>
      </c>
      <c r="F9699" t="s">
        <v>71</v>
      </c>
      <c r="G9699" t="s">
        <v>63</v>
      </c>
      <c r="H9699" t="s">
        <v>172</v>
      </c>
      <c r="I9699" t="s">
        <v>118</v>
      </c>
      <c r="J9699" t="s">
        <v>230</v>
      </c>
      <c r="K9699" t="s">
        <v>351</v>
      </c>
      <c r="L9699">
        <v>12999.18</v>
      </c>
      <c r="M9699">
        <v>3</v>
      </c>
      <c r="N9699">
        <v>0.2</v>
      </c>
      <c r="O9699">
        <v>2541.29</v>
      </c>
    </row>
    <row r="9700" spans="1:15" x14ac:dyDescent="0.3">
      <c r="A9700" t="s">
        <v>11713</v>
      </c>
      <c r="B9700" t="s">
        <v>2171</v>
      </c>
      <c r="C9700" t="s">
        <v>702</v>
      </c>
      <c r="D9700" t="s">
        <v>78</v>
      </c>
      <c r="E9700" t="s">
        <v>116</v>
      </c>
      <c r="F9700" t="s">
        <v>52</v>
      </c>
      <c r="G9700" t="s">
        <v>63</v>
      </c>
      <c r="H9700" t="s">
        <v>64</v>
      </c>
      <c r="I9700" t="s">
        <v>83</v>
      </c>
      <c r="J9700" t="s">
        <v>84</v>
      </c>
      <c r="K9700" t="s">
        <v>125</v>
      </c>
      <c r="L9700">
        <v>37830.480000000003</v>
      </c>
      <c r="M9700">
        <v>4</v>
      </c>
      <c r="N9700">
        <v>0.1</v>
      </c>
      <c r="O9700">
        <v>6177.81</v>
      </c>
    </row>
    <row r="9701" spans="1:15" x14ac:dyDescent="0.3">
      <c r="A9701" t="s">
        <v>11714</v>
      </c>
      <c r="B9701" t="s">
        <v>1281</v>
      </c>
      <c r="C9701" t="s">
        <v>2993</v>
      </c>
      <c r="D9701" t="s">
        <v>61</v>
      </c>
      <c r="E9701" t="s">
        <v>954</v>
      </c>
      <c r="F9701" t="s">
        <v>80</v>
      </c>
      <c r="G9701" t="s">
        <v>63</v>
      </c>
      <c r="H9701" t="s">
        <v>213</v>
      </c>
      <c r="I9701" t="s">
        <v>96</v>
      </c>
      <c r="J9701" t="s">
        <v>111</v>
      </c>
      <c r="K9701" t="s">
        <v>112</v>
      </c>
      <c r="L9701">
        <v>24796.38</v>
      </c>
      <c r="M9701">
        <v>3</v>
      </c>
      <c r="N9701">
        <v>0.05</v>
      </c>
      <c r="O9701">
        <v>7328.04</v>
      </c>
    </row>
    <row r="9702" spans="1:15" x14ac:dyDescent="0.3">
      <c r="A9702" t="s">
        <v>11715</v>
      </c>
      <c r="B9702" t="s">
        <v>1288</v>
      </c>
      <c r="C9702" t="s">
        <v>2121</v>
      </c>
      <c r="D9702" t="s">
        <v>50</v>
      </c>
      <c r="E9702" t="s">
        <v>425</v>
      </c>
      <c r="F9702" t="s">
        <v>71</v>
      </c>
      <c r="G9702" t="s">
        <v>81</v>
      </c>
      <c r="H9702" t="s">
        <v>186</v>
      </c>
      <c r="I9702" t="s">
        <v>55</v>
      </c>
      <c r="J9702" t="s">
        <v>65</v>
      </c>
      <c r="K9702" t="s">
        <v>66</v>
      </c>
      <c r="L9702">
        <v>78521.820000000007</v>
      </c>
      <c r="M9702">
        <v>6</v>
      </c>
      <c r="N9702">
        <v>0.25</v>
      </c>
      <c r="O9702">
        <v>19194.919999999998</v>
      </c>
    </row>
    <row r="9703" spans="1:15" x14ac:dyDescent="0.3">
      <c r="A9703" t="s">
        <v>11716</v>
      </c>
      <c r="B9703" t="s">
        <v>1279</v>
      </c>
      <c r="C9703" t="s">
        <v>438</v>
      </c>
      <c r="D9703" t="s">
        <v>102</v>
      </c>
      <c r="E9703" t="s">
        <v>768</v>
      </c>
      <c r="F9703" t="s">
        <v>52</v>
      </c>
      <c r="G9703" t="s">
        <v>63</v>
      </c>
      <c r="H9703" t="s">
        <v>64</v>
      </c>
      <c r="I9703" t="s">
        <v>118</v>
      </c>
      <c r="J9703" t="s">
        <v>303</v>
      </c>
      <c r="K9703" t="s">
        <v>491</v>
      </c>
      <c r="L9703">
        <v>37214.639999999999</v>
      </c>
      <c r="M9703">
        <v>3</v>
      </c>
      <c r="N9703">
        <v>0</v>
      </c>
      <c r="O9703">
        <v>6818</v>
      </c>
    </row>
    <row r="9704" spans="1:15" x14ac:dyDescent="0.3">
      <c r="A9704" t="s">
        <v>11717</v>
      </c>
      <c r="B9704" t="s">
        <v>1780</v>
      </c>
      <c r="C9704" t="s">
        <v>3887</v>
      </c>
      <c r="D9704" t="s">
        <v>61</v>
      </c>
      <c r="E9704" t="s">
        <v>1827</v>
      </c>
      <c r="F9704" t="s">
        <v>52</v>
      </c>
      <c r="G9704" t="s">
        <v>63</v>
      </c>
      <c r="H9704" t="s">
        <v>172</v>
      </c>
      <c r="I9704" t="s">
        <v>96</v>
      </c>
      <c r="J9704" t="s">
        <v>97</v>
      </c>
      <c r="K9704" t="s">
        <v>98</v>
      </c>
      <c r="L9704">
        <v>38991.440000000002</v>
      </c>
      <c r="M9704">
        <v>4</v>
      </c>
      <c r="N9704">
        <v>0.05</v>
      </c>
      <c r="O9704">
        <v>6086.4</v>
      </c>
    </row>
    <row r="9705" spans="1:15" x14ac:dyDescent="0.3">
      <c r="A9705" t="s">
        <v>11718</v>
      </c>
      <c r="B9705" t="s">
        <v>646</v>
      </c>
      <c r="C9705" t="s">
        <v>647</v>
      </c>
      <c r="D9705" t="s">
        <v>50</v>
      </c>
      <c r="E9705" t="s">
        <v>1244</v>
      </c>
      <c r="F9705" t="s">
        <v>71</v>
      </c>
      <c r="G9705" t="s">
        <v>179</v>
      </c>
      <c r="H9705" t="s">
        <v>180</v>
      </c>
      <c r="I9705" t="s">
        <v>96</v>
      </c>
      <c r="J9705" t="s">
        <v>166</v>
      </c>
      <c r="K9705" t="s">
        <v>762</v>
      </c>
      <c r="L9705">
        <v>22367.200000000001</v>
      </c>
      <c r="M9705">
        <v>8</v>
      </c>
      <c r="N9705">
        <v>0.2</v>
      </c>
      <c r="O9705">
        <v>5561.39</v>
      </c>
    </row>
    <row r="9706" spans="1:15" x14ac:dyDescent="0.3">
      <c r="A9706" t="s">
        <v>11719</v>
      </c>
      <c r="B9706" t="s">
        <v>773</v>
      </c>
      <c r="C9706" t="s">
        <v>3281</v>
      </c>
      <c r="D9706" t="s">
        <v>61</v>
      </c>
      <c r="E9706" t="s">
        <v>1169</v>
      </c>
      <c r="F9706" t="s">
        <v>52</v>
      </c>
      <c r="G9706" t="s">
        <v>72</v>
      </c>
      <c r="H9706" t="s">
        <v>117</v>
      </c>
      <c r="I9706" t="s">
        <v>55</v>
      </c>
      <c r="J9706" t="s">
        <v>173</v>
      </c>
      <c r="K9706" t="s">
        <v>735</v>
      </c>
      <c r="L9706">
        <v>30686.16</v>
      </c>
      <c r="M9706">
        <v>3</v>
      </c>
      <c r="N9706">
        <v>0.2</v>
      </c>
      <c r="O9706">
        <v>6921.78</v>
      </c>
    </row>
    <row r="9707" spans="1:15" x14ac:dyDescent="0.3">
      <c r="A9707" t="s">
        <v>11720</v>
      </c>
      <c r="B9707" t="s">
        <v>1807</v>
      </c>
      <c r="C9707" t="s">
        <v>2452</v>
      </c>
      <c r="D9707" t="s">
        <v>61</v>
      </c>
      <c r="E9707" t="s">
        <v>966</v>
      </c>
      <c r="F9707" t="s">
        <v>80</v>
      </c>
      <c r="G9707" t="s">
        <v>53</v>
      </c>
      <c r="H9707" t="s">
        <v>110</v>
      </c>
      <c r="I9707" t="s">
        <v>96</v>
      </c>
      <c r="J9707" t="s">
        <v>97</v>
      </c>
      <c r="K9707" t="s">
        <v>98</v>
      </c>
      <c r="L9707">
        <v>38010.92</v>
      </c>
      <c r="M9707">
        <v>4</v>
      </c>
      <c r="N9707">
        <v>0.25</v>
      </c>
      <c r="O9707">
        <v>6176.5</v>
      </c>
    </row>
    <row r="9708" spans="1:15" x14ac:dyDescent="0.3">
      <c r="A9708" t="s">
        <v>11721</v>
      </c>
      <c r="B9708" t="s">
        <v>2532</v>
      </c>
      <c r="C9708" t="s">
        <v>1960</v>
      </c>
      <c r="D9708" t="s">
        <v>102</v>
      </c>
      <c r="E9708" t="s">
        <v>1827</v>
      </c>
      <c r="F9708" t="s">
        <v>71</v>
      </c>
      <c r="G9708" t="s">
        <v>53</v>
      </c>
      <c r="H9708" t="s">
        <v>54</v>
      </c>
      <c r="I9708" t="s">
        <v>118</v>
      </c>
      <c r="J9708" t="s">
        <v>119</v>
      </c>
      <c r="K9708" t="s">
        <v>197</v>
      </c>
      <c r="L9708">
        <v>20508.72</v>
      </c>
      <c r="M9708">
        <v>8</v>
      </c>
      <c r="N9708">
        <v>0.15</v>
      </c>
      <c r="O9708">
        <v>3638.14</v>
      </c>
    </row>
    <row r="9709" spans="1:15" x14ac:dyDescent="0.3">
      <c r="A9709" t="s">
        <v>11722</v>
      </c>
      <c r="B9709" t="s">
        <v>3395</v>
      </c>
      <c r="C9709" t="s">
        <v>634</v>
      </c>
      <c r="D9709" t="s">
        <v>50</v>
      </c>
      <c r="E9709" t="s">
        <v>1091</v>
      </c>
      <c r="F9709" t="s">
        <v>80</v>
      </c>
      <c r="G9709" t="s">
        <v>72</v>
      </c>
      <c r="H9709" t="s">
        <v>346</v>
      </c>
      <c r="I9709" t="s">
        <v>83</v>
      </c>
      <c r="J9709" t="s">
        <v>379</v>
      </c>
      <c r="K9709" t="s">
        <v>380</v>
      </c>
      <c r="L9709">
        <v>17785.599999999999</v>
      </c>
      <c r="M9709">
        <v>5</v>
      </c>
      <c r="N9709">
        <v>0.25</v>
      </c>
      <c r="O9709">
        <v>2973.57</v>
      </c>
    </row>
    <row r="9710" spans="1:15" x14ac:dyDescent="0.3">
      <c r="A9710" t="s">
        <v>11723</v>
      </c>
      <c r="B9710" t="s">
        <v>643</v>
      </c>
      <c r="C9710" t="s">
        <v>1458</v>
      </c>
      <c r="D9710" t="s">
        <v>61</v>
      </c>
      <c r="E9710" t="s">
        <v>1815</v>
      </c>
      <c r="F9710" t="s">
        <v>52</v>
      </c>
      <c r="G9710" t="s">
        <v>63</v>
      </c>
      <c r="H9710" t="s">
        <v>172</v>
      </c>
      <c r="I9710" t="s">
        <v>83</v>
      </c>
      <c r="J9710" t="s">
        <v>449</v>
      </c>
      <c r="K9710" t="s">
        <v>775</v>
      </c>
      <c r="L9710">
        <v>31738.29</v>
      </c>
      <c r="M9710">
        <v>3</v>
      </c>
      <c r="N9710">
        <v>0.2</v>
      </c>
      <c r="O9710">
        <v>5577.37</v>
      </c>
    </row>
    <row r="9711" spans="1:15" x14ac:dyDescent="0.3">
      <c r="A9711" t="s">
        <v>11724</v>
      </c>
      <c r="B9711" t="s">
        <v>3198</v>
      </c>
      <c r="C9711" t="s">
        <v>3265</v>
      </c>
      <c r="D9711" t="s">
        <v>61</v>
      </c>
      <c r="E9711" t="s">
        <v>1303</v>
      </c>
      <c r="F9711" t="s">
        <v>71</v>
      </c>
      <c r="G9711" t="s">
        <v>179</v>
      </c>
      <c r="H9711" t="s">
        <v>180</v>
      </c>
      <c r="I9711" t="s">
        <v>118</v>
      </c>
      <c r="J9711" t="s">
        <v>303</v>
      </c>
      <c r="K9711" t="s">
        <v>491</v>
      </c>
      <c r="L9711">
        <v>47406.66</v>
      </c>
      <c r="M9711">
        <v>7</v>
      </c>
      <c r="N9711">
        <v>0.05</v>
      </c>
      <c r="O9711">
        <v>9792.74</v>
      </c>
    </row>
    <row r="9712" spans="1:15" x14ac:dyDescent="0.3">
      <c r="A9712" t="s">
        <v>11725</v>
      </c>
      <c r="B9712" t="s">
        <v>789</v>
      </c>
      <c r="C9712" t="s">
        <v>1948</v>
      </c>
      <c r="D9712" t="s">
        <v>102</v>
      </c>
      <c r="E9712" t="s">
        <v>692</v>
      </c>
      <c r="F9712" t="s">
        <v>52</v>
      </c>
      <c r="G9712" t="s">
        <v>72</v>
      </c>
      <c r="H9712" t="s">
        <v>104</v>
      </c>
      <c r="I9712" t="s">
        <v>55</v>
      </c>
      <c r="J9712" t="s">
        <v>141</v>
      </c>
      <c r="K9712" t="s">
        <v>241</v>
      </c>
      <c r="L9712">
        <v>1471.32</v>
      </c>
      <c r="M9712">
        <v>3</v>
      </c>
      <c r="N9712">
        <v>0</v>
      </c>
      <c r="O9712">
        <v>551.19000000000005</v>
      </c>
    </row>
    <row r="9713" spans="1:15" x14ac:dyDescent="0.3">
      <c r="A9713" t="s">
        <v>11726</v>
      </c>
      <c r="B9713" t="s">
        <v>1023</v>
      </c>
      <c r="C9713" t="s">
        <v>1024</v>
      </c>
      <c r="D9713" t="s">
        <v>78</v>
      </c>
      <c r="E9713" t="s">
        <v>79</v>
      </c>
      <c r="F9713" t="s">
        <v>71</v>
      </c>
      <c r="G9713" t="s">
        <v>72</v>
      </c>
      <c r="H9713" t="s">
        <v>346</v>
      </c>
      <c r="I9713" t="s">
        <v>83</v>
      </c>
      <c r="J9713" t="s">
        <v>379</v>
      </c>
      <c r="K9713" t="s">
        <v>716</v>
      </c>
      <c r="L9713">
        <v>68671.19</v>
      </c>
      <c r="M9713">
        <v>7</v>
      </c>
      <c r="N9713">
        <v>0.2</v>
      </c>
      <c r="O9713">
        <v>15823.65</v>
      </c>
    </row>
    <row r="9714" spans="1:15" x14ac:dyDescent="0.3">
      <c r="A9714" t="s">
        <v>11727</v>
      </c>
      <c r="B9714" t="s">
        <v>2441</v>
      </c>
      <c r="C9714" t="s">
        <v>2139</v>
      </c>
      <c r="D9714" t="s">
        <v>50</v>
      </c>
      <c r="E9714" t="s">
        <v>312</v>
      </c>
      <c r="F9714" t="s">
        <v>80</v>
      </c>
      <c r="G9714" t="s">
        <v>63</v>
      </c>
      <c r="H9714" t="s">
        <v>172</v>
      </c>
      <c r="I9714" t="s">
        <v>55</v>
      </c>
      <c r="J9714" t="s">
        <v>56</v>
      </c>
      <c r="K9714" t="s">
        <v>57</v>
      </c>
      <c r="L9714">
        <v>42079.14</v>
      </c>
      <c r="M9714">
        <v>9</v>
      </c>
      <c r="N9714">
        <v>0</v>
      </c>
      <c r="O9714">
        <v>14225.84</v>
      </c>
    </row>
    <row r="9715" spans="1:15" x14ac:dyDescent="0.3">
      <c r="A9715" t="s">
        <v>11728</v>
      </c>
      <c r="B9715" t="s">
        <v>3824</v>
      </c>
      <c r="C9715" t="s">
        <v>798</v>
      </c>
      <c r="D9715" t="s">
        <v>102</v>
      </c>
      <c r="E9715" t="s">
        <v>479</v>
      </c>
      <c r="F9715" t="s">
        <v>71</v>
      </c>
      <c r="G9715" t="s">
        <v>72</v>
      </c>
      <c r="H9715" t="s">
        <v>73</v>
      </c>
      <c r="I9715" t="s">
        <v>118</v>
      </c>
      <c r="J9715" t="s">
        <v>303</v>
      </c>
      <c r="K9715" t="s">
        <v>491</v>
      </c>
      <c r="L9715">
        <v>5597.35</v>
      </c>
      <c r="M9715">
        <v>1</v>
      </c>
      <c r="N9715">
        <v>0.2</v>
      </c>
      <c r="O9715">
        <v>1276.95</v>
      </c>
    </row>
    <row r="9716" spans="1:15" x14ac:dyDescent="0.3">
      <c r="A9716" t="s">
        <v>11729</v>
      </c>
      <c r="B9716" t="s">
        <v>5721</v>
      </c>
      <c r="C9716" t="s">
        <v>548</v>
      </c>
      <c r="D9716" t="s">
        <v>50</v>
      </c>
      <c r="E9716" t="s">
        <v>2853</v>
      </c>
      <c r="F9716" t="s">
        <v>80</v>
      </c>
      <c r="G9716" t="s">
        <v>53</v>
      </c>
      <c r="H9716" t="s">
        <v>110</v>
      </c>
      <c r="I9716" t="s">
        <v>83</v>
      </c>
      <c r="J9716" t="s">
        <v>84</v>
      </c>
      <c r="K9716" t="s">
        <v>105</v>
      </c>
      <c r="L9716">
        <v>37926.18</v>
      </c>
      <c r="M9716">
        <v>9</v>
      </c>
      <c r="N9716">
        <v>0.15</v>
      </c>
      <c r="O9716">
        <v>11537.64</v>
      </c>
    </row>
    <row r="9717" spans="1:15" x14ac:dyDescent="0.3">
      <c r="A9717" t="s">
        <v>11730</v>
      </c>
      <c r="B9717" t="s">
        <v>1026</v>
      </c>
      <c r="C9717" t="s">
        <v>1889</v>
      </c>
      <c r="D9717" t="s">
        <v>78</v>
      </c>
      <c r="E9717" t="s">
        <v>465</v>
      </c>
      <c r="F9717" t="s">
        <v>52</v>
      </c>
      <c r="G9717" t="s">
        <v>81</v>
      </c>
      <c r="H9717" t="s">
        <v>82</v>
      </c>
      <c r="I9717" t="s">
        <v>55</v>
      </c>
      <c r="J9717" t="s">
        <v>56</v>
      </c>
      <c r="K9717" t="s">
        <v>151</v>
      </c>
      <c r="L9717">
        <v>60283.75</v>
      </c>
      <c r="M9717">
        <v>5</v>
      </c>
      <c r="N9717">
        <v>0</v>
      </c>
      <c r="O9717">
        <v>14594.97</v>
      </c>
    </row>
    <row r="9718" spans="1:15" x14ac:dyDescent="0.3">
      <c r="A9718" t="s">
        <v>11731</v>
      </c>
      <c r="B9718" t="s">
        <v>220</v>
      </c>
      <c r="C9718" t="s">
        <v>3043</v>
      </c>
      <c r="D9718" t="s">
        <v>102</v>
      </c>
      <c r="E9718" t="s">
        <v>1139</v>
      </c>
      <c r="F9718" t="s">
        <v>52</v>
      </c>
      <c r="G9718" t="s">
        <v>63</v>
      </c>
      <c r="H9718" t="s">
        <v>172</v>
      </c>
      <c r="I9718" t="s">
        <v>96</v>
      </c>
      <c r="J9718" t="s">
        <v>166</v>
      </c>
      <c r="K9718" t="s">
        <v>762</v>
      </c>
      <c r="L9718">
        <v>59232.6</v>
      </c>
      <c r="M9718">
        <v>4</v>
      </c>
      <c r="N9718">
        <v>0.05</v>
      </c>
      <c r="O9718">
        <v>17656.45</v>
      </c>
    </row>
    <row r="9719" spans="1:15" x14ac:dyDescent="0.3">
      <c r="A9719" t="s">
        <v>11732</v>
      </c>
      <c r="B9719" t="s">
        <v>1382</v>
      </c>
      <c r="C9719" t="s">
        <v>2200</v>
      </c>
      <c r="D9719" t="s">
        <v>78</v>
      </c>
      <c r="E9719" t="s">
        <v>1531</v>
      </c>
      <c r="F9719" t="s">
        <v>80</v>
      </c>
      <c r="G9719" t="s">
        <v>81</v>
      </c>
      <c r="H9719" t="s">
        <v>284</v>
      </c>
      <c r="I9719" t="s">
        <v>55</v>
      </c>
      <c r="J9719" t="s">
        <v>56</v>
      </c>
      <c r="K9719" t="s">
        <v>151</v>
      </c>
      <c r="L9719">
        <v>36682.31</v>
      </c>
      <c r="M9719">
        <v>7</v>
      </c>
      <c r="N9719">
        <v>0.2</v>
      </c>
      <c r="O9719">
        <v>9489.49</v>
      </c>
    </row>
    <row r="9720" spans="1:15" x14ac:dyDescent="0.3">
      <c r="A9720" t="s">
        <v>11733</v>
      </c>
      <c r="B9720" t="s">
        <v>783</v>
      </c>
      <c r="C9720" t="s">
        <v>3033</v>
      </c>
      <c r="D9720" t="s">
        <v>50</v>
      </c>
      <c r="E9720" t="s">
        <v>411</v>
      </c>
      <c r="F9720" t="s">
        <v>80</v>
      </c>
      <c r="G9720" t="s">
        <v>179</v>
      </c>
      <c r="H9720" t="s">
        <v>180</v>
      </c>
      <c r="I9720" t="s">
        <v>96</v>
      </c>
      <c r="J9720" t="s">
        <v>135</v>
      </c>
      <c r="K9720" t="s">
        <v>275</v>
      </c>
      <c r="L9720">
        <v>10667.82</v>
      </c>
      <c r="M9720">
        <v>1</v>
      </c>
      <c r="N9720">
        <v>0.25</v>
      </c>
      <c r="O9720">
        <v>2427.33</v>
      </c>
    </row>
    <row r="9721" spans="1:15" x14ac:dyDescent="0.3">
      <c r="A9721" t="s">
        <v>11734</v>
      </c>
      <c r="B9721" t="s">
        <v>3069</v>
      </c>
      <c r="C9721" t="s">
        <v>2801</v>
      </c>
      <c r="D9721" t="s">
        <v>102</v>
      </c>
      <c r="E9721" t="s">
        <v>951</v>
      </c>
      <c r="F9721" t="s">
        <v>71</v>
      </c>
      <c r="G9721" t="s">
        <v>63</v>
      </c>
      <c r="H9721" t="s">
        <v>64</v>
      </c>
      <c r="I9721" t="s">
        <v>96</v>
      </c>
      <c r="J9721" t="s">
        <v>97</v>
      </c>
      <c r="K9721" t="s">
        <v>416</v>
      </c>
      <c r="L9721">
        <v>18658.78</v>
      </c>
      <c r="M9721">
        <v>2</v>
      </c>
      <c r="N9721">
        <v>0</v>
      </c>
      <c r="O9721">
        <v>4148.46</v>
      </c>
    </row>
    <row r="9722" spans="1:15" x14ac:dyDescent="0.3">
      <c r="A9722" t="s">
        <v>11735</v>
      </c>
      <c r="B9722" t="s">
        <v>789</v>
      </c>
      <c r="C9722" t="s">
        <v>1009</v>
      </c>
      <c r="D9722" t="s">
        <v>102</v>
      </c>
      <c r="E9722" t="s">
        <v>595</v>
      </c>
      <c r="F9722" t="s">
        <v>52</v>
      </c>
      <c r="G9722" t="s">
        <v>63</v>
      </c>
      <c r="H9722" t="s">
        <v>213</v>
      </c>
      <c r="I9722" t="s">
        <v>118</v>
      </c>
      <c r="J9722" t="s">
        <v>191</v>
      </c>
      <c r="K9722" t="s">
        <v>192</v>
      </c>
      <c r="L9722">
        <v>44317.26</v>
      </c>
      <c r="M9722">
        <v>6</v>
      </c>
      <c r="N9722">
        <v>0.25</v>
      </c>
      <c r="O9722">
        <v>11623.02</v>
      </c>
    </row>
    <row r="9723" spans="1:15" x14ac:dyDescent="0.3">
      <c r="A9723" t="s">
        <v>11736</v>
      </c>
      <c r="B9723" t="s">
        <v>4287</v>
      </c>
      <c r="C9723" t="s">
        <v>2816</v>
      </c>
      <c r="D9723" t="s">
        <v>61</v>
      </c>
      <c r="E9723" t="s">
        <v>3614</v>
      </c>
      <c r="F9723" t="s">
        <v>71</v>
      </c>
      <c r="G9723" t="s">
        <v>179</v>
      </c>
      <c r="H9723" t="s">
        <v>236</v>
      </c>
      <c r="I9723" t="s">
        <v>55</v>
      </c>
      <c r="J9723" t="s">
        <v>56</v>
      </c>
      <c r="K9723" t="s">
        <v>57</v>
      </c>
      <c r="L9723">
        <v>37156.449999999997</v>
      </c>
      <c r="M9723">
        <v>5</v>
      </c>
      <c r="N9723">
        <v>0.2</v>
      </c>
      <c r="O9723">
        <v>5399.43</v>
      </c>
    </row>
    <row r="9724" spans="1:15" x14ac:dyDescent="0.3">
      <c r="A9724" t="s">
        <v>11737</v>
      </c>
      <c r="B9724" t="s">
        <v>264</v>
      </c>
      <c r="C9724" t="s">
        <v>2816</v>
      </c>
      <c r="D9724" t="s">
        <v>61</v>
      </c>
      <c r="E9724" t="s">
        <v>124</v>
      </c>
      <c r="F9724" t="s">
        <v>52</v>
      </c>
      <c r="G9724" t="s">
        <v>63</v>
      </c>
      <c r="H9724" t="s">
        <v>202</v>
      </c>
      <c r="I9724" t="s">
        <v>83</v>
      </c>
      <c r="J9724" t="s">
        <v>449</v>
      </c>
      <c r="K9724" t="s">
        <v>681</v>
      </c>
      <c r="L9724">
        <v>8620.26</v>
      </c>
      <c r="M9724">
        <v>2</v>
      </c>
      <c r="N9724">
        <v>0.15</v>
      </c>
      <c r="O9724">
        <v>1509.01</v>
      </c>
    </row>
    <row r="9725" spans="1:15" x14ac:dyDescent="0.3">
      <c r="A9725" t="s">
        <v>11738</v>
      </c>
      <c r="B9725" t="s">
        <v>1542</v>
      </c>
      <c r="C9725" t="s">
        <v>1743</v>
      </c>
      <c r="D9725" t="s">
        <v>102</v>
      </c>
      <c r="E9725" t="s">
        <v>1226</v>
      </c>
      <c r="F9725" t="s">
        <v>52</v>
      </c>
      <c r="G9725" t="s">
        <v>72</v>
      </c>
      <c r="H9725" t="s">
        <v>73</v>
      </c>
      <c r="I9725" t="s">
        <v>55</v>
      </c>
      <c r="J9725" t="s">
        <v>173</v>
      </c>
      <c r="K9725" t="s">
        <v>203</v>
      </c>
      <c r="L9725">
        <v>72598.25</v>
      </c>
      <c r="M9725">
        <v>5</v>
      </c>
      <c r="N9725">
        <v>0.15</v>
      </c>
      <c r="O9725">
        <v>15758.01</v>
      </c>
    </row>
    <row r="9726" spans="1:15" x14ac:dyDescent="0.3">
      <c r="A9726" t="s">
        <v>11739</v>
      </c>
      <c r="B9726" t="s">
        <v>751</v>
      </c>
      <c r="C9726" t="s">
        <v>3494</v>
      </c>
      <c r="D9726" t="s">
        <v>61</v>
      </c>
      <c r="E9726" t="s">
        <v>2698</v>
      </c>
      <c r="F9726" t="s">
        <v>80</v>
      </c>
      <c r="G9726" t="s">
        <v>63</v>
      </c>
      <c r="H9726" t="s">
        <v>202</v>
      </c>
      <c r="I9726" t="s">
        <v>83</v>
      </c>
      <c r="J9726" t="s">
        <v>156</v>
      </c>
      <c r="K9726" t="s">
        <v>157</v>
      </c>
      <c r="L9726">
        <v>28139.3</v>
      </c>
      <c r="M9726">
        <v>2</v>
      </c>
      <c r="N9726">
        <v>0</v>
      </c>
      <c r="O9726">
        <v>9278.7099999999991</v>
      </c>
    </row>
    <row r="9727" spans="1:15" x14ac:dyDescent="0.3">
      <c r="A9727" t="s">
        <v>11740</v>
      </c>
      <c r="B9727" t="s">
        <v>1938</v>
      </c>
      <c r="C9727" t="s">
        <v>1634</v>
      </c>
      <c r="D9727" t="s">
        <v>61</v>
      </c>
      <c r="E9727" t="s">
        <v>1527</v>
      </c>
      <c r="F9727" t="s">
        <v>52</v>
      </c>
      <c r="G9727" t="s">
        <v>63</v>
      </c>
      <c r="H9727" t="s">
        <v>213</v>
      </c>
      <c r="I9727" t="s">
        <v>83</v>
      </c>
      <c r="J9727" t="s">
        <v>156</v>
      </c>
      <c r="K9727" t="s">
        <v>208</v>
      </c>
      <c r="L9727">
        <v>57114.400000000001</v>
      </c>
      <c r="M9727">
        <v>10</v>
      </c>
      <c r="N9727">
        <v>0.05</v>
      </c>
      <c r="O9727">
        <v>18883.41</v>
      </c>
    </row>
    <row r="9728" spans="1:15" x14ac:dyDescent="0.3">
      <c r="A9728" t="s">
        <v>11741</v>
      </c>
      <c r="B9728" t="s">
        <v>331</v>
      </c>
      <c r="C9728" t="s">
        <v>601</v>
      </c>
      <c r="D9728" t="s">
        <v>50</v>
      </c>
      <c r="E9728" t="s">
        <v>240</v>
      </c>
      <c r="F9728" t="s">
        <v>52</v>
      </c>
      <c r="G9728" t="s">
        <v>53</v>
      </c>
      <c r="H9728" t="s">
        <v>246</v>
      </c>
      <c r="I9728" t="s">
        <v>118</v>
      </c>
      <c r="J9728" t="s">
        <v>191</v>
      </c>
      <c r="K9728" t="s">
        <v>829</v>
      </c>
      <c r="L9728">
        <v>5680.86</v>
      </c>
      <c r="M9728">
        <v>6</v>
      </c>
      <c r="N9728">
        <v>0</v>
      </c>
      <c r="O9728">
        <v>1788.84</v>
      </c>
    </row>
    <row r="9729" spans="1:15" x14ac:dyDescent="0.3">
      <c r="A9729" t="s">
        <v>11742</v>
      </c>
      <c r="B9729" t="s">
        <v>1654</v>
      </c>
      <c r="C9729" t="s">
        <v>1587</v>
      </c>
      <c r="D9729" t="s">
        <v>61</v>
      </c>
      <c r="E9729" t="s">
        <v>265</v>
      </c>
      <c r="F9729" t="s">
        <v>71</v>
      </c>
      <c r="G9729" t="s">
        <v>63</v>
      </c>
      <c r="H9729" t="s">
        <v>213</v>
      </c>
      <c r="I9729" t="s">
        <v>55</v>
      </c>
      <c r="J9729" t="s">
        <v>141</v>
      </c>
      <c r="K9729" t="s">
        <v>142</v>
      </c>
      <c r="L9729">
        <v>40398.629999999997</v>
      </c>
      <c r="M9729">
        <v>3</v>
      </c>
      <c r="N9729">
        <v>0</v>
      </c>
      <c r="O9729">
        <v>7800.46</v>
      </c>
    </row>
    <row r="9730" spans="1:15" x14ac:dyDescent="0.3">
      <c r="A9730" t="s">
        <v>11743</v>
      </c>
      <c r="B9730" t="s">
        <v>4179</v>
      </c>
      <c r="C9730" t="s">
        <v>1733</v>
      </c>
      <c r="D9730" t="s">
        <v>102</v>
      </c>
      <c r="E9730" t="s">
        <v>2853</v>
      </c>
      <c r="F9730" t="s">
        <v>52</v>
      </c>
      <c r="G9730" t="s">
        <v>53</v>
      </c>
      <c r="H9730" t="s">
        <v>246</v>
      </c>
      <c r="I9730" t="s">
        <v>83</v>
      </c>
      <c r="J9730" t="s">
        <v>156</v>
      </c>
      <c r="K9730" t="s">
        <v>157</v>
      </c>
      <c r="L9730">
        <v>40765.06</v>
      </c>
      <c r="M9730">
        <v>7</v>
      </c>
      <c r="N9730">
        <v>0.2</v>
      </c>
      <c r="O9730">
        <v>8460.68</v>
      </c>
    </row>
    <row r="9731" spans="1:15" x14ac:dyDescent="0.3">
      <c r="A9731" t="s">
        <v>11744</v>
      </c>
      <c r="B9731" t="s">
        <v>123</v>
      </c>
      <c r="C9731" t="s">
        <v>3200</v>
      </c>
      <c r="D9731" t="s">
        <v>50</v>
      </c>
      <c r="E9731" t="s">
        <v>814</v>
      </c>
      <c r="F9731" t="s">
        <v>52</v>
      </c>
      <c r="G9731" t="s">
        <v>179</v>
      </c>
      <c r="H9731" t="s">
        <v>236</v>
      </c>
      <c r="I9731" t="s">
        <v>118</v>
      </c>
      <c r="J9731" t="s">
        <v>230</v>
      </c>
      <c r="K9731" t="s">
        <v>231</v>
      </c>
      <c r="L9731">
        <v>44065.120000000003</v>
      </c>
      <c r="M9731">
        <v>4</v>
      </c>
      <c r="N9731">
        <v>0.1</v>
      </c>
      <c r="O9731">
        <v>14284.26</v>
      </c>
    </row>
    <row r="9732" spans="1:15" x14ac:dyDescent="0.3">
      <c r="A9732" t="s">
        <v>11745</v>
      </c>
      <c r="B9732" t="s">
        <v>2521</v>
      </c>
      <c r="C9732" t="s">
        <v>1120</v>
      </c>
      <c r="D9732" t="s">
        <v>61</v>
      </c>
      <c r="E9732" t="s">
        <v>2480</v>
      </c>
      <c r="F9732" t="s">
        <v>80</v>
      </c>
      <c r="G9732" t="s">
        <v>72</v>
      </c>
      <c r="H9732" t="s">
        <v>73</v>
      </c>
      <c r="I9732" t="s">
        <v>118</v>
      </c>
      <c r="J9732" t="s">
        <v>230</v>
      </c>
      <c r="K9732" t="s">
        <v>356</v>
      </c>
      <c r="L9732">
        <v>17434.77</v>
      </c>
      <c r="M9732">
        <v>3</v>
      </c>
      <c r="N9732">
        <v>0.05</v>
      </c>
      <c r="O9732">
        <v>3135.79</v>
      </c>
    </row>
    <row r="9733" spans="1:15" x14ac:dyDescent="0.3">
      <c r="A9733" t="s">
        <v>11746</v>
      </c>
      <c r="B9733" t="s">
        <v>1038</v>
      </c>
      <c r="C9733" t="s">
        <v>2336</v>
      </c>
      <c r="D9733" t="s">
        <v>102</v>
      </c>
      <c r="E9733" t="s">
        <v>1891</v>
      </c>
      <c r="F9733" t="s">
        <v>52</v>
      </c>
      <c r="G9733" t="s">
        <v>81</v>
      </c>
      <c r="H9733" t="s">
        <v>82</v>
      </c>
      <c r="I9733" t="s">
        <v>118</v>
      </c>
      <c r="J9733" t="s">
        <v>303</v>
      </c>
      <c r="K9733" t="s">
        <v>421</v>
      </c>
      <c r="L9733">
        <v>20416.55</v>
      </c>
      <c r="M9733">
        <v>5</v>
      </c>
      <c r="N9733">
        <v>0.05</v>
      </c>
      <c r="O9733">
        <v>4829.7700000000004</v>
      </c>
    </row>
    <row r="9734" spans="1:15" x14ac:dyDescent="0.3">
      <c r="A9734" t="s">
        <v>11747</v>
      </c>
      <c r="B9734" t="s">
        <v>2320</v>
      </c>
      <c r="C9734" t="s">
        <v>3183</v>
      </c>
      <c r="D9734" t="s">
        <v>61</v>
      </c>
      <c r="E9734" t="s">
        <v>1861</v>
      </c>
      <c r="F9734" t="s">
        <v>52</v>
      </c>
      <c r="G9734" t="s">
        <v>53</v>
      </c>
      <c r="H9734" t="s">
        <v>110</v>
      </c>
      <c r="I9734" t="s">
        <v>118</v>
      </c>
      <c r="J9734" t="s">
        <v>303</v>
      </c>
      <c r="K9734" t="s">
        <v>304</v>
      </c>
      <c r="L9734">
        <v>82797.279999999999</v>
      </c>
      <c r="M9734">
        <v>8</v>
      </c>
      <c r="N9734">
        <v>0.1</v>
      </c>
      <c r="O9734">
        <v>13430.46</v>
      </c>
    </row>
    <row r="9735" spans="1:15" x14ac:dyDescent="0.3">
      <c r="A9735" t="s">
        <v>11748</v>
      </c>
      <c r="B9735" t="s">
        <v>3408</v>
      </c>
      <c r="C9735" t="s">
        <v>5461</v>
      </c>
      <c r="D9735" t="s">
        <v>78</v>
      </c>
      <c r="E9735" t="s">
        <v>2811</v>
      </c>
      <c r="F9735" t="s">
        <v>80</v>
      </c>
      <c r="G9735" t="s">
        <v>72</v>
      </c>
      <c r="H9735" t="s">
        <v>346</v>
      </c>
      <c r="I9735" t="s">
        <v>96</v>
      </c>
      <c r="J9735" t="s">
        <v>97</v>
      </c>
      <c r="K9735" t="s">
        <v>98</v>
      </c>
      <c r="L9735">
        <v>6507.34</v>
      </c>
      <c r="M9735">
        <v>7</v>
      </c>
      <c r="N9735">
        <v>0.25</v>
      </c>
      <c r="O9735">
        <v>1083.8699999999999</v>
      </c>
    </row>
    <row r="9736" spans="1:15" x14ac:dyDescent="0.3">
      <c r="A9736" t="s">
        <v>11749</v>
      </c>
      <c r="B9736" t="s">
        <v>4995</v>
      </c>
      <c r="C9736" t="s">
        <v>1518</v>
      </c>
      <c r="D9736" t="s">
        <v>78</v>
      </c>
      <c r="E9736" t="s">
        <v>523</v>
      </c>
      <c r="F9736" t="s">
        <v>80</v>
      </c>
      <c r="G9736" t="s">
        <v>179</v>
      </c>
      <c r="H9736" t="s">
        <v>180</v>
      </c>
      <c r="I9736" t="s">
        <v>96</v>
      </c>
      <c r="J9736" t="s">
        <v>97</v>
      </c>
      <c r="K9736" t="s">
        <v>181</v>
      </c>
      <c r="L9736">
        <v>59335.38</v>
      </c>
      <c r="M9736">
        <v>6</v>
      </c>
      <c r="N9736">
        <v>0.1</v>
      </c>
      <c r="O9736">
        <v>13719.31</v>
      </c>
    </row>
    <row r="9737" spans="1:15" x14ac:dyDescent="0.3">
      <c r="A9737" t="s">
        <v>11750</v>
      </c>
      <c r="B9737" t="s">
        <v>1161</v>
      </c>
      <c r="C9737" t="s">
        <v>1179</v>
      </c>
      <c r="D9737" t="s">
        <v>102</v>
      </c>
      <c r="E9737" t="s">
        <v>2647</v>
      </c>
      <c r="F9737" t="s">
        <v>71</v>
      </c>
      <c r="G9737" t="s">
        <v>53</v>
      </c>
      <c r="H9737" t="s">
        <v>90</v>
      </c>
      <c r="I9737" t="s">
        <v>83</v>
      </c>
      <c r="J9737" t="s">
        <v>84</v>
      </c>
      <c r="K9737" t="s">
        <v>105</v>
      </c>
      <c r="L9737">
        <v>75206.320000000007</v>
      </c>
      <c r="M9737">
        <v>8</v>
      </c>
      <c r="N9737">
        <v>0.2</v>
      </c>
      <c r="O9737">
        <v>17469.18</v>
      </c>
    </row>
    <row r="9738" spans="1:15" x14ac:dyDescent="0.3">
      <c r="A9738" t="s">
        <v>11751</v>
      </c>
      <c r="B9738" t="s">
        <v>501</v>
      </c>
      <c r="C9738" t="s">
        <v>3118</v>
      </c>
      <c r="D9738" t="s">
        <v>50</v>
      </c>
      <c r="E9738" t="s">
        <v>1139</v>
      </c>
      <c r="F9738" t="s">
        <v>71</v>
      </c>
      <c r="G9738" t="s">
        <v>63</v>
      </c>
      <c r="H9738" t="s">
        <v>213</v>
      </c>
      <c r="I9738" t="s">
        <v>83</v>
      </c>
      <c r="J9738" t="s">
        <v>84</v>
      </c>
      <c r="K9738" t="s">
        <v>105</v>
      </c>
      <c r="L9738">
        <v>9692.94</v>
      </c>
      <c r="M9738">
        <v>3</v>
      </c>
      <c r="N9738">
        <v>0.2</v>
      </c>
      <c r="O9738">
        <v>2360.54</v>
      </c>
    </row>
    <row r="9739" spans="1:15" x14ac:dyDescent="0.3">
      <c r="A9739" t="s">
        <v>11752</v>
      </c>
      <c r="B9739" t="s">
        <v>745</v>
      </c>
      <c r="C9739" t="s">
        <v>3069</v>
      </c>
      <c r="D9739" t="s">
        <v>78</v>
      </c>
      <c r="E9739" t="s">
        <v>629</v>
      </c>
      <c r="F9739" t="s">
        <v>52</v>
      </c>
      <c r="G9739" t="s">
        <v>179</v>
      </c>
      <c r="H9739" t="s">
        <v>180</v>
      </c>
      <c r="I9739" t="s">
        <v>118</v>
      </c>
      <c r="J9739" t="s">
        <v>119</v>
      </c>
      <c r="K9739" t="s">
        <v>120</v>
      </c>
      <c r="L9739">
        <v>21303.439999999999</v>
      </c>
      <c r="M9739">
        <v>8</v>
      </c>
      <c r="N9739">
        <v>0.2</v>
      </c>
      <c r="O9739">
        <v>3563.83</v>
      </c>
    </row>
    <row r="9740" spans="1:15" x14ac:dyDescent="0.3">
      <c r="A9740" t="s">
        <v>11753</v>
      </c>
      <c r="B9740" t="s">
        <v>849</v>
      </c>
      <c r="C9740" t="s">
        <v>1152</v>
      </c>
      <c r="D9740" t="s">
        <v>61</v>
      </c>
      <c r="E9740" t="s">
        <v>858</v>
      </c>
      <c r="F9740" t="s">
        <v>80</v>
      </c>
      <c r="G9740" t="s">
        <v>179</v>
      </c>
      <c r="H9740" t="s">
        <v>180</v>
      </c>
      <c r="I9740" t="s">
        <v>118</v>
      </c>
      <c r="J9740" t="s">
        <v>119</v>
      </c>
      <c r="K9740" t="s">
        <v>120</v>
      </c>
      <c r="L9740">
        <v>73395.960000000006</v>
      </c>
      <c r="M9740">
        <v>6</v>
      </c>
      <c r="N9740">
        <v>0.25</v>
      </c>
      <c r="O9740">
        <v>18291.71</v>
      </c>
    </row>
    <row r="9741" spans="1:15" x14ac:dyDescent="0.3">
      <c r="A9741" t="s">
        <v>11754</v>
      </c>
      <c r="B9741" t="s">
        <v>1611</v>
      </c>
      <c r="C9741" t="s">
        <v>194</v>
      </c>
      <c r="D9741" t="s">
        <v>61</v>
      </c>
      <c r="E9741" t="s">
        <v>1310</v>
      </c>
      <c r="F9741" t="s">
        <v>80</v>
      </c>
      <c r="G9741" t="s">
        <v>63</v>
      </c>
      <c r="H9741" t="s">
        <v>172</v>
      </c>
      <c r="I9741" t="s">
        <v>83</v>
      </c>
      <c r="J9741" t="s">
        <v>156</v>
      </c>
      <c r="K9741" t="s">
        <v>157</v>
      </c>
      <c r="L9741">
        <v>32259.69</v>
      </c>
      <c r="M9741">
        <v>3</v>
      </c>
      <c r="N9741">
        <v>0.1</v>
      </c>
      <c r="O9741">
        <v>10552.18</v>
      </c>
    </row>
    <row r="9742" spans="1:15" x14ac:dyDescent="0.3">
      <c r="A9742" t="s">
        <v>11755</v>
      </c>
      <c r="B9742" t="s">
        <v>128</v>
      </c>
      <c r="C9742" t="s">
        <v>2840</v>
      </c>
      <c r="D9742" t="s">
        <v>50</v>
      </c>
      <c r="E9742" t="s">
        <v>399</v>
      </c>
      <c r="F9742" t="s">
        <v>52</v>
      </c>
      <c r="G9742" t="s">
        <v>179</v>
      </c>
      <c r="H9742" t="s">
        <v>180</v>
      </c>
      <c r="I9742" t="s">
        <v>118</v>
      </c>
      <c r="J9742" t="s">
        <v>303</v>
      </c>
      <c r="K9742" t="s">
        <v>421</v>
      </c>
      <c r="L9742">
        <v>48887.44</v>
      </c>
      <c r="M9742">
        <v>4</v>
      </c>
      <c r="N9742">
        <v>0.1</v>
      </c>
      <c r="O9742">
        <v>12977.63</v>
      </c>
    </row>
    <row r="9743" spans="1:15" x14ac:dyDescent="0.3">
      <c r="A9743" t="s">
        <v>11756</v>
      </c>
      <c r="B9743" t="s">
        <v>281</v>
      </c>
      <c r="C9743" t="s">
        <v>297</v>
      </c>
      <c r="D9743" t="s">
        <v>61</v>
      </c>
      <c r="E9743" t="s">
        <v>2662</v>
      </c>
      <c r="F9743" t="s">
        <v>71</v>
      </c>
      <c r="G9743" t="s">
        <v>63</v>
      </c>
      <c r="H9743" t="s">
        <v>64</v>
      </c>
      <c r="I9743" t="s">
        <v>96</v>
      </c>
      <c r="J9743" t="s">
        <v>166</v>
      </c>
      <c r="K9743" t="s">
        <v>762</v>
      </c>
      <c r="L9743">
        <v>7952.16</v>
      </c>
      <c r="M9743">
        <v>6</v>
      </c>
      <c r="N9743">
        <v>0</v>
      </c>
      <c r="O9743">
        <v>3045.09</v>
      </c>
    </row>
    <row r="9744" spans="1:15" x14ac:dyDescent="0.3">
      <c r="A9744" t="s">
        <v>11757</v>
      </c>
      <c r="B9744" t="s">
        <v>2864</v>
      </c>
      <c r="C9744" t="s">
        <v>1623</v>
      </c>
      <c r="D9744" t="s">
        <v>78</v>
      </c>
      <c r="E9744" t="s">
        <v>730</v>
      </c>
      <c r="F9744" t="s">
        <v>80</v>
      </c>
      <c r="G9744" t="s">
        <v>81</v>
      </c>
      <c r="H9744" t="s">
        <v>82</v>
      </c>
      <c r="I9744" t="s">
        <v>96</v>
      </c>
      <c r="J9744" t="s">
        <v>166</v>
      </c>
      <c r="K9744" t="s">
        <v>167</v>
      </c>
      <c r="L9744">
        <v>58557.03</v>
      </c>
      <c r="M9744">
        <v>7</v>
      </c>
      <c r="N9744">
        <v>0</v>
      </c>
      <c r="O9744">
        <v>23036.07</v>
      </c>
    </row>
    <row r="9745" spans="1:15" x14ac:dyDescent="0.3">
      <c r="A9745" t="s">
        <v>11758</v>
      </c>
      <c r="B9745" t="s">
        <v>3978</v>
      </c>
      <c r="C9745" t="s">
        <v>1174</v>
      </c>
      <c r="D9745" t="s">
        <v>61</v>
      </c>
      <c r="E9745" t="s">
        <v>440</v>
      </c>
      <c r="F9745" t="s">
        <v>52</v>
      </c>
      <c r="G9745" t="s">
        <v>81</v>
      </c>
      <c r="H9745" t="s">
        <v>284</v>
      </c>
      <c r="I9745" t="s">
        <v>118</v>
      </c>
      <c r="J9745" t="s">
        <v>191</v>
      </c>
      <c r="K9745" t="s">
        <v>829</v>
      </c>
      <c r="L9745">
        <v>3774.84</v>
      </c>
      <c r="M9745">
        <v>6</v>
      </c>
      <c r="N9745">
        <v>0</v>
      </c>
      <c r="O9745">
        <v>1446.02</v>
      </c>
    </row>
    <row r="9746" spans="1:15" x14ac:dyDescent="0.3">
      <c r="A9746" t="s">
        <v>11759</v>
      </c>
      <c r="B9746" t="s">
        <v>293</v>
      </c>
      <c r="C9746" t="s">
        <v>1332</v>
      </c>
      <c r="D9746" t="s">
        <v>102</v>
      </c>
      <c r="E9746" t="s">
        <v>951</v>
      </c>
      <c r="F9746" t="s">
        <v>71</v>
      </c>
      <c r="G9746" t="s">
        <v>81</v>
      </c>
      <c r="H9746" t="s">
        <v>95</v>
      </c>
      <c r="I9746" t="s">
        <v>118</v>
      </c>
      <c r="J9746" t="s">
        <v>191</v>
      </c>
      <c r="K9746" t="s">
        <v>829</v>
      </c>
      <c r="L9746">
        <v>28527.06</v>
      </c>
      <c r="M9746">
        <v>6</v>
      </c>
      <c r="N9746">
        <v>0.25</v>
      </c>
      <c r="O9746">
        <v>5573.01</v>
      </c>
    </row>
    <row r="9747" spans="1:15" x14ac:dyDescent="0.3">
      <c r="A9747" t="s">
        <v>11760</v>
      </c>
      <c r="B9747" t="s">
        <v>1589</v>
      </c>
      <c r="C9747" t="s">
        <v>2473</v>
      </c>
      <c r="D9747" t="s">
        <v>61</v>
      </c>
      <c r="E9747" t="s">
        <v>274</v>
      </c>
      <c r="F9747" t="s">
        <v>80</v>
      </c>
      <c r="G9747" t="s">
        <v>53</v>
      </c>
      <c r="H9747" t="s">
        <v>110</v>
      </c>
      <c r="I9747" t="s">
        <v>118</v>
      </c>
      <c r="J9747" t="s">
        <v>230</v>
      </c>
      <c r="K9747" t="s">
        <v>351</v>
      </c>
      <c r="L9747">
        <v>113915.7</v>
      </c>
      <c r="M9747">
        <v>10</v>
      </c>
      <c r="N9747">
        <v>0.1</v>
      </c>
      <c r="O9747">
        <v>40714.76</v>
      </c>
    </row>
    <row r="9748" spans="1:15" x14ac:dyDescent="0.3">
      <c r="A9748" t="s">
        <v>11761</v>
      </c>
      <c r="B9748" t="s">
        <v>1909</v>
      </c>
      <c r="C9748" t="s">
        <v>1427</v>
      </c>
      <c r="D9748" t="s">
        <v>102</v>
      </c>
      <c r="E9748" t="s">
        <v>1952</v>
      </c>
      <c r="F9748" t="s">
        <v>71</v>
      </c>
      <c r="G9748" t="s">
        <v>53</v>
      </c>
      <c r="H9748" t="s">
        <v>90</v>
      </c>
      <c r="I9748" t="s">
        <v>96</v>
      </c>
      <c r="J9748" t="s">
        <v>135</v>
      </c>
      <c r="K9748" t="s">
        <v>136</v>
      </c>
      <c r="L9748">
        <v>74013.3</v>
      </c>
      <c r="M9748">
        <v>6</v>
      </c>
      <c r="N9748">
        <v>0.15</v>
      </c>
      <c r="O9748">
        <v>15290.96</v>
      </c>
    </row>
    <row r="9749" spans="1:15" x14ac:dyDescent="0.3">
      <c r="A9749" t="s">
        <v>11762</v>
      </c>
      <c r="B9749" t="s">
        <v>4995</v>
      </c>
      <c r="C9749" t="s">
        <v>1357</v>
      </c>
      <c r="D9749" t="s">
        <v>78</v>
      </c>
      <c r="E9749" t="s">
        <v>2641</v>
      </c>
      <c r="F9749" t="s">
        <v>71</v>
      </c>
      <c r="G9749" t="s">
        <v>81</v>
      </c>
      <c r="H9749" t="s">
        <v>284</v>
      </c>
      <c r="I9749" t="s">
        <v>83</v>
      </c>
      <c r="J9749" t="s">
        <v>156</v>
      </c>
      <c r="K9749" t="s">
        <v>157</v>
      </c>
      <c r="L9749">
        <v>3727.32</v>
      </c>
      <c r="M9749">
        <v>6</v>
      </c>
      <c r="N9749">
        <v>0.15</v>
      </c>
      <c r="O9749">
        <v>1102.92</v>
      </c>
    </row>
    <row r="9750" spans="1:15" x14ac:dyDescent="0.3">
      <c r="A9750" t="s">
        <v>11763</v>
      </c>
      <c r="B9750" t="s">
        <v>2006</v>
      </c>
      <c r="C9750" t="s">
        <v>953</v>
      </c>
      <c r="D9750" t="s">
        <v>78</v>
      </c>
      <c r="E9750" t="s">
        <v>1115</v>
      </c>
      <c r="F9750" t="s">
        <v>71</v>
      </c>
      <c r="G9750" t="s">
        <v>72</v>
      </c>
      <c r="H9750" t="s">
        <v>346</v>
      </c>
      <c r="I9750" t="s">
        <v>83</v>
      </c>
      <c r="J9750" t="s">
        <v>379</v>
      </c>
      <c r="K9750" t="s">
        <v>562</v>
      </c>
      <c r="L9750">
        <v>106296.88</v>
      </c>
      <c r="M9750">
        <v>8</v>
      </c>
      <c r="N9750">
        <v>0.25</v>
      </c>
      <c r="O9750">
        <v>15681.9</v>
      </c>
    </row>
    <row r="9751" spans="1:15" x14ac:dyDescent="0.3">
      <c r="A9751" t="s">
        <v>11764</v>
      </c>
      <c r="B9751" t="s">
        <v>1202</v>
      </c>
      <c r="C9751" t="s">
        <v>1968</v>
      </c>
      <c r="D9751" t="s">
        <v>78</v>
      </c>
      <c r="E9751" t="s">
        <v>787</v>
      </c>
      <c r="F9751" t="s">
        <v>52</v>
      </c>
      <c r="G9751" t="s">
        <v>72</v>
      </c>
      <c r="H9751" t="s">
        <v>117</v>
      </c>
      <c r="I9751" t="s">
        <v>96</v>
      </c>
      <c r="J9751" t="s">
        <v>135</v>
      </c>
      <c r="K9751" t="s">
        <v>395</v>
      </c>
      <c r="L9751">
        <v>54320.1</v>
      </c>
      <c r="M9751">
        <v>5</v>
      </c>
      <c r="N9751">
        <v>0.2</v>
      </c>
      <c r="O9751">
        <v>12596.34</v>
      </c>
    </row>
    <row r="9752" spans="1:15" x14ac:dyDescent="0.3">
      <c r="A9752" t="s">
        <v>11765</v>
      </c>
      <c r="B9752" t="s">
        <v>2874</v>
      </c>
      <c r="C9752" t="s">
        <v>2208</v>
      </c>
      <c r="D9752" t="s">
        <v>50</v>
      </c>
      <c r="E9752" t="s">
        <v>3102</v>
      </c>
      <c r="F9752" t="s">
        <v>52</v>
      </c>
      <c r="G9752" t="s">
        <v>63</v>
      </c>
      <c r="H9752" t="s">
        <v>64</v>
      </c>
      <c r="I9752" t="s">
        <v>55</v>
      </c>
      <c r="J9752" t="s">
        <v>65</v>
      </c>
      <c r="K9752" t="s">
        <v>130</v>
      </c>
      <c r="L9752">
        <v>13578.64</v>
      </c>
      <c r="M9752">
        <v>4</v>
      </c>
      <c r="N9752">
        <v>0.25</v>
      </c>
      <c r="O9752">
        <v>3737.2</v>
      </c>
    </row>
    <row r="9753" spans="1:15" x14ac:dyDescent="0.3">
      <c r="A9753" t="s">
        <v>11766</v>
      </c>
      <c r="B9753" t="s">
        <v>176</v>
      </c>
      <c r="C9753" t="s">
        <v>1450</v>
      </c>
      <c r="D9753" t="s">
        <v>78</v>
      </c>
      <c r="E9753" t="s">
        <v>557</v>
      </c>
      <c r="F9753" t="s">
        <v>80</v>
      </c>
      <c r="G9753" t="s">
        <v>72</v>
      </c>
      <c r="H9753" t="s">
        <v>346</v>
      </c>
      <c r="I9753" t="s">
        <v>55</v>
      </c>
      <c r="J9753" t="s">
        <v>141</v>
      </c>
      <c r="K9753" t="s">
        <v>978</v>
      </c>
      <c r="L9753">
        <v>1418.05</v>
      </c>
      <c r="M9753">
        <v>5</v>
      </c>
      <c r="N9753">
        <v>0.05</v>
      </c>
      <c r="O9753">
        <v>253.51</v>
      </c>
    </row>
    <row r="9754" spans="1:15" x14ac:dyDescent="0.3">
      <c r="A9754" t="s">
        <v>11767</v>
      </c>
      <c r="B9754" t="s">
        <v>591</v>
      </c>
      <c r="C9754" t="s">
        <v>617</v>
      </c>
      <c r="D9754" t="s">
        <v>78</v>
      </c>
      <c r="E9754" t="s">
        <v>566</v>
      </c>
      <c r="F9754" t="s">
        <v>80</v>
      </c>
      <c r="G9754" t="s">
        <v>63</v>
      </c>
      <c r="H9754" t="s">
        <v>202</v>
      </c>
      <c r="I9754" t="s">
        <v>118</v>
      </c>
      <c r="J9754" t="s">
        <v>230</v>
      </c>
      <c r="K9754" t="s">
        <v>351</v>
      </c>
      <c r="L9754">
        <v>12728.94</v>
      </c>
      <c r="M9754">
        <v>1</v>
      </c>
      <c r="N9754">
        <v>0.2</v>
      </c>
      <c r="O9754">
        <v>3136.92</v>
      </c>
    </row>
    <row r="9755" spans="1:15" x14ac:dyDescent="0.3">
      <c r="A9755" t="s">
        <v>11768</v>
      </c>
      <c r="B9755" t="s">
        <v>2351</v>
      </c>
      <c r="C9755" t="s">
        <v>602</v>
      </c>
      <c r="D9755" t="s">
        <v>50</v>
      </c>
      <c r="E9755" t="s">
        <v>1422</v>
      </c>
      <c r="F9755" t="s">
        <v>80</v>
      </c>
      <c r="G9755" t="s">
        <v>72</v>
      </c>
      <c r="H9755" t="s">
        <v>73</v>
      </c>
      <c r="I9755" t="s">
        <v>96</v>
      </c>
      <c r="J9755" t="s">
        <v>97</v>
      </c>
      <c r="K9755" t="s">
        <v>416</v>
      </c>
      <c r="L9755">
        <v>35446.949999999997</v>
      </c>
      <c r="M9755">
        <v>9</v>
      </c>
      <c r="N9755">
        <v>0.15</v>
      </c>
      <c r="O9755">
        <v>5936.83</v>
      </c>
    </row>
    <row r="9756" spans="1:15" x14ac:dyDescent="0.3">
      <c r="A9756" t="s">
        <v>11769</v>
      </c>
      <c r="B9756" t="s">
        <v>1158</v>
      </c>
      <c r="C9756" t="s">
        <v>1735</v>
      </c>
      <c r="D9756" t="s">
        <v>50</v>
      </c>
      <c r="E9756" t="s">
        <v>420</v>
      </c>
      <c r="F9756" t="s">
        <v>80</v>
      </c>
      <c r="G9756" t="s">
        <v>179</v>
      </c>
      <c r="H9756" t="s">
        <v>236</v>
      </c>
      <c r="I9756" t="s">
        <v>96</v>
      </c>
      <c r="J9756" t="s">
        <v>166</v>
      </c>
      <c r="K9756" t="s">
        <v>762</v>
      </c>
      <c r="L9756">
        <v>65552.62</v>
      </c>
      <c r="M9756">
        <v>7</v>
      </c>
      <c r="N9756">
        <v>0</v>
      </c>
      <c r="O9756">
        <v>23714.94</v>
      </c>
    </row>
    <row r="9757" spans="1:15" x14ac:dyDescent="0.3">
      <c r="A9757" t="s">
        <v>11770</v>
      </c>
      <c r="B9757" t="s">
        <v>255</v>
      </c>
      <c r="C9757" t="s">
        <v>311</v>
      </c>
      <c r="D9757" t="s">
        <v>50</v>
      </c>
      <c r="E9757" t="s">
        <v>3213</v>
      </c>
      <c r="F9757" t="s">
        <v>52</v>
      </c>
      <c r="G9757" t="s">
        <v>53</v>
      </c>
      <c r="H9757" t="s">
        <v>110</v>
      </c>
      <c r="I9757" t="s">
        <v>83</v>
      </c>
      <c r="J9757" t="s">
        <v>379</v>
      </c>
      <c r="K9757" t="s">
        <v>562</v>
      </c>
      <c r="L9757">
        <v>8793.98</v>
      </c>
      <c r="M9757">
        <v>2</v>
      </c>
      <c r="N9757">
        <v>0.05</v>
      </c>
      <c r="O9757">
        <v>1825.56</v>
      </c>
    </row>
    <row r="9758" spans="1:15" x14ac:dyDescent="0.3">
      <c r="A9758" t="s">
        <v>11771</v>
      </c>
      <c r="B9758" t="s">
        <v>2601</v>
      </c>
      <c r="C9758" t="s">
        <v>3179</v>
      </c>
      <c r="D9758" t="s">
        <v>61</v>
      </c>
      <c r="E9758" t="s">
        <v>1969</v>
      </c>
      <c r="F9758" t="s">
        <v>71</v>
      </c>
      <c r="G9758" t="s">
        <v>72</v>
      </c>
      <c r="H9758" t="s">
        <v>104</v>
      </c>
      <c r="I9758" t="s">
        <v>96</v>
      </c>
      <c r="J9758" t="s">
        <v>97</v>
      </c>
      <c r="K9758" t="s">
        <v>98</v>
      </c>
      <c r="L9758">
        <v>21181.47</v>
      </c>
      <c r="M9758">
        <v>3</v>
      </c>
      <c r="N9758">
        <v>0.15</v>
      </c>
      <c r="O9758">
        <v>4733.26</v>
      </c>
    </row>
    <row r="9759" spans="1:15" x14ac:dyDescent="0.3">
      <c r="A9759" t="s">
        <v>11772</v>
      </c>
      <c r="B9759" t="s">
        <v>457</v>
      </c>
      <c r="C9759" t="s">
        <v>2709</v>
      </c>
      <c r="D9759" t="s">
        <v>102</v>
      </c>
      <c r="E9759" t="s">
        <v>324</v>
      </c>
      <c r="F9759" t="s">
        <v>52</v>
      </c>
      <c r="G9759" t="s">
        <v>63</v>
      </c>
      <c r="H9759" t="s">
        <v>202</v>
      </c>
      <c r="I9759" t="s">
        <v>55</v>
      </c>
      <c r="J9759" t="s">
        <v>65</v>
      </c>
      <c r="K9759" t="s">
        <v>130</v>
      </c>
      <c r="L9759">
        <v>41542.720000000001</v>
      </c>
      <c r="M9759">
        <v>8</v>
      </c>
      <c r="N9759">
        <v>0.05</v>
      </c>
      <c r="O9759">
        <v>9166.4599999999991</v>
      </c>
    </row>
    <row r="9760" spans="1:15" x14ac:dyDescent="0.3">
      <c r="A9760" t="s">
        <v>11773</v>
      </c>
      <c r="B9760" t="s">
        <v>4211</v>
      </c>
      <c r="C9760" t="s">
        <v>1489</v>
      </c>
      <c r="D9760" t="s">
        <v>102</v>
      </c>
      <c r="E9760" t="s">
        <v>1308</v>
      </c>
      <c r="F9760" t="s">
        <v>80</v>
      </c>
      <c r="G9760" t="s">
        <v>53</v>
      </c>
      <c r="H9760" t="s">
        <v>110</v>
      </c>
      <c r="I9760" t="s">
        <v>96</v>
      </c>
      <c r="J9760" t="s">
        <v>135</v>
      </c>
      <c r="K9760" t="s">
        <v>395</v>
      </c>
      <c r="L9760">
        <v>48266.36</v>
      </c>
      <c r="M9760">
        <v>4</v>
      </c>
      <c r="N9760">
        <v>0.1</v>
      </c>
      <c r="O9760">
        <v>16491.63</v>
      </c>
    </row>
    <row r="9761" spans="1:15" x14ac:dyDescent="0.3">
      <c r="A9761" t="s">
        <v>11774</v>
      </c>
      <c r="B9761" t="s">
        <v>2455</v>
      </c>
      <c r="C9761" t="s">
        <v>2059</v>
      </c>
      <c r="D9761" t="s">
        <v>78</v>
      </c>
      <c r="E9761" t="s">
        <v>1766</v>
      </c>
      <c r="F9761" t="s">
        <v>80</v>
      </c>
      <c r="G9761" t="s">
        <v>72</v>
      </c>
      <c r="H9761" t="s">
        <v>104</v>
      </c>
      <c r="I9761" t="s">
        <v>55</v>
      </c>
      <c r="J9761" t="s">
        <v>65</v>
      </c>
      <c r="K9761" t="s">
        <v>66</v>
      </c>
      <c r="L9761">
        <v>4815.3</v>
      </c>
      <c r="M9761">
        <v>3</v>
      </c>
      <c r="N9761">
        <v>0</v>
      </c>
      <c r="O9761">
        <v>1330.4</v>
      </c>
    </row>
    <row r="9762" spans="1:15" x14ac:dyDescent="0.3">
      <c r="A9762" t="s">
        <v>11775</v>
      </c>
      <c r="B9762" t="s">
        <v>3674</v>
      </c>
      <c r="C9762" t="s">
        <v>1719</v>
      </c>
      <c r="D9762" t="s">
        <v>78</v>
      </c>
      <c r="E9762" t="s">
        <v>1267</v>
      </c>
      <c r="F9762" t="s">
        <v>80</v>
      </c>
      <c r="G9762" t="s">
        <v>63</v>
      </c>
      <c r="H9762" t="s">
        <v>213</v>
      </c>
      <c r="I9762" t="s">
        <v>83</v>
      </c>
      <c r="J9762" t="s">
        <v>449</v>
      </c>
      <c r="K9762" t="s">
        <v>775</v>
      </c>
      <c r="L9762">
        <v>8538.42</v>
      </c>
      <c r="M9762">
        <v>3</v>
      </c>
      <c r="N9762">
        <v>0.25</v>
      </c>
      <c r="O9762">
        <v>1415.85</v>
      </c>
    </row>
    <row r="9763" spans="1:15" x14ac:dyDescent="0.3">
      <c r="A9763" t="s">
        <v>11776</v>
      </c>
      <c r="B9763" t="s">
        <v>2529</v>
      </c>
      <c r="C9763" t="s">
        <v>1761</v>
      </c>
      <c r="D9763" t="s">
        <v>102</v>
      </c>
      <c r="E9763" t="s">
        <v>1215</v>
      </c>
      <c r="F9763" t="s">
        <v>80</v>
      </c>
      <c r="G9763" t="s">
        <v>179</v>
      </c>
      <c r="H9763" t="s">
        <v>180</v>
      </c>
      <c r="I9763" t="s">
        <v>55</v>
      </c>
      <c r="J9763" t="s">
        <v>173</v>
      </c>
      <c r="K9763" t="s">
        <v>735</v>
      </c>
      <c r="L9763">
        <v>45719.199999999997</v>
      </c>
      <c r="M9763">
        <v>5</v>
      </c>
      <c r="N9763">
        <v>0.25</v>
      </c>
      <c r="O9763">
        <v>6127.95</v>
      </c>
    </row>
    <row r="9764" spans="1:15" x14ac:dyDescent="0.3">
      <c r="A9764" t="s">
        <v>11777</v>
      </c>
      <c r="B9764" t="s">
        <v>1729</v>
      </c>
      <c r="C9764" t="s">
        <v>1046</v>
      </c>
      <c r="D9764" t="s">
        <v>61</v>
      </c>
      <c r="E9764" t="s">
        <v>998</v>
      </c>
      <c r="F9764" t="s">
        <v>52</v>
      </c>
      <c r="G9764" t="s">
        <v>53</v>
      </c>
      <c r="H9764" t="s">
        <v>246</v>
      </c>
      <c r="I9764" t="s">
        <v>83</v>
      </c>
      <c r="J9764" t="s">
        <v>156</v>
      </c>
      <c r="K9764" t="s">
        <v>157</v>
      </c>
      <c r="L9764">
        <v>50465.85</v>
      </c>
      <c r="M9764">
        <v>5</v>
      </c>
      <c r="N9764">
        <v>0.25</v>
      </c>
      <c r="O9764">
        <v>10281.65</v>
      </c>
    </row>
    <row r="9765" spans="1:15" x14ac:dyDescent="0.3">
      <c r="A9765" t="s">
        <v>11778</v>
      </c>
      <c r="B9765" t="s">
        <v>1051</v>
      </c>
      <c r="C9765" t="s">
        <v>2317</v>
      </c>
      <c r="D9765" t="s">
        <v>50</v>
      </c>
      <c r="E9765" t="s">
        <v>4023</v>
      </c>
      <c r="F9765" t="s">
        <v>52</v>
      </c>
      <c r="G9765" t="s">
        <v>53</v>
      </c>
      <c r="H9765" t="s">
        <v>54</v>
      </c>
      <c r="I9765" t="s">
        <v>118</v>
      </c>
      <c r="J9765" t="s">
        <v>119</v>
      </c>
      <c r="K9765" t="s">
        <v>120</v>
      </c>
      <c r="L9765">
        <v>52151.49</v>
      </c>
      <c r="M9765">
        <v>9</v>
      </c>
      <c r="N9765">
        <v>0</v>
      </c>
      <c r="O9765">
        <v>11223.94</v>
      </c>
    </row>
    <row r="9766" spans="1:15" x14ac:dyDescent="0.3">
      <c r="A9766" t="s">
        <v>11779</v>
      </c>
      <c r="B9766" t="s">
        <v>177</v>
      </c>
      <c r="C9766" t="s">
        <v>1023</v>
      </c>
      <c r="D9766" t="s">
        <v>61</v>
      </c>
      <c r="E9766" t="s">
        <v>914</v>
      </c>
      <c r="F9766" t="s">
        <v>80</v>
      </c>
      <c r="G9766" t="s">
        <v>179</v>
      </c>
      <c r="H9766" t="s">
        <v>236</v>
      </c>
      <c r="I9766" t="s">
        <v>55</v>
      </c>
      <c r="J9766" t="s">
        <v>56</v>
      </c>
      <c r="K9766" t="s">
        <v>74</v>
      </c>
      <c r="L9766">
        <v>5947.68</v>
      </c>
      <c r="M9766">
        <v>2</v>
      </c>
      <c r="N9766">
        <v>0.15</v>
      </c>
      <c r="O9766">
        <v>1263.28</v>
      </c>
    </row>
    <row r="9767" spans="1:15" x14ac:dyDescent="0.3">
      <c r="A9767" t="s">
        <v>11780</v>
      </c>
      <c r="B9767" t="s">
        <v>504</v>
      </c>
      <c r="C9767" t="s">
        <v>642</v>
      </c>
      <c r="D9767" t="s">
        <v>102</v>
      </c>
      <c r="E9767" t="s">
        <v>212</v>
      </c>
      <c r="F9767" t="s">
        <v>71</v>
      </c>
      <c r="G9767" t="s">
        <v>63</v>
      </c>
      <c r="H9767" t="s">
        <v>202</v>
      </c>
      <c r="I9767" t="s">
        <v>96</v>
      </c>
      <c r="J9767" t="s">
        <v>135</v>
      </c>
      <c r="K9767" t="s">
        <v>395</v>
      </c>
      <c r="L9767">
        <v>102178.64</v>
      </c>
      <c r="M9767">
        <v>8</v>
      </c>
      <c r="N9767">
        <v>0.1</v>
      </c>
      <c r="O9767">
        <v>20174.07</v>
      </c>
    </row>
    <row r="9768" spans="1:15" x14ac:dyDescent="0.3">
      <c r="A9768" t="s">
        <v>11781</v>
      </c>
      <c r="B9768" t="s">
        <v>3768</v>
      </c>
      <c r="C9768" t="s">
        <v>2303</v>
      </c>
      <c r="D9768" t="s">
        <v>102</v>
      </c>
      <c r="E9768" t="s">
        <v>432</v>
      </c>
      <c r="F9768" t="s">
        <v>52</v>
      </c>
      <c r="G9768" t="s">
        <v>63</v>
      </c>
      <c r="H9768" t="s">
        <v>64</v>
      </c>
      <c r="I9768" t="s">
        <v>118</v>
      </c>
      <c r="J9768" t="s">
        <v>191</v>
      </c>
      <c r="K9768" t="s">
        <v>829</v>
      </c>
      <c r="L9768">
        <v>4599.76</v>
      </c>
      <c r="M9768">
        <v>4</v>
      </c>
      <c r="N9768">
        <v>0.2</v>
      </c>
      <c r="O9768">
        <v>1179.33</v>
      </c>
    </row>
    <row r="9769" spans="1:15" x14ac:dyDescent="0.3">
      <c r="A9769" t="s">
        <v>11782</v>
      </c>
      <c r="B9769" t="s">
        <v>234</v>
      </c>
      <c r="C9769" t="s">
        <v>461</v>
      </c>
      <c r="D9769" t="s">
        <v>61</v>
      </c>
      <c r="E9769" t="s">
        <v>1061</v>
      </c>
      <c r="F9769" t="s">
        <v>71</v>
      </c>
      <c r="G9769" t="s">
        <v>72</v>
      </c>
      <c r="H9769" t="s">
        <v>104</v>
      </c>
      <c r="I9769" t="s">
        <v>55</v>
      </c>
      <c r="J9769" t="s">
        <v>173</v>
      </c>
      <c r="K9769" t="s">
        <v>174</v>
      </c>
      <c r="L9769">
        <v>148297</v>
      </c>
      <c r="M9769">
        <v>10</v>
      </c>
      <c r="N9769">
        <v>0.05</v>
      </c>
      <c r="O9769">
        <v>52864.95</v>
      </c>
    </row>
    <row r="9770" spans="1:15" x14ac:dyDescent="0.3">
      <c r="A9770" t="s">
        <v>11783</v>
      </c>
      <c r="B9770" t="s">
        <v>1012</v>
      </c>
      <c r="C9770" t="s">
        <v>2915</v>
      </c>
      <c r="D9770" t="s">
        <v>102</v>
      </c>
      <c r="E9770" t="s">
        <v>1929</v>
      </c>
      <c r="F9770" t="s">
        <v>52</v>
      </c>
      <c r="G9770" t="s">
        <v>72</v>
      </c>
      <c r="H9770" t="s">
        <v>346</v>
      </c>
      <c r="I9770" t="s">
        <v>96</v>
      </c>
      <c r="J9770" t="s">
        <v>135</v>
      </c>
      <c r="K9770" t="s">
        <v>136</v>
      </c>
      <c r="L9770">
        <v>26917.32</v>
      </c>
      <c r="M9770">
        <v>2</v>
      </c>
      <c r="N9770">
        <v>0.2</v>
      </c>
      <c r="O9770">
        <v>6615.74</v>
      </c>
    </row>
    <row r="9771" spans="1:15" x14ac:dyDescent="0.3">
      <c r="A9771" t="s">
        <v>11784</v>
      </c>
      <c r="B9771" t="s">
        <v>1384</v>
      </c>
      <c r="C9771" t="s">
        <v>1385</v>
      </c>
      <c r="D9771" t="s">
        <v>102</v>
      </c>
      <c r="E9771" t="s">
        <v>2178</v>
      </c>
      <c r="F9771" t="s">
        <v>52</v>
      </c>
      <c r="G9771" t="s">
        <v>53</v>
      </c>
      <c r="H9771" t="s">
        <v>90</v>
      </c>
      <c r="I9771" t="s">
        <v>96</v>
      </c>
      <c r="J9771" t="s">
        <v>97</v>
      </c>
      <c r="K9771" t="s">
        <v>181</v>
      </c>
      <c r="L9771">
        <v>15450.05</v>
      </c>
      <c r="M9771">
        <v>7</v>
      </c>
      <c r="N9771">
        <v>0.25</v>
      </c>
      <c r="O9771">
        <v>3470.64</v>
      </c>
    </row>
    <row r="9772" spans="1:15" x14ac:dyDescent="0.3">
      <c r="A9772" t="s">
        <v>11785</v>
      </c>
      <c r="B9772" t="s">
        <v>3768</v>
      </c>
      <c r="C9772" t="s">
        <v>690</v>
      </c>
      <c r="D9772" t="s">
        <v>61</v>
      </c>
      <c r="E9772" t="s">
        <v>1891</v>
      </c>
      <c r="F9772" t="s">
        <v>52</v>
      </c>
      <c r="G9772" t="s">
        <v>72</v>
      </c>
      <c r="H9772" t="s">
        <v>117</v>
      </c>
      <c r="I9772" t="s">
        <v>118</v>
      </c>
      <c r="J9772" t="s">
        <v>230</v>
      </c>
      <c r="K9772" t="s">
        <v>351</v>
      </c>
      <c r="L9772">
        <v>85053.33</v>
      </c>
      <c r="M9772">
        <v>9</v>
      </c>
      <c r="N9772">
        <v>0.05</v>
      </c>
      <c r="O9772">
        <v>28061.97</v>
      </c>
    </row>
    <row r="9773" spans="1:15" x14ac:dyDescent="0.3">
      <c r="A9773" t="s">
        <v>11786</v>
      </c>
      <c r="B9773" t="s">
        <v>4384</v>
      </c>
      <c r="C9773" t="s">
        <v>268</v>
      </c>
      <c r="D9773" t="s">
        <v>102</v>
      </c>
      <c r="E9773" t="s">
        <v>1215</v>
      </c>
      <c r="F9773" t="s">
        <v>52</v>
      </c>
      <c r="G9773" t="s">
        <v>53</v>
      </c>
      <c r="H9773" t="s">
        <v>54</v>
      </c>
      <c r="I9773" t="s">
        <v>55</v>
      </c>
      <c r="J9773" t="s">
        <v>141</v>
      </c>
      <c r="K9773" t="s">
        <v>241</v>
      </c>
      <c r="L9773">
        <v>61739.12</v>
      </c>
      <c r="M9773">
        <v>8</v>
      </c>
      <c r="N9773">
        <v>0.15</v>
      </c>
      <c r="O9773">
        <v>14840.09</v>
      </c>
    </row>
    <row r="9774" spans="1:15" x14ac:dyDescent="0.3">
      <c r="A9774" t="s">
        <v>11787</v>
      </c>
      <c r="B9774" t="s">
        <v>3047</v>
      </c>
      <c r="C9774" t="s">
        <v>512</v>
      </c>
      <c r="D9774" t="s">
        <v>78</v>
      </c>
      <c r="E9774" t="s">
        <v>274</v>
      </c>
      <c r="F9774" t="s">
        <v>71</v>
      </c>
      <c r="G9774" t="s">
        <v>81</v>
      </c>
      <c r="H9774" t="s">
        <v>186</v>
      </c>
      <c r="I9774" t="s">
        <v>118</v>
      </c>
      <c r="J9774" t="s">
        <v>191</v>
      </c>
      <c r="K9774" t="s">
        <v>829</v>
      </c>
      <c r="L9774">
        <v>4615</v>
      </c>
      <c r="M9774">
        <v>4</v>
      </c>
      <c r="N9774">
        <v>0.25</v>
      </c>
      <c r="O9774">
        <v>745.94</v>
      </c>
    </row>
    <row r="9775" spans="1:15" x14ac:dyDescent="0.3">
      <c r="A9775" t="s">
        <v>11788</v>
      </c>
      <c r="B9775" t="s">
        <v>3308</v>
      </c>
      <c r="C9775" t="s">
        <v>101</v>
      </c>
      <c r="D9775" t="s">
        <v>78</v>
      </c>
      <c r="E9775" t="s">
        <v>577</v>
      </c>
      <c r="F9775" t="s">
        <v>52</v>
      </c>
      <c r="G9775" t="s">
        <v>179</v>
      </c>
      <c r="H9775" t="s">
        <v>236</v>
      </c>
      <c r="I9775" t="s">
        <v>96</v>
      </c>
      <c r="J9775" t="s">
        <v>111</v>
      </c>
      <c r="K9775" t="s">
        <v>328</v>
      </c>
      <c r="L9775">
        <v>3328.35</v>
      </c>
      <c r="M9775">
        <v>5</v>
      </c>
      <c r="N9775">
        <v>0</v>
      </c>
      <c r="O9775">
        <v>1108.57</v>
      </c>
    </row>
    <row r="9776" spans="1:15" x14ac:dyDescent="0.3">
      <c r="A9776" t="s">
        <v>11789</v>
      </c>
      <c r="B9776" t="s">
        <v>4918</v>
      </c>
      <c r="C9776" t="s">
        <v>2525</v>
      </c>
      <c r="D9776" t="s">
        <v>50</v>
      </c>
      <c r="E9776" t="s">
        <v>2853</v>
      </c>
      <c r="F9776" t="s">
        <v>52</v>
      </c>
      <c r="G9776" t="s">
        <v>63</v>
      </c>
      <c r="H9776" t="s">
        <v>202</v>
      </c>
      <c r="I9776" t="s">
        <v>118</v>
      </c>
      <c r="J9776" t="s">
        <v>230</v>
      </c>
      <c r="K9776" t="s">
        <v>356</v>
      </c>
      <c r="L9776">
        <v>18380.88</v>
      </c>
      <c r="M9776">
        <v>4</v>
      </c>
      <c r="N9776">
        <v>0.1</v>
      </c>
      <c r="O9776">
        <v>5271.56</v>
      </c>
    </row>
    <row r="9777" spans="1:15" x14ac:dyDescent="0.3">
      <c r="A9777" t="s">
        <v>11790</v>
      </c>
      <c r="B9777" t="s">
        <v>2942</v>
      </c>
      <c r="C9777" t="s">
        <v>2627</v>
      </c>
      <c r="D9777" t="s">
        <v>78</v>
      </c>
      <c r="E9777" t="s">
        <v>1878</v>
      </c>
      <c r="F9777" t="s">
        <v>71</v>
      </c>
      <c r="G9777" t="s">
        <v>63</v>
      </c>
      <c r="H9777" t="s">
        <v>64</v>
      </c>
      <c r="I9777" t="s">
        <v>118</v>
      </c>
      <c r="J9777" t="s">
        <v>119</v>
      </c>
      <c r="K9777" t="s">
        <v>120</v>
      </c>
      <c r="L9777">
        <v>9848.2199999999993</v>
      </c>
      <c r="M9777">
        <v>6</v>
      </c>
      <c r="N9777">
        <v>0.1</v>
      </c>
      <c r="O9777">
        <v>2767.38</v>
      </c>
    </row>
    <row r="9778" spans="1:15" x14ac:dyDescent="0.3">
      <c r="A9778" t="s">
        <v>11791</v>
      </c>
      <c r="B9778" t="s">
        <v>3120</v>
      </c>
      <c r="C9778" t="s">
        <v>1266</v>
      </c>
      <c r="D9778" t="s">
        <v>102</v>
      </c>
      <c r="E9778" t="s">
        <v>800</v>
      </c>
      <c r="F9778" t="s">
        <v>71</v>
      </c>
      <c r="G9778" t="s">
        <v>179</v>
      </c>
      <c r="H9778" t="s">
        <v>236</v>
      </c>
      <c r="I9778" t="s">
        <v>118</v>
      </c>
      <c r="J9778" t="s">
        <v>191</v>
      </c>
      <c r="K9778" t="s">
        <v>829</v>
      </c>
      <c r="L9778">
        <v>99533.25</v>
      </c>
      <c r="M9778">
        <v>9</v>
      </c>
      <c r="N9778">
        <v>0.1</v>
      </c>
      <c r="O9778">
        <v>18332.87</v>
      </c>
    </row>
    <row r="9779" spans="1:15" x14ac:dyDescent="0.3">
      <c r="A9779" t="s">
        <v>11792</v>
      </c>
      <c r="B9779" t="s">
        <v>887</v>
      </c>
      <c r="C9779" t="s">
        <v>709</v>
      </c>
      <c r="D9779" t="s">
        <v>50</v>
      </c>
      <c r="E9779" t="s">
        <v>954</v>
      </c>
      <c r="F9779" t="s">
        <v>80</v>
      </c>
      <c r="G9779" t="s">
        <v>81</v>
      </c>
      <c r="H9779" t="s">
        <v>95</v>
      </c>
      <c r="I9779" t="s">
        <v>96</v>
      </c>
      <c r="J9779" t="s">
        <v>97</v>
      </c>
      <c r="K9779" t="s">
        <v>98</v>
      </c>
      <c r="L9779">
        <v>23665.4</v>
      </c>
      <c r="M9779">
        <v>2</v>
      </c>
      <c r="N9779">
        <v>0.25</v>
      </c>
      <c r="O9779">
        <v>4634.24</v>
      </c>
    </row>
    <row r="9780" spans="1:15" x14ac:dyDescent="0.3">
      <c r="A9780" t="s">
        <v>11793</v>
      </c>
      <c r="B9780" t="s">
        <v>3110</v>
      </c>
      <c r="C9780" t="s">
        <v>3056</v>
      </c>
      <c r="D9780" t="s">
        <v>102</v>
      </c>
      <c r="E9780" t="s">
        <v>1582</v>
      </c>
      <c r="F9780" t="s">
        <v>52</v>
      </c>
      <c r="G9780" t="s">
        <v>72</v>
      </c>
      <c r="H9780" t="s">
        <v>73</v>
      </c>
      <c r="I9780" t="s">
        <v>96</v>
      </c>
      <c r="J9780" t="s">
        <v>135</v>
      </c>
      <c r="K9780" t="s">
        <v>275</v>
      </c>
      <c r="L9780">
        <v>12024.7</v>
      </c>
      <c r="M9780">
        <v>10</v>
      </c>
      <c r="N9780">
        <v>0</v>
      </c>
      <c r="O9780">
        <v>4013.38</v>
      </c>
    </row>
    <row r="9781" spans="1:15" x14ac:dyDescent="0.3">
      <c r="A9781" t="s">
        <v>11794</v>
      </c>
      <c r="B9781" t="s">
        <v>4340</v>
      </c>
      <c r="C9781" t="s">
        <v>1960</v>
      </c>
      <c r="D9781" t="s">
        <v>50</v>
      </c>
      <c r="E9781" t="s">
        <v>1075</v>
      </c>
      <c r="F9781" t="s">
        <v>52</v>
      </c>
      <c r="G9781" t="s">
        <v>63</v>
      </c>
      <c r="H9781" t="s">
        <v>172</v>
      </c>
      <c r="I9781" t="s">
        <v>96</v>
      </c>
      <c r="J9781" t="s">
        <v>111</v>
      </c>
      <c r="K9781" t="s">
        <v>328</v>
      </c>
      <c r="L9781">
        <v>7902.44</v>
      </c>
      <c r="M9781">
        <v>1</v>
      </c>
      <c r="N9781">
        <v>0.25</v>
      </c>
      <c r="O9781">
        <v>2043.08</v>
      </c>
    </row>
    <row r="9782" spans="1:15" x14ac:dyDescent="0.3">
      <c r="A9782" t="s">
        <v>11795</v>
      </c>
      <c r="B9782" t="s">
        <v>549</v>
      </c>
      <c r="C9782" t="s">
        <v>2095</v>
      </c>
      <c r="D9782" t="s">
        <v>50</v>
      </c>
      <c r="E9782" t="s">
        <v>585</v>
      </c>
      <c r="F9782" t="s">
        <v>80</v>
      </c>
      <c r="G9782" t="s">
        <v>63</v>
      </c>
      <c r="H9782" t="s">
        <v>172</v>
      </c>
      <c r="I9782" t="s">
        <v>55</v>
      </c>
      <c r="J9782" t="s">
        <v>173</v>
      </c>
      <c r="K9782" t="s">
        <v>174</v>
      </c>
      <c r="L9782">
        <v>39946.69</v>
      </c>
      <c r="M9782">
        <v>7</v>
      </c>
      <c r="N9782">
        <v>0</v>
      </c>
      <c r="O9782">
        <v>9893.09</v>
      </c>
    </row>
    <row r="9783" spans="1:15" x14ac:dyDescent="0.3">
      <c r="A9783" t="s">
        <v>11796</v>
      </c>
      <c r="B9783" t="s">
        <v>68</v>
      </c>
      <c r="C9783" t="s">
        <v>2586</v>
      </c>
      <c r="D9783" t="s">
        <v>78</v>
      </c>
      <c r="E9783" t="s">
        <v>2025</v>
      </c>
      <c r="F9783" t="s">
        <v>71</v>
      </c>
      <c r="G9783" t="s">
        <v>81</v>
      </c>
      <c r="H9783" t="s">
        <v>82</v>
      </c>
      <c r="I9783" t="s">
        <v>96</v>
      </c>
      <c r="J9783" t="s">
        <v>135</v>
      </c>
      <c r="K9783" t="s">
        <v>275</v>
      </c>
      <c r="L9783">
        <v>14332.72</v>
      </c>
      <c r="M9783">
        <v>8</v>
      </c>
      <c r="N9783">
        <v>0.15</v>
      </c>
      <c r="O9783">
        <v>4397.8500000000004</v>
      </c>
    </row>
    <row r="9784" spans="1:15" x14ac:dyDescent="0.3">
      <c r="A9784" t="s">
        <v>11797</v>
      </c>
      <c r="B9784" t="s">
        <v>601</v>
      </c>
      <c r="C9784" t="s">
        <v>1255</v>
      </c>
      <c r="D9784" t="s">
        <v>50</v>
      </c>
      <c r="E9784" t="s">
        <v>444</v>
      </c>
      <c r="F9784" t="s">
        <v>80</v>
      </c>
      <c r="G9784" t="s">
        <v>72</v>
      </c>
      <c r="H9784" t="s">
        <v>346</v>
      </c>
      <c r="I9784" t="s">
        <v>118</v>
      </c>
      <c r="J9784" t="s">
        <v>191</v>
      </c>
      <c r="K9784" t="s">
        <v>829</v>
      </c>
      <c r="L9784">
        <v>8373.18</v>
      </c>
      <c r="M9784">
        <v>1</v>
      </c>
      <c r="N9784">
        <v>0</v>
      </c>
      <c r="O9784">
        <v>2922.06</v>
      </c>
    </row>
    <row r="9785" spans="1:15" x14ac:dyDescent="0.3">
      <c r="A9785" t="s">
        <v>11798</v>
      </c>
      <c r="B9785" t="s">
        <v>2317</v>
      </c>
      <c r="C9785" t="s">
        <v>1118</v>
      </c>
      <c r="D9785" t="s">
        <v>61</v>
      </c>
      <c r="E9785" t="s">
        <v>240</v>
      </c>
      <c r="F9785" t="s">
        <v>71</v>
      </c>
      <c r="G9785" t="s">
        <v>81</v>
      </c>
      <c r="H9785" t="s">
        <v>284</v>
      </c>
      <c r="I9785" t="s">
        <v>83</v>
      </c>
      <c r="J9785" t="s">
        <v>379</v>
      </c>
      <c r="K9785" t="s">
        <v>380</v>
      </c>
      <c r="L9785">
        <v>12498.96</v>
      </c>
      <c r="M9785">
        <v>6</v>
      </c>
      <c r="N9785">
        <v>0.25</v>
      </c>
      <c r="O9785">
        <v>2665.48</v>
      </c>
    </row>
    <row r="9786" spans="1:15" x14ac:dyDescent="0.3">
      <c r="A9786" t="s">
        <v>11799</v>
      </c>
      <c r="B9786" t="s">
        <v>59</v>
      </c>
      <c r="C9786" t="s">
        <v>1909</v>
      </c>
      <c r="D9786" t="s">
        <v>102</v>
      </c>
      <c r="E9786" t="s">
        <v>1139</v>
      </c>
      <c r="F9786" t="s">
        <v>71</v>
      </c>
      <c r="G9786" t="s">
        <v>72</v>
      </c>
      <c r="H9786" t="s">
        <v>73</v>
      </c>
      <c r="I9786" t="s">
        <v>96</v>
      </c>
      <c r="J9786" t="s">
        <v>111</v>
      </c>
      <c r="K9786" t="s">
        <v>225</v>
      </c>
      <c r="L9786">
        <v>13934.75</v>
      </c>
      <c r="M9786">
        <v>1</v>
      </c>
      <c r="N9786">
        <v>0.15</v>
      </c>
      <c r="O9786">
        <v>3974.45</v>
      </c>
    </row>
    <row r="9787" spans="1:15" x14ac:dyDescent="0.3">
      <c r="A9787" t="s">
        <v>11800</v>
      </c>
      <c r="B9787" t="s">
        <v>1917</v>
      </c>
      <c r="C9787" t="s">
        <v>2029</v>
      </c>
      <c r="D9787" t="s">
        <v>61</v>
      </c>
      <c r="E9787" t="s">
        <v>1111</v>
      </c>
      <c r="F9787" t="s">
        <v>71</v>
      </c>
      <c r="G9787" t="s">
        <v>179</v>
      </c>
      <c r="H9787" t="s">
        <v>236</v>
      </c>
      <c r="I9787" t="s">
        <v>96</v>
      </c>
      <c r="J9787" t="s">
        <v>166</v>
      </c>
      <c r="K9787" t="s">
        <v>337</v>
      </c>
      <c r="L9787">
        <v>19666.48</v>
      </c>
      <c r="M9787">
        <v>8</v>
      </c>
      <c r="N9787">
        <v>0.05</v>
      </c>
      <c r="O9787">
        <v>6616.09</v>
      </c>
    </row>
    <row r="9788" spans="1:15" x14ac:dyDescent="0.3">
      <c r="A9788" t="s">
        <v>11801</v>
      </c>
      <c r="B9788" t="s">
        <v>674</v>
      </c>
      <c r="C9788" t="s">
        <v>2171</v>
      </c>
      <c r="D9788" t="s">
        <v>61</v>
      </c>
      <c r="E9788" t="s">
        <v>245</v>
      </c>
      <c r="F9788" t="s">
        <v>52</v>
      </c>
      <c r="G9788" t="s">
        <v>63</v>
      </c>
      <c r="H9788" t="s">
        <v>202</v>
      </c>
      <c r="I9788" t="s">
        <v>83</v>
      </c>
      <c r="J9788" t="s">
        <v>84</v>
      </c>
      <c r="K9788" t="s">
        <v>105</v>
      </c>
      <c r="L9788">
        <v>48996.36</v>
      </c>
      <c r="M9788">
        <v>6</v>
      </c>
      <c r="N9788">
        <v>0</v>
      </c>
      <c r="O9788">
        <v>17546.71</v>
      </c>
    </row>
    <row r="9789" spans="1:15" x14ac:dyDescent="0.3">
      <c r="A9789" t="s">
        <v>11802</v>
      </c>
      <c r="B9789" t="s">
        <v>2057</v>
      </c>
      <c r="C9789" t="s">
        <v>725</v>
      </c>
      <c r="D9789" t="s">
        <v>61</v>
      </c>
      <c r="E9789" t="s">
        <v>1505</v>
      </c>
      <c r="F9789" t="s">
        <v>52</v>
      </c>
      <c r="G9789" t="s">
        <v>63</v>
      </c>
      <c r="H9789" t="s">
        <v>213</v>
      </c>
      <c r="I9789" t="s">
        <v>55</v>
      </c>
      <c r="J9789" t="s">
        <v>56</v>
      </c>
      <c r="K9789" t="s">
        <v>151</v>
      </c>
      <c r="L9789">
        <v>50348.06</v>
      </c>
      <c r="M9789">
        <v>7</v>
      </c>
      <c r="N9789">
        <v>0.1</v>
      </c>
      <c r="O9789">
        <v>11903.72</v>
      </c>
    </row>
    <row r="9790" spans="1:15" x14ac:dyDescent="0.3">
      <c r="A9790" t="s">
        <v>11803</v>
      </c>
      <c r="B9790" t="s">
        <v>3492</v>
      </c>
      <c r="C9790" t="s">
        <v>1877</v>
      </c>
      <c r="D9790" t="s">
        <v>50</v>
      </c>
      <c r="E9790" t="s">
        <v>2444</v>
      </c>
      <c r="F9790" t="s">
        <v>52</v>
      </c>
      <c r="G9790" t="s">
        <v>53</v>
      </c>
      <c r="H9790" t="s">
        <v>90</v>
      </c>
      <c r="I9790" t="s">
        <v>96</v>
      </c>
      <c r="J9790" t="s">
        <v>166</v>
      </c>
      <c r="K9790" t="s">
        <v>762</v>
      </c>
      <c r="L9790">
        <v>11962.43</v>
      </c>
      <c r="M9790">
        <v>1</v>
      </c>
      <c r="N9790">
        <v>0.15</v>
      </c>
      <c r="O9790">
        <v>3413.86</v>
      </c>
    </row>
    <row r="9791" spans="1:15" x14ac:dyDescent="0.3">
      <c r="A9791" t="s">
        <v>11804</v>
      </c>
      <c r="B9791" t="s">
        <v>1725</v>
      </c>
      <c r="C9791" t="s">
        <v>2977</v>
      </c>
      <c r="D9791" t="s">
        <v>50</v>
      </c>
      <c r="E9791" t="s">
        <v>109</v>
      </c>
      <c r="F9791" t="s">
        <v>52</v>
      </c>
      <c r="G9791" t="s">
        <v>53</v>
      </c>
      <c r="H9791" t="s">
        <v>246</v>
      </c>
      <c r="I9791" t="s">
        <v>55</v>
      </c>
      <c r="J9791" t="s">
        <v>56</v>
      </c>
      <c r="K9791" t="s">
        <v>74</v>
      </c>
      <c r="L9791">
        <v>15040.41</v>
      </c>
      <c r="M9791">
        <v>7</v>
      </c>
      <c r="N9791">
        <v>0.2</v>
      </c>
      <c r="O9791">
        <v>3048.13</v>
      </c>
    </row>
    <row r="9792" spans="1:15" x14ac:dyDescent="0.3">
      <c r="A9792" t="s">
        <v>11805</v>
      </c>
      <c r="B9792" t="s">
        <v>176</v>
      </c>
      <c r="C9792" t="s">
        <v>177</v>
      </c>
      <c r="D9792" t="s">
        <v>78</v>
      </c>
      <c r="E9792" t="s">
        <v>411</v>
      </c>
      <c r="F9792" t="s">
        <v>80</v>
      </c>
      <c r="G9792" t="s">
        <v>53</v>
      </c>
      <c r="H9792" t="s">
        <v>90</v>
      </c>
      <c r="I9792" t="s">
        <v>96</v>
      </c>
      <c r="J9792" t="s">
        <v>135</v>
      </c>
      <c r="K9792" t="s">
        <v>275</v>
      </c>
      <c r="L9792">
        <v>19240.38</v>
      </c>
      <c r="M9792">
        <v>2</v>
      </c>
      <c r="N9792">
        <v>0.25</v>
      </c>
      <c r="O9792">
        <v>5614.83</v>
      </c>
    </row>
    <row r="9793" spans="1:15" x14ac:dyDescent="0.3">
      <c r="A9793" t="s">
        <v>11806</v>
      </c>
      <c r="B9793" t="s">
        <v>709</v>
      </c>
      <c r="C9793" t="s">
        <v>2550</v>
      </c>
      <c r="D9793" t="s">
        <v>61</v>
      </c>
      <c r="E9793" t="s">
        <v>425</v>
      </c>
      <c r="F9793" t="s">
        <v>80</v>
      </c>
      <c r="G9793" t="s">
        <v>72</v>
      </c>
      <c r="H9793" t="s">
        <v>73</v>
      </c>
      <c r="I9793" t="s">
        <v>55</v>
      </c>
      <c r="J9793" t="s">
        <v>56</v>
      </c>
      <c r="K9793" t="s">
        <v>151</v>
      </c>
      <c r="L9793">
        <v>25755.85</v>
      </c>
      <c r="M9793">
        <v>5</v>
      </c>
      <c r="N9793">
        <v>0.05</v>
      </c>
      <c r="O9793">
        <v>6972.87</v>
      </c>
    </row>
    <row r="9794" spans="1:15" x14ac:dyDescent="0.3">
      <c r="A9794" t="s">
        <v>11807</v>
      </c>
      <c r="B9794" t="s">
        <v>1158</v>
      </c>
      <c r="C9794" t="s">
        <v>4318</v>
      </c>
      <c r="D9794" t="s">
        <v>78</v>
      </c>
      <c r="E9794" t="s">
        <v>2698</v>
      </c>
      <c r="F9794" t="s">
        <v>52</v>
      </c>
      <c r="G9794" t="s">
        <v>179</v>
      </c>
      <c r="H9794" t="s">
        <v>180</v>
      </c>
      <c r="I9794" t="s">
        <v>96</v>
      </c>
      <c r="J9794" t="s">
        <v>97</v>
      </c>
      <c r="K9794" t="s">
        <v>416</v>
      </c>
      <c r="L9794">
        <v>33200.22</v>
      </c>
      <c r="M9794">
        <v>3</v>
      </c>
      <c r="N9794">
        <v>0.05</v>
      </c>
      <c r="O9794">
        <v>10311.08</v>
      </c>
    </row>
    <row r="9795" spans="1:15" x14ac:dyDescent="0.3">
      <c r="A9795" t="s">
        <v>11808</v>
      </c>
      <c r="B9795" t="s">
        <v>1865</v>
      </c>
      <c r="C9795" t="s">
        <v>452</v>
      </c>
      <c r="D9795" t="s">
        <v>102</v>
      </c>
      <c r="E9795" t="s">
        <v>2480</v>
      </c>
      <c r="F9795" t="s">
        <v>80</v>
      </c>
      <c r="G9795" t="s">
        <v>53</v>
      </c>
      <c r="H9795" t="s">
        <v>90</v>
      </c>
      <c r="I9795" t="s">
        <v>118</v>
      </c>
      <c r="J9795" t="s">
        <v>303</v>
      </c>
      <c r="K9795" t="s">
        <v>421</v>
      </c>
      <c r="L9795">
        <v>95717.84</v>
      </c>
      <c r="M9795">
        <v>8</v>
      </c>
      <c r="N9795">
        <v>0.15</v>
      </c>
      <c r="O9795">
        <v>30038.639999999999</v>
      </c>
    </row>
    <row r="9796" spans="1:15" x14ac:dyDescent="0.3">
      <c r="A9796" t="s">
        <v>11809</v>
      </c>
      <c r="B9796" t="s">
        <v>856</v>
      </c>
      <c r="C9796" t="s">
        <v>446</v>
      </c>
      <c r="D9796" t="s">
        <v>61</v>
      </c>
      <c r="E9796" t="s">
        <v>934</v>
      </c>
      <c r="F9796" t="s">
        <v>71</v>
      </c>
      <c r="G9796" t="s">
        <v>72</v>
      </c>
      <c r="H9796" t="s">
        <v>346</v>
      </c>
      <c r="I9796" t="s">
        <v>118</v>
      </c>
      <c r="J9796" t="s">
        <v>191</v>
      </c>
      <c r="K9796" t="s">
        <v>829</v>
      </c>
      <c r="L9796">
        <v>76633.48</v>
      </c>
      <c r="M9796">
        <v>7</v>
      </c>
      <c r="N9796">
        <v>0.1</v>
      </c>
      <c r="O9796">
        <v>25924.32</v>
      </c>
    </row>
    <row r="9797" spans="1:15" x14ac:dyDescent="0.3">
      <c r="A9797" t="s">
        <v>11810</v>
      </c>
      <c r="B9797" t="s">
        <v>4858</v>
      </c>
      <c r="C9797" t="s">
        <v>2283</v>
      </c>
      <c r="D9797" t="s">
        <v>50</v>
      </c>
      <c r="E9797" t="s">
        <v>588</v>
      </c>
      <c r="F9797" t="s">
        <v>71</v>
      </c>
      <c r="G9797" t="s">
        <v>72</v>
      </c>
      <c r="H9797" t="s">
        <v>346</v>
      </c>
      <c r="I9797" t="s">
        <v>83</v>
      </c>
      <c r="J9797" t="s">
        <v>84</v>
      </c>
      <c r="K9797" t="s">
        <v>257</v>
      </c>
      <c r="L9797">
        <v>64456.86</v>
      </c>
      <c r="M9797">
        <v>6</v>
      </c>
      <c r="N9797">
        <v>0.2</v>
      </c>
      <c r="O9797">
        <v>9080.74</v>
      </c>
    </row>
    <row r="9798" spans="1:15" x14ac:dyDescent="0.3">
      <c r="A9798" t="s">
        <v>11811</v>
      </c>
      <c r="B9798" t="s">
        <v>4244</v>
      </c>
      <c r="C9798" t="s">
        <v>2152</v>
      </c>
      <c r="D9798" t="s">
        <v>61</v>
      </c>
      <c r="E9798" t="s">
        <v>224</v>
      </c>
      <c r="F9798" t="s">
        <v>52</v>
      </c>
      <c r="G9798" t="s">
        <v>72</v>
      </c>
      <c r="H9798" t="s">
        <v>117</v>
      </c>
      <c r="I9798" t="s">
        <v>118</v>
      </c>
      <c r="J9798" t="s">
        <v>119</v>
      </c>
      <c r="K9798" t="s">
        <v>120</v>
      </c>
      <c r="L9798">
        <v>43986.67</v>
      </c>
      <c r="M9798">
        <v>7</v>
      </c>
      <c r="N9798">
        <v>0.1</v>
      </c>
      <c r="O9798">
        <v>10084.879999999999</v>
      </c>
    </row>
    <row r="9799" spans="1:15" x14ac:dyDescent="0.3">
      <c r="A9799" t="s">
        <v>11812</v>
      </c>
      <c r="B9799" t="s">
        <v>353</v>
      </c>
      <c r="C9799" t="s">
        <v>354</v>
      </c>
      <c r="D9799" t="s">
        <v>78</v>
      </c>
      <c r="E9799" t="s">
        <v>2999</v>
      </c>
      <c r="F9799" t="s">
        <v>52</v>
      </c>
      <c r="G9799" t="s">
        <v>179</v>
      </c>
      <c r="H9799" t="s">
        <v>180</v>
      </c>
      <c r="I9799" t="s">
        <v>118</v>
      </c>
      <c r="J9799" t="s">
        <v>191</v>
      </c>
      <c r="K9799" t="s">
        <v>829</v>
      </c>
      <c r="L9799">
        <v>14749.43</v>
      </c>
      <c r="M9799">
        <v>1</v>
      </c>
      <c r="N9799">
        <v>0.25</v>
      </c>
      <c r="O9799">
        <v>2335.96</v>
      </c>
    </row>
    <row r="9800" spans="1:15" x14ac:dyDescent="0.3">
      <c r="A9800" t="s">
        <v>11813</v>
      </c>
      <c r="B9800" t="s">
        <v>5673</v>
      </c>
      <c r="C9800" t="s">
        <v>3060</v>
      </c>
      <c r="D9800" t="s">
        <v>61</v>
      </c>
      <c r="E9800" t="s">
        <v>614</v>
      </c>
      <c r="F9800" t="s">
        <v>71</v>
      </c>
      <c r="G9800" t="s">
        <v>53</v>
      </c>
      <c r="H9800" t="s">
        <v>90</v>
      </c>
      <c r="I9800" t="s">
        <v>83</v>
      </c>
      <c r="J9800" t="s">
        <v>84</v>
      </c>
      <c r="K9800" t="s">
        <v>85</v>
      </c>
      <c r="L9800">
        <v>7687.24</v>
      </c>
      <c r="M9800">
        <v>2</v>
      </c>
      <c r="N9800">
        <v>0.15</v>
      </c>
      <c r="O9800">
        <v>1441.99</v>
      </c>
    </row>
    <row r="9801" spans="1:15" x14ac:dyDescent="0.3">
      <c r="A9801" t="s">
        <v>11814</v>
      </c>
      <c r="B9801" t="s">
        <v>2744</v>
      </c>
      <c r="C9801" t="s">
        <v>1640</v>
      </c>
      <c r="D9801" t="s">
        <v>78</v>
      </c>
      <c r="E9801" t="s">
        <v>289</v>
      </c>
      <c r="F9801" t="s">
        <v>80</v>
      </c>
      <c r="G9801" t="s">
        <v>179</v>
      </c>
      <c r="H9801" t="s">
        <v>180</v>
      </c>
      <c r="I9801" t="s">
        <v>96</v>
      </c>
      <c r="J9801" t="s">
        <v>135</v>
      </c>
      <c r="K9801" t="s">
        <v>275</v>
      </c>
      <c r="L9801">
        <v>6316.95</v>
      </c>
      <c r="M9801">
        <v>1</v>
      </c>
      <c r="N9801">
        <v>0.15</v>
      </c>
      <c r="O9801">
        <v>1711.69</v>
      </c>
    </row>
    <row r="9802" spans="1:15" x14ac:dyDescent="0.3">
      <c r="A9802" t="s">
        <v>11815</v>
      </c>
      <c r="B9802" t="s">
        <v>493</v>
      </c>
      <c r="C9802" t="s">
        <v>494</v>
      </c>
      <c r="D9802" t="s">
        <v>61</v>
      </c>
      <c r="E9802" t="s">
        <v>1078</v>
      </c>
      <c r="F9802" t="s">
        <v>80</v>
      </c>
      <c r="G9802" t="s">
        <v>179</v>
      </c>
      <c r="H9802" t="s">
        <v>236</v>
      </c>
      <c r="I9802" t="s">
        <v>55</v>
      </c>
      <c r="J9802" t="s">
        <v>65</v>
      </c>
      <c r="K9802" t="s">
        <v>325</v>
      </c>
      <c r="L9802">
        <v>41334.269999999997</v>
      </c>
      <c r="M9802">
        <v>3</v>
      </c>
      <c r="N9802">
        <v>0.25</v>
      </c>
      <c r="O9802">
        <v>8552.57</v>
      </c>
    </row>
    <row r="9803" spans="1:15" x14ac:dyDescent="0.3">
      <c r="A9803" t="s">
        <v>11816</v>
      </c>
      <c r="B9803" t="s">
        <v>2360</v>
      </c>
      <c r="C9803" t="s">
        <v>2977</v>
      </c>
      <c r="D9803" t="s">
        <v>50</v>
      </c>
      <c r="E9803" t="s">
        <v>1091</v>
      </c>
      <c r="F9803" t="s">
        <v>52</v>
      </c>
      <c r="G9803" t="s">
        <v>63</v>
      </c>
      <c r="H9803" t="s">
        <v>213</v>
      </c>
      <c r="I9803" t="s">
        <v>83</v>
      </c>
      <c r="J9803" t="s">
        <v>449</v>
      </c>
      <c r="K9803" t="s">
        <v>775</v>
      </c>
      <c r="L9803">
        <v>48928.38</v>
      </c>
      <c r="M9803">
        <v>6</v>
      </c>
      <c r="N9803">
        <v>0.2</v>
      </c>
      <c r="O9803">
        <v>6026.56</v>
      </c>
    </row>
    <row r="9804" spans="1:15" x14ac:dyDescent="0.3">
      <c r="A9804" t="s">
        <v>11817</v>
      </c>
      <c r="B9804" t="s">
        <v>1337</v>
      </c>
      <c r="C9804" t="s">
        <v>2520</v>
      </c>
      <c r="D9804" t="s">
        <v>50</v>
      </c>
      <c r="E9804" t="s">
        <v>150</v>
      </c>
      <c r="F9804" t="s">
        <v>71</v>
      </c>
      <c r="G9804" t="s">
        <v>179</v>
      </c>
      <c r="H9804" t="s">
        <v>236</v>
      </c>
      <c r="I9804" t="s">
        <v>55</v>
      </c>
      <c r="J9804" t="s">
        <v>173</v>
      </c>
      <c r="K9804" t="s">
        <v>174</v>
      </c>
      <c r="L9804">
        <v>25819.66</v>
      </c>
      <c r="M9804">
        <v>2</v>
      </c>
      <c r="N9804">
        <v>0</v>
      </c>
      <c r="O9804">
        <v>9235.82</v>
      </c>
    </row>
    <row r="9805" spans="1:15" x14ac:dyDescent="0.3">
      <c r="A9805" t="s">
        <v>11818</v>
      </c>
      <c r="B9805" t="s">
        <v>640</v>
      </c>
      <c r="C9805" t="s">
        <v>376</v>
      </c>
      <c r="D9805" t="s">
        <v>78</v>
      </c>
      <c r="E9805" t="s">
        <v>1582</v>
      </c>
      <c r="F9805" t="s">
        <v>52</v>
      </c>
      <c r="G9805" t="s">
        <v>72</v>
      </c>
      <c r="H9805" t="s">
        <v>346</v>
      </c>
      <c r="I9805" t="s">
        <v>96</v>
      </c>
      <c r="J9805" t="s">
        <v>135</v>
      </c>
      <c r="K9805" t="s">
        <v>136</v>
      </c>
      <c r="L9805">
        <v>33684.879999999997</v>
      </c>
      <c r="M9805">
        <v>4</v>
      </c>
      <c r="N9805">
        <v>0.1</v>
      </c>
      <c r="O9805">
        <v>5518.82</v>
      </c>
    </row>
    <row r="9806" spans="1:15" x14ac:dyDescent="0.3">
      <c r="A9806" t="s">
        <v>11819</v>
      </c>
      <c r="B9806" t="s">
        <v>238</v>
      </c>
      <c r="C9806" t="s">
        <v>1493</v>
      </c>
      <c r="D9806" t="s">
        <v>50</v>
      </c>
      <c r="E9806" t="s">
        <v>3614</v>
      </c>
      <c r="F9806" t="s">
        <v>52</v>
      </c>
      <c r="G9806" t="s">
        <v>179</v>
      </c>
      <c r="H9806" t="s">
        <v>180</v>
      </c>
      <c r="I9806" t="s">
        <v>118</v>
      </c>
      <c r="J9806" t="s">
        <v>191</v>
      </c>
      <c r="K9806" t="s">
        <v>290</v>
      </c>
      <c r="L9806">
        <v>95878.64</v>
      </c>
      <c r="M9806">
        <v>8</v>
      </c>
      <c r="N9806">
        <v>0.15</v>
      </c>
      <c r="O9806">
        <v>19601.73</v>
      </c>
    </row>
    <row r="9807" spans="1:15" x14ac:dyDescent="0.3">
      <c r="A9807" t="s">
        <v>11820</v>
      </c>
      <c r="B9807" t="s">
        <v>3050</v>
      </c>
      <c r="C9807" t="s">
        <v>1877</v>
      </c>
      <c r="D9807" t="s">
        <v>78</v>
      </c>
      <c r="E9807" t="s">
        <v>703</v>
      </c>
      <c r="F9807" t="s">
        <v>71</v>
      </c>
      <c r="G9807" t="s">
        <v>179</v>
      </c>
      <c r="H9807" t="s">
        <v>180</v>
      </c>
      <c r="I9807" t="s">
        <v>55</v>
      </c>
      <c r="J9807" t="s">
        <v>65</v>
      </c>
      <c r="K9807" t="s">
        <v>325</v>
      </c>
      <c r="L9807">
        <v>69820.47</v>
      </c>
      <c r="M9807">
        <v>9</v>
      </c>
      <c r="N9807">
        <v>0.05</v>
      </c>
      <c r="O9807">
        <v>25475.72</v>
      </c>
    </row>
    <row r="9808" spans="1:15" x14ac:dyDescent="0.3">
      <c r="A9808" t="s">
        <v>11821</v>
      </c>
      <c r="B9808" t="s">
        <v>494</v>
      </c>
      <c r="C9808" t="s">
        <v>2274</v>
      </c>
      <c r="D9808" t="s">
        <v>61</v>
      </c>
      <c r="E9808" t="s">
        <v>2268</v>
      </c>
      <c r="F9808" t="s">
        <v>71</v>
      </c>
      <c r="G9808" t="s">
        <v>53</v>
      </c>
      <c r="H9808" t="s">
        <v>110</v>
      </c>
      <c r="I9808" t="s">
        <v>96</v>
      </c>
      <c r="J9808" t="s">
        <v>111</v>
      </c>
      <c r="K9808" t="s">
        <v>328</v>
      </c>
      <c r="L9808">
        <v>97631.28</v>
      </c>
      <c r="M9808">
        <v>8</v>
      </c>
      <c r="N9808">
        <v>0.25</v>
      </c>
      <c r="O9808">
        <v>15545.15</v>
      </c>
    </row>
    <row r="9809" spans="1:15" x14ac:dyDescent="0.3">
      <c r="A9809" t="s">
        <v>11822</v>
      </c>
      <c r="B9809" t="s">
        <v>107</v>
      </c>
      <c r="C9809" t="s">
        <v>1520</v>
      </c>
      <c r="D9809" t="s">
        <v>102</v>
      </c>
      <c r="E9809" t="s">
        <v>1004</v>
      </c>
      <c r="F9809" t="s">
        <v>80</v>
      </c>
      <c r="G9809" t="s">
        <v>53</v>
      </c>
      <c r="H9809" t="s">
        <v>54</v>
      </c>
      <c r="I9809" t="s">
        <v>55</v>
      </c>
      <c r="J9809" t="s">
        <v>65</v>
      </c>
      <c r="K9809" t="s">
        <v>130</v>
      </c>
      <c r="L9809">
        <v>23949.86</v>
      </c>
      <c r="M9809">
        <v>2</v>
      </c>
      <c r="N9809">
        <v>0.05</v>
      </c>
      <c r="O9809">
        <v>6631.56</v>
      </c>
    </row>
    <row r="9810" spans="1:15" x14ac:dyDescent="0.3">
      <c r="A9810" t="s">
        <v>11823</v>
      </c>
      <c r="B9810" t="s">
        <v>2351</v>
      </c>
      <c r="C9810" t="s">
        <v>2352</v>
      </c>
      <c r="D9810" t="s">
        <v>61</v>
      </c>
      <c r="E9810" t="s">
        <v>155</v>
      </c>
      <c r="F9810" t="s">
        <v>52</v>
      </c>
      <c r="G9810" t="s">
        <v>179</v>
      </c>
      <c r="H9810" t="s">
        <v>236</v>
      </c>
      <c r="I9810" t="s">
        <v>83</v>
      </c>
      <c r="J9810" t="s">
        <v>379</v>
      </c>
      <c r="K9810" t="s">
        <v>716</v>
      </c>
      <c r="L9810">
        <v>5411.66</v>
      </c>
      <c r="M9810">
        <v>1</v>
      </c>
      <c r="N9810">
        <v>0.15</v>
      </c>
      <c r="O9810">
        <v>992.57</v>
      </c>
    </row>
    <row r="9811" spans="1:15" x14ac:dyDescent="0.3">
      <c r="A9811" t="s">
        <v>11824</v>
      </c>
      <c r="B9811" t="s">
        <v>1960</v>
      </c>
      <c r="C9811" t="s">
        <v>423</v>
      </c>
      <c r="D9811" t="s">
        <v>78</v>
      </c>
      <c r="E9811" t="s">
        <v>920</v>
      </c>
      <c r="F9811" t="s">
        <v>52</v>
      </c>
      <c r="G9811" t="s">
        <v>81</v>
      </c>
      <c r="H9811" t="s">
        <v>186</v>
      </c>
      <c r="I9811" t="s">
        <v>55</v>
      </c>
      <c r="J9811" t="s">
        <v>173</v>
      </c>
      <c r="K9811" t="s">
        <v>735</v>
      </c>
      <c r="L9811">
        <v>99341.48</v>
      </c>
      <c r="M9811">
        <v>7</v>
      </c>
      <c r="N9811">
        <v>0.2</v>
      </c>
      <c r="O9811">
        <v>31488.84</v>
      </c>
    </row>
    <row r="9812" spans="1:15" x14ac:dyDescent="0.3">
      <c r="A9812" t="s">
        <v>11825</v>
      </c>
      <c r="B9812" t="s">
        <v>2539</v>
      </c>
      <c r="C9812" t="s">
        <v>1503</v>
      </c>
      <c r="D9812" t="s">
        <v>61</v>
      </c>
      <c r="E9812" t="s">
        <v>1416</v>
      </c>
      <c r="F9812" t="s">
        <v>71</v>
      </c>
      <c r="G9812" t="s">
        <v>179</v>
      </c>
      <c r="H9812" t="s">
        <v>180</v>
      </c>
      <c r="I9812" t="s">
        <v>96</v>
      </c>
      <c r="J9812" t="s">
        <v>111</v>
      </c>
      <c r="K9812" t="s">
        <v>112</v>
      </c>
      <c r="L9812">
        <v>3729.68</v>
      </c>
      <c r="M9812">
        <v>2</v>
      </c>
      <c r="N9812">
        <v>0.15</v>
      </c>
      <c r="O9812">
        <v>1083.53</v>
      </c>
    </row>
    <row r="9813" spans="1:15" x14ac:dyDescent="0.3">
      <c r="A9813" t="s">
        <v>11826</v>
      </c>
      <c r="B9813" t="s">
        <v>3073</v>
      </c>
      <c r="C9813" t="s">
        <v>548</v>
      </c>
      <c r="D9813" t="s">
        <v>50</v>
      </c>
      <c r="E9813" t="s">
        <v>229</v>
      </c>
      <c r="F9813" t="s">
        <v>71</v>
      </c>
      <c r="G9813" t="s">
        <v>63</v>
      </c>
      <c r="H9813" t="s">
        <v>172</v>
      </c>
      <c r="I9813" t="s">
        <v>83</v>
      </c>
      <c r="J9813" t="s">
        <v>379</v>
      </c>
      <c r="K9813" t="s">
        <v>716</v>
      </c>
      <c r="L9813">
        <v>906.02</v>
      </c>
      <c r="M9813">
        <v>2</v>
      </c>
      <c r="N9813">
        <v>0.1</v>
      </c>
      <c r="O9813">
        <v>150.53</v>
      </c>
    </row>
    <row r="9814" spans="1:15" x14ac:dyDescent="0.3">
      <c r="A9814" t="s">
        <v>11827</v>
      </c>
      <c r="B9814" t="s">
        <v>1346</v>
      </c>
      <c r="C9814" t="s">
        <v>358</v>
      </c>
      <c r="D9814" t="s">
        <v>50</v>
      </c>
      <c r="E9814" t="s">
        <v>566</v>
      </c>
      <c r="F9814" t="s">
        <v>80</v>
      </c>
      <c r="G9814" t="s">
        <v>63</v>
      </c>
      <c r="H9814" t="s">
        <v>213</v>
      </c>
      <c r="I9814" t="s">
        <v>118</v>
      </c>
      <c r="J9814" t="s">
        <v>230</v>
      </c>
      <c r="K9814" t="s">
        <v>356</v>
      </c>
      <c r="L9814">
        <v>10681.84</v>
      </c>
      <c r="M9814">
        <v>8</v>
      </c>
      <c r="N9814">
        <v>0.15</v>
      </c>
      <c r="O9814">
        <v>2002.92</v>
      </c>
    </row>
    <row r="9815" spans="1:15" x14ac:dyDescent="0.3">
      <c r="A9815" t="s">
        <v>11828</v>
      </c>
      <c r="B9815" t="s">
        <v>1342</v>
      </c>
      <c r="C9815" t="s">
        <v>460</v>
      </c>
      <c r="D9815" t="s">
        <v>50</v>
      </c>
      <c r="E9815" t="s">
        <v>1284</v>
      </c>
      <c r="F9815" t="s">
        <v>52</v>
      </c>
      <c r="G9815" t="s">
        <v>72</v>
      </c>
      <c r="H9815" t="s">
        <v>117</v>
      </c>
      <c r="I9815" t="s">
        <v>55</v>
      </c>
      <c r="J9815" t="s">
        <v>56</v>
      </c>
      <c r="K9815" t="s">
        <v>151</v>
      </c>
      <c r="L9815">
        <v>7920.09</v>
      </c>
      <c r="M9815">
        <v>9</v>
      </c>
      <c r="N9815">
        <v>0.15</v>
      </c>
      <c r="O9815">
        <v>1168.42</v>
      </c>
    </row>
    <row r="9816" spans="1:15" x14ac:dyDescent="0.3">
      <c r="A9816" t="s">
        <v>11829</v>
      </c>
      <c r="B9816" t="s">
        <v>434</v>
      </c>
      <c r="C9816" t="s">
        <v>2922</v>
      </c>
      <c r="D9816" t="s">
        <v>61</v>
      </c>
      <c r="E9816" t="s">
        <v>390</v>
      </c>
      <c r="F9816" t="s">
        <v>80</v>
      </c>
      <c r="G9816" t="s">
        <v>81</v>
      </c>
      <c r="H9816" t="s">
        <v>186</v>
      </c>
      <c r="I9816" t="s">
        <v>83</v>
      </c>
      <c r="J9816" t="s">
        <v>156</v>
      </c>
      <c r="K9816" t="s">
        <v>208</v>
      </c>
      <c r="L9816">
        <v>86384.1</v>
      </c>
      <c r="M9816">
        <v>10</v>
      </c>
      <c r="N9816">
        <v>0.1</v>
      </c>
      <c r="O9816">
        <v>26640.02</v>
      </c>
    </row>
    <row r="9817" spans="1:15" x14ac:dyDescent="0.3">
      <c r="A9817" t="s">
        <v>11830</v>
      </c>
      <c r="B9817" t="s">
        <v>255</v>
      </c>
      <c r="C9817" t="s">
        <v>1228</v>
      </c>
      <c r="D9817" t="s">
        <v>102</v>
      </c>
      <c r="E9817" t="s">
        <v>1049</v>
      </c>
      <c r="F9817" t="s">
        <v>71</v>
      </c>
      <c r="G9817" t="s">
        <v>179</v>
      </c>
      <c r="H9817" t="s">
        <v>180</v>
      </c>
      <c r="I9817" t="s">
        <v>83</v>
      </c>
      <c r="J9817" t="s">
        <v>379</v>
      </c>
      <c r="K9817" t="s">
        <v>716</v>
      </c>
      <c r="L9817">
        <v>14406.32</v>
      </c>
      <c r="M9817">
        <v>8</v>
      </c>
      <c r="N9817">
        <v>0.05</v>
      </c>
      <c r="O9817">
        <v>3293.53</v>
      </c>
    </row>
    <row r="9818" spans="1:15" x14ac:dyDescent="0.3">
      <c r="A9818" t="s">
        <v>11831</v>
      </c>
      <c r="B9818" t="s">
        <v>2852</v>
      </c>
      <c r="C9818" t="s">
        <v>3063</v>
      </c>
      <c r="D9818" t="s">
        <v>102</v>
      </c>
      <c r="E9818" t="s">
        <v>3266</v>
      </c>
      <c r="F9818" t="s">
        <v>80</v>
      </c>
      <c r="G9818" t="s">
        <v>63</v>
      </c>
      <c r="H9818" t="s">
        <v>202</v>
      </c>
      <c r="I9818" t="s">
        <v>55</v>
      </c>
      <c r="J9818" t="s">
        <v>173</v>
      </c>
      <c r="K9818" t="s">
        <v>174</v>
      </c>
      <c r="L9818">
        <v>39490.32</v>
      </c>
      <c r="M9818">
        <v>8</v>
      </c>
      <c r="N9818">
        <v>0</v>
      </c>
      <c r="O9818">
        <v>7006.84</v>
      </c>
    </row>
    <row r="9819" spans="1:15" x14ac:dyDescent="0.3">
      <c r="A9819" t="s">
        <v>11832</v>
      </c>
      <c r="B9819" t="s">
        <v>139</v>
      </c>
      <c r="C9819" t="s">
        <v>3257</v>
      </c>
      <c r="D9819" t="s">
        <v>102</v>
      </c>
      <c r="E9819" t="s">
        <v>336</v>
      </c>
      <c r="F9819" t="s">
        <v>71</v>
      </c>
      <c r="G9819" t="s">
        <v>81</v>
      </c>
      <c r="H9819" t="s">
        <v>284</v>
      </c>
      <c r="I9819" t="s">
        <v>55</v>
      </c>
      <c r="J9819" t="s">
        <v>56</v>
      </c>
      <c r="K9819" t="s">
        <v>74</v>
      </c>
      <c r="L9819">
        <v>26430.560000000001</v>
      </c>
      <c r="M9819">
        <v>4</v>
      </c>
      <c r="N9819">
        <v>0.2</v>
      </c>
      <c r="O9819">
        <v>6233.41</v>
      </c>
    </row>
    <row r="9820" spans="1:15" x14ac:dyDescent="0.3">
      <c r="A9820" t="s">
        <v>11833</v>
      </c>
      <c r="B9820" t="s">
        <v>401</v>
      </c>
      <c r="C9820" t="s">
        <v>2145</v>
      </c>
      <c r="D9820" t="s">
        <v>50</v>
      </c>
      <c r="E9820" t="s">
        <v>1882</v>
      </c>
      <c r="F9820" t="s">
        <v>71</v>
      </c>
      <c r="G9820" t="s">
        <v>179</v>
      </c>
      <c r="H9820" t="s">
        <v>236</v>
      </c>
      <c r="I9820" t="s">
        <v>118</v>
      </c>
      <c r="J9820" t="s">
        <v>230</v>
      </c>
      <c r="K9820" t="s">
        <v>231</v>
      </c>
      <c r="L9820">
        <v>16307.44</v>
      </c>
      <c r="M9820">
        <v>4</v>
      </c>
      <c r="N9820">
        <v>0.25</v>
      </c>
      <c r="O9820">
        <v>2581.9299999999998</v>
      </c>
    </row>
    <row r="9821" spans="1:15" x14ac:dyDescent="0.3">
      <c r="A9821" t="s">
        <v>11834</v>
      </c>
      <c r="B9821" t="s">
        <v>984</v>
      </c>
      <c r="C9821" t="s">
        <v>1211</v>
      </c>
      <c r="D9821" t="s">
        <v>61</v>
      </c>
      <c r="E9821" t="s">
        <v>2811</v>
      </c>
      <c r="F9821" t="s">
        <v>80</v>
      </c>
      <c r="G9821" t="s">
        <v>179</v>
      </c>
      <c r="H9821" t="s">
        <v>236</v>
      </c>
      <c r="I9821" t="s">
        <v>118</v>
      </c>
      <c r="J9821" t="s">
        <v>230</v>
      </c>
      <c r="K9821" t="s">
        <v>351</v>
      </c>
      <c r="L9821">
        <v>26362.560000000001</v>
      </c>
      <c r="M9821">
        <v>6</v>
      </c>
      <c r="N9821">
        <v>0.1</v>
      </c>
      <c r="O9821">
        <v>3665.64</v>
      </c>
    </row>
    <row r="9822" spans="1:15" x14ac:dyDescent="0.3">
      <c r="A9822" t="s">
        <v>11835</v>
      </c>
      <c r="B9822" t="s">
        <v>93</v>
      </c>
      <c r="C9822" t="s">
        <v>3849</v>
      </c>
      <c r="D9822" t="s">
        <v>61</v>
      </c>
      <c r="E9822" t="s">
        <v>1091</v>
      </c>
      <c r="F9822" t="s">
        <v>52</v>
      </c>
      <c r="G9822" t="s">
        <v>179</v>
      </c>
      <c r="H9822" t="s">
        <v>236</v>
      </c>
      <c r="I9822" t="s">
        <v>83</v>
      </c>
      <c r="J9822" t="s">
        <v>449</v>
      </c>
      <c r="K9822" t="s">
        <v>681</v>
      </c>
      <c r="L9822">
        <v>108231.4</v>
      </c>
      <c r="M9822">
        <v>10</v>
      </c>
      <c r="N9822">
        <v>0.15</v>
      </c>
      <c r="O9822">
        <v>28528.07</v>
      </c>
    </row>
    <row r="9823" spans="1:15" x14ac:dyDescent="0.3">
      <c r="A9823" t="s">
        <v>11836</v>
      </c>
      <c r="B9823" t="s">
        <v>397</v>
      </c>
      <c r="C9823" t="s">
        <v>398</v>
      </c>
      <c r="D9823" t="s">
        <v>102</v>
      </c>
      <c r="E9823" t="s">
        <v>924</v>
      </c>
      <c r="F9823" t="s">
        <v>71</v>
      </c>
      <c r="G9823" t="s">
        <v>53</v>
      </c>
      <c r="H9823" t="s">
        <v>54</v>
      </c>
      <c r="I9823" t="s">
        <v>118</v>
      </c>
      <c r="J9823" t="s">
        <v>119</v>
      </c>
      <c r="K9823" t="s">
        <v>197</v>
      </c>
      <c r="L9823">
        <v>52955.49</v>
      </c>
      <c r="M9823">
        <v>7</v>
      </c>
      <c r="N9823">
        <v>0.2</v>
      </c>
      <c r="O9823">
        <v>7378.84</v>
      </c>
    </row>
    <row r="9824" spans="1:15" x14ac:dyDescent="0.3">
      <c r="A9824" t="s">
        <v>11837</v>
      </c>
      <c r="B9824" t="s">
        <v>2510</v>
      </c>
      <c r="C9824" t="s">
        <v>1110</v>
      </c>
      <c r="D9824" t="s">
        <v>102</v>
      </c>
      <c r="E9824" t="s">
        <v>483</v>
      </c>
      <c r="F9824" t="s">
        <v>52</v>
      </c>
      <c r="G9824" t="s">
        <v>72</v>
      </c>
      <c r="H9824" t="s">
        <v>346</v>
      </c>
      <c r="I9824" t="s">
        <v>96</v>
      </c>
      <c r="J9824" t="s">
        <v>166</v>
      </c>
      <c r="K9824" t="s">
        <v>167</v>
      </c>
      <c r="L9824">
        <v>75706.7</v>
      </c>
      <c r="M9824">
        <v>10</v>
      </c>
      <c r="N9824">
        <v>0.05</v>
      </c>
      <c r="O9824">
        <v>13891.29</v>
      </c>
    </row>
    <row r="9825" spans="1:15" x14ac:dyDescent="0.3">
      <c r="A9825" t="s">
        <v>11838</v>
      </c>
      <c r="B9825" t="s">
        <v>1859</v>
      </c>
      <c r="C9825" t="s">
        <v>1302</v>
      </c>
      <c r="D9825" t="s">
        <v>102</v>
      </c>
      <c r="E9825" t="s">
        <v>1292</v>
      </c>
      <c r="F9825" t="s">
        <v>80</v>
      </c>
      <c r="G9825" t="s">
        <v>81</v>
      </c>
      <c r="H9825" t="s">
        <v>186</v>
      </c>
      <c r="I9825" t="s">
        <v>55</v>
      </c>
      <c r="J9825" t="s">
        <v>141</v>
      </c>
      <c r="K9825" t="s">
        <v>241</v>
      </c>
      <c r="L9825">
        <v>100705.5</v>
      </c>
      <c r="M9825">
        <v>7</v>
      </c>
      <c r="N9825">
        <v>0</v>
      </c>
      <c r="O9825">
        <v>27274.68</v>
      </c>
    </row>
    <row r="9826" spans="1:15" x14ac:dyDescent="0.3">
      <c r="A9826" t="s">
        <v>11839</v>
      </c>
      <c r="B9826" t="s">
        <v>2995</v>
      </c>
      <c r="C9826" t="s">
        <v>1228</v>
      </c>
      <c r="D9826" t="s">
        <v>50</v>
      </c>
      <c r="E9826" t="s">
        <v>1269</v>
      </c>
      <c r="F9826" t="s">
        <v>71</v>
      </c>
      <c r="G9826" t="s">
        <v>179</v>
      </c>
      <c r="H9826" t="s">
        <v>180</v>
      </c>
      <c r="I9826" t="s">
        <v>55</v>
      </c>
      <c r="J9826" t="s">
        <v>65</v>
      </c>
      <c r="K9826" t="s">
        <v>91</v>
      </c>
      <c r="L9826">
        <v>40977.120000000003</v>
      </c>
      <c r="M9826">
        <v>4</v>
      </c>
      <c r="N9826">
        <v>0.1</v>
      </c>
      <c r="O9826">
        <v>12401.28</v>
      </c>
    </row>
    <row r="9827" spans="1:15" x14ac:dyDescent="0.3">
      <c r="A9827" t="s">
        <v>11840</v>
      </c>
      <c r="B9827" t="s">
        <v>77</v>
      </c>
      <c r="C9827" t="s">
        <v>4105</v>
      </c>
      <c r="D9827" t="s">
        <v>78</v>
      </c>
      <c r="E9827" t="s">
        <v>390</v>
      </c>
      <c r="F9827" t="s">
        <v>80</v>
      </c>
      <c r="G9827" t="s">
        <v>63</v>
      </c>
      <c r="H9827" t="s">
        <v>64</v>
      </c>
      <c r="I9827" t="s">
        <v>118</v>
      </c>
      <c r="J9827" t="s">
        <v>119</v>
      </c>
      <c r="K9827" t="s">
        <v>197</v>
      </c>
      <c r="L9827">
        <v>49426.080000000002</v>
      </c>
      <c r="M9827">
        <v>4</v>
      </c>
      <c r="N9827">
        <v>0.15</v>
      </c>
      <c r="O9827">
        <v>6777.09</v>
      </c>
    </row>
    <row r="9828" spans="1:15" x14ac:dyDescent="0.3">
      <c r="A9828" t="s">
        <v>11841</v>
      </c>
      <c r="B9828" t="s">
        <v>559</v>
      </c>
      <c r="C9828" t="s">
        <v>1585</v>
      </c>
      <c r="D9828" t="s">
        <v>102</v>
      </c>
      <c r="E9828" t="s">
        <v>2172</v>
      </c>
      <c r="F9828" t="s">
        <v>71</v>
      </c>
      <c r="G9828" t="s">
        <v>179</v>
      </c>
      <c r="H9828" t="s">
        <v>180</v>
      </c>
      <c r="I9828" t="s">
        <v>55</v>
      </c>
      <c r="J9828" t="s">
        <v>141</v>
      </c>
      <c r="K9828" t="s">
        <v>978</v>
      </c>
      <c r="L9828">
        <v>6987.33</v>
      </c>
      <c r="M9828">
        <v>3</v>
      </c>
      <c r="N9828">
        <v>0.05</v>
      </c>
      <c r="O9828">
        <v>1871.04</v>
      </c>
    </row>
    <row r="9829" spans="1:15" x14ac:dyDescent="0.3">
      <c r="A9829" t="s">
        <v>11842</v>
      </c>
      <c r="B9829" t="s">
        <v>878</v>
      </c>
      <c r="C9829" t="s">
        <v>251</v>
      </c>
      <c r="D9829" t="s">
        <v>78</v>
      </c>
      <c r="E9829" t="s">
        <v>140</v>
      </c>
      <c r="F9829" t="s">
        <v>71</v>
      </c>
      <c r="G9829" t="s">
        <v>179</v>
      </c>
      <c r="H9829" t="s">
        <v>236</v>
      </c>
      <c r="I9829" t="s">
        <v>118</v>
      </c>
      <c r="J9829" t="s">
        <v>303</v>
      </c>
      <c r="K9829" t="s">
        <v>421</v>
      </c>
      <c r="L9829">
        <v>43290.66</v>
      </c>
      <c r="M9829">
        <v>7</v>
      </c>
      <c r="N9829">
        <v>0.1</v>
      </c>
      <c r="O9829">
        <v>8009.99</v>
      </c>
    </row>
    <row r="9830" spans="1:15" x14ac:dyDescent="0.3">
      <c r="A9830" t="s">
        <v>11843</v>
      </c>
      <c r="B9830" t="s">
        <v>7490</v>
      </c>
      <c r="C9830" t="s">
        <v>2758</v>
      </c>
      <c r="D9830" t="s">
        <v>50</v>
      </c>
      <c r="E9830" t="s">
        <v>1766</v>
      </c>
      <c r="F9830" t="s">
        <v>80</v>
      </c>
      <c r="G9830" t="s">
        <v>72</v>
      </c>
      <c r="H9830" t="s">
        <v>117</v>
      </c>
      <c r="I9830" t="s">
        <v>83</v>
      </c>
      <c r="J9830" t="s">
        <v>84</v>
      </c>
      <c r="K9830" t="s">
        <v>105</v>
      </c>
      <c r="L9830">
        <v>68606.91</v>
      </c>
      <c r="M9830">
        <v>9</v>
      </c>
      <c r="N9830">
        <v>0.25</v>
      </c>
      <c r="O9830">
        <v>18652.28</v>
      </c>
    </row>
    <row r="9831" spans="1:15" x14ac:dyDescent="0.3">
      <c r="A9831" t="s">
        <v>11844</v>
      </c>
      <c r="B9831" t="s">
        <v>546</v>
      </c>
      <c r="C9831" t="s">
        <v>628</v>
      </c>
      <c r="D9831" t="s">
        <v>61</v>
      </c>
      <c r="E9831" t="s">
        <v>499</v>
      </c>
      <c r="F9831" t="s">
        <v>52</v>
      </c>
      <c r="G9831" t="s">
        <v>63</v>
      </c>
      <c r="H9831" t="s">
        <v>172</v>
      </c>
      <c r="I9831" t="s">
        <v>96</v>
      </c>
      <c r="J9831" t="s">
        <v>97</v>
      </c>
      <c r="K9831" t="s">
        <v>416</v>
      </c>
      <c r="L9831">
        <v>67198.77</v>
      </c>
      <c r="M9831">
        <v>9</v>
      </c>
      <c r="N9831">
        <v>0.25</v>
      </c>
      <c r="O9831">
        <v>13285.14</v>
      </c>
    </row>
    <row r="9832" spans="1:15" x14ac:dyDescent="0.3">
      <c r="A9832" t="s">
        <v>11845</v>
      </c>
      <c r="B9832" t="s">
        <v>323</v>
      </c>
      <c r="C9832" t="s">
        <v>860</v>
      </c>
      <c r="D9832" t="s">
        <v>61</v>
      </c>
      <c r="E9832" t="s">
        <v>483</v>
      </c>
      <c r="F9832" t="s">
        <v>80</v>
      </c>
      <c r="G9832" t="s">
        <v>53</v>
      </c>
      <c r="H9832" t="s">
        <v>246</v>
      </c>
      <c r="I9832" t="s">
        <v>55</v>
      </c>
      <c r="J9832" t="s">
        <v>56</v>
      </c>
      <c r="K9832" t="s">
        <v>74</v>
      </c>
      <c r="L9832">
        <v>92910.56</v>
      </c>
      <c r="M9832">
        <v>8</v>
      </c>
      <c r="N9832">
        <v>0.1</v>
      </c>
      <c r="O9832">
        <v>14307.74</v>
      </c>
    </row>
    <row r="9833" spans="1:15" x14ac:dyDescent="0.3">
      <c r="A9833" t="s">
        <v>11846</v>
      </c>
      <c r="B9833" t="s">
        <v>2667</v>
      </c>
      <c r="C9833" t="s">
        <v>1623</v>
      </c>
      <c r="D9833" t="s">
        <v>78</v>
      </c>
      <c r="E9833" t="s">
        <v>3466</v>
      </c>
      <c r="F9833" t="s">
        <v>52</v>
      </c>
      <c r="G9833" t="s">
        <v>53</v>
      </c>
      <c r="H9833" t="s">
        <v>110</v>
      </c>
      <c r="I9833" t="s">
        <v>83</v>
      </c>
      <c r="J9833" t="s">
        <v>84</v>
      </c>
      <c r="K9833" t="s">
        <v>125</v>
      </c>
      <c r="L9833">
        <v>60366.879999999997</v>
      </c>
      <c r="M9833">
        <v>8</v>
      </c>
      <c r="N9833">
        <v>0.1</v>
      </c>
      <c r="O9833">
        <v>14054.8</v>
      </c>
    </row>
    <row r="9834" spans="1:15" x14ac:dyDescent="0.3">
      <c r="A9834" t="s">
        <v>11847</v>
      </c>
      <c r="B9834" t="s">
        <v>485</v>
      </c>
      <c r="C9834" t="s">
        <v>2279</v>
      </c>
      <c r="D9834" t="s">
        <v>102</v>
      </c>
      <c r="E9834" t="s">
        <v>2022</v>
      </c>
      <c r="F9834" t="s">
        <v>80</v>
      </c>
      <c r="G9834" t="s">
        <v>53</v>
      </c>
      <c r="H9834" t="s">
        <v>54</v>
      </c>
      <c r="I9834" t="s">
        <v>55</v>
      </c>
      <c r="J9834" t="s">
        <v>173</v>
      </c>
      <c r="K9834" t="s">
        <v>780</v>
      </c>
      <c r="L9834">
        <v>72351</v>
      </c>
      <c r="M9834">
        <v>10</v>
      </c>
      <c r="N9834">
        <v>0.05</v>
      </c>
      <c r="O9834">
        <v>16785.259999999998</v>
      </c>
    </row>
    <row r="9835" spans="1:15" x14ac:dyDescent="0.3">
      <c r="A9835" t="s">
        <v>11848</v>
      </c>
      <c r="B9835" t="s">
        <v>843</v>
      </c>
      <c r="C9835" t="s">
        <v>1720</v>
      </c>
      <c r="D9835" t="s">
        <v>61</v>
      </c>
      <c r="E9835" t="s">
        <v>448</v>
      </c>
      <c r="F9835" t="s">
        <v>52</v>
      </c>
      <c r="G9835" t="s">
        <v>72</v>
      </c>
      <c r="H9835" t="s">
        <v>346</v>
      </c>
      <c r="I9835" t="s">
        <v>96</v>
      </c>
      <c r="J9835" t="s">
        <v>135</v>
      </c>
      <c r="K9835" t="s">
        <v>275</v>
      </c>
      <c r="L9835">
        <v>85412.1</v>
      </c>
      <c r="M9835">
        <v>6</v>
      </c>
      <c r="N9835">
        <v>0.15</v>
      </c>
      <c r="O9835">
        <v>18664.59</v>
      </c>
    </row>
    <row r="9836" spans="1:15" x14ac:dyDescent="0.3">
      <c r="A9836" t="s">
        <v>11849</v>
      </c>
      <c r="B9836" t="s">
        <v>953</v>
      </c>
      <c r="C9836" t="s">
        <v>493</v>
      </c>
      <c r="D9836" t="s">
        <v>78</v>
      </c>
      <c r="E9836" t="s">
        <v>1551</v>
      </c>
      <c r="F9836" t="s">
        <v>80</v>
      </c>
      <c r="G9836" t="s">
        <v>53</v>
      </c>
      <c r="H9836" t="s">
        <v>54</v>
      </c>
      <c r="I9836" t="s">
        <v>96</v>
      </c>
      <c r="J9836" t="s">
        <v>166</v>
      </c>
      <c r="K9836" t="s">
        <v>762</v>
      </c>
      <c r="L9836">
        <v>9949.01</v>
      </c>
      <c r="M9836">
        <v>1</v>
      </c>
      <c r="N9836">
        <v>0.2</v>
      </c>
      <c r="O9836">
        <v>1283.22</v>
      </c>
    </row>
    <row r="9837" spans="1:15" x14ac:dyDescent="0.3">
      <c r="A9837" t="s">
        <v>11850</v>
      </c>
      <c r="B9837" t="s">
        <v>849</v>
      </c>
      <c r="C9837" t="s">
        <v>816</v>
      </c>
      <c r="D9837" t="s">
        <v>61</v>
      </c>
      <c r="E9837" t="s">
        <v>185</v>
      </c>
      <c r="F9837" t="s">
        <v>52</v>
      </c>
      <c r="G9837" t="s">
        <v>53</v>
      </c>
      <c r="H9837" t="s">
        <v>54</v>
      </c>
      <c r="I9837" t="s">
        <v>55</v>
      </c>
      <c r="J9837" t="s">
        <v>56</v>
      </c>
      <c r="K9837" t="s">
        <v>57</v>
      </c>
      <c r="L9837">
        <v>12485.35</v>
      </c>
      <c r="M9837">
        <v>1</v>
      </c>
      <c r="N9837">
        <v>0.2</v>
      </c>
      <c r="O9837">
        <v>1970.59</v>
      </c>
    </row>
    <row r="9838" spans="1:15" x14ac:dyDescent="0.3">
      <c r="A9838" t="s">
        <v>11851</v>
      </c>
      <c r="B9838" t="s">
        <v>1916</v>
      </c>
      <c r="C9838" t="s">
        <v>4170</v>
      </c>
      <c r="D9838" t="s">
        <v>50</v>
      </c>
      <c r="E9838" t="s">
        <v>1891</v>
      </c>
      <c r="F9838" t="s">
        <v>71</v>
      </c>
      <c r="G9838" t="s">
        <v>72</v>
      </c>
      <c r="H9838" t="s">
        <v>117</v>
      </c>
      <c r="I9838" t="s">
        <v>83</v>
      </c>
      <c r="J9838" t="s">
        <v>84</v>
      </c>
      <c r="K9838" t="s">
        <v>105</v>
      </c>
      <c r="L9838">
        <v>47908.42</v>
      </c>
      <c r="M9838">
        <v>7</v>
      </c>
      <c r="N9838">
        <v>0.15</v>
      </c>
      <c r="O9838">
        <v>14789.08</v>
      </c>
    </row>
    <row r="9839" spans="1:15" x14ac:dyDescent="0.3">
      <c r="A9839" t="s">
        <v>11852</v>
      </c>
      <c r="B9839" t="s">
        <v>973</v>
      </c>
      <c r="C9839" t="s">
        <v>3882</v>
      </c>
      <c r="D9839" t="s">
        <v>50</v>
      </c>
      <c r="E9839" t="s">
        <v>407</v>
      </c>
      <c r="F9839" t="s">
        <v>71</v>
      </c>
      <c r="G9839" t="s">
        <v>72</v>
      </c>
      <c r="H9839" t="s">
        <v>346</v>
      </c>
      <c r="I9839" t="s">
        <v>96</v>
      </c>
      <c r="J9839" t="s">
        <v>111</v>
      </c>
      <c r="K9839" t="s">
        <v>328</v>
      </c>
      <c r="L9839">
        <v>73911.81</v>
      </c>
      <c r="M9839">
        <v>7</v>
      </c>
      <c r="N9839">
        <v>0.05</v>
      </c>
      <c r="O9839">
        <v>15946.44</v>
      </c>
    </row>
    <row r="9840" spans="1:15" x14ac:dyDescent="0.3">
      <c r="A9840" t="s">
        <v>11853</v>
      </c>
      <c r="B9840" t="s">
        <v>1919</v>
      </c>
      <c r="C9840" t="s">
        <v>631</v>
      </c>
      <c r="D9840" t="s">
        <v>102</v>
      </c>
      <c r="E9840" t="s">
        <v>390</v>
      </c>
      <c r="F9840" t="s">
        <v>52</v>
      </c>
      <c r="G9840" t="s">
        <v>53</v>
      </c>
      <c r="H9840" t="s">
        <v>90</v>
      </c>
      <c r="I9840" t="s">
        <v>118</v>
      </c>
      <c r="J9840" t="s">
        <v>119</v>
      </c>
      <c r="K9840" t="s">
        <v>270</v>
      </c>
      <c r="L9840">
        <v>14711.32</v>
      </c>
      <c r="M9840">
        <v>4</v>
      </c>
      <c r="N9840">
        <v>0.15</v>
      </c>
      <c r="O9840">
        <v>3245.5</v>
      </c>
    </row>
    <row r="9841" spans="1:15" x14ac:dyDescent="0.3">
      <c r="A9841" t="s">
        <v>11854</v>
      </c>
      <c r="B9841" t="s">
        <v>2547</v>
      </c>
      <c r="C9841" t="s">
        <v>3738</v>
      </c>
      <c r="D9841" t="s">
        <v>78</v>
      </c>
      <c r="E9841" t="s">
        <v>2698</v>
      </c>
      <c r="F9841" t="s">
        <v>71</v>
      </c>
      <c r="G9841" t="s">
        <v>72</v>
      </c>
      <c r="H9841" t="s">
        <v>104</v>
      </c>
      <c r="I9841" t="s">
        <v>96</v>
      </c>
      <c r="J9841" t="s">
        <v>111</v>
      </c>
      <c r="K9841" t="s">
        <v>112</v>
      </c>
      <c r="L9841">
        <v>6477.67</v>
      </c>
      <c r="M9841">
        <v>1</v>
      </c>
      <c r="N9841">
        <v>0.15</v>
      </c>
      <c r="O9841">
        <v>2026.85</v>
      </c>
    </row>
    <row r="9842" spans="1:15" x14ac:dyDescent="0.3">
      <c r="A9842" t="s">
        <v>11855</v>
      </c>
      <c r="B9842" t="s">
        <v>2604</v>
      </c>
      <c r="C9842" t="s">
        <v>2874</v>
      </c>
      <c r="D9842" t="s">
        <v>50</v>
      </c>
      <c r="E9842" t="s">
        <v>951</v>
      </c>
      <c r="F9842" t="s">
        <v>71</v>
      </c>
      <c r="G9842" t="s">
        <v>72</v>
      </c>
      <c r="H9842" t="s">
        <v>104</v>
      </c>
      <c r="I9842" t="s">
        <v>96</v>
      </c>
      <c r="J9842" t="s">
        <v>111</v>
      </c>
      <c r="K9842" t="s">
        <v>328</v>
      </c>
      <c r="L9842">
        <v>7117.52</v>
      </c>
      <c r="M9842">
        <v>4</v>
      </c>
      <c r="N9842">
        <v>0.05</v>
      </c>
      <c r="O9842">
        <v>2050.06</v>
      </c>
    </row>
    <row r="9843" spans="1:15" x14ac:dyDescent="0.3">
      <c r="A9843" t="s">
        <v>11856</v>
      </c>
      <c r="B9843" t="s">
        <v>3016</v>
      </c>
      <c r="C9843" t="s">
        <v>2197</v>
      </c>
      <c r="D9843" t="s">
        <v>102</v>
      </c>
      <c r="E9843" t="s">
        <v>711</v>
      </c>
      <c r="F9843" t="s">
        <v>71</v>
      </c>
      <c r="G9843" t="s">
        <v>53</v>
      </c>
      <c r="H9843" t="s">
        <v>110</v>
      </c>
      <c r="I9843" t="s">
        <v>96</v>
      </c>
      <c r="J9843" t="s">
        <v>111</v>
      </c>
      <c r="K9843" t="s">
        <v>112</v>
      </c>
      <c r="L9843">
        <v>41170.86</v>
      </c>
      <c r="M9843">
        <v>9</v>
      </c>
      <c r="N9843">
        <v>0.05</v>
      </c>
      <c r="O9843">
        <v>6805.08</v>
      </c>
    </row>
    <row r="9844" spans="1:15" x14ac:dyDescent="0.3">
      <c r="A9844" t="s">
        <v>11857</v>
      </c>
      <c r="B9844" t="s">
        <v>1614</v>
      </c>
      <c r="C9844" t="s">
        <v>2924</v>
      </c>
      <c r="D9844" t="s">
        <v>50</v>
      </c>
      <c r="E9844" t="s">
        <v>1229</v>
      </c>
      <c r="F9844" t="s">
        <v>80</v>
      </c>
      <c r="G9844" t="s">
        <v>63</v>
      </c>
      <c r="H9844" t="s">
        <v>213</v>
      </c>
      <c r="I9844" t="s">
        <v>118</v>
      </c>
      <c r="J9844" t="s">
        <v>119</v>
      </c>
      <c r="K9844" t="s">
        <v>197</v>
      </c>
      <c r="L9844">
        <v>34117.65</v>
      </c>
      <c r="M9844">
        <v>5</v>
      </c>
      <c r="N9844">
        <v>0.25</v>
      </c>
      <c r="O9844">
        <v>9579.14</v>
      </c>
    </row>
    <row r="9845" spans="1:15" x14ac:dyDescent="0.3">
      <c r="A9845" t="s">
        <v>11858</v>
      </c>
      <c r="B9845" t="s">
        <v>2575</v>
      </c>
      <c r="C9845" t="s">
        <v>535</v>
      </c>
      <c r="D9845" t="s">
        <v>102</v>
      </c>
      <c r="E9845" t="s">
        <v>2275</v>
      </c>
      <c r="F9845" t="s">
        <v>52</v>
      </c>
      <c r="G9845" t="s">
        <v>63</v>
      </c>
      <c r="H9845" t="s">
        <v>213</v>
      </c>
      <c r="I9845" t="s">
        <v>83</v>
      </c>
      <c r="J9845" t="s">
        <v>449</v>
      </c>
      <c r="K9845" t="s">
        <v>450</v>
      </c>
      <c r="L9845">
        <v>133822.20000000001</v>
      </c>
      <c r="M9845">
        <v>10</v>
      </c>
      <c r="N9845">
        <v>0.25</v>
      </c>
      <c r="O9845">
        <v>24311.57</v>
      </c>
    </row>
    <row r="9846" spans="1:15" x14ac:dyDescent="0.3">
      <c r="A9846" t="s">
        <v>11859</v>
      </c>
      <c r="B9846" t="s">
        <v>1921</v>
      </c>
      <c r="C9846" t="s">
        <v>3473</v>
      </c>
      <c r="D9846" t="s">
        <v>78</v>
      </c>
      <c r="E9846" t="s">
        <v>245</v>
      </c>
      <c r="F9846" t="s">
        <v>80</v>
      </c>
      <c r="G9846" t="s">
        <v>179</v>
      </c>
      <c r="H9846" t="s">
        <v>236</v>
      </c>
      <c r="I9846" t="s">
        <v>83</v>
      </c>
      <c r="J9846" t="s">
        <v>156</v>
      </c>
      <c r="K9846" t="s">
        <v>208</v>
      </c>
      <c r="L9846">
        <v>76640.56</v>
      </c>
      <c r="M9846">
        <v>8</v>
      </c>
      <c r="N9846">
        <v>0</v>
      </c>
      <c r="O9846">
        <v>20241.169999999998</v>
      </c>
    </row>
    <row r="9847" spans="1:15" x14ac:dyDescent="0.3">
      <c r="A9847" t="s">
        <v>11860</v>
      </c>
      <c r="B9847" t="s">
        <v>3405</v>
      </c>
      <c r="C9847" t="s">
        <v>733</v>
      </c>
      <c r="D9847" t="s">
        <v>78</v>
      </c>
      <c r="E9847" t="s">
        <v>312</v>
      </c>
      <c r="F9847" t="s">
        <v>71</v>
      </c>
      <c r="G9847" t="s">
        <v>81</v>
      </c>
      <c r="H9847" t="s">
        <v>284</v>
      </c>
      <c r="I9847" t="s">
        <v>96</v>
      </c>
      <c r="J9847" t="s">
        <v>97</v>
      </c>
      <c r="K9847" t="s">
        <v>98</v>
      </c>
      <c r="L9847">
        <v>10188.84</v>
      </c>
      <c r="M9847">
        <v>6</v>
      </c>
      <c r="N9847">
        <v>0.15</v>
      </c>
      <c r="O9847">
        <v>2068.89</v>
      </c>
    </row>
    <row r="9848" spans="1:15" x14ac:dyDescent="0.3">
      <c r="A9848" t="s">
        <v>11861</v>
      </c>
      <c r="B9848" t="s">
        <v>4983</v>
      </c>
      <c r="C9848" t="s">
        <v>170</v>
      </c>
      <c r="D9848" t="s">
        <v>102</v>
      </c>
      <c r="E9848" t="s">
        <v>1409</v>
      </c>
      <c r="F9848" t="s">
        <v>80</v>
      </c>
      <c r="G9848" t="s">
        <v>63</v>
      </c>
      <c r="H9848" t="s">
        <v>172</v>
      </c>
      <c r="I9848" t="s">
        <v>83</v>
      </c>
      <c r="J9848" t="s">
        <v>156</v>
      </c>
      <c r="K9848" t="s">
        <v>157</v>
      </c>
      <c r="L9848">
        <v>124633.2</v>
      </c>
      <c r="M9848">
        <v>10</v>
      </c>
      <c r="N9848">
        <v>0.25</v>
      </c>
      <c r="O9848">
        <v>20350.490000000002</v>
      </c>
    </row>
    <row r="9849" spans="1:15" x14ac:dyDescent="0.3">
      <c r="A9849" t="s">
        <v>11862</v>
      </c>
      <c r="B9849" t="s">
        <v>1992</v>
      </c>
      <c r="C9849" t="s">
        <v>1250</v>
      </c>
      <c r="D9849" t="s">
        <v>78</v>
      </c>
      <c r="E9849" t="s">
        <v>761</v>
      </c>
      <c r="F9849" t="s">
        <v>52</v>
      </c>
      <c r="G9849" t="s">
        <v>72</v>
      </c>
      <c r="H9849" t="s">
        <v>104</v>
      </c>
      <c r="I9849" t="s">
        <v>118</v>
      </c>
      <c r="J9849" t="s">
        <v>230</v>
      </c>
      <c r="K9849" t="s">
        <v>351</v>
      </c>
      <c r="L9849">
        <v>4331.16</v>
      </c>
      <c r="M9849">
        <v>4</v>
      </c>
      <c r="N9849">
        <v>0.05</v>
      </c>
      <c r="O9849">
        <v>769.51</v>
      </c>
    </row>
    <row r="9850" spans="1:15" x14ac:dyDescent="0.3">
      <c r="A9850" t="s">
        <v>11863</v>
      </c>
      <c r="B9850" t="s">
        <v>584</v>
      </c>
      <c r="C9850" t="s">
        <v>619</v>
      </c>
      <c r="D9850" t="s">
        <v>102</v>
      </c>
      <c r="E9850" t="s">
        <v>1746</v>
      </c>
      <c r="F9850" t="s">
        <v>71</v>
      </c>
      <c r="G9850" t="s">
        <v>72</v>
      </c>
      <c r="H9850" t="s">
        <v>104</v>
      </c>
      <c r="I9850" t="s">
        <v>83</v>
      </c>
      <c r="J9850" t="s">
        <v>84</v>
      </c>
      <c r="K9850" t="s">
        <v>105</v>
      </c>
      <c r="L9850">
        <v>38565.800000000003</v>
      </c>
      <c r="M9850">
        <v>10</v>
      </c>
      <c r="N9850">
        <v>0.05</v>
      </c>
      <c r="O9850">
        <v>10087.18</v>
      </c>
    </row>
    <row r="9851" spans="1:15" x14ac:dyDescent="0.3">
      <c r="A9851" t="s">
        <v>11864</v>
      </c>
      <c r="B9851" t="s">
        <v>1130</v>
      </c>
      <c r="C9851" t="s">
        <v>1504</v>
      </c>
      <c r="D9851" t="s">
        <v>102</v>
      </c>
      <c r="E9851" t="s">
        <v>597</v>
      </c>
      <c r="F9851" t="s">
        <v>52</v>
      </c>
      <c r="G9851" t="s">
        <v>72</v>
      </c>
      <c r="H9851" t="s">
        <v>346</v>
      </c>
      <c r="I9851" t="s">
        <v>118</v>
      </c>
      <c r="J9851" t="s">
        <v>303</v>
      </c>
      <c r="K9851" t="s">
        <v>491</v>
      </c>
      <c r="L9851">
        <v>68574.3</v>
      </c>
      <c r="M9851">
        <v>6</v>
      </c>
      <c r="N9851">
        <v>0.2</v>
      </c>
      <c r="O9851">
        <v>16986.57</v>
      </c>
    </row>
    <row r="9852" spans="1:15" x14ac:dyDescent="0.3">
      <c r="A9852" t="s">
        <v>11865</v>
      </c>
      <c r="B9852" t="s">
        <v>3228</v>
      </c>
      <c r="C9852" t="s">
        <v>4340</v>
      </c>
      <c r="D9852" t="s">
        <v>61</v>
      </c>
      <c r="E9852" t="s">
        <v>2713</v>
      </c>
      <c r="F9852" t="s">
        <v>71</v>
      </c>
      <c r="G9852" t="s">
        <v>72</v>
      </c>
      <c r="H9852" t="s">
        <v>346</v>
      </c>
      <c r="I9852" t="s">
        <v>55</v>
      </c>
      <c r="J9852" t="s">
        <v>65</v>
      </c>
      <c r="K9852" t="s">
        <v>91</v>
      </c>
      <c r="L9852">
        <v>47680.56</v>
      </c>
      <c r="M9852">
        <v>9</v>
      </c>
      <c r="N9852">
        <v>0.1</v>
      </c>
      <c r="O9852">
        <v>16078.96</v>
      </c>
    </row>
    <row r="9853" spans="1:15" x14ac:dyDescent="0.3">
      <c r="A9853" t="s">
        <v>11866</v>
      </c>
      <c r="B9853" t="s">
        <v>1985</v>
      </c>
      <c r="C9853" t="s">
        <v>1496</v>
      </c>
      <c r="D9853" t="s">
        <v>78</v>
      </c>
      <c r="E9853" t="s">
        <v>893</v>
      </c>
      <c r="F9853" t="s">
        <v>52</v>
      </c>
      <c r="G9853" t="s">
        <v>63</v>
      </c>
      <c r="H9853" t="s">
        <v>172</v>
      </c>
      <c r="I9853" t="s">
        <v>55</v>
      </c>
      <c r="J9853" t="s">
        <v>173</v>
      </c>
      <c r="K9853" t="s">
        <v>174</v>
      </c>
      <c r="L9853">
        <v>44799.12</v>
      </c>
      <c r="M9853">
        <v>8</v>
      </c>
      <c r="N9853">
        <v>0</v>
      </c>
      <c r="O9853">
        <v>14404.85</v>
      </c>
    </row>
    <row r="9854" spans="1:15" x14ac:dyDescent="0.3">
      <c r="A9854" t="s">
        <v>11867</v>
      </c>
      <c r="B9854" t="s">
        <v>3043</v>
      </c>
      <c r="C9854" t="s">
        <v>4211</v>
      </c>
      <c r="D9854" t="s">
        <v>50</v>
      </c>
      <c r="E9854" t="s">
        <v>3535</v>
      </c>
      <c r="F9854" t="s">
        <v>71</v>
      </c>
      <c r="G9854" t="s">
        <v>72</v>
      </c>
      <c r="H9854" t="s">
        <v>104</v>
      </c>
      <c r="I9854" t="s">
        <v>83</v>
      </c>
      <c r="J9854" t="s">
        <v>84</v>
      </c>
      <c r="K9854" t="s">
        <v>105</v>
      </c>
      <c r="L9854">
        <v>6131.91</v>
      </c>
      <c r="M9854">
        <v>1</v>
      </c>
      <c r="N9854">
        <v>0</v>
      </c>
      <c r="O9854">
        <v>1156.24</v>
      </c>
    </row>
    <row r="9855" spans="1:15" x14ac:dyDescent="0.3">
      <c r="A9855" t="s">
        <v>11868</v>
      </c>
      <c r="B9855" t="s">
        <v>836</v>
      </c>
      <c r="C9855" t="s">
        <v>1996</v>
      </c>
      <c r="D9855" t="s">
        <v>78</v>
      </c>
      <c r="E9855" t="s">
        <v>1380</v>
      </c>
      <c r="F9855" t="s">
        <v>52</v>
      </c>
      <c r="G9855" t="s">
        <v>53</v>
      </c>
      <c r="H9855" t="s">
        <v>54</v>
      </c>
      <c r="I9855" t="s">
        <v>55</v>
      </c>
      <c r="J9855" t="s">
        <v>173</v>
      </c>
      <c r="K9855" t="s">
        <v>780</v>
      </c>
      <c r="L9855">
        <v>13160.05</v>
      </c>
      <c r="M9855">
        <v>1</v>
      </c>
      <c r="N9855">
        <v>0.1</v>
      </c>
      <c r="O9855">
        <v>4312.43</v>
      </c>
    </row>
    <row r="9856" spans="1:15" x14ac:dyDescent="0.3">
      <c r="A9856" t="s">
        <v>11869</v>
      </c>
      <c r="B9856" t="s">
        <v>2529</v>
      </c>
      <c r="C9856" t="s">
        <v>1761</v>
      </c>
      <c r="D9856" t="s">
        <v>78</v>
      </c>
      <c r="E9856" t="s">
        <v>637</v>
      </c>
      <c r="F9856" t="s">
        <v>52</v>
      </c>
      <c r="G9856" t="s">
        <v>81</v>
      </c>
      <c r="H9856" t="s">
        <v>95</v>
      </c>
      <c r="I9856" t="s">
        <v>96</v>
      </c>
      <c r="J9856" t="s">
        <v>135</v>
      </c>
      <c r="K9856" t="s">
        <v>395</v>
      </c>
      <c r="L9856">
        <v>95982.5</v>
      </c>
      <c r="M9856">
        <v>10</v>
      </c>
      <c r="N9856">
        <v>0.15</v>
      </c>
      <c r="O9856">
        <v>20075.47</v>
      </c>
    </row>
    <row r="9857" spans="1:15" x14ac:dyDescent="0.3">
      <c r="A9857" t="s">
        <v>11870</v>
      </c>
      <c r="B9857" t="s">
        <v>1014</v>
      </c>
      <c r="C9857" t="s">
        <v>2758</v>
      </c>
      <c r="D9857" t="s">
        <v>50</v>
      </c>
      <c r="E9857" t="s">
        <v>1485</v>
      </c>
      <c r="F9857" t="s">
        <v>80</v>
      </c>
      <c r="G9857" t="s">
        <v>63</v>
      </c>
      <c r="H9857" t="s">
        <v>172</v>
      </c>
      <c r="I9857" t="s">
        <v>96</v>
      </c>
      <c r="J9857" t="s">
        <v>97</v>
      </c>
      <c r="K9857" t="s">
        <v>98</v>
      </c>
      <c r="L9857">
        <v>5268.76</v>
      </c>
      <c r="M9857">
        <v>1</v>
      </c>
      <c r="N9857">
        <v>0.25</v>
      </c>
      <c r="O9857">
        <v>879.76</v>
      </c>
    </row>
    <row r="9858" spans="1:15" x14ac:dyDescent="0.3">
      <c r="A9858" t="s">
        <v>11871</v>
      </c>
      <c r="B9858" t="s">
        <v>1605</v>
      </c>
      <c r="C9858" t="s">
        <v>4132</v>
      </c>
      <c r="D9858" t="s">
        <v>61</v>
      </c>
      <c r="E9858" t="s">
        <v>914</v>
      </c>
      <c r="F9858" t="s">
        <v>80</v>
      </c>
      <c r="G9858" t="s">
        <v>63</v>
      </c>
      <c r="H9858" t="s">
        <v>202</v>
      </c>
      <c r="I9858" t="s">
        <v>96</v>
      </c>
      <c r="J9858" t="s">
        <v>166</v>
      </c>
      <c r="K9858" t="s">
        <v>762</v>
      </c>
      <c r="L9858">
        <v>17792.8</v>
      </c>
      <c r="M9858">
        <v>2</v>
      </c>
      <c r="N9858">
        <v>0.1</v>
      </c>
      <c r="O9858">
        <v>5899.52</v>
      </c>
    </row>
    <row r="9859" spans="1:15" x14ac:dyDescent="0.3">
      <c r="A9859" t="s">
        <v>11872</v>
      </c>
      <c r="B9859" t="s">
        <v>3948</v>
      </c>
      <c r="C9859" t="s">
        <v>2901</v>
      </c>
      <c r="D9859" t="s">
        <v>78</v>
      </c>
      <c r="E9859" t="s">
        <v>499</v>
      </c>
      <c r="F9859" t="s">
        <v>52</v>
      </c>
      <c r="G9859" t="s">
        <v>72</v>
      </c>
      <c r="H9859" t="s">
        <v>73</v>
      </c>
      <c r="I9859" t="s">
        <v>96</v>
      </c>
      <c r="J9859" t="s">
        <v>166</v>
      </c>
      <c r="K9859" t="s">
        <v>167</v>
      </c>
      <c r="L9859">
        <v>48702.65</v>
      </c>
      <c r="M9859">
        <v>5</v>
      </c>
      <c r="N9859">
        <v>0.2</v>
      </c>
      <c r="O9859">
        <v>9268.42</v>
      </c>
    </row>
    <row r="9860" spans="1:15" x14ac:dyDescent="0.3">
      <c r="A9860" t="s">
        <v>11873</v>
      </c>
      <c r="B9860" t="s">
        <v>1845</v>
      </c>
      <c r="C9860" t="s">
        <v>343</v>
      </c>
      <c r="D9860" t="s">
        <v>78</v>
      </c>
      <c r="E9860" t="s">
        <v>914</v>
      </c>
      <c r="F9860" t="s">
        <v>80</v>
      </c>
      <c r="G9860" t="s">
        <v>53</v>
      </c>
      <c r="H9860" t="s">
        <v>90</v>
      </c>
      <c r="I9860" t="s">
        <v>118</v>
      </c>
      <c r="J9860" t="s">
        <v>303</v>
      </c>
      <c r="K9860" t="s">
        <v>491</v>
      </c>
      <c r="L9860">
        <v>79592.160000000003</v>
      </c>
      <c r="M9860">
        <v>8</v>
      </c>
      <c r="N9860">
        <v>0.15</v>
      </c>
      <c r="O9860">
        <v>21741.8</v>
      </c>
    </row>
    <row r="9861" spans="1:15" x14ac:dyDescent="0.3">
      <c r="A9861" t="s">
        <v>11874</v>
      </c>
      <c r="B9861" t="s">
        <v>2619</v>
      </c>
      <c r="C9861" t="s">
        <v>1981</v>
      </c>
      <c r="D9861" t="s">
        <v>78</v>
      </c>
      <c r="E9861" t="s">
        <v>229</v>
      </c>
      <c r="F9861" t="s">
        <v>71</v>
      </c>
      <c r="G9861" t="s">
        <v>72</v>
      </c>
      <c r="H9861" t="s">
        <v>346</v>
      </c>
      <c r="I9861" t="s">
        <v>118</v>
      </c>
      <c r="J9861" t="s">
        <v>303</v>
      </c>
      <c r="K9861" t="s">
        <v>421</v>
      </c>
      <c r="L9861">
        <v>10078</v>
      </c>
      <c r="M9861">
        <v>1</v>
      </c>
      <c r="N9861">
        <v>0</v>
      </c>
      <c r="O9861">
        <v>2673.3</v>
      </c>
    </row>
    <row r="9862" spans="1:15" x14ac:dyDescent="0.3">
      <c r="A9862" t="s">
        <v>11875</v>
      </c>
      <c r="B9862" t="s">
        <v>1743</v>
      </c>
      <c r="C9862" t="s">
        <v>2608</v>
      </c>
      <c r="D9862" t="s">
        <v>102</v>
      </c>
      <c r="E9862" t="s">
        <v>332</v>
      </c>
      <c r="F9862" t="s">
        <v>80</v>
      </c>
      <c r="G9862" t="s">
        <v>53</v>
      </c>
      <c r="H9862" t="s">
        <v>54</v>
      </c>
      <c r="I9862" t="s">
        <v>55</v>
      </c>
      <c r="J9862" t="s">
        <v>65</v>
      </c>
      <c r="K9862" t="s">
        <v>91</v>
      </c>
      <c r="L9862">
        <v>92435.58</v>
      </c>
      <c r="M9862">
        <v>9</v>
      </c>
      <c r="N9862">
        <v>0.25</v>
      </c>
      <c r="O9862">
        <v>10859.23</v>
      </c>
    </row>
    <row r="9863" spans="1:15" x14ac:dyDescent="0.3">
      <c r="A9863" t="s">
        <v>11876</v>
      </c>
      <c r="B9863" t="s">
        <v>1124</v>
      </c>
      <c r="C9863" t="s">
        <v>1715</v>
      </c>
      <c r="D9863" t="s">
        <v>50</v>
      </c>
      <c r="E9863" t="s">
        <v>429</v>
      </c>
      <c r="F9863" t="s">
        <v>80</v>
      </c>
      <c r="G9863" t="s">
        <v>63</v>
      </c>
      <c r="H9863" t="s">
        <v>202</v>
      </c>
      <c r="I9863" t="s">
        <v>55</v>
      </c>
      <c r="J9863" t="s">
        <v>65</v>
      </c>
      <c r="K9863" t="s">
        <v>325</v>
      </c>
      <c r="L9863">
        <v>18948.849999999999</v>
      </c>
      <c r="M9863">
        <v>5</v>
      </c>
      <c r="N9863">
        <v>0.05</v>
      </c>
      <c r="O9863">
        <v>6969.66</v>
      </c>
    </row>
    <row r="9864" spans="1:15" x14ac:dyDescent="0.3">
      <c r="A9864" t="s">
        <v>11877</v>
      </c>
      <c r="B9864" t="s">
        <v>605</v>
      </c>
      <c r="C9864" t="s">
        <v>3787</v>
      </c>
      <c r="D9864" t="s">
        <v>61</v>
      </c>
      <c r="E9864" t="s">
        <v>726</v>
      </c>
      <c r="F9864" t="s">
        <v>52</v>
      </c>
      <c r="G9864" t="s">
        <v>63</v>
      </c>
      <c r="H9864" t="s">
        <v>64</v>
      </c>
      <c r="I9864" t="s">
        <v>83</v>
      </c>
      <c r="J9864" t="s">
        <v>84</v>
      </c>
      <c r="K9864" t="s">
        <v>85</v>
      </c>
      <c r="L9864">
        <v>41356.800000000003</v>
      </c>
      <c r="M9864">
        <v>6</v>
      </c>
      <c r="N9864">
        <v>0.2</v>
      </c>
      <c r="O9864">
        <v>10956.22</v>
      </c>
    </row>
    <row r="9865" spans="1:15" x14ac:dyDescent="0.3">
      <c r="A9865" t="s">
        <v>11878</v>
      </c>
      <c r="B9865" t="s">
        <v>3723</v>
      </c>
      <c r="C9865" t="s">
        <v>5673</v>
      </c>
      <c r="D9865" t="s">
        <v>61</v>
      </c>
      <c r="E9865" t="s">
        <v>603</v>
      </c>
      <c r="F9865" t="s">
        <v>80</v>
      </c>
      <c r="G9865" t="s">
        <v>179</v>
      </c>
      <c r="H9865" t="s">
        <v>236</v>
      </c>
      <c r="I9865" t="s">
        <v>118</v>
      </c>
      <c r="J9865" t="s">
        <v>119</v>
      </c>
      <c r="K9865" t="s">
        <v>270</v>
      </c>
      <c r="L9865">
        <v>84598.43</v>
      </c>
      <c r="M9865">
        <v>7</v>
      </c>
      <c r="N9865">
        <v>0.25</v>
      </c>
      <c r="O9865">
        <v>23617.29</v>
      </c>
    </row>
    <row r="9866" spans="1:15" x14ac:dyDescent="0.3">
      <c r="A9866" t="s">
        <v>11879</v>
      </c>
      <c r="B9866" t="s">
        <v>392</v>
      </c>
      <c r="C9866" t="s">
        <v>393</v>
      </c>
      <c r="D9866" t="s">
        <v>50</v>
      </c>
      <c r="E9866" t="s">
        <v>2698</v>
      </c>
      <c r="F9866" t="s">
        <v>80</v>
      </c>
      <c r="G9866" t="s">
        <v>63</v>
      </c>
      <c r="H9866" t="s">
        <v>172</v>
      </c>
      <c r="I9866" t="s">
        <v>83</v>
      </c>
      <c r="J9866" t="s">
        <v>84</v>
      </c>
      <c r="K9866" t="s">
        <v>85</v>
      </c>
      <c r="L9866">
        <v>29501.64</v>
      </c>
      <c r="M9866">
        <v>2</v>
      </c>
      <c r="N9866">
        <v>0.2</v>
      </c>
      <c r="O9866">
        <v>9090.57</v>
      </c>
    </row>
    <row r="9867" spans="1:15" x14ac:dyDescent="0.3">
      <c r="A9867" t="s">
        <v>11880</v>
      </c>
      <c r="B9867" t="s">
        <v>545</v>
      </c>
      <c r="C9867" t="s">
        <v>1361</v>
      </c>
      <c r="D9867" t="s">
        <v>102</v>
      </c>
      <c r="E9867" t="s">
        <v>1207</v>
      </c>
      <c r="F9867" t="s">
        <v>52</v>
      </c>
      <c r="G9867" t="s">
        <v>72</v>
      </c>
      <c r="H9867" t="s">
        <v>73</v>
      </c>
      <c r="I9867" t="s">
        <v>83</v>
      </c>
      <c r="J9867" t="s">
        <v>84</v>
      </c>
      <c r="K9867" t="s">
        <v>105</v>
      </c>
      <c r="L9867">
        <v>37834.879999999997</v>
      </c>
      <c r="M9867">
        <v>4</v>
      </c>
      <c r="N9867">
        <v>0</v>
      </c>
      <c r="O9867">
        <v>12935.87</v>
      </c>
    </row>
    <row r="9868" spans="1:15" x14ac:dyDescent="0.3">
      <c r="A9868" t="s">
        <v>11881</v>
      </c>
      <c r="B9868" t="s">
        <v>2115</v>
      </c>
      <c r="C9868" t="s">
        <v>1717</v>
      </c>
      <c r="D9868" t="s">
        <v>78</v>
      </c>
      <c r="E9868" t="s">
        <v>1510</v>
      </c>
      <c r="F9868" t="s">
        <v>71</v>
      </c>
      <c r="G9868" t="s">
        <v>81</v>
      </c>
      <c r="H9868" t="s">
        <v>186</v>
      </c>
      <c r="I9868" t="s">
        <v>96</v>
      </c>
      <c r="J9868" t="s">
        <v>166</v>
      </c>
      <c r="K9868" t="s">
        <v>762</v>
      </c>
      <c r="L9868">
        <v>17484</v>
      </c>
      <c r="M9868">
        <v>3</v>
      </c>
      <c r="N9868">
        <v>0</v>
      </c>
      <c r="O9868">
        <v>3579.64</v>
      </c>
    </row>
    <row r="9869" spans="1:15" x14ac:dyDescent="0.3">
      <c r="A9869" t="s">
        <v>11882</v>
      </c>
      <c r="B9869" t="s">
        <v>508</v>
      </c>
      <c r="C9869" t="s">
        <v>3388</v>
      </c>
      <c r="D9869" t="s">
        <v>102</v>
      </c>
      <c r="E9869" t="s">
        <v>656</v>
      </c>
      <c r="F9869" t="s">
        <v>52</v>
      </c>
      <c r="G9869" t="s">
        <v>81</v>
      </c>
      <c r="H9869" t="s">
        <v>82</v>
      </c>
      <c r="I9869" t="s">
        <v>118</v>
      </c>
      <c r="J9869" t="s">
        <v>230</v>
      </c>
      <c r="K9869" t="s">
        <v>356</v>
      </c>
      <c r="L9869">
        <v>21817.38</v>
      </c>
      <c r="M9869">
        <v>2</v>
      </c>
      <c r="N9869">
        <v>0</v>
      </c>
      <c r="O9869">
        <v>7153.79</v>
      </c>
    </row>
    <row r="9870" spans="1:15" x14ac:dyDescent="0.3">
      <c r="A9870" t="s">
        <v>11883</v>
      </c>
      <c r="B9870" t="s">
        <v>1728</v>
      </c>
      <c r="C9870" t="s">
        <v>868</v>
      </c>
      <c r="D9870" t="s">
        <v>50</v>
      </c>
      <c r="E9870" t="s">
        <v>2053</v>
      </c>
      <c r="F9870" t="s">
        <v>80</v>
      </c>
      <c r="G9870" t="s">
        <v>72</v>
      </c>
      <c r="H9870" t="s">
        <v>346</v>
      </c>
      <c r="I9870" t="s">
        <v>55</v>
      </c>
      <c r="J9870" t="s">
        <v>141</v>
      </c>
      <c r="K9870" t="s">
        <v>978</v>
      </c>
      <c r="L9870">
        <v>30609.42</v>
      </c>
      <c r="M9870">
        <v>3</v>
      </c>
      <c r="N9870">
        <v>0.2</v>
      </c>
      <c r="O9870">
        <v>8103.32</v>
      </c>
    </row>
    <row r="9871" spans="1:15" x14ac:dyDescent="0.3">
      <c r="A9871" t="s">
        <v>11884</v>
      </c>
      <c r="B9871" t="s">
        <v>3478</v>
      </c>
      <c r="C9871" t="s">
        <v>1700</v>
      </c>
      <c r="D9871" t="s">
        <v>50</v>
      </c>
      <c r="E9871" t="s">
        <v>850</v>
      </c>
      <c r="F9871" t="s">
        <v>71</v>
      </c>
      <c r="G9871" t="s">
        <v>53</v>
      </c>
      <c r="H9871" t="s">
        <v>246</v>
      </c>
      <c r="I9871" t="s">
        <v>118</v>
      </c>
      <c r="J9871" t="s">
        <v>230</v>
      </c>
      <c r="K9871" t="s">
        <v>356</v>
      </c>
      <c r="L9871">
        <v>42502</v>
      </c>
      <c r="M9871">
        <v>8</v>
      </c>
      <c r="N9871">
        <v>0</v>
      </c>
      <c r="O9871">
        <v>10453.61</v>
      </c>
    </row>
    <row r="9872" spans="1:15" x14ac:dyDescent="0.3">
      <c r="A9872" t="s">
        <v>11885</v>
      </c>
      <c r="B9872" t="s">
        <v>874</v>
      </c>
      <c r="C9872" t="s">
        <v>1387</v>
      </c>
      <c r="D9872" t="s">
        <v>61</v>
      </c>
      <c r="E9872" t="s">
        <v>990</v>
      </c>
      <c r="F9872" t="s">
        <v>71</v>
      </c>
      <c r="G9872" t="s">
        <v>63</v>
      </c>
      <c r="H9872" t="s">
        <v>64</v>
      </c>
      <c r="I9872" t="s">
        <v>83</v>
      </c>
      <c r="J9872" t="s">
        <v>379</v>
      </c>
      <c r="K9872" t="s">
        <v>562</v>
      </c>
      <c r="L9872">
        <v>42024.959999999999</v>
      </c>
      <c r="M9872">
        <v>4</v>
      </c>
      <c r="N9872">
        <v>0</v>
      </c>
      <c r="O9872">
        <v>9253.2099999999991</v>
      </c>
    </row>
    <row r="9873" spans="1:15" x14ac:dyDescent="0.3">
      <c r="A9873" t="s">
        <v>11886</v>
      </c>
      <c r="B9873" t="s">
        <v>2934</v>
      </c>
      <c r="C9873" t="s">
        <v>1273</v>
      </c>
      <c r="D9873" t="s">
        <v>78</v>
      </c>
      <c r="E9873" t="s">
        <v>103</v>
      </c>
      <c r="F9873" t="s">
        <v>52</v>
      </c>
      <c r="G9873" t="s">
        <v>63</v>
      </c>
      <c r="H9873" t="s">
        <v>64</v>
      </c>
      <c r="I9873" t="s">
        <v>96</v>
      </c>
      <c r="J9873" t="s">
        <v>135</v>
      </c>
      <c r="K9873" t="s">
        <v>275</v>
      </c>
      <c r="L9873">
        <v>5844.88</v>
      </c>
      <c r="M9873">
        <v>2</v>
      </c>
      <c r="N9873">
        <v>0.05</v>
      </c>
      <c r="O9873">
        <v>1020.52</v>
      </c>
    </row>
    <row r="9874" spans="1:15" x14ac:dyDescent="0.3">
      <c r="A9874" t="s">
        <v>11887</v>
      </c>
      <c r="B9874" t="s">
        <v>2995</v>
      </c>
      <c r="C9874" t="s">
        <v>219</v>
      </c>
      <c r="D9874" t="s">
        <v>102</v>
      </c>
      <c r="E9874" t="s">
        <v>1108</v>
      </c>
      <c r="F9874" t="s">
        <v>52</v>
      </c>
      <c r="G9874" t="s">
        <v>81</v>
      </c>
      <c r="H9874" t="s">
        <v>284</v>
      </c>
      <c r="I9874" t="s">
        <v>96</v>
      </c>
      <c r="J9874" t="s">
        <v>97</v>
      </c>
      <c r="K9874" t="s">
        <v>181</v>
      </c>
      <c r="L9874">
        <v>55593.35</v>
      </c>
      <c r="M9874">
        <v>5</v>
      </c>
      <c r="N9874">
        <v>0</v>
      </c>
      <c r="O9874">
        <v>22007.56</v>
      </c>
    </row>
    <row r="9875" spans="1:15" x14ac:dyDescent="0.3">
      <c r="A9875" t="s">
        <v>11888</v>
      </c>
      <c r="B9875" t="s">
        <v>1084</v>
      </c>
      <c r="C9875" t="s">
        <v>3270</v>
      </c>
      <c r="D9875" t="s">
        <v>61</v>
      </c>
      <c r="E9875" t="s">
        <v>1115</v>
      </c>
      <c r="F9875" t="s">
        <v>52</v>
      </c>
      <c r="G9875" t="s">
        <v>72</v>
      </c>
      <c r="H9875" t="s">
        <v>73</v>
      </c>
      <c r="I9875" t="s">
        <v>55</v>
      </c>
      <c r="J9875" t="s">
        <v>65</v>
      </c>
      <c r="K9875" t="s">
        <v>66</v>
      </c>
      <c r="L9875">
        <v>18187.86</v>
      </c>
      <c r="M9875">
        <v>6</v>
      </c>
      <c r="N9875">
        <v>0.15</v>
      </c>
      <c r="O9875">
        <v>3675.11</v>
      </c>
    </row>
    <row r="9876" spans="1:15" x14ac:dyDescent="0.3">
      <c r="A9876" t="s">
        <v>11889</v>
      </c>
      <c r="B9876" t="s">
        <v>529</v>
      </c>
      <c r="C9876" t="s">
        <v>901</v>
      </c>
      <c r="D9876" t="s">
        <v>61</v>
      </c>
      <c r="E9876" t="s">
        <v>201</v>
      </c>
      <c r="F9876" t="s">
        <v>80</v>
      </c>
      <c r="G9876" t="s">
        <v>63</v>
      </c>
      <c r="H9876" t="s">
        <v>202</v>
      </c>
      <c r="I9876" t="s">
        <v>96</v>
      </c>
      <c r="J9876" t="s">
        <v>111</v>
      </c>
      <c r="K9876" t="s">
        <v>112</v>
      </c>
      <c r="L9876">
        <v>556.73</v>
      </c>
      <c r="M9876">
        <v>1</v>
      </c>
      <c r="N9876">
        <v>0.1</v>
      </c>
      <c r="O9876">
        <v>93</v>
      </c>
    </row>
    <row r="9877" spans="1:15" x14ac:dyDescent="0.3">
      <c r="A9877" t="s">
        <v>11890</v>
      </c>
      <c r="B9877" t="s">
        <v>2575</v>
      </c>
      <c r="C9877" t="s">
        <v>1460</v>
      </c>
      <c r="D9877" t="s">
        <v>102</v>
      </c>
      <c r="E9877" t="s">
        <v>1824</v>
      </c>
      <c r="F9877" t="s">
        <v>71</v>
      </c>
      <c r="G9877" t="s">
        <v>53</v>
      </c>
      <c r="H9877" t="s">
        <v>90</v>
      </c>
      <c r="I9877" t="s">
        <v>96</v>
      </c>
      <c r="J9877" t="s">
        <v>111</v>
      </c>
      <c r="K9877" t="s">
        <v>112</v>
      </c>
      <c r="L9877">
        <v>45473.4</v>
      </c>
      <c r="M9877">
        <v>7</v>
      </c>
      <c r="N9877">
        <v>0.25</v>
      </c>
      <c r="O9877">
        <v>10770.73</v>
      </c>
    </row>
    <row r="9878" spans="1:15" x14ac:dyDescent="0.3">
      <c r="A9878" t="s">
        <v>11891</v>
      </c>
      <c r="B9878" t="s">
        <v>1758</v>
      </c>
      <c r="C9878" t="s">
        <v>1646</v>
      </c>
      <c r="D9878" t="s">
        <v>102</v>
      </c>
      <c r="E9878" t="s">
        <v>581</v>
      </c>
      <c r="F9878" t="s">
        <v>80</v>
      </c>
      <c r="G9878" t="s">
        <v>53</v>
      </c>
      <c r="H9878" t="s">
        <v>54</v>
      </c>
      <c r="I9878" t="s">
        <v>96</v>
      </c>
      <c r="J9878" t="s">
        <v>166</v>
      </c>
      <c r="K9878" t="s">
        <v>762</v>
      </c>
      <c r="L9878">
        <v>53783.8</v>
      </c>
      <c r="M9878">
        <v>4</v>
      </c>
      <c r="N9878">
        <v>0.1</v>
      </c>
      <c r="O9878">
        <v>18495.349999999999</v>
      </c>
    </row>
    <row r="9879" spans="1:15" x14ac:dyDescent="0.3">
      <c r="A9879" t="s">
        <v>11892</v>
      </c>
      <c r="B9879" t="s">
        <v>1558</v>
      </c>
      <c r="C9879" t="s">
        <v>901</v>
      </c>
      <c r="D9879" t="s">
        <v>102</v>
      </c>
      <c r="E9879" t="s">
        <v>506</v>
      </c>
      <c r="F9879" t="s">
        <v>71</v>
      </c>
      <c r="G9879" t="s">
        <v>179</v>
      </c>
      <c r="H9879" t="s">
        <v>236</v>
      </c>
      <c r="I9879" t="s">
        <v>118</v>
      </c>
      <c r="J9879" t="s">
        <v>303</v>
      </c>
      <c r="K9879" t="s">
        <v>304</v>
      </c>
      <c r="L9879">
        <v>3836.26</v>
      </c>
      <c r="M9879">
        <v>2</v>
      </c>
      <c r="N9879">
        <v>0.15</v>
      </c>
      <c r="O9879">
        <v>1267.94</v>
      </c>
    </row>
    <row r="9880" spans="1:15" x14ac:dyDescent="0.3">
      <c r="A9880" t="s">
        <v>11893</v>
      </c>
      <c r="B9880" t="s">
        <v>809</v>
      </c>
      <c r="C9880" t="s">
        <v>1457</v>
      </c>
      <c r="D9880" t="s">
        <v>78</v>
      </c>
      <c r="E9880" t="s">
        <v>2053</v>
      </c>
      <c r="F9880" t="s">
        <v>71</v>
      </c>
      <c r="G9880" t="s">
        <v>72</v>
      </c>
      <c r="H9880" t="s">
        <v>346</v>
      </c>
      <c r="I9880" t="s">
        <v>55</v>
      </c>
      <c r="J9880" t="s">
        <v>65</v>
      </c>
      <c r="K9880" t="s">
        <v>130</v>
      </c>
      <c r="L9880">
        <v>1237.32</v>
      </c>
      <c r="M9880">
        <v>2</v>
      </c>
      <c r="N9880">
        <v>0</v>
      </c>
      <c r="O9880">
        <v>187.86</v>
      </c>
    </row>
    <row r="9881" spans="1:15" x14ac:dyDescent="0.3">
      <c r="A9881" t="s">
        <v>11894</v>
      </c>
      <c r="B9881" t="s">
        <v>556</v>
      </c>
      <c r="C9881" t="s">
        <v>2036</v>
      </c>
      <c r="D9881" t="s">
        <v>61</v>
      </c>
      <c r="E9881" t="s">
        <v>146</v>
      </c>
      <c r="F9881" t="s">
        <v>80</v>
      </c>
      <c r="G9881" t="s">
        <v>81</v>
      </c>
      <c r="H9881" t="s">
        <v>186</v>
      </c>
      <c r="I9881" t="s">
        <v>96</v>
      </c>
      <c r="J9881" t="s">
        <v>111</v>
      </c>
      <c r="K9881" t="s">
        <v>225</v>
      </c>
      <c r="L9881">
        <v>50898.8</v>
      </c>
      <c r="M9881">
        <v>10</v>
      </c>
      <c r="N9881">
        <v>0.1</v>
      </c>
      <c r="O9881">
        <v>11384.93</v>
      </c>
    </row>
    <row r="9882" spans="1:15" x14ac:dyDescent="0.3">
      <c r="A9882" t="s">
        <v>11895</v>
      </c>
      <c r="B9882" t="s">
        <v>1775</v>
      </c>
      <c r="C9882" t="s">
        <v>2123</v>
      </c>
      <c r="D9882" t="s">
        <v>50</v>
      </c>
      <c r="E9882" t="s">
        <v>109</v>
      </c>
      <c r="F9882" t="s">
        <v>71</v>
      </c>
      <c r="G9882" t="s">
        <v>72</v>
      </c>
      <c r="H9882" t="s">
        <v>346</v>
      </c>
      <c r="I9882" t="s">
        <v>96</v>
      </c>
      <c r="J9882" t="s">
        <v>135</v>
      </c>
      <c r="K9882" t="s">
        <v>395</v>
      </c>
      <c r="L9882">
        <v>72227.460000000006</v>
      </c>
      <c r="M9882">
        <v>6</v>
      </c>
      <c r="N9882">
        <v>0.1</v>
      </c>
      <c r="O9882">
        <v>20821.849999999999</v>
      </c>
    </row>
    <row r="9883" spans="1:15" x14ac:dyDescent="0.3">
      <c r="A9883" t="s">
        <v>11896</v>
      </c>
      <c r="B9883" t="s">
        <v>1307</v>
      </c>
      <c r="C9883" t="s">
        <v>542</v>
      </c>
      <c r="D9883" t="s">
        <v>78</v>
      </c>
      <c r="E9883" t="s">
        <v>289</v>
      </c>
      <c r="F9883" t="s">
        <v>52</v>
      </c>
      <c r="G9883" t="s">
        <v>63</v>
      </c>
      <c r="H9883" t="s">
        <v>172</v>
      </c>
      <c r="I9883" t="s">
        <v>96</v>
      </c>
      <c r="J9883" t="s">
        <v>111</v>
      </c>
      <c r="K9883" t="s">
        <v>328</v>
      </c>
      <c r="L9883">
        <v>25480.959999999999</v>
      </c>
      <c r="M9883">
        <v>4</v>
      </c>
      <c r="N9883">
        <v>0</v>
      </c>
      <c r="O9883">
        <v>4223.4399999999996</v>
      </c>
    </row>
    <row r="9884" spans="1:15" x14ac:dyDescent="0.3">
      <c r="A9884" t="s">
        <v>11897</v>
      </c>
      <c r="B9884" t="s">
        <v>244</v>
      </c>
      <c r="C9884" t="s">
        <v>2723</v>
      </c>
      <c r="D9884" t="s">
        <v>50</v>
      </c>
      <c r="E9884" t="s">
        <v>820</v>
      </c>
      <c r="F9884" t="s">
        <v>52</v>
      </c>
      <c r="G9884" t="s">
        <v>179</v>
      </c>
      <c r="H9884" t="s">
        <v>236</v>
      </c>
      <c r="I9884" t="s">
        <v>118</v>
      </c>
      <c r="J9884" t="s">
        <v>191</v>
      </c>
      <c r="K9884" t="s">
        <v>829</v>
      </c>
      <c r="L9884">
        <v>8295.07</v>
      </c>
      <c r="M9884">
        <v>1</v>
      </c>
      <c r="N9884">
        <v>0.1</v>
      </c>
      <c r="O9884">
        <v>2703.9</v>
      </c>
    </row>
    <row r="9885" spans="1:15" x14ac:dyDescent="0.3">
      <c r="A9885" t="s">
        <v>11898</v>
      </c>
      <c r="B9885" t="s">
        <v>1489</v>
      </c>
      <c r="C9885" t="s">
        <v>2303</v>
      </c>
      <c r="D9885" t="s">
        <v>50</v>
      </c>
      <c r="E9885" t="s">
        <v>2444</v>
      </c>
      <c r="F9885" t="s">
        <v>80</v>
      </c>
      <c r="G9885" t="s">
        <v>72</v>
      </c>
      <c r="H9885" t="s">
        <v>104</v>
      </c>
      <c r="I9885" t="s">
        <v>118</v>
      </c>
      <c r="J9885" t="s">
        <v>119</v>
      </c>
      <c r="K9885" t="s">
        <v>197</v>
      </c>
      <c r="L9885">
        <v>9400.35</v>
      </c>
      <c r="M9885">
        <v>5</v>
      </c>
      <c r="N9885">
        <v>0.15</v>
      </c>
      <c r="O9885">
        <v>2152.0100000000002</v>
      </c>
    </row>
    <row r="9886" spans="1:15" x14ac:dyDescent="0.3">
      <c r="A9886" t="s">
        <v>11899</v>
      </c>
      <c r="B9886" t="s">
        <v>4694</v>
      </c>
      <c r="C9886" t="s">
        <v>2757</v>
      </c>
      <c r="D9886" t="s">
        <v>50</v>
      </c>
      <c r="E9886" t="s">
        <v>2153</v>
      </c>
      <c r="F9886" t="s">
        <v>71</v>
      </c>
      <c r="G9886" t="s">
        <v>72</v>
      </c>
      <c r="H9886" t="s">
        <v>346</v>
      </c>
      <c r="I9886" t="s">
        <v>96</v>
      </c>
      <c r="J9886" t="s">
        <v>135</v>
      </c>
      <c r="K9886" t="s">
        <v>136</v>
      </c>
      <c r="L9886">
        <v>6213.4</v>
      </c>
      <c r="M9886">
        <v>2</v>
      </c>
      <c r="N9886">
        <v>0.2</v>
      </c>
      <c r="O9886">
        <v>1585.89</v>
      </c>
    </row>
    <row r="9887" spans="1:15" x14ac:dyDescent="0.3">
      <c r="A9887" t="s">
        <v>11900</v>
      </c>
      <c r="B9887" t="s">
        <v>3786</v>
      </c>
      <c r="C9887" t="s">
        <v>2786</v>
      </c>
      <c r="D9887" t="s">
        <v>50</v>
      </c>
      <c r="E9887" t="s">
        <v>51</v>
      </c>
      <c r="F9887" t="s">
        <v>80</v>
      </c>
      <c r="G9887" t="s">
        <v>72</v>
      </c>
      <c r="H9887" t="s">
        <v>104</v>
      </c>
      <c r="I9887" t="s">
        <v>55</v>
      </c>
      <c r="J9887" t="s">
        <v>56</v>
      </c>
      <c r="K9887" t="s">
        <v>57</v>
      </c>
      <c r="L9887">
        <v>24772.48</v>
      </c>
      <c r="M9887">
        <v>8</v>
      </c>
      <c r="N9887">
        <v>0.2</v>
      </c>
      <c r="O9887">
        <v>6151.6</v>
      </c>
    </row>
    <row r="9888" spans="1:15" x14ac:dyDescent="0.3">
      <c r="A9888" t="s">
        <v>11901</v>
      </c>
      <c r="B9888" t="s">
        <v>1185</v>
      </c>
      <c r="C9888" t="s">
        <v>849</v>
      </c>
      <c r="D9888" t="s">
        <v>50</v>
      </c>
      <c r="E9888" t="s">
        <v>1505</v>
      </c>
      <c r="F9888" t="s">
        <v>71</v>
      </c>
      <c r="G9888" t="s">
        <v>53</v>
      </c>
      <c r="H9888" t="s">
        <v>110</v>
      </c>
      <c r="I9888" t="s">
        <v>83</v>
      </c>
      <c r="J9888" t="s">
        <v>84</v>
      </c>
      <c r="K9888" t="s">
        <v>125</v>
      </c>
      <c r="L9888">
        <v>3463.22</v>
      </c>
      <c r="M9888">
        <v>1</v>
      </c>
      <c r="N9888">
        <v>0.05</v>
      </c>
      <c r="O9888">
        <v>1236.17</v>
      </c>
    </row>
    <row r="9889" spans="1:15" x14ac:dyDescent="0.3">
      <c r="A9889" t="s">
        <v>11902</v>
      </c>
      <c r="B9889" t="s">
        <v>1286</v>
      </c>
      <c r="C9889" t="s">
        <v>1560</v>
      </c>
      <c r="D9889" t="s">
        <v>102</v>
      </c>
      <c r="E9889" t="s">
        <v>869</v>
      </c>
      <c r="F9889" t="s">
        <v>80</v>
      </c>
      <c r="G9889" t="s">
        <v>81</v>
      </c>
      <c r="H9889" t="s">
        <v>82</v>
      </c>
      <c r="I9889" t="s">
        <v>55</v>
      </c>
      <c r="J9889" t="s">
        <v>173</v>
      </c>
      <c r="K9889" t="s">
        <v>203</v>
      </c>
      <c r="L9889">
        <v>79515.679999999993</v>
      </c>
      <c r="M9889">
        <v>8</v>
      </c>
      <c r="N9889">
        <v>0.1</v>
      </c>
      <c r="O9889">
        <v>27780.21</v>
      </c>
    </row>
    <row r="9890" spans="1:15" x14ac:dyDescent="0.3">
      <c r="A9890" t="s">
        <v>11903</v>
      </c>
      <c r="B9890" t="s">
        <v>1774</v>
      </c>
      <c r="C9890" t="s">
        <v>1775</v>
      </c>
      <c r="D9890" t="s">
        <v>102</v>
      </c>
      <c r="E9890" t="s">
        <v>2277</v>
      </c>
      <c r="F9890" t="s">
        <v>80</v>
      </c>
      <c r="G9890" t="s">
        <v>81</v>
      </c>
      <c r="H9890" t="s">
        <v>82</v>
      </c>
      <c r="I9890" t="s">
        <v>96</v>
      </c>
      <c r="J9890" t="s">
        <v>111</v>
      </c>
      <c r="K9890" t="s">
        <v>225</v>
      </c>
      <c r="L9890">
        <v>13951.35</v>
      </c>
      <c r="M9890">
        <v>5</v>
      </c>
      <c r="N9890">
        <v>0.15</v>
      </c>
      <c r="O9890">
        <v>3365.43</v>
      </c>
    </row>
    <row r="9891" spans="1:15" x14ac:dyDescent="0.3">
      <c r="A9891" t="s">
        <v>11904</v>
      </c>
      <c r="B9891" t="s">
        <v>144</v>
      </c>
      <c r="C9891" t="s">
        <v>773</v>
      </c>
      <c r="D9891" t="s">
        <v>102</v>
      </c>
      <c r="E9891" t="s">
        <v>294</v>
      </c>
      <c r="F9891" t="s">
        <v>52</v>
      </c>
      <c r="G9891" t="s">
        <v>72</v>
      </c>
      <c r="H9891" t="s">
        <v>117</v>
      </c>
      <c r="I9891" t="s">
        <v>55</v>
      </c>
      <c r="J9891" t="s">
        <v>65</v>
      </c>
      <c r="K9891" t="s">
        <v>91</v>
      </c>
      <c r="L9891">
        <v>46731.4</v>
      </c>
      <c r="M9891">
        <v>4</v>
      </c>
      <c r="N9891">
        <v>0.05</v>
      </c>
      <c r="O9891">
        <v>14273.87</v>
      </c>
    </row>
    <row r="9892" spans="1:15" x14ac:dyDescent="0.3">
      <c r="A9892" t="s">
        <v>11905</v>
      </c>
      <c r="B9892" t="s">
        <v>2034</v>
      </c>
      <c r="C9892" t="s">
        <v>3515</v>
      </c>
      <c r="D9892" t="s">
        <v>61</v>
      </c>
      <c r="E9892" t="s">
        <v>885</v>
      </c>
      <c r="F9892" t="s">
        <v>80</v>
      </c>
      <c r="G9892" t="s">
        <v>72</v>
      </c>
      <c r="H9892" t="s">
        <v>104</v>
      </c>
      <c r="I9892" t="s">
        <v>96</v>
      </c>
      <c r="J9892" t="s">
        <v>166</v>
      </c>
      <c r="K9892" t="s">
        <v>167</v>
      </c>
      <c r="L9892">
        <v>102867.17</v>
      </c>
      <c r="M9892">
        <v>7</v>
      </c>
      <c r="N9892">
        <v>0.25</v>
      </c>
      <c r="O9892">
        <v>25105.040000000001</v>
      </c>
    </row>
    <row r="9893" spans="1:15" x14ac:dyDescent="0.3">
      <c r="A9893" t="s">
        <v>11906</v>
      </c>
      <c r="B9893" t="s">
        <v>2089</v>
      </c>
      <c r="C9893" t="s">
        <v>3541</v>
      </c>
      <c r="D9893" t="s">
        <v>50</v>
      </c>
      <c r="E9893" t="s">
        <v>3614</v>
      </c>
      <c r="F9893" t="s">
        <v>80</v>
      </c>
      <c r="G9893" t="s">
        <v>179</v>
      </c>
      <c r="H9893" t="s">
        <v>180</v>
      </c>
      <c r="I9893" t="s">
        <v>118</v>
      </c>
      <c r="J9893" t="s">
        <v>303</v>
      </c>
      <c r="K9893" t="s">
        <v>304</v>
      </c>
      <c r="L9893">
        <v>90320.76</v>
      </c>
      <c r="M9893">
        <v>9</v>
      </c>
      <c r="N9893">
        <v>0.25</v>
      </c>
      <c r="O9893">
        <v>18689.189999999999</v>
      </c>
    </row>
    <row r="9894" spans="1:15" x14ac:dyDescent="0.3">
      <c r="A9894" t="s">
        <v>11907</v>
      </c>
      <c r="B9894" t="s">
        <v>981</v>
      </c>
      <c r="C9894" t="s">
        <v>3449</v>
      </c>
      <c r="D9894" t="s">
        <v>102</v>
      </c>
      <c r="E9894" t="s">
        <v>707</v>
      </c>
      <c r="F9894" t="s">
        <v>52</v>
      </c>
      <c r="G9894" t="s">
        <v>53</v>
      </c>
      <c r="H9894" t="s">
        <v>90</v>
      </c>
      <c r="I9894" t="s">
        <v>96</v>
      </c>
      <c r="J9894" t="s">
        <v>166</v>
      </c>
      <c r="K9894" t="s">
        <v>337</v>
      </c>
      <c r="L9894">
        <v>76752.41</v>
      </c>
      <c r="M9894">
        <v>7</v>
      </c>
      <c r="N9894">
        <v>0</v>
      </c>
      <c r="O9894">
        <v>26882.95</v>
      </c>
    </row>
    <row r="9895" spans="1:15" x14ac:dyDescent="0.3">
      <c r="A9895" t="s">
        <v>11908</v>
      </c>
      <c r="B9895" t="s">
        <v>2506</v>
      </c>
      <c r="C9895" t="s">
        <v>3077</v>
      </c>
      <c r="D9895" t="s">
        <v>102</v>
      </c>
      <c r="E9895" t="s">
        <v>302</v>
      </c>
      <c r="F9895" t="s">
        <v>71</v>
      </c>
      <c r="G9895" t="s">
        <v>81</v>
      </c>
      <c r="H9895" t="s">
        <v>186</v>
      </c>
      <c r="I9895" t="s">
        <v>96</v>
      </c>
      <c r="J9895" t="s">
        <v>97</v>
      </c>
      <c r="K9895" t="s">
        <v>416</v>
      </c>
      <c r="L9895">
        <v>6560.82</v>
      </c>
      <c r="M9895">
        <v>6</v>
      </c>
      <c r="N9895">
        <v>0.2</v>
      </c>
      <c r="O9895">
        <v>1278.3800000000001</v>
      </c>
    </row>
    <row r="9896" spans="1:15" x14ac:dyDescent="0.3">
      <c r="A9896" t="s">
        <v>11909</v>
      </c>
      <c r="B9896" t="s">
        <v>1814</v>
      </c>
      <c r="C9896" t="s">
        <v>144</v>
      </c>
      <c r="D9896" t="s">
        <v>50</v>
      </c>
      <c r="E9896" t="s">
        <v>746</v>
      </c>
      <c r="F9896" t="s">
        <v>52</v>
      </c>
      <c r="G9896" t="s">
        <v>53</v>
      </c>
      <c r="H9896" t="s">
        <v>110</v>
      </c>
      <c r="I9896" t="s">
        <v>96</v>
      </c>
      <c r="J9896" t="s">
        <v>97</v>
      </c>
      <c r="K9896" t="s">
        <v>416</v>
      </c>
      <c r="L9896">
        <v>40483.08</v>
      </c>
      <c r="M9896">
        <v>9</v>
      </c>
      <c r="N9896">
        <v>0</v>
      </c>
      <c r="O9896">
        <v>11191.82</v>
      </c>
    </row>
    <row r="9897" spans="1:15" x14ac:dyDescent="0.3">
      <c r="A9897" t="s">
        <v>11910</v>
      </c>
      <c r="B9897" t="s">
        <v>1941</v>
      </c>
      <c r="C9897" t="s">
        <v>1019</v>
      </c>
      <c r="D9897" t="s">
        <v>50</v>
      </c>
      <c r="E9897" t="s">
        <v>930</v>
      </c>
      <c r="F9897" t="s">
        <v>71</v>
      </c>
      <c r="G9897" t="s">
        <v>63</v>
      </c>
      <c r="H9897" t="s">
        <v>202</v>
      </c>
      <c r="I9897" t="s">
        <v>96</v>
      </c>
      <c r="J9897" t="s">
        <v>111</v>
      </c>
      <c r="K9897" t="s">
        <v>225</v>
      </c>
      <c r="L9897">
        <v>5739.56</v>
      </c>
      <c r="M9897">
        <v>1</v>
      </c>
      <c r="N9897">
        <v>0.15</v>
      </c>
      <c r="O9897">
        <v>1664.91</v>
      </c>
    </row>
    <row r="9898" spans="1:15" x14ac:dyDescent="0.3">
      <c r="A9898" t="s">
        <v>11911</v>
      </c>
      <c r="B9898" t="s">
        <v>1315</v>
      </c>
      <c r="C9898" t="s">
        <v>4694</v>
      </c>
      <c r="D9898" t="s">
        <v>102</v>
      </c>
      <c r="E9898" t="s">
        <v>444</v>
      </c>
      <c r="F9898" t="s">
        <v>52</v>
      </c>
      <c r="G9898" t="s">
        <v>63</v>
      </c>
      <c r="H9898" t="s">
        <v>172</v>
      </c>
      <c r="I9898" t="s">
        <v>118</v>
      </c>
      <c r="J9898" t="s">
        <v>230</v>
      </c>
      <c r="K9898" t="s">
        <v>231</v>
      </c>
      <c r="L9898">
        <v>10158.83</v>
      </c>
      <c r="M9898">
        <v>1</v>
      </c>
      <c r="N9898">
        <v>0.2</v>
      </c>
      <c r="O9898">
        <v>1497.08</v>
      </c>
    </row>
    <row r="9899" spans="1:15" x14ac:dyDescent="0.3">
      <c r="A9899" t="s">
        <v>11912</v>
      </c>
      <c r="B9899" t="s">
        <v>640</v>
      </c>
      <c r="C9899" t="s">
        <v>4069</v>
      </c>
      <c r="D9899" t="s">
        <v>61</v>
      </c>
      <c r="E9899" t="s">
        <v>791</v>
      </c>
      <c r="F9899" t="s">
        <v>52</v>
      </c>
      <c r="G9899" t="s">
        <v>63</v>
      </c>
      <c r="H9899" t="s">
        <v>64</v>
      </c>
      <c r="I9899" t="s">
        <v>83</v>
      </c>
      <c r="J9899" t="s">
        <v>379</v>
      </c>
      <c r="K9899" t="s">
        <v>562</v>
      </c>
      <c r="L9899">
        <v>14436.06</v>
      </c>
      <c r="M9899">
        <v>6</v>
      </c>
      <c r="N9899">
        <v>0.1</v>
      </c>
      <c r="O9899">
        <v>4935.51</v>
      </c>
    </row>
    <row r="9900" spans="1:15" x14ac:dyDescent="0.3">
      <c r="A9900" t="s">
        <v>11913</v>
      </c>
      <c r="B9900" t="s">
        <v>398</v>
      </c>
      <c r="C9900" t="s">
        <v>1077</v>
      </c>
      <c r="D9900" t="s">
        <v>102</v>
      </c>
      <c r="E9900" t="s">
        <v>966</v>
      </c>
      <c r="F9900" t="s">
        <v>80</v>
      </c>
      <c r="G9900" t="s">
        <v>63</v>
      </c>
      <c r="H9900" t="s">
        <v>202</v>
      </c>
      <c r="I9900" t="s">
        <v>55</v>
      </c>
      <c r="J9900" t="s">
        <v>65</v>
      </c>
      <c r="K9900" t="s">
        <v>66</v>
      </c>
      <c r="L9900">
        <v>33344.92</v>
      </c>
      <c r="M9900">
        <v>7</v>
      </c>
      <c r="N9900">
        <v>0.1</v>
      </c>
      <c r="O9900">
        <v>10562.36</v>
      </c>
    </row>
    <row r="9901" spans="1:15" x14ac:dyDescent="0.3">
      <c r="A9901" t="s">
        <v>11914</v>
      </c>
      <c r="B9901" t="s">
        <v>2887</v>
      </c>
      <c r="C9901" t="s">
        <v>2216</v>
      </c>
      <c r="D9901" t="s">
        <v>78</v>
      </c>
      <c r="E9901" t="s">
        <v>454</v>
      </c>
      <c r="F9901" t="s">
        <v>71</v>
      </c>
      <c r="G9901" t="s">
        <v>81</v>
      </c>
      <c r="H9901" t="s">
        <v>284</v>
      </c>
      <c r="I9901" t="s">
        <v>55</v>
      </c>
      <c r="J9901" t="s">
        <v>141</v>
      </c>
      <c r="K9901" t="s">
        <v>241</v>
      </c>
      <c r="L9901">
        <v>45286.15</v>
      </c>
      <c r="M9901">
        <v>7</v>
      </c>
      <c r="N9901">
        <v>0.1</v>
      </c>
      <c r="O9901">
        <v>12211.49</v>
      </c>
    </row>
    <row r="9902" spans="1:15" x14ac:dyDescent="0.3">
      <c r="A9902" t="s">
        <v>11915</v>
      </c>
      <c r="B9902" t="s">
        <v>1700</v>
      </c>
      <c r="C9902" t="s">
        <v>1553</v>
      </c>
      <c r="D9902" t="s">
        <v>102</v>
      </c>
      <c r="E9902" t="s">
        <v>807</v>
      </c>
      <c r="F9902" t="s">
        <v>71</v>
      </c>
      <c r="G9902" t="s">
        <v>53</v>
      </c>
      <c r="H9902" t="s">
        <v>110</v>
      </c>
      <c r="I9902" t="s">
        <v>55</v>
      </c>
      <c r="J9902" t="s">
        <v>65</v>
      </c>
      <c r="K9902" t="s">
        <v>66</v>
      </c>
      <c r="L9902">
        <v>18329.95</v>
      </c>
      <c r="M9902">
        <v>5</v>
      </c>
      <c r="N9902">
        <v>0.15</v>
      </c>
      <c r="O9902">
        <v>3571.93</v>
      </c>
    </row>
    <row r="9903" spans="1:15" x14ac:dyDescent="0.3">
      <c r="A9903" t="s">
        <v>11916</v>
      </c>
      <c r="B9903" t="s">
        <v>694</v>
      </c>
      <c r="C9903" t="s">
        <v>906</v>
      </c>
      <c r="D9903" t="s">
        <v>61</v>
      </c>
      <c r="E9903" t="s">
        <v>866</v>
      </c>
      <c r="F9903" t="s">
        <v>80</v>
      </c>
      <c r="G9903" t="s">
        <v>72</v>
      </c>
      <c r="H9903" t="s">
        <v>117</v>
      </c>
      <c r="I9903" t="s">
        <v>83</v>
      </c>
      <c r="J9903" t="s">
        <v>84</v>
      </c>
      <c r="K9903" t="s">
        <v>85</v>
      </c>
      <c r="L9903">
        <v>5650.86</v>
      </c>
      <c r="M9903">
        <v>1</v>
      </c>
      <c r="N9903">
        <v>0.2</v>
      </c>
      <c r="O9903">
        <v>1301.9000000000001</v>
      </c>
    </row>
    <row r="9904" spans="1:15" x14ac:dyDescent="0.3">
      <c r="A9904" t="s">
        <v>11917</v>
      </c>
      <c r="B9904" t="s">
        <v>1038</v>
      </c>
      <c r="C9904" t="s">
        <v>1039</v>
      </c>
      <c r="D9904" t="s">
        <v>50</v>
      </c>
      <c r="E9904" t="s">
        <v>2373</v>
      </c>
      <c r="F9904" t="s">
        <v>52</v>
      </c>
      <c r="G9904" t="s">
        <v>63</v>
      </c>
      <c r="H9904" t="s">
        <v>172</v>
      </c>
      <c r="I9904" t="s">
        <v>83</v>
      </c>
      <c r="J9904" t="s">
        <v>449</v>
      </c>
      <c r="K9904" t="s">
        <v>450</v>
      </c>
      <c r="L9904">
        <v>81953.7</v>
      </c>
      <c r="M9904">
        <v>10</v>
      </c>
      <c r="N9904">
        <v>0.05</v>
      </c>
      <c r="O9904">
        <v>20546.919999999998</v>
      </c>
    </row>
    <row r="9905" spans="1:15" x14ac:dyDescent="0.3">
      <c r="A9905" t="s">
        <v>11918</v>
      </c>
      <c r="B9905" t="s">
        <v>319</v>
      </c>
      <c r="C9905" t="s">
        <v>575</v>
      </c>
      <c r="D9905" t="s">
        <v>78</v>
      </c>
      <c r="E9905" t="s">
        <v>1409</v>
      </c>
      <c r="F9905" t="s">
        <v>71</v>
      </c>
      <c r="G9905" t="s">
        <v>53</v>
      </c>
      <c r="H9905" t="s">
        <v>90</v>
      </c>
      <c r="I9905" t="s">
        <v>55</v>
      </c>
      <c r="J9905" t="s">
        <v>141</v>
      </c>
      <c r="K9905" t="s">
        <v>142</v>
      </c>
      <c r="L9905">
        <v>30172.14</v>
      </c>
      <c r="M9905">
        <v>9</v>
      </c>
      <c r="N9905">
        <v>0.15</v>
      </c>
      <c r="O9905">
        <v>3893.35</v>
      </c>
    </row>
    <row r="9906" spans="1:15" x14ac:dyDescent="0.3">
      <c r="A9906" t="s">
        <v>11919</v>
      </c>
      <c r="B9906" t="s">
        <v>132</v>
      </c>
      <c r="C9906" t="s">
        <v>1133</v>
      </c>
      <c r="D9906" t="s">
        <v>50</v>
      </c>
      <c r="E9906" t="s">
        <v>1036</v>
      </c>
      <c r="F9906" t="s">
        <v>52</v>
      </c>
      <c r="G9906" t="s">
        <v>63</v>
      </c>
      <c r="H9906" t="s">
        <v>202</v>
      </c>
      <c r="I9906" t="s">
        <v>55</v>
      </c>
      <c r="J9906" t="s">
        <v>65</v>
      </c>
      <c r="K9906" t="s">
        <v>130</v>
      </c>
      <c r="L9906">
        <v>35381.43</v>
      </c>
      <c r="M9906">
        <v>3</v>
      </c>
      <c r="N9906">
        <v>0.1</v>
      </c>
      <c r="O9906">
        <v>11112.92</v>
      </c>
    </row>
    <row r="9907" spans="1:15" x14ac:dyDescent="0.3">
      <c r="A9907" t="s">
        <v>11920</v>
      </c>
      <c r="B9907" t="s">
        <v>2084</v>
      </c>
      <c r="C9907" t="s">
        <v>883</v>
      </c>
      <c r="D9907" t="s">
        <v>102</v>
      </c>
      <c r="E9907" t="s">
        <v>664</v>
      </c>
      <c r="F9907" t="s">
        <v>71</v>
      </c>
      <c r="G9907" t="s">
        <v>81</v>
      </c>
      <c r="H9907" t="s">
        <v>95</v>
      </c>
      <c r="I9907" t="s">
        <v>96</v>
      </c>
      <c r="J9907" t="s">
        <v>166</v>
      </c>
      <c r="K9907" t="s">
        <v>762</v>
      </c>
      <c r="L9907">
        <v>1596.78</v>
      </c>
      <c r="M9907">
        <v>1</v>
      </c>
      <c r="N9907">
        <v>0.15</v>
      </c>
      <c r="O9907">
        <v>331.99</v>
      </c>
    </row>
    <row r="9908" spans="1:15" x14ac:dyDescent="0.3">
      <c r="A9908" t="s">
        <v>11921</v>
      </c>
      <c r="B9908" t="s">
        <v>926</v>
      </c>
      <c r="C9908" t="s">
        <v>1557</v>
      </c>
      <c r="D9908" t="s">
        <v>61</v>
      </c>
      <c r="E9908" t="s">
        <v>1746</v>
      </c>
      <c r="F9908" t="s">
        <v>80</v>
      </c>
      <c r="G9908" t="s">
        <v>179</v>
      </c>
      <c r="H9908" t="s">
        <v>236</v>
      </c>
      <c r="I9908" t="s">
        <v>83</v>
      </c>
      <c r="J9908" t="s">
        <v>379</v>
      </c>
      <c r="K9908" t="s">
        <v>380</v>
      </c>
      <c r="L9908">
        <v>11893.54</v>
      </c>
      <c r="M9908">
        <v>2</v>
      </c>
      <c r="N9908">
        <v>0.15</v>
      </c>
      <c r="O9908">
        <v>2619.13</v>
      </c>
    </row>
    <row r="9909" spans="1:15" x14ac:dyDescent="0.3">
      <c r="A9909" t="s">
        <v>11922</v>
      </c>
      <c r="B9909" t="s">
        <v>654</v>
      </c>
      <c r="C9909" t="s">
        <v>1009</v>
      </c>
      <c r="D9909" t="s">
        <v>61</v>
      </c>
      <c r="E9909" t="s">
        <v>487</v>
      </c>
      <c r="F9909" t="s">
        <v>52</v>
      </c>
      <c r="G9909" t="s">
        <v>81</v>
      </c>
      <c r="H9909" t="s">
        <v>95</v>
      </c>
      <c r="I9909" t="s">
        <v>118</v>
      </c>
      <c r="J9909" t="s">
        <v>119</v>
      </c>
      <c r="K9909" t="s">
        <v>270</v>
      </c>
      <c r="L9909">
        <v>9199.65</v>
      </c>
      <c r="M9909">
        <v>5</v>
      </c>
      <c r="N9909">
        <v>0.15</v>
      </c>
      <c r="O9909">
        <v>2648.77</v>
      </c>
    </row>
    <row r="9910" spans="1:15" x14ac:dyDescent="0.3">
      <c r="A9910" t="s">
        <v>11923</v>
      </c>
      <c r="B9910" t="s">
        <v>575</v>
      </c>
      <c r="C9910" t="s">
        <v>1114</v>
      </c>
      <c r="D9910" t="s">
        <v>78</v>
      </c>
      <c r="E9910" t="s">
        <v>316</v>
      </c>
      <c r="F9910" t="s">
        <v>52</v>
      </c>
      <c r="G9910" t="s">
        <v>179</v>
      </c>
      <c r="H9910" t="s">
        <v>236</v>
      </c>
      <c r="I9910" t="s">
        <v>55</v>
      </c>
      <c r="J9910" t="s">
        <v>56</v>
      </c>
      <c r="K9910" t="s">
        <v>74</v>
      </c>
      <c r="L9910">
        <v>3601.24</v>
      </c>
      <c r="M9910">
        <v>4</v>
      </c>
      <c r="N9910">
        <v>0.25</v>
      </c>
      <c r="O9910">
        <v>749.89</v>
      </c>
    </row>
    <row r="9911" spans="1:15" x14ac:dyDescent="0.3">
      <c r="A9911" t="s">
        <v>11924</v>
      </c>
      <c r="B9911" t="s">
        <v>1128</v>
      </c>
      <c r="C9911" t="s">
        <v>650</v>
      </c>
      <c r="D9911" t="s">
        <v>50</v>
      </c>
      <c r="E9911" t="s">
        <v>779</v>
      </c>
      <c r="F9911" t="s">
        <v>80</v>
      </c>
      <c r="G9911" t="s">
        <v>179</v>
      </c>
      <c r="H9911" t="s">
        <v>236</v>
      </c>
      <c r="I9911" t="s">
        <v>118</v>
      </c>
      <c r="J9911" t="s">
        <v>119</v>
      </c>
      <c r="K9911" t="s">
        <v>120</v>
      </c>
      <c r="L9911">
        <v>18770.88</v>
      </c>
      <c r="M9911">
        <v>3</v>
      </c>
      <c r="N9911">
        <v>0.1</v>
      </c>
      <c r="O9911">
        <v>4919.42</v>
      </c>
    </row>
    <row r="9912" spans="1:15" x14ac:dyDescent="0.3">
      <c r="A9912" t="s">
        <v>11925</v>
      </c>
      <c r="B9912" t="s">
        <v>210</v>
      </c>
      <c r="C9912" t="s">
        <v>3322</v>
      </c>
      <c r="D9912" t="s">
        <v>61</v>
      </c>
      <c r="E9912" t="s">
        <v>1514</v>
      </c>
      <c r="F9912" t="s">
        <v>52</v>
      </c>
      <c r="G9912" t="s">
        <v>72</v>
      </c>
      <c r="H9912" t="s">
        <v>346</v>
      </c>
      <c r="I9912" t="s">
        <v>55</v>
      </c>
      <c r="J9912" t="s">
        <v>141</v>
      </c>
      <c r="K9912" t="s">
        <v>142</v>
      </c>
      <c r="L9912">
        <v>81102.600000000006</v>
      </c>
      <c r="M9912">
        <v>10</v>
      </c>
      <c r="N9912">
        <v>0.15</v>
      </c>
      <c r="O9912">
        <v>16138.19</v>
      </c>
    </row>
    <row r="9913" spans="1:15" x14ac:dyDescent="0.3">
      <c r="A9913" t="s">
        <v>11926</v>
      </c>
      <c r="B9913" t="s">
        <v>1525</v>
      </c>
      <c r="C9913" t="s">
        <v>2540</v>
      </c>
      <c r="D9913" t="s">
        <v>61</v>
      </c>
      <c r="E9913" t="s">
        <v>1303</v>
      </c>
      <c r="F9913" t="s">
        <v>52</v>
      </c>
      <c r="G9913" t="s">
        <v>53</v>
      </c>
      <c r="H9913" t="s">
        <v>90</v>
      </c>
      <c r="I9913" t="s">
        <v>83</v>
      </c>
      <c r="J9913" t="s">
        <v>156</v>
      </c>
      <c r="K9913" t="s">
        <v>157</v>
      </c>
      <c r="L9913">
        <v>26134.02</v>
      </c>
      <c r="M9913">
        <v>2</v>
      </c>
      <c r="N9913">
        <v>0.25</v>
      </c>
      <c r="O9913">
        <v>3471.17</v>
      </c>
    </row>
    <row r="9914" spans="1:15" x14ac:dyDescent="0.3">
      <c r="A9914" t="s">
        <v>11927</v>
      </c>
      <c r="B9914" t="s">
        <v>1623</v>
      </c>
      <c r="C9914" t="s">
        <v>946</v>
      </c>
      <c r="D9914" t="s">
        <v>102</v>
      </c>
      <c r="E9914" t="s">
        <v>1485</v>
      </c>
      <c r="F9914" t="s">
        <v>71</v>
      </c>
      <c r="G9914" t="s">
        <v>63</v>
      </c>
      <c r="H9914" t="s">
        <v>213</v>
      </c>
      <c r="I9914" t="s">
        <v>118</v>
      </c>
      <c r="J9914" t="s">
        <v>230</v>
      </c>
      <c r="K9914" t="s">
        <v>231</v>
      </c>
      <c r="L9914">
        <v>65271.78</v>
      </c>
      <c r="M9914">
        <v>7</v>
      </c>
      <c r="N9914">
        <v>0.05</v>
      </c>
      <c r="O9914">
        <v>17868.97</v>
      </c>
    </row>
    <row r="9915" spans="1:15" x14ac:dyDescent="0.3">
      <c r="A9915" t="s">
        <v>11928</v>
      </c>
      <c r="B9915" t="s">
        <v>392</v>
      </c>
      <c r="C9915" t="s">
        <v>402</v>
      </c>
      <c r="D9915" t="s">
        <v>50</v>
      </c>
      <c r="E9915" t="s">
        <v>2223</v>
      </c>
      <c r="F9915" t="s">
        <v>80</v>
      </c>
      <c r="G9915" t="s">
        <v>53</v>
      </c>
      <c r="H9915" t="s">
        <v>90</v>
      </c>
      <c r="I9915" t="s">
        <v>96</v>
      </c>
      <c r="J9915" t="s">
        <v>166</v>
      </c>
      <c r="K9915" t="s">
        <v>337</v>
      </c>
      <c r="L9915">
        <v>90673.29</v>
      </c>
      <c r="M9915">
        <v>9</v>
      </c>
      <c r="N9915">
        <v>0.2</v>
      </c>
      <c r="O9915">
        <v>15344.61</v>
      </c>
    </row>
    <row r="9916" spans="1:15" x14ac:dyDescent="0.3">
      <c r="A9916" t="s">
        <v>11929</v>
      </c>
      <c r="B9916" t="s">
        <v>127</v>
      </c>
      <c r="C9916" t="s">
        <v>1127</v>
      </c>
      <c r="D9916" t="s">
        <v>50</v>
      </c>
      <c r="E9916" t="s">
        <v>944</v>
      </c>
      <c r="F9916" t="s">
        <v>71</v>
      </c>
      <c r="G9916" t="s">
        <v>179</v>
      </c>
      <c r="H9916" t="s">
        <v>236</v>
      </c>
      <c r="I9916" t="s">
        <v>83</v>
      </c>
      <c r="J9916" t="s">
        <v>449</v>
      </c>
      <c r="K9916" t="s">
        <v>681</v>
      </c>
      <c r="L9916">
        <v>79626.820000000007</v>
      </c>
      <c r="M9916">
        <v>7</v>
      </c>
      <c r="N9916">
        <v>0.15</v>
      </c>
      <c r="O9916">
        <v>23042.71</v>
      </c>
    </row>
    <row r="9917" spans="1:15" x14ac:dyDescent="0.3">
      <c r="A9917" t="s">
        <v>11930</v>
      </c>
      <c r="B9917" t="s">
        <v>1497</v>
      </c>
      <c r="C9917" t="s">
        <v>842</v>
      </c>
      <c r="D9917" t="s">
        <v>78</v>
      </c>
      <c r="E9917" t="s">
        <v>561</v>
      </c>
      <c r="F9917" t="s">
        <v>71</v>
      </c>
      <c r="G9917" t="s">
        <v>81</v>
      </c>
      <c r="H9917" t="s">
        <v>95</v>
      </c>
      <c r="I9917" t="s">
        <v>96</v>
      </c>
      <c r="J9917" t="s">
        <v>166</v>
      </c>
      <c r="K9917" t="s">
        <v>762</v>
      </c>
      <c r="L9917">
        <v>22877.52</v>
      </c>
      <c r="M9917">
        <v>8</v>
      </c>
      <c r="N9917">
        <v>0.15</v>
      </c>
      <c r="O9917">
        <v>4770.25</v>
      </c>
    </row>
    <row r="9918" spans="1:15" x14ac:dyDescent="0.3">
      <c r="A9918" t="s">
        <v>11931</v>
      </c>
      <c r="B9918" t="s">
        <v>2443</v>
      </c>
      <c r="C9918" t="s">
        <v>4015</v>
      </c>
      <c r="D9918" t="s">
        <v>61</v>
      </c>
      <c r="E9918" t="s">
        <v>2728</v>
      </c>
      <c r="F9918" t="s">
        <v>71</v>
      </c>
      <c r="G9918" t="s">
        <v>63</v>
      </c>
      <c r="H9918" t="s">
        <v>64</v>
      </c>
      <c r="I9918" t="s">
        <v>96</v>
      </c>
      <c r="J9918" t="s">
        <v>135</v>
      </c>
      <c r="K9918" t="s">
        <v>136</v>
      </c>
      <c r="L9918">
        <v>112896.5</v>
      </c>
      <c r="M9918">
        <v>10</v>
      </c>
      <c r="N9918">
        <v>0.05</v>
      </c>
      <c r="O9918">
        <v>25977.35</v>
      </c>
    </row>
    <row r="9919" spans="1:15" x14ac:dyDescent="0.3">
      <c r="A9919" t="s">
        <v>11932</v>
      </c>
      <c r="B9919" t="s">
        <v>1743</v>
      </c>
      <c r="C9919" t="s">
        <v>2233</v>
      </c>
      <c r="D9919" t="s">
        <v>102</v>
      </c>
      <c r="E9919" t="s">
        <v>2450</v>
      </c>
      <c r="F9919" t="s">
        <v>52</v>
      </c>
      <c r="G9919" t="s">
        <v>81</v>
      </c>
      <c r="H9919" t="s">
        <v>186</v>
      </c>
      <c r="I9919" t="s">
        <v>83</v>
      </c>
      <c r="J9919" t="s">
        <v>84</v>
      </c>
      <c r="K9919" t="s">
        <v>105</v>
      </c>
      <c r="L9919">
        <v>99262.56</v>
      </c>
      <c r="M9919">
        <v>8</v>
      </c>
      <c r="N9919">
        <v>0.1</v>
      </c>
      <c r="O9919">
        <v>35272.75</v>
      </c>
    </row>
    <row r="9920" spans="1:15" x14ac:dyDescent="0.3">
      <c r="A9920" t="s">
        <v>11933</v>
      </c>
      <c r="B9920" t="s">
        <v>5375</v>
      </c>
      <c r="C9920" t="s">
        <v>686</v>
      </c>
      <c r="D9920" t="s">
        <v>61</v>
      </c>
      <c r="E9920" t="s">
        <v>896</v>
      </c>
      <c r="F9920" t="s">
        <v>80</v>
      </c>
      <c r="G9920" t="s">
        <v>179</v>
      </c>
      <c r="H9920" t="s">
        <v>236</v>
      </c>
      <c r="I9920" t="s">
        <v>96</v>
      </c>
      <c r="J9920" t="s">
        <v>111</v>
      </c>
      <c r="K9920" t="s">
        <v>112</v>
      </c>
      <c r="L9920">
        <v>48533.58</v>
      </c>
      <c r="M9920">
        <v>9</v>
      </c>
      <c r="N9920">
        <v>0.25</v>
      </c>
      <c r="O9920">
        <v>12040.29</v>
      </c>
    </row>
    <row r="9921" spans="1:15" x14ac:dyDescent="0.3">
      <c r="A9921" t="s">
        <v>11934</v>
      </c>
      <c r="B9921" t="s">
        <v>2124</v>
      </c>
      <c r="C9921" t="s">
        <v>631</v>
      </c>
      <c r="D9921" t="s">
        <v>50</v>
      </c>
      <c r="E9921" t="s">
        <v>1171</v>
      </c>
      <c r="F9921" t="s">
        <v>80</v>
      </c>
      <c r="G9921" t="s">
        <v>179</v>
      </c>
      <c r="H9921" t="s">
        <v>236</v>
      </c>
      <c r="I9921" t="s">
        <v>96</v>
      </c>
      <c r="J9921" t="s">
        <v>111</v>
      </c>
      <c r="K9921" t="s">
        <v>328</v>
      </c>
      <c r="L9921">
        <v>56657.16</v>
      </c>
      <c r="M9921">
        <v>4</v>
      </c>
      <c r="N9921">
        <v>0.05</v>
      </c>
      <c r="O9921">
        <v>17172.75</v>
      </c>
    </row>
    <row r="9922" spans="1:15" x14ac:dyDescent="0.3">
      <c r="A9922" t="s">
        <v>11935</v>
      </c>
      <c r="B9922" t="s">
        <v>2252</v>
      </c>
      <c r="C9922" t="s">
        <v>794</v>
      </c>
      <c r="D9922" t="s">
        <v>78</v>
      </c>
      <c r="E9922" t="s">
        <v>1269</v>
      </c>
      <c r="F9922" t="s">
        <v>52</v>
      </c>
      <c r="G9922" t="s">
        <v>81</v>
      </c>
      <c r="H9922" t="s">
        <v>82</v>
      </c>
      <c r="I9922" t="s">
        <v>83</v>
      </c>
      <c r="J9922" t="s">
        <v>449</v>
      </c>
      <c r="K9922" t="s">
        <v>450</v>
      </c>
      <c r="L9922">
        <v>140992.5</v>
      </c>
      <c r="M9922">
        <v>10</v>
      </c>
      <c r="N9922">
        <v>0.25</v>
      </c>
      <c r="O9922">
        <v>31168.03</v>
      </c>
    </row>
    <row r="9923" spans="1:15" x14ac:dyDescent="0.3">
      <c r="A9923" t="s">
        <v>11936</v>
      </c>
      <c r="B9923" t="s">
        <v>1620</v>
      </c>
      <c r="C9923" t="s">
        <v>2124</v>
      </c>
      <c r="D9923" t="s">
        <v>50</v>
      </c>
      <c r="E9923" t="s">
        <v>1882</v>
      </c>
      <c r="F9923" t="s">
        <v>80</v>
      </c>
      <c r="G9923" t="s">
        <v>63</v>
      </c>
      <c r="H9923" t="s">
        <v>172</v>
      </c>
      <c r="I9923" t="s">
        <v>55</v>
      </c>
      <c r="J9923" t="s">
        <v>65</v>
      </c>
      <c r="K9923" t="s">
        <v>66</v>
      </c>
      <c r="L9923">
        <v>110340.54</v>
      </c>
      <c r="M9923">
        <v>9</v>
      </c>
      <c r="N9923">
        <v>0.15</v>
      </c>
      <c r="O9923">
        <v>15779.04</v>
      </c>
    </row>
    <row r="9924" spans="1:15" x14ac:dyDescent="0.3">
      <c r="A9924" t="s">
        <v>11937</v>
      </c>
      <c r="B9924" t="s">
        <v>3577</v>
      </c>
      <c r="C9924" t="s">
        <v>366</v>
      </c>
      <c r="D9924" t="s">
        <v>102</v>
      </c>
      <c r="E9924" t="s">
        <v>1186</v>
      </c>
      <c r="F9924" t="s">
        <v>52</v>
      </c>
      <c r="G9924" t="s">
        <v>179</v>
      </c>
      <c r="H9924" t="s">
        <v>180</v>
      </c>
      <c r="I9924" t="s">
        <v>83</v>
      </c>
      <c r="J9924" t="s">
        <v>449</v>
      </c>
      <c r="K9924" t="s">
        <v>681</v>
      </c>
      <c r="L9924">
        <v>52032.88</v>
      </c>
      <c r="M9924">
        <v>8</v>
      </c>
      <c r="N9924">
        <v>0.15</v>
      </c>
      <c r="O9924">
        <v>7694.27</v>
      </c>
    </row>
    <row r="9925" spans="1:15" x14ac:dyDescent="0.3">
      <c r="A9925" t="s">
        <v>11938</v>
      </c>
      <c r="B9925" t="s">
        <v>2060</v>
      </c>
      <c r="C9925" t="s">
        <v>1735</v>
      </c>
      <c r="D9925" t="s">
        <v>78</v>
      </c>
      <c r="E9925" t="s">
        <v>3232</v>
      </c>
      <c r="F9925" t="s">
        <v>71</v>
      </c>
      <c r="G9925" t="s">
        <v>53</v>
      </c>
      <c r="H9925" t="s">
        <v>110</v>
      </c>
      <c r="I9925" t="s">
        <v>83</v>
      </c>
      <c r="J9925" t="s">
        <v>449</v>
      </c>
      <c r="K9925" t="s">
        <v>775</v>
      </c>
      <c r="L9925">
        <v>69967.199999999997</v>
      </c>
      <c r="M9925">
        <v>5</v>
      </c>
      <c r="N9925">
        <v>0.15</v>
      </c>
      <c r="O9925">
        <v>20727.849999999999</v>
      </c>
    </row>
    <row r="9926" spans="1:15" x14ac:dyDescent="0.3">
      <c r="A9926" t="s">
        <v>11939</v>
      </c>
      <c r="B9926" t="s">
        <v>1237</v>
      </c>
      <c r="C9926" t="s">
        <v>2336</v>
      </c>
      <c r="D9926" t="s">
        <v>61</v>
      </c>
      <c r="E9926" t="s">
        <v>800</v>
      </c>
      <c r="F9926" t="s">
        <v>71</v>
      </c>
      <c r="G9926" t="s">
        <v>179</v>
      </c>
      <c r="H9926" t="s">
        <v>180</v>
      </c>
      <c r="I9926" t="s">
        <v>118</v>
      </c>
      <c r="J9926" t="s">
        <v>230</v>
      </c>
      <c r="K9926" t="s">
        <v>351</v>
      </c>
      <c r="L9926">
        <v>74216.100000000006</v>
      </c>
      <c r="M9926">
        <v>5</v>
      </c>
      <c r="N9926">
        <v>0.25</v>
      </c>
      <c r="O9926">
        <v>14325.09</v>
      </c>
    </row>
    <row r="9927" spans="1:15" x14ac:dyDescent="0.3">
      <c r="A9927" t="s">
        <v>11940</v>
      </c>
      <c r="B9927" t="s">
        <v>2547</v>
      </c>
      <c r="C9927" t="s">
        <v>3738</v>
      </c>
      <c r="D9927" t="s">
        <v>78</v>
      </c>
      <c r="E9927" t="s">
        <v>2241</v>
      </c>
      <c r="F9927" t="s">
        <v>80</v>
      </c>
      <c r="G9927" t="s">
        <v>81</v>
      </c>
      <c r="H9927" t="s">
        <v>186</v>
      </c>
      <c r="I9927" t="s">
        <v>83</v>
      </c>
      <c r="J9927" t="s">
        <v>449</v>
      </c>
      <c r="K9927" t="s">
        <v>450</v>
      </c>
      <c r="L9927">
        <v>94760.61</v>
      </c>
      <c r="M9927">
        <v>7</v>
      </c>
      <c r="N9927">
        <v>0.05</v>
      </c>
      <c r="O9927">
        <v>29059.14</v>
      </c>
    </row>
    <row r="9928" spans="1:15" x14ac:dyDescent="0.3">
      <c r="A9928" t="s">
        <v>11941</v>
      </c>
      <c r="B9928" t="s">
        <v>1852</v>
      </c>
      <c r="C9928" t="s">
        <v>5320</v>
      </c>
      <c r="D9928" t="s">
        <v>78</v>
      </c>
      <c r="E9928" t="s">
        <v>171</v>
      </c>
      <c r="F9928" t="s">
        <v>71</v>
      </c>
      <c r="G9928" t="s">
        <v>81</v>
      </c>
      <c r="H9928" t="s">
        <v>82</v>
      </c>
      <c r="I9928" t="s">
        <v>83</v>
      </c>
      <c r="J9928" t="s">
        <v>84</v>
      </c>
      <c r="K9928" t="s">
        <v>257</v>
      </c>
      <c r="L9928">
        <v>25316.82</v>
      </c>
      <c r="M9928">
        <v>2</v>
      </c>
      <c r="N9928">
        <v>0.05</v>
      </c>
      <c r="O9928">
        <v>9277.5</v>
      </c>
    </row>
    <row r="9929" spans="1:15" x14ac:dyDescent="0.3">
      <c r="A9929" t="s">
        <v>11942</v>
      </c>
      <c r="B9929" t="s">
        <v>767</v>
      </c>
      <c r="C9929" t="s">
        <v>3030</v>
      </c>
      <c r="D9929" t="s">
        <v>78</v>
      </c>
      <c r="E9929" t="s">
        <v>1284</v>
      </c>
      <c r="F9929" t="s">
        <v>80</v>
      </c>
      <c r="G9929" t="s">
        <v>81</v>
      </c>
      <c r="H9929" t="s">
        <v>82</v>
      </c>
      <c r="I9929" t="s">
        <v>118</v>
      </c>
      <c r="J9929" t="s">
        <v>191</v>
      </c>
      <c r="K9929" t="s">
        <v>829</v>
      </c>
      <c r="L9929">
        <v>2094.44</v>
      </c>
      <c r="M9929">
        <v>1</v>
      </c>
      <c r="N9929">
        <v>0</v>
      </c>
      <c r="O9929">
        <v>749.06</v>
      </c>
    </row>
    <row r="9930" spans="1:15" x14ac:dyDescent="0.3">
      <c r="A9930" t="s">
        <v>11943</v>
      </c>
      <c r="B9930" t="s">
        <v>3308</v>
      </c>
      <c r="C9930" t="s">
        <v>223</v>
      </c>
      <c r="D9930" t="s">
        <v>78</v>
      </c>
      <c r="E9930" t="s">
        <v>341</v>
      </c>
      <c r="F9930" t="s">
        <v>80</v>
      </c>
      <c r="G9930" t="s">
        <v>53</v>
      </c>
      <c r="H9930" t="s">
        <v>246</v>
      </c>
      <c r="I9930" t="s">
        <v>83</v>
      </c>
      <c r="J9930" t="s">
        <v>449</v>
      </c>
      <c r="K9930" t="s">
        <v>450</v>
      </c>
      <c r="L9930">
        <v>12509.88</v>
      </c>
      <c r="M9930">
        <v>3</v>
      </c>
      <c r="N9930">
        <v>0</v>
      </c>
      <c r="O9930">
        <v>2260.42</v>
      </c>
    </row>
    <row r="9931" spans="1:15" x14ac:dyDescent="0.3">
      <c r="A9931" t="s">
        <v>11944</v>
      </c>
      <c r="B9931" t="s">
        <v>2305</v>
      </c>
      <c r="C9931" t="s">
        <v>809</v>
      </c>
      <c r="D9931" t="s">
        <v>61</v>
      </c>
      <c r="E9931" t="s">
        <v>1232</v>
      </c>
      <c r="F9931" t="s">
        <v>52</v>
      </c>
      <c r="G9931" t="s">
        <v>53</v>
      </c>
      <c r="H9931" t="s">
        <v>110</v>
      </c>
      <c r="I9931" t="s">
        <v>118</v>
      </c>
      <c r="J9931" t="s">
        <v>191</v>
      </c>
      <c r="K9931" t="s">
        <v>829</v>
      </c>
      <c r="L9931">
        <v>2084.58</v>
      </c>
      <c r="M9931">
        <v>1</v>
      </c>
      <c r="N9931">
        <v>0.2</v>
      </c>
      <c r="O9931">
        <v>623.36</v>
      </c>
    </row>
    <row r="9932" spans="1:15" x14ac:dyDescent="0.3">
      <c r="A9932" t="s">
        <v>11945</v>
      </c>
      <c r="B9932" t="s">
        <v>4466</v>
      </c>
      <c r="C9932" t="s">
        <v>2813</v>
      </c>
      <c r="D9932" t="s">
        <v>78</v>
      </c>
      <c r="E9932" t="s">
        <v>846</v>
      </c>
      <c r="F9932" t="s">
        <v>52</v>
      </c>
      <c r="G9932" t="s">
        <v>81</v>
      </c>
      <c r="H9932" t="s">
        <v>95</v>
      </c>
      <c r="I9932" t="s">
        <v>83</v>
      </c>
      <c r="J9932" t="s">
        <v>84</v>
      </c>
      <c r="K9932" t="s">
        <v>105</v>
      </c>
      <c r="L9932">
        <v>63856.45</v>
      </c>
      <c r="M9932">
        <v>7</v>
      </c>
      <c r="N9932">
        <v>0.05</v>
      </c>
      <c r="O9932">
        <v>15942.75</v>
      </c>
    </row>
    <row r="9933" spans="1:15" x14ac:dyDescent="0.3">
      <c r="A9933" t="s">
        <v>11946</v>
      </c>
      <c r="B9933" t="s">
        <v>1113</v>
      </c>
      <c r="C9933" t="s">
        <v>575</v>
      </c>
      <c r="D9933" t="s">
        <v>50</v>
      </c>
      <c r="E9933" t="s">
        <v>1154</v>
      </c>
      <c r="F9933" t="s">
        <v>71</v>
      </c>
      <c r="G9933" t="s">
        <v>81</v>
      </c>
      <c r="H9933" t="s">
        <v>186</v>
      </c>
      <c r="I9933" t="s">
        <v>83</v>
      </c>
      <c r="J9933" t="s">
        <v>156</v>
      </c>
      <c r="K9933" t="s">
        <v>157</v>
      </c>
      <c r="L9933">
        <v>89017.44</v>
      </c>
      <c r="M9933">
        <v>8</v>
      </c>
      <c r="N9933">
        <v>0</v>
      </c>
      <c r="O9933">
        <v>26507.53</v>
      </c>
    </row>
    <row r="9934" spans="1:15" x14ac:dyDescent="0.3">
      <c r="A9934" t="s">
        <v>11947</v>
      </c>
      <c r="B9934" t="s">
        <v>3478</v>
      </c>
      <c r="C9934" t="s">
        <v>4858</v>
      </c>
      <c r="D9934" t="s">
        <v>102</v>
      </c>
      <c r="E9934" t="s">
        <v>1574</v>
      </c>
      <c r="F9934" t="s">
        <v>52</v>
      </c>
      <c r="G9934" t="s">
        <v>53</v>
      </c>
      <c r="H9934" t="s">
        <v>110</v>
      </c>
      <c r="I9934" t="s">
        <v>83</v>
      </c>
      <c r="J9934" t="s">
        <v>449</v>
      </c>
      <c r="K9934" t="s">
        <v>775</v>
      </c>
      <c r="L9934">
        <v>44885.3</v>
      </c>
      <c r="M9934">
        <v>10</v>
      </c>
      <c r="N9934">
        <v>0.15</v>
      </c>
      <c r="O9934">
        <v>8107.7</v>
      </c>
    </row>
    <row r="9935" spans="1:15" x14ac:dyDescent="0.3">
      <c r="A9935" t="s">
        <v>11948</v>
      </c>
      <c r="B9935" t="s">
        <v>1522</v>
      </c>
      <c r="C9935" t="s">
        <v>2254</v>
      </c>
      <c r="D9935" t="s">
        <v>61</v>
      </c>
      <c r="E9935" t="s">
        <v>1766</v>
      </c>
      <c r="F9935" t="s">
        <v>80</v>
      </c>
      <c r="G9935" t="s">
        <v>72</v>
      </c>
      <c r="H9935" t="s">
        <v>73</v>
      </c>
      <c r="I9935" t="s">
        <v>96</v>
      </c>
      <c r="J9935" t="s">
        <v>135</v>
      </c>
      <c r="K9935" t="s">
        <v>395</v>
      </c>
      <c r="L9935">
        <v>3369.66</v>
      </c>
      <c r="M9935">
        <v>2</v>
      </c>
      <c r="N9935">
        <v>0</v>
      </c>
      <c r="O9935">
        <v>1068.3</v>
      </c>
    </row>
    <row r="9936" spans="1:15" x14ac:dyDescent="0.3">
      <c r="A9936" t="s">
        <v>11949</v>
      </c>
      <c r="B9936" t="s">
        <v>3060</v>
      </c>
      <c r="C9936" t="s">
        <v>802</v>
      </c>
      <c r="D9936" t="s">
        <v>78</v>
      </c>
      <c r="E9936" t="s">
        <v>2444</v>
      </c>
      <c r="F9936" t="s">
        <v>80</v>
      </c>
      <c r="G9936" t="s">
        <v>63</v>
      </c>
      <c r="H9936" t="s">
        <v>64</v>
      </c>
      <c r="I9936" t="s">
        <v>96</v>
      </c>
      <c r="J9936" t="s">
        <v>135</v>
      </c>
      <c r="K9936" t="s">
        <v>275</v>
      </c>
      <c r="L9936">
        <v>24706.35</v>
      </c>
      <c r="M9936">
        <v>3</v>
      </c>
      <c r="N9936">
        <v>0</v>
      </c>
      <c r="O9936">
        <v>5777.47</v>
      </c>
    </row>
    <row r="9937" spans="1:15" x14ac:dyDescent="0.3">
      <c r="A9937" t="s">
        <v>11950</v>
      </c>
      <c r="B9937" t="s">
        <v>3639</v>
      </c>
      <c r="C9937" t="s">
        <v>3183</v>
      </c>
      <c r="D9937" t="s">
        <v>78</v>
      </c>
      <c r="E9937" t="s">
        <v>279</v>
      </c>
      <c r="F9937" t="s">
        <v>71</v>
      </c>
      <c r="G9937" t="s">
        <v>81</v>
      </c>
      <c r="H9937" t="s">
        <v>95</v>
      </c>
      <c r="I9937" t="s">
        <v>96</v>
      </c>
      <c r="J9937" t="s">
        <v>97</v>
      </c>
      <c r="K9937" t="s">
        <v>181</v>
      </c>
      <c r="L9937">
        <v>36813.96</v>
      </c>
      <c r="M9937">
        <v>9</v>
      </c>
      <c r="N9937">
        <v>0.2</v>
      </c>
      <c r="O9937">
        <v>6603.74</v>
      </c>
    </row>
    <row r="9938" spans="1:15" x14ac:dyDescent="0.3">
      <c r="A9938" t="s">
        <v>11951</v>
      </c>
      <c r="B9938" t="s">
        <v>1547</v>
      </c>
      <c r="C9938" t="s">
        <v>260</v>
      </c>
      <c r="D9938" t="s">
        <v>102</v>
      </c>
      <c r="E9938" t="s">
        <v>1186</v>
      </c>
      <c r="F9938" t="s">
        <v>80</v>
      </c>
      <c r="G9938" t="s">
        <v>81</v>
      </c>
      <c r="H9938" t="s">
        <v>186</v>
      </c>
      <c r="I9938" t="s">
        <v>118</v>
      </c>
      <c r="J9938" t="s">
        <v>230</v>
      </c>
      <c r="K9938" t="s">
        <v>356</v>
      </c>
      <c r="L9938">
        <v>14988.27</v>
      </c>
      <c r="M9938">
        <v>1</v>
      </c>
      <c r="N9938">
        <v>0.05</v>
      </c>
      <c r="O9938">
        <v>4356.04</v>
      </c>
    </row>
    <row r="9939" spans="1:15" x14ac:dyDescent="0.3">
      <c r="A9939" t="s">
        <v>11952</v>
      </c>
      <c r="B9939" t="s">
        <v>950</v>
      </c>
      <c r="C9939" t="s">
        <v>160</v>
      </c>
      <c r="D9939" t="s">
        <v>61</v>
      </c>
      <c r="E9939" t="s">
        <v>155</v>
      </c>
      <c r="F9939" t="s">
        <v>52</v>
      </c>
      <c r="G9939" t="s">
        <v>63</v>
      </c>
      <c r="H9939" t="s">
        <v>213</v>
      </c>
      <c r="I9939" t="s">
        <v>118</v>
      </c>
      <c r="J9939" t="s">
        <v>303</v>
      </c>
      <c r="K9939" t="s">
        <v>304</v>
      </c>
      <c r="L9939">
        <v>43629.18</v>
      </c>
      <c r="M9939">
        <v>7</v>
      </c>
      <c r="N9939">
        <v>0.1</v>
      </c>
      <c r="O9939">
        <v>13527.16</v>
      </c>
    </row>
    <row r="9940" spans="1:15" x14ac:dyDescent="0.3">
      <c r="A9940" t="s">
        <v>11953</v>
      </c>
      <c r="B9940" t="s">
        <v>1598</v>
      </c>
      <c r="C9940" t="s">
        <v>1673</v>
      </c>
      <c r="D9940" t="s">
        <v>78</v>
      </c>
      <c r="E9940" t="s">
        <v>644</v>
      </c>
      <c r="F9940" t="s">
        <v>52</v>
      </c>
      <c r="G9940" t="s">
        <v>53</v>
      </c>
      <c r="H9940" t="s">
        <v>110</v>
      </c>
      <c r="I9940" t="s">
        <v>118</v>
      </c>
      <c r="J9940" t="s">
        <v>191</v>
      </c>
      <c r="K9940" t="s">
        <v>192</v>
      </c>
      <c r="L9940">
        <v>40592.480000000003</v>
      </c>
      <c r="M9940">
        <v>4</v>
      </c>
      <c r="N9940">
        <v>0.25</v>
      </c>
      <c r="O9940">
        <v>11014.52</v>
      </c>
    </row>
    <row r="9941" spans="1:15" x14ac:dyDescent="0.3">
      <c r="A9941" t="s">
        <v>11954</v>
      </c>
      <c r="B9941" t="s">
        <v>1913</v>
      </c>
      <c r="C9941" t="s">
        <v>1326</v>
      </c>
      <c r="D9941" t="s">
        <v>78</v>
      </c>
      <c r="E9941" t="s">
        <v>4013</v>
      </c>
      <c r="F9941" t="s">
        <v>52</v>
      </c>
      <c r="G9941" t="s">
        <v>53</v>
      </c>
      <c r="H9941" t="s">
        <v>90</v>
      </c>
      <c r="I9941" t="s">
        <v>96</v>
      </c>
      <c r="J9941" t="s">
        <v>97</v>
      </c>
      <c r="K9941" t="s">
        <v>416</v>
      </c>
      <c r="L9941">
        <v>43893.919999999998</v>
      </c>
      <c r="M9941">
        <v>4</v>
      </c>
      <c r="N9941">
        <v>0.05</v>
      </c>
      <c r="O9941">
        <v>6312.14</v>
      </c>
    </row>
    <row r="9942" spans="1:15" x14ac:dyDescent="0.3">
      <c r="A9942" t="s">
        <v>11955</v>
      </c>
      <c r="B9942" t="s">
        <v>1630</v>
      </c>
      <c r="C9942" t="s">
        <v>1631</v>
      </c>
      <c r="D9942" t="s">
        <v>50</v>
      </c>
      <c r="E9942" t="s">
        <v>1004</v>
      </c>
      <c r="F9942" t="s">
        <v>71</v>
      </c>
      <c r="G9942" t="s">
        <v>72</v>
      </c>
      <c r="H9942" t="s">
        <v>73</v>
      </c>
      <c r="I9942" t="s">
        <v>118</v>
      </c>
      <c r="J9942" t="s">
        <v>303</v>
      </c>
      <c r="K9942" t="s">
        <v>304</v>
      </c>
      <c r="L9942">
        <v>13713.1</v>
      </c>
      <c r="M9942">
        <v>5</v>
      </c>
      <c r="N9942">
        <v>0.05</v>
      </c>
      <c r="O9942">
        <v>4977.07</v>
      </c>
    </row>
    <row r="9943" spans="1:15" x14ac:dyDescent="0.3">
      <c r="A9943" t="s">
        <v>11956</v>
      </c>
      <c r="B9943" t="s">
        <v>1584</v>
      </c>
      <c r="C9943" t="s">
        <v>238</v>
      </c>
      <c r="D9943" t="s">
        <v>102</v>
      </c>
      <c r="E9943" t="s">
        <v>2400</v>
      </c>
      <c r="F9943" t="s">
        <v>80</v>
      </c>
      <c r="G9943" t="s">
        <v>63</v>
      </c>
      <c r="H9943" t="s">
        <v>64</v>
      </c>
      <c r="I9943" t="s">
        <v>55</v>
      </c>
      <c r="J9943" t="s">
        <v>173</v>
      </c>
      <c r="K9943" t="s">
        <v>174</v>
      </c>
      <c r="L9943">
        <v>3393.18</v>
      </c>
      <c r="M9943">
        <v>2</v>
      </c>
      <c r="N9943">
        <v>0.2</v>
      </c>
      <c r="O9943">
        <v>479.01</v>
      </c>
    </row>
    <row r="9944" spans="1:15" x14ac:dyDescent="0.3">
      <c r="A9944" t="s">
        <v>11957</v>
      </c>
      <c r="B9944" t="s">
        <v>443</v>
      </c>
      <c r="C9944" t="s">
        <v>936</v>
      </c>
      <c r="D9944" t="s">
        <v>102</v>
      </c>
      <c r="E9944" t="s">
        <v>1001</v>
      </c>
      <c r="F9944" t="s">
        <v>71</v>
      </c>
      <c r="G9944" t="s">
        <v>81</v>
      </c>
      <c r="H9944" t="s">
        <v>82</v>
      </c>
      <c r="I9944" t="s">
        <v>55</v>
      </c>
      <c r="J9944" t="s">
        <v>141</v>
      </c>
      <c r="K9944" t="s">
        <v>978</v>
      </c>
      <c r="L9944">
        <v>16868.34</v>
      </c>
      <c r="M9944">
        <v>3</v>
      </c>
      <c r="N9944">
        <v>0.15</v>
      </c>
      <c r="O9944">
        <v>2669.22</v>
      </c>
    </row>
    <row r="9945" spans="1:15" x14ac:dyDescent="0.3">
      <c r="A9945" t="s">
        <v>11958</v>
      </c>
      <c r="B9945" t="s">
        <v>560</v>
      </c>
      <c r="C9945" t="s">
        <v>238</v>
      </c>
      <c r="D9945" t="s">
        <v>50</v>
      </c>
      <c r="E9945" t="s">
        <v>483</v>
      </c>
      <c r="F9945" t="s">
        <v>80</v>
      </c>
      <c r="G9945" t="s">
        <v>53</v>
      </c>
      <c r="H9945" t="s">
        <v>246</v>
      </c>
      <c r="I9945" t="s">
        <v>55</v>
      </c>
      <c r="J9945" t="s">
        <v>65</v>
      </c>
      <c r="K9945" t="s">
        <v>325</v>
      </c>
      <c r="L9945">
        <v>135860.5</v>
      </c>
      <c r="M9945">
        <v>10</v>
      </c>
      <c r="N9945">
        <v>0.05</v>
      </c>
      <c r="O9945">
        <v>31386.1</v>
      </c>
    </row>
    <row r="9946" spans="1:15" x14ac:dyDescent="0.3">
      <c r="A9946" t="s">
        <v>11959</v>
      </c>
      <c r="B9946" t="s">
        <v>2678</v>
      </c>
      <c r="C9946" t="s">
        <v>1455</v>
      </c>
      <c r="D9946" t="s">
        <v>50</v>
      </c>
      <c r="E9946" t="s">
        <v>1199</v>
      </c>
      <c r="F9946" t="s">
        <v>52</v>
      </c>
      <c r="G9946" t="s">
        <v>81</v>
      </c>
      <c r="H9946" t="s">
        <v>82</v>
      </c>
      <c r="I9946" t="s">
        <v>96</v>
      </c>
      <c r="J9946" t="s">
        <v>97</v>
      </c>
      <c r="K9946" t="s">
        <v>416</v>
      </c>
      <c r="L9946">
        <v>34997.97</v>
      </c>
      <c r="M9946">
        <v>3</v>
      </c>
      <c r="N9946">
        <v>0.15</v>
      </c>
      <c r="O9946">
        <v>6011.98</v>
      </c>
    </row>
    <row r="9947" spans="1:15" x14ac:dyDescent="0.3">
      <c r="A9947" t="s">
        <v>11960</v>
      </c>
      <c r="B9947" t="s">
        <v>216</v>
      </c>
      <c r="C9947" t="s">
        <v>2837</v>
      </c>
      <c r="D9947" t="s">
        <v>50</v>
      </c>
      <c r="E9947" t="s">
        <v>1192</v>
      </c>
      <c r="F9947" t="s">
        <v>52</v>
      </c>
      <c r="G9947" t="s">
        <v>63</v>
      </c>
      <c r="H9947" t="s">
        <v>213</v>
      </c>
      <c r="I9947" t="s">
        <v>55</v>
      </c>
      <c r="J9947" t="s">
        <v>65</v>
      </c>
      <c r="K9947" t="s">
        <v>325</v>
      </c>
      <c r="L9947">
        <v>28532.43</v>
      </c>
      <c r="M9947">
        <v>3</v>
      </c>
      <c r="N9947">
        <v>0.2</v>
      </c>
      <c r="O9947">
        <v>8408.2199999999993</v>
      </c>
    </row>
    <row r="9948" spans="1:15" x14ac:dyDescent="0.3">
      <c r="A9948" t="s">
        <v>11961</v>
      </c>
      <c r="B9948" t="s">
        <v>365</v>
      </c>
      <c r="C9948" t="s">
        <v>114</v>
      </c>
      <c r="D9948" t="s">
        <v>102</v>
      </c>
      <c r="E9948" t="s">
        <v>1955</v>
      </c>
      <c r="F9948" t="s">
        <v>80</v>
      </c>
      <c r="G9948" t="s">
        <v>81</v>
      </c>
      <c r="H9948" t="s">
        <v>82</v>
      </c>
      <c r="I9948" t="s">
        <v>96</v>
      </c>
      <c r="J9948" t="s">
        <v>166</v>
      </c>
      <c r="K9948" t="s">
        <v>167</v>
      </c>
      <c r="L9948">
        <v>11280.76</v>
      </c>
      <c r="M9948">
        <v>2</v>
      </c>
      <c r="N9948">
        <v>0.15</v>
      </c>
      <c r="O9948">
        <v>1541.27</v>
      </c>
    </row>
    <row r="9949" spans="1:15" x14ac:dyDescent="0.3">
      <c r="A9949" t="s">
        <v>11962</v>
      </c>
      <c r="B9949" t="s">
        <v>2159</v>
      </c>
      <c r="C9949" t="s">
        <v>330</v>
      </c>
      <c r="D9949" t="s">
        <v>102</v>
      </c>
      <c r="E9949" t="s">
        <v>3232</v>
      </c>
      <c r="F9949" t="s">
        <v>52</v>
      </c>
      <c r="G9949" t="s">
        <v>53</v>
      </c>
      <c r="H9949" t="s">
        <v>110</v>
      </c>
      <c r="I9949" t="s">
        <v>96</v>
      </c>
      <c r="J9949" t="s">
        <v>111</v>
      </c>
      <c r="K9949" t="s">
        <v>328</v>
      </c>
      <c r="L9949">
        <v>46683.7</v>
      </c>
      <c r="M9949">
        <v>10</v>
      </c>
      <c r="N9949">
        <v>0.2</v>
      </c>
      <c r="O9949">
        <v>6687.13</v>
      </c>
    </row>
    <row r="9950" spans="1:15" x14ac:dyDescent="0.3">
      <c r="A9950" t="s">
        <v>11963</v>
      </c>
      <c r="B9950" t="s">
        <v>789</v>
      </c>
      <c r="C9950" t="s">
        <v>1948</v>
      </c>
      <c r="D9950" t="s">
        <v>50</v>
      </c>
      <c r="E9950" t="s">
        <v>1333</v>
      </c>
      <c r="F9950" t="s">
        <v>71</v>
      </c>
      <c r="G9950" t="s">
        <v>72</v>
      </c>
      <c r="H9950" t="s">
        <v>346</v>
      </c>
      <c r="I9950" t="s">
        <v>83</v>
      </c>
      <c r="J9950" t="s">
        <v>156</v>
      </c>
      <c r="K9950" t="s">
        <v>208</v>
      </c>
      <c r="L9950">
        <v>20785.599999999999</v>
      </c>
      <c r="M9950">
        <v>10</v>
      </c>
      <c r="N9950">
        <v>0.15</v>
      </c>
      <c r="O9950">
        <v>4353.75</v>
      </c>
    </row>
    <row r="9951" spans="1:15" x14ac:dyDescent="0.3">
      <c r="A9951" t="s">
        <v>11964</v>
      </c>
      <c r="B9951" t="s">
        <v>1603</v>
      </c>
      <c r="C9951" t="s">
        <v>2744</v>
      </c>
      <c r="D9951" t="s">
        <v>102</v>
      </c>
      <c r="E9951" t="s">
        <v>527</v>
      </c>
      <c r="F9951" t="s">
        <v>52</v>
      </c>
      <c r="G9951" t="s">
        <v>81</v>
      </c>
      <c r="H9951" t="s">
        <v>284</v>
      </c>
      <c r="I9951" t="s">
        <v>83</v>
      </c>
      <c r="J9951" t="s">
        <v>379</v>
      </c>
      <c r="K9951" t="s">
        <v>562</v>
      </c>
      <c r="L9951">
        <v>26168.959999999999</v>
      </c>
      <c r="M9951">
        <v>8</v>
      </c>
      <c r="N9951">
        <v>0.05</v>
      </c>
      <c r="O9951">
        <v>6268.59</v>
      </c>
    </row>
    <row r="9952" spans="1:15" x14ac:dyDescent="0.3">
      <c r="A9952" t="s">
        <v>11965</v>
      </c>
      <c r="B9952" t="s">
        <v>2398</v>
      </c>
      <c r="C9952" t="s">
        <v>1450</v>
      </c>
      <c r="D9952" t="s">
        <v>78</v>
      </c>
      <c r="E9952" t="s">
        <v>1239</v>
      </c>
      <c r="F9952" t="s">
        <v>52</v>
      </c>
      <c r="G9952" t="s">
        <v>53</v>
      </c>
      <c r="H9952" t="s">
        <v>246</v>
      </c>
      <c r="I9952" t="s">
        <v>96</v>
      </c>
      <c r="J9952" t="s">
        <v>97</v>
      </c>
      <c r="K9952" t="s">
        <v>416</v>
      </c>
      <c r="L9952">
        <v>44672.58</v>
      </c>
      <c r="M9952">
        <v>9</v>
      </c>
      <c r="N9952">
        <v>0.1</v>
      </c>
      <c r="O9952">
        <v>6893.38</v>
      </c>
    </row>
    <row r="9953" spans="1:15" x14ac:dyDescent="0.3">
      <c r="A9953" t="s">
        <v>11966</v>
      </c>
      <c r="B9953" t="s">
        <v>565</v>
      </c>
      <c r="C9953" t="s">
        <v>267</v>
      </c>
      <c r="D9953" t="s">
        <v>78</v>
      </c>
      <c r="E9953" t="s">
        <v>858</v>
      </c>
      <c r="F9953" t="s">
        <v>52</v>
      </c>
      <c r="G9953" t="s">
        <v>81</v>
      </c>
      <c r="H9953" t="s">
        <v>82</v>
      </c>
      <c r="I9953" t="s">
        <v>55</v>
      </c>
      <c r="J9953" t="s">
        <v>65</v>
      </c>
      <c r="K9953" t="s">
        <v>66</v>
      </c>
      <c r="L9953">
        <v>18387.5</v>
      </c>
      <c r="M9953">
        <v>2</v>
      </c>
      <c r="N9953">
        <v>0.15</v>
      </c>
      <c r="O9953">
        <v>3094.66</v>
      </c>
    </row>
    <row r="9954" spans="1:15" x14ac:dyDescent="0.3">
      <c r="A9954" t="s">
        <v>11967</v>
      </c>
      <c r="B9954" t="s">
        <v>3523</v>
      </c>
      <c r="C9954" t="s">
        <v>3210</v>
      </c>
      <c r="D9954" t="s">
        <v>61</v>
      </c>
      <c r="E9954" t="s">
        <v>465</v>
      </c>
      <c r="F9954" t="s">
        <v>52</v>
      </c>
      <c r="G9954" t="s">
        <v>63</v>
      </c>
      <c r="H9954" t="s">
        <v>64</v>
      </c>
      <c r="I9954" t="s">
        <v>118</v>
      </c>
      <c r="J9954" t="s">
        <v>191</v>
      </c>
      <c r="K9954" t="s">
        <v>192</v>
      </c>
      <c r="L9954">
        <v>104215.32</v>
      </c>
      <c r="M9954">
        <v>9</v>
      </c>
      <c r="N9954">
        <v>0.05</v>
      </c>
      <c r="O9954">
        <v>26007.03</v>
      </c>
    </row>
    <row r="9955" spans="1:15" x14ac:dyDescent="0.3">
      <c r="A9955" t="s">
        <v>11968</v>
      </c>
      <c r="B9955" t="s">
        <v>4384</v>
      </c>
      <c r="C9955" t="s">
        <v>860</v>
      </c>
      <c r="D9955" t="s">
        <v>61</v>
      </c>
      <c r="E9955" t="s">
        <v>1049</v>
      </c>
      <c r="F9955" t="s">
        <v>80</v>
      </c>
      <c r="G9955" t="s">
        <v>72</v>
      </c>
      <c r="H9955" t="s">
        <v>117</v>
      </c>
      <c r="I9955" t="s">
        <v>118</v>
      </c>
      <c r="J9955" t="s">
        <v>191</v>
      </c>
      <c r="K9955" t="s">
        <v>829</v>
      </c>
      <c r="L9955">
        <v>73472.25</v>
      </c>
      <c r="M9955">
        <v>5</v>
      </c>
      <c r="N9955">
        <v>0.2</v>
      </c>
      <c r="O9955">
        <v>10640.65</v>
      </c>
    </row>
    <row r="9956" spans="1:15" x14ac:dyDescent="0.3">
      <c r="A9956" t="s">
        <v>11969</v>
      </c>
      <c r="B9956" t="s">
        <v>2410</v>
      </c>
      <c r="C9956" t="s">
        <v>1296</v>
      </c>
      <c r="D9956" t="s">
        <v>61</v>
      </c>
      <c r="E9956" t="s">
        <v>1403</v>
      </c>
      <c r="F9956" t="s">
        <v>52</v>
      </c>
      <c r="G9956" t="s">
        <v>63</v>
      </c>
      <c r="H9956" t="s">
        <v>213</v>
      </c>
      <c r="I9956" t="s">
        <v>96</v>
      </c>
      <c r="J9956" t="s">
        <v>166</v>
      </c>
      <c r="K9956" t="s">
        <v>337</v>
      </c>
      <c r="L9956">
        <v>15774.78</v>
      </c>
      <c r="M9956">
        <v>3</v>
      </c>
      <c r="N9956">
        <v>0.2</v>
      </c>
      <c r="O9956">
        <v>4338.1899999999996</v>
      </c>
    </row>
    <row r="9957" spans="1:15" x14ac:dyDescent="0.3">
      <c r="A9957" t="s">
        <v>11970</v>
      </c>
      <c r="B9957" t="s">
        <v>2518</v>
      </c>
      <c r="C9957" t="s">
        <v>3552</v>
      </c>
      <c r="D9957" t="s">
        <v>61</v>
      </c>
      <c r="E9957" t="s">
        <v>1434</v>
      </c>
      <c r="F9957" t="s">
        <v>71</v>
      </c>
      <c r="G9957" t="s">
        <v>179</v>
      </c>
      <c r="H9957" t="s">
        <v>180</v>
      </c>
      <c r="I9957" t="s">
        <v>55</v>
      </c>
      <c r="J9957" t="s">
        <v>173</v>
      </c>
      <c r="K9957" t="s">
        <v>174</v>
      </c>
      <c r="L9957">
        <v>5408.76</v>
      </c>
      <c r="M9957">
        <v>2</v>
      </c>
      <c r="N9957">
        <v>0.25</v>
      </c>
      <c r="O9957">
        <v>1027.1400000000001</v>
      </c>
    </row>
    <row r="9958" spans="1:15" x14ac:dyDescent="0.3">
      <c r="A9958" t="s">
        <v>11971</v>
      </c>
      <c r="B9958" t="s">
        <v>319</v>
      </c>
      <c r="C9958" t="s">
        <v>799</v>
      </c>
      <c r="D9958" t="s">
        <v>61</v>
      </c>
      <c r="E9958" t="s">
        <v>791</v>
      </c>
      <c r="F9958" t="s">
        <v>80</v>
      </c>
      <c r="G9958" t="s">
        <v>63</v>
      </c>
      <c r="H9958" t="s">
        <v>64</v>
      </c>
      <c r="I9958" t="s">
        <v>118</v>
      </c>
      <c r="J9958" t="s">
        <v>230</v>
      </c>
      <c r="K9958" t="s">
        <v>356</v>
      </c>
      <c r="L9958">
        <v>74909.399999999994</v>
      </c>
      <c r="M9958">
        <v>10</v>
      </c>
      <c r="N9958">
        <v>0.05</v>
      </c>
      <c r="O9958">
        <v>18509.599999999999</v>
      </c>
    </row>
    <row r="9959" spans="1:15" x14ac:dyDescent="0.3">
      <c r="A9959" t="s">
        <v>11972</v>
      </c>
      <c r="B9959" t="s">
        <v>929</v>
      </c>
      <c r="C9959" t="s">
        <v>2924</v>
      </c>
      <c r="D9959" t="s">
        <v>50</v>
      </c>
      <c r="E9959" t="s">
        <v>550</v>
      </c>
      <c r="F9959" t="s">
        <v>71</v>
      </c>
      <c r="G9959" t="s">
        <v>81</v>
      </c>
      <c r="H9959" t="s">
        <v>186</v>
      </c>
      <c r="I9959" t="s">
        <v>96</v>
      </c>
      <c r="J9959" t="s">
        <v>97</v>
      </c>
      <c r="K9959" t="s">
        <v>98</v>
      </c>
      <c r="L9959">
        <v>41793.5</v>
      </c>
      <c r="M9959">
        <v>10</v>
      </c>
      <c r="N9959">
        <v>0.15</v>
      </c>
      <c r="O9959">
        <v>11586.31</v>
      </c>
    </row>
    <row r="9960" spans="1:15" x14ac:dyDescent="0.3">
      <c r="A9960" t="s">
        <v>11973</v>
      </c>
      <c r="B9960" t="s">
        <v>128</v>
      </c>
      <c r="C9960" t="s">
        <v>1044</v>
      </c>
      <c r="D9960" t="s">
        <v>78</v>
      </c>
      <c r="E9960" t="s">
        <v>178</v>
      </c>
      <c r="F9960" t="s">
        <v>52</v>
      </c>
      <c r="G9960" t="s">
        <v>72</v>
      </c>
      <c r="H9960" t="s">
        <v>104</v>
      </c>
      <c r="I9960" t="s">
        <v>83</v>
      </c>
      <c r="J9960" t="s">
        <v>84</v>
      </c>
      <c r="K9960" t="s">
        <v>257</v>
      </c>
      <c r="L9960">
        <v>115906.3</v>
      </c>
      <c r="M9960">
        <v>10</v>
      </c>
      <c r="N9960">
        <v>0.05</v>
      </c>
      <c r="O9960">
        <v>41189.379999999997</v>
      </c>
    </row>
    <row r="9961" spans="1:15" x14ac:dyDescent="0.3">
      <c r="A9961" t="s">
        <v>11974</v>
      </c>
      <c r="B9961" t="s">
        <v>1222</v>
      </c>
      <c r="C9961" t="s">
        <v>1558</v>
      </c>
      <c r="D9961" t="s">
        <v>61</v>
      </c>
      <c r="E9961" t="s">
        <v>3230</v>
      </c>
      <c r="F9961" t="s">
        <v>52</v>
      </c>
      <c r="G9961" t="s">
        <v>179</v>
      </c>
      <c r="H9961" t="s">
        <v>180</v>
      </c>
      <c r="I9961" t="s">
        <v>96</v>
      </c>
      <c r="J9961" t="s">
        <v>166</v>
      </c>
      <c r="K9961" t="s">
        <v>167</v>
      </c>
      <c r="L9961">
        <v>11630.79</v>
      </c>
      <c r="M9961">
        <v>9</v>
      </c>
      <c r="N9961">
        <v>0.2</v>
      </c>
      <c r="O9961">
        <v>2326.7399999999998</v>
      </c>
    </row>
    <row r="9962" spans="1:15" x14ac:dyDescent="0.3">
      <c r="A9962" t="s">
        <v>11975</v>
      </c>
      <c r="B9962" t="s">
        <v>1429</v>
      </c>
      <c r="C9962" t="s">
        <v>1306</v>
      </c>
      <c r="D9962" t="s">
        <v>50</v>
      </c>
      <c r="E9962" t="s">
        <v>265</v>
      </c>
      <c r="F9962" t="s">
        <v>80</v>
      </c>
      <c r="G9962" t="s">
        <v>81</v>
      </c>
      <c r="H9962" t="s">
        <v>82</v>
      </c>
      <c r="I9962" t="s">
        <v>55</v>
      </c>
      <c r="J9962" t="s">
        <v>65</v>
      </c>
      <c r="K9962" t="s">
        <v>66</v>
      </c>
      <c r="L9962">
        <v>4246.3</v>
      </c>
      <c r="M9962">
        <v>5</v>
      </c>
      <c r="N9962">
        <v>0</v>
      </c>
      <c r="O9962">
        <v>753.73</v>
      </c>
    </row>
    <row r="9963" spans="1:15" x14ac:dyDescent="0.3">
      <c r="A9963" t="s">
        <v>11976</v>
      </c>
      <c r="B9963" t="s">
        <v>5330</v>
      </c>
      <c r="C9963" t="s">
        <v>1573</v>
      </c>
      <c r="D9963" t="s">
        <v>61</v>
      </c>
      <c r="E9963" t="s">
        <v>1188</v>
      </c>
      <c r="F9963" t="s">
        <v>52</v>
      </c>
      <c r="G9963" t="s">
        <v>63</v>
      </c>
      <c r="H9963" t="s">
        <v>213</v>
      </c>
      <c r="I9963" t="s">
        <v>96</v>
      </c>
      <c r="J9963" t="s">
        <v>166</v>
      </c>
      <c r="K9963" t="s">
        <v>762</v>
      </c>
      <c r="L9963">
        <v>13646.05</v>
      </c>
      <c r="M9963">
        <v>1</v>
      </c>
      <c r="N9963">
        <v>0.05</v>
      </c>
      <c r="O9963">
        <v>1981.51</v>
      </c>
    </row>
    <row r="9964" spans="1:15" x14ac:dyDescent="0.3">
      <c r="A9964" t="s">
        <v>11977</v>
      </c>
      <c r="B9964" t="s">
        <v>2689</v>
      </c>
      <c r="C9964" t="s">
        <v>489</v>
      </c>
      <c r="D9964" t="s">
        <v>102</v>
      </c>
      <c r="E9964" t="s">
        <v>734</v>
      </c>
      <c r="F9964" t="s">
        <v>71</v>
      </c>
      <c r="G9964" t="s">
        <v>179</v>
      </c>
      <c r="H9964" t="s">
        <v>236</v>
      </c>
      <c r="I9964" t="s">
        <v>55</v>
      </c>
      <c r="J9964" t="s">
        <v>65</v>
      </c>
      <c r="K9964" t="s">
        <v>130</v>
      </c>
      <c r="L9964">
        <v>59510.400000000001</v>
      </c>
      <c r="M9964">
        <v>4</v>
      </c>
      <c r="N9964">
        <v>0.15</v>
      </c>
      <c r="O9964">
        <v>14155.22</v>
      </c>
    </row>
    <row r="9965" spans="1:15" x14ac:dyDescent="0.3">
      <c r="A9965" t="s">
        <v>11978</v>
      </c>
      <c r="B9965" t="s">
        <v>3449</v>
      </c>
      <c r="C9965" t="s">
        <v>2079</v>
      </c>
      <c r="D9965" t="s">
        <v>61</v>
      </c>
      <c r="E9965" t="s">
        <v>129</v>
      </c>
      <c r="F9965" t="s">
        <v>71</v>
      </c>
      <c r="G9965" t="s">
        <v>72</v>
      </c>
      <c r="H9965" t="s">
        <v>117</v>
      </c>
      <c r="I9965" t="s">
        <v>83</v>
      </c>
      <c r="J9965" t="s">
        <v>84</v>
      </c>
      <c r="K9965" t="s">
        <v>125</v>
      </c>
      <c r="L9965">
        <v>118993.5</v>
      </c>
      <c r="M9965">
        <v>9</v>
      </c>
      <c r="N9965">
        <v>0.05</v>
      </c>
      <c r="O9965">
        <v>42481.2</v>
      </c>
    </row>
    <row r="9966" spans="1:15" x14ac:dyDescent="0.3">
      <c r="A9966" t="s">
        <v>11979</v>
      </c>
      <c r="B9966" t="s">
        <v>3056</v>
      </c>
      <c r="C9966" t="s">
        <v>1041</v>
      </c>
      <c r="D9966" t="s">
        <v>78</v>
      </c>
      <c r="E9966" t="s">
        <v>298</v>
      </c>
      <c r="F9966" t="s">
        <v>71</v>
      </c>
      <c r="G9966" t="s">
        <v>53</v>
      </c>
      <c r="H9966" t="s">
        <v>246</v>
      </c>
      <c r="I9966" t="s">
        <v>118</v>
      </c>
      <c r="J9966" t="s">
        <v>119</v>
      </c>
      <c r="K9966" t="s">
        <v>120</v>
      </c>
      <c r="L9966">
        <v>37142.910000000003</v>
      </c>
      <c r="M9966">
        <v>9</v>
      </c>
      <c r="N9966">
        <v>0</v>
      </c>
      <c r="O9966">
        <v>6374.64</v>
      </c>
    </row>
    <row r="9967" spans="1:15" x14ac:dyDescent="0.3">
      <c r="A9967" t="s">
        <v>11980</v>
      </c>
      <c r="B9967" t="s">
        <v>2998</v>
      </c>
      <c r="C9967" t="s">
        <v>4519</v>
      </c>
      <c r="D9967" t="s">
        <v>50</v>
      </c>
      <c r="E9967" t="s">
        <v>146</v>
      </c>
      <c r="F9967" t="s">
        <v>52</v>
      </c>
      <c r="G9967" t="s">
        <v>63</v>
      </c>
      <c r="H9967" t="s">
        <v>172</v>
      </c>
      <c r="I9967" t="s">
        <v>118</v>
      </c>
      <c r="J9967" t="s">
        <v>191</v>
      </c>
      <c r="K9967" t="s">
        <v>192</v>
      </c>
      <c r="L9967">
        <v>35914.339999999997</v>
      </c>
      <c r="M9967">
        <v>7</v>
      </c>
      <c r="N9967">
        <v>0.1</v>
      </c>
      <c r="O9967">
        <v>7176.61</v>
      </c>
    </row>
    <row r="9968" spans="1:15" x14ac:dyDescent="0.3">
      <c r="A9968" t="s">
        <v>11981</v>
      </c>
      <c r="B9968" t="s">
        <v>505</v>
      </c>
      <c r="C9968" t="s">
        <v>643</v>
      </c>
      <c r="D9968" t="s">
        <v>78</v>
      </c>
      <c r="E9968" t="s">
        <v>1510</v>
      </c>
      <c r="F9968" t="s">
        <v>52</v>
      </c>
      <c r="G9968" t="s">
        <v>63</v>
      </c>
      <c r="H9968" t="s">
        <v>64</v>
      </c>
      <c r="I9968" t="s">
        <v>83</v>
      </c>
      <c r="J9968" t="s">
        <v>449</v>
      </c>
      <c r="K9968" t="s">
        <v>681</v>
      </c>
      <c r="L9968">
        <v>68143.44</v>
      </c>
      <c r="M9968">
        <v>6</v>
      </c>
      <c r="N9968">
        <v>0.1</v>
      </c>
      <c r="O9968">
        <v>11120.49</v>
      </c>
    </row>
    <row r="9969" spans="1:15" x14ac:dyDescent="0.3">
      <c r="A9969" t="s">
        <v>11982</v>
      </c>
      <c r="B9969" t="s">
        <v>636</v>
      </c>
      <c r="C9969" t="s">
        <v>969</v>
      </c>
      <c r="D9969" t="s">
        <v>78</v>
      </c>
      <c r="E9969" t="s">
        <v>1186</v>
      </c>
      <c r="F9969" t="s">
        <v>80</v>
      </c>
      <c r="G9969" t="s">
        <v>72</v>
      </c>
      <c r="H9969" t="s">
        <v>346</v>
      </c>
      <c r="I9969" t="s">
        <v>83</v>
      </c>
      <c r="J9969" t="s">
        <v>379</v>
      </c>
      <c r="K9969" t="s">
        <v>380</v>
      </c>
      <c r="L9969">
        <v>82916.28</v>
      </c>
      <c r="M9969">
        <v>6</v>
      </c>
      <c r="N9969">
        <v>0.25</v>
      </c>
      <c r="O9969">
        <v>20773.39</v>
      </c>
    </row>
    <row r="9970" spans="1:15" x14ac:dyDescent="0.3">
      <c r="A9970" t="s">
        <v>11983</v>
      </c>
      <c r="B9970" t="s">
        <v>4519</v>
      </c>
      <c r="C9970" t="s">
        <v>1408</v>
      </c>
      <c r="D9970" t="s">
        <v>78</v>
      </c>
      <c r="E9970" t="s">
        <v>765</v>
      </c>
      <c r="F9970" t="s">
        <v>80</v>
      </c>
      <c r="G9970" t="s">
        <v>81</v>
      </c>
      <c r="H9970" t="s">
        <v>186</v>
      </c>
      <c r="I9970" t="s">
        <v>118</v>
      </c>
      <c r="J9970" t="s">
        <v>119</v>
      </c>
      <c r="K9970" t="s">
        <v>197</v>
      </c>
      <c r="L9970">
        <v>29036.18</v>
      </c>
      <c r="M9970">
        <v>2</v>
      </c>
      <c r="N9970">
        <v>0.2</v>
      </c>
      <c r="O9970">
        <v>4837.47</v>
      </c>
    </row>
    <row r="9971" spans="1:15" x14ac:dyDescent="0.3">
      <c r="A9971" t="s">
        <v>11984</v>
      </c>
      <c r="B9971" t="s">
        <v>2861</v>
      </c>
      <c r="C9971" t="s">
        <v>1128</v>
      </c>
      <c r="D9971" t="s">
        <v>50</v>
      </c>
      <c r="E9971" t="s">
        <v>1409</v>
      </c>
      <c r="F9971" t="s">
        <v>80</v>
      </c>
      <c r="G9971" t="s">
        <v>53</v>
      </c>
      <c r="H9971" t="s">
        <v>54</v>
      </c>
      <c r="I9971" t="s">
        <v>96</v>
      </c>
      <c r="J9971" t="s">
        <v>135</v>
      </c>
      <c r="K9971" t="s">
        <v>136</v>
      </c>
      <c r="L9971">
        <v>3265.02</v>
      </c>
      <c r="M9971">
        <v>9</v>
      </c>
      <c r="N9971">
        <v>0</v>
      </c>
      <c r="O9971">
        <v>1078.17</v>
      </c>
    </row>
    <row r="9972" spans="1:15" x14ac:dyDescent="0.3">
      <c r="A9972" t="s">
        <v>11985</v>
      </c>
      <c r="B9972" t="s">
        <v>2896</v>
      </c>
      <c r="C9972" t="s">
        <v>1405</v>
      </c>
      <c r="D9972" t="s">
        <v>50</v>
      </c>
      <c r="E9972" t="s">
        <v>951</v>
      </c>
      <c r="F9972" t="s">
        <v>80</v>
      </c>
      <c r="G9972" t="s">
        <v>72</v>
      </c>
      <c r="H9972" t="s">
        <v>104</v>
      </c>
      <c r="I9972" t="s">
        <v>55</v>
      </c>
      <c r="J9972" t="s">
        <v>65</v>
      </c>
      <c r="K9972" t="s">
        <v>325</v>
      </c>
      <c r="L9972">
        <v>29334.94</v>
      </c>
      <c r="M9972">
        <v>2</v>
      </c>
      <c r="N9972">
        <v>0.25</v>
      </c>
      <c r="O9972">
        <v>7594.93</v>
      </c>
    </row>
    <row r="9973" spans="1:15" x14ac:dyDescent="0.3">
      <c r="A9973" t="s">
        <v>11986</v>
      </c>
      <c r="B9973" t="s">
        <v>1290</v>
      </c>
      <c r="C9973" t="s">
        <v>2934</v>
      </c>
      <c r="D9973" t="s">
        <v>50</v>
      </c>
      <c r="E9973" t="s">
        <v>1578</v>
      </c>
      <c r="F9973" t="s">
        <v>71</v>
      </c>
      <c r="G9973" t="s">
        <v>53</v>
      </c>
      <c r="H9973" t="s">
        <v>90</v>
      </c>
      <c r="I9973" t="s">
        <v>83</v>
      </c>
      <c r="J9973" t="s">
        <v>379</v>
      </c>
      <c r="K9973" t="s">
        <v>380</v>
      </c>
      <c r="L9973">
        <v>19087.599999999999</v>
      </c>
      <c r="M9973">
        <v>4</v>
      </c>
      <c r="N9973">
        <v>0.25</v>
      </c>
      <c r="O9973">
        <v>4464.6400000000003</v>
      </c>
    </row>
    <row r="9974" spans="1:15" x14ac:dyDescent="0.3">
      <c r="A9974" t="s">
        <v>11987</v>
      </c>
      <c r="B9974" t="s">
        <v>2320</v>
      </c>
      <c r="C9974" t="s">
        <v>3639</v>
      </c>
      <c r="D9974" t="s">
        <v>102</v>
      </c>
      <c r="E9974" t="s">
        <v>536</v>
      </c>
      <c r="F9974" t="s">
        <v>71</v>
      </c>
      <c r="G9974" t="s">
        <v>63</v>
      </c>
      <c r="H9974" t="s">
        <v>64</v>
      </c>
      <c r="I9974" t="s">
        <v>83</v>
      </c>
      <c r="J9974" t="s">
        <v>156</v>
      </c>
      <c r="K9974" t="s">
        <v>157</v>
      </c>
      <c r="L9974">
        <v>7000.44</v>
      </c>
      <c r="M9974">
        <v>2</v>
      </c>
      <c r="N9974">
        <v>0.25</v>
      </c>
      <c r="O9974">
        <v>2012.76</v>
      </c>
    </row>
    <row r="9975" spans="1:15" x14ac:dyDescent="0.3">
      <c r="A9975" t="s">
        <v>11988</v>
      </c>
      <c r="B9975" t="s">
        <v>856</v>
      </c>
      <c r="C9975" t="s">
        <v>857</v>
      </c>
      <c r="D9975" t="s">
        <v>50</v>
      </c>
      <c r="E9975" t="s">
        <v>1244</v>
      </c>
      <c r="F9975" t="s">
        <v>80</v>
      </c>
      <c r="G9975" t="s">
        <v>179</v>
      </c>
      <c r="H9975" t="s">
        <v>180</v>
      </c>
      <c r="I9975" t="s">
        <v>118</v>
      </c>
      <c r="J9975" t="s">
        <v>303</v>
      </c>
      <c r="K9975" t="s">
        <v>304</v>
      </c>
      <c r="L9975">
        <v>28404.36</v>
      </c>
      <c r="M9975">
        <v>4</v>
      </c>
      <c r="N9975">
        <v>0.25</v>
      </c>
      <c r="O9975">
        <v>7200.65</v>
      </c>
    </row>
    <row r="9976" spans="1:15" x14ac:dyDescent="0.3">
      <c r="A9976" t="s">
        <v>11989</v>
      </c>
      <c r="B9976" t="s">
        <v>1214</v>
      </c>
      <c r="C9976" t="s">
        <v>2443</v>
      </c>
      <c r="D9976" t="s">
        <v>61</v>
      </c>
      <c r="E9976" t="s">
        <v>3232</v>
      </c>
      <c r="F9976" t="s">
        <v>80</v>
      </c>
      <c r="G9976" t="s">
        <v>72</v>
      </c>
      <c r="H9976" t="s">
        <v>346</v>
      </c>
      <c r="I9976" t="s">
        <v>83</v>
      </c>
      <c r="J9976" t="s">
        <v>84</v>
      </c>
      <c r="K9976" t="s">
        <v>105</v>
      </c>
      <c r="L9976">
        <v>9570.11</v>
      </c>
      <c r="M9976">
        <v>1</v>
      </c>
      <c r="N9976">
        <v>0.1</v>
      </c>
      <c r="O9976">
        <v>1490.87</v>
      </c>
    </row>
    <row r="9977" spans="1:15" x14ac:dyDescent="0.3">
      <c r="A9977" t="s">
        <v>11990</v>
      </c>
      <c r="B9977" t="s">
        <v>442</v>
      </c>
      <c r="C9977" t="s">
        <v>443</v>
      </c>
      <c r="D9977" t="s">
        <v>78</v>
      </c>
      <c r="E9977" t="s">
        <v>2231</v>
      </c>
      <c r="F9977" t="s">
        <v>71</v>
      </c>
      <c r="G9977" t="s">
        <v>53</v>
      </c>
      <c r="H9977" t="s">
        <v>246</v>
      </c>
      <c r="I9977" t="s">
        <v>118</v>
      </c>
      <c r="J9977" t="s">
        <v>230</v>
      </c>
      <c r="K9977" t="s">
        <v>231</v>
      </c>
      <c r="L9977">
        <v>34998.080000000002</v>
      </c>
      <c r="M9977">
        <v>8</v>
      </c>
      <c r="N9977">
        <v>0.25</v>
      </c>
      <c r="O9977">
        <v>6790.25</v>
      </c>
    </row>
    <row r="9978" spans="1:15" x14ac:dyDescent="0.3">
      <c r="A9978" t="s">
        <v>11991</v>
      </c>
      <c r="B9978" t="s">
        <v>2072</v>
      </c>
      <c r="C9978" t="s">
        <v>184</v>
      </c>
      <c r="D9978" t="s">
        <v>102</v>
      </c>
      <c r="E9978" t="s">
        <v>603</v>
      </c>
      <c r="F9978" t="s">
        <v>71</v>
      </c>
      <c r="G9978" t="s">
        <v>179</v>
      </c>
      <c r="H9978" t="s">
        <v>180</v>
      </c>
      <c r="I9978" t="s">
        <v>55</v>
      </c>
      <c r="J9978" t="s">
        <v>141</v>
      </c>
      <c r="K9978" t="s">
        <v>978</v>
      </c>
      <c r="L9978">
        <v>25942.04</v>
      </c>
      <c r="M9978">
        <v>4</v>
      </c>
      <c r="N9978">
        <v>0.05</v>
      </c>
      <c r="O9978">
        <v>9790.7000000000007</v>
      </c>
    </row>
    <row r="9979" spans="1:15" x14ac:dyDescent="0.3">
      <c r="A9979" t="s">
        <v>11992</v>
      </c>
      <c r="B9979" t="s">
        <v>1788</v>
      </c>
      <c r="C9979" t="s">
        <v>2472</v>
      </c>
      <c r="D9979" t="s">
        <v>50</v>
      </c>
      <c r="E9979" t="s">
        <v>1931</v>
      </c>
      <c r="F9979" t="s">
        <v>80</v>
      </c>
      <c r="G9979" t="s">
        <v>81</v>
      </c>
      <c r="H9979" t="s">
        <v>82</v>
      </c>
      <c r="I9979" t="s">
        <v>83</v>
      </c>
      <c r="J9979" t="s">
        <v>379</v>
      </c>
      <c r="K9979" t="s">
        <v>716</v>
      </c>
      <c r="L9979">
        <v>385.67</v>
      </c>
      <c r="M9979">
        <v>1</v>
      </c>
      <c r="N9979">
        <v>0.1</v>
      </c>
      <c r="O9979">
        <v>61.61</v>
      </c>
    </row>
    <row r="9980" spans="1:15" x14ac:dyDescent="0.3">
      <c r="A9980" t="s">
        <v>11993</v>
      </c>
      <c r="B9980" t="s">
        <v>145</v>
      </c>
      <c r="C9980" t="s">
        <v>793</v>
      </c>
      <c r="D9980" t="s">
        <v>61</v>
      </c>
      <c r="E9980" t="s">
        <v>629</v>
      </c>
      <c r="F9980" t="s">
        <v>80</v>
      </c>
      <c r="G9980" t="s">
        <v>179</v>
      </c>
      <c r="H9980" t="s">
        <v>236</v>
      </c>
      <c r="I9980" t="s">
        <v>83</v>
      </c>
      <c r="J9980" t="s">
        <v>379</v>
      </c>
      <c r="K9980" t="s">
        <v>716</v>
      </c>
      <c r="L9980">
        <v>43958.7</v>
      </c>
      <c r="M9980">
        <v>5</v>
      </c>
      <c r="N9980">
        <v>0.2</v>
      </c>
      <c r="O9980">
        <v>10994.72</v>
      </c>
    </row>
    <row r="9981" spans="1:15" x14ac:dyDescent="0.3">
      <c r="A9981" t="s">
        <v>11994</v>
      </c>
      <c r="B9981" t="s">
        <v>2665</v>
      </c>
      <c r="C9981" t="s">
        <v>2317</v>
      </c>
      <c r="D9981" t="s">
        <v>102</v>
      </c>
      <c r="E9981" t="s">
        <v>109</v>
      </c>
      <c r="F9981" t="s">
        <v>80</v>
      </c>
      <c r="G9981" t="s">
        <v>179</v>
      </c>
      <c r="H9981" t="s">
        <v>180</v>
      </c>
      <c r="I9981" t="s">
        <v>83</v>
      </c>
      <c r="J9981" t="s">
        <v>156</v>
      </c>
      <c r="K9981" t="s">
        <v>285</v>
      </c>
      <c r="L9981">
        <v>12547.56</v>
      </c>
      <c r="M9981">
        <v>2</v>
      </c>
      <c r="N9981">
        <v>0.1</v>
      </c>
      <c r="O9981">
        <v>4503.33</v>
      </c>
    </row>
    <row r="9982" spans="1:15" x14ac:dyDescent="0.3">
      <c r="A9982" t="s">
        <v>11995</v>
      </c>
      <c r="B9982" t="s">
        <v>1682</v>
      </c>
      <c r="C9982" t="s">
        <v>2073</v>
      </c>
      <c r="D9982" t="s">
        <v>50</v>
      </c>
      <c r="E9982" t="s">
        <v>302</v>
      </c>
      <c r="F9982" t="s">
        <v>52</v>
      </c>
      <c r="G9982" t="s">
        <v>179</v>
      </c>
      <c r="H9982" t="s">
        <v>180</v>
      </c>
      <c r="I9982" t="s">
        <v>55</v>
      </c>
      <c r="J9982" t="s">
        <v>141</v>
      </c>
      <c r="K9982" t="s">
        <v>241</v>
      </c>
      <c r="L9982">
        <v>59829.78</v>
      </c>
      <c r="M9982">
        <v>6</v>
      </c>
      <c r="N9982">
        <v>0.2</v>
      </c>
      <c r="O9982">
        <v>18517.150000000001</v>
      </c>
    </row>
    <row r="9983" spans="1:15" x14ac:dyDescent="0.3">
      <c r="A9983" t="s">
        <v>11996</v>
      </c>
      <c r="B9983" t="s">
        <v>3200</v>
      </c>
      <c r="C9983" t="s">
        <v>2011</v>
      </c>
      <c r="D9983" t="s">
        <v>61</v>
      </c>
      <c r="E9983" t="s">
        <v>1929</v>
      </c>
      <c r="F9983" t="s">
        <v>71</v>
      </c>
      <c r="G9983" t="s">
        <v>72</v>
      </c>
      <c r="H9983" t="s">
        <v>73</v>
      </c>
      <c r="I9983" t="s">
        <v>55</v>
      </c>
      <c r="J9983" t="s">
        <v>56</v>
      </c>
      <c r="K9983" t="s">
        <v>57</v>
      </c>
      <c r="L9983">
        <v>10299.57</v>
      </c>
      <c r="M9983">
        <v>3</v>
      </c>
      <c r="N9983">
        <v>0.05</v>
      </c>
      <c r="O9983">
        <v>3279.18</v>
      </c>
    </row>
    <row r="9984" spans="1:15" x14ac:dyDescent="0.3">
      <c r="A9984" t="s">
        <v>11997</v>
      </c>
      <c r="B9984" t="s">
        <v>2927</v>
      </c>
      <c r="C9984" t="s">
        <v>2156</v>
      </c>
      <c r="D9984" t="s">
        <v>78</v>
      </c>
      <c r="E9984" t="s">
        <v>363</v>
      </c>
      <c r="F9984" t="s">
        <v>80</v>
      </c>
      <c r="G9984" t="s">
        <v>81</v>
      </c>
      <c r="H9984" t="s">
        <v>186</v>
      </c>
      <c r="I9984" t="s">
        <v>96</v>
      </c>
      <c r="J9984" t="s">
        <v>135</v>
      </c>
      <c r="K9984" t="s">
        <v>136</v>
      </c>
      <c r="L9984">
        <v>47367.28</v>
      </c>
      <c r="M9984">
        <v>8</v>
      </c>
      <c r="N9984">
        <v>0.05</v>
      </c>
      <c r="O9984">
        <v>12104.66</v>
      </c>
    </row>
    <row r="9985" spans="1:15" x14ac:dyDescent="0.3">
      <c r="A9985" t="s">
        <v>11998</v>
      </c>
      <c r="B9985" t="s">
        <v>2326</v>
      </c>
      <c r="C9985" t="s">
        <v>751</v>
      </c>
      <c r="D9985" t="s">
        <v>61</v>
      </c>
      <c r="E9985" t="s">
        <v>1612</v>
      </c>
      <c r="F9985" t="s">
        <v>52</v>
      </c>
      <c r="G9985" t="s">
        <v>81</v>
      </c>
      <c r="H9985" t="s">
        <v>186</v>
      </c>
      <c r="I9985" t="s">
        <v>118</v>
      </c>
      <c r="J9985" t="s">
        <v>119</v>
      </c>
      <c r="K9985" t="s">
        <v>270</v>
      </c>
      <c r="L9985">
        <v>26120.58</v>
      </c>
      <c r="M9985">
        <v>2</v>
      </c>
      <c r="N9985">
        <v>0</v>
      </c>
      <c r="O9985">
        <v>8138.81</v>
      </c>
    </row>
    <row r="9986" spans="1:15" x14ac:dyDescent="0.3">
      <c r="A9986" t="s">
        <v>11999</v>
      </c>
      <c r="B9986" t="s">
        <v>442</v>
      </c>
      <c r="C9986" t="s">
        <v>917</v>
      </c>
      <c r="D9986" t="s">
        <v>50</v>
      </c>
      <c r="E9986" t="s">
        <v>2467</v>
      </c>
      <c r="F9986" t="s">
        <v>71</v>
      </c>
      <c r="G9986" t="s">
        <v>81</v>
      </c>
      <c r="H9986" t="s">
        <v>186</v>
      </c>
      <c r="I9986" t="s">
        <v>96</v>
      </c>
      <c r="J9986" t="s">
        <v>135</v>
      </c>
      <c r="K9986" t="s">
        <v>136</v>
      </c>
      <c r="L9986">
        <v>62077.98</v>
      </c>
      <c r="M9986">
        <v>6</v>
      </c>
      <c r="N9986">
        <v>0.1</v>
      </c>
      <c r="O9986">
        <v>19348.490000000002</v>
      </c>
    </row>
    <row r="9987" spans="1:15" x14ac:dyDescent="0.3">
      <c r="A9987" t="s">
        <v>12000</v>
      </c>
      <c r="B9987" t="s">
        <v>4983</v>
      </c>
      <c r="C9987" t="s">
        <v>348</v>
      </c>
      <c r="D9987" t="s">
        <v>102</v>
      </c>
      <c r="E9987" t="s">
        <v>1267</v>
      </c>
      <c r="F9987" t="s">
        <v>71</v>
      </c>
      <c r="G9987" t="s">
        <v>63</v>
      </c>
      <c r="H9987" t="s">
        <v>202</v>
      </c>
      <c r="I9987" t="s">
        <v>55</v>
      </c>
      <c r="J9987" t="s">
        <v>56</v>
      </c>
      <c r="K9987" t="s">
        <v>151</v>
      </c>
      <c r="L9987">
        <v>21719.16</v>
      </c>
      <c r="M9987">
        <v>6</v>
      </c>
      <c r="N9987">
        <v>0.05</v>
      </c>
      <c r="O9987">
        <v>7525.64</v>
      </c>
    </row>
    <row r="9988" spans="1:15" x14ac:dyDescent="0.3">
      <c r="A9988" t="s">
        <v>12001</v>
      </c>
      <c r="B9988" t="s">
        <v>2557</v>
      </c>
      <c r="C9988" t="s">
        <v>145</v>
      </c>
      <c r="D9988" t="s">
        <v>78</v>
      </c>
      <c r="E9988" t="s">
        <v>355</v>
      </c>
      <c r="F9988" t="s">
        <v>71</v>
      </c>
      <c r="G9988" t="s">
        <v>72</v>
      </c>
      <c r="H9988" t="s">
        <v>117</v>
      </c>
      <c r="I9988" t="s">
        <v>83</v>
      </c>
      <c r="J9988" t="s">
        <v>156</v>
      </c>
      <c r="K9988" t="s">
        <v>157</v>
      </c>
      <c r="L9988">
        <v>29731.59</v>
      </c>
      <c r="M9988">
        <v>9</v>
      </c>
      <c r="N9988">
        <v>0.05</v>
      </c>
      <c r="O9988">
        <v>10503.78</v>
      </c>
    </row>
    <row r="9989" spans="1:15" x14ac:dyDescent="0.3">
      <c r="A9989" t="s">
        <v>12002</v>
      </c>
      <c r="B9989" t="s">
        <v>1012</v>
      </c>
      <c r="C9989" t="s">
        <v>1984</v>
      </c>
      <c r="D9989" t="s">
        <v>61</v>
      </c>
      <c r="E9989" t="s">
        <v>1548</v>
      </c>
      <c r="F9989" t="s">
        <v>52</v>
      </c>
      <c r="G9989" t="s">
        <v>72</v>
      </c>
      <c r="H9989" t="s">
        <v>346</v>
      </c>
      <c r="I9989" t="s">
        <v>96</v>
      </c>
      <c r="J9989" t="s">
        <v>135</v>
      </c>
      <c r="K9989" t="s">
        <v>395</v>
      </c>
      <c r="L9989">
        <v>29284.5</v>
      </c>
      <c r="M9989">
        <v>2</v>
      </c>
      <c r="N9989">
        <v>0.15</v>
      </c>
      <c r="O9989">
        <v>3759.04</v>
      </c>
    </row>
    <row r="9990" spans="1:15" x14ac:dyDescent="0.3">
      <c r="A9990" t="s">
        <v>12003</v>
      </c>
      <c r="B9990" t="s">
        <v>2168</v>
      </c>
      <c r="C9990" t="s">
        <v>115</v>
      </c>
      <c r="D9990" t="s">
        <v>102</v>
      </c>
      <c r="E9990" t="s">
        <v>1226</v>
      </c>
      <c r="F9990" t="s">
        <v>71</v>
      </c>
      <c r="G9990" t="s">
        <v>63</v>
      </c>
      <c r="H9990" t="s">
        <v>213</v>
      </c>
      <c r="I9990" t="s">
        <v>83</v>
      </c>
      <c r="J9990" t="s">
        <v>84</v>
      </c>
      <c r="K9990" t="s">
        <v>105</v>
      </c>
      <c r="L9990">
        <v>61018.5</v>
      </c>
      <c r="M9990">
        <v>5</v>
      </c>
      <c r="N9990">
        <v>0.15</v>
      </c>
      <c r="O9990">
        <v>11297.52</v>
      </c>
    </row>
    <row r="9991" spans="1:15" x14ac:dyDescent="0.3">
      <c r="A9991" t="s">
        <v>12004</v>
      </c>
      <c r="B9991" t="s">
        <v>1225</v>
      </c>
      <c r="C9991" t="s">
        <v>619</v>
      </c>
      <c r="D9991" t="s">
        <v>50</v>
      </c>
      <c r="E9991" t="s">
        <v>1049</v>
      </c>
      <c r="F9991" t="s">
        <v>71</v>
      </c>
      <c r="G9991" t="s">
        <v>63</v>
      </c>
      <c r="H9991" t="s">
        <v>64</v>
      </c>
      <c r="I9991" t="s">
        <v>83</v>
      </c>
      <c r="J9991" t="s">
        <v>84</v>
      </c>
      <c r="K9991" t="s">
        <v>85</v>
      </c>
      <c r="L9991">
        <v>2268.14</v>
      </c>
      <c r="M9991">
        <v>7</v>
      </c>
      <c r="N9991">
        <v>0.1</v>
      </c>
      <c r="O9991">
        <v>536.91999999999996</v>
      </c>
    </row>
    <row r="9992" spans="1:15" x14ac:dyDescent="0.3">
      <c r="A9992" t="s">
        <v>12005</v>
      </c>
      <c r="B9992" t="s">
        <v>1890</v>
      </c>
      <c r="C9992" t="s">
        <v>1464</v>
      </c>
      <c r="D9992" t="s">
        <v>50</v>
      </c>
      <c r="E9992" t="s">
        <v>1490</v>
      </c>
      <c r="F9992" t="s">
        <v>52</v>
      </c>
      <c r="G9992" t="s">
        <v>72</v>
      </c>
      <c r="H9992" t="s">
        <v>104</v>
      </c>
      <c r="I9992" t="s">
        <v>55</v>
      </c>
      <c r="J9992" t="s">
        <v>141</v>
      </c>
      <c r="K9992" t="s">
        <v>241</v>
      </c>
      <c r="L9992">
        <v>90532.08</v>
      </c>
      <c r="M9992">
        <v>9</v>
      </c>
      <c r="N9992">
        <v>0.25</v>
      </c>
      <c r="O9992">
        <v>13870.1</v>
      </c>
    </row>
    <row r="9993" spans="1:15" x14ac:dyDescent="0.3">
      <c r="A9993" t="s">
        <v>12006</v>
      </c>
      <c r="B9993" t="s">
        <v>1572</v>
      </c>
      <c r="C9993" t="s">
        <v>5330</v>
      </c>
      <c r="D9993" t="s">
        <v>50</v>
      </c>
      <c r="E9993" t="s">
        <v>2053</v>
      </c>
      <c r="F9993" t="s">
        <v>52</v>
      </c>
      <c r="G9993" t="s">
        <v>179</v>
      </c>
      <c r="H9993" t="s">
        <v>180</v>
      </c>
      <c r="I9993" t="s">
        <v>83</v>
      </c>
      <c r="J9993" t="s">
        <v>449</v>
      </c>
      <c r="K9993" t="s">
        <v>450</v>
      </c>
      <c r="L9993">
        <v>116109.2</v>
      </c>
      <c r="M9993">
        <v>10</v>
      </c>
      <c r="N9993">
        <v>0.25</v>
      </c>
      <c r="O9993">
        <v>26960.65</v>
      </c>
    </row>
    <row r="9994" spans="1:15" x14ac:dyDescent="0.3">
      <c r="A9994" t="s">
        <v>12007</v>
      </c>
      <c r="B9994" t="s">
        <v>2128</v>
      </c>
      <c r="C9994" t="s">
        <v>539</v>
      </c>
      <c r="D9994" t="s">
        <v>78</v>
      </c>
      <c r="E9994" t="s">
        <v>1299</v>
      </c>
      <c r="F9994" t="s">
        <v>52</v>
      </c>
      <c r="G9994" t="s">
        <v>53</v>
      </c>
      <c r="H9994" t="s">
        <v>90</v>
      </c>
      <c r="I9994" t="s">
        <v>83</v>
      </c>
      <c r="J9994" t="s">
        <v>156</v>
      </c>
      <c r="K9994" t="s">
        <v>157</v>
      </c>
      <c r="L9994">
        <v>3377.78</v>
      </c>
      <c r="M9994">
        <v>1</v>
      </c>
      <c r="N9994">
        <v>0.1</v>
      </c>
      <c r="O9994">
        <v>696.72</v>
      </c>
    </row>
    <row r="9995" spans="1:15" x14ac:dyDescent="0.3">
      <c r="A9995" t="s">
        <v>12008</v>
      </c>
      <c r="B9995" t="s">
        <v>3301</v>
      </c>
      <c r="C9995" t="s">
        <v>3403</v>
      </c>
      <c r="D9995" t="s">
        <v>78</v>
      </c>
      <c r="E9995" t="s">
        <v>924</v>
      </c>
      <c r="F9995" t="s">
        <v>71</v>
      </c>
      <c r="G9995" t="s">
        <v>53</v>
      </c>
      <c r="H9995" t="s">
        <v>110</v>
      </c>
      <c r="I9995" t="s">
        <v>83</v>
      </c>
      <c r="J9995" t="s">
        <v>449</v>
      </c>
      <c r="K9995" t="s">
        <v>775</v>
      </c>
      <c r="L9995">
        <v>8468.4599999999991</v>
      </c>
      <c r="M9995">
        <v>1</v>
      </c>
      <c r="N9995">
        <v>0.15</v>
      </c>
      <c r="O9995">
        <v>2495.31</v>
      </c>
    </row>
    <row r="9996" spans="1:15" x14ac:dyDescent="0.3">
      <c r="A9996" t="s">
        <v>12009</v>
      </c>
      <c r="B9996" t="s">
        <v>322</v>
      </c>
      <c r="C9996" t="s">
        <v>3860</v>
      </c>
      <c r="D9996" t="s">
        <v>102</v>
      </c>
      <c r="E9996" t="s">
        <v>722</v>
      </c>
      <c r="F9996" t="s">
        <v>80</v>
      </c>
      <c r="G9996" t="s">
        <v>72</v>
      </c>
      <c r="H9996" t="s">
        <v>117</v>
      </c>
      <c r="I9996" t="s">
        <v>96</v>
      </c>
      <c r="J9996" t="s">
        <v>135</v>
      </c>
      <c r="K9996" t="s">
        <v>275</v>
      </c>
      <c r="L9996">
        <v>87497.41</v>
      </c>
      <c r="M9996">
        <v>7</v>
      </c>
      <c r="N9996">
        <v>0.25</v>
      </c>
      <c r="O9996">
        <v>10753.18</v>
      </c>
    </row>
    <row r="9997" spans="1:15" x14ac:dyDescent="0.3">
      <c r="A9997" t="s">
        <v>12010</v>
      </c>
      <c r="B9997" t="s">
        <v>1394</v>
      </c>
      <c r="C9997" t="s">
        <v>1211</v>
      </c>
      <c r="D9997" t="s">
        <v>50</v>
      </c>
      <c r="E9997" t="s">
        <v>2172</v>
      </c>
      <c r="F9997" t="s">
        <v>71</v>
      </c>
      <c r="G9997" t="s">
        <v>63</v>
      </c>
      <c r="H9997" t="s">
        <v>213</v>
      </c>
      <c r="I9997" t="s">
        <v>55</v>
      </c>
      <c r="J9997" t="s">
        <v>65</v>
      </c>
      <c r="K9997" t="s">
        <v>91</v>
      </c>
      <c r="L9997">
        <v>27594.06</v>
      </c>
      <c r="M9997">
        <v>3</v>
      </c>
      <c r="N9997">
        <v>0.1</v>
      </c>
      <c r="O9997">
        <v>5936.71</v>
      </c>
    </row>
    <row r="9998" spans="1:15" x14ac:dyDescent="0.3">
      <c r="A9998" t="s">
        <v>12011</v>
      </c>
      <c r="B9998" t="s">
        <v>1757</v>
      </c>
      <c r="C9998" t="s">
        <v>813</v>
      </c>
      <c r="D9998" t="s">
        <v>50</v>
      </c>
      <c r="E9998" t="s">
        <v>2178</v>
      </c>
      <c r="F9998" t="s">
        <v>52</v>
      </c>
      <c r="G9998" t="s">
        <v>72</v>
      </c>
      <c r="H9998" t="s">
        <v>104</v>
      </c>
      <c r="I9998" t="s">
        <v>55</v>
      </c>
      <c r="J9998" t="s">
        <v>141</v>
      </c>
      <c r="K9998" t="s">
        <v>241</v>
      </c>
      <c r="L9998">
        <v>21044.240000000002</v>
      </c>
      <c r="M9998">
        <v>2</v>
      </c>
      <c r="N9998">
        <v>0.15</v>
      </c>
      <c r="O9998">
        <v>4690.6899999999996</v>
      </c>
    </row>
    <row r="9999" spans="1:15" x14ac:dyDescent="0.3">
      <c r="A9999" t="s">
        <v>12012</v>
      </c>
      <c r="B9999" t="s">
        <v>1525</v>
      </c>
      <c r="C9999" t="s">
        <v>2540</v>
      </c>
      <c r="D9999" t="s">
        <v>102</v>
      </c>
      <c r="E9999" t="s">
        <v>2227</v>
      </c>
      <c r="F9999" t="s">
        <v>80</v>
      </c>
      <c r="G9999" t="s">
        <v>179</v>
      </c>
      <c r="H9999" t="s">
        <v>180</v>
      </c>
      <c r="I9999" t="s">
        <v>118</v>
      </c>
      <c r="J9999" t="s">
        <v>230</v>
      </c>
      <c r="K9999" t="s">
        <v>356</v>
      </c>
      <c r="L9999">
        <v>12837</v>
      </c>
      <c r="M9999">
        <v>4</v>
      </c>
      <c r="N9999">
        <v>0</v>
      </c>
      <c r="O9999">
        <v>4156.08</v>
      </c>
    </row>
    <row r="10000" spans="1:15" x14ac:dyDescent="0.3">
      <c r="A10000" t="s">
        <v>12013</v>
      </c>
      <c r="B10000" t="s">
        <v>1006</v>
      </c>
      <c r="C10000" t="s">
        <v>2012</v>
      </c>
      <c r="D10000" t="s">
        <v>50</v>
      </c>
      <c r="E10000" t="s">
        <v>1001</v>
      </c>
      <c r="F10000" t="s">
        <v>71</v>
      </c>
      <c r="G10000" t="s">
        <v>179</v>
      </c>
      <c r="H10000" t="s">
        <v>236</v>
      </c>
      <c r="I10000" t="s">
        <v>118</v>
      </c>
      <c r="J10000" t="s">
        <v>303</v>
      </c>
      <c r="K10000" t="s">
        <v>421</v>
      </c>
      <c r="L10000">
        <v>79833.81</v>
      </c>
      <c r="M10000">
        <v>7</v>
      </c>
      <c r="N10000">
        <v>0.25</v>
      </c>
      <c r="O10000">
        <v>17540.93</v>
      </c>
    </row>
    <row r="10001" spans="1:15" x14ac:dyDescent="0.3">
      <c r="A10001" t="s">
        <v>12014</v>
      </c>
      <c r="B10001" t="s">
        <v>2897</v>
      </c>
      <c r="C10001" t="s">
        <v>1077</v>
      </c>
      <c r="D10001" t="s">
        <v>78</v>
      </c>
      <c r="E10001" t="s">
        <v>256</v>
      </c>
      <c r="F10001" t="s">
        <v>80</v>
      </c>
      <c r="G10001" t="s">
        <v>53</v>
      </c>
      <c r="H10001" t="s">
        <v>110</v>
      </c>
      <c r="I10001" t="s">
        <v>83</v>
      </c>
      <c r="J10001" t="s">
        <v>449</v>
      </c>
      <c r="K10001" t="s">
        <v>450</v>
      </c>
      <c r="L10001">
        <v>81952.08</v>
      </c>
      <c r="M10001">
        <v>8</v>
      </c>
      <c r="N10001">
        <v>0.05</v>
      </c>
      <c r="O10001">
        <v>28509.57</v>
      </c>
    </row>
  </sheetData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0003"/>
  <sheetViews>
    <sheetView topLeftCell="D1" zoomScaleNormal="100" workbookViewId="0">
      <pane ySplit="3" topLeftCell="A4" activePane="bottomLeft" state="frozen"/>
      <selection pane="bottomLeft" activeCell="L14" sqref="L14"/>
    </sheetView>
  </sheetViews>
  <sheetFormatPr defaultColWidth="8.6640625" defaultRowHeight="14.4" x14ac:dyDescent="0.3"/>
  <cols>
    <col min="1" max="1" width="12" customWidth="1"/>
    <col min="2" max="3" width="13" customWidth="1"/>
    <col min="4" max="4" width="15" customWidth="1"/>
    <col min="5" max="5" width="18" customWidth="1"/>
    <col min="6" max="6" width="13" customWidth="1"/>
    <col min="7" max="7" width="10" customWidth="1"/>
    <col min="8" max="8" width="15" customWidth="1"/>
    <col min="9" max="9" width="16" customWidth="1"/>
    <col min="10" max="10" width="14" customWidth="1"/>
    <col min="11" max="11" width="20" customWidth="1"/>
    <col min="12" max="12" width="11" customWidth="1"/>
    <col min="13" max="14" width="10" customWidth="1"/>
    <col min="15" max="15" width="12" customWidth="1"/>
    <col min="16" max="16" width="13" customWidth="1"/>
    <col min="17" max="17" width="12" customWidth="1"/>
    <col min="18" max="18" width="13" customWidth="1"/>
    <col min="19" max="19" width="11" customWidth="1"/>
    <col min="20" max="20" width="12" customWidth="1"/>
    <col min="21" max="21" width="14" customWidth="1"/>
  </cols>
  <sheetData>
    <row r="1" spans="1:21" x14ac:dyDescent="0.3">
      <c r="A1" s="38" t="s">
        <v>12015</v>
      </c>
      <c r="B1" s="21">
        <f>SUMPRODUCT((COUNTIF(A4:A10003,A4:A10003)&gt;1)*1)</f>
        <v>0</v>
      </c>
    </row>
    <row r="2" spans="1:21" x14ac:dyDescent="0.3">
      <c r="A2" s="20" t="s">
        <v>12016</v>
      </c>
      <c r="B2" s="21">
        <f>COUNTBLANK(C4:C10003)+COUNTBLANK(F4:F10003)+COUNTBLANK(L4:L10003)+COUNTBLANK(O4:O10003)</f>
        <v>0</v>
      </c>
    </row>
    <row r="3" spans="1:21" x14ac:dyDescent="0.3">
      <c r="A3" s="19" t="s">
        <v>32</v>
      </c>
      <c r="B3" s="19" t="s">
        <v>33</v>
      </c>
      <c r="C3" s="19" t="s">
        <v>34</v>
      </c>
      <c r="D3" s="19" t="s">
        <v>35</v>
      </c>
      <c r="E3" s="19" t="s">
        <v>36</v>
      </c>
      <c r="F3" s="19" t="s">
        <v>37</v>
      </c>
      <c r="G3" s="19" t="s">
        <v>38</v>
      </c>
      <c r="H3" s="19" t="s">
        <v>39</v>
      </c>
      <c r="I3" s="19" t="s">
        <v>40</v>
      </c>
      <c r="J3" s="19" t="s">
        <v>41</v>
      </c>
      <c r="K3" s="19" t="s">
        <v>42</v>
      </c>
      <c r="L3" s="19" t="s">
        <v>43</v>
      </c>
      <c r="M3" s="19" t="s">
        <v>44</v>
      </c>
      <c r="N3" s="19" t="s">
        <v>45</v>
      </c>
      <c r="O3" s="19" t="s">
        <v>46</v>
      </c>
      <c r="P3" s="19" t="s">
        <v>12017</v>
      </c>
      <c r="Q3" s="19" t="s">
        <v>12018</v>
      </c>
      <c r="R3" s="19" t="s">
        <v>12019</v>
      </c>
      <c r="S3" s="19" t="s">
        <v>12020</v>
      </c>
      <c r="T3" s="19" t="s">
        <v>12021</v>
      </c>
      <c r="U3" s="19" t="s">
        <v>12022</v>
      </c>
    </row>
    <row r="4" spans="1:21" x14ac:dyDescent="0.3">
      <c r="A4" t="s">
        <v>47</v>
      </c>
      <c r="B4" s="22">
        <v>45871</v>
      </c>
      <c r="C4" s="22">
        <v>45872</v>
      </c>
      <c r="D4" s="23" t="s">
        <v>50</v>
      </c>
      <c r="E4" s="23" t="s">
        <v>51</v>
      </c>
      <c r="F4" s="23" t="s">
        <v>52</v>
      </c>
      <c r="G4" s="23" t="s">
        <v>53</v>
      </c>
      <c r="H4" s="23" t="s">
        <v>54</v>
      </c>
      <c r="I4" s="23" t="s">
        <v>55</v>
      </c>
      <c r="J4" s="23" t="s">
        <v>56</v>
      </c>
      <c r="K4" s="23" t="s">
        <v>57</v>
      </c>
      <c r="L4" s="24">
        <v>1586.69</v>
      </c>
      <c r="M4">
        <v>1</v>
      </c>
      <c r="N4" s="25">
        <v>0.05</v>
      </c>
      <c r="O4" s="24">
        <v>412.5</v>
      </c>
      <c r="P4" s="26">
        <f t="shared" ref="P4:P67" si="0">IFERROR(O4/L4,0)</f>
        <v>0.25997516843239699</v>
      </c>
      <c r="Q4" t="str">
        <f t="shared" ref="Q4:Q67" si="1">IF(P4&gt;=0.3,"High",IF(P4&gt;=0.2,"Medium","Low"))</f>
        <v>Medium</v>
      </c>
      <c r="R4" t="str">
        <f t="shared" ref="R4:R67" si="2">IF(N4=0,"None",IF(N4&lt;=0.1,"Low",IF(N4&lt;=0.2,"Medium","High")))</f>
        <v>Low</v>
      </c>
      <c r="S4" s="23">
        <f t="shared" ref="S4:S67" si="3">YEAR(B4)</f>
        <v>2025</v>
      </c>
      <c r="T4" s="23">
        <f t="shared" ref="T4:T67" si="4">MONTH(B4)</f>
        <v>8</v>
      </c>
      <c r="U4" t="str">
        <f t="shared" ref="U4:U67" si="5">TEXT(B4,"mmm-yyyy")</f>
        <v>Aug-2025</v>
      </c>
    </row>
    <row r="5" spans="1:21" x14ac:dyDescent="0.3">
      <c r="A5" t="s">
        <v>58</v>
      </c>
      <c r="B5" s="22">
        <v>44616</v>
      </c>
      <c r="C5" s="22">
        <v>44621</v>
      </c>
      <c r="D5" s="23" t="s">
        <v>61</v>
      </c>
      <c r="E5" s="23" t="s">
        <v>62</v>
      </c>
      <c r="F5" s="23" t="s">
        <v>52</v>
      </c>
      <c r="G5" s="23" t="s">
        <v>63</v>
      </c>
      <c r="H5" s="23" t="s">
        <v>64</v>
      </c>
      <c r="I5" s="23" t="s">
        <v>55</v>
      </c>
      <c r="J5" s="23" t="s">
        <v>65</v>
      </c>
      <c r="K5" s="23" t="s">
        <v>66</v>
      </c>
      <c r="L5" s="24">
        <v>25875</v>
      </c>
      <c r="M5">
        <v>6</v>
      </c>
      <c r="N5" s="25">
        <v>0.05</v>
      </c>
      <c r="O5" s="24">
        <v>3950.13</v>
      </c>
      <c r="P5" s="26">
        <f t="shared" si="0"/>
        <v>0.15266202898550726</v>
      </c>
      <c r="Q5" t="str">
        <f t="shared" si="1"/>
        <v>Low</v>
      </c>
      <c r="R5" t="str">
        <f t="shared" si="2"/>
        <v>Low</v>
      </c>
      <c r="S5" s="23">
        <f t="shared" si="3"/>
        <v>2022</v>
      </c>
      <c r="T5" s="23">
        <f t="shared" si="4"/>
        <v>2</v>
      </c>
      <c r="U5" t="str">
        <f t="shared" si="5"/>
        <v>Feb-2022</v>
      </c>
    </row>
    <row r="6" spans="1:21" x14ac:dyDescent="0.3">
      <c r="A6" t="s">
        <v>67</v>
      </c>
      <c r="B6" s="22">
        <v>45251</v>
      </c>
      <c r="C6" s="22">
        <v>45252</v>
      </c>
      <c r="D6" s="23" t="s">
        <v>50</v>
      </c>
      <c r="E6" s="23" t="s">
        <v>70</v>
      </c>
      <c r="F6" s="23" t="s">
        <v>71</v>
      </c>
      <c r="G6" s="23" t="s">
        <v>72</v>
      </c>
      <c r="H6" s="23" t="s">
        <v>73</v>
      </c>
      <c r="I6" s="23" t="s">
        <v>55</v>
      </c>
      <c r="J6" s="23" t="s">
        <v>56</v>
      </c>
      <c r="K6" s="23" t="s">
        <v>74</v>
      </c>
      <c r="L6" s="24">
        <v>29204.22</v>
      </c>
      <c r="M6">
        <v>2</v>
      </c>
      <c r="N6" s="25">
        <v>0.15</v>
      </c>
      <c r="O6" s="24">
        <v>9440.41</v>
      </c>
      <c r="P6" s="26">
        <f t="shared" si="0"/>
        <v>0.32325499533971458</v>
      </c>
      <c r="Q6" t="str">
        <f t="shared" si="1"/>
        <v>High</v>
      </c>
      <c r="R6" t="str">
        <f t="shared" si="2"/>
        <v>Medium</v>
      </c>
      <c r="S6" s="23">
        <f t="shared" si="3"/>
        <v>2023</v>
      </c>
      <c r="T6" s="23">
        <f t="shared" si="4"/>
        <v>11</v>
      </c>
      <c r="U6" t="str">
        <f t="shared" si="5"/>
        <v>Nov-2023</v>
      </c>
    </row>
    <row r="7" spans="1:21" x14ac:dyDescent="0.3">
      <c r="A7" t="s">
        <v>75</v>
      </c>
      <c r="B7" s="22">
        <v>45162</v>
      </c>
      <c r="C7" s="22">
        <v>45169</v>
      </c>
      <c r="D7" s="23" t="s">
        <v>78</v>
      </c>
      <c r="E7" s="23" t="s">
        <v>79</v>
      </c>
      <c r="F7" s="23" t="s">
        <v>80</v>
      </c>
      <c r="G7" s="23" t="s">
        <v>81</v>
      </c>
      <c r="H7" s="23" t="s">
        <v>82</v>
      </c>
      <c r="I7" s="23" t="s">
        <v>83</v>
      </c>
      <c r="J7" s="23" t="s">
        <v>84</v>
      </c>
      <c r="K7" s="23" t="s">
        <v>85</v>
      </c>
      <c r="L7" s="24">
        <v>52095.839999999997</v>
      </c>
      <c r="M7">
        <v>4</v>
      </c>
      <c r="N7" s="25">
        <v>0.15</v>
      </c>
      <c r="O7" s="24">
        <v>14635.32</v>
      </c>
      <c r="P7" s="26">
        <f t="shared" si="0"/>
        <v>0.28093068467655002</v>
      </c>
      <c r="Q7" t="str">
        <f t="shared" si="1"/>
        <v>Medium</v>
      </c>
      <c r="R7" t="str">
        <f t="shared" si="2"/>
        <v>Medium</v>
      </c>
      <c r="S7" s="23">
        <f t="shared" si="3"/>
        <v>2023</v>
      </c>
      <c r="T7" s="23">
        <f t="shared" si="4"/>
        <v>8</v>
      </c>
      <c r="U7" t="str">
        <f t="shared" si="5"/>
        <v>Aug-2023</v>
      </c>
    </row>
    <row r="8" spans="1:21" x14ac:dyDescent="0.3">
      <c r="A8" t="s">
        <v>86</v>
      </c>
      <c r="B8" s="22">
        <v>45863</v>
      </c>
      <c r="C8" s="22">
        <v>45870</v>
      </c>
      <c r="D8" s="23" t="s">
        <v>78</v>
      </c>
      <c r="E8" s="23" t="s">
        <v>89</v>
      </c>
      <c r="F8" s="23" t="s">
        <v>71</v>
      </c>
      <c r="G8" s="23" t="s">
        <v>53</v>
      </c>
      <c r="H8" s="23" t="s">
        <v>90</v>
      </c>
      <c r="I8" s="23" t="s">
        <v>55</v>
      </c>
      <c r="J8" s="23" t="s">
        <v>65</v>
      </c>
      <c r="K8" s="23" t="s">
        <v>91</v>
      </c>
      <c r="L8" s="24">
        <v>21124.35</v>
      </c>
      <c r="M8">
        <v>3</v>
      </c>
      <c r="N8" s="25">
        <v>0.1</v>
      </c>
      <c r="O8" s="24">
        <v>2901.58</v>
      </c>
      <c r="P8" s="26">
        <f t="shared" si="0"/>
        <v>0.13735712578138501</v>
      </c>
      <c r="Q8" t="str">
        <f t="shared" si="1"/>
        <v>Low</v>
      </c>
      <c r="R8" t="str">
        <f t="shared" si="2"/>
        <v>Low</v>
      </c>
      <c r="S8" s="23">
        <f t="shared" si="3"/>
        <v>2025</v>
      </c>
      <c r="T8" s="23">
        <f t="shared" si="4"/>
        <v>7</v>
      </c>
      <c r="U8" t="str">
        <f t="shared" si="5"/>
        <v>Jul-2025</v>
      </c>
    </row>
    <row r="9" spans="1:21" x14ac:dyDescent="0.3">
      <c r="A9" t="s">
        <v>92</v>
      </c>
      <c r="B9" s="22">
        <v>45872</v>
      </c>
      <c r="C9" s="22">
        <v>45878</v>
      </c>
      <c r="D9" s="23" t="s">
        <v>61</v>
      </c>
      <c r="E9" s="23" t="s">
        <v>94</v>
      </c>
      <c r="F9" s="23" t="s">
        <v>52</v>
      </c>
      <c r="G9" s="23" t="s">
        <v>81</v>
      </c>
      <c r="H9" s="23" t="s">
        <v>95</v>
      </c>
      <c r="I9" s="23" t="s">
        <v>96</v>
      </c>
      <c r="J9" s="23" t="s">
        <v>97</v>
      </c>
      <c r="K9" s="23" t="s">
        <v>98</v>
      </c>
      <c r="L9" s="24">
        <v>54857.64</v>
      </c>
      <c r="M9">
        <v>4</v>
      </c>
      <c r="N9" s="25">
        <v>0.2</v>
      </c>
      <c r="O9" s="24">
        <v>7939.35</v>
      </c>
      <c r="P9" s="26">
        <f t="shared" si="0"/>
        <v>0.14472642279179346</v>
      </c>
      <c r="Q9" t="str">
        <f t="shared" si="1"/>
        <v>Low</v>
      </c>
      <c r="R9" t="str">
        <f t="shared" si="2"/>
        <v>Medium</v>
      </c>
      <c r="S9" s="23">
        <f t="shared" si="3"/>
        <v>2025</v>
      </c>
      <c r="T9" s="23">
        <f t="shared" si="4"/>
        <v>8</v>
      </c>
      <c r="U9" t="str">
        <f t="shared" si="5"/>
        <v>Aug-2025</v>
      </c>
    </row>
    <row r="10" spans="1:21" x14ac:dyDescent="0.3">
      <c r="A10" t="s">
        <v>99</v>
      </c>
      <c r="B10" s="22">
        <v>45206</v>
      </c>
      <c r="C10" s="22">
        <v>45208</v>
      </c>
      <c r="D10" s="23" t="s">
        <v>102</v>
      </c>
      <c r="E10" s="23" t="s">
        <v>103</v>
      </c>
      <c r="F10" s="23" t="s">
        <v>52</v>
      </c>
      <c r="G10" s="23" t="s">
        <v>72</v>
      </c>
      <c r="H10" s="23" t="s">
        <v>104</v>
      </c>
      <c r="I10" s="23" t="s">
        <v>83</v>
      </c>
      <c r="J10" s="23" t="s">
        <v>84</v>
      </c>
      <c r="K10" s="23" t="s">
        <v>105</v>
      </c>
      <c r="L10" s="24">
        <v>61111.3</v>
      </c>
      <c r="M10">
        <v>10</v>
      </c>
      <c r="N10" s="25">
        <v>0.05</v>
      </c>
      <c r="O10" s="24">
        <v>8747.17</v>
      </c>
      <c r="P10" s="26">
        <f t="shared" si="0"/>
        <v>0.14313506667343029</v>
      </c>
      <c r="Q10" t="str">
        <f t="shared" si="1"/>
        <v>Low</v>
      </c>
      <c r="R10" t="str">
        <f t="shared" si="2"/>
        <v>Low</v>
      </c>
      <c r="S10" s="23">
        <f t="shared" si="3"/>
        <v>2023</v>
      </c>
      <c r="T10" s="23">
        <f t="shared" si="4"/>
        <v>10</v>
      </c>
      <c r="U10" t="str">
        <f t="shared" si="5"/>
        <v>Oct-2023</v>
      </c>
    </row>
    <row r="11" spans="1:21" x14ac:dyDescent="0.3">
      <c r="A11" t="s">
        <v>106</v>
      </c>
      <c r="B11" s="22">
        <v>44845</v>
      </c>
      <c r="C11" s="22">
        <v>44850</v>
      </c>
      <c r="D11" s="23" t="s">
        <v>102</v>
      </c>
      <c r="E11" s="23" t="s">
        <v>109</v>
      </c>
      <c r="F11" s="23" t="s">
        <v>52</v>
      </c>
      <c r="G11" s="23" t="s">
        <v>53</v>
      </c>
      <c r="H11" s="23" t="s">
        <v>110</v>
      </c>
      <c r="I11" s="23" t="s">
        <v>96</v>
      </c>
      <c r="J11" s="23" t="s">
        <v>111</v>
      </c>
      <c r="K11" s="23" t="s">
        <v>112</v>
      </c>
      <c r="L11" s="24">
        <v>63134.05</v>
      </c>
      <c r="M11">
        <v>7</v>
      </c>
      <c r="N11" s="25">
        <v>0.15</v>
      </c>
      <c r="O11" s="24">
        <v>14366.99</v>
      </c>
      <c r="P11" s="26">
        <f t="shared" si="0"/>
        <v>0.22756325627771384</v>
      </c>
      <c r="Q11" t="str">
        <f t="shared" si="1"/>
        <v>Medium</v>
      </c>
      <c r="R11" t="str">
        <f t="shared" si="2"/>
        <v>Medium</v>
      </c>
      <c r="S11" s="23">
        <f t="shared" si="3"/>
        <v>2022</v>
      </c>
      <c r="T11" s="23">
        <f t="shared" si="4"/>
        <v>10</v>
      </c>
      <c r="U11" t="str">
        <f t="shared" si="5"/>
        <v>Oct-2022</v>
      </c>
    </row>
    <row r="12" spans="1:21" x14ac:dyDescent="0.3">
      <c r="A12" t="s">
        <v>113</v>
      </c>
      <c r="B12" s="22">
        <v>45695</v>
      </c>
      <c r="C12" s="22">
        <v>45702</v>
      </c>
      <c r="D12" s="23" t="s">
        <v>50</v>
      </c>
      <c r="E12" s="23" t="s">
        <v>116</v>
      </c>
      <c r="F12" s="23" t="s">
        <v>71</v>
      </c>
      <c r="G12" s="23" t="s">
        <v>72</v>
      </c>
      <c r="H12" s="23" t="s">
        <v>117</v>
      </c>
      <c r="I12" s="23" t="s">
        <v>118</v>
      </c>
      <c r="J12" s="23" t="s">
        <v>119</v>
      </c>
      <c r="K12" s="23" t="s">
        <v>120</v>
      </c>
      <c r="L12" s="24">
        <v>1984.24</v>
      </c>
      <c r="M12">
        <v>8</v>
      </c>
      <c r="N12" s="25">
        <v>0.25</v>
      </c>
      <c r="O12" s="24">
        <v>269.42</v>
      </c>
      <c r="P12" s="26">
        <f t="shared" si="0"/>
        <v>0.13577994597427731</v>
      </c>
      <c r="Q12" t="str">
        <f t="shared" si="1"/>
        <v>Low</v>
      </c>
      <c r="R12" t="str">
        <f t="shared" si="2"/>
        <v>High</v>
      </c>
      <c r="S12" s="23">
        <f t="shared" si="3"/>
        <v>2025</v>
      </c>
      <c r="T12" s="23">
        <f t="shared" si="4"/>
        <v>2</v>
      </c>
      <c r="U12" t="str">
        <f t="shared" si="5"/>
        <v>Feb-2025</v>
      </c>
    </row>
    <row r="13" spans="1:21" x14ac:dyDescent="0.3">
      <c r="A13" t="s">
        <v>121</v>
      </c>
      <c r="B13" s="22">
        <v>45101</v>
      </c>
      <c r="C13" s="22">
        <v>45106</v>
      </c>
      <c r="D13" s="23" t="s">
        <v>61</v>
      </c>
      <c r="E13" s="23" t="s">
        <v>124</v>
      </c>
      <c r="F13" s="23" t="s">
        <v>80</v>
      </c>
      <c r="G13" s="23" t="s">
        <v>72</v>
      </c>
      <c r="H13" s="23" t="s">
        <v>104</v>
      </c>
      <c r="I13" s="23" t="s">
        <v>83</v>
      </c>
      <c r="J13" s="23" t="s">
        <v>84</v>
      </c>
      <c r="K13" s="23" t="s">
        <v>125</v>
      </c>
      <c r="L13" s="24">
        <v>128806.2</v>
      </c>
      <c r="M13">
        <v>9</v>
      </c>
      <c r="N13" s="25">
        <v>0.2</v>
      </c>
      <c r="O13" s="24">
        <v>17556.45</v>
      </c>
      <c r="P13" s="26">
        <f t="shared" si="0"/>
        <v>0.13630128052842178</v>
      </c>
      <c r="Q13" t="str">
        <f t="shared" si="1"/>
        <v>Low</v>
      </c>
      <c r="R13" t="str">
        <f t="shared" si="2"/>
        <v>Medium</v>
      </c>
      <c r="S13" s="23">
        <f t="shared" si="3"/>
        <v>2023</v>
      </c>
      <c r="T13" s="23">
        <f t="shared" si="4"/>
        <v>6</v>
      </c>
      <c r="U13" t="str">
        <f t="shared" si="5"/>
        <v>Jun-2023</v>
      </c>
    </row>
    <row r="14" spans="1:21" x14ac:dyDescent="0.3">
      <c r="A14" t="s">
        <v>126</v>
      </c>
      <c r="B14" s="22">
        <v>45788</v>
      </c>
      <c r="C14" s="22">
        <v>45791</v>
      </c>
      <c r="D14" s="23" t="s">
        <v>102</v>
      </c>
      <c r="E14" s="23" t="s">
        <v>129</v>
      </c>
      <c r="F14" s="23" t="s">
        <v>71</v>
      </c>
      <c r="G14" s="23" t="s">
        <v>72</v>
      </c>
      <c r="H14" s="23" t="s">
        <v>104</v>
      </c>
      <c r="I14" s="23" t="s">
        <v>55</v>
      </c>
      <c r="J14" s="23" t="s">
        <v>65</v>
      </c>
      <c r="K14" s="23" t="s">
        <v>130</v>
      </c>
      <c r="L14" s="24">
        <v>22064.46</v>
      </c>
      <c r="M14">
        <v>2</v>
      </c>
      <c r="N14" s="25">
        <v>0</v>
      </c>
      <c r="O14" s="24">
        <v>3431.11</v>
      </c>
      <c r="P14" s="26">
        <f t="shared" si="0"/>
        <v>0.15550391897195764</v>
      </c>
      <c r="Q14" t="str">
        <f t="shared" si="1"/>
        <v>Low</v>
      </c>
      <c r="R14" t="str">
        <f t="shared" si="2"/>
        <v>None</v>
      </c>
      <c r="S14" s="23">
        <f t="shared" si="3"/>
        <v>2025</v>
      </c>
      <c r="T14" s="23">
        <f t="shared" si="4"/>
        <v>5</v>
      </c>
      <c r="U14" t="str">
        <f t="shared" si="5"/>
        <v>May-2025</v>
      </c>
    </row>
    <row r="15" spans="1:21" x14ac:dyDescent="0.3">
      <c r="A15" t="s">
        <v>131</v>
      </c>
      <c r="B15" s="22">
        <v>45652</v>
      </c>
      <c r="C15" s="22">
        <v>45659</v>
      </c>
      <c r="D15" s="23" t="s">
        <v>61</v>
      </c>
      <c r="E15" s="23" t="s">
        <v>134</v>
      </c>
      <c r="F15" s="23" t="s">
        <v>80</v>
      </c>
      <c r="G15" s="23" t="s">
        <v>53</v>
      </c>
      <c r="H15" s="23" t="s">
        <v>90</v>
      </c>
      <c r="I15" s="23" t="s">
        <v>96</v>
      </c>
      <c r="J15" s="23" t="s">
        <v>135</v>
      </c>
      <c r="K15" s="23" t="s">
        <v>136</v>
      </c>
      <c r="L15" s="24">
        <v>43006.559999999998</v>
      </c>
      <c r="M15">
        <v>4</v>
      </c>
      <c r="N15" s="25">
        <v>0.15</v>
      </c>
      <c r="O15" s="24">
        <v>5527.67</v>
      </c>
      <c r="P15" s="26">
        <f t="shared" si="0"/>
        <v>0.12853085668790995</v>
      </c>
      <c r="Q15" t="str">
        <f t="shared" si="1"/>
        <v>Low</v>
      </c>
      <c r="R15" t="str">
        <f t="shared" si="2"/>
        <v>Medium</v>
      </c>
      <c r="S15" s="23">
        <f t="shared" si="3"/>
        <v>2024</v>
      </c>
      <c r="T15" s="23">
        <f t="shared" si="4"/>
        <v>12</v>
      </c>
      <c r="U15" t="str">
        <f t="shared" si="5"/>
        <v>Dec-2024</v>
      </c>
    </row>
    <row r="16" spans="1:21" x14ac:dyDescent="0.3">
      <c r="A16" t="s">
        <v>137</v>
      </c>
      <c r="B16" s="22">
        <v>45892</v>
      </c>
      <c r="C16" s="22">
        <v>45895</v>
      </c>
      <c r="D16" s="23" t="s">
        <v>102</v>
      </c>
      <c r="E16" s="23" t="s">
        <v>140</v>
      </c>
      <c r="F16" s="23" t="s">
        <v>52</v>
      </c>
      <c r="G16" s="23" t="s">
        <v>53</v>
      </c>
      <c r="H16" s="23" t="s">
        <v>110</v>
      </c>
      <c r="I16" s="23" t="s">
        <v>55</v>
      </c>
      <c r="J16" s="23" t="s">
        <v>141</v>
      </c>
      <c r="K16" s="23" t="s">
        <v>142</v>
      </c>
      <c r="L16" s="24">
        <v>83980.4</v>
      </c>
      <c r="M16">
        <v>10</v>
      </c>
      <c r="N16" s="25">
        <v>0.2</v>
      </c>
      <c r="O16" s="24">
        <v>23174.94</v>
      </c>
      <c r="P16" s="26">
        <f t="shared" si="0"/>
        <v>0.27595653271477633</v>
      </c>
      <c r="Q16" t="str">
        <f t="shared" si="1"/>
        <v>Medium</v>
      </c>
      <c r="R16" t="str">
        <f t="shared" si="2"/>
        <v>Medium</v>
      </c>
      <c r="S16" s="23">
        <f t="shared" si="3"/>
        <v>2025</v>
      </c>
      <c r="T16" s="23">
        <f t="shared" si="4"/>
        <v>8</v>
      </c>
      <c r="U16" t="str">
        <f t="shared" si="5"/>
        <v>Aug-2025</v>
      </c>
    </row>
    <row r="17" spans="1:21" x14ac:dyDescent="0.3">
      <c r="A17" t="s">
        <v>143</v>
      </c>
      <c r="B17" s="22">
        <v>44707</v>
      </c>
      <c r="C17" s="22">
        <v>44713</v>
      </c>
      <c r="D17" s="23" t="s">
        <v>50</v>
      </c>
      <c r="E17" s="23" t="s">
        <v>146</v>
      </c>
      <c r="F17" s="23" t="s">
        <v>52</v>
      </c>
      <c r="G17" s="23" t="s">
        <v>72</v>
      </c>
      <c r="H17" s="23" t="s">
        <v>117</v>
      </c>
      <c r="I17" s="23" t="s">
        <v>83</v>
      </c>
      <c r="J17" s="23" t="s">
        <v>84</v>
      </c>
      <c r="K17" s="23" t="s">
        <v>105</v>
      </c>
      <c r="L17" s="24">
        <v>32722.639999999999</v>
      </c>
      <c r="M17">
        <v>4</v>
      </c>
      <c r="N17" s="25">
        <v>0.25</v>
      </c>
      <c r="O17" s="24">
        <v>4076.95</v>
      </c>
      <c r="P17" s="26">
        <f t="shared" si="0"/>
        <v>0.12459110878584369</v>
      </c>
      <c r="Q17" t="str">
        <f t="shared" si="1"/>
        <v>Low</v>
      </c>
      <c r="R17" t="str">
        <f t="shared" si="2"/>
        <v>High</v>
      </c>
      <c r="S17" s="23">
        <f t="shared" si="3"/>
        <v>2022</v>
      </c>
      <c r="T17" s="23">
        <f t="shared" si="4"/>
        <v>5</v>
      </c>
      <c r="U17" t="str">
        <f t="shared" si="5"/>
        <v>May-2022</v>
      </c>
    </row>
    <row r="18" spans="1:21" x14ac:dyDescent="0.3">
      <c r="A18" t="s">
        <v>147</v>
      </c>
      <c r="B18" s="22">
        <v>45731</v>
      </c>
      <c r="C18" s="22">
        <v>45736</v>
      </c>
      <c r="D18" s="23" t="s">
        <v>102</v>
      </c>
      <c r="E18" s="23" t="s">
        <v>150</v>
      </c>
      <c r="F18" s="23" t="s">
        <v>71</v>
      </c>
      <c r="G18" s="23" t="s">
        <v>53</v>
      </c>
      <c r="H18" s="23" t="s">
        <v>54</v>
      </c>
      <c r="I18" s="23" t="s">
        <v>55</v>
      </c>
      <c r="J18" s="23" t="s">
        <v>56</v>
      </c>
      <c r="K18" s="23" t="s">
        <v>151</v>
      </c>
      <c r="L18" s="24">
        <v>43990.17</v>
      </c>
      <c r="M18">
        <v>7</v>
      </c>
      <c r="N18" s="25">
        <v>0.25</v>
      </c>
      <c r="O18" s="24">
        <v>12750.24</v>
      </c>
      <c r="P18" s="26">
        <f t="shared" si="0"/>
        <v>0.2898429353648781</v>
      </c>
      <c r="Q18" t="str">
        <f t="shared" si="1"/>
        <v>Medium</v>
      </c>
      <c r="R18" t="str">
        <f t="shared" si="2"/>
        <v>High</v>
      </c>
      <c r="S18" s="23">
        <f t="shared" si="3"/>
        <v>2025</v>
      </c>
      <c r="T18" s="23">
        <f t="shared" si="4"/>
        <v>3</v>
      </c>
      <c r="U18" t="str">
        <f t="shared" si="5"/>
        <v>Mar-2025</v>
      </c>
    </row>
    <row r="19" spans="1:21" x14ac:dyDescent="0.3">
      <c r="A19" t="s">
        <v>152</v>
      </c>
      <c r="B19" s="22">
        <v>45900</v>
      </c>
      <c r="C19" s="22">
        <v>45906</v>
      </c>
      <c r="D19" s="23" t="s">
        <v>50</v>
      </c>
      <c r="E19" s="23" t="s">
        <v>155</v>
      </c>
      <c r="F19" s="23" t="s">
        <v>80</v>
      </c>
      <c r="G19" s="23" t="s">
        <v>72</v>
      </c>
      <c r="H19" s="23" t="s">
        <v>117</v>
      </c>
      <c r="I19" s="23" t="s">
        <v>83</v>
      </c>
      <c r="J19" s="23" t="s">
        <v>156</v>
      </c>
      <c r="K19" s="23" t="s">
        <v>157</v>
      </c>
      <c r="L19" s="24">
        <v>61555.32</v>
      </c>
      <c r="M19">
        <v>9</v>
      </c>
      <c r="N19" s="25">
        <v>0.15</v>
      </c>
      <c r="O19" s="24">
        <v>18528.689999999999</v>
      </c>
      <c r="P19" s="26">
        <f t="shared" si="0"/>
        <v>0.30100875115262171</v>
      </c>
      <c r="Q19" t="str">
        <f t="shared" si="1"/>
        <v>High</v>
      </c>
      <c r="R19" t="str">
        <f t="shared" si="2"/>
        <v>Medium</v>
      </c>
      <c r="S19" s="23">
        <f t="shared" si="3"/>
        <v>2025</v>
      </c>
      <c r="T19" s="23">
        <f t="shared" si="4"/>
        <v>8</v>
      </c>
      <c r="U19" t="str">
        <f t="shared" si="5"/>
        <v>Aug-2025</v>
      </c>
    </row>
    <row r="20" spans="1:21" x14ac:dyDescent="0.3">
      <c r="A20" t="s">
        <v>158</v>
      </c>
      <c r="B20" s="22">
        <v>45509</v>
      </c>
      <c r="C20" s="22">
        <v>45511</v>
      </c>
      <c r="D20" s="23" t="s">
        <v>50</v>
      </c>
      <c r="E20" s="23" t="s">
        <v>161</v>
      </c>
      <c r="F20" s="23" t="s">
        <v>52</v>
      </c>
      <c r="G20" s="23" t="s">
        <v>81</v>
      </c>
      <c r="H20" s="23" t="s">
        <v>82</v>
      </c>
      <c r="I20" s="23" t="s">
        <v>55</v>
      </c>
      <c r="J20" s="23" t="s">
        <v>65</v>
      </c>
      <c r="K20" s="23" t="s">
        <v>91</v>
      </c>
      <c r="L20" s="24">
        <v>51712.43</v>
      </c>
      <c r="M20">
        <v>7</v>
      </c>
      <c r="N20" s="25">
        <v>0.05</v>
      </c>
      <c r="O20" s="24">
        <v>9031.34</v>
      </c>
      <c r="P20" s="26">
        <f t="shared" si="0"/>
        <v>0.17464543824376461</v>
      </c>
      <c r="Q20" t="str">
        <f t="shared" si="1"/>
        <v>Low</v>
      </c>
      <c r="R20" t="str">
        <f t="shared" si="2"/>
        <v>Low</v>
      </c>
      <c r="S20" s="23">
        <f t="shared" si="3"/>
        <v>2024</v>
      </c>
      <c r="T20" s="23">
        <f t="shared" si="4"/>
        <v>8</v>
      </c>
      <c r="U20" t="str">
        <f t="shared" si="5"/>
        <v>Aug-2024</v>
      </c>
    </row>
    <row r="21" spans="1:21" x14ac:dyDescent="0.3">
      <c r="A21" t="s">
        <v>162</v>
      </c>
      <c r="B21" s="22">
        <v>44682</v>
      </c>
      <c r="C21" s="22">
        <v>44684</v>
      </c>
      <c r="D21" s="23" t="s">
        <v>102</v>
      </c>
      <c r="E21" s="23" t="s">
        <v>165</v>
      </c>
      <c r="F21" s="23" t="s">
        <v>71</v>
      </c>
      <c r="G21" s="23" t="s">
        <v>63</v>
      </c>
      <c r="H21" s="23" t="s">
        <v>64</v>
      </c>
      <c r="I21" s="23" t="s">
        <v>96</v>
      </c>
      <c r="J21" s="23" t="s">
        <v>166</v>
      </c>
      <c r="K21" s="23" t="s">
        <v>167</v>
      </c>
      <c r="L21" s="24">
        <v>18365.12</v>
      </c>
      <c r="M21">
        <v>4</v>
      </c>
      <c r="N21" s="25">
        <v>0</v>
      </c>
      <c r="O21" s="24">
        <v>4686.87</v>
      </c>
      <c r="P21" s="26">
        <f t="shared" si="0"/>
        <v>0.25520497551880955</v>
      </c>
      <c r="Q21" t="str">
        <f t="shared" si="1"/>
        <v>Medium</v>
      </c>
      <c r="R21" t="str">
        <f t="shared" si="2"/>
        <v>None</v>
      </c>
      <c r="S21" s="23">
        <f t="shared" si="3"/>
        <v>2022</v>
      </c>
      <c r="T21" s="23">
        <f t="shared" si="4"/>
        <v>5</v>
      </c>
      <c r="U21" t="str">
        <f t="shared" si="5"/>
        <v>May-2022</v>
      </c>
    </row>
    <row r="22" spans="1:21" x14ac:dyDescent="0.3">
      <c r="A22" t="s">
        <v>168</v>
      </c>
      <c r="B22" s="22">
        <v>45672</v>
      </c>
      <c r="C22" s="22">
        <v>45673</v>
      </c>
      <c r="D22" s="23" t="s">
        <v>78</v>
      </c>
      <c r="E22" s="23" t="s">
        <v>171</v>
      </c>
      <c r="F22" s="23" t="s">
        <v>80</v>
      </c>
      <c r="G22" s="23" t="s">
        <v>63</v>
      </c>
      <c r="H22" s="23" t="s">
        <v>172</v>
      </c>
      <c r="I22" s="23" t="s">
        <v>55</v>
      </c>
      <c r="J22" s="23" t="s">
        <v>173</v>
      </c>
      <c r="K22" s="23" t="s">
        <v>174</v>
      </c>
      <c r="L22" s="24">
        <v>18013.04</v>
      </c>
      <c r="M22">
        <v>2</v>
      </c>
      <c r="N22" s="25">
        <v>0.25</v>
      </c>
      <c r="O22" s="24">
        <v>2493.17</v>
      </c>
      <c r="P22" s="26">
        <f t="shared" si="0"/>
        <v>0.13840917468678246</v>
      </c>
      <c r="Q22" t="str">
        <f t="shared" si="1"/>
        <v>Low</v>
      </c>
      <c r="R22" t="str">
        <f t="shared" si="2"/>
        <v>High</v>
      </c>
      <c r="S22" s="23">
        <f t="shared" si="3"/>
        <v>2025</v>
      </c>
      <c r="T22" s="23">
        <f t="shared" si="4"/>
        <v>1</v>
      </c>
      <c r="U22" t="str">
        <f t="shared" si="5"/>
        <v>Jan-2025</v>
      </c>
    </row>
    <row r="23" spans="1:21" x14ac:dyDescent="0.3">
      <c r="A23" t="s">
        <v>175</v>
      </c>
      <c r="B23" s="22">
        <v>45388</v>
      </c>
      <c r="C23" s="22">
        <v>45389</v>
      </c>
      <c r="D23" s="23" t="s">
        <v>61</v>
      </c>
      <c r="E23" s="23" t="s">
        <v>178</v>
      </c>
      <c r="F23" s="23" t="s">
        <v>52</v>
      </c>
      <c r="G23" s="23" t="s">
        <v>179</v>
      </c>
      <c r="H23" s="23" t="s">
        <v>180</v>
      </c>
      <c r="I23" s="23" t="s">
        <v>96</v>
      </c>
      <c r="J23" s="23" t="s">
        <v>97</v>
      </c>
      <c r="K23" s="23" t="s">
        <v>181</v>
      </c>
      <c r="L23" s="24">
        <v>40447.760000000002</v>
      </c>
      <c r="M23">
        <v>4</v>
      </c>
      <c r="N23" s="25">
        <v>0.1</v>
      </c>
      <c r="O23" s="24">
        <v>12388.97</v>
      </c>
      <c r="P23" s="26">
        <f t="shared" si="0"/>
        <v>0.30629557730761847</v>
      </c>
      <c r="Q23" t="str">
        <f t="shared" si="1"/>
        <v>High</v>
      </c>
      <c r="R23" t="str">
        <f t="shared" si="2"/>
        <v>Low</v>
      </c>
      <c r="S23" s="23">
        <f t="shared" si="3"/>
        <v>2024</v>
      </c>
      <c r="T23" s="23">
        <f t="shared" si="4"/>
        <v>4</v>
      </c>
      <c r="U23" t="str">
        <f t="shared" si="5"/>
        <v>Apr-2024</v>
      </c>
    </row>
    <row r="24" spans="1:21" x14ac:dyDescent="0.3">
      <c r="A24" t="s">
        <v>182</v>
      </c>
      <c r="B24" s="22">
        <v>45372</v>
      </c>
      <c r="C24" s="22">
        <v>45374</v>
      </c>
      <c r="D24" s="23" t="s">
        <v>78</v>
      </c>
      <c r="E24" s="23" t="s">
        <v>185</v>
      </c>
      <c r="F24" s="23" t="s">
        <v>52</v>
      </c>
      <c r="G24" s="23" t="s">
        <v>81</v>
      </c>
      <c r="H24" s="23" t="s">
        <v>186</v>
      </c>
      <c r="I24" s="23" t="s">
        <v>55</v>
      </c>
      <c r="J24" s="23" t="s">
        <v>173</v>
      </c>
      <c r="K24" s="23" t="s">
        <v>174</v>
      </c>
      <c r="L24" s="24">
        <v>37124.730000000003</v>
      </c>
      <c r="M24">
        <v>9</v>
      </c>
      <c r="N24" s="25">
        <v>0.1</v>
      </c>
      <c r="O24" s="24">
        <v>6006.99</v>
      </c>
      <c r="P24" s="26">
        <f t="shared" si="0"/>
        <v>0.1618056212125987</v>
      </c>
      <c r="Q24" t="str">
        <f t="shared" si="1"/>
        <v>Low</v>
      </c>
      <c r="R24" t="str">
        <f t="shared" si="2"/>
        <v>Low</v>
      </c>
      <c r="S24" s="23">
        <f t="shared" si="3"/>
        <v>2024</v>
      </c>
      <c r="T24" s="23">
        <f t="shared" si="4"/>
        <v>3</v>
      </c>
      <c r="U24" t="str">
        <f t="shared" si="5"/>
        <v>Mar-2024</v>
      </c>
    </row>
    <row r="25" spans="1:21" x14ac:dyDescent="0.3">
      <c r="A25" t="s">
        <v>187</v>
      </c>
      <c r="B25" s="22">
        <v>45062</v>
      </c>
      <c r="C25" s="22">
        <v>45065</v>
      </c>
      <c r="D25" s="23" t="s">
        <v>78</v>
      </c>
      <c r="E25" s="23" t="s">
        <v>190</v>
      </c>
      <c r="F25" s="23" t="s">
        <v>80</v>
      </c>
      <c r="G25" s="23" t="s">
        <v>72</v>
      </c>
      <c r="H25" s="23" t="s">
        <v>117</v>
      </c>
      <c r="I25" s="23" t="s">
        <v>118</v>
      </c>
      <c r="J25" s="23" t="s">
        <v>191</v>
      </c>
      <c r="K25" s="23" t="s">
        <v>192</v>
      </c>
      <c r="L25" s="24">
        <v>9541.7000000000007</v>
      </c>
      <c r="M25">
        <v>5</v>
      </c>
      <c r="N25" s="25">
        <v>0</v>
      </c>
      <c r="O25" s="24">
        <v>2045.7</v>
      </c>
      <c r="P25" s="26">
        <f t="shared" si="0"/>
        <v>0.21439575756940585</v>
      </c>
      <c r="Q25" t="str">
        <f t="shared" si="1"/>
        <v>Medium</v>
      </c>
      <c r="R25" t="str">
        <f t="shared" si="2"/>
        <v>None</v>
      </c>
      <c r="S25" s="23">
        <f t="shared" si="3"/>
        <v>2023</v>
      </c>
      <c r="T25" s="23">
        <f t="shared" si="4"/>
        <v>5</v>
      </c>
      <c r="U25" t="str">
        <f t="shared" si="5"/>
        <v>May-2023</v>
      </c>
    </row>
    <row r="26" spans="1:21" x14ac:dyDescent="0.3">
      <c r="A26" t="s">
        <v>193</v>
      </c>
      <c r="B26" s="22">
        <v>44880</v>
      </c>
      <c r="C26" s="22">
        <v>44883</v>
      </c>
      <c r="D26" s="23" t="s">
        <v>78</v>
      </c>
      <c r="E26" s="23" t="s">
        <v>196</v>
      </c>
      <c r="F26" s="23" t="s">
        <v>80</v>
      </c>
      <c r="G26" s="23" t="s">
        <v>72</v>
      </c>
      <c r="H26" s="23" t="s">
        <v>104</v>
      </c>
      <c r="I26" s="23" t="s">
        <v>118</v>
      </c>
      <c r="J26" s="23" t="s">
        <v>119</v>
      </c>
      <c r="K26" s="23" t="s">
        <v>197</v>
      </c>
      <c r="L26" s="24">
        <v>1566.02</v>
      </c>
      <c r="M26">
        <v>1</v>
      </c>
      <c r="N26" s="25">
        <v>0.15</v>
      </c>
      <c r="O26" s="24">
        <v>256.45999999999998</v>
      </c>
      <c r="P26" s="26">
        <f t="shared" si="0"/>
        <v>0.16376546915109641</v>
      </c>
      <c r="Q26" t="str">
        <f t="shared" si="1"/>
        <v>Low</v>
      </c>
      <c r="R26" t="str">
        <f t="shared" si="2"/>
        <v>Medium</v>
      </c>
      <c r="S26" s="23">
        <f t="shared" si="3"/>
        <v>2022</v>
      </c>
      <c r="T26" s="23">
        <f t="shared" si="4"/>
        <v>11</v>
      </c>
      <c r="U26" t="str">
        <f t="shared" si="5"/>
        <v>Nov-2022</v>
      </c>
    </row>
    <row r="27" spans="1:21" x14ac:dyDescent="0.3">
      <c r="A27" t="s">
        <v>198</v>
      </c>
      <c r="B27" s="22">
        <v>44652</v>
      </c>
      <c r="C27" s="22">
        <v>44653</v>
      </c>
      <c r="D27" s="23" t="s">
        <v>78</v>
      </c>
      <c r="E27" s="23" t="s">
        <v>201</v>
      </c>
      <c r="F27" s="23" t="s">
        <v>52</v>
      </c>
      <c r="G27" s="23" t="s">
        <v>63</v>
      </c>
      <c r="H27" s="23" t="s">
        <v>202</v>
      </c>
      <c r="I27" s="23" t="s">
        <v>55</v>
      </c>
      <c r="J27" s="23" t="s">
        <v>173</v>
      </c>
      <c r="K27" s="23" t="s">
        <v>203</v>
      </c>
      <c r="L27" s="24">
        <v>24824.22</v>
      </c>
      <c r="M27">
        <v>3</v>
      </c>
      <c r="N27" s="25">
        <v>0.1</v>
      </c>
      <c r="O27" s="24">
        <v>5683.14</v>
      </c>
      <c r="P27" s="26">
        <f t="shared" si="0"/>
        <v>0.22893528980971004</v>
      </c>
      <c r="Q27" t="str">
        <f t="shared" si="1"/>
        <v>Medium</v>
      </c>
      <c r="R27" t="str">
        <f t="shared" si="2"/>
        <v>Low</v>
      </c>
      <c r="S27" s="23">
        <f t="shared" si="3"/>
        <v>2022</v>
      </c>
      <c r="T27" s="23">
        <f t="shared" si="4"/>
        <v>4</v>
      </c>
      <c r="U27" t="str">
        <f t="shared" si="5"/>
        <v>Apr-2022</v>
      </c>
    </row>
    <row r="28" spans="1:21" x14ac:dyDescent="0.3">
      <c r="A28" t="s">
        <v>204</v>
      </c>
      <c r="B28" s="22">
        <v>44865</v>
      </c>
      <c r="C28" s="22">
        <v>44869</v>
      </c>
      <c r="D28" s="23" t="s">
        <v>61</v>
      </c>
      <c r="E28" s="23" t="s">
        <v>207</v>
      </c>
      <c r="F28" s="23" t="s">
        <v>71</v>
      </c>
      <c r="G28" s="23" t="s">
        <v>81</v>
      </c>
      <c r="H28" s="23" t="s">
        <v>95</v>
      </c>
      <c r="I28" s="23" t="s">
        <v>83</v>
      </c>
      <c r="J28" s="23" t="s">
        <v>156</v>
      </c>
      <c r="K28" s="23" t="s">
        <v>208</v>
      </c>
      <c r="L28" s="24">
        <v>10868.88</v>
      </c>
      <c r="M28">
        <v>2</v>
      </c>
      <c r="N28" s="25">
        <v>0.2</v>
      </c>
      <c r="O28" s="24">
        <v>1556.13</v>
      </c>
      <c r="P28" s="26">
        <f t="shared" si="0"/>
        <v>0.14317298562501382</v>
      </c>
      <c r="Q28" t="str">
        <f t="shared" si="1"/>
        <v>Low</v>
      </c>
      <c r="R28" t="str">
        <f t="shared" si="2"/>
        <v>Medium</v>
      </c>
      <c r="S28" s="23">
        <f t="shared" si="3"/>
        <v>2022</v>
      </c>
      <c r="T28" s="23">
        <f t="shared" si="4"/>
        <v>10</v>
      </c>
      <c r="U28" t="str">
        <f t="shared" si="5"/>
        <v>Oct-2022</v>
      </c>
    </row>
    <row r="29" spans="1:21" x14ac:dyDescent="0.3">
      <c r="A29" t="s">
        <v>209</v>
      </c>
      <c r="B29" s="22">
        <v>45394</v>
      </c>
      <c r="C29" s="22">
        <v>45399</v>
      </c>
      <c r="D29" s="23" t="s">
        <v>61</v>
      </c>
      <c r="E29" s="23" t="s">
        <v>212</v>
      </c>
      <c r="F29" s="23" t="s">
        <v>52</v>
      </c>
      <c r="G29" s="23" t="s">
        <v>63</v>
      </c>
      <c r="H29" s="23" t="s">
        <v>213</v>
      </c>
      <c r="I29" s="23" t="s">
        <v>83</v>
      </c>
      <c r="J29" s="23" t="s">
        <v>84</v>
      </c>
      <c r="K29" s="23" t="s">
        <v>105</v>
      </c>
      <c r="L29" s="24">
        <v>16594.88</v>
      </c>
      <c r="M29">
        <v>4</v>
      </c>
      <c r="N29" s="25">
        <v>0.25</v>
      </c>
      <c r="O29" s="24">
        <v>4642.12</v>
      </c>
      <c r="P29" s="26">
        <f t="shared" si="0"/>
        <v>0.27973206193717576</v>
      </c>
      <c r="Q29" t="str">
        <f t="shared" si="1"/>
        <v>Medium</v>
      </c>
      <c r="R29" t="str">
        <f t="shared" si="2"/>
        <v>High</v>
      </c>
      <c r="S29" s="23">
        <f t="shared" si="3"/>
        <v>2024</v>
      </c>
      <c r="T29" s="23">
        <f t="shared" si="4"/>
        <v>4</v>
      </c>
      <c r="U29" t="str">
        <f t="shared" si="5"/>
        <v>Apr-2024</v>
      </c>
    </row>
    <row r="30" spans="1:21" x14ac:dyDescent="0.3">
      <c r="A30" t="s">
        <v>214</v>
      </c>
      <c r="B30" s="22">
        <v>44641</v>
      </c>
      <c r="C30" s="22">
        <v>44648</v>
      </c>
      <c r="D30" s="23" t="s">
        <v>102</v>
      </c>
      <c r="E30" s="23" t="s">
        <v>217</v>
      </c>
      <c r="F30" s="23" t="s">
        <v>71</v>
      </c>
      <c r="G30" s="23" t="s">
        <v>72</v>
      </c>
      <c r="H30" s="23" t="s">
        <v>73</v>
      </c>
      <c r="I30" s="23" t="s">
        <v>83</v>
      </c>
      <c r="J30" s="23" t="s">
        <v>156</v>
      </c>
      <c r="K30" s="23" t="s">
        <v>157</v>
      </c>
      <c r="L30" s="24">
        <v>24389.200000000001</v>
      </c>
      <c r="M30">
        <v>4</v>
      </c>
      <c r="N30" s="25">
        <v>0.1</v>
      </c>
      <c r="O30" s="24">
        <v>4036.91</v>
      </c>
      <c r="P30" s="26">
        <f t="shared" si="0"/>
        <v>0.16552039427287488</v>
      </c>
      <c r="Q30" t="str">
        <f t="shared" si="1"/>
        <v>Low</v>
      </c>
      <c r="R30" t="str">
        <f t="shared" si="2"/>
        <v>Low</v>
      </c>
      <c r="S30" s="23">
        <f t="shared" si="3"/>
        <v>2022</v>
      </c>
      <c r="T30" s="23">
        <f t="shared" si="4"/>
        <v>3</v>
      </c>
      <c r="U30" t="str">
        <f t="shared" si="5"/>
        <v>Mar-2022</v>
      </c>
    </row>
    <row r="31" spans="1:21" x14ac:dyDescent="0.3">
      <c r="A31" t="s">
        <v>218</v>
      </c>
      <c r="B31" s="22">
        <v>45133</v>
      </c>
      <c r="C31" s="22">
        <v>45136</v>
      </c>
      <c r="D31" s="23" t="s">
        <v>102</v>
      </c>
      <c r="E31" s="23" t="s">
        <v>221</v>
      </c>
      <c r="F31" s="23" t="s">
        <v>52</v>
      </c>
      <c r="G31" s="23" t="s">
        <v>81</v>
      </c>
      <c r="H31" s="23" t="s">
        <v>95</v>
      </c>
      <c r="I31" s="23" t="s">
        <v>83</v>
      </c>
      <c r="J31" s="23" t="s">
        <v>84</v>
      </c>
      <c r="K31" s="23" t="s">
        <v>85</v>
      </c>
      <c r="L31" s="24">
        <v>18058.5</v>
      </c>
      <c r="M31">
        <v>2</v>
      </c>
      <c r="N31" s="25">
        <v>0.1</v>
      </c>
      <c r="O31" s="24">
        <v>3540.86</v>
      </c>
      <c r="P31" s="26">
        <f t="shared" si="0"/>
        <v>0.19607719356535705</v>
      </c>
      <c r="Q31" t="str">
        <f t="shared" si="1"/>
        <v>Low</v>
      </c>
      <c r="R31" t="str">
        <f t="shared" si="2"/>
        <v>Low</v>
      </c>
      <c r="S31" s="23">
        <f t="shared" si="3"/>
        <v>2023</v>
      </c>
      <c r="T31" s="23">
        <f t="shared" si="4"/>
        <v>7</v>
      </c>
      <c r="U31" t="str">
        <f t="shared" si="5"/>
        <v>Jul-2023</v>
      </c>
    </row>
    <row r="32" spans="1:21" x14ac:dyDescent="0.3">
      <c r="A32" t="s">
        <v>222</v>
      </c>
      <c r="B32" s="22">
        <v>45204</v>
      </c>
      <c r="C32" s="22">
        <v>45208</v>
      </c>
      <c r="D32" s="23" t="s">
        <v>50</v>
      </c>
      <c r="E32" s="23" t="s">
        <v>224</v>
      </c>
      <c r="F32" s="23" t="s">
        <v>52</v>
      </c>
      <c r="G32" s="23" t="s">
        <v>72</v>
      </c>
      <c r="H32" s="23" t="s">
        <v>117</v>
      </c>
      <c r="I32" s="23" t="s">
        <v>96</v>
      </c>
      <c r="J32" s="23" t="s">
        <v>111</v>
      </c>
      <c r="K32" s="23" t="s">
        <v>225</v>
      </c>
      <c r="L32" s="24">
        <v>93289.41</v>
      </c>
      <c r="M32">
        <v>9</v>
      </c>
      <c r="N32" s="25">
        <v>0.25</v>
      </c>
      <c r="O32" s="24">
        <v>15094.73</v>
      </c>
      <c r="P32" s="26">
        <f t="shared" si="0"/>
        <v>0.16180539677547537</v>
      </c>
      <c r="Q32" t="str">
        <f t="shared" si="1"/>
        <v>Low</v>
      </c>
      <c r="R32" t="str">
        <f t="shared" si="2"/>
        <v>High</v>
      </c>
      <c r="S32" s="23">
        <f t="shared" si="3"/>
        <v>2023</v>
      </c>
      <c r="T32" s="23">
        <f t="shared" si="4"/>
        <v>10</v>
      </c>
      <c r="U32" t="str">
        <f t="shared" si="5"/>
        <v>Oct-2023</v>
      </c>
    </row>
    <row r="33" spans="1:21" x14ac:dyDescent="0.3">
      <c r="A33" t="s">
        <v>226</v>
      </c>
      <c r="B33" s="22">
        <v>44965</v>
      </c>
      <c r="C33" s="22">
        <v>44968</v>
      </c>
      <c r="D33" s="23" t="s">
        <v>102</v>
      </c>
      <c r="E33" s="23" t="s">
        <v>229</v>
      </c>
      <c r="F33" s="23" t="s">
        <v>80</v>
      </c>
      <c r="G33" s="23" t="s">
        <v>72</v>
      </c>
      <c r="H33" s="23" t="s">
        <v>117</v>
      </c>
      <c r="I33" s="23" t="s">
        <v>118</v>
      </c>
      <c r="J33" s="23" t="s">
        <v>230</v>
      </c>
      <c r="K33" s="23" t="s">
        <v>231</v>
      </c>
      <c r="L33" s="24">
        <v>35192.57</v>
      </c>
      <c r="M33">
        <v>7</v>
      </c>
      <c r="N33" s="25">
        <v>0.25</v>
      </c>
      <c r="O33" s="24">
        <v>8606.86</v>
      </c>
      <c r="P33" s="26">
        <f t="shared" si="0"/>
        <v>0.24456469078558346</v>
      </c>
      <c r="Q33" t="str">
        <f t="shared" si="1"/>
        <v>Medium</v>
      </c>
      <c r="R33" t="str">
        <f t="shared" si="2"/>
        <v>High</v>
      </c>
      <c r="S33" s="23">
        <f t="shared" si="3"/>
        <v>2023</v>
      </c>
      <c r="T33" s="23">
        <f t="shared" si="4"/>
        <v>2</v>
      </c>
      <c r="U33" t="str">
        <f t="shared" si="5"/>
        <v>Feb-2023</v>
      </c>
    </row>
    <row r="34" spans="1:21" x14ac:dyDescent="0.3">
      <c r="A34" t="s">
        <v>232</v>
      </c>
      <c r="B34" s="22">
        <v>44822</v>
      </c>
      <c r="C34" s="22">
        <v>44824</v>
      </c>
      <c r="D34" s="23" t="s">
        <v>102</v>
      </c>
      <c r="E34" s="23" t="s">
        <v>235</v>
      </c>
      <c r="F34" s="23" t="s">
        <v>80</v>
      </c>
      <c r="G34" s="23" t="s">
        <v>179</v>
      </c>
      <c r="H34" s="23" t="s">
        <v>236</v>
      </c>
      <c r="I34" s="23" t="s">
        <v>96</v>
      </c>
      <c r="J34" s="23" t="s">
        <v>111</v>
      </c>
      <c r="K34" s="23" t="s">
        <v>112</v>
      </c>
      <c r="L34" s="24">
        <v>16553.5</v>
      </c>
      <c r="M34">
        <v>5</v>
      </c>
      <c r="N34" s="25">
        <v>0.2</v>
      </c>
      <c r="O34" s="24">
        <v>3288.65</v>
      </c>
      <c r="P34" s="26">
        <f t="shared" si="0"/>
        <v>0.19866795541728335</v>
      </c>
      <c r="Q34" t="str">
        <f t="shared" si="1"/>
        <v>Low</v>
      </c>
      <c r="R34" t="str">
        <f t="shared" si="2"/>
        <v>Medium</v>
      </c>
      <c r="S34" s="23">
        <f t="shared" si="3"/>
        <v>2022</v>
      </c>
      <c r="T34" s="23">
        <f t="shared" si="4"/>
        <v>9</v>
      </c>
      <c r="U34" t="str">
        <f t="shared" si="5"/>
        <v>Sep-2022</v>
      </c>
    </row>
    <row r="35" spans="1:21" x14ac:dyDescent="0.3">
      <c r="A35" t="s">
        <v>237</v>
      </c>
      <c r="B35" s="22">
        <v>45221</v>
      </c>
      <c r="C35" s="22">
        <v>45225</v>
      </c>
      <c r="D35" s="23" t="s">
        <v>102</v>
      </c>
      <c r="E35" s="23" t="s">
        <v>240</v>
      </c>
      <c r="F35" s="23" t="s">
        <v>80</v>
      </c>
      <c r="G35" s="23" t="s">
        <v>63</v>
      </c>
      <c r="H35" s="23" t="s">
        <v>172</v>
      </c>
      <c r="I35" s="23" t="s">
        <v>55</v>
      </c>
      <c r="J35" s="23" t="s">
        <v>141</v>
      </c>
      <c r="K35" s="23" t="s">
        <v>241</v>
      </c>
      <c r="L35" s="24">
        <v>51607.9</v>
      </c>
      <c r="M35">
        <v>10</v>
      </c>
      <c r="N35" s="25">
        <v>0.05</v>
      </c>
      <c r="O35" s="24">
        <v>11364.63</v>
      </c>
      <c r="P35" s="26">
        <f t="shared" si="0"/>
        <v>0.22021105295894619</v>
      </c>
      <c r="Q35" t="str">
        <f t="shared" si="1"/>
        <v>Medium</v>
      </c>
      <c r="R35" t="str">
        <f t="shared" si="2"/>
        <v>Low</v>
      </c>
      <c r="S35" s="23">
        <f t="shared" si="3"/>
        <v>2023</v>
      </c>
      <c r="T35" s="23">
        <f t="shared" si="4"/>
        <v>10</v>
      </c>
      <c r="U35" t="str">
        <f t="shared" si="5"/>
        <v>Oct-2023</v>
      </c>
    </row>
    <row r="36" spans="1:21" x14ac:dyDescent="0.3">
      <c r="A36" t="s">
        <v>242</v>
      </c>
      <c r="B36" s="22">
        <v>45022</v>
      </c>
      <c r="C36" s="22">
        <v>45029</v>
      </c>
      <c r="D36" s="23" t="s">
        <v>61</v>
      </c>
      <c r="E36" s="23" t="s">
        <v>245</v>
      </c>
      <c r="F36" s="23" t="s">
        <v>52</v>
      </c>
      <c r="G36" s="23" t="s">
        <v>53</v>
      </c>
      <c r="H36" s="23" t="s">
        <v>246</v>
      </c>
      <c r="I36" s="23" t="s">
        <v>55</v>
      </c>
      <c r="J36" s="23" t="s">
        <v>56</v>
      </c>
      <c r="K36" s="23" t="s">
        <v>151</v>
      </c>
      <c r="L36" s="24">
        <v>30776.400000000001</v>
      </c>
      <c r="M36">
        <v>10</v>
      </c>
      <c r="N36" s="25">
        <v>0.25</v>
      </c>
      <c r="O36" s="24">
        <v>7017.14</v>
      </c>
      <c r="P36" s="26">
        <f t="shared" si="0"/>
        <v>0.22800392508545508</v>
      </c>
      <c r="Q36" t="str">
        <f t="shared" si="1"/>
        <v>Medium</v>
      </c>
      <c r="R36" t="str">
        <f t="shared" si="2"/>
        <v>High</v>
      </c>
      <c r="S36" s="23">
        <f t="shared" si="3"/>
        <v>2023</v>
      </c>
      <c r="T36" s="23">
        <f t="shared" si="4"/>
        <v>4</v>
      </c>
      <c r="U36" t="str">
        <f t="shared" si="5"/>
        <v>Apr-2023</v>
      </c>
    </row>
    <row r="37" spans="1:21" x14ac:dyDescent="0.3">
      <c r="A37" t="s">
        <v>247</v>
      </c>
      <c r="B37" s="22">
        <v>45380</v>
      </c>
      <c r="C37" s="22">
        <v>45382</v>
      </c>
      <c r="D37" s="23" t="s">
        <v>61</v>
      </c>
      <c r="E37" s="23" t="s">
        <v>129</v>
      </c>
      <c r="F37" s="23" t="s">
        <v>71</v>
      </c>
      <c r="G37" s="23" t="s">
        <v>53</v>
      </c>
      <c r="H37" s="23" t="s">
        <v>110</v>
      </c>
      <c r="I37" s="23" t="s">
        <v>96</v>
      </c>
      <c r="J37" s="23" t="s">
        <v>111</v>
      </c>
      <c r="K37" s="23" t="s">
        <v>225</v>
      </c>
      <c r="L37" s="24">
        <v>55114.239999999998</v>
      </c>
      <c r="M37">
        <v>4</v>
      </c>
      <c r="N37" s="25">
        <v>0</v>
      </c>
      <c r="O37" s="24">
        <v>15756.31</v>
      </c>
      <c r="P37" s="26">
        <f t="shared" si="0"/>
        <v>0.28588455542524038</v>
      </c>
      <c r="Q37" t="str">
        <f t="shared" si="1"/>
        <v>Medium</v>
      </c>
      <c r="R37" t="str">
        <f t="shared" si="2"/>
        <v>None</v>
      </c>
      <c r="S37" s="23">
        <f t="shared" si="3"/>
        <v>2024</v>
      </c>
      <c r="T37" s="23">
        <f t="shared" si="4"/>
        <v>3</v>
      </c>
      <c r="U37" t="str">
        <f t="shared" si="5"/>
        <v>Mar-2024</v>
      </c>
    </row>
    <row r="38" spans="1:21" x14ac:dyDescent="0.3">
      <c r="A38" t="s">
        <v>250</v>
      </c>
      <c r="B38" s="22">
        <v>45513</v>
      </c>
      <c r="C38" s="22">
        <v>45519</v>
      </c>
      <c r="D38" s="23" t="s">
        <v>78</v>
      </c>
      <c r="E38" s="23" t="s">
        <v>253</v>
      </c>
      <c r="F38" s="23" t="s">
        <v>80</v>
      </c>
      <c r="G38" s="23" t="s">
        <v>179</v>
      </c>
      <c r="H38" s="23" t="s">
        <v>236</v>
      </c>
      <c r="I38" s="23" t="s">
        <v>96</v>
      </c>
      <c r="J38" s="23" t="s">
        <v>135</v>
      </c>
      <c r="K38" s="23" t="s">
        <v>136</v>
      </c>
      <c r="L38" s="24">
        <v>54888.24</v>
      </c>
      <c r="M38">
        <v>8</v>
      </c>
      <c r="N38" s="25">
        <v>0.05</v>
      </c>
      <c r="O38" s="24">
        <v>9909.11</v>
      </c>
      <c r="P38" s="26">
        <f t="shared" si="0"/>
        <v>0.18053247835966321</v>
      </c>
      <c r="Q38" t="str">
        <f t="shared" si="1"/>
        <v>Low</v>
      </c>
      <c r="R38" t="str">
        <f t="shared" si="2"/>
        <v>Low</v>
      </c>
      <c r="S38" s="23">
        <f t="shared" si="3"/>
        <v>2024</v>
      </c>
      <c r="T38" s="23">
        <f t="shared" si="4"/>
        <v>8</v>
      </c>
      <c r="U38" t="str">
        <f t="shared" si="5"/>
        <v>Aug-2024</v>
      </c>
    </row>
    <row r="39" spans="1:21" x14ac:dyDescent="0.3">
      <c r="A39" t="s">
        <v>254</v>
      </c>
      <c r="B39" s="22">
        <v>45129</v>
      </c>
      <c r="C39" s="22">
        <v>45136</v>
      </c>
      <c r="D39" s="23" t="s">
        <v>102</v>
      </c>
      <c r="E39" s="23" t="s">
        <v>256</v>
      </c>
      <c r="F39" s="23" t="s">
        <v>71</v>
      </c>
      <c r="G39" s="23" t="s">
        <v>81</v>
      </c>
      <c r="H39" s="23" t="s">
        <v>95</v>
      </c>
      <c r="I39" s="23" t="s">
        <v>83</v>
      </c>
      <c r="J39" s="23" t="s">
        <v>84</v>
      </c>
      <c r="K39" s="23" t="s">
        <v>257</v>
      </c>
      <c r="L39" s="24">
        <v>80500.800000000003</v>
      </c>
      <c r="M39">
        <v>6</v>
      </c>
      <c r="N39" s="25">
        <v>0</v>
      </c>
      <c r="O39" s="24">
        <v>29415.51</v>
      </c>
      <c r="P39" s="26">
        <f t="shared" si="0"/>
        <v>0.3654064307435454</v>
      </c>
      <c r="Q39" t="str">
        <f t="shared" si="1"/>
        <v>High</v>
      </c>
      <c r="R39" t="str">
        <f t="shared" si="2"/>
        <v>None</v>
      </c>
      <c r="S39" s="23">
        <f t="shared" si="3"/>
        <v>2023</v>
      </c>
      <c r="T39" s="23">
        <f t="shared" si="4"/>
        <v>7</v>
      </c>
      <c r="U39" t="str">
        <f t="shared" si="5"/>
        <v>Jul-2023</v>
      </c>
    </row>
    <row r="40" spans="1:21" x14ac:dyDescent="0.3">
      <c r="A40" t="s">
        <v>258</v>
      </c>
      <c r="B40" s="22">
        <v>45035</v>
      </c>
      <c r="C40" s="22">
        <v>45039</v>
      </c>
      <c r="D40" s="23" t="s">
        <v>61</v>
      </c>
      <c r="E40" s="23" t="s">
        <v>261</v>
      </c>
      <c r="F40" s="23" t="s">
        <v>71</v>
      </c>
      <c r="G40" s="23" t="s">
        <v>63</v>
      </c>
      <c r="H40" s="23" t="s">
        <v>64</v>
      </c>
      <c r="I40" s="23" t="s">
        <v>96</v>
      </c>
      <c r="J40" s="23" t="s">
        <v>166</v>
      </c>
      <c r="K40" s="23" t="s">
        <v>167</v>
      </c>
      <c r="L40" s="24">
        <v>50107.16</v>
      </c>
      <c r="M40">
        <v>4</v>
      </c>
      <c r="N40" s="25">
        <v>0.15</v>
      </c>
      <c r="O40" s="24">
        <v>7401.92</v>
      </c>
      <c r="P40" s="26">
        <f t="shared" si="0"/>
        <v>0.14772180263259782</v>
      </c>
      <c r="Q40" t="str">
        <f t="shared" si="1"/>
        <v>Low</v>
      </c>
      <c r="R40" t="str">
        <f t="shared" si="2"/>
        <v>Medium</v>
      </c>
      <c r="S40" s="23">
        <f t="shared" si="3"/>
        <v>2023</v>
      </c>
      <c r="T40" s="23">
        <f t="shared" si="4"/>
        <v>4</v>
      </c>
      <c r="U40" t="str">
        <f t="shared" si="5"/>
        <v>Apr-2023</v>
      </c>
    </row>
    <row r="41" spans="1:21" x14ac:dyDescent="0.3">
      <c r="A41" t="s">
        <v>262</v>
      </c>
      <c r="B41" s="22">
        <v>45758</v>
      </c>
      <c r="C41" s="22">
        <v>45764</v>
      </c>
      <c r="D41" s="23" t="s">
        <v>50</v>
      </c>
      <c r="E41" s="23" t="s">
        <v>265</v>
      </c>
      <c r="F41" s="23" t="s">
        <v>71</v>
      </c>
      <c r="G41" s="23" t="s">
        <v>81</v>
      </c>
      <c r="H41" s="23" t="s">
        <v>95</v>
      </c>
      <c r="I41" s="23" t="s">
        <v>118</v>
      </c>
      <c r="J41" s="23" t="s">
        <v>119</v>
      </c>
      <c r="K41" s="23" t="s">
        <v>197</v>
      </c>
      <c r="L41" s="24">
        <v>101369.07</v>
      </c>
      <c r="M41">
        <v>9</v>
      </c>
      <c r="N41" s="25">
        <v>0.2</v>
      </c>
      <c r="O41" s="24">
        <v>16221.72</v>
      </c>
      <c r="P41" s="26">
        <f t="shared" si="0"/>
        <v>0.16002632755731111</v>
      </c>
      <c r="Q41" t="str">
        <f t="shared" si="1"/>
        <v>Low</v>
      </c>
      <c r="R41" t="str">
        <f t="shared" si="2"/>
        <v>Medium</v>
      </c>
      <c r="S41" s="23">
        <f t="shared" si="3"/>
        <v>2025</v>
      </c>
      <c r="T41" s="23">
        <f t="shared" si="4"/>
        <v>4</v>
      </c>
      <c r="U41" t="str">
        <f t="shared" si="5"/>
        <v>Apr-2025</v>
      </c>
    </row>
    <row r="42" spans="1:21" x14ac:dyDescent="0.3">
      <c r="A42" t="s">
        <v>266</v>
      </c>
      <c r="B42" s="22">
        <v>45013</v>
      </c>
      <c r="C42" s="22">
        <v>45017</v>
      </c>
      <c r="D42" s="23" t="s">
        <v>61</v>
      </c>
      <c r="E42" s="23" t="s">
        <v>269</v>
      </c>
      <c r="F42" s="23" t="s">
        <v>71</v>
      </c>
      <c r="G42" s="23" t="s">
        <v>81</v>
      </c>
      <c r="H42" s="23" t="s">
        <v>186</v>
      </c>
      <c r="I42" s="23" t="s">
        <v>118</v>
      </c>
      <c r="J42" s="23" t="s">
        <v>119</v>
      </c>
      <c r="K42" s="23" t="s">
        <v>270</v>
      </c>
      <c r="L42" s="24">
        <v>37918.44</v>
      </c>
      <c r="M42">
        <v>3</v>
      </c>
      <c r="N42" s="25">
        <v>0.05</v>
      </c>
      <c r="O42" s="24">
        <v>5576.99</v>
      </c>
      <c r="P42" s="26">
        <f t="shared" si="0"/>
        <v>0.14707857179778491</v>
      </c>
      <c r="Q42" t="str">
        <f t="shared" si="1"/>
        <v>Low</v>
      </c>
      <c r="R42" t="str">
        <f t="shared" si="2"/>
        <v>Low</v>
      </c>
      <c r="S42" s="23">
        <f t="shared" si="3"/>
        <v>2023</v>
      </c>
      <c r="T42" s="23">
        <f t="shared" si="4"/>
        <v>3</v>
      </c>
      <c r="U42" t="str">
        <f t="shared" si="5"/>
        <v>Mar-2023</v>
      </c>
    </row>
    <row r="43" spans="1:21" x14ac:dyDescent="0.3">
      <c r="A43" t="s">
        <v>271</v>
      </c>
      <c r="B43" s="22">
        <v>45655</v>
      </c>
      <c r="C43" s="22">
        <v>45656</v>
      </c>
      <c r="D43" s="23" t="s">
        <v>102</v>
      </c>
      <c r="E43" s="23" t="s">
        <v>274</v>
      </c>
      <c r="F43" s="23" t="s">
        <v>80</v>
      </c>
      <c r="G43" s="23" t="s">
        <v>81</v>
      </c>
      <c r="H43" s="23" t="s">
        <v>82</v>
      </c>
      <c r="I43" s="23" t="s">
        <v>96</v>
      </c>
      <c r="J43" s="23" t="s">
        <v>135</v>
      </c>
      <c r="K43" s="23" t="s">
        <v>275</v>
      </c>
      <c r="L43" s="24">
        <v>2832.63</v>
      </c>
      <c r="M43">
        <v>3</v>
      </c>
      <c r="N43" s="25">
        <v>0.15</v>
      </c>
      <c r="O43" s="24">
        <v>766.05</v>
      </c>
      <c r="P43" s="26">
        <f t="shared" si="0"/>
        <v>0.27043772042236364</v>
      </c>
      <c r="Q43" t="str">
        <f t="shared" si="1"/>
        <v>Medium</v>
      </c>
      <c r="R43" t="str">
        <f t="shared" si="2"/>
        <v>Medium</v>
      </c>
      <c r="S43" s="23">
        <f t="shared" si="3"/>
        <v>2024</v>
      </c>
      <c r="T43" s="23">
        <f t="shared" si="4"/>
        <v>12</v>
      </c>
      <c r="U43" t="str">
        <f t="shared" si="5"/>
        <v>Dec-2024</v>
      </c>
    </row>
    <row r="44" spans="1:21" x14ac:dyDescent="0.3">
      <c r="A44" t="s">
        <v>276</v>
      </c>
      <c r="B44" s="22">
        <v>45493</v>
      </c>
      <c r="C44" s="22">
        <v>45496</v>
      </c>
      <c r="D44" s="23" t="s">
        <v>78</v>
      </c>
      <c r="E44" s="23" t="s">
        <v>279</v>
      </c>
      <c r="F44" s="23" t="s">
        <v>71</v>
      </c>
      <c r="G44" s="23" t="s">
        <v>72</v>
      </c>
      <c r="H44" s="23" t="s">
        <v>117</v>
      </c>
      <c r="I44" s="23" t="s">
        <v>96</v>
      </c>
      <c r="J44" s="23" t="s">
        <v>111</v>
      </c>
      <c r="K44" s="23" t="s">
        <v>225</v>
      </c>
      <c r="L44" s="24">
        <v>8737.83</v>
      </c>
      <c r="M44">
        <v>9</v>
      </c>
      <c r="N44" s="25">
        <v>0.1</v>
      </c>
      <c r="O44" s="24">
        <v>2704.8</v>
      </c>
      <c r="P44" s="26">
        <f t="shared" si="0"/>
        <v>0.30955054058044162</v>
      </c>
      <c r="Q44" t="str">
        <f t="shared" si="1"/>
        <v>High</v>
      </c>
      <c r="R44" t="str">
        <f t="shared" si="2"/>
        <v>Low</v>
      </c>
      <c r="S44" s="23">
        <f t="shared" si="3"/>
        <v>2024</v>
      </c>
      <c r="T44" s="23">
        <f t="shared" si="4"/>
        <v>7</v>
      </c>
      <c r="U44" t="str">
        <f t="shared" si="5"/>
        <v>Jul-2024</v>
      </c>
    </row>
    <row r="45" spans="1:21" x14ac:dyDescent="0.3">
      <c r="A45" t="s">
        <v>280</v>
      </c>
      <c r="B45" s="22">
        <v>44702</v>
      </c>
      <c r="C45" s="22">
        <v>44709</v>
      </c>
      <c r="D45" s="23" t="s">
        <v>50</v>
      </c>
      <c r="E45" s="23" t="s">
        <v>283</v>
      </c>
      <c r="F45" s="23" t="s">
        <v>52</v>
      </c>
      <c r="G45" s="23" t="s">
        <v>81</v>
      </c>
      <c r="H45" s="23" t="s">
        <v>284</v>
      </c>
      <c r="I45" s="23" t="s">
        <v>83</v>
      </c>
      <c r="J45" s="23" t="s">
        <v>156</v>
      </c>
      <c r="K45" s="23" t="s">
        <v>285</v>
      </c>
      <c r="L45" s="24">
        <v>17093.5</v>
      </c>
      <c r="M45">
        <v>2</v>
      </c>
      <c r="N45" s="25">
        <v>0.05</v>
      </c>
      <c r="O45" s="24">
        <v>4607.63</v>
      </c>
      <c r="P45" s="26">
        <f t="shared" si="0"/>
        <v>0.26955450902389799</v>
      </c>
      <c r="Q45" t="str">
        <f t="shared" si="1"/>
        <v>Medium</v>
      </c>
      <c r="R45" t="str">
        <f t="shared" si="2"/>
        <v>Low</v>
      </c>
      <c r="S45" s="23">
        <f t="shared" si="3"/>
        <v>2022</v>
      </c>
      <c r="T45" s="23">
        <f t="shared" si="4"/>
        <v>5</v>
      </c>
      <c r="U45" t="str">
        <f t="shared" si="5"/>
        <v>May-2022</v>
      </c>
    </row>
    <row r="46" spans="1:21" x14ac:dyDescent="0.3">
      <c r="A46" t="s">
        <v>286</v>
      </c>
      <c r="B46" s="22">
        <v>45086</v>
      </c>
      <c r="C46" s="22">
        <v>45093</v>
      </c>
      <c r="D46" s="23" t="s">
        <v>78</v>
      </c>
      <c r="E46" s="23" t="s">
        <v>289</v>
      </c>
      <c r="F46" s="23" t="s">
        <v>80</v>
      </c>
      <c r="G46" s="23" t="s">
        <v>81</v>
      </c>
      <c r="H46" s="23" t="s">
        <v>284</v>
      </c>
      <c r="I46" s="23" t="s">
        <v>118</v>
      </c>
      <c r="J46" s="23" t="s">
        <v>191</v>
      </c>
      <c r="K46" s="23" t="s">
        <v>290</v>
      </c>
      <c r="L46" s="24">
        <v>13947.53</v>
      </c>
      <c r="M46">
        <v>1</v>
      </c>
      <c r="N46" s="25">
        <v>0.2</v>
      </c>
      <c r="O46" s="24">
        <v>2573.75</v>
      </c>
      <c r="P46" s="26">
        <f t="shared" si="0"/>
        <v>0.18453088109507559</v>
      </c>
      <c r="Q46" t="str">
        <f t="shared" si="1"/>
        <v>Low</v>
      </c>
      <c r="R46" t="str">
        <f t="shared" si="2"/>
        <v>Medium</v>
      </c>
      <c r="S46" s="23">
        <f t="shared" si="3"/>
        <v>2023</v>
      </c>
      <c r="T46" s="23">
        <f t="shared" si="4"/>
        <v>6</v>
      </c>
      <c r="U46" t="str">
        <f t="shared" si="5"/>
        <v>Jun-2023</v>
      </c>
    </row>
    <row r="47" spans="1:21" x14ac:dyDescent="0.3">
      <c r="A47" t="s">
        <v>291</v>
      </c>
      <c r="B47" s="22">
        <v>45330</v>
      </c>
      <c r="C47" s="22">
        <v>45334</v>
      </c>
      <c r="D47" s="23" t="s">
        <v>61</v>
      </c>
      <c r="E47" s="23" t="s">
        <v>294</v>
      </c>
      <c r="F47" s="23" t="s">
        <v>80</v>
      </c>
      <c r="G47" s="23" t="s">
        <v>53</v>
      </c>
      <c r="H47" s="23" t="s">
        <v>54</v>
      </c>
      <c r="I47" s="23" t="s">
        <v>118</v>
      </c>
      <c r="J47" s="23" t="s">
        <v>191</v>
      </c>
      <c r="K47" s="23" t="s">
        <v>290</v>
      </c>
      <c r="L47" s="24">
        <v>5338.62</v>
      </c>
      <c r="M47">
        <v>1</v>
      </c>
      <c r="N47" s="25">
        <v>0.15</v>
      </c>
      <c r="O47" s="24">
        <v>1064.6600000000001</v>
      </c>
      <c r="P47" s="26">
        <f t="shared" si="0"/>
        <v>0.19942606890919379</v>
      </c>
      <c r="Q47" t="str">
        <f t="shared" si="1"/>
        <v>Low</v>
      </c>
      <c r="R47" t="str">
        <f t="shared" si="2"/>
        <v>Medium</v>
      </c>
      <c r="S47" s="23">
        <f t="shared" si="3"/>
        <v>2024</v>
      </c>
      <c r="T47" s="23">
        <f t="shared" si="4"/>
        <v>2</v>
      </c>
      <c r="U47" t="str">
        <f t="shared" si="5"/>
        <v>Feb-2024</v>
      </c>
    </row>
    <row r="48" spans="1:21" x14ac:dyDescent="0.3">
      <c r="A48" t="s">
        <v>295</v>
      </c>
      <c r="B48" s="22">
        <v>44703</v>
      </c>
      <c r="C48" s="22">
        <v>44708</v>
      </c>
      <c r="D48" s="23" t="s">
        <v>78</v>
      </c>
      <c r="E48" s="23" t="s">
        <v>298</v>
      </c>
      <c r="F48" s="23" t="s">
        <v>71</v>
      </c>
      <c r="G48" s="23" t="s">
        <v>81</v>
      </c>
      <c r="H48" s="23" t="s">
        <v>186</v>
      </c>
      <c r="I48" s="23" t="s">
        <v>118</v>
      </c>
      <c r="J48" s="23" t="s">
        <v>119</v>
      </c>
      <c r="K48" s="23" t="s">
        <v>270</v>
      </c>
      <c r="L48" s="24">
        <v>19935.63</v>
      </c>
      <c r="M48">
        <v>3</v>
      </c>
      <c r="N48" s="25">
        <v>0.25</v>
      </c>
      <c r="O48" s="24">
        <v>4030.44</v>
      </c>
      <c r="P48" s="26">
        <f t="shared" si="0"/>
        <v>0.20217269281181482</v>
      </c>
      <c r="Q48" t="str">
        <f t="shared" si="1"/>
        <v>Medium</v>
      </c>
      <c r="R48" t="str">
        <f t="shared" si="2"/>
        <v>High</v>
      </c>
      <c r="S48" s="23">
        <f t="shared" si="3"/>
        <v>2022</v>
      </c>
      <c r="T48" s="23">
        <f t="shared" si="4"/>
        <v>5</v>
      </c>
      <c r="U48" t="str">
        <f t="shared" si="5"/>
        <v>May-2022</v>
      </c>
    </row>
    <row r="49" spans="1:21" x14ac:dyDescent="0.3">
      <c r="A49" t="s">
        <v>299</v>
      </c>
      <c r="B49" s="22">
        <v>45894</v>
      </c>
      <c r="C49" s="22">
        <v>45897</v>
      </c>
      <c r="D49" s="23" t="s">
        <v>102</v>
      </c>
      <c r="E49" s="23" t="s">
        <v>302</v>
      </c>
      <c r="F49" s="23" t="s">
        <v>80</v>
      </c>
      <c r="G49" s="23" t="s">
        <v>179</v>
      </c>
      <c r="H49" s="23" t="s">
        <v>236</v>
      </c>
      <c r="I49" s="23" t="s">
        <v>118</v>
      </c>
      <c r="J49" s="23" t="s">
        <v>303</v>
      </c>
      <c r="K49" s="23" t="s">
        <v>304</v>
      </c>
      <c r="L49" s="24">
        <v>66240.7</v>
      </c>
      <c r="M49">
        <v>5</v>
      </c>
      <c r="N49" s="25">
        <v>0.05</v>
      </c>
      <c r="O49" s="24">
        <v>13364.85</v>
      </c>
      <c r="P49" s="26">
        <f t="shared" si="0"/>
        <v>0.20176190770930863</v>
      </c>
      <c r="Q49" t="str">
        <f t="shared" si="1"/>
        <v>Medium</v>
      </c>
      <c r="R49" t="str">
        <f t="shared" si="2"/>
        <v>Low</v>
      </c>
      <c r="S49" s="23">
        <f t="shared" si="3"/>
        <v>2025</v>
      </c>
      <c r="T49" s="23">
        <f t="shared" si="4"/>
        <v>8</v>
      </c>
      <c r="U49" t="str">
        <f t="shared" si="5"/>
        <v>Aug-2025</v>
      </c>
    </row>
    <row r="50" spans="1:21" x14ac:dyDescent="0.3">
      <c r="A50" t="s">
        <v>305</v>
      </c>
      <c r="B50" s="22">
        <v>45729</v>
      </c>
      <c r="C50" s="22">
        <v>45734</v>
      </c>
      <c r="D50" s="23" t="s">
        <v>102</v>
      </c>
      <c r="E50" s="23" t="s">
        <v>308</v>
      </c>
      <c r="F50" s="23" t="s">
        <v>71</v>
      </c>
      <c r="G50" s="23" t="s">
        <v>72</v>
      </c>
      <c r="H50" s="23" t="s">
        <v>104</v>
      </c>
      <c r="I50" s="23" t="s">
        <v>96</v>
      </c>
      <c r="J50" s="23" t="s">
        <v>135</v>
      </c>
      <c r="K50" s="23" t="s">
        <v>275</v>
      </c>
      <c r="L50" s="24">
        <v>26185.05</v>
      </c>
      <c r="M50">
        <v>5</v>
      </c>
      <c r="N50" s="25">
        <v>0.2</v>
      </c>
      <c r="O50" s="24">
        <v>4707.1099999999997</v>
      </c>
      <c r="P50" s="26">
        <f t="shared" si="0"/>
        <v>0.17976326186125288</v>
      </c>
      <c r="Q50" t="str">
        <f t="shared" si="1"/>
        <v>Low</v>
      </c>
      <c r="R50" t="str">
        <f t="shared" si="2"/>
        <v>Medium</v>
      </c>
      <c r="S50" s="23">
        <f t="shared" si="3"/>
        <v>2025</v>
      </c>
      <c r="T50" s="23">
        <f t="shared" si="4"/>
        <v>3</v>
      </c>
      <c r="U50" t="str">
        <f t="shared" si="5"/>
        <v>Mar-2025</v>
      </c>
    </row>
    <row r="51" spans="1:21" x14ac:dyDescent="0.3">
      <c r="A51" t="s">
        <v>309</v>
      </c>
      <c r="B51" s="22">
        <v>45127</v>
      </c>
      <c r="C51" s="22">
        <v>45132</v>
      </c>
      <c r="D51" s="23" t="s">
        <v>50</v>
      </c>
      <c r="E51" s="23" t="s">
        <v>312</v>
      </c>
      <c r="F51" s="23" t="s">
        <v>52</v>
      </c>
      <c r="G51" s="23" t="s">
        <v>53</v>
      </c>
      <c r="H51" s="23" t="s">
        <v>246</v>
      </c>
      <c r="I51" s="23" t="s">
        <v>96</v>
      </c>
      <c r="J51" s="23" t="s">
        <v>135</v>
      </c>
      <c r="K51" s="23" t="s">
        <v>136</v>
      </c>
      <c r="L51" s="24">
        <v>78074.880000000005</v>
      </c>
      <c r="M51">
        <v>8</v>
      </c>
      <c r="N51" s="25">
        <v>0.15</v>
      </c>
      <c r="O51" s="24">
        <v>19109.830000000002</v>
      </c>
      <c r="P51" s="26">
        <f t="shared" si="0"/>
        <v>0.24476284817856908</v>
      </c>
      <c r="Q51" t="str">
        <f t="shared" si="1"/>
        <v>Medium</v>
      </c>
      <c r="R51" t="str">
        <f t="shared" si="2"/>
        <v>Medium</v>
      </c>
      <c r="S51" s="23">
        <f t="shared" si="3"/>
        <v>2023</v>
      </c>
      <c r="T51" s="23">
        <f t="shared" si="4"/>
        <v>7</v>
      </c>
      <c r="U51" t="str">
        <f t="shared" si="5"/>
        <v>Jul-2023</v>
      </c>
    </row>
    <row r="52" spans="1:21" x14ac:dyDescent="0.3">
      <c r="A52" t="s">
        <v>313</v>
      </c>
      <c r="B52" s="22">
        <v>44597</v>
      </c>
      <c r="C52" s="22">
        <v>44598</v>
      </c>
      <c r="D52" s="23" t="s">
        <v>78</v>
      </c>
      <c r="E52" s="23" t="s">
        <v>316</v>
      </c>
      <c r="F52" s="23" t="s">
        <v>80</v>
      </c>
      <c r="G52" s="23" t="s">
        <v>53</v>
      </c>
      <c r="H52" s="23" t="s">
        <v>90</v>
      </c>
      <c r="I52" s="23" t="s">
        <v>118</v>
      </c>
      <c r="J52" s="23" t="s">
        <v>119</v>
      </c>
      <c r="K52" s="23" t="s">
        <v>270</v>
      </c>
      <c r="L52" s="24">
        <v>47588.49</v>
      </c>
      <c r="M52">
        <v>9</v>
      </c>
      <c r="N52" s="25">
        <v>0.25</v>
      </c>
      <c r="O52" s="24">
        <v>9365.52</v>
      </c>
      <c r="P52" s="26">
        <f t="shared" si="0"/>
        <v>0.19680220994614456</v>
      </c>
      <c r="Q52" t="str">
        <f t="shared" si="1"/>
        <v>Low</v>
      </c>
      <c r="R52" t="str">
        <f t="shared" si="2"/>
        <v>High</v>
      </c>
      <c r="S52" s="23">
        <f t="shared" si="3"/>
        <v>2022</v>
      </c>
      <c r="T52" s="23">
        <f t="shared" si="4"/>
        <v>2</v>
      </c>
      <c r="U52" t="str">
        <f t="shared" si="5"/>
        <v>Feb-2022</v>
      </c>
    </row>
    <row r="53" spans="1:21" x14ac:dyDescent="0.3">
      <c r="A53" t="s">
        <v>317</v>
      </c>
      <c r="B53" s="22">
        <v>45282</v>
      </c>
      <c r="C53" s="22">
        <v>45288</v>
      </c>
      <c r="D53" s="23" t="s">
        <v>102</v>
      </c>
      <c r="E53" s="23" t="s">
        <v>320</v>
      </c>
      <c r="F53" s="23" t="s">
        <v>71</v>
      </c>
      <c r="G53" s="23" t="s">
        <v>53</v>
      </c>
      <c r="H53" s="23" t="s">
        <v>54</v>
      </c>
      <c r="I53" s="23" t="s">
        <v>83</v>
      </c>
      <c r="J53" s="23" t="s">
        <v>84</v>
      </c>
      <c r="K53" s="23" t="s">
        <v>85</v>
      </c>
      <c r="L53" s="24">
        <v>128456.91</v>
      </c>
      <c r="M53">
        <v>9</v>
      </c>
      <c r="N53" s="25">
        <v>0.25</v>
      </c>
      <c r="O53" s="24">
        <v>34077.61</v>
      </c>
      <c r="P53" s="26">
        <f t="shared" si="0"/>
        <v>0.26528436656307552</v>
      </c>
      <c r="Q53" t="str">
        <f t="shared" si="1"/>
        <v>Medium</v>
      </c>
      <c r="R53" t="str">
        <f t="shared" si="2"/>
        <v>High</v>
      </c>
      <c r="S53" s="23">
        <f t="shared" si="3"/>
        <v>2023</v>
      </c>
      <c r="T53" s="23">
        <f t="shared" si="4"/>
        <v>12</v>
      </c>
      <c r="U53" t="str">
        <f t="shared" si="5"/>
        <v>Dec-2023</v>
      </c>
    </row>
    <row r="54" spans="1:21" x14ac:dyDescent="0.3">
      <c r="A54" t="s">
        <v>321</v>
      </c>
      <c r="B54" s="22">
        <v>45005</v>
      </c>
      <c r="C54" s="22">
        <v>45011</v>
      </c>
      <c r="D54" s="23" t="s">
        <v>102</v>
      </c>
      <c r="E54" s="23" t="s">
        <v>324</v>
      </c>
      <c r="F54" s="23" t="s">
        <v>80</v>
      </c>
      <c r="G54" s="23" t="s">
        <v>179</v>
      </c>
      <c r="H54" s="23" t="s">
        <v>236</v>
      </c>
      <c r="I54" s="23" t="s">
        <v>55</v>
      </c>
      <c r="J54" s="23" t="s">
        <v>65</v>
      </c>
      <c r="K54" s="23" t="s">
        <v>325</v>
      </c>
      <c r="L54" s="24">
        <v>22164.16</v>
      </c>
      <c r="M54">
        <v>4</v>
      </c>
      <c r="N54" s="25">
        <v>0.1</v>
      </c>
      <c r="O54" s="24">
        <v>7908.54</v>
      </c>
      <c r="P54" s="26">
        <f t="shared" si="0"/>
        <v>0.35681659038736413</v>
      </c>
      <c r="Q54" t="str">
        <f t="shared" si="1"/>
        <v>High</v>
      </c>
      <c r="R54" t="str">
        <f t="shared" si="2"/>
        <v>Low</v>
      </c>
      <c r="S54" s="23">
        <f t="shared" si="3"/>
        <v>2023</v>
      </c>
      <c r="T54" s="23">
        <f t="shared" si="4"/>
        <v>3</v>
      </c>
      <c r="U54" t="str">
        <f t="shared" si="5"/>
        <v>Mar-2023</v>
      </c>
    </row>
    <row r="55" spans="1:21" x14ac:dyDescent="0.3">
      <c r="A55" t="s">
        <v>326</v>
      </c>
      <c r="B55" s="22">
        <v>45655</v>
      </c>
      <c r="C55" s="22">
        <v>45657</v>
      </c>
      <c r="D55" s="23" t="s">
        <v>78</v>
      </c>
      <c r="E55" s="23" t="s">
        <v>171</v>
      </c>
      <c r="F55" s="23" t="s">
        <v>80</v>
      </c>
      <c r="G55" s="23" t="s">
        <v>72</v>
      </c>
      <c r="H55" s="23" t="s">
        <v>104</v>
      </c>
      <c r="I55" s="23" t="s">
        <v>96</v>
      </c>
      <c r="J55" s="23" t="s">
        <v>111</v>
      </c>
      <c r="K55" s="23" t="s">
        <v>328</v>
      </c>
      <c r="L55" s="24">
        <v>44082.2</v>
      </c>
      <c r="M55">
        <v>10</v>
      </c>
      <c r="N55" s="25">
        <v>0.15</v>
      </c>
      <c r="O55" s="24">
        <v>10861.87</v>
      </c>
      <c r="P55" s="26">
        <f t="shared" si="0"/>
        <v>0.24640036114350014</v>
      </c>
      <c r="Q55" t="str">
        <f t="shared" si="1"/>
        <v>Medium</v>
      </c>
      <c r="R55" t="str">
        <f t="shared" si="2"/>
        <v>Medium</v>
      </c>
      <c r="S55" s="23">
        <f t="shared" si="3"/>
        <v>2024</v>
      </c>
      <c r="T55" s="23">
        <f t="shared" si="4"/>
        <v>12</v>
      </c>
      <c r="U55" t="str">
        <f t="shared" si="5"/>
        <v>Dec-2024</v>
      </c>
    </row>
    <row r="56" spans="1:21" x14ac:dyDescent="0.3">
      <c r="A56" t="s">
        <v>329</v>
      </c>
      <c r="B56" s="22">
        <v>44939</v>
      </c>
      <c r="C56" s="22">
        <v>44940</v>
      </c>
      <c r="D56" s="23" t="s">
        <v>78</v>
      </c>
      <c r="E56" s="23" t="s">
        <v>332</v>
      </c>
      <c r="F56" s="23" t="s">
        <v>52</v>
      </c>
      <c r="G56" s="23" t="s">
        <v>63</v>
      </c>
      <c r="H56" s="23" t="s">
        <v>202</v>
      </c>
      <c r="I56" s="23" t="s">
        <v>55</v>
      </c>
      <c r="J56" s="23" t="s">
        <v>173</v>
      </c>
      <c r="K56" s="23" t="s">
        <v>174</v>
      </c>
      <c r="L56" s="24">
        <v>36614.699999999997</v>
      </c>
      <c r="M56">
        <v>3</v>
      </c>
      <c r="N56" s="25">
        <v>0.1</v>
      </c>
      <c r="O56" s="24">
        <v>12479.55</v>
      </c>
      <c r="P56" s="26">
        <f t="shared" si="0"/>
        <v>0.34083441896287558</v>
      </c>
      <c r="Q56" t="str">
        <f t="shared" si="1"/>
        <v>High</v>
      </c>
      <c r="R56" t="str">
        <f t="shared" si="2"/>
        <v>Low</v>
      </c>
      <c r="S56" s="23">
        <f t="shared" si="3"/>
        <v>2023</v>
      </c>
      <c r="T56" s="23">
        <f t="shared" si="4"/>
        <v>1</v>
      </c>
      <c r="U56" t="str">
        <f t="shared" si="5"/>
        <v>Jan-2023</v>
      </c>
    </row>
    <row r="57" spans="1:21" x14ac:dyDescent="0.3">
      <c r="A57" t="s">
        <v>333</v>
      </c>
      <c r="B57" s="22">
        <v>45070</v>
      </c>
      <c r="C57" s="22">
        <v>45071</v>
      </c>
      <c r="D57" s="23" t="s">
        <v>102</v>
      </c>
      <c r="E57" s="23" t="s">
        <v>336</v>
      </c>
      <c r="F57" s="23" t="s">
        <v>80</v>
      </c>
      <c r="G57" s="23" t="s">
        <v>53</v>
      </c>
      <c r="H57" s="23" t="s">
        <v>246</v>
      </c>
      <c r="I57" s="23" t="s">
        <v>96</v>
      </c>
      <c r="J57" s="23" t="s">
        <v>166</v>
      </c>
      <c r="K57" s="23" t="s">
        <v>337</v>
      </c>
      <c r="L57" s="24">
        <v>148524.6</v>
      </c>
      <c r="M57">
        <v>10</v>
      </c>
      <c r="N57" s="25">
        <v>0.1</v>
      </c>
      <c r="O57" s="24">
        <v>34466.379999999997</v>
      </c>
      <c r="P57" s="26">
        <f t="shared" si="0"/>
        <v>0.23205839302041545</v>
      </c>
      <c r="Q57" t="str">
        <f t="shared" si="1"/>
        <v>Medium</v>
      </c>
      <c r="R57" t="str">
        <f t="shared" si="2"/>
        <v>Low</v>
      </c>
      <c r="S57" s="23">
        <f t="shared" si="3"/>
        <v>2023</v>
      </c>
      <c r="T57" s="23">
        <f t="shared" si="4"/>
        <v>5</v>
      </c>
      <c r="U57" t="str">
        <f t="shared" si="5"/>
        <v>May-2023</v>
      </c>
    </row>
    <row r="58" spans="1:21" x14ac:dyDescent="0.3">
      <c r="A58" t="s">
        <v>338</v>
      </c>
      <c r="B58" s="22">
        <v>44685</v>
      </c>
      <c r="C58" s="22">
        <v>44690</v>
      </c>
      <c r="D58" s="23" t="s">
        <v>50</v>
      </c>
      <c r="E58" s="23" t="s">
        <v>341</v>
      </c>
      <c r="F58" s="23" t="s">
        <v>71</v>
      </c>
      <c r="G58" s="23" t="s">
        <v>81</v>
      </c>
      <c r="H58" s="23" t="s">
        <v>284</v>
      </c>
      <c r="I58" s="23" t="s">
        <v>83</v>
      </c>
      <c r="J58" s="23" t="s">
        <v>156</v>
      </c>
      <c r="K58" s="23" t="s">
        <v>208</v>
      </c>
      <c r="L58" s="24">
        <v>5033.3599999999997</v>
      </c>
      <c r="M58">
        <v>2</v>
      </c>
      <c r="N58" s="25">
        <v>0.15</v>
      </c>
      <c r="O58" s="24">
        <v>1229.49</v>
      </c>
      <c r="P58" s="26">
        <f t="shared" si="0"/>
        <v>0.24426824228745811</v>
      </c>
      <c r="Q58" t="str">
        <f t="shared" si="1"/>
        <v>Medium</v>
      </c>
      <c r="R58" t="str">
        <f t="shared" si="2"/>
        <v>Medium</v>
      </c>
      <c r="S58" s="23">
        <f t="shared" si="3"/>
        <v>2022</v>
      </c>
      <c r="T58" s="23">
        <f t="shared" si="4"/>
        <v>5</v>
      </c>
      <c r="U58" t="str">
        <f t="shared" si="5"/>
        <v>May-2022</v>
      </c>
    </row>
    <row r="59" spans="1:21" x14ac:dyDescent="0.3">
      <c r="A59" t="s">
        <v>342</v>
      </c>
      <c r="B59" s="22">
        <v>45778</v>
      </c>
      <c r="C59" s="22">
        <v>45782</v>
      </c>
      <c r="D59" s="23" t="s">
        <v>78</v>
      </c>
      <c r="E59" s="23" t="s">
        <v>345</v>
      </c>
      <c r="F59" s="23" t="s">
        <v>71</v>
      </c>
      <c r="G59" s="23" t="s">
        <v>72</v>
      </c>
      <c r="H59" s="23" t="s">
        <v>346</v>
      </c>
      <c r="I59" s="23" t="s">
        <v>55</v>
      </c>
      <c r="J59" s="23" t="s">
        <v>65</v>
      </c>
      <c r="K59" s="23" t="s">
        <v>325</v>
      </c>
      <c r="L59" s="24">
        <v>99855.1</v>
      </c>
      <c r="M59">
        <v>10</v>
      </c>
      <c r="N59" s="25">
        <v>0.05</v>
      </c>
      <c r="O59" s="24">
        <v>27862.52</v>
      </c>
      <c r="P59" s="26">
        <f t="shared" si="0"/>
        <v>0.2790295137654461</v>
      </c>
      <c r="Q59" t="str">
        <f t="shared" si="1"/>
        <v>Medium</v>
      </c>
      <c r="R59" t="str">
        <f t="shared" si="2"/>
        <v>Low</v>
      </c>
      <c r="S59" s="23">
        <f t="shared" si="3"/>
        <v>2025</v>
      </c>
      <c r="T59" s="23">
        <f t="shared" si="4"/>
        <v>5</v>
      </c>
      <c r="U59" t="str">
        <f t="shared" si="5"/>
        <v>May-2025</v>
      </c>
    </row>
    <row r="60" spans="1:21" x14ac:dyDescent="0.3">
      <c r="A60" t="s">
        <v>347</v>
      </c>
      <c r="B60" s="22">
        <v>45677</v>
      </c>
      <c r="C60" s="22">
        <v>45679</v>
      </c>
      <c r="D60" s="23" t="s">
        <v>61</v>
      </c>
      <c r="E60" s="23" t="s">
        <v>350</v>
      </c>
      <c r="F60" s="23" t="s">
        <v>52</v>
      </c>
      <c r="G60" s="23" t="s">
        <v>81</v>
      </c>
      <c r="H60" s="23" t="s">
        <v>284</v>
      </c>
      <c r="I60" s="23" t="s">
        <v>118</v>
      </c>
      <c r="J60" s="23" t="s">
        <v>230</v>
      </c>
      <c r="K60" s="23" t="s">
        <v>351</v>
      </c>
      <c r="L60" s="24">
        <v>14273.46</v>
      </c>
      <c r="M60">
        <v>2</v>
      </c>
      <c r="N60" s="25">
        <v>0.1</v>
      </c>
      <c r="O60" s="24">
        <v>2891.23</v>
      </c>
      <c r="P60" s="26">
        <f t="shared" si="0"/>
        <v>0.2025598558443433</v>
      </c>
      <c r="Q60" t="str">
        <f t="shared" si="1"/>
        <v>Medium</v>
      </c>
      <c r="R60" t="str">
        <f t="shared" si="2"/>
        <v>Low</v>
      </c>
      <c r="S60" s="23">
        <f t="shared" si="3"/>
        <v>2025</v>
      </c>
      <c r="T60" s="23">
        <f t="shared" si="4"/>
        <v>1</v>
      </c>
      <c r="U60" t="str">
        <f t="shared" si="5"/>
        <v>Jan-2025</v>
      </c>
    </row>
    <row r="61" spans="1:21" x14ac:dyDescent="0.3">
      <c r="A61" t="s">
        <v>352</v>
      </c>
      <c r="B61" s="22">
        <v>45119</v>
      </c>
      <c r="C61" s="22">
        <v>45124</v>
      </c>
      <c r="D61" s="23" t="s">
        <v>102</v>
      </c>
      <c r="E61" s="23" t="s">
        <v>355</v>
      </c>
      <c r="F61" s="23" t="s">
        <v>80</v>
      </c>
      <c r="G61" s="23" t="s">
        <v>81</v>
      </c>
      <c r="H61" s="23" t="s">
        <v>186</v>
      </c>
      <c r="I61" s="23" t="s">
        <v>118</v>
      </c>
      <c r="J61" s="23" t="s">
        <v>230</v>
      </c>
      <c r="K61" s="23" t="s">
        <v>356</v>
      </c>
      <c r="L61" s="24">
        <v>7176.16</v>
      </c>
      <c r="M61">
        <v>2</v>
      </c>
      <c r="N61" s="25">
        <v>0.25</v>
      </c>
      <c r="O61" s="24">
        <v>1028.04</v>
      </c>
      <c r="P61" s="26">
        <f t="shared" si="0"/>
        <v>0.14325767541414908</v>
      </c>
      <c r="Q61" t="str">
        <f t="shared" si="1"/>
        <v>Low</v>
      </c>
      <c r="R61" t="str">
        <f t="shared" si="2"/>
        <v>High</v>
      </c>
      <c r="S61" s="23">
        <f t="shared" si="3"/>
        <v>2023</v>
      </c>
      <c r="T61" s="23">
        <f t="shared" si="4"/>
        <v>7</v>
      </c>
      <c r="U61" t="str">
        <f t="shared" si="5"/>
        <v>Jul-2023</v>
      </c>
    </row>
    <row r="62" spans="1:21" x14ac:dyDescent="0.3">
      <c r="A62" t="s">
        <v>357</v>
      </c>
      <c r="B62" s="22">
        <v>45740</v>
      </c>
      <c r="C62" s="22">
        <v>45745</v>
      </c>
      <c r="D62" s="23" t="s">
        <v>50</v>
      </c>
      <c r="E62" s="23" t="s">
        <v>324</v>
      </c>
      <c r="F62" s="23" t="s">
        <v>52</v>
      </c>
      <c r="G62" s="23" t="s">
        <v>53</v>
      </c>
      <c r="H62" s="23" t="s">
        <v>246</v>
      </c>
      <c r="I62" s="23" t="s">
        <v>96</v>
      </c>
      <c r="J62" s="23" t="s">
        <v>97</v>
      </c>
      <c r="K62" s="23" t="s">
        <v>98</v>
      </c>
      <c r="L62" s="24">
        <v>66511</v>
      </c>
      <c r="M62">
        <v>10</v>
      </c>
      <c r="N62" s="25">
        <v>0.15</v>
      </c>
      <c r="O62" s="24">
        <v>8917.51</v>
      </c>
      <c r="P62" s="26">
        <f t="shared" si="0"/>
        <v>0.13407571679872501</v>
      </c>
      <c r="Q62" t="str">
        <f t="shared" si="1"/>
        <v>Low</v>
      </c>
      <c r="R62" t="str">
        <f t="shared" si="2"/>
        <v>Medium</v>
      </c>
      <c r="S62" s="23">
        <f t="shared" si="3"/>
        <v>2025</v>
      </c>
      <c r="T62" s="23">
        <f t="shared" si="4"/>
        <v>3</v>
      </c>
      <c r="U62" t="str">
        <f t="shared" si="5"/>
        <v>Mar-2025</v>
      </c>
    </row>
    <row r="63" spans="1:21" x14ac:dyDescent="0.3">
      <c r="A63" t="s">
        <v>360</v>
      </c>
      <c r="B63" s="22">
        <v>45524</v>
      </c>
      <c r="C63" s="22">
        <v>45527</v>
      </c>
      <c r="D63" s="23" t="s">
        <v>102</v>
      </c>
      <c r="E63" s="23" t="s">
        <v>363</v>
      </c>
      <c r="F63" s="23" t="s">
        <v>80</v>
      </c>
      <c r="G63" s="23" t="s">
        <v>81</v>
      </c>
      <c r="H63" s="23" t="s">
        <v>284</v>
      </c>
      <c r="I63" s="23" t="s">
        <v>118</v>
      </c>
      <c r="J63" s="23" t="s">
        <v>119</v>
      </c>
      <c r="K63" s="23" t="s">
        <v>270</v>
      </c>
      <c r="L63" s="24">
        <v>35724.959999999999</v>
      </c>
      <c r="M63">
        <v>8</v>
      </c>
      <c r="N63" s="25">
        <v>0.15</v>
      </c>
      <c r="O63" s="24">
        <v>5970.26</v>
      </c>
      <c r="P63" s="26">
        <f t="shared" si="0"/>
        <v>0.16711733197182027</v>
      </c>
      <c r="Q63" t="str">
        <f t="shared" si="1"/>
        <v>Low</v>
      </c>
      <c r="R63" t="str">
        <f t="shared" si="2"/>
        <v>Medium</v>
      </c>
      <c r="S63" s="23">
        <f t="shared" si="3"/>
        <v>2024</v>
      </c>
      <c r="T63" s="23">
        <f t="shared" si="4"/>
        <v>8</v>
      </c>
      <c r="U63" t="str">
        <f t="shared" si="5"/>
        <v>Aug-2024</v>
      </c>
    </row>
    <row r="64" spans="1:21" x14ac:dyDescent="0.3">
      <c r="A64" t="s">
        <v>364</v>
      </c>
      <c r="B64" s="22">
        <v>45688</v>
      </c>
      <c r="C64" s="22">
        <v>45689</v>
      </c>
      <c r="D64" s="23" t="s">
        <v>102</v>
      </c>
      <c r="E64" s="23" t="s">
        <v>229</v>
      </c>
      <c r="F64" s="23" t="s">
        <v>71</v>
      </c>
      <c r="G64" s="23" t="s">
        <v>72</v>
      </c>
      <c r="H64" s="23" t="s">
        <v>117</v>
      </c>
      <c r="I64" s="23" t="s">
        <v>96</v>
      </c>
      <c r="J64" s="23" t="s">
        <v>111</v>
      </c>
      <c r="K64" s="23" t="s">
        <v>225</v>
      </c>
      <c r="L64" s="24">
        <v>63335.25</v>
      </c>
      <c r="M64">
        <v>9</v>
      </c>
      <c r="N64" s="25">
        <v>0</v>
      </c>
      <c r="O64" s="24">
        <v>22363.95</v>
      </c>
      <c r="P64" s="26">
        <f t="shared" si="0"/>
        <v>0.3531043139483937</v>
      </c>
      <c r="Q64" t="str">
        <f t="shared" si="1"/>
        <v>High</v>
      </c>
      <c r="R64" t="str">
        <f t="shared" si="2"/>
        <v>None</v>
      </c>
      <c r="S64" s="23">
        <f t="shared" si="3"/>
        <v>2025</v>
      </c>
      <c r="T64" s="23">
        <f t="shared" si="4"/>
        <v>1</v>
      </c>
      <c r="U64" t="str">
        <f t="shared" si="5"/>
        <v>Jan-2025</v>
      </c>
    </row>
    <row r="65" spans="1:21" x14ac:dyDescent="0.3">
      <c r="A65" t="s">
        <v>367</v>
      </c>
      <c r="B65" s="22">
        <v>45302</v>
      </c>
      <c r="C65" s="22">
        <v>45307</v>
      </c>
      <c r="D65" s="23" t="s">
        <v>102</v>
      </c>
      <c r="E65" s="23" t="s">
        <v>370</v>
      </c>
      <c r="F65" s="23" t="s">
        <v>52</v>
      </c>
      <c r="G65" s="23" t="s">
        <v>72</v>
      </c>
      <c r="H65" s="23" t="s">
        <v>104</v>
      </c>
      <c r="I65" s="23" t="s">
        <v>118</v>
      </c>
      <c r="J65" s="23" t="s">
        <v>119</v>
      </c>
      <c r="K65" s="23" t="s">
        <v>270</v>
      </c>
      <c r="L65" s="24">
        <v>15976.88</v>
      </c>
      <c r="M65">
        <v>8</v>
      </c>
      <c r="N65" s="25">
        <v>0.25</v>
      </c>
      <c r="O65" s="24">
        <v>2969.09</v>
      </c>
      <c r="P65" s="26">
        <f t="shared" si="0"/>
        <v>0.18583665897221488</v>
      </c>
      <c r="Q65" t="str">
        <f t="shared" si="1"/>
        <v>Low</v>
      </c>
      <c r="R65" t="str">
        <f t="shared" si="2"/>
        <v>High</v>
      </c>
      <c r="S65" s="23">
        <f t="shared" si="3"/>
        <v>2024</v>
      </c>
      <c r="T65" s="23">
        <f t="shared" si="4"/>
        <v>1</v>
      </c>
      <c r="U65" t="str">
        <f t="shared" si="5"/>
        <v>Jan-2024</v>
      </c>
    </row>
    <row r="66" spans="1:21" x14ac:dyDescent="0.3">
      <c r="A66" t="s">
        <v>371</v>
      </c>
      <c r="B66" s="22">
        <v>45052</v>
      </c>
      <c r="C66" s="22">
        <v>45058</v>
      </c>
      <c r="D66" s="23" t="s">
        <v>61</v>
      </c>
      <c r="E66" s="23" t="s">
        <v>374</v>
      </c>
      <c r="F66" s="23" t="s">
        <v>52</v>
      </c>
      <c r="G66" s="23" t="s">
        <v>179</v>
      </c>
      <c r="H66" s="23" t="s">
        <v>236</v>
      </c>
      <c r="I66" s="23" t="s">
        <v>55</v>
      </c>
      <c r="J66" s="23" t="s">
        <v>65</v>
      </c>
      <c r="K66" s="23" t="s">
        <v>130</v>
      </c>
      <c r="L66" s="24">
        <v>113732</v>
      </c>
      <c r="M66">
        <v>8</v>
      </c>
      <c r="N66" s="25">
        <v>0.25</v>
      </c>
      <c r="O66" s="24">
        <v>16374.35</v>
      </c>
      <c r="P66" s="26">
        <f t="shared" si="0"/>
        <v>0.14397311222874828</v>
      </c>
      <c r="Q66" t="str">
        <f t="shared" si="1"/>
        <v>Low</v>
      </c>
      <c r="R66" t="str">
        <f t="shared" si="2"/>
        <v>High</v>
      </c>
      <c r="S66" s="23">
        <f t="shared" si="3"/>
        <v>2023</v>
      </c>
      <c r="T66" s="23">
        <f t="shared" si="4"/>
        <v>5</v>
      </c>
      <c r="U66" t="str">
        <f t="shared" si="5"/>
        <v>May-2023</v>
      </c>
    </row>
    <row r="67" spans="1:21" x14ac:dyDescent="0.3">
      <c r="A67" t="s">
        <v>375</v>
      </c>
      <c r="B67" s="22">
        <v>45582</v>
      </c>
      <c r="C67" s="22">
        <v>45588</v>
      </c>
      <c r="D67" s="23" t="s">
        <v>78</v>
      </c>
      <c r="E67" s="23" t="s">
        <v>378</v>
      </c>
      <c r="F67" s="23" t="s">
        <v>71</v>
      </c>
      <c r="G67" s="23" t="s">
        <v>63</v>
      </c>
      <c r="H67" s="23" t="s">
        <v>202</v>
      </c>
      <c r="I67" s="23" t="s">
        <v>83</v>
      </c>
      <c r="J67" s="23" t="s">
        <v>379</v>
      </c>
      <c r="K67" s="23" t="s">
        <v>380</v>
      </c>
      <c r="L67" s="24">
        <v>17631.21</v>
      </c>
      <c r="M67">
        <v>3</v>
      </c>
      <c r="N67" s="25">
        <v>0.2</v>
      </c>
      <c r="O67" s="24">
        <v>3849.81</v>
      </c>
      <c r="P67" s="26">
        <f t="shared" si="0"/>
        <v>0.21835200193293597</v>
      </c>
      <c r="Q67" t="str">
        <f t="shared" si="1"/>
        <v>Medium</v>
      </c>
      <c r="R67" t="str">
        <f t="shared" si="2"/>
        <v>Medium</v>
      </c>
      <c r="S67" s="23">
        <f t="shared" si="3"/>
        <v>2024</v>
      </c>
      <c r="T67" s="23">
        <f t="shared" si="4"/>
        <v>10</v>
      </c>
      <c r="U67" t="str">
        <f t="shared" si="5"/>
        <v>Oct-2024</v>
      </c>
    </row>
    <row r="68" spans="1:21" x14ac:dyDescent="0.3">
      <c r="A68" t="s">
        <v>381</v>
      </c>
      <c r="B68" s="22">
        <v>44841</v>
      </c>
      <c r="C68" s="22">
        <v>44848</v>
      </c>
      <c r="D68" s="23" t="s">
        <v>50</v>
      </c>
      <c r="E68" s="23" t="s">
        <v>269</v>
      </c>
      <c r="F68" s="23" t="s">
        <v>71</v>
      </c>
      <c r="G68" s="23" t="s">
        <v>179</v>
      </c>
      <c r="H68" s="23" t="s">
        <v>236</v>
      </c>
      <c r="I68" s="23" t="s">
        <v>55</v>
      </c>
      <c r="J68" s="23" t="s">
        <v>141</v>
      </c>
      <c r="K68" s="23" t="s">
        <v>241</v>
      </c>
      <c r="L68" s="24">
        <v>62973.2</v>
      </c>
      <c r="M68">
        <v>5</v>
      </c>
      <c r="N68" s="25">
        <v>0.2</v>
      </c>
      <c r="O68" s="24">
        <v>7570.61</v>
      </c>
      <c r="P68" s="26">
        <f t="shared" ref="P68:P131" si="6">IFERROR(O68/L68,0)</f>
        <v>0.12021955371491365</v>
      </c>
      <c r="Q68" t="str">
        <f t="shared" ref="Q68:Q131" si="7">IF(P68&gt;=0.3,"High",IF(P68&gt;=0.2,"Medium","Low"))</f>
        <v>Low</v>
      </c>
      <c r="R68" t="str">
        <f t="shared" ref="R68:R131" si="8">IF(N68=0,"None",IF(N68&lt;=0.1,"Low",IF(N68&lt;=0.2,"Medium","High")))</f>
        <v>Medium</v>
      </c>
      <c r="S68" s="23">
        <f t="shared" ref="S68:S131" si="9">YEAR(B68)</f>
        <v>2022</v>
      </c>
      <c r="T68" s="23">
        <f t="shared" ref="T68:T131" si="10">MONTH(B68)</f>
        <v>10</v>
      </c>
      <c r="U68" t="str">
        <f t="shared" ref="U68:U131" si="11">TEXT(B68,"mmm-yyyy")</f>
        <v>Oct-2022</v>
      </c>
    </row>
    <row r="69" spans="1:21" x14ac:dyDescent="0.3">
      <c r="A69" t="s">
        <v>384</v>
      </c>
      <c r="B69" s="22">
        <v>45564</v>
      </c>
      <c r="C69" s="22">
        <v>45571</v>
      </c>
      <c r="D69" s="23" t="s">
        <v>61</v>
      </c>
      <c r="E69" s="23" t="s">
        <v>161</v>
      </c>
      <c r="F69" s="23" t="s">
        <v>71</v>
      </c>
      <c r="G69" s="23" t="s">
        <v>72</v>
      </c>
      <c r="H69" s="23" t="s">
        <v>73</v>
      </c>
      <c r="I69" s="23" t="s">
        <v>96</v>
      </c>
      <c r="J69" s="23" t="s">
        <v>166</v>
      </c>
      <c r="K69" s="23" t="s">
        <v>337</v>
      </c>
      <c r="L69" s="24">
        <v>58861.84</v>
      </c>
      <c r="M69">
        <v>4</v>
      </c>
      <c r="N69" s="25">
        <v>0.05</v>
      </c>
      <c r="O69" s="24">
        <v>14373.95</v>
      </c>
      <c r="P69" s="26">
        <f t="shared" si="6"/>
        <v>0.24419810865579469</v>
      </c>
      <c r="Q69" t="str">
        <f t="shared" si="7"/>
        <v>Medium</v>
      </c>
      <c r="R69" t="str">
        <f t="shared" si="8"/>
        <v>Low</v>
      </c>
      <c r="S69" s="23">
        <f t="shared" si="9"/>
        <v>2024</v>
      </c>
      <c r="T69" s="23">
        <f t="shared" si="10"/>
        <v>9</v>
      </c>
      <c r="U69" t="str">
        <f t="shared" si="11"/>
        <v>Sep-2024</v>
      </c>
    </row>
    <row r="70" spans="1:21" x14ac:dyDescent="0.3">
      <c r="A70" t="s">
        <v>387</v>
      </c>
      <c r="B70" s="22">
        <v>45040</v>
      </c>
      <c r="C70" s="22">
        <v>45047</v>
      </c>
      <c r="D70" s="23" t="s">
        <v>102</v>
      </c>
      <c r="E70" s="23" t="s">
        <v>390</v>
      </c>
      <c r="F70" s="23" t="s">
        <v>80</v>
      </c>
      <c r="G70" s="23" t="s">
        <v>63</v>
      </c>
      <c r="H70" s="23" t="s">
        <v>202</v>
      </c>
      <c r="I70" s="23" t="s">
        <v>96</v>
      </c>
      <c r="J70" s="23" t="s">
        <v>135</v>
      </c>
      <c r="K70" s="23" t="s">
        <v>275</v>
      </c>
      <c r="L70" s="24">
        <v>2068.44</v>
      </c>
      <c r="M70">
        <v>1</v>
      </c>
      <c r="N70" s="25">
        <v>0.2</v>
      </c>
      <c r="O70" s="24">
        <v>524.55999999999995</v>
      </c>
      <c r="P70" s="26">
        <f t="shared" si="6"/>
        <v>0.25360174817737036</v>
      </c>
      <c r="Q70" t="str">
        <f t="shared" si="7"/>
        <v>Medium</v>
      </c>
      <c r="R70" t="str">
        <f t="shared" si="8"/>
        <v>Medium</v>
      </c>
      <c r="S70" s="23">
        <f t="shared" si="9"/>
        <v>2023</v>
      </c>
      <c r="T70" s="23">
        <f t="shared" si="10"/>
        <v>4</v>
      </c>
      <c r="U70" t="str">
        <f t="shared" si="11"/>
        <v>Apr-2023</v>
      </c>
    </row>
    <row r="71" spans="1:21" x14ac:dyDescent="0.3">
      <c r="A71" t="s">
        <v>391</v>
      </c>
      <c r="B71" s="22">
        <v>44767</v>
      </c>
      <c r="C71" s="22">
        <v>44774</v>
      </c>
      <c r="D71" s="23" t="s">
        <v>102</v>
      </c>
      <c r="E71" s="23" t="s">
        <v>394</v>
      </c>
      <c r="F71" s="23" t="s">
        <v>71</v>
      </c>
      <c r="G71" s="23" t="s">
        <v>81</v>
      </c>
      <c r="H71" s="23" t="s">
        <v>284</v>
      </c>
      <c r="I71" s="23" t="s">
        <v>96</v>
      </c>
      <c r="J71" s="23" t="s">
        <v>135</v>
      </c>
      <c r="K71" s="23" t="s">
        <v>395</v>
      </c>
      <c r="L71" s="24">
        <v>94132.56</v>
      </c>
      <c r="M71">
        <v>8</v>
      </c>
      <c r="N71" s="25">
        <v>0.1</v>
      </c>
      <c r="O71" s="24">
        <v>26717.05</v>
      </c>
      <c r="P71" s="26">
        <f t="shared" si="6"/>
        <v>0.28382368438720884</v>
      </c>
      <c r="Q71" t="str">
        <f t="shared" si="7"/>
        <v>Medium</v>
      </c>
      <c r="R71" t="str">
        <f t="shared" si="8"/>
        <v>Low</v>
      </c>
      <c r="S71" s="23">
        <f t="shared" si="9"/>
        <v>2022</v>
      </c>
      <c r="T71" s="23">
        <f t="shared" si="10"/>
        <v>7</v>
      </c>
      <c r="U71" t="str">
        <f t="shared" si="11"/>
        <v>Jul-2022</v>
      </c>
    </row>
    <row r="72" spans="1:21" x14ac:dyDescent="0.3">
      <c r="A72" t="s">
        <v>396</v>
      </c>
      <c r="B72" s="22">
        <v>45980</v>
      </c>
      <c r="C72" s="22">
        <v>45984</v>
      </c>
      <c r="D72" s="23" t="s">
        <v>50</v>
      </c>
      <c r="E72" s="23" t="s">
        <v>399</v>
      </c>
      <c r="F72" s="23" t="s">
        <v>71</v>
      </c>
      <c r="G72" s="23" t="s">
        <v>72</v>
      </c>
      <c r="H72" s="23" t="s">
        <v>346</v>
      </c>
      <c r="I72" s="23" t="s">
        <v>55</v>
      </c>
      <c r="J72" s="23" t="s">
        <v>173</v>
      </c>
      <c r="K72" s="23" t="s">
        <v>174</v>
      </c>
      <c r="L72" s="24">
        <v>74809.5</v>
      </c>
      <c r="M72">
        <v>5</v>
      </c>
      <c r="N72" s="25">
        <v>0.25</v>
      </c>
      <c r="O72" s="24">
        <v>21175.119999999999</v>
      </c>
      <c r="P72" s="26">
        <f t="shared" si="6"/>
        <v>0.28305389021447808</v>
      </c>
      <c r="Q72" t="str">
        <f t="shared" si="7"/>
        <v>Medium</v>
      </c>
      <c r="R72" t="str">
        <f t="shared" si="8"/>
        <v>High</v>
      </c>
      <c r="S72" s="23">
        <f t="shared" si="9"/>
        <v>2025</v>
      </c>
      <c r="T72" s="23">
        <f t="shared" si="10"/>
        <v>11</v>
      </c>
      <c r="U72" t="str">
        <f t="shared" si="11"/>
        <v>Nov-2025</v>
      </c>
    </row>
    <row r="73" spans="1:21" x14ac:dyDescent="0.3">
      <c r="A73" t="s">
        <v>400</v>
      </c>
      <c r="B73" s="22">
        <v>44763</v>
      </c>
      <c r="C73" s="22">
        <v>44770</v>
      </c>
      <c r="D73" s="23" t="s">
        <v>50</v>
      </c>
      <c r="E73" s="23" t="s">
        <v>403</v>
      </c>
      <c r="F73" s="23" t="s">
        <v>80</v>
      </c>
      <c r="G73" s="23" t="s">
        <v>72</v>
      </c>
      <c r="H73" s="23" t="s">
        <v>117</v>
      </c>
      <c r="I73" s="23" t="s">
        <v>55</v>
      </c>
      <c r="J73" s="23" t="s">
        <v>141</v>
      </c>
      <c r="K73" s="23" t="s">
        <v>142</v>
      </c>
      <c r="L73" s="24">
        <v>27526.3</v>
      </c>
      <c r="M73">
        <v>5</v>
      </c>
      <c r="N73" s="25">
        <v>0.15</v>
      </c>
      <c r="O73" s="24">
        <v>8507.4500000000007</v>
      </c>
      <c r="P73" s="26">
        <f t="shared" si="6"/>
        <v>0.30906623847011772</v>
      </c>
      <c r="Q73" t="str">
        <f t="shared" si="7"/>
        <v>High</v>
      </c>
      <c r="R73" t="str">
        <f t="shared" si="8"/>
        <v>Medium</v>
      </c>
      <c r="S73" s="23">
        <f t="shared" si="9"/>
        <v>2022</v>
      </c>
      <c r="T73" s="23">
        <f t="shared" si="10"/>
        <v>7</v>
      </c>
      <c r="U73" t="str">
        <f t="shared" si="11"/>
        <v>Jul-2022</v>
      </c>
    </row>
    <row r="74" spans="1:21" x14ac:dyDescent="0.3">
      <c r="A74" t="s">
        <v>404</v>
      </c>
      <c r="B74" s="22">
        <v>45649</v>
      </c>
      <c r="C74" s="22">
        <v>45653</v>
      </c>
      <c r="D74" s="23" t="s">
        <v>61</v>
      </c>
      <c r="E74" s="23" t="s">
        <v>407</v>
      </c>
      <c r="F74" s="23" t="s">
        <v>52</v>
      </c>
      <c r="G74" s="23" t="s">
        <v>179</v>
      </c>
      <c r="H74" s="23" t="s">
        <v>236</v>
      </c>
      <c r="I74" s="23" t="s">
        <v>83</v>
      </c>
      <c r="J74" s="23" t="s">
        <v>379</v>
      </c>
      <c r="K74" s="23" t="s">
        <v>380</v>
      </c>
      <c r="L74" s="24">
        <v>10909.17</v>
      </c>
      <c r="M74">
        <v>3</v>
      </c>
      <c r="N74" s="25">
        <v>0.25</v>
      </c>
      <c r="O74" s="24">
        <v>2753.25</v>
      </c>
      <c r="P74" s="26">
        <f t="shared" si="6"/>
        <v>0.25237942024920318</v>
      </c>
      <c r="Q74" t="str">
        <f t="shared" si="7"/>
        <v>Medium</v>
      </c>
      <c r="R74" t="str">
        <f t="shared" si="8"/>
        <v>High</v>
      </c>
      <c r="S74" s="23">
        <f t="shared" si="9"/>
        <v>2024</v>
      </c>
      <c r="T74" s="23">
        <f t="shared" si="10"/>
        <v>12</v>
      </c>
      <c r="U74" t="str">
        <f t="shared" si="11"/>
        <v>Dec-2024</v>
      </c>
    </row>
    <row r="75" spans="1:21" x14ac:dyDescent="0.3">
      <c r="A75" t="s">
        <v>408</v>
      </c>
      <c r="B75" s="22">
        <v>45084</v>
      </c>
      <c r="C75" s="22">
        <v>45090</v>
      </c>
      <c r="D75" s="23" t="s">
        <v>50</v>
      </c>
      <c r="E75" s="23" t="s">
        <v>411</v>
      </c>
      <c r="F75" s="23" t="s">
        <v>80</v>
      </c>
      <c r="G75" s="23" t="s">
        <v>179</v>
      </c>
      <c r="H75" s="23" t="s">
        <v>180</v>
      </c>
      <c r="I75" s="23" t="s">
        <v>55</v>
      </c>
      <c r="J75" s="23" t="s">
        <v>56</v>
      </c>
      <c r="K75" s="23" t="s">
        <v>151</v>
      </c>
      <c r="L75" s="24">
        <v>46274.8</v>
      </c>
      <c r="M75">
        <v>10</v>
      </c>
      <c r="N75" s="25">
        <v>0.15</v>
      </c>
      <c r="O75" s="24">
        <v>8945.31</v>
      </c>
      <c r="P75" s="26">
        <f t="shared" si="6"/>
        <v>0.19330845298088806</v>
      </c>
      <c r="Q75" t="str">
        <f t="shared" si="7"/>
        <v>Low</v>
      </c>
      <c r="R75" t="str">
        <f t="shared" si="8"/>
        <v>Medium</v>
      </c>
      <c r="S75" s="23">
        <f t="shared" si="9"/>
        <v>2023</v>
      </c>
      <c r="T75" s="23">
        <f t="shared" si="10"/>
        <v>6</v>
      </c>
      <c r="U75" t="str">
        <f t="shared" si="11"/>
        <v>Jun-2023</v>
      </c>
    </row>
    <row r="76" spans="1:21" x14ac:dyDescent="0.3">
      <c r="A76" t="s">
        <v>412</v>
      </c>
      <c r="B76" s="22">
        <v>45497</v>
      </c>
      <c r="C76" s="22">
        <v>45504</v>
      </c>
      <c r="D76" s="23" t="s">
        <v>78</v>
      </c>
      <c r="E76" s="23" t="s">
        <v>415</v>
      </c>
      <c r="F76" s="23" t="s">
        <v>71</v>
      </c>
      <c r="G76" s="23" t="s">
        <v>81</v>
      </c>
      <c r="H76" s="23" t="s">
        <v>284</v>
      </c>
      <c r="I76" s="23" t="s">
        <v>96</v>
      </c>
      <c r="J76" s="23" t="s">
        <v>97</v>
      </c>
      <c r="K76" s="23" t="s">
        <v>416</v>
      </c>
      <c r="L76" s="24">
        <v>74459.199999999997</v>
      </c>
      <c r="M76">
        <v>5</v>
      </c>
      <c r="N76" s="25">
        <v>0.1</v>
      </c>
      <c r="O76" s="24">
        <v>26437.75</v>
      </c>
      <c r="P76" s="26">
        <f t="shared" si="6"/>
        <v>0.35506357844295938</v>
      </c>
      <c r="Q76" t="str">
        <f t="shared" si="7"/>
        <v>High</v>
      </c>
      <c r="R76" t="str">
        <f t="shared" si="8"/>
        <v>Low</v>
      </c>
      <c r="S76" s="23">
        <f t="shared" si="9"/>
        <v>2024</v>
      </c>
      <c r="T76" s="23">
        <f t="shared" si="10"/>
        <v>7</v>
      </c>
      <c r="U76" t="str">
        <f t="shared" si="11"/>
        <v>Jul-2024</v>
      </c>
    </row>
    <row r="77" spans="1:21" x14ac:dyDescent="0.3">
      <c r="A77" t="s">
        <v>417</v>
      </c>
      <c r="B77" s="22">
        <v>45910</v>
      </c>
      <c r="C77" s="22">
        <v>45914</v>
      </c>
      <c r="D77" s="23" t="s">
        <v>78</v>
      </c>
      <c r="E77" s="23" t="s">
        <v>420</v>
      </c>
      <c r="F77" s="23" t="s">
        <v>80</v>
      </c>
      <c r="G77" s="23" t="s">
        <v>81</v>
      </c>
      <c r="H77" s="23" t="s">
        <v>186</v>
      </c>
      <c r="I77" s="23" t="s">
        <v>118</v>
      </c>
      <c r="J77" s="23" t="s">
        <v>303</v>
      </c>
      <c r="K77" s="23" t="s">
        <v>421</v>
      </c>
      <c r="L77" s="24">
        <v>20647.62</v>
      </c>
      <c r="M77">
        <v>6</v>
      </c>
      <c r="N77" s="25">
        <v>0.05</v>
      </c>
      <c r="O77" s="24">
        <v>4801.3599999999997</v>
      </c>
      <c r="P77" s="26">
        <f t="shared" si="6"/>
        <v>0.23253818115598796</v>
      </c>
      <c r="Q77" t="str">
        <f t="shared" si="7"/>
        <v>Medium</v>
      </c>
      <c r="R77" t="str">
        <f t="shared" si="8"/>
        <v>Low</v>
      </c>
      <c r="S77" s="23">
        <f t="shared" si="9"/>
        <v>2025</v>
      </c>
      <c r="T77" s="23">
        <f t="shared" si="10"/>
        <v>9</v>
      </c>
      <c r="U77" t="str">
        <f t="shared" si="11"/>
        <v>Sep-2025</v>
      </c>
    </row>
    <row r="78" spans="1:21" x14ac:dyDescent="0.3">
      <c r="A78" t="s">
        <v>422</v>
      </c>
      <c r="B78" s="22">
        <v>45950</v>
      </c>
      <c r="C78" s="22">
        <v>45957</v>
      </c>
      <c r="D78" s="23" t="s">
        <v>61</v>
      </c>
      <c r="E78" s="23" t="s">
        <v>425</v>
      </c>
      <c r="F78" s="23" t="s">
        <v>71</v>
      </c>
      <c r="G78" s="23" t="s">
        <v>63</v>
      </c>
      <c r="H78" s="23" t="s">
        <v>213</v>
      </c>
      <c r="I78" s="23" t="s">
        <v>118</v>
      </c>
      <c r="J78" s="23" t="s">
        <v>303</v>
      </c>
      <c r="K78" s="23" t="s">
        <v>304</v>
      </c>
      <c r="L78" s="24">
        <v>25177.200000000001</v>
      </c>
      <c r="M78">
        <v>5</v>
      </c>
      <c r="N78" s="25">
        <v>0.15</v>
      </c>
      <c r="O78" s="24">
        <v>7620.55</v>
      </c>
      <c r="P78" s="26">
        <f t="shared" si="6"/>
        <v>0.30267662806030854</v>
      </c>
      <c r="Q78" t="str">
        <f t="shared" si="7"/>
        <v>High</v>
      </c>
      <c r="R78" t="str">
        <f t="shared" si="8"/>
        <v>Medium</v>
      </c>
      <c r="S78" s="23">
        <f t="shared" si="9"/>
        <v>2025</v>
      </c>
      <c r="T78" s="23">
        <f t="shared" si="10"/>
        <v>10</v>
      </c>
      <c r="U78" t="str">
        <f t="shared" si="11"/>
        <v>Oct-2025</v>
      </c>
    </row>
    <row r="79" spans="1:21" x14ac:dyDescent="0.3">
      <c r="A79" t="s">
        <v>426</v>
      </c>
      <c r="B79" s="22">
        <v>44832</v>
      </c>
      <c r="C79" s="22">
        <v>44839</v>
      </c>
      <c r="D79" s="23" t="s">
        <v>78</v>
      </c>
      <c r="E79" s="23" t="s">
        <v>429</v>
      </c>
      <c r="F79" s="23" t="s">
        <v>71</v>
      </c>
      <c r="G79" s="23" t="s">
        <v>53</v>
      </c>
      <c r="H79" s="23" t="s">
        <v>90</v>
      </c>
      <c r="I79" s="23" t="s">
        <v>96</v>
      </c>
      <c r="J79" s="23" t="s">
        <v>97</v>
      </c>
      <c r="K79" s="23" t="s">
        <v>416</v>
      </c>
      <c r="L79" s="24">
        <v>72615.839999999997</v>
      </c>
      <c r="M79">
        <v>6</v>
      </c>
      <c r="N79" s="25">
        <v>0.15</v>
      </c>
      <c r="O79" s="24">
        <v>9831.11</v>
      </c>
      <c r="P79" s="26">
        <f t="shared" si="6"/>
        <v>0.13538519970298493</v>
      </c>
      <c r="Q79" t="str">
        <f t="shared" si="7"/>
        <v>Low</v>
      </c>
      <c r="R79" t="str">
        <f t="shared" si="8"/>
        <v>Medium</v>
      </c>
      <c r="S79" s="23">
        <f t="shared" si="9"/>
        <v>2022</v>
      </c>
      <c r="T79" s="23">
        <f t="shared" si="10"/>
        <v>9</v>
      </c>
      <c r="U79" t="str">
        <f t="shared" si="11"/>
        <v>Sep-2022</v>
      </c>
    </row>
    <row r="80" spans="1:21" x14ac:dyDescent="0.3">
      <c r="A80" t="s">
        <v>430</v>
      </c>
      <c r="B80" s="22">
        <v>44850</v>
      </c>
      <c r="C80" s="22">
        <v>44857</v>
      </c>
      <c r="D80" s="23" t="s">
        <v>61</v>
      </c>
      <c r="E80" s="23" t="s">
        <v>432</v>
      </c>
      <c r="F80" s="23" t="s">
        <v>71</v>
      </c>
      <c r="G80" s="23" t="s">
        <v>81</v>
      </c>
      <c r="H80" s="23" t="s">
        <v>186</v>
      </c>
      <c r="I80" s="23" t="s">
        <v>55</v>
      </c>
      <c r="J80" s="23" t="s">
        <v>141</v>
      </c>
      <c r="K80" s="23" t="s">
        <v>241</v>
      </c>
      <c r="L80" s="24">
        <v>13861.66</v>
      </c>
      <c r="M80">
        <v>2</v>
      </c>
      <c r="N80" s="25">
        <v>0.25</v>
      </c>
      <c r="O80" s="24">
        <v>2211.77</v>
      </c>
      <c r="P80" s="26">
        <f t="shared" si="6"/>
        <v>0.15956025468811094</v>
      </c>
      <c r="Q80" t="str">
        <f t="shared" si="7"/>
        <v>Low</v>
      </c>
      <c r="R80" t="str">
        <f t="shared" si="8"/>
        <v>High</v>
      </c>
      <c r="S80" s="23">
        <f t="shared" si="9"/>
        <v>2022</v>
      </c>
      <c r="T80" s="23">
        <f t="shared" si="10"/>
        <v>10</v>
      </c>
      <c r="U80" t="str">
        <f t="shared" si="11"/>
        <v>Oct-2022</v>
      </c>
    </row>
    <row r="81" spans="1:21" x14ac:dyDescent="0.3">
      <c r="A81" t="s">
        <v>433</v>
      </c>
      <c r="B81" s="22">
        <v>45098</v>
      </c>
      <c r="C81" s="22">
        <v>45103</v>
      </c>
      <c r="D81" s="23" t="s">
        <v>102</v>
      </c>
      <c r="E81" s="23" t="s">
        <v>436</v>
      </c>
      <c r="F81" s="23" t="s">
        <v>80</v>
      </c>
      <c r="G81" s="23" t="s">
        <v>53</v>
      </c>
      <c r="H81" s="23" t="s">
        <v>246</v>
      </c>
      <c r="I81" s="23" t="s">
        <v>55</v>
      </c>
      <c r="J81" s="23" t="s">
        <v>141</v>
      </c>
      <c r="K81" s="23" t="s">
        <v>241</v>
      </c>
      <c r="L81" s="24">
        <v>39141.040000000001</v>
      </c>
      <c r="M81">
        <v>4</v>
      </c>
      <c r="N81" s="25">
        <v>0.25</v>
      </c>
      <c r="O81" s="24">
        <v>5696.08</v>
      </c>
      <c r="P81" s="26">
        <f t="shared" si="6"/>
        <v>0.14552704782499393</v>
      </c>
      <c r="Q81" t="str">
        <f t="shared" si="7"/>
        <v>Low</v>
      </c>
      <c r="R81" t="str">
        <f t="shared" si="8"/>
        <v>High</v>
      </c>
      <c r="S81" s="23">
        <f t="shared" si="9"/>
        <v>2023</v>
      </c>
      <c r="T81" s="23">
        <f t="shared" si="10"/>
        <v>6</v>
      </c>
      <c r="U81" t="str">
        <f t="shared" si="11"/>
        <v>Jun-2023</v>
      </c>
    </row>
    <row r="82" spans="1:21" x14ac:dyDescent="0.3">
      <c r="A82" t="s">
        <v>437</v>
      </c>
      <c r="B82" s="22">
        <v>45997</v>
      </c>
      <c r="C82" s="22">
        <v>46000</v>
      </c>
      <c r="D82" s="23" t="s">
        <v>102</v>
      </c>
      <c r="E82" s="23" t="s">
        <v>440</v>
      </c>
      <c r="F82" s="23" t="s">
        <v>52</v>
      </c>
      <c r="G82" s="23" t="s">
        <v>81</v>
      </c>
      <c r="H82" s="23" t="s">
        <v>95</v>
      </c>
      <c r="I82" s="23" t="s">
        <v>96</v>
      </c>
      <c r="J82" s="23" t="s">
        <v>111</v>
      </c>
      <c r="K82" s="23" t="s">
        <v>328</v>
      </c>
      <c r="L82" s="24">
        <v>53325.760000000002</v>
      </c>
      <c r="M82">
        <v>4</v>
      </c>
      <c r="N82" s="25">
        <v>0.05</v>
      </c>
      <c r="O82" s="24">
        <v>15341.64</v>
      </c>
      <c r="P82" s="26">
        <f t="shared" si="6"/>
        <v>0.28769660291761429</v>
      </c>
      <c r="Q82" t="str">
        <f t="shared" si="7"/>
        <v>Medium</v>
      </c>
      <c r="R82" t="str">
        <f t="shared" si="8"/>
        <v>Low</v>
      </c>
      <c r="S82" s="23">
        <f t="shared" si="9"/>
        <v>2025</v>
      </c>
      <c r="T82" s="23">
        <f t="shared" si="10"/>
        <v>12</v>
      </c>
      <c r="U82" t="str">
        <f t="shared" si="11"/>
        <v>Dec-2025</v>
      </c>
    </row>
    <row r="83" spans="1:21" x14ac:dyDescent="0.3">
      <c r="A83" t="s">
        <v>441</v>
      </c>
      <c r="B83" s="22">
        <v>45321</v>
      </c>
      <c r="C83" s="22">
        <v>45327</v>
      </c>
      <c r="D83" s="23" t="s">
        <v>102</v>
      </c>
      <c r="E83" s="23" t="s">
        <v>444</v>
      </c>
      <c r="F83" s="23" t="s">
        <v>71</v>
      </c>
      <c r="G83" s="23" t="s">
        <v>81</v>
      </c>
      <c r="H83" s="23" t="s">
        <v>186</v>
      </c>
      <c r="I83" s="23" t="s">
        <v>96</v>
      </c>
      <c r="J83" s="23" t="s">
        <v>97</v>
      </c>
      <c r="K83" s="23" t="s">
        <v>98</v>
      </c>
      <c r="L83" s="24">
        <v>20493.54</v>
      </c>
      <c r="M83">
        <v>6</v>
      </c>
      <c r="N83" s="25">
        <v>0.15</v>
      </c>
      <c r="O83" s="24">
        <v>2828.25</v>
      </c>
      <c r="P83" s="26">
        <f t="shared" si="6"/>
        <v>0.13800690363890278</v>
      </c>
      <c r="Q83" t="str">
        <f t="shared" si="7"/>
        <v>Low</v>
      </c>
      <c r="R83" t="str">
        <f t="shared" si="8"/>
        <v>Medium</v>
      </c>
      <c r="S83" s="23">
        <f t="shared" si="9"/>
        <v>2024</v>
      </c>
      <c r="T83" s="23">
        <f t="shared" si="10"/>
        <v>1</v>
      </c>
      <c r="U83" t="str">
        <f t="shared" si="11"/>
        <v>Jan-2024</v>
      </c>
    </row>
    <row r="84" spans="1:21" x14ac:dyDescent="0.3">
      <c r="A84" t="s">
        <v>445</v>
      </c>
      <c r="B84" s="22">
        <v>45304</v>
      </c>
      <c r="C84" s="22">
        <v>45305</v>
      </c>
      <c r="D84" s="23" t="s">
        <v>78</v>
      </c>
      <c r="E84" s="23" t="s">
        <v>448</v>
      </c>
      <c r="F84" s="23" t="s">
        <v>52</v>
      </c>
      <c r="G84" s="23" t="s">
        <v>63</v>
      </c>
      <c r="H84" s="23" t="s">
        <v>64</v>
      </c>
      <c r="I84" s="23" t="s">
        <v>83</v>
      </c>
      <c r="J84" s="23" t="s">
        <v>449</v>
      </c>
      <c r="K84" s="23" t="s">
        <v>450</v>
      </c>
      <c r="L84" s="24">
        <v>20017.96</v>
      </c>
      <c r="M84">
        <v>2</v>
      </c>
      <c r="N84" s="25">
        <v>0.25</v>
      </c>
      <c r="O84" s="24">
        <v>3605.14</v>
      </c>
      <c r="P84" s="26">
        <f t="shared" si="6"/>
        <v>0.1800952744435497</v>
      </c>
      <c r="Q84" t="str">
        <f t="shared" si="7"/>
        <v>Low</v>
      </c>
      <c r="R84" t="str">
        <f t="shared" si="8"/>
        <v>High</v>
      </c>
      <c r="S84" s="23">
        <f t="shared" si="9"/>
        <v>2024</v>
      </c>
      <c r="T84" s="23">
        <f t="shared" si="10"/>
        <v>1</v>
      </c>
      <c r="U84" t="str">
        <f t="shared" si="11"/>
        <v>Jan-2024</v>
      </c>
    </row>
    <row r="85" spans="1:21" x14ac:dyDescent="0.3">
      <c r="A85" t="s">
        <v>451</v>
      </c>
      <c r="B85" s="22">
        <v>44605</v>
      </c>
      <c r="C85" s="22">
        <v>44606</v>
      </c>
      <c r="D85" s="23" t="s">
        <v>78</v>
      </c>
      <c r="E85" s="23" t="s">
        <v>454</v>
      </c>
      <c r="F85" s="23" t="s">
        <v>80</v>
      </c>
      <c r="G85" s="23" t="s">
        <v>53</v>
      </c>
      <c r="H85" s="23" t="s">
        <v>54</v>
      </c>
      <c r="I85" s="23" t="s">
        <v>83</v>
      </c>
      <c r="J85" s="23" t="s">
        <v>156</v>
      </c>
      <c r="K85" s="23" t="s">
        <v>157</v>
      </c>
      <c r="L85" s="24">
        <v>69963.899999999994</v>
      </c>
      <c r="M85">
        <v>6</v>
      </c>
      <c r="N85" s="25">
        <v>0.2</v>
      </c>
      <c r="O85" s="24">
        <v>22348.77</v>
      </c>
      <c r="P85" s="26">
        <f t="shared" si="6"/>
        <v>0.31943287895614741</v>
      </c>
      <c r="Q85" t="str">
        <f t="shared" si="7"/>
        <v>High</v>
      </c>
      <c r="R85" t="str">
        <f t="shared" si="8"/>
        <v>Medium</v>
      </c>
      <c r="S85" s="23">
        <f t="shared" si="9"/>
        <v>2022</v>
      </c>
      <c r="T85" s="23">
        <f t="shared" si="10"/>
        <v>2</v>
      </c>
      <c r="U85" t="str">
        <f t="shared" si="11"/>
        <v>Feb-2022</v>
      </c>
    </row>
    <row r="86" spans="1:21" x14ac:dyDescent="0.3">
      <c r="A86" t="s">
        <v>455</v>
      </c>
      <c r="B86" s="22">
        <v>44858</v>
      </c>
      <c r="C86" s="22">
        <v>44860</v>
      </c>
      <c r="D86" s="23" t="s">
        <v>78</v>
      </c>
      <c r="E86" s="23" t="s">
        <v>458</v>
      </c>
      <c r="F86" s="23" t="s">
        <v>80</v>
      </c>
      <c r="G86" s="23" t="s">
        <v>81</v>
      </c>
      <c r="H86" s="23" t="s">
        <v>284</v>
      </c>
      <c r="I86" s="23" t="s">
        <v>55</v>
      </c>
      <c r="J86" s="23" t="s">
        <v>141</v>
      </c>
      <c r="K86" s="23" t="s">
        <v>142</v>
      </c>
      <c r="L86" s="24">
        <v>49918.2</v>
      </c>
      <c r="M86">
        <v>10</v>
      </c>
      <c r="N86" s="25">
        <v>0.05</v>
      </c>
      <c r="O86" s="24">
        <v>15822.83</v>
      </c>
      <c r="P86" s="26">
        <f t="shared" si="6"/>
        <v>0.31697517138037834</v>
      </c>
      <c r="Q86" t="str">
        <f t="shared" si="7"/>
        <v>High</v>
      </c>
      <c r="R86" t="str">
        <f t="shared" si="8"/>
        <v>Low</v>
      </c>
      <c r="S86" s="23">
        <f t="shared" si="9"/>
        <v>2022</v>
      </c>
      <c r="T86" s="23">
        <f t="shared" si="10"/>
        <v>10</v>
      </c>
      <c r="U86" t="str">
        <f t="shared" si="11"/>
        <v>Oct-2022</v>
      </c>
    </row>
    <row r="87" spans="1:21" x14ac:dyDescent="0.3">
      <c r="A87" t="s">
        <v>459</v>
      </c>
      <c r="B87" s="22">
        <v>44821</v>
      </c>
      <c r="C87" s="22">
        <v>44827</v>
      </c>
      <c r="D87" s="23" t="s">
        <v>102</v>
      </c>
      <c r="E87" s="23" t="s">
        <v>124</v>
      </c>
      <c r="F87" s="23" t="s">
        <v>80</v>
      </c>
      <c r="G87" s="23" t="s">
        <v>81</v>
      </c>
      <c r="H87" s="23" t="s">
        <v>186</v>
      </c>
      <c r="I87" s="23" t="s">
        <v>96</v>
      </c>
      <c r="J87" s="23" t="s">
        <v>97</v>
      </c>
      <c r="K87" s="23" t="s">
        <v>416</v>
      </c>
      <c r="L87" s="24">
        <v>18140</v>
      </c>
      <c r="M87">
        <v>10</v>
      </c>
      <c r="N87" s="25">
        <v>0.2</v>
      </c>
      <c r="O87" s="24">
        <v>5001.0200000000004</v>
      </c>
      <c r="P87" s="26">
        <f t="shared" si="6"/>
        <v>0.27569018743109153</v>
      </c>
      <c r="Q87" t="str">
        <f t="shared" si="7"/>
        <v>Medium</v>
      </c>
      <c r="R87" t="str">
        <f t="shared" si="8"/>
        <v>Medium</v>
      </c>
      <c r="S87" s="23">
        <f t="shared" si="9"/>
        <v>2022</v>
      </c>
      <c r="T87" s="23">
        <f t="shared" si="10"/>
        <v>9</v>
      </c>
      <c r="U87" t="str">
        <f t="shared" si="11"/>
        <v>Sep-2022</v>
      </c>
    </row>
    <row r="88" spans="1:21" x14ac:dyDescent="0.3">
      <c r="A88" t="s">
        <v>462</v>
      </c>
      <c r="B88" s="22">
        <v>45821</v>
      </c>
      <c r="C88" s="22">
        <v>45822</v>
      </c>
      <c r="D88" s="23" t="s">
        <v>78</v>
      </c>
      <c r="E88" s="23" t="s">
        <v>465</v>
      </c>
      <c r="F88" s="23" t="s">
        <v>52</v>
      </c>
      <c r="G88" s="23" t="s">
        <v>63</v>
      </c>
      <c r="H88" s="23" t="s">
        <v>202</v>
      </c>
      <c r="I88" s="23" t="s">
        <v>96</v>
      </c>
      <c r="J88" s="23" t="s">
        <v>111</v>
      </c>
      <c r="K88" s="23" t="s">
        <v>112</v>
      </c>
      <c r="L88" s="24">
        <v>10301.280000000001</v>
      </c>
      <c r="M88">
        <v>8</v>
      </c>
      <c r="N88" s="25">
        <v>0</v>
      </c>
      <c r="O88" s="24">
        <v>3290.97</v>
      </c>
      <c r="P88" s="26">
        <f t="shared" si="6"/>
        <v>0.31947194911700288</v>
      </c>
      <c r="Q88" t="str">
        <f t="shared" si="7"/>
        <v>High</v>
      </c>
      <c r="R88" t="str">
        <f t="shared" si="8"/>
        <v>None</v>
      </c>
      <c r="S88" s="23">
        <f t="shared" si="9"/>
        <v>2025</v>
      </c>
      <c r="T88" s="23">
        <f t="shared" si="10"/>
        <v>6</v>
      </c>
      <c r="U88" t="str">
        <f t="shared" si="11"/>
        <v>Jun-2025</v>
      </c>
    </row>
    <row r="89" spans="1:21" x14ac:dyDescent="0.3">
      <c r="A89" t="s">
        <v>466</v>
      </c>
      <c r="B89" s="22">
        <v>44865</v>
      </c>
      <c r="C89" s="22">
        <v>44866</v>
      </c>
      <c r="D89" s="23" t="s">
        <v>61</v>
      </c>
      <c r="E89" s="23" t="s">
        <v>468</v>
      </c>
      <c r="F89" s="23" t="s">
        <v>80</v>
      </c>
      <c r="G89" s="23" t="s">
        <v>179</v>
      </c>
      <c r="H89" s="23" t="s">
        <v>236</v>
      </c>
      <c r="I89" s="23" t="s">
        <v>96</v>
      </c>
      <c r="J89" s="23" t="s">
        <v>97</v>
      </c>
      <c r="K89" s="23" t="s">
        <v>181</v>
      </c>
      <c r="L89" s="24">
        <v>82442.880000000005</v>
      </c>
      <c r="M89">
        <v>9</v>
      </c>
      <c r="N89" s="25">
        <v>0</v>
      </c>
      <c r="O89" s="24">
        <v>16630.87</v>
      </c>
      <c r="P89" s="26">
        <f t="shared" si="6"/>
        <v>0.20172597075696527</v>
      </c>
      <c r="Q89" t="str">
        <f t="shared" si="7"/>
        <v>Medium</v>
      </c>
      <c r="R89" t="str">
        <f t="shared" si="8"/>
        <v>None</v>
      </c>
      <c r="S89" s="23">
        <f t="shared" si="9"/>
        <v>2022</v>
      </c>
      <c r="T89" s="23">
        <f t="shared" si="10"/>
        <v>10</v>
      </c>
      <c r="U89" t="str">
        <f t="shared" si="11"/>
        <v>Oct-2022</v>
      </c>
    </row>
    <row r="90" spans="1:21" x14ac:dyDescent="0.3">
      <c r="A90" t="s">
        <v>469</v>
      </c>
      <c r="B90" s="22">
        <v>44796</v>
      </c>
      <c r="C90" s="22">
        <v>44803</v>
      </c>
      <c r="D90" s="23" t="s">
        <v>61</v>
      </c>
      <c r="E90" s="23" t="s">
        <v>472</v>
      </c>
      <c r="F90" s="23" t="s">
        <v>52</v>
      </c>
      <c r="G90" s="23" t="s">
        <v>63</v>
      </c>
      <c r="H90" s="23" t="s">
        <v>64</v>
      </c>
      <c r="I90" s="23" t="s">
        <v>96</v>
      </c>
      <c r="J90" s="23" t="s">
        <v>166</v>
      </c>
      <c r="K90" s="23" t="s">
        <v>337</v>
      </c>
      <c r="L90" s="24">
        <v>9651.44</v>
      </c>
      <c r="M90">
        <v>2</v>
      </c>
      <c r="N90" s="25">
        <v>0.1</v>
      </c>
      <c r="O90" s="24">
        <v>2030.19</v>
      </c>
      <c r="P90" s="26">
        <f t="shared" si="6"/>
        <v>0.21035099425577944</v>
      </c>
      <c r="Q90" t="str">
        <f t="shared" si="7"/>
        <v>Medium</v>
      </c>
      <c r="R90" t="str">
        <f t="shared" si="8"/>
        <v>Low</v>
      </c>
      <c r="S90" s="23">
        <f t="shared" si="9"/>
        <v>2022</v>
      </c>
      <c r="T90" s="23">
        <f t="shared" si="10"/>
        <v>8</v>
      </c>
      <c r="U90" t="str">
        <f t="shared" si="11"/>
        <v>Aug-2022</v>
      </c>
    </row>
    <row r="91" spans="1:21" x14ac:dyDescent="0.3">
      <c r="A91" t="s">
        <v>473</v>
      </c>
      <c r="B91" s="22">
        <v>45328</v>
      </c>
      <c r="C91" s="22">
        <v>45330</v>
      </c>
      <c r="D91" s="23" t="s">
        <v>102</v>
      </c>
      <c r="E91" s="23" t="s">
        <v>475</v>
      </c>
      <c r="F91" s="23" t="s">
        <v>52</v>
      </c>
      <c r="G91" s="23" t="s">
        <v>81</v>
      </c>
      <c r="H91" s="23" t="s">
        <v>186</v>
      </c>
      <c r="I91" s="23" t="s">
        <v>55</v>
      </c>
      <c r="J91" s="23" t="s">
        <v>141</v>
      </c>
      <c r="K91" s="23" t="s">
        <v>142</v>
      </c>
      <c r="L91" s="24">
        <v>9789.48</v>
      </c>
      <c r="M91">
        <v>9</v>
      </c>
      <c r="N91" s="25">
        <v>0.2</v>
      </c>
      <c r="O91" s="24">
        <v>2032.92</v>
      </c>
      <c r="P91" s="26">
        <f t="shared" si="6"/>
        <v>0.20766373699113744</v>
      </c>
      <c r="Q91" t="str">
        <f t="shared" si="7"/>
        <v>Medium</v>
      </c>
      <c r="R91" t="str">
        <f t="shared" si="8"/>
        <v>Medium</v>
      </c>
      <c r="S91" s="23">
        <f t="shared" si="9"/>
        <v>2024</v>
      </c>
      <c r="T91" s="23">
        <f t="shared" si="10"/>
        <v>2</v>
      </c>
      <c r="U91" t="str">
        <f t="shared" si="11"/>
        <v>Feb-2024</v>
      </c>
    </row>
    <row r="92" spans="1:21" x14ac:dyDescent="0.3">
      <c r="A92" t="s">
        <v>476</v>
      </c>
      <c r="B92" s="22">
        <v>45934</v>
      </c>
      <c r="C92" s="22">
        <v>45935</v>
      </c>
      <c r="D92" s="23" t="s">
        <v>102</v>
      </c>
      <c r="E92" s="23" t="s">
        <v>479</v>
      </c>
      <c r="F92" s="23" t="s">
        <v>80</v>
      </c>
      <c r="G92" s="23" t="s">
        <v>81</v>
      </c>
      <c r="H92" s="23" t="s">
        <v>95</v>
      </c>
      <c r="I92" s="23" t="s">
        <v>118</v>
      </c>
      <c r="J92" s="23" t="s">
        <v>230</v>
      </c>
      <c r="K92" s="23" t="s">
        <v>356</v>
      </c>
      <c r="L92" s="24">
        <v>77097.100000000006</v>
      </c>
      <c r="M92">
        <v>10</v>
      </c>
      <c r="N92" s="25">
        <v>0.05</v>
      </c>
      <c r="O92" s="24">
        <v>17271.689999999999</v>
      </c>
      <c r="P92" s="26">
        <f t="shared" si="6"/>
        <v>0.22402515788531602</v>
      </c>
      <c r="Q92" t="str">
        <f t="shared" si="7"/>
        <v>Medium</v>
      </c>
      <c r="R92" t="str">
        <f t="shared" si="8"/>
        <v>Low</v>
      </c>
      <c r="S92" s="23">
        <f t="shared" si="9"/>
        <v>2025</v>
      </c>
      <c r="T92" s="23">
        <f t="shared" si="10"/>
        <v>10</v>
      </c>
      <c r="U92" t="str">
        <f t="shared" si="11"/>
        <v>Oct-2025</v>
      </c>
    </row>
    <row r="93" spans="1:21" x14ac:dyDescent="0.3">
      <c r="A93" t="s">
        <v>480</v>
      </c>
      <c r="B93" s="22">
        <v>45021</v>
      </c>
      <c r="C93" s="22">
        <v>45028</v>
      </c>
      <c r="D93" s="23" t="s">
        <v>50</v>
      </c>
      <c r="E93" s="23" t="s">
        <v>483</v>
      </c>
      <c r="F93" s="23" t="s">
        <v>71</v>
      </c>
      <c r="G93" s="23" t="s">
        <v>81</v>
      </c>
      <c r="H93" s="23" t="s">
        <v>95</v>
      </c>
      <c r="I93" s="23" t="s">
        <v>83</v>
      </c>
      <c r="J93" s="23" t="s">
        <v>379</v>
      </c>
      <c r="K93" s="23" t="s">
        <v>380</v>
      </c>
      <c r="L93" s="24">
        <v>92808.8</v>
      </c>
      <c r="M93">
        <v>10</v>
      </c>
      <c r="N93" s="25">
        <v>0.25</v>
      </c>
      <c r="O93" s="24">
        <v>18154.45</v>
      </c>
      <c r="P93" s="26">
        <f t="shared" si="6"/>
        <v>0.1956112997905371</v>
      </c>
      <c r="Q93" t="str">
        <f t="shared" si="7"/>
        <v>Low</v>
      </c>
      <c r="R93" t="str">
        <f t="shared" si="8"/>
        <v>High</v>
      </c>
      <c r="S93" s="23">
        <f t="shared" si="9"/>
        <v>2023</v>
      </c>
      <c r="T93" s="23">
        <f t="shared" si="10"/>
        <v>4</v>
      </c>
      <c r="U93" t="str">
        <f t="shared" si="11"/>
        <v>Apr-2023</v>
      </c>
    </row>
    <row r="94" spans="1:21" x14ac:dyDescent="0.3">
      <c r="A94" t="s">
        <v>484</v>
      </c>
      <c r="B94" s="22">
        <v>45809</v>
      </c>
      <c r="C94" s="22">
        <v>45815</v>
      </c>
      <c r="D94" s="23" t="s">
        <v>78</v>
      </c>
      <c r="E94" s="23" t="s">
        <v>487</v>
      </c>
      <c r="F94" s="23" t="s">
        <v>71</v>
      </c>
      <c r="G94" s="23" t="s">
        <v>72</v>
      </c>
      <c r="H94" s="23" t="s">
        <v>73</v>
      </c>
      <c r="I94" s="23" t="s">
        <v>118</v>
      </c>
      <c r="J94" s="23" t="s">
        <v>191</v>
      </c>
      <c r="K94" s="23" t="s">
        <v>192</v>
      </c>
      <c r="L94" s="24">
        <v>25744.65</v>
      </c>
      <c r="M94">
        <v>3</v>
      </c>
      <c r="N94" s="25">
        <v>0.15</v>
      </c>
      <c r="O94" s="24">
        <v>8372.5</v>
      </c>
      <c r="P94" s="26">
        <f t="shared" si="6"/>
        <v>0.32521319963565243</v>
      </c>
      <c r="Q94" t="str">
        <f t="shared" si="7"/>
        <v>High</v>
      </c>
      <c r="R94" t="str">
        <f t="shared" si="8"/>
        <v>Medium</v>
      </c>
      <c r="S94" s="23">
        <f t="shared" si="9"/>
        <v>2025</v>
      </c>
      <c r="T94" s="23">
        <f t="shared" si="10"/>
        <v>6</v>
      </c>
      <c r="U94" t="str">
        <f t="shared" si="11"/>
        <v>Jun-2025</v>
      </c>
    </row>
    <row r="95" spans="1:21" x14ac:dyDescent="0.3">
      <c r="A95" t="s">
        <v>488</v>
      </c>
      <c r="B95" s="22">
        <v>45858</v>
      </c>
      <c r="C95" s="22">
        <v>45859</v>
      </c>
      <c r="D95" s="23" t="s">
        <v>50</v>
      </c>
      <c r="E95" s="23" t="s">
        <v>312</v>
      </c>
      <c r="F95" s="23" t="s">
        <v>71</v>
      </c>
      <c r="G95" s="23" t="s">
        <v>63</v>
      </c>
      <c r="H95" s="23" t="s">
        <v>202</v>
      </c>
      <c r="I95" s="23" t="s">
        <v>118</v>
      </c>
      <c r="J95" s="23" t="s">
        <v>303</v>
      </c>
      <c r="K95" s="23" t="s">
        <v>491</v>
      </c>
      <c r="L95" s="24">
        <v>54398.1</v>
      </c>
      <c r="M95">
        <v>5</v>
      </c>
      <c r="N95" s="25">
        <v>0.2</v>
      </c>
      <c r="O95" s="24">
        <v>10920.7</v>
      </c>
      <c r="P95" s="26">
        <f t="shared" si="6"/>
        <v>0.2007551734343663</v>
      </c>
      <c r="Q95" t="str">
        <f t="shared" si="7"/>
        <v>Medium</v>
      </c>
      <c r="R95" t="str">
        <f t="shared" si="8"/>
        <v>Medium</v>
      </c>
      <c r="S95" s="23">
        <f t="shared" si="9"/>
        <v>2025</v>
      </c>
      <c r="T95" s="23">
        <f t="shared" si="10"/>
        <v>7</v>
      </c>
      <c r="U95" t="str">
        <f t="shared" si="11"/>
        <v>Jul-2025</v>
      </c>
    </row>
    <row r="96" spans="1:21" x14ac:dyDescent="0.3">
      <c r="A96" t="s">
        <v>492</v>
      </c>
      <c r="B96" s="22">
        <v>44669</v>
      </c>
      <c r="C96" s="22">
        <v>44671</v>
      </c>
      <c r="D96" s="23" t="s">
        <v>61</v>
      </c>
      <c r="E96" s="23" t="s">
        <v>495</v>
      </c>
      <c r="F96" s="23" t="s">
        <v>80</v>
      </c>
      <c r="G96" s="23" t="s">
        <v>81</v>
      </c>
      <c r="H96" s="23" t="s">
        <v>95</v>
      </c>
      <c r="I96" s="23" t="s">
        <v>96</v>
      </c>
      <c r="J96" s="23" t="s">
        <v>166</v>
      </c>
      <c r="K96" s="23" t="s">
        <v>337</v>
      </c>
      <c r="L96" s="24">
        <v>67422.5</v>
      </c>
      <c r="M96">
        <v>10</v>
      </c>
      <c r="N96" s="25">
        <v>0.1</v>
      </c>
      <c r="O96" s="24">
        <v>21001.91</v>
      </c>
      <c r="P96" s="26">
        <f t="shared" si="6"/>
        <v>0.31149705217101115</v>
      </c>
      <c r="Q96" t="str">
        <f t="shared" si="7"/>
        <v>High</v>
      </c>
      <c r="R96" t="str">
        <f t="shared" si="8"/>
        <v>Low</v>
      </c>
      <c r="S96" s="23">
        <f t="shared" si="9"/>
        <v>2022</v>
      </c>
      <c r="T96" s="23">
        <f t="shared" si="10"/>
        <v>4</v>
      </c>
      <c r="U96" t="str">
        <f t="shared" si="11"/>
        <v>Apr-2022</v>
      </c>
    </row>
    <row r="97" spans="1:21" x14ac:dyDescent="0.3">
      <c r="A97" t="s">
        <v>496</v>
      </c>
      <c r="B97" s="22">
        <v>45611</v>
      </c>
      <c r="C97" s="22">
        <v>45612</v>
      </c>
      <c r="D97" s="23" t="s">
        <v>78</v>
      </c>
      <c r="E97" s="23" t="s">
        <v>499</v>
      </c>
      <c r="F97" s="23" t="s">
        <v>71</v>
      </c>
      <c r="G97" s="23" t="s">
        <v>179</v>
      </c>
      <c r="H97" s="23" t="s">
        <v>236</v>
      </c>
      <c r="I97" s="23" t="s">
        <v>118</v>
      </c>
      <c r="J97" s="23" t="s">
        <v>191</v>
      </c>
      <c r="K97" s="23" t="s">
        <v>192</v>
      </c>
      <c r="L97" s="24">
        <v>103388.6</v>
      </c>
      <c r="M97">
        <v>7</v>
      </c>
      <c r="N97" s="25">
        <v>0</v>
      </c>
      <c r="O97" s="24">
        <v>41156.75</v>
      </c>
      <c r="P97" s="26">
        <f t="shared" si="6"/>
        <v>0.39807822138997917</v>
      </c>
      <c r="Q97" t="str">
        <f t="shared" si="7"/>
        <v>High</v>
      </c>
      <c r="R97" t="str">
        <f t="shared" si="8"/>
        <v>None</v>
      </c>
      <c r="S97" s="23">
        <f t="shared" si="9"/>
        <v>2024</v>
      </c>
      <c r="T97" s="23">
        <f t="shared" si="10"/>
        <v>11</v>
      </c>
      <c r="U97" t="str">
        <f t="shared" si="11"/>
        <v>Nov-2024</v>
      </c>
    </row>
    <row r="98" spans="1:21" x14ac:dyDescent="0.3">
      <c r="A98" t="s">
        <v>500</v>
      </c>
      <c r="B98" s="22">
        <v>45179</v>
      </c>
      <c r="C98" s="22">
        <v>45181</v>
      </c>
      <c r="D98" s="23" t="s">
        <v>61</v>
      </c>
      <c r="E98" s="23" t="s">
        <v>320</v>
      </c>
      <c r="F98" s="23" t="s">
        <v>71</v>
      </c>
      <c r="G98" s="23" t="s">
        <v>81</v>
      </c>
      <c r="H98" s="23" t="s">
        <v>82</v>
      </c>
      <c r="I98" s="23" t="s">
        <v>96</v>
      </c>
      <c r="J98" s="23" t="s">
        <v>166</v>
      </c>
      <c r="K98" s="23" t="s">
        <v>167</v>
      </c>
      <c r="L98" s="24">
        <v>17481.21</v>
      </c>
      <c r="M98">
        <v>3</v>
      </c>
      <c r="N98" s="25">
        <v>0.25</v>
      </c>
      <c r="O98" s="24">
        <v>4490.12</v>
      </c>
      <c r="P98" s="26">
        <f t="shared" si="6"/>
        <v>0.2568540736024566</v>
      </c>
      <c r="Q98" t="str">
        <f t="shared" si="7"/>
        <v>Medium</v>
      </c>
      <c r="R98" t="str">
        <f t="shared" si="8"/>
        <v>High</v>
      </c>
      <c r="S98" s="23">
        <f t="shared" si="9"/>
        <v>2023</v>
      </c>
      <c r="T98" s="23">
        <f t="shared" si="10"/>
        <v>9</v>
      </c>
      <c r="U98" t="str">
        <f t="shared" si="11"/>
        <v>Sep-2023</v>
      </c>
    </row>
    <row r="99" spans="1:21" x14ac:dyDescent="0.3">
      <c r="A99" t="s">
        <v>503</v>
      </c>
      <c r="B99" s="22">
        <v>45706</v>
      </c>
      <c r="C99" s="22">
        <v>45713</v>
      </c>
      <c r="D99" s="23" t="s">
        <v>78</v>
      </c>
      <c r="E99" s="23" t="s">
        <v>506</v>
      </c>
      <c r="F99" s="23" t="s">
        <v>80</v>
      </c>
      <c r="G99" s="23" t="s">
        <v>81</v>
      </c>
      <c r="H99" s="23" t="s">
        <v>186</v>
      </c>
      <c r="I99" s="23" t="s">
        <v>55</v>
      </c>
      <c r="J99" s="23" t="s">
        <v>56</v>
      </c>
      <c r="K99" s="23" t="s">
        <v>57</v>
      </c>
      <c r="L99" s="24">
        <v>52327.44</v>
      </c>
      <c r="M99">
        <v>6</v>
      </c>
      <c r="N99" s="25">
        <v>0.2</v>
      </c>
      <c r="O99" s="24">
        <v>12512.3</v>
      </c>
      <c r="P99" s="26">
        <f t="shared" si="6"/>
        <v>0.2391154621743391</v>
      </c>
      <c r="Q99" t="str">
        <f t="shared" si="7"/>
        <v>Medium</v>
      </c>
      <c r="R99" t="str">
        <f t="shared" si="8"/>
        <v>Medium</v>
      </c>
      <c r="S99" s="23">
        <f t="shared" si="9"/>
        <v>2025</v>
      </c>
      <c r="T99" s="23">
        <f t="shared" si="10"/>
        <v>2</v>
      </c>
      <c r="U99" t="str">
        <f t="shared" si="11"/>
        <v>Feb-2025</v>
      </c>
    </row>
    <row r="100" spans="1:21" x14ac:dyDescent="0.3">
      <c r="A100" t="s">
        <v>507</v>
      </c>
      <c r="B100" s="22">
        <v>45873</v>
      </c>
      <c r="C100" s="22">
        <v>45877</v>
      </c>
      <c r="D100" s="23" t="s">
        <v>78</v>
      </c>
      <c r="E100" s="23" t="s">
        <v>510</v>
      </c>
      <c r="F100" s="23" t="s">
        <v>52</v>
      </c>
      <c r="G100" s="23" t="s">
        <v>72</v>
      </c>
      <c r="H100" s="23" t="s">
        <v>104</v>
      </c>
      <c r="I100" s="23" t="s">
        <v>96</v>
      </c>
      <c r="J100" s="23" t="s">
        <v>97</v>
      </c>
      <c r="K100" s="23" t="s">
        <v>98</v>
      </c>
      <c r="L100" s="24">
        <v>88888.59</v>
      </c>
      <c r="M100">
        <v>7</v>
      </c>
      <c r="N100" s="25">
        <v>0.05</v>
      </c>
      <c r="O100" s="24">
        <v>24580.080000000002</v>
      </c>
      <c r="P100" s="26">
        <f t="shared" si="6"/>
        <v>0.27652682982146531</v>
      </c>
      <c r="Q100" t="str">
        <f t="shared" si="7"/>
        <v>Medium</v>
      </c>
      <c r="R100" t="str">
        <f t="shared" si="8"/>
        <v>Low</v>
      </c>
      <c r="S100" s="23">
        <f t="shared" si="9"/>
        <v>2025</v>
      </c>
      <c r="T100" s="23">
        <f t="shared" si="10"/>
        <v>8</v>
      </c>
      <c r="U100" t="str">
        <f t="shared" si="11"/>
        <v>Aug-2025</v>
      </c>
    </row>
    <row r="101" spans="1:21" x14ac:dyDescent="0.3">
      <c r="A101" t="s">
        <v>511</v>
      </c>
      <c r="B101" s="22">
        <v>45382</v>
      </c>
      <c r="C101" s="22">
        <v>45387</v>
      </c>
      <c r="D101" s="23" t="s">
        <v>50</v>
      </c>
      <c r="E101" s="23" t="s">
        <v>513</v>
      </c>
      <c r="F101" s="23" t="s">
        <v>80</v>
      </c>
      <c r="G101" s="23" t="s">
        <v>72</v>
      </c>
      <c r="H101" s="23" t="s">
        <v>104</v>
      </c>
      <c r="I101" s="23" t="s">
        <v>118</v>
      </c>
      <c r="J101" s="23" t="s">
        <v>303</v>
      </c>
      <c r="K101" s="23" t="s">
        <v>304</v>
      </c>
      <c r="L101" s="24">
        <v>86145.57</v>
      </c>
      <c r="M101">
        <v>9</v>
      </c>
      <c r="N101" s="25">
        <v>0.2</v>
      </c>
      <c r="O101" s="24">
        <v>18780.560000000001</v>
      </c>
      <c r="P101" s="26">
        <f t="shared" si="6"/>
        <v>0.21800958540294063</v>
      </c>
      <c r="Q101" t="str">
        <f t="shared" si="7"/>
        <v>Medium</v>
      </c>
      <c r="R101" t="str">
        <f t="shared" si="8"/>
        <v>Medium</v>
      </c>
      <c r="S101" s="23">
        <f t="shared" si="9"/>
        <v>2024</v>
      </c>
      <c r="T101" s="23">
        <f t="shared" si="10"/>
        <v>3</v>
      </c>
      <c r="U101" t="str">
        <f t="shared" si="11"/>
        <v>Mar-2024</v>
      </c>
    </row>
    <row r="102" spans="1:21" x14ac:dyDescent="0.3">
      <c r="A102" t="s">
        <v>514</v>
      </c>
      <c r="B102" s="22">
        <v>45277</v>
      </c>
      <c r="C102" s="22">
        <v>45280</v>
      </c>
      <c r="D102" s="23" t="s">
        <v>61</v>
      </c>
      <c r="E102" s="23" t="s">
        <v>517</v>
      </c>
      <c r="F102" s="23" t="s">
        <v>52</v>
      </c>
      <c r="G102" s="23" t="s">
        <v>72</v>
      </c>
      <c r="H102" s="23" t="s">
        <v>104</v>
      </c>
      <c r="I102" s="23" t="s">
        <v>83</v>
      </c>
      <c r="J102" s="23" t="s">
        <v>156</v>
      </c>
      <c r="K102" s="23" t="s">
        <v>208</v>
      </c>
      <c r="L102" s="24">
        <v>5643.52</v>
      </c>
      <c r="M102">
        <v>2</v>
      </c>
      <c r="N102" s="25">
        <v>0.25</v>
      </c>
      <c r="O102" s="24">
        <v>1170.2</v>
      </c>
      <c r="P102" s="26">
        <f t="shared" si="6"/>
        <v>0.20735285779088228</v>
      </c>
      <c r="Q102" t="str">
        <f t="shared" si="7"/>
        <v>Medium</v>
      </c>
      <c r="R102" t="str">
        <f t="shared" si="8"/>
        <v>High</v>
      </c>
      <c r="S102" s="23">
        <f t="shared" si="9"/>
        <v>2023</v>
      </c>
      <c r="T102" s="23">
        <f t="shared" si="10"/>
        <v>12</v>
      </c>
      <c r="U102" t="str">
        <f t="shared" si="11"/>
        <v>Dec-2023</v>
      </c>
    </row>
    <row r="103" spans="1:21" x14ac:dyDescent="0.3">
      <c r="A103" t="s">
        <v>518</v>
      </c>
      <c r="B103" s="22">
        <v>45716</v>
      </c>
      <c r="C103" s="22">
        <v>45723</v>
      </c>
      <c r="D103" s="23" t="s">
        <v>102</v>
      </c>
      <c r="E103" s="23" t="s">
        <v>178</v>
      </c>
      <c r="F103" s="23" t="s">
        <v>71</v>
      </c>
      <c r="G103" s="23" t="s">
        <v>72</v>
      </c>
      <c r="H103" s="23" t="s">
        <v>104</v>
      </c>
      <c r="I103" s="23" t="s">
        <v>96</v>
      </c>
      <c r="J103" s="23" t="s">
        <v>111</v>
      </c>
      <c r="K103" s="23" t="s">
        <v>112</v>
      </c>
      <c r="L103" s="24">
        <v>76356</v>
      </c>
      <c r="M103">
        <v>8</v>
      </c>
      <c r="N103" s="25">
        <v>0.1</v>
      </c>
      <c r="O103" s="24">
        <v>17327.509999999998</v>
      </c>
      <c r="P103" s="26">
        <f t="shared" si="6"/>
        <v>0.22693056210382942</v>
      </c>
      <c r="Q103" t="str">
        <f t="shared" si="7"/>
        <v>Medium</v>
      </c>
      <c r="R103" t="str">
        <f t="shared" si="8"/>
        <v>Low</v>
      </c>
      <c r="S103" s="23">
        <f t="shared" si="9"/>
        <v>2025</v>
      </c>
      <c r="T103" s="23">
        <f t="shared" si="10"/>
        <v>2</v>
      </c>
      <c r="U103" t="str">
        <f t="shared" si="11"/>
        <v>Feb-2025</v>
      </c>
    </row>
    <row r="104" spans="1:21" x14ac:dyDescent="0.3">
      <c r="A104" t="s">
        <v>521</v>
      </c>
      <c r="B104" s="22">
        <v>45282</v>
      </c>
      <c r="C104" s="22">
        <v>45287</v>
      </c>
      <c r="D104" s="23" t="s">
        <v>50</v>
      </c>
      <c r="E104" s="23" t="s">
        <v>523</v>
      </c>
      <c r="F104" s="23" t="s">
        <v>71</v>
      </c>
      <c r="G104" s="23" t="s">
        <v>81</v>
      </c>
      <c r="H104" s="23" t="s">
        <v>82</v>
      </c>
      <c r="I104" s="23" t="s">
        <v>118</v>
      </c>
      <c r="J104" s="23" t="s">
        <v>230</v>
      </c>
      <c r="K104" s="23" t="s">
        <v>356</v>
      </c>
      <c r="L104" s="24">
        <v>18604.240000000002</v>
      </c>
      <c r="M104">
        <v>2</v>
      </c>
      <c r="N104" s="25">
        <v>0.2</v>
      </c>
      <c r="O104" s="24">
        <v>4522.76</v>
      </c>
      <c r="P104" s="26">
        <f t="shared" si="6"/>
        <v>0.24310372259226928</v>
      </c>
      <c r="Q104" t="str">
        <f t="shared" si="7"/>
        <v>Medium</v>
      </c>
      <c r="R104" t="str">
        <f t="shared" si="8"/>
        <v>Medium</v>
      </c>
      <c r="S104" s="23">
        <f t="shared" si="9"/>
        <v>2023</v>
      </c>
      <c r="T104" s="23">
        <f t="shared" si="10"/>
        <v>12</v>
      </c>
      <c r="U104" t="str">
        <f t="shared" si="11"/>
        <v>Dec-2023</v>
      </c>
    </row>
    <row r="105" spans="1:21" x14ac:dyDescent="0.3">
      <c r="A105" t="s">
        <v>524</v>
      </c>
      <c r="B105" s="22">
        <v>45750</v>
      </c>
      <c r="C105" s="22">
        <v>45755</v>
      </c>
      <c r="D105" s="23" t="s">
        <v>50</v>
      </c>
      <c r="E105" s="23" t="s">
        <v>527</v>
      </c>
      <c r="F105" s="23" t="s">
        <v>80</v>
      </c>
      <c r="G105" s="23" t="s">
        <v>53</v>
      </c>
      <c r="H105" s="23" t="s">
        <v>90</v>
      </c>
      <c r="I105" s="23" t="s">
        <v>96</v>
      </c>
      <c r="J105" s="23" t="s">
        <v>135</v>
      </c>
      <c r="K105" s="23" t="s">
        <v>395</v>
      </c>
      <c r="L105" s="24">
        <v>13854.64</v>
      </c>
      <c r="M105">
        <v>8</v>
      </c>
      <c r="N105" s="25">
        <v>0.1</v>
      </c>
      <c r="O105" s="24">
        <v>1925.29</v>
      </c>
      <c r="P105" s="26">
        <f t="shared" si="6"/>
        <v>0.13896355300462518</v>
      </c>
      <c r="Q105" t="str">
        <f t="shared" si="7"/>
        <v>Low</v>
      </c>
      <c r="R105" t="str">
        <f t="shared" si="8"/>
        <v>Low</v>
      </c>
      <c r="S105" s="23">
        <f t="shared" si="9"/>
        <v>2025</v>
      </c>
      <c r="T105" s="23">
        <f t="shared" si="10"/>
        <v>4</v>
      </c>
      <c r="U105" t="str">
        <f t="shared" si="11"/>
        <v>Apr-2025</v>
      </c>
    </row>
    <row r="106" spans="1:21" x14ac:dyDescent="0.3">
      <c r="A106" t="s">
        <v>528</v>
      </c>
      <c r="B106" s="22">
        <v>44734</v>
      </c>
      <c r="C106" s="22">
        <v>44739</v>
      </c>
      <c r="D106" s="23" t="s">
        <v>61</v>
      </c>
      <c r="E106" s="23" t="s">
        <v>345</v>
      </c>
      <c r="F106" s="23" t="s">
        <v>80</v>
      </c>
      <c r="G106" s="23" t="s">
        <v>63</v>
      </c>
      <c r="H106" s="23" t="s">
        <v>202</v>
      </c>
      <c r="I106" s="23" t="s">
        <v>83</v>
      </c>
      <c r="J106" s="23" t="s">
        <v>84</v>
      </c>
      <c r="K106" s="23" t="s">
        <v>257</v>
      </c>
      <c r="L106" s="24">
        <v>29668.85</v>
      </c>
      <c r="M106">
        <v>5</v>
      </c>
      <c r="N106" s="25">
        <v>0.1</v>
      </c>
      <c r="O106" s="24">
        <v>6148.81</v>
      </c>
      <c r="P106" s="26">
        <f t="shared" si="6"/>
        <v>0.20724800590518341</v>
      </c>
      <c r="Q106" t="str">
        <f t="shared" si="7"/>
        <v>Medium</v>
      </c>
      <c r="R106" t="str">
        <f t="shared" si="8"/>
        <v>Low</v>
      </c>
      <c r="S106" s="23">
        <f t="shared" si="9"/>
        <v>2022</v>
      </c>
      <c r="T106" s="23">
        <f t="shared" si="10"/>
        <v>6</v>
      </c>
      <c r="U106" t="str">
        <f t="shared" si="11"/>
        <v>Jun-2022</v>
      </c>
    </row>
    <row r="107" spans="1:21" x14ac:dyDescent="0.3">
      <c r="A107" t="s">
        <v>531</v>
      </c>
      <c r="B107" s="22">
        <v>44669</v>
      </c>
      <c r="C107" s="22">
        <v>44676</v>
      </c>
      <c r="D107" s="23" t="s">
        <v>78</v>
      </c>
      <c r="E107" s="23" t="s">
        <v>229</v>
      </c>
      <c r="F107" s="23" t="s">
        <v>52</v>
      </c>
      <c r="G107" s="23" t="s">
        <v>179</v>
      </c>
      <c r="H107" s="23" t="s">
        <v>236</v>
      </c>
      <c r="I107" s="23" t="s">
        <v>118</v>
      </c>
      <c r="J107" s="23" t="s">
        <v>230</v>
      </c>
      <c r="K107" s="23" t="s">
        <v>231</v>
      </c>
      <c r="L107" s="24">
        <v>131245.4</v>
      </c>
      <c r="M107">
        <v>10</v>
      </c>
      <c r="N107" s="25">
        <v>0.1</v>
      </c>
      <c r="O107" s="24">
        <v>44841.57</v>
      </c>
      <c r="P107" s="26">
        <f t="shared" si="6"/>
        <v>0.34166203158358316</v>
      </c>
      <c r="Q107" t="str">
        <f t="shared" si="7"/>
        <v>High</v>
      </c>
      <c r="R107" t="str">
        <f t="shared" si="8"/>
        <v>Low</v>
      </c>
      <c r="S107" s="23">
        <f t="shared" si="9"/>
        <v>2022</v>
      </c>
      <c r="T107" s="23">
        <f t="shared" si="10"/>
        <v>4</v>
      </c>
      <c r="U107" t="str">
        <f t="shared" si="11"/>
        <v>Apr-2022</v>
      </c>
    </row>
    <row r="108" spans="1:21" x14ac:dyDescent="0.3">
      <c r="A108" t="s">
        <v>533</v>
      </c>
      <c r="B108" s="22">
        <v>45921</v>
      </c>
      <c r="C108" s="22">
        <v>45923</v>
      </c>
      <c r="D108" s="23" t="s">
        <v>78</v>
      </c>
      <c r="E108" s="23" t="s">
        <v>536</v>
      </c>
      <c r="F108" s="23" t="s">
        <v>52</v>
      </c>
      <c r="G108" s="23" t="s">
        <v>179</v>
      </c>
      <c r="H108" s="23" t="s">
        <v>180</v>
      </c>
      <c r="I108" s="23" t="s">
        <v>118</v>
      </c>
      <c r="J108" s="23" t="s">
        <v>119</v>
      </c>
      <c r="K108" s="23" t="s">
        <v>270</v>
      </c>
      <c r="L108" s="24">
        <v>73410.78</v>
      </c>
      <c r="M108">
        <v>6</v>
      </c>
      <c r="N108" s="25">
        <v>0.25</v>
      </c>
      <c r="O108" s="24">
        <v>12349.1</v>
      </c>
      <c r="P108" s="26">
        <f t="shared" si="6"/>
        <v>0.16821916345256105</v>
      </c>
      <c r="Q108" t="str">
        <f t="shared" si="7"/>
        <v>Low</v>
      </c>
      <c r="R108" t="str">
        <f t="shared" si="8"/>
        <v>High</v>
      </c>
      <c r="S108" s="23">
        <f t="shared" si="9"/>
        <v>2025</v>
      </c>
      <c r="T108" s="23">
        <f t="shared" si="10"/>
        <v>9</v>
      </c>
      <c r="U108" t="str">
        <f t="shared" si="11"/>
        <v>Sep-2025</v>
      </c>
    </row>
    <row r="109" spans="1:21" x14ac:dyDescent="0.3">
      <c r="A109" t="s">
        <v>537</v>
      </c>
      <c r="B109" s="22">
        <v>45965</v>
      </c>
      <c r="C109" s="22">
        <v>45970</v>
      </c>
      <c r="D109" s="23" t="s">
        <v>50</v>
      </c>
      <c r="E109" s="23" t="s">
        <v>540</v>
      </c>
      <c r="F109" s="23" t="s">
        <v>71</v>
      </c>
      <c r="G109" s="23" t="s">
        <v>81</v>
      </c>
      <c r="H109" s="23" t="s">
        <v>95</v>
      </c>
      <c r="I109" s="23" t="s">
        <v>118</v>
      </c>
      <c r="J109" s="23" t="s">
        <v>303</v>
      </c>
      <c r="K109" s="23" t="s">
        <v>304</v>
      </c>
      <c r="L109" s="24">
        <v>85352.94</v>
      </c>
      <c r="M109">
        <v>6</v>
      </c>
      <c r="N109" s="25">
        <v>0.15</v>
      </c>
      <c r="O109" s="24">
        <v>25537.5</v>
      </c>
      <c r="P109" s="26">
        <f t="shared" si="6"/>
        <v>0.29919883251824719</v>
      </c>
      <c r="Q109" t="str">
        <f t="shared" si="7"/>
        <v>Medium</v>
      </c>
      <c r="R109" t="str">
        <f t="shared" si="8"/>
        <v>Medium</v>
      </c>
      <c r="S109" s="23">
        <f t="shared" si="9"/>
        <v>2025</v>
      </c>
      <c r="T109" s="23">
        <f t="shared" si="10"/>
        <v>11</v>
      </c>
      <c r="U109" t="str">
        <f t="shared" si="11"/>
        <v>Nov-2025</v>
      </c>
    </row>
    <row r="110" spans="1:21" x14ac:dyDescent="0.3">
      <c r="A110" t="s">
        <v>541</v>
      </c>
      <c r="B110" s="22">
        <v>44843</v>
      </c>
      <c r="C110" s="22">
        <v>44845</v>
      </c>
      <c r="D110" s="23" t="s">
        <v>50</v>
      </c>
      <c r="E110" s="23" t="s">
        <v>543</v>
      </c>
      <c r="F110" s="23" t="s">
        <v>80</v>
      </c>
      <c r="G110" s="23" t="s">
        <v>179</v>
      </c>
      <c r="H110" s="23" t="s">
        <v>180</v>
      </c>
      <c r="I110" s="23" t="s">
        <v>118</v>
      </c>
      <c r="J110" s="23" t="s">
        <v>303</v>
      </c>
      <c r="K110" s="23" t="s">
        <v>421</v>
      </c>
      <c r="L110" s="24">
        <v>17380.580000000002</v>
      </c>
      <c r="M110">
        <v>7</v>
      </c>
      <c r="N110" s="25">
        <v>0.05</v>
      </c>
      <c r="O110" s="24">
        <v>3172.92</v>
      </c>
      <c r="P110" s="26">
        <f t="shared" si="6"/>
        <v>0.18255547283232204</v>
      </c>
      <c r="Q110" t="str">
        <f t="shared" si="7"/>
        <v>Low</v>
      </c>
      <c r="R110" t="str">
        <f t="shared" si="8"/>
        <v>Low</v>
      </c>
      <c r="S110" s="23">
        <f t="shared" si="9"/>
        <v>2022</v>
      </c>
      <c r="T110" s="23">
        <f t="shared" si="10"/>
        <v>10</v>
      </c>
      <c r="U110" t="str">
        <f t="shared" si="11"/>
        <v>Oct-2022</v>
      </c>
    </row>
    <row r="111" spans="1:21" x14ac:dyDescent="0.3">
      <c r="A111" t="s">
        <v>544</v>
      </c>
      <c r="B111" s="22">
        <v>45841</v>
      </c>
      <c r="C111" s="22">
        <v>45848</v>
      </c>
      <c r="D111" s="23" t="s">
        <v>61</v>
      </c>
      <c r="E111" s="23" t="s">
        <v>370</v>
      </c>
      <c r="F111" s="23" t="s">
        <v>71</v>
      </c>
      <c r="G111" s="23" t="s">
        <v>72</v>
      </c>
      <c r="H111" s="23" t="s">
        <v>104</v>
      </c>
      <c r="I111" s="23" t="s">
        <v>96</v>
      </c>
      <c r="J111" s="23" t="s">
        <v>97</v>
      </c>
      <c r="K111" s="23" t="s">
        <v>416</v>
      </c>
      <c r="L111" s="24">
        <v>29305.919999999998</v>
      </c>
      <c r="M111">
        <v>8</v>
      </c>
      <c r="N111" s="25">
        <v>0.05</v>
      </c>
      <c r="O111" s="24">
        <v>8982.2999999999993</v>
      </c>
      <c r="P111" s="26">
        <f t="shared" si="6"/>
        <v>0.30650121204179903</v>
      </c>
      <c r="Q111" t="str">
        <f t="shared" si="7"/>
        <v>High</v>
      </c>
      <c r="R111" t="str">
        <f t="shared" si="8"/>
        <v>Low</v>
      </c>
      <c r="S111" s="23">
        <f t="shared" si="9"/>
        <v>2025</v>
      </c>
      <c r="T111" s="23">
        <f t="shared" si="10"/>
        <v>7</v>
      </c>
      <c r="U111" t="str">
        <f t="shared" si="11"/>
        <v>Jul-2025</v>
      </c>
    </row>
    <row r="112" spans="1:21" x14ac:dyDescent="0.3">
      <c r="A112" t="s">
        <v>547</v>
      </c>
      <c r="B112" s="22">
        <v>45522</v>
      </c>
      <c r="C112" s="22">
        <v>45529</v>
      </c>
      <c r="D112" s="23" t="s">
        <v>61</v>
      </c>
      <c r="E112" s="23" t="s">
        <v>550</v>
      </c>
      <c r="F112" s="23" t="s">
        <v>71</v>
      </c>
      <c r="G112" s="23" t="s">
        <v>63</v>
      </c>
      <c r="H112" s="23" t="s">
        <v>64</v>
      </c>
      <c r="I112" s="23" t="s">
        <v>96</v>
      </c>
      <c r="J112" s="23" t="s">
        <v>166</v>
      </c>
      <c r="K112" s="23" t="s">
        <v>167</v>
      </c>
      <c r="L112" s="24">
        <v>48234.559999999998</v>
      </c>
      <c r="M112">
        <v>4</v>
      </c>
      <c r="N112" s="25">
        <v>0.05</v>
      </c>
      <c r="O112" s="24">
        <v>8328.2800000000007</v>
      </c>
      <c r="P112" s="26">
        <f t="shared" si="6"/>
        <v>0.17266209124743753</v>
      </c>
      <c r="Q112" t="str">
        <f t="shared" si="7"/>
        <v>Low</v>
      </c>
      <c r="R112" t="str">
        <f t="shared" si="8"/>
        <v>Low</v>
      </c>
      <c r="S112" s="23">
        <f t="shared" si="9"/>
        <v>2024</v>
      </c>
      <c r="T112" s="23">
        <f t="shared" si="10"/>
        <v>8</v>
      </c>
      <c r="U112" t="str">
        <f t="shared" si="11"/>
        <v>Aug-2024</v>
      </c>
    </row>
    <row r="113" spans="1:21" x14ac:dyDescent="0.3">
      <c r="A113" t="s">
        <v>551</v>
      </c>
      <c r="B113" s="22">
        <v>44668</v>
      </c>
      <c r="C113" s="22">
        <v>44674</v>
      </c>
      <c r="D113" s="23" t="s">
        <v>102</v>
      </c>
      <c r="E113" s="23" t="s">
        <v>483</v>
      </c>
      <c r="F113" s="23" t="s">
        <v>52</v>
      </c>
      <c r="G113" s="23" t="s">
        <v>179</v>
      </c>
      <c r="H113" s="23" t="s">
        <v>180</v>
      </c>
      <c r="I113" s="23" t="s">
        <v>118</v>
      </c>
      <c r="J113" s="23" t="s">
        <v>191</v>
      </c>
      <c r="K113" s="23" t="s">
        <v>192</v>
      </c>
      <c r="L113" s="24">
        <v>34249.599999999999</v>
      </c>
      <c r="M113">
        <v>5</v>
      </c>
      <c r="N113" s="25">
        <v>0.2</v>
      </c>
      <c r="O113" s="24">
        <v>9950.5499999999993</v>
      </c>
      <c r="P113" s="26">
        <f t="shared" si="6"/>
        <v>0.29053040035504063</v>
      </c>
      <c r="Q113" t="str">
        <f t="shared" si="7"/>
        <v>Medium</v>
      </c>
      <c r="R113" t="str">
        <f t="shared" si="8"/>
        <v>Medium</v>
      </c>
      <c r="S113" s="23">
        <f t="shared" si="9"/>
        <v>2022</v>
      </c>
      <c r="T113" s="23">
        <f t="shared" si="10"/>
        <v>4</v>
      </c>
      <c r="U113" t="str">
        <f t="shared" si="11"/>
        <v>Apr-2022</v>
      </c>
    </row>
    <row r="114" spans="1:21" x14ac:dyDescent="0.3">
      <c r="A114" t="s">
        <v>554</v>
      </c>
      <c r="B114" s="22">
        <v>45457</v>
      </c>
      <c r="C114" s="22">
        <v>45458</v>
      </c>
      <c r="D114" s="23" t="s">
        <v>61</v>
      </c>
      <c r="E114" s="23" t="s">
        <v>557</v>
      </c>
      <c r="F114" s="23" t="s">
        <v>52</v>
      </c>
      <c r="G114" s="23" t="s">
        <v>63</v>
      </c>
      <c r="H114" s="23" t="s">
        <v>213</v>
      </c>
      <c r="I114" s="23" t="s">
        <v>96</v>
      </c>
      <c r="J114" s="23" t="s">
        <v>97</v>
      </c>
      <c r="K114" s="23" t="s">
        <v>98</v>
      </c>
      <c r="L114" s="24">
        <v>104432.86</v>
      </c>
      <c r="M114">
        <v>7</v>
      </c>
      <c r="N114" s="25">
        <v>0.1</v>
      </c>
      <c r="O114" s="24">
        <v>32319.75</v>
      </c>
      <c r="P114" s="26">
        <f t="shared" si="6"/>
        <v>0.30947874069521797</v>
      </c>
      <c r="Q114" t="str">
        <f t="shared" si="7"/>
        <v>High</v>
      </c>
      <c r="R114" t="str">
        <f t="shared" si="8"/>
        <v>Low</v>
      </c>
      <c r="S114" s="23">
        <f t="shared" si="9"/>
        <v>2024</v>
      </c>
      <c r="T114" s="23">
        <f t="shared" si="10"/>
        <v>6</v>
      </c>
      <c r="U114" t="str">
        <f t="shared" si="11"/>
        <v>Jun-2024</v>
      </c>
    </row>
    <row r="115" spans="1:21" x14ac:dyDescent="0.3">
      <c r="A115" t="s">
        <v>558</v>
      </c>
      <c r="B115" s="22">
        <v>45214</v>
      </c>
      <c r="C115" s="22">
        <v>45215</v>
      </c>
      <c r="D115" s="23" t="s">
        <v>78</v>
      </c>
      <c r="E115" s="23" t="s">
        <v>561</v>
      </c>
      <c r="F115" s="23" t="s">
        <v>52</v>
      </c>
      <c r="G115" s="23" t="s">
        <v>72</v>
      </c>
      <c r="H115" s="23" t="s">
        <v>346</v>
      </c>
      <c r="I115" s="23" t="s">
        <v>83</v>
      </c>
      <c r="J115" s="23" t="s">
        <v>379</v>
      </c>
      <c r="K115" s="23" t="s">
        <v>562</v>
      </c>
      <c r="L115" s="24">
        <v>2777.2</v>
      </c>
      <c r="M115">
        <v>10</v>
      </c>
      <c r="N115" s="25">
        <v>0</v>
      </c>
      <c r="O115" s="24">
        <v>1097.69</v>
      </c>
      <c r="P115" s="26">
        <f t="shared" si="6"/>
        <v>0.39525061212732254</v>
      </c>
      <c r="Q115" t="str">
        <f t="shared" si="7"/>
        <v>High</v>
      </c>
      <c r="R115" t="str">
        <f t="shared" si="8"/>
        <v>None</v>
      </c>
      <c r="S115" s="23">
        <f t="shared" si="9"/>
        <v>2023</v>
      </c>
      <c r="T115" s="23">
        <f t="shared" si="10"/>
        <v>10</v>
      </c>
      <c r="U115" t="str">
        <f t="shared" si="11"/>
        <v>Oct-2023</v>
      </c>
    </row>
    <row r="116" spans="1:21" x14ac:dyDescent="0.3">
      <c r="A116" t="s">
        <v>563</v>
      </c>
      <c r="B116" s="22">
        <v>45003</v>
      </c>
      <c r="C116" s="22">
        <v>45010</v>
      </c>
      <c r="D116" s="23" t="s">
        <v>61</v>
      </c>
      <c r="E116" s="23" t="s">
        <v>566</v>
      </c>
      <c r="F116" s="23" t="s">
        <v>80</v>
      </c>
      <c r="G116" s="23" t="s">
        <v>63</v>
      </c>
      <c r="H116" s="23" t="s">
        <v>213</v>
      </c>
      <c r="I116" s="23" t="s">
        <v>118</v>
      </c>
      <c r="J116" s="23" t="s">
        <v>303</v>
      </c>
      <c r="K116" s="23" t="s">
        <v>491</v>
      </c>
      <c r="L116" s="24">
        <v>1813.38</v>
      </c>
      <c r="M116">
        <v>2</v>
      </c>
      <c r="N116" s="25">
        <v>0.15</v>
      </c>
      <c r="O116" s="24">
        <v>370.33</v>
      </c>
      <c r="P116" s="26">
        <f t="shared" si="6"/>
        <v>0.20422084725760731</v>
      </c>
      <c r="Q116" t="str">
        <f t="shared" si="7"/>
        <v>Medium</v>
      </c>
      <c r="R116" t="str">
        <f t="shared" si="8"/>
        <v>Medium</v>
      </c>
      <c r="S116" s="23">
        <f t="shared" si="9"/>
        <v>2023</v>
      </c>
      <c r="T116" s="23">
        <f t="shared" si="10"/>
        <v>3</v>
      </c>
      <c r="U116" t="str">
        <f t="shared" si="11"/>
        <v>Mar-2023</v>
      </c>
    </row>
    <row r="117" spans="1:21" x14ac:dyDescent="0.3">
      <c r="A117" t="s">
        <v>567</v>
      </c>
      <c r="B117" s="22">
        <v>45837</v>
      </c>
      <c r="C117" s="22">
        <v>45841</v>
      </c>
      <c r="D117" s="23" t="s">
        <v>50</v>
      </c>
      <c r="E117" s="23" t="s">
        <v>569</v>
      </c>
      <c r="F117" s="23" t="s">
        <v>80</v>
      </c>
      <c r="G117" s="23" t="s">
        <v>179</v>
      </c>
      <c r="H117" s="23" t="s">
        <v>180</v>
      </c>
      <c r="I117" s="23" t="s">
        <v>83</v>
      </c>
      <c r="J117" s="23" t="s">
        <v>156</v>
      </c>
      <c r="K117" s="23" t="s">
        <v>285</v>
      </c>
      <c r="L117" s="24">
        <v>1562.05</v>
      </c>
      <c r="M117">
        <v>7</v>
      </c>
      <c r="N117" s="25">
        <v>0.1</v>
      </c>
      <c r="O117" s="24">
        <v>477.79</v>
      </c>
      <c r="P117" s="26">
        <f t="shared" si="6"/>
        <v>0.3058736916231875</v>
      </c>
      <c r="Q117" t="str">
        <f t="shared" si="7"/>
        <v>High</v>
      </c>
      <c r="R117" t="str">
        <f t="shared" si="8"/>
        <v>Low</v>
      </c>
      <c r="S117" s="23">
        <f t="shared" si="9"/>
        <v>2025</v>
      </c>
      <c r="T117" s="23">
        <f t="shared" si="10"/>
        <v>6</v>
      </c>
      <c r="U117" t="str">
        <f t="shared" si="11"/>
        <v>Jun-2025</v>
      </c>
    </row>
    <row r="118" spans="1:21" x14ac:dyDescent="0.3">
      <c r="A118" t="s">
        <v>570</v>
      </c>
      <c r="B118" s="22">
        <v>45415</v>
      </c>
      <c r="C118" s="22">
        <v>45417</v>
      </c>
      <c r="D118" s="23" t="s">
        <v>50</v>
      </c>
      <c r="E118" s="23" t="s">
        <v>573</v>
      </c>
      <c r="F118" s="23" t="s">
        <v>52</v>
      </c>
      <c r="G118" s="23" t="s">
        <v>179</v>
      </c>
      <c r="H118" s="23" t="s">
        <v>180</v>
      </c>
      <c r="I118" s="23" t="s">
        <v>96</v>
      </c>
      <c r="J118" s="23" t="s">
        <v>166</v>
      </c>
      <c r="K118" s="23" t="s">
        <v>167</v>
      </c>
      <c r="L118" s="24">
        <v>103035.66</v>
      </c>
      <c r="M118">
        <v>7</v>
      </c>
      <c r="N118" s="25">
        <v>0.1</v>
      </c>
      <c r="O118" s="24">
        <v>19767.78</v>
      </c>
      <c r="P118" s="26">
        <f t="shared" si="6"/>
        <v>0.19185377179124197</v>
      </c>
      <c r="Q118" t="str">
        <f t="shared" si="7"/>
        <v>Low</v>
      </c>
      <c r="R118" t="str">
        <f t="shared" si="8"/>
        <v>Low</v>
      </c>
      <c r="S118" s="23">
        <f t="shared" si="9"/>
        <v>2024</v>
      </c>
      <c r="T118" s="23">
        <f t="shared" si="10"/>
        <v>5</v>
      </c>
      <c r="U118" t="str">
        <f t="shared" si="11"/>
        <v>May-2024</v>
      </c>
    </row>
    <row r="119" spans="1:21" x14ac:dyDescent="0.3">
      <c r="A119" t="s">
        <v>574</v>
      </c>
      <c r="B119" s="22">
        <v>45293</v>
      </c>
      <c r="C119" s="22">
        <v>45300</v>
      </c>
      <c r="D119" s="23" t="s">
        <v>50</v>
      </c>
      <c r="E119" s="23" t="s">
        <v>577</v>
      </c>
      <c r="F119" s="23" t="s">
        <v>80</v>
      </c>
      <c r="G119" s="23" t="s">
        <v>81</v>
      </c>
      <c r="H119" s="23" t="s">
        <v>95</v>
      </c>
      <c r="I119" s="23" t="s">
        <v>83</v>
      </c>
      <c r="J119" s="23" t="s">
        <v>449</v>
      </c>
      <c r="K119" s="23" t="s">
        <v>450</v>
      </c>
      <c r="L119" s="24">
        <v>46894.5</v>
      </c>
      <c r="M119">
        <v>9</v>
      </c>
      <c r="N119" s="25">
        <v>0.25</v>
      </c>
      <c r="O119" s="24">
        <v>12528.84</v>
      </c>
      <c r="P119" s="26">
        <f t="shared" si="6"/>
        <v>0.26717077695678598</v>
      </c>
      <c r="Q119" t="str">
        <f t="shared" si="7"/>
        <v>Medium</v>
      </c>
      <c r="R119" t="str">
        <f t="shared" si="8"/>
        <v>High</v>
      </c>
      <c r="S119" s="23">
        <f t="shared" si="9"/>
        <v>2024</v>
      </c>
      <c r="T119" s="23">
        <f t="shared" si="10"/>
        <v>1</v>
      </c>
      <c r="U119" t="str">
        <f t="shared" si="11"/>
        <v>Jan-2024</v>
      </c>
    </row>
    <row r="120" spans="1:21" x14ac:dyDescent="0.3">
      <c r="A120" t="s">
        <v>578</v>
      </c>
      <c r="B120" s="22">
        <v>45964</v>
      </c>
      <c r="C120" s="22">
        <v>45968</v>
      </c>
      <c r="D120" s="23" t="s">
        <v>102</v>
      </c>
      <c r="E120" s="23" t="s">
        <v>581</v>
      </c>
      <c r="F120" s="23" t="s">
        <v>52</v>
      </c>
      <c r="G120" s="23" t="s">
        <v>63</v>
      </c>
      <c r="H120" s="23" t="s">
        <v>213</v>
      </c>
      <c r="I120" s="23" t="s">
        <v>118</v>
      </c>
      <c r="J120" s="23" t="s">
        <v>303</v>
      </c>
      <c r="K120" s="23" t="s">
        <v>304</v>
      </c>
      <c r="L120" s="24">
        <v>53238.8</v>
      </c>
      <c r="M120">
        <v>4</v>
      </c>
      <c r="N120" s="25">
        <v>0.1</v>
      </c>
      <c r="O120" s="24">
        <v>7985.37</v>
      </c>
      <c r="P120" s="26">
        <f t="shared" si="6"/>
        <v>0.14999154751797561</v>
      </c>
      <c r="Q120" t="str">
        <f t="shared" si="7"/>
        <v>Low</v>
      </c>
      <c r="R120" t="str">
        <f t="shared" si="8"/>
        <v>Low</v>
      </c>
      <c r="S120" s="23">
        <f t="shared" si="9"/>
        <v>2025</v>
      </c>
      <c r="T120" s="23">
        <f t="shared" si="10"/>
        <v>11</v>
      </c>
      <c r="U120" t="str">
        <f t="shared" si="11"/>
        <v>Nov-2025</v>
      </c>
    </row>
    <row r="121" spans="1:21" x14ac:dyDescent="0.3">
      <c r="A121" t="s">
        <v>582</v>
      </c>
      <c r="B121" s="22">
        <v>45617</v>
      </c>
      <c r="C121" s="22">
        <v>45621</v>
      </c>
      <c r="D121" s="23" t="s">
        <v>102</v>
      </c>
      <c r="E121" s="23" t="s">
        <v>585</v>
      </c>
      <c r="F121" s="23" t="s">
        <v>80</v>
      </c>
      <c r="G121" s="23" t="s">
        <v>53</v>
      </c>
      <c r="H121" s="23" t="s">
        <v>90</v>
      </c>
      <c r="I121" s="23" t="s">
        <v>118</v>
      </c>
      <c r="J121" s="23" t="s">
        <v>191</v>
      </c>
      <c r="K121" s="23" t="s">
        <v>290</v>
      </c>
      <c r="L121" s="24">
        <v>25461.66</v>
      </c>
      <c r="M121">
        <v>6</v>
      </c>
      <c r="N121" s="25">
        <v>0.1</v>
      </c>
      <c r="O121" s="24">
        <v>6662.96</v>
      </c>
      <c r="P121" s="26">
        <f t="shared" si="6"/>
        <v>0.26168600161969013</v>
      </c>
      <c r="Q121" t="str">
        <f t="shared" si="7"/>
        <v>Medium</v>
      </c>
      <c r="R121" t="str">
        <f t="shared" si="8"/>
        <v>Low</v>
      </c>
      <c r="S121" s="23">
        <f t="shared" si="9"/>
        <v>2024</v>
      </c>
      <c r="T121" s="23">
        <f t="shared" si="10"/>
        <v>11</v>
      </c>
      <c r="U121" t="str">
        <f t="shared" si="11"/>
        <v>Nov-2024</v>
      </c>
    </row>
    <row r="122" spans="1:21" x14ac:dyDescent="0.3">
      <c r="A122" t="s">
        <v>586</v>
      </c>
      <c r="B122" s="22">
        <v>45381</v>
      </c>
      <c r="C122" s="22">
        <v>45387</v>
      </c>
      <c r="D122" s="23" t="s">
        <v>102</v>
      </c>
      <c r="E122" s="23" t="s">
        <v>588</v>
      </c>
      <c r="F122" s="23" t="s">
        <v>52</v>
      </c>
      <c r="G122" s="23" t="s">
        <v>63</v>
      </c>
      <c r="H122" s="23" t="s">
        <v>202</v>
      </c>
      <c r="I122" s="23" t="s">
        <v>118</v>
      </c>
      <c r="J122" s="23" t="s">
        <v>230</v>
      </c>
      <c r="K122" s="23" t="s">
        <v>356</v>
      </c>
      <c r="L122" s="24">
        <v>9576.84</v>
      </c>
      <c r="M122">
        <v>7</v>
      </c>
      <c r="N122" s="25">
        <v>0.2</v>
      </c>
      <c r="O122" s="24">
        <v>1158.6099999999999</v>
      </c>
      <c r="P122" s="26">
        <f t="shared" si="6"/>
        <v>0.12098040689830883</v>
      </c>
      <c r="Q122" t="str">
        <f t="shared" si="7"/>
        <v>Low</v>
      </c>
      <c r="R122" t="str">
        <f t="shared" si="8"/>
        <v>Medium</v>
      </c>
      <c r="S122" s="23">
        <f t="shared" si="9"/>
        <v>2024</v>
      </c>
      <c r="T122" s="23">
        <f t="shared" si="10"/>
        <v>3</v>
      </c>
      <c r="U122" t="str">
        <f t="shared" si="11"/>
        <v>Mar-2024</v>
      </c>
    </row>
    <row r="123" spans="1:21" x14ac:dyDescent="0.3">
      <c r="A123" t="s">
        <v>589</v>
      </c>
      <c r="B123" s="22">
        <v>44931</v>
      </c>
      <c r="C123" s="22">
        <v>44936</v>
      </c>
      <c r="D123" s="23" t="s">
        <v>78</v>
      </c>
      <c r="E123" s="23" t="s">
        <v>592</v>
      </c>
      <c r="F123" s="23" t="s">
        <v>52</v>
      </c>
      <c r="G123" s="23" t="s">
        <v>72</v>
      </c>
      <c r="H123" s="23" t="s">
        <v>73</v>
      </c>
      <c r="I123" s="23" t="s">
        <v>118</v>
      </c>
      <c r="J123" s="23" t="s">
        <v>119</v>
      </c>
      <c r="K123" s="23" t="s">
        <v>270</v>
      </c>
      <c r="L123" s="24">
        <v>18664.38</v>
      </c>
      <c r="M123">
        <v>7</v>
      </c>
      <c r="N123" s="25">
        <v>0.15</v>
      </c>
      <c r="O123" s="24">
        <v>4951.59</v>
      </c>
      <c r="P123" s="26">
        <f t="shared" si="6"/>
        <v>0.26529624879047681</v>
      </c>
      <c r="Q123" t="str">
        <f t="shared" si="7"/>
        <v>Medium</v>
      </c>
      <c r="R123" t="str">
        <f t="shared" si="8"/>
        <v>Medium</v>
      </c>
      <c r="S123" s="23">
        <f t="shared" si="9"/>
        <v>2023</v>
      </c>
      <c r="T123" s="23">
        <f t="shared" si="10"/>
        <v>1</v>
      </c>
      <c r="U123" t="str">
        <f t="shared" si="11"/>
        <v>Jan-2023</v>
      </c>
    </row>
    <row r="124" spans="1:21" x14ac:dyDescent="0.3">
      <c r="A124" t="s">
        <v>593</v>
      </c>
      <c r="B124" s="22">
        <v>44648</v>
      </c>
      <c r="C124" s="22">
        <v>44654</v>
      </c>
      <c r="D124" s="23" t="s">
        <v>78</v>
      </c>
      <c r="E124" s="23" t="s">
        <v>595</v>
      </c>
      <c r="F124" s="23" t="s">
        <v>71</v>
      </c>
      <c r="G124" s="23" t="s">
        <v>81</v>
      </c>
      <c r="H124" s="23" t="s">
        <v>82</v>
      </c>
      <c r="I124" s="23" t="s">
        <v>96</v>
      </c>
      <c r="J124" s="23" t="s">
        <v>97</v>
      </c>
      <c r="K124" s="23" t="s">
        <v>416</v>
      </c>
      <c r="L124" s="24">
        <v>42903.839999999997</v>
      </c>
      <c r="M124">
        <v>3</v>
      </c>
      <c r="N124" s="25">
        <v>0.05</v>
      </c>
      <c r="O124" s="24">
        <v>7655.81</v>
      </c>
      <c r="P124" s="26">
        <f t="shared" si="6"/>
        <v>0.17844113720356969</v>
      </c>
      <c r="Q124" t="str">
        <f t="shared" si="7"/>
        <v>Low</v>
      </c>
      <c r="R124" t="str">
        <f t="shared" si="8"/>
        <v>Low</v>
      </c>
      <c r="S124" s="23">
        <f t="shared" si="9"/>
        <v>2022</v>
      </c>
      <c r="T124" s="23">
        <f t="shared" si="10"/>
        <v>3</v>
      </c>
      <c r="U124" t="str">
        <f t="shared" si="11"/>
        <v>Mar-2022</v>
      </c>
    </row>
    <row r="125" spans="1:21" x14ac:dyDescent="0.3">
      <c r="A125" t="s">
        <v>596</v>
      </c>
      <c r="B125" s="22">
        <v>45950</v>
      </c>
      <c r="C125" s="22">
        <v>45957</v>
      </c>
      <c r="D125" s="23" t="s">
        <v>102</v>
      </c>
      <c r="E125" s="23" t="s">
        <v>597</v>
      </c>
      <c r="F125" s="23" t="s">
        <v>52</v>
      </c>
      <c r="G125" s="23" t="s">
        <v>53</v>
      </c>
      <c r="H125" s="23" t="s">
        <v>90</v>
      </c>
      <c r="I125" s="23" t="s">
        <v>118</v>
      </c>
      <c r="J125" s="23" t="s">
        <v>119</v>
      </c>
      <c r="K125" s="23" t="s">
        <v>270</v>
      </c>
      <c r="L125" s="24">
        <v>9155.4</v>
      </c>
      <c r="M125">
        <v>1</v>
      </c>
      <c r="N125" s="25">
        <v>0.25</v>
      </c>
      <c r="O125" s="24">
        <v>1974.27</v>
      </c>
      <c r="P125" s="26">
        <f t="shared" si="6"/>
        <v>0.21563995019332854</v>
      </c>
      <c r="Q125" t="str">
        <f t="shared" si="7"/>
        <v>Medium</v>
      </c>
      <c r="R125" t="str">
        <f t="shared" si="8"/>
        <v>High</v>
      </c>
      <c r="S125" s="23">
        <f t="shared" si="9"/>
        <v>2025</v>
      </c>
      <c r="T125" s="23">
        <f t="shared" si="10"/>
        <v>10</v>
      </c>
      <c r="U125" t="str">
        <f t="shared" si="11"/>
        <v>Oct-2025</v>
      </c>
    </row>
    <row r="126" spans="1:21" x14ac:dyDescent="0.3">
      <c r="A126" t="s">
        <v>598</v>
      </c>
      <c r="B126" s="22">
        <v>45321</v>
      </c>
      <c r="C126" s="22">
        <v>45324</v>
      </c>
      <c r="D126" s="23" t="s">
        <v>102</v>
      </c>
      <c r="E126" s="23" t="s">
        <v>294</v>
      </c>
      <c r="F126" s="23" t="s">
        <v>52</v>
      </c>
      <c r="G126" s="23" t="s">
        <v>179</v>
      </c>
      <c r="H126" s="23" t="s">
        <v>236</v>
      </c>
      <c r="I126" s="23" t="s">
        <v>96</v>
      </c>
      <c r="J126" s="23" t="s">
        <v>97</v>
      </c>
      <c r="K126" s="23" t="s">
        <v>416</v>
      </c>
      <c r="L126" s="24">
        <v>19471.25</v>
      </c>
      <c r="M126">
        <v>5</v>
      </c>
      <c r="N126" s="25">
        <v>0</v>
      </c>
      <c r="O126" s="24">
        <v>7662.36</v>
      </c>
      <c r="P126" s="26">
        <f t="shared" si="6"/>
        <v>0.39352173075688512</v>
      </c>
      <c r="Q126" t="str">
        <f t="shared" si="7"/>
        <v>High</v>
      </c>
      <c r="R126" t="str">
        <f t="shared" si="8"/>
        <v>None</v>
      </c>
      <c r="S126" s="23">
        <f t="shared" si="9"/>
        <v>2024</v>
      </c>
      <c r="T126" s="23">
        <f t="shared" si="10"/>
        <v>1</v>
      </c>
      <c r="U126" t="str">
        <f t="shared" si="11"/>
        <v>Jan-2024</v>
      </c>
    </row>
    <row r="127" spans="1:21" x14ac:dyDescent="0.3">
      <c r="A127" t="s">
        <v>600</v>
      </c>
      <c r="B127" s="22">
        <v>44943</v>
      </c>
      <c r="C127" s="22">
        <v>44947</v>
      </c>
      <c r="D127" s="23" t="s">
        <v>102</v>
      </c>
      <c r="E127" s="23" t="s">
        <v>603</v>
      </c>
      <c r="F127" s="23" t="s">
        <v>71</v>
      </c>
      <c r="G127" s="23" t="s">
        <v>72</v>
      </c>
      <c r="H127" s="23" t="s">
        <v>346</v>
      </c>
      <c r="I127" s="23" t="s">
        <v>83</v>
      </c>
      <c r="J127" s="23" t="s">
        <v>84</v>
      </c>
      <c r="K127" s="23" t="s">
        <v>105</v>
      </c>
      <c r="L127" s="24">
        <v>8060.12</v>
      </c>
      <c r="M127">
        <v>4</v>
      </c>
      <c r="N127" s="25">
        <v>0</v>
      </c>
      <c r="O127" s="24">
        <v>2313.17</v>
      </c>
      <c r="P127" s="26">
        <f t="shared" si="6"/>
        <v>0.28698952372917524</v>
      </c>
      <c r="Q127" t="str">
        <f t="shared" si="7"/>
        <v>Medium</v>
      </c>
      <c r="R127" t="str">
        <f t="shared" si="8"/>
        <v>None</v>
      </c>
      <c r="S127" s="23">
        <f t="shared" si="9"/>
        <v>2023</v>
      </c>
      <c r="T127" s="23">
        <f t="shared" si="10"/>
        <v>1</v>
      </c>
      <c r="U127" t="str">
        <f t="shared" si="11"/>
        <v>Jan-2023</v>
      </c>
    </row>
    <row r="128" spans="1:21" x14ac:dyDescent="0.3">
      <c r="A128" t="s">
        <v>604</v>
      </c>
      <c r="B128" s="22">
        <v>46022</v>
      </c>
      <c r="C128" s="22">
        <v>46026</v>
      </c>
      <c r="D128" s="23" t="s">
        <v>50</v>
      </c>
      <c r="E128" s="23" t="s">
        <v>607</v>
      </c>
      <c r="F128" s="23" t="s">
        <v>80</v>
      </c>
      <c r="G128" s="23" t="s">
        <v>81</v>
      </c>
      <c r="H128" s="23" t="s">
        <v>95</v>
      </c>
      <c r="I128" s="23" t="s">
        <v>118</v>
      </c>
      <c r="J128" s="23" t="s">
        <v>303</v>
      </c>
      <c r="K128" s="23" t="s">
        <v>421</v>
      </c>
      <c r="L128" s="24">
        <v>35840.129999999997</v>
      </c>
      <c r="M128">
        <v>3</v>
      </c>
      <c r="N128" s="25">
        <v>0.2</v>
      </c>
      <c r="O128" s="24">
        <v>9861.4699999999993</v>
      </c>
      <c r="P128" s="26">
        <f t="shared" si="6"/>
        <v>0.27515162472903976</v>
      </c>
      <c r="Q128" t="str">
        <f t="shared" si="7"/>
        <v>Medium</v>
      </c>
      <c r="R128" t="str">
        <f t="shared" si="8"/>
        <v>Medium</v>
      </c>
      <c r="S128" s="23">
        <f t="shared" si="9"/>
        <v>2025</v>
      </c>
      <c r="T128" s="23">
        <f t="shared" si="10"/>
        <v>12</v>
      </c>
      <c r="U128" t="str">
        <f t="shared" si="11"/>
        <v>Dec-2025</v>
      </c>
    </row>
    <row r="129" spans="1:21" x14ac:dyDescent="0.3">
      <c r="A129" t="s">
        <v>608</v>
      </c>
      <c r="B129" s="22">
        <v>44973</v>
      </c>
      <c r="C129" s="22">
        <v>44980</v>
      </c>
      <c r="D129" s="23" t="s">
        <v>61</v>
      </c>
      <c r="E129" s="23" t="s">
        <v>150</v>
      </c>
      <c r="F129" s="23" t="s">
        <v>52</v>
      </c>
      <c r="G129" s="23" t="s">
        <v>72</v>
      </c>
      <c r="H129" s="23" t="s">
        <v>73</v>
      </c>
      <c r="I129" s="23" t="s">
        <v>96</v>
      </c>
      <c r="J129" s="23" t="s">
        <v>135</v>
      </c>
      <c r="K129" s="23" t="s">
        <v>136</v>
      </c>
      <c r="L129" s="24">
        <v>2346.14</v>
      </c>
      <c r="M129">
        <v>2</v>
      </c>
      <c r="N129" s="25">
        <v>0.15</v>
      </c>
      <c r="O129" s="24">
        <v>299.33</v>
      </c>
      <c r="P129" s="26">
        <f t="shared" si="6"/>
        <v>0.12758403164346543</v>
      </c>
      <c r="Q129" t="str">
        <f t="shared" si="7"/>
        <v>Low</v>
      </c>
      <c r="R129" t="str">
        <f t="shared" si="8"/>
        <v>Medium</v>
      </c>
      <c r="S129" s="23">
        <f t="shared" si="9"/>
        <v>2023</v>
      </c>
      <c r="T129" s="23">
        <f t="shared" si="10"/>
        <v>2</v>
      </c>
      <c r="U129" t="str">
        <f t="shared" si="11"/>
        <v>Feb-2023</v>
      </c>
    </row>
    <row r="130" spans="1:21" x14ac:dyDescent="0.3">
      <c r="A130" t="s">
        <v>611</v>
      </c>
      <c r="B130" s="22">
        <v>45542</v>
      </c>
      <c r="C130" s="22">
        <v>45547</v>
      </c>
      <c r="D130" s="23" t="s">
        <v>102</v>
      </c>
      <c r="E130" s="23" t="s">
        <v>614</v>
      </c>
      <c r="F130" s="23" t="s">
        <v>52</v>
      </c>
      <c r="G130" s="23" t="s">
        <v>53</v>
      </c>
      <c r="H130" s="23" t="s">
        <v>90</v>
      </c>
      <c r="I130" s="23" t="s">
        <v>55</v>
      </c>
      <c r="J130" s="23" t="s">
        <v>56</v>
      </c>
      <c r="K130" s="23" t="s">
        <v>151</v>
      </c>
      <c r="L130" s="24">
        <v>47689.38</v>
      </c>
      <c r="M130">
        <v>9</v>
      </c>
      <c r="N130" s="25">
        <v>0.2</v>
      </c>
      <c r="O130" s="24">
        <v>9158.33</v>
      </c>
      <c r="P130" s="26">
        <f t="shared" si="6"/>
        <v>0.19204128885718372</v>
      </c>
      <c r="Q130" t="str">
        <f t="shared" si="7"/>
        <v>Low</v>
      </c>
      <c r="R130" t="str">
        <f t="shared" si="8"/>
        <v>Medium</v>
      </c>
      <c r="S130" s="23">
        <f t="shared" si="9"/>
        <v>2024</v>
      </c>
      <c r="T130" s="23">
        <f t="shared" si="10"/>
        <v>9</v>
      </c>
      <c r="U130" t="str">
        <f t="shared" si="11"/>
        <v>Sep-2024</v>
      </c>
    </row>
    <row r="131" spans="1:21" x14ac:dyDescent="0.3">
      <c r="A131" t="s">
        <v>615</v>
      </c>
      <c r="B131" s="22">
        <v>44934</v>
      </c>
      <c r="C131" s="22">
        <v>44941</v>
      </c>
      <c r="D131" s="23" t="s">
        <v>61</v>
      </c>
      <c r="E131" s="23" t="s">
        <v>540</v>
      </c>
      <c r="F131" s="23" t="s">
        <v>52</v>
      </c>
      <c r="G131" s="23" t="s">
        <v>81</v>
      </c>
      <c r="H131" s="23" t="s">
        <v>284</v>
      </c>
      <c r="I131" s="23" t="s">
        <v>118</v>
      </c>
      <c r="J131" s="23" t="s">
        <v>303</v>
      </c>
      <c r="K131" s="23" t="s">
        <v>304</v>
      </c>
      <c r="L131" s="24">
        <v>84204.72</v>
      </c>
      <c r="M131">
        <v>6</v>
      </c>
      <c r="N131" s="25">
        <v>0.05</v>
      </c>
      <c r="O131" s="24">
        <v>25077.81</v>
      </c>
      <c r="P131" s="26">
        <f t="shared" si="6"/>
        <v>0.29781952840648362</v>
      </c>
      <c r="Q131" t="str">
        <f t="shared" si="7"/>
        <v>Medium</v>
      </c>
      <c r="R131" t="str">
        <f t="shared" si="8"/>
        <v>Low</v>
      </c>
      <c r="S131" s="23">
        <f t="shared" si="9"/>
        <v>2023</v>
      </c>
      <c r="T131" s="23">
        <f t="shared" si="10"/>
        <v>1</v>
      </c>
      <c r="U131" t="str">
        <f t="shared" si="11"/>
        <v>Jan-2023</v>
      </c>
    </row>
    <row r="132" spans="1:21" x14ac:dyDescent="0.3">
      <c r="A132" t="s">
        <v>618</v>
      </c>
      <c r="B132" s="22">
        <v>45624</v>
      </c>
      <c r="C132" s="22">
        <v>45627</v>
      </c>
      <c r="D132" s="23" t="s">
        <v>50</v>
      </c>
      <c r="E132" s="23" t="s">
        <v>621</v>
      </c>
      <c r="F132" s="23" t="s">
        <v>80</v>
      </c>
      <c r="G132" s="23" t="s">
        <v>179</v>
      </c>
      <c r="H132" s="23" t="s">
        <v>236</v>
      </c>
      <c r="I132" s="23" t="s">
        <v>83</v>
      </c>
      <c r="J132" s="23" t="s">
        <v>84</v>
      </c>
      <c r="K132" s="23" t="s">
        <v>85</v>
      </c>
      <c r="L132" s="24">
        <v>87179.49</v>
      </c>
      <c r="M132">
        <v>9</v>
      </c>
      <c r="N132" s="25">
        <v>0.2</v>
      </c>
      <c r="O132" s="24">
        <v>11479.67</v>
      </c>
      <c r="P132" s="26">
        <f t="shared" ref="P132:P195" si="12">IFERROR(O132/L132,0)</f>
        <v>0.13167856338687001</v>
      </c>
      <c r="Q132" t="str">
        <f t="shared" ref="Q132:Q195" si="13">IF(P132&gt;=0.3,"High",IF(P132&gt;=0.2,"Medium","Low"))</f>
        <v>Low</v>
      </c>
      <c r="R132" t="str">
        <f t="shared" ref="R132:R195" si="14">IF(N132=0,"None",IF(N132&lt;=0.1,"Low",IF(N132&lt;=0.2,"Medium","High")))</f>
        <v>Medium</v>
      </c>
      <c r="S132" s="23">
        <f t="shared" ref="S132:S195" si="15">YEAR(B132)</f>
        <v>2024</v>
      </c>
      <c r="T132" s="23">
        <f t="shared" ref="T132:T195" si="16">MONTH(B132)</f>
        <v>11</v>
      </c>
      <c r="U132" t="str">
        <f t="shared" ref="U132:U195" si="17">TEXT(B132,"mmm-yyyy")</f>
        <v>Nov-2024</v>
      </c>
    </row>
    <row r="133" spans="1:21" x14ac:dyDescent="0.3">
      <c r="A133" t="s">
        <v>622</v>
      </c>
      <c r="B133" s="22">
        <v>44877</v>
      </c>
      <c r="C133" s="22">
        <v>44879</v>
      </c>
      <c r="D133" s="23" t="s">
        <v>78</v>
      </c>
      <c r="E133" s="23" t="s">
        <v>625</v>
      </c>
      <c r="F133" s="23" t="s">
        <v>52</v>
      </c>
      <c r="G133" s="23" t="s">
        <v>81</v>
      </c>
      <c r="H133" s="23" t="s">
        <v>82</v>
      </c>
      <c r="I133" s="23" t="s">
        <v>118</v>
      </c>
      <c r="J133" s="23" t="s">
        <v>303</v>
      </c>
      <c r="K133" s="23" t="s">
        <v>421</v>
      </c>
      <c r="L133" s="24">
        <v>65436</v>
      </c>
      <c r="M133">
        <v>7</v>
      </c>
      <c r="N133" s="25">
        <v>0</v>
      </c>
      <c r="O133" s="24">
        <v>18027</v>
      </c>
      <c r="P133" s="26">
        <f t="shared" si="12"/>
        <v>0.2754905556574363</v>
      </c>
      <c r="Q133" t="str">
        <f t="shared" si="13"/>
        <v>Medium</v>
      </c>
      <c r="R133" t="str">
        <f t="shared" si="14"/>
        <v>None</v>
      </c>
      <c r="S133" s="23">
        <f t="shared" si="15"/>
        <v>2022</v>
      </c>
      <c r="T133" s="23">
        <f t="shared" si="16"/>
        <v>11</v>
      </c>
      <c r="U133" t="str">
        <f t="shared" si="17"/>
        <v>Nov-2022</v>
      </c>
    </row>
    <row r="134" spans="1:21" x14ac:dyDescent="0.3">
      <c r="A134" t="s">
        <v>626</v>
      </c>
      <c r="B134" s="22">
        <v>45846</v>
      </c>
      <c r="C134" s="22">
        <v>45851</v>
      </c>
      <c r="D134" s="23" t="s">
        <v>78</v>
      </c>
      <c r="E134" s="23" t="s">
        <v>629</v>
      </c>
      <c r="F134" s="23" t="s">
        <v>52</v>
      </c>
      <c r="G134" s="23" t="s">
        <v>63</v>
      </c>
      <c r="H134" s="23" t="s">
        <v>64</v>
      </c>
      <c r="I134" s="23" t="s">
        <v>96</v>
      </c>
      <c r="J134" s="23" t="s">
        <v>111</v>
      </c>
      <c r="K134" s="23" t="s">
        <v>225</v>
      </c>
      <c r="L134" s="24">
        <v>2539.59</v>
      </c>
      <c r="M134">
        <v>1</v>
      </c>
      <c r="N134" s="25">
        <v>0.15</v>
      </c>
      <c r="O134" s="24">
        <v>602.13</v>
      </c>
      <c r="P134" s="26">
        <f t="shared" si="12"/>
        <v>0.23709732673384284</v>
      </c>
      <c r="Q134" t="str">
        <f t="shared" si="13"/>
        <v>Medium</v>
      </c>
      <c r="R134" t="str">
        <f t="shared" si="14"/>
        <v>Medium</v>
      </c>
      <c r="S134" s="23">
        <f t="shared" si="15"/>
        <v>2025</v>
      </c>
      <c r="T134" s="23">
        <f t="shared" si="16"/>
        <v>7</v>
      </c>
      <c r="U134" t="str">
        <f t="shared" si="17"/>
        <v>Jul-2025</v>
      </c>
    </row>
    <row r="135" spans="1:21" x14ac:dyDescent="0.3">
      <c r="A135" t="s">
        <v>630</v>
      </c>
      <c r="B135" s="22">
        <v>44979</v>
      </c>
      <c r="C135" s="22">
        <v>44982</v>
      </c>
      <c r="D135" s="23" t="s">
        <v>61</v>
      </c>
      <c r="E135" s="23" t="s">
        <v>363</v>
      </c>
      <c r="F135" s="23" t="s">
        <v>80</v>
      </c>
      <c r="G135" s="23" t="s">
        <v>72</v>
      </c>
      <c r="H135" s="23" t="s">
        <v>346</v>
      </c>
      <c r="I135" s="23" t="s">
        <v>83</v>
      </c>
      <c r="J135" s="23" t="s">
        <v>84</v>
      </c>
      <c r="K135" s="23" t="s">
        <v>85</v>
      </c>
      <c r="L135" s="24">
        <v>22666.32</v>
      </c>
      <c r="M135">
        <v>6</v>
      </c>
      <c r="N135" s="25">
        <v>0</v>
      </c>
      <c r="O135" s="24">
        <v>7550.88</v>
      </c>
      <c r="P135" s="26">
        <f t="shared" si="12"/>
        <v>0.33313215378588146</v>
      </c>
      <c r="Q135" t="str">
        <f t="shared" si="13"/>
        <v>High</v>
      </c>
      <c r="R135" t="str">
        <f t="shared" si="14"/>
        <v>None</v>
      </c>
      <c r="S135" s="23">
        <f t="shared" si="15"/>
        <v>2023</v>
      </c>
      <c r="T135" s="23">
        <f t="shared" si="16"/>
        <v>2</v>
      </c>
      <c r="U135" t="str">
        <f t="shared" si="17"/>
        <v>Feb-2023</v>
      </c>
    </row>
    <row r="136" spans="1:21" x14ac:dyDescent="0.3">
      <c r="A136" t="s">
        <v>633</v>
      </c>
      <c r="B136" s="22">
        <v>45069</v>
      </c>
      <c r="C136" s="22">
        <v>45071</v>
      </c>
      <c r="D136" s="23" t="s">
        <v>50</v>
      </c>
      <c r="E136" s="23" t="s">
        <v>207</v>
      </c>
      <c r="F136" s="23" t="s">
        <v>71</v>
      </c>
      <c r="G136" s="23" t="s">
        <v>179</v>
      </c>
      <c r="H136" s="23" t="s">
        <v>236</v>
      </c>
      <c r="I136" s="23" t="s">
        <v>83</v>
      </c>
      <c r="J136" s="23" t="s">
        <v>156</v>
      </c>
      <c r="K136" s="23" t="s">
        <v>285</v>
      </c>
      <c r="L136" s="24">
        <v>108727</v>
      </c>
      <c r="M136">
        <v>10</v>
      </c>
      <c r="N136" s="25">
        <v>0.05</v>
      </c>
      <c r="O136" s="24">
        <v>21610.43</v>
      </c>
      <c r="P136" s="26">
        <f t="shared" si="12"/>
        <v>0.19875863400995153</v>
      </c>
      <c r="Q136" t="str">
        <f t="shared" si="13"/>
        <v>Low</v>
      </c>
      <c r="R136" t="str">
        <f t="shared" si="14"/>
        <v>Low</v>
      </c>
      <c r="S136" s="23">
        <f t="shared" si="15"/>
        <v>2023</v>
      </c>
      <c r="T136" s="23">
        <f t="shared" si="16"/>
        <v>5</v>
      </c>
      <c r="U136" t="str">
        <f t="shared" si="17"/>
        <v>May-2023</v>
      </c>
    </row>
    <row r="137" spans="1:21" x14ac:dyDescent="0.3">
      <c r="A137" t="s">
        <v>635</v>
      </c>
      <c r="B137" s="22">
        <v>45582</v>
      </c>
      <c r="C137" s="22">
        <v>45587</v>
      </c>
      <c r="D137" s="23" t="s">
        <v>102</v>
      </c>
      <c r="E137" s="23" t="s">
        <v>637</v>
      </c>
      <c r="F137" s="23" t="s">
        <v>71</v>
      </c>
      <c r="G137" s="23" t="s">
        <v>81</v>
      </c>
      <c r="H137" s="23" t="s">
        <v>82</v>
      </c>
      <c r="I137" s="23" t="s">
        <v>96</v>
      </c>
      <c r="J137" s="23" t="s">
        <v>166</v>
      </c>
      <c r="K137" s="23" t="s">
        <v>167</v>
      </c>
      <c r="L137" s="24">
        <v>35333.96</v>
      </c>
      <c r="M137">
        <v>4</v>
      </c>
      <c r="N137" s="25">
        <v>0</v>
      </c>
      <c r="O137" s="24">
        <v>13687.14</v>
      </c>
      <c r="P137" s="26">
        <f t="shared" si="12"/>
        <v>0.38736501654498956</v>
      </c>
      <c r="Q137" t="str">
        <f t="shared" si="13"/>
        <v>High</v>
      </c>
      <c r="R137" t="str">
        <f t="shared" si="14"/>
        <v>None</v>
      </c>
      <c r="S137" s="23">
        <f t="shared" si="15"/>
        <v>2024</v>
      </c>
      <c r="T137" s="23">
        <f t="shared" si="16"/>
        <v>10</v>
      </c>
      <c r="U137" t="str">
        <f t="shared" si="17"/>
        <v>Oct-2024</v>
      </c>
    </row>
    <row r="138" spans="1:21" x14ac:dyDescent="0.3">
      <c r="A138" t="s">
        <v>638</v>
      </c>
      <c r="B138" s="22">
        <v>45575</v>
      </c>
      <c r="C138" s="22">
        <v>45580</v>
      </c>
      <c r="D138" s="23" t="s">
        <v>102</v>
      </c>
      <c r="E138" s="23" t="s">
        <v>374</v>
      </c>
      <c r="F138" s="23" t="s">
        <v>52</v>
      </c>
      <c r="G138" s="23" t="s">
        <v>81</v>
      </c>
      <c r="H138" s="23" t="s">
        <v>186</v>
      </c>
      <c r="I138" s="23" t="s">
        <v>83</v>
      </c>
      <c r="J138" s="23" t="s">
        <v>84</v>
      </c>
      <c r="K138" s="23" t="s">
        <v>257</v>
      </c>
      <c r="L138" s="24">
        <v>39311.089999999997</v>
      </c>
      <c r="M138">
        <v>7</v>
      </c>
      <c r="N138" s="25">
        <v>0.15</v>
      </c>
      <c r="O138" s="24">
        <v>12938.42</v>
      </c>
      <c r="P138" s="26">
        <f t="shared" si="12"/>
        <v>0.3291290065983925</v>
      </c>
      <c r="Q138" t="str">
        <f t="shared" si="13"/>
        <v>High</v>
      </c>
      <c r="R138" t="str">
        <f t="shared" si="14"/>
        <v>Medium</v>
      </c>
      <c r="S138" s="23">
        <f t="shared" si="15"/>
        <v>2024</v>
      </c>
      <c r="T138" s="23">
        <f t="shared" si="16"/>
        <v>10</v>
      </c>
      <c r="U138" t="str">
        <f t="shared" si="17"/>
        <v>Oct-2024</v>
      </c>
    </row>
    <row r="139" spans="1:21" x14ac:dyDescent="0.3">
      <c r="A139" t="s">
        <v>641</v>
      </c>
      <c r="B139" s="22">
        <v>45712</v>
      </c>
      <c r="C139" s="22">
        <v>45714</v>
      </c>
      <c r="D139" s="23" t="s">
        <v>78</v>
      </c>
      <c r="E139" s="23" t="s">
        <v>644</v>
      </c>
      <c r="F139" s="23" t="s">
        <v>52</v>
      </c>
      <c r="G139" s="23" t="s">
        <v>63</v>
      </c>
      <c r="H139" s="23" t="s">
        <v>202</v>
      </c>
      <c r="I139" s="23" t="s">
        <v>118</v>
      </c>
      <c r="J139" s="23" t="s">
        <v>191</v>
      </c>
      <c r="K139" s="23" t="s">
        <v>192</v>
      </c>
      <c r="L139" s="24">
        <v>12059.54</v>
      </c>
      <c r="M139">
        <v>2</v>
      </c>
      <c r="N139" s="25">
        <v>0.1</v>
      </c>
      <c r="O139" s="24">
        <v>2827.82</v>
      </c>
      <c r="P139" s="26">
        <f t="shared" si="12"/>
        <v>0.23448821430999855</v>
      </c>
      <c r="Q139" t="str">
        <f t="shared" si="13"/>
        <v>Medium</v>
      </c>
      <c r="R139" t="str">
        <f t="shared" si="14"/>
        <v>Low</v>
      </c>
      <c r="S139" s="23">
        <f t="shared" si="15"/>
        <v>2025</v>
      </c>
      <c r="T139" s="23">
        <f t="shared" si="16"/>
        <v>2</v>
      </c>
      <c r="U139" t="str">
        <f t="shared" si="17"/>
        <v>Feb-2025</v>
      </c>
    </row>
    <row r="140" spans="1:21" x14ac:dyDescent="0.3">
      <c r="A140" t="s">
        <v>645</v>
      </c>
      <c r="B140" s="22">
        <v>45310</v>
      </c>
      <c r="C140" s="22">
        <v>45317</v>
      </c>
      <c r="D140" s="23" t="s">
        <v>61</v>
      </c>
      <c r="E140" s="23" t="s">
        <v>648</v>
      </c>
      <c r="F140" s="23" t="s">
        <v>80</v>
      </c>
      <c r="G140" s="23" t="s">
        <v>63</v>
      </c>
      <c r="H140" s="23" t="s">
        <v>213</v>
      </c>
      <c r="I140" s="23" t="s">
        <v>55</v>
      </c>
      <c r="J140" s="23" t="s">
        <v>173</v>
      </c>
      <c r="K140" s="23" t="s">
        <v>174</v>
      </c>
      <c r="L140" s="24">
        <v>72592.14</v>
      </c>
      <c r="M140">
        <v>6</v>
      </c>
      <c r="N140" s="25">
        <v>0.2</v>
      </c>
      <c r="O140" s="24">
        <v>16594.73</v>
      </c>
      <c r="P140" s="26">
        <f t="shared" si="12"/>
        <v>0.22860229771432555</v>
      </c>
      <c r="Q140" t="str">
        <f t="shared" si="13"/>
        <v>Medium</v>
      </c>
      <c r="R140" t="str">
        <f t="shared" si="14"/>
        <v>Medium</v>
      </c>
      <c r="S140" s="23">
        <f t="shared" si="15"/>
        <v>2024</v>
      </c>
      <c r="T140" s="23">
        <f t="shared" si="16"/>
        <v>1</v>
      </c>
      <c r="U140" t="str">
        <f t="shared" si="17"/>
        <v>Jan-2024</v>
      </c>
    </row>
    <row r="141" spans="1:21" x14ac:dyDescent="0.3">
      <c r="A141" t="s">
        <v>649</v>
      </c>
      <c r="B141" s="22">
        <v>45803</v>
      </c>
      <c r="C141" s="22">
        <v>45808</v>
      </c>
      <c r="D141" s="23" t="s">
        <v>61</v>
      </c>
      <c r="E141" s="23" t="s">
        <v>652</v>
      </c>
      <c r="F141" s="23" t="s">
        <v>71</v>
      </c>
      <c r="G141" s="23" t="s">
        <v>53</v>
      </c>
      <c r="H141" s="23" t="s">
        <v>246</v>
      </c>
      <c r="I141" s="23" t="s">
        <v>118</v>
      </c>
      <c r="J141" s="23" t="s">
        <v>230</v>
      </c>
      <c r="K141" s="23" t="s">
        <v>231</v>
      </c>
      <c r="L141" s="24">
        <v>72707.67</v>
      </c>
      <c r="M141">
        <v>9</v>
      </c>
      <c r="N141" s="25">
        <v>0.25</v>
      </c>
      <c r="O141" s="24">
        <v>14138.13</v>
      </c>
      <c r="P141" s="26">
        <f t="shared" si="12"/>
        <v>0.19445169952496069</v>
      </c>
      <c r="Q141" t="str">
        <f t="shared" si="13"/>
        <v>Low</v>
      </c>
      <c r="R141" t="str">
        <f t="shared" si="14"/>
        <v>High</v>
      </c>
      <c r="S141" s="23">
        <f t="shared" si="15"/>
        <v>2025</v>
      </c>
      <c r="T141" s="23">
        <f t="shared" si="16"/>
        <v>5</v>
      </c>
      <c r="U141" t="str">
        <f t="shared" si="17"/>
        <v>May-2025</v>
      </c>
    </row>
    <row r="142" spans="1:21" x14ac:dyDescent="0.3">
      <c r="A142" t="s">
        <v>653</v>
      </c>
      <c r="B142" s="22">
        <v>45534</v>
      </c>
      <c r="C142" s="22">
        <v>45541</v>
      </c>
      <c r="D142" s="23" t="s">
        <v>50</v>
      </c>
      <c r="E142" s="23" t="s">
        <v>656</v>
      </c>
      <c r="F142" s="23" t="s">
        <v>80</v>
      </c>
      <c r="G142" s="23" t="s">
        <v>81</v>
      </c>
      <c r="H142" s="23" t="s">
        <v>186</v>
      </c>
      <c r="I142" s="23" t="s">
        <v>118</v>
      </c>
      <c r="J142" s="23" t="s">
        <v>191</v>
      </c>
      <c r="K142" s="23" t="s">
        <v>290</v>
      </c>
      <c r="L142" s="24">
        <v>33038.800000000003</v>
      </c>
      <c r="M142">
        <v>8</v>
      </c>
      <c r="N142" s="25">
        <v>0.25</v>
      </c>
      <c r="O142" s="24">
        <v>5061.7299999999996</v>
      </c>
      <c r="P142" s="26">
        <f t="shared" si="12"/>
        <v>0.15320562490163078</v>
      </c>
      <c r="Q142" t="str">
        <f t="shared" si="13"/>
        <v>Low</v>
      </c>
      <c r="R142" t="str">
        <f t="shared" si="14"/>
        <v>High</v>
      </c>
      <c r="S142" s="23">
        <f t="shared" si="15"/>
        <v>2024</v>
      </c>
      <c r="T142" s="23">
        <f t="shared" si="16"/>
        <v>8</v>
      </c>
      <c r="U142" t="str">
        <f t="shared" si="17"/>
        <v>Aug-2024</v>
      </c>
    </row>
    <row r="143" spans="1:21" x14ac:dyDescent="0.3">
      <c r="A143" t="s">
        <v>657</v>
      </c>
      <c r="B143" s="22">
        <v>45746</v>
      </c>
      <c r="C143" s="22">
        <v>45751</v>
      </c>
      <c r="D143" s="23" t="s">
        <v>61</v>
      </c>
      <c r="E143" s="23" t="s">
        <v>660</v>
      </c>
      <c r="F143" s="23" t="s">
        <v>71</v>
      </c>
      <c r="G143" s="23" t="s">
        <v>53</v>
      </c>
      <c r="H143" s="23" t="s">
        <v>246</v>
      </c>
      <c r="I143" s="23" t="s">
        <v>83</v>
      </c>
      <c r="J143" s="23" t="s">
        <v>156</v>
      </c>
      <c r="K143" s="23" t="s">
        <v>157</v>
      </c>
      <c r="L143" s="24">
        <v>142334.39999999999</v>
      </c>
      <c r="M143">
        <v>10</v>
      </c>
      <c r="N143" s="25">
        <v>0</v>
      </c>
      <c r="O143" s="24">
        <v>50144.97</v>
      </c>
      <c r="P143" s="26">
        <f t="shared" si="12"/>
        <v>0.35230394057936804</v>
      </c>
      <c r="Q143" t="str">
        <f t="shared" si="13"/>
        <v>High</v>
      </c>
      <c r="R143" t="str">
        <f t="shared" si="14"/>
        <v>None</v>
      </c>
      <c r="S143" s="23">
        <f t="shared" si="15"/>
        <v>2025</v>
      </c>
      <c r="T143" s="23">
        <f t="shared" si="16"/>
        <v>3</v>
      </c>
      <c r="U143" t="str">
        <f t="shared" si="17"/>
        <v>Mar-2025</v>
      </c>
    </row>
    <row r="144" spans="1:21" x14ac:dyDescent="0.3">
      <c r="A144" t="s">
        <v>661</v>
      </c>
      <c r="B144" s="22">
        <v>45465</v>
      </c>
      <c r="C144" s="22">
        <v>45468</v>
      </c>
      <c r="D144" s="23" t="s">
        <v>102</v>
      </c>
      <c r="E144" s="23" t="s">
        <v>664</v>
      </c>
      <c r="F144" s="23" t="s">
        <v>80</v>
      </c>
      <c r="G144" s="23" t="s">
        <v>53</v>
      </c>
      <c r="H144" s="23" t="s">
        <v>246</v>
      </c>
      <c r="I144" s="23" t="s">
        <v>96</v>
      </c>
      <c r="J144" s="23" t="s">
        <v>111</v>
      </c>
      <c r="K144" s="23" t="s">
        <v>225</v>
      </c>
      <c r="L144" s="24">
        <v>23629.53</v>
      </c>
      <c r="M144">
        <v>3</v>
      </c>
      <c r="N144" s="25">
        <v>0.2</v>
      </c>
      <c r="O144" s="24">
        <v>6025.3</v>
      </c>
      <c r="P144" s="26">
        <f t="shared" si="12"/>
        <v>0.25499026006865139</v>
      </c>
      <c r="Q144" t="str">
        <f t="shared" si="13"/>
        <v>Medium</v>
      </c>
      <c r="R144" t="str">
        <f t="shared" si="14"/>
        <v>Medium</v>
      </c>
      <c r="S144" s="23">
        <f t="shared" si="15"/>
        <v>2024</v>
      </c>
      <c r="T144" s="23">
        <f t="shared" si="16"/>
        <v>6</v>
      </c>
      <c r="U144" t="str">
        <f t="shared" si="17"/>
        <v>Jun-2024</v>
      </c>
    </row>
    <row r="145" spans="1:21" x14ac:dyDescent="0.3">
      <c r="A145" t="s">
        <v>665</v>
      </c>
      <c r="B145" s="22">
        <v>45918</v>
      </c>
      <c r="C145" s="22">
        <v>45922</v>
      </c>
      <c r="D145" s="23" t="s">
        <v>102</v>
      </c>
      <c r="E145" s="23" t="s">
        <v>668</v>
      </c>
      <c r="F145" s="23" t="s">
        <v>71</v>
      </c>
      <c r="G145" s="23" t="s">
        <v>179</v>
      </c>
      <c r="H145" s="23" t="s">
        <v>236</v>
      </c>
      <c r="I145" s="23" t="s">
        <v>118</v>
      </c>
      <c r="J145" s="23" t="s">
        <v>230</v>
      </c>
      <c r="K145" s="23" t="s">
        <v>231</v>
      </c>
      <c r="L145" s="24">
        <v>24364.080000000002</v>
      </c>
      <c r="M145">
        <v>8</v>
      </c>
      <c r="N145" s="25">
        <v>0.05</v>
      </c>
      <c r="O145" s="24">
        <v>7643.89</v>
      </c>
      <c r="P145" s="26">
        <f t="shared" si="12"/>
        <v>0.31373604092582191</v>
      </c>
      <c r="Q145" t="str">
        <f t="shared" si="13"/>
        <v>High</v>
      </c>
      <c r="R145" t="str">
        <f t="shared" si="14"/>
        <v>Low</v>
      </c>
      <c r="S145" s="23">
        <f t="shared" si="15"/>
        <v>2025</v>
      </c>
      <c r="T145" s="23">
        <f t="shared" si="16"/>
        <v>9</v>
      </c>
      <c r="U145" t="str">
        <f t="shared" si="17"/>
        <v>Sep-2025</v>
      </c>
    </row>
    <row r="146" spans="1:21" x14ac:dyDescent="0.3">
      <c r="A146" t="s">
        <v>669</v>
      </c>
      <c r="B146" s="22">
        <v>45173</v>
      </c>
      <c r="C146" s="22">
        <v>45175</v>
      </c>
      <c r="D146" s="23" t="s">
        <v>78</v>
      </c>
      <c r="E146" s="23" t="s">
        <v>672</v>
      </c>
      <c r="F146" s="23" t="s">
        <v>80</v>
      </c>
      <c r="G146" s="23" t="s">
        <v>63</v>
      </c>
      <c r="H146" s="23" t="s">
        <v>64</v>
      </c>
      <c r="I146" s="23" t="s">
        <v>96</v>
      </c>
      <c r="J146" s="23" t="s">
        <v>97</v>
      </c>
      <c r="K146" s="23" t="s">
        <v>416</v>
      </c>
      <c r="L146" s="24">
        <v>22296.400000000001</v>
      </c>
      <c r="M146">
        <v>5</v>
      </c>
      <c r="N146" s="25">
        <v>0.2</v>
      </c>
      <c r="O146" s="24">
        <v>4117.6000000000004</v>
      </c>
      <c r="P146" s="26">
        <f t="shared" si="12"/>
        <v>0.1846755530040724</v>
      </c>
      <c r="Q146" t="str">
        <f t="shared" si="13"/>
        <v>Low</v>
      </c>
      <c r="R146" t="str">
        <f t="shared" si="14"/>
        <v>Medium</v>
      </c>
      <c r="S146" s="23">
        <f t="shared" si="15"/>
        <v>2023</v>
      </c>
      <c r="T146" s="23">
        <f t="shared" si="16"/>
        <v>9</v>
      </c>
      <c r="U146" t="str">
        <f t="shared" si="17"/>
        <v>Sep-2023</v>
      </c>
    </row>
    <row r="147" spans="1:21" x14ac:dyDescent="0.3">
      <c r="A147" t="s">
        <v>673</v>
      </c>
      <c r="B147" s="22">
        <v>45339</v>
      </c>
      <c r="C147" s="22">
        <v>45343</v>
      </c>
      <c r="D147" s="23" t="s">
        <v>78</v>
      </c>
      <c r="E147" s="23" t="s">
        <v>676</v>
      </c>
      <c r="F147" s="23" t="s">
        <v>52</v>
      </c>
      <c r="G147" s="23" t="s">
        <v>72</v>
      </c>
      <c r="H147" s="23" t="s">
        <v>117</v>
      </c>
      <c r="I147" s="23" t="s">
        <v>118</v>
      </c>
      <c r="J147" s="23" t="s">
        <v>119</v>
      </c>
      <c r="K147" s="23" t="s">
        <v>270</v>
      </c>
      <c r="L147" s="24">
        <v>56303.05</v>
      </c>
      <c r="M147">
        <v>5</v>
      </c>
      <c r="N147" s="25">
        <v>0.05</v>
      </c>
      <c r="O147" s="24">
        <v>18693.11</v>
      </c>
      <c r="P147" s="26">
        <f t="shared" si="12"/>
        <v>0.33200883433490724</v>
      </c>
      <c r="Q147" t="str">
        <f t="shared" si="13"/>
        <v>High</v>
      </c>
      <c r="R147" t="str">
        <f t="shared" si="14"/>
        <v>Low</v>
      </c>
      <c r="S147" s="23">
        <f t="shared" si="15"/>
        <v>2024</v>
      </c>
      <c r="T147" s="23">
        <f t="shared" si="16"/>
        <v>2</v>
      </c>
      <c r="U147" t="str">
        <f t="shared" si="17"/>
        <v>Feb-2024</v>
      </c>
    </row>
    <row r="148" spans="1:21" x14ac:dyDescent="0.3">
      <c r="A148" t="s">
        <v>677</v>
      </c>
      <c r="B148" s="22">
        <v>45665</v>
      </c>
      <c r="C148" s="22">
        <v>45668</v>
      </c>
      <c r="D148" s="23" t="s">
        <v>78</v>
      </c>
      <c r="E148" s="23" t="s">
        <v>680</v>
      </c>
      <c r="F148" s="23" t="s">
        <v>80</v>
      </c>
      <c r="G148" s="23" t="s">
        <v>179</v>
      </c>
      <c r="H148" s="23" t="s">
        <v>180</v>
      </c>
      <c r="I148" s="23" t="s">
        <v>83</v>
      </c>
      <c r="J148" s="23" t="s">
        <v>449</v>
      </c>
      <c r="K148" s="23" t="s">
        <v>681</v>
      </c>
      <c r="L148" s="24">
        <v>31859.46</v>
      </c>
      <c r="M148">
        <v>9</v>
      </c>
      <c r="N148" s="25">
        <v>0.05</v>
      </c>
      <c r="O148" s="24">
        <v>11709.41</v>
      </c>
      <c r="P148" s="26">
        <f t="shared" si="12"/>
        <v>0.36753322247144177</v>
      </c>
      <c r="Q148" t="str">
        <f t="shared" si="13"/>
        <v>High</v>
      </c>
      <c r="R148" t="str">
        <f t="shared" si="14"/>
        <v>Low</v>
      </c>
      <c r="S148" s="23">
        <f t="shared" si="15"/>
        <v>2025</v>
      </c>
      <c r="T148" s="23">
        <f t="shared" si="16"/>
        <v>1</v>
      </c>
      <c r="U148" t="str">
        <f t="shared" si="17"/>
        <v>Jan-2025</v>
      </c>
    </row>
    <row r="149" spans="1:21" x14ac:dyDescent="0.3">
      <c r="A149" t="s">
        <v>682</v>
      </c>
      <c r="B149" s="22">
        <v>45408</v>
      </c>
      <c r="C149" s="22">
        <v>45411</v>
      </c>
      <c r="D149" s="23" t="s">
        <v>102</v>
      </c>
      <c r="E149" s="23" t="s">
        <v>440</v>
      </c>
      <c r="F149" s="23" t="s">
        <v>52</v>
      </c>
      <c r="G149" s="23" t="s">
        <v>179</v>
      </c>
      <c r="H149" s="23" t="s">
        <v>180</v>
      </c>
      <c r="I149" s="23" t="s">
        <v>96</v>
      </c>
      <c r="J149" s="23" t="s">
        <v>166</v>
      </c>
      <c r="K149" s="23" t="s">
        <v>337</v>
      </c>
      <c r="L149" s="24">
        <v>45549.919999999998</v>
      </c>
      <c r="M149">
        <v>4</v>
      </c>
      <c r="N149" s="25">
        <v>0.1</v>
      </c>
      <c r="O149" s="24">
        <v>13106.41</v>
      </c>
      <c r="P149" s="26">
        <f t="shared" si="12"/>
        <v>0.28773727813352912</v>
      </c>
      <c r="Q149" t="str">
        <f t="shared" si="13"/>
        <v>Medium</v>
      </c>
      <c r="R149" t="str">
        <f t="shared" si="14"/>
        <v>Low</v>
      </c>
      <c r="S149" s="23">
        <f t="shared" si="15"/>
        <v>2024</v>
      </c>
      <c r="T149" s="23">
        <f t="shared" si="16"/>
        <v>4</v>
      </c>
      <c r="U149" t="str">
        <f t="shared" si="17"/>
        <v>Apr-2024</v>
      </c>
    </row>
    <row r="150" spans="1:21" x14ac:dyDescent="0.3">
      <c r="A150" t="s">
        <v>685</v>
      </c>
      <c r="B150" s="22">
        <v>45884</v>
      </c>
      <c r="C150" s="22">
        <v>45885</v>
      </c>
      <c r="D150" s="23" t="s">
        <v>50</v>
      </c>
      <c r="E150" s="23" t="s">
        <v>688</v>
      </c>
      <c r="F150" s="23" t="s">
        <v>80</v>
      </c>
      <c r="G150" s="23" t="s">
        <v>81</v>
      </c>
      <c r="H150" s="23" t="s">
        <v>284</v>
      </c>
      <c r="I150" s="23" t="s">
        <v>96</v>
      </c>
      <c r="J150" s="23" t="s">
        <v>135</v>
      </c>
      <c r="K150" s="23" t="s">
        <v>395</v>
      </c>
      <c r="L150" s="24">
        <v>83032.740000000005</v>
      </c>
      <c r="M150">
        <v>7</v>
      </c>
      <c r="N150" s="25">
        <v>0.05</v>
      </c>
      <c r="O150" s="24">
        <v>13082.26</v>
      </c>
      <c r="P150" s="26">
        <f t="shared" si="12"/>
        <v>0.15755544138372404</v>
      </c>
      <c r="Q150" t="str">
        <f t="shared" si="13"/>
        <v>Low</v>
      </c>
      <c r="R150" t="str">
        <f t="shared" si="14"/>
        <v>Low</v>
      </c>
      <c r="S150" s="23">
        <f t="shared" si="15"/>
        <v>2025</v>
      </c>
      <c r="T150" s="23">
        <f t="shared" si="16"/>
        <v>8</v>
      </c>
      <c r="U150" t="str">
        <f t="shared" si="17"/>
        <v>Aug-2025</v>
      </c>
    </row>
    <row r="151" spans="1:21" x14ac:dyDescent="0.3">
      <c r="A151" t="s">
        <v>689</v>
      </c>
      <c r="B151" s="22">
        <v>45154</v>
      </c>
      <c r="C151" s="22">
        <v>45155</v>
      </c>
      <c r="D151" s="23" t="s">
        <v>50</v>
      </c>
      <c r="E151" s="23" t="s">
        <v>692</v>
      </c>
      <c r="F151" s="23" t="s">
        <v>80</v>
      </c>
      <c r="G151" s="23" t="s">
        <v>81</v>
      </c>
      <c r="H151" s="23" t="s">
        <v>95</v>
      </c>
      <c r="I151" s="23" t="s">
        <v>118</v>
      </c>
      <c r="J151" s="23" t="s">
        <v>119</v>
      </c>
      <c r="K151" s="23" t="s">
        <v>270</v>
      </c>
      <c r="L151" s="24">
        <v>71639.19</v>
      </c>
      <c r="M151">
        <v>9</v>
      </c>
      <c r="N151" s="25">
        <v>0.05</v>
      </c>
      <c r="O151" s="24">
        <v>12742.7</v>
      </c>
      <c r="P151" s="26">
        <f t="shared" si="12"/>
        <v>0.17787331207960336</v>
      </c>
      <c r="Q151" t="str">
        <f t="shared" si="13"/>
        <v>Low</v>
      </c>
      <c r="R151" t="str">
        <f t="shared" si="14"/>
        <v>Low</v>
      </c>
      <c r="S151" s="23">
        <f t="shared" si="15"/>
        <v>2023</v>
      </c>
      <c r="T151" s="23">
        <f t="shared" si="16"/>
        <v>8</v>
      </c>
      <c r="U151" t="str">
        <f t="shared" si="17"/>
        <v>Aug-2023</v>
      </c>
    </row>
    <row r="152" spans="1:21" x14ac:dyDescent="0.3">
      <c r="A152" t="s">
        <v>693</v>
      </c>
      <c r="B152" s="22">
        <v>45520</v>
      </c>
      <c r="C152" s="22">
        <v>45523</v>
      </c>
      <c r="D152" s="23" t="s">
        <v>61</v>
      </c>
      <c r="E152" s="23" t="s">
        <v>696</v>
      </c>
      <c r="F152" s="23" t="s">
        <v>52</v>
      </c>
      <c r="G152" s="23" t="s">
        <v>63</v>
      </c>
      <c r="H152" s="23" t="s">
        <v>64</v>
      </c>
      <c r="I152" s="23" t="s">
        <v>83</v>
      </c>
      <c r="J152" s="23" t="s">
        <v>449</v>
      </c>
      <c r="K152" s="23" t="s">
        <v>681</v>
      </c>
      <c r="L152" s="24">
        <v>71420.160000000003</v>
      </c>
      <c r="M152">
        <v>6</v>
      </c>
      <c r="N152" s="25">
        <v>0.2</v>
      </c>
      <c r="O152" s="24">
        <v>13221.28</v>
      </c>
      <c r="P152" s="26">
        <f t="shared" si="12"/>
        <v>0.18511971969819166</v>
      </c>
      <c r="Q152" t="str">
        <f t="shared" si="13"/>
        <v>Low</v>
      </c>
      <c r="R152" t="str">
        <f t="shared" si="14"/>
        <v>Medium</v>
      </c>
      <c r="S152" s="23">
        <f t="shared" si="15"/>
        <v>2024</v>
      </c>
      <c r="T152" s="23">
        <f t="shared" si="16"/>
        <v>8</v>
      </c>
      <c r="U152" t="str">
        <f t="shared" si="17"/>
        <v>Aug-2024</v>
      </c>
    </row>
    <row r="153" spans="1:21" x14ac:dyDescent="0.3">
      <c r="A153" t="s">
        <v>697</v>
      </c>
      <c r="B153" s="22">
        <v>44957</v>
      </c>
      <c r="C153" s="22">
        <v>44959</v>
      </c>
      <c r="D153" s="23" t="s">
        <v>102</v>
      </c>
      <c r="E153" s="23" t="s">
        <v>540</v>
      </c>
      <c r="F153" s="23" t="s">
        <v>71</v>
      </c>
      <c r="G153" s="23" t="s">
        <v>81</v>
      </c>
      <c r="H153" s="23" t="s">
        <v>186</v>
      </c>
      <c r="I153" s="23" t="s">
        <v>55</v>
      </c>
      <c r="J153" s="23" t="s">
        <v>65</v>
      </c>
      <c r="K153" s="23" t="s">
        <v>91</v>
      </c>
      <c r="L153" s="24">
        <v>39914.400000000001</v>
      </c>
      <c r="M153">
        <v>8</v>
      </c>
      <c r="N153" s="25">
        <v>0.05</v>
      </c>
      <c r="O153" s="24">
        <v>15102.72</v>
      </c>
      <c r="P153" s="26">
        <f t="shared" si="12"/>
        <v>0.37837772833864469</v>
      </c>
      <c r="Q153" t="str">
        <f t="shared" si="13"/>
        <v>High</v>
      </c>
      <c r="R153" t="str">
        <f t="shared" si="14"/>
        <v>Low</v>
      </c>
      <c r="S153" s="23">
        <f t="shared" si="15"/>
        <v>2023</v>
      </c>
      <c r="T153" s="23">
        <f t="shared" si="16"/>
        <v>1</v>
      </c>
      <c r="U153" t="str">
        <f t="shared" si="17"/>
        <v>Jan-2023</v>
      </c>
    </row>
    <row r="154" spans="1:21" x14ac:dyDescent="0.3">
      <c r="A154" t="s">
        <v>700</v>
      </c>
      <c r="B154" s="22">
        <v>45347</v>
      </c>
      <c r="C154" s="22">
        <v>45349</v>
      </c>
      <c r="D154" s="23" t="s">
        <v>102</v>
      </c>
      <c r="E154" s="23" t="s">
        <v>703</v>
      </c>
      <c r="F154" s="23" t="s">
        <v>71</v>
      </c>
      <c r="G154" s="23" t="s">
        <v>179</v>
      </c>
      <c r="H154" s="23" t="s">
        <v>180</v>
      </c>
      <c r="I154" s="23" t="s">
        <v>118</v>
      </c>
      <c r="J154" s="23" t="s">
        <v>230</v>
      </c>
      <c r="K154" s="23" t="s">
        <v>231</v>
      </c>
      <c r="L154" s="24">
        <v>4477.76</v>
      </c>
      <c r="M154">
        <v>4</v>
      </c>
      <c r="N154" s="25">
        <v>0</v>
      </c>
      <c r="O154" s="24">
        <v>1270.1199999999999</v>
      </c>
      <c r="P154" s="26">
        <f t="shared" si="12"/>
        <v>0.28365075394840272</v>
      </c>
      <c r="Q154" t="str">
        <f t="shared" si="13"/>
        <v>Medium</v>
      </c>
      <c r="R154" t="str">
        <f t="shared" si="14"/>
        <v>None</v>
      </c>
      <c r="S154" s="23">
        <f t="shared" si="15"/>
        <v>2024</v>
      </c>
      <c r="T154" s="23">
        <f t="shared" si="16"/>
        <v>2</v>
      </c>
      <c r="U154" t="str">
        <f t="shared" si="17"/>
        <v>Feb-2024</v>
      </c>
    </row>
    <row r="155" spans="1:21" x14ac:dyDescent="0.3">
      <c r="A155" t="s">
        <v>704</v>
      </c>
      <c r="B155" s="22">
        <v>44889</v>
      </c>
      <c r="C155" s="22">
        <v>44893</v>
      </c>
      <c r="D155" s="23" t="s">
        <v>78</v>
      </c>
      <c r="E155" s="23" t="s">
        <v>707</v>
      </c>
      <c r="F155" s="23" t="s">
        <v>71</v>
      </c>
      <c r="G155" s="23" t="s">
        <v>179</v>
      </c>
      <c r="H155" s="23" t="s">
        <v>180</v>
      </c>
      <c r="I155" s="23" t="s">
        <v>83</v>
      </c>
      <c r="J155" s="23" t="s">
        <v>156</v>
      </c>
      <c r="K155" s="23" t="s">
        <v>285</v>
      </c>
      <c r="L155" s="24">
        <v>20801.04</v>
      </c>
      <c r="M155">
        <v>3</v>
      </c>
      <c r="N155" s="25">
        <v>0.2</v>
      </c>
      <c r="O155" s="24">
        <v>5101.9799999999996</v>
      </c>
      <c r="P155" s="26">
        <f t="shared" si="12"/>
        <v>0.24527523623818806</v>
      </c>
      <c r="Q155" t="str">
        <f t="shared" si="13"/>
        <v>Medium</v>
      </c>
      <c r="R155" t="str">
        <f t="shared" si="14"/>
        <v>Medium</v>
      </c>
      <c r="S155" s="23">
        <f t="shared" si="15"/>
        <v>2022</v>
      </c>
      <c r="T155" s="23">
        <f t="shared" si="16"/>
        <v>11</v>
      </c>
      <c r="U155" t="str">
        <f t="shared" si="17"/>
        <v>Nov-2022</v>
      </c>
    </row>
    <row r="156" spans="1:21" x14ac:dyDescent="0.3">
      <c r="A156" t="s">
        <v>708</v>
      </c>
      <c r="B156" s="22">
        <v>45999</v>
      </c>
      <c r="C156" s="22">
        <v>46004</v>
      </c>
      <c r="D156" s="23" t="s">
        <v>102</v>
      </c>
      <c r="E156" s="23" t="s">
        <v>711</v>
      </c>
      <c r="F156" s="23" t="s">
        <v>52</v>
      </c>
      <c r="G156" s="23" t="s">
        <v>179</v>
      </c>
      <c r="H156" s="23" t="s">
        <v>180</v>
      </c>
      <c r="I156" s="23" t="s">
        <v>96</v>
      </c>
      <c r="J156" s="23" t="s">
        <v>97</v>
      </c>
      <c r="K156" s="23" t="s">
        <v>98</v>
      </c>
      <c r="L156" s="24">
        <v>18606.900000000001</v>
      </c>
      <c r="M156">
        <v>10</v>
      </c>
      <c r="N156" s="25">
        <v>0.2</v>
      </c>
      <c r="O156" s="24">
        <v>2594.2199999999998</v>
      </c>
      <c r="P156" s="26">
        <f t="shared" si="12"/>
        <v>0.13942247230865967</v>
      </c>
      <c r="Q156" t="str">
        <f t="shared" si="13"/>
        <v>Low</v>
      </c>
      <c r="R156" t="str">
        <f t="shared" si="14"/>
        <v>Medium</v>
      </c>
      <c r="S156" s="23">
        <f t="shared" si="15"/>
        <v>2025</v>
      </c>
      <c r="T156" s="23">
        <f t="shared" si="16"/>
        <v>12</v>
      </c>
      <c r="U156" t="str">
        <f t="shared" si="17"/>
        <v>Dec-2025</v>
      </c>
    </row>
    <row r="157" spans="1:21" x14ac:dyDescent="0.3">
      <c r="A157" t="s">
        <v>712</v>
      </c>
      <c r="B157" s="22">
        <v>44976</v>
      </c>
      <c r="C157" s="22">
        <v>44981</v>
      </c>
      <c r="D157" s="23" t="s">
        <v>61</v>
      </c>
      <c r="E157" s="23" t="s">
        <v>715</v>
      </c>
      <c r="F157" s="23" t="s">
        <v>80</v>
      </c>
      <c r="G157" s="23" t="s">
        <v>63</v>
      </c>
      <c r="H157" s="23" t="s">
        <v>213</v>
      </c>
      <c r="I157" s="23" t="s">
        <v>83</v>
      </c>
      <c r="J157" s="23" t="s">
        <v>379</v>
      </c>
      <c r="K157" s="23" t="s">
        <v>716</v>
      </c>
      <c r="L157" s="24">
        <v>61138.26</v>
      </c>
      <c r="M157">
        <v>9</v>
      </c>
      <c r="N157" s="25">
        <v>0</v>
      </c>
      <c r="O157" s="24">
        <v>17524.79</v>
      </c>
      <c r="P157" s="26">
        <f t="shared" si="12"/>
        <v>0.2866419489203651</v>
      </c>
      <c r="Q157" t="str">
        <f t="shared" si="13"/>
        <v>Medium</v>
      </c>
      <c r="R157" t="str">
        <f t="shared" si="14"/>
        <v>None</v>
      </c>
      <c r="S157" s="23">
        <f t="shared" si="15"/>
        <v>2023</v>
      </c>
      <c r="T157" s="23">
        <f t="shared" si="16"/>
        <v>2</v>
      </c>
      <c r="U157" t="str">
        <f t="shared" si="17"/>
        <v>Feb-2023</v>
      </c>
    </row>
    <row r="158" spans="1:21" x14ac:dyDescent="0.3">
      <c r="A158" t="s">
        <v>717</v>
      </c>
      <c r="B158" s="22">
        <v>45613</v>
      </c>
      <c r="C158" s="22">
        <v>45617</v>
      </c>
      <c r="D158" s="23" t="s">
        <v>102</v>
      </c>
      <c r="E158" s="23" t="s">
        <v>625</v>
      </c>
      <c r="F158" s="23" t="s">
        <v>80</v>
      </c>
      <c r="G158" s="23" t="s">
        <v>63</v>
      </c>
      <c r="H158" s="23" t="s">
        <v>64</v>
      </c>
      <c r="I158" s="23" t="s">
        <v>55</v>
      </c>
      <c r="J158" s="23" t="s">
        <v>56</v>
      </c>
      <c r="K158" s="23" t="s">
        <v>151</v>
      </c>
      <c r="L158" s="24">
        <v>11237.91</v>
      </c>
      <c r="M158">
        <v>1</v>
      </c>
      <c r="N158" s="25">
        <v>0.2</v>
      </c>
      <c r="O158" s="24">
        <v>3431.99</v>
      </c>
      <c r="P158" s="26">
        <f t="shared" si="12"/>
        <v>0.30539397450237632</v>
      </c>
      <c r="Q158" t="str">
        <f t="shared" si="13"/>
        <v>High</v>
      </c>
      <c r="R158" t="str">
        <f t="shared" si="14"/>
        <v>Medium</v>
      </c>
      <c r="S158" s="23">
        <f t="shared" si="15"/>
        <v>2024</v>
      </c>
      <c r="T158" s="23">
        <f t="shared" si="16"/>
        <v>11</v>
      </c>
      <c r="U158" t="str">
        <f t="shared" si="17"/>
        <v>Nov-2024</v>
      </c>
    </row>
    <row r="159" spans="1:21" x14ac:dyDescent="0.3">
      <c r="A159" t="s">
        <v>719</v>
      </c>
      <c r="B159" s="22">
        <v>45429</v>
      </c>
      <c r="C159" s="22">
        <v>45432</v>
      </c>
      <c r="D159" s="23" t="s">
        <v>50</v>
      </c>
      <c r="E159" s="23" t="s">
        <v>722</v>
      </c>
      <c r="F159" s="23" t="s">
        <v>52</v>
      </c>
      <c r="G159" s="23" t="s">
        <v>63</v>
      </c>
      <c r="H159" s="23" t="s">
        <v>213</v>
      </c>
      <c r="I159" s="23" t="s">
        <v>118</v>
      </c>
      <c r="J159" s="23" t="s">
        <v>119</v>
      </c>
      <c r="K159" s="23" t="s">
        <v>120</v>
      </c>
      <c r="L159" s="24">
        <v>34602.75</v>
      </c>
      <c r="M159">
        <v>3</v>
      </c>
      <c r="N159" s="25">
        <v>0.25</v>
      </c>
      <c r="O159" s="24">
        <v>6190.34</v>
      </c>
      <c r="P159" s="26">
        <f t="shared" si="12"/>
        <v>0.17889734197426505</v>
      </c>
      <c r="Q159" t="str">
        <f t="shared" si="13"/>
        <v>Low</v>
      </c>
      <c r="R159" t="str">
        <f t="shared" si="14"/>
        <v>High</v>
      </c>
      <c r="S159" s="23">
        <f t="shared" si="15"/>
        <v>2024</v>
      </c>
      <c r="T159" s="23">
        <f t="shared" si="16"/>
        <v>5</v>
      </c>
      <c r="U159" t="str">
        <f t="shared" si="17"/>
        <v>May-2024</v>
      </c>
    </row>
    <row r="160" spans="1:21" x14ac:dyDescent="0.3">
      <c r="A160" t="s">
        <v>723</v>
      </c>
      <c r="B160" s="22">
        <v>45422</v>
      </c>
      <c r="C160" s="22">
        <v>45425</v>
      </c>
      <c r="D160" s="23" t="s">
        <v>102</v>
      </c>
      <c r="E160" s="23" t="s">
        <v>726</v>
      </c>
      <c r="F160" s="23" t="s">
        <v>71</v>
      </c>
      <c r="G160" s="23" t="s">
        <v>81</v>
      </c>
      <c r="H160" s="23" t="s">
        <v>284</v>
      </c>
      <c r="I160" s="23" t="s">
        <v>118</v>
      </c>
      <c r="J160" s="23" t="s">
        <v>191</v>
      </c>
      <c r="K160" s="23" t="s">
        <v>192</v>
      </c>
      <c r="L160" s="24">
        <v>54155.43</v>
      </c>
      <c r="M160">
        <v>9</v>
      </c>
      <c r="N160" s="25">
        <v>0.05</v>
      </c>
      <c r="O160" s="24">
        <v>11217.41</v>
      </c>
      <c r="P160" s="26">
        <f t="shared" si="12"/>
        <v>0.20713361522565696</v>
      </c>
      <c r="Q160" t="str">
        <f t="shared" si="13"/>
        <v>Medium</v>
      </c>
      <c r="R160" t="str">
        <f t="shared" si="14"/>
        <v>Low</v>
      </c>
      <c r="S160" s="23">
        <f t="shared" si="15"/>
        <v>2024</v>
      </c>
      <c r="T160" s="23">
        <f t="shared" si="16"/>
        <v>5</v>
      </c>
      <c r="U160" t="str">
        <f t="shared" si="17"/>
        <v>May-2024</v>
      </c>
    </row>
    <row r="161" spans="1:21" x14ac:dyDescent="0.3">
      <c r="A161" t="s">
        <v>727</v>
      </c>
      <c r="B161" s="22">
        <v>45018</v>
      </c>
      <c r="C161" s="22">
        <v>45025</v>
      </c>
      <c r="D161" s="23" t="s">
        <v>50</v>
      </c>
      <c r="E161" s="23" t="s">
        <v>730</v>
      </c>
      <c r="F161" s="23" t="s">
        <v>71</v>
      </c>
      <c r="G161" s="23" t="s">
        <v>179</v>
      </c>
      <c r="H161" s="23" t="s">
        <v>236</v>
      </c>
      <c r="I161" s="23" t="s">
        <v>96</v>
      </c>
      <c r="J161" s="23" t="s">
        <v>135</v>
      </c>
      <c r="K161" s="23" t="s">
        <v>395</v>
      </c>
      <c r="L161" s="24">
        <v>42585.279999999999</v>
      </c>
      <c r="M161">
        <v>8</v>
      </c>
      <c r="N161" s="25">
        <v>0.1</v>
      </c>
      <c r="O161" s="24">
        <v>13524.74</v>
      </c>
      <c r="P161" s="26">
        <f t="shared" si="12"/>
        <v>0.31759190029982193</v>
      </c>
      <c r="Q161" t="str">
        <f t="shared" si="13"/>
        <v>High</v>
      </c>
      <c r="R161" t="str">
        <f t="shared" si="14"/>
        <v>Low</v>
      </c>
      <c r="S161" s="23">
        <f t="shared" si="15"/>
        <v>2023</v>
      </c>
      <c r="T161" s="23">
        <f t="shared" si="16"/>
        <v>4</v>
      </c>
      <c r="U161" t="str">
        <f t="shared" si="17"/>
        <v>Apr-2023</v>
      </c>
    </row>
    <row r="162" spans="1:21" x14ac:dyDescent="0.3">
      <c r="A162" t="s">
        <v>731</v>
      </c>
      <c r="B162" s="22">
        <v>44793</v>
      </c>
      <c r="C162" s="22">
        <v>44794</v>
      </c>
      <c r="D162" s="23" t="s">
        <v>102</v>
      </c>
      <c r="E162" s="23" t="s">
        <v>734</v>
      </c>
      <c r="F162" s="23" t="s">
        <v>52</v>
      </c>
      <c r="G162" s="23" t="s">
        <v>53</v>
      </c>
      <c r="H162" s="23" t="s">
        <v>54</v>
      </c>
      <c r="I162" s="23" t="s">
        <v>55</v>
      </c>
      <c r="J162" s="23" t="s">
        <v>173</v>
      </c>
      <c r="K162" s="23" t="s">
        <v>735</v>
      </c>
      <c r="L162" s="24">
        <v>101459.5</v>
      </c>
      <c r="M162">
        <v>10</v>
      </c>
      <c r="N162" s="25">
        <v>0</v>
      </c>
      <c r="O162" s="24">
        <v>34376.15</v>
      </c>
      <c r="P162" s="26">
        <f t="shared" si="12"/>
        <v>0.3388164735682711</v>
      </c>
      <c r="Q162" t="str">
        <f t="shared" si="13"/>
        <v>High</v>
      </c>
      <c r="R162" t="str">
        <f t="shared" si="14"/>
        <v>None</v>
      </c>
      <c r="S162" s="23">
        <f t="shared" si="15"/>
        <v>2022</v>
      </c>
      <c r="T162" s="23">
        <f t="shared" si="16"/>
        <v>8</v>
      </c>
      <c r="U162" t="str">
        <f t="shared" si="17"/>
        <v>Aug-2022</v>
      </c>
    </row>
    <row r="163" spans="1:21" x14ac:dyDescent="0.3">
      <c r="A163" t="s">
        <v>736</v>
      </c>
      <c r="B163" s="22">
        <v>44652</v>
      </c>
      <c r="C163" s="22">
        <v>44656</v>
      </c>
      <c r="D163" s="23" t="s">
        <v>102</v>
      </c>
      <c r="E163" s="23" t="s">
        <v>738</v>
      </c>
      <c r="F163" s="23" t="s">
        <v>52</v>
      </c>
      <c r="G163" s="23" t="s">
        <v>81</v>
      </c>
      <c r="H163" s="23" t="s">
        <v>284</v>
      </c>
      <c r="I163" s="23" t="s">
        <v>118</v>
      </c>
      <c r="J163" s="23" t="s">
        <v>303</v>
      </c>
      <c r="K163" s="23" t="s">
        <v>421</v>
      </c>
      <c r="L163" s="24">
        <v>49197.7</v>
      </c>
      <c r="M163">
        <v>10</v>
      </c>
      <c r="N163" s="25">
        <v>0.2</v>
      </c>
      <c r="O163" s="24">
        <v>8141.84</v>
      </c>
      <c r="P163" s="26">
        <f t="shared" si="12"/>
        <v>0.16549228927368556</v>
      </c>
      <c r="Q163" t="str">
        <f t="shared" si="13"/>
        <v>Low</v>
      </c>
      <c r="R163" t="str">
        <f t="shared" si="14"/>
        <v>Medium</v>
      </c>
      <c r="S163" s="23">
        <f t="shared" si="15"/>
        <v>2022</v>
      </c>
      <c r="T163" s="23">
        <f t="shared" si="16"/>
        <v>4</v>
      </c>
      <c r="U163" t="str">
        <f t="shared" si="17"/>
        <v>Apr-2022</v>
      </c>
    </row>
    <row r="164" spans="1:21" x14ac:dyDescent="0.3">
      <c r="A164" t="s">
        <v>739</v>
      </c>
      <c r="B164" s="22">
        <v>45218</v>
      </c>
      <c r="C164" s="22">
        <v>45220</v>
      </c>
      <c r="D164" s="23" t="s">
        <v>78</v>
      </c>
      <c r="E164" s="23" t="s">
        <v>742</v>
      </c>
      <c r="F164" s="23" t="s">
        <v>52</v>
      </c>
      <c r="G164" s="23" t="s">
        <v>63</v>
      </c>
      <c r="H164" s="23" t="s">
        <v>64</v>
      </c>
      <c r="I164" s="23" t="s">
        <v>118</v>
      </c>
      <c r="J164" s="23" t="s">
        <v>191</v>
      </c>
      <c r="K164" s="23" t="s">
        <v>290</v>
      </c>
      <c r="L164" s="24">
        <v>132197.70000000001</v>
      </c>
      <c r="M164">
        <v>10</v>
      </c>
      <c r="N164" s="25">
        <v>0.05</v>
      </c>
      <c r="O164" s="24">
        <v>30580.85</v>
      </c>
      <c r="P164" s="26">
        <f t="shared" si="12"/>
        <v>0.23132664184021354</v>
      </c>
      <c r="Q164" t="str">
        <f t="shared" si="13"/>
        <v>Medium</v>
      </c>
      <c r="R164" t="str">
        <f t="shared" si="14"/>
        <v>Low</v>
      </c>
      <c r="S164" s="23">
        <f t="shared" si="15"/>
        <v>2023</v>
      </c>
      <c r="T164" s="23">
        <f t="shared" si="16"/>
        <v>10</v>
      </c>
      <c r="U164" t="str">
        <f t="shared" si="17"/>
        <v>Oct-2023</v>
      </c>
    </row>
    <row r="165" spans="1:21" x14ac:dyDescent="0.3">
      <c r="A165" t="s">
        <v>743</v>
      </c>
      <c r="B165" s="22">
        <v>45436</v>
      </c>
      <c r="C165" s="22">
        <v>45441</v>
      </c>
      <c r="D165" s="23" t="s">
        <v>102</v>
      </c>
      <c r="E165" s="23" t="s">
        <v>746</v>
      </c>
      <c r="F165" s="23" t="s">
        <v>80</v>
      </c>
      <c r="G165" s="23" t="s">
        <v>63</v>
      </c>
      <c r="H165" s="23" t="s">
        <v>64</v>
      </c>
      <c r="I165" s="23" t="s">
        <v>96</v>
      </c>
      <c r="J165" s="23" t="s">
        <v>166</v>
      </c>
      <c r="K165" s="23" t="s">
        <v>167</v>
      </c>
      <c r="L165" s="24">
        <v>28858.05</v>
      </c>
      <c r="M165">
        <v>5</v>
      </c>
      <c r="N165" s="25">
        <v>0.2</v>
      </c>
      <c r="O165" s="24">
        <v>6501.61</v>
      </c>
      <c r="P165" s="26">
        <f t="shared" si="12"/>
        <v>0.22529623449955904</v>
      </c>
      <c r="Q165" t="str">
        <f t="shared" si="13"/>
        <v>Medium</v>
      </c>
      <c r="R165" t="str">
        <f t="shared" si="14"/>
        <v>Medium</v>
      </c>
      <c r="S165" s="23">
        <f t="shared" si="15"/>
        <v>2024</v>
      </c>
      <c r="T165" s="23">
        <f t="shared" si="16"/>
        <v>5</v>
      </c>
      <c r="U165" t="str">
        <f t="shared" si="17"/>
        <v>May-2024</v>
      </c>
    </row>
    <row r="166" spans="1:21" x14ac:dyDescent="0.3">
      <c r="A166" t="s">
        <v>747</v>
      </c>
      <c r="B166" s="22">
        <v>45023</v>
      </c>
      <c r="C166" s="22">
        <v>45026</v>
      </c>
      <c r="D166" s="23" t="s">
        <v>61</v>
      </c>
      <c r="E166" s="23" t="s">
        <v>370</v>
      </c>
      <c r="F166" s="23" t="s">
        <v>80</v>
      </c>
      <c r="G166" s="23" t="s">
        <v>63</v>
      </c>
      <c r="H166" s="23" t="s">
        <v>202</v>
      </c>
      <c r="I166" s="23" t="s">
        <v>83</v>
      </c>
      <c r="J166" s="23" t="s">
        <v>379</v>
      </c>
      <c r="K166" s="23" t="s">
        <v>716</v>
      </c>
      <c r="L166" s="24">
        <v>16046.9</v>
      </c>
      <c r="M166">
        <v>5</v>
      </c>
      <c r="N166" s="25">
        <v>0.25</v>
      </c>
      <c r="O166" s="24">
        <v>4576.16</v>
      </c>
      <c r="P166" s="26">
        <f t="shared" si="12"/>
        <v>0.2851740834678349</v>
      </c>
      <c r="Q166" t="str">
        <f t="shared" si="13"/>
        <v>Medium</v>
      </c>
      <c r="R166" t="str">
        <f t="shared" si="14"/>
        <v>High</v>
      </c>
      <c r="S166" s="23">
        <f t="shared" si="15"/>
        <v>2023</v>
      </c>
      <c r="T166" s="23">
        <f t="shared" si="16"/>
        <v>4</v>
      </c>
      <c r="U166" t="str">
        <f t="shared" si="17"/>
        <v>Apr-2023</v>
      </c>
    </row>
    <row r="167" spans="1:21" x14ac:dyDescent="0.3">
      <c r="A167" t="s">
        <v>750</v>
      </c>
      <c r="B167" s="22">
        <v>45483</v>
      </c>
      <c r="C167" s="22">
        <v>45490</v>
      </c>
      <c r="D167" s="23" t="s">
        <v>78</v>
      </c>
      <c r="E167" s="23" t="s">
        <v>753</v>
      </c>
      <c r="F167" s="23" t="s">
        <v>80</v>
      </c>
      <c r="G167" s="23" t="s">
        <v>53</v>
      </c>
      <c r="H167" s="23" t="s">
        <v>54</v>
      </c>
      <c r="I167" s="23" t="s">
        <v>118</v>
      </c>
      <c r="J167" s="23" t="s">
        <v>119</v>
      </c>
      <c r="K167" s="23" t="s">
        <v>270</v>
      </c>
      <c r="L167" s="24">
        <v>91232.5</v>
      </c>
      <c r="M167">
        <v>10</v>
      </c>
      <c r="N167" s="25">
        <v>0</v>
      </c>
      <c r="O167" s="24">
        <v>32201.35</v>
      </c>
      <c r="P167" s="26">
        <f t="shared" si="12"/>
        <v>0.35295919765434464</v>
      </c>
      <c r="Q167" t="str">
        <f t="shared" si="13"/>
        <v>High</v>
      </c>
      <c r="R167" t="str">
        <f t="shared" si="14"/>
        <v>None</v>
      </c>
      <c r="S167" s="23">
        <f t="shared" si="15"/>
        <v>2024</v>
      </c>
      <c r="T167" s="23">
        <f t="shared" si="16"/>
        <v>7</v>
      </c>
      <c r="U167" t="str">
        <f t="shared" si="17"/>
        <v>Jul-2024</v>
      </c>
    </row>
    <row r="168" spans="1:21" x14ac:dyDescent="0.3">
      <c r="A168" t="s">
        <v>754</v>
      </c>
      <c r="B168" s="22">
        <v>45765</v>
      </c>
      <c r="C168" s="22">
        <v>45771</v>
      </c>
      <c r="D168" s="23" t="s">
        <v>61</v>
      </c>
      <c r="E168" s="23" t="s">
        <v>757</v>
      </c>
      <c r="F168" s="23" t="s">
        <v>71</v>
      </c>
      <c r="G168" s="23" t="s">
        <v>72</v>
      </c>
      <c r="H168" s="23" t="s">
        <v>117</v>
      </c>
      <c r="I168" s="23" t="s">
        <v>83</v>
      </c>
      <c r="J168" s="23" t="s">
        <v>156</v>
      </c>
      <c r="K168" s="23" t="s">
        <v>208</v>
      </c>
      <c r="L168" s="24">
        <v>22507.62</v>
      </c>
      <c r="M168">
        <v>2</v>
      </c>
      <c r="N168" s="25">
        <v>0.15</v>
      </c>
      <c r="O168" s="24">
        <v>3278.94</v>
      </c>
      <c r="P168" s="26">
        <f t="shared" si="12"/>
        <v>0.1456813292564918</v>
      </c>
      <c r="Q168" t="str">
        <f t="shared" si="13"/>
        <v>Low</v>
      </c>
      <c r="R168" t="str">
        <f t="shared" si="14"/>
        <v>Medium</v>
      </c>
      <c r="S168" s="23">
        <f t="shared" si="15"/>
        <v>2025</v>
      </c>
      <c r="T168" s="23">
        <f t="shared" si="16"/>
        <v>4</v>
      </c>
      <c r="U168" t="str">
        <f t="shared" si="17"/>
        <v>Apr-2025</v>
      </c>
    </row>
    <row r="169" spans="1:21" x14ac:dyDescent="0.3">
      <c r="A169" t="s">
        <v>758</v>
      </c>
      <c r="B169" s="22">
        <v>45986</v>
      </c>
      <c r="C169" s="22">
        <v>45991</v>
      </c>
      <c r="D169" s="23" t="s">
        <v>61</v>
      </c>
      <c r="E169" s="23" t="s">
        <v>761</v>
      </c>
      <c r="F169" s="23" t="s">
        <v>80</v>
      </c>
      <c r="G169" s="23" t="s">
        <v>72</v>
      </c>
      <c r="H169" s="23" t="s">
        <v>73</v>
      </c>
      <c r="I169" s="23" t="s">
        <v>96</v>
      </c>
      <c r="J169" s="23" t="s">
        <v>166</v>
      </c>
      <c r="K169" s="23" t="s">
        <v>762</v>
      </c>
      <c r="L169" s="24">
        <v>28587.9</v>
      </c>
      <c r="M169">
        <v>6</v>
      </c>
      <c r="N169" s="25">
        <v>0.1</v>
      </c>
      <c r="O169" s="24">
        <v>6993.07</v>
      </c>
      <c r="P169" s="26">
        <f t="shared" si="12"/>
        <v>0.24461642862889543</v>
      </c>
      <c r="Q169" t="str">
        <f t="shared" si="13"/>
        <v>Medium</v>
      </c>
      <c r="R169" t="str">
        <f t="shared" si="14"/>
        <v>Low</v>
      </c>
      <c r="S169" s="23">
        <f t="shared" si="15"/>
        <v>2025</v>
      </c>
      <c r="T169" s="23">
        <f t="shared" si="16"/>
        <v>11</v>
      </c>
      <c r="U169" t="str">
        <f t="shared" si="17"/>
        <v>Nov-2025</v>
      </c>
    </row>
    <row r="170" spans="1:21" x14ac:dyDescent="0.3">
      <c r="A170" t="s">
        <v>763</v>
      </c>
      <c r="B170" s="22">
        <v>45580</v>
      </c>
      <c r="C170" s="22">
        <v>45584</v>
      </c>
      <c r="D170" s="23" t="s">
        <v>50</v>
      </c>
      <c r="E170" s="23" t="s">
        <v>765</v>
      </c>
      <c r="F170" s="23" t="s">
        <v>52</v>
      </c>
      <c r="G170" s="23" t="s">
        <v>72</v>
      </c>
      <c r="H170" s="23" t="s">
        <v>73</v>
      </c>
      <c r="I170" s="23" t="s">
        <v>96</v>
      </c>
      <c r="J170" s="23" t="s">
        <v>111</v>
      </c>
      <c r="K170" s="23" t="s">
        <v>225</v>
      </c>
      <c r="L170" s="24">
        <v>44682.16</v>
      </c>
      <c r="M170">
        <v>4</v>
      </c>
      <c r="N170" s="25">
        <v>0</v>
      </c>
      <c r="O170" s="24">
        <v>14959.88</v>
      </c>
      <c r="P170" s="26">
        <f t="shared" si="12"/>
        <v>0.33480655366705636</v>
      </c>
      <c r="Q170" t="str">
        <f t="shared" si="13"/>
        <v>High</v>
      </c>
      <c r="R170" t="str">
        <f t="shared" si="14"/>
        <v>None</v>
      </c>
      <c r="S170" s="23">
        <f t="shared" si="15"/>
        <v>2024</v>
      </c>
      <c r="T170" s="23">
        <f t="shared" si="16"/>
        <v>10</v>
      </c>
      <c r="U170" t="str">
        <f t="shared" si="17"/>
        <v>Oct-2024</v>
      </c>
    </row>
    <row r="171" spans="1:21" x14ac:dyDescent="0.3">
      <c r="A171" t="s">
        <v>766</v>
      </c>
      <c r="B171" s="22">
        <v>45758</v>
      </c>
      <c r="C171" s="22">
        <v>45763</v>
      </c>
      <c r="D171" s="23" t="s">
        <v>102</v>
      </c>
      <c r="E171" s="23" t="s">
        <v>768</v>
      </c>
      <c r="F171" s="23" t="s">
        <v>52</v>
      </c>
      <c r="G171" s="23" t="s">
        <v>72</v>
      </c>
      <c r="H171" s="23" t="s">
        <v>104</v>
      </c>
      <c r="I171" s="23" t="s">
        <v>96</v>
      </c>
      <c r="J171" s="23" t="s">
        <v>135</v>
      </c>
      <c r="K171" s="23" t="s">
        <v>275</v>
      </c>
      <c r="L171" s="24">
        <v>88993.8</v>
      </c>
      <c r="M171">
        <v>9</v>
      </c>
      <c r="N171" s="25">
        <v>0.25</v>
      </c>
      <c r="O171" s="24">
        <v>21065.43</v>
      </c>
      <c r="P171" s="26">
        <f t="shared" si="12"/>
        <v>0.236706714400329</v>
      </c>
      <c r="Q171" t="str">
        <f t="shared" si="13"/>
        <v>Medium</v>
      </c>
      <c r="R171" t="str">
        <f t="shared" si="14"/>
        <v>High</v>
      </c>
      <c r="S171" s="23">
        <f t="shared" si="15"/>
        <v>2025</v>
      </c>
      <c r="T171" s="23">
        <f t="shared" si="16"/>
        <v>4</v>
      </c>
      <c r="U171" t="str">
        <f t="shared" si="17"/>
        <v>Apr-2025</v>
      </c>
    </row>
    <row r="172" spans="1:21" x14ac:dyDescent="0.3">
      <c r="A172" t="s">
        <v>769</v>
      </c>
      <c r="B172" s="22">
        <v>45562</v>
      </c>
      <c r="C172" s="22">
        <v>45568</v>
      </c>
      <c r="D172" s="23" t="s">
        <v>102</v>
      </c>
      <c r="E172" s="23" t="s">
        <v>403</v>
      </c>
      <c r="F172" s="23" t="s">
        <v>80</v>
      </c>
      <c r="G172" s="23" t="s">
        <v>72</v>
      </c>
      <c r="H172" s="23" t="s">
        <v>104</v>
      </c>
      <c r="I172" s="23" t="s">
        <v>83</v>
      </c>
      <c r="J172" s="23" t="s">
        <v>379</v>
      </c>
      <c r="K172" s="23" t="s">
        <v>716</v>
      </c>
      <c r="L172" s="24">
        <v>133711.10999999999</v>
      </c>
      <c r="M172">
        <v>9</v>
      </c>
      <c r="N172" s="25">
        <v>0</v>
      </c>
      <c r="O172" s="24">
        <v>35970.15</v>
      </c>
      <c r="P172" s="26">
        <f t="shared" si="12"/>
        <v>0.26901392113190897</v>
      </c>
      <c r="Q172" t="str">
        <f t="shared" si="13"/>
        <v>Medium</v>
      </c>
      <c r="R172" t="str">
        <f t="shared" si="14"/>
        <v>None</v>
      </c>
      <c r="S172" s="23">
        <f t="shared" si="15"/>
        <v>2024</v>
      </c>
      <c r="T172" s="23">
        <f t="shared" si="16"/>
        <v>9</v>
      </c>
      <c r="U172" t="str">
        <f t="shared" si="17"/>
        <v>Sep-2024</v>
      </c>
    </row>
    <row r="173" spans="1:21" x14ac:dyDescent="0.3">
      <c r="A173" t="s">
        <v>772</v>
      </c>
      <c r="B173" s="22">
        <v>44714</v>
      </c>
      <c r="C173" s="22">
        <v>44721</v>
      </c>
      <c r="D173" s="23" t="s">
        <v>50</v>
      </c>
      <c r="E173" s="23" t="s">
        <v>298</v>
      </c>
      <c r="F173" s="23" t="s">
        <v>52</v>
      </c>
      <c r="G173" s="23" t="s">
        <v>53</v>
      </c>
      <c r="H173" s="23" t="s">
        <v>54</v>
      </c>
      <c r="I173" s="23" t="s">
        <v>83</v>
      </c>
      <c r="J173" s="23" t="s">
        <v>449</v>
      </c>
      <c r="K173" s="23" t="s">
        <v>775</v>
      </c>
      <c r="L173" s="24">
        <v>62540.46</v>
      </c>
      <c r="M173">
        <v>9</v>
      </c>
      <c r="N173" s="25">
        <v>0</v>
      </c>
      <c r="O173" s="24">
        <v>15356.26</v>
      </c>
      <c r="P173" s="26">
        <f t="shared" si="12"/>
        <v>0.24554120644459604</v>
      </c>
      <c r="Q173" t="str">
        <f t="shared" si="13"/>
        <v>Medium</v>
      </c>
      <c r="R173" t="str">
        <f t="shared" si="14"/>
        <v>None</v>
      </c>
      <c r="S173" s="23">
        <f t="shared" si="15"/>
        <v>2022</v>
      </c>
      <c r="T173" s="23">
        <f t="shared" si="16"/>
        <v>6</v>
      </c>
      <c r="U173" t="str">
        <f t="shared" si="17"/>
        <v>Jun-2022</v>
      </c>
    </row>
    <row r="174" spans="1:21" x14ac:dyDescent="0.3">
      <c r="A174" t="s">
        <v>776</v>
      </c>
      <c r="B174" s="22">
        <v>45927</v>
      </c>
      <c r="C174" s="22">
        <v>45932</v>
      </c>
      <c r="D174" s="23" t="s">
        <v>102</v>
      </c>
      <c r="E174" s="23" t="s">
        <v>779</v>
      </c>
      <c r="F174" s="23" t="s">
        <v>52</v>
      </c>
      <c r="G174" s="23" t="s">
        <v>179</v>
      </c>
      <c r="H174" s="23" t="s">
        <v>236</v>
      </c>
      <c r="I174" s="23" t="s">
        <v>55</v>
      </c>
      <c r="J174" s="23" t="s">
        <v>173</v>
      </c>
      <c r="K174" s="23" t="s">
        <v>780</v>
      </c>
      <c r="L174" s="24">
        <v>132000.21</v>
      </c>
      <c r="M174">
        <v>9</v>
      </c>
      <c r="N174" s="25">
        <v>0</v>
      </c>
      <c r="O174" s="24">
        <v>36226.93</v>
      </c>
      <c r="P174" s="26">
        <f t="shared" si="12"/>
        <v>0.27444600277529863</v>
      </c>
      <c r="Q174" t="str">
        <f t="shared" si="13"/>
        <v>Medium</v>
      </c>
      <c r="R174" t="str">
        <f t="shared" si="14"/>
        <v>None</v>
      </c>
      <c r="S174" s="23">
        <f t="shared" si="15"/>
        <v>2025</v>
      </c>
      <c r="T174" s="23">
        <f t="shared" si="16"/>
        <v>9</v>
      </c>
      <c r="U174" t="str">
        <f t="shared" si="17"/>
        <v>Sep-2025</v>
      </c>
    </row>
    <row r="175" spans="1:21" x14ac:dyDescent="0.3">
      <c r="A175" t="s">
        <v>781</v>
      </c>
      <c r="B175" s="22">
        <v>45991</v>
      </c>
      <c r="C175" s="22">
        <v>45997</v>
      </c>
      <c r="D175" s="23" t="s">
        <v>102</v>
      </c>
      <c r="E175" s="23" t="s">
        <v>458</v>
      </c>
      <c r="F175" s="23" t="s">
        <v>52</v>
      </c>
      <c r="G175" s="23" t="s">
        <v>179</v>
      </c>
      <c r="H175" s="23" t="s">
        <v>180</v>
      </c>
      <c r="I175" s="23" t="s">
        <v>83</v>
      </c>
      <c r="J175" s="23" t="s">
        <v>156</v>
      </c>
      <c r="K175" s="23" t="s">
        <v>208</v>
      </c>
      <c r="L175" s="24">
        <v>35422.11</v>
      </c>
      <c r="M175">
        <v>9</v>
      </c>
      <c r="N175" s="25">
        <v>0.1</v>
      </c>
      <c r="O175" s="24">
        <v>10621.39</v>
      </c>
      <c r="P175" s="26">
        <f t="shared" si="12"/>
        <v>0.29985198510196032</v>
      </c>
      <c r="Q175" t="str">
        <f t="shared" si="13"/>
        <v>Medium</v>
      </c>
      <c r="R175" t="str">
        <f t="shared" si="14"/>
        <v>Low</v>
      </c>
      <c r="S175" s="23">
        <f t="shared" si="15"/>
        <v>2025</v>
      </c>
      <c r="T175" s="23">
        <f t="shared" si="16"/>
        <v>11</v>
      </c>
      <c r="U175" t="str">
        <f t="shared" si="17"/>
        <v>Nov-2025</v>
      </c>
    </row>
    <row r="176" spans="1:21" x14ac:dyDescent="0.3">
      <c r="A176" t="s">
        <v>782</v>
      </c>
      <c r="B176" s="22">
        <v>45374</v>
      </c>
      <c r="C176" s="22">
        <v>45375</v>
      </c>
      <c r="D176" s="23" t="s">
        <v>78</v>
      </c>
      <c r="E176" s="23" t="s">
        <v>103</v>
      </c>
      <c r="F176" s="23" t="s">
        <v>80</v>
      </c>
      <c r="G176" s="23" t="s">
        <v>53</v>
      </c>
      <c r="H176" s="23" t="s">
        <v>110</v>
      </c>
      <c r="I176" s="23" t="s">
        <v>118</v>
      </c>
      <c r="J176" s="23" t="s">
        <v>191</v>
      </c>
      <c r="K176" s="23" t="s">
        <v>290</v>
      </c>
      <c r="L176" s="24">
        <v>1583.81</v>
      </c>
      <c r="M176">
        <v>1</v>
      </c>
      <c r="N176" s="25">
        <v>0.15</v>
      </c>
      <c r="O176" s="24">
        <v>411.56</v>
      </c>
      <c r="P176" s="26">
        <f t="shared" si="12"/>
        <v>0.25985440172747992</v>
      </c>
      <c r="Q176" t="str">
        <f t="shared" si="13"/>
        <v>Medium</v>
      </c>
      <c r="R176" t="str">
        <f t="shared" si="14"/>
        <v>Medium</v>
      </c>
      <c r="S176" s="23">
        <f t="shared" si="15"/>
        <v>2024</v>
      </c>
      <c r="T176" s="23">
        <f t="shared" si="16"/>
        <v>3</v>
      </c>
      <c r="U176" t="str">
        <f t="shared" si="17"/>
        <v>Mar-2024</v>
      </c>
    </row>
    <row r="177" spans="1:21" x14ac:dyDescent="0.3">
      <c r="A177" t="s">
        <v>784</v>
      </c>
      <c r="B177" s="22">
        <v>45536</v>
      </c>
      <c r="C177" s="22">
        <v>45537</v>
      </c>
      <c r="D177" s="23" t="s">
        <v>50</v>
      </c>
      <c r="E177" s="23" t="s">
        <v>787</v>
      </c>
      <c r="F177" s="23" t="s">
        <v>71</v>
      </c>
      <c r="G177" s="23" t="s">
        <v>63</v>
      </c>
      <c r="H177" s="23" t="s">
        <v>64</v>
      </c>
      <c r="I177" s="23" t="s">
        <v>55</v>
      </c>
      <c r="J177" s="23" t="s">
        <v>173</v>
      </c>
      <c r="K177" s="23" t="s">
        <v>174</v>
      </c>
      <c r="L177" s="24">
        <v>54155.360000000001</v>
      </c>
      <c r="M177">
        <v>4</v>
      </c>
      <c r="N177" s="25">
        <v>0.25</v>
      </c>
      <c r="O177" s="24">
        <v>7234.27</v>
      </c>
      <c r="P177" s="26">
        <f t="shared" si="12"/>
        <v>0.13358363788921357</v>
      </c>
      <c r="Q177" t="str">
        <f t="shared" si="13"/>
        <v>Low</v>
      </c>
      <c r="R177" t="str">
        <f t="shared" si="14"/>
        <v>High</v>
      </c>
      <c r="S177" s="23">
        <f t="shared" si="15"/>
        <v>2024</v>
      </c>
      <c r="T177" s="23">
        <f t="shared" si="16"/>
        <v>9</v>
      </c>
      <c r="U177" t="str">
        <f t="shared" si="17"/>
        <v>Sep-2024</v>
      </c>
    </row>
    <row r="178" spans="1:21" x14ac:dyDescent="0.3">
      <c r="A178" t="s">
        <v>788</v>
      </c>
      <c r="B178" s="22">
        <v>45535</v>
      </c>
      <c r="C178" s="22">
        <v>45538</v>
      </c>
      <c r="D178" s="23" t="s">
        <v>50</v>
      </c>
      <c r="E178" s="23" t="s">
        <v>791</v>
      </c>
      <c r="F178" s="23" t="s">
        <v>80</v>
      </c>
      <c r="G178" s="23" t="s">
        <v>179</v>
      </c>
      <c r="H178" s="23" t="s">
        <v>180</v>
      </c>
      <c r="I178" s="23" t="s">
        <v>83</v>
      </c>
      <c r="J178" s="23" t="s">
        <v>84</v>
      </c>
      <c r="K178" s="23" t="s">
        <v>85</v>
      </c>
      <c r="L178" s="24">
        <v>35552.519999999997</v>
      </c>
      <c r="M178">
        <v>4</v>
      </c>
      <c r="N178" s="25">
        <v>0.25</v>
      </c>
      <c r="O178" s="24">
        <v>5193.54</v>
      </c>
      <c r="P178" s="26">
        <f t="shared" si="12"/>
        <v>0.14608078414694656</v>
      </c>
      <c r="Q178" t="str">
        <f t="shared" si="13"/>
        <v>Low</v>
      </c>
      <c r="R178" t="str">
        <f t="shared" si="14"/>
        <v>High</v>
      </c>
      <c r="S178" s="23">
        <f t="shared" si="15"/>
        <v>2024</v>
      </c>
      <c r="T178" s="23">
        <f t="shared" si="16"/>
        <v>8</v>
      </c>
      <c r="U178" t="str">
        <f t="shared" si="17"/>
        <v>Aug-2024</v>
      </c>
    </row>
    <row r="179" spans="1:21" x14ac:dyDescent="0.3">
      <c r="A179" t="s">
        <v>792</v>
      </c>
      <c r="B179" s="22">
        <v>44719</v>
      </c>
      <c r="C179" s="22">
        <v>44722</v>
      </c>
      <c r="D179" s="23" t="s">
        <v>61</v>
      </c>
      <c r="E179" s="23" t="s">
        <v>688</v>
      </c>
      <c r="F179" s="23" t="s">
        <v>80</v>
      </c>
      <c r="G179" s="23" t="s">
        <v>63</v>
      </c>
      <c r="H179" s="23" t="s">
        <v>64</v>
      </c>
      <c r="I179" s="23" t="s">
        <v>96</v>
      </c>
      <c r="J179" s="23" t="s">
        <v>135</v>
      </c>
      <c r="K179" s="23" t="s">
        <v>136</v>
      </c>
      <c r="L179" s="24">
        <v>15223.46</v>
      </c>
      <c r="M179">
        <v>2</v>
      </c>
      <c r="N179" s="25">
        <v>0.1</v>
      </c>
      <c r="O179" s="24">
        <v>5296.52</v>
      </c>
      <c r="P179" s="26">
        <f t="shared" si="12"/>
        <v>0.34791827876185838</v>
      </c>
      <c r="Q179" t="str">
        <f t="shared" si="13"/>
        <v>High</v>
      </c>
      <c r="R179" t="str">
        <f t="shared" si="14"/>
        <v>Low</v>
      </c>
      <c r="S179" s="23">
        <f t="shared" si="15"/>
        <v>2022</v>
      </c>
      <c r="T179" s="23">
        <f t="shared" si="16"/>
        <v>6</v>
      </c>
      <c r="U179" t="str">
        <f t="shared" si="17"/>
        <v>Jun-2022</v>
      </c>
    </row>
    <row r="180" spans="1:21" x14ac:dyDescent="0.3">
      <c r="A180" t="s">
        <v>795</v>
      </c>
      <c r="B180" s="22">
        <v>45457</v>
      </c>
      <c r="C180" s="22">
        <v>45459</v>
      </c>
      <c r="D180" s="23" t="s">
        <v>50</v>
      </c>
      <c r="E180" s="23" t="s">
        <v>652</v>
      </c>
      <c r="F180" s="23" t="s">
        <v>80</v>
      </c>
      <c r="G180" s="23" t="s">
        <v>179</v>
      </c>
      <c r="H180" s="23" t="s">
        <v>236</v>
      </c>
      <c r="I180" s="23" t="s">
        <v>118</v>
      </c>
      <c r="J180" s="23" t="s">
        <v>191</v>
      </c>
      <c r="K180" s="23" t="s">
        <v>290</v>
      </c>
      <c r="L180" s="24">
        <v>58982.55</v>
      </c>
      <c r="M180">
        <v>5</v>
      </c>
      <c r="N180" s="25">
        <v>0.15</v>
      </c>
      <c r="O180" s="24">
        <v>13904.95</v>
      </c>
      <c r="P180" s="26">
        <f t="shared" si="12"/>
        <v>0.23574684376989466</v>
      </c>
      <c r="Q180" t="str">
        <f t="shared" si="13"/>
        <v>Medium</v>
      </c>
      <c r="R180" t="str">
        <f t="shared" si="14"/>
        <v>Medium</v>
      </c>
      <c r="S180" s="23">
        <f t="shared" si="15"/>
        <v>2024</v>
      </c>
      <c r="T180" s="23">
        <f t="shared" si="16"/>
        <v>6</v>
      </c>
      <c r="U180" t="str">
        <f t="shared" si="17"/>
        <v>Jun-2024</v>
      </c>
    </row>
    <row r="181" spans="1:21" x14ac:dyDescent="0.3">
      <c r="A181" t="s">
        <v>797</v>
      </c>
      <c r="B181" s="22">
        <v>45290</v>
      </c>
      <c r="C181" s="22">
        <v>45295</v>
      </c>
      <c r="D181" s="23" t="s">
        <v>102</v>
      </c>
      <c r="E181" s="23" t="s">
        <v>800</v>
      </c>
      <c r="F181" s="23" t="s">
        <v>80</v>
      </c>
      <c r="G181" s="23" t="s">
        <v>179</v>
      </c>
      <c r="H181" s="23" t="s">
        <v>236</v>
      </c>
      <c r="I181" s="23" t="s">
        <v>55</v>
      </c>
      <c r="J181" s="23" t="s">
        <v>141</v>
      </c>
      <c r="K181" s="23" t="s">
        <v>142</v>
      </c>
      <c r="L181" s="24">
        <v>2828.32</v>
      </c>
      <c r="M181">
        <v>2</v>
      </c>
      <c r="N181" s="25">
        <v>0.05</v>
      </c>
      <c r="O181" s="24">
        <v>819.51</v>
      </c>
      <c r="P181" s="26">
        <f t="shared" si="12"/>
        <v>0.28975151326582566</v>
      </c>
      <c r="Q181" t="str">
        <f t="shared" si="13"/>
        <v>Medium</v>
      </c>
      <c r="R181" t="str">
        <f t="shared" si="14"/>
        <v>Low</v>
      </c>
      <c r="S181" s="23">
        <f t="shared" si="15"/>
        <v>2023</v>
      </c>
      <c r="T181" s="23">
        <f t="shared" si="16"/>
        <v>12</v>
      </c>
      <c r="U181" t="str">
        <f t="shared" si="17"/>
        <v>Dec-2023</v>
      </c>
    </row>
    <row r="182" spans="1:21" x14ac:dyDescent="0.3">
      <c r="A182" t="s">
        <v>801</v>
      </c>
      <c r="B182" s="22">
        <v>45860</v>
      </c>
      <c r="C182" s="22">
        <v>45862</v>
      </c>
      <c r="D182" s="23" t="s">
        <v>102</v>
      </c>
      <c r="E182" s="23" t="s">
        <v>607</v>
      </c>
      <c r="F182" s="23" t="s">
        <v>52</v>
      </c>
      <c r="G182" s="23" t="s">
        <v>81</v>
      </c>
      <c r="H182" s="23" t="s">
        <v>82</v>
      </c>
      <c r="I182" s="23" t="s">
        <v>118</v>
      </c>
      <c r="J182" s="23" t="s">
        <v>119</v>
      </c>
      <c r="K182" s="23" t="s">
        <v>197</v>
      </c>
      <c r="L182" s="24">
        <v>8565.1</v>
      </c>
      <c r="M182">
        <v>5</v>
      </c>
      <c r="N182" s="25">
        <v>0</v>
      </c>
      <c r="O182" s="24">
        <v>3024.78</v>
      </c>
      <c r="P182" s="26">
        <f t="shared" si="12"/>
        <v>0.35315174370410152</v>
      </c>
      <c r="Q182" t="str">
        <f t="shared" si="13"/>
        <v>High</v>
      </c>
      <c r="R182" t="str">
        <f t="shared" si="14"/>
        <v>None</v>
      </c>
      <c r="S182" s="23">
        <f t="shared" si="15"/>
        <v>2025</v>
      </c>
      <c r="T182" s="23">
        <f t="shared" si="16"/>
        <v>7</v>
      </c>
      <c r="U182" t="str">
        <f t="shared" si="17"/>
        <v>Jul-2025</v>
      </c>
    </row>
    <row r="183" spans="1:21" x14ac:dyDescent="0.3">
      <c r="A183" t="s">
        <v>804</v>
      </c>
      <c r="B183" s="22">
        <v>45481</v>
      </c>
      <c r="C183" s="22">
        <v>45486</v>
      </c>
      <c r="D183" s="23" t="s">
        <v>102</v>
      </c>
      <c r="E183" s="23" t="s">
        <v>807</v>
      </c>
      <c r="F183" s="23" t="s">
        <v>52</v>
      </c>
      <c r="G183" s="23" t="s">
        <v>72</v>
      </c>
      <c r="H183" s="23" t="s">
        <v>117</v>
      </c>
      <c r="I183" s="23" t="s">
        <v>118</v>
      </c>
      <c r="J183" s="23" t="s">
        <v>119</v>
      </c>
      <c r="K183" s="23" t="s">
        <v>120</v>
      </c>
      <c r="L183" s="24">
        <v>31621.95</v>
      </c>
      <c r="M183">
        <v>5</v>
      </c>
      <c r="N183" s="25">
        <v>0</v>
      </c>
      <c r="O183" s="24">
        <v>6918.54</v>
      </c>
      <c r="P183" s="26">
        <f t="shared" si="12"/>
        <v>0.21878916385611893</v>
      </c>
      <c r="Q183" t="str">
        <f t="shared" si="13"/>
        <v>Medium</v>
      </c>
      <c r="R183" t="str">
        <f t="shared" si="14"/>
        <v>None</v>
      </c>
      <c r="S183" s="23">
        <f t="shared" si="15"/>
        <v>2024</v>
      </c>
      <c r="T183" s="23">
        <f t="shared" si="16"/>
        <v>7</v>
      </c>
      <c r="U183" t="str">
        <f t="shared" si="17"/>
        <v>Jul-2024</v>
      </c>
    </row>
    <row r="184" spans="1:21" x14ac:dyDescent="0.3">
      <c r="A184" t="s">
        <v>808</v>
      </c>
      <c r="B184" s="22">
        <v>45707</v>
      </c>
      <c r="C184" s="22">
        <v>45709</v>
      </c>
      <c r="D184" s="23" t="s">
        <v>61</v>
      </c>
      <c r="E184" s="23" t="s">
        <v>235</v>
      </c>
      <c r="F184" s="23" t="s">
        <v>52</v>
      </c>
      <c r="G184" s="23" t="s">
        <v>72</v>
      </c>
      <c r="H184" s="23" t="s">
        <v>73</v>
      </c>
      <c r="I184" s="23" t="s">
        <v>118</v>
      </c>
      <c r="J184" s="23" t="s">
        <v>119</v>
      </c>
      <c r="K184" s="23" t="s">
        <v>120</v>
      </c>
      <c r="L184" s="24">
        <v>5349.34</v>
      </c>
      <c r="M184">
        <v>2</v>
      </c>
      <c r="N184" s="25">
        <v>0.1</v>
      </c>
      <c r="O184" s="24">
        <v>1418.92</v>
      </c>
      <c r="P184" s="26">
        <f t="shared" si="12"/>
        <v>0.26525141419315279</v>
      </c>
      <c r="Q184" t="str">
        <f t="shared" si="13"/>
        <v>Medium</v>
      </c>
      <c r="R184" t="str">
        <f t="shared" si="14"/>
        <v>Low</v>
      </c>
      <c r="S184" s="23">
        <f t="shared" si="15"/>
        <v>2025</v>
      </c>
      <c r="T184" s="23">
        <f t="shared" si="16"/>
        <v>2</v>
      </c>
      <c r="U184" t="str">
        <f t="shared" si="17"/>
        <v>Feb-2025</v>
      </c>
    </row>
    <row r="185" spans="1:21" x14ac:dyDescent="0.3">
      <c r="A185" t="s">
        <v>811</v>
      </c>
      <c r="B185" s="22">
        <v>45553</v>
      </c>
      <c r="C185" s="22">
        <v>45560</v>
      </c>
      <c r="D185" s="23" t="s">
        <v>50</v>
      </c>
      <c r="E185" s="23" t="s">
        <v>814</v>
      </c>
      <c r="F185" s="23" t="s">
        <v>52</v>
      </c>
      <c r="G185" s="23" t="s">
        <v>63</v>
      </c>
      <c r="H185" s="23" t="s">
        <v>172</v>
      </c>
      <c r="I185" s="23" t="s">
        <v>96</v>
      </c>
      <c r="J185" s="23" t="s">
        <v>111</v>
      </c>
      <c r="K185" s="23" t="s">
        <v>328</v>
      </c>
      <c r="L185" s="24">
        <v>1500.8</v>
      </c>
      <c r="M185">
        <v>5</v>
      </c>
      <c r="N185" s="25">
        <v>0.15</v>
      </c>
      <c r="O185" s="24">
        <v>404.32</v>
      </c>
      <c r="P185" s="26">
        <f t="shared" si="12"/>
        <v>0.26940298507462684</v>
      </c>
      <c r="Q185" t="str">
        <f t="shared" si="13"/>
        <v>Medium</v>
      </c>
      <c r="R185" t="str">
        <f t="shared" si="14"/>
        <v>Medium</v>
      </c>
      <c r="S185" s="23">
        <f t="shared" si="15"/>
        <v>2024</v>
      </c>
      <c r="T185" s="23">
        <f t="shared" si="16"/>
        <v>9</v>
      </c>
      <c r="U185" t="str">
        <f t="shared" si="17"/>
        <v>Sep-2024</v>
      </c>
    </row>
    <row r="186" spans="1:21" x14ac:dyDescent="0.3">
      <c r="A186" t="s">
        <v>815</v>
      </c>
      <c r="B186" s="22">
        <v>45832</v>
      </c>
      <c r="C186" s="22">
        <v>45836</v>
      </c>
      <c r="D186" s="23" t="s">
        <v>78</v>
      </c>
      <c r="E186" s="23" t="s">
        <v>185</v>
      </c>
      <c r="F186" s="23" t="s">
        <v>71</v>
      </c>
      <c r="G186" s="23" t="s">
        <v>179</v>
      </c>
      <c r="H186" s="23" t="s">
        <v>180</v>
      </c>
      <c r="I186" s="23" t="s">
        <v>118</v>
      </c>
      <c r="J186" s="23" t="s">
        <v>230</v>
      </c>
      <c r="K186" s="23" t="s">
        <v>231</v>
      </c>
      <c r="L186" s="24">
        <v>29157.360000000001</v>
      </c>
      <c r="M186">
        <v>4</v>
      </c>
      <c r="N186" s="25">
        <v>0.05</v>
      </c>
      <c r="O186" s="24">
        <v>4400.24</v>
      </c>
      <c r="P186" s="26">
        <f t="shared" si="12"/>
        <v>0.1509135257787399</v>
      </c>
      <c r="Q186" t="str">
        <f t="shared" si="13"/>
        <v>Low</v>
      </c>
      <c r="R186" t="str">
        <f t="shared" si="14"/>
        <v>Low</v>
      </c>
      <c r="S186" s="23">
        <f t="shared" si="15"/>
        <v>2025</v>
      </c>
      <c r="T186" s="23">
        <f t="shared" si="16"/>
        <v>6</v>
      </c>
      <c r="U186" t="str">
        <f t="shared" si="17"/>
        <v>Jun-2025</v>
      </c>
    </row>
    <row r="187" spans="1:21" x14ac:dyDescent="0.3">
      <c r="A187" t="s">
        <v>818</v>
      </c>
      <c r="B187" s="22">
        <v>45215</v>
      </c>
      <c r="C187" s="22">
        <v>45218</v>
      </c>
      <c r="D187" s="23" t="s">
        <v>102</v>
      </c>
      <c r="E187" s="23" t="s">
        <v>688</v>
      </c>
      <c r="F187" s="23" t="s">
        <v>71</v>
      </c>
      <c r="G187" s="23" t="s">
        <v>63</v>
      </c>
      <c r="H187" s="23" t="s">
        <v>64</v>
      </c>
      <c r="I187" s="23" t="s">
        <v>96</v>
      </c>
      <c r="J187" s="23" t="s">
        <v>97</v>
      </c>
      <c r="K187" s="23" t="s">
        <v>98</v>
      </c>
      <c r="L187" s="24">
        <v>31570.400000000001</v>
      </c>
      <c r="M187">
        <v>10</v>
      </c>
      <c r="N187" s="25">
        <v>0.2</v>
      </c>
      <c r="O187" s="24">
        <v>8966.4500000000007</v>
      </c>
      <c r="P187" s="26">
        <f t="shared" si="12"/>
        <v>0.28401445657958091</v>
      </c>
      <c r="Q187" t="str">
        <f t="shared" si="13"/>
        <v>Medium</v>
      </c>
      <c r="R187" t="str">
        <f t="shared" si="14"/>
        <v>Medium</v>
      </c>
      <c r="S187" s="23">
        <f t="shared" si="15"/>
        <v>2023</v>
      </c>
      <c r="T187" s="23">
        <f t="shared" si="16"/>
        <v>10</v>
      </c>
      <c r="U187" t="str">
        <f t="shared" si="17"/>
        <v>Oct-2023</v>
      </c>
    </row>
    <row r="188" spans="1:21" x14ac:dyDescent="0.3">
      <c r="A188" t="s">
        <v>819</v>
      </c>
      <c r="B188" s="22">
        <v>45688</v>
      </c>
      <c r="C188" s="22">
        <v>45689</v>
      </c>
      <c r="D188" s="23" t="s">
        <v>102</v>
      </c>
      <c r="E188" s="23" t="s">
        <v>820</v>
      </c>
      <c r="F188" s="23" t="s">
        <v>71</v>
      </c>
      <c r="G188" s="23" t="s">
        <v>81</v>
      </c>
      <c r="H188" s="23" t="s">
        <v>186</v>
      </c>
      <c r="I188" s="23" t="s">
        <v>96</v>
      </c>
      <c r="J188" s="23" t="s">
        <v>135</v>
      </c>
      <c r="K188" s="23" t="s">
        <v>136</v>
      </c>
      <c r="L188" s="24">
        <v>18909.55</v>
      </c>
      <c r="M188">
        <v>5</v>
      </c>
      <c r="N188" s="25">
        <v>0.25</v>
      </c>
      <c r="O188" s="24">
        <v>5126.34</v>
      </c>
      <c r="P188" s="26">
        <f t="shared" si="12"/>
        <v>0.27109793728565729</v>
      </c>
      <c r="Q188" t="str">
        <f t="shared" si="13"/>
        <v>Medium</v>
      </c>
      <c r="R188" t="str">
        <f t="shared" si="14"/>
        <v>High</v>
      </c>
      <c r="S188" s="23">
        <f t="shared" si="15"/>
        <v>2025</v>
      </c>
      <c r="T188" s="23">
        <f t="shared" si="16"/>
        <v>1</v>
      </c>
      <c r="U188" t="str">
        <f t="shared" si="17"/>
        <v>Jan-2025</v>
      </c>
    </row>
    <row r="189" spans="1:21" x14ac:dyDescent="0.3">
      <c r="A189" t="s">
        <v>821</v>
      </c>
      <c r="B189" s="22">
        <v>45428</v>
      </c>
      <c r="C189" s="22">
        <v>45435</v>
      </c>
      <c r="D189" s="23" t="s">
        <v>102</v>
      </c>
      <c r="E189" s="23" t="s">
        <v>824</v>
      </c>
      <c r="F189" s="23" t="s">
        <v>80</v>
      </c>
      <c r="G189" s="23" t="s">
        <v>63</v>
      </c>
      <c r="H189" s="23" t="s">
        <v>202</v>
      </c>
      <c r="I189" s="23" t="s">
        <v>96</v>
      </c>
      <c r="J189" s="23" t="s">
        <v>111</v>
      </c>
      <c r="K189" s="23" t="s">
        <v>112</v>
      </c>
      <c r="L189" s="24">
        <v>80896.86</v>
      </c>
      <c r="M189">
        <v>9</v>
      </c>
      <c r="N189" s="25">
        <v>0</v>
      </c>
      <c r="O189" s="24">
        <v>30146.83</v>
      </c>
      <c r="P189" s="26">
        <f t="shared" si="12"/>
        <v>0.37265760376855173</v>
      </c>
      <c r="Q189" t="str">
        <f t="shared" si="13"/>
        <v>High</v>
      </c>
      <c r="R189" t="str">
        <f t="shared" si="14"/>
        <v>None</v>
      </c>
      <c r="S189" s="23">
        <f t="shared" si="15"/>
        <v>2024</v>
      </c>
      <c r="T189" s="23">
        <f t="shared" si="16"/>
        <v>5</v>
      </c>
      <c r="U189" t="str">
        <f t="shared" si="17"/>
        <v>May-2024</v>
      </c>
    </row>
    <row r="190" spans="1:21" x14ac:dyDescent="0.3">
      <c r="A190" t="s">
        <v>825</v>
      </c>
      <c r="B190" s="22">
        <v>45070</v>
      </c>
      <c r="C190" s="22">
        <v>45076</v>
      </c>
      <c r="D190" s="23" t="s">
        <v>78</v>
      </c>
      <c r="E190" s="23" t="s">
        <v>289</v>
      </c>
      <c r="F190" s="23" t="s">
        <v>52</v>
      </c>
      <c r="G190" s="23" t="s">
        <v>179</v>
      </c>
      <c r="H190" s="23" t="s">
        <v>236</v>
      </c>
      <c r="I190" s="23" t="s">
        <v>118</v>
      </c>
      <c r="J190" s="23" t="s">
        <v>119</v>
      </c>
      <c r="K190" s="23" t="s">
        <v>120</v>
      </c>
      <c r="L190" s="24">
        <v>1659.38</v>
      </c>
      <c r="M190">
        <v>1</v>
      </c>
      <c r="N190" s="25">
        <v>0.05</v>
      </c>
      <c r="O190" s="24">
        <v>429.31</v>
      </c>
      <c r="P190" s="26">
        <f t="shared" si="12"/>
        <v>0.25871711121021101</v>
      </c>
      <c r="Q190" t="str">
        <f t="shared" si="13"/>
        <v>Medium</v>
      </c>
      <c r="R190" t="str">
        <f t="shared" si="14"/>
        <v>Low</v>
      </c>
      <c r="S190" s="23">
        <f t="shared" si="15"/>
        <v>2023</v>
      </c>
      <c r="T190" s="23">
        <f t="shared" si="16"/>
        <v>5</v>
      </c>
      <c r="U190" t="str">
        <f t="shared" si="17"/>
        <v>May-2023</v>
      </c>
    </row>
    <row r="191" spans="1:21" x14ac:dyDescent="0.3">
      <c r="A191" t="s">
        <v>827</v>
      </c>
      <c r="B191" s="22">
        <v>45624</v>
      </c>
      <c r="C191" s="22">
        <v>45629</v>
      </c>
      <c r="D191" s="23" t="s">
        <v>61</v>
      </c>
      <c r="E191" s="23" t="s">
        <v>557</v>
      </c>
      <c r="F191" s="23" t="s">
        <v>71</v>
      </c>
      <c r="G191" s="23" t="s">
        <v>63</v>
      </c>
      <c r="H191" s="23" t="s">
        <v>172</v>
      </c>
      <c r="I191" s="23" t="s">
        <v>118</v>
      </c>
      <c r="J191" s="23" t="s">
        <v>191</v>
      </c>
      <c r="K191" s="23" t="s">
        <v>829</v>
      </c>
      <c r="L191" s="24">
        <v>9144.7999999999993</v>
      </c>
      <c r="M191">
        <v>2</v>
      </c>
      <c r="N191" s="25">
        <v>0</v>
      </c>
      <c r="O191" s="24">
        <v>3392.56</v>
      </c>
      <c r="P191" s="26">
        <f t="shared" si="12"/>
        <v>0.37098241623654976</v>
      </c>
      <c r="Q191" t="str">
        <f t="shared" si="13"/>
        <v>High</v>
      </c>
      <c r="R191" t="str">
        <f t="shared" si="14"/>
        <v>None</v>
      </c>
      <c r="S191" s="23">
        <f t="shared" si="15"/>
        <v>2024</v>
      </c>
      <c r="T191" s="23">
        <f t="shared" si="16"/>
        <v>11</v>
      </c>
      <c r="U191" t="str">
        <f t="shared" si="17"/>
        <v>Nov-2024</v>
      </c>
    </row>
    <row r="192" spans="1:21" x14ac:dyDescent="0.3">
      <c r="A192" t="s">
        <v>830</v>
      </c>
      <c r="B192" s="22">
        <v>44852</v>
      </c>
      <c r="C192" s="22">
        <v>44855</v>
      </c>
      <c r="D192" s="23" t="s">
        <v>78</v>
      </c>
      <c r="E192" s="23" t="s">
        <v>833</v>
      </c>
      <c r="F192" s="23" t="s">
        <v>52</v>
      </c>
      <c r="G192" s="23" t="s">
        <v>179</v>
      </c>
      <c r="H192" s="23" t="s">
        <v>236</v>
      </c>
      <c r="I192" s="23" t="s">
        <v>118</v>
      </c>
      <c r="J192" s="23" t="s">
        <v>119</v>
      </c>
      <c r="K192" s="23" t="s">
        <v>120</v>
      </c>
      <c r="L192" s="24">
        <v>87084.08</v>
      </c>
      <c r="M192">
        <v>8</v>
      </c>
      <c r="N192" s="25">
        <v>0.15</v>
      </c>
      <c r="O192" s="24">
        <v>23707.05</v>
      </c>
      <c r="P192" s="26">
        <f t="shared" si="12"/>
        <v>0.27223173282648216</v>
      </c>
      <c r="Q192" t="str">
        <f t="shared" si="13"/>
        <v>Medium</v>
      </c>
      <c r="R192" t="str">
        <f t="shared" si="14"/>
        <v>Medium</v>
      </c>
      <c r="S192" s="23">
        <f t="shared" si="15"/>
        <v>2022</v>
      </c>
      <c r="T192" s="23">
        <f t="shared" si="16"/>
        <v>10</v>
      </c>
      <c r="U192" t="str">
        <f t="shared" si="17"/>
        <v>Oct-2022</v>
      </c>
    </row>
    <row r="193" spans="1:21" x14ac:dyDescent="0.3">
      <c r="A193" t="s">
        <v>834</v>
      </c>
      <c r="B193" s="22">
        <v>45176</v>
      </c>
      <c r="C193" s="22">
        <v>45177</v>
      </c>
      <c r="D193" s="23" t="s">
        <v>50</v>
      </c>
      <c r="E193" s="23" t="s">
        <v>837</v>
      </c>
      <c r="F193" s="23" t="s">
        <v>80</v>
      </c>
      <c r="G193" s="23" t="s">
        <v>81</v>
      </c>
      <c r="H193" s="23" t="s">
        <v>284</v>
      </c>
      <c r="I193" s="23" t="s">
        <v>83</v>
      </c>
      <c r="J193" s="23" t="s">
        <v>156</v>
      </c>
      <c r="K193" s="23" t="s">
        <v>208</v>
      </c>
      <c r="L193" s="24">
        <v>15295.95</v>
      </c>
      <c r="M193">
        <v>3</v>
      </c>
      <c r="N193" s="25">
        <v>0.15</v>
      </c>
      <c r="O193" s="24">
        <v>2085.25</v>
      </c>
      <c r="P193" s="26">
        <f t="shared" si="12"/>
        <v>0.13632693621514191</v>
      </c>
      <c r="Q193" t="str">
        <f t="shared" si="13"/>
        <v>Low</v>
      </c>
      <c r="R193" t="str">
        <f t="shared" si="14"/>
        <v>Medium</v>
      </c>
      <c r="S193" s="23">
        <f t="shared" si="15"/>
        <v>2023</v>
      </c>
      <c r="T193" s="23">
        <f t="shared" si="16"/>
        <v>9</v>
      </c>
      <c r="U193" t="str">
        <f t="shared" si="17"/>
        <v>Sep-2023</v>
      </c>
    </row>
    <row r="194" spans="1:21" x14ac:dyDescent="0.3">
      <c r="A194" t="s">
        <v>838</v>
      </c>
      <c r="B194" s="22">
        <v>45036</v>
      </c>
      <c r="C194" s="22">
        <v>45043</v>
      </c>
      <c r="D194" s="23" t="s">
        <v>102</v>
      </c>
      <c r="E194" s="23" t="s">
        <v>407</v>
      </c>
      <c r="F194" s="23" t="s">
        <v>80</v>
      </c>
      <c r="G194" s="23" t="s">
        <v>63</v>
      </c>
      <c r="H194" s="23" t="s">
        <v>202</v>
      </c>
      <c r="I194" s="23" t="s">
        <v>55</v>
      </c>
      <c r="J194" s="23" t="s">
        <v>65</v>
      </c>
      <c r="K194" s="23" t="s">
        <v>66</v>
      </c>
      <c r="L194" s="24">
        <v>65573.8</v>
      </c>
      <c r="M194">
        <v>10</v>
      </c>
      <c r="N194" s="25">
        <v>0</v>
      </c>
      <c r="O194" s="24">
        <v>14676.47</v>
      </c>
      <c r="P194" s="26">
        <f t="shared" si="12"/>
        <v>0.22381606678276994</v>
      </c>
      <c r="Q194" t="str">
        <f t="shared" si="13"/>
        <v>Medium</v>
      </c>
      <c r="R194" t="str">
        <f t="shared" si="14"/>
        <v>None</v>
      </c>
      <c r="S194" s="23">
        <f t="shared" si="15"/>
        <v>2023</v>
      </c>
      <c r="T194" s="23">
        <f t="shared" si="16"/>
        <v>4</v>
      </c>
      <c r="U194" t="str">
        <f t="shared" si="17"/>
        <v>Apr-2023</v>
      </c>
    </row>
    <row r="195" spans="1:21" x14ac:dyDescent="0.3">
      <c r="A195" t="s">
        <v>841</v>
      </c>
      <c r="B195" s="22">
        <v>44983</v>
      </c>
      <c r="C195" s="22">
        <v>44986</v>
      </c>
      <c r="D195" s="23" t="s">
        <v>50</v>
      </c>
      <c r="E195" s="23" t="s">
        <v>844</v>
      </c>
      <c r="F195" s="23" t="s">
        <v>80</v>
      </c>
      <c r="G195" s="23" t="s">
        <v>53</v>
      </c>
      <c r="H195" s="23" t="s">
        <v>90</v>
      </c>
      <c r="I195" s="23" t="s">
        <v>118</v>
      </c>
      <c r="J195" s="23" t="s">
        <v>303</v>
      </c>
      <c r="K195" s="23" t="s">
        <v>491</v>
      </c>
      <c r="L195" s="24">
        <v>8165.66</v>
      </c>
      <c r="M195">
        <v>2</v>
      </c>
      <c r="N195" s="25">
        <v>0.15</v>
      </c>
      <c r="O195" s="24">
        <v>1860.63</v>
      </c>
      <c r="P195" s="26">
        <f t="shared" si="12"/>
        <v>0.22786033217155749</v>
      </c>
      <c r="Q195" t="str">
        <f t="shared" si="13"/>
        <v>Medium</v>
      </c>
      <c r="R195" t="str">
        <f t="shared" si="14"/>
        <v>Medium</v>
      </c>
      <c r="S195" s="23">
        <f t="shared" si="15"/>
        <v>2023</v>
      </c>
      <c r="T195" s="23">
        <f t="shared" si="16"/>
        <v>2</v>
      </c>
      <c r="U195" t="str">
        <f t="shared" si="17"/>
        <v>Feb-2023</v>
      </c>
    </row>
    <row r="196" spans="1:21" x14ac:dyDescent="0.3">
      <c r="A196" t="s">
        <v>845</v>
      </c>
      <c r="B196" s="22">
        <v>45870</v>
      </c>
      <c r="C196" s="22">
        <v>45873</v>
      </c>
      <c r="D196" s="23" t="s">
        <v>102</v>
      </c>
      <c r="E196" s="23" t="s">
        <v>846</v>
      </c>
      <c r="F196" s="23" t="s">
        <v>80</v>
      </c>
      <c r="G196" s="23" t="s">
        <v>81</v>
      </c>
      <c r="H196" s="23" t="s">
        <v>95</v>
      </c>
      <c r="I196" s="23" t="s">
        <v>118</v>
      </c>
      <c r="J196" s="23" t="s">
        <v>119</v>
      </c>
      <c r="K196" s="23" t="s">
        <v>270</v>
      </c>
      <c r="L196" s="24">
        <v>36729.99</v>
      </c>
      <c r="M196">
        <v>3</v>
      </c>
      <c r="N196" s="25">
        <v>0.25</v>
      </c>
      <c r="O196" s="24">
        <v>5505.27</v>
      </c>
      <c r="P196" s="26">
        <f t="shared" ref="P196:P259" si="18">IFERROR(O196/L196,0)</f>
        <v>0.14988487609171688</v>
      </c>
      <c r="Q196" t="str">
        <f t="shared" ref="Q196:Q259" si="19">IF(P196&gt;=0.3,"High",IF(P196&gt;=0.2,"Medium","Low"))</f>
        <v>Low</v>
      </c>
      <c r="R196" t="str">
        <f t="shared" ref="R196:R259" si="20">IF(N196=0,"None",IF(N196&lt;=0.1,"Low",IF(N196&lt;=0.2,"Medium","High")))</f>
        <v>High</v>
      </c>
      <c r="S196" s="23">
        <f t="shared" ref="S196:S259" si="21">YEAR(B196)</f>
        <v>2025</v>
      </c>
      <c r="T196" s="23">
        <f t="shared" ref="T196:T259" si="22">MONTH(B196)</f>
        <v>8</v>
      </c>
      <c r="U196" t="str">
        <f t="shared" ref="U196:U259" si="23">TEXT(B196,"mmm-yyyy")</f>
        <v>Aug-2025</v>
      </c>
    </row>
    <row r="197" spans="1:21" x14ac:dyDescent="0.3">
      <c r="A197" t="s">
        <v>847</v>
      </c>
      <c r="B197" s="22">
        <v>45820</v>
      </c>
      <c r="C197" s="22">
        <v>45825</v>
      </c>
      <c r="D197" s="23" t="s">
        <v>50</v>
      </c>
      <c r="E197" s="23" t="s">
        <v>850</v>
      </c>
      <c r="F197" s="23" t="s">
        <v>52</v>
      </c>
      <c r="G197" s="23" t="s">
        <v>53</v>
      </c>
      <c r="H197" s="23" t="s">
        <v>90</v>
      </c>
      <c r="I197" s="23" t="s">
        <v>55</v>
      </c>
      <c r="J197" s="23" t="s">
        <v>65</v>
      </c>
      <c r="K197" s="23" t="s">
        <v>325</v>
      </c>
      <c r="L197" s="24">
        <v>23280.63</v>
      </c>
      <c r="M197">
        <v>3</v>
      </c>
      <c r="N197" s="25">
        <v>0.15</v>
      </c>
      <c r="O197" s="24">
        <v>4964.82</v>
      </c>
      <c r="P197" s="26">
        <f t="shared" si="18"/>
        <v>0.21325969271450126</v>
      </c>
      <c r="Q197" t="str">
        <f t="shared" si="19"/>
        <v>Medium</v>
      </c>
      <c r="R197" t="str">
        <f t="shared" si="20"/>
        <v>Medium</v>
      </c>
      <c r="S197" s="23">
        <f t="shared" si="21"/>
        <v>2025</v>
      </c>
      <c r="T197" s="23">
        <f t="shared" si="22"/>
        <v>6</v>
      </c>
      <c r="U197" t="str">
        <f t="shared" si="23"/>
        <v>Jun-2025</v>
      </c>
    </row>
    <row r="198" spans="1:21" x14ac:dyDescent="0.3">
      <c r="A198" t="s">
        <v>851</v>
      </c>
      <c r="B198" s="22">
        <v>45739</v>
      </c>
      <c r="C198" s="22">
        <v>45743</v>
      </c>
      <c r="D198" s="23" t="s">
        <v>102</v>
      </c>
      <c r="E198" s="23" t="s">
        <v>854</v>
      </c>
      <c r="F198" s="23" t="s">
        <v>80</v>
      </c>
      <c r="G198" s="23" t="s">
        <v>179</v>
      </c>
      <c r="H198" s="23" t="s">
        <v>180</v>
      </c>
      <c r="I198" s="23" t="s">
        <v>83</v>
      </c>
      <c r="J198" s="23" t="s">
        <v>379</v>
      </c>
      <c r="K198" s="23" t="s">
        <v>562</v>
      </c>
      <c r="L198" s="24">
        <v>8907.18</v>
      </c>
      <c r="M198">
        <v>3</v>
      </c>
      <c r="N198" s="25">
        <v>0.15</v>
      </c>
      <c r="O198" s="24">
        <v>1856.04</v>
      </c>
      <c r="P198" s="26">
        <f t="shared" si="18"/>
        <v>0.20837571487272064</v>
      </c>
      <c r="Q198" t="str">
        <f t="shared" si="19"/>
        <v>Medium</v>
      </c>
      <c r="R198" t="str">
        <f t="shared" si="20"/>
        <v>Medium</v>
      </c>
      <c r="S198" s="23">
        <f t="shared" si="21"/>
        <v>2025</v>
      </c>
      <c r="T198" s="23">
        <f t="shared" si="22"/>
        <v>3</v>
      </c>
      <c r="U198" t="str">
        <f t="shared" si="23"/>
        <v>Mar-2025</v>
      </c>
    </row>
    <row r="199" spans="1:21" x14ac:dyDescent="0.3">
      <c r="A199" t="s">
        <v>855</v>
      </c>
      <c r="B199" s="22">
        <v>45297</v>
      </c>
      <c r="C199" s="22">
        <v>45298</v>
      </c>
      <c r="D199" s="23" t="s">
        <v>102</v>
      </c>
      <c r="E199" s="23" t="s">
        <v>858</v>
      </c>
      <c r="F199" s="23" t="s">
        <v>71</v>
      </c>
      <c r="G199" s="23" t="s">
        <v>179</v>
      </c>
      <c r="H199" s="23" t="s">
        <v>236</v>
      </c>
      <c r="I199" s="23" t="s">
        <v>96</v>
      </c>
      <c r="J199" s="23" t="s">
        <v>166</v>
      </c>
      <c r="K199" s="23" t="s">
        <v>337</v>
      </c>
      <c r="L199" s="24">
        <v>59462</v>
      </c>
      <c r="M199">
        <v>8</v>
      </c>
      <c r="N199" s="25">
        <v>0</v>
      </c>
      <c r="O199" s="24">
        <v>15379.88</v>
      </c>
      <c r="P199" s="26">
        <f t="shared" si="18"/>
        <v>0.25865056674851167</v>
      </c>
      <c r="Q199" t="str">
        <f t="shared" si="19"/>
        <v>Medium</v>
      </c>
      <c r="R199" t="str">
        <f t="shared" si="20"/>
        <v>None</v>
      </c>
      <c r="S199" s="23">
        <f t="shared" si="21"/>
        <v>2024</v>
      </c>
      <c r="T199" s="23">
        <f t="shared" si="22"/>
        <v>1</v>
      </c>
      <c r="U199" t="str">
        <f t="shared" si="23"/>
        <v>Jan-2024</v>
      </c>
    </row>
    <row r="200" spans="1:21" x14ac:dyDescent="0.3">
      <c r="A200" t="s">
        <v>859</v>
      </c>
      <c r="B200" s="22">
        <v>45013</v>
      </c>
      <c r="C200" s="22">
        <v>45016</v>
      </c>
      <c r="D200" s="23" t="s">
        <v>50</v>
      </c>
      <c r="E200" s="23" t="s">
        <v>51</v>
      </c>
      <c r="F200" s="23" t="s">
        <v>80</v>
      </c>
      <c r="G200" s="23" t="s">
        <v>72</v>
      </c>
      <c r="H200" s="23" t="s">
        <v>104</v>
      </c>
      <c r="I200" s="23" t="s">
        <v>96</v>
      </c>
      <c r="J200" s="23" t="s">
        <v>166</v>
      </c>
      <c r="K200" s="23" t="s">
        <v>762</v>
      </c>
      <c r="L200" s="24">
        <v>16879.68</v>
      </c>
      <c r="M200">
        <v>9</v>
      </c>
      <c r="N200" s="25">
        <v>0</v>
      </c>
      <c r="O200" s="24">
        <v>5621.4</v>
      </c>
      <c r="P200" s="26">
        <f t="shared" si="18"/>
        <v>0.3330276403344139</v>
      </c>
      <c r="Q200" t="str">
        <f t="shared" si="19"/>
        <v>High</v>
      </c>
      <c r="R200" t="str">
        <f t="shared" si="20"/>
        <v>None</v>
      </c>
      <c r="S200" s="23">
        <f t="shared" si="21"/>
        <v>2023</v>
      </c>
      <c r="T200" s="23">
        <f t="shared" si="22"/>
        <v>3</v>
      </c>
      <c r="U200" t="str">
        <f t="shared" si="23"/>
        <v>Mar-2023</v>
      </c>
    </row>
    <row r="201" spans="1:21" x14ac:dyDescent="0.3">
      <c r="A201" t="s">
        <v>861</v>
      </c>
      <c r="B201" s="22">
        <v>45674</v>
      </c>
      <c r="C201" s="22">
        <v>45681</v>
      </c>
      <c r="D201" s="23" t="s">
        <v>78</v>
      </c>
      <c r="E201" s="23" t="s">
        <v>722</v>
      </c>
      <c r="F201" s="23" t="s">
        <v>80</v>
      </c>
      <c r="G201" s="23" t="s">
        <v>63</v>
      </c>
      <c r="H201" s="23" t="s">
        <v>172</v>
      </c>
      <c r="I201" s="23" t="s">
        <v>96</v>
      </c>
      <c r="J201" s="23" t="s">
        <v>111</v>
      </c>
      <c r="K201" s="23" t="s">
        <v>225</v>
      </c>
      <c r="L201" s="24">
        <v>18424.36</v>
      </c>
      <c r="M201">
        <v>4</v>
      </c>
      <c r="N201" s="25">
        <v>0</v>
      </c>
      <c r="O201" s="24">
        <v>5298.24</v>
      </c>
      <c r="P201" s="26">
        <f t="shared" si="18"/>
        <v>0.28756711223619164</v>
      </c>
      <c r="Q201" t="str">
        <f t="shared" si="19"/>
        <v>Medium</v>
      </c>
      <c r="R201" t="str">
        <f t="shared" si="20"/>
        <v>None</v>
      </c>
      <c r="S201" s="23">
        <f t="shared" si="21"/>
        <v>2025</v>
      </c>
      <c r="T201" s="23">
        <f t="shared" si="22"/>
        <v>1</v>
      </c>
      <c r="U201" t="str">
        <f t="shared" si="23"/>
        <v>Jan-2025</v>
      </c>
    </row>
    <row r="202" spans="1:21" x14ac:dyDescent="0.3">
      <c r="A202" t="s">
        <v>864</v>
      </c>
      <c r="B202" s="22">
        <v>45275</v>
      </c>
      <c r="C202" s="22">
        <v>45282</v>
      </c>
      <c r="D202" s="23" t="s">
        <v>50</v>
      </c>
      <c r="E202" s="23" t="s">
        <v>866</v>
      </c>
      <c r="F202" s="23" t="s">
        <v>52</v>
      </c>
      <c r="G202" s="23" t="s">
        <v>53</v>
      </c>
      <c r="H202" s="23" t="s">
        <v>90</v>
      </c>
      <c r="I202" s="23" t="s">
        <v>96</v>
      </c>
      <c r="J202" s="23" t="s">
        <v>135</v>
      </c>
      <c r="K202" s="23" t="s">
        <v>136</v>
      </c>
      <c r="L202" s="24">
        <v>35447.31</v>
      </c>
      <c r="M202">
        <v>3</v>
      </c>
      <c r="N202" s="25">
        <v>0.05</v>
      </c>
      <c r="O202" s="24">
        <v>6689.19</v>
      </c>
      <c r="P202" s="26">
        <f t="shared" si="18"/>
        <v>0.1887079724808455</v>
      </c>
      <c r="Q202" t="str">
        <f t="shared" si="19"/>
        <v>Low</v>
      </c>
      <c r="R202" t="str">
        <f t="shared" si="20"/>
        <v>Low</v>
      </c>
      <c r="S202" s="23">
        <f t="shared" si="21"/>
        <v>2023</v>
      </c>
      <c r="T202" s="23">
        <f t="shared" si="22"/>
        <v>12</v>
      </c>
      <c r="U202" t="str">
        <f t="shared" si="23"/>
        <v>Dec-2023</v>
      </c>
    </row>
    <row r="203" spans="1:21" x14ac:dyDescent="0.3">
      <c r="A203" t="s">
        <v>867</v>
      </c>
      <c r="B203" s="22">
        <v>45729</v>
      </c>
      <c r="C203" s="22">
        <v>45732</v>
      </c>
      <c r="D203" s="23" t="s">
        <v>78</v>
      </c>
      <c r="E203" s="23" t="s">
        <v>869</v>
      </c>
      <c r="F203" s="23" t="s">
        <v>52</v>
      </c>
      <c r="G203" s="23" t="s">
        <v>72</v>
      </c>
      <c r="H203" s="23" t="s">
        <v>73</v>
      </c>
      <c r="I203" s="23" t="s">
        <v>118</v>
      </c>
      <c r="J203" s="23" t="s">
        <v>230</v>
      </c>
      <c r="K203" s="23" t="s">
        <v>231</v>
      </c>
      <c r="L203" s="24">
        <v>4413.4399999999996</v>
      </c>
      <c r="M203">
        <v>2</v>
      </c>
      <c r="N203" s="25">
        <v>0.15</v>
      </c>
      <c r="O203" s="24">
        <v>638.9</v>
      </c>
      <c r="P203" s="26">
        <f t="shared" si="18"/>
        <v>0.14476236223897912</v>
      </c>
      <c r="Q203" t="str">
        <f t="shared" si="19"/>
        <v>Low</v>
      </c>
      <c r="R203" t="str">
        <f t="shared" si="20"/>
        <v>Medium</v>
      </c>
      <c r="S203" s="23">
        <f t="shared" si="21"/>
        <v>2025</v>
      </c>
      <c r="T203" s="23">
        <f t="shared" si="22"/>
        <v>3</v>
      </c>
      <c r="U203" t="str">
        <f t="shared" si="23"/>
        <v>Mar-2025</v>
      </c>
    </row>
    <row r="204" spans="1:21" x14ac:dyDescent="0.3">
      <c r="A204" t="s">
        <v>870</v>
      </c>
      <c r="B204" s="22">
        <v>45129</v>
      </c>
      <c r="C204" s="22">
        <v>45136</v>
      </c>
      <c r="D204" s="23" t="s">
        <v>61</v>
      </c>
      <c r="E204" s="23" t="s">
        <v>871</v>
      </c>
      <c r="F204" s="23" t="s">
        <v>52</v>
      </c>
      <c r="G204" s="23" t="s">
        <v>72</v>
      </c>
      <c r="H204" s="23" t="s">
        <v>104</v>
      </c>
      <c r="I204" s="23" t="s">
        <v>96</v>
      </c>
      <c r="J204" s="23" t="s">
        <v>166</v>
      </c>
      <c r="K204" s="23" t="s">
        <v>167</v>
      </c>
      <c r="L204" s="24">
        <v>95595.5</v>
      </c>
      <c r="M204">
        <v>10</v>
      </c>
      <c r="N204" s="25">
        <v>0.25</v>
      </c>
      <c r="O204" s="24">
        <v>21254.01</v>
      </c>
      <c r="P204" s="26">
        <f t="shared" si="18"/>
        <v>0.22233274578824316</v>
      </c>
      <c r="Q204" t="str">
        <f t="shared" si="19"/>
        <v>Medium</v>
      </c>
      <c r="R204" t="str">
        <f t="shared" si="20"/>
        <v>High</v>
      </c>
      <c r="S204" s="23">
        <f t="shared" si="21"/>
        <v>2023</v>
      </c>
      <c r="T204" s="23">
        <f t="shared" si="22"/>
        <v>7</v>
      </c>
      <c r="U204" t="str">
        <f t="shared" si="23"/>
        <v>Jul-2023</v>
      </c>
    </row>
    <row r="205" spans="1:21" x14ac:dyDescent="0.3">
      <c r="A205" t="s">
        <v>872</v>
      </c>
      <c r="B205" s="22">
        <v>45487</v>
      </c>
      <c r="C205" s="22">
        <v>45488</v>
      </c>
      <c r="D205" s="23" t="s">
        <v>50</v>
      </c>
      <c r="E205" s="23" t="s">
        <v>875</v>
      </c>
      <c r="F205" s="23" t="s">
        <v>80</v>
      </c>
      <c r="G205" s="23" t="s">
        <v>72</v>
      </c>
      <c r="H205" s="23" t="s">
        <v>73</v>
      </c>
      <c r="I205" s="23" t="s">
        <v>96</v>
      </c>
      <c r="J205" s="23" t="s">
        <v>166</v>
      </c>
      <c r="K205" s="23" t="s">
        <v>337</v>
      </c>
      <c r="L205" s="24">
        <v>2366</v>
      </c>
      <c r="M205">
        <v>10</v>
      </c>
      <c r="N205" s="25">
        <v>0.25</v>
      </c>
      <c r="O205" s="24">
        <v>668.48</v>
      </c>
      <c r="P205" s="26">
        <f t="shared" si="18"/>
        <v>0.28253592561284868</v>
      </c>
      <c r="Q205" t="str">
        <f t="shared" si="19"/>
        <v>Medium</v>
      </c>
      <c r="R205" t="str">
        <f t="shared" si="20"/>
        <v>High</v>
      </c>
      <c r="S205" s="23">
        <f t="shared" si="21"/>
        <v>2024</v>
      </c>
      <c r="T205" s="23">
        <f t="shared" si="22"/>
        <v>7</v>
      </c>
      <c r="U205" t="str">
        <f t="shared" si="23"/>
        <v>Jul-2024</v>
      </c>
    </row>
    <row r="206" spans="1:21" x14ac:dyDescent="0.3">
      <c r="A206" t="s">
        <v>876</v>
      </c>
      <c r="B206" s="22">
        <v>45500</v>
      </c>
      <c r="C206" s="22">
        <v>45506</v>
      </c>
      <c r="D206" s="23" t="s">
        <v>78</v>
      </c>
      <c r="E206" s="23" t="s">
        <v>753</v>
      </c>
      <c r="F206" s="23" t="s">
        <v>71</v>
      </c>
      <c r="G206" s="23" t="s">
        <v>53</v>
      </c>
      <c r="H206" s="23" t="s">
        <v>246</v>
      </c>
      <c r="I206" s="23" t="s">
        <v>83</v>
      </c>
      <c r="J206" s="23" t="s">
        <v>379</v>
      </c>
      <c r="K206" s="23" t="s">
        <v>562</v>
      </c>
      <c r="L206" s="24">
        <v>74756.94</v>
      </c>
      <c r="M206">
        <v>6</v>
      </c>
      <c r="N206" s="25">
        <v>0.1</v>
      </c>
      <c r="O206" s="24">
        <v>17706.560000000001</v>
      </c>
      <c r="P206" s="26">
        <f t="shared" si="18"/>
        <v>0.23685506656639504</v>
      </c>
      <c r="Q206" t="str">
        <f t="shared" si="19"/>
        <v>Medium</v>
      </c>
      <c r="R206" t="str">
        <f t="shared" si="20"/>
        <v>Low</v>
      </c>
      <c r="S206" s="23">
        <f t="shared" si="21"/>
        <v>2024</v>
      </c>
      <c r="T206" s="23">
        <f t="shared" si="22"/>
        <v>7</v>
      </c>
      <c r="U206" t="str">
        <f t="shared" si="23"/>
        <v>Jul-2024</v>
      </c>
    </row>
    <row r="207" spans="1:21" x14ac:dyDescent="0.3">
      <c r="A207" t="s">
        <v>879</v>
      </c>
      <c r="B207" s="22">
        <v>44829</v>
      </c>
      <c r="C207" s="22">
        <v>44834</v>
      </c>
      <c r="D207" s="23" t="s">
        <v>102</v>
      </c>
      <c r="E207" s="23" t="s">
        <v>94</v>
      </c>
      <c r="F207" s="23" t="s">
        <v>52</v>
      </c>
      <c r="G207" s="23" t="s">
        <v>81</v>
      </c>
      <c r="H207" s="23" t="s">
        <v>186</v>
      </c>
      <c r="I207" s="23" t="s">
        <v>55</v>
      </c>
      <c r="J207" s="23" t="s">
        <v>173</v>
      </c>
      <c r="K207" s="23" t="s">
        <v>174</v>
      </c>
      <c r="L207" s="24">
        <v>55651.76</v>
      </c>
      <c r="M207">
        <v>8</v>
      </c>
      <c r="N207" s="25">
        <v>0.15</v>
      </c>
      <c r="O207" s="24">
        <v>16528.98</v>
      </c>
      <c r="P207" s="26">
        <f t="shared" si="18"/>
        <v>0.29700731836693034</v>
      </c>
      <c r="Q207" t="str">
        <f t="shared" si="19"/>
        <v>Medium</v>
      </c>
      <c r="R207" t="str">
        <f t="shared" si="20"/>
        <v>Medium</v>
      </c>
      <c r="S207" s="23">
        <f t="shared" si="21"/>
        <v>2022</v>
      </c>
      <c r="T207" s="23">
        <f t="shared" si="22"/>
        <v>9</v>
      </c>
      <c r="U207" t="str">
        <f t="shared" si="23"/>
        <v>Sep-2022</v>
      </c>
    </row>
    <row r="208" spans="1:21" x14ac:dyDescent="0.3">
      <c r="A208" t="s">
        <v>882</v>
      </c>
      <c r="B208" s="22">
        <v>45972</v>
      </c>
      <c r="C208" s="22">
        <v>45974</v>
      </c>
      <c r="D208" s="23" t="s">
        <v>78</v>
      </c>
      <c r="E208" s="23" t="s">
        <v>885</v>
      </c>
      <c r="F208" s="23" t="s">
        <v>52</v>
      </c>
      <c r="G208" s="23" t="s">
        <v>72</v>
      </c>
      <c r="H208" s="23" t="s">
        <v>73</v>
      </c>
      <c r="I208" s="23" t="s">
        <v>55</v>
      </c>
      <c r="J208" s="23" t="s">
        <v>141</v>
      </c>
      <c r="K208" s="23" t="s">
        <v>241</v>
      </c>
      <c r="L208" s="24">
        <v>2899.35</v>
      </c>
      <c r="M208">
        <v>3</v>
      </c>
      <c r="N208" s="25">
        <v>0.25</v>
      </c>
      <c r="O208" s="24">
        <v>703.72</v>
      </c>
      <c r="P208" s="26">
        <f t="shared" si="18"/>
        <v>0.24271647093314019</v>
      </c>
      <c r="Q208" t="str">
        <f t="shared" si="19"/>
        <v>Medium</v>
      </c>
      <c r="R208" t="str">
        <f t="shared" si="20"/>
        <v>High</v>
      </c>
      <c r="S208" s="23">
        <f t="shared" si="21"/>
        <v>2025</v>
      </c>
      <c r="T208" s="23">
        <f t="shared" si="22"/>
        <v>11</v>
      </c>
      <c r="U208" t="str">
        <f t="shared" si="23"/>
        <v>Nov-2025</v>
      </c>
    </row>
    <row r="209" spans="1:21" x14ac:dyDescent="0.3">
      <c r="A209" t="s">
        <v>886</v>
      </c>
      <c r="B209" s="22">
        <v>45994</v>
      </c>
      <c r="C209" s="22">
        <v>46001</v>
      </c>
      <c r="D209" s="23" t="s">
        <v>61</v>
      </c>
      <c r="E209" s="23" t="s">
        <v>889</v>
      </c>
      <c r="F209" s="23" t="s">
        <v>80</v>
      </c>
      <c r="G209" s="23" t="s">
        <v>81</v>
      </c>
      <c r="H209" s="23" t="s">
        <v>82</v>
      </c>
      <c r="I209" s="23" t="s">
        <v>83</v>
      </c>
      <c r="J209" s="23" t="s">
        <v>379</v>
      </c>
      <c r="K209" s="23" t="s">
        <v>716</v>
      </c>
      <c r="L209" s="24">
        <v>26959.38</v>
      </c>
      <c r="M209">
        <v>3</v>
      </c>
      <c r="N209" s="25">
        <v>0.2</v>
      </c>
      <c r="O209" s="24">
        <v>4960.62</v>
      </c>
      <c r="P209" s="26">
        <f t="shared" si="18"/>
        <v>0.18400348969449593</v>
      </c>
      <c r="Q209" t="str">
        <f t="shared" si="19"/>
        <v>Low</v>
      </c>
      <c r="R209" t="str">
        <f t="shared" si="20"/>
        <v>Medium</v>
      </c>
      <c r="S209" s="23">
        <f t="shared" si="21"/>
        <v>2025</v>
      </c>
      <c r="T209" s="23">
        <f t="shared" si="22"/>
        <v>12</v>
      </c>
      <c r="U209" t="str">
        <f t="shared" si="23"/>
        <v>Dec-2025</v>
      </c>
    </row>
    <row r="210" spans="1:21" x14ac:dyDescent="0.3">
      <c r="A210" t="s">
        <v>890</v>
      </c>
      <c r="B210" s="22">
        <v>44581</v>
      </c>
      <c r="C210" s="22">
        <v>44582</v>
      </c>
      <c r="D210" s="23" t="s">
        <v>78</v>
      </c>
      <c r="E210" s="23" t="s">
        <v>893</v>
      </c>
      <c r="F210" s="23" t="s">
        <v>80</v>
      </c>
      <c r="G210" s="23" t="s">
        <v>53</v>
      </c>
      <c r="H210" s="23" t="s">
        <v>246</v>
      </c>
      <c r="I210" s="23" t="s">
        <v>55</v>
      </c>
      <c r="J210" s="23" t="s">
        <v>65</v>
      </c>
      <c r="K210" s="23" t="s">
        <v>66</v>
      </c>
      <c r="L210" s="24">
        <v>22030.6</v>
      </c>
      <c r="M210">
        <v>2</v>
      </c>
      <c r="N210" s="25">
        <v>0</v>
      </c>
      <c r="O210" s="24">
        <v>8243.84</v>
      </c>
      <c r="P210" s="26">
        <f t="shared" si="18"/>
        <v>0.37419952248236549</v>
      </c>
      <c r="Q210" t="str">
        <f t="shared" si="19"/>
        <v>High</v>
      </c>
      <c r="R210" t="str">
        <f t="shared" si="20"/>
        <v>None</v>
      </c>
      <c r="S210" s="23">
        <f t="shared" si="21"/>
        <v>2022</v>
      </c>
      <c r="T210" s="23">
        <f t="shared" si="22"/>
        <v>1</v>
      </c>
      <c r="U210" t="str">
        <f t="shared" si="23"/>
        <v>Jan-2022</v>
      </c>
    </row>
    <row r="211" spans="1:21" x14ac:dyDescent="0.3">
      <c r="A211" t="s">
        <v>894</v>
      </c>
      <c r="B211" s="22">
        <v>45314</v>
      </c>
      <c r="C211" s="22">
        <v>45317</v>
      </c>
      <c r="D211" s="23" t="s">
        <v>61</v>
      </c>
      <c r="E211" s="23" t="s">
        <v>896</v>
      </c>
      <c r="F211" s="23" t="s">
        <v>80</v>
      </c>
      <c r="G211" s="23" t="s">
        <v>53</v>
      </c>
      <c r="H211" s="23" t="s">
        <v>54</v>
      </c>
      <c r="I211" s="23" t="s">
        <v>55</v>
      </c>
      <c r="J211" s="23" t="s">
        <v>65</v>
      </c>
      <c r="K211" s="23" t="s">
        <v>66</v>
      </c>
      <c r="L211" s="24">
        <v>65351.94</v>
      </c>
      <c r="M211">
        <v>6</v>
      </c>
      <c r="N211" s="25">
        <v>0.25</v>
      </c>
      <c r="O211" s="24">
        <v>10436.68</v>
      </c>
      <c r="P211" s="26">
        <f t="shared" si="18"/>
        <v>0.15969962024080692</v>
      </c>
      <c r="Q211" t="str">
        <f t="shared" si="19"/>
        <v>Low</v>
      </c>
      <c r="R211" t="str">
        <f t="shared" si="20"/>
        <v>High</v>
      </c>
      <c r="S211" s="23">
        <f t="shared" si="21"/>
        <v>2024</v>
      </c>
      <c r="T211" s="23">
        <f t="shared" si="22"/>
        <v>1</v>
      </c>
      <c r="U211" t="str">
        <f t="shared" si="23"/>
        <v>Jan-2024</v>
      </c>
    </row>
    <row r="212" spans="1:21" x14ac:dyDescent="0.3">
      <c r="A212" t="s">
        <v>897</v>
      </c>
      <c r="B212" s="22">
        <v>45405</v>
      </c>
      <c r="C212" s="22">
        <v>45410</v>
      </c>
      <c r="D212" s="23" t="s">
        <v>102</v>
      </c>
      <c r="E212" s="23" t="s">
        <v>261</v>
      </c>
      <c r="F212" s="23" t="s">
        <v>52</v>
      </c>
      <c r="G212" s="23" t="s">
        <v>53</v>
      </c>
      <c r="H212" s="23" t="s">
        <v>54</v>
      </c>
      <c r="I212" s="23" t="s">
        <v>96</v>
      </c>
      <c r="J212" s="23" t="s">
        <v>97</v>
      </c>
      <c r="K212" s="23" t="s">
        <v>181</v>
      </c>
      <c r="L212" s="24">
        <v>71447.58</v>
      </c>
      <c r="M212">
        <v>6</v>
      </c>
      <c r="N212" s="25">
        <v>0.05</v>
      </c>
      <c r="O212" s="24">
        <v>22450.27</v>
      </c>
      <c r="P212" s="26">
        <f t="shared" si="18"/>
        <v>0.31422015973109235</v>
      </c>
      <c r="Q212" t="str">
        <f t="shared" si="19"/>
        <v>High</v>
      </c>
      <c r="R212" t="str">
        <f t="shared" si="20"/>
        <v>Low</v>
      </c>
      <c r="S212" s="23">
        <f t="shared" si="21"/>
        <v>2024</v>
      </c>
      <c r="T212" s="23">
        <f t="shared" si="22"/>
        <v>4</v>
      </c>
      <c r="U212" t="str">
        <f t="shared" si="23"/>
        <v>Apr-2024</v>
      </c>
    </row>
    <row r="213" spans="1:21" x14ac:dyDescent="0.3">
      <c r="A213" t="s">
        <v>900</v>
      </c>
      <c r="B213" s="22">
        <v>44734</v>
      </c>
      <c r="C213" s="22">
        <v>44736</v>
      </c>
      <c r="D213" s="23" t="s">
        <v>78</v>
      </c>
      <c r="E213" s="23" t="s">
        <v>730</v>
      </c>
      <c r="F213" s="23" t="s">
        <v>52</v>
      </c>
      <c r="G213" s="23" t="s">
        <v>179</v>
      </c>
      <c r="H213" s="23" t="s">
        <v>180</v>
      </c>
      <c r="I213" s="23" t="s">
        <v>96</v>
      </c>
      <c r="J213" s="23" t="s">
        <v>97</v>
      </c>
      <c r="K213" s="23" t="s">
        <v>416</v>
      </c>
      <c r="L213" s="24">
        <v>11800.26</v>
      </c>
      <c r="M213">
        <v>1</v>
      </c>
      <c r="N213" s="25">
        <v>0.05</v>
      </c>
      <c r="O213" s="24">
        <v>3097.15</v>
      </c>
      <c r="P213" s="26">
        <f t="shared" si="18"/>
        <v>0.26246455586571821</v>
      </c>
      <c r="Q213" t="str">
        <f t="shared" si="19"/>
        <v>Medium</v>
      </c>
      <c r="R213" t="str">
        <f t="shared" si="20"/>
        <v>Low</v>
      </c>
      <c r="S213" s="23">
        <f t="shared" si="21"/>
        <v>2022</v>
      </c>
      <c r="T213" s="23">
        <f t="shared" si="22"/>
        <v>6</v>
      </c>
      <c r="U213" t="str">
        <f t="shared" si="23"/>
        <v>Jun-2022</v>
      </c>
    </row>
    <row r="214" spans="1:21" x14ac:dyDescent="0.3">
      <c r="A214" t="s">
        <v>902</v>
      </c>
      <c r="B214" s="22">
        <v>44792</v>
      </c>
      <c r="C214" s="22">
        <v>44794</v>
      </c>
      <c r="D214" s="23" t="s">
        <v>102</v>
      </c>
      <c r="E214" s="23" t="s">
        <v>904</v>
      </c>
      <c r="F214" s="23" t="s">
        <v>80</v>
      </c>
      <c r="G214" s="23" t="s">
        <v>81</v>
      </c>
      <c r="H214" s="23" t="s">
        <v>95</v>
      </c>
      <c r="I214" s="23" t="s">
        <v>118</v>
      </c>
      <c r="J214" s="23" t="s">
        <v>303</v>
      </c>
      <c r="K214" s="23" t="s">
        <v>491</v>
      </c>
      <c r="L214" s="24">
        <v>64287.8</v>
      </c>
      <c r="M214">
        <v>10</v>
      </c>
      <c r="N214" s="25">
        <v>0.2</v>
      </c>
      <c r="O214" s="24">
        <v>11791.13</v>
      </c>
      <c r="P214" s="26">
        <f t="shared" si="18"/>
        <v>0.18341162708943218</v>
      </c>
      <c r="Q214" t="str">
        <f t="shared" si="19"/>
        <v>Low</v>
      </c>
      <c r="R214" t="str">
        <f t="shared" si="20"/>
        <v>Medium</v>
      </c>
      <c r="S214" s="23">
        <f t="shared" si="21"/>
        <v>2022</v>
      </c>
      <c r="T214" s="23">
        <f t="shared" si="22"/>
        <v>8</v>
      </c>
      <c r="U214" t="str">
        <f t="shared" si="23"/>
        <v>Aug-2022</v>
      </c>
    </row>
    <row r="215" spans="1:21" x14ac:dyDescent="0.3">
      <c r="A215" t="s">
        <v>905</v>
      </c>
      <c r="B215" s="22">
        <v>45526</v>
      </c>
      <c r="C215" s="22">
        <v>45533</v>
      </c>
      <c r="D215" s="23" t="s">
        <v>50</v>
      </c>
      <c r="E215" s="23" t="s">
        <v>420</v>
      </c>
      <c r="F215" s="23" t="s">
        <v>52</v>
      </c>
      <c r="G215" s="23" t="s">
        <v>81</v>
      </c>
      <c r="H215" s="23" t="s">
        <v>95</v>
      </c>
      <c r="I215" s="23" t="s">
        <v>83</v>
      </c>
      <c r="J215" s="23" t="s">
        <v>449</v>
      </c>
      <c r="K215" s="23" t="s">
        <v>775</v>
      </c>
      <c r="L215" s="24">
        <v>53884.88</v>
      </c>
      <c r="M215">
        <v>7</v>
      </c>
      <c r="N215" s="25">
        <v>0.25</v>
      </c>
      <c r="O215" s="24">
        <v>8965.48</v>
      </c>
      <c r="P215" s="26">
        <f t="shared" si="18"/>
        <v>0.16638210941547982</v>
      </c>
      <c r="Q215" t="str">
        <f t="shared" si="19"/>
        <v>Low</v>
      </c>
      <c r="R215" t="str">
        <f t="shared" si="20"/>
        <v>High</v>
      </c>
      <c r="S215" s="23">
        <f t="shared" si="21"/>
        <v>2024</v>
      </c>
      <c r="T215" s="23">
        <f t="shared" si="22"/>
        <v>8</v>
      </c>
      <c r="U215" t="str">
        <f t="shared" si="23"/>
        <v>Aug-2024</v>
      </c>
    </row>
    <row r="216" spans="1:21" x14ac:dyDescent="0.3">
      <c r="A216" t="s">
        <v>908</v>
      </c>
      <c r="B216" s="22">
        <v>45412</v>
      </c>
      <c r="C216" s="22">
        <v>45416</v>
      </c>
      <c r="D216" s="23" t="s">
        <v>102</v>
      </c>
      <c r="E216" s="23" t="s">
        <v>753</v>
      </c>
      <c r="F216" s="23" t="s">
        <v>80</v>
      </c>
      <c r="G216" s="23" t="s">
        <v>179</v>
      </c>
      <c r="H216" s="23" t="s">
        <v>180</v>
      </c>
      <c r="I216" s="23" t="s">
        <v>118</v>
      </c>
      <c r="J216" s="23" t="s">
        <v>191</v>
      </c>
      <c r="K216" s="23" t="s">
        <v>829</v>
      </c>
      <c r="L216" s="24">
        <v>15534.62</v>
      </c>
      <c r="M216">
        <v>2</v>
      </c>
      <c r="N216" s="25">
        <v>0.05</v>
      </c>
      <c r="O216" s="24">
        <v>2308.4499999999998</v>
      </c>
      <c r="P216" s="26">
        <f t="shared" si="18"/>
        <v>0.14860035198801128</v>
      </c>
      <c r="Q216" t="str">
        <f t="shared" si="19"/>
        <v>Low</v>
      </c>
      <c r="R216" t="str">
        <f t="shared" si="20"/>
        <v>Low</v>
      </c>
      <c r="S216" s="23">
        <f t="shared" si="21"/>
        <v>2024</v>
      </c>
      <c r="T216" s="23">
        <f t="shared" si="22"/>
        <v>4</v>
      </c>
      <c r="U216" t="str">
        <f t="shared" si="23"/>
        <v>Apr-2024</v>
      </c>
    </row>
    <row r="217" spans="1:21" x14ac:dyDescent="0.3">
      <c r="A217" t="s">
        <v>911</v>
      </c>
      <c r="B217" s="22">
        <v>44880</v>
      </c>
      <c r="C217" s="22">
        <v>44885</v>
      </c>
      <c r="D217" s="23" t="s">
        <v>78</v>
      </c>
      <c r="E217" s="23" t="s">
        <v>224</v>
      </c>
      <c r="F217" s="23" t="s">
        <v>80</v>
      </c>
      <c r="G217" s="23" t="s">
        <v>81</v>
      </c>
      <c r="H217" s="23" t="s">
        <v>95</v>
      </c>
      <c r="I217" s="23" t="s">
        <v>96</v>
      </c>
      <c r="J217" s="23" t="s">
        <v>135</v>
      </c>
      <c r="K217" s="23" t="s">
        <v>395</v>
      </c>
      <c r="L217" s="24">
        <v>5903.8</v>
      </c>
      <c r="M217">
        <v>4</v>
      </c>
      <c r="N217" s="25">
        <v>0.15</v>
      </c>
      <c r="O217" s="24">
        <v>1861.78</v>
      </c>
      <c r="P217" s="26">
        <f t="shared" si="18"/>
        <v>0.31535282360513567</v>
      </c>
      <c r="Q217" t="str">
        <f t="shared" si="19"/>
        <v>High</v>
      </c>
      <c r="R217" t="str">
        <f t="shared" si="20"/>
        <v>Medium</v>
      </c>
      <c r="S217" s="23">
        <f t="shared" si="21"/>
        <v>2022</v>
      </c>
      <c r="T217" s="23">
        <f t="shared" si="22"/>
        <v>11</v>
      </c>
      <c r="U217" t="str">
        <f t="shared" si="23"/>
        <v>Nov-2022</v>
      </c>
    </row>
    <row r="218" spans="1:21" x14ac:dyDescent="0.3">
      <c r="A218" t="s">
        <v>913</v>
      </c>
      <c r="B218" s="22">
        <v>45815</v>
      </c>
      <c r="C218" s="22">
        <v>45820</v>
      </c>
      <c r="D218" s="23" t="s">
        <v>50</v>
      </c>
      <c r="E218" s="23" t="s">
        <v>914</v>
      </c>
      <c r="F218" s="23" t="s">
        <v>52</v>
      </c>
      <c r="G218" s="23" t="s">
        <v>81</v>
      </c>
      <c r="H218" s="23" t="s">
        <v>284</v>
      </c>
      <c r="I218" s="23" t="s">
        <v>55</v>
      </c>
      <c r="J218" s="23" t="s">
        <v>65</v>
      </c>
      <c r="K218" s="23" t="s">
        <v>66</v>
      </c>
      <c r="L218" s="24">
        <v>47642.879999999997</v>
      </c>
      <c r="M218">
        <v>6</v>
      </c>
      <c r="N218" s="25">
        <v>0.25</v>
      </c>
      <c r="O218" s="24">
        <v>11977</v>
      </c>
      <c r="P218" s="26">
        <f t="shared" si="18"/>
        <v>0.25139118374036162</v>
      </c>
      <c r="Q218" t="str">
        <f t="shared" si="19"/>
        <v>Medium</v>
      </c>
      <c r="R218" t="str">
        <f t="shared" si="20"/>
        <v>High</v>
      </c>
      <c r="S218" s="23">
        <f t="shared" si="21"/>
        <v>2025</v>
      </c>
      <c r="T218" s="23">
        <f t="shared" si="22"/>
        <v>6</v>
      </c>
      <c r="U218" t="str">
        <f t="shared" si="23"/>
        <v>Jun-2025</v>
      </c>
    </row>
    <row r="219" spans="1:21" x14ac:dyDescent="0.3">
      <c r="A219" t="s">
        <v>915</v>
      </c>
      <c r="B219" s="22">
        <v>45323</v>
      </c>
      <c r="C219" s="22">
        <v>45325</v>
      </c>
      <c r="D219" s="23" t="s">
        <v>78</v>
      </c>
      <c r="E219" s="23" t="s">
        <v>807</v>
      </c>
      <c r="F219" s="23" t="s">
        <v>71</v>
      </c>
      <c r="G219" s="23" t="s">
        <v>63</v>
      </c>
      <c r="H219" s="23" t="s">
        <v>64</v>
      </c>
      <c r="I219" s="23" t="s">
        <v>55</v>
      </c>
      <c r="J219" s="23" t="s">
        <v>141</v>
      </c>
      <c r="K219" s="23" t="s">
        <v>241</v>
      </c>
      <c r="L219" s="24">
        <v>94874.9</v>
      </c>
      <c r="M219">
        <v>10</v>
      </c>
      <c r="N219" s="25">
        <v>0.15</v>
      </c>
      <c r="O219" s="24">
        <v>23080.26</v>
      </c>
      <c r="P219" s="26">
        <f t="shared" si="18"/>
        <v>0.24327045404000425</v>
      </c>
      <c r="Q219" t="str">
        <f t="shared" si="19"/>
        <v>Medium</v>
      </c>
      <c r="R219" t="str">
        <f t="shared" si="20"/>
        <v>Medium</v>
      </c>
      <c r="S219" s="23">
        <f t="shared" si="21"/>
        <v>2024</v>
      </c>
      <c r="T219" s="23">
        <f t="shared" si="22"/>
        <v>2</v>
      </c>
      <c r="U219" t="str">
        <f t="shared" si="23"/>
        <v>Feb-2024</v>
      </c>
    </row>
    <row r="220" spans="1:21" x14ac:dyDescent="0.3">
      <c r="A220" t="s">
        <v>918</v>
      </c>
      <c r="B220" s="22">
        <v>45299</v>
      </c>
      <c r="C220" s="22">
        <v>45300</v>
      </c>
      <c r="D220" s="23" t="s">
        <v>102</v>
      </c>
      <c r="E220" s="23" t="s">
        <v>920</v>
      </c>
      <c r="F220" s="23" t="s">
        <v>71</v>
      </c>
      <c r="G220" s="23" t="s">
        <v>53</v>
      </c>
      <c r="H220" s="23" t="s">
        <v>90</v>
      </c>
      <c r="I220" s="23" t="s">
        <v>55</v>
      </c>
      <c r="J220" s="23" t="s">
        <v>173</v>
      </c>
      <c r="K220" s="23" t="s">
        <v>174</v>
      </c>
      <c r="L220" s="24">
        <v>2142.09</v>
      </c>
      <c r="M220">
        <v>9</v>
      </c>
      <c r="N220" s="25">
        <v>0</v>
      </c>
      <c r="O220" s="24">
        <v>725.87</v>
      </c>
      <c r="P220" s="26">
        <f t="shared" si="18"/>
        <v>0.33886064544440242</v>
      </c>
      <c r="Q220" t="str">
        <f t="shared" si="19"/>
        <v>High</v>
      </c>
      <c r="R220" t="str">
        <f t="shared" si="20"/>
        <v>None</v>
      </c>
      <c r="S220" s="23">
        <f t="shared" si="21"/>
        <v>2024</v>
      </c>
      <c r="T220" s="23">
        <f t="shared" si="22"/>
        <v>1</v>
      </c>
      <c r="U220" t="str">
        <f t="shared" si="23"/>
        <v>Jan-2024</v>
      </c>
    </row>
    <row r="221" spans="1:21" x14ac:dyDescent="0.3">
      <c r="A221" t="s">
        <v>921</v>
      </c>
      <c r="B221" s="22">
        <v>45528</v>
      </c>
      <c r="C221" s="22">
        <v>45531</v>
      </c>
      <c r="D221" s="23" t="s">
        <v>102</v>
      </c>
      <c r="E221" s="23" t="s">
        <v>924</v>
      </c>
      <c r="F221" s="23" t="s">
        <v>52</v>
      </c>
      <c r="G221" s="23" t="s">
        <v>179</v>
      </c>
      <c r="H221" s="23" t="s">
        <v>236</v>
      </c>
      <c r="I221" s="23" t="s">
        <v>83</v>
      </c>
      <c r="J221" s="23" t="s">
        <v>84</v>
      </c>
      <c r="K221" s="23" t="s">
        <v>125</v>
      </c>
      <c r="L221" s="24">
        <v>96282.55</v>
      </c>
      <c r="M221">
        <v>7</v>
      </c>
      <c r="N221" s="25">
        <v>0.1</v>
      </c>
      <c r="O221" s="24">
        <v>28785.3</v>
      </c>
      <c r="P221" s="26">
        <f t="shared" si="18"/>
        <v>0.29896694676241953</v>
      </c>
      <c r="Q221" t="str">
        <f t="shared" si="19"/>
        <v>Medium</v>
      </c>
      <c r="R221" t="str">
        <f t="shared" si="20"/>
        <v>Low</v>
      </c>
      <c r="S221" s="23">
        <f t="shared" si="21"/>
        <v>2024</v>
      </c>
      <c r="T221" s="23">
        <f t="shared" si="22"/>
        <v>8</v>
      </c>
      <c r="U221" t="str">
        <f t="shared" si="23"/>
        <v>Aug-2024</v>
      </c>
    </row>
    <row r="222" spans="1:21" x14ac:dyDescent="0.3">
      <c r="A222" t="s">
        <v>925</v>
      </c>
      <c r="B222" s="22">
        <v>44721</v>
      </c>
      <c r="C222" s="22">
        <v>44726</v>
      </c>
      <c r="D222" s="23" t="s">
        <v>78</v>
      </c>
      <c r="E222" s="23" t="s">
        <v>394</v>
      </c>
      <c r="F222" s="23" t="s">
        <v>80</v>
      </c>
      <c r="G222" s="23" t="s">
        <v>81</v>
      </c>
      <c r="H222" s="23" t="s">
        <v>284</v>
      </c>
      <c r="I222" s="23" t="s">
        <v>83</v>
      </c>
      <c r="J222" s="23" t="s">
        <v>449</v>
      </c>
      <c r="K222" s="23" t="s">
        <v>450</v>
      </c>
      <c r="L222" s="24">
        <v>26358.94</v>
      </c>
      <c r="M222">
        <v>2</v>
      </c>
      <c r="N222" s="25">
        <v>0.1</v>
      </c>
      <c r="O222" s="24">
        <v>4901.6099999999997</v>
      </c>
      <c r="P222" s="26">
        <f t="shared" si="18"/>
        <v>0.18595626379512983</v>
      </c>
      <c r="Q222" t="str">
        <f t="shared" si="19"/>
        <v>Low</v>
      </c>
      <c r="R222" t="str">
        <f t="shared" si="20"/>
        <v>Low</v>
      </c>
      <c r="S222" s="23">
        <f t="shared" si="21"/>
        <v>2022</v>
      </c>
      <c r="T222" s="23">
        <f t="shared" si="22"/>
        <v>6</v>
      </c>
      <c r="U222" t="str">
        <f t="shared" si="23"/>
        <v>Jun-2022</v>
      </c>
    </row>
    <row r="223" spans="1:21" x14ac:dyDescent="0.3">
      <c r="A223" t="s">
        <v>927</v>
      </c>
      <c r="B223" s="22">
        <v>45198</v>
      </c>
      <c r="C223" s="22">
        <v>45201</v>
      </c>
      <c r="D223" s="23" t="s">
        <v>50</v>
      </c>
      <c r="E223" s="23" t="s">
        <v>930</v>
      </c>
      <c r="F223" s="23" t="s">
        <v>52</v>
      </c>
      <c r="G223" s="23" t="s">
        <v>72</v>
      </c>
      <c r="H223" s="23" t="s">
        <v>104</v>
      </c>
      <c r="I223" s="23" t="s">
        <v>118</v>
      </c>
      <c r="J223" s="23" t="s">
        <v>230</v>
      </c>
      <c r="K223" s="23" t="s">
        <v>231</v>
      </c>
      <c r="L223" s="24">
        <v>37902.400000000001</v>
      </c>
      <c r="M223">
        <v>10</v>
      </c>
      <c r="N223" s="25">
        <v>0.1</v>
      </c>
      <c r="O223" s="24">
        <v>8598.9</v>
      </c>
      <c r="P223" s="26">
        <f t="shared" si="18"/>
        <v>0.22686953860441553</v>
      </c>
      <c r="Q223" t="str">
        <f t="shared" si="19"/>
        <v>Medium</v>
      </c>
      <c r="R223" t="str">
        <f t="shared" si="20"/>
        <v>Low</v>
      </c>
      <c r="S223" s="23">
        <f t="shared" si="21"/>
        <v>2023</v>
      </c>
      <c r="T223" s="23">
        <f t="shared" si="22"/>
        <v>9</v>
      </c>
      <c r="U223" t="str">
        <f t="shared" si="23"/>
        <v>Sep-2023</v>
      </c>
    </row>
    <row r="224" spans="1:21" x14ac:dyDescent="0.3">
      <c r="A224" t="s">
        <v>931</v>
      </c>
      <c r="B224" s="22">
        <v>45572</v>
      </c>
      <c r="C224" s="22">
        <v>45579</v>
      </c>
      <c r="D224" s="23" t="s">
        <v>61</v>
      </c>
      <c r="E224" s="23" t="s">
        <v>934</v>
      </c>
      <c r="F224" s="23" t="s">
        <v>52</v>
      </c>
      <c r="G224" s="23" t="s">
        <v>81</v>
      </c>
      <c r="H224" s="23" t="s">
        <v>186</v>
      </c>
      <c r="I224" s="23" t="s">
        <v>55</v>
      </c>
      <c r="J224" s="23" t="s">
        <v>65</v>
      </c>
      <c r="K224" s="23" t="s">
        <v>325</v>
      </c>
      <c r="L224" s="24">
        <v>14274.66</v>
      </c>
      <c r="M224">
        <v>1</v>
      </c>
      <c r="N224" s="25">
        <v>0</v>
      </c>
      <c r="O224" s="24">
        <v>3001.5</v>
      </c>
      <c r="P224" s="26">
        <f t="shared" si="18"/>
        <v>0.21026770515024526</v>
      </c>
      <c r="Q224" t="str">
        <f t="shared" si="19"/>
        <v>Medium</v>
      </c>
      <c r="R224" t="str">
        <f t="shared" si="20"/>
        <v>None</v>
      </c>
      <c r="S224" s="23">
        <f t="shared" si="21"/>
        <v>2024</v>
      </c>
      <c r="T224" s="23">
        <f t="shared" si="22"/>
        <v>10</v>
      </c>
      <c r="U224" t="str">
        <f t="shared" si="23"/>
        <v>Oct-2024</v>
      </c>
    </row>
    <row r="225" spans="1:21" x14ac:dyDescent="0.3">
      <c r="A225" t="s">
        <v>935</v>
      </c>
      <c r="B225" s="22">
        <v>45332</v>
      </c>
      <c r="C225" s="22">
        <v>45339</v>
      </c>
      <c r="D225" s="23" t="s">
        <v>78</v>
      </c>
      <c r="E225" s="23" t="s">
        <v>937</v>
      </c>
      <c r="F225" s="23" t="s">
        <v>80</v>
      </c>
      <c r="G225" s="23" t="s">
        <v>53</v>
      </c>
      <c r="H225" s="23" t="s">
        <v>246</v>
      </c>
      <c r="I225" s="23" t="s">
        <v>96</v>
      </c>
      <c r="J225" s="23" t="s">
        <v>111</v>
      </c>
      <c r="K225" s="23" t="s">
        <v>328</v>
      </c>
      <c r="L225" s="24">
        <v>7883.95</v>
      </c>
      <c r="M225">
        <v>5</v>
      </c>
      <c r="N225" s="25">
        <v>0.05</v>
      </c>
      <c r="O225" s="24">
        <v>1315.79</v>
      </c>
      <c r="P225" s="26">
        <f t="shared" si="18"/>
        <v>0.16689476721694074</v>
      </c>
      <c r="Q225" t="str">
        <f t="shared" si="19"/>
        <v>Low</v>
      </c>
      <c r="R225" t="str">
        <f t="shared" si="20"/>
        <v>Low</v>
      </c>
      <c r="S225" s="23">
        <f t="shared" si="21"/>
        <v>2024</v>
      </c>
      <c r="T225" s="23">
        <f t="shared" si="22"/>
        <v>2</v>
      </c>
      <c r="U225" t="str">
        <f t="shared" si="23"/>
        <v>Feb-2024</v>
      </c>
    </row>
    <row r="226" spans="1:21" x14ac:dyDescent="0.3">
      <c r="A226" t="s">
        <v>938</v>
      </c>
      <c r="B226" s="22">
        <v>45626</v>
      </c>
      <c r="C226" s="22">
        <v>45630</v>
      </c>
      <c r="D226" s="23" t="s">
        <v>78</v>
      </c>
      <c r="E226" s="23" t="s">
        <v>355</v>
      </c>
      <c r="F226" s="23" t="s">
        <v>80</v>
      </c>
      <c r="G226" s="23" t="s">
        <v>81</v>
      </c>
      <c r="H226" s="23" t="s">
        <v>284</v>
      </c>
      <c r="I226" s="23" t="s">
        <v>96</v>
      </c>
      <c r="J226" s="23" t="s">
        <v>111</v>
      </c>
      <c r="K226" s="23" t="s">
        <v>225</v>
      </c>
      <c r="L226" s="24">
        <v>11217.9</v>
      </c>
      <c r="M226">
        <v>10</v>
      </c>
      <c r="N226" s="25">
        <v>0.25</v>
      </c>
      <c r="O226" s="24">
        <v>1337.28</v>
      </c>
      <c r="P226" s="26">
        <f t="shared" si="18"/>
        <v>0.11920947770973177</v>
      </c>
      <c r="Q226" t="str">
        <f t="shared" si="19"/>
        <v>Low</v>
      </c>
      <c r="R226" t="str">
        <f t="shared" si="20"/>
        <v>High</v>
      </c>
      <c r="S226" s="23">
        <f t="shared" si="21"/>
        <v>2024</v>
      </c>
      <c r="T226" s="23">
        <f t="shared" si="22"/>
        <v>11</v>
      </c>
      <c r="U226" t="str">
        <f t="shared" si="23"/>
        <v>Nov-2024</v>
      </c>
    </row>
    <row r="227" spans="1:21" x14ac:dyDescent="0.3">
      <c r="A227" t="s">
        <v>941</v>
      </c>
      <c r="B227" s="22">
        <v>45046</v>
      </c>
      <c r="C227" s="22">
        <v>45049</v>
      </c>
      <c r="D227" s="23" t="s">
        <v>78</v>
      </c>
      <c r="E227" s="23" t="s">
        <v>944</v>
      </c>
      <c r="F227" s="23" t="s">
        <v>80</v>
      </c>
      <c r="G227" s="23" t="s">
        <v>72</v>
      </c>
      <c r="H227" s="23" t="s">
        <v>73</v>
      </c>
      <c r="I227" s="23" t="s">
        <v>96</v>
      </c>
      <c r="J227" s="23" t="s">
        <v>97</v>
      </c>
      <c r="K227" s="23" t="s">
        <v>98</v>
      </c>
      <c r="L227" s="24">
        <v>28329.22</v>
      </c>
      <c r="M227">
        <v>2</v>
      </c>
      <c r="N227" s="25">
        <v>0.05</v>
      </c>
      <c r="O227" s="24">
        <v>5517.54</v>
      </c>
      <c r="P227" s="26">
        <f t="shared" si="18"/>
        <v>0.19476498117491409</v>
      </c>
      <c r="Q227" t="str">
        <f t="shared" si="19"/>
        <v>Low</v>
      </c>
      <c r="R227" t="str">
        <f t="shared" si="20"/>
        <v>Low</v>
      </c>
      <c r="S227" s="23">
        <f t="shared" si="21"/>
        <v>2023</v>
      </c>
      <c r="T227" s="23">
        <f t="shared" si="22"/>
        <v>4</v>
      </c>
      <c r="U227" t="str">
        <f t="shared" si="23"/>
        <v>Apr-2023</v>
      </c>
    </row>
    <row r="228" spans="1:21" x14ac:dyDescent="0.3">
      <c r="A228" t="s">
        <v>945</v>
      </c>
      <c r="B228" s="22">
        <v>45759</v>
      </c>
      <c r="C228" s="22">
        <v>45760</v>
      </c>
      <c r="D228" s="23" t="s">
        <v>61</v>
      </c>
      <c r="E228" s="23" t="s">
        <v>948</v>
      </c>
      <c r="F228" s="23" t="s">
        <v>71</v>
      </c>
      <c r="G228" s="23" t="s">
        <v>63</v>
      </c>
      <c r="H228" s="23" t="s">
        <v>64</v>
      </c>
      <c r="I228" s="23" t="s">
        <v>96</v>
      </c>
      <c r="J228" s="23" t="s">
        <v>111</v>
      </c>
      <c r="K228" s="23" t="s">
        <v>225</v>
      </c>
      <c r="L228" s="24">
        <v>86859.54</v>
      </c>
      <c r="M228">
        <v>6</v>
      </c>
      <c r="N228" s="25">
        <v>0.05</v>
      </c>
      <c r="O228" s="24">
        <v>23683.96</v>
      </c>
      <c r="P228" s="26">
        <f t="shared" si="18"/>
        <v>0.27266964572918534</v>
      </c>
      <c r="Q228" t="str">
        <f t="shared" si="19"/>
        <v>Medium</v>
      </c>
      <c r="R228" t="str">
        <f t="shared" si="20"/>
        <v>Low</v>
      </c>
      <c r="S228" s="23">
        <f t="shared" si="21"/>
        <v>2025</v>
      </c>
      <c r="T228" s="23">
        <f t="shared" si="22"/>
        <v>4</v>
      </c>
      <c r="U228" t="str">
        <f t="shared" si="23"/>
        <v>Apr-2025</v>
      </c>
    </row>
    <row r="229" spans="1:21" x14ac:dyDescent="0.3">
      <c r="A229" t="s">
        <v>949</v>
      </c>
      <c r="B229" s="22">
        <v>45510</v>
      </c>
      <c r="C229" s="22">
        <v>45513</v>
      </c>
      <c r="D229" s="23" t="s">
        <v>50</v>
      </c>
      <c r="E229" s="23" t="s">
        <v>951</v>
      </c>
      <c r="F229" s="23" t="s">
        <v>80</v>
      </c>
      <c r="G229" s="23" t="s">
        <v>72</v>
      </c>
      <c r="H229" s="23" t="s">
        <v>117</v>
      </c>
      <c r="I229" s="23" t="s">
        <v>83</v>
      </c>
      <c r="J229" s="23" t="s">
        <v>84</v>
      </c>
      <c r="K229" s="23" t="s">
        <v>125</v>
      </c>
      <c r="L229" s="24">
        <v>21450.26</v>
      </c>
      <c r="M229">
        <v>2</v>
      </c>
      <c r="N229" s="25">
        <v>0.1</v>
      </c>
      <c r="O229" s="24">
        <v>5809.7</v>
      </c>
      <c r="P229" s="26">
        <f t="shared" si="18"/>
        <v>0.27084520187634092</v>
      </c>
      <c r="Q229" t="str">
        <f t="shared" si="19"/>
        <v>Medium</v>
      </c>
      <c r="R229" t="str">
        <f t="shared" si="20"/>
        <v>Low</v>
      </c>
      <c r="S229" s="23">
        <f t="shared" si="21"/>
        <v>2024</v>
      </c>
      <c r="T229" s="23">
        <f t="shared" si="22"/>
        <v>8</v>
      </c>
      <c r="U229" t="str">
        <f t="shared" si="23"/>
        <v>Aug-2024</v>
      </c>
    </row>
    <row r="230" spans="1:21" x14ac:dyDescent="0.3">
      <c r="A230" t="s">
        <v>952</v>
      </c>
      <c r="B230" s="22">
        <v>44662</v>
      </c>
      <c r="C230" s="22">
        <v>44668</v>
      </c>
      <c r="D230" s="23" t="s">
        <v>78</v>
      </c>
      <c r="E230" s="23" t="s">
        <v>954</v>
      </c>
      <c r="F230" s="23" t="s">
        <v>52</v>
      </c>
      <c r="G230" s="23" t="s">
        <v>63</v>
      </c>
      <c r="H230" s="23" t="s">
        <v>202</v>
      </c>
      <c r="I230" s="23" t="s">
        <v>83</v>
      </c>
      <c r="J230" s="23" t="s">
        <v>449</v>
      </c>
      <c r="K230" s="23" t="s">
        <v>450</v>
      </c>
      <c r="L230" s="24">
        <v>24195.34</v>
      </c>
      <c r="M230">
        <v>2</v>
      </c>
      <c r="N230" s="25">
        <v>0.05</v>
      </c>
      <c r="O230" s="24">
        <v>8496.31</v>
      </c>
      <c r="P230" s="26">
        <f t="shared" si="18"/>
        <v>0.35115480914919978</v>
      </c>
      <c r="Q230" t="str">
        <f t="shared" si="19"/>
        <v>High</v>
      </c>
      <c r="R230" t="str">
        <f t="shared" si="20"/>
        <v>Low</v>
      </c>
      <c r="S230" s="23">
        <f t="shared" si="21"/>
        <v>2022</v>
      </c>
      <c r="T230" s="23">
        <f t="shared" si="22"/>
        <v>4</v>
      </c>
      <c r="U230" t="str">
        <f t="shared" si="23"/>
        <v>Apr-2022</v>
      </c>
    </row>
    <row r="231" spans="1:21" x14ac:dyDescent="0.3">
      <c r="A231" t="s">
        <v>955</v>
      </c>
      <c r="B231" s="22">
        <v>44688</v>
      </c>
      <c r="C231" s="22">
        <v>44695</v>
      </c>
      <c r="D231" s="23" t="s">
        <v>61</v>
      </c>
      <c r="E231" s="23" t="s">
        <v>858</v>
      </c>
      <c r="F231" s="23" t="s">
        <v>71</v>
      </c>
      <c r="G231" s="23" t="s">
        <v>72</v>
      </c>
      <c r="H231" s="23" t="s">
        <v>117</v>
      </c>
      <c r="I231" s="23" t="s">
        <v>118</v>
      </c>
      <c r="J231" s="23" t="s">
        <v>191</v>
      </c>
      <c r="K231" s="23" t="s">
        <v>192</v>
      </c>
      <c r="L231" s="24">
        <v>6253.4</v>
      </c>
      <c r="M231">
        <v>2</v>
      </c>
      <c r="N231" s="25">
        <v>0.25</v>
      </c>
      <c r="O231" s="24">
        <v>1356.09</v>
      </c>
      <c r="P231" s="26">
        <f t="shared" si="18"/>
        <v>0.21685643010202449</v>
      </c>
      <c r="Q231" t="str">
        <f t="shared" si="19"/>
        <v>Medium</v>
      </c>
      <c r="R231" t="str">
        <f t="shared" si="20"/>
        <v>High</v>
      </c>
      <c r="S231" s="23">
        <f t="shared" si="21"/>
        <v>2022</v>
      </c>
      <c r="T231" s="23">
        <f t="shared" si="22"/>
        <v>5</v>
      </c>
      <c r="U231" t="str">
        <f t="shared" si="23"/>
        <v>May-2022</v>
      </c>
    </row>
    <row r="232" spans="1:21" x14ac:dyDescent="0.3">
      <c r="A232" t="s">
        <v>958</v>
      </c>
      <c r="B232" s="22">
        <v>44825</v>
      </c>
      <c r="C232" s="22">
        <v>44826</v>
      </c>
      <c r="D232" s="23" t="s">
        <v>78</v>
      </c>
      <c r="E232" s="23" t="s">
        <v>425</v>
      </c>
      <c r="F232" s="23" t="s">
        <v>71</v>
      </c>
      <c r="G232" s="23" t="s">
        <v>81</v>
      </c>
      <c r="H232" s="23" t="s">
        <v>284</v>
      </c>
      <c r="I232" s="23" t="s">
        <v>96</v>
      </c>
      <c r="J232" s="23" t="s">
        <v>166</v>
      </c>
      <c r="K232" s="23" t="s">
        <v>337</v>
      </c>
      <c r="L232" s="24">
        <v>5864.4</v>
      </c>
      <c r="M232">
        <v>1</v>
      </c>
      <c r="N232" s="25">
        <v>0.15</v>
      </c>
      <c r="O232" s="24">
        <v>1778.55</v>
      </c>
      <c r="P232" s="26">
        <f t="shared" si="18"/>
        <v>0.30327910783711892</v>
      </c>
      <c r="Q232" t="str">
        <f t="shared" si="19"/>
        <v>High</v>
      </c>
      <c r="R232" t="str">
        <f t="shared" si="20"/>
        <v>Medium</v>
      </c>
      <c r="S232" s="23">
        <f t="shared" si="21"/>
        <v>2022</v>
      </c>
      <c r="T232" s="23">
        <f t="shared" si="22"/>
        <v>9</v>
      </c>
      <c r="U232" t="str">
        <f t="shared" si="23"/>
        <v>Sep-2022</v>
      </c>
    </row>
    <row r="233" spans="1:21" x14ac:dyDescent="0.3">
      <c r="A233" t="s">
        <v>961</v>
      </c>
      <c r="B233" s="22">
        <v>45001</v>
      </c>
      <c r="C233" s="22">
        <v>45003</v>
      </c>
      <c r="D233" s="23" t="s">
        <v>78</v>
      </c>
      <c r="E233" s="23" t="s">
        <v>963</v>
      </c>
      <c r="F233" s="23" t="s">
        <v>52</v>
      </c>
      <c r="G233" s="23" t="s">
        <v>81</v>
      </c>
      <c r="H233" s="23" t="s">
        <v>284</v>
      </c>
      <c r="I233" s="23" t="s">
        <v>118</v>
      </c>
      <c r="J233" s="23" t="s">
        <v>119</v>
      </c>
      <c r="K233" s="23" t="s">
        <v>197</v>
      </c>
      <c r="L233" s="24">
        <v>65606.94</v>
      </c>
      <c r="M233">
        <v>9</v>
      </c>
      <c r="N233" s="25">
        <v>0</v>
      </c>
      <c r="O233" s="24">
        <v>21653.96</v>
      </c>
      <c r="P233" s="26">
        <f t="shared" si="18"/>
        <v>0.33005593615553475</v>
      </c>
      <c r="Q233" t="str">
        <f t="shared" si="19"/>
        <v>High</v>
      </c>
      <c r="R233" t="str">
        <f t="shared" si="20"/>
        <v>None</v>
      </c>
      <c r="S233" s="23">
        <f t="shared" si="21"/>
        <v>2023</v>
      </c>
      <c r="T233" s="23">
        <f t="shared" si="22"/>
        <v>3</v>
      </c>
      <c r="U233" t="str">
        <f t="shared" si="23"/>
        <v>Mar-2023</v>
      </c>
    </row>
    <row r="234" spans="1:21" x14ac:dyDescent="0.3">
      <c r="A234" t="s">
        <v>964</v>
      </c>
      <c r="B234" s="22">
        <v>44843</v>
      </c>
      <c r="C234" s="22">
        <v>44847</v>
      </c>
      <c r="D234" s="23" t="s">
        <v>61</v>
      </c>
      <c r="E234" s="23" t="s">
        <v>966</v>
      </c>
      <c r="F234" s="23" t="s">
        <v>80</v>
      </c>
      <c r="G234" s="23" t="s">
        <v>179</v>
      </c>
      <c r="H234" s="23" t="s">
        <v>180</v>
      </c>
      <c r="I234" s="23" t="s">
        <v>96</v>
      </c>
      <c r="J234" s="23" t="s">
        <v>97</v>
      </c>
      <c r="K234" s="23" t="s">
        <v>181</v>
      </c>
      <c r="L234" s="24">
        <v>105887.16</v>
      </c>
      <c r="M234">
        <v>9</v>
      </c>
      <c r="N234" s="25">
        <v>0.1</v>
      </c>
      <c r="O234" s="24">
        <v>16375.2</v>
      </c>
      <c r="P234" s="26">
        <f t="shared" si="18"/>
        <v>0.15464764566355355</v>
      </c>
      <c r="Q234" t="str">
        <f t="shared" si="19"/>
        <v>Low</v>
      </c>
      <c r="R234" t="str">
        <f t="shared" si="20"/>
        <v>Low</v>
      </c>
      <c r="S234" s="23">
        <f t="shared" si="21"/>
        <v>2022</v>
      </c>
      <c r="T234" s="23">
        <f t="shared" si="22"/>
        <v>10</v>
      </c>
      <c r="U234" t="str">
        <f t="shared" si="23"/>
        <v>Oct-2022</v>
      </c>
    </row>
    <row r="235" spans="1:21" x14ac:dyDescent="0.3">
      <c r="A235" t="s">
        <v>967</v>
      </c>
      <c r="B235" s="22">
        <v>45590</v>
      </c>
      <c r="C235" s="22">
        <v>45593</v>
      </c>
      <c r="D235" s="23" t="s">
        <v>102</v>
      </c>
      <c r="E235" s="23" t="s">
        <v>954</v>
      </c>
      <c r="F235" s="23" t="s">
        <v>52</v>
      </c>
      <c r="G235" s="23" t="s">
        <v>72</v>
      </c>
      <c r="H235" s="23" t="s">
        <v>104</v>
      </c>
      <c r="I235" s="23" t="s">
        <v>55</v>
      </c>
      <c r="J235" s="23" t="s">
        <v>141</v>
      </c>
      <c r="K235" s="23" t="s">
        <v>142</v>
      </c>
      <c r="L235" s="24">
        <v>64284.800000000003</v>
      </c>
      <c r="M235">
        <v>8</v>
      </c>
      <c r="N235" s="25">
        <v>0.2</v>
      </c>
      <c r="O235" s="24">
        <v>7719.24</v>
      </c>
      <c r="P235" s="26">
        <f t="shared" si="18"/>
        <v>0.12007877445368111</v>
      </c>
      <c r="Q235" t="str">
        <f t="shared" si="19"/>
        <v>Low</v>
      </c>
      <c r="R235" t="str">
        <f t="shared" si="20"/>
        <v>Medium</v>
      </c>
      <c r="S235" s="23">
        <f t="shared" si="21"/>
        <v>2024</v>
      </c>
      <c r="T235" s="23">
        <f t="shared" si="22"/>
        <v>10</v>
      </c>
      <c r="U235" t="str">
        <f t="shared" si="23"/>
        <v>Oct-2024</v>
      </c>
    </row>
    <row r="236" spans="1:21" x14ac:dyDescent="0.3">
      <c r="A236" t="s">
        <v>970</v>
      </c>
      <c r="B236" s="22">
        <v>44888</v>
      </c>
      <c r="C236" s="22">
        <v>44889</v>
      </c>
      <c r="D236" s="23" t="s">
        <v>61</v>
      </c>
      <c r="E236" s="23" t="s">
        <v>256</v>
      </c>
      <c r="F236" s="23" t="s">
        <v>80</v>
      </c>
      <c r="G236" s="23" t="s">
        <v>81</v>
      </c>
      <c r="H236" s="23" t="s">
        <v>284</v>
      </c>
      <c r="I236" s="23" t="s">
        <v>96</v>
      </c>
      <c r="J236" s="23" t="s">
        <v>97</v>
      </c>
      <c r="K236" s="23" t="s">
        <v>98</v>
      </c>
      <c r="L236" s="24">
        <v>11102.88</v>
      </c>
      <c r="M236">
        <v>3</v>
      </c>
      <c r="N236" s="25">
        <v>0.1</v>
      </c>
      <c r="O236" s="24">
        <v>1983</v>
      </c>
      <c r="P236" s="26">
        <f t="shared" si="18"/>
        <v>0.17860230859020362</v>
      </c>
      <c r="Q236" t="str">
        <f t="shared" si="19"/>
        <v>Low</v>
      </c>
      <c r="R236" t="str">
        <f t="shared" si="20"/>
        <v>Low</v>
      </c>
      <c r="S236" s="23">
        <f t="shared" si="21"/>
        <v>2022</v>
      </c>
      <c r="T236" s="23">
        <f t="shared" si="22"/>
        <v>11</v>
      </c>
      <c r="U236" t="str">
        <f t="shared" si="23"/>
        <v>Nov-2022</v>
      </c>
    </row>
    <row r="237" spans="1:21" x14ac:dyDescent="0.3">
      <c r="A237" t="s">
        <v>972</v>
      </c>
      <c r="B237" s="22">
        <v>45990</v>
      </c>
      <c r="C237" s="22">
        <v>45993</v>
      </c>
      <c r="D237" s="23" t="s">
        <v>50</v>
      </c>
      <c r="E237" s="23" t="s">
        <v>550</v>
      </c>
      <c r="F237" s="23" t="s">
        <v>80</v>
      </c>
      <c r="G237" s="23" t="s">
        <v>53</v>
      </c>
      <c r="H237" s="23" t="s">
        <v>110</v>
      </c>
      <c r="I237" s="23" t="s">
        <v>96</v>
      </c>
      <c r="J237" s="23" t="s">
        <v>97</v>
      </c>
      <c r="K237" s="23" t="s">
        <v>98</v>
      </c>
      <c r="L237" s="24">
        <v>6094.88</v>
      </c>
      <c r="M237">
        <v>8</v>
      </c>
      <c r="N237" s="25">
        <v>0</v>
      </c>
      <c r="O237" s="24">
        <v>2083.5</v>
      </c>
      <c r="P237" s="26">
        <f t="shared" si="18"/>
        <v>0.34184430210274852</v>
      </c>
      <c r="Q237" t="str">
        <f t="shared" si="19"/>
        <v>High</v>
      </c>
      <c r="R237" t="str">
        <f t="shared" si="20"/>
        <v>None</v>
      </c>
      <c r="S237" s="23">
        <f t="shared" si="21"/>
        <v>2025</v>
      </c>
      <c r="T237" s="23">
        <f t="shared" si="22"/>
        <v>11</v>
      </c>
      <c r="U237" t="str">
        <f t="shared" si="23"/>
        <v>Nov-2025</v>
      </c>
    </row>
    <row r="238" spans="1:21" x14ac:dyDescent="0.3">
      <c r="A238" t="s">
        <v>975</v>
      </c>
      <c r="B238" s="22">
        <v>45010</v>
      </c>
      <c r="C238" s="22">
        <v>45011</v>
      </c>
      <c r="D238" s="23" t="s">
        <v>102</v>
      </c>
      <c r="E238" s="23" t="s">
        <v>837</v>
      </c>
      <c r="F238" s="23" t="s">
        <v>80</v>
      </c>
      <c r="G238" s="23" t="s">
        <v>53</v>
      </c>
      <c r="H238" s="23" t="s">
        <v>110</v>
      </c>
      <c r="I238" s="23" t="s">
        <v>118</v>
      </c>
      <c r="J238" s="23" t="s">
        <v>303</v>
      </c>
      <c r="K238" s="23" t="s">
        <v>491</v>
      </c>
      <c r="L238" s="24">
        <v>524.30999999999995</v>
      </c>
      <c r="M238">
        <v>1</v>
      </c>
      <c r="N238" s="25">
        <v>0.2</v>
      </c>
      <c r="O238" s="24">
        <v>93.88</v>
      </c>
      <c r="P238" s="26">
        <f t="shared" si="18"/>
        <v>0.17905437622780418</v>
      </c>
      <c r="Q238" t="str">
        <f t="shared" si="19"/>
        <v>Low</v>
      </c>
      <c r="R238" t="str">
        <f t="shared" si="20"/>
        <v>Medium</v>
      </c>
      <c r="S238" s="23">
        <f t="shared" si="21"/>
        <v>2023</v>
      </c>
      <c r="T238" s="23">
        <f t="shared" si="22"/>
        <v>3</v>
      </c>
      <c r="U238" t="str">
        <f t="shared" si="23"/>
        <v>Mar-2023</v>
      </c>
    </row>
    <row r="239" spans="1:21" x14ac:dyDescent="0.3">
      <c r="A239" t="s">
        <v>976</v>
      </c>
      <c r="B239" s="22">
        <v>44852</v>
      </c>
      <c r="C239" s="22">
        <v>44859</v>
      </c>
      <c r="D239" s="23" t="s">
        <v>50</v>
      </c>
      <c r="E239" s="23" t="s">
        <v>573</v>
      </c>
      <c r="F239" s="23" t="s">
        <v>52</v>
      </c>
      <c r="G239" s="23" t="s">
        <v>72</v>
      </c>
      <c r="H239" s="23" t="s">
        <v>346</v>
      </c>
      <c r="I239" s="23" t="s">
        <v>55</v>
      </c>
      <c r="J239" s="23" t="s">
        <v>141</v>
      </c>
      <c r="K239" s="23" t="s">
        <v>978</v>
      </c>
      <c r="L239" s="24">
        <v>13316.88</v>
      </c>
      <c r="M239">
        <v>6</v>
      </c>
      <c r="N239" s="25">
        <v>0.05</v>
      </c>
      <c r="O239" s="24">
        <v>2744.16</v>
      </c>
      <c r="P239" s="26">
        <f t="shared" si="18"/>
        <v>0.2060662857966731</v>
      </c>
      <c r="Q239" t="str">
        <f t="shared" si="19"/>
        <v>Medium</v>
      </c>
      <c r="R239" t="str">
        <f t="shared" si="20"/>
        <v>Low</v>
      </c>
      <c r="S239" s="23">
        <f t="shared" si="21"/>
        <v>2022</v>
      </c>
      <c r="T239" s="23">
        <f t="shared" si="22"/>
        <v>10</v>
      </c>
      <c r="U239" t="str">
        <f t="shared" si="23"/>
        <v>Oct-2022</v>
      </c>
    </row>
    <row r="240" spans="1:21" x14ac:dyDescent="0.3">
      <c r="A240" t="s">
        <v>979</v>
      </c>
      <c r="B240" s="22">
        <v>45456</v>
      </c>
      <c r="C240" s="22">
        <v>45463</v>
      </c>
      <c r="D240" s="23" t="s">
        <v>102</v>
      </c>
      <c r="E240" s="23" t="s">
        <v>668</v>
      </c>
      <c r="F240" s="23" t="s">
        <v>80</v>
      </c>
      <c r="G240" s="23" t="s">
        <v>179</v>
      </c>
      <c r="H240" s="23" t="s">
        <v>236</v>
      </c>
      <c r="I240" s="23" t="s">
        <v>83</v>
      </c>
      <c r="J240" s="23" t="s">
        <v>156</v>
      </c>
      <c r="K240" s="23" t="s">
        <v>285</v>
      </c>
      <c r="L240" s="24">
        <v>55315.65</v>
      </c>
      <c r="M240">
        <v>5</v>
      </c>
      <c r="N240" s="25">
        <v>0.1</v>
      </c>
      <c r="O240" s="24">
        <v>18328.650000000001</v>
      </c>
      <c r="P240" s="26">
        <f t="shared" si="18"/>
        <v>0.33134655382337552</v>
      </c>
      <c r="Q240" t="str">
        <f t="shared" si="19"/>
        <v>High</v>
      </c>
      <c r="R240" t="str">
        <f t="shared" si="20"/>
        <v>Low</v>
      </c>
      <c r="S240" s="23">
        <f t="shared" si="21"/>
        <v>2024</v>
      </c>
      <c r="T240" s="23">
        <f t="shared" si="22"/>
        <v>6</v>
      </c>
      <c r="U240" t="str">
        <f t="shared" si="23"/>
        <v>Jun-2024</v>
      </c>
    </row>
    <row r="241" spans="1:21" x14ac:dyDescent="0.3">
      <c r="A241" t="s">
        <v>982</v>
      </c>
      <c r="B241" s="22">
        <v>44565</v>
      </c>
      <c r="C241" s="22">
        <v>44571</v>
      </c>
      <c r="D241" s="23" t="s">
        <v>102</v>
      </c>
      <c r="E241" s="23" t="s">
        <v>625</v>
      </c>
      <c r="F241" s="23" t="s">
        <v>52</v>
      </c>
      <c r="G241" s="23" t="s">
        <v>179</v>
      </c>
      <c r="H241" s="23" t="s">
        <v>236</v>
      </c>
      <c r="I241" s="23" t="s">
        <v>83</v>
      </c>
      <c r="J241" s="23" t="s">
        <v>449</v>
      </c>
      <c r="K241" s="23" t="s">
        <v>450</v>
      </c>
      <c r="L241" s="24">
        <v>15303.87</v>
      </c>
      <c r="M241">
        <v>3</v>
      </c>
      <c r="N241" s="25">
        <v>0</v>
      </c>
      <c r="O241" s="24">
        <v>5210.9799999999996</v>
      </c>
      <c r="P241" s="26">
        <f t="shared" si="18"/>
        <v>0.34050080143127193</v>
      </c>
      <c r="Q241" t="str">
        <f t="shared" si="19"/>
        <v>High</v>
      </c>
      <c r="R241" t="str">
        <f t="shared" si="20"/>
        <v>None</v>
      </c>
      <c r="S241" s="23">
        <f t="shared" si="21"/>
        <v>2022</v>
      </c>
      <c r="T241" s="23">
        <f t="shared" si="22"/>
        <v>1</v>
      </c>
      <c r="U241" t="str">
        <f t="shared" si="23"/>
        <v>Jan-2022</v>
      </c>
    </row>
    <row r="242" spans="1:21" x14ac:dyDescent="0.3">
      <c r="A242" t="s">
        <v>985</v>
      </c>
      <c r="B242" s="22">
        <v>45216</v>
      </c>
      <c r="C242" s="22">
        <v>45218</v>
      </c>
      <c r="D242" s="23" t="s">
        <v>50</v>
      </c>
      <c r="E242" s="23" t="s">
        <v>833</v>
      </c>
      <c r="F242" s="23" t="s">
        <v>52</v>
      </c>
      <c r="G242" s="23" t="s">
        <v>72</v>
      </c>
      <c r="H242" s="23" t="s">
        <v>104</v>
      </c>
      <c r="I242" s="23" t="s">
        <v>83</v>
      </c>
      <c r="J242" s="23" t="s">
        <v>449</v>
      </c>
      <c r="K242" s="23" t="s">
        <v>450</v>
      </c>
      <c r="L242" s="24">
        <v>59239.5</v>
      </c>
      <c r="M242">
        <v>5</v>
      </c>
      <c r="N242" s="25">
        <v>0.25</v>
      </c>
      <c r="O242" s="24">
        <v>17757.62</v>
      </c>
      <c r="P242" s="26">
        <f t="shared" si="18"/>
        <v>0.29975978865452946</v>
      </c>
      <c r="Q242" t="str">
        <f t="shared" si="19"/>
        <v>Medium</v>
      </c>
      <c r="R242" t="str">
        <f t="shared" si="20"/>
        <v>High</v>
      </c>
      <c r="S242" s="23">
        <f t="shared" si="21"/>
        <v>2023</v>
      </c>
      <c r="T242" s="23">
        <f t="shared" si="22"/>
        <v>10</v>
      </c>
      <c r="U242" t="str">
        <f t="shared" si="23"/>
        <v>Oct-2023</v>
      </c>
    </row>
    <row r="243" spans="1:21" x14ac:dyDescent="0.3">
      <c r="A243" t="s">
        <v>987</v>
      </c>
      <c r="B243" s="22">
        <v>45352</v>
      </c>
      <c r="C243" s="22">
        <v>45356</v>
      </c>
      <c r="D243" s="23" t="s">
        <v>102</v>
      </c>
      <c r="E243" s="23" t="s">
        <v>990</v>
      </c>
      <c r="F243" s="23" t="s">
        <v>71</v>
      </c>
      <c r="G243" s="23" t="s">
        <v>63</v>
      </c>
      <c r="H243" s="23" t="s">
        <v>64</v>
      </c>
      <c r="I243" s="23" t="s">
        <v>96</v>
      </c>
      <c r="J243" s="23" t="s">
        <v>111</v>
      </c>
      <c r="K243" s="23" t="s">
        <v>112</v>
      </c>
      <c r="L243" s="24">
        <v>98343.5</v>
      </c>
      <c r="M243">
        <v>10</v>
      </c>
      <c r="N243" s="25">
        <v>0.25</v>
      </c>
      <c r="O243" s="24">
        <v>25343.439999999999</v>
      </c>
      <c r="P243" s="26">
        <f t="shared" si="18"/>
        <v>0.25770325440928987</v>
      </c>
      <c r="Q243" t="str">
        <f t="shared" si="19"/>
        <v>Medium</v>
      </c>
      <c r="R243" t="str">
        <f t="shared" si="20"/>
        <v>High</v>
      </c>
      <c r="S243" s="23">
        <f t="shared" si="21"/>
        <v>2024</v>
      </c>
      <c r="T243" s="23">
        <f t="shared" si="22"/>
        <v>3</v>
      </c>
      <c r="U243" t="str">
        <f t="shared" si="23"/>
        <v>Mar-2024</v>
      </c>
    </row>
    <row r="244" spans="1:21" x14ac:dyDescent="0.3">
      <c r="A244" t="s">
        <v>991</v>
      </c>
      <c r="B244" s="22">
        <v>45486</v>
      </c>
      <c r="C244" s="22">
        <v>45487</v>
      </c>
      <c r="D244" s="23" t="s">
        <v>50</v>
      </c>
      <c r="E244" s="23" t="s">
        <v>992</v>
      </c>
      <c r="F244" s="23" t="s">
        <v>71</v>
      </c>
      <c r="G244" s="23" t="s">
        <v>72</v>
      </c>
      <c r="H244" s="23" t="s">
        <v>117</v>
      </c>
      <c r="I244" s="23" t="s">
        <v>55</v>
      </c>
      <c r="J244" s="23" t="s">
        <v>141</v>
      </c>
      <c r="K244" s="23" t="s">
        <v>142</v>
      </c>
      <c r="L244" s="24">
        <v>18069.73</v>
      </c>
      <c r="M244">
        <v>7</v>
      </c>
      <c r="N244" s="25">
        <v>0</v>
      </c>
      <c r="O244" s="24">
        <v>4756.6499999999996</v>
      </c>
      <c r="P244" s="26">
        <f t="shared" si="18"/>
        <v>0.26323857633733322</v>
      </c>
      <c r="Q244" t="str">
        <f t="shared" si="19"/>
        <v>Medium</v>
      </c>
      <c r="R244" t="str">
        <f t="shared" si="20"/>
        <v>None</v>
      </c>
      <c r="S244" s="23">
        <f t="shared" si="21"/>
        <v>2024</v>
      </c>
      <c r="T244" s="23">
        <f t="shared" si="22"/>
        <v>7</v>
      </c>
      <c r="U244" t="str">
        <f t="shared" si="23"/>
        <v>Jul-2024</v>
      </c>
    </row>
    <row r="245" spans="1:21" x14ac:dyDescent="0.3">
      <c r="A245" t="s">
        <v>993</v>
      </c>
      <c r="B245" s="22">
        <v>44752</v>
      </c>
      <c r="C245" s="22">
        <v>44755</v>
      </c>
      <c r="D245" s="23" t="s">
        <v>102</v>
      </c>
      <c r="E245" s="23" t="s">
        <v>298</v>
      </c>
      <c r="F245" s="23" t="s">
        <v>80</v>
      </c>
      <c r="G245" s="23" t="s">
        <v>53</v>
      </c>
      <c r="H245" s="23" t="s">
        <v>246</v>
      </c>
      <c r="I245" s="23" t="s">
        <v>83</v>
      </c>
      <c r="J245" s="23" t="s">
        <v>449</v>
      </c>
      <c r="K245" s="23" t="s">
        <v>775</v>
      </c>
      <c r="L245" s="24">
        <v>19452.900000000001</v>
      </c>
      <c r="M245">
        <v>6</v>
      </c>
      <c r="N245" s="25">
        <v>0.05</v>
      </c>
      <c r="O245" s="24">
        <v>5501.2</v>
      </c>
      <c r="P245" s="26">
        <f t="shared" si="18"/>
        <v>0.2827958813338885</v>
      </c>
      <c r="Q245" t="str">
        <f t="shared" si="19"/>
        <v>Medium</v>
      </c>
      <c r="R245" t="str">
        <f t="shared" si="20"/>
        <v>Low</v>
      </c>
      <c r="S245" s="23">
        <f t="shared" si="21"/>
        <v>2022</v>
      </c>
      <c r="T245" s="23">
        <f t="shared" si="22"/>
        <v>7</v>
      </c>
      <c r="U245" t="str">
        <f t="shared" si="23"/>
        <v>Jul-2022</v>
      </c>
    </row>
    <row r="246" spans="1:21" x14ac:dyDescent="0.3">
      <c r="A246" t="s">
        <v>996</v>
      </c>
      <c r="B246" s="22">
        <v>45696</v>
      </c>
      <c r="C246" s="22">
        <v>45702</v>
      </c>
      <c r="D246" s="23" t="s">
        <v>78</v>
      </c>
      <c r="E246" s="23" t="s">
        <v>998</v>
      </c>
      <c r="F246" s="23" t="s">
        <v>52</v>
      </c>
      <c r="G246" s="23" t="s">
        <v>81</v>
      </c>
      <c r="H246" s="23" t="s">
        <v>82</v>
      </c>
      <c r="I246" s="23" t="s">
        <v>96</v>
      </c>
      <c r="J246" s="23" t="s">
        <v>166</v>
      </c>
      <c r="K246" s="23" t="s">
        <v>167</v>
      </c>
      <c r="L246" s="24">
        <v>5540.27</v>
      </c>
      <c r="M246">
        <v>1</v>
      </c>
      <c r="N246" s="25">
        <v>0.15</v>
      </c>
      <c r="O246" s="24">
        <v>1780.53</v>
      </c>
      <c r="P246" s="26">
        <f t="shared" si="18"/>
        <v>0.32137964395237051</v>
      </c>
      <c r="Q246" t="str">
        <f t="shared" si="19"/>
        <v>High</v>
      </c>
      <c r="R246" t="str">
        <f t="shared" si="20"/>
        <v>Medium</v>
      </c>
      <c r="S246" s="23">
        <f t="shared" si="21"/>
        <v>2025</v>
      </c>
      <c r="T246" s="23">
        <f t="shared" si="22"/>
        <v>2</v>
      </c>
      <c r="U246" t="str">
        <f t="shared" si="23"/>
        <v>Feb-2025</v>
      </c>
    </row>
    <row r="247" spans="1:21" x14ac:dyDescent="0.3">
      <c r="A247" t="s">
        <v>999</v>
      </c>
      <c r="B247" s="22">
        <v>45917</v>
      </c>
      <c r="C247" s="22">
        <v>45923</v>
      </c>
      <c r="D247" s="23" t="s">
        <v>102</v>
      </c>
      <c r="E247" s="23" t="s">
        <v>1001</v>
      </c>
      <c r="F247" s="23" t="s">
        <v>52</v>
      </c>
      <c r="G247" s="23" t="s">
        <v>53</v>
      </c>
      <c r="H247" s="23" t="s">
        <v>110</v>
      </c>
      <c r="I247" s="23" t="s">
        <v>118</v>
      </c>
      <c r="J247" s="23" t="s">
        <v>191</v>
      </c>
      <c r="K247" s="23" t="s">
        <v>829</v>
      </c>
      <c r="L247" s="24">
        <v>9527.26</v>
      </c>
      <c r="M247">
        <v>2</v>
      </c>
      <c r="N247" s="25">
        <v>0.15</v>
      </c>
      <c r="O247" s="24">
        <v>2285.8200000000002</v>
      </c>
      <c r="P247" s="26">
        <f t="shared" si="18"/>
        <v>0.2399241754712268</v>
      </c>
      <c r="Q247" t="str">
        <f t="shared" si="19"/>
        <v>Medium</v>
      </c>
      <c r="R247" t="str">
        <f t="shared" si="20"/>
        <v>Medium</v>
      </c>
      <c r="S247" s="23">
        <f t="shared" si="21"/>
        <v>2025</v>
      </c>
      <c r="T247" s="23">
        <f t="shared" si="22"/>
        <v>9</v>
      </c>
      <c r="U247" t="str">
        <f t="shared" si="23"/>
        <v>Sep-2025</v>
      </c>
    </row>
    <row r="248" spans="1:21" x14ac:dyDescent="0.3">
      <c r="A248" t="s">
        <v>1002</v>
      </c>
      <c r="B248" s="22">
        <v>45915</v>
      </c>
      <c r="C248" s="22">
        <v>45918</v>
      </c>
      <c r="D248" s="23" t="s">
        <v>50</v>
      </c>
      <c r="E248" s="23" t="s">
        <v>1004</v>
      </c>
      <c r="F248" s="23" t="s">
        <v>52</v>
      </c>
      <c r="G248" s="23" t="s">
        <v>72</v>
      </c>
      <c r="H248" s="23" t="s">
        <v>346</v>
      </c>
      <c r="I248" s="23" t="s">
        <v>118</v>
      </c>
      <c r="J248" s="23" t="s">
        <v>303</v>
      </c>
      <c r="K248" s="23" t="s">
        <v>491</v>
      </c>
      <c r="L248" s="24">
        <v>4096.78</v>
      </c>
      <c r="M248">
        <v>1</v>
      </c>
      <c r="N248" s="25">
        <v>0.15</v>
      </c>
      <c r="O248" s="24">
        <v>1163.5999999999999</v>
      </c>
      <c r="P248" s="26">
        <f t="shared" si="18"/>
        <v>0.28402794389740232</v>
      </c>
      <c r="Q248" t="str">
        <f t="shared" si="19"/>
        <v>Medium</v>
      </c>
      <c r="R248" t="str">
        <f t="shared" si="20"/>
        <v>Medium</v>
      </c>
      <c r="S248" s="23">
        <f t="shared" si="21"/>
        <v>2025</v>
      </c>
      <c r="T248" s="23">
        <f t="shared" si="22"/>
        <v>9</v>
      </c>
      <c r="U248" t="str">
        <f t="shared" si="23"/>
        <v>Sep-2025</v>
      </c>
    </row>
    <row r="249" spans="1:21" x14ac:dyDescent="0.3">
      <c r="A249" t="s">
        <v>1005</v>
      </c>
      <c r="B249" s="22">
        <v>45112</v>
      </c>
      <c r="C249" s="22">
        <v>45117</v>
      </c>
      <c r="D249" s="23" t="s">
        <v>50</v>
      </c>
      <c r="E249" s="23" t="s">
        <v>680</v>
      </c>
      <c r="F249" s="23" t="s">
        <v>52</v>
      </c>
      <c r="G249" s="23" t="s">
        <v>72</v>
      </c>
      <c r="H249" s="23" t="s">
        <v>346</v>
      </c>
      <c r="I249" s="23" t="s">
        <v>83</v>
      </c>
      <c r="J249" s="23" t="s">
        <v>449</v>
      </c>
      <c r="K249" s="23" t="s">
        <v>450</v>
      </c>
      <c r="L249" s="24">
        <v>57561.75</v>
      </c>
      <c r="M249">
        <v>9</v>
      </c>
      <c r="N249" s="25">
        <v>0.2</v>
      </c>
      <c r="O249" s="24">
        <v>10509.99</v>
      </c>
      <c r="P249" s="26">
        <f t="shared" si="18"/>
        <v>0.18258635291665037</v>
      </c>
      <c r="Q249" t="str">
        <f t="shared" si="19"/>
        <v>Low</v>
      </c>
      <c r="R249" t="str">
        <f t="shared" si="20"/>
        <v>Medium</v>
      </c>
      <c r="S249" s="23">
        <f t="shared" si="21"/>
        <v>2023</v>
      </c>
      <c r="T249" s="23">
        <f t="shared" si="22"/>
        <v>7</v>
      </c>
      <c r="U249" t="str">
        <f t="shared" si="23"/>
        <v>Jul-2023</v>
      </c>
    </row>
    <row r="250" spans="1:21" x14ac:dyDescent="0.3">
      <c r="A250" t="s">
        <v>1008</v>
      </c>
      <c r="B250" s="22">
        <v>45534</v>
      </c>
      <c r="C250" s="22">
        <v>45539</v>
      </c>
      <c r="D250" s="23" t="s">
        <v>61</v>
      </c>
      <c r="E250" s="23" t="s">
        <v>637</v>
      </c>
      <c r="F250" s="23" t="s">
        <v>52</v>
      </c>
      <c r="G250" s="23" t="s">
        <v>63</v>
      </c>
      <c r="H250" s="23" t="s">
        <v>213</v>
      </c>
      <c r="I250" s="23" t="s">
        <v>83</v>
      </c>
      <c r="J250" s="23" t="s">
        <v>449</v>
      </c>
      <c r="K250" s="23" t="s">
        <v>450</v>
      </c>
      <c r="L250" s="24">
        <v>42738.33</v>
      </c>
      <c r="M250">
        <v>3</v>
      </c>
      <c r="N250" s="25">
        <v>0.05</v>
      </c>
      <c r="O250" s="24">
        <v>6372.75</v>
      </c>
      <c r="P250" s="26">
        <f t="shared" si="18"/>
        <v>0.14911088009288148</v>
      </c>
      <c r="Q250" t="str">
        <f t="shared" si="19"/>
        <v>Low</v>
      </c>
      <c r="R250" t="str">
        <f t="shared" si="20"/>
        <v>Low</v>
      </c>
      <c r="S250" s="23">
        <f t="shared" si="21"/>
        <v>2024</v>
      </c>
      <c r="T250" s="23">
        <f t="shared" si="22"/>
        <v>8</v>
      </c>
      <c r="U250" t="str">
        <f t="shared" si="23"/>
        <v>Aug-2024</v>
      </c>
    </row>
    <row r="251" spans="1:21" x14ac:dyDescent="0.3">
      <c r="A251" t="s">
        <v>1010</v>
      </c>
      <c r="B251" s="22">
        <v>44956</v>
      </c>
      <c r="C251" s="22">
        <v>44958</v>
      </c>
      <c r="D251" s="23" t="s">
        <v>50</v>
      </c>
      <c r="E251" s="23" t="s">
        <v>889</v>
      </c>
      <c r="F251" s="23" t="s">
        <v>80</v>
      </c>
      <c r="G251" s="23" t="s">
        <v>63</v>
      </c>
      <c r="H251" s="23" t="s">
        <v>172</v>
      </c>
      <c r="I251" s="23" t="s">
        <v>83</v>
      </c>
      <c r="J251" s="23" t="s">
        <v>84</v>
      </c>
      <c r="K251" s="23" t="s">
        <v>257</v>
      </c>
      <c r="L251" s="24">
        <v>2976.02</v>
      </c>
      <c r="M251">
        <v>2</v>
      </c>
      <c r="N251" s="25">
        <v>0.2</v>
      </c>
      <c r="O251" s="24">
        <v>715.82</v>
      </c>
      <c r="P251" s="26">
        <f t="shared" si="18"/>
        <v>0.24052929751816185</v>
      </c>
      <c r="Q251" t="str">
        <f t="shared" si="19"/>
        <v>Medium</v>
      </c>
      <c r="R251" t="str">
        <f t="shared" si="20"/>
        <v>Medium</v>
      </c>
      <c r="S251" s="23">
        <f t="shared" si="21"/>
        <v>2023</v>
      </c>
      <c r="T251" s="23">
        <f t="shared" si="22"/>
        <v>1</v>
      </c>
      <c r="U251" t="str">
        <f t="shared" si="23"/>
        <v>Jan-2023</v>
      </c>
    </row>
    <row r="252" spans="1:21" x14ac:dyDescent="0.3">
      <c r="A252" t="s">
        <v>1013</v>
      </c>
      <c r="B252" s="22">
        <v>45229</v>
      </c>
      <c r="C252" s="22">
        <v>45236</v>
      </c>
      <c r="D252" s="23" t="s">
        <v>78</v>
      </c>
      <c r="E252" s="23" t="s">
        <v>140</v>
      </c>
      <c r="F252" s="23" t="s">
        <v>52</v>
      </c>
      <c r="G252" s="23" t="s">
        <v>179</v>
      </c>
      <c r="H252" s="23" t="s">
        <v>236</v>
      </c>
      <c r="I252" s="23" t="s">
        <v>55</v>
      </c>
      <c r="J252" s="23" t="s">
        <v>56</v>
      </c>
      <c r="K252" s="23" t="s">
        <v>57</v>
      </c>
      <c r="L252" s="24">
        <v>25756.77</v>
      </c>
      <c r="M252">
        <v>3</v>
      </c>
      <c r="N252" s="25">
        <v>0.2</v>
      </c>
      <c r="O252" s="24">
        <v>4335.5</v>
      </c>
      <c r="P252" s="26">
        <f t="shared" si="18"/>
        <v>0.16832467735667167</v>
      </c>
      <c r="Q252" t="str">
        <f t="shared" si="19"/>
        <v>Low</v>
      </c>
      <c r="R252" t="str">
        <f t="shared" si="20"/>
        <v>Medium</v>
      </c>
      <c r="S252" s="23">
        <f t="shared" si="21"/>
        <v>2023</v>
      </c>
      <c r="T252" s="23">
        <f t="shared" si="22"/>
        <v>10</v>
      </c>
      <c r="U252" t="str">
        <f t="shared" si="23"/>
        <v>Oct-2023</v>
      </c>
    </row>
    <row r="253" spans="1:21" x14ac:dyDescent="0.3">
      <c r="A253" t="s">
        <v>1016</v>
      </c>
      <c r="B253" s="22">
        <v>44767</v>
      </c>
      <c r="C253" s="22">
        <v>44768</v>
      </c>
      <c r="D253" s="23" t="s">
        <v>50</v>
      </c>
      <c r="E253" s="23" t="s">
        <v>374</v>
      </c>
      <c r="F253" s="23" t="s">
        <v>71</v>
      </c>
      <c r="G253" s="23" t="s">
        <v>63</v>
      </c>
      <c r="H253" s="23" t="s">
        <v>64</v>
      </c>
      <c r="I253" s="23" t="s">
        <v>96</v>
      </c>
      <c r="J253" s="23" t="s">
        <v>166</v>
      </c>
      <c r="K253" s="23" t="s">
        <v>762</v>
      </c>
      <c r="L253" s="24">
        <v>72010.899999999994</v>
      </c>
      <c r="M253">
        <v>10</v>
      </c>
      <c r="N253" s="25">
        <v>0.05</v>
      </c>
      <c r="O253" s="24">
        <v>22653.85</v>
      </c>
      <c r="P253" s="26">
        <f t="shared" si="18"/>
        <v>0.31458918024910121</v>
      </c>
      <c r="Q253" t="str">
        <f t="shared" si="19"/>
        <v>High</v>
      </c>
      <c r="R253" t="str">
        <f t="shared" si="20"/>
        <v>Low</v>
      </c>
      <c r="S253" s="23">
        <f t="shared" si="21"/>
        <v>2022</v>
      </c>
      <c r="T253" s="23">
        <f t="shared" si="22"/>
        <v>7</v>
      </c>
      <c r="U253" t="str">
        <f t="shared" si="23"/>
        <v>Jul-2022</v>
      </c>
    </row>
    <row r="254" spans="1:21" x14ac:dyDescent="0.3">
      <c r="A254" t="s">
        <v>1018</v>
      </c>
      <c r="B254" s="22">
        <v>44856</v>
      </c>
      <c r="C254" s="22">
        <v>44861</v>
      </c>
      <c r="D254" s="23" t="s">
        <v>102</v>
      </c>
      <c r="E254" s="23" t="s">
        <v>155</v>
      </c>
      <c r="F254" s="23" t="s">
        <v>71</v>
      </c>
      <c r="G254" s="23" t="s">
        <v>53</v>
      </c>
      <c r="H254" s="23" t="s">
        <v>54</v>
      </c>
      <c r="I254" s="23" t="s">
        <v>96</v>
      </c>
      <c r="J254" s="23" t="s">
        <v>97</v>
      </c>
      <c r="K254" s="23" t="s">
        <v>181</v>
      </c>
      <c r="L254" s="24">
        <v>5200.42</v>
      </c>
      <c r="M254">
        <v>1</v>
      </c>
      <c r="N254" s="25">
        <v>0.1</v>
      </c>
      <c r="O254" s="24">
        <v>1508.31</v>
      </c>
      <c r="P254" s="26">
        <f t="shared" si="18"/>
        <v>0.29003618938470355</v>
      </c>
      <c r="Q254" t="str">
        <f t="shared" si="19"/>
        <v>Medium</v>
      </c>
      <c r="R254" t="str">
        <f t="shared" si="20"/>
        <v>Low</v>
      </c>
      <c r="S254" s="23">
        <f t="shared" si="21"/>
        <v>2022</v>
      </c>
      <c r="T254" s="23">
        <f t="shared" si="22"/>
        <v>10</v>
      </c>
      <c r="U254" t="str">
        <f t="shared" si="23"/>
        <v>Oct-2022</v>
      </c>
    </row>
    <row r="255" spans="1:21" x14ac:dyDescent="0.3">
      <c r="A255" t="s">
        <v>1021</v>
      </c>
      <c r="B255" s="22">
        <v>45568</v>
      </c>
      <c r="C255" s="22">
        <v>45575</v>
      </c>
      <c r="D255" s="23" t="s">
        <v>50</v>
      </c>
      <c r="E255" s="23" t="s">
        <v>454</v>
      </c>
      <c r="F255" s="23" t="s">
        <v>71</v>
      </c>
      <c r="G255" s="23" t="s">
        <v>63</v>
      </c>
      <c r="H255" s="23" t="s">
        <v>64</v>
      </c>
      <c r="I255" s="23" t="s">
        <v>118</v>
      </c>
      <c r="J255" s="23" t="s">
        <v>119</v>
      </c>
      <c r="K255" s="23" t="s">
        <v>270</v>
      </c>
      <c r="L255" s="24">
        <v>5962.9</v>
      </c>
      <c r="M255">
        <v>2</v>
      </c>
      <c r="N255" s="25">
        <v>0.05</v>
      </c>
      <c r="O255" s="24">
        <v>972.31</v>
      </c>
      <c r="P255" s="26">
        <f t="shared" si="18"/>
        <v>0.16305992050847742</v>
      </c>
      <c r="Q255" t="str">
        <f t="shared" si="19"/>
        <v>Low</v>
      </c>
      <c r="R255" t="str">
        <f t="shared" si="20"/>
        <v>Low</v>
      </c>
      <c r="S255" s="23">
        <f t="shared" si="21"/>
        <v>2024</v>
      </c>
      <c r="T255" s="23">
        <f t="shared" si="22"/>
        <v>10</v>
      </c>
      <c r="U255" t="str">
        <f t="shared" si="23"/>
        <v>Oct-2024</v>
      </c>
    </row>
    <row r="256" spans="1:21" x14ac:dyDescent="0.3">
      <c r="A256" t="s">
        <v>1022</v>
      </c>
      <c r="B256" s="22">
        <v>45395</v>
      </c>
      <c r="C256" s="22">
        <v>45401</v>
      </c>
      <c r="D256" s="23" t="s">
        <v>102</v>
      </c>
      <c r="E256" s="23" t="s">
        <v>573</v>
      </c>
      <c r="F256" s="23" t="s">
        <v>52</v>
      </c>
      <c r="G256" s="23" t="s">
        <v>179</v>
      </c>
      <c r="H256" s="23" t="s">
        <v>180</v>
      </c>
      <c r="I256" s="23" t="s">
        <v>55</v>
      </c>
      <c r="J256" s="23" t="s">
        <v>141</v>
      </c>
      <c r="K256" s="23" t="s">
        <v>241</v>
      </c>
      <c r="L256" s="24">
        <v>55530.9</v>
      </c>
      <c r="M256">
        <v>9</v>
      </c>
      <c r="N256" s="25">
        <v>0.2</v>
      </c>
      <c r="O256" s="24">
        <v>8003.86</v>
      </c>
      <c r="P256" s="26">
        <f t="shared" si="18"/>
        <v>0.14413344642352274</v>
      </c>
      <c r="Q256" t="str">
        <f t="shared" si="19"/>
        <v>Low</v>
      </c>
      <c r="R256" t="str">
        <f t="shared" si="20"/>
        <v>Medium</v>
      </c>
      <c r="S256" s="23">
        <f t="shared" si="21"/>
        <v>2024</v>
      </c>
      <c r="T256" s="23">
        <f t="shared" si="22"/>
        <v>4</v>
      </c>
      <c r="U256" t="str">
        <f t="shared" si="23"/>
        <v>Apr-2024</v>
      </c>
    </row>
    <row r="257" spans="1:21" x14ac:dyDescent="0.3">
      <c r="A257" t="s">
        <v>1025</v>
      </c>
      <c r="B257" s="22">
        <v>44621</v>
      </c>
      <c r="C257" s="22">
        <v>44623</v>
      </c>
      <c r="D257" s="23" t="s">
        <v>61</v>
      </c>
      <c r="E257" s="23" t="s">
        <v>1027</v>
      </c>
      <c r="F257" s="23" t="s">
        <v>52</v>
      </c>
      <c r="G257" s="23" t="s">
        <v>81</v>
      </c>
      <c r="H257" s="23" t="s">
        <v>186</v>
      </c>
      <c r="I257" s="23" t="s">
        <v>55</v>
      </c>
      <c r="J257" s="23" t="s">
        <v>141</v>
      </c>
      <c r="K257" s="23" t="s">
        <v>241</v>
      </c>
      <c r="L257" s="24">
        <v>17019.48</v>
      </c>
      <c r="M257">
        <v>4</v>
      </c>
      <c r="N257" s="25">
        <v>0.15</v>
      </c>
      <c r="O257" s="24">
        <v>3959.76</v>
      </c>
      <c r="P257" s="26">
        <f t="shared" si="18"/>
        <v>0.23266045731126922</v>
      </c>
      <c r="Q257" t="str">
        <f t="shared" si="19"/>
        <v>Medium</v>
      </c>
      <c r="R257" t="str">
        <f t="shared" si="20"/>
        <v>Medium</v>
      </c>
      <c r="S257" s="23">
        <f t="shared" si="21"/>
        <v>2022</v>
      </c>
      <c r="T257" s="23">
        <f t="shared" si="22"/>
        <v>3</v>
      </c>
      <c r="U257" t="str">
        <f t="shared" si="23"/>
        <v>Mar-2022</v>
      </c>
    </row>
    <row r="258" spans="1:21" x14ac:dyDescent="0.3">
      <c r="A258" t="s">
        <v>1028</v>
      </c>
      <c r="B258" s="22">
        <v>45863</v>
      </c>
      <c r="C258" s="22">
        <v>45864</v>
      </c>
      <c r="D258" s="23" t="s">
        <v>50</v>
      </c>
      <c r="E258" s="23" t="s">
        <v>1030</v>
      </c>
      <c r="F258" s="23" t="s">
        <v>71</v>
      </c>
      <c r="G258" s="23" t="s">
        <v>179</v>
      </c>
      <c r="H258" s="23" t="s">
        <v>236</v>
      </c>
      <c r="I258" s="23" t="s">
        <v>83</v>
      </c>
      <c r="J258" s="23" t="s">
        <v>379</v>
      </c>
      <c r="K258" s="23" t="s">
        <v>380</v>
      </c>
      <c r="L258" s="24">
        <v>48388.05</v>
      </c>
      <c r="M258">
        <v>9</v>
      </c>
      <c r="N258" s="25">
        <v>0.05</v>
      </c>
      <c r="O258" s="24">
        <v>8761.01</v>
      </c>
      <c r="P258" s="26">
        <f t="shared" si="18"/>
        <v>0.18105730650439519</v>
      </c>
      <c r="Q258" t="str">
        <f t="shared" si="19"/>
        <v>Low</v>
      </c>
      <c r="R258" t="str">
        <f t="shared" si="20"/>
        <v>Low</v>
      </c>
      <c r="S258" s="23">
        <f t="shared" si="21"/>
        <v>2025</v>
      </c>
      <c r="T258" s="23">
        <f t="shared" si="22"/>
        <v>7</v>
      </c>
      <c r="U258" t="str">
        <f t="shared" si="23"/>
        <v>Jul-2025</v>
      </c>
    </row>
    <row r="259" spans="1:21" x14ac:dyDescent="0.3">
      <c r="A259" t="s">
        <v>1031</v>
      </c>
      <c r="B259" s="22">
        <v>45091</v>
      </c>
      <c r="C259" s="22">
        <v>45097</v>
      </c>
      <c r="D259" s="23" t="s">
        <v>50</v>
      </c>
      <c r="E259" s="23" t="s">
        <v>992</v>
      </c>
      <c r="F259" s="23" t="s">
        <v>71</v>
      </c>
      <c r="G259" s="23" t="s">
        <v>81</v>
      </c>
      <c r="H259" s="23" t="s">
        <v>284</v>
      </c>
      <c r="I259" s="23" t="s">
        <v>83</v>
      </c>
      <c r="J259" s="23" t="s">
        <v>156</v>
      </c>
      <c r="K259" s="23" t="s">
        <v>208</v>
      </c>
      <c r="L259" s="24">
        <v>40919.56</v>
      </c>
      <c r="M259">
        <v>4</v>
      </c>
      <c r="N259" s="25">
        <v>0.1</v>
      </c>
      <c r="O259" s="24">
        <v>8731.94</v>
      </c>
      <c r="P259" s="26">
        <f t="shared" si="18"/>
        <v>0.21339281263043886</v>
      </c>
      <c r="Q259" t="str">
        <f t="shared" si="19"/>
        <v>Medium</v>
      </c>
      <c r="R259" t="str">
        <f t="shared" si="20"/>
        <v>Low</v>
      </c>
      <c r="S259" s="23">
        <f t="shared" si="21"/>
        <v>2023</v>
      </c>
      <c r="T259" s="23">
        <f t="shared" si="22"/>
        <v>6</v>
      </c>
      <c r="U259" t="str">
        <f t="shared" si="23"/>
        <v>Jun-2023</v>
      </c>
    </row>
    <row r="260" spans="1:21" x14ac:dyDescent="0.3">
      <c r="A260" t="s">
        <v>1034</v>
      </c>
      <c r="B260" s="22">
        <v>45613</v>
      </c>
      <c r="C260" s="22">
        <v>45614</v>
      </c>
      <c r="D260" s="23" t="s">
        <v>50</v>
      </c>
      <c r="E260" s="23" t="s">
        <v>1036</v>
      </c>
      <c r="F260" s="23" t="s">
        <v>80</v>
      </c>
      <c r="G260" s="23" t="s">
        <v>53</v>
      </c>
      <c r="H260" s="23" t="s">
        <v>54</v>
      </c>
      <c r="I260" s="23" t="s">
        <v>83</v>
      </c>
      <c r="J260" s="23" t="s">
        <v>84</v>
      </c>
      <c r="K260" s="23" t="s">
        <v>257</v>
      </c>
      <c r="L260" s="24">
        <v>32361.7</v>
      </c>
      <c r="M260">
        <v>5</v>
      </c>
      <c r="N260" s="25">
        <v>0.15</v>
      </c>
      <c r="O260" s="24">
        <v>5146.74</v>
      </c>
      <c r="P260" s="26">
        <f t="shared" ref="P260:P323" si="24">IFERROR(O260/L260,0)</f>
        <v>0.15903799862182763</v>
      </c>
      <c r="Q260" t="str">
        <f t="shared" ref="Q260:Q323" si="25">IF(P260&gt;=0.3,"High",IF(P260&gt;=0.2,"Medium","Low"))</f>
        <v>Low</v>
      </c>
      <c r="R260" t="str">
        <f t="shared" ref="R260:R323" si="26">IF(N260=0,"None",IF(N260&lt;=0.1,"Low",IF(N260&lt;=0.2,"Medium","High")))</f>
        <v>Medium</v>
      </c>
      <c r="S260" s="23">
        <f t="shared" ref="S260:S323" si="27">YEAR(B260)</f>
        <v>2024</v>
      </c>
      <c r="T260" s="23">
        <f t="shared" ref="T260:T323" si="28">MONTH(B260)</f>
        <v>11</v>
      </c>
      <c r="U260" t="str">
        <f t="shared" ref="U260:U323" si="29">TEXT(B260,"mmm-yyyy")</f>
        <v>Nov-2024</v>
      </c>
    </row>
    <row r="261" spans="1:21" x14ac:dyDescent="0.3">
      <c r="A261" t="s">
        <v>1037</v>
      </c>
      <c r="B261" s="22">
        <v>45502</v>
      </c>
      <c r="C261" s="22">
        <v>45505</v>
      </c>
      <c r="D261" s="23" t="s">
        <v>61</v>
      </c>
      <c r="E261" s="23" t="s">
        <v>411</v>
      </c>
      <c r="F261" s="23" t="s">
        <v>80</v>
      </c>
      <c r="G261" s="23" t="s">
        <v>179</v>
      </c>
      <c r="H261" s="23" t="s">
        <v>236</v>
      </c>
      <c r="I261" s="23" t="s">
        <v>55</v>
      </c>
      <c r="J261" s="23" t="s">
        <v>173</v>
      </c>
      <c r="K261" s="23" t="s">
        <v>780</v>
      </c>
      <c r="L261" s="24">
        <v>88025.94</v>
      </c>
      <c r="M261">
        <v>9</v>
      </c>
      <c r="N261" s="25">
        <v>0.2</v>
      </c>
      <c r="O261" s="24">
        <v>23191.72</v>
      </c>
      <c r="P261" s="26">
        <f t="shared" si="24"/>
        <v>0.26346461054548237</v>
      </c>
      <c r="Q261" t="str">
        <f t="shared" si="25"/>
        <v>Medium</v>
      </c>
      <c r="R261" t="str">
        <f t="shared" si="26"/>
        <v>Medium</v>
      </c>
      <c r="S261" s="23">
        <f t="shared" si="27"/>
        <v>2024</v>
      </c>
      <c r="T261" s="23">
        <f t="shared" si="28"/>
        <v>7</v>
      </c>
      <c r="U261" t="str">
        <f t="shared" si="29"/>
        <v>Jul-2024</v>
      </c>
    </row>
    <row r="262" spans="1:21" x14ac:dyDescent="0.3">
      <c r="A262" t="s">
        <v>1040</v>
      </c>
      <c r="B262" s="22">
        <v>45963</v>
      </c>
      <c r="C262" s="22">
        <v>45964</v>
      </c>
      <c r="D262" s="23" t="s">
        <v>102</v>
      </c>
      <c r="E262" s="23" t="s">
        <v>229</v>
      </c>
      <c r="F262" s="23" t="s">
        <v>71</v>
      </c>
      <c r="G262" s="23" t="s">
        <v>72</v>
      </c>
      <c r="H262" s="23" t="s">
        <v>73</v>
      </c>
      <c r="I262" s="23" t="s">
        <v>118</v>
      </c>
      <c r="J262" s="23" t="s">
        <v>230</v>
      </c>
      <c r="K262" s="23" t="s">
        <v>356</v>
      </c>
      <c r="L262" s="24">
        <v>23567.85</v>
      </c>
      <c r="M262">
        <v>3</v>
      </c>
      <c r="N262" s="25">
        <v>0.05</v>
      </c>
      <c r="O262" s="24">
        <v>3919.91</v>
      </c>
      <c r="P262" s="26">
        <f t="shared" si="24"/>
        <v>0.16632446319880687</v>
      </c>
      <c r="Q262" t="str">
        <f t="shared" si="25"/>
        <v>Low</v>
      </c>
      <c r="R262" t="str">
        <f t="shared" si="26"/>
        <v>Low</v>
      </c>
      <c r="S262" s="23">
        <f t="shared" si="27"/>
        <v>2025</v>
      </c>
      <c r="T262" s="23">
        <f t="shared" si="28"/>
        <v>11</v>
      </c>
      <c r="U262" t="str">
        <f t="shared" si="29"/>
        <v>Nov-2025</v>
      </c>
    </row>
    <row r="263" spans="1:21" x14ac:dyDescent="0.3">
      <c r="A263" t="s">
        <v>1042</v>
      </c>
      <c r="B263" s="22">
        <v>45790</v>
      </c>
      <c r="C263" s="22">
        <v>45794</v>
      </c>
      <c r="D263" s="23" t="s">
        <v>78</v>
      </c>
      <c r="E263" s="23" t="s">
        <v>245</v>
      </c>
      <c r="F263" s="23" t="s">
        <v>80</v>
      </c>
      <c r="G263" s="23" t="s">
        <v>63</v>
      </c>
      <c r="H263" s="23" t="s">
        <v>64</v>
      </c>
      <c r="I263" s="23" t="s">
        <v>118</v>
      </c>
      <c r="J263" s="23" t="s">
        <v>119</v>
      </c>
      <c r="K263" s="23" t="s">
        <v>197</v>
      </c>
      <c r="L263" s="24">
        <v>77725.48</v>
      </c>
      <c r="M263">
        <v>7</v>
      </c>
      <c r="N263" s="25">
        <v>0.2</v>
      </c>
      <c r="O263" s="24">
        <v>13865.15</v>
      </c>
      <c r="P263" s="26">
        <f t="shared" si="24"/>
        <v>0.17838616114046513</v>
      </c>
      <c r="Q263" t="str">
        <f t="shared" si="25"/>
        <v>Low</v>
      </c>
      <c r="R263" t="str">
        <f t="shared" si="26"/>
        <v>Medium</v>
      </c>
      <c r="S263" s="23">
        <f t="shared" si="27"/>
        <v>2025</v>
      </c>
      <c r="T263" s="23">
        <f t="shared" si="28"/>
        <v>5</v>
      </c>
      <c r="U263" t="str">
        <f t="shared" si="29"/>
        <v>May-2025</v>
      </c>
    </row>
    <row r="264" spans="1:21" x14ac:dyDescent="0.3">
      <c r="A264" t="s">
        <v>1045</v>
      </c>
      <c r="B264" s="22">
        <v>45733</v>
      </c>
      <c r="C264" s="22">
        <v>45740</v>
      </c>
      <c r="D264" s="23" t="s">
        <v>61</v>
      </c>
      <c r="E264" s="23" t="s">
        <v>1047</v>
      </c>
      <c r="F264" s="23" t="s">
        <v>80</v>
      </c>
      <c r="G264" s="23" t="s">
        <v>179</v>
      </c>
      <c r="H264" s="23" t="s">
        <v>236</v>
      </c>
      <c r="I264" s="23" t="s">
        <v>118</v>
      </c>
      <c r="J264" s="23" t="s">
        <v>230</v>
      </c>
      <c r="K264" s="23" t="s">
        <v>356</v>
      </c>
      <c r="L264" s="24">
        <v>25927.29</v>
      </c>
      <c r="M264">
        <v>9</v>
      </c>
      <c r="N264" s="25">
        <v>0</v>
      </c>
      <c r="O264" s="24">
        <v>7319.4</v>
      </c>
      <c r="P264" s="26">
        <f t="shared" si="24"/>
        <v>0.28230486101709817</v>
      </c>
      <c r="Q264" t="str">
        <f t="shared" si="25"/>
        <v>Medium</v>
      </c>
      <c r="R264" t="str">
        <f t="shared" si="26"/>
        <v>None</v>
      </c>
      <c r="S264" s="23">
        <f t="shared" si="27"/>
        <v>2025</v>
      </c>
      <c r="T264" s="23">
        <f t="shared" si="28"/>
        <v>3</v>
      </c>
      <c r="U264" t="str">
        <f t="shared" si="29"/>
        <v>Mar-2025</v>
      </c>
    </row>
    <row r="265" spans="1:21" x14ac:dyDescent="0.3">
      <c r="A265" t="s">
        <v>1048</v>
      </c>
      <c r="B265" s="22">
        <v>45091</v>
      </c>
      <c r="C265" s="22">
        <v>45097</v>
      </c>
      <c r="D265" s="23" t="s">
        <v>61</v>
      </c>
      <c r="E265" s="23" t="s">
        <v>1049</v>
      </c>
      <c r="F265" s="23" t="s">
        <v>52</v>
      </c>
      <c r="G265" s="23" t="s">
        <v>72</v>
      </c>
      <c r="H265" s="23" t="s">
        <v>104</v>
      </c>
      <c r="I265" s="23" t="s">
        <v>118</v>
      </c>
      <c r="J265" s="23" t="s">
        <v>119</v>
      </c>
      <c r="K265" s="23" t="s">
        <v>197</v>
      </c>
      <c r="L265" s="24">
        <v>24337.68</v>
      </c>
      <c r="M265">
        <v>6</v>
      </c>
      <c r="N265" s="25">
        <v>0.1</v>
      </c>
      <c r="O265" s="24">
        <v>6222.02</v>
      </c>
      <c r="P265" s="26">
        <f t="shared" si="24"/>
        <v>0.25565378458423321</v>
      </c>
      <c r="Q265" t="str">
        <f t="shared" si="25"/>
        <v>Medium</v>
      </c>
      <c r="R265" t="str">
        <f t="shared" si="26"/>
        <v>Low</v>
      </c>
      <c r="S265" s="23">
        <f t="shared" si="27"/>
        <v>2023</v>
      </c>
      <c r="T265" s="23">
        <f t="shared" si="28"/>
        <v>6</v>
      </c>
      <c r="U265" t="str">
        <f t="shared" si="29"/>
        <v>Jun-2023</v>
      </c>
    </row>
    <row r="266" spans="1:21" x14ac:dyDescent="0.3">
      <c r="A266" t="s">
        <v>1050</v>
      </c>
      <c r="B266" s="22">
        <v>44803</v>
      </c>
      <c r="C266" s="22">
        <v>44807</v>
      </c>
      <c r="D266" s="23" t="s">
        <v>50</v>
      </c>
      <c r="E266" s="23" t="s">
        <v>274</v>
      </c>
      <c r="F266" s="23" t="s">
        <v>80</v>
      </c>
      <c r="G266" s="23" t="s">
        <v>81</v>
      </c>
      <c r="H266" s="23" t="s">
        <v>186</v>
      </c>
      <c r="I266" s="23" t="s">
        <v>83</v>
      </c>
      <c r="J266" s="23" t="s">
        <v>449</v>
      </c>
      <c r="K266" s="23" t="s">
        <v>681</v>
      </c>
      <c r="L266" s="24">
        <v>56291.27</v>
      </c>
      <c r="M266">
        <v>7</v>
      </c>
      <c r="N266" s="25">
        <v>0.15</v>
      </c>
      <c r="O266" s="24">
        <v>18492.349999999999</v>
      </c>
      <c r="P266" s="26">
        <f t="shared" si="24"/>
        <v>0.32851186338485522</v>
      </c>
      <c r="Q266" t="str">
        <f t="shared" si="25"/>
        <v>High</v>
      </c>
      <c r="R266" t="str">
        <f t="shared" si="26"/>
        <v>Medium</v>
      </c>
      <c r="S266" s="23">
        <f t="shared" si="27"/>
        <v>2022</v>
      </c>
      <c r="T266" s="23">
        <f t="shared" si="28"/>
        <v>8</v>
      </c>
      <c r="U266" t="str">
        <f t="shared" si="29"/>
        <v>Aug-2022</v>
      </c>
    </row>
    <row r="267" spans="1:21" x14ac:dyDescent="0.3">
      <c r="A267" t="s">
        <v>1052</v>
      </c>
      <c r="B267" s="22">
        <v>44870</v>
      </c>
      <c r="C267" s="22">
        <v>44872</v>
      </c>
      <c r="D267" s="23" t="s">
        <v>61</v>
      </c>
      <c r="E267" s="23" t="s">
        <v>1055</v>
      </c>
      <c r="F267" s="23" t="s">
        <v>80</v>
      </c>
      <c r="G267" s="23" t="s">
        <v>63</v>
      </c>
      <c r="H267" s="23" t="s">
        <v>172</v>
      </c>
      <c r="I267" s="23" t="s">
        <v>118</v>
      </c>
      <c r="J267" s="23" t="s">
        <v>303</v>
      </c>
      <c r="K267" s="23" t="s">
        <v>304</v>
      </c>
      <c r="L267" s="24">
        <v>40983.360000000001</v>
      </c>
      <c r="M267">
        <v>8</v>
      </c>
      <c r="N267" s="25">
        <v>0.05</v>
      </c>
      <c r="O267" s="24">
        <v>12523.05</v>
      </c>
      <c r="P267" s="26">
        <f t="shared" si="24"/>
        <v>0.30556425827457778</v>
      </c>
      <c r="Q267" t="str">
        <f t="shared" si="25"/>
        <v>High</v>
      </c>
      <c r="R267" t="str">
        <f t="shared" si="26"/>
        <v>Low</v>
      </c>
      <c r="S267" s="23">
        <f t="shared" si="27"/>
        <v>2022</v>
      </c>
      <c r="T267" s="23">
        <f t="shared" si="28"/>
        <v>11</v>
      </c>
      <c r="U267" t="str">
        <f t="shared" si="29"/>
        <v>Nov-2022</v>
      </c>
    </row>
    <row r="268" spans="1:21" x14ac:dyDescent="0.3">
      <c r="A268" t="s">
        <v>1056</v>
      </c>
      <c r="B268" s="22">
        <v>44680</v>
      </c>
      <c r="C268" s="22">
        <v>44681</v>
      </c>
      <c r="D268" s="23" t="s">
        <v>102</v>
      </c>
      <c r="E268" s="23" t="s">
        <v>621</v>
      </c>
      <c r="F268" s="23" t="s">
        <v>52</v>
      </c>
      <c r="G268" s="23" t="s">
        <v>179</v>
      </c>
      <c r="H268" s="23" t="s">
        <v>180</v>
      </c>
      <c r="I268" s="23" t="s">
        <v>96</v>
      </c>
      <c r="J268" s="23" t="s">
        <v>111</v>
      </c>
      <c r="K268" s="23" t="s">
        <v>328</v>
      </c>
      <c r="L268" s="24">
        <v>66189.3</v>
      </c>
      <c r="M268">
        <v>10</v>
      </c>
      <c r="N268" s="25">
        <v>0.15</v>
      </c>
      <c r="O268" s="24">
        <v>16830.54</v>
      </c>
      <c r="P268" s="26">
        <f t="shared" si="24"/>
        <v>0.25427886380427051</v>
      </c>
      <c r="Q268" t="str">
        <f t="shared" si="25"/>
        <v>Medium</v>
      </c>
      <c r="R268" t="str">
        <f t="shared" si="26"/>
        <v>Medium</v>
      </c>
      <c r="S268" s="23">
        <f t="shared" si="27"/>
        <v>2022</v>
      </c>
      <c r="T268" s="23">
        <f t="shared" si="28"/>
        <v>4</v>
      </c>
      <c r="U268" t="str">
        <f t="shared" si="29"/>
        <v>Apr-2022</v>
      </c>
    </row>
    <row r="269" spans="1:21" x14ac:dyDescent="0.3">
      <c r="A269" t="s">
        <v>1059</v>
      </c>
      <c r="B269" s="22">
        <v>45539</v>
      </c>
      <c r="C269" s="22">
        <v>45543</v>
      </c>
      <c r="D269" s="23" t="s">
        <v>50</v>
      </c>
      <c r="E269" s="23" t="s">
        <v>1061</v>
      </c>
      <c r="F269" s="23" t="s">
        <v>52</v>
      </c>
      <c r="G269" s="23" t="s">
        <v>72</v>
      </c>
      <c r="H269" s="23" t="s">
        <v>117</v>
      </c>
      <c r="I269" s="23" t="s">
        <v>118</v>
      </c>
      <c r="J269" s="23" t="s">
        <v>303</v>
      </c>
      <c r="K269" s="23" t="s">
        <v>304</v>
      </c>
      <c r="L269" s="24">
        <v>9474.9699999999993</v>
      </c>
      <c r="M269">
        <v>1</v>
      </c>
      <c r="N269" s="25">
        <v>0.05</v>
      </c>
      <c r="O269" s="24">
        <v>3091.32</v>
      </c>
      <c r="P269" s="26">
        <f t="shared" si="24"/>
        <v>0.32626171903446666</v>
      </c>
      <c r="Q269" t="str">
        <f t="shared" si="25"/>
        <v>High</v>
      </c>
      <c r="R269" t="str">
        <f t="shared" si="26"/>
        <v>Low</v>
      </c>
      <c r="S269" s="23">
        <f t="shared" si="27"/>
        <v>2024</v>
      </c>
      <c r="T269" s="23">
        <f t="shared" si="28"/>
        <v>9</v>
      </c>
      <c r="U269" t="str">
        <f t="shared" si="29"/>
        <v>Sep-2024</v>
      </c>
    </row>
    <row r="270" spans="1:21" x14ac:dyDescent="0.3">
      <c r="A270" t="s">
        <v>1062</v>
      </c>
      <c r="B270" s="22">
        <v>45267</v>
      </c>
      <c r="C270" s="22">
        <v>45270</v>
      </c>
      <c r="D270" s="23" t="s">
        <v>61</v>
      </c>
      <c r="E270" s="23" t="s">
        <v>510</v>
      </c>
      <c r="F270" s="23" t="s">
        <v>80</v>
      </c>
      <c r="G270" s="23" t="s">
        <v>179</v>
      </c>
      <c r="H270" s="23" t="s">
        <v>236</v>
      </c>
      <c r="I270" s="23" t="s">
        <v>83</v>
      </c>
      <c r="J270" s="23" t="s">
        <v>449</v>
      </c>
      <c r="K270" s="23" t="s">
        <v>775</v>
      </c>
      <c r="L270" s="24">
        <v>71186.3</v>
      </c>
      <c r="M270">
        <v>5</v>
      </c>
      <c r="N270" s="25">
        <v>0.15</v>
      </c>
      <c r="O270" s="24">
        <v>13193.36</v>
      </c>
      <c r="P270" s="26">
        <f t="shared" si="24"/>
        <v>0.18533566149666439</v>
      </c>
      <c r="Q270" t="str">
        <f t="shared" si="25"/>
        <v>Low</v>
      </c>
      <c r="R270" t="str">
        <f t="shared" si="26"/>
        <v>Medium</v>
      </c>
      <c r="S270" s="23">
        <f t="shared" si="27"/>
        <v>2023</v>
      </c>
      <c r="T270" s="23">
        <f t="shared" si="28"/>
        <v>12</v>
      </c>
      <c r="U270" t="str">
        <f t="shared" si="29"/>
        <v>Dec-2023</v>
      </c>
    </row>
    <row r="271" spans="1:21" x14ac:dyDescent="0.3">
      <c r="A271" t="s">
        <v>1065</v>
      </c>
      <c r="B271" s="22">
        <v>45783</v>
      </c>
      <c r="C271" s="22">
        <v>45788</v>
      </c>
      <c r="D271" s="23" t="s">
        <v>78</v>
      </c>
      <c r="E271" s="23" t="s">
        <v>1067</v>
      </c>
      <c r="F271" s="23" t="s">
        <v>71</v>
      </c>
      <c r="G271" s="23" t="s">
        <v>63</v>
      </c>
      <c r="H271" s="23" t="s">
        <v>64</v>
      </c>
      <c r="I271" s="23" t="s">
        <v>83</v>
      </c>
      <c r="J271" s="23" t="s">
        <v>156</v>
      </c>
      <c r="K271" s="23" t="s">
        <v>285</v>
      </c>
      <c r="L271" s="24">
        <v>3580.59</v>
      </c>
      <c r="M271">
        <v>1</v>
      </c>
      <c r="N271" s="25">
        <v>0.25</v>
      </c>
      <c r="O271" s="24">
        <v>412.97</v>
      </c>
      <c r="P271" s="26">
        <f t="shared" si="24"/>
        <v>0.11533574075780807</v>
      </c>
      <c r="Q271" t="str">
        <f t="shared" si="25"/>
        <v>Low</v>
      </c>
      <c r="R271" t="str">
        <f t="shared" si="26"/>
        <v>High</v>
      </c>
      <c r="S271" s="23">
        <f t="shared" si="27"/>
        <v>2025</v>
      </c>
      <c r="T271" s="23">
        <f t="shared" si="28"/>
        <v>5</v>
      </c>
      <c r="U271" t="str">
        <f t="shared" si="29"/>
        <v>May-2025</v>
      </c>
    </row>
    <row r="272" spans="1:21" x14ac:dyDescent="0.3">
      <c r="A272" t="s">
        <v>1068</v>
      </c>
      <c r="B272" s="22">
        <v>44994</v>
      </c>
      <c r="C272" s="22">
        <v>45000</v>
      </c>
      <c r="D272" s="23" t="s">
        <v>50</v>
      </c>
      <c r="E272" s="23" t="s">
        <v>1071</v>
      </c>
      <c r="F272" s="23" t="s">
        <v>52</v>
      </c>
      <c r="G272" s="23" t="s">
        <v>81</v>
      </c>
      <c r="H272" s="23" t="s">
        <v>95</v>
      </c>
      <c r="I272" s="23" t="s">
        <v>55</v>
      </c>
      <c r="J272" s="23" t="s">
        <v>56</v>
      </c>
      <c r="K272" s="23" t="s">
        <v>74</v>
      </c>
      <c r="L272" s="24">
        <v>58072.5</v>
      </c>
      <c r="M272">
        <v>5</v>
      </c>
      <c r="N272" s="25">
        <v>0.2</v>
      </c>
      <c r="O272" s="24">
        <v>18018.89</v>
      </c>
      <c r="P272" s="26">
        <f t="shared" si="24"/>
        <v>0.31028266391148995</v>
      </c>
      <c r="Q272" t="str">
        <f t="shared" si="25"/>
        <v>High</v>
      </c>
      <c r="R272" t="str">
        <f t="shared" si="26"/>
        <v>Medium</v>
      </c>
      <c r="S272" s="23">
        <f t="shared" si="27"/>
        <v>2023</v>
      </c>
      <c r="T272" s="23">
        <f t="shared" si="28"/>
        <v>3</v>
      </c>
      <c r="U272" t="str">
        <f t="shared" si="29"/>
        <v>Mar-2023</v>
      </c>
    </row>
    <row r="273" spans="1:21" x14ac:dyDescent="0.3">
      <c r="A273" t="s">
        <v>1072</v>
      </c>
      <c r="B273" s="22">
        <v>44660</v>
      </c>
      <c r="C273" s="22">
        <v>44666</v>
      </c>
      <c r="D273" s="23" t="s">
        <v>50</v>
      </c>
      <c r="E273" s="23" t="s">
        <v>1075</v>
      </c>
      <c r="F273" s="23" t="s">
        <v>80</v>
      </c>
      <c r="G273" s="23" t="s">
        <v>81</v>
      </c>
      <c r="H273" s="23" t="s">
        <v>186</v>
      </c>
      <c r="I273" s="23" t="s">
        <v>96</v>
      </c>
      <c r="J273" s="23" t="s">
        <v>166</v>
      </c>
      <c r="K273" s="23" t="s">
        <v>167</v>
      </c>
      <c r="L273" s="24">
        <v>35464.769999999997</v>
      </c>
      <c r="M273">
        <v>9</v>
      </c>
      <c r="N273" s="25">
        <v>0.25</v>
      </c>
      <c r="O273" s="24">
        <v>9621.19</v>
      </c>
      <c r="P273" s="26">
        <f t="shared" si="24"/>
        <v>0.27128866195946011</v>
      </c>
      <c r="Q273" t="str">
        <f t="shared" si="25"/>
        <v>Medium</v>
      </c>
      <c r="R273" t="str">
        <f t="shared" si="26"/>
        <v>High</v>
      </c>
      <c r="S273" s="23">
        <f t="shared" si="27"/>
        <v>2022</v>
      </c>
      <c r="T273" s="23">
        <f t="shared" si="28"/>
        <v>4</v>
      </c>
      <c r="U273" t="str">
        <f t="shared" si="29"/>
        <v>Apr-2022</v>
      </c>
    </row>
    <row r="274" spans="1:21" x14ac:dyDescent="0.3">
      <c r="A274" t="s">
        <v>1076</v>
      </c>
      <c r="B274" s="22">
        <v>45985</v>
      </c>
      <c r="C274" s="22">
        <v>45991</v>
      </c>
      <c r="D274" s="23" t="s">
        <v>50</v>
      </c>
      <c r="E274" s="23" t="s">
        <v>1078</v>
      </c>
      <c r="F274" s="23" t="s">
        <v>80</v>
      </c>
      <c r="G274" s="23" t="s">
        <v>81</v>
      </c>
      <c r="H274" s="23" t="s">
        <v>95</v>
      </c>
      <c r="I274" s="23" t="s">
        <v>83</v>
      </c>
      <c r="J274" s="23" t="s">
        <v>379</v>
      </c>
      <c r="K274" s="23" t="s">
        <v>716</v>
      </c>
      <c r="L274" s="24">
        <v>97539.66</v>
      </c>
      <c r="M274">
        <v>9</v>
      </c>
      <c r="N274" s="25">
        <v>0</v>
      </c>
      <c r="O274" s="24">
        <v>32122.080000000002</v>
      </c>
      <c r="P274" s="26">
        <f t="shared" si="24"/>
        <v>0.32932327219512558</v>
      </c>
      <c r="Q274" t="str">
        <f t="shared" si="25"/>
        <v>High</v>
      </c>
      <c r="R274" t="str">
        <f t="shared" si="26"/>
        <v>None</v>
      </c>
      <c r="S274" s="23">
        <f t="shared" si="27"/>
        <v>2025</v>
      </c>
      <c r="T274" s="23">
        <f t="shared" si="28"/>
        <v>11</v>
      </c>
      <c r="U274" t="str">
        <f t="shared" si="29"/>
        <v>Nov-2025</v>
      </c>
    </row>
    <row r="275" spans="1:21" x14ac:dyDescent="0.3">
      <c r="A275" t="s">
        <v>1079</v>
      </c>
      <c r="B275" s="22">
        <v>44779</v>
      </c>
      <c r="C275" s="22">
        <v>44783</v>
      </c>
      <c r="D275" s="23" t="s">
        <v>61</v>
      </c>
      <c r="E275" s="23" t="s">
        <v>196</v>
      </c>
      <c r="F275" s="23" t="s">
        <v>71</v>
      </c>
      <c r="G275" s="23" t="s">
        <v>179</v>
      </c>
      <c r="H275" s="23" t="s">
        <v>180</v>
      </c>
      <c r="I275" s="23" t="s">
        <v>118</v>
      </c>
      <c r="J275" s="23" t="s">
        <v>119</v>
      </c>
      <c r="K275" s="23" t="s">
        <v>197</v>
      </c>
      <c r="L275" s="24">
        <v>2349.6</v>
      </c>
      <c r="M275">
        <v>3</v>
      </c>
      <c r="N275" s="25">
        <v>0.15</v>
      </c>
      <c r="O275" s="24">
        <v>344.33</v>
      </c>
      <c r="P275" s="26">
        <f t="shared" si="24"/>
        <v>0.14654834865509023</v>
      </c>
      <c r="Q275" t="str">
        <f t="shared" si="25"/>
        <v>Low</v>
      </c>
      <c r="R275" t="str">
        <f t="shared" si="26"/>
        <v>Medium</v>
      </c>
      <c r="S275" s="23">
        <f t="shared" si="27"/>
        <v>2022</v>
      </c>
      <c r="T275" s="23">
        <f t="shared" si="28"/>
        <v>8</v>
      </c>
      <c r="U275" t="str">
        <f t="shared" si="29"/>
        <v>Aug-2022</v>
      </c>
    </row>
    <row r="276" spans="1:21" x14ac:dyDescent="0.3">
      <c r="A276" t="s">
        <v>1082</v>
      </c>
      <c r="B276" s="22">
        <v>45971</v>
      </c>
      <c r="C276" s="22">
        <v>45975</v>
      </c>
      <c r="D276" s="23" t="s">
        <v>78</v>
      </c>
      <c r="E276" s="23" t="s">
        <v>1085</v>
      </c>
      <c r="F276" s="23" t="s">
        <v>52</v>
      </c>
      <c r="G276" s="23" t="s">
        <v>81</v>
      </c>
      <c r="H276" s="23" t="s">
        <v>82</v>
      </c>
      <c r="I276" s="23" t="s">
        <v>96</v>
      </c>
      <c r="J276" s="23" t="s">
        <v>135</v>
      </c>
      <c r="K276" s="23" t="s">
        <v>395</v>
      </c>
      <c r="L276" s="24">
        <v>11796.39</v>
      </c>
      <c r="M276">
        <v>9</v>
      </c>
      <c r="N276" s="25">
        <v>0.25</v>
      </c>
      <c r="O276" s="24">
        <v>3314.88</v>
      </c>
      <c r="P276" s="26">
        <f t="shared" si="24"/>
        <v>0.28100800329592363</v>
      </c>
      <c r="Q276" t="str">
        <f t="shared" si="25"/>
        <v>Medium</v>
      </c>
      <c r="R276" t="str">
        <f t="shared" si="26"/>
        <v>High</v>
      </c>
      <c r="S276" s="23">
        <f t="shared" si="27"/>
        <v>2025</v>
      </c>
      <c r="T276" s="23">
        <f t="shared" si="28"/>
        <v>11</v>
      </c>
      <c r="U276" t="str">
        <f t="shared" si="29"/>
        <v>Nov-2025</v>
      </c>
    </row>
    <row r="277" spans="1:21" x14ac:dyDescent="0.3">
      <c r="A277" t="s">
        <v>1086</v>
      </c>
      <c r="B277" s="22">
        <v>45086</v>
      </c>
      <c r="C277" s="22">
        <v>45092</v>
      </c>
      <c r="D277" s="23" t="s">
        <v>61</v>
      </c>
      <c r="E277" s="23" t="s">
        <v>411</v>
      </c>
      <c r="F277" s="23" t="s">
        <v>71</v>
      </c>
      <c r="G277" s="23" t="s">
        <v>63</v>
      </c>
      <c r="H277" s="23" t="s">
        <v>213</v>
      </c>
      <c r="I277" s="23" t="s">
        <v>55</v>
      </c>
      <c r="J277" s="23" t="s">
        <v>65</v>
      </c>
      <c r="K277" s="23" t="s">
        <v>130</v>
      </c>
      <c r="L277" s="24">
        <v>27655.9</v>
      </c>
      <c r="M277">
        <v>5</v>
      </c>
      <c r="N277" s="25">
        <v>0.25</v>
      </c>
      <c r="O277" s="24">
        <v>6675.23</v>
      </c>
      <c r="P277" s="26">
        <f t="shared" si="24"/>
        <v>0.24136730317943003</v>
      </c>
      <c r="Q277" t="str">
        <f t="shared" si="25"/>
        <v>Medium</v>
      </c>
      <c r="R277" t="str">
        <f t="shared" si="26"/>
        <v>High</v>
      </c>
      <c r="S277" s="23">
        <f t="shared" si="27"/>
        <v>2023</v>
      </c>
      <c r="T277" s="23">
        <f t="shared" si="28"/>
        <v>6</v>
      </c>
      <c r="U277" t="str">
        <f t="shared" si="29"/>
        <v>Jun-2023</v>
      </c>
    </row>
    <row r="278" spans="1:21" x14ac:dyDescent="0.3">
      <c r="A278" t="s">
        <v>1088</v>
      </c>
      <c r="B278" s="22">
        <v>44799</v>
      </c>
      <c r="C278" s="22">
        <v>44800</v>
      </c>
      <c r="D278" s="23" t="s">
        <v>50</v>
      </c>
      <c r="E278" s="23" t="s">
        <v>1091</v>
      </c>
      <c r="F278" s="23" t="s">
        <v>80</v>
      </c>
      <c r="G278" s="23" t="s">
        <v>53</v>
      </c>
      <c r="H278" s="23" t="s">
        <v>90</v>
      </c>
      <c r="I278" s="23" t="s">
        <v>118</v>
      </c>
      <c r="J278" s="23" t="s">
        <v>119</v>
      </c>
      <c r="K278" s="23" t="s">
        <v>270</v>
      </c>
      <c r="L278" s="24">
        <v>66007.199999999997</v>
      </c>
      <c r="M278">
        <v>5</v>
      </c>
      <c r="N278" s="25">
        <v>0</v>
      </c>
      <c r="O278" s="24">
        <v>20253.939999999999</v>
      </c>
      <c r="P278" s="26">
        <f t="shared" si="24"/>
        <v>0.30684440485280395</v>
      </c>
      <c r="Q278" t="str">
        <f t="shared" si="25"/>
        <v>High</v>
      </c>
      <c r="R278" t="str">
        <f t="shared" si="26"/>
        <v>None</v>
      </c>
      <c r="S278" s="23">
        <f t="shared" si="27"/>
        <v>2022</v>
      </c>
      <c r="T278" s="23">
        <f t="shared" si="28"/>
        <v>8</v>
      </c>
      <c r="U278" t="str">
        <f t="shared" si="29"/>
        <v>Aug-2022</v>
      </c>
    </row>
    <row r="279" spans="1:21" x14ac:dyDescent="0.3">
      <c r="A279" t="s">
        <v>1092</v>
      </c>
      <c r="B279" s="22">
        <v>45263</v>
      </c>
      <c r="C279" s="22">
        <v>45265</v>
      </c>
      <c r="D279" s="23" t="s">
        <v>50</v>
      </c>
      <c r="E279" s="23" t="s">
        <v>1095</v>
      </c>
      <c r="F279" s="23" t="s">
        <v>71</v>
      </c>
      <c r="G279" s="23" t="s">
        <v>72</v>
      </c>
      <c r="H279" s="23" t="s">
        <v>346</v>
      </c>
      <c r="I279" s="23" t="s">
        <v>96</v>
      </c>
      <c r="J279" s="23" t="s">
        <v>166</v>
      </c>
      <c r="K279" s="23" t="s">
        <v>762</v>
      </c>
      <c r="L279" s="24">
        <v>5619.72</v>
      </c>
      <c r="M279">
        <v>3</v>
      </c>
      <c r="N279" s="25">
        <v>0.25</v>
      </c>
      <c r="O279" s="24">
        <v>920.5</v>
      </c>
      <c r="P279" s="26">
        <f t="shared" si="24"/>
        <v>0.16379819635141962</v>
      </c>
      <c r="Q279" t="str">
        <f t="shared" si="25"/>
        <v>Low</v>
      </c>
      <c r="R279" t="str">
        <f t="shared" si="26"/>
        <v>High</v>
      </c>
      <c r="S279" s="23">
        <f t="shared" si="27"/>
        <v>2023</v>
      </c>
      <c r="T279" s="23">
        <f t="shared" si="28"/>
        <v>12</v>
      </c>
      <c r="U279" t="str">
        <f t="shared" si="29"/>
        <v>Dec-2023</v>
      </c>
    </row>
    <row r="280" spans="1:21" x14ac:dyDescent="0.3">
      <c r="A280" t="s">
        <v>1096</v>
      </c>
      <c r="B280" s="22">
        <v>44888</v>
      </c>
      <c r="C280" s="22">
        <v>44889</v>
      </c>
      <c r="D280" s="23" t="s">
        <v>102</v>
      </c>
      <c r="E280" s="23" t="s">
        <v>1097</v>
      </c>
      <c r="F280" s="23" t="s">
        <v>80</v>
      </c>
      <c r="G280" s="23" t="s">
        <v>63</v>
      </c>
      <c r="H280" s="23" t="s">
        <v>172</v>
      </c>
      <c r="I280" s="23" t="s">
        <v>96</v>
      </c>
      <c r="J280" s="23" t="s">
        <v>97</v>
      </c>
      <c r="K280" s="23" t="s">
        <v>416</v>
      </c>
      <c r="L280" s="24">
        <v>12966.12</v>
      </c>
      <c r="M280">
        <v>1</v>
      </c>
      <c r="N280" s="25">
        <v>0.25</v>
      </c>
      <c r="O280" s="24">
        <v>1523.25</v>
      </c>
      <c r="P280" s="26">
        <f t="shared" si="24"/>
        <v>0.11747924591165282</v>
      </c>
      <c r="Q280" t="str">
        <f t="shared" si="25"/>
        <v>Low</v>
      </c>
      <c r="R280" t="str">
        <f t="shared" si="26"/>
        <v>High</v>
      </c>
      <c r="S280" s="23">
        <f t="shared" si="27"/>
        <v>2022</v>
      </c>
      <c r="T280" s="23">
        <f t="shared" si="28"/>
        <v>11</v>
      </c>
      <c r="U280" t="str">
        <f t="shared" si="29"/>
        <v>Nov-2022</v>
      </c>
    </row>
    <row r="281" spans="1:21" x14ac:dyDescent="0.3">
      <c r="A281" t="s">
        <v>1098</v>
      </c>
      <c r="B281" s="22">
        <v>44829</v>
      </c>
      <c r="C281" s="22">
        <v>44833</v>
      </c>
      <c r="D281" s="23" t="s">
        <v>102</v>
      </c>
      <c r="E281" s="23" t="s">
        <v>893</v>
      </c>
      <c r="F281" s="23" t="s">
        <v>71</v>
      </c>
      <c r="G281" s="23" t="s">
        <v>81</v>
      </c>
      <c r="H281" s="23" t="s">
        <v>82</v>
      </c>
      <c r="I281" s="23" t="s">
        <v>118</v>
      </c>
      <c r="J281" s="23" t="s">
        <v>230</v>
      </c>
      <c r="K281" s="23" t="s">
        <v>356</v>
      </c>
      <c r="L281" s="24">
        <v>104034.87</v>
      </c>
      <c r="M281">
        <v>9</v>
      </c>
      <c r="N281" s="25">
        <v>0.2</v>
      </c>
      <c r="O281" s="24">
        <v>18231.62</v>
      </c>
      <c r="P281" s="26">
        <f t="shared" si="24"/>
        <v>0.17524528074096696</v>
      </c>
      <c r="Q281" t="str">
        <f t="shared" si="25"/>
        <v>Low</v>
      </c>
      <c r="R281" t="str">
        <f t="shared" si="26"/>
        <v>Medium</v>
      </c>
      <c r="S281" s="23">
        <f t="shared" si="27"/>
        <v>2022</v>
      </c>
      <c r="T281" s="23">
        <f t="shared" si="28"/>
        <v>9</v>
      </c>
      <c r="U281" t="str">
        <f t="shared" si="29"/>
        <v>Sep-2022</v>
      </c>
    </row>
    <row r="282" spans="1:21" x14ac:dyDescent="0.3">
      <c r="A282" t="s">
        <v>1100</v>
      </c>
      <c r="B282" s="22">
        <v>45020</v>
      </c>
      <c r="C282" s="22">
        <v>45026</v>
      </c>
      <c r="D282" s="23" t="s">
        <v>78</v>
      </c>
      <c r="E282" s="23" t="s">
        <v>429</v>
      </c>
      <c r="F282" s="23" t="s">
        <v>80</v>
      </c>
      <c r="G282" s="23" t="s">
        <v>179</v>
      </c>
      <c r="H282" s="23" t="s">
        <v>180</v>
      </c>
      <c r="I282" s="23" t="s">
        <v>96</v>
      </c>
      <c r="J282" s="23" t="s">
        <v>135</v>
      </c>
      <c r="K282" s="23" t="s">
        <v>275</v>
      </c>
      <c r="L282" s="24">
        <v>60137.52</v>
      </c>
      <c r="M282">
        <v>6</v>
      </c>
      <c r="N282" s="25">
        <v>0.25</v>
      </c>
      <c r="O282" s="24">
        <v>13701.47</v>
      </c>
      <c r="P282" s="26">
        <f t="shared" si="24"/>
        <v>0.22783563406006765</v>
      </c>
      <c r="Q282" t="str">
        <f t="shared" si="25"/>
        <v>Medium</v>
      </c>
      <c r="R282" t="str">
        <f t="shared" si="26"/>
        <v>High</v>
      </c>
      <c r="S282" s="23">
        <f t="shared" si="27"/>
        <v>2023</v>
      </c>
      <c r="T282" s="23">
        <f t="shared" si="28"/>
        <v>4</v>
      </c>
      <c r="U282" t="str">
        <f t="shared" si="29"/>
        <v>Apr-2023</v>
      </c>
    </row>
    <row r="283" spans="1:21" x14ac:dyDescent="0.3">
      <c r="A283" t="s">
        <v>1102</v>
      </c>
      <c r="B283" s="22">
        <v>45705</v>
      </c>
      <c r="C283" s="22">
        <v>45710</v>
      </c>
      <c r="D283" s="23" t="s">
        <v>50</v>
      </c>
      <c r="E283" s="23" t="s">
        <v>487</v>
      </c>
      <c r="F283" s="23" t="s">
        <v>80</v>
      </c>
      <c r="G283" s="23" t="s">
        <v>63</v>
      </c>
      <c r="H283" s="23" t="s">
        <v>202</v>
      </c>
      <c r="I283" s="23" t="s">
        <v>83</v>
      </c>
      <c r="J283" s="23" t="s">
        <v>449</v>
      </c>
      <c r="K283" s="23" t="s">
        <v>450</v>
      </c>
      <c r="L283" s="24">
        <v>22591.200000000001</v>
      </c>
      <c r="M283">
        <v>6</v>
      </c>
      <c r="N283" s="25">
        <v>0.1</v>
      </c>
      <c r="O283" s="24">
        <v>7876.9</v>
      </c>
      <c r="P283" s="26">
        <f t="shared" si="24"/>
        <v>0.3486711639930592</v>
      </c>
      <c r="Q283" t="str">
        <f t="shared" si="25"/>
        <v>High</v>
      </c>
      <c r="R283" t="str">
        <f t="shared" si="26"/>
        <v>Low</v>
      </c>
      <c r="S283" s="23">
        <f t="shared" si="27"/>
        <v>2025</v>
      </c>
      <c r="T283" s="23">
        <f t="shared" si="28"/>
        <v>2</v>
      </c>
      <c r="U283" t="str">
        <f t="shared" si="29"/>
        <v>Feb-2025</v>
      </c>
    </row>
    <row r="284" spans="1:21" x14ac:dyDescent="0.3">
      <c r="A284" t="s">
        <v>1105</v>
      </c>
      <c r="B284" s="22">
        <v>45018</v>
      </c>
      <c r="C284" s="22">
        <v>45023</v>
      </c>
      <c r="D284" s="23" t="s">
        <v>102</v>
      </c>
      <c r="E284" s="23" t="s">
        <v>761</v>
      </c>
      <c r="F284" s="23" t="s">
        <v>52</v>
      </c>
      <c r="G284" s="23" t="s">
        <v>63</v>
      </c>
      <c r="H284" s="23" t="s">
        <v>202</v>
      </c>
      <c r="I284" s="23" t="s">
        <v>96</v>
      </c>
      <c r="J284" s="23" t="s">
        <v>111</v>
      </c>
      <c r="K284" s="23" t="s">
        <v>112</v>
      </c>
      <c r="L284" s="24">
        <v>39021.68</v>
      </c>
      <c r="M284">
        <v>8</v>
      </c>
      <c r="N284" s="25">
        <v>0.15</v>
      </c>
      <c r="O284" s="24">
        <v>7087.77</v>
      </c>
      <c r="P284" s="26">
        <f t="shared" si="24"/>
        <v>0.18163672092026792</v>
      </c>
      <c r="Q284" t="str">
        <f t="shared" si="25"/>
        <v>Low</v>
      </c>
      <c r="R284" t="str">
        <f t="shared" si="26"/>
        <v>Medium</v>
      </c>
      <c r="S284" s="23">
        <f t="shared" si="27"/>
        <v>2023</v>
      </c>
      <c r="T284" s="23">
        <f t="shared" si="28"/>
        <v>4</v>
      </c>
      <c r="U284" t="str">
        <f t="shared" si="29"/>
        <v>Apr-2023</v>
      </c>
    </row>
    <row r="285" spans="1:21" x14ac:dyDescent="0.3">
      <c r="A285" t="s">
        <v>1106</v>
      </c>
      <c r="B285" s="22">
        <v>44598</v>
      </c>
      <c r="C285" s="22">
        <v>44599</v>
      </c>
      <c r="D285" s="23" t="s">
        <v>102</v>
      </c>
      <c r="E285" s="23" t="s">
        <v>1108</v>
      </c>
      <c r="F285" s="23" t="s">
        <v>80</v>
      </c>
      <c r="G285" s="23" t="s">
        <v>179</v>
      </c>
      <c r="H285" s="23" t="s">
        <v>180</v>
      </c>
      <c r="I285" s="23" t="s">
        <v>55</v>
      </c>
      <c r="J285" s="23" t="s">
        <v>141</v>
      </c>
      <c r="K285" s="23" t="s">
        <v>241</v>
      </c>
      <c r="L285" s="24">
        <v>29352.6</v>
      </c>
      <c r="M285">
        <v>9</v>
      </c>
      <c r="N285" s="25">
        <v>0.25</v>
      </c>
      <c r="O285" s="24">
        <v>6294.99</v>
      </c>
      <c r="P285" s="26">
        <f t="shared" si="24"/>
        <v>0.21446106988818708</v>
      </c>
      <c r="Q285" t="str">
        <f t="shared" si="25"/>
        <v>Medium</v>
      </c>
      <c r="R285" t="str">
        <f t="shared" si="26"/>
        <v>High</v>
      </c>
      <c r="S285" s="23">
        <f t="shared" si="27"/>
        <v>2022</v>
      </c>
      <c r="T285" s="23">
        <f t="shared" si="28"/>
        <v>2</v>
      </c>
      <c r="U285" t="str">
        <f t="shared" si="29"/>
        <v>Feb-2022</v>
      </c>
    </row>
    <row r="286" spans="1:21" x14ac:dyDescent="0.3">
      <c r="A286" t="s">
        <v>1109</v>
      </c>
      <c r="B286" s="22">
        <v>45260</v>
      </c>
      <c r="C286" s="22">
        <v>45263</v>
      </c>
      <c r="D286" s="23" t="s">
        <v>50</v>
      </c>
      <c r="E286" s="23" t="s">
        <v>1111</v>
      </c>
      <c r="F286" s="23" t="s">
        <v>71</v>
      </c>
      <c r="G286" s="23" t="s">
        <v>179</v>
      </c>
      <c r="H286" s="23" t="s">
        <v>236</v>
      </c>
      <c r="I286" s="23" t="s">
        <v>118</v>
      </c>
      <c r="J286" s="23" t="s">
        <v>119</v>
      </c>
      <c r="K286" s="23" t="s">
        <v>120</v>
      </c>
      <c r="L286" s="24">
        <v>22875.88</v>
      </c>
      <c r="M286">
        <v>2</v>
      </c>
      <c r="N286" s="25">
        <v>0.05</v>
      </c>
      <c r="O286" s="24">
        <v>8680.9</v>
      </c>
      <c r="P286" s="26">
        <f t="shared" si="24"/>
        <v>0.37947829766548868</v>
      </c>
      <c r="Q286" t="str">
        <f t="shared" si="25"/>
        <v>High</v>
      </c>
      <c r="R286" t="str">
        <f t="shared" si="26"/>
        <v>Low</v>
      </c>
      <c r="S286" s="23">
        <f t="shared" si="27"/>
        <v>2023</v>
      </c>
      <c r="T286" s="23">
        <f t="shared" si="28"/>
        <v>11</v>
      </c>
      <c r="U286" t="str">
        <f t="shared" si="29"/>
        <v>Nov-2023</v>
      </c>
    </row>
    <row r="287" spans="1:21" x14ac:dyDescent="0.3">
      <c r="A287" t="s">
        <v>1112</v>
      </c>
      <c r="B287" s="22">
        <v>45289</v>
      </c>
      <c r="C287" s="22">
        <v>45296</v>
      </c>
      <c r="D287" s="23" t="s">
        <v>78</v>
      </c>
      <c r="E287" s="23" t="s">
        <v>1115</v>
      </c>
      <c r="F287" s="23" t="s">
        <v>71</v>
      </c>
      <c r="G287" s="23" t="s">
        <v>81</v>
      </c>
      <c r="H287" s="23" t="s">
        <v>82</v>
      </c>
      <c r="I287" s="23" t="s">
        <v>83</v>
      </c>
      <c r="J287" s="23" t="s">
        <v>379</v>
      </c>
      <c r="K287" s="23" t="s">
        <v>716</v>
      </c>
      <c r="L287" s="24">
        <v>12481.21</v>
      </c>
      <c r="M287">
        <v>7</v>
      </c>
      <c r="N287" s="25">
        <v>0.2</v>
      </c>
      <c r="O287" s="24">
        <v>3504.92</v>
      </c>
      <c r="P287" s="26">
        <f t="shared" si="24"/>
        <v>0.28081572219360146</v>
      </c>
      <c r="Q287" t="str">
        <f t="shared" si="25"/>
        <v>Medium</v>
      </c>
      <c r="R287" t="str">
        <f t="shared" si="26"/>
        <v>Medium</v>
      </c>
      <c r="S287" s="23">
        <f t="shared" si="27"/>
        <v>2023</v>
      </c>
      <c r="T287" s="23">
        <f t="shared" si="28"/>
        <v>12</v>
      </c>
      <c r="U287" t="str">
        <f t="shared" si="29"/>
        <v>Dec-2023</v>
      </c>
    </row>
    <row r="288" spans="1:21" x14ac:dyDescent="0.3">
      <c r="A288" t="s">
        <v>1116</v>
      </c>
      <c r="B288" s="22">
        <v>44809</v>
      </c>
      <c r="C288" s="22">
        <v>44816</v>
      </c>
      <c r="D288" s="23" t="s">
        <v>102</v>
      </c>
      <c r="E288" s="23" t="s">
        <v>820</v>
      </c>
      <c r="F288" s="23" t="s">
        <v>52</v>
      </c>
      <c r="G288" s="23" t="s">
        <v>72</v>
      </c>
      <c r="H288" s="23" t="s">
        <v>117</v>
      </c>
      <c r="I288" s="23" t="s">
        <v>96</v>
      </c>
      <c r="J288" s="23" t="s">
        <v>111</v>
      </c>
      <c r="K288" s="23" t="s">
        <v>225</v>
      </c>
      <c r="L288" s="24">
        <v>20236.400000000001</v>
      </c>
      <c r="M288">
        <v>10</v>
      </c>
      <c r="N288" s="25">
        <v>0.15</v>
      </c>
      <c r="O288" s="24">
        <v>4913.5</v>
      </c>
      <c r="P288" s="26">
        <f t="shared" si="24"/>
        <v>0.24280504437548178</v>
      </c>
      <c r="Q288" t="str">
        <f t="shared" si="25"/>
        <v>Medium</v>
      </c>
      <c r="R288" t="str">
        <f t="shared" si="26"/>
        <v>Medium</v>
      </c>
      <c r="S288" s="23">
        <f t="shared" si="27"/>
        <v>2022</v>
      </c>
      <c r="T288" s="23">
        <f t="shared" si="28"/>
        <v>9</v>
      </c>
      <c r="U288" t="str">
        <f t="shared" si="29"/>
        <v>Sep-2022</v>
      </c>
    </row>
    <row r="289" spans="1:21" x14ac:dyDescent="0.3">
      <c r="A289" t="s">
        <v>1119</v>
      </c>
      <c r="B289" s="22">
        <v>45768</v>
      </c>
      <c r="C289" s="22">
        <v>45773</v>
      </c>
      <c r="D289" s="23" t="s">
        <v>61</v>
      </c>
      <c r="E289" s="23" t="s">
        <v>779</v>
      </c>
      <c r="F289" s="23" t="s">
        <v>80</v>
      </c>
      <c r="G289" s="23" t="s">
        <v>81</v>
      </c>
      <c r="H289" s="23" t="s">
        <v>186</v>
      </c>
      <c r="I289" s="23" t="s">
        <v>96</v>
      </c>
      <c r="J289" s="23" t="s">
        <v>135</v>
      </c>
      <c r="K289" s="23" t="s">
        <v>136</v>
      </c>
      <c r="L289" s="24">
        <v>27700.2</v>
      </c>
      <c r="M289">
        <v>10</v>
      </c>
      <c r="N289" s="25">
        <v>0.05</v>
      </c>
      <c r="O289" s="24">
        <v>9844.82</v>
      </c>
      <c r="P289" s="26">
        <f t="shared" si="24"/>
        <v>0.35540609815091584</v>
      </c>
      <c r="Q289" t="str">
        <f t="shared" si="25"/>
        <v>High</v>
      </c>
      <c r="R289" t="str">
        <f t="shared" si="26"/>
        <v>Low</v>
      </c>
      <c r="S289" s="23">
        <f t="shared" si="27"/>
        <v>2025</v>
      </c>
      <c r="T289" s="23">
        <f t="shared" si="28"/>
        <v>4</v>
      </c>
      <c r="U289" t="str">
        <f t="shared" si="29"/>
        <v>Apr-2025</v>
      </c>
    </row>
    <row r="290" spans="1:21" x14ac:dyDescent="0.3">
      <c r="A290" t="s">
        <v>1122</v>
      </c>
      <c r="B290" s="22">
        <v>45908</v>
      </c>
      <c r="C290" s="22">
        <v>45913</v>
      </c>
      <c r="D290" s="23" t="s">
        <v>78</v>
      </c>
      <c r="E290" s="23" t="s">
        <v>1125</v>
      </c>
      <c r="F290" s="23" t="s">
        <v>71</v>
      </c>
      <c r="G290" s="23" t="s">
        <v>179</v>
      </c>
      <c r="H290" s="23" t="s">
        <v>180</v>
      </c>
      <c r="I290" s="23" t="s">
        <v>118</v>
      </c>
      <c r="J290" s="23" t="s">
        <v>119</v>
      </c>
      <c r="K290" s="23" t="s">
        <v>197</v>
      </c>
      <c r="L290" s="24">
        <v>34510.6</v>
      </c>
      <c r="M290">
        <v>5</v>
      </c>
      <c r="N290" s="25">
        <v>0.05</v>
      </c>
      <c r="O290" s="24">
        <v>11981.47</v>
      </c>
      <c r="P290" s="26">
        <f t="shared" si="24"/>
        <v>0.34718231499886992</v>
      </c>
      <c r="Q290" t="str">
        <f t="shared" si="25"/>
        <v>High</v>
      </c>
      <c r="R290" t="str">
        <f t="shared" si="26"/>
        <v>Low</v>
      </c>
      <c r="S290" s="23">
        <f t="shared" si="27"/>
        <v>2025</v>
      </c>
      <c r="T290" s="23">
        <f t="shared" si="28"/>
        <v>9</v>
      </c>
      <c r="U290" t="str">
        <f t="shared" si="29"/>
        <v>Sep-2025</v>
      </c>
    </row>
    <row r="291" spans="1:21" x14ac:dyDescent="0.3">
      <c r="A291" t="s">
        <v>1126</v>
      </c>
      <c r="B291" s="22">
        <v>45795</v>
      </c>
      <c r="C291" s="22">
        <v>45801</v>
      </c>
      <c r="D291" s="23" t="s">
        <v>78</v>
      </c>
      <c r="E291" s="23" t="s">
        <v>221</v>
      </c>
      <c r="F291" s="23" t="s">
        <v>80</v>
      </c>
      <c r="G291" s="23" t="s">
        <v>179</v>
      </c>
      <c r="H291" s="23" t="s">
        <v>180</v>
      </c>
      <c r="I291" s="23" t="s">
        <v>83</v>
      </c>
      <c r="J291" s="23" t="s">
        <v>156</v>
      </c>
      <c r="K291" s="23" t="s">
        <v>208</v>
      </c>
      <c r="L291" s="24">
        <v>51809.25</v>
      </c>
      <c r="M291">
        <v>5</v>
      </c>
      <c r="N291" s="25">
        <v>0.25</v>
      </c>
      <c r="O291" s="24">
        <v>14253.97</v>
      </c>
      <c r="P291" s="26">
        <f t="shared" si="24"/>
        <v>0.27512403673089264</v>
      </c>
      <c r="Q291" t="str">
        <f t="shared" si="25"/>
        <v>Medium</v>
      </c>
      <c r="R291" t="str">
        <f t="shared" si="26"/>
        <v>High</v>
      </c>
      <c r="S291" s="23">
        <f t="shared" si="27"/>
        <v>2025</v>
      </c>
      <c r="T291" s="23">
        <f t="shared" si="28"/>
        <v>5</v>
      </c>
      <c r="U291" t="str">
        <f t="shared" si="29"/>
        <v>May-2025</v>
      </c>
    </row>
    <row r="292" spans="1:21" x14ac:dyDescent="0.3">
      <c r="A292" t="s">
        <v>1129</v>
      </c>
      <c r="B292" s="22">
        <v>46016</v>
      </c>
      <c r="C292" s="22">
        <v>46022</v>
      </c>
      <c r="D292" s="23" t="s">
        <v>61</v>
      </c>
      <c r="E292" s="23" t="s">
        <v>1131</v>
      </c>
      <c r="F292" s="23" t="s">
        <v>80</v>
      </c>
      <c r="G292" s="23" t="s">
        <v>72</v>
      </c>
      <c r="H292" s="23" t="s">
        <v>117</v>
      </c>
      <c r="I292" s="23" t="s">
        <v>118</v>
      </c>
      <c r="J292" s="23" t="s">
        <v>119</v>
      </c>
      <c r="K292" s="23" t="s">
        <v>270</v>
      </c>
      <c r="L292" s="24">
        <v>141515.70000000001</v>
      </c>
      <c r="M292">
        <v>10</v>
      </c>
      <c r="N292" s="25">
        <v>0.25</v>
      </c>
      <c r="O292" s="24">
        <v>31377.27</v>
      </c>
      <c r="P292" s="26">
        <f t="shared" si="24"/>
        <v>0.2217228901104259</v>
      </c>
      <c r="Q292" t="str">
        <f t="shared" si="25"/>
        <v>Medium</v>
      </c>
      <c r="R292" t="str">
        <f t="shared" si="26"/>
        <v>High</v>
      </c>
      <c r="S292" s="23">
        <f t="shared" si="27"/>
        <v>2025</v>
      </c>
      <c r="T292" s="23">
        <f t="shared" si="28"/>
        <v>12</v>
      </c>
      <c r="U292" t="str">
        <f t="shared" si="29"/>
        <v>Dec-2025</v>
      </c>
    </row>
    <row r="293" spans="1:21" x14ac:dyDescent="0.3">
      <c r="A293" t="s">
        <v>1132</v>
      </c>
      <c r="B293" s="22">
        <v>45655</v>
      </c>
      <c r="C293" s="22">
        <v>45658</v>
      </c>
      <c r="D293" s="23" t="s">
        <v>102</v>
      </c>
      <c r="E293" s="23" t="s">
        <v>1134</v>
      </c>
      <c r="F293" s="23" t="s">
        <v>52</v>
      </c>
      <c r="G293" s="23" t="s">
        <v>81</v>
      </c>
      <c r="H293" s="23" t="s">
        <v>186</v>
      </c>
      <c r="I293" s="23" t="s">
        <v>83</v>
      </c>
      <c r="J293" s="23" t="s">
        <v>449</v>
      </c>
      <c r="K293" s="23" t="s">
        <v>681</v>
      </c>
      <c r="L293" s="24">
        <v>3158.56</v>
      </c>
      <c r="M293">
        <v>1</v>
      </c>
      <c r="N293" s="25">
        <v>0.05</v>
      </c>
      <c r="O293" s="24">
        <v>462.45</v>
      </c>
      <c r="P293" s="26">
        <f t="shared" si="24"/>
        <v>0.14641165594448102</v>
      </c>
      <c r="Q293" t="str">
        <f t="shared" si="25"/>
        <v>Low</v>
      </c>
      <c r="R293" t="str">
        <f t="shared" si="26"/>
        <v>Low</v>
      </c>
      <c r="S293" s="23">
        <f t="shared" si="27"/>
        <v>2024</v>
      </c>
      <c r="T293" s="23">
        <f t="shared" si="28"/>
        <v>12</v>
      </c>
      <c r="U293" t="str">
        <f t="shared" si="29"/>
        <v>Dec-2024</v>
      </c>
    </row>
    <row r="294" spans="1:21" x14ac:dyDescent="0.3">
      <c r="A294" t="s">
        <v>1135</v>
      </c>
      <c r="B294" s="22">
        <v>45961</v>
      </c>
      <c r="C294" s="22">
        <v>45964</v>
      </c>
      <c r="D294" s="23" t="s">
        <v>61</v>
      </c>
      <c r="E294" s="23" t="s">
        <v>207</v>
      </c>
      <c r="F294" s="23" t="s">
        <v>52</v>
      </c>
      <c r="G294" s="23" t="s">
        <v>179</v>
      </c>
      <c r="H294" s="23" t="s">
        <v>180</v>
      </c>
      <c r="I294" s="23" t="s">
        <v>118</v>
      </c>
      <c r="J294" s="23" t="s">
        <v>119</v>
      </c>
      <c r="K294" s="23" t="s">
        <v>120</v>
      </c>
      <c r="L294" s="24">
        <v>130469.2</v>
      </c>
      <c r="M294">
        <v>10</v>
      </c>
      <c r="N294" s="25">
        <v>0.25</v>
      </c>
      <c r="O294" s="24">
        <v>25395.38</v>
      </c>
      <c r="P294" s="26">
        <f t="shared" si="24"/>
        <v>0.1946465525963216</v>
      </c>
      <c r="Q294" t="str">
        <f t="shared" si="25"/>
        <v>Low</v>
      </c>
      <c r="R294" t="str">
        <f t="shared" si="26"/>
        <v>High</v>
      </c>
      <c r="S294" s="23">
        <f t="shared" si="27"/>
        <v>2025</v>
      </c>
      <c r="T294" s="23">
        <f t="shared" si="28"/>
        <v>10</v>
      </c>
      <c r="U294" t="str">
        <f t="shared" si="29"/>
        <v>Oct-2025</v>
      </c>
    </row>
    <row r="295" spans="1:21" x14ac:dyDescent="0.3">
      <c r="A295" t="s">
        <v>1137</v>
      </c>
      <c r="B295" s="22">
        <v>45021</v>
      </c>
      <c r="C295" s="22">
        <v>45027</v>
      </c>
      <c r="D295" s="23" t="s">
        <v>102</v>
      </c>
      <c r="E295" s="23" t="s">
        <v>1139</v>
      </c>
      <c r="F295" s="23" t="s">
        <v>80</v>
      </c>
      <c r="G295" s="23" t="s">
        <v>72</v>
      </c>
      <c r="H295" s="23" t="s">
        <v>117</v>
      </c>
      <c r="I295" s="23" t="s">
        <v>96</v>
      </c>
      <c r="J295" s="23" t="s">
        <v>166</v>
      </c>
      <c r="K295" s="23" t="s">
        <v>337</v>
      </c>
      <c r="L295" s="24">
        <v>86965.98</v>
      </c>
      <c r="M295">
        <v>6</v>
      </c>
      <c r="N295" s="25">
        <v>0</v>
      </c>
      <c r="O295" s="24">
        <v>34504.51</v>
      </c>
      <c r="P295" s="26">
        <f t="shared" si="24"/>
        <v>0.39675870955516174</v>
      </c>
      <c r="Q295" t="str">
        <f t="shared" si="25"/>
        <v>High</v>
      </c>
      <c r="R295" t="str">
        <f t="shared" si="26"/>
        <v>None</v>
      </c>
      <c r="S295" s="23">
        <f t="shared" si="27"/>
        <v>2023</v>
      </c>
      <c r="T295" s="23">
        <f t="shared" si="28"/>
        <v>4</v>
      </c>
      <c r="U295" t="str">
        <f t="shared" si="29"/>
        <v>Apr-2023</v>
      </c>
    </row>
    <row r="296" spans="1:21" x14ac:dyDescent="0.3">
      <c r="A296" t="s">
        <v>1140</v>
      </c>
      <c r="B296" s="22">
        <v>45076</v>
      </c>
      <c r="C296" s="22">
        <v>45078</v>
      </c>
      <c r="D296" s="23" t="s">
        <v>102</v>
      </c>
      <c r="E296" s="23" t="s">
        <v>1030</v>
      </c>
      <c r="F296" s="23" t="s">
        <v>80</v>
      </c>
      <c r="G296" s="23" t="s">
        <v>179</v>
      </c>
      <c r="H296" s="23" t="s">
        <v>180</v>
      </c>
      <c r="I296" s="23" t="s">
        <v>83</v>
      </c>
      <c r="J296" s="23" t="s">
        <v>84</v>
      </c>
      <c r="K296" s="23" t="s">
        <v>105</v>
      </c>
      <c r="L296" s="24">
        <v>44265.33</v>
      </c>
      <c r="M296">
        <v>3</v>
      </c>
      <c r="N296" s="25">
        <v>0</v>
      </c>
      <c r="O296" s="24">
        <v>15636.99</v>
      </c>
      <c r="P296" s="26">
        <f t="shared" si="24"/>
        <v>0.3532559228633334</v>
      </c>
      <c r="Q296" t="str">
        <f t="shared" si="25"/>
        <v>High</v>
      </c>
      <c r="R296" t="str">
        <f t="shared" si="26"/>
        <v>None</v>
      </c>
      <c r="S296" s="23">
        <f t="shared" si="27"/>
        <v>2023</v>
      </c>
      <c r="T296" s="23">
        <f t="shared" si="28"/>
        <v>5</v>
      </c>
      <c r="U296" t="str">
        <f t="shared" si="29"/>
        <v>May-2023</v>
      </c>
    </row>
    <row r="297" spans="1:21" x14ac:dyDescent="0.3">
      <c r="A297" t="s">
        <v>1142</v>
      </c>
      <c r="B297" s="22">
        <v>44917</v>
      </c>
      <c r="C297" s="22">
        <v>44923</v>
      </c>
      <c r="D297" s="23" t="s">
        <v>50</v>
      </c>
      <c r="E297" s="23" t="s">
        <v>1145</v>
      </c>
      <c r="F297" s="23" t="s">
        <v>71</v>
      </c>
      <c r="G297" s="23" t="s">
        <v>72</v>
      </c>
      <c r="H297" s="23" t="s">
        <v>73</v>
      </c>
      <c r="I297" s="23" t="s">
        <v>83</v>
      </c>
      <c r="J297" s="23" t="s">
        <v>156</v>
      </c>
      <c r="K297" s="23" t="s">
        <v>208</v>
      </c>
      <c r="L297" s="24">
        <v>1417.75</v>
      </c>
      <c r="M297">
        <v>5</v>
      </c>
      <c r="N297" s="25">
        <v>0.15</v>
      </c>
      <c r="O297" s="24">
        <v>268.23</v>
      </c>
      <c r="P297" s="26">
        <f t="shared" si="24"/>
        <v>0.18919414565332393</v>
      </c>
      <c r="Q297" t="str">
        <f t="shared" si="25"/>
        <v>Low</v>
      </c>
      <c r="R297" t="str">
        <f t="shared" si="26"/>
        <v>Medium</v>
      </c>
      <c r="S297" s="23">
        <f t="shared" si="27"/>
        <v>2022</v>
      </c>
      <c r="T297" s="23">
        <f t="shared" si="28"/>
        <v>12</v>
      </c>
      <c r="U297" t="str">
        <f t="shared" si="29"/>
        <v>Dec-2022</v>
      </c>
    </row>
    <row r="298" spans="1:21" x14ac:dyDescent="0.3">
      <c r="A298" t="s">
        <v>1146</v>
      </c>
      <c r="B298" s="22">
        <v>44879</v>
      </c>
      <c r="C298" s="22">
        <v>44880</v>
      </c>
      <c r="D298" s="23" t="s">
        <v>61</v>
      </c>
      <c r="E298" s="23" t="s">
        <v>652</v>
      </c>
      <c r="F298" s="23" t="s">
        <v>52</v>
      </c>
      <c r="G298" s="23" t="s">
        <v>179</v>
      </c>
      <c r="H298" s="23" t="s">
        <v>236</v>
      </c>
      <c r="I298" s="23" t="s">
        <v>96</v>
      </c>
      <c r="J298" s="23" t="s">
        <v>97</v>
      </c>
      <c r="K298" s="23" t="s">
        <v>98</v>
      </c>
      <c r="L298" s="24">
        <v>47855.1</v>
      </c>
      <c r="M298">
        <v>6</v>
      </c>
      <c r="N298" s="25">
        <v>0.05</v>
      </c>
      <c r="O298" s="24">
        <v>12267.94</v>
      </c>
      <c r="P298" s="26">
        <f t="shared" si="24"/>
        <v>0.2563559578811872</v>
      </c>
      <c r="Q298" t="str">
        <f t="shared" si="25"/>
        <v>Medium</v>
      </c>
      <c r="R298" t="str">
        <f t="shared" si="26"/>
        <v>Low</v>
      </c>
      <c r="S298" s="23">
        <f t="shared" si="27"/>
        <v>2022</v>
      </c>
      <c r="T298" s="23">
        <f t="shared" si="28"/>
        <v>11</v>
      </c>
      <c r="U298" t="str">
        <f t="shared" si="29"/>
        <v>Nov-2022</v>
      </c>
    </row>
    <row r="299" spans="1:21" x14ac:dyDescent="0.3">
      <c r="A299" t="s">
        <v>1147</v>
      </c>
      <c r="B299" s="22">
        <v>45596</v>
      </c>
      <c r="C299" s="22">
        <v>45598</v>
      </c>
      <c r="D299" s="23" t="s">
        <v>102</v>
      </c>
      <c r="E299" s="23" t="s">
        <v>1150</v>
      </c>
      <c r="F299" s="23" t="s">
        <v>71</v>
      </c>
      <c r="G299" s="23" t="s">
        <v>81</v>
      </c>
      <c r="H299" s="23" t="s">
        <v>95</v>
      </c>
      <c r="I299" s="23" t="s">
        <v>83</v>
      </c>
      <c r="J299" s="23" t="s">
        <v>156</v>
      </c>
      <c r="K299" s="23" t="s">
        <v>208</v>
      </c>
      <c r="L299" s="24">
        <v>30598.68</v>
      </c>
      <c r="M299">
        <v>6</v>
      </c>
      <c r="N299" s="25">
        <v>0.1</v>
      </c>
      <c r="O299" s="24">
        <v>9511.59</v>
      </c>
      <c r="P299" s="26">
        <f t="shared" si="24"/>
        <v>0.3108496837118464</v>
      </c>
      <c r="Q299" t="str">
        <f t="shared" si="25"/>
        <v>High</v>
      </c>
      <c r="R299" t="str">
        <f t="shared" si="26"/>
        <v>Low</v>
      </c>
      <c r="S299" s="23">
        <f t="shared" si="27"/>
        <v>2024</v>
      </c>
      <c r="T299" s="23">
        <f t="shared" si="28"/>
        <v>10</v>
      </c>
      <c r="U299" t="str">
        <f t="shared" si="29"/>
        <v>Oct-2024</v>
      </c>
    </row>
    <row r="300" spans="1:21" x14ac:dyDescent="0.3">
      <c r="A300" t="s">
        <v>1151</v>
      </c>
      <c r="B300" s="22">
        <v>45828</v>
      </c>
      <c r="C300" s="22">
        <v>45833</v>
      </c>
      <c r="D300" s="23" t="s">
        <v>102</v>
      </c>
      <c r="E300" s="23" t="s">
        <v>1154</v>
      </c>
      <c r="F300" s="23" t="s">
        <v>52</v>
      </c>
      <c r="G300" s="23" t="s">
        <v>72</v>
      </c>
      <c r="H300" s="23" t="s">
        <v>346</v>
      </c>
      <c r="I300" s="23" t="s">
        <v>83</v>
      </c>
      <c r="J300" s="23" t="s">
        <v>156</v>
      </c>
      <c r="K300" s="23" t="s">
        <v>157</v>
      </c>
      <c r="L300" s="24">
        <v>35065.86</v>
      </c>
      <c r="M300">
        <v>6</v>
      </c>
      <c r="N300" s="25">
        <v>0</v>
      </c>
      <c r="O300" s="24">
        <v>10643.58</v>
      </c>
      <c r="P300" s="26">
        <f t="shared" si="24"/>
        <v>0.30353112685672046</v>
      </c>
      <c r="Q300" t="str">
        <f t="shared" si="25"/>
        <v>High</v>
      </c>
      <c r="R300" t="str">
        <f t="shared" si="26"/>
        <v>None</v>
      </c>
      <c r="S300" s="23">
        <f t="shared" si="27"/>
        <v>2025</v>
      </c>
      <c r="T300" s="23">
        <f t="shared" si="28"/>
        <v>6</v>
      </c>
      <c r="U300" t="str">
        <f t="shared" si="29"/>
        <v>Jun-2025</v>
      </c>
    </row>
    <row r="301" spans="1:21" x14ac:dyDescent="0.3">
      <c r="A301" t="s">
        <v>1155</v>
      </c>
      <c r="B301" s="22">
        <v>45668</v>
      </c>
      <c r="C301" s="22">
        <v>45674</v>
      </c>
      <c r="D301" s="23" t="s">
        <v>78</v>
      </c>
      <c r="E301" s="23" t="s">
        <v>1134</v>
      </c>
      <c r="F301" s="23" t="s">
        <v>71</v>
      </c>
      <c r="G301" s="23" t="s">
        <v>179</v>
      </c>
      <c r="H301" s="23" t="s">
        <v>236</v>
      </c>
      <c r="I301" s="23" t="s">
        <v>96</v>
      </c>
      <c r="J301" s="23" t="s">
        <v>111</v>
      </c>
      <c r="K301" s="23" t="s">
        <v>112</v>
      </c>
      <c r="L301" s="24">
        <v>19762.52</v>
      </c>
      <c r="M301">
        <v>4</v>
      </c>
      <c r="N301" s="25">
        <v>0</v>
      </c>
      <c r="O301" s="24">
        <v>3220.24</v>
      </c>
      <c r="P301" s="26">
        <f t="shared" si="24"/>
        <v>0.16294683066734403</v>
      </c>
      <c r="Q301" t="str">
        <f t="shared" si="25"/>
        <v>Low</v>
      </c>
      <c r="R301" t="str">
        <f t="shared" si="26"/>
        <v>None</v>
      </c>
      <c r="S301" s="23">
        <f t="shared" si="27"/>
        <v>2025</v>
      </c>
      <c r="T301" s="23">
        <f t="shared" si="28"/>
        <v>1</v>
      </c>
      <c r="U301" t="str">
        <f t="shared" si="29"/>
        <v>Jan-2025</v>
      </c>
    </row>
    <row r="302" spans="1:21" x14ac:dyDescent="0.3">
      <c r="A302" t="s">
        <v>1156</v>
      </c>
      <c r="B302" s="22">
        <v>44904</v>
      </c>
      <c r="C302" s="22">
        <v>44911</v>
      </c>
      <c r="D302" s="23" t="s">
        <v>50</v>
      </c>
      <c r="E302" s="23" t="s">
        <v>1159</v>
      </c>
      <c r="F302" s="23" t="s">
        <v>80</v>
      </c>
      <c r="G302" s="23" t="s">
        <v>53</v>
      </c>
      <c r="H302" s="23" t="s">
        <v>246</v>
      </c>
      <c r="I302" s="23" t="s">
        <v>55</v>
      </c>
      <c r="J302" s="23" t="s">
        <v>65</v>
      </c>
      <c r="K302" s="23" t="s">
        <v>66</v>
      </c>
      <c r="L302" s="24">
        <v>22507.96</v>
      </c>
      <c r="M302">
        <v>2</v>
      </c>
      <c r="N302" s="25">
        <v>0.05</v>
      </c>
      <c r="O302" s="24">
        <v>8426.0499999999993</v>
      </c>
      <c r="P302" s="26">
        <f t="shared" si="24"/>
        <v>0.37435867133227529</v>
      </c>
      <c r="Q302" t="str">
        <f t="shared" si="25"/>
        <v>High</v>
      </c>
      <c r="R302" t="str">
        <f t="shared" si="26"/>
        <v>Low</v>
      </c>
      <c r="S302" s="23">
        <f t="shared" si="27"/>
        <v>2022</v>
      </c>
      <c r="T302" s="23">
        <f t="shared" si="28"/>
        <v>12</v>
      </c>
      <c r="U302" t="str">
        <f t="shared" si="29"/>
        <v>Dec-2022</v>
      </c>
    </row>
    <row r="303" spans="1:21" x14ac:dyDescent="0.3">
      <c r="A303" t="s">
        <v>1160</v>
      </c>
      <c r="B303" s="22">
        <v>45241</v>
      </c>
      <c r="C303" s="22">
        <v>45242</v>
      </c>
      <c r="D303" s="23" t="s">
        <v>50</v>
      </c>
      <c r="E303" s="23" t="s">
        <v>109</v>
      </c>
      <c r="F303" s="23" t="s">
        <v>52</v>
      </c>
      <c r="G303" s="23" t="s">
        <v>72</v>
      </c>
      <c r="H303" s="23" t="s">
        <v>117</v>
      </c>
      <c r="I303" s="23" t="s">
        <v>83</v>
      </c>
      <c r="J303" s="23" t="s">
        <v>84</v>
      </c>
      <c r="K303" s="23" t="s">
        <v>105</v>
      </c>
      <c r="L303" s="24">
        <v>48136.62</v>
      </c>
      <c r="M303">
        <v>7</v>
      </c>
      <c r="N303" s="25">
        <v>0.15</v>
      </c>
      <c r="O303" s="24">
        <v>11937.02</v>
      </c>
      <c r="P303" s="26">
        <f t="shared" si="24"/>
        <v>0.24798209762131201</v>
      </c>
      <c r="Q303" t="str">
        <f t="shared" si="25"/>
        <v>Medium</v>
      </c>
      <c r="R303" t="str">
        <f t="shared" si="26"/>
        <v>Medium</v>
      </c>
      <c r="S303" s="23">
        <f t="shared" si="27"/>
        <v>2023</v>
      </c>
      <c r="T303" s="23">
        <f t="shared" si="28"/>
        <v>11</v>
      </c>
      <c r="U303" t="str">
        <f t="shared" si="29"/>
        <v>Nov-2023</v>
      </c>
    </row>
    <row r="304" spans="1:21" x14ac:dyDescent="0.3">
      <c r="A304" t="s">
        <v>1163</v>
      </c>
      <c r="B304" s="22">
        <v>44596</v>
      </c>
      <c r="C304" s="22">
        <v>44600</v>
      </c>
      <c r="D304" s="23" t="s">
        <v>50</v>
      </c>
      <c r="E304" s="23" t="s">
        <v>1154</v>
      </c>
      <c r="F304" s="23" t="s">
        <v>80</v>
      </c>
      <c r="G304" s="23" t="s">
        <v>179</v>
      </c>
      <c r="H304" s="23" t="s">
        <v>180</v>
      </c>
      <c r="I304" s="23" t="s">
        <v>55</v>
      </c>
      <c r="J304" s="23" t="s">
        <v>173</v>
      </c>
      <c r="K304" s="23" t="s">
        <v>780</v>
      </c>
      <c r="L304" s="24">
        <v>15937.29</v>
      </c>
      <c r="M304">
        <v>9</v>
      </c>
      <c r="N304" s="25">
        <v>0.25</v>
      </c>
      <c r="O304" s="24">
        <v>3880.68</v>
      </c>
      <c r="P304" s="26">
        <f t="shared" si="24"/>
        <v>0.24349685548797817</v>
      </c>
      <c r="Q304" t="str">
        <f t="shared" si="25"/>
        <v>Medium</v>
      </c>
      <c r="R304" t="str">
        <f t="shared" si="26"/>
        <v>High</v>
      </c>
      <c r="S304" s="23">
        <f t="shared" si="27"/>
        <v>2022</v>
      </c>
      <c r="T304" s="23">
        <f t="shared" si="28"/>
        <v>2</v>
      </c>
      <c r="U304" t="str">
        <f t="shared" si="29"/>
        <v>Feb-2022</v>
      </c>
    </row>
    <row r="305" spans="1:21" x14ac:dyDescent="0.3">
      <c r="A305" t="s">
        <v>1166</v>
      </c>
      <c r="B305" s="22">
        <v>44739</v>
      </c>
      <c r="C305" s="22">
        <v>44742</v>
      </c>
      <c r="D305" s="23" t="s">
        <v>102</v>
      </c>
      <c r="E305" s="23" t="s">
        <v>1095</v>
      </c>
      <c r="F305" s="23" t="s">
        <v>80</v>
      </c>
      <c r="G305" s="23" t="s">
        <v>81</v>
      </c>
      <c r="H305" s="23" t="s">
        <v>186</v>
      </c>
      <c r="I305" s="23" t="s">
        <v>83</v>
      </c>
      <c r="J305" s="23" t="s">
        <v>156</v>
      </c>
      <c r="K305" s="23" t="s">
        <v>157</v>
      </c>
      <c r="L305" s="24">
        <v>83945.4</v>
      </c>
      <c r="M305">
        <v>7</v>
      </c>
      <c r="N305" s="25">
        <v>0.2</v>
      </c>
      <c r="O305" s="24">
        <v>21910.11</v>
      </c>
      <c r="P305" s="26">
        <f t="shared" si="24"/>
        <v>0.26100429564931493</v>
      </c>
      <c r="Q305" t="str">
        <f t="shared" si="25"/>
        <v>Medium</v>
      </c>
      <c r="R305" t="str">
        <f t="shared" si="26"/>
        <v>Medium</v>
      </c>
      <c r="S305" s="23">
        <f t="shared" si="27"/>
        <v>2022</v>
      </c>
      <c r="T305" s="23">
        <f t="shared" si="28"/>
        <v>6</v>
      </c>
      <c r="U305" t="str">
        <f t="shared" si="29"/>
        <v>Jun-2022</v>
      </c>
    </row>
    <row r="306" spans="1:21" x14ac:dyDescent="0.3">
      <c r="A306" t="s">
        <v>1168</v>
      </c>
      <c r="B306" s="22">
        <v>45860</v>
      </c>
      <c r="C306" s="22">
        <v>45862</v>
      </c>
      <c r="D306" s="23" t="s">
        <v>78</v>
      </c>
      <c r="E306" s="23" t="s">
        <v>1169</v>
      </c>
      <c r="F306" s="23" t="s">
        <v>80</v>
      </c>
      <c r="G306" s="23" t="s">
        <v>179</v>
      </c>
      <c r="H306" s="23" t="s">
        <v>180</v>
      </c>
      <c r="I306" s="23" t="s">
        <v>55</v>
      </c>
      <c r="J306" s="23" t="s">
        <v>173</v>
      </c>
      <c r="K306" s="23" t="s">
        <v>203</v>
      </c>
      <c r="L306" s="24">
        <v>90304.9</v>
      </c>
      <c r="M306">
        <v>10</v>
      </c>
      <c r="N306" s="25">
        <v>0.2</v>
      </c>
      <c r="O306" s="24">
        <v>19008.72</v>
      </c>
      <c r="P306" s="26">
        <f t="shared" si="24"/>
        <v>0.21049489008902067</v>
      </c>
      <c r="Q306" t="str">
        <f t="shared" si="25"/>
        <v>Medium</v>
      </c>
      <c r="R306" t="str">
        <f t="shared" si="26"/>
        <v>Medium</v>
      </c>
      <c r="S306" s="23">
        <f t="shared" si="27"/>
        <v>2025</v>
      </c>
      <c r="T306" s="23">
        <f t="shared" si="28"/>
        <v>7</v>
      </c>
      <c r="U306" t="str">
        <f t="shared" si="29"/>
        <v>Jul-2025</v>
      </c>
    </row>
    <row r="307" spans="1:21" x14ac:dyDescent="0.3">
      <c r="A307" t="s">
        <v>1170</v>
      </c>
      <c r="B307" s="22">
        <v>44736</v>
      </c>
      <c r="C307" s="22">
        <v>44739</v>
      </c>
      <c r="D307" s="23" t="s">
        <v>61</v>
      </c>
      <c r="E307" s="23" t="s">
        <v>1171</v>
      </c>
      <c r="F307" s="23" t="s">
        <v>71</v>
      </c>
      <c r="G307" s="23" t="s">
        <v>179</v>
      </c>
      <c r="H307" s="23" t="s">
        <v>180</v>
      </c>
      <c r="I307" s="23" t="s">
        <v>83</v>
      </c>
      <c r="J307" s="23" t="s">
        <v>156</v>
      </c>
      <c r="K307" s="23" t="s">
        <v>157</v>
      </c>
      <c r="L307" s="24">
        <v>125542.8</v>
      </c>
      <c r="M307">
        <v>10</v>
      </c>
      <c r="N307" s="25">
        <v>0.05</v>
      </c>
      <c r="O307" s="24">
        <v>44288.63</v>
      </c>
      <c r="P307" s="26">
        <f t="shared" si="24"/>
        <v>0.35277714054489778</v>
      </c>
      <c r="Q307" t="str">
        <f t="shared" si="25"/>
        <v>High</v>
      </c>
      <c r="R307" t="str">
        <f t="shared" si="26"/>
        <v>Low</v>
      </c>
      <c r="S307" s="23">
        <f t="shared" si="27"/>
        <v>2022</v>
      </c>
      <c r="T307" s="23">
        <f t="shared" si="28"/>
        <v>6</v>
      </c>
      <c r="U307" t="str">
        <f t="shared" si="29"/>
        <v>Jun-2022</v>
      </c>
    </row>
    <row r="308" spans="1:21" x14ac:dyDescent="0.3">
      <c r="A308" t="s">
        <v>1172</v>
      </c>
      <c r="B308" s="22">
        <v>45936</v>
      </c>
      <c r="C308" s="22">
        <v>45943</v>
      </c>
      <c r="D308" s="23" t="s">
        <v>50</v>
      </c>
      <c r="E308" s="23" t="s">
        <v>930</v>
      </c>
      <c r="F308" s="23" t="s">
        <v>80</v>
      </c>
      <c r="G308" s="23" t="s">
        <v>179</v>
      </c>
      <c r="H308" s="23" t="s">
        <v>180</v>
      </c>
      <c r="I308" s="23" t="s">
        <v>118</v>
      </c>
      <c r="J308" s="23" t="s">
        <v>191</v>
      </c>
      <c r="K308" s="23" t="s">
        <v>829</v>
      </c>
      <c r="L308" s="24">
        <v>6243.56</v>
      </c>
      <c r="M308">
        <v>2</v>
      </c>
      <c r="N308" s="25">
        <v>0.2</v>
      </c>
      <c r="O308" s="24">
        <v>1389.58</v>
      </c>
      <c r="P308" s="26">
        <f t="shared" si="24"/>
        <v>0.22256212801670838</v>
      </c>
      <c r="Q308" t="str">
        <f t="shared" si="25"/>
        <v>Medium</v>
      </c>
      <c r="R308" t="str">
        <f t="shared" si="26"/>
        <v>Medium</v>
      </c>
      <c r="S308" s="23">
        <f t="shared" si="27"/>
        <v>2025</v>
      </c>
      <c r="T308" s="23">
        <f t="shared" si="28"/>
        <v>10</v>
      </c>
      <c r="U308" t="str">
        <f t="shared" si="29"/>
        <v>Oct-2025</v>
      </c>
    </row>
    <row r="309" spans="1:21" x14ac:dyDescent="0.3">
      <c r="A309" t="s">
        <v>1175</v>
      </c>
      <c r="B309" s="22">
        <v>45239</v>
      </c>
      <c r="C309" s="22">
        <v>45242</v>
      </c>
      <c r="D309" s="23" t="s">
        <v>61</v>
      </c>
      <c r="E309" s="23" t="s">
        <v>517</v>
      </c>
      <c r="F309" s="23" t="s">
        <v>71</v>
      </c>
      <c r="G309" s="23" t="s">
        <v>179</v>
      </c>
      <c r="H309" s="23" t="s">
        <v>180</v>
      </c>
      <c r="I309" s="23" t="s">
        <v>83</v>
      </c>
      <c r="J309" s="23" t="s">
        <v>84</v>
      </c>
      <c r="K309" s="23" t="s">
        <v>105</v>
      </c>
      <c r="L309" s="24">
        <v>40476.160000000003</v>
      </c>
      <c r="M309">
        <v>8</v>
      </c>
      <c r="N309" s="25">
        <v>0.25</v>
      </c>
      <c r="O309" s="24">
        <v>9822.99</v>
      </c>
      <c r="P309" s="26">
        <f t="shared" si="24"/>
        <v>0.24268581802226297</v>
      </c>
      <c r="Q309" t="str">
        <f t="shared" si="25"/>
        <v>Medium</v>
      </c>
      <c r="R309" t="str">
        <f t="shared" si="26"/>
        <v>High</v>
      </c>
      <c r="S309" s="23">
        <f t="shared" si="27"/>
        <v>2023</v>
      </c>
      <c r="T309" s="23">
        <f t="shared" si="28"/>
        <v>11</v>
      </c>
      <c r="U309" t="str">
        <f t="shared" si="29"/>
        <v>Nov-2023</v>
      </c>
    </row>
    <row r="310" spans="1:21" x14ac:dyDescent="0.3">
      <c r="A310" t="s">
        <v>1177</v>
      </c>
      <c r="B310" s="22">
        <v>45758</v>
      </c>
      <c r="C310" s="22">
        <v>45760</v>
      </c>
      <c r="D310" s="23" t="s">
        <v>78</v>
      </c>
      <c r="E310" s="23" t="s">
        <v>1055</v>
      </c>
      <c r="F310" s="23" t="s">
        <v>52</v>
      </c>
      <c r="G310" s="23" t="s">
        <v>81</v>
      </c>
      <c r="H310" s="23" t="s">
        <v>95</v>
      </c>
      <c r="I310" s="23" t="s">
        <v>83</v>
      </c>
      <c r="J310" s="23" t="s">
        <v>156</v>
      </c>
      <c r="K310" s="23" t="s">
        <v>208</v>
      </c>
      <c r="L310" s="24">
        <v>30064.02</v>
      </c>
      <c r="M310">
        <v>7</v>
      </c>
      <c r="N310" s="25">
        <v>0.1</v>
      </c>
      <c r="O310" s="24">
        <v>9914.5499999999993</v>
      </c>
      <c r="P310" s="26">
        <f t="shared" si="24"/>
        <v>0.32978124681928761</v>
      </c>
      <c r="Q310" t="str">
        <f t="shared" si="25"/>
        <v>High</v>
      </c>
      <c r="R310" t="str">
        <f t="shared" si="26"/>
        <v>Low</v>
      </c>
      <c r="S310" s="23">
        <f t="shared" si="27"/>
        <v>2025</v>
      </c>
      <c r="T310" s="23">
        <f t="shared" si="28"/>
        <v>4</v>
      </c>
      <c r="U310" t="str">
        <f t="shared" si="29"/>
        <v>Apr-2025</v>
      </c>
    </row>
    <row r="311" spans="1:21" x14ac:dyDescent="0.3">
      <c r="A311" t="s">
        <v>1178</v>
      </c>
      <c r="B311" s="22">
        <v>45241</v>
      </c>
      <c r="C311" s="22">
        <v>45245</v>
      </c>
      <c r="D311" s="23" t="s">
        <v>102</v>
      </c>
      <c r="E311" s="23" t="s">
        <v>557</v>
      </c>
      <c r="F311" s="23" t="s">
        <v>71</v>
      </c>
      <c r="G311" s="23" t="s">
        <v>63</v>
      </c>
      <c r="H311" s="23" t="s">
        <v>213</v>
      </c>
      <c r="I311" s="23" t="s">
        <v>83</v>
      </c>
      <c r="J311" s="23" t="s">
        <v>449</v>
      </c>
      <c r="K311" s="23" t="s">
        <v>450</v>
      </c>
      <c r="L311" s="24">
        <v>40173.599999999999</v>
      </c>
      <c r="M311">
        <v>3</v>
      </c>
      <c r="N311" s="25">
        <v>0.05</v>
      </c>
      <c r="O311" s="24">
        <v>12754.39</v>
      </c>
      <c r="P311" s="26">
        <f t="shared" si="24"/>
        <v>0.31748187864667343</v>
      </c>
      <c r="Q311" t="str">
        <f t="shared" si="25"/>
        <v>High</v>
      </c>
      <c r="R311" t="str">
        <f t="shared" si="26"/>
        <v>Low</v>
      </c>
      <c r="S311" s="23">
        <f t="shared" si="27"/>
        <v>2023</v>
      </c>
      <c r="T311" s="23">
        <f t="shared" si="28"/>
        <v>11</v>
      </c>
      <c r="U311" t="str">
        <f t="shared" si="29"/>
        <v>Nov-2023</v>
      </c>
    </row>
    <row r="312" spans="1:21" x14ac:dyDescent="0.3">
      <c r="A312" t="s">
        <v>1180</v>
      </c>
      <c r="B312" s="22">
        <v>45845</v>
      </c>
      <c r="C312" s="22">
        <v>45846</v>
      </c>
      <c r="D312" s="23" t="s">
        <v>50</v>
      </c>
      <c r="E312" s="23" t="s">
        <v>1134</v>
      </c>
      <c r="F312" s="23" t="s">
        <v>80</v>
      </c>
      <c r="G312" s="23" t="s">
        <v>81</v>
      </c>
      <c r="H312" s="23" t="s">
        <v>186</v>
      </c>
      <c r="I312" s="23" t="s">
        <v>83</v>
      </c>
      <c r="J312" s="23" t="s">
        <v>449</v>
      </c>
      <c r="K312" s="23" t="s">
        <v>681</v>
      </c>
      <c r="L312" s="24">
        <v>41216.75</v>
      </c>
      <c r="M312">
        <v>5</v>
      </c>
      <c r="N312" s="25">
        <v>0.2</v>
      </c>
      <c r="O312" s="24">
        <v>9297.64</v>
      </c>
      <c r="P312" s="26">
        <f t="shared" si="24"/>
        <v>0.22557916381082932</v>
      </c>
      <c r="Q312" t="str">
        <f t="shared" si="25"/>
        <v>Medium</v>
      </c>
      <c r="R312" t="str">
        <f t="shared" si="26"/>
        <v>Medium</v>
      </c>
      <c r="S312" s="23">
        <f t="shared" si="27"/>
        <v>2025</v>
      </c>
      <c r="T312" s="23">
        <f t="shared" si="28"/>
        <v>7</v>
      </c>
      <c r="U312" t="str">
        <f t="shared" si="29"/>
        <v>Jul-2025</v>
      </c>
    </row>
    <row r="313" spans="1:21" x14ac:dyDescent="0.3">
      <c r="A313" t="s">
        <v>1182</v>
      </c>
      <c r="B313" s="22">
        <v>44866</v>
      </c>
      <c r="C313" s="22">
        <v>44869</v>
      </c>
      <c r="D313" s="23" t="s">
        <v>102</v>
      </c>
      <c r="E313" s="23" t="s">
        <v>1183</v>
      </c>
      <c r="F313" s="23" t="s">
        <v>80</v>
      </c>
      <c r="G313" s="23" t="s">
        <v>72</v>
      </c>
      <c r="H313" s="23" t="s">
        <v>104</v>
      </c>
      <c r="I313" s="23" t="s">
        <v>96</v>
      </c>
      <c r="J313" s="23" t="s">
        <v>111</v>
      </c>
      <c r="K313" s="23" t="s">
        <v>112</v>
      </c>
      <c r="L313" s="24">
        <v>45792.480000000003</v>
      </c>
      <c r="M313">
        <v>6</v>
      </c>
      <c r="N313" s="25">
        <v>0.25</v>
      </c>
      <c r="O313" s="24">
        <v>11686.69</v>
      </c>
      <c r="P313" s="26">
        <f t="shared" si="24"/>
        <v>0.25520980737448595</v>
      </c>
      <c r="Q313" t="str">
        <f t="shared" si="25"/>
        <v>Medium</v>
      </c>
      <c r="R313" t="str">
        <f t="shared" si="26"/>
        <v>High</v>
      </c>
      <c r="S313" s="23">
        <f t="shared" si="27"/>
        <v>2022</v>
      </c>
      <c r="T313" s="23">
        <f t="shared" si="28"/>
        <v>11</v>
      </c>
      <c r="U313" t="str">
        <f t="shared" si="29"/>
        <v>Nov-2022</v>
      </c>
    </row>
    <row r="314" spans="1:21" x14ac:dyDescent="0.3">
      <c r="A314" t="s">
        <v>1184</v>
      </c>
      <c r="B314" s="22">
        <v>45819</v>
      </c>
      <c r="C314" s="22">
        <v>45825</v>
      </c>
      <c r="D314" s="23" t="s">
        <v>61</v>
      </c>
      <c r="E314" s="23" t="s">
        <v>1186</v>
      </c>
      <c r="F314" s="23" t="s">
        <v>71</v>
      </c>
      <c r="G314" s="23" t="s">
        <v>53</v>
      </c>
      <c r="H314" s="23" t="s">
        <v>110</v>
      </c>
      <c r="I314" s="23" t="s">
        <v>83</v>
      </c>
      <c r="J314" s="23" t="s">
        <v>379</v>
      </c>
      <c r="K314" s="23" t="s">
        <v>562</v>
      </c>
      <c r="L314" s="24">
        <v>3438.52</v>
      </c>
      <c r="M314">
        <v>1</v>
      </c>
      <c r="N314" s="25">
        <v>0.15</v>
      </c>
      <c r="O314" s="24">
        <v>999.76</v>
      </c>
      <c r="P314" s="26">
        <f t="shared" si="24"/>
        <v>0.29075299838302526</v>
      </c>
      <c r="Q314" t="str">
        <f t="shared" si="25"/>
        <v>Medium</v>
      </c>
      <c r="R314" t="str">
        <f t="shared" si="26"/>
        <v>Medium</v>
      </c>
      <c r="S314" s="23">
        <f t="shared" si="27"/>
        <v>2025</v>
      </c>
      <c r="T314" s="23">
        <f t="shared" si="28"/>
        <v>6</v>
      </c>
      <c r="U314" t="str">
        <f t="shared" si="29"/>
        <v>Jun-2025</v>
      </c>
    </row>
    <row r="315" spans="1:21" x14ac:dyDescent="0.3">
      <c r="A315" t="s">
        <v>1187</v>
      </c>
      <c r="B315" s="22">
        <v>45103</v>
      </c>
      <c r="C315" s="22">
        <v>45106</v>
      </c>
      <c r="D315" s="23" t="s">
        <v>61</v>
      </c>
      <c r="E315" s="23" t="s">
        <v>1188</v>
      </c>
      <c r="F315" s="23" t="s">
        <v>80</v>
      </c>
      <c r="G315" s="23" t="s">
        <v>72</v>
      </c>
      <c r="H315" s="23" t="s">
        <v>346</v>
      </c>
      <c r="I315" s="23" t="s">
        <v>96</v>
      </c>
      <c r="J315" s="23" t="s">
        <v>166</v>
      </c>
      <c r="K315" s="23" t="s">
        <v>167</v>
      </c>
      <c r="L315" s="24">
        <v>14712.73</v>
      </c>
      <c r="M315">
        <v>1</v>
      </c>
      <c r="N315" s="25">
        <v>0.1</v>
      </c>
      <c r="O315" s="24">
        <v>4954.87</v>
      </c>
      <c r="P315" s="26">
        <f t="shared" si="24"/>
        <v>0.33677434439427623</v>
      </c>
      <c r="Q315" t="str">
        <f t="shared" si="25"/>
        <v>High</v>
      </c>
      <c r="R315" t="str">
        <f t="shared" si="26"/>
        <v>Low</v>
      </c>
      <c r="S315" s="23">
        <f t="shared" si="27"/>
        <v>2023</v>
      </c>
      <c r="T315" s="23">
        <f t="shared" si="28"/>
        <v>6</v>
      </c>
      <c r="U315" t="str">
        <f t="shared" si="29"/>
        <v>Jun-2023</v>
      </c>
    </row>
    <row r="316" spans="1:21" x14ac:dyDescent="0.3">
      <c r="A316" t="s">
        <v>1189</v>
      </c>
      <c r="B316" s="22">
        <v>45629</v>
      </c>
      <c r="C316" s="22">
        <v>45635</v>
      </c>
      <c r="D316" s="23" t="s">
        <v>78</v>
      </c>
      <c r="E316" s="23" t="s">
        <v>324</v>
      </c>
      <c r="F316" s="23" t="s">
        <v>80</v>
      </c>
      <c r="G316" s="23" t="s">
        <v>179</v>
      </c>
      <c r="H316" s="23" t="s">
        <v>180</v>
      </c>
      <c r="I316" s="23" t="s">
        <v>96</v>
      </c>
      <c r="J316" s="23" t="s">
        <v>166</v>
      </c>
      <c r="K316" s="23" t="s">
        <v>337</v>
      </c>
      <c r="L316" s="24">
        <v>98693.8</v>
      </c>
      <c r="M316">
        <v>10</v>
      </c>
      <c r="N316" s="25">
        <v>0</v>
      </c>
      <c r="O316" s="24">
        <v>26729.66</v>
      </c>
      <c r="P316" s="26">
        <f t="shared" si="24"/>
        <v>0.27083423680109592</v>
      </c>
      <c r="Q316" t="str">
        <f t="shared" si="25"/>
        <v>Medium</v>
      </c>
      <c r="R316" t="str">
        <f t="shared" si="26"/>
        <v>None</v>
      </c>
      <c r="S316" s="23">
        <f t="shared" si="27"/>
        <v>2024</v>
      </c>
      <c r="T316" s="23">
        <f t="shared" si="28"/>
        <v>12</v>
      </c>
      <c r="U316" t="str">
        <f t="shared" si="29"/>
        <v>Dec-2024</v>
      </c>
    </row>
    <row r="317" spans="1:21" x14ac:dyDescent="0.3">
      <c r="A317" t="s">
        <v>1191</v>
      </c>
      <c r="B317" s="22">
        <v>45332</v>
      </c>
      <c r="C317" s="22">
        <v>45334</v>
      </c>
      <c r="D317" s="23" t="s">
        <v>102</v>
      </c>
      <c r="E317" s="23" t="s">
        <v>1192</v>
      </c>
      <c r="F317" s="23" t="s">
        <v>71</v>
      </c>
      <c r="G317" s="23" t="s">
        <v>63</v>
      </c>
      <c r="H317" s="23" t="s">
        <v>213</v>
      </c>
      <c r="I317" s="23" t="s">
        <v>83</v>
      </c>
      <c r="J317" s="23" t="s">
        <v>379</v>
      </c>
      <c r="K317" s="23" t="s">
        <v>716</v>
      </c>
      <c r="L317" s="24">
        <v>5363.64</v>
      </c>
      <c r="M317">
        <v>4</v>
      </c>
      <c r="N317" s="25">
        <v>0.25</v>
      </c>
      <c r="O317" s="24">
        <v>1326.69</v>
      </c>
      <c r="P317" s="26">
        <f t="shared" si="24"/>
        <v>0.24734881535673534</v>
      </c>
      <c r="Q317" t="str">
        <f t="shared" si="25"/>
        <v>Medium</v>
      </c>
      <c r="R317" t="str">
        <f t="shared" si="26"/>
        <v>High</v>
      </c>
      <c r="S317" s="23">
        <f t="shared" si="27"/>
        <v>2024</v>
      </c>
      <c r="T317" s="23">
        <f t="shared" si="28"/>
        <v>2</v>
      </c>
      <c r="U317" t="str">
        <f t="shared" si="29"/>
        <v>Feb-2024</v>
      </c>
    </row>
    <row r="318" spans="1:21" x14ac:dyDescent="0.3">
      <c r="A318" t="s">
        <v>1193</v>
      </c>
      <c r="B318" s="22">
        <v>44869</v>
      </c>
      <c r="C318" s="22">
        <v>44871</v>
      </c>
      <c r="D318" s="23" t="s">
        <v>61</v>
      </c>
      <c r="E318" s="23" t="s">
        <v>1195</v>
      </c>
      <c r="F318" s="23" t="s">
        <v>80</v>
      </c>
      <c r="G318" s="23" t="s">
        <v>81</v>
      </c>
      <c r="H318" s="23" t="s">
        <v>284</v>
      </c>
      <c r="I318" s="23" t="s">
        <v>96</v>
      </c>
      <c r="J318" s="23" t="s">
        <v>97</v>
      </c>
      <c r="K318" s="23" t="s">
        <v>416</v>
      </c>
      <c r="L318" s="24">
        <v>14652.9</v>
      </c>
      <c r="M318">
        <v>2</v>
      </c>
      <c r="N318" s="25">
        <v>0.15</v>
      </c>
      <c r="O318" s="24">
        <v>3490.44</v>
      </c>
      <c r="P318" s="26">
        <f t="shared" si="24"/>
        <v>0.23820813627336568</v>
      </c>
      <c r="Q318" t="str">
        <f t="shared" si="25"/>
        <v>Medium</v>
      </c>
      <c r="R318" t="str">
        <f t="shared" si="26"/>
        <v>Medium</v>
      </c>
      <c r="S318" s="23">
        <f t="shared" si="27"/>
        <v>2022</v>
      </c>
      <c r="T318" s="23">
        <f t="shared" si="28"/>
        <v>11</v>
      </c>
      <c r="U318" t="str">
        <f t="shared" si="29"/>
        <v>Nov-2022</v>
      </c>
    </row>
    <row r="319" spans="1:21" x14ac:dyDescent="0.3">
      <c r="A319" t="s">
        <v>1196</v>
      </c>
      <c r="B319" s="22">
        <v>45771</v>
      </c>
      <c r="C319" s="22">
        <v>45773</v>
      </c>
      <c r="D319" s="23" t="s">
        <v>102</v>
      </c>
      <c r="E319" s="23" t="s">
        <v>283</v>
      </c>
      <c r="F319" s="23" t="s">
        <v>52</v>
      </c>
      <c r="G319" s="23" t="s">
        <v>53</v>
      </c>
      <c r="H319" s="23" t="s">
        <v>110</v>
      </c>
      <c r="I319" s="23" t="s">
        <v>83</v>
      </c>
      <c r="J319" s="23" t="s">
        <v>449</v>
      </c>
      <c r="K319" s="23" t="s">
        <v>681</v>
      </c>
      <c r="L319" s="24">
        <v>3082.5</v>
      </c>
      <c r="M319">
        <v>3</v>
      </c>
      <c r="N319" s="25">
        <v>0.1</v>
      </c>
      <c r="O319" s="24">
        <v>469.93</v>
      </c>
      <c r="P319" s="26">
        <f t="shared" si="24"/>
        <v>0.15245093268450932</v>
      </c>
      <c r="Q319" t="str">
        <f t="shared" si="25"/>
        <v>Low</v>
      </c>
      <c r="R319" t="str">
        <f t="shared" si="26"/>
        <v>Low</v>
      </c>
      <c r="S319" s="23">
        <f t="shared" si="27"/>
        <v>2025</v>
      </c>
      <c r="T319" s="23">
        <f t="shared" si="28"/>
        <v>4</v>
      </c>
      <c r="U319" t="str">
        <f t="shared" si="29"/>
        <v>Apr-2025</v>
      </c>
    </row>
    <row r="320" spans="1:21" x14ac:dyDescent="0.3">
      <c r="A320" t="s">
        <v>1197</v>
      </c>
      <c r="B320" s="22">
        <v>45620</v>
      </c>
      <c r="C320" s="22">
        <v>45624</v>
      </c>
      <c r="D320" s="23" t="s">
        <v>50</v>
      </c>
      <c r="E320" s="23" t="s">
        <v>1199</v>
      </c>
      <c r="F320" s="23" t="s">
        <v>52</v>
      </c>
      <c r="G320" s="23" t="s">
        <v>63</v>
      </c>
      <c r="H320" s="23" t="s">
        <v>202</v>
      </c>
      <c r="I320" s="23" t="s">
        <v>96</v>
      </c>
      <c r="J320" s="23" t="s">
        <v>135</v>
      </c>
      <c r="K320" s="23" t="s">
        <v>395</v>
      </c>
      <c r="L320" s="24">
        <v>63646.87</v>
      </c>
      <c r="M320">
        <v>7</v>
      </c>
      <c r="N320" s="25">
        <v>0.2</v>
      </c>
      <c r="O320" s="24">
        <v>9923.14</v>
      </c>
      <c r="P320" s="26">
        <f t="shared" si="24"/>
        <v>0.15590931651470055</v>
      </c>
      <c r="Q320" t="str">
        <f t="shared" si="25"/>
        <v>Low</v>
      </c>
      <c r="R320" t="str">
        <f t="shared" si="26"/>
        <v>Medium</v>
      </c>
      <c r="S320" s="23">
        <f t="shared" si="27"/>
        <v>2024</v>
      </c>
      <c r="T320" s="23">
        <f t="shared" si="28"/>
        <v>11</v>
      </c>
      <c r="U320" t="str">
        <f t="shared" si="29"/>
        <v>Nov-2024</v>
      </c>
    </row>
    <row r="321" spans="1:21" x14ac:dyDescent="0.3">
      <c r="A321" t="s">
        <v>1200</v>
      </c>
      <c r="B321" s="22">
        <v>44934</v>
      </c>
      <c r="C321" s="22">
        <v>44939</v>
      </c>
      <c r="D321" s="23" t="s">
        <v>78</v>
      </c>
      <c r="E321" s="23" t="s">
        <v>715</v>
      </c>
      <c r="F321" s="23" t="s">
        <v>71</v>
      </c>
      <c r="G321" s="23" t="s">
        <v>179</v>
      </c>
      <c r="H321" s="23" t="s">
        <v>180</v>
      </c>
      <c r="I321" s="23" t="s">
        <v>83</v>
      </c>
      <c r="J321" s="23" t="s">
        <v>379</v>
      </c>
      <c r="K321" s="23" t="s">
        <v>562</v>
      </c>
      <c r="L321" s="24">
        <v>5420.52</v>
      </c>
      <c r="M321">
        <v>3</v>
      </c>
      <c r="N321" s="25">
        <v>0.05</v>
      </c>
      <c r="O321" s="24">
        <v>1386.87</v>
      </c>
      <c r="P321" s="26">
        <f t="shared" si="24"/>
        <v>0.25585552677602885</v>
      </c>
      <c r="Q321" t="str">
        <f t="shared" si="25"/>
        <v>Medium</v>
      </c>
      <c r="R321" t="str">
        <f t="shared" si="26"/>
        <v>Low</v>
      </c>
      <c r="S321" s="23">
        <f t="shared" si="27"/>
        <v>2023</v>
      </c>
      <c r="T321" s="23">
        <f t="shared" si="28"/>
        <v>1</v>
      </c>
      <c r="U321" t="str">
        <f t="shared" si="29"/>
        <v>Jan-2023</v>
      </c>
    </row>
    <row r="322" spans="1:21" x14ac:dyDescent="0.3">
      <c r="A322" t="s">
        <v>1201</v>
      </c>
      <c r="B322" s="22">
        <v>45594</v>
      </c>
      <c r="C322" s="22">
        <v>45600</v>
      </c>
      <c r="D322" s="23" t="s">
        <v>102</v>
      </c>
      <c r="E322" s="23" t="s">
        <v>1204</v>
      </c>
      <c r="F322" s="23" t="s">
        <v>52</v>
      </c>
      <c r="G322" s="23" t="s">
        <v>53</v>
      </c>
      <c r="H322" s="23" t="s">
        <v>246</v>
      </c>
      <c r="I322" s="23" t="s">
        <v>55</v>
      </c>
      <c r="J322" s="23" t="s">
        <v>173</v>
      </c>
      <c r="K322" s="23" t="s">
        <v>203</v>
      </c>
      <c r="L322" s="24">
        <v>79672.08</v>
      </c>
      <c r="M322">
        <v>8</v>
      </c>
      <c r="N322" s="25">
        <v>0.2</v>
      </c>
      <c r="O322" s="24">
        <v>16901.86</v>
      </c>
      <c r="P322" s="26">
        <f t="shared" si="24"/>
        <v>0.21214282343325291</v>
      </c>
      <c r="Q322" t="str">
        <f t="shared" si="25"/>
        <v>Medium</v>
      </c>
      <c r="R322" t="str">
        <f t="shared" si="26"/>
        <v>Medium</v>
      </c>
      <c r="S322" s="23">
        <f t="shared" si="27"/>
        <v>2024</v>
      </c>
      <c r="T322" s="23">
        <f t="shared" si="28"/>
        <v>10</v>
      </c>
      <c r="U322" t="str">
        <f t="shared" si="29"/>
        <v>Oct-2024</v>
      </c>
    </row>
    <row r="323" spans="1:21" x14ac:dyDescent="0.3">
      <c r="A323" t="s">
        <v>1205</v>
      </c>
      <c r="B323" s="22">
        <v>44564</v>
      </c>
      <c r="C323" s="22">
        <v>44571</v>
      </c>
      <c r="D323" s="23" t="s">
        <v>102</v>
      </c>
      <c r="E323" s="23" t="s">
        <v>1207</v>
      </c>
      <c r="F323" s="23" t="s">
        <v>71</v>
      </c>
      <c r="G323" s="23" t="s">
        <v>81</v>
      </c>
      <c r="H323" s="23" t="s">
        <v>186</v>
      </c>
      <c r="I323" s="23" t="s">
        <v>83</v>
      </c>
      <c r="J323" s="23" t="s">
        <v>379</v>
      </c>
      <c r="K323" s="23" t="s">
        <v>562</v>
      </c>
      <c r="L323" s="24">
        <v>53507.46</v>
      </c>
      <c r="M323">
        <v>6</v>
      </c>
      <c r="N323" s="25">
        <v>0.25</v>
      </c>
      <c r="O323" s="24">
        <v>6944.01</v>
      </c>
      <c r="P323" s="26">
        <f t="shared" si="24"/>
        <v>0.12977648350342177</v>
      </c>
      <c r="Q323" t="str">
        <f t="shared" si="25"/>
        <v>Low</v>
      </c>
      <c r="R323" t="str">
        <f t="shared" si="26"/>
        <v>High</v>
      </c>
      <c r="S323" s="23">
        <f t="shared" si="27"/>
        <v>2022</v>
      </c>
      <c r="T323" s="23">
        <f t="shared" si="28"/>
        <v>1</v>
      </c>
      <c r="U323" t="str">
        <f t="shared" si="29"/>
        <v>Jan-2022</v>
      </c>
    </row>
    <row r="324" spans="1:21" x14ac:dyDescent="0.3">
      <c r="A324" t="s">
        <v>1208</v>
      </c>
      <c r="B324" s="22">
        <v>45988</v>
      </c>
      <c r="C324" s="22">
        <v>45993</v>
      </c>
      <c r="D324" s="23" t="s">
        <v>50</v>
      </c>
      <c r="E324" s="23" t="s">
        <v>1067</v>
      </c>
      <c r="F324" s="23" t="s">
        <v>71</v>
      </c>
      <c r="G324" s="23" t="s">
        <v>63</v>
      </c>
      <c r="H324" s="23" t="s">
        <v>172</v>
      </c>
      <c r="I324" s="23" t="s">
        <v>55</v>
      </c>
      <c r="J324" s="23" t="s">
        <v>141</v>
      </c>
      <c r="K324" s="23" t="s">
        <v>241</v>
      </c>
      <c r="L324" s="24">
        <v>56231.73</v>
      </c>
      <c r="M324">
        <v>9</v>
      </c>
      <c r="N324" s="25">
        <v>0.05</v>
      </c>
      <c r="O324" s="24">
        <v>21295.01</v>
      </c>
      <c r="P324" s="26">
        <f t="shared" ref="P324:P387" si="30">IFERROR(O324/L324,0)</f>
        <v>0.37870095762659262</v>
      </c>
      <c r="Q324" t="str">
        <f t="shared" ref="Q324:Q387" si="31">IF(P324&gt;=0.3,"High",IF(P324&gt;=0.2,"Medium","Low"))</f>
        <v>High</v>
      </c>
      <c r="R324" t="str">
        <f t="shared" ref="R324:R387" si="32">IF(N324=0,"None",IF(N324&lt;=0.1,"Low",IF(N324&lt;=0.2,"Medium","High")))</f>
        <v>Low</v>
      </c>
      <c r="S324" s="23">
        <f t="shared" ref="S324:S387" si="33">YEAR(B324)</f>
        <v>2025</v>
      </c>
      <c r="T324" s="23">
        <f t="shared" ref="T324:T387" si="34">MONTH(B324)</f>
        <v>11</v>
      </c>
      <c r="U324" t="str">
        <f t="shared" ref="U324:U387" si="35">TEXT(B324,"mmm-yyyy")</f>
        <v>Nov-2025</v>
      </c>
    </row>
    <row r="325" spans="1:21" x14ac:dyDescent="0.3">
      <c r="A325" t="s">
        <v>1210</v>
      </c>
      <c r="B325" s="22">
        <v>44576</v>
      </c>
      <c r="C325" s="22">
        <v>44581</v>
      </c>
      <c r="D325" s="23" t="s">
        <v>50</v>
      </c>
      <c r="E325" s="23" t="s">
        <v>1212</v>
      </c>
      <c r="F325" s="23" t="s">
        <v>71</v>
      </c>
      <c r="G325" s="23" t="s">
        <v>53</v>
      </c>
      <c r="H325" s="23" t="s">
        <v>90</v>
      </c>
      <c r="I325" s="23" t="s">
        <v>96</v>
      </c>
      <c r="J325" s="23" t="s">
        <v>97</v>
      </c>
      <c r="K325" s="23" t="s">
        <v>98</v>
      </c>
      <c r="L325" s="24">
        <v>19517.580000000002</v>
      </c>
      <c r="M325">
        <v>3</v>
      </c>
      <c r="N325" s="25">
        <v>0.2</v>
      </c>
      <c r="O325" s="24">
        <v>5255.57</v>
      </c>
      <c r="P325" s="26">
        <f t="shared" si="30"/>
        <v>0.26927364970452278</v>
      </c>
      <c r="Q325" t="str">
        <f t="shared" si="31"/>
        <v>Medium</v>
      </c>
      <c r="R325" t="str">
        <f t="shared" si="32"/>
        <v>Medium</v>
      </c>
      <c r="S325" s="23">
        <f t="shared" si="33"/>
        <v>2022</v>
      </c>
      <c r="T325" s="23">
        <f t="shared" si="34"/>
        <v>1</v>
      </c>
      <c r="U325" t="str">
        <f t="shared" si="35"/>
        <v>Jan-2022</v>
      </c>
    </row>
    <row r="326" spans="1:21" x14ac:dyDescent="0.3">
      <c r="A326" t="s">
        <v>1213</v>
      </c>
      <c r="B326" s="22">
        <v>45659</v>
      </c>
      <c r="C326" s="22">
        <v>45663</v>
      </c>
      <c r="D326" s="23" t="s">
        <v>78</v>
      </c>
      <c r="E326" s="23" t="s">
        <v>1215</v>
      </c>
      <c r="F326" s="23" t="s">
        <v>80</v>
      </c>
      <c r="G326" s="23" t="s">
        <v>63</v>
      </c>
      <c r="H326" s="23" t="s">
        <v>172</v>
      </c>
      <c r="I326" s="23" t="s">
        <v>96</v>
      </c>
      <c r="J326" s="23" t="s">
        <v>166</v>
      </c>
      <c r="K326" s="23" t="s">
        <v>167</v>
      </c>
      <c r="L326" s="24">
        <v>50847.54</v>
      </c>
      <c r="M326">
        <v>6</v>
      </c>
      <c r="N326" s="25">
        <v>0.15</v>
      </c>
      <c r="O326" s="24">
        <v>14546.07</v>
      </c>
      <c r="P326" s="26">
        <f t="shared" si="30"/>
        <v>0.28607224656296054</v>
      </c>
      <c r="Q326" t="str">
        <f t="shared" si="31"/>
        <v>Medium</v>
      </c>
      <c r="R326" t="str">
        <f t="shared" si="32"/>
        <v>Medium</v>
      </c>
      <c r="S326" s="23">
        <f t="shared" si="33"/>
        <v>2025</v>
      </c>
      <c r="T326" s="23">
        <f t="shared" si="34"/>
        <v>1</v>
      </c>
      <c r="U326" t="str">
        <f t="shared" si="35"/>
        <v>Jan-2025</v>
      </c>
    </row>
    <row r="327" spans="1:21" x14ac:dyDescent="0.3">
      <c r="A327" t="s">
        <v>1216</v>
      </c>
      <c r="B327" s="22">
        <v>45190</v>
      </c>
      <c r="C327" s="22">
        <v>45195</v>
      </c>
      <c r="D327" s="23" t="s">
        <v>78</v>
      </c>
      <c r="E327" s="23" t="s">
        <v>896</v>
      </c>
      <c r="F327" s="23" t="s">
        <v>80</v>
      </c>
      <c r="G327" s="23" t="s">
        <v>81</v>
      </c>
      <c r="H327" s="23" t="s">
        <v>284</v>
      </c>
      <c r="I327" s="23" t="s">
        <v>96</v>
      </c>
      <c r="J327" s="23" t="s">
        <v>135</v>
      </c>
      <c r="K327" s="23" t="s">
        <v>395</v>
      </c>
      <c r="L327" s="24">
        <v>30893.919999999998</v>
      </c>
      <c r="M327">
        <v>4</v>
      </c>
      <c r="N327" s="25">
        <v>0.1</v>
      </c>
      <c r="O327" s="24">
        <v>5554.97</v>
      </c>
      <c r="P327" s="26">
        <f t="shared" si="30"/>
        <v>0.17980787158120434</v>
      </c>
      <c r="Q327" t="str">
        <f t="shared" si="31"/>
        <v>Low</v>
      </c>
      <c r="R327" t="str">
        <f t="shared" si="32"/>
        <v>Low</v>
      </c>
      <c r="S327" s="23">
        <f t="shared" si="33"/>
        <v>2023</v>
      </c>
      <c r="T327" s="23">
        <f t="shared" si="34"/>
        <v>9</v>
      </c>
      <c r="U327" t="str">
        <f t="shared" si="35"/>
        <v>Sep-2023</v>
      </c>
    </row>
    <row r="328" spans="1:21" x14ac:dyDescent="0.3">
      <c r="A328" t="s">
        <v>1219</v>
      </c>
      <c r="B328" s="22">
        <v>45819</v>
      </c>
      <c r="C328" s="22">
        <v>45825</v>
      </c>
      <c r="D328" s="23" t="s">
        <v>50</v>
      </c>
      <c r="E328" s="23" t="s">
        <v>1220</v>
      </c>
      <c r="F328" s="23" t="s">
        <v>80</v>
      </c>
      <c r="G328" s="23" t="s">
        <v>81</v>
      </c>
      <c r="H328" s="23" t="s">
        <v>82</v>
      </c>
      <c r="I328" s="23" t="s">
        <v>83</v>
      </c>
      <c r="J328" s="23" t="s">
        <v>379</v>
      </c>
      <c r="K328" s="23" t="s">
        <v>380</v>
      </c>
      <c r="L328" s="24">
        <v>10531.36</v>
      </c>
      <c r="M328">
        <v>7</v>
      </c>
      <c r="N328" s="25">
        <v>0.1</v>
      </c>
      <c r="O328" s="24">
        <v>3265.79</v>
      </c>
      <c r="P328" s="26">
        <f t="shared" si="30"/>
        <v>0.31010144938545448</v>
      </c>
      <c r="Q328" t="str">
        <f t="shared" si="31"/>
        <v>High</v>
      </c>
      <c r="R328" t="str">
        <f t="shared" si="32"/>
        <v>Low</v>
      </c>
      <c r="S328" s="23">
        <f t="shared" si="33"/>
        <v>2025</v>
      </c>
      <c r="T328" s="23">
        <f t="shared" si="34"/>
        <v>6</v>
      </c>
      <c r="U328" t="str">
        <f t="shared" si="35"/>
        <v>Jun-2025</v>
      </c>
    </row>
    <row r="329" spans="1:21" x14ac:dyDescent="0.3">
      <c r="A329" t="s">
        <v>1221</v>
      </c>
      <c r="B329" s="22">
        <v>44725</v>
      </c>
      <c r="C329" s="22">
        <v>44730</v>
      </c>
      <c r="D329" s="23" t="s">
        <v>50</v>
      </c>
      <c r="E329" s="23" t="s">
        <v>1095</v>
      </c>
      <c r="F329" s="23" t="s">
        <v>80</v>
      </c>
      <c r="G329" s="23" t="s">
        <v>179</v>
      </c>
      <c r="H329" s="23" t="s">
        <v>236</v>
      </c>
      <c r="I329" s="23" t="s">
        <v>55</v>
      </c>
      <c r="J329" s="23" t="s">
        <v>65</v>
      </c>
      <c r="K329" s="23" t="s">
        <v>66</v>
      </c>
      <c r="L329" s="24">
        <v>2868.08</v>
      </c>
      <c r="M329">
        <v>8</v>
      </c>
      <c r="N329" s="25">
        <v>0.25</v>
      </c>
      <c r="O329" s="24">
        <v>359.89</v>
      </c>
      <c r="P329" s="26">
        <f t="shared" si="30"/>
        <v>0.12548115812669103</v>
      </c>
      <c r="Q329" t="str">
        <f t="shared" si="31"/>
        <v>Low</v>
      </c>
      <c r="R329" t="str">
        <f t="shared" si="32"/>
        <v>High</v>
      </c>
      <c r="S329" s="23">
        <f t="shared" si="33"/>
        <v>2022</v>
      </c>
      <c r="T329" s="23">
        <f t="shared" si="34"/>
        <v>6</v>
      </c>
      <c r="U329" t="str">
        <f t="shared" si="35"/>
        <v>Jun-2022</v>
      </c>
    </row>
    <row r="330" spans="1:21" x14ac:dyDescent="0.3">
      <c r="A330" t="s">
        <v>1224</v>
      </c>
      <c r="B330" s="22">
        <v>45623</v>
      </c>
      <c r="C330" s="22">
        <v>45626</v>
      </c>
      <c r="D330" s="23" t="s">
        <v>61</v>
      </c>
      <c r="E330" s="23" t="s">
        <v>1226</v>
      </c>
      <c r="F330" s="23" t="s">
        <v>80</v>
      </c>
      <c r="G330" s="23" t="s">
        <v>179</v>
      </c>
      <c r="H330" s="23" t="s">
        <v>180</v>
      </c>
      <c r="I330" s="23" t="s">
        <v>83</v>
      </c>
      <c r="J330" s="23" t="s">
        <v>449</v>
      </c>
      <c r="K330" s="23" t="s">
        <v>450</v>
      </c>
      <c r="L330" s="24">
        <v>39577.120000000003</v>
      </c>
      <c r="M330">
        <v>4</v>
      </c>
      <c r="N330" s="25">
        <v>0.05</v>
      </c>
      <c r="O330" s="24">
        <v>14223.02</v>
      </c>
      <c r="P330" s="26">
        <f t="shared" si="30"/>
        <v>0.35937481049656972</v>
      </c>
      <c r="Q330" t="str">
        <f t="shared" si="31"/>
        <v>High</v>
      </c>
      <c r="R330" t="str">
        <f t="shared" si="32"/>
        <v>Low</v>
      </c>
      <c r="S330" s="23">
        <f t="shared" si="33"/>
        <v>2024</v>
      </c>
      <c r="T330" s="23">
        <f t="shared" si="34"/>
        <v>11</v>
      </c>
      <c r="U330" t="str">
        <f t="shared" si="35"/>
        <v>Nov-2024</v>
      </c>
    </row>
    <row r="331" spans="1:21" x14ac:dyDescent="0.3">
      <c r="A331" t="s">
        <v>1227</v>
      </c>
      <c r="B331" s="22">
        <v>45127</v>
      </c>
      <c r="C331" s="22">
        <v>45134</v>
      </c>
      <c r="D331" s="23" t="s">
        <v>102</v>
      </c>
      <c r="E331" s="23" t="s">
        <v>1229</v>
      </c>
      <c r="F331" s="23" t="s">
        <v>71</v>
      </c>
      <c r="G331" s="23" t="s">
        <v>179</v>
      </c>
      <c r="H331" s="23" t="s">
        <v>180</v>
      </c>
      <c r="I331" s="23" t="s">
        <v>55</v>
      </c>
      <c r="J331" s="23" t="s">
        <v>173</v>
      </c>
      <c r="K331" s="23" t="s">
        <v>203</v>
      </c>
      <c r="L331" s="24">
        <v>39694.589999999997</v>
      </c>
      <c r="M331">
        <v>9</v>
      </c>
      <c r="N331" s="25">
        <v>0.2</v>
      </c>
      <c r="O331" s="24">
        <v>5438.09</v>
      </c>
      <c r="P331" s="26">
        <f t="shared" si="30"/>
        <v>0.13699826601055712</v>
      </c>
      <c r="Q331" t="str">
        <f t="shared" si="31"/>
        <v>Low</v>
      </c>
      <c r="R331" t="str">
        <f t="shared" si="32"/>
        <v>Medium</v>
      </c>
      <c r="S331" s="23">
        <f t="shared" si="33"/>
        <v>2023</v>
      </c>
      <c r="T331" s="23">
        <f t="shared" si="34"/>
        <v>7</v>
      </c>
      <c r="U331" t="str">
        <f t="shared" si="35"/>
        <v>Jul-2023</v>
      </c>
    </row>
    <row r="332" spans="1:21" x14ac:dyDescent="0.3">
      <c r="A332" t="s">
        <v>1230</v>
      </c>
      <c r="B332" s="22">
        <v>45274</v>
      </c>
      <c r="C332" s="22">
        <v>45277</v>
      </c>
      <c r="D332" s="23" t="s">
        <v>78</v>
      </c>
      <c r="E332" s="23" t="s">
        <v>1232</v>
      </c>
      <c r="F332" s="23" t="s">
        <v>52</v>
      </c>
      <c r="G332" s="23" t="s">
        <v>63</v>
      </c>
      <c r="H332" s="23" t="s">
        <v>202</v>
      </c>
      <c r="I332" s="23" t="s">
        <v>55</v>
      </c>
      <c r="J332" s="23" t="s">
        <v>141</v>
      </c>
      <c r="K332" s="23" t="s">
        <v>142</v>
      </c>
      <c r="L332" s="24">
        <v>53846.239999999998</v>
      </c>
      <c r="M332">
        <v>7</v>
      </c>
      <c r="N332" s="25">
        <v>0.2</v>
      </c>
      <c r="O332" s="24">
        <v>16451.25</v>
      </c>
      <c r="P332" s="26">
        <f t="shared" si="30"/>
        <v>0.3055227254493536</v>
      </c>
      <c r="Q332" t="str">
        <f t="shared" si="31"/>
        <v>High</v>
      </c>
      <c r="R332" t="str">
        <f t="shared" si="32"/>
        <v>Medium</v>
      </c>
      <c r="S332" s="23">
        <f t="shared" si="33"/>
        <v>2023</v>
      </c>
      <c r="T332" s="23">
        <f t="shared" si="34"/>
        <v>12</v>
      </c>
      <c r="U332" t="str">
        <f t="shared" si="35"/>
        <v>Dec-2023</v>
      </c>
    </row>
    <row r="333" spans="1:21" x14ac:dyDescent="0.3">
      <c r="A333" t="s">
        <v>1233</v>
      </c>
      <c r="B333" s="22">
        <v>45164</v>
      </c>
      <c r="C333" s="22">
        <v>45167</v>
      </c>
      <c r="D333" s="23" t="s">
        <v>50</v>
      </c>
      <c r="E333" s="23" t="s">
        <v>378</v>
      </c>
      <c r="F333" s="23" t="s">
        <v>80</v>
      </c>
      <c r="G333" s="23" t="s">
        <v>179</v>
      </c>
      <c r="H333" s="23" t="s">
        <v>236</v>
      </c>
      <c r="I333" s="23" t="s">
        <v>96</v>
      </c>
      <c r="J333" s="23" t="s">
        <v>166</v>
      </c>
      <c r="K333" s="23" t="s">
        <v>762</v>
      </c>
      <c r="L333" s="24">
        <v>92764.08</v>
      </c>
      <c r="M333">
        <v>8</v>
      </c>
      <c r="N333" s="25">
        <v>0.1</v>
      </c>
      <c r="O333" s="24">
        <v>13332.17</v>
      </c>
      <c r="P333" s="26">
        <f t="shared" si="30"/>
        <v>0.14372125503751021</v>
      </c>
      <c r="Q333" t="str">
        <f t="shared" si="31"/>
        <v>Low</v>
      </c>
      <c r="R333" t="str">
        <f t="shared" si="32"/>
        <v>Low</v>
      </c>
      <c r="S333" s="23">
        <f t="shared" si="33"/>
        <v>2023</v>
      </c>
      <c r="T333" s="23">
        <f t="shared" si="34"/>
        <v>8</v>
      </c>
      <c r="U333" t="str">
        <f t="shared" si="35"/>
        <v>Aug-2023</v>
      </c>
    </row>
    <row r="334" spans="1:21" x14ac:dyDescent="0.3">
      <c r="A334" t="s">
        <v>1236</v>
      </c>
      <c r="B334" s="22">
        <v>45501</v>
      </c>
      <c r="C334" s="22">
        <v>45507</v>
      </c>
      <c r="D334" s="23" t="s">
        <v>102</v>
      </c>
      <c r="E334" s="23" t="s">
        <v>1239</v>
      </c>
      <c r="F334" s="23" t="s">
        <v>71</v>
      </c>
      <c r="G334" s="23" t="s">
        <v>81</v>
      </c>
      <c r="H334" s="23" t="s">
        <v>95</v>
      </c>
      <c r="I334" s="23" t="s">
        <v>55</v>
      </c>
      <c r="J334" s="23" t="s">
        <v>56</v>
      </c>
      <c r="K334" s="23" t="s">
        <v>74</v>
      </c>
      <c r="L334" s="24">
        <v>40873.24</v>
      </c>
      <c r="M334">
        <v>4</v>
      </c>
      <c r="N334" s="25">
        <v>0.05</v>
      </c>
      <c r="O334" s="24">
        <v>7764.35</v>
      </c>
      <c r="P334" s="26">
        <f t="shared" si="30"/>
        <v>0.18996169621003867</v>
      </c>
      <c r="Q334" t="str">
        <f t="shared" si="31"/>
        <v>Low</v>
      </c>
      <c r="R334" t="str">
        <f t="shared" si="32"/>
        <v>Low</v>
      </c>
      <c r="S334" s="23">
        <f t="shared" si="33"/>
        <v>2024</v>
      </c>
      <c r="T334" s="23">
        <f t="shared" si="34"/>
        <v>7</v>
      </c>
      <c r="U334" t="str">
        <f t="shared" si="35"/>
        <v>Jul-2024</v>
      </c>
    </row>
    <row r="335" spans="1:21" x14ac:dyDescent="0.3">
      <c r="A335" t="s">
        <v>1240</v>
      </c>
      <c r="B335" s="22">
        <v>45406</v>
      </c>
      <c r="C335" s="22">
        <v>45409</v>
      </c>
      <c r="D335" s="23" t="s">
        <v>50</v>
      </c>
      <c r="E335" s="23" t="s">
        <v>51</v>
      </c>
      <c r="F335" s="23" t="s">
        <v>71</v>
      </c>
      <c r="G335" s="23" t="s">
        <v>81</v>
      </c>
      <c r="H335" s="23" t="s">
        <v>186</v>
      </c>
      <c r="I335" s="23" t="s">
        <v>118</v>
      </c>
      <c r="J335" s="23" t="s">
        <v>191</v>
      </c>
      <c r="K335" s="23" t="s">
        <v>290</v>
      </c>
      <c r="L335" s="24">
        <v>21759.06</v>
      </c>
      <c r="M335">
        <v>3</v>
      </c>
      <c r="N335" s="25">
        <v>0.1</v>
      </c>
      <c r="O335" s="24">
        <v>6763.21</v>
      </c>
      <c r="P335" s="26">
        <f t="shared" si="30"/>
        <v>0.31082271017222252</v>
      </c>
      <c r="Q335" t="str">
        <f t="shared" si="31"/>
        <v>High</v>
      </c>
      <c r="R335" t="str">
        <f t="shared" si="32"/>
        <v>Low</v>
      </c>
      <c r="S335" s="23">
        <f t="shared" si="33"/>
        <v>2024</v>
      </c>
      <c r="T335" s="23">
        <f t="shared" si="34"/>
        <v>4</v>
      </c>
      <c r="U335" t="str">
        <f t="shared" si="35"/>
        <v>Apr-2024</v>
      </c>
    </row>
    <row r="336" spans="1:21" x14ac:dyDescent="0.3">
      <c r="A336" t="s">
        <v>1243</v>
      </c>
      <c r="B336" s="22">
        <v>45736</v>
      </c>
      <c r="C336" s="22">
        <v>45739</v>
      </c>
      <c r="D336" s="23" t="s">
        <v>61</v>
      </c>
      <c r="E336" s="23" t="s">
        <v>1244</v>
      </c>
      <c r="F336" s="23" t="s">
        <v>80</v>
      </c>
      <c r="G336" s="23" t="s">
        <v>53</v>
      </c>
      <c r="H336" s="23" t="s">
        <v>110</v>
      </c>
      <c r="I336" s="23" t="s">
        <v>83</v>
      </c>
      <c r="J336" s="23" t="s">
        <v>84</v>
      </c>
      <c r="K336" s="23" t="s">
        <v>125</v>
      </c>
      <c r="L336" s="24">
        <v>12803.8</v>
      </c>
      <c r="M336">
        <v>4</v>
      </c>
      <c r="N336" s="25">
        <v>0.05</v>
      </c>
      <c r="O336" s="24">
        <v>2322.23</v>
      </c>
      <c r="P336" s="26">
        <f t="shared" si="30"/>
        <v>0.18137037442009404</v>
      </c>
      <c r="Q336" t="str">
        <f t="shared" si="31"/>
        <v>Low</v>
      </c>
      <c r="R336" t="str">
        <f t="shared" si="32"/>
        <v>Low</v>
      </c>
      <c r="S336" s="23">
        <f t="shared" si="33"/>
        <v>2025</v>
      </c>
      <c r="T336" s="23">
        <f t="shared" si="34"/>
        <v>3</v>
      </c>
      <c r="U336" t="str">
        <f t="shared" si="35"/>
        <v>Mar-2025</v>
      </c>
    </row>
    <row r="337" spans="1:21" x14ac:dyDescent="0.3">
      <c r="A337" t="s">
        <v>1245</v>
      </c>
      <c r="B337" s="22">
        <v>45291</v>
      </c>
      <c r="C337" s="22">
        <v>45293</v>
      </c>
      <c r="D337" s="23" t="s">
        <v>50</v>
      </c>
      <c r="E337" s="23" t="s">
        <v>1247</v>
      </c>
      <c r="F337" s="23" t="s">
        <v>80</v>
      </c>
      <c r="G337" s="23" t="s">
        <v>63</v>
      </c>
      <c r="H337" s="23" t="s">
        <v>213</v>
      </c>
      <c r="I337" s="23" t="s">
        <v>55</v>
      </c>
      <c r="J337" s="23" t="s">
        <v>56</v>
      </c>
      <c r="K337" s="23" t="s">
        <v>151</v>
      </c>
      <c r="L337" s="24">
        <v>48681.7</v>
      </c>
      <c r="M337">
        <v>10</v>
      </c>
      <c r="N337" s="25">
        <v>0.2</v>
      </c>
      <c r="O337" s="24">
        <v>7119.52</v>
      </c>
      <c r="P337" s="26">
        <f t="shared" si="30"/>
        <v>0.14624633075673202</v>
      </c>
      <c r="Q337" t="str">
        <f t="shared" si="31"/>
        <v>Low</v>
      </c>
      <c r="R337" t="str">
        <f t="shared" si="32"/>
        <v>Medium</v>
      </c>
      <c r="S337" s="23">
        <f t="shared" si="33"/>
        <v>2023</v>
      </c>
      <c r="T337" s="23">
        <f t="shared" si="34"/>
        <v>12</v>
      </c>
      <c r="U337" t="str">
        <f t="shared" si="35"/>
        <v>Dec-2023</v>
      </c>
    </row>
    <row r="338" spans="1:21" x14ac:dyDescent="0.3">
      <c r="A338" t="s">
        <v>1248</v>
      </c>
      <c r="B338" s="22">
        <v>45567</v>
      </c>
      <c r="C338" s="22">
        <v>45569</v>
      </c>
      <c r="D338" s="23" t="s">
        <v>78</v>
      </c>
      <c r="E338" s="23" t="s">
        <v>761</v>
      </c>
      <c r="F338" s="23" t="s">
        <v>80</v>
      </c>
      <c r="G338" s="23" t="s">
        <v>53</v>
      </c>
      <c r="H338" s="23" t="s">
        <v>54</v>
      </c>
      <c r="I338" s="23" t="s">
        <v>96</v>
      </c>
      <c r="J338" s="23" t="s">
        <v>166</v>
      </c>
      <c r="K338" s="23" t="s">
        <v>762</v>
      </c>
      <c r="L338" s="24">
        <v>7636.63</v>
      </c>
      <c r="M338">
        <v>1</v>
      </c>
      <c r="N338" s="25">
        <v>0.15</v>
      </c>
      <c r="O338" s="24">
        <v>1200.21</v>
      </c>
      <c r="P338" s="26">
        <f t="shared" si="30"/>
        <v>0.15716487508233343</v>
      </c>
      <c r="Q338" t="str">
        <f t="shared" si="31"/>
        <v>Low</v>
      </c>
      <c r="R338" t="str">
        <f t="shared" si="32"/>
        <v>Medium</v>
      </c>
      <c r="S338" s="23">
        <f t="shared" si="33"/>
        <v>2024</v>
      </c>
      <c r="T338" s="23">
        <f t="shared" si="34"/>
        <v>10</v>
      </c>
      <c r="U338" t="str">
        <f t="shared" si="35"/>
        <v>Oct-2024</v>
      </c>
    </row>
    <row r="339" spans="1:21" x14ac:dyDescent="0.3">
      <c r="A339" t="s">
        <v>1251</v>
      </c>
      <c r="B339" s="22">
        <v>44919</v>
      </c>
      <c r="C339" s="22">
        <v>44923</v>
      </c>
      <c r="D339" s="23" t="s">
        <v>50</v>
      </c>
      <c r="E339" s="23" t="s">
        <v>140</v>
      </c>
      <c r="F339" s="23" t="s">
        <v>71</v>
      </c>
      <c r="G339" s="23" t="s">
        <v>81</v>
      </c>
      <c r="H339" s="23" t="s">
        <v>82</v>
      </c>
      <c r="I339" s="23" t="s">
        <v>83</v>
      </c>
      <c r="J339" s="23" t="s">
        <v>379</v>
      </c>
      <c r="K339" s="23" t="s">
        <v>380</v>
      </c>
      <c r="L339" s="24">
        <v>10032.92</v>
      </c>
      <c r="M339">
        <v>2</v>
      </c>
      <c r="N339" s="25">
        <v>0.2</v>
      </c>
      <c r="O339" s="24">
        <v>1481.18</v>
      </c>
      <c r="P339" s="26">
        <f t="shared" si="30"/>
        <v>0.14763199547090977</v>
      </c>
      <c r="Q339" t="str">
        <f t="shared" si="31"/>
        <v>Low</v>
      </c>
      <c r="R339" t="str">
        <f t="shared" si="32"/>
        <v>Medium</v>
      </c>
      <c r="S339" s="23">
        <f t="shared" si="33"/>
        <v>2022</v>
      </c>
      <c r="T339" s="23">
        <f t="shared" si="34"/>
        <v>12</v>
      </c>
      <c r="U339" t="str">
        <f t="shared" si="35"/>
        <v>Dec-2022</v>
      </c>
    </row>
    <row r="340" spans="1:21" x14ac:dyDescent="0.3">
      <c r="A340" t="s">
        <v>1253</v>
      </c>
      <c r="B340" s="22">
        <v>44945</v>
      </c>
      <c r="C340" s="22">
        <v>44950</v>
      </c>
      <c r="D340" s="23" t="s">
        <v>78</v>
      </c>
      <c r="E340" s="23" t="s">
        <v>256</v>
      </c>
      <c r="F340" s="23" t="s">
        <v>71</v>
      </c>
      <c r="G340" s="23" t="s">
        <v>179</v>
      </c>
      <c r="H340" s="23" t="s">
        <v>236</v>
      </c>
      <c r="I340" s="23" t="s">
        <v>118</v>
      </c>
      <c r="J340" s="23" t="s">
        <v>303</v>
      </c>
      <c r="K340" s="23" t="s">
        <v>491</v>
      </c>
      <c r="L340" s="24">
        <v>23211.16</v>
      </c>
      <c r="M340">
        <v>7</v>
      </c>
      <c r="N340" s="25">
        <v>0.25</v>
      </c>
      <c r="O340" s="24">
        <v>3689.72</v>
      </c>
      <c r="P340" s="26">
        <f t="shared" si="30"/>
        <v>0.15896318839730542</v>
      </c>
      <c r="Q340" t="str">
        <f t="shared" si="31"/>
        <v>Low</v>
      </c>
      <c r="R340" t="str">
        <f t="shared" si="32"/>
        <v>High</v>
      </c>
      <c r="S340" s="23">
        <f t="shared" si="33"/>
        <v>2023</v>
      </c>
      <c r="T340" s="23">
        <f t="shared" si="34"/>
        <v>1</v>
      </c>
      <c r="U340" t="str">
        <f t="shared" si="35"/>
        <v>Jan-2023</v>
      </c>
    </row>
    <row r="341" spans="1:21" x14ac:dyDescent="0.3">
      <c r="A341" t="s">
        <v>1256</v>
      </c>
      <c r="B341" s="22">
        <v>45309</v>
      </c>
      <c r="C341" s="22">
        <v>45316</v>
      </c>
      <c r="D341" s="23" t="s">
        <v>102</v>
      </c>
      <c r="E341" s="23" t="s">
        <v>963</v>
      </c>
      <c r="F341" s="23" t="s">
        <v>52</v>
      </c>
      <c r="G341" s="23" t="s">
        <v>179</v>
      </c>
      <c r="H341" s="23" t="s">
        <v>180</v>
      </c>
      <c r="I341" s="23" t="s">
        <v>83</v>
      </c>
      <c r="J341" s="23" t="s">
        <v>449</v>
      </c>
      <c r="K341" s="23" t="s">
        <v>681</v>
      </c>
      <c r="L341" s="24">
        <v>60502.5</v>
      </c>
      <c r="M341">
        <v>5</v>
      </c>
      <c r="N341" s="25">
        <v>0.2</v>
      </c>
      <c r="O341" s="24">
        <v>14130.74</v>
      </c>
      <c r="P341" s="26">
        <f t="shared" si="30"/>
        <v>0.23355629932647412</v>
      </c>
      <c r="Q341" t="str">
        <f t="shared" si="31"/>
        <v>Medium</v>
      </c>
      <c r="R341" t="str">
        <f t="shared" si="32"/>
        <v>Medium</v>
      </c>
      <c r="S341" s="23">
        <f t="shared" si="33"/>
        <v>2024</v>
      </c>
      <c r="T341" s="23">
        <f t="shared" si="34"/>
        <v>1</v>
      </c>
      <c r="U341" t="str">
        <f t="shared" si="35"/>
        <v>Jan-2024</v>
      </c>
    </row>
    <row r="342" spans="1:21" x14ac:dyDescent="0.3">
      <c r="A342" t="s">
        <v>1259</v>
      </c>
      <c r="B342" s="22">
        <v>45342</v>
      </c>
      <c r="C342" s="22">
        <v>45344</v>
      </c>
      <c r="D342" s="23" t="s">
        <v>61</v>
      </c>
      <c r="E342" s="23" t="s">
        <v>134</v>
      </c>
      <c r="F342" s="23" t="s">
        <v>52</v>
      </c>
      <c r="G342" s="23" t="s">
        <v>53</v>
      </c>
      <c r="H342" s="23" t="s">
        <v>246</v>
      </c>
      <c r="I342" s="23" t="s">
        <v>96</v>
      </c>
      <c r="J342" s="23" t="s">
        <v>135</v>
      </c>
      <c r="K342" s="23" t="s">
        <v>136</v>
      </c>
      <c r="L342" s="24">
        <v>72926.460000000006</v>
      </c>
      <c r="M342">
        <v>9</v>
      </c>
      <c r="N342" s="25">
        <v>0.1</v>
      </c>
      <c r="O342" s="24">
        <v>13367.43</v>
      </c>
      <c r="P342" s="26">
        <f t="shared" si="30"/>
        <v>0.18330013550637175</v>
      </c>
      <c r="Q342" t="str">
        <f t="shared" si="31"/>
        <v>Low</v>
      </c>
      <c r="R342" t="str">
        <f t="shared" si="32"/>
        <v>Low</v>
      </c>
      <c r="S342" s="23">
        <f t="shared" si="33"/>
        <v>2024</v>
      </c>
      <c r="T342" s="23">
        <f t="shared" si="34"/>
        <v>2</v>
      </c>
      <c r="U342" t="str">
        <f t="shared" si="35"/>
        <v>Feb-2024</v>
      </c>
    </row>
    <row r="343" spans="1:21" x14ac:dyDescent="0.3">
      <c r="A343" t="s">
        <v>1262</v>
      </c>
      <c r="B343" s="22">
        <v>45176</v>
      </c>
      <c r="C343" s="22">
        <v>45179</v>
      </c>
      <c r="D343" s="23" t="s">
        <v>50</v>
      </c>
      <c r="E343" s="23" t="s">
        <v>70</v>
      </c>
      <c r="F343" s="23" t="s">
        <v>80</v>
      </c>
      <c r="G343" s="23" t="s">
        <v>53</v>
      </c>
      <c r="H343" s="23" t="s">
        <v>54</v>
      </c>
      <c r="I343" s="23" t="s">
        <v>83</v>
      </c>
      <c r="J343" s="23" t="s">
        <v>84</v>
      </c>
      <c r="K343" s="23" t="s">
        <v>105</v>
      </c>
      <c r="L343" s="24">
        <v>13715.7</v>
      </c>
      <c r="M343">
        <v>2</v>
      </c>
      <c r="N343" s="25">
        <v>0.1</v>
      </c>
      <c r="O343" s="24">
        <v>4136</v>
      </c>
      <c r="P343" s="26">
        <f t="shared" si="30"/>
        <v>0.30155223575902068</v>
      </c>
      <c r="Q343" t="str">
        <f t="shared" si="31"/>
        <v>High</v>
      </c>
      <c r="R343" t="str">
        <f t="shared" si="32"/>
        <v>Low</v>
      </c>
      <c r="S343" s="23">
        <f t="shared" si="33"/>
        <v>2023</v>
      </c>
      <c r="T343" s="23">
        <f t="shared" si="34"/>
        <v>9</v>
      </c>
      <c r="U343" t="str">
        <f t="shared" si="35"/>
        <v>Sep-2023</v>
      </c>
    </row>
    <row r="344" spans="1:21" x14ac:dyDescent="0.3">
      <c r="A344" t="s">
        <v>1263</v>
      </c>
      <c r="B344" s="22">
        <v>45299</v>
      </c>
      <c r="C344" s="22">
        <v>45304</v>
      </c>
      <c r="D344" s="23" t="s">
        <v>78</v>
      </c>
      <c r="E344" s="23" t="s">
        <v>1169</v>
      </c>
      <c r="F344" s="23" t="s">
        <v>71</v>
      </c>
      <c r="G344" s="23" t="s">
        <v>81</v>
      </c>
      <c r="H344" s="23" t="s">
        <v>95</v>
      </c>
      <c r="I344" s="23" t="s">
        <v>83</v>
      </c>
      <c r="J344" s="23" t="s">
        <v>156</v>
      </c>
      <c r="K344" s="23" t="s">
        <v>285</v>
      </c>
      <c r="L344" s="24">
        <v>30068.04</v>
      </c>
      <c r="M344">
        <v>6</v>
      </c>
      <c r="N344" s="25">
        <v>0.2</v>
      </c>
      <c r="O344" s="24">
        <v>6690.18</v>
      </c>
      <c r="P344" s="26">
        <f t="shared" si="30"/>
        <v>0.2225013668998711</v>
      </c>
      <c r="Q344" t="str">
        <f t="shared" si="31"/>
        <v>Medium</v>
      </c>
      <c r="R344" t="str">
        <f t="shared" si="32"/>
        <v>Medium</v>
      </c>
      <c r="S344" s="23">
        <f t="shared" si="33"/>
        <v>2024</v>
      </c>
      <c r="T344" s="23">
        <f t="shared" si="34"/>
        <v>1</v>
      </c>
      <c r="U344" t="str">
        <f t="shared" si="35"/>
        <v>Jan-2024</v>
      </c>
    </row>
    <row r="345" spans="1:21" x14ac:dyDescent="0.3">
      <c r="A345" t="s">
        <v>1264</v>
      </c>
      <c r="B345" s="22">
        <v>45477</v>
      </c>
      <c r="C345" s="22">
        <v>45478</v>
      </c>
      <c r="D345" s="23" t="s">
        <v>102</v>
      </c>
      <c r="E345" s="23" t="s">
        <v>1267</v>
      </c>
      <c r="F345" s="23" t="s">
        <v>71</v>
      </c>
      <c r="G345" s="23" t="s">
        <v>53</v>
      </c>
      <c r="H345" s="23" t="s">
        <v>110</v>
      </c>
      <c r="I345" s="23" t="s">
        <v>118</v>
      </c>
      <c r="J345" s="23" t="s">
        <v>119</v>
      </c>
      <c r="K345" s="23" t="s">
        <v>270</v>
      </c>
      <c r="L345" s="24">
        <v>86602.4</v>
      </c>
      <c r="M345">
        <v>10</v>
      </c>
      <c r="N345" s="25">
        <v>0</v>
      </c>
      <c r="O345" s="24">
        <v>32928.14</v>
      </c>
      <c r="P345" s="26">
        <f t="shared" si="30"/>
        <v>0.38022202617941309</v>
      </c>
      <c r="Q345" t="str">
        <f t="shared" si="31"/>
        <v>High</v>
      </c>
      <c r="R345" t="str">
        <f t="shared" si="32"/>
        <v>None</v>
      </c>
      <c r="S345" s="23">
        <f t="shared" si="33"/>
        <v>2024</v>
      </c>
      <c r="T345" s="23">
        <f t="shared" si="34"/>
        <v>7</v>
      </c>
      <c r="U345" t="str">
        <f t="shared" si="35"/>
        <v>Jul-2024</v>
      </c>
    </row>
    <row r="346" spans="1:21" x14ac:dyDescent="0.3">
      <c r="A346" t="s">
        <v>1268</v>
      </c>
      <c r="B346" s="22">
        <v>45265</v>
      </c>
      <c r="C346" s="22">
        <v>45267</v>
      </c>
      <c r="D346" s="23" t="s">
        <v>78</v>
      </c>
      <c r="E346" s="23" t="s">
        <v>1269</v>
      </c>
      <c r="F346" s="23" t="s">
        <v>80</v>
      </c>
      <c r="G346" s="23" t="s">
        <v>72</v>
      </c>
      <c r="H346" s="23" t="s">
        <v>346</v>
      </c>
      <c r="I346" s="23" t="s">
        <v>118</v>
      </c>
      <c r="J346" s="23" t="s">
        <v>119</v>
      </c>
      <c r="K346" s="23" t="s">
        <v>197</v>
      </c>
      <c r="L346" s="24">
        <v>79098.5</v>
      </c>
      <c r="M346">
        <v>10</v>
      </c>
      <c r="N346" s="25">
        <v>0.15</v>
      </c>
      <c r="O346" s="24">
        <v>19934.98</v>
      </c>
      <c r="P346" s="26">
        <f t="shared" si="30"/>
        <v>0.25202728243898431</v>
      </c>
      <c r="Q346" t="str">
        <f t="shared" si="31"/>
        <v>Medium</v>
      </c>
      <c r="R346" t="str">
        <f t="shared" si="32"/>
        <v>Medium</v>
      </c>
      <c r="S346" s="23">
        <f t="shared" si="33"/>
        <v>2023</v>
      </c>
      <c r="T346" s="23">
        <f t="shared" si="34"/>
        <v>12</v>
      </c>
      <c r="U346" t="str">
        <f t="shared" si="35"/>
        <v>Dec-2023</v>
      </c>
    </row>
    <row r="347" spans="1:21" x14ac:dyDescent="0.3">
      <c r="A347" t="s">
        <v>1270</v>
      </c>
      <c r="B347" s="22">
        <v>44938</v>
      </c>
      <c r="C347" s="22">
        <v>44945</v>
      </c>
      <c r="D347" s="23" t="s">
        <v>50</v>
      </c>
      <c r="E347" s="23" t="s">
        <v>871</v>
      </c>
      <c r="F347" s="23" t="s">
        <v>80</v>
      </c>
      <c r="G347" s="23" t="s">
        <v>72</v>
      </c>
      <c r="H347" s="23" t="s">
        <v>117</v>
      </c>
      <c r="I347" s="23" t="s">
        <v>83</v>
      </c>
      <c r="J347" s="23" t="s">
        <v>156</v>
      </c>
      <c r="K347" s="23" t="s">
        <v>285</v>
      </c>
      <c r="L347" s="24">
        <v>3228.4</v>
      </c>
      <c r="M347">
        <v>2</v>
      </c>
      <c r="N347" s="25">
        <v>0.15</v>
      </c>
      <c r="O347" s="24">
        <v>721.41</v>
      </c>
      <c r="P347" s="26">
        <f t="shared" si="30"/>
        <v>0.22345744021806466</v>
      </c>
      <c r="Q347" t="str">
        <f t="shared" si="31"/>
        <v>Medium</v>
      </c>
      <c r="R347" t="str">
        <f t="shared" si="32"/>
        <v>Medium</v>
      </c>
      <c r="S347" s="23">
        <f t="shared" si="33"/>
        <v>2023</v>
      </c>
      <c r="T347" s="23">
        <f t="shared" si="34"/>
        <v>1</v>
      </c>
      <c r="U347" t="str">
        <f t="shared" si="35"/>
        <v>Jan-2023</v>
      </c>
    </row>
    <row r="348" spans="1:21" x14ac:dyDescent="0.3">
      <c r="A348" t="s">
        <v>1272</v>
      </c>
      <c r="B348" s="22">
        <v>44615</v>
      </c>
      <c r="C348" s="22">
        <v>44622</v>
      </c>
      <c r="D348" s="23" t="s">
        <v>102</v>
      </c>
      <c r="E348" s="23" t="s">
        <v>1275</v>
      </c>
      <c r="F348" s="23" t="s">
        <v>52</v>
      </c>
      <c r="G348" s="23" t="s">
        <v>72</v>
      </c>
      <c r="H348" s="23" t="s">
        <v>104</v>
      </c>
      <c r="I348" s="23" t="s">
        <v>55</v>
      </c>
      <c r="J348" s="23" t="s">
        <v>56</v>
      </c>
      <c r="K348" s="23" t="s">
        <v>151</v>
      </c>
      <c r="L348" s="24">
        <v>15445.88</v>
      </c>
      <c r="M348">
        <v>4</v>
      </c>
      <c r="N348" s="25">
        <v>0.1</v>
      </c>
      <c r="O348" s="24">
        <v>4020.39</v>
      </c>
      <c r="P348" s="26">
        <f t="shared" si="30"/>
        <v>0.26028882782981611</v>
      </c>
      <c r="Q348" t="str">
        <f t="shared" si="31"/>
        <v>Medium</v>
      </c>
      <c r="R348" t="str">
        <f t="shared" si="32"/>
        <v>Low</v>
      </c>
      <c r="S348" s="23">
        <f t="shared" si="33"/>
        <v>2022</v>
      </c>
      <c r="T348" s="23">
        <f t="shared" si="34"/>
        <v>2</v>
      </c>
      <c r="U348" t="str">
        <f t="shared" si="35"/>
        <v>Feb-2022</v>
      </c>
    </row>
    <row r="349" spans="1:21" x14ac:dyDescent="0.3">
      <c r="A349" t="s">
        <v>1276</v>
      </c>
      <c r="B349" s="22">
        <v>44820</v>
      </c>
      <c r="C349" s="22">
        <v>44822</v>
      </c>
      <c r="D349" s="23" t="s">
        <v>61</v>
      </c>
      <c r="E349" s="23" t="s">
        <v>1075</v>
      </c>
      <c r="F349" s="23" t="s">
        <v>80</v>
      </c>
      <c r="G349" s="23" t="s">
        <v>72</v>
      </c>
      <c r="H349" s="23" t="s">
        <v>73</v>
      </c>
      <c r="I349" s="23" t="s">
        <v>96</v>
      </c>
      <c r="J349" s="23" t="s">
        <v>166</v>
      </c>
      <c r="K349" s="23" t="s">
        <v>762</v>
      </c>
      <c r="L349" s="24">
        <v>41592.35</v>
      </c>
      <c r="M349">
        <v>5</v>
      </c>
      <c r="N349" s="25">
        <v>0.05</v>
      </c>
      <c r="O349" s="24">
        <v>6227.78</v>
      </c>
      <c r="P349" s="26">
        <f t="shared" si="30"/>
        <v>0.14973378517924571</v>
      </c>
      <c r="Q349" t="str">
        <f t="shared" si="31"/>
        <v>Low</v>
      </c>
      <c r="R349" t="str">
        <f t="shared" si="32"/>
        <v>Low</v>
      </c>
      <c r="S349" s="23">
        <f t="shared" si="33"/>
        <v>2022</v>
      </c>
      <c r="T349" s="23">
        <f t="shared" si="34"/>
        <v>9</v>
      </c>
      <c r="U349" t="str">
        <f t="shared" si="35"/>
        <v>Sep-2022</v>
      </c>
    </row>
    <row r="350" spans="1:21" x14ac:dyDescent="0.3">
      <c r="A350" t="s">
        <v>1278</v>
      </c>
      <c r="B350" s="22">
        <v>45990</v>
      </c>
      <c r="C350" s="22">
        <v>45995</v>
      </c>
      <c r="D350" s="23" t="s">
        <v>61</v>
      </c>
      <c r="E350" s="23" t="s">
        <v>178</v>
      </c>
      <c r="F350" s="23" t="s">
        <v>71</v>
      </c>
      <c r="G350" s="23" t="s">
        <v>179</v>
      </c>
      <c r="H350" s="23" t="s">
        <v>236</v>
      </c>
      <c r="I350" s="23" t="s">
        <v>118</v>
      </c>
      <c r="J350" s="23" t="s">
        <v>230</v>
      </c>
      <c r="K350" s="23" t="s">
        <v>351</v>
      </c>
      <c r="L350" s="24">
        <v>32053.5</v>
      </c>
      <c r="M350">
        <v>9</v>
      </c>
      <c r="N350" s="25">
        <v>0</v>
      </c>
      <c r="O350" s="24">
        <v>9280.61</v>
      </c>
      <c r="P350" s="26">
        <f t="shared" si="30"/>
        <v>0.2895349961782645</v>
      </c>
      <c r="Q350" t="str">
        <f t="shared" si="31"/>
        <v>Medium</v>
      </c>
      <c r="R350" t="str">
        <f t="shared" si="32"/>
        <v>None</v>
      </c>
      <c r="S350" s="23">
        <f t="shared" si="33"/>
        <v>2025</v>
      </c>
      <c r="T350" s="23">
        <f t="shared" si="34"/>
        <v>11</v>
      </c>
      <c r="U350" t="str">
        <f t="shared" si="35"/>
        <v>Nov-2025</v>
      </c>
    </row>
    <row r="351" spans="1:21" x14ac:dyDescent="0.3">
      <c r="A351" t="s">
        <v>1280</v>
      </c>
      <c r="B351" s="22">
        <v>45311</v>
      </c>
      <c r="C351" s="22">
        <v>45315</v>
      </c>
      <c r="D351" s="23" t="s">
        <v>78</v>
      </c>
      <c r="E351" s="23" t="s">
        <v>676</v>
      </c>
      <c r="F351" s="23" t="s">
        <v>52</v>
      </c>
      <c r="G351" s="23" t="s">
        <v>81</v>
      </c>
      <c r="H351" s="23" t="s">
        <v>284</v>
      </c>
      <c r="I351" s="23" t="s">
        <v>118</v>
      </c>
      <c r="J351" s="23" t="s">
        <v>230</v>
      </c>
      <c r="K351" s="23" t="s">
        <v>351</v>
      </c>
      <c r="L351" s="24">
        <v>2907.81</v>
      </c>
      <c r="M351">
        <v>9</v>
      </c>
      <c r="N351" s="25">
        <v>0.15</v>
      </c>
      <c r="O351" s="24">
        <v>403.52</v>
      </c>
      <c r="P351" s="26">
        <f t="shared" si="30"/>
        <v>0.13877110265113607</v>
      </c>
      <c r="Q351" t="str">
        <f t="shared" si="31"/>
        <v>Low</v>
      </c>
      <c r="R351" t="str">
        <f t="shared" si="32"/>
        <v>Medium</v>
      </c>
      <c r="S351" s="23">
        <f t="shared" si="33"/>
        <v>2024</v>
      </c>
      <c r="T351" s="23">
        <f t="shared" si="34"/>
        <v>1</v>
      </c>
      <c r="U351" t="str">
        <f t="shared" si="35"/>
        <v>Jan-2024</v>
      </c>
    </row>
    <row r="352" spans="1:21" x14ac:dyDescent="0.3">
      <c r="A352" t="s">
        <v>1283</v>
      </c>
      <c r="B352" s="22">
        <v>45539</v>
      </c>
      <c r="C352" s="22">
        <v>45542</v>
      </c>
      <c r="D352" s="23" t="s">
        <v>50</v>
      </c>
      <c r="E352" s="23" t="s">
        <v>1284</v>
      </c>
      <c r="F352" s="23" t="s">
        <v>80</v>
      </c>
      <c r="G352" s="23" t="s">
        <v>53</v>
      </c>
      <c r="H352" s="23" t="s">
        <v>54</v>
      </c>
      <c r="I352" s="23" t="s">
        <v>118</v>
      </c>
      <c r="J352" s="23" t="s">
        <v>303</v>
      </c>
      <c r="K352" s="23" t="s">
        <v>491</v>
      </c>
      <c r="L352" s="24">
        <v>60022.53</v>
      </c>
      <c r="M352">
        <v>9</v>
      </c>
      <c r="N352" s="25">
        <v>0.05</v>
      </c>
      <c r="O352" s="24">
        <v>20481.099999999999</v>
      </c>
      <c r="P352" s="26">
        <f t="shared" si="30"/>
        <v>0.34122353722843735</v>
      </c>
      <c r="Q352" t="str">
        <f t="shared" si="31"/>
        <v>High</v>
      </c>
      <c r="R352" t="str">
        <f t="shared" si="32"/>
        <v>Low</v>
      </c>
      <c r="S352" s="23">
        <f t="shared" si="33"/>
        <v>2024</v>
      </c>
      <c r="T352" s="23">
        <f t="shared" si="34"/>
        <v>9</v>
      </c>
      <c r="U352" t="str">
        <f t="shared" si="35"/>
        <v>Sep-2024</v>
      </c>
    </row>
    <row r="353" spans="1:21" x14ac:dyDescent="0.3">
      <c r="A353" t="s">
        <v>1285</v>
      </c>
      <c r="B353" s="22">
        <v>45884</v>
      </c>
      <c r="C353" s="22">
        <v>45888</v>
      </c>
      <c r="D353" s="23" t="s">
        <v>102</v>
      </c>
      <c r="E353" s="23" t="s">
        <v>256</v>
      </c>
      <c r="F353" s="23" t="s">
        <v>52</v>
      </c>
      <c r="G353" s="23" t="s">
        <v>63</v>
      </c>
      <c r="H353" s="23" t="s">
        <v>172</v>
      </c>
      <c r="I353" s="23" t="s">
        <v>118</v>
      </c>
      <c r="J353" s="23" t="s">
        <v>230</v>
      </c>
      <c r="K353" s="23" t="s">
        <v>231</v>
      </c>
      <c r="L353" s="24">
        <v>109533.33</v>
      </c>
      <c r="M353">
        <v>9</v>
      </c>
      <c r="N353" s="25">
        <v>0.15</v>
      </c>
      <c r="O353" s="24">
        <v>32865.46</v>
      </c>
      <c r="P353" s="26">
        <f t="shared" si="30"/>
        <v>0.30004985697047648</v>
      </c>
      <c r="Q353" t="str">
        <f t="shared" si="31"/>
        <v>High</v>
      </c>
      <c r="R353" t="str">
        <f t="shared" si="32"/>
        <v>Medium</v>
      </c>
      <c r="S353" s="23">
        <f t="shared" si="33"/>
        <v>2025</v>
      </c>
      <c r="T353" s="23">
        <f t="shared" si="34"/>
        <v>8</v>
      </c>
      <c r="U353" t="str">
        <f t="shared" si="35"/>
        <v>Aug-2025</v>
      </c>
    </row>
    <row r="354" spans="1:21" x14ac:dyDescent="0.3">
      <c r="A354" t="s">
        <v>1287</v>
      </c>
      <c r="B354" s="22">
        <v>44702</v>
      </c>
      <c r="C354" s="22">
        <v>44704</v>
      </c>
      <c r="D354" s="23" t="s">
        <v>61</v>
      </c>
      <c r="E354" s="23" t="s">
        <v>543</v>
      </c>
      <c r="F354" s="23" t="s">
        <v>80</v>
      </c>
      <c r="G354" s="23" t="s">
        <v>63</v>
      </c>
      <c r="H354" s="23" t="s">
        <v>202</v>
      </c>
      <c r="I354" s="23" t="s">
        <v>118</v>
      </c>
      <c r="J354" s="23" t="s">
        <v>119</v>
      </c>
      <c r="K354" s="23" t="s">
        <v>120</v>
      </c>
      <c r="L354" s="24">
        <v>2922.3</v>
      </c>
      <c r="M354">
        <v>6</v>
      </c>
      <c r="N354" s="25">
        <v>0</v>
      </c>
      <c r="O354" s="24">
        <v>460.47</v>
      </c>
      <c r="P354" s="26">
        <f t="shared" si="30"/>
        <v>0.15757109126373062</v>
      </c>
      <c r="Q354" t="str">
        <f t="shared" si="31"/>
        <v>Low</v>
      </c>
      <c r="R354" t="str">
        <f t="shared" si="32"/>
        <v>None</v>
      </c>
      <c r="S354" s="23">
        <f t="shared" si="33"/>
        <v>2022</v>
      </c>
      <c r="T354" s="23">
        <f t="shared" si="34"/>
        <v>5</v>
      </c>
      <c r="U354" t="str">
        <f t="shared" si="35"/>
        <v>May-2022</v>
      </c>
    </row>
    <row r="355" spans="1:21" x14ac:dyDescent="0.3">
      <c r="A355" t="s">
        <v>1289</v>
      </c>
      <c r="B355" s="22">
        <v>44607</v>
      </c>
      <c r="C355" s="22">
        <v>44609</v>
      </c>
      <c r="D355" s="23" t="s">
        <v>50</v>
      </c>
      <c r="E355" s="23" t="s">
        <v>1292</v>
      </c>
      <c r="F355" s="23" t="s">
        <v>52</v>
      </c>
      <c r="G355" s="23" t="s">
        <v>63</v>
      </c>
      <c r="H355" s="23" t="s">
        <v>213</v>
      </c>
      <c r="I355" s="23" t="s">
        <v>83</v>
      </c>
      <c r="J355" s="23" t="s">
        <v>449</v>
      </c>
      <c r="K355" s="23" t="s">
        <v>775</v>
      </c>
      <c r="L355" s="24">
        <v>7504.98</v>
      </c>
      <c r="M355">
        <v>1</v>
      </c>
      <c r="N355" s="25">
        <v>0.1</v>
      </c>
      <c r="O355" s="24">
        <v>1992.16</v>
      </c>
      <c r="P355" s="26">
        <f t="shared" si="30"/>
        <v>0.26544507780167304</v>
      </c>
      <c r="Q355" t="str">
        <f t="shared" si="31"/>
        <v>Medium</v>
      </c>
      <c r="R355" t="str">
        <f t="shared" si="32"/>
        <v>Low</v>
      </c>
      <c r="S355" s="23">
        <f t="shared" si="33"/>
        <v>2022</v>
      </c>
      <c r="T355" s="23">
        <f t="shared" si="34"/>
        <v>2</v>
      </c>
      <c r="U355" t="str">
        <f t="shared" si="35"/>
        <v>Feb-2022</v>
      </c>
    </row>
    <row r="356" spans="1:21" x14ac:dyDescent="0.3">
      <c r="A356" t="s">
        <v>1293</v>
      </c>
      <c r="B356" s="22">
        <v>45582</v>
      </c>
      <c r="C356" s="22">
        <v>45585</v>
      </c>
      <c r="D356" s="23" t="s">
        <v>102</v>
      </c>
      <c r="E356" s="23" t="s">
        <v>390</v>
      </c>
      <c r="F356" s="23" t="s">
        <v>52</v>
      </c>
      <c r="G356" s="23" t="s">
        <v>53</v>
      </c>
      <c r="H356" s="23" t="s">
        <v>54</v>
      </c>
      <c r="I356" s="23" t="s">
        <v>118</v>
      </c>
      <c r="J356" s="23" t="s">
        <v>119</v>
      </c>
      <c r="K356" s="23" t="s">
        <v>120</v>
      </c>
      <c r="L356" s="24">
        <v>64423.53</v>
      </c>
      <c r="M356">
        <v>9</v>
      </c>
      <c r="N356" s="25">
        <v>0.05</v>
      </c>
      <c r="O356" s="24">
        <v>10776.22</v>
      </c>
      <c r="P356" s="26">
        <f t="shared" si="30"/>
        <v>0.1672714922637738</v>
      </c>
      <c r="Q356" t="str">
        <f t="shared" si="31"/>
        <v>Low</v>
      </c>
      <c r="R356" t="str">
        <f t="shared" si="32"/>
        <v>Low</v>
      </c>
      <c r="S356" s="23">
        <f t="shared" si="33"/>
        <v>2024</v>
      </c>
      <c r="T356" s="23">
        <f t="shared" si="34"/>
        <v>10</v>
      </c>
      <c r="U356" t="str">
        <f t="shared" si="35"/>
        <v>Oct-2024</v>
      </c>
    </row>
    <row r="357" spans="1:21" x14ac:dyDescent="0.3">
      <c r="A357" t="s">
        <v>1295</v>
      </c>
      <c r="B357" s="22">
        <v>45074</v>
      </c>
      <c r="C357" s="22">
        <v>45081</v>
      </c>
      <c r="D357" s="23" t="s">
        <v>102</v>
      </c>
      <c r="E357" s="23" t="s">
        <v>129</v>
      </c>
      <c r="F357" s="23" t="s">
        <v>80</v>
      </c>
      <c r="G357" s="23" t="s">
        <v>53</v>
      </c>
      <c r="H357" s="23" t="s">
        <v>246</v>
      </c>
      <c r="I357" s="23" t="s">
        <v>96</v>
      </c>
      <c r="J357" s="23" t="s">
        <v>135</v>
      </c>
      <c r="K357" s="23" t="s">
        <v>136</v>
      </c>
      <c r="L357" s="24">
        <v>3147.86</v>
      </c>
      <c r="M357">
        <v>1</v>
      </c>
      <c r="N357" s="25">
        <v>0.25</v>
      </c>
      <c r="O357" s="24">
        <v>489.3</v>
      </c>
      <c r="P357" s="26">
        <f t="shared" si="30"/>
        <v>0.15543893311646642</v>
      </c>
      <c r="Q357" t="str">
        <f t="shared" si="31"/>
        <v>Low</v>
      </c>
      <c r="R357" t="str">
        <f t="shared" si="32"/>
        <v>High</v>
      </c>
      <c r="S357" s="23">
        <f t="shared" si="33"/>
        <v>2023</v>
      </c>
      <c r="T357" s="23">
        <f t="shared" si="34"/>
        <v>5</v>
      </c>
      <c r="U357" t="str">
        <f t="shared" si="35"/>
        <v>May-2023</v>
      </c>
    </row>
    <row r="358" spans="1:21" x14ac:dyDescent="0.3">
      <c r="A358" t="s">
        <v>1298</v>
      </c>
      <c r="B358" s="22">
        <v>45629</v>
      </c>
      <c r="C358" s="22">
        <v>45635</v>
      </c>
      <c r="D358" s="23" t="s">
        <v>61</v>
      </c>
      <c r="E358" s="23" t="s">
        <v>1299</v>
      </c>
      <c r="F358" s="23" t="s">
        <v>80</v>
      </c>
      <c r="G358" s="23" t="s">
        <v>72</v>
      </c>
      <c r="H358" s="23" t="s">
        <v>73</v>
      </c>
      <c r="I358" s="23" t="s">
        <v>83</v>
      </c>
      <c r="J358" s="23" t="s">
        <v>449</v>
      </c>
      <c r="K358" s="23" t="s">
        <v>681</v>
      </c>
      <c r="L358" s="24">
        <v>71187.39</v>
      </c>
      <c r="M358">
        <v>9</v>
      </c>
      <c r="N358" s="25">
        <v>0.1</v>
      </c>
      <c r="O358" s="24">
        <v>17919.53</v>
      </c>
      <c r="P358" s="26">
        <f t="shared" si="30"/>
        <v>0.25172337404138567</v>
      </c>
      <c r="Q358" t="str">
        <f t="shared" si="31"/>
        <v>Medium</v>
      </c>
      <c r="R358" t="str">
        <f t="shared" si="32"/>
        <v>Low</v>
      </c>
      <c r="S358" s="23">
        <f t="shared" si="33"/>
        <v>2024</v>
      </c>
      <c r="T358" s="23">
        <f t="shared" si="34"/>
        <v>12</v>
      </c>
      <c r="U358" t="str">
        <f t="shared" si="35"/>
        <v>Dec-2024</v>
      </c>
    </row>
    <row r="359" spans="1:21" x14ac:dyDescent="0.3">
      <c r="A359" t="s">
        <v>1300</v>
      </c>
      <c r="B359" s="22">
        <v>45173</v>
      </c>
      <c r="C359" s="22">
        <v>45175</v>
      </c>
      <c r="D359" s="23" t="s">
        <v>78</v>
      </c>
      <c r="E359" s="23" t="s">
        <v>1188</v>
      </c>
      <c r="F359" s="23" t="s">
        <v>52</v>
      </c>
      <c r="G359" s="23" t="s">
        <v>53</v>
      </c>
      <c r="H359" s="23" t="s">
        <v>246</v>
      </c>
      <c r="I359" s="23" t="s">
        <v>118</v>
      </c>
      <c r="J359" s="23" t="s">
        <v>191</v>
      </c>
      <c r="K359" s="23" t="s">
        <v>192</v>
      </c>
      <c r="L359" s="24">
        <v>44267.55</v>
      </c>
      <c r="M359">
        <v>5</v>
      </c>
      <c r="N359" s="25">
        <v>0.15</v>
      </c>
      <c r="O359" s="24">
        <v>7627.61</v>
      </c>
      <c r="P359" s="26">
        <f t="shared" si="30"/>
        <v>0.17230702851185573</v>
      </c>
      <c r="Q359" t="str">
        <f t="shared" si="31"/>
        <v>Low</v>
      </c>
      <c r="R359" t="str">
        <f t="shared" si="32"/>
        <v>Medium</v>
      </c>
      <c r="S359" s="23">
        <f t="shared" si="33"/>
        <v>2023</v>
      </c>
      <c r="T359" s="23">
        <f t="shared" si="34"/>
        <v>9</v>
      </c>
      <c r="U359" t="str">
        <f t="shared" si="35"/>
        <v>Sep-2023</v>
      </c>
    </row>
    <row r="360" spans="1:21" x14ac:dyDescent="0.3">
      <c r="A360" t="s">
        <v>1301</v>
      </c>
      <c r="B360" s="22">
        <v>44580</v>
      </c>
      <c r="C360" s="22">
        <v>44581</v>
      </c>
      <c r="D360" s="23" t="s">
        <v>102</v>
      </c>
      <c r="E360" s="23" t="s">
        <v>1303</v>
      </c>
      <c r="F360" s="23" t="s">
        <v>71</v>
      </c>
      <c r="G360" s="23" t="s">
        <v>81</v>
      </c>
      <c r="H360" s="23" t="s">
        <v>284</v>
      </c>
      <c r="I360" s="23" t="s">
        <v>83</v>
      </c>
      <c r="J360" s="23" t="s">
        <v>379</v>
      </c>
      <c r="K360" s="23" t="s">
        <v>716</v>
      </c>
      <c r="L360" s="24">
        <v>52086.5</v>
      </c>
      <c r="M360">
        <v>10</v>
      </c>
      <c r="N360" s="25">
        <v>0.25</v>
      </c>
      <c r="O360" s="24">
        <v>15039.47</v>
      </c>
      <c r="P360" s="26">
        <f t="shared" si="30"/>
        <v>0.28874026859166962</v>
      </c>
      <c r="Q360" t="str">
        <f t="shared" si="31"/>
        <v>Medium</v>
      </c>
      <c r="R360" t="str">
        <f t="shared" si="32"/>
        <v>High</v>
      </c>
      <c r="S360" s="23">
        <f t="shared" si="33"/>
        <v>2022</v>
      </c>
      <c r="T360" s="23">
        <f t="shared" si="34"/>
        <v>1</v>
      </c>
      <c r="U360" t="str">
        <f t="shared" si="35"/>
        <v>Jan-2022</v>
      </c>
    </row>
    <row r="361" spans="1:21" x14ac:dyDescent="0.3">
      <c r="A361" t="s">
        <v>1304</v>
      </c>
      <c r="B361" s="22">
        <v>45290</v>
      </c>
      <c r="C361" s="22">
        <v>45296</v>
      </c>
      <c r="D361" s="23" t="s">
        <v>61</v>
      </c>
      <c r="E361" s="23" t="s">
        <v>603</v>
      </c>
      <c r="F361" s="23" t="s">
        <v>52</v>
      </c>
      <c r="G361" s="23" t="s">
        <v>63</v>
      </c>
      <c r="H361" s="23" t="s">
        <v>172</v>
      </c>
      <c r="I361" s="23" t="s">
        <v>118</v>
      </c>
      <c r="J361" s="23" t="s">
        <v>230</v>
      </c>
      <c r="K361" s="23" t="s">
        <v>351</v>
      </c>
      <c r="L361" s="24">
        <v>2064.08</v>
      </c>
      <c r="M361">
        <v>4</v>
      </c>
      <c r="N361" s="25">
        <v>0.15</v>
      </c>
      <c r="O361" s="24">
        <v>544.69000000000005</v>
      </c>
      <c r="P361" s="26">
        <f t="shared" si="30"/>
        <v>0.26388996550521299</v>
      </c>
      <c r="Q361" t="str">
        <f t="shared" si="31"/>
        <v>Medium</v>
      </c>
      <c r="R361" t="str">
        <f t="shared" si="32"/>
        <v>Medium</v>
      </c>
      <c r="S361" s="23">
        <f t="shared" si="33"/>
        <v>2023</v>
      </c>
      <c r="T361" s="23">
        <f t="shared" si="34"/>
        <v>12</v>
      </c>
      <c r="U361" t="str">
        <f t="shared" si="35"/>
        <v>Dec-2023</v>
      </c>
    </row>
    <row r="362" spans="1:21" x14ac:dyDescent="0.3">
      <c r="A362" t="s">
        <v>1305</v>
      </c>
      <c r="B362" s="22">
        <v>44837</v>
      </c>
      <c r="C362" s="22">
        <v>44840</v>
      </c>
      <c r="D362" s="23" t="s">
        <v>50</v>
      </c>
      <c r="E362" s="23" t="s">
        <v>1308</v>
      </c>
      <c r="F362" s="23" t="s">
        <v>80</v>
      </c>
      <c r="G362" s="23" t="s">
        <v>72</v>
      </c>
      <c r="H362" s="23" t="s">
        <v>346</v>
      </c>
      <c r="I362" s="23" t="s">
        <v>83</v>
      </c>
      <c r="J362" s="23" t="s">
        <v>156</v>
      </c>
      <c r="K362" s="23" t="s">
        <v>208</v>
      </c>
      <c r="L362" s="24">
        <v>29942.880000000001</v>
      </c>
      <c r="M362">
        <v>6</v>
      </c>
      <c r="N362" s="25">
        <v>0.15</v>
      </c>
      <c r="O362" s="24">
        <v>8428.73</v>
      </c>
      <c r="P362" s="26">
        <f t="shared" si="30"/>
        <v>0.28149363053921328</v>
      </c>
      <c r="Q362" t="str">
        <f t="shared" si="31"/>
        <v>Medium</v>
      </c>
      <c r="R362" t="str">
        <f t="shared" si="32"/>
        <v>Medium</v>
      </c>
      <c r="S362" s="23">
        <f t="shared" si="33"/>
        <v>2022</v>
      </c>
      <c r="T362" s="23">
        <f t="shared" si="34"/>
        <v>10</v>
      </c>
      <c r="U362" t="str">
        <f t="shared" si="35"/>
        <v>Oct-2022</v>
      </c>
    </row>
    <row r="363" spans="1:21" x14ac:dyDescent="0.3">
      <c r="A363" t="s">
        <v>1309</v>
      </c>
      <c r="B363" s="22">
        <v>45788</v>
      </c>
      <c r="C363" s="22">
        <v>45795</v>
      </c>
      <c r="D363" s="23" t="s">
        <v>61</v>
      </c>
      <c r="E363" s="23" t="s">
        <v>1310</v>
      </c>
      <c r="F363" s="23" t="s">
        <v>52</v>
      </c>
      <c r="G363" s="23" t="s">
        <v>63</v>
      </c>
      <c r="H363" s="23" t="s">
        <v>64</v>
      </c>
      <c r="I363" s="23" t="s">
        <v>118</v>
      </c>
      <c r="J363" s="23" t="s">
        <v>230</v>
      </c>
      <c r="K363" s="23" t="s">
        <v>351</v>
      </c>
      <c r="L363" s="24">
        <v>11683.59</v>
      </c>
      <c r="M363">
        <v>1</v>
      </c>
      <c r="N363" s="25">
        <v>0.2</v>
      </c>
      <c r="O363" s="24">
        <v>2853.03</v>
      </c>
      <c r="P363" s="26">
        <f t="shared" si="30"/>
        <v>0.24419121177651734</v>
      </c>
      <c r="Q363" t="str">
        <f t="shared" si="31"/>
        <v>Medium</v>
      </c>
      <c r="R363" t="str">
        <f t="shared" si="32"/>
        <v>Medium</v>
      </c>
      <c r="S363" s="23">
        <f t="shared" si="33"/>
        <v>2025</v>
      </c>
      <c r="T363" s="23">
        <f t="shared" si="34"/>
        <v>5</v>
      </c>
      <c r="U363" t="str">
        <f t="shared" si="35"/>
        <v>May-2025</v>
      </c>
    </row>
    <row r="364" spans="1:21" x14ac:dyDescent="0.3">
      <c r="A364" t="s">
        <v>1311</v>
      </c>
      <c r="B364" s="22">
        <v>44941</v>
      </c>
      <c r="C364" s="22">
        <v>44942</v>
      </c>
      <c r="D364" s="23" t="s">
        <v>78</v>
      </c>
      <c r="E364" s="23" t="s">
        <v>1313</v>
      </c>
      <c r="F364" s="23" t="s">
        <v>71</v>
      </c>
      <c r="G364" s="23" t="s">
        <v>81</v>
      </c>
      <c r="H364" s="23" t="s">
        <v>186</v>
      </c>
      <c r="I364" s="23" t="s">
        <v>83</v>
      </c>
      <c r="J364" s="23" t="s">
        <v>379</v>
      </c>
      <c r="K364" s="23" t="s">
        <v>380</v>
      </c>
      <c r="L364" s="24">
        <v>27818.94</v>
      </c>
      <c r="M364">
        <v>3</v>
      </c>
      <c r="N364" s="25">
        <v>0.1</v>
      </c>
      <c r="O364" s="24">
        <v>7449.74</v>
      </c>
      <c r="P364" s="26">
        <f t="shared" si="30"/>
        <v>0.267793812417008</v>
      </c>
      <c r="Q364" t="str">
        <f t="shared" si="31"/>
        <v>Medium</v>
      </c>
      <c r="R364" t="str">
        <f t="shared" si="32"/>
        <v>Low</v>
      </c>
      <c r="S364" s="23">
        <f t="shared" si="33"/>
        <v>2023</v>
      </c>
      <c r="T364" s="23">
        <f t="shared" si="34"/>
        <v>1</v>
      </c>
      <c r="U364" t="str">
        <f t="shared" si="35"/>
        <v>Jan-2023</v>
      </c>
    </row>
    <row r="365" spans="1:21" x14ac:dyDescent="0.3">
      <c r="A365" t="s">
        <v>1314</v>
      </c>
      <c r="B365" s="22">
        <v>45221</v>
      </c>
      <c r="C365" s="22">
        <v>45222</v>
      </c>
      <c r="D365" s="23" t="s">
        <v>50</v>
      </c>
      <c r="E365" s="23" t="s">
        <v>1275</v>
      </c>
      <c r="F365" s="23" t="s">
        <v>52</v>
      </c>
      <c r="G365" s="23" t="s">
        <v>53</v>
      </c>
      <c r="H365" s="23" t="s">
        <v>110</v>
      </c>
      <c r="I365" s="23" t="s">
        <v>55</v>
      </c>
      <c r="J365" s="23" t="s">
        <v>65</v>
      </c>
      <c r="K365" s="23" t="s">
        <v>130</v>
      </c>
      <c r="L365" s="24">
        <v>24287.439999999999</v>
      </c>
      <c r="M365">
        <v>8</v>
      </c>
      <c r="N365" s="25">
        <v>0</v>
      </c>
      <c r="O365" s="24">
        <v>6247.87</v>
      </c>
      <c r="P365" s="26">
        <f t="shared" si="30"/>
        <v>0.25724695562809419</v>
      </c>
      <c r="Q365" t="str">
        <f t="shared" si="31"/>
        <v>Medium</v>
      </c>
      <c r="R365" t="str">
        <f t="shared" si="32"/>
        <v>None</v>
      </c>
      <c r="S365" s="23">
        <f t="shared" si="33"/>
        <v>2023</v>
      </c>
      <c r="T365" s="23">
        <f t="shared" si="34"/>
        <v>10</v>
      </c>
      <c r="U365" t="str">
        <f t="shared" si="35"/>
        <v>Oct-2023</v>
      </c>
    </row>
    <row r="366" spans="1:21" x14ac:dyDescent="0.3">
      <c r="A366" t="s">
        <v>1316</v>
      </c>
      <c r="B366" s="22">
        <v>45357</v>
      </c>
      <c r="C366" s="22">
        <v>45363</v>
      </c>
      <c r="D366" s="23" t="s">
        <v>102</v>
      </c>
      <c r="E366" s="23" t="s">
        <v>1319</v>
      </c>
      <c r="F366" s="23" t="s">
        <v>80</v>
      </c>
      <c r="G366" s="23" t="s">
        <v>179</v>
      </c>
      <c r="H366" s="23" t="s">
        <v>236</v>
      </c>
      <c r="I366" s="23" t="s">
        <v>55</v>
      </c>
      <c r="J366" s="23" t="s">
        <v>141</v>
      </c>
      <c r="K366" s="23" t="s">
        <v>142</v>
      </c>
      <c r="L366" s="24">
        <v>108241.1</v>
      </c>
      <c r="M366">
        <v>10</v>
      </c>
      <c r="N366" s="25">
        <v>0</v>
      </c>
      <c r="O366" s="24">
        <v>18124.669999999998</v>
      </c>
      <c r="P366" s="26">
        <f t="shared" si="30"/>
        <v>0.16744720813073774</v>
      </c>
      <c r="Q366" t="str">
        <f t="shared" si="31"/>
        <v>Low</v>
      </c>
      <c r="R366" t="str">
        <f t="shared" si="32"/>
        <v>None</v>
      </c>
      <c r="S366" s="23">
        <f t="shared" si="33"/>
        <v>2024</v>
      </c>
      <c r="T366" s="23">
        <f t="shared" si="34"/>
        <v>3</v>
      </c>
      <c r="U366" t="str">
        <f t="shared" si="35"/>
        <v>Mar-2024</v>
      </c>
    </row>
    <row r="367" spans="1:21" x14ac:dyDescent="0.3">
      <c r="A367" t="s">
        <v>1320</v>
      </c>
      <c r="B367" s="22">
        <v>44989</v>
      </c>
      <c r="C367" s="22">
        <v>44995</v>
      </c>
      <c r="D367" s="23" t="s">
        <v>102</v>
      </c>
      <c r="E367" s="23" t="s">
        <v>824</v>
      </c>
      <c r="F367" s="23" t="s">
        <v>80</v>
      </c>
      <c r="G367" s="23" t="s">
        <v>81</v>
      </c>
      <c r="H367" s="23" t="s">
        <v>95</v>
      </c>
      <c r="I367" s="23" t="s">
        <v>96</v>
      </c>
      <c r="J367" s="23" t="s">
        <v>97</v>
      </c>
      <c r="K367" s="23" t="s">
        <v>416</v>
      </c>
      <c r="L367" s="24">
        <v>12389.92</v>
      </c>
      <c r="M367">
        <v>1</v>
      </c>
      <c r="N367" s="25">
        <v>0.1</v>
      </c>
      <c r="O367" s="24">
        <v>2985.6</v>
      </c>
      <c r="P367" s="26">
        <f t="shared" si="30"/>
        <v>0.24097007890285005</v>
      </c>
      <c r="Q367" t="str">
        <f t="shared" si="31"/>
        <v>Medium</v>
      </c>
      <c r="R367" t="str">
        <f t="shared" si="32"/>
        <v>Low</v>
      </c>
      <c r="S367" s="23">
        <f t="shared" si="33"/>
        <v>2023</v>
      </c>
      <c r="T367" s="23">
        <f t="shared" si="34"/>
        <v>3</v>
      </c>
      <c r="U367" t="str">
        <f t="shared" si="35"/>
        <v>Mar-2023</v>
      </c>
    </row>
    <row r="368" spans="1:21" x14ac:dyDescent="0.3">
      <c r="A368" t="s">
        <v>1323</v>
      </c>
      <c r="B368" s="22">
        <v>44706</v>
      </c>
      <c r="C368" s="22">
        <v>44713</v>
      </c>
      <c r="D368" s="23" t="s">
        <v>78</v>
      </c>
      <c r="E368" s="23" t="s">
        <v>1159</v>
      </c>
      <c r="F368" s="23" t="s">
        <v>80</v>
      </c>
      <c r="G368" s="23" t="s">
        <v>81</v>
      </c>
      <c r="H368" s="23" t="s">
        <v>82</v>
      </c>
      <c r="I368" s="23" t="s">
        <v>83</v>
      </c>
      <c r="J368" s="23" t="s">
        <v>379</v>
      </c>
      <c r="K368" s="23" t="s">
        <v>716</v>
      </c>
      <c r="L368" s="24">
        <v>31950.560000000001</v>
      </c>
      <c r="M368">
        <v>4</v>
      </c>
      <c r="N368" s="25">
        <v>0.05</v>
      </c>
      <c r="O368" s="24">
        <v>7815.7</v>
      </c>
      <c r="P368" s="26">
        <f t="shared" si="30"/>
        <v>0.2446185606762448</v>
      </c>
      <c r="Q368" t="str">
        <f t="shared" si="31"/>
        <v>Medium</v>
      </c>
      <c r="R368" t="str">
        <f t="shared" si="32"/>
        <v>Low</v>
      </c>
      <c r="S368" s="23">
        <f t="shared" si="33"/>
        <v>2022</v>
      </c>
      <c r="T368" s="23">
        <f t="shared" si="34"/>
        <v>5</v>
      </c>
      <c r="U368" t="str">
        <f t="shared" si="35"/>
        <v>May-2022</v>
      </c>
    </row>
    <row r="369" spans="1:21" x14ac:dyDescent="0.3">
      <c r="A369" t="s">
        <v>1325</v>
      </c>
      <c r="B369" s="22">
        <v>44928</v>
      </c>
      <c r="C369" s="22">
        <v>44933</v>
      </c>
      <c r="D369" s="23" t="s">
        <v>102</v>
      </c>
      <c r="E369" s="23" t="s">
        <v>1328</v>
      </c>
      <c r="F369" s="23" t="s">
        <v>71</v>
      </c>
      <c r="G369" s="23" t="s">
        <v>63</v>
      </c>
      <c r="H369" s="23" t="s">
        <v>202</v>
      </c>
      <c r="I369" s="23" t="s">
        <v>55</v>
      </c>
      <c r="J369" s="23" t="s">
        <v>65</v>
      </c>
      <c r="K369" s="23" t="s">
        <v>91</v>
      </c>
      <c r="L369" s="24">
        <v>55287.45</v>
      </c>
      <c r="M369">
        <v>9</v>
      </c>
      <c r="N369" s="25">
        <v>0.1</v>
      </c>
      <c r="O369" s="24">
        <v>11724</v>
      </c>
      <c r="P369" s="26">
        <f t="shared" si="30"/>
        <v>0.21205535795194028</v>
      </c>
      <c r="Q369" t="str">
        <f t="shared" si="31"/>
        <v>Medium</v>
      </c>
      <c r="R369" t="str">
        <f t="shared" si="32"/>
        <v>Low</v>
      </c>
      <c r="S369" s="23">
        <f t="shared" si="33"/>
        <v>2023</v>
      </c>
      <c r="T369" s="23">
        <f t="shared" si="34"/>
        <v>1</v>
      </c>
      <c r="U369" t="str">
        <f t="shared" si="35"/>
        <v>Jan-2023</v>
      </c>
    </row>
    <row r="370" spans="1:21" x14ac:dyDescent="0.3">
      <c r="A370" t="s">
        <v>1329</v>
      </c>
      <c r="B370" s="22">
        <v>45655</v>
      </c>
      <c r="C370" s="22">
        <v>45660</v>
      </c>
      <c r="D370" s="23" t="s">
        <v>102</v>
      </c>
      <c r="E370" s="23" t="s">
        <v>656</v>
      </c>
      <c r="F370" s="23" t="s">
        <v>80</v>
      </c>
      <c r="G370" s="23" t="s">
        <v>72</v>
      </c>
      <c r="H370" s="23" t="s">
        <v>73</v>
      </c>
      <c r="I370" s="23" t="s">
        <v>96</v>
      </c>
      <c r="J370" s="23" t="s">
        <v>166</v>
      </c>
      <c r="K370" s="23" t="s">
        <v>762</v>
      </c>
      <c r="L370" s="24">
        <v>55227.12</v>
      </c>
      <c r="M370">
        <v>6</v>
      </c>
      <c r="N370" s="25">
        <v>0.2</v>
      </c>
      <c r="O370" s="24">
        <v>11646.01</v>
      </c>
      <c r="P370" s="26">
        <f t="shared" si="30"/>
        <v>0.21087483830407958</v>
      </c>
      <c r="Q370" t="str">
        <f t="shared" si="31"/>
        <v>Medium</v>
      </c>
      <c r="R370" t="str">
        <f t="shared" si="32"/>
        <v>Medium</v>
      </c>
      <c r="S370" s="23">
        <f t="shared" si="33"/>
        <v>2024</v>
      </c>
      <c r="T370" s="23">
        <f t="shared" si="34"/>
        <v>12</v>
      </c>
      <c r="U370" t="str">
        <f t="shared" si="35"/>
        <v>Dec-2024</v>
      </c>
    </row>
    <row r="371" spans="1:21" x14ac:dyDescent="0.3">
      <c r="A371" t="s">
        <v>1331</v>
      </c>
      <c r="B371" s="22">
        <v>45330</v>
      </c>
      <c r="C371" s="22">
        <v>45337</v>
      </c>
      <c r="D371" s="23" t="s">
        <v>78</v>
      </c>
      <c r="E371" s="23" t="s">
        <v>1333</v>
      </c>
      <c r="F371" s="23" t="s">
        <v>71</v>
      </c>
      <c r="G371" s="23" t="s">
        <v>63</v>
      </c>
      <c r="H371" s="23" t="s">
        <v>213</v>
      </c>
      <c r="I371" s="23" t="s">
        <v>55</v>
      </c>
      <c r="J371" s="23" t="s">
        <v>141</v>
      </c>
      <c r="K371" s="23" t="s">
        <v>241</v>
      </c>
      <c r="L371" s="24">
        <v>7860.62</v>
      </c>
      <c r="M371">
        <v>1</v>
      </c>
      <c r="N371" s="25">
        <v>0.1</v>
      </c>
      <c r="O371" s="24">
        <v>2818.21</v>
      </c>
      <c r="P371" s="26">
        <f t="shared" si="30"/>
        <v>0.35852261017578768</v>
      </c>
      <c r="Q371" t="str">
        <f t="shared" si="31"/>
        <v>High</v>
      </c>
      <c r="R371" t="str">
        <f t="shared" si="32"/>
        <v>Low</v>
      </c>
      <c r="S371" s="23">
        <f t="shared" si="33"/>
        <v>2024</v>
      </c>
      <c r="T371" s="23">
        <f t="shared" si="34"/>
        <v>2</v>
      </c>
      <c r="U371" t="str">
        <f t="shared" si="35"/>
        <v>Feb-2024</v>
      </c>
    </row>
    <row r="372" spans="1:21" x14ac:dyDescent="0.3">
      <c r="A372" t="s">
        <v>1334</v>
      </c>
      <c r="B372" s="22">
        <v>45016</v>
      </c>
      <c r="C372" s="22">
        <v>45018</v>
      </c>
      <c r="D372" s="23" t="s">
        <v>78</v>
      </c>
      <c r="E372" s="23" t="s">
        <v>1335</v>
      </c>
      <c r="F372" s="23" t="s">
        <v>80</v>
      </c>
      <c r="G372" s="23" t="s">
        <v>179</v>
      </c>
      <c r="H372" s="23" t="s">
        <v>180</v>
      </c>
      <c r="I372" s="23" t="s">
        <v>55</v>
      </c>
      <c r="J372" s="23" t="s">
        <v>173</v>
      </c>
      <c r="K372" s="23" t="s">
        <v>735</v>
      </c>
      <c r="L372" s="24">
        <v>15062.34</v>
      </c>
      <c r="M372">
        <v>6</v>
      </c>
      <c r="N372" s="25">
        <v>0.1</v>
      </c>
      <c r="O372" s="24">
        <v>4178.3900000000003</v>
      </c>
      <c r="P372" s="26">
        <f t="shared" si="30"/>
        <v>0.27740643220110556</v>
      </c>
      <c r="Q372" t="str">
        <f t="shared" si="31"/>
        <v>Medium</v>
      </c>
      <c r="R372" t="str">
        <f t="shared" si="32"/>
        <v>Low</v>
      </c>
      <c r="S372" s="23">
        <f t="shared" si="33"/>
        <v>2023</v>
      </c>
      <c r="T372" s="23">
        <f t="shared" si="34"/>
        <v>3</v>
      </c>
      <c r="U372" t="str">
        <f t="shared" si="35"/>
        <v>Mar-2023</v>
      </c>
    </row>
    <row r="373" spans="1:21" x14ac:dyDescent="0.3">
      <c r="A373" t="s">
        <v>1336</v>
      </c>
      <c r="B373" s="22">
        <v>45754</v>
      </c>
      <c r="C373" s="22">
        <v>45756</v>
      </c>
      <c r="D373" s="23" t="s">
        <v>61</v>
      </c>
      <c r="E373" s="23" t="s">
        <v>320</v>
      </c>
      <c r="F373" s="23" t="s">
        <v>52</v>
      </c>
      <c r="G373" s="23" t="s">
        <v>179</v>
      </c>
      <c r="H373" s="23" t="s">
        <v>236</v>
      </c>
      <c r="I373" s="23" t="s">
        <v>83</v>
      </c>
      <c r="J373" s="23" t="s">
        <v>449</v>
      </c>
      <c r="K373" s="23" t="s">
        <v>681</v>
      </c>
      <c r="L373" s="24">
        <v>71609.88</v>
      </c>
      <c r="M373">
        <v>6</v>
      </c>
      <c r="N373" s="25">
        <v>0.05</v>
      </c>
      <c r="O373" s="24">
        <v>18907.47</v>
      </c>
      <c r="P373" s="26">
        <f t="shared" si="30"/>
        <v>0.26403437626204651</v>
      </c>
      <c r="Q373" t="str">
        <f t="shared" si="31"/>
        <v>Medium</v>
      </c>
      <c r="R373" t="str">
        <f t="shared" si="32"/>
        <v>Low</v>
      </c>
      <c r="S373" s="23">
        <f t="shared" si="33"/>
        <v>2025</v>
      </c>
      <c r="T373" s="23">
        <f t="shared" si="34"/>
        <v>4</v>
      </c>
      <c r="U373" t="str">
        <f t="shared" si="35"/>
        <v>Apr-2025</v>
      </c>
    </row>
    <row r="374" spans="1:21" x14ac:dyDescent="0.3">
      <c r="A374" t="s">
        <v>1339</v>
      </c>
      <c r="B374" s="22">
        <v>45974</v>
      </c>
      <c r="C374" s="22">
        <v>45980</v>
      </c>
      <c r="D374" s="23" t="s">
        <v>50</v>
      </c>
      <c r="E374" s="23" t="s">
        <v>1267</v>
      </c>
      <c r="F374" s="23" t="s">
        <v>52</v>
      </c>
      <c r="G374" s="23" t="s">
        <v>179</v>
      </c>
      <c r="H374" s="23" t="s">
        <v>236</v>
      </c>
      <c r="I374" s="23" t="s">
        <v>55</v>
      </c>
      <c r="J374" s="23" t="s">
        <v>173</v>
      </c>
      <c r="K374" s="23" t="s">
        <v>780</v>
      </c>
      <c r="L374" s="24">
        <v>79325.58</v>
      </c>
      <c r="M374">
        <v>6</v>
      </c>
      <c r="N374" s="25">
        <v>0.15</v>
      </c>
      <c r="O374" s="24">
        <v>19949.52</v>
      </c>
      <c r="P374" s="26">
        <f t="shared" si="30"/>
        <v>0.25148911612118058</v>
      </c>
      <c r="Q374" t="str">
        <f t="shared" si="31"/>
        <v>Medium</v>
      </c>
      <c r="R374" t="str">
        <f t="shared" si="32"/>
        <v>Medium</v>
      </c>
      <c r="S374" s="23">
        <f t="shared" si="33"/>
        <v>2025</v>
      </c>
      <c r="T374" s="23">
        <f t="shared" si="34"/>
        <v>11</v>
      </c>
      <c r="U374" t="str">
        <f t="shared" si="35"/>
        <v>Nov-2025</v>
      </c>
    </row>
    <row r="375" spans="1:21" x14ac:dyDescent="0.3">
      <c r="A375" t="s">
        <v>1340</v>
      </c>
      <c r="B375" s="22">
        <v>44808</v>
      </c>
      <c r="C375" s="22">
        <v>44815</v>
      </c>
      <c r="D375" s="23" t="s">
        <v>61</v>
      </c>
      <c r="E375" s="23" t="s">
        <v>734</v>
      </c>
      <c r="F375" s="23" t="s">
        <v>80</v>
      </c>
      <c r="G375" s="23" t="s">
        <v>63</v>
      </c>
      <c r="H375" s="23" t="s">
        <v>213</v>
      </c>
      <c r="I375" s="23" t="s">
        <v>118</v>
      </c>
      <c r="J375" s="23" t="s">
        <v>191</v>
      </c>
      <c r="K375" s="23" t="s">
        <v>829</v>
      </c>
      <c r="L375" s="24">
        <v>77046.39</v>
      </c>
      <c r="M375">
        <v>9</v>
      </c>
      <c r="N375" s="25">
        <v>0.1</v>
      </c>
      <c r="O375" s="24">
        <v>19027.349999999999</v>
      </c>
      <c r="P375" s="26">
        <f t="shared" si="30"/>
        <v>0.24695965638364106</v>
      </c>
      <c r="Q375" t="str">
        <f t="shared" si="31"/>
        <v>Medium</v>
      </c>
      <c r="R375" t="str">
        <f t="shared" si="32"/>
        <v>Low</v>
      </c>
      <c r="S375" s="23">
        <f t="shared" si="33"/>
        <v>2022</v>
      </c>
      <c r="T375" s="23">
        <f t="shared" si="34"/>
        <v>9</v>
      </c>
      <c r="U375" t="str">
        <f t="shared" si="35"/>
        <v>Sep-2022</v>
      </c>
    </row>
    <row r="376" spans="1:21" x14ac:dyDescent="0.3">
      <c r="A376" t="s">
        <v>1343</v>
      </c>
      <c r="B376" s="22">
        <v>45014</v>
      </c>
      <c r="C376" s="22">
        <v>45016</v>
      </c>
      <c r="D376" s="23" t="s">
        <v>50</v>
      </c>
      <c r="E376" s="23" t="s">
        <v>103</v>
      </c>
      <c r="F376" s="23" t="s">
        <v>80</v>
      </c>
      <c r="G376" s="23" t="s">
        <v>179</v>
      </c>
      <c r="H376" s="23" t="s">
        <v>180</v>
      </c>
      <c r="I376" s="23" t="s">
        <v>83</v>
      </c>
      <c r="J376" s="23" t="s">
        <v>379</v>
      </c>
      <c r="K376" s="23" t="s">
        <v>562</v>
      </c>
      <c r="L376" s="24">
        <v>16734.060000000001</v>
      </c>
      <c r="M376">
        <v>7</v>
      </c>
      <c r="N376" s="25">
        <v>0.1</v>
      </c>
      <c r="O376" s="24">
        <v>5713.47</v>
      </c>
      <c r="P376" s="26">
        <f t="shared" si="30"/>
        <v>0.34142760334312172</v>
      </c>
      <c r="Q376" t="str">
        <f t="shared" si="31"/>
        <v>High</v>
      </c>
      <c r="R376" t="str">
        <f t="shared" si="32"/>
        <v>Low</v>
      </c>
      <c r="S376" s="23">
        <f t="shared" si="33"/>
        <v>2023</v>
      </c>
      <c r="T376" s="23">
        <f t="shared" si="34"/>
        <v>3</v>
      </c>
      <c r="U376" t="str">
        <f t="shared" si="35"/>
        <v>Mar-2023</v>
      </c>
    </row>
    <row r="377" spans="1:21" x14ac:dyDescent="0.3">
      <c r="A377" t="s">
        <v>1345</v>
      </c>
      <c r="B377" s="22">
        <v>45732</v>
      </c>
      <c r="C377" s="22">
        <v>45738</v>
      </c>
      <c r="D377" s="23" t="s">
        <v>50</v>
      </c>
      <c r="E377" s="23" t="s">
        <v>1004</v>
      </c>
      <c r="F377" s="23" t="s">
        <v>71</v>
      </c>
      <c r="G377" s="23" t="s">
        <v>81</v>
      </c>
      <c r="H377" s="23" t="s">
        <v>186</v>
      </c>
      <c r="I377" s="23" t="s">
        <v>96</v>
      </c>
      <c r="J377" s="23" t="s">
        <v>135</v>
      </c>
      <c r="K377" s="23" t="s">
        <v>395</v>
      </c>
      <c r="L377" s="24">
        <v>67820.639999999999</v>
      </c>
      <c r="M377">
        <v>8</v>
      </c>
      <c r="N377" s="25">
        <v>0.15</v>
      </c>
      <c r="O377" s="24">
        <v>17361.73</v>
      </c>
      <c r="P377" s="26">
        <f t="shared" si="30"/>
        <v>0.25599478270921655</v>
      </c>
      <c r="Q377" t="str">
        <f t="shared" si="31"/>
        <v>Medium</v>
      </c>
      <c r="R377" t="str">
        <f t="shared" si="32"/>
        <v>Medium</v>
      </c>
      <c r="S377" s="23">
        <f t="shared" si="33"/>
        <v>2025</v>
      </c>
      <c r="T377" s="23">
        <f t="shared" si="34"/>
        <v>3</v>
      </c>
      <c r="U377" t="str">
        <f t="shared" si="35"/>
        <v>Mar-2025</v>
      </c>
    </row>
    <row r="378" spans="1:21" x14ac:dyDescent="0.3">
      <c r="A378" t="s">
        <v>1347</v>
      </c>
      <c r="B378" s="22">
        <v>45732</v>
      </c>
      <c r="C378" s="22">
        <v>45734</v>
      </c>
      <c r="D378" s="23" t="s">
        <v>61</v>
      </c>
      <c r="E378" s="23" t="s">
        <v>146</v>
      </c>
      <c r="F378" s="23" t="s">
        <v>71</v>
      </c>
      <c r="G378" s="23" t="s">
        <v>63</v>
      </c>
      <c r="H378" s="23" t="s">
        <v>64</v>
      </c>
      <c r="I378" s="23" t="s">
        <v>55</v>
      </c>
      <c r="J378" s="23" t="s">
        <v>173</v>
      </c>
      <c r="K378" s="23" t="s">
        <v>735</v>
      </c>
      <c r="L378" s="24">
        <v>39241.72</v>
      </c>
      <c r="M378">
        <v>7</v>
      </c>
      <c r="N378" s="25">
        <v>0.05</v>
      </c>
      <c r="O378" s="24">
        <v>11922.6</v>
      </c>
      <c r="P378" s="26">
        <f t="shared" si="30"/>
        <v>0.30382460299905306</v>
      </c>
      <c r="Q378" t="str">
        <f t="shared" si="31"/>
        <v>High</v>
      </c>
      <c r="R378" t="str">
        <f t="shared" si="32"/>
        <v>Low</v>
      </c>
      <c r="S378" s="23">
        <f t="shared" si="33"/>
        <v>2025</v>
      </c>
      <c r="T378" s="23">
        <f t="shared" si="34"/>
        <v>3</v>
      </c>
      <c r="U378" t="str">
        <f t="shared" si="35"/>
        <v>Mar-2025</v>
      </c>
    </row>
    <row r="379" spans="1:21" x14ac:dyDescent="0.3">
      <c r="A379" t="s">
        <v>1348</v>
      </c>
      <c r="B379" s="22">
        <v>45778</v>
      </c>
      <c r="C379" s="22">
        <v>45784</v>
      </c>
      <c r="D379" s="23" t="s">
        <v>50</v>
      </c>
      <c r="E379" s="23" t="s">
        <v>914</v>
      </c>
      <c r="F379" s="23" t="s">
        <v>71</v>
      </c>
      <c r="G379" s="23" t="s">
        <v>179</v>
      </c>
      <c r="H379" s="23" t="s">
        <v>236</v>
      </c>
      <c r="I379" s="23" t="s">
        <v>83</v>
      </c>
      <c r="J379" s="23" t="s">
        <v>379</v>
      </c>
      <c r="K379" s="23" t="s">
        <v>716</v>
      </c>
      <c r="L379" s="24">
        <v>12621.36</v>
      </c>
      <c r="M379">
        <v>4</v>
      </c>
      <c r="N379" s="25">
        <v>0.1</v>
      </c>
      <c r="O379" s="24">
        <v>4100.7</v>
      </c>
      <c r="P379" s="26">
        <f t="shared" si="30"/>
        <v>0.32490159539067104</v>
      </c>
      <c r="Q379" t="str">
        <f t="shared" si="31"/>
        <v>High</v>
      </c>
      <c r="R379" t="str">
        <f t="shared" si="32"/>
        <v>Low</v>
      </c>
      <c r="S379" s="23">
        <f t="shared" si="33"/>
        <v>2025</v>
      </c>
      <c r="T379" s="23">
        <f t="shared" si="34"/>
        <v>5</v>
      </c>
      <c r="U379" t="str">
        <f t="shared" si="35"/>
        <v>May-2025</v>
      </c>
    </row>
    <row r="380" spans="1:21" x14ac:dyDescent="0.3">
      <c r="A380" t="s">
        <v>1350</v>
      </c>
      <c r="B380" s="22">
        <v>44737</v>
      </c>
      <c r="C380" s="22">
        <v>44738</v>
      </c>
      <c r="D380" s="23" t="s">
        <v>50</v>
      </c>
      <c r="E380" s="23" t="s">
        <v>1232</v>
      </c>
      <c r="F380" s="23" t="s">
        <v>52</v>
      </c>
      <c r="G380" s="23" t="s">
        <v>72</v>
      </c>
      <c r="H380" s="23" t="s">
        <v>117</v>
      </c>
      <c r="I380" s="23" t="s">
        <v>118</v>
      </c>
      <c r="J380" s="23" t="s">
        <v>191</v>
      </c>
      <c r="K380" s="23" t="s">
        <v>829</v>
      </c>
      <c r="L380" s="24">
        <v>57388.959999999999</v>
      </c>
      <c r="M380">
        <v>8</v>
      </c>
      <c r="N380" s="25">
        <v>0.1</v>
      </c>
      <c r="O380" s="24">
        <v>17961.189999999999</v>
      </c>
      <c r="P380" s="26">
        <f t="shared" si="30"/>
        <v>0.31297291325718396</v>
      </c>
      <c r="Q380" t="str">
        <f t="shared" si="31"/>
        <v>High</v>
      </c>
      <c r="R380" t="str">
        <f t="shared" si="32"/>
        <v>Low</v>
      </c>
      <c r="S380" s="23">
        <f t="shared" si="33"/>
        <v>2022</v>
      </c>
      <c r="T380" s="23">
        <f t="shared" si="34"/>
        <v>6</v>
      </c>
      <c r="U380" t="str">
        <f t="shared" si="35"/>
        <v>Jun-2022</v>
      </c>
    </row>
    <row r="381" spans="1:21" x14ac:dyDescent="0.3">
      <c r="A381" t="s">
        <v>1353</v>
      </c>
      <c r="B381" s="22">
        <v>45663</v>
      </c>
      <c r="C381" s="22">
        <v>45665</v>
      </c>
      <c r="D381" s="23" t="s">
        <v>61</v>
      </c>
      <c r="E381" s="23" t="s">
        <v>1115</v>
      </c>
      <c r="F381" s="23" t="s">
        <v>71</v>
      </c>
      <c r="G381" s="23" t="s">
        <v>179</v>
      </c>
      <c r="H381" s="23" t="s">
        <v>236</v>
      </c>
      <c r="I381" s="23" t="s">
        <v>83</v>
      </c>
      <c r="J381" s="23" t="s">
        <v>449</v>
      </c>
      <c r="K381" s="23" t="s">
        <v>450</v>
      </c>
      <c r="L381" s="24">
        <v>136094</v>
      </c>
      <c r="M381">
        <v>10</v>
      </c>
      <c r="N381" s="25">
        <v>0.2</v>
      </c>
      <c r="O381" s="24">
        <v>42366.55</v>
      </c>
      <c r="P381" s="26">
        <f t="shared" si="30"/>
        <v>0.31130358428733085</v>
      </c>
      <c r="Q381" t="str">
        <f t="shared" si="31"/>
        <v>High</v>
      </c>
      <c r="R381" t="str">
        <f t="shared" si="32"/>
        <v>Medium</v>
      </c>
      <c r="S381" s="23">
        <f t="shared" si="33"/>
        <v>2025</v>
      </c>
      <c r="T381" s="23">
        <f t="shared" si="34"/>
        <v>1</v>
      </c>
      <c r="U381" t="str">
        <f t="shared" si="35"/>
        <v>Jan-2025</v>
      </c>
    </row>
    <row r="382" spans="1:21" x14ac:dyDescent="0.3">
      <c r="A382" t="s">
        <v>1354</v>
      </c>
      <c r="B382" s="22">
        <v>44910</v>
      </c>
      <c r="C382" s="22">
        <v>44911</v>
      </c>
      <c r="D382" s="23" t="s">
        <v>78</v>
      </c>
      <c r="E382" s="23" t="s">
        <v>648</v>
      </c>
      <c r="F382" s="23" t="s">
        <v>71</v>
      </c>
      <c r="G382" s="23" t="s">
        <v>81</v>
      </c>
      <c r="H382" s="23" t="s">
        <v>186</v>
      </c>
      <c r="I382" s="23" t="s">
        <v>55</v>
      </c>
      <c r="J382" s="23" t="s">
        <v>173</v>
      </c>
      <c r="K382" s="23" t="s">
        <v>735</v>
      </c>
      <c r="L382" s="24">
        <v>50060.65</v>
      </c>
      <c r="M382">
        <v>5</v>
      </c>
      <c r="N382" s="25">
        <v>0.25</v>
      </c>
      <c r="O382" s="24">
        <v>11637.04</v>
      </c>
      <c r="P382" s="26">
        <f t="shared" si="30"/>
        <v>0.2324588274423125</v>
      </c>
      <c r="Q382" t="str">
        <f t="shared" si="31"/>
        <v>Medium</v>
      </c>
      <c r="R382" t="str">
        <f t="shared" si="32"/>
        <v>High</v>
      </c>
      <c r="S382" s="23">
        <f t="shared" si="33"/>
        <v>2022</v>
      </c>
      <c r="T382" s="23">
        <f t="shared" si="34"/>
        <v>12</v>
      </c>
      <c r="U382" t="str">
        <f t="shared" si="35"/>
        <v>Dec-2022</v>
      </c>
    </row>
    <row r="383" spans="1:21" x14ac:dyDescent="0.3">
      <c r="A383" t="s">
        <v>1356</v>
      </c>
      <c r="B383" s="22">
        <v>44782</v>
      </c>
      <c r="C383" s="22">
        <v>44783</v>
      </c>
      <c r="D383" s="23" t="s">
        <v>78</v>
      </c>
      <c r="E383" s="23" t="s">
        <v>761</v>
      </c>
      <c r="F383" s="23" t="s">
        <v>71</v>
      </c>
      <c r="G383" s="23" t="s">
        <v>179</v>
      </c>
      <c r="H383" s="23" t="s">
        <v>180</v>
      </c>
      <c r="I383" s="23" t="s">
        <v>118</v>
      </c>
      <c r="J383" s="23" t="s">
        <v>119</v>
      </c>
      <c r="K383" s="23" t="s">
        <v>270</v>
      </c>
      <c r="L383" s="24">
        <v>13524.39</v>
      </c>
      <c r="M383">
        <v>9</v>
      </c>
      <c r="N383" s="25">
        <v>0.05</v>
      </c>
      <c r="O383" s="24">
        <v>3531.16</v>
      </c>
      <c r="P383" s="26">
        <f t="shared" si="30"/>
        <v>0.2610956945193092</v>
      </c>
      <c r="Q383" t="str">
        <f t="shared" si="31"/>
        <v>Medium</v>
      </c>
      <c r="R383" t="str">
        <f t="shared" si="32"/>
        <v>Low</v>
      </c>
      <c r="S383" s="23">
        <f t="shared" si="33"/>
        <v>2022</v>
      </c>
      <c r="T383" s="23">
        <f t="shared" si="34"/>
        <v>8</v>
      </c>
      <c r="U383" t="str">
        <f t="shared" si="35"/>
        <v>Aug-2022</v>
      </c>
    </row>
    <row r="384" spans="1:21" x14ac:dyDescent="0.3">
      <c r="A384" t="s">
        <v>1358</v>
      </c>
      <c r="B384" s="22">
        <v>45499</v>
      </c>
      <c r="C384" s="22">
        <v>45504</v>
      </c>
      <c r="D384" s="23" t="s">
        <v>50</v>
      </c>
      <c r="E384" s="23" t="s">
        <v>345</v>
      </c>
      <c r="F384" s="23" t="s">
        <v>80</v>
      </c>
      <c r="G384" s="23" t="s">
        <v>72</v>
      </c>
      <c r="H384" s="23" t="s">
        <v>73</v>
      </c>
      <c r="I384" s="23" t="s">
        <v>96</v>
      </c>
      <c r="J384" s="23" t="s">
        <v>166</v>
      </c>
      <c r="K384" s="23" t="s">
        <v>762</v>
      </c>
      <c r="L384" s="24">
        <v>1415.73</v>
      </c>
      <c r="M384">
        <v>3</v>
      </c>
      <c r="N384" s="25">
        <v>0.25</v>
      </c>
      <c r="O384" s="24">
        <v>331.3</v>
      </c>
      <c r="P384" s="26">
        <f t="shared" si="30"/>
        <v>0.23401354778100344</v>
      </c>
      <c r="Q384" t="str">
        <f t="shared" si="31"/>
        <v>Medium</v>
      </c>
      <c r="R384" t="str">
        <f t="shared" si="32"/>
        <v>High</v>
      </c>
      <c r="S384" s="23">
        <f t="shared" si="33"/>
        <v>2024</v>
      </c>
      <c r="T384" s="23">
        <f t="shared" si="34"/>
        <v>7</v>
      </c>
      <c r="U384" t="str">
        <f t="shared" si="35"/>
        <v>Jul-2024</v>
      </c>
    </row>
    <row r="385" spans="1:21" x14ac:dyDescent="0.3">
      <c r="A385" t="s">
        <v>1360</v>
      </c>
      <c r="B385" s="22">
        <v>45842</v>
      </c>
      <c r="C385" s="22">
        <v>45845</v>
      </c>
      <c r="D385" s="23" t="s">
        <v>61</v>
      </c>
      <c r="E385" s="23" t="s">
        <v>378</v>
      </c>
      <c r="F385" s="23" t="s">
        <v>52</v>
      </c>
      <c r="G385" s="23" t="s">
        <v>72</v>
      </c>
      <c r="H385" s="23" t="s">
        <v>346</v>
      </c>
      <c r="I385" s="23" t="s">
        <v>55</v>
      </c>
      <c r="J385" s="23" t="s">
        <v>141</v>
      </c>
      <c r="K385" s="23" t="s">
        <v>142</v>
      </c>
      <c r="L385" s="24">
        <v>15775.32</v>
      </c>
      <c r="M385">
        <v>3</v>
      </c>
      <c r="N385" s="25">
        <v>0.15</v>
      </c>
      <c r="O385" s="24">
        <v>3161.41</v>
      </c>
      <c r="P385" s="26">
        <f t="shared" si="30"/>
        <v>0.20040227393168569</v>
      </c>
      <c r="Q385" t="str">
        <f t="shared" si="31"/>
        <v>Medium</v>
      </c>
      <c r="R385" t="str">
        <f t="shared" si="32"/>
        <v>Medium</v>
      </c>
      <c r="S385" s="23">
        <f t="shared" si="33"/>
        <v>2025</v>
      </c>
      <c r="T385" s="23">
        <f t="shared" si="34"/>
        <v>7</v>
      </c>
      <c r="U385" t="str">
        <f t="shared" si="35"/>
        <v>Jul-2025</v>
      </c>
    </row>
    <row r="386" spans="1:21" x14ac:dyDescent="0.3">
      <c r="A386" t="s">
        <v>1362</v>
      </c>
      <c r="B386" s="22">
        <v>44741</v>
      </c>
      <c r="C386" s="22">
        <v>44747</v>
      </c>
      <c r="D386" s="23" t="s">
        <v>102</v>
      </c>
      <c r="E386" s="23" t="s">
        <v>1319</v>
      </c>
      <c r="F386" s="23" t="s">
        <v>80</v>
      </c>
      <c r="G386" s="23" t="s">
        <v>53</v>
      </c>
      <c r="H386" s="23" t="s">
        <v>246</v>
      </c>
      <c r="I386" s="23" t="s">
        <v>83</v>
      </c>
      <c r="J386" s="23" t="s">
        <v>156</v>
      </c>
      <c r="K386" s="23" t="s">
        <v>285</v>
      </c>
      <c r="L386" s="24">
        <v>68320.399999999994</v>
      </c>
      <c r="M386">
        <v>5</v>
      </c>
      <c r="N386" s="25">
        <v>0.1</v>
      </c>
      <c r="O386" s="24">
        <v>17690.669999999998</v>
      </c>
      <c r="P386" s="26">
        <f t="shared" si="30"/>
        <v>0.25893686219635714</v>
      </c>
      <c r="Q386" t="str">
        <f t="shared" si="31"/>
        <v>Medium</v>
      </c>
      <c r="R386" t="str">
        <f t="shared" si="32"/>
        <v>Low</v>
      </c>
      <c r="S386" s="23">
        <f t="shared" si="33"/>
        <v>2022</v>
      </c>
      <c r="T386" s="23">
        <f t="shared" si="34"/>
        <v>6</v>
      </c>
      <c r="U386" t="str">
        <f t="shared" si="35"/>
        <v>Jun-2022</v>
      </c>
    </row>
    <row r="387" spans="1:21" x14ac:dyDescent="0.3">
      <c r="A387" t="s">
        <v>1365</v>
      </c>
      <c r="B387" s="22">
        <v>44831</v>
      </c>
      <c r="C387" s="22">
        <v>44833</v>
      </c>
      <c r="D387" s="23" t="s">
        <v>61</v>
      </c>
      <c r="E387" s="23" t="s">
        <v>1367</v>
      </c>
      <c r="F387" s="23" t="s">
        <v>80</v>
      </c>
      <c r="G387" s="23" t="s">
        <v>53</v>
      </c>
      <c r="H387" s="23" t="s">
        <v>110</v>
      </c>
      <c r="I387" s="23" t="s">
        <v>118</v>
      </c>
      <c r="J387" s="23" t="s">
        <v>303</v>
      </c>
      <c r="K387" s="23" t="s">
        <v>491</v>
      </c>
      <c r="L387" s="24">
        <v>29736.69</v>
      </c>
      <c r="M387">
        <v>3</v>
      </c>
      <c r="N387" s="25">
        <v>0.2</v>
      </c>
      <c r="O387" s="24">
        <v>4061.37</v>
      </c>
      <c r="P387" s="26">
        <f t="shared" si="30"/>
        <v>0.13657774284898555</v>
      </c>
      <c r="Q387" t="str">
        <f t="shared" si="31"/>
        <v>Low</v>
      </c>
      <c r="R387" t="str">
        <f t="shared" si="32"/>
        <v>Medium</v>
      </c>
      <c r="S387" s="23">
        <f t="shared" si="33"/>
        <v>2022</v>
      </c>
      <c r="T387" s="23">
        <f t="shared" si="34"/>
        <v>9</v>
      </c>
      <c r="U387" t="str">
        <f t="shared" si="35"/>
        <v>Sep-2022</v>
      </c>
    </row>
    <row r="388" spans="1:21" x14ac:dyDescent="0.3">
      <c r="A388" t="s">
        <v>1368</v>
      </c>
      <c r="B388" s="22">
        <v>45212</v>
      </c>
      <c r="C388" s="22">
        <v>45213</v>
      </c>
      <c r="D388" s="23" t="s">
        <v>50</v>
      </c>
      <c r="E388" s="23" t="s">
        <v>715</v>
      </c>
      <c r="F388" s="23" t="s">
        <v>52</v>
      </c>
      <c r="G388" s="23" t="s">
        <v>81</v>
      </c>
      <c r="H388" s="23" t="s">
        <v>95</v>
      </c>
      <c r="I388" s="23" t="s">
        <v>96</v>
      </c>
      <c r="J388" s="23" t="s">
        <v>166</v>
      </c>
      <c r="K388" s="23" t="s">
        <v>337</v>
      </c>
      <c r="L388" s="24">
        <v>89880.16</v>
      </c>
      <c r="M388">
        <v>8</v>
      </c>
      <c r="N388" s="25">
        <v>0.25</v>
      </c>
      <c r="O388" s="24">
        <v>11236.42</v>
      </c>
      <c r="P388" s="26">
        <f t="shared" ref="P388:P451" si="36">IFERROR(O388/L388,0)</f>
        <v>0.12501557629625937</v>
      </c>
      <c r="Q388" t="str">
        <f t="shared" ref="Q388:Q451" si="37">IF(P388&gt;=0.3,"High",IF(P388&gt;=0.2,"Medium","Low"))</f>
        <v>Low</v>
      </c>
      <c r="R388" t="str">
        <f t="shared" ref="R388:R451" si="38">IF(N388=0,"None",IF(N388&lt;=0.1,"Low",IF(N388&lt;=0.2,"Medium","High")))</f>
        <v>High</v>
      </c>
      <c r="S388" s="23">
        <f t="shared" ref="S388:S451" si="39">YEAR(B388)</f>
        <v>2023</v>
      </c>
      <c r="T388" s="23">
        <f t="shared" ref="T388:T451" si="40">MONTH(B388)</f>
        <v>10</v>
      </c>
      <c r="U388" t="str">
        <f t="shared" ref="U388:U451" si="41">TEXT(B388,"mmm-yyyy")</f>
        <v>Oct-2023</v>
      </c>
    </row>
    <row r="389" spans="1:21" x14ac:dyDescent="0.3">
      <c r="A389" t="s">
        <v>1371</v>
      </c>
      <c r="B389" s="22">
        <v>45122</v>
      </c>
      <c r="C389" s="22">
        <v>45124</v>
      </c>
      <c r="D389" s="23" t="s">
        <v>61</v>
      </c>
      <c r="E389" s="23" t="s">
        <v>440</v>
      </c>
      <c r="F389" s="23" t="s">
        <v>52</v>
      </c>
      <c r="G389" s="23" t="s">
        <v>81</v>
      </c>
      <c r="H389" s="23" t="s">
        <v>95</v>
      </c>
      <c r="I389" s="23" t="s">
        <v>83</v>
      </c>
      <c r="J389" s="23" t="s">
        <v>156</v>
      </c>
      <c r="K389" s="23" t="s">
        <v>157</v>
      </c>
      <c r="L389" s="24">
        <v>5517.07</v>
      </c>
      <c r="M389">
        <v>1</v>
      </c>
      <c r="N389" s="25">
        <v>0.25</v>
      </c>
      <c r="O389" s="24">
        <v>848.43</v>
      </c>
      <c r="P389" s="26">
        <f t="shared" si="36"/>
        <v>0.15378271437556529</v>
      </c>
      <c r="Q389" t="str">
        <f t="shared" si="37"/>
        <v>Low</v>
      </c>
      <c r="R389" t="str">
        <f t="shared" si="38"/>
        <v>High</v>
      </c>
      <c r="S389" s="23">
        <f t="shared" si="39"/>
        <v>2023</v>
      </c>
      <c r="T389" s="23">
        <f t="shared" si="40"/>
        <v>7</v>
      </c>
      <c r="U389" t="str">
        <f t="shared" si="41"/>
        <v>Jul-2023</v>
      </c>
    </row>
    <row r="390" spans="1:21" x14ac:dyDescent="0.3">
      <c r="A390" t="s">
        <v>1373</v>
      </c>
      <c r="B390" s="22">
        <v>44836</v>
      </c>
      <c r="C390" s="22">
        <v>44841</v>
      </c>
      <c r="D390" s="23" t="s">
        <v>102</v>
      </c>
      <c r="E390" s="23" t="s">
        <v>1375</v>
      </c>
      <c r="F390" s="23" t="s">
        <v>71</v>
      </c>
      <c r="G390" s="23" t="s">
        <v>63</v>
      </c>
      <c r="H390" s="23" t="s">
        <v>202</v>
      </c>
      <c r="I390" s="23" t="s">
        <v>83</v>
      </c>
      <c r="J390" s="23" t="s">
        <v>156</v>
      </c>
      <c r="K390" s="23" t="s">
        <v>157</v>
      </c>
      <c r="L390" s="24">
        <v>2708</v>
      </c>
      <c r="M390">
        <v>4</v>
      </c>
      <c r="N390" s="25">
        <v>0</v>
      </c>
      <c r="O390" s="24">
        <v>456.68</v>
      </c>
      <c r="P390" s="26">
        <f t="shared" si="36"/>
        <v>0.16864106351550961</v>
      </c>
      <c r="Q390" t="str">
        <f t="shared" si="37"/>
        <v>Low</v>
      </c>
      <c r="R390" t="str">
        <f t="shared" si="38"/>
        <v>None</v>
      </c>
      <c r="S390" s="23">
        <f t="shared" si="39"/>
        <v>2022</v>
      </c>
      <c r="T390" s="23">
        <f t="shared" si="40"/>
        <v>10</v>
      </c>
      <c r="U390" t="str">
        <f t="shared" si="41"/>
        <v>Oct-2022</v>
      </c>
    </row>
    <row r="391" spans="1:21" x14ac:dyDescent="0.3">
      <c r="A391" t="s">
        <v>1376</v>
      </c>
      <c r="B391" s="22">
        <v>45407</v>
      </c>
      <c r="C391" s="22">
        <v>45409</v>
      </c>
      <c r="D391" s="23" t="s">
        <v>61</v>
      </c>
      <c r="E391" s="23" t="s">
        <v>261</v>
      </c>
      <c r="F391" s="23" t="s">
        <v>52</v>
      </c>
      <c r="G391" s="23" t="s">
        <v>63</v>
      </c>
      <c r="H391" s="23" t="s">
        <v>202</v>
      </c>
      <c r="I391" s="23" t="s">
        <v>118</v>
      </c>
      <c r="J391" s="23" t="s">
        <v>119</v>
      </c>
      <c r="K391" s="23" t="s">
        <v>120</v>
      </c>
      <c r="L391" s="24">
        <v>43344.21</v>
      </c>
      <c r="M391">
        <v>7</v>
      </c>
      <c r="N391" s="25">
        <v>0</v>
      </c>
      <c r="O391" s="24">
        <v>10750.12</v>
      </c>
      <c r="P391" s="26">
        <f t="shared" si="36"/>
        <v>0.24801743993026984</v>
      </c>
      <c r="Q391" t="str">
        <f t="shared" si="37"/>
        <v>Medium</v>
      </c>
      <c r="R391" t="str">
        <f t="shared" si="38"/>
        <v>None</v>
      </c>
      <c r="S391" s="23">
        <f t="shared" si="39"/>
        <v>2024</v>
      </c>
      <c r="T391" s="23">
        <f t="shared" si="40"/>
        <v>4</v>
      </c>
      <c r="U391" t="str">
        <f t="shared" si="41"/>
        <v>Apr-2024</v>
      </c>
    </row>
    <row r="392" spans="1:21" x14ac:dyDescent="0.3">
      <c r="A392" t="s">
        <v>1378</v>
      </c>
      <c r="B392" s="22">
        <v>45341</v>
      </c>
      <c r="C392" s="22">
        <v>45347</v>
      </c>
      <c r="D392" s="23" t="s">
        <v>78</v>
      </c>
      <c r="E392" s="23" t="s">
        <v>1380</v>
      </c>
      <c r="F392" s="23" t="s">
        <v>80</v>
      </c>
      <c r="G392" s="23" t="s">
        <v>179</v>
      </c>
      <c r="H392" s="23" t="s">
        <v>180</v>
      </c>
      <c r="I392" s="23" t="s">
        <v>55</v>
      </c>
      <c r="J392" s="23" t="s">
        <v>56</v>
      </c>
      <c r="K392" s="23" t="s">
        <v>151</v>
      </c>
      <c r="L392" s="24">
        <v>13191.14</v>
      </c>
      <c r="M392">
        <v>1</v>
      </c>
      <c r="N392" s="25">
        <v>0.05</v>
      </c>
      <c r="O392" s="24">
        <v>3387.59</v>
      </c>
      <c r="P392" s="26">
        <f t="shared" si="36"/>
        <v>0.25680797868872596</v>
      </c>
      <c r="Q392" t="str">
        <f t="shared" si="37"/>
        <v>Medium</v>
      </c>
      <c r="R392" t="str">
        <f t="shared" si="38"/>
        <v>Low</v>
      </c>
      <c r="S392" s="23">
        <f t="shared" si="39"/>
        <v>2024</v>
      </c>
      <c r="T392" s="23">
        <f t="shared" si="40"/>
        <v>2</v>
      </c>
      <c r="U392" t="str">
        <f t="shared" si="41"/>
        <v>Feb-2024</v>
      </c>
    </row>
    <row r="393" spans="1:21" x14ac:dyDescent="0.3">
      <c r="A393" t="s">
        <v>1381</v>
      </c>
      <c r="B393" s="22">
        <v>45372</v>
      </c>
      <c r="C393" s="22">
        <v>45378</v>
      </c>
      <c r="D393" s="23" t="s">
        <v>50</v>
      </c>
      <c r="E393" s="23" t="s">
        <v>1004</v>
      </c>
      <c r="F393" s="23" t="s">
        <v>80</v>
      </c>
      <c r="G393" s="23" t="s">
        <v>81</v>
      </c>
      <c r="H393" s="23" t="s">
        <v>284</v>
      </c>
      <c r="I393" s="23" t="s">
        <v>118</v>
      </c>
      <c r="J393" s="23" t="s">
        <v>119</v>
      </c>
      <c r="K393" s="23" t="s">
        <v>197</v>
      </c>
      <c r="L393" s="24">
        <v>58252.1</v>
      </c>
      <c r="M393">
        <v>5</v>
      </c>
      <c r="N393" s="25">
        <v>0.1</v>
      </c>
      <c r="O393" s="24">
        <v>14924.01</v>
      </c>
      <c r="P393" s="26">
        <f t="shared" si="36"/>
        <v>0.25619694397283532</v>
      </c>
      <c r="Q393" t="str">
        <f t="shared" si="37"/>
        <v>Medium</v>
      </c>
      <c r="R393" t="str">
        <f t="shared" si="38"/>
        <v>Low</v>
      </c>
      <c r="S393" s="23">
        <f t="shared" si="39"/>
        <v>2024</v>
      </c>
      <c r="T393" s="23">
        <f t="shared" si="40"/>
        <v>3</v>
      </c>
      <c r="U393" t="str">
        <f t="shared" si="41"/>
        <v>Mar-2024</v>
      </c>
    </row>
    <row r="394" spans="1:21" x14ac:dyDescent="0.3">
      <c r="A394" t="s">
        <v>1383</v>
      </c>
      <c r="B394" s="22">
        <v>45427</v>
      </c>
      <c r="C394" s="22">
        <v>45430</v>
      </c>
      <c r="D394" s="23" t="s">
        <v>50</v>
      </c>
      <c r="E394" s="23" t="s">
        <v>1186</v>
      </c>
      <c r="F394" s="23" t="s">
        <v>71</v>
      </c>
      <c r="G394" s="23" t="s">
        <v>63</v>
      </c>
      <c r="H394" s="23" t="s">
        <v>213</v>
      </c>
      <c r="I394" s="23" t="s">
        <v>55</v>
      </c>
      <c r="J394" s="23" t="s">
        <v>65</v>
      </c>
      <c r="K394" s="23" t="s">
        <v>91</v>
      </c>
      <c r="L394" s="24">
        <v>44244.76</v>
      </c>
      <c r="M394">
        <v>7</v>
      </c>
      <c r="N394" s="25">
        <v>0.15</v>
      </c>
      <c r="O394" s="24">
        <v>14808.99</v>
      </c>
      <c r="P394" s="26">
        <f t="shared" si="36"/>
        <v>0.33470607592853929</v>
      </c>
      <c r="Q394" t="str">
        <f t="shared" si="37"/>
        <v>High</v>
      </c>
      <c r="R394" t="str">
        <f t="shared" si="38"/>
        <v>Medium</v>
      </c>
      <c r="S394" s="23">
        <f t="shared" si="39"/>
        <v>2024</v>
      </c>
      <c r="T394" s="23">
        <f t="shared" si="40"/>
        <v>5</v>
      </c>
      <c r="U394" t="str">
        <f t="shared" si="41"/>
        <v>May-2024</v>
      </c>
    </row>
    <row r="395" spans="1:21" x14ac:dyDescent="0.3">
      <c r="A395" t="s">
        <v>1386</v>
      </c>
      <c r="B395" s="22">
        <v>45491</v>
      </c>
      <c r="C395" s="22">
        <v>45496</v>
      </c>
      <c r="D395" s="23" t="s">
        <v>61</v>
      </c>
      <c r="E395" s="23" t="s">
        <v>355</v>
      </c>
      <c r="F395" s="23" t="s">
        <v>71</v>
      </c>
      <c r="G395" s="23" t="s">
        <v>72</v>
      </c>
      <c r="H395" s="23" t="s">
        <v>104</v>
      </c>
      <c r="I395" s="23" t="s">
        <v>55</v>
      </c>
      <c r="J395" s="23" t="s">
        <v>173</v>
      </c>
      <c r="K395" s="23" t="s">
        <v>203</v>
      </c>
      <c r="L395" s="24">
        <v>76674.16</v>
      </c>
      <c r="M395">
        <v>8</v>
      </c>
      <c r="N395" s="25">
        <v>0</v>
      </c>
      <c r="O395" s="24">
        <v>20628.849999999999</v>
      </c>
      <c r="P395" s="26">
        <f t="shared" si="36"/>
        <v>0.26904566023286069</v>
      </c>
      <c r="Q395" t="str">
        <f t="shared" si="37"/>
        <v>Medium</v>
      </c>
      <c r="R395" t="str">
        <f t="shared" si="38"/>
        <v>None</v>
      </c>
      <c r="S395" s="23">
        <f t="shared" si="39"/>
        <v>2024</v>
      </c>
      <c r="T395" s="23">
        <f t="shared" si="40"/>
        <v>7</v>
      </c>
      <c r="U395" t="str">
        <f t="shared" si="41"/>
        <v>Jul-2024</v>
      </c>
    </row>
    <row r="396" spans="1:21" x14ac:dyDescent="0.3">
      <c r="A396" t="s">
        <v>1388</v>
      </c>
      <c r="B396" s="22">
        <v>45348</v>
      </c>
      <c r="C396" s="22">
        <v>45354</v>
      </c>
      <c r="D396" s="23" t="s">
        <v>61</v>
      </c>
      <c r="E396" s="23" t="s">
        <v>432</v>
      </c>
      <c r="F396" s="23" t="s">
        <v>71</v>
      </c>
      <c r="G396" s="23" t="s">
        <v>81</v>
      </c>
      <c r="H396" s="23" t="s">
        <v>284</v>
      </c>
      <c r="I396" s="23" t="s">
        <v>118</v>
      </c>
      <c r="J396" s="23" t="s">
        <v>303</v>
      </c>
      <c r="K396" s="23" t="s">
        <v>304</v>
      </c>
      <c r="L396" s="24">
        <v>8541.69</v>
      </c>
      <c r="M396">
        <v>3</v>
      </c>
      <c r="N396" s="25">
        <v>0.25</v>
      </c>
      <c r="O396" s="24">
        <v>2480.33</v>
      </c>
      <c r="P396" s="26">
        <f t="shared" si="36"/>
        <v>0.29037930432970521</v>
      </c>
      <c r="Q396" t="str">
        <f t="shared" si="37"/>
        <v>Medium</v>
      </c>
      <c r="R396" t="str">
        <f t="shared" si="38"/>
        <v>High</v>
      </c>
      <c r="S396" s="23">
        <f t="shared" si="39"/>
        <v>2024</v>
      </c>
      <c r="T396" s="23">
        <f t="shared" si="40"/>
        <v>2</v>
      </c>
      <c r="U396" t="str">
        <f t="shared" si="41"/>
        <v>Feb-2024</v>
      </c>
    </row>
    <row r="397" spans="1:21" x14ac:dyDescent="0.3">
      <c r="A397" t="s">
        <v>1391</v>
      </c>
      <c r="B397" s="22">
        <v>45192</v>
      </c>
      <c r="C397" s="22">
        <v>45195</v>
      </c>
      <c r="D397" s="23" t="s">
        <v>102</v>
      </c>
      <c r="E397" s="23" t="s">
        <v>914</v>
      </c>
      <c r="F397" s="23" t="s">
        <v>52</v>
      </c>
      <c r="G397" s="23" t="s">
        <v>53</v>
      </c>
      <c r="H397" s="23" t="s">
        <v>110</v>
      </c>
      <c r="I397" s="23" t="s">
        <v>55</v>
      </c>
      <c r="J397" s="23" t="s">
        <v>141</v>
      </c>
      <c r="K397" s="23" t="s">
        <v>142</v>
      </c>
      <c r="L397" s="24">
        <v>60519.12</v>
      </c>
      <c r="M397">
        <v>8</v>
      </c>
      <c r="N397" s="25">
        <v>0.15</v>
      </c>
      <c r="O397" s="24">
        <v>13586.91</v>
      </c>
      <c r="P397" s="26">
        <f t="shared" si="36"/>
        <v>0.22450607345248905</v>
      </c>
      <c r="Q397" t="str">
        <f t="shared" si="37"/>
        <v>Medium</v>
      </c>
      <c r="R397" t="str">
        <f t="shared" si="38"/>
        <v>Medium</v>
      </c>
      <c r="S397" s="23">
        <f t="shared" si="39"/>
        <v>2023</v>
      </c>
      <c r="T397" s="23">
        <f t="shared" si="40"/>
        <v>9</v>
      </c>
      <c r="U397" t="str">
        <f t="shared" si="41"/>
        <v>Sep-2023</v>
      </c>
    </row>
    <row r="398" spans="1:21" x14ac:dyDescent="0.3">
      <c r="A398" t="s">
        <v>1393</v>
      </c>
      <c r="B398" s="22">
        <v>44573</v>
      </c>
      <c r="C398" s="22">
        <v>44578</v>
      </c>
      <c r="D398" s="23" t="s">
        <v>102</v>
      </c>
      <c r="E398" s="23" t="s">
        <v>217</v>
      </c>
      <c r="F398" s="23" t="s">
        <v>80</v>
      </c>
      <c r="G398" s="23" t="s">
        <v>63</v>
      </c>
      <c r="H398" s="23" t="s">
        <v>202</v>
      </c>
      <c r="I398" s="23" t="s">
        <v>96</v>
      </c>
      <c r="J398" s="23" t="s">
        <v>166</v>
      </c>
      <c r="K398" s="23" t="s">
        <v>167</v>
      </c>
      <c r="L398" s="24">
        <v>90815.1</v>
      </c>
      <c r="M398">
        <v>10</v>
      </c>
      <c r="N398" s="25">
        <v>0.05</v>
      </c>
      <c r="O398" s="24">
        <v>15482.62</v>
      </c>
      <c r="P398" s="26">
        <f t="shared" si="36"/>
        <v>0.17048508452889441</v>
      </c>
      <c r="Q398" t="str">
        <f t="shared" si="37"/>
        <v>Low</v>
      </c>
      <c r="R398" t="str">
        <f t="shared" si="38"/>
        <v>Low</v>
      </c>
      <c r="S398" s="23">
        <f t="shared" si="39"/>
        <v>2022</v>
      </c>
      <c r="T398" s="23">
        <f t="shared" si="40"/>
        <v>1</v>
      </c>
      <c r="U398" t="str">
        <f t="shared" si="41"/>
        <v>Jan-2022</v>
      </c>
    </row>
    <row r="399" spans="1:21" x14ac:dyDescent="0.3">
      <c r="A399" t="s">
        <v>1396</v>
      </c>
      <c r="B399" s="22">
        <v>45131</v>
      </c>
      <c r="C399" s="22">
        <v>45136</v>
      </c>
      <c r="D399" s="23" t="s">
        <v>61</v>
      </c>
      <c r="E399" s="23" t="s">
        <v>1398</v>
      </c>
      <c r="F399" s="23" t="s">
        <v>52</v>
      </c>
      <c r="G399" s="23" t="s">
        <v>81</v>
      </c>
      <c r="H399" s="23" t="s">
        <v>95</v>
      </c>
      <c r="I399" s="23" t="s">
        <v>55</v>
      </c>
      <c r="J399" s="23" t="s">
        <v>65</v>
      </c>
      <c r="K399" s="23" t="s">
        <v>130</v>
      </c>
      <c r="L399" s="24">
        <v>126026.1</v>
      </c>
      <c r="M399">
        <v>10</v>
      </c>
      <c r="N399" s="25">
        <v>0.1</v>
      </c>
      <c r="O399" s="24">
        <v>35980.449999999997</v>
      </c>
      <c r="P399" s="26">
        <f t="shared" si="36"/>
        <v>0.2854999877009603</v>
      </c>
      <c r="Q399" t="str">
        <f t="shared" si="37"/>
        <v>Medium</v>
      </c>
      <c r="R399" t="str">
        <f t="shared" si="38"/>
        <v>Low</v>
      </c>
      <c r="S399" s="23">
        <f t="shared" si="39"/>
        <v>2023</v>
      </c>
      <c r="T399" s="23">
        <f t="shared" si="40"/>
        <v>7</v>
      </c>
      <c r="U399" t="str">
        <f t="shared" si="41"/>
        <v>Jul-2023</v>
      </c>
    </row>
    <row r="400" spans="1:21" x14ac:dyDescent="0.3">
      <c r="A400" t="s">
        <v>1399</v>
      </c>
      <c r="B400" s="22">
        <v>44741</v>
      </c>
      <c r="C400" s="22">
        <v>44742</v>
      </c>
      <c r="D400" s="23" t="s">
        <v>50</v>
      </c>
      <c r="E400" s="23" t="s">
        <v>800</v>
      </c>
      <c r="F400" s="23" t="s">
        <v>52</v>
      </c>
      <c r="G400" s="23" t="s">
        <v>72</v>
      </c>
      <c r="H400" s="23" t="s">
        <v>104</v>
      </c>
      <c r="I400" s="23" t="s">
        <v>96</v>
      </c>
      <c r="J400" s="23" t="s">
        <v>97</v>
      </c>
      <c r="K400" s="23" t="s">
        <v>98</v>
      </c>
      <c r="L400" s="24">
        <v>23147.96</v>
      </c>
      <c r="M400">
        <v>2</v>
      </c>
      <c r="N400" s="25">
        <v>0.1</v>
      </c>
      <c r="O400" s="24">
        <v>6413.65</v>
      </c>
      <c r="P400" s="26">
        <f t="shared" si="36"/>
        <v>0.2770719320406636</v>
      </c>
      <c r="Q400" t="str">
        <f t="shared" si="37"/>
        <v>Medium</v>
      </c>
      <c r="R400" t="str">
        <f t="shared" si="38"/>
        <v>Low</v>
      </c>
      <c r="S400" s="23">
        <f t="shared" si="39"/>
        <v>2022</v>
      </c>
      <c r="T400" s="23">
        <f t="shared" si="40"/>
        <v>6</v>
      </c>
      <c r="U400" t="str">
        <f t="shared" si="41"/>
        <v>Jun-2022</v>
      </c>
    </row>
    <row r="401" spans="1:21" x14ac:dyDescent="0.3">
      <c r="A401" t="s">
        <v>1400</v>
      </c>
      <c r="B401" s="22">
        <v>45338</v>
      </c>
      <c r="C401" s="22">
        <v>45345</v>
      </c>
      <c r="D401" s="23" t="s">
        <v>50</v>
      </c>
      <c r="E401" s="23" t="s">
        <v>1403</v>
      </c>
      <c r="F401" s="23" t="s">
        <v>52</v>
      </c>
      <c r="G401" s="23" t="s">
        <v>72</v>
      </c>
      <c r="H401" s="23" t="s">
        <v>346</v>
      </c>
      <c r="I401" s="23" t="s">
        <v>83</v>
      </c>
      <c r="J401" s="23" t="s">
        <v>449</v>
      </c>
      <c r="K401" s="23" t="s">
        <v>681</v>
      </c>
      <c r="L401" s="24">
        <v>25361.45</v>
      </c>
      <c r="M401">
        <v>5</v>
      </c>
      <c r="N401" s="25">
        <v>0.15</v>
      </c>
      <c r="O401" s="24">
        <v>5795.41</v>
      </c>
      <c r="P401" s="26">
        <f t="shared" si="36"/>
        <v>0.22851256533045231</v>
      </c>
      <c r="Q401" t="str">
        <f t="shared" si="37"/>
        <v>Medium</v>
      </c>
      <c r="R401" t="str">
        <f t="shared" si="38"/>
        <v>Medium</v>
      </c>
      <c r="S401" s="23">
        <f t="shared" si="39"/>
        <v>2024</v>
      </c>
      <c r="T401" s="23">
        <f t="shared" si="40"/>
        <v>2</v>
      </c>
      <c r="U401" t="str">
        <f t="shared" si="41"/>
        <v>Feb-2024</v>
      </c>
    </row>
    <row r="402" spans="1:21" x14ac:dyDescent="0.3">
      <c r="A402" t="s">
        <v>1404</v>
      </c>
      <c r="B402" s="22">
        <v>45987</v>
      </c>
      <c r="C402" s="22">
        <v>45989</v>
      </c>
      <c r="D402" s="23" t="s">
        <v>50</v>
      </c>
      <c r="E402" s="23" t="s">
        <v>1328</v>
      </c>
      <c r="F402" s="23" t="s">
        <v>80</v>
      </c>
      <c r="G402" s="23" t="s">
        <v>179</v>
      </c>
      <c r="H402" s="23" t="s">
        <v>180</v>
      </c>
      <c r="I402" s="23" t="s">
        <v>96</v>
      </c>
      <c r="J402" s="23" t="s">
        <v>97</v>
      </c>
      <c r="K402" s="23" t="s">
        <v>181</v>
      </c>
      <c r="L402" s="24">
        <v>127474.1</v>
      </c>
      <c r="M402">
        <v>10</v>
      </c>
      <c r="N402" s="25">
        <v>0.1</v>
      </c>
      <c r="O402" s="24">
        <v>30821.58</v>
      </c>
      <c r="P402" s="26">
        <f t="shared" si="36"/>
        <v>0.24178699830004682</v>
      </c>
      <c r="Q402" t="str">
        <f t="shared" si="37"/>
        <v>Medium</v>
      </c>
      <c r="R402" t="str">
        <f t="shared" si="38"/>
        <v>Low</v>
      </c>
      <c r="S402" s="23">
        <f t="shared" si="39"/>
        <v>2025</v>
      </c>
      <c r="T402" s="23">
        <f t="shared" si="40"/>
        <v>11</v>
      </c>
      <c r="U402" t="str">
        <f t="shared" si="41"/>
        <v>Nov-2025</v>
      </c>
    </row>
    <row r="403" spans="1:21" x14ac:dyDescent="0.3">
      <c r="A403" t="s">
        <v>1407</v>
      </c>
      <c r="B403" s="22">
        <v>45838</v>
      </c>
      <c r="C403" s="22">
        <v>45841</v>
      </c>
      <c r="D403" s="23" t="s">
        <v>61</v>
      </c>
      <c r="E403" s="23" t="s">
        <v>1409</v>
      </c>
      <c r="F403" s="23" t="s">
        <v>71</v>
      </c>
      <c r="G403" s="23" t="s">
        <v>179</v>
      </c>
      <c r="H403" s="23" t="s">
        <v>236</v>
      </c>
      <c r="I403" s="23" t="s">
        <v>96</v>
      </c>
      <c r="J403" s="23" t="s">
        <v>135</v>
      </c>
      <c r="K403" s="23" t="s">
        <v>136</v>
      </c>
      <c r="L403" s="24">
        <v>42748.36</v>
      </c>
      <c r="M403">
        <v>4</v>
      </c>
      <c r="N403" s="25">
        <v>0.05</v>
      </c>
      <c r="O403" s="24">
        <v>16228.33</v>
      </c>
      <c r="P403" s="26">
        <f t="shared" si="36"/>
        <v>0.37962462185683848</v>
      </c>
      <c r="Q403" t="str">
        <f t="shared" si="37"/>
        <v>High</v>
      </c>
      <c r="R403" t="str">
        <f t="shared" si="38"/>
        <v>Low</v>
      </c>
      <c r="S403" s="23">
        <f t="shared" si="39"/>
        <v>2025</v>
      </c>
      <c r="T403" s="23">
        <f t="shared" si="40"/>
        <v>6</v>
      </c>
      <c r="U403" t="str">
        <f t="shared" si="41"/>
        <v>Jun-2025</v>
      </c>
    </row>
    <row r="404" spans="1:21" x14ac:dyDescent="0.3">
      <c r="A404" t="s">
        <v>1410</v>
      </c>
      <c r="B404" s="22">
        <v>44611</v>
      </c>
      <c r="C404" s="22">
        <v>44615</v>
      </c>
      <c r="D404" s="23" t="s">
        <v>50</v>
      </c>
      <c r="E404" s="23" t="s">
        <v>648</v>
      </c>
      <c r="F404" s="23" t="s">
        <v>71</v>
      </c>
      <c r="G404" s="23" t="s">
        <v>63</v>
      </c>
      <c r="H404" s="23" t="s">
        <v>213</v>
      </c>
      <c r="I404" s="23" t="s">
        <v>118</v>
      </c>
      <c r="J404" s="23" t="s">
        <v>230</v>
      </c>
      <c r="K404" s="23" t="s">
        <v>231</v>
      </c>
      <c r="L404" s="24">
        <v>1468.8</v>
      </c>
      <c r="M404">
        <v>4</v>
      </c>
      <c r="N404" s="25">
        <v>0.05</v>
      </c>
      <c r="O404" s="24">
        <v>317.44</v>
      </c>
      <c r="P404" s="26">
        <f t="shared" si="36"/>
        <v>0.21612200435729848</v>
      </c>
      <c r="Q404" t="str">
        <f t="shared" si="37"/>
        <v>Medium</v>
      </c>
      <c r="R404" t="str">
        <f t="shared" si="38"/>
        <v>Low</v>
      </c>
      <c r="S404" s="23">
        <f t="shared" si="39"/>
        <v>2022</v>
      </c>
      <c r="T404" s="23">
        <f t="shared" si="40"/>
        <v>2</v>
      </c>
      <c r="U404" t="str">
        <f t="shared" si="41"/>
        <v>Feb-2022</v>
      </c>
    </row>
    <row r="405" spans="1:21" x14ac:dyDescent="0.3">
      <c r="A405" t="s">
        <v>1412</v>
      </c>
      <c r="B405" s="22">
        <v>45083</v>
      </c>
      <c r="C405" s="22">
        <v>45090</v>
      </c>
      <c r="D405" s="23" t="s">
        <v>50</v>
      </c>
      <c r="E405" s="23" t="s">
        <v>998</v>
      </c>
      <c r="F405" s="23" t="s">
        <v>80</v>
      </c>
      <c r="G405" s="23" t="s">
        <v>179</v>
      </c>
      <c r="H405" s="23" t="s">
        <v>236</v>
      </c>
      <c r="I405" s="23" t="s">
        <v>55</v>
      </c>
      <c r="J405" s="23" t="s">
        <v>173</v>
      </c>
      <c r="K405" s="23" t="s">
        <v>780</v>
      </c>
      <c r="L405" s="24">
        <v>36369.18</v>
      </c>
      <c r="M405">
        <v>6</v>
      </c>
      <c r="N405" s="25">
        <v>0.2</v>
      </c>
      <c r="O405" s="24">
        <v>7157.5</v>
      </c>
      <c r="P405" s="26">
        <f t="shared" si="36"/>
        <v>0.19680124764979579</v>
      </c>
      <c r="Q405" t="str">
        <f t="shared" si="37"/>
        <v>Low</v>
      </c>
      <c r="R405" t="str">
        <f t="shared" si="38"/>
        <v>Medium</v>
      </c>
      <c r="S405" s="23">
        <f t="shared" si="39"/>
        <v>2023</v>
      </c>
      <c r="T405" s="23">
        <f t="shared" si="40"/>
        <v>6</v>
      </c>
      <c r="U405" t="str">
        <f t="shared" si="41"/>
        <v>Jun-2023</v>
      </c>
    </row>
    <row r="406" spans="1:21" x14ac:dyDescent="0.3">
      <c r="A406" t="s">
        <v>1414</v>
      </c>
      <c r="B406" s="22">
        <v>44621</v>
      </c>
      <c r="C406" s="22">
        <v>44628</v>
      </c>
      <c r="D406" s="23" t="s">
        <v>61</v>
      </c>
      <c r="E406" s="23" t="s">
        <v>1416</v>
      </c>
      <c r="F406" s="23" t="s">
        <v>71</v>
      </c>
      <c r="G406" s="23" t="s">
        <v>63</v>
      </c>
      <c r="H406" s="23" t="s">
        <v>202</v>
      </c>
      <c r="I406" s="23" t="s">
        <v>55</v>
      </c>
      <c r="J406" s="23" t="s">
        <v>65</v>
      </c>
      <c r="K406" s="23" t="s">
        <v>66</v>
      </c>
      <c r="L406" s="24">
        <v>28447.71</v>
      </c>
      <c r="M406">
        <v>3</v>
      </c>
      <c r="N406" s="25">
        <v>0.2</v>
      </c>
      <c r="O406" s="24">
        <v>4005.84</v>
      </c>
      <c r="P406" s="26">
        <f t="shared" si="36"/>
        <v>0.14081414637592973</v>
      </c>
      <c r="Q406" t="str">
        <f t="shared" si="37"/>
        <v>Low</v>
      </c>
      <c r="R406" t="str">
        <f t="shared" si="38"/>
        <v>Medium</v>
      </c>
      <c r="S406" s="23">
        <f t="shared" si="39"/>
        <v>2022</v>
      </c>
      <c r="T406" s="23">
        <f t="shared" si="40"/>
        <v>3</v>
      </c>
      <c r="U406" t="str">
        <f t="shared" si="41"/>
        <v>Mar-2022</v>
      </c>
    </row>
    <row r="407" spans="1:21" x14ac:dyDescent="0.3">
      <c r="A407" t="s">
        <v>1417</v>
      </c>
      <c r="B407" s="22">
        <v>45509</v>
      </c>
      <c r="C407" s="22">
        <v>45516</v>
      </c>
      <c r="D407" s="23" t="s">
        <v>102</v>
      </c>
      <c r="E407" s="23" t="s">
        <v>1419</v>
      </c>
      <c r="F407" s="23" t="s">
        <v>71</v>
      </c>
      <c r="G407" s="23" t="s">
        <v>179</v>
      </c>
      <c r="H407" s="23" t="s">
        <v>236</v>
      </c>
      <c r="I407" s="23" t="s">
        <v>55</v>
      </c>
      <c r="J407" s="23" t="s">
        <v>65</v>
      </c>
      <c r="K407" s="23" t="s">
        <v>325</v>
      </c>
      <c r="L407" s="24">
        <v>7079.7</v>
      </c>
      <c r="M407">
        <v>6</v>
      </c>
      <c r="N407" s="25">
        <v>0.05</v>
      </c>
      <c r="O407" s="24">
        <v>2218.71</v>
      </c>
      <c r="P407" s="26">
        <f t="shared" si="36"/>
        <v>0.31339039789821604</v>
      </c>
      <c r="Q407" t="str">
        <f t="shared" si="37"/>
        <v>High</v>
      </c>
      <c r="R407" t="str">
        <f t="shared" si="38"/>
        <v>Low</v>
      </c>
      <c r="S407" s="23">
        <f t="shared" si="39"/>
        <v>2024</v>
      </c>
      <c r="T407" s="23">
        <f t="shared" si="40"/>
        <v>8</v>
      </c>
      <c r="U407" t="str">
        <f t="shared" si="41"/>
        <v>Aug-2024</v>
      </c>
    </row>
    <row r="408" spans="1:21" x14ac:dyDescent="0.3">
      <c r="A408" t="s">
        <v>1420</v>
      </c>
      <c r="B408" s="22">
        <v>44625</v>
      </c>
      <c r="C408" s="22">
        <v>44628</v>
      </c>
      <c r="D408" s="23" t="s">
        <v>102</v>
      </c>
      <c r="E408" s="23" t="s">
        <v>1422</v>
      </c>
      <c r="F408" s="23" t="s">
        <v>80</v>
      </c>
      <c r="G408" s="23" t="s">
        <v>179</v>
      </c>
      <c r="H408" s="23" t="s">
        <v>236</v>
      </c>
      <c r="I408" s="23" t="s">
        <v>83</v>
      </c>
      <c r="J408" s="23" t="s">
        <v>449</v>
      </c>
      <c r="K408" s="23" t="s">
        <v>450</v>
      </c>
      <c r="L408" s="24">
        <v>64233.78</v>
      </c>
      <c r="M408">
        <v>6</v>
      </c>
      <c r="N408" s="25">
        <v>0.1</v>
      </c>
      <c r="O408" s="24">
        <v>17142.669999999998</v>
      </c>
      <c r="P408" s="26">
        <f t="shared" si="36"/>
        <v>0.26687935849330363</v>
      </c>
      <c r="Q408" t="str">
        <f t="shared" si="37"/>
        <v>Medium</v>
      </c>
      <c r="R408" t="str">
        <f t="shared" si="38"/>
        <v>Low</v>
      </c>
      <c r="S408" s="23">
        <f t="shared" si="39"/>
        <v>2022</v>
      </c>
      <c r="T408" s="23">
        <f t="shared" si="40"/>
        <v>3</v>
      </c>
      <c r="U408" t="str">
        <f t="shared" si="41"/>
        <v>Mar-2022</v>
      </c>
    </row>
    <row r="409" spans="1:21" x14ac:dyDescent="0.3">
      <c r="A409" t="s">
        <v>1423</v>
      </c>
      <c r="B409" s="22">
        <v>45579</v>
      </c>
      <c r="C409" s="22">
        <v>45581</v>
      </c>
      <c r="D409" s="23" t="s">
        <v>78</v>
      </c>
      <c r="E409" s="23" t="s">
        <v>411</v>
      </c>
      <c r="F409" s="23" t="s">
        <v>52</v>
      </c>
      <c r="G409" s="23" t="s">
        <v>179</v>
      </c>
      <c r="H409" s="23" t="s">
        <v>236</v>
      </c>
      <c r="I409" s="23" t="s">
        <v>83</v>
      </c>
      <c r="J409" s="23" t="s">
        <v>449</v>
      </c>
      <c r="K409" s="23" t="s">
        <v>450</v>
      </c>
      <c r="L409" s="24">
        <v>11711.3</v>
      </c>
      <c r="M409">
        <v>1</v>
      </c>
      <c r="N409" s="25">
        <v>0</v>
      </c>
      <c r="O409" s="24">
        <v>3385.23</v>
      </c>
      <c r="P409" s="26">
        <f t="shared" si="36"/>
        <v>0.2890567229940314</v>
      </c>
      <c r="Q409" t="str">
        <f t="shared" si="37"/>
        <v>Medium</v>
      </c>
      <c r="R409" t="str">
        <f t="shared" si="38"/>
        <v>None</v>
      </c>
      <c r="S409" s="23">
        <f t="shared" si="39"/>
        <v>2024</v>
      </c>
      <c r="T409" s="23">
        <f t="shared" si="40"/>
        <v>10</v>
      </c>
      <c r="U409" t="str">
        <f t="shared" si="41"/>
        <v>Oct-2024</v>
      </c>
    </row>
    <row r="410" spans="1:21" x14ac:dyDescent="0.3">
      <c r="A410" t="s">
        <v>1425</v>
      </c>
      <c r="B410" s="22">
        <v>44613</v>
      </c>
      <c r="C410" s="22">
        <v>44620</v>
      </c>
      <c r="D410" s="23" t="s">
        <v>102</v>
      </c>
      <c r="E410" s="23" t="s">
        <v>1186</v>
      </c>
      <c r="F410" s="23" t="s">
        <v>52</v>
      </c>
      <c r="G410" s="23" t="s">
        <v>72</v>
      </c>
      <c r="H410" s="23" t="s">
        <v>346</v>
      </c>
      <c r="I410" s="23" t="s">
        <v>118</v>
      </c>
      <c r="J410" s="23" t="s">
        <v>230</v>
      </c>
      <c r="K410" s="23" t="s">
        <v>356</v>
      </c>
      <c r="L410" s="24">
        <v>24735.3</v>
      </c>
      <c r="M410">
        <v>2</v>
      </c>
      <c r="N410" s="25">
        <v>0.2</v>
      </c>
      <c r="O410" s="24">
        <v>4567.53</v>
      </c>
      <c r="P410" s="26">
        <f t="shared" si="36"/>
        <v>0.18465634134213046</v>
      </c>
      <c r="Q410" t="str">
        <f t="shared" si="37"/>
        <v>Low</v>
      </c>
      <c r="R410" t="str">
        <f t="shared" si="38"/>
        <v>Medium</v>
      </c>
      <c r="S410" s="23">
        <f t="shared" si="39"/>
        <v>2022</v>
      </c>
      <c r="T410" s="23">
        <f t="shared" si="40"/>
        <v>2</v>
      </c>
      <c r="U410" t="str">
        <f t="shared" si="41"/>
        <v>Feb-2022</v>
      </c>
    </row>
    <row r="411" spans="1:21" x14ac:dyDescent="0.3">
      <c r="A411" t="s">
        <v>1428</v>
      </c>
      <c r="B411" s="22">
        <v>44833</v>
      </c>
      <c r="C411" s="22">
        <v>44835</v>
      </c>
      <c r="D411" s="23" t="s">
        <v>50</v>
      </c>
      <c r="E411" s="23" t="s">
        <v>726</v>
      </c>
      <c r="F411" s="23" t="s">
        <v>80</v>
      </c>
      <c r="G411" s="23" t="s">
        <v>179</v>
      </c>
      <c r="H411" s="23" t="s">
        <v>180</v>
      </c>
      <c r="I411" s="23" t="s">
        <v>55</v>
      </c>
      <c r="J411" s="23" t="s">
        <v>141</v>
      </c>
      <c r="K411" s="23" t="s">
        <v>142</v>
      </c>
      <c r="L411" s="24">
        <v>131037.5</v>
      </c>
      <c r="M411">
        <v>10</v>
      </c>
      <c r="N411" s="25">
        <v>0.1</v>
      </c>
      <c r="O411" s="24">
        <v>33408.39</v>
      </c>
      <c r="P411" s="26">
        <f t="shared" si="36"/>
        <v>0.2549528951635982</v>
      </c>
      <c r="Q411" t="str">
        <f t="shared" si="37"/>
        <v>Medium</v>
      </c>
      <c r="R411" t="str">
        <f t="shared" si="38"/>
        <v>Low</v>
      </c>
      <c r="S411" s="23">
        <f t="shared" si="39"/>
        <v>2022</v>
      </c>
      <c r="T411" s="23">
        <f t="shared" si="40"/>
        <v>9</v>
      </c>
      <c r="U411" t="str">
        <f t="shared" si="41"/>
        <v>Sep-2022</v>
      </c>
    </row>
    <row r="412" spans="1:21" x14ac:dyDescent="0.3">
      <c r="A412" t="s">
        <v>1430</v>
      </c>
      <c r="B412" s="22">
        <v>44656</v>
      </c>
      <c r="C412" s="22">
        <v>44657</v>
      </c>
      <c r="D412" s="23" t="s">
        <v>78</v>
      </c>
      <c r="E412" s="23" t="s">
        <v>420</v>
      </c>
      <c r="F412" s="23" t="s">
        <v>71</v>
      </c>
      <c r="G412" s="23" t="s">
        <v>53</v>
      </c>
      <c r="H412" s="23" t="s">
        <v>90</v>
      </c>
      <c r="I412" s="23" t="s">
        <v>83</v>
      </c>
      <c r="J412" s="23" t="s">
        <v>156</v>
      </c>
      <c r="K412" s="23" t="s">
        <v>285</v>
      </c>
      <c r="L412" s="24">
        <v>40388.400000000001</v>
      </c>
      <c r="M412">
        <v>5</v>
      </c>
      <c r="N412" s="25">
        <v>0.15</v>
      </c>
      <c r="O412" s="24">
        <v>7972.11</v>
      </c>
      <c r="P412" s="26">
        <f t="shared" si="36"/>
        <v>0.1973861306711828</v>
      </c>
      <c r="Q412" t="str">
        <f t="shared" si="37"/>
        <v>Low</v>
      </c>
      <c r="R412" t="str">
        <f t="shared" si="38"/>
        <v>Medium</v>
      </c>
      <c r="S412" s="23">
        <f t="shared" si="39"/>
        <v>2022</v>
      </c>
      <c r="T412" s="23">
        <f t="shared" si="40"/>
        <v>4</v>
      </c>
      <c r="U412" t="str">
        <f t="shared" si="41"/>
        <v>Apr-2022</v>
      </c>
    </row>
    <row r="413" spans="1:21" x14ac:dyDescent="0.3">
      <c r="A413" t="s">
        <v>1432</v>
      </c>
      <c r="B413" s="22">
        <v>45120</v>
      </c>
      <c r="C413" s="22">
        <v>45122</v>
      </c>
      <c r="D413" s="23" t="s">
        <v>61</v>
      </c>
      <c r="E413" s="23" t="s">
        <v>1434</v>
      </c>
      <c r="F413" s="23" t="s">
        <v>52</v>
      </c>
      <c r="G413" s="23" t="s">
        <v>179</v>
      </c>
      <c r="H413" s="23" t="s">
        <v>180</v>
      </c>
      <c r="I413" s="23" t="s">
        <v>83</v>
      </c>
      <c r="J413" s="23" t="s">
        <v>84</v>
      </c>
      <c r="K413" s="23" t="s">
        <v>257</v>
      </c>
      <c r="L413" s="24">
        <v>11475.2</v>
      </c>
      <c r="M413">
        <v>5</v>
      </c>
      <c r="N413" s="25">
        <v>0.25</v>
      </c>
      <c r="O413" s="24">
        <v>1712.67</v>
      </c>
      <c r="P413" s="26">
        <f t="shared" si="36"/>
        <v>0.1492496862799777</v>
      </c>
      <c r="Q413" t="str">
        <f t="shared" si="37"/>
        <v>Low</v>
      </c>
      <c r="R413" t="str">
        <f t="shared" si="38"/>
        <v>High</v>
      </c>
      <c r="S413" s="23">
        <f t="shared" si="39"/>
        <v>2023</v>
      </c>
      <c r="T413" s="23">
        <f t="shared" si="40"/>
        <v>7</v>
      </c>
      <c r="U413" t="str">
        <f t="shared" si="41"/>
        <v>Jul-2023</v>
      </c>
    </row>
    <row r="414" spans="1:21" x14ac:dyDescent="0.3">
      <c r="A414" t="s">
        <v>1435</v>
      </c>
      <c r="B414" s="22">
        <v>45737</v>
      </c>
      <c r="C414" s="22">
        <v>45739</v>
      </c>
      <c r="D414" s="23" t="s">
        <v>61</v>
      </c>
      <c r="E414" s="23" t="s">
        <v>1437</v>
      </c>
      <c r="F414" s="23" t="s">
        <v>80</v>
      </c>
      <c r="G414" s="23" t="s">
        <v>72</v>
      </c>
      <c r="H414" s="23" t="s">
        <v>346</v>
      </c>
      <c r="I414" s="23" t="s">
        <v>55</v>
      </c>
      <c r="J414" s="23" t="s">
        <v>65</v>
      </c>
      <c r="K414" s="23" t="s">
        <v>130</v>
      </c>
      <c r="L414" s="24">
        <v>108549.84</v>
      </c>
      <c r="M414">
        <v>8</v>
      </c>
      <c r="N414" s="25">
        <v>0</v>
      </c>
      <c r="O414" s="24">
        <v>40545.35</v>
      </c>
      <c r="P414" s="26">
        <f t="shared" si="36"/>
        <v>0.37351828431990319</v>
      </c>
      <c r="Q414" t="str">
        <f t="shared" si="37"/>
        <v>High</v>
      </c>
      <c r="R414" t="str">
        <f t="shared" si="38"/>
        <v>None</v>
      </c>
      <c r="S414" s="23">
        <f t="shared" si="39"/>
        <v>2025</v>
      </c>
      <c r="T414" s="23">
        <f t="shared" si="40"/>
        <v>3</v>
      </c>
      <c r="U414" t="str">
        <f t="shared" si="41"/>
        <v>Mar-2025</v>
      </c>
    </row>
    <row r="415" spans="1:21" x14ac:dyDescent="0.3">
      <c r="A415" t="s">
        <v>1438</v>
      </c>
      <c r="B415" s="22">
        <v>44672</v>
      </c>
      <c r="C415" s="22">
        <v>44673</v>
      </c>
      <c r="D415" s="23" t="s">
        <v>102</v>
      </c>
      <c r="E415" s="23" t="s">
        <v>235</v>
      </c>
      <c r="F415" s="23" t="s">
        <v>80</v>
      </c>
      <c r="G415" s="23" t="s">
        <v>179</v>
      </c>
      <c r="H415" s="23" t="s">
        <v>236</v>
      </c>
      <c r="I415" s="23" t="s">
        <v>118</v>
      </c>
      <c r="J415" s="23" t="s">
        <v>230</v>
      </c>
      <c r="K415" s="23" t="s">
        <v>351</v>
      </c>
      <c r="L415" s="24">
        <v>43003.6</v>
      </c>
      <c r="M415">
        <v>4</v>
      </c>
      <c r="N415" s="25">
        <v>0.25</v>
      </c>
      <c r="O415" s="24">
        <v>6375.55</v>
      </c>
      <c r="P415" s="26">
        <f t="shared" si="36"/>
        <v>0.14825619250481356</v>
      </c>
      <c r="Q415" t="str">
        <f t="shared" si="37"/>
        <v>Low</v>
      </c>
      <c r="R415" t="str">
        <f t="shared" si="38"/>
        <v>High</v>
      </c>
      <c r="S415" s="23">
        <f t="shared" si="39"/>
        <v>2022</v>
      </c>
      <c r="T415" s="23">
        <f t="shared" si="40"/>
        <v>4</v>
      </c>
      <c r="U415" t="str">
        <f t="shared" si="41"/>
        <v>Apr-2022</v>
      </c>
    </row>
    <row r="416" spans="1:21" x14ac:dyDescent="0.3">
      <c r="A416" t="s">
        <v>1441</v>
      </c>
      <c r="B416" s="22">
        <v>44722</v>
      </c>
      <c r="C416" s="22">
        <v>44729</v>
      </c>
      <c r="D416" s="23" t="s">
        <v>102</v>
      </c>
      <c r="E416" s="23" t="s">
        <v>444</v>
      </c>
      <c r="F416" s="23" t="s">
        <v>52</v>
      </c>
      <c r="G416" s="23" t="s">
        <v>63</v>
      </c>
      <c r="H416" s="23" t="s">
        <v>213</v>
      </c>
      <c r="I416" s="23" t="s">
        <v>96</v>
      </c>
      <c r="J416" s="23" t="s">
        <v>97</v>
      </c>
      <c r="K416" s="23" t="s">
        <v>416</v>
      </c>
      <c r="L416" s="24">
        <v>57312.639999999999</v>
      </c>
      <c r="M416">
        <v>8</v>
      </c>
      <c r="N416" s="25">
        <v>0.05</v>
      </c>
      <c r="O416" s="24">
        <v>19822.5</v>
      </c>
      <c r="P416" s="26">
        <f t="shared" si="36"/>
        <v>0.34586611260622441</v>
      </c>
      <c r="Q416" t="str">
        <f t="shared" si="37"/>
        <v>High</v>
      </c>
      <c r="R416" t="str">
        <f t="shared" si="38"/>
        <v>Low</v>
      </c>
      <c r="S416" s="23">
        <f t="shared" si="39"/>
        <v>2022</v>
      </c>
      <c r="T416" s="23">
        <f t="shared" si="40"/>
        <v>6</v>
      </c>
      <c r="U416" t="str">
        <f t="shared" si="41"/>
        <v>Jun-2022</v>
      </c>
    </row>
    <row r="417" spans="1:21" x14ac:dyDescent="0.3">
      <c r="A417" t="s">
        <v>1443</v>
      </c>
      <c r="B417" s="22">
        <v>45825</v>
      </c>
      <c r="C417" s="22">
        <v>45828</v>
      </c>
      <c r="D417" s="23" t="s">
        <v>78</v>
      </c>
      <c r="E417" s="23" t="s">
        <v>235</v>
      </c>
      <c r="F417" s="23" t="s">
        <v>80</v>
      </c>
      <c r="G417" s="23" t="s">
        <v>72</v>
      </c>
      <c r="H417" s="23" t="s">
        <v>73</v>
      </c>
      <c r="I417" s="23" t="s">
        <v>96</v>
      </c>
      <c r="J417" s="23" t="s">
        <v>166</v>
      </c>
      <c r="K417" s="23" t="s">
        <v>167</v>
      </c>
      <c r="L417" s="24">
        <v>14469.9</v>
      </c>
      <c r="M417">
        <v>2</v>
      </c>
      <c r="N417" s="25">
        <v>0.1</v>
      </c>
      <c r="O417" s="24">
        <v>3650.8</v>
      </c>
      <c r="P417" s="26">
        <f t="shared" si="36"/>
        <v>0.25230305669009462</v>
      </c>
      <c r="Q417" t="str">
        <f t="shared" si="37"/>
        <v>Medium</v>
      </c>
      <c r="R417" t="str">
        <f t="shared" si="38"/>
        <v>Low</v>
      </c>
      <c r="S417" s="23">
        <f t="shared" si="39"/>
        <v>2025</v>
      </c>
      <c r="T417" s="23">
        <f t="shared" si="40"/>
        <v>6</v>
      </c>
      <c r="U417" t="str">
        <f t="shared" si="41"/>
        <v>Jun-2025</v>
      </c>
    </row>
    <row r="418" spans="1:21" x14ac:dyDescent="0.3">
      <c r="A418" t="s">
        <v>1444</v>
      </c>
      <c r="B418" s="22">
        <v>44911</v>
      </c>
      <c r="C418" s="22">
        <v>44914</v>
      </c>
      <c r="D418" s="23" t="s">
        <v>78</v>
      </c>
      <c r="E418" s="23" t="s">
        <v>1409</v>
      </c>
      <c r="F418" s="23" t="s">
        <v>52</v>
      </c>
      <c r="G418" s="23" t="s">
        <v>179</v>
      </c>
      <c r="H418" s="23" t="s">
        <v>180</v>
      </c>
      <c r="I418" s="23" t="s">
        <v>96</v>
      </c>
      <c r="J418" s="23" t="s">
        <v>111</v>
      </c>
      <c r="K418" s="23" t="s">
        <v>112</v>
      </c>
      <c r="L418" s="24">
        <v>88306.92</v>
      </c>
      <c r="M418">
        <v>9</v>
      </c>
      <c r="N418" s="25">
        <v>0.1</v>
      </c>
      <c r="O418" s="24">
        <v>21205.34</v>
      </c>
      <c r="P418" s="26">
        <f t="shared" si="36"/>
        <v>0.24013225690580081</v>
      </c>
      <c r="Q418" t="str">
        <f t="shared" si="37"/>
        <v>Medium</v>
      </c>
      <c r="R418" t="str">
        <f t="shared" si="38"/>
        <v>Low</v>
      </c>
      <c r="S418" s="23">
        <f t="shared" si="39"/>
        <v>2022</v>
      </c>
      <c r="T418" s="23">
        <f t="shared" si="40"/>
        <v>12</v>
      </c>
      <c r="U418" t="str">
        <f t="shared" si="41"/>
        <v>Dec-2022</v>
      </c>
    </row>
    <row r="419" spans="1:21" x14ac:dyDescent="0.3">
      <c r="A419" t="s">
        <v>1446</v>
      </c>
      <c r="B419" s="22">
        <v>45382</v>
      </c>
      <c r="C419" s="22">
        <v>45387</v>
      </c>
      <c r="D419" s="23" t="s">
        <v>102</v>
      </c>
      <c r="E419" s="23" t="s">
        <v>1232</v>
      </c>
      <c r="F419" s="23" t="s">
        <v>52</v>
      </c>
      <c r="G419" s="23" t="s">
        <v>179</v>
      </c>
      <c r="H419" s="23" t="s">
        <v>180</v>
      </c>
      <c r="I419" s="23" t="s">
        <v>96</v>
      </c>
      <c r="J419" s="23" t="s">
        <v>166</v>
      </c>
      <c r="K419" s="23" t="s">
        <v>167</v>
      </c>
      <c r="L419" s="24">
        <v>19691.52</v>
      </c>
      <c r="M419">
        <v>6</v>
      </c>
      <c r="N419" s="25">
        <v>0.25</v>
      </c>
      <c r="O419" s="24">
        <v>3725.5</v>
      </c>
      <c r="P419" s="26">
        <f t="shared" si="36"/>
        <v>0.18919311459958399</v>
      </c>
      <c r="Q419" t="str">
        <f t="shared" si="37"/>
        <v>Low</v>
      </c>
      <c r="R419" t="str">
        <f t="shared" si="38"/>
        <v>High</v>
      </c>
      <c r="S419" s="23">
        <f t="shared" si="39"/>
        <v>2024</v>
      </c>
      <c r="T419" s="23">
        <f t="shared" si="40"/>
        <v>3</v>
      </c>
      <c r="U419" t="str">
        <f t="shared" si="41"/>
        <v>Mar-2024</v>
      </c>
    </row>
    <row r="420" spans="1:21" x14ac:dyDescent="0.3">
      <c r="A420" t="s">
        <v>1447</v>
      </c>
      <c r="B420" s="22">
        <v>45453</v>
      </c>
      <c r="C420" s="22">
        <v>45458</v>
      </c>
      <c r="D420" s="23" t="s">
        <v>78</v>
      </c>
      <c r="E420" s="23" t="s">
        <v>934</v>
      </c>
      <c r="F420" s="23" t="s">
        <v>52</v>
      </c>
      <c r="G420" s="23" t="s">
        <v>81</v>
      </c>
      <c r="H420" s="23" t="s">
        <v>186</v>
      </c>
      <c r="I420" s="23" t="s">
        <v>55</v>
      </c>
      <c r="J420" s="23" t="s">
        <v>56</v>
      </c>
      <c r="K420" s="23" t="s">
        <v>151</v>
      </c>
      <c r="L420" s="24">
        <v>14807.52</v>
      </c>
      <c r="M420">
        <v>9</v>
      </c>
      <c r="N420" s="25">
        <v>0.15</v>
      </c>
      <c r="O420" s="24">
        <v>4480.21</v>
      </c>
      <c r="P420" s="26">
        <f t="shared" si="36"/>
        <v>0.3025631570985553</v>
      </c>
      <c r="Q420" t="str">
        <f t="shared" si="37"/>
        <v>High</v>
      </c>
      <c r="R420" t="str">
        <f t="shared" si="38"/>
        <v>Medium</v>
      </c>
      <c r="S420" s="23">
        <f t="shared" si="39"/>
        <v>2024</v>
      </c>
      <c r="T420" s="23">
        <f t="shared" si="40"/>
        <v>6</v>
      </c>
      <c r="U420" t="str">
        <f t="shared" si="41"/>
        <v>Jun-2024</v>
      </c>
    </row>
    <row r="421" spans="1:21" x14ac:dyDescent="0.3">
      <c r="A421" t="s">
        <v>1449</v>
      </c>
      <c r="B421" s="22">
        <v>45393</v>
      </c>
      <c r="C421" s="22">
        <v>45394</v>
      </c>
      <c r="D421" s="23" t="s">
        <v>50</v>
      </c>
      <c r="E421" s="23" t="s">
        <v>846</v>
      </c>
      <c r="F421" s="23" t="s">
        <v>71</v>
      </c>
      <c r="G421" s="23" t="s">
        <v>63</v>
      </c>
      <c r="H421" s="23" t="s">
        <v>213</v>
      </c>
      <c r="I421" s="23" t="s">
        <v>55</v>
      </c>
      <c r="J421" s="23" t="s">
        <v>65</v>
      </c>
      <c r="K421" s="23" t="s">
        <v>91</v>
      </c>
      <c r="L421" s="24">
        <v>135681.9</v>
      </c>
      <c r="M421">
        <v>10</v>
      </c>
      <c r="N421" s="25">
        <v>0.25</v>
      </c>
      <c r="O421" s="24">
        <v>20101.97</v>
      </c>
      <c r="P421" s="26">
        <f t="shared" si="36"/>
        <v>0.14815513344079057</v>
      </c>
      <c r="Q421" t="str">
        <f t="shared" si="37"/>
        <v>Low</v>
      </c>
      <c r="R421" t="str">
        <f t="shared" si="38"/>
        <v>High</v>
      </c>
      <c r="S421" s="23">
        <f t="shared" si="39"/>
        <v>2024</v>
      </c>
      <c r="T421" s="23">
        <f t="shared" si="40"/>
        <v>4</v>
      </c>
      <c r="U421" t="str">
        <f t="shared" si="41"/>
        <v>Apr-2024</v>
      </c>
    </row>
    <row r="422" spans="1:21" x14ac:dyDescent="0.3">
      <c r="A422" t="s">
        <v>1451</v>
      </c>
      <c r="B422" s="22">
        <v>44862</v>
      </c>
      <c r="C422" s="22">
        <v>44868</v>
      </c>
      <c r="D422" s="23" t="s">
        <v>61</v>
      </c>
      <c r="E422" s="23" t="s">
        <v>161</v>
      </c>
      <c r="F422" s="23" t="s">
        <v>71</v>
      </c>
      <c r="G422" s="23" t="s">
        <v>63</v>
      </c>
      <c r="H422" s="23" t="s">
        <v>202</v>
      </c>
      <c r="I422" s="23" t="s">
        <v>83</v>
      </c>
      <c r="J422" s="23" t="s">
        <v>156</v>
      </c>
      <c r="K422" s="23" t="s">
        <v>208</v>
      </c>
      <c r="L422" s="24">
        <v>27816.48</v>
      </c>
      <c r="M422">
        <v>6</v>
      </c>
      <c r="N422" s="25">
        <v>0.25</v>
      </c>
      <c r="O422" s="24">
        <v>6756.54</v>
      </c>
      <c r="P422" s="26">
        <f t="shared" si="36"/>
        <v>0.24289701644492762</v>
      </c>
      <c r="Q422" t="str">
        <f t="shared" si="37"/>
        <v>Medium</v>
      </c>
      <c r="R422" t="str">
        <f t="shared" si="38"/>
        <v>High</v>
      </c>
      <c r="S422" s="23">
        <f t="shared" si="39"/>
        <v>2022</v>
      </c>
      <c r="T422" s="23">
        <f t="shared" si="40"/>
        <v>10</v>
      </c>
      <c r="U422" t="str">
        <f t="shared" si="41"/>
        <v>Oct-2022</v>
      </c>
    </row>
    <row r="423" spans="1:21" x14ac:dyDescent="0.3">
      <c r="A423" t="s">
        <v>1454</v>
      </c>
      <c r="B423" s="22">
        <v>45452</v>
      </c>
      <c r="C423" s="22">
        <v>45458</v>
      </c>
      <c r="D423" s="23" t="s">
        <v>78</v>
      </c>
      <c r="E423" s="23" t="s">
        <v>294</v>
      </c>
      <c r="F423" s="23" t="s">
        <v>52</v>
      </c>
      <c r="G423" s="23" t="s">
        <v>179</v>
      </c>
      <c r="H423" s="23" t="s">
        <v>236</v>
      </c>
      <c r="I423" s="23" t="s">
        <v>83</v>
      </c>
      <c r="J423" s="23" t="s">
        <v>84</v>
      </c>
      <c r="K423" s="23" t="s">
        <v>85</v>
      </c>
      <c r="L423" s="24">
        <v>81215.520000000004</v>
      </c>
      <c r="M423">
        <v>6</v>
      </c>
      <c r="N423" s="25">
        <v>0</v>
      </c>
      <c r="O423" s="24">
        <v>32469.09</v>
      </c>
      <c r="P423" s="26">
        <f t="shared" si="36"/>
        <v>0.39978922747770373</v>
      </c>
      <c r="Q423" t="str">
        <f t="shared" si="37"/>
        <v>High</v>
      </c>
      <c r="R423" t="str">
        <f t="shared" si="38"/>
        <v>None</v>
      </c>
      <c r="S423" s="23">
        <f t="shared" si="39"/>
        <v>2024</v>
      </c>
      <c r="T423" s="23">
        <f t="shared" si="40"/>
        <v>6</v>
      </c>
      <c r="U423" t="str">
        <f t="shared" si="41"/>
        <v>Jun-2024</v>
      </c>
    </row>
    <row r="424" spans="1:21" x14ac:dyDescent="0.3">
      <c r="A424" t="s">
        <v>1456</v>
      </c>
      <c r="B424" s="22">
        <v>45708</v>
      </c>
      <c r="C424" s="22">
        <v>45715</v>
      </c>
      <c r="D424" s="23" t="s">
        <v>78</v>
      </c>
      <c r="E424" s="23" t="s">
        <v>707</v>
      </c>
      <c r="F424" s="23" t="s">
        <v>52</v>
      </c>
      <c r="G424" s="23" t="s">
        <v>53</v>
      </c>
      <c r="H424" s="23" t="s">
        <v>246</v>
      </c>
      <c r="I424" s="23" t="s">
        <v>96</v>
      </c>
      <c r="J424" s="23" t="s">
        <v>97</v>
      </c>
      <c r="K424" s="23" t="s">
        <v>416</v>
      </c>
      <c r="L424" s="24">
        <v>43464.959999999999</v>
      </c>
      <c r="M424">
        <v>7</v>
      </c>
      <c r="N424" s="25">
        <v>0.15</v>
      </c>
      <c r="O424" s="24">
        <v>9743.2000000000007</v>
      </c>
      <c r="P424" s="26">
        <f t="shared" si="36"/>
        <v>0.22416217569278796</v>
      </c>
      <c r="Q424" t="str">
        <f t="shared" si="37"/>
        <v>Medium</v>
      </c>
      <c r="R424" t="str">
        <f t="shared" si="38"/>
        <v>Medium</v>
      </c>
      <c r="S424" s="23">
        <f t="shared" si="39"/>
        <v>2025</v>
      </c>
      <c r="T424" s="23">
        <f t="shared" si="40"/>
        <v>2</v>
      </c>
      <c r="U424" t="str">
        <f t="shared" si="41"/>
        <v>Feb-2025</v>
      </c>
    </row>
    <row r="425" spans="1:21" x14ac:dyDescent="0.3">
      <c r="A425" t="s">
        <v>1459</v>
      </c>
      <c r="B425" s="22">
        <v>45918</v>
      </c>
      <c r="C425" s="22">
        <v>45920</v>
      </c>
      <c r="D425" s="23" t="s">
        <v>102</v>
      </c>
      <c r="E425" s="23" t="s">
        <v>858</v>
      </c>
      <c r="F425" s="23" t="s">
        <v>80</v>
      </c>
      <c r="G425" s="23" t="s">
        <v>63</v>
      </c>
      <c r="H425" s="23" t="s">
        <v>64</v>
      </c>
      <c r="I425" s="23" t="s">
        <v>96</v>
      </c>
      <c r="J425" s="23" t="s">
        <v>135</v>
      </c>
      <c r="K425" s="23" t="s">
        <v>275</v>
      </c>
      <c r="L425" s="24">
        <v>6561.93</v>
      </c>
      <c r="M425">
        <v>3</v>
      </c>
      <c r="N425" s="25">
        <v>0</v>
      </c>
      <c r="O425" s="24">
        <v>1561.1</v>
      </c>
      <c r="P425" s="26">
        <f t="shared" si="36"/>
        <v>0.23790256829926559</v>
      </c>
      <c r="Q425" t="str">
        <f t="shared" si="37"/>
        <v>Medium</v>
      </c>
      <c r="R425" t="str">
        <f t="shared" si="38"/>
        <v>None</v>
      </c>
      <c r="S425" s="23">
        <f t="shared" si="39"/>
        <v>2025</v>
      </c>
      <c r="T425" s="23">
        <f t="shared" si="40"/>
        <v>9</v>
      </c>
      <c r="U425" t="str">
        <f t="shared" si="41"/>
        <v>Sep-2025</v>
      </c>
    </row>
    <row r="426" spans="1:21" x14ac:dyDescent="0.3">
      <c r="A426" t="s">
        <v>1461</v>
      </c>
      <c r="B426" s="22">
        <v>44856</v>
      </c>
      <c r="C426" s="22">
        <v>44862</v>
      </c>
      <c r="D426" s="23" t="s">
        <v>102</v>
      </c>
      <c r="E426" s="23" t="s">
        <v>1067</v>
      </c>
      <c r="F426" s="23" t="s">
        <v>52</v>
      </c>
      <c r="G426" s="23" t="s">
        <v>53</v>
      </c>
      <c r="H426" s="23" t="s">
        <v>246</v>
      </c>
      <c r="I426" s="23" t="s">
        <v>96</v>
      </c>
      <c r="J426" s="23" t="s">
        <v>166</v>
      </c>
      <c r="K426" s="23" t="s">
        <v>762</v>
      </c>
      <c r="L426" s="24">
        <v>20775.12</v>
      </c>
      <c r="M426">
        <v>3</v>
      </c>
      <c r="N426" s="25">
        <v>0.15</v>
      </c>
      <c r="O426" s="24">
        <v>4626.3999999999996</v>
      </c>
      <c r="P426" s="26">
        <f t="shared" si="36"/>
        <v>0.22268944776251592</v>
      </c>
      <c r="Q426" t="str">
        <f t="shared" si="37"/>
        <v>Medium</v>
      </c>
      <c r="R426" t="str">
        <f t="shared" si="38"/>
        <v>Medium</v>
      </c>
      <c r="S426" s="23">
        <f t="shared" si="39"/>
        <v>2022</v>
      </c>
      <c r="T426" s="23">
        <f t="shared" si="40"/>
        <v>10</v>
      </c>
      <c r="U426" t="str">
        <f t="shared" si="41"/>
        <v>Oct-2022</v>
      </c>
    </row>
    <row r="427" spans="1:21" x14ac:dyDescent="0.3">
      <c r="A427" t="s">
        <v>1462</v>
      </c>
      <c r="B427" s="22">
        <v>45483</v>
      </c>
      <c r="C427" s="22">
        <v>45487</v>
      </c>
      <c r="D427" s="23" t="s">
        <v>78</v>
      </c>
      <c r="E427" s="23" t="s">
        <v>212</v>
      </c>
      <c r="F427" s="23" t="s">
        <v>71</v>
      </c>
      <c r="G427" s="23" t="s">
        <v>179</v>
      </c>
      <c r="H427" s="23" t="s">
        <v>180</v>
      </c>
      <c r="I427" s="23" t="s">
        <v>96</v>
      </c>
      <c r="J427" s="23" t="s">
        <v>135</v>
      </c>
      <c r="K427" s="23" t="s">
        <v>136</v>
      </c>
      <c r="L427" s="24">
        <v>37664.19</v>
      </c>
      <c r="M427">
        <v>9</v>
      </c>
      <c r="N427" s="25">
        <v>0.2</v>
      </c>
      <c r="O427" s="24">
        <v>7710.97</v>
      </c>
      <c r="P427" s="26">
        <f t="shared" si="36"/>
        <v>0.2047294791153082</v>
      </c>
      <c r="Q427" t="str">
        <f t="shared" si="37"/>
        <v>Medium</v>
      </c>
      <c r="R427" t="str">
        <f t="shared" si="38"/>
        <v>Medium</v>
      </c>
      <c r="S427" s="23">
        <f t="shared" si="39"/>
        <v>2024</v>
      </c>
      <c r="T427" s="23">
        <f t="shared" si="40"/>
        <v>7</v>
      </c>
      <c r="U427" t="str">
        <f t="shared" si="41"/>
        <v>Jul-2024</v>
      </c>
    </row>
    <row r="428" spans="1:21" x14ac:dyDescent="0.3">
      <c r="A428" t="s">
        <v>1463</v>
      </c>
      <c r="B428" s="22">
        <v>44630</v>
      </c>
      <c r="C428" s="22">
        <v>44631</v>
      </c>
      <c r="D428" s="23" t="s">
        <v>102</v>
      </c>
      <c r="E428" s="23" t="s">
        <v>436</v>
      </c>
      <c r="F428" s="23" t="s">
        <v>80</v>
      </c>
      <c r="G428" s="23" t="s">
        <v>63</v>
      </c>
      <c r="H428" s="23" t="s">
        <v>213</v>
      </c>
      <c r="I428" s="23" t="s">
        <v>83</v>
      </c>
      <c r="J428" s="23" t="s">
        <v>84</v>
      </c>
      <c r="K428" s="23" t="s">
        <v>105</v>
      </c>
      <c r="L428" s="24">
        <v>12220.83</v>
      </c>
      <c r="M428">
        <v>9</v>
      </c>
      <c r="N428" s="25">
        <v>0.2</v>
      </c>
      <c r="O428" s="24">
        <v>3694.49</v>
      </c>
      <c r="P428" s="26">
        <f t="shared" si="36"/>
        <v>0.30231089050416377</v>
      </c>
      <c r="Q428" t="str">
        <f t="shared" si="37"/>
        <v>High</v>
      </c>
      <c r="R428" t="str">
        <f t="shared" si="38"/>
        <v>Medium</v>
      </c>
      <c r="S428" s="23">
        <f t="shared" si="39"/>
        <v>2022</v>
      </c>
      <c r="T428" s="23">
        <f t="shared" si="40"/>
        <v>3</v>
      </c>
      <c r="U428" t="str">
        <f t="shared" si="41"/>
        <v>Mar-2022</v>
      </c>
    </row>
    <row r="429" spans="1:21" x14ac:dyDescent="0.3">
      <c r="A429" t="s">
        <v>1466</v>
      </c>
      <c r="B429" s="22">
        <v>45529</v>
      </c>
      <c r="C429" s="22">
        <v>45535</v>
      </c>
      <c r="D429" s="23" t="s">
        <v>50</v>
      </c>
      <c r="E429" s="23" t="s">
        <v>1467</v>
      </c>
      <c r="F429" s="23" t="s">
        <v>71</v>
      </c>
      <c r="G429" s="23" t="s">
        <v>179</v>
      </c>
      <c r="H429" s="23" t="s">
        <v>180</v>
      </c>
      <c r="I429" s="23" t="s">
        <v>118</v>
      </c>
      <c r="J429" s="23" t="s">
        <v>191</v>
      </c>
      <c r="K429" s="23" t="s">
        <v>829</v>
      </c>
      <c r="L429" s="24">
        <v>62299.28</v>
      </c>
      <c r="M429">
        <v>8</v>
      </c>
      <c r="N429" s="25">
        <v>0.15</v>
      </c>
      <c r="O429" s="24">
        <v>13583.26</v>
      </c>
      <c r="P429" s="26">
        <f t="shared" si="36"/>
        <v>0.21803237533403277</v>
      </c>
      <c r="Q429" t="str">
        <f t="shared" si="37"/>
        <v>Medium</v>
      </c>
      <c r="R429" t="str">
        <f t="shared" si="38"/>
        <v>Medium</v>
      </c>
      <c r="S429" s="23">
        <f t="shared" si="39"/>
        <v>2024</v>
      </c>
      <c r="T429" s="23">
        <f t="shared" si="40"/>
        <v>8</v>
      </c>
      <c r="U429" t="str">
        <f t="shared" si="41"/>
        <v>Aug-2024</v>
      </c>
    </row>
    <row r="430" spans="1:21" x14ac:dyDescent="0.3">
      <c r="A430" t="s">
        <v>1468</v>
      </c>
      <c r="B430" s="22">
        <v>45240</v>
      </c>
      <c r="C430" s="22">
        <v>45244</v>
      </c>
      <c r="D430" s="23" t="s">
        <v>78</v>
      </c>
      <c r="E430" s="23" t="s">
        <v>998</v>
      </c>
      <c r="F430" s="23" t="s">
        <v>52</v>
      </c>
      <c r="G430" s="23" t="s">
        <v>81</v>
      </c>
      <c r="H430" s="23" t="s">
        <v>95</v>
      </c>
      <c r="I430" s="23" t="s">
        <v>118</v>
      </c>
      <c r="J430" s="23" t="s">
        <v>191</v>
      </c>
      <c r="K430" s="23" t="s">
        <v>290</v>
      </c>
      <c r="L430" s="24">
        <v>70051.92</v>
      </c>
      <c r="M430">
        <v>8</v>
      </c>
      <c r="N430" s="25">
        <v>0.2</v>
      </c>
      <c r="O430" s="24">
        <v>21693.4</v>
      </c>
      <c r="P430" s="26">
        <f t="shared" si="36"/>
        <v>0.30967602315539677</v>
      </c>
      <c r="Q430" t="str">
        <f t="shared" si="37"/>
        <v>High</v>
      </c>
      <c r="R430" t="str">
        <f t="shared" si="38"/>
        <v>Medium</v>
      </c>
      <c r="S430" s="23">
        <f t="shared" si="39"/>
        <v>2023</v>
      </c>
      <c r="T430" s="23">
        <f t="shared" si="40"/>
        <v>11</v>
      </c>
      <c r="U430" t="str">
        <f t="shared" si="41"/>
        <v>Nov-2023</v>
      </c>
    </row>
    <row r="431" spans="1:21" x14ac:dyDescent="0.3">
      <c r="A431" t="s">
        <v>1471</v>
      </c>
      <c r="B431" s="22">
        <v>45159</v>
      </c>
      <c r="C431" s="22">
        <v>45166</v>
      </c>
      <c r="D431" s="23" t="s">
        <v>50</v>
      </c>
      <c r="E431" s="23" t="s">
        <v>629</v>
      </c>
      <c r="F431" s="23" t="s">
        <v>52</v>
      </c>
      <c r="G431" s="23" t="s">
        <v>53</v>
      </c>
      <c r="H431" s="23" t="s">
        <v>54</v>
      </c>
      <c r="I431" s="23" t="s">
        <v>118</v>
      </c>
      <c r="J431" s="23" t="s">
        <v>230</v>
      </c>
      <c r="K431" s="23" t="s">
        <v>356</v>
      </c>
      <c r="L431" s="24">
        <v>43583.8</v>
      </c>
      <c r="M431">
        <v>10</v>
      </c>
      <c r="N431" s="25">
        <v>0.1</v>
      </c>
      <c r="O431" s="24">
        <v>15550.89</v>
      </c>
      <c r="P431" s="26">
        <f t="shared" si="36"/>
        <v>0.35680436308903762</v>
      </c>
      <c r="Q431" t="str">
        <f t="shared" si="37"/>
        <v>High</v>
      </c>
      <c r="R431" t="str">
        <f t="shared" si="38"/>
        <v>Low</v>
      </c>
      <c r="S431" s="23">
        <f t="shared" si="39"/>
        <v>2023</v>
      </c>
      <c r="T431" s="23">
        <f t="shared" si="40"/>
        <v>8</v>
      </c>
      <c r="U431" t="str">
        <f t="shared" si="41"/>
        <v>Aug-2023</v>
      </c>
    </row>
    <row r="432" spans="1:21" x14ac:dyDescent="0.3">
      <c r="A432" t="s">
        <v>1474</v>
      </c>
      <c r="B432" s="22">
        <v>44790</v>
      </c>
      <c r="C432" s="22">
        <v>44795</v>
      </c>
      <c r="D432" s="23" t="s">
        <v>61</v>
      </c>
      <c r="E432" s="23" t="s">
        <v>444</v>
      </c>
      <c r="F432" s="23" t="s">
        <v>80</v>
      </c>
      <c r="G432" s="23" t="s">
        <v>63</v>
      </c>
      <c r="H432" s="23" t="s">
        <v>64</v>
      </c>
      <c r="I432" s="23" t="s">
        <v>83</v>
      </c>
      <c r="J432" s="23" t="s">
        <v>84</v>
      </c>
      <c r="K432" s="23" t="s">
        <v>125</v>
      </c>
      <c r="L432" s="24">
        <v>23007.84</v>
      </c>
      <c r="M432">
        <v>8</v>
      </c>
      <c r="N432" s="25">
        <v>0.2</v>
      </c>
      <c r="O432" s="24">
        <v>3395.89</v>
      </c>
      <c r="P432" s="26">
        <f t="shared" si="36"/>
        <v>0.14759707995187726</v>
      </c>
      <c r="Q432" t="str">
        <f t="shared" si="37"/>
        <v>Low</v>
      </c>
      <c r="R432" t="str">
        <f t="shared" si="38"/>
        <v>Medium</v>
      </c>
      <c r="S432" s="23">
        <f t="shared" si="39"/>
        <v>2022</v>
      </c>
      <c r="T432" s="23">
        <f t="shared" si="40"/>
        <v>8</v>
      </c>
      <c r="U432" t="str">
        <f t="shared" si="41"/>
        <v>Aug-2022</v>
      </c>
    </row>
    <row r="433" spans="1:21" x14ac:dyDescent="0.3">
      <c r="A433" t="s">
        <v>1477</v>
      </c>
      <c r="B433" s="22">
        <v>45264</v>
      </c>
      <c r="C433" s="22">
        <v>45265</v>
      </c>
      <c r="D433" s="23" t="s">
        <v>61</v>
      </c>
      <c r="E433" s="23" t="s">
        <v>1303</v>
      </c>
      <c r="F433" s="23" t="s">
        <v>71</v>
      </c>
      <c r="G433" s="23" t="s">
        <v>63</v>
      </c>
      <c r="H433" s="23" t="s">
        <v>202</v>
      </c>
      <c r="I433" s="23" t="s">
        <v>83</v>
      </c>
      <c r="J433" s="23" t="s">
        <v>379</v>
      </c>
      <c r="K433" s="23" t="s">
        <v>380</v>
      </c>
      <c r="L433" s="24">
        <v>9962.0400000000009</v>
      </c>
      <c r="M433">
        <v>3</v>
      </c>
      <c r="N433" s="25">
        <v>0.25</v>
      </c>
      <c r="O433" s="24">
        <v>1416.17</v>
      </c>
      <c r="P433" s="26">
        <f t="shared" si="36"/>
        <v>0.14215662655440051</v>
      </c>
      <c r="Q433" t="str">
        <f t="shared" si="37"/>
        <v>Low</v>
      </c>
      <c r="R433" t="str">
        <f t="shared" si="38"/>
        <v>High</v>
      </c>
      <c r="S433" s="23">
        <f t="shared" si="39"/>
        <v>2023</v>
      </c>
      <c r="T433" s="23">
        <f t="shared" si="40"/>
        <v>12</v>
      </c>
      <c r="U433" t="str">
        <f t="shared" si="41"/>
        <v>Dec-2023</v>
      </c>
    </row>
    <row r="434" spans="1:21" x14ac:dyDescent="0.3">
      <c r="A434" t="s">
        <v>1479</v>
      </c>
      <c r="B434" s="22">
        <v>44673</v>
      </c>
      <c r="C434" s="22">
        <v>44679</v>
      </c>
      <c r="D434" s="23" t="s">
        <v>78</v>
      </c>
      <c r="E434" s="23" t="s">
        <v>425</v>
      </c>
      <c r="F434" s="23" t="s">
        <v>52</v>
      </c>
      <c r="G434" s="23" t="s">
        <v>63</v>
      </c>
      <c r="H434" s="23" t="s">
        <v>202</v>
      </c>
      <c r="I434" s="23" t="s">
        <v>96</v>
      </c>
      <c r="J434" s="23" t="s">
        <v>97</v>
      </c>
      <c r="K434" s="23" t="s">
        <v>181</v>
      </c>
      <c r="L434" s="24">
        <v>32923.71</v>
      </c>
      <c r="M434">
        <v>9</v>
      </c>
      <c r="N434" s="25">
        <v>0.25</v>
      </c>
      <c r="O434" s="24">
        <v>5521.26</v>
      </c>
      <c r="P434" s="26">
        <f t="shared" si="36"/>
        <v>0.16769859775827209</v>
      </c>
      <c r="Q434" t="str">
        <f t="shared" si="37"/>
        <v>Low</v>
      </c>
      <c r="R434" t="str">
        <f t="shared" si="38"/>
        <v>High</v>
      </c>
      <c r="S434" s="23">
        <f t="shared" si="39"/>
        <v>2022</v>
      </c>
      <c r="T434" s="23">
        <f t="shared" si="40"/>
        <v>4</v>
      </c>
      <c r="U434" t="str">
        <f t="shared" si="41"/>
        <v>Apr-2022</v>
      </c>
    </row>
    <row r="435" spans="1:21" x14ac:dyDescent="0.3">
      <c r="A435" t="s">
        <v>1481</v>
      </c>
      <c r="B435" s="22">
        <v>45533</v>
      </c>
      <c r="C435" s="22">
        <v>45536</v>
      </c>
      <c r="D435" s="23" t="s">
        <v>61</v>
      </c>
      <c r="E435" s="23" t="s">
        <v>1207</v>
      </c>
      <c r="F435" s="23" t="s">
        <v>52</v>
      </c>
      <c r="G435" s="23" t="s">
        <v>72</v>
      </c>
      <c r="H435" s="23" t="s">
        <v>346</v>
      </c>
      <c r="I435" s="23" t="s">
        <v>96</v>
      </c>
      <c r="J435" s="23" t="s">
        <v>97</v>
      </c>
      <c r="K435" s="23" t="s">
        <v>416</v>
      </c>
      <c r="L435" s="24">
        <v>1640.99</v>
      </c>
      <c r="M435">
        <v>1</v>
      </c>
      <c r="N435" s="25">
        <v>0.2</v>
      </c>
      <c r="O435" s="24">
        <v>315.92</v>
      </c>
      <c r="P435" s="26">
        <f t="shared" si="36"/>
        <v>0.19251793124881933</v>
      </c>
      <c r="Q435" t="str">
        <f t="shared" si="37"/>
        <v>Low</v>
      </c>
      <c r="R435" t="str">
        <f t="shared" si="38"/>
        <v>Medium</v>
      </c>
      <c r="S435" s="23">
        <f t="shared" si="39"/>
        <v>2024</v>
      </c>
      <c r="T435" s="23">
        <f t="shared" si="40"/>
        <v>8</v>
      </c>
      <c r="U435" t="str">
        <f t="shared" si="41"/>
        <v>Aug-2024</v>
      </c>
    </row>
    <row r="436" spans="1:21" x14ac:dyDescent="0.3">
      <c r="A436" t="s">
        <v>1482</v>
      </c>
      <c r="B436" s="22">
        <v>45446</v>
      </c>
      <c r="C436" s="22">
        <v>45451</v>
      </c>
      <c r="D436" s="23" t="s">
        <v>78</v>
      </c>
      <c r="E436" s="23" t="s">
        <v>1485</v>
      </c>
      <c r="F436" s="23" t="s">
        <v>71</v>
      </c>
      <c r="G436" s="23" t="s">
        <v>81</v>
      </c>
      <c r="H436" s="23" t="s">
        <v>95</v>
      </c>
      <c r="I436" s="23" t="s">
        <v>96</v>
      </c>
      <c r="J436" s="23" t="s">
        <v>166</v>
      </c>
      <c r="K436" s="23" t="s">
        <v>762</v>
      </c>
      <c r="L436" s="24">
        <v>44271.360000000001</v>
      </c>
      <c r="M436">
        <v>4</v>
      </c>
      <c r="N436" s="25">
        <v>0.2</v>
      </c>
      <c r="O436" s="24">
        <v>7344.64</v>
      </c>
      <c r="P436" s="26">
        <f t="shared" si="36"/>
        <v>0.16590048284037356</v>
      </c>
      <c r="Q436" t="str">
        <f t="shared" si="37"/>
        <v>Low</v>
      </c>
      <c r="R436" t="str">
        <f t="shared" si="38"/>
        <v>Medium</v>
      </c>
      <c r="S436" s="23">
        <f t="shared" si="39"/>
        <v>2024</v>
      </c>
      <c r="T436" s="23">
        <f t="shared" si="40"/>
        <v>6</v>
      </c>
      <c r="U436" t="str">
        <f t="shared" si="41"/>
        <v>Jun-2024</v>
      </c>
    </row>
    <row r="437" spans="1:21" x14ac:dyDescent="0.3">
      <c r="A437" t="s">
        <v>1486</v>
      </c>
      <c r="B437" s="22">
        <v>45626</v>
      </c>
      <c r="C437" s="22">
        <v>45629</v>
      </c>
      <c r="D437" s="23" t="s">
        <v>61</v>
      </c>
      <c r="E437" s="23" t="s">
        <v>399</v>
      </c>
      <c r="F437" s="23" t="s">
        <v>52</v>
      </c>
      <c r="G437" s="23" t="s">
        <v>81</v>
      </c>
      <c r="H437" s="23" t="s">
        <v>82</v>
      </c>
      <c r="I437" s="23" t="s">
        <v>55</v>
      </c>
      <c r="J437" s="23" t="s">
        <v>56</v>
      </c>
      <c r="K437" s="23" t="s">
        <v>57</v>
      </c>
      <c r="L437" s="24">
        <v>15640.47</v>
      </c>
      <c r="M437">
        <v>9</v>
      </c>
      <c r="N437" s="25">
        <v>0.15</v>
      </c>
      <c r="O437" s="24">
        <v>4149.46</v>
      </c>
      <c r="P437" s="26">
        <f t="shared" si="36"/>
        <v>0.26530276903443439</v>
      </c>
      <c r="Q437" t="str">
        <f t="shared" si="37"/>
        <v>Medium</v>
      </c>
      <c r="R437" t="str">
        <f t="shared" si="38"/>
        <v>Medium</v>
      </c>
      <c r="S437" s="23">
        <f t="shared" si="39"/>
        <v>2024</v>
      </c>
      <c r="T437" s="23">
        <f t="shared" si="40"/>
        <v>11</v>
      </c>
      <c r="U437" t="str">
        <f t="shared" si="41"/>
        <v>Nov-2024</v>
      </c>
    </row>
    <row r="438" spans="1:21" x14ac:dyDescent="0.3">
      <c r="A438" t="s">
        <v>1487</v>
      </c>
      <c r="B438" s="22">
        <v>45142</v>
      </c>
      <c r="C438" s="22">
        <v>45145</v>
      </c>
      <c r="D438" s="23" t="s">
        <v>61</v>
      </c>
      <c r="E438" s="23" t="s">
        <v>1490</v>
      </c>
      <c r="F438" s="23" t="s">
        <v>80</v>
      </c>
      <c r="G438" s="23" t="s">
        <v>81</v>
      </c>
      <c r="H438" s="23" t="s">
        <v>82</v>
      </c>
      <c r="I438" s="23" t="s">
        <v>83</v>
      </c>
      <c r="J438" s="23" t="s">
        <v>449</v>
      </c>
      <c r="K438" s="23" t="s">
        <v>681</v>
      </c>
      <c r="L438" s="24">
        <v>2957.04</v>
      </c>
      <c r="M438">
        <v>2</v>
      </c>
      <c r="N438" s="25">
        <v>0.2</v>
      </c>
      <c r="O438" s="24">
        <v>869.42</v>
      </c>
      <c r="P438" s="26">
        <f t="shared" si="36"/>
        <v>0.2940169899629359</v>
      </c>
      <c r="Q438" t="str">
        <f t="shared" si="37"/>
        <v>Medium</v>
      </c>
      <c r="R438" t="str">
        <f t="shared" si="38"/>
        <v>Medium</v>
      </c>
      <c r="S438" s="23">
        <f t="shared" si="39"/>
        <v>2023</v>
      </c>
      <c r="T438" s="23">
        <f t="shared" si="40"/>
        <v>8</v>
      </c>
      <c r="U438" t="str">
        <f t="shared" si="41"/>
        <v>Aug-2023</v>
      </c>
    </row>
    <row r="439" spans="1:21" x14ac:dyDescent="0.3">
      <c r="A439" t="s">
        <v>1491</v>
      </c>
      <c r="B439" s="22">
        <v>45906</v>
      </c>
      <c r="C439" s="22">
        <v>45913</v>
      </c>
      <c r="D439" s="23" t="s">
        <v>61</v>
      </c>
      <c r="E439" s="23" t="s">
        <v>948</v>
      </c>
      <c r="F439" s="23" t="s">
        <v>71</v>
      </c>
      <c r="G439" s="23" t="s">
        <v>72</v>
      </c>
      <c r="H439" s="23" t="s">
        <v>346</v>
      </c>
      <c r="I439" s="23" t="s">
        <v>55</v>
      </c>
      <c r="J439" s="23" t="s">
        <v>56</v>
      </c>
      <c r="K439" s="23" t="s">
        <v>151</v>
      </c>
      <c r="L439" s="24">
        <v>73114.16</v>
      </c>
      <c r="M439">
        <v>7</v>
      </c>
      <c r="N439" s="25">
        <v>0.25</v>
      </c>
      <c r="O439" s="24">
        <v>11380.03</v>
      </c>
      <c r="P439" s="26">
        <f t="shared" si="36"/>
        <v>0.155647414946708</v>
      </c>
      <c r="Q439" t="str">
        <f t="shared" si="37"/>
        <v>Low</v>
      </c>
      <c r="R439" t="str">
        <f t="shared" si="38"/>
        <v>High</v>
      </c>
      <c r="S439" s="23">
        <f t="shared" si="39"/>
        <v>2025</v>
      </c>
      <c r="T439" s="23">
        <f t="shared" si="40"/>
        <v>9</v>
      </c>
      <c r="U439" t="str">
        <f t="shared" si="41"/>
        <v>Sep-2025</v>
      </c>
    </row>
    <row r="440" spans="1:21" x14ac:dyDescent="0.3">
      <c r="A440" t="s">
        <v>1492</v>
      </c>
      <c r="B440" s="22">
        <v>45224</v>
      </c>
      <c r="C440" s="22">
        <v>45227</v>
      </c>
      <c r="D440" s="23" t="s">
        <v>61</v>
      </c>
      <c r="E440" s="23" t="s">
        <v>791</v>
      </c>
      <c r="F440" s="23" t="s">
        <v>52</v>
      </c>
      <c r="G440" s="23" t="s">
        <v>63</v>
      </c>
      <c r="H440" s="23" t="s">
        <v>202</v>
      </c>
      <c r="I440" s="23" t="s">
        <v>118</v>
      </c>
      <c r="J440" s="23" t="s">
        <v>191</v>
      </c>
      <c r="K440" s="23" t="s">
        <v>829</v>
      </c>
      <c r="L440" s="24">
        <v>14166.8</v>
      </c>
      <c r="M440">
        <v>5</v>
      </c>
      <c r="N440" s="25">
        <v>0</v>
      </c>
      <c r="O440" s="24">
        <v>3925.19</v>
      </c>
      <c r="P440" s="26">
        <f t="shared" si="36"/>
        <v>0.27706962757997572</v>
      </c>
      <c r="Q440" t="str">
        <f t="shared" si="37"/>
        <v>Medium</v>
      </c>
      <c r="R440" t="str">
        <f t="shared" si="38"/>
        <v>None</v>
      </c>
      <c r="S440" s="23">
        <f t="shared" si="39"/>
        <v>2023</v>
      </c>
      <c r="T440" s="23">
        <f t="shared" si="40"/>
        <v>10</v>
      </c>
      <c r="U440" t="str">
        <f t="shared" si="41"/>
        <v>Oct-2023</v>
      </c>
    </row>
    <row r="441" spans="1:21" x14ac:dyDescent="0.3">
      <c r="A441" t="s">
        <v>1495</v>
      </c>
      <c r="B441" s="22">
        <v>44972</v>
      </c>
      <c r="C441" s="22">
        <v>44977</v>
      </c>
      <c r="D441" s="23" t="s">
        <v>102</v>
      </c>
      <c r="E441" s="23" t="s">
        <v>854</v>
      </c>
      <c r="F441" s="23" t="s">
        <v>52</v>
      </c>
      <c r="G441" s="23" t="s">
        <v>53</v>
      </c>
      <c r="H441" s="23" t="s">
        <v>246</v>
      </c>
      <c r="I441" s="23" t="s">
        <v>83</v>
      </c>
      <c r="J441" s="23" t="s">
        <v>449</v>
      </c>
      <c r="K441" s="23" t="s">
        <v>450</v>
      </c>
      <c r="L441" s="24">
        <v>8643.25</v>
      </c>
      <c r="M441">
        <v>5</v>
      </c>
      <c r="N441" s="25">
        <v>0</v>
      </c>
      <c r="O441" s="24">
        <v>3305.15</v>
      </c>
      <c r="P441" s="26">
        <f t="shared" si="36"/>
        <v>0.38239666792005322</v>
      </c>
      <c r="Q441" t="str">
        <f t="shared" si="37"/>
        <v>High</v>
      </c>
      <c r="R441" t="str">
        <f t="shared" si="38"/>
        <v>None</v>
      </c>
      <c r="S441" s="23">
        <f t="shared" si="39"/>
        <v>2023</v>
      </c>
      <c r="T441" s="23">
        <f t="shared" si="40"/>
        <v>2</v>
      </c>
      <c r="U441" t="str">
        <f t="shared" si="41"/>
        <v>Feb-2023</v>
      </c>
    </row>
    <row r="442" spans="1:21" x14ac:dyDescent="0.3">
      <c r="A442" t="s">
        <v>1498</v>
      </c>
      <c r="B442" s="22">
        <v>45075</v>
      </c>
      <c r="C442" s="22">
        <v>45082</v>
      </c>
      <c r="D442" s="23" t="s">
        <v>102</v>
      </c>
      <c r="E442" s="23" t="s">
        <v>1501</v>
      </c>
      <c r="F442" s="23" t="s">
        <v>52</v>
      </c>
      <c r="G442" s="23" t="s">
        <v>81</v>
      </c>
      <c r="H442" s="23" t="s">
        <v>82</v>
      </c>
      <c r="I442" s="23" t="s">
        <v>96</v>
      </c>
      <c r="J442" s="23" t="s">
        <v>97</v>
      </c>
      <c r="K442" s="23" t="s">
        <v>98</v>
      </c>
      <c r="L442" s="24">
        <v>81530.039999999994</v>
      </c>
      <c r="M442">
        <v>6</v>
      </c>
      <c r="N442" s="25">
        <v>0.2</v>
      </c>
      <c r="O442" s="24">
        <v>26029.22</v>
      </c>
      <c r="P442" s="26">
        <f t="shared" si="36"/>
        <v>0.31925925707874059</v>
      </c>
      <c r="Q442" t="str">
        <f t="shared" si="37"/>
        <v>High</v>
      </c>
      <c r="R442" t="str">
        <f t="shared" si="38"/>
        <v>Medium</v>
      </c>
      <c r="S442" s="23">
        <f t="shared" si="39"/>
        <v>2023</v>
      </c>
      <c r="T442" s="23">
        <f t="shared" si="40"/>
        <v>5</v>
      </c>
      <c r="U442" t="str">
        <f t="shared" si="41"/>
        <v>May-2023</v>
      </c>
    </row>
    <row r="443" spans="1:21" x14ac:dyDescent="0.3">
      <c r="A443" t="s">
        <v>1502</v>
      </c>
      <c r="B443" s="22">
        <v>46011</v>
      </c>
      <c r="C443" s="22">
        <v>46018</v>
      </c>
      <c r="D443" s="23" t="s">
        <v>102</v>
      </c>
      <c r="E443" s="23" t="s">
        <v>1505</v>
      </c>
      <c r="F443" s="23" t="s">
        <v>71</v>
      </c>
      <c r="G443" s="23" t="s">
        <v>81</v>
      </c>
      <c r="H443" s="23" t="s">
        <v>284</v>
      </c>
      <c r="I443" s="23" t="s">
        <v>55</v>
      </c>
      <c r="J443" s="23" t="s">
        <v>56</v>
      </c>
      <c r="K443" s="23" t="s">
        <v>74</v>
      </c>
      <c r="L443" s="24">
        <v>15950.48</v>
      </c>
      <c r="M443">
        <v>8</v>
      </c>
      <c r="N443" s="25">
        <v>0.2</v>
      </c>
      <c r="O443" s="24">
        <v>2121.2800000000002</v>
      </c>
      <c r="P443" s="26">
        <f t="shared" si="36"/>
        <v>0.13299160902994769</v>
      </c>
      <c r="Q443" t="str">
        <f t="shared" si="37"/>
        <v>Low</v>
      </c>
      <c r="R443" t="str">
        <f t="shared" si="38"/>
        <v>Medium</v>
      </c>
      <c r="S443" s="23">
        <f t="shared" si="39"/>
        <v>2025</v>
      </c>
      <c r="T443" s="23">
        <f t="shared" si="40"/>
        <v>12</v>
      </c>
      <c r="U443" t="str">
        <f t="shared" si="41"/>
        <v>Dec-2025</v>
      </c>
    </row>
    <row r="444" spans="1:21" x14ac:dyDescent="0.3">
      <c r="A444" t="s">
        <v>1506</v>
      </c>
      <c r="B444" s="22">
        <v>45297</v>
      </c>
      <c r="C444" s="22">
        <v>45300</v>
      </c>
      <c r="D444" s="23" t="s">
        <v>78</v>
      </c>
      <c r="E444" s="23" t="s">
        <v>1145</v>
      </c>
      <c r="F444" s="23" t="s">
        <v>80</v>
      </c>
      <c r="G444" s="23" t="s">
        <v>81</v>
      </c>
      <c r="H444" s="23" t="s">
        <v>95</v>
      </c>
      <c r="I444" s="23" t="s">
        <v>118</v>
      </c>
      <c r="J444" s="23" t="s">
        <v>191</v>
      </c>
      <c r="K444" s="23" t="s">
        <v>829</v>
      </c>
      <c r="L444" s="24">
        <v>48936.65</v>
      </c>
      <c r="M444">
        <v>5</v>
      </c>
      <c r="N444" s="25">
        <v>0.05</v>
      </c>
      <c r="O444" s="24">
        <v>12151.56</v>
      </c>
      <c r="P444" s="26">
        <f t="shared" si="36"/>
        <v>0.2483120524187904</v>
      </c>
      <c r="Q444" t="str">
        <f t="shared" si="37"/>
        <v>Medium</v>
      </c>
      <c r="R444" t="str">
        <f t="shared" si="38"/>
        <v>Low</v>
      </c>
      <c r="S444" s="23">
        <f t="shared" si="39"/>
        <v>2024</v>
      </c>
      <c r="T444" s="23">
        <f t="shared" si="40"/>
        <v>1</v>
      </c>
      <c r="U444" t="str">
        <f t="shared" si="41"/>
        <v>Jan-2024</v>
      </c>
    </row>
    <row r="445" spans="1:21" x14ac:dyDescent="0.3">
      <c r="A445" t="s">
        <v>1507</v>
      </c>
      <c r="B445" s="22">
        <v>45348</v>
      </c>
      <c r="C445" s="22">
        <v>45354</v>
      </c>
      <c r="D445" s="23" t="s">
        <v>61</v>
      </c>
      <c r="E445" s="23" t="s">
        <v>536</v>
      </c>
      <c r="F445" s="23" t="s">
        <v>52</v>
      </c>
      <c r="G445" s="23" t="s">
        <v>72</v>
      </c>
      <c r="H445" s="23" t="s">
        <v>346</v>
      </c>
      <c r="I445" s="23" t="s">
        <v>55</v>
      </c>
      <c r="J445" s="23" t="s">
        <v>56</v>
      </c>
      <c r="K445" s="23" t="s">
        <v>74</v>
      </c>
      <c r="L445" s="24">
        <v>9084.64</v>
      </c>
      <c r="M445">
        <v>4</v>
      </c>
      <c r="N445" s="25">
        <v>0.05</v>
      </c>
      <c r="O445" s="24">
        <v>3397.44</v>
      </c>
      <c r="P445" s="26">
        <f t="shared" si="36"/>
        <v>0.37397629405237853</v>
      </c>
      <c r="Q445" t="str">
        <f t="shared" si="37"/>
        <v>High</v>
      </c>
      <c r="R445" t="str">
        <f t="shared" si="38"/>
        <v>Low</v>
      </c>
      <c r="S445" s="23">
        <f t="shared" si="39"/>
        <v>2024</v>
      </c>
      <c r="T445" s="23">
        <f t="shared" si="40"/>
        <v>2</v>
      </c>
      <c r="U445" t="str">
        <f t="shared" si="41"/>
        <v>Feb-2024</v>
      </c>
    </row>
    <row r="446" spans="1:21" x14ac:dyDescent="0.3">
      <c r="A446" t="s">
        <v>1508</v>
      </c>
      <c r="B446" s="22">
        <v>45776</v>
      </c>
      <c r="C446" s="22">
        <v>45778</v>
      </c>
      <c r="D446" s="23" t="s">
        <v>102</v>
      </c>
      <c r="E446" s="23" t="s">
        <v>1510</v>
      </c>
      <c r="F446" s="23" t="s">
        <v>80</v>
      </c>
      <c r="G446" s="23" t="s">
        <v>72</v>
      </c>
      <c r="H446" s="23" t="s">
        <v>346</v>
      </c>
      <c r="I446" s="23" t="s">
        <v>96</v>
      </c>
      <c r="J446" s="23" t="s">
        <v>111</v>
      </c>
      <c r="K446" s="23" t="s">
        <v>328</v>
      </c>
      <c r="L446" s="24">
        <v>6177.66</v>
      </c>
      <c r="M446">
        <v>6</v>
      </c>
      <c r="N446" s="25">
        <v>0.25</v>
      </c>
      <c r="O446" s="24">
        <v>1803.71</v>
      </c>
      <c r="P446" s="26">
        <f t="shared" si="36"/>
        <v>0.29197301243512919</v>
      </c>
      <c r="Q446" t="str">
        <f t="shared" si="37"/>
        <v>Medium</v>
      </c>
      <c r="R446" t="str">
        <f t="shared" si="38"/>
        <v>High</v>
      </c>
      <c r="S446" s="23">
        <f t="shared" si="39"/>
        <v>2025</v>
      </c>
      <c r="T446" s="23">
        <f t="shared" si="40"/>
        <v>4</v>
      </c>
      <c r="U446" t="str">
        <f t="shared" si="41"/>
        <v>Apr-2025</v>
      </c>
    </row>
    <row r="447" spans="1:21" x14ac:dyDescent="0.3">
      <c r="A447" t="s">
        <v>1511</v>
      </c>
      <c r="B447" s="22">
        <v>44804</v>
      </c>
      <c r="C447" s="22">
        <v>44806</v>
      </c>
      <c r="D447" s="23" t="s">
        <v>102</v>
      </c>
      <c r="E447" s="23" t="s">
        <v>1514</v>
      </c>
      <c r="F447" s="23" t="s">
        <v>80</v>
      </c>
      <c r="G447" s="23" t="s">
        <v>179</v>
      </c>
      <c r="H447" s="23" t="s">
        <v>180</v>
      </c>
      <c r="I447" s="23" t="s">
        <v>55</v>
      </c>
      <c r="J447" s="23" t="s">
        <v>173</v>
      </c>
      <c r="K447" s="23" t="s">
        <v>174</v>
      </c>
      <c r="L447" s="24">
        <v>79013.679999999993</v>
      </c>
      <c r="M447">
        <v>8</v>
      </c>
      <c r="N447" s="25">
        <v>0.15</v>
      </c>
      <c r="O447" s="24">
        <v>11632.75</v>
      </c>
      <c r="P447" s="26">
        <f t="shared" si="36"/>
        <v>0.14722450593365605</v>
      </c>
      <c r="Q447" t="str">
        <f t="shared" si="37"/>
        <v>Low</v>
      </c>
      <c r="R447" t="str">
        <f t="shared" si="38"/>
        <v>Medium</v>
      </c>
      <c r="S447" s="23">
        <f t="shared" si="39"/>
        <v>2022</v>
      </c>
      <c r="T447" s="23">
        <f t="shared" si="40"/>
        <v>8</v>
      </c>
      <c r="U447" t="str">
        <f t="shared" si="41"/>
        <v>Aug-2022</v>
      </c>
    </row>
    <row r="448" spans="1:21" x14ac:dyDescent="0.3">
      <c r="A448" t="s">
        <v>1515</v>
      </c>
      <c r="B448" s="22">
        <v>45828</v>
      </c>
      <c r="C448" s="22">
        <v>45829</v>
      </c>
      <c r="D448" s="23" t="s">
        <v>61</v>
      </c>
      <c r="E448" s="23" t="s">
        <v>245</v>
      </c>
      <c r="F448" s="23" t="s">
        <v>52</v>
      </c>
      <c r="G448" s="23" t="s">
        <v>81</v>
      </c>
      <c r="H448" s="23" t="s">
        <v>95</v>
      </c>
      <c r="I448" s="23" t="s">
        <v>55</v>
      </c>
      <c r="J448" s="23" t="s">
        <v>56</v>
      </c>
      <c r="K448" s="23" t="s">
        <v>74</v>
      </c>
      <c r="L448" s="24">
        <v>37689.629999999997</v>
      </c>
      <c r="M448">
        <v>3</v>
      </c>
      <c r="N448" s="25">
        <v>0</v>
      </c>
      <c r="O448" s="24">
        <v>7370.21</v>
      </c>
      <c r="P448" s="26">
        <f t="shared" si="36"/>
        <v>0.19555007571048058</v>
      </c>
      <c r="Q448" t="str">
        <f t="shared" si="37"/>
        <v>Low</v>
      </c>
      <c r="R448" t="str">
        <f t="shared" si="38"/>
        <v>None</v>
      </c>
      <c r="S448" s="23">
        <f t="shared" si="39"/>
        <v>2025</v>
      </c>
      <c r="T448" s="23">
        <f t="shared" si="40"/>
        <v>6</v>
      </c>
      <c r="U448" t="str">
        <f t="shared" si="41"/>
        <v>Jun-2025</v>
      </c>
    </row>
    <row r="449" spans="1:21" x14ac:dyDescent="0.3">
      <c r="A449" t="s">
        <v>1517</v>
      </c>
      <c r="B449" s="22">
        <v>44779</v>
      </c>
      <c r="C449" s="22">
        <v>44780</v>
      </c>
      <c r="D449" s="23" t="s">
        <v>102</v>
      </c>
      <c r="E449" s="23" t="s">
        <v>336</v>
      </c>
      <c r="F449" s="23" t="s">
        <v>52</v>
      </c>
      <c r="G449" s="23" t="s">
        <v>81</v>
      </c>
      <c r="H449" s="23" t="s">
        <v>284</v>
      </c>
      <c r="I449" s="23" t="s">
        <v>96</v>
      </c>
      <c r="J449" s="23" t="s">
        <v>97</v>
      </c>
      <c r="K449" s="23" t="s">
        <v>416</v>
      </c>
      <c r="L449" s="24">
        <v>34990.76</v>
      </c>
      <c r="M449">
        <v>7</v>
      </c>
      <c r="N449" s="25">
        <v>0.25</v>
      </c>
      <c r="O449" s="24">
        <v>6718.44</v>
      </c>
      <c r="P449" s="26">
        <f t="shared" si="36"/>
        <v>0.19200611818662983</v>
      </c>
      <c r="Q449" t="str">
        <f t="shared" si="37"/>
        <v>Low</v>
      </c>
      <c r="R449" t="str">
        <f t="shared" si="38"/>
        <v>High</v>
      </c>
      <c r="S449" s="23">
        <f t="shared" si="39"/>
        <v>2022</v>
      </c>
      <c r="T449" s="23">
        <f t="shared" si="40"/>
        <v>8</v>
      </c>
      <c r="U449" t="str">
        <f t="shared" si="41"/>
        <v>Aug-2022</v>
      </c>
    </row>
    <row r="450" spans="1:21" x14ac:dyDescent="0.3">
      <c r="A450" t="s">
        <v>1519</v>
      </c>
      <c r="B450" s="22">
        <v>44843</v>
      </c>
      <c r="C450" s="22">
        <v>44846</v>
      </c>
      <c r="D450" s="23" t="s">
        <v>61</v>
      </c>
      <c r="E450" s="23" t="s">
        <v>660</v>
      </c>
      <c r="F450" s="23" t="s">
        <v>52</v>
      </c>
      <c r="G450" s="23" t="s">
        <v>72</v>
      </c>
      <c r="H450" s="23" t="s">
        <v>117</v>
      </c>
      <c r="I450" s="23" t="s">
        <v>55</v>
      </c>
      <c r="J450" s="23" t="s">
        <v>141</v>
      </c>
      <c r="K450" s="23" t="s">
        <v>142</v>
      </c>
      <c r="L450" s="24">
        <v>18810.05</v>
      </c>
      <c r="M450">
        <v>7</v>
      </c>
      <c r="N450" s="25">
        <v>0.1</v>
      </c>
      <c r="O450" s="24">
        <v>4429.45</v>
      </c>
      <c r="P450" s="26">
        <f t="shared" si="36"/>
        <v>0.23548315926858249</v>
      </c>
      <c r="Q450" t="str">
        <f t="shared" si="37"/>
        <v>Medium</v>
      </c>
      <c r="R450" t="str">
        <f t="shared" si="38"/>
        <v>Low</v>
      </c>
      <c r="S450" s="23">
        <f t="shared" si="39"/>
        <v>2022</v>
      </c>
      <c r="T450" s="23">
        <f t="shared" si="40"/>
        <v>10</v>
      </c>
      <c r="U450" t="str">
        <f t="shared" si="41"/>
        <v>Oct-2022</v>
      </c>
    </row>
    <row r="451" spans="1:21" x14ac:dyDescent="0.3">
      <c r="A451" t="s">
        <v>1521</v>
      </c>
      <c r="B451" s="22">
        <v>45460</v>
      </c>
      <c r="C451" s="22">
        <v>45462</v>
      </c>
      <c r="D451" s="23" t="s">
        <v>50</v>
      </c>
      <c r="E451" s="23" t="s">
        <v>680</v>
      </c>
      <c r="F451" s="23" t="s">
        <v>80</v>
      </c>
      <c r="G451" s="23" t="s">
        <v>179</v>
      </c>
      <c r="H451" s="23" t="s">
        <v>236</v>
      </c>
      <c r="I451" s="23" t="s">
        <v>83</v>
      </c>
      <c r="J451" s="23" t="s">
        <v>449</v>
      </c>
      <c r="K451" s="23" t="s">
        <v>450</v>
      </c>
      <c r="L451" s="24">
        <v>587.94000000000005</v>
      </c>
      <c r="M451">
        <v>2</v>
      </c>
      <c r="N451" s="25">
        <v>0.05</v>
      </c>
      <c r="O451" s="24">
        <v>94.1</v>
      </c>
      <c r="P451" s="26">
        <f t="shared" si="36"/>
        <v>0.16005034527332718</v>
      </c>
      <c r="Q451" t="str">
        <f t="shared" si="37"/>
        <v>Low</v>
      </c>
      <c r="R451" t="str">
        <f t="shared" si="38"/>
        <v>Low</v>
      </c>
      <c r="S451" s="23">
        <f t="shared" si="39"/>
        <v>2024</v>
      </c>
      <c r="T451" s="23">
        <f t="shared" si="40"/>
        <v>6</v>
      </c>
      <c r="U451" t="str">
        <f t="shared" si="41"/>
        <v>Jun-2024</v>
      </c>
    </row>
    <row r="452" spans="1:21" x14ac:dyDescent="0.3">
      <c r="A452" t="s">
        <v>1524</v>
      </c>
      <c r="B452" s="22">
        <v>46009</v>
      </c>
      <c r="C452" s="22">
        <v>46015</v>
      </c>
      <c r="D452" s="23" t="s">
        <v>78</v>
      </c>
      <c r="E452" s="23" t="s">
        <v>1527</v>
      </c>
      <c r="F452" s="23" t="s">
        <v>80</v>
      </c>
      <c r="G452" s="23" t="s">
        <v>53</v>
      </c>
      <c r="H452" s="23" t="s">
        <v>110</v>
      </c>
      <c r="I452" s="23" t="s">
        <v>83</v>
      </c>
      <c r="J452" s="23" t="s">
        <v>84</v>
      </c>
      <c r="K452" s="23" t="s">
        <v>105</v>
      </c>
      <c r="L452" s="24">
        <v>26186.720000000001</v>
      </c>
      <c r="M452">
        <v>7</v>
      </c>
      <c r="N452" s="25">
        <v>0.05</v>
      </c>
      <c r="O452" s="24">
        <v>6153.81</v>
      </c>
      <c r="P452" s="26">
        <f t="shared" ref="P452:P515" si="42">IFERROR(O452/L452,0)</f>
        <v>0.23499735743919056</v>
      </c>
      <c r="Q452" t="str">
        <f t="shared" ref="Q452:Q515" si="43">IF(P452&gt;=0.3,"High",IF(P452&gt;=0.2,"Medium","Low"))</f>
        <v>Medium</v>
      </c>
      <c r="R452" t="str">
        <f t="shared" ref="R452:R515" si="44">IF(N452=0,"None",IF(N452&lt;=0.1,"Low",IF(N452&lt;=0.2,"Medium","High")))</f>
        <v>Low</v>
      </c>
      <c r="S452" s="23">
        <f t="shared" ref="S452:S515" si="45">YEAR(B452)</f>
        <v>2025</v>
      </c>
      <c r="T452" s="23">
        <f t="shared" ref="T452:T515" si="46">MONTH(B452)</f>
        <v>12</v>
      </c>
      <c r="U452" t="str">
        <f t="shared" ref="U452:U515" si="47">TEXT(B452,"mmm-yyyy")</f>
        <v>Dec-2025</v>
      </c>
    </row>
    <row r="453" spans="1:21" x14ac:dyDescent="0.3">
      <c r="A453" t="s">
        <v>1528</v>
      </c>
      <c r="B453" s="22">
        <v>44639</v>
      </c>
      <c r="C453" s="22">
        <v>44644</v>
      </c>
      <c r="D453" s="23" t="s">
        <v>61</v>
      </c>
      <c r="E453" s="23" t="s">
        <v>1531</v>
      </c>
      <c r="F453" s="23" t="s">
        <v>52</v>
      </c>
      <c r="G453" s="23" t="s">
        <v>72</v>
      </c>
      <c r="H453" s="23" t="s">
        <v>73</v>
      </c>
      <c r="I453" s="23" t="s">
        <v>96</v>
      </c>
      <c r="J453" s="23" t="s">
        <v>111</v>
      </c>
      <c r="K453" s="23" t="s">
        <v>225</v>
      </c>
      <c r="L453" s="24">
        <v>12160.64</v>
      </c>
      <c r="M453">
        <v>4</v>
      </c>
      <c r="N453" s="25">
        <v>0.2</v>
      </c>
      <c r="O453" s="24">
        <v>1515.72</v>
      </c>
      <c r="P453" s="26">
        <f t="shared" si="42"/>
        <v>0.12464146623861903</v>
      </c>
      <c r="Q453" t="str">
        <f t="shared" si="43"/>
        <v>Low</v>
      </c>
      <c r="R453" t="str">
        <f t="shared" si="44"/>
        <v>Medium</v>
      </c>
      <c r="S453" s="23">
        <f t="shared" si="45"/>
        <v>2022</v>
      </c>
      <c r="T453" s="23">
        <f t="shared" si="46"/>
        <v>3</v>
      </c>
      <c r="U453" t="str">
        <f t="shared" si="47"/>
        <v>Mar-2022</v>
      </c>
    </row>
    <row r="454" spans="1:21" x14ac:dyDescent="0.3">
      <c r="A454" t="s">
        <v>1532</v>
      </c>
      <c r="B454" s="22">
        <v>45829</v>
      </c>
      <c r="C454" s="22">
        <v>45832</v>
      </c>
      <c r="D454" s="23" t="s">
        <v>61</v>
      </c>
      <c r="E454" s="23" t="s">
        <v>240</v>
      </c>
      <c r="F454" s="23" t="s">
        <v>71</v>
      </c>
      <c r="G454" s="23" t="s">
        <v>81</v>
      </c>
      <c r="H454" s="23" t="s">
        <v>284</v>
      </c>
      <c r="I454" s="23" t="s">
        <v>55</v>
      </c>
      <c r="J454" s="23" t="s">
        <v>65</v>
      </c>
      <c r="K454" s="23" t="s">
        <v>66</v>
      </c>
      <c r="L454" s="24">
        <v>22476.720000000001</v>
      </c>
      <c r="M454">
        <v>8</v>
      </c>
      <c r="N454" s="25">
        <v>0.25</v>
      </c>
      <c r="O454" s="24">
        <v>2854.52</v>
      </c>
      <c r="P454" s="26">
        <f t="shared" si="42"/>
        <v>0.12699895714321305</v>
      </c>
      <c r="Q454" t="str">
        <f t="shared" si="43"/>
        <v>Low</v>
      </c>
      <c r="R454" t="str">
        <f t="shared" si="44"/>
        <v>High</v>
      </c>
      <c r="S454" s="23">
        <f t="shared" si="45"/>
        <v>2025</v>
      </c>
      <c r="T454" s="23">
        <f t="shared" si="46"/>
        <v>6</v>
      </c>
      <c r="U454" t="str">
        <f t="shared" si="47"/>
        <v>Jun-2025</v>
      </c>
    </row>
    <row r="455" spans="1:21" x14ac:dyDescent="0.3">
      <c r="A455" t="s">
        <v>1533</v>
      </c>
      <c r="B455" s="22">
        <v>44672</v>
      </c>
      <c r="C455" s="22">
        <v>44678</v>
      </c>
      <c r="D455" s="23" t="s">
        <v>78</v>
      </c>
      <c r="E455" s="23" t="s">
        <v>672</v>
      </c>
      <c r="F455" s="23" t="s">
        <v>71</v>
      </c>
      <c r="G455" s="23" t="s">
        <v>72</v>
      </c>
      <c r="H455" s="23" t="s">
        <v>73</v>
      </c>
      <c r="I455" s="23" t="s">
        <v>96</v>
      </c>
      <c r="J455" s="23" t="s">
        <v>111</v>
      </c>
      <c r="K455" s="23" t="s">
        <v>328</v>
      </c>
      <c r="L455" s="24">
        <v>13887.95</v>
      </c>
      <c r="M455">
        <v>1</v>
      </c>
      <c r="N455" s="25">
        <v>0.05</v>
      </c>
      <c r="O455" s="24">
        <v>4756.13</v>
      </c>
      <c r="P455" s="26">
        <f t="shared" si="42"/>
        <v>0.34246451060091659</v>
      </c>
      <c r="Q455" t="str">
        <f t="shared" si="43"/>
        <v>High</v>
      </c>
      <c r="R455" t="str">
        <f t="shared" si="44"/>
        <v>Low</v>
      </c>
      <c r="S455" s="23">
        <f t="shared" si="45"/>
        <v>2022</v>
      </c>
      <c r="T455" s="23">
        <f t="shared" si="46"/>
        <v>4</v>
      </c>
      <c r="U455" t="str">
        <f t="shared" si="47"/>
        <v>Apr-2022</v>
      </c>
    </row>
    <row r="456" spans="1:21" x14ac:dyDescent="0.3">
      <c r="A456" t="s">
        <v>1535</v>
      </c>
      <c r="B456" s="22">
        <v>44621</v>
      </c>
      <c r="C456" s="22">
        <v>44625</v>
      </c>
      <c r="D456" s="23" t="s">
        <v>50</v>
      </c>
      <c r="E456" s="23" t="s">
        <v>1536</v>
      </c>
      <c r="F456" s="23" t="s">
        <v>80</v>
      </c>
      <c r="G456" s="23" t="s">
        <v>63</v>
      </c>
      <c r="H456" s="23" t="s">
        <v>64</v>
      </c>
      <c r="I456" s="23" t="s">
        <v>96</v>
      </c>
      <c r="J456" s="23" t="s">
        <v>135</v>
      </c>
      <c r="K456" s="23" t="s">
        <v>136</v>
      </c>
      <c r="L456" s="24">
        <v>21629.64</v>
      </c>
      <c r="M456">
        <v>6</v>
      </c>
      <c r="N456" s="25">
        <v>0</v>
      </c>
      <c r="O456" s="24">
        <v>6888.33</v>
      </c>
      <c r="P456" s="26">
        <f t="shared" si="42"/>
        <v>0.31846715895410188</v>
      </c>
      <c r="Q456" t="str">
        <f t="shared" si="43"/>
        <v>High</v>
      </c>
      <c r="R456" t="str">
        <f t="shared" si="44"/>
        <v>None</v>
      </c>
      <c r="S456" s="23">
        <f t="shared" si="45"/>
        <v>2022</v>
      </c>
      <c r="T456" s="23">
        <f t="shared" si="46"/>
        <v>3</v>
      </c>
      <c r="U456" t="str">
        <f t="shared" si="47"/>
        <v>Mar-2022</v>
      </c>
    </row>
    <row r="457" spans="1:21" x14ac:dyDescent="0.3">
      <c r="A457" t="s">
        <v>1537</v>
      </c>
      <c r="B457" s="22">
        <v>44762</v>
      </c>
      <c r="C457" s="22">
        <v>44764</v>
      </c>
      <c r="D457" s="23" t="s">
        <v>102</v>
      </c>
      <c r="E457" s="23" t="s">
        <v>415</v>
      </c>
      <c r="F457" s="23" t="s">
        <v>52</v>
      </c>
      <c r="G457" s="23" t="s">
        <v>81</v>
      </c>
      <c r="H457" s="23" t="s">
        <v>186</v>
      </c>
      <c r="I457" s="23" t="s">
        <v>96</v>
      </c>
      <c r="J457" s="23" t="s">
        <v>111</v>
      </c>
      <c r="K457" s="23" t="s">
        <v>112</v>
      </c>
      <c r="L457" s="24">
        <v>10197.719999999999</v>
      </c>
      <c r="M457">
        <v>3</v>
      </c>
      <c r="N457" s="25">
        <v>0.2</v>
      </c>
      <c r="O457" s="24">
        <v>2335.3000000000002</v>
      </c>
      <c r="P457" s="26">
        <f t="shared" si="42"/>
        <v>0.22900216911231142</v>
      </c>
      <c r="Q457" t="str">
        <f t="shared" si="43"/>
        <v>Medium</v>
      </c>
      <c r="R457" t="str">
        <f t="shared" si="44"/>
        <v>Medium</v>
      </c>
      <c r="S457" s="23">
        <f t="shared" si="45"/>
        <v>2022</v>
      </c>
      <c r="T457" s="23">
        <f t="shared" si="46"/>
        <v>7</v>
      </c>
      <c r="U457" t="str">
        <f t="shared" si="47"/>
        <v>Jul-2022</v>
      </c>
    </row>
    <row r="458" spans="1:21" x14ac:dyDescent="0.3">
      <c r="A458" t="s">
        <v>1540</v>
      </c>
      <c r="B458" s="22">
        <v>45355</v>
      </c>
      <c r="C458" s="22">
        <v>45358</v>
      </c>
      <c r="D458" s="23" t="s">
        <v>61</v>
      </c>
      <c r="E458" s="23" t="s">
        <v>240</v>
      </c>
      <c r="F458" s="23" t="s">
        <v>80</v>
      </c>
      <c r="G458" s="23" t="s">
        <v>72</v>
      </c>
      <c r="H458" s="23" t="s">
        <v>73</v>
      </c>
      <c r="I458" s="23" t="s">
        <v>83</v>
      </c>
      <c r="J458" s="23" t="s">
        <v>84</v>
      </c>
      <c r="K458" s="23" t="s">
        <v>125</v>
      </c>
      <c r="L458" s="24">
        <v>10444.719999999999</v>
      </c>
      <c r="M458">
        <v>1</v>
      </c>
      <c r="N458" s="25">
        <v>0</v>
      </c>
      <c r="O458" s="24">
        <v>3445.18</v>
      </c>
      <c r="P458" s="26">
        <f t="shared" si="42"/>
        <v>0.32984895717644896</v>
      </c>
      <c r="Q458" t="str">
        <f t="shared" si="43"/>
        <v>High</v>
      </c>
      <c r="R458" t="str">
        <f t="shared" si="44"/>
        <v>None</v>
      </c>
      <c r="S458" s="23">
        <f t="shared" si="45"/>
        <v>2024</v>
      </c>
      <c r="T458" s="23">
        <f t="shared" si="46"/>
        <v>3</v>
      </c>
      <c r="U458" t="str">
        <f t="shared" si="47"/>
        <v>Mar-2024</v>
      </c>
    </row>
    <row r="459" spans="1:21" x14ac:dyDescent="0.3">
      <c r="A459" t="s">
        <v>1543</v>
      </c>
      <c r="B459" s="22">
        <v>44789</v>
      </c>
      <c r="C459" s="22">
        <v>44796</v>
      </c>
      <c r="D459" s="23" t="s">
        <v>102</v>
      </c>
      <c r="E459" s="23" t="s">
        <v>302</v>
      </c>
      <c r="F459" s="23" t="s">
        <v>52</v>
      </c>
      <c r="G459" s="23" t="s">
        <v>72</v>
      </c>
      <c r="H459" s="23" t="s">
        <v>104</v>
      </c>
      <c r="I459" s="23" t="s">
        <v>118</v>
      </c>
      <c r="J459" s="23" t="s">
        <v>303</v>
      </c>
      <c r="K459" s="23" t="s">
        <v>421</v>
      </c>
      <c r="L459" s="24">
        <v>136025.60000000001</v>
      </c>
      <c r="M459">
        <v>10</v>
      </c>
      <c r="N459" s="25">
        <v>0.2</v>
      </c>
      <c r="O459" s="24">
        <v>17135.53</v>
      </c>
      <c r="P459" s="26">
        <f t="shared" si="42"/>
        <v>0.12597283158464287</v>
      </c>
      <c r="Q459" t="str">
        <f t="shared" si="43"/>
        <v>Low</v>
      </c>
      <c r="R459" t="str">
        <f t="shared" si="44"/>
        <v>Medium</v>
      </c>
      <c r="S459" s="23">
        <f t="shared" si="45"/>
        <v>2022</v>
      </c>
      <c r="T459" s="23">
        <f t="shared" si="46"/>
        <v>8</v>
      </c>
      <c r="U459" t="str">
        <f t="shared" si="47"/>
        <v>Aug-2022</v>
      </c>
    </row>
    <row r="460" spans="1:21" x14ac:dyDescent="0.3">
      <c r="A460" t="s">
        <v>1545</v>
      </c>
      <c r="B460" s="22">
        <v>45032</v>
      </c>
      <c r="C460" s="22">
        <v>45033</v>
      </c>
      <c r="D460" s="23" t="s">
        <v>102</v>
      </c>
      <c r="E460" s="23" t="s">
        <v>1548</v>
      </c>
      <c r="F460" s="23" t="s">
        <v>52</v>
      </c>
      <c r="G460" s="23" t="s">
        <v>179</v>
      </c>
      <c r="H460" s="23" t="s">
        <v>236</v>
      </c>
      <c r="I460" s="23" t="s">
        <v>96</v>
      </c>
      <c r="J460" s="23" t="s">
        <v>97</v>
      </c>
      <c r="K460" s="23" t="s">
        <v>98</v>
      </c>
      <c r="L460" s="24">
        <v>77668.149999999994</v>
      </c>
      <c r="M460">
        <v>7</v>
      </c>
      <c r="N460" s="25">
        <v>0.05</v>
      </c>
      <c r="O460" s="24">
        <v>24942.35</v>
      </c>
      <c r="P460" s="26">
        <f t="shared" si="42"/>
        <v>0.32114000397846482</v>
      </c>
      <c r="Q460" t="str">
        <f t="shared" si="43"/>
        <v>High</v>
      </c>
      <c r="R460" t="str">
        <f t="shared" si="44"/>
        <v>Low</v>
      </c>
      <c r="S460" s="23">
        <f t="shared" si="45"/>
        <v>2023</v>
      </c>
      <c r="T460" s="23">
        <f t="shared" si="46"/>
        <v>4</v>
      </c>
      <c r="U460" t="str">
        <f t="shared" si="47"/>
        <v>Apr-2023</v>
      </c>
    </row>
    <row r="461" spans="1:21" x14ac:dyDescent="0.3">
      <c r="A461" t="s">
        <v>1549</v>
      </c>
      <c r="B461" s="22">
        <v>45451</v>
      </c>
      <c r="C461" s="22">
        <v>45456</v>
      </c>
      <c r="D461" s="23" t="s">
        <v>61</v>
      </c>
      <c r="E461" s="23" t="s">
        <v>444</v>
      </c>
      <c r="F461" s="23" t="s">
        <v>80</v>
      </c>
      <c r="G461" s="23" t="s">
        <v>81</v>
      </c>
      <c r="H461" s="23" t="s">
        <v>186</v>
      </c>
      <c r="I461" s="23" t="s">
        <v>55</v>
      </c>
      <c r="J461" s="23" t="s">
        <v>173</v>
      </c>
      <c r="K461" s="23" t="s">
        <v>735</v>
      </c>
      <c r="L461" s="24">
        <v>6278.22</v>
      </c>
      <c r="M461">
        <v>9</v>
      </c>
      <c r="N461" s="25">
        <v>0.2</v>
      </c>
      <c r="O461" s="24">
        <v>1513.9</v>
      </c>
      <c r="P461" s="26">
        <f t="shared" si="42"/>
        <v>0.24113522622654193</v>
      </c>
      <c r="Q461" t="str">
        <f t="shared" si="43"/>
        <v>Medium</v>
      </c>
      <c r="R461" t="str">
        <f t="shared" si="44"/>
        <v>Medium</v>
      </c>
      <c r="S461" s="23">
        <f t="shared" si="45"/>
        <v>2024</v>
      </c>
      <c r="T461" s="23">
        <f t="shared" si="46"/>
        <v>6</v>
      </c>
      <c r="U461" t="str">
        <f t="shared" si="47"/>
        <v>Jun-2024</v>
      </c>
    </row>
    <row r="462" spans="1:21" x14ac:dyDescent="0.3">
      <c r="A462" t="s">
        <v>1550</v>
      </c>
      <c r="B462" s="22">
        <v>45988</v>
      </c>
      <c r="C462" s="22">
        <v>45995</v>
      </c>
      <c r="D462" s="23" t="s">
        <v>50</v>
      </c>
      <c r="E462" s="23" t="s">
        <v>1551</v>
      </c>
      <c r="F462" s="23" t="s">
        <v>52</v>
      </c>
      <c r="G462" s="23" t="s">
        <v>81</v>
      </c>
      <c r="H462" s="23" t="s">
        <v>82</v>
      </c>
      <c r="I462" s="23" t="s">
        <v>96</v>
      </c>
      <c r="J462" s="23" t="s">
        <v>135</v>
      </c>
      <c r="K462" s="23" t="s">
        <v>395</v>
      </c>
      <c r="L462" s="24">
        <v>27466.2</v>
      </c>
      <c r="M462">
        <v>6</v>
      </c>
      <c r="N462" s="25">
        <v>0.25</v>
      </c>
      <c r="O462" s="24">
        <v>3095.35</v>
      </c>
      <c r="P462" s="26">
        <f t="shared" si="42"/>
        <v>0.11269669630309252</v>
      </c>
      <c r="Q462" t="str">
        <f t="shared" si="43"/>
        <v>Low</v>
      </c>
      <c r="R462" t="str">
        <f t="shared" si="44"/>
        <v>High</v>
      </c>
      <c r="S462" s="23">
        <f t="shared" si="45"/>
        <v>2025</v>
      </c>
      <c r="T462" s="23">
        <f t="shared" si="46"/>
        <v>11</v>
      </c>
      <c r="U462" t="str">
        <f t="shared" si="47"/>
        <v>Nov-2025</v>
      </c>
    </row>
    <row r="463" spans="1:21" x14ac:dyDescent="0.3">
      <c r="A463" t="s">
        <v>1552</v>
      </c>
      <c r="B463" s="22">
        <v>44594</v>
      </c>
      <c r="C463" s="22">
        <v>44598</v>
      </c>
      <c r="D463" s="23" t="s">
        <v>78</v>
      </c>
      <c r="E463" s="23" t="s">
        <v>190</v>
      </c>
      <c r="F463" s="23" t="s">
        <v>80</v>
      </c>
      <c r="G463" s="23" t="s">
        <v>179</v>
      </c>
      <c r="H463" s="23" t="s">
        <v>180</v>
      </c>
      <c r="I463" s="23" t="s">
        <v>96</v>
      </c>
      <c r="J463" s="23" t="s">
        <v>166</v>
      </c>
      <c r="K463" s="23" t="s">
        <v>167</v>
      </c>
      <c r="L463" s="24">
        <v>20560.400000000001</v>
      </c>
      <c r="M463">
        <v>7</v>
      </c>
      <c r="N463" s="25">
        <v>0.1</v>
      </c>
      <c r="O463" s="24">
        <v>4502.0600000000004</v>
      </c>
      <c r="P463" s="26">
        <f t="shared" si="42"/>
        <v>0.21896752981459505</v>
      </c>
      <c r="Q463" t="str">
        <f t="shared" si="43"/>
        <v>Medium</v>
      </c>
      <c r="R463" t="str">
        <f t="shared" si="44"/>
        <v>Low</v>
      </c>
      <c r="S463" s="23">
        <f t="shared" si="45"/>
        <v>2022</v>
      </c>
      <c r="T463" s="23">
        <f t="shared" si="46"/>
        <v>2</v>
      </c>
      <c r="U463" t="str">
        <f t="shared" si="47"/>
        <v>Feb-2022</v>
      </c>
    </row>
    <row r="464" spans="1:21" x14ac:dyDescent="0.3">
      <c r="A464" t="s">
        <v>1554</v>
      </c>
      <c r="B464" s="22">
        <v>46003</v>
      </c>
      <c r="C464" s="22">
        <v>46009</v>
      </c>
      <c r="D464" s="23" t="s">
        <v>50</v>
      </c>
      <c r="E464" s="23" t="s">
        <v>506</v>
      </c>
      <c r="F464" s="23" t="s">
        <v>80</v>
      </c>
      <c r="G464" s="23" t="s">
        <v>72</v>
      </c>
      <c r="H464" s="23" t="s">
        <v>117</v>
      </c>
      <c r="I464" s="23" t="s">
        <v>118</v>
      </c>
      <c r="J464" s="23" t="s">
        <v>119</v>
      </c>
      <c r="K464" s="23" t="s">
        <v>197</v>
      </c>
      <c r="L464" s="24">
        <v>82280.399999999994</v>
      </c>
      <c r="M464">
        <v>10</v>
      </c>
      <c r="N464" s="25">
        <v>0.05</v>
      </c>
      <c r="O464" s="24">
        <v>15873.8</v>
      </c>
      <c r="P464" s="26">
        <f t="shared" si="42"/>
        <v>0.19292322351374083</v>
      </c>
      <c r="Q464" t="str">
        <f t="shared" si="43"/>
        <v>Low</v>
      </c>
      <c r="R464" t="str">
        <f t="shared" si="44"/>
        <v>Low</v>
      </c>
      <c r="S464" s="23">
        <f t="shared" si="45"/>
        <v>2025</v>
      </c>
      <c r="T464" s="23">
        <f t="shared" si="46"/>
        <v>12</v>
      </c>
      <c r="U464" t="str">
        <f t="shared" si="47"/>
        <v>Dec-2025</v>
      </c>
    </row>
    <row r="465" spans="1:21" x14ac:dyDescent="0.3">
      <c r="A465" t="s">
        <v>1556</v>
      </c>
      <c r="B465" s="22">
        <v>44727</v>
      </c>
      <c r="C465" s="22">
        <v>44732</v>
      </c>
      <c r="D465" s="23" t="s">
        <v>78</v>
      </c>
      <c r="E465" s="23" t="s">
        <v>1419</v>
      </c>
      <c r="F465" s="23" t="s">
        <v>80</v>
      </c>
      <c r="G465" s="23" t="s">
        <v>72</v>
      </c>
      <c r="H465" s="23" t="s">
        <v>117</v>
      </c>
      <c r="I465" s="23" t="s">
        <v>55</v>
      </c>
      <c r="J465" s="23" t="s">
        <v>56</v>
      </c>
      <c r="K465" s="23" t="s">
        <v>151</v>
      </c>
      <c r="L465" s="24">
        <v>74905.440000000002</v>
      </c>
      <c r="M465">
        <v>8</v>
      </c>
      <c r="N465" s="25">
        <v>0.1</v>
      </c>
      <c r="O465" s="24">
        <v>20790.2</v>
      </c>
      <c r="P465" s="26">
        <f t="shared" si="42"/>
        <v>0.2775526049910394</v>
      </c>
      <c r="Q465" t="str">
        <f t="shared" si="43"/>
        <v>Medium</v>
      </c>
      <c r="R465" t="str">
        <f t="shared" si="44"/>
        <v>Low</v>
      </c>
      <c r="S465" s="23">
        <f t="shared" si="45"/>
        <v>2022</v>
      </c>
      <c r="T465" s="23">
        <f t="shared" si="46"/>
        <v>6</v>
      </c>
      <c r="U465" t="str">
        <f t="shared" si="47"/>
        <v>Jun-2022</v>
      </c>
    </row>
    <row r="466" spans="1:21" x14ac:dyDescent="0.3">
      <c r="A466" t="s">
        <v>1559</v>
      </c>
      <c r="B466" s="22">
        <v>45889</v>
      </c>
      <c r="C466" s="22">
        <v>45894</v>
      </c>
      <c r="D466" s="23" t="s">
        <v>50</v>
      </c>
      <c r="E466" s="23" t="s">
        <v>711</v>
      </c>
      <c r="F466" s="23" t="s">
        <v>52</v>
      </c>
      <c r="G466" s="23" t="s">
        <v>72</v>
      </c>
      <c r="H466" s="23" t="s">
        <v>104</v>
      </c>
      <c r="I466" s="23" t="s">
        <v>55</v>
      </c>
      <c r="J466" s="23" t="s">
        <v>56</v>
      </c>
      <c r="K466" s="23" t="s">
        <v>74</v>
      </c>
      <c r="L466" s="24">
        <v>130927.4</v>
      </c>
      <c r="M466">
        <v>10</v>
      </c>
      <c r="N466" s="25">
        <v>0.25</v>
      </c>
      <c r="O466" s="24">
        <v>34128.01</v>
      </c>
      <c r="P466" s="26">
        <f t="shared" si="42"/>
        <v>0.26066361968541346</v>
      </c>
      <c r="Q466" t="str">
        <f t="shared" si="43"/>
        <v>Medium</v>
      </c>
      <c r="R466" t="str">
        <f t="shared" si="44"/>
        <v>High</v>
      </c>
      <c r="S466" s="23">
        <f t="shared" si="45"/>
        <v>2025</v>
      </c>
      <c r="T466" s="23">
        <f t="shared" si="46"/>
        <v>8</v>
      </c>
      <c r="U466" t="str">
        <f t="shared" si="47"/>
        <v>Aug-2025</v>
      </c>
    </row>
    <row r="467" spans="1:21" x14ac:dyDescent="0.3">
      <c r="A467" t="s">
        <v>1561</v>
      </c>
      <c r="B467" s="22">
        <v>45023</v>
      </c>
      <c r="C467" s="22">
        <v>45026</v>
      </c>
      <c r="D467" s="23" t="s">
        <v>78</v>
      </c>
      <c r="E467" s="23" t="s">
        <v>1562</v>
      </c>
      <c r="F467" s="23" t="s">
        <v>80</v>
      </c>
      <c r="G467" s="23" t="s">
        <v>63</v>
      </c>
      <c r="H467" s="23" t="s">
        <v>64</v>
      </c>
      <c r="I467" s="23" t="s">
        <v>55</v>
      </c>
      <c r="J467" s="23" t="s">
        <v>173</v>
      </c>
      <c r="K467" s="23" t="s">
        <v>780</v>
      </c>
      <c r="L467" s="24">
        <v>41374.080000000002</v>
      </c>
      <c r="M467">
        <v>6</v>
      </c>
      <c r="N467" s="25">
        <v>0.2</v>
      </c>
      <c r="O467" s="24">
        <v>8881.5</v>
      </c>
      <c r="P467" s="26">
        <f t="shared" si="42"/>
        <v>0.21466338345166827</v>
      </c>
      <c r="Q467" t="str">
        <f t="shared" si="43"/>
        <v>Medium</v>
      </c>
      <c r="R467" t="str">
        <f t="shared" si="44"/>
        <v>Medium</v>
      </c>
      <c r="S467" s="23">
        <f t="shared" si="45"/>
        <v>2023</v>
      </c>
      <c r="T467" s="23">
        <f t="shared" si="46"/>
        <v>4</v>
      </c>
      <c r="U467" t="str">
        <f t="shared" si="47"/>
        <v>Apr-2023</v>
      </c>
    </row>
    <row r="468" spans="1:21" x14ac:dyDescent="0.3">
      <c r="A468" t="s">
        <v>1563</v>
      </c>
      <c r="B468" s="22">
        <v>44813</v>
      </c>
      <c r="C468" s="22">
        <v>44817</v>
      </c>
      <c r="D468" s="23" t="s">
        <v>78</v>
      </c>
      <c r="E468" s="23" t="s">
        <v>253</v>
      </c>
      <c r="F468" s="23" t="s">
        <v>71</v>
      </c>
      <c r="G468" s="23" t="s">
        <v>81</v>
      </c>
      <c r="H468" s="23" t="s">
        <v>284</v>
      </c>
      <c r="I468" s="23" t="s">
        <v>96</v>
      </c>
      <c r="J468" s="23" t="s">
        <v>111</v>
      </c>
      <c r="K468" s="23" t="s">
        <v>328</v>
      </c>
      <c r="L468" s="24">
        <v>94427.199999999997</v>
      </c>
      <c r="M468">
        <v>7</v>
      </c>
      <c r="N468" s="25">
        <v>0.1</v>
      </c>
      <c r="O468" s="24">
        <v>13634.56</v>
      </c>
      <c r="P468" s="26">
        <f t="shared" si="42"/>
        <v>0.14439229374586984</v>
      </c>
      <c r="Q468" t="str">
        <f t="shared" si="43"/>
        <v>Low</v>
      </c>
      <c r="R468" t="str">
        <f t="shared" si="44"/>
        <v>Low</v>
      </c>
      <c r="S468" s="23">
        <f t="shared" si="45"/>
        <v>2022</v>
      </c>
      <c r="T468" s="23">
        <f t="shared" si="46"/>
        <v>9</v>
      </c>
      <c r="U468" t="str">
        <f t="shared" si="47"/>
        <v>Sep-2022</v>
      </c>
    </row>
    <row r="469" spans="1:21" x14ac:dyDescent="0.3">
      <c r="A469" t="s">
        <v>1566</v>
      </c>
      <c r="B469" s="22">
        <v>44719</v>
      </c>
      <c r="C469" s="22">
        <v>44720</v>
      </c>
      <c r="D469" s="23" t="s">
        <v>61</v>
      </c>
      <c r="E469" s="23" t="s">
        <v>1434</v>
      </c>
      <c r="F469" s="23" t="s">
        <v>80</v>
      </c>
      <c r="G469" s="23" t="s">
        <v>53</v>
      </c>
      <c r="H469" s="23" t="s">
        <v>246</v>
      </c>
      <c r="I469" s="23" t="s">
        <v>83</v>
      </c>
      <c r="J469" s="23" t="s">
        <v>156</v>
      </c>
      <c r="K469" s="23" t="s">
        <v>208</v>
      </c>
      <c r="L469" s="24">
        <v>4538.91</v>
      </c>
      <c r="M469">
        <v>1</v>
      </c>
      <c r="N469" s="25">
        <v>0.25</v>
      </c>
      <c r="O469" s="24">
        <v>900.89</v>
      </c>
      <c r="P469" s="26">
        <f t="shared" si="42"/>
        <v>0.19848157376991393</v>
      </c>
      <c r="Q469" t="str">
        <f t="shared" si="43"/>
        <v>Low</v>
      </c>
      <c r="R469" t="str">
        <f t="shared" si="44"/>
        <v>High</v>
      </c>
      <c r="S469" s="23">
        <f t="shared" si="45"/>
        <v>2022</v>
      </c>
      <c r="T469" s="23">
        <f t="shared" si="46"/>
        <v>6</v>
      </c>
      <c r="U469" t="str">
        <f t="shared" si="47"/>
        <v>Jun-2022</v>
      </c>
    </row>
    <row r="470" spans="1:21" x14ac:dyDescent="0.3">
      <c r="A470" t="s">
        <v>1568</v>
      </c>
      <c r="B470" s="22">
        <v>44832</v>
      </c>
      <c r="C470" s="22">
        <v>44836</v>
      </c>
      <c r="D470" s="23" t="s">
        <v>78</v>
      </c>
      <c r="E470" s="23" t="s">
        <v>472</v>
      </c>
      <c r="F470" s="23" t="s">
        <v>80</v>
      </c>
      <c r="G470" s="23" t="s">
        <v>81</v>
      </c>
      <c r="H470" s="23" t="s">
        <v>95</v>
      </c>
      <c r="I470" s="23" t="s">
        <v>83</v>
      </c>
      <c r="J470" s="23" t="s">
        <v>449</v>
      </c>
      <c r="K470" s="23" t="s">
        <v>775</v>
      </c>
      <c r="L470" s="24">
        <v>50228.88</v>
      </c>
      <c r="M470">
        <v>4</v>
      </c>
      <c r="N470" s="25">
        <v>0.2</v>
      </c>
      <c r="O470" s="24">
        <v>9597.01</v>
      </c>
      <c r="P470" s="26">
        <f t="shared" si="42"/>
        <v>0.19106557820918962</v>
      </c>
      <c r="Q470" t="str">
        <f t="shared" si="43"/>
        <v>Low</v>
      </c>
      <c r="R470" t="str">
        <f t="shared" si="44"/>
        <v>Medium</v>
      </c>
      <c r="S470" s="23">
        <f t="shared" si="45"/>
        <v>2022</v>
      </c>
      <c r="T470" s="23">
        <f t="shared" si="46"/>
        <v>9</v>
      </c>
      <c r="U470" t="str">
        <f t="shared" si="47"/>
        <v>Sep-2022</v>
      </c>
    </row>
    <row r="471" spans="1:21" x14ac:dyDescent="0.3">
      <c r="A471" t="s">
        <v>1569</v>
      </c>
      <c r="B471" s="22">
        <v>45405</v>
      </c>
      <c r="C471" s="22">
        <v>45410</v>
      </c>
      <c r="D471" s="23" t="s">
        <v>78</v>
      </c>
      <c r="E471" s="23" t="s">
        <v>1570</v>
      </c>
      <c r="F471" s="23" t="s">
        <v>80</v>
      </c>
      <c r="G471" s="23" t="s">
        <v>179</v>
      </c>
      <c r="H471" s="23" t="s">
        <v>236</v>
      </c>
      <c r="I471" s="23" t="s">
        <v>96</v>
      </c>
      <c r="J471" s="23" t="s">
        <v>97</v>
      </c>
      <c r="K471" s="23" t="s">
        <v>416</v>
      </c>
      <c r="L471" s="24">
        <v>40483.71</v>
      </c>
      <c r="M471">
        <v>3</v>
      </c>
      <c r="N471" s="25">
        <v>0.1</v>
      </c>
      <c r="O471" s="24">
        <v>13009.81</v>
      </c>
      <c r="P471" s="26">
        <f t="shared" si="42"/>
        <v>0.32135913432835084</v>
      </c>
      <c r="Q471" t="str">
        <f t="shared" si="43"/>
        <v>High</v>
      </c>
      <c r="R471" t="str">
        <f t="shared" si="44"/>
        <v>Low</v>
      </c>
      <c r="S471" s="23">
        <f t="shared" si="45"/>
        <v>2024</v>
      </c>
      <c r="T471" s="23">
        <f t="shared" si="46"/>
        <v>4</v>
      </c>
      <c r="U471" t="str">
        <f t="shared" si="47"/>
        <v>Apr-2024</v>
      </c>
    </row>
    <row r="472" spans="1:21" x14ac:dyDescent="0.3">
      <c r="A472" t="s">
        <v>1571</v>
      </c>
      <c r="B472" s="22">
        <v>45094</v>
      </c>
      <c r="C472" s="22">
        <v>45096</v>
      </c>
      <c r="D472" s="23" t="s">
        <v>102</v>
      </c>
      <c r="E472" s="23" t="s">
        <v>1574</v>
      </c>
      <c r="F472" s="23" t="s">
        <v>52</v>
      </c>
      <c r="G472" s="23" t="s">
        <v>53</v>
      </c>
      <c r="H472" s="23" t="s">
        <v>90</v>
      </c>
      <c r="I472" s="23" t="s">
        <v>118</v>
      </c>
      <c r="J472" s="23" t="s">
        <v>119</v>
      </c>
      <c r="K472" s="23" t="s">
        <v>120</v>
      </c>
      <c r="L472" s="24">
        <v>138771.5</v>
      </c>
      <c r="M472">
        <v>10</v>
      </c>
      <c r="N472" s="25">
        <v>0.25</v>
      </c>
      <c r="O472" s="24">
        <v>27702.69</v>
      </c>
      <c r="P472" s="26">
        <f t="shared" si="42"/>
        <v>0.19962809366476544</v>
      </c>
      <c r="Q472" t="str">
        <f t="shared" si="43"/>
        <v>Low</v>
      </c>
      <c r="R472" t="str">
        <f t="shared" si="44"/>
        <v>High</v>
      </c>
      <c r="S472" s="23">
        <f t="shared" si="45"/>
        <v>2023</v>
      </c>
      <c r="T472" s="23">
        <f t="shared" si="46"/>
        <v>6</v>
      </c>
      <c r="U472" t="str">
        <f t="shared" si="47"/>
        <v>Jun-2023</v>
      </c>
    </row>
    <row r="473" spans="1:21" x14ac:dyDescent="0.3">
      <c r="A473" t="s">
        <v>1575</v>
      </c>
      <c r="B473" s="22">
        <v>44935</v>
      </c>
      <c r="C473" s="22">
        <v>44937</v>
      </c>
      <c r="D473" s="23" t="s">
        <v>61</v>
      </c>
      <c r="E473" s="23" t="s">
        <v>1578</v>
      </c>
      <c r="F473" s="23" t="s">
        <v>52</v>
      </c>
      <c r="G473" s="23" t="s">
        <v>81</v>
      </c>
      <c r="H473" s="23" t="s">
        <v>95</v>
      </c>
      <c r="I473" s="23" t="s">
        <v>83</v>
      </c>
      <c r="J473" s="23" t="s">
        <v>379</v>
      </c>
      <c r="K473" s="23" t="s">
        <v>562</v>
      </c>
      <c r="L473" s="24">
        <v>17583.3</v>
      </c>
      <c r="M473">
        <v>6</v>
      </c>
      <c r="N473" s="25">
        <v>0.2</v>
      </c>
      <c r="O473" s="24">
        <v>3139.9</v>
      </c>
      <c r="P473" s="26">
        <f t="shared" si="42"/>
        <v>0.17857285037507181</v>
      </c>
      <c r="Q473" t="str">
        <f t="shared" si="43"/>
        <v>Low</v>
      </c>
      <c r="R473" t="str">
        <f t="shared" si="44"/>
        <v>Medium</v>
      </c>
      <c r="S473" s="23">
        <f t="shared" si="45"/>
        <v>2023</v>
      </c>
      <c r="T473" s="23">
        <f t="shared" si="46"/>
        <v>1</v>
      </c>
      <c r="U473" t="str">
        <f t="shared" si="47"/>
        <v>Jan-2023</v>
      </c>
    </row>
    <row r="474" spans="1:21" x14ac:dyDescent="0.3">
      <c r="A474" t="s">
        <v>1579</v>
      </c>
      <c r="B474" s="22">
        <v>45925</v>
      </c>
      <c r="C474" s="22">
        <v>45928</v>
      </c>
      <c r="D474" s="23" t="s">
        <v>78</v>
      </c>
      <c r="E474" s="23" t="s">
        <v>1582</v>
      </c>
      <c r="F474" s="23" t="s">
        <v>71</v>
      </c>
      <c r="G474" s="23" t="s">
        <v>179</v>
      </c>
      <c r="H474" s="23" t="s">
        <v>180</v>
      </c>
      <c r="I474" s="23" t="s">
        <v>118</v>
      </c>
      <c r="J474" s="23" t="s">
        <v>191</v>
      </c>
      <c r="K474" s="23" t="s">
        <v>192</v>
      </c>
      <c r="L474" s="24">
        <v>97858.74</v>
      </c>
      <c r="M474">
        <v>7</v>
      </c>
      <c r="N474" s="25">
        <v>0.05</v>
      </c>
      <c r="O474" s="24">
        <v>15158.33</v>
      </c>
      <c r="P474" s="26">
        <f t="shared" si="42"/>
        <v>0.15490011418499766</v>
      </c>
      <c r="Q474" t="str">
        <f t="shared" si="43"/>
        <v>Low</v>
      </c>
      <c r="R474" t="str">
        <f t="shared" si="44"/>
        <v>Low</v>
      </c>
      <c r="S474" s="23">
        <f t="shared" si="45"/>
        <v>2025</v>
      </c>
      <c r="T474" s="23">
        <f t="shared" si="46"/>
        <v>9</v>
      </c>
      <c r="U474" t="str">
        <f t="shared" si="47"/>
        <v>Sep-2025</v>
      </c>
    </row>
    <row r="475" spans="1:21" x14ac:dyDescent="0.3">
      <c r="A475" t="s">
        <v>1583</v>
      </c>
      <c r="B475" s="22">
        <v>45217</v>
      </c>
      <c r="C475" s="22">
        <v>45219</v>
      </c>
      <c r="D475" s="23" t="s">
        <v>50</v>
      </c>
      <c r="E475" s="23" t="s">
        <v>1115</v>
      </c>
      <c r="F475" s="23" t="s">
        <v>71</v>
      </c>
      <c r="G475" s="23" t="s">
        <v>72</v>
      </c>
      <c r="H475" s="23" t="s">
        <v>346</v>
      </c>
      <c r="I475" s="23" t="s">
        <v>118</v>
      </c>
      <c r="J475" s="23" t="s">
        <v>303</v>
      </c>
      <c r="K475" s="23" t="s">
        <v>421</v>
      </c>
      <c r="L475" s="24">
        <v>41700.239999999998</v>
      </c>
      <c r="M475">
        <v>8</v>
      </c>
      <c r="N475" s="25">
        <v>0</v>
      </c>
      <c r="O475" s="24">
        <v>9052.7000000000007</v>
      </c>
      <c r="P475" s="26">
        <f t="shared" si="42"/>
        <v>0.21708987766017657</v>
      </c>
      <c r="Q475" t="str">
        <f t="shared" si="43"/>
        <v>Medium</v>
      </c>
      <c r="R475" t="str">
        <f t="shared" si="44"/>
        <v>None</v>
      </c>
      <c r="S475" s="23">
        <f t="shared" si="45"/>
        <v>2023</v>
      </c>
      <c r="T475" s="23">
        <f t="shared" si="46"/>
        <v>10</v>
      </c>
      <c r="U475" t="str">
        <f t="shared" si="47"/>
        <v>Oct-2023</v>
      </c>
    </row>
    <row r="476" spans="1:21" x14ac:dyDescent="0.3">
      <c r="A476" t="s">
        <v>1586</v>
      </c>
      <c r="B476" s="22">
        <v>44644</v>
      </c>
      <c r="C476" s="22">
        <v>44646</v>
      </c>
      <c r="D476" s="23" t="s">
        <v>50</v>
      </c>
      <c r="E476" s="23" t="s">
        <v>992</v>
      </c>
      <c r="F476" s="23" t="s">
        <v>71</v>
      </c>
      <c r="G476" s="23" t="s">
        <v>179</v>
      </c>
      <c r="H476" s="23" t="s">
        <v>180</v>
      </c>
      <c r="I476" s="23" t="s">
        <v>96</v>
      </c>
      <c r="J476" s="23" t="s">
        <v>97</v>
      </c>
      <c r="K476" s="23" t="s">
        <v>98</v>
      </c>
      <c r="L476" s="24">
        <v>6087</v>
      </c>
      <c r="M476">
        <v>6</v>
      </c>
      <c r="N476" s="25">
        <v>0.25</v>
      </c>
      <c r="O476" s="24">
        <v>1603.37</v>
      </c>
      <c r="P476" s="26">
        <f t="shared" si="42"/>
        <v>0.26340890422211266</v>
      </c>
      <c r="Q476" t="str">
        <f t="shared" si="43"/>
        <v>Medium</v>
      </c>
      <c r="R476" t="str">
        <f t="shared" si="44"/>
        <v>High</v>
      </c>
      <c r="S476" s="23">
        <f t="shared" si="45"/>
        <v>2022</v>
      </c>
      <c r="T476" s="23">
        <f t="shared" si="46"/>
        <v>3</v>
      </c>
      <c r="U476" t="str">
        <f t="shared" si="47"/>
        <v>Mar-2022</v>
      </c>
    </row>
    <row r="477" spans="1:21" x14ac:dyDescent="0.3">
      <c r="A477" t="s">
        <v>1588</v>
      </c>
      <c r="B477" s="22">
        <v>45640</v>
      </c>
      <c r="C477" s="22">
        <v>45642</v>
      </c>
      <c r="D477" s="23" t="s">
        <v>78</v>
      </c>
      <c r="E477" s="23" t="s">
        <v>1591</v>
      </c>
      <c r="F477" s="23" t="s">
        <v>52</v>
      </c>
      <c r="G477" s="23" t="s">
        <v>179</v>
      </c>
      <c r="H477" s="23" t="s">
        <v>236</v>
      </c>
      <c r="I477" s="23" t="s">
        <v>55</v>
      </c>
      <c r="J477" s="23" t="s">
        <v>56</v>
      </c>
      <c r="K477" s="23" t="s">
        <v>57</v>
      </c>
      <c r="L477" s="24">
        <v>39222.559999999998</v>
      </c>
      <c r="M477">
        <v>8</v>
      </c>
      <c r="N477" s="25">
        <v>0.2</v>
      </c>
      <c r="O477" s="24">
        <v>8538.31</v>
      </c>
      <c r="P477" s="26">
        <f t="shared" si="42"/>
        <v>0.21768874851616007</v>
      </c>
      <c r="Q477" t="str">
        <f t="shared" si="43"/>
        <v>Medium</v>
      </c>
      <c r="R477" t="str">
        <f t="shared" si="44"/>
        <v>Medium</v>
      </c>
      <c r="S477" s="23">
        <f t="shared" si="45"/>
        <v>2024</v>
      </c>
      <c r="T477" s="23">
        <f t="shared" si="46"/>
        <v>12</v>
      </c>
      <c r="U477" t="str">
        <f t="shared" si="47"/>
        <v>Dec-2024</v>
      </c>
    </row>
    <row r="478" spans="1:21" x14ac:dyDescent="0.3">
      <c r="A478" t="s">
        <v>1592</v>
      </c>
      <c r="B478" s="22">
        <v>44676</v>
      </c>
      <c r="C478" s="22">
        <v>44682</v>
      </c>
      <c r="D478" s="23" t="s">
        <v>78</v>
      </c>
      <c r="E478" s="23" t="s">
        <v>896</v>
      </c>
      <c r="F478" s="23" t="s">
        <v>80</v>
      </c>
      <c r="G478" s="23" t="s">
        <v>63</v>
      </c>
      <c r="H478" s="23" t="s">
        <v>64</v>
      </c>
      <c r="I478" s="23" t="s">
        <v>96</v>
      </c>
      <c r="J478" s="23" t="s">
        <v>97</v>
      </c>
      <c r="K478" s="23" t="s">
        <v>98</v>
      </c>
      <c r="L478" s="24">
        <v>26524.1</v>
      </c>
      <c r="M478">
        <v>5</v>
      </c>
      <c r="N478" s="25">
        <v>0.1</v>
      </c>
      <c r="O478" s="24">
        <v>3714.89</v>
      </c>
      <c r="P478" s="26">
        <f t="shared" si="42"/>
        <v>0.14005715556795517</v>
      </c>
      <c r="Q478" t="str">
        <f t="shared" si="43"/>
        <v>Low</v>
      </c>
      <c r="R478" t="str">
        <f t="shared" si="44"/>
        <v>Low</v>
      </c>
      <c r="S478" s="23">
        <f t="shared" si="45"/>
        <v>2022</v>
      </c>
      <c r="T478" s="23">
        <f t="shared" si="46"/>
        <v>4</v>
      </c>
      <c r="U478" t="str">
        <f t="shared" si="47"/>
        <v>Apr-2022</v>
      </c>
    </row>
    <row r="479" spans="1:21" x14ac:dyDescent="0.3">
      <c r="A479" t="s">
        <v>1593</v>
      </c>
      <c r="B479" s="22">
        <v>45710</v>
      </c>
      <c r="C479" s="22">
        <v>45711</v>
      </c>
      <c r="D479" s="23" t="s">
        <v>61</v>
      </c>
      <c r="E479" s="23" t="s">
        <v>302</v>
      </c>
      <c r="F479" s="23" t="s">
        <v>71</v>
      </c>
      <c r="G479" s="23" t="s">
        <v>72</v>
      </c>
      <c r="H479" s="23" t="s">
        <v>104</v>
      </c>
      <c r="I479" s="23" t="s">
        <v>96</v>
      </c>
      <c r="J479" s="23" t="s">
        <v>166</v>
      </c>
      <c r="K479" s="23" t="s">
        <v>167</v>
      </c>
      <c r="L479" s="24">
        <v>90494.5</v>
      </c>
      <c r="M479">
        <v>10</v>
      </c>
      <c r="N479" s="25">
        <v>0.05</v>
      </c>
      <c r="O479" s="24">
        <v>29922.13</v>
      </c>
      <c r="P479" s="26">
        <f t="shared" si="42"/>
        <v>0.33065136555260266</v>
      </c>
      <c r="Q479" t="str">
        <f t="shared" si="43"/>
        <v>High</v>
      </c>
      <c r="R479" t="str">
        <f t="shared" si="44"/>
        <v>Low</v>
      </c>
      <c r="S479" s="23">
        <f t="shared" si="45"/>
        <v>2025</v>
      </c>
      <c r="T479" s="23">
        <f t="shared" si="46"/>
        <v>2</v>
      </c>
      <c r="U479" t="str">
        <f t="shared" si="47"/>
        <v>Feb-2025</v>
      </c>
    </row>
    <row r="480" spans="1:21" x14ac:dyDescent="0.3">
      <c r="A480" t="s">
        <v>1595</v>
      </c>
      <c r="B480" s="22">
        <v>45534</v>
      </c>
      <c r="C480" s="22">
        <v>45541</v>
      </c>
      <c r="D480" s="23" t="s">
        <v>78</v>
      </c>
      <c r="E480" s="23" t="s">
        <v>294</v>
      </c>
      <c r="F480" s="23" t="s">
        <v>71</v>
      </c>
      <c r="G480" s="23" t="s">
        <v>81</v>
      </c>
      <c r="H480" s="23" t="s">
        <v>82</v>
      </c>
      <c r="I480" s="23" t="s">
        <v>96</v>
      </c>
      <c r="J480" s="23" t="s">
        <v>97</v>
      </c>
      <c r="K480" s="23" t="s">
        <v>181</v>
      </c>
      <c r="L480" s="24">
        <v>25278.12</v>
      </c>
      <c r="M480">
        <v>3</v>
      </c>
      <c r="N480" s="25">
        <v>0.25</v>
      </c>
      <c r="O480" s="24">
        <v>4891.71</v>
      </c>
      <c r="P480" s="26">
        <f t="shared" si="42"/>
        <v>0.19351557789898932</v>
      </c>
      <c r="Q480" t="str">
        <f t="shared" si="43"/>
        <v>Low</v>
      </c>
      <c r="R480" t="str">
        <f t="shared" si="44"/>
        <v>High</v>
      </c>
      <c r="S480" s="23">
        <f t="shared" si="45"/>
        <v>2024</v>
      </c>
      <c r="T480" s="23">
        <f t="shared" si="46"/>
        <v>8</v>
      </c>
      <c r="U480" t="str">
        <f t="shared" si="47"/>
        <v>Aug-2024</v>
      </c>
    </row>
    <row r="481" spans="1:21" x14ac:dyDescent="0.3">
      <c r="A481" t="s">
        <v>1596</v>
      </c>
      <c r="B481" s="22">
        <v>44842</v>
      </c>
      <c r="C481" s="22">
        <v>44844</v>
      </c>
      <c r="D481" s="23" t="s">
        <v>61</v>
      </c>
      <c r="E481" s="23" t="s">
        <v>513</v>
      </c>
      <c r="F481" s="23" t="s">
        <v>80</v>
      </c>
      <c r="G481" s="23" t="s">
        <v>63</v>
      </c>
      <c r="H481" s="23" t="s">
        <v>213</v>
      </c>
      <c r="I481" s="23" t="s">
        <v>118</v>
      </c>
      <c r="J481" s="23" t="s">
        <v>230</v>
      </c>
      <c r="K481" s="23" t="s">
        <v>351</v>
      </c>
      <c r="L481" s="24">
        <v>100348.83</v>
      </c>
      <c r="M481">
        <v>9</v>
      </c>
      <c r="N481" s="25">
        <v>0.05</v>
      </c>
      <c r="O481" s="24">
        <v>37492.879999999997</v>
      </c>
      <c r="P481" s="26">
        <f t="shared" si="42"/>
        <v>0.37362548223033587</v>
      </c>
      <c r="Q481" t="str">
        <f t="shared" si="43"/>
        <v>High</v>
      </c>
      <c r="R481" t="str">
        <f t="shared" si="44"/>
        <v>Low</v>
      </c>
      <c r="S481" s="23">
        <f t="shared" si="45"/>
        <v>2022</v>
      </c>
      <c r="T481" s="23">
        <f t="shared" si="46"/>
        <v>10</v>
      </c>
      <c r="U481" t="str">
        <f t="shared" si="47"/>
        <v>Oct-2022</v>
      </c>
    </row>
    <row r="482" spans="1:21" x14ac:dyDescent="0.3">
      <c r="A482" t="s">
        <v>1599</v>
      </c>
      <c r="B482" s="22">
        <v>44567</v>
      </c>
      <c r="C482" s="22">
        <v>44569</v>
      </c>
      <c r="D482" s="23" t="s">
        <v>78</v>
      </c>
      <c r="E482" s="23" t="s">
        <v>629</v>
      </c>
      <c r="F482" s="23" t="s">
        <v>52</v>
      </c>
      <c r="G482" s="23" t="s">
        <v>72</v>
      </c>
      <c r="H482" s="23" t="s">
        <v>346</v>
      </c>
      <c r="I482" s="23" t="s">
        <v>83</v>
      </c>
      <c r="J482" s="23" t="s">
        <v>379</v>
      </c>
      <c r="K482" s="23" t="s">
        <v>380</v>
      </c>
      <c r="L482" s="24">
        <v>2483.8000000000002</v>
      </c>
      <c r="M482">
        <v>4</v>
      </c>
      <c r="N482" s="25">
        <v>0.1</v>
      </c>
      <c r="O482" s="24">
        <v>618.62</v>
      </c>
      <c r="P482" s="26">
        <f t="shared" si="42"/>
        <v>0.24906192124969803</v>
      </c>
      <c r="Q482" t="str">
        <f t="shared" si="43"/>
        <v>Medium</v>
      </c>
      <c r="R482" t="str">
        <f t="shared" si="44"/>
        <v>Low</v>
      </c>
      <c r="S482" s="23">
        <f t="shared" si="45"/>
        <v>2022</v>
      </c>
      <c r="T482" s="23">
        <f t="shared" si="46"/>
        <v>1</v>
      </c>
      <c r="U482" t="str">
        <f t="shared" si="47"/>
        <v>Jan-2022</v>
      </c>
    </row>
    <row r="483" spans="1:21" x14ac:dyDescent="0.3">
      <c r="A483" t="s">
        <v>1602</v>
      </c>
      <c r="B483" s="22">
        <v>44698</v>
      </c>
      <c r="C483" s="22">
        <v>44703</v>
      </c>
      <c r="D483" s="23" t="s">
        <v>78</v>
      </c>
      <c r="E483" s="23" t="s">
        <v>1097</v>
      </c>
      <c r="F483" s="23" t="s">
        <v>80</v>
      </c>
      <c r="G483" s="23" t="s">
        <v>63</v>
      </c>
      <c r="H483" s="23" t="s">
        <v>64</v>
      </c>
      <c r="I483" s="23" t="s">
        <v>96</v>
      </c>
      <c r="J483" s="23" t="s">
        <v>111</v>
      </c>
      <c r="K483" s="23" t="s">
        <v>112</v>
      </c>
      <c r="L483" s="24">
        <v>99429.93</v>
      </c>
      <c r="M483">
        <v>9</v>
      </c>
      <c r="N483" s="25">
        <v>0</v>
      </c>
      <c r="O483" s="24">
        <v>18760.439999999999</v>
      </c>
      <c r="P483" s="26">
        <f t="shared" si="42"/>
        <v>0.18868000812230282</v>
      </c>
      <c r="Q483" t="str">
        <f t="shared" si="43"/>
        <v>Low</v>
      </c>
      <c r="R483" t="str">
        <f t="shared" si="44"/>
        <v>None</v>
      </c>
      <c r="S483" s="23">
        <f t="shared" si="45"/>
        <v>2022</v>
      </c>
      <c r="T483" s="23">
        <f t="shared" si="46"/>
        <v>5</v>
      </c>
      <c r="U483" t="str">
        <f t="shared" si="47"/>
        <v>May-2022</v>
      </c>
    </row>
    <row r="484" spans="1:21" x14ac:dyDescent="0.3">
      <c r="A484" t="s">
        <v>1604</v>
      </c>
      <c r="B484" s="22">
        <v>44895</v>
      </c>
      <c r="C484" s="22">
        <v>44900</v>
      </c>
      <c r="D484" s="23" t="s">
        <v>50</v>
      </c>
      <c r="E484" s="23" t="s">
        <v>850</v>
      </c>
      <c r="F484" s="23" t="s">
        <v>71</v>
      </c>
      <c r="G484" s="23" t="s">
        <v>53</v>
      </c>
      <c r="H484" s="23" t="s">
        <v>90</v>
      </c>
      <c r="I484" s="23" t="s">
        <v>83</v>
      </c>
      <c r="J484" s="23" t="s">
        <v>449</v>
      </c>
      <c r="K484" s="23" t="s">
        <v>450</v>
      </c>
      <c r="L484" s="24">
        <v>38452.86</v>
      </c>
      <c r="M484">
        <v>6</v>
      </c>
      <c r="N484" s="25">
        <v>0.1</v>
      </c>
      <c r="O484" s="24">
        <v>13421.55</v>
      </c>
      <c r="P484" s="26">
        <f t="shared" si="42"/>
        <v>0.34903905717286043</v>
      </c>
      <c r="Q484" t="str">
        <f t="shared" si="43"/>
        <v>High</v>
      </c>
      <c r="R484" t="str">
        <f t="shared" si="44"/>
        <v>Low</v>
      </c>
      <c r="S484" s="23">
        <f t="shared" si="45"/>
        <v>2022</v>
      </c>
      <c r="T484" s="23">
        <f t="shared" si="46"/>
        <v>11</v>
      </c>
      <c r="U484" t="str">
        <f t="shared" si="47"/>
        <v>Nov-2022</v>
      </c>
    </row>
    <row r="485" spans="1:21" x14ac:dyDescent="0.3">
      <c r="A485" t="s">
        <v>1607</v>
      </c>
      <c r="B485" s="22">
        <v>45159</v>
      </c>
      <c r="C485" s="22">
        <v>45164</v>
      </c>
      <c r="D485" s="23" t="s">
        <v>50</v>
      </c>
      <c r="E485" s="23" t="s">
        <v>312</v>
      </c>
      <c r="F485" s="23" t="s">
        <v>80</v>
      </c>
      <c r="G485" s="23" t="s">
        <v>53</v>
      </c>
      <c r="H485" s="23" t="s">
        <v>54</v>
      </c>
      <c r="I485" s="23" t="s">
        <v>83</v>
      </c>
      <c r="J485" s="23" t="s">
        <v>84</v>
      </c>
      <c r="K485" s="23" t="s">
        <v>257</v>
      </c>
      <c r="L485" s="24">
        <v>21087.95</v>
      </c>
      <c r="M485">
        <v>5</v>
      </c>
      <c r="N485" s="25">
        <v>0.25</v>
      </c>
      <c r="O485" s="24">
        <v>3604.67</v>
      </c>
      <c r="P485" s="26">
        <f t="shared" si="42"/>
        <v>0.17093506006985032</v>
      </c>
      <c r="Q485" t="str">
        <f t="shared" si="43"/>
        <v>Low</v>
      </c>
      <c r="R485" t="str">
        <f t="shared" si="44"/>
        <v>High</v>
      </c>
      <c r="S485" s="23">
        <f t="shared" si="45"/>
        <v>2023</v>
      </c>
      <c r="T485" s="23">
        <f t="shared" si="46"/>
        <v>8</v>
      </c>
      <c r="U485" t="str">
        <f t="shared" si="47"/>
        <v>Aug-2023</v>
      </c>
    </row>
    <row r="486" spans="1:21" x14ac:dyDescent="0.3">
      <c r="A486" t="s">
        <v>1608</v>
      </c>
      <c r="B486" s="22">
        <v>44758</v>
      </c>
      <c r="C486" s="22">
        <v>44763</v>
      </c>
      <c r="D486" s="23" t="s">
        <v>78</v>
      </c>
      <c r="E486" s="23" t="s">
        <v>245</v>
      </c>
      <c r="F486" s="23" t="s">
        <v>52</v>
      </c>
      <c r="G486" s="23" t="s">
        <v>179</v>
      </c>
      <c r="H486" s="23" t="s">
        <v>236</v>
      </c>
      <c r="I486" s="23" t="s">
        <v>118</v>
      </c>
      <c r="J486" s="23" t="s">
        <v>119</v>
      </c>
      <c r="K486" s="23" t="s">
        <v>197</v>
      </c>
      <c r="L486" s="24">
        <v>82976.58</v>
      </c>
      <c r="M486">
        <v>6</v>
      </c>
      <c r="N486" s="25">
        <v>0.05</v>
      </c>
      <c r="O486" s="24">
        <v>29512.76</v>
      </c>
      <c r="P486" s="26">
        <f t="shared" si="42"/>
        <v>0.35567578225084712</v>
      </c>
      <c r="Q486" t="str">
        <f t="shared" si="43"/>
        <v>High</v>
      </c>
      <c r="R486" t="str">
        <f t="shared" si="44"/>
        <v>Low</v>
      </c>
      <c r="S486" s="23">
        <f t="shared" si="45"/>
        <v>2022</v>
      </c>
      <c r="T486" s="23">
        <f t="shared" si="46"/>
        <v>7</v>
      </c>
      <c r="U486" t="str">
        <f t="shared" si="47"/>
        <v>Jul-2022</v>
      </c>
    </row>
    <row r="487" spans="1:21" x14ac:dyDescent="0.3">
      <c r="A487" t="s">
        <v>1610</v>
      </c>
      <c r="B487" s="22">
        <v>44878</v>
      </c>
      <c r="C487" s="22">
        <v>44883</v>
      </c>
      <c r="D487" s="23" t="s">
        <v>61</v>
      </c>
      <c r="E487" s="23" t="s">
        <v>1612</v>
      </c>
      <c r="F487" s="23" t="s">
        <v>80</v>
      </c>
      <c r="G487" s="23" t="s">
        <v>179</v>
      </c>
      <c r="H487" s="23" t="s">
        <v>180</v>
      </c>
      <c r="I487" s="23" t="s">
        <v>96</v>
      </c>
      <c r="J487" s="23" t="s">
        <v>166</v>
      </c>
      <c r="K487" s="23" t="s">
        <v>167</v>
      </c>
      <c r="L487" s="24">
        <v>24637.8</v>
      </c>
      <c r="M487">
        <v>2</v>
      </c>
      <c r="N487" s="25">
        <v>0</v>
      </c>
      <c r="O487" s="24">
        <v>6901.55</v>
      </c>
      <c r="P487" s="26">
        <f t="shared" si="42"/>
        <v>0.28012038412520601</v>
      </c>
      <c r="Q487" t="str">
        <f t="shared" si="43"/>
        <v>Medium</v>
      </c>
      <c r="R487" t="str">
        <f t="shared" si="44"/>
        <v>None</v>
      </c>
      <c r="S487" s="23">
        <f t="shared" si="45"/>
        <v>2022</v>
      </c>
      <c r="T487" s="23">
        <f t="shared" si="46"/>
        <v>11</v>
      </c>
      <c r="U487" t="str">
        <f t="shared" si="47"/>
        <v>Nov-2022</v>
      </c>
    </row>
    <row r="488" spans="1:21" x14ac:dyDescent="0.3">
      <c r="A488" t="s">
        <v>1613</v>
      </c>
      <c r="B488" s="22">
        <v>45200</v>
      </c>
      <c r="C488" s="22">
        <v>45206</v>
      </c>
      <c r="D488" s="23" t="s">
        <v>78</v>
      </c>
      <c r="E488" s="23" t="s">
        <v>1615</v>
      </c>
      <c r="F488" s="23" t="s">
        <v>80</v>
      </c>
      <c r="G488" s="23" t="s">
        <v>179</v>
      </c>
      <c r="H488" s="23" t="s">
        <v>236</v>
      </c>
      <c r="I488" s="23" t="s">
        <v>83</v>
      </c>
      <c r="J488" s="23" t="s">
        <v>84</v>
      </c>
      <c r="K488" s="23" t="s">
        <v>85</v>
      </c>
      <c r="L488" s="24">
        <v>6981.8</v>
      </c>
      <c r="M488">
        <v>2</v>
      </c>
      <c r="N488" s="25">
        <v>0.25</v>
      </c>
      <c r="O488" s="24">
        <v>1908.18</v>
      </c>
      <c r="P488" s="26">
        <f t="shared" si="42"/>
        <v>0.27330774298891403</v>
      </c>
      <c r="Q488" t="str">
        <f t="shared" si="43"/>
        <v>Medium</v>
      </c>
      <c r="R488" t="str">
        <f t="shared" si="44"/>
        <v>High</v>
      </c>
      <c r="S488" s="23">
        <f t="shared" si="45"/>
        <v>2023</v>
      </c>
      <c r="T488" s="23">
        <f t="shared" si="46"/>
        <v>10</v>
      </c>
      <c r="U488" t="str">
        <f t="shared" si="47"/>
        <v>Oct-2023</v>
      </c>
    </row>
    <row r="489" spans="1:21" x14ac:dyDescent="0.3">
      <c r="A489" t="s">
        <v>1616</v>
      </c>
      <c r="B489" s="22">
        <v>45026</v>
      </c>
      <c r="C489" s="22">
        <v>45029</v>
      </c>
      <c r="D489" s="23" t="s">
        <v>61</v>
      </c>
      <c r="E489" s="23" t="s">
        <v>1617</v>
      </c>
      <c r="F489" s="23" t="s">
        <v>52</v>
      </c>
      <c r="G489" s="23" t="s">
        <v>63</v>
      </c>
      <c r="H489" s="23" t="s">
        <v>213</v>
      </c>
      <c r="I489" s="23" t="s">
        <v>55</v>
      </c>
      <c r="J489" s="23" t="s">
        <v>173</v>
      </c>
      <c r="K489" s="23" t="s">
        <v>735</v>
      </c>
      <c r="L489" s="24">
        <v>5804.75</v>
      </c>
      <c r="M489">
        <v>7</v>
      </c>
      <c r="N489" s="25">
        <v>0</v>
      </c>
      <c r="O489" s="24">
        <v>2274.31</v>
      </c>
      <c r="P489" s="26">
        <f t="shared" si="42"/>
        <v>0.39180154184073385</v>
      </c>
      <c r="Q489" t="str">
        <f t="shared" si="43"/>
        <v>High</v>
      </c>
      <c r="R489" t="str">
        <f t="shared" si="44"/>
        <v>None</v>
      </c>
      <c r="S489" s="23">
        <f t="shared" si="45"/>
        <v>2023</v>
      </c>
      <c r="T489" s="23">
        <f t="shared" si="46"/>
        <v>4</v>
      </c>
      <c r="U489" t="str">
        <f t="shared" si="47"/>
        <v>Apr-2023</v>
      </c>
    </row>
    <row r="490" spans="1:21" x14ac:dyDescent="0.3">
      <c r="A490" t="s">
        <v>1618</v>
      </c>
      <c r="B490" s="22">
        <v>45913</v>
      </c>
      <c r="C490" s="22">
        <v>45918</v>
      </c>
      <c r="D490" s="23" t="s">
        <v>50</v>
      </c>
      <c r="E490" s="23" t="s">
        <v>332</v>
      </c>
      <c r="F490" s="23" t="s">
        <v>71</v>
      </c>
      <c r="G490" s="23" t="s">
        <v>81</v>
      </c>
      <c r="H490" s="23" t="s">
        <v>82</v>
      </c>
      <c r="I490" s="23" t="s">
        <v>118</v>
      </c>
      <c r="J490" s="23" t="s">
        <v>191</v>
      </c>
      <c r="K490" s="23" t="s">
        <v>192</v>
      </c>
      <c r="L490" s="24">
        <v>27634.9</v>
      </c>
      <c r="M490">
        <v>2</v>
      </c>
      <c r="N490" s="25">
        <v>0.05</v>
      </c>
      <c r="O490" s="24">
        <v>6644.65</v>
      </c>
      <c r="P490" s="26">
        <f t="shared" si="42"/>
        <v>0.24044414852233947</v>
      </c>
      <c r="Q490" t="str">
        <f t="shared" si="43"/>
        <v>Medium</v>
      </c>
      <c r="R490" t="str">
        <f t="shared" si="44"/>
        <v>Low</v>
      </c>
      <c r="S490" s="23">
        <f t="shared" si="45"/>
        <v>2025</v>
      </c>
      <c r="T490" s="23">
        <f t="shared" si="46"/>
        <v>9</v>
      </c>
      <c r="U490" t="str">
        <f t="shared" si="47"/>
        <v>Sep-2025</v>
      </c>
    </row>
    <row r="491" spans="1:21" x14ac:dyDescent="0.3">
      <c r="A491" t="s">
        <v>1619</v>
      </c>
      <c r="B491" s="22">
        <v>44971</v>
      </c>
      <c r="C491" s="22">
        <v>44973</v>
      </c>
      <c r="D491" s="23" t="s">
        <v>78</v>
      </c>
      <c r="E491" s="23" t="s">
        <v>1621</v>
      </c>
      <c r="F491" s="23" t="s">
        <v>52</v>
      </c>
      <c r="G491" s="23" t="s">
        <v>72</v>
      </c>
      <c r="H491" s="23" t="s">
        <v>73</v>
      </c>
      <c r="I491" s="23" t="s">
        <v>118</v>
      </c>
      <c r="J491" s="23" t="s">
        <v>303</v>
      </c>
      <c r="K491" s="23" t="s">
        <v>421</v>
      </c>
      <c r="L491" s="24">
        <v>37789.699999999997</v>
      </c>
      <c r="M491">
        <v>10</v>
      </c>
      <c r="N491" s="25">
        <v>0.2</v>
      </c>
      <c r="O491" s="24">
        <v>11576.22</v>
      </c>
      <c r="P491" s="26">
        <f t="shared" si="42"/>
        <v>0.3063326779519287</v>
      </c>
      <c r="Q491" t="str">
        <f t="shared" si="43"/>
        <v>High</v>
      </c>
      <c r="R491" t="str">
        <f t="shared" si="44"/>
        <v>Medium</v>
      </c>
      <c r="S491" s="23">
        <f t="shared" si="45"/>
        <v>2023</v>
      </c>
      <c r="T491" s="23">
        <f t="shared" si="46"/>
        <v>2</v>
      </c>
      <c r="U491" t="str">
        <f t="shared" si="47"/>
        <v>Feb-2023</v>
      </c>
    </row>
    <row r="492" spans="1:21" x14ac:dyDescent="0.3">
      <c r="A492" t="s">
        <v>1622</v>
      </c>
      <c r="B492" s="22">
        <v>45746</v>
      </c>
      <c r="C492" s="22">
        <v>45753</v>
      </c>
      <c r="D492" s="23" t="s">
        <v>50</v>
      </c>
      <c r="E492" s="23" t="s">
        <v>312</v>
      </c>
      <c r="F492" s="23" t="s">
        <v>80</v>
      </c>
      <c r="G492" s="23" t="s">
        <v>53</v>
      </c>
      <c r="H492" s="23" t="s">
        <v>90</v>
      </c>
      <c r="I492" s="23" t="s">
        <v>83</v>
      </c>
      <c r="J492" s="23" t="s">
        <v>449</v>
      </c>
      <c r="K492" s="23" t="s">
        <v>681</v>
      </c>
      <c r="L492" s="24">
        <v>27757.279999999999</v>
      </c>
      <c r="M492">
        <v>2</v>
      </c>
      <c r="N492" s="25">
        <v>0.2</v>
      </c>
      <c r="O492" s="24">
        <v>4156.3900000000003</v>
      </c>
      <c r="P492" s="26">
        <f t="shared" si="42"/>
        <v>0.1497405365367212</v>
      </c>
      <c r="Q492" t="str">
        <f t="shared" si="43"/>
        <v>Low</v>
      </c>
      <c r="R492" t="str">
        <f t="shared" si="44"/>
        <v>Medium</v>
      </c>
      <c r="S492" s="23">
        <f t="shared" si="45"/>
        <v>2025</v>
      </c>
      <c r="T492" s="23">
        <f t="shared" si="46"/>
        <v>3</v>
      </c>
      <c r="U492" t="str">
        <f t="shared" si="47"/>
        <v>Mar-2025</v>
      </c>
    </row>
    <row r="493" spans="1:21" x14ac:dyDescent="0.3">
      <c r="A493" t="s">
        <v>1624</v>
      </c>
      <c r="B493" s="22">
        <v>45534</v>
      </c>
      <c r="C493" s="22">
        <v>45537</v>
      </c>
      <c r="D493" s="23" t="s">
        <v>61</v>
      </c>
      <c r="E493" s="23" t="s">
        <v>866</v>
      </c>
      <c r="F493" s="23" t="s">
        <v>52</v>
      </c>
      <c r="G493" s="23" t="s">
        <v>72</v>
      </c>
      <c r="H493" s="23" t="s">
        <v>346</v>
      </c>
      <c r="I493" s="23" t="s">
        <v>96</v>
      </c>
      <c r="J493" s="23" t="s">
        <v>135</v>
      </c>
      <c r="K493" s="23" t="s">
        <v>136</v>
      </c>
      <c r="L493" s="24">
        <v>24928.6</v>
      </c>
      <c r="M493">
        <v>4</v>
      </c>
      <c r="N493" s="25">
        <v>0.1</v>
      </c>
      <c r="O493" s="24">
        <v>8280.9500000000007</v>
      </c>
      <c r="P493" s="26">
        <f t="shared" si="42"/>
        <v>0.33218672528742094</v>
      </c>
      <c r="Q493" t="str">
        <f t="shared" si="43"/>
        <v>High</v>
      </c>
      <c r="R493" t="str">
        <f t="shared" si="44"/>
        <v>Low</v>
      </c>
      <c r="S493" s="23">
        <f t="shared" si="45"/>
        <v>2024</v>
      </c>
      <c r="T493" s="23">
        <f t="shared" si="46"/>
        <v>8</v>
      </c>
      <c r="U493" t="str">
        <f t="shared" si="47"/>
        <v>Aug-2024</v>
      </c>
    </row>
    <row r="494" spans="1:21" x14ac:dyDescent="0.3">
      <c r="A494" t="s">
        <v>1625</v>
      </c>
      <c r="B494" s="22">
        <v>44787</v>
      </c>
      <c r="C494" s="22">
        <v>44792</v>
      </c>
      <c r="D494" s="23" t="s">
        <v>61</v>
      </c>
      <c r="E494" s="23" t="s">
        <v>1627</v>
      </c>
      <c r="F494" s="23" t="s">
        <v>80</v>
      </c>
      <c r="G494" s="23" t="s">
        <v>72</v>
      </c>
      <c r="H494" s="23" t="s">
        <v>117</v>
      </c>
      <c r="I494" s="23" t="s">
        <v>55</v>
      </c>
      <c r="J494" s="23" t="s">
        <v>141</v>
      </c>
      <c r="K494" s="23" t="s">
        <v>978</v>
      </c>
      <c r="L494" s="24">
        <v>11789.52</v>
      </c>
      <c r="M494">
        <v>2</v>
      </c>
      <c r="N494" s="25">
        <v>0.15</v>
      </c>
      <c r="O494" s="24">
        <v>2504.3000000000002</v>
      </c>
      <c r="P494" s="26">
        <f t="shared" si="42"/>
        <v>0.21241746907422865</v>
      </c>
      <c r="Q494" t="str">
        <f t="shared" si="43"/>
        <v>Medium</v>
      </c>
      <c r="R494" t="str">
        <f t="shared" si="44"/>
        <v>Medium</v>
      </c>
      <c r="S494" s="23">
        <f t="shared" si="45"/>
        <v>2022</v>
      </c>
      <c r="T494" s="23">
        <f t="shared" si="46"/>
        <v>8</v>
      </c>
      <c r="U494" t="str">
        <f t="shared" si="47"/>
        <v>Aug-2022</v>
      </c>
    </row>
    <row r="495" spans="1:21" x14ac:dyDescent="0.3">
      <c r="A495" t="s">
        <v>1628</v>
      </c>
      <c r="B495" s="22">
        <v>45200</v>
      </c>
      <c r="C495" s="22">
        <v>45206</v>
      </c>
      <c r="D495" s="23" t="s">
        <v>102</v>
      </c>
      <c r="E495" s="23" t="s">
        <v>738</v>
      </c>
      <c r="F495" s="23" t="s">
        <v>71</v>
      </c>
      <c r="G495" s="23" t="s">
        <v>72</v>
      </c>
      <c r="H495" s="23" t="s">
        <v>346</v>
      </c>
      <c r="I495" s="23" t="s">
        <v>83</v>
      </c>
      <c r="J495" s="23" t="s">
        <v>449</v>
      </c>
      <c r="K495" s="23" t="s">
        <v>450</v>
      </c>
      <c r="L495" s="24">
        <v>17121.599999999999</v>
      </c>
      <c r="M495">
        <v>6</v>
      </c>
      <c r="N495" s="25">
        <v>0.25</v>
      </c>
      <c r="O495" s="24">
        <v>3558.14</v>
      </c>
      <c r="P495" s="26">
        <f t="shared" si="42"/>
        <v>0.20781585833099711</v>
      </c>
      <c r="Q495" t="str">
        <f t="shared" si="43"/>
        <v>Medium</v>
      </c>
      <c r="R495" t="str">
        <f t="shared" si="44"/>
        <v>High</v>
      </c>
      <c r="S495" s="23">
        <f t="shared" si="45"/>
        <v>2023</v>
      </c>
      <c r="T495" s="23">
        <f t="shared" si="46"/>
        <v>10</v>
      </c>
      <c r="U495" t="str">
        <f t="shared" si="47"/>
        <v>Oct-2023</v>
      </c>
    </row>
    <row r="496" spans="1:21" x14ac:dyDescent="0.3">
      <c r="A496" t="s">
        <v>1629</v>
      </c>
      <c r="B496" s="22">
        <v>44777</v>
      </c>
      <c r="C496" s="22">
        <v>44781</v>
      </c>
      <c r="D496" s="23" t="s">
        <v>102</v>
      </c>
      <c r="E496" s="23" t="s">
        <v>1275</v>
      </c>
      <c r="F496" s="23" t="s">
        <v>52</v>
      </c>
      <c r="G496" s="23" t="s">
        <v>53</v>
      </c>
      <c r="H496" s="23" t="s">
        <v>246</v>
      </c>
      <c r="I496" s="23" t="s">
        <v>96</v>
      </c>
      <c r="J496" s="23" t="s">
        <v>111</v>
      </c>
      <c r="K496" s="23" t="s">
        <v>225</v>
      </c>
      <c r="L496" s="24">
        <v>3473.13</v>
      </c>
      <c r="M496">
        <v>3</v>
      </c>
      <c r="N496" s="25">
        <v>0.05</v>
      </c>
      <c r="O496" s="24">
        <v>1040.46</v>
      </c>
      <c r="P496" s="26">
        <f t="shared" si="42"/>
        <v>0.29957415933178427</v>
      </c>
      <c r="Q496" t="str">
        <f t="shared" si="43"/>
        <v>Medium</v>
      </c>
      <c r="R496" t="str">
        <f t="shared" si="44"/>
        <v>Low</v>
      </c>
      <c r="S496" s="23">
        <f t="shared" si="45"/>
        <v>2022</v>
      </c>
      <c r="T496" s="23">
        <f t="shared" si="46"/>
        <v>8</v>
      </c>
      <c r="U496" t="str">
        <f t="shared" si="47"/>
        <v>Aug-2022</v>
      </c>
    </row>
    <row r="497" spans="1:21" x14ac:dyDescent="0.3">
      <c r="A497" t="s">
        <v>1632</v>
      </c>
      <c r="B497" s="22">
        <v>45780</v>
      </c>
      <c r="C497" s="22">
        <v>45787</v>
      </c>
      <c r="D497" s="23" t="s">
        <v>102</v>
      </c>
      <c r="E497" s="23" t="s">
        <v>1635</v>
      </c>
      <c r="F497" s="23" t="s">
        <v>71</v>
      </c>
      <c r="G497" s="23" t="s">
        <v>63</v>
      </c>
      <c r="H497" s="23" t="s">
        <v>64</v>
      </c>
      <c r="I497" s="23" t="s">
        <v>118</v>
      </c>
      <c r="J497" s="23" t="s">
        <v>119</v>
      </c>
      <c r="K497" s="23" t="s">
        <v>197</v>
      </c>
      <c r="L497" s="24">
        <v>80534.559999999998</v>
      </c>
      <c r="M497">
        <v>8</v>
      </c>
      <c r="N497" s="25">
        <v>0.15</v>
      </c>
      <c r="O497" s="24">
        <v>10481.68</v>
      </c>
      <c r="P497" s="26">
        <f t="shared" si="42"/>
        <v>0.13015132882081928</v>
      </c>
      <c r="Q497" t="str">
        <f t="shared" si="43"/>
        <v>Low</v>
      </c>
      <c r="R497" t="str">
        <f t="shared" si="44"/>
        <v>Medium</v>
      </c>
      <c r="S497" s="23">
        <f t="shared" si="45"/>
        <v>2025</v>
      </c>
      <c r="T497" s="23">
        <f t="shared" si="46"/>
        <v>5</v>
      </c>
      <c r="U497" t="str">
        <f t="shared" si="47"/>
        <v>May-2025</v>
      </c>
    </row>
    <row r="498" spans="1:21" x14ac:dyDescent="0.3">
      <c r="A498" t="s">
        <v>1636</v>
      </c>
      <c r="B498" s="22">
        <v>45609</v>
      </c>
      <c r="C498" s="22">
        <v>45612</v>
      </c>
      <c r="D498" s="23" t="s">
        <v>61</v>
      </c>
      <c r="E498" s="23" t="s">
        <v>866</v>
      </c>
      <c r="F498" s="23" t="s">
        <v>52</v>
      </c>
      <c r="G498" s="23" t="s">
        <v>72</v>
      </c>
      <c r="H498" s="23" t="s">
        <v>346</v>
      </c>
      <c r="I498" s="23" t="s">
        <v>96</v>
      </c>
      <c r="J498" s="23" t="s">
        <v>135</v>
      </c>
      <c r="K498" s="23" t="s">
        <v>136</v>
      </c>
      <c r="L498" s="24">
        <v>1919.73</v>
      </c>
      <c r="M498">
        <v>3</v>
      </c>
      <c r="N498" s="25">
        <v>0.25</v>
      </c>
      <c r="O498" s="24">
        <v>556.89</v>
      </c>
      <c r="P498" s="26">
        <f t="shared" si="42"/>
        <v>0.29008766857839385</v>
      </c>
      <c r="Q498" t="str">
        <f t="shared" si="43"/>
        <v>Medium</v>
      </c>
      <c r="R498" t="str">
        <f t="shared" si="44"/>
        <v>High</v>
      </c>
      <c r="S498" s="23">
        <f t="shared" si="45"/>
        <v>2024</v>
      </c>
      <c r="T498" s="23">
        <f t="shared" si="46"/>
        <v>11</v>
      </c>
      <c r="U498" t="str">
        <f t="shared" si="47"/>
        <v>Nov-2024</v>
      </c>
    </row>
    <row r="499" spans="1:21" x14ac:dyDescent="0.3">
      <c r="A499" t="s">
        <v>1638</v>
      </c>
      <c r="B499" s="22">
        <v>44701</v>
      </c>
      <c r="C499" s="22">
        <v>44705</v>
      </c>
      <c r="D499" s="23" t="s">
        <v>50</v>
      </c>
      <c r="E499" s="23" t="s">
        <v>1220</v>
      </c>
      <c r="F499" s="23" t="s">
        <v>80</v>
      </c>
      <c r="G499" s="23" t="s">
        <v>72</v>
      </c>
      <c r="H499" s="23" t="s">
        <v>104</v>
      </c>
      <c r="I499" s="23" t="s">
        <v>118</v>
      </c>
      <c r="J499" s="23" t="s">
        <v>191</v>
      </c>
      <c r="K499" s="23" t="s">
        <v>192</v>
      </c>
      <c r="L499" s="24">
        <v>104040.63</v>
      </c>
      <c r="M499">
        <v>9</v>
      </c>
      <c r="N499" s="25">
        <v>0.15</v>
      </c>
      <c r="O499" s="24">
        <v>30909.38</v>
      </c>
      <c r="P499" s="26">
        <f t="shared" si="42"/>
        <v>0.29708951204928308</v>
      </c>
      <c r="Q499" t="str">
        <f t="shared" si="43"/>
        <v>Medium</v>
      </c>
      <c r="R499" t="str">
        <f t="shared" si="44"/>
        <v>Medium</v>
      </c>
      <c r="S499" s="23">
        <f t="shared" si="45"/>
        <v>2022</v>
      </c>
      <c r="T499" s="23">
        <f t="shared" si="46"/>
        <v>5</v>
      </c>
      <c r="U499" t="str">
        <f t="shared" si="47"/>
        <v>May-2022</v>
      </c>
    </row>
    <row r="500" spans="1:21" x14ac:dyDescent="0.3">
      <c r="A500" t="s">
        <v>1641</v>
      </c>
      <c r="B500" s="22">
        <v>45917</v>
      </c>
      <c r="C500" s="22">
        <v>45921</v>
      </c>
      <c r="D500" s="23" t="s">
        <v>102</v>
      </c>
      <c r="E500" s="23" t="s">
        <v>378</v>
      </c>
      <c r="F500" s="23" t="s">
        <v>80</v>
      </c>
      <c r="G500" s="23" t="s">
        <v>72</v>
      </c>
      <c r="H500" s="23" t="s">
        <v>117</v>
      </c>
      <c r="I500" s="23" t="s">
        <v>55</v>
      </c>
      <c r="J500" s="23" t="s">
        <v>56</v>
      </c>
      <c r="K500" s="23" t="s">
        <v>57</v>
      </c>
      <c r="L500" s="24">
        <v>48031.97</v>
      </c>
      <c r="M500">
        <v>7</v>
      </c>
      <c r="N500" s="25">
        <v>0.15</v>
      </c>
      <c r="O500" s="24">
        <v>11813.79</v>
      </c>
      <c r="P500" s="26">
        <f t="shared" si="42"/>
        <v>0.2459568075179927</v>
      </c>
      <c r="Q500" t="str">
        <f t="shared" si="43"/>
        <v>Medium</v>
      </c>
      <c r="R500" t="str">
        <f t="shared" si="44"/>
        <v>Medium</v>
      </c>
      <c r="S500" s="23">
        <f t="shared" si="45"/>
        <v>2025</v>
      </c>
      <c r="T500" s="23">
        <f t="shared" si="46"/>
        <v>9</v>
      </c>
      <c r="U500" t="str">
        <f t="shared" si="47"/>
        <v>Sep-2025</v>
      </c>
    </row>
    <row r="501" spans="1:21" x14ac:dyDescent="0.3">
      <c r="A501" t="s">
        <v>1642</v>
      </c>
      <c r="B501" s="22">
        <v>44635</v>
      </c>
      <c r="C501" s="22">
        <v>44636</v>
      </c>
      <c r="D501" s="23" t="s">
        <v>61</v>
      </c>
      <c r="E501" s="23" t="s">
        <v>644</v>
      </c>
      <c r="F501" s="23" t="s">
        <v>80</v>
      </c>
      <c r="G501" s="23" t="s">
        <v>53</v>
      </c>
      <c r="H501" s="23" t="s">
        <v>246</v>
      </c>
      <c r="I501" s="23" t="s">
        <v>96</v>
      </c>
      <c r="J501" s="23" t="s">
        <v>135</v>
      </c>
      <c r="K501" s="23" t="s">
        <v>275</v>
      </c>
      <c r="L501" s="24">
        <v>51900.31</v>
      </c>
      <c r="M501">
        <v>7</v>
      </c>
      <c r="N501" s="25">
        <v>0</v>
      </c>
      <c r="O501" s="24">
        <v>13379.18</v>
      </c>
      <c r="P501" s="26">
        <f t="shared" si="42"/>
        <v>0.25778612883044438</v>
      </c>
      <c r="Q501" t="str">
        <f t="shared" si="43"/>
        <v>Medium</v>
      </c>
      <c r="R501" t="str">
        <f t="shared" si="44"/>
        <v>None</v>
      </c>
      <c r="S501" s="23">
        <f t="shared" si="45"/>
        <v>2022</v>
      </c>
      <c r="T501" s="23">
        <f t="shared" si="46"/>
        <v>3</v>
      </c>
      <c r="U501" t="str">
        <f t="shared" si="47"/>
        <v>Mar-2022</v>
      </c>
    </row>
    <row r="502" spans="1:21" x14ac:dyDescent="0.3">
      <c r="A502" t="s">
        <v>1645</v>
      </c>
      <c r="B502" s="22">
        <v>45566</v>
      </c>
      <c r="C502" s="22">
        <v>45572</v>
      </c>
      <c r="D502" s="23" t="s">
        <v>102</v>
      </c>
      <c r="E502" s="23" t="s">
        <v>1647</v>
      </c>
      <c r="F502" s="23" t="s">
        <v>52</v>
      </c>
      <c r="G502" s="23" t="s">
        <v>179</v>
      </c>
      <c r="H502" s="23" t="s">
        <v>180</v>
      </c>
      <c r="I502" s="23" t="s">
        <v>96</v>
      </c>
      <c r="J502" s="23" t="s">
        <v>97</v>
      </c>
      <c r="K502" s="23" t="s">
        <v>181</v>
      </c>
      <c r="L502" s="24">
        <v>145688.9</v>
      </c>
      <c r="M502">
        <v>10</v>
      </c>
      <c r="N502" s="25">
        <v>0.2</v>
      </c>
      <c r="O502" s="24">
        <v>26909.1</v>
      </c>
      <c r="P502" s="26">
        <f t="shared" si="42"/>
        <v>0.18470247218559546</v>
      </c>
      <c r="Q502" t="str">
        <f t="shared" si="43"/>
        <v>Low</v>
      </c>
      <c r="R502" t="str">
        <f t="shared" si="44"/>
        <v>Medium</v>
      </c>
      <c r="S502" s="23">
        <f t="shared" si="45"/>
        <v>2024</v>
      </c>
      <c r="T502" s="23">
        <f t="shared" si="46"/>
        <v>10</v>
      </c>
      <c r="U502" t="str">
        <f t="shared" si="47"/>
        <v>Oct-2024</v>
      </c>
    </row>
    <row r="503" spans="1:21" x14ac:dyDescent="0.3">
      <c r="A503" t="s">
        <v>1648</v>
      </c>
      <c r="B503" s="22">
        <v>45144</v>
      </c>
      <c r="C503" s="22">
        <v>45147</v>
      </c>
      <c r="D503" s="23" t="s">
        <v>50</v>
      </c>
      <c r="E503" s="23" t="s">
        <v>420</v>
      </c>
      <c r="F503" s="23" t="s">
        <v>52</v>
      </c>
      <c r="G503" s="23" t="s">
        <v>53</v>
      </c>
      <c r="H503" s="23" t="s">
        <v>90</v>
      </c>
      <c r="I503" s="23" t="s">
        <v>118</v>
      </c>
      <c r="J503" s="23" t="s">
        <v>191</v>
      </c>
      <c r="K503" s="23" t="s">
        <v>290</v>
      </c>
      <c r="L503" s="24">
        <v>34994.94</v>
      </c>
      <c r="M503">
        <v>6</v>
      </c>
      <c r="N503" s="25">
        <v>0.15</v>
      </c>
      <c r="O503" s="24">
        <v>9331.65</v>
      </c>
      <c r="P503" s="26">
        <f t="shared" si="42"/>
        <v>0.2666571224296998</v>
      </c>
      <c r="Q503" t="str">
        <f t="shared" si="43"/>
        <v>Medium</v>
      </c>
      <c r="R503" t="str">
        <f t="shared" si="44"/>
        <v>Medium</v>
      </c>
      <c r="S503" s="23">
        <f t="shared" si="45"/>
        <v>2023</v>
      </c>
      <c r="T503" s="23">
        <f t="shared" si="46"/>
        <v>8</v>
      </c>
      <c r="U503" t="str">
        <f t="shared" si="47"/>
        <v>Aug-2023</v>
      </c>
    </row>
    <row r="504" spans="1:21" x14ac:dyDescent="0.3">
      <c r="A504" t="s">
        <v>1651</v>
      </c>
      <c r="B504" s="22">
        <v>45293</v>
      </c>
      <c r="C504" s="22">
        <v>45297</v>
      </c>
      <c r="D504" s="23" t="s">
        <v>78</v>
      </c>
      <c r="E504" s="23" t="s">
        <v>345</v>
      </c>
      <c r="F504" s="23" t="s">
        <v>52</v>
      </c>
      <c r="G504" s="23" t="s">
        <v>53</v>
      </c>
      <c r="H504" s="23" t="s">
        <v>90</v>
      </c>
      <c r="I504" s="23" t="s">
        <v>55</v>
      </c>
      <c r="J504" s="23" t="s">
        <v>173</v>
      </c>
      <c r="K504" s="23" t="s">
        <v>780</v>
      </c>
      <c r="L504" s="24">
        <v>10392.799999999999</v>
      </c>
      <c r="M504">
        <v>2</v>
      </c>
      <c r="N504" s="25">
        <v>0</v>
      </c>
      <c r="O504" s="24">
        <v>2758.21</v>
      </c>
      <c r="P504" s="26">
        <f t="shared" si="42"/>
        <v>0.26539623585559236</v>
      </c>
      <c r="Q504" t="str">
        <f t="shared" si="43"/>
        <v>Medium</v>
      </c>
      <c r="R504" t="str">
        <f t="shared" si="44"/>
        <v>None</v>
      </c>
      <c r="S504" s="23">
        <f t="shared" si="45"/>
        <v>2024</v>
      </c>
      <c r="T504" s="23">
        <f t="shared" si="46"/>
        <v>1</v>
      </c>
      <c r="U504" t="str">
        <f t="shared" si="47"/>
        <v>Jan-2024</v>
      </c>
    </row>
    <row r="505" spans="1:21" x14ac:dyDescent="0.3">
      <c r="A505" t="s">
        <v>1652</v>
      </c>
      <c r="B505" s="22">
        <v>44638</v>
      </c>
      <c r="C505" s="22">
        <v>44642</v>
      </c>
      <c r="D505" s="23" t="s">
        <v>102</v>
      </c>
      <c r="E505" s="23" t="s">
        <v>1071</v>
      </c>
      <c r="F505" s="23" t="s">
        <v>71</v>
      </c>
      <c r="G505" s="23" t="s">
        <v>72</v>
      </c>
      <c r="H505" s="23" t="s">
        <v>117</v>
      </c>
      <c r="I505" s="23" t="s">
        <v>96</v>
      </c>
      <c r="J505" s="23" t="s">
        <v>111</v>
      </c>
      <c r="K505" s="23" t="s">
        <v>112</v>
      </c>
      <c r="L505" s="24">
        <v>60488.61</v>
      </c>
      <c r="M505">
        <v>7</v>
      </c>
      <c r="N505" s="25">
        <v>0.1</v>
      </c>
      <c r="O505" s="24">
        <v>13983.68</v>
      </c>
      <c r="P505" s="26">
        <f t="shared" si="42"/>
        <v>0.23117872935086456</v>
      </c>
      <c r="Q505" t="str">
        <f t="shared" si="43"/>
        <v>Medium</v>
      </c>
      <c r="R505" t="str">
        <f t="shared" si="44"/>
        <v>Low</v>
      </c>
      <c r="S505" s="23">
        <f t="shared" si="45"/>
        <v>2022</v>
      </c>
      <c r="T505" s="23">
        <f t="shared" si="46"/>
        <v>3</v>
      </c>
      <c r="U505" t="str">
        <f t="shared" si="47"/>
        <v>Mar-2022</v>
      </c>
    </row>
    <row r="506" spans="1:21" x14ac:dyDescent="0.3">
      <c r="A506" t="s">
        <v>1655</v>
      </c>
      <c r="B506" s="22">
        <v>45562</v>
      </c>
      <c r="C506" s="22">
        <v>45563</v>
      </c>
      <c r="D506" s="23" t="s">
        <v>61</v>
      </c>
      <c r="E506" s="23" t="s">
        <v>1570</v>
      </c>
      <c r="F506" s="23" t="s">
        <v>80</v>
      </c>
      <c r="G506" s="23" t="s">
        <v>72</v>
      </c>
      <c r="H506" s="23" t="s">
        <v>104</v>
      </c>
      <c r="I506" s="23" t="s">
        <v>118</v>
      </c>
      <c r="J506" s="23" t="s">
        <v>230</v>
      </c>
      <c r="K506" s="23" t="s">
        <v>351</v>
      </c>
      <c r="L506" s="24">
        <v>30219.56</v>
      </c>
      <c r="M506">
        <v>4</v>
      </c>
      <c r="N506" s="25">
        <v>0</v>
      </c>
      <c r="O506" s="24">
        <v>5738.84</v>
      </c>
      <c r="P506" s="26">
        <f t="shared" si="42"/>
        <v>0.18990481661546363</v>
      </c>
      <c r="Q506" t="str">
        <f t="shared" si="43"/>
        <v>Low</v>
      </c>
      <c r="R506" t="str">
        <f t="shared" si="44"/>
        <v>None</v>
      </c>
      <c r="S506" s="23">
        <f t="shared" si="45"/>
        <v>2024</v>
      </c>
      <c r="T506" s="23">
        <f t="shared" si="46"/>
        <v>9</v>
      </c>
      <c r="U506" t="str">
        <f t="shared" si="47"/>
        <v>Sep-2024</v>
      </c>
    </row>
    <row r="507" spans="1:21" x14ac:dyDescent="0.3">
      <c r="A507" t="s">
        <v>1657</v>
      </c>
      <c r="B507" s="22">
        <v>45659</v>
      </c>
      <c r="C507" s="22">
        <v>45661</v>
      </c>
      <c r="D507" s="23" t="s">
        <v>78</v>
      </c>
      <c r="E507" s="23" t="s">
        <v>585</v>
      </c>
      <c r="F507" s="23" t="s">
        <v>71</v>
      </c>
      <c r="G507" s="23" t="s">
        <v>179</v>
      </c>
      <c r="H507" s="23" t="s">
        <v>236</v>
      </c>
      <c r="I507" s="23" t="s">
        <v>83</v>
      </c>
      <c r="J507" s="23" t="s">
        <v>449</v>
      </c>
      <c r="K507" s="23" t="s">
        <v>681</v>
      </c>
      <c r="L507" s="24">
        <v>16020.6</v>
      </c>
      <c r="M507">
        <v>10</v>
      </c>
      <c r="N507" s="25">
        <v>0.1</v>
      </c>
      <c r="O507" s="24">
        <v>4782.04</v>
      </c>
      <c r="P507" s="26">
        <f t="shared" si="42"/>
        <v>0.29849319001785202</v>
      </c>
      <c r="Q507" t="str">
        <f t="shared" si="43"/>
        <v>Medium</v>
      </c>
      <c r="R507" t="str">
        <f t="shared" si="44"/>
        <v>Low</v>
      </c>
      <c r="S507" s="23">
        <f t="shared" si="45"/>
        <v>2025</v>
      </c>
      <c r="T507" s="23">
        <f t="shared" si="46"/>
        <v>1</v>
      </c>
      <c r="U507" t="str">
        <f t="shared" si="47"/>
        <v>Jan-2025</v>
      </c>
    </row>
    <row r="508" spans="1:21" x14ac:dyDescent="0.3">
      <c r="A508" t="s">
        <v>1659</v>
      </c>
      <c r="B508" s="22">
        <v>45722</v>
      </c>
      <c r="C508" s="22">
        <v>45729</v>
      </c>
      <c r="D508" s="23" t="s">
        <v>102</v>
      </c>
      <c r="E508" s="23" t="s">
        <v>1661</v>
      </c>
      <c r="F508" s="23" t="s">
        <v>71</v>
      </c>
      <c r="G508" s="23" t="s">
        <v>81</v>
      </c>
      <c r="H508" s="23" t="s">
        <v>95</v>
      </c>
      <c r="I508" s="23" t="s">
        <v>118</v>
      </c>
      <c r="J508" s="23" t="s">
        <v>119</v>
      </c>
      <c r="K508" s="23" t="s">
        <v>270</v>
      </c>
      <c r="L508" s="24">
        <v>43538.58</v>
      </c>
      <c r="M508">
        <v>9</v>
      </c>
      <c r="N508" s="25">
        <v>0.15</v>
      </c>
      <c r="O508" s="24">
        <v>11081.05</v>
      </c>
      <c r="P508" s="26">
        <f t="shared" si="42"/>
        <v>0.25451105663069395</v>
      </c>
      <c r="Q508" t="str">
        <f t="shared" si="43"/>
        <v>Medium</v>
      </c>
      <c r="R508" t="str">
        <f t="shared" si="44"/>
        <v>Medium</v>
      </c>
      <c r="S508" s="23">
        <f t="shared" si="45"/>
        <v>2025</v>
      </c>
      <c r="T508" s="23">
        <f t="shared" si="46"/>
        <v>3</v>
      </c>
      <c r="U508" t="str">
        <f t="shared" si="47"/>
        <v>Mar-2025</v>
      </c>
    </row>
    <row r="509" spans="1:21" x14ac:dyDescent="0.3">
      <c r="A509" t="s">
        <v>1662</v>
      </c>
      <c r="B509" s="22">
        <v>45841</v>
      </c>
      <c r="C509" s="22">
        <v>45846</v>
      </c>
      <c r="D509" s="23" t="s">
        <v>102</v>
      </c>
      <c r="E509" s="23" t="s">
        <v>1422</v>
      </c>
      <c r="F509" s="23" t="s">
        <v>52</v>
      </c>
      <c r="G509" s="23" t="s">
        <v>179</v>
      </c>
      <c r="H509" s="23" t="s">
        <v>180</v>
      </c>
      <c r="I509" s="23" t="s">
        <v>96</v>
      </c>
      <c r="J509" s="23" t="s">
        <v>135</v>
      </c>
      <c r="K509" s="23" t="s">
        <v>136</v>
      </c>
      <c r="L509" s="24">
        <v>33323.599999999999</v>
      </c>
      <c r="M509">
        <v>8</v>
      </c>
      <c r="N509" s="25">
        <v>0.25</v>
      </c>
      <c r="O509" s="24">
        <v>6668.56</v>
      </c>
      <c r="P509" s="26">
        <f t="shared" si="42"/>
        <v>0.20011523364822531</v>
      </c>
      <c r="Q509" t="str">
        <f t="shared" si="43"/>
        <v>Medium</v>
      </c>
      <c r="R509" t="str">
        <f t="shared" si="44"/>
        <v>High</v>
      </c>
      <c r="S509" s="23">
        <f t="shared" si="45"/>
        <v>2025</v>
      </c>
      <c r="T509" s="23">
        <f t="shared" si="46"/>
        <v>7</v>
      </c>
      <c r="U509" t="str">
        <f t="shared" si="47"/>
        <v>Jul-2025</v>
      </c>
    </row>
    <row r="510" spans="1:21" x14ac:dyDescent="0.3">
      <c r="A510" t="s">
        <v>1663</v>
      </c>
      <c r="B510" s="22">
        <v>45820</v>
      </c>
      <c r="C510" s="22">
        <v>45827</v>
      </c>
      <c r="D510" s="23" t="s">
        <v>102</v>
      </c>
      <c r="E510" s="23" t="s">
        <v>625</v>
      </c>
      <c r="F510" s="23" t="s">
        <v>80</v>
      </c>
      <c r="G510" s="23" t="s">
        <v>53</v>
      </c>
      <c r="H510" s="23" t="s">
        <v>90</v>
      </c>
      <c r="I510" s="23" t="s">
        <v>96</v>
      </c>
      <c r="J510" s="23" t="s">
        <v>135</v>
      </c>
      <c r="K510" s="23" t="s">
        <v>395</v>
      </c>
      <c r="L510" s="24">
        <v>33741.660000000003</v>
      </c>
      <c r="M510">
        <v>3</v>
      </c>
      <c r="N510" s="25">
        <v>0.1</v>
      </c>
      <c r="O510" s="24">
        <v>5738.53</v>
      </c>
      <c r="P510" s="26">
        <f t="shared" si="42"/>
        <v>0.17007254533416552</v>
      </c>
      <c r="Q510" t="str">
        <f t="shared" si="43"/>
        <v>Low</v>
      </c>
      <c r="R510" t="str">
        <f t="shared" si="44"/>
        <v>Low</v>
      </c>
      <c r="S510" s="23">
        <f t="shared" si="45"/>
        <v>2025</v>
      </c>
      <c r="T510" s="23">
        <f t="shared" si="46"/>
        <v>6</v>
      </c>
      <c r="U510" t="str">
        <f t="shared" si="47"/>
        <v>Jun-2025</v>
      </c>
    </row>
    <row r="511" spans="1:21" x14ac:dyDescent="0.3">
      <c r="A511" t="s">
        <v>1665</v>
      </c>
      <c r="B511" s="22">
        <v>45402</v>
      </c>
      <c r="C511" s="22">
        <v>45405</v>
      </c>
      <c r="D511" s="23" t="s">
        <v>50</v>
      </c>
      <c r="E511" s="23" t="s">
        <v>1667</v>
      </c>
      <c r="F511" s="23" t="s">
        <v>71</v>
      </c>
      <c r="G511" s="23" t="s">
        <v>72</v>
      </c>
      <c r="H511" s="23" t="s">
        <v>104</v>
      </c>
      <c r="I511" s="23" t="s">
        <v>118</v>
      </c>
      <c r="J511" s="23" t="s">
        <v>303</v>
      </c>
      <c r="K511" s="23" t="s">
        <v>491</v>
      </c>
      <c r="L511" s="24">
        <v>7522.68</v>
      </c>
      <c r="M511">
        <v>4</v>
      </c>
      <c r="N511" s="25">
        <v>0.05</v>
      </c>
      <c r="O511" s="24">
        <v>2809.12</v>
      </c>
      <c r="P511" s="26">
        <f t="shared" si="42"/>
        <v>0.37342011091791755</v>
      </c>
      <c r="Q511" t="str">
        <f t="shared" si="43"/>
        <v>High</v>
      </c>
      <c r="R511" t="str">
        <f t="shared" si="44"/>
        <v>Low</v>
      </c>
      <c r="S511" s="23">
        <f t="shared" si="45"/>
        <v>2024</v>
      </c>
      <c r="T511" s="23">
        <f t="shared" si="46"/>
        <v>4</v>
      </c>
      <c r="U511" t="str">
        <f t="shared" si="47"/>
        <v>Apr-2024</v>
      </c>
    </row>
    <row r="512" spans="1:21" x14ac:dyDescent="0.3">
      <c r="A512" t="s">
        <v>1668</v>
      </c>
      <c r="B512" s="22">
        <v>45197</v>
      </c>
      <c r="C512" s="22">
        <v>45201</v>
      </c>
      <c r="D512" s="23" t="s">
        <v>102</v>
      </c>
      <c r="E512" s="23" t="s">
        <v>62</v>
      </c>
      <c r="F512" s="23" t="s">
        <v>71</v>
      </c>
      <c r="G512" s="23" t="s">
        <v>81</v>
      </c>
      <c r="H512" s="23" t="s">
        <v>284</v>
      </c>
      <c r="I512" s="23" t="s">
        <v>83</v>
      </c>
      <c r="J512" s="23" t="s">
        <v>84</v>
      </c>
      <c r="K512" s="23" t="s">
        <v>125</v>
      </c>
      <c r="L512" s="24">
        <v>4024.27</v>
      </c>
      <c r="M512">
        <v>1</v>
      </c>
      <c r="N512" s="25">
        <v>0.1</v>
      </c>
      <c r="O512" s="24">
        <v>852.34</v>
      </c>
      <c r="P512" s="26">
        <f t="shared" si="42"/>
        <v>0.21179990408198257</v>
      </c>
      <c r="Q512" t="str">
        <f t="shared" si="43"/>
        <v>Medium</v>
      </c>
      <c r="R512" t="str">
        <f t="shared" si="44"/>
        <v>Low</v>
      </c>
      <c r="S512" s="23">
        <f t="shared" si="45"/>
        <v>2023</v>
      </c>
      <c r="T512" s="23">
        <f t="shared" si="46"/>
        <v>9</v>
      </c>
      <c r="U512" t="str">
        <f t="shared" si="47"/>
        <v>Sep-2023</v>
      </c>
    </row>
    <row r="513" spans="1:21" x14ac:dyDescent="0.3">
      <c r="A513" t="s">
        <v>1670</v>
      </c>
      <c r="B513" s="22">
        <v>44922</v>
      </c>
      <c r="C513" s="22">
        <v>44928</v>
      </c>
      <c r="D513" s="23" t="s">
        <v>50</v>
      </c>
      <c r="E513" s="23" t="s">
        <v>779</v>
      </c>
      <c r="F513" s="23" t="s">
        <v>52</v>
      </c>
      <c r="G513" s="23" t="s">
        <v>81</v>
      </c>
      <c r="H513" s="23" t="s">
        <v>95</v>
      </c>
      <c r="I513" s="23" t="s">
        <v>118</v>
      </c>
      <c r="J513" s="23" t="s">
        <v>191</v>
      </c>
      <c r="K513" s="23" t="s">
        <v>829</v>
      </c>
      <c r="L513" s="24">
        <v>60844.5</v>
      </c>
      <c r="M513">
        <v>6</v>
      </c>
      <c r="N513" s="25">
        <v>0</v>
      </c>
      <c r="O513" s="24">
        <v>18300.580000000002</v>
      </c>
      <c r="P513" s="26">
        <f t="shared" si="42"/>
        <v>0.30077624107355638</v>
      </c>
      <c r="Q513" t="str">
        <f t="shared" si="43"/>
        <v>High</v>
      </c>
      <c r="R513" t="str">
        <f t="shared" si="44"/>
        <v>None</v>
      </c>
      <c r="S513" s="23">
        <f t="shared" si="45"/>
        <v>2022</v>
      </c>
      <c r="T513" s="23">
        <f t="shared" si="46"/>
        <v>12</v>
      </c>
      <c r="U513" t="str">
        <f t="shared" si="47"/>
        <v>Dec-2022</v>
      </c>
    </row>
    <row r="514" spans="1:21" x14ac:dyDescent="0.3">
      <c r="A514" t="s">
        <v>1672</v>
      </c>
      <c r="B514" s="22">
        <v>44849</v>
      </c>
      <c r="C514" s="22">
        <v>44851</v>
      </c>
      <c r="D514" s="23" t="s">
        <v>50</v>
      </c>
      <c r="E514" s="23" t="s">
        <v>1071</v>
      </c>
      <c r="F514" s="23" t="s">
        <v>52</v>
      </c>
      <c r="G514" s="23" t="s">
        <v>179</v>
      </c>
      <c r="H514" s="23" t="s">
        <v>236</v>
      </c>
      <c r="I514" s="23" t="s">
        <v>96</v>
      </c>
      <c r="J514" s="23" t="s">
        <v>111</v>
      </c>
      <c r="K514" s="23" t="s">
        <v>328</v>
      </c>
      <c r="L514" s="24">
        <v>20097</v>
      </c>
      <c r="M514">
        <v>10</v>
      </c>
      <c r="N514" s="25">
        <v>0.1</v>
      </c>
      <c r="O514" s="24">
        <v>5745.95</v>
      </c>
      <c r="P514" s="26">
        <f t="shared" si="42"/>
        <v>0.28591083246255661</v>
      </c>
      <c r="Q514" t="str">
        <f t="shared" si="43"/>
        <v>Medium</v>
      </c>
      <c r="R514" t="str">
        <f t="shared" si="44"/>
        <v>Low</v>
      </c>
      <c r="S514" s="23">
        <f t="shared" si="45"/>
        <v>2022</v>
      </c>
      <c r="T514" s="23">
        <f t="shared" si="46"/>
        <v>10</v>
      </c>
      <c r="U514" t="str">
        <f t="shared" si="47"/>
        <v>Oct-2022</v>
      </c>
    </row>
    <row r="515" spans="1:21" x14ac:dyDescent="0.3">
      <c r="A515" t="s">
        <v>1675</v>
      </c>
      <c r="B515" s="22">
        <v>45758</v>
      </c>
      <c r="C515" s="22">
        <v>45764</v>
      </c>
      <c r="D515" s="23" t="s">
        <v>102</v>
      </c>
      <c r="E515" s="23" t="s">
        <v>1676</v>
      </c>
      <c r="F515" s="23" t="s">
        <v>52</v>
      </c>
      <c r="G515" s="23" t="s">
        <v>53</v>
      </c>
      <c r="H515" s="23" t="s">
        <v>54</v>
      </c>
      <c r="I515" s="23" t="s">
        <v>83</v>
      </c>
      <c r="J515" s="23" t="s">
        <v>156</v>
      </c>
      <c r="K515" s="23" t="s">
        <v>285</v>
      </c>
      <c r="L515" s="24">
        <v>49951.68</v>
      </c>
      <c r="M515">
        <v>8</v>
      </c>
      <c r="N515" s="25">
        <v>0.2</v>
      </c>
      <c r="O515" s="24">
        <v>15425.82</v>
      </c>
      <c r="P515" s="26">
        <f t="shared" si="42"/>
        <v>0.30881483866008108</v>
      </c>
      <c r="Q515" t="str">
        <f t="shared" si="43"/>
        <v>High</v>
      </c>
      <c r="R515" t="str">
        <f t="shared" si="44"/>
        <v>Medium</v>
      </c>
      <c r="S515" s="23">
        <f t="shared" si="45"/>
        <v>2025</v>
      </c>
      <c r="T515" s="23">
        <f t="shared" si="46"/>
        <v>4</v>
      </c>
      <c r="U515" t="str">
        <f t="shared" si="47"/>
        <v>Apr-2025</v>
      </c>
    </row>
    <row r="516" spans="1:21" x14ac:dyDescent="0.3">
      <c r="A516" t="s">
        <v>1677</v>
      </c>
      <c r="B516" s="22">
        <v>45654</v>
      </c>
      <c r="C516" s="22">
        <v>45657</v>
      </c>
      <c r="D516" s="23" t="s">
        <v>50</v>
      </c>
      <c r="E516" s="23" t="s">
        <v>399</v>
      </c>
      <c r="F516" s="23" t="s">
        <v>71</v>
      </c>
      <c r="G516" s="23" t="s">
        <v>63</v>
      </c>
      <c r="H516" s="23" t="s">
        <v>172</v>
      </c>
      <c r="I516" s="23" t="s">
        <v>118</v>
      </c>
      <c r="J516" s="23" t="s">
        <v>303</v>
      </c>
      <c r="K516" s="23" t="s">
        <v>491</v>
      </c>
      <c r="L516" s="24">
        <v>86335.44</v>
      </c>
      <c r="M516">
        <v>8</v>
      </c>
      <c r="N516" s="25">
        <v>0.1</v>
      </c>
      <c r="O516" s="24">
        <v>30671.38</v>
      </c>
      <c r="P516" s="26">
        <f t="shared" ref="P516:P579" si="48">IFERROR(O516/L516,0)</f>
        <v>0.35525828095623302</v>
      </c>
      <c r="Q516" t="str">
        <f t="shared" ref="Q516:Q579" si="49">IF(P516&gt;=0.3,"High",IF(P516&gt;=0.2,"Medium","Low"))</f>
        <v>High</v>
      </c>
      <c r="R516" t="str">
        <f t="shared" ref="R516:R579" si="50">IF(N516=0,"None",IF(N516&lt;=0.1,"Low",IF(N516&lt;=0.2,"Medium","High")))</f>
        <v>Low</v>
      </c>
      <c r="S516" s="23">
        <f t="shared" ref="S516:S579" si="51">YEAR(B516)</f>
        <v>2024</v>
      </c>
      <c r="T516" s="23">
        <f t="shared" ref="T516:T579" si="52">MONTH(B516)</f>
        <v>12</v>
      </c>
      <c r="U516" t="str">
        <f t="shared" ref="U516:U579" si="53">TEXT(B516,"mmm-yyyy")</f>
        <v>Dec-2024</v>
      </c>
    </row>
    <row r="517" spans="1:21" x14ac:dyDescent="0.3">
      <c r="A517" t="s">
        <v>1679</v>
      </c>
      <c r="B517" s="22">
        <v>45802</v>
      </c>
      <c r="C517" s="22">
        <v>45803</v>
      </c>
      <c r="D517" s="23" t="s">
        <v>50</v>
      </c>
      <c r="E517" s="23" t="s">
        <v>256</v>
      </c>
      <c r="F517" s="23" t="s">
        <v>80</v>
      </c>
      <c r="G517" s="23" t="s">
        <v>63</v>
      </c>
      <c r="H517" s="23" t="s">
        <v>64</v>
      </c>
      <c r="I517" s="23" t="s">
        <v>118</v>
      </c>
      <c r="J517" s="23" t="s">
        <v>191</v>
      </c>
      <c r="K517" s="23" t="s">
        <v>290</v>
      </c>
      <c r="L517" s="24">
        <v>51572.72</v>
      </c>
      <c r="M517">
        <v>4</v>
      </c>
      <c r="N517" s="25">
        <v>0.15</v>
      </c>
      <c r="O517" s="24">
        <v>17448.52</v>
      </c>
      <c r="P517" s="26">
        <f t="shared" si="48"/>
        <v>0.33832848063860116</v>
      </c>
      <c r="Q517" t="str">
        <f t="shared" si="49"/>
        <v>High</v>
      </c>
      <c r="R517" t="str">
        <f t="shared" si="50"/>
        <v>Medium</v>
      </c>
      <c r="S517" s="23">
        <f t="shared" si="51"/>
        <v>2025</v>
      </c>
      <c r="T517" s="23">
        <f t="shared" si="52"/>
        <v>5</v>
      </c>
      <c r="U517" t="str">
        <f t="shared" si="53"/>
        <v>May-2025</v>
      </c>
    </row>
    <row r="518" spans="1:21" x14ac:dyDescent="0.3">
      <c r="A518" t="s">
        <v>1681</v>
      </c>
      <c r="B518" s="22">
        <v>45366</v>
      </c>
      <c r="C518" s="22">
        <v>45369</v>
      </c>
      <c r="D518" s="23" t="s">
        <v>78</v>
      </c>
      <c r="E518" s="23" t="s">
        <v>1536</v>
      </c>
      <c r="F518" s="23" t="s">
        <v>71</v>
      </c>
      <c r="G518" s="23" t="s">
        <v>53</v>
      </c>
      <c r="H518" s="23" t="s">
        <v>110</v>
      </c>
      <c r="I518" s="23" t="s">
        <v>96</v>
      </c>
      <c r="J518" s="23" t="s">
        <v>97</v>
      </c>
      <c r="K518" s="23" t="s">
        <v>416</v>
      </c>
      <c r="L518" s="24">
        <v>83173.3</v>
      </c>
      <c r="M518">
        <v>7</v>
      </c>
      <c r="N518" s="25">
        <v>0.1</v>
      </c>
      <c r="O518" s="24">
        <v>13727.75</v>
      </c>
      <c r="P518" s="26">
        <f t="shared" si="48"/>
        <v>0.16504996194692287</v>
      </c>
      <c r="Q518" t="str">
        <f t="shared" si="49"/>
        <v>Low</v>
      </c>
      <c r="R518" t="str">
        <f t="shared" si="50"/>
        <v>Low</v>
      </c>
      <c r="S518" s="23">
        <f t="shared" si="51"/>
        <v>2024</v>
      </c>
      <c r="T518" s="23">
        <f t="shared" si="52"/>
        <v>3</v>
      </c>
      <c r="U518" t="str">
        <f t="shared" si="53"/>
        <v>Mar-2024</v>
      </c>
    </row>
    <row r="519" spans="1:21" x14ac:dyDescent="0.3">
      <c r="A519" t="s">
        <v>1684</v>
      </c>
      <c r="B519" s="22">
        <v>45568</v>
      </c>
      <c r="C519" s="22">
        <v>45572</v>
      </c>
      <c r="D519" s="23" t="s">
        <v>102</v>
      </c>
      <c r="E519" s="23" t="s">
        <v>1055</v>
      </c>
      <c r="F519" s="23" t="s">
        <v>52</v>
      </c>
      <c r="G519" s="23" t="s">
        <v>53</v>
      </c>
      <c r="H519" s="23" t="s">
        <v>90</v>
      </c>
      <c r="I519" s="23" t="s">
        <v>55</v>
      </c>
      <c r="J519" s="23" t="s">
        <v>141</v>
      </c>
      <c r="K519" s="23" t="s">
        <v>978</v>
      </c>
      <c r="L519" s="24">
        <v>109926.3</v>
      </c>
      <c r="M519">
        <v>10</v>
      </c>
      <c r="N519" s="25">
        <v>0.2</v>
      </c>
      <c r="O519" s="24">
        <v>18956.009999999998</v>
      </c>
      <c r="P519" s="26">
        <f t="shared" si="48"/>
        <v>0.17244290037961796</v>
      </c>
      <c r="Q519" t="str">
        <f t="shared" si="49"/>
        <v>Low</v>
      </c>
      <c r="R519" t="str">
        <f t="shared" si="50"/>
        <v>Medium</v>
      </c>
      <c r="S519" s="23">
        <f t="shared" si="51"/>
        <v>2024</v>
      </c>
      <c r="T519" s="23">
        <f t="shared" si="52"/>
        <v>10</v>
      </c>
      <c r="U519" t="str">
        <f t="shared" si="53"/>
        <v>Oct-2024</v>
      </c>
    </row>
    <row r="520" spans="1:21" x14ac:dyDescent="0.3">
      <c r="A520" t="s">
        <v>1685</v>
      </c>
      <c r="B520" s="22">
        <v>45490</v>
      </c>
      <c r="C520" s="22">
        <v>45496</v>
      </c>
      <c r="D520" s="23" t="s">
        <v>50</v>
      </c>
      <c r="E520" s="23" t="s">
        <v>1398</v>
      </c>
      <c r="F520" s="23" t="s">
        <v>80</v>
      </c>
      <c r="G520" s="23" t="s">
        <v>63</v>
      </c>
      <c r="H520" s="23" t="s">
        <v>172</v>
      </c>
      <c r="I520" s="23" t="s">
        <v>55</v>
      </c>
      <c r="J520" s="23" t="s">
        <v>56</v>
      </c>
      <c r="K520" s="23" t="s">
        <v>57</v>
      </c>
      <c r="L520" s="24">
        <v>24215.4</v>
      </c>
      <c r="M520">
        <v>5</v>
      </c>
      <c r="N520" s="25">
        <v>0</v>
      </c>
      <c r="O520" s="24">
        <v>9015.2199999999993</v>
      </c>
      <c r="P520" s="26">
        <f t="shared" si="48"/>
        <v>0.37229283844165278</v>
      </c>
      <c r="Q520" t="str">
        <f t="shared" si="49"/>
        <v>High</v>
      </c>
      <c r="R520" t="str">
        <f t="shared" si="50"/>
        <v>None</v>
      </c>
      <c r="S520" s="23">
        <f t="shared" si="51"/>
        <v>2024</v>
      </c>
      <c r="T520" s="23">
        <f t="shared" si="52"/>
        <v>7</v>
      </c>
      <c r="U520" t="str">
        <f t="shared" si="53"/>
        <v>Jul-2024</v>
      </c>
    </row>
    <row r="521" spans="1:21" x14ac:dyDescent="0.3">
      <c r="A521" t="s">
        <v>1686</v>
      </c>
      <c r="B521" s="22">
        <v>45073</v>
      </c>
      <c r="C521" s="22">
        <v>45078</v>
      </c>
      <c r="D521" s="23" t="s">
        <v>61</v>
      </c>
      <c r="E521" s="23" t="s">
        <v>595</v>
      </c>
      <c r="F521" s="23" t="s">
        <v>71</v>
      </c>
      <c r="G521" s="23" t="s">
        <v>63</v>
      </c>
      <c r="H521" s="23" t="s">
        <v>202</v>
      </c>
      <c r="I521" s="23" t="s">
        <v>83</v>
      </c>
      <c r="J521" s="23" t="s">
        <v>84</v>
      </c>
      <c r="K521" s="23" t="s">
        <v>125</v>
      </c>
      <c r="L521" s="24">
        <v>124361.8</v>
      </c>
      <c r="M521">
        <v>10</v>
      </c>
      <c r="N521" s="25">
        <v>0.1</v>
      </c>
      <c r="O521" s="24">
        <v>39211.360000000001</v>
      </c>
      <c r="P521" s="26">
        <f t="shared" si="48"/>
        <v>0.31530067914745524</v>
      </c>
      <c r="Q521" t="str">
        <f t="shared" si="49"/>
        <v>High</v>
      </c>
      <c r="R521" t="str">
        <f t="shared" si="50"/>
        <v>Low</v>
      </c>
      <c r="S521" s="23">
        <f t="shared" si="51"/>
        <v>2023</v>
      </c>
      <c r="T521" s="23">
        <f t="shared" si="52"/>
        <v>5</v>
      </c>
      <c r="U521" t="str">
        <f t="shared" si="53"/>
        <v>May-2023</v>
      </c>
    </row>
    <row r="522" spans="1:21" x14ac:dyDescent="0.3">
      <c r="A522" t="s">
        <v>1688</v>
      </c>
      <c r="B522" s="22">
        <v>45410</v>
      </c>
      <c r="C522" s="22">
        <v>45413</v>
      </c>
      <c r="D522" s="23" t="s">
        <v>61</v>
      </c>
      <c r="E522" s="23" t="s">
        <v>1095</v>
      </c>
      <c r="F522" s="23" t="s">
        <v>80</v>
      </c>
      <c r="G522" s="23" t="s">
        <v>53</v>
      </c>
      <c r="H522" s="23" t="s">
        <v>54</v>
      </c>
      <c r="I522" s="23" t="s">
        <v>55</v>
      </c>
      <c r="J522" s="23" t="s">
        <v>65</v>
      </c>
      <c r="K522" s="23" t="s">
        <v>130</v>
      </c>
      <c r="L522" s="24">
        <v>25074.720000000001</v>
      </c>
      <c r="M522">
        <v>8</v>
      </c>
      <c r="N522" s="25">
        <v>0.25</v>
      </c>
      <c r="O522" s="24">
        <v>3517.52</v>
      </c>
      <c r="P522" s="26">
        <f t="shared" si="48"/>
        <v>0.14028152657337747</v>
      </c>
      <c r="Q522" t="str">
        <f t="shared" si="49"/>
        <v>Low</v>
      </c>
      <c r="R522" t="str">
        <f t="shared" si="50"/>
        <v>High</v>
      </c>
      <c r="S522" s="23">
        <f t="shared" si="51"/>
        <v>2024</v>
      </c>
      <c r="T522" s="23">
        <f t="shared" si="52"/>
        <v>4</v>
      </c>
      <c r="U522" t="str">
        <f t="shared" si="53"/>
        <v>Apr-2024</v>
      </c>
    </row>
    <row r="523" spans="1:21" x14ac:dyDescent="0.3">
      <c r="A523" t="s">
        <v>1690</v>
      </c>
      <c r="B523" s="22">
        <v>44663</v>
      </c>
      <c r="C523" s="22">
        <v>44667</v>
      </c>
      <c r="D523" s="23" t="s">
        <v>102</v>
      </c>
      <c r="E523" s="23" t="s">
        <v>1215</v>
      </c>
      <c r="F523" s="23" t="s">
        <v>52</v>
      </c>
      <c r="G523" s="23" t="s">
        <v>81</v>
      </c>
      <c r="H523" s="23" t="s">
        <v>95</v>
      </c>
      <c r="I523" s="23" t="s">
        <v>83</v>
      </c>
      <c r="J523" s="23" t="s">
        <v>449</v>
      </c>
      <c r="K523" s="23" t="s">
        <v>775</v>
      </c>
      <c r="L523" s="24">
        <v>59763.15</v>
      </c>
      <c r="M523">
        <v>9</v>
      </c>
      <c r="N523" s="25">
        <v>0.15</v>
      </c>
      <c r="O523" s="24">
        <v>9813.57</v>
      </c>
      <c r="P523" s="26">
        <f t="shared" si="48"/>
        <v>0.16420770993496828</v>
      </c>
      <c r="Q523" t="str">
        <f t="shared" si="49"/>
        <v>Low</v>
      </c>
      <c r="R523" t="str">
        <f t="shared" si="50"/>
        <v>Medium</v>
      </c>
      <c r="S523" s="23">
        <f t="shared" si="51"/>
        <v>2022</v>
      </c>
      <c r="T523" s="23">
        <f t="shared" si="52"/>
        <v>4</v>
      </c>
      <c r="U523" t="str">
        <f t="shared" si="53"/>
        <v>Apr-2022</v>
      </c>
    </row>
    <row r="524" spans="1:21" x14ac:dyDescent="0.3">
      <c r="A524" t="s">
        <v>1693</v>
      </c>
      <c r="B524" s="22">
        <v>45574</v>
      </c>
      <c r="C524" s="22">
        <v>45575</v>
      </c>
      <c r="D524" s="23" t="s">
        <v>61</v>
      </c>
      <c r="E524" s="23" t="s">
        <v>341</v>
      </c>
      <c r="F524" s="23" t="s">
        <v>71</v>
      </c>
      <c r="G524" s="23" t="s">
        <v>72</v>
      </c>
      <c r="H524" s="23" t="s">
        <v>346</v>
      </c>
      <c r="I524" s="23" t="s">
        <v>96</v>
      </c>
      <c r="J524" s="23" t="s">
        <v>135</v>
      </c>
      <c r="K524" s="23" t="s">
        <v>275</v>
      </c>
      <c r="L524" s="24">
        <v>36324.92</v>
      </c>
      <c r="M524">
        <v>4</v>
      </c>
      <c r="N524" s="25">
        <v>0.1</v>
      </c>
      <c r="O524" s="24">
        <v>7137.51</v>
      </c>
      <c r="P524" s="26">
        <f t="shared" si="48"/>
        <v>0.19649072867882436</v>
      </c>
      <c r="Q524" t="str">
        <f t="shared" si="49"/>
        <v>Low</v>
      </c>
      <c r="R524" t="str">
        <f t="shared" si="50"/>
        <v>Low</v>
      </c>
      <c r="S524" s="23">
        <f t="shared" si="51"/>
        <v>2024</v>
      </c>
      <c r="T524" s="23">
        <f t="shared" si="52"/>
        <v>10</v>
      </c>
      <c r="U524" t="str">
        <f t="shared" si="53"/>
        <v>Oct-2024</v>
      </c>
    </row>
    <row r="525" spans="1:21" x14ac:dyDescent="0.3">
      <c r="A525" t="s">
        <v>1695</v>
      </c>
      <c r="B525" s="22">
        <v>44949</v>
      </c>
      <c r="C525" s="22">
        <v>44953</v>
      </c>
      <c r="D525" s="23" t="s">
        <v>61</v>
      </c>
      <c r="E525" s="23" t="s">
        <v>1067</v>
      </c>
      <c r="F525" s="23" t="s">
        <v>52</v>
      </c>
      <c r="G525" s="23" t="s">
        <v>72</v>
      </c>
      <c r="H525" s="23" t="s">
        <v>73</v>
      </c>
      <c r="I525" s="23" t="s">
        <v>83</v>
      </c>
      <c r="J525" s="23" t="s">
        <v>379</v>
      </c>
      <c r="K525" s="23" t="s">
        <v>716</v>
      </c>
      <c r="L525" s="24">
        <v>52961.82</v>
      </c>
      <c r="M525">
        <v>6</v>
      </c>
      <c r="N525" s="25">
        <v>0.25</v>
      </c>
      <c r="O525" s="24">
        <v>11338.82</v>
      </c>
      <c r="P525" s="26">
        <f t="shared" si="48"/>
        <v>0.21409422863489208</v>
      </c>
      <c r="Q525" t="str">
        <f t="shared" si="49"/>
        <v>Medium</v>
      </c>
      <c r="R525" t="str">
        <f t="shared" si="50"/>
        <v>High</v>
      </c>
      <c r="S525" s="23">
        <f t="shared" si="51"/>
        <v>2023</v>
      </c>
      <c r="T525" s="23">
        <f t="shared" si="52"/>
        <v>1</v>
      </c>
      <c r="U525" t="str">
        <f t="shared" si="53"/>
        <v>Jan-2023</v>
      </c>
    </row>
    <row r="526" spans="1:21" x14ac:dyDescent="0.3">
      <c r="A526" t="s">
        <v>1698</v>
      </c>
      <c r="B526" s="22">
        <v>44583</v>
      </c>
      <c r="C526" s="22">
        <v>44587</v>
      </c>
      <c r="D526" s="23" t="s">
        <v>61</v>
      </c>
      <c r="E526" s="23" t="s">
        <v>944</v>
      </c>
      <c r="F526" s="23" t="s">
        <v>80</v>
      </c>
      <c r="G526" s="23" t="s">
        <v>53</v>
      </c>
      <c r="H526" s="23" t="s">
        <v>246</v>
      </c>
      <c r="I526" s="23" t="s">
        <v>96</v>
      </c>
      <c r="J526" s="23" t="s">
        <v>97</v>
      </c>
      <c r="K526" s="23" t="s">
        <v>98</v>
      </c>
      <c r="L526" s="24">
        <v>16887.2</v>
      </c>
      <c r="M526">
        <v>2</v>
      </c>
      <c r="N526" s="25">
        <v>0</v>
      </c>
      <c r="O526" s="24">
        <v>5349.6</v>
      </c>
      <c r="P526" s="26">
        <f t="shared" si="48"/>
        <v>0.31678431000994839</v>
      </c>
      <c r="Q526" t="str">
        <f t="shared" si="49"/>
        <v>High</v>
      </c>
      <c r="R526" t="str">
        <f t="shared" si="50"/>
        <v>None</v>
      </c>
      <c r="S526" s="23">
        <f t="shared" si="51"/>
        <v>2022</v>
      </c>
      <c r="T526" s="23">
        <f t="shared" si="52"/>
        <v>1</v>
      </c>
      <c r="U526" t="str">
        <f t="shared" si="53"/>
        <v>Jan-2022</v>
      </c>
    </row>
    <row r="527" spans="1:21" x14ac:dyDescent="0.3">
      <c r="A527" t="s">
        <v>1701</v>
      </c>
      <c r="B527" s="22">
        <v>45042</v>
      </c>
      <c r="C527" s="22">
        <v>45046</v>
      </c>
      <c r="D527" s="23" t="s">
        <v>78</v>
      </c>
      <c r="E527" s="23" t="s">
        <v>336</v>
      </c>
      <c r="F527" s="23" t="s">
        <v>80</v>
      </c>
      <c r="G527" s="23" t="s">
        <v>81</v>
      </c>
      <c r="H527" s="23" t="s">
        <v>82</v>
      </c>
      <c r="I527" s="23" t="s">
        <v>118</v>
      </c>
      <c r="J527" s="23" t="s">
        <v>119</v>
      </c>
      <c r="K527" s="23" t="s">
        <v>197</v>
      </c>
      <c r="L527" s="24">
        <v>70942.759999999995</v>
      </c>
      <c r="M527">
        <v>7</v>
      </c>
      <c r="N527" s="25">
        <v>0.05</v>
      </c>
      <c r="O527" s="24">
        <v>10647.53</v>
      </c>
      <c r="P527" s="26">
        <f t="shared" si="48"/>
        <v>0.15008621034760983</v>
      </c>
      <c r="Q527" t="str">
        <f t="shared" si="49"/>
        <v>Low</v>
      </c>
      <c r="R527" t="str">
        <f t="shared" si="50"/>
        <v>Low</v>
      </c>
      <c r="S527" s="23">
        <f t="shared" si="51"/>
        <v>2023</v>
      </c>
      <c r="T527" s="23">
        <f t="shared" si="52"/>
        <v>4</v>
      </c>
      <c r="U527" t="str">
        <f t="shared" si="53"/>
        <v>Apr-2023</v>
      </c>
    </row>
    <row r="528" spans="1:21" x14ac:dyDescent="0.3">
      <c r="A528" t="s">
        <v>1703</v>
      </c>
      <c r="B528" s="22">
        <v>45707</v>
      </c>
      <c r="C528" s="22">
        <v>45708</v>
      </c>
      <c r="D528" s="23" t="s">
        <v>61</v>
      </c>
      <c r="E528" s="23" t="s">
        <v>954</v>
      </c>
      <c r="F528" s="23" t="s">
        <v>80</v>
      </c>
      <c r="G528" s="23" t="s">
        <v>63</v>
      </c>
      <c r="H528" s="23" t="s">
        <v>64</v>
      </c>
      <c r="I528" s="23" t="s">
        <v>96</v>
      </c>
      <c r="J528" s="23" t="s">
        <v>135</v>
      </c>
      <c r="K528" s="23" t="s">
        <v>395</v>
      </c>
      <c r="L528" s="24">
        <v>64270.68</v>
      </c>
      <c r="M528">
        <v>6</v>
      </c>
      <c r="N528" s="25">
        <v>0.15</v>
      </c>
      <c r="O528" s="24">
        <v>19915.45</v>
      </c>
      <c r="P528" s="26">
        <f t="shared" si="48"/>
        <v>0.30986835676859187</v>
      </c>
      <c r="Q528" t="str">
        <f t="shared" si="49"/>
        <v>High</v>
      </c>
      <c r="R528" t="str">
        <f t="shared" si="50"/>
        <v>Medium</v>
      </c>
      <c r="S528" s="23">
        <f t="shared" si="51"/>
        <v>2025</v>
      </c>
      <c r="T528" s="23">
        <f t="shared" si="52"/>
        <v>2</v>
      </c>
      <c r="U528" t="str">
        <f t="shared" si="53"/>
        <v>Feb-2025</v>
      </c>
    </row>
    <row r="529" spans="1:21" x14ac:dyDescent="0.3">
      <c r="A529" t="s">
        <v>1704</v>
      </c>
      <c r="B529" s="22">
        <v>44801</v>
      </c>
      <c r="C529" s="22">
        <v>44804</v>
      </c>
      <c r="D529" s="23" t="s">
        <v>50</v>
      </c>
      <c r="E529" s="23" t="s">
        <v>134</v>
      </c>
      <c r="F529" s="23" t="s">
        <v>71</v>
      </c>
      <c r="G529" s="23" t="s">
        <v>72</v>
      </c>
      <c r="H529" s="23" t="s">
        <v>346</v>
      </c>
      <c r="I529" s="23" t="s">
        <v>118</v>
      </c>
      <c r="J529" s="23" t="s">
        <v>230</v>
      </c>
      <c r="K529" s="23" t="s">
        <v>231</v>
      </c>
      <c r="L529" s="24">
        <v>39256</v>
      </c>
      <c r="M529">
        <v>5</v>
      </c>
      <c r="N529" s="25">
        <v>0.15</v>
      </c>
      <c r="O529" s="24">
        <v>5900.46</v>
      </c>
      <c r="P529" s="26">
        <f t="shared" si="48"/>
        <v>0.15030721418381904</v>
      </c>
      <c r="Q529" t="str">
        <f t="shared" si="49"/>
        <v>Low</v>
      </c>
      <c r="R529" t="str">
        <f t="shared" si="50"/>
        <v>Medium</v>
      </c>
      <c r="S529" s="23">
        <f t="shared" si="51"/>
        <v>2022</v>
      </c>
      <c r="T529" s="23">
        <f t="shared" si="52"/>
        <v>8</v>
      </c>
      <c r="U529" t="str">
        <f t="shared" si="53"/>
        <v>Aug-2022</v>
      </c>
    </row>
    <row r="530" spans="1:21" x14ac:dyDescent="0.3">
      <c r="A530" t="s">
        <v>1706</v>
      </c>
      <c r="B530" s="22">
        <v>45208</v>
      </c>
      <c r="C530" s="22">
        <v>45214</v>
      </c>
      <c r="D530" s="23" t="s">
        <v>102</v>
      </c>
      <c r="E530" s="23" t="s">
        <v>1707</v>
      </c>
      <c r="F530" s="23" t="s">
        <v>80</v>
      </c>
      <c r="G530" s="23" t="s">
        <v>63</v>
      </c>
      <c r="H530" s="23" t="s">
        <v>213</v>
      </c>
      <c r="I530" s="23" t="s">
        <v>83</v>
      </c>
      <c r="J530" s="23" t="s">
        <v>156</v>
      </c>
      <c r="K530" s="23" t="s">
        <v>157</v>
      </c>
      <c r="L530" s="24">
        <v>11641.96</v>
      </c>
      <c r="M530">
        <v>4</v>
      </c>
      <c r="N530" s="25">
        <v>0.15</v>
      </c>
      <c r="O530" s="24">
        <v>3314.49</v>
      </c>
      <c r="P530" s="26">
        <f t="shared" si="48"/>
        <v>0.28470206047778895</v>
      </c>
      <c r="Q530" t="str">
        <f t="shared" si="49"/>
        <v>Medium</v>
      </c>
      <c r="R530" t="str">
        <f t="shared" si="50"/>
        <v>Medium</v>
      </c>
      <c r="S530" s="23">
        <f t="shared" si="51"/>
        <v>2023</v>
      </c>
      <c r="T530" s="23">
        <f t="shared" si="52"/>
        <v>10</v>
      </c>
      <c r="U530" t="str">
        <f t="shared" si="53"/>
        <v>Oct-2023</v>
      </c>
    </row>
    <row r="531" spans="1:21" x14ac:dyDescent="0.3">
      <c r="A531" t="s">
        <v>1708</v>
      </c>
      <c r="B531" s="22">
        <v>46007</v>
      </c>
      <c r="C531" s="22">
        <v>46011</v>
      </c>
      <c r="D531" s="23" t="s">
        <v>102</v>
      </c>
      <c r="E531" s="23" t="s">
        <v>569</v>
      </c>
      <c r="F531" s="23" t="s">
        <v>52</v>
      </c>
      <c r="G531" s="23" t="s">
        <v>63</v>
      </c>
      <c r="H531" s="23" t="s">
        <v>64</v>
      </c>
      <c r="I531" s="23" t="s">
        <v>96</v>
      </c>
      <c r="J531" s="23" t="s">
        <v>166</v>
      </c>
      <c r="K531" s="23" t="s">
        <v>337</v>
      </c>
      <c r="L531" s="24">
        <v>25436.82</v>
      </c>
      <c r="M531">
        <v>2</v>
      </c>
      <c r="N531" s="25">
        <v>0.05</v>
      </c>
      <c r="O531" s="24">
        <v>8918.9699999999993</v>
      </c>
      <c r="P531" s="26">
        <f t="shared" si="48"/>
        <v>0.35063227243028017</v>
      </c>
      <c r="Q531" t="str">
        <f t="shared" si="49"/>
        <v>High</v>
      </c>
      <c r="R531" t="str">
        <f t="shared" si="50"/>
        <v>Low</v>
      </c>
      <c r="S531" s="23">
        <f t="shared" si="51"/>
        <v>2025</v>
      </c>
      <c r="T531" s="23">
        <f t="shared" si="52"/>
        <v>12</v>
      </c>
      <c r="U531" t="str">
        <f t="shared" si="53"/>
        <v>Dec-2025</v>
      </c>
    </row>
    <row r="532" spans="1:21" x14ac:dyDescent="0.3">
      <c r="A532" t="s">
        <v>1710</v>
      </c>
      <c r="B532" s="22">
        <v>44753</v>
      </c>
      <c r="C532" s="22">
        <v>44755</v>
      </c>
      <c r="D532" s="23" t="s">
        <v>78</v>
      </c>
      <c r="E532" s="23" t="s">
        <v>407</v>
      </c>
      <c r="F532" s="23" t="s">
        <v>80</v>
      </c>
      <c r="G532" s="23" t="s">
        <v>179</v>
      </c>
      <c r="H532" s="23" t="s">
        <v>236</v>
      </c>
      <c r="I532" s="23" t="s">
        <v>83</v>
      </c>
      <c r="J532" s="23" t="s">
        <v>449</v>
      </c>
      <c r="K532" s="23" t="s">
        <v>681</v>
      </c>
      <c r="L532" s="24">
        <v>28724.2</v>
      </c>
      <c r="M532">
        <v>10</v>
      </c>
      <c r="N532" s="25">
        <v>0</v>
      </c>
      <c r="O532" s="24">
        <v>9722.01</v>
      </c>
      <c r="P532" s="26">
        <f t="shared" si="48"/>
        <v>0.3384606011655677</v>
      </c>
      <c r="Q532" t="str">
        <f t="shared" si="49"/>
        <v>High</v>
      </c>
      <c r="R532" t="str">
        <f t="shared" si="50"/>
        <v>None</v>
      </c>
      <c r="S532" s="23">
        <f t="shared" si="51"/>
        <v>2022</v>
      </c>
      <c r="T532" s="23">
        <f t="shared" si="52"/>
        <v>7</v>
      </c>
      <c r="U532" t="str">
        <f t="shared" si="53"/>
        <v>Jul-2022</v>
      </c>
    </row>
    <row r="533" spans="1:21" x14ac:dyDescent="0.3">
      <c r="A533" t="s">
        <v>1712</v>
      </c>
      <c r="B533" s="22">
        <v>45582</v>
      </c>
      <c r="C533" s="22">
        <v>45588</v>
      </c>
      <c r="D533" s="23" t="s">
        <v>50</v>
      </c>
      <c r="E533" s="23" t="s">
        <v>308</v>
      </c>
      <c r="F533" s="23" t="s">
        <v>71</v>
      </c>
      <c r="G533" s="23" t="s">
        <v>81</v>
      </c>
      <c r="H533" s="23" t="s">
        <v>186</v>
      </c>
      <c r="I533" s="23" t="s">
        <v>118</v>
      </c>
      <c r="J533" s="23" t="s">
        <v>191</v>
      </c>
      <c r="K533" s="23" t="s">
        <v>829</v>
      </c>
      <c r="L533" s="24">
        <v>1882.02</v>
      </c>
      <c r="M533">
        <v>3</v>
      </c>
      <c r="N533" s="25">
        <v>0.15</v>
      </c>
      <c r="O533" s="24">
        <v>307.67</v>
      </c>
      <c r="P533" s="26">
        <f t="shared" si="48"/>
        <v>0.16347860277786636</v>
      </c>
      <c r="Q533" t="str">
        <f t="shared" si="49"/>
        <v>Low</v>
      </c>
      <c r="R533" t="str">
        <f t="shared" si="50"/>
        <v>Medium</v>
      </c>
      <c r="S533" s="23">
        <f t="shared" si="51"/>
        <v>2024</v>
      </c>
      <c r="T533" s="23">
        <f t="shared" si="52"/>
        <v>10</v>
      </c>
      <c r="U533" t="str">
        <f t="shared" si="53"/>
        <v>Oct-2024</v>
      </c>
    </row>
    <row r="534" spans="1:21" x14ac:dyDescent="0.3">
      <c r="A534" t="s">
        <v>1713</v>
      </c>
      <c r="B534" s="22">
        <v>45912</v>
      </c>
      <c r="C534" s="22">
        <v>45916</v>
      </c>
      <c r="D534" s="23" t="s">
        <v>102</v>
      </c>
      <c r="E534" s="23" t="s">
        <v>468</v>
      </c>
      <c r="F534" s="23" t="s">
        <v>80</v>
      </c>
      <c r="G534" s="23" t="s">
        <v>81</v>
      </c>
      <c r="H534" s="23" t="s">
        <v>95</v>
      </c>
      <c r="I534" s="23" t="s">
        <v>55</v>
      </c>
      <c r="J534" s="23" t="s">
        <v>56</v>
      </c>
      <c r="K534" s="23" t="s">
        <v>151</v>
      </c>
      <c r="L534" s="24">
        <v>21139.4</v>
      </c>
      <c r="M534">
        <v>10</v>
      </c>
      <c r="N534" s="25">
        <v>0</v>
      </c>
      <c r="O534" s="24">
        <v>4219.6499999999996</v>
      </c>
      <c r="P534" s="26">
        <f t="shared" si="48"/>
        <v>0.19961067958409412</v>
      </c>
      <c r="Q534" t="str">
        <f t="shared" si="49"/>
        <v>Low</v>
      </c>
      <c r="R534" t="str">
        <f t="shared" si="50"/>
        <v>None</v>
      </c>
      <c r="S534" s="23">
        <f t="shared" si="51"/>
        <v>2025</v>
      </c>
      <c r="T534" s="23">
        <f t="shared" si="52"/>
        <v>9</v>
      </c>
      <c r="U534" t="str">
        <f t="shared" si="53"/>
        <v>Sep-2025</v>
      </c>
    </row>
    <row r="535" spans="1:21" x14ac:dyDescent="0.3">
      <c r="A535" t="s">
        <v>1716</v>
      </c>
      <c r="B535" s="22">
        <v>45141</v>
      </c>
      <c r="C535" s="22">
        <v>45144</v>
      </c>
      <c r="D535" s="23" t="s">
        <v>50</v>
      </c>
      <c r="E535" s="23" t="s">
        <v>753</v>
      </c>
      <c r="F535" s="23" t="s">
        <v>80</v>
      </c>
      <c r="G535" s="23" t="s">
        <v>63</v>
      </c>
      <c r="H535" s="23" t="s">
        <v>213</v>
      </c>
      <c r="I535" s="23" t="s">
        <v>96</v>
      </c>
      <c r="J535" s="23" t="s">
        <v>97</v>
      </c>
      <c r="K535" s="23" t="s">
        <v>98</v>
      </c>
      <c r="L535" s="24">
        <v>57930.92</v>
      </c>
      <c r="M535">
        <v>4</v>
      </c>
      <c r="N535" s="25">
        <v>0.15</v>
      </c>
      <c r="O535" s="24">
        <v>18598.580000000002</v>
      </c>
      <c r="P535" s="26">
        <f t="shared" si="48"/>
        <v>0.32104755111777961</v>
      </c>
      <c r="Q535" t="str">
        <f t="shared" si="49"/>
        <v>High</v>
      </c>
      <c r="R535" t="str">
        <f t="shared" si="50"/>
        <v>Medium</v>
      </c>
      <c r="S535" s="23">
        <f t="shared" si="51"/>
        <v>2023</v>
      </c>
      <c r="T535" s="23">
        <f t="shared" si="52"/>
        <v>8</v>
      </c>
      <c r="U535" t="str">
        <f t="shared" si="53"/>
        <v>Aug-2023</v>
      </c>
    </row>
    <row r="536" spans="1:21" x14ac:dyDescent="0.3">
      <c r="A536" t="s">
        <v>1718</v>
      </c>
      <c r="B536" s="22">
        <v>44988</v>
      </c>
      <c r="C536" s="22">
        <v>44990</v>
      </c>
      <c r="D536" s="23" t="s">
        <v>102</v>
      </c>
      <c r="E536" s="23" t="s">
        <v>513</v>
      </c>
      <c r="F536" s="23" t="s">
        <v>80</v>
      </c>
      <c r="G536" s="23" t="s">
        <v>53</v>
      </c>
      <c r="H536" s="23" t="s">
        <v>54</v>
      </c>
      <c r="I536" s="23" t="s">
        <v>118</v>
      </c>
      <c r="J536" s="23" t="s">
        <v>119</v>
      </c>
      <c r="K536" s="23" t="s">
        <v>197</v>
      </c>
      <c r="L536" s="24">
        <v>67876.350000000006</v>
      </c>
      <c r="M536">
        <v>5</v>
      </c>
      <c r="N536" s="25">
        <v>0.2</v>
      </c>
      <c r="O536" s="24">
        <v>19938.18</v>
      </c>
      <c r="P536" s="26">
        <f t="shared" si="48"/>
        <v>0.29374266589172809</v>
      </c>
      <c r="Q536" t="str">
        <f t="shared" si="49"/>
        <v>Medium</v>
      </c>
      <c r="R536" t="str">
        <f t="shared" si="50"/>
        <v>Medium</v>
      </c>
      <c r="S536" s="23">
        <f t="shared" si="51"/>
        <v>2023</v>
      </c>
      <c r="T536" s="23">
        <f t="shared" si="52"/>
        <v>3</v>
      </c>
      <c r="U536" t="str">
        <f t="shared" si="53"/>
        <v>Mar-2023</v>
      </c>
    </row>
    <row r="537" spans="1:21" x14ac:dyDescent="0.3">
      <c r="A537" t="s">
        <v>1721</v>
      </c>
      <c r="B537" s="22">
        <v>45924</v>
      </c>
      <c r="C537" s="22">
        <v>45925</v>
      </c>
      <c r="D537" s="23" t="s">
        <v>78</v>
      </c>
      <c r="E537" s="23" t="s">
        <v>312</v>
      </c>
      <c r="F537" s="23" t="s">
        <v>71</v>
      </c>
      <c r="G537" s="23" t="s">
        <v>63</v>
      </c>
      <c r="H537" s="23" t="s">
        <v>202</v>
      </c>
      <c r="I537" s="23" t="s">
        <v>96</v>
      </c>
      <c r="J537" s="23" t="s">
        <v>97</v>
      </c>
      <c r="K537" s="23" t="s">
        <v>416</v>
      </c>
      <c r="L537" s="24">
        <v>64614.400000000001</v>
      </c>
      <c r="M537">
        <v>10</v>
      </c>
      <c r="N537" s="25">
        <v>0.15</v>
      </c>
      <c r="O537" s="24">
        <v>10833.49</v>
      </c>
      <c r="P537" s="26">
        <f t="shared" si="48"/>
        <v>0.16766370963748017</v>
      </c>
      <c r="Q537" t="str">
        <f t="shared" si="49"/>
        <v>Low</v>
      </c>
      <c r="R537" t="str">
        <f t="shared" si="50"/>
        <v>Medium</v>
      </c>
      <c r="S537" s="23">
        <f t="shared" si="51"/>
        <v>2025</v>
      </c>
      <c r="T537" s="23">
        <f t="shared" si="52"/>
        <v>9</v>
      </c>
      <c r="U537" t="str">
        <f t="shared" si="53"/>
        <v>Sep-2025</v>
      </c>
    </row>
    <row r="538" spans="1:21" x14ac:dyDescent="0.3">
      <c r="A538" t="s">
        <v>1723</v>
      </c>
      <c r="B538" s="22">
        <v>45819</v>
      </c>
      <c r="C538" s="22">
        <v>45821</v>
      </c>
      <c r="D538" s="23" t="s">
        <v>102</v>
      </c>
      <c r="E538" s="23" t="s">
        <v>889</v>
      </c>
      <c r="F538" s="23" t="s">
        <v>52</v>
      </c>
      <c r="G538" s="23" t="s">
        <v>179</v>
      </c>
      <c r="H538" s="23" t="s">
        <v>236</v>
      </c>
      <c r="I538" s="23" t="s">
        <v>96</v>
      </c>
      <c r="J538" s="23" t="s">
        <v>135</v>
      </c>
      <c r="K538" s="23" t="s">
        <v>136</v>
      </c>
      <c r="L538" s="24">
        <v>41921.64</v>
      </c>
      <c r="M538">
        <v>3</v>
      </c>
      <c r="N538" s="25">
        <v>0.2</v>
      </c>
      <c r="O538" s="24">
        <v>8136.49</v>
      </c>
      <c r="P538" s="26">
        <f t="shared" si="48"/>
        <v>0.19408806525698899</v>
      </c>
      <c r="Q538" t="str">
        <f t="shared" si="49"/>
        <v>Low</v>
      </c>
      <c r="R538" t="str">
        <f t="shared" si="50"/>
        <v>Medium</v>
      </c>
      <c r="S538" s="23">
        <f t="shared" si="51"/>
        <v>2025</v>
      </c>
      <c r="T538" s="23">
        <f t="shared" si="52"/>
        <v>6</v>
      </c>
      <c r="U538" t="str">
        <f t="shared" si="53"/>
        <v>Jun-2025</v>
      </c>
    </row>
    <row r="539" spans="1:21" x14ac:dyDescent="0.3">
      <c r="A539" t="s">
        <v>1724</v>
      </c>
      <c r="B539" s="22">
        <v>45636</v>
      </c>
      <c r="C539" s="22">
        <v>45637</v>
      </c>
      <c r="D539" s="23" t="s">
        <v>78</v>
      </c>
      <c r="E539" s="23" t="s">
        <v>302</v>
      </c>
      <c r="F539" s="23" t="s">
        <v>52</v>
      </c>
      <c r="G539" s="23" t="s">
        <v>63</v>
      </c>
      <c r="H539" s="23" t="s">
        <v>64</v>
      </c>
      <c r="I539" s="23" t="s">
        <v>83</v>
      </c>
      <c r="J539" s="23" t="s">
        <v>156</v>
      </c>
      <c r="K539" s="23" t="s">
        <v>208</v>
      </c>
      <c r="L539" s="24">
        <v>63273.8</v>
      </c>
      <c r="M539">
        <v>5</v>
      </c>
      <c r="N539" s="25">
        <v>0.2</v>
      </c>
      <c r="O539" s="24">
        <v>14834.77</v>
      </c>
      <c r="P539" s="26">
        <f t="shared" si="48"/>
        <v>0.23445359690740875</v>
      </c>
      <c r="Q539" t="str">
        <f t="shared" si="49"/>
        <v>Medium</v>
      </c>
      <c r="R539" t="str">
        <f t="shared" si="50"/>
        <v>Medium</v>
      </c>
      <c r="S539" s="23">
        <f t="shared" si="51"/>
        <v>2024</v>
      </c>
      <c r="T539" s="23">
        <f t="shared" si="52"/>
        <v>12</v>
      </c>
      <c r="U539" t="str">
        <f t="shared" si="53"/>
        <v>Dec-2024</v>
      </c>
    </row>
    <row r="540" spans="1:21" x14ac:dyDescent="0.3">
      <c r="A540" t="s">
        <v>1727</v>
      </c>
      <c r="B540" s="22">
        <v>45726</v>
      </c>
      <c r="C540" s="22">
        <v>45727</v>
      </c>
      <c r="D540" s="23" t="s">
        <v>50</v>
      </c>
      <c r="E540" s="23" t="s">
        <v>1419</v>
      </c>
      <c r="F540" s="23" t="s">
        <v>52</v>
      </c>
      <c r="G540" s="23" t="s">
        <v>179</v>
      </c>
      <c r="H540" s="23" t="s">
        <v>236</v>
      </c>
      <c r="I540" s="23" t="s">
        <v>96</v>
      </c>
      <c r="J540" s="23" t="s">
        <v>111</v>
      </c>
      <c r="K540" s="23" t="s">
        <v>112</v>
      </c>
      <c r="L540" s="24">
        <v>122298.1</v>
      </c>
      <c r="M540">
        <v>10</v>
      </c>
      <c r="N540" s="25">
        <v>0.1</v>
      </c>
      <c r="O540" s="24">
        <v>37014.31</v>
      </c>
      <c r="P540" s="26">
        <f t="shared" si="48"/>
        <v>0.30265645991229623</v>
      </c>
      <c r="Q540" t="str">
        <f t="shared" si="49"/>
        <v>High</v>
      </c>
      <c r="R540" t="str">
        <f t="shared" si="50"/>
        <v>Low</v>
      </c>
      <c r="S540" s="23">
        <f t="shared" si="51"/>
        <v>2025</v>
      </c>
      <c r="T540" s="23">
        <f t="shared" si="52"/>
        <v>3</v>
      </c>
      <c r="U540" t="str">
        <f t="shared" si="53"/>
        <v>Mar-2025</v>
      </c>
    </row>
    <row r="541" spans="1:21" x14ac:dyDescent="0.3">
      <c r="A541" t="s">
        <v>1730</v>
      </c>
      <c r="B541" s="22">
        <v>44729</v>
      </c>
      <c r="C541" s="22">
        <v>44736</v>
      </c>
      <c r="D541" s="23" t="s">
        <v>50</v>
      </c>
      <c r="E541" s="23" t="s">
        <v>1731</v>
      </c>
      <c r="F541" s="23" t="s">
        <v>52</v>
      </c>
      <c r="G541" s="23" t="s">
        <v>53</v>
      </c>
      <c r="H541" s="23" t="s">
        <v>246</v>
      </c>
      <c r="I541" s="23" t="s">
        <v>55</v>
      </c>
      <c r="J541" s="23" t="s">
        <v>173</v>
      </c>
      <c r="K541" s="23" t="s">
        <v>735</v>
      </c>
      <c r="L541" s="24">
        <v>24232.05</v>
      </c>
      <c r="M541">
        <v>5</v>
      </c>
      <c r="N541" s="25">
        <v>0.25</v>
      </c>
      <c r="O541" s="24">
        <v>5202.33</v>
      </c>
      <c r="P541" s="26">
        <f t="shared" si="48"/>
        <v>0.21468798553981194</v>
      </c>
      <c r="Q541" t="str">
        <f t="shared" si="49"/>
        <v>Medium</v>
      </c>
      <c r="R541" t="str">
        <f t="shared" si="50"/>
        <v>High</v>
      </c>
      <c r="S541" s="23">
        <f t="shared" si="51"/>
        <v>2022</v>
      </c>
      <c r="T541" s="23">
        <f t="shared" si="52"/>
        <v>6</v>
      </c>
      <c r="U541" t="str">
        <f t="shared" si="53"/>
        <v>Jun-2022</v>
      </c>
    </row>
    <row r="542" spans="1:21" x14ac:dyDescent="0.3">
      <c r="A542" t="s">
        <v>1732</v>
      </c>
      <c r="B542" s="22">
        <v>45934</v>
      </c>
      <c r="C542" s="22">
        <v>45938</v>
      </c>
      <c r="D542" s="23" t="s">
        <v>78</v>
      </c>
      <c r="E542" s="23" t="s">
        <v>668</v>
      </c>
      <c r="F542" s="23" t="s">
        <v>52</v>
      </c>
      <c r="G542" s="23" t="s">
        <v>53</v>
      </c>
      <c r="H542" s="23" t="s">
        <v>54</v>
      </c>
      <c r="I542" s="23" t="s">
        <v>118</v>
      </c>
      <c r="J542" s="23" t="s">
        <v>191</v>
      </c>
      <c r="K542" s="23" t="s">
        <v>829</v>
      </c>
      <c r="L542" s="24">
        <v>4186.3500000000004</v>
      </c>
      <c r="M542">
        <v>9</v>
      </c>
      <c r="N542" s="25">
        <v>0.15</v>
      </c>
      <c r="O542" s="24">
        <v>1319.56</v>
      </c>
      <c r="P542" s="26">
        <f t="shared" si="48"/>
        <v>0.31520536983290931</v>
      </c>
      <c r="Q542" t="str">
        <f t="shared" si="49"/>
        <v>High</v>
      </c>
      <c r="R542" t="str">
        <f t="shared" si="50"/>
        <v>Medium</v>
      </c>
      <c r="S542" s="23">
        <f t="shared" si="51"/>
        <v>2025</v>
      </c>
      <c r="T542" s="23">
        <f t="shared" si="52"/>
        <v>10</v>
      </c>
      <c r="U542" t="str">
        <f t="shared" si="53"/>
        <v>Oct-2025</v>
      </c>
    </row>
    <row r="543" spans="1:21" x14ac:dyDescent="0.3">
      <c r="A543" t="s">
        <v>1734</v>
      </c>
      <c r="B543" s="22">
        <v>44913</v>
      </c>
      <c r="C543" s="22">
        <v>44919</v>
      </c>
      <c r="D543" s="23" t="s">
        <v>102</v>
      </c>
      <c r="E543" s="23" t="s">
        <v>726</v>
      </c>
      <c r="F543" s="23" t="s">
        <v>80</v>
      </c>
      <c r="G543" s="23" t="s">
        <v>179</v>
      </c>
      <c r="H543" s="23" t="s">
        <v>236</v>
      </c>
      <c r="I543" s="23" t="s">
        <v>118</v>
      </c>
      <c r="J543" s="23" t="s">
        <v>230</v>
      </c>
      <c r="K543" s="23" t="s">
        <v>231</v>
      </c>
      <c r="L543" s="24">
        <v>84760.76</v>
      </c>
      <c r="M543">
        <v>7</v>
      </c>
      <c r="N543" s="25">
        <v>0</v>
      </c>
      <c r="O543" s="24">
        <v>31253.63</v>
      </c>
      <c r="P543" s="26">
        <f t="shared" si="48"/>
        <v>0.36872758101744252</v>
      </c>
      <c r="Q543" t="str">
        <f t="shared" si="49"/>
        <v>High</v>
      </c>
      <c r="R543" t="str">
        <f t="shared" si="50"/>
        <v>None</v>
      </c>
      <c r="S543" s="23">
        <f t="shared" si="51"/>
        <v>2022</v>
      </c>
      <c r="T543" s="23">
        <f t="shared" si="52"/>
        <v>12</v>
      </c>
      <c r="U543" t="str">
        <f t="shared" si="53"/>
        <v>Dec-2022</v>
      </c>
    </row>
    <row r="544" spans="1:21" x14ac:dyDescent="0.3">
      <c r="A544" t="s">
        <v>1736</v>
      </c>
      <c r="B544" s="22">
        <v>44590</v>
      </c>
      <c r="C544" s="22">
        <v>44592</v>
      </c>
      <c r="D544" s="23" t="s">
        <v>50</v>
      </c>
      <c r="E544" s="23" t="s">
        <v>1739</v>
      </c>
      <c r="F544" s="23" t="s">
        <v>52</v>
      </c>
      <c r="G544" s="23" t="s">
        <v>53</v>
      </c>
      <c r="H544" s="23" t="s">
        <v>246</v>
      </c>
      <c r="I544" s="23" t="s">
        <v>83</v>
      </c>
      <c r="J544" s="23" t="s">
        <v>156</v>
      </c>
      <c r="K544" s="23" t="s">
        <v>285</v>
      </c>
      <c r="L544" s="24">
        <v>27229.77</v>
      </c>
      <c r="M544">
        <v>9</v>
      </c>
      <c r="N544" s="25">
        <v>0.1</v>
      </c>
      <c r="O544" s="24">
        <v>5086.87</v>
      </c>
      <c r="P544" s="26">
        <f t="shared" si="48"/>
        <v>0.18681281553241177</v>
      </c>
      <c r="Q544" t="str">
        <f t="shared" si="49"/>
        <v>Low</v>
      </c>
      <c r="R544" t="str">
        <f t="shared" si="50"/>
        <v>Low</v>
      </c>
      <c r="S544" s="23">
        <f t="shared" si="51"/>
        <v>2022</v>
      </c>
      <c r="T544" s="23">
        <f t="shared" si="52"/>
        <v>1</v>
      </c>
      <c r="U544" t="str">
        <f t="shared" si="53"/>
        <v>Jan-2022</v>
      </c>
    </row>
    <row r="545" spans="1:21" x14ac:dyDescent="0.3">
      <c r="A545" t="s">
        <v>1740</v>
      </c>
      <c r="B545" s="22">
        <v>44865</v>
      </c>
      <c r="C545" s="22">
        <v>44869</v>
      </c>
      <c r="D545" s="23" t="s">
        <v>102</v>
      </c>
      <c r="E545" s="23" t="s">
        <v>129</v>
      </c>
      <c r="F545" s="23" t="s">
        <v>52</v>
      </c>
      <c r="G545" s="23" t="s">
        <v>53</v>
      </c>
      <c r="H545" s="23" t="s">
        <v>246</v>
      </c>
      <c r="I545" s="23" t="s">
        <v>96</v>
      </c>
      <c r="J545" s="23" t="s">
        <v>166</v>
      </c>
      <c r="K545" s="23" t="s">
        <v>167</v>
      </c>
      <c r="L545" s="24">
        <v>70890.8</v>
      </c>
      <c r="M545">
        <v>8</v>
      </c>
      <c r="N545" s="25">
        <v>0.05</v>
      </c>
      <c r="O545" s="24">
        <v>21974.560000000001</v>
      </c>
      <c r="P545" s="26">
        <f t="shared" si="48"/>
        <v>0.3099775993499862</v>
      </c>
      <c r="Q545" t="str">
        <f t="shared" si="49"/>
        <v>High</v>
      </c>
      <c r="R545" t="str">
        <f t="shared" si="50"/>
        <v>Low</v>
      </c>
      <c r="S545" s="23">
        <f t="shared" si="51"/>
        <v>2022</v>
      </c>
      <c r="T545" s="23">
        <f t="shared" si="52"/>
        <v>10</v>
      </c>
      <c r="U545" t="str">
        <f t="shared" si="53"/>
        <v>Oct-2022</v>
      </c>
    </row>
    <row r="546" spans="1:21" x14ac:dyDescent="0.3">
      <c r="A546" t="s">
        <v>1741</v>
      </c>
      <c r="B546" s="22">
        <v>45364</v>
      </c>
      <c r="C546" s="22">
        <v>45365</v>
      </c>
      <c r="D546" s="23" t="s">
        <v>78</v>
      </c>
      <c r="E546" s="23" t="s">
        <v>129</v>
      </c>
      <c r="F546" s="23" t="s">
        <v>80</v>
      </c>
      <c r="G546" s="23" t="s">
        <v>63</v>
      </c>
      <c r="H546" s="23" t="s">
        <v>202</v>
      </c>
      <c r="I546" s="23" t="s">
        <v>96</v>
      </c>
      <c r="J546" s="23" t="s">
        <v>97</v>
      </c>
      <c r="K546" s="23" t="s">
        <v>98</v>
      </c>
      <c r="L546" s="24">
        <v>48922.16</v>
      </c>
      <c r="M546">
        <v>8</v>
      </c>
      <c r="N546" s="25">
        <v>0.2</v>
      </c>
      <c r="O546" s="24">
        <v>9872.11</v>
      </c>
      <c r="P546" s="26">
        <f t="shared" si="48"/>
        <v>0.20179219396690579</v>
      </c>
      <c r="Q546" t="str">
        <f t="shared" si="49"/>
        <v>Medium</v>
      </c>
      <c r="R546" t="str">
        <f t="shared" si="50"/>
        <v>Medium</v>
      </c>
      <c r="S546" s="23">
        <f t="shared" si="51"/>
        <v>2024</v>
      </c>
      <c r="T546" s="23">
        <f t="shared" si="52"/>
        <v>3</v>
      </c>
      <c r="U546" t="str">
        <f t="shared" si="53"/>
        <v>Mar-2024</v>
      </c>
    </row>
    <row r="547" spans="1:21" x14ac:dyDescent="0.3">
      <c r="A547" t="s">
        <v>1744</v>
      </c>
      <c r="B547" s="22">
        <v>45814</v>
      </c>
      <c r="C547" s="22">
        <v>45820</v>
      </c>
      <c r="D547" s="23" t="s">
        <v>102</v>
      </c>
      <c r="E547" s="23" t="s">
        <v>1746</v>
      </c>
      <c r="F547" s="23" t="s">
        <v>80</v>
      </c>
      <c r="G547" s="23" t="s">
        <v>81</v>
      </c>
      <c r="H547" s="23" t="s">
        <v>186</v>
      </c>
      <c r="I547" s="23" t="s">
        <v>118</v>
      </c>
      <c r="J547" s="23" t="s">
        <v>191</v>
      </c>
      <c r="K547" s="23" t="s">
        <v>829</v>
      </c>
      <c r="L547" s="24">
        <v>93514.96</v>
      </c>
      <c r="M547">
        <v>7</v>
      </c>
      <c r="N547" s="25">
        <v>0</v>
      </c>
      <c r="O547" s="24">
        <v>25838.45</v>
      </c>
      <c r="P547" s="26">
        <f t="shared" si="48"/>
        <v>0.2763028503674706</v>
      </c>
      <c r="Q547" t="str">
        <f t="shared" si="49"/>
        <v>Medium</v>
      </c>
      <c r="R547" t="str">
        <f t="shared" si="50"/>
        <v>None</v>
      </c>
      <c r="S547" s="23">
        <f t="shared" si="51"/>
        <v>2025</v>
      </c>
      <c r="T547" s="23">
        <f t="shared" si="52"/>
        <v>6</v>
      </c>
      <c r="U547" t="str">
        <f t="shared" si="53"/>
        <v>Jun-2025</v>
      </c>
    </row>
    <row r="548" spans="1:21" x14ac:dyDescent="0.3">
      <c r="A548" t="s">
        <v>1747</v>
      </c>
      <c r="B548" s="22">
        <v>45885</v>
      </c>
      <c r="C548" s="22">
        <v>45888</v>
      </c>
      <c r="D548" s="23" t="s">
        <v>102</v>
      </c>
      <c r="E548" s="23" t="s">
        <v>1748</v>
      </c>
      <c r="F548" s="23" t="s">
        <v>52</v>
      </c>
      <c r="G548" s="23" t="s">
        <v>72</v>
      </c>
      <c r="H548" s="23" t="s">
        <v>104</v>
      </c>
      <c r="I548" s="23" t="s">
        <v>96</v>
      </c>
      <c r="J548" s="23" t="s">
        <v>97</v>
      </c>
      <c r="K548" s="23" t="s">
        <v>181</v>
      </c>
      <c r="L548" s="24">
        <v>30852.04</v>
      </c>
      <c r="M548">
        <v>4</v>
      </c>
      <c r="N548" s="25">
        <v>0.2</v>
      </c>
      <c r="O548" s="24">
        <v>4263.32</v>
      </c>
      <c r="P548" s="26">
        <f t="shared" si="48"/>
        <v>0.13818600001815112</v>
      </c>
      <c r="Q548" t="str">
        <f t="shared" si="49"/>
        <v>Low</v>
      </c>
      <c r="R548" t="str">
        <f t="shared" si="50"/>
        <v>Medium</v>
      </c>
      <c r="S548" s="23">
        <f t="shared" si="51"/>
        <v>2025</v>
      </c>
      <c r="T548" s="23">
        <f t="shared" si="52"/>
        <v>8</v>
      </c>
      <c r="U548" t="str">
        <f t="shared" si="53"/>
        <v>Aug-2025</v>
      </c>
    </row>
    <row r="549" spans="1:21" x14ac:dyDescent="0.3">
      <c r="A549" t="s">
        <v>1749</v>
      </c>
      <c r="B549" s="22">
        <v>45256</v>
      </c>
      <c r="C549" s="22">
        <v>45261</v>
      </c>
      <c r="D549" s="23" t="s">
        <v>102</v>
      </c>
      <c r="E549" s="23" t="s">
        <v>676</v>
      </c>
      <c r="F549" s="23" t="s">
        <v>80</v>
      </c>
      <c r="G549" s="23" t="s">
        <v>63</v>
      </c>
      <c r="H549" s="23" t="s">
        <v>202</v>
      </c>
      <c r="I549" s="23" t="s">
        <v>118</v>
      </c>
      <c r="J549" s="23" t="s">
        <v>119</v>
      </c>
      <c r="K549" s="23" t="s">
        <v>120</v>
      </c>
      <c r="L549" s="24">
        <v>32666.9</v>
      </c>
      <c r="M549">
        <v>10</v>
      </c>
      <c r="N549" s="25">
        <v>0.25</v>
      </c>
      <c r="O549" s="24">
        <v>5210.8500000000004</v>
      </c>
      <c r="P549" s="26">
        <f t="shared" si="48"/>
        <v>0.15951467693598106</v>
      </c>
      <c r="Q549" t="str">
        <f t="shared" si="49"/>
        <v>Low</v>
      </c>
      <c r="R549" t="str">
        <f t="shared" si="50"/>
        <v>High</v>
      </c>
      <c r="S549" s="23">
        <f t="shared" si="51"/>
        <v>2023</v>
      </c>
      <c r="T549" s="23">
        <f t="shared" si="52"/>
        <v>11</v>
      </c>
      <c r="U549" t="str">
        <f t="shared" si="53"/>
        <v>Nov-2023</v>
      </c>
    </row>
    <row r="550" spans="1:21" x14ac:dyDescent="0.3">
      <c r="A550" t="s">
        <v>1752</v>
      </c>
      <c r="B550" s="22">
        <v>45928</v>
      </c>
      <c r="C550" s="22">
        <v>45932</v>
      </c>
      <c r="D550" s="23" t="s">
        <v>61</v>
      </c>
      <c r="E550" s="23" t="s">
        <v>1753</v>
      </c>
      <c r="F550" s="23" t="s">
        <v>52</v>
      </c>
      <c r="G550" s="23" t="s">
        <v>179</v>
      </c>
      <c r="H550" s="23" t="s">
        <v>236</v>
      </c>
      <c r="I550" s="23" t="s">
        <v>55</v>
      </c>
      <c r="J550" s="23" t="s">
        <v>56</v>
      </c>
      <c r="K550" s="23" t="s">
        <v>151</v>
      </c>
      <c r="L550" s="24">
        <v>18369.2</v>
      </c>
      <c r="M550">
        <v>5</v>
      </c>
      <c r="N550" s="25">
        <v>0.2</v>
      </c>
      <c r="O550" s="24">
        <v>5705.29</v>
      </c>
      <c r="P550" s="26">
        <f t="shared" si="48"/>
        <v>0.31059000936349973</v>
      </c>
      <c r="Q550" t="str">
        <f t="shared" si="49"/>
        <v>High</v>
      </c>
      <c r="R550" t="str">
        <f t="shared" si="50"/>
        <v>Medium</v>
      </c>
      <c r="S550" s="23">
        <f t="shared" si="51"/>
        <v>2025</v>
      </c>
      <c r="T550" s="23">
        <f t="shared" si="52"/>
        <v>9</v>
      </c>
      <c r="U550" t="str">
        <f t="shared" si="53"/>
        <v>Sep-2025</v>
      </c>
    </row>
    <row r="551" spans="1:21" x14ac:dyDescent="0.3">
      <c r="A551" t="s">
        <v>1754</v>
      </c>
      <c r="B551" s="22">
        <v>44599</v>
      </c>
      <c r="C551" s="22">
        <v>44602</v>
      </c>
      <c r="D551" s="23" t="s">
        <v>78</v>
      </c>
      <c r="E551" s="23" t="s">
        <v>1375</v>
      </c>
      <c r="F551" s="23" t="s">
        <v>52</v>
      </c>
      <c r="G551" s="23" t="s">
        <v>179</v>
      </c>
      <c r="H551" s="23" t="s">
        <v>180</v>
      </c>
      <c r="I551" s="23" t="s">
        <v>55</v>
      </c>
      <c r="J551" s="23" t="s">
        <v>141</v>
      </c>
      <c r="K551" s="23" t="s">
        <v>978</v>
      </c>
      <c r="L551" s="24">
        <v>18679.86</v>
      </c>
      <c r="M551">
        <v>2</v>
      </c>
      <c r="N551" s="25">
        <v>0</v>
      </c>
      <c r="O551" s="24">
        <v>4847.51</v>
      </c>
      <c r="P551" s="26">
        <f t="shared" si="48"/>
        <v>0.25950462155497955</v>
      </c>
      <c r="Q551" t="str">
        <f t="shared" si="49"/>
        <v>Medium</v>
      </c>
      <c r="R551" t="str">
        <f t="shared" si="50"/>
        <v>None</v>
      </c>
      <c r="S551" s="23">
        <f t="shared" si="51"/>
        <v>2022</v>
      </c>
      <c r="T551" s="23">
        <f t="shared" si="52"/>
        <v>2</v>
      </c>
      <c r="U551" t="str">
        <f t="shared" si="53"/>
        <v>Feb-2022</v>
      </c>
    </row>
    <row r="552" spans="1:21" x14ac:dyDescent="0.3">
      <c r="A552" t="s">
        <v>1756</v>
      </c>
      <c r="B552" s="22">
        <v>45558</v>
      </c>
      <c r="C552" s="22">
        <v>45561</v>
      </c>
      <c r="D552" s="23" t="s">
        <v>78</v>
      </c>
      <c r="E552" s="23" t="s">
        <v>1759</v>
      </c>
      <c r="F552" s="23" t="s">
        <v>80</v>
      </c>
      <c r="G552" s="23" t="s">
        <v>72</v>
      </c>
      <c r="H552" s="23" t="s">
        <v>104</v>
      </c>
      <c r="I552" s="23" t="s">
        <v>55</v>
      </c>
      <c r="J552" s="23" t="s">
        <v>173</v>
      </c>
      <c r="K552" s="23" t="s">
        <v>735</v>
      </c>
      <c r="L552" s="24">
        <v>115577.44</v>
      </c>
      <c r="M552">
        <v>8</v>
      </c>
      <c r="N552" s="25">
        <v>0</v>
      </c>
      <c r="O552" s="24">
        <v>18068.810000000001</v>
      </c>
      <c r="P552" s="26">
        <f t="shared" si="48"/>
        <v>0.15633509446134125</v>
      </c>
      <c r="Q552" t="str">
        <f t="shared" si="49"/>
        <v>Low</v>
      </c>
      <c r="R552" t="str">
        <f t="shared" si="50"/>
        <v>None</v>
      </c>
      <c r="S552" s="23">
        <f t="shared" si="51"/>
        <v>2024</v>
      </c>
      <c r="T552" s="23">
        <f t="shared" si="52"/>
        <v>9</v>
      </c>
      <c r="U552" t="str">
        <f t="shared" si="53"/>
        <v>Sep-2024</v>
      </c>
    </row>
    <row r="553" spans="1:21" x14ac:dyDescent="0.3">
      <c r="A553" t="s">
        <v>1760</v>
      </c>
      <c r="B553" s="22">
        <v>45812</v>
      </c>
      <c r="C553" s="22">
        <v>45817</v>
      </c>
      <c r="D553" s="23" t="s">
        <v>50</v>
      </c>
      <c r="E553" s="23" t="s">
        <v>722</v>
      </c>
      <c r="F553" s="23" t="s">
        <v>80</v>
      </c>
      <c r="G553" s="23" t="s">
        <v>81</v>
      </c>
      <c r="H553" s="23" t="s">
        <v>284</v>
      </c>
      <c r="I553" s="23" t="s">
        <v>55</v>
      </c>
      <c r="J553" s="23" t="s">
        <v>65</v>
      </c>
      <c r="K553" s="23" t="s">
        <v>325</v>
      </c>
      <c r="L553" s="24">
        <v>32938.71</v>
      </c>
      <c r="M553">
        <v>3</v>
      </c>
      <c r="N553" s="25">
        <v>0.25</v>
      </c>
      <c r="O553" s="24">
        <v>7154.79</v>
      </c>
      <c r="P553" s="26">
        <f t="shared" si="48"/>
        <v>0.21721524613441145</v>
      </c>
      <c r="Q553" t="str">
        <f t="shared" si="49"/>
        <v>Medium</v>
      </c>
      <c r="R553" t="str">
        <f t="shared" si="50"/>
        <v>High</v>
      </c>
      <c r="S553" s="23">
        <f t="shared" si="51"/>
        <v>2025</v>
      </c>
      <c r="T553" s="23">
        <f t="shared" si="52"/>
        <v>6</v>
      </c>
      <c r="U553" t="str">
        <f t="shared" si="53"/>
        <v>Jun-2025</v>
      </c>
    </row>
    <row r="554" spans="1:21" x14ac:dyDescent="0.3">
      <c r="A554" t="s">
        <v>1763</v>
      </c>
      <c r="B554" s="22">
        <v>45598</v>
      </c>
      <c r="C554" s="22">
        <v>45602</v>
      </c>
      <c r="D554" s="23" t="s">
        <v>50</v>
      </c>
      <c r="E554" s="23" t="s">
        <v>1582</v>
      </c>
      <c r="F554" s="23" t="s">
        <v>71</v>
      </c>
      <c r="G554" s="23" t="s">
        <v>53</v>
      </c>
      <c r="H554" s="23" t="s">
        <v>54</v>
      </c>
      <c r="I554" s="23" t="s">
        <v>83</v>
      </c>
      <c r="J554" s="23" t="s">
        <v>379</v>
      </c>
      <c r="K554" s="23" t="s">
        <v>562</v>
      </c>
      <c r="L554" s="24">
        <v>3830.68</v>
      </c>
      <c r="M554">
        <v>1</v>
      </c>
      <c r="N554" s="25">
        <v>0.15</v>
      </c>
      <c r="O554" s="24">
        <v>1024.5899999999999</v>
      </c>
      <c r="P554" s="26">
        <f t="shared" si="48"/>
        <v>0.26746948322491043</v>
      </c>
      <c r="Q554" t="str">
        <f t="shared" si="49"/>
        <v>Medium</v>
      </c>
      <c r="R554" t="str">
        <f t="shared" si="50"/>
        <v>Medium</v>
      </c>
      <c r="S554" s="23">
        <f t="shared" si="51"/>
        <v>2024</v>
      </c>
      <c r="T554" s="23">
        <f t="shared" si="52"/>
        <v>11</v>
      </c>
      <c r="U554" t="str">
        <f t="shared" si="53"/>
        <v>Nov-2024</v>
      </c>
    </row>
    <row r="555" spans="1:21" x14ac:dyDescent="0.3">
      <c r="A555" t="s">
        <v>1765</v>
      </c>
      <c r="B555" s="22">
        <v>45596</v>
      </c>
      <c r="C555" s="22">
        <v>45598</v>
      </c>
      <c r="D555" s="23" t="s">
        <v>50</v>
      </c>
      <c r="E555" s="23" t="s">
        <v>1766</v>
      </c>
      <c r="F555" s="23" t="s">
        <v>80</v>
      </c>
      <c r="G555" s="23" t="s">
        <v>63</v>
      </c>
      <c r="H555" s="23" t="s">
        <v>64</v>
      </c>
      <c r="I555" s="23" t="s">
        <v>83</v>
      </c>
      <c r="J555" s="23" t="s">
        <v>156</v>
      </c>
      <c r="K555" s="23" t="s">
        <v>208</v>
      </c>
      <c r="L555" s="24">
        <v>82955.53</v>
      </c>
      <c r="M555">
        <v>7</v>
      </c>
      <c r="N555" s="25">
        <v>0.05</v>
      </c>
      <c r="O555" s="24">
        <v>15726.7</v>
      </c>
      <c r="P555" s="26">
        <f t="shared" si="48"/>
        <v>0.1895798869587115</v>
      </c>
      <c r="Q555" t="str">
        <f t="shared" si="49"/>
        <v>Low</v>
      </c>
      <c r="R555" t="str">
        <f t="shared" si="50"/>
        <v>Low</v>
      </c>
      <c r="S555" s="23">
        <f t="shared" si="51"/>
        <v>2024</v>
      </c>
      <c r="T555" s="23">
        <f t="shared" si="52"/>
        <v>10</v>
      </c>
      <c r="U555" t="str">
        <f t="shared" si="53"/>
        <v>Oct-2024</v>
      </c>
    </row>
    <row r="556" spans="1:21" x14ac:dyDescent="0.3">
      <c r="A556" t="s">
        <v>1767</v>
      </c>
      <c r="B556" s="22">
        <v>45408</v>
      </c>
      <c r="C556" s="22">
        <v>45412</v>
      </c>
      <c r="D556" s="23" t="s">
        <v>102</v>
      </c>
      <c r="E556" s="23" t="s">
        <v>573</v>
      </c>
      <c r="F556" s="23" t="s">
        <v>52</v>
      </c>
      <c r="G556" s="23" t="s">
        <v>63</v>
      </c>
      <c r="H556" s="23" t="s">
        <v>172</v>
      </c>
      <c r="I556" s="23" t="s">
        <v>55</v>
      </c>
      <c r="J556" s="23" t="s">
        <v>173</v>
      </c>
      <c r="K556" s="23" t="s">
        <v>203</v>
      </c>
      <c r="L556" s="24">
        <v>29154.66</v>
      </c>
      <c r="M556">
        <v>6</v>
      </c>
      <c r="N556" s="25">
        <v>0.05</v>
      </c>
      <c r="O556" s="24">
        <v>8073.15</v>
      </c>
      <c r="P556" s="26">
        <f t="shared" si="48"/>
        <v>0.27690770532052167</v>
      </c>
      <c r="Q556" t="str">
        <f t="shared" si="49"/>
        <v>Medium</v>
      </c>
      <c r="R556" t="str">
        <f t="shared" si="50"/>
        <v>Low</v>
      </c>
      <c r="S556" s="23">
        <f t="shared" si="51"/>
        <v>2024</v>
      </c>
      <c r="T556" s="23">
        <f t="shared" si="52"/>
        <v>4</v>
      </c>
      <c r="U556" t="str">
        <f t="shared" si="53"/>
        <v>Apr-2024</v>
      </c>
    </row>
    <row r="557" spans="1:21" x14ac:dyDescent="0.3">
      <c r="A557" t="s">
        <v>1768</v>
      </c>
      <c r="B557" s="22">
        <v>45367</v>
      </c>
      <c r="C557" s="22">
        <v>45374</v>
      </c>
      <c r="D557" s="23" t="s">
        <v>50</v>
      </c>
      <c r="E557" s="23" t="s">
        <v>1770</v>
      </c>
      <c r="F557" s="23" t="s">
        <v>52</v>
      </c>
      <c r="G557" s="23" t="s">
        <v>179</v>
      </c>
      <c r="H557" s="23" t="s">
        <v>236</v>
      </c>
      <c r="I557" s="23" t="s">
        <v>96</v>
      </c>
      <c r="J557" s="23" t="s">
        <v>166</v>
      </c>
      <c r="K557" s="23" t="s">
        <v>762</v>
      </c>
      <c r="L557" s="24">
        <v>118156.41</v>
      </c>
      <c r="M557">
        <v>9</v>
      </c>
      <c r="N557" s="25">
        <v>0.25</v>
      </c>
      <c r="O557" s="24">
        <v>18992.96</v>
      </c>
      <c r="P557" s="26">
        <f t="shared" si="48"/>
        <v>0.16074422030933402</v>
      </c>
      <c r="Q557" t="str">
        <f t="shared" si="49"/>
        <v>Low</v>
      </c>
      <c r="R557" t="str">
        <f t="shared" si="50"/>
        <v>High</v>
      </c>
      <c r="S557" s="23">
        <f t="shared" si="51"/>
        <v>2024</v>
      </c>
      <c r="T557" s="23">
        <f t="shared" si="52"/>
        <v>3</v>
      </c>
      <c r="U557" t="str">
        <f t="shared" si="53"/>
        <v>Mar-2024</v>
      </c>
    </row>
    <row r="558" spans="1:21" x14ac:dyDescent="0.3">
      <c r="A558" t="s">
        <v>1771</v>
      </c>
      <c r="B558" s="22">
        <v>45266</v>
      </c>
      <c r="C558" s="22">
        <v>45267</v>
      </c>
      <c r="D558" s="23" t="s">
        <v>78</v>
      </c>
      <c r="E558" s="23" t="s">
        <v>1319</v>
      </c>
      <c r="F558" s="23" t="s">
        <v>52</v>
      </c>
      <c r="G558" s="23" t="s">
        <v>63</v>
      </c>
      <c r="H558" s="23" t="s">
        <v>202</v>
      </c>
      <c r="I558" s="23" t="s">
        <v>83</v>
      </c>
      <c r="J558" s="23" t="s">
        <v>379</v>
      </c>
      <c r="K558" s="23" t="s">
        <v>380</v>
      </c>
      <c r="L558" s="24">
        <v>80025.539999999994</v>
      </c>
      <c r="M558">
        <v>6</v>
      </c>
      <c r="N558" s="25">
        <v>0.25</v>
      </c>
      <c r="O558" s="24">
        <v>17938.14</v>
      </c>
      <c r="P558" s="26">
        <f t="shared" si="48"/>
        <v>0.2241551884560854</v>
      </c>
      <c r="Q558" t="str">
        <f t="shared" si="49"/>
        <v>Medium</v>
      </c>
      <c r="R558" t="str">
        <f t="shared" si="50"/>
        <v>High</v>
      </c>
      <c r="S558" s="23">
        <f t="shared" si="51"/>
        <v>2023</v>
      </c>
      <c r="T558" s="23">
        <f t="shared" si="52"/>
        <v>12</v>
      </c>
      <c r="U558" t="str">
        <f t="shared" si="53"/>
        <v>Dec-2023</v>
      </c>
    </row>
    <row r="559" spans="1:21" x14ac:dyDescent="0.3">
      <c r="A559" t="s">
        <v>1773</v>
      </c>
      <c r="B559" s="22">
        <v>44966</v>
      </c>
      <c r="C559" s="22">
        <v>44969</v>
      </c>
      <c r="D559" s="23" t="s">
        <v>50</v>
      </c>
      <c r="E559" s="23" t="s">
        <v>1061</v>
      </c>
      <c r="F559" s="23" t="s">
        <v>71</v>
      </c>
      <c r="G559" s="23" t="s">
        <v>63</v>
      </c>
      <c r="H559" s="23" t="s">
        <v>172</v>
      </c>
      <c r="I559" s="23" t="s">
        <v>118</v>
      </c>
      <c r="J559" s="23" t="s">
        <v>303</v>
      </c>
      <c r="K559" s="23" t="s">
        <v>304</v>
      </c>
      <c r="L559" s="24">
        <v>75297.87</v>
      </c>
      <c r="M559">
        <v>9</v>
      </c>
      <c r="N559" s="25">
        <v>0.2</v>
      </c>
      <c r="O559" s="24">
        <v>18964.39</v>
      </c>
      <c r="P559" s="26">
        <f t="shared" si="48"/>
        <v>0.25185825309533988</v>
      </c>
      <c r="Q559" t="str">
        <f t="shared" si="49"/>
        <v>Medium</v>
      </c>
      <c r="R559" t="str">
        <f t="shared" si="50"/>
        <v>Medium</v>
      </c>
      <c r="S559" s="23">
        <f t="shared" si="51"/>
        <v>2023</v>
      </c>
      <c r="T559" s="23">
        <f t="shared" si="52"/>
        <v>2</v>
      </c>
      <c r="U559" t="str">
        <f t="shared" si="53"/>
        <v>Feb-2023</v>
      </c>
    </row>
    <row r="560" spans="1:21" x14ac:dyDescent="0.3">
      <c r="A560" t="s">
        <v>1776</v>
      </c>
      <c r="B560" s="22">
        <v>45863</v>
      </c>
      <c r="C560" s="22">
        <v>45865</v>
      </c>
      <c r="D560" s="23" t="s">
        <v>50</v>
      </c>
      <c r="E560" s="23" t="s">
        <v>1778</v>
      </c>
      <c r="F560" s="23" t="s">
        <v>80</v>
      </c>
      <c r="G560" s="23" t="s">
        <v>72</v>
      </c>
      <c r="H560" s="23" t="s">
        <v>104</v>
      </c>
      <c r="I560" s="23" t="s">
        <v>118</v>
      </c>
      <c r="J560" s="23" t="s">
        <v>119</v>
      </c>
      <c r="K560" s="23" t="s">
        <v>270</v>
      </c>
      <c r="L560" s="24">
        <v>22066.799999999999</v>
      </c>
      <c r="M560">
        <v>2</v>
      </c>
      <c r="N560" s="25">
        <v>0.1</v>
      </c>
      <c r="O560" s="24">
        <v>6654.35</v>
      </c>
      <c r="P560" s="26">
        <f t="shared" si="48"/>
        <v>0.30155482444214843</v>
      </c>
      <c r="Q560" t="str">
        <f t="shared" si="49"/>
        <v>High</v>
      </c>
      <c r="R560" t="str">
        <f t="shared" si="50"/>
        <v>Low</v>
      </c>
      <c r="S560" s="23">
        <f t="shared" si="51"/>
        <v>2025</v>
      </c>
      <c r="T560" s="23">
        <f t="shared" si="52"/>
        <v>7</v>
      </c>
      <c r="U560" t="str">
        <f t="shared" si="53"/>
        <v>Jul-2025</v>
      </c>
    </row>
    <row r="561" spans="1:21" x14ac:dyDescent="0.3">
      <c r="A561" t="s">
        <v>1779</v>
      </c>
      <c r="B561" s="22">
        <v>45601</v>
      </c>
      <c r="C561" s="22">
        <v>45604</v>
      </c>
      <c r="D561" s="23" t="s">
        <v>50</v>
      </c>
      <c r="E561" s="23" t="s">
        <v>1782</v>
      </c>
      <c r="F561" s="23" t="s">
        <v>71</v>
      </c>
      <c r="G561" s="23" t="s">
        <v>72</v>
      </c>
      <c r="H561" s="23" t="s">
        <v>117</v>
      </c>
      <c r="I561" s="23" t="s">
        <v>96</v>
      </c>
      <c r="J561" s="23" t="s">
        <v>97</v>
      </c>
      <c r="K561" s="23" t="s">
        <v>98</v>
      </c>
      <c r="L561" s="24">
        <v>85708.4</v>
      </c>
      <c r="M561">
        <v>10</v>
      </c>
      <c r="N561" s="25">
        <v>0.25</v>
      </c>
      <c r="O561" s="24">
        <v>15017.39</v>
      </c>
      <c r="P561" s="26">
        <f t="shared" si="48"/>
        <v>0.17521491475748002</v>
      </c>
      <c r="Q561" t="str">
        <f t="shared" si="49"/>
        <v>Low</v>
      </c>
      <c r="R561" t="str">
        <f t="shared" si="50"/>
        <v>High</v>
      </c>
      <c r="S561" s="23">
        <f t="shared" si="51"/>
        <v>2024</v>
      </c>
      <c r="T561" s="23">
        <f t="shared" si="52"/>
        <v>11</v>
      </c>
      <c r="U561" t="str">
        <f t="shared" si="53"/>
        <v>Nov-2024</v>
      </c>
    </row>
    <row r="562" spans="1:21" x14ac:dyDescent="0.3">
      <c r="A562" t="s">
        <v>1783</v>
      </c>
      <c r="B562" s="22">
        <v>45781</v>
      </c>
      <c r="C562" s="22">
        <v>45783</v>
      </c>
      <c r="D562" s="23" t="s">
        <v>78</v>
      </c>
      <c r="E562" s="23" t="s">
        <v>998</v>
      </c>
      <c r="F562" s="23" t="s">
        <v>80</v>
      </c>
      <c r="G562" s="23" t="s">
        <v>179</v>
      </c>
      <c r="H562" s="23" t="s">
        <v>180</v>
      </c>
      <c r="I562" s="23" t="s">
        <v>96</v>
      </c>
      <c r="J562" s="23" t="s">
        <v>135</v>
      </c>
      <c r="K562" s="23" t="s">
        <v>395</v>
      </c>
      <c r="L562" s="24">
        <v>47060.94</v>
      </c>
      <c r="M562">
        <v>6</v>
      </c>
      <c r="N562" s="25">
        <v>0.05</v>
      </c>
      <c r="O562" s="24">
        <v>8686.27</v>
      </c>
      <c r="P562" s="26">
        <f t="shared" si="48"/>
        <v>0.1845749362422425</v>
      </c>
      <c r="Q562" t="str">
        <f t="shared" si="49"/>
        <v>Low</v>
      </c>
      <c r="R562" t="str">
        <f t="shared" si="50"/>
        <v>Low</v>
      </c>
      <c r="S562" s="23">
        <f t="shared" si="51"/>
        <v>2025</v>
      </c>
      <c r="T562" s="23">
        <f t="shared" si="52"/>
        <v>5</v>
      </c>
      <c r="U562" t="str">
        <f t="shared" si="53"/>
        <v>May-2025</v>
      </c>
    </row>
    <row r="563" spans="1:21" x14ac:dyDescent="0.3">
      <c r="A563" t="s">
        <v>1785</v>
      </c>
      <c r="B563" s="22">
        <v>45301</v>
      </c>
      <c r="C563" s="22">
        <v>45305</v>
      </c>
      <c r="D563" s="23" t="s">
        <v>50</v>
      </c>
      <c r="E563" s="23" t="s">
        <v>664</v>
      </c>
      <c r="F563" s="23" t="s">
        <v>71</v>
      </c>
      <c r="G563" s="23" t="s">
        <v>81</v>
      </c>
      <c r="H563" s="23" t="s">
        <v>82</v>
      </c>
      <c r="I563" s="23" t="s">
        <v>55</v>
      </c>
      <c r="J563" s="23" t="s">
        <v>56</v>
      </c>
      <c r="K563" s="23" t="s">
        <v>57</v>
      </c>
      <c r="L563" s="24">
        <v>27030.48</v>
      </c>
      <c r="M563">
        <v>8</v>
      </c>
      <c r="N563" s="25">
        <v>0</v>
      </c>
      <c r="O563" s="24">
        <v>8316.64</v>
      </c>
      <c r="P563" s="26">
        <f t="shared" si="48"/>
        <v>0.30767637126680691</v>
      </c>
      <c r="Q563" t="str">
        <f t="shared" si="49"/>
        <v>High</v>
      </c>
      <c r="R563" t="str">
        <f t="shared" si="50"/>
        <v>None</v>
      </c>
      <c r="S563" s="23">
        <f t="shared" si="51"/>
        <v>2024</v>
      </c>
      <c r="T563" s="23">
        <f t="shared" si="52"/>
        <v>1</v>
      </c>
      <c r="U563" t="str">
        <f t="shared" si="53"/>
        <v>Jan-2024</v>
      </c>
    </row>
    <row r="564" spans="1:21" x14ac:dyDescent="0.3">
      <c r="A564" t="s">
        <v>1787</v>
      </c>
      <c r="B564" s="22">
        <v>45639</v>
      </c>
      <c r="C564" s="22">
        <v>45643</v>
      </c>
      <c r="D564" s="23" t="s">
        <v>102</v>
      </c>
      <c r="E564" s="23" t="s">
        <v>324</v>
      </c>
      <c r="F564" s="23" t="s">
        <v>71</v>
      </c>
      <c r="G564" s="23" t="s">
        <v>63</v>
      </c>
      <c r="H564" s="23" t="s">
        <v>202</v>
      </c>
      <c r="I564" s="23" t="s">
        <v>96</v>
      </c>
      <c r="J564" s="23" t="s">
        <v>166</v>
      </c>
      <c r="K564" s="23" t="s">
        <v>167</v>
      </c>
      <c r="L564" s="24">
        <v>23056.89</v>
      </c>
      <c r="M564">
        <v>3</v>
      </c>
      <c r="N564" s="25">
        <v>0.15</v>
      </c>
      <c r="O564" s="24">
        <v>4355</v>
      </c>
      <c r="P564" s="26">
        <f t="shared" si="48"/>
        <v>0.18888063394499433</v>
      </c>
      <c r="Q564" t="str">
        <f t="shared" si="49"/>
        <v>Low</v>
      </c>
      <c r="R564" t="str">
        <f t="shared" si="50"/>
        <v>Medium</v>
      </c>
      <c r="S564" s="23">
        <f t="shared" si="51"/>
        <v>2024</v>
      </c>
      <c r="T564" s="23">
        <f t="shared" si="52"/>
        <v>12</v>
      </c>
      <c r="U564" t="str">
        <f t="shared" si="53"/>
        <v>Dec-2024</v>
      </c>
    </row>
    <row r="565" spans="1:21" x14ac:dyDescent="0.3">
      <c r="A565" t="s">
        <v>1790</v>
      </c>
      <c r="B565" s="22">
        <v>44826</v>
      </c>
      <c r="C565" s="22">
        <v>44832</v>
      </c>
      <c r="D565" s="23" t="s">
        <v>50</v>
      </c>
      <c r="E565" s="23" t="s">
        <v>820</v>
      </c>
      <c r="F565" s="23" t="s">
        <v>71</v>
      </c>
      <c r="G565" s="23" t="s">
        <v>81</v>
      </c>
      <c r="H565" s="23" t="s">
        <v>284</v>
      </c>
      <c r="I565" s="23" t="s">
        <v>118</v>
      </c>
      <c r="J565" s="23" t="s">
        <v>191</v>
      </c>
      <c r="K565" s="23" t="s">
        <v>290</v>
      </c>
      <c r="L565" s="24">
        <v>12830.86</v>
      </c>
      <c r="M565">
        <v>7</v>
      </c>
      <c r="N565" s="25">
        <v>0.1</v>
      </c>
      <c r="O565" s="24">
        <v>2968.46</v>
      </c>
      <c r="P565" s="26">
        <f t="shared" si="48"/>
        <v>0.23135315949203716</v>
      </c>
      <c r="Q565" t="str">
        <f t="shared" si="49"/>
        <v>Medium</v>
      </c>
      <c r="R565" t="str">
        <f t="shared" si="50"/>
        <v>Low</v>
      </c>
      <c r="S565" s="23">
        <f t="shared" si="51"/>
        <v>2022</v>
      </c>
      <c r="T565" s="23">
        <f t="shared" si="52"/>
        <v>9</v>
      </c>
      <c r="U565" t="str">
        <f t="shared" si="53"/>
        <v>Sep-2022</v>
      </c>
    </row>
    <row r="566" spans="1:21" x14ac:dyDescent="0.3">
      <c r="A566" t="s">
        <v>1791</v>
      </c>
      <c r="B566" s="22">
        <v>44644</v>
      </c>
      <c r="C566" s="22">
        <v>44649</v>
      </c>
      <c r="D566" s="23" t="s">
        <v>61</v>
      </c>
      <c r="E566" s="23" t="s">
        <v>1793</v>
      </c>
      <c r="F566" s="23" t="s">
        <v>71</v>
      </c>
      <c r="G566" s="23" t="s">
        <v>72</v>
      </c>
      <c r="H566" s="23" t="s">
        <v>73</v>
      </c>
      <c r="I566" s="23" t="s">
        <v>118</v>
      </c>
      <c r="J566" s="23" t="s">
        <v>119</v>
      </c>
      <c r="K566" s="23" t="s">
        <v>120</v>
      </c>
      <c r="L566" s="24">
        <v>6911.01</v>
      </c>
      <c r="M566">
        <v>3</v>
      </c>
      <c r="N566" s="25">
        <v>0.2</v>
      </c>
      <c r="O566" s="24">
        <v>1628.57</v>
      </c>
      <c r="P566" s="26">
        <f t="shared" si="48"/>
        <v>0.23564862444129003</v>
      </c>
      <c r="Q566" t="str">
        <f t="shared" si="49"/>
        <v>Medium</v>
      </c>
      <c r="R566" t="str">
        <f t="shared" si="50"/>
        <v>Medium</v>
      </c>
      <c r="S566" s="23">
        <f t="shared" si="51"/>
        <v>2022</v>
      </c>
      <c r="T566" s="23">
        <f t="shared" si="52"/>
        <v>3</v>
      </c>
      <c r="U566" t="str">
        <f t="shared" si="53"/>
        <v>Mar-2022</v>
      </c>
    </row>
    <row r="567" spans="1:21" x14ac:dyDescent="0.3">
      <c r="A567" t="s">
        <v>1794</v>
      </c>
      <c r="B567" s="22">
        <v>45186</v>
      </c>
      <c r="C567" s="22">
        <v>45189</v>
      </c>
      <c r="D567" s="23" t="s">
        <v>61</v>
      </c>
      <c r="E567" s="23" t="s">
        <v>854</v>
      </c>
      <c r="F567" s="23" t="s">
        <v>52</v>
      </c>
      <c r="G567" s="23" t="s">
        <v>81</v>
      </c>
      <c r="H567" s="23" t="s">
        <v>95</v>
      </c>
      <c r="I567" s="23" t="s">
        <v>55</v>
      </c>
      <c r="J567" s="23" t="s">
        <v>173</v>
      </c>
      <c r="K567" s="23" t="s">
        <v>735</v>
      </c>
      <c r="L567" s="24">
        <v>69450.16</v>
      </c>
      <c r="M567">
        <v>8</v>
      </c>
      <c r="N567" s="25">
        <v>0.2</v>
      </c>
      <c r="O567" s="24">
        <v>15940.56</v>
      </c>
      <c r="P567" s="26">
        <f t="shared" si="48"/>
        <v>0.2295251731601482</v>
      </c>
      <c r="Q567" t="str">
        <f t="shared" si="49"/>
        <v>Medium</v>
      </c>
      <c r="R567" t="str">
        <f t="shared" si="50"/>
        <v>Medium</v>
      </c>
      <c r="S567" s="23">
        <f t="shared" si="51"/>
        <v>2023</v>
      </c>
      <c r="T567" s="23">
        <f t="shared" si="52"/>
        <v>9</v>
      </c>
      <c r="U567" t="str">
        <f t="shared" si="53"/>
        <v>Sep-2023</v>
      </c>
    </row>
    <row r="568" spans="1:21" x14ac:dyDescent="0.3">
      <c r="A568" t="s">
        <v>1797</v>
      </c>
      <c r="B568" s="22">
        <v>45253</v>
      </c>
      <c r="C568" s="22">
        <v>45260</v>
      </c>
      <c r="D568" s="23" t="s">
        <v>102</v>
      </c>
      <c r="E568" s="23" t="s">
        <v>1531</v>
      </c>
      <c r="F568" s="23" t="s">
        <v>52</v>
      </c>
      <c r="G568" s="23" t="s">
        <v>53</v>
      </c>
      <c r="H568" s="23" t="s">
        <v>246</v>
      </c>
      <c r="I568" s="23" t="s">
        <v>96</v>
      </c>
      <c r="J568" s="23" t="s">
        <v>166</v>
      </c>
      <c r="K568" s="23" t="s">
        <v>167</v>
      </c>
      <c r="L568" s="24">
        <v>9131.16</v>
      </c>
      <c r="M568">
        <v>6</v>
      </c>
      <c r="N568" s="25">
        <v>0.2</v>
      </c>
      <c r="O568" s="24">
        <v>1708.44</v>
      </c>
      <c r="P568" s="26">
        <f t="shared" si="48"/>
        <v>0.18709999605745603</v>
      </c>
      <c r="Q568" t="str">
        <f t="shared" si="49"/>
        <v>Low</v>
      </c>
      <c r="R568" t="str">
        <f t="shared" si="50"/>
        <v>Medium</v>
      </c>
      <c r="S568" s="23">
        <f t="shared" si="51"/>
        <v>2023</v>
      </c>
      <c r="T568" s="23">
        <f t="shared" si="52"/>
        <v>11</v>
      </c>
      <c r="U568" t="str">
        <f t="shared" si="53"/>
        <v>Nov-2023</v>
      </c>
    </row>
    <row r="569" spans="1:21" x14ac:dyDescent="0.3">
      <c r="A569" t="s">
        <v>1799</v>
      </c>
      <c r="B569" s="22">
        <v>45400</v>
      </c>
      <c r="C569" s="22">
        <v>45404</v>
      </c>
      <c r="D569" s="23" t="s">
        <v>61</v>
      </c>
      <c r="E569" s="23" t="s">
        <v>588</v>
      </c>
      <c r="F569" s="23" t="s">
        <v>80</v>
      </c>
      <c r="G569" s="23" t="s">
        <v>81</v>
      </c>
      <c r="H569" s="23" t="s">
        <v>186</v>
      </c>
      <c r="I569" s="23" t="s">
        <v>118</v>
      </c>
      <c r="J569" s="23" t="s">
        <v>191</v>
      </c>
      <c r="K569" s="23" t="s">
        <v>192</v>
      </c>
      <c r="L569" s="24">
        <v>8665.52</v>
      </c>
      <c r="M569">
        <v>1</v>
      </c>
      <c r="N569" s="25">
        <v>0.25</v>
      </c>
      <c r="O569" s="24">
        <v>2097.84</v>
      </c>
      <c r="P569" s="26">
        <f t="shared" si="48"/>
        <v>0.24209049197278409</v>
      </c>
      <c r="Q569" t="str">
        <f t="shared" si="49"/>
        <v>Medium</v>
      </c>
      <c r="R569" t="str">
        <f t="shared" si="50"/>
        <v>High</v>
      </c>
      <c r="S569" s="23">
        <f t="shared" si="51"/>
        <v>2024</v>
      </c>
      <c r="T569" s="23">
        <f t="shared" si="52"/>
        <v>4</v>
      </c>
      <c r="U569" t="str">
        <f t="shared" si="53"/>
        <v>Apr-2024</v>
      </c>
    </row>
    <row r="570" spans="1:21" x14ac:dyDescent="0.3">
      <c r="A570" t="s">
        <v>1802</v>
      </c>
      <c r="B570" s="22">
        <v>45883</v>
      </c>
      <c r="C570" s="22">
        <v>45884</v>
      </c>
      <c r="D570" s="23" t="s">
        <v>50</v>
      </c>
      <c r="E570" s="23" t="s">
        <v>648</v>
      </c>
      <c r="F570" s="23" t="s">
        <v>80</v>
      </c>
      <c r="G570" s="23" t="s">
        <v>179</v>
      </c>
      <c r="H570" s="23" t="s">
        <v>180</v>
      </c>
      <c r="I570" s="23" t="s">
        <v>83</v>
      </c>
      <c r="J570" s="23" t="s">
        <v>379</v>
      </c>
      <c r="K570" s="23" t="s">
        <v>380</v>
      </c>
      <c r="L570" s="24">
        <v>1980.19</v>
      </c>
      <c r="M570">
        <v>1</v>
      </c>
      <c r="N570" s="25">
        <v>0.2</v>
      </c>
      <c r="O570" s="24">
        <v>562.48</v>
      </c>
      <c r="P570" s="26">
        <f t="shared" si="48"/>
        <v>0.28405355041687919</v>
      </c>
      <c r="Q570" t="str">
        <f t="shared" si="49"/>
        <v>Medium</v>
      </c>
      <c r="R570" t="str">
        <f t="shared" si="50"/>
        <v>Medium</v>
      </c>
      <c r="S570" s="23">
        <f t="shared" si="51"/>
        <v>2025</v>
      </c>
      <c r="T570" s="23">
        <f t="shared" si="52"/>
        <v>8</v>
      </c>
      <c r="U570" t="str">
        <f t="shared" si="53"/>
        <v>Aug-2025</v>
      </c>
    </row>
    <row r="571" spans="1:21" x14ac:dyDescent="0.3">
      <c r="A571" t="s">
        <v>1804</v>
      </c>
      <c r="B571" s="22">
        <v>44600</v>
      </c>
      <c r="C571" s="22">
        <v>44603</v>
      </c>
      <c r="D571" s="23" t="s">
        <v>61</v>
      </c>
      <c r="E571" s="23" t="s">
        <v>1183</v>
      </c>
      <c r="F571" s="23" t="s">
        <v>71</v>
      </c>
      <c r="G571" s="23" t="s">
        <v>81</v>
      </c>
      <c r="H571" s="23" t="s">
        <v>95</v>
      </c>
      <c r="I571" s="23" t="s">
        <v>96</v>
      </c>
      <c r="J571" s="23" t="s">
        <v>111</v>
      </c>
      <c r="K571" s="23" t="s">
        <v>112</v>
      </c>
      <c r="L571" s="24">
        <v>5231.3599999999997</v>
      </c>
      <c r="M571">
        <v>1</v>
      </c>
      <c r="N571" s="25">
        <v>0.05</v>
      </c>
      <c r="O571" s="24">
        <v>1472.38</v>
      </c>
      <c r="P571" s="26">
        <f t="shared" si="48"/>
        <v>0.28145262417421096</v>
      </c>
      <c r="Q571" t="str">
        <f t="shared" si="49"/>
        <v>Medium</v>
      </c>
      <c r="R571" t="str">
        <f t="shared" si="50"/>
        <v>Low</v>
      </c>
      <c r="S571" s="23">
        <f t="shared" si="51"/>
        <v>2022</v>
      </c>
      <c r="T571" s="23">
        <f t="shared" si="52"/>
        <v>2</v>
      </c>
      <c r="U571" t="str">
        <f t="shared" si="53"/>
        <v>Feb-2022</v>
      </c>
    </row>
    <row r="572" spans="1:21" x14ac:dyDescent="0.3">
      <c r="A572" t="s">
        <v>1806</v>
      </c>
      <c r="B572" s="22">
        <v>45643</v>
      </c>
      <c r="C572" s="22">
        <v>45646</v>
      </c>
      <c r="D572" s="23" t="s">
        <v>102</v>
      </c>
      <c r="E572" s="23" t="s">
        <v>1808</v>
      </c>
      <c r="F572" s="23" t="s">
        <v>52</v>
      </c>
      <c r="G572" s="23" t="s">
        <v>81</v>
      </c>
      <c r="H572" s="23" t="s">
        <v>284</v>
      </c>
      <c r="I572" s="23" t="s">
        <v>118</v>
      </c>
      <c r="J572" s="23" t="s">
        <v>303</v>
      </c>
      <c r="K572" s="23" t="s">
        <v>304</v>
      </c>
      <c r="L572" s="24">
        <v>57854.55</v>
      </c>
      <c r="M572">
        <v>5</v>
      </c>
      <c r="N572" s="25">
        <v>0.05</v>
      </c>
      <c r="O572" s="24">
        <v>17769.240000000002</v>
      </c>
      <c r="P572" s="26">
        <f t="shared" si="48"/>
        <v>0.30713643092894166</v>
      </c>
      <c r="Q572" t="str">
        <f t="shared" si="49"/>
        <v>High</v>
      </c>
      <c r="R572" t="str">
        <f t="shared" si="50"/>
        <v>Low</v>
      </c>
      <c r="S572" s="23">
        <f t="shared" si="51"/>
        <v>2024</v>
      </c>
      <c r="T572" s="23">
        <f t="shared" si="52"/>
        <v>12</v>
      </c>
      <c r="U572" t="str">
        <f t="shared" si="53"/>
        <v>Dec-2024</v>
      </c>
    </row>
    <row r="573" spans="1:21" x14ac:dyDescent="0.3">
      <c r="A573" t="s">
        <v>1809</v>
      </c>
      <c r="B573" s="22">
        <v>45396</v>
      </c>
      <c r="C573" s="22">
        <v>45402</v>
      </c>
      <c r="D573" s="23" t="s">
        <v>61</v>
      </c>
      <c r="E573" s="23" t="s">
        <v>1226</v>
      </c>
      <c r="F573" s="23" t="s">
        <v>71</v>
      </c>
      <c r="G573" s="23" t="s">
        <v>53</v>
      </c>
      <c r="H573" s="23" t="s">
        <v>54</v>
      </c>
      <c r="I573" s="23" t="s">
        <v>55</v>
      </c>
      <c r="J573" s="23" t="s">
        <v>141</v>
      </c>
      <c r="K573" s="23" t="s">
        <v>978</v>
      </c>
      <c r="L573" s="24">
        <v>9873.2199999999993</v>
      </c>
      <c r="M573">
        <v>2</v>
      </c>
      <c r="N573" s="25">
        <v>0.15</v>
      </c>
      <c r="O573" s="24">
        <v>1483.3</v>
      </c>
      <c r="P573" s="26">
        <f t="shared" si="48"/>
        <v>0.15023467521234207</v>
      </c>
      <c r="Q573" t="str">
        <f t="shared" si="49"/>
        <v>Low</v>
      </c>
      <c r="R573" t="str">
        <f t="shared" si="50"/>
        <v>Medium</v>
      </c>
      <c r="S573" s="23">
        <f t="shared" si="51"/>
        <v>2024</v>
      </c>
      <c r="T573" s="23">
        <f t="shared" si="52"/>
        <v>4</v>
      </c>
      <c r="U573" t="str">
        <f t="shared" si="53"/>
        <v>Apr-2024</v>
      </c>
    </row>
    <row r="574" spans="1:21" x14ac:dyDescent="0.3">
      <c r="A574" t="s">
        <v>1811</v>
      </c>
      <c r="B574" s="22">
        <v>45090</v>
      </c>
      <c r="C574" s="22">
        <v>45094</v>
      </c>
      <c r="D574" s="23" t="s">
        <v>50</v>
      </c>
      <c r="E574" s="23" t="s">
        <v>1188</v>
      </c>
      <c r="F574" s="23" t="s">
        <v>52</v>
      </c>
      <c r="G574" s="23" t="s">
        <v>179</v>
      </c>
      <c r="H574" s="23" t="s">
        <v>180</v>
      </c>
      <c r="I574" s="23" t="s">
        <v>96</v>
      </c>
      <c r="J574" s="23" t="s">
        <v>166</v>
      </c>
      <c r="K574" s="23" t="s">
        <v>167</v>
      </c>
      <c r="L574" s="24">
        <v>5486.75</v>
      </c>
      <c r="M574">
        <v>5</v>
      </c>
      <c r="N574" s="25">
        <v>0.15</v>
      </c>
      <c r="O574" s="24">
        <v>1220.5899999999999</v>
      </c>
      <c r="P574" s="26">
        <f t="shared" si="48"/>
        <v>0.22246138424386019</v>
      </c>
      <c r="Q574" t="str">
        <f t="shared" si="49"/>
        <v>Medium</v>
      </c>
      <c r="R574" t="str">
        <f t="shared" si="50"/>
        <v>Medium</v>
      </c>
      <c r="S574" s="23">
        <f t="shared" si="51"/>
        <v>2023</v>
      </c>
      <c r="T574" s="23">
        <f t="shared" si="52"/>
        <v>6</v>
      </c>
      <c r="U574" t="str">
        <f t="shared" si="53"/>
        <v>Jun-2023</v>
      </c>
    </row>
    <row r="575" spans="1:21" x14ac:dyDescent="0.3">
      <c r="A575" t="s">
        <v>1812</v>
      </c>
      <c r="B575" s="22">
        <v>44696</v>
      </c>
      <c r="C575" s="22">
        <v>44700</v>
      </c>
      <c r="D575" s="23" t="s">
        <v>50</v>
      </c>
      <c r="E575" s="23" t="s">
        <v>1815</v>
      </c>
      <c r="F575" s="23" t="s">
        <v>52</v>
      </c>
      <c r="G575" s="23" t="s">
        <v>72</v>
      </c>
      <c r="H575" s="23" t="s">
        <v>117</v>
      </c>
      <c r="I575" s="23" t="s">
        <v>83</v>
      </c>
      <c r="J575" s="23" t="s">
        <v>156</v>
      </c>
      <c r="K575" s="23" t="s">
        <v>285</v>
      </c>
      <c r="L575" s="24">
        <v>62198.400000000001</v>
      </c>
      <c r="M575">
        <v>10</v>
      </c>
      <c r="N575" s="25">
        <v>0</v>
      </c>
      <c r="O575" s="24">
        <v>11720.08</v>
      </c>
      <c r="P575" s="26">
        <f t="shared" si="48"/>
        <v>0.18843057056130061</v>
      </c>
      <c r="Q575" t="str">
        <f t="shared" si="49"/>
        <v>Low</v>
      </c>
      <c r="R575" t="str">
        <f t="shared" si="50"/>
        <v>None</v>
      </c>
      <c r="S575" s="23">
        <f t="shared" si="51"/>
        <v>2022</v>
      </c>
      <c r="T575" s="23">
        <f t="shared" si="52"/>
        <v>5</v>
      </c>
      <c r="U575" t="str">
        <f t="shared" si="53"/>
        <v>May-2022</v>
      </c>
    </row>
    <row r="576" spans="1:21" x14ac:dyDescent="0.3">
      <c r="A576" t="s">
        <v>1816</v>
      </c>
      <c r="B576" s="22">
        <v>45586</v>
      </c>
      <c r="C576" s="22">
        <v>45588</v>
      </c>
      <c r="D576" s="23" t="s">
        <v>61</v>
      </c>
      <c r="E576" s="23" t="s">
        <v>483</v>
      </c>
      <c r="F576" s="23" t="s">
        <v>52</v>
      </c>
      <c r="G576" s="23" t="s">
        <v>53</v>
      </c>
      <c r="H576" s="23" t="s">
        <v>246</v>
      </c>
      <c r="I576" s="23" t="s">
        <v>96</v>
      </c>
      <c r="J576" s="23" t="s">
        <v>111</v>
      </c>
      <c r="K576" s="23" t="s">
        <v>328</v>
      </c>
      <c r="L576" s="24">
        <v>115395.92</v>
      </c>
      <c r="M576">
        <v>8</v>
      </c>
      <c r="N576" s="25">
        <v>0.2</v>
      </c>
      <c r="O576" s="24">
        <v>30251.05</v>
      </c>
      <c r="P576" s="26">
        <f t="shared" si="48"/>
        <v>0.2621500829492065</v>
      </c>
      <c r="Q576" t="str">
        <f t="shared" si="49"/>
        <v>Medium</v>
      </c>
      <c r="R576" t="str">
        <f t="shared" si="50"/>
        <v>Medium</v>
      </c>
      <c r="S576" s="23">
        <f t="shared" si="51"/>
        <v>2024</v>
      </c>
      <c r="T576" s="23">
        <f t="shared" si="52"/>
        <v>10</v>
      </c>
      <c r="U576" t="str">
        <f t="shared" si="53"/>
        <v>Oct-2024</v>
      </c>
    </row>
    <row r="577" spans="1:21" x14ac:dyDescent="0.3">
      <c r="A577" t="s">
        <v>1818</v>
      </c>
      <c r="B577" s="22">
        <v>44904</v>
      </c>
      <c r="C577" s="22">
        <v>44905</v>
      </c>
      <c r="D577" s="23" t="s">
        <v>50</v>
      </c>
      <c r="E577" s="23" t="s">
        <v>1820</v>
      </c>
      <c r="F577" s="23" t="s">
        <v>80</v>
      </c>
      <c r="G577" s="23" t="s">
        <v>72</v>
      </c>
      <c r="H577" s="23" t="s">
        <v>346</v>
      </c>
      <c r="I577" s="23" t="s">
        <v>118</v>
      </c>
      <c r="J577" s="23" t="s">
        <v>303</v>
      </c>
      <c r="K577" s="23" t="s">
        <v>421</v>
      </c>
      <c r="L577" s="24">
        <v>39270.69</v>
      </c>
      <c r="M577">
        <v>9</v>
      </c>
      <c r="N577" s="25">
        <v>0.05</v>
      </c>
      <c r="O577" s="24">
        <v>8028.66</v>
      </c>
      <c r="P577" s="26">
        <f t="shared" si="48"/>
        <v>0.20444407775875595</v>
      </c>
      <c r="Q577" t="str">
        <f t="shared" si="49"/>
        <v>Medium</v>
      </c>
      <c r="R577" t="str">
        <f t="shared" si="50"/>
        <v>Low</v>
      </c>
      <c r="S577" s="23">
        <f t="shared" si="51"/>
        <v>2022</v>
      </c>
      <c r="T577" s="23">
        <f t="shared" si="52"/>
        <v>12</v>
      </c>
      <c r="U577" t="str">
        <f t="shared" si="53"/>
        <v>Dec-2022</v>
      </c>
    </row>
    <row r="578" spans="1:21" x14ac:dyDescent="0.3">
      <c r="A578" t="s">
        <v>1821</v>
      </c>
      <c r="B578" s="22">
        <v>45715</v>
      </c>
      <c r="C578" s="22">
        <v>45716</v>
      </c>
      <c r="D578" s="23" t="s">
        <v>78</v>
      </c>
      <c r="E578" s="23" t="s">
        <v>506</v>
      </c>
      <c r="F578" s="23" t="s">
        <v>80</v>
      </c>
      <c r="G578" s="23" t="s">
        <v>81</v>
      </c>
      <c r="H578" s="23" t="s">
        <v>284</v>
      </c>
      <c r="I578" s="23" t="s">
        <v>118</v>
      </c>
      <c r="J578" s="23" t="s">
        <v>119</v>
      </c>
      <c r="K578" s="23" t="s">
        <v>120</v>
      </c>
      <c r="L578" s="24">
        <v>76713.399999999994</v>
      </c>
      <c r="M578">
        <v>10</v>
      </c>
      <c r="N578" s="25">
        <v>0.1</v>
      </c>
      <c r="O578" s="24">
        <v>12359.71</v>
      </c>
      <c r="P578" s="26">
        <f t="shared" si="48"/>
        <v>0.16111539835283015</v>
      </c>
      <c r="Q578" t="str">
        <f t="shared" si="49"/>
        <v>Low</v>
      </c>
      <c r="R578" t="str">
        <f t="shared" si="50"/>
        <v>Low</v>
      </c>
      <c r="S578" s="23">
        <f t="shared" si="51"/>
        <v>2025</v>
      </c>
      <c r="T578" s="23">
        <f t="shared" si="52"/>
        <v>2</v>
      </c>
      <c r="U578" t="str">
        <f t="shared" si="53"/>
        <v>Feb-2025</v>
      </c>
    </row>
    <row r="579" spans="1:21" x14ac:dyDescent="0.3">
      <c r="A579" t="s">
        <v>1822</v>
      </c>
      <c r="B579" s="22">
        <v>45263</v>
      </c>
      <c r="C579" s="22">
        <v>45269</v>
      </c>
      <c r="D579" s="23" t="s">
        <v>78</v>
      </c>
      <c r="E579" s="23" t="s">
        <v>1824</v>
      </c>
      <c r="F579" s="23" t="s">
        <v>52</v>
      </c>
      <c r="G579" s="23" t="s">
        <v>72</v>
      </c>
      <c r="H579" s="23" t="s">
        <v>73</v>
      </c>
      <c r="I579" s="23" t="s">
        <v>83</v>
      </c>
      <c r="J579" s="23" t="s">
        <v>379</v>
      </c>
      <c r="K579" s="23" t="s">
        <v>380</v>
      </c>
      <c r="L579" s="24">
        <v>2609.64</v>
      </c>
      <c r="M579">
        <v>6</v>
      </c>
      <c r="N579" s="25">
        <v>0.25</v>
      </c>
      <c r="O579" s="24">
        <v>717.46</v>
      </c>
      <c r="P579" s="26">
        <f t="shared" si="48"/>
        <v>0.27492680982817558</v>
      </c>
      <c r="Q579" t="str">
        <f t="shared" si="49"/>
        <v>Medium</v>
      </c>
      <c r="R579" t="str">
        <f t="shared" si="50"/>
        <v>High</v>
      </c>
      <c r="S579" s="23">
        <f t="shared" si="51"/>
        <v>2023</v>
      </c>
      <c r="T579" s="23">
        <f t="shared" si="52"/>
        <v>12</v>
      </c>
      <c r="U579" t="str">
        <f t="shared" si="53"/>
        <v>Dec-2023</v>
      </c>
    </row>
    <row r="580" spans="1:21" x14ac:dyDescent="0.3">
      <c r="A580" t="s">
        <v>1825</v>
      </c>
      <c r="B580" s="22">
        <v>44566</v>
      </c>
      <c r="C580" s="22">
        <v>44571</v>
      </c>
      <c r="D580" s="23" t="s">
        <v>102</v>
      </c>
      <c r="E580" s="23" t="s">
        <v>1827</v>
      </c>
      <c r="F580" s="23" t="s">
        <v>80</v>
      </c>
      <c r="G580" s="23" t="s">
        <v>53</v>
      </c>
      <c r="H580" s="23" t="s">
        <v>246</v>
      </c>
      <c r="I580" s="23" t="s">
        <v>96</v>
      </c>
      <c r="J580" s="23" t="s">
        <v>166</v>
      </c>
      <c r="K580" s="23" t="s">
        <v>762</v>
      </c>
      <c r="L580" s="24">
        <v>23704.240000000002</v>
      </c>
      <c r="M580">
        <v>2</v>
      </c>
      <c r="N580" s="25">
        <v>0.25</v>
      </c>
      <c r="O580" s="24">
        <v>4216.6899999999996</v>
      </c>
      <c r="P580" s="26">
        <f t="shared" ref="P580:P643" si="54">IFERROR(O580/L580,0)</f>
        <v>0.17788758466839685</v>
      </c>
      <c r="Q580" t="str">
        <f t="shared" ref="Q580:Q643" si="55">IF(P580&gt;=0.3,"High",IF(P580&gt;=0.2,"Medium","Low"))</f>
        <v>Low</v>
      </c>
      <c r="R580" t="str">
        <f t="shared" ref="R580:R643" si="56">IF(N580=0,"None",IF(N580&lt;=0.1,"Low",IF(N580&lt;=0.2,"Medium","High")))</f>
        <v>High</v>
      </c>
      <c r="S580" s="23">
        <f t="shared" ref="S580:S643" si="57">YEAR(B580)</f>
        <v>2022</v>
      </c>
      <c r="T580" s="23">
        <f t="shared" ref="T580:T643" si="58">MONTH(B580)</f>
        <v>1</v>
      </c>
      <c r="U580" t="str">
        <f t="shared" ref="U580:U643" si="59">TEXT(B580,"mmm-yyyy")</f>
        <v>Jan-2022</v>
      </c>
    </row>
    <row r="581" spans="1:21" x14ac:dyDescent="0.3">
      <c r="A581" t="s">
        <v>1828</v>
      </c>
      <c r="B581" s="22">
        <v>45665</v>
      </c>
      <c r="C581" s="22">
        <v>45666</v>
      </c>
      <c r="D581" s="23" t="s">
        <v>102</v>
      </c>
      <c r="E581" s="23" t="s">
        <v>1793</v>
      </c>
      <c r="F581" s="23" t="s">
        <v>71</v>
      </c>
      <c r="G581" s="23" t="s">
        <v>179</v>
      </c>
      <c r="H581" s="23" t="s">
        <v>236</v>
      </c>
      <c r="I581" s="23" t="s">
        <v>96</v>
      </c>
      <c r="J581" s="23" t="s">
        <v>135</v>
      </c>
      <c r="K581" s="23" t="s">
        <v>136</v>
      </c>
      <c r="L581" s="24">
        <v>2046.51</v>
      </c>
      <c r="M581">
        <v>1</v>
      </c>
      <c r="N581" s="25">
        <v>0.1</v>
      </c>
      <c r="O581" s="24">
        <v>305.63</v>
      </c>
      <c r="P581" s="26">
        <f t="shared" si="54"/>
        <v>0.1493420506129948</v>
      </c>
      <c r="Q581" t="str">
        <f t="shared" si="55"/>
        <v>Low</v>
      </c>
      <c r="R581" t="str">
        <f t="shared" si="56"/>
        <v>Low</v>
      </c>
      <c r="S581" s="23">
        <f t="shared" si="57"/>
        <v>2025</v>
      </c>
      <c r="T581" s="23">
        <f t="shared" si="58"/>
        <v>1</v>
      </c>
      <c r="U581" t="str">
        <f t="shared" si="59"/>
        <v>Jan-2025</v>
      </c>
    </row>
    <row r="582" spans="1:21" x14ac:dyDescent="0.3">
      <c r="A582" t="s">
        <v>1830</v>
      </c>
      <c r="B582" s="22">
        <v>45472</v>
      </c>
      <c r="C582" s="22">
        <v>45473</v>
      </c>
      <c r="D582" s="23" t="s">
        <v>61</v>
      </c>
      <c r="E582" s="23" t="s">
        <v>1335</v>
      </c>
      <c r="F582" s="23" t="s">
        <v>80</v>
      </c>
      <c r="G582" s="23" t="s">
        <v>72</v>
      </c>
      <c r="H582" s="23" t="s">
        <v>104</v>
      </c>
      <c r="I582" s="23" t="s">
        <v>55</v>
      </c>
      <c r="J582" s="23" t="s">
        <v>141</v>
      </c>
      <c r="K582" s="23" t="s">
        <v>241</v>
      </c>
      <c r="L582" s="24">
        <v>14668.08</v>
      </c>
      <c r="M582">
        <v>4</v>
      </c>
      <c r="N582" s="25">
        <v>0.15</v>
      </c>
      <c r="O582" s="24">
        <v>1972.12</v>
      </c>
      <c r="P582" s="26">
        <f t="shared" si="54"/>
        <v>0.13444977120386581</v>
      </c>
      <c r="Q582" t="str">
        <f t="shared" si="55"/>
        <v>Low</v>
      </c>
      <c r="R582" t="str">
        <f t="shared" si="56"/>
        <v>Medium</v>
      </c>
      <c r="S582" s="23">
        <f t="shared" si="57"/>
        <v>2024</v>
      </c>
      <c r="T582" s="23">
        <f t="shared" si="58"/>
        <v>6</v>
      </c>
      <c r="U582" t="str">
        <f t="shared" si="59"/>
        <v>Jun-2024</v>
      </c>
    </row>
    <row r="583" spans="1:21" x14ac:dyDescent="0.3">
      <c r="A583" t="s">
        <v>1833</v>
      </c>
      <c r="B583" s="22">
        <v>44637</v>
      </c>
      <c r="C583" s="22">
        <v>44640</v>
      </c>
      <c r="D583" s="23" t="s">
        <v>102</v>
      </c>
      <c r="E583" s="23" t="s">
        <v>196</v>
      </c>
      <c r="F583" s="23" t="s">
        <v>52</v>
      </c>
      <c r="G583" s="23" t="s">
        <v>53</v>
      </c>
      <c r="H583" s="23" t="s">
        <v>246</v>
      </c>
      <c r="I583" s="23" t="s">
        <v>55</v>
      </c>
      <c r="J583" s="23" t="s">
        <v>141</v>
      </c>
      <c r="K583" s="23" t="s">
        <v>241</v>
      </c>
      <c r="L583" s="24">
        <v>67602.33</v>
      </c>
      <c r="M583">
        <v>9</v>
      </c>
      <c r="N583" s="25">
        <v>0.2</v>
      </c>
      <c r="O583" s="24">
        <v>19012.88</v>
      </c>
      <c r="P583" s="26">
        <f t="shared" si="54"/>
        <v>0.2812459274702514</v>
      </c>
      <c r="Q583" t="str">
        <f t="shared" si="55"/>
        <v>Medium</v>
      </c>
      <c r="R583" t="str">
        <f t="shared" si="56"/>
        <v>Medium</v>
      </c>
      <c r="S583" s="23">
        <f t="shared" si="57"/>
        <v>2022</v>
      </c>
      <c r="T583" s="23">
        <f t="shared" si="58"/>
        <v>3</v>
      </c>
      <c r="U583" t="str">
        <f t="shared" si="59"/>
        <v>Mar-2022</v>
      </c>
    </row>
    <row r="584" spans="1:21" x14ac:dyDescent="0.3">
      <c r="A584" t="s">
        <v>1836</v>
      </c>
      <c r="B584" s="22">
        <v>45720</v>
      </c>
      <c r="C584" s="22">
        <v>45726</v>
      </c>
      <c r="D584" s="23" t="s">
        <v>61</v>
      </c>
      <c r="E584" s="23" t="s">
        <v>294</v>
      </c>
      <c r="F584" s="23" t="s">
        <v>52</v>
      </c>
      <c r="G584" s="23" t="s">
        <v>81</v>
      </c>
      <c r="H584" s="23" t="s">
        <v>284</v>
      </c>
      <c r="I584" s="23" t="s">
        <v>118</v>
      </c>
      <c r="J584" s="23" t="s">
        <v>303</v>
      </c>
      <c r="K584" s="23" t="s">
        <v>421</v>
      </c>
      <c r="L584" s="24">
        <v>15197</v>
      </c>
      <c r="M584">
        <v>5</v>
      </c>
      <c r="N584" s="25">
        <v>0.25</v>
      </c>
      <c r="O584" s="24">
        <v>4493.2299999999996</v>
      </c>
      <c r="P584" s="26">
        <f t="shared" si="54"/>
        <v>0.29566559189313679</v>
      </c>
      <c r="Q584" t="str">
        <f t="shared" si="55"/>
        <v>Medium</v>
      </c>
      <c r="R584" t="str">
        <f t="shared" si="56"/>
        <v>High</v>
      </c>
      <c r="S584" s="23">
        <f t="shared" si="57"/>
        <v>2025</v>
      </c>
      <c r="T584" s="23">
        <f t="shared" si="58"/>
        <v>3</v>
      </c>
      <c r="U584" t="str">
        <f t="shared" si="59"/>
        <v>Mar-2025</v>
      </c>
    </row>
    <row r="585" spans="1:21" x14ac:dyDescent="0.3">
      <c r="A585" t="s">
        <v>1838</v>
      </c>
      <c r="B585" s="22">
        <v>45981</v>
      </c>
      <c r="C585" s="22">
        <v>45987</v>
      </c>
      <c r="D585" s="23" t="s">
        <v>78</v>
      </c>
      <c r="E585" s="23" t="s">
        <v>930</v>
      </c>
      <c r="F585" s="23" t="s">
        <v>52</v>
      </c>
      <c r="G585" s="23" t="s">
        <v>63</v>
      </c>
      <c r="H585" s="23" t="s">
        <v>213</v>
      </c>
      <c r="I585" s="23" t="s">
        <v>118</v>
      </c>
      <c r="J585" s="23" t="s">
        <v>119</v>
      </c>
      <c r="K585" s="23" t="s">
        <v>197</v>
      </c>
      <c r="L585" s="24">
        <v>10007.1</v>
      </c>
      <c r="M585">
        <v>5</v>
      </c>
      <c r="N585" s="25">
        <v>0.2</v>
      </c>
      <c r="O585" s="24">
        <v>2268.44</v>
      </c>
      <c r="P585" s="26">
        <f t="shared" si="54"/>
        <v>0.22668305503092803</v>
      </c>
      <c r="Q585" t="str">
        <f t="shared" si="55"/>
        <v>Medium</v>
      </c>
      <c r="R585" t="str">
        <f t="shared" si="56"/>
        <v>Medium</v>
      </c>
      <c r="S585" s="23">
        <f t="shared" si="57"/>
        <v>2025</v>
      </c>
      <c r="T585" s="23">
        <f t="shared" si="58"/>
        <v>11</v>
      </c>
      <c r="U585" t="str">
        <f t="shared" si="59"/>
        <v>Nov-2025</v>
      </c>
    </row>
    <row r="586" spans="1:21" x14ac:dyDescent="0.3">
      <c r="A586" t="s">
        <v>1840</v>
      </c>
      <c r="B586" s="22">
        <v>45302</v>
      </c>
      <c r="C586" s="22">
        <v>45307</v>
      </c>
      <c r="D586" s="23" t="s">
        <v>50</v>
      </c>
      <c r="E586" s="23" t="s">
        <v>1746</v>
      </c>
      <c r="F586" s="23" t="s">
        <v>71</v>
      </c>
      <c r="G586" s="23" t="s">
        <v>63</v>
      </c>
      <c r="H586" s="23" t="s">
        <v>202</v>
      </c>
      <c r="I586" s="23" t="s">
        <v>118</v>
      </c>
      <c r="J586" s="23" t="s">
        <v>191</v>
      </c>
      <c r="K586" s="23" t="s">
        <v>829</v>
      </c>
      <c r="L586" s="24">
        <v>20614.599999999999</v>
      </c>
      <c r="M586">
        <v>4</v>
      </c>
      <c r="N586" s="25">
        <v>0.2</v>
      </c>
      <c r="O586" s="24">
        <v>3266.7</v>
      </c>
      <c r="P586" s="26">
        <f t="shared" si="54"/>
        <v>0.15846535950248852</v>
      </c>
      <c r="Q586" t="str">
        <f t="shared" si="55"/>
        <v>Low</v>
      </c>
      <c r="R586" t="str">
        <f t="shared" si="56"/>
        <v>Medium</v>
      </c>
      <c r="S586" s="23">
        <f t="shared" si="57"/>
        <v>2024</v>
      </c>
      <c r="T586" s="23">
        <f t="shared" si="58"/>
        <v>1</v>
      </c>
      <c r="U586" t="str">
        <f t="shared" si="59"/>
        <v>Jan-2024</v>
      </c>
    </row>
    <row r="587" spans="1:21" x14ac:dyDescent="0.3">
      <c r="A587" t="s">
        <v>1841</v>
      </c>
      <c r="B587" s="22">
        <v>45024</v>
      </c>
      <c r="C587" s="22">
        <v>45030</v>
      </c>
      <c r="D587" s="23" t="s">
        <v>102</v>
      </c>
      <c r="E587" s="23" t="s">
        <v>1536</v>
      </c>
      <c r="F587" s="23" t="s">
        <v>52</v>
      </c>
      <c r="G587" s="23" t="s">
        <v>53</v>
      </c>
      <c r="H587" s="23" t="s">
        <v>90</v>
      </c>
      <c r="I587" s="23" t="s">
        <v>118</v>
      </c>
      <c r="J587" s="23" t="s">
        <v>191</v>
      </c>
      <c r="K587" s="23" t="s">
        <v>290</v>
      </c>
      <c r="L587" s="24">
        <v>1225.04</v>
      </c>
      <c r="M587">
        <v>2</v>
      </c>
      <c r="N587" s="25">
        <v>0.15</v>
      </c>
      <c r="O587" s="24">
        <v>206.16</v>
      </c>
      <c r="P587" s="26">
        <f t="shared" si="54"/>
        <v>0.16828838242016586</v>
      </c>
      <c r="Q587" t="str">
        <f t="shared" si="55"/>
        <v>Low</v>
      </c>
      <c r="R587" t="str">
        <f t="shared" si="56"/>
        <v>Medium</v>
      </c>
      <c r="S587" s="23">
        <f t="shared" si="57"/>
        <v>2023</v>
      </c>
      <c r="T587" s="23">
        <f t="shared" si="58"/>
        <v>4</v>
      </c>
      <c r="U587" t="str">
        <f t="shared" si="59"/>
        <v>Apr-2023</v>
      </c>
    </row>
    <row r="588" spans="1:21" x14ac:dyDescent="0.3">
      <c r="A588" t="s">
        <v>1844</v>
      </c>
      <c r="B588" s="22">
        <v>45775</v>
      </c>
      <c r="C588" s="22">
        <v>45782</v>
      </c>
      <c r="D588" s="23" t="s">
        <v>78</v>
      </c>
      <c r="E588" s="23" t="s">
        <v>51</v>
      </c>
      <c r="F588" s="23" t="s">
        <v>52</v>
      </c>
      <c r="G588" s="23" t="s">
        <v>63</v>
      </c>
      <c r="H588" s="23" t="s">
        <v>172</v>
      </c>
      <c r="I588" s="23" t="s">
        <v>118</v>
      </c>
      <c r="J588" s="23" t="s">
        <v>191</v>
      </c>
      <c r="K588" s="23" t="s">
        <v>829</v>
      </c>
      <c r="L588" s="24">
        <v>107575.56</v>
      </c>
      <c r="M588">
        <v>9</v>
      </c>
      <c r="N588" s="25">
        <v>0</v>
      </c>
      <c r="O588" s="24">
        <v>22167.3</v>
      </c>
      <c r="P588" s="26">
        <f t="shared" si="54"/>
        <v>0.20606260381075403</v>
      </c>
      <c r="Q588" t="str">
        <f t="shared" si="55"/>
        <v>Medium</v>
      </c>
      <c r="R588" t="str">
        <f t="shared" si="56"/>
        <v>None</v>
      </c>
      <c r="S588" s="23">
        <f t="shared" si="57"/>
        <v>2025</v>
      </c>
      <c r="T588" s="23">
        <f t="shared" si="58"/>
        <v>4</v>
      </c>
      <c r="U588" t="str">
        <f t="shared" si="59"/>
        <v>Apr-2025</v>
      </c>
    </row>
    <row r="589" spans="1:21" x14ac:dyDescent="0.3">
      <c r="A589" t="s">
        <v>1846</v>
      </c>
      <c r="B589" s="22">
        <v>45830</v>
      </c>
      <c r="C589" s="22">
        <v>45834</v>
      </c>
      <c r="D589" s="23" t="s">
        <v>50</v>
      </c>
      <c r="E589" s="23" t="s">
        <v>527</v>
      </c>
      <c r="F589" s="23" t="s">
        <v>52</v>
      </c>
      <c r="G589" s="23" t="s">
        <v>81</v>
      </c>
      <c r="H589" s="23" t="s">
        <v>82</v>
      </c>
      <c r="I589" s="23" t="s">
        <v>55</v>
      </c>
      <c r="J589" s="23" t="s">
        <v>56</v>
      </c>
      <c r="K589" s="23" t="s">
        <v>151</v>
      </c>
      <c r="L589" s="24">
        <v>23566.32</v>
      </c>
      <c r="M589">
        <v>2</v>
      </c>
      <c r="N589" s="25">
        <v>0</v>
      </c>
      <c r="O589" s="24">
        <v>4011.48</v>
      </c>
      <c r="P589" s="26">
        <f t="shared" si="54"/>
        <v>0.17022089150957809</v>
      </c>
      <c r="Q589" t="str">
        <f t="shared" si="55"/>
        <v>Low</v>
      </c>
      <c r="R589" t="str">
        <f t="shared" si="56"/>
        <v>None</v>
      </c>
      <c r="S589" s="23">
        <f t="shared" si="57"/>
        <v>2025</v>
      </c>
      <c r="T589" s="23">
        <f t="shared" si="58"/>
        <v>6</v>
      </c>
      <c r="U589" t="str">
        <f t="shared" si="59"/>
        <v>Jun-2025</v>
      </c>
    </row>
    <row r="590" spans="1:21" x14ac:dyDescent="0.3">
      <c r="A590" t="s">
        <v>1849</v>
      </c>
      <c r="B590" s="22">
        <v>45467</v>
      </c>
      <c r="C590" s="22">
        <v>45468</v>
      </c>
      <c r="D590" s="23" t="s">
        <v>78</v>
      </c>
      <c r="E590" s="23" t="s">
        <v>595</v>
      </c>
      <c r="F590" s="23" t="s">
        <v>52</v>
      </c>
      <c r="G590" s="23" t="s">
        <v>81</v>
      </c>
      <c r="H590" s="23" t="s">
        <v>82</v>
      </c>
      <c r="I590" s="23" t="s">
        <v>55</v>
      </c>
      <c r="J590" s="23" t="s">
        <v>141</v>
      </c>
      <c r="K590" s="23" t="s">
        <v>978</v>
      </c>
      <c r="L590" s="24">
        <v>11328.03</v>
      </c>
      <c r="M590">
        <v>7</v>
      </c>
      <c r="N590" s="25">
        <v>0.15</v>
      </c>
      <c r="O590" s="24">
        <v>3290.38</v>
      </c>
      <c r="P590" s="26">
        <f t="shared" si="54"/>
        <v>0.29046356692205089</v>
      </c>
      <c r="Q590" t="str">
        <f t="shared" si="55"/>
        <v>Medium</v>
      </c>
      <c r="R590" t="str">
        <f t="shared" si="56"/>
        <v>Medium</v>
      </c>
      <c r="S590" s="23">
        <f t="shared" si="57"/>
        <v>2024</v>
      </c>
      <c r="T590" s="23">
        <f t="shared" si="58"/>
        <v>6</v>
      </c>
      <c r="U590" t="str">
        <f t="shared" si="59"/>
        <v>Jun-2024</v>
      </c>
    </row>
    <row r="591" spans="1:21" x14ac:dyDescent="0.3">
      <c r="A591" t="s">
        <v>1851</v>
      </c>
      <c r="B591" s="22">
        <v>45789</v>
      </c>
      <c r="C591" s="22">
        <v>45796</v>
      </c>
      <c r="D591" s="23" t="s">
        <v>50</v>
      </c>
      <c r="E591" s="23" t="s">
        <v>726</v>
      </c>
      <c r="F591" s="23" t="s">
        <v>71</v>
      </c>
      <c r="G591" s="23" t="s">
        <v>63</v>
      </c>
      <c r="H591" s="23" t="s">
        <v>213</v>
      </c>
      <c r="I591" s="23" t="s">
        <v>118</v>
      </c>
      <c r="J591" s="23" t="s">
        <v>191</v>
      </c>
      <c r="K591" s="23" t="s">
        <v>829</v>
      </c>
      <c r="L591" s="24">
        <v>45515.43</v>
      </c>
      <c r="M591">
        <v>9</v>
      </c>
      <c r="N591" s="25">
        <v>0.05</v>
      </c>
      <c r="O591" s="24">
        <v>16128.32</v>
      </c>
      <c r="P591" s="26">
        <f t="shared" si="54"/>
        <v>0.35434840448612698</v>
      </c>
      <c r="Q591" t="str">
        <f t="shared" si="55"/>
        <v>High</v>
      </c>
      <c r="R591" t="str">
        <f t="shared" si="56"/>
        <v>Low</v>
      </c>
      <c r="S591" s="23">
        <f t="shared" si="57"/>
        <v>2025</v>
      </c>
      <c r="T591" s="23">
        <f t="shared" si="58"/>
        <v>5</v>
      </c>
      <c r="U591" t="str">
        <f t="shared" si="59"/>
        <v>May-2025</v>
      </c>
    </row>
    <row r="592" spans="1:21" x14ac:dyDescent="0.3">
      <c r="A592" t="s">
        <v>1854</v>
      </c>
      <c r="B592" s="22">
        <v>44587</v>
      </c>
      <c r="C592" s="22">
        <v>44592</v>
      </c>
      <c r="D592" s="23" t="s">
        <v>50</v>
      </c>
      <c r="E592" s="23" t="s">
        <v>79</v>
      </c>
      <c r="F592" s="23" t="s">
        <v>80</v>
      </c>
      <c r="G592" s="23" t="s">
        <v>53</v>
      </c>
      <c r="H592" s="23" t="s">
        <v>90</v>
      </c>
      <c r="I592" s="23" t="s">
        <v>118</v>
      </c>
      <c r="J592" s="23" t="s">
        <v>119</v>
      </c>
      <c r="K592" s="23" t="s">
        <v>197</v>
      </c>
      <c r="L592" s="24">
        <v>67804.399999999994</v>
      </c>
      <c r="M592">
        <v>10</v>
      </c>
      <c r="N592" s="25">
        <v>0.05</v>
      </c>
      <c r="O592" s="24">
        <v>23548.65</v>
      </c>
      <c r="P592" s="26">
        <f t="shared" si="54"/>
        <v>0.3473026824217898</v>
      </c>
      <c r="Q592" t="str">
        <f t="shared" si="55"/>
        <v>High</v>
      </c>
      <c r="R592" t="str">
        <f t="shared" si="56"/>
        <v>Low</v>
      </c>
      <c r="S592" s="23">
        <f t="shared" si="57"/>
        <v>2022</v>
      </c>
      <c r="T592" s="23">
        <f t="shared" si="58"/>
        <v>1</v>
      </c>
      <c r="U592" t="str">
        <f t="shared" si="59"/>
        <v>Jan-2022</v>
      </c>
    </row>
    <row r="593" spans="1:21" x14ac:dyDescent="0.3">
      <c r="A593" t="s">
        <v>1855</v>
      </c>
      <c r="B593" s="22">
        <v>44652</v>
      </c>
      <c r="C593" s="22">
        <v>44653</v>
      </c>
      <c r="D593" s="23" t="s">
        <v>61</v>
      </c>
      <c r="E593" s="23" t="s">
        <v>692</v>
      </c>
      <c r="F593" s="23" t="s">
        <v>71</v>
      </c>
      <c r="G593" s="23" t="s">
        <v>179</v>
      </c>
      <c r="H593" s="23" t="s">
        <v>236</v>
      </c>
      <c r="I593" s="23" t="s">
        <v>118</v>
      </c>
      <c r="J593" s="23" t="s">
        <v>303</v>
      </c>
      <c r="K593" s="23" t="s">
        <v>304</v>
      </c>
      <c r="L593" s="24">
        <v>38147.040000000001</v>
      </c>
      <c r="M593">
        <v>8</v>
      </c>
      <c r="N593" s="25">
        <v>0.1</v>
      </c>
      <c r="O593" s="24">
        <v>11234.71</v>
      </c>
      <c r="P593" s="26">
        <f t="shared" si="54"/>
        <v>0.29451066190194569</v>
      </c>
      <c r="Q593" t="str">
        <f t="shared" si="55"/>
        <v>Medium</v>
      </c>
      <c r="R593" t="str">
        <f t="shared" si="56"/>
        <v>Low</v>
      </c>
      <c r="S593" s="23">
        <f t="shared" si="57"/>
        <v>2022</v>
      </c>
      <c r="T593" s="23">
        <f t="shared" si="58"/>
        <v>4</v>
      </c>
      <c r="U593" t="str">
        <f t="shared" si="59"/>
        <v>Apr-2022</v>
      </c>
    </row>
    <row r="594" spans="1:21" x14ac:dyDescent="0.3">
      <c r="A594" t="s">
        <v>1856</v>
      </c>
      <c r="B594" s="22">
        <v>44578</v>
      </c>
      <c r="C594" s="22">
        <v>44583</v>
      </c>
      <c r="D594" s="23" t="s">
        <v>61</v>
      </c>
      <c r="E594" s="23" t="s">
        <v>345</v>
      </c>
      <c r="F594" s="23" t="s">
        <v>80</v>
      </c>
      <c r="G594" s="23" t="s">
        <v>179</v>
      </c>
      <c r="H594" s="23" t="s">
        <v>180</v>
      </c>
      <c r="I594" s="23" t="s">
        <v>96</v>
      </c>
      <c r="J594" s="23" t="s">
        <v>97</v>
      </c>
      <c r="K594" s="23" t="s">
        <v>98</v>
      </c>
      <c r="L594" s="24">
        <v>38720.839999999997</v>
      </c>
      <c r="M594">
        <v>4</v>
      </c>
      <c r="N594" s="25">
        <v>0.05</v>
      </c>
      <c r="O594" s="24">
        <v>7492.48</v>
      </c>
      <c r="P594" s="26">
        <f t="shared" si="54"/>
        <v>0.19349993440224955</v>
      </c>
      <c r="Q594" t="str">
        <f t="shared" si="55"/>
        <v>Low</v>
      </c>
      <c r="R594" t="str">
        <f t="shared" si="56"/>
        <v>Low</v>
      </c>
      <c r="S594" s="23">
        <f t="shared" si="57"/>
        <v>2022</v>
      </c>
      <c r="T594" s="23">
        <f t="shared" si="58"/>
        <v>1</v>
      </c>
      <c r="U594" t="str">
        <f t="shared" si="59"/>
        <v>Jan-2022</v>
      </c>
    </row>
    <row r="595" spans="1:21" x14ac:dyDescent="0.3">
      <c r="A595" t="s">
        <v>1857</v>
      </c>
      <c r="B595" s="22">
        <v>45261</v>
      </c>
      <c r="C595" s="22">
        <v>45263</v>
      </c>
      <c r="D595" s="23" t="s">
        <v>102</v>
      </c>
      <c r="E595" s="23" t="s">
        <v>253</v>
      </c>
      <c r="F595" s="23" t="s">
        <v>80</v>
      </c>
      <c r="G595" s="23" t="s">
        <v>72</v>
      </c>
      <c r="H595" s="23" t="s">
        <v>73</v>
      </c>
      <c r="I595" s="23" t="s">
        <v>118</v>
      </c>
      <c r="J595" s="23" t="s">
        <v>119</v>
      </c>
      <c r="K595" s="23" t="s">
        <v>197</v>
      </c>
      <c r="L595" s="24">
        <v>5255.25</v>
      </c>
      <c r="M595">
        <v>3</v>
      </c>
      <c r="N595" s="25">
        <v>0</v>
      </c>
      <c r="O595" s="24">
        <v>1450.54</v>
      </c>
      <c r="P595" s="26">
        <f t="shared" si="54"/>
        <v>0.27601731601731599</v>
      </c>
      <c r="Q595" t="str">
        <f t="shared" si="55"/>
        <v>Medium</v>
      </c>
      <c r="R595" t="str">
        <f t="shared" si="56"/>
        <v>None</v>
      </c>
      <c r="S595" s="23">
        <f t="shared" si="57"/>
        <v>2023</v>
      </c>
      <c r="T595" s="23">
        <f t="shared" si="58"/>
        <v>12</v>
      </c>
      <c r="U595" t="str">
        <f t="shared" si="59"/>
        <v>Dec-2023</v>
      </c>
    </row>
    <row r="596" spans="1:21" x14ac:dyDescent="0.3">
      <c r="A596" t="s">
        <v>1858</v>
      </c>
      <c r="B596" s="22">
        <v>44569</v>
      </c>
      <c r="C596" s="22">
        <v>44575</v>
      </c>
      <c r="D596" s="23" t="s">
        <v>61</v>
      </c>
      <c r="E596" s="23" t="s">
        <v>1111</v>
      </c>
      <c r="F596" s="23" t="s">
        <v>80</v>
      </c>
      <c r="G596" s="23" t="s">
        <v>53</v>
      </c>
      <c r="H596" s="23" t="s">
        <v>110</v>
      </c>
      <c r="I596" s="23" t="s">
        <v>96</v>
      </c>
      <c r="J596" s="23" t="s">
        <v>97</v>
      </c>
      <c r="K596" s="23" t="s">
        <v>416</v>
      </c>
      <c r="L596" s="24">
        <v>22670.76</v>
      </c>
      <c r="M596">
        <v>7</v>
      </c>
      <c r="N596" s="25">
        <v>0.05</v>
      </c>
      <c r="O596" s="24">
        <v>4167</v>
      </c>
      <c r="P596" s="26">
        <f t="shared" si="54"/>
        <v>0.1838050422658967</v>
      </c>
      <c r="Q596" t="str">
        <f t="shared" si="55"/>
        <v>Low</v>
      </c>
      <c r="R596" t="str">
        <f t="shared" si="56"/>
        <v>Low</v>
      </c>
      <c r="S596" s="23">
        <f t="shared" si="57"/>
        <v>2022</v>
      </c>
      <c r="T596" s="23">
        <f t="shared" si="58"/>
        <v>1</v>
      </c>
      <c r="U596" t="str">
        <f t="shared" si="59"/>
        <v>Jan-2022</v>
      </c>
    </row>
    <row r="597" spans="1:21" x14ac:dyDescent="0.3">
      <c r="A597" t="s">
        <v>1860</v>
      </c>
      <c r="B597" s="22">
        <v>44575</v>
      </c>
      <c r="C597" s="22">
        <v>44578</v>
      </c>
      <c r="D597" s="23" t="s">
        <v>50</v>
      </c>
      <c r="E597" s="23" t="s">
        <v>1861</v>
      </c>
      <c r="F597" s="23" t="s">
        <v>52</v>
      </c>
      <c r="G597" s="23" t="s">
        <v>179</v>
      </c>
      <c r="H597" s="23" t="s">
        <v>180</v>
      </c>
      <c r="I597" s="23" t="s">
        <v>83</v>
      </c>
      <c r="J597" s="23" t="s">
        <v>84</v>
      </c>
      <c r="K597" s="23" t="s">
        <v>105</v>
      </c>
      <c r="L597" s="24">
        <v>38175</v>
      </c>
      <c r="M597">
        <v>4</v>
      </c>
      <c r="N597" s="25">
        <v>0.1</v>
      </c>
      <c r="O597" s="24">
        <v>13365.88</v>
      </c>
      <c r="P597" s="26">
        <f t="shared" si="54"/>
        <v>0.35012128356254091</v>
      </c>
      <c r="Q597" t="str">
        <f t="shared" si="55"/>
        <v>High</v>
      </c>
      <c r="R597" t="str">
        <f t="shared" si="56"/>
        <v>Low</v>
      </c>
      <c r="S597" s="23">
        <f t="shared" si="57"/>
        <v>2022</v>
      </c>
      <c r="T597" s="23">
        <f t="shared" si="58"/>
        <v>1</v>
      </c>
      <c r="U597" t="str">
        <f t="shared" si="59"/>
        <v>Jan-2022</v>
      </c>
    </row>
    <row r="598" spans="1:21" x14ac:dyDescent="0.3">
      <c r="A598" t="s">
        <v>1862</v>
      </c>
      <c r="B598" s="22">
        <v>44622</v>
      </c>
      <c r="C598" s="22">
        <v>44624</v>
      </c>
      <c r="D598" s="23" t="s">
        <v>61</v>
      </c>
      <c r="E598" s="23" t="s">
        <v>914</v>
      </c>
      <c r="F598" s="23" t="s">
        <v>52</v>
      </c>
      <c r="G598" s="23" t="s">
        <v>72</v>
      </c>
      <c r="H598" s="23" t="s">
        <v>104</v>
      </c>
      <c r="I598" s="23" t="s">
        <v>118</v>
      </c>
      <c r="J598" s="23" t="s">
        <v>303</v>
      </c>
      <c r="K598" s="23" t="s">
        <v>304</v>
      </c>
      <c r="L598" s="24">
        <v>2072.3200000000002</v>
      </c>
      <c r="M598">
        <v>4</v>
      </c>
      <c r="N598" s="25">
        <v>0.1</v>
      </c>
      <c r="O598" s="24">
        <v>321.43</v>
      </c>
      <c r="P598" s="26">
        <f t="shared" si="54"/>
        <v>0.1551063542310068</v>
      </c>
      <c r="Q598" t="str">
        <f t="shared" si="55"/>
        <v>Low</v>
      </c>
      <c r="R598" t="str">
        <f t="shared" si="56"/>
        <v>Low</v>
      </c>
      <c r="S598" s="23">
        <f t="shared" si="57"/>
        <v>2022</v>
      </c>
      <c r="T598" s="23">
        <f t="shared" si="58"/>
        <v>3</v>
      </c>
      <c r="U598" t="str">
        <f t="shared" si="59"/>
        <v>Mar-2022</v>
      </c>
    </row>
    <row r="599" spans="1:21" x14ac:dyDescent="0.3">
      <c r="A599" t="s">
        <v>1864</v>
      </c>
      <c r="B599" s="22">
        <v>44604</v>
      </c>
      <c r="C599" s="22">
        <v>44611</v>
      </c>
      <c r="D599" s="23" t="s">
        <v>61</v>
      </c>
      <c r="E599" s="23" t="s">
        <v>70</v>
      </c>
      <c r="F599" s="23" t="s">
        <v>71</v>
      </c>
      <c r="G599" s="23" t="s">
        <v>53</v>
      </c>
      <c r="H599" s="23" t="s">
        <v>90</v>
      </c>
      <c r="I599" s="23" t="s">
        <v>96</v>
      </c>
      <c r="J599" s="23" t="s">
        <v>135</v>
      </c>
      <c r="K599" s="23" t="s">
        <v>275</v>
      </c>
      <c r="L599" s="24">
        <v>59888.7</v>
      </c>
      <c r="M599">
        <v>6</v>
      </c>
      <c r="N599" s="25">
        <v>0.2</v>
      </c>
      <c r="O599" s="24">
        <v>7460.91</v>
      </c>
      <c r="P599" s="26">
        <f t="shared" si="54"/>
        <v>0.1245795951490014</v>
      </c>
      <c r="Q599" t="str">
        <f t="shared" si="55"/>
        <v>Low</v>
      </c>
      <c r="R599" t="str">
        <f t="shared" si="56"/>
        <v>Medium</v>
      </c>
      <c r="S599" s="23">
        <f t="shared" si="57"/>
        <v>2022</v>
      </c>
      <c r="T599" s="23">
        <f t="shared" si="58"/>
        <v>2</v>
      </c>
      <c r="U599" t="str">
        <f t="shared" si="59"/>
        <v>Feb-2022</v>
      </c>
    </row>
    <row r="600" spans="1:21" x14ac:dyDescent="0.3">
      <c r="A600" t="s">
        <v>1866</v>
      </c>
      <c r="B600" s="22">
        <v>45838</v>
      </c>
      <c r="C600" s="22">
        <v>45842</v>
      </c>
      <c r="D600" s="23" t="s">
        <v>50</v>
      </c>
      <c r="E600" s="23" t="s">
        <v>440</v>
      </c>
      <c r="F600" s="23" t="s">
        <v>52</v>
      </c>
      <c r="G600" s="23" t="s">
        <v>53</v>
      </c>
      <c r="H600" s="23" t="s">
        <v>110</v>
      </c>
      <c r="I600" s="23" t="s">
        <v>96</v>
      </c>
      <c r="J600" s="23" t="s">
        <v>97</v>
      </c>
      <c r="K600" s="23" t="s">
        <v>181</v>
      </c>
      <c r="L600" s="24">
        <v>65571.899999999994</v>
      </c>
      <c r="M600">
        <v>10</v>
      </c>
      <c r="N600" s="25">
        <v>0.25</v>
      </c>
      <c r="O600" s="24">
        <v>16664.900000000001</v>
      </c>
      <c r="P600" s="26">
        <f t="shared" si="54"/>
        <v>0.25414697454244889</v>
      </c>
      <c r="Q600" t="str">
        <f t="shared" si="55"/>
        <v>Medium</v>
      </c>
      <c r="R600" t="str">
        <f t="shared" si="56"/>
        <v>High</v>
      </c>
      <c r="S600" s="23">
        <f t="shared" si="57"/>
        <v>2025</v>
      </c>
      <c r="T600" s="23">
        <f t="shared" si="58"/>
        <v>6</v>
      </c>
      <c r="U600" t="str">
        <f t="shared" si="59"/>
        <v>Jun-2025</v>
      </c>
    </row>
    <row r="601" spans="1:21" x14ac:dyDescent="0.3">
      <c r="A601" t="s">
        <v>1867</v>
      </c>
      <c r="B601" s="22">
        <v>44656</v>
      </c>
      <c r="C601" s="22">
        <v>44663</v>
      </c>
      <c r="D601" s="23" t="s">
        <v>61</v>
      </c>
      <c r="E601" s="23" t="s">
        <v>644</v>
      </c>
      <c r="F601" s="23" t="s">
        <v>52</v>
      </c>
      <c r="G601" s="23" t="s">
        <v>72</v>
      </c>
      <c r="H601" s="23" t="s">
        <v>104</v>
      </c>
      <c r="I601" s="23" t="s">
        <v>55</v>
      </c>
      <c r="J601" s="23" t="s">
        <v>141</v>
      </c>
      <c r="K601" s="23" t="s">
        <v>142</v>
      </c>
      <c r="L601" s="24">
        <v>130788.81</v>
      </c>
      <c r="M601">
        <v>9</v>
      </c>
      <c r="N601" s="25">
        <v>0.15</v>
      </c>
      <c r="O601" s="24">
        <v>38652.93</v>
      </c>
      <c r="P601" s="26">
        <f t="shared" si="54"/>
        <v>0.29553698057196176</v>
      </c>
      <c r="Q601" t="str">
        <f t="shared" si="55"/>
        <v>Medium</v>
      </c>
      <c r="R601" t="str">
        <f t="shared" si="56"/>
        <v>Medium</v>
      </c>
      <c r="S601" s="23">
        <f t="shared" si="57"/>
        <v>2022</v>
      </c>
      <c r="T601" s="23">
        <f t="shared" si="58"/>
        <v>4</v>
      </c>
      <c r="U601" t="str">
        <f t="shared" si="59"/>
        <v>Apr-2022</v>
      </c>
    </row>
    <row r="602" spans="1:21" x14ac:dyDescent="0.3">
      <c r="A602" t="s">
        <v>1868</v>
      </c>
      <c r="B602" s="22">
        <v>44728</v>
      </c>
      <c r="C602" s="22">
        <v>44735</v>
      </c>
      <c r="D602" s="23" t="s">
        <v>102</v>
      </c>
      <c r="E602" s="23" t="s">
        <v>904</v>
      </c>
      <c r="F602" s="23" t="s">
        <v>52</v>
      </c>
      <c r="G602" s="23" t="s">
        <v>179</v>
      </c>
      <c r="H602" s="23" t="s">
        <v>236</v>
      </c>
      <c r="I602" s="23" t="s">
        <v>118</v>
      </c>
      <c r="J602" s="23" t="s">
        <v>119</v>
      </c>
      <c r="K602" s="23" t="s">
        <v>270</v>
      </c>
      <c r="L602" s="24">
        <v>22793.439999999999</v>
      </c>
      <c r="M602">
        <v>8</v>
      </c>
      <c r="N602" s="25">
        <v>0.25</v>
      </c>
      <c r="O602" s="24">
        <v>5240.16</v>
      </c>
      <c r="P602" s="26">
        <f t="shared" si="54"/>
        <v>0.22989772495946204</v>
      </c>
      <c r="Q602" t="str">
        <f t="shared" si="55"/>
        <v>Medium</v>
      </c>
      <c r="R602" t="str">
        <f t="shared" si="56"/>
        <v>High</v>
      </c>
      <c r="S602" s="23">
        <f t="shared" si="57"/>
        <v>2022</v>
      </c>
      <c r="T602" s="23">
        <f t="shared" si="58"/>
        <v>6</v>
      </c>
      <c r="U602" t="str">
        <f t="shared" si="59"/>
        <v>Jun-2022</v>
      </c>
    </row>
    <row r="603" spans="1:21" x14ac:dyDescent="0.3">
      <c r="A603" t="s">
        <v>1871</v>
      </c>
      <c r="B603" s="22">
        <v>45984</v>
      </c>
      <c r="C603" s="22">
        <v>45988</v>
      </c>
      <c r="D603" s="23" t="s">
        <v>102</v>
      </c>
      <c r="E603" s="23" t="s">
        <v>1820</v>
      </c>
      <c r="F603" s="23" t="s">
        <v>80</v>
      </c>
      <c r="G603" s="23" t="s">
        <v>63</v>
      </c>
      <c r="H603" s="23" t="s">
        <v>213</v>
      </c>
      <c r="I603" s="23" t="s">
        <v>83</v>
      </c>
      <c r="J603" s="23" t="s">
        <v>156</v>
      </c>
      <c r="K603" s="23" t="s">
        <v>157</v>
      </c>
      <c r="L603" s="24">
        <v>103799.12</v>
      </c>
      <c r="M603">
        <v>8</v>
      </c>
      <c r="N603" s="25">
        <v>0.15</v>
      </c>
      <c r="O603" s="24">
        <v>30470.11</v>
      </c>
      <c r="P603" s="26">
        <f t="shared" si="54"/>
        <v>0.29354882777426244</v>
      </c>
      <c r="Q603" t="str">
        <f t="shared" si="55"/>
        <v>Medium</v>
      </c>
      <c r="R603" t="str">
        <f t="shared" si="56"/>
        <v>Medium</v>
      </c>
      <c r="S603" s="23">
        <f t="shared" si="57"/>
        <v>2025</v>
      </c>
      <c r="T603" s="23">
        <f t="shared" si="58"/>
        <v>11</v>
      </c>
      <c r="U603" t="str">
        <f t="shared" si="59"/>
        <v>Nov-2025</v>
      </c>
    </row>
    <row r="604" spans="1:21" x14ac:dyDescent="0.3">
      <c r="A604" t="s">
        <v>1872</v>
      </c>
      <c r="B604" s="22">
        <v>45432</v>
      </c>
      <c r="C604" s="22">
        <v>45436</v>
      </c>
      <c r="D604" s="23" t="s">
        <v>61</v>
      </c>
      <c r="E604" s="23" t="s">
        <v>814</v>
      </c>
      <c r="F604" s="23" t="s">
        <v>80</v>
      </c>
      <c r="G604" s="23" t="s">
        <v>81</v>
      </c>
      <c r="H604" s="23" t="s">
        <v>284</v>
      </c>
      <c r="I604" s="23" t="s">
        <v>55</v>
      </c>
      <c r="J604" s="23" t="s">
        <v>141</v>
      </c>
      <c r="K604" s="23" t="s">
        <v>978</v>
      </c>
      <c r="L604" s="24">
        <v>48629.79</v>
      </c>
      <c r="M604">
        <v>9</v>
      </c>
      <c r="N604" s="25">
        <v>0.2</v>
      </c>
      <c r="O604" s="24">
        <v>15161.38</v>
      </c>
      <c r="P604" s="26">
        <f t="shared" si="54"/>
        <v>0.31177144709035343</v>
      </c>
      <c r="Q604" t="str">
        <f t="shared" si="55"/>
        <v>High</v>
      </c>
      <c r="R604" t="str">
        <f t="shared" si="56"/>
        <v>Medium</v>
      </c>
      <c r="S604" s="23">
        <f t="shared" si="57"/>
        <v>2024</v>
      </c>
      <c r="T604" s="23">
        <f t="shared" si="58"/>
        <v>5</v>
      </c>
      <c r="U604" t="str">
        <f t="shared" si="59"/>
        <v>May-2024</v>
      </c>
    </row>
    <row r="605" spans="1:21" x14ac:dyDescent="0.3">
      <c r="A605" t="s">
        <v>1873</v>
      </c>
      <c r="B605" s="22">
        <v>45611</v>
      </c>
      <c r="C605" s="22">
        <v>45616</v>
      </c>
      <c r="D605" s="23" t="s">
        <v>78</v>
      </c>
      <c r="E605" s="23" t="s">
        <v>472</v>
      </c>
      <c r="F605" s="23" t="s">
        <v>71</v>
      </c>
      <c r="G605" s="23" t="s">
        <v>63</v>
      </c>
      <c r="H605" s="23" t="s">
        <v>202</v>
      </c>
      <c r="I605" s="23" t="s">
        <v>118</v>
      </c>
      <c r="J605" s="23" t="s">
        <v>119</v>
      </c>
      <c r="K605" s="23" t="s">
        <v>197</v>
      </c>
      <c r="L605" s="24">
        <v>29295.45</v>
      </c>
      <c r="M605">
        <v>5</v>
      </c>
      <c r="N605" s="25">
        <v>0.05</v>
      </c>
      <c r="O605" s="24">
        <v>8059.15</v>
      </c>
      <c r="P605" s="26">
        <f t="shared" si="54"/>
        <v>0.27509903415035436</v>
      </c>
      <c r="Q605" t="str">
        <f t="shared" si="55"/>
        <v>Medium</v>
      </c>
      <c r="R605" t="str">
        <f t="shared" si="56"/>
        <v>Low</v>
      </c>
      <c r="S605" s="23">
        <f t="shared" si="57"/>
        <v>2024</v>
      </c>
      <c r="T605" s="23">
        <f t="shared" si="58"/>
        <v>11</v>
      </c>
      <c r="U605" t="str">
        <f t="shared" si="59"/>
        <v>Nov-2024</v>
      </c>
    </row>
    <row r="606" spans="1:21" x14ac:dyDescent="0.3">
      <c r="A606" t="s">
        <v>1875</v>
      </c>
      <c r="B606" s="22">
        <v>45105</v>
      </c>
      <c r="C606" s="22">
        <v>45111</v>
      </c>
      <c r="D606" s="23" t="s">
        <v>50</v>
      </c>
      <c r="E606" s="23" t="s">
        <v>1878</v>
      </c>
      <c r="F606" s="23" t="s">
        <v>71</v>
      </c>
      <c r="G606" s="23" t="s">
        <v>179</v>
      </c>
      <c r="H606" s="23" t="s">
        <v>180</v>
      </c>
      <c r="I606" s="23" t="s">
        <v>118</v>
      </c>
      <c r="J606" s="23" t="s">
        <v>303</v>
      </c>
      <c r="K606" s="23" t="s">
        <v>304</v>
      </c>
      <c r="L606" s="24">
        <v>2511.92</v>
      </c>
      <c r="M606">
        <v>2</v>
      </c>
      <c r="N606" s="25">
        <v>0</v>
      </c>
      <c r="O606" s="24">
        <v>661.87</v>
      </c>
      <c r="P606" s="26">
        <f t="shared" si="54"/>
        <v>0.26349167170929011</v>
      </c>
      <c r="Q606" t="str">
        <f t="shared" si="55"/>
        <v>Medium</v>
      </c>
      <c r="R606" t="str">
        <f t="shared" si="56"/>
        <v>None</v>
      </c>
      <c r="S606" s="23">
        <f t="shared" si="57"/>
        <v>2023</v>
      </c>
      <c r="T606" s="23">
        <f t="shared" si="58"/>
        <v>6</v>
      </c>
      <c r="U606" t="str">
        <f t="shared" si="59"/>
        <v>Jun-2023</v>
      </c>
    </row>
    <row r="607" spans="1:21" x14ac:dyDescent="0.3">
      <c r="A607" t="s">
        <v>1879</v>
      </c>
      <c r="B607" s="22">
        <v>45245</v>
      </c>
      <c r="C607" s="22">
        <v>45247</v>
      </c>
      <c r="D607" s="23" t="s">
        <v>78</v>
      </c>
      <c r="E607" s="23" t="s">
        <v>320</v>
      </c>
      <c r="F607" s="23" t="s">
        <v>80</v>
      </c>
      <c r="G607" s="23" t="s">
        <v>72</v>
      </c>
      <c r="H607" s="23" t="s">
        <v>104</v>
      </c>
      <c r="I607" s="23" t="s">
        <v>83</v>
      </c>
      <c r="J607" s="23" t="s">
        <v>84</v>
      </c>
      <c r="K607" s="23" t="s">
        <v>85</v>
      </c>
      <c r="L607" s="24">
        <v>21856.55</v>
      </c>
      <c r="M607">
        <v>5</v>
      </c>
      <c r="N607" s="25">
        <v>0.1</v>
      </c>
      <c r="O607" s="24">
        <v>4017.15</v>
      </c>
      <c r="P607" s="26">
        <f t="shared" si="54"/>
        <v>0.18379616179131658</v>
      </c>
      <c r="Q607" t="str">
        <f t="shared" si="55"/>
        <v>Low</v>
      </c>
      <c r="R607" t="str">
        <f t="shared" si="56"/>
        <v>Low</v>
      </c>
      <c r="S607" s="23">
        <f t="shared" si="57"/>
        <v>2023</v>
      </c>
      <c r="T607" s="23">
        <f t="shared" si="58"/>
        <v>11</v>
      </c>
      <c r="U607" t="str">
        <f t="shared" si="59"/>
        <v>Nov-2023</v>
      </c>
    </row>
    <row r="608" spans="1:21" x14ac:dyDescent="0.3">
      <c r="A608" t="s">
        <v>1881</v>
      </c>
      <c r="B608" s="22">
        <v>45389</v>
      </c>
      <c r="C608" s="22">
        <v>45393</v>
      </c>
      <c r="D608" s="23" t="s">
        <v>50</v>
      </c>
      <c r="E608" s="23" t="s">
        <v>1882</v>
      </c>
      <c r="F608" s="23" t="s">
        <v>52</v>
      </c>
      <c r="G608" s="23" t="s">
        <v>63</v>
      </c>
      <c r="H608" s="23" t="s">
        <v>172</v>
      </c>
      <c r="I608" s="23" t="s">
        <v>83</v>
      </c>
      <c r="J608" s="23" t="s">
        <v>156</v>
      </c>
      <c r="K608" s="23" t="s">
        <v>285</v>
      </c>
      <c r="L608" s="24">
        <v>31336.880000000001</v>
      </c>
      <c r="M608">
        <v>4</v>
      </c>
      <c r="N608" s="25">
        <v>0.2</v>
      </c>
      <c r="O608" s="24">
        <v>5279.5</v>
      </c>
      <c r="P608" s="26">
        <f t="shared" si="54"/>
        <v>0.16847561084575108</v>
      </c>
      <c r="Q608" t="str">
        <f t="shared" si="55"/>
        <v>Low</v>
      </c>
      <c r="R608" t="str">
        <f t="shared" si="56"/>
        <v>Medium</v>
      </c>
      <c r="S608" s="23">
        <f t="shared" si="57"/>
        <v>2024</v>
      </c>
      <c r="T608" s="23">
        <f t="shared" si="58"/>
        <v>4</v>
      </c>
      <c r="U608" t="str">
        <f t="shared" si="59"/>
        <v>Apr-2024</v>
      </c>
    </row>
    <row r="609" spans="1:21" x14ac:dyDescent="0.3">
      <c r="A609" t="s">
        <v>1883</v>
      </c>
      <c r="B609" s="22">
        <v>45506</v>
      </c>
      <c r="C609" s="22">
        <v>45509</v>
      </c>
      <c r="D609" s="23" t="s">
        <v>50</v>
      </c>
      <c r="E609" s="23" t="s">
        <v>1884</v>
      </c>
      <c r="F609" s="23" t="s">
        <v>71</v>
      </c>
      <c r="G609" s="23" t="s">
        <v>63</v>
      </c>
      <c r="H609" s="23" t="s">
        <v>172</v>
      </c>
      <c r="I609" s="23" t="s">
        <v>96</v>
      </c>
      <c r="J609" s="23" t="s">
        <v>166</v>
      </c>
      <c r="K609" s="23" t="s">
        <v>762</v>
      </c>
      <c r="L609" s="24">
        <v>5745.56</v>
      </c>
      <c r="M609">
        <v>1</v>
      </c>
      <c r="N609" s="25">
        <v>0.2</v>
      </c>
      <c r="O609" s="24">
        <v>834.54</v>
      </c>
      <c r="P609" s="26">
        <f t="shared" si="54"/>
        <v>0.14524954921713459</v>
      </c>
      <c r="Q609" t="str">
        <f t="shared" si="55"/>
        <v>Low</v>
      </c>
      <c r="R609" t="str">
        <f t="shared" si="56"/>
        <v>Medium</v>
      </c>
      <c r="S609" s="23">
        <f t="shared" si="57"/>
        <v>2024</v>
      </c>
      <c r="T609" s="23">
        <f t="shared" si="58"/>
        <v>8</v>
      </c>
      <c r="U609" t="str">
        <f t="shared" si="59"/>
        <v>Aug-2024</v>
      </c>
    </row>
    <row r="610" spans="1:21" x14ac:dyDescent="0.3">
      <c r="A610" t="s">
        <v>1885</v>
      </c>
      <c r="B610" s="22">
        <v>45187</v>
      </c>
      <c r="C610" s="22">
        <v>45193</v>
      </c>
      <c r="D610" s="23" t="s">
        <v>50</v>
      </c>
      <c r="E610" s="23" t="s">
        <v>1627</v>
      </c>
      <c r="F610" s="23" t="s">
        <v>71</v>
      </c>
      <c r="G610" s="23" t="s">
        <v>53</v>
      </c>
      <c r="H610" s="23" t="s">
        <v>246</v>
      </c>
      <c r="I610" s="23" t="s">
        <v>96</v>
      </c>
      <c r="J610" s="23" t="s">
        <v>166</v>
      </c>
      <c r="K610" s="23" t="s">
        <v>762</v>
      </c>
      <c r="L610" s="24">
        <v>41711.67</v>
      </c>
      <c r="M610">
        <v>9</v>
      </c>
      <c r="N610" s="25">
        <v>0.2</v>
      </c>
      <c r="O610" s="24">
        <v>13153.86</v>
      </c>
      <c r="P610" s="26">
        <f t="shared" si="54"/>
        <v>0.31535203457449679</v>
      </c>
      <c r="Q610" t="str">
        <f t="shared" si="55"/>
        <v>High</v>
      </c>
      <c r="R610" t="str">
        <f t="shared" si="56"/>
        <v>Medium</v>
      </c>
      <c r="S610" s="23">
        <f t="shared" si="57"/>
        <v>2023</v>
      </c>
      <c r="T610" s="23">
        <f t="shared" si="58"/>
        <v>9</v>
      </c>
      <c r="U610" t="str">
        <f t="shared" si="59"/>
        <v>Sep-2023</v>
      </c>
    </row>
    <row r="611" spans="1:21" x14ac:dyDescent="0.3">
      <c r="A611" t="s">
        <v>1888</v>
      </c>
      <c r="B611" s="22">
        <v>44627</v>
      </c>
      <c r="C611" s="22">
        <v>44629</v>
      </c>
      <c r="D611" s="23" t="s">
        <v>61</v>
      </c>
      <c r="E611" s="23" t="s">
        <v>1891</v>
      </c>
      <c r="F611" s="23" t="s">
        <v>80</v>
      </c>
      <c r="G611" s="23" t="s">
        <v>179</v>
      </c>
      <c r="H611" s="23" t="s">
        <v>236</v>
      </c>
      <c r="I611" s="23" t="s">
        <v>96</v>
      </c>
      <c r="J611" s="23" t="s">
        <v>135</v>
      </c>
      <c r="K611" s="23" t="s">
        <v>275</v>
      </c>
      <c r="L611" s="24">
        <v>16220.92</v>
      </c>
      <c r="M611">
        <v>2</v>
      </c>
      <c r="N611" s="25">
        <v>0.05</v>
      </c>
      <c r="O611" s="24">
        <v>4334.88</v>
      </c>
      <c r="P611" s="26">
        <f t="shared" si="54"/>
        <v>0.26724008256005211</v>
      </c>
      <c r="Q611" t="str">
        <f t="shared" si="55"/>
        <v>Medium</v>
      </c>
      <c r="R611" t="str">
        <f t="shared" si="56"/>
        <v>Low</v>
      </c>
      <c r="S611" s="23">
        <f t="shared" si="57"/>
        <v>2022</v>
      </c>
      <c r="T611" s="23">
        <f t="shared" si="58"/>
        <v>3</v>
      </c>
      <c r="U611" t="str">
        <f t="shared" si="59"/>
        <v>Mar-2022</v>
      </c>
    </row>
    <row r="612" spans="1:21" x14ac:dyDescent="0.3">
      <c r="A612" t="s">
        <v>1892</v>
      </c>
      <c r="B612" s="22">
        <v>45235</v>
      </c>
      <c r="C612" s="22">
        <v>45240</v>
      </c>
      <c r="D612" s="23" t="s">
        <v>102</v>
      </c>
      <c r="E612" s="23" t="s">
        <v>1199</v>
      </c>
      <c r="F612" s="23" t="s">
        <v>52</v>
      </c>
      <c r="G612" s="23" t="s">
        <v>81</v>
      </c>
      <c r="H612" s="23" t="s">
        <v>284</v>
      </c>
      <c r="I612" s="23" t="s">
        <v>55</v>
      </c>
      <c r="J612" s="23" t="s">
        <v>56</v>
      </c>
      <c r="K612" s="23" t="s">
        <v>57</v>
      </c>
      <c r="L612" s="24">
        <v>9435.5400000000009</v>
      </c>
      <c r="M612">
        <v>3</v>
      </c>
      <c r="N612" s="25">
        <v>0.15</v>
      </c>
      <c r="O612" s="24">
        <v>2639.01</v>
      </c>
      <c r="P612" s="26">
        <f t="shared" si="54"/>
        <v>0.2796882849312281</v>
      </c>
      <c r="Q612" t="str">
        <f t="shared" si="55"/>
        <v>Medium</v>
      </c>
      <c r="R612" t="str">
        <f t="shared" si="56"/>
        <v>Medium</v>
      </c>
      <c r="S612" s="23">
        <f t="shared" si="57"/>
        <v>2023</v>
      </c>
      <c r="T612" s="23">
        <f t="shared" si="58"/>
        <v>11</v>
      </c>
      <c r="U612" t="str">
        <f t="shared" si="59"/>
        <v>Nov-2023</v>
      </c>
    </row>
    <row r="613" spans="1:21" x14ac:dyDescent="0.3">
      <c r="A613" t="s">
        <v>1894</v>
      </c>
      <c r="B613" s="22">
        <v>45039</v>
      </c>
      <c r="C613" s="22">
        <v>45042</v>
      </c>
      <c r="D613" s="23" t="s">
        <v>50</v>
      </c>
      <c r="E613" s="23" t="s">
        <v>370</v>
      </c>
      <c r="F613" s="23" t="s">
        <v>71</v>
      </c>
      <c r="G613" s="23" t="s">
        <v>179</v>
      </c>
      <c r="H613" s="23" t="s">
        <v>180</v>
      </c>
      <c r="I613" s="23" t="s">
        <v>83</v>
      </c>
      <c r="J613" s="23" t="s">
        <v>84</v>
      </c>
      <c r="K613" s="23" t="s">
        <v>105</v>
      </c>
      <c r="L613" s="24">
        <v>17668.84</v>
      </c>
      <c r="M613">
        <v>7</v>
      </c>
      <c r="N613" s="25">
        <v>0</v>
      </c>
      <c r="O613" s="24">
        <v>6497.11</v>
      </c>
      <c r="P613" s="26">
        <f t="shared" si="54"/>
        <v>0.36771570742618076</v>
      </c>
      <c r="Q613" t="str">
        <f t="shared" si="55"/>
        <v>High</v>
      </c>
      <c r="R613" t="str">
        <f t="shared" si="56"/>
        <v>None</v>
      </c>
      <c r="S613" s="23">
        <f t="shared" si="57"/>
        <v>2023</v>
      </c>
      <c r="T613" s="23">
        <f t="shared" si="58"/>
        <v>4</v>
      </c>
      <c r="U613" t="str">
        <f t="shared" si="59"/>
        <v>Apr-2023</v>
      </c>
    </row>
    <row r="614" spans="1:21" x14ac:dyDescent="0.3">
      <c r="A614" t="s">
        <v>1895</v>
      </c>
      <c r="B614" s="22">
        <v>45418</v>
      </c>
      <c r="C614" s="22">
        <v>45422</v>
      </c>
      <c r="D614" s="23" t="s">
        <v>50</v>
      </c>
      <c r="E614" s="23" t="s">
        <v>1897</v>
      </c>
      <c r="F614" s="23" t="s">
        <v>52</v>
      </c>
      <c r="G614" s="23" t="s">
        <v>53</v>
      </c>
      <c r="H614" s="23" t="s">
        <v>90</v>
      </c>
      <c r="I614" s="23" t="s">
        <v>96</v>
      </c>
      <c r="J614" s="23" t="s">
        <v>166</v>
      </c>
      <c r="K614" s="23" t="s">
        <v>167</v>
      </c>
      <c r="L614" s="24">
        <v>87113.5</v>
      </c>
      <c r="M614">
        <v>10</v>
      </c>
      <c r="N614" s="25">
        <v>0.1</v>
      </c>
      <c r="O614" s="24">
        <v>19845.7</v>
      </c>
      <c r="P614" s="26">
        <f t="shared" si="54"/>
        <v>0.22781428825612562</v>
      </c>
      <c r="Q614" t="str">
        <f t="shared" si="55"/>
        <v>Medium</v>
      </c>
      <c r="R614" t="str">
        <f t="shared" si="56"/>
        <v>Low</v>
      </c>
      <c r="S614" s="23">
        <f t="shared" si="57"/>
        <v>2024</v>
      </c>
      <c r="T614" s="23">
        <f t="shared" si="58"/>
        <v>5</v>
      </c>
      <c r="U614" t="str">
        <f t="shared" si="59"/>
        <v>May-2024</v>
      </c>
    </row>
    <row r="615" spans="1:21" x14ac:dyDescent="0.3">
      <c r="A615" t="s">
        <v>1898</v>
      </c>
      <c r="B615" s="22">
        <v>45591</v>
      </c>
      <c r="C615" s="22">
        <v>45597</v>
      </c>
      <c r="D615" s="23" t="s">
        <v>102</v>
      </c>
      <c r="E615" s="23" t="s">
        <v>621</v>
      </c>
      <c r="F615" s="23" t="s">
        <v>52</v>
      </c>
      <c r="G615" s="23" t="s">
        <v>53</v>
      </c>
      <c r="H615" s="23" t="s">
        <v>246</v>
      </c>
      <c r="I615" s="23" t="s">
        <v>55</v>
      </c>
      <c r="J615" s="23" t="s">
        <v>56</v>
      </c>
      <c r="K615" s="23" t="s">
        <v>74</v>
      </c>
      <c r="L615" s="24">
        <v>31930.720000000001</v>
      </c>
      <c r="M615">
        <v>4</v>
      </c>
      <c r="N615" s="25">
        <v>0.2</v>
      </c>
      <c r="O615" s="24">
        <v>4602.88</v>
      </c>
      <c r="P615" s="26">
        <f t="shared" si="54"/>
        <v>0.14415208927327663</v>
      </c>
      <c r="Q615" t="str">
        <f t="shared" si="55"/>
        <v>Low</v>
      </c>
      <c r="R615" t="str">
        <f t="shared" si="56"/>
        <v>Medium</v>
      </c>
      <c r="S615" s="23">
        <f t="shared" si="57"/>
        <v>2024</v>
      </c>
      <c r="T615" s="23">
        <f t="shared" si="58"/>
        <v>10</v>
      </c>
      <c r="U615" t="str">
        <f t="shared" si="59"/>
        <v>Oct-2024</v>
      </c>
    </row>
    <row r="616" spans="1:21" x14ac:dyDescent="0.3">
      <c r="A616" t="s">
        <v>1901</v>
      </c>
      <c r="B616" s="22">
        <v>45504</v>
      </c>
      <c r="C616" s="22">
        <v>45508</v>
      </c>
      <c r="D616" s="23" t="s">
        <v>50</v>
      </c>
      <c r="E616" s="23" t="s">
        <v>1437</v>
      </c>
      <c r="F616" s="23" t="s">
        <v>80</v>
      </c>
      <c r="G616" s="23" t="s">
        <v>63</v>
      </c>
      <c r="H616" s="23" t="s">
        <v>64</v>
      </c>
      <c r="I616" s="23" t="s">
        <v>118</v>
      </c>
      <c r="J616" s="23" t="s">
        <v>119</v>
      </c>
      <c r="K616" s="23" t="s">
        <v>270</v>
      </c>
      <c r="L616" s="24">
        <v>19028.34</v>
      </c>
      <c r="M616">
        <v>3</v>
      </c>
      <c r="N616" s="25">
        <v>0.05</v>
      </c>
      <c r="O616" s="24">
        <v>3163.62</v>
      </c>
      <c r="P616" s="26">
        <f t="shared" si="54"/>
        <v>0.1662583283670567</v>
      </c>
      <c r="Q616" t="str">
        <f t="shared" si="55"/>
        <v>Low</v>
      </c>
      <c r="R616" t="str">
        <f t="shared" si="56"/>
        <v>Low</v>
      </c>
      <c r="S616" s="23">
        <f t="shared" si="57"/>
        <v>2024</v>
      </c>
      <c r="T616" s="23">
        <f t="shared" si="58"/>
        <v>7</v>
      </c>
      <c r="U616" t="str">
        <f t="shared" si="59"/>
        <v>Jul-2024</v>
      </c>
    </row>
    <row r="617" spans="1:21" x14ac:dyDescent="0.3">
      <c r="A617" t="s">
        <v>1903</v>
      </c>
      <c r="B617" s="22">
        <v>45446</v>
      </c>
      <c r="C617" s="22">
        <v>45450</v>
      </c>
      <c r="D617" s="23" t="s">
        <v>102</v>
      </c>
      <c r="E617" s="23" t="s">
        <v>1905</v>
      </c>
      <c r="F617" s="23" t="s">
        <v>52</v>
      </c>
      <c r="G617" s="23" t="s">
        <v>63</v>
      </c>
      <c r="H617" s="23" t="s">
        <v>213</v>
      </c>
      <c r="I617" s="23" t="s">
        <v>83</v>
      </c>
      <c r="J617" s="23" t="s">
        <v>156</v>
      </c>
      <c r="K617" s="23" t="s">
        <v>285</v>
      </c>
      <c r="L617" s="24">
        <v>40679.730000000003</v>
      </c>
      <c r="M617">
        <v>9</v>
      </c>
      <c r="N617" s="25">
        <v>0</v>
      </c>
      <c r="O617" s="24">
        <v>9172.83</v>
      </c>
      <c r="P617" s="26">
        <f t="shared" si="54"/>
        <v>0.22548895973498348</v>
      </c>
      <c r="Q617" t="str">
        <f t="shared" si="55"/>
        <v>Medium</v>
      </c>
      <c r="R617" t="str">
        <f t="shared" si="56"/>
        <v>None</v>
      </c>
      <c r="S617" s="23">
        <f t="shared" si="57"/>
        <v>2024</v>
      </c>
      <c r="T617" s="23">
        <f t="shared" si="58"/>
        <v>6</v>
      </c>
      <c r="U617" t="str">
        <f t="shared" si="59"/>
        <v>Jun-2024</v>
      </c>
    </row>
    <row r="618" spans="1:21" x14ac:dyDescent="0.3">
      <c r="A618" t="s">
        <v>1906</v>
      </c>
      <c r="B618" s="22">
        <v>45006</v>
      </c>
      <c r="C618" s="22">
        <v>45010</v>
      </c>
      <c r="D618" s="23" t="s">
        <v>102</v>
      </c>
      <c r="E618" s="23" t="s">
        <v>603</v>
      </c>
      <c r="F618" s="23" t="s">
        <v>71</v>
      </c>
      <c r="G618" s="23" t="s">
        <v>81</v>
      </c>
      <c r="H618" s="23" t="s">
        <v>82</v>
      </c>
      <c r="I618" s="23" t="s">
        <v>118</v>
      </c>
      <c r="J618" s="23" t="s">
        <v>119</v>
      </c>
      <c r="K618" s="23" t="s">
        <v>197</v>
      </c>
      <c r="L618" s="24">
        <v>11822.85</v>
      </c>
      <c r="M618">
        <v>3</v>
      </c>
      <c r="N618" s="25">
        <v>0.2</v>
      </c>
      <c r="O618" s="24">
        <v>3677.77</v>
      </c>
      <c r="P618" s="26">
        <f t="shared" si="54"/>
        <v>0.31107304922248019</v>
      </c>
      <c r="Q618" t="str">
        <f t="shared" si="55"/>
        <v>High</v>
      </c>
      <c r="R618" t="str">
        <f t="shared" si="56"/>
        <v>Medium</v>
      </c>
      <c r="S618" s="23">
        <f t="shared" si="57"/>
        <v>2023</v>
      </c>
      <c r="T618" s="23">
        <f t="shared" si="58"/>
        <v>3</v>
      </c>
      <c r="U618" t="str">
        <f t="shared" si="59"/>
        <v>Mar-2023</v>
      </c>
    </row>
    <row r="619" spans="1:21" x14ac:dyDescent="0.3">
      <c r="A619" t="s">
        <v>1908</v>
      </c>
      <c r="B619" s="22">
        <v>44616</v>
      </c>
      <c r="C619" s="22">
        <v>44617</v>
      </c>
      <c r="D619" s="23" t="s">
        <v>102</v>
      </c>
      <c r="E619" s="23" t="s">
        <v>588</v>
      </c>
      <c r="F619" s="23" t="s">
        <v>80</v>
      </c>
      <c r="G619" s="23" t="s">
        <v>63</v>
      </c>
      <c r="H619" s="23" t="s">
        <v>172</v>
      </c>
      <c r="I619" s="23" t="s">
        <v>96</v>
      </c>
      <c r="J619" s="23" t="s">
        <v>111</v>
      </c>
      <c r="K619" s="23" t="s">
        <v>328</v>
      </c>
      <c r="L619" s="24">
        <v>9486.5</v>
      </c>
      <c r="M619">
        <v>5</v>
      </c>
      <c r="N619" s="25">
        <v>0.05</v>
      </c>
      <c r="O619" s="24">
        <v>2867.88</v>
      </c>
      <c r="P619" s="26">
        <f t="shared" si="54"/>
        <v>0.30231170610868074</v>
      </c>
      <c r="Q619" t="str">
        <f t="shared" si="55"/>
        <v>High</v>
      </c>
      <c r="R619" t="str">
        <f t="shared" si="56"/>
        <v>Low</v>
      </c>
      <c r="S619" s="23">
        <f t="shared" si="57"/>
        <v>2022</v>
      </c>
      <c r="T619" s="23">
        <f t="shared" si="58"/>
        <v>2</v>
      </c>
      <c r="U619" t="str">
        <f t="shared" si="59"/>
        <v>Feb-2022</v>
      </c>
    </row>
    <row r="620" spans="1:21" x14ac:dyDescent="0.3">
      <c r="A620" t="s">
        <v>1910</v>
      </c>
      <c r="B620" s="22">
        <v>45512</v>
      </c>
      <c r="C620" s="22">
        <v>45516</v>
      </c>
      <c r="D620" s="23" t="s">
        <v>102</v>
      </c>
      <c r="E620" s="23" t="s">
        <v>475</v>
      </c>
      <c r="F620" s="23" t="s">
        <v>80</v>
      </c>
      <c r="G620" s="23" t="s">
        <v>53</v>
      </c>
      <c r="H620" s="23" t="s">
        <v>246</v>
      </c>
      <c r="I620" s="23" t="s">
        <v>83</v>
      </c>
      <c r="J620" s="23" t="s">
        <v>379</v>
      </c>
      <c r="K620" s="23" t="s">
        <v>562</v>
      </c>
      <c r="L620" s="24">
        <v>8174.16</v>
      </c>
      <c r="M620">
        <v>3</v>
      </c>
      <c r="N620" s="25">
        <v>0</v>
      </c>
      <c r="O620" s="24">
        <v>2029.26</v>
      </c>
      <c r="P620" s="26">
        <f t="shared" si="54"/>
        <v>0.24825303150415456</v>
      </c>
      <c r="Q620" t="str">
        <f t="shared" si="55"/>
        <v>Medium</v>
      </c>
      <c r="R620" t="str">
        <f t="shared" si="56"/>
        <v>None</v>
      </c>
      <c r="S620" s="23">
        <f t="shared" si="57"/>
        <v>2024</v>
      </c>
      <c r="T620" s="23">
        <f t="shared" si="58"/>
        <v>8</v>
      </c>
      <c r="U620" t="str">
        <f t="shared" si="59"/>
        <v>Aug-2024</v>
      </c>
    </row>
    <row r="621" spans="1:21" x14ac:dyDescent="0.3">
      <c r="A621" t="s">
        <v>1912</v>
      </c>
      <c r="B621" s="22">
        <v>44924</v>
      </c>
      <c r="C621" s="22">
        <v>44927</v>
      </c>
      <c r="D621" s="23" t="s">
        <v>50</v>
      </c>
      <c r="E621" s="23" t="s">
        <v>1004</v>
      </c>
      <c r="F621" s="23" t="s">
        <v>52</v>
      </c>
      <c r="G621" s="23" t="s">
        <v>81</v>
      </c>
      <c r="H621" s="23" t="s">
        <v>82</v>
      </c>
      <c r="I621" s="23" t="s">
        <v>118</v>
      </c>
      <c r="J621" s="23" t="s">
        <v>303</v>
      </c>
      <c r="K621" s="23" t="s">
        <v>491</v>
      </c>
      <c r="L621" s="24">
        <v>17001.12</v>
      </c>
      <c r="M621">
        <v>6</v>
      </c>
      <c r="N621" s="25">
        <v>0.25</v>
      </c>
      <c r="O621" s="24">
        <v>4990.54</v>
      </c>
      <c r="P621" s="26">
        <f t="shared" si="54"/>
        <v>0.29354183724366395</v>
      </c>
      <c r="Q621" t="str">
        <f t="shared" si="55"/>
        <v>Medium</v>
      </c>
      <c r="R621" t="str">
        <f t="shared" si="56"/>
        <v>High</v>
      </c>
      <c r="S621" s="23">
        <f t="shared" si="57"/>
        <v>2022</v>
      </c>
      <c r="T621" s="23">
        <f t="shared" si="58"/>
        <v>12</v>
      </c>
      <c r="U621" t="str">
        <f t="shared" si="59"/>
        <v>Dec-2022</v>
      </c>
    </row>
    <row r="622" spans="1:21" x14ac:dyDescent="0.3">
      <c r="A622" t="s">
        <v>1915</v>
      </c>
      <c r="B622" s="22">
        <v>45944</v>
      </c>
      <c r="C622" s="22">
        <v>45949</v>
      </c>
      <c r="D622" s="23" t="s">
        <v>61</v>
      </c>
      <c r="E622" s="23" t="s">
        <v>370</v>
      </c>
      <c r="F622" s="23" t="s">
        <v>80</v>
      </c>
      <c r="G622" s="23" t="s">
        <v>179</v>
      </c>
      <c r="H622" s="23" t="s">
        <v>180</v>
      </c>
      <c r="I622" s="23" t="s">
        <v>96</v>
      </c>
      <c r="J622" s="23" t="s">
        <v>97</v>
      </c>
      <c r="K622" s="23" t="s">
        <v>181</v>
      </c>
      <c r="L622" s="24">
        <v>9053.44</v>
      </c>
      <c r="M622">
        <v>1</v>
      </c>
      <c r="N622" s="25">
        <v>0</v>
      </c>
      <c r="O622" s="24">
        <v>1873.13</v>
      </c>
      <c r="P622" s="26">
        <f t="shared" si="54"/>
        <v>0.20689704686837268</v>
      </c>
      <c r="Q622" t="str">
        <f t="shared" si="55"/>
        <v>Medium</v>
      </c>
      <c r="R622" t="str">
        <f t="shared" si="56"/>
        <v>None</v>
      </c>
      <c r="S622" s="23">
        <f t="shared" si="57"/>
        <v>2025</v>
      </c>
      <c r="T622" s="23">
        <f t="shared" si="58"/>
        <v>10</v>
      </c>
      <c r="U622" t="str">
        <f t="shared" si="59"/>
        <v>Oct-2025</v>
      </c>
    </row>
    <row r="623" spans="1:21" x14ac:dyDescent="0.3">
      <c r="A623" t="s">
        <v>1918</v>
      </c>
      <c r="B623" s="22">
        <v>44975</v>
      </c>
      <c r="C623" s="22">
        <v>44977</v>
      </c>
      <c r="D623" s="23" t="s">
        <v>78</v>
      </c>
      <c r="E623" s="23" t="s">
        <v>217</v>
      </c>
      <c r="F623" s="23" t="s">
        <v>52</v>
      </c>
      <c r="G623" s="23" t="s">
        <v>81</v>
      </c>
      <c r="H623" s="23" t="s">
        <v>186</v>
      </c>
      <c r="I623" s="23" t="s">
        <v>55</v>
      </c>
      <c r="J623" s="23" t="s">
        <v>173</v>
      </c>
      <c r="K623" s="23" t="s">
        <v>780</v>
      </c>
      <c r="L623" s="24">
        <v>41053.599999999999</v>
      </c>
      <c r="M623">
        <v>4</v>
      </c>
      <c r="N623" s="25">
        <v>0</v>
      </c>
      <c r="O623" s="24">
        <v>14157.66</v>
      </c>
      <c r="P623" s="26">
        <f t="shared" si="54"/>
        <v>0.34485794181265467</v>
      </c>
      <c r="Q623" t="str">
        <f t="shared" si="55"/>
        <v>High</v>
      </c>
      <c r="R623" t="str">
        <f t="shared" si="56"/>
        <v>None</v>
      </c>
      <c r="S623" s="23">
        <f t="shared" si="57"/>
        <v>2023</v>
      </c>
      <c r="T623" s="23">
        <f t="shared" si="58"/>
        <v>2</v>
      </c>
      <c r="U623" t="str">
        <f t="shared" si="59"/>
        <v>Feb-2023</v>
      </c>
    </row>
    <row r="624" spans="1:21" x14ac:dyDescent="0.3">
      <c r="A624" t="s">
        <v>1920</v>
      </c>
      <c r="B624" s="22">
        <v>44759</v>
      </c>
      <c r="C624" s="22">
        <v>44766</v>
      </c>
      <c r="D624" s="23" t="s">
        <v>61</v>
      </c>
      <c r="E624" s="23" t="s">
        <v>1923</v>
      </c>
      <c r="F624" s="23" t="s">
        <v>71</v>
      </c>
      <c r="G624" s="23" t="s">
        <v>179</v>
      </c>
      <c r="H624" s="23" t="s">
        <v>180</v>
      </c>
      <c r="I624" s="23" t="s">
        <v>118</v>
      </c>
      <c r="J624" s="23" t="s">
        <v>230</v>
      </c>
      <c r="K624" s="23" t="s">
        <v>231</v>
      </c>
      <c r="L624" s="24">
        <v>37780.68</v>
      </c>
      <c r="M624">
        <v>4</v>
      </c>
      <c r="N624" s="25">
        <v>0.2</v>
      </c>
      <c r="O624" s="24">
        <v>9104.66</v>
      </c>
      <c r="P624" s="26">
        <f t="shared" si="54"/>
        <v>0.24098719239569005</v>
      </c>
      <c r="Q624" t="str">
        <f t="shared" si="55"/>
        <v>Medium</v>
      </c>
      <c r="R624" t="str">
        <f t="shared" si="56"/>
        <v>Medium</v>
      </c>
      <c r="S624" s="23">
        <f t="shared" si="57"/>
        <v>2022</v>
      </c>
      <c r="T624" s="23">
        <f t="shared" si="58"/>
        <v>7</v>
      </c>
      <c r="U624" t="str">
        <f t="shared" si="59"/>
        <v>Jul-2022</v>
      </c>
    </row>
    <row r="625" spans="1:21" x14ac:dyDescent="0.3">
      <c r="A625" t="s">
        <v>1924</v>
      </c>
      <c r="B625" s="22">
        <v>45438</v>
      </c>
      <c r="C625" s="22">
        <v>45439</v>
      </c>
      <c r="D625" s="23" t="s">
        <v>61</v>
      </c>
      <c r="E625" s="23" t="s">
        <v>1001</v>
      </c>
      <c r="F625" s="23" t="s">
        <v>71</v>
      </c>
      <c r="G625" s="23" t="s">
        <v>72</v>
      </c>
      <c r="H625" s="23" t="s">
        <v>104</v>
      </c>
      <c r="I625" s="23" t="s">
        <v>55</v>
      </c>
      <c r="J625" s="23" t="s">
        <v>56</v>
      </c>
      <c r="K625" s="23" t="s">
        <v>74</v>
      </c>
      <c r="L625" s="24">
        <v>2263.92</v>
      </c>
      <c r="M625">
        <v>6</v>
      </c>
      <c r="N625" s="25">
        <v>0.05</v>
      </c>
      <c r="O625" s="24">
        <v>613.61</v>
      </c>
      <c r="P625" s="26">
        <f t="shared" si="54"/>
        <v>0.27103872928372025</v>
      </c>
      <c r="Q625" t="str">
        <f t="shared" si="55"/>
        <v>Medium</v>
      </c>
      <c r="R625" t="str">
        <f t="shared" si="56"/>
        <v>Low</v>
      </c>
      <c r="S625" s="23">
        <f t="shared" si="57"/>
        <v>2024</v>
      </c>
      <c r="T625" s="23">
        <f t="shared" si="58"/>
        <v>5</v>
      </c>
      <c r="U625" t="str">
        <f t="shared" si="59"/>
        <v>May-2024</v>
      </c>
    </row>
    <row r="626" spans="1:21" x14ac:dyDescent="0.3">
      <c r="A626" t="s">
        <v>1927</v>
      </c>
      <c r="B626" s="22">
        <v>44697</v>
      </c>
      <c r="C626" s="22">
        <v>44703</v>
      </c>
      <c r="D626" s="23" t="s">
        <v>78</v>
      </c>
      <c r="E626" s="23" t="s">
        <v>1929</v>
      </c>
      <c r="F626" s="23" t="s">
        <v>52</v>
      </c>
      <c r="G626" s="23" t="s">
        <v>81</v>
      </c>
      <c r="H626" s="23" t="s">
        <v>284</v>
      </c>
      <c r="I626" s="23" t="s">
        <v>96</v>
      </c>
      <c r="J626" s="23" t="s">
        <v>97</v>
      </c>
      <c r="K626" s="23" t="s">
        <v>416</v>
      </c>
      <c r="L626" s="24">
        <v>117999.36</v>
      </c>
      <c r="M626">
        <v>8</v>
      </c>
      <c r="N626" s="25">
        <v>0</v>
      </c>
      <c r="O626" s="24">
        <v>26180.19</v>
      </c>
      <c r="P626" s="26">
        <f t="shared" si="54"/>
        <v>0.22186722029678804</v>
      </c>
      <c r="Q626" t="str">
        <f t="shared" si="55"/>
        <v>Medium</v>
      </c>
      <c r="R626" t="str">
        <f t="shared" si="56"/>
        <v>None</v>
      </c>
      <c r="S626" s="23">
        <f t="shared" si="57"/>
        <v>2022</v>
      </c>
      <c r="T626" s="23">
        <f t="shared" si="58"/>
        <v>5</v>
      </c>
      <c r="U626" t="str">
        <f t="shared" si="59"/>
        <v>May-2022</v>
      </c>
    </row>
    <row r="627" spans="1:21" x14ac:dyDescent="0.3">
      <c r="A627" t="s">
        <v>1930</v>
      </c>
      <c r="B627" s="22">
        <v>45727</v>
      </c>
      <c r="C627" s="22">
        <v>45729</v>
      </c>
      <c r="D627" s="23" t="s">
        <v>78</v>
      </c>
      <c r="E627" s="23" t="s">
        <v>1931</v>
      </c>
      <c r="F627" s="23" t="s">
        <v>71</v>
      </c>
      <c r="G627" s="23" t="s">
        <v>63</v>
      </c>
      <c r="H627" s="23" t="s">
        <v>172</v>
      </c>
      <c r="I627" s="23" t="s">
        <v>118</v>
      </c>
      <c r="J627" s="23" t="s">
        <v>303</v>
      </c>
      <c r="K627" s="23" t="s">
        <v>421</v>
      </c>
      <c r="L627" s="24">
        <v>88048.320000000007</v>
      </c>
      <c r="M627">
        <v>6</v>
      </c>
      <c r="N627" s="25">
        <v>0.25</v>
      </c>
      <c r="O627" s="24">
        <v>18454.98</v>
      </c>
      <c r="P627" s="26">
        <f t="shared" si="54"/>
        <v>0.20960059203855336</v>
      </c>
      <c r="Q627" t="str">
        <f t="shared" si="55"/>
        <v>Medium</v>
      </c>
      <c r="R627" t="str">
        <f t="shared" si="56"/>
        <v>High</v>
      </c>
      <c r="S627" s="23">
        <f t="shared" si="57"/>
        <v>2025</v>
      </c>
      <c r="T627" s="23">
        <f t="shared" si="58"/>
        <v>3</v>
      </c>
      <c r="U627" t="str">
        <f t="shared" si="59"/>
        <v>Mar-2025</v>
      </c>
    </row>
    <row r="628" spans="1:21" x14ac:dyDescent="0.3">
      <c r="A628" t="s">
        <v>1932</v>
      </c>
      <c r="B628" s="22">
        <v>45248</v>
      </c>
      <c r="C628" s="22">
        <v>45249</v>
      </c>
      <c r="D628" s="23" t="s">
        <v>102</v>
      </c>
      <c r="E628" s="23" t="s">
        <v>875</v>
      </c>
      <c r="F628" s="23" t="s">
        <v>80</v>
      </c>
      <c r="G628" s="23" t="s">
        <v>53</v>
      </c>
      <c r="H628" s="23" t="s">
        <v>54</v>
      </c>
      <c r="I628" s="23" t="s">
        <v>83</v>
      </c>
      <c r="J628" s="23" t="s">
        <v>449</v>
      </c>
      <c r="K628" s="23" t="s">
        <v>681</v>
      </c>
      <c r="L628" s="24">
        <v>9541.92</v>
      </c>
      <c r="M628">
        <v>2</v>
      </c>
      <c r="N628" s="25">
        <v>0.25</v>
      </c>
      <c r="O628" s="24">
        <v>2095.9499999999998</v>
      </c>
      <c r="P628" s="26">
        <f t="shared" si="54"/>
        <v>0.21965705015342821</v>
      </c>
      <c r="Q628" t="str">
        <f t="shared" si="55"/>
        <v>Medium</v>
      </c>
      <c r="R628" t="str">
        <f t="shared" si="56"/>
        <v>High</v>
      </c>
      <c r="S628" s="23">
        <f t="shared" si="57"/>
        <v>2023</v>
      </c>
      <c r="T628" s="23">
        <f t="shared" si="58"/>
        <v>11</v>
      </c>
      <c r="U628" t="str">
        <f t="shared" si="59"/>
        <v>Nov-2023</v>
      </c>
    </row>
    <row r="629" spans="1:21" x14ac:dyDescent="0.3">
      <c r="A629" t="s">
        <v>1935</v>
      </c>
      <c r="B629" s="22">
        <v>45060</v>
      </c>
      <c r="C629" s="22">
        <v>45065</v>
      </c>
      <c r="D629" s="23" t="s">
        <v>50</v>
      </c>
      <c r="E629" s="23" t="s">
        <v>597</v>
      </c>
      <c r="F629" s="23" t="s">
        <v>71</v>
      </c>
      <c r="G629" s="23" t="s">
        <v>63</v>
      </c>
      <c r="H629" s="23" t="s">
        <v>64</v>
      </c>
      <c r="I629" s="23" t="s">
        <v>83</v>
      </c>
      <c r="J629" s="23" t="s">
        <v>156</v>
      </c>
      <c r="K629" s="23" t="s">
        <v>285</v>
      </c>
      <c r="L629" s="24">
        <v>38808.720000000001</v>
      </c>
      <c r="M629">
        <v>4</v>
      </c>
      <c r="N629" s="25">
        <v>0.05</v>
      </c>
      <c r="O629" s="24">
        <v>6236.19</v>
      </c>
      <c r="P629" s="26">
        <f t="shared" si="54"/>
        <v>0.16069043245950909</v>
      </c>
      <c r="Q629" t="str">
        <f t="shared" si="55"/>
        <v>Low</v>
      </c>
      <c r="R629" t="str">
        <f t="shared" si="56"/>
        <v>Low</v>
      </c>
      <c r="S629" s="23">
        <f t="shared" si="57"/>
        <v>2023</v>
      </c>
      <c r="T629" s="23">
        <f t="shared" si="58"/>
        <v>5</v>
      </c>
      <c r="U629" t="str">
        <f t="shared" si="59"/>
        <v>May-2023</v>
      </c>
    </row>
    <row r="630" spans="1:21" x14ac:dyDescent="0.3">
      <c r="A630" t="s">
        <v>1937</v>
      </c>
      <c r="B630" s="22">
        <v>45786</v>
      </c>
      <c r="C630" s="22">
        <v>45790</v>
      </c>
      <c r="D630" s="23" t="s">
        <v>78</v>
      </c>
      <c r="E630" s="23" t="s">
        <v>201</v>
      </c>
      <c r="F630" s="23" t="s">
        <v>71</v>
      </c>
      <c r="G630" s="23" t="s">
        <v>81</v>
      </c>
      <c r="H630" s="23" t="s">
        <v>186</v>
      </c>
      <c r="I630" s="23" t="s">
        <v>118</v>
      </c>
      <c r="J630" s="23" t="s">
        <v>191</v>
      </c>
      <c r="K630" s="23" t="s">
        <v>192</v>
      </c>
      <c r="L630" s="24">
        <v>31634.28</v>
      </c>
      <c r="M630">
        <v>6</v>
      </c>
      <c r="N630" s="25">
        <v>0.05</v>
      </c>
      <c r="O630" s="24">
        <v>7969.1</v>
      </c>
      <c r="P630" s="26">
        <f t="shared" si="54"/>
        <v>0.25191343062020066</v>
      </c>
      <c r="Q630" t="str">
        <f t="shared" si="55"/>
        <v>Medium</v>
      </c>
      <c r="R630" t="str">
        <f t="shared" si="56"/>
        <v>Low</v>
      </c>
      <c r="S630" s="23">
        <f t="shared" si="57"/>
        <v>2025</v>
      </c>
      <c r="T630" s="23">
        <f t="shared" si="58"/>
        <v>5</v>
      </c>
      <c r="U630" t="str">
        <f t="shared" si="59"/>
        <v>May-2025</v>
      </c>
    </row>
    <row r="631" spans="1:21" x14ac:dyDescent="0.3">
      <c r="A631" t="s">
        <v>1939</v>
      </c>
      <c r="B631" s="22">
        <v>45923</v>
      </c>
      <c r="C631" s="22">
        <v>45925</v>
      </c>
      <c r="D631" s="23" t="s">
        <v>61</v>
      </c>
      <c r="E631" s="23" t="s">
        <v>846</v>
      </c>
      <c r="F631" s="23" t="s">
        <v>80</v>
      </c>
      <c r="G631" s="23" t="s">
        <v>72</v>
      </c>
      <c r="H631" s="23" t="s">
        <v>104</v>
      </c>
      <c r="I631" s="23" t="s">
        <v>96</v>
      </c>
      <c r="J631" s="23" t="s">
        <v>111</v>
      </c>
      <c r="K631" s="23" t="s">
        <v>328</v>
      </c>
      <c r="L631" s="24">
        <v>9886.24</v>
      </c>
      <c r="M631">
        <v>8</v>
      </c>
      <c r="N631" s="25">
        <v>0.05</v>
      </c>
      <c r="O631" s="24">
        <v>3634.43</v>
      </c>
      <c r="P631" s="26">
        <f t="shared" si="54"/>
        <v>0.36762510317370406</v>
      </c>
      <c r="Q631" t="str">
        <f t="shared" si="55"/>
        <v>High</v>
      </c>
      <c r="R631" t="str">
        <f t="shared" si="56"/>
        <v>Low</v>
      </c>
      <c r="S631" s="23">
        <f t="shared" si="57"/>
        <v>2025</v>
      </c>
      <c r="T631" s="23">
        <f t="shared" si="58"/>
        <v>9</v>
      </c>
      <c r="U631" t="str">
        <f t="shared" si="59"/>
        <v>Sep-2025</v>
      </c>
    </row>
    <row r="632" spans="1:21" x14ac:dyDescent="0.3">
      <c r="A632" t="s">
        <v>1940</v>
      </c>
      <c r="B632" s="22">
        <v>44851</v>
      </c>
      <c r="C632" s="22">
        <v>44853</v>
      </c>
      <c r="D632" s="23" t="s">
        <v>61</v>
      </c>
      <c r="E632" s="23" t="s">
        <v>951</v>
      </c>
      <c r="F632" s="23" t="s">
        <v>80</v>
      </c>
      <c r="G632" s="23" t="s">
        <v>179</v>
      </c>
      <c r="H632" s="23" t="s">
        <v>180</v>
      </c>
      <c r="I632" s="23" t="s">
        <v>83</v>
      </c>
      <c r="J632" s="23" t="s">
        <v>449</v>
      </c>
      <c r="K632" s="23" t="s">
        <v>450</v>
      </c>
      <c r="L632" s="24">
        <v>38477.199999999997</v>
      </c>
      <c r="M632">
        <v>8</v>
      </c>
      <c r="N632" s="25">
        <v>0.25</v>
      </c>
      <c r="O632" s="24">
        <v>10118.040000000001</v>
      </c>
      <c r="P632" s="26">
        <f t="shared" si="54"/>
        <v>0.2629619618891188</v>
      </c>
      <c r="Q632" t="str">
        <f t="shared" si="55"/>
        <v>Medium</v>
      </c>
      <c r="R632" t="str">
        <f t="shared" si="56"/>
        <v>High</v>
      </c>
      <c r="S632" s="23">
        <f t="shared" si="57"/>
        <v>2022</v>
      </c>
      <c r="T632" s="23">
        <f t="shared" si="58"/>
        <v>10</v>
      </c>
      <c r="U632" t="str">
        <f t="shared" si="59"/>
        <v>Oct-2022</v>
      </c>
    </row>
    <row r="633" spans="1:21" x14ac:dyDescent="0.3">
      <c r="A633" t="s">
        <v>1942</v>
      </c>
      <c r="B633" s="22">
        <v>45430</v>
      </c>
      <c r="C633" s="22">
        <v>45432</v>
      </c>
      <c r="D633" s="23" t="s">
        <v>61</v>
      </c>
      <c r="E633" s="23" t="s">
        <v>998</v>
      </c>
      <c r="F633" s="23" t="s">
        <v>80</v>
      </c>
      <c r="G633" s="23" t="s">
        <v>63</v>
      </c>
      <c r="H633" s="23" t="s">
        <v>172</v>
      </c>
      <c r="I633" s="23" t="s">
        <v>118</v>
      </c>
      <c r="J633" s="23" t="s">
        <v>119</v>
      </c>
      <c r="K633" s="23" t="s">
        <v>120</v>
      </c>
      <c r="L633" s="24">
        <v>36564.120000000003</v>
      </c>
      <c r="M633">
        <v>6</v>
      </c>
      <c r="N633" s="25">
        <v>0.05</v>
      </c>
      <c r="O633" s="24">
        <v>9806.7000000000007</v>
      </c>
      <c r="P633" s="26">
        <f t="shared" si="54"/>
        <v>0.26820555232834814</v>
      </c>
      <c r="Q633" t="str">
        <f t="shared" si="55"/>
        <v>Medium</v>
      </c>
      <c r="R633" t="str">
        <f t="shared" si="56"/>
        <v>Low</v>
      </c>
      <c r="S633" s="23">
        <f t="shared" si="57"/>
        <v>2024</v>
      </c>
      <c r="T633" s="23">
        <f t="shared" si="58"/>
        <v>5</v>
      </c>
      <c r="U633" t="str">
        <f t="shared" si="59"/>
        <v>May-2024</v>
      </c>
    </row>
    <row r="634" spans="1:21" x14ac:dyDescent="0.3">
      <c r="A634" t="s">
        <v>1943</v>
      </c>
      <c r="B634" s="22">
        <v>45427</v>
      </c>
      <c r="C634" s="22">
        <v>45432</v>
      </c>
      <c r="D634" s="23" t="s">
        <v>102</v>
      </c>
      <c r="E634" s="23" t="s">
        <v>134</v>
      </c>
      <c r="F634" s="23" t="s">
        <v>52</v>
      </c>
      <c r="G634" s="23" t="s">
        <v>63</v>
      </c>
      <c r="H634" s="23" t="s">
        <v>202</v>
      </c>
      <c r="I634" s="23" t="s">
        <v>55</v>
      </c>
      <c r="J634" s="23" t="s">
        <v>141</v>
      </c>
      <c r="K634" s="23" t="s">
        <v>241</v>
      </c>
      <c r="L634" s="24">
        <v>22152.78</v>
      </c>
      <c r="M634">
        <v>9</v>
      </c>
      <c r="N634" s="25">
        <v>0.25</v>
      </c>
      <c r="O634" s="24">
        <v>5916.04</v>
      </c>
      <c r="P634" s="26">
        <f t="shared" si="54"/>
        <v>0.26705632430782955</v>
      </c>
      <c r="Q634" t="str">
        <f t="shared" si="55"/>
        <v>Medium</v>
      </c>
      <c r="R634" t="str">
        <f t="shared" si="56"/>
        <v>High</v>
      </c>
      <c r="S634" s="23">
        <f t="shared" si="57"/>
        <v>2024</v>
      </c>
      <c r="T634" s="23">
        <f t="shared" si="58"/>
        <v>5</v>
      </c>
      <c r="U634" t="str">
        <f t="shared" si="59"/>
        <v>May-2024</v>
      </c>
    </row>
    <row r="635" spans="1:21" x14ac:dyDescent="0.3">
      <c r="A635" t="s">
        <v>1944</v>
      </c>
      <c r="B635" s="22">
        <v>45341</v>
      </c>
      <c r="C635" s="22">
        <v>45345</v>
      </c>
      <c r="D635" s="23" t="s">
        <v>78</v>
      </c>
      <c r="E635" s="23" t="s">
        <v>411</v>
      </c>
      <c r="F635" s="23" t="s">
        <v>71</v>
      </c>
      <c r="G635" s="23" t="s">
        <v>179</v>
      </c>
      <c r="H635" s="23" t="s">
        <v>236</v>
      </c>
      <c r="I635" s="23" t="s">
        <v>55</v>
      </c>
      <c r="J635" s="23" t="s">
        <v>141</v>
      </c>
      <c r="K635" s="23" t="s">
        <v>142</v>
      </c>
      <c r="L635" s="24">
        <v>24772.720000000001</v>
      </c>
      <c r="M635">
        <v>8</v>
      </c>
      <c r="N635" s="25">
        <v>0.05</v>
      </c>
      <c r="O635" s="24">
        <v>9389.0400000000009</v>
      </c>
      <c r="P635" s="26">
        <f t="shared" si="54"/>
        <v>0.37900723053423285</v>
      </c>
      <c r="Q635" t="str">
        <f t="shared" si="55"/>
        <v>High</v>
      </c>
      <c r="R635" t="str">
        <f t="shared" si="56"/>
        <v>Low</v>
      </c>
      <c r="S635" s="23">
        <f t="shared" si="57"/>
        <v>2024</v>
      </c>
      <c r="T635" s="23">
        <f t="shared" si="58"/>
        <v>2</v>
      </c>
      <c r="U635" t="str">
        <f t="shared" si="59"/>
        <v>Feb-2024</v>
      </c>
    </row>
    <row r="636" spans="1:21" x14ac:dyDescent="0.3">
      <c r="A636" t="s">
        <v>1945</v>
      </c>
      <c r="B636" s="22">
        <v>45587</v>
      </c>
      <c r="C636" s="22">
        <v>45593</v>
      </c>
      <c r="D636" s="23" t="s">
        <v>78</v>
      </c>
      <c r="E636" s="23" t="s">
        <v>1299</v>
      </c>
      <c r="F636" s="23" t="s">
        <v>71</v>
      </c>
      <c r="G636" s="23" t="s">
        <v>63</v>
      </c>
      <c r="H636" s="23" t="s">
        <v>64</v>
      </c>
      <c r="I636" s="23" t="s">
        <v>96</v>
      </c>
      <c r="J636" s="23" t="s">
        <v>166</v>
      </c>
      <c r="K636" s="23" t="s">
        <v>337</v>
      </c>
      <c r="L636" s="24">
        <v>12542.7</v>
      </c>
      <c r="M636">
        <v>10</v>
      </c>
      <c r="N636" s="25">
        <v>0</v>
      </c>
      <c r="O636" s="24">
        <v>1905.01</v>
      </c>
      <c r="P636" s="26">
        <f t="shared" si="54"/>
        <v>0.15188197118642716</v>
      </c>
      <c r="Q636" t="str">
        <f t="shared" si="55"/>
        <v>Low</v>
      </c>
      <c r="R636" t="str">
        <f t="shared" si="56"/>
        <v>None</v>
      </c>
      <c r="S636" s="23">
        <f t="shared" si="57"/>
        <v>2024</v>
      </c>
      <c r="T636" s="23">
        <f t="shared" si="58"/>
        <v>10</v>
      </c>
      <c r="U636" t="str">
        <f t="shared" si="59"/>
        <v>Oct-2024</v>
      </c>
    </row>
    <row r="637" spans="1:21" x14ac:dyDescent="0.3">
      <c r="A637" t="s">
        <v>1946</v>
      </c>
      <c r="B637" s="22">
        <v>44816</v>
      </c>
      <c r="C637" s="22">
        <v>44820</v>
      </c>
      <c r="D637" s="23" t="s">
        <v>61</v>
      </c>
      <c r="E637" s="23" t="s">
        <v>1667</v>
      </c>
      <c r="F637" s="23" t="s">
        <v>71</v>
      </c>
      <c r="G637" s="23" t="s">
        <v>72</v>
      </c>
      <c r="H637" s="23" t="s">
        <v>346</v>
      </c>
      <c r="I637" s="23" t="s">
        <v>118</v>
      </c>
      <c r="J637" s="23" t="s">
        <v>191</v>
      </c>
      <c r="K637" s="23" t="s">
        <v>290</v>
      </c>
      <c r="L637" s="24">
        <v>97387.36</v>
      </c>
      <c r="M637">
        <v>7</v>
      </c>
      <c r="N637" s="25">
        <v>0.25</v>
      </c>
      <c r="O637" s="24">
        <v>24709.759999999998</v>
      </c>
      <c r="P637" s="26">
        <f t="shared" si="54"/>
        <v>0.2537265616400321</v>
      </c>
      <c r="Q637" t="str">
        <f t="shared" si="55"/>
        <v>Medium</v>
      </c>
      <c r="R637" t="str">
        <f t="shared" si="56"/>
        <v>High</v>
      </c>
      <c r="S637" s="23">
        <f t="shared" si="57"/>
        <v>2022</v>
      </c>
      <c r="T637" s="23">
        <f t="shared" si="58"/>
        <v>9</v>
      </c>
      <c r="U637" t="str">
        <f t="shared" si="59"/>
        <v>Sep-2022</v>
      </c>
    </row>
    <row r="638" spans="1:21" x14ac:dyDescent="0.3">
      <c r="A638" t="s">
        <v>1947</v>
      </c>
      <c r="B638" s="22">
        <v>45540</v>
      </c>
      <c r="C638" s="22">
        <v>45541</v>
      </c>
      <c r="D638" s="23" t="s">
        <v>78</v>
      </c>
      <c r="E638" s="23" t="s">
        <v>1091</v>
      </c>
      <c r="F638" s="23" t="s">
        <v>71</v>
      </c>
      <c r="G638" s="23" t="s">
        <v>179</v>
      </c>
      <c r="H638" s="23" t="s">
        <v>236</v>
      </c>
      <c r="I638" s="23" t="s">
        <v>83</v>
      </c>
      <c r="J638" s="23" t="s">
        <v>84</v>
      </c>
      <c r="K638" s="23" t="s">
        <v>125</v>
      </c>
      <c r="L638" s="24">
        <v>87594.6</v>
      </c>
      <c r="M638">
        <v>10</v>
      </c>
      <c r="N638" s="25">
        <v>0.25</v>
      </c>
      <c r="O638" s="24">
        <v>12457.33</v>
      </c>
      <c r="P638" s="26">
        <f t="shared" si="54"/>
        <v>0.14221573019341374</v>
      </c>
      <c r="Q638" t="str">
        <f t="shared" si="55"/>
        <v>Low</v>
      </c>
      <c r="R638" t="str">
        <f t="shared" si="56"/>
        <v>High</v>
      </c>
      <c r="S638" s="23">
        <f t="shared" si="57"/>
        <v>2024</v>
      </c>
      <c r="T638" s="23">
        <f t="shared" si="58"/>
        <v>9</v>
      </c>
      <c r="U638" t="str">
        <f t="shared" si="59"/>
        <v>Sep-2024</v>
      </c>
    </row>
    <row r="639" spans="1:21" x14ac:dyDescent="0.3">
      <c r="A639" t="s">
        <v>1949</v>
      </c>
      <c r="B639" s="22">
        <v>44587</v>
      </c>
      <c r="C639" s="22">
        <v>44588</v>
      </c>
      <c r="D639" s="23" t="s">
        <v>50</v>
      </c>
      <c r="E639" s="23" t="s">
        <v>1095</v>
      </c>
      <c r="F639" s="23" t="s">
        <v>80</v>
      </c>
      <c r="G639" s="23" t="s">
        <v>179</v>
      </c>
      <c r="H639" s="23" t="s">
        <v>180</v>
      </c>
      <c r="I639" s="23" t="s">
        <v>83</v>
      </c>
      <c r="J639" s="23" t="s">
        <v>379</v>
      </c>
      <c r="K639" s="23" t="s">
        <v>716</v>
      </c>
      <c r="L639" s="24">
        <v>27597.43</v>
      </c>
      <c r="M639">
        <v>7</v>
      </c>
      <c r="N639" s="25">
        <v>0.1</v>
      </c>
      <c r="O639" s="24">
        <v>6826.35</v>
      </c>
      <c r="P639" s="26">
        <f t="shared" si="54"/>
        <v>0.24735455439147777</v>
      </c>
      <c r="Q639" t="str">
        <f t="shared" si="55"/>
        <v>Medium</v>
      </c>
      <c r="R639" t="str">
        <f t="shared" si="56"/>
        <v>Low</v>
      </c>
      <c r="S639" s="23">
        <f t="shared" si="57"/>
        <v>2022</v>
      </c>
      <c r="T639" s="23">
        <f t="shared" si="58"/>
        <v>1</v>
      </c>
      <c r="U639" t="str">
        <f t="shared" si="59"/>
        <v>Jan-2022</v>
      </c>
    </row>
    <row r="640" spans="1:21" x14ac:dyDescent="0.3">
      <c r="A640" t="s">
        <v>1951</v>
      </c>
      <c r="B640" s="22">
        <v>45653</v>
      </c>
      <c r="C640" s="22">
        <v>45659</v>
      </c>
      <c r="D640" s="23" t="s">
        <v>102</v>
      </c>
      <c r="E640" s="23" t="s">
        <v>1952</v>
      </c>
      <c r="F640" s="23" t="s">
        <v>80</v>
      </c>
      <c r="G640" s="23" t="s">
        <v>63</v>
      </c>
      <c r="H640" s="23" t="s">
        <v>213</v>
      </c>
      <c r="I640" s="23" t="s">
        <v>55</v>
      </c>
      <c r="J640" s="23" t="s">
        <v>141</v>
      </c>
      <c r="K640" s="23" t="s">
        <v>142</v>
      </c>
      <c r="L640" s="24">
        <v>56406.05</v>
      </c>
      <c r="M640">
        <v>5</v>
      </c>
      <c r="N640" s="25">
        <v>0.25</v>
      </c>
      <c r="O640" s="24">
        <v>12712.83</v>
      </c>
      <c r="P640" s="26">
        <f t="shared" si="54"/>
        <v>0.22538061076781657</v>
      </c>
      <c r="Q640" t="str">
        <f t="shared" si="55"/>
        <v>Medium</v>
      </c>
      <c r="R640" t="str">
        <f t="shared" si="56"/>
        <v>High</v>
      </c>
      <c r="S640" s="23">
        <f t="shared" si="57"/>
        <v>2024</v>
      </c>
      <c r="T640" s="23">
        <f t="shared" si="58"/>
        <v>12</v>
      </c>
      <c r="U640" t="str">
        <f t="shared" si="59"/>
        <v>Dec-2024</v>
      </c>
    </row>
    <row r="641" spans="1:21" x14ac:dyDescent="0.3">
      <c r="A641" t="s">
        <v>1953</v>
      </c>
      <c r="B641" s="22">
        <v>45192</v>
      </c>
      <c r="C641" s="22">
        <v>45193</v>
      </c>
      <c r="D641" s="23" t="s">
        <v>61</v>
      </c>
      <c r="E641" s="23" t="s">
        <v>779</v>
      </c>
      <c r="F641" s="23" t="s">
        <v>52</v>
      </c>
      <c r="G641" s="23" t="s">
        <v>81</v>
      </c>
      <c r="H641" s="23" t="s">
        <v>186</v>
      </c>
      <c r="I641" s="23" t="s">
        <v>96</v>
      </c>
      <c r="J641" s="23" t="s">
        <v>97</v>
      </c>
      <c r="K641" s="23" t="s">
        <v>416</v>
      </c>
      <c r="L641" s="24">
        <v>19077.73</v>
      </c>
      <c r="M641">
        <v>7</v>
      </c>
      <c r="N641" s="25">
        <v>0.1</v>
      </c>
      <c r="O641" s="24">
        <v>6067.86</v>
      </c>
      <c r="P641" s="26">
        <f t="shared" si="54"/>
        <v>0.31805985303282935</v>
      </c>
      <c r="Q641" t="str">
        <f t="shared" si="55"/>
        <v>High</v>
      </c>
      <c r="R641" t="str">
        <f t="shared" si="56"/>
        <v>Low</v>
      </c>
      <c r="S641" s="23">
        <f t="shared" si="57"/>
        <v>2023</v>
      </c>
      <c r="T641" s="23">
        <f t="shared" si="58"/>
        <v>9</v>
      </c>
      <c r="U641" t="str">
        <f t="shared" si="59"/>
        <v>Sep-2023</v>
      </c>
    </row>
    <row r="642" spans="1:21" x14ac:dyDescent="0.3">
      <c r="A642" t="s">
        <v>1954</v>
      </c>
      <c r="B642" s="22">
        <v>44837</v>
      </c>
      <c r="C642" s="22">
        <v>44839</v>
      </c>
      <c r="D642" s="23" t="s">
        <v>102</v>
      </c>
      <c r="E642" s="23" t="s">
        <v>1955</v>
      </c>
      <c r="F642" s="23" t="s">
        <v>52</v>
      </c>
      <c r="G642" s="23" t="s">
        <v>63</v>
      </c>
      <c r="H642" s="23" t="s">
        <v>172</v>
      </c>
      <c r="I642" s="23" t="s">
        <v>83</v>
      </c>
      <c r="J642" s="23" t="s">
        <v>156</v>
      </c>
      <c r="K642" s="23" t="s">
        <v>157</v>
      </c>
      <c r="L642" s="24">
        <v>36527.519999999997</v>
      </c>
      <c r="M642">
        <v>3</v>
      </c>
      <c r="N642" s="25">
        <v>0.05</v>
      </c>
      <c r="O642" s="24">
        <v>11630.51</v>
      </c>
      <c r="P642" s="26">
        <f t="shared" si="54"/>
        <v>0.31840404166502412</v>
      </c>
      <c r="Q642" t="str">
        <f t="shared" si="55"/>
        <v>High</v>
      </c>
      <c r="R642" t="str">
        <f t="shared" si="56"/>
        <v>Low</v>
      </c>
      <c r="S642" s="23">
        <f t="shared" si="57"/>
        <v>2022</v>
      </c>
      <c r="T642" s="23">
        <f t="shared" si="58"/>
        <v>10</v>
      </c>
      <c r="U642" t="str">
        <f t="shared" si="59"/>
        <v>Oct-2022</v>
      </c>
    </row>
    <row r="643" spans="1:21" x14ac:dyDescent="0.3">
      <c r="A643" t="s">
        <v>1956</v>
      </c>
      <c r="B643" s="22">
        <v>45399</v>
      </c>
      <c r="C643" s="22">
        <v>45403</v>
      </c>
      <c r="D643" s="23" t="s">
        <v>50</v>
      </c>
      <c r="E643" s="23" t="s">
        <v>787</v>
      </c>
      <c r="F643" s="23" t="s">
        <v>71</v>
      </c>
      <c r="G643" s="23" t="s">
        <v>81</v>
      </c>
      <c r="H643" s="23" t="s">
        <v>186</v>
      </c>
      <c r="I643" s="23" t="s">
        <v>55</v>
      </c>
      <c r="J643" s="23" t="s">
        <v>141</v>
      </c>
      <c r="K643" s="23" t="s">
        <v>142</v>
      </c>
      <c r="L643" s="24">
        <v>3834.42</v>
      </c>
      <c r="M643">
        <v>6</v>
      </c>
      <c r="N643" s="25">
        <v>0.05</v>
      </c>
      <c r="O643" s="24">
        <v>1021.87</v>
      </c>
      <c r="P643" s="26">
        <f t="shared" si="54"/>
        <v>0.26649923586878849</v>
      </c>
      <c r="Q643" t="str">
        <f t="shared" si="55"/>
        <v>Medium</v>
      </c>
      <c r="R643" t="str">
        <f t="shared" si="56"/>
        <v>Low</v>
      </c>
      <c r="S643" s="23">
        <f t="shared" si="57"/>
        <v>2024</v>
      </c>
      <c r="T643" s="23">
        <f t="shared" si="58"/>
        <v>4</v>
      </c>
      <c r="U643" t="str">
        <f t="shared" si="59"/>
        <v>Apr-2024</v>
      </c>
    </row>
    <row r="644" spans="1:21" x14ac:dyDescent="0.3">
      <c r="A644" t="s">
        <v>1958</v>
      </c>
      <c r="B644" s="22">
        <v>45939</v>
      </c>
      <c r="C644" s="22">
        <v>45946</v>
      </c>
      <c r="D644" s="23" t="s">
        <v>50</v>
      </c>
      <c r="E644" s="23" t="s">
        <v>1075</v>
      </c>
      <c r="F644" s="23" t="s">
        <v>71</v>
      </c>
      <c r="G644" s="23" t="s">
        <v>81</v>
      </c>
      <c r="H644" s="23" t="s">
        <v>82</v>
      </c>
      <c r="I644" s="23" t="s">
        <v>55</v>
      </c>
      <c r="J644" s="23" t="s">
        <v>65</v>
      </c>
      <c r="K644" s="23" t="s">
        <v>130</v>
      </c>
      <c r="L644" s="24">
        <v>63869.26</v>
      </c>
      <c r="M644">
        <v>7</v>
      </c>
      <c r="N644" s="25">
        <v>0.1</v>
      </c>
      <c r="O644" s="24">
        <v>9597.7000000000007</v>
      </c>
      <c r="P644" s="26">
        <f t="shared" ref="P644:P707" si="60">IFERROR(O644/L644,0)</f>
        <v>0.15027103805492659</v>
      </c>
      <c r="Q644" t="str">
        <f t="shared" ref="Q644:Q707" si="61">IF(P644&gt;=0.3,"High",IF(P644&gt;=0.2,"Medium","Low"))</f>
        <v>Low</v>
      </c>
      <c r="R644" t="str">
        <f t="shared" ref="R644:R707" si="62">IF(N644=0,"None",IF(N644&lt;=0.1,"Low",IF(N644&lt;=0.2,"Medium","High")))</f>
        <v>Low</v>
      </c>
      <c r="S644" s="23">
        <f t="shared" ref="S644:S707" si="63">YEAR(B644)</f>
        <v>2025</v>
      </c>
      <c r="T644" s="23">
        <f t="shared" ref="T644:T707" si="64">MONTH(B644)</f>
        <v>10</v>
      </c>
      <c r="U644" t="str">
        <f t="shared" ref="U644:U707" si="65">TEXT(B644,"mmm-yyyy")</f>
        <v>Oct-2025</v>
      </c>
    </row>
    <row r="645" spans="1:21" x14ac:dyDescent="0.3">
      <c r="A645" t="s">
        <v>1961</v>
      </c>
      <c r="B645" s="22">
        <v>45531</v>
      </c>
      <c r="C645" s="22">
        <v>45538</v>
      </c>
      <c r="D645" s="23" t="s">
        <v>78</v>
      </c>
      <c r="E645" s="23" t="s">
        <v>595</v>
      </c>
      <c r="F645" s="23" t="s">
        <v>71</v>
      </c>
      <c r="G645" s="23" t="s">
        <v>72</v>
      </c>
      <c r="H645" s="23" t="s">
        <v>73</v>
      </c>
      <c r="I645" s="23" t="s">
        <v>118</v>
      </c>
      <c r="J645" s="23" t="s">
        <v>303</v>
      </c>
      <c r="K645" s="23" t="s">
        <v>491</v>
      </c>
      <c r="L645" s="24">
        <v>40605.949999999997</v>
      </c>
      <c r="M645">
        <v>7</v>
      </c>
      <c r="N645" s="25">
        <v>0</v>
      </c>
      <c r="O645" s="24">
        <v>6341.58</v>
      </c>
      <c r="P645" s="26">
        <f t="shared" si="60"/>
        <v>0.15617366420438386</v>
      </c>
      <c r="Q645" t="str">
        <f t="shared" si="61"/>
        <v>Low</v>
      </c>
      <c r="R645" t="str">
        <f t="shared" si="62"/>
        <v>None</v>
      </c>
      <c r="S645" s="23">
        <f t="shared" si="63"/>
        <v>2024</v>
      </c>
      <c r="T645" s="23">
        <f t="shared" si="64"/>
        <v>8</v>
      </c>
      <c r="U645" t="str">
        <f t="shared" si="65"/>
        <v>Aug-2024</v>
      </c>
    </row>
    <row r="646" spans="1:21" x14ac:dyDescent="0.3">
      <c r="A646" t="s">
        <v>1962</v>
      </c>
      <c r="B646" s="22">
        <v>45238</v>
      </c>
      <c r="C646" s="22">
        <v>45245</v>
      </c>
      <c r="D646" s="23" t="s">
        <v>50</v>
      </c>
      <c r="E646" s="23" t="s">
        <v>1964</v>
      </c>
      <c r="F646" s="23" t="s">
        <v>80</v>
      </c>
      <c r="G646" s="23" t="s">
        <v>63</v>
      </c>
      <c r="H646" s="23" t="s">
        <v>172</v>
      </c>
      <c r="I646" s="23" t="s">
        <v>55</v>
      </c>
      <c r="J646" s="23" t="s">
        <v>173</v>
      </c>
      <c r="K646" s="23" t="s">
        <v>780</v>
      </c>
      <c r="L646" s="24">
        <v>22611.040000000001</v>
      </c>
      <c r="M646">
        <v>4</v>
      </c>
      <c r="N646" s="25">
        <v>0.2</v>
      </c>
      <c r="O646" s="24">
        <v>4132.46</v>
      </c>
      <c r="P646" s="26">
        <f t="shared" si="60"/>
        <v>0.18276293350504885</v>
      </c>
      <c r="Q646" t="str">
        <f t="shared" si="61"/>
        <v>Low</v>
      </c>
      <c r="R646" t="str">
        <f t="shared" si="62"/>
        <v>Medium</v>
      </c>
      <c r="S646" s="23">
        <f t="shared" si="63"/>
        <v>2023</v>
      </c>
      <c r="T646" s="23">
        <f t="shared" si="64"/>
        <v>11</v>
      </c>
      <c r="U646" t="str">
        <f t="shared" si="65"/>
        <v>Nov-2023</v>
      </c>
    </row>
    <row r="647" spans="1:21" x14ac:dyDescent="0.3">
      <c r="A647" t="s">
        <v>1965</v>
      </c>
      <c r="B647" s="22">
        <v>45535</v>
      </c>
      <c r="C647" s="22">
        <v>45540</v>
      </c>
      <c r="D647" s="23" t="s">
        <v>102</v>
      </c>
      <c r="E647" s="23" t="s">
        <v>1591</v>
      </c>
      <c r="F647" s="23" t="s">
        <v>80</v>
      </c>
      <c r="G647" s="23" t="s">
        <v>72</v>
      </c>
      <c r="H647" s="23" t="s">
        <v>117</v>
      </c>
      <c r="I647" s="23" t="s">
        <v>118</v>
      </c>
      <c r="J647" s="23" t="s">
        <v>191</v>
      </c>
      <c r="K647" s="23" t="s">
        <v>290</v>
      </c>
      <c r="L647" s="24">
        <v>61400.160000000003</v>
      </c>
      <c r="M647">
        <v>6</v>
      </c>
      <c r="N647" s="25">
        <v>0.05</v>
      </c>
      <c r="O647" s="24">
        <v>14483.92</v>
      </c>
      <c r="P647" s="26">
        <f t="shared" si="60"/>
        <v>0.23589384783362127</v>
      </c>
      <c r="Q647" t="str">
        <f t="shared" si="61"/>
        <v>Medium</v>
      </c>
      <c r="R647" t="str">
        <f t="shared" si="62"/>
        <v>Low</v>
      </c>
      <c r="S647" s="23">
        <f t="shared" si="63"/>
        <v>2024</v>
      </c>
      <c r="T647" s="23">
        <f t="shared" si="64"/>
        <v>8</v>
      </c>
      <c r="U647" t="str">
        <f t="shared" si="65"/>
        <v>Aug-2024</v>
      </c>
    </row>
    <row r="648" spans="1:21" x14ac:dyDescent="0.3">
      <c r="A648" t="s">
        <v>1966</v>
      </c>
      <c r="B648" s="22">
        <v>45381</v>
      </c>
      <c r="C648" s="22">
        <v>45387</v>
      </c>
      <c r="D648" s="23" t="s">
        <v>50</v>
      </c>
      <c r="E648" s="23" t="s">
        <v>479</v>
      </c>
      <c r="F648" s="23" t="s">
        <v>71</v>
      </c>
      <c r="G648" s="23" t="s">
        <v>81</v>
      </c>
      <c r="H648" s="23" t="s">
        <v>186</v>
      </c>
      <c r="I648" s="23" t="s">
        <v>118</v>
      </c>
      <c r="J648" s="23" t="s">
        <v>303</v>
      </c>
      <c r="K648" s="23" t="s">
        <v>421</v>
      </c>
      <c r="L648" s="24">
        <v>39221.730000000003</v>
      </c>
      <c r="M648">
        <v>3</v>
      </c>
      <c r="N648" s="25">
        <v>0.2</v>
      </c>
      <c r="O648" s="24">
        <v>6394.22</v>
      </c>
      <c r="P648" s="26">
        <f t="shared" si="60"/>
        <v>0.16302748501914627</v>
      </c>
      <c r="Q648" t="str">
        <f t="shared" si="61"/>
        <v>Low</v>
      </c>
      <c r="R648" t="str">
        <f t="shared" si="62"/>
        <v>Medium</v>
      </c>
      <c r="S648" s="23">
        <f t="shared" si="63"/>
        <v>2024</v>
      </c>
      <c r="T648" s="23">
        <f t="shared" si="64"/>
        <v>3</v>
      </c>
      <c r="U648" t="str">
        <f t="shared" si="65"/>
        <v>Mar-2024</v>
      </c>
    </row>
    <row r="649" spans="1:21" x14ac:dyDescent="0.3">
      <c r="A649" t="s">
        <v>1967</v>
      </c>
      <c r="B649" s="22">
        <v>45595</v>
      </c>
      <c r="C649" s="22">
        <v>45596</v>
      </c>
      <c r="D649" s="23" t="s">
        <v>61</v>
      </c>
      <c r="E649" s="23" t="s">
        <v>1969</v>
      </c>
      <c r="F649" s="23" t="s">
        <v>71</v>
      </c>
      <c r="G649" s="23" t="s">
        <v>179</v>
      </c>
      <c r="H649" s="23" t="s">
        <v>236</v>
      </c>
      <c r="I649" s="23" t="s">
        <v>83</v>
      </c>
      <c r="J649" s="23" t="s">
        <v>379</v>
      </c>
      <c r="K649" s="23" t="s">
        <v>716</v>
      </c>
      <c r="L649" s="24">
        <v>80056.800000000003</v>
      </c>
      <c r="M649">
        <v>8</v>
      </c>
      <c r="N649" s="25">
        <v>0.05</v>
      </c>
      <c r="O649" s="24">
        <v>25794.54</v>
      </c>
      <c r="P649" s="26">
        <f t="shared" si="60"/>
        <v>0.32220298588002516</v>
      </c>
      <c r="Q649" t="str">
        <f t="shared" si="61"/>
        <v>High</v>
      </c>
      <c r="R649" t="str">
        <f t="shared" si="62"/>
        <v>Low</v>
      </c>
      <c r="S649" s="23">
        <f t="shared" si="63"/>
        <v>2024</v>
      </c>
      <c r="T649" s="23">
        <f t="shared" si="64"/>
        <v>10</v>
      </c>
      <c r="U649" t="str">
        <f t="shared" si="65"/>
        <v>Oct-2024</v>
      </c>
    </row>
    <row r="650" spans="1:21" x14ac:dyDescent="0.3">
      <c r="A650" t="s">
        <v>1970</v>
      </c>
      <c r="B650" s="22">
        <v>44911</v>
      </c>
      <c r="C650" s="22">
        <v>44918</v>
      </c>
      <c r="D650" s="23" t="s">
        <v>50</v>
      </c>
      <c r="E650" s="23" t="s">
        <v>893</v>
      </c>
      <c r="F650" s="23" t="s">
        <v>80</v>
      </c>
      <c r="G650" s="23" t="s">
        <v>81</v>
      </c>
      <c r="H650" s="23" t="s">
        <v>284</v>
      </c>
      <c r="I650" s="23" t="s">
        <v>118</v>
      </c>
      <c r="J650" s="23" t="s">
        <v>119</v>
      </c>
      <c r="K650" s="23" t="s">
        <v>197</v>
      </c>
      <c r="L650" s="24">
        <v>43375.16</v>
      </c>
      <c r="M650">
        <v>4</v>
      </c>
      <c r="N650" s="25">
        <v>0.25</v>
      </c>
      <c r="O650" s="24">
        <v>9138.86</v>
      </c>
      <c r="P650" s="26">
        <f t="shared" si="60"/>
        <v>0.21069340147678994</v>
      </c>
      <c r="Q650" t="str">
        <f t="shared" si="61"/>
        <v>Medium</v>
      </c>
      <c r="R650" t="str">
        <f t="shared" si="62"/>
        <v>High</v>
      </c>
      <c r="S650" s="23">
        <f t="shared" si="63"/>
        <v>2022</v>
      </c>
      <c r="T650" s="23">
        <f t="shared" si="64"/>
        <v>12</v>
      </c>
      <c r="U650" t="str">
        <f t="shared" si="65"/>
        <v>Dec-2022</v>
      </c>
    </row>
    <row r="651" spans="1:21" x14ac:dyDescent="0.3">
      <c r="A651" t="s">
        <v>1972</v>
      </c>
      <c r="B651" s="22">
        <v>45935</v>
      </c>
      <c r="C651" s="22">
        <v>45936</v>
      </c>
      <c r="D651" s="23" t="s">
        <v>61</v>
      </c>
      <c r="E651" s="23" t="s">
        <v>1973</v>
      </c>
      <c r="F651" s="23" t="s">
        <v>52</v>
      </c>
      <c r="G651" s="23" t="s">
        <v>72</v>
      </c>
      <c r="H651" s="23" t="s">
        <v>104</v>
      </c>
      <c r="I651" s="23" t="s">
        <v>55</v>
      </c>
      <c r="J651" s="23" t="s">
        <v>141</v>
      </c>
      <c r="K651" s="23" t="s">
        <v>978</v>
      </c>
      <c r="L651" s="24">
        <v>69146.070000000007</v>
      </c>
      <c r="M651">
        <v>7</v>
      </c>
      <c r="N651" s="25">
        <v>0.2</v>
      </c>
      <c r="O651" s="24">
        <v>8764.2900000000009</v>
      </c>
      <c r="P651" s="26">
        <f t="shared" si="60"/>
        <v>0.12675037062843919</v>
      </c>
      <c r="Q651" t="str">
        <f t="shared" si="61"/>
        <v>Low</v>
      </c>
      <c r="R651" t="str">
        <f t="shared" si="62"/>
        <v>Medium</v>
      </c>
      <c r="S651" s="23">
        <f t="shared" si="63"/>
        <v>2025</v>
      </c>
      <c r="T651" s="23">
        <f t="shared" si="64"/>
        <v>10</v>
      </c>
      <c r="U651" t="str">
        <f t="shared" si="65"/>
        <v>Oct-2025</v>
      </c>
    </row>
    <row r="652" spans="1:21" x14ac:dyDescent="0.3">
      <c r="A652" t="s">
        <v>1974</v>
      </c>
      <c r="B652" s="22">
        <v>45456</v>
      </c>
      <c r="C652" s="22">
        <v>45463</v>
      </c>
      <c r="D652" s="23" t="s">
        <v>61</v>
      </c>
      <c r="E652" s="23" t="s">
        <v>256</v>
      </c>
      <c r="F652" s="23" t="s">
        <v>52</v>
      </c>
      <c r="G652" s="23" t="s">
        <v>72</v>
      </c>
      <c r="H652" s="23" t="s">
        <v>117</v>
      </c>
      <c r="I652" s="23" t="s">
        <v>55</v>
      </c>
      <c r="J652" s="23" t="s">
        <v>173</v>
      </c>
      <c r="K652" s="23" t="s">
        <v>780</v>
      </c>
      <c r="L652" s="24">
        <v>140707.20000000001</v>
      </c>
      <c r="M652">
        <v>10</v>
      </c>
      <c r="N652" s="25">
        <v>0.25</v>
      </c>
      <c r="O652" s="24">
        <v>17359.55</v>
      </c>
      <c r="P652" s="26">
        <f t="shared" si="60"/>
        <v>0.12337357292306292</v>
      </c>
      <c r="Q652" t="str">
        <f t="shared" si="61"/>
        <v>Low</v>
      </c>
      <c r="R652" t="str">
        <f t="shared" si="62"/>
        <v>High</v>
      </c>
      <c r="S652" s="23">
        <f t="shared" si="63"/>
        <v>2024</v>
      </c>
      <c r="T652" s="23">
        <f t="shared" si="64"/>
        <v>6</v>
      </c>
      <c r="U652" t="str">
        <f t="shared" si="65"/>
        <v>Jun-2024</v>
      </c>
    </row>
    <row r="653" spans="1:21" x14ac:dyDescent="0.3">
      <c r="A653" t="s">
        <v>1975</v>
      </c>
      <c r="B653" s="22">
        <v>45735</v>
      </c>
      <c r="C653" s="22">
        <v>45738</v>
      </c>
      <c r="D653" s="23" t="s">
        <v>61</v>
      </c>
      <c r="E653" s="23" t="s">
        <v>944</v>
      </c>
      <c r="F653" s="23" t="s">
        <v>80</v>
      </c>
      <c r="G653" s="23" t="s">
        <v>81</v>
      </c>
      <c r="H653" s="23" t="s">
        <v>95</v>
      </c>
      <c r="I653" s="23" t="s">
        <v>55</v>
      </c>
      <c r="J653" s="23" t="s">
        <v>65</v>
      </c>
      <c r="K653" s="23" t="s">
        <v>66</v>
      </c>
      <c r="L653" s="24">
        <v>34515.040000000001</v>
      </c>
      <c r="M653">
        <v>7</v>
      </c>
      <c r="N653" s="25">
        <v>0.1</v>
      </c>
      <c r="O653" s="24">
        <v>6231.98</v>
      </c>
      <c r="P653" s="26">
        <f t="shared" si="60"/>
        <v>0.18055838845906014</v>
      </c>
      <c r="Q653" t="str">
        <f t="shared" si="61"/>
        <v>Low</v>
      </c>
      <c r="R653" t="str">
        <f t="shared" si="62"/>
        <v>Low</v>
      </c>
      <c r="S653" s="23">
        <f t="shared" si="63"/>
        <v>2025</v>
      </c>
      <c r="T653" s="23">
        <f t="shared" si="64"/>
        <v>3</v>
      </c>
      <c r="U653" t="str">
        <f t="shared" si="65"/>
        <v>Mar-2025</v>
      </c>
    </row>
    <row r="654" spans="1:21" x14ac:dyDescent="0.3">
      <c r="A654" t="s">
        <v>1977</v>
      </c>
      <c r="B654" s="22">
        <v>44820</v>
      </c>
      <c r="C654" s="22">
        <v>44825</v>
      </c>
      <c r="D654" s="23" t="s">
        <v>61</v>
      </c>
      <c r="E654" s="23" t="s">
        <v>510</v>
      </c>
      <c r="F654" s="23" t="s">
        <v>52</v>
      </c>
      <c r="G654" s="23" t="s">
        <v>179</v>
      </c>
      <c r="H654" s="23" t="s">
        <v>236</v>
      </c>
      <c r="I654" s="23" t="s">
        <v>118</v>
      </c>
      <c r="J654" s="23" t="s">
        <v>303</v>
      </c>
      <c r="K654" s="23" t="s">
        <v>491</v>
      </c>
      <c r="L654" s="24">
        <v>30390.080000000002</v>
      </c>
      <c r="M654">
        <v>4</v>
      </c>
      <c r="N654" s="25">
        <v>0.15</v>
      </c>
      <c r="O654" s="24">
        <v>9380.57</v>
      </c>
      <c r="P654" s="26">
        <f t="shared" si="60"/>
        <v>0.30867210616095775</v>
      </c>
      <c r="Q654" t="str">
        <f t="shared" si="61"/>
        <v>High</v>
      </c>
      <c r="R654" t="str">
        <f t="shared" si="62"/>
        <v>Medium</v>
      </c>
      <c r="S654" s="23">
        <f t="shared" si="63"/>
        <v>2022</v>
      </c>
      <c r="T654" s="23">
        <f t="shared" si="64"/>
        <v>9</v>
      </c>
      <c r="U654" t="str">
        <f t="shared" si="65"/>
        <v>Sep-2022</v>
      </c>
    </row>
    <row r="655" spans="1:21" x14ac:dyDescent="0.3">
      <c r="A655" t="s">
        <v>1978</v>
      </c>
      <c r="B655" s="22">
        <v>45142</v>
      </c>
      <c r="C655" s="22">
        <v>45144</v>
      </c>
      <c r="D655" s="23" t="s">
        <v>50</v>
      </c>
      <c r="E655" s="23" t="s">
        <v>1979</v>
      </c>
      <c r="F655" s="23" t="s">
        <v>71</v>
      </c>
      <c r="G655" s="23" t="s">
        <v>179</v>
      </c>
      <c r="H655" s="23" t="s">
        <v>180</v>
      </c>
      <c r="I655" s="23" t="s">
        <v>118</v>
      </c>
      <c r="J655" s="23" t="s">
        <v>119</v>
      </c>
      <c r="K655" s="23" t="s">
        <v>270</v>
      </c>
      <c r="L655" s="24">
        <v>30105.52</v>
      </c>
      <c r="M655">
        <v>4</v>
      </c>
      <c r="N655" s="25">
        <v>0.25</v>
      </c>
      <c r="O655" s="24">
        <v>3576</v>
      </c>
      <c r="P655" s="26">
        <f t="shared" si="60"/>
        <v>0.11878220339658641</v>
      </c>
      <c r="Q655" t="str">
        <f t="shared" si="61"/>
        <v>Low</v>
      </c>
      <c r="R655" t="str">
        <f t="shared" si="62"/>
        <v>High</v>
      </c>
      <c r="S655" s="23">
        <f t="shared" si="63"/>
        <v>2023</v>
      </c>
      <c r="T655" s="23">
        <f t="shared" si="64"/>
        <v>8</v>
      </c>
      <c r="U655" t="str">
        <f t="shared" si="65"/>
        <v>Aug-2023</v>
      </c>
    </row>
    <row r="656" spans="1:21" x14ac:dyDescent="0.3">
      <c r="A656" t="s">
        <v>1980</v>
      </c>
      <c r="B656" s="22">
        <v>44682</v>
      </c>
      <c r="C656" s="22">
        <v>44689</v>
      </c>
      <c r="D656" s="23" t="s">
        <v>78</v>
      </c>
      <c r="E656" s="23" t="s">
        <v>858</v>
      </c>
      <c r="F656" s="23" t="s">
        <v>80</v>
      </c>
      <c r="G656" s="23" t="s">
        <v>53</v>
      </c>
      <c r="H656" s="23" t="s">
        <v>54</v>
      </c>
      <c r="I656" s="23" t="s">
        <v>83</v>
      </c>
      <c r="J656" s="23" t="s">
        <v>379</v>
      </c>
      <c r="K656" s="23" t="s">
        <v>380</v>
      </c>
      <c r="L656" s="24">
        <v>32386.97</v>
      </c>
      <c r="M656">
        <v>7</v>
      </c>
      <c r="N656" s="25">
        <v>0.25</v>
      </c>
      <c r="O656" s="24">
        <v>4175.63</v>
      </c>
      <c r="P656" s="26">
        <f t="shared" si="60"/>
        <v>0.12892931941456703</v>
      </c>
      <c r="Q656" t="str">
        <f t="shared" si="61"/>
        <v>Low</v>
      </c>
      <c r="R656" t="str">
        <f t="shared" si="62"/>
        <v>High</v>
      </c>
      <c r="S656" s="23">
        <f t="shared" si="63"/>
        <v>2022</v>
      </c>
      <c r="T656" s="23">
        <f t="shared" si="64"/>
        <v>5</v>
      </c>
      <c r="U656" t="str">
        <f t="shared" si="65"/>
        <v>May-2022</v>
      </c>
    </row>
    <row r="657" spans="1:21" x14ac:dyDescent="0.3">
      <c r="A657" t="s">
        <v>1982</v>
      </c>
      <c r="B657" s="22">
        <v>44888</v>
      </c>
      <c r="C657" s="22">
        <v>44889</v>
      </c>
      <c r="D657" s="23" t="s">
        <v>102</v>
      </c>
      <c r="E657" s="23" t="s">
        <v>1055</v>
      </c>
      <c r="F657" s="23" t="s">
        <v>80</v>
      </c>
      <c r="G657" s="23" t="s">
        <v>63</v>
      </c>
      <c r="H657" s="23" t="s">
        <v>64</v>
      </c>
      <c r="I657" s="23" t="s">
        <v>96</v>
      </c>
      <c r="J657" s="23" t="s">
        <v>166</v>
      </c>
      <c r="K657" s="23" t="s">
        <v>167</v>
      </c>
      <c r="L657" s="24">
        <v>98603.73</v>
      </c>
      <c r="M657">
        <v>9</v>
      </c>
      <c r="N657" s="25">
        <v>0.1</v>
      </c>
      <c r="O657" s="24">
        <v>20047.650000000001</v>
      </c>
      <c r="P657" s="26">
        <f t="shared" si="60"/>
        <v>0.20331533097175941</v>
      </c>
      <c r="Q657" t="str">
        <f t="shared" si="61"/>
        <v>Medium</v>
      </c>
      <c r="R657" t="str">
        <f t="shared" si="62"/>
        <v>Low</v>
      </c>
      <c r="S657" s="23">
        <f t="shared" si="63"/>
        <v>2022</v>
      </c>
      <c r="T657" s="23">
        <f t="shared" si="64"/>
        <v>11</v>
      </c>
      <c r="U657" t="str">
        <f t="shared" si="65"/>
        <v>Nov-2022</v>
      </c>
    </row>
    <row r="658" spans="1:21" x14ac:dyDescent="0.3">
      <c r="A658" t="s">
        <v>1983</v>
      </c>
      <c r="B658" s="22">
        <v>44961</v>
      </c>
      <c r="C658" s="22">
        <v>44967</v>
      </c>
      <c r="D658" s="23" t="s">
        <v>102</v>
      </c>
      <c r="E658" s="23" t="s">
        <v>440</v>
      </c>
      <c r="F658" s="23" t="s">
        <v>71</v>
      </c>
      <c r="G658" s="23" t="s">
        <v>179</v>
      </c>
      <c r="H658" s="23" t="s">
        <v>180</v>
      </c>
      <c r="I658" s="23" t="s">
        <v>118</v>
      </c>
      <c r="J658" s="23" t="s">
        <v>119</v>
      </c>
      <c r="K658" s="23" t="s">
        <v>270</v>
      </c>
      <c r="L658" s="24">
        <v>26225.79</v>
      </c>
      <c r="M658">
        <v>3</v>
      </c>
      <c r="N658" s="25">
        <v>0.15</v>
      </c>
      <c r="O658" s="24">
        <v>5038.22</v>
      </c>
      <c r="P658" s="26">
        <f t="shared" si="60"/>
        <v>0.19210937020390997</v>
      </c>
      <c r="Q658" t="str">
        <f t="shared" si="61"/>
        <v>Low</v>
      </c>
      <c r="R658" t="str">
        <f t="shared" si="62"/>
        <v>Medium</v>
      </c>
      <c r="S658" s="23">
        <f t="shared" si="63"/>
        <v>2023</v>
      </c>
      <c r="T658" s="23">
        <f t="shared" si="64"/>
        <v>2</v>
      </c>
      <c r="U658" t="str">
        <f t="shared" si="65"/>
        <v>Feb-2023</v>
      </c>
    </row>
    <row r="659" spans="1:21" x14ac:dyDescent="0.3">
      <c r="A659" t="s">
        <v>1986</v>
      </c>
      <c r="B659" s="22">
        <v>45158</v>
      </c>
      <c r="C659" s="22">
        <v>45160</v>
      </c>
      <c r="D659" s="23" t="s">
        <v>61</v>
      </c>
      <c r="E659" s="23" t="s">
        <v>341</v>
      </c>
      <c r="F659" s="23" t="s">
        <v>80</v>
      </c>
      <c r="G659" s="23" t="s">
        <v>81</v>
      </c>
      <c r="H659" s="23" t="s">
        <v>95</v>
      </c>
      <c r="I659" s="23" t="s">
        <v>55</v>
      </c>
      <c r="J659" s="23" t="s">
        <v>65</v>
      </c>
      <c r="K659" s="23" t="s">
        <v>66</v>
      </c>
      <c r="L659" s="24">
        <v>71790.53</v>
      </c>
      <c r="M659">
        <v>7</v>
      </c>
      <c r="N659" s="25">
        <v>0.05</v>
      </c>
      <c r="O659" s="24">
        <v>11492.12</v>
      </c>
      <c r="P659" s="26">
        <f t="shared" si="60"/>
        <v>0.16007849503270141</v>
      </c>
      <c r="Q659" t="str">
        <f t="shared" si="61"/>
        <v>Low</v>
      </c>
      <c r="R659" t="str">
        <f t="shared" si="62"/>
        <v>Low</v>
      </c>
      <c r="S659" s="23">
        <f t="shared" si="63"/>
        <v>2023</v>
      </c>
      <c r="T659" s="23">
        <f t="shared" si="64"/>
        <v>8</v>
      </c>
      <c r="U659" t="str">
        <f t="shared" si="65"/>
        <v>Aug-2023</v>
      </c>
    </row>
    <row r="660" spans="1:21" x14ac:dyDescent="0.3">
      <c r="A660" t="s">
        <v>1989</v>
      </c>
      <c r="B660" s="22">
        <v>44758</v>
      </c>
      <c r="C660" s="22">
        <v>44761</v>
      </c>
      <c r="D660" s="23" t="s">
        <v>102</v>
      </c>
      <c r="E660" s="23" t="s">
        <v>1923</v>
      </c>
      <c r="F660" s="23" t="s">
        <v>52</v>
      </c>
      <c r="G660" s="23" t="s">
        <v>179</v>
      </c>
      <c r="H660" s="23" t="s">
        <v>236</v>
      </c>
      <c r="I660" s="23" t="s">
        <v>96</v>
      </c>
      <c r="J660" s="23" t="s">
        <v>135</v>
      </c>
      <c r="K660" s="23" t="s">
        <v>136</v>
      </c>
      <c r="L660" s="24">
        <v>26782.07</v>
      </c>
      <c r="M660">
        <v>7</v>
      </c>
      <c r="N660" s="25">
        <v>0</v>
      </c>
      <c r="O660" s="24">
        <v>9100.18</v>
      </c>
      <c r="P660" s="26">
        <f t="shared" si="60"/>
        <v>0.3397862823896734</v>
      </c>
      <c r="Q660" t="str">
        <f t="shared" si="61"/>
        <v>High</v>
      </c>
      <c r="R660" t="str">
        <f t="shared" si="62"/>
        <v>None</v>
      </c>
      <c r="S660" s="23">
        <f t="shared" si="63"/>
        <v>2022</v>
      </c>
      <c r="T660" s="23">
        <f t="shared" si="64"/>
        <v>7</v>
      </c>
      <c r="U660" t="str">
        <f t="shared" si="65"/>
        <v>Jul-2022</v>
      </c>
    </row>
    <row r="661" spans="1:21" x14ac:dyDescent="0.3">
      <c r="A661" t="s">
        <v>1991</v>
      </c>
      <c r="B661" s="22">
        <v>45562</v>
      </c>
      <c r="C661" s="22">
        <v>45565</v>
      </c>
      <c r="D661" s="23" t="s">
        <v>61</v>
      </c>
      <c r="E661" s="23" t="s">
        <v>1510</v>
      </c>
      <c r="F661" s="23" t="s">
        <v>71</v>
      </c>
      <c r="G661" s="23" t="s">
        <v>63</v>
      </c>
      <c r="H661" s="23" t="s">
        <v>64</v>
      </c>
      <c r="I661" s="23" t="s">
        <v>96</v>
      </c>
      <c r="J661" s="23" t="s">
        <v>97</v>
      </c>
      <c r="K661" s="23" t="s">
        <v>98</v>
      </c>
      <c r="L661" s="24">
        <v>3852.18</v>
      </c>
      <c r="M661">
        <v>2</v>
      </c>
      <c r="N661" s="25">
        <v>0</v>
      </c>
      <c r="O661" s="24">
        <v>1069.73</v>
      </c>
      <c r="P661" s="26">
        <f t="shared" si="60"/>
        <v>0.27769470793161277</v>
      </c>
      <c r="Q661" t="str">
        <f t="shared" si="61"/>
        <v>Medium</v>
      </c>
      <c r="R661" t="str">
        <f t="shared" si="62"/>
        <v>None</v>
      </c>
      <c r="S661" s="23">
        <f t="shared" si="63"/>
        <v>2024</v>
      </c>
      <c r="T661" s="23">
        <f t="shared" si="64"/>
        <v>9</v>
      </c>
      <c r="U661" t="str">
        <f t="shared" si="65"/>
        <v>Sep-2024</v>
      </c>
    </row>
    <row r="662" spans="1:21" x14ac:dyDescent="0.3">
      <c r="A662" t="s">
        <v>1993</v>
      </c>
      <c r="B662" s="22">
        <v>45931</v>
      </c>
      <c r="C662" s="22">
        <v>45936</v>
      </c>
      <c r="D662" s="23" t="s">
        <v>61</v>
      </c>
      <c r="E662" s="23" t="s">
        <v>420</v>
      </c>
      <c r="F662" s="23" t="s">
        <v>80</v>
      </c>
      <c r="G662" s="23" t="s">
        <v>179</v>
      </c>
      <c r="H662" s="23" t="s">
        <v>236</v>
      </c>
      <c r="I662" s="23" t="s">
        <v>118</v>
      </c>
      <c r="J662" s="23" t="s">
        <v>191</v>
      </c>
      <c r="K662" s="23" t="s">
        <v>290</v>
      </c>
      <c r="L662" s="24">
        <v>17647.830000000002</v>
      </c>
      <c r="M662">
        <v>3</v>
      </c>
      <c r="N662" s="25">
        <v>0.25</v>
      </c>
      <c r="O662" s="24">
        <v>2969.01</v>
      </c>
      <c r="P662" s="26">
        <f t="shared" si="60"/>
        <v>0.16823654806284966</v>
      </c>
      <c r="Q662" t="str">
        <f t="shared" si="61"/>
        <v>Low</v>
      </c>
      <c r="R662" t="str">
        <f t="shared" si="62"/>
        <v>High</v>
      </c>
      <c r="S662" s="23">
        <f t="shared" si="63"/>
        <v>2025</v>
      </c>
      <c r="T662" s="23">
        <f t="shared" si="64"/>
        <v>10</v>
      </c>
      <c r="U662" t="str">
        <f t="shared" si="65"/>
        <v>Oct-2025</v>
      </c>
    </row>
    <row r="663" spans="1:21" x14ac:dyDescent="0.3">
      <c r="A663" t="s">
        <v>1995</v>
      </c>
      <c r="B663" s="22">
        <v>45173</v>
      </c>
      <c r="C663" s="22">
        <v>45178</v>
      </c>
      <c r="D663" s="23" t="s">
        <v>61</v>
      </c>
      <c r="E663" s="23" t="s">
        <v>696</v>
      </c>
      <c r="F663" s="23" t="s">
        <v>52</v>
      </c>
      <c r="G663" s="23" t="s">
        <v>179</v>
      </c>
      <c r="H663" s="23" t="s">
        <v>180</v>
      </c>
      <c r="I663" s="23" t="s">
        <v>96</v>
      </c>
      <c r="J663" s="23" t="s">
        <v>111</v>
      </c>
      <c r="K663" s="23" t="s">
        <v>112</v>
      </c>
      <c r="L663" s="24">
        <v>110686.05</v>
      </c>
      <c r="M663">
        <v>9</v>
      </c>
      <c r="N663" s="25">
        <v>0.2</v>
      </c>
      <c r="O663" s="24">
        <v>24604.11</v>
      </c>
      <c r="P663" s="26">
        <f t="shared" si="60"/>
        <v>0.22228736141546293</v>
      </c>
      <c r="Q663" t="str">
        <f t="shared" si="61"/>
        <v>Medium</v>
      </c>
      <c r="R663" t="str">
        <f t="shared" si="62"/>
        <v>Medium</v>
      </c>
      <c r="S663" s="23">
        <f t="shared" si="63"/>
        <v>2023</v>
      </c>
      <c r="T663" s="23">
        <f t="shared" si="64"/>
        <v>9</v>
      </c>
      <c r="U663" t="str">
        <f t="shared" si="65"/>
        <v>Sep-2023</v>
      </c>
    </row>
    <row r="664" spans="1:21" x14ac:dyDescent="0.3">
      <c r="A664" t="s">
        <v>1997</v>
      </c>
      <c r="B664" s="22">
        <v>45624</v>
      </c>
      <c r="C664" s="22">
        <v>45631</v>
      </c>
      <c r="D664" s="23" t="s">
        <v>50</v>
      </c>
      <c r="E664" s="23" t="s">
        <v>1001</v>
      </c>
      <c r="F664" s="23" t="s">
        <v>52</v>
      </c>
      <c r="G664" s="23" t="s">
        <v>179</v>
      </c>
      <c r="H664" s="23" t="s">
        <v>180</v>
      </c>
      <c r="I664" s="23" t="s">
        <v>55</v>
      </c>
      <c r="J664" s="23" t="s">
        <v>56</v>
      </c>
      <c r="K664" s="23" t="s">
        <v>151</v>
      </c>
      <c r="L664" s="24">
        <v>1558.64</v>
      </c>
      <c r="M664">
        <v>2</v>
      </c>
      <c r="N664" s="25">
        <v>0.2</v>
      </c>
      <c r="O664" s="24">
        <v>434.48</v>
      </c>
      <c r="P664" s="26">
        <f t="shared" si="60"/>
        <v>0.27875583842324075</v>
      </c>
      <c r="Q664" t="str">
        <f t="shared" si="61"/>
        <v>Medium</v>
      </c>
      <c r="R664" t="str">
        <f t="shared" si="62"/>
        <v>Medium</v>
      </c>
      <c r="S664" s="23">
        <f t="shared" si="63"/>
        <v>2024</v>
      </c>
      <c r="T664" s="23">
        <f t="shared" si="64"/>
        <v>11</v>
      </c>
      <c r="U664" t="str">
        <f t="shared" si="65"/>
        <v>Nov-2024</v>
      </c>
    </row>
    <row r="665" spans="1:21" x14ac:dyDescent="0.3">
      <c r="A665" t="s">
        <v>1999</v>
      </c>
      <c r="B665" s="22">
        <v>44892</v>
      </c>
      <c r="C665" s="22">
        <v>44893</v>
      </c>
      <c r="D665" s="23" t="s">
        <v>78</v>
      </c>
      <c r="E665" s="23" t="s">
        <v>2001</v>
      </c>
      <c r="F665" s="23" t="s">
        <v>52</v>
      </c>
      <c r="G665" s="23" t="s">
        <v>179</v>
      </c>
      <c r="H665" s="23" t="s">
        <v>236</v>
      </c>
      <c r="I665" s="23" t="s">
        <v>118</v>
      </c>
      <c r="J665" s="23" t="s">
        <v>303</v>
      </c>
      <c r="K665" s="23" t="s">
        <v>491</v>
      </c>
      <c r="L665" s="24">
        <v>3875.39</v>
      </c>
      <c r="M665">
        <v>1</v>
      </c>
      <c r="N665" s="25">
        <v>0</v>
      </c>
      <c r="O665" s="24">
        <v>633.41999999999996</v>
      </c>
      <c r="P665" s="26">
        <f t="shared" si="60"/>
        <v>0.16344677567935098</v>
      </c>
      <c r="Q665" t="str">
        <f t="shared" si="61"/>
        <v>Low</v>
      </c>
      <c r="R665" t="str">
        <f t="shared" si="62"/>
        <v>None</v>
      </c>
      <c r="S665" s="23">
        <f t="shared" si="63"/>
        <v>2022</v>
      </c>
      <c r="T665" s="23">
        <f t="shared" si="64"/>
        <v>11</v>
      </c>
      <c r="U665" t="str">
        <f t="shared" si="65"/>
        <v>Nov-2022</v>
      </c>
    </row>
    <row r="666" spans="1:21" x14ac:dyDescent="0.3">
      <c r="A666" t="s">
        <v>2002</v>
      </c>
      <c r="B666" s="22">
        <v>45625</v>
      </c>
      <c r="C666" s="22">
        <v>45632</v>
      </c>
      <c r="D666" s="23" t="s">
        <v>78</v>
      </c>
      <c r="E666" s="23" t="s">
        <v>930</v>
      </c>
      <c r="F666" s="23" t="s">
        <v>52</v>
      </c>
      <c r="G666" s="23" t="s">
        <v>179</v>
      </c>
      <c r="H666" s="23" t="s">
        <v>236</v>
      </c>
      <c r="I666" s="23" t="s">
        <v>118</v>
      </c>
      <c r="J666" s="23" t="s">
        <v>230</v>
      </c>
      <c r="K666" s="23" t="s">
        <v>231</v>
      </c>
      <c r="L666" s="24">
        <v>69810.66</v>
      </c>
      <c r="M666">
        <v>9</v>
      </c>
      <c r="N666" s="25">
        <v>0.25</v>
      </c>
      <c r="O666" s="24">
        <v>19647.22</v>
      </c>
      <c r="P666" s="26">
        <f t="shared" si="60"/>
        <v>0.28143581510330945</v>
      </c>
      <c r="Q666" t="str">
        <f t="shared" si="61"/>
        <v>Medium</v>
      </c>
      <c r="R666" t="str">
        <f t="shared" si="62"/>
        <v>High</v>
      </c>
      <c r="S666" s="23">
        <f t="shared" si="63"/>
        <v>2024</v>
      </c>
      <c r="T666" s="23">
        <f t="shared" si="64"/>
        <v>11</v>
      </c>
      <c r="U666" t="str">
        <f t="shared" si="65"/>
        <v>Nov-2024</v>
      </c>
    </row>
    <row r="667" spans="1:21" x14ac:dyDescent="0.3">
      <c r="A667" t="s">
        <v>2005</v>
      </c>
      <c r="B667" s="22">
        <v>44653</v>
      </c>
      <c r="C667" s="22">
        <v>44655</v>
      </c>
      <c r="D667" s="23" t="s">
        <v>50</v>
      </c>
      <c r="E667" s="23" t="s">
        <v>1617</v>
      </c>
      <c r="F667" s="23" t="s">
        <v>71</v>
      </c>
      <c r="G667" s="23" t="s">
        <v>53</v>
      </c>
      <c r="H667" s="23" t="s">
        <v>110</v>
      </c>
      <c r="I667" s="23" t="s">
        <v>83</v>
      </c>
      <c r="J667" s="23" t="s">
        <v>84</v>
      </c>
      <c r="K667" s="23" t="s">
        <v>257</v>
      </c>
      <c r="L667" s="24">
        <v>32972.25</v>
      </c>
      <c r="M667">
        <v>3</v>
      </c>
      <c r="N667" s="25">
        <v>0.15</v>
      </c>
      <c r="O667" s="24">
        <v>10689.56</v>
      </c>
      <c r="P667" s="26">
        <f t="shared" si="60"/>
        <v>0.32419868222520454</v>
      </c>
      <c r="Q667" t="str">
        <f t="shared" si="61"/>
        <v>High</v>
      </c>
      <c r="R667" t="str">
        <f t="shared" si="62"/>
        <v>Medium</v>
      </c>
      <c r="S667" s="23">
        <f t="shared" si="63"/>
        <v>2022</v>
      </c>
      <c r="T667" s="23">
        <f t="shared" si="64"/>
        <v>4</v>
      </c>
      <c r="U667" t="str">
        <f t="shared" si="65"/>
        <v>Apr-2022</v>
      </c>
    </row>
    <row r="668" spans="1:21" x14ac:dyDescent="0.3">
      <c r="A668" t="s">
        <v>2007</v>
      </c>
      <c r="B668" s="22">
        <v>45084</v>
      </c>
      <c r="C668" s="22">
        <v>45087</v>
      </c>
      <c r="D668" s="23" t="s">
        <v>102</v>
      </c>
      <c r="E668" s="23" t="s">
        <v>1220</v>
      </c>
      <c r="F668" s="23" t="s">
        <v>71</v>
      </c>
      <c r="G668" s="23" t="s">
        <v>81</v>
      </c>
      <c r="H668" s="23" t="s">
        <v>95</v>
      </c>
      <c r="I668" s="23" t="s">
        <v>96</v>
      </c>
      <c r="J668" s="23" t="s">
        <v>135</v>
      </c>
      <c r="K668" s="23" t="s">
        <v>136</v>
      </c>
      <c r="L668" s="24">
        <v>4977.04</v>
      </c>
      <c r="M668">
        <v>4</v>
      </c>
      <c r="N668" s="25">
        <v>0.25</v>
      </c>
      <c r="O668" s="24">
        <v>1241.71</v>
      </c>
      <c r="P668" s="26">
        <f t="shared" si="60"/>
        <v>0.24948764727629275</v>
      </c>
      <c r="Q668" t="str">
        <f t="shared" si="61"/>
        <v>Medium</v>
      </c>
      <c r="R668" t="str">
        <f t="shared" si="62"/>
        <v>High</v>
      </c>
      <c r="S668" s="23">
        <f t="shared" si="63"/>
        <v>2023</v>
      </c>
      <c r="T668" s="23">
        <f t="shared" si="64"/>
        <v>6</v>
      </c>
      <c r="U668" t="str">
        <f t="shared" si="65"/>
        <v>Jun-2023</v>
      </c>
    </row>
    <row r="669" spans="1:21" x14ac:dyDescent="0.3">
      <c r="A669" t="s">
        <v>2009</v>
      </c>
      <c r="B669" s="22">
        <v>45858</v>
      </c>
      <c r="C669" s="22">
        <v>45864</v>
      </c>
      <c r="D669" s="23" t="s">
        <v>61</v>
      </c>
      <c r="E669" s="23" t="s">
        <v>550</v>
      </c>
      <c r="F669" s="23" t="s">
        <v>80</v>
      </c>
      <c r="G669" s="23" t="s">
        <v>179</v>
      </c>
      <c r="H669" s="23" t="s">
        <v>180</v>
      </c>
      <c r="I669" s="23" t="s">
        <v>96</v>
      </c>
      <c r="J669" s="23" t="s">
        <v>135</v>
      </c>
      <c r="K669" s="23" t="s">
        <v>275</v>
      </c>
      <c r="L669" s="24">
        <v>40658.379999999997</v>
      </c>
      <c r="M669">
        <v>7</v>
      </c>
      <c r="N669" s="25">
        <v>0.2</v>
      </c>
      <c r="O669" s="24">
        <v>10998.11</v>
      </c>
      <c r="P669" s="26">
        <f t="shared" si="60"/>
        <v>0.27050044787814964</v>
      </c>
      <c r="Q669" t="str">
        <f t="shared" si="61"/>
        <v>Medium</v>
      </c>
      <c r="R669" t="str">
        <f t="shared" si="62"/>
        <v>Medium</v>
      </c>
      <c r="S669" s="23">
        <f t="shared" si="63"/>
        <v>2025</v>
      </c>
      <c r="T669" s="23">
        <f t="shared" si="64"/>
        <v>7</v>
      </c>
      <c r="U669" t="str">
        <f t="shared" si="65"/>
        <v>Jul-2025</v>
      </c>
    </row>
    <row r="670" spans="1:21" x14ac:dyDescent="0.3">
      <c r="A670" t="s">
        <v>2010</v>
      </c>
      <c r="B670" s="22">
        <v>45115</v>
      </c>
      <c r="C670" s="22">
        <v>45116</v>
      </c>
      <c r="D670" s="23" t="s">
        <v>50</v>
      </c>
      <c r="E670" s="23" t="s">
        <v>62</v>
      </c>
      <c r="F670" s="23" t="s">
        <v>52</v>
      </c>
      <c r="G670" s="23" t="s">
        <v>72</v>
      </c>
      <c r="H670" s="23" t="s">
        <v>117</v>
      </c>
      <c r="I670" s="23" t="s">
        <v>118</v>
      </c>
      <c r="J670" s="23" t="s">
        <v>230</v>
      </c>
      <c r="K670" s="23" t="s">
        <v>351</v>
      </c>
      <c r="L670" s="24">
        <v>39177.18</v>
      </c>
      <c r="M670">
        <v>3</v>
      </c>
      <c r="N670" s="25">
        <v>0.05</v>
      </c>
      <c r="O670" s="24">
        <v>12341.16</v>
      </c>
      <c r="P670" s="26">
        <f t="shared" si="60"/>
        <v>0.3150088903795526</v>
      </c>
      <c r="Q670" t="str">
        <f t="shared" si="61"/>
        <v>High</v>
      </c>
      <c r="R670" t="str">
        <f t="shared" si="62"/>
        <v>Low</v>
      </c>
      <c r="S670" s="23">
        <f t="shared" si="63"/>
        <v>2023</v>
      </c>
      <c r="T670" s="23">
        <f t="shared" si="64"/>
        <v>7</v>
      </c>
      <c r="U670" t="str">
        <f t="shared" si="65"/>
        <v>Jul-2023</v>
      </c>
    </row>
    <row r="671" spans="1:21" x14ac:dyDescent="0.3">
      <c r="A671" t="s">
        <v>2013</v>
      </c>
      <c r="B671" s="22">
        <v>44762</v>
      </c>
      <c r="C671" s="22">
        <v>44766</v>
      </c>
      <c r="D671" s="23" t="s">
        <v>61</v>
      </c>
      <c r="E671" s="23" t="s">
        <v>70</v>
      </c>
      <c r="F671" s="23" t="s">
        <v>52</v>
      </c>
      <c r="G671" s="23" t="s">
        <v>53</v>
      </c>
      <c r="H671" s="23" t="s">
        <v>90</v>
      </c>
      <c r="I671" s="23" t="s">
        <v>96</v>
      </c>
      <c r="J671" s="23" t="s">
        <v>111</v>
      </c>
      <c r="K671" s="23" t="s">
        <v>225</v>
      </c>
      <c r="L671" s="24">
        <v>63400.44</v>
      </c>
      <c r="M671">
        <v>6</v>
      </c>
      <c r="N671" s="25">
        <v>0.1</v>
      </c>
      <c r="O671" s="24">
        <v>14956.35</v>
      </c>
      <c r="P671" s="26">
        <f t="shared" si="60"/>
        <v>0.23590293695122622</v>
      </c>
      <c r="Q671" t="str">
        <f t="shared" si="61"/>
        <v>Medium</v>
      </c>
      <c r="R671" t="str">
        <f t="shared" si="62"/>
        <v>Low</v>
      </c>
      <c r="S671" s="23">
        <f t="shared" si="63"/>
        <v>2022</v>
      </c>
      <c r="T671" s="23">
        <f t="shared" si="64"/>
        <v>7</v>
      </c>
      <c r="U671" t="str">
        <f t="shared" si="65"/>
        <v>Jul-2022</v>
      </c>
    </row>
    <row r="672" spans="1:21" x14ac:dyDescent="0.3">
      <c r="A672" t="s">
        <v>2014</v>
      </c>
      <c r="B672" s="22">
        <v>45806</v>
      </c>
      <c r="C672" s="22">
        <v>45807</v>
      </c>
      <c r="D672" s="23" t="s">
        <v>50</v>
      </c>
      <c r="E672" s="23" t="s">
        <v>715</v>
      </c>
      <c r="F672" s="23" t="s">
        <v>71</v>
      </c>
      <c r="G672" s="23" t="s">
        <v>53</v>
      </c>
      <c r="H672" s="23" t="s">
        <v>90</v>
      </c>
      <c r="I672" s="23" t="s">
        <v>96</v>
      </c>
      <c r="J672" s="23" t="s">
        <v>166</v>
      </c>
      <c r="K672" s="23" t="s">
        <v>762</v>
      </c>
      <c r="L672" s="24">
        <v>12102.3</v>
      </c>
      <c r="M672">
        <v>3</v>
      </c>
      <c r="N672" s="25">
        <v>0.25</v>
      </c>
      <c r="O672" s="24">
        <v>2465.3200000000002</v>
      </c>
      <c r="P672" s="26">
        <f t="shared" si="60"/>
        <v>0.20370673343083548</v>
      </c>
      <c r="Q672" t="str">
        <f t="shared" si="61"/>
        <v>Medium</v>
      </c>
      <c r="R672" t="str">
        <f t="shared" si="62"/>
        <v>High</v>
      </c>
      <c r="S672" s="23">
        <f t="shared" si="63"/>
        <v>2025</v>
      </c>
      <c r="T672" s="23">
        <f t="shared" si="64"/>
        <v>5</v>
      </c>
      <c r="U672" t="str">
        <f t="shared" si="65"/>
        <v>May-2025</v>
      </c>
    </row>
    <row r="673" spans="1:21" x14ac:dyDescent="0.3">
      <c r="A673" t="s">
        <v>2017</v>
      </c>
      <c r="B673" s="22">
        <v>44880</v>
      </c>
      <c r="C673" s="22">
        <v>44886</v>
      </c>
      <c r="D673" s="23" t="s">
        <v>61</v>
      </c>
      <c r="E673" s="23" t="s">
        <v>2019</v>
      </c>
      <c r="F673" s="23" t="s">
        <v>80</v>
      </c>
      <c r="G673" s="23" t="s">
        <v>72</v>
      </c>
      <c r="H673" s="23" t="s">
        <v>117</v>
      </c>
      <c r="I673" s="23" t="s">
        <v>118</v>
      </c>
      <c r="J673" s="23" t="s">
        <v>303</v>
      </c>
      <c r="K673" s="23" t="s">
        <v>421</v>
      </c>
      <c r="L673" s="24">
        <v>63900.1</v>
      </c>
      <c r="M673">
        <v>10</v>
      </c>
      <c r="N673" s="25">
        <v>0.15</v>
      </c>
      <c r="O673" s="24">
        <v>19239.7</v>
      </c>
      <c r="P673" s="26">
        <f t="shared" si="60"/>
        <v>0.30109029563334017</v>
      </c>
      <c r="Q673" t="str">
        <f t="shared" si="61"/>
        <v>High</v>
      </c>
      <c r="R673" t="str">
        <f t="shared" si="62"/>
        <v>Medium</v>
      </c>
      <c r="S673" s="23">
        <f t="shared" si="63"/>
        <v>2022</v>
      </c>
      <c r="T673" s="23">
        <f t="shared" si="64"/>
        <v>11</v>
      </c>
      <c r="U673" t="str">
        <f t="shared" si="65"/>
        <v>Nov-2022</v>
      </c>
    </row>
    <row r="674" spans="1:21" x14ac:dyDescent="0.3">
      <c r="A674" t="s">
        <v>2020</v>
      </c>
      <c r="B674" s="22">
        <v>45286</v>
      </c>
      <c r="C674" s="22">
        <v>45293</v>
      </c>
      <c r="D674" s="23" t="s">
        <v>102</v>
      </c>
      <c r="E674" s="23" t="s">
        <v>2022</v>
      </c>
      <c r="F674" s="23" t="s">
        <v>71</v>
      </c>
      <c r="G674" s="23" t="s">
        <v>63</v>
      </c>
      <c r="H674" s="23" t="s">
        <v>172</v>
      </c>
      <c r="I674" s="23" t="s">
        <v>118</v>
      </c>
      <c r="J674" s="23" t="s">
        <v>191</v>
      </c>
      <c r="K674" s="23" t="s">
        <v>829</v>
      </c>
      <c r="L674" s="24">
        <v>81231.92</v>
      </c>
      <c r="M674">
        <v>7</v>
      </c>
      <c r="N674" s="25">
        <v>0</v>
      </c>
      <c r="O674" s="24">
        <v>19603.77</v>
      </c>
      <c r="P674" s="26">
        <f t="shared" si="60"/>
        <v>0.2413308709187226</v>
      </c>
      <c r="Q674" t="str">
        <f t="shared" si="61"/>
        <v>Medium</v>
      </c>
      <c r="R674" t="str">
        <f t="shared" si="62"/>
        <v>None</v>
      </c>
      <c r="S674" s="23">
        <f t="shared" si="63"/>
        <v>2023</v>
      </c>
      <c r="T674" s="23">
        <f t="shared" si="64"/>
        <v>12</v>
      </c>
      <c r="U674" t="str">
        <f t="shared" si="65"/>
        <v>Dec-2023</v>
      </c>
    </row>
    <row r="675" spans="1:21" x14ac:dyDescent="0.3">
      <c r="A675" t="s">
        <v>2023</v>
      </c>
      <c r="B675" s="22">
        <v>44719</v>
      </c>
      <c r="C675" s="22">
        <v>44725</v>
      </c>
      <c r="D675" s="23" t="s">
        <v>61</v>
      </c>
      <c r="E675" s="23" t="s">
        <v>951</v>
      </c>
      <c r="F675" s="23" t="s">
        <v>80</v>
      </c>
      <c r="G675" s="23" t="s">
        <v>81</v>
      </c>
      <c r="H675" s="23" t="s">
        <v>82</v>
      </c>
      <c r="I675" s="23" t="s">
        <v>118</v>
      </c>
      <c r="J675" s="23" t="s">
        <v>119</v>
      </c>
      <c r="K675" s="23" t="s">
        <v>120</v>
      </c>
      <c r="L675" s="24">
        <v>71540.63</v>
      </c>
      <c r="M675">
        <v>7</v>
      </c>
      <c r="N675" s="25">
        <v>0.25</v>
      </c>
      <c r="O675" s="24">
        <v>19632.16</v>
      </c>
      <c r="P675" s="26">
        <f t="shared" si="60"/>
        <v>0.27441972484726507</v>
      </c>
      <c r="Q675" t="str">
        <f t="shared" si="61"/>
        <v>Medium</v>
      </c>
      <c r="R675" t="str">
        <f t="shared" si="62"/>
        <v>High</v>
      </c>
      <c r="S675" s="23">
        <f t="shared" si="63"/>
        <v>2022</v>
      </c>
      <c r="T675" s="23">
        <f t="shared" si="64"/>
        <v>6</v>
      </c>
      <c r="U675" t="str">
        <f t="shared" si="65"/>
        <v>Jun-2022</v>
      </c>
    </row>
    <row r="676" spans="1:21" x14ac:dyDescent="0.3">
      <c r="A676" t="s">
        <v>2024</v>
      </c>
      <c r="B676" s="22">
        <v>45581</v>
      </c>
      <c r="C676" s="22">
        <v>45586</v>
      </c>
      <c r="D676" s="23" t="s">
        <v>50</v>
      </c>
      <c r="E676" s="23" t="s">
        <v>2025</v>
      </c>
      <c r="F676" s="23" t="s">
        <v>80</v>
      </c>
      <c r="G676" s="23" t="s">
        <v>53</v>
      </c>
      <c r="H676" s="23" t="s">
        <v>54</v>
      </c>
      <c r="I676" s="23" t="s">
        <v>96</v>
      </c>
      <c r="J676" s="23" t="s">
        <v>97</v>
      </c>
      <c r="K676" s="23" t="s">
        <v>98</v>
      </c>
      <c r="L676" s="24">
        <v>92919.24</v>
      </c>
      <c r="M676">
        <v>9</v>
      </c>
      <c r="N676" s="25">
        <v>0</v>
      </c>
      <c r="O676" s="24">
        <v>23058.52</v>
      </c>
      <c r="P676" s="26">
        <f t="shared" si="60"/>
        <v>0.24815657123325588</v>
      </c>
      <c r="Q676" t="str">
        <f t="shared" si="61"/>
        <v>Medium</v>
      </c>
      <c r="R676" t="str">
        <f t="shared" si="62"/>
        <v>None</v>
      </c>
      <c r="S676" s="23">
        <f t="shared" si="63"/>
        <v>2024</v>
      </c>
      <c r="T676" s="23">
        <f t="shared" si="64"/>
        <v>10</v>
      </c>
      <c r="U676" t="str">
        <f t="shared" si="65"/>
        <v>Oct-2024</v>
      </c>
    </row>
    <row r="677" spans="1:21" x14ac:dyDescent="0.3">
      <c r="A677" t="s">
        <v>2026</v>
      </c>
      <c r="B677" s="22">
        <v>44907</v>
      </c>
      <c r="C677" s="22">
        <v>44913</v>
      </c>
      <c r="D677" s="23" t="s">
        <v>61</v>
      </c>
      <c r="E677" s="23" t="s">
        <v>787</v>
      </c>
      <c r="F677" s="23" t="s">
        <v>71</v>
      </c>
      <c r="G677" s="23" t="s">
        <v>53</v>
      </c>
      <c r="H677" s="23" t="s">
        <v>90</v>
      </c>
      <c r="I677" s="23" t="s">
        <v>55</v>
      </c>
      <c r="J677" s="23" t="s">
        <v>56</v>
      </c>
      <c r="K677" s="23" t="s">
        <v>151</v>
      </c>
      <c r="L677" s="24">
        <v>19062.12</v>
      </c>
      <c r="M677">
        <v>7</v>
      </c>
      <c r="N677" s="25">
        <v>0</v>
      </c>
      <c r="O677" s="24">
        <v>6014.3</v>
      </c>
      <c r="P677" s="26">
        <f t="shared" si="60"/>
        <v>0.3155105518169018</v>
      </c>
      <c r="Q677" t="str">
        <f t="shared" si="61"/>
        <v>High</v>
      </c>
      <c r="R677" t="str">
        <f t="shared" si="62"/>
        <v>None</v>
      </c>
      <c r="S677" s="23">
        <f t="shared" si="63"/>
        <v>2022</v>
      </c>
      <c r="T677" s="23">
        <f t="shared" si="64"/>
        <v>12</v>
      </c>
      <c r="U677" t="str">
        <f t="shared" si="65"/>
        <v>Dec-2022</v>
      </c>
    </row>
    <row r="678" spans="1:21" x14ac:dyDescent="0.3">
      <c r="A678" t="s">
        <v>2028</v>
      </c>
      <c r="B678" s="22">
        <v>45952</v>
      </c>
      <c r="C678" s="22">
        <v>45954</v>
      </c>
      <c r="D678" s="23" t="s">
        <v>50</v>
      </c>
      <c r="E678" s="23" t="s">
        <v>998</v>
      </c>
      <c r="F678" s="23" t="s">
        <v>71</v>
      </c>
      <c r="G678" s="23" t="s">
        <v>72</v>
      </c>
      <c r="H678" s="23" t="s">
        <v>73</v>
      </c>
      <c r="I678" s="23" t="s">
        <v>83</v>
      </c>
      <c r="J678" s="23" t="s">
        <v>449</v>
      </c>
      <c r="K678" s="23" t="s">
        <v>681</v>
      </c>
      <c r="L678" s="24">
        <v>60256</v>
      </c>
      <c r="M678">
        <v>10</v>
      </c>
      <c r="N678" s="25">
        <v>0.1</v>
      </c>
      <c r="O678" s="24">
        <v>9095.67</v>
      </c>
      <c r="P678" s="26">
        <f t="shared" si="60"/>
        <v>0.15095044476898567</v>
      </c>
      <c r="Q678" t="str">
        <f t="shared" si="61"/>
        <v>Low</v>
      </c>
      <c r="R678" t="str">
        <f t="shared" si="62"/>
        <v>Low</v>
      </c>
      <c r="S678" s="23">
        <f t="shared" si="63"/>
        <v>2025</v>
      </c>
      <c r="T678" s="23">
        <f t="shared" si="64"/>
        <v>10</v>
      </c>
      <c r="U678" t="str">
        <f t="shared" si="65"/>
        <v>Oct-2025</v>
      </c>
    </row>
    <row r="679" spans="1:21" x14ac:dyDescent="0.3">
      <c r="A679" t="s">
        <v>2031</v>
      </c>
      <c r="B679" s="22">
        <v>45878</v>
      </c>
      <c r="C679" s="22">
        <v>45883</v>
      </c>
      <c r="D679" s="23" t="s">
        <v>50</v>
      </c>
      <c r="E679" s="23" t="s">
        <v>253</v>
      </c>
      <c r="F679" s="23" t="s">
        <v>71</v>
      </c>
      <c r="G679" s="23" t="s">
        <v>81</v>
      </c>
      <c r="H679" s="23" t="s">
        <v>95</v>
      </c>
      <c r="I679" s="23" t="s">
        <v>55</v>
      </c>
      <c r="J679" s="23" t="s">
        <v>56</v>
      </c>
      <c r="K679" s="23" t="s">
        <v>151</v>
      </c>
      <c r="L679" s="24">
        <v>27188.05</v>
      </c>
      <c r="M679">
        <v>5</v>
      </c>
      <c r="N679" s="25">
        <v>0</v>
      </c>
      <c r="O679" s="24">
        <v>8498.16</v>
      </c>
      <c r="P679" s="26">
        <f t="shared" si="60"/>
        <v>0.31256967675136688</v>
      </c>
      <c r="Q679" t="str">
        <f t="shared" si="61"/>
        <v>High</v>
      </c>
      <c r="R679" t="str">
        <f t="shared" si="62"/>
        <v>None</v>
      </c>
      <c r="S679" s="23">
        <f t="shared" si="63"/>
        <v>2025</v>
      </c>
      <c r="T679" s="23">
        <f t="shared" si="64"/>
        <v>8</v>
      </c>
      <c r="U679" t="str">
        <f t="shared" si="65"/>
        <v>Aug-2025</v>
      </c>
    </row>
    <row r="680" spans="1:21" x14ac:dyDescent="0.3">
      <c r="A680" t="s">
        <v>2032</v>
      </c>
      <c r="B680" s="22">
        <v>44943</v>
      </c>
      <c r="C680" s="22">
        <v>44947</v>
      </c>
      <c r="D680" s="23" t="s">
        <v>78</v>
      </c>
      <c r="E680" s="23" t="s">
        <v>129</v>
      </c>
      <c r="F680" s="23" t="s">
        <v>71</v>
      </c>
      <c r="G680" s="23" t="s">
        <v>63</v>
      </c>
      <c r="H680" s="23" t="s">
        <v>172</v>
      </c>
      <c r="I680" s="23" t="s">
        <v>55</v>
      </c>
      <c r="J680" s="23" t="s">
        <v>65</v>
      </c>
      <c r="K680" s="23" t="s">
        <v>66</v>
      </c>
      <c r="L680" s="24">
        <v>27428.02</v>
      </c>
      <c r="M680">
        <v>2</v>
      </c>
      <c r="N680" s="25">
        <v>0</v>
      </c>
      <c r="O680" s="24">
        <v>9904.0499999999993</v>
      </c>
      <c r="P680" s="26">
        <f t="shared" si="60"/>
        <v>0.36109241571210754</v>
      </c>
      <c r="Q680" t="str">
        <f t="shared" si="61"/>
        <v>High</v>
      </c>
      <c r="R680" t="str">
        <f t="shared" si="62"/>
        <v>None</v>
      </c>
      <c r="S680" s="23">
        <f t="shared" si="63"/>
        <v>2023</v>
      </c>
      <c r="T680" s="23">
        <f t="shared" si="64"/>
        <v>1</v>
      </c>
      <c r="U680" t="str">
        <f t="shared" si="65"/>
        <v>Jan-2023</v>
      </c>
    </row>
    <row r="681" spans="1:21" x14ac:dyDescent="0.3">
      <c r="A681" t="s">
        <v>2033</v>
      </c>
      <c r="B681" s="22">
        <v>45906</v>
      </c>
      <c r="C681" s="22">
        <v>45909</v>
      </c>
      <c r="D681" s="23" t="s">
        <v>61</v>
      </c>
      <c r="E681" s="23" t="s">
        <v>1299</v>
      </c>
      <c r="F681" s="23" t="s">
        <v>71</v>
      </c>
      <c r="G681" s="23" t="s">
        <v>72</v>
      </c>
      <c r="H681" s="23" t="s">
        <v>73</v>
      </c>
      <c r="I681" s="23" t="s">
        <v>96</v>
      </c>
      <c r="J681" s="23" t="s">
        <v>135</v>
      </c>
      <c r="K681" s="23" t="s">
        <v>136</v>
      </c>
      <c r="L681" s="24">
        <v>9043.4500000000007</v>
      </c>
      <c r="M681">
        <v>5</v>
      </c>
      <c r="N681" s="25">
        <v>0.15</v>
      </c>
      <c r="O681" s="24">
        <v>1813.58</v>
      </c>
      <c r="P681" s="26">
        <f t="shared" si="60"/>
        <v>0.20054072284360502</v>
      </c>
      <c r="Q681" t="str">
        <f t="shared" si="61"/>
        <v>Medium</v>
      </c>
      <c r="R681" t="str">
        <f t="shared" si="62"/>
        <v>Medium</v>
      </c>
      <c r="S681" s="23">
        <f t="shared" si="63"/>
        <v>2025</v>
      </c>
      <c r="T681" s="23">
        <f t="shared" si="64"/>
        <v>9</v>
      </c>
      <c r="U681" t="str">
        <f t="shared" si="65"/>
        <v>Sep-2025</v>
      </c>
    </row>
    <row r="682" spans="1:21" x14ac:dyDescent="0.3">
      <c r="A682" t="s">
        <v>2035</v>
      </c>
      <c r="B682" s="22">
        <v>45461</v>
      </c>
      <c r="C682" s="22">
        <v>45463</v>
      </c>
      <c r="D682" s="23" t="s">
        <v>61</v>
      </c>
      <c r="E682" s="23" t="s">
        <v>479</v>
      </c>
      <c r="F682" s="23" t="s">
        <v>52</v>
      </c>
      <c r="G682" s="23" t="s">
        <v>72</v>
      </c>
      <c r="H682" s="23" t="s">
        <v>104</v>
      </c>
      <c r="I682" s="23" t="s">
        <v>55</v>
      </c>
      <c r="J682" s="23" t="s">
        <v>65</v>
      </c>
      <c r="K682" s="23" t="s">
        <v>325</v>
      </c>
      <c r="L682" s="24">
        <v>2178.4699999999998</v>
      </c>
      <c r="M682">
        <v>1</v>
      </c>
      <c r="N682" s="25">
        <v>0.15</v>
      </c>
      <c r="O682" s="24">
        <v>396.3</v>
      </c>
      <c r="P682" s="26">
        <f t="shared" si="60"/>
        <v>0.18191666628413522</v>
      </c>
      <c r="Q682" t="str">
        <f t="shared" si="61"/>
        <v>Low</v>
      </c>
      <c r="R682" t="str">
        <f t="shared" si="62"/>
        <v>Medium</v>
      </c>
      <c r="S682" s="23">
        <f t="shared" si="63"/>
        <v>2024</v>
      </c>
      <c r="T682" s="23">
        <f t="shared" si="64"/>
        <v>6</v>
      </c>
      <c r="U682" t="str">
        <f t="shared" si="65"/>
        <v>Jun-2024</v>
      </c>
    </row>
    <row r="683" spans="1:21" x14ac:dyDescent="0.3">
      <c r="A683" t="s">
        <v>2037</v>
      </c>
      <c r="B683" s="22">
        <v>44626</v>
      </c>
      <c r="C683" s="22">
        <v>44628</v>
      </c>
      <c r="D683" s="23" t="s">
        <v>61</v>
      </c>
      <c r="E683" s="23" t="s">
        <v>1820</v>
      </c>
      <c r="F683" s="23" t="s">
        <v>52</v>
      </c>
      <c r="G683" s="23" t="s">
        <v>63</v>
      </c>
      <c r="H683" s="23" t="s">
        <v>202</v>
      </c>
      <c r="I683" s="23" t="s">
        <v>96</v>
      </c>
      <c r="J683" s="23" t="s">
        <v>135</v>
      </c>
      <c r="K683" s="23" t="s">
        <v>275</v>
      </c>
      <c r="L683" s="24">
        <v>53392.57</v>
      </c>
      <c r="M683">
        <v>7</v>
      </c>
      <c r="N683" s="25">
        <v>0.25</v>
      </c>
      <c r="O683" s="24">
        <v>7577.78</v>
      </c>
      <c r="P683" s="26">
        <f t="shared" si="60"/>
        <v>0.14192573985481499</v>
      </c>
      <c r="Q683" t="str">
        <f t="shared" si="61"/>
        <v>Low</v>
      </c>
      <c r="R683" t="str">
        <f t="shared" si="62"/>
        <v>High</v>
      </c>
      <c r="S683" s="23">
        <f t="shared" si="63"/>
        <v>2022</v>
      </c>
      <c r="T683" s="23">
        <f t="shared" si="64"/>
        <v>3</v>
      </c>
      <c r="U683" t="str">
        <f t="shared" si="65"/>
        <v>Mar-2022</v>
      </c>
    </row>
    <row r="684" spans="1:21" x14ac:dyDescent="0.3">
      <c r="A684" t="s">
        <v>2039</v>
      </c>
      <c r="B684" s="22">
        <v>45358</v>
      </c>
      <c r="C684" s="22">
        <v>45360</v>
      </c>
      <c r="D684" s="23" t="s">
        <v>50</v>
      </c>
      <c r="E684" s="23" t="s">
        <v>807</v>
      </c>
      <c r="F684" s="23" t="s">
        <v>52</v>
      </c>
      <c r="G684" s="23" t="s">
        <v>53</v>
      </c>
      <c r="H684" s="23" t="s">
        <v>90</v>
      </c>
      <c r="I684" s="23" t="s">
        <v>55</v>
      </c>
      <c r="J684" s="23" t="s">
        <v>65</v>
      </c>
      <c r="K684" s="23" t="s">
        <v>130</v>
      </c>
      <c r="L684" s="24">
        <v>39354.239999999998</v>
      </c>
      <c r="M684">
        <v>6</v>
      </c>
      <c r="N684" s="25">
        <v>0.2</v>
      </c>
      <c r="O684" s="24">
        <v>6789.15</v>
      </c>
      <c r="P684" s="26">
        <f t="shared" si="60"/>
        <v>0.17251381299702395</v>
      </c>
      <c r="Q684" t="str">
        <f t="shared" si="61"/>
        <v>Low</v>
      </c>
      <c r="R684" t="str">
        <f t="shared" si="62"/>
        <v>Medium</v>
      </c>
      <c r="S684" s="23">
        <f t="shared" si="63"/>
        <v>2024</v>
      </c>
      <c r="T684" s="23">
        <f t="shared" si="64"/>
        <v>3</v>
      </c>
      <c r="U684" t="str">
        <f t="shared" si="65"/>
        <v>Mar-2024</v>
      </c>
    </row>
    <row r="685" spans="1:21" x14ac:dyDescent="0.3">
      <c r="A685" t="s">
        <v>2041</v>
      </c>
      <c r="B685" s="22">
        <v>45451</v>
      </c>
      <c r="C685" s="22">
        <v>45455</v>
      </c>
      <c r="D685" s="23" t="s">
        <v>78</v>
      </c>
      <c r="E685" s="23" t="s">
        <v>629</v>
      </c>
      <c r="F685" s="23" t="s">
        <v>52</v>
      </c>
      <c r="G685" s="23" t="s">
        <v>63</v>
      </c>
      <c r="H685" s="23" t="s">
        <v>172</v>
      </c>
      <c r="I685" s="23" t="s">
        <v>83</v>
      </c>
      <c r="J685" s="23" t="s">
        <v>156</v>
      </c>
      <c r="K685" s="23" t="s">
        <v>157</v>
      </c>
      <c r="L685" s="24">
        <v>57737.85</v>
      </c>
      <c r="M685">
        <v>5</v>
      </c>
      <c r="N685" s="25">
        <v>0.1</v>
      </c>
      <c r="O685" s="24">
        <v>7869.22</v>
      </c>
      <c r="P685" s="26">
        <f t="shared" si="60"/>
        <v>0.13629222425150919</v>
      </c>
      <c r="Q685" t="str">
        <f t="shared" si="61"/>
        <v>Low</v>
      </c>
      <c r="R685" t="str">
        <f t="shared" si="62"/>
        <v>Low</v>
      </c>
      <c r="S685" s="23">
        <f t="shared" si="63"/>
        <v>2024</v>
      </c>
      <c r="T685" s="23">
        <f t="shared" si="64"/>
        <v>6</v>
      </c>
      <c r="U685" t="str">
        <f t="shared" si="65"/>
        <v>Jun-2024</v>
      </c>
    </row>
    <row r="686" spans="1:21" x14ac:dyDescent="0.3">
      <c r="A686" t="s">
        <v>2043</v>
      </c>
      <c r="B686" s="22">
        <v>45068</v>
      </c>
      <c r="C686" s="22">
        <v>45074</v>
      </c>
      <c r="D686" s="23" t="s">
        <v>102</v>
      </c>
      <c r="E686" s="23" t="s">
        <v>1244</v>
      </c>
      <c r="F686" s="23" t="s">
        <v>80</v>
      </c>
      <c r="G686" s="23" t="s">
        <v>81</v>
      </c>
      <c r="H686" s="23" t="s">
        <v>284</v>
      </c>
      <c r="I686" s="23" t="s">
        <v>83</v>
      </c>
      <c r="J686" s="23" t="s">
        <v>156</v>
      </c>
      <c r="K686" s="23" t="s">
        <v>157</v>
      </c>
      <c r="L686" s="24">
        <v>4315.96</v>
      </c>
      <c r="M686">
        <v>2</v>
      </c>
      <c r="N686" s="25">
        <v>0</v>
      </c>
      <c r="O686" s="24">
        <v>1430.89</v>
      </c>
      <c r="P686" s="26">
        <f t="shared" si="60"/>
        <v>0.33153458326768553</v>
      </c>
      <c r="Q686" t="str">
        <f t="shared" si="61"/>
        <v>High</v>
      </c>
      <c r="R686" t="str">
        <f t="shared" si="62"/>
        <v>None</v>
      </c>
      <c r="S686" s="23">
        <f t="shared" si="63"/>
        <v>2023</v>
      </c>
      <c r="T686" s="23">
        <f t="shared" si="64"/>
        <v>5</v>
      </c>
      <c r="U686" t="str">
        <f t="shared" si="65"/>
        <v>May-2023</v>
      </c>
    </row>
    <row r="687" spans="1:21" x14ac:dyDescent="0.3">
      <c r="A687" t="s">
        <v>2045</v>
      </c>
      <c r="B687" s="22">
        <v>44955</v>
      </c>
      <c r="C687" s="22">
        <v>44957</v>
      </c>
      <c r="D687" s="23" t="s">
        <v>102</v>
      </c>
      <c r="E687" s="23" t="s">
        <v>2047</v>
      </c>
      <c r="F687" s="23" t="s">
        <v>52</v>
      </c>
      <c r="G687" s="23" t="s">
        <v>81</v>
      </c>
      <c r="H687" s="23" t="s">
        <v>82</v>
      </c>
      <c r="I687" s="23" t="s">
        <v>96</v>
      </c>
      <c r="J687" s="23" t="s">
        <v>166</v>
      </c>
      <c r="K687" s="23" t="s">
        <v>762</v>
      </c>
      <c r="L687" s="24">
        <v>52811.75</v>
      </c>
      <c r="M687">
        <v>5</v>
      </c>
      <c r="N687" s="25">
        <v>0.05</v>
      </c>
      <c r="O687" s="24">
        <v>17286.78</v>
      </c>
      <c r="P687" s="26">
        <f t="shared" si="60"/>
        <v>0.3273282934195515</v>
      </c>
      <c r="Q687" t="str">
        <f t="shared" si="61"/>
        <v>High</v>
      </c>
      <c r="R687" t="str">
        <f t="shared" si="62"/>
        <v>Low</v>
      </c>
      <c r="S687" s="23">
        <f t="shared" si="63"/>
        <v>2023</v>
      </c>
      <c r="T687" s="23">
        <f t="shared" si="64"/>
        <v>1</v>
      </c>
      <c r="U687" t="str">
        <f t="shared" si="65"/>
        <v>Jan-2023</v>
      </c>
    </row>
    <row r="688" spans="1:21" x14ac:dyDescent="0.3">
      <c r="A688" t="s">
        <v>2048</v>
      </c>
      <c r="B688" s="22">
        <v>45434</v>
      </c>
      <c r="C688" s="22">
        <v>45438</v>
      </c>
      <c r="D688" s="23" t="s">
        <v>50</v>
      </c>
      <c r="E688" s="23" t="s">
        <v>1207</v>
      </c>
      <c r="F688" s="23" t="s">
        <v>80</v>
      </c>
      <c r="G688" s="23" t="s">
        <v>81</v>
      </c>
      <c r="H688" s="23" t="s">
        <v>95</v>
      </c>
      <c r="I688" s="23" t="s">
        <v>55</v>
      </c>
      <c r="J688" s="23" t="s">
        <v>141</v>
      </c>
      <c r="K688" s="23" t="s">
        <v>978</v>
      </c>
      <c r="L688" s="24">
        <v>70781.899999999994</v>
      </c>
      <c r="M688">
        <v>5</v>
      </c>
      <c r="N688" s="25">
        <v>0.25</v>
      </c>
      <c r="O688" s="24">
        <v>15686.05</v>
      </c>
      <c r="P688" s="26">
        <f t="shared" si="60"/>
        <v>0.22161103332914206</v>
      </c>
      <c r="Q688" t="str">
        <f t="shared" si="61"/>
        <v>Medium</v>
      </c>
      <c r="R688" t="str">
        <f t="shared" si="62"/>
        <v>High</v>
      </c>
      <c r="S688" s="23">
        <f t="shared" si="63"/>
        <v>2024</v>
      </c>
      <c r="T688" s="23">
        <f t="shared" si="64"/>
        <v>5</v>
      </c>
      <c r="U688" t="str">
        <f t="shared" si="65"/>
        <v>May-2024</v>
      </c>
    </row>
    <row r="689" spans="1:21" x14ac:dyDescent="0.3">
      <c r="A689" t="s">
        <v>2050</v>
      </c>
      <c r="B689" s="22">
        <v>45217</v>
      </c>
      <c r="C689" s="22">
        <v>45218</v>
      </c>
      <c r="D689" s="23" t="s">
        <v>61</v>
      </c>
      <c r="E689" s="23" t="s">
        <v>1490</v>
      </c>
      <c r="F689" s="23" t="s">
        <v>52</v>
      </c>
      <c r="G689" s="23" t="s">
        <v>72</v>
      </c>
      <c r="H689" s="23" t="s">
        <v>104</v>
      </c>
      <c r="I689" s="23" t="s">
        <v>118</v>
      </c>
      <c r="J689" s="23" t="s">
        <v>119</v>
      </c>
      <c r="K689" s="23" t="s">
        <v>197</v>
      </c>
      <c r="L689" s="24">
        <v>16912.7</v>
      </c>
      <c r="M689">
        <v>10</v>
      </c>
      <c r="N689" s="25">
        <v>0.05</v>
      </c>
      <c r="O689" s="24">
        <v>5413.54</v>
      </c>
      <c r="P689" s="26">
        <f t="shared" si="60"/>
        <v>0.32008727169523493</v>
      </c>
      <c r="Q689" t="str">
        <f t="shared" si="61"/>
        <v>High</v>
      </c>
      <c r="R689" t="str">
        <f t="shared" si="62"/>
        <v>Low</v>
      </c>
      <c r="S689" s="23">
        <f t="shared" si="63"/>
        <v>2023</v>
      </c>
      <c r="T689" s="23">
        <f t="shared" si="64"/>
        <v>10</v>
      </c>
      <c r="U689" t="str">
        <f t="shared" si="65"/>
        <v>Oct-2023</v>
      </c>
    </row>
    <row r="690" spans="1:21" x14ac:dyDescent="0.3">
      <c r="A690" t="s">
        <v>2051</v>
      </c>
      <c r="B690" s="22">
        <v>45568</v>
      </c>
      <c r="C690" s="22">
        <v>45571</v>
      </c>
      <c r="D690" s="23" t="s">
        <v>78</v>
      </c>
      <c r="E690" s="23" t="s">
        <v>543</v>
      </c>
      <c r="F690" s="23" t="s">
        <v>52</v>
      </c>
      <c r="G690" s="23" t="s">
        <v>81</v>
      </c>
      <c r="H690" s="23" t="s">
        <v>284</v>
      </c>
      <c r="I690" s="23" t="s">
        <v>118</v>
      </c>
      <c r="J690" s="23" t="s">
        <v>230</v>
      </c>
      <c r="K690" s="23" t="s">
        <v>231</v>
      </c>
      <c r="L690" s="24">
        <v>67172.34</v>
      </c>
      <c r="M690">
        <v>6</v>
      </c>
      <c r="N690" s="25">
        <v>0.2</v>
      </c>
      <c r="O690" s="24">
        <v>14390.17</v>
      </c>
      <c r="P690" s="26">
        <f t="shared" si="60"/>
        <v>0.21422761213916325</v>
      </c>
      <c r="Q690" t="str">
        <f t="shared" si="61"/>
        <v>Medium</v>
      </c>
      <c r="R690" t="str">
        <f t="shared" si="62"/>
        <v>Medium</v>
      </c>
      <c r="S690" s="23">
        <f t="shared" si="63"/>
        <v>2024</v>
      </c>
      <c r="T690" s="23">
        <f t="shared" si="64"/>
        <v>10</v>
      </c>
      <c r="U690" t="str">
        <f t="shared" si="65"/>
        <v>Oct-2024</v>
      </c>
    </row>
    <row r="691" spans="1:21" x14ac:dyDescent="0.3">
      <c r="A691" t="s">
        <v>2052</v>
      </c>
      <c r="B691" s="22">
        <v>45323</v>
      </c>
      <c r="C691" s="22">
        <v>45325</v>
      </c>
      <c r="D691" s="23" t="s">
        <v>78</v>
      </c>
      <c r="E691" s="23" t="s">
        <v>2053</v>
      </c>
      <c r="F691" s="23" t="s">
        <v>71</v>
      </c>
      <c r="G691" s="23" t="s">
        <v>81</v>
      </c>
      <c r="H691" s="23" t="s">
        <v>82</v>
      </c>
      <c r="I691" s="23" t="s">
        <v>83</v>
      </c>
      <c r="J691" s="23" t="s">
        <v>449</v>
      </c>
      <c r="K691" s="23" t="s">
        <v>775</v>
      </c>
      <c r="L691" s="24">
        <v>145312.9</v>
      </c>
      <c r="M691">
        <v>10</v>
      </c>
      <c r="N691" s="25">
        <v>0.25</v>
      </c>
      <c r="O691" s="24">
        <v>21322.6</v>
      </c>
      <c r="P691" s="26">
        <f t="shared" si="60"/>
        <v>0.14673576812519742</v>
      </c>
      <c r="Q691" t="str">
        <f t="shared" si="61"/>
        <v>Low</v>
      </c>
      <c r="R691" t="str">
        <f t="shared" si="62"/>
        <v>High</v>
      </c>
      <c r="S691" s="23">
        <f t="shared" si="63"/>
        <v>2024</v>
      </c>
      <c r="T691" s="23">
        <f t="shared" si="64"/>
        <v>2</v>
      </c>
      <c r="U691" t="str">
        <f t="shared" si="65"/>
        <v>Feb-2024</v>
      </c>
    </row>
    <row r="692" spans="1:21" x14ac:dyDescent="0.3">
      <c r="A692" t="s">
        <v>2054</v>
      </c>
      <c r="B692" s="22">
        <v>44957</v>
      </c>
      <c r="C692" s="22">
        <v>44963</v>
      </c>
      <c r="D692" s="23" t="s">
        <v>102</v>
      </c>
      <c r="E692" s="23" t="s">
        <v>1247</v>
      </c>
      <c r="F692" s="23" t="s">
        <v>80</v>
      </c>
      <c r="G692" s="23" t="s">
        <v>179</v>
      </c>
      <c r="H692" s="23" t="s">
        <v>236</v>
      </c>
      <c r="I692" s="23" t="s">
        <v>118</v>
      </c>
      <c r="J692" s="23" t="s">
        <v>119</v>
      </c>
      <c r="K692" s="23" t="s">
        <v>120</v>
      </c>
      <c r="L692" s="24">
        <v>97806.51</v>
      </c>
      <c r="M692">
        <v>9</v>
      </c>
      <c r="N692" s="25">
        <v>0</v>
      </c>
      <c r="O692" s="24">
        <v>35996.9</v>
      </c>
      <c r="P692" s="26">
        <f t="shared" si="60"/>
        <v>0.36804196366888059</v>
      </c>
      <c r="Q692" t="str">
        <f t="shared" si="61"/>
        <v>High</v>
      </c>
      <c r="R692" t="str">
        <f t="shared" si="62"/>
        <v>None</v>
      </c>
      <c r="S692" s="23">
        <f t="shared" si="63"/>
        <v>2023</v>
      </c>
      <c r="T692" s="23">
        <f t="shared" si="64"/>
        <v>1</v>
      </c>
      <c r="U692" t="str">
        <f t="shared" si="65"/>
        <v>Jan-2023</v>
      </c>
    </row>
    <row r="693" spans="1:21" x14ac:dyDescent="0.3">
      <c r="A693" t="s">
        <v>2056</v>
      </c>
      <c r="B693" s="22">
        <v>45418</v>
      </c>
      <c r="C693" s="22">
        <v>45423</v>
      </c>
      <c r="D693" s="23" t="s">
        <v>78</v>
      </c>
      <c r="E693" s="23" t="s">
        <v>448</v>
      </c>
      <c r="F693" s="23" t="s">
        <v>71</v>
      </c>
      <c r="G693" s="23" t="s">
        <v>63</v>
      </c>
      <c r="H693" s="23" t="s">
        <v>213</v>
      </c>
      <c r="I693" s="23" t="s">
        <v>96</v>
      </c>
      <c r="J693" s="23" t="s">
        <v>111</v>
      </c>
      <c r="K693" s="23" t="s">
        <v>112</v>
      </c>
      <c r="L693" s="24">
        <v>55661.83</v>
      </c>
      <c r="M693">
        <v>7</v>
      </c>
      <c r="N693" s="25">
        <v>0.2</v>
      </c>
      <c r="O693" s="24">
        <v>9007.36</v>
      </c>
      <c r="P693" s="26">
        <f t="shared" si="60"/>
        <v>0.16182292245871183</v>
      </c>
      <c r="Q693" t="str">
        <f t="shared" si="61"/>
        <v>Low</v>
      </c>
      <c r="R693" t="str">
        <f t="shared" si="62"/>
        <v>Medium</v>
      </c>
      <c r="S693" s="23">
        <f t="shared" si="63"/>
        <v>2024</v>
      </c>
      <c r="T693" s="23">
        <f t="shared" si="64"/>
        <v>5</v>
      </c>
      <c r="U693" t="str">
        <f t="shared" si="65"/>
        <v>May-2024</v>
      </c>
    </row>
    <row r="694" spans="1:21" x14ac:dyDescent="0.3">
      <c r="A694" t="s">
        <v>2058</v>
      </c>
      <c r="B694" s="22">
        <v>44903</v>
      </c>
      <c r="C694" s="22">
        <v>44908</v>
      </c>
      <c r="D694" s="23" t="s">
        <v>78</v>
      </c>
      <c r="E694" s="23" t="s">
        <v>676</v>
      </c>
      <c r="F694" s="23" t="s">
        <v>52</v>
      </c>
      <c r="G694" s="23" t="s">
        <v>179</v>
      </c>
      <c r="H694" s="23" t="s">
        <v>180</v>
      </c>
      <c r="I694" s="23" t="s">
        <v>83</v>
      </c>
      <c r="J694" s="23" t="s">
        <v>379</v>
      </c>
      <c r="K694" s="23" t="s">
        <v>562</v>
      </c>
      <c r="L694" s="24">
        <v>117718.02</v>
      </c>
      <c r="M694">
        <v>9</v>
      </c>
      <c r="N694" s="25">
        <v>0</v>
      </c>
      <c r="O694" s="24">
        <v>42216.09</v>
      </c>
      <c r="P694" s="26">
        <f t="shared" si="60"/>
        <v>0.358620455899615</v>
      </c>
      <c r="Q694" t="str">
        <f t="shared" si="61"/>
        <v>High</v>
      </c>
      <c r="R694" t="str">
        <f t="shared" si="62"/>
        <v>None</v>
      </c>
      <c r="S694" s="23">
        <f t="shared" si="63"/>
        <v>2022</v>
      </c>
      <c r="T694" s="23">
        <f t="shared" si="64"/>
        <v>12</v>
      </c>
      <c r="U694" t="str">
        <f t="shared" si="65"/>
        <v>Dec-2022</v>
      </c>
    </row>
    <row r="695" spans="1:21" x14ac:dyDescent="0.3">
      <c r="A695" t="s">
        <v>2061</v>
      </c>
      <c r="B695" s="22">
        <v>45605</v>
      </c>
      <c r="C695" s="22">
        <v>45609</v>
      </c>
      <c r="D695" s="23" t="s">
        <v>102</v>
      </c>
      <c r="E695" s="23" t="s">
        <v>1380</v>
      </c>
      <c r="F695" s="23" t="s">
        <v>71</v>
      </c>
      <c r="G695" s="23" t="s">
        <v>53</v>
      </c>
      <c r="H695" s="23" t="s">
        <v>110</v>
      </c>
      <c r="I695" s="23" t="s">
        <v>55</v>
      </c>
      <c r="J695" s="23" t="s">
        <v>65</v>
      </c>
      <c r="K695" s="23" t="s">
        <v>91</v>
      </c>
      <c r="L695" s="24">
        <v>105114.8</v>
      </c>
      <c r="M695">
        <v>10</v>
      </c>
      <c r="N695" s="25">
        <v>0.2</v>
      </c>
      <c r="O695" s="24">
        <v>24062.02</v>
      </c>
      <c r="P695" s="26">
        <f t="shared" si="60"/>
        <v>0.2289118183167356</v>
      </c>
      <c r="Q695" t="str">
        <f t="shared" si="61"/>
        <v>Medium</v>
      </c>
      <c r="R695" t="str">
        <f t="shared" si="62"/>
        <v>Medium</v>
      </c>
      <c r="S695" s="23">
        <f t="shared" si="63"/>
        <v>2024</v>
      </c>
      <c r="T695" s="23">
        <f t="shared" si="64"/>
        <v>11</v>
      </c>
      <c r="U695" t="str">
        <f t="shared" si="65"/>
        <v>Nov-2024</v>
      </c>
    </row>
    <row r="696" spans="1:21" x14ac:dyDescent="0.3">
      <c r="A696" t="s">
        <v>2063</v>
      </c>
      <c r="B696" s="22">
        <v>46011</v>
      </c>
      <c r="C696" s="22">
        <v>46017</v>
      </c>
      <c r="D696" s="23" t="s">
        <v>78</v>
      </c>
      <c r="E696" s="23" t="s">
        <v>2065</v>
      </c>
      <c r="F696" s="23" t="s">
        <v>71</v>
      </c>
      <c r="G696" s="23" t="s">
        <v>72</v>
      </c>
      <c r="H696" s="23" t="s">
        <v>117</v>
      </c>
      <c r="I696" s="23" t="s">
        <v>83</v>
      </c>
      <c r="J696" s="23" t="s">
        <v>156</v>
      </c>
      <c r="K696" s="23" t="s">
        <v>157</v>
      </c>
      <c r="L696" s="24">
        <v>33530.49</v>
      </c>
      <c r="M696">
        <v>9</v>
      </c>
      <c r="N696" s="25">
        <v>0</v>
      </c>
      <c r="O696" s="24">
        <v>8050.54</v>
      </c>
      <c r="P696" s="26">
        <f t="shared" si="60"/>
        <v>0.240096103576178</v>
      </c>
      <c r="Q696" t="str">
        <f t="shared" si="61"/>
        <v>Medium</v>
      </c>
      <c r="R696" t="str">
        <f t="shared" si="62"/>
        <v>None</v>
      </c>
      <c r="S696" s="23">
        <f t="shared" si="63"/>
        <v>2025</v>
      </c>
      <c r="T696" s="23">
        <f t="shared" si="64"/>
        <v>12</v>
      </c>
      <c r="U696" t="str">
        <f t="shared" si="65"/>
        <v>Dec-2025</v>
      </c>
    </row>
    <row r="697" spans="1:21" x14ac:dyDescent="0.3">
      <c r="A697" t="s">
        <v>2066</v>
      </c>
      <c r="B697" s="22">
        <v>45130</v>
      </c>
      <c r="C697" s="22">
        <v>45132</v>
      </c>
      <c r="D697" s="23" t="s">
        <v>78</v>
      </c>
      <c r="E697" s="23" t="s">
        <v>345</v>
      </c>
      <c r="F697" s="23" t="s">
        <v>52</v>
      </c>
      <c r="G697" s="23" t="s">
        <v>179</v>
      </c>
      <c r="H697" s="23" t="s">
        <v>180</v>
      </c>
      <c r="I697" s="23" t="s">
        <v>55</v>
      </c>
      <c r="J697" s="23" t="s">
        <v>141</v>
      </c>
      <c r="K697" s="23" t="s">
        <v>241</v>
      </c>
      <c r="L697" s="24">
        <v>145888.4</v>
      </c>
      <c r="M697">
        <v>10</v>
      </c>
      <c r="N697" s="25">
        <v>0.1</v>
      </c>
      <c r="O697" s="24">
        <v>49787.28</v>
      </c>
      <c r="P697" s="26">
        <f t="shared" si="60"/>
        <v>0.3412696280170322</v>
      </c>
      <c r="Q697" t="str">
        <f t="shared" si="61"/>
        <v>High</v>
      </c>
      <c r="R697" t="str">
        <f t="shared" si="62"/>
        <v>Low</v>
      </c>
      <c r="S697" s="23">
        <f t="shared" si="63"/>
        <v>2023</v>
      </c>
      <c r="T697" s="23">
        <f t="shared" si="64"/>
        <v>7</v>
      </c>
      <c r="U697" t="str">
        <f t="shared" si="65"/>
        <v>Jul-2023</v>
      </c>
    </row>
    <row r="698" spans="1:21" x14ac:dyDescent="0.3">
      <c r="A698" t="s">
        <v>2068</v>
      </c>
      <c r="B698" s="22">
        <v>46006</v>
      </c>
      <c r="C698" s="22">
        <v>46011</v>
      </c>
      <c r="D698" s="23" t="s">
        <v>78</v>
      </c>
      <c r="E698" s="23" t="s">
        <v>664</v>
      </c>
      <c r="F698" s="23" t="s">
        <v>80</v>
      </c>
      <c r="G698" s="23" t="s">
        <v>72</v>
      </c>
      <c r="H698" s="23" t="s">
        <v>73</v>
      </c>
      <c r="I698" s="23" t="s">
        <v>55</v>
      </c>
      <c r="J698" s="23" t="s">
        <v>173</v>
      </c>
      <c r="K698" s="23" t="s">
        <v>780</v>
      </c>
      <c r="L698" s="24">
        <v>44044.2</v>
      </c>
      <c r="M698">
        <v>4</v>
      </c>
      <c r="N698" s="25">
        <v>0.1</v>
      </c>
      <c r="O698" s="24">
        <v>14104.48</v>
      </c>
      <c r="P698" s="26">
        <f t="shared" si="60"/>
        <v>0.3202346733508612</v>
      </c>
      <c r="Q698" t="str">
        <f t="shared" si="61"/>
        <v>High</v>
      </c>
      <c r="R698" t="str">
        <f t="shared" si="62"/>
        <v>Low</v>
      </c>
      <c r="S698" s="23">
        <f t="shared" si="63"/>
        <v>2025</v>
      </c>
      <c r="T698" s="23">
        <f t="shared" si="64"/>
        <v>12</v>
      </c>
      <c r="U698" t="str">
        <f t="shared" si="65"/>
        <v>Dec-2025</v>
      </c>
    </row>
    <row r="699" spans="1:21" x14ac:dyDescent="0.3">
      <c r="A699" t="s">
        <v>2070</v>
      </c>
      <c r="B699" s="22">
        <v>44594</v>
      </c>
      <c r="C699" s="22">
        <v>44599</v>
      </c>
      <c r="D699" s="23" t="s">
        <v>50</v>
      </c>
      <c r="E699" s="23" t="s">
        <v>279</v>
      </c>
      <c r="F699" s="23" t="s">
        <v>80</v>
      </c>
      <c r="G699" s="23" t="s">
        <v>179</v>
      </c>
      <c r="H699" s="23" t="s">
        <v>180</v>
      </c>
      <c r="I699" s="23" t="s">
        <v>96</v>
      </c>
      <c r="J699" s="23" t="s">
        <v>135</v>
      </c>
      <c r="K699" s="23" t="s">
        <v>275</v>
      </c>
      <c r="L699" s="24">
        <v>16090</v>
      </c>
      <c r="M699">
        <v>5</v>
      </c>
      <c r="N699" s="25">
        <v>0.25</v>
      </c>
      <c r="O699" s="24">
        <v>2390.17</v>
      </c>
      <c r="P699" s="26">
        <f t="shared" si="60"/>
        <v>0.14855003107520198</v>
      </c>
      <c r="Q699" t="str">
        <f t="shared" si="61"/>
        <v>Low</v>
      </c>
      <c r="R699" t="str">
        <f t="shared" si="62"/>
        <v>High</v>
      </c>
      <c r="S699" s="23">
        <f t="shared" si="63"/>
        <v>2022</v>
      </c>
      <c r="T699" s="23">
        <f t="shared" si="64"/>
        <v>2</v>
      </c>
      <c r="U699" t="str">
        <f t="shared" si="65"/>
        <v>Feb-2022</v>
      </c>
    </row>
    <row r="700" spans="1:21" x14ac:dyDescent="0.3">
      <c r="A700" t="s">
        <v>2071</v>
      </c>
      <c r="B700" s="22">
        <v>45371</v>
      </c>
      <c r="C700" s="22">
        <v>45373</v>
      </c>
      <c r="D700" s="23" t="s">
        <v>102</v>
      </c>
      <c r="E700" s="23" t="s">
        <v>1676</v>
      </c>
      <c r="F700" s="23" t="s">
        <v>71</v>
      </c>
      <c r="G700" s="23" t="s">
        <v>53</v>
      </c>
      <c r="H700" s="23" t="s">
        <v>246</v>
      </c>
      <c r="I700" s="23" t="s">
        <v>55</v>
      </c>
      <c r="J700" s="23" t="s">
        <v>56</v>
      </c>
      <c r="K700" s="23" t="s">
        <v>57</v>
      </c>
      <c r="L700" s="24">
        <v>23507.279999999999</v>
      </c>
      <c r="M700">
        <v>8</v>
      </c>
      <c r="N700" s="25">
        <v>0.05</v>
      </c>
      <c r="O700" s="24">
        <v>7878.37</v>
      </c>
      <c r="P700" s="26">
        <f t="shared" si="60"/>
        <v>0.3351459632930735</v>
      </c>
      <c r="Q700" t="str">
        <f t="shared" si="61"/>
        <v>High</v>
      </c>
      <c r="R700" t="str">
        <f t="shared" si="62"/>
        <v>Low</v>
      </c>
      <c r="S700" s="23">
        <f t="shared" si="63"/>
        <v>2024</v>
      </c>
      <c r="T700" s="23">
        <f t="shared" si="64"/>
        <v>3</v>
      </c>
      <c r="U700" t="str">
        <f t="shared" si="65"/>
        <v>Mar-2024</v>
      </c>
    </row>
    <row r="701" spans="1:21" x14ac:dyDescent="0.3">
      <c r="A701" t="s">
        <v>2074</v>
      </c>
      <c r="B701" s="22">
        <v>45566</v>
      </c>
      <c r="C701" s="22">
        <v>45572</v>
      </c>
      <c r="D701" s="23" t="s">
        <v>61</v>
      </c>
      <c r="E701" s="23" t="s">
        <v>992</v>
      </c>
      <c r="F701" s="23" t="s">
        <v>71</v>
      </c>
      <c r="G701" s="23" t="s">
        <v>53</v>
      </c>
      <c r="H701" s="23" t="s">
        <v>110</v>
      </c>
      <c r="I701" s="23" t="s">
        <v>96</v>
      </c>
      <c r="J701" s="23" t="s">
        <v>135</v>
      </c>
      <c r="K701" s="23" t="s">
        <v>395</v>
      </c>
      <c r="L701" s="24">
        <v>3798.96</v>
      </c>
      <c r="M701">
        <v>3</v>
      </c>
      <c r="N701" s="25">
        <v>0.05</v>
      </c>
      <c r="O701" s="24">
        <v>1033.06</v>
      </c>
      <c r="P701" s="26">
        <f t="shared" si="60"/>
        <v>0.27193231831869774</v>
      </c>
      <c r="Q701" t="str">
        <f t="shared" si="61"/>
        <v>Medium</v>
      </c>
      <c r="R701" t="str">
        <f t="shared" si="62"/>
        <v>Low</v>
      </c>
      <c r="S701" s="23">
        <f t="shared" si="63"/>
        <v>2024</v>
      </c>
      <c r="T701" s="23">
        <f t="shared" si="64"/>
        <v>10</v>
      </c>
      <c r="U701" t="str">
        <f t="shared" si="65"/>
        <v>Oct-2024</v>
      </c>
    </row>
    <row r="702" spans="1:21" x14ac:dyDescent="0.3">
      <c r="A702" t="s">
        <v>2075</v>
      </c>
      <c r="B702" s="22">
        <v>45883</v>
      </c>
      <c r="C702" s="22">
        <v>45887</v>
      </c>
      <c r="D702" s="23" t="s">
        <v>50</v>
      </c>
      <c r="E702" s="23" t="s">
        <v>1186</v>
      </c>
      <c r="F702" s="23" t="s">
        <v>80</v>
      </c>
      <c r="G702" s="23" t="s">
        <v>81</v>
      </c>
      <c r="H702" s="23" t="s">
        <v>82</v>
      </c>
      <c r="I702" s="23" t="s">
        <v>96</v>
      </c>
      <c r="J702" s="23" t="s">
        <v>166</v>
      </c>
      <c r="K702" s="23" t="s">
        <v>167</v>
      </c>
      <c r="L702" s="24">
        <v>24866.240000000002</v>
      </c>
      <c r="M702">
        <v>2</v>
      </c>
      <c r="N702" s="25">
        <v>0.25</v>
      </c>
      <c r="O702" s="24">
        <v>3102.01</v>
      </c>
      <c r="P702" s="26">
        <f t="shared" si="60"/>
        <v>0.12474785090146319</v>
      </c>
      <c r="Q702" t="str">
        <f t="shared" si="61"/>
        <v>Low</v>
      </c>
      <c r="R702" t="str">
        <f t="shared" si="62"/>
        <v>High</v>
      </c>
      <c r="S702" s="23">
        <f t="shared" si="63"/>
        <v>2025</v>
      </c>
      <c r="T702" s="23">
        <f t="shared" si="64"/>
        <v>8</v>
      </c>
      <c r="U702" t="str">
        <f t="shared" si="65"/>
        <v>Aug-2025</v>
      </c>
    </row>
    <row r="703" spans="1:21" x14ac:dyDescent="0.3">
      <c r="A703" t="s">
        <v>2077</v>
      </c>
      <c r="B703" s="22">
        <v>44832</v>
      </c>
      <c r="C703" s="22">
        <v>44834</v>
      </c>
      <c r="D703" s="23" t="s">
        <v>50</v>
      </c>
      <c r="E703" s="23" t="s">
        <v>350</v>
      </c>
      <c r="F703" s="23" t="s">
        <v>80</v>
      </c>
      <c r="G703" s="23" t="s">
        <v>179</v>
      </c>
      <c r="H703" s="23" t="s">
        <v>180</v>
      </c>
      <c r="I703" s="23" t="s">
        <v>55</v>
      </c>
      <c r="J703" s="23" t="s">
        <v>173</v>
      </c>
      <c r="K703" s="23" t="s">
        <v>780</v>
      </c>
      <c r="L703" s="24">
        <v>6388.72</v>
      </c>
      <c r="M703">
        <v>2</v>
      </c>
      <c r="N703" s="25">
        <v>0.15</v>
      </c>
      <c r="O703" s="24">
        <v>1140.83</v>
      </c>
      <c r="P703" s="26">
        <f t="shared" si="60"/>
        <v>0.17856941609586896</v>
      </c>
      <c r="Q703" t="str">
        <f t="shared" si="61"/>
        <v>Low</v>
      </c>
      <c r="R703" t="str">
        <f t="shared" si="62"/>
        <v>Medium</v>
      </c>
      <c r="S703" s="23">
        <f t="shared" si="63"/>
        <v>2022</v>
      </c>
      <c r="T703" s="23">
        <f t="shared" si="64"/>
        <v>9</v>
      </c>
      <c r="U703" t="str">
        <f t="shared" si="65"/>
        <v>Sep-2022</v>
      </c>
    </row>
    <row r="704" spans="1:21" x14ac:dyDescent="0.3">
      <c r="A704" t="s">
        <v>2078</v>
      </c>
      <c r="B704" s="22">
        <v>45471</v>
      </c>
      <c r="C704" s="22">
        <v>45478</v>
      </c>
      <c r="D704" s="23" t="s">
        <v>61</v>
      </c>
      <c r="E704" s="23" t="s">
        <v>2080</v>
      </c>
      <c r="F704" s="23" t="s">
        <v>71</v>
      </c>
      <c r="G704" s="23" t="s">
        <v>53</v>
      </c>
      <c r="H704" s="23" t="s">
        <v>110</v>
      </c>
      <c r="I704" s="23" t="s">
        <v>55</v>
      </c>
      <c r="J704" s="23" t="s">
        <v>141</v>
      </c>
      <c r="K704" s="23" t="s">
        <v>241</v>
      </c>
      <c r="L704" s="24">
        <v>18193.68</v>
      </c>
      <c r="M704">
        <v>9</v>
      </c>
      <c r="N704" s="25">
        <v>0</v>
      </c>
      <c r="O704" s="24">
        <v>6809.82</v>
      </c>
      <c r="P704" s="26">
        <f t="shared" si="60"/>
        <v>0.37429590934874085</v>
      </c>
      <c r="Q704" t="str">
        <f t="shared" si="61"/>
        <v>High</v>
      </c>
      <c r="R704" t="str">
        <f t="shared" si="62"/>
        <v>None</v>
      </c>
      <c r="S704" s="23">
        <f t="shared" si="63"/>
        <v>2024</v>
      </c>
      <c r="T704" s="23">
        <f t="shared" si="64"/>
        <v>6</v>
      </c>
      <c r="U704" t="str">
        <f t="shared" si="65"/>
        <v>Jun-2024</v>
      </c>
    </row>
    <row r="705" spans="1:21" x14ac:dyDescent="0.3">
      <c r="A705" t="s">
        <v>2081</v>
      </c>
      <c r="B705" s="22">
        <v>45169</v>
      </c>
      <c r="C705" s="22">
        <v>45170</v>
      </c>
      <c r="D705" s="23" t="s">
        <v>102</v>
      </c>
      <c r="E705" s="23" t="s">
        <v>245</v>
      </c>
      <c r="F705" s="23" t="s">
        <v>52</v>
      </c>
      <c r="G705" s="23" t="s">
        <v>81</v>
      </c>
      <c r="H705" s="23" t="s">
        <v>284</v>
      </c>
      <c r="I705" s="23" t="s">
        <v>96</v>
      </c>
      <c r="J705" s="23" t="s">
        <v>166</v>
      </c>
      <c r="K705" s="23" t="s">
        <v>167</v>
      </c>
      <c r="L705" s="24">
        <v>59396.4</v>
      </c>
      <c r="M705">
        <v>6</v>
      </c>
      <c r="N705" s="25">
        <v>0.05</v>
      </c>
      <c r="O705" s="24">
        <v>9568.67</v>
      </c>
      <c r="P705" s="26">
        <f t="shared" si="60"/>
        <v>0.16109848408321042</v>
      </c>
      <c r="Q705" t="str">
        <f t="shared" si="61"/>
        <v>Low</v>
      </c>
      <c r="R705" t="str">
        <f t="shared" si="62"/>
        <v>Low</v>
      </c>
      <c r="S705" s="23">
        <f t="shared" si="63"/>
        <v>2023</v>
      </c>
      <c r="T705" s="23">
        <f t="shared" si="64"/>
        <v>8</v>
      </c>
      <c r="U705" t="str">
        <f t="shared" si="65"/>
        <v>Aug-2023</v>
      </c>
    </row>
    <row r="706" spans="1:21" x14ac:dyDescent="0.3">
      <c r="A706" t="s">
        <v>2083</v>
      </c>
      <c r="B706" s="22">
        <v>45963</v>
      </c>
      <c r="C706" s="22">
        <v>45967</v>
      </c>
      <c r="D706" s="23" t="s">
        <v>50</v>
      </c>
      <c r="E706" s="23" t="s">
        <v>2085</v>
      </c>
      <c r="F706" s="23" t="s">
        <v>52</v>
      </c>
      <c r="G706" s="23" t="s">
        <v>53</v>
      </c>
      <c r="H706" s="23" t="s">
        <v>54</v>
      </c>
      <c r="I706" s="23" t="s">
        <v>118</v>
      </c>
      <c r="J706" s="23" t="s">
        <v>230</v>
      </c>
      <c r="K706" s="23" t="s">
        <v>356</v>
      </c>
      <c r="L706" s="24">
        <v>51391.3</v>
      </c>
      <c r="M706">
        <v>10</v>
      </c>
      <c r="N706" s="25">
        <v>0.1</v>
      </c>
      <c r="O706" s="24">
        <v>7824.48</v>
      </c>
      <c r="P706" s="26">
        <f t="shared" si="60"/>
        <v>0.15225300780482298</v>
      </c>
      <c r="Q706" t="str">
        <f t="shared" si="61"/>
        <v>Low</v>
      </c>
      <c r="R706" t="str">
        <f t="shared" si="62"/>
        <v>Low</v>
      </c>
      <c r="S706" s="23">
        <f t="shared" si="63"/>
        <v>2025</v>
      </c>
      <c r="T706" s="23">
        <f t="shared" si="64"/>
        <v>11</v>
      </c>
      <c r="U706" t="str">
        <f t="shared" si="65"/>
        <v>Nov-2025</v>
      </c>
    </row>
    <row r="707" spans="1:21" x14ac:dyDescent="0.3">
      <c r="A707" t="s">
        <v>2086</v>
      </c>
      <c r="B707" s="22">
        <v>44735</v>
      </c>
      <c r="C707" s="22">
        <v>44736</v>
      </c>
      <c r="D707" s="23" t="s">
        <v>61</v>
      </c>
      <c r="E707" s="23" t="s">
        <v>990</v>
      </c>
      <c r="F707" s="23" t="s">
        <v>80</v>
      </c>
      <c r="G707" s="23" t="s">
        <v>72</v>
      </c>
      <c r="H707" s="23" t="s">
        <v>104</v>
      </c>
      <c r="I707" s="23" t="s">
        <v>96</v>
      </c>
      <c r="J707" s="23" t="s">
        <v>135</v>
      </c>
      <c r="K707" s="23" t="s">
        <v>136</v>
      </c>
      <c r="L707" s="24">
        <v>47232.1</v>
      </c>
      <c r="M707">
        <v>5</v>
      </c>
      <c r="N707" s="25">
        <v>0.1</v>
      </c>
      <c r="O707" s="24">
        <v>13301.18</v>
      </c>
      <c r="P707" s="26">
        <f t="shared" si="60"/>
        <v>0.28161314021608186</v>
      </c>
      <c r="Q707" t="str">
        <f t="shared" si="61"/>
        <v>Medium</v>
      </c>
      <c r="R707" t="str">
        <f t="shared" si="62"/>
        <v>Low</v>
      </c>
      <c r="S707" s="23">
        <f t="shared" si="63"/>
        <v>2022</v>
      </c>
      <c r="T707" s="23">
        <f t="shared" si="64"/>
        <v>6</v>
      </c>
      <c r="U707" t="str">
        <f t="shared" si="65"/>
        <v>Jun-2022</v>
      </c>
    </row>
    <row r="708" spans="1:21" x14ac:dyDescent="0.3">
      <c r="A708" t="s">
        <v>2087</v>
      </c>
      <c r="B708" s="22">
        <v>44774</v>
      </c>
      <c r="C708" s="22">
        <v>44777</v>
      </c>
      <c r="D708" s="23" t="s">
        <v>102</v>
      </c>
      <c r="E708" s="23" t="s">
        <v>814</v>
      </c>
      <c r="F708" s="23" t="s">
        <v>80</v>
      </c>
      <c r="G708" s="23" t="s">
        <v>81</v>
      </c>
      <c r="H708" s="23" t="s">
        <v>82</v>
      </c>
      <c r="I708" s="23" t="s">
        <v>83</v>
      </c>
      <c r="J708" s="23" t="s">
        <v>156</v>
      </c>
      <c r="K708" s="23" t="s">
        <v>285</v>
      </c>
      <c r="L708" s="24">
        <v>17942.61</v>
      </c>
      <c r="M708">
        <v>3</v>
      </c>
      <c r="N708" s="25">
        <v>0.25</v>
      </c>
      <c r="O708" s="24">
        <v>2701.99</v>
      </c>
      <c r="P708" s="26">
        <f t="shared" ref="P708:P771" si="66">IFERROR(O708/L708,0)</f>
        <v>0.1505906888685648</v>
      </c>
      <c r="Q708" t="str">
        <f t="shared" ref="Q708:Q771" si="67">IF(P708&gt;=0.3,"High",IF(P708&gt;=0.2,"Medium","Low"))</f>
        <v>Low</v>
      </c>
      <c r="R708" t="str">
        <f t="shared" ref="R708:R771" si="68">IF(N708=0,"None",IF(N708&lt;=0.1,"Low",IF(N708&lt;=0.2,"Medium","High")))</f>
        <v>High</v>
      </c>
      <c r="S708" s="23">
        <f t="shared" ref="S708:S771" si="69">YEAR(B708)</f>
        <v>2022</v>
      </c>
      <c r="T708" s="23">
        <f t="shared" ref="T708:T771" si="70">MONTH(B708)</f>
        <v>8</v>
      </c>
      <c r="U708" t="str">
        <f t="shared" ref="U708:U771" si="71">TEXT(B708,"mmm-yyyy")</f>
        <v>Aug-2022</v>
      </c>
    </row>
    <row r="709" spans="1:21" x14ac:dyDescent="0.3">
      <c r="A709" t="s">
        <v>2088</v>
      </c>
      <c r="B709" s="22">
        <v>45541</v>
      </c>
      <c r="C709" s="22">
        <v>45548</v>
      </c>
      <c r="D709" s="23" t="s">
        <v>50</v>
      </c>
      <c r="E709" s="23" t="s">
        <v>1328</v>
      </c>
      <c r="F709" s="23" t="s">
        <v>71</v>
      </c>
      <c r="G709" s="23" t="s">
        <v>72</v>
      </c>
      <c r="H709" s="23" t="s">
        <v>104</v>
      </c>
      <c r="I709" s="23" t="s">
        <v>55</v>
      </c>
      <c r="J709" s="23" t="s">
        <v>141</v>
      </c>
      <c r="K709" s="23" t="s">
        <v>142</v>
      </c>
      <c r="L709" s="24">
        <v>34678.559999999998</v>
      </c>
      <c r="M709">
        <v>3</v>
      </c>
      <c r="N709" s="25">
        <v>0.1</v>
      </c>
      <c r="O709" s="24">
        <v>9992.76</v>
      </c>
      <c r="P709" s="26">
        <f t="shared" si="66"/>
        <v>0.28815383337716449</v>
      </c>
      <c r="Q709" t="str">
        <f t="shared" si="67"/>
        <v>Medium</v>
      </c>
      <c r="R709" t="str">
        <f t="shared" si="68"/>
        <v>Low</v>
      </c>
      <c r="S709" s="23">
        <f t="shared" si="69"/>
        <v>2024</v>
      </c>
      <c r="T709" s="23">
        <f t="shared" si="70"/>
        <v>9</v>
      </c>
      <c r="U709" t="str">
        <f t="shared" si="71"/>
        <v>Sep-2024</v>
      </c>
    </row>
    <row r="710" spans="1:21" x14ac:dyDescent="0.3">
      <c r="A710" t="s">
        <v>2090</v>
      </c>
      <c r="B710" s="22">
        <v>45430</v>
      </c>
      <c r="C710" s="22">
        <v>45434</v>
      </c>
      <c r="D710" s="23" t="s">
        <v>102</v>
      </c>
      <c r="E710" s="23" t="s">
        <v>1979</v>
      </c>
      <c r="F710" s="23" t="s">
        <v>52</v>
      </c>
      <c r="G710" s="23" t="s">
        <v>53</v>
      </c>
      <c r="H710" s="23" t="s">
        <v>246</v>
      </c>
      <c r="I710" s="23" t="s">
        <v>96</v>
      </c>
      <c r="J710" s="23" t="s">
        <v>166</v>
      </c>
      <c r="K710" s="23" t="s">
        <v>762</v>
      </c>
      <c r="L710" s="24">
        <v>67414.5</v>
      </c>
      <c r="M710">
        <v>9</v>
      </c>
      <c r="N710" s="25">
        <v>0.2</v>
      </c>
      <c r="O710" s="24">
        <v>10497.73</v>
      </c>
      <c r="P710" s="26">
        <f t="shared" si="66"/>
        <v>0.15571917020818962</v>
      </c>
      <c r="Q710" t="str">
        <f t="shared" si="67"/>
        <v>Low</v>
      </c>
      <c r="R710" t="str">
        <f t="shared" si="68"/>
        <v>Medium</v>
      </c>
      <c r="S710" s="23">
        <f t="shared" si="69"/>
        <v>2024</v>
      </c>
      <c r="T710" s="23">
        <f t="shared" si="70"/>
        <v>5</v>
      </c>
      <c r="U710" t="str">
        <f t="shared" si="71"/>
        <v>May-2024</v>
      </c>
    </row>
    <row r="711" spans="1:21" x14ac:dyDescent="0.3">
      <c r="A711" t="s">
        <v>2091</v>
      </c>
      <c r="B711" s="22">
        <v>45349</v>
      </c>
      <c r="C711" s="22">
        <v>45350</v>
      </c>
      <c r="D711" s="23" t="s">
        <v>102</v>
      </c>
      <c r="E711" s="23" t="s">
        <v>2093</v>
      </c>
      <c r="F711" s="23" t="s">
        <v>80</v>
      </c>
      <c r="G711" s="23" t="s">
        <v>53</v>
      </c>
      <c r="H711" s="23" t="s">
        <v>54</v>
      </c>
      <c r="I711" s="23" t="s">
        <v>83</v>
      </c>
      <c r="J711" s="23" t="s">
        <v>84</v>
      </c>
      <c r="K711" s="23" t="s">
        <v>85</v>
      </c>
      <c r="L711" s="24">
        <v>59639.199999999997</v>
      </c>
      <c r="M711">
        <v>4</v>
      </c>
      <c r="N711" s="25">
        <v>0</v>
      </c>
      <c r="O711" s="24">
        <v>18452.39</v>
      </c>
      <c r="P711" s="26">
        <f t="shared" si="66"/>
        <v>0.3094003608364968</v>
      </c>
      <c r="Q711" t="str">
        <f t="shared" si="67"/>
        <v>High</v>
      </c>
      <c r="R711" t="str">
        <f t="shared" si="68"/>
        <v>None</v>
      </c>
      <c r="S711" s="23">
        <f t="shared" si="69"/>
        <v>2024</v>
      </c>
      <c r="T711" s="23">
        <f t="shared" si="70"/>
        <v>2</v>
      </c>
      <c r="U711" t="str">
        <f t="shared" si="71"/>
        <v>Feb-2024</v>
      </c>
    </row>
    <row r="712" spans="1:21" x14ac:dyDescent="0.3">
      <c r="A712" t="s">
        <v>2094</v>
      </c>
      <c r="B712" s="22">
        <v>45532</v>
      </c>
      <c r="C712" s="22">
        <v>45534</v>
      </c>
      <c r="D712" s="23" t="s">
        <v>50</v>
      </c>
      <c r="E712" s="23" t="s">
        <v>746</v>
      </c>
      <c r="F712" s="23" t="s">
        <v>71</v>
      </c>
      <c r="G712" s="23" t="s">
        <v>53</v>
      </c>
      <c r="H712" s="23" t="s">
        <v>90</v>
      </c>
      <c r="I712" s="23" t="s">
        <v>96</v>
      </c>
      <c r="J712" s="23" t="s">
        <v>135</v>
      </c>
      <c r="K712" s="23" t="s">
        <v>136</v>
      </c>
      <c r="L712" s="24">
        <v>26522.720000000001</v>
      </c>
      <c r="M712">
        <v>7</v>
      </c>
      <c r="N712" s="25">
        <v>0.05</v>
      </c>
      <c r="O712" s="24">
        <v>9726.73</v>
      </c>
      <c r="P712" s="26">
        <f t="shared" si="66"/>
        <v>0.36673199430525977</v>
      </c>
      <c r="Q712" t="str">
        <f t="shared" si="67"/>
        <v>High</v>
      </c>
      <c r="R712" t="str">
        <f t="shared" si="68"/>
        <v>Low</v>
      </c>
      <c r="S712" s="23">
        <f t="shared" si="69"/>
        <v>2024</v>
      </c>
      <c r="T712" s="23">
        <f t="shared" si="70"/>
        <v>8</v>
      </c>
      <c r="U712" t="str">
        <f t="shared" si="71"/>
        <v>Aug-2024</v>
      </c>
    </row>
    <row r="713" spans="1:21" x14ac:dyDescent="0.3">
      <c r="A713" t="s">
        <v>2096</v>
      </c>
      <c r="B713" s="22">
        <v>44844</v>
      </c>
      <c r="C713" s="22">
        <v>44845</v>
      </c>
      <c r="D713" s="23" t="s">
        <v>61</v>
      </c>
      <c r="E713" s="23" t="s">
        <v>2025</v>
      </c>
      <c r="F713" s="23" t="s">
        <v>80</v>
      </c>
      <c r="G713" s="23" t="s">
        <v>63</v>
      </c>
      <c r="H713" s="23" t="s">
        <v>64</v>
      </c>
      <c r="I713" s="23" t="s">
        <v>55</v>
      </c>
      <c r="J713" s="23" t="s">
        <v>173</v>
      </c>
      <c r="K713" s="23" t="s">
        <v>203</v>
      </c>
      <c r="L713" s="24">
        <v>100752.56</v>
      </c>
      <c r="M713">
        <v>8</v>
      </c>
      <c r="N713" s="25">
        <v>0.05</v>
      </c>
      <c r="O713" s="24">
        <v>37563.67</v>
      </c>
      <c r="P713" s="26">
        <f t="shared" si="66"/>
        <v>0.37283092360134573</v>
      </c>
      <c r="Q713" t="str">
        <f t="shared" si="67"/>
        <v>High</v>
      </c>
      <c r="R713" t="str">
        <f t="shared" si="68"/>
        <v>Low</v>
      </c>
      <c r="S713" s="23">
        <f t="shared" si="69"/>
        <v>2022</v>
      </c>
      <c r="T713" s="23">
        <f t="shared" si="70"/>
        <v>10</v>
      </c>
      <c r="U713" t="str">
        <f t="shared" si="71"/>
        <v>Oct-2022</v>
      </c>
    </row>
    <row r="714" spans="1:21" x14ac:dyDescent="0.3">
      <c r="A714" t="s">
        <v>2097</v>
      </c>
      <c r="B714" s="22">
        <v>45310</v>
      </c>
      <c r="C714" s="22">
        <v>45312</v>
      </c>
      <c r="D714" s="23" t="s">
        <v>50</v>
      </c>
      <c r="E714" s="23" t="s">
        <v>146</v>
      </c>
      <c r="F714" s="23" t="s">
        <v>52</v>
      </c>
      <c r="G714" s="23" t="s">
        <v>179</v>
      </c>
      <c r="H714" s="23" t="s">
        <v>236</v>
      </c>
      <c r="I714" s="23" t="s">
        <v>83</v>
      </c>
      <c r="J714" s="23" t="s">
        <v>156</v>
      </c>
      <c r="K714" s="23" t="s">
        <v>285</v>
      </c>
      <c r="L714" s="24">
        <v>33815.97</v>
      </c>
      <c r="M714">
        <v>3</v>
      </c>
      <c r="N714" s="25">
        <v>0.25</v>
      </c>
      <c r="O714" s="24">
        <v>4129.1499999999996</v>
      </c>
      <c r="P714" s="26">
        <f t="shared" si="66"/>
        <v>0.12210650766486957</v>
      </c>
      <c r="Q714" t="str">
        <f t="shared" si="67"/>
        <v>Low</v>
      </c>
      <c r="R714" t="str">
        <f t="shared" si="68"/>
        <v>High</v>
      </c>
      <c r="S714" s="23">
        <f t="shared" si="69"/>
        <v>2024</v>
      </c>
      <c r="T714" s="23">
        <f t="shared" si="70"/>
        <v>1</v>
      </c>
      <c r="U714" t="str">
        <f t="shared" si="71"/>
        <v>Jan-2024</v>
      </c>
    </row>
    <row r="715" spans="1:21" x14ac:dyDescent="0.3">
      <c r="A715" t="s">
        <v>2099</v>
      </c>
      <c r="B715" s="22">
        <v>45524</v>
      </c>
      <c r="C715" s="22">
        <v>45528</v>
      </c>
      <c r="D715" s="23" t="s">
        <v>78</v>
      </c>
      <c r="E715" s="23" t="s">
        <v>465</v>
      </c>
      <c r="F715" s="23" t="s">
        <v>71</v>
      </c>
      <c r="G715" s="23" t="s">
        <v>81</v>
      </c>
      <c r="H715" s="23" t="s">
        <v>284</v>
      </c>
      <c r="I715" s="23" t="s">
        <v>55</v>
      </c>
      <c r="J715" s="23" t="s">
        <v>173</v>
      </c>
      <c r="K715" s="23" t="s">
        <v>174</v>
      </c>
      <c r="L715" s="24">
        <v>23158.44</v>
      </c>
      <c r="M715">
        <v>9</v>
      </c>
      <c r="N715" s="25">
        <v>0.15</v>
      </c>
      <c r="O715" s="24">
        <v>3776.11</v>
      </c>
      <c r="P715" s="26">
        <f t="shared" si="66"/>
        <v>0.16305545623971218</v>
      </c>
      <c r="Q715" t="str">
        <f t="shared" si="67"/>
        <v>Low</v>
      </c>
      <c r="R715" t="str">
        <f t="shared" si="68"/>
        <v>Medium</v>
      </c>
      <c r="S715" s="23">
        <f t="shared" si="69"/>
        <v>2024</v>
      </c>
      <c r="T715" s="23">
        <f t="shared" si="70"/>
        <v>8</v>
      </c>
      <c r="U715" t="str">
        <f t="shared" si="71"/>
        <v>Aug-2024</v>
      </c>
    </row>
    <row r="716" spans="1:21" x14ac:dyDescent="0.3">
      <c r="A716" t="s">
        <v>2100</v>
      </c>
      <c r="B716" s="22">
        <v>45954</v>
      </c>
      <c r="C716" s="22">
        <v>45958</v>
      </c>
      <c r="D716" s="23" t="s">
        <v>78</v>
      </c>
      <c r="E716" s="23" t="s">
        <v>1071</v>
      </c>
      <c r="F716" s="23" t="s">
        <v>71</v>
      </c>
      <c r="G716" s="23" t="s">
        <v>53</v>
      </c>
      <c r="H716" s="23" t="s">
        <v>246</v>
      </c>
      <c r="I716" s="23" t="s">
        <v>83</v>
      </c>
      <c r="J716" s="23" t="s">
        <v>84</v>
      </c>
      <c r="K716" s="23" t="s">
        <v>85</v>
      </c>
      <c r="L716" s="24">
        <v>52091.01</v>
      </c>
      <c r="M716">
        <v>9</v>
      </c>
      <c r="N716" s="25">
        <v>0.05</v>
      </c>
      <c r="O716" s="24">
        <v>10600.81</v>
      </c>
      <c r="P716" s="26">
        <f t="shared" si="66"/>
        <v>0.20350555690895605</v>
      </c>
      <c r="Q716" t="str">
        <f t="shared" si="67"/>
        <v>Medium</v>
      </c>
      <c r="R716" t="str">
        <f t="shared" si="68"/>
        <v>Low</v>
      </c>
      <c r="S716" s="23">
        <f t="shared" si="69"/>
        <v>2025</v>
      </c>
      <c r="T716" s="23">
        <f t="shared" si="70"/>
        <v>10</v>
      </c>
      <c r="U716" t="str">
        <f t="shared" si="71"/>
        <v>Oct-2025</v>
      </c>
    </row>
    <row r="717" spans="1:21" x14ac:dyDescent="0.3">
      <c r="A717" t="s">
        <v>2102</v>
      </c>
      <c r="B717" s="22">
        <v>45382</v>
      </c>
      <c r="C717" s="22">
        <v>45387</v>
      </c>
      <c r="D717" s="23" t="s">
        <v>50</v>
      </c>
      <c r="E717" s="23" t="s">
        <v>316</v>
      </c>
      <c r="F717" s="23" t="s">
        <v>52</v>
      </c>
      <c r="G717" s="23" t="s">
        <v>179</v>
      </c>
      <c r="H717" s="23" t="s">
        <v>180</v>
      </c>
      <c r="I717" s="23" t="s">
        <v>96</v>
      </c>
      <c r="J717" s="23" t="s">
        <v>166</v>
      </c>
      <c r="K717" s="23" t="s">
        <v>337</v>
      </c>
      <c r="L717" s="24">
        <v>87103.45</v>
      </c>
      <c r="M717">
        <v>7</v>
      </c>
      <c r="N717" s="25">
        <v>0.05</v>
      </c>
      <c r="O717" s="24">
        <v>31968.31</v>
      </c>
      <c r="P717" s="26">
        <f t="shared" si="66"/>
        <v>0.36701542820634547</v>
      </c>
      <c r="Q717" t="str">
        <f t="shared" si="67"/>
        <v>High</v>
      </c>
      <c r="R717" t="str">
        <f t="shared" si="68"/>
        <v>Low</v>
      </c>
      <c r="S717" s="23">
        <f t="shared" si="69"/>
        <v>2024</v>
      </c>
      <c r="T717" s="23">
        <f t="shared" si="70"/>
        <v>3</v>
      </c>
      <c r="U717" t="str">
        <f t="shared" si="71"/>
        <v>Mar-2024</v>
      </c>
    </row>
    <row r="718" spans="1:21" x14ac:dyDescent="0.3">
      <c r="A718" t="s">
        <v>2103</v>
      </c>
      <c r="B718" s="22">
        <v>45322</v>
      </c>
      <c r="C718" s="22">
        <v>45328</v>
      </c>
      <c r="D718" s="23" t="s">
        <v>102</v>
      </c>
      <c r="E718" s="23" t="s">
        <v>2105</v>
      </c>
      <c r="F718" s="23" t="s">
        <v>52</v>
      </c>
      <c r="G718" s="23" t="s">
        <v>81</v>
      </c>
      <c r="H718" s="23" t="s">
        <v>82</v>
      </c>
      <c r="I718" s="23" t="s">
        <v>118</v>
      </c>
      <c r="J718" s="23" t="s">
        <v>230</v>
      </c>
      <c r="K718" s="23" t="s">
        <v>356</v>
      </c>
      <c r="L718" s="24">
        <v>17506.64</v>
      </c>
      <c r="M718">
        <v>4</v>
      </c>
      <c r="N718" s="25">
        <v>0.2</v>
      </c>
      <c r="O718" s="24">
        <v>5229.3599999999997</v>
      </c>
      <c r="P718" s="26">
        <f t="shared" si="66"/>
        <v>0.29870723336973853</v>
      </c>
      <c r="Q718" t="str">
        <f t="shared" si="67"/>
        <v>Medium</v>
      </c>
      <c r="R718" t="str">
        <f t="shared" si="68"/>
        <v>Medium</v>
      </c>
      <c r="S718" s="23">
        <f t="shared" si="69"/>
        <v>2024</v>
      </c>
      <c r="T718" s="23">
        <f t="shared" si="70"/>
        <v>1</v>
      </c>
      <c r="U718" t="str">
        <f t="shared" si="71"/>
        <v>Jan-2024</v>
      </c>
    </row>
    <row r="719" spans="1:21" x14ac:dyDescent="0.3">
      <c r="A719" t="s">
        <v>2106</v>
      </c>
      <c r="B719" s="22">
        <v>44995</v>
      </c>
      <c r="C719" s="22">
        <v>45000</v>
      </c>
      <c r="D719" s="23" t="s">
        <v>50</v>
      </c>
      <c r="E719" s="23" t="s">
        <v>672</v>
      </c>
      <c r="F719" s="23" t="s">
        <v>80</v>
      </c>
      <c r="G719" s="23" t="s">
        <v>53</v>
      </c>
      <c r="H719" s="23" t="s">
        <v>54</v>
      </c>
      <c r="I719" s="23" t="s">
        <v>83</v>
      </c>
      <c r="J719" s="23" t="s">
        <v>84</v>
      </c>
      <c r="K719" s="23" t="s">
        <v>85</v>
      </c>
      <c r="L719" s="24">
        <v>85589.9</v>
      </c>
      <c r="M719">
        <v>10</v>
      </c>
      <c r="N719" s="25">
        <v>0.2</v>
      </c>
      <c r="O719" s="24">
        <v>10501.98</v>
      </c>
      <c r="P719" s="26">
        <f t="shared" si="66"/>
        <v>0.12270115983311115</v>
      </c>
      <c r="Q719" t="str">
        <f t="shared" si="67"/>
        <v>Low</v>
      </c>
      <c r="R719" t="str">
        <f t="shared" si="68"/>
        <v>Medium</v>
      </c>
      <c r="S719" s="23">
        <f t="shared" si="69"/>
        <v>2023</v>
      </c>
      <c r="T719" s="23">
        <f t="shared" si="70"/>
        <v>3</v>
      </c>
      <c r="U719" t="str">
        <f t="shared" si="71"/>
        <v>Mar-2023</v>
      </c>
    </row>
    <row r="720" spans="1:21" x14ac:dyDescent="0.3">
      <c r="A720" t="s">
        <v>2107</v>
      </c>
      <c r="B720" s="22">
        <v>45552</v>
      </c>
      <c r="C720" s="22">
        <v>45553</v>
      </c>
      <c r="D720" s="23" t="s">
        <v>50</v>
      </c>
      <c r="E720" s="23" t="s">
        <v>1049</v>
      </c>
      <c r="F720" s="23" t="s">
        <v>71</v>
      </c>
      <c r="G720" s="23" t="s">
        <v>81</v>
      </c>
      <c r="H720" s="23" t="s">
        <v>95</v>
      </c>
      <c r="I720" s="23" t="s">
        <v>118</v>
      </c>
      <c r="J720" s="23" t="s">
        <v>119</v>
      </c>
      <c r="K720" s="23" t="s">
        <v>270</v>
      </c>
      <c r="L720" s="24">
        <v>19416.759999999998</v>
      </c>
      <c r="M720">
        <v>4</v>
      </c>
      <c r="N720" s="25">
        <v>0.15</v>
      </c>
      <c r="O720" s="24">
        <v>3607.46</v>
      </c>
      <c r="P720" s="26">
        <f t="shared" si="66"/>
        <v>0.18579103825767018</v>
      </c>
      <c r="Q720" t="str">
        <f t="shared" si="67"/>
        <v>Low</v>
      </c>
      <c r="R720" t="str">
        <f t="shared" si="68"/>
        <v>Medium</v>
      </c>
      <c r="S720" s="23">
        <f t="shared" si="69"/>
        <v>2024</v>
      </c>
      <c r="T720" s="23">
        <f t="shared" si="70"/>
        <v>9</v>
      </c>
      <c r="U720" t="str">
        <f t="shared" si="71"/>
        <v>Sep-2024</v>
      </c>
    </row>
    <row r="721" spans="1:21" x14ac:dyDescent="0.3">
      <c r="A721" t="s">
        <v>2109</v>
      </c>
      <c r="B721" s="22">
        <v>44827</v>
      </c>
      <c r="C721" s="22">
        <v>44833</v>
      </c>
      <c r="D721" s="23" t="s">
        <v>50</v>
      </c>
      <c r="E721" s="23" t="s">
        <v>1055</v>
      </c>
      <c r="F721" s="23" t="s">
        <v>80</v>
      </c>
      <c r="G721" s="23" t="s">
        <v>179</v>
      </c>
      <c r="H721" s="23" t="s">
        <v>180</v>
      </c>
      <c r="I721" s="23" t="s">
        <v>83</v>
      </c>
      <c r="J721" s="23" t="s">
        <v>449</v>
      </c>
      <c r="K721" s="23" t="s">
        <v>681</v>
      </c>
      <c r="L721" s="24">
        <v>50812.3</v>
      </c>
      <c r="M721">
        <v>7</v>
      </c>
      <c r="N721" s="25">
        <v>0</v>
      </c>
      <c r="O721" s="24">
        <v>16639.509999999998</v>
      </c>
      <c r="P721" s="26">
        <f t="shared" si="66"/>
        <v>0.32747012042359819</v>
      </c>
      <c r="Q721" t="str">
        <f t="shared" si="67"/>
        <v>High</v>
      </c>
      <c r="R721" t="str">
        <f t="shared" si="68"/>
        <v>None</v>
      </c>
      <c r="S721" s="23">
        <f t="shared" si="69"/>
        <v>2022</v>
      </c>
      <c r="T721" s="23">
        <f t="shared" si="70"/>
        <v>9</v>
      </c>
      <c r="U721" t="str">
        <f t="shared" si="71"/>
        <v>Sep-2022</v>
      </c>
    </row>
    <row r="722" spans="1:21" x14ac:dyDescent="0.3">
      <c r="A722" t="s">
        <v>2110</v>
      </c>
      <c r="B722" s="22">
        <v>44872</v>
      </c>
      <c r="C722" s="22">
        <v>44878</v>
      </c>
      <c r="D722" s="23" t="s">
        <v>102</v>
      </c>
      <c r="E722" s="23" t="s">
        <v>475</v>
      </c>
      <c r="F722" s="23" t="s">
        <v>80</v>
      </c>
      <c r="G722" s="23" t="s">
        <v>53</v>
      </c>
      <c r="H722" s="23" t="s">
        <v>110</v>
      </c>
      <c r="I722" s="23" t="s">
        <v>83</v>
      </c>
      <c r="J722" s="23" t="s">
        <v>156</v>
      </c>
      <c r="K722" s="23" t="s">
        <v>208</v>
      </c>
      <c r="L722" s="24">
        <v>133971.57</v>
      </c>
      <c r="M722">
        <v>9</v>
      </c>
      <c r="N722" s="25">
        <v>0.2</v>
      </c>
      <c r="O722" s="24">
        <v>25417.22</v>
      </c>
      <c r="P722" s="26">
        <f t="shared" si="66"/>
        <v>0.18972099826851324</v>
      </c>
      <c r="Q722" t="str">
        <f t="shared" si="67"/>
        <v>Low</v>
      </c>
      <c r="R722" t="str">
        <f t="shared" si="68"/>
        <v>Medium</v>
      </c>
      <c r="S722" s="23">
        <f t="shared" si="69"/>
        <v>2022</v>
      </c>
      <c r="T722" s="23">
        <f t="shared" si="70"/>
        <v>11</v>
      </c>
      <c r="U722" t="str">
        <f t="shared" si="71"/>
        <v>Nov-2022</v>
      </c>
    </row>
    <row r="723" spans="1:21" x14ac:dyDescent="0.3">
      <c r="A723" t="s">
        <v>2111</v>
      </c>
      <c r="B723" s="22">
        <v>45261</v>
      </c>
      <c r="C723" s="22">
        <v>45265</v>
      </c>
      <c r="D723" s="23" t="s">
        <v>61</v>
      </c>
      <c r="E723" s="23" t="s">
        <v>1269</v>
      </c>
      <c r="F723" s="23" t="s">
        <v>71</v>
      </c>
      <c r="G723" s="23" t="s">
        <v>179</v>
      </c>
      <c r="H723" s="23" t="s">
        <v>236</v>
      </c>
      <c r="I723" s="23" t="s">
        <v>55</v>
      </c>
      <c r="J723" s="23" t="s">
        <v>56</v>
      </c>
      <c r="K723" s="23" t="s">
        <v>57</v>
      </c>
      <c r="L723" s="24">
        <v>59822.96</v>
      </c>
      <c r="M723">
        <v>4</v>
      </c>
      <c r="N723" s="25">
        <v>0.2</v>
      </c>
      <c r="O723" s="24">
        <v>18246.02</v>
      </c>
      <c r="P723" s="26">
        <f t="shared" si="66"/>
        <v>0.30500028751502767</v>
      </c>
      <c r="Q723" t="str">
        <f t="shared" si="67"/>
        <v>High</v>
      </c>
      <c r="R723" t="str">
        <f t="shared" si="68"/>
        <v>Medium</v>
      </c>
      <c r="S723" s="23">
        <f t="shared" si="69"/>
        <v>2023</v>
      </c>
      <c r="T723" s="23">
        <f t="shared" si="70"/>
        <v>12</v>
      </c>
      <c r="U723" t="str">
        <f t="shared" si="71"/>
        <v>Dec-2023</v>
      </c>
    </row>
    <row r="724" spans="1:21" x14ac:dyDescent="0.3">
      <c r="A724" t="s">
        <v>2112</v>
      </c>
      <c r="B724" s="22">
        <v>44874</v>
      </c>
      <c r="C724" s="22">
        <v>44879</v>
      </c>
      <c r="D724" s="23" t="s">
        <v>102</v>
      </c>
      <c r="E724" s="23" t="s">
        <v>807</v>
      </c>
      <c r="F724" s="23" t="s">
        <v>52</v>
      </c>
      <c r="G724" s="23" t="s">
        <v>72</v>
      </c>
      <c r="H724" s="23" t="s">
        <v>117</v>
      </c>
      <c r="I724" s="23" t="s">
        <v>96</v>
      </c>
      <c r="J724" s="23" t="s">
        <v>111</v>
      </c>
      <c r="K724" s="23" t="s">
        <v>112</v>
      </c>
      <c r="L724" s="24">
        <v>16270.92</v>
      </c>
      <c r="M724">
        <v>6</v>
      </c>
      <c r="N724" s="25">
        <v>0.1</v>
      </c>
      <c r="O724" s="24">
        <v>5266.39</v>
      </c>
      <c r="P724" s="26">
        <f t="shared" si="66"/>
        <v>0.3236688521607875</v>
      </c>
      <c r="Q724" t="str">
        <f t="shared" si="67"/>
        <v>High</v>
      </c>
      <c r="R724" t="str">
        <f t="shared" si="68"/>
        <v>Low</v>
      </c>
      <c r="S724" s="23">
        <f t="shared" si="69"/>
        <v>2022</v>
      </c>
      <c r="T724" s="23">
        <f t="shared" si="70"/>
        <v>11</v>
      </c>
      <c r="U724" t="str">
        <f t="shared" si="71"/>
        <v>Nov-2022</v>
      </c>
    </row>
    <row r="725" spans="1:21" x14ac:dyDescent="0.3">
      <c r="A725" t="s">
        <v>2114</v>
      </c>
      <c r="B725" s="22">
        <v>45135</v>
      </c>
      <c r="C725" s="22">
        <v>45140</v>
      </c>
      <c r="D725" s="23" t="s">
        <v>78</v>
      </c>
      <c r="E725" s="23" t="s">
        <v>1878</v>
      </c>
      <c r="F725" s="23" t="s">
        <v>52</v>
      </c>
      <c r="G725" s="23" t="s">
        <v>53</v>
      </c>
      <c r="H725" s="23" t="s">
        <v>246</v>
      </c>
      <c r="I725" s="23" t="s">
        <v>118</v>
      </c>
      <c r="J725" s="23" t="s">
        <v>119</v>
      </c>
      <c r="K725" s="23" t="s">
        <v>197</v>
      </c>
      <c r="L725" s="24">
        <v>78594.559999999998</v>
      </c>
      <c r="M725">
        <v>8</v>
      </c>
      <c r="N725" s="25">
        <v>0.05</v>
      </c>
      <c r="O725" s="24">
        <v>12322.88</v>
      </c>
      <c r="P725" s="26">
        <f t="shared" si="66"/>
        <v>0.15679049542360182</v>
      </c>
      <c r="Q725" t="str">
        <f t="shared" si="67"/>
        <v>Low</v>
      </c>
      <c r="R725" t="str">
        <f t="shared" si="68"/>
        <v>Low</v>
      </c>
      <c r="S725" s="23">
        <f t="shared" si="69"/>
        <v>2023</v>
      </c>
      <c r="T725" s="23">
        <f t="shared" si="70"/>
        <v>7</v>
      </c>
      <c r="U725" t="str">
        <f t="shared" si="71"/>
        <v>Jul-2023</v>
      </c>
    </row>
    <row r="726" spans="1:21" x14ac:dyDescent="0.3">
      <c r="A726" t="s">
        <v>2117</v>
      </c>
      <c r="B726" s="22">
        <v>45726</v>
      </c>
      <c r="C726" s="22">
        <v>45730</v>
      </c>
      <c r="D726" s="23" t="s">
        <v>50</v>
      </c>
      <c r="E726" s="23" t="s">
        <v>1574</v>
      </c>
      <c r="F726" s="23" t="s">
        <v>71</v>
      </c>
      <c r="G726" s="23" t="s">
        <v>63</v>
      </c>
      <c r="H726" s="23" t="s">
        <v>172</v>
      </c>
      <c r="I726" s="23" t="s">
        <v>96</v>
      </c>
      <c r="J726" s="23" t="s">
        <v>97</v>
      </c>
      <c r="K726" s="23" t="s">
        <v>416</v>
      </c>
      <c r="L726" s="24">
        <v>142902.70000000001</v>
      </c>
      <c r="M726">
        <v>10</v>
      </c>
      <c r="N726" s="25">
        <v>0.1</v>
      </c>
      <c r="O726" s="24">
        <v>48760.49</v>
      </c>
      <c r="P726" s="26">
        <f t="shared" si="66"/>
        <v>0.34121461665874747</v>
      </c>
      <c r="Q726" t="str">
        <f t="shared" si="67"/>
        <v>High</v>
      </c>
      <c r="R726" t="str">
        <f t="shared" si="68"/>
        <v>Low</v>
      </c>
      <c r="S726" s="23">
        <f t="shared" si="69"/>
        <v>2025</v>
      </c>
      <c r="T726" s="23">
        <f t="shared" si="70"/>
        <v>3</v>
      </c>
      <c r="U726" t="str">
        <f t="shared" si="71"/>
        <v>Mar-2025</v>
      </c>
    </row>
    <row r="727" spans="1:21" x14ac:dyDescent="0.3">
      <c r="A727" t="s">
        <v>2119</v>
      </c>
      <c r="B727" s="22">
        <v>45408</v>
      </c>
      <c r="C727" s="22">
        <v>45413</v>
      </c>
      <c r="D727" s="23" t="s">
        <v>102</v>
      </c>
      <c r="E727" s="23" t="s">
        <v>585</v>
      </c>
      <c r="F727" s="23" t="s">
        <v>80</v>
      </c>
      <c r="G727" s="23" t="s">
        <v>81</v>
      </c>
      <c r="H727" s="23" t="s">
        <v>284</v>
      </c>
      <c r="I727" s="23" t="s">
        <v>55</v>
      </c>
      <c r="J727" s="23" t="s">
        <v>65</v>
      </c>
      <c r="K727" s="23" t="s">
        <v>130</v>
      </c>
      <c r="L727" s="24">
        <v>28810.799999999999</v>
      </c>
      <c r="M727">
        <v>5</v>
      </c>
      <c r="N727" s="25">
        <v>0.2</v>
      </c>
      <c r="O727" s="24">
        <v>6918.74</v>
      </c>
      <c r="P727" s="26">
        <f t="shared" si="66"/>
        <v>0.24014397378760743</v>
      </c>
      <c r="Q727" t="str">
        <f t="shared" si="67"/>
        <v>Medium</v>
      </c>
      <c r="R727" t="str">
        <f t="shared" si="68"/>
        <v>Medium</v>
      </c>
      <c r="S727" s="23">
        <f t="shared" si="69"/>
        <v>2024</v>
      </c>
      <c r="T727" s="23">
        <f t="shared" si="70"/>
        <v>4</v>
      </c>
      <c r="U727" t="str">
        <f t="shared" si="71"/>
        <v>Apr-2024</v>
      </c>
    </row>
    <row r="728" spans="1:21" x14ac:dyDescent="0.3">
      <c r="A728" t="s">
        <v>2120</v>
      </c>
      <c r="B728" s="22">
        <v>44711</v>
      </c>
      <c r="C728" s="22">
        <v>44713</v>
      </c>
      <c r="D728" s="23" t="s">
        <v>102</v>
      </c>
      <c r="E728" s="23" t="s">
        <v>355</v>
      </c>
      <c r="F728" s="23" t="s">
        <v>71</v>
      </c>
      <c r="G728" s="23" t="s">
        <v>63</v>
      </c>
      <c r="H728" s="23" t="s">
        <v>202</v>
      </c>
      <c r="I728" s="23" t="s">
        <v>96</v>
      </c>
      <c r="J728" s="23" t="s">
        <v>111</v>
      </c>
      <c r="K728" s="23" t="s">
        <v>328</v>
      </c>
      <c r="L728" s="24">
        <v>33090.959999999999</v>
      </c>
      <c r="M728">
        <v>3</v>
      </c>
      <c r="N728" s="25">
        <v>0.15</v>
      </c>
      <c r="O728" s="24">
        <v>5848.96</v>
      </c>
      <c r="P728" s="26">
        <f t="shared" si="66"/>
        <v>0.17675401378503375</v>
      </c>
      <c r="Q728" t="str">
        <f t="shared" si="67"/>
        <v>Low</v>
      </c>
      <c r="R728" t="str">
        <f t="shared" si="68"/>
        <v>Medium</v>
      </c>
      <c r="S728" s="23">
        <f t="shared" si="69"/>
        <v>2022</v>
      </c>
      <c r="T728" s="23">
        <f t="shared" si="70"/>
        <v>5</v>
      </c>
      <c r="U728" t="str">
        <f t="shared" si="71"/>
        <v>May-2022</v>
      </c>
    </row>
    <row r="729" spans="1:21" x14ac:dyDescent="0.3">
      <c r="A729" t="s">
        <v>2122</v>
      </c>
      <c r="B729" s="22">
        <v>44970</v>
      </c>
      <c r="C729" s="22">
        <v>44974</v>
      </c>
      <c r="D729" s="23" t="s">
        <v>78</v>
      </c>
      <c r="E729" s="23" t="s">
        <v>229</v>
      </c>
      <c r="F729" s="23" t="s">
        <v>71</v>
      </c>
      <c r="G729" s="23" t="s">
        <v>179</v>
      </c>
      <c r="H729" s="23" t="s">
        <v>236</v>
      </c>
      <c r="I729" s="23" t="s">
        <v>83</v>
      </c>
      <c r="J729" s="23" t="s">
        <v>379</v>
      </c>
      <c r="K729" s="23" t="s">
        <v>716</v>
      </c>
      <c r="L729" s="24">
        <v>34638.800000000003</v>
      </c>
      <c r="M729">
        <v>5</v>
      </c>
      <c r="N729" s="25">
        <v>0.2</v>
      </c>
      <c r="O729" s="24">
        <v>10005.48</v>
      </c>
      <c r="P729" s="26">
        <f t="shared" si="66"/>
        <v>0.28885180779934638</v>
      </c>
      <c r="Q729" t="str">
        <f t="shared" si="67"/>
        <v>Medium</v>
      </c>
      <c r="R729" t="str">
        <f t="shared" si="68"/>
        <v>Medium</v>
      </c>
      <c r="S729" s="23">
        <f t="shared" si="69"/>
        <v>2023</v>
      </c>
      <c r="T729" s="23">
        <f t="shared" si="70"/>
        <v>2</v>
      </c>
      <c r="U729" t="str">
        <f t="shared" si="71"/>
        <v>Feb-2023</v>
      </c>
    </row>
    <row r="730" spans="1:21" x14ac:dyDescent="0.3">
      <c r="A730" t="s">
        <v>2125</v>
      </c>
      <c r="B730" s="22">
        <v>45524</v>
      </c>
      <c r="C730" s="22">
        <v>45526</v>
      </c>
      <c r="D730" s="23" t="s">
        <v>61</v>
      </c>
      <c r="E730" s="23" t="s">
        <v>1891</v>
      </c>
      <c r="F730" s="23" t="s">
        <v>52</v>
      </c>
      <c r="G730" s="23" t="s">
        <v>179</v>
      </c>
      <c r="H730" s="23" t="s">
        <v>236</v>
      </c>
      <c r="I730" s="23" t="s">
        <v>55</v>
      </c>
      <c r="J730" s="23" t="s">
        <v>141</v>
      </c>
      <c r="K730" s="23" t="s">
        <v>978</v>
      </c>
      <c r="L730" s="24">
        <v>26869.040000000001</v>
      </c>
      <c r="M730">
        <v>8</v>
      </c>
      <c r="N730" s="25">
        <v>0.05</v>
      </c>
      <c r="O730" s="24">
        <v>4671.05</v>
      </c>
      <c r="P730" s="26">
        <f t="shared" si="66"/>
        <v>0.17384506480320847</v>
      </c>
      <c r="Q730" t="str">
        <f t="shared" si="67"/>
        <v>Low</v>
      </c>
      <c r="R730" t="str">
        <f t="shared" si="68"/>
        <v>Low</v>
      </c>
      <c r="S730" s="23">
        <f t="shared" si="69"/>
        <v>2024</v>
      </c>
      <c r="T730" s="23">
        <f t="shared" si="70"/>
        <v>8</v>
      </c>
      <c r="U730" t="str">
        <f t="shared" si="71"/>
        <v>Aug-2024</v>
      </c>
    </row>
    <row r="731" spans="1:21" x14ac:dyDescent="0.3">
      <c r="A731" t="s">
        <v>2126</v>
      </c>
      <c r="B731" s="22">
        <v>45962</v>
      </c>
      <c r="C731" s="22">
        <v>45966</v>
      </c>
      <c r="D731" s="23" t="s">
        <v>78</v>
      </c>
      <c r="E731" s="23" t="s">
        <v>954</v>
      </c>
      <c r="F731" s="23" t="s">
        <v>52</v>
      </c>
      <c r="G731" s="23" t="s">
        <v>53</v>
      </c>
      <c r="H731" s="23" t="s">
        <v>54</v>
      </c>
      <c r="I731" s="23" t="s">
        <v>118</v>
      </c>
      <c r="J731" s="23" t="s">
        <v>119</v>
      </c>
      <c r="K731" s="23" t="s">
        <v>120</v>
      </c>
      <c r="L731" s="24">
        <v>65659.399999999994</v>
      </c>
      <c r="M731">
        <v>5</v>
      </c>
      <c r="N731" s="25">
        <v>0.15</v>
      </c>
      <c r="O731" s="24">
        <v>10167.43</v>
      </c>
      <c r="P731" s="26">
        <f t="shared" si="66"/>
        <v>0.15485109519733659</v>
      </c>
      <c r="Q731" t="str">
        <f t="shared" si="67"/>
        <v>Low</v>
      </c>
      <c r="R731" t="str">
        <f t="shared" si="68"/>
        <v>Medium</v>
      </c>
      <c r="S731" s="23">
        <f t="shared" si="69"/>
        <v>2025</v>
      </c>
      <c r="T731" s="23">
        <f t="shared" si="70"/>
        <v>11</v>
      </c>
      <c r="U731" t="str">
        <f t="shared" si="71"/>
        <v>Nov-2025</v>
      </c>
    </row>
    <row r="732" spans="1:21" x14ac:dyDescent="0.3">
      <c r="A732" t="s">
        <v>2129</v>
      </c>
      <c r="B732" s="22">
        <v>45636</v>
      </c>
      <c r="C732" s="22">
        <v>45638</v>
      </c>
      <c r="D732" s="23" t="s">
        <v>78</v>
      </c>
      <c r="E732" s="23" t="s">
        <v>1923</v>
      </c>
      <c r="F732" s="23" t="s">
        <v>52</v>
      </c>
      <c r="G732" s="23" t="s">
        <v>63</v>
      </c>
      <c r="H732" s="23" t="s">
        <v>64</v>
      </c>
      <c r="I732" s="23" t="s">
        <v>118</v>
      </c>
      <c r="J732" s="23" t="s">
        <v>303</v>
      </c>
      <c r="K732" s="23" t="s">
        <v>304</v>
      </c>
      <c r="L732" s="24">
        <v>84844.44</v>
      </c>
      <c r="M732">
        <v>6</v>
      </c>
      <c r="N732" s="25">
        <v>0.15</v>
      </c>
      <c r="O732" s="24">
        <v>20274.12</v>
      </c>
      <c r="P732" s="26">
        <f t="shared" si="66"/>
        <v>0.23895637710614859</v>
      </c>
      <c r="Q732" t="str">
        <f t="shared" si="67"/>
        <v>Medium</v>
      </c>
      <c r="R732" t="str">
        <f t="shared" si="68"/>
        <v>Medium</v>
      </c>
      <c r="S732" s="23">
        <f t="shared" si="69"/>
        <v>2024</v>
      </c>
      <c r="T732" s="23">
        <f t="shared" si="70"/>
        <v>12</v>
      </c>
      <c r="U732" t="str">
        <f t="shared" si="71"/>
        <v>Dec-2024</v>
      </c>
    </row>
    <row r="733" spans="1:21" x14ac:dyDescent="0.3">
      <c r="A733" t="s">
        <v>2131</v>
      </c>
      <c r="B733" s="22">
        <v>45972</v>
      </c>
      <c r="C733" s="22">
        <v>45979</v>
      </c>
      <c r="D733" s="23" t="s">
        <v>61</v>
      </c>
      <c r="E733" s="23" t="s">
        <v>2133</v>
      </c>
      <c r="F733" s="23" t="s">
        <v>80</v>
      </c>
      <c r="G733" s="23" t="s">
        <v>179</v>
      </c>
      <c r="H733" s="23" t="s">
        <v>236</v>
      </c>
      <c r="I733" s="23" t="s">
        <v>55</v>
      </c>
      <c r="J733" s="23" t="s">
        <v>65</v>
      </c>
      <c r="K733" s="23" t="s">
        <v>130</v>
      </c>
      <c r="L733" s="24">
        <v>93243.8</v>
      </c>
      <c r="M733">
        <v>10</v>
      </c>
      <c r="N733" s="25">
        <v>0.1</v>
      </c>
      <c r="O733" s="24">
        <v>19635.82</v>
      </c>
      <c r="P733" s="26">
        <f t="shared" si="66"/>
        <v>0.21058579766161395</v>
      </c>
      <c r="Q733" t="str">
        <f t="shared" si="67"/>
        <v>Medium</v>
      </c>
      <c r="R733" t="str">
        <f t="shared" si="68"/>
        <v>Low</v>
      </c>
      <c r="S733" s="23">
        <f t="shared" si="69"/>
        <v>2025</v>
      </c>
      <c r="T733" s="23">
        <f t="shared" si="70"/>
        <v>11</v>
      </c>
      <c r="U733" t="str">
        <f t="shared" si="71"/>
        <v>Nov-2025</v>
      </c>
    </row>
    <row r="734" spans="1:21" x14ac:dyDescent="0.3">
      <c r="A734" t="s">
        <v>2134</v>
      </c>
      <c r="B734" s="22">
        <v>45210</v>
      </c>
      <c r="C734" s="22">
        <v>45211</v>
      </c>
      <c r="D734" s="23" t="s">
        <v>61</v>
      </c>
      <c r="E734" s="23" t="s">
        <v>2137</v>
      </c>
      <c r="F734" s="23" t="s">
        <v>71</v>
      </c>
      <c r="G734" s="23" t="s">
        <v>72</v>
      </c>
      <c r="H734" s="23" t="s">
        <v>117</v>
      </c>
      <c r="I734" s="23" t="s">
        <v>96</v>
      </c>
      <c r="J734" s="23" t="s">
        <v>97</v>
      </c>
      <c r="K734" s="23" t="s">
        <v>416</v>
      </c>
      <c r="L734" s="24">
        <v>14825.93</v>
      </c>
      <c r="M734">
        <v>1</v>
      </c>
      <c r="N734" s="25">
        <v>0.05</v>
      </c>
      <c r="O734" s="24">
        <v>3400.41</v>
      </c>
      <c r="P734" s="26">
        <f t="shared" si="66"/>
        <v>0.22935559523078822</v>
      </c>
      <c r="Q734" t="str">
        <f t="shared" si="67"/>
        <v>Medium</v>
      </c>
      <c r="R734" t="str">
        <f t="shared" si="68"/>
        <v>Low</v>
      </c>
      <c r="S734" s="23">
        <f t="shared" si="69"/>
        <v>2023</v>
      </c>
      <c r="T734" s="23">
        <f t="shared" si="70"/>
        <v>10</v>
      </c>
      <c r="U734" t="str">
        <f t="shared" si="71"/>
        <v>Oct-2023</v>
      </c>
    </row>
    <row r="735" spans="1:21" x14ac:dyDescent="0.3">
      <c r="A735" t="s">
        <v>2138</v>
      </c>
      <c r="B735" s="22">
        <v>45870</v>
      </c>
      <c r="C735" s="22">
        <v>45875</v>
      </c>
      <c r="D735" s="23" t="s">
        <v>50</v>
      </c>
      <c r="E735" s="23" t="s">
        <v>1188</v>
      </c>
      <c r="F735" s="23" t="s">
        <v>80</v>
      </c>
      <c r="G735" s="23" t="s">
        <v>53</v>
      </c>
      <c r="H735" s="23" t="s">
        <v>246</v>
      </c>
      <c r="I735" s="23" t="s">
        <v>83</v>
      </c>
      <c r="J735" s="23" t="s">
        <v>379</v>
      </c>
      <c r="K735" s="23" t="s">
        <v>716</v>
      </c>
      <c r="L735" s="24">
        <v>19826.939999999999</v>
      </c>
      <c r="M735">
        <v>6</v>
      </c>
      <c r="N735" s="25">
        <v>0.05</v>
      </c>
      <c r="O735" s="24">
        <v>2958.39</v>
      </c>
      <c r="P735" s="26">
        <f t="shared" si="66"/>
        <v>0.14921061949045086</v>
      </c>
      <c r="Q735" t="str">
        <f t="shared" si="67"/>
        <v>Low</v>
      </c>
      <c r="R735" t="str">
        <f t="shared" si="68"/>
        <v>Low</v>
      </c>
      <c r="S735" s="23">
        <f t="shared" si="69"/>
        <v>2025</v>
      </c>
      <c r="T735" s="23">
        <f t="shared" si="70"/>
        <v>8</v>
      </c>
      <c r="U735" t="str">
        <f t="shared" si="71"/>
        <v>Aug-2025</v>
      </c>
    </row>
    <row r="736" spans="1:21" x14ac:dyDescent="0.3">
      <c r="A736" t="s">
        <v>2140</v>
      </c>
      <c r="B736" s="22">
        <v>45743</v>
      </c>
      <c r="C736" s="22">
        <v>45744</v>
      </c>
      <c r="D736" s="23" t="s">
        <v>78</v>
      </c>
      <c r="E736" s="23" t="s">
        <v>1169</v>
      </c>
      <c r="F736" s="23" t="s">
        <v>71</v>
      </c>
      <c r="G736" s="23" t="s">
        <v>72</v>
      </c>
      <c r="H736" s="23" t="s">
        <v>117</v>
      </c>
      <c r="I736" s="23" t="s">
        <v>96</v>
      </c>
      <c r="J736" s="23" t="s">
        <v>166</v>
      </c>
      <c r="K736" s="23" t="s">
        <v>337</v>
      </c>
      <c r="L736" s="24">
        <v>37839.129999999997</v>
      </c>
      <c r="M736">
        <v>7</v>
      </c>
      <c r="N736" s="25">
        <v>0.2</v>
      </c>
      <c r="O736" s="24">
        <v>8885.77</v>
      </c>
      <c r="P736" s="26">
        <f t="shared" si="66"/>
        <v>0.2348301876919475</v>
      </c>
      <c r="Q736" t="str">
        <f t="shared" si="67"/>
        <v>Medium</v>
      </c>
      <c r="R736" t="str">
        <f t="shared" si="68"/>
        <v>Medium</v>
      </c>
      <c r="S736" s="23">
        <f t="shared" si="69"/>
        <v>2025</v>
      </c>
      <c r="T736" s="23">
        <f t="shared" si="70"/>
        <v>3</v>
      </c>
      <c r="U736" t="str">
        <f t="shared" si="71"/>
        <v>Mar-2025</v>
      </c>
    </row>
    <row r="737" spans="1:21" x14ac:dyDescent="0.3">
      <c r="A737" t="s">
        <v>2142</v>
      </c>
      <c r="B737" s="22">
        <v>45249</v>
      </c>
      <c r="C737" s="22">
        <v>45250</v>
      </c>
      <c r="D737" s="23" t="s">
        <v>61</v>
      </c>
      <c r="E737" s="23" t="s">
        <v>302</v>
      </c>
      <c r="F737" s="23" t="s">
        <v>71</v>
      </c>
      <c r="G737" s="23" t="s">
        <v>53</v>
      </c>
      <c r="H737" s="23" t="s">
        <v>110</v>
      </c>
      <c r="I737" s="23" t="s">
        <v>96</v>
      </c>
      <c r="J737" s="23" t="s">
        <v>166</v>
      </c>
      <c r="K737" s="23" t="s">
        <v>337</v>
      </c>
      <c r="L737" s="24">
        <v>67093.53</v>
      </c>
      <c r="M737">
        <v>7</v>
      </c>
      <c r="N737" s="25">
        <v>0.25</v>
      </c>
      <c r="O737" s="24">
        <v>12323.7</v>
      </c>
      <c r="P737" s="26">
        <f t="shared" si="66"/>
        <v>0.18367940992223841</v>
      </c>
      <c r="Q737" t="str">
        <f t="shared" si="67"/>
        <v>Low</v>
      </c>
      <c r="R737" t="str">
        <f t="shared" si="68"/>
        <v>High</v>
      </c>
      <c r="S737" s="23">
        <f t="shared" si="69"/>
        <v>2023</v>
      </c>
      <c r="T737" s="23">
        <f t="shared" si="70"/>
        <v>11</v>
      </c>
      <c r="U737" t="str">
        <f t="shared" si="71"/>
        <v>Nov-2023</v>
      </c>
    </row>
    <row r="738" spans="1:21" x14ac:dyDescent="0.3">
      <c r="A738" t="s">
        <v>2144</v>
      </c>
      <c r="B738" s="22">
        <v>44765</v>
      </c>
      <c r="C738" s="22">
        <v>44766</v>
      </c>
      <c r="D738" s="23" t="s">
        <v>50</v>
      </c>
      <c r="E738" s="23" t="s">
        <v>2146</v>
      </c>
      <c r="F738" s="23" t="s">
        <v>80</v>
      </c>
      <c r="G738" s="23" t="s">
        <v>63</v>
      </c>
      <c r="H738" s="23" t="s">
        <v>213</v>
      </c>
      <c r="I738" s="23" t="s">
        <v>96</v>
      </c>
      <c r="J738" s="23" t="s">
        <v>111</v>
      </c>
      <c r="K738" s="23" t="s">
        <v>225</v>
      </c>
      <c r="L738" s="24">
        <v>61198</v>
      </c>
      <c r="M738">
        <v>8</v>
      </c>
      <c r="N738" s="25">
        <v>0</v>
      </c>
      <c r="O738" s="24">
        <v>14263.57</v>
      </c>
      <c r="P738" s="26">
        <f t="shared" si="66"/>
        <v>0.23307248602895519</v>
      </c>
      <c r="Q738" t="str">
        <f t="shared" si="67"/>
        <v>Medium</v>
      </c>
      <c r="R738" t="str">
        <f t="shared" si="68"/>
        <v>None</v>
      </c>
      <c r="S738" s="23">
        <f t="shared" si="69"/>
        <v>2022</v>
      </c>
      <c r="T738" s="23">
        <f t="shared" si="70"/>
        <v>7</v>
      </c>
      <c r="U738" t="str">
        <f t="shared" si="71"/>
        <v>Jul-2022</v>
      </c>
    </row>
    <row r="739" spans="1:21" x14ac:dyDescent="0.3">
      <c r="A739" t="s">
        <v>2147</v>
      </c>
      <c r="B739" s="22">
        <v>45423</v>
      </c>
      <c r="C739" s="22">
        <v>45425</v>
      </c>
      <c r="D739" s="23" t="s">
        <v>61</v>
      </c>
      <c r="E739" s="23" t="s">
        <v>161</v>
      </c>
      <c r="F739" s="23" t="s">
        <v>71</v>
      </c>
      <c r="G739" s="23" t="s">
        <v>81</v>
      </c>
      <c r="H739" s="23" t="s">
        <v>284</v>
      </c>
      <c r="I739" s="23" t="s">
        <v>96</v>
      </c>
      <c r="J739" s="23" t="s">
        <v>111</v>
      </c>
      <c r="K739" s="23" t="s">
        <v>112</v>
      </c>
      <c r="L739" s="24">
        <v>50491.44</v>
      </c>
      <c r="M739">
        <v>8</v>
      </c>
      <c r="N739" s="25">
        <v>0.25</v>
      </c>
      <c r="O739" s="24">
        <v>8484.1200000000008</v>
      </c>
      <c r="P739" s="26">
        <f t="shared" si="66"/>
        <v>0.16803085829994155</v>
      </c>
      <c r="Q739" t="str">
        <f t="shared" si="67"/>
        <v>Low</v>
      </c>
      <c r="R739" t="str">
        <f t="shared" si="68"/>
        <v>High</v>
      </c>
      <c r="S739" s="23">
        <f t="shared" si="69"/>
        <v>2024</v>
      </c>
      <c r="T739" s="23">
        <f t="shared" si="70"/>
        <v>5</v>
      </c>
      <c r="U739" t="str">
        <f t="shared" si="71"/>
        <v>May-2024</v>
      </c>
    </row>
    <row r="740" spans="1:21" x14ac:dyDescent="0.3">
      <c r="A740" t="s">
        <v>2148</v>
      </c>
      <c r="B740" s="22">
        <v>45372</v>
      </c>
      <c r="C740" s="22">
        <v>45373</v>
      </c>
      <c r="D740" s="23" t="s">
        <v>78</v>
      </c>
      <c r="E740" s="23" t="s">
        <v>1139</v>
      </c>
      <c r="F740" s="23" t="s">
        <v>71</v>
      </c>
      <c r="G740" s="23" t="s">
        <v>72</v>
      </c>
      <c r="H740" s="23" t="s">
        <v>73</v>
      </c>
      <c r="I740" s="23" t="s">
        <v>118</v>
      </c>
      <c r="J740" s="23" t="s">
        <v>119</v>
      </c>
      <c r="K740" s="23" t="s">
        <v>270</v>
      </c>
      <c r="L740" s="24">
        <v>1046.1199999999999</v>
      </c>
      <c r="M740">
        <v>4</v>
      </c>
      <c r="N740" s="25">
        <v>0.15</v>
      </c>
      <c r="O740" s="24">
        <v>348.42</v>
      </c>
      <c r="P740" s="26">
        <f t="shared" si="66"/>
        <v>0.33305930485986318</v>
      </c>
      <c r="Q740" t="str">
        <f t="shared" si="67"/>
        <v>High</v>
      </c>
      <c r="R740" t="str">
        <f t="shared" si="68"/>
        <v>Medium</v>
      </c>
      <c r="S740" s="23">
        <f t="shared" si="69"/>
        <v>2024</v>
      </c>
      <c r="T740" s="23">
        <f t="shared" si="70"/>
        <v>3</v>
      </c>
      <c r="U740" t="str">
        <f t="shared" si="71"/>
        <v>Mar-2024</v>
      </c>
    </row>
    <row r="741" spans="1:21" x14ac:dyDescent="0.3">
      <c r="A741" t="s">
        <v>2149</v>
      </c>
      <c r="B741" s="22">
        <v>44615</v>
      </c>
      <c r="C741" s="22">
        <v>44617</v>
      </c>
      <c r="D741" s="23" t="s">
        <v>78</v>
      </c>
      <c r="E741" s="23" t="s">
        <v>1319</v>
      </c>
      <c r="F741" s="23" t="s">
        <v>71</v>
      </c>
      <c r="G741" s="23" t="s">
        <v>72</v>
      </c>
      <c r="H741" s="23" t="s">
        <v>104</v>
      </c>
      <c r="I741" s="23" t="s">
        <v>96</v>
      </c>
      <c r="J741" s="23" t="s">
        <v>135</v>
      </c>
      <c r="K741" s="23" t="s">
        <v>136</v>
      </c>
      <c r="L741" s="24">
        <v>21359.59</v>
      </c>
      <c r="M741">
        <v>7</v>
      </c>
      <c r="N741" s="25">
        <v>0.25</v>
      </c>
      <c r="O741" s="24">
        <v>4832.67</v>
      </c>
      <c r="P741" s="26">
        <f t="shared" si="66"/>
        <v>0.2262529383756898</v>
      </c>
      <c r="Q741" t="str">
        <f t="shared" si="67"/>
        <v>Medium</v>
      </c>
      <c r="R741" t="str">
        <f t="shared" si="68"/>
        <v>High</v>
      </c>
      <c r="S741" s="23">
        <f t="shared" si="69"/>
        <v>2022</v>
      </c>
      <c r="T741" s="23">
        <f t="shared" si="70"/>
        <v>2</v>
      </c>
      <c r="U741" t="str">
        <f t="shared" si="71"/>
        <v>Feb-2022</v>
      </c>
    </row>
    <row r="742" spans="1:21" x14ac:dyDescent="0.3">
      <c r="A742" t="s">
        <v>2150</v>
      </c>
      <c r="B742" s="22">
        <v>44667</v>
      </c>
      <c r="C742" s="22">
        <v>44674</v>
      </c>
      <c r="D742" s="23" t="s">
        <v>102</v>
      </c>
      <c r="E742" s="23" t="s">
        <v>2019</v>
      </c>
      <c r="F742" s="23" t="s">
        <v>80</v>
      </c>
      <c r="G742" s="23" t="s">
        <v>53</v>
      </c>
      <c r="H742" s="23" t="s">
        <v>246</v>
      </c>
      <c r="I742" s="23" t="s">
        <v>118</v>
      </c>
      <c r="J742" s="23" t="s">
        <v>303</v>
      </c>
      <c r="K742" s="23" t="s">
        <v>491</v>
      </c>
      <c r="L742" s="24">
        <v>6695</v>
      </c>
      <c r="M742">
        <v>4</v>
      </c>
      <c r="N742" s="25">
        <v>0.05</v>
      </c>
      <c r="O742" s="24">
        <v>1742.3</v>
      </c>
      <c r="P742" s="26">
        <f t="shared" si="66"/>
        <v>0.26023898431665421</v>
      </c>
      <c r="Q742" t="str">
        <f t="shared" si="67"/>
        <v>Medium</v>
      </c>
      <c r="R742" t="str">
        <f t="shared" si="68"/>
        <v>Low</v>
      </c>
      <c r="S742" s="23">
        <f t="shared" si="69"/>
        <v>2022</v>
      </c>
      <c r="T742" s="23">
        <f t="shared" si="70"/>
        <v>4</v>
      </c>
      <c r="U742" t="str">
        <f t="shared" si="71"/>
        <v>Apr-2022</v>
      </c>
    </row>
    <row r="743" spans="1:21" x14ac:dyDescent="0.3">
      <c r="A743" t="s">
        <v>2151</v>
      </c>
      <c r="B743" s="22">
        <v>45855</v>
      </c>
      <c r="C743" s="22">
        <v>45860</v>
      </c>
      <c r="D743" s="23" t="s">
        <v>102</v>
      </c>
      <c r="E743" s="23" t="s">
        <v>2153</v>
      </c>
      <c r="F743" s="23" t="s">
        <v>52</v>
      </c>
      <c r="G743" s="23" t="s">
        <v>72</v>
      </c>
      <c r="H743" s="23" t="s">
        <v>104</v>
      </c>
      <c r="I743" s="23" t="s">
        <v>55</v>
      </c>
      <c r="J743" s="23" t="s">
        <v>173</v>
      </c>
      <c r="K743" s="23" t="s">
        <v>203</v>
      </c>
      <c r="L743" s="24">
        <v>2595.3200000000002</v>
      </c>
      <c r="M743">
        <v>7</v>
      </c>
      <c r="N743" s="25">
        <v>0.2</v>
      </c>
      <c r="O743" s="24">
        <v>751.06</v>
      </c>
      <c r="P743" s="26">
        <f t="shared" si="66"/>
        <v>0.2893901330086463</v>
      </c>
      <c r="Q743" t="str">
        <f t="shared" si="67"/>
        <v>Medium</v>
      </c>
      <c r="R743" t="str">
        <f t="shared" si="68"/>
        <v>Medium</v>
      </c>
      <c r="S743" s="23">
        <f t="shared" si="69"/>
        <v>2025</v>
      </c>
      <c r="T743" s="23">
        <f t="shared" si="70"/>
        <v>7</v>
      </c>
      <c r="U743" t="str">
        <f t="shared" si="71"/>
        <v>Jul-2025</v>
      </c>
    </row>
    <row r="744" spans="1:21" x14ac:dyDescent="0.3">
      <c r="A744" t="s">
        <v>2154</v>
      </c>
      <c r="B744" s="22">
        <v>45827</v>
      </c>
      <c r="C744" s="22">
        <v>45833</v>
      </c>
      <c r="D744" s="23" t="s">
        <v>50</v>
      </c>
      <c r="E744" s="23" t="s">
        <v>265</v>
      </c>
      <c r="F744" s="23" t="s">
        <v>52</v>
      </c>
      <c r="G744" s="23" t="s">
        <v>53</v>
      </c>
      <c r="H744" s="23" t="s">
        <v>246</v>
      </c>
      <c r="I744" s="23" t="s">
        <v>118</v>
      </c>
      <c r="J744" s="23" t="s">
        <v>303</v>
      </c>
      <c r="K744" s="23" t="s">
        <v>304</v>
      </c>
      <c r="L744" s="24">
        <v>18377.8</v>
      </c>
      <c r="M744">
        <v>4</v>
      </c>
      <c r="N744" s="25">
        <v>0.2</v>
      </c>
      <c r="O744" s="24">
        <v>2791.75</v>
      </c>
      <c r="P744" s="26">
        <f t="shared" si="66"/>
        <v>0.15190882477772094</v>
      </c>
      <c r="Q744" t="str">
        <f t="shared" si="67"/>
        <v>Low</v>
      </c>
      <c r="R744" t="str">
        <f t="shared" si="68"/>
        <v>Medium</v>
      </c>
      <c r="S744" s="23">
        <f t="shared" si="69"/>
        <v>2025</v>
      </c>
      <c r="T744" s="23">
        <f t="shared" si="70"/>
        <v>6</v>
      </c>
      <c r="U744" t="str">
        <f t="shared" si="71"/>
        <v>Jun-2025</v>
      </c>
    </row>
    <row r="745" spans="1:21" x14ac:dyDescent="0.3">
      <c r="A745" t="s">
        <v>2155</v>
      </c>
      <c r="B745" s="22">
        <v>45336</v>
      </c>
      <c r="C745" s="22">
        <v>45343</v>
      </c>
      <c r="D745" s="23" t="s">
        <v>78</v>
      </c>
      <c r="E745" s="23" t="s">
        <v>2157</v>
      </c>
      <c r="F745" s="23" t="s">
        <v>52</v>
      </c>
      <c r="G745" s="23" t="s">
        <v>53</v>
      </c>
      <c r="H745" s="23" t="s">
        <v>54</v>
      </c>
      <c r="I745" s="23" t="s">
        <v>55</v>
      </c>
      <c r="J745" s="23" t="s">
        <v>173</v>
      </c>
      <c r="K745" s="23" t="s">
        <v>735</v>
      </c>
      <c r="L745" s="24">
        <v>20157.3</v>
      </c>
      <c r="M745">
        <v>10</v>
      </c>
      <c r="N745" s="25">
        <v>0.05</v>
      </c>
      <c r="O745" s="24">
        <v>6307.52</v>
      </c>
      <c r="P745" s="26">
        <f t="shared" si="66"/>
        <v>0.31291492412178223</v>
      </c>
      <c r="Q745" t="str">
        <f t="shared" si="67"/>
        <v>High</v>
      </c>
      <c r="R745" t="str">
        <f t="shared" si="68"/>
        <v>Low</v>
      </c>
      <c r="S745" s="23">
        <f t="shared" si="69"/>
        <v>2024</v>
      </c>
      <c r="T745" s="23">
        <f t="shared" si="70"/>
        <v>2</v>
      </c>
      <c r="U745" t="str">
        <f t="shared" si="71"/>
        <v>Feb-2024</v>
      </c>
    </row>
    <row r="746" spans="1:21" x14ac:dyDescent="0.3">
      <c r="A746" t="s">
        <v>2158</v>
      </c>
      <c r="B746" s="22">
        <v>44931</v>
      </c>
      <c r="C746" s="22">
        <v>44932</v>
      </c>
      <c r="D746" s="23" t="s">
        <v>50</v>
      </c>
      <c r="E746" s="23" t="s">
        <v>1627</v>
      </c>
      <c r="F746" s="23" t="s">
        <v>52</v>
      </c>
      <c r="G746" s="23" t="s">
        <v>63</v>
      </c>
      <c r="H746" s="23" t="s">
        <v>213</v>
      </c>
      <c r="I746" s="23" t="s">
        <v>96</v>
      </c>
      <c r="J746" s="23" t="s">
        <v>111</v>
      </c>
      <c r="K746" s="23" t="s">
        <v>112</v>
      </c>
      <c r="L746" s="24">
        <v>14800.92</v>
      </c>
      <c r="M746">
        <v>2</v>
      </c>
      <c r="N746" s="25">
        <v>0.25</v>
      </c>
      <c r="O746" s="24">
        <v>4228.5</v>
      </c>
      <c r="P746" s="26">
        <f t="shared" si="66"/>
        <v>0.28569170024566043</v>
      </c>
      <c r="Q746" t="str">
        <f t="shared" si="67"/>
        <v>Medium</v>
      </c>
      <c r="R746" t="str">
        <f t="shared" si="68"/>
        <v>High</v>
      </c>
      <c r="S746" s="23">
        <f t="shared" si="69"/>
        <v>2023</v>
      </c>
      <c r="T746" s="23">
        <f t="shared" si="70"/>
        <v>1</v>
      </c>
      <c r="U746" t="str">
        <f t="shared" si="71"/>
        <v>Jan-2023</v>
      </c>
    </row>
    <row r="747" spans="1:21" x14ac:dyDescent="0.3">
      <c r="A747" t="s">
        <v>2160</v>
      </c>
      <c r="B747" s="22">
        <v>45969</v>
      </c>
      <c r="C747" s="22">
        <v>45973</v>
      </c>
      <c r="D747" s="23" t="s">
        <v>102</v>
      </c>
      <c r="E747" s="23" t="s">
        <v>833</v>
      </c>
      <c r="F747" s="23" t="s">
        <v>52</v>
      </c>
      <c r="G747" s="23" t="s">
        <v>53</v>
      </c>
      <c r="H747" s="23" t="s">
        <v>90</v>
      </c>
      <c r="I747" s="23" t="s">
        <v>55</v>
      </c>
      <c r="J747" s="23" t="s">
        <v>65</v>
      </c>
      <c r="K747" s="23" t="s">
        <v>130</v>
      </c>
      <c r="L747" s="24">
        <v>29287.1</v>
      </c>
      <c r="M747">
        <v>2</v>
      </c>
      <c r="N747" s="25">
        <v>0.1</v>
      </c>
      <c r="O747" s="24">
        <v>7354.58</v>
      </c>
      <c r="P747" s="26">
        <f t="shared" si="66"/>
        <v>0.25112011773101467</v>
      </c>
      <c r="Q747" t="str">
        <f t="shared" si="67"/>
        <v>Medium</v>
      </c>
      <c r="R747" t="str">
        <f t="shared" si="68"/>
        <v>Low</v>
      </c>
      <c r="S747" s="23">
        <f t="shared" si="69"/>
        <v>2025</v>
      </c>
      <c r="T747" s="23">
        <f t="shared" si="70"/>
        <v>11</v>
      </c>
      <c r="U747" t="str">
        <f t="shared" si="71"/>
        <v>Nov-2025</v>
      </c>
    </row>
    <row r="748" spans="1:21" x14ac:dyDescent="0.3">
      <c r="A748" t="s">
        <v>2163</v>
      </c>
      <c r="B748" s="22">
        <v>45819</v>
      </c>
      <c r="C748" s="22">
        <v>45824</v>
      </c>
      <c r="D748" s="23" t="s">
        <v>50</v>
      </c>
      <c r="E748" s="23" t="s">
        <v>1955</v>
      </c>
      <c r="F748" s="23" t="s">
        <v>80</v>
      </c>
      <c r="G748" s="23" t="s">
        <v>72</v>
      </c>
      <c r="H748" s="23" t="s">
        <v>117</v>
      </c>
      <c r="I748" s="23" t="s">
        <v>83</v>
      </c>
      <c r="J748" s="23" t="s">
        <v>449</v>
      </c>
      <c r="K748" s="23" t="s">
        <v>681</v>
      </c>
      <c r="L748" s="24">
        <v>7866.32</v>
      </c>
      <c r="M748">
        <v>1</v>
      </c>
      <c r="N748" s="25">
        <v>0.05</v>
      </c>
      <c r="O748" s="24">
        <v>2585.09</v>
      </c>
      <c r="P748" s="26">
        <f t="shared" si="66"/>
        <v>0.32862761748822833</v>
      </c>
      <c r="Q748" t="str">
        <f t="shared" si="67"/>
        <v>High</v>
      </c>
      <c r="R748" t="str">
        <f t="shared" si="68"/>
        <v>Low</v>
      </c>
      <c r="S748" s="23">
        <f t="shared" si="69"/>
        <v>2025</v>
      </c>
      <c r="T748" s="23">
        <f t="shared" si="70"/>
        <v>6</v>
      </c>
      <c r="U748" t="str">
        <f t="shared" si="71"/>
        <v>Jun-2025</v>
      </c>
    </row>
    <row r="749" spans="1:21" x14ac:dyDescent="0.3">
      <c r="A749" t="s">
        <v>2165</v>
      </c>
      <c r="B749" s="22">
        <v>45309</v>
      </c>
      <c r="C749" s="22">
        <v>45310</v>
      </c>
      <c r="D749" s="23" t="s">
        <v>61</v>
      </c>
      <c r="E749" s="23" t="s">
        <v>837</v>
      </c>
      <c r="F749" s="23" t="s">
        <v>52</v>
      </c>
      <c r="G749" s="23" t="s">
        <v>53</v>
      </c>
      <c r="H749" s="23" t="s">
        <v>54</v>
      </c>
      <c r="I749" s="23" t="s">
        <v>83</v>
      </c>
      <c r="J749" s="23" t="s">
        <v>84</v>
      </c>
      <c r="K749" s="23" t="s">
        <v>257</v>
      </c>
      <c r="L749" s="24">
        <v>25189.759999999998</v>
      </c>
      <c r="M749">
        <v>8</v>
      </c>
      <c r="N749" s="25">
        <v>0</v>
      </c>
      <c r="O749" s="24">
        <v>7880.91</v>
      </c>
      <c r="P749" s="26">
        <f t="shared" si="66"/>
        <v>0.31286165489468737</v>
      </c>
      <c r="Q749" t="str">
        <f t="shared" si="67"/>
        <v>High</v>
      </c>
      <c r="R749" t="str">
        <f t="shared" si="68"/>
        <v>None</v>
      </c>
      <c r="S749" s="23">
        <f t="shared" si="69"/>
        <v>2024</v>
      </c>
      <c r="T749" s="23">
        <f t="shared" si="70"/>
        <v>1</v>
      </c>
      <c r="U749" t="str">
        <f t="shared" si="71"/>
        <v>Jan-2024</v>
      </c>
    </row>
    <row r="750" spans="1:21" x14ac:dyDescent="0.3">
      <c r="A750" t="s">
        <v>2166</v>
      </c>
      <c r="B750" s="22">
        <v>45691</v>
      </c>
      <c r="C750" s="22">
        <v>45697</v>
      </c>
      <c r="D750" s="23" t="s">
        <v>78</v>
      </c>
      <c r="E750" s="23" t="s">
        <v>1551</v>
      </c>
      <c r="F750" s="23" t="s">
        <v>71</v>
      </c>
      <c r="G750" s="23" t="s">
        <v>179</v>
      </c>
      <c r="H750" s="23" t="s">
        <v>236</v>
      </c>
      <c r="I750" s="23" t="s">
        <v>83</v>
      </c>
      <c r="J750" s="23" t="s">
        <v>84</v>
      </c>
      <c r="K750" s="23" t="s">
        <v>125</v>
      </c>
      <c r="L750" s="24">
        <v>41473.800000000003</v>
      </c>
      <c r="M750">
        <v>4</v>
      </c>
      <c r="N750" s="25">
        <v>0.25</v>
      </c>
      <c r="O750" s="24">
        <v>10256.35</v>
      </c>
      <c r="P750" s="26">
        <f t="shared" si="66"/>
        <v>0.24729708876447298</v>
      </c>
      <c r="Q750" t="str">
        <f t="shared" si="67"/>
        <v>Medium</v>
      </c>
      <c r="R750" t="str">
        <f t="shared" si="68"/>
        <v>High</v>
      </c>
      <c r="S750" s="23">
        <f t="shared" si="69"/>
        <v>2025</v>
      </c>
      <c r="T750" s="23">
        <f t="shared" si="70"/>
        <v>2</v>
      </c>
      <c r="U750" t="str">
        <f t="shared" si="71"/>
        <v>Feb-2025</v>
      </c>
    </row>
    <row r="751" spans="1:21" x14ac:dyDescent="0.3">
      <c r="A751" t="s">
        <v>2169</v>
      </c>
      <c r="B751" s="22">
        <v>45366</v>
      </c>
      <c r="C751" s="22">
        <v>45367</v>
      </c>
      <c r="D751" s="23" t="s">
        <v>78</v>
      </c>
      <c r="E751" s="23" t="s">
        <v>1753</v>
      </c>
      <c r="F751" s="23" t="s">
        <v>80</v>
      </c>
      <c r="G751" s="23" t="s">
        <v>63</v>
      </c>
      <c r="H751" s="23" t="s">
        <v>202</v>
      </c>
      <c r="I751" s="23" t="s">
        <v>96</v>
      </c>
      <c r="J751" s="23" t="s">
        <v>166</v>
      </c>
      <c r="K751" s="23" t="s">
        <v>762</v>
      </c>
      <c r="L751" s="24">
        <v>61376</v>
      </c>
      <c r="M751">
        <v>5</v>
      </c>
      <c r="N751" s="25">
        <v>0.2</v>
      </c>
      <c r="O751" s="24">
        <v>18320.009999999998</v>
      </c>
      <c r="P751" s="26">
        <f t="shared" si="66"/>
        <v>0.29848817127215849</v>
      </c>
      <c r="Q751" t="str">
        <f t="shared" si="67"/>
        <v>Medium</v>
      </c>
      <c r="R751" t="str">
        <f t="shared" si="68"/>
        <v>Medium</v>
      </c>
      <c r="S751" s="23">
        <f t="shared" si="69"/>
        <v>2024</v>
      </c>
      <c r="T751" s="23">
        <f t="shared" si="70"/>
        <v>3</v>
      </c>
      <c r="U751" t="str">
        <f t="shared" si="71"/>
        <v>Mar-2024</v>
      </c>
    </row>
    <row r="752" spans="1:21" x14ac:dyDescent="0.3">
      <c r="A752" t="s">
        <v>2170</v>
      </c>
      <c r="B752" s="22">
        <v>45346</v>
      </c>
      <c r="C752" s="22">
        <v>45350</v>
      </c>
      <c r="D752" s="23" t="s">
        <v>61</v>
      </c>
      <c r="E752" s="23" t="s">
        <v>2172</v>
      </c>
      <c r="F752" s="23" t="s">
        <v>71</v>
      </c>
      <c r="G752" s="23" t="s">
        <v>81</v>
      </c>
      <c r="H752" s="23" t="s">
        <v>186</v>
      </c>
      <c r="I752" s="23" t="s">
        <v>83</v>
      </c>
      <c r="J752" s="23" t="s">
        <v>449</v>
      </c>
      <c r="K752" s="23" t="s">
        <v>681</v>
      </c>
      <c r="L752" s="24">
        <v>44428.3</v>
      </c>
      <c r="M752">
        <v>5</v>
      </c>
      <c r="N752" s="25">
        <v>0.1</v>
      </c>
      <c r="O752" s="24">
        <v>9957.56</v>
      </c>
      <c r="P752" s="26">
        <f t="shared" si="66"/>
        <v>0.22412651395619457</v>
      </c>
      <c r="Q752" t="str">
        <f t="shared" si="67"/>
        <v>Medium</v>
      </c>
      <c r="R752" t="str">
        <f t="shared" si="68"/>
        <v>Low</v>
      </c>
      <c r="S752" s="23">
        <f t="shared" si="69"/>
        <v>2024</v>
      </c>
      <c r="T752" s="23">
        <f t="shared" si="70"/>
        <v>2</v>
      </c>
      <c r="U752" t="str">
        <f t="shared" si="71"/>
        <v>Feb-2024</v>
      </c>
    </row>
    <row r="753" spans="1:21" x14ac:dyDescent="0.3">
      <c r="A753" t="s">
        <v>2173</v>
      </c>
      <c r="B753" s="22">
        <v>45883</v>
      </c>
      <c r="C753" s="22">
        <v>45888</v>
      </c>
      <c r="D753" s="23" t="s">
        <v>78</v>
      </c>
      <c r="E753" s="23" t="s">
        <v>2025</v>
      </c>
      <c r="F753" s="23" t="s">
        <v>52</v>
      </c>
      <c r="G753" s="23" t="s">
        <v>53</v>
      </c>
      <c r="H753" s="23" t="s">
        <v>90</v>
      </c>
      <c r="I753" s="23" t="s">
        <v>96</v>
      </c>
      <c r="J753" s="23" t="s">
        <v>135</v>
      </c>
      <c r="K753" s="23" t="s">
        <v>275</v>
      </c>
      <c r="L753" s="24">
        <v>5100.32</v>
      </c>
      <c r="M753">
        <v>4</v>
      </c>
      <c r="N753" s="25">
        <v>0.25</v>
      </c>
      <c r="O753" s="24">
        <v>1174.67</v>
      </c>
      <c r="P753" s="26">
        <f t="shared" si="66"/>
        <v>0.23031299996862944</v>
      </c>
      <c r="Q753" t="str">
        <f t="shared" si="67"/>
        <v>Medium</v>
      </c>
      <c r="R753" t="str">
        <f t="shared" si="68"/>
        <v>High</v>
      </c>
      <c r="S753" s="23">
        <f t="shared" si="69"/>
        <v>2025</v>
      </c>
      <c r="T753" s="23">
        <f t="shared" si="70"/>
        <v>8</v>
      </c>
      <c r="U753" t="str">
        <f t="shared" si="71"/>
        <v>Aug-2025</v>
      </c>
    </row>
    <row r="754" spans="1:21" x14ac:dyDescent="0.3">
      <c r="A754" t="s">
        <v>2174</v>
      </c>
      <c r="B754" s="22">
        <v>44859</v>
      </c>
      <c r="C754" s="22">
        <v>44866</v>
      </c>
      <c r="D754" s="23" t="s">
        <v>78</v>
      </c>
      <c r="E754" s="23" t="s">
        <v>807</v>
      </c>
      <c r="F754" s="23" t="s">
        <v>71</v>
      </c>
      <c r="G754" s="23" t="s">
        <v>81</v>
      </c>
      <c r="H754" s="23" t="s">
        <v>95</v>
      </c>
      <c r="I754" s="23" t="s">
        <v>83</v>
      </c>
      <c r="J754" s="23" t="s">
        <v>379</v>
      </c>
      <c r="K754" s="23" t="s">
        <v>380</v>
      </c>
      <c r="L754" s="24">
        <v>81008.460000000006</v>
      </c>
      <c r="M754">
        <v>6</v>
      </c>
      <c r="N754" s="25">
        <v>0.2</v>
      </c>
      <c r="O754" s="24">
        <v>24849.59</v>
      </c>
      <c r="P754" s="26">
        <f t="shared" si="66"/>
        <v>0.30675302307931784</v>
      </c>
      <c r="Q754" t="str">
        <f t="shared" si="67"/>
        <v>High</v>
      </c>
      <c r="R754" t="str">
        <f t="shared" si="68"/>
        <v>Medium</v>
      </c>
      <c r="S754" s="23">
        <f t="shared" si="69"/>
        <v>2022</v>
      </c>
      <c r="T754" s="23">
        <f t="shared" si="70"/>
        <v>10</v>
      </c>
      <c r="U754" t="str">
        <f t="shared" si="71"/>
        <v>Oct-2022</v>
      </c>
    </row>
    <row r="755" spans="1:21" x14ac:dyDescent="0.3">
      <c r="A755" t="s">
        <v>2175</v>
      </c>
      <c r="B755" s="22">
        <v>45142</v>
      </c>
      <c r="C755" s="22">
        <v>45147</v>
      </c>
      <c r="D755" s="23" t="s">
        <v>61</v>
      </c>
      <c r="E755" s="23" t="s">
        <v>312</v>
      </c>
      <c r="F755" s="23" t="s">
        <v>52</v>
      </c>
      <c r="G755" s="23" t="s">
        <v>179</v>
      </c>
      <c r="H755" s="23" t="s">
        <v>236</v>
      </c>
      <c r="I755" s="23" t="s">
        <v>55</v>
      </c>
      <c r="J755" s="23" t="s">
        <v>56</v>
      </c>
      <c r="K755" s="23" t="s">
        <v>74</v>
      </c>
      <c r="L755" s="24">
        <v>34322.33</v>
      </c>
      <c r="M755">
        <v>7</v>
      </c>
      <c r="N755" s="25">
        <v>0.1</v>
      </c>
      <c r="O755" s="24">
        <v>10825.82</v>
      </c>
      <c r="P755" s="26">
        <f t="shared" si="66"/>
        <v>0.31541623193996443</v>
      </c>
      <c r="Q755" t="str">
        <f t="shared" si="67"/>
        <v>High</v>
      </c>
      <c r="R755" t="str">
        <f t="shared" si="68"/>
        <v>Low</v>
      </c>
      <c r="S755" s="23">
        <f t="shared" si="69"/>
        <v>2023</v>
      </c>
      <c r="T755" s="23">
        <f t="shared" si="70"/>
        <v>8</v>
      </c>
      <c r="U755" t="str">
        <f t="shared" si="71"/>
        <v>Aug-2023</v>
      </c>
    </row>
    <row r="756" spans="1:21" x14ac:dyDescent="0.3">
      <c r="A756" t="s">
        <v>2176</v>
      </c>
      <c r="B756" s="22">
        <v>44663</v>
      </c>
      <c r="C756" s="22">
        <v>44670</v>
      </c>
      <c r="D756" s="23" t="s">
        <v>102</v>
      </c>
      <c r="E756" s="23" t="s">
        <v>2178</v>
      </c>
      <c r="F756" s="23" t="s">
        <v>71</v>
      </c>
      <c r="G756" s="23" t="s">
        <v>63</v>
      </c>
      <c r="H756" s="23" t="s">
        <v>213</v>
      </c>
      <c r="I756" s="23" t="s">
        <v>55</v>
      </c>
      <c r="J756" s="23" t="s">
        <v>56</v>
      </c>
      <c r="K756" s="23" t="s">
        <v>57</v>
      </c>
      <c r="L756" s="24">
        <v>50377.5</v>
      </c>
      <c r="M756">
        <v>10</v>
      </c>
      <c r="N756" s="25">
        <v>0.15</v>
      </c>
      <c r="O756" s="24">
        <v>14597.4</v>
      </c>
      <c r="P756" s="26">
        <f t="shared" si="66"/>
        <v>0.28976030966205152</v>
      </c>
      <c r="Q756" t="str">
        <f t="shared" si="67"/>
        <v>Medium</v>
      </c>
      <c r="R756" t="str">
        <f t="shared" si="68"/>
        <v>Medium</v>
      </c>
      <c r="S756" s="23">
        <f t="shared" si="69"/>
        <v>2022</v>
      </c>
      <c r="T756" s="23">
        <f t="shared" si="70"/>
        <v>4</v>
      </c>
      <c r="U756" t="str">
        <f t="shared" si="71"/>
        <v>Apr-2022</v>
      </c>
    </row>
    <row r="757" spans="1:21" x14ac:dyDescent="0.3">
      <c r="A757" t="s">
        <v>2179</v>
      </c>
      <c r="B757" s="22">
        <v>44605</v>
      </c>
      <c r="C757" s="22">
        <v>44608</v>
      </c>
      <c r="D757" s="23" t="s">
        <v>50</v>
      </c>
      <c r="E757" s="23" t="s">
        <v>1239</v>
      </c>
      <c r="F757" s="23" t="s">
        <v>71</v>
      </c>
      <c r="G757" s="23" t="s">
        <v>72</v>
      </c>
      <c r="H757" s="23" t="s">
        <v>104</v>
      </c>
      <c r="I757" s="23" t="s">
        <v>96</v>
      </c>
      <c r="J757" s="23" t="s">
        <v>111</v>
      </c>
      <c r="K757" s="23" t="s">
        <v>225</v>
      </c>
      <c r="L757" s="24">
        <v>7010.82</v>
      </c>
      <c r="M757">
        <v>9</v>
      </c>
      <c r="N757" s="25">
        <v>0.25</v>
      </c>
      <c r="O757" s="24">
        <v>2081.86</v>
      </c>
      <c r="P757" s="26">
        <f t="shared" si="66"/>
        <v>0.29694957223263474</v>
      </c>
      <c r="Q757" t="str">
        <f t="shared" si="67"/>
        <v>Medium</v>
      </c>
      <c r="R757" t="str">
        <f t="shared" si="68"/>
        <v>High</v>
      </c>
      <c r="S757" s="23">
        <f t="shared" si="69"/>
        <v>2022</v>
      </c>
      <c r="T757" s="23">
        <f t="shared" si="70"/>
        <v>2</v>
      </c>
      <c r="U757" t="str">
        <f t="shared" si="71"/>
        <v>Feb-2022</v>
      </c>
    </row>
    <row r="758" spans="1:21" x14ac:dyDescent="0.3">
      <c r="A758" t="s">
        <v>2181</v>
      </c>
      <c r="B758" s="22">
        <v>45524</v>
      </c>
      <c r="C758" s="22">
        <v>45525</v>
      </c>
      <c r="D758" s="23" t="s">
        <v>102</v>
      </c>
      <c r="E758" s="23" t="s">
        <v>1292</v>
      </c>
      <c r="F758" s="23" t="s">
        <v>71</v>
      </c>
      <c r="G758" s="23" t="s">
        <v>72</v>
      </c>
      <c r="H758" s="23" t="s">
        <v>346</v>
      </c>
      <c r="I758" s="23" t="s">
        <v>55</v>
      </c>
      <c r="J758" s="23" t="s">
        <v>141</v>
      </c>
      <c r="K758" s="23" t="s">
        <v>978</v>
      </c>
      <c r="L758" s="24">
        <v>8966.7999999999993</v>
      </c>
      <c r="M758">
        <v>10</v>
      </c>
      <c r="N758" s="25">
        <v>0.1</v>
      </c>
      <c r="O758" s="24">
        <v>1822.93</v>
      </c>
      <c r="P758" s="26">
        <f t="shared" si="66"/>
        <v>0.20329772047999289</v>
      </c>
      <c r="Q758" t="str">
        <f t="shared" si="67"/>
        <v>Medium</v>
      </c>
      <c r="R758" t="str">
        <f t="shared" si="68"/>
        <v>Low</v>
      </c>
      <c r="S758" s="23">
        <f t="shared" si="69"/>
        <v>2024</v>
      </c>
      <c r="T758" s="23">
        <f t="shared" si="70"/>
        <v>8</v>
      </c>
      <c r="U758" t="str">
        <f t="shared" si="71"/>
        <v>Aug-2024</v>
      </c>
    </row>
    <row r="759" spans="1:21" x14ac:dyDescent="0.3">
      <c r="A759" t="s">
        <v>2183</v>
      </c>
      <c r="B759" s="22">
        <v>45492</v>
      </c>
      <c r="C759" s="22">
        <v>45496</v>
      </c>
      <c r="D759" s="23" t="s">
        <v>50</v>
      </c>
      <c r="E759" s="23" t="s">
        <v>1195</v>
      </c>
      <c r="F759" s="23" t="s">
        <v>52</v>
      </c>
      <c r="G759" s="23" t="s">
        <v>81</v>
      </c>
      <c r="H759" s="23" t="s">
        <v>284</v>
      </c>
      <c r="I759" s="23" t="s">
        <v>55</v>
      </c>
      <c r="J759" s="23" t="s">
        <v>173</v>
      </c>
      <c r="K759" s="23" t="s">
        <v>174</v>
      </c>
      <c r="L759" s="24">
        <v>29808.799999999999</v>
      </c>
      <c r="M759">
        <v>2</v>
      </c>
      <c r="N759" s="25">
        <v>0.25</v>
      </c>
      <c r="O759" s="24">
        <v>4894.68</v>
      </c>
      <c r="P759" s="26">
        <f t="shared" si="66"/>
        <v>0.16420251737741876</v>
      </c>
      <c r="Q759" t="str">
        <f t="shared" si="67"/>
        <v>Low</v>
      </c>
      <c r="R759" t="str">
        <f t="shared" si="68"/>
        <v>High</v>
      </c>
      <c r="S759" s="23">
        <f t="shared" si="69"/>
        <v>2024</v>
      </c>
      <c r="T759" s="23">
        <f t="shared" si="70"/>
        <v>7</v>
      </c>
      <c r="U759" t="str">
        <f t="shared" si="71"/>
        <v>Jul-2024</v>
      </c>
    </row>
    <row r="760" spans="1:21" x14ac:dyDescent="0.3">
      <c r="A760" t="s">
        <v>2185</v>
      </c>
      <c r="B760" s="22">
        <v>45025</v>
      </c>
      <c r="C760" s="22">
        <v>45027</v>
      </c>
      <c r="D760" s="23" t="s">
        <v>50</v>
      </c>
      <c r="E760" s="23" t="s">
        <v>2186</v>
      </c>
      <c r="F760" s="23" t="s">
        <v>80</v>
      </c>
      <c r="G760" s="23" t="s">
        <v>81</v>
      </c>
      <c r="H760" s="23" t="s">
        <v>82</v>
      </c>
      <c r="I760" s="23" t="s">
        <v>118</v>
      </c>
      <c r="J760" s="23" t="s">
        <v>191</v>
      </c>
      <c r="K760" s="23" t="s">
        <v>192</v>
      </c>
      <c r="L760" s="24">
        <v>14217.74</v>
      </c>
      <c r="M760">
        <v>1</v>
      </c>
      <c r="N760" s="25">
        <v>0</v>
      </c>
      <c r="O760" s="24">
        <v>4749.7</v>
      </c>
      <c r="P760" s="26">
        <f t="shared" si="66"/>
        <v>0.33406856504620286</v>
      </c>
      <c r="Q760" t="str">
        <f t="shared" si="67"/>
        <v>High</v>
      </c>
      <c r="R760" t="str">
        <f t="shared" si="68"/>
        <v>None</v>
      </c>
      <c r="S760" s="23">
        <f t="shared" si="69"/>
        <v>2023</v>
      </c>
      <c r="T760" s="23">
        <f t="shared" si="70"/>
        <v>4</v>
      </c>
      <c r="U760" t="str">
        <f t="shared" si="71"/>
        <v>Apr-2023</v>
      </c>
    </row>
    <row r="761" spans="1:21" x14ac:dyDescent="0.3">
      <c r="A761" t="s">
        <v>2187</v>
      </c>
      <c r="B761" s="22">
        <v>45970</v>
      </c>
      <c r="C761" s="22">
        <v>45975</v>
      </c>
      <c r="D761" s="23" t="s">
        <v>102</v>
      </c>
      <c r="E761" s="23" t="s">
        <v>954</v>
      </c>
      <c r="F761" s="23" t="s">
        <v>52</v>
      </c>
      <c r="G761" s="23" t="s">
        <v>179</v>
      </c>
      <c r="H761" s="23" t="s">
        <v>236</v>
      </c>
      <c r="I761" s="23" t="s">
        <v>55</v>
      </c>
      <c r="J761" s="23" t="s">
        <v>65</v>
      </c>
      <c r="K761" s="23" t="s">
        <v>325</v>
      </c>
      <c r="L761" s="24">
        <v>34034.76</v>
      </c>
      <c r="M761">
        <v>3</v>
      </c>
      <c r="N761" s="25">
        <v>0.15</v>
      </c>
      <c r="O761" s="24">
        <v>6965.49</v>
      </c>
      <c r="P761" s="26">
        <f t="shared" si="66"/>
        <v>0.2046581201101462</v>
      </c>
      <c r="Q761" t="str">
        <f t="shared" si="67"/>
        <v>Medium</v>
      </c>
      <c r="R761" t="str">
        <f t="shared" si="68"/>
        <v>Medium</v>
      </c>
      <c r="S761" s="23">
        <f t="shared" si="69"/>
        <v>2025</v>
      </c>
      <c r="T761" s="23">
        <f t="shared" si="70"/>
        <v>11</v>
      </c>
      <c r="U761" t="str">
        <f t="shared" si="71"/>
        <v>Nov-2025</v>
      </c>
    </row>
    <row r="762" spans="1:21" x14ac:dyDescent="0.3">
      <c r="A762" t="s">
        <v>2188</v>
      </c>
      <c r="B762" s="22">
        <v>45930</v>
      </c>
      <c r="C762" s="22">
        <v>45931</v>
      </c>
      <c r="D762" s="23" t="s">
        <v>61</v>
      </c>
      <c r="E762" s="23" t="s">
        <v>1097</v>
      </c>
      <c r="F762" s="23" t="s">
        <v>80</v>
      </c>
      <c r="G762" s="23" t="s">
        <v>63</v>
      </c>
      <c r="H762" s="23" t="s">
        <v>64</v>
      </c>
      <c r="I762" s="23" t="s">
        <v>118</v>
      </c>
      <c r="J762" s="23" t="s">
        <v>119</v>
      </c>
      <c r="K762" s="23" t="s">
        <v>120</v>
      </c>
      <c r="L762" s="24">
        <v>8208.84</v>
      </c>
      <c r="M762">
        <v>2</v>
      </c>
      <c r="N762" s="25">
        <v>0.1</v>
      </c>
      <c r="O762" s="24">
        <v>1641.27</v>
      </c>
      <c r="P762" s="26">
        <f t="shared" si="66"/>
        <v>0.1999393336939202</v>
      </c>
      <c r="Q762" t="str">
        <f t="shared" si="67"/>
        <v>Low</v>
      </c>
      <c r="R762" t="str">
        <f t="shared" si="68"/>
        <v>Low</v>
      </c>
      <c r="S762" s="23">
        <f t="shared" si="69"/>
        <v>2025</v>
      </c>
      <c r="T762" s="23">
        <f t="shared" si="70"/>
        <v>9</v>
      </c>
      <c r="U762" t="str">
        <f t="shared" si="71"/>
        <v>Sep-2025</v>
      </c>
    </row>
    <row r="763" spans="1:21" x14ac:dyDescent="0.3">
      <c r="A763" t="s">
        <v>2190</v>
      </c>
      <c r="B763" s="22">
        <v>45284</v>
      </c>
      <c r="C763" s="22">
        <v>45289</v>
      </c>
      <c r="D763" s="23" t="s">
        <v>61</v>
      </c>
      <c r="E763" s="23" t="s">
        <v>261</v>
      </c>
      <c r="F763" s="23" t="s">
        <v>52</v>
      </c>
      <c r="G763" s="23" t="s">
        <v>63</v>
      </c>
      <c r="H763" s="23" t="s">
        <v>213</v>
      </c>
      <c r="I763" s="23" t="s">
        <v>83</v>
      </c>
      <c r="J763" s="23" t="s">
        <v>449</v>
      </c>
      <c r="K763" s="23" t="s">
        <v>681</v>
      </c>
      <c r="L763" s="24">
        <v>28514.52</v>
      </c>
      <c r="M763">
        <v>4</v>
      </c>
      <c r="N763" s="25">
        <v>0.15</v>
      </c>
      <c r="O763" s="24">
        <v>8556.2800000000007</v>
      </c>
      <c r="P763" s="26">
        <f t="shared" si="66"/>
        <v>0.30006747439550097</v>
      </c>
      <c r="Q763" t="str">
        <f t="shared" si="67"/>
        <v>High</v>
      </c>
      <c r="R763" t="str">
        <f t="shared" si="68"/>
        <v>Medium</v>
      </c>
      <c r="S763" s="23">
        <f t="shared" si="69"/>
        <v>2023</v>
      </c>
      <c r="T763" s="23">
        <f t="shared" si="70"/>
        <v>12</v>
      </c>
      <c r="U763" t="str">
        <f t="shared" si="71"/>
        <v>Dec-2023</v>
      </c>
    </row>
    <row r="764" spans="1:21" x14ac:dyDescent="0.3">
      <c r="A764" t="s">
        <v>2192</v>
      </c>
      <c r="B764" s="22">
        <v>44776</v>
      </c>
      <c r="C764" s="22">
        <v>44779</v>
      </c>
      <c r="D764" s="23" t="s">
        <v>61</v>
      </c>
      <c r="E764" s="23" t="s">
        <v>1071</v>
      </c>
      <c r="F764" s="23" t="s">
        <v>80</v>
      </c>
      <c r="G764" s="23" t="s">
        <v>72</v>
      </c>
      <c r="H764" s="23" t="s">
        <v>73</v>
      </c>
      <c r="I764" s="23" t="s">
        <v>96</v>
      </c>
      <c r="J764" s="23" t="s">
        <v>135</v>
      </c>
      <c r="K764" s="23" t="s">
        <v>136</v>
      </c>
      <c r="L764" s="24">
        <v>27458.1</v>
      </c>
      <c r="M764">
        <v>2</v>
      </c>
      <c r="N764" s="25">
        <v>0.05</v>
      </c>
      <c r="O764" s="24">
        <v>4456.0200000000004</v>
      </c>
      <c r="P764" s="26">
        <f t="shared" si="66"/>
        <v>0.16228435325095331</v>
      </c>
      <c r="Q764" t="str">
        <f t="shared" si="67"/>
        <v>Low</v>
      </c>
      <c r="R764" t="str">
        <f t="shared" si="68"/>
        <v>Low</v>
      </c>
      <c r="S764" s="23">
        <f t="shared" si="69"/>
        <v>2022</v>
      </c>
      <c r="T764" s="23">
        <f t="shared" si="70"/>
        <v>8</v>
      </c>
      <c r="U764" t="str">
        <f t="shared" si="71"/>
        <v>Aug-2022</v>
      </c>
    </row>
    <row r="765" spans="1:21" x14ac:dyDescent="0.3">
      <c r="A765" t="s">
        <v>2194</v>
      </c>
      <c r="B765" s="22">
        <v>45351</v>
      </c>
      <c r="C765" s="22">
        <v>45355</v>
      </c>
      <c r="D765" s="23" t="s">
        <v>61</v>
      </c>
      <c r="E765" s="23" t="s">
        <v>1897</v>
      </c>
      <c r="F765" s="23" t="s">
        <v>52</v>
      </c>
      <c r="G765" s="23" t="s">
        <v>72</v>
      </c>
      <c r="H765" s="23" t="s">
        <v>346</v>
      </c>
      <c r="I765" s="23" t="s">
        <v>83</v>
      </c>
      <c r="J765" s="23" t="s">
        <v>84</v>
      </c>
      <c r="K765" s="23" t="s">
        <v>85</v>
      </c>
      <c r="L765" s="24">
        <v>21066.36</v>
      </c>
      <c r="M765">
        <v>3</v>
      </c>
      <c r="N765" s="25">
        <v>0</v>
      </c>
      <c r="O765" s="24">
        <v>4502.8</v>
      </c>
      <c r="P765" s="26">
        <f t="shared" si="66"/>
        <v>0.2137436177868412</v>
      </c>
      <c r="Q765" t="str">
        <f t="shared" si="67"/>
        <v>Medium</v>
      </c>
      <c r="R765" t="str">
        <f t="shared" si="68"/>
        <v>None</v>
      </c>
      <c r="S765" s="23">
        <f t="shared" si="69"/>
        <v>2024</v>
      </c>
      <c r="T765" s="23">
        <f t="shared" si="70"/>
        <v>2</v>
      </c>
      <c r="U765" t="str">
        <f t="shared" si="71"/>
        <v>Feb-2024</v>
      </c>
    </row>
    <row r="766" spans="1:21" x14ac:dyDescent="0.3">
      <c r="A766" t="s">
        <v>2196</v>
      </c>
      <c r="B766" s="22">
        <v>45054</v>
      </c>
      <c r="C766" s="22">
        <v>45055</v>
      </c>
      <c r="D766" s="23" t="s">
        <v>102</v>
      </c>
      <c r="E766" s="23" t="s">
        <v>885</v>
      </c>
      <c r="F766" s="23" t="s">
        <v>52</v>
      </c>
      <c r="G766" s="23" t="s">
        <v>63</v>
      </c>
      <c r="H766" s="23" t="s">
        <v>202</v>
      </c>
      <c r="I766" s="23" t="s">
        <v>118</v>
      </c>
      <c r="J766" s="23" t="s">
        <v>230</v>
      </c>
      <c r="K766" s="23" t="s">
        <v>356</v>
      </c>
      <c r="L766" s="24">
        <v>12997.71</v>
      </c>
      <c r="M766">
        <v>9</v>
      </c>
      <c r="N766" s="25">
        <v>0.15</v>
      </c>
      <c r="O766" s="24">
        <v>3833.49</v>
      </c>
      <c r="P766" s="26">
        <f t="shared" si="66"/>
        <v>0.294935800229425</v>
      </c>
      <c r="Q766" t="str">
        <f t="shared" si="67"/>
        <v>Medium</v>
      </c>
      <c r="R766" t="str">
        <f t="shared" si="68"/>
        <v>Medium</v>
      </c>
      <c r="S766" s="23">
        <f t="shared" si="69"/>
        <v>2023</v>
      </c>
      <c r="T766" s="23">
        <f t="shared" si="70"/>
        <v>5</v>
      </c>
      <c r="U766" t="str">
        <f t="shared" si="71"/>
        <v>May-2023</v>
      </c>
    </row>
    <row r="767" spans="1:21" x14ac:dyDescent="0.3">
      <c r="A767" t="s">
        <v>2199</v>
      </c>
      <c r="B767" s="22">
        <v>45374</v>
      </c>
      <c r="C767" s="22">
        <v>45379</v>
      </c>
      <c r="D767" s="23" t="s">
        <v>102</v>
      </c>
      <c r="E767" s="23" t="s">
        <v>2201</v>
      </c>
      <c r="F767" s="23" t="s">
        <v>52</v>
      </c>
      <c r="G767" s="23" t="s">
        <v>63</v>
      </c>
      <c r="H767" s="23" t="s">
        <v>64</v>
      </c>
      <c r="I767" s="23" t="s">
        <v>118</v>
      </c>
      <c r="J767" s="23" t="s">
        <v>191</v>
      </c>
      <c r="K767" s="23" t="s">
        <v>192</v>
      </c>
      <c r="L767" s="24">
        <v>77235.34</v>
      </c>
      <c r="M767">
        <v>7</v>
      </c>
      <c r="N767" s="25">
        <v>0.15</v>
      </c>
      <c r="O767" s="24">
        <v>23077.11</v>
      </c>
      <c r="P767" s="26">
        <f t="shared" si="66"/>
        <v>0.29878951785542734</v>
      </c>
      <c r="Q767" t="str">
        <f t="shared" si="67"/>
        <v>Medium</v>
      </c>
      <c r="R767" t="str">
        <f t="shared" si="68"/>
        <v>Medium</v>
      </c>
      <c r="S767" s="23">
        <f t="shared" si="69"/>
        <v>2024</v>
      </c>
      <c r="T767" s="23">
        <f t="shared" si="70"/>
        <v>3</v>
      </c>
      <c r="U767" t="str">
        <f t="shared" si="71"/>
        <v>Mar-2024</v>
      </c>
    </row>
    <row r="768" spans="1:21" x14ac:dyDescent="0.3">
      <c r="A768" t="s">
        <v>2202</v>
      </c>
      <c r="B768" s="22">
        <v>44949</v>
      </c>
      <c r="C768" s="22">
        <v>44953</v>
      </c>
      <c r="D768" s="23" t="s">
        <v>61</v>
      </c>
      <c r="E768" s="23" t="s">
        <v>1215</v>
      </c>
      <c r="F768" s="23" t="s">
        <v>80</v>
      </c>
      <c r="G768" s="23" t="s">
        <v>179</v>
      </c>
      <c r="H768" s="23" t="s">
        <v>236</v>
      </c>
      <c r="I768" s="23" t="s">
        <v>96</v>
      </c>
      <c r="J768" s="23" t="s">
        <v>111</v>
      </c>
      <c r="K768" s="23" t="s">
        <v>225</v>
      </c>
      <c r="L768" s="24">
        <v>9765.9</v>
      </c>
      <c r="M768">
        <v>1</v>
      </c>
      <c r="N768" s="25">
        <v>0</v>
      </c>
      <c r="O768" s="24">
        <v>3370.26</v>
      </c>
      <c r="P768" s="26">
        <f t="shared" si="66"/>
        <v>0.34510490584585141</v>
      </c>
      <c r="Q768" t="str">
        <f t="shared" si="67"/>
        <v>High</v>
      </c>
      <c r="R768" t="str">
        <f t="shared" si="68"/>
        <v>None</v>
      </c>
      <c r="S768" s="23">
        <f t="shared" si="69"/>
        <v>2023</v>
      </c>
      <c r="T768" s="23">
        <f t="shared" si="70"/>
        <v>1</v>
      </c>
      <c r="U768" t="str">
        <f t="shared" si="71"/>
        <v>Jan-2023</v>
      </c>
    </row>
    <row r="769" spans="1:21" x14ac:dyDescent="0.3">
      <c r="A769" t="s">
        <v>2203</v>
      </c>
      <c r="B769" s="22">
        <v>44670</v>
      </c>
      <c r="C769" s="22">
        <v>44671</v>
      </c>
      <c r="D769" s="23" t="s">
        <v>78</v>
      </c>
      <c r="E769" s="23" t="s">
        <v>146</v>
      </c>
      <c r="F769" s="23" t="s">
        <v>80</v>
      </c>
      <c r="G769" s="23" t="s">
        <v>81</v>
      </c>
      <c r="H769" s="23" t="s">
        <v>95</v>
      </c>
      <c r="I769" s="23" t="s">
        <v>83</v>
      </c>
      <c r="J769" s="23" t="s">
        <v>379</v>
      </c>
      <c r="K769" s="23" t="s">
        <v>562</v>
      </c>
      <c r="L769" s="24">
        <v>11895.1</v>
      </c>
      <c r="M769">
        <v>7</v>
      </c>
      <c r="N769" s="25">
        <v>0.25</v>
      </c>
      <c r="O769" s="24">
        <v>1730.58</v>
      </c>
      <c r="P769" s="26">
        <f t="shared" si="66"/>
        <v>0.14548679708451379</v>
      </c>
      <c r="Q769" t="str">
        <f t="shared" si="67"/>
        <v>Low</v>
      </c>
      <c r="R769" t="str">
        <f t="shared" si="68"/>
        <v>High</v>
      </c>
      <c r="S769" s="23">
        <f t="shared" si="69"/>
        <v>2022</v>
      </c>
      <c r="T769" s="23">
        <f t="shared" si="70"/>
        <v>4</v>
      </c>
      <c r="U769" t="str">
        <f t="shared" si="71"/>
        <v>Apr-2022</v>
      </c>
    </row>
    <row r="770" spans="1:21" x14ac:dyDescent="0.3">
      <c r="A770" t="s">
        <v>2204</v>
      </c>
      <c r="B770" s="22">
        <v>45978</v>
      </c>
      <c r="C770" s="22">
        <v>45981</v>
      </c>
      <c r="D770" s="23" t="s">
        <v>102</v>
      </c>
      <c r="E770" s="23" t="s">
        <v>2206</v>
      </c>
      <c r="F770" s="23" t="s">
        <v>52</v>
      </c>
      <c r="G770" s="23" t="s">
        <v>72</v>
      </c>
      <c r="H770" s="23" t="s">
        <v>73</v>
      </c>
      <c r="I770" s="23" t="s">
        <v>118</v>
      </c>
      <c r="J770" s="23" t="s">
        <v>191</v>
      </c>
      <c r="K770" s="23" t="s">
        <v>192</v>
      </c>
      <c r="L770" s="24">
        <v>22943.85</v>
      </c>
      <c r="M770">
        <v>3</v>
      </c>
      <c r="N770" s="25">
        <v>0.25</v>
      </c>
      <c r="O770" s="24">
        <v>4206.82</v>
      </c>
      <c r="P770" s="26">
        <f t="shared" si="66"/>
        <v>0.1833528374706076</v>
      </c>
      <c r="Q770" t="str">
        <f t="shared" si="67"/>
        <v>Low</v>
      </c>
      <c r="R770" t="str">
        <f t="shared" si="68"/>
        <v>High</v>
      </c>
      <c r="S770" s="23">
        <f t="shared" si="69"/>
        <v>2025</v>
      </c>
      <c r="T770" s="23">
        <f t="shared" si="70"/>
        <v>11</v>
      </c>
      <c r="U770" t="str">
        <f t="shared" si="71"/>
        <v>Nov-2025</v>
      </c>
    </row>
    <row r="771" spans="1:21" x14ac:dyDescent="0.3">
      <c r="A771" t="s">
        <v>2207</v>
      </c>
      <c r="B771" s="22">
        <v>45187</v>
      </c>
      <c r="C771" s="22">
        <v>45194</v>
      </c>
      <c r="D771" s="23" t="s">
        <v>61</v>
      </c>
      <c r="E771" s="23" t="s">
        <v>715</v>
      </c>
      <c r="F771" s="23" t="s">
        <v>80</v>
      </c>
      <c r="G771" s="23" t="s">
        <v>81</v>
      </c>
      <c r="H771" s="23" t="s">
        <v>284</v>
      </c>
      <c r="I771" s="23" t="s">
        <v>83</v>
      </c>
      <c r="J771" s="23" t="s">
        <v>84</v>
      </c>
      <c r="K771" s="23" t="s">
        <v>105</v>
      </c>
      <c r="L771" s="24">
        <v>43323.6</v>
      </c>
      <c r="M771">
        <v>3</v>
      </c>
      <c r="N771" s="25">
        <v>0.25</v>
      </c>
      <c r="O771" s="24">
        <v>9141.82</v>
      </c>
      <c r="P771" s="26">
        <f t="shared" si="66"/>
        <v>0.21101247357098671</v>
      </c>
      <c r="Q771" t="str">
        <f t="shared" si="67"/>
        <v>Medium</v>
      </c>
      <c r="R771" t="str">
        <f t="shared" si="68"/>
        <v>High</v>
      </c>
      <c r="S771" s="23">
        <f t="shared" si="69"/>
        <v>2023</v>
      </c>
      <c r="T771" s="23">
        <f t="shared" si="70"/>
        <v>9</v>
      </c>
      <c r="U771" t="str">
        <f t="shared" si="71"/>
        <v>Sep-2023</v>
      </c>
    </row>
    <row r="772" spans="1:21" x14ac:dyDescent="0.3">
      <c r="A772" t="s">
        <v>2209</v>
      </c>
      <c r="B772" s="22">
        <v>45246</v>
      </c>
      <c r="C772" s="22">
        <v>45247</v>
      </c>
      <c r="D772" s="23" t="s">
        <v>61</v>
      </c>
      <c r="E772" s="23" t="s">
        <v>1808</v>
      </c>
      <c r="F772" s="23" t="s">
        <v>52</v>
      </c>
      <c r="G772" s="23" t="s">
        <v>81</v>
      </c>
      <c r="H772" s="23" t="s">
        <v>95</v>
      </c>
      <c r="I772" s="23" t="s">
        <v>96</v>
      </c>
      <c r="J772" s="23" t="s">
        <v>111</v>
      </c>
      <c r="K772" s="23" t="s">
        <v>112</v>
      </c>
      <c r="L772" s="24">
        <v>28776.04</v>
      </c>
      <c r="M772">
        <v>4</v>
      </c>
      <c r="N772" s="25">
        <v>0</v>
      </c>
      <c r="O772" s="24">
        <v>5619.05</v>
      </c>
      <c r="P772" s="26">
        <f t="shared" ref="P772:P835" si="72">IFERROR(O772/L772,0)</f>
        <v>0.19526835520106312</v>
      </c>
      <c r="Q772" t="str">
        <f t="shared" ref="Q772:Q835" si="73">IF(P772&gt;=0.3,"High",IF(P772&gt;=0.2,"Medium","Low"))</f>
        <v>Low</v>
      </c>
      <c r="R772" t="str">
        <f t="shared" ref="R772:R835" si="74">IF(N772=0,"None",IF(N772&lt;=0.1,"Low",IF(N772&lt;=0.2,"Medium","High")))</f>
        <v>None</v>
      </c>
      <c r="S772" s="23">
        <f t="shared" ref="S772:S835" si="75">YEAR(B772)</f>
        <v>2023</v>
      </c>
      <c r="T772" s="23">
        <f t="shared" ref="T772:T835" si="76">MONTH(B772)</f>
        <v>11</v>
      </c>
      <c r="U772" t="str">
        <f t="shared" ref="U772:U835" si="77">TEXT(B772,"mmm-yyyy")</f>
        <v>Nov-2023</v>
      </c>
    </row>
    <row r="773" spans="1:21" x14ac:dyDescent="0.3">
      <c r="A773" t="s">
        <v>2211</v>
      </c>
      <c r="B773" s="22">
        <v>45723</v>
      </c>
      <c r="C773" s="22">
        <v>45729</v>
      </c>
      <c r="D773" s="23" t="s">
        <v>78</v>
      </c>
      <c r="E773" s="23" t="s">
        <v>1139</v>
      </c>
      <c r="F773" s="23" t="s">
        <v>80</v>
      </c>
      <c r="G773" s="23" t="s">
        <v>53</v>
      </c>
      <c r="H773" s="23" t="s">
        <v>110</v>
      </c>
      <c r="I773" s="23" t="s">
        <v>55</v>
      </c>
      <c r="J773" s="23" t="s">
        <v>173</v>
      </c>
      <c r="K773" s="23" t="s">
        <v>780</v>
      </c>
      <c r="L773" s="24">
        <v>41392.32</v>
      </c>
      <c r="M773">
        <v>6</v>
      </c>
      <c r="N773" s="25">
        <v>0.25</v>
      </c>
      <c r="O773" s="24">
        <v>9695.26</v>
      </c>
      <c r="P773" s="26">
        <f t="shared" si="72"/>
        <v>0.23422847523405307</v>
      </c>
      <c r="Q773" t="str">
        <f t="shared" si="73"/>
        <v>Medium</v>
      </c>
      <c r="R773" t="str">
        <f t="shared" si="74"/>
        <v>High</v>
      </c>
      <c r="S773" s="23">
        <f t="shared" si="75"/>
        <v>2025</v>
      </c>
      <c r="T773" s="23">
        <f t="shared" si="76"/>
        <v>3</v>
      </c>
      <c r="U773" t="str">
        <f t="shared" si="77"/>
        <v>Mar-2025</v>
      </c>
    </row>
    <row r="774" spans="1:21" x14ac:dyDescent="0.3">
      <c r="A774" t="s">
        <v>2212</v>
      </c>
      <c r="B774" s="22">
        <v>45679</v>
      </c>
      <c r="C774" s="22">
        <v>45682</v>
      </c>
      <c r="D774" s="23" t="s">
        <v>102</v>
      </c>
      <c r="E774" s="23" t="s">
        <v>1766</v>
      </c>
      <c r="F774" s="23" t="s">
        <v>71</v>
      </c>
      <c r="G774" s="23" t="s">
        <v>81</v>
      </c>
      <c r="H774" s="23" t="s">
        <v>95</v>
      </c>
      <c r="I774" s="23" t="s">
        <v>118</v>
      </c>
      <c r="J774" s="23" t="s">
        <v>230</v>
      </c>
      <c r="K774" s="23" t="s">
        <v>231</v>
      </c>
      <c r="L774" s="24">
        <v>73684.5</v>
      </c>
      <c r="M774">
        <v>10</v>
      </c>
      <c r="N774" s="25">
        <v>0.1</v>
      </c>
      <c r="O774" s="24">
        <v>15156.8</v>
      </c>
      <c r="P774" s="26">
        <f t="shared" si="72"/>
        <v>0.2056986204697053</v>
      </c>
      <c r="Q774" t="str">
        <f t="shared" si="73"/>
        <v>Medium</v>
      </c>
      <c r="R774" t="str">
        <f t="shared" si="74"/>
        <v>Low</v>
      </c>
      <c r="S774" s="23">
        <f t="shared" si="75"/>
        <v>2025</v>
      </c>
      <c r="T774" s="23">
        <f t="shared" si="76"/>
        <v>1</v>
      </c>
      <c r="U774" t="str">
        <f t="shared" si="77"/>
        <v>Jan-2025</v>
      </c>
    </row>
    <row r="775" spans="1:21" x14ac:dyDescent="0.3">
      <c r="A775" t="s">
        <v>2214</v>
      </c>
      <c r="B775" s="22">
        <v>45872</v>
      </c>
      <c r="C775" s="22">
        <v>45873</v>
      </c>
      <c r="D775" s="23" t="s">
        <v>61</v>
      </c>
      <c r="E775" s="23" t="s">
        <v>1815</v>
      </c>
      <c r="F775" s="23" t="s">
        <v>80</v>
      </c>
      <c r="G775" s="23" t="s">
        <v>53</v>
      </c>
      <c r="H775" s="23" t="s">
        <v>90</v>
      </c>
      <c r="I775" s="23" t="s">
        <v>96</v>
      </c>
      <c r="J775" s="23" t="s">
        <v>111</v>
      </c>
      <c r="K775" s="23" t="s">
        <v>328</v>
      </c>
      <c r="L775" s="24">
        <v>111669.8</v>
      </c>
      <c r="M775">
        <v>10</v>
      </c>
      <c r="N775" s="25">
        <v>0.15</v>
      </c>
      <c r="O775" s="24">
        <v>29438.76</v>
      </c>
      <c r="P775" s="26">
        <f t="shared" si="72"/>
        <v>0.26362328937635776</v>
      </c>
      <c r="Q775" t="str">
        <f t="shared" si="73"/>
        <v>Medium</v>
      </c>
      <c r="R775" t="str">
        <f t="shared" si="74"/>
        <v>Medium</v>
      </c>
      <c r="S775" s="23">
        <f t="shared" si="75"/>
        <v>2025</v>
      </c>
      <c r="T775" s="23">
        <f t="shared" si="76"/>
        <v>8</v>
      </c>
      <c r="U775" t="str">
        <f t="shared" si="77"/>
        <v>Aug-2025</v>
      </c>
    </row>
    <row r="776" spans="1:21" x14ac:dyDescent="0.3">
      <c r="A776" t="s">
        <v>2215</v>
      </c>
      <c r="B776" s="22">
        <v>44744</v>
      </c>
      <c r="C776" s="22">
        <v>44746</v>
      </c>
      <c r="D776" s="23" t="s">
        <v>102</v>
      </c>
      <c r="E776" s="23" t="s">
        <v>2218</v>
      </c>
      <c r="F776" s="23" t="s">
        <v>80</v>
      </c>
      <c r="G776" s="23" t="s">
        <v>179</v>
      </c>
      <c r="H776" s="23" t="s">
        <v>236</v>
      </c>
      <c r="I776" s="23" t="s">
        <v>83</v>
      </c>
      <c r="J776" s="23" t="s">
        <v>84</v>
      </c>
      <c r="K776" s="23" t="s">
        <v>257</v>
      </c>
      <c r="L776" s="24">
        <v>35923.14</v>
      </c>
      <c r="M776">
        <v>6</v>
      </c>
      <c r="N776" s="25">
        <v>0.15</v>
      </c>
      <c r="O776" s="24">
        <v>4998.0200000000004</v>
      </c>
      <c r="P776" s="26">
        <f t="shared" si="72"/>
        <v>0.13913093343176572</v>
      </c>
      <c r="Q776" t="str">
        <f t="shared" si="73"/>
        <v>Low</v>
      </c>
      <c r="R776" t="str">
        <f t="shared" si="74"/>
        <v>Medium</v>
      </c>
      <c r="S776" s="23">
        <f t="shared" si="75"/>
        <v>2022</v>
      </c>
      <c r="T776" s="23">
        <f t="shared" si="76"/>
        <v>7</v>
      </c>
      <c r="U776" t="str">
        <f t="shared" si="77"/>
        <v>Jul-2022</v>
      </c>
    </row>
    <row r="777" spans="1:21" x14ac:dyDescent="0.3">
      <c r="A777" t="s">
        <v>2219</v>
      </c>
      <c r="B777" s="22">
        <v>45127</v>
      </c>
      <c r="C777" s="22">
        <v>45130</v>
      </c>
      <c r="D777" s="23" t="s">
        <v>61</v>
      </c>
      <c r="E777" s="23" t="s">
        <v>660</v>
      </c>
      <c r="F777" s="23" t="s">
        <v>80</v>
      </c>
      <c r="G777" s="23" t="s">
        <v>72</v>
      </c>
      <c r="H777" s="23" t="s">
        <v>117</v>
      </c>
      <c r="I777" s="23" t="s">
        <v>96</v>
      </c>
      <c r="J777" s="23" t="s">
        <v>166</v>
      </c>
      <c r="K777" s="23" t="s">
        <v>762</v>
      </c>
      <c r="L777" s="24">
        <v>26810.7</v>
      </c>
      <c r="M777">
        <v>6</v>
      </c>
      <c r="N777" s="25">
        <v>0</v>
      </c>
      <c r="O777" s="24">
        <v>7380.13</v>
      </c>
      <c r="P777" s="26">
        <f t="shared" si="72"/>
        <v>0.27526808326526347</v>
      </c>
      <c r="Q777" t="str">
        <f t="shared" si="73"/>
        <v>Medium</v>
      </c>
      <c r="R777" t="str">
        <f t="shared" si="74"/>
        <v>None</v>
      </c>
      <c r="S777" s="23">
        <f t="shared" si="75"/>
        <v>2023</v>
      </c>
      <c r="T777" s="23">
        <f t="shared" si="76"/>
        <v>7</v>
      </c>
      <c r="U777" t="str">
        <f t="shared" si="77"/>
        <v>Jul-2023</v>
      </c>
    </row>
    <row r="778" spans="1:21" x14ac:dyDescent="0.3">
      <c r="A778" t="s">
        <v>2220</v>
      </c>
      <c r="B778" s="22">
        <v>45965</v>
      </c>
      <c r="C778" s="22">
        <v>45967</v>
      </c>
      <c r="D778" s="23" t="s">
        <v>102</v>
      </c>
      <c r="E778" s="23" t="s">
        <v>742</v>
      </c>
      <c r="F778" s="23" t="s">
        <v>71</v>
      </c>
      <c r="G778" s="23" t="s">
        <v>179</v>
      </c>
      <c r="H778" s="23" t="s">
        <v>180</v>
      </c>
      <c r="I778" s="23" t="s">
        <v>118</v>
      </c>
      <c r="J778" s="23" t="s">
        <v>119</v>
      </c>
      <c r="K778" s="23" t="s">
        <v>197</v>
      </c>
      <c r="L778" s="24">
        <v>24073.64</v>
      </c>
      <c r="M778">
        <v>2</v>
      </c>
      <c r="N778" s="25">
        <v>0</v>
      </c>
      <c r="O778" s="24">
        <v>6897.95</v>
      </c>
      <c r="P778" s="26">
        <f t="shared" si="72"/>
        <v>0.28653539722285454</v>
      </c>
      <c r="Q778" t="str">
        <f t="shared" si="73"/>
        <v>Medium</v>
      </c>
      <c r="R778" t="str">
        <f t="shared" si="74"/>
        <v>None</v>
      </c>
      <c r="S778" s="23">
        <f t="shared" si="75"/>
        <v>2025</v>
      </c>
      <c r="T778" s="23">
        <f t="shared" si="76"/>
        <v>11</v>
      </c>
      <c r="U778" t="str">
        <f t="shared" si="77"/>
        <v>Nov-2025</v>
      </c>
    </row>
    <row r="779" spans="1:21" x14ac:dyDescent="0.3">
      <c r="A779" t="s">
        <v>2221</v>
      </c>
      <c r="B779" s="22">
        <v>45007</v>
      </c>
      <c r="C779" s="22">
        <v>45010</v>
      </c>
      <c r="D779" s="23" t="s">
        <v>50</v>
      </c>
      <c r="E779" s="23" t="s">
        <v>2223</v>
      </c>
      <c r="F779" s="23" t="s">
        <v>71</v>
      </c>
      <c r="G779" s="23" t="s">
        <v>81</v>
      </c>
      <c r="H779" s="23" t="s">
        <v>186</v>
      </c>
      <c r="I779" s="23" t="s">
        <v>118</v>
      </c>
      <c r="J779" s="23" t="s">
        <v>191</v>
      </c>
      <c r="K779" s="23" t="s">
        <v>192</v>
      </c>
      <c r="L779" s="24">
        <v>11191.2</v>
      </c>
      <c r="M779">
        <v>5</v>
      </c>
      <c r="N779" s="25">
        <v>0.1</v>
      </c>
      <c r="O779" s="24">
        <v>2051.52</v>
      </c>
      <c r="P779" s="26">
        <f t="shared" si="72"/>
        <v>0.18331546214883121</v>
      </c>
      <c r="Q779" t="str">
        <f t="shared" si="73"/>
        <v>Low</v>
      </c>
      <c r="R779" t="str">
        <f t="shared" si="74"/>
        <v>Low</v>
      </c>
      <c r="S779" s="23">
        <f t="shared" si="75"/>
        <v>2023</v>
      </c>
      <c r="T779" s="23">
        <f t="shared" si="76"/>
        <v>3</v>
      </c>
      <c r="U779" t="str">
        <f t="shared" si="77"/>
        <v>Mar-2023</v>
      </c>
    </row>
    <row r="780" spans="1:21" x14ac:dyDescent="0.3">
      <c r="A780" t="s">
        <v>2224</v>
      </c>
      <c r="B780" s="22">
        <v>45590</v>
      </c>
      <c r="C780" s="22">
        <v>45596</v>
      </c>
      <c r="D780" s="23" t="s">
        <v>61</v>
      </c>
      <c r="E780" s="23" t="s">
        <v>791</v>
      </c>
      <c r="F780" s="23" t="s">
        <v>52</v>
      </c>
      <c r="G780" s="23" t="s">
        <v>53</v>
      </c>
      <c r="H780" s="23" t="s">
        <v>246</v>
      </c>
      <c r="I780" s="23" t="s">
        <v>55</v>
      </c>
      <c r="J780" s="23" t="s">
        <v>141</v>
      </c>
      <c r="K780" s="23" t="s">
        <v>142</v>
      </c>
      <c r="L780" s="24">
        <v>7203.03</v>
      </c>
      <c r="M780">
        <v>1</v>
      </c>
      <c r="N780" s="25">
        <v>0.1</v>
      </c>
      <c r="O780" s="24">
        <v>2189.98</v>
      </c>
      <c r="P780" s="26">
        <f t="shared" si="72"/>
        <v>0.30403594043062437</v>
      </c>
      <c r="Q780" t="str">
        <f t="shared" si="73"/>
        <v>High</v>
      </c>
      <c r="R780" t="str">
        <f t="shared" si="74"/>
        <v>Low</v>
      </c>
      <c r="S780" s="23">
        <f t="shared" si="75"/>
        <v>2024</v>
      </c>
      <c r="T780" s="23">
        <f t="shared" si="76"/>
        <v>10</v>
      </c>
      <c r="U780" t="str">
        <f t="shared" si="77"/>
        <v>Oct-2024</v>
      </c>
    </row>
    <row r="781" spans="1:21" x14ac:dyDescent="0.3">
      <c r="A781" t="s">
        <v>2225</v>
      </c>
      <c r="B781" s="22">
        <v>45951</v>
      </c>
      <c r="C781" s="22">
        <v>45957</v>
      </c>
      <c r="D781" s="23" t="s">
        <v>102</v>
      </c>
      <c r="E781" s="23" t="s">
        <v>2227</v>
      </c>
      <c r="F781" s="23" t="s">
        <v>52</v>
      </c>
      <c r="G781" s="23" t="s">
        <v>72</v>
      </c>
      <c r="H781" s="23" t="s">
        <v>73</v>
      </c>
      <c r="I781" s="23" t="s">
        <v>118</v>
      </c>
      <c r="J781" s="23" t="s">
        <v>303</v>
      </c>
      <c r="K781" s="23" t="s">
        <v>421</v>
      </c>
      <c r="L781" s="24">
        <v>71736.42</v>
      </c>
      <c r="M781">
        <v>7</v>
      </c>
      <c r="N781" s="25">
        <v>0.1</v>
      </c>
      <c r="O781" s="24">
        <v>12841.86</v>
      </c>
      <c r="P781" s="26">
        <f t="shared" si="72"/>
        <v>0.17901450894817444</v>
      </c>
      <c r="Q781" t="str">
        <f t="shared" si="73"/>
        <v>Low</v>
      </c>
      <c r="R781" t="str">
        <f t="shared" si="74"/>
        <v>Low</v>
      </c>
      <c r="S781" s="23">
        <f t="shared" si="75"/>
        <v>2025</v>
      </c>
      <c r="T781" s="23">
        <f t="shared" si="76"/>
        <v>10</v>
      </c>
      <c r="U781" t="str">
        <f t="shared" si="77"/>
        <v>Oct-2025</v>
      </c>
    </row>
    <row r="782" spans="1:21" x14ac:dyDescent="0.3">
      <c r="A782" t="s">
        <v>2228</v>
      </c>
      <c r="B782" s="22">
        <v>44847</v>
      </c>
      <c r="C782" s="22">
        <v>44853</v>
      </c>
      <c r="D782" s="23" t="s">
        <v>61</v>
      </c>
      <c r="E782" s="23" t="s">
        <v>350</v>
      </c>
      <c r="F782" s="23" t="s">
        <v>71</v>
      </c>
      <c r="G782" s="23" t="s">
        <v>179</v>
      </c>
      <c r="H782" s="23" t="s">
        <v>180</v>
      </c>
      <c r="I782" s="23" t="s">
        <v>118</v>
      </c>
      <c r="J782" s="23" t="s">
        <v>230</v>
      </c>
      <c r="K782" s="23" t="s">
        <v>356</v>
      </c>
      <c r="L782" s="24">
        <v>42933.2</v>
      </c>
      <c r="M782">
        <v>5</v>
      </c>
      <c r="N782" s="25">
        <v>0.25</v>
      </c>
      <c r="O782" s="24">
        <v>9167.68</v>
      </c>
      <c r="P782" s="26">
        <f t="shared" si="72"/>
        <v>0.21353358240242984</v>
      </c>
      <c r="Q782" t="str">
        <f t="shared" si="73"/>
        <v>Medium</v>
      </c>
      <c r="R782" t="str">
        <f t="shared" si="74"/>
        <v>High</v>
      </c>
      <c r="S782" s="23">
        <f t="shared" si="75"/>
        <v>2022</v>
      </c>
      <c r="T782" s="23">
        <f t="shared" si="76"/>
        <v>10</v>
      </c>
      <c r="U782" t="str">
        <f t="shared" si="77"/>
        <v>Oct-2022</v>
      </c>
    </row>
    <row r="783" spans="1:21" x14ac:dyDescent="0.3">
      <c r="A783" t="s">
        <v>2229</v>
      </c>
      <c r="B783" s="22">
        <v>44937</v>
      </c>
      <c r="C783" s="22">
        <v>44941</v>
      </c>
      <c r="D783" s="23" t="s">
        <v>102</v>
      </c>
      <c r="E783" s="23" t="s">
        <v>440</v>
      </c>
      <c r="F783" s="23" t="s">
        <v>80</v>
      </c>
      <c r="G783" s="23" t="s">
        <v>63</v>
      </c>
      <c r="H783" s="23" t="s">
        <v>64</v>
      </c>
      <c r="I783" s="23" t="s">
        <v>118</v>
      </c>
      <c r="J783" s="23" t="s">
        <v>119</v>
      </c>
      <c r="K783" s="23" t="s">
        <v>197</v>
      </c>
      <c r="L783" s="24">
        <v>49734.86</v>
      </c>
      <c r="M783">
        <v>7</v>
      </c>
      <c r="N783" s="25">
        <v>0.15</v>
      </c>
      <c r="O783" s="24">
        <v>12034.7</v>
      </c>
      <c r="P783" s="26">
        <f t="shared" si="72"/>
        <v>0.24197715646530424</v>
      </c>
      <c r="Q783" t="str">
        <f t="shared" si="73"/>
        <v>Medium</v>
      </c>
      <c r="R783" t="str">
        <f t="shared" si="74"/>
        <v>Medium</v>
      </c>
      <c r="S783" s="23">
        <f t="shared" si="75"/>
        <v>2023</v>
      </c>
      <c r="T783" s="23">
        <f t="shared" si="76"/>
        <v>1</v>
      </c>
      <c r="U783" t="str">
        <f t="shared" si="77"/>
        <v>Jan-2023</v>
      </c>
    </row>
    <row r="784" spans="1:21" x14ac:dyDescent="0.3">
      <c r="A784" t="s">
        <v>2230</v>
      </c>
      <c r="B784" s="22">
        <v>45706</v>
      </c>
      <c r="C784" s="22">
        <v>45707</v>
      </c>
      <c r="D784" s="23" t="s">
        <v>102</v>
      </c>
      <c r="E784" s="23" t="s">
        <v>2231</v>
      </c>
      <c r="F784" s="23" t="s">
        <v>80</v>
      </c>
      <c r="G784" s="23" t="s">
        <v>72</v>
      </c>
      <c r="H784" s="23" t="s">
        <v>104</v>
      </c>
      <c r="I784" s="23" t="s">
        <v>118</v>
      </c>
      <c r="J784" s="23" t="s">
        <v>303</v>
      </c>
      <c r="K784" s="23" t="s">
        <v>421</v>
      </c>
      <c r="L784" s="24">
        <v>121668.3</v>
      </c>
      <c r="M784">
        <v>9</v>
      </c>
      <c r="N784" s="25">
        <v>0.1</v>
      </c>
      <c r="O784" s="24">
        <v>42335.02</v>
      </c>
      <c r="P784" s="26">
        <f t="shared" si="72"/>
        <v>0.34795439732452904</v>
      </c>
      <c r="Q784" t="str">
        <f t="shared" si="73"/>
        <v>High</v>
      </c>
      <c r="R784" t="str">
        <f t="shared" si="74"/>
        <v>Low</v>
      </c>
      <c r="S784" s="23">
        <f t="shared" si="75"/>
        <v>2025</v>
      </c>
      <c r="T784" s="23">
        <f t="shared" si="76"/>
        <v>2</v>
      </c>
      <c r="U784" t="str">
        <f t="shared" si="77"/>
        <v>Feb-2025</v>
      </c>
    </row>
    <row r="785" spans="1:21" x14ac:dyDescent="0.3">
      <c r="A785" t="s">
        <v>2232</v>
      </c>
      <c r="B785" s="22">
        <v>45366</v>
      </c>
      <c r="C785" s="22">
        <v>45368</v>
      </c>
      <c r="D785" s="23" t="s">
        <v>102</v>
      </c>
      <c r="E785" s="23" t="s">
        <v>1964</v>
      </c>
      <c r="F785" s="23" t="s">
        <v>80</v>
      </c>
      <c r="G785" s="23" t="s">
        <v>63</v>
      </c>
      <c r="H785" s="23" t="s">
        <v>213</v>
      </c>
      <c r="I785" s="23" t="s">
        <v>55</v>
      </c>
      <c r="J785" s="23" t="s">
        <v>173</v>
      </c>
      <c r="K785" s="23" t="s">
        <v>780</v>
      </c>
      <c r="L785" s="24">
        <v>10271.120000000001</v>
      </c>
      <c r="M785">
        <v>2</v>
      </c>
      <c r="N785" s="25">
        <v>0</v>
      </c>
      <c r="O785" s="24">
        <v>1997.89</v>
      </c>
      <c r="P785" s="26">
        <f t="shared" si="72"/>
        <v>0.19451530115508336</v>
      </c>
      <c r="Q785" t="str">
        <f t="shared" si="73"/>
        <v>Low</v>
      </c>
      <c r="R785" t="str">
        <f t="shared" si="74"/>
        <v>None</v>
      </c>
      <c r="S785" s="23">
        <f t="shared" si="75"/>
        <v>2024</v>
      </c>
      <c r="T785" s="23">
        <f t="shared" si="76"/>
        <v>3</v>
      </c>
      <c r="U785" t="str">
        <f t="shared" si="77"/>
        <v>Mar-2024</v>
      </c>
    </row>
    <row r="786" spans="1:21" x14ac:dyDescent="0.3">
      <c r="A786" t="s">
        <v>2234</v>
      </c>
      <c r="B786" s="22">
        <v>45720</v>
      </c>
      <c r="C786" s="22">
        <v>45724</v>
      </c>
      <c r="D786" s="23" t="s">
        <v>78</v>
      </c>
      <c r="E786" s="23" t="s">
        <v>1782</v>
      </c>
      <c r="F786" s="23" t="s">
        <v>80</v>
      </c>
      <c r="G786" s="23" t="s">
        <v>179</v>
      </c>
      <c r="H786" s="23" t="s">
        <v>180</v>
      </c>
      <c r="I786" s="23" t="s">
        <v>83</v>
      </c>
      <c r="J786" s="23" t="s">
        <v>156</v>
      </c>
      <c r="K786" s="23" t="s">
        <v>208</v>
      </c>
      <c r="L786" s="24">
        <v>17750.080000000002</v>
      </c>
      <c r="M786">
        <v>8</v>
      </c>
      <c r="N786" s="25">
        <v>0.25</v>
      </c>
      <c r="O786" s="24">
        <v>3196.12</v>
      </c>
      <c r="P786" s="26">
        <f t="shared" si="72"/>
        <v>0.18006228704321331</v>
      </c>
      <c r="Q786" t="str">
        <f t="shared" si="73"/>
        <v>Low</v>
      </c>
      <c r="R786" t="str">
        <f t="shared" si="74"/>
        <v>High</v>
      </c>
      <c r="S786" s="23">
        <f t="shared" si="75"/>
        <v>2025</v>
      </c>
      <c r="T786" s="23">
        <f t="shared" si="76"/>
        <v>3</v>
      </c>
      <c r="U786" t="str">
        <f t="shared" si="77"/>
        <v>Mar-2025</v>
      </c>
    </row>
    <row r="787" spans="1:21" x14ac:dyDescent="0.3">
      <c r="A787" t="s">
        <v>2236</v>
      </c>
      <c r="B787" s="22">
        <v>44878</v>
      </c>
      <c r="C787" s="22">
        <v>44881</v>
      </c>
      <c r="D787" s="23" t="s">
        <v>78</v>
      </c>
      <c r="E787" s="23" t="s">
        <v>1501</v>
      </c>
      <c r="F787" s="23" t="s">
        <v>80</v>
      </c>
      <c r="G787" s="23" t="s">
        <v>53</v>
      </c>
      <c r="H787" s="23" t="s">
        <v>54</v>
      </c>
      <c r="I787" s="23" t="s">
        <v>55</v>
      </c>
      <c r="J787" s="23" t="s">
        <v>173</v>
      </c>
      <c r="K787" s="23" t="s">
        <v>174</v>
      </c>
      <c r="L787" s="24">
        <v>132225.1</v>
      </c>
      <c r="M787">
        <v>10</v>
      </c>
      <c r="N787" s="25">
        <v>0.2</v>
      </c>
      <c r="O787" s="24">
        <v>39750.47</v>
      </c>
      <c r="P787" s="26">
        <f t="shared" si="72"/>
        <v>0.30062726365871534</v>
      </c>
      <c r="Q787" t="str">
        <f t="shared" si="73"/>
        <v>High</v>
      </c>
      <c r="R787" t="str">
        <f t="shared" si="74"/>
        <v>Medium</v>
      </c>
      <c r="S787" s="23">
        <f t="shared" si="75"/>
        <v>2022</v>
      </c>
      <c r="T787" s="23">
        <f t="shared" si="76"/>
        <v>11</v>
      </c>
      <c r="U787" t="str">
        <f t="shared" si="77"/>
        <v>Nov-2022</v>
      </c>
    </row>
    <row r="788" spans="1:21" x14ac:dyDescent="0.3">
      <c r="A788" t="s">
        <v>2238</v>
      </c>
      <c r="B788" s="22">
        <v>44980</v>
      </c>
      <c r="C788" s="22">
        <v>44981</v>
      </c>
      <c r="D788" s="23" t="s">
        <v>102</v>
      </c>
      <c r="E788" s="23" t="s">
        <v>1134</v>
      </c>
      <c r="F788" s="23" t="s">
        <v>71</v>
      </c>
      <c r="G788" s="23" t="s">
        <v>63</v>
      </c>
      <c r="H788" s="23" t="s">
        <v>213</v>
      </c>
      <c r="I788" s="23" t="s">
        <v>55</v>
      </c>
      <c r="J788" s="23" t="s">
        <v>141</v>
      </c>
      <c r="K788" s="23" t="s">
        <v>978</v>
      </c>
      <c r="L788" s="24">
        <v>117951.2</v>
      </c>
      <c r="M788">
        <v>8</v>
      </c>
      <c r="N788" s="25">
        <v>0.05</v>
      </c>
      <c r="O788" s="24">
        <v>21241.99</v>
      </c>
      <c r="P788" s="26">
        <f t="shared" si="72"/>
        <v>0.18009134286043721</v>
      </c>
      <c r="Q788" t="str">
        <f t="shared" si="73"/>
        <v>Low</v>
      </c>
      <c r="R788" t="str">
        <f t="shared" si="74"/>
        <v>Low</v>
      </c>
      <c r="S788" s="23">
        <f t="shared" si="75"/>
        <v>2023</v>
      </c>
      <c r="T788" s="23">
        <f t="shared" si="76"/>
        <v>2</v>
      </c>
      <c r="U788" t="str">
        <f t="shared" si="77"/>
        <v>Feb-2023</v>
      </c>
    </row>
    <row r="789" spans="1:21" x14ac:dyDescent="0.3">
      <c r="A789" t="s">
        <v>2239</v>
      </c>
      <c r="B789" s="22">
        <v>45681</v>
      </c>
      <c r="C789" s="22">
        <v>45684</v>
      </c>
      <c r="D789" s="23" t="s">
        <v>102</v>
      </c>
      <c r="E789" s="23" t="s">
        <v>2241</v>
      </c>
      <c r="F789" s="23" t="s">
        <v>71</v>
      </c>
      <c r="G789" s="23" t="s">
        <v>53</v>
      </c>
      <c r="H789" s="23" t="s">
        <v>54</v>
      </c>
      <c r="I789" s="23" t="s">
        <v>83</v>
      </c>
      <c r="J789" s="23" t="s">
        <v>156</v>
      </c>
      <c r="K789" s="23" t="s">
        <v>208</v>
      </c>
      <c r="L789" s="24">
        <v>10909.92</v>
      </c>
      <c r="M789">
        <v>4</v>
      </c>
      <c r="N789" s="25">
        <v>0.25</v>
      </c>
      <c r="O789" s="24">
        <v>1841.81</v>
      </c>
      <c r="P789" s="26">
        <f t="shared" si="72"/>
        <v>0.16881975303210289</v>
      </c>
      <c r="Q789" t="str">
        <f t="shared" si="73"/>
        <v>Low</v>
      </c>
      <c r="R789" t="str">
        <f t="shared" si="74"/>
        <v>High</v>
      </c>
      <c r="S789" s="23">
        <f t="shared" si="75"/>
        <v>2025</v>
      </c>
      <c r="T789" s="23">
        <f t="shared" si="76"/>
        <v>1</v>
      </c>
      <c r="U789" t="str">
        <f t="shared" si="77"/>
        <v>Jan-2025</v>
      </c>
    </row>
    <row r="790" spans="1:21" x14ac:dyDescent="0.3">
      <c r="A790" t="s">
        <v>2242</v>
      </c>
      <c r="B790" s="22">
        <v>44972</v>
      </c>
      <c r="C790" s="22">
        <v>44976</v>
      </c>
      <c r="D790" s="23" t="s">
        <v>102</v>
      </c>
      <c r="E790" s="23" t="s">
        <v>998</v>
      </c>
      <c r="F790" s="23" t="s">
        <v>80</v>
      </c>
      <c r="G790" s="23" t="s">
        <v>81</v>
      </c>
      <c r="H790" s="23" t="s">
        <v>186</v>
      </c>
      <c r="I790" s="23" t="s">
        <v>118</v>
      </c>
      <c r="J790" s="23" t="s">
        <v>230</v>
      </c>
      <c r="K790" s="23" t="s">
        <v>351</v>
      </c>
      <c r="L790" s="24">
        <v>73676.820000000007</v>
      </c>
      <c r="M790">
        <v>7</v>
      </c>
      <c r="N790" s="25">
        <v>0</v>
      </c>
      <c r="O790" s="24">
        <v>20924.89</v>
      </c>
      <c r="P790" s="26">
        <f t="shared" si="72"/>
        <v>0.28400913611635242</v>
      </c>
      <c r="Q790" t="str">
        <f t="shared" si="73"/>
        <v>Medium</v>
      </c>
      <c r="R790" t="str">
        <f t="shared" si="74"/>
        <v>None</v>
      </c>
      <c r="S790" s="23">
        <f t="shared" si="75"/>
        <v>2023</v>
      </c>
      <c r="T790" s="23">
        <f t="shared" si="76"/>
        <v>2</v>
      </c>
      <c r="U790" t="str">
        <f t="shared" si="77"/>
        <v>Feb-2023</v>
      </c>
    </row>
    <row r="791" spans="1:21" x14ac:dyDescent="0.3">
      <c r="A791" t="s">
        <v>2243</v>
      </c>
      <c r="B791" s="22">
        <v>45432</v>
      </c>
      <c r="C791" s="22">
        <v>45434</v>
      </c>
      <c r="D791" s="23" t="s">
        <v>50</v>
      </c>
      <c r="E791" s="23" t="s">
        <v>523</v>
      </c>
      <c r="F791" s="23" t="s">
        <v>52</v>
      </c>
      <c r="G791" s="23" t="s">
        <v>179</v>
      </c>
      <c r="H791" s="23" t="s">
        <v>236</v>
      </c>
      <c r="I791" s="23" t="s">
        <v>55</v>
      </c>
      <c r="J791" s="23" t="s">
        <v>141</v>
      </c>
      <c r="K791" s="23" t="s">
        <v>142</v>
      </c>
      <c r="L791" s="24">
        <v>67782.899999999994</v>
      </c>
      <c r="M791">
        <v>10</v>
      </c>
      <c r="N791" s="25">
        <v>0.1</v>
      </c>
      <c r="O791" s="24">
        <v>9718.09</v>
      </c>
      <c r="P791" s="26">
        <f t="shared" si="72"/>
        <v>0.14337082066420884</v>
      </c>
      <c r="Q791" t="str">
        <f t="shared" si="73"/>
        <v>Low</v>
      </c>
      <c r="R791" t="str">
        <f t="shared" si="74"/>
        <v>Low</v>
      </c>
      <c r="S791" s="23">
        <f t="shared" si="75"/>
        <v>2024</v>
      </c>
      <c r="T791" s="23">
        <f t="shared" si="76"/>
        <v>5</v>
      </c>
      <c r="U791" t="str">
        <f t="shared" si="77"/>
        <v>May-2024</v>
      </c>
    </row>
    <row r="792" spans="1:21" x14ac:dyDescent="0.3">
      <c r="A792" t="s">
        <v>2244</v>
      </c>
      <c r="B792" s="22">
        <v>45520</v>
      </c>
      <c r="C792" s="22">
        <v>45526</v>
      </c>
      <c r="D792" s="23" t="s">
        <v>102</v>
      </c>
      <c r="E792" s="23" t="s">
        <v>2245</v>
      </c>
      <c r="F792" s="23" t="s">
        <v>52</v>
      </c>
      <c r="G792" s="23" t="s">
        <v>72</v>
      </c>
      <c r="H792" s="23" t="s">
        <v>104</v>
      </c>
      <c r="I792" s="23" t="s">
        <v>118</v>
      </c>
      <c r="J792" s="23" t="s">
        <v>119</v>
      </c>
      <c r="K792" s="23" t="s">
        <v>270</v>
      </c>
      <c r="L792" s="24">
        <v>5565.1</v>
      </c>
      <c r="M792">
        <v>2</v>
      </c>
      <c r="N792" s="25">
        <v>0.05</v>
      </c>
      <c r="O792" s="24">
        <v>1649.67</v>
      </c>
      <c r="P792" s="26">
        <f t="shared" si="72"/>
        <v>0.2964313309733877</v>
      </c>
      <c r="Q792" t="str">
        <f t="shared" si="73"/>
        <v>Medium</v>
      </c>
      <c r="R792" t="str">
        <f t="shared" si="74"/>
        <v>Low</v>
      </c>
      <c r="S792" s="23">
        <f t="shared" si="75"/>
        <v>2024</v>
      </c>
      <c r="T792" s="23">
        <f t="shared" si="76"/>
        <v>8</v>
      </c>
      <c r="U792" t="str">
        <f t="shared" si="77"/>
        <v>Aug-2024</v>
      </c>
    </row>
    <row r="793" spans="1:21" x14ac:dyDescent="0.3">
      <c r="A793" t="s">
        <v>2246</v>
      </c>
      <c r="B793" s="22">
        <v>45715</v>
      </c>
      <c r="C793" s="22">
        <v>45718</v>
      </c>
      <c r="D793" s="23" t="s">
        <v>102</v>
      </c>
      <c r="E793" s="23" t="s">
        <v>201</v>
      </c>
      <c r="F793" s="23" t="s">
        <v>80</v>
      </c>
      <c r="G793" s="23" t="s">
        <v>72</v>
      </c>
      <c r="H793" s="23" t="s">
        <v>346</v>
      </c>
      <c r="I793" s="23" t="s">
        <v>55</v>
      </c>
      <c r="J793" s="23" t="s">
        <v>56</v>
      </c>
      <c r="K793" s="23" t="s">
        <v>151</v>
      </c>
      <c r="L793" s="24">
        <v>73331.679999999993</v>
      </c>
      <c r="M793">
        <v>8</v>
      </c>
      <c r="N793" s="25">
        <v>0.05</v>
      </c>
      <c r="O793" s="24">
        <v>17833.59</v>
      </c>
      <c r="P793" s="26">
        <f t="shared" si="72"/>
        <v>0.24319080102896867</v>
      </c>
      <c r="Q793" t="str">
        <f t="shared" si="73"/>
        <v>Medium</v>
      </c>
      <c r="R793" t="str">
        <f t="shared" si="74"/>
        <v>Low</v>
      </c>
      <c r="S793" s="23">
        <f t="shared" si="75"/>
        <v>2025</v>
      </c>
      <c r="T793" s="23">
        <f t="shared" si="76"/>
        <v>2</v>
      </c>
      <c r="U793" t="str">
        <f t="shared" si="77"/>
        <v>Feb-2025</v>
      </c>
    </row>
    <row r="794" spans="1:21" x14ac:dyDescent="0.3">
      <c r="A794" t="s">
        <v>2248</v>
      </c>
      <c r="B794" s="22">
        <v>45600</v>
      </c>
      <c r="C794" s="22">
        <v>45607</v>
      </c>
      <c r="D794" s="23" t="s">
        <v>78</v>
      </c>
      <c r="E794" s="23" t="s">
        <v>850</v>
      </c>
      <c r="F794" s="23" t="s">
        <v>80</v>
      </c>
      <c r="G794" s="23" t="s">
        <v>179</v>
      </c>
      <c r="H794" s="23" t="s">
        <v>236</v>
      </c>
      <c r="I794" s="23" t="s">
        <v>96</v>
      </c>
      <c r="J794" s="23" t="s">
        <v>111</v>
      </c>
      <c r="K794" s="23" t="s">
        <v>328</v>
      </c>
      <c r="L794" s="24">
        <v>12810.06</v>
      </c>
      <c r="M794">
        <v>1</v>
      </c>
      <c r="N794" s="25">
        <v>0.05</v>
      </c>
      <c r="O794" s="24">
        <v>4162.8900000000003</v>
      </c>
      <c r="P794" s="26">
        <f t="shared" si="72"/>
        <v>0.32497037484601948</v>
      </c>
      <c r="Q794" t="str">
        <f t="shared" si="73"/>
        <v>High</v>
      </c>
      <c r="R794" t="str">
        <f t="shared" si="74"/>
        <v>Low</v>
      </c>
      <c r="S794" s="23">
        <f t="shared" si="75"/>
        <v>2024</v>
      </c>
      <c r="T794" s="23">
        <f t="shared" si="76"/>
        <v>11</v>
      </c>
      <c r="U794" t="str">
        <f t="shared" si="77"/>
        <v>Nov-2024</v>
      </c>
    </row>
    <row r="795" spans="1:21" x14ac:dyDescent="0.3">
      <c r="A795" t="s">
        <v>2250</v>
      </c>
      <c r="B795" s="22">
        <v>45924</v>
      </c>
      <c r="C795" s="22">
        <v>45925</v>
      </c>
      <c r="D795" s="23" t="s">
        <v>102</v>
      </c>
      <c r="E795" s="23" t="s">
        <v>765</v>
      </c>
      <c r="F795" s="23" t="s">
        <v>52</v>
      </c>
      <c r="G795" s="23" t="s">
        <v>53</v>
      </c>
      <c r="H795" s="23" t="s">
        <v>54</v>
      </c>
      <c r="I795" s="23" t="s">
        <v>83</v>
      </c>
      <c r="J795" s="23" t="s">
        <v>379</v>
      </c>
      <c r="K795" s="23" t="s">
        <v>562</v>
      </c>
      <c r="L795" s="24">
        <v>2233.02</v>
      </c>
      <c r="M795">
        <v>2</v>
      </c>
      <c r="N795" s="25">
        <v>0.1</v>
      </c>
      <c r="O795" s="24">
        <v>746.37</v>
      </c>
      <c r="P795" s="26">
        <f t="shared" si="72"/>
        <v>0.3342424161001693</v>
      </c>
      <c r="Q795" t="str">
        <f t="shared" si="73"/>
        <v>High</v>
      </c>
      <c r="R795" t="str">
        <f t="shared" si="74"/>
        <v>Low</v>
      </c>
      <c r="S795" s="23">
        <f t="shared" si="75"/>
        <v>2025</v>
      </c>
      <c r="T795" s="23">
        <f t="shared" si="76"/>
        <v>9</v>
      </c>
      <c r="U795" t="str">
        <f t="shared" si="77"/>
        <v>Sep-2025</v>
      </c>
    </row>
    <row r="796" spans="1:21" x14ac:dyDescent="0.3">
      <c r="A796" t="s">
        <v>2251</v>
      </c>
      <c r="B796" s="22">
        <v>44711</v>
      </c>
      <c r="C796" s="22">
        <v>44715</v>
      </c>
      <c r="D796" s="23" t="s">
        <v>78</v>
      </c>
      <c r="E796" s="23" t="s">
        <v>734</v>
      </c>
      <c r="F796" s="23" t="s">
        <v>52</v>
      </c>
      <c r="G796" s="23" t="s">
        <v>72</v>
      </c>
      <c r="H796" s="23" t="s">
        <v>117</v>
      </c>
      <c r="I796" s="23" t="s">
        <v>96</v>
      </c>
      <c r="J796" s="23" t="s">
        <v>166</v>
      </c>
      <c r="K796" s="23" t="s">
        <v>167</v>
      </c>
      <c r="L796" s="24">
        <v>84357.3</v>
      </c>
      <c r="M796">
        <v>10</v>
      </c>
      <c r="N796" s="25">
        <v>0.05</v>
      </c>
      <c r="O796" s="24">
        <v>26997.07</v>
      </c>
      <c r="P796" s="26">
        <f t="shared" si="72"/>
        <v>0.32003240976181074</v>
      </c>
      <c r="Q796" t="str">
        <f t="shared" si="73"/>
        <v>High</v>
      </c>
      <c r="R796" t="str">
        <f t="shared" si="74"/>
        <v>Low</v>
      </c>
      <c r="S796" s="23">
        <f t="shared" si="75"/>
        <v>2022</v>
      </c>
      <c r="T796" s="23">
        <f t="shared" si="76"/>
        <v>5</v>
      </c>
      <c r="U796" t="str">
        <f t="shared" si="77"/>
        <v>May-2022</v>
      </c>
    </row>
    <row r="797" spans="1:21" x14ac:dyDescent="0.3">
      <c r="A797" t="s">
        <v>2253</v>
      </c>
      <c r="B797" s="22">
        <v>45458</v>
      </c>
      <c r="C797" s="22">
        <v>45464</v>
      </c>
      <c r="D797" s="23" t="s">
        <v>78</v>
      </c>
      <c r="E797" s="23" t="s">
        <v>217</v>
      </c>
      <c r="F797" s="23" t="s">
        <v>80</v>
      </c>
      <c r="G797" s="23" t="s">
        <v>53</v>
      </c>
      <c r="H797" s="23" t="s">
        <v>246</v>
      </c>
      <c r="I797" s="23" t="s">
        <v>83</v>
      </c>
      <c r="J797" s="23" t="s">
        <v>449</v>
      </c>
      <c r="K797" s="23" t="s">
        <v>681</v>
      </c>
      <c r="L797" s="24">
        <v>9510.91</v>
      </c>
      <c r="M797">
        <v>1</v>
      </c>
      <c r="N797" s="25">
        <v>0.25</v>
      </c>
      <c r="O797" s="24">
        <v>2681.71</v>
      </c>
      <c r="P797" s="26">
        <f t="shared" si="72"/>
        <v>0.28196145268959544</v>
      </c>
      <c r="Q797" t="str">
        <f t="shared" si="73"/>
        <v>Medium</v>
      </c>
      <c r="R797" t="str">
        <f t="shared" si="74"/>
        <v>High</v>
      </c>
      <c r="S797" s="23">
        <f t="shared" si="75"/>
        <v>2024</v>
      </c>
      <c r="T797" s="23">
        <f t="shared" si="76"/>
        <v>6</v>
      </c>
      <c r="U797" t="str">
        <f t="shared" si="77"/>
        <v>Jun-2024</v>
      </c>
    </row>
    <row r="798" spans="1:21" x14ac:dyDescent="0.3">
      <c r="A798" t="s">
        <v>2255</v>
      </c>
      <c r="B798" s="22">
        <v>44630</v>
      </c>
      <c r="C798" s="22">
        <v>44637</v>
      </c>
      <c r="D798" s="23" t="s">
        <v>61</v>
      </c>
      <c r="E798" s="23" t="s">
        <v>2256</v>
      </c>
      <c r="F798" s="23" t="s">
        <v>71</v>
      </c>
      <c r="G798" s="23" t="s">
        <v>179</v>
      </c>
      <c r="H798" s="23" t="s">
        <v>180</v>
      </c>
      <c r="I798" s="23" t="s">
        <v>118</v>
      </c>
      <c r="J798" s="23" t="s">
        <v>303</v>
      </c>
      <c r="K798" s="23" t="s">
        <v>421</v>
      </c>
      <c r="L798" s="24">
        <v>67890.600000000006</v>
      </c>
      <c r="M798">
        <v>9</v>
      </c>
      <c r="N798" s="25">
        <v>0.05</v>
      </c>
      <c r="O798" s="24">
        <v>16601.77</v>
      </c>
      <c r="P798" s="26">
        <f t="shared" si="72"/>
        <v>0.24453709350042568</v>
      </c>
      <c r="Q798" t="str">
        <f t="shared" si="73"/>
        <v>Medium</v>
      </c>
      <c r="R798" t="str">
        <f t="shared" si="74"/>
        <v>Low</v>
      </c>
      <c r="S798" s="23">
        <f t="shared" si="75"/>
        <v>2022</v>
      </c>
      <c r="T798" s="23">
        <f t="shared" si="76"/>
        <v>3</v>
      </c>
      <c r="U798" t="str">
        <f t="shared" si="77"/>
        <v>Mar-2022</v>
      </c>
    </row>
    <row r="799" spans="1:21" x14ac:dyDescent="0.3">
      <c r="A799" t="s">
        <v>2257</v>
      </c>
      <c r="B799" s="22">
        <v>45532</v>
      </c>
      <c r="C799" s="22">
        <v>45537</v>
      </c>
      <c r="D799" s="23" t="s">
        <v>78</v>
      </c>
      <c r="E799" s="23" t="s">
        <v>1195</v>
      </c>
      <c r="F799" s="23" t="s">
        <v>80</v>
      </c>
      <c r="G799" s="23" t="s">
        <v>53</v>
      </c>
      <c r="H799" s="23" t="s">
        <v>54</v>
      </c>
      <c r="I799" s="23" t="s">
        <v>96</v>
      </c>
      <c r="J799" s="23" t="s">
        <v>166</v>
      </c>
      <c r="K799" s="23" t="s">
        <v>762</v>
      </c>
      <c r="L799" s="24">
        <v>91944.02</v>
      </c>
      <c r="M799">
        <v>7</v>
      </c>
      <c r="N799" s="25">
        <v>0.2</v>
      </c>
      <c r="O799" s="24">
        <v>27985.119999999999</v>
      </c>
      <c r="P799" s="26">
        <f t="shared" si="72"/>
        <v>0.30437129026988374</v>
      </c>
      <c r="Q799" t="str">
        <f t="shared" si="73"/>
        <v>High</v>
      </c>
      <c r="R799" t="str">
        <f t="shared" si="74"/>
        <v>Medium</v>
      </c>
      <c r="S799" s="23">
        <f t="shared" si="75"/>
        <v>2024</v>
      </c>
      <c r="T799" s="23">
        <f t="shared" si="76"/>
        <v>8</v>
      </c>
      <c r="U799" t="str">
        <f t="shared" si="77"/>
        <v>Aug-2024</v>
      </c>
    </row>
    <row r="800" spans="1:21" x14ac:dyDescent="0.3">
      <c r="A800" t="s">
        <v>2258</v>
      </c>
      <c r="B800" s="22">
        <v>45621</v>
      </c>
      <c r="C800" s="22">
        <v>45624</v>
      </c>
      <c r="D800" s="23" t="s">
        <v>50</v>
      </c>
      <c r="E800" s="23" t="s">
        <v>569</v>
      </c>
      <c r="F800" s="23" t="s">
        <v>52</v>
      </c>
      <c r="G800" s="23" t="s">
        <v>81</v>
      </c>
      <c r="H800" s="23" t="s">
        <v>95</v>
      </c>
      <c r="I800" s="23" t="s">
        <v>55</v>
      </c>
      <c r="J800" s="23" t="s">
        <v>65</v>
      </c>
      <c r="K800" s="23" t="s">
        <v>325</v>
      </c>
      <c r="L800" s="24">
        <v>29891.55</v>
      </c>
      <c r="M800">
        <v>5</v>
      </c>
      <c r="N800" s="25">
        <v>0.1</v>
      </c>
      <c r="O800" s="24">
        <v>10303.93</v>
      </c>
      <c r="P800" s="26">
        <f t="shared" si="72"/>
        <v>0.34471046165220609</v>
      </c>
      <c r="Q800" t="str">
        <f t="shared" si="73"/>
        <v>High</v>
      </c>
      <c r="R800" t="str">
        <f t="shared" si="74"/>
        <v>Low</v>
      </c>
      <c r="S800" s="23">
        <f t="shared" si="75"/>
        <v>2024</v>
      </c>
      <c r="T800" s="23">
        <f t="shared" si="76"/>
        <v>11</v>
      </c>
      <c r="U800" t="str">
        <f t="shared" si="77"/>
        <v>Nov-2024</v>
      </c>
    </row>
    <row r="801" spans="1:21" x14ac:dyDescent="0.3">
      <c r="A801" t="s">
        <v>2259</v>
      </c>
      <c r="B801" s="22">
        <v>44885</v>
      </c>
      <c r="C801" s="22">
        <v>44888</v>
      </c>
      <c r="D801" s="23" t="s">
        <v>50</v>
      </c>
      <c r="E801" s="23" t="s">
        <v>1467</v>
      </c>
      <c r="F801" s="23" t="s">
        <v>52</v>
      </c>
      <c r="G801" s="23" t="s">
        <v>179</v>
      </c>
      <c r="H801" s="23" t="s">
        <v>236</v>
      </c>
      <c r="I801" s="23" t="s">
        <v>96</v>
      </c>
      <c r="J801" s="23" t="s">
        <v>111</v>
      </c>
      <c r="K801" s="23" t="s">
        <v>225</v>
      </c>
      <c r="L801" s="24">
        <v>17650.060000000001</v>
      </c>
      <c r="M801">
        <v>2</v>
      </c>
      <c r="N801" s="25">
        <v>0.1</v>
      </c>
      <c r="O801" s="24">
        <v>3759.87</v>
      </c>
      <c r="P801" s="26">
        <f t="shared" si="72"/>
        <v>0.21302307187624289</v>
      </c>
      <c r="Q801" t="str">
        <f t="shared" si="73"/>
        <v>Medium</v>
      </c>
      <c r="R801" t="str">
        <f t="shared" si="74"/>
        <v>Low</v>
      </c>
      <c r="S801" s="23">
        <f t="shared" si="75"/>
        <v>2022</v>
      </c>
      <c r="T801" s="23">
        <f t="shared" si="76"/>
        <v>11</v>
      </c>
      <c r="U801" t="str">
        <f t="shared" si="77"/>
        <v>Nov-2022</v>
      </c>
    </row>
    <row r="802" spans="1:21" x14ac:dyDescent="0.3">
      <c r="A802" t="s">
        <v>2260</v>
      </c>
      <c r="B802" s="22">
        <v>44628</v>
      </c>
      <c r="C802" s="22">
        <v>44631</v>
      </c>
      <c r="D802" s="23" t="s">
        <v>102</v>
      </c>
      <c r="E802" s="23" t="s">
        <v>621</v>
      </c>
      <c r="F802" s="23" t="s">
        <v>71</v>
      </c>
      <c r="G802" s="23" t="s">
        <v>81</v>
      </c>
      <c r="H802" s="23" t="s">
        <v>284</v>
      </c>
      <c r="I802" s="23" t="s">
        <v>83</v>
      </c>
      <c r="J802" s="23" t="s">
        <v>84</v>
      </c>
      <c r="K802" s="23" t="s">
        <v>85</v>
      </c>
      <c r="L802" s="24">
        <v>30018.48</v>
      </c>
      <c r="M802">
        <v>4</v>
      </c>
      <c r="N802" s="25">
        <v>0.2</v>
      </c>
      <c r="O802" s="24">
        <v>4176.63</v>
      </c>
      <c r="P802" s="26">
        <f t="shared" si="72"/>
        <v>0.1391352926597216</v>
      </c>
      <c r="Q802" t="str">
        <f t="shared" si="73"/>
        <v>Low</v>
      </c>
      <c r="R802" t="str">
        <f t="shared" si="74"/>
        <v>Medium</v>
      </c>
      <c r="S802" s="23">
        <f t="shared" si="75"/>
        <v>2022</v>
      </c>
      <c r="T802" s="23">
        <f t="shared" si="76"/>
        <v>3</v>
      </c>
      <c r="U802" t="str">
        <f t="shared" si="77"/>
        <v>Mar-2022</v>
      </c>
    </row>
    <row r="803" spans="1:21" x14ac:dyDescent="0.3">
      <c r="A803" t="s">
        <v>2261</v>
      </c>
      <c r="B803" s="22">
        <v>46001</v>
      </c>
      <c r="C803" s="22">
        <v>46008</v>
      </c>
      <c r="D803" s="23" t="s">
        <v>50</v>
      </c>
      <c r="E803" s="23" t="s">
        <v>1878</v>
      </c>
      <c r="F803" s="23" t="s">
        <v>71</v>
      </c>
      <c r="G803" s="23" t="s">
        <v>179</v>
      </c>
      <c r="H803" s="23" t="s">
        <v>180</v>
      </c>
      <c r="I803" s="23" t="s">
        <v>96</v>
      </c>
      <c r="J803" s="23" t="s">
        <v>135</v>
      </c>
      <c r="K803" s="23" t="s">
        <v>275</v>
      </c>
      <c r="L803" s="24">
        <v>1740.11</v>
      </c>
      <c r="M803">
        <v>1</v>
      </c>
      <c r="N803" s="25">
        <v>0.15</v>
      </c>
      <c r="O803" s="24">
        <v>403.94</v>
      </c>
      <c r="P803" s="26">
        <f t="shared" si="72"/>
        <v>0.23213475010200504</v>
      </c>
      <c r="Q803" t="str">
        <f t="shared" si="73"/>
        <v>Medium</v>
      </c>
      <c r="R803" t="str">
        <f t="shared" si="74"/>
        <v>Medium</v>
      </c>
      <c r="S803" s="23">
        <f t="shared" si="75"/>
        <v>2025</v>
      </c>
      <c r="T803" s="23">
        <f t="shared" si="76"/>
        <v>12</v>
      </c>
      <c r="U803" t="str">
        <f t="shared" si="77"/>
        <v>Dec-2025</v>
      </c>
    </row>
    <row r="804" spans="1:21" x14ac:dyDescent="0.3">
      <c r="A804" t="s">
        <v>2263</v>
      </c>
      <c r="B804" s="22">
        <v>45893</v>
      </c>
      <c r="C804" s="22">
        <v>45896</v>
      </c>
      <c r="D804" s="23" t="s">
        <v>102</v>
      </c>
      <c r="E804" s="23" t="s">
        <v>637</v>
      </c>
      <c r="F804" s="23" t="s">
        <v>52</v>
      </c>
      <c r="G804" s="23" t="s">
        <v>81</v>
      </c>
      <c r="H804" s="23" t="s">
        <v>82</v>
      </c>
      <c r="I804" s="23" t="s">
        <v>55</v>
      </c>
      <c r="J804" s="23" t="s">
        <v>65</v>
      </c>
      <c r="K804" s="23" t="s">
        <v>66</v>
      </c>
      <c r="L804" s="24">
        <v>8376.94</v>
      </c>
      <c r="M804">
        <v>1</v>
      </c>
      <c r="N804" s="25">
        <v>0</v>
      </c>
      <c r="O804" s="24">
        <v>2540.0500000000002</v>
      </c>
      <c r="P804" s="26">
        <f t="shared" si="72"/>
        <v>0.30321931397383772</v>
      </c>
      <c r="Q804" t="str">
        <f t="shared" si="73"/>
        <v>High</v>
      </c>
      <c r="R804" t="str">
        <f t="shared" si="74"/>
        <v>None</v>
      </c>
      <c r="S804" s="23">
        <f t="shared" si="75"/>
        <v>2025</v>
      </c>
      <c r="T804" s="23">
        <f t="shared" si="76"/>
        <v>8</v>
      </c>
      <c r="U804" t="str">
        <f t="shared" si="77"/>
        <v>Aug-2025</v>
      </c>
    </row>
    <row r="805" spans="1:21" x14ac:dyDescent="0.3">
      <c r="A805" t="s">
        <v>2266</v>
      </c>
      <c r="B805" s="22">
        <v>45334</v>
      </c>
      <c r="C805" s="22">
        <v>45340</v>
      </c>
      <c r="D805" s="23" t="s">
        <v>61</v>
      </c>
      <c r="E805" s="23" t="s">
        <v>2268</v>
      </c>
      <c r="F805" s="23" t="s">
        <v>80</v>
      </c>
      <c r="G805" s="23" t="s">
        <v>53</v>
      </c>
      <c r="H805" s="23" t="s">
        <v>54</v>
      </c>
      <c r="I805" s="23" t="s">
        <v>96</v>
      </c>
      <c r="J805" s="23" t="s">
        <v>111</v>
      </c>
      <c r="K805" s="23" t="s">
        <v>225</v>
      </c>
      <c r="L805" s="24">
        <v>32438.880000000001</v>
      </c>
      <c r="M805">
        <v>6</v>
      </c>
      <c r="N805" s="25">
        <v>0.1</v>
      </c>
      <c r="O805" s="24">
        <v>8491.91</v>
      </c>
      <c r="P805" s="26">
        <f t="shared" si="72"/>
        <v>0.26178184943499899</v>
      </c>
      <c r="Q805" t="str">
        <f t="shared" si="73"/>
        <v>Medium</v>
      </c>
      <c r="R805" t="str">
        <f t="shared" si="74"/>
        <v>Low</v>
      </c>
      <c r="S805" s="23">
        <f t="shared" si="75"/>
        <v>2024</v>
      </c>
      <c r="T805" s="23">
        <f t="shared" si="76"/>
        <v>2</v>
      </c>
      <c r="U805" t="str">
        <f t="shared" si="77"/>
        <v>Feb-2024</v>
      </c>
    </row>
    <row r="806" spans="1:21" x14ac:dyDescent="0.3">
      <c r="A806" t="s">
        <v>2269</v>
      </c>
      <c r="B806" s="22">
        <v>44680</v>
      </c>
      <c r="C806" s="22">
        <v>44682</v>
      </c>
      <c r="D806" s="23" t="s">
        <v>61</v>
      </c>
      <c r="E806" s="23" t="s">
        <v>294</v>
      </c>
      <c r="F806" s="23" t="s">
        <v>52</v>
      </c>
      <c r="G806" s="23" t="s">
        <v>53</v>
      </c>
      <c r="H806" s="23" t="s">
        <v>246</v>
      </c>
      <c r="I806" s="23" t="s">
        <v>55</v>
      </c>
      <c r="J806" s="23" t="s">
        <v>173</v>
      </c>
      <c r="K806" s="23" t="s">
        <v>174</v>
      </c>
      <c r="L806" s="24">
        <v>1333.85</v>
      </c>
      <c r="M806">
        <v>1</v>
      </c>
      <c r="N806" s="25">
        <v>0.05</v>
      </c>
      <c r="O806" s="24">
        <v>367.93</v>
      </c>
      <c r="P806" s="26">
        <f t="shared" si="72"/>
        <v>0.27584061176294189</v>
      </c>
      <c r="Q806" t="str">
        <f t="shared" si="73"/>
        <v>Medium</v>
      </c>
      <c r="R806" t="str">
        <f t="shared" si="74"/>
        <v>Low</v>
      </c>
      <c r="S806" s="23">
        <f t="shared" si="75"/>
        <v>2022</v>
      </c>
      <c r="T806" s="23">
        <f t="shared" si="76"/>
        <v>4</v>
      </c>
      <c r="U806" t="str">
        <f t="shared" si="77"/>
        <v>Apr-2022</v>
      </c>
    </row>
    <row r="807" spans="1:21" x14ac:dyDescent="0.3">
      <c r="A807" t="s">
        <v>2270</v>
      </c>
      <c r="B807" s="22">
        <v>45140</v>
      </c>
      <c r="C807" s="22">
        <v>45141</v>
      </c>
      <c r="D807" s="23" t="s">
        <v>78</v>
      </c>
      <c r="E807" s="23" t="s">
        <v>1195</v>
      </c>
      <c r="F807" s="23" t="s">
        <v>80</v>
      </c>
      <c r="G807" s="23" t="s">
        <v>53</v>
      </c>
      <c r="H807" s="23" t="s">
        <v>90</v>
      </c>
      <c r="I807" s="23" t="s">
        <v>83</v>
      </c>
      <c r="J807" s="23" t="s">
        <v>379</v>
      </c>
      <c r="K807" s="23" t="s">
        <v>562</v>
      </c>
      <c r="L807" s="24">
        <v>19835.080000000002</v>
      </c>
      <c r="M807">
        <v>2</v>
      </c>
      <c r="N807" s="25">
        <v>0</v>
      </c>
      <c r="O807" s="24">
        <v>6693.35</v>
      </c>
      <c r="P807" s="26">
        <f t="shared" si="72"/>
        <v>0.33745011363705113</v>
      </c>
      <c r="Q807" t="str">
        <f t="shared" si="73"/>
        <v>High</v>
      </c>
      <c r="R807" t="str">
        <f t="shared" si="74"/>
        <v>None</v>
      </c>
      <c r="S807" s="23">
        <f t="shared" si="75"/>
        <v>2023</v>
      </c>
      <c r="T807" s="23">
        <f t="shared" si="76"/>
        <v>8</v>
      </c>
      <c r="U807" t="str">
        <f t="shared" si="77"/>
        <v>Aug-2023</v>
      </c>
    </row>
    <row r="808" spans="1:21" x14ac:dyDescent="0.3">
      <c r="A808" t="s">
        <v>2271</v>
      </c>
      <c r="B808" s="22">
        <v>45675</v>
      </c>
      <c r="C808" s="22">
        <v>45677</v>
      </c>
      <c r="D808" s="23" t="s">
        <v>102</v>
      </c>
      <c r="E808" s="23" t="s">
        <v>577</v>
      </c>
      <c r="F808" s="23" t="s">
        <v>71</v>
      </c>
      <c r="G808" s="23" t="s">
        <v>72</v>
      </c>
      <c r="H808" s="23" t="s">
        <v>73</v>
      </c>
      <c r="I808" s="23" t="s">
        <v>118</v>
      </c>
      <c r="J808" s="23" t="s">
        <v>303</v>
      </c>
      <c r="K808" s="23" t="s">
        <v>421</v>
      </c>
      <c r="L808" s="24">
        <v>24595.55</v>
      </c>
      <c r="M808">
        <v>5</v>
      </c>
      <c r="N808" s="25">
        <v>0.2</v>
      </c>
      <c r="O808" s="24">
        <v>5394.07</v>
      </c>
      <c r="P808" s="26">
        <f t="shared" si="72"/>
        <v>0.21931081028885305</v>
      </c>
      <c r="Q808" t="str">
        <f t="shared" si="73"/>
        <v>Medium</v>
      </c>
      <c r="R808" t="str">
        <f t="shared" si="74"/>
        <v>Medium</v>
      </c>
      <c r="S808" s="23">
        <f t="shared" si="75"/>
        <v>2025</v>
      </c>
      <c r="T808" s="23">
        <f t="shared" si="76"/>
        <v>1</v>
      </c>
      <c r="U808" t="str">
        <f t="shared" si="77"/>
        <v>Jan-2025</v>
      </c>
    </row>
    <row r="809" spans="1:21" x14ac:dyDescent="0.3">
      <c r="A809" t="s">
        <v>2273</v>
      </c>
      <c r="B809" s="22">
        <v>44672</v>
      </c>
      <c r="C809" s="22">
        <v>44675</v>
      </c>
      <c r="D809" s="23" t="s">
        <v>102</v>
      </c>
      <c r="E809" s="23" t="s">
        <v>2275</v>
      </c>
      <c r="F809" s="23" t="s">
        <v>71</v>
      </c>
      <c r="G809" s="23" t="s">
        <v>81</v>
      </c>
      <c r="H809" s="23" t="s">
        <v>284</v>
      </c>
      <c r="I809" s="23" t="s">
        <v>83</v>
      </c>
      <c r="J809" s="23" t="s">
        <v>156</v>
      </c>
      <c r="K809" s="23" t="s">
        <v>285</v>
      </c>
      <c r="L809" s="24">
        <v>29874.51</v>
      </c>
      <c r="M809">
        <v>9</v>
      </c>
      <c r="N809" s="25">
        <v>0.1</v>
      </c>
      <c r="O809" s="24">
        <v>5882.14</v>
      </c>
      <c r="P809" s="26">
        <f t="shared" si="72"/>
        <v>0.19689494488779902</v>
      </c>
      <c r="Q809" t="str">
        <f t="shared" si="73"/>
        <v>Low</v>
      </c>
      <c r="R809" t="str">
        <f t="shared" si="74"/>
        <v>Low</v>
      </c>
      <c r="S809" s="23">
        <f t="shared" si="75"/>
        <v>2022</v>
      </c>
      <c r="T809" s="23">
        <f t="shared" si="76"/>
        <v>4</v>
      </c>
      <c r="U809" t="str">
        <f t="shared" si="77"/>
        <v>Apr-2022</v>
      </c>
    </row>
    <row r="810" spans="1:21" x14ac:dyDescent="0.3">
      <c r="A810" t="s">
        <v>2276</v>
      </c>
      <c r="B810" s="22">
        <v>44852</v>
      </c>
      <c r="C810" s="22">
        <v>44853</v>
      </c>
      <c r="D810" s="23" t="s">
        <v>61</v>
      </c>
      <c r="E810" s="23" t="s">
        <v>2277</v>
      </c>
      <c r="F810" s="23" t="s">
        <v>52</v>
      </c>
      <c r="G810" s="23" t="s">
        <v>81</v>
      </c>
      <c r="H810" s="23" t="s">
        <v>186</v>
      </c>
      <c r="I810" s="23" t="s">
        <v>55</v>
      </c>
      <c r="J810" s="23" t="s">
        <v>141</v>
      </c>
      <c r="K810" s="23" t="s">
        <v>978</v>
      </c>
      <c r="L810" s="24">
        <v>58858.1</v>
      </c>
      <c r="M810">
        <v>10</v>
      </c>
      <c r="N810" s="25">
        <v>0</v>
      </c>
      <c r="O810" s="24">
        <v>22664.49</v>
      </c>
      <c r="P810" s="26">
        <f t="shared" si="72"/>
        <v>0.38507002434669146</v>
      </c>
      <c r="Q810" t="str">
        <f t="shared" si="73"/>
        <v>High</v>
      </c>
      <c r="R810" t="str">
        <f t="shared" si="74"/>
        <v>None</v>
      </c>
      <c r="S810" s="23">
        <f t="shared" si="75"/>
        <v>2022</v>
      </c>
      <c r="T810" s="23">
        <f t="shared" si="76"/>
        <v>10</v>
      </c>
      <c r="U810" t="str">
        <f t="shared" si="77"/>
        <v>Oct-2022</v>
      </c>
    </row>
    <row r="811" spans="1:21" x14ac:dyDescent="0.3">
      <c r="A811" t="s">
        <v>2278</v>
      </c>
      <c r="B811" s="22">
        <v>45810</v>
      </c>
      <c r="C811" s="22">
        <v>45814</v>
      </c>
      <c r="D811" s="23" t="s">
        <v>102</v>
      </c>
      <c r="E811" s="23" t="s">
        <v>165</v>
      </c>
      <c r="F811" s="23" t="s">
        <v>71</v>
      </c>
      <c r="G811" s="23" t="s">
        <v>63</v>
      </c>
      <c r="H811" s="23" t="s">
        <v>213</v>
      </c>
      <c r="I811" s="23" t="s">
        <v>83</v>
      </c>
      <c r="J811" s="23" t="s">
        <v>156</v>
      </c>
      <c r="K811" s="23" t="s">
        <v>285</v>
      </c>
      <c r="L811" s="24">
        <v>29900.7</v>
      </c>
      <c r="M811">
        <v>3</v>
      </c>
      <c r="N811" s="25">
        <v>0.2</v>
      </c>
      <c r="O811" s="24">
        <v>9255.7000000000007</v>
      </c>
      <c r="P811" s="26">
        <f t="shared" si="72"/>
        <v>0.30954793700481931</v>
      </c>
      <c r="Q811" t="str">
        <f t="shared" si="73"/>
        <v>High</v>
      </c>
      <c r="R811" t="str">
        <f t="shared" si="74"/>
        <v>Medium</v>
      </c>
      <c r="S811" s="23">
        <f t="shared" si="75"/>
        <v>2025</v>
      </c>
      <c r="T811" s="23">
        <f t="shared" si="76"/>
        <v>6</v>
      </c>
      <c r="U811" t="str">
        <f t="shared" si="77"/>
        <v>Jun-2025</v>
      </c>
    </row>
    <row r="812" spans="1:21" x14ac:dyDescent="0.3">
      <c r="A812" t="s">
        <v>2280</v>
      </c>
      <c r="B812" s="22">
        <v>45186</v>
      </c>
      <c r="C812" s="22">
        <v>45187</v>
      </c>
      <c r="D812" s="23" t="s">
        <v>78</v>
      </c>
      <c r="E812" s="23" t="s">
        <v>2047</v>
      </c>
      <c r="F812" s="23" t="s">
        <v>71</v>
      </c>
      <c r="G812" s="23" t="s">
        <v>72</v>
      </c>
      <c r="H812" s="23" t="s">
        <v>104</v>
      </c>
      <c r="I812" s="23" t="s">
        <v>55</v>
      </c>
      <c r="J812" s="23" t="s">
        <v>141</v>
      </c>
      <c r="K812" s="23" t="s">
        <v>241</v>
      </c>
      <c r="L812" s="24">
        <v>66243.199999999997</v>
      </c>
      <c r="M812">
        <v>10</v>
      </c>
      <c r="N812" s="25">
        <v>0.15</v>
      </c>
      <c r="O812" s="24">
        <v>11506.1</v>
      </c>
      <c r="P812" s="26">
        <f t="shared" si="72"/>
        <v>0.17369480942949617</v>
      </c>
      <c r="Q812" t="str">
        <f t="shared" si="73"/>
        <v>Low</v>
      </c>
      <c r="R812" t="str">
        <f t="shared" si="74"/>
        <v>Medium</v>
      </c>
      <c r="S812" s="23">
        <f t="shared" si="75"/>
        <v>2023</v>
      </c>
      <c r="T812" s="23">
        <f t="shared" si="76"/>
        <v>9</v>
      </c>
      <c r="U812" t="str">
        <f t="shared" si="77"/>
        <v>Sep-2023</v>
      </c>
    </row>
    <row r="813" spans="1:21" x14ac:dyDescent="0.3">
      <c r="A813" t="s">
        <v>2281</v>
      </c>
      <c r="B813" s="22">
        <v>44678</v>
      </c>
      <c r="C813" s="22">
        <v>44685</v>
      </c>
      <c r="D813" s="23" t="s">
        <v>50</v>
      </c>
      <c r="E813" s="23" t="s">
        <v>1004</v>
      </c>
      <c r="F813" s="23" t="s">
        <v>80</v>
      </c>
      <c r="G813" s="23" t="s">
        <v>72</v>
      </c>
      <c r="H813" s="23" t="s">
        <v>346</v>
      </c>
      <c r="I813" s="23" t="s">
        <v>96</v>
      </c>
      <c r="J813" s="23" t="s">
        <v>97</v>
      </c>
      <c r="K813" s="23" t="s">
        <v>98</v>
      </c>
      <c r="L813" s="24">
        <v>49815.64</v>
      </c>
      <c r="M813">
        <v>7</v>
      </c>
      <c r="N813" s="25">
        <v>0.05</v>
      </c>
      <c r="O813" s="24">
        <v>17369.73</v>
      </c>
      <c r="P813" s="26">
        <f t="shared" si="72"/>
        <v>0.34868025383192908</v>
      </c>
      <c r="Q813" t="str">
        <f t="shared" si="73"/>
        <v>High</v>
      </c>
      <c r="R813" t="str">
        <f t="shared" si="74"/>
        <v>Low</v>
      </c>
      <c r="S813" s="23">
        <f t="shared" si="75"/>
        <v>2022</v>
      </c>
      <c r="T813" s="23">
        <f t="shared" si="76"/>
        <v>4</v>
      </c>
      <c r="U813" t="str">
        <f t="shared" si="77"/>
        <v>Apr-2022</v>
      </c>
    </row>
    <row r="814" spans="1:21" x14ac:dyDescent="0.3">
      <c r="A814" t="s">
        <v>2282</v>
      </c>
      <c r="B814" s="22">
        <v>44593</v>
      </c>
      <c r="C814" s="22">
        <v>44596</v>
      </c>
      <c r="D814" s="23" t="s">
        <v>78</v>
      </c>
      <c r="E814" s="23" t="s">
        <v>1536</v>
      </c>
      <c r="F814" s="23" t="s">
        <v>80</v>
      </c>
      <c r="G814" s="23" t="s">
        <v>72</v>
      </c>
      <c r="H814" s="23" t="s">
        <v>73</v>
      </c>
      <c r="I814" s="23" t="s">
        <v>96</v>
      </c>
      <c r="J814" s="23" t="s">
        <v>111</v>
      </c>
      <c r="K814" s="23" t="s">
        <v>225</v>
      </c>
      <c r="L814" s="24">
        <v>27765.4</v>
      </c>
      <c r="M814">
        <v>5</v>
      </c>
      <c r="N814" s="25">
        <v>0.25</v>
      </c>
      <c r="O814" s="24">
        <v>7025.44</v>
      </c>
      <c r="P814" s="26">
        <f t="shared" si="72"/>
        <v>0.25302858953949875</v>
      </c>
      <c r="Q814" t="str">
        <f t="shared" si="73"/>
        <v>Medium</v>
      </c>
      <c r="R814" t="str">
        <f t="shared" si="74"/>
        <v>High</v>
      </c>
      <c r="S814" s="23">
        <f t="shared" si="75"/>
        <v>2022</v>
      </c>
      <c r="T814" s="23">
        <f t="shared" si="76"/>
        <v>2</v>
      </c>
      <c r="U814" t="str">
        <f t="shared" si="77"/>
        <v>Feb-2022</v>
      </c>
    </row>
    <row r="815" spans="1:21" x14ac:dyDescent="0.3">
      <c r="A815" t="s">
        <v>2284</v>
      </c>
      <c r="B815" s="22">
        <v>45899</v>
      </c>
      <c r="C815" s="22">
        <v>45906</v>
      </c>
      <c r="D815" s="23" t="s">
        <v>50</v>
      </c>
      <c r="E815" s="23" t="s">
        <v>707</v>
      </c>
      <c r="F815" s="23" t="s">
        <v>80</v>
      </c>
      <c r="G815" s="23" t="s">
        <v>72</v>
      </c>
      <c r="H815" s="23" t="s">
        <v>73</v>
      </c>
      <c r="I815" s="23" t="s">
        <v>83</v>
      </c>
      <c r="J815" s="23" t="s">
        <v>379</v>
      </c>
      <c r="K815" s="23" t="s">
        <v>562</v>
      </c>
      <c r="L815" s="24">
        <v>6710.66</v>
      </c>
      <c r="M815">
        <v>1</v>
      </c>
      <c r="N815" s="25">
        <v>0.15</v>
      </c>
      <c r="O815" s="24">
        <v>2228.86</v>
      </c>
      <c r="P815" s="26">
        <f t="shared" si="72"/>
        <v>0.3321372264427046</v>
      </c>
      <c r="Q815" t="str">
        <f t="shared" si="73"/>
        <v>High</v>
      </c>
      <c r="R815" t="str">
        <f t="shared" si="74"/>
        <v>Medium</v>
      </c>
      <c r="S815" s="23">
        <f t="shared" si="75"/>
        <v>2025</v>
      </c>
      <c r="T815" s="23">
        <f t="shared" si="76"/>
        <v>8</v>
      </c>
      <c r="U815" t="str">
        <f t="shared" si="77"/>
        <v>Aug-2025</v>
      </c>
    </row>
    <row r="816" spans="1:21" x14ac:dyDescent="0.3">
      <c r="A816" t="s">
        <v>2286</v>
      </c>
      <c r="B816" s="22">
        <v>45296</v>
      </c>
      <c r="C816" s="22">
        <v>45300</v>
      </c>
      <c r="D816" s="23" t="s">
        <v>61</v>
      </c>
      <c r="E816" s="23" t="s">
        <v>1108</v>
      </c>
      <c r="F816" s="23" t="s">
        <v>80</v>
      </c>
      <c r="G816" s="23" t="s">
        <v>81</v>
      </c>
      <c r="H816" s="23" t="s">
        <v>95</v>
      </c>
      <c r="I816" s="23" t="s">
        <v>118</v>
      </c>
      <c r="J816" s="23" t="s">
        <v>191</v>
      </c>
      <c r="K816" s="23" t="s">
        <v>829</v>
      </c>
      <c r="L816" s="24">
        <v>12055.5</v>
      </c>
      <c r="M816">
        <v>3</v>
      </c>
      <c r="N816" s="25">
        <v>0.1</v>
      </c>
      <c r="O816" s="24">
        <v>3635.98</v>
      </c>
      <c r="P816" s="26">
        <f t="shared" si="72"/>
        <v>0.30160341752726971</v>
      </c>
      <c r="Q816" t="str">
        <f t="shared" si="73"/>
        <v>High</v>
      </c>
      <c r="R816" t="str">
        <f t="shared" si="74"/>
        <v>Low</v>
      </c>
      <c r="S816" s="23">
        <f t="shared" si="75"/>
        <v>2024</v>
      </c>
      <c r="T816" s="23">
        <f t="shared" si="76"/>
        <v>1</v>
      </c>
      <c r="U816" t="str">
        <f t="shared" si="77"/>
        <v>Jan-2024</v>
      </c>
    </row>
    <row r="817" spans="1:21" x14ac:dyDescent="0.3">
      <c r="A817" t="s">
        <v>2287</v>
      </c>
      <c r="B817" s="22">
        <v>45575</v>
      </c>
      <c r="C817" s="22">
        <v>45577</v>
      </c>
      <c r="D817" s="23" t="s">
        <v>61</v>
      </c>
      <c r="E817" s="23" t="s">
        <v>581</v>
      </c>
      <c r="F817" s="23" t="s">
        <v>80</v>
      </c>
      <c r="G817" s="23" t="s">
        <v>81</v>
      </c>
      <c r="H817" s="23" t="s">
        <v>284</v>
      </c>
      <c r="I817" s="23" t="s">
        <v>55</v>
      </c>
      <c r="J817" s="23" t="s">
        <v>173</v>
      </c>
      <c r="K817" s="23" t="s">
        <v>174</v>
      </c>
      <c r="L817" s="24">
        <v>116427.96</v>
      </c>
      <c r="M817">
        <v>9</v>
      </c>
      <c r="N817" s="25">
        <v>0.2</v>
      </c>
      <c r="O817" s="24">
        <v>29867.63</v>
      </c>
      <c r="P817" s="26">
        <f t="shared" si="72"/>
        <v>0.25653313860347632</v>
      </c>
      <c r="Q817" t="str">
        <f t="shared" si="73"/>
        <v>Medium</v>
      </c>
      <c r="R817" t="str">
        <f t="shared" si="74"/>
        <v>Medium</v>
      </c>
      <c r="S817" s="23">
        <f t="shared" si="75"/>
        <v>2024</v>
      </c>
      <c r="T817" s="23">
        <f t="shared" si="76"/>
        <v>10</v>
      </c>
      <c r="U817" t="str">
        <f t="shared" si="77"/>
        <v>Oct-2024</v>
      </c>
    </row>
    <row r="818" spans="1:21" x14ac:dyDescent="0.3">
      <c r="A818" t="s">
        <v>2289</v>
      </c>
      <c r="B818" s="22">
        <v>45695</v>
      </c>
      <c r="C818" s="22">
        <v>45701</v>
      </c>
      <c r="D818" s="23" t="s">
        <v>61</v>
      </c>
      <c r="E818" s="23" t="s">
        <v>2157</v>
      </c>
      <c r="F818" s="23" t="s">
        <v>71</v>
      </c>
      <c r="G818" s="23" t="s">
        <v>81</v>
      </c>
      <c r="H818" s="23" t="s">
        <v>95</v>
      </c>
      <c r="I818" s="23" t="s">
        <v>55</v>
      </c>
      <c r="J818" s="23" t="s">
        <v>65</v>
      </c>
      <c r="K818" s="23" t="s">
        <v>325</v>
      </c>
      <c r="L818" s="24">
        <v>2693.38</v>
      </c>
      <c r="M818">
        <v>2</v>
      </c>
      <c r="N818" s="25">
        <v>0.15</v>
      </c>
      <c r="O818" s="24">
        <v>850.97</v>
      </c>
      <c r="P818" s="26">
        <f t="shared" si="72"/>
        <v>0.31594873356154718</v>
      </c>
      <c r="Q818" t="str">
        <f t="shared" si="73"/>
        <v>High</v>
      </c>
      <c r="R818" t="str">
        <f t="shared" si="74"/>
        <v>Medium</v>
      </c>
      <c r="S818" s="23">
        <f t="shared" si="75"/>
        <v>2025</v>
      </c>
      <c r="T818" s="23">
        <f t="shared" si="76"/>
        <v>2</v>
      </c>
      <c r="U818" t="str">
        <f t="shared" si="77"/>
        <v>Feb-2025</v>
      </c>
    </row>
    <row r="819" spans="1:21" x14ac:dyDescent="0.3">
      <c r="A819" t="s">
        <v>2291</v>
      </c>
      <c r="B819" s="22">
        <v>44720</v>
      </c>
      <c r="C819" s="22">
        <v>44722</v>
      </c>
      <c r="D819" s="23" t="s">
        <v>61</v>
      </c>
      <c r="E819" s="23" t="s">
        <v>1891</v>
      </c>
      <c r="F819" s="23" t="s">
        <v>71</v>
      </c>
      <c r="G819" s="23" t="s">
        <v>63</v>
      </c>
      <c r="H819" s="23" t="s">
        <v>213</v>
      </c>
      <c r="I819" s="23" t="s">
        <v>96</v>
      </c>
      <c r="J819" s="23" t="s">
        <v>97</v>
      </c>
      <c r="K819" s="23" t="s">
        <v>98</v>
      </c>
      <c r="L819" s="24">
        <v>5032.8</v>
      </c>
      <c r="M819">
        <v>1</v>
      </c>
      <c r="N819" s="25">
        <v>0.1</v>
      </c>
      <c r="O819" s="24">
        <v>1432.48</v>
      </c>
      <c r="P819" s="26">
        <f t="shared" si="72"/>
        <v>0.2846288348434271</v>
      </c>
      <c r="Q819" t="str">
        <f t="shared" si="73"/>
        <v>Medium</v>
      </c>
      <c r="R819" t="str">
        <f t="shared" si="74"/>
        <v>Low</v>
      </c>
      <c r="S819" s="23">
        <f t="shared" si="75"/>
        <v>2022</v>
      </c>
      <c r="T819" s="23">
        <f t="shared" si="76"/>
        <v>6</v>
      </c>
      <c r="U819" t="str">
        <f t="shared" si="77"/>
        <v>Jun-2022</v>
      </c>
    </row>
    <row r="820" spans="1:21" x14ac:dyDescent="0.3">
      <c r="A820" t="s">
        <v>2292</v>
      </c>
      <c r="B820" s="22">
        <v>45397</v>
      </c>
      <c r="C820" s="22">
        <v>45403</v>
      </c>
      <c r="D820" s="23" t="s">
        <v>78</v>
      </c>
      <c r="E820" s="23" t="s">
        <v>637</v>
      </c>
      <c r="F820" s="23" t="s">
        <v>80</v>
      </c>
      <c r="G820" s="23" t="s">
        <v>81</v>
      </c>
      <c r="H820" s="23" t="s">
        <v>284</v>
      </c>
      <c r="I820" s="23" t="s">
        <v>118</v>
      </c>
      <c r="J820" s="23" t="s">
        <v>191</v>
      </c>
      <c r="K820" s="23" t="s">
        <v>829</v>
      </c>
      <c r="L820" s="24">
        <v>41087.160000000003</v>
      </c>
      <c r="M820">
        <v>3</v>
      </c>
      <c r="N820" s="25">
        <v>0</v>
      </c>
      <c r="O820" s="24">
        <v>15343.67</v>
      </c>
      <c r="P820" s="26">
        <f t="shared" si="72"/>
        <v>0.37344197067891766</v>
      </c>
      <c r="Q820" t="str">
        <f t="shared" si="73"/>
        <v>High</v>
      </c>
      <c r="R820" t="str">
        <f t="shared" si="74"/>
        <v>None</v>
      </c>
      <c r="S820" s="23">
        <f t="shared" si="75"/>
        <v>2024</v>
      </c>
      <c r="T820" s="23">
        <f t="shared" si="76"/>
        <v>4</v>
      </c>
      <c r="U820" t="str">
        <f t="shared" si="77"/>
        <v>Apr-2024</v>
      </c>
    </row>
    <row r="821" spans="1:21" x14ac:dyDescent="0.3">
      <c r="A821" t="s">
        <v>2294</v>
      </c>
      <c r="B821" s="22">
        <v>44995</v>
      </c>
      <c r="C821" s="22">
        <v>45002</v>
      </c>
      <c r="D821" s="23" t="s">
        <v>78</v>
      </c>
      <c r="E821" s="23" t="s">
        <v>429</v>
      </c>
      <c r="F821" s="23" t="s">
        <v>80</v>
      </c>
      <c r="G821" s="23" t="s">
        <v>72</v>
      </c>
      <c r="H821" s="23" t="s">
        <v>104</v>
      </c>
      <c r="I821" s="23" t="s">
        <v>96</v>
      </c>
      <c r="J821" s="23" t="s">
        <v>111</v>
      </c>
      <c r="K821" s="23" t="s">
        <v>225</v>
      </c>
      <c r="L821" s="24">
        <v>17520.39</v>
      </c>
      <c r="M821">
        <v>3</v>
      </c>
      <c r="N821" s="25">
        <v>0.25</v>
      </c>
      <c r="O821" s="24">
        <v>4998.42</v>
      </c>
      <c r="P821" s="26">
        <f t="shared" si="72"/>
        <v>0.285291594536423</v>
      </c>
      <c r="Q821" t="str">
        <f t="shared" si="73"/>
        <v>Medium</v>
      </c>
      <c r="R821" t="str">
        <f t="shared" si="74"/>
        <v>High</v>
      </c>
      <c r="S821" s="23">
        <f t="shared" si="75"/>
        <v>2023</v>
      </c>
      <c r="T821" s="23">
        <f t="shared" si="76"/>
        <v>3</v>
      </c>
      <c r="U821" t="str">
        <f t="shared" si="77"/>
        <v>Mar-2023</v>
      </c>
    </row>
    <row r="822" spans="1:21" x14ac:dyDescent="0.3">
      <c r="A822" t="s">
        <v>2296</v>
      </c>
      <c r="B822" s="22">
        <v>44720</v>
      </c>
      <c r="C822" s="22">
        <v>44722</v>
      </c>
      <c r="D822" s="23" t="s">
        <v>102</v>
      </c>
      <c r="E822" s="23" t="s">
        <v>603</v>
      </c>
      <c r="F822" s="23" t="s">
        <v>80</v>
      </c>
      <c r="G822" s="23" t="s">
        <v>81</v>
      </c>
      <c r="H822" s="23" t="s">
        <v>186</v>
      </c>
      <c r="I822" s="23" t="s">
        <v>96</v>
      </c>
      <c r="J822" s="23" t="s">
        <v>97</v>
      </c>
      <c r="K822" s="23" t="s">
        <v>181</v>
      </c>
      <c r="L822" s="24">
        <v>50291.72</v>
      </c>
      <c r="M822">
        <v>4</v>
      </c>
      <c r="N822" s="25">
        <v>0.1</v>
      </c>
      <c r="O822" s="24">
        <v>7795.69</v>
      </c>
      <c r="P822" s="26">
        <f t="shared" si="72"/>
        <v>0.15500941308032415</v>
      </c>
      <c r="Q822" t="str">
        <f t="shared" si="73"/>
        <v>Low</v>
      </c>
      <c r="R822" t="str">
        <f t="shared" si="74"/>
        <v>Low</v>
      </c>
      <c r="S822" s="23">
        <f t="shared" si="75"/>
        <v>2022</v>
      </c>
      <c r="T822" s="23">
        <f t="shared" si="76"/>
        <v>6</v>
      </c>
      <c r="U822" t="str">
        <f t="shared" si="77"/>
        <v>Jun-2022</v>
      </c>
    </row>
    <row r="823" spans="1:21" x14ac:dyDescent="0.3">
      <c r="A823" t="s">
        <v>2297</v>
      </c>
      <c r="B823" s="22">
        <v>45235</v>
      </c>
      <c r="C823" s="22">
        <v>45237</v>
      </c>
      <c r="D823" s="23" t="s">
        <v>78</v>
      </c>
      <c r="E823" s="23" t="s">
        <v>1111</v>
      </c>
      <c r="F823" s="23" t="s">
        <v>71</v>
      </c>
      <c r="G823" s="23" t="s">
        <v>81</v>
      </c>
      <c r="H823" s="23" t="s">
        <v>284</v>
      </c>
      <c r="I823" s="23" t="s">
        <v>96</v>
      </c>
      <c r="J823" s="23" t="s">
        <v>166</v>
      </c>
      <c r="K823" s="23" t="s">
        <v>337</v>
      </c>
      <c r="L823" s="24">
        <v>10818.74</v>
      </c>
      <c r="M823">
        <v>2</v>
      </c>
      <c r="N823" s="25">
        <v>0.2</v>
      </c>
      <c r="O823" s="24">
        <v>3296.59</v>
      </c>
      <c r="P823" s="26">
        <f t="shared" si="72"/>
        <v>0.30471108465495983</v>
      </c>
      <c r="Q823" t="str">
        <f t="shared" si="73"/>
        <v>High</v>
      </c>
      <c r="R823" t="str">
        <f t="shared" si="74"/>
        <v>Medium</v>
      </c>
      <c r="S823" s="23">
        <f t="shared" si="75"/>
        <v>2023</v>
      </c>
      <c r="T823" s="23">
        <f t="shared" si="76"/>
        <v>11</v>
      </c>
      <c r="U823" t="str">
        <f t="shared" si="77"/>
        <v>Nov-2023</v>
      </c>
    </row>
    <row r="824" spans="1:21" x14ac:dyDescent="0.3">
      <c r="A824" t="s">
        <v>2299</v>
      </c>
      <c r="B824" s="22">
        <v>45303</v>
      </c>
      <c r="C824" s="22">
        <v>45309</v>
      </c>
      <c r="D824" s="23" t="s">
        <v>102</v>
      </c>
      <c r="E824" s="23" t="s">
        <v>1313</v>
      </c>
      <c r="F824" s="23" t="s">
        <v>71</v>
      </c>
      <c r="G824" s="23" t="s">
        <v>63</v>
      </c>
      <c r="H824" s="23" t="s">
        <v>172</v>
      </c>
      <c r="I824" s="23" t="s">
        <v>83</v>
      </c>
      <c r="J824" s="23" t="s">
        <v>156</v>
      </c>
      <c r="K824" s="23" t="s">
        <v>285</v>
      </c>
      <c r="L824" s="24">
        <v>100553.60000000001</v>
      </c>
      <c r="M824">
        <v>10</v>
      </c>
      <c r="N824" s="25">
        <v>0.2</v>
      </c>
      <c r="O824" s="24">
        <v>26942.75</v>
      </c>
      <c r="P824" s="26">
        <f t="shared" si="72"/>
        <v>0.26794416112401742</v>
      </c>
      <c r="Q824" t="str">
        <f t="shared" si="73"/>
        <v>Medium</v>
      </c>
      <c r="R824" t="str">
        <f t="shared" si="74"/>
        <v>Medium</v>
      </c>
      <c r="S824" s="23">
        <f t="shared" si="75"/>
        <v>2024</v>
      </c>
      <c r="T824" s="23">
        <f t="shared" si="76"/>
        <v>1</v>
      </c>
      <c r="U824" t="str">
        <f t="shared" si="77"/>
        <v>Jan-2024</v>
      </c>
    </row>
    <row r="825" spans="1:21" x14ac:dyDescent="0.3">
      <c r="A825" t="s">
        <v>2301</v>
      </c>
      <c r="B825" s="22">
        <v>45149</v>
      </c>
      <c r="C825" s="22">
        <v>45152</v>
      </c>
      <c r="D825" s="23" t="s">
        <v>78</v>
      </c>
      <c r="E825" s="23" t="s">
        <v>1247</v>
      </c>
      <c r="F825" s="23" t="s">
        <v>71</v>
      </c>
      <c r="G825" s="23" t="s">
        <v>63</v>
      </c>
      <c r="H825" s="23" t="s">
        <v>172</v>
      </c>
      <c r="I825" s="23" t="s">
        <v>96</v>
      </c>
      <c r="J825" s="23" t="s">
        <v>135</v>
      </c>
      <c r="K825" s="23" t="s">
        <v>395</v>
      </c>
      <c r="L825" s="24">
        <v>3436.64</v>
      </c>
      <c r="M825">
        <v>8</v>
      </c>
      <c r="N825" s="25">
        <v>0</v>
      </c>
      <c r="O825" s="24">
        <v>1014.99</v>
      </c>
      <c r="P825" s="26">
        <f t="shared" si="72"/>
        <v>0.29534370780762609</v>
      </c>
      <c r="Q825" t="str">
        <f t="shared" si="73"/>
        <v>Medium</v>
      </c>
      <c r="R825" t="str">
        <f t="shared" si="74"/>
        <v>None</v>
      </c>
      <c r="S825" s="23">
        <f t="shared" si="75"/>
        <v>2023</v>
      </c>
      <c r="T825" s="23">
        <f t="shared" si="76"/>
        <v>8</v>
      </c>
      <c r="U825" t="str">
        <f t="shared" si="77"/>
        <v>Aug-2023</v>
      </c>
    </row>
    <row r="826" spans="1:21" x14ac:dyDescent="0.3">
      <c r="A826" t="s">
        <v>2304</v>
      </c>
      <c r="B826" s="22">
        <v>45697</v>
      </c>
      <c r="C826" s="22">
        <v>45703</v>
      </c>
      <c r="D826" s="23" t="s">
        <v>102</v>
      </c>
      <c r="E826" s="23" t="s">
        <v>440</v>
      </c>
      <c r="F826" s="23" t="s">
        <v>52</v>
      </c>
      <c r="G826" s="23" t="s">
        <v>63</v>
      </c>
      <c r="H826" s="23" t="s">
        <v>213</v>
      </c>
      <c r="I826" s="23" t="s">
        <v>83</v>
      </c>
      <c r="J826" s="23" t="s">
        <v>449</v>
      </c>
      <c r="K826" s="23" t="s">
        <v>775</v>
      </c>
      <c r="L826" s="24">
        <v>117268.38</v>
      </c>
      <c r="M826">
        <v>9</v>
      </c>
      <c r="N826" s="25">
        <v>0.15</v>
      </c>
      <c r="O826" s="24">
        <v>17337.5</v>
      </c>
      <c r="P826" s="26">
        <f t="shared" si="72"/>
        <v>0.14784462785279373</v>
      </c>
      <c r="Q826" t="str">
        <f t="shared" si="73"/>
        <v>Low</v>
      </c>
      <c r="R826" t="str">
        <f t="shared" si="74"/>
        <v>Medium</v>
      </c>
      <c r="S826" s="23">
        <f t="shared" si="75"/>
        <v>2025</v>
      </c>
      <c r="T826" s="23">
        <f t="shared" si="76"/>
        <v>2</v>
      </c>
      <c r="U826" t="str">
        <f t="shared" si="77"/>
        <v>Feb-2025</v>
      </c>
    </row>
    <row r="827" spans="1:21" x14ac:dyDescent="0.3">
      <c r="A827" t="s">
        <v>2306</v>
      </c>
      <c r="B827" s="22">
        <v>45287</v>
      </c>
      <c r="C827" s="22">
        <v>45289</v>
      </c>
      <c r="D827" s="23" t="s">
        <v>102</v>
      </c>
      <c r="E827" s="23" t="s">
        <v>934</v>
      </c>
      <c r="F827" s="23" t="s">
        <v>80</v>
      </c>
      <c r="G827" s="23" t="s">
        <v>72</v>
      </c>
      <c r="H827" s="23" t="s">
        <v>117</v>
      </c>
      <c r="I827" s="23" t="s">
        <v>118</v>
      </c>
      <c r="J827" s="23" t="s">
        <v>230</v>
      </c>
      <c r="K827" s="23" t="s">
        <v>231</v>
      </c>
      <c r="L827" s="24">
        <v>93261.2</v>
      </c>
      <c r="M827">
        <v>10</v>
      </c>
      <c r="N827" s="25">
        <v>0.25</v>
      </c>
      <c r="O827" s="24">
        <v>27187.31</v>
      </c>
      <c r="P827" s="26">
        <f t="shared" si="72"/>
        <v>0.29151790884097567</v>
      </c>
      <c r="Q827" t="str">
        <f t="shared" si="73"/>
        <v>Medium</v>
      </c>
      <c r="R827" t="str">
        <f t="shared" si="74"/>
        <v>High</v>
      </c>
      <c r="S827" s="23">
        <f t="shared" si="75"/>
        <v>2023</v>
      </c>
      <c r="T827" s="23">
        <f t="shared" si="76"/>
        <v>12</v>
      </c>
      <c r="U827" t="str">
        <f t="shared" si="77"/>
        <v>Dec-2023</v>
      </c>
    </row>
    <row r="828" spans="1:21" x14ac:dyDescent="0.3">
      <c r="A828" t="s">
        <v>2307</v>
      </c>
      <c r="B828" s="22">
        <v>45288</v>
      </c>
      <c r="C828" s="22">
        <v>45292</v>
      </c>
      <c r="D828" s="23" t="s">
        <v>102</v>
      </c>
      <c r="E828" s="23" t="s">
        <v>302</v>
      </c>
      <c r="F828" s="23" t="s">
        <v>71</v>
      </c>
      <c r="G828" s="23" t="s">
        <v>63</v>
      </c>
      <c r="H828" s="23" t="s">
        <v>172</v>
      </c>
      <c r="I828" s="23" t="s">
        <v>83</v>
      </c>
      <c r="J828" s="23" t="s">
        <v>449</v>
      </c>
      <c r="K828" s="23" t="s">
        <v>775</v>
      </c>
      <c r="L828" s="24">
        <v>8984.59</v>
      </c>
      <c r="M828">
        <v>1</v>
      </c>
      <c r="N828" s="25">
        <v>0.1</v>
      </c>
      <c r="O828" s="24">
        <v>1872.13</v>
      </c>
      <c r="P828" s="26">
        <f t="shared" si="72"/>
        <v>0.20837122228170679</v>
      </c>
      <c r="Q828" t="str">
        <f t="shared" si="73"/>
        <v>Medium</v>
      </c>
      <c r="R828" t="str">
        <f t="shared" si="74"/>
        <v>Low</v>
      </c>
      <c r="S828" s="23">
        <f t="shared" si="75"/>
        <v>2023</v>
      </c>
      <c r="T828" s="23">
        <f t="shared" si="76"/>
        <v>12</v>
      </c>
      <c r="U828" t="str">
        <f t="shared" si="77"/>
        <v>Dec-2023</v>
      </c>
    </row>
    <row r="829" spans="1:21" x14ac:dyDescent="0.3">
      <c r="A829" t="s">
        <v>2309</v>
      </c>
      <c r="B829" s="22">
        <v>45490</v>
      </c>
      <c r="C829" s="22">
        <v>45494</v>
      </c>
      <c r="D829" s="23" t="s">
        <v>78</v>
      </c>
      <c r="E829" s="23" t="s">
        <v>403</v>
      </c>
      <c r="F829" s="23" t="s">
        <v>80</v>
      </c>
      <c r="G829" s="23" t="s">
        <v>179</v>
      </c>
      <c r="H829" s="23" t="s">
        <v>236</v>
      </c>
      <c r="I829" s="23" t="s">
        <v>55</v>
      </c>
      <c r="J829" s="23" t="s">
        <v>65</v>
      </c>
      <c r="K829" s="23" t="s">
        <v>325</v>
      </c>
      <c r="L829" s="24">
        <v>41988.24</v>
      </c>
      <c r="M829">
        <v>8</v>
      </c>
      <c r="N829" s="25">
        <v>0.2</v>
      </c>
      <c r="O829" s="24">
        <v>9088.9599999999991</v>
      </c>
      <c r="P829" s="26">
        <f t="shared" si="72"/>
        <v>0.21646441956128668</v>
      </c>
      <c r="Q829" t="str">
        <f t="shared" si="73"/>
        <v>Medium</v>
      </c>
      <c r="R829" t="str">
        <f t="shared" si="74"/>
        <v>Medium</v>
      </c>
      <c r="S829" s="23">
        <f t="shared" si="75"/>
        <v>2024</v>
      </c>
      <c r="T829" s="23">
        <f t="shared" si="76"/>
        <v>7</v>
      </c>
      <c r="U829" t="str">
        <f t="shared" si="77"/>
        <v>Jul-2024</v>
      </c>
    </row>
    <row r="830" spans="1:21" x14ac:dyDescent="0.3">
      <c r="A830" t="s">
        <v>2311</v>
      </c>
      <c r="B830" s="22">
        <v>45637</v>
      </c>
      <c r="C830" s="22">
        <v>45642</v>
      </c>
      <c r="D830" s="23" t="s">
        <v>102</v>
      </c>
      <c r="E830" s="23" t="s">
        <v>2080</v>
      </c>
      <c r="F830" s="23" t="s">
        <v>71</v>
      </c>
      <c r="G830" s="23" t="s">
        <v>72</v>
      </c>
      <c r="H830" s="23" t="s">
        <v>104</v>
      </c>
      <c r="I830" s="23" t="s">
        <v>83</v>
      </c>
      <c r="J830" s="23" t="s">
        <v>449</v>
      </c>
      <c r="K830" s="23" t="s">
        <v>681</v>
      </c>
      <c r="L830" s="24">
        <v>26287.84</v>
      </c>
      <c r="M830">
        <v>4</v>
      </c>
      <c r="N830" s="25">
        <v>0.1</v>
      </c>
      <c r="O830" s="24">
        <v>6061.82</v>
      </c>
      <c r="P830" s="26">
        <f t="shared" si="72"/>
        <v>0.23059406934917437</v>
      </c>
      <c r="Q830" t="str">
        <f t="shared" si="73"/>
        <v>Medium</v>
      </c>
      <c r="R830" t="str">
        <f t="shared" si="74"/>
        <v>Low</v>
      </c>
      <c r="S830" s="23">
        <f t="shared" si="75"/>
        <v>2024</v>
      </c>
      <c r="T830" s="23">
        <f t="shared" si="76"/>
        <v>12</v>
      </c>
      <c r="U830" t="str">
        <f t="shared" si="77"/>
        <v>Dec-2024</v>
      </c>
    </row>
    <row r="831" spans="1:21" x14ac:dyDescent="0.3">
      <c r="A831" t="s">
        <v>2312</v>
      </c>
      <c r="B831" s="22">
        <v>45822</v>
      </c>
      <c r="C831" s="22">
        <v>45825</v>
      </c>
      <c r="D831" s="23" t="s">
        <v>50</v>
      </c>
      <c r="E831" s="23" t="s">
        <v>1574</v>
      </c>
      <c r="F831" s="23" t="s">
        <v>52</v>
      </c>
      <c r="G831" s="23" t="s">
        <v>81</v>
      </c>
      <c r="H831" s="23" t="s">
        <v>95</v>
      </c>
      <c r="I831" s="23" t="s">
        <v>118</v>
      </c>
      <c r="J831" s="23" t="s">
        <v>119</v>
      </c>
      <c r="K831" s="23" t="s">
        <v>197</v>
      </c>
      <c r="L831" s="24">
        <v>53212.68</v>
      </c>
      <c r="M831">
        <v>4</v>
      </c>
      <c r="N831" s="25">
        <v>0.1</v>
      </c>
      <c r="O831" s="24">
        <v>7911.6</v>
      </c>
      <c r="P831" s="26">
        <f t="shared" si="72"/>
        <v>0.14867884872552933</v>
      </c>
      <c r="Q831" t="str">
        <f t="shared" si="73"/>
        <v>Low</v>
      </c>
      <c r="R831" t="str">
        <f t="shared" si="74"/>
        <v>Low</v>
      </c>
      <c r="S831" s="23">
        <f t="shared" si="75"/>
        <v>2025</v>
      </c>
      <c r="T831" s="23">
        <f t="shared" si="76"/>
        <v>6</v>
      </c>
      <c r="U831" t="str">
        <f t="shared" si="77"/>
        <v>Jun-2025</v>
      </c>
    </row>
    <row r="832" spans="1:21" x14ac:dyDescent="0.3">
      <c r="A832" t="s">
        <v>2313</v>
      </c>
      <c r="B832" s="22">
        <v>45093</v>
      </c>
      <c r="C832" s="22">
        <v>45098</v>
      </c>
      <c r="D832" s="23" t="s">
        <v>50</v>
      </c>
      <c r="E832" s="23" t="s">
        <v>256</v>
      </c>
      <c r="F832" s="23" t="s">
        <v>52</v>
      </c>
      <c r="G832" s="23" t="s">
        <v>81</v>
      </c>
      <c r="H832" s="23" t="s">
        <v>284</v>
      </c>
      <c r="I832" s="23" t="s">
        <v>83</v>
      </c>
      <c r="J832" s="23" t="s">
        <v>449</v>
      </c>
      <c r="K832" s="23" t="s">
        <v>681</v>
      </c>
      <c r="L832" s="24">
        <v>14405.88</v>
      </c>
      <c r="M832">
        <v>1</v>
      </c>
      <c r="N832" s="25">
        <v>0.2</v>
      </c>
      <c r="O832" s="24">
        <v>3060.05</v>
      </c>
      <c r="P832" s="26">
        <f t="shared" si="72"/>
        <v>0.21241673538860523</v>
      </c>
      <c r="Q832" t="str">
        <f t="shared" si="73"/>
        <v>Medium</v>
      </c>
      <c r="R832" t="str">
        <f t="shared" si="74"/>
        <v>Medium</v>
      </c>
      <c r="S832" s="23">
        <f t="shared" si="75"/>
        <v>2023</v>
      </c>
      <c r="T832" s="23">
        <f t="shared" si="76"/>
        <v>6</v>
      </c>
      <c r="U832" t="str">
        <f t="shared" si="77"/>
        <v>Jun-2023</v>
      </c>
    </row>
    <row r="833" spans="1:21" x14ac:dyDescent="0.3">
      <c r="A833" t="s">
        <v>2314</v>
      </c>
      <c r="B833" s="22">
        <v>44961</v>
      </c>
      <c r="C833" s="22">
        <v>44962</v>
      </c>
      <c r="D833" s="23" t="s">
        <v>102</v>
      </c>
      <c r="E833" s="23" t="s">
        <v>2256</v>
      </c>
      <c r="F833" s="23" t="s">
        <v>52</v>
      </c>
      <c r="G833" s="23" t="s">
        <v>72</v>
      </c>
      <c r="H833" s="23" t="s">
        <v>346</v>
      </c>
      <c r="I833" s="23" t="s">
        <v>96</v>
      </c>
      <c r="J833" s="23" t="s">
        <v>135</v>
      </c>
      <c r="K833" s="23" t="s">
        <v>275</v>
      </c>
      <c r="L833" s="24">
        <v>68931.649999999994</v>
      </c>
      <c r="M833">
        <v>5</v>
      </c>
      <c r="N833" s="25">
        <v>0.25</v>
      </c>
      <c r="O833" s="24">
        <v>11550.5</v>
      </c>
      <c r="P833" s="26">
        <f t="shared" si="72"/>
        <v>0.16756453675488692</v>
      </c>
      <c r="Q833" t="str">
        <f t="shared" si="73"/>
        <v>Low</v>
      </c>
      <c r="R833" t="str">
        <f t="shared" si="74"/>
        <v>High</v>
      </c>
      <c r="S833" s="23">
        <f t="shared" si="75"/>
        <v>2023</v>
      </c>
      <c r="T833" s="23">
        <f t="shared" si="76"/>
        <v>2</v>
      </c>
      <c r="U833" t="str">
        <f t="shared" si="77"/>
        <v>Feb-2023</v>
      </c>
    </row>
    <row r="834" spans="1:21" x14ac:dyDescent="0.3">
      <c r="A834" t="s">
        <v>2316</v>
      </c>
      <c r="B834" s="22">
        <v>44807</v>
      </c>
      <c r="C834" s="22">
        <v>44811</v>
      </c>
      <c r="D834" s="23" t="s">
        <v>102</v>
      </c>
      <c r="E834" s="23" t="s">
        <v>1820</v>
      </c>
      <c r="F834" s="23" t="s">
        <v>52</v>
      </c>
      <c r="G834" s="23" t="s">
        <v>53</v>
      </c>
      <c r="H834" s="23" t="s">
        <v>90</v>
      </c>
      <c r="I834" s="23" t="s">
        <v>55</v>
      </c>
      <c r="J834" s="23" t="s">
        <v>141</v>
      </c>
      <c r="K834" s="23" t="s">
        <v>142</v>
      </c>
      <c r="L834" s="24">
        <v>43859.8</v>
      </c>
      <c r="M834">
        <v>4</v>
      </c>
      <c r="N834" s="25">
        <v>0.1</v>
      </c>
      <c r="O834" s="24">
        <v>14242.87</v>
      </c>
      <c r="P834" s="26">
        <f t="shared" si="72"/>
        <v>0.32473631890706295</v>
      </c>
      <c r="Q834" t="str">
        <f t="shared" si="73"/>
        <v>High</v>
      </c>
      <c r="R834" t="str">
        <f t="shared" si="74"/>
        <v>Low</v>
      </c>
      <c r="S834" s="23">
        <f t="shared" si="75"/>
        <v>2022</v>
      </c>
      <c r="T834" s="23">
        <f t="shared" si="76"/>
        <v>9</v>
      </c>
      <c r="U834" t="str">
        <f t="shared" si="77"/>
        <v>Sep-2022</v>
      </c>
    </row>
    <row r="835" spans="1:21" x14ac:dyDescent="0.3">
      <c r="A835" t="s">
        <v>2318</v>
      </c>
      <c r="B835" s="22">
        <v>45248</v>
      </c>
      <c r="C835" s="22">
        <v>45251</v>
      </c>
      <c r="D835" s="23" t="s">
        <v>102</v>
      </c>
      <c r="E835" s="23" t="s">
        <v>1275</v>
      </c>
      <c r="F835" s="23" t="s">
        <v>80</v>
      </c>
      <c r="G835" s="23" t="s">
        <v>72</v>
      </c>
      <c r="H835" s="23" t="s">
        <v>117</v>
      </c>
      <c r="I835" s="23" t="s">
        <v>96</v>
      </c>
      <c r="J835" s="23" t="s">
        <v>111</v>
      </c>
      <c r="K835" s="23" t="s">
        <v>225</v>
      </c>
      <c r="L835" s="24">
        <v>44094.6</v>
      </c>
      <c r="M835">
        <v>9</v>
      </c>
      <c r="N835" s="25">
        <v>0.2</v>
      </c>
      <c r="O835" s="24">
        <v>8279.82</v>
      </c>
      <c r="P835" s="26">
        <f t="shared" si="72"/>
        <v>0.18777401314446668</v>
      </c>
      <c r="Q835" t="str">
        <f t="shared" si="73"/>
        <v>Low</v>
      </c>
      <c r="R835" t="str">
        <f t="shared" si="74"/>
        <v>Medium</v>
      </c>
      <c r="S835" s="23">
        <f t="shared" si="75"/>
        <v>2023</v>
      </c>
      <c r="T835" s="23">
        <f t="shared" si="76"/>
        <v>11</v>
      </c>
      <c r="U835" t="str">
        <f t="shared" si="77"/>
        <v>Nov-2023</v>
      </c>
    </row>
    <row r="836" spans="1:21" x14ac:dyDescent="0.3">
      <c r="A836" t="s">
        <v>2319</v>
      </c>
      <c r="B836" s="22">
        <v>45844</v>
      </c>
      <c r="C836" s="22">
        <v>45845</v>
      </c>
      <c r="D836" s="23" t="s">
        <v>50</v>
      </c>
      <c r="E836" s="23" t="s">
        <v>454</v>
      </c>
      <c r="F836" s="23" t="s">
        <v>80</v>
      </c>
      <c r="G836" s="23" t="s">
        <v>63</v>
      </c>
      <c r="H836" s="23" t="s">
        <v>172</v>
      </c>
      <c r="I836" s="23" t="s">
        <v>83</v>
      </c>
      <c r="J836" s="23" t="s">
        <v>84</v>
      </c>
      <c r="K836" s="23" t="s">
        <v>105</v>
      </c>
      <c r="L836" s="24">
        <v>22112.13</v>
      </c>
      <c r="M836">
        <v>3</v>
      </c>
      <c r="N836" s="25">
        <v>0.05</v>
      </c>
      <c r="O836" s="24">
        <v>4550.22</v>
      </c>
      <c r="P836" s="26">
        <f t="shared" ref="P836:P899" si="78">IFERROR(O836/L836,0)</f>
        <v>0.20577936182538725</v>
      </c>
      <c r="Q836" t="str">
        <f t="shared" ref="Q836:Q899" si="79">IF(P836&gt;=0.3,"High",IF(P836&gt;=0.2,"Medium","Low"))</f>
        <v>Medium</v>
      </c>
      <c r="R836" t="str">
        <f t="shared" ref="R836:R899" si="80">IF(N836=0,"None",IF(N836&lt;=0.1,"Low",IF(N836&lt;=0.2,"Medium","High")))</f>
        <v>Low</v>
      </c>
      <c r="S836" s="23">
        <f t="shared" ref="S836:S899" si="81">YEAR(B836)</f>
        <v>2025</v>
      </c>
      <c r="T836" s="23">
        <f t="shared" ref="T836:T899" si="82">MONTH(B836)</f>
        <v>7</v>
      </c>
      <c r="U836" t="str">
        <f t="shared" ref="U836:U899" si="83">TEXT(B836,"mmm-yyyy")</f>
        <v>Jul-2025</v>
      </c>
    </row>
    <row r="837" spans="1:21" x14ac:dyDescent="0.3">
      <c r="A837" t="s">
        <v>2321</v>
      </c>
      <c r="B837" s="22">
        <v>45140</v>
      </c>
      <c r="C837" s="22">
        <v>45142</v>
      </c>
      <c r="D837" s="23" t="s">
        <v>61</v>
      </c>
      <c r="E837" s="23" t="s">
        <v>1310</v>
      </c>
      <c r="F837" s="23" t="s">
        <v>80</v>
      </c>
      <c r="G837" s="23" t="s">
        <v>53</v>
      </c>
      <c r="H837" s="23" t="s">
        <v>54</v>
      </c>
      <c r="I837" s="23" t="s">
        <v>96</v>
      </c>
      <c r="J837" s="23" t="s">
        <v>111</v>
      </c>
      <c r="K837" s="23" t="s">
        <v>112</v>
      </c>
      <c r="L837" s="24">
        <v>83214.09</v>
      </c>
      <c r="M837">
        <v>9</v>
      </c>
      <c r="N837" s="25">
        <v>0.25</v>
      </c>
      <c r="O837" s="24">
        <v>22185.16</v>
      </c>
      <c r="P837" s="26">
        <f t="shared" si="78"/>
        <v>0.2666034081487883</v>
      </c>
      <c r="Q837" t="str">
        <f t="shared" si="79"/>
        <v>Medium</v>
      </c>
      <c r="R837" t="str">
        <f t="shared" si="80"/>
        <v>High</v>
      </c>
      <c r="S837" s="23">
        <f t="shared" si="81"/>
        <v>2023</v>
      </c>
      <c r="T837" s="23">
        <f t="shared" si="82"/>
        <v>8</v>
      </c>
      <c r="U837" t="str">
        <f t="shared" si="83"/>
        <v>Aug-2023</v>
      </c>
    </row>
    <row r="838" spans="1:21" x14ac:dyDescent="0.3">
      <c r="A838" t="s">
        <v>2322</v>
      </c>
      <c r="B838" s="22">
        <v>45418</v>
      </c>
      <c r="C838" s="22">
        <v>45424</v>
      </c>
      <c r="D838" s="23" t="s">
        <v>78</v>
      </c>
      <c r="E838" s="23" t="s">
        <v>846</v>
      </c>
      <c r="F838" s="23" t="s">
        <v>80</v>
      </c>
      <c r="G838" s="23" t="s">
        <v>179</v>
      </c>
      <c r="H838" s="23" t="s">
        <v>180</v>
      </c>
      <c r="I838" s="23" t="s">
        <v>118</v>
      </c>
      <c r="J838" s="23" t="s">
        <v>119</v>
      </c>
      <c r="K838" s="23" t="s">
        <v>270</v>
      </c>
      <c r="L838" s="24">
        <v>39578.31</v>
      </c>
      <c r="M838">
        <v>3</v>
      </c>
      <c r="N838" s="25">
        <v>0.05</v>
      </c>
      <c r="O838" s="24">
        <v>6814.52</v>
      </c>
      <c r="P838" s="26">
        <f t="shared" si="78"/>
        <v>0.17217814504964968</v>
      </c>
      <c r="Q838" t="str">
        <f t="shared" si="79"/>
        <v>Low</v>
      </c>
      <c r="R838" t="str">
        <f t="shared" si="80"/>
        <v>Low</v>
      </c>
      <c r="S838" s="23">
        <f t="shared" si="81"/>
        <v>2024</v>
      </c>
      <c r="T838" s="23">
        <f t="shared" si="82"/>
        <v>5</v>
      </c>
      <c r="U838" t="str">
        <f t="shared" si="83"/>
        <v>May-2024</v>
      </c>
    </row>
    <row r="839" spans="1:21" x14ac:dyDescent="0.3">
      <c r="A839" t="s">
        <v>2324</v>
      </c>
      <c r="B839" s="22">
        <v>45930</v>
      </c>
      <c r="C839" s="22">
        <v>45934</v>
      </c>
      <c r="D839" s="23" t="s">
        <v>102</v>
      </c>
      <c r="E839" s="23" t="s">
        <v>1380</v>
      </c>
      <c r="F839" s="23" t="s">
        <v>71</v>
      </c>
      <c r="G839" s="23" t="s">
        <v>179</v>
      </c>
      <c r="H839" s="23" t="s">
        <v>236</v>
      </c>
      <c r="I839" s="23" t="s">
        <v>118</v>
      </c>
      <c r="J839" s="23" t="s">
        <v>191</v>
      </c>
      <c r="K839" s="23" t="s">
        <v>192</v>
      </c>
      <c r="L839" s="24">
        <v>28902.400000000001</v>
      </c>
      <c r="M839">
        <v>2</v>
      </c>
      <c r="N839" s="25">
        <v>0.1</v>
      </c>
      <c r="O839" s="24">
        <v>7676.23</v>
      </c>
      <c r="P839" s="26">
        <f t="shared" si="78"/>
        <v>0.26559143877325064</v>
      </c>
      <c r="Q839" t="str">
        <f t="shared" si="79"/>
        <v>Medium</v>
      </c>
      <c r="R839" t="str">
        <f t="shared" si="80"/>
        <v>Low</v>
      </c>
      <c r="S839" s="23">
        <f t="shared" si="81"/>
        <v>2025</v>
      </c>
      <c r="T839" s="23">
        <f t="shared" si="82"/>
        <v>9</v>
      </c>
      <c r="U839" t="str">
        <f t="shared" si="83"/>
        <v>Sep-2025</v>
      </c>
    </row>
    <row r="840" spans="1:21" x14ac:dyDescent="0.3">
      <c r="A840" t="s">
        <v>2325</v>
      </c>
      <c r="B840" s="22">
        <v>45477</v>
      </c>
      <c r="C840" s="22">
        <v>45480</v>
      </c>
      <c r="D840" s="23" t="s">
        <v>61</v>
      </c>
      <c r="E840" s="23" t="s">
        <v>499</v>
      </c>
      <c r="F840" s="23" t="s">
        <v>52</v>
      </c>
      <c r="G840" s="23" t="s">
        <v>63</v>
      </c>
      <c r="H840" s="23" t="s">
        <v>64</v>
      </c>
      <c r="I840" s="23" t="s">
        <v>55</v>
      </c>
      <c r="J840" s="23" t="s">
        <v>141</v>
      </c>
      <c r="K840" s="23" t="s">
        <v>241</v>
      </c>
      <c r="L840" s="24">
        <v>74419.240000000005</v>
      </c>
      <c r="M840">
        <v>7</v>
      </c>
      <c r="N840" s="25">
        <v>0.15</v>
      </c>
      <c r="O840" s="24">
        <v>12016.8</v>
      </c>
      <c r="P840" s="26">
        <f t="shared" si="78"/>
        <v>0.16147437141255405</v>
      </c>
      <c r="Q840" t="str">
        <f t="shared" si="79"/>
        <v>Low</v>
      </c>
      <c r="R840" t="str">
        <f t="shared" si="80"/>
        <v>Medium</v>
      </c>
      <c r="S840" s="23">
        <f t="shared" si="81"/>
        <v>2024</v>
      </c>
      <c r="T840" s="23">
        <f t="shared" si="82"/>
        <v>7</v>
      </c>
      <c r="U840" t="str">
        <f t="shared" si="83"/>
        <v>Jul-2024</v>
      </c>
    </row>
    <row r="841" spans="1:21" x14ac:dyDescent="0.3">
      <c r="A841" t="s">
        <v>2327</v>
      </c>
      <c r="B841" s="22">
        <v>45563</v>
      </c>
      <c r="C841" s="22">
        <v>45568</v>
      </c>
      <c r="D841" s="23" t="s">
        <v>102</v>
      </c>
      <c r="E841" s="23" t="s">
        <v>1085</v>
      </c>
      <c r="F841" s="23" t="s">
        <v>71</v>
      </c>
      <c r="G841" s="23" t="s">
        <v>72</v>
      </c>
      <c r="H841" s="23" t="s">
        <v>104</v>
      </c>
      <c r="I841" s="23" t="s">
        <v>96</v>
      </c>
      <c r="J841" s="23" t="s">
        <v>111</v>
      </c>
      <c r="K841" s="23" t="s">
        <v>225</v>
      </c>
      <c r="L841" s="24">
        <v>24430.560000000001</v>
      </c>
      <c r="M841">
        <v>6</v>
      </c>
      <c r="N841" s="25">
        <v>0.1</v>
      </c>
      <c r="O841" s="24">
        <v>6534.53</v>
      </c>
      <c r="P841" s="26">
        <f t="shared" si="78"/>
        <v>0.26747360682685944</v>
      </c>
      <c r="Q841" t="str">
        <f t="shared" si="79"/>
        <v>Medium</v>
      </c>
      <c r="R841" t="str">
        <f t="shared" si="80"/>
        <v>Low</v>
      </c>
      <c r="S841" s="23">
        <f t="shared" si="81"/>
        <v>2024</v>
      </c>
      <c r="T841" s="23">
        <f t="shared" si="82"/>
        <v>9</v>
      </c>
      <c r="U841" t="str">
        <f t="shared" si="83"/>
        <v>Sep-2024</v>
      </c>
    </row>
    <row r="842" spans="1:21" x14ac:dyDescent="0.3">
      <c r="A842" t="s">
        <v>2328</v>
      </c>
      <c r="B842" s="22">
        <v>45467</v>
      </c>
      <c r="C842" s="22">
        <v>45471</v>
      </c>
      <c r="D842" s="23" t="s">
        <v>102</v>
      </c>
      <c r="E842" s="23" t="s">
        <v>585</v>
      </c>
      <c r="F842" s="23" t="s">
        <v>71</v>
      </c>
      <c r="G842" s="23" t="s">
        <v>63</v>
      </c>
      <c r="H842" s="23" t="s">
        <v>172</v>
      </c>
      <c r="I842" s="23" t="s">
        <v>118</v>
      </c>
      <c r="J842" s="23" t="s">
        <v>191</v>
      </c>
      <c r="K842" s="23" t="s">
        <v>829</v>
      </c>
      <c r="L842" s="24">
        <v>50121.68</v>
      </c>
      <c r="M842">
        <v>8</v>
      </c>
      <c r="N842" s="25">
        <v>0.2</v>
      </c>
      <c r="O842" s="24">
        <v>7261.41</v>
      </c>
      <c r="P842" s="26">
        <f t="shared" si="78"/>
        <v>0.14487563066521314</v>
      </c>
      <c r="Q842" t="str">
        <f t="shared" si="79"/>
        <v>Low</v>
      </c>
      <c r="R842" t="str">
        <f t="shared" si="80"/>
        <v>Medium</v>
      </c>
      <c r="S842" s="23">
        <f t="shared" si="81"/>
        <v>2024</v>
      </c>
      <c r="T842" s="23">
        <f t="shared" si="82"/>
        <v>6</v>
      </c>
      <c r="U842" t="str">
        <f t="shared" si="83"/>
        <v>Jun-2024</v>
      </c>
    </row>
    <row r="843" spans="1:21" x14ac:dyDescent="0.3">
      <c r="A843" t="s">
        <v>2329</v>
      </c>
      <c r="B843" s="22">
        <v>45659</v>
      </c>
      <c r="C843" s="22">
        <v>45661</v>
      </c>
      <c r="D843" s="23" t="s">
        <v>50</v>
      </c>
      <c r="E843" s="23" t="s">
        <v>336</v>
      </c>
      <c r="F843" s="23" t="s">
        <v>71</v>
      </c>
      <c r="G843" s="23" t="s">
        <v>53</v>
      </c>
      <c r="H843" s="23" t="s">
        <v>54</v>
      </c>
      <c r="I843" s="23" t="s">
        <v>55</v>
      </c>
      <c r="J843" s="23" t="s">
        <v>56</v>
      </c>
      <c r="K843" s="23" t="s">
        <v>57</v>
      </c>
      <c r="L843" s="24">
        <v>82205.88</v>
      </c>
      <c r="M843">
        <v>6</v>
      </c>
      <c r="N843" s="25">
        <v>0.2</v>
      </c>
      <c r="O843" s="24">
        <v>25262.45</v>
      </c>
      <c r="P843" s="26">
        <f t="shared" si="78"/>
        <v>0.3073070928746216</v>
      </c>
      <c r="Q843" t="str">
        <f t="shared" si="79"/>
        <v>High</v>
      </c>
      <c r="R843" t="str">
        <f t="shared" si="80"/>
        <v>Medium</v>
      </c>
      <c r="S843" s="23">
        <f t="shared" si="81"/>
        <v>2025</v>
      </c>
      <c r="T843" s="23">
        <f t="shared" si="82"/>
        <v>1</v>
      </c>
      <c r="U843" t="str">
        <f t="shared" si="83"/>
        <v>Jan-2025</v>
      </c>
    </row>
    <row r="844" spans="1:21" x14ac:dyDescent="0.3">
      <c r="A844" t="s">
        <v>2330</v>
      </c>
      <c r="B844" s="22">
        <v>44662</v>
      </c>
      <c r="C844" s="22">
        <v>44667</v>
      </c>
      <c r="D844" s="23" t="s">
        <v>61</v>
      </c>
      <c r="E844" s="23" t="s">
        <v>483</v>
      </c>
      <c r="F844" s="23" t="s">
        <v>52</v>
      </c>
      <c r="G844" s="23" t="s">
        <v>53</v>
      </c>
      <c r="H844" s="23" t="s">
        <v>246</v>
      </c>
      <c r="I844" s="23" t="s">
        <v>83</v>
      </c>
      <c r="J844" s="23" t="s">
        <v>84</v>
      </c>
      <c r="K844" s="23" t="s">
        <v>125</v>
      </c>
      <c r="L844" s="24">
        <v>30637.38</v>
      </c>
      <c r="M844">
        <v>6</v>
      </c>
      <c r="N844" s="25">
        <v>0.05</v>
      </c>
      <c r="O844" s="24">
        <v>7618.72</v>
      </c>
      <c r="P844" s="26">
        <f t="shared" si="78"/>
        <v>0.2486740054143011</v>
      </c>
      <c r="Q844" t="str">
        <f t="shared" si="79"/>
        <v>Medium</v>
      </c>
      <c r="R844" t="str">
        <f t="shared" si="80"/>
        <v>Low</v>
      </c>
      <c r="S844" s="23">
        <f t="shared" si="81"/>
        <v>2022</v>
      </c>
      <c r="T844" s="23">
        <f t="shared" si="82"/>
        <v>4</v>
      </c>
      <c r="U844" t="str">
        <f t="shared" si="83"/>
        <v>Apr-2022</v>
      </c>
    </row>
    <row r="845" spans="1:21" x14ac:dyDescent="0.3">
      <c r="A845" t="s">
        <v>2331</v>
      </c>
      <c r="B845" s="22">
        <v>45071</v>
      </c>
      <c r="C845" s="22">
        <v>45072</v>
      </c>
      <c r="D845" s="23" t="s">
        <v>50</v>
      </c>
      <c r="E845" s="23" t="s">
        <v>1134</v>
      </c>
      <c r="F845" s="23" t="s">
        <v>52</v>
      </c>
      <c r="G845" s="23" t="s">
        <v>179</v>
      </c>
      <c r="H845" s="23" t="s">
        <v>236</v>
      </c>
      <c r="I845" s="23" t="s">
        <v>96</v>
      </c>
      <c r="J845" s="23" t="s">
        <v>111</v>
      </c>
      <c r="K845" s="23" t="s">
        <v>328</v>
      </c>
      <c r="L845" s="24">
        <v>23308.5</v>
      </c>
      <c r="M845">
        <v>5</v>
      </c>
      <c r="N845" s="25">
        <v>0.05</v>
      </c>
      <c r="O845" s="24">
        <v>5361.08</v>
      </c>
      <c r="P845" s="26">
        <f t="shared" si="78"/>
        <v>0.23000536285046227</v>
      </c>
      <c r="Q845" t="str">
        <f t="shared" si="79"/>
        <v>Medium</v>
      </c>
      <c r="R845" t="str">
        <f t="shared" si="80"/>
        <v>Low</v>
      </c>
      <c r="S845" s="23">
        <f t="shared" si="81"/>
        <v>2023</v>
      </c>
      <c r="T845" s="23">
        <f t="shared" si="82"/>
        <v>5</v>
      </c>
      <c r="U845" t="str">
        <f t="shared" si="83"/>
        <v>May-2023</v>
      </c>
    </row>
    <row r="846" spans="1:21" x14ac:dyDescent="0.3">
      <c r="A846" t="s">
        <v>2333</v>
      </c>
      <c r="B846" s="22">
        <v>45971</v>
      </c>
      <c r="C846" s="22">
        <v>45973</v>
      </c>
      <c r="D846" s="23" t="s">
        <v>50</v>
      </c>
      <c r="E846" s="23" t="s">
        <v>1434</v>
      </c>
      <c r="F846" s="23" t="s">
        <v>71</v>
      </c>
      <c r="G846" s="23" t="s">
        <v>63</v>
      </c>
      <c r="H846" s="23" t="s">
        <v>172</v>
      </c>
      <c r="I846" s="23" t="s">
        <v>118</v>
      </c>
      <c r="J846" s="23" t="s">
        <v>191</v>
      </c>
      <c r="K846" s="23" t="s">
        <v>192</v>
      </c>
      <c r="L846" s="24">
        <v>15333.48</v>
      </c>
      <c r="M846">
        <v>2</v>
      </c>
      <c r="N846" s="25">
        <v>0.25</v>
      </c>
      <c r="O846" s="24">
        <v>2408.16</v>
      </c>
      <c r="P846" s="26">
        <f t="shared" si="78"/>
        <v>0.15705241080302709</v>
      </c>
      <c r="Q846" t="str">
        <f t="shared" si="79"/>
        <v>Low</v>
      </c>
      <c r="R846" t="str">
        <f t="shared" si="80"/>
        <v>High</v>
      </c>
      <c r="S846" s="23">
        <f t="shared" si="81"/>
        <v>2025</v>
      </c>
      <c r="T846" s="23">
        <f t="shared" si="82"/>
        <v>11</v>
      </c>
      <c r="U846" t="str">
        <f t="shared" si="83"/>
        <v>Nov-2025</v>
      </c>
    </row>
    <row r="847" spans="1:21" x14ac:dyDescent="0.3">
      <c r="A847" t="s">
        <v>2334</v>
      </c>
      <c r="B847" s="22">
        <v>45412</v>
      </c>
      <c r="C847" s="22">
        <v>45413</v>
      </c>
      <c r="D847" s="23" t="s">
        <v>50</v>
      </c>
      <c r="E847" s="23" t="s">
        <v>566</v>
      </c>
      <c r="F847" s="23" t="s">
        <v>52</v>
      </c>
      <c r="G847" s="23" t="s">
        <v>81</v>
      </c>
      <c r="H847" s="23" t="s">
        <v>186</v>
      </c>
      <c r="I847" s="23" t="s">
        <v>83</v>
      </c>
      <c r="J847" s="23" t="s">
        <v>84</v>
      </c>
      <c r="K847" s="23" t="s">
        <v>257</v>
      </c>
      <c r="L847" s="24">
        <v>54480.02</v>
      </c>
      <c r="M847">
        <v>7</v>
      </c>
      <c r="N847" s="25">
        <v>0</v>
      </c>
      <c r="O847" s="24">
        <v>17676.669999999998</v>
      </c>
      <c r="P847" s="26">
        <f t="shared" si="78"/>
        <v>0.32446151818593311</v>
      </c>
      <c r="Q847" t="str">
        <f t="shared" si="79"/>
        <v>High</v>
      </c>
      <c r="R847" t="str">
        <f t="shared" si="80"/>
        <v>None</v>
      </c>
      <c r="S847" s="23">
        <f t="shared" si="81"/>
        <v>2024</v>
      </c>
      <c r="T847" s="23">
        <f t="shared" si="82"/>
        <v>4</v>
      </c>
      <c r="U847" t="str">
        <f t="shared" si="83"/>
        <v>Apr-2024</v>
      </c>
    </row>
    <row r="848" spans="1:21" x14ac:dyDescent="0.3">
      <c r="A848" t="s">
        <v>2335</v>
      </c>
      <c r="B848" s="22">
        <v>45501</v>
      </c>
      <c r="C848" s="22">
        <v>45503</v>
      </c>
      <c r="D848" s="23" t="s">
        <v>50</v>
      </c>
      <c r="E848" s="23" t="s">
        <v>324</v>
      </c>
      <c r="F848" s="23" t="s">
        <v>71</v>
      </c>
      <c r="G848" s="23" t="s">
        <v>63</v>
      </c>
      <c r="H848" s="23" t="s">
        <v>64</v>
      </c>
      <c r="I848" s="23" t="s">
        <v>96</v>
      </c>
      <c r="J848" s="23" t="s">
        <v>111</v>
      </c>
      <c r="K848" s="23" t="s">
        <v>328</v>
      </c>
      <c r="L848" s="24">
        <v>59519.18</v>
      </c>
      <c r="M848">
        <v>7</v>
      </c>
      <c r="N848" s="25">
        <v>0.15</v>
      </c>
      <c r="O848" s="24">
        <v>16639.189999999999</v>
      </c>
      <c r="P848" s="26">
        <f t="shared" si="78"/>
        <v>0.27956013506906513</v>
      </c>
      <c r="Q848" t="str">
        <f t="shared" si="79"/>
        <v>Medium</v>
      </c>
      <c r="R848" t="str">
        <f t="shared" si="80"/>
        <v>Medium</v>
      </c>
      <c r="S848" s="23">
        <f t="shared" si="81"/>
        <v>2024</v>
      </c>
      <c r="T848" s="23">
        <f t="shared" si="82"/>
        <v>7</v>
      </c>
      <c r="U848" t="str">
        <f t="shared" si="83"/>
        <v>Jul-2024</v>
      </c>
    </row>
    <row r="849" spans="1:21" x14ac:dyDescent="0.3">
      <c r="A849" t="s">
        <v>2337</v>
      </c>
      <c r="B849" s="22">
        <v>46001</v>
      </c>
      <c r="C849" s="22">
        <v>46006</v>
      </c>
      <c r="D849" s="23" t="s">
        <v>61</v>
      </c>
      <c r="E849" s="23" t="s">
        <v>2025</v>
      </c>
      <c r="F849" s="23" t="s">
        <v>71</v>
      </c>
      <c r="G849" s="23" t="s">
        <v>63</v>
      </c>
      <c r="H849" s="23" t="s">
        <v>64</v>
      </c>
      <c r="I849" s="23" t="s">
        <v>55</v>
      </c>
      <c r="J849" s="23" t="s">
        <v>56</v>
      </c>
      <c r="K849" s="23" t="s">
        <v>57</v>
      </c>
      <c r="L849" s="24">
        <v>146328.20000000001</v>
      </c>
      <c r="M849">
        <v>10</v>
      </c>
      <c r="N849" s="25">
        <v>0.15</v>
      </c>
      <c r="O849" s="24">
        <v>25771.14</v>
      </c>
      <c r="P849" s="26">
        <f t="shared" si="78"/>
        <v>0.17611875222957707</v>
      </c>
      <c r="Q849" t="str">
        <f t="shared" si="79"/>
        <v>Low</v>
      </c>
      <c r="R849" t="str">
        <f t="shared" si="80"/>
        <v>Medium</v>
      </c>
      <c r="S849" s="23">
        <f t="shared" si="81"/>
        <v>2025</v>
      </c>
      <c r="T849" s="23">
        <f t="shared" si="82"/>
        <v>12</v>
      </c>
      <c r="U849" t="str">
        <f t="shared" si="83"/>
        <v>Dec-2025</v>
      </c>
    </row>
    <row r="850" spans="1:21" x14ac:dyDescent="0.3">
      <c r="A850" t="s">
        <v>2338</v>
      </c>
      <c r="B850" s="22">
        <v>45477</v>
      </c>
      <c r="C850" s="22">
        <v>45480</v>
      </c>
      <c r="D850" s="23" t="s">
        <v>102</v>
      </c>
      <c r="E850" s="23" t="s">
        <v>844</v>
      </c>
      <c r="F850" s="23" t="s">
        <v>80</v>
      </c>
      <c r="G850" s="23" t="s">
        <v>72</v>
      </c>
      <c r="H850" s="23" t="s">
        <v>73</v>
      </c>
      <c r="I850" s="23" t="s">
        <v>83</v>
      </c>
      <c r="J850" s="23" t="s">
        <v>449</v>
      </c>
      <c r="K850" s="23" t="s">
        <v>775</v>
      </c>
      <c r="L850" s="24">
        <v>24344.82</v>
      </c>
      <c r="M850">
        <v>9</v>
      </c>
      <c r="N850" s="25">
        <v>0.15</v>
      </c>
      <c r="O850" s="24">
        <v>5207.37</v>
      </c>
      <c r="P850" s="26">
        <f t="shared" si="78"/>
        <v>0.21390053407665369</v>
      </c>
      <c r="Q850" t="str">
        <f t="shared" si="79"/>
        <v>Medium</v>
      </c>
      <c r="R850" t="str">
        <f t="shared" si="80"/>
        <v>Medium</v>
      </c>
      <c r="S850" s="23">
        <f t="shared" si="81"/>
        <v>2024</v>
      </c>
      <c r="T850" s="23">
        <f t="shared" si="82"/>
        <v>7</v>
      </c>
      <c r="U850" t="str">
        <f t="shared" si="83"/>
        <v>Jul-2024</v>
      </c>
    </row>
    <row r="851" spans="1:21" x14ac:dyDescent="0.3">
      <c r="A851" t="s">
        <v>2339</v>
      </c>
      <c r="B851" s="22">
        <v>44733</v>
      </c>
      <c r="C851" s="22">
        <v>44735</v>
      </c>
      <c r="D851" s="23" t="s">
        <v>102</v>
      </c>
      <c r="E851" s="23" t="s">
        <v>2275</v>
      </c>
      <c r="F851" s="23" t="s">
        <v>80</v>
      </c>
      <c r="G851" s="23" t="s">
        <v>179</v>
      </c>
      <c r="H851" s="23" t="s">
        <v>180</v>
      </c>
      <c r="I851" s="23" t="s">
        <v>55</v>
      </c>
      <c r="J851" s="23" t="s">
        <v>56</v>
      </c>
      <c r="K851" s="23" t="s">
        <v>151</v>
      </c>
      <c r="L851" s="24">
        <v>33666.71</v>
      </c>
      <c r="M851">
        <v>7</v>
      </c>
      <c r="N851" s="25">
        <v>0.1</v>
      </c>
      <c r="O851" s="24">
        <v>5800.01</v>
      </c>
      <c r="P851" s="26">
        <f t="shared" si="78"/>
        <v>0.17227730300941199</v>
      </c>
      <c r="Q851" t="str">
        <f t="shared" si="79"/>
        <v>Low</v>
      </c>
      <c r="R851" t="str">
        <f t="shared" si="80"/>
        <v>Low</v>
      </c>
      <c r="S851" s="23">
        <f t="shared" si="81"/>
        <v>2022</v>
      </c>
      <c r="T851" s="23">
        <f t="shared" si="82"/>
        <v>6</v>
      </c>
      <c r="U851" t="str">
        <f t="shared" si="83"/>
        <v>Jun-2022</v>
      </c>
    </row>
    <row r="852" spans="1:21" x14ac:dyDescent="0.3">
      <c r="A852" t="s">
        <v>2341</v>
      </c>
      <c r="B852" s="22">
        <v>44636</v>
      </c>
      <c r="C852" s="22">
        <v>44639</v>
      </c>
      <c r="D852" s="23" t="s">
        <v>102</v>
      </c>
      <c r="E852" s="23" t="s">
        <v>1335</v>
      </c>
      <c r="F852" s="23" t="s">
        <v>80</v>
      </c>
      <c r="G852" s="23" t="s">
        <v>53</v>
      </c>
      <c r="H852" s="23" t="s">
        <v>246</v>
      </c>
      <c r="I852" s="23" t="s">
        <v>96</v>
      </c>
      <c r="J852" s="23" t="s">
        <v>97</v>
      </c>
      <c r="K852" s="23" t="s">
        <v>416</v>
      </c>
      <c r="L852" s="24">
        <v>19852.8</v>
      </c>
      <c r="M852">
        <v>4</v>
      </c>
      <c r="N852" s="25">
        <v>0.25</v>
      </c>
      <c r="O852" s="24">
        <v>4157.93</v>
      </c>
      <c r="P852" s="26">
        <f t="shared" si="78"/>
        <v>0.20943796341070278</v>
      </c>
      <c r="Q852" t="str">
        <f t="shared" si="79"/>
        <v>Medium</v>
      </c>
      <c r="R852" t="str">
        <f t="shared" si="80"/>
        <v>High</v>
      </c>
      <c r="S852" s="23">
        <f t="shared" si="81"/>
        <v>2022</v>
      </c>
      <c r="T852" s="23">
        <f t="shared" si="82"/>
        <v>3</v>
      </c>
      <c r="U852" t="str">
        <f t="shared" si="83"/>
        <v>Mar-2022</v>
      </c>
    </row>
    <row r="853" spans="1:21" x14ac:dyDescent="0.3">
      <c r="A853" t="s">
        <v>2342</v>
      </c>
      <c r="B853" s="22">
        <v>45698</v>
      </c>
      <c r="C853" s="22">
        <v>45705</v>
      </c>
      <c r="D853" s="23" t="s">
        <v>50</v>
      </c>
      <c r="E853" s="23" t="s">
        <v>893</v>
      </c>
      <c r="F853" s="23" t="s">
        <v>80</v>
      </c>
      <c r="G853" s="23" t="s">
        <v>81</v>
      </c>
      <c r="H853" s="23" t="s">
        <v>186</v>
      </c>
      <c r="I853" s="23" t="s">
        <v>83</v>
      </c>
      <c r="J853" s="23" t="s">
        <v>449</v>
      </c>
      <c r="K853" s="23" t="s">
        <v>775</v>
      </c>
      <c r="L853" s="24">
        <v>101453.4</v>
      </c>
      <c r="M853">
        <v>9</v>
      </c>
      <c r="N853" s="25">
        <v>0.05</v>
      </c>
      <c r="O853" s="24">
        <v>33796.68</v>
      </c>
      <c r="P853" s="26">
        <f t="shared" si="78"/>
        <v>0.33312515893996653</v>
      </c>
      <c r="Q853" t="str">
        <f t="shared" si="79"/>
        <v>High</v>
      </c>
      <c r="R853" t="str">
        <f t="shared" si="80"/>
        <v>Low</v>
      </c>
      <c r="S853" s="23">
        <f t="shared" si="81"/>
        <v>2025</v>
      </c>
      <c r="T853" s="23">
        <f t="shared" si="82"/>
        <v>2</v>
      </c>
      <c r="U853" t="str">
        <f t="shared" si="83"/>
        <v>Feb-2025</v>
      </c>
    </row>
    <row r="854" spans="1:21" x14ac:dyDescent="0.3">
      <c r="A854" t="s">
        <v>2344</v>
      </c>
      <c r="B854" s="22">
        <v>44794</v>
      </c>
      <c r="C854" s="22">
        <v>44795</v>
      </c>
      <c r="D854" s="23" t="s">
        <v>102</v>
      </c>
      <c r="E854" s="23" t="s">
        <v>2085</v>
      </c>
      <c r="F854" s="23" t="s">
        <v>80</v>
      </c>
      <c r="G854" s="23" t="s">
        <v>179</v>
      </c>
      <c r="H854" s="23" t="s">
        <v>236</v>
      </c>
      <c r="I854" s="23" t="s">
        <v>83</v>
      </c>
      <c r="J854" s="23" t="s">
        <v>379</v>
      </c>
      <c r="K854" s="23" t="s">
        <v>562</v>
      </c>
      <c r="L854" s="24">
        <v>4591.92</v>
      </c>
      <c r="M854">
        <v>1</v>
      </c>
      <c r="N854" s="25">
        <v>0.15</v>
      </c>
      <c r="O854" s="24">
        <v>589.62</v>
      </c>
      <c r="P854" s="26">
        <f t="shared" si="78"/>
        <v>0.12840380494433701</v>
      </c>
      <c r="Q854" t="str">
        <f t="shared" si="79"/>
        <v>Low</v>
      </c>
      <c r="R854" t="str">
        <f t="shared" si="80"/>
        <v>Medium</v>
      </c>
      <c r="S854" s="23">
        <f t="shared" si="81"/>
        <v>2022</v>
      </c>
      <c r="T854" s="23">
        <f t="shared" si="82"/>
        <v>8</v>
      </c>
      <c r="U854" t="str">
        <f t="shared" si="83"/>
        <v>Aug-2022</v>
      </c>
    </row>
    <row r="855" spans="1:21" x14ac:dyDescent="0.3">
      <c r="A855" t="s">
        <v>2345</v>
      </c>
      <c r="B855" s="22">
        <v>45947</v>
      </c>
      <c r="C855" s="22">
        <v>45950</v>
      </c>
      <c r="D855" s="23" t="s">
        <v>78</v>
      </c>
      <c r="E855" s="23" t="s">
        <v>1929</v>
      </c>
      <c r="F855" s="23" t="s">
        <v>80</v>
      </c>
      <c r="G855" s="23" t="s">
        <v>53</v>
      </c>
      <c r="H855" s="23" t="s">
        <v>110</v>
      </c>
      <c r="I855" s="23" t="s">
        <v>118</v>
      </c>
      <c r="J855" s="23" t="s">
        <v>303</v>
      </c>
      <c r="K855" s="23" t="s">
        <v>421</v>
      </c>
      <c r="L855" s="24">
        <v>47320.92</v>
      </c>
      <c r="M855">
        <v>6</v>
      </c>
      <c r="N855" s="25">
        <v>0.1</v>
      </c>
      <c r="O855" s="24">
        <v>12008.88</v>
      </c>
      <c r="P855" s="26">
        <f t="shared" si="78"/>
        <v>0.25377528585665704</v>
      </c>
      <c r="Q855" t="str">
        <f t="shared" si="79"/>
        <v>Medium</v>
      </c>
      <c r="R855" t="str">
        <f t="shared" si="80"/>
        <v>Low</v>
      </c>
      <c r="S855" s="23">
        <f t="shared" si="81"/>
        <v>2025</v>
      </c>
      <c r="T855" s="23">
        <f t="shared" si="82"/>
        <v>10</v>
      </c>
      <c r="U855" t="str">
        <f t="shared" si="83"/>
        <v>Oct-2025</v>
      </c>
    </row>
    <row r="856" spans="1:21" x14ac:dyDescent="0.3">
      <c r="A856" t="s">
        <v>2347</v>
      </c>
      <c r="B856" s="22">
        <v>44993</v>
      </c>
      <c r="C856" s="22">
        <v>44996</v>
      </c>
      <c r="D856" s="23" t="s">
        <v>61</v>
      </c>
      <c r="E856" s="23" t="s">
        <v>1955</v>
      </c>
      <c r="F856" s="23" t="s">
        <v>80</v>
      </c>
      <c r="G856" s="23" t="s">
        <v>63</v>
      </c>
      <c r="H856" s="23" t="s">
        <v>213</v>
      </c>
      <c r="I856" s="23" t="s">
        <v>118</v>
      </c>
      <c r="J856" s="23" t="s">
        <v>119</v>
      </c>
      <c r="K856" s="23" t="s">
        <v>120</v>
      </c>
      <c r="L856" s="24">
        <v>21489.9</v>
      </c>
      <c r="M856">
        <v>3</v>
      </c>
      <c r="N856" s="25">
        <v>0</v>
      </c>
      <c r="O856" s="24">
        <v>6920.6</v>
      </c>
      <c r="P856" s="26">
        <f t="shared" si="78"/>
        <v>0.32203965583832406</v>
      </c>
      <c r="Q856" t="str">
        <f t="shared" si="79"/>
        <v>High</v>
      </c>
      <c r="R856" t="str">
        <f t="shared" si="80"/>
        <v>None</v>
      </c>
      <c r="S856" s="23">
        <f t="shared" si="81"/>
        <v>2023</v>
      </c>
      <c r="T856" s="23">
        <f t="shared" si="82"/>
        <v>3</v>
      </c>
      <c r="U856" t="str">
        <f t="shared" si="83"/>
        <v>Mar-2023</v>
      </c>
    </row>
    <row r="857" spans="1:21" x14ac:dyDescent="0.3">
      <c r="A857" t="s">
        <v>2350</v>
      </c>
      <c r="B857" s="22">
        <v>44946</v>
      </c>
      <c r="C857" s="22">
        <v>44948</v>
      </c>
      <c r="D857" s="23" t="s">
        <v>50</v>
      </c>
      <c r="E857" s="23" t="s">
        <v>930</v>
      </c>
      <c r="F857" s="23" t="s">
        <v>71</v>
      </c>
      <c r="G857" s="23" t="s">
        <v>81</v>
      </c>
      <c r="H857" s="23" t="s">
        <v>82</v>
      </c>
      <c r="I857" s="23" t="s">
        <v>96</v>
      </c>
      <c r="J857" s="23" t="s">
        <v>135</v>
      </c>
      <c r="K857" s="23" t="s">
        <v>395</v>
      </c>
      <c r="L857" s="24">
        <v>57707.28</v>
      </c>
      <c r="M857">
        <v>6</v>
      </c>
      <c r="N857" s="25">
        <v>0.05</v>
      </c>
      <c r="O857" s="24">
        <v>17200.96</v>
      </c>
      <c r="P857" s="26">
        <f t="shared" si="78"/>
        <v>0.29807261752763253</v>
      </c>
      <c r="Q857" t="str">
        <f t="shared" si="79"/>
        <v>Medium</v>
      </c>
      <c r="R857" t="str">
        <f t="shared" si="80"/>
        <v>Low</v>
      </c>
      <c r="S857" s="23">
        <f t="shared" si="81"/>
        <v>2023</v>
      </c>
      <c r="T857" s="23">
        <f t="shared" si="82"/>
        <v>1</v>
      </c>
      <c r="U857" t="str">
        <f t="shared" si="83"/>
        <v>Jan-2023</v>
      </c>
    </row>
    <row r="858" spans="1:21" x14ac:dyDescent="0.3">
      <c r="A858" t="s">
        <v>2353</v>
      </c>
      <c r="B858" s="22">
        <v>44590</v>
      </c>
      <c r="C858" s="22">
        <v>44592</v>
      </c>
      <c r="D858" s="23" t="s">
        <v>78</v>
      </c>
      <c r="E858" s="23" t="s">
        <v>1078</v>
      </c>
      <c r="F858" s="23" t="s">
        <v>80</v>
      </c>
      <c r="G858" s="23" t="s">
        <v>72</v>
      </c>
      <c r="H858" s="23" t="s">
        <v>73</v>
      </c>
      <c r="I858" s="23" t="s">
        <v>96</v>
      </c>
      <c r="J858" s="23" t="s">
        <v>97</v>
      </c>
      <c r="K858" s="23" t="s">
        <v>416</v>
      </c>
      <c r="L858" s="24">
        <v>87261.03</v>
      </c>
      <c r="M858">
        <v>9</v>
      </c>
      <c r="N858" s="25">
        <v>0.05</v>
      </c>
      <c r="O858" s="24">
        <v>31553.54</v>
      </c>
      <c r="P858" s="26">
        <f t="shared" si="78"/>
        <v>0.36159944479225148</v>
      </c>
      <c r="Q858" t="str">
        <f t="shared" si="79"/>
        <v>High</v>
      </c>
      <c r="R858" t="str">
        <f t="shared" si="80"/>
        <v>Low</v>
      </c>
      <c r="S858" s="23">
        <f t="shared" si="81"/>
        <v>2022</v>
      </c>
      <c r="T858" s="23">
        <f t="shared" si="82"/>
        <v>1</v>
      </c>
      <c r="U858" t="str">
        <f t="shared" si="83"/>
        <v>Jan-2022</v>
      </c>
    </row>
    <row r="859" spans="1:21" x14ac:dyDescent="0.3">
      <c r="A859" t="s">
        <v>2354</v>
      </c>
      <c r="B859" s="22">
        <v>44874</v>
      </c>
      <c r="C859" s="22">
        <v>44875</v>
      </c>
      <c r="D859" s="23" t="s">
        <v>61</v>
      </c>
      <c r="E859" s="23" t="s">
        <v>954</v>
      </c>
      <c r="F859" s="23" t="s">
        <v>71</v>
      </c>
      <c r="G859" s="23" t="s">
        <v>179</v>
      </c>
      <c r="H859" s="23" t="s">
        <v>180</v>
      </c>
      <c r="I859" s="23" t="s">
        <v>83</v>
      </c>
      <c r="J859" s="23" t="s">
        <v>379</v>
      </c>
      <c r="K859" s="23" t="s">
        <v>562</v>
      </c>
      <c r="L859" s="24">
        <v>116252.8</v>
      </c>
      <c r="M859">
        <v>10</v>
      </c>
      <c r="N859" s="25">
        <v>0.2</v>
      </c>
      <c r="O859" s="24">
        <v>23139.53</v>
      </c>
      <c r="P859" s="26">
        <f t="shared" si="78"/>
        <v>0.1990449262297338</v>
      </c>
      <c r="Q859" t="str">
        <f t="shared" si="79"/>
        <v>Low</v>
      </c>
      <c r="R859" t="str">
        <f t="shared" si="80"/>
        <v>Medium</v>
      </c>
      <c r="S859" s="23">
        <f t="shared" si="81"/>
        <v>2022</v>
      </c>
      <c r="T859" s="23">
        <f t="shared" si="82"/>
        <v>11</v>
      </c>
      <c r="U859" t="str">
        <f t="shared" si="83"/>
        <v>Nov-2022</v>
      </c>
    </row>
    <row r="860" spans="1:21" x14ac:dyDescent="0.3">
      <c r="A860" t="s">
        <v>2356</v>
      </c>
      <c r="B860" s="22">
        <v>45823</v>
      </c>
      <c r="C860" s="22">
        <v>45829</v>
      </c>
      <c r="D860" s="23" t="s">
        <v>102</v>
      </c>
      <c r="E860" s="23" t="s">
        <v>2206</v>
      </c>
      <c r="F860" s="23" t="s">
        <v>52</v>
      </c>
      <c r="G860" s="23" t="s">
        <v>53</v>
      </c>
      <c r="H860" s="23" t="s">
        <v>110</v>
      </c>
      <c r="I860" s="23" t="s">
        <v>55</v>
      </c>
      <c r="J860" s="23" t="s">
        <v>65</v>
      </c>
      <c r="K860" s="23" t="s">
        <v>91</v>
      </c>
      <c r="L860" s="24">
        <v>21710.61</v>
      </c>
      <c r="M860">
        <v>3</v>
      </c>
      <c r="N860" s="25">
        <v>0</v>
      </c>
      <c r="O860" s="24">
        <v>6929.28</v>
      </c>
      <c r="P860" s="26">
        <f t="shared" si="78"/>
        <v>0.31916560612529998</v>
      </c>
      <c r="Q860" t="str">
        <f t="shared" si="79"/>
        <v>High</v>
      </c>
      <c r="R860" t="str">
        <f t="shared" si="80"/>
        <v>None</v>
      </c>
      <c r="S860" s="23">
        <f t="shared" si="81"/>
        <v>2025</v>
      </c>
      <c r="T860" s="23">
        <f t="shared" si="82"/>
        <v>6</v>
      </c>
      <c r="U860" t="str">
        <f t="shared" si="83"/>
        <v>Jun-2025</v>
      </c>
    </row>
    <row r="861" spans="1:21" x14ac:dyDescent="0.3">
      <c r="A861" t="s">
        <v>2358</v>
      </c>
      <c r="B861" s="22">
        <v>44668</v>
      </c>
      <c r="C861" s="22">
        <v>44670</v>
      </c>
      <c r="D861" s="23" t="s">
        <v>102</v>
      </c>
      <c r="E861" s="23" t="s">
        <v>1527</v>
      </c>
      <c r="F861" s="23" t="s">
        <v>71</v>
      </c>
      <c r="G861" s="23" t="s">
        <v>72</v>
      </c>
      <c r="H861" s="23" t="s">
        <v>117</v>
      </c>
      <c r="I861" s="23" t="s">
        <v>83</v>
      </c>
      <c r="J861" s="23" t="s">
        <v>379</v>
      </c>
      <c r="K861" s="23" t="s">
        <v>562</v>
      </c>
      <c r="L861" s="24">
        <v>74566.94</v>
      </c>
      <c r="M861">
        <v>7</v>
      </c>
      <c r="N861" s="25">
        <v>0.1</v>
      </c>
      <c r="O861" s="24">
        <v>21613.5</v>
      </c>
      <c r="P861" s="26">
        <f t="shared" si="78"/>
        <v>0.28985365364329019</v>
      </c>
      <c r="Q861" t="str">
        <f t="shared" si="79"/>
        <v>Medium</v>
      </c>
      <c r="R861" t="str">
        <f t="shared" si="80"/>
        <v>Low</v>
      </c>
      <c r="S861" s="23">
        <f t="shared" si="81"/>
        <v>2022</v>
      </c>
      <c r="T861" s="23">
        <f t="shared" si="82"/>
        <v>4</v>
      </c>
      <c r="U861" t="str">
        <f t="shared" si="83"/>
        <v>Apr-2022</v>
      </c>
    </row>
    <row r="862" spans="1:21" x14ac:dyDescent="0.3">
      <c r="A862" t="s">
        <v>2359</v>
      </c>
      <c r="B862" s="22">
        <v>45631</v>
      </c>
      <c r="C862" s="22">
        <v>45634</v>
      </c>
      <c r="D862" s="23" t="s">
        <v>50</v>
      </c>
      <c r="E862" s="23" t="s">
        <v>196</v>
      </c>
      <c r="F862" s="23" t="s">
        <v>52</v>
      </c>
      <c r="G862" s="23" t="s">
        <v>72</v>
      </c>
      <c r="H862" s="23" t="s">
        <v>104</v>
      </c>
      <c r="I862" s="23" t="s">
        <v>96</v>
      </c>
      <c r="J862" s="23" t="s">
        <v>166</v>
      </c>
      <c r="K862" s="23" t="s">
        <v>337</v>
      </c>
      <c r="L862" s="24">
        <v>51717.2</v>
      </c>
      <c r="M862">
        <v>5</v>
      </c>
      <c r="N862" s="25">
        <v>0.2</v>
      </c>
      <c r="O862" s="24">
        <v>7242.87</v>
      </c>
      <c r="P862" s="26">
        <f t="shared" si="78"/>
        <v>0.14004760505209099</v>
      </c>
      <c r="Q862" t="str">
        <f t="shared" si="79"/>
        <v>Low</v>
      </c>
      <c r="R862" t="str">
        <f t="shared" si="80"/>
        <v>Medium</v>
      </c>
      <c r="S862" s="23">
        <f t="shared" si="81"/>
        <v>2024</v>
      </c>
      <c r="T862" s="23">
        <f t="shared" si="82"/>
        <v>12</v>
      </c>
      <c r="U862" t="str">
        <f t="shared" si="83"/>
        <v>Dec-2024</v>
      </c>
    </row>
    <row r="863" spans="1:21" x14ac:dyDescent="0.3">
      <c r="A863" t="s">
        <v>2361</v>
      </c>
      <c r="B863" s="22">
        <v>45897</v>
      </c>
      <c r="C863" s="22">
        <v>45900</v>
      </c>
      <c r="D863" s="23" t="s">
        <v>61</v>
      </c>
      <c r="E863" s="23" t="s">
        <v>2256</v>
      </c>
      <c r="F863" s="23" t="s">
        <v>71</v>
      </c>
      <c r="G863" s="23" t="s">
        <v>72</v>
      </c>
      <c r="H863" s="23" t="s">
        <v>346</v>
      </c>
      <c r="I863" s="23" t="s">
        <v>83</v>
      </c>
      <c r="J863" s="23" t="s">
        <v>156</v>
      </c>
      <c r="K863" s="23" t="s">
        <v>285</v>
      </c>
      <c r="L863" s="24">
        <v>17095.68</v>
      </c>
      <c r="M863">
        <v>6</v>
      </c>
      <c r="N863" s="25">
        <v>0.25</v>
      </c>
      <c r="O863" s="24">
        <v>1937.89</v>
      </c>
      <c r="P863" s="26">
        <f t="shared" si="78"/>
        <v>0.11335553777328541</v>
      </c>
      <c r="Q863" t="str">
        <f t="shared" si="79"/>
        <v>Low</v>
      </c>
      <c r="R863" t="str">
        <f t="shared" si="80"/>
        <v>High</v>
      </c>
      <c r="S863" s="23">
        <f t="shared" si="81"/>
        <v>2025</v>
      </c>
      <c r="T863" s="23">
        <f t="shared" si="82"/>
        <v>8</v>
      </c>
      <c r="U863" t="str">
        <f t="shared" si="83"/>
        <v>Aug-2025</v>
      </c>
    </row>
    <row r="864" spans="1:21" x14ac:dyDescent="0.3">
      <c r="A864" t="s">
        <v>2362</v>
      </c>
      <c r="B864" s="22">
        <v>44963</v>
      </c>
      <c r="C864" s="22">
        <v>44967</v>
      </c>
      <c r="D864" s="23" t="s">
        <v>78</v>
      </c>
      <c r="E864" s="23" t="s">
        <v>312</v>
      </c>
      <c r="F864" s="23" t="s">
        <v>52</v>
      </c>
      <c r="G864" s="23" t="s">
        <v>179</v>
      </c>
      <c r="H864" s="23" t="s">
        <v>236</v>
      </c>
      <c r="I864" s="23" t="s">
        <v>118</v>
      </c>
      <c r="J864" s="23" t="s">
        <v>191</v>
      </c>
      <c r="K864" s="23" t="s">
        <v>829</v>
      </c>
      <c r="L864" s="24">
        <v>38206.699999999997</v>
      </c>
      <c r="M864">
        <v>5</v>
      </c>
      <c r="N864" s="25">
        <v>0</v>
      </c>
      <c r="O864" s="24">
        <v>9486.9699999999993</v>
      </c>
      <c r="P864" s="26">
        <f t="shared" si="78"/>
        <v>0.24830644886891567</v>
      </c>
      <c r="Q864" t="str">
        <f t="shared" si="79"/>
        <v>Medium</v>
      </c>
      <c r="R864" t="str">
        <f t="shared" si="80"/>
        <v>None</v>
      </c>
      <c r="S864" s="23">
        <f t="shared" si="81"/>
        <v>2023</v>
      </c>
      <c r="T864" s="23">
        <f t="shared" si="82"/>
        <v>2</v>
      </c>
      <c r="U864" t="str">
        <f t="shared" si="83"/>
        <v>Feb-2023</v>
      </c>
    </row>
    <row r="865" spans="1:21" x14ac:dyDescent="0.3">
      <c r="A865" t="s">
        <v>2363</v>
      </c>
      <c r="B865" s="22">
        <v>44630</v>
      </c>
      <c r="C865" s="22">
        <v>44636</v>
      </c>
      <c r="D865" s="23" t="s">
        <v>78</v>
      </c>
      <c r="E865" s="23" t="s">
        <v>1299</v>
      </c>
      <c r="F865" s="23" t="s">
        <v>52</v>
      </c>
      <c r="G865" s="23" t="s">
        <v>72</v>
      </c>
      <c r="H865" s="23" t="s">
        <v>73</v>
      </c>
      <c r="I865" s="23" t="s">
        <v>55</v>
      </c>
      <c r="J865" s="23" t="s">
        <v>173</v>
      </c>
      <c r="K865" s="23" t="s">
        <v>735</v>
      </c>
      <c r="L865" s="24">
        <v>95571.5</v>
      </c>
      <c r="M865">
        <v>10</v>
      </c>
      <c r="N865" s="25">
        <v>0.15</v>
      </c>
      <c r="O865" s="24">
        <v>28965.21</v>
      </c>
      <c r="P865" s="26">
        <f t="shared" si="78"/>
        <v>0.30307371967584479</v>
      </c>
      <c r="Q865" t="str">
        <f t="shared" si="79"/>
        <v>High</v>
      </c>
      <c r="R865" t="str">
        <f t="shared" si="80"/>
        <v>Medium</v>
      </c>
      <c r="S865" s="23">
        <f t="shared" si="81"/>
        <v>2022</v>
      </c>
      <c r="T865" s="23">
        <f t="shared" si="82"/>
        <v>3</v>
      </c>
      <c r="U865" t="str">
        <f t="shared" si="83"/>
        <v>Mar-2022</v>
      </c>
    </row>
    <row r="866" spans="1:21" x14ac:dyDescent="0.3">
      <c r="A866" t="s">
        <v>2364</v>
      </c>
      <c r="B866" s="22">
        <v>45888</v>
      </c>
      <c r="C866" s="22">
        <v>45895</v>
      </c>
      <c r="D866" s="23" t="s">
        <v>50</v>
      </c>
      <c r="E866" s="23" t="s">
        <v>746</v>
      </c>
      <c r="F866" s="23" t="s">
        <v>52</v>
      </c>
      <c r="G866" s="23" t="s">
        <v>179</v>
      </c>
      <c r="H866" s="23" t="s">
        <v>180</v>
      </c>
      <c r="I866" s="23" t="s">
        <v>83</v>
      </c>
      <c r="J866" s="23" t="s">
        <v>156</v>
      </c>
      <c r="K866" s="23" t="s">
        <v>157</v>
      </c>
      <c r="L866" s="24">
        <v>87809.05</v>
      </c>
      <c r="M866">
        <v>7</v>
      </c>
      <c r="N866" s="25">
        <v>0</v>
      </c>
      <c r="O866" s="24">
        <v>33893.24</v>
      </c>
      <c r="P866" s="26">
        <f t="shared" si="78"/>
        <v>0.38598800465327887</v>
      </c>
      <c r="Q866" t="str">
        <f t="shared" si="79"/>
        <v>High</v>
      </c>
      <c r="R866" t="str">
        <f t="shared" si="80"/>
        <v>None</v>
      </c>
      <c r="S866" s="23">
        <f t="shared" si="81"/>
        <v>2025</v>
      </c>
      <c r="T866" s="23">
        <f t="shared" si="82"/>
        <v>8</v>
      </c>
      <c r="U866" t="str">
        <f t="shared" si="83"/>
        <v>Aug-2025</v>
      </c>
    </row>
    <row r="867" spans="1:21" x14ac:dyDescent="0.3">
      <c r="A867" t="s">
        <v>2365</v>
      </c>
      <c r="B867" s="22">
        <v>45867</v>
      </c>
      <c r="C867" s="22">
        <v>45873</v>
      </c>
      <c r="D867" s="23" t="s">
        <v>50</v>
      </c>
      <c r="E867" s="23" t="s">
        <v>592</v>
      </c>
      <c r="F867" s="23" t="s">
        <v>80</v>
      </c>
      <c r="G867" s="23" t="s">
        <v>72</v>
      </c>
      <c r="H867" s="23" t="s">
        <v>104</v>
      </c>
      <c r="I867" s="23" t="s">
        <v>55</v>
      </c>
      <c r="J867" s="23" t="s">
        <v>141</v>
      </c>
      <c r="K867" s="23" t="s">
        <v>241</v>
      </c>
      <c r="L867" s="24">
        <v>80919</v>
      </c>
      <c r="M867">
        <v>6</v>
      </c>
      <c r="N867" s="25">
        <v>0.05</v>
      </c>
      <c r="O867" s="24">
        <v>13342.76</v>
      </c>
      <c r="P867" s="26">
        <f t="shared" si="78"/>
        <v>0.16489032242118662</v>
      </c>
      <c r="Q867" t="str">
        <f t="shared" si="79"/>
        <v>Low</v>
      </c>
      <c r="R867" t="str">
        <f t="shared" si="80"/>
        <v>Low</v>
      </c>
      <c r="S867" s="23">
        <f t="shared" si="81"/>
        <v>2025</v>
      </c>
      <c r="T867" s="23">
        <f t="shared" si="82"/>
        <v>7</v>
      </c>
      <c r="U867" t="str">
        <f t="shared" si="83"/>
        <v>Jul-2025</v>
      </c>
    </row>
    <row r="868" spans="1:21" x14ac:dyDescent="0.3">
      <c r="A868" t="s">
        <v>2367</v>
      </c>
      <c r="B868" s="22">
        <v>45763</v>
      </c>
      <c r="C868" s="22">
        <v>45769</v>
      </c>
      <c r="D868" s="23" t="s">
        <v>78</v>
      </c>
      <c r="E868" s="23" t="s">
        <v>1212</v>
      </c>
      <c r="F868" s="23" t="s">
        <v>80</v>
      </c>
      <c r="G868" s="23" t="s">
        <v>63</v>
      </c>
      <c r="H868" s="23" t="s">
        <v>202</v>
      </c>
      <c r="I868" s="23" t="s">
        <v>55</v>
      </c>
      <c r="J868" s="23" t="s">
        <v>173</v>
      </c>
      <c r="K868" s="23" t="s">
        <v>174</v>
      </c>
      <c r="L868" s="24">
        <v>21448.89</v>
      </c>
      <c r="M868">
        <v>9</v>
      </c>
      <c r="N868" s="25">
        <v>0.1</v>
      </c>
      <c r="O868" s="24">
        <v>7316.37</v>
      </c>
      <c r="P868" s="26">
        <f t="shared" si="78"/>
        <v>0.3411071621888126</v>
      </c>
      <c r="Q868" t="str">
        <f t="shared" si="79"/>
        <v>High</v>
      </c>
      <c r="R868" t="str">
        <f t="shared" si="80"/>
        <v>Low</v>
      </c>
      <c r="S868" s="23">
        <f t="shared" si="81"/>
        <v>2025</v>
      </c>
      <c r="T868" s="23">
        <f t="shared" si="82"/>
        <v>4</v>
      </c>
      <c r="U868" t="str">
        <f t="shared" si="83"/>
        <v>Apr-2025</v>
      </c>
    </row>
    <row r="869" spans="1:21" x14ac:dyDescent="0.3">
      <c r="A869" t="s">
        <v>2369</v>
      </c>
      <c r="B869" s="22">
        <v>45470</v>
      </c>
      <c r="C869" s="22">
        <v>45471</v>
      </c>
      <c r="D869" s="23" t="s">
        <v>78</v>
      </c>
      <c r="E869" s="23" t="s">
        <v>196</v>
      </c>
      <c r="F869" s="23" t="s">
        <v>80</v>
      </c>
      <c r="G869" s="23" t="s">
        <v>179</v>
      </c>
      <c r="H869" s="23" t="s">
        <v>236</v>
      </c>
      <c r="I869" s="23" t="s">
        <v>83</v>
      </c>
      <c r="J869" s="23" t="s">
        <v>449</v>
      </c>
      <c r="K869" s="23" t="s">
        <v>450</v>
      </c>
      <c r="L869" s="24">
        <v>42481.4</v>
      </c>
      <c r="M869">
        <v>5</v>
      </c>
      <c r="N869" s="25">
        <v>0</v>
      </c>
      <c r="O869" s="24">
        <v>13366.22</v>
      </c>
      <c r="P869" s="26">
        <f t="shared" si="78"/>
        <v>0.31463699407270002</v>
      </c>
      <c r="Q869" t="str">
        <f t="shared" si="79"/>
        <v>High</v>
      </c>
      <c r="R869" t="str">
        <f t="shared" si="80"/>
        <v>None</v>
      </c>
      <c r="S869" s="23">
        <f t="shared" si="81"/>
        <v>2024</v>
      </c>
      <c r="T869" s="23">
        <f t="shared" si="82"/>
        <v>6</v>
      </c>
      <c r="U869" t="str">
        <f t="shared" si="83"/>
        <v>Jun-2024</v>
      </c>
    </row>
    <row r="870" spans="1:21" x14ac:dyDescent="0.3">
      <c r="A870" t="s">
        <v>2371</v>
      </c>
      <c r="B870" s="22">
        <v>45725</v>
      </c>
      <c r="C870" s="22">
        <v>45732</v>
      </c>
      <c r="D870" s="23" t="s">
        <v>50</v>
      </c>
      <c r="E870" s="23" t="s">
        <v>2373</v>
      </c>
      <c r="F870" s="23" t="s">
        <v>52</v>
      </c>
      <c r="G870" s="23" t="s">
        <v>81</v>
      </c>
      <c r="H870" s="23" t="s">
        <v>82</v>
      </c>
      <c r="I870" s="23" t="s">
        <v>83</v>
      </c>
      <c r="J870" s="23" t="s">
        <v>449</v>
      </c>
      <c r="K870" s="23" t="s">
        <v>775</v>
      </c>
      <c r="L870" s="24">
        <v>53694</v>
      </c>
      <c r="M870">
        <v>6</v>
      </c>
      <c r="N870" s="25">
        <v>0</v>
      </c>
      <c r="O870" s="24">
        <v>11185.5</v>
      </c>
      <c r="P870" s="26">
        <f t="shared" si="78"/>
        <v>0.20831936529221143</v>
      </c>
      <c r="Q870" t="str">
        <f t="shared" si="79"/>
        <v>Medium</v>
      </c>
      <c r="R870" t="str">
        <f t="shared" si="80"/>
        <v>None</v>
      </c>
      <c r="S870" s="23">
        <f t="shared" si="81"/>
        <v>2025</v>
      </c>
      <c r="T870" s="23">
        <f t="shared" si="82"/>
        <v>3</v>
      </c>
      <c r="U870" t="str">
        <f t="shared" si="83"/>
        <v>Mar-2025</v>
      </c>
    </row>
    <row r="871" spans="1:21" x14ac:dyDescent="0.3">
      <c r="A871" t="s">
        <v>2374</v>
      </c>
      <c r="B871" s="22">
        <v>44583</v>
      </c>
      <c r="C871" s="22">
        <v>44585</v>
      </c>
      <c r="D871" s="23" t="s">
        <v>78</v>
      </c>
      <c r="E871" s="23" t="s">
        <v>355</v>
      </c>
      <c r="F871" s="23" t="s">
        <v>80</v>
      </c>
      <c r="G871" s="23" t="s">
        <v>53</v>
      </c>
      <c r="H871" s="23" t="s">
        <v>90</v>
      </c>
      <c r="I871" s="23" t="s">
        <v>83</v>
      </c>
      <c r="J871" s="23" t="s">
        <v>156</v>
      </c>
      <c r="K871" s="23" t="s">
        <v>285</v>
      </c>
      <c r="L871" s="24">
        <v>5813.79</v>
      </c>
      <c r="M871">
        <v>1</v>
      </c>
      <c r="N871" s="25">
        <v>0.1</v>
      </c>
      <c r="O871" s="24">
        <v>1860.12</v>
      </c>
      <c r="P871" s="26">
        <f t="shared" si="78"/>
        <v>0.31994963698379197</v>
      </c>
      <c r="Q871" t="str">
        <f t="shared" si="79"/>
        <v>High</v>
      </c>
      <c r="R871" t="str">
        <f t="shared" si="80"/>
        <v>Low</v>
      </c>
      <c r="S871" s="23">
        <f t="shared" si="81"/>
        <v>2022</v>
      </c>
      <c r="T871" s="23">
        <f t="shared" si="82"/>
        <v>1</v>
      </c>
      <c r="U871" t="str">
        <f t="shared" si="83"/>
        <v>Jan-2022</v>
      </c>
    </row>
    <row r="872" spans="1:21" x14ac:dyDescent="0.3">
      <c r="A872" t="s">
        <v>2376</v>
      </c>
      <c r="B872" s="22">
        <v>44849</v>
      </c>
      <c r="C872" s="22">
        <v>44854</v>
      </c>
      <c r="D872" s="23" t="s">
        <v>78</v>
      </c>
      <c r="E872" s="23" t="s">
        <v>1815</v>
      </c>
      <c r="F872" s="23" t="s">
        <v>52</v>
      </c>
      <c r="G872" s="23" t="s">
        <v>72</v>
      </c>
      <c r="H872" s="23" t="s">
        <v>104</v>
      </c>
      <c r="I872" s="23" t="s">
        <v>83</v>
      </c>
      <c r="J872" s="23" t="s">
        <v>84</v>
      </c>
      <c r="K872" s="23" t="s">
        <v>257</v>
      </c>
      <c r="L872" s="24">
        <v>32922.160000000003</v>
      </c>
      <c r="M872">
        <v>8</v>
      </c>
      <c r="N872" s="25">
        <v>0.15</v>
      </c>
      <c r="O872" s="24">
        <v>8708.9</v>
      </c>
      <c r="P872" s="26">
        <f t="shared" si="78"/>
        <v>0.26453003083637278</v>
      </c>
      <c r="Q872" t="str">
        <f t="shared" si="79"/>
        <v>Medium</v>
      </c>
      <c r="R872" t="str">
        <f t="shared" si="80"/>
        <v>Medium</v>
      </c>
      <c r="S872" s="23">
        <f t="shared" si="81"/>
        <v>2022</v>
      </c>
      <c r="T872" s="23">
        <f t="shared" si="82"/>
        <v>10</v>
      </c>
      <c r="U872" t="str">
        <f t="shared" si="83"/>
        <v>Oct-2022</v>
      </c>
    </row>
    <row r="873" spans="1:21" x14ac:dyDescent="0.3">
      <c r="A873" t="s">
        <v>2378</v>
      </c>
      <c r="B873" s="22">
        <v>45306</v>
      </c>
      <c r="C873" s="22">
        <v>45309</v>
      </c>
      <c r="D873" s="23" t="s">
        <v>102</v>
      </c>
      <c r="E873" s="23" t="s">
        <v>1923</v>
      </c>
      <c r="F873" s="23" t="s">
        <v>80</v>
      </c>
      <c r="G873" s="23" t="s">
        <v>63</v>
      </c>
      <c r="H873" s="23" t="s">
        <v>172</v>
      </c>
      <c r="I873" s="23" t="s">
        <v>83</v>
      </c>
      <c r="J873" s="23" t="s">
        <v>379</v>
      </c>
      <c r="K873" s="23" t="s">
        <v>562</v>
      </c>
      <c r="L873" s="24">
        <v>16351.05</v>
      </c>
      <c r="M873">
        <v>5</v>
      </c>
      <c r="N873" s="25">
        <v>0.25</v>
      </c>
      <c r="O873" s="24">
        <v>1936.1</v>
      </c>
      <c r="P873" s="26">
        <f t="shared" si="78"/>
        <v>0.11840829793805291</v>
      </c>
      <c r="Q873" t="str">
        <f t="shared" si="79"/>
        <v>Low</v>
      </c>
      <c r="R873" t="str">
        <f t="shared" si="80"/>
        <v>High</v>
      </c>
      <c r="S873" s="23">
        <f t="shared" si="81"/>
        <v>2024</v>
      </c>
      <c r="T873" s="23">
        <f t="shared" si="82"/>
        <v>1</v>
      </c>
      <c r="U873" t="str">
        <f t="shared" si="83"/>
        <v>Jan-2024</v>
      </c>
    </row>
    <row r="874" spans="1:21" x14ac:dyDescent="0.3">
      <c r="A874" t="s">
        <v>2380</v>
      </c>
      <c r="B874" s="22">
        <v>45691</v>
      </c>
      <c r="C874" s="22">
        <v>45698</v>
      </c>
      <c r="D874" s="23" t="s">
        <v>78</v>
      </c>
      <c r="E874" s="23" t="s">
        <v>1310</v>
      </c>
      <c r="F874" s="23" t="s">
        <v>52</v>
      </c>
      <c r="G874" s="23" t="s">
        <v>72</v>
      </c>
      <c r="H874" s="23" t="s">
        <v>104</v>
      </c>
      <c r="I874" s="23" t="s">
        <v>96</v>
      </c>
      <c r="J874" s="23" t="s">
        <v>97</v>
      </c>
      <c r="K874" s="23" t="s">
        <v>98</v>
      </c>
      <c r="L874" s="24">
        <v>15704.08</v>
      </c>
      <c r="M874">
        <v>2</v>
      </c>
      <c r="N874" s="25">
        <v>0.25</v>
      </c>
      <c r="O874" s="24">
        <v>4162.29</v>
      </c>
      <c r="P874" s="26">
        <f t="shared" si="78"/>
        <v>0.26504513476752539</v>
      </c>
      <c r="Q874" t="str">
        <f t="shared" si="79"/>
        <v>Medium</v>
      </c>
      <c r="R874" t="str">
        <f t="shared" si="80"/>
        <v>High</v>
      </c>
      <c r="S874" s="23">
        <f t="shared" si="81"/>
        <v>2025</v>
      </c>
      <c r="T874" s="23">
        <f t="shared" si="82"/>
        <v>2</v>
      </c>
      <c r="U874" t="str">
        <f t="shared" si="83"/>
        <v>Feb-2025</v>
      </c>
    </row>
    <row r="875" spans="1:21" x14ac:dyDescent="0.3">
      <c r="A875" t="s">
        <v>2381</v>
      </c>
      <c r="B875" s="22">
        <v>44848</v>
      </c>
      <c r="C875" s="22">
        <v>44852</v>
      </c>
      <c r="D875" s="23" t="s">
        <v>78</v>
      </c>
      <c r="E875" s="23" t="s">
        <v>550</v>
      </c>
      <c r="F875" s="23" t="s">
        <v>71</v>
      </c>
      <c r="G875" s="23" t="s">
        <v>179</v>
      </c>
      <c r="H875" s="23" t="s">
        <v>180</v>
      </c>
      <c r="I875" s="23" t="s">
        <v>118</v>
      </c>
      <c r="J875" s="23" t="s">
        <v>191</v>
      </c>
      <c r="K875" s="23" t="s">
        <v>290</v>
      </c>
      <c r="L875" s="24">
        <v>78396.42</v>
      </c>
      <c r="M875">
        <v>6</v>
      </c>
      <c r="N875" s="25">
        <v>0</v>
      </c>
      <c r="O875" s="24">
        <v>28247.200000000001</v>
      </c>
      <c r="P875" s="26">
        <f t="shared" si="78"/>
        <v>0.36031237140675559</v>
      </c>
      <c r="Q875" t="str">
        <f t="shared" si="79"/>
        <v>High</v>
      </c>
      <c r="R875" t="str">
        <f t="shared" si="80"/>
        <v>None</v>
      </c>
      <c r="S875" s="23">
        <f t="shared" si="81"/>
        <v>2022</v>
      </c>
      <c r="T875" s="23">
        <f t="shared" si="82"/>
        <v>10</v>
      </c>
      <c r="U875" t="str">
        <f t="shared" si="83"/>
        <v>Oct-2022</v>
      </c>
    </row>
    <row r="876" spans="1:21" x14ac:dyDescent="0.3">
      <c r="A876" t="s">
        <v>2382</v>
      </c>
      <c r="B876" s="22">
        <v>45535</v>
      </c>
      <c r="C876" s="22">
        <v>45538</v>
      </c>
      <c r="D876" s="23" t="s">
        <v>78</v>
      </c>
      <c r="E876" s="23" t="s">
        <v>948</v>
      </c>
      <c r="F876" s="23" t="s">
        <v>71</v>
      </c>
      <c r="G876" s="23" t="s">
        <v>72</v>
      </c>
      <c r="H876" s="23" t="s">
        <v>104</v>
      </c>
      <c r="I876" s="23" t="s">
        <v>96</v>
      </c>
      <c r="J876" s="23" t="s">
        <v>135</v>
      </c>
      <c r="K876" s="23" t="s">
        <v>395</v>
      </c>
      <c r="L876" s="24">
        <v>97411.839999999997</v>
      </c>
      <c r="M876">
        <v>8</v>
      </c>
      <c r="N876" s="25">
        <v>0.15</v>
      </c>
      <c r="O876" s="24">
        <v>20833.02</v>
      </c>
      <c r="P876" s="26">
        <f t="shared" si="78"/>
        <v>0.21386537817168838</v>
      </c>
      <c r="Q876" t="str">
        <f t="shared" si="79"/>
        <v>Medium</v>
      </c>
      <c r="R876" t="str">
        <f t="shared" si="80"/>
        <v>Medium</v>
      </c>
      <c r="S876" s="23">
        <f t="shared" si="81"/>
        <v>2024</v>
      </c>
      <c r="T876" s="23">
        <f t="shared" si="82"/>
        <v>8</v>
      </c>
      <c r="U876" t="str">
        <f t="shared" si="83"/>
        <v>Aug-2024</v>
      </c>
    </row>
    <row r="877" spans="1:21" x14ac:dyDescent="0.3">
      <c r="A877" t="s">
        <v>2383</v>
      </c>
      <c r="B877" s="22">
        <v>45984</v>
      </c>
      <c r="C877" s="22">
        <v>45988</v>
      </c>
      <c r="D877" s="23" t="s">
        <v>102</v>
      </c>
      <c r="E877" s="23" t="s">
        <v>2384</v>
      </c>
      <c r="F877" s="23" t="s">
        <v>71</v>
      </c>
      <c r="G877" s="23" t="s">
        <v>72</v>
      </c>
      <c r="H877" s="23" t="s">
        <v>73</v>
      </c>
      <c r="I877" s="23" t="s">
        <v>96</v>
      </c>
      <c r="J877" s="23" t="s">
        <v>166</v>
      </c>
      <c r="K877" s="23" t="s">
        <v>337</v>
      </c>
      <c r="L877" s="24">
        <v>14567.33</v>
      </c>
      <c r="M877">
        <v>1</v>
      </c>
      <c r="N877" s="25">
        <v>0.05</v>
      </c>
      <c r="O877" s="24">
        <v>2895.2</v>
      </c>
      <c r="P877" s="26">
        <f t="shared" si="78"/>
        <v>0.19874609828980327</v>
      </c>
      <c r="Q877" t="str">
        <f t="shared" si="79"/>
        <v>Low</v>
      </c>
      <c r="R877" t="str">
        <f t="shared" si="80"/>
        <v>Low</v>
      </c>
      <c r="S877" s="23">
        <f t="shared" si="81"/>
        <v>2025</v>
      </c>
      <c r="T877" s="23">
        <f t="shared" si="82"/>
        <v>11</v>
      </c>
      <c r="U877" t="str">
        <f t="shared" si="83"/>
        <v>Nov-2025</v>
      </c>
    </row>
    <row r="878" spans="1:21" x14ac:dyDescent="0.3">
      <c r="A878" t="s">
        <v>2385</v>
      </c>
      <c r="B878" s="22">
        <v>45600</v>
      </c>
      <c r="C878" s="22">
        <v>45601</v>
      </c>
      <c r="D878" s="23" t="s">
        <v>102</v>
      </c>
      <c r="E878" s="23" t="s">
        <v>2386</v>
      </c>
      <c r="F878" s="23" t="s">
        <v>80</v>
      </c>
      <c r="G878" s="23" t="s">
        <v>63</v>
      </c>
      <c r="H878" s="23" t="s">
        <v>213</v>
      </c>
      <c r="I878" s="23" t="s">
        <v>83</v>
      </c>
      <c r="J878" s="23" t="s">
        <v>156</v>
      </c>
      <c r="K878" s="23" t="s">
        <v>285</v>
      </c>
      <c r="L878" s="24">
        <v>144854.9</v>
      </c>
      <c r="M878">
        <v>10</v>
      </c>
      <c r="N878" s="25">
        <v>0.2</v>
      </c>
      <c r="O878" s="24">
        <v>40603.93</v>
      </c>
      <c r="P878" s="26">
        <f t="shared" si="78"/>
        <v>0.28030760436823332</v>
      </c>
      <c r="Q878" t="str">
        <f t="shared" si="79"/>
        <v>Medium</v>
      </c>
      <c r="R878" t="str">
        <f t="shared" si="80"/>
        <v>Medium</v>
      </c>
      <c r="S878" s="23">
        <f t="shared" si="81"/>
        <v>2024</v>
      </c>
      <c r="T878" s="23">
        <f t="shared" si="82"/>
        <v>11</v>
      </c>
      <c r="U878" t="str">
        <f t="shared" si="83"/>
        <v>Nov-2024</v>
      </c>
    </row>
    <row r="879" spans="1:21" x14ac:dyDescent="0.3">
      <c r="A879" t="s">
        <v>2387</v>
      </c>
      <c r="B879" s="22">
        <v>45725</v>
      </c>
      <c r="C879" s="22">
        <v>45732</v>
      </c>
      <c r="D879" s="23" t="s">
        <v>61</v>
      </c>
      <c r="E879" s="23" t="s">
        <v>850</v>
      </c>
      <c r="F879" s="23" t="s">
        <v>52</v>
      </c>
      <c r="G879" s="23" t="s">
        <v>81</v>
      </c>
      <c r="H879" s="23" t="s">
        <v>95</v>
      </c>
      <c r="I879" s="23" t="s">
        <v>83</v>
      </c>
      <c r="J879" s="23" t="s">
        <v>84</v>
      </c>
      <c r="K879" s="23" t="s">
        <v>105</v>
      </c>
      <c r="L879" s="24">
        <v>18529.419999999998</v>
      </c>
      <c r="M879">
        <v>7</v>
      </c>
      <c r="N879" s="25">
        <v>0</v>
      </c>
      <c r="O879" s="24">
        <v>4360.8599999999997</v>
      </c>
      <c r="P879" s="26">
        <f t="shared" si="78"/>
        <v>0.23534789540093537</v>
      </c>
      <c r="Q879" t="str">
        <f t="shared" si="79"/>
        <v>Medium</v>
      </c>
      <c r="R879" t="str">
        <f t="shared" si="80"/>
        <v>None</v>
      </c>
      <c r="S879" s="23">
        <f t="shared" si="81"/>
        <v>2025</v>
      </c>
      <c r="T879" s="23">
        <f t="shared" si="82"/>
        <v>3</v>
      </c>
      <c r="U879" t="str">
        <f t="shared" si="83"/>
        <v>Mar-2025</v>
      </c>
    </row>
    <row r="880" spans="1:21" x14ac:dyDescent="0.3">
      <c r="A880" t="s">
        <v>2388</v>
      </c>
      <c r="B880" s="22">
        <v>44972</v>
      </c>
      <c r="C880" s="22">
        <v>44974</v>
      </c>
      <c r="D880" s="23" t="s">
        <v>78</v>
      </c>
      <c r="E880" s="23" t="s">
        <v>1199</v>
      </c>
      <c r="F880" s="23" t="s">
        <v>52</v>
      </c>
      <c r="G880" s="23" t="s">
        <v>53</v>
      </c>
      <c r="H880" s="23" t="s">
        <v>110</v>
      </c>
      <c r="I880" s="23" t="s">
        <v>96</v>
      </c>
      <c r="J880" s="23" t="s">
        <v>111</v>
      </c>
      <c r="K880" s="23" t="s">
        <v>225</v>
      </c>
      <c r="L880" s="24">
        <v>9924.9599999999991</v>
      </c>
      <c r="M880">
        <v>4</v>
      </c>
      <c r="N880" s="25">
        <v>0.2</v>
      </c>
      <c r="O880" s="24">
        <v>1497.34</v>
      </c>
      <c r="P880" s="26">
        <f t="shared" si="78"/>
        <v>0.15086609920846028</v>
      </c>
      <c r="Q880" t="str">
        <f t="shared" si="79"/>
        <v>Low</v>
      </c>
      <c r="R880" t="str">
        <f t="shared" si="80"/>
        <v>Medium</v>
      </c>
      <c r="S880" s="23">
        <f t="shared" si="81"/>
        <v>2023</v>
      </c>
      <c r="T880" s="23">
        <f t="shared" si="82"/>
        <v>2</v>
      </c>
      <c r="U880" t="str">
        <f t="shared" si="83"/>
        <v>Feb-2023</v>
      </c>
    </row>
    <row r="881" spans="1:21" x14ac:dyDescent="0.3">
      <c r="A881" t="s">
        <v>2389</v>
      </c>
      <c r="B881" s="22">
        <v>45328</v>
      </c>
      <c r="C881" s="22">
        <v>45329</v>
      </c>
      <c r="D881" s="23" t="s">
        <v>102</v>
      </c>
      <c r="E881" s="23" t="s">
        <v>89</v>
      </c>
      <c r="F881" s="23" t="s">
        <v>52</v>
      </c>
      <c r="G881" s="23" t="s">
        <v>63</v>
      </c>
      <c r="H881" s="23" t="s">
        <v>202</v>
      </c>
      <c r="I881" s="23" t="s">
        <v>83</v>
      </c>
      <c r="J881" s="23" t="s">
        <v>379</v>
      </c>
      <c r="K881" s="23" t="s">
        <v>380</v>
      </c>
      <c r="L881" s="24">
        <v>87527.58</v>
      </c>
      <c r="M881">
        <v>7</v>
      </c>
      <c r="N881" s="25">
        <v>0.25</v>
      </c>
      <c r="O881" s="24">
        <v>22274.53</v>
      </c>
      <c r="P881" s="26">
        <f t="shared" si="78"/>
        <v>0.25448584320507889</v>
      </c>
      <c r="Q881" t="str">
        <f t="shared" si="79"/>
        <v>Medium</v>
      </c>
      <c r="R881" t="str">
        <f t="shared" si="80"/>
        <v>High</v>
      </c>
      <c r="S881" s="23">
        <f t="shared" si="81"/>
        <v>2024</v>
      </c>
      <c r="T881" s="23">
        <f t="shared" si="82"/>
        <v>2</v>
      </c>
      <c r="U881" t="str">
        <f t="shared" si="83"/>
        <v>Feb-2024</v>
      </c>
    </row>
    <row r="882" spans="1:21" x14ac:dyDescent="0.3">
      <c r="A882" t="s">
        <v>2391</v>
      </c>
      <c r="B882" s="22">
        <v>44758</v>
      </c>
      <c r="C882" s="22">
        <v>44762</v>
      </c>
      <c r="D882" s="23" t="s">
        <v>61</v>
      </c>
      <c r="E882" s="23" t="s">
        <v>2392</v>
      </c>
      <c r="F882" s="23" t="s">
        <v>71</v>
      </c>
      <c r="G882" s="23" t="s">
        <v>72</v>
      </c>
      <c r="H882" s="23" t="s">
        <v>73</v>
      </c>
      <c r="I882" s="23" t="s">
        <v>96</v>
      </c>
      <c r="J882" s="23" t="s">
        <v>166</v>
      </c>
      <c r="K882" s="23" t="s">
        <v>762</v>
      </c>
      <c r="L882" s="24">
        <v>10667.26</v>
      </c>
      <c r="M882">
        <v>2</v>
      </c>
      <c r="N882" s="25">
        <v>0.25</v>
      </c>
      <c r="O882" s="24">
        <v>1719.24</v>
      </c>
      <c r="P882" s="26">
        <f t="shared" si="78"/>
        <v>0.16116978493071324</v>
      </c>
      <c r="Q882" t="str">
        <f t="shared" si="79"/>
        <v>Low</v>
      </c>
      <c r="R882" t="str">
        <f t="shared" si="80"/>
        <v>High</v>
      </c>
      <c r="S882" s="23">
        <f t="shared" si="81"/>
        <v>2022</v>
      </c>
      <c r="T882" s="23">
        <f t="shared" si="82"/>
        <v>7</v>
      </c>
      <c r="U882" t="str">
        <f t="shared" si="83"/>
        <v>Jul-2022</v>
      </c>
    </row>
    <row r="883" spans="1:21" x14ac:dyDescent="0.3">
      <c r="A883" t="s">
        <v>2393</v>
      </c>
      <c r="B883" s="22">
        <v>45763</v>
      </c>
      <c r="C883" s="22">
        <v>45764</v>
      </c>
      <c r="D883" s="23" t="s">
        <v>61</v>
      </c>
      <c r="E883" s="23" t="s">
        <v>2394</v>
      </c>
      <c r="F883" s="23" t="s">
        <v>52</v>
      </c>
      <c r="G883" s="23" t="s">
        <v>72</v>
      </c>
      <c r="H883" s="23" t="s">
        <v>73</v>
      </c>
      <c r="I883" s="23" t="s">
        <v>118</v>
      </c>
      <c r="J883" s="23" t="s">
        <v>191</v>
      </c>
      <c r="K883" s="23" t="s">
        <v>290</v>
      </c>
      <c r="L883" s="24">
        <v>113249.3</v>
      </c>
      <c r="M883">
        <v>10</v>
      </c>
      <c r="N883" s="25">
        <v>0</v>
      </c>
      <c r="O883" s="24">
        <v>27021.93</v>
      </c>
      <c r="P883" s="26">
        <f t="shared" si="78"/>
        <v>0.23860571323619659</v>
      </c>
      <c r="Q883" t="str">
        <f t="shared" si="79"/>
        <v>Medium</v>
      </c>
      <c r="R883" t="str">
        <f t="shared" si="80"/>
        <v>None</v>
      </c>
      <c r="S883" s="23">
        <f t="shared" si="81"/>
        <v>2025</v>
      </c>
      <c r="T883" s="23">
        <f t="shared" si="82"/>
        <v>4</v>
      </c>
      <c r="U883" t="str">
        <f t="shared" si="83"/>
        <v>Apr-2025</v>
      </c>
    </row>
    <row r="884" spans="1:21" x14ac:dyDescent="0.3">
      <c r="A884" t="s">
        <v>2395</v>
      </c>
      <c r="B884" s="22">
        <v>44844</v>
      </c>
      <c r="C884" s="22">
        <v>44848</v>
      </c>
      <c r="D884" s="23" t="s">
        <v>61</v>
      </c>
      <c r="E884" s="23" t="s">
        <v>1188</v>
      </c>
      <c r="F884" s="23" t="s">
        <v>71</v>
      </c>
      <c r="G884" s="23" t="s">
        <v>63</v>
      </c>
      <c r="H884" s="23" t="s">
        <v>213</v>
      </c>
      <c r="I884" s="23" t="s">
        <v>118</v>
      </c>
      <c r="J884" s="23" t="s">
        <v>119</v>
      </c>
      <c r="K884" s="23" t="s">
        <v>270</v>
      </c>
      <c r="L884" s="24">
        <v>19501.59</v>
      </c>
      <c r="M884">
        <v>3</v>
      </c>
      <c r="N884" s="25">
        <v>0.1</v>
      </c>
      <c r="O884" s="24">
        <v>5655.54</v>
      </c>
      <c r="P884" s="26">
        <f t="shared" si="78"/>
        <v>0.29000404582395589</v>
      </c>
      <c r="Q884" t="str">
        <f t="shared" si="79"/>
        <v>Medium</v>
      </c>
      <c r="R884" t="str">
        <f t="shared" si="80"/>
        <v>Low</v>
      </c>
      <c r="S884" s="23">
        <f t="shared" si="81"/>
        <v>2022</v>
      </c>
      <c r="T884" s="23">
        <f t="shared" si="82"/>
        <v>10</v>
      </c>
      <c r="U884" t="str">
        <f t="shared" si="83"/>
        <v>Oct-2022</v>
      </c>
    </row>
    <row r="885" spans="1:21" x14ac:dyDescent="0.3">
      <c r="A885" t="s">
        <v>2396</v>
      </c>
      <c r="B885" s="22">
        <v>45944</v>
      </c>
      <c r="C885" s="22">
        <v>45951</v>
      </c>
      <c r="D885" s="23" t="s">
        <v>102</v>
      </c>
      <c r="E885" s="23" t="s">
        <v>2157</v>
      </c>
      <c r="F885" s="23" t="s">
        <v>71</v>
      </c>
      <c r="G885" s="23" t="s">
        <v>53</v>
      </c>
      <c r="H885" s="23" t="s">
        <v>110</v>
      </c>
      <c r="I885" s="23" t="s">
        <v>96</v>
      </c>
      <c r="J885" s="23" t="s">
        <v>111</v>
      </c>
      <c r="K885" s="23" t="s">
        <v>112</v>
      </c>
      <c r="L885" s="24">
        <v>10650.1</v>
      </c>
      <c r="M885">
        <v>2</v>
      </c>
      <c r="N885" s="25">
        <v>0.25</v>
      </c>
      <c r="O885" s="24">
        <v>2992.53</v>
      </c>
      <c r="P885" s="26">
        <f t="shared" si="78"/>
        <v>0.28098609402728614</v>
      </c>
      <c r="Q885" t="str">
        <f t="shared" si="79"/>
        <v>Medium</v>
      </c>
      <c r="R885" t="str">
        <f t="shared" si="80"/>
        <v>High</v>
      </c>
      <c r="S885" s="23">
        <f t="shared" si="81"/>
        <v>2025</v>
      </c>
      <c r="T885" s="23">
        <f t="shared" si="82"/>
        <v>10</v>
      </c>
      <c r="U885" t="str">
        <f t="shared" si="83"/>
        <v>Oct-2025</v>
      </c>
    </row>
    <row r="886" spans="1:21" x14ac:dyDescent="0.3">
      <c r="A886" t="s">
        <v>2397</v>
      </c>
      <c r="B886" s="22">
        <v>45390</v>
      </c>
      <c r="C886" s="22">
        <v>45397</v>
      </c>
      <c r="D886" s="23" t="s">
        <v>50</v>
      </c>
      <c r="E886" s="23" t="s">
        <v>715</v>
      </c>
      <c r="F886" s="23" t="s">
        <v>52</v>
      </c>
      <c r="G886" s="23" t="s">
        <v>179</v>
      </c>
      <c r="H886" s="23" t="s">
        <v>236</v>
      </c>
      <c r="I886" s="23" t="s">
        <v>96</v>
      </c>
      <c r="J886" s="23" t="s">
        <v>111</v>
      </c>
      <c r="K886" s="23" t="s">
        <v>112</v>
      </c>
      <c r="L886" s="24">
        <v>45166.52</v>
      </c>
      <c r="M886">
        <v>7</v>
      </c>
      <c r="N886" s="25">
        <v>0</v>
      </c>
      <c r="O886" s="24">
        <v>14645.76</v>
      </c>
      <c r="P886" s="26">
        <f t="shared" si="78"/>
        <v>0.32426142195590896</v>
      </c>
      <c r="Q886" t="str">
        <f t="shared" si="79"/>
        <v>High</v>
      </c>
      <c r="R886" t="str">
        <f t="shared" si="80"/>
        <v>None</v>
      </c>
      <c r="S886" s="23">
        <f t="shared" si="81"/>
        <v>2024</v>
      </c>
      <c r="T886" s="23">
        <f t="shared" si="82"/>
        <v>4</v>
      </c>
      <c r="U886" t="str">
        <f t="shared" si="83"/>
        <v>Apr-2024</v>
      </c>
    </row>
    <row r="887" spans="1:21" x14ac:dyDescent="0.3">
      <c r="A887" t="s">
        <v>2399</v>
      </c>
      <c r="B887" s="22">
        <v>45091</v>
      </c>
      <c r="C887" s="22">
        <v>45097</v>
      </c>
      <c r="D887" s="23" t="s">
        <v>50</v>
      </c>
      <c r="E887" s="23" t="s">
        <v>2400</v>
      </c>
      <c r="F887" s="23" t="s">
        <v>80</v>
      </c>
      <c r="G887" s="23" t="s">
        <v>72</v>
      </c>
      <c r="H887" s="23" t="s">
        <v>346</v>
      </c>
      <c r="I887" s="23" t="s">
        <v>118</v>
      </c>
      <c r="J887" s="23" t="s">
        <v>230</v>
      </c>
      <c r="K887" s="23" t="s">
        <v>356</v>
      </c>
      <c r="L887" s="24">
        <v>44144.61</v>
      </c>
      <c r="M887">
        <v>3</v>
      </c>
      <c r="N887" s="25">
        <v>0.2</v>
      </c>
      <c r="O887" s="24">
        <v>7419.73</v>
      </c>
      <c r="P887" s="26">
        <f t="shared" si="78"/>
        <v>0.16807782422361414</v>
      </c>
      <c r="Q887" t="str">
        <f t="shared" si="79"/>
        <v>Low</v>
      </c>
      <c r="R887" t="str">
        <f t="shared" si="80"/>
        <v>Medium</v>
      </c>
      <c r="S887" s="23">
        <f t="shared" si="81"/>
        <v>2023</v>
      </c>
      <c r="T887" s="23">
        <f t="shared" si="82"/>
        <v>6</v>
      </c>
      <c r="U887" t="str">
        <f t="shared" si="83"/>
        <v>Jun-2023</v>
      </c>
    </row>
    <row r="888" spans="1:21" x14ac:dyDescent="0.3">
      <c r="A888" t="s">
        <v>2401</v>
      </c>
      <c r="B888" s="22">
        <v>45943</v>
      </c>
      <c r="C888" s="22">
        <v>45944</v>
      </c>
      <c r="D888" s="23" t="s">
        <v>61</v>
      </c>
      <c r="E888" s="23" t="s">
        <v>837</v>
      </c>
      <c r="F888" s="23" t="s">
        <v>80</v>
      </c>
      <c r="G888" s="23" t="s">
        <v>179</v>
      </c>
      <c r="H888" s="23" t="s">
        <v>236</v>
      </c>
      <c r="I888" s="23" t="s">
        <v>83</v>
      </c>
      <c r="J888" s="23" t="s">
        <v>379</v>
      </c>
      <c r="K888" s="23" t="s">
        <v>562</v>
      </c>
      <c r="L888" s="24">
        <v>7078.49</v>
      </c>
      <c r="M888">
        <v>1</v>
      </c>
      <c r="N888" s="25">
        <v>0</v>
      </c>
      <c r="O888" s="24">
        <v>2616.3000000000002</v>
      </c>
      <c r="P888" s="26">
        <f t="shared" si="78"/>
        <v>0.36961272813834595</v>
      </c>
      <c r="Q888" t="str">
        <f t="shared" si="79"/>
        <v>High</v>
      </c>
      <c r="R888" t="str">
        <f t="shared" si="80"/>
        <v>None</v>
      </c>
      <c r="S888" s="23">
        <f t="shared" si="81"/>
        <v>2025</v>
      </c>
      <c r="T888" s="23">
        <f t="shared" si="82"/>
        <v>10</v>
      </c>
      <c r="U888" t="str">
        <f t="shared" si="83"/>
        <v>Oct-2025</v>
      </c>
    </row>
    <row r="889" spans="1:21" x14ac:dyDescent="0.3">
      <c r="A889" t="s">
        <v>2402</v>
      </c>
      <c r="B889" s="22">
        <v>45564</v>
      </c>
      <c r="C889" s="22">
        <v>45568</v>
      </c>
      <c r="D889" s="23" t="s">
        <v>78</v>
      </c>
      <c r="E889" s="23" t="s">
        <v>1226</v>
      </c>
      <c r="F889" s="23" t="s">
        <v>80</v>
      </c>
      <c r="G889" s="23" t="s">
        <v>72</v>
      </c>
      <c r="H889" s="23" t="s">
        <v>73</v>
      </c>
      <c r="I889" s="23" t="s">
        <v>96</v>
      </c>
      <c r="J889" s="23" t="s">
        <v>97</v>
      </c>
      <c r="K889" s="23" t="s">
        <v>416</v>
      </c>
      <c r="L889" s="24">
        <v>57745.7</v>
      </c>
      <c r="M889">
        <v>5</v>
      </c>
      <c r="N889" s="25">
        <v>0</v>
      </c>
      <c r="O889" s="24">
        <v>15262.93</v>
      </c>
      <c r="P889" s="26">
        <f t="shared" si="78"/>
        <v>0.264312840609777</v>
      </c>
      <c r="Q889" t="str">
        <f t="shared" si="79"/>
        <v>Medium</v>
      </c>
      <c r="R889" t="str">
        <f t="shared" si="80"/>
        <v>None</v>
      </c>
      <c r="S889" s="23">
        <f t="shared" si="81"/>
        <v>2024</v>
      </c>
      <c r="T889" s="23">
        <f t="shared" si="82"/>
        <v>9</v>
      </c>
      <c r="U889" t="str">
        <f t="shared" si="83"/>
        <v>Sep-2024</v>
      </c>
    </row>
    <row r="890" spans="1:21" x14ac:dyDescent="0.3">
      <c r="A890" t="s">
        <v>2403</v>
      </c>
      <c r="B890" s="22">
        <v>44928</v>
      </c>
      <c r="C890" s="22">
        <v>44931</v>
      </c>
      <c r="D890" s="23" t="s">
        <v>78</v>
      </c>
      <c r="E890" s="23" t="s">
        <v>1748</v>
      </c>
      <c r="F890" s="23" t="s">
        <v>71</v>
      </c>
      <c r="G890" s="23" t="s">
        <v>72</v>
      </c>
      <c r="H890" s="23" t="s">
        <v>73</v>
      </c>
      <c r="I890" s="23" t="s">
        <v>55</v>
      </c>
      <c r="J890" s="23" t="s">
        <v>173</v>
      </c>
      <c r="K890" s="23" t="s">
        <v>780</v>
      </c>
      <c r="L890" s="24">
        <v>8062.77</v>
      </c>
      <c r="M890">
        <v>1</v>
      </c>
      <c r="N890" s="25">
        <v>0.15</v>
      </c>
      <c r="O890" s="24">
        <v>2315.36</v>
      </c>
      <c r="P890" s="26">
        <f t="shared" si="78"/>
        <v>0.28716681735929461</v>
      </c>
      <c r="Q890" t="str">
        <f t="shared" si="79"/>
        <v>Medium</v>
      </c>
      <c r="R890" t="str">
        <f t="shared" si="80"/>
        <v>Medium</v>
      </c>
      <c r="S890" s="23">
        <f t="shared" si="81"/>
        <v>2023</v>
      </c>
      <c r="T890" s="23">
        <f t="shared" si="82"/>
        <v>1</v>
      </c>
      <c r="U890" t="str">
        <f t="shared" si="83"/>
        <v>Jan-2023</v>
      </c>
    </row>
    <row r="891" spans="1:21" x14ac:dyDescent="0.3">
      <c r="A891" t="s">
        <v>2404</v>
      </c>
      <c r="B891" s="22">
        <v>44734</v>
      </c>
      <c r="C891" s="22">
        <v>44739</v>
      </c>
      <c r="D891" s="23" t="s">
        <v>50</v>
      </c>
      <c r="E891" s="23" t="s">
        <v>561</v>
      </c>
      <c r="F891" s="23" t="s">
        <v>80</v>
      </c>
      <c r="G891" s="23" t="s">
        <v>63</v>
      </c>
      <c r="H891" s="23" t="s">
        <v>202</v>
      </c>
      <c r="I891" s="23" t="s">
        <v>118</v>
      </c>
      <c r="J891" s="23" t="s">
        <v>230</v>
      </c>
      <c r="K891" s="23" t="s">
        <v>351</v>
      </c>
      <c r="L891" s="24">
        <v>38126.9</v>
      </c>
      <c r="M891">
        <v>10</v>
      </c>
      <c r="N891" s="25">
        <v>0.25</v>
      </c>
      <c r="O891" s="24">
        <v>5572.59</v>
      </c>
      <c r="P891" s="26">
        <f t="shared" si="78"/>
        <v>0.14615901109190624</v>
      </c>
      <c r="Q891" t="str">
        <f t="shared" si="79"/>
        <v>Low</v>
      </c>
      <c r="R891" t="str">
        <f t="shared" si="80"/>
        <v>High</v>
      </c>
      <c r="S891" s="23">
        <f t="shared" si="81"/>
        <v>2022</v>
      </c>
      <c r="T891" s="23">
        <f t="shared" si="82"/>
        <v>6</v>
      </c>
      <c r="U891" t="str">
        <f t="shared" si="83"/>
        <v>Jun-2022</v>
      </c>
    </row>
    <row r="892" spans="1:21" x14ac:dyDescent="0.3">
      <c r="A892" t="s">
        <v>2405</v>
      </c>
      <c r="B892" s="22">
        <v>45727</v>
      </c>
      <c r="C892" s="22">
        <v>45731</v>
      </c>
      <c r="D892" s="23" t="s">
        <v>50</v>
      </c>
      <c r="E892" s="23" t="s">
        <v>229</v>
      </c>
      <c r="F892" s="23" t="s">
        <v>71</v>
      </c>
      <c r="G892" s="23" t="s">
        <v>81</v>
      </c>
      <c r="H892" s="23" t="s">
        <v>284</v>
      </c>
      <c r="I892" s="23" t="s">
        <v>55</v>
      </c>
      <c r="J892" s="23" t="s">
        <v>56</v>
      </c>
      <c r="K892" s="23" t="s">
        <v>74</v>
      </c>
      <c r="L892" s="24">
        <v>10398.08</v>
      </c>
      <c r="M892">
        <v>2</v>
      </c>
      <c r="N892" s="25">
        <v>0.25</v>
      </c>
      <c r="O892" s="24">
        <v>1658.62</v>
      </c>
      <c r="P892" s="26">
        <f t="shared" si="78"/>
        <v>0.15951214070289899</v>
      </c>
      <c r="Q892" t="str">
        <f t="shared" si="79"/>
        <v>Low</v>
      </c>
      <c r="R892" t="str">
        <f t="shared" si="80"/>
        <v>High</v>
      </c>
      <c r="S892" s="23">
        <f t="shared" si="81"/>
        <v>2025</v>
      </c>
      <c r="T892" s="23">
        <f t="shared" si="82"/>
        <v>3</v>
      </c>
      <c r="U892" t="str">
        <f t="shared" si="83"/>
        <v>Mar-2025</v>
      </c>
    </row>
    <row r="893" spans="1:21" x14ac:dyDescent="0.3">
      <c r="A893" t="s">
        <v>2406</v>
      </c>
      <c r="B893" s="22">
        <v>45427</v>
      </c>
      <c r="C893" s="22">
        <v>45431</v>
      </c>
      <c r="D893" s="23" t="s">
        <v>50</v>
      </c>
      <c r="E893" s="23" t="s">
        <v>885</v>
      </c>
      <c r="F893" s="23" t="s">
        <v>80</v>
      </c>
      <c r="G893" s="23" t="s">
        <v>81</v>
      </c>
      <c r="H893" s="23" t="s">
        <v>186</v>
      </c>
      <c r="I893" s="23" t="s">
        <v>55</v>
      </c>
      <c r="J893" s="23" t="s">
        <v>65</v>
      </c>
      <c r="K893" s="23" t="s">
        <v>325</v>
      </c>
      <c r="L893" s="24">
        <v>46553.05</v>
      </c>
      <c r="M893">
        <v>5</v>
      </c>
      <c r="N893" s="25">
        <v>0.2</v>
      </c>
      <c r="O893" s="24">
        <v>6943.45</v>
      </c>
      <c r="P893" s="26">
        <f t="shared" si="78"/>
        <v>0.14915134454133508</v>
      </c>
      <c r="Q893" t="str">
        <f t="shared" si="79"/>
        <v>Low</v>
      </c>
      <c r="R893" t="str">
        <f t="shared" si="80"/>
        <v>Medium</v>
      </c>
      <c r="S893" s="23">
        <f t="shared" si="81"/>
        <v>2024</v>
      </c>
      <c r="T893" s="23">
        <f t="shared" si="82"/>
        <v>5</v>
      </c>
      <c r="U893" t="str">
        <f t="shared" si="83"/>
        <v>May-2024</v>
      </c>
    </row>
    <row r="894" spans="1:21" x14ac:dyDescent="0.3">
      <c r="A894" t="s">
        <v>2408</v>
      </c>
      <c r="B894" s="22">
        <v>45061</v>
      </c>
      <c r="C894" s="22">
        <v>45067</v>
      </c>
      <c r="D894" s="23" t="s">
        <v>50</v>
      </c>
      <c r="E894" s="23" t="s">
        <v>550</v>
      </c>
      <c r="F894" s="23" t="s">
        <v>71</v>
      </c>
      <c r="G894" s="23" t="s">
        <v>53</v>
      </c>
      <c r="H894" s="23" t="s">
        <v>246</v>
      </c>
      <c r="I894" s="23" t="s">
        <v>118</v>
      </c>
      <c r="J894" s="23" t="s">
        <v>303</v>
      </c>
      <c r="K894" s="23" t="s">
        <v>491</v>
      </c>
      <c r="L894" s="24">
        <v>91235.79</v>
      </c>
      <c r="M894">
        <v>9</v>
      </c>
      <c r="N894" s="25">
        <v>0.2</v>
      </c>
      <c r="O894" s="24">
        <v>21920.85</v>
      </c>
      <c r="P894" s="26">
        <f t="shared" si="78"/>
        <v>0.24026590880618232</v>
      </c>
      <c r="Q894" t="str">
        <f t="shared" si="79"/>
        <v>Medium</v>
      </c>
      <c r="R894" t="str">
        <f t="shared" si="80"/>
        <v>Medium</v>
      </c>
      <c r="S894" s="23">
        <f t="shared" si="81"/>
        <v>2023</v>
      </c>
      <c r="T894" s="23">
        <f t="shared" si="82"/>
        <v>5</v>
      </c>
      <c r="U894" t="str">
        <f t="shared" si="83"/>
        <v>May-2023</v>
      </c>
    </row>
    <row r="895" spans="1:21" x14ac:dyDescent="0.3">
      <c r="A895" t="s">
        <v>2411</v>
      </c>
      <c r="B895" s="22">
        <v>44933</v>
      </c>
      <c r="C895" s="22">
        <v>44939</v>
      </c>
      <c r="D895" s="23" t="s">
        <v>78</v>
      </c>
      <c r="E895" s="23" t="s">
        <v>2245</v>
      </c>
      <c r="F895" s="23" t="s">
        <v>71</v>
      </c>
      <c r="G895" s="23" t="s">
        <v>53</v>
      </c>
      <c r="H895" s="23" t="s">
        <v>54</v>
      </c>
      <c r="I895" s="23" t="s">
        <v>96</v>
      </c>
      <c r="J895" s="23" t="s">
        <v>135</v>
      </c>
      <c r="K895" s="23" t="s">
        <v>275</v>
      </c>
      <c r="L895" s="24">
        <v>35220.65</v>
      </c>
      <c r="M895">
        <v>5</v>
      </c>
      <c r="N895" s="25">
        <v>0.25</v>
      </c>
      <c r="O895" s="24">
        <v>8465.11</v>
      </c>
      <c r="P895" s="26">
        <f t="shared" si="78"/>
        <v>0.24034508164954366</v>
      </c>
      <c r="Q895" t="str">
        <f t="shared" si="79"/>
        <v>Medium</v>
      </c>
      <c r="R895" t="str">
        <f t="shared" si="80"/>
        <v>High</v>
      </c>
      <c r="S895" s="23">
        <f t="shared" si="81"/>
        <v>2023</v>
      </c>
      <c r="T895" s="23">
        <f t="shared" si="82"/>
        <v>1</v>
      </c>
      <c r="U895" t="str">
        <f t="shared" si="83"/>
        <v>Jan-2023</v>
      </c>
    </row>
    <row r="896" spans="1:21" x14ac:dyDescent="0.3">
      <c r="A896" t="s">
        <v>2412</v>
      </c>
      <c r="B896" s="22">
        <v>45015</v>
      </c>
      <c r="C896" s="22">
        <v>45017</v>
      </c>
      <c r="D896" s="23" t="s">
        <v>50</v>
      </c>
      <c r="E896" s="23" t="s">
        <v>1047</v>
      </c>
      <c r="F896" s="23" t="s">
        <v>52</v>
      </c>
      <c r="G896" s="23" t="s">
        <v>179</v>
      </c>
      <c r="H896" s="23" t="s">
        <v>236</v>
      </c>
      <c r="I896" s="23" t="s">
        <v>96</v>
      </c>
      <c r="J896" s="23" t="s">
        <v>166</v>
      </c>
      <c r="K896" s="23" t="s">
        <v>762</v>
      </c>
      <c r="L896" s="24">
        <v>50655.3</v>
      </c>
      <c r="M896">
        <v>10</v>
      </c>
      <c r="N896" s="25">
        <v>0.15</v>
      </c>
      <c r="O896" s="24">
        <v>12103.29</v>
      </c>
      <c r="P896" s="26">
        <f t="shared" si="78"/>
        <v>0.23893432671408521</v>
      </c>
      <c r="Q896" t="str">
        <f t="shared" si="79"/>
        <v>Medium</v>
      </c>
      <c r="R896" t="str">
        <f t="shared" si="80"/>
        <v>Medium</v>
      </c>
      <c r="S896" s="23">
        <f t="shared" si="81"/>
        <v>2023</v>
      </c>
      <c r="T896" s="23">
        <f t="shared" si="82"/>
        <v>3</v>
      </c>
      <c r="U896" t="str">
        <f t="shared" si="83"/>
        <v>Mar-2023</v>
      </c>
    </row>
    <row r="897" spans="1:21" x14ac:dyDescent="0.3">
      <c r="A897" t="s">
        <v>2414</v>
      </c>
      <c r="B897" s="22">
        <v>45704</v>
      </c>
      <c r="C897" s="22">
        <v>45705</v>
      </c>
      <c r="D897" s="23" t="s">
        <v>78</v>
      </c>
      <c r="E897" s="23" t="s">
        <v>363</v>
      </c>
      <c r="F897" s="23" t="s">
        <v>71</v>
      </c>
      <c r="G897" s="23" t="s">
        <v>63</v>
      </c>
      <c r="H897" s="23" t="s">
        <v>172</v>
      </c>
      <c r="I897" s="23" t="s">
        <v>96</v>
      </c>
      <c r="J897" s="23" t="s">
        <v>166</v>
      </c>
      <c r="K897" s="23" t="s">
        <v>167</v>
      </c>
      <c r="L897" s="24">
        <v>94737.06</v>
      </c>
      <c r="M897">
        <v>9</v>
      </c>
      <c r="N897" s="25">
        <v>0.25</v>
      </c>
      <c r="O897" s="24">
        <v>21492.38</v>
      </c>
      <c r="P897" s="26">
        <f t="shared" si="78"/>
        <v>0.22686348932508568</v>
      </c>
      <c r="Q897" t="str">
        <f t="shared" si="79"/>
        <v>Medium</v>
      </c>
      <c r="R897" t="str">
        <f t="shared" si="80"/>
        <v>High</v>
      </c>
      <c r="S897" s="23">
        <f t="shared" si="81"/>
        <v>2025</v>
      </c>
      <c r="T897" s="23">
        <f t="shared" si="82"/>
        <v>2</v>
      </c>
      <c r="U897" t="str">
        <f t="shared" si="83"/>
        <v>Feb-2025</v>
      </c>
    </row>
    <row r="898" spans="1:21" x14ac:dyDescent="0.3">
      <c r="A898" t="s">
        <v>2416</v>
      </c>
      <c r="B898" s="22">
        <v>45387</v>
      </c>
      <c r="C898" s="22">
        <v>45388</v>
      </c>
      <c r="D898" s="23" t="s">
        <v>50</v>
      </c>
      <c r="E898" s="23" t="s">
        <v>1647</v>
      </c>
      <c r="F898" s="23" t="s">
        <v>71</v>
      </c>
      <c r="G898" s="23" t="s">
        <v>81</v>
      </c>
      <c r="H898" s="23" t="s">
        <v>284</v>
      </c>
      <c r="I898" s="23" t="s">
        <v>118</v>
      </c>
      <c r="J898" s="23" t="s">
        <v>230</v>
      </c>
      <c r="K898" s="23" t="s">
        <v>351</v>
      </c>
      <c r="L898" s="24">
        <v>41293.14</v>
      </c>
      <c r="M898">
        <v>6</v>
      </c>
      <c r="N898" s="25">
        <v>0.15</v>
      </c>
      <c r="O898" s="24">
        <v>13780.24</v>
      </c>
      <c r="P898" s="26">
        <f t="shared" si="78"/>
        <v>0.33371741650065845</v>
      </c>
      <c r="Q898" t="str">
        <f t="shared" si="79"/>
        <v>High</v>
      </c>
      <c r="R898" t="str">
        <f t="shared" si="80"/>
        <v>Medium</v>
      </c>
      <c r="S898" s="23">
        <f t="shared" si="81"/>
        <v>2024</v>
      </c>
      <c r="T898" s="23">
        <f t="shared" si="82"/>
        <v>4</v>
      </c>
      <c r="U898" t="str">
        <f t="shared" si="83"/>
        <v>Apr-2024</v>
      </c>
    </row>
    <row r="899" spans="1:21" x14ac:dyDescent="0.3">
      <c r="A899" t="s">
        <v>2417</v>
      </c>
      <c r="B899" s="22">
        <v>45841</v>
      </c>
      <c r="C899" s="22">
        <v>45846</v>
      </c>
      <c r="D899" s="23" t="s">
        <v>61</v>
      </c>
      <c r="E899" s="23" t="s">
        <v>1929</v>
      </c>
      <c r="F899" s="23" t="s">
        <v>80</v>
      </c>
      <c r="G899" s="23" t="s">
        <v>63</v>
      </c>
      <c r="H899" s="23" t="s">
        <v>202</v>
      </c>
      <c r="I899" s="23" t="s">
        <v>55</v>
      </c>
      <c r="J899" s="23" t="s">
        <v>141</v>
      </c>
      <c r="K899" s="23" t="s">
        <v>241</v>
      </c>
      <c r="L899" s="24">
        <v>118778.16</v>
      </c>
      <c r="M899">
        <v>8</v>
      </c>
      <c r="N899" s="25">
        <v>0.15</v>
      </c>
      <c r="O899" s="24">
        <v>17133.75</v>
      </c>
      <c r="P899" s="26">
        <f t="shared" si="78"/>
        <v>0.14425000353600359</v>
      </c>
      <c r="Q899" t="str">
        <f t="shared" si="79"/>
        <v>Low</v>
      </c>
      <c r="R899" t="str">
        <f t="shared" si="80"/>
        <v>Medium</v>
      </c>
      <c r="S899" s="23">
        <f t="shared" si="81"/>
        <v>2025</v>
      </c>
      <c r="T899" s="23">
        <f t="shared" si="82"/>
        <v>7</v>
      </c>
      <c r="U899" t="str">
        <f t="shared" si="83"/>
        <v>Jul-2025</v>
      </c>
    </row>
    <row r="900" spans="1:21" x14ac:dyDescent="0.3">
      <c r="A900" t="s">
        <v>2418</v>
      </c>
      <c r="B900" s="22">
        <v>44831</v>
      </c>
      <c r="C900" s="22">
        <v>44835</v>
      </c>
      <c r="D900" s="23" t="s">
        <v>50</v>
      </c>
      <c r="E900" s="23" t="s">
        <v>510</v>
      </c>
      <c r="F900" s="23" t="s">
        <v>52</v>
      </c>
      <c r="G900" s="23" t="s">
        <v>53</v>
      </c>
      <c r="H900" s="23" t="s">
        <v>54</v>
      </c>
      <c r="I900" s="23" t="s">
        <v>118</v>
      </c>
      <c r="J900" s="23" t="s">
        <v>303</v>
      </c>
      <c r="K900" s="23" t="s">
        <v>304</v>
      </c>
      <c r="L900" s="24">
        <v>58387.28</v>
      </c>
      <c r="M900">
        <v>7</v>
      </c>
      <c r="N900" s="25">
        <v>0.1</v>
      </c>
      <c r="O900" s="24">
        <v>11149.74</v>
      </c>
      <c r="P900" s="26">
        <f t="shared" ref="P900:P963" si="84">IFERROR(O900/L900,0)</f>
        <v>0.19096179852872064</v>
      </c>
      <c r="Q900" t="str">
        <f t="shared" ref="Q900:Q963" si="85">IF(P900&gt;=0.3,"High",IF(P900&gt;=0.2,"Medium","Low"))</f>
        <v>Low</v>
      </c>
      <c r="R900" t="str">
        <f t="shared" ref="R900:R963" si="86">IF(N900=0,"None",IF(N900&lt;=0.1,"Low",IF(N900&lt;=0.2,"Medium","High")))</f>
        <v>Low</v>
      </c>
      <c r="S900" s="23">
        <f t="shared" ref="S900:S963" si="87">YEAR(B900)</f>
        <v>2022</v>
      </c>
      <c r="T900" s="23">
        <f t="shared" ref="T900:T963" si="88">MONTH(B900)</f>
        <v>9</v>
      </c>
      <c r="U900" t="str">
        <f t="shared" ref="U900:U963" si="89">TEXT(B900,"mmm-yyyy")</f>
        <v>Sep-2022</v>
      </c>
    </row>
    <row r="901" spans="1:21" x14ac:dyDescent="0.3">
      <c r="A901" t="s">
        <v>2419</v>
      </c>
      <c r="B901" s="22">
        <v>45418</v>
      </c>
      <c r="C901" s="22">
        <v>45423</v>
      </c>
      <c r="D901" s="23" t="s">
        <v>78</v>
      </c>
      <c r="E901" s="23" t="s">
        <v>607</v>
      </c>
      <c r="F901" s="23" t="s">
        <v>80</v>
      </c>
      <c r="G901" s="23" t="s">
        <v>81</v>
      </c>
      <c r="H901" s="23" t="s">
        <v>95</v>
      </c>
      <c r="I901" s="23" t="s">
        <v>96</v>
      </c>
      <c r="J901" s="23" t="s">
        <v>135</v>
      </c>
      <c r="K901" s="23" t="s">
        <v>275</v>
      </c>
      <c r="L901" s="24">
        <v>91208.48</v>
      </c>
      <c r="M901">
        <v>8</v>
      </c>
      <c r="N901" s="25">
        <v>0.1</v>
      </c>
      <c r="O901" s="24">
        <v>15881.12</v>
      </c>
      <c r="P901" s="26">
        <f t="shared" si="84"/>
        <v>0.17411889771652814</v>
      </c>
      <c r="Q901" t="str">
        <f t="shared" si="85"/>
        <v>Low</v>
      </c>
      <c r="R901" t="str">
        <f t="shared" si="86"/>
        <v>Low</v>
      </c>
      <c r="S901" s="23">
        <f t="shared" si="87"/>
        <v>2024</v>
      </c>
      <c r="T901" s="23">
        <f t="shared" si="88"/>
        <v>5</v>
      </c>
      <c r="U901" t="str">
        <f t="shared" si="89"/>
        <v>May-2024</v>
      </c>
    </row>
    <row r="902" spans="1:21" x14ac:dyDescent="0.3">
      <c r="A902" t="s">
        <v>2420</v>
      </c>
      <c r="B902" s="22">
        <v>45482</v>
      </c>
      <c r="C902" s="22">
        <v>45484</v>
      </c>
      <c r="D902" s="23" t="s">
        <v>61</v>
      </c>
      <c r="E902" s="23" t="s">
        <v>513</v>
      </c>
      <c r="F902" s="23" t="s">
        <v>52</v>
      </c>
      <c r="G902" s="23" t="s">
        <v>179</v>
      </c>
      <c r="H902" s="23" t="s">
        <v>236</v>
      </c>
      <c r="I902" s="23" t="s">
        <v>96</v>
      </c>
      <c r="J902" s="23" t="s">
        <v>135</v>
      </c>
      <c r="K902" s="23" t="s">
        <v>136</v>
      </c>
      <c r="L902" s="24">
        <v>11747.26</v>
      </c>
      <c r="M902">
        <v>2</v>
      </c>
      <c r="N902" s="25">
        <v>0.25</v>
      </c>
      <c r="O902" s="24">
        <v>2603.27</v>
      </c>
      <c r="P902" s="26">
        <f t="shared" si="84"/>
        <v>0.22160657038322126</v>
      </c>
      <c r="Q902" t="str">
        <f t="shared" si="85"/>
        <v>Medium</v>
      </c>
      <c r="R902" t="str">
        <f t="shared" si="86"/>
        <v>High</v>
      </c>
      <c r="S902" s="23">
        <f t="shared" si="87"/>
        <v>2024</v>
      </c>
      <c r="T902" s="23">
        <f t="shared" si="88"/>
        <v>7</v>
      </c>
      <c r="U902" t="str">
        <f t="shared" si="89"/>
        <v>Jul-2024</v>
      </c>
    </row>
    <row r="903" spans="1:21" x14ac:dyDescent="0.3">
      <c r="A903" t="s">
        <v>2423</v>
      </c>
      <c r="B903" s="22">
        <v>45418</v>
      </c>
      <c r="C903" s="22">
        <v>45422</v>
      </c>
      <c r="D903" s="23" t="s">
        <v>61</v>
      </c>
      <c r="E903" s="23" t="s">
        <v>2047</v>
      </c>
      <c r="F903" s="23" t="s">
        <v>52</v>
      </c>
      <c r="G903" s="23" t="s">
        <v>53</v>
      </c>
      <c r="H903" s="23" t="s">
        <v>54</v>
      </c>
      <c r="I903" s="23" t="s">
        <v>96</v>
      </c>
      <c r="J903" s="23" t="s">
        <v>111</v>
      </c>
      <c r="K903" s="23" t="s">
        <v>112</v>
      </c>
      <c r="L903" s="24">
        <v>38991.199999999997</v>
      </c>
      <c r="M903">
        <v>10</v>
      </c>
      <c r="N903" s="25">
        <v>0.2</v>
      </c>
      <c r="O903" s="24">
        <v>7599.42</v>
      </c>
      <c r="P903" s="26">
        <f t="shared" si="84"/>
        <v>0.19490090071605903</v>
      </c>
      <c r="Q903" t="str">
        <f t="shared" si="85"/>
        <v>Low</v>
      </c>
      <c r="R903" t="str">
        <f t="shared" si="86"/>
        <v>Medium</v>
      </c>
      <c r="S903" s="23">
        <f t="shared" si="87"/>
        <v>2024</v>
      </c>
      <c r="T903" s="23">
        <f t="shared" si="88"/>
        <v>5</v>
      </c>
      <c r="U903" t="str">
        <f t="shared" si="89"/>
        <v>May-2024</v>
      </c>
    </row>
    <row r="904" spans="1:21" x14ac:dyDescent="0.3">
      <c r="A904" t="s">
        <v>2424</v>
      </c>
      <c r="B904" s="22">
        <v>45963</v>
      </c>
      <c r="C904" s="22">
        <v>45964</v>
      </c>
      <c r="D904" s="23" t="s">
        <v>78</v>
      </c>
      <c r="E904" s="23" t="s">
        <v>2047</v>
      </c>
      <c r="F904" s="23" t="s">
        <v>80</v>
      </c>
      <c r="G904" s="23" t="s">
        <v>63</v>
      </c>
      <c r="H904" s="23" t="s">
        <v>172</v>
      </c>
      <c r="I904" s="23" t="s">
        <v>83</v>
      </c>
      <c r="J904" s="23" t="s">
        <v>379</v>
      </c>
      <c r="K904" s="23" t="s">
        <v>562</v>
      </c>
      <c r="L904" s="24">
        <v>11172.48</v>
      </c>
      <c r="M904">
        <v>4</v>
      </c>
      <c r="N904" s="25">
        <v>0.25</v>
      </c>
      <c r="O904" s="24">
        <v>1421.59</v>
      </c>
      <c r="P904" s="26">
        <f t="shared" si="84"/>
        <v>0.12724032623016554</v>
      </c>
      <c r="Q904" t="str">
        <f t="shared" si="85"/>
        <v>Low</v>
      </c>
      <c r="R904" t="str">
        <f t="shared" si="86"/>
        <v>High</v>
      </c>
      <c r="S904" s="23">
        <f t="shared" si="87"/>
        <v>2025</v>
      </c>
      <c r="T904" s="23">
        <f t="shared" si="88"/>
        <v>11</v>
      </c>
      <c r="U904" t="str">
        <f t="shared" si="89"/>
        <v>Nov-2025</v>
      </c>
    </row>
    <row r="905" spans="1:21" x14ac:dyDescent="0.3">
      <c r="A905" t="s">
        <v>2425</v>
      </c>
      <c r="B905" s="22">
        <v>45222</v>
      </c>
      <c r="C905" s="22">
        <v>45224</v>
      </c>
      <c r="D905" s="23" t="s">
        <v>78</v>
      </c>
      <c r="E905" s="23" t="s">
        <v>2146</v>
      </c>
      <c r="F905" s="23" t="s">
        <v>52</v>
      </c>
      <c r="G905" s="23" t="s">
        <v>179</v>
      </c>
      <c r="H905" s="23" t="s">
        <v>236</v>
      </c>
      <c r="I905" s="23" t="s">
        <v>96</v>
      </c>
      <c r="J905" s="23" t="s">
        <v>135</v>
      </c>
      <c r="K905" s="23" t="s">
        <v>136</v>
      </c>
      <c r="L905" s="24">
        <v>67660.7</v>
      </c>
      <c r="M905">
        <v>10</v>
      </c>
      <c r="N905" s="25">
        <v>0.05</v>
      </c>
      <c r="O905" s="24">
        <v>12907.7</v>
      </c>
      <c r="P905" s="26">
        <f t="shared" si="84"/>
        <v>0.19077100887221091</v>
      </c>
      <c r="Q905" t="str">
        <f t="shared" si="85"/>
        <v>Low</v>
      </c>
      <c r="R905" t="str">
        <f t="shared" si="86"/>
        <v>Low</v>
      </c>
      <c r="S905" s="23">
        <f t="shared" si="87"/>
        <v>2023</v>
      </c>
      <c r="T905" s="23">
        <f t="shared" si="88"/>
        <v>10</v>
      </c>
      <c r="U905" t="str">
        <f t="shared" si="89"/>
        <v>Oct-2023</v>
      </c>
    </row>
    <row r="906" spans="1:21" x14ac:dyDescent="0.3">
      <c r="A906" t="s">
        <v>2426</v>
      </c>
      <c r="B906" s="22">
        <v>45506</v>
      </c>
      <c r="C906" s="22">
        <v>45511</v>
      </c>
      <c r="D906" s="23" t="s">
        <v>50</v>
      </c>
      <c r="E906" s="23" t="s">
        <v>1979</v>
      </c>
      <c r="F906" s="23" t="s">
        <v>52</v>
      </c>
      <c r="G906" s="23" t="s">
        <v>53</v>
      </c>
      <c r="H906" s="23" t="s">
        <v>246</v>
      </c>
      <c r="I906" s="23" t="s">
        <v>55</v>
      </c>
      <c r="J906" s="23" t="s">
        <v>173</v>
      </c>
      <c r="K906" s="23" t="s">
        <v>203</v>
      </c>
      <c r="L906" s="24">
        <v>91227.71</v>
      </c>
      <c r="M906">
        <v>7</v>
      </c>
      <c r="N906" s="25">
        <v>0.15</v>
      </c>
      <c r="O906" s="24">
        <v>14303.51</v>
      </c>
      <c r="P906" s="26">
        <f t="shared" si="84"/>
        <v>0.15678909401540386</v>
      </c>
      <c r="Q906" t="str">
        <f t="shared" si="85"/>
        <v>Low</v>
      </c>
      <c r="R906" t="str">
        <f t="shared" si="86"/>
        <v>Medium</v>
      </c>
      <c r="S906" s="23">
        <f t="shared" si="87"/>
        <v>2024</v>
      </c>
      <c r="T906" s="23">
        <f t="shared" si="88"/>
        <v>8</v>
      </c>
      <c r="U906" t="str">
        <f t="shared" si="89"/>
        <v>Aug-2024</v>
      </c>
    </row>
    <row r="907" spans="1:21" x14ac:dyDescent="0.3">
      <c r="A907" t="s">
        <v>2427</v>
      </c>
      <c r="B907" s="22">
        <v>44706</v>
      </c>
      <c r="C907" s="22">
        <v>44713</v>
      </c>
      <c r="D907" s="23" t="s">
        <v>102</v>
      </c>
      <c r="E907" s="23" t="s">
        <v>2153</v>
      </c>
      <c r="F907" s="23" t="s">
        <v>52</v>
      </c>
      <c r="G907" s="23" t="s">
        <v>179</v>
      </c>
      <c r="H907" s="23" t="s">
        <v>180</v>
      </c>
      <c r="I907" s="23" t="s">
        <v>96</v>
      </c>
      <c r="J907" s="23" t="s">
        <v>166</v>
      </c>
      <c r="K907" s="23" t="s">
        <v>762</v>
      </c>
      <c r="L907" s="24">
        <v>4535.8500000000004</v>
      </c>
      <c r="M907">
        <v>1</v>
      </c>
      <c r="N907" s="25">
        <v>0.15</v>
      </c>
      <c r="O907" s="24">
        <v>743.81</v>
      </c>
      <c r="P907" s="26">
        <f t="shared" si="84"/>
        <v>0.16398469967040355</v>
      </c>
      <c r="Q907" t="str">
        <f t="shared" si="85"/>
        <v>Low</v>
      </c>
      <c r="R907" t="str">
        <f t="shared" si="86"/>
        <v>Medium</v>
      </c>
      <c r="S907" s="23">
        <f t="shared" si="87"/>
        <v>2022</v>
      </c>
      <c r="T907" s="23">
        <f t="shared" si="88"/>
        <v>5</v>
      </c>
      <c r="U907" t="str">
        <f t="shared" si="89"/>
        <v>May-2022</v>
      </c>
    </row>
    <row r="908" spans="1:21" x14ac:dyDescent="0.3">
      <c r="A908" t="s">
        <v>2428</v>
      </c>
      <c r="B908" s="22">
        <v>44643</v>
      </c>
      <c r="C908" s="22">
        <v>44646</v>
      </c>
      <c r="D908" s="23" t="s">
        <v>102</v>
      </c>
      <c r="E908" s="23" t="s">
        <v>140</v>
      </c>
      <c r="F908" s="23" t="s">
        <v>71</v>
      </c>
      <c r="G908" s="23" t="s">
        <v>81</v>
      </c>
      <c r="H908" s="23" t="s">
        <v>82</v>
      </c>
      <c r="I908" s="23" t="s">
        <v>83</v>
      </c>
      <c r="J908" s="23" t="s">
        <v>84</v>
      </c>
      <c r="K908" s="23" t="s">
        <v>85</v>
      </c>
      <c r="L908" s="24">
        <v>16871.009999999998</v>
      </c>
      <c r="M908">
        <v>3</v>
      </c>
      <c r="N908" s="25">
        <v>0.25</v>
      </c>
      <c r="O908" s="24">
        <v>3986.3</v>
      </c>
      <c r="P908" s="26">
        <f t="shared" si="84"/>
        <v>0.2362810525273828</v>
      </c>
      <c r="Q908" t="str">
        <f t="shared" si="85"/>
        <v>Medium</v>
      </c>
      <c r="R908" t="str">
        <f t="shared" si="86"/>
        <v>High</v>
      </c>
      <c r="S908" s="23">
        <f t="shared" si="87"/>
        <v>2022</v>
      </c>
      <c r="T908" s="23">
        <f t="shared" si="88"/>
        <v>3</v>
      </c>
      <c r="U908" t="str">
        <f t="shared" si="89"/>
        <v>Mar-2022</v>
      </c>
    </row>
    <row r="909" spans="1:21" x14ac:dyDescent="0.3">
      <c r="A909" t="s">
        <v>2430</v>
      </c>
      <c r="B909" s="22">
        <v>45059</v>
      </c>
      <c r="C909" s="22">
        <v>45066</v>
      </c>
      <c r="D909" s="23" t="s">
        <v>102</v>
      </c>
      <c r="E909" s="23" t="s">
        <v>2105</v>
      </c>
      <c r="F909" s="23" t="s">
        <v>52</v>
      </c>
      <c r="G909" s="23" t="s">
        <v>72</v>
      </c>
      <c r="H909" s="23" t="s">
        <v>117</v>
      </c>
      <c r="I909" s="23" t="s">
        <v>96</v>
      </c>
      <c r="J909" s="23" t="s">
        <v>166</v>
      </c>
      <c r="K909" s="23" t="s">
        <v>167</v>
      </c>
      <c r="L909" s="24">
        <v>26340.75</v>
      </c>
      <c r="M909">
        <v>5</v>
      </c>
      <c r="N909" s="25">
        <v>0.25</v>
      </c>
      <c r="O909" s="24">
        <v>5706.04</v>
      </c>
      <c r="P909" s="26">
        <f t="shared" si="84"/>
        <v>0.21662405208659585</v>
      </c>
      <c r="Q909" t="str">
        <f t="shared" si="85"/>
        <v>Medium</v>
      </c>
      <c r="R909" t="str">
        <f t="shared" si="86"/>
        <v>High</v>
      </c>
      <c r="S909" s="23">
        <f t="shared" si="87"/>
        <v>2023</v>
      </c>
      <c r="T909" s="23">
        <f t="shared" si="88"/>
        <v>5</v>
      </c>
      <c r="U909" t="str">
        <f t="shared" si="89"/>
        <v>May-2023</v>
      </c>
    </row>
    <row r="910" spans="1:21" x14ac:dyDescent="0.3">
      <c r="A910" t="s">
        <v>2433</v>
      </c>
      <c r="B910" s="22">
        <v>45484</v>
      </c>
      <c r="C910" s="22">
        <v>45490</v>
      </c>
      <c r="D910" s="23" t="s">
        <v>78</v>
      </c>
      <c r="E910" s="23" t="s">
        <v>2434</v>
      </c>
      <c r="F910" s="23" t="s">
        <v>80</v>
      </c>
      <c r="G910" s="23" t="s">
        <v>81</v>
      </c>
      <c r="H910" s="23" t="s">
        <v>284</v>
      </c>
      <c r="I910" s="23" t="s">
        <v>83</v>
      </c>
      <c r="J910" s="23" t="s">
        <v>84</v>
      </c>
      <c r="K910" s="23" t="s">
        <v>85</v>
      </c>
      <c r="L910" s="24">
        <v>52906.080000000002</v>
      </c>
      <c r="M910">
        <v>4</v>
      </c>
      <c r="N910" s="25">
        <v>0.2</v>
      </c>
      <c r="O910" s="24">
        <v>13091.88</v>
      </c>
      <c r="P910" s="26">
        <f t="shared" si="84"/>
        <v>0.24745511290951813</v>
      </c>
      <c r="Q910" t="str">
        <f t="shared" si="85"/>
        <v>Medium</v>
      </c>
      <c r="R910" t="str">
        <f t="shared" si="86"/>
        <v>Medium</v>
      </c>
      <c r="S910" s="23">
        <f t="shared" si="87"/>
        <v>2024</v>
      </c>
      <c r="T910" s="23">
        <f t="shared" si="88"/>
        <v>7</v>
      </c>
      <c r="U910" t="str">
        <f t="shared" si="89"/>
        <v>Jul-2024</v>
      </c>
    </row>
    <row r="911" spans="1:21" x14ac:dyDescent="0.3">
      <c r="A911" t="s">
        <v>2435</v>
      </c>
      <c r="B911" s="22">
        <v>45158</v>
      </c>
      <c r="C911" s="22">
        <v>45161</v>
      </c>
      <c r="D911" s="23" t="s">
        <v>61</v>
      </c>
      <c r="E911" s="23" t="s">
        <v>1952</v>
      </c>
      <c r="F911" s="23" t="s">
        <v>71</v>
      </c>
      <c r="G911" s="23" t="s">
        <v>63</v>
      </c>
      <c r="H911" s="23" t="s">
        <v>64</v>
      </c>
      <c r="I911" s="23" t="s">
        <v>83</v>
      </c>
      <c r="J911" s="23" t="s">
        <v>156</v>
      </c>
      <c r="K911" s="23" t="s">
        <v>157</v>
      </c>
      <c r="L911" s="24">
        <v>45265.3</v>
      </c>
      <c r="M911">
        <v>10</v>
      </c>
      <c r="N911" s="25">
        <v>0.15</v>
      </c>
      <c r="O911" s="24">
        <v>12915.21</v>
      </c>
      <c r="P911" s="26">
        <f t="shared" si="84"/>
        <v>0.2853225318290169</v>
      </c>
      <c r="Q911" t="str">
        <f t="shared" si="85"/>
        <v>Medium</v>
      </c>
      <c r="R911" t="str">
        <f t="shared" si="86"/>
        <v>Medium</v>
      </c>
      <c r="S911" s="23">
        <f t="shared" si="87"/>
        <v>2023</v>
      </c>
      <c r="T911" s="23">
        <f t="shared" si="88"/>
        <v>8</v>
      </c>
      <c r="U911" t="str">
        <f t="shared" si="89"/>
        <v>Aug-2023</v>
      </c>
    </row>
    <row r="912" spans="1:21" x14ac:dyDescent="0.3">
      <c r="A912" t="s">
        <v>2437</v>
      </c>
      <c r="B912" s="22">
        <v>45028</v>
      </c>
      <c r="C912" s="22">
        <v>45029</v>
      </c>
      <c r="D912" s="23" t="s">
        <v>61</v>
      </c>
      <c r="E912" s="23" t="s">
        <v>1952</v>
      </c>
      <c r="F912" s="23" t="s">
        <v>52</v>
      </c>
      <c r="G912" s="23" t="s">
        <v>179</v>
      </c>
      <c r="H912" s="23" t="s">
        <v>180</v>
      </c>
      <c r="I912" s="23" t="s">
        <v>118</v>
      </c>
      <c r="J912" s="23" t="s">
        <v>230</v>
      </c>
      <c r="K912" s="23" t="s">
        <v>231</v>
      </c>
      <c r="L912" s="24">
        <v>101094.93</v>
      </c>
      <c r="M912">
        <v>9</v>
      </c>
      <c r="N912" s="25">
        <v>0.2</v>
      </c>
      <c r="O912" s="24">
        <v>24144.61</v>
      </c>
      <c r="P912" s="26">
        <f t="shared" si="84"/>
        <v>0.23883106699811754</v>
      </c>
      <c r="Q912" t="str">
        <f t="shared" si="85"/>
        <v>Medium</v>
      </c>
      <c r="R912" t="str">
        <f t="shared" si="86"/>
        <v>Medium</v>
      </c>
      <c r="S912" s="23">
        <f t="shared" si="87"/>
        <v>2023</v>
      </c>
      <c r="T912" s="23">
        <f t="shared" si="88"/>
        <v>4</v>
      </c>
      <c r="U912" t="str">
        <f t="shared" si="89"/>
        <v>Apr-2023</v>
      </c>
    </row>
    <row r="913" spans="1:21" x14ac:dyDescent="0.3">
      <c r="A913" t="s">
        <v>2438</v>
      </c>
      <c r="B913" s="22">
        <v>45828</v>
      </c>
      <c r="C913" s="22">
        <v>45830</v>
      </c>
      <c r="D913" s="23" t="s">
        <v>78</v>
      </c>
      <c r="E913" s="23" t="s">
        <v>1770</v>
      </c>
      <c r="F913" s="23" t="s">
        <v>80</v>
      </c>
      <c r="G913" s="23" t="s">
        <v>72</v>
      </c>
      <c r="H913" s="23" t="s">
        <v>73</v>
      </c>
      <c r="I913" s="23" t="s">
        <v>96</v>
      </c>
      <c r="J913" s="23" t="s">
        <v>166</v>
      </c>
      <c r="K913" s="23" t="s">
        <v>762</v>
      </c>
      <c r="L913" s="24">
        <v>39262.74</v>
      </c>
      <c r="M913">
        <v>3</v>
      </c>
      <c r="N913" s="25">
        <v>0.15</v>
      </c>
      <c r="O913" s="24">
        <v>11886.02</v>
      </c>
      <c r="P913" s="26">
        <f t="shared" si="84"/>
        <v>0.30273027302730277</v>
      </c>
      <c r="Q913" t="str">
        <f t="shared" si="85"/>
        <v>High</v>
      </c>
      <c r="R913" t="str">
        <f t="shared" si="86"/>
        <v>Medium</v>
      </c>
      <c r="S913" s="23">
        <f t="shared" si="87"/>
        <v>2025</v>
      </c>
      <c r="T913" s="23">
        <f t="shared" si="88"/>
        <v>6</v>
      </c>
      <c r="U913" t="str">
        <f t="shared" si="89"/>
        <v>Jun-2025</v>
      </c>
    </row>
    <row r="914" spans="1:21" x14ac:dyDescent="0.3">
      <c r="A914" t="s">
        <v>2439</v>
      </c>
      <c r="B914" s="22">
        <v>45339</v>
      </c>
      <c r="C914" s="22">
        <v>45340</v>
      </c>
      <c r="D914" s="23" t="s">
        <v>50</v>
      </c>
      <c r="E914" s="23" t="s">
        <v>1047</v>
      </c>
      <c r="F914" s="23" t="s">
        <v>71</v>
      </c>
      <c r="G914" s="23" t="s">
        <v>53</v>
      </c>
      <c r="H914" s="23" t="s">
        <v>110</v>
      </c>
      <c r="I914" s="23" t="s">
        <v>83</v>
      </c>
      <c r="J914" s="23" t="s">
        <v>84</v>
      </c>
      <c r="K914" s="23" t="s">
        <v>85</v>
      </c>
      <c r="L914" s="24">
        <v>21904.880000000001</v>
      </c>
      <c r="M914">
        <v>4</v>
      </c>
      <c r="N914" s="25">
        <v>0.15</v>
      </c>
      <c r="O914" s="24">
        <v>4797.1899999999996</v>
      </c>
      <c r="P914" s="26">
        <f t="shared" si="84"/>
        <v>0.21900097147302333</v>
      </c>
      <c r="Q914" t="str">
        <f t="shared" si="85"/>
        <v>Medium</v>
      </c>
      <c r="R914" t="str">
        <f t="shared" si="86"/>
        <v>Medium</v>
      </c>
      <c r="S914" s="23">
        <f t="shared" si="87"/>
        <v>2024</v>
      </c>
      <c r="T914" s="23">
        <f t="shared" si="88"/>
        <v>2</v>
      </c>
      <c r="U914" t="str">
        <f t="shared" si="89"/>
        <v>Feb-2024</v>
      </c>
    </row>
    <row r="915" spans="1:21" x14ac:dyDescent="0.3">
      <c r="A915" t="s">
        <v>2440</v>
      </c>
      <c r="B915" s="22">
        <v>45869</v>
      </c>
      <c r="C915" s="22">
        <v>45870</v>
      </c>
      <c r="D915" s="23" t="s">
        <v>61</v>
      </c>
      <c r="E915" s="23" t="s">
        <v>2186</v>
      </c>
      <c r="F915" s="23" t="s">
        <v>80</v>
      </c>
      <c r="G915" s="23" t="s">
        <v>81</v>
      </c>
      <c r="H915" s="23" t="s">
        <v>186</v>
      </c>
      <c r="I915" s="23" t="s">
        <v>55</v>
      </c>
      <c r="J915" s="23" t="s">
        <v>141</v>
      </c>
      <c r="K915" s="23" t="s">
        <v>241</v>
      </c>
      <c r="L915" s="24">
        <v>8435.6200000000008</v>
      </c>
      <c r="M915">
        <v>2</v>
      </c>
      <c r="N915" s="25">
        <v>0.2</v>
      </c>
      <c r="O915" s="24">
        <v>1271.07</v>
      </c>
      <c r="P915" s="26">
        <f t="shared" si="84"/>
        <v>0.15067890682605425</v>
      </c>
      <c r="Q915" t="str">
        <f t="shared" si="85"/>
        <v>Low</v>
      </c>
      <c r="R915" t="str">
        <f t="shared" si="86"/>
        <v>Medium</v>
      </c>
      <c r="S915" s="23">
        <f t="shared" si="87"/>
        <v>2025</v>
      </c>
      <c r="T915" s="23">
        <f t="shared" si="88"/>
        <v>7</v>
      </c>
      <c r="U915" t="str">
        <f t="shared" si="89"/>
        <v>Jul-2025</v>
      </c>
    </row>
    <row r="916" spans="1:21" x14ac:dyDescent="0.3">
      <c r="A916" t="s">
        <v>2442</v>
      </c>
      <c r="B916" s="22">
        <v>45663</v>
      </c>
      <c r="C916" s="22">
        <v>45670</v>
      </c>
      <c r="D916" s="23" t="s">
        <v>50</v>
      </c>
      <c r="E916" s="23" t="s">
        <v>2444</v>
      </c>
      <c r="F916" s="23" t="s">
        <v>80</v>
      </c>
      <c r="G916" s="23" t="s">
        <v>179</v>
      </c>
      <c r="H916" s="23" t="s">
        <v>180</v>
      </c>
      <c r="I916" s="23" t="s">
        <v>83</v>
      </c>
      <c r="J916" s="23" t="s">
        <v>84</v>
      </c>
      <c r="K916" s="23" t="s">
        <v>125</v>
      </c>
      <c r="L916" s="24">
        <v>14317.72</v>
      </c>
      <c r="M916">
        <v>4</v>
      </c>
      <c r="N916" s="25">
        <v>0.25</v>
      </c>
      <c r="O916" s="24">
        <v>3070.97</v>
      </c>
      <c r="P916" s="26">
        <f t="shared" si="84"/>
        <v>0.2144873625130258</v>
      </c>
      <c r="Q916" t="str">
        <f t="shared" si="85"/>
        <v>Medium</v>
      </c>
      <c r="R916" t="str">
        <f t="shared" si="86"/>
        <v>High</v>
      </c>
      <c r="S916" s="23">
        <f t="shared" si="87"/>
        <v>2025</v>
      </c>
      <c r="T916" s="23">
        <f t="shared" si="88"/>
        <v>1</v>
      </c>
      <c r="U916" t="str">
        <f t="shared" si="89"/>
        <v>Jan-2025</v>
      </c>
    </row>
    <row r="917" spans="1:21" x14ac:dyDescent="0.3">
      <c r="A917" t="s">
        <v>2445</v>
      </c>
      <c r="B917" s="22">
        <v>44644</v>
      </c>
      <c r="C917" s="22">
        <v>44649</v>
      </c>
      <c r="D917" s="23" t="s">
        <v>78</v>
      </c>
      <c r="E917" s="23" t="s">
        <v>2446</v>
      </c>
      <c r="F917" s="23" t="s">
        <v>52</v>
      </c>
      <c r="G917" s="23" t="s">
        <v>53</v>
      </c>
      <c r="H917" s="23" t="s">
        <v>54</v>
      </c>
      <c r="I917" s="23" t="s">
        <v>83</v>
      </c>
      <c r="J917" s="23" t="s">
        <v>84</v>
      </c>
      <c r="K917" s="23" t="s">
        <v>85</v>
      </c>
      <c r="L917" s="24">
        <v>14273.12</v>
      </c>
      <c r="M917">
        <v>4</v>
      </c>
      <c r="N917" s="25">
        <v>0.2</v>
      </c>
      <c r="O917" s="24">
        <v>2393.09</v>
      </c>
      <c r="P917" s="26">
        <f t="shared" si="84"/>
        <v>0.16766411268174022</v>
      </c>
      <c r="Q917" t="str">
        <f t="shared" si="85"/>
        <v>Low</v>
      </c>
      <c r="R917" t="str">
        <f t="shared" si="86"/>
        <v>Medium</v>
      </c>
      <c r="S917" s="23">
        <f t="shared" si="87"/>
        <v>2022</v>
      </c>
      <c r="T917" s="23">
        <f t="shared" si="88"/>
        <v>3</v>
      </c>
      <c r="U917" t="str">
        <f t="shared" si="89"/>
        <v>Mar-2022</v>
      </c>
    </row>
    <row r="918" spans="1:21" x14ac:dyDescent="0.3">
      <c r="A918" t="s">
        <v>2447</v>
      </c>
      <c r="B918" s="22">
        <v>45539</v>
      </c>
      <c r="C918" s="22">
        <v>45543</v>
      </c>
      <c r="D918" s="23" t="s">
        <v>50</v>
      </c>
      <c r="E918" s="23" t="s">
        <v>722</v>
      </c>
      <c r="F918" s="23" t="s">
        <v>71</v>
      </c>
      <c r="G918" s="23" t="s">
        <v>81</v>
      </c>
      <c r="H918" s="23" t="s">
        <v>284</v>
      </c>
      <c r="I918" s="23" t="s">
        <v>96</v>
      </c>
      <c r="J918" s="23" t="s">
        <v>111</v>
      </c>
      <c r="K918" s="23" t="s">
        <v>112</v>
      </c>
      <c r="L918" s="24">
        <v>14490.66</v>
      </c>
      <c r="M918">
        <v>2</v>
      </c>
      <c r="N918" s="25">
        <v>0</v>
      </c>
      <c r="O918" s="24">
        <v>3831.44</v>
      </c>
      <c r="P918" s="26">
        <f t="shared" si="84"/>
        <v>0.26440755631558538</v>
      </c>
      <c r="Q918" t="str">
        <f t="shared" si="85"/>
        <v>Medium</v>
      </c>
      <c r="R918" t="str">
        <f t="shared" si="86"/>
        <v>None</v>
      </c>
      <c r="S918" s="23">
        <f t="shared" si="87"/>
        <v>2024</v>
      </c>
      <c r="T918" s="23">
        <f t="shared" si="88"/>
        <v>9</v>
      </c>
      <c r="U918" t="str">
        <f t="shared" si="89"/>
        <v>Sep-2024</v>
      </c>
    </row>
    <row r="919" spans="1:21" x14ac:dyDescent="0.3">
      <c r="A919" t="s">
        <v>2448</v>
      </c>
      <c r="B919" s="22">
        <v>45002</v>
      </c>
      <c r="C919" s="22">
        <v>45007</v>
      </c>
      <c r="D919" s="23" t="s">
        <v>102</v>
      </c>
      <c r="E919" s="23" t="s">
        <v>692</v>
      </c>
      <c r="F919" s="23" t="s">
        <v>52</v>
      </c>
      <c r="G919" s="23" t="s">
        <v>179</v>
      </c>
      <c r="H919" s="23" t="s">
        <v>236</v>
      </c>
      <c r="I919" s="23" t="s">
        <v>55</v>
      </c>
      <c r="J919" s="23" t="s">
        <v>56</v>
      </c>
      <c r="K919" s="23" t="s">
        <v>74</v>
      </c>
      <c r="L919" s="24">
        <v>35665.120000000003</v>
      </c>
      <c r="M919">
        <v>4</v>
      </c>
      <c r="N919" s="25">
        <v>0.25</v>
      </c>
      <c r="O919" s="24">
        <v>6590.83</v>
      </c>
      <c r="P919" s="26">
        <f t="shared" si="84"/>
        <v>0.18479763982288577</v>
      </c>
      <c r="Q919" t="str">
        <f t="shared" si="85"/>
        <v>Low</v>
      </c>
      <c r="R919" t="str">
        <f t="shared" si="86"/>
        <v>High</v>
      </c>
      <c r="S919" s="23">
        <f t="shared" si="87"/>
        <v>2023</v>
      </c>
      <c r="T919" s="23">
        <f t="shared" si="88"/>
        <v>3</v>
      </c>
      <c r="U919" t="str">
        <f t="shared" si="89"/>
        <v>Mar-2023</v>
      </c>
    </row>
    <row r="920" spans="1:21" x14ac:dyDescent="0.3">
      <c r="A920" t="s">
        <v>2449</v>
      </c>
      <c r="B920" s="22">
        <v>45496</v>
      </c>
      <c r="C920" s="22">
        <v>45497</v>
      </c>
      <c r="D920" s="23" t="s">
        <v>78</v>
      </c>
      <c r="E920" s="23" t="s">
        <v>2450</v>
      </c>
      <c r="F920" s="23" t="s">
        <v>71</v>
      </c>
      <c r="G920" s="23" t="s">
        <v>63</v>
      </c>
      <c r="H920" s="23" t="s">
        <v>172</v>
      </c>
      <c r="I920" s="23" t="s">
        <v>118</v>
      </c>
      <c r="J920" s="23" t="s">
        <v>119</v>
      </c>
      <c r="K920" s="23" t="s">
        <v>270</v>
      </c>
      <c r="L920" s="24">
        <v>71406.25</v>
      </c>
      <c r="M920">
        <v>5</v>
      </c>
      <c r="N920" s="25">
        <v>0.1</v>
      </c>
      <c r="O920" s="24">
        <v>21461.51</v>
      </c>
      <c r="P920" s="26">
        <f t="shared" si="84"/>
        <v>0.30055506345733041</v>
      </c>
      <c r="Q920" t="str">
        <f t="shared" si="85"/>
        <v>High</v>
      </c>
      <c r="R920" t="str">
        <f t="shared" si="86"/>
        <v>Low</v>
      </c>
      <c r="S920" s="23">
        <f t="shared" si="87"/>
        <v>2024</v>
      </c>
      <c r="T920" s="23">
        <f t="shared" si="88"/>
        <v>7</v>
      </c>
      <c r="U920" t="str">
        <f t="shared" si="89"/>
        <v>Jul-2024</v>
      </c>
    </row>
    <row r="921" spans="1:21" x14ac:dyDescent="0.3">
      <c r="A921" t="s">
        <v>2451</v>
      </c>
      <c r="B921" s="22">
        <v>45651</v>
      </c>
      <c r="C921" s="22">
        <v>45653</v>
      </c>
      <c r="D921" s="23" t="s">
        <v>78</v>
      </c>
      <c r="E921" s="23" t="s">
        <v>2153</v>
      </c>
      <c r="F921" s="23" t="s">
        <v>80</v>
      </c>
      <c r="G921" s="23" t="s">
        <v>72</v>
      </c>
      <c r="H921" s="23" t="s">
        <v>346</v>
      </c>
      <c r="I921" s="23" t="s">
        <v>55</v>
      </c>
      <c r="J921" s="23" t="s">
        <v>65</v>
      </c>
      <c r="K921" s="23" t="s">
        <v>66</v>
      </c>
      <c r="L921" s="24">
        <v>4924.2700000000004</v>
      </c>
      <c r="M921">
        <v>1</v>
      </c>
      <c r="N921" s="25">
        <v>0.2</v>
      </c>
      <c r="O921" s="24">
        <v>1112.3900000000001</v>
      </c>
      <c r="P921" s="26">
        <f t="shared" si="84"/>
        <v>0.2258994734244873</v>
      </c>
      <c r="Q921" t="str">
        <f t="shared" si="85"/>
        <v>Medium</v>
      </c>
      <c r="R921" t="str">
        <f t="shared" si="86"/>
        <v>Medium</v>
      </c>
      <c r="S921" s="23">
        <f t="shared" si="87"/>
        <v>2024</v>
      </c>
      <c r="T921" s="23">
        <f t="shared" si="88"/>
        <v>12</v>
      </c>
      <c r="U921" t="str">
        <f t="shared" si="89"/>
        <v>Dec-2024</v>
      </c>
    </row>
    <row r="922" spans="1:21" x14ac:dyDescent="0.3">
      <c r="A922" t="s">
        <v>2453</v>
      </c>
      <c r="B922" s="22">
        <v>44896</v>
      </c>
      <c r="C922" s="22">
        <v>44898</v>
      </c>
      <c r="D922" s="23" t="s">
        <v>50</v>
      </c>
      <c r="E922" s="23" t="s">
        <v>1284</v>
      </c>
      <c r="F922" s="23" t="s">
        <v>52</v>
      </c>
      <c r="G922" s="23" t="s">
        <v>63</v>
      </c>
      <c r="H922" s="23" t="s">
        <v>64</v>
      </c>
      <c r="I922" s="23" t="s">
        <v>83</v>
      </c>
      <c r="J922" s="23" t="s">
        <v>156</v>
      </c>
      <c r="K922" s="23" t="s">
        <v>157</v>
      </c>
      <c r="L922" s="24">
        <v>13422.4</v>
      </c>
      <c r="M922">
        <v>4</v>
      </c>
      <c r="N922" s="25">
        <v>0.2</v>
      </c>
      <c r="O922" s="24">
        <v>3475.37</v>
      </c>
      <c r="P922" s="26">
        <f t="shared" si="84"/>
        <v>0.25892314340207412</v>
      </c>
      <c r="Q922" t="str">
        <f t="shared" si="85"/>
        <v>Medium</v>
      </c>
      <c r="R922" t="str">
        <f t="shared" si="86"/>
        <v>Medium</v>
      </c>
      <c r="S922" s="23">
        <f t="shared" si="87"/>
        <v>2022</v>
      </c>
      <c r="T922" s="23">
        <f t="shared" si="88"/>
        <v>12</v>
      </c>
      <c r="U922" t="str">
        <f t="shared" si="89"/>
        <v>Dec-2022</v>
      </c>
    </row>
    <row r="923" spans="1:21" x14ac:dyDescent="0.3">
      <c r="A923" t="s">
        <v>2456</v>
      </c>
      <c r="B923" s="22">
        <v>45648</v>
      </c>
      <c r="C923" s="22">
        <v>45652</v>
      </c>
      <c r="D923" s="23" t="s">
        <v>50</v>
      </c>
      <c r="E923" s="23" t="s">
        <v>2458</v>
      </c>
      <c r="F923" s="23" t="s">
        <v>52</v>
      </c>
      <c r="G923" s="23" t="s">
        <v>179</v>
      </c>
      <c r="H923" s="23" t="s">
        <v>180</v>
      </c>
      <c r="I923" s="23" t="s">
        <v>118</v>
      </c>
      <c r="J923" s="23" t="s">
        <v>303</v>
      </c>
      <c r="K923" s="23" t="s">
        <v>304</v>
      </c>
      <c r="L923" s="24">
        <v>82810</v>
      </c>
      <c r="M923">
        <v>7</v>
      </c>
      <c r="N923" s="25">
        <v>0.05</v>
      </c>
      <c r="O923" s="24">
        <v>19468.28</v>
      </c>
      <c r="P923" s="26">
        <f t="shared" si="84"/>
        <v>0.23509576138147564</v>
      </c>
      <c r="Q923" t="str">
        <f t="shared" si="85"/>
        <v>Medium</v>
      </c>
      <c r="R923" t="str">
        <f t="shared" si="86"/>
        <v>Low</v>
      </c>
      <c r="S923" s="23">
        <f t="shared" si="87"/>
        <v>2024</v>
      </c>
      <c r="T923" s="23">
        <f t="shared" si="88"/>
        <v>12</v>
      </c>
      <c r="U923" t="str">
        <f t="shared" si="89"/>
        <v>Dec-2024</v>
      </c>
    </row>
    <row r="924" spans="1:21" x14ac:dyDescent="0.3">
      <c r="A924" t="s">
        <v>2459</v>
      </c>
      <c r="B924" s="22">
        <v>44883</v>
      </c>
      <c r="C924" s="22">
        <v>44886</v>
      </c>
      <c r="D924" s="23" t="s">
        <v>102</v>
      </c>
      <c r="E924" s="23" t="s">
        <v>595</v>
      </c>
      <c r="F924" s="23" t="s">
        <v>80</v>
      </c>
      <c r="G924" s="23" t="s">
        <v>72</v>
      </c>
      <c r="H924" s="23" t="s">
        <v>104</v>
      </c>
      <c r="I924" s="23" t="s">
        <v>118</v>
      </c>
      <c r="J924" s="23" t="s">
        <v>119</v>
      </c>
      <c r="K924" s="23" t="s">
        <v>197</v>
      </c>
      <c r="L924" s="24">
        <v>14074.8</v>
      </c>
      <c r="M924">
        <v>6</v>
      </c>
      <c r="N924" s="25">
        <v>0.1</v>
      </c>
      <c r="O924" s="24">
        <v>2765.56</v>
      </c>
      <c r="P924" s="26">
        <f t="shared" si="84"/>
        <v>0.1964901810327678</v>
      </c>
      <c r="Q924" t="str">
        <f t="shared" si="85"/>
        <v>Low</v>
      </c>
      <c r="R924" t="str">
        <f t="shared" si="86"/>
        <v>Low</v>
      </c>
      <c r="S924" s="23">
        <f t="shared" si="87"/>
        <v>2022</v>
      </c>
      <c r="T924" s="23">
        <f t="shared" si="88"/>
        <v>11</v>
      </c>
      <c r="U924" t="str">
        <f t="shared" si="89"/>
        <v>Nov-2022</v>
      </c>
    </row>
    <row r="925" spans="1:21" x14ac:dyDescent="0.3">
      <c r="A925" t="s">
        <v>2460</v>
      </c>
      <c r="B925" s="22">
        <v>45207</v>
      </c>
      <c r="C925" s="22">
        <v>45211</v>
      </c>
      <c r="D925" s="23" t="s">
        <v>78</v>
      </c>
      <c r="E925" s="23" t="s">
        <v>614</v>
      </c>
      <c r="F925" s="23" t="s">
        <v>71</v>
      </c>
      <c r="G925" s="23" t="s">
        <v>63</v>
      </c>
      <c r="H925" s="23" t="s">
        <v>213</v>
      </c>
      <c r="I925" s="23" t="s">
        <v>96</v>
      </c>
      <c r="J925" s="23" t="s">
        <v>111</v>
      </c>
      <c r="K925" s="23" t="s">
        <v>112</v>
      </c>
      <c r="L925" s="24">
        <v>58546.38</v>
      </c>
      <c r="M925">
        <v>6</v>
      </c>
      <c r="N925" s="25">
        <v>0.05</v>
      </c>
      <c r="O925" s="24">
        <v>8690.68</v>
      </c>
      <c r="P925" s="26">
        <f t="shared" si="84"/>
        <v>0.14844094545213557</v>
      </c>
      <c r="Q925" t="str">
        <f t="shared" si="85"/>
        <v>Low</v>
      </c>
      <c r="R925" t="str">
        <f t="shared" si="86"/>
        <v>Low</v>
      </c>
      <c r="S925" s="23">
        <f t="shared" si="87"/>
        <v>2023</v>
      </c>
      <c r="T925" s="23">
        <f t="shared" si="88"/>
        <v>10</v>
      </c>
      <c r="U925" t="str">
        <f t="shared" si="89"/>
        <v>Oct-2023</v>
      </c>
    </row>
    <row r="926" spans="1:21" x14ac:dyDescent="0.3">
      <c r="A926" t="s">
        <v>2462</v>
      </c>
      <c r="B926" s="22">
        <v>45123</v>
      </c>
      <c r="C926" s="22">
        <v>45124</v>
      </c>
      <c r="D926" s="23" t="s">
        <v>61</v>
      </c>
      <c r="E926" s="23" t="s">
        <v>2105</v>
      </c>
      <c r="F926" s="23" t="s">
        <v>71</v>
      </c>
      <c r="G926" s="23" t="s">
        <v>72</v>
      </c>
      <c r="H926" s="23" t="s">
        <v>117</v>
      </c>
      <c r="I926" s="23" t="s">
        <v>118</v>
      </c>
      <c r="J926" s="23" t="s">
        <v>119</v>
      </c>
      <c r="K926" s="23" t="s">
        <v>197</v>
      </c>
      <c r="L926" s="24">
        <v>50756.46</v>
      </c>
      <c r="M926">
        <v>6</v>
      </c>
      <c r="N926" s="25">
        <v>0.25</v>
      </c>
      <c r="O926" s="24">
        <v>13328.78</v>
      </c>
      <c r="P926" s="26">
        <f t="shared" si="84"/>
        <v>0.26260263225607144</v>
      </c>
      <c r="Q926" t="str">
        <f t="shared" si="85"/>
        <v>Medium</v>
      </c>
      <c r="R926" t="str">
        <f t="shared" si="86"/>
        <v>High</v>
      </c>
      <c r="S926" s="23">
        <f t="shared" si="87"/>
        <v>2023</v>
      </c>
      <c r="T926" s="23">
        <f t="shared" si="88"/>
        <v>7</v>
      </c>
      <c r="U926" t="str">
        <f t="shared" si="89"/>
        <v>Jul-2023</v>
      </c>
    </row>
    <row r="927" spans="1:21" x14ac:dyDescent="0.3">
      <c r="A927" t="s">
        <v>2464</v>
      </c>
      <c r="B927" s="22">
        <v>45002</v>
      </c>
      <c r="C927" s="22">
        <v>45007</v>
      </c>
      <c r="D927" s="23" t="s">
        <v>102</v>
      </c>
      <c r="E927" s="23" t="s">
        <v>1434</v>
      </c>
      <c r="F927" s="23" t="s">
        <v>52</v>
      </c>
      <c r="G927" s="23" t="s">
        <v>53</v>
      </c>
      <c r="H927" s="23" t="s">
        <v>110</v>
      </c>
      <c r="I927" s="23" t="s">
        <v>118</v>
      </c>
      <c r="J927" s="23" t="s">
        <v>119</v>
      </c>
      <c r="K927" s="23" t="s">
        <v>270</v>
      </c>
      <c r="L927" s="24">
        <v>71541</v>
      </c>
      <c r="M927">
        <v>10</v>
      </c>
      <c r="N927" s="25">
        <v>0</v>
      </c>
      <c r="O927" s="24">
        <v>14643.94</v>
      </c>
      <c r="P927" s="26">
        <f t="shared" si="84"/>
        <v>0.20469297326008862</v>
      </c>
      <c r="Q927" t="str">
        <f t="shared" si="85"/>
        <v>Medium</v>
      </c>
      <c r="R927" t="str">
        <f t="shared" si="86"/>
        <v>None</v>
      </c>
      <c r="S927" s="23">
        <f t="shared" si="87"/>
        <v>2023</v>
      </c>
      <c r="T927" s="23">
        <f t="shared" si="88"/>
        <v>3</v>
      </c>
      <c r="U927" t="str">
        <f t="shared" si="89"/>
        <v>Mar-2023</v>
      </c>
    </row>
    <row r="928" spans="1:21" x14ac:dyDescent="0.3">
      <c r="A928" t="s">
        <v>2465</v>
      </c>
      <c r="B928" s="22">
        <v>45360</v>
      </c>
      <c r="C928" s="22">
        <v>45366</v>
      </c>
      <c r="D928" s="23" t="s">
        <v>102</v>
      </c>
      <c r="E928" s="23" t="s">
        <v>256</v>
      </c>
      <c r="F928" s="23" t="s">
        <v>80</v>
      </c>
      <c r="G928" s="23" t="s">
        <v>179</v>
      </c>
      <c r="H928" s="23" t="s">
        <v>236</v>
      </c>
      <c r="I928" s="23" t="s">
        <v>55</v>
      </c>
      <c r="J928" s="23" t="s">
        <v>173</v>
      </c>
      <c r="K928" s="23" t="s">
        <v>203</v>
      </c>
      <c r="L928" s="24">
        <v>25712.880000000001</v>
      </c>
      <c r="M928">
        <v>6</v>
      </c>
      <c r="N928" s="25">
        <v>0.1</v>
      </c>
      <c r="O928" s="24">
        <v>6721.91</v>
      </c>
      <c r="P928" s="26">
        <f t="shared" si="84"/>
        <v>0.26142190217509664</v>
      </c>
      <c r="Q928" t="str">
        <f t="shared" si="85"/>
        <v>Medium</v>
      </c>
      <c r="R928" t="str">
        <f t="shared" si="86"/>
        <v>Low</v>
      </c>
      <c r="S928" s="23">
        <f t="shared" si="87"/>
        <v>2024</v>
      </c>
      <c r="T928" s="23">
        <f t="shared" si="88"/>
        <v>3</v>
      </c>
      <c r="U928" t="str">
        <f t="shared" si="89"/>
        <v>Mar-2024</v>
      </c>
    </row>
    <row r="929" spans="1:21" x14ac:dyDescent="0.3">
      <c r="A929" t="s">
        <v>2466</v>
      </c>
      <c r="B929" s="22">
        <v>45144</v>
      </c>
      <c r="C929" s="22">
        <v>45145</v>
      </c>
      <c r="D929" s="23" t="s">
        <v>102</v>
      </c>
      <c r="E929" s="23" t="s">
        <v>2467</v>
      </c>
      <c r="F929" s="23" t="s">
        <v>71</v>
      </c>
      <c r="G929" s="23" t="s">
        <v>63</v>
      </c>
      <c r="H929" s="23" t="s">
        <v>172</v>
      </c>
      <c r="I929" s="23" t="s">
        <v>83</v>
      </c>
      <c r="J929" s="23" t="s">
        <v>84</v>
      </c>
      <c r="K929" s="23" t="s">
        <v>125</v>
      </c>
      <c r="L929" s="24">
        <v>13522.32</v>
      </c>
      <c r="M929">
        <v>9</v>
      </c>
      <c r="N929" s="25">
        <v>0.05</v>
      </c>
      <c r="O929" s="24">
        <v>4085.6</v>
      </c>
      <c r="P929" s="26">
        <f t="shared" si="84"/>
        <v>0.30213750303202408</v>
      </c>
      <c r="Q929" t="str">
        <f t="shared" si="85"/>
        <v>High</v>
      </c>
      <c r="R929" t="str">
        <f t="shared" si="86"/>
        <v>Low</v>
      </c>
      <c r="S929" s="23">
        <f t="shared" si="87"/>
        <v>2023</v>
      </c>
      <c r="T929" s="23">
        <f t="shared" si="88"/>
        <v>8</v>
      </c>
      <c r="U929" t="str">
        <f t="shared" si="89"/>
        <v>Aug-2023</v>
      </c>
    </row>
    <row r="930" spans="1:21" x14ac:dyDescent="0.3">
      <c r="A930" t="s">
        <v>2468</v>
      </c>
      <c r="B930" s="22">
        <v>45681</v>
      </c>
      <c r="C930" s="22">
        <v>45688</v>
      </c>
      <c r="D930" s="23" t="s">
        <v>78</v>
      </c>
      <c r="E930" s="23" t="s">
        <v>1115</v>
      </c>
      <c r="F930" s="23" t="s">
        <v>71</v>
      </c>
      <c r="G930" s="23" t="s">
        <v>81</v>
      </c>
      <c r="H930" s="23" t="s">
        <v>284</v>
      </c>
      <c r="I930" s="23" t="s">
        <v>55</v>
      </c>
      <c r="J930" s="23" t="s">
        <v>141</v>
      </c>
      <c r="K930" s="23" t="s">
        <v>978</v>
      </c>
      <c r="L930" s="24">
        <v>90077.119999999995</v>
      </c>
      <c r="M930">
        <v>8</v>
      </c>
      <c r="N930" s="25">
        <v>0.05</v>
      </c>
      <c r="O930" s="24">
        <v>30289.94</v>
      </c>
      <c r="P930" s="26">
        <f t="shared" si="84"/>
        <v>0.33626674565083786</v>
      </c>
      <c r="Q930" t="str">
        <f t="shared" si="85"/>
        <v>High</v>
      </c>
      <c r="R930" t="str">
        <f t="shared" si="86"/>
        <v>Low</v>
      </c>
      <c r="S930" s="23">
        <f t="shared" si="87"/>
        <v>2025</v>
      </c>
      <c r="T930" s="23">
        <f t="shared" si="88"/>
        <v>1</v>
      </c>
      <c r="U930" t="str">
        <f t="shared" si="89"/>
        <v>Jan-2025</v>
      </c>
    </row>
    <row r="931" spans="1:21" x14ac:dyDescent="0.3">
      <c r="A931" t="s">
        <v>2469</v>
      </c>
      <c r="B931" s="22">
        <v>45521</v>
      </c>
      <c r="C931" s="22">
        <v>45523</v>
      </c>
      <c r="D931" s="23" t="s">
        <v>102</v>
      </c>
      <c r="E931" s="23" t="s">
        <v>656</v>
      </c>
      <c r="F931" s="23" t="s">
        <v>52</v>
      </c>
      <c r="G931" s="23" t="s">
        <v>72</v>
      </c>
      <c r="H931" s="23" t="s">
        <v>73</v>
      </c>
      <c r="I931" s="23" t="s">
        <v>55</v>
      </c>
      <c r="J931" s="23" t="s">
        <v>65</v>
      </c>
      <c r="K931" s="23" t="s">
        <v>130</v>
      </c>
      <c r="L931" s="24">
        <v>45671.5</v>
      </c>
      <c r="M931">
        <v>7</v>
      </c>
      <c r="N931" s="25">
        <v>0.15</v>
      </c>
      <c r="O931" s="24">
        <v>7782.62</v>
      </c>
      <c r="P931" s="26">
        <f t="shared" si="84"/>
        <v>0.17040430027478842</v>
      </c>
      <c r="Q931" t="str">
        <f t="shared" si="85"/>
        <v>Low</v>
      </c>
      <c r="R931" t="str">
        <f t="shared" si="86"/>
        <v>Medium</v>
      </c>
      <c r="S931" s="23">
        <f t="shared" si="87"/>
        <v>2024</v>
      </c>
      <c r="T931" s="23">
        <f t="shared" si="88"/>
        <v>8</v>
      </c>
      <c r="U931" t="str">
        <f t="shared" si="89"/>
        <v>Aug-2024</v>
      </c>
    </row>
    <row r="932" spans="1:21" x14ac:dyDescent="0.3">
      <c r="A932" t="s">
        <v>2471</v>
      </c>
      <c r="B932" s="22">
        <v>45644</v>
      </c>
      <c r="C932" s="22">
        <v>45645</v>
      </c>
      <c r="D932" s="23" t="s">
        <v>78</v>
      </c>
      <c r="E932" s="23" t="s">
        <v>420</v>
      </c>
      <c r="F932" s="23" t="s">
        <v>71</v>
      </c>
      <c r="G932" s="23" t="s">
        <v>81</v>
      </c>
      <c r="H932" s="23" t="s">
        <v>95</v>
      </c>
      <c r="I932" s="23" t="s">
        <v>96</v>
      </c>
      <c r="J932" s="23" t="s">
        <v>97</v>
      </c>
      <c r="K932" s="23" t="s">
        <v>416</v>
      </c>
      <c r="L932" s="24">
        <v>57532.38</v>
      </c>
      <c r="M932">
        <v>6</v>
      </c>
      <c r="N932" s="25">
        <v>0.25</v>
      </c>
      <c r="O932" s="24">
        <v>16444.7</v>
      </c>
      <c r="P932" s="26">
        <f t="shared" si="84"/>
        <v>0.2858338208848652</v>
      </c>
      <c r="Q932" t="str">
        <f t="shared" si="85"/>
        <v>Medium</v>
      </c>
      <c r="R932" t="str">
        <f t="shared" si="86"/>
        <v>High</v>
      </c>
      <c r="S932" s="23">
        <f t="shared" si="87"/>
        <v>2024</v>
      </c>
      <c r="T932" s="23">
        <f t="shared" si="88"/>
        <v>12</v>
      </c>
      <c r="U932" t="str">
        <f t="shared" si="89"/>
        <v>Dec-2024</v>
      </c>
    </row>
    <row r="933" spans="1:21" x14ac:dyDescent="0.3">
      <c r="A933" t="s">
        <v>2474</v>
      </c>
      <c r="B933" s="22">
        <v>44750</v>
      </c>
      <c r="C933" s="22">
        <v>44755</v>
      </c>
      <c r="D933" s="23" t="s">
        <v>50</v>
      </c>
      <c r="E933" s="23" t="s">
        <v>1422</v>
      </c>
      <c r="F933" s="23" t="s">
        <v>80</v>
      </c>
      <c r="G933" s="23" t="s">
        <v>81</v>
      </c>
      <c r="H933" s="23" t="s">
        <v>186</v>
      </c>
      <c r="I933" s="23" t="s">
        <v>83</v>
      </c>
      <c r="J933" s="23" t="s">
        <v>449</v>
      </c>
      <c r="K933" s="23" t="s">
        <v>681</v>
      </c>
      <c r="L933" s="24">
        <v>86119.53</v>
      </c>
      <c r="M933">
        <v>7</v>
      </c>
      <c r="N933" s="25">
        <v>0.15</v>
      </c>
      <c r="O933" s="24">
        <v>21021.88</v>
      </c>
      <c r="P933" s="26">
        <f t="shared" si="84"/>
        <v>0.24410119284208823</v>
      </c>
      <c r="Q933" t="str">
        <f t="shared" si="85"/>
        <v>Medium</v>
      </c>
      <c r="R933" t="str">
        <f t="shared" si="86"/>
        <v>Medium</v>
      </c>
      <c r="S933" s="23">
        <f t="shared" si="87"/>
        <v>2022</v>
      </c>
      <c r="T933" s="23">
        <f t="shared" si="88"/>
        <v>7</v>
      </c>
      <c r="U933" t="str">
        <f t="shared" si="89"/>
        <v>Jul-2022</v>
      </c>
    </row>
    <row r="934" spans="1:21" x14ac:dyDescent="0.3">
      <c r="A934" t="s">
        <v>2476</v>
      </c>
      <c r="B934" s="22">
        <v>44873</v>
      </c>
      <c r="C934" s="22">
        <v>44879</v>
      </c>
      <c r="D934" s="23" t="s">
        <v>78</v>
      </c>
      <c r="E934" s="23" t="s">
        <v>951</v>
      </c>
      <c r="F934" s="23" t="s">
        <v>80</v>
      </c>
      <c r="G934" s="23" t="s">
        <v>179</v>
      </c>
      <c r="H934" s="23" t="s">
        <v>236</v>
      </c>
      <c r="I934" s="23" t="s">
        <v>96</v>
      </c>
      <c r="J934" s="23" t="s">
        <v>166</v>
      </c>
      <c r="K934" s="23" t="s">
        <v>167</v>
      </c>
      <c r="L934" s="24">
        <v>60942.84</v>
      </c>
      <c r="M934">
        <v>7</v>
      </c>
      <c r="N934" s="25">
        <v>0</v>
      </c>
      <c r="O934" s="24">
        <v>14874.78</v>
      </c>
      <c r="P934" s="26">
        <f t="shared" si="84"/>
        <v>0.24407756514136855</v>
      </c>
      <c r="Q934" t="str">
        <f t="shared" si="85"/>
        <v>Medium</v>
      </c>
      <c r="R934" t="str">
        <f t="shared" si="86"/>
        <v>None</v>
      </c>
      <c r="S934" s="23">
        <f t="shared" si="87"/>
        <v>2022</v>
      </c>
      <c r="T934" s="23">
        <f t="shared" si="88"/>
        <v>11</v>
      </c>
      <c r="U934" t="str">
        <f t="shared" si="89"/>
        <v>Nov-2022</v>
      </c>
    </row>
    <row r="935" spans="1:21" x14ac:dyDescent="0.3">
      <c r="A935" t="s">
        <v>2478</v>
      </c>
      <c r="B935" s="22">
        <v>45360</v>
      </c>
      <c r="C935" s="22">
        <v>45361</v>
      </c>
      <c r="D935" s="23" t="s">
        <v>50</v>
      </c>
      <c r="E935" s="23" t="s">
        <v>2480</v>
      </c>
      <c r="F935" s="23" t="s">
        <v>71</v>
      </c>
      <c r="G935" s="23" t="s">
        <v>53</v>
      </c>
      <c r="H935" s="23" t="s">
        <v>90</v>
      </c>
      <c r="I935" s="23" t="s">
        <v>83</v>
      </c>
      <c r="J935" s="23" t="s">
        <v>84</v>
      </c>
      <c r="K935" s="23" t="s">
        <v>105</v>
      </c>
      <c r="L935" s="24">
        <v>46379.72</v>
      </c>
      <c r="M935">
        <v>4</v>
      </c>
      <c r="N935" s="25">
        <v>0.2</v>
      </c>
      <c r="O935" s="24">
        <v>6257.95</v>
      </c>
      <c r="P935" s="26">
        <f t="shared" si="84"/>
        <v>0.13492858516610276</v>
      </c>
      <c r="Q935" t="str">
        <f t="shared" si="85"/>
        <v>Low</v>
      </c>
      <c r="R935" t="str">
        <f t="shared" si="86"/>
        <v>Medium</v>
      </c>
      <c r="S935" s="23">
        <f t="shared" si="87"/>
        <v>2024</v>
      </c>
      <c r="T935" s="23">
        <f t="shared" si="88"/>
        <v>3</v>
      </c>
      <c r="U935" t="str">
        <f t="shared" si="89"/>
        <v>Mar-2024</v>
      </c>
    </row>
    <row r="936" spans="1:21" x14ac:dyDescent="0.3">
      <c r="A936" t="s">
        <v>2481</v>
      </c>
      <c r="B936" s="22">
        <v>45743</v>
      </c>
      <c r="C936" s="22">
        <v>45745</v>
      </c>
      <c r="D936" s="23" t="s">
        <v>61</v>
      </c>
      <c r="E936" s="23" t="s">
        <v>858</v>
      </c>
      <c r="F936" s="23" t="s">
        <v>71</v>
      </c>
      <c r="G936" s="23" t="s">
        <v>53</v>
      </c>
      <c r="H936" s="23" t="s">
        <v>54</v>
      </c>
      <c r="I936" s="23" t="s">
        <v>55</v>
      </c>
      <c r="J936" s="23" t="s">
        <v>173</v>
      </c>
      <c r="K936" s="23" t="s">
        <v>174</v>
      </c>
      <c r="L936" s="24">
        <v>48222.81</v>
      </c>
      <c r="M936">
        <v>9</v>
      </c>
      <c r="N936" s="25">
        <v>0</v>
      </c>
      <c r="O936" s="24">
        <v>15341.35</v>
      </c>
      <c r="P936" s="26">
        <f t="shared" si="84"/>
        <v>0.31813471674504246</v>
      </c>
      <c r="Q936" t="str">
        <f t="shared" si="85"/>
        <v>High</v>
      </c>
      <c r="R936" t="str">
        <f t="shared" si="86"/>
        <v>None</v>
      </c>
      <c r="S936" s="23">
        <f t="shared" si="87"/>
        <v>2025</v>
      </c>
      <c r="T936" s="23">
        <f t="shared" si="88"/>
        <v>3</v>
      </c>
      <c r="U936" t="str">
        <f t="shared" si="89"/>
        <v>Mar-2025</v>
      </c>
    </row>
    <row r="937" spans="1:21" x14ac:dyDescent="0.3">
      <c r="A937" t="s">
        <v>2482</v>
      </c>
      <c r="B937" s="22">
        <v>45207</v>
      </c>
      <c r="C937" s="22">
        <v>45209</v>
      </c>
      <c r="D937" s="23" t="s">
        <v>61</v>
      </c>
      <c r="E937" s="23" t="s">
        <v>2484</v>
      </c>
      <c r="F937" s="23" t="s">
        <v>52</v>
      </c>
      <c r="G937" s="23" t="s">
        <v>63</v>
      </c>
      <c r="H937" s="23" t="s">
        <v>64</v>
      </c>
      <c r="I937" s="23" t="s">
        <v>83</v>
      </c>
      <c r="J937" s="23" t="s">
        <v>156</v>
      </c>
      <c r="K937" s="23" t="s">
        <v>285</v>
      </c>
      <c r="L937" s="24">
        <v>2232.2199999999998</v>
      </c>
      <c r="M937">
        <v>1</v>
      </c>
      <c r="N937" s="25">
        <v>0.15</v>
      </c>
      <c r="O937" s="24">
        <v>700.56</v>
      </c>
      <c r="P937" s="26">
        <f t="shared" si="84"/>
        <v>0.31384003368843572</v>
      </c>
      <c r="Q937" t="str">
        <f t="shared" si="85"/>
        <v>High</v>
      </c>
      <c r="R937" t="str">
        <f t="shared" si="86"/>
        <v>Medium</v>
      </c>
      <c r="S937" s="23">
        <f t="shared" si="87"/>
        <v>2023</v>
      </c>
      <c r="T937" s="23">
        <f t="shared" si="88"/>
        <v>10</v>
      </c>
      <c r="U937" t="str">
        <f t="shared" si="89"/>
        <v>Oct-2023</v>
      </c>
    </row>
    <row r="938" spans="1:21" x14ac:dyDescent="0.3">
      <c r="A938" t="s">
        <v>2485</v>
      </c>
      <c r="B938" s="22">
        <v>45330</v>
      </c>
      <c r="C938" s="22">
        <v>45331</v>
      </c>
      <c r="D938" s="23" t="s">
        <v>102</v>
      </c>
      <c r="E938" s="23" t="s">
        <v>415</v>
      </c>
      <c r="F938" s="23" t="s">
        <v>52</v>
      </c>
      <c r="G938" s="23" t="s">
        <v>63</v>
      </c>
      <c r="H938" s="23" t="s">
        <v>202</v>
      </c>
      <c r="I938" s="23" t="s">
        <v>96</v>
      </c>
      <c r="J938" s="23" t="s">
        <v>135</v>
      </c>
      <c r="K938" s="23" t="s">
        <v>395</v>
      </c>
      <c r="L938" s="24">
        <v>62546.47</v>
      </c>
      <c r="M938">
        <v>7</v>
      </c>
      <c r="N938" s="25">
        <v>0</v>
      </c>
      <c r="O938" s="24">
        <v>23566.7</v>
      </c>
      <c r="P938" s="26">
        <f t="shared" si="84"/>
        <v>0.37678705129162365</v>
      </c>
      <c r="Q938" t="str">
        <f t="shared" si="85"/>
        <v>High</v>
      </c>
      <c r="R938" t="str">
        <f t="shared" si="86"/>
        <v>None</v>
      </c>
      <c r="S938" s="23">
        <f t="shared" si="87"/>
        <v>2024</v>
      </c>
      <c r="T938" s="23">
        <f t="shared" si="88"/>
        <v>2</v>
      </c>
      <c r="U938" t="str">
        <f t="shared" si="89"/>
        <v>Feb-2024</v>
      </c>
    </row>
    <row r="939" spans="1:21" x14ac:dyDescent="0.3">
      <c r="A939" t="s">
        <v>2487</v>
      </c>
      <c r="B939" s="22">
        <v>44920</v>
      </c>
      <c r="C939" s="22">
        <v>44925</v>
      </c>
      <c r="D939" s="23" t="s">
        <v>50</v>
      </c>
      <c r="E939" s="23" t="s">
        <v>1753</v>
      </c>
      <c r="F939" s="23" t="s">
        <v>52</v>
      </c>
      <c r="G939" s="23" t="s">
        <v>63</v>
      </c>
      <c r="H939" s="23" t="s">
        <v>64</v>
      </c>
      <c r="I939" s="23" t="s">
        <v>118</v>
      </c>
      <c r="J939" s="23" t="s">
        <v>119</v>
      </c>
      <c r="K939" s="23" t="s">
        <v>120</v>
      </c>
      <c r="L939" s="24">
        <v>59121</v>
      </c>
      <c r="M939">
        <v>4</v>
      </c>
      <c r="N939" s="25">
        <v>0.2</v>
      </c>
      <c r="O939" s="24">
        <v>14663.68</v>
      </c>
      <c r="P939" s="26">
        <f t="shared" si="84"/>
        <v>0.24802828098306862</v>
      </c>
      <c r="Q939" t="str">
        <f t="shared" si="85"/>
        <v>Medium</v>
      </c>
      <c r="R939" t="str">
        <f t="shared" si="86"/>
        <v>Medium</v>
      </c>
      <c r="S939" s="23">
        <f t="shared" si="87"/>
        <v>2022</v>
      </c>
      <c r="T939" s="23">
        <f t="shared" si="88"/>
        <v>12</v>
      </c>
      <c r="U939" t="str">
        <f t="shared" si="89"/>
        <v>Dec-2022</v>
      </c>
    </row>
    <row r="940" spans="1:21" x14ac:dyDescent="0.3">
      <c r="A940" t="s">
        <v>2490</v>
      </c>
      <c r="B940" s="22">
        <v>45084</v>
      </c>
      <c r="C940" s="22">
        <v>45089</v>
      </c>
      <c r="D940" s="23" t="s">
        <v>50</v>
      </c>
      <c r="E940" s="23" t="s">
        <v>465</v>
      </c>
      <c r="F940" s="23" t="s">
        <v>52</v>
      </c>
      <c r="G940" s="23" t="s">
        <v>63</v>
      </c>
      <c r="H940" s="23" t="s">
        <v>202</v>
      </c>
      <c r="I940" s="23" t="s">
        <v>96</v>
      </c>
      <c r="J940" s="23" t="s">
        <v>111</v>
      </c>
      <c r="K940" s="23" t="s">
        <v>112</v>
      </c>
      <c r="L940" s="24">
        <v>85180.98</v>
      </c>
      <c r="M940">
        <v>6</v>
      </c>
      <c r="N940" s="25">
        <v>0</v>
      </c>
      <c r="O940" s="24">
        <v>24827.09</v>
      </c>
      <c r="P940" s="26">
        <f t="shared" si="84"/>
        <v>0.29146283595234523</v>
      </c>
      <c r="Q940" t="str">
        <f t="shared" si="85"/>
        <v>Medium</v>
      </c>
      <c r="R940" t="str">
        <f t="shared" si="86"/>
        <v>None</v>
      </c>
      <c r="S940" s="23">
        <f t="shared" si="87"/>
        <v>2023</v>
      </c>
      <c r="T940" s="23">
        <f t="shared" si="88"/>
        <v>6</v>
      </c>
      <c r="U940" t="str">
        <f t="shared" si="89"/>
        <v>Jun-2023</v>
      </c>
    </row>
    <row r="941" spans="1:21" x14ac:dyDescent="0.3">
      <c r="A941" t="s">
        <v>2492</v>
      </c>
      <c r="B941" s="22">
        <v>45897</v>
      </c>
      <c r="C941" s="22">
        <v>45900</v>
      </c>
      <c r="D941" s="23" t="s">
        <v>61</v>
      </c>
      <c r="E941" s="23" t="s">
        <v>506</v>
      </c>
      <c r="F941" s="23" t="s">
        <v>71</v>
      </c>
      <c r="G941" s="23" t="s">
        <v>81</v>
      </c>
      <c r="H941" s="23" t="s">
        <v>95</v>
      </c>
      <c r="I941" s="23" t="s">
        <v>118</v>
      </c>
      <c r="J941" s="23" t="s">
        <v>191</v>
      </c>
      <c r="K941" s="23" t="s">
        <v>192</v>
      </c>
      <c r="L941" s="24">
        <v>11299.6</v>
      </c>
      <c r="M941">
        <v>4</v>
      </c>
      <c r="N941" s="25">
        <v>0</v>
      </c>
      <c r="O941" s="24">
        <v>4158.3999999999996</v>
      </c>
      <c r="P941" s="26">
        <f t="shared" si="84"/>
        <v>0.36801302700980559</v>
      </c>
      <c r="Q941" t="str">
        <f t="shared" si="85"/>
        <v>High</v>
      </c>
      <c r="R941" t="str">
        <f t="shared" si="86"/>
        <v>None</v>
      </c>
      <c r="S941" s="23">
        <f t="shared" si="87"/>
        <v>2025</v>
      </c>
      <c r="T941" s="23">
        <f t="shared" si="88"/>
        <v>8</v>
      </c>
      <c r="U941" t="str">
        <f t="shared" si="89"/>
        <v>Aug-2025</v>
      </c>
    </row>
    <row r="942" spans="1:21" x14ac:dyDescent="0.3">
      <c r="A942" t="s">
        <v>2493</v>
      </c>
      <c r="B942" s="22">
        <v>44880</v>
      </c>
      <c r="C942" s="22">
        <v>44882</v>
      </c>
      <c r="D942" s="23" t="s">
        <v>102</v>
      </c>
      <c r="E942" s="23" t="s">
        <v>171</v>
      </c>
      <c r="F942" s="23" t="s">
        <v>80</v>
      </c>
      <c r="G942" s="23" t="s">
        <v>53</v>
      </c>
      <c r="H942" s="23" t="s">
        <v>90</v>
      </c>
      <c r="I942" s="23" t="s">
        <v>118</v>
      </c>
      <c r="J942" s="23" t="s">
        <v>119</v>
      </c>
      <c r="K942" s="23" t="s">
        <v>120</v>
      </c>
      <c r="L942" s="24">
        <v>19262.740000000002</v>
      </c>
      <c r="M942">
        <v>7</v>
      </c>
      <c r="N942" s="25">
        <v>0.2</v>
      </c>
      <c r="O942" s="24">
        <v>2445.21</v>
      </c>
      <c r="P942" s="26">
        <f t="shared" si="84"/>
        <v>0.1269398849800184</v>
      </c>
      <c r="Q942" t="str">
        <f t="shared" si="85"/>
        <v>Low</v>
      </c>
      <c r="R942" t="str">
        <f t="shared" si="86"/>
        <v>Medium</v>
      </c>
      <c r="S942" s="23">
        <f t="shared" si="87"/>
        <v>2022</v>
      </c>
      <c r="T942" s="23">
        <f t="shared" si="88"/>
        <v>11</v>
      </c>
      <c r="U942" t="str">
        <f t="shared" si="89"/>
        <v>Nov-2022</v>
      </c>
    </row>
    <row r="943" spans="1:21" x14ac:dyDescent="0.3">
      <c r="A943" t="s">
        <v>2495</v>
      </c>
      <c r="B943" s="22">
        <v>45931</v>
      </c>
      <c r="C943" s="22">
        <v>45933</v>
      </c>
      <c r="D943" s="23" t="s">
        <v>78</v>
      </c>
      <c r="E943" s="23" t="s">
        <v>948</v>
      </c>
      <c r="F943" s="23" t="s">
        <v>52</v>
      </c>
      <c r="G943" s="23" t="s">
        <v>63</v>
      </c>
      <c r="H943" s="23" t="s">
        <v>172</v>
      </c>
      <c r="I943" s="23" t="s">
        <v>118</v>
      </c>
      <c r="J943" s="23" t="s">
        <v>119</v>
      </c>
      <c r="K943" s="23" t="s">
        <v>270</v>
      </c>
      <c r="L943" s="24">
        <v>81917.52</v>
      </c>
      <c r="M943">
        <v>6</v>
      </c>
      <c r="N943" s="25">
        <v>0.1</v>
      </c>
      <c r="O943" s="24">
        <v>18027.54</v>
      </c>
      <c r="P943" s="26">
        <f t="shared" si="84"/>
        <v>0.22006940639804526</v>
      </c>
      <c r="Q943" t="str">
        <f t="shared" si="85"/>
        <v>Medium</v>
      </c>
      <c r="R943" t="str">
        <f t="shared" si="86"/>
        <v>Low</v>
      </c>
      <c r="S943" s="23">
        <f t="shared" si="87"/>
        <v>2025</v>
      </c>
      <c r="T943" s="23">
        <f t="shared" si="88"/>
        <v>10</v>
      </c>
      <c r="U943" t="str">
        <f t="shared" si="89"/>
        <v>Oct-2025</v>
      </c>
    </row>
    <row r="944" spans="1:21" x14ac:dyDescent="0.3">
      <c r="A944" t="s">
        <v>2497</v>
      </c>
      <c r="B944" s="22">
        <v>44620</v>
      </c>
      <c r="C944" s="22">
        <v>44627</v>
      </c>
      <c r="D944" s="23" t="s">
        <v>50</v>
      </c>
      <c r="E944" s="23" t="s">
        <v>308</v>
      </c>
      <c r="F944" s="23" t="s">
        <v>71</v>
      </c>
      <c r="G944" s="23" t="s">
        <v>81</v>
      </c>
      <c r="H944" s="23" t="s">
        <v>284</v>
      </c>
      <c r="I944" s="23" t="s">
        <v>96</v>
      </c>
      <c r="J944" s="23" t="s">
        <v>111</v>
      </c>
      <c r="K944" s="23" t="s">
        <v>225</v>
      </c>
      <c r="L944" s="24">
        <v>80395.210000000006</v>
      </c>
      <c r="M944">
        <v>7</v>
      </c>
      <c r="N944" s="25">
        <v>0.25</v>
      </c>
      <c r="O944" s="24">
        <v>16201.58</v>
      </c>
      <c r="P944" s="26">
        <f t="shared" si="84"/>
        <v>0.20152419528476881</v>
      </c>
      <c r="Q944" t="str">
        <f t="shared" si="85"/>
        <v>Medium</v>
      </c>
      <c r="R944" t="str">
        <f t="shared" si="86"/>
        <v>High</v>
      </c>
      <c r="S944" s="23">
        <f t="shared" si="87"/>
        <v>2022</v>
      </c>
      <c r="T944" s="23">
        <f t="shared" si="88"/>
        <v>2</v>
      </c>
      <c r="U944" t="str">
        <f t="shared" si="89"/>
        <v>Feb-2022</v>
      </c>
    </row>
    <row r="945" spans="1:21" x14ac:dyDescent="0.3">
      <c r="A945" t="s">
        <v>2498</v>
      </c>
      <c r="B945" s="22">
        <v>44885</v>
      </c>
      <c r="C945" s="22">
        <v>44886</v>
      </c>
      <c r="D945" s="23" t="s">
        <v>50</v>
      </c>
      <c r="E945" s="23" t="s">
        <v>577</v>
      </c>
      <c r="F945" s="23" t="s">
        <v>52</v>
      </c>
      <c r="G945" s="23" t="s">
        <v>63</v>
      </c>
      <c r="H945" s="23" t="s">
        <v>213</v>
      </c>
      <c r="I945" s="23" t="s">
        <v>55</v>
      </c>
      <c r="J945" s="23" t="s">
        <v>56</v>
      </c>
      <c r="K945" s="23" t="s">
        <v>151</v>
      </c>
      <c r="L945" s="24">
        <v>90096.16</v>
      </c>
      <c r="M945">
        <v>7</v>
      </c>
      <c r="N945" s="25">
        <v>0.2</v>
      </c>
      <c r="O945" s="24">
        <v>20894.82</v>
      </c>
      <c r="P945" s="26">
        <f t="shared" si="84"/>
        <v>0.23191687636853778</v>
      </c>
      <c r="Q945" t="str">
        <f t="shared" si="85"/>
        <v>Medium</v>
      </c>
      <c r="R945" t="str">
        <f t="shared" si="86"/>
        <v>Medium</v>
      </c>
      <c r="S945" s="23">
        <f t="shared" si="87"/>
        <v>2022</v>
      </c>
      <c r="T945" s="23">
        <f t="shared" si="88"/>
        <v>11</v>
      </c>
      <c r="U945" t="str">
        <f t="shared" si="89"/>
        <v>Nov-2022</v>
      </c>
    </row>
    <row r="946" spans="1:21" x14ac:dyDescent="0.3">
      <c r="A946" t="s">
        <v>2499</v>
      </c>
      <c r="B946" s="22">
        <v>45797</v>
      </c>
      <c r="C946" s="22">
        <v>45804</v>
      </c>
      <c r="D946" s="23" t="s">
        <v>50</v>
      </c>
      <c r="E946" s="23" t="s">
        <v>629</v>
      </c>
      <c r="F946" s="23" t="s">
        <v>71</v>
      </c>
      <c r="G946" s="23" t="s">
        <v>72</v>
      </c>
      <c r="H946" s="23" t="s">
        <v>104</v>
      </c>
      <c r="I946" s="23" t="s">
        <v>118</v>
      </c>
      <c r="J946" s="23" t="s">
        <v>230</v>
      </c>
      <c r="K946" s="23" t="s">
        <v>231</v>
      </c>
      <c r="L946" s="24">
        <v>14542.58</v>
      </c>
      <c r="M946">
        <v>2</v>
      </c>
      <c r="N946" s="25">
        <v>0.25</v>
      </c>
      <c r="O946" s="24">
        <v>2096.61</v>
      </c>
      <c r="P946" s="26">
        <f t="shared" si="84"/>
        <v>0.14417042918106693</v>
      </c>
      <c r="Q946" t="str">
        <f t="shared" si="85"/>
        <v>Low</v>
      </c>
      <c r="R946" t="str">
        <f t="shared" si="86"/>
        <v>High</v>
      </c>
      <c r="S946" s="23">
        <f t="shared" si="87"/>
        <v>2025</v>
      </c>
      <c r="T946" s="23">
        <f t="shared" si="88"/>
        <v>5</v>
      </c>
      <c r="U946" t="str">
        <f t="shared" si="89"/>
        <v>May-2025</v>
      </c>
    </row>
    <row r="947" spans="1:21" x14ac:dyDescent="0.3">
      <c r="A947" t="s">
        <v>2502</v>
      </c>
      <c r="B947" s="22">
        <v>45731</v>
      </c>
      <c r="C947" s="22">
        <v>45733</v>
      </c>
      <c r="D947" s="23" t="s">
        <v>61</v>
      </c>
      <c r="E947" s="23" t="s">
        <v>1139</v>
      </c>
      <c r="F947" s="23" t="s">
        <v>52</v>
      </c>
      <c r="G947" s="23" t="s">
        <v>53</v>
      </c>
      <c r="H947" s="23" t="s">
        <v>110</v>
      </c>
      <c r="I947" s="23" t="s">
        <v>55</v>
      </c>
      <c r="J947" s="23" t="s">
        <v>173</v>
      </c>
      <c r="K947" s="23" t="s">
        <v>735</v>
      </c>
      <c r="L947" s="24">
        <v>66631.95</v>
      </c>
      <c r="M947">
        <v>5</v>
      </c>
      <c r="N947" s="25">
        <v>0</v>
      </c>
      <c r="O947" s="24">
        <v>22491.97</v>
      </c>
      <c r="P947" s="26">
        <f t="shared" si="84"/>
        <v>0.33755533193910731</v>
      </c>
      <c r="Q947" t="str">
        <f t="shared" si="85"/>
        <v>High</v>
      </c>
      <c r="R947" t="str">
        <f t="shared" si="86"/>
        <v>None</v>
      </c>
      <c r="S947" s="23">
        <f t="shared" si="87"/>
        <v>2025</v>
      </c>
      <c r="T947" s="23">
        <f t="shared" si="88"/>
        <v>3</v>
      </c>
      <c r="U947" t="str">
        <f t="shared" si="89"/>
        <v>Mar-2025</v>
      </c>
    </row>
    <row r="948" spans="1:21" x14ac:dyDescent="0.3">
      <c r="A948" t="s">
        <v>2503</v>
      </c>
      <c r="B948" s="22">
        <v>45075</v>
      </c>
      <c r="C948" s="22">
        <v>45077</v>
      </c>
      <c r="D948" s="23" t="s">
        <v>78</v>
      </c>
      <c r="E948" s="23" t="s">
        <v>833</v>
      </c>
      <c r="F948" s="23" t="s">
        <v>80</v>
      </c>
      <c r="G948" s="23" t="s">
        <v>179</v>
      </c>
      <c r="H948" s="23" t="s">
        <v>236</v>
      </c>
      <c r="I948" s="23" t="s">
        <v>83</v>
      </c>
      <c r="J948" s="23" t="s">
        <v>84</v>
      </c>
      <c r="K948" s="23" t="s">
        <v>105</v>
      </c>
      <c r="L948" s="24">
        <v>59914.74</v>
      </c>
      <c r="M948">
        <v>6</v>
      </c>
      <c r="N948" s="25">
        <v>0.2</v>
      </c>
      <c r="O948" s="24">
        <v>10348.35</v>
      </c>
      <c r="P948" s="26">
        <f t="shared" si="84"/>
        <v>0.17271793218163012</v>
      </c>
      <c r="Q948" t="str">
        <f t="shared" si="85"/>
        <v>Low</v>
      </c>
      <c r="R948" t="str">
        <f t="shared" si="86"/>
        <v>Medium</v>
      </c>
      <c r="S948" s="23">
        <f t="shared" si="87"/>
        <v>2023</v>
      </c>
      <c r="T948" s="23">
        <f t="shared" si="88"/>
        <v>5</v>
      </c>
      <c r="U948" t="str">
        <f t="shared" si="89"/>
        <v>May-2023</v>
      </c>
    </row>
    <row r="949" spans="1:21" x14ac:dyDescent="0.3">
      <c r="A949" t="s">
        <v>2505</v>
      </c>
      <c r="B949" s="22">
        <v>44632</v>
      </c>
      <c r="C949" s="22">
        <v>44638</v>
      </c>
      <c r="D949" s="23" t="s">
        <v>102</v>
      </c>
      <c r="E949" s="23" t="s">
        <v>1188</v>
      </c>
      <c r="F949" s="23" t="s">
        <v>52</v>
      </c>
      <c r="G949" s="23" t="s">
        <v>81</v>
      </c>
      <c r="H949" s="23" t="s">
        <v>284</v>
      </c>
      <c r="I949" s="23" t="s">
        <v>55</v>
      </c>
      <c r="J949" s="23" t="s">
        <v>65</v>
      </c>
      <c r="K949" s="23" t="s">
        <v>91</v>
      </c>
      <c r="L949" s="24">
        <v>34814.36</v>
      </c>
      <c r="M949">
        <v>7</v>
      </c>
      <c r="N949" s="25">
        <v>0.2</v>
      </c>
      <c r="O949" s="24">
        <v>7793.01</v>
      </c>
      <c r="P949" s="26">
        <f t="shared" si="84"/>
        <v>0.22384470086481556</v>
      </c>
      <c r="Q949" t="str">
        <f t="shared" si="85"/>
        <v>Medium</v>
      </c>
      <c r="R949" t="str">
        <f t="shared" si="86"/>
        <v>Medium</v>
      </c>
      <c r="S949" s="23">
        <f t="shared" si="87"/>
        <v>2022</v>
      </c>
      <c r="T949" s="23">
        <f t="shared" si="88"/>
        <v>3</v>
      </c>
      <c r="U949" t="str">
        <f t="shared" si="89"/>
        <v>Mar-2022</v>
      </c>
    </row>
    <row r="950" spans="1:21" x14ac:dyDescent="0.3">
      <c r="A950" t="s">
        <v>2507</v>
      </c>
      <c r="B950" s="22">
        <v>45266</v>
      </c>
      <c r="C950" s="22">
        <v>45268</v>
      </c>
      <c r="D950" s="23" t="s">
        <v>102</v>
      </c>
      <c r="E950" s="23" t="s">
        <v>240</v>
      </c>
      <c r="F950" s="23" t="s">
        <v>71</v>
      </c>
      <c r="G950" s="23" t="s">
        <v>179</v>
      </c>
      <c r="H950" s="23" t="s">
        <v>236</v>
      </c>
      <c r="I950" s="23" t="s">
        <v>96</v>
      </c>
      <c r="J950" s="23" t="s">
        <v>111</v>
      </c>
      <c r="K950" s="23" t="s">
        <v>225</v>
      </c>
      <c r="L950" s="24">
        <v>49504.1</v>
      </c>
      <c r="M950">
        <v>5</v>
      </c>
      <c r="N950" s="25">
        <v>0.2</v>
      </c>
      <c r="O950" s="24">
        <v>6694.09</v>
      </c>
      <c r="P950" s="26">
        <f t="shared" si="84"/>
        <v>0.13522294113012862</v>
      </c>
      <c r="Q950" t="str">
        <f t="shared" si="85"/>
        <v>Low</v>
      </c>
      <c r="R950" t="str">
        <f t="shared" si="86"/>
        <v>Medium</v>
      </c>
      <c r="S950" s="23">
        <f t="shared" si="87"/>
        <v>2023</v>
      </c>
      <c r="T950" s="23">
        <f t="shared" si="88"/>
        <v>12</v>
      </c>
      <c r="U950" t="str">
        <f t="shared" si="89"/>
        <v>Dec-2023</v>
      </c>
    </row>
    <row r="951" spans="1:21" x14ac:dyDescent="0.3">
      <c r="A951" t="s">
        <v>2509</v>
      </c>
      <c r="B951" s="22">
        <v>45252</v>
      </c>
      <c r="C951" s="22">
        <v>45254</v>
      </c>
      <c r="D951" s="23" t="s">
        <v>78</v>
      </c>
      <c r="E951" s="23" t="s">
        <v>1570</v>
      </c>
      <c r="F951" s="23" t="s">
        <v>80</v>
      </c>
      <c r="G951" s="23" t="s">
        <v>63</v>
      </c>
      <c r="H951" s="23" t="s">
        <v>213</v>
      </c>
      <c r="I951" s="23" t="s">
        <v>118</v>
      </c>
      <c r="J951" s="23" t="s">
        <v>230</v>
      </c>
      <c r="K951" s="23" t="s">
        <v>356</v>
      </c>
      <c r="L951" s="24">
        <v>39074.46</v>
      </c>
      <c r="M951">
        <v>6</v>
      </c>
      <c r="N951" s="25">
        <v>0</v>
      </c>
      <c r="O951" s="24">
        <v>6205.48</v>
      </c>
      <c r="P951" s="26">
        <f t="shared" si="84"/>
        <v>0.15881166368006108</v>
      </c>
      <c r="Q951" t="str">
        <f t="shared" si="85"/>
        <v>Low</v>
      </c>
      <c r="R951" t="str">
        <f t="shared" si="86"/>
        <v>None</v>
      </c>
      <c r="S951" s="23">
        <f t="shared" si="87"/>
        <v>2023</v>
      </c>
      <c r="T951" s="23">
        <f t="shared" si="88"/>
        <v>11</v>
      </c>
      <c r="U951" t="str">
        <f t="shared" si="89"/>
        <v>Nov-2023</v>
      </c>
    </row>
    <row r="952" spans="1:21" x14ac:dyDescent="0.3">
      <c r="A952" t="s">
        <v>2511</v>
      </c>
      <c r="B952" s="22">
        <v>44820</v>
      </c>
      <c r="C952" s="22">
        <v>44821</v>
      </c>
      <c r="D952" s="23" t="s">
        <v>61</v>
      </c>
      <c r="E952" s="23" t="s">
        <v>866</v>
      </c>
      <c r="F952" s="23" t="s">
        <v>52</v>
      </c>
      <c r="G952" s="23" t="s">
        <v>179</v>
      </c>
      <c r="H952" s="23" t="s">
        <v>236</v>
      </c>
      <c r="I952" s="23" t="s">
        <v>83</v>
      </c>
      <c r="J952" s="23" t="s">
        <v>84</v>
      </c>
      <c r="K952" s="23" t="s">
        <v>257</v>
      </c>
      <c r="L952" s="24">
        <v>53241.84</v>
      </c>
      <c r="M952">
        <v>8</v>
      </c>
      <c r="N952" s="25">
        <v>0</v>
      </c>
      <c r="O952" s="24">
        <v>8434.94</v>
      </c>
      <c r="P952" s="26">
        <f t="shared" si="84"/>
        <v>0.15842690635785692</v>
      </c>
      <c r="Q952" t="str">
        <f t="shared" si="85"/>
        <v>Low</v>
      </c>
      <c r="R952" t="str">
        <f t="shared" si="86"/>
        <v>None</v>
      </c>
      <c r="S952" s="23">
        <f t="shared" si="87"/>
        <v>2022</v>
      </c>
      <c r="T952" s="23">
        <f t="shared" si="88"/>
        <v>9</v>
      </c>
      <c r="U952" t="str">
        <f t="shared" si="89"/>
        <v>Sep-2022</v>
      </c>
    </row>
    <row r="953" spans="1:21" x14ac:dyDescent="0.3">
      <c r="A953" t="s">
        <v>2512</v>
      </c>
      <c r="B953" s="22">
        <v>45595</v>
      </c>
      <c r="C953" s="22">
        <v>45597</v>
      </c>
      <c r="D953" s="23" t="s">
        <v>102</v>
      </c>
      <c r="E953" s="23" t="s">
        <v>312</v>
      </c>
      <c r="F953" s="23" t="s">
        <v>52</v>
      </c>
      <c r="G953" s="23" t="s">
        <v>53</v>
      </c>
      <c r="H953" s="23" t="s">
        <v>54</v>
      </c>
      <c r="I953" s="23" t="s">
        <v>83</v>
      </c>
      <c r="J953" s="23" t="s">
        <v>84</v>
      </c>
      <c r="K953" s="23" t="s">
        <v>125</v>
      </c>
      <c r="L953" s="24">
        <v>129269.1</v>
      </c>
      <c r="M953">
        <v>10</v>
      </c>
      <c r="N953" s="25">
        <v>0.2</v>
      </c>
      <c r="O953" s="24">
        <v>40151.11</v>
      </c>
      <c r="P953" s="26">
        <f t="shared" si="84"/>
        <v>0.31060098662402691</v>
      </c>
      <c r="Q953" t="str">
        <f t="shared" si="85"/>
        <v>High</v>
      </c>
      <c r="R953" t="str">
        <f t="shared" si="86"/>
        <v>Medium</v>
      </c>
      <c r="S953" s="23">
        <f t="shared" si="87"/>
        <v>2024</v>
      </c>
      <c r="T953" s="23">
        <f t="shared" si="88"/>
        <v>10</v>
      </c>
      <c r="U953" t="str">
        <f t="shared" si="89"/>
        <v>Oct-2024</v>
      </c>
    </row>
    <row r="954" spans="1:21" x14ac:dyDescent="0.3">
      <c r="A954" t="s">
        <v>2513</v>
      </c>
      <c r="B954" s="22">
        <v>45653</v>
      </c>
      <c r="C954" s="22">
        <v>45656</v>
      </c>
      <c r="D954" s="23" t="s">
        <v>61</v>
      </c>
      <c r="E954" s="23" t="s">
        <v>2514</v>
      </c>
      <c r="F954" s="23" t="s">
        <v>71</v>
      </c>
      <c r="G954" s="23" t="s">
        <v>53</v>
      </c>
      <c r="H954" s="23" t="s">
        <v>54</v>
      </c>
      <c r="I954" s="23" t="s">
        <v>83</v>
      </c>
      <c r="J954" s="23" t="s">
        <v>156</v>
      </c>
      <c r="K954" s="23" t="s">
        <v>208</v>
      </c>
      <c r="L954" s="24">
        <v>24612.48</v>
      </c>
      <c r="M954">
        <v>3</v>
      </c>
      <c r="N954" s="25">
        <v>0.2</v>
      </c>
      <c r="O954" s="24">
        <v>5788.78</v>
      </c>
      <c r="P954" s="26">
        <f t="shared" si="84"/>
        <v>0.23519694073900721</v>
      </c>
      <c r="Q954" t="str">
        <f t="shared" si="85"/>
        <v>Medium</v>
      </c>
      <c r="R954" t="str">
        <f t="shared" si="86"/>
        <v>Medium</v>
      </c>
      <c r="S954" s="23">
        <f t="shared" si="87"/>
        <v>2024</v>
      </c>
      <c r="T954" s="23">
        <f t="shared" si="88"/>
        <v>12</v>
      </c>
      <c r="U954" t="str">
        <f t="shared" si="89"/>
        <v>Dec-2024</v>
      </c>
    </row>
    <row r="955" spans="1:21" x14ac:dyDescent="0.3">
      <c r="A955" t="s">
        <v>2515</v>
      </c>
      <c r="B955" s="22">
        <v>44976</v>
      </c>
      <c r="C955" s="22">
        <v>44979</v>
      </c>
      <c r="D955" s="23" t="s">
        <v>50</v>
      </c>
      <c r="E955" s="23" t="s">
        <v>513</v>
      </c>
      <c r="F955" s="23" t="s">
        <v>71</v>
      </c>
      <c r="G955" s="23" t="s">
        <v>179</v>
      </c>
      <c r="H955" s="23" t="s">
        <v>236</v>
      </c>
      <c r="I955" s="23" t="s">
        <v>96</v>
      </c>
      <c r="J955" s="23" t="s">
        <v>166</v>
      </c>
      <c r="K955" s="23" t="s">
        <v>337</v>
      </c>
      <c r="L955" s="24">
        <v>32636.73</v>
      </c>
      <c r="M955">
        <v>3</v>
      </c>
      <c r="N955" s="25">
        <v>0.1</v>
      </c>
      <c r="O955" s="24">
        <v>11746.63</v>
      </c>
      <c r="P955" s="26">
        <f t="shared" si="84"/>
        <v>0.35992055576646309</v>
      </c>
      <c r="Q955" t="str">
        <f t="shared" si="85"/>
        <v>High</v>
      </c>
      <c r="R955" t="str">
        <f t="shared" si="86"/>
        <v>Low</v>
      </c>
      <c r="S955" s="23">
        <f t="shared" si="87"/>
        <v>2023</v>
      </c>
      <c r="T955" s="23">
        <f t="shared" si="88"/>
        <v>2</v>
      </c>
      <c r="U955" t="str">
        <f t="shared" si="89"/>
        <v>Feb-2023</v>
      </c>
    </row>
    <row r="956" spans="1:21" x14ac:dyDescent="0.3">
      <c r="A956" t="s">
        <v>2516</v>
      </c>
      <c r="B956" s="22">
        <v>45076</v>
      </c>
      <c r="C956" s="22">
        <v>45082</v>
      </c>
      <c r="D956" s="23" t="s">
        <v>78</v>
      </c>
      <c r="E956" s="23" t="s">
        <v>648</v>
      </c>
      <c r="F956" s="23" t="s">
        <v>80</v>
      </c>
      <c r="G956" s="23" t="s">
        <v>81</v>
      </c>
      <c r="H956" s="23" t="s">
        <v>82</v>
      </c>
      <c r="I956" s="23" t="s">
        <v>96</v>
      </c>
      <c r="J956" s="23" t="s">
        <v>135</v>
      </c>
      <c r="K956" s="23" t="s">
        <v>395</v>
      </c>
      <c r="L956" s="24">
        <v>98977.04</v>
      </c>
      <c r="M956">
        <v>8</v>
      </c>
      <c r="N956" s="25">
        <v>0.05</v>
      </c>
      <c r="O956" s="24">
        <v>28414.42</v>
      </c>
      <c r="P956" s="26">
        <f t="shared" si="84"/>
        <v>0.28708092301002336</v>
      </c>
      <c r="Q956" t="str">
        <f t="shared" si="85"/>
        <v>Medium</v>
      </c>
      <c r="R956" t="str">
        <f t="shared" si="86"/>
        <v>Low</v>
      </c>
      <c r="S956" s="23">
        <f t="shared" si="87"/>
        <v>2023</v>
      </c>
      <c r="T956" s="23">
        <f t="shared" si="88"/>
        <v>5</v>
      </c>
      <c r="U956" t="str">
        <f t="shared" si="89"/>
        <v>May-2023</v>
      </c>
    </row>
    <row r="957" spans="1:21" x14ac:dyDescent="0.3">
      <c r="A957" t="s">
        <v>2517</v>
      </c>
      <c r="B957" s="22">
        <v>44888</v>
      </c>
      <c r="C957" s="22">
        <v>44894</v>
      </c>
      <c r="D957" s="23" t="s">
        <v>102</v>
      </c>
      <c r="E957" s="23" t="s">
        <v>224</v>
      </c>
      <c r="F957" s="23" t="s">
        <v>52</v>
      </c>
      <c r="G957" s="23" t="s">
        <v>53</v>
      </c>
      <c r="H957" s="23" t="s">
        <v>90</v>
      </c>
      <c r="I957" s="23" t="s">
        <v>55</v>
      </c>
      <c r="J957" s="23" t="s">
        <v>65</v>
      </c>
      <c r="K957" s="23" t="s">
        <v>325</v>
      </c>
      <c r="L957" s="24">
        <v>40233.15</v>
      </c>
      <c r="M957">
        <v>3</v>
      </c>
      <c r="N957" s="25">
        <v>0</v>
      </c>
      <c r="O957" s="24">
        <v>8791.15</v>
      </c>
      <c r="P957" s="26">
        <f t="shared" si="84"/>
        <v>0.21850513817585746</v>
      </c>
      <c r="Q957" t="str">
        <f t="shared" si="85"/>
        <v>Medium</v>
      </c>
      <c r="R957" t="str">
        <f t="shared" si="86"/>
        <v>None</v>
      </c>
      <c r="S957" s="23">
        <f t="shared" si="87"/>
        <v>2022</v>
      </c>
      <c r="T957" s="23">
        <f t="shared" si="88"/>
        <v>11</v>
      </c>
      <c r="U957" t="str">
        <f t="shared" si="89"/>
        <v>Nov-2022</v>
      </c>
    </row>
    <row r="958" spans="1:21" x14ac:dyDescent="0.3">
      <c r="A958" t="s">
        <v>2519</v>
      </c>
      <c r="B958" s="22">
        <v>45761</v>
      </c>
      <c r="C958" s="22">
        <v>45767</v>
      </c>
      <c r="D958" s="23" t="s">
        <v>61</v>
      </c>
      <c r="E958" s="23" t="s">
        <v>820</v>
      </c>
      <c r="F958" s="23" t="s">
        <v>52</v>
      </c>
      <c r="G958" s="23" t="s">
        <v>72</v>
      </c>
      <c r="H958" s="23" t="s">
        <v>73</v>
      </c>
      <c r="I958" s="23" t="s">
        <v>55</v>
      </c>
      <c r="J958" s="23" t="s">
        <v>173</v>
      </c>
      <c r="K958" s="23" t="s">
        <v>780</v>
      </c>
      <c r="L958" s="24">
        <v>15467.94</v>
      </c>
      <c r="M958">
        <v>9</v>
      </c>
      <c r="N958" s="25">
        <v>0.25</v>
      </c>
      <c r="O958" s="24">
        <v>2904.74</v>
      </c>
      <c r="P958" s="26">
        <f t="shared" si="84"/>
        <v>0.18779100513707705</v>
      </c>
      <c r="Q958" t="str">
        <f t="shared" si="85"/>
        <v>Low</v>
      </c>
      <c r="R958" t="str">
        <f t="shared" si="86"/>
        <v>High</v>
      </c>
      <c r="S958" s="23">
        <f t="shared" si="87"/>
        <v>2025</v>
      </c>
      <c r="T958" s="23">
        <f t="shared" si="88"/>
        <v>4</v>
      </c>
      <c r="U958" t="str">
        <f t="shared" si="89"/>
        <v>Apr-2025</v>
      </c>
    </row>
    <row r="959" spans="1:21" x14ac:dyDescent="0.3">
      <c r="A959" t="s">
        <v>2522</v>
      </c>
      <c r="B959" s="22">
        <v>45037</v>
      </c>
      <c r="C959" s="22">
        <v>45043</v>
      </c>
      <c r="D959" s="23" t="s">
        <v>102</v>
      </c>
      <c r="E959" s="23" t="s">
        <v>543</v>
      </c>
      <c r="F959" s="23" t="s">
        <v>80</v>
      </c>
      <c r="G959" s="23" t="s">
        <v>179</v>
      </c>
      <c r="H959" s="23" t="s">
        <v>236</v>
      </c>
      <c r="I959" s="23" t="s">
        <v>83</v>
      </c>
      <c r="J959" s="23" t="s">
        <v>449</v>
      </c>
      <c r="K959" s="23" t="s">
        <v>681</v>
      </c>
      <c r="L959" s="24">
        <v>78920.94</v>
      </c>
      <c r="M959">
        <v>6</v>
      </c>
      <c r="N959" s="25">
        <v>0</v>
      </c>
      <c r="O959" s="24">
        <v>24041.26</v>
      </c>
      <c r="P959" s="26">
        <f t="shared" si="84"/>
        <v>0.30462460279869952</v>
      </c>
      <c r="Q959" t="str">
        <f t="shared" si="85"/>
        <v>High</v>
      </c>
      <c r="R959" t="str">
        <f t="shared" si="86"/>
        <v>None</v>
      </c>
      <c r="S959" s="23">
        <f t="shared" si="87"/>
        <v>2023</v>
      </c>
      <c r="T959" s="23">
        <f t="shared" si="88"/>
        <v>4</v>
      </c>
      <c r="U959" t="str">
        <f t="shared" si="89"/>
        <v>Apr-2023</v>
      </c>
    </row>
    <row r="960" spans="1:21" x14ac:dyDescent="0.3">
      <c r="A960" t="s">
        <v>2524</v>
      </c>
      <c r="B960" s="22">
        <v>45085</v>
      </c>
      <c r="C960" s="22">
        <v>45086</v>
      </c>
      <c r="D960" s="23" t="s">
        <v>102</v>
      </c>
      <c r="E960" s="23" t="s">
        <v>614</v>
      </c>
      <c r="F960" s="23" t="s">
        <v>52</v>
      </c>
      <c r="G960" s="23" t="s">
        <v>63</v>
      </c>
      <c r="H960" s="23" t="s">
        <v>64</v>
      </c>
      <c r="I960" s="23" t="s">
        <v>83</v>
      </c>
      <c r="J960" s="23" t="s">
        <v>449</v>
      </c>
      <c r="K960" s="23" t="s">
        <v>775</v>
      </c>
      <c r="L960" s="24">
        <v>144040.70000000001</v>
      </c>
      <c r="M960">
        <v>10</v>
      </c>
      <c r="N960" s="25">
        <v>0.1</v>
      </c>
      <c r="O960" s="24">
        <v>44034.559999999998</v>
      </c>
      <c r="P960" s="26">
        <f t="shared" si="84"/>
        <v>0.30570915026100259</v>
      </c>
      <c r="Q960" t="str">
        <f t="shared" si="85"/>
        <v>High</v>
      </c>
      <c r="R960" t="str">
        <f t="shared" si="86"/>
        <v>Low</v>
      </c>
      <c r="S960" s="23">
        <f t="shared" si="87"/>
        <v>2023</v>
      </c>
      <c r="T960" s="23">
        <f t="shared" si="88"/>
        <v>6</v>
      </c>
      <c r="U960" t="str">
        <f t="shared" si="89"/>
        <v>Jun-2023</v>
      </c>
    </row>
    <row r="961" spans="1:21" x14ac:dyDescent="0.3">
      <c r="A961" t="s">
        <v>2526</v>
      </c>
      <c r="B961" s="22">
        <v>45923</v>
      </c>
      <c r="C961" s="22">
        <v>45927</v>
      </c>
      <c r="D961" s="23" t="s">
        <v>102</v>
      </c>
      <c r="E961" s="23" t="s">
        <v>1108</v>
      </c>
      <c r="F961" s="23" t="s">
        <v>80</v>
      </c>
      <c r="G961" s="23" t="s">
        <v>81</v>
      </c>
      <c r="H961" s="23" t="s">
        <v>95</v>
      </c>
      <c r="I961" s="23" t="s">
        <v>118</v>
      </c>
      <c r="J961" s="23" t="s">
        <v>230</v>
      </c>
      <c r="K961" s="23" t="s">
        <v>231</v>
      </c>
      <c r="L961" s="24">
        <v>45600.12</v>
      </c>
      <c r="M961">
        <v>9</v>
      </c>
      <c r="N961" s="25">
        <v>0.25</v>
      </c>
      <c r="O961" s="24">
        <v>6529.68</v>
      </c>
      <c r="P961" s="26">
        <f t="shared" si="84"/>
        <v>0.14319436001484206</v>
      </c>
      <c r="Q961" t="str">
        <f t="shared" si="85"/>
        <v>Low</v>
      </c>
      <c r="R961" t="str">
        <f t="shared" si="86"/>
        <v>High</v>
      </c>
      <c r="S961" s="23">
        <f t="shared" si="87"/>
        <v>2025</v>
      </c>
      <c r="T961" s="23">
        <f t="shared" si="88"/>
        <v>9</v>
      </c>
      <c r="U961" t="str">
        <f t="shared" si="89"/>
        <v>Sep-2025</v>
      </c>
    </row>
    <row r="962" spans="1:21" x14ac:dyDescent="0.3">
      <c r="A962" t="s">
        <v>2527</v>
      </c>
      <c r="B962" s="22">
        <v>45292</v>
      </c>
      <c r="C962" s="22">
        <v>45293</v>
      </c>
      <c r="D962" s="23" t="s">
        <v>50</v>
      </c>
      <c r="E962" s="23" t="s">
        <v>569</v>
      </c>
      <c r="F962" s="23" t="s">
        <v>52</v>
      </c>
      <c r="G962" s="23" t="s">
        <v>179</v>
      </c>
      <c r="H962" s="23" t="s">
        <v>236</v>
      </c>
      <c r="I962" s="23" t="s">
        <v>83</v>
      </c>
      <c r="J962" s="23" t="s">
        <v>379</v>
      </c>
      <c r="K962" s="23" t="s">
        <v>380</v>
      </c>
      <c r="L962" s="24">
        <v>8693.4500000000007</v>
      </c>
      <c r="M962">
        <v>5</v>
      </c>
      <c r="N962" s="25">
        <v>0.25</v>
      </c>
      <c r="O962" s="24">
        <v>1812.81</v>
      </c>
      <c r="P962" s="26">
        <f t="shared" si="84"/>
        <v>0.20852595919916717</v>
      </c>
      <c r="Q962" t="str">
        <f t="shared" si="85"/>
        <v>Medium</v>
      </c>
      <c r="R962" t="str">
        <f t="shared" si="86"/>
        <v>High</v>
      </c>
      <c r="S962" s="23">
        <f t="shared" si="87"/>
        <v>2024</v>
      </c>
      <c r="T962" s="23">
        <f t="shared" si="88"/>
        <v>1</v>
      </c>
      <c r="U962" t="str">
        <f t="shared" si="89"/>
        <v>Jan-2024</v>
      </c>
    </row>
    <row r="963" spans="1:21" x14ac:dyDescent="0.3">
      <c r="A963" t="s">
        <v>2528</v>
      </c>
      <c r="B963" s="22">
        <v>45804</v>
      </c>
      <c r="C963" s="22">
        <v>45811</v>
      </c>
      <c r="D963" s="23" t="s">
        <v>102</v>
      </c>
      <c r="E963" s="23" t="s">
        <v>2530</v>
      </c>
      <c r="F963" s="23" t="s">
        <v>80</v>
      </c>
      <c r="G963" s="23" t="s">
        <v>63</v>
      </c>
      <c r="H963" s="23" t="s">
        <v>213</v>
      </c>
      <c r="I963" s="23" t="s">
        <v>55</v>
      </c>
      <c r="J963" s="23" t="s">
        <v>173</v>
      </c>
      <c r="K963" s="23" t="s">
        <v>203</v>
      </c>
      <c r="L963" s="24">
        <v>29015.200000000001</v>
      </c>
      <c r="M963">
        <v>2</v>
      </c>
      <c r="N963" s="25">
        <v>0.05</v>
      </c>
      <c r="O963" s="24">
        <v>8540.15</v>
      </c>
      <c r="P963" s="26">
        <f t="shared" si="84"/>
        <v>0.29433365959910668</v>
      </c>
      <c r="Q963" t="str">
        <f t="shared" si="85"/>
        <v>Medium</v>
      </c>
      <c r="R963" t="str">
        <f t="shared" si="86"/>
        <v>Low</v>
      </c>
      <c r="S963" s="23">
        <f t="shared" si="87"/>
        <v>2025</v>
      </c>
      <c r="T963" s="23">
        <f t="shared" si="88"/>
        <v>5</v>
      </c>
      <c r="U963" t="str">
        <f t="shared" si="89"/>
        <v>May-2025</v>
      </c>
    </row>
    <row r="964" spans="1:21" x14ac:dyDescent="0.3">
      <c r="A964" t="s">
        <v>2531</v>
      </c>
      <c r="B964" s="22">
        <v>45939</v>
      </c>
      <c r="C964" s="22">
        <v>45945</v>
      </c>
      <c r="D964" s="23" t="s">
        <v>102</v>
      </c>
      <c r="E964" s="23" t="s">
        <v>1145</v>
      </c>
      <c r="F964" s="23" t="s">
        <v>71</v>
      </c>
      <c r="G964" s="23" t="s">
        <v>63</v>
      </c>
      <c r="H964" s="23" t="s">
        <v>202</v>
      </c>
      <c r="I964" s="23" t="s">
        <v>55</v>
      </c>
      <c r="J964" s="23" t="s">
        <v>56</v>
      </c>
      <c r="K964" s="23" t="s">
        <v>74</v>
      </c>
      <c r="L964" s="24">
        <v>70715.47</v>
      </c>
      <c r="M964">
        <v>7</v>
      </c>
      <c r="N964" s="25">
        <v>0</v>
      </c>
      <c r="O964" s="24">
        <v>24466.85</v>
      </c>
      <c r="P964" s="26">
        <f t="shared" ref="P964:P1027" si="90">IFERROR(O964/L964,0)</f>
        <v>0.34599006412599675</v>
      </c>
      <c r="Q964" t="str">
        <f t="shared" ref="Q964:Q1027" si="91">IF(P964&gt;=0.3,"High",IF(P964&gt;=0.2,"Medium","Low"))</f>
        <v>High</v>
      </c>
      <c r="R964" t="str">
        <f t="shared" ref="R964:R1027" si="92">IF(N964=0,"None",IF(N964&lt;=0.1,"Low",IF(N964&lt;=0.2,"Medium","High")))</f>
        <v>None</v>
      </c>
      <c r="S964" s="23">
        <f t="shared" ref="S964:S1027" si="93">YEAR(B964)</f>
        <v>2025</v>
      </c>
      <c r="T964" s="23">
        <f t="shared" ref="T964:T1027" si="94">MONTH(B964)</f>
        <v>10</v>
      </c>
      <c r="U964" t="str">
        <f t="shared" ref="U964:U1027" si="95">TEXT(B964,"mmm-yyyy")</f>
        <v>Oct-2025</v>
      </c>
    </row>
    <row r="965" spans="1:21" x14ac:dyDescent="0.3">
      <c r="A965" t="s">
        <v>2533</v>
      </c>
      <c r="B965" s="22">
        <v>44932</v>
      </c>
      <c r="C965" s="22">
        <v>44933</v>
      </c>
      <c r="D965" s="23" t="s">
        <v>78</v>
      </c>
      <c r="E965" s="23" t="s">
        <v>707</v>
      </c>
      <c r="F965" s="23" t="s">
        <v>71</v>
      </c>
      <c r="G965" s="23" t="s">
        <v>81</v>
      </c>
      <c r="H965" s="23" t="s">
        <v>186</v>
      </c>
      <c r="I965" s="23" t="s">
        <v>118</v>
      </c>
      <c r="J965" s="23" t="s">
        <v>230</v>
      </c>
      <c r="K965" s="23" t="s">
        <v>231</v>
      </c>
      <c r="L965" s="24">
        <v>32491.200000000001</v>
      </c>
      <c r="M965">
        <v>6</v>
      </c>
      <c r="N965" s="25">
        <v>0.05</v>
      </c>
      <c r="O965" s="24">
        <v>10211.98</v>
      </c>
      <c r="P965" s="26">
        <f t="shared" si="90"/>
        <v>0.31429987196533216</v>
      </c>
      <c r="Q965" t="str">
        <f t="shared" si="91"/>
        <v>High</v>
      </c>
      <c r="R965" t="str">
        <f t="shared" si="92"/>
        <v>Low</v>
      </c>
      <c r="S965" s="23">
        <f t="shared" si="93"/>
        <v>2023</v>
      </c>
      <c r="T965" s="23">
        <f t="shared" si="94"/>
        <v>1</v>
      </c>
      <c r="U965" t="str">
        <f t="shared" si="95"/>
        <v>Jan-2023</v>
      </c>
    </row>
    <row r="966" spans="1:21" x14ac:dyDescent="0.3">
      <c r="A966" t="s">
        <v>2534</v>
      </c>
      <c r="B966" s="22">
        <v>44659</v>
      </c>
      <c r="C966" s="22">
        <v>44662</v>
      </c>
      <c r="D966" s="23" t="s">
        <v>102</v>
      </c>
      <c r="E966" s="23" t="s">
        <v>954</v>
      </c>
      <c r="F966" s="23" t="s">
        <v>52</v>
      </c>
      <c r="G966" s="23" t="s">
        <v>179</v>
      </c>
      <c r="H966" s="23" t="s">
        <v>236</v>
      </c>
      <c r="I966" s="23" t="s">
        <v>96</v>
      </c>
      <c r="J966" s="23" t="s">
        <v>97</v>
      </c>
      <c r="K966" s="23" t="s">
        <v>98</v>
      </c>
      <c r="L966" s="24">
        <v>103026.96</v>
      </c>
      <c r="M966">
        <v>8</v>
      </c>
      <c r="N966" s="25">
        <v>0.1</v>
      </c>
      <c r="O966" s="24">
        <v>28934.5</v>
      </c>
      <c r="P966" s="26">
        <f t="shared" si="90"/>
        <v>0.28084396550184532</v>
      </c>
      <c r="Q966" t="str">
        <f t="shared" si="91"/>
        <v>Medium</v>
      </c>
      <c r="R966" t="str">
        <f t="shared" si="92"/>
        <v>Low</v>
      </c>
      <c r="S966" s="23">
        <f t="shared" si="93"/>
        <v>2022</v>
      </c>
      <c r="T966" s="23">
        <f t="shared" si="94"/>
        <v>4</v>
      </c>
      <c r="U966" t="str">
        <f t="shared" si="95"/>
        <v>Apr-2022</v>
      </c>
    </row>
    <row r="967" spans="1:21" x14ac:dyDescent="0.3">
      <c r="A967" t="s">
        <v>2536</v>
      </c>
      <c r="B967" s="22">
        <v>45664</v>
      </c>
      <c r="C967" s="22">
        <v>45670</v>
      </c>
      <c r="D967" s="23" t="s">
        <v>61</v>
      </c>
      <c r="E967" s="23" t="s">
        <v>1269</v>
      </c>
      <c r="F967" s="23" t="s">
        <v>52</v>
      </c>
      <c r="G967" s="23" t="s">
        <v>81</v>
      </c>
      <c r="H967" s="23" t="s">
        <v>186</v>
      </c>
      <c r="I967" s="23" t="s">
        <v>118</v>
      </c>
      <c r="J967" s="23" t="s">
        <v>119</v>
      </c>
      <c r="K967" s="23" t="s">
        <v>270</v>
      </c>
      <c r="L967" s="24">
        <v>34191.449999999997</v>
      </c>
      <c r="M967">
        <v>3</v>
      </c>
      <c r="N967" s="25">
        <v>0.05</v>
      </c>
      <c r="O967" s="24">
        <v>10843.42</v>
      </c>
      <c r="P967" s="26">
        <f t="shared" si="90"/>
        <v>0.3171383489147141</v>
      </c>
      <c r="Q967" t="str">
        <f t="shared" si="91"/>
        <v>High</v>
      </c>
      <c r="R967" t="str">
        <f t="shared" si="92"/>
        <v>Low</v>
      </c>
      <c r="S967" s="23">
        <f t="shared" si="93"/>
        <v>2025</v>
      </c>
      <c r="T967" s="23">
        <f t="shared" si="94"/>
        <v>1</v>
      </c>
      <c r="U967" t="str">
        <f t="shared" si="95"/>
        <v>Jan-2025</v>
      </c>
    </row>
    <row r="968" spans="1:21" x14ac:dyDescent="0.3">
      <c r="A968" t="s">
        <v>2538</v>
      </c>
      <c r="B968" s="22">
        <v>46010</v>
      </c>
      <c r="C968" s="22">
        <v>46014</v>
      </c>
      <c r="D968" s="23" t="s">
        <v>78</v>
      </c>
      <c r="E968" s="23" t="s">
        <v>833</v>
      </c>
      <c r="F968" s="23" t="s">
        <v>71</v>
      </c>
      <c r="G968" s="23" t="s">
        <v>53</v>
      </c>
      <c r="H968" s="23" t="s">
        <v>110</v>
      </c>
      <c r="I968" s="23" t="s">
        <v>118</v>
      </c>
      <c r="J968" s="23" t="s">
        <v>191</v>
      </c>
      <c r="K968" s="23" t="s">
        <v>192</v>
      </c>
      <c r="L968" s="24">
        <v>35245.32</v>
      </c>
      <c r="M968">
        <v>4</v>
      </c>
      <c r="N968" s="25">
        <v>0.2</v>
      </c>
      <c r="O968" s="24">
        <v>6342.55</v>
      </c>
      <c r="P968" s="26">
        <f t="shared" si="90"/>
        <v>0.17995438827055621</v>
      </c>
      <c r="Q968" t="str">
        <f t="shared" si="91"/>
        <v>Low</v>
      </c>
      <c r="R968" t="str">
        <f t="shared" si="92"/>
        <v>Medium</v>
      </c>
      <c r="S968" s="23">
        <f t="shared" si="93"/>
        <v>2025</v>
      </c>
      <c r="T968" s="23">
        <f t="shared" si="94"/>
        <v>12</v>
      </c>
      <c r="U968" t="str">
        <f t="shared" si="95"/>
        <v>Dec-2025</v>
      </c>
    </row>
    <row r="969" spans="1:21" x14ac:dyDescent="0.3">
      <c r="A969" t="s">
        <v>2541</v>
      </c>
      <c r="B969" s="22">
        <v>45709</v>
      </c>
      <c r="C969" s="22">
        <v>45712</v>
      </c>
      <c r="D969" s="23" t="s">
        <v>61</v>
      </c>
      <c r="E969" s="23" t="s">
        <v>1380</v>
      </c>
      <c r="F969" s="23" t="s">
        <v>80</v>
      </c>
      <c r="G969" s="23" t="s">
        <v>81</v>
      </c>
      <c r="H969" s="23" t="s">
        <v>284</v>
      </c>
      <c r="I969" s="23" t="s">
        <v>55</v>
      </c>
      <c r="J969" s="23" t="s">
        <v>173</v>
      </c>
      <c r="K969" s="23" t="s">
        <v>735</v>
      </c>
      <c r="L969" s="24">
        <v>11786.65</v>
      </c>
      <c r="M969">
        <v>5</v>
      </c>
      <c r="N969" s="25">
        <v>0.1</v>
      </c>
      <c r="O969" s="24">
        <v>2830.14</v>
      </c>
      <c r="P969" s="26">
        <f t="shared" si="90"/>
        <v>0.24011402731055898</v>
      </c>
      <c r="Q969" t="str">
        <f t="shared" si="91"/>
        <v>Medium</v>
      </c>
      <c r="R969" t="str">
        <f t="shared" si="92"/>
        <v>Low</v>
      </c>
      <c r="S969" s="23">
        <f t="shared" si="93"/>
        <v>2025</v>
      </c>
      <c r="T969" s="23">
        <f t="shared" si="94"/>
        <v>2</v>
      </c>
      <c r="U969" t="str">
        <f t="shared" si="95"/>
        <v>Feb-2025</v>
      </c>
    </row>
    <row r="970" spans="1:21" x14ac:dyDescent="0.3">
      <c r="A970" t="s">
        <v>2542</v>
      </c>
      <c r="B970" s="22">
        <v>45374</v>
      </c>
      <c r="C970" s="22">
        <v>45376</v>
      </c>
      <c r="D970" s="23" t="s">
        <v>102</v>
      </c>
      <c r="E970" s="23" t="s">
        <v>707</v>
      </c>
      <c r="F970" s="23" t="s">
        <v>80</v>
      </c>
      <c r="G970" s="23" t="s">
        <v>179</v>
      </c>
      <c r="H970" s="23" t="s">
        <v>180</v>
      </c>
      <c r="I970" s="23" t="s">
        <v>118</v>
      </c>
      <c r="J970" s="23" t="s">
        <v>303</v>
      </c>
      <c r="K970" s="23" t="s">
        <v>491</v>
      </c>
      <c r="L970" s="24">
        <v>3839.37</v>
      </c>
      <c r="M970">
        <v>1</v>
      </c>
      <c r="N970" s="25">
        <v>0.05</v>
      </c>
      <c r="O970" s="24">
        <v>850.28</v>
      </c>
      <c r="P970" s="26">
        <f t="shared" si="90"/>
        <v>0.22146341717521364</v>
      </c>
      <c r="Q970" t="str">
        <f t="shared" si="91"/>
        <v>Medium</v>
      </c>
      <c r="R970" t="str">
        <f t="shared" si="92"/>
        <v>Low</v>
      </c>
      <c r="S970" s="23">
        <f t="shared" si="93"/>
        <v>2024</v>
      </c>
      <c r="T970" s="23">
        <f t="shared" si="94"/>
        <v>3</v>
      </c>
      <c r="U970" t="str">
        <f t="shared" si="95"/>
        <v>Mar-2024</v>
      </c>
    </row>
    <row r="971" spans="1:21" x14ac:dyDescent="0.3">
      <c r="A971" t="s">
        <v>2544</v>
      </c>
      <c r="B971" s="22">
        <v>45122</v>
      </c>
      <c r="C971" s="22">
        <v>45123</v>
      </c>
      <c r="D971" s="23" t="s">
        <v>102</v>
      </c>
      <c r="E971" s="23" t="s">
        <v>2545</v>
      </c>
      <c r="F971" s="23" t="s">
        <v>52</v>
      </c>
      <c r="G971" s="23" t="s">
        <v>53</v>
      </c>
      <c r="H971" s="23" t="s">
        <v>246</v>
      </c>
      <c r="I971" s="23" t="s">
        <v>83</v>
      </c>
      <c r="J971" s="23" t="s">
        <v>156</v>
      </c>
      <c r="K971" s="23" t="s">
        <v>157</v>
      </c>
      <c r="L971" s="24">
        <v>19032.349999999999</v>
      </c>
      <c r="M971">
        <v>5</v>
      </c>
      <c r="N971" s="25">
        <v>0</v>
      </c>
      <c r="O971" s="24">
        <v>3532.73</v>
      </c>
      <c r="P971" s="26">
        <f t="shared" si="90"/>
        <v>0.18561712032407982</v>
      </c>
      <c r="Q971" t="str">
        <f t="shared" si="91"/>
        <v>Low</v>
      </c>
      <c r="R971" t="str">
        <f t="shared" si="92"/>
        <v>None</v>
      </c>
      <c r="S971" s="23">
        <f t="shared" si="93"/>
        <v>2023</v>
      </c>
      <c r="T971" s="23">
        <f t="shared" si="94"/>
        <v>7</v>
      </c>
      <c r="U971" t="str">
        <f t="shared" si="95"/>
        <v>Jul-2023</v>
      </c>
    </row>
    <row r="972" spans="1:21" x14ac:dyDescent="0.3">
      <c r="A972" t="s">
        <v>2546</v>
      </c>
      <c r="B972" s="22">
        <v>45551</v>
      </c>
      <c r="C972" s="22">
        <v>45558</v>
      </c>
      <c r="D972" s="23" t="s">
        <v>102</v>
      </c>
      <c r="E972" s="23" t="s">
        <v>1403</v>
      </c>
      <c r="F972" s="23" t="s">
        <v>80</v>
      </c>
      <c r="G972" s="23" t="s">
        <v>179</v>
      </c>
      <c r="H972" s="23" t="s">
        <v>180</v>
      </c>
      <c r="I972" s="23" t="s">
        <v>96</v>
      </c>
      <c r="J972" s="23" t="s">
        <v>135</v>
      </c>
      <c r="K972" s="23" t="s">
        <v>136</v>
      </c>
      <c r="L972" s="24">
        <v>61143.3</v>
      </c>
      <c r="M972">
        <v>10</v>
      </c>
      <c r="N972" s="25">
        <v>0.2</v>
      </c>
      <c r="O972" s="24">
        <v>8699.42</v>
      </c>
      <c r="P972" s="26">
        <f t="shared" si="90"/>
        <v>0.14227920311792133</v>
      </c>
      <c r="Q972" t="str">
        <f t="shared" si="91"/>
        <v>Low</v>
      </c>
      <c r="R972" t="str">
        <f t="shared" si="92"/>
        <v>Medium</v>
      </c>
      <c r="S972" s="23">
        <f t="shared" si="93"/>
        <v>2024</v>
      </c>
      <c r="T972" s="23">
        <f t="shared" si="94"/>
        <v>9</v>
      </c>
      <c r="U972" t="str">
        <f t="shared" si="95"/>
        <v>Sep-2024</v>
      </c>
    </row>
    <row r="973" spans="1:21" x14ac:dyDescent="0.3">
      <c r="A973" t="s">
        <v>2548</v>
      </c>
      <c r="B973" s="22">
        <v>45354</v>
      </c>
      <c r="C973" s="22">
        <v>45360</v>
      </c>
      <c r="D973" s="23" t="s">
        <v>78</v>
      </c>
      <c r="E973" s="23" t="s">
        <v>814</v>
      </c>
      <c r="F973" s="23" t="s">
        <v>71</v>
      </c>
      <c r="G973" s="23" t="s">
        <v>72</v>
      </c>
      <c r="H973" s="23" t="s">
        <v>73</v>
      </c>
      <c r="I973" s="23" t="s">
        <v>83</v>
      </c>
      <c r="J973" s="23" t="s">
        <v>84</v>
      </c>
      <c r="K973" s="23" t="s">
        <v>257</v>
      </c>
      <c r="L973" s="24">
        <v>28759.5</v>
      </c>
      <c r="M973">
        <v>2</v>
      </c>
      <c r="N973" s="25">
        <v>0.05</v>
      </c>
      <c r="O973" s="24">
        <v>8731.5300000000007</v>
      </c>
      <c r="P973" s="26">
        <f t="shared" si="90"/>
        <v>0.30360506962916606</v>
      </c>
      <c r="Q973" t="str">
        <f t="shared" si="91"/>
        <v>High</v>
      </c>
      <c r="R973" t="str">
        <f t="shared" si="92"/>
        <v>Low</v>
      </c>
      <c r="S973" s="23">
        <f t="shared" si="93"/>
        <v>2024</v>
      </c>
      <c r="T973" s="23">
        <f t="shared" si="94"/>
        <v>3</v>
      </c>
      <c r="U973" t="str">
        <f t="shared" si="95"/>
        <v>Mar-2024</v>
      </c>
    </row>
    <row r="974" spans="1:21" x14ac:dyDescent="0.3">
      <c r="A974" t="s">
        <v>2549</v>
      </c>
      <c r="B974" s="22">
        <v>46000</v>
      </c>
      <c r="C974" s="22">
        <v>46002</v>
      </c>
      <c r="D974" s="23" t="s">
        <v>61</v>
      </c>
      <c r="E974" s="23" t="s">
        <v>394</v>
      </c>
      <c r="F974" s="23" t="s">
        <v>80</v>
      </c>
      <c r="G974" s="23" t="s">
        <v>63</v>
      </c>
      <c r="H974" s="23" t="s">
        <v>64</v>
      </c>
      <c r="I974" s="23" t="s">
        <v>55</v>
      </c>
      <c r="J974" s="23" t="s">
        <v>65</v>
      </c>
      <c r="K974" s="23" t="s">
        <v>325</v>
      </c>
      <c r="L974" s="24">
        <v>111167.55</v>
      </c>
      <c r="M974">
        <v>9</v>
      </c>
      <c r="N974" s="25">
        <v>0.05</v>
      </c>
      <c r="O974" s="24">
        <v>29959.040000000001</v>
      </c>
      <c r="P974" s="26">
        <f t="shared" si="90"/>
        <v>0.26949447028381934</v>
      </c>
      <c r="Q974" t="str">
        <f t="shared" si="91"/>
        <v>Medium</v>
      </c>
      <c r="R974" t="str">
        <f t="shared" si="92"/>
        <v>Low</v>
      </c>
      <c r="S974" s="23">
        <f t="shared" si="93"/>
        <v>2025</v>
      </c>
      <c r="T974" s="23">
        <f t="shared" si="94"/>
        <v>12</v>
      </c>
      <c r="U974" t="str">
        <f t="shared" si="95"/>
        <v>Dec-2025</v>
      </c>
    </row>
    <row r="975" spans="1:21" x14ac:dyDescent="0.3">
      <c r="A975" t="s">
        <v>2551</v>
      </c>
      <c r="B975" s="22">
        <v>45738</v>
      </c>
      <c r="C975" s="22">
        <v>45745</v>
      </c>
      <c r="D975" s="23" t="s">
        <v>50</v>
      </c>
      <c r="E975" s="23" t="s">
        <v>253</v>
      </c>
      <c r="F975" s="23" t="s">
        <v>71</v>
      </c>
      <c r="G975" s="23" t="s">
        <v>63</v>
      </c>
      <c r="H975" s="23" t="s">
        <v>202</v>
      </c>
      <c r="I975" s="23" t="s">
        <v>55</v>
      </c>
      <c r="J975" s="23" t="s">
        <v>65</v>
      </c>
      <c r="K975" s="23" t="s">
        <v>130</v>
      </c>
      <c r="L975" s="24">
        <v>61535.97</v>
      </c>
      <c r="M975">
        <v>9</v>
      </c>
      <c r="N975" s="25">
        <v>0.25</v>
      </c>
      <c r="O975" s="24">
        <v>17796.830000000002</v>
      </c>
      <c r="P975" s="26">
        <f t="shared" si="90"/>
        <v>0.28921019689784694</v>
      </c>
      <c r="Q975" t="str">
        <f t="shared" si="91"/>
        <v>Medium</v>
      </c>
      <c r="R975" t="str">
        <f t="shared" si="92"/>
        <v>High</v>
      </c>
      <c r="S975" s="23">
        <f t="shared" si="93"/>
        <v>2025</v>
      </c>
      <c r="T975" s="23">
        <f t="shared" si="94"/>
        <v>3</v>
      </c>
      <c r="U975" t="str">
        <f t="shared" si="95"/>
        <v>Mar-2025</v>
      </c>
    </row>
    <row r="976" spans="1:21" x14ac:dyDescent="0.3">
      <c r="A976" t="s">
        <v>2552</v>
      </c>
      <c r="B976" s="22">
        <v>45273</v>
      </c>
      <c r="C976" s="22">
        <v>45277</v>
      </c>
      <c r="D976" s="23" t="s">
        <v>61</v>
      </c>
      <c r="E976" s="23" t="s">
        <v>1861</v>
      </c>
      <c r="F976" s="23" t="s">
        <v>52</v>
      </c>
      <c r="G976" s="23" t="s">
        <v>72</v>
      </c>
      <c r="H976" s="23" t="s">
        <v>73</v>
      </c>
      <c r="I976" s="23" t="s">
        <v>55</v>
      </c>
      <c r="J976" s="23" t="s">
        <v>56</v>
      </c>
      <c r="K976" s="23" t="s">
        <v>151</v>
      </c>
      <c r="L976" s="24">
        <v>44387.58</v>
      </c>
      <c r="M976">
        <v>3</v>
      </c>
      <c r="N976" s="25">
        <v>0.05</v>
      </c>
      <c r="O976" s="24">
        <v>9890.5400000000009</v>
      </c>
      <c r="P976" s="26">
        <f t="shared" si="90"/>
        <v>0.22282223991485908</v>
      </c>
      <c r="Q976" t="str">
        <f t="shared" si="91"/>
        <v>Medium</v>
      </c>
      <c r="R976" t="str">
        <f t="shared" si="92"/>
        <v>Low</v>
      </c>
      <c r="S976" s="23">
        <f t="shared" si="93"/>
        <v>2023</v>
      </c>
      <c r="T976" s="23">
        <f t="shared" si="94"/>
        <v>12</v>
      </c>
      <c r="U976" t="str">
        <f t="shared" si="95"/>
        <v>Dec-2023</v>
      </c>
    </row>
    <row r="977" spans="1:21" x14ac:dyDescent="0.3">
      <c r="A977" t="s">
        <v>2554</v>
      </c>
      <c r="B977" s="22">
        <v>45196</v>
      </c>
      <c r="C977" s="22">
        <v>45201</v>
      </c>
      <c r="D977" s="23" t="s">
        <v>78</v>
      </c>
      <c r="E977" s="23" t="s">
        <v>1047</v>
      </c>
      <c r="F977" s="23" t="s">
        <v>80</v>
      </c>
      <c r="G977" s="23" t="s">
        <v>179</v>
      </c>
      <c r="H977" s="23" t="s">
        <v>236</v>
      </c>
      <c r="I977" s="23" t="s">
        <v>83</v>
      </c>
      <c r="J977" s="23" t="s">
        <v>84</v>
      </c>
      <c r="K977" s="23" t="s">
        <v>85</v>
      </c>
      <c r="L977" s="24">
        <v>9839.7000000000007</v>
      </c>
      <c r="M977">
        <v>10</v>
      </c>
      <c r="N977" s="25">
        <v>0.1</v>
      </c>
      <c r="O977" s="24">
        <v>2241.7199999999998</v>
      </c>
      <c r="P977" s="26">
        <f t="shared" si="90"/>
        <v>0.22782401902497024</v>
      </c>
      <c r="Q977" t="str">
        <f t="shared" si="91"/>
        <v>Medium</v>
      </c>
      <c r="R977" t="str">
        <f t="shared" si="92"/>
        <v>Low</v>
      </c>
      <c r="S977" s="23">
        <f t="shared" si="93"/>
        <v>2023</v>
      </c>
      <c r="T977" s="23">
        <f t="shared" si="94"/>
        <v>9</v>
      </c>
      <c r="U977" t="str">
        <f t="shared" si="95"/>
        <v>Sep-2023</v>
      </c>
    </row>
    <row r="978" spans="1:21" x14ac:dyDescent="0.3">
      <c r="A978" t="s">
        <v>2556</v>
      </c>
      <c r="B978" s="22">
        <v>44707</v>
      </c>
      <c r="C978" s="22">
        <v>44712</v>
      </c>
      <c r="D978" s="23" t="s">
        <v>50</v>
      </c>
      <c r="E978" s="23" t="s">
        <v>1207</v>
      </c>
      <c r="F978" s="23" t="s">
        <v>80</v>
      </c>
      <c r="G978" s="23" t="s">
        <v>53</v>
      </c>
      <c r="H978" s="23" t="s">
        <v>110</v>
      </c>
      <c r="I978" s="23" t="s">
        <v>83</v>
      </c>
      <c r="J978" s="23" t="s">
        <v>156</v>
      </c>
      <c r="K978" s="23" t="s">
        <v>157</v>
      </c>
      <c r="L978" s="24">
        <v>9811.2199999999993</v>
      </c>
      <c r="M978">
        <v>1</v>
      </c>
      <c r="N978" s="25">
        <v>0.15</v>
      </c>
      <c r="O978" s="24">
        <v>1816.63</v>
      </c>
      <c r="P978" s="26">
        <f t="shared" si="90"/>
        <v>0.18515842066531993</v>
      </c>
      <c r="Q978" t="str">
        <f t="shared" si="91"/>
        <v>Low</v>
      </c>
      <c r="R978" t="str">
        <f t="shared" si="92"/>
        <v>Medium</v>
      </c>
      <c r="S978" s="23">
        <f t="shared" si="93"/>
        <v>2022</v>
      </c>
      <c r="T978" s="23">
        <f t="shared" si="94"/>
        <v>5</v>
      </c>
      <c r="U978" t="str">
        <f t="shared" si="95"/>
        <v>May-2022</v>
      </c>
    </row>
    <row r="979" spans="1:21" x14ac:dyDescent="0.3">
      <c r="A979" t="s">
        <v>2558</v>
      </c>
      <c r="B979" s="22">
        <v>45241</v>
      </c>
      <c r="C979" s="22">
        <v>45242</v>
      </c>
      <c r="D979" s="23" t="s">
        <v>50</v>
      </c>
      <c r="E979" s="23" t="s">
        <v>224</v>
      </c>
      <c r="F979" s="23" t="s">
        <v>80</v>
      </c>
      <c r="G979" s="23" t="s">
        <v>63</v>
      </c>
      <c r="H979" s="23" t="s">
        <v>202</v>
      </c>
      <c r="I979" s="23" t="s">
        <v>96</v>
      </c>
      <c r="J979" s="23" t="s">
        <v>166</v>
      </c>
      <c r="K979" s="23" t="s">
        <v>167</v>
      </c>
      <c r="L979" s="24">
        <v>17449.5</v>
      </c>
      <c r="M979">
        <v>6</v>
      </c>
      <c r="N979" s="25">
        <v>0.1</v>
      </c>
      <c r="O979" s="24">
        <v>4887.42</v>
      </c>
      <c r="P979" s="26">
        <f t="shared" si="90"/>
        <v>0.280089400842431</v>
      </c>
      <c r="Q979" t="str">
        <f t="shared" si="91"/>
        <v>Medium</v>
      </c>
      <c r="R979" t="str">
        <f t="shared" si="92"/>
        <v>Low</v>
      </c>
      <c r="S979" s="23">
        <f t="shared" si="93"/>
        <v>2023</v>
      </c>
      <c r="T979" s="23">
        <f t="shared" si="94"/>
        <v>11</v>
      </c>
      <c r="U979" t="str">
        <f t="shared" si="95"/>
        <v>Nov-2023</v>
      </c>
    </row>
    <row r="980" spans="1:21" x14ac:dyDescent="0.3">
      <c r="A980" t="s">
        <v>2559</v>
      </c>
      <c r="B980" s="22">
        <v>46010</v>
      </c>
      <c r="C980" s="22">
        <v>46014</v>
      </c>
      <c r="D980" s="23" t="s">
        <v>78</v>
      </c>
      <c r="E980" s="23" t="s">
        <v>1969</v>
      </c>
      <c r="F980" s="23" t="s">
        <v>52</v>
      </c>
      <c r="G980" s="23" t="s">
        <v>72</v>
      </c>
      <c r="H980" s="23" t="s">
        <v>346</v>
      </c>
      <c r="I980" s="23" t="s">
        <v>83</v>
      </c>
      <c r="J980" s="23" t="s">
        <v>156</v>
      </c>
      <c r="K980" s="23" t="s">
        <v>285</v>
      </c>
      <c r="L980" s="24">
        <v>10455.719999999999</v>
      </c>
      <c r="M980">
        <v>2</v>
      </c>
      <c r="N980" s="25">
        <v>0</v>
      </c>
      <c r="O980" s="24">
        <v>2812.94</v>
      </c>
      <c r="P980" s="26">
        <f t="shared" si="90"/>
        <v>0.2690336007467683</v>
      </c>
      <c r="Q980" t="str">
        <f t="shared" si="91"/>
        <v>Medium</v>
      </c>
      <c r="R980" t="str">
        <f t="shared" si="92"/>
        <v>None</v>
      </c>
      <c r="S980" s="23">
        <f t="shared" si="93"/>
        <v>2025</v>
      </c>
      <c r="T980" s="23">
        <f t="shared" si="94"/>
        <v>12</v>
      </c>
      <c r="U980" t="str">
        <f t="shared" si="95"/>
        <v>Dec-2025</v>
      </c>
    </row>
    <row r="981" spans="1:21" x14ac:dyDescent="0.3">
      <c r="A981" t="s">
        <v>2560</v>
      </c>
      <c r="B981" s="22">
        <v>44603</v>
      </c>
      <c r="C981" s="22">
        <v>44608</v>
      </c>
      <c r="D981" s="23" t="s">
        <v>50</v>
      </c>
      <c r="E981" s="23" t="s">
        <v>722</v>
      </c>
      <c r="F981" s="23" t="s">
        <v>80</v>
      </c>
      <c r="G981" s="23" t="s">
        <v>72</v>
      </c>
      <c r="H981" s="23" t="s">
        <v>117</v>
      </c>
      <c r="I981" s="23" t="s">
        <v>83</v>
      </c>
      <c r="J981" s="23" t="s">
        <v>449</v>
      </c>
      <c r="K981" s="23" t="s">
        <v>681</v>
      </c>
      <c r="L981" s="24">
        <v>268.98</v>
      </c>
      <c r="M981">
        <v>1</v>
      </c>
      <c r="N981" s="25">
        <v>0.15</v>
      </c>
      <c r="O981" s="24">
        <v>73.95</v>
      </c>
      <c r="P981" s="26">
        <f t="shared" si="90"/>
        <v>0.27492750390363596</v>
      </c>
      <c r="Q981" t="str">
        <f t="shared" si="91"/>
        <v>Medium</v>
      </c>
      <c r="R981" t="str">
        <f t="shared" si="92"/>
        <v>Medium</v>
      </c>
      <c r="S981" s="23">
        <f t="shared" si="93"/>
        <v>2022</v>
      </c>
      <c r="T981" s="23">
        <f t="shared" si="94"/>
        <v>2</v>
      </c>
      <c r="U981" t="str">
        <f t="shared" si="95"/>
        <v>Feb-2022</v>
      </c>
    </row>
    <row r="982" spans="1:21" x14ac:dyDescent="0.3">
      <c r="A982" t="s">
        <v>2561</v>
      </c>
      <c r="B982" s="22">
        <v>45725</v>
      </c>
      <c r="C982" s="22">
        <v>45730</v>
      </c>
      <c r="D982" s="23" t="s">
        <v>78</v>
      </c>
      <c r="E982" s="23" t="s">
        <v>951</v>
      </c>
      <c r="F982" s="23" t="s">
        <v>52</v>
      </c>
      <c r="G982" s="23" t="s">
        <v>179</v>
      </c>
      <c r="H982" s="23" t="s">
        <v>236</v>
      </c>
      <c r="I982" s="23" t="s">
        <v>83</v>
      </c>
      <c r="J982" s="23" t="s">
        <v>156</v>
      </c>
      <c r="K982" s="23" t="s">
        <v>285</v>
      </c>
      <c r="L982" s="24">
        <v>26214.080000000002</v>
      </c>
      <c r="M982">
        <v>2</v>
      </c>
      <c r="N982" s="25">
        <v>0.05</v>
      </c>
      <c r="O982" s="24">
        <v>6227.6</v>
      </c>
      <c r="P982" s="26">
        <f t="shared" si="90"/>
        <v>0.23756698690169559</v>
      </c>
      <c r="Q982" t="str">
        <f t="shared" si="91"/>
        <v>Medium</v>
      </c>
      <c r="R982" t="str">
        <f t="shared" si="92"/>
        <v>Low</v>
      </c>
      <c r="S982" s="23">
        <f t="shared" si="93"/>
        <v>2025</v>
      </c>
      <c r="T982" s="23">
        <f t="shared" si="94"/>
        <v>3</v>
      </c>
      <c r="U982" t="str">
        <f t="shared" si="95"/>
        <v>Mar-2025</v>
      </c>
    </row>
    <row r="983" spans="1:21" x14ac:dyDescent="0.3">
      <c r="A983" t="s">
        <v>2562</v>
      </c>
      <c r="B983" s="22">
        <v>45737</v>
      </c>
      <c r="C983" s="22">
        <v>45739</v>
      </c>
      <c r="D983" s="23" t="s">
        <v>102</v>
      </c>
      <c r="E983" s="23" t="s">
        <v>1955</v>
      </c>
      <c r="F983" s="23" t="s">
        <v>52</v>
      </c>
      <c r="G983" s="23" t="s">
        <v>63</v>
      </c>
      <c r="H983" s="23" t="s">
        <v>213</v>
      </c>
      <c r="I983" s="23" t="s">
        <v>55</v>
      </c>
      <c r="J983" s="23" t="s">
        <v>173</v>
      </c>
      <c r="K983" s="23" t="s">
        <v>780</v>
      </c>
      <c r="L983" s="24">
        <v>8975.35</v>
      </c>
      <c r="M983">
        <v>5</v>
      </c>
      <c r="N983" s="25">
        <v>0.25</v>
      </c>
      <c r="O983" s="24">
        <v>2388.9899999999998</v>
      </c>
      <c r="P983" s="26">
        <f t="shared" si="90"/>
        <v>0.26617234982479787</v>
      </c>
      <c r="Q983" t="str">
        <f t="shared" si="91"/>
        <v>Medium</v>
      </c>
      <c r="R983" t="str">
        <f t="shared" si="92"/>
        <v>High</v>
      </c>
      <c r="S983" s="23">
        <f t="shared" si="93"/>
        <v>2025</v>
      </c>
      <c r="T983" s="23">
        <f t="shared" si="94"/>
        <v>3</v>
      </c>
      <c r="U983" t="str">
        <f t="shared" si="95"/>
        <v>Mar-2025</v>
      </c>
    </row>
    <row r="984" spans="1:21" x14ac:dyDescent="0.3">
      <c r="A984" t="s">
        <v>2563</v>
      </c>
      <c r="B984" s="22">
        <v>45623</v>
      </c>
      <c r="C984" s="22">
        <v>45625</v>
      </c>
      <c r="D984" s="23" t="s">
        <v>50</v>
      </c>
      <c r="E984" s="23" t="s">
        <v>757</v>
      </c>
      <c r="F984" s="23" t="s">
        <v>80</v>
      </c>
      <c r="G984" s="23" t="s">
        <v>53</v>
      </c>
      <c r="H984" s="23" t="s">
        <v>90</v>
      </c>
      <c r="I984" s="23" t="s">
        <v>96</v>
      </c>
      <c r="J984" s="23" t="s">
        <v>166</v>
      </c>
      <c r="K984" s="23" t="s">
        <v>337</v>
      </c>
      <c r="L984" s="24">
        <v>20193.68</v>
      </c>
      <c r="M984">
        <v>2</v>
      </c>
      <c r="N984" s="25">
        <v>0</v>
      </c>
      <c r="O984" s="24">
        <v>6369.37</v>
      </c>
      <c r="P984" s="26">
        <f t="shared" si="90"/>
        <v>0.31541403052836331</v>
      </c>
      <c r="Q984" t="str">
        <f t="shared" si="91"/>
        <v>High</v>
      </c>
      <c r="R984" t="str">
        <f t="shared" si="92"/>
        <v>None</v>
      </c>
      <c r="S984" s="23">
        <f t="shared" si="93"/>
        <v>2024</v>
      </c>
      <c r="T984" s="23">
        <f t="shared" si="94"/>
        <v>11</v>
      </c>
      <c r="U984" t="str">
        <f t="shared" si="95"/>
        <v>Nov-2024</v>
      </c>
    </row>
    <row r="985" spans="1:21" x14ac:dyDescent="0.3">
      <c r="A985" t="s">
        <v>2564</v>
      </c>
      <c r="B985" s="22">
        <v>45310</v>
      </c>
      <c r="C985" s="22">
        <v>45312</v>
      </c>
      <c r="D985" s="23" t="s">
        <v>61</v>
      </c>
      <c r="E985" s="23" t="s">
        <v>757</v>
      </c>
      <c r="F985" s="23" t="s">
        <v>71</v>
      </c>
      <c r="G985" s="23" t="s">
        <v>81</v>
      </c>
      <c r="H985" s="23" t="s">
        <v>95</v>
      </c>
      <c r="I985" s="23" t="s">
        <v>55</v>
      </c>
      <c r="J985" s="23" t="s">
        <v>56</v>
      </c>
      <c r="K985" s="23" t="s">
        <v>74</v>
      </c>
      <c r="L985" s="24">
        <v>16619.5</v>
      </c>
      <c r="M985">
        <v>10</v>
      </c>
      <c r="N985" s="25">
        <v>0.2</v>
      </c>
      <c r="O985" s="24">
        <v>5015.92</v>
      </c>
      <c r="P985" s="26">
        <f t="shared" si="90"/>
        <v>0.30180932037666597</v>
      </c>
      <c r="Q985" t="str">
        <f t="shared" si="91"/>
        <v>High</v>
      </c>
      <c r="R985" t="str">
        <f t="shared" si="92"/>
        <v>Medium</v>
      </c>
      <c r="S985" s="23">
        <f t="shared" si="93"/>
        <v>2024</v>
      </c>
      <c r="T985" s="23">
        <f t="shared" si="94"/>
        <v>1</v>
      </c>
      <c r="U985" t="str">
        <f t="shared" si="95"/>
        <v>Jan-2024</v>
      </c>
    </row>
    <row r="986" spans="1:21" x14ac:dyDescent="0.3">
      <c r="A986" t="s">
        <v>2565</v>
      </c>
      <c r="B986" s="22">
        <v>45903</v>
      </c>
      <c r="C986" s="22">
        <v>45906</v>
      </c>
      <c r="D986" s="23" t="s">
        <v>102</v>
      </c>
      <c r="E986" s="23" t="s">
        <v>711</v>
      </c>
      <c r="F986" s="23" t="s">
        <v>71</v>
      </c>
      <c r="G986" s="23" t="s">
        <v>72</v>
      </c>
      <c r="H986" s="23" t="s">
        <v>104</v>
      </c>
      <c r="I986" s="23" t="s">
        <v>96</v>
      </c>
      <c r="J986" s="23" t="s">
        <v>135</v>
      </c>
      <c r="K986" s="23" t="s">
        <v>275</v>
      </c>
      <c r="L986" s="24">
        <v>43279.040000000001</v>
      </c>
      <c r="M986">
        <v>7</v>
      </c>
      <c r="N986" s="25">
        <v>0.15</v>
      </c>
      <c r="O986" s="24">
        <v>13957.16</v>
      </c>
      <c r="P986" s="26">
        <f t="shared" si="90"/>
        <v>0.32249236581957452</v>
      </c>
      <c r="Q986" t="str">
        <f t="shared" si="91"/>
        <v>High</v>
      </c>
      <c r="R986" t="str">
        <f t="shared" si="92"/>
        <v>Medium</v>
      </c>
      <c r="S986" s="23">
        <f t="shared" si="93"/>
        <v>2025</v>
      </c>
      <c r="T986" s="23">
        <f t="shared" si="94"/>
        <v>9</v>
      </c>
      <c r="U986" t="str">
        <f t="shared" si="95"/>
        <v>Sep-2025</v>
      </c>
    </row>
    <row r="987" spans="1:21" x14ac:dyDescent="0.3">
      <c r="A987" t="s">
        <v>2567</v>
      </c>
      <c r="B987" s="22">
        <v>44610</v>
      </c>
      <c r="C987" s="22">
        <v>44614</v>
      </c>
      <c r="D987" s="23" t="s">
        <v>50</v>
      </c>
      <c r="E987" s="23" t="s">
        <v>399</v>
      </c>
      <c r="F987" s="23" t="s">
        <v>71</v>
      </c>
      <c r="G987" s="23" t="s">
        <v>179</v>
      </c>
      <c r="H987" s="23" t="s">
        <v>236</v>
      </c>
      <c r="I987" s="23" t="s">
        <v>118</v>
      </c>
      <c r="J987" s="23" t="s">
        <v>119</v>
      </c>
      <c r="K987" s="23" t="s">
        <v>197</v>
      </c>
      <c r="L987" s="24">
        <v>8007.74</v>
      </c>
      <c r="M987">
        <v>1</v>
      </c>
      <c r="N987" s="25">
        <v>0</v>
      </c>
      <c r="O987" s="24">
        <v>2826.57</v>
      </c>
      <c r="P987" s="26">
        <f t="shared" si="90"/>
        <v>0.35297974209951877</v>
      </c>
      <c r="Q987" t="str">
        <f t="shared" si="91"/>
        <v>High</v>
      </c>
      <c r="R987" t="str">
        <f t="shared" si="92"/>
        <v>None</v>
      </c>
      <c r="S987" s="23">
        <f t="shared" si="93"/>
        <v>2022</v>
      </c>
      <c r="T987" s="23">
        <f t="shared" si="94"/>
        <v>2</v>
      </c>
      <c r="U987" t="str">
        <f t="shared" si="95"/>
        <v>Feb-2022</v>
      </c>
    </row>
    <row r="988" spans="1:21" x14ac:dyDescent="0.3">
      <c r="A988" t="s">
        <v>2570</v>
      </c>
      <c r="B988" s="22">
        <v>44744</v>
      </c>
      <c r="C988" s="22">
        <v>44747</v>
      </c>
      <c r="D988" s="23" t="s">
        <v>61</v>
      </c>
      <c r="E988" s="23" t="s">
        <v>94</v>
      </c>
      <c r="F988" s="23" t="s">
        <v>80</v>
      </c>
      <c r="G988" s="23" t="s">
        <v>81</v>
      </c>
      <c r="H988" s="23" t="s">
        <v>82</v>
      </c>
      <c r="I988" s="23" t="s">
        <v>118</v>
      </c>
      <c r="J988" s="23" t="s">
        <v>119</v>
      </c>
      <c r="K988" s="23" t="s">
        <v>120</v>
      </c>
      <c r="L988" s="24">
        <v>86819.82</v>
      </c>
      <c r="M988">
        <v>6</v>
      </c>
      <c r="N988" s="25">
        <v>0</v>
      </c>
      <c r="O988" s="24">
        <v>16848.560000000001</v>
      </c>
      <c r="P988" s="26">
        <f t="shared" si="90"/>
        <v>0.1940635214401504</v>
      </c>
      <c r="Q988" t="str">
        <f t="shared" si="91"/>
        <v>Low</v>
      </c>
      <c r="R988" t="str">
        <f t="shared" si="92"/>
        <v>None</v>
      </c>
      <c r="S988" s="23">
        <f t="shared" si="93"/>
        <v>2022</v>
      </c>
      <c r="T988" s="23">
        <f t="shared" si="94"/>
        <v>7</v>
      </c>
      <c r="U988" t="str">
        <f t="shared" si="95"/>
        <v>Jul-2022</v>
      </c>
    </row>
    <row r="989" spans="1:21" x14ac:dyDescent="0.3">
      <c r="A989" t="s">
        <v>2571</v>
      </c>
      <c r="B989" s="22">
        <v>45963</v>
      </c>
      <c r="C989" s="22">
        <v>45970</v>
      </c>
      <c r="D989" s="23" t="s">
        <v>102</v>
      </c>
      <c r="E989" s="23" t="s">
        <v>429</v>
      </c>
      <c r="F989" s="23" t="s">
        <v>52</v>
      </c>
      <c r="G989" s="23" t="s">
        <v>179</v>
      </c>
      <c r="H989" s="23" t="s">
        <v>236</v>
      </c>
      <c r="I989" s="23" t="s">
        <v>55</v>
      </c>
      <c r="J989" s="23" t="s">
        <v>65</v>
      </c>
      <c r="K989" s="23" t="s">
        <v>130</v>
      </c>
      <c r="L989" s="24">
        <v>114075.76</v>
      </c>
      <c r="M989">
        <v>8</v>
      </c>
      <c r="N989" s="25">
        <v>0.05</v>
      </c>
      <c r="O989" s="24">
        <v>24047.45</v>
      </c>
      <c r="P989" s="26">
        <f t="shared" si="90"/>
        <v>0.21080245268582914</v>
      </c>
      <c r="Q989" t="str">
        <f t="shared" si="91"/>
        <v>Medium</v>
      </c>
      <c r="R989" t="str">
        <f t="shared" si="92"/>
        <v>Low</v>
      </c>
      <c r="S989" s="23">
        <f t="shared" si="93"/>
        <v>2025</v>
      </c>
      <c r="T989" s="23">
        <f t="shared" si="94"/>
        <v>11</v>
      </c>
      <c r="U989" t="str">
        <f t="shared" si="95"/>
        <v>Nov-2025</v>
      </c>
    </row>
    <row r="990" spans="1:21" x14ac:dyDescent="0.3">
      <c r="A990" t="s">
        <v>2572</v>
      </c>
      <c r="B990" s="22">
        <v>44711</v>
      </c>
      <c r="C990" s="22">
        <v>44717</v>
      </c>
      <c r="D990" s="23" t="s">
        <v>61</v>
      </c>
      <c r="E990" s="23" t="s">
        <v>757</v>
      </c>
      <c r="F990" s="23" t="s">
        <v>80</v>
      </c>
      <c r="G990" s="23" t="s">
        <v>179</v>
      </c>
      <c r="H990" s="23" t="s">
        <v>180</v>
      </c>
      <c r="I990" s="23" t="s">
        <v>55</v>
      </c>
      <c r="J990" s="23" t="s">
        <v>56</v>
      </c>
      <c r="K990" s="23" t="s">
        <v>57</v>
      </c>
      <c r="L990" s="24">
        <v>27759.64</v>
      </c>
      <c r="M990">
        <v>2</v>
      </c>
      <c r="N990" s="25">
        <v>0</v>
      </c>
      <c r="O990" s="24">
        <v>4827.43</v>
      </c>
      <c r="P990" s="26">
        <f t="shared" si="90"/>
        <v>0.17390103041682098</v>
      </c>
      <c r="Q990" t="str">
        <f t="shared" si="91"/>
        <v>Low</v>
      </c>
      <c r="R990" t="str">
        <f t="shared" si="92"/>
        <v>None</v>
      </c>
      <c r="S990" s="23">
        <f t="shared" si="93"/>
        <v>2022</v>
      </c>
      <c r="T990" s="23">
        <f t="shared" si="94"/>
        <v>5</v>
      </c>
      <c r="U990" t="str">
        <f t="shared" si="95"/>
        <v>May-2022</v>
      </c>
    </row>
    <row r="991" spans="1:21" x14ac:dyDescent="0.3">
      <c r="A991" t="s">
        <v>2574</v>
      </c>
      <c r="B991" s="22">
        <v>45912</v>
      </c>
      <c r="C991" s="22">
        <v>45919</v>
      </c>
      <c r="D991" s="23" t="s">
        <v>78</v>
      </c>
      <c r="E991" s="23" t="s">
        <v>1220</v>
      </c>
      <c r="F991" s="23" t="s">
        <v>52</v>
      </c>
      <c r="G991" s="23" t="s">
        <v>72</v>
      </c>
      <c r="H991" s="23" t="s">
        <v>346</v>
      </c>
      <c r="I991" s="23" t="s">
        <v>55</v>
      </c>
      <c r="J991" s="23" t="s">
        <v>65</v>
      </c>
      <c r="K991" s="23" t="s">
        <v>91</v>
      </c>
      <c r="L991" s="24">
        <v>38433.599999999999</v>
      </c>
      <c r="M991">
        <v>10</v>
      </c>
      <c r="N991" s="25">
        <v>0.25</v>
      </c>
      <c r="O991" s="24">
        <v>9669.52</v>
      </c>
      <c r="P991" s="26">
        <f t="shared" si="90"/>
        <v>0.25159027517588778</v>
      </c>
      <c r="Q991" t="str">
        <f t="shared" si="91"/>
        <v>Medium</v>
      </c>
      <c r="R991" t="str">
        <f t="shared" si="92"/>
        <v>High</v>
      </c>
      <c r="S991" s="23">
        <f t="shared" si="93"/>
        <v>2025</v>
      </c>
      <c r="T991" s="23">
        <f t="shared" si="94"/>
        <v>9</v>
      </c>
      <c r="U991" t="str">
        <f t="shared" si="95"/>
        <v>Sep-2025</v>
      </c>
    </row>
    <row r="992" spans="1:21" x14ac:dyDescent="0.3">
      <c r="A992" t="s">
        <v>2576</v>
      </c>
      <c r="B992" s="22">
        <v>45427</v>
      </c>
      <c r="C992" s="22">
        <v>45433</v>
      </c>
      <c r="D992" s="23" t="s">
        <v>78</v>
      </c>
      <c r="E992" s="23" t="s">
        <v>2105</v>
      </c>
      <c r="F992" s="23" t="s">
        <v>71</v>
      </c>
      <c r="G992" s="23" t="s">
        <v>81</v>
      </c>
      <c r="H992" s="23" t="s">
        <v>186</v>
      </c>
      <c r="I992" s="23" t="s">
        <v>96</v>
      </c>
      <c r="J992" s="23" t="s">
        <v>166</v>
      </c>
      <c r="K992" s="23" t="s">
        <v>337</v>
      </c>
      <c r="L992" s="24">
        <v>49150.080000000002</v>
      </c>
      <c r="M992">
        <v>4</v>
      </c>
      <c r="N992" s="25">
        <v>0.15</v>
      </c>
      <c r="O992" s="24">
        <v>14064.15</v>
      </c>
      <c r="P992" s="26">
        <f t="shared" si="90"/>
        <v>0.28614704187663581</v>
      </c>
      <c r="Q992" t="str">
        <f t="shared" si="91"/>
        <v>Medium</v>
      </c>
      <c r="R992" t="str">
        <f t="shared" si="92"/>
        <v>Medium</v>
      </c>
      <c r="S992" s="23">
        <f t="shared" si="93"/>
        <v>2024</v>
      </c>
      <c r="T992" s="23">
        <f t="shared" si="94"/>
        <v>5</v>
      </c>
      <c r="U992" t="str">
        <f t="shared" si="95"/>
        <v>May-2024</v>
      </c>
    </row>
    <row r="993" spans="1:21" x14ac:dyDescent="0.3">
      <c r="A993" t="s">
        <v>2578</v>
      </c>
      <c r="B993" s="22">
        <v>44583</v>
      </c>
      <c r="C993" s="22">
        <v>44589</v>
      </c>
      <c r="D993" s="23" t="s">
        <v>102</v>
      </c>
      <c r="E993" s="23" t="s">
        <v>2444</v>
      </c>
      <c r="F993" s="23" t="s">
        <v>52</v>
      </c>
      <c r="G993" s="23" t="s">
        <v>53</v>
      </c>
      <c r="H993" s="23" t="s">
        <v>54</v>
      </c>
      <c r="I993" s="23" t="s">
        <v>55</v>
      </c>
      <c r="J993" s="23" t="s">
        <v>173</v>
      </c>
      <c r="K993" s="23" t="s">
        <v>174</v>
      </c>
      <c r="L993" s="24">
        <v>9473.6</v>
      </c>
      <c r="M993">
        <v>8</v>
      </c>
      <c r="N993" s="25">
        <v>0.2</v>
      </c>
      <c r="O993" s="24">
        <v>2411.2600000000002</v>
      </c>
      <c r="P993" s="26">
        <f t="shared" si="90"/>
        <v>0.25452415132578959</v>
      </c>
      <c r="Q993" t="str">
        <f t="shared" si="91"/>
        <v>Medium</v>
      </c>
      <c r="R993" t="str">
        <f t="shared" si="92"/>
        <v>Medium</v>
      </c>
      <c r="S993" s="23">
        <f t="shared" si="93"/>
        <v>2022</v>
      </c>
      <c r="T993" s="23">
        <f t="shared" si="94"/>
        <v>1</v>
      </c>
      <c r="U993" t="str">
        <f t="shared" si="95"/>
        <v>Jan-2022</v>
      </c>
    </row>
    <row r="994" spans="1:21" x14ac:dyDescent="0.3">
      <c r="A994" t="s">
        <v>2580</v>
      </c>
      <c r="B994" s="22">
        <v>45087</v>
      </c>
      <c r="C994" s="22">
        <v>45093</v>
      </c>
      <c r="D994" s="23" t="s">
        <v>102</v>
      </c>
      <c r="E994" s="23" t="s">
        <v>374</v>
      </c>
      <c r="F994" s="23" t="s">
        <v>71</v>
      </c>
      <c r="G994" s="23" t="s">
        <v>72</v>
      </c>
      <c r="H994" s="23" t="s">
        <v>73</v>
      </c>
      <c r="I994" s="23" t="s">
        <v>55</v>
      </c>
      <c r="J994" s="23" t="s">
        <v>173</v>
      </c>
      <c r="K994" s="23" t="s">
        <v>735</v>
      </c>
      <c r="L994" s="24">
        <v>57052.36</v>
      </c>
      <c r="M994">
        <v>4</v>
      </c>
      <c r="N994" s="25">
        <v>0.2</v>
      </c>
      <c r="O994" s="24">
        <v>8598.31</v>
      </c>
      <c r="P994" s="26">
        <f t="shared" si="90"/>
        <v>0.15070910300643128</v>
      </c>
      <c r="Q994" t="str">
        <f t="shared" si="91"/>
        <v>Low</v>
      </c>
      <c r="R994" t="str">
        <f t="shared" si="92"/>
        <v>Medium</v>
      </c>
      <c r="S994" s="23">
        <f t="shared" si="93"/>
        <v>2023</v>
      </c>
      <c r="T994" s="23">
        <f t="shared" si="94"/>
        <v>6</v>
      </c>
      <c r="U994" t="str">
        <f t="shared" si="95"/>
        <v>Jun-2023</v>
      </c>
    </row>
    <row r="995" spans="1:21" x14ac:dyDescent="0.3">
      <c r="A995" t="s">
        <v>2581</v>
      </c>
      <c r="B995" s="22">
        <v>44973</v>
      </c>
      <c r="C995" s="22">
        <v>44975</v>
      </c>
      <c r="D995" s="23" t="s">
        <v>50</v>
      </c>
      <c r="E995" s="23" t="s">
        <v>2582</v>
      </c>
      <c r="F995" s="23" t="s">
        <v>52</v>
      </c>
      <c r="G995" s="23" t="s">
        <v>81</v>
      </c>
      <c r="H995" s="23" t="s">
        <v>284</v>
      </c>
      <c r="I995" s="23" t="s">
        <v>55</v>
      </c>
      <c r="J995" s="23" t="s">
        <v>56</v>
      </c>
      <c r="K995" s="23" t="s">
        <v>57</v>
      </c>
      <c r="L995" s="24">
        <v>22971.22</v>
      </c>
      <c r="M995">
        <v>2</v>
      </c>
      <c r="N995" s="25">
        <v>0</v>
      </c>
      <c r="O995" s="24">
        <v>7800.15</v>
      </c>
      <c r="P995" s="26">
        <f t="shared" si="90"/>
        <v>0.33956185174318121</v>
      </c>
      <c r="Q995" t="str">
        <f t="shared" si="91"/>
        <v>High</v>
      </c>
      <c r="R995" t="str">
        <f t="shared" si="92"/>
        <v>None</v>
      </c>
      <c r="S995" s="23">
        <f t="shared" si="93"/>
        <v>2023</v>
      </c>
      <c r="T995" s="23">
        <f t="shared" si="94"/>
        <v>2</v>
      </c>
      <c r="U995" t="str">
        <f t="shared" si="95"/>
        <v>Feb-2023</v>
      </c>
    </row>
    <row r="996" spans="1:21" x14ac:dyDescent="0.3">
      <c r="A996" t="s">
        <v>2583</v>
      </c>
      <c r="B996" s="22">
        <v>45822</v>
      </c>
      <c r="C996" s="22">
        <v>45825</v>
      </c>
      <c r="D996" s="23" t="s">
        <v>102</v>
      </c>
      <c r="E996" s="23" t="s">
        <v>1615</v>
      </c>
      <c r="F996" s="23" t="s">
        <v>80</v>
      </c>
      <c r="G996" s="23" t="s">
        <v>81</v>
      </c>
      <c r="H996" s="23" t="s">
        <v>284</v>
      </c>
      <c r="I996" s="23" t="s">
        <v>83</v>
      </c>
      <c r="J996" s="23" t="s">
        <v>84</v>
      </c>
      <c r="K996" s="23" t="s">
        <v>85</v>
      </c>
      <c r="L996" s="24">
        <v>4103.2</v>
      </c>
      <c r="M996">
        <v>10</v>
      </c>
      <c r="N996" s="25">
        <v>0.05</v>
      </c>
      <c r="O996" s="24">
        <v>1226.57</v>
      </c>
      <c r="P996" s="26">
        <f t="shared" si="90"/>
        <v>0.29893010333398323</v>
      </c>
      <c r="Q996" t="str">
        <f t="shared" si="91"/>
        <v>Medium</v>
      </c>
      <c r="R996" t="str">
        <f t="shared" si="92"/>
        <v>Low</v>
      </c>
      <c r="S996" s="23">
        <f t="shared" si="93"/>
        <v>2025</v>
      </c>
      <c r="T996" s="23">
        <f t="shared" si="94"/>
        <v>6</v>
      </c>
      <c r="U996" t="str">
        <f t="shared" si="95"/>
        <v>Jun-2025</v>
      </c>
    </row>
    <row r="997" spans="1:21" x14ac:dyDescent="0.3">
      <c r="A997" t="s">
        <v>2584</v>
      </c>
      <c r="B997" s="22">
        <v>45075</v>
      </c>
      <c r="C997" s="22">
        <v>45077</v>
      </c>
      <c r="D997" s="23" t="s">
        <v>78</v>
      </c>
      <c r="E997" s="23" t="s">
        <v>240</v>
      </c>
      <c r="F997" s="23" t="s">
        <v>80</v>
      </c>
      <c r="G997" s="23" t="s">
        <v>81</v>
      </c>
      <c r="H997" s="23" t="s">
        <v>186</v>
      </c>
      <c r="I997" s="23" t="s">
        <v>96</v>
      </c>
      <c r="J997" s="23" t="s">
        <v>135</v>
      </c>
      <c r="K997" s="23" t="s">
        <v>275</v>
      </c>
      <c r="L997" s="24">
        <v>10278.09</v>
      </c>
      <c r="M997">
        <v>9</v>
      </c>
      <c r="N997" s="25">
        <v>0.05</v>
      </c>
      <c r="O997" s="24">
        <v>2374.62</v>
      </c>
      <c r="P997" s="26">
        <f t="shared" si="90"/>
        <v>0.23103708957598151</v>
      </c>
      <c r="Q997" t="str">
        <f t="shared" si="91"/>
        <v>Medium</v>
      </c>
      <c r="R997" t="str">
        <f t="shared" si="92"/>
        <v>Low</v>
      </c>
      <c r="S997" s="23">
        <f t="shared" si="93"/>
        <v>2023</v>
      </c>
      <c r="T997" s="23">
        <f t="shared" si="94"/>
        <v>5</v>
      </c>
      <c r="U997" t="str">
        <f t="shared" si="95"/>
        <v>May-2023</v>
      </c>
    </row>
    <row r="998" spans="1:21" x14ac:dyDescent="0.3">
      <c r="A998" t="s">
        <v>2585</v>
      </c>
      <c r="B998" s="22">
        <v>45249</v>
      </c>
      <c r="C998" s="22">
        <v>45255</v>
      </c>
      <c r="D998" s="23" t="s">
        <v>102</v>
      </c>
      <c r="E998" s="23" t="s">
        <v>1964</v>
      </c>
      <c r="F998" s="23" t="s">
        <v>52</v>
      </c>
      <c r="G998" s="23" t="s">
        <v>53</v>
      </c>
      <c r="H998" s="23" t="s">
        <v>90</v>
      </c>
      <c r="I998" s="23" t="s">
        <v>83</v>
      </c>
      <c r="J998" s="23" t="s">
        <v>156</v>
      </c>
      <c r="K998" s="23" t="s">
        <v>208</v>
      </c>
      <c r="L998" s="24">
        <v>6236.1</v>
      </c>
      <c r="M998">
        <v>6</v>
      </c>
      <c r="N998" s="25">
        <v>0.25</v>
      </c>
      <c r="O998" s="24">
        <v>1794.67</v>
      </c>
      <c r="P998" s="26">
        <f t="shared" si="90"/>
        <v>0.28778723881913376</v>
      </c>
      <c r="Q998" t="str">
        <f t="shared" si="91"/>
        <v>Medium</v>
      </c>
      <c r="R998" t="str">
        <f t="shared" si="92"/>
        <v>High</v>
      </c>
      <c r="S998" s="23">
        <f t="shared" si="93"/>
        <v>2023</v>
      </c>
      <c r="T998" s="23">
        <f t="shared" si="94"/>
        <v>11</v>
      </c>
      <c r="U998" t="str">
        <f t="shared" si="95"/>
        <v>Nov-2023</v>
      </c>
    </row>
    <row r="999" spans="1:21" x14ac:dyDescent="0.3">
      <c r="A999" t="s">
        <v>2587</v>
      </c>
      <c r="B999" s="22">
        <v>45622</v>
      </c>
      <c r="C999" s="22">
        <v>45627</v>
      </c>
      <c r="D999" s="23" t="s">
        <v>50</v>
      </c>
      <c r="E999" s="23" t="s">
        <v>2394</v>
      </c>
      <c r="F999" s="23" t="s">
        <v>80</v>
      </c>
      <c r="G999" s="23" t="s">
        <v>72</v>
      </c>
      <c r="H999" s="23" t="s">
        <v>73</v>
      </c>
      <c r="I999" s="23" t="s">
        <v>55</v>
      </c>
      <c r="J999" s="23" t="s">
        <v>65</v>
      </c>
      <c r="K999" s="23" t="s">
        <v>130</v>
      </c>
      <c r="L999" s="24">
        <v>1149.3599999999999</v>
      </c>
      <c r="M999">
        <v>4</v>
      </c>
      <c r="N999" s="25">
        <v>0</v>
      </c>
      <c r="O999" s="24">
        <v>298.05</v>
      </c>
      <c r="P999" s="26">
        <f t="shared" si="90"/>
        <v>0.25931822927542286</v>
      </c>
      <c r="Q999" t="str">
        <f t="shared" si="91"/>
        <v>Medium</v>
      </c>
      <c r="R999" t="str">
        <f t="shared" si="92"/>
        <v>None</v>
      </c>
      <c r="S999" s="23">
        <f t="shared" si="93"/>
        <v>2024</v>
      </c>
      <c r="T999" s="23">
        <f t="shared" si="94"/>
        <v>11</v>
      </c>
      <c r="U999" t="str">
        <f t="shared" si="95"/>
        <v>Nov-2024</v>
      </c>
    </row>
    <row r="1000" spans="1:21" x14ac:dyDescent="0.3">
      <c r="A1000" t="s">
        <v>2589</v>
      </c>
      <c r="B1000" s="22">
        <v>45355</v>
      </c>
      <c r="C1000" s="22">
        <v>45362</v>
      </c>
      <c r="D1000" s="23" t="s">
        <v>50</v>
      </c>
      <c r="E1000" s="23" t="s">
        <v>1746</v>
      </c>
      <c r="F1000" s="23" t="s">
        <v>80</v>
      </c>
      <c r="G1000" s="23" t="s">
        <v>179</v>
      </c>
      <c r="H1000" s="23" t="s">
        <v>180</v>
      </c>
      <c r="I1000" s="23" t="s">
        <v>55</v>
      </c>
      <c r="J1000" s="23" t="s">
        <v>56</v>
      </c>
      <c r="K1000" s="23" t="s">
        <v>74</v>
      </c>
      <c r="L1000" s="24">
        <v>30663.71</v>
      </c>
      <c r="M1000">
        <v>7</v>
      </c>
      <c r="N1000" s="25">
        <v>0.2</v>
      </c>
      <c r="O1000" s="24">
        <v>7440.44</v>
      </c>
      <c r="P1000" s="26">
        <f t="shared" si="90"/>
        <v>0.24264643775981445</v>
      </c>
      <c r="Q1000" t="str">
        <f t="shared" si="91"/>
        <v>Medium</v>
      </c>
      <c r="R1000" t="str">
        <f t="shared" si="92"/>
        <v>Medium</v>
      </c>
      <c r="S1000" s="23">
        <f t="shared" si="93"/>
        <v>2024</v>
      </c>
      <c r="T1000" s="23">
        <f t="shared" si="94"/>
        <v>3</v>
      </c>
      <c r="U1000" t="str">
        <f t="shared" si="95"/>
        <v>Mar-2024</v>
      </c>
    </row>
    <row r="1001" spans="1:21" x14ac:dyDescent="0.3">
      <c r="A1001" t="s">
        <v>2591</v>
      </c>
      <c r="B1001" s="22">
        <v>45048</v>
      </c>
      <c r="C1001" s="22">
        <v>45054</v>
      </c>
      <c r="D1001" s="23" t="s">
        <v>102</v>
      </c>
      <c r="E1001" s="23" t="s">
        <v>1215</v>
      </c>
      <c r="F1001" s="23" t="s">
        <v>71</v>
      </c>
      <c r="G1001" s="23" t="s">
        <v>63</v>
      </c>
      <c r="H1001" s="23" t="s">
        <v>202</v>
      </c>
      <c r="I1001" s="23" t="s">
        <v>83</v>
      </c>
      <c r="J1001" s="23" t="s">
        <v>379</v>
      </c>
      <c r="K1001" s="23" t="s">
        <v>380</v>
      </c>
      <c r="L1001" s="24">
        <v>21076.98</v>
      </c>
      <c r="M1001">
        <v>6</v>
      </c>
      <c r="N1001" s="25">
        <v>0.1</v>
      </c>
      <c r="O1001" s="24">
        <v>4566.41</v>
      </c>
      <c r="P1001" s="26">
        <f t="shared" si="90"/>
        <v>0.21665390392741274</v>
      </c>
      <c r="Q1001" t="str">
        <f t="shared" si="91"/>
        <v>Medium</v>
      </c>
      <c r="R1001" t="str">
        <f t="shared" si="92"/>
        <v>Low</v>
      </c>
      <c r="S1001" s="23">
        <f t="shared" si="93"/>
        <v>2023</v>
      </c>
      <c r="T1001" s="23">
        <f t="shared" si="94"/>
        <v>5</v>
      </c>
      <c r="U1001" t="str">
        <f t="shared" si="95"/>
        <v>May-2023</v>
      </c>
    </row>
    <row r="1002" spans="1:21" x14ac:dyDescent="0.3">
      <c r="A1002" t="s">
        <v>2593</v>
      </c>
      <c r="B1002" s="22">
        <v>44919</v>
      </c>
      <c r="C1002" s="22">
        <v>44923</v>
      </c>
      <c r="D1002" s="23" t="s">
        <v>78</v>
      </c>
      <c r="E1002" s="23" t="s">
        <v>89</v>
      </c>
      <c r="F1002" s="23" t="s">
        <v>80</v>
      </c>
      <c r="G1002" s="23" t="s">
        <v>81</v>
      </c>
      <c r="H1002" s="23" t="s">
        <v>186</v>
      </c>
      <c r="I1002" s="23" t="s">
        <v>118</v>
      </c>
      <c r="J1002" s="23" t="s">
        <v>303</v>
      </c>
      <c r="K1002" s="23" t="s">
        <v>304</v>
      </c>
      <c r="L1002" s="24">
        <v>50188</v>
      </c>
      <c r="M1002">
        <v>8</v>
      </c>
      <c r="N1002" s="25">
        <v>0.2</v>
      </c>
      <c r="O1002" s="24">
        <v>7511.3</v>
      </c>
      <c r="P1002" s="26">
        <f t="shared" si="90"/>
        <v>0.1496632661193911</v>
      </c>
      <c r="Q1002" t="str">
        <f t="shared" si="91"/>
        <v>Low</v>
      </c>
      <c r="R1002" t="str">
        <f t="shared" si="92"/>
        <v>Medium</v>
      </c>
      <c r="S1002" s="23">
        <f t="shared" si="93"/>
        <v>2022</v>
      </c>
      <c r="T1002" s="23">
        <f t="shared" si="94"/>
        <v>12</v>
      </c>
      <c r="U1002" t="str">
        <f t="shared" si="95"/>
        <v>Dec-2022</v>
      </c>
    </row>
    <row r="1003" spans="1:21" x14ac:dyDescent="0.3">
      <c r="A1003" t="s">
        <v>2594</v>
      </c>
      <c r="B1003" s="22">
        <v>45385</v>
      </c>
      <c r="C1003" s="22">
        <v>45387</v>
      </c>
      <c r="D1003" s="23" t="s">
        <v>78</v>
      </c>
      <c r="E1003" s="23" t="s">
        <v>415</v>
      </c>
      <c r="F1003" s="23" t="s">
        <v>71</v>
      </c>
      <c r="G1003" s="23" t="s">
        <v>63</v>
      </c>
      <c r="H1003" s="23" t="s">
        <v>202</v>
      </c>
      <c r="I1003" s="23" t="s">
        <v>96</v>
      </c>
      <c r="J1003" s="23" t="s">
        <v>166</v>
      </c>
      <c r="K1003" s="23" t="s">
        <v>337</v>
      </c>
      <c r="L1003" s="24">
        <v>44645.52</v>
      </c>
      <c r="M1003">
        <v>8</v>
      </c>
      <c r="N1003" s="25">
        <v>0.1</v>
      </c>
      <c r="O1003" s="24">
        <v>9388.5499999999993</v>
      </c>
      <c r="P1003" s="26">
        <f t="shared" si="90"/>
        <v>0.21029097656382992</v>
      </c>
      <c r="Q1003" t="str">
        <f t="shared" si="91"/>
        <v>Medium</v>
      </c>
      <c r="R1003" t="str">
        <f t="shared" si="92"/>
        <v>Low</v>
      </c>
      <c r="S1003" s="23">
        <f t="shared" si="93"/>
        <v>2024</v>
      </c>
      <c r="T1003" s="23">
        <f t="shared" si="94"/>
        <v>4</v>
      </c>
      <c r="U1003" t="str">
        <f t="shared" si="95"/>
        <v>Apr-2024</v>
      </c>
    </row>
    <row r="1004" spans="1:21" x14ac:dyDescent="0.3">
      <c r="A1004" t="s">
        <v>2596</v>
      </c>
      <c r="B1004" s="22">
        <v>44834</v>
      </c>
      <c r="C1004" s="22">
        <v>44840</v>
      </c>
      <c r="D1004" s="23" t="s">
        <v>61</v>
      </c>
      <c r="E1004" s="23" t="s">
        <v>217</v>
      </c>
      <c r="F1004" s="23" t="s">
        <v>80</v>
      </c>
      <c r="G1004" s="23" t="s">
        <v>53</v>
      </c>
      <c r="H1004" s="23" t="s">
        <v>110</v>
      </c>
      <c r="I1004" s="23" t="s">
        <v>118</v>
      </c>
      <c r="J1004" s="23" t="s">
        <v>119</v>
      </c>
      <c r="K1004" s="23" t="s">
        <v>270</v>
      </c>
      <c r="L1004" s="24">
        <v>40231.03</v>
      </c>
      <c r="M1004">
        <v>7</v>
      </c>
      <c r="N1004" s="25">
        <v>0.1</v>
      </c>
      <c r="O1004" s="24">
        <v>12550.45</v>
      </c>
      <c r="P1004" s="26">
        <f t="shared" si="90"/>
        <v>0.31195945020547577</v>
      </c>
      <c r="Q1004" t="str">
        <f t="shared" si="91"/>
        <v>High</v>
      </c>
      <c r="R1004" t="str">
        <f t="shared" si="92"/>
        <v>Low</v>
      </c>
      <c r="S1004" s="23">
        <f t="shared" si="93"/>
        <v>2022</v>
      </c>
      <c r="T1004" s="23">
        <f t="shared" si="94"/>
        <v>9</v>
      </c>
      <c r="U1004" t="str">
        <f t="shared" si="95"/>
        <v>Sep-2022</v>
      </c>
    </row>
    <row r="1005" spans="1:21" x14ac:dyDescent="0.3">
      <c r="A1005" t="s">
        <v>2597</v>
      </c>
      <c r="B1005" s="22">
        <v>44851</v>
      </c>
      <c r="C1005" s="22">
        <v>44855</v>
      </c>
      <c r="D1005" s="23" t="s">
        <v>50</v>
      </c>
      <c r="E1005" s="23" t="s">
        <v>930</v>
      </c>
      <c r="F1005" s="23" t="s">
        <v>71</v>
      </c>
      <c r="G1005" s="23" t="s">
        <v>179</v>
      </c>
      <c r="H1005" s="23" t="s">
        <v>236</v>
      </c>
      <c r="I1005" s="23" t="s">
        <v>55</v>
      </c>
      <c r="J1005" s="23" t="s">
        <v>65</v>
      </c>
      <c r="K1005" s="23" t="s">
        <v>91</v>
      </c>
      <c r="L1005" s="24">
        <v>50190.36</v>
      </c>
      <c r="M1005">
        <v>6</v>
      </c>
      <c r="N1005" s="25">
        <v>0.05</v>
      </c>
      <c r="O1005" s="24">
        <v>11209.15</v>
      </c>
      <c r="P1005" s="26">
        <f t="shared" si="90"/>
        <v>0.22333272763933154</v>
      </c>
      <c r="Q1005" t="str">
        <f t="shared" si="91"/>
        <v>Medium</v>
      </c>
      <c r="R1005" t="str">
        <f t="shared" si="92"/>
        <v>Low</v>
      </c>
      <c r="S1005" s="23">
        <f t="shared" si="93"/>
        <v>2022</v>
      </c>
      <c r="T1005" s="23">
        <f t="shared" si="94"/>
        <v>10</v>
      </c>
      <c r="U1005" t="str">
        <f t="shared" si="95"/>
        <v>Oct-2022</v>
      </c>
    </row>
    <row r="1006" spans="1:21" x14ac:dyDescent="0.3">
      <c r="A1006" t="s">
        <v>2598</v>
      </c>
      <c r="B1006" s="22">
        <v>45621</v>
      </c>
      <c r="C1006" s="22">
        <v>45625</v>
      </c>
      <c r="D1006" s="23" t="s">
        <v>61</v>
      </c>
      <c r="E1006" s="23" t="s">
        <v>465</v>
      </c>
      <c r="F1006" s="23" t="s">
        <v>80</v>
      </c>
      <c r="G1006" s="23" t="s">
        <v>53</v>
      </c>
      <c r="H1006" s="23" t="s">
        <v>246</v>
      </c>
      <c r="I1006" s="23" t="s">
        <v>83</v>
      </c>
      <c r="J1006" s="23" t="s">
        <v>84</v>
      </c>
      <c r="K1006" s="23" t="s">
        <v>125</v>
      </c>
      <c r="L1006" s="24">
        <v>60977.14</v>
      </c>
      <c r="M1006">
        <v>7</v>
      </c>
      <c r="N1006" s="25">
        <v>0.05</v>
      </c>
      <c r="O1006" s="24">
        <v>20989.11</v>
      </c>
      <c r="P1006" s="26">
        <f t="shared" si="90"/>
        <v>0.3442127656364336</v>
      </c>
      <c r="Q1006" t="str">
        <f t="shared" si="91"/>
        <v>High</v>
      </c>
      <c r="R1006" t="str">
        <f t="shared" si="92"/>
        <v>Low</v>
      </c>
      <c r="S1006" s="23">
        <f t="shared" si="93"/>
        <v>2024</v>
      </c>
      <c r="T1006" s="23">
        <f t="shared" si="94"/>
        <v>11</v>
      </c>
      <c r="U1006" t="str">
        <f t="shared" si="95"/>
        <v>Nov-2024</v>
      </c>
    </row>
    <row r="1007" spans="1:21" x14ac:dyDescent="0.3">
      <c r="A1007" t="s">
        <v>2599</v>
      </c>
      <c r="B1007" s="22">
        <v>45210</v>
      </c>
      <c r="C1007" s="22">
        <v>45214</v>
      </c>
      <c r="D1007" s="23" t="s">
        <v>61</v>
      </c>
      <c r="E1007" s="23" t="s">
        <v>134</v>
      </c>
      <c r="F1007" s="23" t="s">
        <v>71</v>
      </c>
      <c r="G1007" s="23" t="s">
        <v>179</v>
      </c>
      <c r="H1007" s="23" t="s">
        <v>180</v>
      </c>
      <c r="I1007" s="23" t="s">
        <v>55</v>
      </c>
      <c r="J1007" s="23" t="s">
        <v>173</v>
      </c>
      <c r="K1007" s="23" t="s">
        <v>203</v>
      </c>
      <c r="L1007" s="24">
        <v>328.3</v>
      </c>
      <c r="M1007">
        <v>1</v>
      </c>
      <c r="N1007" s="25">
        <v>0</v>
      </c>
      <c r="O1007" s="24">
        <v>104.11</v>
      </c>
      <c r="P1007" s="26">
        <f t="shared" si="90"/>
        <v>0.31711848918671948</v>
      </c>
      <c r="Q1007" t="str">
        <f t="shared" si="91"/>
        <v>High</v>
      </c>
      <c r="R1007" t="str">
        <f t="shared" si="92"/>
        <v>None</v>
      </c>
      <c r="S1007" s="23">
        <f t="shared" si="93"/>
        <v>2023</v>
      </c>
      <c r="T1007" s="23">
        <f t="shared" si="94"/>
        <v>10</v>
      </c>
      <c r="U1007" t="str">
        <f t="shared" si="95"/>
        <v>Oct-2023</v>
      </c>
    </row>
    <row r="1008" spans="1:21" x14ac:dyDescent="0.3">
      <c r="A1008" t="s">
        <v>2600</v>
      </c>
      <c r="B1008" s="22">
        <v>44746</v>
      </c>
      <c r="C1008" s="22">
        <v>44749</v>
      </c>
      <c r="D1008" s="23" t="s">
        <v>78</v>
      </c>
      <c r="E1008" s="23" t="s">
        <v>1617</v>
      </c>
      <c r="F1008" s="23" t="s">
        <v>52</v>
      </c>
      <c r="G1008" s="23" t="s">
        <v>72</v>
      </c>
      <c r="H1008" s="23" t="s">
        <v>117</v>
      </c>
      <c r="I1008" s="23" t="s">
        <v>118</v>
      </c>
      <c r="J1008" s="23" t="s">
        <v>230</v>
      </c>
      <c r="K1008" s="23" t="s">
        <v>231</v>
      </c>
      <c r="L1008" s="24">
        <v>57850.32</v>
      </c>
      <c r="M1008">
        <v>8</v>
      </c>
      <c r="N1008" s="25">
        <v>0.25</v>
      </c>
      <c r="O1008" s="24">
        <v>15454.52</v>
      </c>
      <c r="P1008" s="26">
        <f t="shared" si="90"/>
        <v>0.26714666401153875</v>
      </c>
      <c r="Q1008" t="str">
        <f t="shared" si="91"/>
        <v>Medium</v>
      </c>
      <c r="R1008" t="str">
        <f t="shared" si="92"/>
        <v>High</v>
      </c>
      <c r="S1008" s="23">
        <f t="shared" si="93"/>
        <v>2022</v>
      </c>
      <c r="T1008" s="23">
        <f t="shared" si="94"/>
        <v>7</v>
      </c>
      <c r="U1008" t="str">
        <f t="shared" si="95"/>
        <v>Jul-2022</v>
      </c>
    </row>
    <row r="1009" spans="1:21" x14ac:dyDescent="0.3">
      <c r="A1009" t="s">
        <v>2602</v>
      </c>
      <c r="B1009" s="22">
        <v>45183</v>
      </c>
      <c r="C1009" s="22">
        <v>45184</v>
      </c>
      <c r="D1009" s="23" t="s">
        <v>61</v>
      </c>
      <c r="E1009" s="23" t="s">
        <v>924</v>
      </c>
      <c r="F1009" s="23" t="s">
        <v>71</v>
      </c>
      <c r="G1009" s="23" t="s">
        <v>81</v>
      </c>
      <c r="H1009" s="23" t="s">
        <v>186</v>
      </c>
      <c r="I1009" s="23" t="s">
        <v>83</v>
      </c>
      <c r="J1009" s="23" t="s">
        <v>379</v>
      </c>
      <c r="K1009" s="23" t="s">
        <v>380</v>
      </c>
      <c r="L1009" s="24">
        <v>52057.3</v>
      </c>
      <c r="M1009">
        <v>5</v>
      </c>
      <c r="N1009" s="25">
        <v>0.05</v>
      </c>
      <c r="O1009" s="24">
        <v>7713.35</v>
      </c>
      <c r="P1009" s="26">
        <f t="shared" si="90"/>
        <v>0.14817038148348069</v>
      </c>
      <c r="Q1009" t="str">
        <f t="shared" si="91"/>
        <v>Low</v>
      </c>
      <c r="R1009" t="str">
        <f t="shared" si="92"/>
        <v>Low</v>
      </c>
      <c r="S1009" s="23">
        <f t="shared" si="93"/>
        <v>2023</v>
      </c>
      <c r="T1009" s="23">
        <f t="shared" si="94"/>
        <v>9</v>
      </c>
      <c r="U1009" t="str">
        <f t="shared" si="95"/>
        <v>Sep-2023</v>
      </c>
    </row>
    <row r="1010" spans="1:21" x14ac:dyDescent="0.3">
      <c r="A1010" t="s">
        <v>2605</v>
      </c>
      <c r="B1010" s="22">
        <v>45921</v>
      </c>
      <c r="C1010" s="22">
        <v>45923</v>
      </c>
      <c r="D1010" s="23" t="s">
        <v>102</v>
      </c>
      <c r="E1010" s="23" t="s">
        <v>425</v>
      </c>
      <c r="F1010" s="23" t="s">
        <v>52</v>
      </c>
      <c r="G1010" s="23" t="s">
        <v>63</v>
      </c>
      <c r="H1010" s="23" t="s">
        <v>202</v>
      </c>
      <c r="I1010" s="23" t="s">
        <v>96</v>
      </c>
      <c r="J1010" s="23" t="s">
        <v>166</v>
      </c>
      <c r="K1010" s="23" t="s">
        <v>167</v>
      </c>
      <c r="L1010" s="24">
        <v>8875.4</v>
      </c>
      <c r="M1010">
        <v>1</v>
      </c>
      <c r="N1010" s="25">
        <v>0.1</v>
      </c>
      <c r="O1010" s="24">
        <v>1336.09</v>
      </c>
      <c r="P1010" s="26">
        <f t="shared" si="90"/>
        <v>0.15053856727584108</v>
      </c>
      <c r="Q1010" t="str">
        <f t="shared" si="91"/>
        <v>Low</v>
      </c>
      <c r="R1010" t="str">
        <f t="shared" si="92"/>
        <v>Low</v>
      </c>
      <c r="S1010" s="23">
        <f t="shared" si="93"/>
        <v>2025</v>
      </c>
      <c r="T1010" s="23">
        <f t="shared" si="94"/>
        <v>9</v>
      </c>
      <c r="U1010" t="str">
        <f t="shared" si="95"/>
        <v>Sep-2025</v>
      </c>
    </row>
    <row r="1011" spans="1:21" x14ac:dyDescent="0.3">
      <c r="A1011" t="s">
        <v>2606</v>
      </c>
      <c r="B1011" s="22">
        <v>45759</v>
      </c>
      <c r="C1011" s="22">
        <v>45764</v>
      </c>
      <c r="D1011" s="23" t="s">
        <v>61</v>
      </c>
      <c r="E1011" s="23" t="s">
        <v>465</v>
      </c>
      <c r="F1011" s="23" t="s">
        <v>71</v>
      </c>
      <c r="G1011" s="23" t="s">
        <v>179</v>
      </c>
      <c r="H1011" s="23" t="s">
        <v>236</v>
      </c>
      <c r="I1011" s="23" t="s">
        <v>118</v>
      </c>
      <c r="J1011" s="23" t="s">
        <v>191</v>
      </c>
      <c r="K1011" s="23" t="s">
        <v>829</v>
      </c>
      <c r="L1011" s="24">
        <v>5646.16</v>
      </c>
      <c r="M1011">
        <v>2</v>
      </c>
      <c r="N1011" s="25">
        <v>0.2</v>
      </c>
      <c r="O1011" s="24">
        <v>1467.88</v>
      </c>
      <c r="P1011" s="26">
        <f t="shared" si="90"/>
        <v>0.25997846323873219</v>
      </c>
      <c r="Q1011" t="str">
        <f t="shared" si="91"/>
        <v>Medium</v>
      </c>
      <c r="R1011" t="str">
        <f t="shared" si="92"/>
        <v>Medium</v>
      </c>
      <c r="S1011" s="23">
        <f t="shared" si="93"/>
        <v>2025</v>
      </c>
      <c r="T1011" s="23">
        <f t="shared" si="94"/>
        <v>4</v>
      </c>
      <c r="U1011" t="str">
        <f t="shared" si="95"/>
        <v>Apr-2025</v>
      </c>
    </row>
    <row r="1012" spans="1:21" x14ac:dyDescent="0.3">
      <c r="A1012" t="s">
        <v>2607</v>
      </c>
      <c r="B1012" s="22">
        <v>45368</v>
      </c>
      <c r="C1012" s="22">
        <v>45370</v>
      </c>
      <c r="D1012" s="23" t="s">
        <v>50</v>
      </c>
      <c r="E1012" s="23" t="s">
        <v>1416</v>
      </c>
      <c r="F1012" s="23" t="s">
        <v>71</v>
      </c>
      <c r="G1012" s="23" t="s">
        <v>81</v>
      </c>
      <c r="H1012" s="23" t="s">
        <v>95</v>
      </c>
      <c r="I1012" s="23" t="s">
        <v>96</v>
      </c>
      <c r="J1012" s="23" t="s">
        <v>111</v>
      </c>
      <c r="K1012" s="23" t="s">
        <v>225</v>
      </c>
      <c r="L1012" s="24">
        <v>63825.3</v>
      </c>
      <c r="M1012">
        <v>10</v>
      </c>
      <c r="N1012" s="25">
        <v>0.05</v>
      </c>
      <c r="O1012" s="24">
        <v>18717.48</v>
      </c>
      <c r="P1012" s="26">
        <f t="shared" si="90"/>
        <v>0.29326113625787892</v>
      </c>
      <c r="Q1012" t="str">
        <f t="shared" si="91"/>
        <v>Medium</v>
      </c>
      <c r="R1012" t="str">
        <f t="shared" si="92"/>
        <v>Low</v>
      </c>
      <c r="S1012" s="23">
        <f t="shared" si="93"/>
        <v>2024</v>
      </c>
      <c r="T1012" s="23">
        <f t="shared" si="94"/>
        <v>3</v>
      </c>
      <c r="U1012" t="str">
        <f t="shared" si="95"/>
        <v>Mar-2024</v>
      </c>
    </row>
    <row r="1013" spans="1:21" x14ac:dyDescent="0.3">
      <c r="A1013" t="s">
        <v>2609</v>
      </c>
      <c r="B1013" s="22">
        <v>45079</v>
      </c>
      <c r="C1013" s="22">
        <v>45081</v>
      </c>
      <c r="D1013" s="23" t="s">
        <v>78</v>
      </c>
      <c r="E1013" s="23" t="s">
        <v>1212</v>
      </c>
      <c r="F1013" s="23" t="s">
        <v>71</v>
      </c>
      <c r="G1013" s="23" t="s">
        <v>72</v>
      </c>
      <c r="H1013" s="23" t="s">
        <v>104</v>
      </c>
      <c r="I1013" s="23" t="s">
        <v>55</v>
      </c>
      <c r="J1013" s="23" t="s">
        <v>65</v>
      </c>
      <c r="K1013" s="23" t="s">
        <v>325</v>
      </c>
      <c r="L1013" s="24">
        <v>34220.9</v>
      </c>
      <c r="M1013">
        <v>5</v>
      </c>
      <c r="N1013" s="25">
        <v>0.15</v>
      </c>
      <c r="O1013" s="24">
        <v>9180.7000000000007</v>
      </c>
      <c r="P1013" s="26">
        <f t="shared" si="90"/>
        <v>0.26827757306207611</v>
      </c>
      <c r="Q1013" t="str">
        <f t="shared" si="91"/>
        <v>Medium</v>
      </c>
      <c r="R1013" t="str">
        <f t="shared" si="92"/>
        <v>Medium</v>
      </c>
      <c r="S1013" s="23">
        <f t="shared" si="93"/>
        <v>2023</v>
      </c>
      <c r="T1013" s="23">
        <f t="shared" si="94"/>
        <v>6</v>
      </c>
      <c r="U1013" t="str">
        <f t="shared" si="95"/>
        <v>Jun-2023</v>
      </c>
    </row>
    <row r="1014" spans="1:21" x14ac:dyDescent="0.3">
      <c r="A1014" t="s">
        <v>2611</v>
      </c>
      <c r="B1014" s="22">
        <v>45120</v>
      </c>
      <c r="C1014" s="22">
        <v>45126</v>
      </c>
      <c r="D1014" s="23" t="s">
        <v>102</v>
      </c>
      <c r="E1014" s="23" t="s">
        <v>229</v>
      </c>
      <c r="F1014" s="23" t="s">
        <v>80</v>
      </c>
      <c r="G1014" s="23" t="s">
        <v>81</v>
      </c>
      <c r="H1014" s="23" t="s">
        <v>284</v>
      </c>
      <c r="I1014" s="23" t="s">
        <v>55</v>
      </c>
      <c r="J1014" s="23" t="s">
        <v>173</v>
      </c>
      <c r="K1014" s="23" t="s">
        <v>780</v>
      </c>
      <c r="L1014" s="24">
        <v>22082.97</v>
      </c>
      <c r="M1014">
        <v>7</v>
      </c>
      <c r="N1014" s="25">
        <v>0.15</v>
      </c>
      <c r="O1014" s="24">
        <v>5724.93</v>
      </c>
      <c r="P1014" s="26">
        <f t="shared" si="90"/>
        <v>0.25924637854419041</v>
      </c>
      <c r="Q1014" t="str">
        <f t="shared" si="91"/>
        <v>Medium</v>
      </c>
      <c r="R1014" t="str">
        <f t="shared" si="92"/>
        <v>Medium</v>
      </c>
      <c r="S1014" s="23">
        <f t="shared" si="93"/>
        <v>2023</v>
      </c>
      <c r="T1014" s="23">
        <f t="shared" si="94"/>
        <v>7</v>
      </c>
      <c r="U1014" t="str">
        <f t="shared" si="95"/>
        <v>Jul-2023</v>
      </c>
    </row>
    <row r="1015" spans="1:21" x14ac:dyDescent="0.3">
      <c r="A1015" t="s">
        <v>2613</v>
      </c>
      <c r="B1015" s="22">
        <v>44635</v>
      </c>
      <c r="C1015" s="22">
        <v>44641</v>
      </c>
      <c r="D1015" s="23" t="s">
        <v>78</v>
      </c>
      <c r="E1015" s="23" t="s">
        <v>588</v>
      </c>
      <c r="F1015" s="23" t="s">
        <v>71</v>
      </c>
      <c r="G1015" s="23" t="s">
        <v>179</v>
      </c>
      <c r="H1015" s="23" t="s">
        <v>236</v>
      </c>
      <c r="I1015" s="23" t="s">
        <v>96</v>
      </c>
      <c r="J1015" s="23" t="s">
        <v>97</v>
      </c>
      <c r="K1015" s="23" t="s">
        <v>98</v>
      </c>
      <c r="L1015" s="24">
        <v>65057.58</v>
      </c>
      <c r="M1015">
        <v>6</v>
      </c>
      <c r="N1015" s="25">
        <v>0.2</v>
      </c>
      <c r="O1015" s="24">
        <v>18308.46</v>
      </c>
      <c r="P1015" s="26">
        <f t="shared" si="90"/>
        <v>0.2814193211613466</v>
      </c>
      <c r="Q1015" t="str">
        <f t="shared" si="91"/>
        <v>Medium</v>
      </c>
      <c r="R1015" t="str">
        <f t="shared" si="92"/>
        <v>Medium</v>
      </c>
      <c r="S1015" s="23">
        <f t="shared" si="93"/>
        <v>2022</v>
      </c>
      <c r="T1015" s="23">
        <f t="shared" si="94"/>
        <v>3</v>
      </c>
      <c r="U1015" t="str">
        <f t="shared" si="95"/>
        <v>Mar-2022</v>
      </c>
    </row>
    <row r="1016" spans="1:21" x14ac:dyDescent="0.3">
      <c r="A1016" t="s">
        <v>2614</v>
      </c>
      <c r="B1016" s="22">
        <v>45138</v>
      </c>
      <c r="C1016" s="22">
        <v>45141</v>
      </c>
      <c r="D1016" s="23" t="s">
        <v>50</v>
      </c>
      <c r="E1016" s="23" t="s">
        <v>355</v>
      </c>
      <c r="F1016" s="23" t="s">
        <v>80</v>
      </c>
      <c r="G1016" s="23" t="s">
        <v>72</v>
      </c>
      <c r="H1016" s="23" t="s">
        <v>117</v>
      </c>
      <c r="I1016" s="23" t="s">
        <v>55</v>
      </c>
      <c r="J1016" s="23" t="s">
        <v>65</v>
      </c>
      <c r="K1016" s="23" t="s">
        <v>130</v>
      </c>
      <c r="L1016" s="24">
        <v>5205.3599999999997</v>
      </c>
      <c r="M1016">
        <v>4</v>
      </c>
      <c r="N1016" s="25">
        <v>0.1</v>
      </c>
      <c r="O1016" s="24">
        <v>1797.85</v>
      </c>
      <c r="P1016" s="26">
        <f t="shared" si="90"/>
        <v>0.34538437303087588</v>
      </c>
      <c r="Q1016" t="str">
        <f t="shared" si="91"/>
        <v>High</v>
      </c>
      <c r="R1016" t="str">
        <f t="shared" si="92"/>
        <v>Low</v>
      </c>
      <c r="S1016" s="23">
        <f t="shared" si="93"/>
        <v>2023</v>
      </c>
      <c r="T1016" s="23">
        <f t="shared" si="94"/>
        <v>7</v>
      </c>
      <c r="U1016" t="str">
        <f t="shared" si="95"/>
        <v>Jul-2023</v>
      </c>
    </row>
    <row r="1017" spans="1:21" x14ac:dyDescent="0.3">
      <c r="A1017" t="s">
        <v>2616</v>
      </c>
      <c r="B1017" s="22">
        <v>45733</v>
      </c>
      <c r="C1017" s="22">
        <v>45740</v>
      </c>
      <c r="D1017" s="23" t="s">
        <v>61</v>
      </c>
      <c r="E1017" s="23" t="s">
        <v>475</v>
      </c>
      <c r="F1017" s="23" t="s">
        <v>52</v>
      </c>
      <c r="G1017" s="23" t="s">
        <v>81</v>
      </c>
      <c r="H1017" s="23" t="s">
        <v>95</v>
      </c>
      <c r="I1017" s="23" t="s">
        <v>55</v>
      </c>
      <c r="J1017" s="23" t="s">
        <v>65</v>
      </c>
      <c r="K1017" s="23" t="s">
        <v>66</v>
      </c>
      <c r="L1017" s="24">
        <v>71008.5</v>
      </c>
      <c r="M1017">
        <v>6</v>
      </c>
      <c r="N1017" s="25">
        <v>0</v>
      </c>
      <c r="O1017" s="24">
        <v>17529.07</v>
      </c>
      <c r="P1017" s="26">
        <f t="shared" si="90"/>
        <v>0.24685875634607124</v>
      </c>
      <c r="Q1017" t="str">
        <f t="shared" si="91"/>
        <v>Medium</v>
      </c>
      <c r="R1017" t="str">
        <f t="shared" si="92"/>
        <v>None</v>
      </c>
      <c r="S1017" s="23">
        <f t="shared" si="93"/>
        <v>2025</v>
      </c>
      <c r="T1017" s="23">
        <f t="shared" si="94"/>
        <v>3</v>
      </c>
      <c r="U1017" t="str">
        <f t="shared" si="95"/>
        <v>Mar-2025</v>
      </c>
    </row>
    <row r="1018" spans="1:21" x14ac:dyDescent="0.3">
      <c r="A1018" t="s">
        <v>2617</v>
      </c>
      <c r="B1018" s="22">
        <v>44677</v>
      </c>
      <c r="C1018" s="22">
        <v>44683</v>
      </c>
      <c r="D1018" s="23" t="s">
        <v>61</v>
      </c>
      <c r="E1018" s="23" t="s">
        <v>261</v>
      </c>
      <c r="F1018" s="23" t="s">
        <v>52</v>
      </c>
      <c r="G1018" s="23" t="s">
        <v>81</v>
      </c>
      <c r="H1018" s="23" t="s">
        <v>82</v>
      </c>
      <c r="I1018" s="23" t="s">
        <v>55</v>
      </c>
      <c r="J1018" s="23" t="s">
        <v>56</v>
      </c>
      <c r="K1018" s="23" t="s">
        <v>74</v>
      </c>
      <c r="L1018" s="24">
        <v>13244.96</v>
      </c>
      <c r="M1018">
        <v>4</v>
      </c>
      <c r="N1018" s="25">
        <v>0.25</v>
      </c>
      <c r="O1018" s="24">
        <v>3776.27</v>
      </c>
      <c r="P1018" s="26">
        <f t="shared" si="90"/>
        <v>0.28510995880697265</v>
      </c>
      <c r="Q1018" t="str">
        <f t="shared" si="91"/>
        <v>Medium</v>
      </c>
      <c r="R1018" t="str">
        <f t="shared" si="92"/>
        <v>High</v>
      </c>
      <c r="S1018" s="23">
        <f t="shared" si="93"/>
        <v>2022</v>
      </c>
      <c r="T1018" s="23">
        <f t="shared" si="94"/>
        <v>4</v>
      </c>
      <c r="U1018" t="str">
        <f t="shared" si="95"/>
        <v>Apr-2022</v>
      </c>
    </row>
    <row r="1019" spans="1:21" x14ac:dyDescent="0.3">
      <c r="A1019" t="s">
        <v>2620</v>
      </c>
      <c r="B1019" s="22">
        <v>45218</v>
      </c>
      <c r="C1019" s="22">
        <v>45224</v>
      </c>
      <c r="D1019" s="23" t="s">
        <v>61</v>
      </c>
      <c r="E1019" s="23" t="s">
        <v>757</v>
      </c>
      <c r="F1019" s="23" t="s">
        <v>80</v>
      </c>
      <c r="G1019" s="23" t="s">
        <v>63</v>
      </c>
      <c r="H1019" s="23" t="s">
        <v>172</v>
      </c>
      <c r="I1019" s="23" t="s">
        <v>96</v>
      </c>
      <c r="J1019" s="23" t="s">
        <v>97</v>
      </c>
      <c r="K1019" s="23" t="s">
        <v>416</v>
      </c>
      <c r="L1019" s="24">
        <v>130021.2</v>
      </c>
      <c r="M1019">
        <v>10</v>
      </c>
      <c r="N1019" s="25">
        <v>0</v>
      </c>
      <c r="O1019" s="24">
        <v>37624.35</v>
      </c>
      <c r="P1019" s="26">
        <f t="shared" si="90"/>
        <v>0.28937088720916282</v>
      </c>
      <c r="Q1019" t="str">
        <f t="shared" si="91"/>
        <v>Medium</v>
      </c>
      <c r="R1019" t="str">
        <f t="shared" si="92"/>
        <v>None</v>
      </c>
      <c r="S1019" s="23">
        <f t="shared" si="93"/>
        <v>2023</v>
      </c>
      <c r="T1019" s="23">
        <f t="shared" si="94"/>
        <v>10</v>
      </c>
      <c r="U1019" t="str">
        <f t="shared" si="95"/>
        <v>Oct-2023</v>
      </c>
    </row>
    <row r="1020" spans="1:21" x14ac:dyDescent="0.3">
      <c r="A1020" t="s">
        <v>2621</v>
      </c>
      <c r="B1020" s="22">
        <v>45601</v>
      </c>
      <c r="C1020" s="22">
        <v>45602</v>
      </c>
      <c r="D1020" s="23" t="s">
        <v>50</v>
      </c>
      <c r="E1020" s="23" t="s">
        <v>1753</v>
      </c>
      <c r="F1020" s="23" t="s">
        <v>71</v>
      </c>
      <c r="G1020" s="23" t="s">
        <v>53</v>
      </c>
      <c r="H1020" s="23" t="s">
        <v>110</v>
      </c>
      <c r="I1020" s="23" t="s">
        <v>55</v>
      </c>
      <c r="J1020" s="23" t="s">
        <v>173</v>
      </c>
      <c r="K1020" s="23" t="s">
        <v>174</v>
      </c>
      <c r="L1020" s="24">
        <v>38278.559999999998</v>
      </c>
      <c r="M1020">
        <v>3</v>
      </c>
      <c r="N1020" s="25">
        <v>0.05</v>
      </c>
      <c r="O1020" s="24">
        <v>13069.23</v>
      </c>
      <c r="P1020" s="26">
        <f t="shared" si="90"/>
        <v>0.34142428555306159</v>
      </c>
      <c r="Q1020" t="str">
        <f t="shared" si="91"/>
        <v>High</v>
      </c>
      <c r="R1020" t="str">
        <f t="shared" si="92"/>
        <v>Low</v>
      </c>
      <c r="S1020" s="23">
        <f t="shared" si="93"/>
        <v>2024</v>
      </c>
      <c r="T1020" s="23">
        <f t="shared" si="94"/>
        <v>11</v>
      </c>
      <c r="U1020" t="str">
        <f t="shared" si="95"/>
        <v>Nov-2024</v>
      </c>
    </row>
    <row r="1021" spans="1:21" x14ac:dyDescent="0.3">
      <c r="A1021" t="s">
        <v>2622</v>
      </c>
      <c r="B1021" s="22">
        <v>45863</v>
      </c>
      <c r="C1021" s="22">
        <v>45870</v>
      </c>
      <c r="D1021" s="23" t="s">
        <v>78</v>
      </c>
      <c r="E1021" s="23" t="s">
        <v>595</v>
      </c>
      <c r="F1021" s="23" t="s">
        <v>80</v>
      </c>
      <c r="G1021" s="23" t="s">
        <v>72</v>
      </c>
      <c r="H1021" s="23" t="s">
        <v>104</v>
      </c>
      <c r="I1021" s="23" t="s">
        <v>96</v>
      </c>
      <c r="J1021" s="23" t="s">
        <v>97</v>
      </c>
      <c r="K1021" s="23" t="s">
        <v>181</v>
      </c>
      <c r="L1021" s="24">
        <v>32208.6</v>
      </c>
      <c r="M1021">
        <v>4</v>
      </c>
      <c r="N1021" s="25">
        <v>0.25</v>
      </c>
      <c r="O1021" s="24">
        <v>4284.41</v>
      </c>
      <c r="P1021" s="26">
        <f t="shared" si="90"/>
        <v>0.1330206839167179</v>
      </c>
      <c r="Q1021" t="str">
        <f t="shared" si="91"/>
        <v>Low</v>
      </c>
      <c r="R1021" t="str">
        <f t="shared" si="92"/>
        <v>High</v>
      </c>
      <c r="S1021" s="23">
        <f t="shared" si="93"/>
        <v>2025</v>
      </c>
      <c r="T1021" s="23">
        <f t="shared" si="94"/>
        <v>7</v>
      </c>
      <c r="U1021" t="str">
        <f t="shared" si="95"/>
        <v>Jul-2025</v>
      </c>
    </row>
    <row r="1022" spans="1:21" x14ac:dyDescent="0.3">
      <c r="A1022" t="s">
        <v>2623</v>
      </c>
      <c r="B1022" s="22">
        <v>45961</v>
      </c>
      <c r="C1022" s="22">
        <v>45964</v>
      </c>
      <c r="D1022" s="23" t="s">
        <v>78</v>
      </c>
      <c r="E1022" s="23" t="s">
        <v>787</v>
      </c>
      <c r="F1022" s="23" t="s">
        <v>52</v>
      </c>
      <c r="G1022" s="23" t="s">
        <v>81</v>
      </c>
      <c r="H1022" s="23" t="s">
        <v>186</v>
      </c>
      <c r="I1022" s="23" t="s">
        <v>118</v>
      </c>
      <c r="J1022" s="23" t="s">
        <v>191</v>
      </c>
      <c r="K1022" s="23" t="s">
        <v>290</v>
      </c>
      <c r="L1022" s="24">
        <v>9682.9599999999991</v>
      </c>
      <c r="M1022">
        <v>7</v>
      </c>
      <c r="N1022" s="25">
        <v>0.25</v>
      </c>
      <c r="O1022" s="24">
        <v>2095.27</v>
      </c>
      <c r="P1022" s="26">
        <f t="shared" si="90"/>
        <v>0.21638734436577248</v>
      </c>
      <c r="Q1022" t="str">
        <f t="shared" si="91"/>
        <v>Medium</v>
      </c>
      <c r="R1022" t="str">
        <f t="shared" si="92"/>
        <v>High</v>
      </c>
      <c r="S1022" s="23">
        <f t="shared" si="93"/>
        <v>2025</v>
      </c>
      <c r="T1022" s="23">
        <f t="shared" si="94"/>
        <v>10</v>
      </c>
      <c r="U1022" t="str">
        <f t="shared" si="95"/>
        <v>Oct-2025</v>
      </c>
    </row>
    <row r="1023" spans="1:21" x14ac:dyDescent="0.3">
      <c r="A1023" t="s">
        <v>2624</v>
      </c>
      <c r="B1023" s="22">
        <v>45943</v>
      </c>
      <c r="C1023" s="22">
        <v>45944</v>
      </c>
      <c r="D1023" s="23" t="s">
        <v>78</v>
      </c>
      <c r="E1023" s="23" t="s">
        <v>2172</v>
      </c>
      <c r="F1023" s="23" t="s">
        <v>80</v>
      </c>
      <c r="G1023" s="23" t="s">
        <v>179</v>
      </c>
      <c r="H1023" s="23" t="s">
        <v>180</v>
      </c>
      <c r="I1023" s="23" t="s">
        <v>118</v>
      </c>
      <c r="J1023" s="23" t="s">
        <v>230</v>
      </c>
      <c r="K1023" s="23" t="s">
        <v>351</v>
      </c>
      <c r="L1023" s="24">
        <v>67106.7</v>
      </c>
      <c r="M1023">
        <v>6</v>
      </c>
      <c r="N1023" s="25">
        <v>0.15</v>
      </c>
      <c r="O1023" s="24">
        <v>17533.689999999999</v>
      </c>
      <c r="P1023" s="26">
        <f t="shared" si="90"/>
        <v>0.26128076630202346</v>
      </c>
      <c r="Q1023" t="str">
        <f t="shared" si="91"/>
        <v>Medium</v>
      </c>
      <c r="R1023" t="str">
        <f t="shared" si="92"/>
        <v>Medium</v>
      </c>
      <c r="S1023" s="23">
        <f t="shared" si="93"/>
        <v>2025</v>
      </c>
      <c r="T1023" s="23">
        <f t="shared" si="94"/>
        <v>10</v>
      </c>
      <c r="U1023" t="str">
        <f t="shared" si="95"/>
        <v>Oct-2025</v>
      </c>
    </row>
    <row r="1024" spans="1:21" x14ac:dyDescent="0.3">
      <c r="A1024" t="s">
        <v>2625</v>
      </c>
      <c r="B1024" s="22">
        <v>45176</v>
      </c>
      <c r="C1024" s="22">
        <v>45183</v>
      </c>
      <c r="D1024" s="23" t="s">
        <v>102</v>
      </c>
      <c r="E1024" s="23" t="s">
        <v>399</v>
      </c>
      <c r="F1024" s="23" t="s">
        <v>80</v>
      </c>
      <c r="G1024" s="23" t="s">
        <v>53</v>
      </c>
      <c r="H1024" s="23" t="s">
        <v>110</v>
      </c>
      <c r="I1024" s="23" t="s">
        <v>83</v>
      </c>
      <c r="J1024" s="23" t="s">
        <v>449</v>
      </c>
      <c r="K1024" s="23" t="s">
        <v>681</v>
      </c>
      <c r="L1024" s="24">
        <v>37584.239999999998</v>
      </c>
      <c r="M1024">
        <v>6</v>
      </c>
      <c r="N1024" s="25">
        <v>0.15</v>
      </c>
      <c r="O1024" s="24">
        <v>10188.030000000001</v>
      </c>
      <c r="P1024" s="26">
        <f t="shared" si="90"/>
        <v>0.27107186416434126</v>
      </c>
      <c r="Q1024" t="str">
        <f t="shared" si="91"/>
        <v>Medium</v>
      </c>
      <c r="R1024" t="str">
        <f t="shared" si="92"/>
        <v>Medium</v>
      </c>
      <c r="S1024" s="23">
        <f t="shared" si="93"/>
        <v>2023</v>
      </c>
      <c r="T1024" s="23">
        <f t="shared" si="94"/>
        <v>9</v>
      </c>
      <c r="U1024" t="str">
        <f t="shared" si="95"/>
        <v>Sep-2023</v>
      </c>
    </row>
    <row r="1025" spans="1:21" x14ac:dyDescent="0.3">
      <c r="A1025" t="s">
        <v>2626</v>
      </c>
      <c r="B1025" s="22">
        <v>45387</v>
      </c>
      <c r="C1025" s="22">
        <v>45391</v>
      </c>
      <c r="D1025" s="23" t="s">
        <v>102</v>
      </c>
      <c r="E1025" s="23" t="s">
        <v>2137</v>
      </c>
      <c r="F1025" s="23" t="s">
        <v>52</v>
      </c>
      <c r="G1025" s="23" t="s">
        <v>63</v>
      </c>
      <c r="H1025" s="23" t="s">
        <v>202</v>
      </c>
      <c r="I1025" s="23" t="s">
        <v>55</v>
      </c>
      <c r="J1025" s="23" t="s">
        <v>65</v>
      </c>
      <c r="K1025" s="23" t="s">
        <v>325</v>
      </c>
      <c r="L1025" s="24">
        <v>103939.36</v>
      </c>
      <c r="M1025">
        <v>7</v>
      </c>
      <c r="N1025" s="25">
        <v>0.25</v>
      </c>
      <c r="O1025" s="24">
        <v>28270.52</v>
      </c>
      <c r="P1025" s="26">
        <f t="shared" si="90"/>
        <v>0.27199051446920591</v>
      </c>
      <c r="Q1025" t="str">
        <f t="shared" si="91"/>
        <v>Medium</v>
      </c>
      <c r="R1025" t="str">
        <f t="shared" si="92"/>
        <v>High</v>
      </c>
      <c r="S1025" s="23">
        <f t="shared" si="93"/>
        <v>2024</v>
      </c>
      <c r="T1025" s="23">
        <f t="shared" si="94"/>
        <v>4</v>
      </c>
      <c r="U1025" t="str">
        <f t="shared" si="95"/>
        <v>Apr-2024</v>
      </c>
    </row>
    <row r="1026" spans="1:21" x14ac:dyDescent="0.3">
      <c r="A1026" t="s">
        <v>2628</v>
      </c>
      <c r="B1026" s="22">
        <v>45310</v>
      </c>
      <c r="C1026" s="22">
        <v>45311</v>
      </c>
      <c r="D1026" s="23" t="s">
        <v>102</v>
      </c>
      <c r="E1026" s="23" t="s">
        <v>581</v>
      </c>
      <c r="F1026" s="23" t="s">
        <v>80</v>
      </c>
      <c r="G1026" s="23" t="s">
        <v>53</v>
      </c>
      <c r="H1026" s="23" t="s">
        <v>110</v>
      </c>
      <c r="I1026" s="23" t="s">
        <v>55</v>
      </c>
      <c r="J1026" s="23" t="s">
        <v>173</v>
      </c>
      <c r="K1026" s="23" t="s">
        <v>735</v>
      </c>
      <c r="L1026" s="24">
        <v>19348.16</v>
      </c>
      <c r="M1026">
        <v>8</v>
      </c>
      <c r="N1026" s="25">
        <v>0.1</v>
      </c>
      <c r="O1026" s="24">
        <v>6104.44</v>
      </c>
      <c r="P1026" s="26">
        <f t="shared" si="90"/>
        <v>0.31550493690356085</v>
      </c>
      <c r="Q1026" t="str">
        <f t="shared" si="91"/>
        <v>High</v>
      </c>
      <c r="R1026" t="str">
        <f t="shared" si="92"/>
        <v>Low</v>
      </c>
      <c r="S1026" s="23">
        <f t="shared" si="93"/>
        <v>2024</v>
      </c>
      <c r="T1026" s="23">
        <f t="shared" si="94"/>
        <v>1</v>
      </c>
      <c r="U1026" t="str">
        <f t="shared" si="95"/>
        <v>Jan-2024</v>
      </c>
    </row>
    <row r="1027" spans="1:21" x14ac:dyDescent="0.3">
      <c r="A1027" t="s">
        <v>2629</v>
      </c>
      <c r="B1027" s="22">
        <v>45580</v>
      </c>
      <c r="C1027" s="22">
        <v>45584</v>
      </c>
      <c r="D1027" s="23" t="s">
        <v>61</v>
      </c>
      <c r="E1027" s="23" t="s">
        <v>374</v>
      </c>
      <c r="F1027" s="23" t="s">
        <v>71</v>
      </c>
      <c r="G1027" s="23" t="s">
        <v>53</v>
      </c>
      <c r="H1027" s="23" t="s">
        <v>110</v>
      </c>
      <c r="I1027" s="23" t="s">
        <v>96</v>
      </c>
      <c r="J1027" s="23" t="s">
        <v>166</v>
      </c>
      <c r="K1027" s="23" t="s">
        <v>337</v>
      </c>
      <c r="L1027" s="24">
        <v>99543.5</v>
      </c>
      <c r="M1027">
        <v>7</v>
      </c>
      <c r="N1027" s="25">
        <v>0.05</v>
      </c>
      <c r="O1027" s="24">
        <v>26304.99</v>
      </c>
      <c r="P1027" s="26">
        <f t="shared" si="90"/>
        <v>0.26425622968852813</v>
      </c>
      <c r="Q1027" t="str">
        <f t="shared" si="91"/>
        <v>Medium</v>
      </c>
      <c r="R1027" t="str">
        <f t="shared" si="92"/>
        <v>Low</v>
      </c>
      <c r="S1027" s="23">
        <f t="shared" si="93"/>
        <v>2024</v>
      </c>
      <c r="T1027" s="23">
        <f t="shared" si="94"/>
        <v>10</v>
      </c>
      <c r="U1027" t="str">
        <f t="shared" si="95"/>
        <v>Oct-2024</v>
      </c>
    </row>
    <row r="1028" spans="1:21" x14ac:dyDescent="0.3">
      <c r="A1028" t="s">
        <v>2630</v>
      </c>
      <c r="B1028" s="22">
        <v>45925</v>
      </c>
      <c r="C1028" s="22">
        <v>45926</v>
      </c>
      <c r="D1028" s="23" t="s">
        <v>78</v>
      </c>
      <c r="E1028" s="23" t="s">
        <v>1247</v>
      </c>
      <c r="F1028" s="23" t="s">
        <v>71</v>
      </c>
      <c r="G1028" s="23" t="s">
        <v>63</v>
      </c>
      <c r="H1028" s="23" t="s">
        <v>64</v>
      </c>
      <c r="I1028" s="23" t="s">
        <v>83</v>
      </c>
      <c r="J1028" s="23" t="s">
        <v>156</v>
      </c>
      <c r="K1028" s="23" t="s">
        <v>208</v>
      </c>
      <c r="L1028" s="24">
        <v>96748.88</v>
      </c>
      <c r="M1028">
        <v>8</v>
      </c>
      <c r="N1028" s="25">
        <v>0.15</v>
      </c>
      <c r="O1028" s="24">
        <v>22810.22</v>
      </c>
      <c r="P1028" s="26">
        <f t="shared" ref="P1028:P1091" si="96">IFERROR(O1028/L1028,0)</f>
        <v>0.23576727709922843</v>
      </c>
      <c r="Q1028" t="str">
        <f t="shared" ref="Q1028:Q1091" si="97">IF(P1028&gt;=0.3,"High",IF(P1028&gt;=0.2,"Medium","Low"))</f>
        <v>Medium</v>
      </c>
      <c r="R1028" t="str">
        <f t="shared" ref="R1028:R1091" si="98">IF(N1028=0,"None",IF(N1028&lt;=0.1,"Low",IF(N1028&lt;=0.2,"Medium","High")))</f>
        <v>Medium</v>
      </c>
      <c r="S1028" s="23">
        <f t="shared" ref="S1028:S1091" si="99">YEAR(B1028)</f>
        <v>2025</v>
      </c>
      <c r="T1028" s="23">
        <f t="shared" ref="T1028:T1091" si="100">MONTH(B1028)</f>
        <v>9</v>
      </c>
      <c r="U1028" t="str">
        <f t="shared" ref="U1028:U1091" si="101">TEXT(B1028,"mmm-yyyy")</f>
        <v>Sep-2025</v>
      </c>
    </row>
    <row r="1029" spans="1:21" x14ac:dyDescent="0.3">
      <c r="A1029" t="s">
        <v>2632</v>
      </c>
      <c r="B1029" s="22">
        <v>45192</v>
      </c>
      <c r="C1029" s="22">
        <v>45198</v>
      </c>
      <c r="D1029" s="23" t="s">
        <v>61</v>
      </c>
      <c r="E1029" s="23" t="s">
        <v>1269</v>
      </c>
      <c r="F1029" s="23" t="s">
        <v>80</v>
      </c>
      <c r="G1029" s="23" t="s">
        <v>179</v>
      </c>
      <c r="H1029" s="23" t="s">
        <v>236</v>
      </c>
      <c r="I1029" s="23" t="s">
        <v>55</v>
      </c>
      <c r="J1029" s="23" t="s">
        <v>65</v>
      </c>
      <c r="K1029" s="23" t="s">
        <v>325</v>
      </c>
      <c r="L1029" s="24">
        <v>65558.399999999994</v>
      </c>
      <c r="M1029">
        <v>6</v>
      </c>
      <c r="N1029" s="25">
        <v>0.25</v>
      </c>
      <c r="O1029" s="24">
        <v>9045.86</v>
      </c>
      <c r="P1029" s="26">
        <f t="shared" si="96"/>
        <v>0.13798170791233466</v>
      </c>
      <c r="Q1029" t="str">
        <f t="shared" si="97"/>
        <v>Low</v>
      </c>
      <c r="R1029" t="str">
        <f t="shared" si="98"/>
        <v>High</v>
      </c>
      <c r="S1029" s="23">
        <f t="shared" si="99"/>
        <v>2023</v>
      </c>
      <c r="T1029" s="23">
        <f t="shared" si="100"/>
        <v>9</v>
      </c>
      <c r="U1029" t="str">
        <f t="shared" si="101"/>
        <v>Sep-2023</v>
      </c>
    </row>
    <row r="1030" spans="1:21" x14ac:dyDescent="0.3">
      <c r="A1030" t="s">
        <v>2633</v>
      </c>
      <c r="B1030" s="22">
        <v>45318</v>
      </c>
      <c r="C1030" s="22">
        <v>45323</v>
      </c>
      <c r="D1030" s="23" t="s">
        <v>102</v>
      </c>
      <c r="E1030" s="23" t="s">
        <v>2146</v>
      </c>
      <c r="F1030" s="23" t="s">
        <v>71</v>
      </c>
      <c r="G1030" s="23" t="s">
        <v>72</v>
      </c>
      <c r="H1030" s="23" t="s">
        <v>346</v>
      </c>
      <c r="I1030" s="23" t="s">
        <v>83</v>
      </c>
      <c r="J1030" s="23" t="s">
        <v>156</v>
      </c>
      <c r="K1030" s="23" t="s">
        <v>285</v>
      </c>
      <c r="L1030" s="24">
        <v>54680.639999999999</v>
      </c>
      <c r="M1030">
        <v>4</v>
      </c>
      <c r="N1030" s="25">
        <v>0.1</v>
      </c>
      <c r="O1030" s="24">
        <v>11886.42</v>
      </c>
      <c r="P1030" s="26">
        <f t="shared" si="96"/>
        <v>0.21737894801523905</v>
      </c>
      <c r="Q1030" t="str">
        <f t="shared" si="97"/>
        <v>Medium</v>
      </c>
      <c r="R1030" t="str">
        <f t="shared" si="98"/>
        <v>Low</v>
      </c>
      <c r="S1030" s="23">
        <f t="shared" si="99"/>
        <v>2024</v>
      </c>
      <c r="T1030" s="23">
        <f t="shared" si="100"/>
        <v>1</v>
      </c>
      <c r="U1030" t="str">
        <f t="shared" si="101"/>
        <v>Jan-2024</v>
      </c>
    </row>
    <row r="1031" spans="1:21" x14ac:dyDescent="0.3">
      <c r="A1031" t="s">
        <v>2635</v>
      </c>
      <c r="B1031" s="22">
        <v>45537</v>
      </c>
      <c r="C1031" s="22">
        <v>45544</v>
      </c>
      <c r="D1031" s="23" t="s">
        <v>78</v>
      </c>
      <c r="E1031" s="23" t="s">
        <v>221</v>
      </c>
      <c r="F1031" s="23" t="s">
        <v>80</v>
      </c>
      <c r="G1031" s="23" t="s">
        <v>72</v>
      </c>
      <c r="H1031" s="23" t="s">
        <v>104</v>
      </c>
      <c r="I1031" s="23" t="s">
        <v>83</v>
      </c>
      <c r="J1031" s="23" t="s">
        <v>84</v>
      </c>
      <c r="K1031" s="23" t="s">
        <v>125</v>
      </c>
      <c r="L1031" s="24">
        <v>92189.3</v>
      </c>
      <c r="M1031">
        <v>10</v>
      </c>
      <c r="N1031" s="25">
        <v>0.05</v>
      </c>
      <c r="O1031" s="24">
        <v>24334.32</v>
      </c>
      <c r="P1031" s="26">
        <f t="shared" si="96"/>
        <v>0.26396035114704197</v>
      </c>
      <c r="Q1031" t="str">
        <f t="shared" si="97"/>
        <v>Medium</v>
      </c>
      <c r="R1031" t="str">
        <f t="shared" si="98"/>
        <v>Low</v>
      </c>
      <c r="S1031" s="23">
        <f t="shared" si="99"/>
        <v>2024</v>
      </c>
      <c r="T1031" s="23">
        <f t="shared" si="100"/>
        <v>9</v>
      </c>
      <c r="U1031" t="str">
        <f t="shared" si="101"/>
        <v>Sep-2024</v>
      </c>
    </row>
    <row r="1032" spans="1:21" x14ac:dyDescent="0.3">
      <c r="A1032" t="s">
        <v>2637</v>
      </c>
      <c r="B1032" s="22">
        <v>45524</v>
      </c>
      <c r="C1032" s="22">
        <v>45525</v>
      </c>
      <c r="D1032" s="23" t="s">
        <v>78</v>
      </c>
      <c r="E1032" s="23" t="s">
        <v>124</v>
      </c>
      <c r="F1032" s="23" t="s">
        <v>71</v>
      </c>
      <c r="G1032" s="23" t="s">
        <v>53</v>
      </c>
      <c r="H1032" s="23" t="s">
        <v>90</v>
      </c>
      <c r="I1032" s="23" t="s">
        <v>55</v>
      </c>
      <c r="J1032" s="23" t="s">
        <v>56</v>
      </c>
      <c r="K1032" s="23" t="s">
        <v>151</v>
      </c>
      <c r="L1032" s="24">
        <v>135263.70000000001</v>
      </c>
      <c r="M1032">
        <v>10</v>
      </c>
      <c r="N1032" s="25">
        <v>0.25</v>
      </c>
      <c r="O1032" s="24">
        <v>33832.65</v>
      </c>
      <c r="P1032" s="26">
        <f t="shared" si="96"/>
        <v>0.25012364736437048</v>
      </c>
      <c r="Q1032" t="str">
        <f t="shared" si="97"/>
        <v>Medium</v>
      </c>
      <c r="R1032" t="str">
        <f t="shared" si="98"/>
        <v>High</v>
      </c>
      <c r="S1032" s="23">
        <f t="shared" si="99"/>
        <v>2024</v>
      </c>
      <c r="T1032" s="23">
        <f t="shared" si="100"/>
        <v>8</v>
      </c>
      <c r="U1032" t="str">
        <f t="shared" si="101"/>
        <v>Aug-2024</v>
      </c>
    </row>
    <row r="1033" spans="1:21" x14ac:dyDescent="0.3">
      <c r="A1033" t="s">
        <v>2638</v>
      </c>
      <c r="B1033" s="22">
        <v>45482</v>
      </c>
      <c r="C1033" s="22">
        <v>45486</v>
      </c>
      <c r="D1033" s="23" t="s">
        <v>61</v>
      </c>
      <c r="E1033" s="23" t="s">
        <v>350</v>
      </c>
      <c r="F1033" s="23" t="s">
        <v>71</v>
      </c>
      <c r="G1033" s="23" t="s">
        <v>81</v>
      </c>
      <c r="H1033" s="23" t="s">
        <v>186</v>
      </c>
      <c r="I1033" s="23" t="s">
        <v>83</v>
      </c>
      <c r="J1033" s="23" t="s">
        <v>156</v>
      </c>
      <c r="K1033" s="23" t="s">
        <v>208</v>
      </c>
      <c r="L1033" s="24">
        <v>5042.7700000000004</v>
      </c>
      <c r="M1033">
        <v>1</v>
      </c>
      <c r="N1033" s="25">
        <v>0.2</v>
      </c>
      <c r="O1033" s="24">
        <v>1127.01</v>
      </c>
      <c r="P1033" s="26">
        <f t="shared" si="96"/>
        <v>0.22349026427935439</v>
      </c>
      <c r="Q1033" t="str">
        <f t="shared" si="97"/>
        <v>Medium</v>
      </c>
      <c r="R1033" t="str">
        <f t="shared" si="98"/>
        <v>Medium</v>
      </c>
      <c r="S1033" s="23">
        <f t="shared" si="99"/>
        <v>2024</v>
      </c>
      <c r="T1033" s="23">
        <f t="shared" si="100"/>
        <v>7</v>
      </c>
      <c r="U1033" t="str">
        <f t="shared" si="101"/>
        <v>Jul-2024</v>
      </c>
    </row>
    <row r="1034" spans="1:21" x14ac:dyDescent="0.3">
      <c r="A1034" t="s">
        <v>2639</v>
      </c>
      <c r="B1034" s="22">
        <v>44861</v>
      </c>
      <c r="C1034" s="22">
        <v>44868</v>
      </c>
      <c r="D1034" s="23" t="s">
        <v>78</v>
      </c>
      <c r="E1034" s="23" t="s">
        <v>1570</v>
      </c>
      <c r="F1034" s="23" t="s">
        <v>71</v>
      </c>
      <c r="G1034" s="23" t="s">
        <v>179</v>
      </c>
      <c r="H1034" s="23" t="s">
        <v>180</v>
      </c>
      <c r="I1034" s="23" t="s">
        <v>83</v>
      </c>
      <c r="J1034" s="23" t="s">
        <v>449</v>
      </c>
      <c r="K1034" s="23" t="s">
        <v>450</v>
      </c>
      <c r="L1034" s="24">
        <v>11085.32</v>
      </c>
      <c r="M1034">
        <v>1</v>
      </c>
      <c r="N1034" s="25">
        <v>0.05</v>
      </c>
      <c r="O1034" s="24">
        <v>2834.16</v>
      </c>
      <c r="P1034" s="26">
        <f t="shared" si="96"/>
        <v>0.25566785622787613</v>
      </c>
      <c r="Q1034" t="str">
        <f t="shared" si="97"/>
        <v>Medium</v>
      </c>
      <c r="R1034" t="str">
        <f t="shared" si="98"/>
        <v>Low</v>
      </c>
      <c r="S1034" s="23">
        <f t="shared" si="99"/>
        <v>2022</v>
      </c>
      <c r="T1034" s="23">
        <f t="shared" si="100"/>
        <v>10</v>
      </c>
      <c r="U1034" t="str">
        <f t="shared" si="101"/>
        <v>Oct-2022</v>
      </c>
    </row>
    <row r="1035" spans="1:21" x14ac:dyDescent="0.3">
      <c r="A1035" t="s">
        <v>2640</v>
      </c>
      <c r="B1035" s="22">
        <v>45594</v>
      </c>
      <c r="C1035" s="22">
        <v>45597</v>
      </c>
      <c r="D1035" s="23" t="s">
        <v>61</v>
      </c>
      <c r="E1035" s="23" t="s">
        <v>2641</v>
      </c>
      <c r="F1035" s="23" t="s">
        <v>80</v>
      </c>
      <c r="G1035" s="23" t="s">
        <v>81</v>
      </c>
      <c r="H1035" s="23" t="s">
        <v>95</v>
      </c>
      <c r="I1035" s="23" t="s">
        <v>118</v>
      </c>
      <c r="J1035" s="23" t="s">
        <v>303</v>
      </c>
      <c r="K1035" s="23" t="s">
        <v>304</v>
      </c>
      <c r="L1035" s="24">
        <v>2871</v>
      </c>
      <c r="M1035">
        <v>5</v>
      </c>
      <c r="N1035" s="25">
        <v>0.25</v>
      </c>
      <c r="O1035" s="24">
        <v>514.63</v>
      </c>
      <c r="P1035" s="26">
        <f t="shared" si="96"/>
        <v>0.17925113200975271</v>
      </c>
      <c r="Q1035" t="str">
        <f t="shared" si="97"/>
        <v>Low</v>
      </c>
      <c r="R1035" t="str">
        <f t="shared" si="98"/>
        <v>High</v>
      </c>
      <c r="S1035" s="23">
        <f t="shared" si="99"/>
        <v>2024</v>
      </c>
      <c r="T1035" s="23">
        <f t="shared" si="100"/>
        <v>10</v>
      </c>
      <c r="U1035" t="str">
        <f t="shared" si="101"/>
        <v>Oct-2024</v>
      </c>
    </row>
    <row r="1036" spans="1:21" x14ac:dyDescent="0.3">
      <c r="A1036" t="s">
        <v>2642</v>
      </c>
      <c r="B1036" s="22">
        <v>45425</v>
      </c>
      <c r="C1036" s="22">
        <v>45426</v>
      </c>
      <c r="D1036" s="23" t="s">
        <v>78</v>
      </c>
      <c r="E1036" s="23" t="s">
        <v>2137</v>
      </c>
      <c r="F1036" s="23" t="s">
        <v>71</v>
      </c>
      <c r="G1036" s="23" t="s">
        <v>63</v>
      </c>
      <c r="H1036" s="23" t="s">
        <v>172</v>
      </c>
      <c r="I1036" s="23" t="s">
        <v>96</v>
      </c>
      <c r="J1036" s="23" t="s">
        <v>97</v>
      </c>
      <c r="K1036" s="23" t="s">
        <v>98</v>
      </c>
      <c r="L1036" s="24">
        <v>34739.800000000003</v>
      </c>
      <c r="M1036">
        <v>5</v>
      </c>
      <c r="N1036" s="25">
        <v>0.05</v>
      </c>
      <c r="O1036" s="24">
        <v>7373.68</v>
      </c>
      <c r="P1036" s="26">
        <f t="shared" si="96"/>
        <v>0.21225453226558585</v>
      </c>
      <c r="Q1036" t="str">
        <f t="shared" si="97"/>
        <v>Medium</v>
      </c>
      <c r="R1036" t="str">
        <f t="shared" si="98"/>
        <v>Low</v>
      </c>
      <c r="S1036" s="23">
        <f t="shared" si="99"/>
        <v>2024</v>
      </c>
      <c r="T1036" s="23">
        <f t="shared" si="100"/>
        <v>5</v>
      </c>
      <c r="U1036" t="str">
        <f t="shared" si="101"/>
        <v>May-2024</v>
      </c>
    </row>
    <row r="1037" spans="1:21" x14ac:dyDescent="0.3">
      <c r="A1037" t="s">
        <v>2644</v>
      </c>
      <c r="B1037" s="22">
        <v>45490</v>
      </c>
      <c r="C1037" s="22">
        <v>45493</v>
      </c>
      <c r="D1037" s="23" t="s">
        <v>61</v>
      </c>
      <c r="E1037" s="23" t="s">
        <v>444</v>
      </c>
      <c r="F1037" s="23" t="s">
        <v>71</v>
      </c>
      <c r="G1037" s="23" t="s">
        <v>81</v>
      </c>
      <c r="H1037" s="23" t="s">
        <v>82</v>
      </c>
      <c r="I1037" s="23" t="s">
        <v>55</v>
      </c>
      <c r="J1037" s="23" t="s">
        <v>141</v>
      </c>
      <c r="K1037" s="23" t="s">
        <v>241</v>
      </c>
      <c r="L1037" s="24">
        <v>45268.56</v>
      </c>
      <c r="M1037">
        <v>8</v>
      </c>
      <c r="N1037" s="25">
        <v>0.1</v>
      </c>
      <c r="O1037" s="24">
        <v>7824.4</v>
      </c>
      <c r="P1037" s="26">
        <f t="shared" si="96"/>
        <v>0.17284402242969513</v>
      </c>
      <c r="Q1037" t="str">
        <f t="shared" si="97"/>
        <v>Low</v>
      </c>
      <c r="R1037" t="str">
        <f t="shared" si="98"/>
        <v>Low</v>
      </c>
      <c r="S1037" s="23">
        <f t="shared" si="99"/>
        <v>2024</v>
      </c>
      <c r="T1037" s="23">
        <f t="shared" si="100"/>
        <v>7</v>
      </c>
      <c r="U1037" t="str">
        <f t="shared" si="101"/>
        <v>Jul-2024</v>
      </c>
    </row>
    <row r="1038" spans="1:21" x14ac:dyDescent="0.3">
      <c r="A1038" t="s">
        <v>2645</v>
      </c>
      <c r="B1038" s="22">
        <v>45330</v>
      </c>
      <c r="C1038" s="22">
        <v>45335</v>
      </c>
      <c r="D1038" s="23" t="s">
        <v>50</v>
      </c>
      <c r="E1038" s="23" t="s">
        <v>2647</v>
      </c>
      <c r="F1038" s="23" t="s">
        <v>71</v>
      </c>
      <c r="G1038" s="23" t="s">
        <v>53</v>
      </c>
      <c r="H1038" s="23" t="s">
        <v>90</v>
      </c>
      <c r="I1038" s="23" t="s">
        <v>55</v>
      </c>
      <c r="J1038" s="23" t="s">
        <v>141</v>
      </c>
      <c r="K1038" s="23" t="s">
        <v>978</v>
      </c>
      <c r="L1038" s="24">
        <v>113960.7</v>
      </c>
      <c r="M1038">
        <v>10</v>
      </c>
      <c r="N1038" s="25">
        <v>0</v>
      </c>
      <c r="O1038" s="24">
        <v>20420.060000000001</v>
      </c>
      <c r="P1038" s="26">
        <f t="shared" si="96"/>
        <v>0.17918510504059734</v>
      </c>
      <c r="Q1038" t="str">
        <f t="shared" si="97"/>
        <v>Low</v>
      </c>
      <c r="R1038" t="str">
        <f t="shared" si="98"/>
        <v>None</v>
      </c>
      <c r="S1038" s="23">
        <f t="shared" si="99"/>
        <v>2024</v>
      </c>
      <c r="T1038" s="23">
        <f t="shared" si="100"/>
        <v>2</v>
      </c>
      <c r="U1038" t="str">
        <f t="shared" si="101"/>
        <v>Feb-2024</v>
      </c>
    </row>
    <row r="1039" spans="1:21" x14ac:dyDescent="0.3">
      <c r="A1039" t="s">
        <v>2648</v>
      </c>
      <c r="B1039" s="22">
        <v>44676</v>
      </c>
      <c r="C1039" s="22">
        <v>44682</v>
      </c>
      <c r="D1039" s="23" t="s">
        <v>61</v>
      </c>
      <c r="E1039" s="23" t="s">
        <v>1969</v>
      </c>
      <c r="F1039" s="23" t="s">
        <v>52</v>
      </c>
      <c r="G1039" s="23" t="s">
        <v>53</v>
      </c>
      <c r="H1039" s="23" t="s">
        <v>110</v>
      </c>
      <c r="I1039" s="23" t="s">
        <v>55</v>
      </c>
      <c r="J1039" s="23" t="s">
        <v>65</v>
      </c>
      <c r="K1039" s="23" t="s">
        <v>91</v>
      </c>
      <c r="L1039" s="24">
        <v>22737.919999999998</v>
      </c>
      <c r="M1039">
        <v>2</v>
      </c>
      <c r="N1039" s="25">
        <v>0.1</v>
      </c>
      <c r="O1039" s="24">
        <v>6455.62</v>
      </c>
      <c r="P1039" s="26">
        <f t="shared" si="96"/>
        <v>0.28391427184192752</v>
      </c>
      <c r="Q1039" t="str">
        <f t="shared" si="97"/>
        <v>Medium</v>
      </c>
      <c r="R1039" t="str">
        <f t="shared" si="98"/>
        <v>Low</v>
      </c>
      <c r="S1039" s="23">
        <f t="shared" si="99"/>
        <v>2022</v>
      </c>
      <c r="T1039" s="23">
        <f t="shared" si="100"/>
        <v>4</v>
      </c>
      <c r="U1039" t="str">
        <f t="shared" si="101"/>
        <v>Apr-2022</v>
      </c>
    </row>
    <row r="1040" spans="1:21" x14ac:dyDescent="0.3">
      <c r="A1040" t="s">
        <v>2649</v>
      </c>
      <c r="B1040" s="22">
        <v>45407</v>
      </c>
      <c r="C1040" s="22">
        <v>45410</v>
      </c>
      <c r="D1040" s="23" t="s">
        <v>50</v>
      </c>
      <c r="E1040" s="23" t="s">
        <v>1299</v>
      </c>
      <c r="F1040" s="23" t="s">
        <v>80</v>
      </c>
      <c r="G1040" s="23" t="s">
        <v>81</v>
      </c>
      <c r="H1040" s="23" t="s">
        <v>186</v>
      </c>
      <c r="I1040" s="23" t="s">
        <v>96</v>
      </c>
      <c r="J1040" s="23" t="s">
        <v>135</v>
      </c>
      <c r="K1040" s="23" t="s">
        <v>136</v>
      </c>
      <c r="L1040" s="24">
        <v>24505.18</v>
      </c>
      <c r="M1040">
        <v>2</v>
      </c>
      <c r="N1040" s="25">
        <v>0.15</v>
      </c>
      <c r="O1040" s="24">
        <v>7503.48</v>
      </c>
      <c r="P1040" s="26">
        <f t="shared" si="96"/>
        <v>0.30619975042011521</v>
      </c>
      <c r="Q1040" t="str">
        <f t="shared" si="97"/>
        <v>High</v>
      </c>
      <c r="R1040" t="str">
        <f t="shared" si="98"/>
        <v>Medium</v>
      </c>
      <c r="S1040" s="23">
        <f t="shared" si="99"/>
        <v>2024</v>
      </c>
      <c r="T1040" s="23">
        <f t="shared" si="100"/>
        <v>4</v>
      </c>
      <c r="U1040" t="str">
        <f t="shared" si="101"/>
        <v>Apr-2024</v>
      </c>
    </row>
    <row r="1041" spans="1:21" x14ac:dyDescent="0.3">
      <c r="A1041" t="s">
        <v>2650</v>
      </c>
      <c r="B1041" s="22">
        <v>45096</v>
      </c>
      <c r="C1041" s="22">
        <v>45098</v>
      </c>
      <c r="D1041" s="23" t="s">
        <v>61</v>
      </c>
      <c r="E1041" s="23" t="s">
        <v>1061</v>
      </c>
      <c r="F1041" s="23" t="s">
        <v>52</v>
      </c>
      <c r="G1041" s="23" t="s">
        <v>81</v>
      </c>
      <c r="H1041" s="23" t="s">
        <v>284</v>
      </c>
      <c r="I1041" s="23" t="s">
        <v>96</v>
      </c>
      <c r="J1041" s="23" t="s">
        <v>111</v>
      </c>
      <c r="K1041" s="23" t="s">
        <v>328</v>
      </c>
      <c r="L1041" s="24">
        <v>45704.84</v>
      </c>
      <c r="M1041">
        <v>4</v>
      </c>
      <c r="N1041" s="25">
        <v>0.05</v>
      </c>
      <c r="O1041" s="24">
        <v>7007.69</v>
      </c>
      <c r="P1041" s="26">
        <f t="shared" si="96"/>
        <v>0.15332489950736072</v>
      </c>
      <c r="Q1041" t="str">
        <f t="shared" si="97"/>
        <v>Low</v>
      </c>
      <c r="R1041" t="str">
        <f t="shared" si="98"/>
        <v>Low</v>
      </c>
      <c r="S1041" s="23">
        <f t="shared" si="99"/>
        <v>2023</v>
      </c>
      <c r="T1041" s="23">
        <f t="shared" si="100"/>
        <v>6</v>
      </c>
      <c r="U1041" t="str">
        <f t="shared" si="101"/>
        <v>Jun-2023</v>
      </c>
    </row>
    <row r="1042" spans="1:21" x14ac:dyDescent="0.3">
      <c r="A1042" t="s">
        <v>2651</v>
      </c>
      <c r="B1042" s="22">
        <v>44843</v>
      </c>
      <c r="C1042" s="22">
        <v>44848</v>
      </c>
      <c r="D1042" s="23" t="s">
        <v>78</v>
      </c>
      <c r="E1042" s="23" t="s">
        <v>944</v>
      </c>
      <c r="F1042" s="23" t="s">
        <v>80</v>
      </c>
      <c r="G1042" s="23" t="s">
        <v>63</v>
      </c>
      <c r="H1042" s="23" t="s">
        <v>213</v>
      </c>
      <c r="I1042" s="23" t="s">
        <v>118</v>
      </c>
      <c r="J1042" s="23" t="s">
        <v>119</v>
      </c>
      <c r="K1042" s="23" t="s">
        <v>120</v>
      </c>
      <c r="L1042" s="24">
        <v>58383.22</v>
      </c>
      <c r="M1042">
        <v>7</v>
      </c>
      <c r="N1042" s="25">
        <v>0</v>
      </c>
      <c r="O1042" s="24">
        <v>20432.310000000001</v>
      </c>
      <c r="P1042" s="26">
        <f t="shared" si="96"/>
        <v>0.34996887804406818</v>
      </c>
      <c r="Q1042" t="str">
        <f t="shared" si="97"/>
        <v>High</v>
      </c>
      <c r="R1042" t="str">
        <f t="shared" si="98"/>
        <v>None</v>
      </c>
      <c r="S1042" s="23">
        <f t="shared" si="99"/>
        <v>2022</v>
      </c>
      <c r="T1042" s="23">
        <f t="shared" si="100"/>
        <v>10</v>
      </c>
      <c r="U1042" t="str">
        <f t="shared" si="101"/>
        <v>Oct-2022</v>
      </c>
    </row>
    <row r="1043" spans="1:21" x14ac:dyDescent="0.3">
      <c r="A1043" t="s">
        <v>2652</v>
      </c>
      <c r="B1043" s="22">
        <v>44635</v>
      </c>
      <c r="C1043" s="22">
        <v>44637</v>
      </c>
      <c r="D1043" s="23" t="s">
        <v>61</v>
      </c>
      <c r="E1043" s="23" t="s">
        <v>1097</v>
      </c>
      <c r="F1043" s="23" t="s">
        <v>52</v>
      </c>
      <c r="G1043" s="23" t="s">
        <v>72</v>
      </c>
      <c r="H1043" s="23" t="s">
        <v>117</v>
      </c>
      <c r="I1043" s="23" t="s">
        <v>118</v>
      </c>
      <c r="J1043" s="23" t="s">
        <v>303</v>
      </c>
      <c r="K1043" s="23" t="s">
        <v>491</v>
      </c>
      <c r="L1043" s="24">
        <v>9813.56</v>
      </c>
      <c r="M1043">
        <v>4</v>
      </c>
      <c r="N1043" s="25">
        <v>0</v>
      </c>
      <c r="O1043" s="24">
        <v>1680.08</v>
      </c>
      <c r="P1043" s="26">
        <f t="shared" si="96"/>
        <v>0.1711998500034646</v>
      </c>
      <c r="Q1043" t="str">
        <f t="shared" si="97"/>
        <v>Low</v>
      </c>
      <c r="R1043" t="str">
        <f t="shared" si="98"/>
        <v>None</v>
      </c>
      <c r="S1043" s="23">
        <f t="shared" si="99"/>
        <v>2022</v>
      </c>
      <c r="T1043" s="23">
        <f t="shared" si="100"/>
        <v>3</v>
      </c>
      <c r="U1043" t="str">
        <f t="shared" si="101"/>
        <v>Mar-2022</v>
      </c>
    </row>
    <row r="1044" spans="1:21" x14ac:dyDescent="0.3">
      <c r="A1044" t="s">
        <v>2653</v>
      </c>
      <c r="B1044" s="22">
        <v>45837</v>
      </c>
      <c r="C1044" s="22">
        <v>45840</v>
      </c>
      <c r="D1044" s="23" t="s">
        <v>78</v>
      </c>
      <c r="E1044" s="23" t="s">
        <v>448</v>
      </c>
      <c r="F1044" s="23" t="s">
        <v>80</v>
      </c>
      <c r="G1044" s="23" t="s">
        <v>63</v>
      </c>
      <c r="H1044" s="23" t="s">
        <v>172</v>
      </c>
      <c r="I1044" s="23" t="s">
        <v>83</v>
      </c>
      <c r="J1044" s="23" t="s">
        <v>84</v>
      </c>
      <c r="K1044" s="23" t="s">
        <v>257</v>
      </c>
      <c r="L1044" s="24">
        <v>20161.84</v>
      </c>
      <c r="M1044">
        <v>4</v>
      </c>
      <c r="N1044" s="25">
        <v>0.1</v>
      </c>
      <c r="O1044" s="24">
        <v>5477.12</v>
      </c>
      <c r="P1044" s="26">
        <f t="shared" si="96"/>
        <v>0.27165774552322602</v>
      </c>
      <c r="Q1044" t="str">
        <f t="shared" si="97"/>
        <v>Medium</v>
      </c>
      <c r="R1044" t="str">
        <f t="shared" si="98"/>
        <v>Low</v>
      </c>
      <c r="S1044" s="23">
        <f t="shared" si="99"/>
        <v>2025</v>
      </c>
      <c r="T1044" s="23">
        <f t="shared" si="100"/>
        <v>6</v>
      </c>
      <c r="U1044" t="str">
        <f t="shared" si="101"/>
        <v>Jun-2025</v>
      </c>
    </row>
    <row r="1045" spans="1:21" x14ac:dyDescent="0.3">
      <c r="A1045" t="s">
        <v>2655</v>
      </c>
      <c r="B1045" s="22">
        <v>45894</v>
      </c>
      <c r="C1045" s="22">
        <v>45897</v>
      </c>
      <c r="D1045" s="23" t="s">
        <v>102</v>
      </c>
      <c r="E1045" s="23" t="s">
        <v>1964</v>
      </c>
      <c r="F1045" s="23" t="s">
        <v>80</v>
      </c>
      <c r="G1045" s="23" t="s">
        <v>179</v>
      </c>
      <c r="H1045" s="23" t="s">
        <v>236</v>
      </c>
      <c r="I1045" s="23" t="s">
        <v>83</v>
      </c>
      <c r="J1045" s="23" t="s">
        <v>156</v>
      </c>
      <c r="K1045" s="23" t="s">
        <v>157</v>
      </c>
      <c r="L1045" s="24">
        <v>5934.29</v>
      </c>
      <c r="M1045">
        <v>1</v>
      </c>
      <c r="N1045" s="25">
        <v>0</v>
      </c>
      <c r="O1045" s="24">
        <v>1271.7</v>
      </c>
      <c r="P1045" s="26">
        <f t="shared" si="96"/>
        <v>0.21429690830748077</v>
      </c>
      <c r="Q1045" t="str">
        <f t="shared" si="97"/>
        <v>Medium</v>
      </c>
      <c r="R1045" t="str">
        <f t="shared" si="98"/>
        <v>None</v>
      </c>
      <c r="S1045" s="23">
        <f t="shared" si="99"/>
        <v>2025</v>
      </c>
      <c r="T1045" s="23">
        <f t="shared" si="100"/>
        <v>8</v>
      </c>
      <c r="U1045" t="str">
        <f t="shared" si="101"/>
        <v>Aug-2025</v>
      </c>
    </row>
    <row r="1046" spans="1:21" x14ac:dyDescent="0.3">
      <c r="A1046" t="s">
        <v>2656</v>
      </c>
      <c r="B1046" s="22">
        <v>44983</v>
      </c>
      <c r="C1046" s="22">
        <v>44985</v>
      </c>
      <c r="D1046" s="23" t="s">
        <v>78</v>
      </c>
      <c r="E1046" s="23" t="s">
        <v>2053</v>
      </c>
      <c r="F1046" s="23" t="s">
        <v>71</v>
      </c>
      <c r="G1046" s="23" t="s">
        <v>72</v>
      </c>
      <c r="H1046" s="23" t="s">
        <v>346</v>
      </c>
      <c r="I1046" s="23" t="s">
        <v>55</v>
      </c>
      <c r="J1046" s="23" t="s">
        <v>65</v>
      </c>
      <c r="K1046" s="23" t="s">
        <v>325</v>
      </c>
      <c r="L1046" s="24">
        <v>31057.08</v>
      </c>
      <c r="M1046">
        <v>4</v>
      </c>
      <c r="N1046" s="25">
        <v>0.1</v>
      </c>
      <c r="O1046" s="24">
        <v>11094.18</v>
      </c>
      <c r="P1046" s="26">
        <f t="shared" si="96"/>
        <v>0.35721903025010721</v>
      </c>
      <c r="Q1046" t="str">
        <f t="shared" si="97"/>
        <v>High</v>
      </c>
      <c r="R1046" t="str">
        <f t="shared" si="98"/>
        <v>Low</v>
      </c>
      <c r="S1046" s="23">
        <f t="shared" si="99"/>
        <v>2023</v>
      </c>
      <c r="T1046" s="23">
        <f t="shared" si="100"/>
        <v>2</v>
      </c>
      <c r="U1046" t="str">
        <f t="shared" si="101"/>
        <v>Feb-2023</v>
      </c>
    </row>
    <row r="1047" spans="1:21" x14ac:dyDescent="0.3">
      <c r="A1047" t="s">
        <v>2658</v>
      </c>
      <c r="B1047" s="22">
        <v>44932</v>
      </c>
      <c r="C1047" s="22">
        <v>44939</v>
      </c>
      <c r="D1047" s="23" t="s">
        <v>78</v>
      </c>
      <c r="E1047" s="23" t="s">
        <v>1244</v>
      </c>
      <c r="F1047" s="23" t="s">
        <v>80</v>
      </c>
      <c r="G1047" s="23" t="s">
        <v>63</v>
      </c>
      <c r="H1047" s="23" t="s">
        <v>64</v>
      </c>
      <c r="I1047" s="23" t="s">
        <v>96</v>
      </c>
      <c r="J1047" s="23" t="s">
        <v>166</v>
      </c>
      <c r="K1047" s="23" t="s">
        <v>762</v>
      </c>
      <c r="L1047" s="24">
        <v>41484.36</v>
      </c>
      <c r="M1047">
        <v>3</v>
      </c>
      <c r="N1047" s="25">
        <v>0.15</v>
      </c>
      <c r="O1047" s="24">
        <v>9160.73</v>
      </c>
      <c r="P1047" s="26">
        <f t="shared" si="96"/>
        <v>0.2208237031980245</v>
      </c>
      <c r="Q1047" t="str">
        <f t="shared" si="97"/>
        <v>Medium</v>
      </c>
      <c r="R1047" t="str">
        <f t="shared" si="98"/>
        <v>Medium</v>
      </c>
      <c r="S1047" s="23">
        <f t="shared" si="99"/>
        <v>2023</v>
      </c>
      <c r="T1047" s="23">
        <f t="shared" si="100"/>
        <v>1</v>
      </c>
      <c r="U1047" t="str">
        <f t="shared" si="101"/>
        <v>Jan-2023</v>
      </c>
    </row>
    <row r="1048" spans="1:21" x14ac:dyDescent="0.3">
      <c r="A1048" t="s">
        <v>2659</v>
      </c>
      <c r="B1048" s="22">
        <v>45146</v>
      </c>
      <c r="C1048" s="22">
        <v>45153</v>
      </c>
      <c r="D1048" s="23" t="s">
        <v>61</v>
      </c>
      <c r="E1048" s="23" t="s">
        <v>2662</v>
      </c>
      <c r="F1048" s="23" t="s">
        <v>52</v>
      </c>
      <c r="G1048" s="23" t="s">
        <v>81</v>
      </c>
      <c r="H1048" s="23" t="s">
        <v>82</v>
      </c>
      <c r="I1048" s="23" t="s">
        <v>55</v>
      </c>
      <c r="J1048" s="23" t="s">
        <v>173</v>
      </c>
      <c r="K1048" s="23" t="s">
        <v>780</v>
      </c>
      <c r="L1048" s="24">
        <v>4691.01</v>
      </c>
      <c r="M1048">
        <v>1</v>
      </c>
      <c r="N1048" s="25">
        <v>0.15</v>
      </c>
      <c r="O1048" s="24">
        <v>868.5</v>
      </c>
      <c r="P1048" s="26">
        <f t="shared" si="96"/>
        <v>0.1851413661450306</v>
      </c>
      <c r="Q1048" t="str">
        <f t="shared" si="97"/>
        <v>Low</v>
      </c>
      <c r="R1048" t="str">
        <f t="shared" si="98"/>
        <v>Medium</v>
      </c>
      <c r="S1048" s="23">
        <f t="shared" si="99"/>
        <v>2023</v>
      </c>
      <c r="T1048" s="23">
        <f t="shared" si="100"/>
        <v>8</v>
      </c>
      <c r="U1048" t="str">
        <f t="shared" si="101"/>
        <v>Aug-2023</v>
      </c>
    </row>
    <row r="1049" spans="1:21" x14ac:dyDescent="0.3">
      <c r="A1049" t="s">
        <v>2663</v>
      </c>
      <c r="B1049" s="22">
        <v>44888</v>
      </c>
      <c r="C1049" s="22">
        <v>44889</v>
      </c>
      <c r="D1049" s="23" t="s">
        <v>50</v>
      </c>
      <c r="E1049" s="23" t="s">
        <v>1171</v>
      </c>
      <c r="F1049" s="23" t="s">
        <v>80</v>
      </c>
      <c r="G1049" s="23" t="s">
        <v>53</v>
      </c>
      <c r="H1049" s="23" t="s">
        <v>246</v>
      </c>
      <c r="I1049" s="23" t="s">
        <v>118</v>
      </c>
      <c r="J1049" s="23" t="s">
        <v>191</v>
      </c>
      <c r="K1049" s="23" t="s">
        <v>829</v>
      </c>
      <c r="L1049" s="24">
        <v>69115.62</v>
      </c>
      <c r="M1049">
        <v>7</v>
      </c>
      <c r="N1049" s="25">
        <v>0.1</v>
      </c>
      <c r="O1049" s="24">
        <v>12900.44</v>
      </c>
      <c r="P1049" s="26">
        <f t="shared" si="96"/>
        <v>0.1866501378414894</v>
      </c>
      <c r="Q1049" t="str">
        <f t="shared" si="97"/>
        <v>Low</v>
      </c>
      <c r="R1049" t="str">
        <f t="shared" si="98"/>
        <v>Low</v>
      </c>
      <c r="S1049" s="23">
        <f t="shared" si="99"/>
        <v>2022</v>
      </c>
      <c r="T1049" s="23">
        <f t="shared" si="100"/>
        <v>11</v>
      </c>
      <c r="U1049" t="str">
        <f t="shared" si="101"/>
        <v>Nov-2022</v>
      </c>
    </row>
    <row r="1050" spans="1:21" x14ac:dyDescent="0.3">
      <c r="A1050" t="s">
        <v>2664</v>
      </c>
      <c r="B1050" s="22">
        <v>44807</v>
      </c>
      <c r="C1050" s="22">
        <v>44810</v>
      </c>
      <c r="D1050" s="23" t="s">
        <v>61</v>
      </c>
      <c r="E1050" s="23" t="s">
        <v>963</v>
      </c>
      <c r="F1050" s="23" t="s">
        <v>52</v>
      </c>
      <c r="G1050" s="23" t="s">
        <v>81</v>
      </c>
      <c r="H1050" s="23" t="s">
        <v>82</v>
      </c>
      <c r="I1050" s="23" t="s">
        <v>96</v>
      </c>
      <c r="J1050" s="23" t="s">
        <v>135</v>
      </c>
      <c r="K1050" s="23" t="s">
        <v>395</v>
      </c>
      <c r="L1050" s="24">
        <v>2948.42</v>
      </c>
      <c r="M1050">
        <v>2</v>
      </c>
      <c r="N1050" s="25">
        <v>0.05</v>
      </c>
      <c r="O1050" s="24">
        <v>801.61</v>
      </c>
      <c r="P1050" s="26">
        <f t="shared" si="96"/>
        <v>0.2718778193066117</v>
      </c>
      <c r="Q1050" t="str">
        <f t="shared" si="97"/>
        <v>Medium</v>
      </c>
      <c r="R1050" t="str">
        <f t="shared" si="98"/>
        <v>Low</v>
      </c>
      <c r="S1050" s="23">
        <f t="shared" si="99"/>
        <v>2022</v>
      </c>
      <c r="T1050" s="23">
        <f t="shared" si="100"/>
        <v>9</v>
      </c>
      <c r="U1050" t="str">
        <f t="shared" si="101"/>
        <v>Sep-2022</v>
      </c>
    </row>
    <row r="1051" spans="1:21" x14ac:dyDescent="0.3">
      <c r="A1051" t="s">
        <v>2666</v>
      </c>
      <c r="B1051" s="22">
        <v>45749</v>
      </c>
      <c r="C1051" s="22">
        <v>45755</v>
      </c>
      <c r="D1051" s="23" t="s">
        <v>78</v>
      </c>
      <c r="E1051" s="23" t="s">
        <v>2245</v>
      </c>
      <c r="F1051" s="23" t="s">
        <v>80</v>
      </c>
      <c r="G1051" s="23" t="s">
        <v>179</v>
      </c>
      <c r="H1051" s="23" t="s">
        <v>236</v>
      </c>
      <c r="I1051" s="23" t="s">
        <v>55</v>
      </c>
      <c r="J1051" s="23" t="s">
        <v>65</v>
      </c>
      <c r="K1051" s="23" t="s">
        <v>91</v>
      </c>
      <c r="L1051" s="24">
        <v>12167.16</v>
      </c>
      <c r="M1051">
        <v>2</v>
      </c>
      <c r="N1051" s="25">
        <v>0.15</v>
      </c>
      <c r="O1051" s="24">
        <v>4059.53</v>
      </c>
      <c r="P1051" s="26">
        <f t="shared" si="96"/>
        <v>0.33364647132116287</v>
      </c>
      <c r="Q1051" t="str">
        <f t="shared" si="97"/>
        <v>High</v>
      </c>
      <c r="R1051" t="str">
        <f t="shared" si="98"/>
        <v>Medium</v>
      </c>
      <c r="S1051" s="23">
        <f t="shared" si="99"/>
        <v>2025</v>
      </c>
      <c r="T1051" s="23">
        <f t="shared" si="100"/>
        <v>4</v>
      </c>
      <c r="U1051" t="str">
        <f t="shared" si="101"/>
        <v>Apr-2025</v>
      </c>
    </row>
    <row r="1052" spans="1:21" x14ac:dyDescent="0.3">
      <c r="A1052" t="s">
        <v>2668</v>
      </c>
      <c r="B1052" s="22">
        <v>45580</v>
      </c>
      <c r="C1052" s="22">
        <v>45584</v>
      </c>
      <c r="D1052" s="23" t="s">
        <v>102</v>
      </c>
      <c r="E1052" s="23" t="s">
        <v>800</v>
      </c>
      <c r="F1052" s="23" t="s">
        <v>52</v>
      </c>
      <c r="G1052" s="23" t="s">
        <v>179</v>
      </c>
      <c r="H1052" s="23" t="s">
        <v>180</v>
      </c>
      <c r="I1052" s="23" t="s">
        <v>55</v>
      </c>
      <c r="J1052" s="23" t="s">
        <v>141</v>
      </c>
      <c r="K1052" s="23" t="s">
        <v>241</v>
      </c>
      <c r="L1052" s="24">
        <v>54196.45</v>
      </c>
      <c r="M1052">
        <v>5</v>
      </c>
      <c r="N1052" s="25">
        <v>0.05</v>
      </c>
      <c r="O1052" s="24">
        <v>10272.34</v>
      </c>
      <c r="P1052" s="26">
        <f t="shared" si="96"/>
        <v>0.18953898271934785</v>
      </c>
      <c r="Q1052" t="str">
        <f t="shared" si="97"/>
        <v>Low</v>
      </c>
      <c r="R1052" t="str">
        <f t="shared" si="98"/>
        <v>Low</v>
      </c>
      <c r="S1052" s="23">
        <f t="shared" si="99"/>
        <v>2024</v>
      </c>
      <c r="T1052" s="23">
        <f t="shared" si="100"/>
        <v>10</v>
      </c>
      <c r="U1052" t="str">
        <f t="shared" si="101"/>
        <v>Oct-2024</v>
      </c>
    </row>
    <row r="1053" spans="1:21" x14ac:dyDescent="0.3">
      <c r="A1053" t="s">
        <v>2669</v>
      </c>
      <c r="B1053" s="22">
        <v>44611</v>
      </c>
      <c r="C1053" s="22">
        <v>44617</v>
      </c>
      <c r="D1053" s="23" t="s">
        <v>78</v>
      </c>
      <c r="E1053" s="23" t="s">
        <v>2670</v>
      </c>
      <c r="F1053" s="23" t="s">
        <v>80</v>
      </c>
      <c r="G1053" s="23" t="s">
        <v>63</v>
      </c>
      <c r="H1053" s="23" t="s">
        <v>213</v>
      </c>
      <c r="I1053" s="23" t="s">
        <v>55</v>
      </c>
      <c r="J1053" s="23" t="s">
        <v>56</v>
      </c>
      <c r="K1053" s="23" t="s">
        <v>74</v>
      </c>
      <c r="L1053" s="24">
        <v>95368.48</v>
      </c>
      <c r="M1053">
        <v>8</v>
      </c>
      <c r="N1053" s="25">
        <v>0.25</v>
      </c>
      <c r="O1053" s="24">
        <v>13438.79</v>
      </c>
      <c r="P1053" s="26">
        <f t="shared" si="96"/>
        <v>0.1409143775805172</v>
      </c>
      <c r="Q1053" t="str">
        <f t="shared" si="97"/>
        <v>Low</v>
      </c>
      <c r="R1053" t="str">
        <f t="shared" si="98"/>
        <v>High</v>
      </c>
      <c r="S1053" s="23">
        <f t="shared" si="99"/>
        <v>2022</v>
      </c>
      <c r="T1053" s="23">
        <f t="shared" si="100"/>
        <v>2</v>
      </c>
      <c r="U1053" t="str">
        <f t="shared" si="101"/>
        <v>Feb-2022</v>
      </c>
    </row>
    <row r="1054" spans="1:21" x14ac:dyDescent="0.3">
      <c r="A1054" t="s">
        <v>2671</v>
      </c>
      <c r="B1054" s="22">
        <v>44658</v>
      </c>
      <c r="C1054" s="22">
        <v>44661</v>
      </c>
      <c r="D1054" s="23" t="s">
        <v>78</v>
      </c>
      <c r="E1054" s="23" t="s">
        <v>2662</v>
      </c>
      <c r="F1054" s="23" t="s">
        <v>71</v>
      </c>
      <c r="G1054" s="23" t="s">
        <v>63</v>
      </c>
      <c r="H1054" s="23" t="s">
        <v>202</v>
      </c>
      <c r="I1054" s="23" t="s">
        <v>83</v>
      </c>
      <c r="J1054" s="23" t="s">
        <v>84</v>
      </c>
      <c r="K1054" s="23" t="s">
        <v>257</v>
      </c>
      <c r="L1054" s="24">
        <v>73830.149999999994</v>
      </c>
      <c r="M1054">
        <v>9</v>
      </c>
      <c r="N1054" s="25">
        <v>0.1</v>
      </c>
      <c r="O1054" s="24">
        <v>14365.95</v>
      </c>
      <c r="P1054" s="26">
        <f t="shared" si="96"/>
        <v>0.1945810756174815</v>
      </c>
      <c r="Q1054" t="str">
        <f t="shared" si="97"/>
        <v>Low</v>
      </c>
      <c r="R1054" t="str">
        <f t="shared" si="98"/>
        <v>Low</v>
      </c>
      <c r="S1054" s="23">
        <f t="shared" si="99"/>
        <v>2022</v>
      </c>
      <c r="T1054" s="23">
        <f t="shared" si="100"/>
        <v>4</v>
      </c>
      <c r="U1054" t="str">
        <f t="shared" si="101"/>
        <v>Apr-2022</v>
      </c>
    </row>
    <row r="1055" spans="1:21" x14ac:dyDescent="0.3">
      <c r="A1055" t="s">
        <v>2674</v>
      </c>
      <c r="B1055" s="22">
        <v>45272</v>
      </c>
      <c r="C1055" s="22">
        <v>45276</v>
      </c>
      <c r="D1055" s="23" t="s">
        <v>61</v>
      </c>
      <c r="E1055" s="23" t="s">
        <v>265</v>
      </c>
      <c r="F1055" s="23" t="s">
        <v>71</v>
      </c>
      <c r="G1055" s="23" t="s">
        <v>63</v>
      </c>
      <c r="H1055" s="23" t="s">
        <v>64</v>
      </c>
      <c r="I1055" s="23" t="s">
        <v>118</v>
      </c>
      <c r="J1055" s="23" t="s">
        <v>303</v>
      </c>
      <c r="K1055" s="23" t="s">
        <v>421</v>
      </c>
      <c r="L1055" s="24">
        <v>81604.160000000003</v>
      </c>
      <c r="M1055">
        <v>8</v>
      </c>
      <c r="N1055" s="25">
        <v>0.15</v>
      </c>
      <c r="O1055" s="24">
        <v>21496.99</v>
      </c>
      <c r="P1055" s="26">
        <f t="shared" si="96"/>
        <v>0.26343007513342459</v>
      </c>
      <c r="Q1055" t="str">
        <f t="shared" si="97"/>
        <v>Medium</v>
      </c>
      <c r="R1055" t="str">
        <f t="shared" si="98"/>
        <v>Medium</v>
      </c>
      <c r="S1055" s="23">
        <f t="shared" si="99"/>
        <v>2023</v>
      </c>
      <c r="T1055" s="23">
        <f t="shared" si="100"/>
        <v>12</v>
      </c>
      <c r="U1055" t="str">
        <f t="shared" si="101"/>
        <v>Dec-2023</v>
      </c>
    </row>
    <row r="1056" spans="1:21" x14ac:dyDescent="0.3">
      <c r="A1056" t="s">
        <v>2677</v>
      </c>
      <c r="B1056" s="22">
        <v>45446</v>
      </c>
      <c r="C1056" s="22">
        <v>45447</v>
      </c>
      <c r="D1056" s="23" t="s">
        <v>78</v>
      </c>
      <c r="E1056" s="23" t="s">
        <v>850</v>
      </c>
      <c r="F1056" s="23" t="s">
        <v>71</v>
      </c>
      <c r="G1056" s="23" t="s">
        <v>63</v>
      </c>
      <c r="H1056" s="23" t="s">
        <v>202</v>
      </c>
      <c r="I1056" s="23" t="s">
        <v>83</v>
      </c>
      <c r="J1056" s="23" t="s">
        <v>449</v>
      </c>
      <c r="K1056" s="23" t="s">
        <v>450</v>
      </c>
      <c r="L1056" s="24">
        <v>124117.38</v>
      </c>
      <c r="M1056">
        <v>9</v>
      </c>
      <c r="N1056" s="25">
        <v>0.25</v>
      </c>
      <c r="O1056" s="24">
        <v>33859.599999999999</v>
      </c>
      <c r="P1056" s="26">
        <f t="shared" si="96"/>
        <v>0.27280305143405376</v>
      </c>
      <c r="Q1056" t="str">
        <f t="shared" si="97"/>
        <v>Medium</v>
      </c>
      <c r="R1056" t="str">
        <f t="shared" si="98"/>
        <v>High</v>
      </c>
      <c r="S1056" s="23">
        <f t="shared" si="99"/>
        <v>2024</v>
      </c>
      <c r="T1056" s="23">
        <f t="shared" si="100"/>
        <v>6</v>
      </c>
      <c r="U1056" t="str">
        <f t="shared" si="101"/>
        <v>Jun-2024</v>
      </c>
    </row>
    <row r="1057" spans="1:21" x14ac:dyDescent="0.3">
      <c r="A1057" t="s">
        <v>2679</v>
      </c>
      <c r="B1057" s="22">
        <v>45261</v>
      </c>
      <c r="C1057" s="22">
        <v>45266</v>
      </c>
      <c r="D1057" s="23" t="s">
        <v>61</v>
      </c>
      <c r="E1057" s="23" t="s">
        <v>444</v>
      </c>
      <c r="F1057" s="23" t="s">
        <v>52</v>
      </c>
      <c r="G1057" s="23" t="s">
        <v>63</v>
      </c>
      <c r="H1057" s="23" t="s">
        <v>213</v>
      </c>
      <c r="I1057" s="23" t="s">
        <v>96</v>
      </c>
      <c r="J1057" s="23" t="s">
        <v>111</v>
      </c>
      <c r="K1057" s="23" t="s">
        <v>225</v>
      </c>
      <c r="L1057" s="24">
        <v>7391.52</v>
      </c>
      <c r="M1057">
        <v>9</v>
      </c>
      <c r="N1057" s="25">
        <v>0</v>
      </c>
      <c r="O1057" s="24">
        <v>1893.22</v>
      </c>
      <c r="P1057" s="26">
        <f t="shared" si="96"/>
        <v>0.25613405632400371</v>
      </c>
      <c r="Q1057" t="str">
        <f t="shared" si="97"/>
        <v>Medium</v>
      </c>
      <c r="R1057" t="str">
        <f t="shared" si="98"/>
        <v>None</v>
      </c>
      <c r="S1057" s="23">
        <f t="shared" si="99"/>
        <v>2023</v>
      </c>
      <c r="T1057" s="23">
        <f t="shared" si="100"/>
        <v>12</v>
      </c>
      <c r="U1057" t="str">
        <f t="shared" si="101"/>
        <v>Dec-2023</v>
      </c>
    </row>
    <row r="1058" spans="1:21" x14ac:dyDescent="0.3">
      <c r="A1058" t="s">
        <v>2680</v>
      </c>
      <c r="B1058" s="22">
        <v>45083</v>
      </c>
      <c r="C1058" s="22">
        <v>45088</v>
      </c>
      <c r="D1058" s="23" t="s">
        <v>61</v>
      </c>
      <c r="E1058" s="23" t="s">
        <v>2480</v>
      </c>
      <c r="F1058" s="23" t="s">
        <v>71</v>
      </c>
      <c r="G1058" s="23" t="s">
        <v>81</v>
      </c>
      <c r="H1058" s="23" t="s">
        <v>95</v>
      </c>
      <c r="I1058" s="23" t="s">
        <v>118</v>
      </c>
      <c r="J1058" s="23" t="s">
        <v>119</v>
      </c>
      <c r="K1058" s="23" t="s">
        <v>270</v>
      </c>
      <c r="L1058" s="24">
        <v>24095.82</v>
      </c>
      <c r="M1058">
        <v>7</v>
      </c>
      <c r="N1058" s="25">
        <v>0.1</v>
      </c>
      <c r="O1058" s="24">
        <v>4609.2700000000004</v>
      </c>
      <c r="P1058" s="26">
        <f t="shared" si="96"/>
        <v>0.19128919455739629</v>
      </c>
      <c r="Q1058" t="str">
        <f t="shared" si="97"/>
        <v>Low</v>
      </c>
      <c r="R1058" t="str">
        <f t="shared" si="98"/>
        <v>Low</v>
      </c>
      <c r="S1058" s="23">
        <f t="shared" si="99"/>
        <v>2023</v>
      </c>
      <c r="T1058" s="23">
        <f t="shared" si="100"/>
        <v>6</v>
      </c>
      <c r="U1058" t="str">
        <f t="shared" si="101"/>
        <v>Jun-2023</v>
      </c>
    </row>
    <row r="1059" spans="1:21" x14ac:dyDescent="0.3">
      <c r="A1059" t="s">
        <v>2682</v>
      </c>
      <c r="B1059" s="22">
        <v>45970</v>
      </c>
      <c r="C1059" s="22">
        <v>45977</v>
      </c>
      <c r="D1059" s="23" t="s">
        <v>50</v>
      </c>
      <c r="E1059" s="23" t="s">
        <v>1111</v>
      </c>
      <c r="F1059" s="23" t="s">
        <v>52</v>
      </c>
      <c r="G1059" s="23" t="s">
        <v>53</v>
      </c>
      <c r="H1059" s="23" t="s">
        <v>54</v>
      </c>
      <c r="I1059" s="23" t="s">
        <v>55</v>
      </c>
      <c r="J1059" s="23" t="s">
        <v>56</v>
      </c>
      <c r="K1059" s="23" t="s">
        <v>57</v>
      </c>
      <c r="L1059" s="24">
        <v>20970.14</v>
      </c>
      <c r="M1059">
        <v>2</v>
      </c>
      <c r="N1059" s="25">
        <v>0.1</v>
      </c>
      <c r="O1059" s="24">
        <v>6408.21</v>
      </c>
      <c r="P1059" s="26">
        <f t="shared" si="96"/>
        <v>0.30558737328410779</v>
      </c>
      <c r="Q1059" t="str">
        <f t="shared" si="97"/>
        <v>High</v>
      </c>
      <c r="R1059" t="str">
        <f t="shared" si="98"/>
        <v>Low</v>
      </c>
      <c r="S1059" s="23">
        <f t="shared" si="99"/>
        <v>2025</v>
      </c>
      <c r="T1059" s="23">
        <f t="shared" si="100"/>
        <v>11</v>
      </c>
      <c r="U1059" t="str">
        <f t="shared" si="101"/>
        <v>Nov-2025</v>
      </c>
    </row>
    <row r="1060" spans="1:21" x14ac:dyDescent="0.3">
      <c r="A1060" t="s">
        <v>2684</v>
      </c>
      <c r="B1060" s="22">
        <v>45393</v>
      </c>
      <c r="C1060" s="22">
        <v>45396</v>
      </c>
      <c r="D1060" s="23" t="s">
        <v>61</v>
      </c>
      <c r="E1060" s="23" t="s">
        <v>603</v>
      </c>
      <c r="F1060" s="23" t="s">
        <v>52</v>
      </c>
      <c r="G1060" s="23" t="s">
        <v>81</v>
      </c>
      <c r="H1060" s="23" t="s">
        <v>82</v>
      </c>
      <c r="I1060" s="23" t="s">
        <v>55</v>
      </c>
      <c r="J1060" s="23" t="s">
        <v>141</v>
      </c>
      <c r="K1060" s="23" t="s">
        <v>142</v>
      </c>
      <c r="L1060" s="24">
        <v>11794.28</v>
      </c>
      <c r="M1060">
        <v>4</v>
      </c>
      <c r="N1060" s="25">
        <v>0.25</v>
      </c>
      <c r="O1060" s="24">
        <v>3380.53</v>
      </c>
      <c r="P1060" s="26">
        <f t="shared" si="96"/>
        <v>0.28662453324832038</v>
      </c>
      <c r="Q1060" t="str">
        <f t="shared" si="97"/>
        <v>Medium</v>
      </c>
      <c r="R1060" t="str">
        <f t="shared" si="98"/>
        <v>High</v>
      </c>
      <c r="S1060" s="23">
        <f t="shared" si="99"/>
        <v>2024</v>
      </c>
      <c r="T1060" s="23">
        <f t="shared" si="100"/>
        <v>4</v>
      </c>
      <c r="U1060" t="str">
        <f t="shared" si="101"/>
        <v>Apr-2024</v>
      </c>
    </row>
    <row r="1061" spans="1:21" x14ac:dyDescent="0.3">
      <c r="A1061" t="s">
        <v>2685</v>
      </c>
      <c r="B1061" s="22">
        <v>45081</v>
      </c>
      <c r="C1061" s="22">
        <v>45085</v>
      </c>
      <c r="D1061" s="23" t="s">
        <v>50</v>
      </c>
      <c r="E1061" s="23" t="s">
        <v>2133</v>
      </c>
      <c r="F1061" s="23" t="s">
        <v>80</v>
      </c>
      <c r="G1061" s="23" t="s">
        <v>63</v>
      </c>
      <c r="H1061" s="23" t="s">
        <v>213</v>
      </c>
      <c r="I1061" s="23" t="s">
        <v>118</v>
      </c>
      <c r="J1061" s="23" t="s">
        <v>230</v>
      </c>
      <c r="K1061" s="23" t="s">
        <v>351</v>
      </c>
      <c r="L1061" s="24">
        <v>19710.240000000002</v>
      </c>
      <c r="M1061">
        <v>6</v>
      </c>
      <c r="N1061" s="25">
        <v>0.15</v>
      </c>
      <c r="O1061" s="24">
        <v>4107.7700000000004</v>
      </c>
      <c r="P1061" s="26">
        <f t="shared" si="96"/>
        <v>0.20840791385594493</v>
      </c>
      <c r="Q1061" t="str">
        <f t="shared" si="97"/>
        <v>Medium</v>
      </c>
      <c r="R1061" t="str">
        <f t="shared" si="98"/>
        <v>Medium</v>
      </c>
      <c r="S1061" s="23">
        <f t="shared" si="99"/>
        <v>2023</v>
      </c>
      <c r="T1061" s="23">
        <f t="shared" si="100"/>
        <v>6</v>
      </c>
      <c r="U1061" t="str">
        <f t="shared" si="101"/>
        <v>Jun-2023</v>
      </c>
    </row>
    <row r="1062" spans="1:21" x14ac:dyDescent="0.3">
      <c r="A1062" t="s">
        <v>2686</v>
      </c>
      <c r="B1062" s="22">
        <v>45541</v>
      </c>
      <c r="C1062" s="22">
        <v>45547</v>
      </c>
      <c r="D1062" s="23" t="s">
        <v>50</v>
      </c>
      <c r="E1062" s="23" t="s">
        <v>2178</v>
      </c>
      <c r="F1062" s="23" t="s">
        <v>71</v>
      </c>
      <c r="G1062" s="23" t="s">
        <v>72</v>
      </c>
      <c r="H1062" s="23" t="s">
        <v>73</v>
      </c>
      <c r="I1062" s="23" t="s">
        <v>55</v>
      </c>
      <c r="J1062" s="23" t="s">
        <v>141</v>
      </c>
      <c r="K1062" s="23" t="s">
        <v>241</v>
      </c>
      <c r="L1062" s="24">
        <v>103563.12</v>
      </c>
      <c r="M1062">
        <v>8</v>
      </c>
      <c r="N1062" s="25">
        <v>0.15</v>
      </c>
      <c r="O1062" s="24">
        <v>18641.87</v>
      </c>
      <c r="P1062" s="26">
        <f t="shared" si="96"/>
        <v>0.18000490908346523</v>
      </c>
      <c r="Q1062" t="str">
        <f t="shared" si="97"/>
        <v>Low</v>
      </c>
      <c r="R1062" t="str">
        <f t="shared" si="98"/>
        <v>Medium</v>
      </c>
      <c r="S1062" s="23">
        <f t="shared" si="99"/>
        <v>2024</v>
      </c>
      <c r="T1062" s="23">
        <f t="shared" si="100"/>
        <v>9</v>
      </c>
      <c r="U1062" t="str">
        <f t="shared" si="101"/>
        <v>Sep-2024</v>
      </c>
    </row>
    <row r="1063" spans="1:21" x14ac:dyDescent="0.3">
      <c r="A1063" t="s">
        <v>2687</v>
      </c>
      <c r="B1063" s="22">
        <v>44762</v>
      </c>
      <c r="C1063" s="22">
        <v>44766</v>
      </c>
      <c r="D1063" s="23" t="s">
        <v>78</v>
      </c>
      <c r="E1063" s="23" t="s">
        <v>779</v>
      </c>
      <c r="F1063" s="23" t="s">
        <v>71</v>
      </c>
      <c r="G1063" s="23" t="s">
        <v>81</v>
      </c>
      <c r="H1063" s="23" t="s">
        <v>186</v>
      </c>
      <c r="I1063" s="23" t="s">
        <v>55</v>
      </c>
      <c r="J1063" s="23" t="s">
        <v>56</v>
      </c>
      <c r="K1063" s="23" t="s">
        <v>151</v>
      </c>
      <c r="L1063" s="24">
        <v>14060.88</v>
      </c>
      <c r="M1063">
        <v>9</v>
      </c>
      <c r="N1063" s="25">
        <v>0.05</v>
      </c>
      <c r="O1063" s="24">
        <v>2924.44</v>
      </c>
      <c r="P1063" s="26">
        <f t="shared" si="96"/>
        <v>0.20798413755042361</v>
      </c>
      <c r="Q1063" t="str">
        <f t="shared" si="97"/>
        <v>Medium</v>
      </c>
      <c r="R1063" t="str">
        <f t="shared" si="98"/>
        <v>Low</v>
      </c>
      <c r="S1063" s="23">
        <f t="shared" si="99"/>
        <v>2022</v>
      </c>
      <c r="T1063" s="23">
        <f t="shared" si="100"/>
        <v>7</v>
      </c>
      <c r="U1063" t="str">
        <f t="shared" si="101"/>
        <v>Jul-2022</v>
      </c>
    </row>
    <row r="1064" spans="1:21" x14ac:dyDescent="0.3">
      <c r="A1064" t="s">
        <v>2688</v>
      </c>
      <c r="B1064" s="22">
        <v>45854</v>
      </c>
      <c r="C1064" s="22">
        <v>45855</v>
      </c>
      <c r="D1064" s="23" t="s">
        <v>102</v>
      </c>
      <c r="E1064" s="23" t="s">
        <v>588</v>
      </c>
      <c r="F1064" s="23" t="s">
        <v>52</v>
      </c>
      <c r="G1064" s="23" t="s">
        <v>179</v>
      </c>
      <c r="H1064" s="23" t="s">
        <v>236</v>
      </c>
      <c r="I1064" s="23" t="s">
        <v>55</v>
      </c>
      <c r="J1064" s="23" t="s">
        <v>141</v>
      </c>
      <c r="K1064" s="23" t="s">
        <v>978</v>
      </c>
      <c r="L1064" s="24">
        <v>105318.18</v>
      </c>
      <c r="M1064">
        <v>9</v>
      </c>
      <c r="N1064" s="25">
        <v>0.15</v>
      </c>
      <c r="O1064" s="24">
        <v>30961.65</v>
      </c>
      <c r="P1064" s="26">
        <f t="shared" si="96"/>
        <v>0.29398200766477356</v>
      </c>
      <c r="Q1064" t="str">
        <f t="shared" si="97"/>
        <v>Medium</v>
      </c>
      <c r="R1064" t="str">
        <f t="shared" si="98"/>
        <v>Medium</v>
      </c>
      <c r="S1064" s="23">
        <f t="shared" si="99"/>
        <v>2025</v>
      </c>
      <c r="T1064" s="23">
        <f t="shared" si="100"/>
        <v>7</v>
      </c>
      <c r="U1064" t="str">
        <f t="shared" si="101"/>
        <v>Jul-2025</v>
      </c>
    </row>
    <row r="1065" spans="1:21" x14ac:dyDescent="0.3">
      <c r="A1065" t="s">
        <v>2690</v>
      </c>
      <c r="B1065" s="22">
        <v>45402</v>
      </c>
      <c r="C1065" s="22">
        <v>45403</v>
      </c>
      <c r="D1065" s="23" t="s">
        <v>50</v>
      </c>
      <c r="E1065" s="23" t="s">
        <v>1770</v>
      </c>
      <c r="F1065" s="23" t="s">
        <v>80</v>
      </c>
      <c r="G1065" s="23" t="s">
        <v>81</v>
      </c>
      <c r="H1065" s="23" t="s">
        <v>186</v>
      </c>
      <c r="I1065" s="23" t="s">
        <v>55</v>
      </c>
      <c r="J1065" s="23" t="s">
        <v>65</v>
      </c>
      <c r="K1065" s="23" t="s">
        <v>66</v>
      </c>
      <c r="L1065" s="24">
        <v>52587.7</v>
      </c>
      <c r="M1065">
        <v>5</v>
      </c>
      <c r="N1065" s="25">
        <v>0.15</v>
      </c>
      <c r="O1065" s="24">
        <v>8925.2999999999993</v>
      </c>
      <c r="P1065" s="26">
        <f t="shared" si="96"/>
        <v>0.16972219739596903</v>
      </c>
      <c r="Q1065" t="str">
        <f t="shared" si="97"/>
        <v>Low</v>
      </c>
      <c r="R1065" t="str">
        <f t="shared" si="98"/>
        <v>Medium</v>
      </c>
      <c r="S1065" s="23">
        <f t="shared" si="99"/>
        <v>2024</v>
      </c>
      <c r="T1065" s="23">
        <f t="shared" si="100"/>
        <v>4</v>
      </c>
      <c r="U1065" t="str">
        <f t="shared" si="101"/>
        <v>Apr-2024</v>
      </c>
    </row>
    <row r="1066" spans="1:21" x14ac:dyDescent="0.3">
      <c r="A1066" t="s">
        <v>2691</v>
      </c>
      <c r="B1066" s="22">
        <v>45659</v>
      </c>
      <c r="C1066" s="22">
        <v>45665</v>
      </c>
      <c r="D1066" s="23" t="s">
        <v>50</v>
      </c>
      <c r="E1066" s="23" t="s">
        <v>324</v>
      </c>
      <c r="F1066" s="23" t="s">
        <v>52</v>
      </c>
      <c r="G1066" s="23" t="s">
        <v>179</v>
      </c>
      <c r="H1066" s="23" t="s">
        <v>236</v>
      </c>
      <c r="I1066" s="23" t="s">
        <v>83</v>
      </c>
      <c r="J1066" s="23" t="s">
        <v>379</v>
      </c>
      <c r="K1066" s="23" t="s">
        <v>562</v>
      </c>
      <c r="L1066" s="24">
        <v>2367.84</v>
      </c>
      <c r="M1066">
        <v>3</v>
      </c>
      <c r="N1066" s="25">
        <v>0.2</v>
      </c>
      <c r="O1066" s="24">
        <v>600.76</v>
      </c>
      <c r="P1066" s="26">
        <f t="shared" si="96"/>
        <v>0.25371646732887354</v>
      </c>
      <c r="Q1066" t="str">
        <f t="shared" si="97"/>
        <v>Medium</v>
      </c>
      <c r="R1066" t="str">
        <f t="shared" si="98"/>
        <v>Medium</v>
      </c>
      <c r="S1066" s="23">
        <f t="shared" si="99"/>
        <v>2025</v>
      </c>
      <c r="T1066" s="23">
        <f t="shared" si="100"/>
        <v>1</v>
      </c>
      <c r="U1066" t="str">
        <f t="shared" si="101"/>
        <v>Jan-2025</v>
      </c>
    </row>
    <row r="1067" spans="1:21" x14ac:dyDescent="0.3">
      <c r="A1067" t="s">
        <v>2692</v>
      </c>
      <c r="B1067" s="22">
        <v>44786</v>
      </c>
      <c r="C1067" s="22">
        <v>44792</v>
      </c>
      <c r="D1067" s="23" t="s">
        <v>61</v>
      </c>
      <c r="E1067" s="23" t="s">
        <v>1159</v>
      </c>
      <c r="F1067" s="23" t="s">
        <v>71</v>
      </c>
      <c r="G1067" s="23" t="s">
        <v>63</v>
      </c>
      <c r="H1067" s="23" t="s">
        <v>172</v>
      </c>
      <c r="I1067" s="23" t="s">
        <v>55</v>
      </c>
      <c r="J1067" s="23" t="s">
        <v>56</v>
      </c>
      <c r="K1067" s="23" t="s">
        <v>74</v>
      </c>
      <c r="L1067" s="24">
        <v>34897.35</v>
      </c>
      <c r="M1067">
        <v>3</v>
      </c>
      <c r="N1067" s="25">
        <v>0</v>
      </c>
      <c r="O1067" s="24">
        <v>11321.78</v>
      </c>
      <c r="P1067" s="26">
        <f t="shared" si="96"/>
        <v>0.32443093816579199</v>
      </c>
      <c r="Q1067" t="str">
        <f t="shared" si="97"/>
        <v>High</v>
      </c>
      <c r="R1067" t="str">
        <f t="shared" si="98"/>
        <v>None</v>
      </c>
      <c r="S1067" s="23">
        <f t="shared" si="99"/>
        <v>2022</v>
      </c>
      <c r="T1067" s="23">
        <f t="shared" si="100"/>
        <v>8</v>
      </c>
      <c r="U1067" t="str">
        <f t="shared" si="101"/>
        <v>Aug-2022</v>
      </c>
    </row>
    <row r="1068" spans="1:21" x14ac:dyDescent="0.3">
      <c r="A1068" t="s">
        <v>2694</v>
      </c>
      <c r="B1068" s="22">
        <v>45019</v>
      </c>
      <c r="C1068" s="22">
        <v>45022</v>
      </c>
      <c r="D1068" s="23" t="s">
        <v>102</v>
      </c>
      <c r="E1068" s="23" t="s">
        <v>1111</v>
      </c>
      <c r="F1068" s="23" t="s">
        <v>80</v>
      </c>
      <c r="G1068" s="23" t="s">
        <v>81</v>
      </c>
      <c r="H1068" s="23" t="s">
        <v>82</v>
      </c>
      <c r="I1068" s="23" t="s">
        <v>83</v>
      </c>
      <c r="J1068" s="23" t="s">
        <v>156</v>
      </c>
      <c r="K1068" s="23" t="s">
        <v>157</v>
      </c>
      <c r="L1068" s="24">
        <v>85290.1</v>
      </c>
      <c r="M1068">
        <v>10</v>
      </c>
      <c r="N1068" s="25">
        <v>0.15</v>
      </c>
      <c r="O1068" s="24">
        <v>20006.419999999998</v>
      </c>
      <c r="P1068" s="26">
        <f t="shared" si="96"/>
        <v>0.23456907659857354</v>
      </c>
      <c r="Q1068" t="str">
        <f t="shared" si="97"/>
        <v>Medium</v>
      </c>
      <c r="R1068" t="str">
        <f t="shared" si="98"/>
        <v>Medium</v>
      </c>
      <c r="S1068" s="23">
        <f t="shared" si="99"/>
        <v>2023</v>
      </c>
      <c r="T1068" s="23">
        <f t="shared" si="100"/>
        <v>4</v>
      </c>
      <c r="U1068" t="str">
        <f t="shared" si="101"/>
        <v>Apr-2023</v>
      </c>
    </row>
    <row r="1069" spans="1:21" x14ac:dyDescent="0.3">
      <c r="A1069" t="s">
        <v>2696</v>
      </c>
      <c r="B1069" s="22">
        <v>45993</v>
      </c>
      <c r="C1069" s="22">
        <v>45997</v>
      </c>
      <c r="D1069" s="23" t="s">
        <v>50</v>
      </c>
      <c r="E1069" s="23" t="s">
        <v>573</v>
      </c>
      <c r="F1069" s="23" t="s">
        <v>80</v>
      </c>
      <c r="G1069" s="23" t="s">
        <v>179</v>
      </c>
      <c r="H1069" s="23" t="s">
        <v>180</v>
      </c>
      <c r="I1069" s="23" t="s">
        <v>96</v>
      </c>
      <c r="J1069" s="23" t="s">
        <v>166</v>
      </c>
      <c r="K1069" s="23" t="s">
        <v>167</v>
      </c>
      <c r="L1069" s="24">
        <v>33285.550000000003</v>
      </c>
      <c r="M1069">
        <v>5</v>
      </c>
      <c r="N1069" s="25">
        <v>0.25</v>
      </c>
      <c r="O1069" s="24">
        <v>7350.35</v>
      </c>
      <c r="P1069" s="26">
        <f t="shared" si="96"/>
        <v>0.22082705558417992</v>
      </c>
      <c r="Q1069" t="str">
        <f t="shared" si="97"/>
        <v>Medium</v>
      </c>
      <c r="R1069" t="str">
        <f t="shared" si="98"/>
        <v>High</v>
      </c>
      <c r="S1069" s="23">
        <f t="shared" si="99"/>
        <v>2025</v>
      </c>
      <c r="T1069" s="23">
        <f t="shared" si="100"/>
        <v>12</v>
      </c>
      <c r="U1069" t="str">
        <f t="shared" si="101"/>
        <v>Dec-2025</v>
      </c>
    </row>
    <row r="1070" spans="1:21" x14ac:dyDescent="0.3">
      <c r="A1070" t="s">
        <v>2697</v>
      </c>
      <c r="B1070" s="22">
        <v>44695</v>
      </c>
      <c r="C1070" s="22">
        <v>44696</v>
      </c>
      <c r="D1070" s="23" t="s">
        <v>78</v>
      </c>
      <c r="E1070" s="23" t="s">
        <v>2698</v>
      </c>
      <c r="F1070" s="23" t="s">
        <v>71</v>
      </c>
      <c r="G1070" s="23" t="s">
        <v>179</v>
      </c>
      <c r="H1070" s="23" t="s">
        <v>180</v>
      </c>
      <c r="I1070" s="23" t="s">
        <v>83</v>
      </c>
      <c r="J1070" s="23" t="s">
        <v>449</v>
      </c>
      <c r="K1070" s="23" t="s">
        <v>775</v>
      </c>
      <c r="L1070" s="24">
        <v>4435.17</v>
      </c>
      <c r="M1070">
        <v>3</v>
      </c>
      <c r="N1070" s="25">
        <v>0.05</v>
      </c>
      <c r="O1070" s="24">
        <v>985.26</v>
      </c>
      <c r="P1070" s="26">
        <f t="shared" si="96"/>
        <v>0.22214706538869985</v>
      </c>
      <c r="Q1070" t="str">
        <f t="shared" si="97"/>
        <v>Medium</v>
      </c>
      <c r="R1070" t="str">
        <f t="shared" si="98"/>
        <v>Low</v>
      </c>
      <c r="S1070" s="23">
        <f t="shared" si="99"/>
        <v>2022</v>
      </c>
      <c r="T1070" s="23">
        <f t="shared" si="100"/>
        <v>5</v>
      </c>
      <c r="U1070" t="str">
        <f t="shared" si="101"/>
        <v>May-2022</v>
      </c>
    </row>
    <row r="1071" spans="1:21" x14ac:dyDescent="0.3">
      <c r="A1071" t="s">
        <v>2699</v>
      </c>
      <c r="B1071" s="22">
        <v>45475</v>
      </c>
      <c r="C1071" s="22">
        <v>45481</v>
      </c>
      <c r="D1071" s="23" t="s">
        <v>78</v>
      </c>
      <c r="E1071" s="23" t="s">
        <v>2446</v>
      </c>
      <c r="F1071" s="23" t="s">
        <v>71</v>
      </c>
      <c r="G1071" s="23" t="s">
        <v>81</v>
      </c>
      <c r="H1071" s="23" t="s">
        <v>284</v>
      </c>
      <c r="I1071" s="23" t="s">
        <v>96</v>
      </c>
      <c r="J1071" s="23" t="s">
        <v>111</v>
      </c>
      <c r="K1071" s="23" t="s">
        <v>225</v>
      </c>
      <c r="L1071" s="24">
        <v>3637.27</v>
      </c>
      <c r="M1071">
        <v>1</v>
      </c>
      <c r="N1071" s="25">
        <v>0.05</v>
      </c>
      <c r="O1071" s="24">
        <v>1122.71</v>
      </c>
      <c r="P1071" s="26">
        <f t="shared" si="96"/>
        <v>0.30866831442263015</v>
      </c>
      <c r="Q1071" t="str">
        <f t="shared" si="97"/>
        <v>High</v>
      </c>
      <c r="R1071" t="str">
        <f t="shared" si="98"/>
        <v>Low</v>
      </c>
      <c r="S1071" s="23">
        <f t="shared" si="99"/>
        <v>2024</v>
      </c>
      <c r="T1071" s="23">
        <f t="shared" si="100"/>
        <v>7</v>
      </c>
      <c r="U1071" t="str">
        <f t="shared" si="101"/>
        <v>Jul-2024</v>
      </c>
    </row>
    <row r="1072" spans="1:21" x14ac:dyDescent="0.3">
      <c r="A1072" t="s">
        <v>2701</v>
      </c>
      <c r="B1072" s="22">
        <v>45998</v>
      </c>
      <c r="C1072" s="22">
        <v>46002</v>
      </c>
      <c r="D1072" s="23" t="s">
        <v>50</v>
      </c>
      <c r="E1072" s="23" t="s">
        <v>1759</v>
      </c>
      <c r="F1072" s="23" t="s">
        <v>80</v>
      </c>
      <c r="G1072" s="23" t="s">
        <v>81</v>
      </c>
      <c r="H1072" s="23" t="s">
        <v>82</v>
      </c>
      <c r="I1072" s="23" t="s">
        <v>118</v>
      </c>
      <c r="J1072" s="23" t="s">
        <v>191</v>
      </c>
      <c r="K1072" s="23" t="s">
        <v>829</v>
      </c>
      <c r="L1072" s="24">
        <v>14787.09</v>
      </c>
      <c r="M1072">
        <v>3</v>
      </c>
      <c r="N1072" s="25">
        <v>0.05</v>
      </c>
      <c r="O1072" s="24">
        <v>2596.77</v>
      </c>
      <c r="P1072" s="26">
        <f t="shared" si="96"/>
        <v>0.17561061709910469</v>
      </c>
      <c r="Q1072" t="str">
        <f t="shared" si="97"/>
        <v>Low</v>
      </c>
      <c r="R1072" t="str">
        <f t="shared" si="98"/>
        <v>Low</v>
      </c>
      <c r="S1072" s="23">
        <f t="shared" si="99"/>
        <v>2025</v>
      </c>
      <c r="T1072" s="23">
        <f t="shared" si="100"/>
        <v>12</v>
      </c>
      <c r="U1072" t="str">
        <f t="shared" si="101"/>
        <v>Dec-2025</v>
      </c>
    </row>
    <row r="1073" spans="1:21" x14ac:dyDescent="0.3">
      <c r="A1073" t="s">
        <v>2703</v>
      </c>
      <c r="B1073" s="22">
        <v>44999</v>
      </c>
      <c r="C1073" s="22">
        <v>45001</v>
      </c>
      <c r="D1073" s="23" t="s">
        <v>102</v>
      </c>
      <c r="E1073" s="23" t="s">
        <v>2582</v>
      </c>
      <c r="F1073" s="23" t="s">
        <v>52</v>
      </c>
      <c r="G1073" s="23" t="s">
        <v>81</v>
      </c>
      <c r="H1073" s="23" t="s">
        <v>284</v>
      </c>
      <c r="I1073" s="23" t="s">
        <v>96</v>
      </c>
      <c r="J1073" s="23" t="s">
        <v>111</v>
      </c>
      <c r="K1073" s="23" t="s">
        <v>328</v>
      </c>
      <c r="L1073" s="24">
        <v>38688.36</v>
      </c>
      <c r="M1073">
        <v>3</v>
      </c>
      <c r="N1073" s="25">
        <v>0.05</v>
      </c>
      <c r="O1073" s="24">
        <v>6788.59</v>
      </c>
      <c r="P1073" s="26">
        <f t="shared" si="96"/>
        <v>0.17546853885768227</v>
      </c>
      <c r="Q1073" t="str">
        <f t="shared" si="97"/>
        <v>Low</v>
      </c>
      <c r="R1073" t="str">
        <f t="shared" si="98"/>
        <v>Low</v>
      </c>
      <c r="S1073" s="23">
        <f t="shared" si="99"/>
        <v>2023</v>
      </c>
      <c r="T1073" s="23">
        <f t="shared" si="100"/>
        <v>3</v>
      </c>
      <c r="U1073" t="str">
        <f t="shared" si="101"/>
        <v>Mar-2023</v>
      </c>
    </row>
    <row r="1074" spans="1:21" x14ac:dyDescent="0.3">
      <c r="A1074" t="s">
        <v>2705</v>
      </c>
      <c r="B1074" s="22">
        <v>44701</v>
      </c>
      <c r="C1074" s="22">
        <v>44705</v>
      </c>
      <c r="D1074" s="23" t="s">
        <v>50</v>
      </c>
      <c r="E1074" s="23" t="s">
        <v>920</v>
      </c>
      <c r="F1074" s="23" t="s">
        <v>52</v>
      </c>
      <c r="G1074" s="23" t="s">
        <v>63</v>
      </c>
      <c r="H1074" s="23" t="s">
        <v>64</v>
      </c>
      <c r="I1074" s="23" t="s">
        <v>83</v>
      </c>
      <c r="J1074" s="23" t="s">
        <v>84</v>
      </c>
      <c r="K1074" s="23" t="s">
        <v>105</v>
      </c>
      <c r="L1074" s="24">
        <v>11335.09</v>
      </c>
      <c r="M1074">
        <v>1</v>
      </c>
      <c r="N1074" s="25">
        <v>0</v>
      </c>
      <c r="O1074" s="24">
        <v>2066.7600000000002</v>
      </c>
      <c r="P1074" s="26">
        <f t="shared" si="96"/>
        <v>0.18233291486878359</v>
      </c>
      <c r="Q1074" t="str">
        <f t="shared" si="97"/>
        <v>Low</v>
      </c>
      <c r="R1074" t="str">
        <f t="shared" si="98"/>
        <v>None</v>
      </c>
      <c r="S1074" s="23">
        <f t="shared" si="99"/>
        <v>2022</v>
      </c>
      <c r="T1074" s="23">
        <f t="shared" si="100"/>
        <v>5</v>
      </c>
      <c r="U1074" t="str">
        <f t="shared" si="101"/>
        <v>May-2022</v>
      </c>
    </row>
    <row r="1075" spans="1:21" x14ac:dyDescent="0.3">
      <c r="A1075" t="s">
        <v>2706</v>
      </c>
      <c r="B1075" s="22">
        <v>45370</v>
      </c>
      <c r="C1075" s="22">
        <v>45371</v>
      </c>
      <c r="D1075" s="23" t="s">
        <v>61</v>
      </c>
      <c r="E1075" s="23" t="s">
        <v>1229</v>
      </c>
      <c r="F1075" s="23" t="s">
        <v>71</v>
      </c>
      <c r="G1075" s="23" t="s">
        <v>179</v>
      </c>
      <c r="H1075" s="23" t="s">
        <v>180</v>
      </c>
      <c r="I1075" s="23" t="s">
        <v>83</v>
      </c>
      <c r="J1075" s="23" t="s">
        <v>379</v>
      </c>
      <c r="K1075" s="23" t="s">
        <v>380</v>
      </c>
      <c r="L1075" s="24">
        <v>120180.69</v>
      </c>
      <c r="M1075">
        <v>9</v>
      </c>
      <c r="N1075" s="25">
        <v>0.25</v>
      </c>
      <c r="O1075" s="24">
        <v>16407.57</v>
      </c>
      <c r="P1075" s="26">
        <f t="shared" si="96"/>
        <v>0.13652417871789552</v>
      </c>
      <c r="Q1075" t="str">
        <f t="shared" si="97"/>
        <v>Low</v>
      </c>
      <c r="R1075" t="str">
        <f t="shared" si="98"/>
        <v>High</v>
      </c>
      <c r="S1075" s="23">
        <f t="shared" si="99"/>
        <v>2024</v>
      </c>
      <c r="T1075" s="23">
        <f t="shared" si="100"/>
        <v>3</v>
      </c>
      <c r="U1075" t="str">
        <f t="shared" si="101"/>
        <v>Mar-2024</v>
      </c>
    </row>
    <row r="1076" spans="1:21" x14ac:dyDescent="0.3">
      <c r="A1076" t="s">
        <v>2707</v>
      </c>
      <c r="B1076" s="22">
        <v>45863</v>
      </c>
      <c r="C1076" s="22">
        <v>45865</v>
      </c>
      <c r="D1076" s="23" t="s">
        <v>61</v>
      </c>
      <c r="E1076" s="23" t="s">
        <v>2530</v>
      </c>
      <c r="F1076" s="23" t="s">
        <v>71</v>
      </c>
      <c r="G1076" s="23" t="s">
        <v>63</v>
      </c>
      <c r="H1076" s="23" t="s">
        <v>213</v>
      </c>
      <c r="I1076" s="23" t="s">
        <v>96</v>
      </c>
      <c r="J1076" s="23" t="s">
        <v>111</v>
      </c>
      <c r="K1076" s="23" t="s">
        <v>112</v>
      </c>
      <c r="L1076" s="24">
        <v>17025.919999999998</v>
      </c>
      <c r="M1076">
        <v>2</v>
      </c>
      <c r="N1076" s="25">
        <v>0.25</v>
      </c>
      <c r="O1076" s="24">
        <v>2261.31</v>
      </c>
      <c r="P1076" s="26">
        <f t="shared" si="96"/>
        <v>0.13281573036875541</v>
      </c>
      <c r="Q1076" t="str">
        <f t="shared" si="97"/>
        <v>Low</v>
      </c>
      <c r="R1076" t="str">
        <f t="shared" si="98"/>
        <v>High</v>
      </c>
      <c r="S1076" s="23">
        <f t="shared" si="99"/>
        <v>2025</v>
      </c>
      <c r="T1076" s="23">
        <f t="shared" si="100"/>
        <v>7</v>
      </c>
      <c r="U1076" t="str">
        <f t="shared" si="101"/>
        <v>Jul-2025</v>
      </c>
    </row>
    <row r="1077" spans="1:21" x14ac:dyDescent="0.3">
      <c r="A1077" t="s">
        <v>2708</v>
      </c>
      <c r="B1077" s="22">
        <v>44860</v>
      </c>
      <c r="C1077" s="22">
        <v>44867</v>
      </c>
      <c r="D1077" s="23" t="s">
        <v>50</v>
      </c>
      <c r="E1077" s="23" t="s">
        <v>814</v>
      </c>
      <c r="F1077" s="23" t="s">
        <v>71</v>
      </c>
      <c r="G1077" s="23" t="s">
        <v>72</v>
      </c>
      <c r="H1077" s="23" t="s">
        <v>346</v>
      </c>
      <c r="I1077" s="23" t="s">
        <v>118</v>
      </c>
      <c r="J1077" s="23" t="s">
        <v>230</v>
      </c>
      <c r="K1077" s="23" t="s">
        <v>231</v>
      </c>
      <c r="L1077" s="24">
        <v>50409</v>
      </c>
      <c r="M1077">
        <v>10</v>
      </c>
      <c r="N1077" s="25">
        <v>0.1</v>
      </c>
      <c r="O1077" s="24">
        <v>8445.51</v>
      </c>
      <c r="P1077" s="26">
        <f t="shared" si="96"/>
        <v>0.16753972504909839</v>
      </c>
      <c r="Q1077" t="str">
        <f t="shared" si="97"/>
        <v>Low</v>
      </c>
      <c r="R1077" t="str">
        <f t="shared" si="98"/>
        <v>Low</v>
      </c>
      <c r="S1077" s="23">
        <f t="shared" si="99"/>
        <v>2022</v>
      </c>
      <c r="T1077" s="23">
        <f t="shared" si="100"/>
        <v>10</v>
      </c>
      <c r="U1077" t="str">
        <f t="shared" si="101"/>
        <v>Oct-2022</v>
      </c>
    </row>
    <row r="1078" spans="1:21" x14ac:dyDescent="0.3">
      <c r="A1078" t="s">
        <v>2710</v>
      </c>
      <c r="B1078" s="22">
        <v>45524</v>
      </c>
      <c r="C1078" s="22">
        <v>45529</v>
      </c>
      <c r="D1078" s="23" t="s">
        <v>102</v>
      </c>
      <c r="E1078" s="23" t="s">
        <v>224</v>
      </c>
      <c r="F1078" s="23" t="s">
        <v>80</v>
      </c>
      <c r="G1078" s="23" t="s">
        <v>179</v>
      </c>
      <c r="H1078" s="23" t="s">
        <v>180</v>
      </c>
      <c r="I1078" s="23" t="s">
        <v>96</v>
      </c>
      <c r="J1078" s="23" t="s">
        <v>97</v>
      </c>
      <c r="K1078" s="23" t="s">
        <v>98</v>
      </c>
      <c r="L1078" s="24">
        <v>117066.8</v>
      </c>
      <c r="M1078">
        <v>8</v>
      </c>
      <c r="N1078" s="25">
        <v>0.2</v>
      </c>
      <c r="O1078" s="24">
        <v>25356.73</v>
      </c>
      <c r="P1078" s="26">
        <f t="shared" si="96"/>
        <v>0.21660052209507732</v>
      </c>
      <c r="Q1078" t="str">
        <f t="shared" si="97"/>
        <v>Medium</v>
      </c>
      <c r="R1078" t="str">
        <f t="shared" si="98"/>
        <v>Medium</v>
      </c>
      <c r="S1078" s="23">
        <f t="shared" si="99"/>
        <v>2024</v>
      </c>
      <c r="T1078" s="23">
        <f t="shared" si="100"/>
        <v>8</v>
      </c>
      <c r="U1078" t="str">
        <f t="shared" si="101"/>
        <v>Aug-2024</v>
      </c>
    </row>
    <row r="1079" spans="1:21" x14ac:dyDescent="0.3">
      <c r="A1079" t="s">
        <v>2711</v>
      </c>
      <c r="B1079" s="22">
        <v>45855</v>
      </c>
      <c r="C1079" s="22">
        <v>45856</v>
      </c>
      <c r="D1079" s="23" t="s">
        <v>78</v>
      </c>
      <c r="E1079" s="23" t="s">
        <v>2713</v>
      </c>
      <c r="F1079" s="23" t="s">
        <v>71</v>
      </c>
      <c r="G1079" s="23" t="s">
        <v>179</v>
      </c>
      <c r="H1079" s="23" t="s">
        <v>180</v>
      </c>
      <c r="I1079" s="23" t="s">
        <v>118</v>
      </c>
      <c r="J1079" s="23" t="s">
        <v>230</v>
      </c>
      <c r="K1079" s="23" t="s">
        <v>356</v>
      </c>
      <c r="L1079" s="24">
        <v>30307.5</v>
      </c>
      <c r="M1079">
        <v>10</v>
      </c>
      <c r="N1079" s="25">
        <v>0.1</v>
      </c>
      <c r="O1079" s="24">
        <v>9602.4599999999991</v>
      </c>
      <c r="P1079" s="26">
        <f t="shared" si="96"/>
        <v>0.31683444691907942</v>
      </c>
      <c r="Q1079" t="str">
        <f t="shared" si="97"/>
        <v>High</v>
      </c>
      <c r="R1079" t="str">
        <f t="shared" si="98"/>
        <v>Low</v>
      </c>
      <c r="S1079" s="23">
        <f t="shared" si="99"/>
        <v>2025</v>
      </c>
      <c r="T1079" s="23">
        <f t="shared" si="100"/>
        <v>7</v>
      </c>
      <c r="U1079" t="str">
        <f t="shared" si="101"/>
        <v>Jul-2025</v>
      </c>
    </row>
    <row r="1080" spans="1:21" x14ac:dyDescent="0.3">
      <c r="A1080" t="s">
        <v>2714</v>
      </c>
      <c r="B1080" s="22">
        <v>45248</v>
      </c>
      <c r="C1080" s="22">
        <v>45253</v>
      </c>
      <c r="D1080" s="23" t="s">
        <v>102</v>
      </c>
      <c r="E1080" s="23" t="s">
        <v>2713</v>
      </c>
      <c r="F1080" s="23" t="s">
        <v>80</v>
      </c>
      <c r="G1080" s="23" t="s">
        <v>63</v>
      </c>
      <c r="H1080" s="23" t="s">
        <v>172</v>
      </c>
      <c r="I1080" s="23" t="s">
        <v>83</v>
      </c>
      <c r="J1080" s="23" t="s">
        <v>84</v>
      </c>
      <c r="K1080" s="23" t="s">
        <v>125</v>
      </c>
      <c r="L1080" s="24">
        <v>64480.74</v>
      </c>
      <c r="M1080">
        <v>6</v>
      </c>
      <c r="N1080" s="25">
        <v>0.2</v>
      </c>
      <c r="O1080" s="24">
        <v>16492.34</v>
      </c>
      <c r="P1080" s="26">
        <f t="shared" si="96"/>
        <v>0.25577156837840259</v>
      </c>
      <c r="Q1080" t="str">
        <f t="shared" si="97"/>
        <v>Medium</v>
      </c>
      <c r="R1080" t="str">
        <f t="shared" si="98"/>
        <v>Medium</v>
      </c>
      <c r="S1080" s="23">
        <f t="shared" si="99"/>
        <v>2023</v>
      </c>
      <c r="T1080" s="23">
        <f t="shared" si="100"/>
        <v>11</v>
      </c>
      <c r="U1080" t="str">
        <f t="shared" si="101"/>
        <v>Nov-2023</v>
      </c>
    </row>
    <row r="1081" spans="1:21" x14ac:dyDescent="0.3">
      <c r="A1081" t="s">
        <v>2715</v>
      </c>
      <c r="B1081" s="22">
        <v>45509</v>
      </c>
      <c r="C1081" s="22">
        <v>45514</v>
      </c>
      <c r="D1081" s="23" t="s">
        <v>61</v>
      </c>
      <c r="E1081" s="23" t="s">
        <v>707</v>
      </c>
      <c r="F1081" s="23" t="s">
        <v>80</v>
      </c>
      <c r="G1081" s="23" t="s">
        <v>53</v>
      </c>
      <c r="H1081" s="23" t="s">
        <v>110</v>
      </c>
      <c r="I1081" s="23" t="s">
        <v>118</v>
      </c>
      <c r="J1081" s="23" t="s">
        <v>303</v>
      </c>
      <c r="K1081" s="23" t="s">
        <v>421</v>
      </c>
      <c r="L1081" s="24">
        <v>45999.839999999997</v>
      </c>
      <c r="M1081">
        <v>8</v>
      </c>
      <c r="N1081" s="25">
        <v>0.15</v>
      </c>
      <c r="O1081" s="24">
        <v>10905.51</v>
      </c>
      <c r="P1081" s="26">
        <f t="shared" si="96"/>
        <v>0.23707712896392685</v>
      </c>
      <c r="Q1081" t="str">
        <f t="shared" si="97"/>
        <v>Medium</v>
      </c>
      <c r="R1081" t="str">
        <f t="shared" si="98"/>
        <v>Medium</v>
      </c>
      <c r="S1081" s="23">
        <f t="shared" si="99"/>
        <v>2024</v>
      </c>
      <c r="T1081" s="23">
        <f t="shared" si="100"/>
        <v>8</v>
      </c>
      <c r="U1081" t="str">
        <f t="shared" si="101"/>
        <v>Aug-2024</v>
      </c>
    </row>
    <row r="1082" spans="1:21" x14ac:dyDescent="0.3">
      <c r="A1082" t="s">
        <v>2717</v>
      </c>
      <c r="B1082" s="22">
        <v>45116</v>
      </c>
      <c r="C1082" s="22">
        <v>45121</v>
      </c>
      <c r="D1082" s="23" t="s">
        <v>102</v>
      </c>
      <c r="E1082" s="23" t="s">
        <v>221</v>
      </c>
      <c r="F1082" s="23" t="s">
        <v>52</v>
      </c>
      <c r="G1082" s="23" t="s">
        <v>72</v>
      </c>
      <c r="H1082" s="23" t="s">
        <v>117</v>
      </c>
      <c r="I1082" s="23" t="s">
        <v>118</v>
      </c>
      <c r="J1082" s="23" t="s">
        <v>191</v>
      </c>
      <c r="K1082" s="23" t="s">
        <v>829</v>
      </c>
      <c r="L1082" s="24">
        <v>132851.16</v>
      </c>
      <c r="M1082">
        <v>9</v>
      </c>
      <c r="N1082" s="25">
        <v>0</v>
      </c>
      <c r="O1082" s="24">
        <v>50930.27</v>
      </c>
      <c r="P1082" s="26">
        <f t="shared" si="96"/>
        <v>0.38336338199832048</v>
      </c>
      <c r="Q1082" t="str">
        <f t="shared" si="97"/>
        <v>High</v>
      </c>
      <c r="R1082" t="str">
        <f t="shared" si="98"/>
        <v>None</v>
      </c>
      <c r="S1082" s="23">
        <f t="shared" si="99"/>
        <v>2023</v>
      </c>
      <c r="T1082" s="23">
        <f t="shared" si="100"/>
        <v>7</v>
      </c>
      <c r="U1082" t="str">
        <f t="shared" si="101"/>
        <v>Jul-2023</v>
      </c>
    </row>
    <row r="1083" spans="1:21" x14ac:dyDescent="0.3">
      <c r="A1083" t="s">
        <v>2719</v>
      </c>
      <c r="B1083" s="22">
        <v>45083</v>
      </c>
      <c r="C1083" s="22">
        <v>45087</v>
      </c>
      <c r="D1083" s="23" t="s">
        <v>102</v>
      </c>
      <c r="E1083" s="23" t="s">
        <v>1467</v>
      </c>
      <c r="F1083" s="23" t="s">
        <v>71</v>
      </c>
      <c r="G1083" s="23" t="s">
        <v>179</v>
      </c>
      <c r="H1083" s="23" t="s">
        <v>236</v>
      </c>
      <c r="I1083" s="23" t="s">
        <v>83</v>
      </c>
      <c r="J1083" s="23" t="s">
        <v>84</v>
      </c>
      <c r="K1083" s="23" t="s">
        <v>85</v>
      </c>
      <c r="L1083" s="24">
        <v>66472.490000000005</v>
      </c>
      <c r="M1083">
        <v>7</v>
      </c>
      <c r="N1083" s="25">
        <v>0.15</v>
      </c>
      <c r="O1083" s="24">
        <v>14192.19</v>
      </c>
      <c r="P1083" s="26">
        <f t="shared" si="96"/>
        <v>0.21350471450670797</v>
      </c>
      <c r="Q1083" t="str">
        <f t="shared" si="97"/>
        <v>Medium</v>
      </c>
      <c r="R1083" t="str">
        <f t="shared" si="98"/>
        <v>Medium</v>
      </c>
      <c r="S1083" s="23">
        <f t="shared" si="99"/>
        <v>2023</v>
      </c>
      <c r="T1083" s="23">
        <f t="shared" si="100"/>
        <v>6</v>
      </c>
      <c r="U1083" t="str">
        <f t="shared" si="101"/>
        <v>Jun-2023</v>
      </c>
    </row>
    <row r="1084" spans="1:21" x14ac:dyDescent="0.3">
      <c r="A1084" t="s">
        <v>2720</v>
      </c>
      <c r="B1084" s="22">
        <v>45537</v>
      </c>
      <c r="C1084" s="22">
        <v>45541</v>
      </c>
      <c r="D1084" s="23" t="s">
        <v>102</v>
      </c>
      <c r="E1084" s="23" t="s">
        <v>592</v>
      </c>
      <c r="F1084" s="23" t="s">
        <v>52</v>
      </c>
      <c r="G1084" s="23" t="s">
        <v>53</v>
      </c>
      <c r="H1084" s="23" t="s">
        <v>54</v>
      </c>
      <c r="I1084" s="23" t="s">
        <v>118</v>
      </c>
      <c r="J1084" s="23" t="s">
        <v>191</v>
      </c>
      <c r="K1084" s="23" t="s">
        <v>192</v>
      </c>
      <c r="L1084" s="24">
        <v>8609.74</v>
      </c>
      <c r="M1084">
        <v>2</v>
      </c>
      <c r="N1084" s="25">
        <v>0.2</v>
      </c>
      <c r="O1084" s="24">
        <v>1833.49</v>
      </c>
      <c r="P1084" s="26">
        <f t="shared" si="96"/>
        <v>0.21295532733857236</v>
      </c>
      <c r="Q1084" t="str">
        <f t="shared" si="97"/>
        <v>Medium</v>
      </c>
      <c r="R1084" t="str">
        <f t="shared" si="98"/>
        <v>Medium</v>
      </c>
      <c r="S1084" s="23">
        <f t="shared" si="99"/>
        <v>2024</v>
      </c>
      <c r="T1084" s="23">
        <f t="shared" si="100"/>
        <v>9</v>
      </c>
      <c r="U1084" t="str">
        <f t="shared" si="101"/>
        <v>Sep-2024</v>
      </c>
    </row>
    <row r="1085" spans="1:21" x14ac:dyDescent="0.3">
      <c r="A1085" t="s">
        <v>2721</v>
      </c>
      <c r="B1085" s="22">
        <v>44822</v>
      </c>
      <c r="C1085" s="22">
        <v>44829</v>
      </c>
      <c r="D1085" s="23" t="s">
        <v>50</v>
      </c>
      <c r="E1085" s="23" t="s">
        <v>1661</v>
      </c>
      <c r="F1085" s="23" t="s">
        <v>52</v>
      </c>
      <c r="G1085" s="23" t="s">
        <v>179</v>
      </c>
      <c r="H1085" s="23" t="s">
        <v>180</v>
      </c>
      <c r="I1085" s="23" t="s">
        <v>55</v>
      </c>
      <c r="J1085" s="23" t="s">
        <v>173</v>
      </c>
      <c r="K1085" s="23" t="s">
        <v>780</v>
      </c>
      <c r="L1085" s="24">
        <v>108496.6</v>
      </c>
      <c r="M1085">
        <v>10</v>
      </c>
      <c r="N1085" s="25">
        <v>0.1</v>
      </c>
      <c r="O1085" s="24">
        <v>28566.55</v>
      </c>
      <c r="P1085" s="26">
        <f t="shared" si="96"/>
        <v>0.26329442581610851</v>
      </c>
      <c r="Q1085" t="str">
        <f t="shared" si="97"/>
        <v>Medium</v>
      </c>
      <c r="R1085" t="str">
        <f t="shared" si="98"/>
        <v>Low</v>
      </c>
      <c r="S1085" s="23">
        <f t="shared" si="99"/>
        <v>2022</v>
      </c>
      <c r="T1085" s="23">
        <f t="shared" si="100"/>
        <v>9</v>
      </c>
      <c r="U1085" t="str">
        <f t="shared" si="101"/>
        <v>Sep-2022</v>
      </c>
    </row>
    <row r="1086" spans="1:21" x14ac:dyDescent="0.3">
      <c r="A1086" t="s">
        <v>2722</v>
      </c>
      <c r="B1086" s="22">
        <v>45034</v>
      </c>
      <c r="C1086" s="22">
        <v>45036</v>
      </c>
      <c r="D1086" s="23" t="s">
        <v>78</v>
      </c>
      <c r="E1086" s="23" t="s">
        <v>448</v>
      </c>
      <c r="F1086" s="23" t="s">
        <v>52</v>
      </c>
      <c r="G1086" s="23" t="s">
        <v>53</v>
      </c>
      <c r="H1086" s="23" t="s">
        <v>54</v>
      </c>
      <c r="I1086" s="23" t="s">
        <v>118</v>
      </c>
      <c r="J1086" s="23" t="s">
        <v>303</v>
      </c>
      <c r="K1086" s="23" t="s">
        <v>304</v>
      </c>
      <c r="L1086" s="24">
        <v>22445.43</v>
      </c>
      <c r="M1086">
        <v>7</v>
      </c>
      <c r="N1086" s="25">
        <v>0.2</v>
      </c>
      <c r="O1086" s="24">
        <v>7104.25</v>
      </c>
      <c r="P1086" s="26">
        <f t="shared" si="96"/>
        <v>0.31651209177101974</v>
      </c>
      <c r="Q1086" t="str">
        <f t="shared" si="97"/>
        <v>High</v>
      </c>
      <c r="R1086" t="str">
        <f t="shared" si="98"/>
        <v>Medium</v>
      </c>
      <c r="S1086" s="23">
        <f t="shared" si="99"/>
        <v>2023</v>
      </c>
      <c r="T1086" s="23">
        <f t="shared" si="100"/>
        <v>4</v>
      </c>
      <c r="U1086" t="str">
        <f t="shared" si="101"/>
        <v>Apr-2023</v>
      </c>
    </row>
    <row r="1087" spans="1:21" x14ac:dyDescent="0.3">
      <c r="A1087" t="s">
        <v>2724</v>
      </c>
      <c r="B1087" s="22">
        <v>44890</v>
      </c>
      <c r="C1087" s="22">
        <v>44891</v>
      </c>
      <c r="D1087" s="23" t="s">
        <v>78</v>
      </c>
      <c r="E1087" s="23" t="s">
        <v>332</v>
      </c>
      <c r="F1087" s="23" t="s">
        <v>52</v>
      </c>
      <c r="G1087" s="23" t="s">
        <v>53</v>
      </c>
      <c r="H1087" s="23" t="s">
        <v>246</v>
      </c>
      <c r="I1087" s="23" t="s">
        <v>83</v>
      </c>
      <c r="J1087" s="23" t="s">
        <v>156</v>
      </c>
      <c r="K1087" s="23" t="s">
        <v>285</v>
      </c>
      <c r="L1087" s="24">
        <v>26515.1</v>
      </c>
      <c r="M1087">
        <v>10</v>
      </c>
      <c r="N1087" s="25">
        <v>0.05</v>
      </c>
      <c r="O1087" s="24">
        <v>4297.1400000000003</v>
      </c>
      <c r="P1087" s="26">
        <f t="shared" si="96"/>
        <v>0.16206388058125373</v>
      </c>
      <c r="Q1087" t="str">
        <f t="shared" si="97"/>
        <v>Low</v>
      </c>
      <c r="R1087" t="str">
        <f t="shared" si="98"/>
        <v>Low</v>
      </c>
      <c r="S1087" s="23">
        <f t="shared" si="99"/>
        <v>2022</v>
      </c>
      <c r="T1087" s="23">
        <f t="shared" si="100"/>
        <v>11</v>
      </c>
      <c r="U1087" t="str">
        <f t="shared" si="101"/>
        <v>Nov-2022</v>
      </c>
    </row>
    <row r="1088" spans="1:21" x14ac:dyDescent="0.3">
      <c r="A1088" t="s">
        <v>2727</v>
      </c>
      <c r="B1088" s="22">
        <v>45134</v>
      </c>
      <c r="C1088" s="22">
        <v>45135</v>
      </c>
      <c r="D1088" s="23" t="s">
        <v>50</v>
      </c>
      <c r="E1088" s="23" t="s">
        <v>2728</v>
      </c>
      <c r="F1088" s="23" t="s">
        <v>71</v>
      </c>
      <c r="G1088" s="23" t="s">
        <v>179</v>
      </c>
      <c r="H1088" s="23" t="s">
        <v>236</v>
      </c>
      <c r="I1088" s="23" t="s">
        <v>96</v>
      </c>
      <c r="J1088" s="23" t="s">
        <v>135</v>
      </c>
      <c r="K1088" s="23" t="s">
        <v>395</v>
      </c>
      <c r="L1088" s="24">
        <v>25479.56</v>
      </c>
      <c r="M1088">
        <v>2</v>
      </c>
      <c r="N1088" s="25">
        <v>0.15</v>
      </c>
      <c r="O1088" s="24">
        <v>4805.6899999999996</v>
      </c>
      <c r="P1088" s="26">
        <f t="shared" si="96"/>
        <v>0.18860961492270664</v>
      </c>
      <c r="Q1088" t="str">
        <f t="shared" si="97"/>
        <v>Low</v>
      </c>
      <c r="R1088" t="str">
        <f t="shared" si="98"/>
        <v>Medium</v>
      </c>
      <c r="S1088" s="23">
        <f t="shared" si="99"/>
        <v>2023</v>
      </c>
      <c r="T1088" s="23">
        <f t="shared" si="100"/>
        <v>7</v>
      </c>
      <c r="U1088" t="str">
        <f t="shared" si="101"/>
        <v>Jul-2023</v>
      </c>
    </row>
    <row r="1089" spans="1:21" x14ac:dyDescent="0.3">
      <c r="A1089" t="s">
        <v>2729</v>
      </c>
      <c r="B1089" s="22">
        <v>45468</v>
      </c>
      <c r="C1089" s="22">
        <v>45470</v>
      </c>
      <c r="D1089" s="23" t="s">
        <v>102</v>
      </c>
      <c r="E1089" s="23" t="s">
        <v>846</v>
      </c>
      <c r="F1089" s="23" t="s">
        <v>52</v>
      </c>
      <c r="G1089" s="23" t="s">
        <v>179</v>
      </c>
      <c r="H1089" s="23" t="s">
        <v>236</v>
      </c>
      <c r="I1089" s="23" t="s">
        <v>83</v>
      </c>
      <c r="J1089" s="23" t="s">
        <v>379</v>
      </c>
      <c r="K1089" s="23" t="s">
        <v>562</v>
      </c>
      <c r="L1089" s="24">
        <v>47392.83</v>
      </c>
      <c r="M1089">
        <v>9</v>
      </c>
      <c r="N1089" s="25">
        <v>0</v>
      </c>
      <c r="O1089" s="24">
        <v>13044.5</v>
      </c>
      <c r="P1089" s="26">
        <f t="shared" si="96"/>
        <v>0.2752420566570935</v>
      </c>
      <c r="Q1089" t="str">
        <f t="shared" si="97"/>
        <v>Medium</v>
      </c>
      <c r="R1089" t="str">
        <f t="shared" si="98"/>
        <v>None</v>
      </c>
      <c r="S1089" s="23">
        <f t="shared" si="99"/>
        <v>2024</v>
      </c>
      <c r="T1089" s="23">
        <f t="shared" si="100"/>
        <v>6</v>
      </c>
      <c r="U1089" t="str">
        <f t="shared" si="101"/>
        <v>Jun-2024</v>
      </c>
    </row>
    <row r="1090" spans="1:21" x14ac:dyDescent="0.3">
      <c r="A1090" t="s">
        <v>2730</v>
      </c>
      <c r="B1090" s="22">
        <v>45822</v>
      </c>
      <c r="C1090" s="22">
        <v>45826</v>
      </c>
      <c r="D1090" s="23" t="s">
        <v>102</v>
      </c>
      <c r="E1090" s="23" t="s">
        <v>196</v>
      </c>
      <c r="F1090" s="23" t="s">
        <v>71</v>
      </c>
      <c r="G1090" s="23" t="s">
        <v>53</v>
      </c>
      <c r="H1090" s="23" t="s">
        <v>54</v>
      </c>
      <c r="I1090" s="23" t="s">
        <v>96</v>
      </c>
      <c r="J1090" s="23" t="s">
        <v>135</v>
      </c>
      <c r="K1090" s="23" t="s">
        <v>275</v>
      </c>
      <c r="L1090" s="24">
        <v>13701.36</v>
      </c>
      <c r="M1090">
        <v>4</v>
      </c>
      <c r="N1090" s="25">
        <v>0.1</v>
      </c>
      <c r="O1090" s="24">
        <v>3683.64</v>
      </c>
      <c r="P1090" s="26">
        <f t="shared" si="96"/>
        <v>0.26885214314491407</v>
      </c>
      <c r="Q1090" t="str">
        <f t="shared" si="97"/>
        <v>Medium</v>
      </c>
      <c r="R1090" t="str">
        <f t="shared" si="98"/>
        <v>Low</v>
      </c>
      <c r="S1090" s="23">
        <f t="shared" si="99"/>
        <v>2025</v>
      </c>
      <c r="T1090" s="23">
        <f t="shared" si="100"/>
        <v>6</v>
      </c>
      <c r="U1090" t="str">
        <f t="shared" si="101"/>
        <v>Jun-2025</v>
      </c>
    </row>
    <row r="1091" spans="1:21" x14ac:dyDescent="0.3">
      <c r="A1091" t="s">
        <v>2732</v>
      </c>
      <c r="B1091" s="22">
        <v>45071</v>
      </c>
      <c r="C1091" s="22">
        <v>45077</v>
      </c>
      <c r="D1091" s="23" t="s">
        <v>78</v>
      </c>
      <c r="E1091" s="23" t="s">
        <v>316</v>
      </c>
      <c r="F1091" s="23" t="s">
        <v>80</v>
      </c>
      <c r="G1091" s="23" t="s">
        <v>63</v>
      </c>
      <c r="H1091" s="23" t="s">
        <v>213</v>
      </c>
      <c r="I1091" s="23" t="s">
        <v>83</v>
      </c>
      <c r="J1091" s="23" t="s">
        <v>449</v>
      </c>
      <c r="K1091" s="23" t="s">
        <v>450</v>
      </c>
      <c r="L1091" s="24">
        <v>5955.27</v>
      </c>
      <c r="M1091">
        <v>1</v>
      </c>
      <c r="N1091" s="25">
        <v>0.1</v>
      </c>
      <c r="O1091" s="24">
        <v>1662.16</v>
      </c>
      <c r="P1091" s="26">
        <f t="shared" si="96"/>
        <v>0.27910741242630477</v>
      </c>
      <c r="Q1091" t="str">
        <f t="shared" si="97"/>
        <v>Medium</v>
      </c>
      <c r="R1091" t="str">
        <f t="shared" si="98"/>
        <v>Low</v>
      </c>
      <c r="S1091" s="23">
        <f t="shared" si="99"/>
        <v>2023</v>
      </c>
      <c r="T1091" s="23">
        <f t="shared" si="100"/>
        <v>5</v>
      </c>
      <c r="U1091" t="str">
        <f t="shared" si="101"/>
        <v>May-2023</v>
      </c>
    </row>
    <row r="1092" spans="1:21" x14ac:dyDescent="0.3">
      <c r="A1092" t="s">
        <v>2733</v>
      </c>
      <c r="B1092" s="22">
        <v>44603</v>
      </c>
      <c r="C1092" s="22">
        <v>44607</v>
      </c>
      <c r="D1092" s="23" t="s">
        <v>102</v>
      </c>
      <c r="E1092" s="23" t="s">
        <v>302</v>
      </c>
      <c r="F1092" s="23" t="s">
        <v>52</v>
      </c>
      <c r="G1092" s="23" t="s">
        <v>63</v>
      </c>
      <c r="H1092" s="23" t="s">
        <v>64</v>
      </c>
      <c r="I1092" s="23" t="s">
        <v>118</v>
      </c>
      <c r="J1092" s="23" t="s">
        <v>303</v>
      </c>
      <c r="K1092" s="23" t="s">
        <v>491</v>
      </c>
      <c r="L1092" s="24">
        <v>82149.960000000006</v>
      </c>
      <c r="M1092">
        <v>6</v>
      </c>
      <c r="N1092" s="25">
        <v>0.1</v>
      </c>
      <c r="O1092" s="24">
        <v>20728.95</v>
      </c>
      <c r="P1092" s="26">
        <f t="shared" ref="P1092:P1155" si="102">IFERROR(O1092/L1092,0)</f>
        <v>0.25233061586396388</v>
      </c>
      <c r="Q1092" t="str">
        <f t="shared" ref="Q1092:Q1155" si="103">IF(P1092&gt;=0.3,"High",IF(P1092&gt;=0.2,"Medium","Low"))</f>
        <v>Medium</v>
      </c>
      <c r="R1092" t="str">
        <f t="shared" ref="R1092:R1155" si="104">IF(N1092=0,"None",IF(N1092&lt;=0.1,"Low",IF(N1092&lt;=0.2,"Medium","High")))</f>
        <v>Low</v>
      </c>
      <c r="S1092" s="23">
        <f t="shared" ref="S1092:S1155" si="105">YEAR(B1092)</f>
        <v>2022</v>
      </c>
      <c r="T1092" s="23">
        <f t="shared" ref="T1092:T1155" si="106">MONTH(B1092)</f>
        <v>2</v>
      </c>
      <c r="U1092" t="str">
        <f t="shared" ref="U1092:U1155" si="107">TEXT(B1092,"mmm-yyyy")</f>
        <v>Feb-2022</v>
      </c>
    </row>
    <row r="1093" spans="1:21" x14ac:dyDescent="0.3">
      <c r="A1093" t="s">
        <v>2734</v>
      </c>
      <c r="B1093" s="22">
        <v>44907</v>
      </c>
      <c r="C1093" s="22">
        <v>44909</v>
      </c>
      <c r="D1093" s="23" t="s">
        <v>61</v>
      </c>
      <c r="E1093" s="23" t="s">
        <v>155</v>
      </c>
      <c r="F1093" s="23" t="s">
        <v>71</v>
      </c>
      <c r="G1093" s="23" t="s">
        <v>81</v>
      </c>
      <c r="H1093" s="23" t="s">
        <v>284</v>
      </c>
      <c r="I1093" s="23" t="s">
        <v>55</v>
      </c>
      <c r="J1093" s="23" t="s">
        <v>65</v>
      </c>
      <c r="K1093" s="23" t="s">
        <v>130</v>
      </c>
      <c r="L1093" s="24">
        <v>104906.3</v>
      </c>
      <c r="M1093">
        <v>10</v>
      </c>
      <c r="N1093" s="25">
        <v>0</v>
      </c>
      <c r="O1093" s="24">
        <v>35395.620000000003</v>
      </c>
      <c r="P1093" s="26">
        <f t="shared" si="102"/>
        <v>0.33740223418421966</v>
      </c>
      <c r="Q1093" t="str">
        <f t="shared" si="103"/>
        <v>High</v>
      </c>
      <c r="R1093" t="str">
        <f t="shared" si="104"/>
        <v>None</v>
      </c>
      <c r="S1093" s="23">
        <f t="shared" si="105"/>
        <v>2022</v>
      </c>
      <c r="T1093" s="23">
        <f t="shared" si="106"/>
        <v>12</v>
      </c>
      <c r="U1093" t="str">
        <f t="shared" si="107"/>
        <v>Dec-2022</v>
      </c>
    </row>
    <row r="1094" spans="1:21" x14ac:dyDescent="0.3">
      <c r="A1094" t="s">
        <v>2736</v>
      </c>
      <c r="B1094" s="22">
        <v>45637</v>
      </c>
      <c r="C1094" s="22">
        <v>45640</v>
      </c>
      <c r="D1094" s="23" t="s">
        <v>102</v>
      </c>
      <c r="E1094" s="23" t="s">
        <v>676</v>
      </c>
      <c r="F1094" s="23" t="s">
        <v>52</v>
      </c>
      <c r="G1094" s="23" t="s">
        <v>63</v>
      </c>
      <c r="H1094" s="23" t="s">
        <v>64</v>
      </c>
      <c r="I1094" s="23" t="s">
        <v>83</v>
      </c>
      <c r="J1094" s="23" t="s">
        <v>156</v>
      </c>
      <c r="K1094" s="23" t="s">
        <v>285</v>
      </c>
      <c r="L1094" s="24">
        <v>13330.55</v>
      </c>
      <c r="M1094">
        <v>5</v>
      </c>
      <c r="N1094" s="25">
        <v>0</v>
      </c>
      <c r="O1094" s="24">
        <v>4559.66</v>
      </c>
      <c r="P1094" s="26">
        <f t="shared" si="102"/>
        <v>0.34204590208205965</v>
      </c>
      <c r="Q1094" t="str">
        <f t="shared" si="103"/>
        <v>High</v>
      </c>
      <c r="R1094" t="str">
        <f t="shared" si="104"/>
        <v>None</v>
      </c>
      <c r="S1094" s="23">
        <f t="shared" si="105"/>
        <v>2024</v>
      </c>
      <c r="T1094" s="23">
        <f t="shared" si="106"/>
        <v>12</v>
      </c>
      <c r="U1094" t="str">
        <f t="shared" si="107"/>
        <v>Dec-2024</v>
      </c>
    </row>
    <row r="1095" spans="1:21" x14ac:dyDescent="0.3">
      <c r="A1095" t="s">
        <v>2737</v>
      </c>
      <c r="B1095" s="22">
        <v>44750</v>
      </c>
      <c r="C1095" s="22">
        <v>44755</v>
      </c>
      <c r="D1095" s="23" t="s">
        <v>50</v>
      </c>
      <c r="E1095" s="23" t="s">
        <v>920</v>
      </c>
      <c r="F1095" s="23" t="s">
        <v>71</v>
      </c>
      <c r="G1095" s="23" t="s">
        <v>179</v>
      </c>
      <c r="H1095" s="23" t="s">
        <v>236</v>
      </c>
      <c r="I1095" s="23" t="s">
        <v>96</v>
      </c>
      <c r="J1095" s="23" t="s">
        <v>135</v>
      </c>
      <c r="K1095" s="23" t="s">
        <v>395</v>
      </c>
      <c r="L1095" s="24">
        <v>12154.39</v>
      </c>
      <c r="M1095">
        <v>1</v>
      </c>
      <c r="N1095" s="25">
        <v>0.05</v>
      </c>
      <c r="O1095" s="24">
        <v>2879.06</v>
      </c>
      <c r="P1095" s="26">
        <f t="shared" si="102"/>
        <v>0.23687408417863834</v>
      </c>
      <c r="Q1095" t="str">
        <f t="shared" si="103"/>
        <v>Medium</v>
      </c>
      <c r="R1095" t="str">
        <f t="shared" si="104"/>
        <v>Low</v>
      </c>
      <c r="S1095" s="23">
        <f t="shared" si="105"/>
        <v>2022</v>
      </c>
      <c r="T1095" s="23">
        <f t="shared" si="106"/>
        <v>7</v>
      </c>
      <c r="U1095" t="str">
        <f t="shared" si="107"/>
        <v>Jul-2022</v>
      </c>
    </row>
    <row r="1096" spans="1:21" x14ac:dyDescent="0.3">
      <c r="A1096" t="s">
        <v>2738</v>
      </c>
      <c r="B1096" s="22">
        <v>44719</v>
      </c>
      <c r="C1096" s="22">
        <v>44720</v>
      </c>
      <c r="D1096" s="23" t="s">
        <v>50</v>
      </c>
      <c r="E1096" s="23" t="s">
        <v>954</v>
      </c>
      <c r="F1096" s="23" t="s">
        <v>80</v>
      </c>
      <c r="G1096" s="23" t="s">
        <v>81</v>
      </c>
      <c r="H1096" s="23" t="s">
        <v>186</v>
      </c>
      <c r="I1096" s="23" t="s">
        <v>118</v>
      </c>
      <c r="J1096" s="23" t="s">
        <v>303</v>
      </c>
      <c r="K1096" s="23" t="s">
        <v>304</v>
      </c>
      <c r="L1096" s="24">
        <v>125962.38</v>
      </c>
      <c r="M1096">
        <v>9</v>
      </c>
      <c r="N1096" s="25">
        <v>0.05</v>
      </c>
      <c r="O1096" s="24">
        <v>24324.5</v>
      </c>
      <c r="P1096" s="26">
        <f t="shared" si="102"/>
        <v>0.19310924420449979</v>
      </c>
      <c r="Q1096" t="str">
        <f t="shared" si="103"/>
        <v>Low</v>
      </c>
      <c r="R1096" t="str">
        <f t="shared" si="104"/>
        <v>Low</v>
      </c>
      <c r="S1096" s="23">
        <f t="shared" si="105"/>
        <v>2022</v>
      </c>
      <c r="T1096" s="23">
        <f t="shared" si="106"/>
        <v>6</v>
      </c>
      <c r="U1096" t="str">
        <f t="shared" si="107"/>
        <v>Jun-2022</v>
      </c>
    </row>
    <row r="1097" spans="1:21" x14ac:dyDescent="0.3">
      <c r="A1097" t="s">
        <v>2739</v>
      </c>
      <c r="B1097" s="22">
        <v>45228</v>
      </c>
      <c r="C1097" s="22">
        <v>45235</v>
      </c>
      <c r="D1097" s="23" t="s">
        <v>61</v>
      </c>
      <c r="E1097" s="23" t="s">
        <v>1562</v>
      </c>
      <c r="F1097" s="23" t="s">
        <v>52</v>
      </c>
      <c r="G1097" s="23" t="s">
        <v>179</v>
      </c>
      <c r="H1097" s="23" t="s">
        <v>180</v>
      </c>
      <c r="I1097" s="23" t="s">
        <v>96</v>
      </c>
      <c r="J1097" s="23" t="s">
        <v>135</v>
      </c>
      <c r="K1097" s="23" t="s">
        <v>395</v>
      </c>
      <c r="L1097" s="24">
        <v>7142.19</v>
      </c>
      <c r="M1097">
        <v>1</v>
      </c>
      <c r="N1097" s="25">
        <v>0.05</v>
      </c>
      <c r="O1097" s="24">
        <v>2303.66</v>
      </c>
      <c r="P1097" s="26">
        <f t="shared" si="102"/>
        <v>0.32254252547187906</v>
      </c>
      <c r="Q1097" t="str">
        <f t="shared" si="103"/>
        <v>High</v>
      </c>
      <c r="R1097" t="str">
        <f t="shared" si="104"/>
        <v>Low</v>
      </c>
      <c r="S1097" s="23">
        <f t="shared" si="105"/>
        <v>2023</v>
      </c>
      <c r="T1097" s="23">
        <f t="shared" si="106"/>
        <v>10</v>
      </c>
      <c r="U1097" t="str">
        <f t="shared" si="107"/>
        <v>Oct-2023</v>
      </c>
    </row>
    <row r="1098" spans="1:21" x14ac:dyDescent="0.3">
      <c r="A1098" t="s">
        <v>2741</v>
      </c>
      <c r="B1098" s="22">
        <v>45809</v>
      </c>
      <c r="C1098" s="22">
        <v>45816</v>
      </c>
      <c r="D1098" s="23" t="s">
        <v>78</v>
      </c>
      <c r="E1098" s="23" t="s">
        <v>2434</v>
      </c>
      <c r="F1098" s="23" t="s">
        <v>71</v>
      </c>
      <c r="G1098" s="23" t="s">
        <v>53</v>
      </c>
      <c r="H1098" s="23" t="s">
        <v>246</v>
      </c>
      <c r="I1098" s="23" t="s">
        <v>83</v>
      </c>
      <c r="J1098" s="23" t="s">
        <v>449</v>
      </c>
      <c r="K1098" s="23" t="s">
        <v>681</v>
      </c>
      <c r="L1098" s="24">
        <v>10395.56</v>
      </c>
      <c r="M1098">
        <v>4</v>
      </c>
      <c r="N1098" s="25">
        <v>0.2</v>
      </c>
      <c r="O1098" s="24">
        <v>1757.86</v>
      </c>
      <c r="P1098" s="26">
        <f t="shared" si="102"/>
        <v>0.16909719149329136</v>
      </c>
      <c r="Q1098" t="str">
        <f t="shared" si="103"/>
        <v>Low</v>
      </c>
      <c r="R1098" t="str">
        <f t="shared" si="104"/>
        <v>Medium</v>
      </c>
      <c r="S1098" s="23">
        <f t="shared" si="105"/>
        <v>2025</v>
      </c>
      <c r="T1098" s="23">
        <f t="shared" si="106"/>
        <v>6</v>
      </c>
      <c r="U1098" t="str">
        <f t="shared" si="107"/>
        <v>Jun-2025</v>
      </c>
    </row>
    <row r="1099" spans="1:21" x14ac:dyDescent="0.3">
      <c r="A1099" t="s">
        <v>2743</v>
      </c>
      <c r="B1099" s="22">
        <v>44699</v>
      </c>
      <c r="C1099" s="22">
        <v>44703</v>
      </c>
      <c r="D1099" s="23" t="s">
        <v>61</v>
      </c>
      <c r="E1099" s="23" t="s">
        <v>730</v>
      </c>
      <c r="F1099" s="23" t="s">
        <v>71</v>
      </c>
      <c r="G1099" s="23" t="s">
        <v>179</v>
      </c>
      <c r="H1099" s="23" t="s">
        <v>236</v>
      </c>
      <c r="I1099" s="23" t="s">
        <v>96</v>
      </c>
      <c r="J1099" s="23" t="s">
        <v>166</v>
      </c>
      <c r="K1099" s="23" t="s">
        <v>762</v>
      </c>
      <c r="L1099" s="24">
        <v>115513.2</v>
      </c>
      <c r="M1099">
        <v>8</v>
      </c>
      <c r="N1099" s="25">
        <v>0.2</v>
      </c>
      <c r="O1099" s="24">
        <v>28787.38</v>
      </c>
      <c r="P1099" s="26">
        <f t="shared" si="102"/>
        <v>0.24921290380666453</v>
      </c>
      <c r="Q1099" t="str">
        <f t="shared" si="103"/>
        <v>Medium</v>
      </c>
      <c r="R1099" t="str">
        <f t="shared" si="104"/>
        <v>Medium</v>
      </c>
      <c r="S1099" s="23">
        <f t="shared" si="105"/>
        <v>2022</v>
      </c>
      <c r="T1099" s="23">
        <f t="shared" si="106"/>
        <v>5</v>
      </c>
      <c r="U1099" t="str">
        <f t="shared" si="107"/>
        <v>May-2022</v>
      </c>
    </row>
    <row r="1100" spans="1:21" x14ac:dyDescent="0.3">
      <c r="A1100" t="s">
        <v>2745</v>
      </c>
      <c r="B1100" s="22">
        <v>45802</v>
      </c>
      <c r="C1100" s="22">
        <v>45807</v>
      </c>
      <c r="D1100" s="23" t="s">
        <v>102</v>
      </c>
      <c r="E1100" s="23" t="s">
        <v>1562</v>
      </c>
      <c r="F1100" s="23" t="s">
        <v>71</v>
      </c>
      <c r="G1100" s="23" t="s">
        <v>53</v>
      </c>
      <c r="H1100" s="23" t="s">
        <v>246</v>
      </c>
      <c r="I1100" s="23" t="s">
        <v>83</v>
      </c>
      <c r="J1100" s="23" t="s">
        <v>449</v>
      </c>
      <c r="K1100" s="23" t="s">
        <v>775</v>
      </c>
      <c r="L1100" s="24">
        <v>18154.02</v>
      </c>
      <c r="M1100">
        <v>2</v>
      </c>
      <c r="N1100" s="25">
        <v>0.1</v>
      </c>
      <c r="O1100" s="24">
        <v>3096.39</v>
      </c>
      <c r="P1100" s="26">
        <f t="shared" si="102"/>
        <v>0.17056222258210577</v>
      </c>
      <c r="Q1100" t="str">
        <f t="shared" si="103"/>
        <v>Low</v>
      </c>
      <c r="R1100" t="str">
        <f t="shared" si="104"/>
        <v>Low</v>
      </c>
      <c r="S1100" s="23">
        <f t="shared" si="105"/>
        <v>2025</v>
      </c>
      <c r="T1100" s="23">
        <f t="shared" si="106"/>
        <v>5</v>
      </c>
      <c r="U1100" t="str">
        <f t="shared" si="107"/>
        <v>May-2025</v>
      </c>
    </row>
    <row r="1101" spans="1:21" x14ac:dyDescent="0.3">
      <c r="A1101" t="s">
        <v>2746</v>
      </c>
      <c r="B1101" s="22">
        <v>44798</v>
      </c>
      <c r="C1101" s="22">
        <v>44803</v>
      </c>
      <c r="D1101" s="23" t="s">
        <v>102</v>
      </c>
      <c r="E1101" s="23" t="s">
        <v>1095</v>
      </c>
      <c r="F1101" s="23" t="s">
        <v>71</v>
      </c>
      <c r="G1101" s="23" t="s">
        <v>72</v>
      </c>
      <c r="H1101" s="23" t="s">
        <v>117</v>
      </c>
      <c r="I1101" s="23" t="s">
        <v>118</v>
      </c>
      <c r="J1101" s="23" t="s">
        <v>119</v>
      </c>
      <c r="K1101" s="23" t="s">
        <v>120</v>
      </c>
      <c r="L1101" s="24">
        <v>3390.44</v>
      </c>
      <c r="M1101">
        <v>1</v>
      </c>
      <c r="N1101" s="25">
        <v>0.25</v>
      </c>
      <c r="O1101" s="24">
        <v>540.13</v>
      </c>
      <c r="P1101" s="26">
        <f t="shared" si="102"/>
        <v>0.15930970611484055</v>
      </c>
      <c r="Q1101" t="str">
        <f t="shared" si="103"/>
        <v>Low</v>
      </c>
      <c r="R1101" t="str">
        <f t="shared" si="104"/>
        <v>High</v>
      </c>
      <c r="S1101" s="23">
        <f t="shared" si="105"/>
        <v>2022</v>
      </c>
      <c r="T1101" s="23">
        <f t="shared" si="106"/>
        <v>8</v>
      </c>
      <c r="U1101" t="str">
        <f t="shared" si="107"/>
        <v>Aug-2022</v>
      </c>
    </row>
    <row r="1102" spans="1:21" x14ac:dyDescent="0.3">
      <c r="A1102" t="s">
        <v>2748</v>
      </c>
      <c r="B1102" s="22">
        <v>45483</v>
      </c>
      <c r="C1102" s="22">
        <v>45490</v>
      </c>
      <c r="D1102" s="23" t="s">
        <v>61</v>
      </c>
      <c r="E1102" s="23" t="s">
        <v>536</v>
      </c>
      <c r="F1102" s="23" t="s">
        <v>52</v>
      </c>
      <c r="G1102" s="23" t="s">
        <v>53</v>
      </c>
      <c r="H1102" s="23" t="s">
        <v>54</v>
      </c>
      <c r="I1102" s="23" t="s">
        <v>83</v>
      </c>
      <c r="J1102" s="23" t="s">
        <v>379</v>
      </c>
      <c r="K1102" s="23" t="s">
        <v>562</v>
      </c>
      <c r="L1102" s="24">
        <v>48869.919999999998</v>
      </c>
      <c r="M1102">
        <v>8</v>
      </c>
      <c r="N1102" s="25">
        <v>0.25</v>
      </c>
      <c r="O1102" s="24">
        <v>10398.25</v>
      </c>
      <c r="P1102" s="26">
        <f t="shared" si="102"/>
        <v>0.2127740335977632</v>
      </c>
      <c r="Q1102" t="str">
        <f t="shared" si="103"/>
        <v>Medium</v>
      </c>
      <c r="R1102" t="str">
        <f t="shared" si="104"/>
        <v>High</v>
      </c>
      <c r="S1102" s="23">
        <f t="shared" si="105"/>
        <v>2024</v>
      </c>
      <c r="T1102" s="23">
        <f t="shared" si="106"/>
        <v>7</v>
      </c>
      <c r="U1102" t="str">
        <f t="shared" si="107"/>
        <v>Jul-2024</v>
      </c>
    </row>
    <row r="1103" spans="1:21" x14ac:dyDescent="0.3">
      <c r="A1103" t="s">
        <v>2749</v>
      </c>
      <c r="B1103" s="22">
        <v>44981</v>
      </c>
      <c r="C1103" s="22">
        <v>44985</v>
      </c>
      <c r="D1103" s="23" t="s">
        <v>61</v>
      </c>
      <c r="E1103" s="23" t="s">
        <v>1108</v>
      </c>
      <c r="F1103" s="23" t="s">
        <v>52</v>
      </c>
      <c r="G1103" s="23" t="s">
        <v>53</v>
      </c>
      <c r="H1103" s="23" t="s">
        <v>54</v>
      </c>
      <c r="I1103" s="23" t="s">
        <v>118</v>
      </c>
      <c r="J1103" s="23" t="s">
        <v>230</v>
      </c>
      <c r="K1103" s="23" t="s">
        <v>356</v>
      </c>
      <c r="L1103" s="24">
        <v>42499.92</v>
      </c>
      <c r="M1103">
        <v>6</v>
      </c>
      <c r="N1103" s="25">
        <v>0.15</v>
      </c>
      <c r="O1103" s="24">
        <v>6438.85</v>
      </c>
      <c r="P1103" s="26">
        <f t="shared" si="102"/>
        <v>0.15150263812261294</v>
      </c>
      <c r="Q1103" t="str">
        <f t="shared" si="103"/>
        <v>Low</v>
      </c>
      <c r="R1103" t="str">
        <f t="shared" si="104"/>
        <v>Medium</v>
      </c>
      <c r="S1103" s="23">
        <f t="shared" si="105"/>
        <v>2023</v>
      </c>
      <c r="T1103" s="23">
        <f t="shared" si="106"/>
        <v>2</v>
      </c>
      <c r="U1103" t="str">
        <f t="shared" si="107"/>
        <v>Feb-2023</v>
      </c>
    </row>
    <row r="1104" spans="1:21" x14ac:dyDescent="0.3">
      <c r="A1104" t="s">
        <v>2750</v>
      </c>
      <c r="B1104" s="22">
        <v>45449</v>
      </c>
      <c r="C1104" s="22">
        <v>45450</v>
      </c>
      <c r="D1104" s="23" t="s">
        <v>78</v>
      </c>
      <c r="E1104" s="23" t="s">
        <v>2752</v>
      </c>
      <c r="F1104" s="23" t="s">
        <v>80</v>
      </c>
      <c r="G1104" s="23" t="s">
        <v>63</v>
      </c>
      <c r="H1104" s="23" t="s">
        <v>213</v>
      </c>
      <c r="I1104" s="23" t="s">
        <v>96</v>
      </c>
      <c r="J1104" s="23" t="s">
        <v>111</v>
      </c>
      <c r="K1104" s="23" t="s">
        <v>112</v>
      </c>
      <c r="L1104" s="24">
        <v>18380.939999999999</v>
      </c>
      <c r="M1104">
        <v>6</v>
      </c>
      <c r="N1104" s="25">
        <v>0.2</v>
      </c>
      <c r="O1104" s="24">
        <v>5271.85</v>
      </c>
      <c r="P1104" s="26">
        <f t="shared" si="102"/>
        <v>0.28681068541652388</v>
      </c>
      <c r="Q1104" t="str">
        <f t="shared" si="103"/>
        <v>Medium</v>
      </c>
      <c r="R1104" t="str">
        <f t="shared" si="104"/>
        <v>Medium</v>
      </c>
      <c r="S1104" s="23">
        <f t="shared" si="105"/>
        <v>2024</v>
      </c>
      <c r="T1104" s="23">
        <f t="shared" si="106"/>
        <v>6</v>
      </c>
      <c r="U1104" t="str">
        <f t="shared" si="107"/>
        <v>Jun-2024</v>
      </c>
    </row>
    <row r="1105" spans="1:21" x14ac:dyDescent="0.3">
      <c r="A1105" t="s">
        <v>2753</v>
      </c>
      <c r="B1105" s="22">
        <v>44769</v>
      </c>
      <c r="C1105" s="22">
        <v>44771</v>
      </c>
      <c r="D1105" s="23" t="s">
        <v>78</v>
      </c>
      <c r="E1105" s="23" t="s">
        <v>1490</v>
      </c>
      <c r="F1105" s="23" t="s">
        <v>80</v>
      </c>
      <c r="G1105" s="23" t="s">
        <v>53</v>
      </c>
      <c r="H1105" s="23" t="s">
        <v>90</v>
      </c>
      <c r="I1105" s="23" t="s">
        <v>55</v>
      </c>
      <c r="J1105" s="23" t="s">
        <v>56</v>
      </c>
      <c r="K1105" s="23" t="s">
        <v>151</v>
      </c>
      <c r="L1105" s="24">
        <v>72107.820000000007</v>
      </c>
      <c r="M1105">
        <v>6</v>
      </c>
      <c r="N1105" s="25">
        <v>0.15</v>
      </c>
      <c r="O1105" s="24">
        <v>19200.75</v>
      </c>
      <c r="P1105" s="26">
        <f t="shared" si="102"/>
        <v>0.26627833153186437</v>
      </c>
      <c r="Q1105" t="str">
        <f t="shared" si="103"/>
        <v>Medium</v>
      </c>
      <c r="R1105" t="str">
        <f t="shared" si="104"/>
        <v>Medium</v>
      </c>
      <c r="S1105" s="23">
        <f t="shared" si="105"/>
        <v>2022</v>
      </c>
      <c r="T1105" s="23">
        <f t="shared" si="106"/>
        <v>7</v>
      </c>
      <c r="U1105" t="str">
        <f t="shared" si="107"/>
        <v>Jul-2022</v>
      </c>
    </row>
    <row r="1106" spans="1:21" x14ac:dyDescent="0.3">
      <c r="A1106" t="s">
        <v>2756</v>
      </c>
      <c r="B1106" s="22">
        <v>45230</v>
      </c>
      <c r="C1106" s="22">
        <v>45233</v>
      </c>
      <c r="D1106" s="23" t="s">
        <v>78</v>
      </c>
      <c r="E1106" s="23" t="s">
        <v>1419</v>
      </c>
      <c r="F1106" s="23" t="s">
        <v>80</v>
      </c>
      <c r="G1106" s="23" t="s">
        <v>81</v>
      </c>
      <c r="H1106" s="23" t="s">
        <v>186</v>
      </c>
      <c r="I1106" s="23" t="s">
        <v>96</v>
      </c>
      <c r="J1106" s="23" t="s">
        <v>166</v>
      </c>
      <c r="K1106" s="23" t="s">
        <v>762</v>
      </c>
      <c r="L1106" s="24">
        <v>10061.540000000001</v>
      </c>
      <c r="M1106">
        <v>1</v>
      </c>
      <c r="N1106" s="25">
        <v>0.2</v>
      </c>
      <c r="O1106" s="24">
        <v>1753.4</v>
      </c>
      <c r="P1106" s="26">
        <f t="shared" si="102"/>
        <v>0.17426755745144382</v>
      </c>
      <c r="Q1106" t="str">
        <f t="shared" si="103"/>
        <v>Low</v>
      </c>
      <c r="R1106" t="str">
        <f t="shared" si="104"/>
        <v>Medium</v>
      </c>
      <c r="S1106" s="23">
        <f t="shared" si="105"/>
        <v>2023</v>
      </c>
      <c r="T1106" s="23">
        <f t="shared" si="106"/>
        <v>10</v>
      </c>
      <c r="U1106" t="str">
        <f t="shared" si="107"/>
        <v>Oct-2023</v>
      </c>
    </row>
    <row r="1107" spans="1:21" x14ac:dyDescent="0.3">
      <c r="A1107" t="s">
        <v>2759</v>
      </c>
      <c r="B1107" s="22">
        <v>45721</v>
      </c>
      <c r="C1107" s="22">
        <v>45726</v>
      </c>
      <c r="D1107" s="23" t="s">
        <v>50</v>
      </c>
      <c r="E1107" s="23" t="s">
        <v>2019</v>
      </c>
      <c r="F1107" s="23" t="s">
        <v>71</v>
      </c>
      <c r="G1107" s="23" t="s">
        <v>63</v>
      </c>
      <c r="H1107" s="23" t="s">
        <v>64</v>
      </c>
      <c r="I1107" s="23" t="s">
        <v>83</v>
      </c>
      <c r="J1107" s="23" t="s">
        <v>156</v>
      </c>
      <c r="K1107" s="23" t="s">
        <v>157</v>
      </c>
      <c r="L1107" s="24">
        <v>18659.48</v>
      </c>
      <c r="M1107">
        <v>2</v>
      </c>
      <c r="N1107" s="25">
        <v>0.1</v>
      </c>
      <c r="O1107" s="24">
        <v>5061.57</v>
      </c>
      <c r="P1107" s="26">
        <f t="shared" si="102"/>
        <v>0.27125997080304487</v>
      </c>
      <c r="Q1107" t="str">
        <f t="shared" si="103"/>
        <v>Medium</v>
      </c>
      <c r="R1107" t="str">
        <f t="shared" si="104"/>
        <v>Low</v>
      </c>
      <c r="S1107" s="23">
        <f t="shared" si="105"/>
        <v>2025</v>
      </c>
      <c r="T1107" s="23">
        <f t="shared" si="106"/>
        <v>3</v>
      </c>
      <c r="U1107" t="str">
        <f t="shared" si="107"/>
        <v>Mar-2025</v>
      </c>
    </row>
    <row r="1108" spans="1:21" x14ac:dyDescent="0.3">
      <c r="A1108" t="s">
        <v>2761</v>
      </c>
      <c r="B1108" s="22">
        <v>44647</v>
      </c>
      <c r="C1108" s="22">
        <v>44648</v>
      </c>
      <c r="D1108" s="23" t="s">
        <v>78</v>
      </c>
      <c r="E1108" s="23" t="s">
        <v>1091</v>
      </c>
      <c r="F1108" s="23" t="s">
        <v>52</v>
      </c>
      <c r="G1108" s="23" t="s">
        <v>63</v>
      </c>
      <c r="H1108" s="23" t="s">
        <v>172</v>
      </c>
      <c r="I1108" s="23" t="s">
        <v>96</v>
      </c>
      <c r="J1108" s="23" t="s">
        <v>135</v>
      </c>
      <c r="K1108" s="23" t="s">
        <v>275</v>
      </c>
      <c r="L1108" s="24">
        <v>77482.53</v>
      </c>
      <c r="M1108">
        <v>9</v>
      </c>
      <c r="N1108" s="25">
        <v>0.05</v>
      </c>
      <c r="O1108" s="24">
        <v>29432.93</v>
      </c>
      <c r="P1108" s="26">
        <f t="shared" si="102"/>
        <v>0.37986537094232725</v>
      </c>
      <c r="Q1108" t="str">
        <f t="shared" si="103"/>
        <v>High</v>
      </c>
      <c r="R1108" t="str">
        <f t="shared" si="104"/>
        <v>Low</v>
      </c>
      <c r="S1108" s="23">
        <f t="shared" si="105"/>
        <v>2022</v>
      </c>
      <c r="T1108" s="23">
        <f t="shared" si="106"/>
        <v>3</v>
      </c>
      <c r="U1108" t="str">
        <f t="shared" si="107"/>
        <v>Mar-2022</v>
      </c>
    </row>
    <row r="1109" spans="1:21" x14ac:dyDescent="0.3">
      <c r="A1109" t="s">
        <v>2763</v>
      </c>
      <c r="B1109" s="22">
        <v>44697</v>
      </c>
      <c r="C1109" s="22">
        <v>44699</v>
      </c>
      <c r="D1109" s="23" t="s">
        <v>50</v>
      </c>
      <c r="E1109" s="23" t="s">
        <v>2764</v>
      </c>
      <c r="F1109" s="23" t="s">
        <v>52</v>
      </c>
      <c r="G1109" s="23" t="s">
        <v>53</v>
      </c>
      <c r="H1109" s="23" t="s">
        <v>246</v>
      </c>
      <c r="I1109" s="23" t="s">
        <v>83</v>
      </c>
      <c r="J1109" s="23" t="s">
        <v>379</v>
      </c>
      <c r="K1109" s="23" t="s">
        <v>716</v>
      </c>
      <c r="L1109" s="24">
        <v>20214.740000000002</v>
      </c>
      <c r="M1109">
        <v>2</v>
      </c>
      <c r="N1109" s="25">
        <v>0.1</v>
      </c>
      <c r="O1109" s="24">
        <v>4471.91</v>
      </c>
      <c r="P1109" s="26">
        <f t="shared" si="102"/>
        <v>0.22122025808889947</v>
      </c>
      <c r="Q1109" t="str">
        <f t="shared" si="103"/>
        <v>Medium</v>
      </c>
      <c r="R1109" t="str">
        <f t="shared" si="104"/>
        <v>Low</v>
      </c>
      <c r="S1109" s="23">
        <f t="shared" si="105"/>
        <v>2022</v>
      </c>
      <c r="T1109" s="23">
        <f t="shared" si="106"/>
        <v>5</v>
      </c>
      <c r="U1109" t="str">
        <f t="shared" si="107"/>
        <v>May-2022</v>
      </c>
    </row>
    <row r="1110" spans="1:21" x14ac:dyDescent="0.3">
      <c r="A1110" t="s">
        <v>2765</v>
      </c>
      <c r="B1110" s="22">
        <v>45324</v>
      </c>
      <c r="C1110" s="22">
        <v>45331</v>
      </c>
      <c r="D1110" s="23" t="s">
        <v>102</v>
      </c>
      <c r="E1110" s="23" t="s">
        <v>324</v>
      </c>
      <c r="F1110" s="23" t="s">
        <v>80</v>
      </c>
      <c r="G1110" s="23" t="s">
        <v>179</v>
      </c>
      <c r="H1110" s="23" t="s">
        <v>236</v>
      </c>
      <c r="I1110" s="23" t="s">
        <v>118</v>
      </c>
      <c r="J1110" s="23" t="s">
        <v>303</v>
      </c>
      <c r="K1110" s="23" t="s">
        <v>421</v>
      </c>
      <c r="L1110" s="24">
        <v>78967.100000000006</v>
      </c>
      <c r="M1110">
        <v>10</v>
      </c>
      <c r="N1110" s="25">
        <v>0.1</v>
      </c>
      <c r="O1110" s="24">
        <v>14104.12</v>
      </c>
      <c r="P1110" s="26">
        <f t="shared" si="102"/>
        <v>0.17860754668716466</v>
      </c>
      <c r="Q1110" t="str">
        <f t="shared" si="103"/>
        <v>Low</v>
      </c>
      <c r="R1110" t="str">
        <f t="shared" si="104"/>
        <v>Low</v>
      </c>
      <c r="S1110" s="23">
        <f t="shared" si="105"/>
        <v>2024</v>
      </c>
      <c r="T1110" s="23">
        <f t="shared" si="106"/>
        <v>2</v>
      </c>
      <c r="U1110" t="str">
        <f t="shared" si="107"/>
        <v>Feb-2024</v>
      </c>
    </row>
    <row r="1111" spans="1:21" x14ac:dyDescent="0.3">
      <c r="A1111" t="s">
        <v>2766</v>
      </c>
      <c r="B1111" s="22">
        <v>45064</v>
      </c>
      <c r="C1111" s="22">
        <v>45066</v>
      </c>
      <c r="D1111" s="23" t="s">
        <v>50</v>
      </c>
      <c r="E1111" s="23" t="s">
        <v>1527</v>
      </c>
      <c r="F1111" s="23" t="s">
        <v>71</v>
      </c>
      <c r="G1111" s="23" t="s">
        <v>72</v>
      </c>
      <c r="H1111" s="23" t="s">
        <v>73</v>
      </c>
      <c r="I1111" s="23" t="s">
        <v>96</v>
      </c>
      <c r="J1111" s="23" t="s">
        <v>166</v>
      </c>
      <c r="K1111" s="23" t="s">
        <v>167</v>
      </c>
      <c r="L1111" s="24">
        <v>46450.7</v>
      </c>
      <c r="M1111">
        <v>10</v>
      </c>
      <c r="N1111" s="25">
        <v>0.1</v>
      </c>
      <c r="O1111" s="24">
        <v>15609.21</v>
      </c>
      <c r="P1111" s="26">
        <f t="shared" si="102"/>
        <v>0.33603820825089825</v>
      </c>
      <c r="Q1111" t="str">
        <f t="shared" si="103"/>
        <v>High</v>
      </c>
      <c r="R1111" t="str">
        <f t="shared" si="104"/>
        <v>Low</v>
      </c>
      <c r="S1111" s="23">
        <f t="shared" si="105"/>
        <v>2023</v>
      </c>
      <c r="T1111" s="23">
        <f t="shared" si="106"/>
        <v>5</v>
      </c>
      <c r="U1111" t="str">
        <f t="shared" si="107"/>
        <v>May-2023</v>
      </c>
    </row>
    <row r="1112" spans="1:21" x14ac:dyDescent="0.3">
      <c r="A1112" t="s">
        <v>2768</v>
      </c>
      <c r="B1112" s="22">
        <v>44865</v>
      </c>
      <c r="C1112" s="22">
        <v>44870</v>
      </c>
      <c r="D1112" s="23" t="s">
        <v>61</v>
      </c>
      <c r="E1112" s="23" t="s">
        <v>2545</v>
      </c>
      <c r="F1112" s="23" t="s">
        <v>71</v>
      </c>
      <c r="G1112" s="23" t="s">
        <v>53</v>
      </c>
      <c r="H1112" s="23" t="s">
        <v>54</v>
      </c>
      <c r="I1112" s="23" t="s">
        <v>118</v>
      </c>
      <c r="J1112" s="23" t="s">
        <v>119</v>
      </c>
      <c r="K1112" s="23" t="s">
        <v>270</v>
      </c>
      <c r="L1112" s="24">
        <v>44838.57</v>
      </c>
      <c r="M1112">
        <v>7</v>
      </c>
      <c r="N1112" s="25">
        <v>0.1</v>
      </c>
      <c r="O1112" s="24">
        <v>13124.52</v>
      </c>
      <c r="P1112" s="26">
        <f t="shared" si="102"/>
        <v>0.29270603411304152</v>
      </c>
      <c r="Q1112" t="str">
        <f t="shared" si="103"/>
        <v>Medium</v>
      </c>
      <c r="R1112" t="str">
        <f t="shared" si="104"/>
        <v>Low</v>
      </c>
      <c r="S1112" s="23">
        <f t="shared" si="105"/>
        <v>2022</v>
      </c>
      <c r="T1112" s="23">
        <f t="shared" si="106"/>
        <v>10</v>
      </c>
      <c r="U1112" t="str">
        <f t="shared" si="107"/>
        <v>Oct-2022</v>
      </c>
    </row>
    <row r="1113" spans="1:21" x14ac:dyDescent="0.3">
      <c r="A1113" t="s">
        <v>2769</v>
      </c>
      <c r="B1113" s="22">
        <v>45058</v>
      </c>
      <c r="C1113" s="22">
        <v>45060</v>
      </c>
      <c r="D1113" s="23" t="s">
        <v>102</v>
      </c>
      <c r="E1113" s="23" t="s">
        <v>229</v>
      </c>
      <c r="F1113" s="23" t="s">
        <v>52</v>
      </c>
      <c r="G1113" s="23" t="s">
        <v>63</v>
      </c>
      <c r="H1113" s="23" t="s">
        <v>202</v>
      </c>
      <c r="I1113" s="23" t="s">
        <v>96</v>
      </c>
      <c r="J1113" s="23" t="s">
        <v>135</v>
      </c>
      <c r="K1113" s="23" t="s">
        <v>275</v>
      </c>
      <c r="L1113" s="24">
        <v>117437.68</v>
      </c>
      <c r="M1113">
        <v>8</v>
      </c>
      <c r="N1113" s="25">
        <v>0.1</v>
      </c>
      <c r="O1113" s="24">
        <v>17503.07</v>
      </c>
      <c r="P1113" s="26">
        <f t="shared" si="102"/>
        <v>0.14904134686584408</v>
      </c>
      <c r="Q1113" t="str">
        <f t="shared" si="103"/>
        <v>Low</v>
      </c>
      <c r="R1113" t="str">
        <f t="shared" si="104"/>
        <v>Low</v>
      </c>
      <c r="S1113" s="23">
        <f t="shared" si="105"/>
        <v>2023</v>
      </c>
      <c r="T1113" s="23">
        <f t="shared" si="106"/>
        <v>5</v>
      </c>
      <c r="U1113" t="str">
        <f t="shared" si="107"/>
        <v>May-2023</v>
      </c>
    </row>
    <row r="1114" spans="1:21" x14ac:dyDescent="0.3">
      <c r="A1114" t="s">
        <v>2770</v>
      </c>
      <c r="B1114" s="22">
        <v>44804</v>
      </c>
      <c r="C1114" s="22">
        <v>44807</v>
      </c>
      <c r="D1114" s="23" t="s">
        <v>61</v>
      </c>
      <c r="E1114" s="23" t="s">
        <v>2582</v>
      </c>
      <c r="F1114" s="23" t="s">
        <v>71</v>
      </c>
      <c r="G1114" s="23" t="s">
        <v>179</v>
      </c>
      <c r="H1114" s="23" t="s">
        <v>180</v>
      </c>
      <c r="I1114" s="23" t="s">
        <v>96</v>
      </c>
      <c r="J1114" s="23" t="s">
        <v>166</v>
      </c>
      <c r="K1114" s="23" t="s">
        <v>167</v>
      </c>
      <c r="L1114" s="24">
        <v>18999.45</v>
      </c>
      <c r="M1114">
        <v>5</v>
      </c>
      <c r="N1114" s="25">
        <v>0.05</v>
      </c>
      <c r="O1114" s="24">
        <v>5703.13</v>
      </c>
      <c r="P1114" s="26">
        <f t="shared" si="102"/>
        <v>0.30017342607286002</v>
      </c>
      <c r="Q1114" t="str">
        <f t="shared" si="103"/>
        <v>High</v>
      </c>
      <c r="R1114" t="str">
        <f t="shared" si="104"/>
        <v>Low</v>
      </c>
      <c r="S1114" s="23">
        <f t="shared" si="105"/>
        <v>2022</v>
      </c>
      <c r="T1114" s="23">
        <f t="shared" si="106"/>
        <v>8</v>
      </c>
      <c r="U1114" t="str">
        <f t="shared" si="107"/>
        <v>Aug-2022</v>
      </c>
    </row>
    <row r="1115" spans="1:21" x14ac:dyDescent="0.3">
      <c r="A1115" t="s">
        <v>2771</v>
      </c>
      <c r="B1115" s="22">
        <v>45786</v>
      </c>
      <c r="C1115" s="22">
        <v>45789</v>
      </c>
      <c r="D1115" s="23" t="s">
        <v>102</v>
      </c>
      <c r="E1115" s="23" t="s">
        <v>2772</v>
      </c>
      <c r="F1115" s="23" t="s">
        <v>52</v>
      </c>
      <c r="G1115" s="23" t="s">
        <v>81</v>
      </c>
      <c r="H1115" s="23" t="s">
        <v>82</v>
      </c>
      <c r="I1115" s="23" t="s">
        <v>83</v>
      </c>
      <c r="J1115" s="23" t="s">
        <v>379</v>
      </c>
      <c r="K1115" s="23" t="s">
        <v>562</v>
      </c>
      <c r="L1115" s="24">
        <v>28057.48</v>
      </c>
      <c r="M1115">
        <v>2</v>
      </c>
      <c r="N1115" s="25">
        <v>0.25</v>
      </c>
      <c r="O1115" s="24">
        <v>5008.42</v>
      </c>
      <c r="P1115" s="26">
        <f t="shared" si="102"/>
        <v>0.17850569616373246</v>
      </c>
      <c r="Q1115" t="str">
        <f t="shared" si="103"/>
        <v>Low</v>
      </c>
      <c r="R1115" t="str">
        <f t="shared" si="104"/>
        <v>High</v>
      </c>
      <c r="S1115" s="23">
        <f t="shared" si="105"/>
        <v>2025</v>
      </c>
      <c r="T1115" s="23">
        <f t="shared" si="106"/>
        <v>5</v>
      </c>
      <c r="U1115" t="str">
        <f t="shared" si="107"/>
        <v>May-2025</v>
      </c>
    </row>
    <row r="1116" spans="1:21" x14ac:dyDescent="0.3">
      <c r="A1116" t="s">
        <v>2773</v>
      </c>
      <c r="B1116" s="22">
        <v>44667</v>
      </c>
      <c r="C1116" s="22">
        <v>44668</v>
      </c>
      <c r="D1116" s="23" t="s">
        <v>102</v>
      </c>
      <c r="E1116" s="23" t="s">
        <v>1923</v>
      </c>
      <c r="F1116" s="23" t="s">
        <v>52</v>
      </c>
      <c r="G1116" s="23" t="s">
        <v>72</v>
      </c>
      <c r="H1116" s="23" t="s">
        <v>73</v>
      </c>
      <c r="I1116" s="23" t="s">
        <v>118</v>
      </c>
      <c r="J1116" s="23" t="s">
        <v>191</v>
      </c>
      <c r="K1116" s="23" t="s">
        <v>192</v>
      </c>
      <c r="L1116" s="24">
        <v>40243.86</v>
      </c>
      <c r="M1116">
        <v>3</v>
      </c>
      <c r="N1116" s="25">
        <v>0.1</v>
      </c>
      <c r="O1116" s="24">
        <v>13582.56</v>
      </c>
      <c r="P1116" s="26">
        <f t="shared" si="102"/>
        <v>0.33750639227946821</v>
      </c>
      <c r="Q1116" t="str">
        <f t="shared" si="103"/>
        <v>High</v>
      </c>
      <c r="R1116" t="str">
        <f t="shared" si="104"/>
        <v>Low</v>
      </c>
      <c r="S1116" s="23">
        <f t="shared" si="105"/>
        <v>2022</v>
      </c>
      <c r="T1116" s="23">
        <f t="shared" si="106"/>
        <v>4</v>
      </c>
      <c r="U1116" t="str">
        <f t="shared" si="107"/>
        <v>Apr-2022</v>
      </c>
    </row>
    <row r="1117" spans="1:21" x14ac:dyDescent="0.3">
      <c r="A1117" t="s">
        <v>2774</v>
      </c>
      <c r="B1117" s="22">
        <v>45755</v>
      </c>
      <c r="C1117" s="22">
        <v>45756</v>
      </c>
      <c r="D1117" s="23" t="s">
        <v>50</v>
      </c>
      <c r="E1117" s="23" t="s">
        <v>734</v>
      </c>
      <c r="F1117" s="23" t="s">
        <v>52</v>
      </c>
      <c r="G1117" s="23" t="s">
        <v>53</v>
      </c>
      <c r="H1117" s="23" t="s">
        <v>246</v>
      </c>
      <c r="I1117" s="23" t="s">
        <v>96</v>
      </c>
      <c r="J1117" s="23" t="s">
        <v>111</v>
      </c>
      <c r="K1117" s="23" t="s">
        <v>112</v>
      </c>
      <c r="L1117" s="24">
        <v>45131.4</v>
      </c>
      <c r="M1117">
        <v>10</v>
      </c>
      <c r="N1117" s="25">
        <v>0.2</v>
      </c>
      <c r="O1117" s="24">
        <v>13795.01</v>
      </c>
      <c r="P1117" s="26">
        <f t="shared" si="102"/>
        <v>0.30566324111372567</v>
      </c>
      <c r="Q1117" t="str">
        <f t="shared" si="103"/>
        <v>High</v>
      </c>
      <c r="R1117" t="str">
        <f t="shared" si="104"/>
        <v>Medium</v>
      </c>
      <c r="S1117" s="23">
        <f t="shared" si="105"/>
        <v>2025</v>
      </c>
      <c r="T1117" s="23">
        <f t="shared" si="106"/>
        <v>4</v>
      </c>
      <c r="U1117" t="str">
        <f t="shared" si="107"/>
        <v>Apr-2025</v>
      </c>
    </row>
    <row r="1118" spans="1:21" x14ac:dyDescent="0.3">
      <c r="A1118" t="s">
        <v>2775</v>
      </c>
      <c r="B1118" s="22">
        <v>45816</v>
      </c>
      <c r="C1118" s="22">
        <v>45819</v>
      </c>
      <c r="D1118" s="23" t="s">
        <v>61</v>
      </c>
      <c r="E1118" s="23" t="s">
        <v>824</v>
      </c>
      <c r="F1118" s="23" t="s">
        <v>80</v>
      </c>
      <c r="G1118" s="23" t="s">
        <v>72</v>
      </c>
      <c r="H1118" s="23" t="s">
        <v>104</v>
      </c>
      <c r="I1118" s="23" t="s">
        <v>55</v>
      </c>
      <c r="J1118" s="23" t="s">
        <v>56</v>
      </c>
      <c r="K1118" s="23" t="s">
        <v>74</v>
      </c>
      <c r="L1118" s="24">
        <v>41590.68</v>
      </c>
      <c r="M1118">
        <v>4</v>
      </c>
      <c r="N1118" s="25">
        <v>0</v>
      </c>
      <c r="O1118" s="24">
        <v>12545.9</v>
      </c>
      <c r="P1118" s="26">
        <f t="shared" si="102"/>
        <v>0.30165171620180287</v>
      </c>
      <c r="Q1118" t="str">
        <f t="shared" si="103"/>
        <v>High</v>
      </c>
      <c r="R1118" t="str">
        <f t="shared" si="104"/>
        <v>None</v>
      </c>
      <c r="S1118" s="23">
        <f t="shared" si="105"/>
        <v>2025</v>
      </c>
      <c r="T1118" s="23">
        <f t="shared" si="106"/>
        <v>6</v>
      </c>
      <c r="U1118" t="str">
        <f t="shared" si="107"/>
        <v>Jun-2025</v>
      </c>
    </row>
    <row r="1119" spans="1:21" x14ac:dyDescent="0.3">
      <c r="A1119" t="s">
        <v>2776</v>
      </c>
      <c r="B1119" s="22">
        <v>45255</v>
      </c>
      <c r="C1119" s="22">
        <v>45261</v>
      </c>
      <c r="D1119" s="23" t="s">
        <v>61</v>
      </c>
      <c r="E1119" s="23" t="s">
        <v>1308</v>
      </c>
      <c r="F1119" s="23" t="s">
        <v>71</v>
      </c>
      <c r="G1119" s="23" t="s">
        <v>179</v>
      </c>
      <c r="H1119" s="23" t="s">
        <v>236</v>
      </c>
      <c r="I1119" s="23" t="s">
        <v>118</v>
      </c>
      <c r="J1119" s="23" t="s">
        <v>119</v>
      </c>
      <c r="K1119" s="23" t="s">
        <v>197</v>
      </c>
      <c r="L1119" s="24">
        <v>47820.04</v>
      </c>
      <c r="M1119">
        <v>4</v>
      </c>
      <c r="N1119" s="25">
        <v>0.1</v>
      </c>
      <c r="O1119" s="24">
        <v>10046.629999999999</v>
      </c>
      <c r="P1119" s="26">
        <f t="shared" si="102"/>
        <v>0.21009246332709047</v>
      </c>
      <c r="Q1119" t="str">
        <f t="shared" si="103"/>
        <v>Medium</v>
      </c>
      <c r="R1119" t="str">
        <f t="shared" si="104"/>
        <v>Low</v>
      </c>
      <c r="S1119" s="23">
        <f t="shared" si="105"/>
        <v>2023</v>
      </c>
      <c r="T1119" s="23">
        <f t="shared" si="106"/>
        <v>11</v>
      </c>
      <c r="U1119" t="str">
        <f t="shared" si="107"/>
        <v>Nov-2023</v>
      </c>
    </row>
    <row r="1120" spans="1:21" x14ac:dyDescent="0.3">
      <c r="A1120" t="s">
        <v>2777</v>
      </c>
      <c r="B1120" s="22">
        <v>44993</v>
      </c>
      <c r="C1120" s="22">
        <v>44995</v>
      </c>
      <c r="D1120" s="23" t="s">
        <v>102</v>
      </c>
      <c r="E1120" s="23" t="s">
        <v>561</v>
      </c>
      <c r="F1120" s="23" t="s">
        <v>52</v>
      </c>
      <c r="G1120" s="23" t="s">
        <v>81</v>
      </c>
      <c r="H1120" s="23" t="s">
        <v>82</v>
      </c>
      <c r="I1120" s="23" t="s">
        <v>55</v>
      </c>
      <c r="J1120" s="23" t="s">
        <v>65</v>
      </c>
      <c r="K1120" s="23" t="s">
        <v>130</v>
      </c>
      <c r="L1120" s="24">
        <v>16531.36</v>
      </c>
      <c r="M1120">
        <v>8</v>
      </c>
      <c r="N1120" s="25">
        <v>0.25</v>
      </c>
      <c r="O1120" s="24">
        <v>4731.76</v>
      </c>
      <c r="P1120" s="26">
        <f t="shared" si="102"/>
        <v>0.28622932414513991</v>
      </c>
      <c r="Q1120" t="str">
        <f t="shared" si="103"/>
        <v>Medium</v>
      </c>
      <c r="R1120" t="str">
        <f t="shared" si="104"/>
        <v>High</v>
      </c>
      <c r="S1120" s="23">
        <f t="shared" si="105"/>
        <v>2023</v>
      </c>
      <c r="T1120" s="23">
        <f t="shared" si="106"/>
        <v>3</v>
      </c>
      <c r="U1120" t="str">
        <f t="shared" si="107"/>
        <v>Mar-2023</v>
      </c>
    </row>
    <row r="1121" spans="1:21" x14ac:dyDescent="0.3">
      <c r="A1121" t="s">
        <v>2778</v>
      </c>
      <c r="B1121" s="22">
        <v>45243</v>
      </c>
      <c r="C1121" s="22">
        <v>45249</v>
      </c>
      <c r="D1121" s="23" t="s">
        <v>78</v>
      </c>
      <c r="E1121" s="23" t="s">
        <v>688</v>
      </c>
      <c r="F1121" s="23" t="s">
        <v>80</v>
      </c>
      <c r="G1121" s="23" t="s">
        <v>63</v>
      </c>
      <c r="H1121" s="23" t="s">
        <v>202</v>
      </c>
      <c r="I1121" s="23" t="s">
        <v>96</v>
      </c>
      <c r="J1121" s="23" t="s">
        <v>111</v>
      </c>
      <c r="K1121" s="23" t="s">
        <v>225</v>
      </c>
      <c r="L1121" s="24">
        <v>98953.47</v>
      </c>
      <c r="M1121">
        <v>9</v>
      </c>
      <c r="N1121" s="25">
        <v>0.1</v>
      </c>
      <c r="O1121" s="24">
        <v>14751.67</v>
      </c>
      <c r="P1121" s="26">
        <f t="shared" si="102"/>
        <v>0.14907683378864833</v>
      </c>
      <c r="Q1121" t="str">
        <f t="shared" si="103"/>
        <v>Low</v>
      </c>
      <c r="R1121" t="str">
        <f t="shared" si="104"/>
        <v>Low</v>
      </c>
      <c r="S1121" s="23">
        <f t="shared" si="105"/>
        <v>2023</v>
      </c>
      <c r="T1121" s="23">
        <f t="shared" si="106"/>
        <v>11</v>
      </c>
      <c r="U1121" t="str">
        <f t="shared" si="107"/>
        <v>Nov-2023</v>
      </c>
    </row>
    <row r="1122" spans="1:21" x14ac:dyDescent="0.3">
      <c r="A1122" t="s">
        <v>2780</v>
      </c>
      <c r="B1122" s="22">
        <v>44991</v>
      </c>
      <c r="C1122" s="22">
        <v>44995</v>
      </c>
      <c r="D1122" s="23" t="s">
        <v>50</v>
      </c>
      <c r="E1122" s="23" t="s">
        <v>1375</v>
      </c>
      <c r="F1122" s="23" t="s">
        <v>71</v>
      </c>
      <c r="G1122" s="23" t="s">
        <v>53</v>
      </c>
      <c r="H1122" s="23" t="s">
        <v>90</v>
      </c>
      <c r="I1122" s="23" t="s">
        <v>55</v>
      </c>
      <c r="J1122" s="23" t="s">
        <v>173</v>
      </c>
      <c r="K1122" s="23" t="s">
        <v>203</v>
      </c>
      <c r="L1122" s="24">
        <v>29827.35</v>
      </c>
      <c r="M1122">
        <v>5</v>
      </c>
      <c r="N1122" s="25">
        <v>0.15</v>
      </c>
      <c r="O1122" s="24">
        <v>7203.47</v>
      </c>
      <c r="P1122" s="26">
        <f t="shared" si="102"/>
        <v>0.24150553099755764</v>
      </c>
      <c r="Q1122" t="str">
        <f t="shared" si="103"/>
        <v>Medium</v>
      </c>
      <c r="R1122" t="str">
        <f t="shared" si="104"/>
        <v>Medium</v>
      </c>
      <c r="S1122" s="23">
        <f t="shared" si="105"/>
        <v>2023</v>
      </c>
      <c r="T1122" s="23">
        <f t="shared" si="106"/>
        <v>3</v>
      </c>
      <c r="U1122" t="str">
        <f t="shared" si="107"/>
        <v>Mar-2023</v>
      </c>
    </row>
    <row r="1123" spans="1:21" x14ac:dyDescent="0.3">
      <c r="A1123" t="s">
        <v>2782</v>
      </c>
      <c r="B1123" s="22">
        <v>45376</v>
      </c>
      <c r="C1123" s="22">
        <v>45383</v>
      </c>
      <c r="D1123" s="23" t="s">
        <v>78</v>
      </c>
      <c r="E1123" s="23" t="s">
        <v>2137</v>
      </c>
      <c r="F1123" s="23" t="s">
        <v>71</v>
      </c>
      <c r="G1123" s="23" t="s">
        <v>63</v>
      </c>
      <c r="H1123" s="23" t="s">
        <v>64</v>
      </c>
      <c r="I1123" s="23" t="s">
        <v>83</v>
      </c>
      <c r="J1123" s="23" t="s">
        <v>449</v>
      </c>
      <c r="K1123" s="23" t="s">
        <v>775</v>
      </c>
      <c r="L1123" s="24">
        <v>31769.3</v>
      </c>
      <c r="M1123">
        <v>5</v>
      </c>
      <c r="N1123" s="25">
        <v>0.15</v>
      </c>
      <c r="O1123" s="24">
        <v>4890.9399999999996</v>
      </c>
      <c r="P1123" s="26">
        <f t="shared" si="102"/>
        <v>0.15395177104940932</v>
      </c>
      <c r="Q1123" t="str">
        <f t="shared" si="103"/>
        <v>Low</v>
      </c>
      <c r="R1123" t="str">
        <f t="shared" si="104"/>
        <v>Medium</v>
      </c>
      <c r="S1123" s="23">
        <f t="shared" si="105"/>
        <v>2024</v>
      </c>
      <c r="T1123" s="23">
        <f t="shared" si="106"/>
        <v>3</v>
      </c>
      <c r="U1123" t="str">
        <f t="shared" si="107"/>
        <v>Mar-2024</v>
      </c>
    </row>
    <row r="1124" spans="1:21" x14ac:dyDescent="0.3">
      <c r="A1124" t="s">
        <v>2784</v>
      </c>
      <c r="B1124" s="22">
        <v>45247</v>
      </c>
      <c r="C1124" s="22">
        <v>45249</v>
      </c>
      <c r="D1124" s="23" t="s">
        <v>50</v>
      </c>
      <c r="E1124" s="23" t="s">
        <v>871</v>
      </c>
      <c r="F1124" s="23" t="s">
        <v>80</v>
      </c>
      <c r="G1124" s="23" t="s">
        <v>179</v>
      </c>
      <c r="H1124" s="23" t="s">
        <v>236</v>
      </c>
      <c r="I1124" s="23" t="s">
        <v>118</v>
      </c>
      <c r="J1124" s="23" t="s">
        <v>303</v>
      </c>
      <c r="K1124" s="23" t="s">
        <v>421</v>
      </c>
      <c r="L1124" s="24">
        <v>19153.439999999999</v>
      </c>
      <c r="M1124">
        <v>3</v>
      </c>
      <c r="N1124" s="25">
        <v>0</v>
      </c>
      <c r="O1124" s="24">
        <v>4637.34</v>
      </c>
      <c r="P1124" s="26">
        <f t="shared" si="102"/>
        <v>0.24211525449214347</v>
      </c>
      <c r="Q1124" t="str">
        <f t="shared" si="103"/>
        <v>Medium</v>
      </c>
      <c r="R1124" t="str">
        <f t="shared" si="104"/>
        <v>None</v>
      </c>
      <c r="S1124" s="23">
        <f t="shared" si="105"/>
        <v>2023</v>
      </c>
      <c r="T1124" s="23">
        <f t="shared" si="106"/>
        <v>11</v>
      </c>
      <c r="U1124" t="str">
        <f t="shared" si="107"/>
        <v>Nov-2023</v>
      </c>
    </row>
    <row r="1125" spans="1:21" x14ac:dyDescent="0.3">
      <c r="A1125" t="s">
        <v>2785</v>
      </c>
      <c r="B1125" s="22">
        <v>46018</v>
      </c>
      <c r="C1125" s="22">
        <v>46021</v>
      </c>
      <c r="D1125" s="23" t="s">
        <v>78</v>
      </c>
      <c r="E1125" s="23" t="s">
        <v>308</v>
      </c>
      <c r="F1125" s="23" t="s">
        <v>52</v>
      </c>
      <c r="G1125" s="23" t="s">
        <v>63</v>
      </c>
      <c r="H1125" s="23" t="s">
        <v>172</v>
      </c>
      <c r="I1125" s="23" t="s">
        <v>83</v>
      </c>
      <c r="J1125" s="23" t="s">
        <v>156</v>
      </c>
      <c r="K1125" s="23" t="s">
        <v>285</v>
      </c>
      <c r="L1125" s="24">
        <v>38223</v>
      </c>
      <c r="M1125">
        <v>9</v>
      </c>
      <c r="N1125" s="25">
        <v>0.15</v>
      </c>
      <c r="O1125" s="24">
        <v>5770.25</v>
      </c>
      <c r="P1125" s="26">
        <f t="shared" si="102"/>
        <v>0.15096277110640191</v>
      </c>
      <c r="Q1125" t="str">
        <f t="shared" si="103"/>
        <v>Low</v>
      </c>
      <c r="R1125" t="str">
        <f t="shared" si="104"/>
        <v>Medium</v>
      </c>
      <c r="S1125" s="23">
        <f t="shared" si="105"/>
        <v>2025</v>
      </c>
      <c r="T1125" s="23">
        <f t="shared" si="106"/>
        <v>12</v>
      </c>
      <c r="U1125" t="str">
        <f t="shared" si="107"/>
        <v>Dec-2025</v>
      </c>
    </row>
    <row r="1126" spans="1:21" x14ac:dyDescent="0.3">
      <c r="A1126" t="s">
        <v>2787</v>
      </c>
      <c r="B1126" s="22">
        <v>45771</v>
      </c>
      <c r="C1126" s="22">
        <v>45776</v>
      </c>
      <c r="D1126" s="23" t="s">
        <v>61</v>
      </c>
      <c r="E1126" s="23" t="s">
        <v>1108</v>
      </c>
      <c r="F1126" s="23" t="s">
        <v>71</v>
      </c>
      <c r="G1126" s="23" t="s">
        <v>179</v>
      </c>
      <c r="H1126" s="23" t="s">
        <v>236</v>
      </c>
      <c r="I1126" s="23" t="s">
        <v>96</v>
      </c>
      <c r="J1126" s="23" t="s">
        <v>111</v>
      </c>
      <c r="K1126" s="23" t="s">
        <v>112</v>
      </c>
      <c r="L1126" s="24">
        <v>2790.84</v>
      </c>
      <c r="M1126">
        <v>6</v>
      </c>
      <c r="N1126" s="25">
        <v>0.2</v>
      </c>
      <c r="O1126" s="24">
        <v>543.07000000000005</v>
      </c>
      <c r="P1126" s="26">
        <f t="shared" si="102"/>
        <v>0.19459015923521233</v>
      </c>
      <c r="Q1126" t="str">
        <f t="shared" si="103"/>
        <v>Low</v>
      </c>
      <c r="R1126" t="str">
        <f t="shared" si="104"/>
        <v>Medium</v>
      </c>
      <c r="S1126" s="23">
        <f t="shared" si="105"/>
        <v>2025</v>
      </c>
      <c r="T1126" s="23">
        <f t="shared" si="106"/>
        <v>4</v>
      </c>
      <c r="U1126" t="str">
        <f t="shared" si="107"/>
        <v>Apr-2025</v>
      </c>
    </row>
    <row r="1127" spans="1:21" x14ac:dyDescent="0.3">
      <c r="A1127" t="s">
        <v>2788</v>
      </c>
      <c r="B1127" s="22">
        <v>44690</v>
      </c>
      <c r="C1127" s="22">
        <v>44694</v>
      </c>
      <c r="D1127" s="23" t="s">
        <v>102</v>
      </c>
      <c r="E1127" s="23" t="s">
        <v>253</v>
      </c>
      <c r="F1127" s="23" t="s">
        <v>80</v>
      </c>
      <c r="G1127" s="23" t="s">
        <v>53</v>
      </c>
      <c r="H1127" s="23" t="s">
        <v>90</v>
      </c>
      <c r="I1127" s="23" t="s">
        <v>83</v>
      </c>
      <c r="J1127" s="23" t="s">
        <v>379</v>
      </c>
      <c r="K1127" s="23" t="s">
        <v>562</v>
      </c>
      <c r="L1127" s="24">
        <v>66972</v>
      </c>
      <c r="M1127">
        <v>5</v>
      </c>
      <c r="N1127" s="25">
        <v>0</v>
      </c>
      <c r="O1127" s="24">
        <v>13114.18</v>
      </c>
      <c r="P1127" s="26">
        <f t="shared" si="102"/>
        <v>0.19581586334587589</v>
      </c>
      <c r="Q1127" t="str">
        <f t="shared" si="103"/>
        <v>Low</v>
      </c>
      <c r="R1127" t="str">
        <f t="shared" si="104"/>
        <v>None</v>
      </c>
      <c r="S1127" s="23">
        <f t="shared" si="105"/>
        <v>2022</v>
      </c>
      <c r="T1127" s="23">
        <f t="shared" si="106"/>
        <v>5</v>
      </c>
      <c r="U1127" t="str">
        <f t="shared" si="107"/>
        <v>May-2022</v>
      </c>
    </row>
    <row r="1128" spans="1:21" x14ac:dyDescent="0.3">
      <c r="A1128" t="s">
        <v>2790</v>
      </c>
      <c r="B1128" s="22">
        <v>45930</v>
      </c>
      <c r="C1128" s="22">
        <v>45935</v>
      </c>
      <c r="D1128" s="23" t="s">
        <v>78</v>
      </c>
      <c r="E1128" s="23" t="s">
        <v>279</v>
      </c>
      <c r="F1128" s="23" t="s">
        <v>52</v>
      </c>
      <c r="G1128" s="23" t="s">
        <v>179</v>
      </c>
      <c r="H1128" s="23" t="s">
        <v>180</v>
      </c>
      <c r="I1128" s="23" t="s">
        <v>55</v>
      </c>
      <c r="J1128" s="23" t="s">
        <v>65</v>
      </c>
      <c r="K1128" s="23" t="s">
        <v>66</v>
      </c>
      <c r="L1128" s="24">
        <v>24301.24</v>
      </c>
      <c r="M1128">
        <v>4</v>
      </c>
      <c r="N1128" s="25">
        <v>0.15</v>
      </c>
      <c r="O1128" s="24">
        <v>8015.77</v>
      </c>
      <c r="P1128" s="26">
        <f t="shared" si="102"/>
        <v>0.32985024632487892</v>
      </c>
      <c r="Q1128" t="str">
        <f t="shared" si="103"/>
        <v>High</v>
      </c>
      <c r="R1128" t="str">
        <f t="shared" si="104"/>
        <v>Medium</v>
      </c>
      <c r="S1128" s="23">
        <f t="shared" si="105"/>
        <v>2025</v>
      </c>
      <c r="T1128" s="23">
        <f t="shared" si="106"/>
        <v>9</v>
      </c>
      <c r="U1128" t="str">
        <f t="shared" si="107"/>
        <v>Sep-2025</v>
      </c>
    </row>
    <row r="1129" spans="1:21" x14ac:dyDescent="0.3">
      <c r="A1129" t="s">
        <v>2791</v>
      </c>
      <c r="B1129" s="22">
        <v>44717</v>
      </c>
      <c r="C1129" s="22">
        <v>44724</v>
      </c>
      <c r="D1129" s="23" t="s">
        <v>78</v>
      </c>
      <c r="E1129" s="23" t="s">
        <v>1150</v>
      </c>
      <c r="F1129" s="23" t="s">
        <v>71</v>
      </c>
      <c r="G1129" s="23" t="s">
        <v>81</v>
      </c>
      <c r="H1129" s="23" t="s">
        <v>95</v>
      </c>
      <c r="I1129" s="23" t="s">
        <v>55</v>
      </c>
      <c r="J1129" s="23" t="s">
        <v>56</v>
      </c>
      <c r="K1129" s="23" t="s">
        <v>74</v>
      </c>
      <c r="L1129" s="24">
        <v>32418.12</v>
      </c>
      <c r="M1129">
        <v>4</v>
      </c>
      <c r="N1129" s="25">
        <v>0.2</v>
      </c>
      <c r="O1129" s="24">
        <v>8509.39</v>
      </c>
      <c r="P1129" s="26">
        <f t="shared" si="102"/>
        <v>0.26248869459425778</v>
      </c>
      <c r="Q1129" t="str">
        <f t="shared" si="103"/>
        <v>Medium</v>
      </c>
      <c r="R1129" t="str">
        <f t="shared" si="104"/>
        <v>Medium</v>
      </c>
      <c r="S1129" s="23">
        <f t="shared" si="105"/>
        <v>2022</v>
      </c>
      <c r="T1129" s="23">
        <f t="shared" si="106"/>
        <v>6</v>
      </c>
      <c r="U1129" t="str">
        <f t="shared" si="107"/>
        <v>Jun-2022</v>
      </c>
    </row>
    <row r="1130" spans="1:21" x14ac:dyDescent="0.3">
      <c r="A1130" t="s">
        <v>2793</v>
      </c>
      <c r="B1130" s="22">
        <v>44799</v>
      </c>
      <c r="C1130" s="22">
        <v>44806</v>
      </c>
      <c r="D1130" s="23" t="s">
        <v>61</v>
      </c>
      <c r="E1130" s="23" t="s">
        <v>432</v>
      </c>
      <c r="F1130" s="23" t="s">
        <v>80</v>
      </c>
      <c r="G1130" s="23" t="s">
        <v>72</v>
      </c>
      <c r="H1130" s="23" t="s">
        <v>104</v>
      </c>
      <c r="I1130" s="23" t="s">
        <v>83</v>
      </c>
      <c r="J1130" s="23" t="s">
        <v>449</v>
      </c>
      <c r="K1130" s="23" t="s">
        <v>681</v>
      </c>
      <c r="L1130" s="24">
        <v>9654.5400000000009</v>
      </c>
      <c r="M1130">
        <v>7</v>
      </c>
      <c r="N1130" s="25">
        <v>0.25</v>
      </c>
      <c r="O1130" s="24">
        <v>2451.7800000000002</v>
      </c>
      <c r="P1130" s="26">
        <f t="shared" si="102"/>
        <v>0.25395099093276324</v>
      </c>
      <c r="Q1130" t="str">
        <f t="shared" si="103"/>
        <v>Medium</v>
      </c>
      <c r="R1130" t="str">
        <f t="shared" si="104"/>
        <v>High</v>
      </c>
      <c r="S1130" s="23">
        <f t="shared" si="105"/>
        <v>2022</v>
      </c>
      <c r="T1130" s="23">
        <f t="shared" si="106"/>
        <v>8</v>
      </c>
      <c r="U1130" t="str">
        <f t="shared" si="107"/>
        <v>Aug-2022</v>
      </c>
    </row>
    <row r="1131" spans="1:21" x14ac:dyDescent="0.3">
      <c r="A1131" t="s">
        <v>2794</v>
      </c>
      <c r="B1131" s="22">
        <v>45544</v>
      </c>
      <c r="C1131" s="22">
        <v>45545</v>
      </c>
      <c r="D1131" s="23" t="s">
        <v>50</v>
      </c>
      <c r="E1131" s="23" t="s">
        <v>201</v>
      </c>
      <c r="F1131" s="23" t="s">
        <v>52</v>
      </c>
      <c r="G1131" s="23" t="s">
        <v>72</v>
      </c>
      <c r="H1131" s="23" t="s">
        <v>73</v>
      </c>
      <c r="I1131" s="23" t="s">
        <v>96</v>
      </c>
      <c r="J1131" s="23" t="s">
        <v>135</v>
      </c>
      <c r="K1131" s="23" t="s">
        <v>275</v>
      </c>
      <c r="L1131" s="24">
        <v>43966.36</v>
      </c>
      <c r="M1131">
        <v>4</v>
      </c>
      <c r="N1131" s="25">
        <v>0.1</v>
      </c>
      <c r="O1131" s="24">
        <v>14862.35</v>
      </c>
      <c r="P1131" s="26">
        <f t="shared" si="102"/>
        <v>0.33803912809702691</v>
      </c>
      <c r="Q1131" t="str">
        <f t="shared" si="103"/>
        <v>High</v>
      </c>
      <c r="R1131" t="str">
        <f t="shared" si="104"/>
        <v>Low</v>
      </c>
      <c r="S1131" s="23">
        <f t="shared" si="105"/>
        <v>2024</v>
      </c>
      <c r="T1131" s="23">
        <f t="shared" si="106"/>
        <v>9</v>
      </c>
      <c r="U1131" t="str">
        <f t="shared" si="107"/>
        <v>Sep-2024</v>
      </c>
    </row>
    <row r="1132" spans="1:21" x14ac:dyDescent="0.3">
      <c r="A1132" t="s">
        <v>2796</v>
      </c>
      <c r="B1132" s="22">
        <v>45153</v>
      </c>
      <c r="C1132" s="22">
        <v>45156</v>
      </c>
      <c r="D1132" s="23" t="s">
        <v>50</v>
      </c>
      <c r="E1132" s="23" t="s">
        <v>2231</v>
      </c>
      <c r="F1132" s="23" t="s">
        <v>52</v>
      </c>
      <c r="G1132" s="23" t="s">
        <v>81</v>
      </c>
      <c r="H1132" s="23" t="s">
        <v>284</v>
      </c>
      <c r="I1132" s="23" t="s">
        <v>55</v>
      </c>
      <c r="J1132" s="23" t="s">
        <v>141</v>
      </c>
      <c r="K1132" s="23" t="s">
        <v>142</v>
      </c>
      <c r="L1132" s="24">
        <v>23041.040000000001</v>
      </c>
      <c r="M1132">
        <v>2</v>
      </c>
      <c r="N1132" s="25">
        <v>0.1</v>
      </c>
      <c r="O1132" s="24">
        <v>7665.21</v>
      </c>
      <c r="P1132" s="26">
        <f t="shared" si="102"/>
        <v>0.33267638960741353</v>
      </c>
      <c r="Q1132" t="str">
        <f t="shared" si="103"/>
        <v>High</v>
      </c>
      <c r="R1132" t="str">
        <f t="shared" si="104"/>
        <v>Low</v>
      </c>
      <c r="S1132" s="23">
        <f t="shared" si="105"/>
        <v>2023</v>
      </c>
      <c r="T1132" s="23">
        <f t="shared" si="106"/>
        <v>8</v>
      </c>
      <c r="U1132" t="str">
        <f t="shared" si="107"/>
        <v>Aug-2023</v>
      </c>
    </row>
    <row r="1133" spans="1:21" x14ac:dyDescent="0.3">
      <c r="A1133" t="s">
        <v>2798</v>
      </c>
      <c r="B1133" s="22">
        <v>45656</v>
      </c>
      <c r="C1133" s="22">
        <v>45660</v>
      </c>
      <c r="D1133" s="23" t="s">
        <v>50</v>
      </c>
      <c r="E1133" s="23" t="s">
        <v>1531</v>
      </c>
      <c r="F1133" s="23" t="s">
        <v>71</v>
      </c>
      <c r="G1133" s="23" t="s">
        <v>81</v>
      </c>
      <c r="H1133" s="23" t="s">
        <v>95</v>
      </c>
      <c r="I1133" s="23" t="s">
        <v>55</v>
      </c>
      <c r="J1133" s="23" t="s">
        <v>141</v>
      </c>
      <c r="K1133" s="23" t="s">
        <v>142</v>
      </c>
      <c r="L1133" s="24">
        <v>84963.97</v>
      </c>
      <c r="M1133">
        <v>7</v>
      </c>
      <c r="N1133" s="25">
        <v>0.2</v>
      </c>
      <c r="O1133" s="24">
        <v>11131.29</v>
      </c>
      <c r="P1133" s="26">
        <f t="shared" si="102"/>
        <v>0.13101188656791815</v>
      </c>
      <c r="Q1133" t="str">
        <f t="shared" si="103"/>
        <v>Low</v>
      </c>
      <c r="R1133" t="str">
        <f t="shared" si="104"/>
        <v>Medium</v>
      </c>
      <c r="S1133" s="23">
        <f t="shared" si="105"/>
        <v>2024</v>
      </c>
      <c r="T1133" s="23">
        <f t="shared" si="106"/>
        <v>12</v>
      </c>
      <c r="U1133" t="str">
        <f t="shared" si="107"/>
        <v>Dec-2024</v>
      </c>
    </row>
    <row r="1134" spans="1:21" x14ac:dyDescent="0.3">
      <c r="A1134" t="s">
        <v>2799</v>
      </c>
      <c r="B1134" s="22">
        <v>44599</v>
      </c>
      <c r="C1134" s="22">
        <v>44604</v>
      </c>
      <c r="D1134" s="23" t="s">
        <v>50</v>
      </c>
      <c r="E1134" s="23" t="s">
        <v>951</v>
      </c>
      <c r="F1134" s="23" t="s">
        <v>52</v>
      </c>
      <c r="G1134" s="23" t="s">
        <v>72</v>
      </c>
      <c r="H1134" s="23" t="s">
        <v>104</v>
      </c>
      <c r="I1134" s="23" t="s">
        <v>83</v>
      </c>
      <c r="J1134" s="23" t="s">
        <v>379</v>
      </c>
      <c r="K1134" s="23" t="s">
        <v>380</v>
      </c>
      <c r="L1134" s="24">
        <v>3845.28</v>
      </c>
      <c r="M1134">
        <v>6</v>
      </c>
      <c r="N1134" s="25">
        <v>0.15</v>
      </c>
      <c r="O1134" s="24">
        <v>659.69</v>
      </c>
      <c r="P1134" s="26">
        <f t="shared" si="102"/>
        <v>0.17155837806349603</v>
      </c>
      <c r="Q1134" t="str">
        <f t="shared" si="103"/>
        <v>Low</v>
      </c>
      <c r="R1134" t="str">
        <f t="shared" si="104"/>
        <v>Medium</v>
      </c>
      <c r="S1134" s="23">
        <f t="shared" si="105"/>
        <v>2022</v>
      </c>
      <c r="T1134" s="23">
        <f t="shared" si="106"/>
        <v>2</v>
      </c>
      <c r="U1134" t="str">
        <f t="shared" si="107"/>
        <v>Feb-2022</v>
      </c>
    </row>
    <row r="1135" spans="1:21" x14ac:dyDescent="0.3">
      <c r="A1135" t="s">
        <v>2800</v>
      </c>
      <c r="B1135" s="22">
        <v>45447</v>
      </c>
      <c r="C1135" s="22">
        <v>45448</v>
      </c>
      <c r="D1135" s="23" t="s">
        <v>102</v>
      </c>
      <c r="E1135" s="23" t="s">
        <v>2206</v>
      </c>
      <c r="F1135" s="23" t="s">
        <v>52</v>
      </c>
      <c r="G1135" s="23" t="s">
        <v>179</v>
      </c>
      <c r="H1135" s="23" t="s">
        <v>236</v>
      </c>
      <c r="I1135" s="23" t="s">
        <v>55</v>
      </c>
      <c r="J1135" s="23" t="s">
        <v>65</v>
      </c>
      <c r="K1135" s="23" t="s">
        <v>66</v>
      </c>
      <c r="L1135" s="24">
        <v>104475.78</v>
      </c>
      <c r="M1135">
        <v>9</v>
      </c>
      <c r="N1135" s="25">
        <v>0.15</v>
      </c>
      <c r="O1135" s="24">
        <v>28368.26</v>
      </c>
      <c r="P1135" s="26">
        <f t="shared" si="102"/>
        <v>0.27152953536216717</v>
      </c>
      <c r="Q1135" t="str">
        <f t="shared" si="103"/>
        <v>Medium</v>
      </c>
      <c r="R1135" t="str">
        <f t="shared" si="104"/>
        <v>Medium</v>
      </c>
      <c r="S1135" s="23">
        <f t="shared" si="105"/>
        <v>2024</v>
      </c>
      <c r="T1135" s="23">
        <f t="shared" si="106"/>
        <v>6</v>
      </c>
      <c r="U1135" t="str">
        <f t="shared" si="107"/>
        <v>Jun-2024</v>
      </c>
    </row>
    <row r="1136" spans="1:21" x14ac:dyDescent="0.3">
      <c r="A1136" t="s">
        <v>2802</v>
      </c>
      <c r="B1136" s="22">
        <v>45317</v>
      </c>
      <c r="C1136" s="22">
        <v>45319</v>
      </c>
      <c r="D1136" s="23" t="s">
        <v>50</v>
      </c>
      <c r="E1136" s="23" t="s">
        <v>2444</v>
      </c>
      <c r="F1136" s="23" t="s">
        <v>52</v>
      </c>
      <c r="G1136" s="23" t="s">
        <v>81</v>
      </c>
      <c r="H1136" s="23" t="s">
        <v>95</v>
      </c>
      <c r="I1136" s="23" t="s">
        <v>55</v>
      </c>
      <c r="J1136" s="23" t="s">
        <v>141</v>
      </c>
      <c r="K1136" s="23" t="s">
        <v>241</v>
      </c>
      <c r="L1136" s="24">
        <v>38099.4</v>
      </c>
      <c r="M1136">
        <v>6</v>
      </c>
      <c r="N1136" s="25">
        <v>0</v>
      </c>
      <c r="O1136" s="24">
        <v>6004.62</v>
      </c>
      <c r="P1136" s="26">
        <f t="shared" si="102"/>
        <v>0.15760405675679931</v>
      </c>
      <c r="Q1136" t="str">
        <f t="shared" si="103"/>
        <v>Low</v>
      </c>
      <c r="R1136" t="str">
        <f t="shared" si="104"/>
        <v>None</v>
      </c>
      <c r="S1136" s="23">
        <f t="shared" si="105"/>
        <v>2024</v>
      </c>
      <c r="T1136" s="23">
        <f t="shared" si="106"/>
        <v>1</v>
      </c>
      <c r="U1136" t="str">
        <f t="shared" si="107"/>
        <v>Jan-2024</v>
      </c>
    </row>
    <row r="1137" spans="1:21" x14ac:dyDescent="0.3">
      <c r="A1137" t="s">
        <v>2804</v>
      </c>
      <c r="B1137" s="22">
        <v>45511</v>
      </c>
      <c r="C1137" s="22">
        <v>45512</v>
      </c>
      <c r="D1137" s="23" t="s">
        <v>61</v>
      </c>
      <c r="E1137" s="23" t="s">
        <v>1931</v>
      </c>
      <c r="F1137" s="23" t="s">
        <v>80</v>
      </c>
      <c r="G1137" s="23" t="s">
        <v>179</v>
      </c>
      <c r="H1137" s="23" t="s">
        <v>180</v>
      </c>
      <c r="I1137" s="23" t="s">
        <v>83</v>
      </c>
      <c r="J1137" s="23" t="s">
        <v>379</v>
      </c>
      <c r="K1137" s="23" t="s">
        <v>562</v>
      </c>
      <c r="L1137" s="24">
        <v>134485.29</v>
      </c>
      <c r="M1137">
        <v>9</v>
      </c>
      <c r="N1137" s="25">
        <v>0.25</v>
      </c>
      <c r="O1137" s="24">
        <v>21141.49</v>
      </c>
      <c r="P1137" s="26">
        <f t="shared" si="102"/>
        <v>0.15720299223803585</v>
      </c>
      <c r="Q1137" t="str">
        <f t="shared" si="103"/>
        <v>Low</v>
      </c>
      <c r="R1137" t="str">
        <f t="shared" si="104"/>
        <v>High</v>
      </c>
      <c r="S1137" s="23">
        <f t="shared" si="105"/>
        <v>2024</v>
      </c>
      <c r="T1137" s="23">
        <f t="shared" si="106"/>
        <v>8</v>
      </c>
      <c r="U1137" t="str">
        <f t="shared" si="107"/>
        <v>Aug-2024</v>
      </c>
    </row>
    <row r="1138" spans="1:21" x14ac:dyDescent="0.3">
      <c r="A1138" t="s">
        <v>2805</v>
      </c>
      <c r="B1138" s="22">
        <v>44807</v>
      </c>
      <c r="C1138" s="22">
        <v>44812</v>
      </c>
      <c r="D1138" s="23" t="s">
        <v>50</v>
      </c>
      <c r="E1138" s="23" t="s">
        <v>1047</v>
      </c>
      <c r="F1138" s="23" t="s">
        <v>71</v>
      </c>
      <c r="G1138" s="23" t="s">
        <v>179</v>
      </c>
      <c r="H1138" s="23" t="s">
        <v>236</v>
      </c>
      <c r="I1138" s="23" t="s">
        <v>118</v>
      </c>
      <c r="J1138" s="23" t="s">
        <v>191</v>
      </c>
      <c r="K1138" s="23" t="s">
        <v>192</v>
      </c>
      <c r="L1138" s="24">
        <v>14097.92</v>
      </c>
      <c r="M1138">
        <v>1</v>
      </c>
      <c r="N1138" s="25">
        <v>0.25</v>
      </c>
      <c r="O1138" s="24">
        <v>1680.97</v>
      </c>
      <c r="P1138" s="26">
        <f t="shared" si="102"/>
        <v>0.11923531982022881</v>
      </c>
      <c r="Q1138" t="str">
        <f t="shared" si="103"/>
        <v>Low</v>
      </c>
      <c r="R1138" t="str">
        <f t="shared" si="104"/>
        <v>High</v>
      </c>
      <c r="S1138" s="23">
        <f t="shared" si="105"/>
        <v>2022</v>
      </c>
      <c r="T1138" s="23">
        <f t="shared" si="106"/>
        <v>9</v>
      </c>
      <c r="U1138" t="str">
        <f t="shared" si="107"/>
        <v>Sep-2022</v>
      </c>
    </row>
    <row r="1139" spans="1:21" x14ac:dyDescent="0.3">
      <c r="A1139" t="s">
        <v>2807</v>
      </c>
      <c r="B1139" s="22">
        <v>44842</v>
      </c>
      <c r="C1139" s="22">
        <v>44848</v>
      </c>
      <c r="D1139" s="23" t="s">
        <v>78</v>
      </c>
      <c r="E1139" s="23" t="s">
        <v>896</v>
      </c>
      <c r="F1139" s="23" t="s">
        <v>71</v>
      </c>
      <c r="G1139" s="23" t="s">
        <v>72</v>
      </c>
      <c r="H1139" s="23" t="s">
        <v>346</v>
      </c>
      <c r="I1139" s="23" t="s">
        <v>55</v>
      </c>
      <c r="J1139" s="23" t="s">
        <v>141</v>
      </c>
      <c r="K1139" s="23" t="s">
        <v>142</v>
      </c>
      <c r="L1139" s="24">
        <v>38112.800000000003</v>
      </c>
      <c r="M1139">
        <v>8</v>
      </c>
      <c r="N1139" s="25">
        <v>0.1</v>
      </c>
      <c r="O1139" s="24">
        <v>10231.540000000001</v>
      </c>
      <c r="P1139" s="26">
        <f t="shared" si="102"/>
        <v>0.26845416762872315</v>
      </c>
      <c r="Q1139" t="str">
        <f t="shared" si="103"/>
        <v>Medium</v>
      </c>
      <c r="R1139" t="str">
        <f t="shared" si="104"/>
        <v>Low</v>
      </c>
      <c r="S1139" s="23">
        <f t="shared" si="105"/>
        <v>2022</v>
      </c>
      <c r="T1139" s="23">
        <f t="shared" si="106"/>
        <v>10</v>
      </c>
      <c r="U1139" t="str">
        <f t="shared" si="107"/>
        <v>Oct-2022</v>
      </c>
    </row>
    <row r="1140" spans="1:21" x14ac:dyDescent="0.3">
      <c r="A1140" t="s">
        <v>2808</v>
      </c>
      <c r="B1140" s="22">
        <v>44615</v>
      </c>
      <c r="C1140" s="22">
        <v>44618</v>
      </c>
      <c r="D1140" s="23" t="s">
        <v>78</v>
      </c>
      <c r="E1140" s="23" t="s">
        <v>787</v>
      </c>
      <c r="F1140" s="23" t="s">
        <v>52</v>
      </c>
      <c r="G1140" s="23" t="s">
        <v>179</v>
      </c>
      <c r="H1140" s="23" t="s">
        <v>180</v>
      </c>
      <c r="I1140" s="23" t="s">
        <v>118</v>
      </c>
      <c r="J1140" s="23" t="s">
        <v>191</v>
      </c>
      <c r="K1140" s="23" t="s">
        <v>192</v>
      </c>
      <c r="L1140" s="24">
        <v>57831.9</v>
      </c>
      <c r="M1140">
        <v>5</v>
      </c>
      <c r="N1140" s="25">
        <v>0.1</v>
      </c>
      <c r="O1140" s="24">
        <v>9259.36</v>
      </c>
      <c r="P1140" s="26">
        <f t="shared" si="102"/>
        <v>0.16010817559167173</v>
      </c>
      <c r="Q1140" t="str">
        <f t="shared" si="103"/>
        <v>Low</v>
      </c>
      <c r="R1140" t="str">
        <f t="shared" si="104"/>
        <v>Low</v>
      </c>
      <c r="S1140" s="23">
        <f t="shared" si="105"/>
        <v>2022</v>
      </c>
      <c r="T1140" s="23">
        <f t="shared" si="106"/>
        <v>2</v>
      </c>
      <c r="U1140" t="str">
        <f t="shared" si="107"/>
        <v>Feb-2022</v>
      </c>
    </row>
    <row r="1141" spans="1:21" x14ac:dyDescent="0.3">
      <c r="A1141" t="s">
        <v>2810</v>
      </c>
      <c r="B1141" s="22">
        <v>44936</v>
      </c>
      <c r="C1141" s="22">
        <v>44941</v>
      </c>
      <c r="D1141" s="23" t="s">
        <v>61</v>
      </c>
      <c r="E1141" s="23" t="s">
        <v>2811</v>
      </c>
      <c r="F1141" s="23" t="s">
        <v>52</v>
      </c>
      <c r="G1141" s="23" t="s">
        <v>81</v>
      </c>
      <c r="H1141" s="23" t="s">
        <v>95</v>
      </c>
      <c r="I1141" s="23" t="s">
        <v>118</v>
      </c>
      <c r="J1141" s="23" t="s">
        <v>191</v>
      </c>
      <c r="K1141" s="23" t="s">
        <v>290</v>
      </c>
      <c r="L1141" s="24">
        <v>126369.9</v>
      </c>
      <c r="M1141">
        <v>9</v>
      </c>
      <c r="N1141" s="25">
        <v>0.25</v>
      </c>
      <c r="O1141" s="24">
        <v>24972.32</v>
      </c>
      <c r="P1141" s="26">
        <f t="shared" si="102"/>
        <v>0.19761288091547116</v>
      </c>
      <c r="Q1141" t="str">
        <f t="shared" si="103"/>
        <v>Low</v>
      </c>
      <c r="R1141" t="str">
        <f t="shared" si="104"/>
        <v>High</v>
      </c>
      <c r="S1141" s="23">
        <f t="shared" si="105"/>
        <v>2023</v>
      </c>
      <c r="T1141" s="23">
        <f t="shared" si="106"/>
        <v>1</v>
      </c>
      <c r="U1141" t="str">
        <f t="shared" si="107"/>
        <v>Jan-2023</v>
      </c>
    </row>
    <row r="1142" spans="1:21" x14ac:dyDescent="0.3">
      <c r="A1142" t="s">
        <v>2812</v>
      </c>
      <c r="B1142" s="22">
        <v>45693</v>
      </c>
      <c r="C1142" s="22">
        <v>45699</v>
      </c>
      <c r="D1142" s="23" t="s">
        <v>78</v>
      </c>
      <c r="E1142" s="23" t="s">
        <v>510</v>
      </c>
      <c r="F1142" s="23" t="s">
        <v>52</v>
      </c>
      <c r="G1142" s="23" t="s">
        <v>72</v>
      </c>
      <c r="H1142" s="23" t="s">
        <v>346</v>
      </c>
      <c r="I1142" s="23" t="s">
        <v>55</v>
      </c>
      <c r="J1142" s="23" t="s">
        <v>141</v>
      </c>
      <c r="K1142" s="23" t="s">
        <v>978</v>
      </c>
      <c r="L1142" s="24">
        <v>2226</v>
      </c>
      <c r="M1142">
        <v>1</v>
      </c>
      <c r="N1142" s="25">
        <v>0</v>
      </c>
      <c r="O1142" s="24">
        <v>362.29</v>
      </c>
      <c r="P1142" s="26">
        <f t="shared" si="102"/>
        <v>0.16275381850853549</v>
      </c>
      <c r="Q1142" t="str">
        <f t="shared" si="103"/>
        <v>Low</v>
      </c>
      <c r="R1142" t="str">
        <f t="shared" si="104"/>
        <v>None</v>
      </c>
      <c r="S1142" s="23">
        <f t="shared" si="105"/>
        <v>2025</v>
      </c>
      <c r="T1142" s="23">
        <f t="shared" si="106"/>
        <v>2</v>
      </c>
      <c r="U1142" t="str">
        <f t="shared" si="107"/>
        <v>Feb-2025</v>
      </c>
    </row>
    <row r="1143" spans="1:21" x14ac:dyDescent="0.3">
      <c r="A1143" t="s">
        <v>2815</v>
      </c>
      <c r="B1143" s="22">
        <v>45766</v>
      </c>
      <c r="C1143" s="22">
        <v>45767</v>
      </c>
      <c r="D1143" s="23" t="s">
        <v>50</v>
      </c>
      <c r="E1143" s="23" t="s">
        <v>2178</v>
      </c>
      <c r="F1143" s="23" t="s">
        <v>71</v>
      </c>
      <c r="G1143" s="23" t="s">
        <v>72</v>
      </c>
      <c r="H1143" s="23" t="s">
        <v>346</v>
      </c>
      <c r="I1143" s="23" t="s">
        <v>55</v>
      </c>
      <c r="J1143" s="23" t="s">
        <v>141</v>
      </c>
      <c r="K1143" s="23" t="s">
        <v>142</v>
      </c>
      <c r="L1143" s="24">
        <v>141069.29999999999</v>
      </c>
      <c r="M1143">
        <v>10</v>
      </c>
      <c r="N1143" s="25">
        <v>0.05</v>
      </c>
      <c r="O1143" s="24">
        <v>50858.71</v>
      </c>
      <c r="P1143" s="26">
        <f t="shared" si="102"/>
        <v>0.36052287776291514</v>
      </c>
      <c r="Q1143" t="str">
        <f t="shared" si="103"/>
        <v>High</v>
      </c>
      <c r="R1143" t="str">
        <f t="shared" si="104"/>
        <v>Low</v>
      </c>
      <c r="S1143" s="23">
        <f t="shared" si="105"/>
        <v>2025</v>
      </c>
      <c r="T1143" s="23">
        <f t="shared" si="106"/>
        <v>4</v>
      </c>
      <c r="U1143" t="str">
        <f t="shared" si="107"/>
        <v>Apr-2025</v>
      </c>
    </row>
    <row r="1144" spans="1:21" x14ac:dyDescent="0.3">
      <c r="A1144" t="s">
        <v>2817</v>
      </c>
      <c r="B1144" s="22">
        <v>44906</v>
      </c>
      <c r="C1144" s="22">
        <v>44908</v>
      </c>
      <c r="D1144" s="23" t="s">
        <v>50</v>
      </c>
      <c r="E1144" s="23" t="s">
        <v>1501</v>
      </c>
      <c r="F1144" s="23" t="s">
        <v>52</v>
      </c>
      <c r="G1144" s="23" t="s">
        <v>53</v>
      </c>
      <c r="H1144" s="23" t="s">
        <v>110</v>
      </c>
      <c r="I1144" s="23" t="s">
        <v>83</v>
      </c>
      <c r="J1144" s="23" t="s">
        <v>379</v>
      </c>
      <c r="K1144" s="23" t="s">
        <v>716</v>
      </c>
      <c r="L1144" s="24">
        <v>118359.72</v>
      </c>
      <c r="M1144">
        <v>9</v>
      </c>
      <c r="N1144" s="25">
        <v>0.2</v>
      </c>
      <c r="O1144" s="24">
        <v>19063.939999999999</v>
      </c>
      <c r="P1144" s="26">
        <f t="shared" si="102"/>
        <v>0.16106780245847149</v>
      </c>
      <c r="Q1144" t="str">
        <f t="shared" si="103"/>
        <v>Low</v>
      </c>
      <c r="R1144" t="str">
        <f t="shared" si="104"/>
        <v>Medium</v>
      </c>
      <c r="S1144" s="23">
        <f t="shared" si="105"/>
        <v>2022</v>
      </c>
      <c r="T1144" s="23">
        <f t="shared" si="106"/>
        <v>12</v>
      </c>
      <c r="U1144" t="str">
        <f t="shared" si="107"/>
        <v>Dec-2022</v>
      </c>
    </row>
    <row r="1145" spans="1:21" x14ac:dyDescent="0.3">
      <c r="A1145" t="s">
        <v>2819</v>
      </c>
      <c r="B1145" s="22">
        <v>44946</v>
      </c>
      <c r="C1145" s="22">
        <v>44950</v>
      </c>
      <c r="D1145" s="23" t="s">
        <v>61</v>
      </c>
      <c r="E1145" s="23" t="s">
        <v>2820</v>
      </c>
      <c r="F1145" s="23" t="s">
        <v>52</v>
      </c>
      <c r="G1145" s="23" t="s">
        <v>179</v>
      </c>
      <c r="H1145" s="23" t="s">
        <v>236</v>
      </c>
      <c r="I1145" s="23" t="s">
        <v>83</v>
      </c>
      <c r="J1145" s="23" t="s">
        <v>84</v>
      </c>
      <c r="K1145" s="23" t="s">
        <v>257</v>
      </c>
      <c r="L1145" s="24">
        <v>18560.7</v>
      </c>
      <c r="M1145">
        <v>3</v>
      </c>
      <c r="N1145" s="25">
        <v>0.2</v>
      </c>
      <c r="O1145" s="24">
        <v>4411.72</v>
      </c>
      <c r="P1145" s="26">
        <f t="shared" si="102"/>
        <v>0.23769146637788446</v>
      </c>
      <c r="Q1145" t="str">
        <f t="shared" si="103"/>
        <v>Medium</v>
      </c>
      <c r="R1145" t="str">
        <f t="shared" si="104"/>
        <v>Medium</v>
      </c>
      <c r="S1145" s="23">
        <f t="shared" si="105"/>
        <v>2023</v>
      </c>
      <c r="T1145" s="23">
        <f t="shared" si="106"/>
        <v>1</v>
      </c>
      <c r="U1145" t="str">
        <f t="shared" si="107"/>
        <v>Jan-2023</v>
      </c>
    </row>
    <row r="1146" spans="1:21" x14ac:dyDescent="0.3">
      <c r="A1146" t="s">
        <v>2821</v>
      </c>
      <c r="B1146" s="22">
        <v>45746</v>
      </c>
      <c r="C1146" s="22">
        <v>45749</v>
      </c>
      <c r="D1146" s="23" t="s">
        <v>78</v>
      </c>
      <c r="E1146" s="23" t="s">
        <v>1232</v>
      </c>
      <c r="F1146" s="23" t="s">
        <v>52</v>
      </c>
      <c r="G1146" s="23" t="s">
        <v>63</v>
      </c>
      <c r="H1146" s="23" t="s">
        <v>64</v>
      </c>
      <c r="I1146" s="23" t="s">
        <v>96</v>
      </c>
      <c r="J1146" s="23" t="s">
        <v>111</v>
      </c>
      <c r="K1146" s="23" t="s">
        <v>328</v>
      </c>
      <c r="L1146" s="24">
        <v>62600.37</v>
      </c>
      <c r="M1146">
        <v>7</v>
      </c>
      <c r="N1146" s="25">
        <v>0.25</v>
      </c>
      <c r="O1146" s="24">
        <v>15811.25</v>
      </c>
      <c r="P1146" s="26">
        <f t="shared" si="102"/>
        <v>0.2525743857424485</v>
      </c>
      <c r="Q1146" t="str">
        <f t="shared" si="103"/>
        <v>Medium</v>
      </c>
      <c r="R1146" t="str">
        <f t="shared" si="104"/>
        <v>High</v>
      </c>
      <c r="S1146" s="23">
        <f t="shared" si="105"/>
        <v>2025</v>
      </c>
      <c r="T1146" s="23">
        <f t="shared" si="106"/>
        <v>3</v>
      </c>
      <c r="U1146" t="str">
        <f t="shared" si="107"/>
        <v>Mar-2025</v>
      </c>
    </row>
    <row r="1147" spans="1:21" x14ac:dyDescent="0.3">
      <c r="A1147" t="s">
        <v>2822</v>
      </c>
      <c r="B1147" s="22">
        <v>44824</v>
      </c>
      <c r="C1147" s="22">
        <v>44829</v>
      </c>
      <c r="D1147" s="23" t="s">
        <v>61</v>
      </c>
      <c r="E1147" s="23" t="s">
        <v>844</v>
      </c>
      <c r="F1147" s="23" t="s">
        <v>80</v>
      </c>
      <c r="G1147" s="23" t="s">
        <v>53</v>
      </c>
      <c r="H1147" s="23" t="s">
        <v>110</v>
      </c>
      <c r="I1147" s="23" t="s">
        <v>55</v>
      </c>
      <c r="J1147" s="23" t="s">
        <v>65</v>
      </c>
      <c r="K1147" s="23" t="s">
        <v>91</v>
      </c>
      <c r="L1147" s="24">
        <v>11022.54</v>
      </c>
      <c r="M1147">
        <v>1</v>
      </c>
      <c r="N1147" s="25">
        <v>0.25</v>
      </c>
      <c r="O1147" s="24">
        <v>2490.9899999999998</v>
      </c>
      <c r="P1147" s="26">
        <f t="shared" si="102"/>
        <v>0.22599056115922461</v>
      </c>
      <c r="Q1147" t="str">
        <f t="shared" si="103"/>
        <v>Medium</v>
      </c>
      <c r="R1147" t="str">
        <f t="shared" si="104"/>
        <v>High</v>
      </c>
      <c r="S1147" s="23">
        <f t="shared" si="105"/>
        <v>2022</v>
      </c>
      <c r="T1147" s="23">
        <f t="shared" si="106"/>
        <v>9</v>
      </c>
      <c r="U1147" t="str">
        <f t="shared" si="107"/>
        <v>Sep-2022</v>
      </c>
    </row>
    <row r="1148" spans="1:21" x14ac:dyDescent="0.3">
      <c r="A1148" t="s">
        <v>2823</v>
      </c>
      <c r="B1148" s="22">
        <v>45008</v>
      </c>
      <c r="C1148" s="22">
        <v>45011</v>
      </c>
      <c r="D1148" s="23" t="s">
        <v>50</v>
      </c>
      <c r="E1148" s="23" t="s">
        <v>1239</v>
      </c>
      <c r="F1148" s="23" t="s">
        <v>80</v>
      </c>
      <c r="G1148" s="23" t="s">
        <v>53</v>
      </c>
      <c r="H1148" s="23" t="s">
        <v>54</v>
      </c>
      <c r="I1148" s="23" t="s">
        <v>55</v>
      </c>
      <c r="J1148" s="23" t="s">
        <v>56</v>
      </c>
      <c r="K1148" s="23" t="s">
        <v>57</v>
      </c>
      <c r="L1148" s="24">
        <v>19522.439999999999</v>
      </c>
      <c r="M1148">
        <v>6</v>
      </c>
      <c r="N1148" s="25">
        <v>0.05</v>
      </c>
      <c r="O1148" s="24">
        <v>6737.01</v>
      </c>
      <c r="P1148" s="26">
        <f t="shared" si="102"/>
        <v>0.34509057269480664</v>
      </c>
      <c r="Q1148" t="str">
        <f t="shared" si="103"/>
        <v>High</v>
      </c>
      <c r="R1148" t="str">
        <f t="shared" si="104"/>
        <v>Low</v>
      </c>
      <c r="S1148" s="23">
        <f t="shared" si="105"/>
        <v>2023</v>
      </c>
      <c r="T1148" s="23">
        <f t="shared" si="106"/>
        <v>3</v>
      </c>
      <c r="U1148" t="str">
        <f t="shared" si="107"/>
        <v>Mar-2023</v>
      </c>
    </row>
    <row r="1149" spans="1:21" x14ac:dyDescent="0.3">
      <c r="A1149" t="s">
        <v>2825</v>
      </c>
      <c r="B1149" s="22">
        <v>45889</v>
      </c>
      <c r="C1149" s="22">
        <v>45896</v>
      </c>
      <c r="D1149" s="23" t="s">
        <v>50</v>
      </c>
      <c r="E1149" s="23" t="s">
        <v>656</v>
      </c>
      <c r="F1149" s="23" t="s">
        <v>71</v>
      </c>
      <c r="G1149" s="23" t="s">
        <v>63</v>
      </c>
      <c r="H1149" s="23" t="s">
        <v>64</v>
      </c>
      <c r="I1149" s="23" t="s">
        <v>96</v>
      </c>
      <c r="J1149" s="23" t="s">
        <v>135</v>
      </c>
      <c r="K1149" s="23" t="s">
        <v>136</v>
      </c>
      <c r="L1149" s="24">
        <v>9781.11</v>
      </c>
      <c r="M1149">
        <v>3</v>
      </c>
      <c r="N1149" s="25">
        <v>0.1</v>
      </c>
      <c r="O1149" s="24">
        <v>3107.46</v>
      </c>
      <c r="P1149" s="26">
        <f t="shared" si="102"/>
        <v>0.31770013832785848</v>
      </c>
      <c r="Q1149" t="str">
        <f t="shared" si="103"/>
        <v>High</v>
      </c>
      <c r="R1149" t="str">
        <f t="shared" si="104"/>
        <v>Low</v>
      </c>
      <c r="S1149" s="23">
        <f t="shared" si="105"/>
        <v>2025</v>
      </c>
      <c r="T1149" s="23">
        <f t="shared" si="106"/>
        <v>8</v>
      </c>
      <c r="U1149" t="str">
        <f t="shared" si="107"/>
        <v>Aug-2025</v>
      </c>
    </row>
    <row r="1150" spans="1:21" x14ac:dyDescent="0.3">
      <c r="A1150" t="s">
        <v>2826</v>
      </c>
      <c r="B1150" s="22">
        <v>45925</v>
      </c>
      <c r="C1150" s="22">
        <v>45932</v>
      </c>
      <c r="D1150" s="23" t="s">
        <v>61</v>
      </c>
      <c r="E1150" s="23" t="s">
        <v>2582</v>
      </c>
      <c r="F1150" s="23" t="s">
        <v>71</v>
      </c>
      <c r="G1150" s="23" t="s">
        <v>63</v>
      </c>
      <c r="H1150" s="23" t="s">
        <v>213</v>
      </c>
      <c r="I1150" s="23" t="s">
        <v>118</v>
      </c>
      <c r="J1150" s="23" t="s">
        <v>191</v>
      </c>
      <c r="K1150" s="23" t="s">
        <v>829</v>
      </c>
      <c r="L1150" s="24">
        <v>20378.88</v>
      </c>
      <c r="M1150">
        <v>8</v>
      </c>
      <c r="N1150" s="25">
        <v>0</v>
      </c>
      <c r="O1150" s="24">
        <v>4339.05</v>
      </c>
      <c r="P1150" s="26">
        <f t="shared" si="102"/>
        <v>0.21291896316186168</v>
      </c>
      <c r="Q1150" t="str">
        <f t="shared" si="103"/>
        <v>Medium</v>
      </c>
      <c r="R1150" t="str">
        <f t="shared" si="104"/>
        <v>None</v>
      </c>
      <c r="S1150" s="23">
        <f t="shared" si="105"/>
        <v>2025</v>
      </c>
      <c r="T1150" s="23">
        <f t="shared" si="106"/>
        <v>9</v>
      </c>
      <c r="U1150" t="str">
        <f t="shared" si="107"/>
        <v>Sep-2025</v>
      </c>
    </row>
    <row r="1151" spans="1:21" x14ac:dyDescent="0.3">
      <c r="A1151" t="s">
        <v>2827</v>
      </c>
      <c r="B1151" s="22">
        <v>45635</v>
      </c>
      <c r="C1151" s="22">
        <v>45638</v>
      </c>
      <c r="D1151" s="23" t="s">
        <v>61</v>
      </c>
      <c r="E1151" s="23" t="s">
        <v>499</v>
      </c>
      <c r="F1151" s="23" t="s">
        <v>71</v>
      </c>
      <c r="G1151" s="23" t="s">
        <v>53</v>
      </c>
      <c r="H1151" s="23" t="s">
        <v>90</v>
      </c>
      <c r="I1151" s="23" t="s">
        <v>118</v>
      </c>
      <c r="J1151" s="23" t="s">
        <v>303</v>
      </c>
      <c r="K1151" s="23" t="s">
        <v>491</v>
      </c>
      <c r="L1151" s="24">
        <v>7203.86</v>
      </c>
      <c r="M1151">
        <v>1</v>
      </c>
      <c r="N1151" s="25">
        <v>0.2</v>
      </c>
      <c r="O1151" s="24">
        <v>2211.16</v>
      </c>
      <c r="P1151" s="26">
        <f t="shared" si="102"/>
        <v>0.30694100107442396</v>
      </c>
      <c r="Q1151" t="str">
        <f t="shared" si="103"/>
        <v>High</v>
      </c>
      <c r="R1151" t="str">
        <f t="shared" si="104"/>
        <v>Medium</v>
      </c>
      <c r="S1151" s="23">
        <f t="shared" si="105"/>
        <v>2024</v>
      </c>
      <c r="T1151" s="23">
        <f t="shared" si="106"/>
        <v>12</v>
      </c>
      <c r="U1151" t="str">
        <f t="shared" si="107"/>
        <v>Dec-2024</v>
      </c>
    </row>
    <row r="1152" spans="1:21" x14ac:dyDescent="0.3">
      <c r="A1152" t="s">
        <v>2828</v>
      </c>
      <c r="B1152" s="22">
        <v>45492</v>
      </c>
      <c r="C1152" s="22">
        <v>45495</v>
      </c>
      <c r="D1152" s="23" t="s">
        <v>78</v>
      </c>
      <c r="E1152" s="23" t="s">
        <v>1111</v>
      </c>
      <c r="F1152" s="23" t="s">
        <v>52</v>
      </c>
      <c r="G1152" s="23" t="s">
        <v>72</v>
      </c>
      <c r="H1152" s="23" t="s">
        <v>346</v>
      </c>
      <c r="I1152" s="23" t="s">
        <v>96</v>
      </c>
      <c r="J1152" s="23" t="s">
        <v>97</v>
      </c>
      <c r="K1152" s="23" t="s">
        <v>98</v>
      </c>
      <c r="L1152" s="24">
        <v>27714.959999999999</v>
      </c>
      <c r="M1152">
        <v>8</v>
      </c>
      <c r="N1152" s="25">
        <v>0.05</v>
      </c>
      <c r="O1152" s="24">
        <v>10418.83</v>
      </c>
      <c r="P1152" s="26">
        <f t="shared" si="102"/>
        <v>0.37592801865851511</v>
      </c>
      <c r="Q1152" t="str">
        <f t="shared" si="103"/>
        <v>High</v>
      </c>
      <c r="R1152" t="str">
        <f t="shared" si="104"/>
        <v>Low</v>
      </c>
      <c r="S1152" s="23">
        <f t="shared" si="105"/>
        <v>2024</v>
      </c>
      <c r="T1152" s="23">
        <f t="shared" si="106"/>
        <v>7</v>
      </c>
      <c r="U1152" t="str">
        <f t="shared" si="107"/>
        <v>Jul-2024</v>
      </c>
    </row>
    <row r="1153" spans="1:21" x14ac:dyDescent="0.3">
      <c r="A1153" t="s">
        <v>2830</v>
      </c>
      <c r="B1153" s="22">
        <v>45042</v>
      </c>
      <c r="C1153" s="22">
        <v>45048</v>
      </c>
      <c r="D1153" s="23" t="s">
        <v>102</v>
      </c>
      <c r="E1153" s="23" t="s">
        <v>761</v>
      </c>
      <c r="F1153" s="23" t="s">
        <v>80</v>
      </c>
      <c r="G1153" s="23" t="s">
        <v>179</v>
      </c>
      <c r="H1153" s="23" t="s">
        <v>180</v>
      </c>
      <c r="I1153" s="23" t="s">
        <v>55</v>
      </c>
      <c r="J1153" s="23" t="s">
        <v>141</v>
      </c>
      <c r="K1153" s="23" t="s">
        <v>241</v>
      </c>
      <c r="L1153" s="24">
        <v>47556.12</v>
      </c>
      <c r="M1153">
        <v>6</v>
      </c>
      <c r="N1153" s="25">
        <v>0.25</v>
      </c>
      <c r="O1153" s="24">
        <v>13385.55</v>
      </c>
      <c r="P1153" s="26">
        <f t="shared" si="102"/>
        <v>0.28146850499998738</v>
      </c>
      <c r="Q1153" t="str">
        <f t="shared" si="103"/>
        <v>Medium</v>
      </c>
      <c r="R1153" t="str">
        <f t="shared" si="104"/>
        <v>High</v>
      </c>
      <c r="S1153" s="23">
        <f t="shared" si="105"/>
        <v>2023</v>
      </c>
      <c r="T1153" s="23">
        <f t="shared" si="106"/>
        <v>4</v>
      </c>
      <c r="U1153" t="str">
        <f t="shared" si="107"/>
        <v>Apr-2023</v>
      </c>
    </row>
    <row r="1154" spans="1:21" x14ac:dyDescent="0.3">
      <c r="A1154" t="s">
        <v>2831</v>
      </c>
      <c r="B1154" s="22">
        <v>45910</v>
      </c>
      <c r="C1154" s="22">
        <v>45915</v>
      </c>
      <c r="D1154" s="23" t="s">
        <v>78</v>
      </c>
      <c r="E1154" s="23" t="s">
        <v>2025</v>
      </c>
      <c r="F1154" s="23" t="s">
        <v>52</v>
      </c>
      <c r="G1154" s="23" t="s">
        <v>179</v>
      </c>
      <c r="H1154" s="23" t="s">
        <v>180</v>
      </c>
      <c r="I1154" s="23" t="s">
        <v>83</v>
      </c>
      <c r="J1154" s="23" t="s">
        <v>84</v>
      </c>
      <c r="K1154" s="23" t="s">
        <v>257</v>
      </c>
      <c r="L1154" s="24">
        <v>45658.04</v>
      </c>
      <c r="M1154">
        <v>4</v>
      </c>
      <c r="N1154" s="25">
        <v>0.25</v>
      </c>
      <c r="O1154" s="24">
        <v>5724.05</v>
      </c>
      <c r="P1154" s="26">
        <f t="shared" si="102"/>
        <v>0.12536784321008962</v>
      </c>
      <c r="Q1154" t="str">
        <f t="shared" si="103"/>
        <v>Low</v>
      </c>
      <c r="R1154" t="str">
        <f t="shared" si="104"/>
        <v>High</v>
      </c>
      <c r="S1154" s="23">
        <f t="shared" si="105"/>
        <v>2025</v>
      </c>
      <c r="T1154" s="23">
        <f t="shared" si="106"/>
        <v>9</v>
      </c>
      <c r="U1154" t="str">
        <f t="shared" si="107"/>
        <v>Sep-2025</v>
      </c>
    </row>
    <row r="1155" spans="1:21" x14ac:dyDescent="0.3">
      <c r="A1155" t="s">
        <v>2832</v>
      </c>
      <c r="B1155" s="22">
        <v>45818</v>
      </c>
      <c r="C1155" s="22">
        <v>45823</v>
      </c>
      <c r="D1155" s="23" t="s">
        <v>61</v>
      </c>
      <c r="E1155" s="23" t="s">
        <v>1882</v>
      </c>
      <c r="F1155" s="23" t="s">
        <v>52</v>
      </c>
      <c r="G1155" s="23" t="s">
        <v>53</v>
      </c>
      <c r="H1155" s="23" t="s">
        <v>54</v>
      </c>
      <c r="I1155" s="23" t="s">
        <v>118</v>
      </c>
      <c r="J1155" s="23" t="s">
        <v>119</v>
      </c>
      <c r="K1155" s="23" t="s">
        <v>270</v>
      </c>
      <c r="L1155" s="24">
        <v>1329.72</v>
      </c>
      <c r="M1155">
        <v>6</v>
      </c>
      <c r="N1155" s="25">
        <v>0.05</v>
      </c>
      <c r="O1155" s="24">
        <v>446.12</v>
      </c>
      <c r="P1155" s="26">
        <f t="shared" si="102"/>
        <v>0.33549920283969559</v>
      </c>
      <c r="Q1155" t="str">
        <f t="shared" si="103"/>
        <v>High</v>
      </c>
      <c r="R1155" t="str">
        <f t="shared" si="104"/>
        <v>Low</v>
      </c>
      <c r="S1155" s="23">
        <f t="shared" si="105"/>
        <v>2025</v>
      </c>
      <c r="T1155" s="23">
        <f t="shared" si="106"/>
        <v>6</v>
      </c>
      <c r="U1155" t="str">
        <f t="shared" si="107"/>
        <v>Jun-2025</v>
      </c>
    </row>
    <row r="1156" spans="1:21" x14ac:dyDescent="0.3">
      <c r="A1156" t="s">
        <v>2834</v>
      </c>
      <c r="B1156" s="22">
        <v>45189</v>
      </c>
      <c r="C1156" s="22">
        <v>45195</v>
      </c>
      <c r="D1156" s="23" t="s">
        <v>102</v>
      </c>
      <c r="E1156" s="23" t="s">
        <v>2713</v>
      </c>
      <c r="F1156" s="23" t="s">
        <v>80</v>
      </c>
      <c r="G1156" s="23" t="s">
        <v>53</v>
      </c>
      <c r="H1156" s="23" t="s">
        <v>246</v>
      </c>
      <c r="I1156" s="23" t="s">
        <v>118</v>
      </c>
      <c r="J1156" s="23" t="s">
        <v>191</v>
      </c>
      <c r="K1156" s="23" t="s">
        <v>829</v>
      </c>
      <c r="L1156" s="24">
        <v>75554.880000000005</v>
      </c>
      <c r="M1156">
        <v>8</v>
      </c>
      <c r="N1156" s="25">
        <v>0.05</v>
      </c>
      <c r="O1156" s="24">
        <v>22884.080000000002</v>
      </c>
      <c r="P1156" s="26">
        <f t="shared" ref="P1156:P1219" si="108">IFERROR(O1156/L1156,0)</f>
        <v>0.30288023751741783</v>
      </c>
      <c r="Q1156" t="str">
        <f t="shared" ref="Q1156:Q1219" si="109">IF(P1156&gt;=0.3,"High",IF(P1156&gt;=0.2,"Medium","Low"))</f>
        <v>High</v>
      </c>
      <c r="R1156" t="str">
        <f t="shared" ref="R1156:R1219" si="110">IF(N1156=0,"None",IF(N1156&lt;=0.1,"Low",IF(N1156&lt;=0.2,"Medium","High")))</f>
        <v>Low</v>
      </c>
      <c r="S1156" s="23">
        <f t="shared" ref="S1156:S1219" si="111">YEAR(B1156)</f>
        <v>2023</v>
      </c>
      <c r="T1156" s="23">
        <f t="shared" ref="T1156:T1219" si="112">MONTH(B1156)</f>
        <v>9</v>
      </c>
      <c r="U1156" t="str">
        <f t="shared" ref="U1156:U1219" si="113">TEXT(B1156,"mmm-yyyy")</f>
        <v>Sep-2023</v>
      </c>
    </row>
    <row r="1157" spans="1:21" x14ac:dyDescent="0.3">
      <c r="A1157" t="s">
        <v>2835</v>
      </c>
      <c r="B1157" s="22">
        <v>45250</v>
      </c>
      <c r="C1157" s="22">
        <v>45253</v>
      </c>
      <c r="D1157" s="23" t="s">
        <v>102</v>
      </c>
      <c r="E1157" s="23" t="s">
        <v>738</v>
      </c>
      <c r="F1157" s="23" t="s">
        <v>71</v>
      </c>
      <c r="G1157" s="23" t="s">
        <v>63</v>
      </c>
      <c r="H1157" s="23" t="s">
        <v>172</v>
      </c>
      <c r="I1157" s="23" t="s">
        <v>96</v>
      </c>
      <c r="J1157" s="23" t="s">
        <v>111</v>
      </c>
      <c r="K1157" s="23" t="s">
        <v>225</v>
      </c>
      <c r="L1157" s="24">
        <v>3454.5</v>
      </c>
      <c r="M1157">
        <v>2</v>
      </c>
      <c r="N1157" s="25">
        <v>0.05</v>
      </c>
      <c r="O1157" s="24">
        <v>1122.94</v>
      </c>
      <c r="P1157" s="26">
        <f t="shared" si="108"/>
        <v>0.32506585612968592</v>
      </c>
      <c r="Q1157" t="str">
        <f t="shared" si="109"/>
        <v>High</v>
      </c>
      <c r="R1157" t="str">
        <f t="shared" si="110"/>
        <v>Low</v>
      </c>
      <c r="S1157" s="23">
        <f t="shared" si="111"/>
        <v>2023</v>
      </c>
      <c r="T1157" s="23">
        <f t="shared" si="112"/>
        <v>11</v>
      </c>
      <c r="U1157" t="str">
        <f t="shared" si="113"/>
        <v>Nov-2023</v>
      </c>
    </row>
    <row r="1158" spans="1:21" x14ac:dyDescent="0.3">
      <c r="A1158" t="s">
        <v>2836</v>
      </c>
      <c r="B1158" s="22">
        <v>44651</v>
      </c>
      <c r="C1158" s="22">
        <v>44653</v>
      </c>
      <c r="D1158" s="23" t="s">
        <v>102</v>
      </c>
      <c r="E1158" s="23" t="s">
        <v>1403</v>
      </c>
      <c r="F1158" s="23" t="s">
        <v>80</v>
      </c>
      <c r="G1158" s="23" t="s">
        <v>81</v>
      </c>
      <c r="H1158" s="23" t="s">
        <v>82</v>
      </c>
      <c r="I1158" s="23" t="s">
        <v>96</v>
      </c>
      <c r="J1158" s="23" t="s">
        <v>135</v>
      </c>
      <c r="K1158" s="23" t="s">
        <v>395</v>
      </c>
      <c r="L1158" s="24">
        <v>13733.44</v>
      </c>
      <c r="M1158">
        <v>4</v>
      </c>
      <c r="N1158" s="25">
        <v>0</v>
      </c>
      <c r="O1158" s="24">
        <v>5367.66</v>
      </c>
      <c r="P1158" s="26">
        <f t="shared" si="108"/>
        <v>0.3908459934291772</v>
      </c>
      <c r="Q1158" t="str">
        <f t="shared" si="109"/>
        <v>High</v>
      </c>
      <c r="R1158" t="str">
        <f t="shared" si="110"/>
        <v>None</v>
      </c>
      <c r="S1158" s="23">
        <f t="shared" si="111"/>
        <v>2022</v>
      </c>
      <c r="T1158" s="23">
        <f t="shared" si="112"/>
        <v>3</v>
      </c>
      <c r="U1158" t="str">
        <f t="shared" si="113"/>
        <v>Mar-2022</v>
      </c>
    </row>
    <row r="1159" spans="1:21" x14ac:dyDescent="0.3">
      <c r="A1159" t="s">
        <v>2838</v>
      </c>
      <c r="B1159" s="22">
        <v>44585</v>
      </c>
      <c r="C1159" s="22">
        <v>44590</v>
      </c>
      <c r="D1159" s="23" t="s">
        <v>102</v>
      </c>
      <c r="E1159" s="23" t="s">
        <v>2218</v>
      </c>
      <c r="F1159" s="23" t="s">
        <v>80</v>
      </c>
      <c r="G1159" s="23" t="s">
        <v>179</v>
      </c>
      <c r="H1159" s="23" t="s">
        <v>236</v>
      </c>
      <c r="I1159" s="23" t="s">
        <v>83</v>
      </c>
      <c r="J1159" s="23" t="s">
        <v>449</v>
      </c>
      <c r="K1159" s="23" t="s">
        <v>450</v>
      </c>
      <c r="L1159" s="24">
        <v>37017.040000000001</v>
      </c>
      <c r="M1159">
        <v>4</v>
      </c>
      <c r="N1159" s="25">
        <v>0</v>
      </c>
      <c r="O1159" s="24">
        <v>7353.29</v>
      </c>
      <c r="P1159" s="26">
        <f t="shared" si="108"/>
        <v>0.19864608299312964</v>
      </c>
      <c r="Q1159" t="str">
        <f t="shared" si="109"/>
        <v>Low</v>
      </c>
      <c r="R1159" t="str">
        <f t="shared" si="110"/>
        <v>None</v>
      </c>
      <c r="S1159" s="23">
        <f t="shared" si="111"/>
        <v>2022</v>
      </c>
      <c r="T1159" s="23">
        <f t="shared" si="112"/>
        <v>1</v>
      </c>
      <c r="U1159" t="str">
        <f t="shared" si="113"/>
        <v>Jan-2022</v>
      </c>
    </row>
    <row r="1160" spans="1:21" x14ac:dyDescent="0.3">
      <c r="A1160" t="s">
        <v>2839</v>
      </c>
      <c r="B1160" s="22">
        <v>45787</v>
      </c>
      <c r="C1160" s="22">
        <v>45792</v>
      </c>
      <c r="D1160" s="23" t="s">
        <v>61</v>
      </c>
      <c r="E1160" s="23" t="s">
        <v>2223</v>
      </c>
      <c r="F1160" s="23" t="s">
        <v>80</v>
      </c>
      <c r="G1160" s="23" t="s">
        <v>72</v>
      </c>
      <c r="H1160" s="23" t="s">
        <v>104</v>
      </c>
      <c r="I1160" s="23" t="s">
        <v>55</v>
      </c>
      <c r="J1160" s="23" t="s">
        <v>56</v>
      </c>
      <c r="K1160" s="23" t="s">
        <v>57</v>
      </c>
      <c r="L1160" s="24">
        <v>93341.71</v>
      </c>
      <c r="M1160">
        <v>7</v>
      </c>
      <c r="N1160" s="25">
        <v>0</v>
      </c>
      <c r="O1160" s="24">
        <v>35266.589999999997</v>
      </c>
      <c r="P1160" s="26">
        <f t="shared" si="108"/>
        <v>0.3778224118671063</v>
      </c>
      <c r="Q1160" t="str">
        <f t="shared" si="109"/>
        <v>High</v>
      </c>
      <c r="R1160" t="str">
        <f t="shared" si="110"/>
        <v>None</v>
      </c>
      <c r="S1160" s="23">
        <f t="shared" si="111"/>
        <v>2025</v>
      </c>
      <c r="T1160" s="23">
        <f t="shared" si="112"/>
        <v>5</v>
      </c>
      <c r="U1160" t="str">
        <f t="shared" si="113"/>
        <v>May-2025</v>
      </c>
    </row>
    <row r="1161" spans="1:21" x14ac:dyDescent="0.3">
      <c r="A1161" t="s">
        <v>2841</v>
      </c>
      <c r="B1161" s="22">
        <v>45755</v>
      </c>
      <c r="C1161" s="22">
        <v>45757</v>
      </c>
      <c r="D1161" s="23" t="s">
        <v>78</v>
      </c>
      <c r="E1161" s="23" t="s">
        <v>298</v>
      </c>
      <c r="F1161" s="23" t="s">
        <v>80</v>
      </c>
      <c r="G1161" s="23" t="s">
        <v>72</v>
      </c>
      <c r="H1161" s="23" t="s">
        <v>73</v>
      </c>
      <c r="I1161" s="23" t="s">
        <v>96</v>
      </c>
      <c r="J1161" s="23" t="s">
        <v>135</v>
      </c>
      <c r="K1161" s="23" t="s">
        <v>395</v>
      </c>
      <c r="L1161" s="24">
        <v>29428.86</v>
      </c>
      <c r="M1161">
        <v>2</v>
      </c>
      <c r="N1161" s="25">
        <v>0.2</v>
      </c>
      <c r="O1161" s="24">
        <v>9291.51</v>
      </c>
      <c r="P1161" s="26">
        <f t="shared" si="108"/>
        <v>0.31572782635820756</v>
      </c>
      <c r="Q1161" t="str">
        <f t="shared" si="109"/>
        <v>High</v>
      </c>
      <c r="R1161" t="str">
        <f t="shared" si="110"/>
        <v>Medium</v>
      </c>
      <c r="S1161" s="23">
        <f t="shared" si="111"/>
        <v>2025</v>
      </c>
      <c r="T1161" s="23">
        <f t="shared" si="112"/>
        <v>4</v>
      </c>
      <c r="U1161" t="str">
        <f t="shared" si="113"/>
        <v>Apr-2025</v>
      </c>
    </row>
    <row r="1162" spans="1:21" x14ac:dyDescent="0.3">
      <c r="A1162" t="s">
        <v>2843</v>
      </c>
      <c r="B1162" s="22">
        <v>45125</v>
      </c>
      <c r="C1162" s="22">
        <v>45127</v>
      </c>
      <c r="D1162" s="23" t="s">
        <v>61</v>
      </c>
      <c r="E1162" s="23" t="s">
        <v>1578</v>
      </c>
      <c r="F1162" s="23" t="s">
        <v>80</v>
      </c>
      <c r="G1162" s="23" t="s">
        <v>81</v>
      </c>
      <c r="H1162" s="23" t="s">
        <v>284</v>
      </c>
      <c r="I1162" s="23" t="s">
        <v>83</v>
      </c>
      <c r="J1162" s="23" t="s">
        <v>156</v>
      </c>
      <c r="K1162" s="23" t="s">
        <v>157</v>
      </c>
      <c r="L1162" s="24">
        <v>13698</v>
      </c>
      <c r="M1162">
        <v>3</v>
      </c>
      <c r="N1162" s="25">
        <v>0</v>
      </c>
      <c r="O1162" s="24">
        <v>3213.34</v>
      </c>
      <c r="P1162" s="26">
        <f t="shared" si="108"/>
        <v>0.23458461089210106</v>
      </c>
      <c r="Q1162" t="str">
        <f t="shared" si="109"/>
        <v>Medium</v>
      </c>
      <c r="R1162" t="str">
        <f t="shared" si="110"/>
        <v>None</v>
      </c>
      <c r="S1162" s="23">
        <f t="shared" si="111"/>
        <v>2023</v>
      </c>
      <c r="T1162" s="23">
        <f t="shared" si="112"/>
        <v>7</v>
      </c>
      <c r="U1162" t="str">
        <f t="shared" si="113"/>
        <v>Jul-2023</v>
      </c>
    </row>
    <row r="1163" spans="1:21" x14ac:dyDescent="0.3">
      <c r="A1163" t="s">
        <v>2845</v>
      </c>
      <c r="B1163" s="22">
        <v>45024</v>
      </c>
      <c r="C1163" s="22">
        <v>45029</v>
      </c>
      <c r="D1163" s="23" t="s">
        <v>61</v>
      </c>
      <c r="E1163" s="23" t="s">
        <v>1782</v>
      </c>
      <c r="F1163" s="23" t="s">
        <v>80</v>
      </c>
      <c r="G1163" s="23" t="s">
        <v>53</v>
      </c>
      <c r="H1163" s="23" t="s">
        <v>90</v>
      </c>
      <c r="I1163" s="23" t="s">
        <v>118</v>
      </c>
      <c r="J1163" s="23" t="s">
        <v>119</v>
      </c>
      <c r="K1163" s="23" t="s">
        <v>120</v>
      </c>
      <c r="L1163" s="24">
        <v>25075.14</v>
      </c>
      <c r="M1163">
        <v>2</v>
      </c>
      <c r="N1163" s="25">
        <v>0.05</v>
      </c>
      <c r="O1163" s="24">
        <v>6707.33</v>
      </c>
      <c r="P1163" s="26">
        <f t="shared" si="108"/>
        <v>0.26748923435721594</v>
      </c>
      <c r="Q1163" t="str">
        <f t="shared" si="109"/>
        <v>Medium</v>
      </c>
      <c r="R1163" t="str">
        <f t="shared" si="110"/>
        <v>Low</v>
      </c>
      <c r="S1163" s="23">
        <f t="shared" si="111"/>
        <v>2023</v>
      </c>
      <c r="T1163" s="23">
        <f t="shared" si="112"/>
        <v>4</v>
      </c>
      <c r="U1163" t="str">
        <f t="shared" si="113"/>
        <v>Apr-2023</v>
      </c>
    </row>
    <row r="1164" spans="1:21" x14ac:dyDescent="0.3">
      <c r="A1164" t="s">
        <v>2846</v>
      </c>
      <c r="B1164" s="22">
        <v>44577</v>
      </c>
      <c r="C1164" s="22">
        <v>44579</v>
      </c>
      <c r="D1164" s="23" t="s">
        <v>78</v>
      </c>
      <c r="E1164" s="23" t="s">
        <v>1061</v>
      </c>
      <c r="F1164" s="23" t="s">
        <v>52</v>
      </c>
      <c r="G1164" s="23" t="s">
        <v>63</v>
      </c>
      <c r="H1164" s="23" t="s">
        <v>213</v>
      </c>
      <c r="I1164" s="23" t="s">
        <v>55</v>
      </c>
      <c r="J1164" s="23" t="s">
        <v>65</v>
      </c>
      <c r="K1164" s="23" t="s">
        <v>91</v>
      </c>
      <c r="L1164" s="24">
        <v>4950.7</v>
      </c>
      <c r="M1164">
        <v>2</v>
      </c>
      <c r="N1164" s="25">
        <v>0</v>
      </c>
      <c r="O1164" s="24">
        <v>1442.36</v>
      </c>
      <c r="P1164" s="26">
        <f t="shared" si="108"/>
        <v>0.29134465833114509</v>
      </c>
      <c r="Q1164" t="str">
        <f t="shared" si="109"/>
        <v>Medium</v>
      </c>
      <c r="R1164" t="str">
        <f t="shared" si="110"/>
        <v>None</v>
      </c>
      <c r="S1164" s="23">
        <f t="shared" si="111"/>
        <v>2022</v>
      </c>
      <c r="T1164" s="23">
        <f t="shared" si="112"/>
        <v>1</v>
      </c>
      <c r="U1164" t="str">
        <f t="shared" si="113"/>
        <v>Jan-2022</v>
      </c>
    </row>
    <row r="1165" spans="1:21" x14ac:dyDescent="0.3">
      <c r="A1165" t="s">
        <v>2849</v>
      </c>
      <c r="B1165" s="22">
        <v>45994</v>
      </c>
      <c r="C1165" s="22">
        <v>46001</v>
      </c>
      <c r="D1165" s="23" t="s">
        <v>61</v>
      </c>
      <c r="E1165" s="23" t="s">
        <v>1562</v>
      </c>
      <c r="F1165" s="23" t="s">
        <v>80</v>
      </c>
      <c r="G1165" s="23" t="s">
        <v>179</v>
      </c>
      <c r="H1165" s="23" t="s">
        <v>236</v>
      </c>
      <c r="I1165" s="23" t="s">
        <v>96</v>
      </c>
      <c r="J1165" s="23" t="s">
        <v>135</v>
      </c>
      <c r="K1165" s="23" t="s">
        <v>136</v>
      </c>
      <c r="L1165" s="24">
        <v>89780.85</v>
      </c>
      <c r="M1165">
        <v>9</v>
      </c>
      <c r="N1165" s="25">
        <v>0.05</v>
      </c>
      <c r="O1165" s="24">
        <v>13782.77</v>
      </c>
      <c r="P1165" s="26">
        <f t="shared" si="108"/>
        <v>0.1535156996174574</v>
      </c>
      <c r="Q1165" t="str">
        <f t="shared" si="109"/>
        <v>Low</v>
      </c>
      <c r="R1165" t="str">
        <f t="shared" si="110"/>
        <v>Low</v>
      </c>
      <c r="S1165" s="23">
        <f t="shared" si="111"/>
        <v>2025</v>
      </c>
      <c r="T1165" s="23">
        <f t="shared" si="112"/>
        <v>12</v>
      </c>
      <c r="U1165" t="str">
        <f t="shared" si="113"/>
        <v>Dec-2025</v>
      </c>
    </row>
    <row r="1166" spans="1:21" x14ac:dyDescent="0.3">
      <c r="A1166" t="s">
        <v>2850</v>
      </c>
      <c r="B1166" s="22">
        <v>45432</v>
      </c>
      <c r="C1166" s="22">
        <v>45434</v>
      </c>
      <c r="D1166" s="23" t="s">
        <v>102</v>
      </c>
      <c r="E1166" s="23" t="s">
        <v>703</v>
      </c>
      <c r="F1166" s="23" t="s">
        <v>71</v>
      </c>
      <c r="G1166" s="23" t="s">
        <v>179</v>
      </c>
      <c r="H1166" s="23" t="s">
        <v>180</v>
      </c>
      <c r="I1166" s="23" t="s">
        <v>55</v>
      </c>
      <c r="J1166" s="23" t="s">
        <v>65</v>
      </c>
      <c r="K1166" s="23" t="s">
        <v>66</v>
      </c>
      <c r="L1166" s="24">
        <v>28788.95</v>
      </c>
      <c r="M1166">
        <v>5</v>
      </c>
      <c r="N1166" s="25">
        <v>0.2</v>
      </c>
      <c r="O1166" s="24">
        <v>6535.85</v>
      </c>
      <c r="P1166" s="26">
        <f t="shared" si="108"/>
        <v>0.22702634170402186</v>
      </c>
      <c r="Q1166" t="str">
        <f t="shared" si="109"/>
        <v>Medium</v>
      </c>
      <c r="R1166" t="str">
        <f t="shared" si="110"/>
        <v>Medium</v>
      </c>
      <c r="S1166" s="23">
        <f t="shared" si="111"/>
        <v>2024</v>
      </c>
      <c r="T1166" s="23">
        <f t="shared" si="112"/>
        <v>5</v>
      </c>
      <c r="U1166" t="str">
        <f t="shared" si="113"/>
        <v>May-2024</v>
      </c>
    </row>
    <row r="1167" spans="1:21" x14ac:dyDescent="0.3">
      <c r="A1167" t="s">
        <v>2851</v>
      </c>
      <c r="B1167" s="22">
        <v>44748</v>
      </c>
      <c r="C1167" s="22">
        <v>44755</v>
      </c>
      <c r="D1167" s="23" t="s">
        <v>50</v>
      </c>
      <c r="E1167" s="23" t="s">
        <v>2853</v>
      </c>
      <c r="F1167" s="23" t="s">
        <v>52</v>
      </c>
      <c r="G1167" s="23" t="s">
        <v>179</v>
      </c>
      <c r="H1167" s="23" t="s">
        <v>180</v>
      </c>
      <c r="I1167" s="23" t="s">
        <v>96</v>
      </c>
      <c r="J1167" s="23" t="s">
        <v>166</v>
      </c>
      <c r="K1167" s="23" t="s">
        <v>762</v>
      </c>
      <c r="L1167" s="24">
        <v>107442.4</v>
      </c>
      <c r="M1167">
        <v>10</v>
      </c>
      <c r="N1167" s="25">
        <v>0.05</v>
      </c>
      <c r="O1167" s="24">
        <v>39479.980000000003</v>
      </c>
      <c r="P1167" s="26">
        <f t="shared" si="108"/>
        <v>0.36745251409127128</v>
      </c>
      <c r="Q1167" t="str">
        <f t="shared" si="109"/>
        <v>High</v>
      </c>
      <c r="R1167" t="str">
        <f t="shared" si="110"/>
        <v>Low</v>
      </c>
      <c r="S1167" s="23">
        <f t="shared" si="111"/>
        <v>2022</v>
      </c>
      <c r="T1167" s="23">
        <f t="shared" si="112"/>
        <v>7</v>
      </c>
      <c r="U1167" t="str">
        <f t="shared" si="113"/>
        <v>Jul-2022</v>
      </c>
    </row>
    <row r="1168" spans="1:21" x14ac:dyDescent="0.3">
      <c r="A1168" t="s">
        <v>2854</v>
      </c>
      <c r="B1168" s="22">
        <v>44930</v>
      </c>
      <c r="C1168" s="22">
        <v>44935</v>
      </c>
      <c r="D1168" s="23" t="s">
        <v>61</v>
      </c>
      <c r="E1168" s="23" t="s">
        <v>871</v>
      </c>
      <c r="F1168" s="23" t="s">
        <v>52</v>
      </c>
      <c r="G1168" s="23" t="s">
        <v>179</v>
      </c>
      <c r="H1168" s="23" t="s">
        <v>180</v>
      </c>
      <c r="I1168" s="23" t="s">
        <v>83</v>
      </c>
      <c r="J1168" s="23" t="s">
        <v>449</v>
      </c>
      <c r="K1168" s="23" t="s">
        <v>450</v>
      </c>
      <c r="L1168" s="24">
        <v>73403.820000000007</v>
      </c>
      <c r="M1168">
        <v>9</v>
      </c>
      <c r="N1168" s="25">
        <v>0.1</v>
      </c>
      <c r="O1168" s="24">
        <v>22112.42</v>
      </c>
      <c r="P1168" s="26">
        <f t="shared" si="108"/>
        <v>0.3012434502727514</v>
      </c>
      <c r="Q1168" t="str">
        <f t="shared" si="109"/>
        <v>High</v>
      </c>
      <c r="R1168" t="str">
        <f t="shared" si="110"/>
        <v>Low</v>
      </c>
      <c r="S1168" s="23">
        <f t="shared" si="111"/>
        <v>2023</v>
      </c>
      <c r="T1168" s="23">
        <f t="shared" si="112"/>
        <v>1</v>
      </c>
      <c r="U1168" t="str">
        <f t="shared" si="113"/>
        <v>Jan-2023</v>
      </c>
    </row>
    <row r="1169" spans="1:21" x14ac:dyDescent="0.3">
      <c r="A1169" t="s">
        <v>2856</v>
      </c>
      <c r="B1169" s="22">
        <v>45686</v>
      </c>
      <c r="C1169" s="22">
        <v>45688</v>
      </c>
      <c r="D1169" s="23" t="s">
        <v>61</v>
      </c>
      <c r="E1169" s="23" t="s">
        <v>2820</v>
      </c>
      <c r="F1169" s="23" t="s">
        <v>71</v>
      </c>
      <c r="G1169" s="23" t="s">
        <v>53</v>
      </c>
      <c r="H1169" s="23" t="s">
        <v>110</v>
      </c>
      <c r="I1169" s="23" t="s">
        <v>83</v>
      </c>
      <c r="J1169" s="23" t="s">
        <v>449</v>
      </c>
      <c r="K1169" s="23" t="s">
        <v>681</v>
      </c>
      <c r="L1169" s="24">
        <v>28342.89</v>
      </c>
      <c r="M1169">
        <v>3</v>
      </c>
      <c r="N1169" s="25">
        <v>0</v>
      </c>
      <c r="O1169" s="24">
        <v>8346.11</v>
      </c>
      <c r="P1169" s="26">
        <f t="shared" si="108"/>
        <v>0.29446926548421848</v>
      </c>
      <c r="Q1169" t="str">
        <f t="shared" si="109"/>
        <v>Medium</v>
      </c>
      <c r="R1169" t="str">
        <f t="shared" si="110"/>
        <v>None</v>
      </c>
      <c r="S1169" s="23">
        <f t="shared" si="111"/>
        <v>2025</v>
      </c>
      <c r="T1169" s="23">
        <f t="shared" si="112"/>
        <v>1</v>
      </c>
      <c r="U1169" t="str">
        <f t="shared" si="113"/>
        <v>Jan-2025</v>
      </c>
    </row>
    <row r="1170" spans="1:21" x14ac:dyDescent="0.3">
      <c r="A1170" t="s">
        <v>2858</v>
      </c>
      <c r="B1170" s="22">
        <v>45860</v>
      </c>
      <c r="C1170" s="22">
        <v>45865</v>
      </c>
      <c r="D1170" s="23" t="s">
        <v>50</v>
      </c>
      <c r="E1170" s="23" t="s">
        <v>833</v>
      </c>
      <c r="F1170" s="23" t="s">
        <v>52</v>
      </c>
      <c r="G1170" s="23" t="s">
        <v>72</v>
      </c>
      <c r="H1170" s="23" t="s">
        <v>73</v>
      </c>
      <c r="I1170" s="23" t="s">
        <v>55</v>
      </c>
      <c r="J1170" s="23" t="s">
        <v>173</v>
      </c>
      <c r="K1170" s="23" t="s">
        <v>203</v>
      </c>
      <c r="L1170" s="24">
        <v>11674.5</v>
      </c>
      <c r="M1170">
        <v>1</v>
      </c>
      <c r="N1170" s="25">
        <v>0.25</v>
      </c>
      <c r="O1170" s="24">
        <v>3449.36</v>
      </c>
      <c r="P1170" s="26">
        <f t="shared" si="108"/>
        <v>0.2954610475823376</v>
      </c>
      <c r="Q1170" t="str">
        <f t="shared" si="109"/>
        <v>Medium</v>
      </c>
      <c r="R1170" t="str">
        <f t="shared" si="110"/>
        <v>High</v>
      </c>
      <c r="S1170" s="23">
        <f t="shared" si="111"/>
        <v>2025</v>
      </c>
      <c r="T1170" s="23">
        <f t="shared" si="112"/>
        <v>7</v>
      </c>
      <c r="U1170" t="str">
        <f t="shared" si="113"/>
        <v>Jul-2025</v>
      </c>
    </row>
    <row r="1171" spans="1:21" x14ac:dyDescent="0.3">
      <c r="A1171" t="s">
        <v>2859</v>
      </c>
      <c r="B1171" s="22">
        <v>44624</v>
      </c>
      <c r="C1171" s="22">
        <v>44625</v>
      </c>
      <c r="D1171" s="23" t="s">
        <v>78</v>
      </c>
      <c r="E1171" s="23" t="s">
        <v>1905</v>
      </c>
      <c r="F1171" s="23" t="s">
        <v>52</v>
      </c>
      <c r="G1171" s="23" t="s">
        <v>81</v>
      </c>
      <c r="H1171" s="23" t="s">
        <v>284</v>
      </c>
      <c r="I1171" s="23" t="s">
        <v>96</v>
      </c>
      <c r="J1171" s="23" t="s">
        <v>111</v>
      </c>
      <c r="K1171" s="23" t="s">
        <v>112</v>
      </c>
      <c r="L1171" s="24">
        <v>88053.39</v>
      </c>
      <c r="M1171">
        <v>9</v>
      </c>
      <c r="N1171" s="25">
        <v>0</v>
      </c>
      <c r="O1171" s="24">
        <v>17886.599999999999</v>
      </c>
      <c r="P1171" s="26">
        <f t="shared" si="108"/>
        <v>0.20313357611785302</v>
      </c>
      <c r="Q1171" t="str">
        <f t="shared" si="109"/>
        <v>Medium</v>
      </c>
      <c r="R1171" t="str">
        <f t="shared" si="110"/>
        <v>None</v>
      </c>
      <c r="S1171" s="23">
        <f t="shared" si="111"/>
        <v>2022</v>
      </c>
      <c r="T1171" s="23">
        <f t="shared" si="112"/>
        <v>3</v>
      </c>
      <c r="U1171" t="str">
        <f t="shared" si="113"/>
        <v>Mar-2022</v>
      </c>
    </row>
    <row r="1172" spans="1:21" x14ac:dyDescent="0.3">
      <c r="A1172" t="s">
        <v>2860</v>
      </c>
      <c r="B1172" s="22">
        <v>45800</v>
      </c>
      <c r="C1172" s="22">
        <v>45801</v>
      </c>
      <c r="D1172" s="23" t="s">
        <v>61</v>
      </c>
      <c r="E1172" s="23" t="s">
        <v>656</v>
      </c>
      <c r="F1172" s="23" t="s">
        <v>71</v>
      </c>
      <c r="G1172" s="23" t="s">
        <v>81</v>
      </c>
      <c r="H1172" s="23" t="s">
        <v>95</v>
      </c>
      <c r="I1172" s="23" t="s">
        <v>118</v>
      </c>
      <c r="J1172" s="23" t="s">
        <v>230</v>
      </c>
      <c r="K1172" s="23" t="s">
        <v>356</v>
      </c>
      <c r="L1172" s="24">
        <v>16554.939999999999</v>
      </c>
      <c r="M1172">
        <v>2</v>
      </c>
      <c r="N1172" s="25">
        <v>0.05</v>
      </c>
      <c r="O1172" s="24">
        <v>3930.43</v>
      </c>
      <c r="P1172" s="26">
        <f t="shared" si="108"/>
        <v>0.23741735095385427</v>
      </c>
      <c r="Q1172" t="str">
        <f t="shared" si="109"/>
        <v>Medium</v>
      </c>
      <c r="R1172" t="str">
        <f t="shared" si="110"/>
        <v>Low</v>
      </c>
      <c r="S1172" s="23">
        <f t="shared" si="111"/>
        <v>2025</v>
      </c>
      <c r="T1172" s="23">
        <f t="shared" si="112"/>
        <v>5</v>
      </c>
      <c r="U1172" t="str">
        <f t="shared" si="113"/>
        <v>May-2025</v>
      </c>
    </row>
    <row r="1173" spans="1:21" x14ac:dyDescent="0.3">
      <c r="A1173" t="s">
        <v>2862</v>
      </c>
      <c r="B1173" s="22">
        <v>45742</v>
      </c>
      <c r="C1173" s="22">
        <v>45747</v>
      </c>
      <c r="D1173" s="23" t="s">
        <v>102</v>
      </c>
      <c r="E1173" s="23" t="s">
        <v>629</v>
      </c>
      <c r="F1173" s="23" t="s">
        <v>80</v>
      </c>
      <c r="G1173" s="23" t="s">
        <v>81</v>
      </c>
      <c r="H1173" s="23" t="s">
        <v>284</v>
      </c>
      <c r="I1173" s="23" t="s">
        <v>83</v>
      </c>
      <c r="J1173" s="23" t="s">
        <v>84</v>
      </c>
      <c r="K1173" s="23" t="s">
        <v>85</v>
      </c>
      <c r="L1173" s="24">
        <v>34894.74</v>
      </c>
      <c r="M1173">
        <v>6</v>
      </c>
      <c r="N1173" s="25">
        <v>0</v>
      </c>
      <c r="O1173" s="24">
        <v>9533.73</v>
      </c>
      <c r="P1173" s="26">
        <f t="shared" si="108"/>
        <v>0.27321395717520752</v>
      </c>
      <c r="Q1173" t="str">
        <f t="shared" si="109"/>
        <v>Medium</v>
      </c>
      <c r="R1173" t="str">
        <f t="shared" si="110"/>
        <v>None</v>
      </c>
      <c r="S1173" s="23">
        <f t="shared" si="111"/>
        <v>2025</v>
      </c>
      <c r="T1173" s="23">
        <f t="shared" si="112"/>
        <v>3</v>
      </c>
      <c r="U1173" t="str">
        <f t="shared" si="113"/>
        <v>Mar-2025</v>
      </c>
    </row>
    <row r="1174" spans="1:21" x14ac:dyDescent="0.3">
      <c r="A1174" t="s">
        <v>2865</v>
      </c>
      <c r="B1174" s="22">
        <v>45519</v>
      </c>
      <c r="C1174" s="22">
        <v>45520</v>
      </c>
      <c r="D1174" s="23" t="s">
        <v>50</v>
      </c>
      <c r="E1174" s="23" t="s">
        <v>495</v>
      </c>
      <c r="F1174" s="23" t="s">
        <v>52</v>
      </c>
      <c r="G1174" s="23" t="s">
        <v>72</v>
      </c>
      <c r="H1174" s="23" t="s">
        <v>104</v>
      </c>
      <c r="I1174" s="23" t="s">
        <v>96</v>
      </c>
      <c r="J1174" s="23" t="s">
        <v>97</v>
      </c>
      <c r="K1174" s="23" t="s">
        <v>416</v>
      </c>
      <c r="L1174" s="24">
        <v>9075.5400000000009</v>
      </c>
      <c r="M1174">
        <v>6</v>
      </c>
      <c r="N1174" s="25">
        <v>0.25</v>
      </c>
      <c r="O1174" s="24">
        <v>1844.79</v>
      </c>
      <c r="P1174" s="26">
        <f t="shared" si="108"/>
        <v>0.20327054919046136</v>
      </c>
      <c r="Q1174" t="str">
        <f t="shared" si="109"/>
        <v>Medium</v>
      </c>
      <c r="R1174" t="str">
        <f t="shared" si="110"/>
        <v>High</v>
      </c>
      <c r="S1174" s="23">
        <f t="shared" si="111"/>
        <v>2024</v>
      </c>
      <c r="T1174" s="23">
        <f t="shared" si="112"/>
        <v>8</v>
      </c>
      <c r="U1174" t="str">
        <f t="shared" si="113"/>
        <v>Aug-2024</v>
      </c>
    </row>
    <row r="1175" spans="1:21" x14ac:dyDescent="0.3">
      <c r="A1175" t="s">
        <v>2866</v>
      </c>
      <c r="B1175" s="22">
        <v>45647</v>
      </c>
      <c r="C1175" s="22">
        <v>45649</v>
      </c>
      <c r="D1175" s="23" t="s">
        <v>102</v>
      </c>
      <c r="E1175" s="23" t="s">
        <v>224</v>
      </c>
      <c r="F1175" s="23" t="s">
        <v>52</v>
      </c>
      <c r="G1175" s="23" t="s">
        <v>53</v>
      </c>
      <c r="H1175" s="23" t="s">
        <v>246</v>
      </c>
      <c r="I1175" s="23" t="s">
        <v>83</v>
      </c>
      <c r="J1175" s="23" t="s">
        <v>84</v>
      </c>
      <c r="K1175" s="23" t="s">
        <v>125</v>
      </c>
      <c r="L1175" s="24">
        <v>34017.480000000003</v>
      </c>
      <c r="M1175">
        <v>6</v>
      </c>
      <c r="N1175" s="25">
        <v>0</v>
      </c>
      <c r="O1175" s="24">
        <v>10492.6</v>
      </c>
      <c r="P1175" s="26">
        <f t="shared" si="108"/>
        <v>0.30844730415068955</v>
      </c>
      <c r="Q1175" t="str">
        <f t="shared" si="109"/>
        <v>High</v>
      </c>
      <c r="R1175" t="str">
        <f t="shared" si="110"/>
        <v>None</v>
      </c>
      <c r="S1175" s="23">
        <f t="shared" si="111"/>
        <v>2024</v>
      </c>
      <c r="T1175" s="23">
        <f t="shared" si="112"/>
        <v>12</v>
      </c>
      <c r="U1175" t="str">
        <f t="shared" si="113"/>
        <v>Dec-2024</v>
      </c>
    </row>
    <row r="1176" spans="1:21" x14ac:dyDescent="0.3">
      <c r="A1176" t="s">
        <v>2868</v>
      </c>
      <c r="B1176" s="22">
        <v>44910</v>
      </c>
      <c r="C1176" s="22">
        <v>44917</v>
      </c>
      <c r="D1176" s="23" t="s">
        <v>102</v>
      </c>
      <c r="E1176" s="23" t="s">
        <v>1061</v>
      </c>
      <c r="F1176" s="23" t="s">
        <v>80</v>
      </c>
      <c r="G1176" s="23" t="s">
        <v>81</v>
      </c>
      <c r="H1176" s="23" t="s">
        <v>186</v>
      </c>
      <c r="I1176" s="23" t="s">
        <v>55</v>
      </c>
      <c r="J1176" s="23" t="s">
        <v>56</v>
      </c>
      <c r="K1176" s="23" t="s">
        <v>57</v>
      </c>
      <c r="L1176" s="24">
        <v>25082.880000000001</v>
      </c>
      <c r="M1176">
        <v>4</v>
      </c>
      <c r="N1176" s="25">
        <v>0.2</v>
      </c>
      <c r="O1176" s="24">
        <v>5225.96</v>
      </c>
      <c r="P1176" s="26">
        <f t="shared" si="108"/>
        <v>0.20834768575219431</v>
      </c>
      <c r="Q1176" t="str">
        <f t="shared" si="109"/>
        <v>Medium</v>
      </c>
      <c r="R1176" t="str">
        <f t="shared" si="110"/>
        <v>Medium</v>
      </c>
      <c r="S1176" s="23">
        <f t="shared" si="111"/>
        <v>2022</v>
      </c>
      <c r="T1176" s="23">
        <f t="shared" si="112"/>
        <v>12</v>
      </c>
      <c r="U1176" t="str">
        <f t="shared" si="113"/>
        <v>Dec-2022</v>
      </c>
    </row>
    <row r="1177" spans="1:21" x14ac:dyDescent="0.3">
      <c r="A1177" t="s">
        <v>2869</v>
      </c>
      <c r="B1177" s="22">
        <v>45827</v>
      </c>
      <c r="C1177" s="22">
        <v>45830</v>
      </c>
      <c r="D1177" s="23" t="s">
        <v>50</v>
      </c>
      <c r="E1177" s="23" t="s">
        <v>2530</v>
      </c>
      <c r="F1177" s="23" t="s">
        <v>52</v>
      </c>
      <c r="G1177" s="23" t="s">
        <v>53</v>
      </c>
      <c r="H1177" s="23" t="s">
        <v>54</v>
      </c>
      <c r="I1177" s="23" t="s">
        <v>55</v>
      </c>
      <c r="J1177" s="23" t="s">
        <v>141</v>
      </c>
      <c r="K1177" s="23" t="s">
        <v>142</v>
      </c>
      <c r="L1177" s="24">
        <v>26011.439999999999</v>
      </c>
      <c r="M1177">
        <v>2</v>
      </c>
      <c r="N1177" s="25">
        <v>0.1</v>
      </c>
      <c r="O1177" s="24">
        <v>4477.8100000000004</v>
      </c>
      <c r="P1177" s="26">
        <f t="shared" si="108"/>
        <v>0.17214771654318256</v>
      </c>
      <c r="Q1177" t="str">
        <f t="shared" si="109"/>
        <v>Low</v>
      </c>
      <c r="R1177" t="str">
        <f t="shared" si="110"/>
        <v>Low</v>
      </c>
      <c r="S1177" s="23">
        <f t="shared" si="111"/>
        <v>2025</v>
      </c>
      <c r="T1177" s="23">
        <f t="shared" si="112"/>
        <v>6</v>
      </c>
      <c r="U1177" t="str">
        <f t="shared" si="113"/>
        <v>Jun-2025</v>
      </c>
    </row>
    <row r="1178" spans="1:21" x14ac:dyDescent="0.3">
      <c r="A1178" t="s">
        <v>2870</v>
      </c>
      <c r="B1178" s="22">
        <v>44816</v>
      </c>
      <c r="C1178" s="22">
        <v>44821</v>
      </c>
      <c r="D1178" s="23" t="s">
        <v>50</v>
      </c>
      <c r="E1178" s="23" t="s">
        <v>2713</v>
      </c>
      <c r="F1178" s="23" t="s">
        <v>80</v>
      </c>
      <c r="G1178" s="23" t="s">
        <v>53</v>
      </c>
      <c r="H1178" s="23" t="s">
        <v>246</v>
      </c>
      <c r="I1178" s="23" t="s">
        <v>96</v>
      </c>
      <c r="J1178" s="23" t="s">
        <v>135</v>
      </c>
      <c r="K1178" s="23" t="s">
        <v>136</v>
      </c>
      <c r="L1178" s="24">
        <v>23182.799999999999</v>
      </c>
      <c r="M1178">
        <v>4</v>
      </c>
      <c r="N1178" s="25">
        <v>0.05</v>
      </c>
      <c r="O1178" s="24">
        <v>5900.57</v>
      </c>
      <c r="P1178" s="26">
        <f t="shared" si="108"/>
        <v>0.25452361233328158</v>
      </c>
      <c r="Q1178" t="str">
        <f t="shared" si="109"/>
        <v>Medium</v>
      </c>
      <c r="R1178" t="str">
        <f t="shared" si="110"/>
        <v>Low</v>
      </c>
      <c r="S1178" s="23">
        <f t="shared" si="111"/>
        <v>2022</v>
      </c>
      <c r="T1178" s="23">
        <f t="shared" si="112"/>
        <v>9</v>
      </c>
      <c r="U1178" t="str">
        <f t="shared" si="113"/>
        <v>Sep-2022</v>
      </c>
    </row>
    <row r="1179" spans="1:21" x14ac:dyDescent="0.3">
      <c r="A1179" t="s">
        <v>2871</v>
      </c>
      <c r="B1179" s="22">
        <v>44693</v>
      </c>
      <c r="C1179" s="22">
        <v>44697</v>
      </c>
      <c r="D1179" s="23" t="s">
        <v>78</v>
      </c>
      <c r="E1179" s="23" t="s">
        <v>454</v>
      </c>
      <c r="F1179" s="23" t="s">
        <v>80</v>
      </c>
      <c r="G1179" s="23" t="s">
        <v>81</v>
      </c>
      <c r="H1179" s="23" t="s">
        <v>284</v>
      </c>
      <c r="I1179" s="23" t="s">
        <v>96</v>
      </c>
      <c r="J1179" s="23" t="s">
        <v>97</v>
      </c>
      <c r="K1179" s="23" t="s">
        <v>416</v>
      </c>
      <c r="L1179" s="24">
        <v>23764.53</v>
      </c>
      <c r="M1179">
        <v>3</v>
      </c>
      <c r="N1179" s="25">
        <v>0.25</v>
      </c>
      <c r="O1179" s="24">
        <v>4146.1899999999996</v>
      </c>
      <c r="P1179" s="26">
        <f t="shared" si="108"/>
        <v>0.17446968233750046</v>
      </c>
      <c r="Q1179" t="str">
        <f t="shared" si="109"/>
        <v>Low</v>
      </c>
      <c r="R1179" t="str">
        <f t="shared" si="110"/>
        <v>High</v>
      </c>
      <c r="S1179" s="23">
        <f t="shared" si="111"/>
        <v>2022</v>
      </c>
      <c r="T1179" s="23">
        <f t="shared" si="112"/>
        <v>5</v>
      </c>
      <c r="U1179" t="str">
        <f t="shared" si="113"/>
        <v>May-2022</v>
      </c>
    </row>
    <row r="1180" spans="1:21" x14ac:dyDescent="0.3">
      <c r="A1180" t="s">
        <v>2873</v>
      </c>
      <c r="B1180" s="22">
        <v>45191</v>
      </c>
      <c r="C1180" s="22">
        <v>45195</v>
      </c>
      <c r="D1180" s="23" t="s">
        <v>78</v>
      </c>
      <c r="E1180" s="23" t="s">
        <v>2875</v>
      </c>
      <c r="F1180" s="23" t="s">
        <v>52</v>
      </c>
      <c r="G1180" s="23" t="s">
        <v>63</v>
      </c>
      <c r="H1180" s="23" t="s">
        <v>172</v>
      </c>
      <c r="I1180" s="23" t="s">
        <v>118</v>
      </c>
      <c r="J1180" s="23" t="s">
        <v>119</v>
      </c>
      <c r="K1180" s="23" t="s">
        <v>120</v>
      </c>
      <c r="L1180" s="24">
        <v>9563.7199999999993</v>
      </c>
      <c r="M1180">
        <v>2</v>
      </c>
      <c r="N1180" s="25">
        <v>0.1</v>
      </c>
      <c r="O1180" s="24">
        <v>3266.13</v>
      </c>
      <c r="P1180" s="26">
        <f t="shared" si="108"/>
        <v>0.34151250768529406</v>
      </c>
      <c r="Q1180" t="str">
        <f t="shared" si="109"/>
        <v>High</v>
      </c>
      <c r="R1180" t="str">
        <f t="shared" si="110"/>
        <v>Low</v>
      </c>
      <c r="S1180" s="23">
        <f t="shared" si="111"/>
        <v>2023</v>
      </c>
      <c r="T1180" s="23">
        <f t="shared" si="112"/>
        <v>9</v>
      </c>
      <c r="U1180" t="str">
        <f t="shared" si="113"/>
        <v>Sep-2023</v>
      </c>
    </row>
    <row r="1181" spans="1:21" x14ac:dyDescent="0.3">
      <c r="A1181" t="s">
        <v>2876</v>
      </c>
      <c r="B1181" s="22">
        <v>44645</v>
      </c>
      <c r="C1181" s="22">
        <v>44652</v>
      </c>
      <c r="D1181" s="23" t="s">
        <v>102</v>
      </c>
      <c r="E1181" s="23" t="s">
        <v>536</v>
      </c>
      <c r="F1181" s="23" t="s">
        <v>52</v>
      </c>
      <c r="G1181" s="23" t="s">
        <v>72</v>
      </c>
      <c r="H1181" s="23" t="s">
        <v>73</v>
      </c>
      <c r="I1181" s="23" t="s">
        <v>118</v>
      </c>
      <c r="J1181" s="23" t="s">
        <v>191</v>
      </c>
      <c r="K1181" s="23" t="s">
        <v>192</v>
      </c>
      <c r="L1181" s="24">
        <v>83105.05</v>
      </c>
      <c r="M1181">
        <v>7</v>
      </c>
      <c r="N1181" s="25">
        <v>0.25</v>
      </c>
      <c r="O1181" s="24">
        <v>14401.83</v>
      </c>
      <c r="P1181" s="26">
        <f t="shared" si="108"/>
        <v>0.17329668894970882</v>
      </c>
      <c r="Q1181" t="str">
        <f t="shared" si="109"/>
        <v>Low</v>
      </c>
      <c r="R1181" t="str">
        <f t="shared" si="110"/>
        <v>High</v>
      </c>
      <c r="S1181" s="23">
        <f t="shared" si="111"/>
        <v>2022</v>
      </c>
      <c r="T1181" s="23">
        <f t="shared" si="112"/>
        <v>3</v>
      </c>
      <c r="U1181" t="str">
        <f t="shared" si="113"/>
        <v>Mar-2022</v>
      </c>
    </row>
    <row r="1182" spans="1:21" x14ac:dyDescent="0.3">
      <c r="A1182" t="s">
        <v>2878</v>
      </c>
      <c r="B1182" s="22">
        <v>45258</v>
      </c>
      <c r="C1182" s="22">
        <v>45263</v>
      </c>
      <c r="D1182" s="23" t="s">
        <v>61</v>
      </c>
      <c r="E1182" s="23" t="s">
        <v>672</v>
      </c>
      <c r="F1182" s="23" t="s">
        <v>80</v>
      </c>
      <c r="G1182" s="23" t="s">
        <v>81</v>
      </c>
      <c r="H1182" s="23" t="s">
        <v>82</v>
      </c>
      <c r="I1182" s="23" t="s">
        <v>96</v>
      </c>
      <c r="J1182" s="23" t="s">
        <v>166</v>
      </c>
      <c r="K1182" s="23" t="s">
        <v>337</v>
      </c>
      <c r="L1182" s="24">
        <v>83460.929999999993</v>
      </c>
      <c r="M1182">
        <v>7</v>
      </c>
      <c r="N1182" s="25">
        <v>0.1</v>
      </c>
      <c r="O1182" s="24">
        <v>20412.830000000002</v>
      </c>
      <c r="P1182" s="26">
        <f t="shared" si="108"/>
        <v>0.24457946969917546</v>
      </c>
      <c r="Q1182" t="str">
        <f t="shared" si="109"/>
        <v>Medium</v>
      </c>
      <c r="R1182" t="str">
        <f t="shared" si="110"/>
        <v>Low</v>
      </c>
      <c r="S1182" s="23">
        <f t="shared" si="111"/>
        <v>2023</v>
      </c>
      <c r="T1182" s="23">
        <f t="shared" si="112"/>
        <v>11</v>
      </c>
      <c r="U1182" t="str">
        <f t="shared" si="113"/>
        <v>Nov-2023</v>
      </c>
    </row>
    <row r="1183" spans="1:21" x14ac:dyDescent="0.3">
      <c r="A1183" t="s">
        <v>2880</v>
      </c>
      <c r="B1183" s="22">
        <v>45648</v>
      </c>
      <c r="C1183" s="22">
        <v>45653</v>
      </c>
      <c r="D1183" s="23" t="s">
        <v>50</v>
      </c>
      <c r="E1183" s="23" t="s">
        <v>517</v>
      </c>
      <c r="F1183" s="23" t="s">
        <v>71</v>
      </c>
      <c r="G1183" s="23" t="s">
        <v>53</v>
      </c>
      <c r="H1183" s="23" t="s">
        <v>110</v>
      </c>
      <c r="I1183" s="23" t="s">
        <v>118</v>
      </c>
      <c r="J1183" s="23" t="s">
        <v>230</v>
      </c>
      <c r="K1183" s="23" t="s">
        <v>231</v>
      </c>
      <c r="L1183" s="24">
        <v>21276.3</v>
      </c>
      <c r="M1183">
        <v>3</v>
      </c>
      <c r="N1183" s="25">
        <v>0.25</v>
      </c>
      <c r="O1183" s="24">
        <v>6137.43</v>
      </c>
      <c r="P1183" s="26">
        <f t="shared" si="108"/>
        <v>0.28846321963875299</v>
      </c>
      <c r="Q1183" t="str">
        <f t="shared" si="109"/>
        <v>Medium</v>
      </c>
      <c r="R1183" t="str">
        <f t="shared" si="110"/>
        <v>High</v>
      </c>
      <c r="S1183" s="23">
        <f t="shared" si="111"/>
        <v>2024</v>
      </c>
      <c r="T1183" s="23">
        <f t="shared" si="112"/>
        <v>12</v>
      </c>
      <c r="U1183" t="str">
        <f t="shared" si="113"/>
        <v>Dec-2024</v>
      </c>
    </row>
    <row r="1184" spans="1:21" x14ac:dyDescent="0.3">
      <c r="A1184" t="s">
        <v>2881</v>
      </c>
      <c r="B1184" s="22">
        <v>45971</v>
      </c>
      <c r="C1184" s="22">
        <v>45974</v>
      </c>
      <c r="D1184" s="23" t="s">
        <v>50</v>
      </c>
      <c r="E1184" s="23" t="s">
        <v>2882</v>
      </c>
      <c r="F1184" s="23" t="s">
        <v>71</v>
      </c>
      <c r="G1184" s="23" t="s">
        <v>53</v>
      </c>
      <c r="H1184" s="23" t="s">
        <v>110</v>
      </c>
      <c r="I1184" s="23" t="s">
        <v>83</v>
      </c>
      <c r="J1184" s="23" t="s">
        <v>156</v>
      </c>
      <c r="K1184" s="23" t="s">
        <v>285</v>
      </c>
      <c r="L1184" s="24">
        <v>49848.72</v>
      </c>
      <c r="M1184">
        <v>4</v>
      </c>
      <c r="N1184" s="25">
        <v>0.1</v>
      </c>
      <c r="O1184" s="24">
        <v>11360.41</v>
      </c>
      <c r="P1184" s="26">
        <f t="shared" si="108"/>
        <v>0.22789772736391226</v>
      </c>
      <c r="Q1184" t="str">
        <f t="shared" si="109"/>
        <v>Medium</v>
      </c>
      <c r="R1184" t="str">
        <f t="shared" si="110"/>
        <v>Low</v>
      </c>
      <c r="S1184" s="23">
        <f t="shared" si="111"/>
        <v>2025</v>
      </c>
      <c r="T1184" s="23">
        <f t="shared" si="112"/>
        <v>11</v>
      </c>
      <c r="U1184" t="str">
        <f t="shared" si="113"/>
        <v>Nov-2025</v>
      </c>
    </row>
    <row r="1185" spans="1:21" x14ac:dyDescent="0.3">
      <c r="A1185" t="s">
        <v>2883</v>
      </c>
      <c r="B1185" s="22">
        <v>46013</v>
      </c>
      <c r="C1185" s="22">
        <v>46014</v>
      </c>
      <c r="D1185" s="23" t="s">
        <v>102</v>
      </c>
      <c r="E1185" s="23" t="s">
        <v>454</v>
      </c>
      <c r="F1185" s="23" t="s">
        <v>52</v>
      </c>
      <c r="G1185" s="23" t="s">
        <v>81</v>
      </c>
      <c r="H1185" s="23" t="s">
        <v>82</v>
      </c>
      <c r="I1185" s="23" t="s">
        <v>96</v>
      </c>
      <c r="J1185" s="23" t="s">
        <v>166</v>
      </c>
      <c r="K1185" s="23" t="s">
        <v>762</v>
      </c>
      <c r="L1185" s="24">
        <v>16513.580000000002</v>
      </c>
      <c r="M1185">
        <v>2</v>
      </c>
      <c r="N1185" s="25">
        <v>0.2</v>
      </c>
      <c r="O1185" s="24">
        <v>2062.25</v>
      </c>
      <c r="P1185" s="26">
        <f t="shared" si="108"/>
        <v>0.12488206675960027</v>
      </c>
      <c r="Q1185" t="str">
        <f t="shared" si="109"/>
        <v>Low</v>
      </c>
      <c r="R1185" t="str">
        <f t="shared" si="110"/>
        <v>Medium</v>
      </c>
      <c r="S1185" s="23">
        <f t="shared" si="111"/>
        <v>2025</v>
      </c>
      <c r="T1185" s="23">
        <f t="shared" si="112"/>
        <v>12</v>
      </c>
      <c r="U1185" t="str">
        <f t="shared" si="113"/>
        <v>Dec-2025</v>
      </c>
    </row>
    <row r="1186" spans="1:21" x14ac:dyDescent="0.3">
      <c r="A1186" t="s">
        <v>2885</v>
      </c>
      <c r="B1186" s="22">
        <v>45055</v>
      </c>
      <c r="C1186" s="22">
        <v>45060</v>
      </c>
      <c r="D1186" s="23" t="s">
        <v>50</v>
      </c>
      <c r="E1186" s="23" t="s">
        <v>1244</v>
      </c>
      <c r="F1186" s="23" t="s">
        <v>52</v>
      </c>
      <c r="G1186" s="23" t="s">
        <v>53</v>
      </c>
      <c r="H1186" s="23" t="s">
        <v>246</v>
      </c>
      <c r="I1186" s="23" t="s">
        <v>118</v>
      </c>
      <c r="J1186" s="23" t="s">
        <v>303</v>
      </c>
      <c r="K1186" s="23" t="s">
        <v>304</v>
      </c>
      <c r="L1186" s="24">
        <v>89958.68</v>
      </c>
      <c r="M1186">
        <v>7</v>
      </c>
      <c r="N1186" s="25">
        <v>0.25</v>
      </c>
      <c r="O1186" s="24">
        <v>25691.51</v>
      </c>
      <c r="P1186" s="26">
        <f t="shared" si="108"/>
        <v>0.28559234083914969</v>
      </c>
      <c r="Q1186" t="str">
        <f t="shared" si="109"/>
        <v>Medium</v>
      </c>
      <c r="R1186" t="str">
        <f t="shared" si="110"/>
        <v>High</v>
      </c>
      <c r="S1186" s="23">
        <f t="shared" si="111"/>
        <v>2023</v>
      </c>
      <c r="T1186" s="23">
        <f t="shared" si="112"/>
        <v>5</v>
      </c>
      <c r="U1186" t="str">
        <f t="shared" si="113"/>
        <v>May-2023</v>
      </c>
    </row>
    <row r="1187" spans="1:21" x14ac:dyDescent="0.3">
      <c r="A1187" t="s">
        <v>2886</v>
      </c>
      <c r="B1187" s="22">
        <v>44733</v>
      </c>
      <c r="C1187" s="22">
        <v>44740</v>
      </c>
      <c r="D1187" s="23" t="s">
        <v>102</v>
      </c>
      <c r="E1187" s="23" t="s">
        <v>944</v>
      </c>
      <c r="F1187" s="23" t="s">
        <v>52</v>
      </c>
      <c r="G1187" s="23" t="s">
        <v>63</v>
      </c>
      <c r="H1187" s="23" t="s">
        <v>202</v>
      </c>
      <c r="I1187" s="23" t="s">
        <v>55</v>
      </c>
      <c r="J1187" s="23" t="s">
        <v>173</v>
      </c>
      <c r="K1187" s="23" t="s">
        <v>174</v>
      </c>
      <c r="L1187" s="24">
        <v>49364.639999999999</v>
      </c>
      <c r="M1187">
        <v>4</v>
      </c>
      <c r="N1187" s="25">
        <v>0</v>
      </c>
      <c r="O1187" s="24">
        <v>12512.82</v>
      </c>
      <c r="P1187" s="26">
        <f t="shared" si="108"/>
        <v>0.2534773878630534</v>
      </c>
      <c r="Q1187" t="str">
        <f t="shared" si="109"/>
        <v>Medium</v>
      </c>
      <c r="R1187" t="str">
        <f t="shared" si="110"/>
        <v>None</v>
      </c>
      <c r="S1187" s="23">
        <f t="shared" si="111"/>
        <v>2022</v>
      </c>
      <c r="T1187" s="23">
        <f t="shared" si="112"/>
        <v>6</v>
      </c>
      <c r="U1187" t="str">
        <f t="shared" si="113"/>
        <v>Jun-2022</v>
      </c>
    </row>
    <row r="1188" spans="1:21" x14ac:dyDescent="0.3">
      <c r="A1188" t="s">
        <v>2888</v>
      </c>
      <c r="B1188" s="22">
        <v>45247</v>
      </c>
      <c r="C1188" s="22">
        <v>45254</v>
      </c>
      <c r="D1188" s="23" t="s">
        <v>102</v>
      </c>
      <c r="E1188" s="23" t="s">
        <v>116</v>
      </c>
      <c r="F1188" s="23" t="s">
        <v>52</v>
      </c>
      <c r="G1188" s="23" t="s">
        <v>179</v>
      </c>
      <c r="H1188" s="23" t="s">
        <v>180</v>
      </c>
      <c r="I1188" s="23" t="s">
        <v>83</v>
      </c>
      <c r="J1188" s="23" t="s">
        <v>379</v>
      </c>
      <c r="K1188" s="23" t="s">
        <v>562</v>
      </c>
      <c r="L1188" s="24">
        <v>77001.039999999994</v>
      </c>
      <c r="M1188">
        <v>8</v>
      </c>
      <c r="N1188" s="25">
        <v>0.15</v>
      </c>
      <c r="O1188" s="24">
        <v>21862.44</v>
      </c>
      <c r="P1188" s="26">
        <f t="shared" si="108"/>
        <v>0.28392395739070536</v>
      </c>
      <c r="Q1188" t="str">
        <f t="shared" si="109"/>
        <v>Medium</v>
      </c>
      <c r="R1188" t="str">
        <f t="shared" si="110"/>
        <v>Medium</v>
      </c>
      <c r="S1188" s="23">
        <f t="shared" si="111"/>
        <v>2023</v>
      </c>
      <c r="T1188" s="23">
        <f t="shared" si="112"/>
        <v>11</v>
      </c>
      <c r="U1188" t="str">
        <f t="shared" si="113"/>
        <v>Nov-2023</v>
      </c>
    </row>
    <row r="1189" spans="1:21" x14ac:dyDescent="0.3">
      <c r="A1189" t="s">
        <v>2889</v>
      </c>
      <c r="B1189" s="22">
        <v>45142</v>
      </c>
      <c r="C1189" s="22">
        <v>45149</v>
      </c>
      <c r="D1189" s="23" t="s">
        <v>50</v>
      </c>
      <c r="E1189" s="23" t="s">
        <v>1748</v>
      </c>
      <c r="F1189" s="23" t="s">
        <v>80</v>
      </c>
      <c r="G1189" s="23" t="s">
        <v>53</v>
      </c>
      <c r="H1189" s="23" t="s">
        <v>246</v>
      </c>
      <c r="I1189" s="23" t="s">
        <v>118</v>
      </c>
      <c r="J1189" s="23" t="s">
        <v>230</v>
      </c>
      <c r="K1189" s="23" t="s">
        <v>356</v>
      </c>
      <c r="L1189" s="24">
        <v>1328.53</v>
      </c>
      <c r="M1189">
        <v>1</v>
      </c>
      <c r="N1189" s="25">
        <v>0.2</v>
      </c>
      <c r="O1189" s="24">
        <v>406.29</v>
      </c>
      <c r="P1189" s="26">
        <f t="shared" si="108"/>
        <v>0.30581921371741699</v>
      </c>
      <c r="Q1189" t="str">
        <f t="shared" si="109"/>
        <v>High</v>
      </c>
      <c r="R1189" t="str">
        <f t="shared" si="110"/>
        <v>Medium</v>
      </c>
      <c r="S1189" s="23">
        <f t="shared" si="111"/>
        <v>2023</v>
      </c>
      <c r="T1189" s="23">
        <f t="shared" si="112"/>
        <v>8</v>
      </c>
      <c r="U1189" t="str">
        <f t="shared" si="113"/>
        <v>Aug-2023</v>
      </c>
    </row>
    <row r="1190" spans="1:21" x14ac:dyDescent="0.3">
      <c r="A1190" t="s">
        <v>2890</v>
      </c>
      <c r="B1190" s="22">
        <v>44814</v>
      </c>
      <c r="C1190" s="22">
        <v>44821</v>
      </c>
      <c r="D1190" s="23" t="s">
        <v>78</v>
      </c>
      <c r="E1190" s="23" t="s">
        <v>116</v>
      </c>
      <c r="F1190" s="23" t="s">
        <v>71</v>
      </c>
      <c r="G1190" s="23" t="s">
        <v>53</v>
      </c>
      <c r="H1190" s="23" t="s">
        <v>110</v>
      </c>
      <c r="I1190" s="23" t="s">
        <v>96</v>
      </c>
      <c r="J1190" s="23" t="s">
        <v>166</v>
      </c>
      <c r="K1190" s="23" t="s">
        <v>337</v>
      </c>
      <c r="L1190" s="24">
        <v>8881.0400000000009</v>
      </c>
      <c r="M1190">
        <v>1</v>
      </c>
      <c r="N1190" s="25">
        <v>0.15</v>
      </c>
      <c r="O1190" s="24">
        <v>2652.1</v>
      </c>
      <c r="P1190" s="26">
        <f t="shared" si="108"/>
        <v>0.29862493581832755</v>
      </c>
      <c r="Q1190" t="str">
        <f t="shared" si="109"/>
        <v>Medium</v>
      </c>
      <c r="R1190" t="str">
        <f t="shared" si="110"/>
        <v>Medium</v>
      </c>
      <c r="S1190" s="23">
        <f t="shared" si="111"/>
        <v>2022</v>
      </c>
      <c r="T1190" s="23">
        <f t="shared" si="112"/>
        <v>9</v>
      </c>
      <c r="U1190" t="str">
        <f t="shared" si="113"/>
        <v>Sep-2022</v>
      </c>
    </row>
    <row r="1191" spans="1:21" x14ac:dyDescent="0.3">
      <c r="A1191" t="s">
        <v>2892</v>
      </c>
      <c r="B1191" s="22">
        <v>44884</v>
      </c>
      <c r="C1191" s="22">
        <v>44886</v>
      </c>
      <c r="D1191" s="23" t="s">
        <v>61</v>
      </c>
      <c r="E1191" s="23" t="s">
        <v>1536</v>
      </c>
      <c r="F1191" s="23" t="s">
        <v>71</v>
      </c>
      <c r="G1191" s="23" t="s">
        <v>72</v>
      </c>
      <c r="H1191" s="23" t="s">
        <v>73</v>
      </c>
      <c r="I1191" s="23" t="s">
        <v>118</v>
      </c>
      <c r="J1191" s="23" t="s">
        <v>119</v>
      </c>
      <c r="K1191" s="23" t="s">
        <v>120</v>
      </c>
      <c r="L1191" s="24">
        <v>7952.36</v>
      </c>
      <c r="M1191">
        <v>2</v>
      </c>
      <c r="N1191" s="25">
        <v>0</v>
      </c>
      <c r="O1191" s="24">
        <v>1798.39</v>
      </c>
      <c r="P1191" s="26">
        <f t="shared" si="108"/>
        <v>0.22614544613171439</v>
      </c>
      <c r="Q1191" t="str">
        <f t="shared" si="109"/>
        <v>Medium</v>
      </c>
      <c r="R1191" t="str">
        <f t="shared" si="110"/>
        <v>None</v>
      </c>
      <c r="S1191" s="23">
        <f t="shared" si="111"/>
        <v>2022</v>
      </c>
      <c r="T1191" s="23">
        <f t="shared" si="112"/>
        <v>11</v>
      </c>
      <c r="U1191" t="str">
        <f t="shared" si="113"/>
        <v>Nov-2022</v>
      </c>
    </row>
    <row r="1192" spans="1:21" x14ac:dyDescent="0.3">
      <c r="A1192" t="s">
        <v>2894</v>
      </c>
      <c r="B1192" s="22">
        <v>45164</v>
      </c>
      <c r="C1192" s="22">
        <v>45166</v>
      </c>
      <c r="D1192" s="23" t="s">
        <v>102</v>
      </c>
      <c r="E1192" s="23" t="s">
        <v>746</v>
      </c>
      <c r="F1192" s="23" t="s">
        <v>80</v>
      </c>
      <c r="G1192" s="23" t="s">
        <v>81</v>
      </c>
      <c r="H1192" s="23" t="s">
        <v>95</v>
      </c>
      <c r="I1192" s="23" t="s">
        <v>83</v>
      </c>
      <c r="J1192" s="23" t="s">
        <v>379</v>
      </c>
      <c r="K1192" s="23" t="s">
        <v>562</v>
      </c>
      <c r="L1192" s="24">
        <v>46504.43</v>
      </c>
      <c r="M1192">
        <v>7</v>
      </c>
      <c r="N1192" s="25">
        <v>0.25</v>
      </c>
      <c r="O1192" s="24">
        <v>13547.1</v>
      </c>
      <c r="P1192" s="26">
        <f t="shared" si="108"/>
        <v>0.29130773132796167</v>
      </c>
      <c r="Q1192" t="str">
        <f t="shared" si="109"/>
        <v>Medium</v>
      </c>
      <c r="R1192" t="str">
        <f t="shared" si="110"/>
        <v>High</v>
      </c>
      <c r="S1192" s="23">
        <f t="shared" si="111"/>
        <v>2023</v>
      </c>
      <c r="T1192" s="23">
        <f t="shared" si="112"/>
        <v>8</v>
      </c>
      <c r="U1192" t="str">
        <f t="shared" si="113"/>
        <v>Aug-2023</v>
      </c>
    </row>
    <row r="1193" spans="1:21" x14ac:dyDescent="0.3">
      <c r="A1193" t="s">
        <v>2895</v>
      </c>
      <c r="B1193" s="22">
        <v>45982</v>
      </c>
      <c r="C1193" s="22">
        <v>45983</v>
      </c>
      <c r="D1193" s="23" t="s">
        <v>50</v>
      </c>
      <c r="E1193" s="23" t="s">
        <v>664</v>
      </c>
      <c r="F1193" s="23" t="s">
        <v>52</v>
      </c>
      <c r="G1193" s="23" t="s">
        <v>81</v>
      </c>
      <c r="H1193" s="23" t="s">
        <v>284</v>
      </c>
      <c r="I1193" s="23" t="s">
        <v>55</v>
      </c>
      <c r="J1193" s="23" t="s">
        <v>65</v>
      </c>
      <c r="K1193" s="23" t="s">
        <v>325</v>
      </c>
      <c r="L1193" s="24">
        <v>42615.23</v>
      </c>
      <c r="M1193">
        <v>7</v>
      </c>
      <c r="N1193" s="25">
        <v>0.2</v>
      </c>
      <c r="O1193" s="24">
        <v>12883.61</v>
      </c>
      <c r="P1193" s="26">
        <f t="shared" si="108"/>
        <v>0.30232407521911764</v>
      </c>
      <c r="Q1193" t="str">
        <f t="shared" si="109"/>
        <v>High</v>
      </c>
      <c r="R1193" t="str">
        <f t="shared" si="110"/>
        <v>Medium</v>
      </c>
      <c r="S1193" s="23">
        <f t="shared" si="111"/>
        <v>2025</v>
      </c>
      <c r="T1193" s="23">
        <f t="shared" si="112"/>
        <v>11</v>
      </c>
      <c r="U1193" t="str">
        <f t="shared" si="113"/>
        <v>Nov-2025</v>
      </c>
    </row>
    <row r="1194" spans="1:21" x14ac:dyDescent="0.3">
      <c r="A1194" t="s">
        <v>2898</v>
      </c>
      <c r="B1194" s="22">
        <v>44617</v>
      </c>
      <c r="C1194" s="22">
        <v>44621</v>
      </c>
      <c r="D1194" s="23" t="s">
        <v>61</v>
      </c>
      <c r="E1194" s="23" t="s">
        <v>355</v>
      </c>
      <c r="F1194" s="23" t="s">
        <v>71</v>
      </c>
      <c r="G1194" s="23" t="s">
        <v>53</v>
      </c>
      <c r="H1194" s="23" t="s">
        <v>54</v>
      </c>
      <c r="I1194" s="23" t="s">
        <v>83</v>
      </c>
      <c r="J1194" s="23" t="s">
        <v>156</v>
      </c>
      <c r="K1194" s="23" t="s">
        <v>285</v>
      </c>
      <c r="L1194" s="24">
        <v>32794.620000000003</v>
      </c>
      <c r="M1194">
        <v>6</v>
      </c>
      <c r="N1194" s="25">
        <v>0.15</v>
      </c>
      <c r="O1194" s="24">
        <v>7602.49</v>
      </c>
      <c r="P1194" s="26">
        <f t="shared" si="108"/>
        <v>0.23182125604748582</v>
      </c>
      <c r="Q1194" t="str">
        <f t="shared" si="109"/>
        <v>Medium</v>
      </c>
      <c r="R1194" t="str">
        <f t="shared" si="110"/>
        <v>Medium</v>
      </c>
      <c r="S1194" s="23">
        <f t="shared" si="111"/>
        <v>2022</v>
      </c>
      <c r="T1194" s="23">
        <f t="shared" si="112"/>
        <v>2</v>
      </c>
      <c r="U1194" t="str">
        <f t="shared" si="113"/>
        <v>Feb-2022</v>
      </c>
    </row>
    <row r="1195" spans="1:21" x14ac:dyDescent="0.3">
      <c r="A1195" t="s">
        <v>2899</v>
      </c>
      <c r="B1195" s="22">
        <v>44937</v>
      </c>
      <c r="C1195" s="22">
        <v>44941</v>
      </c>
      <c r="D1195" s="23" t="s">
        <v>50</v>
      </c>
      <c r="E1195" s="23" t="s">
        <v>2582</v>
      </c>
      <c r="F1195" s="23" t="s">
        <v>71</v>
      </c>
      <c r="G1195" s="23" t="s">
        <v>179</v>
      </c>
      <c r="H1195" s="23" t="s">
        <v>180</v>
      </c>
      <c r="I1195" s="23" t="s">
        <v>83</v>
      </c>
      <c r="J1195" s="23" t="s">
        <v>84</v>
      </c>
      <c r="K1195" s="23" t="s">
        <v>257</v>
      </c>
      <c r="L1195" s="24">
        <v>1914.26</v>
      </c>
      <c r="M1195">
        <v>1</v>
      </c>
      <c r="N1195" s="25">
        <v>0.1</v>
      </c>
      <c r="O1195" s="24">
        <v>303.06</v>
      </c>
      <c r="P1195" s="26">
        <f t="shared" si="108"/>
        <v>0.15831705202010177</v>
      </c>
      <c r="Q1195" t="str">
        <f t="shared" si="109"/>
        <v>Low</v>
      </c>
      <c r="R1195" t="str">
        <f t="shared" si="110"/>
        <v>Low</v>
      </c>
      <c r="S1195" s="23">
        <f t="shared" si="111"/>
        <v>2023</v>
      </c>
      <c r="T1195" s="23">
        <f t="shared" si="112"/>
        <v>1</v>
      </c>
      <c r="U1195" t="str">
        <f t="shared" si="113"/>
        <v>Jan-2023</v>
      </c>
    </row>
    <row r="1196" spans="1:21" x14ac:dyDescent="0.3">
      <c r="A1196" t="s">
        <v>2900</v>
      </c>
      <c r="B1196" s="22">
        <v>44572</v>
      </c>
      <c r="C1196" s="22">
        <v>44579</v>
      </c>
      <c r="D1196" s="23" t="s">
        <v>102</v>
      </c>
      <c r="E1196" s="23" t="s">
        <v>1416</v>
      </c>
      <c r="F1196" s="23" t="s">
        <v>71</v>
      </c>
      <c r="G1196" s="23" t="s">
        <v>53</v>
      </c>
      <c r="H1196" s="23" t="s">
        <v>246</v>
      </c>
      <c r="I1196" s="23" t="s">
        <v>83</v>
      </c>
      <c r="J1196" s="23" t="s">
        <v>379</v>
      </c>
      <c r="K1196" s="23" t="s">
        <v>716</v>
      </c>
      <c r="L1196" s="24">
        <v>14637.84</v>
      </c>
      <c r="M1196">
        <v>4</v>
      </c>
      <c r="N1196" s="25">
        <v>0.1</v>
      </c>
      <c r="O1196" s="24">
        <v>3245.73</v>
      </c>
      <c r="P1196" s="26">
        <f t="shared" si="108"/>
        <v>0.22173558393861389</v>
      </c>
      <c r="Q1196" t="str">
        <f t="shared" si="109"/>
        <v>Medium</v>
      </c>
      <c r="R1196" t="str">
        <f t="shared" si="110"/>
        <v>Low</v>
      </c>
      <c r="S1196" s="23">
        <f t="shared" si="111"/>
        <v>2022</v>
      </c>
      <c r="T1196" s="23">
        <f t="shared" si="112"/>
        <v>1</v>
      </c>
      <c r="U1196" t="str">
        <f t="shared" si="113"/>
        <v>Jan-2022</v>
      </c>
    </row>
    <row r="1197" spans="1:21" x14ac:dyDescent="0.3">
      <c r="A1197" t="s">
        <v>2902</v>
      </c>
      <c r="B1197" s="22">
        <v>44816</v>
      </c>
      <c r="C1197" s="22">
        <v>44817</v>
      </c>
      <c r="D1197" s="23" t="s">
        <v>50</v>
      </c>
      <c r="E1197" s="23" t="s">
        <v>1333</v>
      </c>
      <c r="F1197" s="23" t="s">
        <v>80</v>
      </c>
      <c r="G1197" s="23" t="s">
        <v>81</v>
      </c>
      <c r="H1197" s="23" t="s">
        <v>82</v>
      </c>
      <c r="I1197" s="23" t="s">
        <v>118</v>
      </c>
      <c r="J1197" s="23" t="s">
        <v>191</v>
      </c>
      <c r="K1197" s="23" t="s">
        <v>829</v>
      </c>
      <c r="L1197" s="24">
        <v>43482.45</v>
      </c>
      <c r="M1197">
        <v>5</v>
      </c>
      <c r="N1197" s="25">
        <v>0</v>
      </c>
      <c r="O1197" s="24">
        <v>9624.27</v>
      </c>
      <c r="P1197" s="26">
        <f t="shared" si="108"/>
        <v>0.2213368841912082</v>
      </c>
      <c r="Q1197" t="str">
        <f t="shared" si="109"/>
        <v>Medium</v>
      </c>
      <c r="R1197" t="str">
        <f t="shared" si="110"/>
        <v>None</v>
      </c>
      <c r="S1197" s="23">
        <f t="shared" si="111"/>
        <v>2022</v>
      </c>
      <c r="T1197" s="23">
        <f t="shared" si="112"/>
        <v>9</v>
      </c>
      <c r="U1197" t="str">
        <f t="shared" si="113"/>
        <v>Sep-2022</v>
      </c>
    </row>
    <row r="1198" spans="1:21" x14ac:dyDescent="0.3">
      <c r="A1198" t="s">
        <v>2903</v>
      </c>
      <c r="B1198" s="22">
        <v>45489</v>
      </c>
      <c r="C1198" s="22">
        <v>45492</v>
      </c>
      <c r="D1198" s="23" t="s">
        <v>61</v>
      </c>
      <c r="E1198" s="23" t="s">
        <v>1380</v>
      </c>
      <c r="F1198" s="23" t="s">
        <v>80</v>
      </c>
      <c r="G1198" s="23" t="s">
        <v>179</v>
      </c>
      <c r="H1198" s="23" t="s">
        <v>236</v>
      </c>
      <c r="I1198" s="23" t="s">
        <v>96</v>
      </c>
      <c r="J1198" s="23" t="s">
        <v>97</v>
      </c>
      <c r="K1198" s="23" t="s">
        <v>416</v>
      </c>
      <c r="L1198" s="24">
        <v>114405.2</v>
      </c>
      <c r="M1198">
        <v>10</v>
      </c>
      <c r="N1198" s="25">
        <v>0.25</v>
      </c>
      <c r="O1198" s="24">
        <v>18667.54</v>
      </c>
      <c r="P1198" s="26">
        <f t="shared" si="108"/>
        <v>0.16317038036732598</v>
      </c>
      <c r="Q1198" t="str">
        <f t="shared" si="109"/>
        <v>Low</v>
      </c>
      <c r="R1198" t="str">
        <f t="shared" si="110"/>
        <v>High</v>
      </c>
      <c r="S1198" s="23">
        <f t="shared" si="111"/>
        <v>2024</v>
      </c>
      <c r="T1198" s="23">
        <f t="shared" si="112"/>
        <v>7</v>
      </c>
      <c r="U1198" t="str">
        <f t="shared" si="113"/>
        <v>Jul-2024</v>
      </c>
    </row>
    <row r="1199" spans="1:21" x14ac:dyDescent="0.3">
      <c r="A1199" t="s">
        <v>2905</v>
      </c>
      <c r="B1199" s="22">
        <v>45951</v>
      </c>
      <c r="C1199" s="22">
        <v>45958</v>
      </c>
      <c r="D1199" s="23" t="s">
        <v>102</v>
      </c>
      <c r="E1199" s="23" t="s">
        <v>1310</v>
      </c>
      <c r="F1199" s="23" t="s">
        <v>71</v>
      </c>
      <c r="G1199" s="23" t="s">
        <v>53</v>
      </c>
      <c r="H1199" s="23" t="s">
        <v>90</v>
      </c>
      <c r="I1199" s="23" t="s">
        <v>96</v>
      </c>
      <c r="J1199" s="23" t="s">
        <v>135</v>
      </c>
      <c r="K1199" s="23" t="s">
        <v>395</v>
      </c>
      <c r="L1199" s="24">
        <v>51402.18</v>
      </c>
      <c r="M1199">
        <v>6</v>
      </c>
      <c r="N1199" s="25">
        <v>0.1</v>
      </c>
      <c r="O1199" s="24">
        <v>18258.75</v>
      </c>
      <c r="P1199" s="26">
        <f t="shared" si="108"/>
        <v>0.35521353374506687</v>
      </c>
      <c r="Q1199" t="str">
        <f t="shared" si="109"/>
        <v>High</v>
      </c>
      <c r="R1199" t="str">
        <f t="shared" si="110"/>
        <v>Low</v>
      </c>
      <c r="S1199" s="23">
        <f t="shared" si="111"/>
        <v>2025</v>
      </c>
      <c r="T1199" s="23">
        <f t="shared" si="112"/>
        <v>10</v>
      </c>
      <c r="U1199" t="str">
        <f t="shared" si="113"/>
        <v>Oct-2025</v>
      </c>
    </row>
    <row r="1200" spans="1:21" x14ac:dyDescent="0.3">
      <c r="A1200" t="s">
        <v>2906</v>
      </c>
      <c r="B1200" s="22">
        <v>45586</v>
      </c>
      <c r="C1200" s="22">
        <v>45589</v>
      </c>
      <c r="D1200" s="23" t="s">
        <v>61</v>
      </c>
      <c r="E1200" s="23" t="s">
        <v>1753</v>
      </c>
      <c r="F1200" s="23" t="s">
        <v>52</v>
      </c>
      <c r="G1200" s="23" t="s">
        <v>53</v>
      </c>
      <c r="H1200" s="23" t="s">
        <v>110</v>
      </c>
      <c r="I1200" s="23" t="s">
        <v>118</v>
      </c>
      <c r="J1200" s="23" t="s">
        <v>303</v>
      </c>
      <c r="K1200" s="23" t="s">
        <v>491</v>
      </c>
      <c r="L1200" s="24">
        <v>59821.58</v>
      </c>
      <c r="M1200">
        <v>7</v>
      </c>
      <c r="N1200" s="25">
        <v>0</v>
      </c>
      <c r="O1200" s="24">
        <v>17829.54</v>
      </c>
      <c r="P1200" s="26">
        <f t="shared" si="108"/>
        <v>0.29804528733610847</v>
      </c>
      <c r="Q1200" t="str">
        <f t="shared" si="109"/>
        <v>Medium</v>
      </c>
      <c r="R1200" t="str">
        <f t="shared" si="110"/>
        <v>None</v>
      </c>
      <c r="S1200" s="23">
        <f t="shared" si="111"/>
        <v>2024</v>
      </c>
      <c r="T1200" s="23">
        <f t="shared" si="112"/>
        <v>10</v>
      </c>
      <c r="U1200" t="str">
        <f t="shared" si="113"/>
        <v>Oct-2024</v>
      </c>
    </row>
    <row r="1201" spans="1:21" x14ac:dyDescent="0.3">
      <c r="A1201" t="s">
        <v>2908</v>
      </c>
      <c r="B1201" s="22">
        <v>45994</v>
      </c>
      <c r="C1201" s="22">
        <v>45995</v>
      </c>
      <c r="D1201" s="23" t="s">
        <v>102</v>
      </c>
      <c r="E1201" s="23" t="s">
        <v>2019</v>
      </c>
      <c r="F1201" s="23" t="s">
        <v>80</v>
      </c>
      <c r="G1201" s="23" t="s">
        <v>81</v>
      </c>
      <c r="H1201" s="23" t="s">
        <v>186</v>
      </c>
      <c r="I1201" s="23" t="s">
        <v>96</v>
      </c>
      <c r="J1201" s="23" t="s">
        <v>111</v>
      </c>
      <c r="K1201" s="23" t="s">
        <v>225</v>
      </c>
      <c r="L1201" s="24">
        <v>22191.52</v>
      </c>
      <c r="M1201">
        <v>8</v>
      </c>
      <c r="N1201" s="25">
        <v>0.05</v>
      </c>
      <c r="O1201" s="24">
        <v>6801.55</v>
      </c>
      <c r="P1201" s="26">
        <f t="shared" si="108"/>
        <v>0.30649320100651062</v>
      </c>
      <c r="Q1201" t="str">
        <f t="shared" si="109"/>
        <v>High</v>
      </c>
      <c r="R1201" t="str">
        <f t="shared" si="110"/>
        <v>Low</v>
      </c>
      <c r="S1201" s="23">
        <f t="shared" si="111"/>
        <v>2025</v>
      </c>
      <c r="T1201" s="23">
        <f t="shared" si="112"/>
        <v>12</v>
      </c>
      <c r="U1201" t="str">
        <f t="shared" si="113"/>
        <v>Dec-2025</v>
      </c>
    </row>
    <row r="1202" spans="1:21" x14ac:dyDescent="0.3">
      <c r="A1202" t="s">
        <v>2909</v>
      </c>
      <c r="B1202" s="22">
        <v>45029</v>
      </c>
      <c r="C1202" s="22">
        <v>45034</v>
      </c>
      <c r="D1202" s="23" t="s">
        <v>61</v>
      </c>
      <c r="E1202" s="23" t="s">
        <v>652</v>
      </c>
      <c r="F1202" s="23" t="s">
        <v>71</v>
      </c>
      <c r="G1202" s="23" t="s">
        <v>53</v>
      </c>
      <c r="H1202" s="23" t="s">
        <v>110</v>
      </c>
      <c r="I1202" s="23" t="s">
        <v>55</v>
      </c>
      <c r="J1202" s="23" t="s">
        <v>141</v>
      </c>
      <c r="K1202" s="23" t="s">
        <v>142</v>
      </c>
      <c r="L1202" s="24">
        <v>86449.8</v>
      </c>
      <c r="M1202">
        <v>6</v>
      </c>
      <c r="N1202" s="25">
        <v>0.25</v>
      </c>
      <c r="O1202" s="24">
        <v>24025.39</v>
      </c>
      <c r="P1202" s="26">
        <f t="shared" si="108"/>
        <v>0.27791145844177778</v>
      </c>
      <c r="Q1202" t="str">
        <f t="shared" si="109"/>
        <v>Medium</v>
      </c>
      <c r="R1202" t="str">
        <f t="shared" si="110"/>
        <v>High</v>
      </c>
      <c r="S1202" s="23">
        <f t="shared" si="111"/>
        <v>2023</v>
      </c>
      <c r="T1202" s="23">
        <f t="shared" si="112"/>
        <v>4</v>
      </c>
      <c r="U1202" t="str">
        <f t="shared" si="113"/>
        <v>Apr-2023</v>
      </c>
    </row>
    <row r="1203" spans="1:21" x14ac:dyDescent="0.3">
      <c r="A1203" t="s">
        <v>2910</v>
      </c>
      <c r="B1203" s="22">
        <v>44853</v>
      </c>
      <c r="C1203" s="22">
        <v>44859</v>
      </c>
      <c r="D1203" s="23" t="s">
        <v>102</v>
      </c>
      <c r="E1203" s="23" t="s">
        <v>308</v>
      </c>
      <c r="F1203" s="23" t="s">
        <v>80</v>
      </c>
      <c r="G1203" s="23" t="s">
        <v>53</v>
      </c>
      <c r="H1203" s="23" t="s">
        <v>246</v>
      </c>
      <c r="I1203" s="23" t="s">
        <v>118</v>
      </c>
      <c r="J1203" s="23" t="s">
        <v>303</v>
      </c>
      <c r="K1203" s="23" t="s">
        <v>491</v>
      </c>
      <c r="L1203" s="24">
        <v>7918.8</v>
      </c>
      <c r="M1203">
        <v>5</v>
      </c>
      <c r="N1203" s="25">
        <v>0.2</v>
      </c>
      <c r="O1203" s="24">
        <v>1928.33</v>
      </c>
      <c r="P1203" s="26">
        <f t="shared" si="108"/>
        <v>0.24351290599585795</v>
      </c>
      <c r="Q1203" t="str">
        <f t="shared" si="109"/>
        <v>Medium</v>
      </c>
      <c r="R1203" t="str">
        <f t="shared" si="110"/>
        <v>Medium</v>
      </c>
      <c r="S1203" s="23">
        <f t="shared" si="111"/>
        <v>2022</v>
      </c>
      <c r="T1203" s="23">
        <f t="shared" si="112"/>
        <v>10</v>
      </c>
      <c r="U1203" t="str">
        <f t="shared" si="113"/>
        <v>Oct-2022</v>
      </c>
    </row>
    <row r="1204" spans="1:21" x14ac:dyDescent="0.3">
      <c r="A1204" t="s">
        <v>2911</v>
      </c>
      <c r="B1204" s="22">
        <v>45336</v>
      </c>
      <c r="C1204" s="22">
        <v>45339</v>
      </c>
      <c r="D1204" s="23" t="s">
        <v>102</v>
      </c>
      <c r="E1204" s="23" t="s">
        <v>1159</v>
      </c>
      <c r="F1204" s="23" t="s">
        <v>52</v>
      </c>
      <c r="G1204" s="23" t="s">
        <v>179</v>
      </c>
      <c r="H1204" s="23" t="s">
        <v>236</v>
      </c>
      <c r="I1204" s="23" t="s">
        <v>96</v>
      </c>
      <c r="J1204" s="23" t="s">
        <v>111</v>
      </c>
      <c r="K1204" s="23" t="s">
        <v>225</v>
      </c>
      <c r="L1204" s="24">
        <v>34632.21</v>
      </c>
      <c r="M1204">
        <v>3</v>
      </c>
      <c r="N1204" s="25">
        <v>0.2</v>
      </c>
      <c r="O1204" s="24">
        <v>8909.52</v>
      </c>
      <c r="P1204" s="26">
        <f t="shared" si="108"/>
        <v>0.25726108729416924</v>
      </c>
      <c r="Q1204" t="str">
        <f t="shared" si="109"/>
        <v>Medium</v>
      </c>
      <c r="R1204" t="str">
        <f t="shared" si="110"/>
        <v>Medium</v>
      </c>
      <c r="S1204" s="23">
        <f t="shared" si="111"/>
        <v>2024</v>
      </c>
      <c r="T1204" s="23">
        <f t="shared" si="112"/>
        <v>2</v>
      </c>
      <c r="U1204" t="str">
        <f t="shared" si="113"/>
        <v>Feb-2024</v>
      </c>
    </row>
    <row r="1205" spans="1:21" x14ac:dyDescent="0.3">
      <c r="A1205" t="s">
        <v>2912</v>
      </c>
      <c r="B1205" s="22">
        <v>45251</v>
      </c>
      <c r="C1205" s="22">
        <v>45258</v>
      </c>
      <c r="D1205" s="23" t="s">
        <v>50</v>
      </c>
      <c r="E1205" s="23" t="s">
        <v>621</v>
      </c>
      <c r="F1205" s="23" t="s">
        <v>71</v>
      </c>
      <c r="G1205" s="23" t="s">
        <v>63</v>
      </c>
      <c r="H1205" s="23" t="s">
        <v>172</v>
      </c>
      <c r="I1205" s="23" t="s">
        <v>83</v>
      </c>
      <c r="J1205" s="23" t="s">
        <v>84</v>
      </c>
      <c r="K1205" s="23" t="s">
        <v>257</v>
      </c>
      <c r="L1205" s="24">
        <v>12848.63</v>
      </c>
      <c r="M1205">
        <v>1</v>
      </c>
      <c r="N1205" s="25">
        <v>0.05</v>
      </c>
      <c r="O1205" s="24">
        <v>3422.57</v>
      </c>
      <c r="P1205" s="26">
        <f t="shared" si="108"/>
        <v>0.26637625957008648</v>
      </c>
      <c r="Q1205" t="str">
        <f t="shared" si="109"/>
        <v>Medium</v>
      </c>
      <c r="R1205" t="str">
        <f t="shared" si="110"/>
        <v>Low</v>
      </c>
      <c r="S1205" s="23">
        <f t="shared" si="111"/>
        <v>2023</v>
      </c>
      <c r="T1205" s="23">
        <f t="shared" si="112"/>
        <v>11</v>
      </c>
      <c r="U1205" t="str">
        <f t="shared" si="113"/>
        <v>Nov-2023</v>
      </c>
    </row>
    <row r="1206" spans="1:21" x14ac:dyDescent="0.3">
      <c r="A1206" t="s">
        <v>2913</v>
      </c>
      <c r="B1206" s="22">
        <v>45020</v>
      </c>
      <c r="C1206" s="22">
        <v>45021</v>
      </c>
      <c r="D1206" s="23" t="s">
        <v>50</v>
      </c>
      <c r="E1206" s="23" t="s">
        <v>1207</v>
      </c>
      <c r="F1206" s="23" t="s">
        <v>80</v>
      </c>
      <c r="G1206" s="23" t="s">
        <v>63</v>
      </c>
      <c r="H1206" s="23" t="s">
        <v>202</v>
      </c>
      <c r="I1206" s="23" t="s">
        <v>55</v>
      </c>
      <c r="J1206" s="23" t="s">
        <v>173</v>
      </c>
      <c r="K1206" s="23" t="s">
        <v>203</v>
      </c>
      <c r="L1206" s="24">
        <v>53603.97</v>
      </c>
      <c r="M1206">
        <v>7</v>
      </c>
      <c r="N1206" s="25">
        <v>0</v>
      </c>
      <c r="O1206" s="24">
        <v>20353.240000000002</v>
      </c>
      <c r="P1206" s="26">
        <f t="shared" si="108"/>
        <v>0.37969650382238485</v>
      </c>
      <c r="Q1206" t="str">
        <f t="shared" si="109"/>
        <v>High</v>
      </c>
      <c r="R1206" t="str">
        <f t="shared" si="110"/>
        <v>None</v>
      </c>
      <c r="S1206" s="23">
        <f t="shared" si="111"/>
        <v>2023</v>
      </c>
      <c r="T1206" s="23">
        <f t="shared" si="112"/>
        <v>4</v>
      </c>
      <c r="U1206" t="str">
        <f t="shared" si="113"/>
        <v>Apr-2023</v>
      </c>
    </row>
    <row r="1207" spans="1:21" x14ac:dyDescent="0.3">
      <c r="A1207" t="s">
        <v>2914</v>
      </c>
      <c r="B1207" s="22">
        <v>44957</v>
      </c>
      <c r="C1207" s="22">
        <v>44964</v>
      </c>
      <c r="D1207" s="23" t="s">
        <v>78</v>
      </c>
      <c r="E1207" s="23" t="s">
        <v>1075</v>
      </c>
      <c r="F1207" s="23" t="s">
        <v>52</v>
      </c>
      <c r="G1207" s="23" t="s">
        <v>63</v>
      </c>
      <c r="H1207" s="23" t="s">
        <v>213</v>
      </c>
      <c r="I1207" s="23" t="s">
        <v>118</v>
      </c>
      <c r="J1207" s="23" t="s">
        <v>191</v>
      </c>
      <c r="K1207" s="23" t="s">
        <v>829</v>
      </c>
      <c r="L1207" s="24">
        <v>12828.1</v>
      </c>
      <c r="M1207">
        <v>10</v>
      </c>
      <c r="N1207" s="25">
        <v>0.25</v>
      </c>
      <c r="O1207" s="24">
        <v>3075.39</v>
      </c>
      <c r="P1207" s="26">
        <f t="shared" si="108"/>
        <v>0.23973854273041212</v>
      </c>
      <c r="Q1207" t="str">
        <f t="shared" si="109"/>
        <v>Medium</v>
      </c>
      <c r="R1207" t="str">
        <f t="shared" si="110"/>
        <v>High</v>
      </c>
      <c r="S1207" s="23">
        <f t="shared" si="111"/>
        <v>2023</v>
      </c>
      <c r="T1207" s="23">
        <f t="shared" si="112"/>
        <v>1</v>
      </c>
      <c r="U1207" t="str">
        <f t="shared" si="113"/>
        <v>Jan-2023</v>
      </c>
    </row>
    <row r="1208" spans="1:21" x14ac:dyDescent="0.3">
      <c r="A1208" t="s">
        <v>2916</v>
      </c>
      <c r="B1208" s="22">
        <v>45490</v>
      </c>
      <c r="C1208" s="22">
        <v>45494</v>
      </c>
      <c r="D1208" s="23" t="s">
        <v>61</v>
      </c>
      <c r="E1208" s="23" t="s">
        <v>312</v>
      </c>
      <c r="F1208" s="23" t="s">
        <v>80</v>
      </c>
      <c r="G1208" s="23" t="s">
        <v>63</v>
      </c>
      <c r="H1208" s="23" t="s">
        <v>202</v>
      </c>
      <c r="I1208" s="23" t="s">
        <v>83</v>
      </c>
      <c r="J1208" s="23" t="s">
        <v>449</v>
      </c>
      <c r="K1208" s="23" t="s">
        <v>681</v>
      </c>
      <c r="L1208" s="24">
        <v>20781.36</v>
      </c>
      <c r="M1208">
        <v>6</v>
      </c>
      <c r="N1208" s="25">
        <v>0.1</v>
      </c>
      <c r="O1208" s="24">
        <v>6218.25</v>
      </c>
      <c r="P1208" s="26">
        <f t="shared" si="108"/>
        <v>0.2992224762960653</v>
      </c>
      <c r="Q1208" t="str">
        <f t="shared" si="109"/>
        <v>Medium</v>
      </c>
      <c r="R1208" t="str">
        <f t="shared" si="110"/>
        <v>Low</v>
      </c>
      <c r="S1208" s="23">
        <f t="shared" si="111"/>
        <v>2024</v>
      </c>
      <c r="T1208" s="23">
        <f t="shared" si="112"/>
        <v>7</v>
      </c>
      <c r="U1208" t="str">
        <f t="shared" si="113"/>
        <v>Jul-2024</v>
      </c>
    </row>
    <row r="1209" spans="1:21" x14ac:dyDescent="0.3">
      <c r="A1209" t="s">
        <v>2917</v>
      </c>
      <c r="B1209" s="22">
        <v>45576</v>
      </c>
      <c r="C1209" s="22">
        <v>45580</v>
      </c>
      <c r="D1209" s="23" t="s">
        <v>102</v>
      </c>
      <c r="E1209" s="23" t="s">
        <v>1267</v>
      </c>
      <c r="F1209" s="23" t="s">
        <v>71</v>
      </c>
      <c r="G1209" s="23" t="s">
        <v>53</v>
      </c>
      <c r="H1209" s="23" t="s">
        <v>54</v>
      </c>
      <c r="I1209" s="23" t="s">
        <v>96</v>
      </c>
      <c r="J1209" s="23" t="s">
        <v>135</v>
      </c>
      <c r="K1209" s="23" t="s">
        <v>136</v>
      </c>
      <c r="L1209" s="24">
        <v>80443.3</v>
      </c>
      <c r="M1209">
        <v>7</v>
      </c>
      <c r="N1209" s="25">
        <v>0.15</v>
      </c>
      <c r="O1209" s="24">
        <v>15873.79</v>
      </c>
      <c r="P1209" s="26">
        <f t="shared" si="108"/>
        <v>0.19732892608831315</v>
      </c>
      <c r="Q1209" t="str">
        <f t="shared" si="109"/>
        <v>Low</v>
      </c>
      <c r="R1209" t="str">
        <f t="shared" si="110"/>
        <v>Medium</v>
      </c>
      <c r="S1209" s="23">
        <f t="shared" si="111"/>
        <v>2024</v>
      </c>
      <c r="T1209" s="23">
        <f t="shared" si="112"/>
        <v>10</v>
      </c>
      <c r="U1209" t="str">
        <f t="shared" si="113"/>
        <v>Oct-2024</v>
      </c>
    </row>
    <row r="1210" spans="1:21" x14ac:dyDescent="0.3">
      <c r="A1210" t="s">
        <v>2919</v>
      </c>
      <c r="B1210" s="22">
        <v>45783</v>
      </c>
      <c r="C1210" s="22">
        <v>45785</v>
      </c>
      <c r="D1210" s="23" t="s">
        <v>78</v>
      </c>
      <c r="E1210" s="23" t="s">
        <v>1778</v>
      </c>
      <c r="F1210" s="23" t="s">
        <v>52</v>
      </c>
      <c r="G1210" s="23" t="s">
        <v>63</v>
      </c>
      <c r="H1210" s="23" t="s">
        <v>202</v>
      </c>
      <c r="I1210" s="23" t="s">
        <v>96</v>
      </c>
      <c r="J1210" s="23" t="s">
        <v>111</v>
      </c>
      <c r="K1210" s="23" t="s">
        <v>328</v>
      </c>
      <c r="L1210" s="24">
        <v>105493.5</v>
      </c>
      <c r="M1210">
        <v>10</v>
      </c>
      <c r="N1210" s="25">
        <v>0.2</v>
      </c>
      <c r="O1210" s="24">
        <v>32348.65</v>
      </c>
      <c r="P1210" s="26">
        <f t="shared" si="108"/>
        <v>0.30664116746529407</v>
      </c>
      <c r="Q1210" t="str">
        <f t="shared" si="109"/>
        <v>High</v>
      </c>
      <c r="R1210" t="str">
        <f t="shared" si="110"/>
        <v>Medium</v>
      </c>
      <c r="S1210" s="23">
        <f t="shared" si="111"/>
        <v>2025</v>
      </c>
      <c r="T1210" s="23">
        <f t="shared" si="112"/>
        <v>5</v>
      </c>
      <c r="U1210" t="str">
        <f t="shared" si="113"/>
        <v>May-2025</v>
      </c>
    </row>
    <row r="1211" spans="1:21" x14ac:dyDescent="0.3">
      <c r="A1211" t="s">
        <v>2921</v>
      </c>
      <c r="B1211" s="22">
        <v>45101</v>
      </c>
      <c r="C1211" s="22">
        <v>45102</v>
      </c>
      <c r="D1211" s="23" t="s">
        <v>102</v>
      </c>
      <c r="E1211" s="23" t="s">
        <v>1131</v>
      </c>
      <c r="F1211" s="23" t="s">
        <v>71</v>
      </c>
      <c r="G1211" s="23" t="s">
        <v>81</v>
      </c>
      <c r="H1211" s="23" t="s">
        <v>284</v>
      </c>
      <c r="I1211" s="23" t="s">
        <v>83</v>
      </c>
      <c r="J1211" s="23" t="s">
        <v>156</v>
      </c>
      <c r="K1211" s="23" t="s">
        <v>285</v>
      </c>
      <c r="L1211" s="24">
        <v>6079.88</v>
      </c>
      <c r="M1211">
        <v>4</v>
      </c>
      <c r="N1211" s="25">
        <v>0.05</v>
      </c>
      <c r="O1211" s="24">
        <v>932.53</v>
      </c>
      <c r="P1211" s="26">
        <f t="shared" si="108"/>
        <v>0.15337967196720986</v>
      </c>
      <c r="Q1211" t="str">
        <f t="shared" si="109"/>
        <v>Low</v>
      </c>
      <c r="R1211" t="str">
        <f t="shared" si="110"/>
        <v>Low</v>
      </c>
      <c r="S1211" s="23">
        <f t="shared" si="111"/>
        <v>2023</v>
      </c>
      <c r="T1211" s="23">
        <f t="shared" si="112"/>
        <v>6</v>
      </c>
      <c r="U1211" t="str">
        <f t="shared" si="113"/>
        <v>Jun-2023</v>
      </c>
    </row>
    <row r="1212" spans="1:21" x14ac:dyDescent="0.3">
      <c r="A1212" t="s">
        <v>2923</v>
      </c>
      <c r="B1212" s="22">
        <v>45205</v>
      </c>
      <c r="C1212" s="22">
        <v>45208</v>
      </c>
      <c r="D1212" s="23" t="s">
        <v>61</v>
      </c>
      <c r="E1212" s="23" t="s">
        <v>2186</v>
      </c>
      <c r="F1212" s="23" t="s">
        <v>71</v>
      </c>
      <c r="G1212" s="23" t="s">
        <v>81</v>
      </c>
      <c r="H1212" s="23" t="s">
        <v>186</v>
      </c>
      <c r="I1212" s="23" t="s">
        <v>55</v>
      </c>
      <c r="J1212" s="23" t="s">
        <v>56</v>
      </c>
      <c r="K1212" s="23" t="s">
        <v>57</v>
      </c>
      <c r="L1212" s="24">
        <v>51093.08</v>
      </c>
      <c r="M1212">
        <v>4</v>
      </c>
      <c r="N1212" s="25">
        <v>0.05</v>
      </c>
      <c r="O1212" s="24">
        <v>11187.71</v>
      </c>
      <c r="P1212" s="26">
        <f t="shared" si="108"/>
        <v>0.21896722609010846</v>
      </c>
      <c r="Q1212" t="str">
        <f t="shared" si="109"/>
        <v>Medium</v>
      </c>
      <c r="R1212" t="str">
        <f t="shared" si="110"/>
        <v>Low</v>
      </c>
      <c r="S1212" s="23">
        <f t="shared" si="111"/>
        <v>2023</v>
      </c>
      <c r="T1212" s="23">
        <f t="shared" si="112"/>
        <v>10</v>
      </c>
      <c r="U1212" t="str">
        <f t="shared" si="113"/>
        <v>Oct-2023</v>
      </c>
    </row>
    <row r="1213" spans="1:21" x14ac:dyDescent="0.3">
      <c r="A1213" t="s">
        <v>2925</v>
      </c>
      <c r="B1213" s="22">
        <v>44722</v>
      </c>
      <c r="C1213" s="22">
        <v>44727</v>
      </c>
      <c r="D1213" s="23" t="s">
        <v>61</v>
      </c>
      <c r="E1213" s="23" t="s">
        <v>165</v>
      </c>
      <c r="F1213" s="23" t="s">
        <v>52</v>
      </c>
      <c r="G1213" s="23" t="s">
        <v>53</v>
      </c>
      <c r="H1213" s="23" t="s">
        <v>246</v>
      </c>
      <c r="I1213" s="23" t="s">
        <v>83</v>
      </c>
      <c r="J1213" s="23" t="s">
        <v>84</v>
      </c>
      <c r="K1213" s="23" t="s">
        <v>125</v>
      </c>
      <c r="L1213" s="24">
        <v>60296.56</v>
      </c>
      <c r="M1213">
        <v>8</v>
      </c>
      <c r="N1213" s="25">
        <v>0.2</v>
      </c>
      <c r="O1213" s="24">
        <v>7519.79</v>
      </c>
      <c r="P1213" s="26">
        <f t="shared" si="108"/>
        <v>0.12471341648677803</v>
      </c>
      <c r="Q1213" t="str">
        <f t="shared" si="109"/>
        <v>Low</v>
      </c>
      <c r="R1213" t="str">
        <f t="shared" si="110"/>
        <v>Medium</v>
      </c>
      <c r="S1213" s="23">
        <f t="shared" si="111"/>
        <v>2022</v>
      </c>
      <c r="T1213" s="23">
        <f t="shared" si="112"/>
        <v>6</v>
      </c>
      <c r="U1213" t="str">
        <f t="shared" si="113"/>
        <v>Jun-2022</v>
      </c>
    </row>
    <row r="1214" spans="1:21" x14ac:dyDescent="0.3">
      <c r="A1214" t="s">
        <v>2926</v>
      </c>
      <c r="B1214" s="22">
        <v>45332</v>
      </c>
      <c r="C1214" s="22">
        <v>45333</v>
      </c>
      <c r="D1214" s="23" t="s">
        <v>61</v>
      </c>
      <c r="E1214" s="23" t="s">
        <v>820</v>
      </c>
      <c r="F1214" s="23" t="s">
        <v>52</v>
      </c>
      <c r="G1214" s="23" t="s">
        <v>179</v>
      </c>
      <c r="H1214" s="23" t="s">
        <v>236</v>
      </c>
      <c r="I1214" s="23" t="s">
        <v>118</v>
      </c>
      <c r="J1214" s="23" t="s">
        <v>230</v>
      </c>
      <c r="K1214" s="23" t="s">
        <v>231</v>
      </c>
      <c r="L1214" s="24">
        <v>10944.6</v>
      </c>
      <c r="M1214">
        <v>1</v>
      </c>
      <c r="N1214" s="25">
        <v>0.05</v>
      </c>
      <c r="O1214" s="24">
        <v>1911.67</v>
      </c>
      <c r="P1214" s="26">
        <f t="shared" si="108"/>
        <v>0.17466787274089504</v>
      </c>
      <c r="Q1214" t="str">
        <f t="shared" si="109"/>
        <v>Low</v>
      </c>
      <c r="R1214" t="str">
        <f t="shared" si="110"/>
        <v>Low</v>
      </c>
      <c r="S1214" s="23">
        <f t="shared" si="111"/>
        <v>2024</v>
      </c>
      <c r="T1214" s="23">
        <f t="shared" si="112"/>
        <v>2</v>
      </c>
      <c r="U1214" t="str">
        <f t="shared" si="113"/>
        <v>Feb-2024</v>
      </c>
    </row>
    <row r="1215" spans="1:21" x14ac:dyDescent="0.3">
      <c r="A1215" t="s">
        <v>2928</v>
      </c>
      <c r="B1215" s="22">
        <v>45223</v>
      </c>
      <c r="C1215" s="22">
        <v>45224</v>
      </c>
      <c r="D1215" s="23" t="s">
        <v>61</v>
      </c>
      <c r="E1215" s="23" t="s">
        <v>513</v>
      </c>
      <c r="F1215" s="23" t="s">
        <v>80</v>
      </c>
      <c r="G1215" s="23" t="s">
        <v>81</v>
      </c>
      <c r="H1215" s="23" t="s">
        <v>82</v>
      </c>
      <c r="I1215" s="23" t="s">
        <v>96</v>
      </c>
      <c r="J1215" s="23" t="s">
        <v>97</v>
      </c>
      <c r="K1215" s="23" t="s">
        <v>181</v>
      </c>
      <c r="L1215" s="24">
        <v>3700.31</v>
      </c>
      <c r="M1215">
        <v>1</v>
      </c>
      <c r="N1215" s="25">
        <v>0.05</v>
      </c>
      <c r="O1215" s="24">
        <v>806.72</v>
      </c>
      <c r="P1215" s="26">
        <f t="shared" si="108"/>
        <v>0.2180141663806546</v>
      </c>
      <c r="Q1215" t="str">
        <f t="shared" si="109"/>
        <v>Medium</v>
      </c>
      <c r="R1215" t="str">
        <f t="shared" si="110"/>
        <v>Low</v>
      </c>
      <c r="S1215" s="23">
        <f t="shared" si="111"/>
        <v>2023</v>
      </c>
      <c r="T1215" s="23">
        <f t="shared" si="112"/>
        <v>10</v>
      </c>
      <c r="U1215" t="str">
        <f t="shared" si="113"/>
        <v>Oct-2023</v>
      </c>
    </row>
    <row r="1216" spans="1:21" x14ac:dyDescent="0.3">
      <c r="A1216" t="s">
        <v>2930</v>
      </c>
      <c r="B1216" s="22">
        <v>44770</v>
      </c>
      <c r="C1216" s="22">
        <v>44774</v>
      </c>
      <c r="D1216" s="23" t="s">
        <v>102</v>
      </c>
      <c r="E1216" s="23" t="s">
        <v>603</v>
      </c>
      <c r="F1216" s="23" t="s">
        <v>52</v>
      </c>
      <c r="G1216" s="23" t="s">
        <v>63</v>
      </c>
      <c r="H1216" s="23" t="s">
        <v>202</v>
      </c>
      <c r="I1216" s="23" t="s">
        <v>83</v>
      </c>
      <c r="J1216" s="23" t="s">
        <v>156</v>
      </c>
      <c r="K1216" s="23" t="s">
        <v>157</v>
      </c>
      <c r="L1216" s="24">
        <v>12542.58</v>
      </c>
      <c r="M1216">
        <v>1</v>
      </c>
      <c r="N1216" s="25">
        <v>0.25</v>
      </c>
      <c r="O1216" s="24">
        <v>3545.78</v>
      </c>
      <c r="P1216" s="26">
        <f t="shared" si="108"/>
        <v>0.28269941272050886</v>
      </c>
      <c r="Q1216" t="str">
        <f t="shared" si="109"/>
        <v>Medium</v>
      </c>
      <c r="R1216" t="str">
        <f t="shared" si="110"/>
        <v>High</v>
      </c>
      <c r="S1216" s="23">
        <f t="shared" si="111"/>
        <v>2022</v>
      </c>
      <c r="T1216" s="23">
        <f t="shared" si="112"/>
        <v>7</v>
      </c>
      <c r="U1216" t="str">
        <f t="shared" si="113"/>
        <v>Jul-2022</v>
      </c>
    </row>
    <row r="1217" spans="1:21" x14ac:dyDescent="0.3">
      <c r="A1217" t="s">
        <v>2931</v>
      </c>
      <c r="B1217" s="22">
        <v>45568</v>
      </c>
      <c r="C1217" s="22">
        <v>45575</v>
      </c>
      <c r="D1217" s="23" t="s">
        <v>61</v>
      </c>
      <c r="E1217" s="23" t="s">
        <v>937</v>
      </c>
      <c r="F1217" s="23" t="s">
        <v>71</v>
      </c>
      <c r="G1217" s="23" t="s">
        <v>179</v>
      </c>
      <c r="H1217" s="23" t="s">
        <v>236</v>
      </c>
      <c r="I1217" s="23" t="s">
        <v>83</v>
      </c>
      <c r="J1217" s="23" t="s">
        <v>84</v>
      </c>
      <c r="K1217" s="23" t="s">
        <v>105</v>
      </c>
      <c r="L1217" s="24">
        <v>66813.8</v>
      </c>
      <c r="M1217">
        <v>10</v>
      </c>
      <c r="N1217" s="25">
        <v>0.15</v>
      </c>
      <c r="O1217" s="24">
        <v>10413</v>
      </c>
      <c r="P1217" s="26">
        <f t="shared" si="108"/>
        <v>0.15585103676186654</v>
      </c>
      <c r="Q1217" t="str">
        <f t="shared" si="109"/>
        <v>Low</v>
      </c>
      <c r="R1217" t="str">
        <f t="shared" si="110"/>
        <v>Medium</v>
      </c>
      <c r="S1217" s="23">
        <f t="shared" si="111"/>
        <v>2024</v>
      </c>
      <c r="T1217" s="23">
        <f t="shared" si="112"/>
        <v>10</v>
      </c>
      <c r="U1217" t="str">
        <f t="shared" si="113"/>
        <v>Oct-2024</v>
      </c>
    </row>
    <row r="1218" spans="1:21" x14ac:dyDescent="0.3">
      <c r="A1218" t="s">
        <v>2932</v>
      </c>
      <c r="B1218" s="22">
        <v>45036</v>
      </c>
      <c r="C1218" s="22">
        <v>45043</v>
      </c>
      <c r="D1218" s="23" t="s">
        <v>61</v>
      </c>
      <c r="E1218" s="23" t="s">
        <v>394</v>
      </c>
      <c r="F1218" s="23" t="s">
        <v>52</v>
      </c>
      <c r="G1218" s="23" t="s">
        <v>179</v>
      </c>
      <c r="H1218" s="23" t="s">
        <v>236</v>
      </c>
      <c r="I1218" s="23" t="s">
        <v>96</v>
      </c>
      <c r="J1218" s="23" t="s">
        <v>111</v>
      </c>
      <c r="K1218" s="23" t="s">
        <v>112</v>
      </c>
      <c r="L1218" s="24">
        <v>34687.599999999999</v>
      </c>
      <c r="M1218">
        <v>4</v>
      </c>
      <c r="N1218" s="25">
        <v>0.15</v>
      </c>
      <c r="O1218" s="24">
        <v>4719.2299999999996</v>
      </c>
      <c r="P1218" s="26">
        <f t="shared" si="108"/>
        <v>0.13604948165915196</v>
      </c>
      <c r="Q1218" t="str">
        <f t="shared" si="109"/>
        <v>Low</v>
      </c>
      <c r="R1218" t="str">
        <f t="shared" si="110"/>
        <v>Medium</v>
      </c>
      <c r="S1218" s="23">
        <f t="shared" si="111"/>
        <v>2023</v>
      </c>
      <c r="T1218" s="23">
        <f t="shared" si="112"/>
        <v>4</v>
      </c>
      <c r="U1218" t="str">
        <f t="shared" si="113"/>
        <v>Apr-2023</v>
      </c>
    </row>
    <row r="1219" spans="1:21" x14ac:dyDescent="0.3">
      <c r="A1219" t="s">
        <v>2933</v>
      </c>
      <c r="B1219" s="22">
        <v>44608</v>
      </c>
      <c r="C1219" s="22">
        <v>44612</v>
      </c>
      <c r="D1219" s="23" t="s">
        <v>102</v>
      </c>
      <c r="E1219" s="23" t="s">
        <v>70</v>
      </c>
      <c r="F1219" s="23" t="s">
        <v>71</v>
      </c>
      <c r="G1219" s="23" t="s">
        <v>63</v>
      </c>
      <c r="H1219" s="23" t="s">
        <v>213</v>
      </c>
      <c r="I1219" s="23" t="s">
        <v>96</v>
      </c>
      <c r="J1219" s="23" t="s">
        <v>166</v>
      </c>
      <c r="K1219" s="23" t="s">
        <v>167</v>
      </c>
      <c r="L1219" s="24">
        <v>55093.57</v>
      </c>
      <c r="M1219">
        <v>7</v>
      </c>
      <c r="N1219" s="25">
        <v>0.05</v>
      </c>
      <c r="O1219" s="24">
        <v>9681.3700000000008</v>
      </c>
      <c r="P1219" s="26">
        <f t="shared" si="108"/>
        <v>0.17572595132245017</v>
      </c>
      <c r="Q1219" t="str">
        <f t="shared" si="109"/>
        <v>Low</v>
      </c>
      <c r="R1219" t="str">
        <f t="shared" si="110"/>
        <v>Low</v>
      </c>
      <c r="S1219" s="23">
        <f t="shared" si="111"/>
        <v>2022</v>
      </c>
      <c r="T1219" s="23">
        <f t="shared" si="112"/>
        <v>2</v>
      </c>
      <c r="U1219" t="str">
        <f t="shared" si="113"/>
        <v>Feb-2022</v>
      </c>
    </row>
    <row r="1220" spans="1:21" x14ac:dyDescent="0.3">
      <c r="A1220" t="s">
        <v>2935</v>
      </c>
      <c r="B1220" s="22">
        <v>44593</v>
      </c>
      <c r="C1220" s="22">
        <v>44596</v>
      </c>
      <c r="D1220" s="23" t="s">
        <v>50</v>
      </c>
      <c r="E1220" s="23" t="s">
        <v>432</v>
      </c>
      <c r="F1220" s="23" t="s">
        <v>52</v>
      </c>
      <c r="G1220" s="23" t="s">
        <v>81</v>
      </c>
      <c r="H1220" s="23" t="s">
        <v>284</v>
      </c>
      <c r="I1220" s="23" t="s">
        <v>83</v>
      </c>
      <c r="J1220" s="23" t="s">
        <v>156</v>
      </c>
      <c r="K1220" s="23" t="s">
        <v>208</v>
      </c>
      <c r="L1220" s="24">
        <v>30316.68</v>
      </c>
      <c r="M1220">
        <v>6</v>
      </c>
      <c r="N1220" s="25">
        <v>0.05</v>
      </c>
      <c r="O1220" s="24">
        <v>10899.76</v>
      </c>
      <c r="P1220" s="26">
        <f t="shared" ref="P1220:P1283" si="114">IFERROR(O1220/L1220,0)</f>
        <v>0.35953013324678035</v>
      </c>
      <c r="Q1220" t="str">
        <f t="shared" ref="Q1220:Q1283" si="115">IF(P1220&gt;=0.3,"High",IF(P1220&gt;=0.2,"Medium","Low"))</f>
        <v>High</v>
      </c>
      <c r="R1220" t="str">
        <f t="shared" ref="R1220:R1283" si="116">IF(N1220=0,"None",IF(N1220&lt;=0.1,"Low",IF(N1220&lt;=0.2,"Medium","High")))</f>
        <v>Low</v>
      </c>
      <c r="S1220" s="23">
        <f t="shared" ref="S1220:S1283" si="117">YEAR(B1220)</f>
        <v>2022</v>
      </c>
      <c r="T1220" s="23">
        <f t="shared" ref="T1220:T1283" si="118">MONTH(B1220)</f>
        <v>2</v>
      </c>
      <c r="U1220" t="str">
        <f t="shared" ref="U1220:U1283" si="119">TEXT(B1220,"mmm-yyyy")</f>
        <v>Feb-2022</v>
      </c>
    </row>
    <row r="1221" spans="1:21" x14ac:dyDescent="0.3">
      <c r="A1221" t="s">
        <v>2936</v>
      </c>
      <c r="B1221" s="22">
        <v>45367</v>
      </c>
      <c r="C1221" s="22">
        <v>45373</v>
      </c>
      <c r="D1221" s="23" t="s">
        <v>78</v>
      </c>
      <c r="E1221" s="23" t="s">
        <v>837</v>
      </c>
      <c r="F1221" s="23" t="s">
        <v>80</v>
      </c>
      <c r="G1221" s="23" t="s">
        <v>63</v>
      </c>
      <c r="H1221" s="23" t="s">
        <v>213</v>
      </c>
      <c r="I1221" s="23" t="s">
        <v>118</v>
      </c>
      <c r="J1221" s="23" t="s">
        <v>119</v>
      </c>
      <c r="K1221" s="23" t="s">
        <v>270</v>
      </c>
      <c r="L1221" s="24">
        <v>33122.550000000003</v>
      </c>
      <c r="M1221">
        <v>3</v>
      </c>
      <c r="N1221" s="25">
        <v>0.2</v>
      </c>
      <c r="O1221" s="24">
        <v>6284.66</v>
      </c>
      <c r="P1221" s="26">
        <f t="shared" si="114"/>
        <v>0.18973961847744208</v>
      </c>
      <c r="Q1221" t="str">
        <f t="shared" si="115"/>
        <v>Low</v>
      </c>
      <c r="R1221" t="str">
        <f t="shared" si="116"/>
        <v>Medium</v>
      </c>
      <c r="S1221" s="23">
        <f t="shared" si="117"/>
        <v>2024</v>
      </c>
      <c r="T1221" s="23">
        <f t="shared" si="118"/>
        <v>3</v>
      </c>
      <c r="U1221" t="str">
        <f t="shared" si="119"/>
        <v>Mar-2024</v>
      </c>
    </row>
    <row r="1222" spans="1:21" x14ac:dyDescent="0.3">
      <c r="A1222" t="s">
        <v>2937</v>
      </c>
      <c r="B1222" s="22">
        <v>44918</v>
      </c>
      <c r="C1222" s="22">
        <v>44919</v>
      </c>
      <c r="D1222" s="23" t="s">
        <v>61</v>
      </c>
      <c r="E1222" s="23" t="s">
        <v>1891</v>
      </c>
      <c r="F1222" s="23" t="s">
        <v>71</v>
      </c>
      <c r="G1222" s="23" t="s">
        <v>63</v>
      </c>
      <c r="H1222" s="23" t="s">
        <v>213</v>
      </c>
      <c r="I1222" s="23" t="s">
        <v>118</v>
      </c>
      <c r="J1222" s="23" t="s">
        <v>303</v>
      </c>
      <c r="K1222" s="23" t="s">
        <v>491</v>
      </c>
      <c r="L1222" s="24">
        <v>92126.3</v>
      </c>
      <c r="M1222">
        <v>10</v>
      </c>
      <c r="N1222" s="25">
        <v>0.1</v>
      </c>
      <c r="O1222" s="24">
        <v>16927.88</v>
      </c>
      <c r="P1222" s="26">
        <f t="shared" si="114"/>
        <v>0.18374644374082102</v>
      </c>
      <c r="Q1222" t="str">
        <f t="shared" si="115"/>
        <v>Low</v>
      </c>
      <c r="R1222" t="str">
        <f t="shared" si="116"/>
        <v>Low</v>
      </c>
      <c r="S1222" s="23">
        <f t="shared" si="117"/>
        <v>2022</v>
      </c>
      <c r="T1222" s="23">
        <f t="shared" si="118"/>
        <v>12</v>
      </c>
      <c r="U1222" t="str">
        <f t="shared" si="119"/>
        <v>Dec-2022</v>
      </c>
    </row>
    <row r="1223" spans="1:21" x14ac:dyDescent="0.3">
      <c r="A1223" t="s">
        <v>2938</v>
      </c>
      <c r="B1223" s="22">
        <v>44595</v>
      </c>
      <c r="C1223" s="22">
        <v>44597</v>
      </c>
      <c r="D1223" s="23" t="s">
        <v>61</v>
      </c>
      <c r="E1223" s="23" t="s">
        <v>390</v>
      </c>
      <c r="F1223" s="23" t="s">
        <v>52</v>
      </c>
      <c r="G1223" s="23" t="s">
        <v>179</v>
      </c>
      <c r="H1223" s="23" t="s">
        <v>180</v>
      </c>
      <c r="I1223" s="23" t="s">
        <v>96</v>
      </c>
      <c r="J1223" s="23" t="s">
        <v>97</v>
      </c>
      <c r="K1223" s="23" t="s">
        <v>416</v>
      </c>
      <c r="L1223" s="24">
        <v>48979.45</v>
      </c>
      <c r="M1223">
        <v>5</v>
      </c>
      <c r="N1223" s="25">
        <v>0.1</v>
      </c>
      <c r="O1223" s="24">
        <v>7907.22</v>
      </c>
      <c r="P1223" s="26">
        <f t="shared" si="114"/>
        <v>0.16143954250200851</v>
      </c>
      <c r="Q1223" t="str">
        <f t="shared" si="115"/>
        <v>Low</v>
      </c>
      <c r="R1223" t="str">
        <f t="shared" si="116"/>
        <v>Low</v>
      </c>
      <c r="S1223" s="23">
        <f t="shared" si="117"/>
        <v>2022</v>
      </c>
      <c r="T1223" s="23">
        <f t="shared" si="118"/>
        <v>2</v>
      </c>
      <c r="U1223" t="str">
        <f t="shared" si="119"/>
        <v>Feb-2022</v>
      </c>
    </row>
    <row r="1224" spans="1:21" x14ac:dyDescent="0.3">
      <c r="A1224" t="s">
        <v>2940</v>
      </c>
      <c r="B1224" s="22">
        <v>45253</v>
      </c>
      <c r="C1224" s="22">
        <v>45260</v>
      </c>
      <c r="D1224" s="23" t="s">
        <v>50</v>
      </c>
      <c r="E1224" s="23" t="s">
        <v>1437</v>
      </c>
      <c r="F1224" s="23" t="s">
        <v>71</v>
      </c>
      <c r="G1224" s="23" t="s">
        <v>63</v>
      </c>
      <c r="H1224" s="23" t="s">
        <v>202</v>
      </c>
      <c r="I1224" s="23" t="s">
        <v>55</v>
      </c>
      <c r="J1224" s="23" t="s">
        <v>56</v>
      </c>
      <c r="K1224" s="23" t="s">
        <v>57</v>
      </c>
      <c r="L1224" s="24">
        <v>83220.06</v>
      </c>
      <c r="M1224">
        <v>6</v>
      </c>
      <c r="N1224" s="25">
        <v>0.05</v>
      </c>
      <c r="O1224" s="24">
        <v>13930.28</v>
      </c>
      <c r="P1224" s="26">
        <f t="shared" si="114"/>
        <v>0.16739089109044142</v>
      </c>
      <c r="Q1224" t="str">
        <f t="shared" si="115"/>
        <v>Low</v>
      </c>
      <c r="R1224" t="str">
        <f t="shared" si="116"/>
        <v>Low</v>
      </c>
      <c r="S1224" s="23">
        <f t="shared" si="117"/>
        <v>2023</v>
      </c>
      <c r="T1224" s="23">
        <f t="shared" si="118"/>
        <v>11</v>
      </c>
      <c r="U1224" t="str">
        <f t="shared" si="119"/>
        <v>Nov-2023</v>
      </c>
    </row>
    <row r="1225" spans="1:21" x14ac:dyDescent="0.3">
      <c r="A1225" t="s">
        <v>2941</v>
      </c>
      <c r="B1225" s="22">
        <v>45384</v>
      </c>
      <c r="C1225" s="22">
        <v>45388</v>
      </c>
      <c r="D1225" s="23" t="s">
        <v>102</v>
      </c>
      <c r="E1225" s="23" t="s">
        <v>757</v>
      </c>
      <c r="F1225" s="23" t="s">
        <v>80</v>
      </c>
      <c r="G1225" s="23" t="s">
        <v>53</v>
      </c>
      <c r="H1225" s="23" t="s">
        <v>54</v>
      </c>
      <c r="I1225" s="23" t="s">
        <v>96</v>
      </c>
      <c r="J1225" s="23" t="s">
        <v>97</v>
      </c>
      <c r="K1225" s="23" t="s">
        <v>181</v>
      </c>
      <c r="L1225" s="24">
        <v>28920.3</v>
      </c>
      <c r="M1225">
        <v>2</v>
      </c>
      <c r="N1225" s="25">
        <v>0</v>
      </c>
      <c r="O1225" s="24">
        <v>6366.74</v>
      </c>
      <c r="P1225" s="26">
        <f t="shared" si="114"/>
        <v>0.22014778546557262</v>
      </c>
      <c r="Q1225" t="str">
        <f t="shared" si="115"/>
        <v>Medium</v>
      </c>
      <c r="R1225" t="str">
        <f t="shared" si="116"/>
        <v>None</v>
      </c>
      <c r="S1225" s="23">
        <f t="shared" si="117"/>
        <v>2024</v>
      </c>
      <c r="T1225" s="23">
        <f t="shared" si="118"/>
        <v>4</v>
      </c>
      <c r="U1225" t="str">
        <f t="shared" si="119"/>
        <v>Apr-2024</v>
      </c>
    </row>
    <row r="1226" spans="1:21" x14ac:dyDescent="0.3">
      <c r="A1226" t="s">
        <v>2943</v>
      </c>
      <c r="B1226" s="22">
        <v>45921</v>
      </c>
      <c r="C1226" s="22">
        <v>45925</v>
      </c>
      <c r="D1226" s="23" t="s">
        <v>102</v>
      </c>
      <c r="E1226" s="23" t="s">
        <v>869</v>
      </c>
      <c r="F1226" s="23" t="s">
        <v>71</v>
      </c>
      <c r="G1226" s="23" t="s">
        <v>63</v>
      </c>
      <c r="H1226" s="23" t="s">
        <v>172</v>
      </c>
      <c r="I1226" s="23" t="s">
        <v>96</v>
      </c>
      <c r="J1226" s="23" t="s">
        <v>166</v>
      </c>
      <c r="K1226" s="23" t="s">
        <v>762</v>
      </c>
      <c r="L1226" s="24">
        <v>37764.81</v>
      </c>
      <c r="M1226">
        <v>3</v>
      </c>
      <c r="N1226" s="25">
        <v>0.05</v>
      </c>
      <c r="O1226" s="24">
        <v>11479.46</v>
      </c>
      <c r="P1226" s="26">
        <f t="shared" si="114"/>
        <v>0.30397240182063673</v>
      </c>
      <c r="Q1226" t="str">
        <f t="shared" si="115"/>
        <v>High</v>
      </c>
      <c r="R1226" t="str">
        <f t="shared" si="116"/>
        <v>Low</v>
      </c>
      <c r="S1226" s="23">
        <f t="shared" si="117"/>
        <v>2025</v>
      </c>
      <c r="T1226" s="23">
        <f t="shared" si="118"/>
        <v>9</v>
      </c>
      <c r="U1226" t="str">
        <f t="shared" si="119"/>
        <v>Sep-2025</v>
      </c>
    </row>
    <row r="1227" spans="1:21" x14ac:dyDescent="0.3">
      <c r="A1227" t="s">
        <v>2944</v>
      </c>
      <c r="B1227" s="22">
        <v>45743</v>
      </c>
      <c r="C1227" s="22">
        <v>45745</v>
      </c>
      <c r="D1227" s="23" t="s">
        <v>102</v>
      </c>
      <c r="E1227" s="23" t="s">
        <v>1061</v>
      </c>
      <c r="F1227" s="23" t="s">
        <v>71</v>
      </c>
      <c r="G1227" s="23" t="s">
        <v>179</v>
      </c>
      <c r="H1227" s="23" t="s">
        <v>180</v>
      </c>
      <c r="I1227" s="23" t="s">
        <v>96</v>
      </c>
      <c r="J1227" s="23" t="s">
        <v>135</v>
      </c>
      <c r="K1227" s="23" t="s">
        <v>136</v>
      </c>
      <c r="L1227" s="24">
        <v>22625.919999999998</v>
      </c>
      <c r="M1227">
        <v>4</v>
      </c>
      <c r="N1227" s="25">
        <v>0.25</v>
      </c>
      <c r="O1227" s="24">
        <v>5645.19</v>
      </c>
      <c r="P1227" s="26">
        <f t="shared" si="114"/>
        <v>0.24950101476536646</v>
      </c>
      <c r="Q1227" t="str">
        <f t="shared" si="115"/>
        <v>Medium</v>
      </c>
      <c r="R1227" t="str">
        <f t="shared" si="116"/>
        <v>High</v>
      </c>
      <c r="S1227" s="23">
        <f t="shared" si="117"/>
        <v>2025</v>
      </c>
      <c r="T1227" s="23">
        <f t="shared" si="118"/>
        <v>3</v>
      </c>
      <c r="U1227" t="str">
        <f t="shared" si="119"/>
        <v>Mar-2025</v>
      </c>
    </row>
    <row r="1228" spans="1:21" x14ac:dyDescent="0.3">
      <c r="A1228" t="s">
        <v>2945</v>
      </c>
      <c r="B1228" s="22">
        <v>44623</v>
      </c>
      <c r="C1228" s="22">
        <v>44629</v>
      </c>
      <c r="D1228" s="23" t="s">
        <v>78</v>
      </c>
      <c r="E1228" s="23" t="s">
        <v>1095</v>
      </c>
      <c r="F1228" s="23" t="s">
        <v>80</v>
      </c>
      <c r="G1228" s="23" t="s">
        <v>179</v>
      </c>
      <c r="H1228" s="23" t="s">
        <v>236</v>
      </c>
      <c r="I1228" s="23" t="s">
        <v>96</v>
      </c>
      <c r="J1228" s="23" t="s">
        <v>111</v>
      </c>
      <c r="K1228" s="23" t="s">
        <v>328</v>
      </c>
      <c r="L1228" s="24">
        <v>5370.42</v>
      </c>
      <c r="M1228">
        <v>2</v>
      </c>
      <c r="N1228" s="25">
        <v>0.2</v>
      </c>
      <c r="O1228" s="24">
        <v>1529.6</v>
      </c>
      <c r="P1228" s="26">
        <f t="shared" si="114"/>
        <v>0.28481943684106642</v>
      </c>
      <c r="Q1228" t="str">
        <f t="shared" si="115"/>
        <v>Medium</v>
      </c>
      <c r="R1228" t="str">
        <f t="shared" si="116"/>
        <v>Medium</v>
      </c>
      <c r="S1228" s="23">
        <f t="shared" si="117"/>
        <v>2022</v>
      </c>
      <c r="T1228" s="23">
        <f t="shared" si="118"/>
        <v>3</v>
      </c>
      <c r="U1228" t="str">
        <f t="shared" si="119"/>
        <v>Mar-2022</v>
      </c>
    </row>
    <row r="1229" spans="1:21" x14ac:dyDescent="0.3">
      <c r="A1229" t="s">
        <v>2946</v>
      </c>
      <c r="B1229" s="22">
        <v>45263</v>
      </c>
      <c r="C1229" s="22">
        <v>45270</v>
      </c>
      <c r="D1229" s="23" t="s">
        <v>78</v>
      </c>
      <c r="E1229" s="23" t="s">
        <v>2713</v>
      </c>
      <c r="F1229" s="23" t="s">
        <v>52</v>
      </c>
      <c r="G1229" s="23" t="s">
        <v>179</v>
      </c>
      <c r="H1229" s="23" t="s">
        <v>236</v>
      </c>
      <c r="I1229" s="23" t="s">
        <v>96</v>
      </c>
      <c r="J1229" s="23" t="s">
        <v>166</v>
      </c>
      <c r="K1229" s="23" t="s">
        <v>167</v>
      </c>
      <c r="L1229" s="24">
        <v>16274.07</v>
      </c>
      <c r="M1229">
        <v>3</v>
      </c>
      <c r="N1229" s="25">
        <v>0.2</v>
      </c>
      <c r="O1229" s="24">
        <v>4250.25</v>
      </c>
      <c r="P1229" s="26">
        <f t="shared" si="114"/>
        <v>0.26116699756115097</v>
      </c>
      <c r="Q1229" t="str">
        <f t="shared" si="115"/>
        <v>Medium</v>
      </c>
      <c r="R1229" t="str">
        <f t="shared" si="116"/>
        <v>Medium</v>
      </c>
      <c r="S1229" s="23">
        <f t="shared" si="117"/>
        <v>2023</v>
      </c>
      <c r="T1229" s="23">
        <f t="shared" si="118"/>
        <v>12</v>
      </c>
      <c r="U1229" t="str">
        <f t="shared" si="119"/>
        <v>Dec-2023</v>
      </c>
    </row>
    <row r="1230" spans="1:21" x14ac:dyDescent="0.3">
      <c r="A1230" t="s">
        <v>2947</v>
      </c>
      <c r="B1230" s="22">
        <v>45869</v>
      </c>
      <c r="C1230" s="22">
        <v>45871</v>
      </c>
      <c r="D1230" s="23" t="s">
        <v>61</v>
      </c>
      <c r="E1230" s="23" t="s">
        <v>1467</v>
      </c>
      <c r="F1230" s="23" t="s">
        <v>71</v>
      </c>
      <c r="G1230" s="23" t="s">
        <v>63</v>
      </c>
      <c r="H1230" s="23" t="s">
        <v>172</v>
      </c>
      <c r="I1230" s="23" t="s">
        <v>83</v>
      </c>
      <c r="J1230" s="23" t="s">
        <v>449</v>
      </c>
      <c r="K1230" s="23" t="s">
        <v>450</v>
      </c>
      <c r="L1230" s="24">
        <v>18434.080000000002</v>
      </c>
      <c r="M1230">
        <v>7</v>
      </c>
      <c r="N1230" s="25">
        <v>0</v>
      </c>
      <c r="O1230" s="24">
        <v>4219.24</v>
      </c>
      <c r="P1230" s="26">
        <f t="shared" si="114"/>
        <v>0.22888259137423725</v>
      </c>
      <c r="Q1230" t="str">
        <f t="shared" si="115"/>
        <v>Medium</v>
      </c>
      <c r="R1230" t="str">
        <f t="shared" si="116"/>
        <v>None</v>
      </c>
      <c r="S1230" s="23">
        <f t="shared" si="117"/>
        <v>2025</v>
      </c>
      <c r="T1230" s="23">
        <f t="shared" si="118"/>
        <v>7</v>
      </c>
      <c r="U1230" t="str">
        <f t="shared" si="119"/>
        <v>Jul-2025</v>
      </c>
    </row>
    <row r="1231" spans="1:21" x14ac:dyDescent="0.3">
      <c r="A1231" t="s">
        <v>2948</v>
      </c>
      <c r="B1231" s="22">
        <v>45233</v>
      </c>
      <c r="C1231" s="22">
        <v>45235</v>
      </c>
      <c r="D1231" s="23" t="s">
        <v>78</v>
      </c>
      <c r="E1231" s="23" t="s">
        <v>2085</v>
      </c>
      <c r="F1231" s="23" t="s">
        <v>71</v>
      </c>
      <c r="G1231" s="23" t="s">
        <v>63</v>
      </c>
      <c r="H1231" s="23" t="s">
        <v>172</v>
      </c>
      <c r="I1231" s="23" t="s">
        <v>83</v>
      </c>
      <c r="J1231" s="23" t="s">
        <v>379</v>
      </c>
      <c r="K1231" s="23" t="s">
        <v>380</v>
      </c>
      <c r="L1231" s="24">
        <v>52205.4</v>
      </c>
      <c r="M1231">
        <v>4</v>
      </c>
      <c r="N1231" s="25">
        <v>0.05</v>
      </c>
      <c r="O1231" s="24">
        <v>15581.24</v>
      </c>
      <c r="P1231" s="26">
        <f t="shared" si="114"/>
        <v>0.29846031253471861</v>
      </c>
      <c r="Q1231" t="str">
        <f t="shared" si="115"/>
        <v>Medium</v>
      </c>
      <c r="R1231" t="str">
        <f t="shared" si="116"/>
        <v>Low</v>
      </c>
      <c r="S1231" s="23">
        <f t="shared" si="117"/>
        <v>2023</v>
      </c>
      <c r="T1231" s="23">
        <f t="shared" si="118"/>
        <v>11</v>
      </c>
      <c r="U1231" t="str">
        <f t="shared" si="119"/>
        <v>Nov-2023</v>
      </c>
    </row>
    <row r="1232" spans="1:21" x14ac:dyDescent="0.3">
      <c r="A1232" t="s">
        <v>2949</v>
      </c>
      <c r="B1232" s="22">
        <v>45807</v>
      </c>
      <c r="C1232" s="22">
        <v>45814</v>
      </c>
      <c r="D1232" s="23" t="s">
        <v>78</v>
      </c>
      <c r="E1232" s="23" t="s">
        <v>1635</v>
      </c>
      <c r="F1232" s="23" t="s">
        <v>80</v>
      </c>
      <c r="G1232" s="23" t="s">
        <v>81</v>
      </c>
      <c r="H1232" s="23" t="s">
        <v>186</v>
      </c>
      <c r="I1232" s="23" t="s">
        <v>118</v>
      </c>
      <c r="J1232" s="23" t="s">
        <v>230</v>
      </c>
      <c r="K1232" s="23" t="s">
        <v>356</v>
      </c>
      <c r="L1232" s="24">
        <v>63041.919999999998</v>
      </c>
      <c r="M1232">
        <v>8</v>
      </c>
      <c r="N1232" s="25">
        <v>0.15</v>
      </c>
      <c r="O1232" s="24">
        <v>8713.33</v>
      </c>
      <c r="P1232" s="26">
        <f t="shared" si="114"/>
        <v>0.13821485766930958</v>
      </c>
      <c r="Q1232" t="str">
        <f t="shared" si="115"/>
        <v>Low</v>
      </c>
      <c r="R1232" t="str">
        <f t="shared" si="116"/>
        <v>Medium</v>
      </c>
      <c r="S1232" s="23">
        <f t="shared" si="117"/>
        <v>2025</v>
      </c>
      <c r="T1232" s="23">
        <f t="shared" si="118"/>
        <v>5</v>
      </c>
      <c r="U1232" t="str">
        <f t="shared" si="119"/>
        <v>May-2025</v>
      </c>
    </row>
    <row r="1233" spans="1:21" x14ac:dyDescent="0.3">
      <c r="A1233" t="s">
        <v>2950</v>
      </c>
      <c r="B1233" s="22">
        <v>45706</v>
      </c>
      <c r="C1233" s="22">
        <v>45709</v>
      </c>
      <c r="D1233" s="23" t="s">
        <v>50</v>
      </c>
      <c r="E1233" s="23" t="s">
        <v>1979</v>
      </c>
      <c r="F1233" s="23" t="s">
        <v>71</v>
      </c>
      <c r="G1233" s="23" t="s">
        <v>72</v>
      </c>
      <c r="H1233" s="23" t="s">
        <v>73</v>
      </c>
      <c r="I1233" s="23" t="s">
        <v>83</v>
      </c>
      <c r="J1233" s="23" t="s">
        <v>449</v>
      </c>
      <c r="K1233" s="23" t="s">
        <v>775</v>
      </c>
      <c r="L1233" s="24">
        <v>47481.45</v>
      </c>
      <c r="M1233">
        <v>5</v>
      </c>
      <c r="N1233" s="25">
        <v>0</v>
      </c>
      <c r="O1233" s="24">
        <v>8573.3700000000008</v>
      </c>
      <c r="P1233" s="26">
        <f t="shared" si="114"/>
        <v>0.18056251441352361</v>
      </c>
      <c r="Q1233" t="str">
        <f t="shared" si="115"/>
        <v>Low</v>
      </c>
      <c r="R1233" t="str">
        <f t="shared" si="116"/>
        <v>None</v>
      </c>
      <c r="S1233" s="23">
        <f t="shared" si="117"/>
        <v>2025</v>
      </c>
      <c r="T1233" s="23">
        <f t="shared" si="118"/>
        <v>2</v>
      </c>
      <c r="U1233" t="str">
        <f t="shared" si="119"/>
        <v>Feb-2025</v>
      </c>
    </row>
    <row r="1234" spans="1:21" x14ac:dyDescent="0.3">
      <c r="A1234" t="s">
        <v>2951</v>
      </c>
      <c r="B1234" s="22">
        <v>45611</v>
      </c>
      <c r="C1234" s="22">
        <v>45618</v>
      </c>
      <c r="D1234" s="23" t="s">
        <v>50</v>
      </c>
      <c r="E1234" s="23" t="s">
        <v>569</v>
      </c>
      <c r="F1234" s="23" t="s">
        <v>80</v>
      </c>
      <c r="G1234" s="23" t="s">
        <v>63</v>
      </c>
      <c r="H1234" s="23" t="s">
        <v>172</v>
      </c>
      <c r="I1234" s="23" t="s">
        <v>55</v>
      </c>
      <c r="J1234" s="23" t="s">
        <v>65</v>
      </c>
      <c r="K1234" s="23" t="s">
        <v>325</v>
      </c>
      <c r="L1234" s="24">
        <v>36930.699999999997</v>
      </c>
      <c r="M1234">
        <v>10</v>
      </c>
      <c r="N1234" s="25">
        <v>0</v>
      </c>
      <c r="O1234" s="24">
        <v>13978.18</v>
      </c>
      <c r="P1234" s="26">
        <f t="shared" si="114"/>
        <v>0.37849756435702547</v>
      </c>
      <c r="Q1234" t="str">
        <f t="shared" si="115"/>
        <v>High</v>
      </c>
      <c r="R1234" t="str">
        <f t="shared" si="116"/>
        <v>None</v>
      </c>
      <c r="S1234" s="23">
        <f t="shared" si="117"/>
        <v>2024</v>
      </c>
      <c r="T1234" s="23">
        <f t="shared" si="118"/>
        <v>11</v>
      </c>
      <c r="U1234" t="str">
        <f t="shared" si="119"/>
        <v>Nov-2024</v>
      </c>
    </row>
    <row r="1235" spans="1:21" x14ac:dyDescent="0.3">
      <c r="A1235" t="s">
        <v>2953</v>
      </c>
      <c r="B1235" s="22">
        <v>45307</v>
      </c>
      <c r="C1235" s="22">
        <v>45309</v>
      </c>
      <c r="D1235" s="23" t="s">
        <v>102</v>
      </c>
      <c r="E1235" s="23" t="s">
        <v>1199</v>
      </c>
      <c r="F1235" s="23" t="s">
        <v>71</v>
      </c>
      <c r="G1235" s="23" t="s">
        <v>72</v>
      </c>
      <c r="H1235" s="23" t="s">
        <v>346</v>
      </c>
      <c r="I1235" s="23" t="s">
        <v>55</v>
      </c>
      <c r="J1235" s="23" t="s">
        <v>141</v>
      </c>
      <c r="K1235" s="23" t="s">
        <v>978</v>
      </c>
      <c r="L1235" s="24">
        <v>7147.56</v>
      </c>
      <c r="M1235">
        <v>4</v>
      </c>
      <c r="N1235" s="25">
        <v>0.25</v>
      </c>
      <c r="O1235" s="24">
        <v>1911.74</v>
      </c>
      <c r="P1235" s="26">
        <f t="shared" si="114"/>
        <v>0.26746749939839609</v>
      </c>
      <c r="Q1235" t="str">
        <f t="shared" si="115"/>
        <v>Medium</v>
      </c>
      <c r="R1235" t="str">
        <f t="shared" si="116"/>
        <v>High</v>
      </c>
      <c r="S1235" s="23">
        <f t="shared" si="117"/>
        <v>2024</v>
      </c>
      <c r="T1235" s="23">
        <f t="shared" si="118"/>
        <v>1</v>
      </c>
      <c r="U1235" t="str">
        <f t="shared" si="119"/>
        <v>Jan-2024</v>
      </c>
    </row>
    <row r="1236" spans="1:21" x14ac:dyDescent="0.3">
      <c r="A1236" t="s">
        <v>2954</v>
      </c>
      <c r="B1236" s="22">
        <v>45830</v>
      </c>
      <c r="C1236" s="22">
        <v>45832</v>
      </c>
      <c r="D1236" s="23" t="s">
        <v>102</v>
      </c>
      <c r="E1236" s="23" t="s">
        <v>1882</v>
      </c>
      <c r="F1236" s="23" t="s">
        <v>52</v>
      </c>
      <c r="G1236" s="23" t="s">
        <v>53</v>
      </c>
      <c r="H1236" s="23" t="s">
        <v>246</v>
      </c>
      <c r="I1236" s="23" t="s">
        <v>96</v>
      </c>
      <c r="J1236" s="23" t="s">
        <v>97</v>
      </c>
      <c r="K1236" s="23" t="s">
        <v>98</v>
      </c>
      <c r="L1236" s="24">
        <v>14405.04</v>
      </c>
      <c r="M1236">
        <v>1</v>
      </c>
      <c r="N1236" s="25">
        <v>0.1</v>
      </c>
      <c r="O1236" s="24">
        <v>2097.89</v>
      </c>
      <c r="P1236" s="26">
        <f t="shared" si="114"/>
        <v>0.14563583301400063</v>
      </c>
      <c r="Q1236" t="str">
        <f t="shared" si="115"/>
        <v>Low</v>
      </c>
      <c r="R1236" t="str">
        <f t="shared" si="116"/>
        <v>Low</v>
      </c>
      <c r="S1236" s="23">
        <f t="shared" si="117"/>
        <v>2025</v>
      </c>
      <c r="T1236" s="23">
        <f t="shared" si="118"/>
        <v>6</v>
      </c>
      <c r="U1236" t="str">
        <f t="shared" si="119"/>
        <v>Jun-2025</v>
      </c>
    </row>
    <row r="1237" spans="1:21" x14ac:dyDescent="0.3">
      <c r="A1237" t="s">
        <v>2955</v>
      </c>
      <c r="B1237" s="22">
        <v>44868</v>
      </c>
      <c r="C1237" s="22">
        <v>44874</v>
      </c>
      <c r="D1237" s="23" t="s">
        <v>50</v>
      </c>
      <c r="E1237" s="23" t="s">
        <v>1199</v>
      </c>
      <c r="F1237" s="23" t="s">
        <v>52</v>
      </c>
      <c r="G1237" s="23" t="s">
        <v>72</v>
      </c>
      <c r="H1237" s="23" t="s">
        <v>104</v>
      </c>
      <c r="I1237" s="23" t="s">
        <v>96</v>
      </c>
      <c r="J1237" s="23" t="s">
        <v>166</v>
      </c>
      <c r="K1237" s="23" t="s">
        <v>762</v>
      </c>
      <c r="L1237" s="24">
        <v>128070.27</v>
      </c>
      <c r="M1237">
        <v>9</v>
      </c>
      <c r="N1237" s="25">
        <v>0</v>
      </c>
      <c r="O1237" s="24">
        <v>28941.360000000001</v>
      </c>
      <c r="P1237" s="26">
        <f t="shared" si="114"/>
        <v>0.22598031533782195</v>
      </c>
      <c r="Q1237" t="str">
        <f t="shared" si="115"/>
        <v>Medium</v>
      </c>
      <c r="R1237" t="str">
        <f t="shared" si="116"/>
        <v>None</v>
      </c>
      <c r="S1237" s="23">
        <f t="shared" si="117"/>
        <v>2022</v>
      </c>
      <c r="T1237" s="23">
        <f t="shared" si="118"/>
        <v>11</v>
      </c>
      <c r="U1237" t="str">
        <f t="shared" si="119"/>
        <v>Nov-2022</v>
      </c>
    </row>
    <row r="1238" spans="1:21" x14ac:dyDescent="0.3">
      <c r="A1238" t="s">
        <v>2956</v>
      </c>
      <c r="B1238" s="22">
        <v>45634</v>
      </c>
      <c r="C1238" s="22">
        <v>45638</v>
      </c>
      <c r="D1238" s="23" t="s">
        <v>50</v>
      </c>
      <c r="E1238" s="23" t="s">
        <v>1303</v>
      </c>
      <c r="F1238" s="23" t="s">
        <v>71</v>
      </c>
      <c r="G1238" s="23" t="s">
        <v>81</v>
      </c>
      <c r="H1238" s="23" t="s">
        <v>95</v>
      </c>
      <c r="I1238" s="23" t="s">
        <v>118</v>
      </c>
      <c r="J1238" s="23" t="s">
        <v>303</v>
      </c>
      <c r="K1238" s="23" t="s">
        <v>304</v>
      </c>
      <c r="L1238" s="24">
        <v>71967.509999999995</v>
      </c>
      <c r="M1238">
        <v>9</v>
      </c>
      <c r="N1238" s="25">
        <v>0.1</v>
      </c>
      <c r="O1238" s="24">
        <v>19395.71</v>
      </c>
      <c r="P1238" s="26">
        <f t="shared" si="114"/>
        <v>0.2695064759083648</v>
      </c>
      <c r="Q1238" t="str">
        <f t="shared" si="115"/>
        <v>Medium</v>
      </c>
      <c r="R1238" t="str">
        <f t="shared" si="116"/>
        <v>Low</v>
      </c>
      <c r="S1238" s="23">
        <f t="shared" si="117"/>
        <v>2024</v>
      </c>
      <c r="T1238" s="23">
        <f t="shared" si="118"/>
        <v>12</v>
      </c>
      <c r="U1238" t="str">
        <f t="shared" si="119"/>
        <v>Dec-2024</v>
      </c>
    </row>
    <row r="1239" spans="1:21" x14ac:dyDescent="0.3">
      <c r="A1239" t="s">
        <v>2957</v>
      </c>
      <c r="B1239" s="22">
        <v>44842</v>
      </c>
      <c r="C1239" s="22">
        <v>44845</v>
      </c>
      <c r="D1239" s="23" t="s">
        <v>102</v>
      </c>
      <c r="E1239" s="23" t="s">
        <v>1108</v>
      </c>
      <c r="F1239" s="23" t="s">
        <v>71</v>
      </c>
      <c r="G1239" s="23" t="s">
        <v>179</v>
      </c>
      <c r="H1239" s="23" t="s">
        <v>236</v>
      </c>
      <c r="I1239" s="23" t="s">
        <v>96</v>
      </c>
      <c r="J1239" s="23" t="s">
        <v>166</v>
      </c>
      <c r="K1239" s="23" t="s">
        <v>337</v>
      </c>
      <c r="L1239" s="24">
        <v>64831.85</v>
      </c>
      <c r="M1239">
        <v>5</v>
      </c>
      <c r="N1239" s="25">
        <v>0.05</v>
      </c>
      <c r="O1239" s="24">
        <v>17049.54</v>
      </c>
      <c r="P1239" s="26">
        <f t="shared" si="114"/>
        <v>0.26298092681297852</v>
      </c>
      <c r="Q1239" t="str">
        <f t="shared" si="115"/>
        <v>Medium</v>
      </c>
      <c r="R1239" t="str">
        <f t="shared" si="116"/>
        <v>Low</v>
      </c>
      <c r="S1239" s="23">
        <f t="shared" si="117"/>
        <v>2022</v>
      </c>
      <c r="T1239" s="23">
        <f t="shared" si="118"/>
        <v>10</v>
      </c>
      <c r="U1239" t="str">
        <f t="shared" si="119"/>
        <v>Oct-2022</v>
      </c>
    </row>
    <row r="1240" spans="1:21" x14ac:dyDescent="0.3">
      <c r="A1240" t="s">
        <v>2958</v>
      </c>
      <c r="B1240" s="22">
        <v>45253</v>
      </c>
      <c r="C1240" s="22">
        <v>45258</v>
      </c>
      <c r="D1240" s="23" t="s">
        <v>78</v>
      </c>
      <c r="E1240" s="23" t="s">
        <v>2153</v>
      </c>
      <c r="F1240" s="23" t="s">
        <v>80</v>
      </c>
      <c r="G1240" s="23" t="s">
        <v>72</v>
      </c>
      <c r="H1240" s="23" t="s">
        <v>346</v>
      </c>
      <c r="I1240" s="23" t="s">
        <v>118</v>
      </c>
      <c r="J1240" s="23" t="s">
        <v>230</v>
      </c>
      <c r="K1240" s="23" t="s">
        <v>231</v>
      </c>
      <c r="L1240" s="24">
        <v>44628.800000000003</v>
      </c>
      <c r="M1240">
        <v>10</v>
      </c>
      <c r="N1240" s="25">
        <v>0.2</v>
      </c>
      <c r="O1240" s="24">
        <v>13130.71</v>
      </c>
      <c r="P1240" s="26">
        <f t="shared" si="114"/>
        <v>0.29422054816620652</v>
      </c>
      <c r="Q1240" t="str">
        <f t="shared" si="115"/>
        <v>Medium</v>
      </c>
      <c r="R1240" t="str">
        <f t="shared" si="116"/>
        <v>Medium</v>
      </c>
      <c r="S1240" s="23">
        <f t="shared" si="117"/>
        <v>2023</v>
      </c>
      <c r="T1240" s="23">
        <f t="shared" si="118"/>
        <v>11</v>
      </c>
      <c r="U1240" t="str">
        <f t="shared" si="119"/>
        <v>Nov-2023</v>
      </c>
    </row>
    <row r="1241" spans="1:21" x14ac:dyDescent="0.3">
      <c r="A1241" t="s">
        <v>2959</v>
      </c>
      <c r="B1241" s="22">
        <v>45820</v>
      </c>
      <c r="C1241" s="22">
        <v>45821</v>
      </c>
      <c r="D1241" s="23" t="s">
        <v>50</v>
      </c>
      <c r="E1241" s="23" t="s">
        <v>2647</v>
      </c>
      <c r="F1241" s="23" t="s">
        <v>52</v>
      </c>
      <c r="G1241" s="23" t="s">
        <v>53</v>
      </c>
      <c r="H1241" s="23" t="s">
        <v>54</v>
      </c>
      <c r="I1241" s="23" t="s">
        <v>55</v>
      </c>
      <c r="J1241" s="23" t="s">
        <v>173</v>
      </c>
      <c r="K1241" s="23" t="s">
        <v>174</v>
      </c>
      <c r="L1241" s="24">
        <v>28565.25</v>
      </c>
      <c r="M1241">
        <v>5</v>
      </c>
      <c r="N1241" s="25">
        <v>0.05</v>
      </c>
      <c r="O1241" s="24">
        <v>6876.98</v>
      </c>
      <c r="P1241" s="26">
        <f t="shared" si="114"/>
        <v>0.24074636140065286</v>
      </c>
      <c r="Q1241" t="str">
        <f t="shared" si="115"/>
        <v>Medium</v>
      </c>
      <c r="R1241" t="str">
        <f t="shared" si="116"/>
        <v>Low</v>
      </c>
      <c r="S1241" s="23">
        <f t="shared" si="117"/>
        <v>2025</v>
      </c>
      <c r="T1241" s="23">
        <f t="shared" si="118"/>
        <v>6</v>
      </c>
      <c r="U1241" t="str">
        <f t="shared" si="119"/>
        <v>Jun-2025</v>
      </c>
    </row>
    <row r="1242" spans="1:21" x14ac:dyDescent="0.3">
      <c r="A1242" t="s">
        <v>2960</v>
      </c>
      <c r="B1242" s="22">
        <v>45037</v>
      </c>
      <c r="C1242" s="22">
        <v>45038</v>
      </c>
      <c r="D1242" s="23" t="s">
        <v>61</v>
      </c>
      <c r="E1242" s="23" t="s">
        <v>680</v>
      </c>
      <c r="F1242" s="23" t="s">
        <v>71</v>
      </c>
      <c r="G1242" s="23" t="s">
        <v>72</v>
      </c>
      <c r="H1242" s="23" t="s">
        <v>117</v>
      </c>
      <c r="I1242" s="23" t="s">
        <v>83</v>
      </c>
      <c r="J1242" s="23" t="s">
        <v>449</v>
      </c>
      <c r="K1242" s="23" t="s">
        <v>450</v>
      </c>
      <c r="L1242" s="24">
        <v>43870.98</v>
      </c>
      <c r="M1242">
        <v>6</v>
      </c>
      <c r="N1242" s="25">
        <v>0.2</v>
      </c>
      <c r="O1242" s="24">
        <v>12247.98</v>
      </c>
      <c r="P1242" s="26">
        <f t="shared" si="114"/>
        <v>0.27918181905213879</v>
      </c>
      <c r="Q1242" t="str">
        <f t="shared" si="115"/>
        <v>Medium</v>
      </c>
      <c r="R1242" t="str">
        <f t="shared" si="116"/>
        <v>Medium</v>
      </c>
      <c r="S1242" s="23">
        <f t="shared" si="117"/>
        <v>2023</v>
      </c>
      <c r="T1242" s="23">
        <f t="shared" si="118"/>
        <v>4</v>
      </c>
      <c r="U1242" t="str">
        <f t="shared" si="119"/>
        <v>Apr-2023</v>
      </c>
    </row>
    <row r="1243" spans="1:21" x14ac:dyDescent="0.3">
      <c r="A1243" t="s">
        <v>2962</v>
      </c>
      <c r="B1243" s="22">
        <v>45858</v>
      </c>
      <c r="C1243" s="22">
        <v>45862</v>
      </c>
      <c r="D1243" s="23" t="s">
        <v>61</v>
      </c>
      <c r="E1243" s="23" t="s">
        <v>707</v>
      </c>
      <c r="F1243" s="23" t="s">
        <v>71</v>
      </c>
      <c r="G1243" s="23" t="s">
        <v>72</v>
      </c>
      <c r="H1243" s="23" t="s">
        <v>346</v>
      </c>
      <c r="I1243" s="23" t="s">
        <v>96</v>
      </c>
      <c r="J1243" s="23" t="s">
        <v>166</v>
      </c>
      <c r="K1243" s="23" t="s">
        <v>167</v>
      </c>
      <c r="L1243" s="24">
        <v>115630.48</v>
      </c>
      <c r="M1243">
        <v>8</v>
      </c>
      <c r="N1243" s="25">
        <v>0.25</v>
      </c>
      <c r="O1243" s="24">
        <v>13215.2</v>
      </c>
      <c r="P1243" s="26">
        <f t="shared" si="114"/>
        <v>0.11428820497847973</v>
      </c>
      <c r="Q1243" t="str">
        <f t="shared" si="115"/>
        <v>Low</v>
      </c>
      <c r="R1243" t="str">
        <f t="shared" si="116"/>
        <v>High</v>
      </c>
      <c r="S1243" s="23">
        <f t="shared" si="117"/>
        <v>2025</v>
      </c>
      <c r="T1243" s="23">
        <f t="shared" si="118"/>
        <v>7</v>
      </c>
      <c r="U1243" t="str">
        <f t="shared" si="119"/>
        <v>Jul-2025</v>
      </c>
    </row>
    <row r="1244" spans="1:21" x14ac:dyDescent="0.3">
      <c r="A1244" t="s">
        <v>2963</v>
      </c>
      <c r="B1244" s="22">
        <v>45016</v>
      </c>
      <c r="C1244" s="22">
        <v>45020</v>
      </c>
      <c r="D1244" s="23" t="s">
        <v>102</v>
      </c>
      <c r="E1244" s="23" t="s">
        <v>411</v>
      </c>
      <c r="F1244" s="23" t="s">
        <v>80</v>
      </c>
      <c r="G1244" s="23" t="s">
        <v>63</v>
      </c>
      <c r="H1244" s="23" t="s">
        <v>172</v>
      </c>
      <c r="I1244" s="23" t="s">
        <v>55</v>
      </c>
      <c r="J1244" s="23" t="s">
        <v>65</v>
      </c>
      <c r="K1244" s="23" t="s">
        <v>325</v>
      </c>
      <c r="L1244" s="24">
        <v>132974.01</v>
      </c>
      <c r="M1244">
        <v>9</v>
      </c>
      <c r="N1244" s="25">
        <v>0.25</v>
      </c>
      <c r="O1244" s="24">
        <v>35710.78</v>
      </c>
      <c r="P1244" s="26">
        <f t="shared" si="114"/>
        <v>0.26855458446353536</v>
      </c>
      <c r="Q1244" t="str">
        <f t="shared" si="115"/>
        <v>Medium</v>
      </c>
      <c r="R1244" t="str">
        <f t="shared" si="116"/>
        <v>High</v>
      </c>
      <c r="S1244" s="23">
        <f t="shared" si="117"/>
        <v>2023</v>
      </c>
      <c r="T1244" s="23">
        <f t="shared" si="118"/>
        <v>3</v>
      </c>
      <c r="U1244" t="str">
        <f t="shared" si="119"/>
        <v>Mar-2023</v>
      </c>
    </row>
    <row r="1245" spans="1:21" x14ac:dyDescent="0.3">
      <c r="A1245" t="s">
        <v>2964</v>
      </c>
      <c r="B1245" s="22">
        <v>45317</v>
      </c>
      <c r="C1245" s="22">
        <v>45320</v>
      </c>
      <c r="D1245" s="23" t="s">
        <v>61</v>
      </c>
      <c r="E1245" s="23" t="s">
        <v>1310</v>
      </c>
      <c r="F1245" s="23" t="s">
        <v>52</v>
      </c>
      <c r="G1245" s="23" t="s">
        <v>53</v>
      </c>
      <c r="H1245" s="23" t="s">
        <v>54</v>
      </c>
      <c r="I1245" s="23" t="s">
        <v>83</v>
      </c>
      <c r="J1245" s="23" t="s">
        <v>156</v>
      </c>
      <c r="K1245" s="23" t="s">
        <v>157</v>
      </c>
      <c r="L1245" s="24">
        <v>9488.0400000000009</v>
      </c>
      <c r="M1245">
        <v>3</v>
      </c>
      <c r="N1245" s="25">
        <v>0.05</v>
      </c>
      <c r="O1245" s="24">
        <v>1625.47</v>
      </c>
      <c r="P1245" s="26">
        <f t="shared" si="114"/>
        <v>0.1713177853381731</v>
      </c>
      <c r="Q1245" t="str">
        <f t="shared" si="115"/>
        <v>Low</v>
      </c>
      <c r="R1245" t="str">
        <f t="shared" si="116"/>
        <v>Low</v>
      </c>
      <c r="S1245" s="23">
        <f t="shared" si="117"/>
        <v>2024</v>
      </c>
      <c r="T1245" s="23">
        <f t="shared" si="118"/>
        <v>1</v>
      </c>
      <c r="U1245" t="str">
        <f t="shared" si="119"/>
        <v>Jan-2024</v>
      </c>
    </row>
    <row r="1246" spans="1:21" x14ac:dyDescent="0.3">
      <c r="A1246" t="s">
        <v>2966</v>
      </c>
      <c r="B1246" s="22">
        <v>45883</v>
      </c>
      <c r="C1246" s="22">
        <v>45884</v>
      </c>
      <c r="D1246" s="23" t="s">
        <v>78</v>
      </c>
      <c r="E1246" s="23" t="s">
        <v>904</v>
      </c>
      <c r="F1246" s="23" t="s">
        <v>52</v>
      </c>
      <c r="G1246" s="23" t="s">
        <v>63</v>
      </c>
      <c r="H1246" s="23" t="s">
        <v>213</v>
      </c>
      <c r="I1246" s="23" t="s">
        <v>55</v>
      </c>
      <c r="J1246" s="23" t="s">
        <v>65</v>
      </c>
      <c r="K1246" s="23" t="s">
        <v>66</v>
      </c>
      <c r="L1246" s="24">
        <v>37225.800000000003</v>
      </c>
      <c r="M1246">
        <v>5</v>
      </c>
      <c r="N1246" s="25">
        <v>0.05</v>
      </c>
      <c r="O1246" s="24">
        <v>7801.9</v>
      </c>
      <c r="P1246" s="26">
        <f t="shared" si="114"/>
        <v>0.20958313857593386</v>
      </c>
      <c r="Q1246" t="str">
        <f t="shared" si="115"/>
        <v>Medium</v>
      </c>
      <c r="R1246" t="str">
        <f t="shared" si="116"/>
        <v>Low</v>
      </c>
      <c r="S1246" s="23">
        <f t="shared" si="117"/>
        <v>2025</v>
      </c>
      <c r="T1246" s="23">
        <f t="shared" si="118"/>
        <v>8</v>
      </c>
      <c r="U1246" t="str">
        <f t="shared" si="119"/>
        <v>Aug-2025</v>
      </c>
    </row>
    <row r="1247" spans="1:21" x14ac:dyDescent="0.3">
      <c r="A1247" t="s">
        <v>2967</v>
      </c>
      <c r="B1247" s="22">
        <v>45510</v>
      </c>
      <c r="C1247" s="22">
        <v>45513</v>
      </c>
      <c r="D1247" s="23" t="s">
        <v>50</v>
      </c>
      <c r="E1247" s="23" t="s">
        <v>1422</v>
      </c>
      <c r="F1247" s="23" t="s">
        <v>71</v>
      </c>
      <c r="G1247" s="23" t="s">
        <v>63</v>
      </c>
      <c r="H1247" s="23" t="s">
        <v>213</v>
      </c>
      <c r="I1247" s="23" t="s">
        <v>96</v>
      </c>
      <c r="J1247" s="23" t="s">
        <v>135</v>
      </c>
      <c r="K1247" s="23" t="s">
        <v>395</v>
      </c>
      <c r="L1247" s="24">
        <v>43831.08</v>
      </c>
      <c r="M1247">
        <v>6</v>
      </c>
      <c r="N1247" s="25">
        <v>0.1</v>
      </c>
      <c r="O1247" s="24">
        <v>13211.71</v>
      </c>
      <c r="P1247" s="26">
        <f t="shared" si="114"/>
        <v>0.30142332792164828</v>
      </c>
      <c r="Q1247" t="str">
        <f t="shared" si="115"/>
        <v>High</v>
      </c>
      <c r="R1247" t="str">
        <f t="shared" si="116"/>
        <v>Low</v>
      </c>
      <c r="S1247" s="23">
        <f t="shared" si="117"/>
        <v>2024</v>
      </c>
      <c r="T1247" s="23">
        <f t="shared" si="118"/>
        <v>8</v>
      </c>
      <c r="U1247" t="str">
        <f t="shared" si="119"/>
        <v>Aug-2024</v>
      </c>
    </row>
    <row r="1248" spans="1:21" x14ac:dyDescent="0.3">
      <c r="A1248" t="s">
        <v>2968</v>
      </c>
      <c r="B1248" s="22">
        <v>45305</v>
      </c>
      <c r="C1248" s="22">
        <v>45310</v>
      </c>
      <c r="D1248" s="23" t="s">
        <v>78</v>
      </c>
      <c r="E1248" s="23" t="s">
        <v>1036</v>
      </c>
      <c r="F1248" s="23" t="s">
        <v>71</v>
      </c>
      <c r="G1248" s="23" t="s">
        <v>53</v>
      </c>
      <c r="H1248" s="23" t="s">
        <v>54</v>
      </c>
      <c r="I1248" s="23" t="s">
        <v>118</v>
      </c>
      <c r="J1248" s="23" t="s">
        <v>303</v>
      </c>
      <c r="K1248" s="23" t="s">
        <v>421</v>
      </c>
      <c r="L1248" s="24">
        <v>15523.48</v>
      </c>
      <c r="M1248">
        <v>2</v>
      </c>
      <c r="N1248" s="25">
        <v>0.25</v>
      </c>
      <c r="O1248" s="24">
        <v>2497.63</v>
      </c>
      <c r="P1248" s="26">
        <f t="shared" si="114"/>
        <v>0.16089369136301912</v>
      </c>
      <c r="Q1248" t="str">
        <f t="shared" si="115"/>
        <v>Low</v>
      </c>
      <c r="R1248" t="str">
        <f t="shared" si="116"/>
        <v>High</v>
      </c>
      <c r="S1248" s="23">
        <f t="shared" si="117"/>
        <v>2024</v>
      </c>
      <c r="T1248" s="23">
        <f t="shared" si="118"/>
        <v>1</v>
      </c>
      <c r="U1248" t="str">
        <f t="shared" si="119"/>
        <v>Jan-2024</v>
      </c>
    </row>
    <row r="1249" spans="1:21" x14ac:dyDescent="0.3">
      <c r="A1249" t="s">
        <v>2969</v>
      </c>
      <c r="B1249" s="22">
        <v>45345</v>
      </c>
      <c r="C1249" s="22">
        <v>45351</v>
      </c>
      <c r="D1249" s="23" t="s">
        <v>61</v>
      </c>
      <c r="E1249" s="23" t="s">
        <v>510</v>
      </c>
      <c r="F1249" s="23" t="s">
        <v>52</v>
      </c>
      <c r="G1249" s="23" t="s">
        <v>179</v>
      </c>
      <c r="H1249" s="23" t="s">
        <v>180</v>
      </c>
      <c r="I1249" s="23" t="s">
        <v>96</v>
      </c>
      <c r="J1249" s="23" t="s">
        <v>111</v>
      </c>
      <c r="K1249" s="23" t="s">
        <v>225</v>
      </c>
      <c r="L1249" s="24">
        <v>22385.040000000001</v>
      </c>
      <c r="M1249">
        <v>8</v>
      </c>
      <c r="N1249" s="25">
        <v>0.15</v>
      </c>
      <c r="O1249" s="24">
        <v>4340.68</v>
      </c>
      <c r="P1249" s="26">
        <f t="shared" si="114"/>
        <v>0.1939098612287492</v>
      </c>
      <c r="Q1249" t="str">
        <f t="shared" si="115"/>
        <v>Low</v>
      </c>
      <c r="R1249" t="str">
        <f t="shared" si="116"/>
        <v>Medium</v>
      </c>
      <c r="S1249" s="23">
        <f t="shared" si="117"/>
        <v>2024</v>
      </c>
      <c r="T1249" s="23">
        <f t="shared" si="118"/>
        <v>2</v>
      </c>
      <c r="U1249" t="str">
        <f t="shared" si="119"/>
        <v>Feb-2024</v>
      </c>
    </row>
    <row r="1250" spans="1:21" x14ac:dyDescent="0.3">
      <c r="A1250" t="s">
        <v>2970</v>
      </c>
      <c r="B1250" s="22">
        <v>44968</v>
      </c>
      <c r="C1250" s="22">
        <v>44972</v>
      </c>
      <c r="D1250" s="23" t="s">
        <v>61</v>
      </c>
      <c r="E1250" s="23" t="s">
        <v>274</v>
      </c>
      <c r="F1250" s="23" t="s">
        <v>52</v>
      </c>
      <c r="G1250" s="23" t="s">
        <v>81</v>
      </c>
      <c r="H1250" s="23" t="s">
        <v>95</v>
      </c>
      <c r="I1250" s="23" t="s">
        <v>83</v>
      </c>
      <c r="J1250" s="23" t="s">
        <v>156</v>
      </c>
      <c r="K1250" s="23" t="s">
        <v>157</v>
      </c>
      <c r="L1250" s="24">
        <v>143368.5</v>
      </c>
      <c r="M1250">
        <v>10</v>
      </c>
      <c r="N1250" s="25">
        <v>0.2</v>
      </c>
      <c r="O1250" s="24">
        <v>39738.92</v>
      </c>
      <c r="P1250" s="26">
        <f t="shared" si="114"/>
        <v>0.27718027321203748</v>
      </c>
      <c r="Q1250" t="str">
        <f t="shared" si="115"/>
        <v>Medium</v>
      </c>
      <c r="R1250" t="str">
        <f t="shared" si="116"/>
        <v>Medium</v>
      </c>
      <c r="S1250" s="23">
        <f t="shared" si="117"/>
        <v>2023</v>
      </c>
      <c r="T1250" s="23">
        <f t="shared" si="118"/>
        <v>2</v>
      </c>
      <c r="U1250" t="str">
        <f t="shared" si="119"/>
        <v>Feb-2023</v>
      </c>
    </row>
    <row r="1251" spans="1:21" x14ac:dyDescent="0.3">
      <c r="A1251" t="s">
        <v>2971</v>
      </c>
      <c r="B1251" s="22">
        <v>45405</v>
      </c>
      <c r="C1251" s="22">
        <v>45407</v>
      </c>
      <c r="D1251" s="23" t="s">
        <v>50</v>
      </c>
      <c r="E1251" s="23" t="s">
        <v>2647</v>
      </c>
      <c r="F1251" s="23" t="s">
        <v>80</v>
      </c>
      <c r="G1251" s="23" t="s">
        <v>179</v>
      </c>
      <c r="H1251" s="23" t="s">
        <v>180</v>
      </c>
      <c r="I1251" s="23" t="s">
        <v>118</v>
      </c>
      <c r="J1251" s="23" t="s">
        <v>303</v>
      </c>
      <c r="K1251" s="23" t="s">
        <v>421</v>
      </c>
      <c r="L1251" s="24">
        <v>20963.88</v>
      </c>
      <c r="M1251">
        <v>9</v>
      </c>
      <c r="N1251" s="25">
        <v>0.05</v>
      </c>
      <c r="O1251" s="24">
        <v>6347.61</v>
      </c>
      <c r="P1251" s="26">
        <f t="shared" si="114"/>
        <v>0.30278793811069321</v>
      </c>
      <c r="Q1251" t="str">
        <f t="shared" si="115"/>
        <v>High</v>
      </c>
      <c r="R1251" t="str">
        <f t="shared" si="116"/>
        <v>Low</v>
      </c>
      <c r="S1251" s="23">
        <f t="shared" si="117"/>
        <v>2024</v>
      </c>
      <c r="T1251" s="23">
        <f t="shared" si="118"/>
        <v>4</v>
      </c>
      <c r="U1251" t="str">
        <f t="shared" si="119"/>
        <v>Apr-2024</v>
      </c>
    </row>
    <row r="1252" spans="1:21" x14ac:dyDescent="0.3">
      <c r="A1252" t="s">
        <v>2972</v>
      </c>
      <c r="B1252" s="22">
        <v>45306</v>
      </c>
      <c r="C1252" s="22">
        <v>45312</v>
      </c>
      <c r="D1252" s="23" t="s">
        <v>61</v>
      </c>
      <c r="E1252" s="23" t="s">
        <v>1367</v>
      </c>
      <c r="F1252" s="23" t="s">
        <v>52</v>
      </c>
      <c r="G1252" s="23" t="s">
        <v>72</v>
      </c>
      <c r="H1252" s="23" t="s">
        <v>73</v>
      </c>
      <c r="I1252" s="23" t="s">
        <v>118</v>
      </c>
      <c r="J1252" s="23" t="s">
        <v>119</v>
      </c>
      <c r="K1252" s="23" t="s">
        <v>120</v>
      </c>
      <c r="L1252" s="24">
        <v>87414.64</v>
      </c>
      <c r="M1252">
        <v>8</v>
      </c>
      <c r="N1252" s="25">
        <v>0.15</v>
      </c>
      <c r="O1252" s="24">
        <v>16028.62</v>
      </c>
      <c r="P1252" s="26">
        <f t="shared" si="114"/>
        <v>0.18336310714086337</v>
      </c>
      <c r="Q1252" t="str">
        <f t="shared" si="115"/>
        <v>Low</v>
      </c>
      <c r="R1252" t="str">
        <f t="shared" si="116"/>
        <v>Medium</v>
      </c>
      <c r="S1252" s="23">
        <f t="shared" si="117"/>
        <v>2024</v>
      </c>
      <c r="T1252" s="23">
        <f t="shared" si="118"/>
        <v>1</v>
      </c>
      <c r="U1252" t="str">
        <f t="shared" si="119"/>
        <v>Jan-2024</v>
      </c>
    </row>
    <row r="1253" spans="1:21" x14ac:dyDescent="0.3">
      <c r="A1253" t="s">
        <v>2973</v>
      </c>
      <c r="B1253" s="22">
        <v>45571</v>
      </c>
      <c r="C1253" s="22">
        <v>45573</v>
      </c>
      <c r="D1253" s="23" t="s">
        <v>61</v>
      </c>
      <c r="E1253" s="23" t="s">
        <v>513</v>
      </c>
      <c r="F1253" s="23" t="s">
        <v>52</v>
      </c>
      <c r="G1253" s="23" t="s">
        <v>81</v>
      </c>
      <c r="H1253" s="23" t="s">
        <v>95</v>
      </c>
      <c r="I1253" s="23" t="s">
        <v>118</v>
      </c>
      <c r="J1253" s="23" t="s">
        <v>230</v>
      </c>
      <c r="K1253" s="23" t="s">
        <v>231</v>
      </c>
      <c r="L1253" s="24">
        <v>73967.600000000006</v>
      </c>
      <c r="M1253">
        <v>8</v>
      </c>
      <c r="N1253" s="25">
        <v>0.25</v>
      </c>
      <c r="O1253" s="24">
        <v>20574.84</v>
      </c>
      <c r="P1253" s="26">
        <f t="shared" si="114"/>
        <v>0.27816016742465616</v>
      </c>
      <c r="Q1253" t="str">
        <f t="shared" si="115"/>
        <v>Medium</v>
      </c>
      <c r="R1253" t="str">
        <f t="shared" si="116"/>
        <v>High</v>
      </c>
      <c r="S1253" s="23">
        <f t="shared" si="117"/>
        <v>2024</v>
      </c>
      <c r="T1253" s="23">
        <f t="shared" si="118"/>
        <v>10</v>
      </c>
      <c r="U1253" t="str">
        <f t="shared" si="119"/>
        <v>Oct-2024</v>
      </c>
    </row>
    <row r="1254" spans="1:21" x14ac:dyDescent="0.3">
      <c r="A1254" t="s">
        <v>2975</v>
      </c>
      <c r="B1254" s="22">
        <v>45477</v>
      </c>
      <c r="C1254" s="22">
        <v>45482</v>
      </c>
      <c r="D1254" s="23" t="s">
        <v>102</v>
      </c>
      <c r="E1254" s="23" t="s">
        <v>487</v>
      </c>
      <c r="F1254" s="23" t="s">
        <v>80</v>
      </c>
      <c r="G1254" s="23" t="s">
        <v>53</v>
      </c>
      <c r="H1254" s="23" t="s">
        <v>246</v>
      </c>
      <c r="I1254" s="23" t="s">
        <v>55</v>
      </c>
      <c r="J1254" s="23" t="s">
        <v>65</v>
      </c>
      <c r="K1254" s="23" t="s">
        <v>130</v>
      </c>
      <c r="L1254" s="24">
        <v>23088.240000000002</v>
      </c>
      <c r="M1254">
        <v>6</v>
      </c>
      <c r="N1254" s="25">
        <v>0.2</v>
      </c>
      <c r="O1254" s="24">
        <v>5224.82</v>
      </c>
      <c r="P1254" s="26">
        <f t="shared" si="114"/>
        <v>0.22629789018132171</v>
      </c>
      <c r="Q1254" t="str">
        <f t="shared" si="115"/>
        <v>Medium</v>
      </c>
      <c r="R1254" t="str">
        <f t="shared" si="116"/>
        <v>Medium</v>
      </c>
      <c r="S1254" s="23">
        <f t="shared" si="117"/>
        <v>2024</v>
      </c>
      <c r="T1254" s="23">
        <f t="shared" si="118"/>
        <v>7</v>
      </c>
      <c r="U1254" t="str">
        <f t="shared" si="119"/>
        <v>Jul-2024</v>
      </c>
    </row>
    <row r="1255" spans="1:21" x14ac:dyDescent="0.3">
      <c r="A1255" t="s">
        <v>2976</v>
      </c>
      <c r="B1255" s="22">
        <v>45641</v>
      </c>
      <c r="C1255" s="22">
        <v>45645</v>
      </c>
      <c r="D1255" s="23" t="s">
        <v>50</v>
      </c>
      <c r="E1255" s="23" t="s">
        <v>1244</v>
      </c>
      <c r="F1255" s="23" t="s">
        <v>80</v>
      </c>
      <c r="G1255" s="23" t="s">
        <v>72</v>
      </c>
      <c r="H1255" s="23" t="s">
        <v>104</v>
      </c>
      <c r="I1255" s="23" t="s">
        <v>83</v>
      </c>
      <c r="J1255" s="23" t="s">
        <v>156</v>
      </c>
      <c r="K1255" s="23" t="s">
        <v>157</v>
      </c>
      <c r="L1255" s="24">
        <v>12222.35</v>
      </c>
      <c r="M1255">
        <v>1</v>
      </c>
      <c r="N1255" s="25">
        <v>0</v>
      </c>
      <c r="O1255" s="24">
        <v>4477.3</v>
      </c>
      <c r="P1255" s="26">
        <f t="shared" si="114"/>
        <v>0.36632071573797181</v>
      </c>
      <c r="Q1255" t="str">
        <f t="shared" si="115"/>
        <v>High</v>
      </c>
      <c r="R1255" t="str">
        <f t="shared" si="116"/>
        <v>None</v>
      </c>
      <c r="S1255" s="23">
        <f t="shared" si="117"/>
        <v>2024</v>
      </c>
      <c r="T1255" s="23">
        <f t="shared" si="118"/>
        <v>12</v>
      </c>
      <c r="U1255" t="str">
        <f t="shared" si="119"/>
        <v>Dec-2024</v>
      </c>
    </row>
    <row r="1256" spans="1:21" x14ac:dyDescent="0.3">
      <c r="A1256" t="s">
        <v>2978</v>
      </c>
      <c r="B1256" s="22">
        <v>45308</v>
      </c>
      <c r="C1256" s="22">
        <v>45312</v>
      </c>
      <c r="D1256" s="23" t="s">
        <v>50</v>
      </c>
      <c r="E1256" s="23" t="s">
        <v>711</v>
      </c>
      <c r="F1256" s="23" t="s">
        <v>52</v>
      </c>
      <c r="G1256" s="23" t="s">
        <v>81</v>
      </c>
      <c r="H1256" s="23" t="s">
        <v>82</v>
      </c>
      <c r="I1256" s="23" t="s">
        <v>118</v>
      </c>
      <c r="J1256" s="23" t="s">
        <v>119</v>
      </c>
      <c r="K1256" s="23" t="s">
        <v>270</v>
      </c>
      <c r="L1256" s="24">
        <v>63005.120000000003</v>
      </c>
      <c r="M1256">
        <v>8</v>
      </c>
      <c r="N1256" s="25">
        <v>0.2</v>
      </c>
      <c r="O1256" s="24">
        <v>9279.1</v>
      </c>
      <c r="P1256" s="26">
        <f t="shared" si="114"/>
        <v>0.14727533254440275</v>
      </c>
      <c r="Q1256" t="str">
        <f t="shared" si="115"/>
        <v>Low</v>
      </c>
      <c r="R1256" t="str">
        <f t="shared" si="116"/>
        <v>Medium</v>
      </c>
      <c r="S1256" s="23">
        <f t="shared" si="117"/>
        <v>2024</v>
      </c>
      <c r="T1256" s="23">
        <f t="shared" si="118"/>
        <v>1</v>
      </c>
      <c r="U1256" t="str">
        <f t="shared" si="119"/>
        <v>Jan-2024</v>
      </c>
    </row>
    <row r="1257" spans="1:21" x14ac:dyDescent="0.3">
      <c r="A1257" t="s">
        <v>2980</v>
      </c>
      <c r="B1257" s="22">
        <v>45459</v>
      </c>
      <c r="C1257" s="22">
        <v>45462</v>
      </c>
      <c r="D1257" s="23" t="s">
        <v>61</v>
      </c>
      <c r="E1257" s="23" t="s">
        <v>2752</v>
      </c>
      <c r="F1257" s="23" t="s">
        <v>71</v>
      </c>
      <c r="G1257" s="23" t="s">
        <v>53</v>
      </c>
      <c r="H1257" s="23" t="s">
        <v>110</v>
      </c>
      <c r="I1257" s="23" t="s">
        <v>96</v>
      </c>
      <c r="J1257" s="23" t="s">
        <v>111</v>
      </c>
      <c r="K1257" s="23" t="s">
        <v>328</v>
      </c>
      <c r="L1257" s="24">
        <v>1826.36</v>
      </c>
      <c r="M1257">
        <v>4</v>
      </c>
      <c r="N1257" s="25">
        <v>0.1</v>
      </c>
      <c r="O1257" s="24">
        <v>560.39</v>
      </c>
      <c r="P1257" s="26">
        <f t="shared" si="114"/>
        <v>0.30683435905297973</v>
      </c>
      <c r="Q1257" t="str">
        <f t="shared" si="115"/>
        <v>High</v>
      </c>
      <c r="R1257" t="str">
        <f t="shared" si="116"/>
        <v>Low</v>
      </c>
      <c r="S1257" s="23">
        <f t="shared" si="117"/>
        <v>2024</v>
      </c>
      <c r="T1257" s="23">
        <f t="shared" si="118"/>
        <v>6</v>
      </c>
      <c r="U1257" t="str">
        <f t="shared" si="119"/>
        <v>Jun-2024</v>
      </c>
    </row>
    <row r="1258" spans="1:21" x14ac:dyDescent="0.3">
      <c r="A1258" t="s">
        <v>2981</v>
      </c>
      <c r="B1258" s="22">
        <v>45356</v>
      </c>
      <c r="C1258" s="22">
        <v>45362</v>
      </c>
      <c r="D1258" s="23" t="s">
        <v>50</v>
      </c>
      <c r="E1258" s="23" t="s">
        <v>274</v>
      </c>
      <c r="F1258" s="23" t="s">
        <v>71</v>
      </c>
      <c r="G1258" s="23" t="s">
        <v>81</v>
      </c>
      <c r="H1258" s="23" t="s">
        <v>186</v>
      </c>
      <c r="I1258" s="23" t="s">
        <v>55</v>
      </c>
      <c r="J1258" s="23" t="s">
        <v>141</v>
      </c>
      <c r="K1258" s="23" t="s">
        <v>142</v>
      </c>
      <c r="L1258" s="24">
        <v>52422.8</v>
      </c>
      <c r="M1258">
        <v>4</v>
      </c>
      <c r="N1258" s="25">
        <v>0.2</v>
      </c>
      <c r="O1258" s="24">
        <v>7354.5</v>
      </c>
      <c r="P1258" s="26">
        <f t="shared" si="114"/>
        <v>0.14029201034664304</v>
      </c>
      <c r="Q1258" t="str">
        <f t="shared" si="115"/>
        <v>Low</v>
      </c>
      <c r="R1258" t="str">
        <f t="shared" si="116"/>
        <v>Medium</v>
      </c>
      <c r="S1258" s="23">
        <f t="shared" si="117"/>
        <v>2024</v>
      </c>
      <c r="T1258" s="23">
        <f t="shared" si="118"/>
        <v>3</v>
      </c>
      <c r="U1258" t="str">
        <f t="shared" si="119"/>
        <v>Mar-2024</v>
      </c>
    </row>
    <row r="1259" spans="1:21" x14ac:dyDescent="0.3">
      <c r="A1259" t="s">
        <v>2982</v>
      </c>
      <c r="B1259" s="22">
        <v>44753</v>
      </c>
      <c r="C1259" s="22">
        <v>44754</v>
      </c>
      <c r="D1259" s="23" t="s">
        <v>61</v>
      </c>
      <c r="E1259" s="23" t="s">
        <v>920</v>
      </c>
      <c r="F1259" s="23" t="s">
        <v>80</v>
      </c>
      <c r="G1259" s="23" t="s">
        <v>179</v>
      </c>
      <c r="H1259" s="23" t="s">
        <v>236</v>
      </c>
      <c r="I1259" s="23" t="s">
        <v>55</v>
      </c>
      <c r="J1259" s="23" t="s">
        <v>173</v>
      </c>
      <c r="K1259" s="23" t="s">
        <v>780</v>
      </c>
      <c r="L1259" s="24">
        <v>29095.759999999998</v>
      </c>
      <c r="M1259">
        <v>4</v>
      </c>
      <c r="N1259" s="25">
        <v>0.25</v>
      </c>
      <c r="O1259" s="24">
        <v>3994.17</v>
      </c>
      <c r="P1259" s="26">
        <f t="shared" si="114"/>
        <v>0.13727670285979815</v>
      </c>
      <c r="Q1259" t="str">
        <f t="shared" si="115"/>
        <v>Low</v>
      </c>
      <c r="R1259" t="str">
        <f t="shared" si="116"/>
        <v>High</v>
      </c>
      <c r="S1259" s="23">
        <f t="shared" si="117"/>
        <v>2022</v>
      </c>
      <c r="T1259" s="23">
        <f t="shared" si="118"/>
        <v>7</v>
      </c>
      <c r="U1259" t="str">
        <f t="shared" si="119"/>
        <v>Jul-2022</v>
      </c>
    </row>
    <row r="1260" spans="1:21" x14ac:dyDescent="0.3">
      <c r="A1260" t="s">
        <v>2984</v>
      </c>
      <c r="B1260" s="22">
        <v>45609</v>
      </c>
      <c r="C1260" s="22">
        <v>45611</v>
      </c>
      <c r="D1260" s="23" t="s">
        <v>50</v>
      </c>
      <c r="E1260" s="23" t="s">
        <v>196</v>
      </c>
      <c r="F1260" s="23" t="s">
        <v>52</v>
      </c>
      <c r="G1260" s="23" t="s">
        <v>179</v>
      </c>
      <c r="H1260" s="23" t="s">
        <v>236</v>
      </c>
      <c r="I1260" s="23" t="s">
        <v>96</v>
      </c>
      <c r="J1260" s="23" t="s">
        <v>111</v>
      </c>
      <c r="K1260" s="23" t="s">
        <v>328</v>
      </c>
      <c r="L1260" s="24">
        <v>75980.100000000006</v>
      </c>
      <c r="M1260">
        <v>10</v>
      </c>
      <c r="N1260" s="25">
        <v>0.2</v>
      </c>
      <c r="O1260" s="24">
        <v>9612.7800000000007</v>
      </c>
      <c r="P1260" s="26">
        <f t="shared" si="114"/>
        <v>0.12651707486565561</v>
      </c>
      <c r="Q1260" t="str">
        <f t="shared" si="115"/>
        <v>Low</v>
      </c>
      <c r="R1260" t="str">
        <f t="shared" si="116"/>
        <v>Medium</v>
      </c>
      <c r="S1260" s="23">
        <f t="shared" si="117"/>
        <v>2024</v>
      </c>
      <c r="T1260" s="23">
        <f t="shared" si="118"/>
        <v>11</v>
      </c>
      <c r="U1260" t="str">
        <f t="shared" si="119"/>
        <v>Nov-2024</v>
      </c>
    </row>
    <row r="1261" spans="1:21" x14ac:dyDescent="0.3">
      <c r="A1261" t="s">
        <v>2985</v>
      </c>
      <c r="B1261" s="22">
        <v>44859</v>
      </c>
      <c r="C1261" s="22">
        <v>44863</v>
      </c>
      <c r="D1261" s="23" t="s">
        <v>50</v>
      </c>
      <c r="E1261" s="23" t="s">
        <v>561</v>
      </c>
      <c r="F1261" s="23" t="s">
        <v>52</v>
      </c>
      <c r="G1261" s="23" t="s">
        <v>53</v>
      </c>
      <c r="H1261" s="23" t="s">
        <v>110</v>
      </c>
      <c r="I1261" s="23" t="s">
        <v>55</v>
      </c>
      <c r="J1261" s="23" t="s">
        <v>56</v>
      </c>
      <c r="K1261" s="23" t="s">
        <v>151</v>
      </c>
      <c r="L1261" s="24">
        <v>90714.96</v>
      </c>
      <c r="M1261">
        <v>8</v>
      </c>
      <c r="N1261" s="25">
        <v>0.05</v>
      </c>
      <c r="O1261" s="24">
        <v>33318.959999999999</v>
      </c>
      <c r="P1261" s="26">
        <f t="shared" si="114"/>
        <v>0.36729289193314968</v>
      </c>
      <c r="Q1261" t="str">
        <f t="shared" si="115"/>
        <v>High</v>
      </c>
      <c r="R1261" t="str">
        <f t="shared" si="116"/>
        <v>Low</v>
      </c>
      <c r="S1261" s="23">
        <f t="shared" si="117"/>
        <v>2022</v>
      </c>
      <c r="T1261" s="23">
        <f t="shared" si="118"/>
        <v>10</v>
      </c>
      <c r="U1261" t="str">
        <f t="shared" si="119"/>
        <v>Oct-2022</v>
      </c>
    </row>
    <row r="1262" spans="1:21" x14ac:dyDescent="0.3">
      <c r="A1262" t="s">
        <v>2987</v>
      </c>
      <c r="B1262" s="22">
        <v>45802</v>
      </c>
      <c r="C1262" s="22">
        <v>45809</v>
      </c>
      <c r="D1262" s="23" t="s">
        <v>50</v>
      </c>
      <c r="E1262" s="23" t="s">
        <v>2988</v>
      </c>
      <c r="F1262" s="23" t="s">
        <v>71</v>
      </c>
      <c r="G1262" s="23" t="s">
        <v>63</v>
      </c>
      <c r="H1262" s="23" t="s">
        <v>213</v>
      </c>
      <c r="I1262" s="23" t="s">
        <v>83</v>
      </c>
      <c r="J1262" s="23" t="s">
        <v>156</v>
      </c>
      <c r="K1262" s="23" t="s">
        <v>157</v>
      </c>
      <c r="L1262" s="24">
        <v>18678.240000000002</v>
      </c>
      <c r="M1262">
        <v>2</v>
      </c>
      <c r="N1262" s="25">
        <v>0</v>
      </c>
      <c r="O1262" s="24">
        <v>5386.38</v>
      </c>
      <c r="P1262" s="26">
        <f t="shared" si="114"/>
        <v>0.28837727751651115</v>
      </c>
      <c r="Q1262" t="str">
        <f t="shared" si="115"/>
        <v>Medium</v>
      </c>
      <c r="R1262" t="str">
        <f t="shared" si="116"/>
        <v>None</v>
      </c>
      <c r="S1262" s="23">
        <f t="shared" si="117"/>
        <v>2025</v>
      </c>
      <c r="T1262" s="23">
        <f t="shared" si="118"/>
        <v>5</v>
      </c>
      <c r="U1262" t="str">
        <f t="shared" si="119"/>
        <v>May-2025</v>
      </c>
    </row>
    <row r="1263" spans="1:21" x14ac:dyDescent="0.3">
      <c r="A1263" t="s">
        <v>2989</v>
      </c>
      <c r="B1263" s="22">
        <v>45264</v>
      </c>
      <c r="C1263" s="22">
        <v>45270</v>
      </c>
      <c r="D1263" s="23" t="s">
        <v>102</v>
      </c>
      <c r="E1263" s="23" t="s">
        <v>217</v>
      </c>
      <c r="F1263" s="23" t="s">
        <v>80</v>
      </c>
      <c r="G1263" s="23" t="s">
        <v>53</v>
      </c>
      <c r="H1263" s="23" t="s">
        <v>54</v>
      </c>
      <c r="I1263" s="23" t="s">
        <v>118</v>
      </c>
      <c r="J1263" s="23" t="s">
        <v>303</v>
      </c>
      <c r="K1263" s="23" t="s">
        <v>491</v>
      </c>
      <c r="L1263" s="24">
        <v>36345.68</v>
      </c>
      <c r="M1263">
        <v>7</v>
      </c>
      <c r="N1263" s="25">
        <v>0.2</v>
      </c>
      <c r="O1263" s="24">
        <v>11533.15</v>
      </c>
      <c r="P1263" s="26">
        <f t="shared" si="114"/>
        <v>0.31731831678482836</v>
      </c>
      <c r="Q1263" t="str">
        <f t="shared" si="115"/>
        <v>High</v>
      </c>
      <c r="R1263" t="str">
        <f t="shared" si="116"/>
        <v>Medium</v>
      </c>
      <c r="S1263" s="23">
        <f t="shared" si="117"/>
        <v>2023</v>
      </c>
      <c r="T1263" s="23">
        <f t="shared" si="118"/>
        <v>12</v>
      </c>
      <c r="U1263" t="str">
        <f t="shared" si="119"/>
        <v>Dec-2023</v>
      </c>
    </row>
    <row r="1264" spans="1:21" x14ac:dyDescent="0.3">
      <c r="A1264" t="s">
        <v>2990</v>
      </c>
      <c r="B1264" s="22">
        <v>44928</v>
      </c>
      <c r="C1264" s="22">
        <v>44932</v>
      </c>
      <c r="D1264" s="23" t="s">
        <v>78</v>
      </c>
      <c r="E1264" s="23" t="s">
        <v>124</v>
      </c>
      <c r="F1264" s="23" t="s">
        <v>52</v>
      </c>
      <c r="G1264" s="23" t="s">
        <v>72</v>
      </c>
      <c r="H1264" s="23" t="s">
        <v>104</v>
      </c>
      <c r="I1264" s="23" t="s">
        <v>55</v>
      </c>
      <c r="J1264" s="23" t="s">
        <v>173</v>
      </c>
      <c r="K1264" s="23" t="s">
        <v>780</v>
      </c>
      <c r="L1264" s="24">
        <v>11889.59</v>
      </c>
      <c r="M1264">
        <v>1</v>
      </c>
      <c r="N1264" s="25">
        <v>0.25</v>
      </c>
      <c r="O1264" s="24">
        <v>2686.79</v>
      </c>
      <c r="P1264" s="26">
        <f t="shared" si="114"/>
        <v>0.22597835585583689</v>
      </c>
      <c r="Q1264" t="str">
        <f t="shared" si="115"/>
        <v>Medium</v>
      </c>
      <c r="R1264" t="str">
        <f t="shared" si="116"/>
        <v>High</v>
      </c>
      <c r="S1264" s="23">
        <f t="shared" si="117"/>
        <v>2023</v>
      </c>
      <c r="T1264" s="23">
        <f t="shared" si="118"/>
        <v>1</v>
      </c>
      <c r="U1264" t="str">
        <f t="shared" si="119"/>
        <v>Jan-2023</v>
      </c>
    </row>
    <row r="1265" spans="1:21" x14ac:dyDescent="0.3">
      <c r="A1265" t="s">
        <v>2991</v>
      </c>
      <c r="B1265" s="22">
        <v>45636</v>
      </c>
      <c r="C1265" s="22">
        <v>45638</v>
      </c>
      <c r="D1265" s="23" t="s">
        <v>78</v>
      </c>
      <c r="E1265" s="23" t="s">
        <v>420</v>
      </c>
      <c r="F1265" s="23" t="s">
        <v>80</v>
      </c>
      <c r="G1265" s="23" t="s">
        <v>72</v>
      </c>
      <c r="H1265" s="23" t="s">
        <v>104</v>
      </c>
      <c r="I1265" s="23" t="s">
        <v>83</v>
      </c>
      <c r="J1265" s="23" t="s">
        <v>84</v>
      </c>
      <c r="K1265" s="23" t="s">
        <v>105</v>
      </c>
      <c r="L1265" s="24">
        <v>1359.9</v>
      </c>
      <c r="M1265">
        <v>3</v>
      </c>
      <c r="N1265" s="25">
        <v>0.2</v>
      </c>
      <c r="O1265" s="24">
        <v>382.5</v>
      </c>
      <c r="P1265" s="26">
        <f t="shared" si="114"/>
        <v>0.2812706816677697</v>
      </c>
      <c r="Q1265" t="str">
        <f t="shared" si="115"/>
        <v>Medium</v>
      </c>
      <c r="R1265" t="str">
        <f t="shared" si="116"/>
        <v>Medium</v>
      </c>
      <c r="S1265" s="23">
        <f t="shared" si="117"/>
        <v>2024</v>
      </c>
      <c r="T1265" s="23">
        <f t="shared" si="118"/>
        <v>12</v>
      </c>
      <c r="U1265" t="str">
        <f t="shared" si="119"/>
        <v>Dec-2024</v>
      </c>
    </row>
    <row r="1266" spans="1:21" x14ac:dyDescent="0.3">
      <c r="A1266" t="s">
        <v>2992</v>
      </c>
      <c r="B1266" s="22">
        <v>45313</v>
      </c>
      <c r="C1266" s="22">
        <v>45316</v>
      </c>
      <c r="D1266" s="23" t="s">
        <v>102</v>
      </c>
      <c r="E1266" s="23" t="s">
        <v>2146</v>
      </c>
      <c r="F1266" s="23" t="s">
        <v>52</v>
      </c>
      <c r="G1266" s="23" t="s">
        <v>179</v>
      </c>
      <c r="H1266" s="23" t="s">
        <v>236</v>
      </c>
      <c r="I1266" s="23" t="s">
        <v>83</v>
      </c>
      <c r="J1266" s="23" t="s">
        <v>379</v>
      </c>
      <c r="K1266" s="23" t="s">
        <v>716</v>
      </c>
      <c r="L1266" s="24">
        <v>7174.36</v>
      </c>
      <c r="M1266">
        <v>2</v>
      </c>
      <c r="N1266" s="25">
        <v>0.15</v>
      </c>
      <c r="O1266" s="24">
        <v>2258.39</v>
      </c>
      <c r="P1266" s="26">
        <f t="shared" si="114"/>
        <v>0.31478626664956871</v>
      </c>
      <c r="Q1266" t="str">
        <f t="shared" si="115"/>
        <v>High</v>
      </c>
      <c r="R1266" t="str">
        <f t="shared" si="116"/>
        <v>Medium</v>
      </c>
      <c r="S1266" s="23">
        <f t="shared" si="117"/>
        <v>2024</v>
      </c>
      <c r="T1266" s="23">
        <f t="shared" si="118"/>
        <v>1</v>
      </c>
      <c r="U1266" t="str">
        <f t="shared" si="119"/>
        <v>Jan-2024</v>
      </c>
    </row>
    <row r="1267" spans="1:21" x14ac:dyDescent="0.3">
      <c r="A1267" t="s">
        <v>2994</v>
      </c>
      <c r="B1267" s="22">
        <v>45126</v>
      </c>
      <c r="C1267" s="22">
        <v>45128</v>
      </c>
      <c r="D1267" s="23" t="s">
        <v>102</v>
      </c>
      <c r="E1267" s="23" t="s">
        <v>483</v>
      </c>
      <c r="F1267" s="23" t="s">
        <v>71</v>
      </c>
      <c r="G1267" s="23" t="s">
        <v>179</v>
      </c>
      <c r="H1267" s="23" t="s">
        <v>236</v>
      </c>
      <c r="I1267" s="23" t="s">
        <v>96</v>
      </c>
      <c r="J1267" s="23" t="s">
        <v>97</v>
      </c>
      <c r="K1267" s="23" t="s">
        <v>98</v>
      </c>
      <c r="L1267" s="24">
        <v>50903.44</v>
      </c>
      <c r="M1267">
        <v>4</v>
      </c>
      <c r="N1267" s="25">
        <v>0.1</v>
      </c>
      <c r="O1267" s="24">
        <v>7541.84</v>
      </c>
      <c r="P1267" s="26">
        <f t="shared" si="114"/>
        <v>0.14815973144447606</v>
      </c>
      <c r="Q1267" t="str">
        <f t="shared" si="115"/>
        <v>Low</v>
      </c>
      <c r="R1267" t="str">
        <f t="shared" si="116"/>
        <v>Low</v>
      </c>
      <c r="S1267" s="23">
        <f t="shared" si="117"/>
        <v>2023</v>
      </c>
      <c r="T1267" s="23">
        <f t="shared" si="118"/>
        <v>7</v>
      </c>
      <c r="U1267" t="str">
        <f t="shared" si="119"/>
        <v>Jul-2023</v>
      </c>
    </row>
    <row r="1268" spans="1:21" x14ac:dyDescent="0.3">
      <c r="A1268" t="s">
        <v>2996</v>
      </c>
      <c r="B1268" s="22">
        <v>44881</v>
      </c>
      <c r="C1268" s="22">
        <v>44882</v>
      </c>
      <c r="D1268" s="23" t="s">
        <v>61</v>
      </c>
      <c r="E1268" s="23" t="s">
        <v>2178</v>
      </c>
      <c r="F1268" s="23" t="s">
        <v>71</v>
      </c>
      <c r="G1268" s="23" t="s">
        <v>81</v>
      </c>
      <c r="H1268" s="23" t="s">
        <v>95</v>
      </c>
      <c r="I1268" s="23" t="s">
        <v>83</v>
      </c>
      <c r="J1268" s="23" t="s">
        <v>379</v>
      </c>
      <c r="K1268" s="23" t="s">
        <v>716</v>
      </c>
      <c r="L1268" s="24">
        <v>67714.92</v>
      </c>
      <c r="M1268">
        <v>9</v>
      </c>
      <c r="N1268" s="25">
        <v>0</v>
      </c>
      <c r="O1268" s="24">
        <v>24269.84</v>
      </c>
      <c r="P1268" s="26">
        <f t="shared" si="114"/>
        <v>0.35841200137281415</v>
      </c>
      <c r="Q1268" t="str">
        <f t="shared" si="115"/>
        <v>High</v>
      </c>
      <c r="R1268" t="str">
        <f t="shared" si="116"/>
        <v>None</v>
      </c>
      <c r="S1268" s="23">
        <f t="shared" si="117"/>
        <v>2022</v>
      </c>
      <c r="T1268" s="23">
        <f t="shared" si="118"/>
        <v>11</v>
      </c>
      <c r="U1268" t="str">
        <f t="shared" si="119"/>
        <v>Nov-2022</v>
      </c>
    </row>
    <row r="1269" spans="1:21" x14ac:dyDescent="0.3">
      <c r="A1269" t="s">
        <v>2997</v>
      </c>
      <c r="B1269" s="22">
        <v>45830</v>
      </c>
      <c r="C1269" s="22">
        <v>45831</v>
      </c>
      <c r="D1269" s="23" t="s">
        <v>102</v>
      </c>
      <c r="E1269" s="23" t="s">
        <v>2999</v>
      </c>
      <c r="F1269" s="23" t="s">
        <v>71</v>
      </c>
      <c r="G1269" s="23" t="s">
        <v>179</v>
      </c>
      <c r="H1269" s="23" t="s">
        <v>180</v>
      </c>
      <c r="I1269" s="23" t="s">
        <v>96</v>
      </c>
      <c r="J1269" s="23" t="s">
        <v>135</v>
      </c>
      <c r="K1269" s="23" t="s">
        <v>395</v>
      </c>
      <c r="L1269" s="24">
        <v>38784.480000000003</v>
      </c>
      <c r="M1269">
        <v>3</v>
      </c>
      <c r="N1269" s="25">
        <v>0.2</v>
      </c>
      <c r="O1269" s="24">
        <v>7368.32</v>
      </c>
      <c r="P1269" s="26">
        <f t="shared" si="114"/>
        <v>0.18998114709801445</v>
      </c>
      <c r="Q1269" t="str">
        <f t="shared" si="115"/>
        <v>Low</v>
      </c>
      <c r="R1269" t="str">
        <f t="shared" si="116"/>
        <v>Medium</v>
      </c>
      <c r="S1269" s="23">
        <f t="shared" si="117"/>
        <v>2025</v>
      </c>
      <c r="T1269" s="23">
        <f t="shared" si="118"/>
        <v>6</v>
      </c>
      <c r="U1269" t="str">
        <f t="shared" si="119"/>
        <v>Jun-2025</v>
      </c>
    </row>
    <row r="1270" spans="1:21" x14ac:dyDescent="0.3">
      <c r="A1270" t="s">
        <v>3000</v>
      </c>
      <c r="B1270" s="22">
        <v>44781</v>
      </c>
      <c r="C1270" s="22">
        <v>44784</v>
      </c>
      <c r="D1270" s="23" t="s">
        <v>78</v>
      </c>
      <c r="E1270" s="23" t="s">
        <v>954</v>
      </c>
      <c r="F1270" s="23" t="s">
        <v>80</v>
      </c>
      <c r="G1270" s="23" t="s">
        <v>81</v>
      </c>
      <c r="H1270" s="23" t="s">
        <v>284</v>
      </c>
      <c r="I1270" s="23" t="s">
        <v>118</v>
      </c>
      <c r="J1270" s="23" t="s">
        <v>191</v>
      </c>
      <c r="K1270" s="23" t="s">
        <v>192</v>
      </c>
      <c r="L1270" s="24">
        <v>2045.48</v>
      </c>
      <c r="M1270">
        <v>1</v>
      </c>
      <c r="N1270" s="25">
        <v>0.2</v>
      </c>
      <c r="O1270" s="24">
        <v>505.98</v>
      </c>
      <c r="P1270" s="26">
        <f t="shared" si="114"/>
        <v>0.24736492168097465</v>
      </c>
      <c r="Q1270" t="str">
        <f t="shared" si="115"/>
        <v>Medium</v>
      </c>
      <c r="R1270" t="str">
        <f t="shared" si="116"/>
        <v>Medium</v>
      </c>
      <c r="S1270" s="23">
        <f t="shared" si="117"/>
        <v>2022</v>
      </c>
      <c r="T1270" s="23">
        <f t="shared" si="118"/>
        <v>8</v>
      </c>
      <c r="U1270" t="str">
        <f t="shared" si="119"/>
        <v>Aug-2022</v>
      </c>
    </row>
    <row r="1271" spans="1:21" x14ac:dyDescent="0.3">
      <c r="A1271" t="s">
        <v>3002</v>
      </c>
      <c r="B1271" s="22">
        <v>45392</v>
      </c>
      <c r="C1271" s="22">
        <v>45396</v>
      </c>
      <c r="D1271" s="23" t="s">
        <v>102</v>
      </c>
      <c r="E1271" s="23" t="s">
        <v>479</v>
      </c>
      <c r="F1271" s="23" t="s">
        <v>71</v>
      </c>
      <c r="G1271" s="23" t="s">
        <v>179</v>
      </c>
      <c r="H1271" s="23" t="s">
        <v>180</v>
      </c>
      <c r="I1271" s="23" t="s">
        <v>118</v>
      </c>
      <c r="J1271" s="23" t="s">
        <v>119</v>
      </c>
      <c r="K1271" s="23" t="s">
        <v>270</v>
      </c>
      <c r="L1271" s="24">
        <v>34230.9</v>
      </c>
      <c r="M1271">
        <v>6</v>
      </c>
      <c r="N1271" s="25">
        <v>0.15</v>
      </c>
      <c r="O1271" s="24">
        <v>5502.79</v>
      </c>
      <c r="P1271" s="26">
        <f t="shared" si="114"/>
        <v>0.16075504880093716</v>
      </c>
      <c r="Q1271" t="str">
        <f t="shared" si="115"/>
        <v>Low</v>
      </c>
      <c r="R1271" t="str">
        <f t="shared" si="116"/>
        <v>Medium</v>
      </c>
      <c r="S1271" s="23">
        <f t="shared" si="117"/>
        <v>2024</v>
      </c>
      <c r="T1271" s="23">
        <f t="shared" si="118"/>
        <v>4</v>
      </c>
      <c r="U1271" t="str">
        <f t="shared" si="119"/>
        <v>Apr-2024</v>
      </c>
    </row>
    <row r="1272" spans="1:21" x14ac:dyDescent="0.3">
      <c r="A1272" t="s">
        <v>3004</v>
      </c>
      <c r="B1272" s="22">
        <v>45066</v>
      </c>
      <c r="C1272" s="22">
        <v>45069</v>
      </c>
      <c r="D1272" s="23" t="s">
        <v>102</v>
      </c>
      <c r="E1272" s="23" t="s">
        <v>440</v>
      </c>
      <c r="F1272" s="23" t="s">
        <v>71</v>
      </c>
      <c r="G1272" s="23" t="s">
        <v>63</v>
      </c>
      <c r="H1272" s="23" t="s">
        <v>202</v>
      </c>
      <c r="I1272" s="23" t="s">
        <v>55</v>
      </c>
      <c r="J1272" s="23" t="s">
        <v>173</v>
      </c>
      <c r="K1272" s="23" t="s">
        <v>203</v>
      </c>
      <c r="L1272" s="24">
        <v>9711.9</v>
      </c>
      <c r="M1272">
        <v>9</v>
      </c>
      <c r="N1272" s="25">
        <v>0</v>
      </c>
      <c r="O1272" s="24">
        <v>1949.03</v>
      </c>
      <c r="P1272" s="26">
        <f t="shared" si="114"/>
        <v>0.20068472698442119</v>
      </c>
      <c r="Q1272" t="str">
        <f t="shared" si="115"/>
        <v>Medium</v>
      </c>
      <c r="R1272" t="str">
        <f t="shared" si="116"/>
        <v>None</v>
      </c>
      <c r="S1272" s="23">
        <f t="shared" si="117"/>
        <v>2023</v>
      </c>
      <c r="T1272" s="23">
        <f t="shared" si="118"/>
        <v>5</v>
      </c>
      <c r="U1272" t="str">
        <f t="shared" si="119"/>
        <v>May-2023</v>
      </c>
    </row>
    <row r="1273" spans="1:21" x14ac:dyDescent="0.3">
      <c r="A1273" t="s">
        <v>3005</v>
      </c>
      <c r="B1273" s="22">
        <v>45615</v>
      </c>
      <c r="C1273" s="22">
        <v>45616</v>
      </c>
      <c r="D1273" s="23" t="s">
        <v>50</v>
      </c>
      <c r="E1273" s="23" t="s">
        <v>1591</v>
      </c>
      <c r="F1273" s="23" t="s">
        <v>80</v>
      </c>
      <c r="G1273" s="23" t="s">
        <v>63</v>
      </c>
      <c r="H1273" s="23" t="s">
        <v>172</v>
      </c>
      <c r="I1273" s="23" t="s">
        <v>55</v>
      </c>
      <c r="J1273" s="23" t="s">
        <v>56</v>
      </c>
      <c r="K1273" s="23" t="s">
        <v>151</v>
      </c>
      <c r="L1273" s="24">
        <v>57494.85</v>
      </c>
      <c r="M1273">
        <v>5</v>
      </c>
      <c r="N1273" s="25">
        <v>0</v>
      </c>
      <c r="O1273" s="24">
        <v>15969.42</v>
      </c>
      <c r="P1273" s="26">
        <f t="shared" si="114"/>
        <v>0.27775392056853787</v>
      </c>
      <c r="Q1273" t="str">
        <f t="shared" si="115"/>
        <v>Medium</v>
      </c>
      <c r="R1273" t="str">
        <f t="shared" si="116"/>
        <v>None</v>
      </c>
      <c r="S1273" s="23">
        <f t="shared" si="117"/>
        <v>2024</v>
      </c>
      <c r="T1273" s="23">
        <f t="shared" si="118"/>
        <v>11</v>
      </c>
      <c r="U1273" t="str">
        <f t="shared" si="119"/>
        <v>Nov-2024</v>
      </c>
    </row>
    <row r="1274" spans="1:21" x14ac:dyDescent="0.3">
      <c r="A1274" t="s">
        <v>3007</v>
      </c>
      <c r="B1274" s="22">
        <v>45429</v>
      </c>
      <c r="C1274" s="22">
        <v>45434</v>
      </c>
      <c r="D1274" s="23" t="s">
        <v>50</v>
      </c>
      <c r="E1274" s="23" t="s">
        <v>1154</v>
      </c>
      <c r="F1274" s="23" t="s">
        <v>80</v>
      </c>
      <c r="G1274" s="23" t="s">
        <v>81</v>
      </c>
      <c r="H1274" s="23" t="s">
        <v>95</v>
      </c>
      <c r="I1274" s="23" t="s">
        <v>96</v>
      </c>
      <c r="J1274" s="23" t="s">
        <v>111</v>
      </c>
      <c r="K1274" s="23" t="s">
        <v>328</v>
      </c>
      <c r="L1274" s="24">
        <v>6511.3</v>
      </c>
      <c r="M1274">
        <v>10</v>
      </c>
      <c r="N1274" s="25">
        <v>0.25</v>
      </c>
      <c r="O1274" s="24">
        <v>1821.31</v>
      </c>
      <c r="P1274" s="26">
        <f t="shared" si="114"/>
        <v>0.27971526423294885</v>
      </c>
      <c r="Q1274" t="str">
        <f t="shared" si="115"/>
        <v>Medium</v>
      </c>
      <c r="R1274" t="str">
        <f t="shared" si="116"/>
        <v>High</v>
      </c>
      <c r="S1274" s="23">
        <f t="shared" si="117"/>
        <v>2024</v>
      </c>
      <c r="T1274" s="23">
        <f t="shared" si="118"/>
        <v>5</v>
      </c>
      <c r="U1274" t="str">
        <f t="shared" si="119"/>
        <v>May-2024</v>
      </c>
    </row>
    <row r="1275" spans="1:21" x14ac:dyDescent="0.3">
      <c r="A1275" t="s">
        <v>3008</v>
      </c>
      <c r="B1275" s="22">
        <v>45263</v>
      </c>
      <c r="C1275" s="22">
        <v>45269</v>
      </c>
      <c r="D1275" s="23" t="s">
        <v>50</v>
      </c>
      <c r="E1275" s="23" t="s">
        <v>355</v>
      </c>
      <c r="F1275" s="23" t="s">
        <v>52</v>
      </c>
      <c r="G1275" s="23" t="s">
        <v>179</v>
      </c>
      <c r="H1275" s="23" t="s">
        <v>180</v>
      </c>
      <c r="I1275" s="23" t="s">
        <v>96</v>
      </c>
      <c r="J1275" s="23" t="s">
        <v>166</v>
      </c>
      <c r="K1275" s="23" t="s">
        <v>167</v>
      </c>
      <c r="L1275" s="24">
        <v>3989.88</v>
      </c>
      <c r="M1275">
        <v>4</v>
      </c>
      <c r="N1275" s="25">
        <v>0.25</v>
      </c>
      <c r="O1275" s="24">
        <v>1025.51</v>
      </c>
      <c r="P1275" s="26">
        <f t="shared" si="114"/>
        <v>0.25702778028411882</v>
      </c>
      <c r="Q1275" t="str">
        <f t="shared" si="115"/>
        <v>Medium</v>
      </c>
      <c r="R1275" t="str">
        <f t="shared" si="116"/>
        <v>High</v>
      </c>
      <c r="S1275" s="23">
        <f t="shared" si="117"/>
        <v>2023</v>
      </c>
      <c r="T1275" s="23">
        <f t="shared" si="118"/>
        <v>12</v>
      </c>
      <c r="U1275" t="str">
        <f t="shared" si="119"/>
        <v>Dec-2023</v>
      </c>
    </row>
    <row r="1276" spans="1:21" x14ac:dyDescent="0.3">
      <c r="A1276" t="s">
        <v>3009</v>
      </c>
      <c r="B1276" s="22">
        <v>44725</v>
      </c>
      <c r="C1276" s="22">
        <v>44726</v>
      </c>
      <c r="D1276" s="23" t="s">
        <v>78</v>
      </c>
      <c r="E1276" s="23" t="s">
        <v>2752</v>
      </c>
      <c r="F1276" s="23" t="s">
        <v>71</v>
      </c>
      <c r="G1276" s="23" t="s">
        <v>63</v>
      </c>
      <c r="H1276" s="23" t="s">
        <v>64</v>
      </c>
      <c r="I1276" s="23" t="s">
        <v>83</v>
      </c>
      <c r="J1276" s="23" t="s">
        <v>379</v>
      </c>
      <c r="K1276" s="23" t="s">
        <v>716</v>
      </c>
      <c r="L1276" s="24">
        <v>21240.32</v>
      </c>
      <c r="M1276">
        <v>2</v>
      </c>
      <c r="N1276" s="25">
        <v>0</v>
      </c>
      <c r="O1276" s="24">
        <v>8403.58</v>
      </c>
      <c r="P1276" s="26">
        <f t="shared" si="114"/>
        <v>0.39564281517415933</v>
      </c>
      <c r="Q1276" t="str">
        <f t="shared" si="115"/>
        <v>High</v>
      </c>
      <c r="R1276" t="str">
        <f t="shared" si="116"/>
        <v>None</v>
      </c>
      <c r="S1276" s="23">
        <f t="shared" si="117"/>
        <v>2022</v>
      </c>
      <c r="T1276" s="23">
        <f t="shared" si="118"/>
        <v>6</v>
      </c>
      <c r="U1276" t="str">
        <f t="shared" si="119"/>
        <v>Jun-2022</v>
      </c>
    </row>
    <row r="1277" spans="1:21" x14ac:dyDescent="0.3">
      <c r="A1277" t="s">
        <v>3010</v>
      </c>
      <c r="B1277" s="22">
        <v>45453</v>
      </c>
      <c r="C1277" s="22">
        <v>45455</v>
      </c>
      <c r="D1277" s="23" t="s">
        <v>78</v>
      </c>
      <c r="E1277" s="23" t="s">
        <v>1115</v>
      </c>
      <c r="F1277" s="23" t="s">
        <v>80</v>
      </c>
      <c r="G1277" s="23" t="s">
        <v>72</v>
      </c>
      <c r="H1277" s="23" t="s">
        <v>346</v>
      </c>
      <c r="I1277" s="23" t="s">
        <v>96</v>
      </c>
      <c r="J1277" s="23" t="s">
        <v>166</v>
      </c>
      <c r="K1277" s="23" t="s">
        <v>762</v>
      </c>
      <c r="L1277" s="24">
        <v>37716.9</v>
      </c>
      <c r="M1277">
        <v>5</v>
      </c>
      <c r="N1277" s="25">
        <v>0.05</v>
      </c>
      <c r="O1277" s="24">
        <v>13253.04</v>
      </c>
      <c r="P1277" s="26">
        <f t="shared" si="114"/>
        <v>0.3513820064745512</v>
      </c>
      <c r="Q1277" t="str">
        <f t="shared" si="115"/>
        <v>High</v>
      </c>
      <c r="R1277" t="str">
        <f t="shared" si="116"/>
        <v>Low</v>
      </c>
      <c r="S1277" s="23">
        <f t="shared" si="117"/>
        <v>2024</v>
      </c>
      <c r="T1277" s="23">
        <f t="shared" si="118"/>
        <v>6</v>
      </c>
      <c r="U1277" t="str">
        <f t="shared" si="119"/>
        <v>Jun-2024</v>
      </c>
    </row>
    <row r="1278" spans="1:21" x14ac:dyDescent="0.3">
      <c r="A1278" t="s">
        <v>3011</v>
      </c>
      <c r="B1278" s="22">
        <v>44573</v>
      </c>
      <c r="C1278" s="22">
        <v>44576</v>
      </c>
      <c r="D1278" s="23" t="s">
        <v>61</v>
      </c>
      <c r="E1278" s="23" t="s">
        <v>648</v>
      </c>
      <c r="F1278" s="23" t="s">
        <v>71</v>
      </c>
      <c r="G1278" s="23" t="s">
        <v>53</v>
      </c>
      <c r="H1278" s="23" t="s">
        <v>246</v>
      </c>
      <c r="I1278" s="23" t="s">
        <v>118</v>
      </c>
      <c r="J1278" s="23" t="s">
        <v>119</v>
      </c>
      <c r="K1278" s="23" t="s">
        <v>197</v>
      </c>
      <c r="L1278" s="24">
        <v>86682.82</v>
      </c>
      <c r="M1278">
        <v>7</v>
      </c>
      <c r="N1278" s="25">
        <v>0</v>
      </c>
      <c r="O1278" s="24">
        <v>27018.3</v>
      </c>
      <c r="P1278" s="26">
        <f t="shared" si="114"/>
        <v>0.31169152088037744</v>
      </c>
      <c r="Q1278" t="str">
        <f t="shared" si="115"/>
        <v>High</v>
      </c>
      <c r="R1278" t="str">
        <f t="shared" si="116"/>
        <v>None</v>
      </c>
      <c r="S1278" s="23">
        <f t="shared" si="117"/>
        <v>2022</v>
      </c>
      <c r="T1278" s="23">
        <f t="shared" si="118"/>
        <v>1</v>
      </c>
      <c r="U1278" t="str">
        <f t="shared" si="119"/>
        <v>Jan-2022</v>
      </c>
    </row>
    <row r="1279" spans="1:21" x14ac:dyDescent="0.3">
      <c r="A1279" t="s">
        <v>3012</v>
      </c>
      <c r="B1279" s="22">
        <v>44693</v>
      </c>
      <c r="C1279" s="22">
        <v>44698</v>
      </c>
      <c r="D1279" s="23" t="s">
        <v>61</v>
      </c>
      <c r="E1279" s="23" t="s">
        <v>134</v>
      </c>
      <c r="F1279" s="23" t="s">
        <v>52</v>
      </c>
      <c r="G1279" s="23" t="s">
        <v>81</v>
      </c>
      <c r="H1279" s="23" t="s">
        <v>82</v>
      </c>
      <c r="I1279" s="23" t="s">
        <v>118</v>
      </c>
      <c r="J1279" s="23" t="s">
        <v>119</v>
      </c>
      <c r="K1279" s="23" t="s">
        <v>197</v>
      </c>
      <c r="L1279" s="24">
        <v>11777.29</v>
      </c>
      <c r="M1279">
        <v>7</v>
      </c>
      <c r="N1279" s="25">
        <v>0.1</v>
      </c>
      <c r="O1279" s="24">
        <v>2578.77</v>
      </c>
      <c r="P1279" s="26">
        <f t="shared" si="114"/>
        <v>0.21896123811165386</v>
      </c>
      <c r="Q1279" t="str">
        <f t="shared" si="115"/>
        <v>Medium</v>
      </c>
      <c r="R1279" t="str">
        <f t="shared" si="116"/>
        <v>Low</v>
      </c>
      <c r="S1279" s="23">
        <f t="shared" si="117"/>
        <v>2022</v>
      </c>
      <c r="T1279" s="23">
        <f t="shared" si="118"/>
        <v>5</v>
      </c>
      <c r="U1279" t="str">
        <f t="shared" si="119"/>
        <v>May-2022</v>
      </c>
    </row>
    <row r="1280" spans="1:21" x14ac:dyDescent="0.3">
      <c r="A1280" t="s">
        <v>3013</v>
      </c>
      <c r="B1280" s="22">
        <v>44613</v>
      </c>
      <c r="C1280" s="22">
        <v>44620</v>
      </c>
      <c r="D1280" s="23" t="s">
        <v>50</v>
      </c>
      <c r="E1280" s="23" t="s">
        <v>425</v>
      </c>
      <c r="F1280" s="23" t="s">
        <v>71</v>
      </c>
      <c r="G1280" s="23" t="s">
        <v>179</v>
      </c>
      <c r="H1280" s="23" t="s">
        <v>236</v>
      </c>
      <c r="I1280" s="23" t="s">
        <v>96</v>
      </c>
      <c r="J1280" s="23" t="s">
        <v>111</v>
      </c>
      <c r="K1280" s="23" t="s">
        <v>112</v>
      </c>
      <c r="L1280" s="24">
        <v>490.79</v>
      </c>
      <c r="M1280">
        <v>1</v>
      </c>
      <c r="N1280" s="25">
        <v>0.25</v>
      </c>
      <c r="O1280" s="24">
        <v>123.06</v>
      </c>
      <c r="P1280" s="26">
        <f t="shared" si="114"/>
        <v>0.2507386051060535</v>
      </c>
      <c r="Q1280" t="str">
        <f t="shared" si="115"/>
        <v>Medium</v>
      </c>
      <c r="R1280" t="str">
        <f t="shared" si="116"/>
        <v>High</v>
      </c>
      <c r="S1280" s="23">
        <f t="shared" si="117"/>
        <v>2022</v>
      </c>
      <c r="T1280" s="23">
        <f t="shared" si="118"/>
        <v>2</v>
      </c>
      <c r="U1280" t="str">
        <f t="shared" si="119"/>
        <v>Feb-2022</v>
      </c>
    </row>
    <row r="1281" spans="1:21" x14ac:dyDescent="0.3">
      <c r="A1281" t="s">
        <v>3014</v>
      </c>
      <c r="B1281" s="22">
        <v>45045</v>
      </c>
      <c r="C1281" s="22">
        <v>45050</v>
      </c>
      <c r="D1281" s="23" t="s">
        <v>50</v>
      </c>
      <c r="E1281" s="23" t="s">
        <v>2434</v>
      </c>
      <c r="F1281" s="23" t="s">
        <v>80</v>
      </c>
      <c r="G1281" s="23" t="s">
        <v>81</v>
      </c>
      <c r="H1281" s="23" t="s">
        <v>95</v>
      </c>
      <c r="I1281" s="23" t="s">
        <v>83</v>
      </c>
      <c r="J1281" s="23" t="s">
        <v>449</v>
      </c>
      <c r="K1281" s="23" t="s">
        <v>450</v>
      </c>
      <c r="L1281" s="24">
        <v>2477.9699999999998</v>
      </c>
      <c r="M1281">
        <v>3</v>
      </c>
      <c r="N1281" s="25">
        <v>0.2</v>
      </c>
      <c r="O1281" s="24">
        <v>491.21</v>
      </c>
      <c r="P1281" s="26">
        <f t="shared" si="114"/>
        <v>0.19823080989681072</v>
      </c>
      <c r="Q1281" t="str">
        <f t="shared" si="115"/>
        <v>Low</v>
      </c>
      <c r="R1281" t="str">
        <f t="shared" si="116"/>
        <v>Medium</v>
      </c>
      <c r="S1281" s="23">
        <f t="shared" si="117"/>
        <v>2023</v>
      </c>
      <c r="T1281" s="23">
        <f t="shared" si="118"/>
        <v>4</v>
      </c>
      <c r="U1281" t="str">
        <f t="shared" si="119"/>
        <v>Apr-2023</v>
      </c>
    </row>
    <row r="1282" spans="1:21" x14ac:dyDescent="0.3">
      <c r="A1282" t="s">
        <v>3017</v>
      </c>
      <c r="B1282" s="22">
        <v>44639</v>
      </c>
      <c r="C1282" s="22">
        <v>44646</v>
      </c>
      <c r="D1282" s="23" t="s">
        <v>78</v>
      </c>
      <c r="E1282" s="23" t="s">
        <v>2275</v>
      </c>
      <c r="F1282" s="23" t="s">
        <v>71</v>
      </c>
      <c r="G1282" s="23" t="s">
        <v>179</v>
      </c>
      <c r="H1282" s="23" t="s">
        <v>236</v>
      </c>
      <c r="I1282" s="23" t="s">
        <v>83</v>
      </c>
      <c r="J1282" s="23" t="s">
        <v>449</v>
      </c>
      <c r="K1282" s="23" t="s">
        <v>775</v>
      </c>
      <c r="L1282" s="24">
        <v>71493.52</v>
      </c>
      <c r="M1282">
        <v>8</v>
      </c>
      <c r="N1282" s="25">
        <v>0.25</v>
      </c>
      <c r="O1282" s="24">
        <v>19835.73</v>
      </c>
      <c r="P1282" s="26">
        <f t="shared" si="114"/>
        <v>0.27744794213517532</v>
      </c>
      <c r="Q1282" t="str">
        <f t="shared" si="115"/>
        <v>Medium</v>
      </c>
      <c r="R1282" t="str">
        <f t="shared" si="116"/>
        <v>High</v>
      </c>
      <c r="S1282" s="23">
        <f t="shared" si="117"/>
        <v>2022</v>
      </c>
      <c r="T1282" s="23">
        <f t="shared" si="118"/>
        <v>3</v>
      </c>
      <c r="U1282" t="str">
        <f t="shared" si="119"/>
        <v>Mar-2022</v>
      </c>
    </row>
    <row r="1283" spans="1:21" x14ac:dyDescent="0.3">
      <c r="A1283" t="s">
        <v>3018</v>
      </c>
      <c r="B1283" s="22">
        <v>45411</v>
      </c>
      <c r="C1283" s="22">
        <v>45415</v>
      </c>
      <c r="D1283" s="23" t="s">
        <v>78</v>
      </c>
      <c r="E1283" s="23" t="s">
        <v>893</v>
      </c>
      <c r="F1283" s="23" t="s">
        <v>71</v>
      </c>
      <c r="G1283" s="23" t="s">
        <v>81</v>
      </c>
      <c r="H1283" s="23" t="s">
        <v>284</v>
      </c>
      <c r="I1283" s="23" t="s">
        <v>83</v>
      </c>
      <c r="J1283" s="23" t="s">
        <v>379</v>
      </c>
      <c r="K1283" s="23" t="s">
        <v>562</v>
      </c>
      <c r="L1283" s="24">
        <v>7378.32</v>
      </c>
      <c r="M1283">
        <v>1</v>
      </c>
      <c r="N1283" s="25">
        <v>0.2</v>
      </c>
      <c r="O1283" s="24">
        <v>1968.28</v>
      </c>
      <c r="P1283" s="26">
        <f t="shared" si="114"/>
        <v>0.26676533411399883</v>
      </c>
      <c r="Q1283" t="str">
        <f t="shared" si="115"/>
        <v>Medium</v>
      </c>
      <c r="R1283" t="str">
        <f t="shared" si="116"/>
        <v>Medium</v>
      </c>
      <c r="S1283" s="23">
        <f t="shared" si="117"/>
        <v>2024</v>
      </c>
      <c r="T1283" s="23">
        <f t="shared" si="118"/>
        <v>4</v>
      </c>
      <c r="U1283" t="str">
        <f t="shared" si="119"/>
        <v>Apr-2024</v>
      </c>
    </row>
    <row r="1284" spans="1:21" x14ac:dyDescent="0.3">
      <c r="A1284" t="s">
        <v>3019</v>
      </c>
      <c r="B1284" s="22">
        <v>45039</v>
      </c>
      <c r="C1284" s="22">
        <v>45046</v>
      </c>
      <c r="D1284" s="23" t="s">
        <v>61</v>
      </c>
      <c r="E1284" s="23" t="s">
        <v>1055</v>
      </c>
      <c r="F1284" s="23" t="s">
        <v>52</v>
      </c>
      <c r="G1284" s="23" t="s">
        <v>53</v>
      </c>
      <c r="H1284" s="23" t="s">
        <v>90</v>
      </c>
      <c r="I1284" s="23" t="s">
        <v>55</v>
      </c>
      <c r="J1284" s="23" t="s">
        <v>56</v>
      </c>
      <c r="K1284" s="23" t="s">
        <v>57</v>
      </c>
      <c r="L1284" s="24">
        <v>21460.02</v>
      </c>
      <c r="M1284">
        <v>2</v>
      </c>
      <c r="N1284" s="25">
        <v>0.1</v>
      </c>
      <c r="O1284" s="24">
        <v>6928.21</v>
      </c>
      <c r="P1284" s="26">
        <f t="shared" ref="P1284:P1347" si="120">IFERROR(O1284/L1284,0)</f>
        <v>0.32284266277477841</v>
      </c>
      <c r="Q1284" t="str">
        <f t="shared" ref="Q1284:Q1347" si="121">IF(P1284&gt;=0.3,"High",IF(P1284&gt;=0.2,"Medium","Low"))</f>
        <v>High</v>
      </c>
      <c r="R1284" t="str">
        <f t="shared" ref="R1284:R1347" si="122">IF(N1284=0,"None",IF(N1284&lt;=0.1,"Low",IF(N1284&lt;=0.2,"Medium","High")))</f>
        <v>Low</v>
      </c>
      <c r="S1284" s="23">
        <f t="shared" ref="S1284:S1347" si="123">YEAR(B1284)</f>
        <v>2023</v>
      </c>
      <c r="T1284" s="23">
        <f t="shared" ref="T1284:T1347" si="124">MONTH(B1284)</f>
        <v>4</v>
      </c>
      <c r="U1284" t="str">
        <f t="shared" ref="U1284:U1347" si="125">TEXT(B1284,"mmm-yyyy")</f>
        <v>Apr-2023</v>
      </c>
    </row>
    <row r="1285" spans="1:21" x14ac:dyDescent="0.3">
      <c r="A1285" t="s">
        <v>3020</v>
      </c>
      <c r="B1285" s="22">
        <v>45444</v>
      </c>
      <c r="C1285" s="22">
        <v>45451</v>
      </c>
      <c r="D1285" s="23" t="s">
        <v>61</v>
      </c>
      <c r="E1285" s="23" t="s">
        <v>1739</v>
      </c>
      <c r="F1285" s="23" t="s">
        <v>71</v>
      </c>
      <c r="G1285" s="23" t="s">
        <v>81</v>
      </c>
      <c r="H1285" s="23" t="s">
        <v>186</v>
      </c>
      <c r="I1285" s="23" t="s">
        <v>83</v>
      </c>
      <c r="J1285" s="23" t="s">
        <v>449</v>
      </c>
      <c r="K1285" s="23" t="s">
        <v>775</v>
      </c>
      <c r="L1285" s="24">
        <v>7089.95</v>
      </c>
      <c r="M1285">
        <v>7</v>
      </c>
      <c r="N1285" s="25">
        <v>0.05</v>
      </c>
      <c r="O1285" s="24">
        <v>1581.56</v>
      </c>
      <c r="P1285" s="26">
        <f t="shared" si="120"/>
        <v>0.22307068456053991</v>
      </c>
      <c r="Q1285" t="str">
        <f t="shared" si="121"/>
        <v>Medium</v>
      </c>
      <c r="R1285" t="str">
        <f t="shared" si="122"/>
        <v>Low</v>
      </c>
      <c r="S1285" s="23">
        <f t="shared" si="123"/>
        <v>2024</v>
      </c>
      <c r="T1285" s="23">
        <f t="shared" si="124"/>
        <v>6</v>
      </c>
      <c r="U1285" t="str">
        <f t="shared" si="125"/>
        <v>Jun-2024</v>
      </c>
    </row>
    <row r="1286" spans="1:21" x14ac:dyDescent="0.3">
      <c r="A1286" t="s">
        <v>3022</v>
      </c>
      <c r="B1286" s="22">
        <v>45912</v>
      </c>
      <c r="C1286" s="22">
        <v>45913</v>
      </c>
      <c r="D1286" s="23" t="s">
        <v>78</v>
      </c>
      <c r="E1286" s="23" t="s">
        <v>116</v>
      </c>
      <c r="F1286" s="23" t="s">
        <v>52</v>
      </c>
      <c r="G1286" s="23" t="s">
        <v>53</v>
      </c>
      <c r="H1286" s="23" t="s">
        <v>90</v>
      </c>
      <c r="I1286" s="23" t="s">
        <v>96</v>
      </c>
      <c r="J1286" s="23" t="s">
        <v>135</v>
      </c>
      <c r="K1286" s="23" t="s">
        <v>395</v>
      </c>
      <c r="L1286" s="24">
        <v>29289.94</v>
      </c>
      <c r="M1286">
        <v>2</v>
      </c>
      <c r="N1286" s="25">
        <v>0</v>
      </c>
      <c r="O1286" s="24">
        <v>6363.56</v>
      </c>
      <c r="P1286" s="26">
        <f t="shared" si="120"/>
        <v>0.21726094351849135</v>
      </c>
      <c r="Q1286" t="str">
        <f t="shared" si="121"/>
        <v>Medium</v>
      </c>
      <c r="R1286" t="str">
        <f t="shared" si="122"/>
        <v>None</v>
      </c>
      <c r="S1286" s="23">
        <f t="shared" si="123"/>
        <v>2025</v>
      </c>
      <c r="T1286" s="23">
        <f t="shared" si="124"/>
        <v>9</v>
      </c>
      <c r="U1286" t="str">
        <f t="shared" si="125"/>
        <v>Sep-2025</v>
      </c>
    </row>
    <row r="1287" spans="1:21" x14ac:dyDescent="0.3">
      <c r="A1287" t="s">
        <v>3023</v>
      </c>
      <c r="B1287" s="22">
        <v>45662</v>
      </c>
      <c r="C1287" s="22">
        <v>45667</v>
      </c>
      <c r="D1287" s="23" t="s">
        <v>78</v>
      </c>
      <c r="E1287" s="23" t="s">
        <v>1212</v>
      </c>
      <c r="F1287" s="23" t="s">
        <v>52</v>
      </c>
      <c r="G1287" s="23" t="s">
        <v>179</v>
      </c>
      <c r="H1287" s="23" t="s">
        <v>236</v>
      </c>
      <c r="I1287" s="23" t="s">
        <v>118</v>
      </c>
      <c r="J1287" s="23" t="s">
        <v>230</v>
      </c>
      <c r="K1287" s="23" t="s">
        <v>231</v>
      </c>
      <c r="L1287" s="24">
        <v>7735.8</v>
      </c>
      <c r="M1287">
        <v>3</v>
      </c>
      <c r="N1287" s="25">
        <v>0</v>
      </c>
      <c r="O1287" s="24">
        <v>2221.5500000000002</v>
      </c>
      <c r="P1287" s="26">
        <f t="shared" si="120"/>
        <v>0.28717779673724764</v>
      </c>
      <c r="Q1287" t="str">
        <f t="shared" si="121"/>
        <v>Medium</v>
      </c>
      <c r="R1287" t="str">
        <f t="shared" si="122"/>
        <v>None</v>
      </c>
      <c r="S1287" s="23">
        <f t="shared" si="123"/>
        <v>2025</v>
      </c>
      <c r="T1287" s="23">
        <f t="shared" si="124"/>
        <v>1</v>
      </c>
      <c r="U1287" t="str">
        <f t="shared" si="125"/>
        <v>Jan-2025</v>
      </c>
    </row>
    <row r="1288" spans="1:21" x14ac:dyDescent="0.3">
      <c r="A1288" t="s">
        <v>3026</v>
      </c>
      <c r="B1288" s="22">
        <v>45291</v>
      </c>
      <c r="C1288" s="22">
        <v>45296</v>
      </c>
      <c r="D1288" s="23" t="s">
        <v>61</v>
      </c>
      <c r="E1288" s="23" t="s">
        <v>2373</v>
      </c>
      <c r="F1288" s="23" t="s">
        <v>80</v>
      </c>
      <c r="G1288" s="23" t="s">
        <v>72</v>
      </c>
      <c r="H1288" s="23" t="s">
        <v>346</v>
      </c>
      <c r="I1288" s="23" t="s">
        <v>55</v>
      </c>
      <c r="J1288" s="23" t="s">
        <v>65</v>
      </c>
      <c r="K1288" s="23" t="s">
        <v>130</v>
      </c>
      <c r="L1288" s="24">
        <v>4040.61</v>
      </c>
      <c r="M1288">
        <v>1</v>
      </c>
      <c r="N1288" s="25">
        <v>0</v>
      </c>
      <c r="O1288" s="24">
        <v>1193.2</v>
      </c>
      <c r="P1288" s="26">
        <f t="shared" si="120"/>
        <v>0.29530194698325252</v>
      </c>
      <c r="Q1288" t="str">
        <f t="shared" si="121"/>
        <v>Medium</v>
      </c>
      <c r="R1288" t="str">
        <f t="shared" si="122"/>
        <v>None</v>
      </c>
      <c r="S1288" s="23">
        <f t="shared" si="123"/>
        <v>2023</v>
      </c>
      <c r="T1288" s="23">
        <f t="shared" si="124"/>
        <v>12</v>
      </c>
      <c r="U1288" t="str">
        <f t="shared" si="125"/>
        <v>Dec-2023</v>
      </c>
    </row>
    <row r="1289" spans="1:21" x14ac:dyDescent="0.3">
      <c r="A1289" t="s">
        <v>3027</v>
      </c>
      <c r="B1289" s="22">
        <v>45217</v>
      </c>
      <c r="C1289" s="22">
        <v>45221</v>
      </c>
      <c r="D1289" s="23" t="s">
        <v>50</v>
      </c>
      <c r="E1289" s="23" t="s">
        <v>1753</v>
      </c>
      <c r="F1289" s="23" t="s">
        <v>71</v>
      </c>
      <c r="G1289" s="23" t="s">
        <v>179</v>
      </c>
      <c r="H1289" s="23" t="s">
        <v>180</v>
      </c>
      <c r="I1289" s="23" t="s">
        <v>118</v>
      </c>
      <c r="J1289" s="23" t="s">
        <v>119</v>
      </c>
      <c r="K1289" s="23" t="s">
        <v>120</v>
      </c>
      <c r="L1289" s="24">
        <v>28050.799999999999</v>
      </c>
      <c r="M1289">
        <v>2</v>
      </c>
      <c r="N1289" s="25">
        <v>0.2</v>
      </c>
      <c r="O1289" s="24">
        <v>3977.66</v>
      </c>
      <c r="P1289" s="26">
        <f t="shared" si="120"/>
        <v>0.14180201634177991</v>
      </c>
      <c r="Q1289" t="str">
        <f t="shared" si="121"/>
        <v>Low</v>
      </c>
      <c r="R1289" t="str">
        <f t="shared" si="122"/>
        <v>Medium</v>
      </c>
      <c r="S1289" s="23">
        <f t="shared" si="123"/>
        <v>2023</v>
      </c>
      <c r="T1289" s="23">
        <f t="shared" si="124"/>
        <v>10</v>
      </c>
      <c r="U1289" t="str">
        <f t="shared" si="125"/>
        <v>Oct-2023</v>
      </c>
    </row>
    <row r="1290" spans="1:21" x14ac:dyDescent="0.3">
      <c r="A1290" t="s">
        <v>3028</v>
      </c>
      <c r="B1290" s="22">
        <v>45943</v>
      </c>
      <c r="C1290" s="22">
        <v>45950</v>
      </c>
      <c r="D1290" s="23" t="s">
        <v>78</v>
      </c>
      <c r="E1290" s="23" t="s">
        <v>289</v>
      </c>
      <c r="F1290" s="23" t="s">
        <v>80</v>
      </c>
      <c r="G1290" s="23" t="s">
        <v>63</v>
      </c>
      <c r="H1290" s="23" t="s">
        <v>172</v>
      </c>
      <c r="I1290" s="23" t="s">
        <v>96</v>
      </c>
      <c r="J1290" s="23" t="s">
        <v>166</v>
      </c>
      <c r="K1290" s="23" t="s">
        <v>762</v>
      </c>
      <c r="L1290" s="24">
        <v>80286.64</v>
      </c>
      <c r="M1290">
        <v>8</v>
      </c>
      <c r="N1290" s="25">
        <v>0</v>
      </c>
      <c r="O1290" s="24">
        <v>26752.82</v>
      </c>
      <c r="P1290" s="26">
        <f t="shared" si="120"/>
        <v>0.33321633586858285</v>
      </c>
      <c r="Q1290" t="str">
        <f t="shared" si="121"/>
        <v>High</v>
      </c>
      <c r="R1290" t="str">
        <f t="shared" si="122"/>
        <v>None</v>
      </c>
      <c r="S1290" s="23">
        <f t="shared" si="123"/>
        <v>2025</v>
      </c>
      <c r="T1290" s="23">
        <f t="shared" si="124"/>
        <v>10</v>
      </c>
      <c r="U1290" t="str">
        <f t="shared" si="125"/>
        <v>Oct-2025</v>
      </c>
    </row>
    <row r="1291" spans="1:21" x14ac:dyDescent="0.3">
      <c r="A1291" t="s">
        <v>3029</v>
      </c>
      <c r="B1291" s="22">
        <v>45767</v>
      </c>
      <c r="C1291" s="22">
        <v>45770</v>
      </c>
      <c r="D1291" s="23" t="s">
        <v>61</v>
      </c>
      <c r="E1291" s="23" t="s">
        <v>2218</v>
      </c>
      <c r="F1291" s="23" t="s">
        <v>52</v>
      </c>
      <c r="G1291" s="23" t="s">
        <v>179</v>
      </c>
      <c r="H1291" s="23" t="s">
        <v>236</v>
      </c>
      <c r="I1291" s="23" t="s">
        <v>55</v>
      </c>
      <c r="J1291" s="23" t="s">
        <v>141</v>
      </c>
      <c r="K1291" s="23" t="s">
        <v>978</v>
      </c>
      <c r="L1291" s="24">
        <v>7516.46</v>
      </c>
      <c r="M1291">
        <v>1</v>
      </c>
      <c r="N1291" s="25">
        <v>0.2</v>
      </c>
      <c r="O1291" s="24">
        <v>1439.66</v>
      </c>
      <c r="P1291" s="26">
        <f t="shared" si="120"/>
        <v>0.1915343126950719</v>
      </c>
      <c r="Q1291" t="str">
        <f t="shared" si="121"/>
        <v>Low</v>
      </c>
      <c r="R1291" t="str">
        <f t="shared" si="122"/>
        <v>Medium</v>
      </c>
      <c r="S1291" s="23">
        <f t="shared" si="123"/>
        <v>2025</v>
      </c>
      <c r="T1291" s="23">
        <f t="shared" si="124"/>
        <v>4</v>
      </c>
      <c r="U1291" t="str">
        <f t="shared" si="125"/>
        <v>Apr-2025</v>
      </c>
    </row>
    <row r="1292" spans="1:21" x14ac:dyDescent="0.3">
      <c r="A1292" t="s">
        <v>3031</v>
      </c>
      <c r="B1292" s="22">
        <v>44924</v>
      </c>
      <c r="C1292" s="22">
        <v>44928</v>
      </c>
      <c r="D1292" s="23" t="s">
        <v>78</v>
      </c>
      <c r="E1292" s="23" t="s">
        <v>1150</v>
      </c>
      <c r="F1292" s="23" t="s">
        <v>52</v>
      </c>
      <c r="G1292" s="23" t="s">
        <v>72</v>
      </c>
      <c r="H1292" s="23" t="s">
        <v>346</v>
      </c>
      <c r="I1292" s="23" t="s">
        <v>118</v>
      </c>
      <c r="J1292" s="23" t="s">
        <v>191</v>
      </c>
      <c r="K1292" s="23" t="s">
        <v>829</v>
      </c>
      <c r="L1292" s="24">
        <v>120083.9</v>
      </c>
      <c r="M1292">
        <v>10</v>
      </c>
      <c r="N1292" s="25">
        <v>0.25</v>
      </c>
      <c r="O1292" s="24">
        <v>20938.990000000002</v>
      </c>
      <c r="P1292" s="26">
        <f t="shared" si="120"/>
        <v>0.17436966987248084</v>
      </c>
      <c r="Q1292" t="str">
        <f t="shared" si="121"/>
        <v>Low</v>
      </c>
      <c r="R1292" t="str">
        <f t="shared" si="122"/>
        <v>High</v>
      </c>
      <c r="S1292" s="23">
        <f t="shared" si="123"/>
        <v>2022</v>
      </c>
      <c r="T1292" s="23">
        <f t="shared" si="124"/>
        <v>12</v>
      </c>
      <c r="U1292" t="str">
        <f t="shared" si="125"/>
        <v>Dec-2022</v>
      </c>
    </row>
    <row r="1293" spans="1:21" x14ac:dyDescent="0.3">
      <c r="A1293" t="s">
        <v>3032</v>
      </c>
      <c r="B1293" s="22">
        <v>45377</v>
      </c>
      <c r="C1293" s="22">
        <v>45379</v>
      </c>
      <c r="D1293" s="23" t="s">
        <v>78</v>
      </c>
      <c r="E1293" s="23" t="s">
        <v>1226</v>
      </c>
      <c r="F1293" s="23" t="s">
        <v>71</v>
      </c>
      <c r="G1293" s="23" t="s">
        <v>72</v>
      </c>
      <c r="H1293" s="23" t="s">
        <v>346</v>
      </c>
      <c r="I1293" s="23" t="s">
        <v>96</v>
      </c>
      <c r="J1293" s="23" t="s">
        <v>135</v>
      </c>
      <c r="K1293" s="23" t="s">
        <v>136</v>
      </c>
      <c r="L1293" s="24">
        <v>70231.199999999997</v>
      </c>
      <c r="M1293">
        <v>5</v>
      </c>
      <c r="N1293" s="25">
        <v>0.15</v>
      </c>
      <c r="O1293" s="24">
        <v>23496.240000000002</v>
      </c>
      <c r="P1293" s="26">
        <f t="shared" si="120"/>
        <v>0.33455558213443604</v>
      </c>
      <c r="Q1293" t="str">
        <f t="shared" si="121"/>
        <v>High</v>
      </c>
      <c r="R1293" t="str">
        <f t="shared" si="122"/>
        <v>Medium</v>
      </c>
      <c r="S1293" s="23">
        <f t="shared" si="123"/>
        <v>2024</v>
      </c>
      <c r="T1293" s="23">
        <f t="shared" si="124"/>
        <v>3</v>
      </c>
      <c r="U1293" t="str">
        <f t="shared" si="125"/>
        <v>Mar-2024</v>
      </c>
    </row>
    <row r="1294" spans="1:21" x14ac:dyDescent="0.3">
      <c r="A1294" t="s">
        <v>3034</v>
      </c>
      <c r="B1294" s="22">
        <v>45489</v>
      </c>
      <c r="C1294" s="22">
        <v>45494</v>
      </c>
      <c r="D1294" s="23" t="s">
        <v>78</v>
      </c>
      <c r="E1294" s="23" t="s">
        <v>2467</v>
      </c>
      <c r="F1294" s="23" t="s">
        <v>71</v>
      </c>
      <c r="G1294" s="23" t="s">
        <v>81</v>
      </c>
      <c r="H1294" s="23" t="s">
        <v>284</v>
      </c>
      <c r="I1294" s="23" t="s">
        <v>118</v>
      </c>
      <c r="J1294" s="23" t="s">
        <v>191</v>
      </c>
      <c r="K1294" s="23" t="s">
        <v>829</v>
      </c>
      <c r="L1294" s="24">
        <v>7695.45</v>
      </c>
      <c r="M1294">
        <v>3</v>
      </c>
      <c r="N1294" s="25">
        <v>0.1</v>
      </c>
      <c r="O1294" s="24">
        <v>1766.11</v>
      </c>
      <c r="P1294" s="26">
        <f t="shared" si="120"/>
        <v>0.22950054902572298</v>
      </c>
      <c r="Q1294" t="str">
        <f t="shared" si="121"/>
        <v>Medium</v>
      </c>
      <c r="R1294" t="str">
        <f t="shared" si="122"/>
        <v>Low</v>
      </c>
      <c r="S1294" s="23">
        <f t="shared" si="123"/>
        <v>2024</v>
      </c>
      <c r="T1294" s="23">
        <f t="shared" si="124"/>
        <v>7</v>
      </c>
      <c r="U1294" t="str">
        <f t="shared" si="125"/>
        <v>Jul-2024</v>
      </c>
    </row>
    <row r="1295" spans="1:21" x14ac:dyDescent="0.3">
      <c r="A1295" t="s">
        <v>3035</v>
      </c>
      <c r="B1295" s="22">
        <v>45059</v>
      </c>
      <c r="C1295" s="22">
        <v>45066</v>
      </c>
      <c r="D1295" s="23" t="s">
        <v>102</v>
      </c>
      <c r="E1295" s="23" t="s">
        <v>2153</v>
      </c>
      <c r="F1295" s="23" t="s">
        <v>80</v>
      </c>
      <c r="G1295" s="23" t="s">
        <v>53</v>
      </c>
      <c r="H1295" s="23" t="s">
        <v>54</v>
      </c>
      <c r="I1295" s="23" t="s">
        <v>83</v>
      </c>
      <c r="J1295" s="23" t="s">
        <v>84</v>
      </c>
      <c r="K1295" s="23" t="s">
        <v>105</v>
      </c>
      <c r="L1295" s="24">
        <v>94598.82</v>
      </c>
      <c r="M1295">
        <v>9</v>
      </c>
      <c r="N1295" s="25">
        <v>0.05</v>
      </c>
      <c r="O1295" s="24">
        <v>22150.880000000001</v>
      </c>
      <c r="P1295" s="26">
        <f t="shared" si="120"/>
        <v>0.23415598630088619</v>
      </c>
      <c r="Q1295" t="str">
        <f t="shared" si="121"/>
        <v>Medium</v>
      </c>
      <c r="R1295" t="str">
        <f t="shared" si="122"/>
        <v>Low</v>
      </c>
      <c r="S1295" s="23">
        <f t="shared" si="123"/>
        <v>2023</v>
      </c>
      <c r="T1295" s="23">
        <f t="shared" si="124"/>
        <v>5</v>
      </c>
      <c r="U1295" t="str">
        <f t="shared" si="125"/>
        <v>May-2023</v>
      </c>
    </row>
    <row r="1296" spans="1:21" x14ac:dyDescent="0.3">
      <c r="A1296" t="s">
        <v>3036</v>
      </c>
      <c r="B1296" s="22">
        <v>45454</v>
      </c>
      <c r="C1296" s="22">
        <v>45456</v>
      </c>
      <c r="D1296" s="23" t="s">
        <v>78</v>
      </c>
      <c r="E1296" s="23" t="s">
        <v>3038</v>
      </c>
      <c r="F1296" s="23" t="s">
        <v>52</v>
      </c>
      <c r="G1296" s="23" t="s">
        <v>179</v>
      </c>
      <c r="H1296" s="23" t="s">
        <v>236</v>
      </c>
      <c r="I1296" s="23" t="s">
        <v>55</v>
      </c>
      <c r="J1296" s="23" t="s">
        <v>56</v>
      </c>
      <c r="K1296" s="23" t="s">
        <v>57</v>
      </c>
      <c r="L1296" s="24">
        <v>125287.1</v>
      </c>
      <c r="M1296">
        <v>10</v>
      </c>
      <c r="N1296" s="25">
        <v>0</v>
      </c>
      <c r="O1296" s="24">
        <v>40721.449999999997</v>
      </c>
      <c r="P1296" s="26">
        <f t="shared" si="120"/>
        <v>0.32502508239076483</v>
      </c>
      <c r="Q1296" t="str">
        <f t="shared" si="121"/>
        <v>High</v>
      </c>
      <c r="R1296" t="str">
        <f t="shared" si="122"/>
        <v>None</v>
      </c>
      <c r="S1296" s="23">
        <f t="shared" si="123"/>
        <v>2024</v>
      </c>
      <c r="T1296" s="23">
        <f t="shared" si="124"/>
        <v>6</v>
      </c>
      <c r="U1296" t="str">
        <f t="shared" si="125"/>
        <v>Jun-2024</v>
      </c>
    </row>
    <row r="1297" spans="1:21" x14ac:dyDescent="0.3">
      <c r="A1297" t="s">
        <v>3039</v>
      </c>
      <c r="B1297" s="22">
        <v>45001</v>
      </c>
      <c r="C1297" s="22">
        <v>45008</v>
      </c>
      <c r="D1297" s="23" t="s">
        <v>50</v>
      </c>
      <c r="E1297" s="23" t="s">
        <v>688</v>
      </c>
      <c r="F1297" s="23" t="s">
        <v>71</v>
      </c>
      <c r="G1297" s="23" t="s">
        <v>179</v>
      </c>
      <c r="H1297" s="23" t="s">
        <v>180</v>
      </c>
      <c r="I1297" s="23" t="s">
        <v>83</v>
      </c>
      <c r="J1297" s="23" t="s">
        <v>379</v>
      </c>
      <c r="K1297" s="23" t="s">
        <v>716</v>
      </c>
      <c r="L1297" s="24">
        <v>13429.96</v>
      </c>
      <c r="M1297">
        <v>4</v>
      </c>
      <c r="N1297" s="25">
        <v>0.25</v>
      </c>
      <c r="O1297" s="24">
        <v>3002.52</v>
      </c>
      <c r="P1297" s="26">
        <f t="shared" si="120"/>
        <v>0.22356879692865803</v>
      </c>
      <c r="Q1297" t="str">
        <f t="shared" si="121"/>
        <v>Medium</v>
      </c>
      <c r="R1297" t="str">
        <f t="shared" si="122"/>
        <v>High</v>
      </c>
      <c r="S1297" s="23">
        <f t="shared" si="123"/>
        <v>2023</v>
      </c>
      <c r="T1297" s="23">
        <f t="shared" si="124"/>
        <v>3</v>
      </c>
      <c r="U1297" t="str">
        <f t="shared" si="125"/>
        <v>Mar-2023</v>
      </c>
    </row>
    <row r="1298" spans="1:21" x14ac:dyDescent="0.3">
      <c r="A1298" t="s">
        <v>3040</v>
      </c>
      <c r="B1298" s="22">
        <v>44562</v>
      </c>
      <c r="C1298" s="22">
        <v>44565</v>
      </c>
      <c r="D1298" s="23" t="s">
        <v>61</v>
      </c>
      <c r="E1298" s="23" t="s">
        <v>1746</v>
      </c>
      <c r="F1298" s="23" t="s">
        <v>71</v>
      </c>
      <c r="G1298" s="23" t="s">
        <v>72</v>
      </c>
      <c r="H1298" s="23" t="s">
        <v>117</v>
      </c>
      <c r="I1298" s="23" t="s">
        <v>96</v>
      </c>
      <c r="J1298" s="23" t="s">
        <v>97</v>
      </c>
      <c r="K1298" s="23" t="s">
        <v>416</v>
      </c>
      <c r="L1298" s="24">
        <v>13668.14</v>
      </c>
      <c r="M1298">
        <v>1</v>
      </c>
      <c r="N1298" s="25">
        <v>0.1</v>
      </c>
      <c r="O1298" s="24">
        <v>2132.96</v>
      </c>
      <c r="P1298" s="26">
        <f t="shared" si="120"/>
        <v>0.15605342058246405</v>
      </c>
      <c r="Q1298" t="str">
        <f t="shared" si="121"/>
        <v>Low</v>
      </c>
      <c r="R1298" t="str">
        <f t="shared" si="122"/>
        <v>Low</v>
      </c>
      <c r="S1298" s="23">
        <f t="shared" si="123"/>
        <v>2022</v>
      </c>
      <c r="T1298" s="23">
        <f t="shared" si="124"/>
        <v>1</v>
      </c>
      <c r="U1298" t="str">
        <f t="shared" si="125"/>
        <v>Jan-2022</v>
      </c>
    </row>
    <row r="1299" spans="1:21" x14ac:dyDescent="0.3">
      <c r="A1299" t="s">
        <v>3042</v>
      </c>
      <c r="B1299" s="22">
        <v>45132</v>
      </c>
      <c r="C1299" s="22">
        <v>45139</v>
      </c>
      <c r="D1299" s="23" t="s">
        <v>78</v>
      </c>
      <c r="E1299" s="23" t="s">
        <v>1036</v>
      </c>
      <c r="F1299" s="23" t="s">
        <v>71</v>
      </c>
      <c r="G1299" s="23" t="s">
        <v>81</v>
      </c>
      <c r="H1299" s="23" t="s">
        <v>82</v>
      </c>
      <c r="I1299" s="23" t="s">
        <v>96</v>
      </c>
      <c r="J1299" s="23" t="s">
        <v>97</v>
      </c>
      <c r="K1299" s="23" t="s">
        <v>416</v>
      </c>
      <c r="L1299" s="24">
        <v>13121.02</v>
      </c>
      <c r="M1299">
        <v>1</v>
      </c>
      <c r="N1299" s="25">
        <v>0.25</v>
      </c>
      <c r="O1299" s="24">
        <v>3224.94</v>
      </c>
      <c r="P1299" s="26">
        <f t="shared" si="120"/>
        <v>0.24578424543213864</v>
      </c>
      <c r="Q1299" t="str">
        <f t="shared" si="121"/>
        <v>Medium</v>
      </c>
      <c r="R1299" t="str">
        <f t="shared" si="122"/>
        <v>High</v>
      </c>
      <c r="S1299" s="23">
        <f t="shared" si="123"/>
        <v>2023</v>
      </c>
      <c r="T1299" s="23">
        <f t="shared" si="124"/>
        <v>7</v>
      </c>
      <c r="U1299" t="str">
        <f t="shared" si="125"/>
        <v>Jul-2023</v>
      </c>
    </row>
    <row r="1300" spans="1:21" x14ac:dyDescent="0.3">
      <c r="A1300" t="s">
        <v>3044</v>
      </c>
      <c r="B1300" s="22">
        <v>44619</v>
      </c>
      <c r="C1300" s="22">
        <v>44626</v>
      </c>
      <c r="D1300" s="23" t="s">
        <v>102</v>
      </c>
      <c r="E1300" s="23" t="s">
        <v>1510</v>
      </c>
      <c r="F1300" s="23" t="s">
        <v>71</v>
      </c>
      <c r="G1300" s="23" t="s">
        <v>63</v>
      </c>
      <c r="H1300" s="23" t="s">
        <v>213</v>
      </c>
      <c r="I1300" s="23" t="s">
        <v>83</v>
      </c>
      <c r="J1300" s="23" t="s">
        <v>84</v>
      </c>
      <c r="K1300" s="23" t="s">
        <v>85</v>
      </c>
      <c r="L1300" s="24">
        <v>73866.78</v>
      </c>
      <c r="M1300">
        <v>9</v>
      </c>
      <c r="N1300" s="25">
        <v>0.25</v>
      </c>
      <c r="O1300" s="24">
        <v>22120.54</v>
      </c>
      <c r="P1300" s="26">
        <f t="shared" si="120"/>
        <v>0.29946533475535281</v>
      </c>
      <c r="Q1300" t="str">
        <f t="shared" si="121"/>
        <v>Medium</v>
      </c>
      <c r="R1300" t="str">
        <f t="shared" si="122"/>
        <v>High</v>
      </c>
      <c r="S1300" s="23">
        <f t="shared" si="123"/>
        <v>2022</v>
      </c>
      <c r="T1300" s="23">
        <f t="shared" si="124"/>
        <v>2</v>
      </c>
      <c r="U1300" t="str">
        <f t="shared" si="125"/>
        <v>Feb-2022</v>
      </c>
    </row>
    <row r="1301" spans="1:21" x14ac:dyDescent="0.3">
      <c r="A1301" t="s">
        <v>3046</v>
      </c>
      <c r="B1301" s="22">
        <v>45382</v>
      </c>
      <c r="C1301" s="22">
        <v>45386</v>
      </c>
      <c r="D1301" s="23" t="s">
        <v>61</v>
      </c>
      <c r="E1301" s="23" t="s">
        <v>2218</v>
      </c>
      <c r="F1301" s="23" t="s">
        <v>52</v>
      </c>
      <c r="G1301" s="23" t="s">
        <v>63</v>
      </c>
      <c r="H1301" s="23" t="s">
        <v>64</v>
      </c>
      <c r="I1301" s="23" t="s">
        <v>96</v>
      </c>
      <c r="J1301" s="23" t="s">
        <v>111</v>
      </c>
      <c r="K1301" s="23" t="s">
        <v>328</v>
      </c>
      <c r="L1301" s="24">
        <v>56482.2</v>
      </c>
      <c r="M1301">
        <v>6</v>
      </c>
      <c r="N1301" s="25">
        <v>0.15</v>
      </c>
      <c r="O1301" s="24">
        <v>11683.32</v>
      </c>
      <c r="P1301" s="26">
        <f t="shared" si="120"/>
        <v>0.20684959155273697</v>
      </c>
      <c r="Q1301" t="str">
        <f t="shared" si="121"/>
        <v>Medium</v>
      </c>
      <c r="R1301" t="str">
        <f t="shared" si="122"/>
        <v>Medium</v>
      </c>
      <c r="S1301" s="23">
        <f t="shared" si="123"/>
        <v>2024</v>
      </c>
      <c r="T1301" s="23">
        <f t="shared" si="124"/>
        <v>3</v>
      </c>
      <c r="U1301" t="str">
        <f t="shared" si="125"/>
        <v>Mar-2024</v>
      </c>
    </row>
    <row r="1302" spans="1:21" x14ac:dyDescent="0.3">
      <c r="A1302" t="s">
        <v>3048</v>
      </c>
      <c r="B1302" s="22">
        <v>45104</v>
      </c>
      <c r="C1302" s="22">
        <v>45109</v>
      </c>
      <c r="D1302" s="23" t="s">
        <v>102</v>
      </c>
      <c r="E1302" s="23" t="s">
        <v>869</v>
      </c>
      <c r="F1302" s="23" t="s">
        <v>80</v>
      </c>
      <c r="G1302" s="23" t="s">
        <v>53</v>
      </c>
      <c r="H1302" s="23" t="s">
        <v>246</v>
      </c>
      <c r="I1302" s="23" t="s">
        <v>96</v>
      </c>
      <c r="J1302" s="23" t="s">
        <v>97</v>
      </c>
      <c r="K1302" s="23" t="s">
        <v>416</v>
      </c>
      <c r="L1302" s="24">
        <v>60164.160000000003</v>
      </c>
      <c r="M1302">
        <v>7</v>
      </c>
      <c r="N1302" s="25">
        <v>0.25</v>
      </c>
      <c r="O1302" s="24">
        <v>7980.89</v>
      </c>
      <c r="P1302" s="26">
        <f t="shared" si="120"/>
        <v>0.13265189774111363</v>
      </c>
      <c r="Q1302" t="str">
        <f t="shared" si="121"/>
        <v>Low</v>
      </c>
      <c r="R1302" t="str">
        <f t="shared" si="122"/>
        <v>High</v>
      </c>
      <c r="S1302" s="23">
        <f t="shared" si="123"/>
        <v>2023</v>
      </c>
      <c r="T1302" s="23">
        <f t="shared" si="124"/>
        <v>6</v>
      </c>
      <c r="U1302" t="str">
        <f t="shared" si="125"/>
        <v>Jun-2023</v>
      </c>
    </row>
    <row r="1303" spans="1:21" x14ac:dyDescent="0.3">
      <c r="A1303" t="s">
        <v>3051</v>
      </c>
      <c r="B1303" s="22">
        <v>44746</v>
      </c>
      <c r="C1303" s="22">
        <v>44749</v>
      </c>
      <c r="D1303" s="23" t="s">
        <v>78</v>
      </c>
      <c r="E1303" s="23" t="s">
        <v>2434</v>
      </c>
      <c r="F1303" s="23" t="s">
        <v>71</v>
      </c>
      <c r="G1303" s="23" t="s">
        <v>81</v>
      </c>
      <c r="H1303" s="23" t="s">
        <v>82</v>
      </c>
      <c r="I1303" s="23" t="s">
        <v>55</v>
      </c>
      <c r="J1303" s="23" t="s">
        <v>65</v>
      </c>
      <c r="K1303" s="23" t="s">
        <v>91</v>
      </c>
      <c r="L1303" s="24">
        <v>12703.31</v>
      </c>
      <c r="M1303">
        <v>1</v>
      </c>
      <c r="N1303" s="25">
        <v>0.15</v>
      </c>
      <c r="O1303" s="24">
        <v>1634.02</v>
      </c>
      <c r="P1303" s="26">
        <f t="shared" si="120"/>
        <v>0.12862946743801418</v>
      </c>
      <c r="Q1303" t="str">
        <f t="shared" si="121"/>
        <v>Low</v>
      </c>
      <c r="R1303" t="str">
        <f t="shared" si="122"/>
        <v>Medium</v>
      </c>
      <c r="S1303" s="23">
        <f t="shared" si="123"/>
        <v>2022</v>
      </c>
      <c r="T1303" s="23">
        <f t="shared" si="124"/>
        <v>7</v>
      </c>
      <c r="U1303" t="str">
        <f t="shared" si="125"/>
        <v>Jul-2022</v>
      </c>
    </row>
    <row r="1304" spans="1:21" x14ac:dyDescent="0.3">
      <c r="A1304" t="s">
        <v>3052</v>
      </c>
      <c r="B1304" s="22">
        <v>45066</v>
      </c>
      <c r="C1304" s="22">
        <v>45072</v>
      </c>
      <c r="D1304" s="23" t="s">
        <v>102</v>
      </c>
      <c r="E1304" s="23" t="s">
        <v>746</v>
      </c>
      <c r="F1304" s="23" t="s">
        <v>52</v>
      </c>
      <c r="G1304" s="23" t="s">
        <v>81</v>
      </c>
      <c r="H1304" s="23" t="s">
        <v>186</v>
      </c>
      <c r="I1304" s="23" t="s">
        <v>55</v>
      </c>
      <c r="J1304" s="23" t="s">
        <v>56</v>
      </c>
      <c r="K1304" s="23" t="s">
        <v>74</v>
      </c>
      <c r="L1304" s="24">
        <v>3560.62</v>
      </c>
      <c r="M1304">
        <v>1</v>
      </c>
      <c r="N1304" s="25">
        <v>0.2</v>
      </c>
      <c r="O1304" s="24">
        <v>756.41</v>
      </c>
      <c r="P1304" s="26">
        <f t="shared" si="120"/>
        <v>0.21243772152040938</v>
      </c>
      <c r="Q1304" t="str">
        <f t="shared" si="121"/>
        <v>Medium</v>
      </c>
      <c r="R1304" t="str">
        <f t="shared" si="122"/>
        <v>Medium</v>
      </c>
      <c r="S1304" s="23">
        <f t="shared" si="123"/>
        <v>2023</v>
      </c>
      <c r="T1304" s="23">
        <f t="shared" si="124"/>
        <v>5</v>
      </c>
      <c r="U1304" t="str">
        <f t="shared" si="125"/>
        <v>May-2023</v>
      </c>
    </row>
    <row r="1305" spans="1:21" x14ac:dyDescent="0.3">
      <c r="A1305" t="s">
        <v>3053</v>
      </c>
      <c r="B1305" s="22">
        <v>45699</v>
      </c>
      <c r="C1305" s="22">
        <v>45706</v>
      </c>
      <c r="D1305" s="23" t="s">
        <v>102</v>
      </c>
      <c r="E1305" s="23" t="s">
        <v>1667</v>
      </c>
      <c r="F1305" s="23" t="s">
        <v>71</v>
      </c>
      <c r="G1305" s="23" t="s">
        <v>53</v>
      </c>
      <c r="H1305" s="23" t="s">
        <v>246</v>
      </c>
      <c r="I1305" s="23" t="s">
        <v>83</v>
      </c>
      <c r="J1305" s="23" t="s">
        <v>449</v>
      </c>
      <c r="K1305" s="23" t="s">
        <v>681</v>
      </c>
      <c r="L1305" s="24">
        <v>40466</v>
      </c>
      <c r="M1305">
        <v>10</v>
      </c>
      <c r="N1305" s="25">
        <v>0.1</v>
      </c>
      <c r="O1305" s="24">
        <v>9109.4599999999991</v>
      </c>
      <c r="P1305" s="26">
        <f t="shared" si="120"/>
        <v>0.22511392279938711</v>
      </c>
      <c r="Q1305" t="str">
        <f t="shared" si="121"/>
        <v>Medium</v>
      </c>
      <c r="R1305" t="str">
        <f t="shared" si="122"/>
        <v>Low</v>
      </c>
      <c r="S1305" s="23">
        <f t="shared" si="123"/>
        <v>2025</v>
      </c>
      <c r="T1305" s="23">
        <f t="shared" si="124"/>
        <v>2</v>
      </c>
      <c r="U1305" t="str">
        <f t="shared" si="125"/>
        <v>Feb-2025</v>
      </c>
    </row>
    <row r="1306" spans="1:21" x14ac:dyDescent="0.3">
      <c r="A1306" t="s">
        <v>3054</v>
      </c>
      <c r="B1306" s="22">
        <v>45338</v>
      </c>
      <c r="C1306" s="22">
        <v>45342</v>
      </c>
      <c r="D1306" s="23" t="s">
        <v>50</v>
      </c>
      <c r="E1306" s="23" t="s">
        <v>1490</v>
      </c>
      <c r="F1306" s="23" t="s">
        <v>80</v>
      </c>
      <c r="G1306" s="23" t="s">
        <v>179</v>
      </c>
      <c r="H1306" s="23" t="s">
        <v>236</v>
      </c>
      <c r="I1306" s="23" t="s">
        <v>83</v>
      </c>
      <c r="J1306" s="23" t="s">
        <v>84</v>
      </c>
      <c r="K1306" s="23" t="s">
        <v>257</v>
      </c>
      <c r="L1306" s="24">
        <v>2684.94</v>
      </c>
      <c r="M1306">
        <v>3</v>
      </c>
      <c r="N1306" s="25">
        <v>0.15</v>
      </c>
      <c r="O1306" s="24">
        <v>343.11</v>
      </c>
      <c r="P1306" s="26">
        <f t="shared" si="120"/>
        <v>0.12779056515229392</v>
      </c>
      <c r="Q1306" t="str">
        <f t="shared" si="121"/>
        <v>Low</v>
      </c>
      <c r="R1306" t="str">
        <f t="shared" si="122"/>
        <v>Medium</v>
      </c>
      <c r="S1306" s="23">
        <f t="shared" si="123"/>
        <v>2024</v>
      </c>
      <c r="T1306" s="23">
        <f t="shared" si="124"/>
        <v>2</v>
      </c>
      <c r="U1306" t="str">
        <f t="shared" si="125"/>
        <v>Feb-2024</v>
      </c>
    </row>
    <row r="1307" spans="1:21" x14ac:dyDescent="0.3">
      <c r="A1307" t="s">
        <v>3055</v>
      </c>
      <c r="B1307" s="22">
        <v>45959</v>
      </c>
      <c r="C1307" s="22">
        <v>45966</v>
      </c>
      <c r="D1307" s="23" t="s">
        <v>78</v>
      </c>
      <c r="E1307" s="23" t="s">
        <v>566</v>
      </c>
      <c r="F1307" s="23" t="s">
        <v>71</v>
      </c>
      <c r="G1307" s="23" t="s">
        <v>63</v>
      </c>
      <c r="H1307" s="23" t="s">
        <v>202</v>
      </c>
      <c r="I1307" s="23" t="s">
        <v>96</v>
      </c>
      <c r="J1307" s="23" t="s">
        <v>111</v>
      </c>
      <c r="K1307" s="23" t="s">
        <v>112</v>
      </c>
      <c r="L1307" s="24">
        <v>28556.78</v>
      </c>
      <c r="M1307">
        <v>7</v>
      </c>
      <c r="N1307" s="25">
        <v>0</v>
      </c>
      <c r="O1307" s="24">
        <v>5567.21</v>
      </c>
      <c r="P1307" s="26">
        <f t="shared" si="120"/>
        <v>0.19495230204525862</v>
      </c>
      <c r="Q1307" t="str">
        <f t="shared" si="121"/>
        <v>Low</v>
      </c>
      <c r="R1307" t="str">
        <f t="shared" si="122"/>
        <v>None</v>
      </c>
      <c r="S1307" s="23">
        <f t="shared" si="123"/>
        <v>2025</v>
      </c>
      <c r="T1307" s="23">
        <f t="shared" si="124"/>
        <v>10</v>
      </c>
      <c r="U1307" t="str">
        <f t="shared" si="125"/>
        <v>Oct-2025</v>
      </c>
    </row>
    <row r="1308" spans="1:21" x14ac:dyDescent="0.3">
      <c r="A1308" t="s">
        <v>3057</v>
      </c>
      <c r="B1308" s="22">
        <v>45198</v>
      </c>
      <c r="C1308" s="22">
        <v>45201</v>
      </c>
      <c r="D1308" s="23" t="s">
        <v>102</v>
      </c>
      <c r="E1308" s="23" t="s">
        <v>2698</v>
      </c>
      <c r="F1308" s="23" t="s">
        <v>71</v>
      </c>
      <c r="G1308" s="23" t="s">
        <v>72</v>
      </c>
      <c r="H1308" s="23" t="s">
        <v>117</v>
      </c>
      <c r="I1308" s="23" t="s">
        <v>96</v>
      </c>
      <c r="J1308" s="23" t="s">
        <v>97</v>
      </c>
      <c r="K1308" s="23" t="s">
        <v>181</v>
      </c>
      <c r="L1308" s="24">
        <v>12183.44</v>
      </c>
      <c r="M1308">
        <v>4</v>
      </c>
      <c r="N1308" s="25">
        <v>0.2</v>
      </c>
      <c r="O1308" s="24">
        <v>1936.52</v>
      </c>
      <c r="P1308" s="26">
        <f t="shared" si="120"/>
        <v>0.1589468984129277</v>
      </c>
      <c r="Q1308" t="str">
        <f t="shared" si="121"/>
        <v>Low</v>
      </c>
      <c r="R1308" t="str">
        <f t="shared" si="122"/>
        <v>Medium</v>
      </c>
      <c r="S1308" s="23">
        <f t="shared" si="123"/>
        <v>2023</v>
      </c>
      <c r="T1308" s="23">
        <f t="shared" si="124"/>
        <v>9</v>
      </c>
      <c r="U1308" t="str">
        <f t="shared" si="125"/>
        <v>Sep-2023</v>
      </c>
    </row>
    <row r="1309" spans="1:21" x14ac:dyDescent="0.3">
      <c r="A1309" t="s">
        <v>3058</v>
      </c>
      <c r="B1309" s="22">
        <v>44621</v>
      </c>
      <c r="C1309" s="22">
        <v>44625</v>
      </c>
      <c r="D1309" s="23" t="s">
        <v>61</v>
      </c>
      <c r="E1309" s="23" t="s">
        <v>1030</v>
      </c>
      <c r="F1309" s="23" t="s">
        <v>71</v>
      </c>
      <c r="G1309" s="23" t="s">
        <v>63</v>
      </c>
      <c r="H1309" s="23" t="s">
        <v>202</v>
      </c>
      <c r="I1309" s="23" t="s">
        <v>83</v>
      </c>
      <c r="J1309" s="23" t="s">
        <v>156</v>
      </c>
      <c r="K1309" s="23" t="s">
        <v>285</v>
      </c>
      <c r="L1309" s="24">
        <v>63413.16</v>
      </c>
      <c r="M1309">
        <v>6</v>
      </c>
      <c r="N1309" s="25">
        <v>0</v>
      </c>
      <c r="O1309" s="24">
        <v>23646.79</v>
      </c>
      <c r="P1309" s="26">
        <f t="shared" si="120"/>
        <v>0.37290035696060564</v>
      </c>
      <c r="Q1309" t="str">
        <f t="shared" si="121"/>
        <v>High</v>
      </c>
      <c r="R1309" t="str">
        <f t="shared" si="122"/>
        <v>None</v>
      </c>
      <c r="S1309" s="23">
        <f t="shared" si="123"/>
        <v>2022</v>
      </c>
      <c r="T1309" s="23">
        <f t="shared" si="124"/>
        <v>3</v>
      </c>
      <c r="U1309" t="str">
        <f t="shared" si="125"/>
        <v>Mar-2022</v>
      </c>
    </row>
    <row r="1310" spans="1:21" x14ac:dyDescent="0.3">
      <c r="A1310" t="s">
        <v>3059</v>
      </c>
      <c r="B1310" s="22">
        <v>45857</v>
      </c>
      <c r="C1310" s="22">
        <v>45860</v>
      </c>
      <c r="D1310" s="23" t="s">
        <v>78</v>
      </c>
      <c r="E1310" s="23" t="s">
        <v>1746</v>
      </c>
      <c r="F1310" s="23" t="s">
        <v>52</v>
      </c>
      <c r="G1310" s="23" t="s">
        <v>63</v>
      </c>
      <c r="H1310" s="23" t="s">
        <v>172</v>
      </c>
      <c r="I1310" s="23" t="s">
        <v>83</v>
      </c>
      <c r="J1310" s="23" t="s">
        <v>449</v>
      </c>
      <c r="K1310" s="23" t="s">
        <v>775</v>
      </c>
      <c r="L1310" s="24">
        <v>13658.58</v>
      </c>
      <c r="M1310">
        <v>3</v>
      </c>
      <c r="N1310" s="25">
        <v>0.15</v>
      </c>
      <c r="O1310" s="24">
        <v>3401.14</v>
      </c>
      <c r="P1310" s="26">
        <f t="shared" si="120"/>
        <v>0.24901124421425946</v>
      </c>
      <c r="Q1310" t="str">
        <f t="shared" si="121"/>
        <v>Medium</v>
      </c>
      <c r="R1310" t="str">
        <f t="shared" si="122"/>
        <v>Medium</v>
      </c>
      <c r="S1310" s="23">
        <f t="shared" si="123"/>
        <v>2025</v>
      </c>
      <c r="T1310" s="23">
        <f t="shared" si="124"/>
        <v>7</v>
      </c>
      <c r="U1310" t="str">
        <f t="shared" si="125"/>
        <v>Jul-2025</v>
      </c>
    </row>
    <row r="1311" spans="1:21" x14ac:dyDescent="0.3">
      <c r="A1311" t="s">
        <v>3061</v>
      </c>
      <c r="B1311" s="22">
        <v>45541</v>
      </c>
      <c r="C1311" s="22">
        <v>45547</v>
      </c>
      <c r="D1311" s="23" t="s">
        <v>102</v>
      </c>
      <c r="E1311" s="23" t="s">
        <v>536</v>
      </c>
      <c r="F1311" s="23" t="s">
        <v>52</v>
      </c>
      <c r="G1311" s="23" t="s">
        <v>72</v>
      </c>
      <c r="H1311" s="23" t="s">
        <v>117</v>
      </c>
      <c r="I1311" s="23" t="s">
        <v>96</v>
      </c>
      <c r="J1311" s="23" t="s">
        <v>111</v>
      </c>
      <c r="K1311" s="23" t="s">
        <v>328</v>
      </c>
      <c r="L1311" s="24">
        <v>5635.58</v>
      </c>
      <c r="M1311">
        <v>2</v>
      </c>
      <c r="N1311" s="25">
        <v>0.25</v>
      </c>
      <c r="O1311" s="24">
        <v>651.44000000000005</v>
      </c>
      <c r="P1311" s="26">
        <f t="shared" si="120"/>
        <v>0.11559413582985248</v>
      </c>
      <c r="Q1311" t="str">
        <f t="shared" si="121"/>
        <v>Low</v>
      </c>
      <c r="R1311" t="str">
        <f t="shared" si="122"/>
        <v>High</v>
      </c>
      <c r="S1311" s="23">
        <f t="shared" si="123"/>
        <v>2024</v>
      </c>
      <c r="T1311" s="23">
        <f t="shared" si="124"/>
        <v>9</v>
      </c>
      <c r="U1311" t="str">
        <f t="shared" si="125"/>
        <v>Sep-2024</v>
      </c>
    </row>
    <row r="1312" spans="1:21" x14ac:dyDescent="0.3">
      <c r="A1312" t="s">
        <v>3062</v>
      </c>
      <c r="B1312" s="22">
        <v>44751</v>
      </c>
      <c r="C1312" s="22">
        <v>44754</v>
      </c>
      <c r="D1312" s="23" t="s">
        <v>78</v>
      </c>
      <c r="E1312" s="23" t="s">
        <v>1115</v>
      </c>
      <c r="F1312" s="23" t="s">
        <v>80</v>
      </c>
      <c r="G1312" s="23" t="s">
        <v>63</v>
      </c>
      <c r="H1312" s="23" t="s">
        <v>213</v>
      </c>
      <c r="I1312" s="23" t="s">
        <v>55</v>
      </c>
      <c r="J1312" s="23" t="s">
        <v>173</v>
      </c>
      <c r="K1312" s="23" t="s">
        <v>203</v>
      </c>
      <c r="L1312" s="24">
        <v>71315.12</v>
      </c>
      <c r="M1312">
        <v>8</v>
      </c>
      <c r="N1312" s="25">
        <v>0.15</v>
      </c>
      <c r="O1312" s="24">
        <v>16954.810000000001</v>
      </c>
      <c r="P1312" s="26">
        <f t="shared" si="120"/>
        <v>0.23774495506703211</v>
      </c>
      <c r="Q1312" t="str">
        <f t="shared" si="121"/>
        <v>Medium</v>
      </c>
      <c r="R1312" t="str">
        <f t="shared" si="122"/>
        <v>Medium</v>
      </c>
      <c r="S1312" s="23">
        <f t="shared" si="123"/>
        <v>2022</v>
      </c>
      <c r="T1312" s="23">
        <f t="shared" si="124"/>
        <v>7</v>
      </c>
      <c r="U1312" t="str">
        <f t="shared" si="125"/>
        <v>Jul-2022</v>
      </c>
    </row>
    <row r="1313" spans="1:21" x14ac:dyDescent="0.3">
      <c r="A1313" t="s">
        <v>3064</v>
      </c>
      <c r="B1313" s="22">
        <v>45574</v>
      </c>
      <c r="C1313" s="22">
        <v>45579</v>
      </c>
      <c r="D1313" s="23" t="s">
        <v>61</v>
      </c>
      <c r="E1313" s="23" t="s">
        <v>261</v>
      </c>
      <c r="F1313" s="23" t="s">
        <v>52</v>
      </c>
      <c r="G1313" s="23" t="s">
        <v>179</v>
      </c>
      <c r="H1313" s="23" t="s">
        <v>236</v>
      </c>
      <c r="I1313" s="23" t="s">
        <v>96</v>
      </c>
      <c r="J1313" s="23" t="s">
        <v>111</v>
      </c>
      <c r="K1313" s="23" t="s">
        <v>112</v>
      </c>
      <c r="L1313" s="24">
        <v>17573.36</v>
      </c>
      <c r="M1313">
        <v>8</v>
      </c>
      <c r="N1313" s="25">
        <v>0.25</v>
      </c>
      <c r="O1313" s="24">
        <v>3925.84</v>
      </c>
      <c r="P1313" s="26">
        <f t="shared" si="120"/>
        <v>0.22339723308462353</v>
      </c>
      <c r="Q1313" t="str">
        <f t="shared" si="121"/>
        <v>Medium</v>
      </c>
      <c r="R1313" t="str">
        <f t="shared" si="122"/>
        <v>High</v>
      </c>
      <c r="S1313" s="23">
        <f t="shared" si="123"/>
        <v>2024</v>
      </c>
      <c r="T1313" s="23">
        <f t="shared" si="124"/>
        <v>10</v>
      </c>
      <c r="U1313" t="str">
        <f t="shared" si="125"/>
        <v>Oct-2024</v>
      </c>
    </row>
    <row r="1314" spans="1:21" x14ac:dyDescent="0.3">
      <c r="A1314" t="s">
        <v>3065</v>
      </c>
      <c r="B1314" s="22">
        <v>45100</v>
      </c>
      <c r="C1314" s="22">
        <v>45107</v>
      </c>
      <c r="D1314" s="23" t="s">
        <v>61</v>
      </c>
      <c r="E1314" s="23" t="s">
        <v>889</v>
      </c>
      <c r="F1314" s="23" t="s">
        <v>52</v>
      </c>
      <c r="G1314" s="23" t="s">
        <v>81</v>
      </c>
      <c r="H1314" s="23" t="s">
        <v>284</v>
      </c>
      <c r="I1314" s="23" t="s">
        <v>55</v>
      </c>
      <c r="J1314" s="23" t="s">
        <v>65</v>
      </c>
      <c r="K1314" s="23" t="s">
        <v>325</v>
      </c>
      <c r="L1314" s="24">
        <v>44336.6</v>
      </c>
      <c r="M1314">
        <v>4</v>
      </c>
      <c r="N1314" s="25">
        <v>0.15</v>
      </c>
      <c r="O1314" s="24">
        <v>11850.87</v>
      </c>
      <c r="P1314" s="26">
        <f t="shared" si="120"/>
        <v>0.26729316185724661</v>
      </c>
      <c r="Q1314" t="str">
        <f t="shared" si="121"/>
        <v>Medium</v>
      </c>
      <c r="R1314" t="str">
        <f t="shared" si="122"/>
        <v>Medium</v>
      </c>
      <c r="S1314" s="23">
        <f t="shared" si="123"/>
        <v>2023</v>
      </c>
      <c r="T1314" s="23">
        <f t="shared" si="124"/>
        <v>6</v>
      </c>
      <c r="U1314" t="str">
        <f t="shared" si="125"/>
        <v>Jun-2023</v>
      </c>
    </row>
    <row r="1315" spans="1:21" x14ac:dyDescent="0.3">
      <c r="A1315" t="s">
        <v>3068</v>
      </c>
      <c r="B1315" s="22">
        <v>45442</v>
      </c>
      <c r="C1315" s="22">
        <v>45445</v>
      </c>
      <c r="D1315" s="23" t="s">
        <v>102</v>
      </c>
      <c r="E1315" s="23" t="s">
        <v>722</v>
      </c>
      <c r="F1315" s="23" t="s">
        <v>71</v>
      </c>
      <c r="G1315" s="23" t="s">
        <v>179</v>
      </c>
      <c r="H1315" s="23" t="s">
        <v>236</v>
      </c>
      <c r="I1315" s="23" t="s">
        <v>83</v>
      </c>
      <c r="J1315" s="23" t="s">
        <v>84</v>
      </c>
      <c r="K1315" s="23" t="s">
        <v>257</v>
      </c>
      <c r="L1315" s="24">
        <v>25087.14</v>
      </c>
      <c r="M1315">
        <v>9</v>
      </c>
      <c r="N1315" s="25">
        <v>0.05</v>
      </c>
      <c r="O1315" s="24">
        <v>8797.84</v>
      </c>
      <c r="P1315" s="26">
        <f t="shared" si="120"/>
        <v>0.35069123064645874</v>
      </c>
      <c r="Q1315" t="str">
        <f t="shared" si="121"/>
        <v>High</v>
      </c>
      <c r="R1315" t="str">
        <f t="shared" si="122"/>
        <v>Low</v>
      </c>
      <c r="S1315" s="23">
        <f t="shared" si="123"/>
        <v>2024</v>
      </c>
      <c r="T1315" s="23">
        <f t="shared" si="124"/>
        <v>5</v>
      </c>
      <c r="U1315" t="str">
        <f t="shared" si="125"/>
        <v>May-2024</v>
      </c>
    </row>
    <row r="1316" spans="1:21" x14ac:dyDescent="0.3">
      <c r="A1316" t="s">
        <v>3071</v>
      </c>
      <c r="B1316" s="22">
        <v>45703</v>
      </c>
      <c r="C1316" s="22">
        <v>45709</v>
      </c>
      <c r="D1316" s="23" t="s">
        <v>61</v>
      </c>
      <c r="E1316" s="23" t="s">
        <v>2201</v>
      </c>
      <c r="F1316" s="23" t="s">
        <v>71</v>
      </c>
      <c r="G1316" s="23" t="s">
        <v>72</v>
      </c>
      <c r="H1316" s="23" t="s">
        <v>73</v>
      </c>
      <c r="I1316" s="23" t="s">
        <v>55</v>
      </c>
      <c r="J1316" s="23" t="s">
        <v>173</v>
      </c>
      <c r="K1316" s="23" t="s">
        <v>735</v>
      </c>
      <c r="L1316" s="24">
        <v>23607.25</v>
      </c>
      <c r="M1316">
        <v>5</v>
      </c>
      <c r="N1316" s="25">
        <v>0.1</v>
      </c>
      <c r="O1316" s="24">
        <v>6983.7</v>
      </c>
      <c r="P1316" s="26">
        <f t="shared" si="120"/>
        <v>0.29582861197301674</v>
      </c>
      <c r="Q1316" t="str">
        <f t="shared" si="121"/>
        <v>Medium</v>
      </c>
      <c r="R1316" t="str">
        <f t="shared" si="122"/>
        <v>Low</v>
      </c>
      <c r="S1316" s="23">
        <f t="shared" si="123"/>
        <v>2025</v>
      </c>
      <c r="T1316" s="23">
        <f t="shared" si="124"/>
        <v>2</v>
      </c>
      <c r="U1316" t="str">
        <f t="shared" si="125"/>
        <v>Feb-2025</v>
      </c>
    </row>
    <row r="1317" spans="1:21" x14ac:dyDescent="0.3">
      <c r="A1317" t="s">
        <v>3072</v>
      </c>
      <c r="B1317" s="22">
        <v>45518</v>
      </c>
      <c r="C1317" s="22">
        <v>45521</v>
      </c>
      <c r="D1317" s="23" t="s">
        <v>61</v>
      </c>
      <c r="E1317" s="23" t="s">
        <v>261</v>
      </c>
      <c r="F1317" s="23" t="s">
        <v>52</v>
      </c>
      <c r="G1317" s="23" t="s">
        <v>53</v>
      </c>
      <c r="H1317" s="23" t="s">
        <v>110</v>
      </c>
      <c r="I1317" s="23" t="s">
        <v>83</v>
      </c>
      <c r="J1317" s="23" t="s">
        <v>379</v>
      </c>
      <c r="K1317" s="23" t="s">
        <v>562</v>
      </c>
      <c r="L1317" s="24">
        <v>83688.210000000006</v>
      </c>
      <c r="M1317">
        <v>9</v>
      </c>
      <c r="N1317" s="25">
        <v>0.25</v>
      </c>
      <c r="O1317" s="24">
        <v>13636.38</v>
      </c>
      <c r="P1317" s="26">
        <f t="shared" si="120"/>
        <v>0.16294266540053848</v>
      </c>
      <c r="Q1317" t="str">
        <f t="shared" si="121"/>
        <v>Low</v>
      </c>
      <c r="R1317" t="str">
        <f t="shared" si="122"/>
        <v>High</v>
      </c>
      <c r="S1317" s="23">
        <f t="shared" si="123"/>
        <v>2024</v>
      </c>
      <c r="T1317" s="23">
        <f t="shared" si="124"/>
        <v>8</v>
      </c>
      <c r="U1317" t="str">
        <f t="shared" si="125"/>
        <v>Aug-2024</v>
      </c>
    </row>
    <row r="1318" spans="1:21" x14ac:dyDescent="0.3">
      <c r="A1318" t="s">
        <v>3074</v>
      </c>
      <c r="B1318" s="22">
        <v>45568</v>
      </c>
      <c r="C1318" s="22">
        <v>45574</v>
      </c>
      <c r="D1318" s="23" t="s">
        <v>50</v>
      </c>
      <c r="E1318" s="23" t="s">
        <v>2277</v>
      </c>
      <c r="F1318" s="23" t="s">
        <v>71</v>
      </c>
      <c r="G1318" s="23" t="s">
        <v>53</v>
      </c>
      <c r="H1318" s="23" t="s">
        <v>110</v>
      </c>
      <c r="I1318" s="23" t="s">
        <v>118</v>
      </c>
      <c r="J1318" s="23" t="s">
        <v>303</v>
      </c>
      <c r="K1318" s="23" t="s">
        <v>491</v>
      </c>
      <c r="L1318" s="24">
        <v>1963.32</v>
      </c>
      <c r="M1318">
        <v>3</v>
      </c>
      <c r="N1318" s="25">
        <v>0.2</v>
      </c>
      <c r="O1318" s="24">
        <v>416.66</v>
      </c>
      <c r="P1318" s="26">
        <f t="shared" si="120"/>
        <v>0.21222215431004626</v>
      </c>
      <c r="Q1318" t="str">
        <f t="shared" si="121"/>
        <v>Medium</v>
      </c>
      <c r="R1318" t="str">
        <f t="shared" si="122"/>
        <v>Medium</v>
      </c>
      <c r="S1318" s="23">
        <f t="shared" si="123"/>
        <v>2024</v>
      </c>
      <c r="T1318" s="23">
        <f t="shared" si="124"/>
        <v>10</v>
      </c>
      <c r="U1318" t="str">
        <f t="shared" si="125"/>
        <v>Oct-2024</v>
      </c>
    </row>
    <row r="1319" spans="1:21" x14ac:dyDescent="0.3">
      <c r="A1319" t="s">
        <v>3075</v>
      </c>
      <c r="B1319" s="22">
        <v>45965</v>
      </c>
      <c r="C1319" s="22">
        <v>45967</v>
      </c>
      <c r="D1319" s="23" t="s">
        <v>50</v>
      </c>
      <c r="E1319" s="23" t="s">
        <v>1627</v>
      </c>
      <c r="F1319" s="23" t="s">
        <v>80</v>
      </c>
      <c r="G1319" s="23" t="s">
        <v>81</v>
      </c>
      <c r="H1319" s="23" t="s">
        <v>82</v>
      </c>
      <c r="I1319" s="23" t="s">
        <v>55</v>
      </c>
      <c r="J1319" s="23" t="s">
        <v>56</v>
      </c>
      <c r="K1319" s="23" t="s">
        <v>57</v>
      </c>
      <c r="L1319" s="24">
        <v>3972.96</v>
      </c>
      <c r="M1319">
        <v>1</v>
      </c>
      <c r="N1319" s="25">
        <v>0.25</v>
      </c>
      <c r="O1319" s="24">
        <v>718.6</v>
      </c>
      <c r="P1319" s="26">
        <f t="shared" si="120"/>
        <v>0.18087269944827031</v>
      </c>
      <c r="Q1319" t="str">
        <f t="shared" si="121"/>
        <v>Low</v>
      </c>
      <c r="R1319" t="str">
        <f t="shared" si="122"/>
        <v>High</v>
      </c>
      <c r="S1319" s="23">
        <f t="shared" si="123"/>
        <v>2025</v>
      </c>
      <c r="T1319" s="23">
        <f t="shared" si="124"/>
        <v>11</v>
      </c>
      <c r="U1319" t="str">
        <f t="shared" si="125"/>
        <v>Nov-2025</v>
      </c>
    </row>
    <row r="1320" spans="1:21" x14ac:dyDescent="0.3">
      <c r="A1320" t="s">
        <v>3076</v>
      </c>
      <c r="B1320" s="22">
        <v>44629</v>
      </c>
      <c r="C1320" s="22">
        <v>44633</v>
      </c>
      <c r="D1320" s="23" t="s">
        <v>61</v>
      </c>
      <c r="E1320" s="23" t="s">
        <v>399</v>
      </c>
      <c r="F1320" s="23" t="s">
        <v>80</v>
      </c>
      <c r="G1320" s="23" t="s">
        <v>53</v>
      </c>
      <c r="H1320" s="23" t="s">
        <v>90</v>
      </c>
      <c r="I1320" s="23" t="s">
        <v>83</v>
      </c>
      <c r="J1320" s="23" t="s">
        <v>84</v>
      </c>
      <c r="K1320" s="23" t="s">
        <v>125</v>
      </c>
      <c r="L1320" s="24">
        <v>1874.35</v>
      </c>
      <c r="M1320">
        <v>5</v>
      </c>
      <c r="N1320" s="25">
        <v>0.25</v>
      </c>
      <c r="O1320" s="24">
        <v>285.43</v>
      </c>
      <c r="P1320" s="26">
        <f t="shared" si="120"/>
        <v>0.1522821244698162</v>
      </c>
      <c r="Q1320" t="str">
        <f t="shared" si="121"/>
        <v>Low</v>
      </c>
      <c r="R1320" t="str">
        <f t="shared" si="122"/>
        <v>High</v>
      </c>
      <c r="S1320" s="23">
        <f t="shared" si="123"/>
        <v>2022</v>
      </c>
      <c r="T1320" s="23">
        <f t="shared" si="124"/>
        <v>3</v>
      </c>
      <c r="U1320" t="str">
        <f t="shared" si="125"/>
        <v>Mar-2022</v>
      </c>
    </row>
    <row r="1321" spans="1:21" x14ac:dyDescent="0.3">
      <c r="A1321" t="s">
        <v>3078</v>
      </c>
      <c r="B1321" s="22">
        <v>44774</v>
      </c>
      <c r="C1321" s="22">
        <v>44779</v>
      </c>
      <c r="D1321" s="23" t="s">
        <v>50</v>
      </c>
      <c r="E1321" s="23" t="s">
        <v>103</v>
      </c>
      <c r="F1321" s="23" t="s">
        <v>71</v>
      </c>
      <c r="G1321" s="23" t="s">
        <v>179</v>
      </c>
      <c r="H1321" s="23" t="s">
        <v>236</v>
      </c>
      <c r="I1321" s="23" t="s">
        <v>55</v>
      </c>
      <c r="J1321" s="23" t="s">
        <v>56</v>
      </c>
      <c r="K1321" s="23" t="s">
        <v>151</v>
      </c>
      <c r="L1321" s="24">
        <v>12981.12</v>
      </c>
      <c r="M1321">
        <v>3</v>
      </c>
      <c r="N1321" s="25">
        <v>0.1</v>
      </c>
      <c r="O1321" s="24">
        <v>1995.49</v>
      </c>
      <c r="P1321" s="26">
        <f t="shared" si="120"/>
        <v>0.15372248311393777</v>
      </c>
      <c r="Q1321" t="str">
        <f t="shared" si="121"/>
        <v>Low</v>
      </c>
      <c r="R1321" t="str">
        <f t="shared" si="122"/>
        <v>Low</v>
      </c>
      <c r="S1321" s="23">
        <f t="shared" si="123"/>
        <v>2022</v>
      </c>
      <c r="T1321" s="23">
        <f t="shared" si="124"/>
        <v>8</v>
      </c>
      <c r="U1321" t="str">
        <f t="shared" si="125"/>
        <v>Aug-2022</v>
      </c>
    </row>
    <row r="1322" spans="1:21" x14ac:dyDescent="0.3">
      <c r="A1322" t="s">
        <v>3079</v>
      </c>
      <c r="B1322" s="22">
        <v>45298</v>
      </c>
      <c r="C1322" s="22">
        <v>45301</v>
      </c>
      <c r="D1322" s="23" t="s">
        <v>78</v>
      </c>
      <c r="E1322" s="23" t="s">
        <v>1108</v>
      </c>
      <c r="F1322" s="23" t="s">
        <v>80</v>
      </c>
      <c r="G1322" s="23" t="s">
        <v>53</v>
      </c>
      <c r="H1322" s="23" t="s">
        <v>90</v>
      </c>
      <c r="I1322" s="23" t="s">
        <v>55</v>
      </c>
      <c r="J1322" s="23" t="s">
        <v>56</v>
      </c>
      <c r="K1322" s="23" t="s">
        <v>74</v>
      </c>
      <c r="L1322" s="24">
        <v>34181.5</v>
      </c>
      <c r="M1322">
        <v>10</v>
      </c>
      <c r="N1322" s="25">
        <v>0.25</v>
      </c>
      <c r="O1322" s="24">
        <v>5227.99</v>
      </c>
      <c r="P1322" s="26">
        <f t="shared" si="120"/>
        <v>0.15294793967497036</v>
      </c>
      <c r="Q1322" t="str">
        <f t="shared" si="121"/>
        <v>Low</v>
      </c>
      <c r="R1322" t="str">
        <f t="shared" si="122"/>
        <v>High</v>
      </c>
      <c r="S1322" s="23">
        <f t="shared" si="123"/>
        <v>2024</v>
      </c>
      <c r="T1322" s="23">
        <f t="shared" si="124"/>
        <v>1</v>
      </c>
      <c r="U1322" t="str">
        <f t="shared" si="125"/>
        <v>Jan-2024</v>
      </c>
    </row>
    <row r="1323" spans="1:21" x14ac:dyDescent="0.3">
      <c r="A1323" t="s">
        <v>3080</v>
      </c>
      <c r="B1323" s="22">
        <v>44781</v>
      </c>
      <c r="C1323" s="22">
        <v>44782</v>
      </c>
      <c r="D1323" s="23" t="s">
        <v>78</v>
      </c>
      <c r="E1323" s="23" t="s">
        <v>1232</v>
      </c>
      <c r="F1323" s="23" t="s">
        <v>52</v>
      </c>
      <c r="G1323" s="23" t="s">
        <v>53</v>
      </c>
      <c r="H1323" s="23" t="s">
        <v>246</v>
      </c>
      <c r="I1323" s="23" t="s">
        <v>118</v>
      </c>
      <c r="J1323" s="23" t="s">
        <v>119</v>
      </c>
      <c r="K1323" s="23" t="s">
        <v>270</v>
      </c>
      <c r="L1323" s="24">
        <v>87733.4</v>
      </c>
      <c r="M1323">
        <v>10</v>
      </c>
      <c r="N1323" s="25">
        <v>0.2</v>
      </c>
      <c r="O1323" s="24">
        <v>18815.41</v>
      </c>
      <c r="P1323" s="26">
        <f t="shared" si="120"/>
        <v>0.21446119721793525</v>
      </c>
      <c r="Q1323" t="str">
        <f t="shared" si="121"/>
        <v>Medium</v>
      </c>
      <c r="R1323" t="str">
        <f t="shared" si="122"/>
        <v>Medium</v>
      </c>
      <c r="S1323" s="23">
        <f t="shared" si="123"/>
        <v>2022</v>
      </c>
      <c r="T1323" s="23">
        <f t="shared" si="124"/>
        <v>8</v>
      </c>
      <c r="U1323" t="str">
        <f t="shared" si="125"/>
        <v>Aug-2022</v>
      </c>
    </row>
    <row r="1324" spans="1:21" x14ac:dyDescent="0.3">
      <c r="A1324" t="s">
        <v>3081</v>
      </c>
      <c r="B1324" s="22">
        <v>44879</v>
      </c>
      <c r="C1324" s="22">
        <v>44886</v>
      </c>
      <c r="D1324" s="23" t="s">
        <v>50</v>
      </c>
      <c r="E1324" s="23" t="s">
        <v>2080</v>
      </c>
      <c r="F1324" s="23" t="s">
        <v>71</v>
      </c>
      <c r="G1324" s="23" t="s">
        <v>179</v>
      </c>
      <c r="H1324" s="23" t="s">
        <v>180</v>
      </c>
      <c r="I1324" s="23" t="s">
        <v>96</v>
      </c>
      <c r="J1324" s="23" t="s">
        <v>111</v>
      </c>
      <c r="K1324" s="23" t="s">
        <v>112</v>
      </c>
      <c r="L1324" s="24">
        <v>82233.2</v>
      </c>
      <c r="M1324">
        <v>8</v>
      </c>
      <c r="N1324" s="25">
        <v>0.1</v>
      </c>
      <c r="O1324" s="24">
        <v>22631.439999999999</v>
      </c>
      <c r="P1324" s="26">
        <f t="shared" si="120"/>
        <v>0.27521049892257626</v>
      </c>
      <c r="Q1324" t="str">
        <f t="shared" si="121"/>
        <v>Medium</v>
      </c>
      <c r="R1324" t="str">
        <f t="shared" si="122"/>
        <v>Low</v>
      </c>
      <c r="S1324" s="23">
        <f t="shared" si="123"/>
        <v>2022</v>
      </c>
      <c r="T1324" s="23">
        <f t="shared" si="124"/>
        <v>11</v>
      </c>
      <c r="U1324" t="str">
        <f t="shared" si="125"/>
        <v>Nov-2022</v>
      </c>
    </row>
    <row r="1325" spans="1:21" x14ac:dyDescent="0.3">
      <c r="A1325" t="s">
        <v>3082</v>
      </c>
      <c r="B1325" s="22">
        <v>44636</v>
      </c>
      <c r="C1325" s="22">
        <v>44643</v>
      </c>
      <c r="D1325" s="23" t="s">
        <v>50</v>
      </c>
      <c r="E1325" s="23" t="s">
        <v>869</v>
      </c>
      <c r="F1325" s="23" t="s">
        <v>80</v>
      </c>
      <c r="G1325" s="23" t="s">
        <v>63</v>
      </c>
      <c r="H1325" s="23" t="s">
        <v>64</v>
      </c>
      <c r="I1325" s="23" t="s">
        <v>83</v>
      </c>
      <c r="J1325" s="23" t="s">
        <v>84</v>
      </c>
      <c r="K1325" s="23" t="s">
        <v>125</v>
      </c>
      <c r="L1325" s="24">
        <v>50033.16</v>
      </c>
      <c r="M1325">
        <v>4</v>
      </c>
      <c r="N1325" s="25">
        <v>0.25</v>
      </c>
      <c r="O1325" s="24">
        <v>12886.19</v>
      </c>
      <c r="P1325" s="26">
        <f t="shared" si="120"/>
        <v>0.25755299085646399</v>
      </c>
      <c r="Q1325" t="str">
        <f t="shared" si="121"/>
        <v>Medium</v>
      </c>
      <c r="R1325" t="str">
        <f t="shared" si="122"/>
        <v>High</v>
      </c>
      <c r="S1325" s="23">
        <f t="shared" si="123"/>
        <v>2022</v>
      </c>
      <c r="T1325" s="23">
        <f t="shared" si="124"/>
        <v>3</v>
      </c>
      <c r="U1325" t="str">
        <f t="shared" si="125"/>
        <v>Mar-2022</v>
      </c>
    </row>
    <row r="1326" spans="1:21" x14ac:dyDescent="0.3">
      <c r="A1326" t="s">
        <v>3083</v>
      </c>
      <c r="B1326" s="22">
        <v>45482</v>
      </c>
      <c r="C1326" s="22">
        <v>45484</v>
      </c>
      <c r="D1326" s="23" t="s">
        <v>61</v>
      </c>
      <c r="E1326" s="23" t="s">
        <v>1183</v>
      </c>
      <c r="F1326" s="23" t="s">
        <v>52</v>
      </c>
      <c r="G1326" s="23" t="s">
        <v>53</v>
      </c>
      <c r="H1326" s="23" t="s">
        <v>54</v>
      </c>
      <c r="I1326" s="23" t="s">
        <v>96</v>
      </c>
      <c r="J1326" s="23" t="s">
        <v>111</v>
      </c>
      <c r="K1326" s="23" t="s">
        <v>112</v>
      </c>
      <c r="L1326" s="24">
        <v>42500.34</v>
      </c>
      <c r="M1326">
        <v>3</v>
      </c>
      <c r="N1326" s="25">
        <v>0.2</v>
      </c>
      <c r="O1326" s="24">
        <v>11814.33</v>
      </c>
      <c r="P1326" s="26">
        <f t="shared" si="120"/>
        <v>0.27798201143802614</v>
      </c>
      <c r="Q1326" t="str">
        <f t="shared" si="121"/>
        <v>Medium</v>
      </c>
      <c r="R1326" t="str">
        <f t="shared" si="122"/>
        <v>Medium</v>
      </c>
      <c r="S1326" s="23">
        <f t="shared" si="123"/>
        <v>2024</v>
      </c>
      <c r="T1326" s="23">
        <f t="shared" si="124"/>
        <v>7</v>
      </c>
      <c r="U1326" t="str">
        <f t="shared" si="125"/>
        <v>Jul-2024</v>
      </c>
    </row>
    <row r="1327" spans="1:21" x14ac:dyDescent="0.3">
      <c r="A1327" t="s">
        <v>3084</v>
      </c>
      <c r="B1327" s="22">
        <v>44915</v>
      </c>
      <c r="C1327" s="22">
        <v>44920</v>
      </c>
      <c r="D1327" s="23" t="s">
        <v>50</v>
      </c>
      <c r="E1327" s="23" t="s">
        <v>1367</v>
      </c>
      <c r="F1327" s="23" t="s">
        <v>52</v>
      </c>
      <c r="G1327" s="23" t="s">
        <v>53</v>
      </c>
      <c r="H1327" s="23" t="s">
        <v>110</v>
      </c>
      <c r="I1327" s="23" t="s">
        <v>55</v>
      </c>
      <c r="J1327" s="23" t="s">
        <v>173</v>
      </c>
      <c r="K1327" s="23" t="s">
        <v>203</v>
      </c>
      <c r="L1327" s="24">
        <v>2939.69</v>
      </c>
      <c r="M1327">
        <v>1</v>
      </c>
      <c r="N1327" s="25">
        <v>0.05</v>
      </c>
      <c r="O1327" s="24">
        <v>496.43</v>
      </c>
      <c r="P1327" s="26">
        <f t="shared" si="120"/>
        <v>0.16887154768019758</v>
      </c>
      <c r="Q1327" t="str">
        <f t="shared" si="121"/>
        <v>Low</v>
      </c>
      <c r="R1327" t="str">
        <f t="shared" si="122"/>
        <v>Low</v>
      </c>
      <c r="S1327" s="23">
        <f t="shared" si="123"/>
        <v>2022</v>
      </c>
      <c r="T1327" s="23">
        <f t="shared" si="124"/>
        <v>12</v>
      </c>
      <c r="U1327" t="str">
        <f t="shared" si="125"/>
        <v>Dec-2022</v>
      </c>
    </row>
    <row r="1328" spans="1:21" x14ac:dyDescent="0.3">
      <c r="A1328" t="s">
        <v>3086</v>
      </c>
      <c r="B1328" s="22">
        <v>44595</v>
      </c>
      <c r="C1328" s="22">
        <v>44596</v>
      </c>
      <c r="D1328" s="23" t="s">
        <v>102</v>
      </c>
      <c r="E1328" s="23" t="s">
        <v>302</v>
      </c>
      <c r="F1328" s="23" t="s">
        <v>71</v>
      </c>
      <c r="G1328" s="23" t="s">
        <v>81</v>
      </c>
      <c r="H1328" s="23" t="s">
        <v>82</v>
      </c>
      <c r="I1328" s="23" t="s">
        <v>55</v>
      </c>
      <c r="J1328" s="23" t="s">
        <v>56</v>
      </c>
      <c r="K1328" s="23" t="s">
        <v>74</v>
      </c>
      <c r="L1328" s="24">
        <v>14008.4</v>
      </c>
      <c r="M1328">
        <v>7</v>
      </c>
      <c r="N1328" s="25">
        <v>0.2</v>
      </c>
      <c r="O1328" s="24">
        <v>4248.4399999999996</v>
      </c>
      <c r="P1328" s="26">
        <f t="shared" si="120"/>
        <v>0.30327803318009194</v>
      </c>
      <c r="Q1328" t="str">
        <f t="shared" si="121"/>
        <v>High</v>
      </c>
      <c r="R1328" t="str">
        <f t="shared" si="122"/>
        <v>Medium</v>
      </c>
      <c r="S1328" s="23">
        <f t="shared" si="123"/>
        <v>2022</v>
      </c>
      <c r="T1328" s="23">
        <f t="shared" si="124"/>
        <v>2</v>
      </c>
      <c r="U1328" t="str">
        <f t="shared" si="125"/>
        <v>Feb-2022</v>
      </c>
    </row>
    <row r="1329" spans="1:21" x14ac:dyDescent="0.3">
      <c r="A1329" t="s">
        <v>3087</v>
      </c>
      <c r="B1329" s="22">
        <v>45167</v>
      </c>
      <c r="C1329" s="22">
        <v>45169</v>
      </c>
      <c r="D1329" s="23" t="s">
        <v>78</v>
      </c>
      <c r="E1329" s="23" t="s">
        <v>1510</v>
      </c>
      <c r="F1329" s="23" t="s">
        <v>71</v>
      </c>
      <c r="G1329" s="23" t="s">
        <v>81</v>
      </c>
      <c r="H1329" s="23" t="s">
        <v>284</v>
      </c>
      <c r="I1329" s="23" t="s">
        <v>118</v>
      </c>
      <c r="J1329" s="23" t="s">
        <v>230</v>
      </c>
      <c r="K1329" s="23" t="s">
        <v>231</v>
      </c>
      <c r="L1329" s="24">
        <v>38756.28</v>
      </c>
      <c r="M1329">
        <v>4</v>
      </c>
      <c r="N1329" s="25">
        <v>0</v>
      </c>
      <c r="O1329" s="24">
        <v>9789.52</v>
      </c>
      <c r="P1329" s="26">
        <f t="shared" si="120"/>
        <v>0.2525918380195416</v>
      </c>
      <c r="Q1329" t="str">
        <f t="shared" si="121"/>
        <v>Medium</v>
      </c>
      <c r="R1329" t="str">
        <f t="shared" si="122"/>
        <v>None</v>
      </c>
      <c r="S1329" s="23">
        <f t="shared" si="123"/>
        <v>2023</v>
      </c>
      <c r="T1329" s="23">
        <f t="shared" si="124"/>
        <v>8</v>
      </c>
      <c r="U1329" t="str">
        <f t="shared" si="125"/>
        <v>Aug-2023</v>
      </c>
    </row>
    <row r="1330" spans="1:21" x14ac:dyDescent="0.3">
      <c r="A1330" t="s">
        <v>3088</v>
      </c>
      <c r="B1330" s="22">
        <v>44659</v>
      </c>
      <c r="C1330" s="22">
        <v>44666</v>
      </c>
      <c r="D1330" s="23" t="s">
        <v>102</v>
      </c>
      <c r="E1330" s="23" t="s">
        <v>269</v>
      </c>
      <c r="F1330" s="23" t="s">
        <v>80</v>
      </c>
      <c r="G1330" s="23" t="s">
        <v>53</v>
      </c>
      <c r="H1330" s="23" t="s">
        <v>110</v>
      </c>
      <c r="I1330" s="23" t="s">
        <v>118</v>
      </c>
      <c r="J1330" s="23" t="s">
        <v>230</v>
      </c>
      <c r="K1330" s="23" t="s">
        <v>351</v>
      </c>
      <c r="L1330" s="24">
        <v>48826</v>
      </c>
      <c r="M1330">
        <v>10</v>
      </c>
      <c r="N1330" s="25">
        <v>0.25</v>
      </c>
      <c r="O1330" s="24">
        <v>7414.48</v>
      </c>
      <c r="P1330" s="26">
        <f t="shared" si="120"/>
        <v>0.15185515913652561</v>
      </c>
      <c r="Q1330" t="str">
        <f t="shared" si="121"/>
        <v>Low</v>
      </c>
      <c r="R1330" t="str">
        <f t="shared" si="122"/>
        <v>High</v>
      </c>
      <c r="S1330" s="23">
        <f t="shared" si="123"/>
        <v>2022</v>
      </c>
      <c r="T1330" s="23">
        <f t="shared" si="124"/>
        <v>4</v>
      </c>
      <c r="U1330" t="str">
        <f t="shared" si="125"/>
        <v>Apr-2022</v>
      </c>
    </row>
    <row r="1331" spans="1:21" x14ac:dyDescent="0.3">
      <c r="A1331" t="s">
        <v>3089</v>
      </c>
      <c r="B1331" s="22">
        <v>44633</v>
      </c>
      <c r="C1331" s="22">
        <v>44634</v>
      </c>
      <c r="D1331" s="23" t="s">
        <v>61</v>
      </c>
      <c r="E1331" s="23" t="s">
        <v>1964</v>
      </c>
      <c r="F1331" s="23" t="s">
        <v>71</v>
      </c>
      <c r="G1331" s="23" t="s">
        <v>53</v>
      </c>
      <c r="H1331" s="23" t="s">
        <v>54</v>
      </c>
      <c r="I1331" s="23" t="s">
        <v>118</v>
      </c>
      <c r="J1331" s="23" t="s">
        <v>230</v>
      </c>
      <c r="K1331" s="23" t="s">
        <v>351</v>
      </c>
      <c r="L1331" s="24">
        <v>58120</v>
      </c>
      <c r="M1331">
        <v>10</v>
      </c>
      <c r="N1331" s="25">
        <v>0</v>
      </c>
      <c r="O1331" s="24">
        <v>18432.650000000001</v>
      </c>
      <c r="P1331" s="26">
        <f t="shared" si="120"/>
        <v>0.31714814177563666</v>
      </c>
      <c r="Q1331" t="str">
        <f t="shared" si="121"/>
        <v>High</v>
      </c>
      <c r="R1331" t="str">
        <f t="shared" si="122"/>
        <v>None</v>
      </c>
      <c r="S1331" s="23">
        <f t="shared" si="123"/>
        <v>2022</v>
      </c>
      <c r="T1331" s="23">
        <f t="shared" si="124"/>
        <v>3</v>
      </c>
      <c r="U1331" t="str">
        <f t="shared" si="125"/>
        <v>Mar-2022</v>
      </c>
    </row>
    <row r="1332" spans="1:21" x14ac:dyDescent="0.3">
      <c r="A1332" t="s">
        <v>3091</v>
      </c>
      <c r="B1332" s="22">
        <v>45973</v>
      </c>
      <c r="C1332" s="22">
        <v>45974</v>
      </c>
      <c r="D1332" s="23" t="s">
        <v>102</v>
      </c>
      <c r="E1332" s="23" t="s">
        <v>2227</v>
      </c>
      <c r="F1332" s="23" t="s">
        <v>71</v>
      </c>
      <c r="G1332" s="23" t="s">
        <v>72</v>
      </c>
      <c r="H1332" s="23" t="s">
        <v>117</v>
      </c>
      <c r="I1332" s="23" t="s">
        <v>55</v>
      </c>
      <c r="J1332" s="23" t="s">
        <v>173</v>
      </c>
      <c r="K1332" s="23" t="s">
        <v>735</v>
      </c>
      <c r="L1332" s="24">
        <v>27759.24</v>
      </c>
      <c r="M1332">
        <v>6</v>
      </c>
      <c r="N1332" s="25">
        <v>0</v>
      </c>
      <c r="O1332" s="24">
        <v>6183.66</v>
      </c>
      <c r="P1332" s="26">
        <f t="shared" si="120"/>
        <v>0.22276042139482202</v>
      </c>
      <c r="Q1332" t="str">
        <f t="shared" si="121"/>
        <v>Medium</v>
      </c>
      <c r="R1332" t="str">
        <f t="shared" si="122"/>
        <v>None</v>
      </c>
      <c r="S1332" s="23">
        <f t="shared" si="123"/>
        <v>2025</v>
      </c>
      <c r="T1332" s="23">
        <f t="shared" si="124"/>
        <v>11</v>
      </c>
      <c r="U1332" t="str">
        <f t="shared" si="125"/>
        <v>Nov-2025</v>
      </c>
    </row>
    <row r="1333" spans="1:21" x14ac:dyDescent="0.3">
      <c r="A1333" t="s">
        <v>3092</v>
      </c>
      <c r="B1333" s="22">
        <v>46003</v>
      </c>
      <c r="C1333" s="22">
        <v>46010</v>
      </c>
      <c r="D1333" s="23" t="s">
        <v>61</v>
      </c>
      <c r="E1333" s="23" t="s">
        <v>992</v>
      </c>
      <c r="F1333" s="23" t="s">
        <v>71</v>
      </c>
      <c r="G1333" s="23" t="s">
        <v>179</v>
      </c>
      <c r="H1333" s="23" t="s">
        <v>236</v>
      </c>
      <c r="I1333" s="23" t="s">
        <v>55</v>
      </c>
      <c r="J1333" s="23" t="s">
        <v>56</v>
      </c>
      <c r="K1333" s="23" t="s">
        <v>74</v>
      </c>
      <c r="L1333" s="24">
        <v>41792</v>
      </c>
      <c r="M1333">
        <v>10</v>
      </c>
      <c r="N1333" s="25">
        <v>0.2</v>
      </c>
      <c r="O1333" s="24">
        <v>9449.7199999999993</v>
      </c>
      <c r="P1333" s="26">
        <f t="shared" si="120"/>
        <v>0.22611313169984684</v>
      </c>
      <c r="Q1333" t="str">
        <f t="shared" si="121"/>
        <v>Medium</v>
      </c>
      <c r="R1333" t="str">
        <f t="shared" si="122"/>
        <v>Medium</v>
      </c>
      <c r="S1333" s="23">
        <f t="shared" si="123"/>
        <v>2025</v>
      </c>
      <c r="T1333" s="23">
        <f t="shared" si="124"/>
        <v>12</v>
      </c>
      <c r="U1333" t="str">
        <f t="shared" si="125"/>
        <v>Dec-2025</v>
      </c>
    </row>
    <row r="1334" spans="1:21" x14ac:dyDescent="0.3">
      <c r="A1334" t="s">
        <v>3093</v>
      </c>
      <c r="B1334" s="22">
        <v>45632</v>
      </c>
      <c r="C1334" s="22">
        <v>45637</v>
      </c>
      <c r="D1334" s="23" t="s">
        <v>50</v>
      </c>
      <c r="E1334" s="23" t="s">
        <v>483</v>
      </c>
      <c r="F1334" s="23" t="s">
        <v>52</v>
      </c>
      <c r="G1334" s="23" t="s">
        <v>63</v>
      </c>
      <c r="H1334" s="23" t="s">
        <v>202</v>
      </c>
      <c r="I1334" s="23" t="s">
        <v>83</v>
      </c>
      <c r="J1334" s="23" t="s">
        <v>84</v>
      </c>
      <c r="K1334" s="23" t="s">
        <v>125</v>
      </c>
      <c r="L1334" s="24">
        <v>56753.06</v>
      </c>
      <c r="M1334">
        <v>7</v>
      </c>
      <c r="N1334" s="25">
        <v>0.2</v>
      </c>
      <c r="O1334" s="24">
        <v>11752.4</v>
      </c>
      <c r="P1334" s="26">
        <f t="shared" si="120"/>
        <v>0.2070795830216027</v>
      </c>
      <c r="Q1334" t="str">
        <f t="shared" si="121"/>
        <v>Medium</v>
      </c>
      <c r="R1334" t="str">
        <f t="shared" si="122"/>
        <v>Medium</v>
      </c>
      <c r="S1334" s="23">
        <f t="shared" si="123"/>
        <v>2024</v>
      </c>
      <c r="T1334" s="23">
        <f t="shared" si="124"/>
        <v>12</v>
      </c>
      <c r="U1334" t="str">
        <f t="shared" si="125"/>
        <v>Dec-2024</v>
      </c>
    </row>
    <row r="1335" spans="1:21" x14ac:dyDescent="0.3">
      <c r="A1335" t="s">
        <v>3094</v>
      </c>
      <c r="B1335" s="22">
        <v>45391</v>
      </c>
      <c r="C1335" s="22">
        <v>45393</v>
      </c>
      <c r="D1335" s="23" t="s">
        <v>102</v>
      </c>
      <c r="E1335" s="23" t="s">
        <v>2400</v>
      </c>
      <c r="F1335" s="23" t="s">
        <v>52</v>
      </c>
      <c r="G1335" s="23" t="s">
        <v>179</v>
      </c>
      <c r="H1335" s="23" t="s">
        <v>180</v>
      </c>
      <c r="I1335" s="23" t="s">
        <v>96</v>
      </c>
      <c r="J1335" s="23" t="s">
        <v>111</v>
      </c>
      <c r="K1335" s="23" t="s">
        <v>112</v>
      </c>
      <c r="L1335" s="24">
        <v>134334.9</v>
      </c>
      <c r="M1335">
        <v>9</v>
      </c>
      <c r="N1335" s="25">
        <v>0.25</v>
      </c>
      <c r="O1335" s="24">
        <v>24159.16</v>
      </c>
      <c r="P1335" s="26">
        <f t="shared" si="120"/>
        <v>0.1798427661017353</v>
      </c>
      <c r="Q1335" t="str">
        <f t="shared" si="121"/>
        <v>Low</v>
      </c>
      <c r="R1335" t="str">
        <f t="shared" si="122"/>
        <v>High</v>
      </c>
      <c r="S1335" s="23">
        <f t="shared" si="123"/>
        <v>2024</v>
      </c>
      <c r="T1335" s="23">
        <f t="shared" si="124"/>
        <v>4</v>
      </c>
      <c r="U1335" t="str">
        <f t="shared" si="125"/>
        <v>Apr-2024</v>
      </c>
    </row>
    <row r="1336" spans="1:21" x14ac:dyDescent="0.3">
      <c r="A1336" t="s">
        <v>3095</v>
      </c>
      <c r="B1336" s="22">
        <v>45820</v>
      </c>
      <c r="C1336" s="22">
        <v>45821</v>
      </c>
      <c r="D1336" s="23" t="s">
        <v>78</v>
      </c>
      <c r="E1336" s="23" t="s">
        <v>2256</v>
      </c>
      <c r="F1336" s="23" t="s">
        <v>80</v>
      </c>
      <c r="G1336" s="23" t="s">
        <v>63</v>
      </c>
      <c r="H1336" s="23" t="s">
        <v>172</v>
      </c>
      <c r="I1336" s="23" t="s">
        <v>118</v>
      </c>
      <c r="J1336" s="23" t="s">
        <v>119</v>
      </c>
      <c r="K1336" s="23" t="s">
        <v>120</v>
      </c>
      <c r="L1336" s="24">
        <v>69261.7</v>
      </c>
      <c r="M1336">
        <v>10</v>
      </c>
      <c r="N1336" s="25">
        <v>0.15</v>
      </c>
      <c r="O1336" s="24">
        <v>23204.959999999999</v>
      </c>
      <c r="P1336" s="26">
        <f t="shared" si="120"/>
        <v>0.33503307022495837</v>
      </c>
      <c r="Q1336" t="str">
        <f t="shared" si="121"/>
        <v>High</v>
      </c>
      <c r="R1336" t="str">
        <f t="shared" si="122"/>
        <v>Medium</v>
      </c>
      <c r="S1336" s="23">
        <f t="shared" si="123"/>
        <v>2025</v>
      </c>
      <c r="T1336" s="23">
        <f t="shared" si="124"/>
        <v>6</v>
      </c>
      <c r="U1336" t="str">
        <f t="shared" si="125"/>
        <v>Jun-2025</v>
      </c>
    </row>
    <row r="1337" spans="1:21" x14ac:dyDescent="0.3">
      <c r="A1337" t="s">
        <v>3096</v>
      </c>
      <c r="B1337" s="22">
        <v>45779</v>
      </c>
      <c r="C1337" s="22">
        <v>45781</v>
      </c>
      <c r="D1337" s="23" t="s">
        <v>61</v>
      </c>
      <c r="E1337" s="23" t="s">
        <v>1621</v>
      </c>
      <c r="F1337" s="23" t="s">
        <v>52</v>
      </c>
      <c r="G1337" s="23" t="s">
        <v>63</v>
      </c>
      <c r="H1337" s="23" t="s">
        <v>64</v>
      </c>
      <c r="I1337" s="23" t="s">
        <v>96</v>
      </c>
      <c r="J1337" s="23" t="s">
        <v>135</v>
      </c>
      <c r="K1337" s="23" t="s">
        <v>275</v>
      </c>
      <c r="L1337" s="24">
        <v>4680.34</v>
      </c>
      <c r="M1337">
        <v>1</v>
      </c>
      <c r="N1337" s="25">
        <v>0</v>
      </c>
      <c r="O1337" s="24">
        <v>1224.73</v>
      </c>
      <c r="P1337" s="26">
        <f t="shared" si="120"/>
        <v>0.26167543383600339</v>
      </c>
      <c r="Q1337" t="str">
        <f t="shared" si="121"/>
        <v>Medium</v>
      </c>
      <c r="R1337" t="str">
        <f t="shared" si="122"/>
        <v>None</v>
      </c>
      <c r="S1337" s="23">
        <f t="shared" si="123"/>
        <v>2025</v>
      </c>
      <c r="T1337" s="23">
        <f t="shared" si="124"/>
        <v>5</v>
      </c>
      <c r="U1337" t="str">
        <f t="shared" si="125"/>
        <v>May-2025</v>
      </c>
    </row>
    <row r="1338" spans="1:21" x14ac:dyDescent="0.3">
      <c r="A1338" t="s">
        <v>3098</v>
      </c>
      <c r="B1338" s="22">
        <v>44573</v>
      </c>
      <c r="C1338" s="22">
        <v>44580</v>
      </c>
      <c r="D1338" s="23" t="s">
        <v>78</v>
      </c>
      <c r="E1338" s="23" t="s">
        <v>2467</v>
      </c>
      <c r="F1338" s="23" t="s">
        <v>71</v>
      </c>
      <c r="G1338" s="23" t="s">
        <v>72</v>
      </c>
      <c r="H1338" s="23" t="s">
        <v>73</v>
      </c>
      <c r="I1338" s="23" t="s">
        <v>118</v>
      </c>
      <c r="J1338" s="23" t="s">
        <v>191</v>
      </c>
      <c r="K1338" s="23" t="s">
        <v>829</v>
      </c>
      <c r="L1338" s="24">
        <v>55699.12</v>
      </c>
      <c r="M1338">
        <v>8</v>
      </c>
      <c r="N1338" s="25">
        <v>0.25</v>
      </c>
      <c r="O1338" s="24">
        <v>15767.6</v>
      </c>
      <c r="P1338" s="26">
        <f t="shared" si="120"/>
        <v>0.28308526238834653</v>
      </c>
      <c r="Q1338" t="str">
        <f t="shared" si="121"/>
        <v>Medium</v>
      </c>
      <c r="R1338" t="str">
        <f t="shared" si="122"/>
        <v>High</v>
      </c>
      <c r="S1338" s="23">
        <f t="shared" si="123"/>
        <v>2022</v>
      </c>
      <c r="T1338" s="23">
        <f t="shared" si="124"/>
        <v>1</v>
      </c>
      <c r="U1338" t="str">
        <f t="shared" si="125"/>
        <v>Jan-2022</v>
      </c>
    </row>
    <row r="1339" spans="1:21" x14ac:dyDescent="0.3">
      <c r="A1339" t="s">
        <v>3099</v>
      </c>
      <c r="B1339" s="22">
        <v>44844</v>
      </c>
      <c r="C1339" s="22">
        <v>44848</v>
      </c>
      <c r="D1339" s="23" t="s">
        <v>78</v>
      </c>
      <c r="E1339" s="23" t="s">
        <v>1380</v>
      </c>
      <c r="F1339" s="23" t="s">
        <v>52</v>
      </c>
      <c r="G1339" s="23" t="s">
        <v>81</v>
      </c>
      <c r="H1339" s="23" t="s">
        <v>82</v>
      </c>
      <c r="I1339" s="23" t="s">
        <v>83</v>
      </c>
      <c r="J1339" s="23" t="s">
        <v>84</v>
      </c>
      <c r="K1339" s="23" t="s">
        <v>85</v>
      </c>
      <c r="L1339" s="24">
        <v>107490</v>
      </c>
      <c r="M1339">
        <v>10</v>
      </c>
      <c r="N1339" s="25">
        <v>0.15</v>
      </c>
      <c r="O1339" s="24">
        <v>15076.26</v>
      </c>
      <c r="P1339" s="26">
        <f t="shared" si="120"/>
        <v>0.14025732626290818</v>
      </c>
      <c r="Q1339" t="str">
        <f t="shared" si="121"/>
        <v>Low</v>
      </c>
      <c r="R1339" t="str">
        <f t="shared" si="122"/>
        <v>Medium</v>
      </c>
      <c r="S1339" s="23">
        <f t="shared" si="123"/>
        <v>2022</v>
      </c>
      <c r="T1339" s="23">
        <f t="shared" si="124"/>
        <v>10</v>
      </c>
      <c r="U1339" t="str">
        <f t="shared" si="125"/>
        <v>Oct-2022</v>
      </c>
    </row>
    <row r="1340" spans="1:21" x14ac:dyDescent="0.3">
      <c r="A1340" t="s">
        <v>3100</v>
      </c>
      <c r="B1340" s="22">
        <v>45454</v>
      </c>
      <c r="C1340" s="22">
        <v>45457</v>
      </c>
      <c r="D1340" s="23" t="s">
        <v>61</v>
      </c>
      <c r="E1340" s="23" t="s">
        <v>581</v>
      </c>
      <c r="F1340" s="23" t="s">
        <v>80</v>
      </c>
      <c r="G1340" s="23" t="s">
        <v>63</v>
      </c>
      <c r="H1340" s="23" t="s">
        <v>64</v>
      </c>
      <c r="I1340" s="23" t="s">
        <v>55</v>
      </c>
      <c r="J1340" s="23" t="s">
        <v>56</v>
      </c>
      <c r="K1340" s="23" t="s">
        <v>57</v>
      </c>
      <c r="L1340" s="24">
        <v>54354.45</v>
      </c>
      <c r="M1340">
        <v>5</v>
      </c>
      <c r="N1340" s="25">
        <v>0.1</v>
      </c>
      <c r="O1340" s="24">
        <v>16309.58</v>
      </c>
      <c r="P1340" s="26">
        <f t="shared" si="120"/>
        <v>0.30005970072367583</v>
      </c>
      <c r="Q1340" t="str">
        <f t="shared" si="121"/>
        <v>High</v>
      </c>
      <c r="R1340" t="str">
        <f t="shared" si="122"/>
        <v>Low</v>
      </c>
      <c r="S1340" s="23">
        <f t="shared" si="123"/>
        <v>2024</v>
      </c>
      <c r="T1340" s="23">
        <f t="shared" si="124"/>
        <v>6</v>
      </c>
      <c r="U1340" t="str">
        <f t="shared" si="125"/>
        <v>Jun-2024</v>
      </c>
    </row>
    <row r="1341" spans="1:21" x14ac:dyDescent="0.3">
      <c r="A1341" t="s">
        <v>3101</v>
      </c>
      <c r="B1341" s="22">
        <v>44832</v>
      </c>
      <c r="C1341" s="22">
        <v>44833</v>
      </c>
      <c r="D1341" s="23" t="s">
        <v>78</v>
      </c>
      <c r="E1341" s="23" t="s">
        <v>3102</v>
      </c>
      <c r="F1341" s="23" t="s">
        <v>71</v>
      </c>
      <c r="G1341" s="23" t="s">
        <v>81</v>
      </c>
      <c r="H1341" s="23" t="s">
        <v>95</v>
      </c>
      <c r="I1341" s="23" t="s">
        <v>96</v>
      </c>
      <c r="J1341" s="23" t="s">
        <v>135</v>
      </c>
      <c r="K1341" s="23" t="s">
        <v>395</v>
      </c>
      <c r="L1341" s="24">
        <v>22947.3</v>
      </c>
      <c r="M1341">
        <v>10</v>
      </c>
      <c r="N1341" s="25">
        <v>0.1</v>
      </c>
      <c r="O1341" s="24">
        <v>5695.23</v>
      </c>
      <c r="P1341" s="26">
        <f t="shared" si="120"/>
        <v>0.24818736844857564</v>
      </c>
      <c r="Q1341" t="str">
        <f t="shared" si="121"/>
        <v>Medium</v>
      </c>
      <c r="R1341" t="str">
        <f t="shared" si="122"/>
        <v>Low</v>
      </c>
      <c r="S1341" s="23">
        <f t="shared" si="123"/>
        <v>2022</v>
      </c>
      <c r="T1341" s="23">
        <f t="shared" si="124"/>
        <v>9</v>
      </c>
      <c r="U1341" t="str">
        <f t="shared" si="125"/>
        <v>Sep-2022</v>
      </c>
    </row>
    <row r="1342" spans="1:21" x14ac:dyDescent="0.3">
      <c r="A1342" t="s">
        <v>3103</v>
      </c>
      <c r="B1342" s="22">
        <v>44562</v>
      </c>
      <c r="C1342" s="22">
        <v>44568</v>
      </c>
      <c r="D1342" s="23" t="s">
        <v>50</v>
      </c>
      <c r="E1342" s="23" t="s">
        <v>2001</v>
      </c>
      <c r="F1342" s="23" t="s">
        <v>80</v>
      </c>
      <c r="G1342" s="23" t="s">
        <v>63</v>
      </c>
      <c r="H1342" s="23" t="s">
        <v>172</v>
      </c>
      <c r="I1342" s="23" t="s">
        <v>118</v>
      </c>
      <c r="J1342" s="23" t="s">
        <v>119</v>
      </c>
      <c r="K1342" s="23" t="s">
        <v>197</v>
      </c>
      <c r="L1342" s="24">
        <v>6998.5</v>
      </c>
      <c r="M1342">
        <v>1</v>
      </c>
      <c r="N1342" s="25">
        <v>0.05</v>
      </c>
      <c r="O1342" s="24">
        <v>1284.3699999999999</v>
      </c>
      <c r="P1342" s="26">
        <f t="shared" si="120"/>
        <v>0.18352075444738156</v>
      </c>
      <c r="Q1342" t="str">
        <f t="shared" si="121"/>
        <v>Low</v>
      </c>
      <c r="R1342" t="str">
        <f t="shared" si="122"/>
        <v>Low</v>
      </c>
      <c r="S1342" s="23">
        <f t="shared" si="123"/>
        <v>2022</v>
      </c>
      <c r="T1342" s="23">
        <f t="shared" si="124"/>
        <v>1</v>
      </c>
      <c r="U1342" t="str">
        <f t="shared" si="125"/>
        <v>Jan-2022</v>
      </c>
    </row>
    <row r="1343" spans="1:21" x14ac:dyDescent="0.3">
      <c r="A1343" t="s">
        <v>3105</v>
      </c>
      <c r="B1343" s="22">
        <v>45132</v>
      </c>
      <c r="C1343" s="22">
        <v>45139</v>
      </c>
      <c r="D1343" s="23" t="s">
        <v>102</v>
      </c>
      <c r="E1343" s="23" t="s">
        <v>1955</v>
      </c>
      <c r="F1343" s="23" t="s">
        <v>52</v>
      </c>
      <c r="G1343" s="23" t="s">
        <v>179</v>
      </c>
      <c r="H1343" s="23" t="s">
        <v>236</v>
      </c>
      <c r="I1343" s="23" t="s">
        <v>118</v>
      </c>
      <c r="J1343" s="23" t="s">
        <v>191</v>
      </c>
      <c r="K1343" s="23" t="s">
        <v>192</v>
      </c>
      <c r="L1343" s="24">
        <v>14770.06</v>
      </c>
      <c r="M1343">
        <v>2</v>
      </c>
      <c r="N1343" s="25">
        <v>0.25</v>
      </c>
      <c r="O1343" s="24">
        <v>1813.06</v>
      </c>
      <c r="P1343" s="26">
        <f t="shared" si="120"/>
        <v>0.12275237879873203</v>
      </c>
      <c r="Q1343" t="str">
        <f t="shared" si="121"/>
        <v>Low</v>
      </c>
      <c r="R1343" t="str">
        <f t="shared" si="122"/>
        <v>High</v>
      </c>
      <c r="S1343" s="23">
        <f t="shared" si="123"/>
        <v>2023</v>
      </c>
      <c r="T1343" s="23">
        <f t="shared" si="124"/>
        <v>7</v>
      </c>
      <c r="U1343" t="str">
        <f t="shared" si="125"/>
        <v>Jul-2023</v>
      </c>
    </row>
    <row r="1344" spans="1:21" x14ac:dyDescent="0.3">
      <c r="A1344" t="s">
        <v>3106</v>
      </c>
      <c r="B1344" s="22">
        <v>45620</v>
      </c>
      <c r="C1344" s="22">
        <v>45622</v>
      </c>
      <c r="D1344" s="23" t="s">
        <v>61</v>
      </c>
      <c r="E1344" s="23" t="s">
        <v>963</v>
      </c>
      <c r="F1344" s="23" t="s">
        <v>52</v>
      </c>
      <c r="G1344" s="23" t="s">
        <v>81</v>
      </c>
      <c r="H1344" s="23" t="s">
        <v>284</v>
      </c>
      <c r="I1344" s="23" t="s">
        <v>96</v>
      </c>
      <c r="J1344" s="23" t="s">
        <v>111</v>
      </c>
      <c r="K1344" s="23" t="s">
        <v>112</v>
      </c>
      <c r="L1344" s="24">
        <v>124902.9</v>
      </c>
      <c r="M1344">
        <v>9</v>
      </c>
      <c r="N1344" s="25">
        <v>0.1</v>
      </c>
      <c r="O1344" s="24">
        <v>44789.48</v>
      </c>
      <c r="P1344" s="26">
        <f t="shared" si="120"/>
        <v>0.35859439612691141</v>
      </c>
      <c r="Q1344" t="str">
        <f t="shared" si="121"/>
        <v>High</v>
      </c>
      <c r="R1344" t="str">
        <f t="shared" si="122"/>
        <v>Low</v>
      </c>
      <c r="S1344" s="23">
        <f t="shared" si="123"/>
        <v>2024</v>
      </c>
      <c r="T1344" s="23">
        <f t="shared" si="124"/>
        <v>11</v>
      </c>
      <c r="U1344" t="str">
        <f t="shared" si="125"/>
        <v>Nov-2024</v>
      </c>
    </row>
    <row r="1345" spans="1:21" x14ac:dyDescent="0.3">
      <c r="A1345" t="s">
        <v>3107</v>
      </c>
      <c r="B1345" s="22">
        <v>44696</v>
      </c>
      <c r="C1345" s="22">
        <v>44697</v>
      </c>
      <c r="D1345" s="23" t="s">
        <v>78</v>
      </c>
      <c r="E1345" s="23" t="s">
        <v>722</v>
      </c>
      <c r="F1345" s="23" t="s">
        <v>52</v>
      </c>
      <c r="G1345" s="23" t="s">
        <v>81</v>
      </c>
      <c r="H1345" s="23" t="s">
        <v>95</v>
      </c>
      <c r="I1345" s="23" t="s">
        <v>55</v>
      </c>
      <c r="J1345" s="23" t="s">
        <v>65</v>
      </c>
      <c r="K1345" s="23" t="s">
        <v>66</v>
      </c>
      <c r="L1345" s="24">
        <v>29439.22</v>
      </c>
      <c r="M1345">
        <v>2</v>
      </c>
      <c r="N1345" s="25">
        <v>0.25</v>
      </c>
      <c r="O1345" s="24">
        <v>8356.1</v>
      </c>
      <c r="P1345" s="26">
        <f t="shared" si="120"/>
        <v>0.28384243876026605</v>
      </c>
      <c r="Q1345" t="str">
        <f t="shared" si="121"/>
        <v>Medium</v>
      </c>
      <c r="R1345" t="str">
        <f t="shared" si="122"/>
        <v>High</v>
      </c>
      <c r="S1345" s="23">
        <f t="shared" si="123"/>
        <v>2022</v>
      </c>
      <c r="T1345" s="23">
        <f t="shared" si="124"/>
        <v>5</v>
      </c>
      <c r="U1345" t="str">
        <f t="shared" si="125"/>
        <v>May-2022</v>
      </c>
    </row>
    <row r="1346" spans="1:21" x14ac:dyDescent="0.3">
      <c r="A1346" t="s">
        <v>3108</v>
      </c>
      <c r="B1346" s="22">
        <v>44942</v>
      </c>
      <c r="C1346" s="22">
        <v>44946</v>
      </c>
      <c r="D1346" s="23" t="s">
        <v>50</v>
      </c>
      <c r="E1346" s="23" t="s">
        <v>746</v>
      </c>
      <c r="F1346" s="23" t="s">
        <v>52</v>
      </c>
      <c r="G1346" s="23" t="s">
        <v>63</v>
      </c>
      <c r="H1346" s="23" t="s">
        <v>213</v>
      </c>
      <c r="I1346" s="23" t="s">
        <v>83</v>
      </c>
      <c r="J1346" s="23" t="s">
        <v>156</v>
      </c>
      <c r="K1346" s="23" t="s">
        <v>157</v>
      </c>
      <c r="L1346" s="24">
        <v>7043.16</v>
      </c>
      <c r="M1346">
        <v>1</v>
      </c>
      <c r="N1346" s="25">
        <v>0.15</v>
      </c>
      <c r="O1346" s="24">
        <v>1506.18</v>
      </c>
      <c r="P1346" s="26">
        <f t="shared" si="120"/>
        <v>0.21385003322372345</v>
      </c>
      <c r="Q1346" t="str">
        <f t="shared" si="121"/>
        <v>Medium</v>
      </c>
      <c r="R1346" t="str">
        <f t="shared" si="122"/>
        <v>Medium</v>
      </c>
      <c r="S1346" s="23">
        <f t="shared" si="123"/>
        <v>2023</v>
      </c>
      <c r="T1346" s="23">
        <f t="shared" si="124"/>
        <v>1</v>
      </c>
      <c r="U1346" t="str">
        <f t="shared" si="125"/>
        <v>Jan-2023</v>
      </c>
    </row>
    <row r="1347" spans="1:21" x14ac:dyDescent="0.3">
      <c r="A1347" t="s">
        <v>3109</v>
      </c>
      <c r="B1347" s="22">
        <v>45955</v>
      </c>
      <c r="C1347" s="22">
        <v>45956</v>
      </c>
      <c r="D1347" s="23" t="s">
        <v>50</v>
      </c>
      <c r="E1347" s="23" t="s">
        <v>1820</v>
      </c>
      <c r="F1347" s="23" t="s">
        <v>80</v>
      </c>
      <c r="G1347" s="23" t="s">
        <v>81</v>
      </c>
      <c r="H1347" s="23" t="s">
        <v>95</v>
      </c>
      <c r="I1347" s="23" t="s">
        <v>118</v>
      </c>
      <c r="J1347" s="23" t="s">
        <v>230</v>
      </c>
      <c r="K1347" s="23" t="s">
        <v>356</v>
      </c>
      <c r="L1347" s="24">
        <v>36006.720000000001</v>
      </c>
      <c r="M1347">
        <v>3</v>
      </c>
      <c r="N1347" s="25">
        <v>0.2</v>
      </c>
      <c r="O1347" s="24">
        <v>8149.58</v>
      </c>
      <c r="P1347" s="26">
        <f t="shared" si="120"/>
        <v>0.22633497302725714</v>
      </c>
      <c r="Q1347" t="str">
        <f t="shared" si="121"/>
        <v>Medium</v>
      </c>
      <c r="R1347" t="str">
        <f t="shared" si="122"/>
        <v>Medium</v>
      </c>
      <c r="S1347" s="23">
        <f t="shared" si="123"/>
        <v>2025</v>
      </c>
      <c r="T1347" s="23">
        <f t="shared" si="124"/>
        <v>10</v>
      </c>
      <c r="U1347" t="str">
        <f t="shared" si="125"/>
        <v>Oct-2025</v>
      </c>
    </row>
    <row r="1348" spans="1:21" x14ac:dyDescent="0.3">
      <c r="A1348" t="s">
        <v>3112</v>
      </c>
      <c r="B1348" s="22">
        <v>45776</v>
      </c>
      <c r="C1348" s="22">
        <v>45781</v>
      </c>
      <c r="D1348" s="23" t="s">
        <v>61</v>
      </c>
      <c r="E1348" s="23" t="s">
        <v>2133</v>
      </c>
      <c r="F1348" s="23" t="s">
        <v>52</v>
      </c>
      <c r="G1348" s="23" t="s">
        <v>179</v>
      </c>
      <c r="H1348" s="23" t="s">
        <v>236</v>
      </c>
      <c r="I1348" s="23" t="s">
        <v>118</v>
      </c>
      <c r="J1348" s="23" t="s">
        <v>119</v>
      </c>
      <c r="K1348" s="23" t="s">
        <v>120</v>
      </c>
      <c r="L1348" s="24">
        <v>88044.04</v>
      </c>
      <c r="M1348">
        <v>7</v>
      </c>
      <c r="N1348" s="25">
        <v>0</v>
      </c>
      <c r="O1348" s="24">
        <v>14101.66</v>
      </c>
      <c r="P1348" s="26">
        <f t="shared" ref="P1348:P1411" si="126">IFERROR(O1348/L1348,0)</f>
        <v>0.16016598057063261</v>
      </c>
      <c r="Q1348" t="str">
        <f t="shared" ref="Q1348:Q1411" si="127">IF(P1348&gt;=0.3,"High",IF(P1348&gt;=0.2,"Medium","Low"))</f>
        <v>Low</v>
      </c>
      <c r="R1348" t="str">
        <f t="shared" ref="R1348:R1411" si="128">IF(N1348=0,"None",IF(N1348&lt;=0.1,"Low",IF(N1348&lt;=0.2,"Medium","High")))</f>
        <v>None</v>
      </c>
      <c r="S1348" s="23">
        <f t="shared" ref="S1348:S1411" si="129">YEAR(B1348)</f>
        <v>2025</v>
      </c>
      <c r="T1348" s="23">
        <f t="shared" ref="T1348:T1411" si="130">MONTH(B1348)</f>
        <v>4</v>
      </c>
      <c r="U1348" t="str">
        <f t="shared" ref="U1348:U1411" si="131">TEXT(B1348,"mmm-yyyy")</f>
        <v>Apr-2025</v>
      </c>
    </row>
    <row r="1349" spans="1:21" x14ac:dyDescent="0.3">
      <c r="A1349" t="s">
        <v>3113</v>
      </c>
      <c r="B1349" s="22">
        <v>45616</v>
      </c>
      <c r="C1349" s="22">
        <v>45618</v>
      </c>
      <c r="D1349" s="23" t="s">
        <v>102</v>
      </c>
      <c r="E1349" s="23" t="s">
        <v>2484</v>
      </c>
      <c r="F1349" s="23" t="s">
        <v>80</v>
      </c>
      <c r="G1349" s="23" t="s">
        <v>81</v>
      </c>
      <c r="H1349" s="23" t="s">
        <v>284</v>
      </c>
      <c r="I1349" s="23" t="s">
        <v>55</v>
      </c>
      <c r="J1349" s="23" t="s">
        <v>173</v>
      </c>
      <c r="K1349" s="23" t="s">
        <v>780</v>
      </c>
      <c r="L1349" s="24">
        <v>5231.88</v>
      </c>
      <c r="M1349">
        <v>6</v>
      </c>
      <c r="N1349" s="25">
        <v>0.1</v>
      </c>
      <c r="O1349" s="24">
        <v>971.54</v>
      </c>
      <c r="P1349" s="26">
        <f t="shared" si="126"/>
        <v>0.1856961551105912</v>
      </c>
      <c r="Q1349" t="str">
        <f t="shared" si="127"/>
        <v>Low</v>
      </c>
      <c r="R1349" t="str">
        <f t="shared" si="128"/>
        <v>Low</v>
      </c>
      <c r="S1349" s="23">
        <f t="shared" si="129"/>
        <v>2024</v>
      </c>
      <c r="T1349" s="23">
        <f t="shared" si="130"/>
        <v>11</v>
      </c>
      <c r="U1349" t="str">
        <f t="shared" si="131"/>
        <v>Nov-2024</v>
      </c>
    </row>
    <row r="1350" spans="1:21" x14ac:dyDescent="0.3">
      <c r="A1350" t="s">
        <v>3114</v>
      </c>
      <c r="B1350" s="22">
        <v>45921</v>
      </c>
      <c r="C1350" s="22">
        <v>45926</v>
      </c>
      <c r="D1350" s="23" t="s">
        <v>102</v>
      </c>
      <c r="E1350" s="23" t="s">
        <v>212</v>
      </c>
      <c r="F1350" s="23" t="s">
        <v>52</v>
      </c>
      <c r="G1350" s="23" t="s">
        <v>63</v>
      </c>
      <c r="H1350" s="23" t="s">
        <v>64</v>
      </c>
      <c r="I1350" s="23" t="s">
        <v>83</v>
      </c>
      <c r="J1350" s="23" t="s">
        <v>84</v>
      </c>
      <c r="K1350" s="23" t="s">
        <v>105</v>
      </c>
      <c r="L1350" s="24">
        <v>39777.35</v>
      </c>
      <c r="M1350">
        <v>5</v>
      </c>
      <c r="N1350" s="25">
        <v>0.05</v>
      </c>
      <c r="O1350" s="24">
        <v>11927.98</v>
      </c>
      <c r="P1350" s="26">
        <f t="shared" si="126"/>
        <v>0.29986864383876755</v>
      </c>
      <c r="Q1350" t="str">
        <f t="shared" si="127"/>
        <v>Medium</v>
      </c>
      <c r="R1350" t="str">
        <f t="shared" si="128"/>
        <v>Low</v>
      </c>
      <c r="S1350" s="23">
        <f t="shared" si="129"/>
        <v>2025</v>
      </c>
      <c r="T1350" s="23">
        <f t="shared" si="130"/>
        <v>9</v>
      </c>
      <c r="U1350" t="str">
        <f t="shared" si="131"/>
        <v>Sep-2025</v>
      </c>
    </row>
    <row r="1351" spans="1:21" x14ac:dyDescent="0.3">
      <c r="A1351" t="s">
        <v>3115</v>
      </c>
      <c r="B1351" s="22">
        <v>44872</v>
      </c>
      <c r="C1351" s="22">
        <v>44876</v>
      </c>
      <c r="D1351" s="23" t="s">
        <v>50</v>
      </c>
      <c r="E1351" s="23" t="s">
        <v>279</v>
      </c>
      <c r="F1351" s="23" t="s">
        <v>80</v>
      </c>
      <c r="G1351" s="23" t="s">
        <v>63</v>
      </c>
      <c r="H1351" s="23" t="s">
        <v>213</v>
      </c>
      <c r="I1351" s="23" t="s">
        <v>96</v>
      </c>
      <c r="J1351" s="23" t="s">
        <v>166</v>
      </c>
      <c r="K1351" s="23" t="s">
        <v>167</v>
      </c>
      <c r="L1351" s="24">
        <v>83097.100000000006</v>
      </c>
      <c r="M1351">
        <v>10</v>
      </c>
      <c r="N1351" s="25">
        <v>0.25</v>
      </c>
      <c r="O1351" s="24">
        <v>9403.64</v>
      </c>
      <c r="P1351" s="26">
        <f t="shared" si="126"/>
        <v>0.11316447866411702</v>
      </c>
      <c r="Q1351" t="str">
        <f t="shared" si="127"/>
        <v>Low</v>
      </c>
      <c r="R1351" t="str">
        <f t="shared" si="128"/>
        <v>High</v>
      </c>
      <c r="S1351" s="23">
        <f t="shared" si="129"/>
        <v>2022</v>
      </c>
      <c r="T1351" s="23">
        <f t="shared" si="130"/>
        <v>11</v>
      </c>
      <c r="U1351" t="str">
        <f t="shared" si="131"/>
        <v>Nov-2022</v>
      </c>
    </row>
    <row r="1352" spans="1:21" x14ac:dyDescent="0.3">
      <c r="A1352" t="s">
        <v>3117</v>
      </c>
      <c r="B1352" s="22">
        <v>45175</v>
      </c>
      <c r="C1352" s="22">
        <v>45180</v>
      </c>
      <c r="D1352" s="23" t="s">
        <v>61</v>
      </c>
      <c r="E1352" s="23" t="s">
        <v>644</v>
      </c>
      <c r="F1352" s="23" t="s">
        <v>52</v>
      </c>
      <c r="G1352" s="23" t="s">
        <v>72</v>
      </c>
      <c r="H1352" s="23" t="s">
        <v>104</v>
      </c>
      <c r="I1352" s="23" t="s">
        <v>96</v>
      </c>
      <c r="J1352" s="23" t="s">
        <v>97</v>
      </c>
      <c r="K1352" s="23" t="s">
        <v>181</v>
      </c>
      <c r="L1352" s="24">
        <v>24584.52</v>
      </c>
      <c r="M1352">
        <v>3</v>
      </c>
      <c r="N1352" s="25">
        <v>0.1</v>
      </c>
      <c r="O1352" s="24">
        <v>7002.94</v>
      </c>
      <c r="P1352" s="26">
        <f t="shared" si="126"/>
        <v>0.28485160580723151</v>
      </c>
      <c r="Q1352" t="str">
        <f t="shared" si="127"/>
        <v>Medium</v>
      </c>
      <c r="R1352" t="str">
        <f t="shared" si="128"/>
        <v>Low</v>
      </c>
      <c r="S1352" s="23">
        <f t="shared" si="129"/>
        <v>2023</v>
      </c>
      <c r="T1352" s="23">
        <f t="shared" si="130"/>
        <v>9</v>
      </c>
      <c r="U1352" t="str">
        <f t="shared" si="131"/>
        <v>Sep-2023</v>
      </c>
    </row>
    <row r="1353" spans="1:21" x14ac:dyDescent="0.3">
      <c r="A1353" t="s">
        <v>3119</v>
      </c>
      <c r="B1353" s="22">
        <v>45474</v>
      </c>
      <c r="C1353" s="22">
        <v>45481</v>
      </c>
      <c r="D1353" s="23" t="s">
        <v>102</v>
      </c>
      <c r="E1353" s="23" t="s">
        <v>585</v>
      </c>
      <c r="F1353" s="23" t="s">
        <v>71</v>
      </c>
      <c r="G1353" s="23" t="s">
        <v>72</v>
      </c>
      <c r="H1353" s="23" t="s">
        <v>346</v>
      </c>
      <c r="I1353" s="23" t="s">
        <v>118</v>
      </c>
      <c r="J1353" s="23" t="s">
        <v>230</v>
      </c>
      <c r="K1353" s="23" t="s">
        <v>356</v>
      </c>
      <c r="L1353" s="24">
        <v>86529.78</v>
      </c>
      <c r="M1353">
        <v>6</v>
      </c>
      <c r="N1353" s="25">
        <v>0.05</v>
      </c>
      <c r="O1353" s="24">
        <v>28648.05</v>
      </c>
      <c r="P1353" s="26">
        <f t="shared" si="126"/>
        <v>0.33107734701278563</v>
      </c>
      <c r="Q1353" t="str">
        <f t="shared" si="127"/>
        <v>High</v>
      </c>
      <c r="R1353" t="str">
        <f t="shared" si="128"/>
        <v>Low</v>
      </c>
      <c r="S1353" s="23">
        <f t="shared" si="129"/>
        <v>2024</v>
      </c>
      <c r="T1353" s="23">
        <f t="shared" si="130"/>
        <v>7</v>
      </c>
      <c r="U1353" t="str">
        <f t="shared" si="131"/>
        <v>Jul-2024</v>
      </c>
    </row>
    <row r="1354" spans="1:21" x14ac:dyDescent="0.3">
      <c r="A1354" t="s">
        <v>3121</v>
      </c>
      <c r="B1354" s="22">
        <v>44936</v>
      </c>
      <c r="C1354" s="22">
        <v>44942</v>
      </c>
      <c r="D1354" s="23" t="s">
        <v>50</v>
      </c>
      <c r="E1354" s="23" t="s">
        <v>495</v>
      </c>
      <c r="F1354" s="23" t="s">
        <v>80</v>
      </c>
      <c r="G1354" s="23" t="s">
        <v>72</v>
      </c>
      <c r="H1354" s="23" t="s">
        <v>73</v>
      </c>
      <c r="I1354" s="23" t="s">
        <v>55</v>
      </c>
      <c r="J1354" s="23" t="s">
        <v>173</v>
      </c>
      <c r="K1354" s="23" t="s">
        <v>735</v>
      </c>
      <c r="L1354" s="24">
        <v>55065.85</v>
      </c>
      <c r="M1354">
        <v>5</v>
      </c>
      <c r="N1354" s="25">
        <v>0.25</v>
      </c>
      <c r="O1354" s="24">
        <v>6296.99</v>
      </c>
      <c r="P1354" s="26">
        <f t="shared" si="126"/>
        <v>0.11435381456928387</v>
      </c>
      <c r="Q1354" t="str">
        <f t="shared" si="127"/>
        <v>Low</v>
      </c>
      <c r="R1354" t="str">
        <f t="shared" si="128"/>
        <v>High</v>
      </c>
      <c r="S1354" s="23">
        <f t="shared" si="129"/>
        <v>2023</v>
      </c>
      <c r="T1354" s="23">
        <f t="shared" si="130"/>
        <v>1</v>
      </c>
      <c r="U1354" t="str">
        <f t="shared" si="131"/>
        <v>Jan-2023</v>
      </c>
    </row>
    <row r="1355" spans="1:21" x14ac:dyDescent="0.3">
      <c r="A1355" t="s">
        <v>3122</v>
      </c>
      <c r="B1355" s="22">
        <v>44770</v>
      </c>
      <c r="C1355" s="22">
        <v>44772</v>
      </c>
      <c r="D1355" s="23" t="s">
        <v>50</v>
      </c>
      <c r="E1355" s="23" t="s">
        <v>2772</v>
      </c>
      <c r="F1355" s="23" t="s">
        <v>71</v>
      </c>
      <c r="G1355" s="23" t="s">
        <v>179</v>
      </c>
      <c r="H1355" s="23" t="s">
        <v>236</v>
      </c>
      <c r="I1355" s="23" t="s">
        <v>55</v>
      </c>
      <c r="J1355" s="23" t="s">
        <v>173</v>
      </c>
      <c r="K1355" s="23" t="s">
        <v>174</v>
      </c>
      <c r="L1355" s="24">
        <v>72723.179999999993</v>
      </c>
      <c r="M1355">
        <v>6</v>
      </c>
      <c r="N1355" s="25">
        <v>0.25</v>
      </c>
      <c r="O1355" s="24">
        <v>8966.3700000000008</v>
      </c>
      <c r="P1355" s="26">
        <f t="shared" si="126"/>
        <v>0.12329452589944502</v>
      </c>
      <c r="Q1355" t="str">
        <f t="shared" si="127"/>
        <v>Low</v>
      </c>
      <c r="R1355" t="str">
        <f t="shared" si="128"/>
        <v>High</v>
      </c>
      <c r="S1355" s="23">
        <f t="shared" si="129"/>
        <v>2022</v>
      </c>
      <c r="T1355" s="23">
        <f t="shared" si="130"/>
        <v>7</v>
      </c>
      <c r="U1355" t="str">
        <f t="shared" si="131"/>
        <v>Jul-2022</v>
      </c>
    </row>
    <row r="1356" spans="1:21" x14ac:dyDescent="0.3">
      <c r="A1356" t="s">
        <v>3124</v>
      </c>
      <c r="B1356" s="22">
        <v>45958</v>
      </c>
      <c r="C1356" s="22">
        <v>45962</v>
      </c>
      <c r="D1356" s="23" t="s">
        <v>50</v>
      </c>
      <c r="E1356" s="23" t="s">
        <v>407</v>
      </c>
      <c r="F1356" s="23" t="s">
        <v>80</v>
      </c>
      <c r="G1356" s="23" t="s">
        <v>81</v>
      </c>
      <c r="H1356" s="23" t="s">
        <v>186</v>
      </c>
      <c r="I1356" s="23" t="s">
        <v>118</v>
      </c>
      <c r="J1356" s="23" t="s">
        <v>303</v>
      </c>
      <c r="K1356" s="23" t="s">
        <v>491</v>
      </c>
      <c r="L1356" s="24">
        <v>52698.8</v>
      </c>
      <c r="M1356">
        <v>5</v>
      </c>
      <c r="N1356" s="25">
        <v>0</v>
      </c>
      <c r="O1356" s="24">
        <v>12086.63</v>
      </c>
      <c r="P1356" s="26">
        <f t="shared" si="126"/>
        <v>0.22935304029693274</v>
      </c>
      <c r="Q1356" t="str">
        <f t="shared" si="127"/>
        <v>Medium</v>
      </c>
      <c r="R1356" t="str">
        <f t="shared" si="128"/>
        <v>None</v>
      </c>
      <c r="S1356" s="23">
        <f t="shared" si="129"/>
        <v>2025</v>
      </c>
      <c r="T1356" s="23">
        <f t="shared" si="130"/>
        <v>10</v>
      </c>
      <c r="U1356" t="str">
        <f t="shared" si="131"/>
        <v>Oct-2025</v>
      </c>
    </row>
    <row r="1357" spans="1:21" x14ac:dyDescent="0.3">
      <c r="A1357" t="s">
        <v>3125</v>
      </c>
      <c r="B1357" s="22">
        <v>44563</v>
      </c>
      <c r="C1357" s="22">
        <v>44564</v>
      </c>
      <c r="D1357" s="23" t="s">
        <v>61</v>
      </c>
      <c r="E1357" s="23" t="s">
        <v>190</v>
      </c>
      <c r="F1357" s="23" t="s">
        <v>71</v>
      </c>
      <c r="G1357" s="23" t="s">
        <v>179</v>
      </c>
      <c r="H1357" s="23" t="s">
        <v>236</v>
      </c>
      <c r="I1357" s="23" t="s">
        <v>55</v>
      </c>
      <c r="J1357" s="23" t="s">
        <v>173</v>
      </c>
      <c r="K1357" s="23" t="s">
        <v>174</v>
      </c>
      <c r="L1357" s="24">
        <v>80089.03</v>
      </c>
      <c r="M1357">
        <v>7</v>
      </c>
      <c r="N1357" s="25">
        <v>0.25</v>
      </c>
      <c r="O1357" s="24">
        <v>10226.780000000001</v>
      </c>
      <c r="P1357" s="26">
        <f t="shared" si="126"/>
        <v>0.12769264404875424</v>
      </c>
      <c r="Q1357" t="str">
        <f t="shared" si="127"/>
        <v>Low</v>
      </c>
      <c r="R1357" t="str">
        <f t="shared" si="128"/>
        <v>High</v>
      </c>
      <c r="S1357" s="23">
        <f t="shared" si="129"/>
        <v>2022</v>
      </c>
      <c r="T1357" s="23">
        <f t="shared" si="130"/>
        <v>1</v>
      </c>
      <c r="U1357" t="str">
        <f t="shared" si="131"/>
        <v>Jan-2022</v>
      </c>
    </row>
    <row r="1358" spans="1:21" x14ac:dyDescent="0.3">
      <c r="A1358" t="s">
        <v>3127</v>
      </c>
      <c r="B1358" s="22">
        <v>44723</v>
      </c>
      <c r="C1358" s="22">
        <v>44726</v>
      </c>
      <c r="D1358" s="23" t="s">
        <v>50</v>
      </c>
      <c r="E1358" s="23" t="s">
        <v>1884</v>
      </c>
      <c r="F1358" s="23" t="s">
        <v>80</v>
      </c>
      <c r="G1358" s="23" t="s">
        <v>53</v>
      </c>
      <c r="H1358" s="23" t="s">
        <v>90</v>
      </c>
      <c r="I1358" s="23" t="s">
        <v>118</v>
      </c>
      <c r="J1358" s="23" t="s">
        <v>119</v>
      </c>
      <c r="K1358" s="23" t="s">
        <v>270</v>
      </c>
      <c r="L1358" s="24">
        <v>52288.1</v>
      </c>
      <c r="M1358">
        <v>10</v>
      </c>
      <c r="N1358" s="25">
        <v>0.15</v>
      </c>
      <c r="O1358" s="24">
        <v>14638.82</v>
      </c>
      <c r="P1358" s="26">
        <f t="shared" si="126"/>
        <v>0.27996465735033399</v>
      </c>
      <c r="Q1358" t="str">
        <f t="shared" si="127"/>
        <v>Medium</v>
      </c>
      <c r="R1358" t="str">
        <f t="shared" si="128"/>
        <v>Medium</v>
      </c>
      <c r="S1358" s="23">
        <f t="shared" si="129"/>
        <v>2022</v>
      </c>
      <c r="T1358" s="23">
        <f t="shared" si="130"/>
        <v>6</v>
      </c>
      <c r="U1358" t="str">
        <f t="shared" si="131"/>
        <v>Jun-2022</v>
      </c>
    </row>
    <row r="1359" spans="1:21" x14ac:dyDescent="0.3">
      <c r="A1359" t="s">
        <v>3129</v>
      </c>
      <c r="B1359" s="22">
        <v>45570</v>
      </c>
      <c r="C1359" s="22">
        <v>45571</v>
      </c>
      <c r="D1359" s="23" t="s">
        <v>102</v>
      </c>
      <c r="E1359" s="23" t="s">
        <v>1617</v>
      </c>
      <c r="F1359" s="23" t="s">
        <v>71</v>
      </c>
      <c r="G1359" s="23" t="s">
        <v>179</v>
      </c>
      <c r="H1359" s="23" t="s">
        <v>180</v>
      </c>
      <c r="I1359" s="23" t="s">
        <v>118</v>
      </c>
      <c r="J1359" s="23" t="s">
        <v>230</v>
      </c>
      <c r="K1359" s="23" t="s">
        <v>231</v>
      </c>
      <c r="L1359" s="24">
        <v>13719.14</v>
      </c>
      <c r="M1359">
        <v>1</v>
      </c>
      <c r="N1359" s="25">
        <v>0.25</v>
      </c>
      <c r="O1359" s="24">
        <v>2183.9299999999998</v>
      </c>
      <c r="P1359" s="26">
        <f t="shared" si="126"/>
        <v>0.15918854971958885</v>
      </c>
      <c r="Q1359" t="str">
        <f t="shared" si="127"/>
        <v>Low</v>
      </c>
      <c r="R1359" t="str">
        <f t="shared" si="128"/>
        <v>High</v>
      </c>
      <c r="S1359" s="23">
        <f t="shared" si="129"/>
        <v>2024</v>
      </c>
      <c r="T1359" s="23">
        <f t="shared" si="130"/>
        <v>10</v>
      </c>
      <c r="U1359" t="str">
        <f t="shared" si="131"/>
        <v>Oct-2024</v>
      </c>
    </row>
    <row r="1360" spans="1:21" x14ac:dyDescent="0.3">
      <c r="A1360" t="s">
        <v>3131</v>
      </c>
      <c r="B1360" s="22">
        <v>44696</v>
      </c>
      <c r="C1360" s="22">
        <v>44697</v>
      </c>
      <c r="D1360" s="23" t="s">
        <v>50</v>
      </c>
      <c r="E1360" s="23" t="s">
        <v>513</v>
      </c>
      <c r="F1360" s="23" t="s">
        <v>80</v>
      </c>
      <c r="G1360" s="23" t="s">
        <v>179</v>
      </c>
      <c r="H1360" s="23" t="s">
        <v>180</v>
      </c>
      <c r="I1360" s="23" t="s">
        <v>118</v>
      </c>
      <c r="J1360" s="23" t="s">
        <v>191</v>
      </c>
      <c r="K1360" s="23" t="s">
        <v>192</v>
      </c>
      <c r="L1360" s="24">
        <v>19540.599999999999</v>
      </c>
      <c r="M1360">
        <v>10</v>
      </c>
      <c r="N1360" s="25">
        <v>0.1</v>
      </c>
      <c r="O1360" s="24">
        <v>5503.66</v>
      </c>
      <c r="P1360" s="26">
        <f t="shared" si="126"/>
        <v>0.2816525592868182</v>
      </c>
      <c r="Q1360" t="str">
        <f t="shared" si="127"/>
        <v>Medium</v>
      </c>
      <c r="R1360" t="str">
        <f t="shared" si="128"/>
        <v>Low</v>
      </c>
      <c r="S1360" s="23">
        <f t="shared" si="129"/>
        <v>2022</v>
      </c>
      <c r="T1360" s="23">
        <f t="shared" si="130"/>
        <v>5</v>
      </c>
      <c r="U1360" t="str">
        <f t="shared" si="131"/>
        <v>May-2022</v>
      </c>
    </row>
    <row r="1361" spans="1:21" x14ac:dyDescent="0.3">
      <c r="A1361" t="s">
        <v>3132</v>
      </c>
      <c r="B1361" s="22">
        <v>44626</v>
      </c>
      <c r="C1361" s="22">
        <v>44628</v>
      </c>
      <c r="D1361" s="23" t="s">
        <v>102</v>
      </c>
      <c r="E1361" s="23" t="s">
        <v>1419</v>
      </c>
      <c r="F1361" s="23" t="s">
        <v>80</v>
      </c>
      <c r="G1361" s="23" t="s">
        <v>72</v>
      </c>
      <c r="H1361" s="23" t="s">
        <v>117</v>
      </c>
      <c r="I1361" s="23" t="s">
        <v>55</v>
      </c>
      <c r="J1361" s="23" t="s">
        <v>141</v>
      </c>
      <c r="K1361" s="23" t="s">
        <v>241</v>
      </c>
      <c r="L1361" s="24">
        <v>136658.9</v>
      </c>
      <c r="M1361">
        <v>10</v>
      </c>
      <c r="N1361" s="25">
        <v>0.05</v>
      </c>
      <c r="O1361" s="24">
        <v>19782.7</v>
      </c>
      <c r="P1361" s="26">
        <f t="shared" si="126"/>
        <v>0.14475969000189523</v>
      </c>
      <c r="Q1361" t="str">
        <f t="shared" si="127"/>
        <v>Low</v>
      </c>
      <c r="R1361" t="str">
        <f t="shared" si="128"/>
        <v>Low</v>
      </c>
      <c r="S1361" s="23">
        <f t="shared" si="129"/>
        <v>2022</v>
      </c>
      <c r="T1361" s="23">
        <f t="shared" si="130"/>
        <v>3</v>
      </c>
      <c r="U1361" t="str">
        <f t="shared" si="131"/>
        <v>Mar-2022</v>
      </c>
    </row>
    <row r="1362" spans="1:21" x14ac:dyDescent="0.3">
      <c r="A1362" t="s">
        <v>3133</v>
      </c>
      <c r="B1362" s="22">
        <v>45251</v>
      </c>
      <c r="C1362" s="22">
        <v>45256</v>
      </c>
      <c r="D1362" s="23" t="s">
        <v>61</v>
      </c>
      <c r="E1362" s="23" t="s">
        <v>448</v>
      </c>
      <c r="F1362" s="23" t="s">
        <v>71</v>
      </c>
      <c r="G1362" s="23" t="s">
        <v>53</v>
      </c>
      <c r="H1362" s="23" t="s">
        <v>90</v>
      </c>
      <c r="I1362" s="23" t="s">
        <v>118</v>
      </c>
      <c r="J1362" s="23" t="s">
        <v>303</v>
      </c>
      <c r="K1362" s="23" t="s">
        <v>304</v>
      </c>
      <c r="L1362" s="24">
        <v>35647.5</v>
      </c>
      <c r="M1362">
        <v>6</v>
      </c>
      <c r="N1362" s="25">
        <v>0</v>
      </c>
      <c r="O1362" s="24">
        <v>13730.3</v>
      </c>
      <c r="P1362" s="26">
        <f t="shared" si="126"/>
        <v>0.38516866540430605</v>
      </c>
      <c r="Q1362" t="str">
        <f t="shared" si="127"/>
        <v>High</v>
      </c>
      <c r="R1362" t="str">
        <f t="shared" si="128"/>
        <v>None</v>
      </c>
      <c r="S1362" s="23">
        <f t="shared" si="129"/>
        <v>2023</v>
      </c>
      <c r="T1362" s="23">
        <f t="shared" si="130"/>
        <v>11</v>
      </c>
      <c r="U1362" t="str">
        <f t="shared" si="131"/>
        <v>Nov-2023</v>
      </c>
    </row>
    <row r="1363" spans="1:21" x14ac:dyDescent="0.3">
      <c r="A1363" t="s">
        <v>3134</v>
      </c>
      <c r="B1363" s="22">
        <v>45559</v>
      </c>
      <c r="C1363" s="22">
        <v>45564</v>
      </c>
      <c r="D1363" s="23" t="s">
        <v>50</v>
      </c>
      <c r="E1363" s="23" t="s">
        <v>165</v>
      </c>
      <c r="F1363" s="23" t="s">
        <v>80</v>
      </c>
      <c r="G1363" s="23" t="s">
        <v>63</v>
      </c>
      <c r="H1363" s="23" t="s">
        <v>213</v>
      </c>
      <c r="I1363" s="23" t="s">
        <v>55</v>
      </c>
      <c r="J1363" s="23" t="s">
        <v>56</v>
      </c>
      <c r="K1363" s="23" t="s">
        <v>74</v>
      </c>
      <c r="L1363" s="24">
        <v>58136.08</v>
      </c>
      <c r="M1363">
        <v>8</v>
      </c>
      <c r="N1363" s="25">
        <v>0</v>
      </c>
      <c r="O1363" s="24">
        <v>11942.69</v>
      </c>
      <c r="P1363" s="26">
        <f t="shared" si="126"/>
        <v>0.20542647526286603</v>
      </c>
      <c r="Q1363" t="str">
        <f t="shared" si="127"/>
        <v>Medium</v>
      </c>
      <c r="R1363" t="str">
        <f t="shared" si="128"/>
        <v>None</v>
      </c>
      <c r="S1363" s="23">
        <f t="shared" si="129"/>
        <v>2024</v>
      </c>
      <c r="T1363" s="23">
        <f t="shared" si="130"/>
        <v>9</v>
      </c>
      <c r="U1363" t="str">
        <f t="shared" si="131"/>
        <v>Sep-2024</v>
      </c>
    </row>
    <row r="1364" spans="1:21" x14ac:dyDescent="0.3">
      <c r="A1364" t="s">
        <v>3136</v>
      </c>
      <c r="B1364" s="22">
        <v>45056</v>
      </c>
      <c r="C1364" s="22">
        <v>45060</v>
      </c>
      <c r="D1364" s="23" t="s">
        <v>78</v>
      </c>
      <c r="E1364" s="23" t="s">
        <v>858</v>
      </c>
      <c r="F1364" s="23" t="s">
        <v>80</v>
      </c>
      <c r="G1364" s="23" t="s">
        <v>53</v>
      </c>
      <c r="H1364" s="23" t="s">
        <v>90</v>
      </c>
      <c r="I1364" s="23" t="s">
        <v>118</v>
      </c>
      <c r="J1364" s="23" t="s">
        <v>230</v>
      </c>
      <c r="K1364" s="23" t="s">
        <v>356</v>
      </c>
      <c r="L1364" s="24">
        <v>241.13</v>
      </c>
      <c r="M1364">
        <v>1</v>
      </c>
      <c r="N1364" s="25">
        <v>0.15</v>
      </c>
      <c r="O1364" s="24">
        <v>58.49</v>
      </c>
      <c r="P1364" s="26">
        <f t="shared" si="126"/>
        <v>0.24256625057023184</v>
      </c>
      <c r="Q1364" t="str">
        <f t="shared" si="127"/>
        <v>Medium</v>
      </c>
      <c r="R1364" t="str">
        <f t="shared" si="128"/>
        <v>Medium</v>
      </c>
      <c r="S1364" s="23">
        <f t="shared" si="129"/>
        <v>2023</v>
      </c>
      <c r="T1364" s="23">
        <f t="shared" si="130"/>
        <v>5</v>
      </c>
      <c r="U1364" t="str">
        <f t="shared" si="131"/>
        <v>May-2023</v>
      </c>
    </row>
    <row r="1365" spans="1:21" x14ac:dyDescent="0.3">
      <c r="A1365" t="s">
        <v>3138</v>
      </c>
      <c r="B1365" s="22">
        <v>44883</v>
      </c>
      <c r="C1365" s="22">
        <v>44886</v>
      </c>
      <c r="D1365" s="23" t="s">
        <v>78</v>
      </c>
      <c r="E1365" s="23" t="s">
        <v>1739</v>
      </c>
      <c r="F1365" s="23" t="s">
        <v>52</v>
      </c>
      <c r="G1365" s="23" t="s">
        <v>72</v>
      </c>
      <c r="H1365" s="23" t="s">
        <v>117</v>
      </c>
      <c r="I1365" s="23" t="s">
        <v>55</v>
      </c>
      <c r="J1365" s="23" t="s">
        <v>56</v>
      </c>
      <c r="K1365" s="23" t="s">
        <v>57</v>
      </c>
      <c r="L1365" s="24">
        <v>33837.51</v>
      </c>
      <c r="M1365">
        <v>7</v>
      </c>
      <c r="N1365" s="25">
        <v>0.05</v>
      </c>
      <c r="O1365" s="24">
        <v>5634.78</v>
      </c>
      <c r="P1365" s="26">
        <f t="shared" si="126"/>
        <v>0.16652466449215678</v>
      </c>
      <c r="Q1365" t="str">
        <f t="shared" si="127"/>
        <v>Low</v>
      </c>
      <c r="R1365" t="str">
        <f t="shared" si="128"/>
        <v>Low</v>
      </c>
      <c r="S1365" s="23">
        <f t="shared" si="129"/>
        <v>2022</v>
      </c>
      <c r="T1365" s="23">
        <f t="shared" si="130"/>
        <v>11</v>
      </c>
      <c r="U1365" t="str">
        <f t="shared" si="131"/>
        <v>Nov-2022</v>
      </c>
    </row>
    <row r="1366" spans="1:21" x14ac:dyDescent="0.3">
      <c r="A1366" t="s">
        <v>3139</v>
      </c>
      <c r="B1366" s="22">
        <v>44938</v>
      </c>
      <c r="C1366" s="22">
        <v>44941</v>
      </c>
      <c r="D1366" s="23" t="s">
        <v>50</v>
      </c>
      <c r="E1366" s="23" t="s">
        <v>161</v>
      </c>
      <c r="F1366" s="23" t="s">
        <v>71</v>
      </c>
      <c r="G1366" s="23" t="s">
        <v>53</v>
      </c>
      <c r="H1366" s="23" t="s">
        <v>54</v>
      </c>
      <c r="I1366" s="23" t="s">
        <v>83</v>
      </c>
      <c r="J1366" s="23" t="s">
        <v>156</v>
      </c>
      <c r="K1366" s="23" t="s">
        <v>157</v>
      </c>
      <c r="L1366" s="24">
        <v>19016.759999999998</v>
      </c>
      <c r="M1366">
        <v>4</v>
      </c>
      <c r="N1366" s="25">
        <v>0</v>
      </c>
      <c r="O1366" s="24">
        <v>7275.13</v>
      </c>
      <c r="P1366" s="26">
        <f t="shared" si="126"/>
        <v>0.38256411712615612</v>
      </c>
      <c r="Q1366" t="str">
        <f t="shared" si="127"/>
        <v>High</v>
      </c>
      <c r="R1366" t="str">
        <f t="shared" si="128"/>
        <v>None</v>
      </c>
      <c r="S1366" s="23">
        <f t="shared" si="129"/>
        <v>2023</v>
      </c>
      <c r="T1366" s="23">
        <f t="shared" si="130"/>
        <v>1</v>
      </c>
      <c r="U1366" t="str">
        <f t="shared" si="131"/>
        <v>Jan-2023</v>
      </c>
    </row>
    <row r="1367" spans="1:21" x14ac:dyDescent="0.3">
      <c r="A1367" t="s">
        <v>3140</v>
      </c>
      <c r="B1367" s="22">
        <v>44627</v>
      </c>
      <c r="C1367" s="22">
        <v>44632</v>
      </c>
      <c r="D1367" s="23" t="s">
        <v>50</v>
      </c>
      <c r="E1367" s="23" t="s">
        <v>1108</v>
      </c>
      <c r="F1367" s="23" t="s">
        <v>71</v>
      </c>
      <c r="G1367" s="23" t="s">
        <v>53</v>
      </c>
      <c r="H1367" s="23" t="s">
        <v>54</v>
      </c>
      <c r="I1367" s="23" t="s">
        <v>96</v>
      </c>
      <c r="J1367" s="23" t="s">
        <v>97</v>
      </c>
      <c r="K1367" s="23" t="s">
        <v>98</v>
      </c>
      <c r="L1367" s="24">
        <v>2441.71</v>
      </c>
      <c r="M1367">
        <v>1</v>
      </c>
      <c r="N1367" s="25">
        <v>0</v>
      </c>
      <c r="O1367" s="24">
        <v>922.73</v>
      </c>
      <c r="P1367" s="26">
        <f t="shared" si="126"/>
        <v>0.37790319079661383</v>
      </c>
      <c r="Q1367" t="str">
        <f t="shared" si="127"/>
        <v>High</v>
      </c>
      <c r="R1367" t="str">
        <f t="shared" si="128"/>
        <v>None</v>
      </c>
      <c r="S1367" s="23">
        <f t="shared" si="129"/>
        <v>2022</v>
      </c>
      <c r="T1367" s="23">
        <f t="shared" si="130"/>
        <v>3</v>
      </c>
      <c r="U1367" t="str">
        <f t="shared" si="131"/>
        <v>Mar-2022</v>
      </c>
    </row>
    <row r="1368" spans="1:21" x14ac:dyDescent="0.3">
      <c r="A1368" t="s">
        <v>3141</v>
      </c>
      <c r="B1368" s="22">
        <v>45366</v>
      </c>
      <c r="C1368" s="22">
        <v>45370</v>
      </c>
      <c r="D1368" s="23" t="s">
        <v>61</v>
      </c>
      <c r="E1368" s="23" t="s">
        <v>1204</v>
      </c>
      <c r="F1368" s="23" t="s">
        <v>52</v>
      </c>
      <c r="G1368" s="23" t="s">
        <v>72</v>
      </c>
      <c r="H1368" s="23" t="s">
        <v>73</v>
      </c>
      <c r="I1368" s="23" t="s">
        <v>96</v>
      </c>
      <c r="J1368" s="23" t="s">
        <v>97</v>
      </c>
      <c r="K1368" s="23" t="s">
        <v>416</v>
      </c>
      <c r="L1368" s="24">
        <v>107021.97</v>
      </c>
      <c r="M1368">
        <v>9</v>
      </c>
      <c r="N1368" s="25">
        <v>0.2</v>
      </c>
      <c r="O1368" s="24">
        <v>24590.49</v>
      </c>
      <c r="P1368" s="26">
        <f t="shared" si="126"/>
        <v>0.22977048544331599</v>
      </c>
      <c r="Q1368" t="str">
        <f t="shared" si="127"/>
        <v>Medium</v>
      </c>
      <c r="R1368" t="str">
        <f t="shared" si="128"/>
        <v>Medium</v>
      </c>
      <c r="S1368" s="23">
        <f t="shared" si="129"/>
        <v>2024</v>
      </c>
      <c r="T1368" s="23">
        <f t="shared" si="130"/>
        <v>3</v>
      </c>
      <c r="U1368" t="str">
        <f t="shared" si="131"/>
        <v>Mar-2024</v>
      </c>
    </row>
    <row r="1369" spans="1:21" x14ac:dyDescent="0.3">
      <c r="A1369" t="s">
        <v>3142</v>
      </c>
      <c r="B1369" s="22">
        <v>45720</v>
      </c>
      <c r="C1369" s="22">
        <v>45727</v>
      </c>
      <c r="D1369" s="23" t="s">
        <v>61</v>
      </c>
      <c r="E1369" s="23" t="s">
        <v>951</v>
      </c>
      <c r="F1369" s="23" t="s">
        <v>80</v>
      </c>
      <c r="G1369" s="23" t="s">
        <v>179</v>
      </c>
      <c r="H1369" s="23" t="s">
        <v>236</v>
      </c>
      <c r="I1369" s="23" t="s">
        <v>118</v>
      </c>
      <c r="J1369" s="23" t="s">
        <v>303</v>
      </c>
      <c r="K1369" s="23" t="s">
        <v>491</v>
      </c>
      <c r="L1369" s="24">
        <v>3617.99</v>
      </c>
      <c r="M1369">
        <v>1</v>
      </c>
      <c r="N1369" s="25">
        <v>0.05</v>
      </c>
      <c r="O1369" s="24">
        <v>1014.73</v>
      </c>
      <c r="P1369" s="26">
        <f t="shared" si="126"/>
        <v>0.28046788410139334</v>
      </c>
      <c r="Q1369" t="str">
        <f t="shared" si="127"/>
        <v>Medium</v>
      </c>
      <c r="R1369" t="str">
        <f t="shared" si="128"/>
        <v>Low</v>
      </c>
      <c r="S1369" s="23">
        <f t="shared" si="129"/>
        <v>2025</v>
      </c>
      <c r="T1369" s="23">
        <f t="shared" si="130"/>
        <v>3</v>
      </c>
      <c r="U1369" t="str">
        <f t="shared" si="131"/>
        <v>Mar-2025</v>
      </c>
    </row>
    <row r="1370" spans="1:21" x14ac:dyDescent="0.3">
      <c r="A1370" t="s">
        <v>3143</v>
      </c>
      <c r="B1370" s="22">
        <v>44928</v>
      </c>
      <c r="C1370" s="22">
        <v>44935</v>
      </c>
      <c r="D1370" s="23" t="s">
        <v>50</v>
      </c>
      <c r="E1370" s="23" t="s">
        <v>1615</v>
      </c>
      <c r="F1370" s="23" t="s">
        <v>71</v>
      </c>
      <c r="G1370" s="23" t="s">
        <v>72</v>
      </c>
      <c r="H1370" s="23" t="s">
        <v>104</v>
      </c>
      <c r="I1370" s="23" t="s">
        <v>55</v>
      </c>
      <c r="J1370" s="23" t="s">
        <v>141</v>
      </c>
      <c r="K1370" s="23" t="s">
        <v>978</v>
      </c>
      <c r="L1370" s="24">
        <v>106967.52</v>
      </c>
      <c r="M1370">
        <v>8</v>
      </c>
      <c r="N1370" s="25">
        <v>0.25</v>
      </c>
      <c r="O1370" s="24">
        <v>20139.89</v>
      </c>
      <c r="P1370" s="26">
        <f t="shared" si="126"/>
        <v>0.18828042381463081</v>
      </c>
      <c r="Q1370" t="str">
        <f t="shared" si="127"/>
        <v>Low</v>
      </c>
      <c r="R1370" t="str">
        <f t="shared" si="128"/>
        <v>High</v>
      </c>
      <c r="S1370" s="23">
        <f t="shared" si="129"/>
        <v>2023</v>
      </c>
      <c r="T1370" s="23">
        <f t="shared" si="130"/>
        <v>1</v>
      </c>
      <c r="U1370" t="str">
        <f t="shared" si="131"/>
        <v>Jan-2023</v>
      </c>
    </row>
    <row r="1371" spans="1:21" x14ac:dyDescent="0.3">
      <c r="A1371" t="s">
        <v>3144</v>
      </c>
      <c r="B1371" s="22">
        <v>44564</v>
      </c>
      <c r="C1371" s="22">
        <v>44568</v>
      </c>
      <c r="D1371" s="23" t="s">
        <v>50</v>
      </c>
      <c r="E1371" s="23" t="s">
        <v>1861</v>
      </c>
      <c r="F1371" s="23" t="s">
        <v>52</v>
      </c>
      <c r="G1371" s="23" t="s">
        <v>53</v>
      </c>
      <c r="H1371" s="23" t="s">
        <v>54</v>
      </c>
      <c r="I1371" s="23" t="s">
        <v>83</v>
      </c>
      <c r="J1371" s="23" t="s">
        <v>156</v>
      </c>
      <c r="K1371" s="23" t="s">
        <v>285</v>
      </c>
      <c r="L1371" s="24">
        <v>4994.46</v>
      </c>
      <c r="M1371">
        <v>3</v>
      </c>
      <c r="N1371" s="25">
        <v>0.2</v>
      </c>
      <c r="O1371" s="24">
        <v>873.47</v>
      </c>
      <c r="P1371" s="26">
        <f t="shared" si="126"/>
        <v>0.17488777565542621</v>
      </c>
      <c r="Q1371" t="str">
        <f t="shared" si="127"/>
        <v>Low</v>
      </c>
      <c r="R1371" t="str">
        <f t="shared" si="128"/>
        <v>Medium</v>
      </c>
      <c r="S1371" s="23">
        <f t="shared" si="129"/>
        <v>2022</v>
      </c>
      <c r="T1371" s="23">
        <f t="shared" si="130"/>
        <v>1</v>
      </c>
      <c r="U1371" t="str">
        <f t="shared" si="131"/>
        <v>Jan-2022</v>
      </c>
    </row>
    <row r="1372" spans="1:21" x14ac:dyDescent="0.3">
      <c r="A1372" t="s">
        <v>3145</v>
      </c>
      <c r="B1372" s="22">
        <v>44912</v>
      </c>
      <c r="C1372" s="22">
        <v>44913</v>
      </c>
      <c r="D1372" s="23" t="s">
        <v>78</v>
      </c>
      <c r="E1372" s="23" t="s">
        <v>124</v>
      </c>
      <c r="F1372" s="23" t="s">
        <v>80</v>
      </c>
      <c r="G1372" s="23" t="s">
        <v>179</v>
      </c>
      <c r="H1372" s="23" t="s">
        <v>236</v>
      </c>
      <c r="I1372" s="23" t="s">
        <v>55</v>
      </c>
      <c r="J1372" s="23" t="s">
        <v>141</v>
      </c>
      <c r="K1372" s="23" t="s">
        <v>241</v>
      </c>
      <c r="L1372" s="24">
        <v>13238.56</v>
      </c>
      <c r="M1372">
        <v>2</v>
      </c>
      <c r="N1372" s="25">
        <v>0</v>
      </c>
      <c r="O1372" s="24">
        <v>3630.24</v>
      </c>
      <c r="P1372" s="26">
        <f t="shared" si="126"/>
        <v>0.27421713539841192</v>
      </c>
      <c r="Q1372" t="str">
        <f t="shared" si="127"/>
        <v>Medium</v>
      </c>
      <c r="R1372" t="str">
        <f t="shared" si="128"/>
        <v>None</v>
      </c>
      <c r="S1372" s="23">
        <f t="shared" si="129"/>
        <v>2022</v>
      </c>
      <c r="T1372" s="23">
        <f t="shared" si="130"/>
        <v>12</v>
      </c>
      <c r="U1372" t="str">
        <f t="shared" si="131"/>
        <v>Dec-2022</v>
      </c>
    </row>
    <row r="1373" spans="1:21" x14ac:dyDescent="0.3">
      <c r="A1373" t="s">
        <v>3147</v>
      </c>
      <c r="B1373" s="22">
        <v>44995</v>
      </c>
      <c r="C1373" s="22">
        <v>45000</v>
      </c>
      <c r="D1373" s="23" t="s">
        <v>78</v>
      </c>
      <c r="E1373" s="23" t="s">
        <v>399</v>
      </c>
      <c r="F1373" s="23" t="s">
        <v>80</v>
      </c>
      <c r="G1373" s="23" t="s">
        <v>81</v>
      </c>
      <c r="H1373" s="23" t="s">
        <v>95</v>
      </c>
      <c r="I1373" s="23" t="s">
        <v>96</v>
      </c>
      <c r="J1373" s="23" t="s">
        <v>166</v>
      </c>
      <c r="K1373" s="23" t="s">
        <v>167</v>
      </c>
      <c r="L1373" s="24">
        <v>11698.9</v>
      </c>
      <c r="M1373">
        <v>2</v>
      </c>
      <c r="N1373" s="25">
        <v>0.2</v>
      </c>
      <c r="O1373" s="24">
        <v>3639.63</v>
      </c>
      <c r="P1373" s="26">
        <f t="shared" si="126"/>
        <v>0.31110873671883682</v>
      </c>
      <c r="Q1373" t="str">
        <f t="shared" si="127"/>
        <v>High</v>
      </c>
      <c r="R1373" t="str">
        <f t="shared" si="128"/>
        <v>Medium</v>
      </c>
      <c r="S1373" s="23">
        <f t="shared" si="129"/>
        <v>2023</v>
      </c>
      <c r="T1373" s="23">
        <f t="shared" si="130"/>
        <v>3</v>
      </c>
      <c r="U1373" t="str">
        <f t="shared" si="131"/>
        <v>Mar-2023</v>
      </c>
    </row>
    <row r="1374" spans="1:21" x14ac:dyDescent="0.3">
      <c r="A1374" t="s">
        <v>3148</v>
      </c>
      <c r="B1374" s="22">
        <v>44665</v>
      </c>
      <c r="C1374" s="22">
        <v>44672</v>
      </c>
      <c r="D1374" s="23" t="s">
        <v>78</v>
      </c>
      <c r="E1374" s="23" t="s">
        <v>150</v>
      </c>
      <c r="F1374" s="23" t="s">
        <v>80</v>
      </c>
      <c r="G1374" s="23" t="s">
        <v>179</v>
      </c>
      <c r="H1374" s="23" t="s">
        <v>180</v>
      </c>
      <c r="I1374" s="23" t="s">
        <v>55</v>
      </c>
      <c r="J1374" s="23" t="s">
        <v>56</v>
      </c>
      <c r="K1374" s="23" t="s">
        <v>74</v>
      </c>
      <c r="L1374" s="24">
        <v>23178.3</v>
      </c>
      <c r="M1374">
        <v>3</v>
      </c>
      <c r="N1374" s="25">
        <v>0.2</v>
      </c>
      <c r="O1374" s="24">
        <v>5193.83</v>
      </c>
      <c r="P1374" s="26">
        <f t="shared" si="126"/>
        <v>0.22408157630197212</v>
      </c>
      <c r="Q1374" t="str">
        <f t="shared" si="127"/>
        <v>Medium</v>
      </c>
      <c r="R1374" t="str">
        <f t="shared" si="128"/>
        <v>Medium</v>
      </c>
      <c r="S1374" s="23">
        <f t="shared" si="129"/>
        <v>2022</v>
      </c>
      <c r="T1374" s="23">
        <f t="shared" si="130"/>
        <v>4</v>
      </c>
      <c r="U1374" t="str">
        <f t="shared" si="131"/>
        <v>Apr-2022</v>
      </c>
    </row>
    <row r="1375" spans="1:21" x14ac:dyDescent="0.3">
      <c r="A1375" t="s">
        <v>3150</v>
      </c>
      <c r="B1375" s="22">
        <v>44915</v>
      </c>
      <c r="C1375" s="22">
        <v>44922</v>
      </c>
      <c r="D1375" s="23" t="s">
        <v>78</v>
      </c>
      <c r="E1375" s="23" t="s">
        <v>1269</v>
      </c>
      <c r="F1375" s="23" t="s">
        <v>52</v>
      </c>
      <c r="G1375" s="23" t="s">
        <v>81</v>
      </c>
      <c r="H1375" s="23" t="s">
        <v>284</v>
      </c>
      <c r="I1375" s="23" t="s">
        <v>83</v>
      </c>
      <c r="J1375" s="23" t="s">
        <v>379</v>
      </c>
      <c r="K1375" s="23" t="s">
        <v>716</v>
      </c>
      <c r="L1375" s="24">
        <v>998.82</v>
      </c>
      <c r="M1375">
        <v>1</v>
      </c>
      <c r="N1375" s="25">
        <v>0.2</v>
      </c>
      <c r="O1375" s="24">
        <v>276.92</v>
      </c>
      <c r="P1375" s="26">
        <f t="shared" si="126"/>
        <v>0.27724715163893393</v>
      </c>
      <c r="Q1375" t="str">
        <f t="shared" si="127"/>
        <v>Medium</v>
      </c>
      <c r="R1375" t="str">
        <f t="shared" si="128"/>
        <v>Medium</v>
      </c>
      <c r="S1375" s="23">
        <f t="shared" si="129"/>
        <v>2022</v>
      </c>
      <c r="T1375" s="23">
        <f t="shared" si="130"/>
        <v>12</v>
      </c>
      <c r="U1375" t="str">
        <f t="shared" si="131"/>
        <v>Dec-2022</v>
      </c>
    </row>
    <row r="1376" spans="1:21" x14ac:dyDescent="0.3">
      <c r="A1376" t="s">
        <v>3151</v>
      </c>
      <c r="B1376" s="22">
        <v>45165</v>
      </c>
      <c r="C1376" s="22">
        <v>45170</v>
      </c>
      <c r="D1376" s="23" t="s">
        <v>61</v>
      </c>
      <c r="E1376" s="23" t="s">
        <v>454</v>
      </c>
      <c r="F1376" s="23" t="s">
        <v>80</v>
      </c>
      <c r="G1376" s="23" t="s">
        <v>53</v>
      </c>
      <c r="H1376" s="23" t="s">
        <v>54</v>
      </c>
      <c r="I1376" s="23" t="s">
        <v>118</v>
      </c>
      <c r="J1376" s="23" t="s">
        <v>191</v>
      </c>
      <c r="K1376" s="23" t="s">
        <v>829</v>
      </c>
      <c r="L1376" s="24">
        <v>37058.35</v>
      </c>
      <c r="M1376">
        <v>5</v>
      </c>
      <c r="N1376" s="25">
        <v>0.1</v>
      </c>
      <c r="O1376" s="24">
        <v>7880.92</v>
      </c>
      <c r="P1376" s="26">
        <f t="shared" si="126"/>
        <v>0.21266246338544487</v>
      </c>
      <c r="Q1376" t="str">
        <f t="shared" si="127"/>
        <v>Medium</v>
      </c>
      <c r="R1376" t="str">
        <f t="shared" si="128"/>
        <v>Low</v>
      </c>
      <c r="S1376" s="23">
        <f t="shared" si="129"/>
        <v>2023</v>
      </c>
      <c r="T1376" s="23">
        <f t="shared" si="130"/>
        <v>8</v>
      </c>
      <c r="U1376" t="str">
        <f t="shared" si="131"/>
        <v>Aug-2023</v>
      </c>
    </row>
    <row r="1377" spans="1:21" x14ac:dyDescent="0.3">
      <c r="A1377" t="s">
        <v>3153</v>
      </c>
      <c r="B1377" s="22">
        <v>44831</v>
      </c>
      <c r="C1377" s="22">
        <v>44837</v>
      </c>
      <c r="D1377" s="23" t="s">
        <v>50</v>
      </c>
      <c r="E1377" s="23" t="s">
        <v>2999</v>
      </c>
      <c r="F1377" s="23" t="s">
        <v>71</v>
      </c>
      <c r="G1377" s="23" t="s">
        <v>179</v>
      </c>
      <c r="H1377" s="23" t="s">
        <v>180</v>
      </c>
      <c r="I1377" s="23" t="s">
        <v>55</v>
      </c>
      <c r="J1377" s="23" t="s">
        <v>65</v>
      </c>
      <c r="K1377" s="23" t="s">
        <v>130</v>
      </c>
      <c r="L1377" s="24">
        <v>2203.5300000000002</v>
      </c>
      <c r="M1377">
        <v>3</v>
      </c>
      <c r="N1377" s="25">
        <v>0.05</v>
      </c>
      <c r="O1377" s="24">
        <v>325.16000000000003</v>
      </c>
      <c r="P1377" s="26">
        <f t="shared" si="126"/>
        <v>0.14756322809310515</v>
      </c>
      <c r="Q1377" t="str">
        <f t="shared" si="127"/>
        <v>Low</v>
      </c>
      <c r="R1377" t="str">
        <f t="shared" si="128"/>
        <v>Low</v>
      </c>
      <c r="S1377" s="23">
        <f t="shared" si="129"/>
        <v>2022</v>
      </c>
      <c r="T1377" s="23">
        <f t="shared" si="130"/>
        <v>9</v>
      </c>
      <c r="U1377" t="str">
        <f t="shared" si="131"/>
        <v>Sep-2022</v>
      </c>
    </row>
    <row r="1378" spans="1:21" x14ac:dyDescent="0.3">
      <c r="A1378" t="s">
        <v>3154</v>
      </c>
      <c r="B1378" s="22">
        <v>45129</v>
      </c>
      <c r="C1378" s="22">
        <v>45135</v>
      </c>
      <c r="D1378" s="23" t="s">
        <v>61</v>
      </c>
      <c r="E1378" s="23" t="s">
        <v>454</v>
      </c>
      <c r="F1378" s="23" t="s">
        <v>52</v>
      </c>
      <c r="G1378" s="23" t="s">
        <v>63</v>
      </c>
      <c r="H1378" s="23" t="s">
        <v>202</v>
      </c>
      <c r="I1378" s="23" t="s">
        <v>118</v>
      </c>
      <c r="J1378" s="23" t="s">
        <v>303</v>
      </c>
      <c r="K1378" s="23" t="s">
        <v>421</v>
      </c>
      <c r="L1378" s="24">
        <v>7613.5</v>
      </c>
      <c r="M1378">
        <v>2</v>
      </c>
      <c r="N1378" s="25">
        <v>0.25</v>
      </c>
      <c r="O1378" s="24">
        <v>2007.16</v>
      </c>
      <c r="P1378" s="26">
        <f t="shared" si="126"/>
        <v>0.26363170683654036</v>
      </c>
      <c r="Q1378" t="str">
        <f t="shared" si="127"/>
        <v>Medium</v>
      </c>
      <c r="R1378" t="str">
        <f t="shared" si="128"/>
        <v>High</v>
      </c>
      <c r="S1378" s="23">
        <f t="shared" si="129"/>
        <v>2023</v>
      </c>
      <c r="T1378" s="23">
        <f t="shared" si="130"/>
        <v>7</v>
      </c>
      <c r="U1378" t="str">
        <f t="shared" si="131"/>
        <v>Jul-2023</v>
      </c>
    </row>
    <row r="1379" spans="1:21" x14ac:dyDescent="0.3">
      <c r="A1379" t="s">
        <v>3155</v>
      </c>
      <c r="B1379" s="22">
        <v>44829</v>
      </c>
      <c r="C1379" s="22">
        <v>44834</v>
      </c>
      <c r="D1379" s="23" t="s">
        <v>50</v>
      </c>
      <c r="E1379" s="23" t="s">
        <v>2647</v>
      </c>
      <c r="F1379" s="23" t="s">
        <v>52</v>
      </c>
      <c r="G1379" s="23" t="s">
        <v>63</v>
      </c>
      <c r="H1379" s="23" t="s">
        <v>64</v>
      </c>
      <c r="I1379" s="23" t="s">
        <v>96</v>
      </c>
      <c r="J1379" s="23" t="s">
        <v>135</v>
      </c>
      <c r="K1379" s="23" t="s">
        <v>395</v>
      </c>
      <c r="L1379" s="24">
        <v>5297.63</v>
      </c>
      <c r="M1379">
        <v>1</v>
      </c>
      <c r="N1379" s="25">
        <v>0.2</v>
      </c>
      <c r="O1379" s="24">
        <v>1450.69</v>
      </c>
      <c r="P1379" s="26">
        <f t="shared" si="126"/>
        <v>0.27383754622349993</v>
      </c>
      <c r="Q1379" t="str">
        <f t="shared" si="127"/>
        <v>Medium</v>
      </c>
      <c r="R1379" t="str">
        <f t="shared" si="128"/>
        <v>Medium</v>
      </c>
      <c r="S1379" s="23">
        <f t="shared" si="129"/>
        <v>2022</v>
      </c>
      <c r="T1379" s="23">
        <f t="shared" si="130"/>
        <v>9</v>
      </c>
      <c r="U1379" t="str">
        <f t="shared" si="131"/>
        <v>Sep-2022</v>
      </c>
    </row>
    <row r="1380" spans="1:21" x14ac:dyDescent="0.3">
      <c r="A1380" t="s">
        <v>3156</v>
      </c>
      <c r="B1380" s="22">
        <v>45463</v>
      </c>
      <c r="C1380" s="22">
        <v>45467</v>
      </c>
      <c r="D1380" s="23" t="s">
        <v>102</v>
      </c>
      <c r="E1380" s="23" t="s">
        <v>1229</v>
      </c>
      <c r="F1380" s="23" t="s">
        <v>80</v>
      </c>
      <c r="G1380" s="23" t="s">
        <v>81</v>
      </c>
      <c r="H1380" s="23" t="s">
        <v>284</v>
      </c>
      <c r="I1380" s="23" t="s">
        <v>83</v>
      </c>
      <c r="J1380" s="23" t="s">
        <v>449</v>
      </c>
      <c r="K1380" s="23" t="s">
        <v>681</v>
      </c>
      <c r="L1380" s="24">
        <v>9846.07</v>
      </c>
      <c r="M1380">
        <v>1</v>
      </c>
      <c r="N1380" s="25">
        <v>0.2</v>
      </c>
      <c r="O1380" s="24">
        <v>2974.18</v>
      </c>
      <c r="P1380" s="26">
        <f t="shared" si="126"/>
        <v>0.3020677285455009</v>
      </c>
      <c r="Q1380" t="str">
        <f t="shared" si="127"/>
        <v>High</v>
      </c>
      <c r="R1380" t="str">
        <f t="shared" si="128"/>
        <v>Medium</v>
      </c>
      <c r="S1380" s="23">
        <f t="shared" si="129"/>
        <v>2024</v>
      </c>
      <c r="T1380" s="23">
        <f t="shared" si="130"/>
        <v>6</v>
      </c>
      <c r="U1380" t="str">
        <f t="shared" si="131"/>
        <v>Jun-2024</v>
      </c>
    </row>
    <row r="1381" spans="1:21" x14ac:dyDescent="0.3">
      <c r="A1381" t="s">
        <v>3157</v>
      </c>
      <c r="B1381" s="22">
        <v>45960</v>
      </c>
      <c r="C1381" s="22">
        <v>45967</v>
      </c>
      <c r="D1381" s="23" t="s">
        <v>50</v>
      </c>
      <c r="E1381" s="23" t="s">
        <v>637</v>
      </c>
      <c r="F1381" s="23" t="s">
        <v>71</v>
      </c>
      <c r="G1381" s="23" t="s">
        <v>179</v>
      </c>
      <c r="H1381" s="23" t="s">
        <v>180</v>
      </c>
      <c r="I1381" s="23" t="s">
        <v>83</v>
      </c>
      <c r="J1381" s="23" t="s">
        <v>156</v>
      </c>
      <c r="K1381" s="23" t="s">
        <v>157</v>
      </c>
      <c r="L1381" s="24">
        <v>4102.33</v>
      </c>
      <c r="M1381">
        <v>1</v>
      </c>
      <c r="N1381" s="25">
        <v>0.25</v>
      </c>
      <c r="O1381" s="24">
        <v>814.41</v>
      </c>
      <c r="P1381" s="26">
        <f t="shared" si="126"/>
        <v>0.19852376576238381</v>
      </c>
      <c r="Q1381" t="str">
        <f t="shared" si="127"/>
        <v>Low</v>
      </c>
      <c r="R1381" t="str">
        <f t="shared" si="128"/>
        <v>High</v>
      </c>
      <c r="S1381" s="23">
        <f t="shared" si="129"/>
        <v>2025</v>
      </c>
      <c r="T1381" s="23">
        <f t="shared" si="130"/>
        <v>10</v>
      </c>
      <c r="U1381" t="str">
        <f t="shared" si="131"/>
        <v>Oct-2025</v>
      </c>
    </row>
    <row r="1382" spans="1:21" x14ac:dyDescent="0.3">
      <c r="A1382" t="s">
        <v>3159</v>
      </c>
      <c r="B1382" s="22">
        <v>45127</v>
      </c>
      <c r="C1382" s="22">
        <v>45128</v>
      </c>
      <c r="D1382" s="23" t="s">
        <v>102</v>
      </c>
      <c r="E1382" s="23" t="s">
        <v>235</v>
      </c>
      <c r="F1382" s="23" t="s">
        <v>52</v>
      </c>
      <c r="G1382" s="23" t="s">
        <v>179</v>
      </c>
      <c r="H1382" s="23" t="s">
        <v>180</v>
      </c>
      <c r="I1382" s="23" t="s">
        <v>83</v>
      </c>
      <c r="J1382" s="23" t="s">
        <v>449</v>
      </c>
      <c r="K1382" s="23" t="s">
        <v>450</v>
      </c>
      <c r="L1382" s="24">
        <v>3256.64</v>
      </c>
      <c r="M1382">
        <v>8</v>
      </c>
      <c r="N1382" s="25">
        <v>0</v>
      </c>
      <c r="O1382" s="24">
        <v>1003.95</v>
      </c>
      <c r="P1382" s="26">
        <f t="shared" si="126"/>
        <v>0.30827785693229837</v>
      </c>
      <c r="Q1382" t="str">
        <f t="shared" si="127"/>
        <v>High</v>
      </c>
      <c r="R1382" t="str">
        <f t="shared" si="128"/>
        <v>None</v>
      </c>
      <c r="S1382" s="23">
        <f t="shared" si="129"/>
        <v>2023</v>
      </c>
      <c r="T1382" s="23">
        <f t="shared" si="130"/>
        <v>7</v>
      </c>
      <c r="U1382" t="str">
        <f t="shared" si="131"/>
        <v>Jul-2023</v>
      </c>
    </row>
    <row r="1383" spans="1:21" x14ac:dyDescent="0.3">
      <c r="A1383" t="s">
        <v>3160</v>
      </c>
      <c r="B1383" s="22">
        <v>45703</v>
      </c>
      <c r="C1383" s="22">
        <v>45706</v>
      </c>
      <c r="D1383" s="23" t="s">
        <v>102</v>
      </c>
      <c r="E1383" s="23" t="s">
        <v>103</v>
      </c>
      <c r="F1383" s="23" t="s">
        <v>52</v>
      </c>
      <c r="G1383" s="23" t="s">
        <v>63</v>
      </c>
      <c r="H1383" s="23" t="s">
        <v>172</v>
      </c>
      <c r="I1383" s="23" t="s">
        <v>96</v>
      </c>
      <c r="J1383" s="23" t="s">
        <v>135</v>
      </c>
      <c r="K1383" s="23" t="s">
        <v>395</v>
      </c>
      <c r="L1383" s="24">
        <v>77797.5</v>
      </c>
      <c r="M1383">
        <v>10</v>
      </c>
      <c r="N1383" s="25">
        <v>0.15</v>
      </c>
      <c r="O1383" s="24">
        <v>20465.740000000002</v>
      </c>
      <c r="P1383" s="26">
        <f t="shared" si="126"/>
        <v>0.26306423728268907</v>
      </c>
      <c r="Q1383" t="str">
        <f t="shared" si="127"/>
        <v>Medium</v>
      </c>
      <c r="R1383" t="str">
        <f t="shared" si="128"/>
        <v>Medium</v>
      </c>
      <c r="S1383" s="23">
        <f t="shared" si="129"/>
        <v>2025</v>
      </c>
      <c r="T1383" s="23">
        <f t="shared" si="130"/>
        <v>2</v>
      </c>
      <c r="U1383" t="str">
        <f t="shared" si="131"/>
        <v>Feb-2025</v>
      </c>
    </row>
    <row r="1384" spans="1:21" x14ac:dyDescent="0.3">
      <c r="A1384" t="s">
        <v>3161</v>
      </c>
      <c r="B1384" s="22">
        <v>44685</v>
      </c>
      <c r="C1384" s="22">
        <v>44688</v>
      </c>
      <c r="D1384" s="23" t="s">
        <v>78</v>
      </c>
      <c r="E1384" s="23" t="s">
        <v>320</v>
      </c>
      <c r="F1384" s="23" t="s">
        <v>80</v>
      </c>
      <c r="G1384" s="23" t="s">
        <v>81</v>
      </c>
      <c r="H1384" s="23" t="s">
        <v>186</v>
      </c>
      <c r="I1384" s="23" t="s">
        <v>96</v>
      </c>
      <c r="J1384" s="23" t="s">
        <v>166</v>
      </c>
      <c r="K1384" s="23" t="s">
        <v>167</v>
      </c>
      <c r="L1384" s="24">
        <v>45744.800000000003</v>
      </c>
      <c r="M1384">
        <v>5</v>
      </c>
      <c r="N1384" s="25">
        <v>0.05</v>
      </c>
      <c r="O1384" s="24">
        <v>9590.2199999999993</v>
      </c>
      <c r="P1384" s="26">
        <f t="shared" si="126"/>
        <v>0.20964612371242194</v>
      </c>
      <c r="Q1384" t="str">
        <f t="shared" si="127"/>
        <v>Medium</v>
      </c>
      <c r="R1384" t="str">
        <f t="shared" si="128"/>
        <v>Low</v>
      </c>
      <c r="S1384" s="23">
        <f t="shared" si="129"/>
        <v>2022</v>
      </c>
      <c r="T1384" s="23">
        <f t="shared" si="130"/>
        <v>5</v>
      </c>
      <c r="U1384" t="str">
        <f t="shared" si="131"/>
        <v>May-2022</v>
      </c>
    </row>
    <row r="1385" spans="1:21" x14ac:dyDescent="0.3">
      <c r="A1385" t="s">
        <v>3162</v>
      </c>
      <c r="B1385" s="22">
        <v>45724</v>
      </c>
      <c r="C1385" s="22">
        <v>45728</v>
      </c>
      <c r="D1385" s="23" t="s">
        <v>78</v>
      </c>
      <c r="E1385" s="23" t="s">
        <v>730</v>
      </c>
      <c r="F1385" s="23" t="s">
        <v>80</v>
      </c>
      <c r="G1385" s="23" t="s">
        <v>179</v>
      </c>
      <c r="H1385" s="23" t="s">
        <v>236</v>
      </c>
      <c r="I1385" s="23" t="s">
        <v>83</v>
      </c>
      <c r="J1385" s="23" t="s">
        <v>379</v>
      </c>
      <c r="K1385" s="23" t="s">
        <v>716</v>
      </c>
      <c r="L1385" s="24">
        <v>38185.019999999997</v>
      </c>
      <c r="M1385">
        <v>3</v>
      </c>
      <c r="N1385" s="25">
        <v>0.15</v>
      </c>
      <c r="O1385" s="24">
        <v>11889.99</v>
      </c>
      <c r="P1385" s="26">
        <f t="shared" si="126"/>
        <v>0.31137838869797635</v>
      </c>
      <c r="Q1385" t="str">
        <f t="shared" si="127"/>
        <v>High</v>
      </c>
      <c r="R1385" t="str">
        <f t="shared" si="128"/>
        <v>Medium</v>
      </c>
      <c r="S1385" s="23">
        <f t="shared" si="129"/>
        <v>2025</v>
      </c>
      <c r="T1385" s="23">
        <f t="shared" si="130"/>
        <v>3</v>
      </c>
      <c r="U1385" t="str">
        <f t="shared" si="131"/>
        <v>Mar-2025</v>
      </c>
    </row>
    <row r="1386" spans="1:21" x14ac:dyDescent="0.3">
      <c r="A1386" t="s">
        <v>3164</v>
      </c>
      <c r="B1386" s="22">
        <v>44802</v>
      </c>
      <c r="C1386" s="22">
        <v>44803</v>
      </c>
      <c r="D1386" s="23" t="s">
        <v>78</v>
      </c>
      <c r="E1386" s="23" t="s">
        <v>201</v>
      </c>
      <c r="F1386" s="23" t="s">
        <v>52</v>
      </c>
      <c r="G1386" s="23" t="s">
        <v>63</v>
      </c>
      <c r="H1386" s="23" t="s">
        <v>172</v>
      </c>
      <c r="I1386" s="23" t="s">
        <v>118</v>
      </c>
      <c r="J1386" s="23" t="s">
        <v>230</v>
      </c>
      <c r="K1386" s="23" t="s">
        <v>351</v>
      </c>
      <c r="L1386" s="24">
        <v>5102.7</v>
      </c>
      <c r="M1386">
        <v>3</v>
      </c>
      <c r="N1386" s="25">
        <v>0.2</v>
      </c>
      <c r="O1386" s="24">
        <v>765.25</v>
      </c>
      <c r="P1386" s="26">
        <f t="shared" si="126"/>
        <v>0.14996962392458896</v>
      </c>
      <c r="Q1386" t="str">
        <f t="shared" si="127"/>
        <v>Low</v>
      </c>
      <c r="R1386" t="str">
        <f t="shared" si="128"/>
        <v>Medium</v>
      </c>
      <c r="S1386" s="23">
        <f t="shared" si="129"/>
        <v>2022</v>
      </c>
      <c r="T1386" s="23">
        <f t="shared" si="130"/>
        <v>8</v>
      </c>
      <c r="U1386" t="str">
        <f t="shared" si="131"/>
        <v>Aug-2022</v>
      </c>
    </row>
    <row r="1387" spans="1:21" x14ac:dyDescent="0.3">
      <c r="A1387" t="s">
        <v>3166</v>
      </c>
      <c r="B1387" s="22">
        <v>45865</v>
      </c>
      <c r="C1387" s="22">
        <v>45866</v>
      </c>
      <c r="D1387" s="23" t="s">
        <v>102</v>
      </c>
      <c r="E1387" s="23" t="s">
        <v>336</v>
      </c>
      <c r="F1387" s="23" t="s">
        <v>52</v>
      </c>
      <c r="G1387" s="23" t="s">
        <v>179</v>
      </c>
      <c r="H1387" s="23" t="s">
        <v>236</v>
      </c>
      <c r="I1387" s="23" t="s">
        <v>83</v>
      </c>
      <c r="J1387" s="23" t="s">
        <v>156</v>
      </c>
      <c r="K1387" s="23" t="s">
        <v>208</v>
      </c>
      <c r="L1387" s="24">
        <v>68150.55</v>
      </c>
      <c r="M1387">
        <v>5</v>
      </c>
      <c r="N1387" s="25">
        <v>0.25</v>
      </c>
      <c r="O1387" s="24">
        <v>19363.669999999998</v>
      </c>
      <c r="P1387" s="26">
        <f t="shared" si="126"/>
        <v>0.28413079571624877</v>
      </c>
      <c r="Q1387" t="str">
        <f t="shared" si="127"/>
        <v>Medium</v>
      </c>
      <c r="R1387" t="str">
        <f t="shared" si="128"/>
        <v>High</v>
      </c>
      <c r="S1387" s="23">
        <f t="shared" si="129"/>
        <v>2025</v>
      </c>
      <c r="T1387" s="23">
        <f t="shared" si="130"/>
        <v>7</v>
      </c>
      <c r="U1387" t="str">
        <f t="shared" si="131"/>
        <v>Jul-2025</v>
      </c>
    </row>
    <row r="1388" spans="1:21" x14ac:dyDescent="0.3">
      <c r="A1388" t="s">
        <v>3168</v>
      </c>
      <c r="B1388" s="22">
        <v>45792</v>
      </c>
      <c r="C1388" s="22">
        <v>45797</v>
      </c>
      <c r="D1388" s="23" t="s">
        <v>102</v>
      </c>
      <c r="E1388" s="23" t="s">
        <v>51</v>
      </c>
      <c r="F1388" s="23" t="s">
        <v>52</v>
      </c>
      <c r="G1388" s="23" t="s">
        <v>179</v>
      </c>
      <c r="H1388" s="23" t="s">
        <v>236</v>
      </c>
      <c r="I1388" s="23" t="s">
        <v>83</v>
      </c>
      <c r="J1388" s="23" t="s">
        <v>156</v>
      </c>
      <c r="K1388" s="23" t="s">
        <v>208</v>
      </c>
      <c r="L1388" s="24">
        <v>71095.350000000006</v>
      </c>
      <c r="M1388">
        <v>5</v>
      </c>
      <c r="N1388" s="25">
        <v>0.05</v>
      </c>
      <c r="O1388" s="24">
        <v>12005.96</v>
      </c>
      <c r="P1388" s="26">
        <f t="shared" si="126"/>
        <v>0.16887124122745015</v>
      </c>
      <c r="Q1388" t="str">
        <f t="shared" si="127"/>
        <v>Low</v>
      </c>
      <c r="R1388" t="str">
        <f t="shared" si="128"/>
        <v>Low</v>
      </c>
      <c r="S1388" s="23">
        <f t="shared" si="129"/>
        <v>2025</v>
      </c>
      <c r="T1388" s="23">
        <f t="shared" si="130"/>
        <v>5</v>
      </c>
      <c r="U1388" t="str">
        <f t="shared" si="131"/>
        <v>May-2025</v>
      </c>
    </row>
    <row r="1389" spans="1:21" x14ac:dyDescent="0.3">
      <c r="A1389" t="s">
        <v>3169</v>
      </c>
      <c r="B1389" s="22">
        <v>45927</v>
      </c>
      <c r="C1389" s="22">
        <v>45928</v>
      </c>
      <c r="D1389" s="23" t="s">
        <v>78</v>
      </c>
      <c r="E1389" s="23" t="s">
        <v>934</v>
      </c>
      <c r="F1389" s="23" t="s">
        <v>52</v>
      </c>
      <c r="G1389" s="23" t="s">
        <v>53</v>
      </c>
      <c r="H1389" s="23" t="s">
        <v>90</v>
      </c>
      <c r="I1389" s="23" t="s">
        <v>83</v>
      </c>
      <c r="J1389" s="23" t="s">
        <v>449</v>
      </c>
      <c r="K1389" s="23" t="s">
        <v>681</v>
      </c>
      <c r="L1389" s="24">
        <v>5390.88</v>
      </c>
      <c r="M1389">
        <v>4</v>
      </c>
      <c r="N1389" s="25">
        <v>0.25</v>
      </c>
      <c r="O1389" s="24">
        <v>773.81</v>
      </c>
      <c r="P1389" s="26">
        <f t="shared" si="126"/>
        <v>0.14354057222568484</v>
      </c>
      <c r="Q1389" t="str">
        <f t="shared" si="127"/>
        <v>Low</v>
      </c>
      <c r="R1389" t="str">
        <f t="shared" si="128"/>
        <v>High</v>
      </c>
      <c r="S1389" s="23">
        <f t="shared" si="129"/>
        <v>2025</v>
      </c>
      <c r="T1389" s="23">
        <f t="shared" si="130"/>
        <v>9</v>
      </c>
      <c r="U1389" t="str">
        <f t="shared" si="131"/>
        <v>Sep-2025</v>
      </c>
    </row>
    <row r="1390" spans="1:21" x14ac:dyDescent="0.3">
      <c r="A1390" t="s">
        <v>3170</v>
      </c>
      <c r="B1390" s="22">
        <v>45931</v>
      </c>
      <c r="C1390" s="22">
        <v>45936</v>
      </c>
      <c r="D1390" s="23" t="s">
        <v>102</v>
      </c>
      <c r="E1390" s="23" t="s">
        <v>2025</v>
      </c>
      <c r="F1390" s="23" t="s">
        <v>71</v>
      </c>
      <c r="G1390" s="23" t="s">
        <v>72</v>
      </c>
      <c r="H1390" s="23" t="s">
        <v>73</v>
      </c>
      <c r="I1390" s="23" t="s">
        <v>96</v>
      </c>
      <c r="J1390" s="23" t="s">
        <v>166</v>
      </c>
      <c r="K1390" s="23" t="s">
        <v>762</v>
      </c>
      <c r="L1390" s="24">
        <v>101920.6</v>
      </c>
      <c r="M1390">
        <v>10</v>
      </c>
      <c r="N1390" s="25">
        <v>0.15</v>
      </c>
      <c r="O1390" s="24">
        <v>27487.95</v>
      </c>
      <c r="P1390" s="26">
        <f t="shared" si="126"/>
        <v>0.26969964854994966</v>
      </c>
      <c r="Q1390" t="str">
        <f t="shared" si="127"/>
        <v>Medium</v>
      </c>
      <c r="R1390" t="str">
        <f t="shared" si="128"/>
        <v>Medium</v>
      </c>
      <c r="S1390" s="23">
        <f t="shared" si="129"/>
        <v>2025</v>
      </c>
      <c r="T1390" s="23">
        <f t="shared" si="130"/>
        <v>10</v>
      </c>
      <c r="U1390" t="str">
        <f t="shared" si="131"/>
        <v>Oct-2025</v>
      </c>
    </row>
    <row r="1391" spans="1:21" x14ac:dyDescent="0.3">
      <c r="A1391" t="s">
        <v>3171</v>
      </c>
      <c r="B1391" s="22">
        <v>45490</v>
      </c>
      <c r="C1391" s="22">
        <v>45494</v>
      </c>
      <c r="D1391" s="23" t="s">
        <v>78</v>
      </c>
      <c r="E1391" s="23" t="s">
        <v>1884</v>
      </c>
      <c r="F1391" s="23" t="s">
        <v>71</v>
      </c>
      <c r="G1391" s="23" t="s">
        <v>53</v>
      </c>
      <c r="H1391" s="23" t="s">
        <v>246</v>
      </c>
      <c r="I1391" s="23" t="s">
        <v>118</v>
      </c>
      <c r="J1391" s="23" t="s">
        <v>119</v>
      </c>
      <c r="K1391" s="23" t="s">
        <v>197</v>
      </c>
      <c r="L1391" s="24">
        <v>41457.919999999998</v>
      </c>
      <c r="M1391">
        <v>7</v>
      </c>
      <c r="N1391" s="25">
        <v>0.25</v>
      </c>
      <c r="O1391" s="24">
        <v>7814.97</v>
      </c>
      <c r="P1391" s="26">
        <f t="shared" si="126"/>
        <v>0.18850366829787893</v>
      </c>
      <c r="Q1391" t="str">
        <f t="shared" si="127"/>
        <v>Low</v>
      </c>
      <c r="R1391" t="str">
        <f t="shared" si="128"/>
        <v>High</v>
      </c>
      <c r="S1391" s="23">
        <f t="shared" si="129"/>
        <v>2024</v>
      </c>
      <c r="T1391" s="23">
        <f t="shared" si="130"/>
        <v>7</v>
      </c>
      <c r="U1391" t="str">
        <f t="shared" si="131"/>
        <v>Jul-2024</v>
      </c>
    </row>
    <row r="1392" spans="1:21" x14ac:dyDescent="0.3">
      <c r="A1392" t="s">
        <v>3172</v>
      </c>
      <c r="B1392" s="22">
        <v>45591</v>
      </c>
      <c r="C1392" s="22">
        <v>45595</v>
      </c>
      <c r="D1392" s="23" t="s">
        <v>50</v>
      </c>
      <c r="E1392" s="23" t="s">
        <v>1661</v>
      </c>
      <c r="F1392" s="23" t="s">
        <v>71</v>
      </c>
      <c r="G1392" s="23" t="s">
        <v>53</v>
      </c>
      <c r="H1392" s="23" t="s">
        <v>54</v>
      </c>
      <c r="I1392" s="23" t="s">
        <v>83</v>
      </c>
      <c r="J1392" s="23" t="s">
        <v>84</v>
      </c>
      <c r="K1392" s="23" t="s">
        <v>257</v>
      </c>
      <c r="L1392" s="24">
        <v>3164.76</v>
      </c>
      <c r="M1392">
        <v>6</v>
      </c>
      <c r="N1392" s="25">
        <v>0.25</v>
      </c>
      <c r="O1392" s="24">
        <v>410.47</v>
      </c>
      <c r="P1392" s="26">
        <f t="shared" si="126"/>
        <v>0.12970019843526839</v>
      </c>
      <c r="Q1392" t="str">
        <f t="shared" si="127"/>
        <v>Low</v>
      </c>
      <c r="R1392" t="str">
        <f t="shared" si="128"/>
        <v>High</v>
      </c>
      <c r="S1392" s="23">
        <f t="shared" si="129"/>
        <v>2024</v>
      </c>
      <c r="T1392" s="23">
        <f t="shared" si="130"/>
        <v>10</v>
      </c>
      <c r="U1392" t="str">
        <f t="shared" si="131"/>
        <v>Oct-2024</v>
      </c>
    </row>
    <row r="1393" spans="1:21" x14ac:dyDescent="0.3">
      <c r="A1393" t="s">
        <v>3173</v>
      </c>
      <c r="B1393" s="22">
        <v>45734</v>
      </c>
      <c r="C1393" s="22">
        <v>45737</v>
      </c>
      <c r="D1393" s="23" t="s">
        <v>78</v>
      </c>
      <c r="E1393" s="23" t="s">
        <v>1275</v>
      </c>
      <c r="F1393" s="23" t="s">
        <v>71</v>
      </c>
      <c r="G1393" s="23" t="s">
        <v>53</v>
      </c>
      <c r="H1393" s="23" t="s">
        <v>246</v>
      </c>
      <c r="I1393" s="23" t="s">
        <v>83</v>
      </c>
      <c r="J1393" s="23" t="s">
        <v>84</v>
      </c>
      <c r="K1393" s="23" t="s">
        <v>257</v>
      </c>
      <c r="L1393" s="24">
        <v>58430.5</v>
      </c>
      <c r="M1393">
        <v>10</v>
      </c>
      <c r="N1393" s="25">
        <v>0.1</v>
      </c>
      <c r="O1393" s="24">
        <v>9935.8799999999992</v>
      </c>
      <c r="P1393" s="26">
        <f t="shared" si="126"/>
        <v>0.17004612317197354</v>
      </c>
      <c r="Q1393" t="str">
        <f t="shared" si="127"/>
        <v>Low</v>
      </c>
      <c r="R1393" t="str">
        <f t="shared" si="128"/>
        <v>Low</v>
      </c>
      <c r="S1393" s="23">
        <f t="shared" si="129"/>
        <v>2025</v>
      </c>
      <c r="T1393" s="23">
        <f t="shared" si="130"/>
        <v>3</v>
      </c>
      <c r="U1393" t="str">
        <f t="shared" si="131"/>
        <v>Mar-2025</v>
      </c>
    </row>
    <row r="1394" spans="1:21" x14ac:dyDescent="0.3">
      <c r="A1394" t="s">
        <v>3174</v>
      </c>
      <c r="B1394" s="22">
        <v>44934</v>
      </c>
      <c r="C1394" s="22">
        <v>44935</v>
      </c>
      <c r="D1394" s="23" t="s">
        <v>61</v>
      </c>
      <c r="E1394" s="23" t="s">
        <v>1964</v>
      </c>
      <c r="F1394" s="23" t="s">
        <v>71</v>
      </c>
      <c r="G1394" s="23" t="s">
        <v>53</v>
      </c>
      <c r="H1394" s="23" t="s">
        <v>110</v>
      </c>
      <c r="I1394" s="23" t="s">
        <v>118</v>
      </c>
      <c r="J1394" s="23" t="s">
        <v>191</v>
      </c>
      <c r="K1394" s="23" t="s">
        <v>829</v>
      </c>
      <c r="L1394" s="24">
        <v>17685.39</v>
      </c>
      <c r="M1394">
        <v>3</v>
      </c>
      <c r="N1394" s="25">
        <v>0.1</v>
      </c>
      <c r="O1394" s="24">
        <v>6157.28</v>
      </c>
      <c r="P1394" s="26">
        <f t="shared" si="126"/>
        <v>0.34815630302752726</v>
      </c>
      <c r="Q1394" t="str">
        <f t="shared" si="127"/>
        <v>High</v>
      </c>
      <c r="R1394" t="str">
        <f t="shared" si="128"/>
        <v>Low</v>
      </c>
      <c r="S1394" s="23">
        <f t="shared" si="129"/>
        <v>2023</v>
      </c>
      <c r="T1394" s="23">
        <f t="shared" si="130"/>
        <v>1</v>
      </c>
      <c r="U1394" t="str">
        <f t="shared" si="131"/>
        <v>Jan-2023</v>
      </c>
    </row>
    <row r="1395" spans="1:21" x14ac:dyDescent="0.3">
      <c r="A1395" t="s">
        <v>3175</v>
      </c>
      <c r="B1395" s="22">
        <v>45929</v>
      </c>
      <c r="C1395" s="22">
        <v>45932</v>
      </c>
      <c r="D1395" s="23" t="s">
        <v>61</v>
      </c>
      <c r="E1395" s="23" t="s">
        <v>212</v>
      </c>
      <c r="F1395" s="23" t="s">
        <v>71</v>
      </c>
      <c r="G1395" s="23" t="s">
        <v>81</v>
      </c>
      <c r="H1395" s="23" t="s">
        <v>95</v>
      </c>
      <c r="I1395" s="23" t="s">
        <v>118</v>
      </c>
      <c r="J1395" s="23" t="s">
        <v>230</v>
      </c>
      <c r="K1395" s="23" t="s">
        <v>356</v>
      </c>
      <c r="L1395" s="24">
        <v>6901.52</v>
      </c>
      <c r="M1395">
        <v>1</v>
      </c>
      <c r="N1395" s="25">
        <v>0.15</v>
      </c>
      <c r="O1395" s="24">
        <v>2023.86</v>
      </c>
      <c r="P1395" s="26">
        <f t="shared" si="126"/>
        <v>0.29324844382107129</v>
      </c>
      <c r="Q1395" t="str">
        <f t="shared" si="127"/>
        <v>Medium</v>
      </c>
      <c r="R1395" t="str">
        <f t="shared" si="128"/>
        <v>Medium</v>
      </c>
      <c r="S1395" s="23">
        <f t="shared" si="129"/>
        <v>2025</v>
      </c>
      <c r="T1395" s="23">
        <f t="shared" si="130"/>
        <v>9</v>
      </c>
      <c r="U1395" t="str">
        <f t="shared" si="131"/>
        <v>Sep-2025</v>
      </c>
    </row>
    <row r="1396" spans="1:21" x14ac:dyDescent="0.3">
      <c r="A1396" t="s">
        <v>3177</v>
      </c>
      <c r="B1396" s="22">
        <v>45499</v>
      </c>
      <c r="C1396" s="22">
        <v>45501</v>
      </c>
      <c r="D1396" s="23" t="s">
        <v>50</v>
      </c>
      <c r="E1396" s="23" t="s">
        <v>1827</v>
      </c>
      <c r="F1396" s="23" t="s">
        <v>80</v>
      </c>
      <c r="G1396" s="23" t="s">
        <v>81</v>
      </c>
      <c r="H1396" s="23" t="s">
        <v>186</v>
      </c>
      <c r="I1396" s="23" t="s">
        <v>118</v>
      </c>
      <c r="J1396" s="23" t="s">
        <v>303</v>
      </c>
      <c r="K1396" s="23" t="s">
        <v>304</v>
      </c>
      <c r="L1396" s="24">
        <v>2750.26</v>
      </c>
      <c r="M1396">
        <v>2</v>
      </c>
      <c r="N1396" s="25">
        <v>0.25</v>
      </c>
      <c r="O1396" s="24">
        <v>541.98</v>
      </c>
      <c r="P1396" s="26">
        <f t="shared" si="126"/>
        <v>0.19706500476318603</v>
      </c>
      <c r="Q1396" t="str">
        <f t="shared" si="127"/>
        <v>Low</v>
      </c>
      <c r="R1396" t="str">
        <f t="shared" si="128"/>
        <v>High</v>
      </c>
      <c r="S1396" s="23">
        <f t="shared" si="129"/>
        <v>2024</v>
      </c>
      <c r="T1396" s="23">
        <f t="shared" si="130"/>
        <v>7</v>
      </c>
      <c r="U1396" t="str">
        <f t="shared" si="131"/>
        <v>Jul-2024</v>
      </c>
    </row>
    <row r="1397" spans="1:21" x14ac:dyDescent="0.3">
      <c r="A1397" t="s">
        <v>3178</v>
      </c>
      <c r="B1397" s="22">
        <v>44751</v>
      </c>
      <c r="C1397" s="22">
        <v>44756</v>
      </c>
      <c r="D1397" s="23" t="s">
        <v>78</v>
      </c>
      <c r="E1397" s="23" t="s">
        <v>668</v>
      </c>
      <c r="F1397" s="23" t="s">
        <v>52</v>
      </c>
      <c r="G1397" s="23" t="s">
        <v>72</v>
      </c>
      <c r="H1397" s="23" t="s">
        <v>73</v>
      </c>
      <c r="I1397" s="23" t="s">
        <v>83</v>
      </c>
      <c r="J1397" s="23" t="s">
        <v>379</v>
      </c>
      <c r="K1397" s="23" t="s">
        <v>380</v>
      </c>
      <c r="L1397" s="24">
        <v>32355.759999999998</v>
      </c>
      <c r="M1397">
        <v>8</v>
      </c>
      <c r="N1397" s="25">
        <v>0.25</v>
      </c>
      <c r="O1397" s="24">
        <v>5760.42</v>
      </c>
      <c r="P1397" s="26">
        <f t="shared" si="126"/>
        <v>0.17803383385214874</v>
      </c>
      <c r="Q1397" t="str">
        <f t="shared" si="127"/>
        <v>Low</v>
      </c>
      <c r="R1397" t="str">
        <f t="shared" si="128"/>
        <v>High</v>
      </c>
      <c r="S1397" s="23">
        <f t="shared" si="129"/>
        <v>2022</v>
      </c>
      <c r="T1397" s="23">
        <f t="shared" si="130"/>
        <v>7</v>
      </c>
      <c r="U1397" t="str">
        <f t="shared" si="131"/>
        <v>Jul-2022</v>
      </c>
    </row>
    <row r="1398" spans="1:21" x14ac:dyDescent="0.3">
      <c r="A1398" t="s">
        <v>3180</v>
      </c>
      <c r="B1398" s="22">
        <v>45952</v>
      </c>
      <c r="C1398" s="22">
        <v>45956</v>
      </c>
      <c r="D1398" s="23" t="s">
        <v>50</v>
      </c>
      <c r="E1398" s="23" t="s">
        <v>569</v>
      </c>
      <c r="F1398" s="23" t="s">
        <v>52</v>
      </c>
      <c r="G1398" s="23" t="s">
        <v>53</v>
      </c>
      <c r="H1398" s="23" t="s">
        <v>54</v>
      </c>
      <c r="I1398" s="23" t="s">
        <v>96</v>
      </c>
      <c r="J1398" s="23" t="s">
        <v>97</v>
      </c>
      <c r="K1398" s="23" t="s">
        <v>416</v>
      </c>
      <c r="L1398" s="24">
        <v>10481.85</v>
      </c>
      <c r="M1398">
        <v>3</v>
      </c>
      <c r="N1398" s="25">
        <v>0.15</v>
      </c>
      <c r="O1398" s="24">
        <v>2532.9899999999998</v>
      </c>
      <c r="P1398" s="26">
        <f t="shared" si="126"/>
        <v>0.24165486054465574</v>
      </c>
      <c r="Q1398" t="str">
        <f t="shared" si="127"/>
        <v>Medium</v>
      </c>
      <c r="R1398" t="str">
        <f t="shared" si="128"/>
        <v>Medium</v>
      </c>
      <c r="S1398" s="23">
        <f t="shared" si="129"/>
        <v>2025</v>
      </c>
      <c r="T1398" s="23">
        <f t="shared" si="130"/>
        <v>10</v>
      </c>
      <c r="U1398" t="str">
        <f t="shared" si="131"/>
        <v>Oct-2025</v>
      </c>
    </row>
    <row r="1399" spans="1:21" x14ac:dyDescent="0.3">
      <c r="A1399" t="s">
        <v>3181</v>
      </c>
      <c r="B1399" s="22">
        <v>44832</v>
      </c>
      <c r="C1399" s="22">
        <v>44837</v>
      </c>
      <c r="D1399" s="23" t="s">
        <v>102</v>
      </c>
      <c r="E1399" s="23" t="s">
        <v>588</v>
      </c>
      <c r="F1399" s="23" t="s">
        <v>71</v>
      </c>
      <c r="G1399" s="23" t="s">
        <v>53</v>
      </c>
      <c r="H1399" s="23" t="s">
        <v>110</v>
      </c>
      <c r="I1399" s="23" t="s">
        <v>96</v>
      </c>
      <c r="J1399" s="23" t="s">
        <v>111</v>
      </c>
      <c r="K1399" s="23" t="s">
        <v>328</v>
      </c>
      <c r="L1399" s="24">
        <v>68416</v>
      </c>
      <c r="M1399">
        <v>5</v>
      </c>
      <c r="N1399" s="25">
        <v>0.25</v>
      </c>
      <c r="O1399" s="24">
        <v>9910.7199999999993</v>
      </c>
      <c r="P1399" s="26">
        <f t="shared" si="126"/>
        <v>0.14485968194574367</v>
      </c>
      <c r="Q1399" t="str">
        <f t="shared" si="127"/>
        <v>Low</v>
      </c>
      <c r="R1399" t="str">
        <f t="shared" si="128"/>
        <v>High</v>
      </c>
      <c r="S1399" s="23">
        <f t="shared" si="129"/>
        <v>2022</v>
      </c>
      <c r="T1399" s="23">
        <f t="shared" si="130"/>
        <v>9</v>
      </c>
      <c r="U1399" t="str">
        <f t="shared" si="131"/>
        <v>Sep-2022</v>
      </c>
    </row>
    <row r="1400" spans="1:21" x14ac:dyDescent="0.3">
      <c r="A1400" t="s">
        <v>3182</v>
      </c>
      <c r="B1400" s="22">
        <v>45850</v>
      </c>
      <c r="C1400" s="22">
        <v>45856</v>
      </c>
      <c r="D1400" s="23" t="s">
        <v>78</v>
      </c>
      <c r="E1400" s="23" t="s">
        <v>1615</v>
      </c>
      <c r="F1400" s="23" t="s">
        <v>80</v>
      </c>
      <c r="G1400" s="23" t="s">
        <v>81</v>
      </c>
      <c r="H1400" s="23" t="s">
        <v>82</v>
      </c>
      <c r="I1400" s="23" t="s">
        <v>118</v>
      </c>
      <c r="J1400" s="23" t="s">
        <v>230</v>
      </c>
      <c r="K1400" s="23" t="s">
        <v>231</v>
      </c>
      <c r="L1400" s="24">
        <v>89483.58</v>
      </c>
      <c r="M1400">
        <v>9</v>
      </c>
      <c r="N1400" s="25">
        <v>0</v>
      </c>
      <c r="O1400" s="24">
        <v>34979.879999999997</v>
      </c>
      <c r="P1400" s="26">
        <f t="shared" si="126"/>
        <v>0.39090836553477182</v>
      </c>
      <c r="Q1400" t="str">
        <f t="shared" si="127"/>
        <v>High</v>
      </c>
      <c r="R1400" t="str">
        <f t="shared" si="128"/>
        <v>None</v>
      </c>
      <c r="S1400" s="23">
        <f t="shared" si="129"/>
        <v>2025</v>
      </c>
      <c r="T1400" s="23">
        <f t="shared" si="130"/>
        <v>7</v>
      </c>
      <c r="U1400" t="str">
        <f t="shared" si="131"/>
        <v>Jul-2025</v>
      </c>
    </row>
    <row r="1401" spans="1:21" x14ac:dyDescent="0.3">
      <c r="A1401" t="s">
        <v>3184</v>
      </c>
      <c r="B1401" s="22">
        <v>44873</v>
      </c>
      <c r="C1401" s="22">
        <v>44877</v>
      </c>
      <c r="D1401" s="23" t="s">
        <v>61</v>
      </c>
      <c r="E1401" s="23" t="s">
        <v>2467</v>
      </c>
      <c r="F1401" s="23" t="s">
        <v>71</v>
      </c>
      <c r="G1401" s="23" t="s">
        <v>53</v>
      </c>
      <c r="H1401" s="23" t="s">
        <v>90</v>
      </c>
      <c r="I1401" s="23" t="s">
        <v>96</v>
      </c>
      <c r="J1401" s="23" t="s">
        <v>135</v>
      </c>
      <c r="K1401" s="23" t="s">
        <v>395</v>
      </c>
      <c r="L1401" s="24">
        <v>4142.25</v>
      </c>
      <c r="M1401">
        <v>7</v>
      </c>
      <c r="N1401" s="25">
        <v>0.1</v>
      </c>
      <c r="O1401" s="24">
        <v>1279.92</v>
      </c>
      <c r="P1401" s="26">
        <f t="shared" si="126"/>
        <v>0.30899149013217458</v>
      </c>
      <c r="Q1401" t="str">
        <f t="shared" si="127"/>
        <v>High</v>
      </c>
      <c r="R1401" t="str">
        <f t="shared" si="128"/>
        <v>Low</v>
      </c>
      <c r="S1401" s="23">
        <f t="shared" si="129"/>
        <v>2022</v>
      </c>
      <c r="T1401" s="23">
        <f t="shared" si="130"/>
        <v>11</v>
      </c>
      <c r="U1401" t="str">
        <f t="shared" si="131"/>
        <v>Nov-2022</v>
      </c>
    </row>
    <row r="1402" spans="1:21" x14ac:dyDescent="0.3">
      <c r="A1402" t="s">
        <v>3185</v>
      </c>
      <c r="B1402" s="22">
        <v>45736</v>
      </c>
      <c r="C1402" s="22">
        <v>45742</v>
      </c>
      <c r="D1402" s="23" t="s">
        <v>50</v>
      </c>
      <c r="E1402" s="23" t="s">
        <v>415</v>
      </c>
      <c r="F1402" s="23" t="s">
        <v>80</v>
      </c>
      <c r="G1402" s="23" t="s">
        <v>81</v>
      </c>
      <c r="H1402" s="23" t="s">
        <v>186</v>
      </c>
      <c r="I1402" s="23" t="s">
        <v>83</v>
      </c>
      <c r="J1402" s="23" t="s">
        <v>449</v>
      </c>
      <c r="K1402" s="23" t="s">
        <v>775</v>
      </c>
      <c r="L1402" s="24">
        <v>6264.22</v>
      </c>
      <c r="M1402">
        <v>2</v>
      </c>
      <c r="N1402" s="25">
        <v>0.2</v>
      </c>
      <c r="O1402" s="24">
        <v>1571.24</v>
      </c>
      <c r="P1402" s="26">
        <f t="shared" si="126"/>
        <v>0.2508277167787849</v>
      </c>
      <c r="Q1402" t="str">
        <f t="shared" si="127"/>
        <v>Medium</v>
      </c>
      <c r="R1402" t="str">
        <f t="shared" si="128"/>
        <v>Medium</v>
      </c>
      <c r="S1402" s="23">
        <f t="shared" si="129"/>
        <v>2025</v>
      </c>
      <c r="T1402" s="23">
        <f t="shared" si="130"/>
        <v>3</v>
      </c>
      <c r="U1402" t="str">
        <f t="shared" si="131"/>
        <v>Mar-2025</v>
      </c>
    </row>
    <row r="1403" spans="1:21" x14ac:dyDescent="0.3">
      <c r="A1403" t="s">
        <v>3186</v>
      </c>
      <c r="B1403" s="22">
        <v>46014</v>
      </c>
      <c r="C1403" s="22">
        <v>46016</v>
      </c>
      <c r="D1403" s="23" t="s">
        <v>102</v>
      </c>
      <c r="E1403" s="23" t="s">
        <v>2875</v>
      </c>
      <c r="F1403" s="23" t="s">
        <v>80</v>
      </c>
      <c r="G1403" s="23" t="s">
        <v>53</v>
      </c>
      <c r="H1403" s="23" t="s">
        <v>246</v>
      </c>
      <c r="I1403" s="23" t="s">
        <v>83</v>
      </c>
      <c r="J1403" s="23" t="s">
        <v>84</v>
      </c>
      <c r="K1403" s="23" t="s">
        <v>125</v>
      </c>
      <c r="L1403" s="24">
        <v>87012.78</v>
      </c>
      <c r="M1403">
        <v>6</v>
      </c>
      <c r="N1403" s="25">
        <v>0.1</v>
      </c>
      <c r="O1403" s="24">
        <v>15128.86</v>
      </c>
      <c r="P1403" s="26">
        <f t="shared" si="126"/>
        <v>0.17386940171317364</v>
      </c>
      <c r="Q1403" t="str">
        <f t="shared" si="127"/>
        <v>Low</v>
      </c>
      <c r="R1403" t="str">
        <f t="shared" si="128"/>
        <v>Low</v>
      </c>
      <c r="S1403" s="23">
        <f t="shared" si="129"/>
        <v>2025</v>
      </c>
      <c r="T1403" s="23">
        <f t="shared" si="130"/>
        <v>12</v>
      </c>
      <c r="U1403" t="str">
        <f t="shared" si="131"/>
        <v>Dec-2025</v>
      </c>
    </row>
    <row r="1404" spans="1:21" x14ac:dyDescent="0.3">
      <c r="A1404" t="s">
        <v>3187</v>
      </c>
      <c r="B1404" s="22">
        <v>45912</v>
      </c>
      <c r="C1404" s="22">
        <v>45918</v>
      </c>
      <c r="D1404" s="23" t="s">
        <v>61</v>
      </c>
      <c r="E1404" s="23" t="s">
        <v>454</v>
      </c>
      <c r="F1404" s="23" t="s">
        <v>52</v>
      </c>
      <c r="G1404" s="23" t="s">
        <v>53</v>
      </c>
      <c r="H1404" s="23" t="s">
        <v>246</v>
      </c>
      <c r="I1404" s="23" t="s">
        <v>83</v>
      </c>
      <c r="J1404" s="23" t="s">
        <v>156</v>
      </c>
      <c r="K1404" s="23" t="s">
        <v>208</v>
      </c>
      <c r="L1404" s="24">
        <v>91972.7</v>
      </c>
      <c r="M1404">
        <v>10</v>
      </c>
      <c r="N1404" s="25">
        <v>0</v>
      </c>
      <c r="O1404" s="24">
        <v>30182.46</v>
      </c>
      <c r="P1404" s="26">
        <f t="shared" si="126"/>
        <v>0.32816759755884084</v>
      </c>
      <c r="Q1404" t="str">
        <f t="shared" si="127"/>
        <v>High</v>
      </c>
      <c r="R1404" t="str">
        <f t="shared" si="128"/>
        <v>None</v>
      </c>
      <c r="S1404" s="23">
        <f t="shared" si="129"/>
        <v>2025</v>
      </c>
      <c r="T1404" s="23">
        <f t="shared" si="130"/>
        <v>9</v>
      </c>
      <c r="U1404" t="str">
        <f t="shared" si="131"/>
        <v>Sep-2025</v>
      </c>
    </row>
    <row r="1405" spans="1:21" x14ac:dyDescent="0.3">
      <c r="A1405" t="s">
        <v>3188</v>
      </c>
      <c r="B1405" s="22">
        <v>45532</v>
      </c>
      <c r="C1405" s="22">
        <v>45538</v>
      </c>
      <c r="D1405" s="23" t="s">
        <v>61</v>
      </c>
      <c r="E1405" s="23" t="s">
        <v>577</v>
      </c>
      <c r="F1405" s="23" t="s">
        <v>52</v>
      </c>
      <c r="G1405" s="23" t="s">
        <v>53</v>
      </c>
      <c r="H1405" s="23" t="s">
        <v>246</v>
      </c>
      <c r="I1405" s="23" t="s">
        <v>96</v>
      </c>
      <c r="J1405" s="23" t="s">
        <v>111</v>
      </c>
      <c r="K1405" s="23" t="s">
        <v>225</v>
      </c>
      <c r="L1405" s="24">
        <v>87512.94</v>
      </c>
      <c r="M1405">
        <v>6</v>
      </c>
      <c r="N1405" s="25">
        <v>0.15</v>
      </c>
      <c r="O1405" s="24">
        <v>22369.8</v>
      </c>
      <c r="P1405" s="26">
        <f t="shared" si="126"/>
        <v>0.25561705503209009</v>
      </c>
      <c r="Q1405" t="str">
        <f t="shared" si="127"/>
        <v>Medium</v>
      </c>
      <c r="R1405" t="str">
        <f t="shared" si="128"/>
        <v>Medium</v>
      </c>
      <c r="S1405" s="23">
        <f t="shared" si="129"/>
        <v>2024</v>
      </c>
      <c r="T1405" s="23">
        <f t="shared" si="130"/>
        <v>8</v>
      </c>
      <c r="U1405" t="str">
        <f t="shared" si="131"/>
        <v>Aug-2024</v>
      </c>
    </row>
    <row r="1406" spans="1:21" x14ac:dyDescent="0.3">
      <c r="A1406" t="s">
        <v>3189</v>
      </c>
      <c r="B1406" s="22">
        <v>44662</v>
      </c>
      <c r="C1406" s="22">
        <v>44667</v>
      </c>
      <c r="D1406" s="23" t="s">
        <v>102</v>
      </c>
      <c r="E1406" s="23" t="s">
        <v>1419</v>
      </c>
      <c r="F1406" s="23" t="s">
        <v>52</v>
      </c>
      <c r="G1406" s="23" t="s">
        <v>63</v>
      </c>
      <c r="H1406" s="23" t="s">
        <v>202</v>
      </c>
      <c r="I1406" s="23" t="s">
        <v>55</v>
      </c>
      <c r="J1406" s="23" t="s">
        <v>65</v>
      </c>
      <c r="K1406" s="23" t="s">
        <v>91</v>
      </c>
      <c r="L1406" s="24">
        <v>5396.3</v>
      </c>
      <c r="M1406">
        <v>7</v>
      </c>
      <c r="N1406" s="25">
        <v>0</v>
      </c>
      <c r="O1406" s="24">
        <v>1495.6</v>
      </c>
      <c r="P1406" s="26">
        <f t="shared" si="126"/>
        <v>0.27715286399940697</v>
      </c>
      <c r="Q1406" t="str">
        <f t="shared" si="127"/>
        <v>Medium</v>
      </c>
      <c r="R1406" t="str">
        <f t="shared" si="128"/>
        <v>None</v>
      </c>
      <c r="S1406" s="23">
        <f t="shared" si="129"/>
        <v>2022</v>
      </c>
      <c r="T1406" s="23">
        <f t="shared" si="130"/>
        <v>4</v>
      </c>
      <c r="U1406" t="str">
        <f t="shared" si="131"/>
        <v>Apr-2022</v>
      </c>
    </row>
    <row r="1407" spans="1:21" x14ac:dyDescent="0.3">
      <c r="A1407" t="s">
        <v>3190</v>
      </c>
      <c r="B1407" s="22">
        <v>44881</v>
      </c>
      <c r="C1407" s="22">
        <v>44885</v>
      </c>
      <c r="D1407" s="23" t="s">
        <v>50</v>
      </c>
      <c r="E1407" s="23" t="s">
        <v>483</v>
      </c>
      <c r="F1407" s="23" t="s">
        <v>52</v>
      </c>
      <c r="G1407" s="23" t="s">
        <v>179</v>
      </c>
      <c r="H1407" s="23" t="s">
        <v>180</v>
      </c>
      <c r="I1407" s="23" t="s">
        <v>55</v>
      </c>
      <c r="J1407" s="23" t="s">
        <v>56</v>
      </c>
      <c r="K1407" s="23" t="s">
        <v>74</v>
      </c>
      <c r="L1407" s="24">
        <v>97027.21</v>
      </c>
      <c r="M1407">
        <v>7</v>
      </c>
      <c r="N1407" s="25">
        <v>0.1</v>
      </c>
      <c r="O1407" s="24">
        <v>23269.09</v>
      </c>
      <c r="P1407" s="26">
        <f t="shared" si="126"/>
        <v>0.23982025248381356</v>
      </c>
      <c r="Q1407" t="str">
        <f t="shared" si="127"/>
        <v>Medium</v>
      </c>
      <c r="R1407" t="str">
        <f t="shared" si="128"/>
        <v>Low</v>
      </c>
      <c r="S1407" s="23">
        <f t="shared" si="129"/>
        <v>2022</v>
      </c>
      <c r="T1407" s="23">
        <f t="shared" si="130"/>
        <v>11</v>
      </c>
      <c r="U1407" t="str">
        <f t="shared" si="131"/>
        <v>Nov-2022</v>
      </c>
    </row>
    <row r="1408" spans="1:21" x14ac:dyDescent="0.3">
      <c r="A1408" t="s">
        <v>3191</v>
      </c>
      <c r="B1408" s="22">
        <v>45090</v>
      </c>
      <c r="C1408" s="22">
        <v>45097</v>
      </c>
      <c r="D1408" s="23" t="s">
        <v>102</v>
      </c>
      <c r="E1408" s="23" t="s">
        <v>757</v>
      </c>
      <c r="F1408" s="23" t="s">
        <v>71</v>
      </c>
      <c r="G1408" s="23" t="s">
        <v>63</v>
      </c>
      <c r="H1408" s="23" t="s">
        <v>64</v>
      </c>
      <c r="I1408" s="23" t="s">
        <v>83</v>
      </c>
      <c r="J1408" s="23" t="s">
        <v>156</v>
      </c>
      <c r="K1408" s="23" t="s">
        <v>157</v>
      </c>
      <c r="L1408" s="24">
        <v>58943.4</v>
      </c>
      <c r="M1408">
        <v>4</v>
      </c>
      <c r="N1408" s="25">
        <v>0.05</v>
      </c>
      <c r="O1408" s="24">
        <v>20415.740000000002</v>
      </c>
      <c r="P1408" s="26">
        <f t="shared" si="126"/>
        <v>0.34636176399732627</v>
      </c>
      <c r="Q1408" t="str">
        <f t="shared" si="127"/>
        <v>High</v>
      </c>
      <c r="R1408" t="str">
        <f t="shared" si="128"/>
        <v>Low</v>
      </c>
      <c r="S1408" s="23">
        <f t="shared" si="129"/>
        <v>2023</v>
      </c>
      <c r="T1408" s="23">
        <f t="shared" si="130"/>
        <v>6</v>
      </c>
      <c r="U1408" t="str">
        <f t="shared" si="131"/>
        <v>Jun-2023</v>
      </c>
    </row>
    <row r="1409" spans="1:21" x14ac:dyDescent="0.3">
      <c r="A1409" t="s">
        <v>3192</v>
      </c>
      <c r="B1409" s="22">
        <v>44892</v>
      </c>
      <c r="C1409" s="22">
        <v>44898</v>
      </c>
      <c r="D1409" s="23" t="s">
        <v>50</v>
      </c>
      <c r="E1409" s="23" t="s">
        <v>1931</v>
      </c>
      <c r="F1409" s="23" t="s">
        <v>71</v>
      </c>
      <c r="G1409" s="23" t="s">
        <v>72</v>
      </c>
      <c r="H1409" s="23" t="s">
        <v>104</v>
      </c>
      <c r="I1409" s="23" t="s">
        <v>118</v>
      </c>
      <c r="J1409" s="23" t="s">
        <v>303</v>
      </c>
      <c r="K1409" s="23" t="s">
        <v>421</v>
      </c>
      <c r="L1409" s="24">
        <v>8531.5499999999993</v>
      </c>
      <c r="M1409">
        <v>3</v>
      </c>
      <c r="N1409" s="25">
        <v>0.1</v>
      </c>
      <c r="O1409" s="24">
        <v>2293.87</v>
      </c>
      <c r="P1409" s="26">
        <f t="shared" si="126"/>
        <v>0.2688690800616535</v>
      </c>
      <c r="Q1409" t="str">
        <f t="shared" si="127"/>
        <v>Medium</v>
      </c>
      <c r="R1409" t="str">
        <f t="shared" si="128"/>
        <v>Low</v>
      </c>
      <c r="S1409" s="23">
        <f t="shared" si="129"/>
        <v>2022</v>
      </c>
      <c r="T1409" s="23">
        <f t="shared" si="130"/>
        <v>11</v>
      </c>
      <c r="U1409" t="str">
        <f t="shared" si="131"/>
        <v>Nov-2022</v>
      </c>
    </row>
    <row r="1410" spans="1:21" x14ac:dyDescent="0.3">
      <c r="A1410" t="s">
        <v>3193</v>
      </c>
      <c r="B1410" s="22">
        <v>45334</v>
      </c>
      <c r="C1410" s="22">
        <v>45336</v>
      </c>
      <c r="D1410" s="23" t="s">
        <v>78</v>
      </c>
      <c r="E1410" s="23" t="s">
        <v>2186</v>
      </c>
      <c r="F1410" s="23" t="s">
        <v>80</v>
      </c>
      <c r="G1410" s="23" t="s">
        <v>81</v>
      </c>
      <c r="H1410" s="23" t="s">
        <v>186</v>
      </c>
      <c r="I1410" s="23" t="s">
        <v>83</v>
      </c>
      <c r="J1410" s="23" t="s">
        <v>379</v>
      </c>
      <c r="K1410" s="23" t="s">
        <v>716</v>
      </c>
      <c r="L1410" s="24">
        <v>25710.48</v>
      </c>
      <c r="M1410">
        <v>2</v>
      </c>
      <c r="N1410" s="25">
        <v>0</v>
      </c>
      <c r="O1410" s="24">
        <v>6867.45</v>
      </c>
      <c r="P1410" s="26">
        <f t="shared" si="126"/>
        <v>0.26710703184071244</v>
      </c>
      <c r="Q1410" t="str">
        <f t="shared" si="127"/>
        <v>Medium</v>
      </c>
      <c r="R1410" t="str">
        <f t="shared" si="128"/>
        <v>None</v>
      </c>
      <c r="S1410" s="23">
        <f t="shared" si="129"/>
        <v>2024</v>
      </c>
      <c r="T1410" s="23">
        <f t="shared" si="130"/>
        <v>2</v>
      </c>
      <c r="U1410" t="str">
        <f t="shared" si="131"/>
        <v>Feb-2024</v>
      </c>
    </row>
    <row r="1411" spans="1:21" x14ac:dyDescent="0.3">
      <c r="A1411" t="s">
        <v>3194</v>
      </c>
      <c r="B1411" s="22">
        <v>45118</v>
      </c>
      <c r="C1411" s="22">
        <v>45122</v>
      </c>
      <c r="D1411" s="23" t="s">
        <v>102</v>
      </c>
      <c r="E1411" s="23" t="s">
        <v>1434</v>
      </c>
      <c r="F1411" s="23" t="s">
        <v>52</v>
      </c>
      <c r="G1411" s="23" t="s">
        <v>81</v>
      </c>
      <c r="H1411" s="23" t="s">
        <v>186</v>
      </c>
      <c r="I1411" s="23" t="s">
        <v>118</v>
      </c>
      <c r="J1411" s="23" t="s">
        <v>303</v>
      </c>
      <c r="K1411" s="23" t="s">
        <v>421</v>
      </c>
      <c r="L1411" s="24">
        <v>58140.6</v>
      </c>
      <c r="M1411">
        <v>5</v>
      </c>
      <c r="N1411" s="25">
        <v>0.25</v>
      </c>
      <c r="O1411" s="24">
        <v>11319.05</v>
      </c>
      <c r="P1411" s="26">
        <f t="shared" si="126"/>
        <v>0.19468409338740914</v>
      </c>
      <c r="Q1411" t="str">
        <f t="shared" si="127"/>
        <v>Low</v>
      </c>
      <c r="R1411" t="str">
        <f t="shared" si="128"/>
        <v>High</v>
      </c>
      <c r="S1411" s="23">
        <f t="shared" si="129"/>
        <v>2023</v>
      </c>
      <c r="T1411" s="23">
        <f t="shared" si="130"/>
        <v>7</v>
      </c>
      <c r="U1411" t="str">
        <f t="shared" si="131"/>
        <v>Jul-2023</v>
      </c>
    </row>
    <row r="1412" spans="1:21" x14ac:dyDescent="0.3">
      <c r="A1412" t="s">
        <v>3196</v>
      </c>
      <c r="B1412" s="22">
        <v>44866</v>
      </c>
      <c r="C1412" s="22">
        <v>44867</v>
      </c>
      <c r="D1412" s="23" t="s">
        <v>50</v>
      </c>
      <c r="E1412" s="23" t="s">
        <v>316</v>
      </c>
      <c r="F1412" s="23" t="s">
        <v>52</v>
      </c>
      <c r="G1412" s="23" t="s">
        <v>63</v>
      </c>
      <c r="H1412" s="23" t="s">
        <v>213</v>
      </c>
      <c r="I1412" s="23" t="s">
        <v>118</v>
      </c>
      <c r="J1412" s="23" t="s">
        <v>119</v>
      </c>
      <c r="K1412" s="23" t="s">
        <v>120</v>
      </c>
      <c r="L1412" s="24">
        <v>124569.4</v>
      </c>
      <c r="M1412">
        <v>10</v>
      </c>
      <c r="N1412" s="25">
        <v>0.15</v>
      </c>
      <c r="O1412" s="24">
        <v>24966.1</v>
      </c>
      <c r="P1412" s="26">
        <f t="shared" ref="P1412:P1475" si="132">IFERROR(O1412/L1412,0)</f>
        <v>0.20041920407419478</v>
      </c>
      <c r="Q1412" t="str">
        <f t="shared" ref="Q1412:Q1475" si="133">IF(P1412&gt;=0.3,"High",IF(P1412&gt;=0.2,"Medium","Low"))</f>
        <v>Medium</v>
      </c>
      <c r="R1412" t="str">
        <f t="shared" ref="R1412:R1475" si="134">IF(N1412=0,"None",IF(N1412&lt;=0.1,"Low",IF(N1412&lt;=0.2,"Medium","High")))</f>
        <v>Medium</v>
      </c>
      <c r="S1412" s="23">
        <f t="shared" ref="S1412:S1475" si="135">YEAR(B1412)</f>
        <v>2022</v>
      </c>
      <c r="T1412" s="23">
        <f t="shared" ref="T1412:T1475" si="136">MONTH(B1412)</f>
        <v>11</v>
      </c>
      <c r="U1412" t="str">
        <f t="shared" ref="U1412:U1475" si="137">TEXT(B1412,"mmm-yyyy")</f>
        <v>Nov-2022</v>
      </c>
    </row>
    <row r="1413" spans="1:21" x14ac:dyDescent="0.3">
      <c r="A1413" t="s">
        <v>3197</v>
      </c>
      <c r="B1413" s="22">
        <v>45352</v>
      </c>
      <c r="C1413" s="22">
        <v>45353</v>
      </c>
      <c r="D1413" s="23" t="s">
        <v>78</v>
      </c>
      <c r="E1413" s="23" t="s">
        <v>2764</v>
      </c>
      <c r="F1413" s="23" t="s">
        <v>52</v>
      </c>
      <c r="G1413" s="23" t="s">
        <v>72</v>
      </c>
      <c r="H1413" s="23" t="s">
        <v>73</v>
      </c>
      <c r="I1413" s="23" t="s">
        <v>118</v>
      </c>
      <c r="J1413" s="23" t="s">
        <v>191</v>
      </c>
      <c r="K1413" s="23" t="s">
        <v>192</v>
      </c>
      <c r="L1413" s="24">
        <v>11301.3</v>
      </c>
      <c r="M1413">
        <v>2</v>
      </c>
      <c r="N1413" s="25">
        <v>0.15</v>
      </c>
      <c r="O1413" s="24">
        <v>1495.3</v>
      </c>
      <c r="P1413" s="26">
        <f t="shared" si="132"/>
        <v>0.13231221186943096</v>
      </c>
      <c r="Q1413" t="str">
        <f t="shared" si="133"/>
        <v>Low</v>
      </c>
      <c r="R1413" t="str">
        <f t="shared" si="134"/>
        <v>Medium</v>
      </c>
      <c r="S1413" s="23">
        <f t="shared" si="135"/>
        <v>2024</v>
      </c>
      <c r="T1413" s="23">
        <f t="shared" si="136"/>
        <v>3</v>
      </c>
      <c r="U1413" t="str">
        <f t="shared" si="137"/>
        <v>Mar-2024</v>
      </c>
    </row>
    <row r="1414" spans="1:21" x14ac:dyDescent="0.3">
      <c r="A1414" t="s">
        <v>3199</v>
      </c>
      <c r="B1414" s="22">
        <v>45110</v>
      </c>
      <c r="C1414" s="22">
        <v>45111</v>
      </c>
      <c r="D1414" s="23" t="s">
        <v>50</v>
      </c>
      <c r="E1414" s="23" t="s">
        <v>3201</v>
      </c>
      <c r="F1414" s="23" t="s">
        <v>71</v>
      </c>
      <c r="G1414" s="23" t="s">
        <v>63</v>
      </c>
      <c r="H1414" s="23" t="s">
        <v>64</v>
      </c>
      <c r="I1414" s="23" t="s">
        <v>55</v>
      </c>
      <c r="J1414" s="23" t="s">
        <v>173</v>
      </c>
      <c r="K1414" s="23" t="s">
        <v>735</v>
      </c>
      <c r="L1414" s="24">
        <v>147745.4</v>
      </c>
      <c r="M1414">
        <v>10</v>
      </c>
      <c r="N1414" s="25">
        <v>0.2</v>
      </c>
      <c r="O1414" s="24">
        <v>37792.080000000002</v>
      </c>
      <c r="P1414" s="26">
        <f t="shared" si="132"/>
        <v>0.25579192313263222</v>
      </c>
      <c r="Q1414" t="str">
        <f t="shared" si="133"/>
        <v>Medium</v>
      </c>
      <c r="R1414" t="str">
        <f t="shared" si="134"/>
        <v>Medium</v>
      </c>
      <c r="S1414" s="23">
        <f t="shared" si="135"/>
        <v>2023</v>
      </c>
      <c r="T1414" s="23">
        <f t="shared" si="136"/>
        <v>7</v>
      </c>
      <c r="U1414" t="str">
        <f t="shared" si="137"/>
        <v>Jul-2023</v>
      </c>
    </row>
    <row r="1415" spans="1:21" x14ac:dyDescent="0.3">
      <c r="A1415" t="s">
        <v>3202</v>
      </c>
      <c r="B1415" s="22">
        <v>45682</v>
      </c>
      <c r="C1415" s="22">
        <v>45686</v>
      </c>
      <c r="D1415" s="23" t="s">
        <v>78</v>
      </c>
      <c r="E1415" s="23" t="s">
        <v>1923</v>
      </c>
      <c r="F1415" s="23" t="s">
        <v>71</v>
      </c>
      <c r="G1415" s="23" t="s">
        <v>81</v>
      </c>
      <c r="H1415" s="23" t="s">
        <v>284</v>
      </c>
      <c r="I1415" s="23" t="s">
        <v>55</v>
      </c>
      <c r="J1415" s="23" t="s">
        <v>141</v>
      </c>
      <c r="K1415" s="23" t="s">
        <v>142</v>
      </c>
      <c r="L1415" s="24">
        <v>102554.48</v>
      </c>
      <c r="M1415">
        <v>7</v>
      </c>
      <c r="N1415" s="25">
        <v>0.25</v>
      </c>
      <c r="O1415" s="24">
        <v>30479.66</v>
      </c>
      <c r="P1415" s="26">
        <f t="shared" si="132"/>
        <v>0.29720456873263851</v>
      </c>
      <c r="Q1415" t="str">
        <f t="shared" si="133"/>
        <v>Medium</v>
      </c>
      <c r="R1415" t="str">
        <f t="shared" si="134"/>
        <v>High</v>
      </c>
      <c r="S1415" s="23">
        <f t="shared" si="135"/>
        <v>2025</v>
      </c>
      <c r="T1415" s="23">
        <f t="shared" si="136"/>
        <v>1</v>
      </c>
      <c r="U1415" t="str">
        <f t="shared" si="137"/>
        <v>Jan-2025</v>
      </c>
    </row>
    <row r="1416" spans="1:21" x14ac:dyDescent="0.3">
      <c r="A1416" t="s">
        <v>3203</v>
      </c>
      <c r="B1416" s="22">
        <v>45837</v>
      </c>
      <c r="C1416" s="22">
        <v>45844</v>
      </c>
      <c r="D1416" s="23" t="s">
        <v>102</v>
      </c>
      <c r="E1416" s="23" t="s">
        <v>440</v>
      </c>
      <c r="F1416" s="23" t="s">
        <v>80</v>
      </c>
      <c r="G1416" s="23" t="s">
        <v>81</v>
      </c>
      <c r="H1416" s="23" t="s">
        <v>284</v>
      </c>
      <c r="I1416" s="23" t="s">
        <v>118</v>
      </c>
      <c r="J1416" s="23" t="s">
        <v>191</v>
      </c>
      <c r="K1416" s="23" t="s">
        <v>192</v>
      </c>
      <c r="L1416" s="24">
        <v>38060.300000000003</v>
      </c>
      <c r="M1416">
        <v>10</v>
      </c>
      <c r="N1416" s="25">
        <v>0.25</v>
      </c>
      <c r="O1416" s="24">
        <v>8349.5</v>
      </c>
      <c r="P1416" s="26">
        <f t="shared" si="132"/>
        <v>0.21937556981947068</v>
      </c>
      <c r="Q1416" t="str">
        <f t="shared" si="133"/>
        <v>Medium</v>
      </c>
      <c r="R1416" t="str">
        <f t="shared" si="134"/>
        <v>High</v>
      </c>
      <c r="S1416" s="23">
        <f t="shared" si="135"/>
        <v>2025</v>
      </c>
      <c r="T1416" s="23">
        <f t="shared" si="136"/>
        <v>6</v>
      </c>
      <c r="U1416" t="str">
        <f t="shared" si="137"/>
        <v>Jun-2025</v>
      </c>
    </row>
    <row r="1417" spans="1:21" x14ac:dyDescent="0.3">
      <c r="A1417" t="s">
        <v>3204</v>
      </c>
      <c r="B1417" s="22">
        <v>45832</v>
      </c>
      <c r="C1417" s="22">
        <v>45836</v>
      </c>
      <c r="D1417" s="23" t="s">
        <v>102</v>
      </c>
      <c r="E1417" s="23" t="s">
        <v>1467</v>
      </c>
      <c r="F1417" s="23" t="s">
        <v>80</v>
      </c>
      <c r="G1417" s="23" t="s">
        <v>63</v>
      </c>
      <c r="H1417" s="23" t="s">
        <v>202</v>
      </c>
      <c r="I1417" s="23" t="s">
        <v>55</v>
      </c>
      <c r="J1417" s="23" t="s">
        <v>56</v>
      </c>
      <c r="K1417" s="23" t="s">
        <v>57</v>
      </c>
      <c r="L1417" s="24">
        <v>5283.22</v>
      </c>
      <c r="M1417">
        <v>2</v>
      </c>
      <c r="N1417" s="25">
        <v>0.15</v>
      </c>
      <c r="O1417" s="24">
        <v>793.52</v>
      </c>
      <c r="P1417" s="26">
        <f t="shared" si="132"/>
        <v>0.15019628181298525</v>
      </c>
      <c r="Q1417" t="str">
        <f t="shared" si="133"/>
        <v>Low</v>
      </c>
      <c r="R1417" t="str">
        <f t="shared" si="134"/>
        <v>Medium</v>
      </c>
      <c r="S1417" s="23">
        <f t="shared" si="135"/>
        <v>2025</v>
      </c>
      <c r="T1417" s="23">
        <f t="shared" si="136"/>
        <v>6</v>
      </c>
      <c r="U1417" t="str">
        <f t="shared" si="137"/>
        <v>Jun-2025</v>
      </c>
    </row>
    <row r="1418" spans="1:21" x14ac:dyDescent="0.3">
      <c r="A1418" t="s">
        <v>3205</v>
      </c>
      <c r="B1418" s="22">
        <v>45035</v>
      </c>
      <c r="C1418" s="22">
        <v>45036</v>
      </c>
      <c r="D1418" s="23" t="s">
        <v>61</v>
      </c>
      <c r="E1418" s="23" t="s">
        <v>1615</v>
      </c>
      <c r="F1418" s="23" t="s">
        <v>80</v>
      </c>
      <c r="G1418" s="23" t="s">
        <v>63</v>
      </c>
      <c r="H1418" s="23" t="s">
        <v>213</v>
      </c>
      <c r="I1418" s="23" t="s">
        <v>96</v>
      </c>
      <c r="J1418" s="23" t="s">
        <v>97</v>
      </c>
      <c r="K1418" s="23" t="s">
        <v>416</v>
      </c>
      <c r="L1418" s="24">
        <v>144647.5</v>
      </c>
      <c r="M1418">
        <v>10</v>
      </c>
      <c r="N1418" s="25">
        <v>0.2</v>
      </c>
      <c r="O1418" s="24">
        <v>28303.54</v>
      </c>
      <c r="P1418" s="26">
        <f t="shared" si="132"/>
        <v>0.19567251421559309</v>
      </c>
      <c r="Q1418" t="str">
        <f t="shared" si="133"/>
        <v>Low</v>
      </c>
      <c r="R1418" t="str">
        <f t="shared" si="134"/>
        <v>Medium</v>
      </c>
      <c r="S1418" s="23">
        <f t="shared" si="135"/>
        <v>2023</v>
      </c>
      <c r="T1418" s="23">
        <f t="shared" si="136"/>
        <v>4</v>
      </c>
      <c r="U1418" t="str">
        <f t="shared" si="137"/>
        <v>Apr-2023</v>
      </c>
    </row>
    <row r="1419" spans="1:21" x14ac:dyDescent="0.3">
      <c r="A1419" t="s">
        <v>3206</v>
      </c>
      <c r="B1419" s="22">
        <v>45890</v>
      </c>
      <c r="C1419" s="22">
        <v>45895</v>
      </c>
      <c r="D1419" s="23" t="s">
        <v>102</v>
      </c>
      <c r="E1419" s="23" t="s">
        <v>577</v>
      </c>
      <c r="F1419" s="23" t="s">
        <v>80</v>
      </c>
      <c r="G1419" s="23" t="s">
        <v>53</v>
      </c>
      <c r="H1419" s="23" t="s">
        <v>90</v>
      </c>
      <c r="I1419" s="23" t="s">
        <v>83</v>
      </c>
      <c r="J1419" s="23" t="s">
        <v>449</v>
      </c>
      <c r="K1419" s="23" t="s">
        <v>681</v>
      </c>
      <c r="L1419" s="24">
        <v>19046.98</v>
      </c>
      <c r="M1419">
        <v>2</v>
      </c>
      <c r="N1419" s="25">
        <v>0.15</v>
      </c>
      <c r="O1419" s="24">
        <v>5145.1000000000004</v>
      </c>
      <c r="P1419" s="26">
        <f t="shared" si="132"/>
        <v>0.27012681275456796</v>
      </c>
      <c r="Q1419" t="str">
        <f t="shared" si="133"/>
        <v>Medium</v>
      </c>
      <c r="R1419" t="str">
        <f t="shared" si="134"/>
        <v>Medium</v>
      </c>
      <c r="S1419" s="23">
        <f t="shared" si="135"/>
        <v>2025</v>
      </c>
      <c r="T1419" s="23">
        <f t="shared" si="136"/>
        <v>8</v>
      </c>
      <c r="U1419" t="str">
        <f t="shared" si="137"/>
        <v>Aug-2025</v>
      </c>
    </row>
    <row r="1420" spans="1:21" x14ac:dyDescent="0.3">
      <c r="A1420" t="s">
        <v>3208</v>
      </c>
      <c r="B1420" s="22">
        <v>44947</v>
      </c>
      <c r="C1420" s="22">
        <v>44948</v>
      </c>
      <c r="D1420" s="23" t="s">
        <v>78</v>
      </c>
      <c r="E1420" s="23" t="s">
        <v>1578</v>
      </c>
      <c r="F1420" s="23" t="s">
        <v>52</v>
      </c>
      <c r="G1420" s="23" t="s">
        <v>53</v>
      </c>
      <c r="H1420" s="23" t="s">
        <v>54</v>
      </c>
      <c r="I1420" s="23" t="s">
        <v>83</v>
      </c>
      <c r="J1420" s="23" t="s">
        <v>449</v>
      </c>
      <c r="K1420" s="23" t="s">
        <v>681</v>
      </c>
      <c r="L1420" s="24">
        <v>10818.4</v>
      </c>
      <c r="M1420">
        <v>2</v>
      </c>
      <c r="N1420" s="25">
        <v>0</v>
      </c>
      <c r="O1420" s="24">
        <v>2232.39</v>
      </c>
      <c r="P1420" s="26">
        <f t="shared" si="132"/>
        <v>0.20635121644605486</v>
      </c>
      <c r="Q1420" t="str">
        <f t="shared" si="133"/>
        <v>Medium</v>
      </c>
      <c r="R1420" t="str">
        <f t="shared" si="134"/>
        <v>None</v>
      </c>
      <c r="S1420" s="23">
        <f t="shared" si="135"/>
        <v>2023</v>
      </c>
      <c r="T1420" s="23">
        <f t="shared" si="136"/>
        <v>1</v>
      </c>
      <c r="U1420" t="str">
        <f t="shared" si="137"/>
        <v>Jan-2023</v>
      </c>
    </row>
    <row r="1421" spans="1:21" x14ac:dyDescent="0.3">
      <c r="A1421" t="s">
        <v>3209</v>
      </c>
      <c r="B1421" s="22">
        <v>45557</v>
      </c>
      <c r="C1421" s="22">
        <v>45564</v>
      </c>
      <c r="D1421" s="23" t="s">
        <v>102</v>
      </c>
      <c r="E1421" s="23" t="s">
        <v>320</v>
      </c>
      <c r="F1421" s="23" t="s">
        <v>80</v>
      </c>
      <c r="G1421" s="23" t="s">
        <v>63</v>
      </c>
      <c r="H1421" s="23" t="s">
        <v>64</v>
      </c>
      <c r="I1421" s="23" t="s">
        <v>96</v>
      </c>
      <c r="J1421" s="23" t="s">
        <v>111</v>
      </c>
      <c r="K1421" s="23" t="s">
        <v>225</v>
      </c>
      <c r="L1421" s="24">
        <v>217.62</v>
      </c>
      <c r="M1421">
        <v>1</v>
      </c>
      <c r="N1421" s="25">
        <v>0.15</v>
      </c>
      <c r="O1421" s="24">
        <v>29.22</v>
      </c>
      <c r="P1421" s="26">
        <f t="shared" si="132"/>
        <v>0.13427074717397297</v>
      </c>
      <c r="Q1421" t="str">
        <f t="shared" si="133"/>
        <v>Low</v>
      </c>
      <c r="R1421" t="str">
        <f t="shared" si="134"/>
        <v>Medium</v>
      </c>
      <c r="S1421" s="23">
        <f t="shared" si="135"/>
        <v>2024</v>
      </c>
      <c r="T1421" s="23">
        <f t="shared" si="136"/>
        <v>9</v>
      </c>
      <c r="U1421" t="str">
        <f t="shared" si="137"/>
        <v>Sep-2024</v>
      </c>
    </row>
    <row r="1422" spans="1:21" x14ac:dyDescent="0.3">
      <c r="A1422" t="s">
        <v>3211</v>
      </c>
      <c r="B1422" s="22">
        <v>45512</v>
      </c>
      <c r="C1422" s="22">
        <v>45516</v>
      </c>
      <c r="D1422" s="23" t="s">
        <v>78</v>
      </c>
      <c r="E1422" s="23" t="s">
        <v>374</v>
      </c>
      <c r="F1422" s="23" t="s">
        <v>80</v>
      </c>
      <c r="G1422" s="23" t="s">
        <v>63</v>
      </c>
      <c r="H1422" s="23" t="s">
        <v>202</v>
      </c>
      <c r="I1422" s="23" t="s">
        <v>96</v>
      </c>
      <c r="J1422" s="23" t="s">
        <v>97</v>
      </c>
      <c r="K1422" s="23" t="s">
        <v>416</v>
      </c>
      <c r="L1422" s="24">
        <v>71821.36</v>
      </c>
      <c r="M1422">
        <v>8</v>
      </c>
      <c r="N1422" s="25">
        <v>0.1</v>
      </c>
      <c r="O1422" s="24">
        <v>11557.27</v>
      </c>
      <c r="P1422" s="26">
        <f t="shared" si="132"/>
        <v>0.16091689157654493</v>
      </c>
      <c r="Q1422" t="str">
        <f t="shared" si="133"/>
        <v>Low</v>
      </c>
      <c r="R1422" t="str">
        <f t="shared" si="134"/>
        <v>Low</v>
      </c>
      <c r="S1422" s="23">
        <f t="shared" si="135"/>
        <v>2024</v>
      </c>
      <c r="T1422" s="23">
        <f t="shared" si="136"/>
        <v>8</v>
      </c>
      <c r="U1422" t="str">
        <f t="shared" si="137"/>
        <v>Aug-2024</v>
      </c>
    </row>
    <row r="1423" spans="1:21" x14ac:dyDescent="0.3">
      <c r="A1423" t="s">
        <v>3212</v>
      </c>
      <c r="B1423" s="22">
        <v>44744</v>
      </c>
      <c r="C1423" s="22">
        <v>44748</v>
      </c>
      <c r="D1423" s="23" t="s">
        <v>61</v>
      </c>
      <c r="E1423" s="23" t="s">
        <v>3213</v>
      </c>
      <c r="F1423" s="23" t="s">
        <v>71</v>
      </c>
      <c r="G1423" s="23" t="s">
        <v>81</v>
      </c>
      <c r="H1423" s="23" t="s">
        <v>95</v>
      </c>
      <c r="I1423" s="23" t="s">
        <v>118</v>
      </c>
      <c r="J1423" s="23" t="s">
        <v>191</v>
      </c>
      <c r="K1423" s="23" t="s">
        <v>192</v>
      </c>
      <c r="L1423" s="24">
        <v>26705.77</v>
      </c>
      <c r="M1423">
        <v>7</v>
      </c>
      <c r="N1423" s="25">
        <v>0.1</v>
      </c>
      <c r="O1423" s="24">
        <v>5413.74</v>
      </c>
      <c r="P1423" s="26">
        <f t="shared" si="132"/>
        <v>0.20271798940828142</v>
      </c>
      <c r="Q1423" t="str">
        <f t="shared" si="133"/>
        <v>Medium</v>
      </c>
      <c r="R1423" t="str">
        <f t="shared" si="134"/>
        <v>Low</v>
      </c>
      <c r="S1423" s="23">
        <f t="shared" si="135"/>
        <v>2022</v>
      </c>
      <c r="T1423" s="23">
        <f t="shared" si="136"/>
        <v>7</v>
      </c>
      <c r="U1423" t="str">
        <f t="shared" si="137"/>
        <v>Jul-2022</v>
      </c>
    </row>
    <row r="1424" spans="1:21" x14ac:dyDescent="0.3">
      <c r="A1424" t="s">
        <v>3214</v>
      </c>
      <c r="B1424" s="22">
        <v>45525</v>
      </c>
      <c r="C1424" s="22">
        <v>45527</v>
      </c>
      <c r="D1424" s="23" t="s">
        <v>50</v>
      </c>
      <c r="E1424" s="23" t="s">
        <v>265</v>
      </c>
      <c r="F1424" s="23" t="s">
        <v>71</v>
      </c>
      <c r="G1424" s="23" t="s">
        <v>179</v>
      </c>
      <c r="H1424" s="23" t="s">
        <v>236</v>
      </c>
      <c r="I1424" s="23" t="s">
        <v>83</v>
      </c>
      <c r="J1424" s="23" t="s">
        <v>379</v>
      </c>
      <c r="K1424" s="23" t="s">
        <v>562</v>
      </c>
      <c r="L1424" s="24">
        <v>3653.34</v>
      </c>
      <c r="M1424">
        <v>2</v>
      </c>
      <c r="N1424" s="25">
        <v>0.25</v>
      </c>
      <c r="O1424" s="24">
        <v>708.68</v>
      </c>
      <c r="P1424" s="26">
        <f t="shared" si="132"/>
        <v>0.19398139784416449</v>
      </c>
      <c r="Q1424" t="str">
        <f t="shared" si="133"/>
        <v>Low</v>
      </c>
      <c r="R1424" t="str">
        <f t="shared" si="134"/>
        <v>High</v>
      </c>
      <c r="S1424" s="23">
        <f t="shared" si="135"/>
        <v>2024</v>
      </c>
      <c r="T1424" s="23">
        <f t="shared" si="136"/>
        <v>8</v>
      </c>
      <c r="U1424" t="str">
        <f t="shared" si="137"/>
        <v>Aug-2024</v>
      </c>
    </row>
    <row r="1425" spans="1:21" x14ac:dyDescent="0.3">
      <c r="A1425" t="s">
        <v>3215</v>
      </c>
      <c r="B1425" s="22">
        <v>45295</v>
      </c>
      <c r="C1425" s="22">
        <v>45297</v>
      </c>
      <c r="D1425" s="23" t="s">
        <v>102</v>
      </c>
      <c r="E1425" s="23" t="s">
        <v>2480</v>
      </c>
      <c r="F1425" s="23" t="s">
        <v>52</v>
      </c>
      <c r="G1425" s="23" t="s">
        <v>81</v>
      </c>
      <c r="H1425" s="23" t="s">
        <v>95</v>
      </c>
      <c r="I1425" s="23" t="s">
        <v>96</v>
      </c>
      <c r="J1425" s="23" t="s">
        <v>111</v>
      </c>
      <c r="K1425" s="23" t="s">
        <v>328</v>
      </c>
      <c r="L1425" s="24">
        <v>32259.119999999999</v>
      </c>
      <c r="M1425">
        <v>6</v>
      </c>
      <c r="N1425" s="25">
        <v>0.05</v>
      </c>
      <c r="O1425" s="24">
        <v>8205.39</v>
      </c>
      <c r="P1425" s="26">
        <f t="shared" si="132"/>
        <v>0.25435876738113128</v>
      </c>
      <c r="Q1425" t="str">
        <f t="shared" si="133"/>
        <v>Medium</v>
      </c>
      <c r="R1425" t="str">
        <f t="shared" si="134"/>
        <v>Low</v>
      </c>
      <c r="S1425" s="23">
        <f t="shared" si="135"/>
        <v>2024</v>
      </c>
      <c r="T1425" s="23">
        <f t="shared" si="136"/>
        <v>1</v>
      </c>
      <c r="U1425" t="str">
        <f t="shared" si="137"/>
        <v>Jan-2024</v>
      </c>
    </row>
    <row r="1426" spans="1:21" x14ac:dyDescent="0.3">
      <c r="A1426" t="s">
        <v>3216</v>
      </c>
      <c r="B1426" s="22">
        <v>45509</v>
      </c>
      <c r="C1426" s="22">
        <v>45513</v>
      </c>
      <c r="D1426" s="23" t="s">
        <v>61</v>
      </c>
      <c r="E1426" s="23" t="s">
        <v>1284</v>
      </c>
      <c r="F1426" s="23" t="s">
        <v>52</v>
      </c>
      <c r="G1426" s="23" t="s">
        <v>81</v>
      </c>
      <c r="H1426" s="23" t="s">
        <v>95</v>
      </c>
      <c r="I1426" s="23" t="s">
        <v>118</v>
      </c>
      <c r="J1426" s="23" t="s">
        <v>230</v>
      </c>
      <c r="K1426" s="23" t="s">
        <v>231</v>
      </c>
      <c r="L1426" s="24">
        <v>37523.360000000001</v>
      </c>
      <c r="M1426">
        <v>7</v>
      </c>
      <c r="N1426" s="25">
        <v>0.1</v>
      </c>
      <c r="O1426" s="24">
        <v>10013.549999999999</v>
      </c>
      <c r="P1426" s="26">
        <f t="shared" si="132"/>
        <v>0.2668617629124897</v>
      </c>
      <c r="Q1426" t="str">
        <f t="shared" si="133"/>
        <v>Medium</v>
      </c>
      <c r="R1426" t="str">
        <f t="shared" si="134"/>
        <v>Low</v>
      </c>
      <c r="S1426" s="23">
        <f t="shared" si="135"/>
        <v>2024</v>
      </c>
      <c r="T1426" s="23">
        <f t="shared" si="136"/>
        <v>8</v>
      </c>
      <c r="U1426" t="str">
        <f t="shared" si="137"/>
        <v>Aug-2024</v>
      </c>
    </row>
    <row r="1427" spans="1:21" x14ac:dyDescent="0.3">
      <c r="A1427" t="s">
        <v>3217</v>
      </c>
      <c r="B1427" s="22">
        <v>45452</v>
      </c>
      <c r="C1427" s="22">
        <v>45454</v>
      </c>
      <c r="D1427" s="23" t="s">
        <v>78</v>
      </c>
      <c r="E1427" s="23" t="s">
        <v>1485</v>
      </c>
      <c r="F1427" s="23" t="s">
        <v>71</v>
      </c>
      <c r="G1427" s="23" t="s">
        <v>53</v>
      </c>
      <c r="H1427" s="23" t="s">
        <v>90</v>
      </c>
      <c r="I1427" s="23" t="s">
        <v>118</v>
      </c>
      <c r="J1427" s="23" t="s">
        <v>191</v>
      </c>
      <c r="K1427" s="23" t="s">
        <v>829</v>
      </c>
      <c r="L1427" s="24">
        <v>19954.2</v>
      </c>
      <c r="M1427">
        <v>10</v>
      </c>
      <c r="N1427" s="25">
        <v>0.2</v>
      </c>
      <c r="O1427" s="24">
        <v>2681.83</v>
      </c>
      <c r="P1427" s="26">
        <f t="shared" si="132"/>
        <v>0.13439927433823454</v>
      </c>
      <c r="Q1427" t="str">
        <f t="shared" si="133"/>
        <v>Low</v>
      </c>
      <c r="R1427" t="str">
        <f t="shared" si="134"/>
        <v>Medium</v>
      </c>
      <c r="S1427" s="23">
        <f t="shared" si="135"/>
        <v>2024</v>
      </c>
      <c r="T1427" s="23">
        <f t="shared" si="136"/>
        <v>6</v>
      </c>
      <c r="U1427" t="str">
        <f t="shared" si="137"/>
        <v>Jun-2024</v>
      </c>
    </row>
    <row r="1428" spans="1:21" x14ac:dyDescent="0.3">
      <c r="A1428" t="s">
        <v>3218</v>
      </c>
      <c r="B1428" s="22">
        <v>45768</v>
      </c>
      <c r="C1428" s="22">
        <v>45770</v>
      </c>
      <c r="D1428" s="23" t="s">
        <v>61</v>
      </c>
      <c r="E1428" s="23" t="s">
        <v>2713</v>
      </c>
      <c r="F1428" s="23" t="s">
        <v>80</v>
      </c>
      <c r="G1428" s="23" t="s">
        <v>63</v>
      </c>
      <c r="H1428" s="23" t="s">
        <v>64</v>
      </c>
      <c r="I1428" s="23" t="s">
        <v>83</v>
      </c>
      <c r="J1428" s="23" t="s">
        <v>84</v>
      </c>
      <c r="K1428" s="23" t="s">
        <v>105</v>
      </c>
      <c r="L1428" s="24">
        <v>2271.0500000000002</v>
      </c>
      <c r="M1428">
        <v>5</v>
      </c>
      <c r="N1428" s="25">
        <v>0.25</v>
      </c>
      <c r="O1428" s="24">
        <v>325</v>
      </c>
      <c r="P1428" s="26">
        <f t="shared" si="132"/>
        <v>0.14310561194161289</v>
      </c>
      <c r="Q1428" t="str">
        <f t="shared" si="133"/>
        <v>Low</v>
      </c>
      <c r="R1428" t="str">
        <f t="shared" si="134"/>
        <v>High</v>
      </c>
      <c r="S1428" s="23">
        <f t="shared" si="135"/>
        <v>2025</v>
      </c>
      <c r="T1428" s="23">
        <f t="shared" si="136"/>
        <v>4</v>
      </c>
      <c r="U1428" t="str">
        <f t="shared" si="137"/>
        <v>Apr-2025</v>
      </c>
    </row>
    <row r="1429" spans="1:21" x14ac:dyDescent="0.3">
      <c r="A1429" t="s">
        <v>3219</v>
      </c>
      <c r="B1429" s="22">
        <v>45994</v>
      </c>
      <c r="C1429" s="22">
        <v>45999</v>
      </c>
      <c r="D1429" s="23" t="s">
        <v>61</v>
      </c>
      <c r="E1429" s="23" t="s">
        <v>871</v>
      </c>
      <c r="F1429" s="23" t="s">
        <v>52</v>
      </c>
      <c r="G1429" s="23" t="s">
        <v>179</v>
      </c>
      <c r="H1429" s="23" t="s">
        <v>236</v>
      </c>
      <c r="I1429" s="23" t="s">
        <v>96</v>
      </c>
      <c r="J1429" s="23" t="s">
        <v>135</v>
      </c>
      <c r="K1429" s="23" t="s">
        <v>136</v>
      </c>
      <c r="L1429" s="24">
        <v>87267.839999999997</v>
      </c>
      <c r="M1429">
        <v>8</v>
      </c>
      <c r="N1429" s="25">
        <v>0.05</v>
      </c>
      <c r="O1429" s="24">
        <v>12677.6</v>
      </c>
      <c r="P1429" s="26">
        <f t="shared" si="132"/>
        <v>0.14527230191557394</v>
      </c>
      <c r="Q1429" t="str">
        <f t="shared" si="133"/>
        <v>Low</v>
      </c>
      <c r="R1429" t="str">
        <f t="shared" si="134"/>
        <v>Low</v>
      </c>
      <c r="S1429" s="23">
        <f t="shared" si="135"/>
        <v>2025</v>
      </c>
      <c r="T1429" s="23">
        <f t="shared" si="136"/>
        <v>12</v>
      </c>
      <c r="U1429" t="str">
        <f t="shared" si="137"/>
        <v>Dec-2025</v>
      </c>
    </row>
    <row r="1430" spans="1:21" x14ac:dyDescent="0.3">
      <c r="A1430" t="s">
        <v>3220</v>
      </c>
      <c r="B1430" s="22">
        <v>45932</v>
      </c>
      <c r="C1430" s="22">
        <v>45939</v>
      </c>
      <c r="D1430" s="23" t="s">
        <v>78</v>
      </c>
      <c r="E1430" s="23" t="s">
        <v>1635</v>
      </c>
      <c r="F1430" s="23" t="s">
        <v>52</v>
      </c>
      <c r="G1430" s="23" t="s">
        <v>81</v>
      </c>
      <c r="H1430" s="23" t="s">
        <v>82</v>
      </c>
      <c r="I1430" s="23" t="s">
        <v>96</v>
      </c>
      <c r="J1430" s="23" t="s">
        <v>135</v>
      </c>
      <c r="K1430" s="23" t="s">
        <v>395</v>
      </c>
      <c r="L1430" s="24">
        <v>5712.36</v>
      </c>
      <c r="M1430">
        <v>3</v>
      </c>
      <c r="N1430" s="25">
        <v>0.15</v>
      </c>
      <c r="O1430" s="24">
        <v>1017.61</v>
      </c>
      <c r="P1430" s="26">
        <f t="shared" si="132"/>
        <v>0.17814178378113427</v>
      </c>
      <c r="Q1430" t="str">
        <f t="shared" si="133"/>
        <v>Low</v>
      </c>
      <c r="R1430" t="str">
        <f t="shared" si="134"/>
        <v>Medium</v>
      </c>
      <c r="S1430" s="23">
        <f t="shared" si="135"/>
        <v>2025</v>
      </c>
      <c r="T1430" s="23">
        <f t="shared" si="136"/>
        <v>10</v>
      </c>
      <c r="U1430" t="str">
        <f t="shared" si="137"/>
        <v>Oct-2025</v>
      </c>
    </row>
    <row r="1431" spans="1:21" x14ac:dyDescent="0.3">
      <c r="A1431" t="s">
        <v>3221</v>
      </c>
      <c r="B1431" s="22">
        <v>45542</v>
      </c>
      <c r="C1431" s="22">
        <v>45545</v>
      </c>
      <c r="D1431" s="23" t="s">
        <v>78</v>
      </c>
      <c r="E1431" s="23" t="s">
        <v>573</v>
      </c>
      <c r="F1431" s="23" t="s">
        <v>52</v>
      </c>
      <c r="G1431" s="23" t="s">
        <v>72</v>
      </c>
      <c r="H1431" s="23" t="s">
        <v>346</v>
      </c>
      <c r="I1431" s="23" t="s">
        <v>118</v>
      </c>
      <c r="J1431" s="23" t="s">
        <v>230</v>
      </c>
      <c r="K1431" s="23" t="s">
        <v>351</v>
      </c>
      <c r="L1431" s="24">
        <v>21522.9</v>
      </c>
      <c r="M1431">
        <v>10</v>
      </c>
      <c r="N1431" s="25">
        <v>0.05</v>
      </c>
      <c r="O1431" s="24">
        <v>7988.08</v>
      </c>
      <c r="P1431" s="26">
        <f t="shared" si="132"/>
        <v>0.37114329388697614</v>
      </c>
      <c r="Q1431" t="str">
        <f t="shared" si="133"/>
        <v>High</v>
      </c>
      <c r="R1431" t="str">
        <f t="shared" si="134"/>
        <v>Low</v>
      </c>
      <c r="S1431" s="23">
        <f t="shared" si="135"/>
        <v>2024</v>
      </c>
      <c r="T1431" s="23">
        <f t="shared" si="136"/>
        <v>9</v>
      </c>
      <c r="U1431" t="str">
        <f t="shared" si="137"/>
        <v>Sep-2024</v>
      </c>
    </row>
    <row r="1432" spans="1:21" x14ac:dyDescent="0.3">
      <c r="A1432" t="s">
        <v>3222</v>
      </c>
      <c r="B1432" s="22">
        <v>44582</v>
      </c>
      <c r="C1432" s="22">
        <v>44583</v>
      </c>
      <c r="D1432" s="23" t="s">
        <v>78</v>
      </c>
      <c r="E1432" s="23" t="s">
        <v>324</v>
      </c>
      <c r="F1432" s="23" t="s">
        <v>71</v>
      </c>
      <c r="G1432" s="23" t="s">
        <v>72</v>
      </c>
      <c r="H1432" s="23" t="s">
        <v>346</v>
      </c>
      <c r="I1432" s="23" t="s">
        <v>55</v>
      </c>
      <c r="J1432" s="23" t="s">
        <v>65</v>
      </c>
      <c r="K1432" s="23" t="s">
        <v>91</v>
      </c>
      <c r="L1432" s="24">
        <v>10081.9</v>
      </c>
      <c r="M1432">
        <v>10</v>
      </c>
      <c r="N1432" s="25">
        <v>0</v>
      </c>
      <c r="O1432" s="24">
        <v>3676.28</v>
      </c>
      <c r="P1432" s="26">
        <f t="shared" si="132"/>
        <v>0.3646415854154475</v>
      </c>
      <c r="Q1432" t="str">
        <f t="shared" si="133"/>
        <v>High</v>
      </c>
      <c r="R1432" t="str">
        <f t="shared" si="134"/>
        <v>None</v>
      </c>
      <c r="S1432" s="23">
        <f t="shared" si="135"/>
        <v>2022</v>
      </c>
      <c r="T1432" s="23">
        <f t="shared" si="136"/>
        <v>1</v>
      </c>
      <c r="U1432" t="str">
        <f t="shared" si="137"/>
        <v>Jan-2022</v>
      </c>
    </row>
    <row r="1433" spans="1:21" x14ac:dyDescent="0.3">
      <c r="A1433" t="s">
        <v>3223</v>
      </c>
      <c r="B1433" s="22">
        <v>45290</v>
      </c>
      <c r="C1433" s="22">
        <v>45291</v>
      </c>
      <c r="D1433" s="23" t="s">
        <v>61</v>
      </c>
      <c r="E1433" s="23" t="s">
        <v>937</v>
      </c>
      <c r="F1433" s="23" t="s">
        <v>80</v>
      </c>
      <c r="G1433" s="23" t="s">
        <v>63</v>
      </c>
      <c r="H1433" s="23" t="s">
        <v>64</v>
      </c>
      <c r="I1433" s="23" t="s">
        <v>96</v>
      </c>
      <c r="J1433" s="23" t="s">
        <v>97</v>
      </c>
      <c r="K1433" s="23" t="s">
        <v>416</v>
      </c>
      <c r="L1433" s="24">
        <v>59957.7</v>
      </c>
      <c r="M1433">
        <v>10</v>
      </c>
      <c r="N1433" s="25">
        <v>0.1</v>
      </c>
      <c r="O1433" s="24">
        <v>13728.59</v>
      </c>
      <c r="P1433" s="26">
        <f t="shared" si="132"/>
        <v>0.22897125807027288</v>
      </c>
      <c r="Q1433" t="str">
        <f t="shared" si="133"/>
        <v>Medium</v>
      </c>
      <c r="R1433" t="str">
        <f t="shared" si="134"/>
        <v>Low</v>
      </c>
      <c r="S1433" s="23">
        <f t="shared" si="135"/>
        <v>2023</v>
      </c>
      <c r="T1433" s="23">
        <f t="shared" si="136"/>
        <v>12</v>
      </c>
      <c r="U1433" t="str">
        <f t="shared" si="137"/>
        <v>Dec-2023</v>
      </c>
    </row>
    <row r="1434" spans="1:21" x14ac:dyDescent="0.3">
      <c r="A1434" t="s">
        <v>3224</v>
      </c>
      <c r="B1434" s="22">
        <v>45848</v>
      </c>
      <c r="C1434" s="22">
        <v>45854</v>
      </c>
      <c r="D1434" s="23" t="s">
        <v>102</v>
      </c>
      <c r="E1434" s="23" t="s">
        <v>1778</v>
      </c>
      <c r="F1434" s="23" t="s">
        <v>71</v>
      </c>
      <c r="G1434" s="23" t="s">
        <v>81</v>
      </c>
      <c r="H1434" s="23" t="s">
        <v>284</v>
      </c>
      <c r="I1434" s="23" t="s">
        <v>55</v>
      </c>
      <c r="J1434" s="23" t="s">
        <v>141</v>
      </c>
      <c r="K1434" s="23" t="s">
        <v>241</v>
      </c>
      <c r="L1434" s="24">
        <v>50266.5</v>
      </c>
      <c r="M1434">
        <v>6</v>
      </c>
      <c r="N1434" s="25">
        <v>0.05</v>
      </c>
      <c r="O1434" s="24">
        <v>16004.78</v>
      </c>
      <c r="P1434" s="26">
        <f t="shared" si="132"/>
        <v>0.31839853580416383</v>
      </c>
      <c r="Q1434" t="str">
        <f t="shared" si="133"/>
        <v>High</v>
      </c>
      <c r="R1434" t="str">
        <f t="shared" si="134"/>
        <v>Low</v>
      </c>
      <c r="S1434" s="23">
        <f t="shared" si="135"/>
        <v>2025</v>
      </c>
      <c r="T1434" s="23">
        <f t="shared" si="136"/>
        <v>7</v>
      </c>
      <c r="U1434" t="str">
        <f t="shared" si="137"/>
        <v>Jul-2025</v>
      </c>
    </row>
    <row r="1435" spans="1:21" x14ac:dyDescent="0.3">
      <c r="A1435" t="s">
        <v>3225</v>
      </c>
      <c r="B1435" s="22">
        <v>45232</v>
      </c>
      <c r="C1435" s="22">
        <v>45236</v>
      </c>
      <c r="D1435" s="23" t="s">
        <v>102</v>
      </c>
      <c r="E1435" s="23" t="s">
        <v>146</v>
      </c>
      <c r="F1435" s="23" t="s">
        <v>52</v>
      </c>
      <c r="G1435" s="23" t="s">
        <v>53</v>
      </c>
      <c r="H1435" s="23" t="s">
        <v>90</v>
      </c>
      <c r="I1435" s="23" t="s">
        <v>55</v>
      </c>
      <c r="J1435" s="23" t="s">
        <v>65</v>
      </c>
      <c r="K1435" s="23" t="s">
        <v>325</v>
      </c>
      <c r="L1435" s="24">
        <v>9057.93</v>
      </c>
      <c r="M1435">
        <v>3</v>
      </c>
      <c r="N1435" s="25">
        <v>0.15</v>
      </c>
      <c r="O1435" s="24">
        <v>2776.4</v>
      </c>
      <c r="P1435" s="26">
        <f t="shared" si="132"/>
        <v>0.3065159479042121</v>
      </c>
      <c r="Q1435" t="str">
        <f t="shared" si="133"/>
        <v>High</v>
      </c>
      <c r="R1435" t="str">
        <f t="shared" si="134"/>
        <v>Medium</v>
      </c>
      <c r="S1435" s="23">
        <f t="shared" si="135"/>
        <v>2023</v>
      </c>
      <c r="T1435" s="23">
        <f t="shared" si="136"/>
        <v>11</v>
      </c>
      <c r="U1435" t="str">
        <f t="shared" si="137"/>
        <v>Nov-2023</v>
      </c>
    </row>
    <row r="1436" spans="1:21" x14ac:dyDescent="0.3">
      <c r="A1436" t="s">
        <v>3227</v>
      </c>
      <c r="B1436" s="22">
        <v>45935</v>
      </c>
      <c r="C1436" s="22">
        <v>45941</v>
      </c>
      <c r="D1436" s="23" t="s">
        <v>61</v>
      </c>
      <c r="E1436" s="23" t="s">
        <v>345</v>
      </c>
      <c r="F1436" s="23" t="s">
        <v>52</v>
      </c>
      <c r="G1436" s="23" t="s">
        <v>72</v>
      </c>
      <c r="H1436" s="23" t="s">
        <v>346</v>
      </c>
      <c r="I1436" s="23" t="s">
        <v>118</v>
      </c>
      <c r="J1436" s="23" t="s">
        <v>303</v>
      </c>
      <c r="K1436" s="23" t="s">
        <v>491</v>
      </c>
      <c r="L1436" s="24">
        <v>22939.7</v>
      </c>
      <c r="M1436">
        <v>7</v>
      </c>
      <c r="N1436" s="25">
        <v>0</v>
      </c>
      <c r="O1436" s="24">
        <v>9068.5400000000009</v>
      </c>
      <c r="P1436" s="26">
        <f t="shared" si="132"/>
        <v>0.3953207757730049</v>
      </c>
      <c r="Q1436" t="str">
        <f t="shared" si="133"/>
        <v>High</v>
      </c>
      <c r="R1436" t="str">
        <f t="shared" si="134"/>
        <v>None</v>
      </c>
      <c r="S1436" s="23">
        <f t="shared" si="135"/>
        <v>2025</v>
      </c>
      <c r="T1436" s="23">
        <f t="shared" si="136"/>
        <v>10</v>
      </c>
      <c r="U1436" t="str">
        <f t="shared" si="137"/>
        <v>Oct-2025</v>
      </c>
    </row>
    <row r="1437" spans="1:21" x14ac:dyDescent="0.3">
      <c r="A1437" t="s">
        <v>3229</v>
      </c>
      <c r="B1437" s="22">
        <v>45037</v>
      </c>
      <c r="C1437" s="22">
        <v>45043</v>
      </c>
      <c r="D1437" s="23" t="s">
        <v>102</v>
      </c>
      <c r="E1437" s="23" t="s">
        <v>3230</v>
      </c>
      <c r="F1437" s="23" t="s">
        <v>80</v>
      </c>
      <c r="G1437" s="23" t="s">
        <v>63</v>
      </c>
      <c r="H1437" s="23" t="s">
        <v>213</v>
      </c>
      <c r="I1437" s="23" t="s">
        <v>55</v>
      </c>
      <c r="J1437" s="23" t="s">
        <v>141</v>
      </c>
      <c r="K1437" s="23" t="s">
        <v>241</v>
      </c>
      <c r="L1437" s="24">
        <v>25867.200000000001</v>
      </c>
      <c r="M1437">
        <v>3</v>
      </c>
      <c r="N1437" s="25">
        <v>0.1</v>
      </c>
      <c r="O1437" s="24">
        <v>7092.23</v>
      </c>
      <c r="P1437" s="26">
        <f t="shared" si="132"/>
        <v>0.27417849631966351</v>
      </c>
      <c r="Q1437" t="str">
        <f t="shared" si="133"/>
        <v>Medium</v>
      </c>
      <c r="R1437" t="str">
        <f t="shared" si="134"/>
        <v>Low</v>
      </c>
      <c r="S1437" s="23">
        <f t="shared" si="135"/>
        <v>2023</v>
      </c>
      <c r="T1437" s="23">
        <f t="shared" si="136"/>
        <v>4</v>
      </c>
      <c r="U1437" t="str">
        <f t="shared" si="137"/>
        <v>Apr-2023</v>
      </c>
    </row>
    <row r="1438" spans="1:21" x14ac:dyDescent="0.3">
      <c r="A1438" t="s">
        <v>3231</v>
      </c>
      <c r="B1438" s="22">
        <v>45755</v>
      </c>
      <c r="C1438" s="22">
        <v>45756</v>
      </c>
      <c r="D1438" s="23" t="s">
        <v>61</v>
      </c>
      <c r="E1438" s="23" t="s">
        <v>3232</v>
      </c>
      <c r="F1438" s="23" t="s">
        <v>71</v>
      </c>
      <c r="G1438" s="23" t="s">
        <v>72</v>
      </c>
      <c r="H1438" s="23" t="s">
        <v>117</v>
      </c>
      <c r="I1438" s="23" t="s">
        <v>96</v>
      </c>
      <c r="J1438" s="23" t="s">
        <v>97</v>
      </c>
      <c r="K1438" s="23" t="s">
        <v>98</v>
      </c>
      <c r="L1438" s="24">
        <v>4671.05</v>
      </c>
      <c r="M1438">
        <v>1</v>
      </c>
      <c r="N1438" s="25">
        <v>0.1</v>
      </c>
      <c r="O1438" s="24">
        <v>1620.15</v>
      </c>
      <c r="P1438" s="26">
        <f t="shared" si="132"/>
        <v>0.34684920949251241</v>
      </c>
      <c r="Q1438" t="str">
        <f t="shared" si="133"/>
        <v>High</v>
      </c>
      <c r="R1438" t="str">
        <f t="shared" si="134"/>
        <v>Low</v>
      </c>
      <c r="S1438" s="23">
        <f t="shared" si="135"/>
        <v>2025</v>
      </c>
      <c r="T1438" s="23">
        <f t="shared" si="136"/>
        <v>4</v>
      </c>
      <c r="U1438" t="str">
        <f t="shared" si="137"/>
        <v>Apr-2025</v>
      </c>
    </row>
    <row r="1439" spans="1:21" x14ac:dyDescent="0.3">
      <c r="A1439" t="s">
        <v>3233</v>
      </c>
      <c r="B1439" s="22">
        <v>45029</v>
      </c>
      <c r="C1439" s="22">
        <v>45034</v>
      </c>
      <c r="D1439" s="23" t="s">
        <v>78</v>
      </c>
      <c r="E1439" s="23" t="s">
        <v>1398</v>
      </c>
      <c r="F1439" s="23" t="s">
        <v>52</v>
      </c>
      <c r="G1439" s="23" t="s">
        <v>179</v>
      </c>
      <c r="H1439" s="23" t="s">
        <v>236</v>
      </c>
      <c r="I1439" s="23" t="s">
        <v>96</v>
      </c>
      <c r="J1439" s="23" t="s">
        <v>166</v>
      </c>
      <c r="K1439" s="23" t="s">
        <v>337</v>
      </c>
      <c r="L1439" s="24">
        <v>20511.419999999998</v>
      </c>
      <c r="M1439">
        <v>3</v>
      </c>
      <c r="N1439" s="25">
        <v>0.1</v>
      </c>
      <c r="O1439" s="24">
        <v>4015.88</v>
      </c>
      <c r="P1439" s="26">
        <f t="shared" si="132"/>
        <v>0.19578751739275002</v>
      </c>
      <c r="Q1439" t="str">
        <f t="shared" si="133"/>
        <v>Low</v>
      </c>
      <c r="R1439" t="str">
        <f t="shared" si="134"/>
        <v>Low</v>
      </c>
      <c r="S1439" s="23">
        <f t="shared" si="135"/>
        <v>2023</v>
      </c>
      <c r="T1439" s="23">
        <f t="shared" si="136"/>
        <v>4</v>
      </c>
      <c r="U1439" t="str">
        <f t="shared" si="137"/>
        <v>Apr-2023</v>
      </c>
    </row>
    <row r="1440" spans="1:21" x14ac:dyDescent="0.3">
      <c r="A1440" t="s">
        <v>3234</v>
      </c>
      <c r="B1440" s="22">
        <v>44888</v>
      </c>
      <c r="C1440" s="22">
        <v>44890</v>
      </c>
      <c r="D1440" s="23" t="s">
        <v>61</v>
      </c>
      <c r="E1440" s="23" t="s">
        <v>742</v>
      </c>
      <c r="F1440" s="23" t="s">
        <v>52</v>
      </c>
      <c r="G1440" s="23" t="s">
        <v>179</v>
      </c>
      <c r="H1440" s="23" t="s">
        <v>180</v>
      </c>
      <c r="I1440" s="23" t="s">
        <v>55</v>
      </c>
      <c r="J1440" s="23" t="s">
        <v>65</v>
      </c>
      <c r="K1440" s="23" t="s">
        <v>130</v>
      </c>
      <c r="L1440" s="24">
        <v>15260.4</v>
      </c>
      <c r="M1440">
        <v>3</v>
      </c>
      <c r="N1440" s="25">
        <v>0.2</v>
      </c>
      <c r="O1440" s="24">
        <v>1857.17</v>
      </c>
      <c r="P1440" s="26">
        <f t="shared" si="132"/>
        <v>0.12169864485858825</v>
      </c>
      <c r="Q1440" t="str">
        <f t="shared" si="133"/>
        <v>Low</v>
      </c>
      <c r="R1440" t="str">
        <f t="shared" si="134"/>
        <v>Medium</v>
      </c>
      <c r="S1440" s="23">
        <f t="shared" si="135"/>
        <v>2022</v>
      </c>
      <c r="T1440" s="23">
        <f t="shared" si="136"/>
        <v>11</v>
      </c>
      <c r="U1440" t="str">
        <f t="shared" si="137"/>
        <v>Nov-2022</v>
      </c>
    </row>
    <row r="1441" spans="1:21" x14ac:dyDescent="0.3">
      <c r="A1441" t="s">
        <v>3235</v>
      </c>
      <c r="B1441" s="22">
        <v>45003</v>
      </c>
      <c r="C1441" s="22">
        <v>45005</v>
      </c>
      <c r="D1441" s="23" t="s">
        <v>50</v>
      </c>
      <c r="E1441" s="23" t="s">
        <v>1085</v>
      </c>
      <c r="F1441" s="23" t="s">
        <v>52</v>
      </c>
      <c r="G1441" s="23" t="s">
        <v>53</v>
      </c>
      <c r="H1441" s="23" t="s">
        <v>90</v>
      </c>
      <c r="I1441" s="23" t="s">
        <v>96</v>
      </c>
      <c r="J1441" s="23" t="s">
        <v>166</v>
      </c>
      <c r="K1441" s="23" t="s">
        <v>337</v>
      </c>
      <c r="L1441" s="24">
        <v>22128.28</v>
      </c>
      <c r="M1441">
        <v>2</v>
      </c>
      <c r="N1441" s="25">
        <v>0</v>
      </c>
      <c r="O1441" s="24">
        <v>5143.01</v>
      </c>
      <c r="P1441" s="26">
        <f t="shared" si="132"/>
        <v>0.23241797374219778</v>
      </c>
      <c r="Q1441" t="str">
        <f t="shared" si="133"/>
        <v>Medium</v>
      </c>
      <c r="R1441" t="str">
        <f t="shared" si="134"/>
        <v>None</v>
      </c>
      <c r="S1441" s="23">
        <f t="shared" si="135"/>
        <v>2023</v>
      </c>
      <c r="T1441" s="23">
        <f t="shared" si="136"/>
        <v>3</v>
      </c>
      <c r="U1441" t="str">
        <f t="shared" si="137"/>
        <v>Mar-2023</v>
      </c>
    </row>
    <row r="1442" spans="1:21" x14ac:dyDescent="0.3">
      <c r="A1442" t="s">
        <v>3236</v>
      </c>
      <c r="B1442" s="22">
        <v>45438</v>
      </c>
      <c r="C1442" s="22">
        <v>45445</v>
      </c>
      <c r="D1442" s="23" t="s">
        <v>102</v>
      </c>
      <c r="E1442" s="23" t="s">
        <v>1169</v>
      </c>
      <c r="F1442" s="23" t="s">
        <v>71</v>
      </c>
      <c r="G1442" s="23" t="s">
        <v>63</v>
      </c>
      <c r="H1442" s="23" t="s">
        <v>172</v>
      </c>
      <c r="I1442" s="23" t="s">
        <v>96</v>
      </c>
      <c r="J1442" s="23" t="s">
        <v>97</v>
      </c>
      <c r="K1442" s="23" t="s">
        <v>181</v>
      </c>
      <c r="L1442" s="24">
        <v>53999.8</v>
      </c>
      <c r="M1442">
        <v>4</v>
      </c>
      <c r="N1442" s="25">
        <v>0</v>
      </c>
      <c r="O1442" s="24">
        <v>19256.86</v>
      </c>
      <c r="P1442" s="26">
        <f t="shared" si="132"/>
        <v>0.35660983929570111</v>
      </c>
      <c r="Q1442" t="str">
        <f t="shared" si="133"/>
        <v>High</v>
      </c>
      <c r="R1442" t="str">
        <f t="shared" si="134"/>
        <v>None</v>
      </c>
      <c r="S1442" s="23">
        <f t="shared" si="135"/>
        <v>2024</v>
      </c>
      <c r="T1442" s="23">
        <f t="shared" si="136"/>
        <v>5</v>
      </c>
      <c r="U1442" t="str">
        <f t="shared" si="137"/>
        <v>May-2024</v>
      </c>
    </row>
    <row r="1443" spans="1:21" x14ac:dyDescent="0.3">
      <c r="A1443" t="s">
        <v>3237</v>
      </c>
      <c r="B1443" s="22">
        <v>45876</v>
      </c>
      <c r="C1443" s="22">
        <v>45879</v>
      </c>
      <c r="D1443" s="23" t="s">
        <v>61</v>
      </c>
      <c r="E1443" s="23" t="s">
        <v>2001</v>
      </c>
      <c r="F1443" s="23" t="s">
        <v>52</v>
      </c>
      <c r="G1443" s="23" t="s">
        <v>53</v>
      </c>
      <c r="H1443" s="23" t="s">
        <v>90</v>
      </c>
      <c r="I1443" s="23" t="s">
        <v>96</v>
      </c>
      <c r="J1443" s="23" t="s">
        <v>135</v>
      </c>
      <c r="K1443" s="23" t="s">
        <v>395</v>
      </c>
      <c r="L1443" s="24">
        <v>3408.42</v>
      </c>
      <c r="M1443">
        <v>1</v>
      </c>
      <c r="N1443" s="25">
        <v>0.25</v>
      </c>
      <c r="O1443" s="24">
        <v>435.92</v>
      </c>
      <c r="P1443" s="26">
        <f t="shared" si="132"/>
        <v>0.12789503640983213</v>
      </c>
      <c r="Q1443" t="str">
        <f t="shared" si="133"/>
        <v>Low</v>
      </c>
      <c r="R1443" t="str">
        <f t="shared" si="134"/>
        <v>High</v>
      </c>
      <c r="S1443" s="23">
        <f t="shared" si="135"/>
        <v>2025</v>
      </c>
      <c r="T1443" s="23">
        <f t="shared" si="136"/>
        <v>8</v>
      </c>
      <c r="U1443" t="str">
        <f t="shared" si="137"/>
        <v>Aug-2025</v>
      </c>
    </row>
    <row r="1444" spans="1:21" x14ac:dyDescent="0.3">
      <c r="A1444" t="s">
        <v>3240</v>
      </c>
      <c r="B1444" s="22">
        <v>44831</v>
      </c>
      <c r="C1444" s="22">
        <v>44832</v>
      </c>
      <c r="D1444" s="23" t="s">
        <v>61</v>
      </c>
      <c r="E1444" s="23" t="s">
        <v>644</v>
      </c>
      <c r="F1444" s="23" t="s">
        <v>71</v>
      </c>
      <c r="G1444" s="23" t="s">
        <v>81</v>
      </c>
      <c r="H1444" s="23" t="s">
        <v>82</v>
      </c>
      <c r="I1444" s="23" t="s">
        <v>55</v>
      </c>
      <c r="J1444" s="23" t="s">
        <v>56</v>
      </c>
      <c r="K1444" s="23" t="s">
        <v>74</v>
      </c>
      <c r="L1444" s="24">
        <v>43117.98</v>
      </c>
      <c r="M1444">
        <v>3</v>
      </c>
      <c r="N1444" s="25">
        <v>0.25</v>
      </c>
      <c r="O1444" s="24">
        <v>6491.4</v>
      </c>
      <c r="P1444" s="26">
        <f t="shared" si="132"/>
        <v>0.1505497242681591</v>
      </c>
      <c r="Q1444" t="str">
        <f t="shared" si="133"/>
        <v>Low</v>
      </c>
      <c r="R1444" t="str">
        <f t="shared" si="134"/>
        <v>High</v>
      </c>
      <c r="S1444" s="23">
        <f t="shared" si="135"/>
        <v>2022</v>
      </c>
      <c r="T1444" s="23">
        <f t="shared" si="136"/>
        <v>9</v>
      </c>
      <c r="U1444" t="str">
        <f t="shared" si="137"/>
        <v>Sep-2022</v>
      </c>
    </row>
    <row r="1445" spans="1:21" x14ac:dyDescent="0.3">
      <c r="A1445" t="s">
        <v>3241</v>
      </c>
      <c r="B1445" s="22">
        <v>45161</v>
      </c>
      <c r="C1445" s="22">
        <v>45162</v>
      </c>
      <c r="D1445" s="23" t="s">
        <v>78</v>
      </c>
      <c r="E1445" s="23" t="s">
        <v>2444</v>
      </c>
      <c r="F1445" s="23" t="s">
        <v>80</v>
      </c>
      <c r="G1445" s="23" t="s">
        <v>63</v>
      </c>
      <c r="H1445" s="23" t="s">
        <v>64</v>
      </c>
      <c r="I1445" s="23" t="s">
        <v>96</v>
      </c>
      <c r="J1445" s="23" t="s">
        <v>111</v>
      </c>
      <c r="K1445" s="23" t="s">
        <v>112</v>
      </c>
      <c r="L1445" s="24">
        <v>39620</v>
      </c>
      <c r="M1445">
        <v>8</v>
      </c>
      <c r="N1445" s="25">
        <v>0.1</v>
      </c>
      <c r="O1445" s="24">
        <v>10573.31</v>
      </c>
      <c r="P1445" s="26">
        <f t="shared" si="132"/>
        <v>0.26686799596163552</v>
      </c>
      <c r="Q1445" t="str">
        <f t="shared" si="133"/>
        <v>Medium</v>
      </c>
      <c r="R1445" t="str">
        <f t="shared" si="134"/>
        <v>Low</v>
      </c>
      <c r="S1445" s="23">
        <f t="shared" si="135"/>
        <v>2023</v>
      </c>
      <c r="T1445" s="23">
        <f t="shared" si="136"/>
        <v>8</v>
      </c>
      <c r="U1445" t="str">
        <f t="shared" si="137"/>
        <v>Aug-2023</v>
      </c>
    </row>
    <row r="1446" spans="1:21" x14ac:dyDescent="0.3">
      <c r="A1446" t="s">
        <v>3242</v>
      </c>
      <c r="B1446" s="22">
        <v>45836</v>
      </c>
      <c r="C1446" s="22">
        <v>45843</v>
      </c>
      <c r="D1446" s="23" t="s">
        <v>61</v>
      </c>
      <c r="E1446" s="23" t="s">
        <v>585</v>
      </c>
      <c r="F1446" s="23" t="s">
        <v>71</v>
      </c>
      <c r="G1446" s="23" t="s">
        <v>72</v>
      </c>
      <c r="H1446" s="23" t="s">
        <v>104</v>
      </c>
      <c r="I1446" s="23" t="s">
        <v>96</v>
      </c>
      <c r="J1446" s="23" t="s">
        <v>135</v>
      </c>
      <c r="K1446" s="23" t="s">
        <v>136</v>
      </c>
      <c r="L1446" s="24">
        <v>76064.399999999994</v>
      </c>
      <c r="M1446">
        <v>8</v>
      </c>
      <c r="N1446" s="25">
        <v>0.1</v>
      </c>
      <c r="O1446" s="24">
        <v>18726.86</v>
      </c>
      <c r="P1446" s="26">
        <f t="shared" si="132"/>
        <v>0.24619743270176328</v>
      </c>
      <c r="Q1446" t="str">
        <f t="shared" si="133"/>
        <v>Medium</v>
      </c>
      <c r="R1446" t="str">
        <f t="shared" si="134"/>
        <v>Low</v>
      </c>
      <c r="S1446" s="23">
        <f t="shared" si="135"/>
        <v>2025</v>
      </c>
      <c r="T1446" s="23">
        <f t="shared" si="136"/>
        <v>6</v>
      </c>
      <c r="U1446" t="str">
        <f t="shared" si="137"/>
        <v>Jun-2025</v>
      </c>
    </row>
    <row r="1447" spans="1:21" x14ac:dyDescent="0.3">
      <c r="A1447" t="s">
        <v>3244</v>
      </c>
      <c r="B1447" s="22">
        <v>44693</v>
      </c>
      <c r="C1447" s="22">
        <v>44695</v>
      </c>
      <c r="D1447" s="23" t="s">
        <v>61</v>
      </c>
      <c r="E1447" s="23" t="s">
        <v>652</v>
      </c>
      <c r="F1447" s="23" t="s">
        <v>52</v>
      </c>
      <c r="G1447" s="23" t="s">
        <v>179</v>
      </c>
      <c r="H1447" s="23" t="s">
        <v>236</v>
      </c>
      <c r="I1447" s="23" t="s">
        <v>96</v>
      </c>
      <c r="J1447" s="23" t="s">
        <v>166</v>
      </c>
      <c r="K1447" s="23" t="s">
        <v>762</v>
      </c>
      <c r="L1447" s="24">
        <v>53733.25</v>
      </c>
      <c r="M1447">
        <v>5</v>
      </c>
      <c r="N1447" s="25">
        <v>0.2</v>
      </c>
      <c r="O1447" s="24">
        <v>9406.4699999999993</v>
      </c>
      <c r="P1447" s="26">
        <f t="shared" si="132"/>
        <v>0.17505864618276393</v>
      </c>
      <c r="Q1447" t="str">
        <f t="shared" si="133"/>
        <v>Low</v>
      </c>
      <c r="R1447" t="str">
        <f t="shared" si="134"/>
        <v>Medium</v>
      </c>
      <c r="S1447" s="23">
        <f t="shared" si="135"/>
        <v>2022</v>
      </c>
      <c r="T1447" s="23">
        <f t="shared" si="136"/>
        <v>5</v>
      </c>
      <c r="U1447" t="str">
        <f t="shared" si="137"/>
        <v>May-2022</v>
      </c>
    </row>
    <row r="1448" spans="1:21" x14ac:dyDescent="0.3">
      <c r="A1448" t="s">
        <v>3245</v>
      </c>
      <c r="B1448" s="22">
        <v>44863</v>
      </c>
      <c r="C1448" s="22">
        <v>44865</v>
      </c>
      <c r="D1448" s="23" t="s">
        <v>102</v>
      </c>
      <c r="E1448" s="23" t="s">
        <v>217</v>
      </c>
      <c r="F1448" s="23" t="s">
        <v>71</v>
      </c>
      <c r="G1448" s="23" t="s">
        <v>179</v>
      </c>
      <c r="H1448" s="23" t="s">
        <v>180</v>
      </c>
      <c r="I1448" s="23" t="s">
        <v>83</v>
      </c>
      <c r="J1448" s="23" t="s">
        <v>449</v>
      </c>
      <c r="K1448" s="23" t="s">
        <v>775</v>
      </c>
      <c r="L1448" s="24">
        <v>2944.2</v>
      </c>
      <c r="M1448">
        <v>2</v>
      </c>
      <c r="N1448" s="25">
        <v>0</v>
      </c>
      <c r="O1448" s="24">
        <v>1089.92</v>
      </c>
      <c r="P1448" s="26">
        <f t="shared" si="132"/>
        <v>0.37019224237483872</v>
      </c>
      <c r="Q1448" t="str">
        <f t="shared" si="133"/>
        <v>High</v>
      </c>
      <c r="R1448" t="str">
        <f t="shared" si="134"/>
        <v>None</v>
      </c>
      <c r="S1448" s="23">
        <f t="shared" si="135"/>
        <v>2022</v>
      </c>
      <c r="T1448" s="23">
        <f t="shared" si="136"/>
        <v>10</v>
      </c>
      <c r="U1448" t="str">
        <f t="shared" si="137"/>
        <v>Oct-2022</v>
      </c>
    </row>
    <row r="1449" spans="1:21" x14ac:dyDescent="0.3">
      <c r="A1449" t="s">
        <v>3246</v>
      </c>
      <c r="B1449" s="22">
        <v>45499</v>
      </c>
      <c r="C1449" s="22">
        <v>45504</v>
      </c>
      <c r="D1449" s="23" t="s">
        <v>50</v>
      </c>
      <c r="E1449" s="23" t="s">
        <v>1030</v>
      </c>
      <c r="F1449" s="23" t="s">
        <v>80</v>
      </c>
      <c r="G1449" s="23" t="s">
        <v>179</v>
      </c>
      <c r="H1449" s="23" t="s">
        <v>236</v>
      </c>
      <c r="I1449" s="23" t="s">
        <v>55</v>
      </c>
      <c r="J1449" s="23" t="s">
        <v>173</v>
      </c>
      <c r="K1449" s="23" t="s">
        <v>735</v>
      </c>
      <c r="L1449" s="24">
        <v>12971.72</v>
      </c>
      <c r="M1449">
        <v>1</v>
      </c>
      <c r="N1449" s="25">
        <v>0.15</v>
      </c>
      <c r="O1449" s="24">
        <v>3607.29</v>
      </c>
      <c r="P1449" s="26">
        <f t="shared" si="132"/>
        <v>0.27808879624290378</v>
      </c>
      <c r="Q1449" t="str">
        <f t="shared" si="133"/>
        <v>Medium</v>
      </c>
      <c r="R1449" t="str">
        <f t="shared" si="134"/>
        <v>Medium</v>
      </c>
      <c r="S1449" s="23">
        <f t="shared" si="135"/>
        <v>2024</v>
      </c>
      <c r="T1449" s="23">
        <f t="shared" si="136"/>
        <v>7</v>
      </c>
      <c r="U1449" t="str">
        <f t="shared" si="137"/>
        <v>Jul-2024</v>
      </c>
    </row>
    <row r="1450" spans="1:21" x14ac:dyDescent="0.3">
      <c r="A1450" t="s">
        <v>3247</v>
      </c>
      <c r="B1450" s="22">
        <v>44635</v>
      </c>
      <c r="C1450" s="22">
        <v>44642</v>
      </c>
      <c r="D1450" s="23" t="s">
        <v>61</v>
      </c>
      <c r="E1450" s="23" t="s">
        <v>1303</v>
      </c>
      <c r="F1450" s="23" t="s">
        <v>71</v>
      </c>
      <c r="G1450" s="23" t="s">
        <v>81</v>
      </c>
      <c r="H1450" s="23" t="s">
        <v>95</v>
      </c>
      <c r="I1450" s="23" t="s">
        <v>118</v>
      </c>
      <c r="J1450" s="23" t="s">
        <v>303</v>
      </c>
      <c r="K1450" s="23" t="s">
        <v>421</v>
      </c>
      <c r="L1450" s="24">
        <v>66487.44</v>
      </c>
      <c r="M1450">
        <v>6</v>
      </c>
      <c r="N1450" s="25">
        <v>0</v>
      </c>
      <c r="O1450" s="24">
        <v>18383.91</v>
      </c>
      <c r="P1450" s="26">
        <f t="shared" si="132"/>
        <v>0.27650199797134617</v>
      </c>
      <c r="Q1450" t="str">
        <f t="shared" si="133"/>
        <v>Medium</v>
      </c>
      <c r="R1450" t="str">
        <f t="shared" si="134"/>
        <v>None</v>
      </c>
      <c r="S1450" s="23">
        <f t="shared" si="135"/>
        <v>2022</v>
      </c>
      <c r="T1450" s="23">
        <f t="shared" si="136"/>
        <v>3</v>
      </c>
      <c r="U1450" t="str">
        <f t="shared" si="137"/>
        <v>Mar-2022</v>
      </c>
    </row>
    <row r="1451" spans="1:21" x14ac:dyDescent="0.3">
      <c r="A1451" t="s">
        <v>3248</v>
      </c>
      <c r="B1451" s="22">
        <v>44915</v>
      </c>
      <c r="C1451" s="22">
        <v>44917</v>
      </c>
      <c r="D1451" s="23" t="s">
        <v>61</v>
      </c>
      <c r="E1451" s="23" t="s">
        <v>1299</v>
      </c>
      <c r="F1451" s="23" t="s">
        <v>80</v>
      </c>
      <c r="G1451" s="23" t="s">
        <v>72</v>
      </c>
      <c r="H1451" s="23" t="s">
        <v>104</v>
      </c>
      <c r="I1451" s="23" t="s">
        <v>83</v>
      </c>
      <c r="J1451" s="23" t="s">
        <v>379</v>
      </c>
      <c r="K1451" s="23" t="s">
        <v>716</v>
      </c>
      <c r="L1451" s="24">
        <v>1553.01</v>
      </c>
      <c r="M1451">
        <v>3</v>
      </c>
      <c r="N1451" s="25">
        <v>0.1</v>
      </c>
      <c r="O1451" s="24">
        <v>506.79</v>
      </c>
      <c r="P1451" s="26">
        <f t="shared" si="132"/>
        <v>0.32632758320938049</v>
      </c>
      <c r="Q1451" t="str">
        <f t="shared" si="133"/>
        <v>High</v>
      </c>
      <c r="R1451" t="str">
        <f t="shared" si="134"/>
        <v>Low</v>
      </c>
      <c r="S1451" s="23">
        <f t="shared" si="135"/>
        <v>2022</v>
      </c>
      <c r="T1451" s="23">
        <f t="shared" si="136"/>
        <v>12</v>
      </c>
      <c r="U1451" t="str">
        <f t="shared" si="137"/>
        <v>Dec-2022</v>
      </c>
    </row>
    <row r="1452" spans="1:21" x14ac:dyDescent="0.3">
      <c r="A1452" t="s">
        <v>3249</v>
      </c>
      <c r="B1452" s="22">
        <v>44793</v>
      </c>
      <c r="C1452" s="22">
        <v>44797</v>
      </c>
      <c r="D1452" s="23" t="s">
        <v>61</v>
      </c>
      <c r="E1452" s="23" t="s">
        <v>588</v>
      </c>
      <c r="F1452" s="23" t="s">
        <v>80</v>
      </c>
      <c r="G1452" s="23" t="s">
        <v>72</v>
      </c>
      <c r="H1452" s="23" t="s">
        <v>346</v>
      </c>
      <c r="I1452" s="23" t="s">
        <v>83</v>
      </c>
      <c r="J1452" s="23" t="s">
        <v>156</v>
      </c>
      <c r="K1452" s="23" t="s">
        <v>208</v>
      </c>
      <c r="L1452" s="24">
        <v>10446.870000000001</v>
      </c>
      <c r="M1452">
        <v>1</v>
      </c>
      <c r="N1452" s="25">
        <v>0.05</v>
      </c>
      <c r="O1452" s="24">
        <v>3467.74</v>
      </c>
      <c r="P1452" s="26">
        <f t="shared" si="132"/>
        <v>0.33194057167362084</v>
      </c>
      <c r="Q1452" t="str">
        <f t="shared" si="133"/>
        <v>High</v>
      </c>
      <c r="R1452" t="str">
        <f t="shared" si="134"/>
        <v>Low</v>
      </c>
      <c r="S1452" s="23">
        <f t="shared" si="135"/>
        <v>2022</v>
      </c>
      <c r="T1452" s="23">
        <f t="shared" si="136"/>
        <v>8</v>
      </c>
      <c r="U1452" t="str">
        <f t="shared" si="137"/>
        <v>Aug-2022</v>
      </c>
    </row>
    <row r="1453" spans="1:21" x14ac:dyDescent="0.3">
      <c r="A1453" t="s">
        <v>3251</v>
      </c>
      <c r="B1453" s="22">
        <v>45155</v>
      </c>
      <c r="C1453" s="22">
        <v>45158</v>
      </c>
      <c r="D1453" s="23" t="s">
        <v>78</v>
      </c>
      <c r="E1453" s="23" t="s">
        <v>465</v>
      </c>
      <c r="F1453" s="23" t="s">
        <v>71</v>
      </c>
      <c r="G1453" s="23" t="s">
        <v>179</v>
      </c>
      <c r="H1453" s="23" t="s">
        <v>236</v>
      </c>
      <c r="I1453" s="23" t="s">
        <v>118</v>
      </c>
      <c r="J1453" s="23" t="s">
        <v>191</v>
      </c>
      <c r="K1453" s="23" t="s">
        <v>829</v>
      </c>
      <c r="L1453" s="24">
        <v>4063.84</v>
      </c>
      <c r="M1453">
        <v>8</v>
      </c>
      <c r="N1453" s="25">
        <v>0.05</v>
      </c>
      <c r="O1453" s="24">
        <v>1534.29</v>
      </c>
      <c r="P1453" s="26">
        <f t="shared" si="132"/>
        <v>0.37754685223827705</v>
      </c>
      <c r="Q1453" t="str">
        <f t="shared" si="133"/>
        <v>High</v>
      </c>
      <c r="R1453" t="str">
        <f t="shared" si="134"/>
        <v>Low</v>
      </c>
      <c r="S1453" s="23">
        <f t="shared" si="135"/>
        <v>2023</v>
      </c>
      <c r="T1453" s="23">
        <f t="shared" si="136"/>
        <v>8</v>
      </c>
      <c r="U1453" t="str">
        <f t="shared" si="137"/>
        <v>Aug-2023</v>
      </c>
    </row>
    <row r="1454" spans="1:21" x14ac:dyDescent="0.3">
      <c r="A1454" t="s">
        <v>3252</v>
      </c>
      <c r="B1454" s="22">
        <v>45328</v>
      </c>
      <c r="C1454" s="22">
        <v>45333</v>
      </c>
      <c r="D1454" s="23" t="s">
        <v>102</v>
      </c>
      <c r="E1454" s="23" t="s">
        <v>573</v>
      </c>
      <c r="F1454" s="23" t="s">
        <v>52</v>
      </c>
      <c r="G1454" s="23" t="s">
        <v>179</v>
      </c>
      <c r="H1454" s="23" t="s">
        <v>236</v>
      </c>
      <c r="I1454" s="23" t="s">
        <v>83</v>
      </c>
      <c r="J1454" s="23" t="s">
        <v>379</v>
      </c>
      <c r="K1454" s="23" t="s">
        <v>562</v>
      </c>
      <c r="L1454" s="24">
        <v>47169.65</v>
      </c>
      <c r="M1454">
        <v>5</v>
      </c>
      <c r="N1454" s="25">
        <v>0.05</v>
      </c>
      <c r="O1454" s="24">
        <v>13474.04</v>
      </c>
      <c r="P1454" s="26">
        <f t="shared" si="132"/>
        <v>0.28565062492513726</v>
      </c>
      <c r="Q1454" t="str">
        <f t="shared" si="133"/>
        <v>Medium</v>
      </c>
      <c r="R1454" t="str">
        <f t="shared" si="134"/>
        <v>Low</v>
      </c>
      <c r="S1454" s="23">
        <f t="shared" si="135"/>
        <v>2024</v>
      </c>
      <c r="T1454" s="23">
        <f t="shared" si="136"/>
        <v>2</v>
      </c>
      <c r="U1454" t="str">
        <f t="shared" si="137"/>
        <v>Feb-2024</v>
      </c>
    </row>
    <row r="1455" spans="1:21" x14ac:dyDescent="0.3">
      <c r="A1455" t="s">
        <v>3253</v>
      </c>
      <c r="B1455" s="22">
        <v>45861</v>
      </c>
      <c r="C1455" s="22">
        <v>45867</v>
      </c>
      <c r="D1455" s="23" t="s">
        <v>61</v>
      </c>
      <c r="E1455" s="23" t="s">
        <v>289</v>
      </c>
      <c r="F1455" s="23" t="s">
        <v>80</v>
      </c>
      <c r="G1455" s="23" t="s">
        <v>72</v>
      </c>
      <c r="H1455" s="23" t="s">
        <v>346</v>
      </c>
      <c r="I1455" s="23" t="s">
        <v>83</v>
      </c>
      <c r="J1455" s="23" t="s">
        <v>84</v>
      </c>
      <c r="K1455" s="23" t="s">
        <v>125</v>
      </c>
      <c r="L1455" s="24">
        <v>110679.76</v>
      </c>
      <c r="M1455">
        <v>8</v>
      </c>
      <c r="N1455" s="25">
        <v>0.15</v>
      </c>
      <c r="O1455" s="24">
        <v>30130.61</v>
      </c>
      <c r="P1455" s="26">
        <f t="shared" si="132"/>
        <v>0.27223233949910991</v>
      </c>
      <c r="Q1455" t="str">
        <f t="shared" si="133"/>
        <v>Medium</v>
      </c>
      <c r="R1455" t="str">
        <f t="shared" si="134"/>
        <v>Medium</v>
      </c>
      <c r="S1455" s="23">
        <f t="shared" si="135"/>
        <v>2025</v>
      </c>
      <c r="T1455" s="23">
        <f t="shared" si="136"/>
        <v>7</v>
      </c>
      <c r="U1455" t="str">
        <f t="shared" si="137"/>
        <v>Jul-2025</v>
      </c>
    </row>
    <row r="1456" spans="1:21" x14ac:dyDescent="0.3">
      <c r="A1456" t="s">
        <v>3255</v>
      </c>
      <c r="B1456" s="22">
        <v>44911</v>
      </c>
      <c r="C1456" s="22">
        <v>44913</v>
      </c>
      <c r="D1456" s="23" t="s">
        <v>78</v>
      </c>
      <c r="E1456" s="23" t="s">
        <v>444</v>
      </c>
      <c r="F1456" s="23" t="s">
        <v>52</v>
      </c>
      <c r="G1456" s="23" t="s">
        <v>63</v>
      </c>
      <c r="H1456" s="23" t="s">
        <v>213</v>
      </c>
      <c r="I1456" s="23" t="s">
        <v>96</v>
      </c>
      <c r="J1456" s="23" t="s">
        <v>97</v>
      </c>
      <c r="K1456" s="23" t="s">
        <v>416</v>
      </c>
      <c r="L1456" s="24">
        <v>4596.1000000000004</v>
      </c>
      <c r="M1456">
        <v>2</v>
      </c>
      <c r="N1456" s="25">
        <v>0.2</v>
      </c>
      <c r="O1456" s="24">
        <v>1347.74</v>
      </c>
      <c r="P1456" s="26">
        <f t="shared" si="132"/>
        <v>0.29323556928700417</v>
      </c>
      <c r="Q1456" t="str">
        <f t="shared" si="133"/>
        <v>Medium</v>
      </c>
      <c r="R1456" t="str">
        <f t="shared" si="134"/>
        <v>Medium</v>
      </c>
      <c r="S1456" s="23">
        <f t="shared" si="135"/>
        <v>2022</v>
      </c>
      <c r="T1456" s="23">
        <f t="shared" si="136"/>
        <v>12</v>
      </c>
      <c r="U1456" t="str">
        <f t="shared" si="137"/>
        <v>Dec-2022</v>
      </c>
    </row>
    <row r="1457" spans="1:21" x14ac:dyDescent="0.3">
      <c r="A1457" t="s">
        <v>3256</v>
      </c>
      <c r="B1457" s="22">
        <v>45901</v>
      </c>
      <c r="C1457" s="22">
        <v>45904</v>
      </c>
      <c r="D1457" s="23" t="s">
        <v>61</v>
      </c>
      <c r="E1457" s="23" t="s">
        <v>1770</v>
      </c>
      <c r="F1457" s="23" t="s">
        <v>71</v>
      </c>
      <c r="G1457" s="23" t="s">
        <v>81</v>
      </c>
      <c r="H1457" s="23" t="s">
        <v>82</v>
      </c>
      <c r="I1457" s="23" t="s">
        <v>118</v>
      </c>
      <c r="J1457" s="23" t="s">
        <v>119</v>
      </c>
      <c r="K1457" s="23" t="s">
        <v>120</v>
      </c>
      <c r="L1457" s="24">
        <v>2444.19</v>
      </c>
      <c r="M1457">
        <v>1</v>
      </c>
      <c r="N1457" s="25">
        <v>0.1</v>
      </c>
      <c r="O1457" s="24">
        <v>706.23</v>
      </c>
      <c r="P1457" s="26">
        <f t="shared" si="132"/>
        <v>0.28894234899905491</v>
      </c>
      <c r="Q1457" t="str">
        <f t="shared" si="133"/>
        <v>Medium</v>
      </c>
      <c r="R1457" t="str">
        <f t="shared" si="134"/>
        <v>Low</v>
      </c>
      <c r="S1457" s="23">
        <f t="shared" si="135"/>
        <v>2025</v>
      </c>
      <c r="T1457" s="23">
        <f t="shared" si="136"/>
        <v>9</v>
      </c>
      <c r="U1457" t="str">
        <f t="shared" si="137"/>
        <v>Sep-2025</v>
      </c>
    </row>
    <row r="1458" spans="1:21" x14ac:dyDescent="0.3">
      <c r="A1458" t="s">
        <v>3259</v>
      </c>
      <c r="B1458" s="22">
        <v>45923</v>
      </c>
      <c r="C1458" s="22">
        <v>45929</v>
      </c>
      <c r="D1458" s="23" t="s">
        <v>102</v>
      </c>
      <c r="E1458" s="23" t="s">
        <v>1676</v>
      </c>
      <c r="F1458" s="23" t="s">
        <v>52</v>
      </c>
      <c r="G1458" s="23" t="s">
        <v>63</v>
      </c>
      <c r="H1458" s="23" t="s">
        <v>172</v>
      </c>
      <c r="I1458" s="23" t="s">
        <v>96</v>
      </c>
      <c r="J1458" s="23" t="s">
        <v>135</v>
      </c>
      <c r="K1458" s="23" t="s">
        <v>136</v>
      </c>
      <c r="L1458" s="24">
        <v>50141.95</v>
      </c>
      <c r="M1458">
        <v>5</v>
      </c>
      <c r="N1458" s="25">
        <v>0.05</v>
      </c>
      <c r="O1458" s="24">
        <v>18544.900000000001</v>
      </c>
      <c r="P1458" s="26">
        <f t="shared" si="132"/>
        <v>0.36984800152367436</v>
      </c>
      <c r="Q1458" t="str">
        <f t="shared" si="133"/>
        <v>High</v>
      </c>
      <c r="R1458" t="str">
        <f t="shared" si="134"/>
        <v>Low</v>
      </c>
      <c r="S1458" s="23">
        <f t="shared" si="135"/>
        <v>2025</v>
      </c>
      <c r="T1458" s="23">
        <f t="shared" si="136"/>
        <v>9</v>
      </c>
      <c r="U1458" t="str">
        <f t="shared" si="137"/>
        <v>Sep-2025</v>
      </c>
    </row>
    <row r="1459" spans="1:21" x14ac:dyDescent="0.3">
      <c r="A1459" t="s">
        <v>3260</v>
      </c>
      <c r="B1459" s="22">
        <v>45334</v>
      </c>
      <c r="C1459" s="22">
        <v>45335</v>
      </c>
      <c r="D1459" s="23" t="s">
        <v>78</v>
      </c>
      <c r="E1459" s="23" t="s">
        <v>468</v>
      </c>
      <c r="F1459" s="23" t="s">
        <v>80</v>
      </c>
      <c r="G1459" s="23" t="s">
        <v>81</v>
      </c>
      <c r="H1459" s="23" t="s">
        <v>95</v>
      </c>
      <c r="I1459" s="23" t="s">
        <v>55</v>
      </c>
      <c r="J1459" s="23" t="s">
        <v>65</v>
      </c>
      <c r="K1459" s="23" t="s">
        <v>91</v>
      </c>
      <c r="L1459" s="24">
        <v>7001.84</v>
      </c>
      <c r="M1459">
        <v>2</v>
      </c>
      <c r="N1459" s="25">
        <v>0.2</v>
      </c>
      <c r="O1459" s="24">
        <v>1175.9100000000001</v>
      </c>
      <c r="P1459" s="26">
        <f t="shared" si="132"/>
        <v>0.16794299784056763</v>
      </c>
      <c r="Q1459" t="str">
        <f t="shared" si="133"/>
        <v>Low</v>
      </c>
      <c r="R1459" t="str">
        <f t="shared" si="134"/>
        <v>Medium</v>
      </c>
      <c r="S1459" s="23">
        <f t="shared" si="135"/>
        <v>2024</v>
      </c>
      <c r="T1459" s="23">
        <f t="shared" si="136"/>
        <v>2</v>
      </c>
      <c r="U1459" t="str">
        <f t="shared" si="137"/>
        <v>Feb-2024</v>
      </c>
    </row>
    <row r="1460" spans="1:21" x14ac:dyDescent="0.3">
      <c r="A1460" t="s">
        <v>3261</v>
      </c>
      <c r="B1460" s="22">
        <v>44644</v>
      </c>
      <c r="C1460" s="22">
        <v>44645</v>
      </c>
      <c r="D1460" s="23" t="s">
        <v>78</v>
      </c>
      <c r="E1460" s="23" t="s">
        <v>1367</v>
      </c>
      <c r="F1460" s="23" t="s">
        <v>52</v>
      </c>
      <c r="G1460" s="23" t="s">
        <v>53</v>
      </c>
      <c r="H1460" s="23" t="s">
        <v>54</v>
      </c>
      <c r="I1460" s="23" t="s">
        <v>55</v>
      </c>
      <c r="J1460" s="23" t="s">
        <v>65</v>
      </c>
      <c r="K1460" s="23" t="s">
        <v>91</v>
      </c>
      <c r="L1460" s="24">
        <v>28512.799999999999</v>
      </c>
      <c r="M1460">
        <v>2</v>
      </c>
      <c r="N1460" s="25">
        <v>0.05</v>
      </c>
      <c r="O1460" s="24">
        <v>5538.57</v>
      </c>
      <c r="P1460" s="26">
        <f t="shared" si="132"/>
        <v>0.19424854802053815</v>
      </c>
      <c r="Q1460" t="str">
        <f t="shared" si="133"/>
        <v>Low</v>
      </c>
      <c r="R1460" t="str">
        <f t="shared" si="134"/>
        <v>Low</v>
      </c>
      <c r="S1460" s="23">
        <f t="shared" si="135"/>
        <v>2022</v>
      </c>
      <c r="T1460" s="23">
        <f t="shared" si="136"/>
        <v>3</v>
      </c>
      <c r="U1460" t="str">
        <f t="shared" si="137"/>
        <v>Mar-2022</v>
      </c>
    </row>
    <row r="1461" spans="1:21" x14ac:dyDescent="0.3">
      <c r="A1461" t="s">
        <v>3262</v>
      </c>
      <c r="B1461" s="22">
        <v>45324</v>
      </c>
      <c r="C1461" s="22">
        <v>45330</v>
      </c>
      <c r="D1461" s="23" t="s">
        <v>78</v>
      </c>
      <c r="E1461" s="23" t="s">
        <v>124</v>
      </c>
      <c r="F1461" s="23" t="s">
        <v>80</v>
      </c>
      <c r="G1461" s="23" t="s">
        <v>72</v>
      </c>
      <c r="H1461" s="23" t="s">
        <v>104</v>
      </c>
      <c r="I1461" s="23" t="s">
        <v>96</v>
      </c>
      <c r="J1461" s="23" t="s">
        <v>166</v>
      </c>
      <c r="K1461" s="23" t="s">
        <v>762</v>
      </c>
      <c r="L1461" s="24">
        <v>118985.76</v>
      </c>
      <c r="M1461">
        <v>8</v>
      </c>
      <c r="N1461" s="25">
        <v>0.1</v>
      </c>
      <c r="O1461" s="24">
        <v>18910.810000000001</v>
      </c>
      <c r="P1461" s="26">
        <f t="shared" si="132"/>
        <v>0.15893338833151127</v>
      </c>
      <c r="Q1461" t="str">
        <f t="shared" si="133"/>
        <v>Low</v>
      </c>
      <c r="R1461" t="str">
        <f t="shared" si="134"/>
        <v>Low</v>
      </c>
      <c r="S1461" s="23">
        <f t="shared" si="135"/>
        <v>2024</v>
      </c>
      <c r="T1461" s="23">
        <f t="shared" si="136"/>
        <v>2</v>
      </c>
      <c r="U1461" t="str">
        <f t="shared" si="137"/>
        <v>Feb-2024</v>
      </c>
    </row>
    <row r="1462" spans="1:21" x14ac:dyDescent="0.3">
      <c r="A1462" t="s">
        <v>3263</v>
      </c>
      <c r="B1462" s="22">
        <v>44774</v>
      </c>
      <c r="C1462" s="22">
        <v>44781</v>
      </c>
      <c r="D1462" s="23" t="s">
        <v>50</v>
      </c>
      <c r="E1462" s="23" t="s">
        <v>2201</v>
      </c>
      <c r="F1462" s="23" t="s">
        <v>71</v>
      </c>
      <c r="G1462" s="23" t="s">
        <v>179</v>
      </c>
      <c r="H1462" s="23" t="s">
        <v>180</v>
      </c>
      <c r="I1462" s="23" t="s">
        <v>96</v>
      </c>
      <c r="J1462" s="23" t="s">
        <v>97</v>
      </c>
      <c r="K1462" s="23" t="s">
        <v>181</v>
      </c>
      <c r="L1462" s="24">
        <v>37770.42</v>
      </c>
      <c r="M1462">
        <v>3</v>
      </c>
      <c r="N1462" s="25">
        <v>0.25</v>
      </c>
      <c r="O1462" s="24">
        <v>11324.33</v>
      </c>
      <c r="P1462" s="26">
        <f t="shared" si="132"/>
        <v>0.29982007083850276</v>
      </c>
      <c r="Q1462" t="str">
        <f t="shared" si="133"/>
        <v>Medium</v>
      </c>
      <c r="R1462" t="str">
        <f t="shared" si="134"/>
        <v>High</v>
      </c>
      <c r="S1462" s="23">
        <f t="shared" si="135"/>
        <v>2022</v>
      </c>
      <c r="T1462" s="23">
        <f t="shared" si="136"/>
        <v>8</v>
      </c>
      <c r="U1462" t="str">
        <f t="shared" si="137"/>
        <v>Aug-2022</v>
      </c>
    </row>
    <row r="1463" spans="1:21" x14ac:dyDescent="0.3">
      <c r="A1463" t="s">
        <v>3264</v>
      </c>
      <c r="B1463" s="22">
        <v>45357</v>
      </c>
      <c r="C1463" s="22">
        <v>45359</v>
      </c>
      <c r="D1463" s="23" t="s">
        <v>102</v>
      </c>
      <c r="E1463" s="23" t="s">
        <v>3266</v>
      </c>
      <c r="F1463" s="23" t="s">
        <v>71</v>
      </c>
      <c r="G1463" s="23" t="s">
        <v>53</v>
      </c>
      <c r="H1463" s="23" t="s">
        <v>90</v>
      </c>
      <c r="I1463" s="23" t="s">
        <v>118</v>
      </c>
      <c r="J1463" s="23" t="s">
        <v>119</v>
      </c>
      <c r="K1463" s="23" t="s">
        <v>270</v>
      </c>
      <c r="L1463" s="24">
        <v>30591.26</v>
      </c>
      <c r="M1463">
        <v>7</v>
      </c>
      <c r="N1463" s="25">
        <v>0.15</v>
      </c>
      <c r="O1463" s="24">
        <v>5532.47</v>
      </c>
      <c r="P1463" s="26">
        <f t="shared" si="132"/>
        <v>0.18085132812443819</v>
      </c>
      <c r="Q1463" t="str">
        <f t="shared" si="133"/>
        <v>Low</v>
      </c>
      <c r="R1463" t="str">
        <f t="shared" si="134"/>
        <v>Medium</v>
      </c>
      <c r="S1463" s="23">
        <f t="shared" si="135"/>
        <v>2024</v>
      </c>
      <c r="T1463" s="23">
        <f t="shared" si="136"/>
        <v>3</v>
      </c>
      <c r="U1463" t="str">
        <f t="shared" si="137"/>
        <v>Mar-2024</v>
      </c>
    </row>
    <row r="1464" spans="1:21" x14ac:dyDescent="0.3">
      <c r="A1464" t="s">
        <v>3267</v>
      </c>
      <c r="B1464" s="22">
        <v>44805</v>
      </c>
      <c r="C1464" s="22">
        <v>44810</v>
      </c>
      <c r="D1464" s="23" t="s">
        <v>102</v>
      </c>
      <c r="E1464" s="23" t="s">
        <v>858</v>
      </c>
      <c r="F1464" s="23" t="s">
        <v>71</v>
      </c>
      <c r="G1464" s="23" t="s">
        <v>53</v>
      </c>
      <c r="H1464" s="23" t="s">
        <v>54</v>
      </c>
      <c r="I1464" s="23" t="s">
        <v>83</v>
      </c>
      <c r="J1464" s="23" t="s">
        <v>379</v>
      </c>
      <c r="K1464" s="23" t="s">
        <v>716</v>
      </c>
      <c r="L1464" s="24">
        <v>3934.62</v>
      </c>
      <c r="M1464">
        <v>3</v>
      </c>
      <c r="N1464" s="25">
        <v>0.05</v>
      </c>
      <c r="O1464" s="24">
        <v>1479.17</v>
      </c>
      <c r="P1464" s="26">
        <f t="shared" si="132"/>
        <v>0.37593719342655713</v>
      </c>
      <c r="Q1464" t="str">
        <f t="shared" si="133"/>
        <v>High</v>
      </c>
      <c r="R1464" t="str">
        <f t="shared" si="134"/>
        <v>Low</v>
      </c>
      <c r="S1464" s="23">
        <f t="shared" si="135"/>
        <v>2022</v>
      </c>
      <c r="T1464" s="23">
        <f t="shared" si="136"/>
        <v>9</v>
      </c>
      <c r="U1464" t="str">
        <f t="shared" si="137"/>
        <v>Sep-2022</v>
      </c>
    </row>
    <row r="1465" spans="1:21" x14ac:dyDescent="0.3">
      <c r="A1465" t="s">
        <v>3269</v>
      </c>
      <c r="B1465" s="22">
        <v>45975</v>
      </c>
      <c r="C1465" s="22">
        <v>45976</v>
      </c>
      <c r="D1465" s="23" t="s">
        <v>50</v>
      </c>
      <c r="E1465" s="23" t="s">
        <v>914</v>
      </c>
      <c r="F1465" s="23" t="s">
        <v>80</v>
      </c>
      <c r="G1465" s="23" t="s">
        <v>72</v>
      </c>
      <c r="H1465" s="23" t="s">
        <v>104</v>
      </c>
      <c r="I1465" s="23" t="s">
        <v>55</v>
      </c>
      <c r="J1465" s="23" t="s">
        <v>141</v>
      </c>
      <c r="K1465" s="23" t="s">
        <v>241</v>
      </c>
      <c r="L1465" s="24">
        <v>112619.04</v>
      </c>
      <c r="M1465">
        <v>8</v>
      </c>
      <c r="N1465" s="25">
        <v>0.2</v>
      </c>
      <c r="O1465" s="24">
        <v>18638.78</v>
      </c>
      <c r="P1465" s="26">
        <f t="shared" si="132"/>
        <v>0.16550292028772398</v>
      </c>
      <c r="Q1465" t="str">
        <f t="shared" si="133"/>
        <v>Low</v>
      </c>
      <c r="R1465" t="str">
        <f t="shared" si="134"/>
        <v>Medium</v>
      </c>
      <c r="S1465" s="23">
        <f t="shared" si="135"/>
        <v>2025</v>
      </c>
      <c r="T1465" s="23">
        <f t="shared" si="136"/>
        <v>11</v>
      </c>
      <c r="U1465" t="str">
        <f t="shared" si="137"/>
        <v>Nov-2025</v>
      </c>
    </row>
    <row r="1466" spans="1:21" x14ac:dyDescent="0.3">
      <c r="A1466" t="s">
        <v>3271</v>
      </c>
      <c r="B1466" s="22">
        <v>45995</v>
      </c>
      <c r="C1466" s="22">
        <v>46002</v>
      </c>
      <c r="D1466" s="23" t="s">
        <v>50</v>
      </c>
      <c r="E1466" s="23" t="s">
        <v>3232</v>
      </c>
      <c r="F1466" s="23" t="s">
        <v>80</v>
      </c>
      <c r="G1466" s="23" t="s">
        <v>63</v>
      </c>
      <c r="H1466" s="23" t="s">
        <v>172</v>
      </c>
      <c r="I1466" s="23" t="s">
        <v>96</v>
      </c>
      <c r="J1466" s="23" t="s">
        <v>97</v>
      </c>
      <c r="K1466" s="23" t="s">
        <v>416</v>
      </c>
      <c r="L1466" s="24">
        <v>14658.48</v>
      </c>
      <c r="M1466">
        <v>9</v>
      </c>
      <c r="N1466" s="25">
        <v>0.05</v>
      </c>
      <c r="O1466" s="24">
        <v>3781.88</v>
      </c>
      <c r="P1466" s="26">
        <f t="shared" si="132"/>
        <v>0.2579994651560053</v>
      </c>
      <c r="Q1466" t="str">
        <f t="shared" si="133"/>
        <v>Medium</v>
      </c>
      <c r="R1466" t="str">
        <f t="shared" si="134"/>
        <v>Low</v>
      </c>
      <c r="S1466" s="23">
        <f t="shared" si="135"/>
        <v>2025</v>
      </c>
      <c r="T1466" s="23">
        <f t="shared" si="136"/>
        <v>12</v>
      </c>
      <c r="U1466" t="str">
        <f t="shared" si="137"/>
        <v>Dec-2025</v>
      </c>
    </row>
    <row r="1467" spans="1:21" x14ac:dyDescent="0.3">
      <c r="A1467" t="s">
        <v>3272</v>
      </c>
      <c r="B1467" s="22">
        <v>44969</v>
      </c>
      <c r="C1467" s="22">
        <v>44970</v>
      </c>
      <c r="D1467" s="23" t="s">
        <v>50</v>
      </c>
      <c r="E1467" s="23" t="s">
        <v>345</v>
      </c>
      <c r="F1467" s="23" t="s">
        <v>71</v>
      </c>
      <c r="G1467" s="23" t="s">
        <v>63</v>
      </c>
      <c r="H1467" s="23" t="s">
        <v>202</v>
      </c>
      <c r="I1467" s="23" t="s">
        <v>55</v>
      </c>
      <c r="J1467" s="23" t="s">
        <v>65</v>
      </c>
      <c r="K1467" s="23" t="s">
        <v>130</v>
      </c>
      <c r="L1467" s="24">
        <v>279.66000000000003</v>
      </c>
      <c r="M1467">
        <v>1</v>
      </c>
      <c r="N1467" s="25">
        <v>0.05</v>
      </c>
      <c r="O1467" s="24">
        <v>56.59</v>
      </c>
      <c r="P1467" s="26">
        <f t="shared" si="132"/>
        <v>0.20235285704069225</v>
      </c>
      <c r="Q1467" t="str">
        <f t="shared" si="133"/>
        <v>Medium</v>
      </c>
      <c r="R1467" t="str">
        <f t="shared" si="134"/>
        <v>Low</v>
      </c>
      <c r="S1467" s="23">
        <f t="shared" si="135"/>
        <v>2023</v>
      </c>
      <c r="T1467" s="23">
        <f t="shared" si="136"/>
        <v>2</v>
      </c>
      <c r="U1467" t="str">
        <f t="shared" si="137"/>
        <v>Feb-2023</v>
      </c>
    </row>
    <row r="1468" spans="1:21" x14ac:dyDescent="0.3">
      <c r="A1468" t="s">
        <v>3273</v>
      </c>
      <c r="B1468" s="22">
        <v>45666</v>
      </c>
      <c r="C1468" s="22">
        <v>45669</v>
      </c>
      <c r="D1468" s="23" t="s">
        <v>61</v>
      </c>
      <c r="E1468" s="23" t="s">
        <v>1004</v>
      </c>
      <c r="F1468" s="23" t="s">
        <v>52</v>
      </c>
      <c r="G1468" s="23" t="s">
        <v>81</v>
      </c>
      <c r="H1468" s="23" t="s">
        <v>82</v>
      </c>
      <c r="I1468" s="23" t="s">
        <v>118</v>
      </c>
      <c r="J1468" s="23" t="s">
        <v>191</v>
      </c>
      <c r="K1468" s="23" t="s">
        <v>829</v>
      </c>
      <c r="L1468" s="24">
        <v>12594.78</v>
      </c>
      <c r="M1468">
        <v>3</v>
      </c>
      <c r="N1468" s="25">
        <v>0.2</v>
      </c>
      <c r="O1468" s="24">
        <v>1765.42</v>
      </c>
      <c r="P1468" s="26">
        <f t="shared" si="132"/>
        <v>0.1401707691599218</v>
      </c>
      <c r="Q1468" t="str">
        <f t="shared" si="133"/>
        <v>Low</v>
      </c>
      <c r="R1468" t="str">
        <f t="shared" si="134"/>
        <v>Medium</v>
      </c>
      <c r="S1468" s="23">
        <f t="shared" si="135"/>
        <v>2025</v>
      </c>
      <c r="T1468" s="23">
        <f t="shared" si="136"/>
        <v>1</v>
      </c>
      <c r="U1468" t="str">
        <f t="shared" si="137"/>
        <v>Jan-2025</v>
      </c>
    </row>
    <row r="1469" spans="1:21" x14ac:dyDescent="0.3">
      <c r="A1469" t="s">
        <v>3275</v>
      </c>
      <c r="B1469" s="22">
        <v>45688</v>
      </c>
      <c r="C1469" s="22">
        <v>45694</v>
      </c>
      <c r="D1469" s="23" t="s">
        <v>50</v>
      </c>
      <c r="E1469" s="23" t="s">
        <v>483</v>
      </c>
      <c r="F1469" s="23" t="s">
        <v>80</v>
      </c>
      <c r="G1469" s="23" t="s">
        <v>53</v>
      </c>
      <c r="H1469" s="23" t="s">
        <v>246</v>
      </c>
      <c r="I1469" s="23" t="s">
        <v>83</v>
      </c>
      <c r="J1469" s="23" t="s">
        <v>449</v>
      </c>
      <c r="K1469" s="23" t="s">
        <v>775</v>
      </c>
      <c r="L1469" s="24">
        <v>48735.92</v>
      </c>
      <c r="M1469">
        <v>8</v>
      </c>
      <c r="N1469" s="25">
        <v>0.25</v>
      </c>
      <c r="O1469" s="24">
        <v>10671.38</v>
      </c>
      <c r="P1469" s="26">
        <f t="shared" si="132"/>
        <v>0.21896334366931003</v>
      </c>
      <c r="Q1469" t="str">
        <f t="shared" si="133"/>
        <v>Medium</v>
      </c>
      <c r="R1469" t="str">
        <f t="shared" si="134"/>
        <v>High</v>
      </c>
      <c r="S1469" s="23">
        <f t="shared" si="135"/>
        <v>2025</v>
      </c>
      <c r="T1469" s="23">
        <f t="shared" si="136"/>
        <v>1</v>
      </c>
      <c r="U1469" t="str">
        <f t="shared" si="137"/>
        <v>Jan-2025</v>
      </c>
    </row>
    <row r="1470" spans="1:21" x14ac:dyDescent="0.3">
      <c r="A1470" t="s">
        <v>3277</v>
      </c>
      <c r="B1470" s="22">
        <v>45498</v>
      </c>
      <c r="C1470" s="22">
        <v>45505</v>
      </c>
      <c r="D1470" s="23" t="s">
        <v>102</v>
      </c>
      <c r="E1470" s="23" t="s">
        <v>2545</v>
      </c>
      <c r="F1470" s="23" t="s">
        <v>52</v>
      </c>
      <c r="G1470" s="23" t="s">
        <v>179</v>
      </c>
      <c r="H1470" s="23" t="s">
        <v>180</v>
      </c>
      <c r="I1470" s="23" t="s">
        <v>96</v>
      </c>
      <c r="J1470" s="23" t="s">
        <v>135</v>
      </c>
      <c r="K1470" s="23" t="s">
        <v>395</v>
      </c>
      <c r="L1470" s="24">
        <v>49849.04</v>
      </c>
      <c r="M1470">
        <v>8</v>
      </c>
      <c r="N1470" s="25">
        <v>0.25</v>
      </c>
      <c r="O1470" s="24">
        <v>14176.12</v>
      </c>
      <c r="P1470" s="26">
        <f t="shared" si="132"/>
        <v>0.28438100312463388</v>
      </c>
      <c r="Q1470" t="str">
        <f t="shared" si="133"/>
        <v>Medium</v>
      </c>
      <c r="R1470" t="str">
        <f t="shared" si="134"/>
        <v>High</v>
      </c>
      <c r="S1470" s="23">
        <f t="shared" si="135"/>
        <v>2024</v>
      </c>
      <c r="T1470" s="23">
        <f t="shared" si="136"/>
        <v>7</v>
      </c>
      <c r="U1470" t="str">
        <f t="shared" si="137"/>
        <v>Jul-2024</v>
      </c>
    </row>
    <row r="1471" spans="1:21" x14ac:dyDescent="0.3">
      <c r="A1471" t="s">
        <v>3279</v>
      </c>
      <c r="B1471" s="22">
        <v>45250</v>
      </c>
      <c r="C1471" s="22">
        <v>45256</v>
      </c>
      <c r="D1471" s="23" t="s">
        <v>50</v>
      </c>
      <c r="E1471" s="23" t="s">
        <v>1004</v>
      </c>
      <c r="F1471" s="23" t="s">
        <v>52</v>
      </c>
      <c r="G1471" s="23" t="s">
        <v>63</v>
      </c>
      <c r="H1471" s="23" t="s">
        <v>202</v>
      </c>
      <c r="I1471" s="23" t="s">
        <v>55</v>
      </c>
      <c r="J1471" s="23" t="s">
        <v>65</v>
      </c>
      <c r="K1471" s="23" t="s">
        <v>66</v>
      </c>
      <c r="L1471" s="24">
        <v>42386.400000000001</v>
      </c>
      <c r="M1471">
        <v>9</v>
      </c>
      <c r="N1471" s="25">
        <v>0</v>
      </c>
      <c r="O1471" s="24">
        <v>16945.87</v>
      </c>
      <c r="P1471" s="26">
        <f t="shared" si="132"/>
        <v>0.39979498140913117</v>
      </c>
      <c r="Q1471" t="str">
        <f t="shared" si="133"/>
        <v>High</v>
      </c>
      <c r="R1471" t="str">
        <f t="shared" si="134"/>
        <v>None</v>
      </c>
      <c r="S1471" s="23">
        <f t="shared" si="135"/>
        <v>2023</v>
      </c>
      <c r="T1471" s="23">
        <f t="shared" si="136"/>
        <v>11</v>
      </c>
      <c r="U1471" t="str">
        <f t="shared" si="137"/>
        <v>Nov-2023</v>
      </c>
    </row>
    <row r="1472" spans="1:21" x14ac:dyDescent="0.3">
      <c r="A1472" t="s">
        <v>3280</v>
      </c>
      <c r="B1472" s="22">
        <v>44714</v>
      </c>
      <c r="C1472" s="22">
        <v>44716</v>
      </c>
      <c r="D1472" s="23" t="s">
        <v>61</v>
      </c>
      <c r="E1472" s="23" t="s">
        <v>2514</v>
      </c>
      <c r="F1472" s="23" t="s">
        <v>52</v>
      </c>
      <c r="G1472" s="23" t="s">
        <v>53</v>
      </c>
      <c r="H1472" s="23" t="s">
        <v>110</v>
      </c>
      <c r="I1472" s="23" t="s">
        <v>55</v>
      </c>
      <c r="J1472" s="23" t="s">
        <v>65</v>
      </c>
      <c r="K1472" s="23" t="s">
        <v>325</v>
      </c>
      <c r="L1472" s="24">
        <v>21072.240000000002</v>
      </c>
      <c r="M1472">
        <v>3</v>
      </c>
      <c r="N1472" s="25">
        <v>0.2</v>
      </c>
      <c r="O1472" s="24">
        <v>3673.64</v>
      </c>
      <c r="P1472" s="26">
        <f t="shared" si="132"/>
        <v>0.17433552389304599</v>
      </c>
      <c r="Q1472" t="str">
        <f t="shared" si="133"/>
        <v>Low</v>
      </c>
      <c r="R1472" t="str">
        <f t="shared" si="134"/>
        <v>Medium</v>
      </c>
      <c r="S1472" s="23">
        <f t="shared" si="135"/>
        <v>2022</v>
      </c>
      <c r="T1472" s="23">
        <f t="shared" si="136"/>
        <v>6</v>
      </c>
      <c r="U1472" t="str">
        <f t="shared" si="137"/>
        <v>Jun-2022</v>
      </c>
    </row>
    <row r="1473" spans="1:21" x14ac:dyDescent="0.3">
      <c r="A1473" t="s">
        <v>3282</v>
      </c>
      <c r="B1473" s="22">
        <v>44691</v>
      </c>
      <c r="C1473" s="22">
        <v>44696</v>
      </c>
      <c r="D1473" s="23" t="s">
        <v>102</v>
      </c>
      <c r="E1473" s="23" t="s">
        <v>308</v>
      </c>
      <c r="F1473" s="23" t="s">
        <v>71</v>
      </c>
      <c r="G1473" s="23" t="s">
        <v>63</v>
      </c>
      <c r="H1473" s="23" t="s">
        <v>202</v>
      </c>
      <c r="I1473" s="23" t="s">
        <v>96</v>
      </c>
      <c r="J1473" s="23" t="s">
        <v>111</v>
      </c>
      <c r="K1473" s="23" t="s">
        <v>225</v>
      </c>
      <c r="L1473" s="24">
        <v>6452.88</v>
      </c>
      <c r="M1473">
        <v>1</v>
      </c>
      <c r="N1473" s="25">
        <v>0.25</v>
      </c>
      <c r="O1473" s="24">
        <v>1060.67</v>
      </c>
      <c r="P1473" s="26">
        <f t="shared" si="132"/>
        <v>0.1643715674241579</v>
      </c>
      <c r="Q1473" t="str">
        <f t="shared" si="133"/>
        <v>Low</v>
      </c>
      <c r="R1473" t="str">
        <f t="shared" si="134"/>
        <v>High</v>
      </c>
      <c r="S1473" s="23">
        <f t="shared" si="135"/>
        <v>2022</v>
      </c>
      <c r="T1473" s="23">
        <f t="shared" si="136"/>
        <v>5</v>
      </c>
      <c r="U1473" t="str">
        <f t="shared" si="137"/>
        <v>May-2022</v>
      </c>
    </row>
    <row r="1474" spans="1:21" x14ac:dyDescent="0.3">
      <c r="A1474" t="s">
        <v>3284</v>
      </c>
      <c r="B1474" s="22">
        <v>45753</v>
      </c>
      <c r="C1474" s="22">
        <v>45755</v>
      </c>
      <c r="D1474" s="23" t="s">
        <v>50</v>
      </c>
      <c r="E1474" s="23" t="s">
        <v>1115</v>
      </c>
      <c r="F1474" s="23" t="s">
        <v>52</v>
      </c>
      <c r="G1474" s="23" t="s">
        <v>72</v>
      </c>
      <c r="H1474" s="23" t="s">
        <v>104</v>
      </c>
      <c r="I1474" s="23" t="s">
        <v>55</v>
      </c>
      <c r="J1474" s="23" t="s">
        <v>65</v>
      </c>
      <c r="K1474" s="23" t="s">
        <v>66</v>
      </c>
      <c r="L1474" s="24">
        <v>67800</v>
      </c>
      <c r="M1474">
        <v>10</v>
      </c>
      <c r="N1474" s="25">
        <v>0.15</v>
      </c>
      <c r="O1474" s="24">
        <v>21369.51</v>
      </c>
      <c r="P1474" s="26">
        <f t="shared" si="132"/>
        <v>0.31518451327433628</v>
      </c>
      <c r="Q1474" t="str">
        <f t="shared" si="133"/>
        <v>High</v>
      </c>
      <c r="R1474" t="str">
        <f t="shared" si="134"/>
        <v>Medium</v>
      </c>
      <c r="S1474" s="23">
        <f t="shared" si="135"/>
        <v>2025</v>
      </c>
      <c r="T1474" s="23">
        <f t="shared" si="136"/>
        <v>4</v>
      </c>
      <c r="U1474" t="str">
        <f t="shared" si="137"/>
        <v>Apr-2025</v>
      </c>
    </row>
    <row r="1475" spans="1:21" x14ac:dyDescent="0.3">
      <c r="A1475" t="s">
        <v>3285</v>
      </c>
      <c r="B1475" s="22">
        <v>45592</v>
      </c>
      <c r="C1475" s="22">
        <v>45598</v>
      </c>
      <c r="D1475" s="23" t="s">
        <v>50</v>
      </c>
      <c r="E1475" s="23" t="s">
        <v>550</v>
      </c>
      <c r="F1475" s="23" t="s">
        <v>71</v>
      </c>
      <c r="G1475" s="23" t="s">
        <v>179</v>
      </c>
      <c r="H1475" s="23" t="s">
        <v>180</v>
      </c>
      <c r="I1475" s="23" t="s">
        <v>118</v>
      </c>
      <c r="J1475" s="23" t="s">
        <v>230</v>
      </c>
      <c r="K1475" s="23" t="s">
        <v>231</v>
      </c>
      <c r="L1475" s="24">
        <v>22698.32</v>
      </c>
      <c r="M1475">
        <v>8</v>
      </c>
      <c r="N1475" s="25">
        <v>0.25</v>
      </c>
      <c r="O1475" s="24">
        <v>6738.69</v>
      </c>
      <c r="P1475" s="26">
        <f t="shared" si="132"/>
        <v>0.29688056208565217</v>
      </c>
      <c r="Q1475" t="str">
        <f t="shared" si="133"/>
        <v>Medium</v>
      </c>
      <c r="R1475" t="str">
        <f t="shared" si="134"/>
        <v>High</v>
      </c>
      <c r="S1475" s="23">
        <f t="shared" si="135"/>
        <v>2024</v>
      </c>
      <c r="T1475" s="23">
        <f t="shared" si="136"/>
        <v>10</v>
      </c>
      <c r="U1475" t="str">
        <f t="shared" si="137"/>
        <v>Oct-2024</v>
      </c>
    </row>
    <row r="1476" spans="1:21" x14ac:dyDescent="0.3">
      <c r="A1476" t="s">
        <v>3287</v>
      </c>
      <c r="B1476" s="22">
        <v>44870</v>
      </c>
      <c r="C1476" s="22">
        <v>44876</v>
      </c>
      <c r="D1476" s="23" t="s">
        <v>102</v>
      </c>
      <c r="E1476" s="23" t="s">
        <v>3213</v>
      </c>
      <c r="F1476" s="23" t="s">
        <v>80</v>
      </c>
      <c r="G1476" s="23" t="s">
        <v>63</v>
      </c>
      <c r="H1476" s="23" t="s">
        <v>202</v>
      </c>
      <c r="I1476" s="23" t="s">
        <v>83</v>
      </c>
      <c r="J1476" s="23" t="s">
        <v>84</v>
      </c>
      <c r="K1476" s="23" t="s">
        <v>85</v>
      </c>
      <c r="L1476" s="24">
        <v>14971.08</v>
      </c>
      <c r="M1476">
        <v>3</v>
      </c>
      <c r="N1476" s="25">
        <v>0.05</v>
      </c>
      <c r="O1476" s="24">
        <v>4593.71</v>
      </c>
      <c r="P1476" s="26">
        <f t="shared" ref="P1476:P1539" si="138">IFERROR(O1476/L1476,0)</f>
        <v>0.30683891876871944</v>
      </c>
      <c r="Q1476" t="str">
        <f t="shared" ref="Q1476:Q1539" si="139">IF(P1476&gt;=0.3,"High",IF(P1476&gt;=0.2,"Medium","Low"))</f>
        <v>High</v>
      </c>
      <c r="R1476" t="str">
        <f t="shared" ref="R1476:R1539" si="140">IF(N1476=0,"None",IF(N1476&lt;=0.1,"Low",IF(N1476&lt;=0.2,"Medium","High")))</f>
        <v>Low</v>
      </c>
      <c r="S1476" s="23">
        <f t="shared" ref="S1476:S1539" si="141">YEAR(B1476)</f>
        <v>2022</v>
      </c>
      <c r="T1476" s="23">
        <f t="shared" ref="T1476:T1539" si="142">MONTH(B1476)</f>
        <v>11</v>
      </c>
      <c r="U1476" t="str">
        <f t="shared" ref="U1476:U1539" si="143">TEXT(B1476,"mmm-yyyy")</f>
        <v>Nov-2022</v>
      </c>
    </row>
    <row r="1477" spans="1:21" x14ac:dyDescent="0.3">
      <c r="A1477" t="s">
        <v>3288</v>
      </c>
      <c r="B1477" s="22">
        <v>45600</v>
      </c>
      <c r="C1477" s="22">
        <v>45605</v>
      </c>
      <c r="D1477" s="23" t="s">
        <v>61</v>
      </c>
      <c r="E1477" s="23" t="s">
        <v>363</v>
      </c>
      <c r="F1477" s="23" t="s">
        <v>52</v>
      </c>
      <c r="G1477" s="23" t="s">
        <v>179</v>
      </c>
      <c r="H1477" s="23" t="s">
        <v>236</v>
      </c>
      <c r="I1477" s="23" t="s">
        <v>96</v>
      </c>
      <c r="J1477" s="23" t="s">
        <v>111</v>
      </c>
      <c r="K1477" s="23" t="s">
        <v>112</v>
      </c>
      <c r="L1477" s="24">
        <v>66608</v>
      </c>
      <c r="M1477">
        <v>5</v>
      </c>
      <c r="N1477" s="25">
        <v>0.2</v>
      </c>
      <c r="O1477" s="24">
        <v>9835.9599999999991</v>
      </c>
      <c r="P1477" s="26">
        <f t="shared" si="138"/>
        <v>0.14766934902714388</v>
      </c>
      <c r="Q1477" t="str">
        <f t="shared" si="139"/>
        <v>Low</v>
      </c>
      <c r="R1477" t="str">
        <f t="shared" si="140"/>
        <v>Medium</v>
      </c>
      <c r="S1477" s="23">
        <f t="shared" si="141"/>
        <v>2024</v>
      </c>
      <c r="T1477" s="23">
        <f t="shared" si="142"/>
        <v>11</v>
      </c>
      <c r="U1477" t="str">
        <f t="shared" si="143"/>
        <v>Nov-2024</v>
      </c>
    </row>
    <row r="1478" spans="1:21" x14ac:dyDescent="0.3">
      <c r="A1478" t="s">
        <v>3289</v>
      </c>
      <c r="B1478" s="22">
        <v>44608</v>
      </c>
      <c r="C1478" s="22">
        <v>44612</v>
      </c>
      <c r="D1478" s="23" t="s">
        <v>78</v>
      </c>
      <c r="E1478" s="23" t="s">
        <v>1036</v>
      </c>
      <c r="F1478" s="23" t="s">
        <v>80</v>
      </c>
      <c r="G1478" s="23" t="s">
        <v>63</v>
      </c>
      <c r="H1478" s="23" t="s">
        <v>202</v>
      </c>
      <c r="I1478" s="23" t="s">
        <v>118</v>
      </c>
      <c r="J1478" s="23" t="s">
        <v>191</v>
      </c>
      <c r="K1478" s="23" t="s">
        <v>829</v>
      </c>
      <c r="L1478" s="24">
        <v>93572.9</v>
      </c>
      <c r="M1478">
        <v>10</v>
      </c>
      <c r="N1478" s="25">
        <v>0.15</v>
      </c>
      <c r="O1478" s="24">
        <v>31385.41</v>
      </c>
      <c r="P1478" s="26">
        <f t="shared" si="138"/>
        <v>0.33541132101281462</v>
      </c>
      <c r="Q1478" t="str">
        <f t="shared" si="139"/>
        <v>High</v>
      </c>
      <c r="R1478" t="str">
        <f t="shared" si="140"/>
        <v>Medium</v>
      </c>
      <c r="S1478" s="23">
        <f t="shared" si="141"/>
        <v>2022</v>
      </c>
      <c r="T1478" s="23">
        <f t="shared" si="142"/>
        <v>2</v>
      </c>
      <c r="U1478" t="str">
        <f t="shared" si="143"/>
        <v>Feb-2022</v>
      </c>
    </row>
    <row r="1479" spans="1:21" x14ac:dyDescent="0.3">
      <c r="A1479" t="s">
        <v>3290</v>
      </c>
      <c r="B1479" s="22">
        <v>44569</v>
      </c>
      <c r="C1479" s="22">
        <v>44574</v>
      </c>
      <c r="D1479" s="23" t="s">
        <v>102</v>
      </c>
      <c r="E1479" s="23" t="s">
        <v>629</v>
      </c>
      <c r="F1479" s="23" t="s">
        <v>71</v>
      </c>
      <c r="G1479" s="23" t="s">
        <v>179</v>
      </c>
      <c r="H1479" s="23" t="s">
        <v>236</v>
      </c>
      <c r="I1479" s="23" t="s">
        <v>118</v>
      </c>
      <c r="J1479" s="23" t="s">
        <v>119</v>
      </c>
      <c r="K1479" s="23" t="s">
        <v>197</v>
      </c>
      <c r="L1479" s="24">
        <v>28626.799999999999</v>
      </c>
      <c r="M1479">
        <v>2</v>
      </c>
      <c r="N1479" s="25">
        <v>0.05</v>
      </c>
      <c r="O1479" s="24">
        <v>5420.55</v>
      </c>
      <c r="P1479" s="26">
        <f t="shared" si="138"/>
        <v>0.18935228527114453</v>
      </c>
      <c r="Q1479" t="str">
        <f t="shared" si="139"/>
        <v>Low</v>
      </c>
      <c r="R1479" t="str">
        <f t="shared" si="140"/>
        <v>Low</v>
      </c>
      <c r="S1479" s="23">
        <f t="shared" si="141"/>
        <v>2022</v>
      </c>
      <c r="T1479" s="23">
        <f t="shared" si="142"/>
        <v>1</v>
      </c>
      <c r="U1479" t="str">
        <f t="shared" si="143"/>
        <v>Jan-2022</v>
      </c>
    </row>
    <row r="1480" spans="1:21" x14ac:dyDescent="0.3">
      <c r="A1480" t="s">
        <v>3292</v>
      </c>
      <c r="B1480" s="22">
        <v>45594</v>
      </c>
      <c r="C1480" s="22">
        <v>45601</v>
      </c>
      <c r="D1480" s="23" t="s">
        <v>78</v>
      </c>
      <c r="E1480" s="23" t="s">
        <v>893</v>
      </c>
      <c r="F1480" s="23" t="s">
        <v>71</v>
      </c>
      <c r="G1480" s="23" t="s">
        <v>53</v>
      </c>
      <c r="H1480" s="23" t="s">
        <v>90</v>
      </c>
      <c r="I1480" s="23" t="s">
        <v>96</v>
      </c>
      <c r="J1480" s="23" t="s">
        <v>97</v>
      </c>
      <c r="K1480" s="23" t="s">
        <v>98</v>
      </c>
      <c r="L1480" s="24">
        <v>77346.710000000006</v>
      </c>
      <c r="M1480">
        <v>7</v>
      </c>
      <c r="N1480" s="25">
        <v>0.2</v>
      </c>
      <c r="O1480" s="24">
        <v>12245.11</v>
      </c>
      <c r="P1480" s="26">
        <f t="shared" si="138"/>
        <v>0.15831455533144201</v>
      </c>
      <c r="Q1480" t="str">
        <f t="shared" si="139"/>
        <v>Low</v>
      </c>
      <c r="R1480" t="str">
        <f t="shared" si="140"/>
        <v>Medium</v>
      </c>
      <c r="S1480" s="23">
        <f t="shared" si="141"/>
        <v>2024</v>
      </c>
      <c r="T1480" s="23">
        <f t="shared" si="142"/>
        <v>10</v>
      </c>
      <c r="U1480" t="str">
        <f t="shared" si="143"/>
        <v>Oct-2024</v>
      </c>
    </row>
    <row r="1481" spans="1:21" x14ac:dyDescent="0.3">
      <c r="A1481" t="s">
        <v>3293</v>
      </c>
      <c r="B1481" s="22">
        <v>44780</v>
      </c>
      <c r="C1481" s="22">
        <v>44784</v>
      </c>
      <c r="D1481" s="23" t="s">
        <v>78</v>
      </c>
      <c r="E1481" s="23" t="s">
        <v>1367</v>
      </c>
      <c r="F1481" s="23" t="s">
        <v>52</v>
      </c>
      <c r="G1481" s="23" t="s">
        <v>72</v>
      </c>
      <c r="H1481" s="23" t="s">
        <v>73</v>
      </c>
      <c r="I1481" s="23" t="s">
        <v>118</v>
      </c>
      <c r="J1481" s="23" t="s">
        <v>191</v>
      </c>
      <c r="K1481" s="23" t="s">
        <v>290</v>
      </c>
      <c r="L1481" s="24">
        <v>30031.919999999998</v>
      </c>
      <c r="M1481">
        <v>3</v>
      </c>
      <c r="N1481" s="25">
        <v>0.2</v>
      </c>
      <c r="O1481" s="24">
        <v>4767.8500000000004</v>
      </c>
      <c r="P1481" s="26">
        <f t="shared" si="138"/>
        <v>0.15875941331756346</v>
      </c>
      <c r="Q1481" t="str">
        <f t="shared" si="139"/>
        <v>Low</v>
      </c>
      <c r="R1481" t="str">
        <f t="shared" si="140"/>
        <v>Medium</v>
      </c>
      <c r="S1481" s="23">
        <f t="shared" si="141"/>
        <v>2022</v>
      </c>
      <c r="T1481" s="23">
        <f t="shared" si="142"/>
        <v>8</v>
      </c>
      <c r="U1481" t="str">
        <f t="shared" si="143"/>
        <v>Aug-2022</v>
      </c>
    </row>
    <row r="1482" spans="1:21" x14ac:dyDescent="0.3">
      <c r="A1482" t="s">
        <v>3294</v>
      </c>
      <c r="B1482" s="22">
        <v>44582</v>
      </c>
      <c r="C1482" s="22">
        <v>44585</v>
      </c>
      <c r="D1482" s="23" t="s">
        <v>61</v>
      </c>
      <c r="E1482" s="23" t="s">
        <v>425</v>
      </c>
      <c r="F1482" s="23" t="s">
        <v>52</v>
      </c>
      <c r="G1482" s="23" t="s">
        <v>63</v>
      </c>
      <c r="H1482" s="23" t="s">
        <v>172</v>
      </c>
      <c r="I1482" s="23" t="s">
        <v>96</v>
      </c>
      <c r="J1482" s="23" t="s">
        <v>111</v>
      </c>
      <c r="K1482" s="23" t="s">
        <v>112</v>
      </c>
      <c r="L1482" s="24">
        <v>31431.33</v>
      </c>
      <c r="M1482">
        <v>7</v>
      </c>
      <c r="N1482" s="25">
        <v>0.2</v>
      </c>
      <c r="O1482" s="24">
        <v>4389.5</v>
      </c>
      <c r="P1482" s="26">
        <f t="shared" si="138"/>
        <v>0.1396536513090601</v>
      </c>
      <c r="Q1482" t="str">
        <f t="shared" si="139"/>
        <v>Low</v>
      </c>
      <c r="R1482" t="str">
        <f t="shared" si="140"/>
        <v>Medium</v>
      </c>
      <c r="S1482" s="23">
        <f t="shared" si="141"/>
        <v>2022</v>
      </c>
      <c r="T1482" s="23">
        <f t="shared" si="142"/>
        <v>1</v>
      </c>
      <c r="U1482" t="str">
        <f t="shared" si="143"/>
        <v>Jan-2022</v>
      </c>
    </row>
    <row r="1483" spans="1:21" x14ac:dyDescent="0.3">
      <c r="A1483" t="s">
        <v>3295</v>
      </c>
      <c r="B1483" s="22">
        <v>44599</v>
      </c>
      <c r="C1483" s="22">
        <v>44606</v>
      </c>
      <c r="D1483" s="23" t="s">
        <v>61</v>
      </c>
      <c r="E1483" s="23" t="s">
        <v>2153</v>
      </c>
      <c r="F1483" s="23" t="s">
        <v>71</v>
      </c>
      <c r="G1483" s="23" t="s">
        <v>72</v>
      </c>
      <c r="H1483" s="23" t="s">
        <v>117</v>
      </c>
      <c r="I1483" s="23" t="s">
        <v>83</v>
      </c>
      <c r="J1483" s="23" t="s">
        <v>449</v>
      </c>
      <c r="K1483" s="23" t="s">
        <v>681</v>
      </c>
      <c r="L1483" s="24">
        <v>78141.509999999995</v>
      </c>
      <c r="M1483">
        <v>9</v>
      </c>
      <c r="N1483" s="25">
        <v>0.05</v>
      </c>
      <c r="O1483" s="24">
        <v>13456.22</v>
      </c>
      <c r="P1483" s="26">
        <f t="shared" si="138"/>
        <v>0.17220322463694393</v>
      </c>
      <c r="Q1483" t="str">
        <f t="shared" si="139"/>
        <v>Low</v>
      </c>
      <c r="R1483" t="str">
        <f t="shared" si="140"/>
        <v>Low</v>
      </c>
      <c r="S1483" s="23">
        <f t="shared" si="141"/>
        <v>2022</v>
      </c>
      <c r="T1483" s="23">
        <f t="shared" si="142"/>
        <v>2</v>
      </c>
      <c r="U1483" t="str">
        <f t="shared" si="143"/>
        <v>Feb-2022</v>
      </c>
    </row>
    <row r="1484" spans="1:21" x14ac:dyDescent="0.3">
      <c r="A1484" t="s">
        <v>3296</v>
      </c>
      <c r="B1484" s="22">
        <v>44646</v>
      </c>
      <c r="C1484" s="22">
        <v>44649</v>
      </c>
      <c r="D1484" s="23" t="s">
        <v>102</v>
      </c>
      <c r="E1484" s="23" t="s">
        <v>374</v>
      </c>
      <c r="F1484" s="23" t="s">
        <v>80</v>
      </c>
      <c r="G1484" s="23" t="s">
        <v>53</v>
      </c>
      <c r="H1484" s="23" t="s">
        <v>246</v>
      </c>
      <c r="I1484" s="23" t="s">
        <v>118</v>
      </c>
      <c r="J1484" s="23" t="s">
        <v>191</v>
      </c>
      <c r="K1484" s="23" t="s">
        <v>290</v>
      </c>
      <c r="L1484" s="24">
        <v>38140.26</v>
      </c>
      <c r="M1484">
        <v>6</v>
      </c>
      <c r="N1484" s="25">
        <v>0.05</v>
      </c>
      <c r="O1484" s="24">
        <v>14361.33</v>
      </c>
      <c r="P1484" s="26">
        <f t="shared" si="138"/>
        <v>0.37653990822296435</v>
      </c>
      <c r="Q1484" t="str">
        <f t="shared" si="139"/>
        <v>High</v>
      </c>
      <c r="R1484" t="str">
        <f t="shared" si="140"/>
        <v>Low</v>
      </c>
      <c r="S1484" s="23">
        <f t="shared" si="141"/>
        <v>2022</v>
      </c>
      <c r="T1484" s="23">
        <f t="shared" si="142"/>
        <v>3</v>
      </c>
      <c r="U1484" t="str">
        <f t="shared" si="143"/>
        <v>Mar-2022</v>
      </c>
    </row>
    <row r="1485" spans="1:21" x14ac:dyDescent="0.3">
      <c r="A1485" t="s">
        <v>3297</v>
      </c>
      <c r="B1485" s="22">
        <v>45477</v>
      </c>
      <c r="C1485" s="22">
        <v>45484</v>
      </c>
      <c r="D1485" s="23" t="s">
        <v>78</v>
      </c>
      <c r="E1485" s="23" t="s">
        <v>1075</v>
      </c>
      <c r="F1485" s="23" t="s">
        <v>52</v>
      </c>
      <c r="G1485" s="23" t="s">
        <v>53</v>
      </c>
      <c r="H1485" s="23" t="s">
        <v>54</v>
      </c>
      <c r="I1485" s="23" t="s">
        <v>118</v>
      </c>
      <c r="J1485" s="23" t="s">
        <v>119</v>
      </c>
      <c r="K1485" s="23" t="s">
        <v>270</v>
      </c>
      <c r="L1485" s="24">
        <v>11948.79</v>
      </c>
      <c r="M1485">
        <v>7</v>
      </c>
      <c r="N1485" s="25">
        <v>0.2</v>
      </c>
      <c r="O1485" s="24">
        <v>2973.12</v>
      </c>
      <c r="P1485" s="26">
        <f t="shared" si="138"/>
        <v>0.24882184723306708</v>
      </c>
      <c r="Q1485" t="str">
        <f t="shared" si="139"/>
        <v>Medium</v>
      </c>
      <c r="R1485" t="str">
        <f t="shared" si="140"/>
        <v>Medium</v>
      </c>
      <c r="S1485" s="23">
        <f t="shared" si="141"/>
        <v>2024</v>
      </c>
      <c r="T1485" s="23">
        <f t="shared" si="142"/>
        <v>7</v>
      </c>
      <c r="U1485" t="str">
        <f t="shared" si="143"/>
        <v>Jul-2024</v>
      </c>
    </row>
    <row r="1486" spans="1:21" x14ac:dyDescent="0.3">
      <c r="A1486" t="s">
        <v>3298</v>
      </c>
      <c r="B1486" s="22">
        <v>44978</v>
      </c>
      <c r="C1486" s="22">
        <v>44979</v>
      </c>
      <c r="D1486" s="23" t="s">
        <v>78</v>
      </c>
      <c r="E1486" s="23" t="s">
        <v>513</v>
      </c>
      <c r="F1486" s="23" t="s">
        <v>52</v>
      </c>
      <c r="G1486" s="23" t="s">
        <v>179</v>
      </c>
      <c r="H1486" s="23" t="s">
        <v>236</v>
      </c>
      <c r="I1486" s="23" t="s">
        <v>83</v>
      </c>
      <c r="J1486" s="23" t="s">
        <v>379</v>
      </c>
      <c r="K1486" s="23" t="s">
        <v>380</v>
      </c>
      <c r="L1486" s="24">
        <v>32967.5</v>
      </c>
      <c r="M1486">
        <v>5</v>
      </c>
      <c r="N1486" s="25">
        <v>0.2</v>
      </c>
      <c r="O1486" s="24">
        <v>10208.15</v>
      </c>
      <c r="P1486" s="26">
        <f t="shared" si="138"/>
        <v>0.30964283005990745</v>
      </c>
      <c r="Q1486" t="str">
        <f t="shared" si="139"/>
        <v>High</v>
      </c>
      <c r="R1486" t="str">
        <f t="shared" si="140"/>
        <v>Medium</v>
      </c>
      <c r="S1486" s="23">
        <f t="shared" si="141"/>
        <v>2023</v>
      </c>
      <c r="T1486" s="23">
        <f t="shared" si="142"/>
        <v>2</v>
      </c>
      <c r="U1486" t="str">
        <f t="shared" si="143"/>
        <v>Feb-2023</v>
      </c>
    </row>
    <row r="1487" spans="1:21" x14ac:dyDescent="0.3">
      <c r="A1487" t="s">
        <v>3300</v>
      </c>
      <c r="B1487" s="22">
        <v>45544</v>
      </c>
      <c r="C1487" s="22">
        <v>45550</v>
      </c>
      <c r="D1487" s="23" t="s">
        <v>50</v>
      </c>
      <c r="E1487" s="23" t="s">
        <v>394</v>
      </c>
      <c r="F1487" s="23" t="s">
        <v>71</v>
      </c>
      <c r="G1487" s="23" t="s">
        <v>53</v>
      </c>
      <c r="H1487" s="23" t="s">
        <v>246</v>
      </c>
      <c r="I1487" s="23" t="s">
        <v>55</v>
      </c>
      <c r="J1487" s="23" t="s">
        <v>173</v>
      </c>
      <c r="K1487" s="23" t="s">
        <v>203</v>
      </c>
      <c r="L1487" s="24">
        <v>26121.439999999999</v>
      </c>
      <c r="M1487">
        <v>4</v>
      </c>
      <c r="N1487" s="25">
        <v>0.25</v>
      </c>
      <c r="O1487" s="24">
        <v>7234.62</v>
      </c>
      <c r="P1487" s="26">
        <f t="shared" si="138"/>
        <v>0.27696099449341233</v>
      </c>
      <c r="Q1487" t="str">
        <f t="shared" si="139"/>
        <v>Medium</v>
      </c>
      <c r="R1487" t="str">
        <f t="shared" si="140"/>
        <v>High</v>
      </c>
      <c r="S1487" s="23">
        <f t="shared" si="141"/>
        <v>2024</v>
      </c>
      <c r="T1487" s="23">
        <f t="shared" si="142"/>
        <v>9</v>
      </c>
      <c r="U1487" t="str">
        <f t="shared" si="143"/>
        <v>Sep-2024</v>
      </c>
    </row>
    <row r="1488" spans="1:21" x14ac:dyDescent="0.3">
      <c r="A1488" t="s">
        <v>3302</v>
      </c>
      <c r="B1488" s="22">
        <v>45034</v>
      </c>
      <c r="C1488" s="22">
        <v>45037</v>
      </c>
      <c r="D1488" s="23" t="s">
        <v>78</v>
      </c>
      <c r="E1488" s="23" t="s">
        <v>1292</v>
      </c>
      <c r="F1488" s="23" t="s">
        <v>52</v>
      </c>
      <c r="G1488" s="23" t="s">
        <v>179</v>
      </c>
      <c r="H1488" s="23" t="s">
        <v>180</v>
      </c>
      <c r="I1488" s="23" t="s">
        <v>96</v>
      </c>
      <c r="J1488" s="23" t="s">
        <v>166</v>
      </c>
      <c r="K1488" s="23" t="s">
        <v>337</v>
      </c>
      <c r="L1488" s="24">
        <v>85976.639999999999</v>
      </c>
      <c r="M1488">
        <v>6</v>
      </c>
      <c r="N1488" s="25">
        <v>0.2</v>
      </c>
      <c r="O1488" s="24">
        <v>11995.69</v>
      </c>
      <c r="P1488" s="26">
        <f t="shared" si="138"/>
        <v>0.13952266569151808</v>
      </c>
      <c r="Q1488" t="str">
        <f t="shared" si="139"/>
        <v>Low</v>
      </c>
      <c r="R1488" t="str">
        <f t="shared" si="140"/>
        <v>Medium</v>
      </c>
      <c r="S1488" s="23">
        <f t="shared" si="141"/>
        <v>2023</v>
      </c>
      <c r="T1488" s="23">
        <f t="shared" si="142"/>
        <v>4</v>
      </c>
      <c r="U1488" t="str">
        <f t="shared" si="143"/>
        <v>Apr-2023</v>
      </c>
    </row>
    <row r="1489" spans="1:21" x14ac:dyDescent="0.3">
      <c r="A1489" t="s">
        <v>3303</v>
      </c>
      <c r="B1489" s="22">
        <v>45382</v>
      </c>
      <c r="C1489" s="22">
        <v>45389</v>
      </c>
      <c r="D1489" s="23" t="s">
        <v>78</v>
      </c>
      <c r="E1489" s="23" t="s">
        <v>3304</v>
      </c>
      <c r="F1489" s="23" t="s">
        <v>52</v>
      </c>
      <c r="G1489" s="23" t="s">
        <v>63</v>
      </c>
      <c r="H1489" s="23" t="s">
        <v>172</v>
      </c>
      <c r="I1489" s="23" t="s">
        <v>83</v>
      </c>
      <c r="J1489" s="23" t="s">
        <v>449</v>
      </c>
      <c r="K1489" s="23" t="s">
        <v>450</v>
      </c>
      <c r="L1489" s="24">
        <v>55481.82</v>
      </c>
      <c r="M1489">
        <v>6</v>
      </c>
      <c r="N1489" s="25">
        <v>0.15</v>
      </c>
      <c r="O1489" s="24">
        <v>8580.18</v>
      </c>
      <c r="P1489" s="26">
        <f t="shared" si="138"/>
        <v>0.15464849566939226</v>
      </c>
      <c r="Q1489" t="str">
        <f t="shared" si="139"/>
        <v>Low</v>
      </c>
      <c r="R1489" t="str">
        <f t="shared" si="140"/>
        <v>Medium</v>
      </c>
      <c r="S1489" s="23">
        <f t="shared" si="141"/>
        <v>2024</v>
      </c>
      <c r="T1489" s="23">
        <f t="shared" si="142"/>
        <v>3</v>
      </c>
      <c r="U1489" t="str">
        <f t="shared" si="143"/>
        <v>Mar-2024</v>
      </c>
    </row>
    <row r="1490" spans="1:21" x14ac:dyDescent="0.3">
      <c r="A1490" t="s">
        <v>3305</v>
      </c>
      <c r="B1490" s="22">
        <v>44842</v>
      </c>
      <c r="C1490" s="22">
        <v>44845</v>
      </c>
      <c r="D1490" s="23" t="s">
        <v>102</v>
      </c>
      <c r="E1490" s="23" t="s">
        <v>407</v>
      </c>
      <c r="F1490" s="23" t="s">
        <v>52</v>
      </c>
      <c r="G1490" s="23" t="s">
        <v>81</v>
      </c>
      <c r="H1490" s="23" t="s">
        <v>82</v>
      </c>
      <c r="I1490" s="23" t="s">
        <v>118</v>
      </c>
      <c r="J1490" s="23" t="s">
        <v>303</v>
      </c>
      <c r="K1490" s="23" t="s">
        <v>304</v>
      </c>
      <c r="L1490" s="24">
        <v>33528.699999999997</v>
      </c>
      <c r="M1490">
        <v>5</v>
      </c>
      <c r="N1490" s="25">
        <v>0</v>
      </c>
      <c r="O1490" s="24">
        <v>11243.68</v>
      </c>
      <c r="P1490" s="26">
        <f t="shared" si="138"/>
        <v>0.33534494328739262</v>
      </c>
      <c r="Q1490" t="str">
        <f t="shared" si="139"/>
        <v>High</v>
      </c>
      <c r="R1490" t="str">
        <f t="shared" si="140"/>
        <v>None</v>
      </c>
      <c r="S1490" s="23">
        <f t="shared" si="141"/>
        <v>2022</v>
      </c>
      <c r="T1490" s="23">
        <f t="shared" si="142"/>
        <v>10</v>
      </c>
      <c r="U1490" t="str">
        <f t="shared" si="143"/>
        <v>Oct-2022</v>
      </c>
    </row>
    <row r="1491" spans="1:21" x14ac:dyDescent="0.3">
      <c r="A1491" t="s">
        <v>3306</v>
      </c>
      <c r="B1491" s="22">
        <v>45191</v>
      </c>
      <c r="C1491" s="22">
        <v>45195</v>
      </c>
      <c r="D1491" s="23" t="s">
        <v>102</v>
      </c>
      <c r="E1491" s="23" t="s">
        <v>374</v>
      </c>
      <c r="F1491" s="23" t="s">
        <v>71</v>
      </c>
      <c r="G1491" s="23" t="s">
        <v>72</v>
      </c>
      <c r="H1491" s="23" t="s">
        <v>73</v>
      </c>
      <c r="I1491" s="23" t="s">
        <v>83</v>
      </c>
      <c r="J1491" s="23" t="s">
        <v>379</v>
      </c>
      <c r="K1491" s="23" t="s">
        <v>562</v>
      </c>
      <c r="L1491" s="24">
        <v>4879.68</v>
      </c>
      <c r="M1491">
        <v>3</v>
      </c>
      <c r="N1491" s="25">
        <v>0.05</v>
      </c>
      <c r="O1491" s="24">
        <v>1234.98</v>
      </c>
      <c r="P1491" s="26">
        <f t="shared" si="138"/>
        <v>0.25308626795199685</v>
      </c>
      <c r="Q1491" t="str">
        <f t="shared" si="139"/>
        <v>Medium</v>
      </c>
      <c r="R1491" t="str">
        <f t="shared" si="140"/>
        <v>Low</v>
      </c>
      <c r="S1491" s="23">
        <f t="shared" si="141"/>
        <v>2023</v>
      </c>
      <c r="T1491" s="23">
        <f t="shared" si="142"/>
        <v>9</v>
      </c>
      <c r="U1491" t="str">
        <f t="shared" si="143"/>
        <v>Sep-2023</v>
      </c>
    </row>
    <row r="1492" spans="1:21" x14ac:dyDescent="0.3">
      <c r="A1492" t="s">
        <v>3307</v>
      </c>
      <c r="B1492" s="22">
        <v>45202</v>
      </c>
      <c r="C1492" s="22">
        <v>45203</v>
      </c>
      <c r="D1492" s="23" t="s">
        <v>102</v>
      </c>
      <c r="E1492" s="23" t="s">
        <v>2231</v>
      </c>
      <c r="F1492" s="23" t="s">
        <v>71</v>
      </c>
      <c r="G1492" s="23" t="s">
        <v>72</v>
      </c>
      <c r="H1492" s="23" t="s">
        <v>73</v>
      </c>
      <c r="I1492" s="23" t="s">
        <v>83</v>
      </c>
      <c r="J1492" s="23" t="s">
        <v>449</v>
      </c>
      <c r="K1492" s="23" t="s">
        <v>775</v>
      </c>
      <c r="L1492" s="24">
        <v>10340.799999999999</v>
      </c>
      <c r="M1492">
        <v>10</v>
      </c>
      <c r="N1492" s="25">
        <v>0.25</v>
      </c>
      <c r="O1492" s="24">
        <v>2619.19</v>
      </c>
      <c r="P1492" s="26">
        <f t="shared" si="138"/>
        <v>0.25328697973077519</v>
      </c>
      <c r="Q1492" t="str">
        <f t="shared" si="139"/>
        <v>Medium</v>
      </c>
      <c r="R1492" t="str">
        <f t="shared" si="140"/>
        <v>High</v>
      </c>
      <c r="S1492" s="23">
        <f t="shared" si="141"/>
        <v>2023</v>
      </c>
      <c r="T1492" s="23">
        <f t="shared" si="142"/>
        <v>10</v>
      </c>
      <c r="U1492" t="str">
        <f t="shared" si="143"/>
        <v>Oct-2023</v>
      </c>
    </row>
    <row r="1493" spans="1:21" x14ac:dyDescent="0.3">
      <c r="A1493" t="s">
        <v>3310</v>
      </c>
      <c r="B1493" s="22">
        <v>44823</v>
      </c>
      <c r="C1493" s="22">
        <v>44829</v>
      </c>
      <c r="D1493" s="23" t="s">
        <v>61</v>
      </c>
      <c r="E1493" s="23" t="s">
        <v>475</v>
      </c>
      <c r="F1493" s="23" t="s">
        <v>80</v>
      </c>
      <c r="G1493" s="23" t="s">
        <v>63</v>
      </c>
      <c r="H1493" s="23" t="s">
        <v>172</v>
      </c>
      <c r="I1493" s="23" t="s">
        <v>83</v>
      </c>
      <c r="J1493" s="23" t="s">
        <v>379</v>
      </c>
      <c r="K1493" s="23" t="s">
        <v>562</v>
      </c>
      <c r="L1493" s="24">
        <v>19496.580000000002</v>
      </c>
      <c r="M1493">
        <v>3</v>
      </c>
      <c r="N1493" s="25">
        <v>0.1</v>
      </c>
      <c r="O1493" s="24">
        <v>4667.17</v>
      </c>
      <c r="P1493" s="26">
        <f t="shared" si="138"/>
        <v>0.23938403555905702</v>
      </c>
      <c r="Q1493" t="str">
        <f t="shared" si="139"/>
        <v>Medium</v>
      </c>
      <c r="R1493" t="str">
        <f t="shared" si="140"/>
        <v>Low</v>
      </c>
      <c r="S1493" s="23">
        <f t="shared" si="141"/>
        <v>2022</v>
      </c>
      <c r="T1493" s="23">
        <f t="shared" si="142"/>
        <v>9</v>
      </c>
      <c r="U1493" t="str">
        <f t="shared" si="143"/>
        <v>Sep-2022</v>
      </c>
    </row>
    <row r="1494" spans="1:21" x14ac:dyDescent="0.3">
      <c r="A1494" t="s">
        <v>3312</v>
      </c>
      <c r="B1494" s="22">
        <v>45679</v>
      </c>
      <c r="C1494" s="22">
        <v>45685</v>
      </c>
      <c r="D1494" s="23" t="s">
        <v>61</v>
      </c>
      <c r="E1494" s="23" t="s">
        <v>1929</v>
      </c>
      <c r="F1494" s="23" t="s">
        <v>80</v>
      </c>
      <c r="G1494" s="23" t="s">
        <v>72</v>
      </c>
      <c r="H1494" s="23" t="s">
        <v>73</v>
      </c>
      <c r="I1494" s="23" t="s">
        <v>118</v>
      </c>
      <c r="J1494" s="23" t="s">
        <v>303</v>
      </c>
      <c r="K1494" s="23" t="s">
        <v>304</v>
      </c>
      <c r="L1494" s="24">
        <v>100951.8</v>
      </c>
      <c r="M1494">
        <v>10</v>
      </c>
      <c r="N1494" s="25">
        <v>0.05</v>
      </c>
      <c r="O1494" s="24">
        <v>22027.57</v>
      </c>
      <c r="P1494" s="26">
        <f t="shared" si="138"/>
        <v>0.21819888303130799</v>
      </c>
      <c r="Q1494" t="str">
        <f t="shared" si="139"/>
        <v>Medium</v>
      </c>
      <c r="R1494" t="str">
        <f t="shared" si="140"/>
        <v>Low</v>
      </c>
      <c r="S1494" s="23">
        <f t="shared" si="141"/>
        <v>2025</v>
      </c>
      <c r="T1494" s="23">
        <f t="shared" si="142"/>
        <v>1</v>
      </c>
      <c r="U1494" t="str">
        <f t="shared" si="143"/>
        <v>Jan-2025</v>
      </c>
    </row>
    <row r="1495" spans="1:21" x14ac:dyDescent="0.3">
      <c r="A1495" t="s">
        <v>3314</v>
      </c>
      <c r="B1495" s="22">
        <v>45271</v>
      </c>
      <c r="C1495" s="22">
        <v>45273</v>
      </c>
      <c r="D1495" s="23" t="s">
        <v>78</v>
      </c>
      <c r="E1495" s="23" t="s">
        <v>510</v>
      </c>
      <c r="F1495" s="23" t="s">
        <v>52</v>
      </c>
      <c r="G1495" s="23" t="s">
        <v>179</v>
      </c>
      <c r="H1495" s="23" t="s">
        <v>236</v>
      </c>
      <c r="I1495" s="23" t="s">
        <v>96</v>
      </c>
      <c r="J1495" s="23" t="s">
        <v>97</v>
      </c>
      <c r="K1495" s="23" t="s">
        <v>416</v>
      </c>
      <c r="L1495" s="24">
        <v>13679.34</v>
      </c>
      <c r="M1495">
        <v>2</v>
      </c>
      <c r="N1495" s="25">
        <v>0</v>
      </c>
      <c r="O1495" s="24">
        <v>4322.71</v>
      </c>
      <c r="P1495" s="26">
        <f t="shared" si="138"/>
        <v>0.31600281884944742</v>
      </c>
      <c r="Q1495" t="str">
        <f t="shared" si="139"/>
        <v>High</v>
      </c>
      <c r="R1495" t="str">
        <f t="shared" si="140"/>
        <v>None</v>
      </c>
      <c r="S1495" s="23">
        <f t="shared" si="141"/>
        <v>2023</v>
      </c>
      <c r="T1495" s="23">
        <f t="shared" si="142"/>
        <v>12</v>
      </c>
      <c r="U1495" t="str">
        <f t="shared" si="143"/>
        <v>Dec-2023</v>
      </c>
    </row>
    <row r="1496" spans="1:21" x14ac:dyDescent="0.3">
      <c r="A1496" t="s">
        <v>3316</v>
      </c>
      <c r="B1496" s="22">
        <v>44668</v>
      </c>
      <c r="C1496" s="22">
        <v>44673</v>
      </c>
      <c r="D1496" s="23" t="s">
        <v>50</v>
      </c>
      <c r="E1496" s="23" t="s">
        <v>1574</v>
      </c>
      <c r="F1496" s="23" t="s">
        <v>80</v>
      </c>
      <c r="G1496" s="23" t="s">
        <v>81</v>
      </c>
      <c r="H1496" s="23" t="s">
        <v>95</v>
      </c>
      <c r="I1496" s="23" t="s">
        <v>96</v>
      </c>
      <c r="J1496" s="23" t="s">
        <v>166</v>
      </c>
      <c r="K1496" s="23" t="s">
        <v>337</v>
      </c>
      <c r="L1496" s="24">
        <v>35899.599999999999</v>
      </c>
      <c r="M1496">
        <v>5</v>
      </c>
      <c r="N1496" s="25">
        <v>0.1</v>
      </c>
      <c r="O1496" s="24">
        <v>7765.39</v>
      </c>
      <c r="P1496" s="26">
        <f t="shared" si="138"/>
        <v>0.21630853825669369</v>
      </c>
      <c r="Q1496" t="str">
        <f t="shared" si="139"/>
        <v>Medium</v>
      </c>
      <c r="R1496" t="str">
        <f t="shared" si="140"/>
        <v>Low</v>
      </c>
      <c r="S1496" s="23">
        <f t="shared" si="141"/>
        <v>2022</v>
      </c>
      <c r="T1496" s="23">
        <f t="shared" si="142"/>
        <v>4</v>
      </c>
      <c r="U1496" t="str">
        <f t="shared" si="143"/>
        <v>Apr-2022</v>
      </c>
    </row>
    <row r="1497" spans="1:21" x14ac:dyDescent="0.3">
      <c r="A1497" t="s">
        <v>3317</v>
      </c>
      <c r="B1497" s="22">
        <v>45292</v>
      </c>
      <c r="C1497" s="22">
        <v>45299</v>
      </c>
      <c r="D1497" s="23" t="s">
        <v>61</v>
      </c>
      <c r="E1497" s="23" t="s">
        <v>523</v>
      </c>
      <c r="F1497" s="23" t="s">
        <v>80</v>
      </c>
      <c r="G1497" s="23" t="s">
        <v>72</v>
      </c>
      <c r="H1497" s="23" t="s">
        <v>117</v>
      </c>
      <c r="I1497" s="23" t="s">
        <v>96</v>
      </c>
      <c r="J1497" s="23" t="s">
        <v>111</v>
      </c>
      <c r="K1497" s="23" t="s">
        <v>112</v>
      </c>
      <c r="L1497" s="24">
        <v>46441.5</v>
      </c>
      <c r="M1497">
        <v>10</v>
      </c>
      <c r="N1497" s="25">
        <v>0.2</v>
      </c>
      <c r="O1497" s="24">
        <v>10593.66</v>
      </c>
      <c r="P1497" s="26">
        <f t="shared" si="138"/>
        <v>0.22810761926294371</v>
      </c>
      <c r="Q1497" t="str">
        <f t="shared" si="139"/>
        <v>Medium</v>
      </c>
      <c r="R1497" t="str">
        <f t="shared" si="140"/>
        <v>Medium</v>
      </c>
      <c r="S1497" s="23">
        <f t="shared" si="141"/>
        <v>2024</v>
      </c>
      <c r="T1497" s="23">
        <f t="shared" si="142"/>
        <v>1</v>
      </c>
      <c r="U1497" t="str">
        <f t="shared" si="143"/>
        <v>Jan-2024</v>
      </c>
    </row>
    <row r="1498" spans="1:21" x14ac:dyDescent="0.3">
      <c r="A1498" t="s">
        <v>3318</v>
      </c>
      <c r="B1498" s="22">
        <v>45094</v>
      </c>
      <c r="C1498" s="22">
        <v>45097</v>
      </c>
      <c r="D1498" s="23" t="s">
        <v>61</v>
      </c>
      <c r="E1498" s="23" t="s">
        <v>390</v>
      </c>
      <c r="F1498" s="23" t="s">
        <v>52</v>
      </c>
      <c r="G1498" s="23" t="s">
        <v>63</v>
      </c>
      <c r="H1498" s="23" t="s">
        <v>213</v>
      </c>
      <c r="I1498" s="23" t="s">
        <v>83</v>
      </c>
      <c r="J1498" s="23" t="s">
        <v>156</v>
      </c>
      <c r="K1498" s="23" t="s">
        <v>157</v>
      </c>
      <c r="L1498" s="24">
        <v>30807.360000000001</v>
      </c>
      <c r="M1498">
        <v>9</v>
      </c>
      <c r="N1498" s="25">
        <v>0</v>
      </c>
      <c r="O1498" s="24">
        <v>5592.71</v>
      </c>
      <c r="P1498" s="26">
        <f t="shared" si="138"/>
        <v>0.18153811297040706</v>
      </c>
      <c r="Q1498" t="str">
        <f t="shared" si="139"/>
        <v>Low</v>
      </c>
      <c r="R1498" t="str">
        <f t="shared" si="140"/>
        <v>None</v>
      </c>
      <c r="S1498" s="23">
        <f t="shared" si="141"/>
        <v>2023</v>
      </c>
      <c r="T1498" s="23">
        <f t="shared" si="142"/>
        <v>6</v>
      </c>
      <c r="U1498" t="str">
        <f t="shared" si="143"/>
        <v>Jun-2023</v>
      </c>
    </row>
    <row r="1499" spans="1:21" x14ac:dyDescent="0.3">
      <c r="A1499" t="s">
        <v>3319</v>
      </c>
      <c r="B1499" s="22">
        <v>44702</v>
      </c>
      <c r="C1499" s="22">
        <v>44708</v>
      </c>
      <c r="D1499" s="23" t="s">
        <v>61</v>
      </c>
      <c r="E1499" s="23" t="s">
        <v>1139</v>
      </c>
      <c r="F1499" s="23" t="s">
        <v>80</v>
      </c>
      <c r="G1499" s="23" t="s">
        <v>53</v>
      </c>
      <c r="H1499" s="23" t="s">
        <v>246</v>
      </c>
      <c r="I1499" s="23" t="s">
        <v>55</v>
      </c>
      <c r="J1499" s="23" t="s">
        <v>56</v>
      </c>
      <c r="K1499" s="23" t="s">
        <v>74</v>
      </c>
      <c r="L1499" s="24">
        <v>120297.96</v>
      </c>
      <c r="M1499">
        <v>9</v>
      </c>
      <c r="N1499" s="25">
        <v>0.2</v>
      </c>
      <c r="O1499" s="24">
        <v>36851.660000000003</v>
      </c>
      <c r="P1499" s="26">
        <f t="shared" si="138"/>
        <v>0.3063365330550909</v>
      </c>
      <c r="Q1499" t="str">
        <f t="shared" si="139"/>
        <v>High</v>
      </c>
      <c r="R1499" t="str">
        <f t="shared" si="140"/>
        <v>Medium</v>
      </c>
      <c r="S1499" s="23">
        <f t="shared" si="141"/>
        <v>2022</v>
      </c>
      <c r="T1499" s="23">
        <f t="shared" si="142"/>
        <v>5</v>
      </c>
      <c r="U1499" t="str">
        <f t="shared" si="143"/>
        <v>May-2022</v>
      </c>
    </row>
    <row r="1500" spans="1:21" x14ac:dyDescent="0.3">
      <c r="A1500" t="s">
        <v>3320</v>
      </c>
      <c r="B1500" s="22">
        <v>44918</v>
      </c>
      <c r="C1500" s="22">
        <v>44922</v>
      </c>
      <c r="D1500" s="23" t="s">
        <v>102</v>
      </c>
      <c r="E1500" s="23" t="s">
        <v>1591</v>
      </c>
      <c r="F1500" s="23" t="s">
        <v>71</v>
      </c>
      <c r="G1500" s="23" t="s">
        <v>179</v>
      </c>
      <c r="H1500" s="23" t="s">
        <v>236</v>
      </c>
      <c r="I1500" s="23" t="s">
        <v>83</v>
      </c>
      <c r="J1500" s="23" t="s">
        <v>84</v>
      </c>
      <c r="K1500" s="23" t="s">
        <v>85</v>
      </c>
      <c r="L1500" s="24">
        <v>17320.68</v>
      </c>
      <c r="M1500">
        <v>6</v>
      </c>
      <c r="N1500" s="25">
        <v>0.15</v>
      </c>
      <c r="O1500" s="24">
        <v>3343.83</v>
      </c>
      <c r="P1500" s="26">
        <f t="shared" si="138"/>
        <v>0.19305419879589023</v>
      </c>
      <c r="Q1500" t="str">
        <f t="shared" si="139"/>
        <v>Low</v>
      </c>
      <c r="R1500" t="str">
        <f t="shared" si="140"/>
        <v>Medium</v>
      </c>
      <c r="S1500" s="23">
        <f t="shared" si="141"/>
        <v>2022</v>
      </c>
      <c r="T1500" s="23">
        <f t="shared" si="142"/>
        <v>12</v>
      </c>
      <c r="U1500" t="str">
        <f t="shared" si="143"/>
        <v>Dec-2022</v>
      </c>
    </row>
    <row r="1501" spans="1:21" x14ac:dyDescent="0.3">
      <c r="A1501" t="s">
        <v>3321</v>
      </c>
      <c r="B1501" s="22">
        <v>45398</v>
      </c>
      <c r="C1501" s="22">
        <v>45401</v>
      </c>
      <c r="D1501" s="23" t="s">
        <v>61</v>
      </c>
      <c r="E1501" s="23" t="s">
        <v>1047</v>
      </c>
      <c r="F1501" s="23" t="s">
        <v>71</v>
      </c>
      <c r="G1501" s="23" t="s">
        <v>179</v>
      </c>
      <c r="H1501" s="23" t="s">
        <v>180</v>
      </c>
      <c r="I1501" s="23" t="s">
        <v>55</v>
      </c>
      <c r="J1501" s="23" t="s">
        <v>173</v>
      </c>
      <c r="K1501" s="23" t="s">
        <v>780</v>
      </c>
      <c r="L1501" s="24">
        <v>72423.89</v>
      </c>
      <c r="M1501">
        <v>7</v>
      </c>
      <c r="N1501" s="25">
        <v>0.05</v>
      </c>
      <c r="O1501" s="24">
        <v>22489.24</v>
      </c>
      <c r="P1501" s="26">
        <f t="shared" si="138"/>
        <v>0.31052239806505838</v>
      </c>
      <c r="Q1501" t="str">
        <f t="shared" si="139"/>
        <v>High</v>
      </c>
      <c r="R1501" t="str">
        <f t="shared" si="140"/>
        <v>Low</v>
      </c>
      <c r="S1501" s="23">
        <f t="shared" si="141"/>
        <v>2024</v>
      </c>
      <c r="T1501" s="23">
        <f t="shared" si="142"/>
        <v>4</v>
      </c>
      <c r="U1501" t="str">
        <f t="shared" si="143"/>
        <v>Apr-2024</v>
      </c>
    </row>
    <row r="1502" spans="1:21" x14ac:dyDescent="0.3">
      <c r="A1502" t="s">
        <v>3323</v>
      </c>
      <c r="B1502" s="22">
        <v>45343</v>
      </c>
      <c r="C1502" s="22">
        <v>45347</v>
      </c>
      <c r="D1502" s="23" t="s">
        <v>50</v>
      </c>
      <c r="E1502" s="23" t="s">
        <v>1308</v>
      </c>
      <c r="F1502" s="23" t="s">
        <v>80</v>
      </c>
      <c r="G1502" s="23" t="s">
        <v>63</v>
      </c>
      <c r="H1502" s="23" t="s">
        <v>172</v>
      </c>
      <c r="I1502" s="23" t="s">
        <v>96</v>
      </c>
      <c r="J1502" s="23" t="s">
        <v>111</v>
      </c>
      <c r="K1502" s="23" t="s">
        <v>112</v>
      </c>
      <c r="L1502" s="24">
        <v>13226.08</v>
      </c>
      <c r="M1502">
        <v>4</v>
      </c>
      <c r="N1502" s="25">
        <v>0.15</v>
      </c>
      <c r="O1502" s="24">
        <v>4113.08</v>
      </c>
      <c r="P1502" s="26">
        <f t="shared" si="138"/>
        <v>0.31098254358056204</v>
      </c>
      <c r="Q1502" t="str">
        <f t="shared" si="139"/>
        <v>High</v>
      </c>
      <c r="R1502" t="str">
        <f t="shared" si="140"/>
        <v>Medium</v>
      </c>
      <c r="S1502" s="23">
        <f t="shared" si="141"/>
        <v>2024</v>
      </c>
      <c r="T1502" s="23">
        <f t="shared" si="142"/>
        <v>2</v>
      </c>
      <c r="U1502" t="str">
        <f t="shared" si="143"/>
        <v>Feb-2024</v>
      </c>
    </row>
    <row r="1503" spans="1:21" x14ac:dyDescent="0.3">
      <c r="A1503" t="s">
        <v>3324</v>
      </c>
      <c r="B1503" s="22">
        <v>45800</v>
      </c>
      <c r="C1503" s="22">
        <v>45805</v>
      </c>
      <c r="D1503" s="23" t="s">
        <v>78</v>
      </c>
      <c r="E1503" s="23" t="s">
        <v>2641</v>
      </c>
      <c r="F1503" s="23" t="s">
        <v>71</v>
      </c>
      <c r="G1503" s="23" t="s">
        <v>72</v>
      </c>
      <c r="H1503" s="23" t="s">
        <v>117</v>
      </c>
      <c r="I1503" s="23" t="s">
        <v>55</v>
      </c>
      <c r="J1503" s="23" t="s">
        <v>173</v>
      </c>
      <c r="K1503" s="23" t="s">
        <v>203</v>
      </c>
      <c r="L1503" s="24">
        <v>8077.54</v>
      </c>
      <c r="M1503">
        <v>1</v>
      </c>
      <c r="N1503" s="25">
        <v>0.2</v>
      </c>
      <c r="O1503" s="24">
        <v>2035.08</v>
      </c>
      <c r="P1503" s="26">
        <f t="shared" si="138"/>
        <v>0.25194304206478707</v>
      </c>
      <c r="Q1503" t="str">
        <f t="shared" si="139"/>
        <v>Medium</v>
      </c>
      <c r="R1503" t="str">
        <f t="shared" si="140"/>
        <v>Medium</v>
      </c>
      <c r="S1503" s="23">
        <f t="shared" si="141"/>
        <v>2025</v>
      </c>
      <c r="T1503" s="23">
        <f t="shared" si="142"/>
        <v>5</v>
      </c>
      <c r="U1503" t="str">
        <f t="shared" si="143"/>
        <v>May-2025</v>
      </c>
    </row>
    <row r="1504" spans="1:21" x14ac:dyDescent="0.3">
      <c r="A1504" t="s">
        <v>3326</v>
      </c>
      <c r="B1504" s="22">
        <v>45028</v>
      </c>
      <c r="C1504" s="22">
        <v>45033</v>
      </c>
      <c r="D1504" s="23" t="s">
        <v>50</v>
      </c>
      <c r="E1504" s="23" t="s">
        <v>934</v>
      </c>
      <c r="F1504" s="23" t="s">
        <v>80</v>
      </c>
      <c r="G1504" s="23" t="s">
        <v>72</v>
      </c>
      <c r="H1504" s="23" t="s">
        <v>104</v>
      </c>
      <c r="I1504" s="23" t="s">
        <v>55</v>
      </c>
      <c r="J1504" s="23" t="s">
        <v>173</v>
      </c>
      <c r="K1504" s="23" t="s">
        <v>735</v>
      </c>
      <c r="L1504" s="24">
        <v>40495.86</v>
      </c>
      <c r="M1504">
        <v>9</v>
      </c>
      <c r="N1504" s="25">
        <v>0.1</v>
      </c>
      <c r="O1504" s="24">
        <v>13027.71</v>
      </c>
      <c r="P1504" s="26">
        <f t="shared" si="138"/>
        <v>0.32170473722499038</v>
      </c>
      <c r="Q1504" t="str">
        <f t="shared" si="139"/>
        <v>High</v>
      </c>
      <c r="R1504" t="str">
        <f t="shared" si="140"/>
        <v>Low</v>
      </c>
      <c r="S1504" s="23">
        <f t="shared" si="141"/>
        <v>2023</v>
      </c>
      <c r="T1504" s="23">
        <f t="shared" si="142"/>
        <v>4</v>
      </c>
      <c r="U1504" t="str">
        <f t="shared" si="143"/>
        <v>Apr-2023</v>
      </c>
    </row>
    <row r="1505" spans="1:21" x14ac:dyDescent="0.3">
      <c r="A1505" t="s">
        <v>3327</v>
      </c>
      <c r="B1505" s="22">
        <v>45165</v>
      </c>
      <c r="C1505" s="22">
        <v>45169</v>
      </c>
      <c r="D1505" s="23" t="s">
        <v>78</v>
      </c>
      <c r="E1505" s="23" t="s">
        <v>429</v>
      </c>
      <c r="F1505" s="23" t="s">
        <v>71</v>
      </c>
      <c r="G1505" s="23" t="s">
        <v>179</v>
      </c>
      <c r="H1505" s="23" t="s">
        <v>236</v>
      </c>
      <c r="I1505" s="23" t="s">
        <v>118</v>
      </c>
      <c r="J1505" s="23" t="s">
        <v>119</v>
      </c>
      <c r="K1505" s="23" t="s">
        <v>120</v>
      </c>
      <c r="L1505" s="24">
        <v>123123.69</v>
      </c>
      <c r="M1505">
        <v>9</v>
      </c>
      <c r="N1505" s="25">
        <v>0.1</v>
      </c>
      <c r="O1505" s="24">
        <v>21500.58</v>
      </c>
      <c r="P1505" s="26">
        <f t="shared" si="138"/>
        <v>0.17462585794821453</v>
      </c>
      <c r="Q1505" t="str">
        <f t="shared" si="139"/>
        <v>Low</v>
      </c>
      <c r="R1505" t="str">
        <f t="shared" si="140"/>
        <v>Low</v>
      </c>
      <c r="S1505" s="23">
        <f t="shared" si="141"/>
        <v>2023</v>
      </c>
      <c r="T1505" s="23">
        <f t="shared" si="142"/>
        <v>8</v>
      </c>
      <c r="U1505" t="str">
        <f t="shared" si="143"/>
        <v>Aug-2023</v>
      </c>
    </row>
    <row r="1506" spans="1:21" x14ac:dyDescent="0.3">
      <c r="A1506" t="s">
        <v>3328</v>
      </c>
      <c r="B1506" s="22">
        <v>45566</v>
      </c>
      <c r="C1506" s="22">
        <v>45569</v>
      </c>
      <c r="D1506" s="23" t="s">
        <v>78</v>
      </c>
      <c r="E1506" s="23" t="s">
        <v>1186</v>
      </c>
      <c r="F1506" s="23" t="s">
        <v>80</v>
      </c>
      <c r="G1506" s="23" t="s">
        <v>81</v>
      </c>
      <c r="H1506" s="23" t="s">
        <v>82</v>
      </c>
      <c r="I1506" s="23" t="s">
        <v>83</v>
      </c>
      <c r="J1506" s="23" t="s">
        <v>156</v>
      </c>
      <c r="K1506" s="23" t="s">
        <v>157</v>
      </c>
      <c r="L1506" s="24">
        <v>89830.8</v>
      </c>
      <c r="M1506">
        <v>8</v>
      </c>
      <c r="N1506" s="25">
        <v>0.15</v>
      </c>
      <c r="O1506" s="24">
        <v>16585.939999999999</v>
      </c>
      <c r="P1506" s="26">
        <f t="shared" si="138"/>
        <v>0.18463533665513385</v>
      </c>
      <c r="Q1506" t="str">
        <f t="shared" si="139"/>
        <v>Low</v>
      </c>
      <c r="R1506" t="str">
        <f t="shared" si="140"/>
        <v>Medium</v>
      </c>
      <c r="S1506" s="23">
        <f t="shared" si="141"/>
        <v>2024</v>
      </c>
      <c r="T1506" s="23">
        <f t="shared" si="142"/>
        <v>10</v>
      </c>
      <c r="U1506" t="str">
        <f t="shared" si="143"/>
        <v>Oct-2024</v>
      </c>
    </row>
    <row r="1507" spans="1:21" x14ac:dyDescent="0.3">
      <c r="A1507" t="s">
        <v>3329</v>
      </c>
      <c r="B1507" s="22">
        <v>45809</v>
      </c>
      <c r="C1507" s="22">
        <v>45815</v>
      </c>
      <c r="D1507" s="23" t="s">
        <v>50</v>
      </c>
      <c r="E1507" s="23" t="s">
        <v>676</v>
      </c>
      <c r="F1507" s="23" t="s">
        <v>80</v>
      </c>
      <c r="G1507" s="23" t="s">
        <v>179</v>
      </c>
      <c r="H1507" s="23" t="s">
        <v>180</v>
      </c>
      <c r="I1507" s="23" t="s">
        <v>96</v>
      </c>
      <c r="J1507" s="23" t="s">
        <v>111</v>
      </c>
      <c r="K1507" s="23" t="s">
        <v>112</v>
      </c>
      <c r="L1507" s="24">
        <v>13908.21</v>
      </c>
      <c r="M1507">
        <v>1</v>
      </c>
      <c r="N1507" s="25">
        <v>0.2</v>
      </c>
      <c r="O1507" s="24">
        <v>2978.8</v>
      </c>
      <c r="P1507" s="26">
        <f t="shared" si="138"/>
        <v>0.21417565596147889</v>
      </c>
      <c r="Q1507" t="str">
        <f t="shared" si="139"/>
        <v>Medium</v>
      </c>
      <c r="R1507" t="str">
        <f t="shared" si="140"/>
        <v>Medium</v>
      </c>
      <c r="S1507" s="23">
        <f t="shared" si="141"/>
        <v>2025</v>
      </c>
      <c r="T1507" s="23">
        <f t="shared" si="142"/>
        <v>6</v>
      </c>
      <c r="U1507" t="str">
        <f t="shared" si="143"/>
        <v>Jun-2025</v>
      </c>
    </row>
    <row r="1508" spans="1:21" x14ac:dyDescent="0.3">
      <c r="A1508" t="s">
        <v>3330</v>
      </c>
      <c r="B1508" s="22">
        <v>45099</v>
      </c>
      <c r="C1508" s="22">
        <v>45102</v>
      </c>
      <c r="D1508" s="23" t="s">
        <v>50</v>
      </c>
      <c r="E1508" s="23" t="s">
        <v>621</v>
      </c>
      <c r="F1508" s="23" t="s">
        <v>71</v>
      </c>
      <c r="G1508" s="23" t="s">
        <v>63</v>
      </c>
      <c r="H1508" s="23" t="s">
        <v>172</v>
      </c>
      <c r="I1508" s="23" t="s">
        <v>96</v>
      </c>
      <c r="J1508" s="23" t="s">
        <v>111</v>
      </c>
      <c r="K1508" s="23" t="s">
        <v>328</v>
      </c>
      <c r="L1508" s="24">
        <v>32839.71</v>
      </c>
      <c r="M1508">
        <v>3</v>
      </c>
      <c r="N1508" s="25">
        <v>0.25</v>
      </c>
      <c r="O1508" s="24">
        <v>9669.1299999999992</v>
      </c>
      <c r="P1508" s="26">
        <f t="shared" si="138"/>
        <v>0.29443408605008997</v>
      </c>
      <c r="Q1508" t="str">
        <f t="shared" si="139"/>
        <v>Medium</v>
      </c>
      <c r="R1508" t="str">
        <f t="shared" si="140"/>
        <v>High</v>
      </c>
      <c r="S1508" s="23">
        <f t="shared" si="141"/>
        <v>2023</v>
      </c>
      <c r="T1508" s="23">
        <f t="shared" si="142"/>
        <v>6</v>
      </c>
      <c r="U1508" t="str">
        <f t="shared" si="143"/>
        <v>Jun-2023</v>
      </c>
    </row>
    <row r="1509" spans="1:21" x14ac:dyDescent="0.3">
      <c r="A1509" t="s">
        <v>3332</v>
      </c>
      <c r="B1509" s="22">
        <v>45643</v>
      </c>
      <c r="C1509" s="22">
        <v>45648</v>
      </c>
      <c r="D1509" s="23" t="s">
        <v>78</v>
      </c>
      <c r="E1509" s="23" t="s">
        <v>1403</v>
      </c>
      <c r="F1509" s="23" t="s">
        <v>52</v>
      </c>
      <c r="G1509" s="23" t="s">
        <v>81</v>
      </c>
      <c r="H1509" s="23" t="s">
        <v>284</v>
      </c>
      <c r="I1509" s="23" t="s">
        <v>96</v>
      </c>
      <c r="J1509" s="23" t="s">
        <v>111</v>
      </c>
      <c r="K1509" s="23" t="s">
        <v>112</v>
      </c>
      <c r="L1509" s="24">
        <v>52387.68</v>
      </c>
      <c r="M1509">
        <v>6</v>
      </c>
      <c r="N1509" s="25">
        <v>0</v>
      </c>
      <c r="O1509" s="24">
        <v>11291.01</v>
      </c>
      <c r="P1509" s="26">
        <f t="shared" si="138"/>
        <v>0.21552796382660963</v>
      </c>
      <c r="Q1509" t="str">
        <f t="shared" si="139"/>
        <v>Medium</v>
      </c>
      <c r="R1509" t="str">
        <f t="shared" si="140"/>
        <v>None</v>
      </c>
      <c r="S1509" s="23">
        <f t="shared" si="141"/>
        <v>2024</v>
      </c>
      <c r="T1509" s="23">
        <f t="shared" si="142"/>
        <v>12</v>
      </c>
      <c r="U1509" t="str">
        <f t="shared" si="143"/>
        <v>Dec-2024</v>
      </c>
    </row>
    <row r="1510" spans="1:21" x14ac:dyDescent="0.3">
      <c r="A1510" t="s">
        <v>3333</v>
      </c>
      <c r="B1510" s="22">
        <v>45826</v>
      </c>
      <c r="C1510" s="22">
        <v>45832</v>
      </c>
      <c r="D1510" s="23" t="s">
        <v>61</v>
      </c>
      <c r="E1510" s="23" t="s">
        <v>1731</v>
      </c>
      <c r="F1510" s="23" t="s">
        <v>71</v>
      </c>
      <c r="G1510" s="23" t="s">
        <v>179</v>
      </c>
      <c r="H1510" s="23" t="s">
        <v>180</v>
      </c>
      <c r="I1510" s="23" t="s">
        <v>118</v>
      </c>
      <c r="J1510" s="23" t="s">
        <v>230</v>
      </c>
      <c r="K1510" s="23" t="s">
        <v>356</v>
      </c>
      <c r="L1510" s="24">
        <v>116544.24</v>
      </c>
      <c r="M1510">
        <v>9</v>
      </c>
      <c r="N1510" s="25">
        <v>0.15</v>
      </c>
      <c r="O1510" s="24">
        <v>25132.15</v>
      </c>
      <c r="P1510" s="26">
        <f t="shared" si="138"/>
        <v>0.21564471997929713</v>
      </c>
      <c r="Q1510" t="str">
        <f t="shared" si="139"/>
        <v>Medium</v>
      </c>
      <c r="R1510" t="str">
        <f t="shared" si="140"/>
        <v>Medium</v>
      </c>
      <c r="S1510" s="23">
        <f t="shared" si="141"/>
        <v>2025</v>
      </c>
      <c r="T1510" s="23">
        <f t="shared" si="142"/>
        <v>6</v>
      </c>
      <c r="U1510" t="str">
        <f t="shared" si="143"/>
        <v>Jun-2025</v>
      </c>
    </row>
    <row r="1511" spans="1:21" x14ac:dyDescent="0.3">
      <c r="A1511" t="s">
        <v>3334</v>
      </c>
      <c r="B1511" s="22">
        <v>45014</v>
      </c>
      <c r="C1511" s="22">
        <v>45021</v>
      </c>
      <c r="D1511" s="23" t="s">
        <v>78</v>
      </c>
      <c r="E1511" s="23" t="s">
        <v>229</v>
      </c>
      <c r="F1511" s="23" t="s">
        <v>80</v>
      </c>
      <c r="G1511" s="23" t="s">
        <v>179</v>
      </c>
      <c r="H1511" s="23" t="s">
        <v>180</v>
      </c>
      <c r="I1511" s="23" t="s">
        <v>96</v>
      </c>
      <c r="J1511" s="23" t="s">
        <v>111</v>
      </c>
      <c r="K1511" s="23" t="s">
        <v>225</v>
      </c>
      <c r="L1511" s="24">
        <v>18530.099999999999</v>
      </c>
      <c r="M1511">
        <v>6</v>
      </c>
      <c r="N1511" s="25">
        <v>0.25</v>
      </c>
      <c r="O1511" s="24">
        <v>4188.16</v>
      </c>
      <c r="P1511" s="26">
        <f t="shared" si="138"/>
        <v>0.226019287537574</v>
      </c>
      <c r="Q1511" t="str">
        <f t="shared" si="139"/>
        <v>Medium</v>
      </c>
      <c r="R1511" t="str">
        <f t="shared" si="140"/>
        <v>High</v>
      </c>
      <c r="S1511" s="23">
        <f t="shared" si="141"/>
        <v>2023</v>
      </c>
      <c r="T1511" s="23">
        <f t="shared" si="142"/>
        <v>3</v>
      </c>
      <c r="U1511" t="str">
        <f t="shared" si="143"/>
        <v>Mar-2023</v>
      </c>
    </row>
    <row r="1512" spans="1:21" x14ac:dyDescent="0.3">
      <c r="A1512" t="s">
        <v>3335</v>
      </c>
      <c r="B1512" s="22">
        <v>44810</v>
      </c>
      <c r="C1512" s="22">
        <v>44811</v>
      </c>
      <c r="D1512" s="23" t="s">
        <v>61</v>
      </c>
      <c r="E1512" s="23" t="s">
        <v>2811</v>
      </c>
      <c r="F1512" s="23" t="s">
        <v>52</v>
      </c>
      <c r="G1512" s="23" t="s">
        <v>53</v>
      </c>
      <c r="H1512" s="23" t="s">
        <v>110</v>
      </c>
      <c r="I1512" s="23" t="s">
        <v>96</v>
      </c>
      <c r="J1512" s="23" t="s">
        <v>97</v>
      </c>
      <c r="K1512" s="23" t="s">
        <v>98</v>
      </c>
      <c r="L1512" s="24">
        <v>32241.06</v>
      </c>
      <c r="M1512">
        <v>6</v>
      </c>
      <c r="N1512" s="25">
        <v>0.05</v>
      </c>
      <c r="O1512" s="24">
        <v>6711.53</v>
      </c>
      <c r="P1512" s="26">
        <f t="shared" si="138"/>
        <v>0.20816716323842949</v>
      </c>
      <c r="Q1512" t="str">
        <f t="shared" si="139"/>
        <v>Medium</v>
      </c>
      <c r="R1512" t="str">
        <f t="shared" si="140"/>
        <v>Low</v>
      </c>
      <c r="S1512" s="23">
        <f t="shared" si="141"/>
        <v>2022</v>
      </c>
      <c r="T1512" s="23">
        <f t="shared" si="142"/>
        <v>9</v>
      </c>
      <c r="U1512" t="str">
        <f t="shared" si="143"/>
        <v>Sep-2022</v>
      </c>
    </row>
    <row r="1513" spans="1:21" x14ac:dyDescent="0.3">
      <c r="A1513" t="s">
        <v>3336</v>
      </c>
      <c r="B1513" s="22">
        <v>44648</v>
      </c>
      <c r="C1513" s="22">
        <v>44653</v>
      </c>
      <c r="D1513" s="23" t="s">
        <v>50</v>
      </c>
      <c r="E1513" s="23" t="s">
        <v>2201</v>
      </c>
      <c r="F1513" s="23" t="s">
        <v>80</v>
      </c>
      <c r="G1513" s="23" t="s">
        <v>81</v>
      </c>
      <c r="H1513" s="23" t="s">
        <v>82</v>
      </c>
      <c r="I1513" s="23" t="s">
        <v>55</v>
      </c>
      <c r="J1513" s="23" t="s">
        <v>141</v>
      </c>
      <c r="K1513" s="23" t="s">
        <v>978</v>
      </c>
      <c r="L1513" s="24">
        <v>13213.93</v>
      </c>
      <c r="M1513">
        <v>1</v>
      </c>
      <c r="N1513" s="25">
        <v>0.1</v>
      </c>
      <c r="O1513" s="24">
        <v>4126.18</v>
      </c>
      <c r="P1513" s="26">
        <f t="shared" si="138"/>
        <v>0.3122598651574513</v>
      </c>
      <c r="Q1513" t="str">
        <f t="shared" si="139"/>
        <v>High</v>
      </c>
      <c r="R1513" t="str">
        <f t="shared" si="140"/>
        <v>Low</v>
      </c>
      <c r="S1513" s="23">
        <f t="shared" si="141"/>
        <v>2022</v>
      </c>
      <c r="T1513" s="23">
        <f t="shared" si="142"/>
        <v>3</v>
      </c>
      <c r="U1513" t="str">
        <f t="shared" si="143"/>
        <v>Mar-2022</v>
      </c>
    </row>
    <row r="1514" spans="1:21" x14ac:dyDescent="0.3">
      <c r="A1514" t="s">
        <v>3337</v>
      </c>
      <c r="B1514" s="22">
        <v>45506</v>
      </c>
      <c r="C1514" s="22">
        <v>45508</v>
      </c>
      <c r="D1514" s="23" t="s">
        <v>102</v>
      </c>
      <c r="E1514" s="23" t="s">
        <v>229</v>
      </c>
      <c r="F1514" s="23" t="s">
        <v>80</v>
      </c>
      <c r="G1514" s="23" t="s">
        <v>179</v>
      </c>
      <c r="H1514" s="23" t="s">
        <v>236</v>
      </c>
      <c r="I1514" s="23" t="s">
        <v>83</v>
      </c>
      <c r="J1514" s="23" t="s">
        <v>379</v>
      </c>
      <c r="K1514" s="23" t="s">
        <v>562</v>
      </c>
      <c r="L1514" s="24">
        <v>41226.57</v>
      </c>
      <c r="M1514">
        <v>3</v>
      </c>
      <c r="N1514" s="25">
        <v>0</v>
      </c>
      <c r="O1514" s="24">
        <v>14253.75</v>
      </c>
      <c r="P1514" s="26">
        <f t="shared" si="138"/>
        <v>0.34574183590825042</v>
      </c>
      <c r="Q1514" t="str">
        <f t="shared" si="139"/>
        <v>High</v>
      </c>
      <c r="R1514" t="str">
        <f t="shared" si="140"/>
        <v>None</v>
      </c>
      <c r="S1514" s="23">
        <f t="shared" si="141"/>
        <v>2024</v>
      </c>
      <c r="T1514" s="23">
        <f t="shared" si="142"/>
        <v>8</v>
      </c>
      <c r="U1514" t="str">
        <f t="shared" si="143"/>
        <v>Aug-2024</v>
      </c>
    </row>
    <row r="1515" spans="1:21" x14ac:dyDescent="0.3">
      <c r="A1515" t="s">
        <v>3338</v>
      </c>
      <c r="B1515" s="22">
        <v>45276</v>
      </c>
      <c r="C1515" s="22">
        <v>45281</v>
      </c>
      <c r="D1515" s="23" t="s">
        <v>102</v>
      </c>
      <c r="E1515" s="23" t="s">
        <v>688</v>
      </c>
      <c r="F1515" s="23" t="s">
        <v>52</v>
      </c>
      <c r="G1515" s="23" t="s">
        <v>72</v>
      </c>
      <c r="H1515" s="23" t="s">
        <v>104</v>
      </c>
      <c r="I1515" s="23" t="s">
        <v>55</v>
      </c>
      <c r="J1515" s="23" t="s">
        <v>173</v>
      </c>
      <c r="K1515" s="23" t="s">
        <v>780</v>
      </c>
      <c r="L1515" s="24">
        <v>44658.09</v>
      </c>
      <c r="M1515">
        <v>9</v>
      </c>
      <c r="N1515" s="25">
        <v>0.15</v>
      </c>
      <c r="O1515" s="24">
        <v>14326.37</v>
      </c>
      <c r="P1515" s="26">
        <f t="shared" si="138"/>
        <v>0.32080122548904355</v>
      </c>
      <c r="Q1515" t="str">
        <f t="shared" si="139"/>
        <v>High</v>
      </c>
      <c r="R1515" t="str">
        <f t="shared" si="140"/>
        <v>Medium</v>
      </c>
      <c r="S1515" s="23">
        <f t="shared" si="141"/>
        <v>2023</v>
      </c>
      <c r="T1515" s="23">
        <f t="shared" si="142"/>
        <v>12</v>
      </c>
      <c r="U1515" t="str">
        <f t="shared" si="143"/>
        <v>Dec-2023</v>
      </c>
    </row>
    <row r="1516" spans="1:21" x14ac:dyDescent="0.3">
      <c r="A1516" t="s">
        <v>3340</v>
      </c>
      <c r="B1516" s="22">
        <v>45858</v>
      </c>
      <c r="C1516" s="22">
        <v>45861</v>
      </c>
      <c r="D1516" s="23" t="s">
        <v>102</v>
      </c>
      <c r="E1516" s="23" t="s">
        <v>146</v>
      </c>
      <c r="F1516" s="23" t="s">
        <v>80</v>
      </c>
      <c r="G1516" s="23" t="s">
        <v>72</v>
      </c>
      <c r="H1516" s="23" t="s">
        <v>346</v>
      </c>
      <c r="I1516" s="23" t="s">
        <v>96</v>
      </c>
      <c r="J1516" s="23" t="s">
        <v>135</v>
      </c>
      <c r="K1516" s="23" t="s">
        <v>136</v>
      </c>
      <c r="L1516" s="24">
        <v>68863.039999999994</v>
      </c>
      <c r="M1516">
        <v>8</v>
      </c>
      <c r="N1516" s="25">
        <v>0.1</v>
      </c>
      <c r="O1516" s="24">
        <v>19418.59</v>
      </c>
      <c r="P1516" s="26">
        <f t="shared" si="138"/>
        <v>0.28198856745214851</v>
      </c>
      <c r="Q1516" t="str">
        <f t="shared" si="139"/>
        <v>Medium</v>
      </c>
      <c r="R1516" t="str">
        <f t="shared" si="140"/>
        <v>Low</v>
      </c>
      <c r="S1516" s="23">
        <f t="shared" si="141"/>
        <v>2025</v>
      </c>
      <c r="T1516" s="23">
        <f t="shared" si="142"/>
        <v>7</v>
      </c>
      <c r="U1516" t="str">
        <f t="shared" si="143"/>
        <v>Jul-2025</v>
      </c>
    </row>
    <row r="1517" spans="1:21" x14ac:dyDescent="0.3">
      <c r="A1517" t="s">
        <v>3341</v>
      </c>
      <c r="B1517" s="22">
        <v>44798</v>
      </c>
      <c r="C1517" s="22">
        <v>44799</v>
      </c>
      <c r="D1517" s="23" t="s">
        <v>102</v>
      </c>
      <c r="E1517" s="23" t="s">
        <v>2065</v>
      </c>
      <c r="F1517" s="23" t="s">
        <v>71</v>
      </c>
      <c r="G1517" s="23" t="s">
        <v>179</v>
      </c>
      <c r="H1517" s="23" t="s">
        <v>180</v>
      </c>
      <c r="I1517" s="23" t="s">
        <v>83</v>
      </c>
      <c r="J1517" s="23" t="s">
        <v>156</v>
      </c>
      <c r="K1517" s="23" t="s">
        <v>285</v>
      </c>
      <c r="L1517" s="24">
        <v>23114.560000000001</v>
      </c>
      <c r="M1517">
        <v>8</v>
      </c>
      <c r="N1517" s="25">
        <v>0</v>
      </c>
      <c r="O1517" s="24">
        <v>4303.58</v>
      </c>
      <c r="P1517" s="26">
        <f t="shared" si="138"/>
        <v>0.18618481165118433</v>
      </c>
      <c r="Q1517" t="str">
        <f t="shared" si="139"/>
        <v>Low</v>
      </c>
      <c r="R1517" t="str">
        <f t="shared" si="140"/>
        <v>None</v>
      </c>
      <c r="S1517" s="23">
        <f t="shared" si="141"/>
        <v>2022</v>
      </c>
      <c r="T1517" s="23">
        <f t="shared" si="142"/>
        <v>8</v>
      </c>
      <c r="U1517" t="str">
        <f t="shared" si="143"/>
        <v>Aug-2022</v>
      </c>
    </row>
    <row r="1518" spans="1:21" x14ac:dyDescent="0.3">
      <c r="A1518" t="s">
        <v>3342</v>
      </c>
      <c r="B1518" s="22">
        <v>45677</v>
      </c>
      <c r="C1518" s="22">
        <v>45682</v>
      </c>
      <c r="D1518" s="23" t="s">
        <v>102</v>
      </c>
      <c r="E1518" s="23" t="s">
        <v>2641</v>
      </c>
      <c r="F1518" s="23" t="s">
        <v>52</v>
      </c>
      <c r="G1518" s="23" t="s">
        <v>72</v>
      </c>
      <c r="H1518" s="23" t="s">
        <v>104</v>
      </c>
      <c r="I1518" s="23" t="s">
        <v>118</v>
      </c>
      <c r="J1518" s="23" t="s">
        <v>303</v>
      </c>
      <c r="K1518" s="23" t="s">
        <v>421</v>
      </c>
      <c r="L1518" s="24">
        <v>11580.24</v>
      </c>
      <c r="M1518">
        <v>2</v>
      </c>
      <c r="N1518" s="25">
        <v>0.1</v>
      </c>
      <c r="O1518" s="24">
        <v>3500.76</v>
      </c>
      <c r="P1518" s="26">
        <f t="shared" si="138"/>
        <v>0.30230461544838449</v>
      </c>
      <c r="Q1518" t="str">
        <f t="shared" si="139"/>
        <v>High</v>
      </c>
      <c r="R1518" t="str">
        <f t="shared" si="140"/>
        <v>Low</v>
      </c>
      <c r="S1518" s="23">
        <f t="shared" si="141"/>
        <v>2025</v>
      </c>
      <c r="T1518" s="23">
        <f t="shared" si="142"/>
        <v>1</v>
      </c>
      <c r="U1518" t="str">
        <f t="shared" si="143"/>
        <v>Jan-2025</v>
      </c>
    </row>
    <row r="1519" spans="1:21" x14ac:dyDescent="0.3">
      <c r="A1519" t="s">
        <v>3343</v>
      </c>
      <c r="B1519" s="22">
        <v>46005</v>
      </c>
      <c r="C1519" s="22">
        <v>46011</v>
      </c>
      <c r="D1519" s="23" t="s">
        <v>102</v>
      </c>
      <c r="E1519" s="23" t="s">
        <v>109</v>
      </c>
      <c r="F1519" s="23" t="s">
        <v>52</v>
      </c>
      <c r="G1519" s="23" t="s">
        <v>179</v>
      </c>
      <c r="H1519" s="23" t="s">
        <v>236</v>
      </c>
      <c r="I1519" s="23" t="s">
        <v>118</v>
      </c>
      <c r="J1519" s="23" t="s">
        <v>303</v>
      </c>
      <c r="K1519" s="23" t="s">
        <v>491</v>
      </c>
      <c r="L1519" s="24">
        <v>117976.05</v>
      </c>
      <c r="M1519">
        <v>9</v>
      </c>
      <c r="N1519" s="25">
        <v>0.25</v>
      </c>
      <c r="O1519" s="24">
        <v>15063.05</v>
      </c>
      <c r="P1519" s="26">
        <f t="shared" si="138"/>
        <v>0.12767888058635629</v>
      </c>
      <c r="Q1519" t="str">
        <f t="shared" si="139"/>
        <v>Low</v>
      </c>
      <c r="R1519" t="str">
        <f t="shared" si="140"/>
        <v>High</v>
      </c>
      <c r="S1519" s="23">
        <f t="shared" si="141"/>
        <v>2025</v>
      </c>
      <c r="T1519" s="23">
        <f t="shared" si="142"/>
        <v>12</v>
      </c>
      <c r="U1519" t="str">
        <f t="shared" si="143"/>
        <v>Dec-2025</v>
      </c>
    </row>
    <row r="1520" spans="1:21" x14ac:dyDescent="0.3">
      <c r="A1520" t="s">
        <v>3345</v>
      </c>
      <c r="B1520" s="22">
        <v>45400</v>
      </c>
      <c r="C1520" s="22">
        <v>45407</v>
      </c>
      <c r="D1520" s="23" t="s">
        <v>78</v>
      </c>
      <c r="E1520" s="23" t="s">
        <v>746</v>
      </c>
      <c r="F1520" s="23" t="s">
        <v>52</v>
      </c>
      <c r="G1520" s="23" t="s">
        <v>81</v>
      </c>
      <c r="H1520" s="23" t="s">
        <v>284</v>
      </c>
      <c r="I1520" s="23" t="s">
        <v>55</v>
      </c>
      <c r="J1520" s="23" t="s">
        <v>65</v>
      </c>
      <c r="K1520" s="23" t="s">
        <v>66</v>
      </c>
      <c r="L1520" s="24">
        <v>1289.72</v>
      </c>
      <c r="M1520">
        <v>4</v>
      </c>
      <c r="N1520" s="25">
        <v>0.05</v>
      </c>
      <c r="O1520" s="24">
        <v>341.04</v>
      </c>
      <c r="P1520" s="26">
        <f t="shared" si="138"/>
        <v>0.26442948857116272</v>
      </c>
      <c r="Q1520" t="str">
        <f t="shared" si="139"/>
        <v>Medium</v>
      </c>
      <c r="R1520" t="str">
        <f t="shared" si="140"/>
        <v>Low</v>
      </c>
      <c r="S1520" s="23">
        <f t="shared" si="141"/>
        <v>2024</v>
      </c>
      <c r="T1520" s="23">
        <f t="shared" si="142"/>
        <v>4</v>
      </c>
      <c r="U1520" t="str">
        <f t="shared" si="143"/>
        <v>Apr-2024</v>
      </c>
    </row>
    <row r="1521" spans="1:21" x14ac:dyDescent="0.3">
      <c r="A1521" t="s">
        <v>3346</v>
      </c>
      <c r="B1521" s="22">
        <v>44989</v>
      </c>
      <c r="C1521" s="22">
        <v>44993</v>
      </c>
      <c r="D1521" s="23" t="s">
        <v>61</v>
      </c>
      <c r="E1521" s="23" t="s">
        <v>124</v>
      </c>
      <c r="F1521" s="23" t="s">
        <v>71</v>
      </c>
      <c r="G1521" s="23" t="s">
        <v>72</v>
      </c>
      <c r="H1521" s="23" t="s">
        <v>73</v>
      </c>
      <c r="I1521" s="23" t="s">
        <v>96</v>
      </c>
      <c r="J1521" s="23" t="s">
        <v>111</v>
      </c>
      <c r="K1521" s="23" t="s">
        <v>225</v>
      </c>
      <c r="L1521" s="24">
        <v>36027.699999999997</v>
      </c>
      <c r="M1521">
        <v>10</v>
      </c>
      <c r="N1521" s="25">
        <v>0.1</v>
      </c>
      <c r="O1521" s="24">
        <v>6531.62</v>
      </c>
      <c r="P1521" s="26">
        <f t="shared" si="138"/>
        <v>0.1812943929254435</v>
      </c>
      <c r="Q1521" t="str">
        <f t="shared" si="139"/>
        <v>Low</v>
      </c>
      <c r="R1521" t="str">
        <f t="shared" si="140"/>
        <v>Low</v>
      </c>
      <c r="S1521" s="23">
        <f t="shared" si="141"/>
        <v>2023</v>
      </c>
      <c r="T1521" s="23">
        <f t="shared" si="142"/>
        <v>3</v>
      </c>
      <c r="U1521" t="str">
        <f t="shared" si="143"/>
        <v>Mar-2023</v>
      </c>
    </row>
    <row r="1522" spans="1:21" x14ac:dyDescent="0.3">
      <c r="A1522" t="s">
        <v>3347</v>
      </c>
      <c r="B1522" s="22">
        <v>44606</v>
      </c>
      <c r="C1522" s="22">
        <v>44611</v>
      </c>
      <c r="D1522" s="23" t="s">
        <v>102</v>
      </c>
      <c r="E1522" s="23" t="s">
        <v>625</v>
      </c>
      <c r="F1522" s="23" t="s">
        <v>71</v>
      </c>
      <c r="G1522" s="23" t="s">
        <v>63</v>
      </c>
      <c r="H1522" s="23" t="s">
        <v>202</v>
      </c>
      <c r="I1522" s="23" t="s">
        <v>118</v>
      </c>
      <c r="J1522" s="23" t="s">
        <v>191</v>
      </c>
      <c r="K1522" s="23" t="s">
        <v>290</v>
      </c>
      <c r="L1522" s="24">
        <v>8287.11</v>
      </c>
      <c r="M1522">
        <v>3</v>
      </c>
      <c r="N1522" s="25">
        <v>0.2</v>
      </c>
      <c r="O1522" s="24">
        <v>1386.38</v>
      </c>
      <c r="P1522" s="26">
        <f t="shared" si="138"/>
        <v>0.16729354382891021</v>
      </c>
      <c r="Q1522" t="str">
        <f t="shared" si="139"/>
        <v>Low</v>
      </c>
      <c r="R1522" t="str">
        <f t="shared" si="140"/>
        <v>Medium</v>
      </c>
      <c r="S1522" s="23">
        <f t="shared" si="141"/>
        <v>2022</v>
      </c>
      <c r="T1522" s="23">
        <f t="shared" si="142"/>
        <v>2</v>
      </c>
      <c r="U1522" t="str">
        <f t="shared" si="143"/>
        <v>Feb-2022</v>
      </c>
    </row>
    <row r="1523" spans="1:21" x14ac:dyDescent="0.3">
      <c r="A1523" t="s">
        <v>3348</v>
      </c>
      <c r="B1523" s="22">
        <v>45131</v>
      </c>
      <c r="C1523" s="22">
        <v>45136</v>
      </c>
      <c r="D1523" s="23" t="s">
        <v>102</v>
      </c>
      <c r="E1523" s="23" t="s">
        <v>703</v>
      </c>
      <c r="F1523" s="23" t="s">
        <v>71</v>
      </c>
      <c r="G1523" s="23" t="s">
        <v>81</v>
      </c>
      <c r="H1523" s="23" t="s">
        <v>284</v>
      </c>
      <c r="I1523" s="23" t="s">
        <v>118</v>
      </c>
      <c r="J1523" s="23" t="s">
        <v>119</v>
      </c>
      <c r="K1523" s="23" t="s">
        <v>120</v>
      </c>
      <c r="L1523" s="24">
        <v>16197.04</v>
      </c>
      <c r="M1523">
        <v>8</v>
      </c>
      <c r="N1523" s="25">
        <v>0.1</v>
      </c>
      <c r="O1523" s="24">
        <v>2593.8000000000002</v>
      </c>
      <c r="P1523" s="26">
        <f t="shared" si="138"/>
        <v>0.16014037132710668</v>
      </c>
      <c r="Q1523" t="str">
        <f t="shared" si="139"/>
        <v>Low</v>
      </c>
      <c r="R1523" t="str">
        <f t="shared" si="140"/>
        <v>Low</v>
      </c>
      <c r="S1523" s="23">
        <f t="shared" si="141"/>
        <v>2023</v>
      </c>
      <c r="T1523" s="23">
        <f t="shared" si="142"/>
        <v>7</v>
      </c>
      <c r="U1523" t="str">
        <f t="shared" si="143"/>
        <v>Jul-2023</v>
      </c>
    </row>
    <row r="1524" spans="1:21" x14ac:dyDescent="0.3">
      <c r="A1524" t="s">
        <v>3349</v>
      </c>
      <c r="B1524" s="22">
        <v>44605</v>
      </c>
      <c r="C1524" s="22">
        <v>44611</v>
      </c>
      <c r="D1524" s="23" t="s">
        <v>102</v>
      </c>
      <c r="E1524" s="23" t="s">
        <v>1150</v>
      </c>
      <c r="F1524" s="23" t="s">
        <v>52</v>
      </c>
      <c r="G1524" s="23" t="s">
        <v>81</v>
      </c>
      <c r="H1524" s="23" t="s">
        <v>186</v>
      </c>
      <c r="I1524" s="23" t="s">
        <v>118</v>
      </c>
      <c r="J1524" s="23" t="s">
        <v>191</v>
      </c>
      <c r="K1524" s="23" t="s">
        <v>192</v>
      </c>
      <c r="L1524" s="24">
        <v>71086.2</v>
      </c>
      <c r="M1524">
        <v>5</v>
      </c>
      <c r="N1524" s="25">
        <v>0.2</v>
      </c>
      <c r="O1524" s="24">
        <v>15583.85</v>
      </c>
      <c r="P1524" s="26">
        <f t="shared" si="138"/>
        <v>0.21922468777343565</v>
      </c>
      <c r="Q1524" t="str">
        <f t="shared" si="139"/>
        <v>Medium</v>
      </c>
      <c r="R1524" t="str">
        <f t="shared" si="140"/>
        <v>Medium</v>
      </c>
      <c r="S1524" s="23">
        <f t="shared" si="141"/>
        <v>2022</v>
      </c>
      <c r="T1524" s="23">
        <f t="shared" si="142"/>
        <v>2</v>
      </c>
      <c r="U1524" t="str">
        <f t="shared" si="143"/>
        <v>Feb-2022</v>
      </c>
    </row>
    <row r="1525" spans="1:21" x14ac:dyDescent="0.3">
      <c r="A1525" t="s">
        <v>3350</v>
      </c>
      <c r="B1525" s="22">
        <v>45632</v>
      </c>
      <c r="C1525" s="22">
        <v>45633</v>
      </c>
      <c r="D1525" s="23" t="s">
        <v>102</v>
      </c>
      <c r="E1525" s="23" t="s">
        <v>1612</v>
      </c>
      <c r="F1525" s="23" t="s">
        <v>71</v>
      </c>
      <c r="G1525" s="23" t="s">
        <v>63</v>
      </c>
      <c r="H1525" s="23" t="s">
        <v>64</v>
      </c>
      <c r="I1525" s="23" t="s">
        <v>83</v>
      </c>
      <c r="J1525" s="23" t="s">
        <v>156</v>
      </c>
      <c r="K1525" s="23" t="s">
        <v>157</v>
      </c>
      <c r="L1525" s="24">
        <v>30818.76</v>
      </c>
      <c r="M1525">
        <v>7</v>
      </c>
      <c r="N1525" s="25">
        <v>0.15</v>
      </c>
      <c r="O1525" s="24">
        <v>7534.56</v>
      </c>
      <c r="P1525" s="26">
        <f t="shared" si="138"/>
        <v>0.24447966108954419</v>
      </c>
      <c r="Q1525" t="str">
        <f t="shared" si="139"/>
        <v>Medium</v>
      </c>
      <c r="R1525" t="str">
        <f t="shared" si="140"/>
        <v>Medium</v>
      </c>
      <c r="S1525" s="23">
        <f t="shared" si="141"/>
        <v>2024</v>
      </c>
      <c r="T1525" s="23">
        <f t="shared" si="142"/>
        <v>12</v>
      </c>
      <c r="U1525" t="str">
        <f t="shared" si="143"/>
        <v>Dec-2024</v>
      </c>
    </row>
    <row r="1526" spans="1:21" x14ac:dyDescent="0.3">
      <c r="A1526" t="s">
        <v>3352</v>
      </c>
      <c r="B1526" s="22">
        <v>45076</v>
      </c>
      <c r="C1526" s="22">
        <v>45077</v>
      </c>
      <c r="D1526" s="23" t="s">
        <v>61</v>
      </c>
      <c r="E1526" s="23" t="s">
        <v>2047</v>
      </c>
      <c r="F1526" s="23" t="s">
        <v>52</v>
      </c>
      <c r="G1526" s="23" t="s">
        <v>179</v>
      </c>
      <c r="H1526" s="23" t="s">
        <v>180</v>
      </c>
      <c r="I1526" s="23" t="s">
        <v>118</v>
      </c>
      <c r="J1526" s="23" t="s">
        <v>303</v>
      </c>
      <c r="K1526" s="23" t="s">
        <v>421</v>
      </c>
      <c r="L1526" s="24">
        <v>101822</v>
      </c>
      <c r="M1526">
        <v>7</v>
      </c>
      <c r="N1526" s="25">
        <v>0.05</v>
      </c>
      <c r="O1526" s="24">
        <v>25513.96</v>
      </c>
      <c r="P1526" s="26">
        <f t="shared" si="138"/>
        <v>0.25057413918406629</v>
      </c>
      <c r="Q1526" t="str">
        <f t="shared" si="139"/>
        <v>Medium</v>
      </c>
      <c r="R1526" t="str">
        <f t="shared" si="140"/>
        <v>Low</v>
      </c>
      <c r="S1526" s="23">
        <f t="shared" si="141"/>
        <v>2023</v>
      </c>
      <c r="T1526" s="23">
        <f t="shared" si="142"/>
        <v>5</v>
      </c>
      <c r="U1526" t="str">
        <f t="shared" si="143"/>
        <v>May-2023</v>
      </c>
    </row>
    <row r="1527" spans="1:21" x14ac:dyDescent="0.3">
      <c r="A1527" t="s">
        <v>3353</v>
      </c>
      <c r="B1527" s="22">
        <v>45372</v>
      </c>
      <c r="C1527" s="22">
        <v>45374</v>
      </c>
      <c r="D1527" s="23" t="s">
        <v>78</v>
      </c>
      <c r="E1527" s="23" t="s">
        <v>954</v>
      </c>
      <c r="F1527" s="23" t="s">
        <v>52</v>
      </c>
      <c r="G1527" s="23" t="s">
        <v>72</v>
      </c>
      <c r="H1527" s="23" t="s">
        <v>117</v>
      </c>
      <c r="I1527" s="23" t="s">
        <v>83</v>
      </c>
      <c r="J1527" s="23" t="s">
        <v>156</v>
      </c>
      <c r="K1527" s="23" t="s">
        <v>157</v>
      </c>
      <c r="L1527" s="24">
        <v>7157.8</v>
      </c>
      <c r="M1527">
        <v>10</v>
      </c>
      <c r="N1527" s="25">
        <v>0.25</v>
      </c>
      <c r="O1527" s="24">
        <v>1669.42</v>
      </c>
      <c r="P1527" s="26">
        <f t="shared" si="138"/>
        <v>0.23323088099695438</v>
      </c>
      <c r="Q1527" t="str">
        <f t="shared" si="139"/>
        <v>Medium</v>
      </c>
      <c r="R1527" t="str">
        <f t="shared" si="140"/>
        <v>High</v>
      </c>
      <c r="S1527" s="23">
        <f t="shared" si="141"/>
        <v>2024</v>
      </c>
      <c r="T1527" s="23">
        <f t="shared" si="142"/>
        <v>3</v>
      </c>
      <c r="U1527" t="str">
        <f t="shared" si="143"/>
        <v>Mar-2024</v>
      </c>
    </row>
    <row r="1528" spans="1:21" x14ac:dyDescent="0.3">
      <c r="A1528" t="s">
        <v>3354</v>
      </c>
      <c r="B1528" s="22">
        <v>45507</v>
      </c>
      <c r="C1528" s="22">
        <v>45509</v>
      </c>
      <c r="D1528" s="23" t="s">
        <v>50</v>
      </c>
      <c r="E1528" s="23" t="s">
        <v>2713</v>
      </c>
      <c r="F1528" s="23" t="s">
        <v>52</v>
      </c>
      <c r="G1528" s="23" t="s">
        <v>81</v>
      </c>
      <c r="H1528" s="23" t="s">
        <v>82</v>
      </c>
      <c r="I1528" s="23" t="s">
        <v>96</v>
      </c>
      <c r="J1528" s="23" t="s">
        <v>97</v>
      </c>
      <c r="K1528" s="23" t="s">
        <v>98</v>
      </c>
      <c r="L1528" s="24">
        <v>33833.5</v>
      </c>
      <c r="M1528">
        <v>10</v>
      </c>
      <c r="N1528" s="25">
        <v>0.1</v>
      </c>
      <c r="O1528" s="24">
        <v>9354.0499999999993</v>
      </c>
      <c r="P1528" s="26">
        <f t="shared" si="138"/>
        <v>0.27647302230038273</v>
      </c>
      <c r="Q1528" t="str">
        <f t="shared" si="139"/>
        <v>Medium</v>
      </c>
      <c r="R1528" t="str">
        <f t="shared" si="140"/>
        <v>Low</v>
      </c>
      <c r="S1528" s="23">
        <f t="shared" si="141"/>
        <v>2024</v>
      </c>
      <c r="T1528" s="23">
        <f t="shared" si="142"/>
        <v>8</v>
      </c>
      <c r="U1528" t="str">
        <f t="shared" si="143"/>
        <v>Aug-2024</v>
      </c>
    </row>
    <row r="1529" spans="1:21" x14ac:dyDescent="0.3">
      <c r="A1529" t="s">
        <v>3355</v>
      </c>
      <c r="B1529" s="22">
        <v>45053</v>
      </c>
      <c r="C1529" s="22">
        <v>45060</v>
      </c>
      <c r="D1529" s="23" t="s">
        <v>50</v>
      </c>
      <c r="E1529" s="23" t="s">
        <v>1226</v>
      </c>
      <c r="F1529" s="23" t="s">
        <v>71</v>
      </c>
      <c r="G1529" s="23" t="s">
        <v>179</v>
      </c>
      <c r="H1529" s="23" t="s">
        <v>236</v>
      </c>
      <c r="I1529" s="23" t="s">
        <v>55</v>
      </c>
      <c r="J1529" s="23" t="s">
        <v>65</v>
      </c>
      <c r="K1529" s="23" t="s">
        <v>91</v>
      </c>
      <c r="L1529" s="24">
        <v>41254.949999999997</v>
      </c>
      <c r="M1529">
        <v>5</v>
      </c>
      <c r="N1529" s="25">
        <v>0.15</v>
      </c>
      <c r="O1529" s="24">
        <v>13779.8</v>
      </c>
      <c r="P1529" s="26">
        <f t="shared" si="138"/>
        <v>0.33401567569467422</v>
      </c>
      <c r="Q1529" t="str">
        <f t="shared" si="139"/>
        <v>High</v>
      </c>
      <c r="R1529" t="str">
        <f t="shared" si="140"/>
        <v>Medium</v>
      </c>
      <c r="S1529" s="23">
        <f t="shared" si="141"/>
        <v>2023</v>
      </c>
      <c r="T1529" s="23">
        <f t="shared" si="142"/>
        <v>5</v>
      </c>
      <c r="U1529" t="str">
        <f t="shared" si="143"/>
        <v>May-2023</v>
      </c>
    </row>
    <row r="1530" spans="1:21" x14ac:dyDescent="0.3">
      <c r="A1530" t="s">
        <v>3357</v>
      </c>
      <c r="B1530" s="22">
        <v>45704</v>
      </c>
      <c r="C1530" s="22">
        <v>45708</v>
      </c>
      <c r="D1530" s="23" t="s">
        <v>61</v>
      </c>
      <c r="E1530" s="23" t="s">
        <v>279</v>
      </c>
      <c r="F1530" s="23" t="s">
        <v>80</v>
      </c>
      <c r="G1530" s="23" t="s">
        <v>63</v>
      </c>
      <c r="H1530" s="23" t="s">
        <v>172</v>
      </c>
      <c r="I1530" s="23" t="s">
        <v>83</v>
      </c>
      <c r="J1530" s="23" t="s">
        <v>156</v>
      </c>
      <c r="K1530" s="23" t="s">
        <v>285</v>
      </c>
      <c r="L1530" s="24">
        <v>29758.94</v>
      </c>
      <c r="M1530">
        <v>2</v>
      </c>
      <c r="N1530" s="25">
        <v>0.1</v>
      </c>
      <c r="O1530" s="24">
        <v>5400.46</v>
      </c>
      <c r="P1530" s="26">
        <f t="shared" si="138"/>
        <v>0.18147353366752983</v>
      </c>
      <c r="Q1530" t="str">
        <f t="shared" si="139"/>
        <v>Low</v>
      </c>
      <c r="R1530" t="str">
        <f t="shared" si="140"/>
        <v>Low</v>
      </c>
      <c r="S1530" s="23">
        <f t="shared" si="141"/>
        <v>2025</v>
      </c>
      <c r="T1530" s="23">
        <f t="shared" si="142"/>
        <v>2</v>
      </c>
      <c r="U1530" t="str">
        <f t="shared" si="143"/>
        <v>Feb-2025</v>
      </c>
    </row>
    <row r="1531" spans="1:21" x14ac:dyDescent="0.3">
      <c r="A1531" t="s">
        <v>3358</v>
      </c>
      <c r="B1531" s="22">
        <v>44941</v>
      </c>
      <c r="C1531" s="22">
        <v>44944</v>
      </c>
      <c r="D1531" s="23" t="s">
        <v>50</v>
      </c>
      <c r="E1531" s="23" t="s">
        <v>621</v>
      </c>
      <c r="F1531" s="23" t="s">
        <v>52</v>
      </c>
      <c r="G1531" s="23" t="s">
        <v>63</v>
      </c>
      <c r="H1531" s="23" t="s">
        <v>213</v>
      </c>
      <c r="I1531" s="23" t="s">
        <v>55</v>
      </c>
      <c r="J1531" s="23" t="s">
        <v>173</v>
      </c>
      <c r="K1531" s="23" t="s">
        <v>203</v>
      </c>
      <c r="L1531" s="24">
        <v>18884.36</v>
      </c>
      <c r="M1531">
        <v>4</v>
      </c>
      <c r="N1531" s="25">
        <v>0.2</v>
      </c>
      <c r="O1531" s="24">
        <v>4412.82</v>
      </c>
      <c r="P1531" s="26">
        <f t="shared" si="138"/>
        <v>0.23367590958867548</v>
      </c>
      <c r="Q1531" t="str">
        <f t="shared" si="139"/>
        <v>Medium</v>
      </c>
      <c r="R1531" t="str">
        <f t="shared" si="140"/>
        <v>Medium</v>
      </c>
      <c r="S1531" s="23">
        <f t="shared" si="141"/>
        <v>2023</v>
      </c>
      <c r="T1531" s="23">
        <f t="shared" si="142"/>
        <v>1</v>
      </c>
      <c r="U1531" t="str">
        <f t="shared" si="143"/>
        <v>Jan-2023</v>
      </c>
    </row>
    <row r="1532" spans="1:21" x14ac:dyDescent="0.3">
      <c r="A1532" t="s">
        <v>3360</v>
      </c>
      <c r="B1532" s="22">
        <v>45970</v>
      </c>
      <c r="C1532" s="22">
        <v>45974</v>
      </c>
      <c r="D1532" s="23" t="s">
        <v>61</v>
      </c>
      <c r="E1532" s="23" t="s">
        <v>2223</v>
      </c>
      <c r="F1532" s="23" t="s">
        <v>52</v>
      </c>
      <c r="G1532" s="23" t="s">
        <v>53</v>
      </c>
      <c r="H1532" s="23" t="s">
        <v>246</v>
      </c>
      <c r="I1532" s="23" t="s">
        <v>96</v>
      </c>
      <c r="J1532" s="23" t="s">
        <v>135</v>
      </c>
      <c r="K1532" s="23" t="s">
        <v>395</v>
      </c>
      <c r="L1532" s="24">
        <v>35189.19</v>
      </c>
      <c r="M1532">
        <v>3</v>
      </c>
      <c r="N1532" s="25">
        <v>0</v>
      </c>
      <c r="O1532" s="24">
        <v>8845.18</v>
      </c>
      <c r="P1532" s="26">
        <f t="shared" si="138"/>
        <v>0.25136071617448424</v>
      </c>
      <c r="Q1532" t="str">
        <f t="shared" si="139"/>
        <v>Medium</v>
      </c>
      <c r="R1532" t="str">
        <f t="shared" si="140"/>
        <v>None</v>
      </c>
      <c r="S1532" s="23">
        <f t="shared" si="141"/>
        <v>2025</v>
      </c>
      <c r="T1532" s="23">
        <f t="shared" si="142"/>
        <v>11</v>
      </c>
      <c r="U1532" t="str">
        <f t="shared" si="143"/>
        <v>Nov-2025</v>
      </c>
    </row>
    <row r="1533" spans="1:21" x14ac:dyDescent="0.3">
      <c r="A1533" t="s">
        <v>3361</v>
      </c>
      <c r="B1533" s="22">
        <v>45046</v>
      </c>
      <c r="C1533" s="22">
        <v>45050</v>
      </c>
      <c r="D1533" s="23" t="s">
        <v>102</v>
      </c>
      <c r="E1533" s="23" t="s">
        <v>2467</v>
      </c>
      <c r="F1533" s="23" t="s">
        <v>80</v>
      </c>
      <c r="G1533" s="23" t="s">
        <v>72</v>
      </c>
      <c r="H1533" s="23" t="s">
        <v>104</v>
      </c>
      <c r="I1533" s="23" t="s">
        <v>96</v>
      </c>
      <c r="J1533" s="23" t="s">
        <v>111</v>
      </c>
      <c r="K1533" s="23" t="s">
        <v>328</v>
      </c>
      <c r="L1533" s="24">
        <v>42478.38</v>
      </c>
      <c r="M1533">
        <v>6</v>
      </c>
      <c r="N1533" s="25">
        <v>0.2</v>
      </c>
      <c r="O1533" s="24">
        <v>10934.03</v>
      </c>
      <c r="P1533" s="26">
        <f t="shared" si="138"/>
        <v>0.25740223614930702</v>
      </c>
      <c r="Q1533" t="str">
        <f t="shared" si="139"/>
        <v>Medium</v>
      </c>
      <c r="R1533" t="str">
        <f t="shared" si="140"/>
        <v>Medium</v>
      </c>
      <c r="S1533" s="23">
        <f t="shared" si="141"/>
        <v>2023</v>
      </c>
      <c r="T1533" s="23">
        <f t="shared" si="142"/>
        <v>4</v>
      </c>
      <c r="U1533" t="str">
        <f t="shared" si="143"/>
        <v>Apr-2023</v>
      </c>
    </row>
    <row r="1534" spans="1:21" x14ac:dyDescent="0.3">
      <c r="A1534" t="s">
        <v>3362</v>
      </c>
      <c r="B1534" s="22">
        <v>44684</v>
      </c>
      <c r="C1534" s="22">
        <v>44685</v>
      </c>
      <c r="D1534" s="23" t="s">
        <v>102</v>
      </c>
      <c r="E1534" s="23" t="s">
        <v>454</v>
      </c>
      <c r="F1534" s="23" t="s">
        <v>71</v>
      </c>
      <c r="G1534" s="23" t="s">
        <v>179</v>
      </c>
      <c r="H1534" s="23" t="s">
        <v>180</v>
      </c>
      <c r="I1534" s="23" t="s">
        <v>55</v>
      </c>
      <c r="J1534" s="23" t="s">
        <v>56</v>
      </c>
      <c r="K1534" s="23" t="s">
        <v>57</v>
      </c>
      <c r="L1534" s="24">
        <v>70298.899999999994</v>
      </c>
      <c r="M1534">
        <v>10</v>
      </c>
      <c r="N1534" s="25">
        <v>0.05</v>
      </c>
      <c r="O1534" s="24">
        <v>14147.59</v>
      </c>
      <c r="P1534" s="26">
        <f t="shared" si="138"/>
        <v>0.20124909493605164</v>
      </c>
      <c r="Q1534" t="str">
        <f t="shared" si="139"/>
        <v>Medium</v>
      </c>
      <c r="R1534" t="str">
        <f t="shared" si="140"/>
        <v>Low</v>
      </c>
      <c r="S1534" s="23">
        <f t="shared" si="141"/>
        <v>2022</v>
      </c>
      <c r="T1534" s="23">
        <f t="shared" si="142"/>
        <v>5</v>
      </c>
      <c r="U1534" t="str">
        <f t="shared" si="143"/>
        <v>May-2022</v>
      </c>
    </row>
    <row r="1535" spans="1:21" x14ac:dyDescent="0.3">
      <c r="A1535" t="s">
        <v>3363</v>
      </c>
      <c r="B1535" s="22">
        <v>44632</v>
      </c>
      <c r="C1535" s="22">
        <v>44638</v>
      </c>
      <c r="D1535" s="23" t="s">
        <v>102</v>
      </c>
      <c r="E1535" s="23" t="s">
        <v>407</v>
      </c>
      <c r="F1535" s="23" t="s">
        <v>52</v>
      </c>
      <c r="G1535" s="23" t="s">
        <v>81</v>
      </c>
      <c r="H1535" s="23" t="s">
        <v>284</v>
      </c>
      <c r="I1535" s="23" t="s">
        <v>96</v>
      </c>
      <c r="J1535" s="23" t="s">
        <v>111</v>
      </c>
      <c r="K1535" s="23" t="s">
        <v>225</v>
      </c>
      <c r="L1535" s="24">
        <v>64752.21</v>
      </c>
      <c r="M1535">
        <v>9</v>
      </c>
      <c r="N1535" s="25">
        <v>0</v>
      </c>
      <c r="O1535" s="24">
        <v>15296.32</v>
      </c>
      <c r="P1535" s="26">
        <f t="shared" si="138"/>
        <v>0.2362285395355618</v>
      </c>
      <c r="Q1535" t="str">
        <f t="shared" si="139"/>
        <v>Medium</v>
      </c>
      <c r="R1535" t="str">
        <f t="shared" si="140"/>
        <v>None</v>
      </c>
      <c r="S1535" s="23">
        <f t="shared" si="141"/>
        <v>2022</v>
      </c>
      <c r="T1535" s="23">
        <f t="shared" si="142"/>
        <v>3</v>
      </c>
      <c r="U1535" t="str">
        <f t="shared" si="143"/>
        <v>Mar-2022</v>
      </c>
    </row>
    <row r="1536" spans="1:21" x14ac:dyDescent="0.3">
      <c r="A1536" t="s">
        <v>3364</v>
      </c>
      <c r="B1536" s="22">
        <v>45577</v>
      </c>
      <c r="C1536" s="22">
        <v>45579</v>
      </c>
      <c r="D1536" s="23" t="s">
        <v>61</v>
      </c>
      <c r="E1536" s="23" t="s">
        <v>807</v>
      </c>
      <c r="F1536" s="23" t="s">
        <v>71</v>
      </c>
      <c r="G1536" s="23" t="s">
        <v>72</v>
      </c>
      <c r="H1536" s="23" t="s">
        <v>73</v>
      </c>
      <c r="I1536" s="23" t="s">
        <v>96</v>
      </c>
      <c r="J1536" s="23" t="s">
        <v>111</v>
      </c>
      <c r="K1536" s="23" t="s">
        <v>112</v>
      </c>
      <c r="L1536" s="24">
        <v>17256.599999999999</v>
      </c>
      <c r="M1536">
        <v>2</v>
      </c>
      <c r="N1536" s="25">
        <v>0.2</v>
      </c>
      <c r="O1536" s="24">
        <v>2734.33</v>
      </c>
      <c r="P1536" s="26">
        <f t="shared" si="138"/>
        <v>0.15845125922835321</v>
      </c>
      <c r="Q1536" t="str">
        <f t="shared" si="139"/>
        <v>Low</v>
      </c>
      <c r="R1536" t="str">
        <f t="shared" si="140"/>
        <v>Medium</v>
      </c>
      <c r="S1536" s="23">
        <f t="shared" si="141"/>
        <v>2024</v>
      </c>
      <c r="T1536" s="23">
        <f t="shared" si="142"/>
        <v>10</v>
      </c>
      <c r="U1536" t="str">
        <f t="shared" si="143"/>
        <v>Oct-2024</v>
      </c>
    </row>
    <row r="1537" spans="1:21" x14ac:dyDescent="0.3">
      <c r="A1537" t="s">
        <v>3365</v>
      </c>
      <c r="B1537" s="22">
        <v>44702</v>
      </c>
      <c r="C1537" s="22">
        <v>44706</v>
      </c>
      <c r="D1537" s="23" t="s">
        <v>50</v>
      </c>
      <c r="E1537" s="23" t="s">
        <v>1824</v>
      </c>
      <c r="F1537" s="23" t="s">
        <v>71</v>
      </c>
      <c r="G1537" s="23" t="s">
        <v>53</v>
      </c>
      <c r="H1537" s="23" t="s">
        <v>246</v>
      </c>
      <c r="I1537" s="23" t="s">
        <v>55</v>
      </c>
      <c r="J1537" s="23" t="s">
        <v>65</v>
      </c>
      <c r="K1537" s="23" t="s">
        <v>91</v>
      </c>
      <c r="L1537" s="24">
        <v>22692.05</v>
      </c>
      <c r="M1537">
        <v>5</v>
      </c>
      <c r="N1537" s="25">
        <v>0.05</v>
      </c>
      <c r="O1537" s="24">
        <v>7633.13</v>
      </c>
      <c r="P1537" s="26">
        <f t="shared" si="138"/>
        <v>0.33637904023655862</v>
      </c>
      <c r="Q1537" t="str">
        <f t="shared" si="139"/>
        <v>High</v>
      </c>
      <c r="R1537" t="str">
        <f t="shared" si="140"/>
        <v>Low</v>
      </c>
      <c r="S1537" s="23">
        <f t="shared" si="141"/>
        <v>2022</v>
      </c>
      <c r="T1537" s="23">
        <f t="shared" si="142"/>
        <v>5</v>
      </c>
      <c r="U1537" t="str">
        <f t="shared" si="143"/>
        <v>May-2022</v>
      </c>
    </row>
    <row r="1538" spans="1:21" x14ac:dyDescent="0.3">
      <c r="A1538" t="s">
        <v>3366</v>
      </c>
      <c r="B1538" s="22">
        <v>44857</v>
      </c>
      <c r="C1538" s="22">
        <v>44858</v>
      </c>
      <c r="D1538" s="23" t="s">
        <v>102</v>
      </c>
      <c r="E1538" s="23" t="s">
        <v>1091</v>
      </c>
      <c r="F1538" s="23" t="s">
        <v>71</v>
      </c>
      <c r="G1538" s="23" t="s">
        <v>53</v>
      </c>
      <c r="H1538" s="23" t="s">
        <v>110</v>
      </c>
      <c r="I1538" s="23" t="s">
        <v>118</v>
      </c>
      <c r="J1538" s="23" t="s">
        <v>191</v>
      </c>
      <c r="K1538" s="23" t="s">
        <v>192</v>
      </c>
      <c r="L1538" s="24">
        <v>8833.4500000000007</v>
      </c>
      <c r="M1538">
        <v>1</v>
      </c>
      <c r="N1538" s="25">
        <v>0.1</v>
      </c>
      <c r="O1538" s="24">
        <v>1705.48</v>
      </c>
      <c r="P1538" s="26">
        <f t="shared" si="138"/>
        <v>0.193070657557353</v>
      </c>
      <c r="Q1538" t="str">
        <f t="shared" si="139"/>
        <v>Low</v>
      </c>
      <c r="R1538" t="str">
        <f t="shared" si="140"/>
        <v>Low</v>
      </c>
      <c r="S1538" s="23">
        <f t="shared" si="141"/>
        <v>2022</v>
      </c>
      <c r="T1538" s="23">
        <f t="shared" si="142"/>
        <v>10</v>
      </c>
      <c r="U1538" t="str">
        <f t="shared" si="143"/>
        <v>Oct-2022</v>
      </c>
    </row>
    <row r="1539" spans="1:21" x14ac:dyDescent="0.3">
      <c r="A1539" t="s">
        <v>3367</v>
      </c>
      <c r="B1539" s="22">
        <v>45475</v>
      </c>
      <c r="C1539" s="22">
        <v>45482</v>
      </c>
      <c r="D1539" s="23" t="s">
        <v>102</v>
      </c>
      <c r="E1539" s="23" t="s">
        <v>1220</v>
      </c>
      <c r="F1539" s="23" t="s">
        <v>80</v>
      </c>
      <c r="G1539" s="23" t="s">
        <v>81</v>
      </c>
      <c r="H1539" s="23" t="s">
        <v>284</v>
      </c>
      <c r="I1539" s="23" t="s">
        <v>83</v>
      </c>
      <c r="J1539" s="23" t="s">
        <v>379</v>
      </c>
      <c r="K1539" s="23" t="s">
        <v>380</v>
      </c>
      <c r="L1539" s="24">
        <v>29243.58</v>
      </c>
      <c r="M1539">
        <v>6</v>
      </c>
      <c r="N1539" s="25">
        <v>0.05</v>
      </c>
      <c r="O1539" s="24">
        <v>4702.3500000000004</v>
      </c>
      <c r="P1539" s="26">
        <f t="shared" si="138"/>
        <v>0.16079939596998727</v>
      </c>
      <c r="Q1539" t="str">
        <f t="shared" si="139"/>
        <v>Low</v>
      </c>
      <c r="R1539" t="str">
        <f t="shared" si="140"/>
        <v>Low</v>
      </c>
      <c r="S1539" s="23">
        <f t="shared" si="141"/>
        <v>2024</v>
      </c>
      <c r="T1539" s="23">
        <f t="shared" si="142"/>
        <v>7</v>
      </c>
      <c r="U1539" t="str">
        <f t="shared" si="143"/>
        <v>Jul-2024</v>
      </c>
    </row>
    <row r="1540" spans="1:21" x14ac:dyDescent="0.3">
      <c r="A1540" t="s">
        <v>3368</v>
      </c>
      <c r="B1540" s="22">
        <v>45525</v>
      </c>
      <c r="C1540" s="22">
        <v>45529</v>
      </c>
      <c r="D1540" s="23" t="s">
        <v>50</v>
      </c>
      <c r="E1540" s="23" t="s">
        <v>253</v>
      </c>
      <c r="F1540" s="23" t="s">
        <v>71</v>
      </c>
      <c r="G1540" s="23" t="s">
        <v>179</v>
      </c>
      <c r="H1540" s="23" t="s">
        <v>180</v>
      </c>
      <c r="I1540" s="23" t="s">
        <v>83</v>
      </c>
      <c r="J1540" s="23" t="s">
        <v>84</v>
      </c>
      <c r="K1540" s="23" t="s">
        <v>257</v>
      </c>
      <c r="L1540" s="24">
        <v>53089.919999999998</v>
      </c>
      <c r="M1540">
        <v>6</v>
      </c>
      <c r="N1540" s="25">
        <v>0.1</v>
      </c>
      <c r="O1540" s="24">
        <v>17775.14</v>
      </c>
      <c r="P1540" s="26">
        <f t="shared" ref="P1540:P1603" si="144">IFERROR(O1540/L1540,0)</f>
        <v>0.33481195677070147</v>
      </c>
      <c r="Q1540" t="str">
        <f t="shared" ref="Q1540:Q1603" si="145">IF(P1540&gt;=0.3,"High",IF(P1540&gt;=0.2,"Medium","Low"))</f>
        <v>High</v>
      </c>
      <c r="R1540" t="str">
        <f t="shared" ref="R1540:R1603" si="146">IF(N1540=0,"None",IF(N1540&lt;=0.1,"Low",IF(N1540&lt;=0.2,"Medium","High")))</f>
        <v>Low</v>
      </c>
      <c r="S1540" s="23">
        <f t="shared" ref="S1540:S1603" si="147">YEAR(B1540)</f>
        <v>2024</v>
      </c>
      <c r="T1540" s="23">
        <f t="shared" ref="T1540:T1603" si="148">MONTH(B1540)</f>
        <v>8</v>
      </c>
      <c r="U1540" t="str">
        <f t="shared" ref="U1540:U1603" si="149">TEXT(B1540,"mmm-yyyy")</f>
        <v>Aug-2024</v>
      </c>
    </row>
    <row r="1541" spans="1:21" x14ac:dyDescent="0.3">
      <c r="A1541" t="s">
        <v>3369</v>
      </c>
      <c r="B1541" s="22">
        <v>44637</v>
      </c>
      <c r="C1541" s="22">
        <v>44639</v>
      </c>
      <c r="D1541" s="23" t="s">
        <v>50</v>
      </c>
      <c r="E1541" s="23" t="s">
        <v>1328</v>
      </c>
      <c r="F1541" s="23" t="s">
        <v>80</v>
      </c>
      <c r="G1541" s="23" t="s">
        <v>81</v>
      </c>
      <c r="H1541" s="23" t="s">
        <v>95</v>
      </c>
      <c r="I1541" s="23" t="s">
        <v>55</v>
      </c>
      <c r="J1541" s="23" t="s">
        <v>65</v>
      </c>
      <c r="K1541" s="23" t="s">
        <v>66</v>
      </c>
      <c r="L1541" s="24">
        <v>119128.14</v>
      </c>
      <c r="M1541">
        <v>9</v>
      </c>
      <c r="N1541" s="25">
        <v>0.25</v>
      </c>
      <c r="O1541" s="24">
        <v>29360.560000000001</v>
      </c>
      <c r="P1541" s="26">
        <f t="shared" si="144"/>
        <v>0.2464620030162479</v>
      </c>
      <c r="Q1541" t="str">
        <f t="shared" si="145"/>
        <v>Medium</v>
      </c>
      <c r="R1541" t="str">
        <f t="shared" si="146"/>
        <v>High</v>
      </c>
      <c r="S1541" s="23">
        <f t="shared" si="147"/>
        <v>2022</v>
      </c>
      <c r="T1541" s="23">
        <f t="shared" si="148"/>
        <v>3</v>
      </c>
      <c r="U1541" t="str">
        <f t="shared" si="149"/>
        <v>Mar-2022</v>
      </c>
    </row>
    <row r="1542" spans="1:21" x14ac:dyDescent="0.3">
      <c r="A1542" t="s">
        <v>3370</v>
      </c>
      <c r="B1542" s="22">
        <v>45804</v>
      </c>
      <c r="C1542" s="22">
        <v>45811</v>
      </c>
      <c r="D1542" s="23" t="s">
        <v>102</v>
      </c>
      <c r="E1542" s="23" t="s">
        <v>2764</v>
      </c>
      <c r="F1542" s="23" t="s">
        <v>80</v>
      </c>
      <c r="G1542" s="23" t="s">
        <v>63</v>
      </c>
      <c r="H1542" s="23" t="s">
        <v>202</v>
      </c>
      <c r="I1542" s="23" t="s">
        <v>83</v>
      </c>
      <c r="J1542" s="23" t="s">
        <v>156</v>
      </c>
      <c r="K1542" s="23" t="s">
        <v>285</v>
      </c>
      <c r="L1542" s="24">
        <v>104909.56</v>
      </c>
      <c r="M1542">
        <v>7</v>
      </c>
      <c r="N1542" s="25">
        <v>0</v>
      </c>
      <c r="O1542" s="24">
        <v>28844.89</v>
      </c>
      <c r="P1542" s="26">
        <f t="shared" si="144"/>
        <v>0.27495006174842407</v>
      </c>
      <c r="Q1542" t="str">
        <f t="shared" si="145"/>
        <v>Medium</v>
      </c>
      <c r="R1542" t="str">
        <f t="shared" si="146"/>
        <v>None</v>
      </c>
      <c r="S1542" s="23">
        <f t="shared" si="147"/>
        <v>2025</v>
      </c>
      <c r="T1542" s="23">
        <f t="shared" si="148"/>
        <v>5</v>
      </c>
      <c r="U1542" t="str">
        <f t="shared" si="149"/>
        <v>May-2025</v>
      </c>
    </row>
    <row r="1543" spans="1:21" x14ac:dyDescent="0.3">
      <c r="A1543" t="s">
        <v>3371</v>
      </c>
      <c r="B1543" s="22">
        <v>45113</v>
      </c>
      <c r="C1543" s="22">
        <v>45116</v>
      </c>
      <c r="D1543" s="23" t="s">
        <v>102</v>
      </c>
      <c r="E1543" s="23" t="s">
        <v>2245</v>
      </c>
      <c r="F1543" s="23" t="s">
        <v>80</v>
      </c>
      <c r="G1543" s="23" t="s">
        <v>53</v>
      </c>
      <c r="H1543" s="23" t="s">
        <v>246</v>
      </c>
      <c r="I1543" s="23" t="s">
        <v>55</v>
      </c>
      <c r="J1543" s="23" t="s">
        <v>173</v>
      </c>
      <c r="K1543" s="23" t="s">
        <v>203</v>
      </c>
      <c r="L1543" s="24">
        <v>36122.559999999998</v>
      </c>
      <c r="M1543">
        <v>8</v>
      </c>
      <c r="N1543" s="25">
        <v>0.2</v>
      </c>
      <c r="O1543" s="24">
        <v>10615.48</v>
      </c>
      <c r="P1543" s="26">
        <f t="shared" si="144"/>
        <v>0.29387396685063294</v>
      </c>
      <c r="Q1543" t="str">
        <f t="shared" si="145"/>
        <v>Medium</v>
      </c>
      <c r="R1543" t="str">
        <f t="shared" si="146"/>
        <v>Medium</v>
      </c>
      <c r="S1543" s="23">
        <f t="shared" si="147"/>
        <v>2023</v>
      </c>
      <c r="T1543" s="23">
        <f t="shared" si="148"/>
        <v>7</v>
      </c>
      <c r="U1543" t="str">
        <f t="shared" si="149"/>
        <v>Jul-2023</v>
      </c>
    </row>
    <row r="1544" spans="1:21" x14ac:dyDescent="0.3">
      <c r="A1544" t="s">
        <v>3373</v>
      </c>
      <c r="B1544" s="22">
        <v>45457</v>
      </c>
      <c r="C1544" s="22">
        <v>45460</v>
      </c>
      <c r="D1544" s="23" t="s">
        <v>50</v>
      </c>
      <c r="E1544" s="23" t="s">
        <v>155</v>
      </c>
      <c r="F1544" s="23" t="s">
        <v>80</v>
      </c>
      <c r="G1544" s="23" t="s">
        <v>179</v>
      </c>
      <c r="H1544" s="23" t="s">
        <v>180</v>
      </c>
      <c r="I1544" s="23" t="s">
        <v>96</v>
      </c>
      <c r="J1544" s="23" t="s">
        <v>135</v>
      </c>
      <c r="K1544" s="23" t="s">
        <v>395</v>
      </c>
      <c r="L1544" s="24">
        <v>88192.68</v>
      </c>
      <c r="M1544">
        <v>6</v>
      </c>
      <c r="N1544" s="25">
        <v>0.1</v>
      </c>
      <c r="O1544" s="24">
        <v>21027.360000000001</v>
      </c>
      <c r="P1544" s="26">
        <f t="shared" si="144"/>
        <v>0.23842522984900791</v>
      </c>
      <c r="Q1544" t="str">
        <f t="shared" si="145"/>
        <v>Medium</v>
      </c>
      <c r="R1544" t="str">
        <f t="shared" si="146"/>
        <v>Low</v>
      </c>
      <c r="S1544" s="23">
        <f t="shared" si="147"/>
        <v>2024</v>
      </c>
      <c r="T1544" s="23">
        <f t="shared" si="148"/>
        <v>6</v>
      </c>
      <c r="U1544" t="str">
        <f t="shared" si="149"/>
        <v>Jun-2024</v>
      </c>
    </row>
    <row r="1545" spans="1:21" x14ac:dyDescent="0.3">
      <c r="A1545" t="s">
        <v>3374</v>
      </c>
      <c r="B1545" s="22">
        <v>45606</v>
      </c>
      <c r="C1545" s="22">
        <v>45610</v>
      </c>
      <c r="D1545" s="23" t="s">
        <v>78</v>
      </c>
      <c r="E1545" s="23" t="s">
        <v>370</v>
      </c>
      <c r="F1545" s="23" t="s">
        <v>80</v>
      </c>
      <c r="G1545" s="23" t="s">
        <v>53</v>
      </c>
      <c r="H1545" s="23" t="s">
        <v>54</v>
      </c>
      <c r="I1545" s="23" t="s">
        <v>83</v>
      </c>
      <c r="J1545" s="23" t="s">
        <v>379</v>
      </c>
      <c r="K1545" s="23" t="s">
        <v>562</v>
      </c>
      <c r="L1545" s="24">
        <v>32945.300000000003</v>
      </c>
      <c r="M1545">
        <v>5</v>
      </c>
      <c r="N1545" s="25">
        <v>0.05</v>
      </c>
      <c r="O1545" s="24">
        <v>6929.26</v>
      </c>
      <c r="P1545" s="26">
        <f t="shared" si="144"/>
        <v>0.21032620738011187</v>
      </c>
      <c r="Q1545" t="str">
        <f t="shared" si="145"/>
        <v>Medium</v>
      </c>
      <c r="R1545" t="str">
        <f t="shared" si="146"/>
        <v>Low</v>
      </c>
      <c r="S1545" s="23">
        <f t="shared" si="147"/>
        <v>2024</v>
      </c>
      <c r="T1545" s="23">
        <f t="shared" si="148"/>
        <v>11</v>
      </c>
      <c r="U1545" t="str">
        <f t="shared" si="149"/>
        <v>Nov-2024</v>
      </c>
    </row>
    <row r="1546" spans="1:21" x14ac:dyDescent="0.3">
      <c r="A1546" t="s">
        <v>3377</v>
      </c>
      <c r="B1546" s="22">
        <v>44581</v>
      </c>
      <c r="C1546" s="22">
        <v>44583</v>
      </c>
      <c r="D1546" s="23" t="s">
        <v>50</v>
      </c>
      <c r="E1546" s="23" t="s">
        <v>1753</v>
      </c>
      <c r="F1546" s="23" t="s">
        <v>80</v>
      </c>
      <c r="G1546" s="23" t="s">
        <v>63</v>
      </c>
      <c r="H1546" s="23" t="s">
        <v>172</v>
      </c>
      <c r="I1546" s="23" t="s">
        <v>55</v>
      </c>
      <c r="J1546" s="23" t="s">
        <v>141</v>
      </c>
      <c r="K1546" s="23" t="s">
        <v>978</v>
      </c>
      <c r="L1546" s="24">
        <v>13204.01</v>
      </c>
      <c r="M1546">
        <v>1</v>
      </c>
      <c r="N1546" s="25">
        <v>0.05</v>
      </c>
      <c r="O1546" s="24">
        <v>5011.32</v>
      </c>
      <c r="P1546" s="26">
        <f t="shared" si="144"/>
        <v>0.37953015788385497</v>
      </c>
      <c r="Q1546" t="str">
        <f t="shared" si="145"/>
        <v>High</v>
      </c>
      <c r="R1546" t="str">
        <f t="shared" si="146"/>
        <v>Low</v>
      </c>
      <c r="S1546" s="23">
        <f t="shared" si="147"/>
        <v>2022</v>
      </c>
      <c r="T1546" s="23">
        <f t="shared" si="148"/>
        <v>1</v>
      </c>
      <c r="U1546" t="str">
        <f t="shared" si="149"/>
        <v>Jan-2022</v>
      </c>
    </row>
    <row r="1547" spans="1:21" x14ac:dyDescent="0.3">
      <c r="A1547" t="s">
        <v>3378</v>
      </c>
      <c r="B1547" s="22">
        <v>44604</v>
      </c>
      <c r="C1547" s="22">
        <v>44605</v>
      </c>
      <c r="D1547" s="23" t="s">
        <v>102</v>
      </c>
      <c r="E1547" s="23" t="s">
        <v>2728</v>
      </c>
      <c r="F1547" s="23" t="s">
        <v>80</v>
      </c>
      <c r="G1547" s="23" t="s">
        <v>63</v>
      </c>
      <c r="H1547" s="23" t="s">
        <v>202</v>
      </c>
      <c r="I1547" s="23" t="s">
        <v>83</v>
      </c>
      <c r="J1547" s="23" t="s">
        <v>449</v>
      </c>
      <c r="K1547" s="23" t="s">
        <v>681</v>
      </c>
      <c r="L1547" s="24">
        <v>249.71</v>
      </c>
      <c r="M1547">
        <v>1</v>
      </c>
      <c r="N1547" s="25">
        <v>0.2</v>
      </c>
      <c r="O1547" s="24">
        <v>51.35</v>
      </c>
      <c r="P1547" s="26">
        <f t="shared" si="144"/>
        <v>0.20563854070722037</v>
      </c>
      <c r="Q1547" t="str">
        <f t="shared" si="145"/>
        <v>Medium</v>
      </c>
      <c r="R1547" t="str">
        <f t="shared" si="146"/>
        <v>Medium</v>
      </c>
      <c r="S1547" s="23">
        <f t="shared" si="147"/>
        <v>2022</v>
      </c>
      <c r="T1547" s="23">
        <f t="shared" si="148"/>
        <v>2</v>
      </c>
      <c r="U1547" t="str">
        <f t="shared" si="149"/>
        <v>Feb-2022</v>
      </c>
    </row>
    <row r="1548" spans="1:21" x14ac:dyDescent="0.3">
      <c r="A1548" t="s">
        <v>3379</v>
      </c>
      <c r="B1548" s="22">
        <v>45725</v>
      </c>
      <c r="C1548" s="22">
        <v>45726</v>
      </c>
      <c r="D1548" s="23" t="s">
        <v>50</v>
      </c>
      <c r="E1548" s="23" t="s">
        <v>1434</v>
      </c>
      <c r="F1548" s="23" t="s">
        <v>71</v>
      </c>
      <c r="G1548" s="23" t="s">
        <v>81</v>
      </c>
      <c r="H1548" s="23" t="s">
        <v>82</v>
      </c>
      <c r="I1548" s="23" t="s">
        <v>55</v>
      </c>
      <c r="J1548" s="23" t="s">
        <v>56</v>
      </c>
      <c r="K1548" s="23" t="s">
        <v>74</v>
      </c>
      <c r="L1548" s="24">
        <v>37025.760000000002</v>
      </c>
      <c r="M1548">
        <v>3</v>
      </c>
      <c r="N1548" s="25">
        <v>0.05</v>
      </c>
      <c r="O1548" s="24">
        <v>8041.67</v>
      </c>
      <c r="P1548" s="26">
        <f t="shared" si="144"/>
        <v>0.21719122038278213</v>
      </c>
      <c r="Q1548" t="str">
        <f t="shared" si="145"/>
        <v>Medium</v>
      </c>
      <c r="R1548" t="str">
        <f t="shared" si="146"/>
        <v>Low</v>
      </c>
      <c r="S1548" s="23">
        <f t="shared" si="147"/>
        <v>2025</v>
      </c>
      <c r="T1548" s="23">
        <f t="shared" si="148"/>
        <v>3</v>
      </c>
      <c r="U1548" t="str">
        <f t="shared" si="149"/>
        <v>Mar-2025</v>
      </c>
    </row>
    <row r="1549" spans="1:21" x14ac:dyDescent="0.3">
      <c r="A1549" t="s">
        <v>3380</v>
      </c>
      <c r="B1549" s="22">
        <v>44974</v>
      </c>
      <c r="C1549" s="22">
        <v>44978</v>
      </c>
      <c r="D1549" s="23" t="s">
        <v>102</v>
      </c>
      <c r="E1549" s="23" t="s">
        <v>495</v>
      </c>
      <c r="F1549" s="23" t="s">
        <v>71</v>
      </c>
      <c r="G1549" s="23" t="s">
        <v>81</v>
      </c>
      <c r="H1549" s="23" t="s">
        <v>95</v>
      </c>
      <c r="I1549" s="23" t="s">
        <v>118</v>
      </c>
      <c r="J1549" s="23" t="s">
        <v>191</v>
      </c>
      <c r="K1549" s="23" t="s">
        <v>290</v>
      </c>
      <c r="L1549" s="24">
        <v>51131.01</v>
      </c>
      <c r="M1549">
        <v>7</v>
      </c>
      <c r="N1549" s="25">
        <v>0.1</v>
      </c>
      <c r="O1549" s="24">
        <v>13937.58</v>
      </c>
      <c r="P1549" s="26">
        <f t="shared" si="144"/>
        <v>0.27258565790114453</v>
      </c>
      <c r="Q1549" t="str">
        <f t="shared" si="145"/>
        <v>Medium</v>
      </c>
      <c r="R1549" t="str">
        <f t="shared" si="146"/>
        <v>Low</v>
      </c>
      <c r="S1549" s="23">
        <f t="shared" si="147"/>
        <v>2023</v>
      </c>
      <c r="T1549" s="23">
        <f t="shared" si="148"/>
        <v>2</v>
      </c>
      <c r="U1549" t="str">
        <f t="shared" si="149"/>
        <v>Feb-2023</v>
      </c>
    </row>
    <row r="1550" spans="1:21" x14ac:dyDescent="0.3">
      <c r="A1550" t="s">
        <v>3381</v>
      </c>
      <c r="B1550" s="22">
        <v>44645</v>
      </c>
      <c r="C1550" s="22">
        <v>44646</v>
      </c>
      <c r="D1550" s="23" t="s">
        <v>50</v>
      </c>
      <c r="E1550" s="23" t="s">
        <v>1409</v>
      </c>
      <c r="F1550" s="23" t="s">
        <v>80</v>
      </c>
      <c r="G1550" s="23" t="s">
        <v>72</v>
      </c>
      <c r="H1550" s="23" t="s">
        <v>104</v>
      </c>
      <c r="I1550" s="23" t="s">
        <v>83</v>
      </c>
      <c r="J1550" s="23" t="s">
        <v>379</v>
      </c>
      <c r="K1550" s="23" t="s">
        <v>716</v>
      </c>
      <c r="L1550" s="24">
        <v>21801.18</v>
      </c>
      <c r="M1550">
        <v>2</v>
      </c>
      <c r="N1550" s="25">
        <v>0.05</v>
      </c>
      <c r="O1550" s="24">
        <v>3349.55</v>
      </c>
      <c r="P1550" s="26">
        <f t="shared" si="144"/>
        <v>0.15364076623375433</v>
      </c>
      <c r="Q1550" t="str">
        <f t="shared" si="145"/>
        <v>Low</v>
      </c>
      <c r="R1550" t="str">
        <f t="shared" si="146"/>
        <v>Low</v>
      </c>
      <c r="S1550" s="23">
        <f t="shared" si="147"/>
        <v>2022</v>
      </c>
      <c r="T1550" s="23">
        <f t="shared" si="148"/>
        <v>3</v>
      </c>
      <c r="U1550" t="str">
        <f t="shared" si="149"/>
        <v>Mar-2022</v>
      </c>
    </row>
    <row r="1551" spans="1:21" x14ac:dyDescent="0.3">
      <c r="A1551" t="s">
        <v>3382</v>
      </c>
      <c r="B1551" s="22">
        <v>44730</v>
      </c>
      <c r="C1551" s="22">
        <v>44731</v>
      </c>
      <c r="D1551" s="23" t="s">
        <v>50</v>
      </c>
      <c r="E1551" s="23" t="s">
        <v>1049</v>
      </c>
      <c r="F1551" s="23" t="s">
        <v>80</v>
      </c>
      <c r="G1551" s="23" t="s">
        <v>179</v>
      </c>
      <c r="H1551" s="23" t="s">
        <v>236</v>
      </c>
      <c r="I1551" s="23" t="s">
        <v>118</v>
      </c>
      <c r="J1551" s="23" t="s">
        <v>230</v>
      </c>
      <c r="K1551" s="23" t="s">
        <v>231</v>
      </c>
      <c r="L1551" s="24">
        <v>34309.800000000003</v>
      </c>
      <c r="M1551">
        <v>3</v>
      </c>
      <c r="N1551" s="25">
        <v>0.1</v>
      </c>
      <c r="O1551" s="24">
        <v>11192.95</v>
      </c>
      <c r="P1551" s="26">
        <f t="shared" si="144"/>
        <v>0.32623186378235958</v>
      </c>
      <c r="Q1551" t="str">
        <f t="shared" si="145"/>
        <v>High</v>
      </c>
      <c r="R1551" t="str">
        <f t="shared" si="146"/>
        <v>Low</v>
      </c>
      <c r="S1551" s="23">
        <f t="shared" si="147"/>
        <v>2022</v>
      </c>
      <c r="T1551" s="23">
        <f t="shared" si="148"/>
        <v>6</v>
      </c>
      <c r="U1551" t="str">
        <f t="shared" si="149"/>
        <v>Jun-2022</v>
      </c>
    </row>
    <row r="1552" spans="1:21" x14ac:dyDescent="0.3">
      <c r="A1552" t="s">
        <v>3384</v>
      </c>
      <c r="B1552" s="22">
        <v>44599</v>
      </c>
      <c r="C1552" s="22">
        <v>44601</v>
      </c>
      <c r="D1552" s="23" t="s">
        <v>78</v>
      </c>
      <c r="E1552" s="23" t="s">
        <v>1621</v>
      </c>
      <c r="F1552" s="23" t="s">
        <v>71</v>
      </c>
      <c r="G1552" s="23" t="s">
        <v>53</v>
      </c>
      <c r="H1552" s="23" t="s">
        <v>90</v>
      </c>
      <c r="I1552" s="23" t="s">
        <v>83</v>
      </c>
      <c r="J1552" s="23" t="s">
        <v>84</v>
      </c>
      <c r="K1552" s="23" t="s">
        <v>105</v>
      </c>
      <c r="L1552" s="24">
        <v>4505.0600000000004</v>
      </c>
      <c r="M1552">
        <v>7</v>
      </c>
      <c r="N1552" s="25">
        <v>0.1</v>
      </c>
      <c r="O1552" s="24">
        <v>1241.6400000000001</v>
      </c>
      <c r="P1552" s="26">
        <f t="shared" si="144"/>
        <v>0.27561009176348372</v>
      </c>
      <c r="Q1552" t="str">
        <f t="shared" si="145"/>
        <v>Medium</v>
      </c>
      <c r="R1552" t="str">
        <f t="shared" si="146"/>
        <v>Low</v>
      </c>
      <c r="S1552" s="23">
        <f t="shared" si="147"/>
        <v>2022</v>
      </c>
      <c r="T1552" s="23">
        <f t="shared" si="148"/>
        <v>2</v>
      </c>
      <c r="U1552" t="str">
        <f t="shared" si="149"/>
        <v>Feb-2022</v>
      </c>
    </row>
    <row r="1553" spans="1:21" x14ac:dyDescent="0.3">
      <c r="A1553" t="s">
        <v>3386</v>
      </c>
      <c r="B1553" s="22">
        <v>45739</v>
      </c>
      <c r="C1553" s="22">
        <v>45744</v>
      </c>
      <c r="D1553" s="23" t="s">
        <v>78</v>
      </c>
      <c r="E1553" s="23" t="s">
        <v>692</v>
      </c>
      <c r="F1553" s="23" t="s">
        <v>80</v>
      </c>
      <c r="G1553" s="23" t="s">
        <v>72</v>
      </c>
      <c r="H1553" s="23" t="s">
        <v>346</v>
      </c>
      <c r="I1553" s="23" t="s">
        <v>96</v>
      </c>
      <c r="J1553" s="23" t="s">
        <v>166</v>
      </c>
      <c r="K1553" s="23" t="s">
        <v>167</v>
      </c>
      <c r="L1553" s="24">
        <v>1613.26</v>
      </c>
      <c r="M1553">
        <v>1</v>
      </c>
      <c r="N1553" s="25">
        <v>0.2</v>
      </c>
      <c r="O1553" s="24">
        <v>471.73</v>
      </c>
      <c r="P1553" s="26">
        <f t="shared" si="144"/>
        <v>0.29240791936823574</v>
      </c>
      <c r="Q1553" t="str">
        <f t="shared" si="145"/>
        <v>Medium</v>
      </c>
      <c r="R1553" t="str">
        <f t="shared" si="146"/>
        <v>Medium</v>
      </c>
      <c r="S1553" s="23">
        <f t="shared" si="147"/>
        <v>2025</v>
      </c>
      <c r="T1553" s="23">
        <f t="shared" si="148"/>
        <v>3</v>
      </c>
      <c r="U1553" t="str">
        <f t="shared" si="149"/>
        <v>Mar-2025</v>
      </c>
    </row>
    <row r="1554" spans="1:21" x14ac:dyDescent="0.3">
      <c r="A1554" t="s">
        <v>3387</v>
      </c>
      <c r="B1554" s="22">
        <v>45880</v>
      </c>
      <c r="C1554" s="22">
        <v>45886</v>
      </c>
      <c r="D1554" s="23" t="s">
        <v>50</v>
      </c>
      <c r="E1554" s="23" t="s">
        <v>1707</v>
      </c>
      <c r="F1554" s="23" t="s">
        <v>52</v>
      </c>
      <c r="G1554" s="23" t="s">
        <v>179</v>
      </c>
      <c r="H1554" s="23" t="s">
        <v>180</v>
      </c>
      <c r="I1554" s="23" t="s">
        <v>83</v>
      </c>
      <c r="J1554" s="23" t="s">
        <v>156</v>
      </c>
      <c r="K1554" s="23" t="s">
        <v>208</v>
      </c>
      <c r="L1554" s="24">
        <v>72221.279999999999</v>
      </c>
      <c r="M1554">
        <v>8</v>
      </c>
      <c r="N1554" s="25">
        <v>0.1</v>
      </c>
      <c r="O1554" s="24">
        <v>10267.49</v>
      </c>
      <c r="P1554" s="26">
        <f t="shared" si="144"/>
        <v>0.1421671008877162</v>
      </c>
      <c r="Q1554" t="str">
        <f t="shared" si="145"/>
        <v>Low</v>
      </c>
      <c r="R1554" t="str">
        <f t="shared" si="146"/>
        <v>Low</v>
      </c>
      <c r="S1554" s="23">
        <f t="shared" si="147"/>
        <v>2025</v>
      </c>
      <c r="T1554" s="23">
        <f t="shared" si="148"/>
        <v>8</v>
      </c>
      <c r="U1554" t="str">
        <f t="shared" si="149"/>
        <v>Aug-2025</v>
      </c>
    </row>
    <row r="1555" spans="1:21" x14ac:dyDescent="0.3">
      <c r="A1555" t="s">
        <v>3390</v>
      </c>
      <c r="B1555" s="22">
        <v>44867</v>
      </c>
      <c r="C1555" s="22">
        <v>44871</v>
      </c>
      <c r="D1555" s="23" t="s">
        <v>61</v>
      </c>
      <c r="E1555" s="23" t="s">
        <v>1419</v>
      </c>
      <c r="F1555" s="23" t="s">
        <v>71</v>
      </c>
      <c r="G1555" s="23" t="s">
        <v>179</v>
      </c>
      <c r="H1555" s="23" t="s">
        <v>180</v>
      </c>
      <c r="I1555" s="23" t="s">
        <v>96</v>
      </c>
      <c r="J1555" s="23" t="s">
        <v>97</v>
      </c>
      <c r="K1555" s="23" t="s">
        <v>416</v>
      </c>
      <c r="L1555" s="24">
        <v>81549.3</v>
      </c>
      <c r="M1555">
        <v>6</v>
      </c>
      <c r="N1555" s="25">
        <v>0.15</v>
      </c>
      <c r="O1555" s="24">
        <v>23786.07</v>
      </c>
      <c r="P1555" s="26">
        <f t="shared" si="144"/>
        <v>0.29167718177838436</v>
      </c>
      <c r="Q1555" t="str">
        <f t="shared" si="145"/>
        <v>Medium</v>
      </c>
      <c r="R1555" t="str">
        <f t="shared" si="146"/>
        <v>Medium</v>
      </c>
      <c r="S1555" s="23">
        <f t="shared" si="147"/>
        <v>2022</v>
      </c>
      <c r="T1555" s="23">
        <f t="shared" si="148"/>
        <v>11</v>
      </c>
      <c r="U1555" t="str">
        <f t="shared" si="149"/>
        <v>Nov-2022</v>
      </c>
    </row>
    <row r="1556" spans="1:21" x14ac:dyDescent="0.3">
      <c r="A1556" t="s">
        <v>3391</v>
      </c>
      <c r="B1556" s="22">
        <v>45296</v>
      </c>
      <c r="C1556" s="22">
        <v>45302</v>
      </c>
      <c r="D1556" s="23" t="s">
        <v>61</v>
      </c>
      <c r="E1556" s="23" t="s">
        <v>1284</v>
      </c>
      <c r="F1556" s="23" t="s">
        <v>52</v>
      </c>
      <c r="G1556" s="23" t="s">
        <v>53</v>
      </c>
      <c r="H1556" s="23" t="s">
        <v>90</v>
      </c>
      <c r="I1556" s="23" t="s">
        <v>96</v>
      </c>
      <c r="J1556" s="23" t="s">
        <v>111</v>
      </c>
      <c r="K1556" s="23" t="s">
        <v>328</v>
      </c>
      <c r="L1556" s="24">
        <v>7452.05</v>
      </c>
      <c r="M1556">
        <v>5</v>
      </c>
      <c r="N1556" s="25">
        <v>0.2</v>
      </c>
      <c r="O1556" s="24">
        <v>2243.5100000000002</v>
      </c>
      <c r="P1556" s="26">
        <f t="shared" si="144"/>
        <v>0.30105944001986035</v>
      </c>
      <c r="Q1556" t="str">
        <f t="shared" si="145"/>
        <v>High</v>
      </c>
      <c r="R1556" t="str">
        <f t="shared" si="146"/>
        <v>Medium</v>
      </c>
      <c r="S1556" s="23">
        <f t="shared" si="147"/>
        <v>2024</v>
      </c>
      <c r="T1556" s="23">
        <f t="shared" si="148"/>
        <v>1</v>
      </c>
      <c r="U1556" t="str">
        <f t="shared" si="149"/>
        <v>Jan-2024</v>
      </c>
    </row>
    <row r="1557" spans="1:21" x14ac:dyDescent="0.3">
      <c r="A1557" t="s">
        <v>3392</v>
      </c>
      <c r="B1557" s="22">
        <v>45708</v>
      </c>
      <c r="C1557" s="22">
        <v>45710</v>
      </c>
      <c r="D1557" s="23" t="s">
        <v>78</v>
      </c>
      <c r="E1557" s="23" t="s">
        <v>116</v>
      </c>
      <c r="F1557" s="23" t="s">
        <v>52</v>
      </c>
      <c r="G1557" s="23" t="s">
        <v>63</v>
      </c>
      <c r="H1557" s="23" t="s">
        <v>213</v>
      </c>
      <c r="I1557" s="23" t="s">
        <v>83</v>
      </c>
      <c r="J1557" s="23" t="s">
        <v>84</v>
      </c>
      <c r="K1557" s="23" t="s">
        <v>257</v>
      </c>
      <c r="L1557" s="24">
        <v>4649</v>
      </c>
      <c r="M1557">
        <v>10</v>
      </c>
      <c r="N1557" s="25">
        <v>0.25</v>
      </c>
      <c r="O1557" s="24">
        <v>639.58000000000004</v>
      </c>
      <c r="P1557" s="26">
        <f t="shared" si="144"/>
        <v>0.13757367175736718</v>
      </c>
      <c r="Q1557" t="str">
        <f t="shared" si="145"/>
        <v>Low</v>
      </c>
      <c r="R1557" t="str">
        <f t="shared" si="146"/>
        <v>High</v>
      </c>
      <c r="S1557" s="23">
        <f t="shared" si="147"/>
        <v>2025</v>
      </c>
      <c r="T1557" s="23">
        <f t="shared" si="148"/>
        <v>2</v>
      </c>
      <c r="U1557" t="str">
        <f t="shared" si="149"/>
        <v>Feb-2025</v>
      </c>
    </row>
    <row r="1558" spans="1:21" x14ac:dyDescent="0.3">
      <c r="A1558" t="s">
        <v>3393</v>
      </c>
      <c r="B1558" s="22">
        <v>45376</v>
      </c>
      <c r="C1558" s="22">
        <v>45377</v>
      </c>
      <c r="D1558" s="23" t="s">
        <v>50</v>
      </c>
      <c r="E1558" s="23" t="s">
        <v>2444</v>
      </c>
      <c r="F1558" s="23" t="s">
        <v>80</v>
      </c>
      <c r="G1558" s="23" t="s">
        <v>53</v>
      </c>
      <c r="H1558" s="23" t="s">
        <v>110</v>
      </c>
      <c r="I1558" s="23" t="s">
        <v>55</v>
      </c>
      <c r="J1558" s="23" t="s">
        <v>141</v>
      </c>
      <c r="K1558" s="23" t="s">
        <v>978</v>
      </c>
      <c r="L1558" s="24">
        <v>3837.89</v>
      </c>
      <c r="M1558">
        <v>7</v>
      </c>
      <c r="N1558" s="25">
        <v>0</v>
      </c>
      <c r="O1558" s="24">
        <v>1412.55</v>
      </c>
      <c r="P1558" s="26">
        <f t="shared" si="144"/>
        <v>0.36805380039552982</v>
      </c>
      <c r="Q1558" t="str">
        <f t="shared" si="145"/>
        <v>High</v>
      </c>
      <c r="R1558" t="str">
        <f t="shared" si="146"/>
        <v>None</v>
      </c>
      <c r="S1558" s="23">
        <f t="shared" si="147"/>
        <v>2024</v>
      </c>
      <c r="T1558" s="23">
        <f t="shared" si="148"/>
        <v>3</v>
      </c>
      <c r="U1558" t="str">
        <f t="shared" si="149"/>
        <v>Mar-2024</v>
      </c>
    </row>
    <row r="1559" spans="1:21" x14ac:dyDescent="0.3">
      <c r="A1559" t="s">
        <v>3394</v>
      </c>
      <c r="B1559" s="22">
        <v>45058</v>
      </c>
      <c r="C1559" s="22">
        <v>45063</v>
      </c>
      <c r="D1559" s="23" t="s">
        <v>61</v>
      </c>
      <c r="E1559" s="23" t="s">
        <v>355</v>
      </c>
      <c r="F1559" s="23" t="s">
        <v>52</v>
      </c>
      <c r="G1559" s="23" t="s">
        <v>81</v>
      </c>
      <c r="H1559" s="23" t="s">
        <v>284</v>
      </c>
      <c r="I1559" s="23" t="s">
        <v>83</v>
      </c>
      <c r="J1559" s="23" t="s">
        <v>156</v>
      </c>
      <c r="K1559" s="23" t="s">
        <v>208</v>
      </c>
      <c r="L1559" s="24">
        <v>8511.51</v>
      </c>
      <c r="M1559">
        <v>7</v>
      </c>
      <c r="N1559" s="25">
        <v>0</v>
      </c>
      <c r="O1559" s="24">
        <v>3138.42</v>
      </c>
      <c r="P1559" s="26">
        <f t="shared" si="144"/>
        <v>0.36872658317971779</v>
      </c>
      <c r="Q1559" t="str">
        <f t="shared" si="145"/>
        <v>High</v>
      </c>
      <c r="R1559" t="str">
        <f t="shared" si="146"/>
        <v>None</v>
      </c>
      <c r="S1559" s="23">
        <f t="shared" si="147"/>
        <v>2023</v>
      </c>
      <c r="T1559" s="23">
        <f t="shared" si="148"/>
        <v>5</v>
      </c>
      <c r="U1559" t="str">
        <f t="shared" si="149"/>
        <v>May-2023</v>
      </c>
    </row>
    <row r="1560" spans="1:21" x14ac:dyDescent="0.3">
      <c r="A1560" t="s">
        <v>3396</v>
      </c>
      <c r="B1560" s="22">
        <v>45903</v>
      </c>
      <c r="C1560" s="22">
        <v>45906</v>
      </c>
      <c r="D1560" s="23" t="s">
        <v>78</v>
      </c>
      <c r="E1560" s="23" t="s">
        <v>1501</v>
      </c>
      <c r="F1560" s="23" t="s">
        <v>80</v>
      </c>
      <c r="G1560" s="23" t="s">
        <v>63</v>
      </c>
      <c r="H1560" s="23" t="s">
        <v>202</v>
      </c>
      <c r="I1560" s="23" t="s">
        <v>118</v>
      </c>
      <c r="J1560" s="23" t="s">
        <v>303</v>
      </c>
      <c r="K1560" s="23" t="s">
        <v>421</v>
      </c>
      <c r="L1560" s="24">
        <v>24092.2</v>
      </c>
      <c r="M1560">
        <v>5</v>
      </c>
      <c r="N1560" s="25">
        <v>0.25</v>
      </c>
      <c r="O1560" s="24">
        <v>7019.85</v>
      </c>
      <c r="P1560" s="26">
        <f t="shared" si="144"/>
        <v>0.29137438673097515</v>
      </c>
      <c r="Q1560" t="str">
        <f t="shared" si="145"/>
        <v>Medium</v>
      </c>
      <c r="R1560" t="str">
        <f t="shared" si="146"/>
        <v>High</v>
      </c>
      <c r="S1560" s="23">
        <f t="shared" si="147"/>
        <v>2025</v>
      </c>
      <c r="T1560" s="23">
        <f t="shared" si="148"/>
        <v>9</v>
      </c>
      <c r="U1560" t="str">
        <f t="shared" si="149"/>
        <v>Sep-2025</v>
      </c>
    </row>
    <row r="1561" spans="1:21" x14ac:dyDescent="0.3">
      <c r="A1561" t="s">
        <v>3397</v>
      </c>
      <c r="B1561" s="22">
        <v>45187</v>
      </c>
      <c r="C1561" s="22">
        <v>45193</v>
      </c>
      <c r="D1561" s="23" t="s">
        <v>61</v>
      </c>
      <c r="E1561" s="23" t="s">
        <v>1615</v>
      </c>
      <c r="F1561" s="23" t="s">
        <v>71</v>
      </c>
      <c r="G1561" s="23" t="s">
        <v>53</v>
      </c>
      <c r="H1561" s="23" t="s">
        <v>90</v>
      </c>
      <c r="I1561" s="23" t="s">
        <v>96</v>
      </c>
      <c r="J1561" s="23" t="s">
        <v>111</v>
      </c>
      <c r="K1561" s="23" t="s">
        <v>328</v>
      </c>
      <c r="L1561" s="24">
        <v>15040.7</v>
      </c>
      <c r="M1561">
        <v>10</v>
      </c>
      <c r="N1561" s="25">
        <v>0.05</v>
      </c>
      <c r="O1561" s="24">
        <v>5691.02</v>
      </c>
      <c r="P1561" s="26">
        <f t="shared" si="144"/>
        <v>0.37837467671052544</v>
      </c>
      <c r="Q1561" t="str">
        <f t="shared" si="145"/>
        <v>High</v>
      </c>
      <c r="R1561" t="str">
        <f t="shared" si="146"/>
        <v>Low</v>
      </c>
      <c r="S1561" s="23">
        <f t="shared" si="147"/>
        <v>2023</v>
      </c>
      <c r="T1561" s="23">
        <f t="shared" si="148"/>
        <v>9</v>
      </c>
      <c r="U1561" t="str">
        <f t="shared" si="149"/>
        <v>Sep-2023</v>
      </c>
    </row>
    <row r="1562" spans="1:21" x14ac:dyDescent="0.3">
      <c r="A1562" t="s">
        <v>3398</v>
      </c>
      <c r="B1562" s="22">
        <v>45584</v>
      </c>
      <c r="C1562" s="22">
        <v>45590</v>
      </c>
      <c r="D1562" s="23" t="s">
        <v>61</v>
      </c>
      <c r="E1562" s="23" t="s">
        <v>629</v>
      </c>
      <c r="F1562" s="23" t="s">
        <v>52</v>
      </c>
      <c r="G1562" s="23" t="s">
        <v>72</v>
      </c>
      <c r="H1562" s="23" t="s">
        <v>104</v>
      </c>
      <c r="I1562" s="23" t="s">
        <v>118</v>
      </c>
      <c r="J1562" s="23" t="s">
        <v>119</v>
      </c>
      <c r="K1562" s="23" t="s">
        <v>120</v>
      </c>
      <c r="L1562" s="24">
        <v>119902.08</v>
      </c>
      <c r="M1562">
        <v>8</v>
      </c>
      <c r="N1562" s="25">
        <v>0.2</v>
      </c>
      <c r="O1562" s="24">
        <v>34314.129999999997</v>
      </c>
      <c r="P1562" s="26">
        <f t="shared" si="144"/>
        <v>0.28618460997507295</v>
      </c>
      <c r="Q1562" t="str">
        <f t="shared" si="145"/>
        <v>Medium</v>
      </c>
      <c r="R1562" t="str">
        <f t="shared" si="146"/>
        <v>Medium</v>
      </c>
      <c r="S1562" s="23">
        <f t="shared" si="147"/>
        <v>2024</v>
      </c>
      <c r="T1562" s="23">
        <f t="shared" si="148"/>
        <v>10</v>
      </c>
      <c r="U1562" t="str">
        <f t="shared" si="149"/>
        <v>Oct-2024</v>
      </c>
    </row>
    <row r="1563" spans="1:21" x14ac:dyDescent="0.3">
      <c r="A1563" t="s">
        <v>3399</v>
      </c>
      <c r="B1563" s="22">
        <v>45212</v>
      </c>
      <c r="C1563" s="22">
        <v>45219</v>
      </c>
      <c r="D1563" s="23" t="s">
        <v>50</v>
      </c>
      <c r="E1563" s="23" t="s">
        <v>1615</v>
      </c>
      <c r="F1563" s="23" t="s">
        <v>80</v>
      </c>
      <c r="G1563" s="23" t="s">
        <v>53</v>
      </c>
      <c r="H1563" s="23" t="s">
        <v>246</v>
      </c>
      <c r="I1563" s="23" t="s">
        <v>96</v>
      </c>
      <c r="J1563" s="23" t="s">
        <v>111</v>
      </c>
      <c r="K1563" s="23" t="s">
        <v>225</v>
      </c>
      <c r="L1563" s="24">
        <v>89180.7</v>
      </c>
      <c r="M1563">
        <v>7</v>
      </c>
      <c r="N1563" s="25">
        <v>0.25</v>
      </c>
      <c r="O1563" s="24">
        <v>13222.6</v>
      </c>
      <c r="P1563" s="26">
        <f t="shared" si="144"/>
        <v>0.14826750631022184</v>
      </c>
      <c r="Q1563" t="str">
        <f t="shared" si="145"/>
        <v>Low</v>
      </c>
      <c r="R1563" t="str">
        <f t="shared" si="146"/>
        <v>High</v>
      </c>
      <c r="S1563" s="23">
        <f t="shared" si="147"/>
        <v>2023</v>
      </c>
      <c r="T1563" s="23">
        <f t="shared" si="148"/>
        <v>10</v>
      </c>
      <c r="U1563" t="str">
        <f t="shared" si="149"/>
        <v>Oct-2023</v>
      </c>
    </row>
    <row r="1564" spans="1:21" x14ac:dyDescent="0.3">
      <c r="A1564" t="s">
        <v>3400</v>
      </c>
      <c r="B1564" s="22">
        <v>45281</v>
      </c>
      <c r="C1564" s="22">
        <v>45287</v>
      </c>
      <c r="D1564" s="23" t="s">
        <v>102</v>
      </c>
      <c r="E1564" s="23" t="s">
        <v>561</v>
      </c>
      <c r="F1564" s="23" t="s">
        <v>71</v>
      </c>
      <c r="G1564" s="23" t="s">
        <v>81</v>
      </c>
      <c r="H1564" s="23" t="s">
        <v>186</v>
      </c>
      <c r="I1564" s="23" t="s">
        <v>96</v>
      </c>
      <c r="J1564" s="23" t="s">
        <v>166</v>
      </c>
      <c r="K1564" s="23" t="s">
        <v>762</v>
      </c>
      <c r="L1564" s="24">
        <v>59467.9</v>
      </c>
      <c r="M1564">
        <v>5</v>
      </c>
      <c r="N1564" s="25">
        <v>0.1</v>
      </c>
      <c r="O1564" s="24">
        <v>15075.49</v>
      </c>
      <c r="P1564" s="26">
        <f t="shared" si="144"/>
        <v>0.253506345440145</v>
      </c>
      <c r="Q1564" t="str">
        <f t="shared" si="145"/>
        <v>Medium</v>
      </c>
      <c r="R1564" t="str">
        <f t="shared" si="146"/>
        <v>Low</v>
      </c>
      <c r="S1564" s="23">
        <f t="shared" si="147"/>
        <v>2023</v>
      </c>
      <c r="T1564" s="23">
        <f t="shared" si="148"/>
        <v>12</v>
      </c>
      <c r="U1564" t="str">
        <f t="shared" si="149"/>
        <v>Dec-2023</v>
      </c>
    </row>
    <row r="1565" spans="1:21" x14ac:dyDescent="0.3">
      <c r="A1565" t="s">
        <v>3401</v>
      </c>
      <c r="B1565" s="22">
        <v>44726</v>
      </c>
      <c r="C1565" s="22">
        <v>44732</v>
      </c>
      <c r="D1565" s="23" t="s">
        <v>61</v>
      </c>
      <c r="E1565" s="23" t="s">
        <v>625</v>
      </c>
      <c r="F1565" s="23" t="s">
        <v>80</v>
      </c>
      <c r="G1565" s="23" t="s">
        <v>53</v>
      </c>
      <c r="H1565" s="23" t="s">
        <v>90</v>
      </c>
      <c r="I1565" s="23" t="s">
        <v>55</v>
      </c>
      <c r="J1565" s="23" t="s">
        <v>173</v>
      </c>
      <c r="K1565" s="23" t="s">
        <v>735</v>
      </c>
      <c r="L1565" s="24">
        <v>24265.78</v>
      </c>
      <c r="M1565">
        <v>2</v>
      </c>
      <c r="N1565" s="25">
        <v>0.1</v>
      </c>
      <c r="O1565" s="24">
        <v>6002.51</v>
      </c>
      <c r="P1565" s="26">
        <f t="shared" si="144"/>
        <v>0.24736521966324596</v>
      </c>
      <c r="Q1565" t="str">
        <f t="shared" si="145"/>
        <v>Medium</v>
      </c>
      <c r="R1565" t="str">
        <f t="shared" si="146"/>
        <v>Low</v>
      </c>
      <c r="S1565" s="23">
        <f t="shared" si="147"/>
        <v>2022</v>
      </c>
      <c r="T1565" s="23">
        <f t="shared" si="148"/>
        <v>6</v>
      </c>
      <c r="U1565" t="str">
        <f t="shared" si="149"/>
        <v>Jun-2022</v>
      </c>
    </row>
    <row r="1566" spans="1:21" x14ac:dyDescent="0.3">
      <c r="A1566" t="s">
        <v>3402</v>
      </c>
      <c r="B1566" s="22">
        <v>45551</v>
      </c>
      <c r="C1566" s="22">
        <v>45554</v>
      </c>
      <c r="D1566" s="23" t="s">
        <v>61</v>
      </c>
      <c r="E1566" s="23" t="s">
        <v>871</v>
      </c>
      <c r="F1566" s="23" t="s">
        <v>71</v>
      </c>
      <c r="G1566" s="23" t="s">
        <v>72</v>
      </c>
      <c r="H1566" s="23" t="s">
        <v>104</v>
      </c>
      <c r="I1566" s="23" t="s">
        <v>118</v>
      </c>
      <c r="J1566" s="23" t="s">
        <v>191</v>
      </c>
      <c r="K1566" s="23" t="s">
        <v>829</v>
      </c>
      <c r="L1566" s="24">
        <v>92433.88</v>
      </c>
      <c r="M1566">
        <v>7</v>
      </c>
      <c r="N1566" s="25">
        <v>0.15</v>
      </c>
      <c r="O1566" s="24">
        <v>20669.810000000001</v>
      </c>
      <c r="P1566" s="26">
        <f t="shared" si="144"/>
        <v>0.22361724943278374</v>
      </c>
      <c r="Q1566" t="str">
        <f t="shared" si="145"/>
        <v>Medium</v>
      </c>
      <c r="R1566" t="str">
        <f t="shared" si="146"/>
        <v>Medium</v>
      </c>
      <c r="S1566" s="23">
        <f t="shared" si="147"/>
        <v>2024</v>
      </c>
      <c r="T1566" s="23">
        <f t="shared" si="148"/>
        <v>9</v>
      </c>
      <c r="U1566" t="str">
        <f t="shared" si="149"/>
        <v>Sep-2024</v>
      </c>
    </row>
    <row r="1567" spans="1:21" x14ac:dyDescent="0.3">
      <c r="A1567" t="s">
        <v>3404</v>
      </c>
      <c r="B1567" s="22">
        <v>44788</v>
      </c>
      <c r="C1567" s="22">
        <v>44790</v>
      </c>
      <c r="D1567" s="23" t="s">
        <v>50</v>
      </c>
      <c r="E1567" s="23" t="s">
        <v>1055</v>
      </c>
      <c r="F1567" s="23" t="s">
        <v>71</v>
      </c>
      <c r="G1567" s="23" t="s">
        <v>179</v>
      </c>
      <c r="H1567" s="23" t="s">
        <v>236</v>
      </c>
      <c r="I1567" s="23" t="s">
        <v>83</v>
      </c>
      <c r="J1567" s="23" t="s">
        <v>84</v>
      </c>
      <c r="K1567" s="23" t="s">
        <v>257</v>
      </c>
      <c r="L1567" s="24">
        <v>118276.9</v>
      </c>
      <c r="M1567">
        <v>10</v>
      </c>
      <c r="N1567" s="25">
        <v>0</v>
      </c>
      <c r="O1567" s="24">
        <v>18631.669999999998</v>
      </c>
      <c r="P1567" s="26">
        <f t="shared" si="144"/>
        <v>0.15752585669729252</v>
      </c>
      <c r="Q1567" t="str">
        <f t="shared" si="145"/>
        <v>Low</v>
      </c>
      <c r="R1567" t="str">
        <f t="shared" si="146"/>
        <v>None</v>
      </c>
      <c r="S1567" s="23">
        <f t="shared" si="147"/>
        <v>2022</v>
      </c>
      <c r="T1567" s="23">
        <f t="shared" si="148"/>
        <v>8</v>
      </c>
      <c r="U1567" t="str">
        <f t="shared" si="149"/>
        <v>Aug-2022</v>
      </c>
    </row>
    <row r="1568" spans="1:21" x14ac:dyDescent="0.3">
      <c r="A1568" t="s">
        <v>3406</v>
      </c>
      <c r="B1568" s="22">
        <v>45913</v>
      </c>
      <c r="C1568" s="22">
        <v>45919</v>
      </c>
      <c r="D1568" s="23" t="s">
        <v>78</v>
      </c>
      <c r="E1568" s="23" t="s">
        <v>1199</v>
      </c>
      <c r="F1568" s="23" t="s">
        <v>52</v>
      </c>
      <c r="G1568" s="23" t="s">
        <v>81</v>
      </c>
      <c r="H1568" s="23" t="s">
        <v>186</v>
      </c>
      <c r="I1568" s="23" t="s">
        <v>83</v>
      </c>
      <c r="J1568" s="23" t="s">
        <v>449</v>
      </c>
      <c r="K1568" s="23" t="s">
        <v>681</v>
      </c>
      <c r="L1568" s="24">
        <v>21183.81</v>
      </c>
      <c r="M1568">
        <v>3</v>
      </c>
      <c r="N1568" s="25">
        <v>0</v>
      </c>
      <c r="O1568" s="24">
        <v>3933.97</v>
      </c>
      <c r="P1568" s="26">
        <f t="shared" si="144"/>
        <v>0.18570644279758927</v>
      </c>
      <c r="Q1568" t="str">
        <f t="shared" si="145"/>
        <v>Low</v>
      </c>
      <c r="R1568" t="str">
        <f t="shared" si="146"/>
        <v>None</v>
      </c>
      <c r="S1568" s="23">
        <f t="shared" si="147"/>
        <v>2025</v>
      </c>
      <c r="T1568" s="23">
        <f t="shared" si="148"/>
        <v>9</v>
      </c>
      <c r="U1568" t="str">
        <f t="shared" si="149"/>
        <v>Sep-2025</v>
      </c>
    </row>
    <row r="1569" spans="1:21" x14ac:dyDescent="0.3">
      <c r="A1569" t="s">
        <v>3407</v>
      </c>
      <c r="B1569" s="22">
        <v>45440</v>
      </c>
      <c r="C1569" s="22">
        <v>45442</v>
      </c>
      <c r="D1569" s="23" t="s">
        <v>78</v>
      </c>
      <c r="E1569" s="23" t="s">
        <v>2480</v>
      </c>
      <c r="F1569" s="23" t="s">
        <v>80</v>
      </c>
      <c r="G1569" s="23" t="s">
        <v>179</v>
      </c>
      <c r="H1569" s="23" t="s">
        <v>236</v>
      </c>
      <c r="I1569" s="23" t="s">
        <v>83</v>
      </c>
      <c r="J1569" s="23" t="s">
        <v>449</v>
      </c>
      <c r="K1569" s="23" t="s">
        <v>681</v>
      </c>
      <c r="L1569" s="24">
        <v>38726.730000000003</v>
      </c>
      <c r="M1569">
        <v>9</v>
      </c>
      <c r="N1569" s="25">
        <v>0.15</v>
      </c>
      <c r="O1569" s="24">
        <v>8749.2000000000007</v>
      </c>
      <c r="P1569" s="26">
        <f t="shared" si="144"/>
        <v>0.22592147594181072</v>
      </c>
      <c r="Q1569" t="str">
        <f t="shared" si="145"/>
        <v>Medium</v>
      </c>
      <c r="R1569" t="str">
        <f t="shared" si="146"/>
        <v>Medium</v>
      </c>
      <c r="S1569" s="23">
        <f t="shared" si="147"/>
        <v>2024</v>
      </c>
      <c r="T1569" s="23">
        <f t="shared" si="148"/>
        <v>5</v>
      </c>
      <c r="U1569" t="str">
        <f t="shared" si="149"/>
        <v>May-2024</v>
      </c>
    </row>
    <row r="1570" spans="1:21" x14ac:dyDescent="0.3">
      <c r="A1570" t="s">
        <v>3409</v>
      </c>
      <c r="B1570" s="22">
        <v>45391</v>
      </c>
      <c r="C1570" s="22">
        <v>45395</v>
      </c>
      <c r="D1570" s="23" t="s">
        <v>78</v>
      </c>
      <c r="E1570" s="23" t="s">
        <v>2256</v>
      </c>
      <c r="F1570" s="23" t="s">
        <v>52</v>
      </c>
      <c r="G1570" s="23" t="s">
        <v>81</v>
      </c>
      <c r="H1570" s="23" t="s">
        <v>82</v>
      </c>
      <c r="I1570" s="23" t="s">
        <v>83</v>
      </c>
      <c r="J1570" s="23" t="s">
        <v>449</v>
      </c>
      <c r="K1570" s="23" t="s">
        <v>775</v>
      </c>
      <c r="L1570" s="24">
        <v>28816.98</v>
      </c>
      <c r="M1570">
        <v>6</v>
      </c>
      <c r="N1570" s="25">
        <v>0.25</v>
      </c>
      <c r="O1570" s="24">
        <v>4594.05</v>
      </c>
      <c r="P1570" s="26">
        <f t="shared" si="144"/>
        <v>0.15942163266240947</v>
      </c>
      <c r="Q1570" t="str">
        <f t="shared" si="145"/>
        <v>Low</v>
      </c>
      <c r="R1570" t="str">
        <f t="shared" si="146"/>
        <v>High</v>
      </c>
      <c r="S1570" s="23">
        <f t="shared" si="147"/>
        <v>2024</v>
      </c>
      <c r="T1570" s="23">
        <f t="shared" si="148"/>
        <v>4</v>
      </c>
      <c r="U1570" t="str">
        <f t="shared" si="149"/>
        <v>Apr-2024</v>
      </c>
    </row>
    <row r="1571" spans="1:21" x14ac:dyDescent="0.3">
      <c r="A1571" t="s">
        <v>3410</v>
      </c>
      <c r="B1571" s="22">
        <v>44730</v>
      </c>
      <c r="C1571" s="22">
        <v>44737</v>
      </c>
      <c r="D1571" s="23" t="s">
        <v>61</v>
      </c>
      <c r="E1571" s="23" t="s">
        <v>1085</v>
      </c>
      <c r="F1571" s="23" t="s">
        <v>52</v>
      </c>
      <c r="G1571" s="23" t="s">
        <v>63</v>
      </c>
      <c r="H1571" s="23" t="s">
        <v>213</v>
      </c>
      <c r="I1571" s="23" t="s">
        <v>118</v>
      </c>
      <c r="J1571" s="23" t="s">
        <v>119</v>
      </c>
      <c r="K1571" s="23" t="s">
        <v>120</v>
      </c>
      <c r="L1571" s="24">
        <v>30202.92</v>
      </c>
      <c r="M1571">
        <v>4</v>
      </c>
      <c r="N1571" s="25">
        <v>0</v>
      </c>
      <c r="O1571" s="24">
        <v>6693.5</v>
      </c>
      <c r="P1571" s="26">
        <f t="shared" si="144"/>
        <v>0.22161764491645181</v>
      </c>
      <c r="Q1571" t="str">
        <f t="shared" si="145"/>
        <v>Medium</v>
      </c>
      <c r="R1571" t="str">
        <f t="shared" si="146"/>
        <v>None</v>
      </c>
      <c r="S1571" s="23">
        <f t="shared" si="147"/>
        <v>2022</v>
      </c>
      <c r="T1571" s="23">
        <f t="shared" si="148"/>
        <v>6</v>
      </c>
      <c r="U1571" t="str">
        <f t="shared" si="149"/>
        <v>Jun-2022</v>
      </c>
    </row>
    <row r="1572" spans="1:21" x14ac:dyDescent="0.3">
      <c r="A1572" t="s">
        <v>3411</v>
      </c>
      <c r="B1572" s="22">
        <v>45876</v>
      </c>
      <c r="C1572" s="22">
        <v>45883</v>
      </c>
      <c r="D1572" s="23" t="s">
        <v>102</v>
      </c>
      <c r="E1572" s="23" t="s">
        <v>171</v>
      </c>
      <c r="F1572" s="23" t="s">
        <v>52</v>
      </c>
      <c r="G1572" s="23" t="s">
        <v>53</v>
      </c>
      <c r="H1572" s="23" t="s">
        <v>54</v>
      </c>
      <c r="I1572" s="23" t="s">
        <v>83</v>
      </c>
      <c r="J1572" s="23" t="s">
        <v>449</v>
      </c>
      <c r="K1572" s="23" t="s">
        <v>681</v>
      </c>
      <c r="L1572" s="24">
        <v>66809.84</v>
      </c>
      <c r="M1572">
        <v>8</v>
      </c>
      <c r="N1572" s="25">
        <v>0.2</v>
      </c>
      <c r="O1572" s="24">
        <v>13056.01</v>
      </c>
      <c r="P1572" s="26">
        <f t="shared" si="144"/>
        <v>0.19542046500934593</v>
      </c>
      <c r="Q1572" t="str">
        <f t="shared" si="145"/>
        <v>Low</v>
      </c>
      <c r="R1572" t="str">
        <f t="shared" si="146"/>
        <v>Medium</v>
      </c>
      <c r="S1572" s="23">
        <f t="shared" si="147"/>
        <v>2025</v>
      </c>
      <c r="T1572" s="23">
        <f t="shared" si="148"/>
        <v>8</v>
      </c>
      <c r="U1572" t="str">
        <f t="shared" si="149"/>
        <v>Aug-2025</v>
      </c>
    </row>
    <row r="1573" spans="1:21" x14ac:dyDescent="0.3">
      <c r="A1573" t="s">
        <v>3412</v>
      </c>
      <c r="B1573" s="22">
        <v>44663</v>
      </c>
      <c r="C1573" s="22">
        <v>44664</v>
      </c>
      <c r="D1573" s="23" t="s">
        <v>50</v>
      </c>
      <c r="E1573" s="23" t="s">
        <v>585</v>
      </c>
      <c r="F1573" s="23" t="s">
        <v>52</v>
      </c>
      <c r="G1573" s="23" t="s">
        <v>53</v>
      </c>
      <c r="H1573" s="23" t="s">
        <v>90</v>
      </c>
      <c r="I1573" s="23" t="s">
        <v>96</v>
      </c>
      <c r="J1573" s="23" t="s">
        <v>111</v>
      </c>
      <c r="K1573" s="23" t="s">
        <v>328</v>
      </c>
      <c r="L1573" s="24">
        <v>22606.28</v>
      </c>
      <c r="M1573">
        <v>2</v>
      </c>
      <c r="N1573" s="25">
        <v>0.15</v>
      </c>
      <c r="O1573" s="24">
        <v>4095.08</v>
      </c>
      <c r="P1573" s="26">
        <f t="shared" si="144"/>
        <v>0.18114789341722742</v>
      </c>
      <c r="Q1573" t="str">
        <f t="shared" si="145"/>
        <v>Low</v>
      </c>
      <c r="R1573" t="str">
        <f t="shared" si="146"/>
        <v>Medium</v>
      </c>
      <c r="S1573" s="23">
        <f t="shared" si="147"/>
        <v>2022</v>
      </c>
      <c r="T1573" s="23">
        <f t="shared" si="148"/>
        <v>4</v>
      </c>
      <c r="U1573" t="str">
        <f t="shared" si="149"/>
        <v>Apr-2022</v>
      </c>
    </row>
    <row r="1574" spans="1:21" x14ac:dyDescent="0.3">
      <c r="A1574" t="s">
        <v>3414</v>
      </c>
      <c r="B1574" s="22">
        <v>45769</v>
      </c>
      <c r="C1574" s="22">
        <v>45776</v>
      </c>
      <c r="D1574" s="23" t="s">
        <v>102</v>
      </c>
      <c r="E1574" s="23" t="s">
        <v>62</v>
      </c>
      <c r="F1574" s="23" t="s">
        <v>52</v>
      </c>
      <c r="G1574" s="23" t="s">
        <v>81</v>
      </c>
      <c r="H1574" s="23" t="s">
        <v>186</v>
      </c>
      <c r="I1574" s="23" t="s">
        <v>83</v>
      </c>
      <c r="J1574" s="23" t="s">
        <v>84</v>
      </c>
      <c r="K1574" s="23" t="s">
        <v>85</v>
      </c>
      <c r="L1574" s="24">
        <v>36214.92</v>
      </c>
      <c r="M1574">
        <v>9</v>
      </c>
      <c r="N1574" s="25">
        <v>0.2</v>
      </c>
      <c r="O1574" s="24">
        <v>6895.22</v>
      </c>
      <c r="P1574" s="26">
        <f t="shared" si="144"/>
        <v>0.19039721750041144</v>
      </c>
      <c r="Q1574" t="str">
        <f t="shared" si="145"/>
        <v>Low</v>
      </c>
      <c r="R1574" t="str">
        <f t="shared" si="146"/>
        <v>Medium</v>
      </c>
      <c r="S1574" s="23">
        <f t="shared" si="147"/>
        <v>2025</v>
      </c>
      <c r="T1574" s="23">
        <f t="shared" si="148"/>
        <v>4</v>
      </c>
      <c r="U1574" t="str">
        <f t="shared" si="149"/>
        <v>Apr-2025</v>
      </c>
    </row>
    <row r="1575" spans="1:21" x14ac:dyDescent="0.3">
      <c r="A1575" t="s">
        <v>3415</v>
      </c>
      <c r="B1575" s="22">
        <v>45864</v>
      </c>
      <c r="C1575" s="22">
        <v>45868</v>
      </c>
      <c r="D1575" s="23" t="s">
        <v>78</v>
      </c>
      <c r="E1575" s="23" t="s">
        <v>1169</v>
      </c>
      <c r="F1575" s="23" t="s">
        <v>80</v>
      </c>
      <c r="G1575" s="23" t="s">
        <v>81</v>
      </c>
      <c r="H1575" s="23" t="s">
        <v>82</v>
      </c>
      <c r="I1575" s="23" t="s">
        <v>83</v>
      </c>
      <c r="J1575" s="23" t="s">
        <v>379</v>
      </c>
      <c r="K1575" s="23" t="s">
        <v>562</v>
      </c>
      <c r="L1575" s="24">
        <v>20791.68</v>
      </c>
      <c r="M1575">
        <v>4</v>
      </c>
      <c r="N1575" s="25">
        <v>0.05</v>
      </c>
      <c r="O1575" s="24">
        <v>4413.76</v>
      </c>
      <c r="P1575" s="26">
        <f t="shared" si="144"/>
        <v>0.21228491396558624</v>
      </c>
      <c r="Q1575" t="str">
        <f t="shared" si="145"/>
        <v>Medium</v>
      </c>
      <c r="R1575" t="str">
        <f t="shared" si="146"/>
        <v>Low</v>
      </c>
      <c r="S1575" s="23">
        <f t="shared" si="147"/>
        <v>2025</v>
      </c>
      <c r="T1575" s="23">
        <f t="shared" si="148"/>
        <v>7</v>
      </c>
      <c r="U1575" t="str">
        <f t="shared" si="149"/>
        <v>Jul-2025</v>
      </c>
    </row>
    <row r="1576" spans="1:21" x14ac:dyDescent="0.3">
      <c r="A1576" t="s">
        <v>3417</v>
      </c>
      <c r="B1576" s="22">
        <v>44608</v>
      </c>
      <c r="C1576" s="22">
        <v>44612</v>
      </c>
      <c r="D1576" s="23" t="s">
        <v>61</v>
      </c>
      <c r="E1576" s="23" t="s">
        <v>1115</v>
      </c>
      <c r="F1576" s="23" t="s">
        <v>80</v>
      </c>
      <c r="G1576" s="23" t="s">
        <v>63</v>
      </c>
      <c r="H1576" s="23" t="s">
        <v>213</v>
      </c>
      <c r="I1576" s="23" t="s">
        <v>96</v>
      </c>
      <c r="J1576" s="23" t="s">
        <v>135</v>
      </c>
      <c r="K1576" s="23" t="s">
        <v>275</v>
      </c>
      <c r="L1576" s="24">
        <v>114547</v>
      </c>
      <c r="M1576">
        <v>10</v>
      </c>
      <c r="N1576" s="25">
        <v>0.25</v>
      </c>
      <c r="O1576" s="24">
        <v>29495.19</v>
      </c>
      <c r="P1576" s="26">
        <f t="shared" si="144"/>
        <v>0.25749421634787467</v>
      </c>
      <c r="Q1576" t="str">
        <f t="shared" si="145"/>
        <v>Medium</v>
      </c>
      <c r="R1576" t="str">
        <f t="shared" si="146"/>
        <v>High</v>
      </c>
      <c r="S1576" s="23">
        <f t="shared" si="147"/>
        <v>2022</v>
      </c>
      <c r="T1576" s="23">
        <f t="shared" si="148"/>
        <v>2</v>
      </c>
      <c r="U1576" t="str">
        <f t="shared" si="149"/>
        <v>Feb-2022</v>
      </c>
    </row>
    <row r="1577" spans="1:21" x14ac:dyDescent="0.3">
      <c r="A1577" t="s">
        <v>3418</v>
      </c>
      <c r="B1577" s="22">
        <v>44791</v>
      </c>
      <c r="C1577" s="22">
        <v>44795</v>
      </c>
      <c r="D1577" s="23" t="s">
        <v>50</v>
      </c>
      <c r="E1577" s="23" t="s">
        <v>1748</v>
      </c>
      <c r="F1577" s="23" t="s">
        <v>80</v>
      </c>
      <c r="G1577" s="23" t="s">
        <v>179</v>
      </c>
      <c r="H1577" s="23" t="s">
        <v>180</v>
      </c>
      <c r="I1577" s="23" t="s">
        <v>96</v>
      </c>
      <c r="J1577" s="23" t="s">
        <v>135</v>
      </c>
      <c r="K1577" s="23" t="s">
        <v>395</v>
      </c>
      <c r="L1577" s="24">
        <v>40869.279999999999</v>
      </c>
      <c r="M1577">
        <v>4</v>
      </c>
      <c r="N1577" s="25">
        <v>0.2</v>
      </c>
      <c r="O1577" s="24">
        <v>7898.04</v>
      </c>
      <c r="P1577" s="26">
        <f t="shared" si="144"/>
        <v>0.1932512635407328</v>
      </c>
      <c r="Q1577" t="str">
        <f t="shared" si="145"/>
        <v>Low</v>
      </c>
      <c r="R1577" t="str">
        <f t="shared" si="146"/>
        <v>Medium</v>
      </c>
      <c r="S1577" s="23">
        <f t="shared" si="147"/>
        <v>2022</v>
      </c>
      <c r="T1577" s="23">
        <f t="shared" si="148"/>
        <v>8</v>
      </c>
      <c r="U1577" t="str">
        <f t="shared" si="149"/>
        <v>Aug-2022</v>
      </c>
    </row>
    <row r="1578" spans="1:21" x14ac:dyDescent="0.3">
      <c r="A1578" t="s">
        <v>3420</v>
      </c>
      <c r="B1578" s="22">
        <v>45348</v>
      </c>
      <c r="C1578" s="22">
        <v>45351</v>
      </c>
      <c r="D1578" s="23" t="s">
        <v>102</v>
      </c>
      <c r="E1578" s="23" t="s">
        <v>332</v>
      </c>
      <c r="F1578" s="23" t="s">
        <v>80</v>
      </c>
      <c r="G1578" s="23" t="s">
        <v>53</v>
      </c>
      <c r="H1578" s="23" t="s">
        <v>246</v>
      </c>
      <c r="I1578" s="23" t="s">
        <v>118</v>
      </c>
      <c r="J1578" s="23" t="s">
        <v>303</v>
      </c>
      <c r="K1578" s="23" t="s">
        <v>304</v>
      </c>
      <c r="L1578" s="24">
        <v>105591.52</v>
      </c>
      <c r="M1578">
        <v>8</v>
      </c>
      <c r="N1578" s="25">
        <v>0.2</v>
      </c>
      <c r="O1578" s="24">
        <v>15558.04</v>
      </c>
      <c r="P1578" s="26">
        <f t="shared" si="144"/>
        <v>0.14734175623193985</v>
      </c>
      <c r="Q1578" t="str">
        <f t="shared" si="145"/>
        <v>Low</v>
      </c>
      <c r="R1578" t="str">
        <f t="shared" si="146"/>
        <v>Medium</v>
      </c>
      <c r="S1578" s="23">
        <f t="shared" si="147"/>
        <v>2024</v>
      </c>
      <c r="T1578" s="23">
        <f t="shared" si="148"/>
        <v>2</v>
      </c>
      <c r="U1578" t="str">
        <f t="shared" si="149"/>
        <v>Feb-2024</v>
      </c>
    </row>
    <row r="1579" spans="1:21" x14ac:dyDescent="0.3">
      <c r="A1579" t="s">
        <v>3421</v>
      </c>
      <c r="B1579" s="22">
        <v>44576</v>
      </c>
      <c r="C1579" s="22">
        <v>44578</v>
      </c>
      <c r="D1579" s="23" t="s">
        <v>78</v>
      </c>
      <c r="E1579" s="23" t="s">
        <v>1154</v>
      </c>
      <c r="F1579" s="23" t="s">
        <v>80</v>
      </c>
      <c r="G1579" s="23" t="s">
        <v>179</v>
      </c>
      <c r="H1579" s="23" t="s">
        <v>236</v>
      </c>
      <c r="I1579" s="23" t="s">
        <v>118</v>
      </c>
      <c r="J1579" s="23" t="s">
        <v>119</v>
      </c>
      <c r="K1579" s="23" t="s">
        <v>270</v>
      </c>
      <c r="L1579" s="24">
        <v>418.01</v>
      </c>
      <c r="M1579">
        <v>1</v>
      </c>
      <c r="N1579" s="25">
        <v>0.25</v>
      </c>
      <c r="O1579" s="24">
        <v>105.27</v>
      </c>
      <c r="P1579" s="26">
        <f t="shared" si="144"/>
        <v>0.2518360804765436</v>
      </c>
      <c r="Q1579" t="str">
        <f t="shared" si="145"/>
        <v>Medium</v>
      </c>
      <c r="R1579" t="str">
        <f t="shared" si="146"/>
        <v>High</v>
      </c>
      <c r="S1579" s="23">
        <f t="shared" si="147"/>
        <v>2022</v>
      </c>
      <c r="T1579" s="23">
        <f t="shared" si="148"/>
        <v>1</v>
      </c>
      <c r="U1579" t="str">
        <f t="shared" si="149"/>
        <v>Jan-2022</v>
      </c>
    </row>
    <row r="1580" spans="1:21" x14ac:dyDescent="0.3">
      <c r="A1580" t="s">
        <v>3422</v>
      </c>
      <c r="B1580" s="22">
        <v>45162</v>
      </c>
      <c r="C1580" s="22">
        <v>45164</v>
      </c>
      <c r="D1580" s="23" t="s">
        <v>61</v>
      </c>
      <c r="E1580" s="23" t="s">
        <v>415</v>
      </c>
      <c r="F1580" s="23" t="s">
        <v>52</v>
      </c>
      <c r="G1580" s="23" t="s">
        <v>53</v>
      </c>
      <c r="H1580" s="23" t="s">
        <v>54</v>
      </c>
      <c r="I1580" s="23" t="s">
        <v>96</v>
      </c>
      <c r="J1580" s="23" t="s">
        <v>111</v>
      </c>
      <c r="K1580" s="23" t="s">
        <v>112</v>
      </c>
      <c r="L1580" s="24">
        <v>100995.7</v>
      </c>
      <c r="M1580">
        <v>10</v>
      </c>
      <c r="N1580" s="25">
        <v>0.15</v>
      </c>
      <c r="O1580" s="24">
        <v>22502.77</v>
      </c>
      <c r="P1580" s="26">
        <f t="shared" si="144"/>
        <v>0.22280918890606236</v>
      </c>
      <c r="Q1580" t="str">
        <f t="shared" si="145"/>
        <v>Medium</v>
      </c>
      <c r="R1580" t="str">
        <f t="shared" si="146"/>
        <v>Medium</v>
      </c>
      <c r="S1580" s="23">
        <f t="shared" si="147"/>
        <v>2023</v>
      </c>
      <c r="T1580" s="23">
        <f t="shared" si="148"/>
        <v>8</v>
      </c>
      <c r="U1580" t="str">
        <f t="shared" si="149"/>
        <v>Aug-2023</v>
      </c>
    </row>
    <row r="1581" spans="1:21" x14ac:dyDescent="0.3">
      <c r="A1581" t="s">
        <v>3423</v>
      </c>
      <c r="B1581" s="22">
        <v>45495</v>
      </c>
      <c r="C1581" s="22">
        <v>45498</v>
      </c>
      <c r="D1581" s="23" t="s">
        <v>102</v>
      </c>
      <c r="E1581" s="23" t="s">
        <v>779</v>
      </c>
      <c r="F1581" s="23" t="s">
        <v>71</v>
      </c>
      <c r="G1581" s="23" t="s">
        <v>63</v>
      </c>
      <c r="H1581" s="23" t="s">
        <v>64</v>
      </c>
      <c r="I1581" s="23" t="s">
        <v>55</v>
      </c>
      <c r="J1581" s="23" t="s">
        <v>56</v>
      </c>
      <c r="K1581" s="23" t="s">
        <v>74</v>
      </c>
      <c r="L1581" s="24">
        <v>7678.88</v>
      </c>
      <c r="M1581">
        <v>2</v>
      </c>
      <c r="N1581" s="25">
        <v>0.1</v>
      </c>
      <c r="O1581" s="24">
        <v>1560.19</v>
      </c>
      <c r="P1581" s="26">
        <f t="shared" si="144"/>
        <v>0.20317936990811161</v>
      </c>
      <c r="Q1581" t="str">
        <f t="shared" si="145"/>
        <v>Medium</v>
      </c>
      <c r="R1581" t="str">
        <f t="shared" si="146"/>
        <v>Low</v>
      </c>
      <c r="S1581" s="23">
        <f t="shared" si="147"/>
        <v>2024</v>
      </c>
      <c r="T1581" s="23">
        <f t="shared" si="148"/>
        <v>7</v>
      </c>
      <c r="U1581" t="str">
        <f t="shared" si="149"/>
        <v>Jul-2024</v>
      </c>
    </row>
    <row r="1582" spans="1:21" x14ac:dyDescent="0.3">
      <c r="A1582" t="s">
        <v>3424</v>
      </c>
      <c r="B1582" s="22">
        <v>44852</v>
      </c>
      <c r="C1582" s="22">
        <v>44853</v>
      </c>
      <c r="D1582" s="23" t="s">
        <v>78</v>
      </c>
      <c r="E1582" s="23" t="s">
        <v>1782</v>
      </c>
      <c r="F1582" s="23" t="s">
        <v>71</v>
      </c>
      <c r="G1582" s="23" t="s">
        <v>72</v>
      </c>
      <c r="H1582" s="23" t="s">
        <v>104</v>
      </c>
      <c r="I1582" s="23" t="s">
        <v>96</v>
      </c>
      <c r="J1582" s="23" t="s">
        <v>111</v>
      </c>
      <c r="K1582" s="23" t="s">
        <v>328</v>
      </c>
      <c r="L1582" s="24">
        <v>111444.88</v>
      </c>
      <c r="M1582">
        <v>8</v>
      </c>
      <c r="N1582" s="25">
        <v>0.05</v>
      </c>
      <c r="O1582" s="24">
        <v>37118.29</v>
      </c>
      <c r="P1582" s="26">
        <f t="shared" si="144"/>
        <v>0.33306411205252318</v>
      </c>
      <c r="Q1582" t="str">
        <f t="shared" si="145"/>
        <v>High</v>
      </c>
      <c r="R1582" t="str">
        <f t="shared" si="146"/>
        <v>Low</v>
      </c>
      <c r="S1582" s="23">
        <f t="shared" si="147"/>
        <v>2022</v>
      </c>
      <c r="T1582" s="23">
        <f t="shared" si="148"/>
        <v>10</v>
      </c>
      <c r="U1582" t="str">
        <f t="shared" si="149"/>
        <v>Oct-2022</v>
      </c>
    </row>
    <row r="1583" spans="1:21" x14ac:dyDescent="0.3">
      <c r="A1583" t="s">
        <v>3425</v>
      </c>
      <c r="B1583" s="22">
        <v>44657</v>
      </c>
      <c r="C1583" s="22">
        <v>44664</v>
      </c>
      <c r="D1583" s="23" t="s">
        <v>78</v>
      </c>
      <c r="E1583" s="23" t="s">
        <v>3304</v>
      </c>
      <c r="F1583" s="23" t="s">
        <v>52</v>
      </c>
      <c r="G1583" s="23" t="s">
        <v>81</v>
      </c>
      <c r="H1583" s="23" t="s">
        <v>284</v>
      </c>
      <c r="I1583" s="23" t="s">
        <v>83</v>
      </c>
      <c r="J1583" s="23" t="s">
        <v>84</v>
      </c>
      <c r="K1583" s="23" t="s">
        <v>257</v>
      </c>
      <c r="L1583" s="24">
        <v>10585.62</v>
      </c>
      <c r="M1583">
        <v>9</v>
      </c>
      <c r="N1583" s="25">
        <v>0</v>
      </c>
      <c r="O1583" s="24">
        <v>4207.2</v>
      </c>
      <c r="P1583" s="26">
        <f t="shared" si="144"/>
        <v>0.39744483554104526</v>
      </c>
      <c r="Q1583" t="str">
        <f t="shared" si="145"/>
        <v>High</v>
      </c>
      <c r="R1583" t="str">
        <f t="shared" si="146"/>
        <v>None</v>
      </c>
      <c r="S1583" s="23">
        <f t="shared" si="147"/>
        <v>2022</v>
      </c>
      <c r="T1583" s="23">
        <f t="shared" si="148"/>
        <v>4</v>
      </c>
      <c r="U1583" t="str">
        <f t="shared" si="149"/>
        <v>Apr-2022</v>
      </c>
    </row>
    <row r="1584" spans="1:21" x14ac:dyDescent="0.3">
      <c r="A1584" t="s">
        <v>3426</v>
      </c>
      <c r="B1584" s="22">
        <v>44781</v>
      </c>
      <c r="C1584" s="22">
        <v>44787</v>
      </c>
      <c r="D1584" s="23" t="s">
        <v>102</v>
      </c>
      <c r="E1584" s="23" t="s">
        <v>904</v>
      </c>
      <c r="F1584" s="23" t="s">
        <v>52</v>
      </c>
      <c r="G1584" s="23" t="s">
        <v>72</v>
      </c>
      <c r="H1584" s="23" t="s">
        <v>104</v>
      </c>
      <c r="I1584" s="23" t="s">
        <v>55</v>
      </c>
      <c r="J1584" s="23" t="s">
        <v>65</v>
      </c>
      <c r="K1584" s="23" t="s">
        <v>130</v>
      </c>
      <c r="L1584" s="24">
        <v>82149.36</v>
      </c>
      <c r="M1584">
        <v>6</v>
      </c>
      <c r="N1584" s="25">
        <v>0.15</v>
      </c>
      <c r="O1584" s="24">
        <v>19616.64</v>
      </c>
      <c r="P1584" s="26">
        <f t="shared" si="144"/>
        <v>0.23879236551568994</v>
      </c>
      <c r="Q1584" t="str">
        <f t="shared" si="145"/>
        <v>Medium</v>
      </c>
      <c r="R1584" t="str">
        <f t="shared" si="146"/>
        <v>Medium</v>
      </c>
      <c r="S1584" s="23">
        <f t="shared" si="147"/>
        <v>2022</v>
      </c>
      <c r="T1584" s="23">
        <f t="shared" si="148"/>
        <v>8</v>
      </c>
      <c r="U1584" t="str">
        <f t="shared" si="149"/>
        <v>Aug-2022</v>
      </c>
    </row>
    <row r="1585" spans="1:21" x14ac:dyDescent="0.3">
      <c r="A1585" t="s">
        <v>3427</v>
      </c>
      <c r="B1585" s="22">
        <v>45308</v>
      </c>
      <c r="C1585" s="22">
        <v>45315</v>
      </c>
      <c r="D1585" s="23" t="s">
        <v>102</v>
      </c>
      <c r="E1585" s="23" t="s">
        <v>536</v>
      </c>
      <c r="F1585" s="23" t="s">
        <v>80</v>
      </c>
      <c r="G1585" s="23" t="s">
        <v>53</v>
      </c>
      <c r="H1585" s="23" t="s">
        <v>110</v>
      </c>
      <c r="I1585" s="23" t="s">
        <v>118</v>
      </c>
      <c r="J1585" s="23" t="s">
        <v>303</v>
      </c>
      <c r="K1585" s="23" t="s">
        <v>491</v>
      </c>
      <c r="L1585" s="24">
        <v>13883.31</v>
      </c>
      <c r="M1585">
        <v>9</v>
      </c>
      <c r="N1585" s="25">
        <v>0</v>
      </c>
      <c r="O1585" s="24">
        <v>4422.3500000000004</v>
      </c>
      <c r="P1585" s="26">
        <f t="shared" si="144"/>
        <v>0.31853715000241301</v>
      </c>
      <c r="Q1585" t="str">
        <f t="shared" si="145"/>
        <v>High</v>
      </c>
      <c r="R1585" t="str">
        <f t="shared" si="146"/>
        <v>None</v>
      </c>
      <c r="S1585" s="23">
        <f t="shared" si="147"/>
        <v>2024</v>
      </c>
      <c r="T1585" s="23">
        <f t="shared" si="148"/>
        <v>1</v>
      </c>
      <c r="U1585" t="str">
        <f t="shared" si="149"/>
        <v>Jan-2024</v>
      </c>
    </row>
    <row r="1586" spans="1:21" x14ac:dyDescent="0.3">
      <c r="A1586" t="s">
        <v>3428</v>
      </c>
      <c r="B1586" s="22">
        <v>44804</v>
      </c>
      <c r="C1586" s="22">
        <v>44811</v>
      </c>
      <c r="D1586" s="23" t="s">
        <v>78</v>
      </c>
      <c r="E1586" s="23" t="s">
        <v>1505</v>
      </c>
      <c r="F1586" s="23" t="s">
        <v>71</v>
      </c>
      <c r="G1586" s="23" t="s">
        <v>53</v>
      </c>
      <c r="H1586" s="23" t="s">
        <v>246</v>
      </c>
      <c r="I1586" s="23" t="s">
        <v>96</v>
      </c>
      <c r="J1586" s="23" t="s">
        <v>111</v>
      </c>
      <c r="K1586" s="23" t="s">
        <v>112</v>
      </c>
      <c r="L1586" s="24">
        <v>30818.959999999999</v>
      </c>
      <c r="M1586">
        <v>8</v>
      </c>
      <c r="N1586" s="25">
        <v>0.1</v>
      </c>
      <c r="O1586" s="24">
        <v>8869.26</v>
      </c>
      <c r="P1586" s="26">
        <f t="shared" si="144"/>
        <v>0.28778583054068019</v>
      </c>
      <c r="Q1586" t="str">
        <f t="shared" si="145"/>
        <v>Medium</v>
      </c>
      <c r="R1586" t="str">
        <f t="shared" si="146"/>
        <v>Low</v>
      </c>
      <c r="S1586" s="23">
        <f t="shared" si="147"/>
        <v>2022</v>
      </c>
      <c r="T1586" s="23">
        <f t="shared" si="148"/>
        <v>8</v>
      </c>
      <c r="U1586" t="str">
        <f t="shared" si="149"/>
        <v>Aug-2022</v>
      </c>
    </row>
    <row r="1587" spans="1:21" x14ac:dyDescent="0.3">
      <c r="A1587" t="s">
        <v>3429</v>
      </c>
      <c r="B1587" s="22">
        <v>44789</v>
      </c>
      <c r="C1587" s="22">
        <v>44791</v>
      </c>
      <c r="D1587" s="23" t="s">
        <v>50</v>
      </c>
      <c r="E1587" s="23" t="s">
        <v>1551</v>
      </c>
      <c r="F1587" s="23" t="s">
        <v>71</v>
      </c>
      <c r="G1587" s="23" t="s">
        <v>81</v>
      </c>
      <c r="H1587" s="23" t="s">
        <v>284</v>
      </c>
      <c r="I1587" s="23" t="s">
        <v>83</v>
      </c>
      <c r="J1587" s="23" t="s">
        <v>84</v>
      </c>
      <c r="K1587" s="23" t="s">
        <v>105</v>
      </c>
      <c r="L1587" s="24">
        <v>14915.16</v>
      </c>
      <c r="M1587">
        <v>9</v>
      </c>
      <c r="N1587" s="25">
        <v>0.1</v>
      </c>
      <c r="O1587" s="24">
        <v>4498.2700000000004</v>
      </c>
      <c r="P1587" s="26">
        <f t="shared" si="144"/>
        <v>0.30159046232155745</v>
      </c>
      <c r="Q1587" t="str">
        <f t="shared" si="145"/>
        <v>High</v>
      </c>
      <c r="R1587" t="str">
        <f t="shared" si="146"/>
        <v>Low</v>
      </c>
      <c r="S1587" s="23">
        <f t="shared" si="147"/>
        <v>2022</v>
      </c>
      <c r="T1587" s="23">
        <f t="shared" si="148"/>
        <v>8</v>
      </c>
      <c r="U1587" t="str">
        <f t="shared" si="149"/>
        <v>Aug-2022</v>
      </c>
    </row>
    <row r="1588" spans="1:21" x14ac:dyDescent="0.3">
      <c r="A1588" t="s">
        <v>3430</v>
      </c>
      <c r="B1588" s="22">
        <v>45332</v>
      </c>
      <c r="C1588" s="22">
        <v>45339</v>
      </c>
      <c r="D1588" s="23" t="s">
        <v>50</v>
      </c>
      <c r="E1588" s="23" t="s">
        <v>2400</v>
      </c>
      <c r="F1588" s="23" t="s">
        <v>52</v>
      </c>
      <c r="G1588" s="23" t="s">
        <v>53</v>
      </c>
      <c r="H1588" s="23" t="s">
        <v>246</v>
      </c>
      <c r="I1588" s="23" t="s">
        <v>55</v>
      </c>
      <c r="J1588" s="23" t="s">
        <v>65</v>
      </c>
      <c r="K1588" s="23" t="s">
        <v>325</v>
      </c>
      <c r="L1588" s="24">
        <v>33199.75</v>
      </c>
      <c r="M1588">
        <v>5</v>
      </c>
      <c r="N1588" s="25">
        <v>0.25</v>
      </c>
      <c r="O1588" s="24">
        <v>4714.93</v>
      </c>
      <c r="P1588" s="26">
        <f t="shared" si="144"/>
        <v>0.14201703326079262</v>
      </c>
      <c r="Q1588" t="str">
        <f t="shared" si="145"/>
        <v>Low</v>
      </c>
      <c r="R1588" t="str">
        <f t="shared" si="146"/>
        <v>High</v>
      </c>
      <c r="S1588" s="23">
        <f t="shared" si="147"/>
        <v>2024</v>
      </c>
      <c r="T1588" s="23">
        <f t="shared" si="148"/>
        <v>2</v>
      </c>
      <c r="U1588" t="str">
        <f t="shared" si="149"/>
        <v>Feb-2024</v>
      </c>
    </row>
    <row r="1589" spans="1:21" x14ac:dyDescent="0.3">
      <c r="A1589" t="s">
        <v>3431</v>
      </c>
      <c r="B1589" s="22">
        <v>45319</v>
      </c>
      <c r="C1589" s="22">
        <v>45326</v>
      </c>
      <c r="D1589" s="23" t="s">
        <v>78</v>
      </c>
      <c r="E1589" s="23" t="s">
        <v>472</v>
      </c>
      <c r="F1589" s="23" t="s">
        <v>71</v>
      </c>
      <c r="G1589" s="23" t="s">
        <v>53</v>
      </c>
      <c r="H1589" s="23" t="s">
        <v>54</v>
      </c>
      <c r="I1589" s="23" t="s">
        <v>118</v>
      </c>
      <c r="J1589" s="23" t="s">
        <v>191</v>
      </c>
      <c r="K1589" s="23" t="s">
        <v>829</v>
      </c>
      <c r="L1589" s="24">
        <v>1208.56</v>
      </c>
      <c r="M1589">
        <v>2</v>
      </c>
      <c r="N1589" s="25">
        <v>0.05</v>
      </c>
      <c r="O1589" s="24">
        <v>441.7</v>
      </c>
      <c r="P1589" s="26">
        <f t="shared" si="144"/>
        <v>0.36547626927914212</v>
      </c>
      <c r="Q1589" t="str">
        <f t="shared" si="145"/>
        <v>High</v>
      </c>
      <c r="R1589" t="str">
        <f t="shared" si="146"/>
        <v>Low</v>
      </c>
      <c r="S1589" s="23">
        <f t="shared" si="147"/>
        <v>2024</v>
      </c>
      <c r="T1589" s="23">
        <f t="shared" si="148"/>
        <v>1</v>
      </c>
      <c r="U1589" t="str">
        <f t="shared" si="149"/>
        <v>Jan-2024</v>
      </c>
    </row>
    <row r="1590" spans="1:21" x14ac:dyDescent="0.3">
      <c r="A1590" t="s">
        <v>3433</v>
      </c>
      <c r="B1590" s="22">
        <v>45586</v>
      </c>
      <c r="C1590" s="22">
        <v>45590</v>
      </c>
      <c r="D1590" s="23" t="s">
        <v>50</v>
      </c>
      <c r="E1590" s="23" t="s">
        <v>1229</v>
      </c>
      <c r="F1590" s="23" t="s">
        <v>71</v>
      </c>
      <c r="G1590" s="23" t="s">
        <v>63</v>
      </c>
      <c r="H1590" s="23" t="s">
        <v>172</v>
      </c>
      <c r="I1590" s="23" t="s">
        <v>96</v>
      </c>
      <c r="J1590" s="23" t="s">
        <v>111</v>
      </c>
      <c r="K1590" s="23" t="s">
        <v>328</v>
      </c>
      <c r="L1590" s="24">
        <v>14805.6</v>
      </c>
      <c r="M1590">
        <v>2</v>
      </c>
      <c r="N1590" s="25">
        <v>0.1</v>
      </c>
      <c r="O1590" s="24">
        <v>2069.71</v>
      </c>
      <c r="P1590" s="26">
        <f t="shared" si="144"/>
        <v>0.13979237585778354</v>
      </c>
      <c r="Q1590" t="str">
        <f t="shared" si="145"/>
        <v>Low</v>
      </c>
      <c r="R1590" t="str">
        <f t="shared" si="146"/>
        <v>Low</v>
      </c>
      <c r="S1590" s="23">
        <f t="shared" si="147"/>
        <v>2024</v>
      </c>
      <c r="T1590" s="23">
        <f t="shared" si="148"/>
        <v>10</v>
      </c>
      <c r="U1590" t="str">
        <f t="shared" si="149"/>
        <v>Oct-2024</v>
      </c>
    </row>
    <row r="1591" spans="1:21" x14ac:dyDescent="0.3">
      <c r="A1591" t="s">
        <v>3434</v>
      </c>
      <c r="B1591" s="22">
        <v>45647</v>
      </c>
      <c r="C1591" s="22">
        <v>45648</v>
      </c>
      <c r="D1591" s="23" t="s">
        <v>61</v>
      </c>
      <c r="E1591" s="23" t="s">
        <v>411</v>
      </c>
      <c r="F1591" s="23" t="s">
        <v>52</v>
      </c>
      <c r="G1591" s="23" t="s">
        <v>72</v>
      </c>
      <c r="H1591" s="23" t="s">
        <v>73</v>
      </c>
      <c r="I1591" s="23" t="s">
        <v>96</v>
      </c>
      <c r="J1591" s="23" t="s">
        <v>135</v>
      </c>
      <c r="K1591" s="23" t="s">
        <v>275</v>
      </c>
      <c r="L1591" s="24">
        <v>2597.5700000000002</v>
      </c>
      <c r="M1591">
        <v>1</v>
      </c>
      <c r="N1591" s="25">
        <v>0.05</v>
      </c>
      <c r="O1591" s="24">
        <v>782.05</v>
      </c>
      <c r="P1591" s="26">
        <f t="shared" si="144"/>
        <v>0.30106984604842213</v>
      </c>
      <c r="Q1591" t="str">
        <f t="shared" si="145"/>
        <v>High</v>
      </c>
      <c r="R1591" t="str">
        <f t="shared" si="146"/>
        <v>Low</v>
      </c>
      <c r="S1591" s="23">
        <f t="shared" si="147"/>
        <v>2024</v>
      </c>
      <c r="T1591" s="23">
        <f t="shared" si="148"/>
        <v>12</v>
      </c>
      <c r="U1591" t="str">
        <f t="shared" si="149"/>
        <v>Dec-2024</v>
      </c>
    </row>
    <row r="1592" spans="1:21" x14ac:dyDescent="0.3">
      <c r="A1592" t="s">
        <v>3435</v>
      </c>
      <c r="B1592" s="22">
        <v>45369</v>
      </c>
      <c r="C1592" s="22">
        <v>45375</v>
      </c>
      <c r="D1592" s="23" t="s">
        <v>102</v>
      </c>
      <c r="E1592" s="23" t="s">
        <v>1615</v>
      </c>
      <c r="F1592" s="23" t="s">
        <v>52</v>
      </c>
      <c r="G1592" s="23" t="s">
        <v>179</v>
      </c>
      <c r="H1592" s="23" t="s">
        <v>236</v>
      </c>
      <c r="I1592" s="23" t="s">
        <v>55</v>
      </c>
      <c r="J1592" s="23" t="s">
        <v>56</v>
      </c>
      <c r="K1592" s="23" t="s">
        <v>151</v>
      </c>
      <c r="L1592" s="24">
        <v>27369.58</v>
      </c>
      <c r="M1592">
        <v>7</v>
      </c>
      <c r="N1592" s="25">
        <v>0</v>
      </c>
      <c r="O1592" s="24">
        <v>7900.78</v>
      </c>
      <c r="P1592" s="26">
        <f t="shared" si="144"/>
        <v>0.28867012208444554</v>
      </c>
      <c r="Q1592" t="str">
        <f t="shared" si="145"/>
        <v>Medium</v>
      </c>
      <c r="R1592" t="str">
        <f t="shared" si="146"/>
        <v>None</v>
      </c>
      <c r="S1592" s="23">
        <f t="shared" si="147"/>
        <v>2024</v>
      </c>
      <c r="T1592" s="23">
        <f t="shared" si="148"/>
        <v>3</v>
      </c>
      <c r="U1592" t="str">
        <f t="shared" si="149"/>
        <v>Mar-2024</v>
      </c>
    </row>
    <row r="1593" spans="1:21" x14ac:dyDescent="0.3">
      <c r="A1593" t="s">
        <v>3436</v>
      </c>
      <c r="B1593" s="22">
        <v>45334</v>
      </c>
      <c r="C1593" s="22">
        <v>45340</v>
      </c>
      <c r="D1593" s="23" t="s">
        <v>61</v>
      </c>
      <c r="E1593" s="23" t="s">
        <v>134</v>
      </c>
      <c r="F1593" s="23" t="s">
        <v>52</v>
      </c>
      <c r="G1593" s="23" t="s">
        <v>53</v>
      </c>
      <c r="H1593" s="23" t="s">
        <v>90</v>
      </c>
      <c r="I1593" s="23" t="s">
        <v>83</v>
      </c>
      <c r="J1593" s="23" t="s">
        <v>379</v>
      </c>
      <c r="K1593" s="23" t="s">
        <v>562</v>
      </c>
      <c r="L1593" s="24">
        <v>73052.7</v>
      </c>
      <c r="M1593">
        <v>7</v>
      </c>
      <c r="N1593" s="25">
        <v>0.1</v>
      </c>
      <c r="O1593" s="24">
        <v>16375.35</v>
      </c>
      <c r="P1593" s="26">
        <f t="shared" si="144"/>
        <v>0.22415803933324849</v>
      </c>
      <c r="Q1593" t="str">
        <f t="shared" si="145"/>
        <v>Medium</v>
      </c>
      <c r="R1593" t="str">
        <f t="shared" si="146"/>
        <v>Low</v>
      </c>
      <c r="S1593" s="23">
        <f t="shared" si="147"/>
        <v>2024</v>
      </c>
      <c r="T1593" s="23">
        <f t="shared" si="148"/>
        <v>2</v>
      </c>
      <c r="U1593" t="str">
        <f t="shared" si="149"/>
        <v>Feb-2024</v>
      </c>
    </row>
    <row r="1594" spans="1:21" x14ac:dyDescent="0.3">
      <c r="A1594" t="s">
        <v>3437</v>
      </c>
      <c r="B1594" s="22">
        <v>45008</v>
      </c>
      <c r="C1594" s="22">
        <v>45013</v>
      </c>
      <c r="D1594" s="23" t="s">
        <v>102</v>
      </c>
      <c r="E1594" s="23" t="s">
        <v>1548</v>
      </c>
      <c r="F1594" s="23" t="s">
        <v>80</v>
      </c>
      <c r="G1594" s="23" t="s">
        <v>81</v>
      </c>
      <c r="H1594" s="23" t="s">
        <v>186</v>
      </c>
      <c r="I1594" s="23" t="s">
        <v>55</v>
      </c>
      <c r="J1594" s="23" t="s">
        <v>141</v>
      </c>
      <c r="K1594" s="23" t="s">
        <v>241</v>
      </c>
      <c r="L1594" s="24">
        <v>134153.91</v>
      </c>
      <c r="M1594">
        <v>9</v>
      </c>
      <c r="N1594" s="25">
        <v>0.2</v>
      </c>
      <c r="O1594" s="24">
        <v>24699.79</v>
      </c>
      <c r="P1594" s="26">
        <f t="shared" si="144"/>
        <v>0.18411531948640186</v>
      </c>
      <c r="Q1594" t="str">
        <f t="shared" si="145"/>
        <v>Low</v>
      </c>
      <c r="R1594" t="str">
        <f t="shared" si="146"/>
        <v>Medium</v>
      </c>
      <c r="S1594" s="23">
        <f t="shared" si="147"/>
        <v>2023</v>
      </c>
      <c r="T1594" s="23">
        <f t="shared" si="148"/>
        <v>3</v>
      </c>
      <c r="U1594" t="str">
        <f t="shared" si="149"/>
        <v>Mar-2023</v>
      </c>
    </row>
    <row r="1595" spans="1:21" x14ac:dyDescent="0.3">
      <c r="A1595" t="s">
        <v>3438</v>
      </c>
      <c r="B1595" s="22">
        <v>44923</v>
      </c>
      <c r="C1595" s="22">
        <v>44924</v>
      </c>
      <c r="D1595" s="23" t="s">
        <v>78</v>
      </c>
      <c r="E1595" s="23" t="s">
        <v>577</v>
      </c>
      <c r="F1595" s="23" t="s">
        <v>71</v>
      </c>
      <c r="G1595" s="23" t="s">
        <v>81</v>
      </c>
      <c r="H1595" s="23" t="s">
        <v>95</v>
      </c>
      <c r="I1595" s="23" t="s">
        <v>55</v>
      </c>
      <c r="J1595" s="23" t="s">
        <v>65</v>
      </c>
      <c r="K1595" s="23" t="s">
        <v>66</v>
      </c>
      <c r="L1595" s="24">
        <v>35000.480000000003</v>
      </c>
      <c r="M1595">
        <v>4</v>
      </c>
      <c r="N1595" s="25">
        <v>0.25</v>
      </c>
      <c r="O1595" s="24">
        <v>9950.15</v>
      </c>
      <c r="P1595" s="26">
        <f t="shared" si="144"/>
        <v>0.28428610121918324</v>
      </c>
      <c r="Q1595" t="str">
        <f t="shared" si="145"/>
        <v>Medium</v>
      </c>
      <c r="R1595" t="str">
        <f t="shared" si="146"/>
        <v>High</v>
      </c>
      <c r="S1595" s="23">
        <f t="shared" si="147"/>
        <v>2022</v>
      </c>
      <c r="T1595" s="23">
        <f t="shared" si="148"/>
        <v>12</v>
      </c>
      <c r="U1595" t="str">
        <f t="shared" si="149"/>
        <v>Dec-2022</v>
      </c>
    </row>
    <row r="1596" spans="1:21" x14ac:dyDescent="0.3">
      <c r="A1596" t="s">
        <v>3439</v>
      </c>
      <c r="B1596" s="22">
        <v>45232</v>
      </c>
      <c r="C1596" s="22">
        <v>45237</v>
      </c>
      <c r="D1596" s="23" t="s">
        <v>102</v>
      </c>
      <c r="E1596" s="23" t="s">
        <v>2386</v>
      </c>
      <c r="F1596" s="23" t="s">
        <v>52</v>
      </c>
      <c r="G1596" s="23" t="s">
        <v>72</v>
      </c>
      <c r="H1596" s="23" t="s">
        <v>104</v>
      </c>
      <c r="I1596" s="23" t="s">
        <v>118</v>
      </c>
      <c r="J1596" s="23" t="s">
        <v>119</v>
      </c>
      <c r="K1596" s="23" t="s">
        <v>197</v>
      </c>
      <c r="L1596" s="24">
        <v>11103.83</v>
      </c>
      <c r="M1596">
        <v>1</v>
      </c>
      <c r="N1596" s="25">
        <v>0.2</v>
      </c>
      <c r="O1596" s="24">
        <v>2231.0300000000002</v>
      </c>
      <c r="P1596" s="26">
        <f t="shared" si="144"/>
        <v>0.20092436573686739</v>
      </c>
      <c r="Q1596" t="str">
        <f t="shared" si="145"/>
        <v>Medium</v>
      </c>
      <c r="R1596" t="str">
        <f t="shared" si="146"/>
        <v>Medium</v>
      </c>
      <c r="S1596" s="23">
        <f t="shared" si="147"/>
        <v>2023</v>
      </c>
      <c r="T1596" s="23">
        <f t="shared" si="148"/>
        <v>11</v>
      </c>
      <c r="U1596" t="str">
        <f t="shared" si="149"/>
        <v>Nov-2023</v>
      </c>
    </row>
    <row r="1597" spans="1:21" x14ac:dyDescent="0.3">
      <c r="A1597" t="s">
        <v>3440</v>
      </c>
      <c r="B1597" s="22">
        <v>45510</v>
      </c>
      <c r="C1597" s="22">
        <v>45514</v>
      </c>
      <c r="D1597" s="23" t="s">
        <v>78</v>
      </c>
      <c r="E1597" s="23" t="s">
        <v>814</v>
      </c>
      <c r="F1597" s="23" t="s">
        <v>52</v>
      </c>
      <c r="G1597" s="23" t="s">
        <v>63</v>
      </c>
      <c r="H1597" s="23" t="s">
        <v>213</v>
      </c>
      <c r="I1597" s="23" t="s">
        <v>55</v>
      </c>
      <c r="J1597" s="23" t="s">
        <v>65</v>
      </c>
      <c r="K1597" s="23" t="s">
        <v>325</v>
      </c>
      <c r="L1597" s="24">
        <v>38121.480000000003</v>
      </c>
      <c r="M1597">
        <v>3</v>
      </c>
      <c r="N1597" s="25">
        <v>0.15</v>
      </c>
      <c r="O1597" s="24">
        <v>11259.66</v>
      </c>
      <c r="P1597" s="26">
        <f t="shared" si="144"/>
        <v>0.29536261446302714</v>
      </c>
      <c r="Q1597" t="str">
        <f t="shared" si="145"/>
        <v>Medium</v>
      </c>
      <c r="R1597" t="str">
        <f t="shared" si="146"/>
        <v>Medium</v>
      </c>
      <c r="S1597" s="23">
        <f t="shared" si="147"/>
        <v>2024</v>
      </c>
      <c r="T1597" s="23">
        <f t="shared" si="148"/>
        <v>8</v>
      </c>
      <c r="U1597" t="str">
        <f t="shared" si="149"/>
        <v>Aug-2024</v>
      </c>
    </row>
    <row r="1598" spans="1:21" x14ac:dyDescent="0.3">
      <c r="A1598" t="s">
        <v>3441</v>
      </c>
      <c r="B1598" s="22">
        <v>45386</v>
      </c>
      <c r="C1598" s="22">
        <v>45392</v>
      </c>
      <c r="D1598" s="23" t="s">
        <v>61</v>
      </c>
      <c r="E1598" s="23" t="s">
        <v>240</v>
      </c>
      <c r="F1598" s="23" t="s">
        <v>52</v>
      </c>
      <c r="G1598" s="23" t="s">
        <v>81</v>
      </c>
      <c r="H1598" s="23" t="s">
        <v>284</v>
      </c>
      <c r="I1598" s="23" t="s">
        <v>83</v>
      </c>
      <c r="J1598" s="23" t="s">
        <v>156</v>
      </c>
      <c r="K1598" s="23" t="s">
        <v>285</v>
      </c>
      <c r="L1598" s="24">
        <v>3549.94</v>
      </c>
      <c r="M1598">
        <v>2</v>
      </c>
      <c r="N1598" s="25">
        <v>0</v>
      </c>
      <c r="O1598" s="24">
        <v>678.11</v>
      </c>
      <c r="P1598" s="26">
        <f t="shared" si="144"/>
        <v>0.19102012991768874</v>
      </c>
      <c r="Q1598" t="str">
        <f t="shared" si="145"/>
        <v>Low</v>
      </c>
      <c r="R1598" t="str">
        <f t="shared" si="146"/>
        <v>None</v>
      </c>
      <c r="S1598" s="23">
        <f t="shared" si="147"/>
        <v>2024</v>
      </c>
      <c r="T1598" s="23">
        <f t="shared" si="148"/>
        <v>4</v>
      </c>
      <c r="U1598" t="str">
        <f t="shared" si="149"/>
        <v>Apr-2024</v>
      </c>
    </row>
    <row r="1599" spans="1:21" x14ac:dyDescent="0.3">
      <c r="A1599" t="s">
        <v>3442</v>
      </c>
      <c r="B1599" s="22">
        <v>45321</v>
      </c>
      <c r="C1599" s="22">
        <v>45327</v>
      </c>
      <c r="D1599" s="23" t="s">
        <v>102</v>
      </c>
      <c r="E1599" s="23" t="s">
        <v>2450</v>
      </c>
      <c r="F1599" s="23" t="s">
        <v>52</v>
      </c>
      <c r="G1599" s="23" t="s">
        <v>63</v>
      </c>
      <c r="H1599" s="23" t="s">
        <v>213</v>
      </c>
      <c r="I1599" s="23" t="s">
        <v>96</v>
      </c>
      <c r="J1599" s="23" t="s">
        <v>135</v>
      </c>
      <c r="K1599" s="23" t="s">
        <v>395</v>
      </c>
      <c r="L1599" s="24">
        <v>12663.5</v>
      </c>
      <c r="M1599">
        <v>5</v>
      </c>
      <c r="N1599" s="25">
        <v>0.2</v>
      </c>
      <c r="O1599" s="24">
        <v>3110.28</v>
      </c>
      <c r="P1599" s="26">
        <f t="shared" si="144"/>
        <v>0.24560982350850871</v>
      </c>
      <c r="Q1599" t="str">
        <f t="shared" si="145"/>
        <v>Medium</v>
      </c>
      <c r="R1599" t="str">
        <f t="shared" si="146"/>
        <v>Medium</v>
      </c>
      <c r="S1599" s="23">
        <f t="shared" si="147"/>
        <v>2024</v>
      </c>
      <c r="T1599" s="23">
        <f t="shared" si="148"/>
        <v>1</v>
      </c>
      <c r="U1599" t="str">
        <f t="shared" si="149"/>
        <v>Jan-2024</v>
      </c>
    </row>
    <row r="1600" spans="1:21" x14ac:dyDescent="0.3">
      <c r="A1600" t="s">
        <v>3443</v>
      </c>
      <c r="B1600" s="22">
        <v>45153</v>
      </c>
      <c r="C1600" s="22">
        <v>45156</v>
      </c>
      <c r="D1600" s="23" t="s">
        <v>102</v>
      </c>
      <c r="E1600" s="23" t="s">
        <v>1367</v>
      </c>
      <c r="F1600" s="23" t="s">
        <v>52</v>
      </c>
      <c r="G1600" s="23" t="s">
        <v>81</v>
      </c>
      <c r="H1600" s="23" t="s">
        <v>95</v>
      </c>
      <c r="I1600" s="23" t="s">
        <v>83</v>
      </c>
      <c r="J1600" s="23" t="s">
        <v>449</v>
      </c>
      <c r="K1600" s="23" t="s">
        <v>450</v>
      </c>
      <c r="L1600" s="24">
        <v>3163.8</v>
      </c>
      <c r="M1600">
        <v>10</v>
      </c>
      <c r="N1600" s="25">
        <v>0.2</v>
      </c>
      <c r="O1600" s="24">
        <v>470.47</v>
      </c>
      <c r="P1600" s="26">
        <f t="shared" si="144"/>
        <v>0.14870409001833237</v>
      </c>
      <c r="Q1600" t="str">
        <f t="shared" si="145"/>
        <v>Low</v>
      </c>
      <c r="R1600" t="str">
        <f t="shared" si="146"/>
        <v>Medium</v>
      </c>
      <c r="S1600" s="23">
        <f t="shared" si="147"/>
        <v>2023</v>
      </c>
      <c r="T1600" s="23">
        <f t="shared" si="148"/>
        <v>8</v>
      </c>
      <c r="U1600" t="str">
        <f t="shared" si="149"/>
        <v>Aug-2023</v>
      </c>
    </row>
    <row r="1601" spans="1:21" x14ac:dyDescent="0.3">
      <c r="A1601" t="s">
        <v>3444</v>
      </c>
      <c r="B1601" s="22">
        <v>44928</v>
      </c>
      <c r="C1601" s="22">
        <v>44930</v>
      </c>
      <c r="D1601" s="23" t="s">
        <v>50</v>
      </c>
      <c r="E1601" s="23" t="s">
        <v>990</v>
      </c>
      <c r="F1601" s="23" t="s">
        <v>80</v>
      </c>
      <c r="G1601" s="23" t="s">
        <v>179</v>
      </c>
      <c r="H1601" s="23" t="s">
        <v>180</v>
      </c>
      <c r="I1601" s="23" t="s">
        <v>55</v>
      </c>
      <c r="J1601" s="23" t="s">
        <v>141</v>
      </c>
      <c r="K1601" s="23" t="s">
        <v>142</v>
      </c>
      <c r="L1601" s="24">
        <v>29230.880000000001</v>
      </c>
      <c r="M1601">
        <v>7</v>
      </c>
      <c r="N1601" s="25">
        <v>0</v>
      </c>
      <c r="O1601" s="24">
        <v>11249.87</v>
      </c>
      <c r="P1601" s="26">
        <f t="shared" si="144"/>
        <v>0.38486251525783693</v>
      </c>
      <c r="Q1601" t="str">
        <f t="shared" si="145"/>
        <v>High</v>
      </c>
      <c r="R1601" t="str">
        <f t="shared" si="146"/>
        <v>None</v>
      </c>
      <c r="S1601" s="23">
        <f t="shared" si="147"/>
        <v>2023</v>
      </c>
      <c r="T1601" s="23">
        <f t="shared" si="148"/>
        <v>1</v>
      </c>
      <c r="U1601" t="str">
        <f t="shared" si="149"/>
        <v>Jan-2023</v>
      </c>
    </row>
    <row r="1602" spans="1:21" x14ac:dyDescent="0.3">
      <c r="A1602" t="s">
        <v>3445</v>
      </c>
      <c r="B1602" s="22">
        <v>45680</v>
      </c>
      <c r="C1602" s="22">
        <v>45681</v>
      </c>
      <c r="D1602" s="23" t="s">
        <v>50</v>
      </c>
      <c r="E1602" s="23" t="s">
        <v>2277</v>
      </c>
      <c r="F1602" s="23" t="s">
        <v>52</v>
      </c>
      <c r="G1602" s="23" t="s">
        <v>53</v>
      </c>
      <c r="H1602" s="23" t="s">
        <v>54</v>
      </c>
      <c r="I1602" s="23" t="s">
        <v>96</v>
      </c>
      <c r="J1602" s="23" t="s">
        <v>135</v>
      </c>
      <c r="K1602" s="23" t="s">
        <v>275</v>
      </c>
      <c r="L1602" s="24">
        <v>13344.95</v>
      </c>
      <c r="M1602">
        <v>1</v>
      </c>
      <c r="N1602" s="25">
        <v>0.25</v>
      </c>
      <c r="O1602" s="24">
        <v>3976.51</v>
      </c>
      <c r="P1602" s="26">
        <f t="shared" si="144"/>
        <v>0.29797863611328629</v>
      </c>
      <c r="Q1602" t="str">
        <f t="shared" si="145"/>
        <v>Medium</v>
      </c>
      <c r="R1602" t="str">
        <f t="shared" si="146"/>
        <v>High</v>
      </c>
      <c r="S1602" s="23">
        <f t="shared" si="147"/>
        <v>2025</v>
      </c>
      <c r="T1602" s="23">
        <f t="shared" si="148"/>
        <v>1</v>
      </c>
      <c r="U1602" t="str">
        <f t="shared" si="149"/>
        <v>Jan-2025</v>
      </c>
    </row>
    <row r="1603" spans="1:21" x14ac:dyDescent="0.3">
      <c r="A1603" t="s">
        <v>3447</v>
      </c>
      <c r="B1603" s="22">
        <v>44629</v>
      </c>
      <c r="C1603" s="22">
        <v>44632</v>
      </c>
      <c r="D1603" s="23" t="s">
        <v>61</v>
      </c>
      <c r="E1603" s="23" t="s">
        <v>2206</v>
      </c>
      <c r="F1603" s="23" t="s">
        <v>71</v>
      </c>
      <c r="G1603" s="23" t="s">
        <v>63</v>
      </c>
      <c r="H1603" s="23" t="s">
        <v>172</v>
      </c>
      <c r="I1603" s="23" t="s">
        <v>118</v>
      </c>
      <c r="J1603" s="23" t="s">
        <v>230</v>
      </c>
      <c r="K1603" s="23" t="s">
        <v>351</v>
      </c>
      <c r="L1603" s="24">
        <v>35133.800000000003</v>
      </c>
      <c r="M1603">
        <v>10</v>
      </c>
      <c r="N1603" s="25">
        <v>0</v>
      </c>
      <c r="O1603" s="24">
        <v>6473.18</v>
      </c>
      <c r="P1603" s="26">
        <f t="shared" si="144"/>
        <v>0.18424366279764784</v>
      </c>
      <c r="Q1603" t="str">
        <f t="shared" si="145"/>
        <v>Low</v>
      </c>
      <c r="R1603" t="str">
        <f t="shared" si="146"/>
        <v>None</v>
      </c>
      <c r="S1603" s="23">
        <f t="shared" si="147"/>
        <v>2022</v>
      </c>
      <c r="T1603" s="23">
        <f t="shared" si="148"/>
        <v>3</v>
      </c>
      <c r="U1603" t="str">
        <f t="shared" si="149"/>
        <v>Mar-2022</v>
      </c>
    </row>
    <row r="1604" spans="1:21" x14ac:dyDescent="0.3">
      <c r="A1604" t="s">
        <v>3448</v>
      </c>
      <c r="B1604" s="22">
        <v>45464</v>
      </c>
      <c r="C1604" s="22">
        <v>45466</v>
      </c>
      <c r="D1604" s="23" t="s">
        <v>78</v>
      </c>
      <c r="E1604" s="23" t="s">
        <v>302</v>
      </c>
      <c r="F1604" s="23" t="s">
        <v>52</v>
      </c>
      <c r="G1604" s="23" t="s">
        <v>179</v>
      </c>
      <c r="H1604" s="23" t="s">
        <v>180</v>
      </c>
      <c r="I1604" s="23" t="s">
        <v>83</v>
      </c>
      <c r="J1604" s="23" t="s">
        <v>449</v>
      </c>
      <c r="K1604" s="23" t="s">
        <v>681</v>
      </c>
      <c r="L1604" s="24">
        <v>79745.61</v>
      </c>
      <c r="M1604">
        <v>7</v>
      </c>
      <c r="N1604" s="25">
        <v>0.1</v>
      </c>
      <c r="O1604" s="24">
        <v>24041.34</v>
      </c>
      <c r="P1604" s="26">
        <f t="shared" ref="P1604:P1667" si="150">IFERROR(O1604/L1604,0)</f>
        <v>0.30147540410061446</v>
      </c>
      <c r="Q1604" t="str">
        <f t="shared" ref="Q1604:Q1667" si="151">IF(P1604&gt;=0.3,"High",IF(P1604&gt;=0.2,"Medium","Low"))</f>
        <v>High</v>
      </c>
      <c r="R1604" t="str">
        <f t="shared" ref="R1604:R1667" si="152">IF(N1604=0,"None",IF(N1604&lt;=0.1,"Low",IF(N1604&lt;=0.2,"Medium","High")))</f>
        <v>Low</v>
      </c>
      <c r="S1604" s="23">
        <f t="shared" ref="S1604:S1667" si="153">YEAR(B1604)</f>
        <v>2024</v>
      </c>
      <c r="T1604" s="23">
        <f t="shared" ref="T1604:T1667" si="154">MONTH(B1604)</f>
        <v>6</v>
      </c>
      <c r="U1604" t="str">
        <f t="shared" ref="U1604:U1667" si="155">TEXT(B1604,"mmm-yyyy")</f>
        <v>Jun-2024</v>
      </c>
    </row>
    <row r="1605" spans="1:21" x14ac:dyDescent="0.3">
      <c r="A1605" t="s">
        <v>3450</v>
      </c>
      <c r="B1605" s="22">
        <v>44882</v>
      </c>
      <c r="C1605" s="22">
        <v>44885</v>
      </c>
      <c r="D1605" s="23" t="s">
        <v>78</v>
      </c>
      <c r="E1605" s="23" t="s">
        <v>1931</v>
      </c>
      <c r="F1605" s="23" t="s">
        <v>52</v>
      </c>
      <c r="G1605" s="23" t="s">
        <v>179</v>
      </c>
      <c r="H1605" s="23" t="s">
        <v>180</v>
      </c>
      <c r="I1605" s="23" t="s">
        <v>83</v>
      </c>
      <c r="J1605" s="23" t="s">
        <v>379</v>
      </c>
      <c r="K1605" s="23" t="s">
        <v>380</v>
      </c>
      <c r="L1605" s="24">
        <v>44614.02</v>
      </c>
      <c r="M1605">
        <v>3</v>
      </c>
      <c r="N1605" s="25">
        <v>0.15</v>
      </c>
      <c r="O1605" s="24">
        <v>13460.55</v>
      </c>
      <c r="P1605" s="26">
        <f t="shared" si="150"/>
        <v>0.30171121096014214</v>
      </c>
      <c r="Q1605" t="str">
        <f t="shared" si="151"/>
        <v>High</v>
      </c>
      <c r="R1605" t="str">
        <f t="shared" si="152"/>
        <v>Medium</v>
      </c>
      <c r="S1605" s="23">
        <f t="shared" si="153"/>
        <v>2022</v>
      </c>
      <c r="T1605" s="23">
        <f t="shared" si="154"/>
        <v>11</v>
      </c>
      <c r="U1605" t="str">
        <f t="shared" si="155"/>
        <v>Nov-2022</v>
      </c>
    </row>
    <row r="1606" spans="1:21" x14ac:dyDescent="0.3">
      <c r="A1606" t="s">
        <v>3451</v>
      </c>
      <c r="B1606" s="22">
        <v>44740</v>
      </c>
      <c r="C1606" s="22">
        <v>44742</v>
      </c>
      <c r="D1606" s="23" t="s">
        <v>50</v>
      </c>
      <c r="E1606" s="23" t="s">
        <v>761</v>
      </c>
      <c r="F1606" s="23" t="s">
        <v>71</v>
      </c>
      <c r="G1606" s="23" t="s">
        <v>81</v>
      </c>
      <c r="H1606" s="23" t="s">
        <v>95</v>
      </c>
      <c r="I1606" s="23" t="s">
        <v>96</v>
      </c>
      <c r="J1606" s="23" t="s">
        <v>111</v>
      </c>
      <c r="K1606" s="23" t="s">
        <v>328</v>
      </c>
      <c r="L1606" s="24">
        <v>75839.33</v>
      </c>
      <c r="M1606">
        <v>7</v>
      </c>
      <c r="N1606" s="25">
        <v>0.15</v>
      </c>
      <c r="O1606" s="24">
        <v>19417.47</v>
      </c>
      <c r="P1606" s="26">
        <f t="shared" si="150"/>
        <v>0.25603430304566244</v>
      </c>
      <c r="Q1606" t="str">
        <f t="shared" si="151"/>
        <v>Medium</v>
      </c>
      <c r="R1606" t="str">
        <f t="shared" si="152"/>
        <v>Medium</v>
      </c>
      <c r="S1606" s="23">
        <f t="shared" si="153"/>
        <v>2022</v>
      </c>
      <c r="T1606" s="23">
        <f t="shared" si="154"/>
        <v>6</v>
      </c>
      <c r="U1606" t="str">
        <f t="shared" si="155"/>
        <v>Jun-2022</v>
      </c>
    </row>
    <row r="1607" spans="1:21" x14ac:dyDescent="0.3">
      <c r="A1607" t="s">
        <v>3452</v>
      </c>
      <c r="B1607" s="22">
        <v>45240</v>
      </c>
      <c r="C1607" s="22">
        <v>45247</v>
      </c>
      <c r="D1607" s="23" t="s">
        <v>61</v>
      </c>
      <c r="E1607" s="23" t="s">
        <v>403</v>
      </c>
      <c r="F1607" s="23" t="s">
        <v>80</v>
      </c>
      <c r="G1607" s="23" t="s">
        <v>72</v>
      </c>
      <c r="H1607" s="23" t="s">
        <v>73</v>
      </c>
      <c r="I1607" s="23" t="s">
        <v>83</v>
      </c>
      <c r="J1607" s="23" t="s">
        <v>379</v>
      </c>
      <c r="K1607" s="23" t="s">
        <v>562</v>
      </c>
      <c r="L1607" s="24">
        <v>112839.9</v>
      </c>
      <c r="M1607">
        <v>10</v>
      </c>
      <c r="N1607" s="25">
        <v>0.2</v>
      </c>
      <c r="O1607" s="24">
        <v>27676.59</v>
      </c>
      <c r="P1607" s="26">
        <f t="shared" si="150"/>
        <v>0.24527308159613756</v>
      </c>
      <c r="Q1607" t="str">
        <f t="shared" si="151"/>
        <v>Medium</v>
      </c>
      <c r="R1607" t="str">
        <f t="shared" si="152"/>
        <v>Medium</v>
      </c>
      <c r="S1607" s="23">
        <f t="shared" si="153"/>
        <v>2023</v>
      </c>
      <c r="T1607" s="23">
        <f t="shared" si="154"/>
        <v>11</v>
      </c>
      <c r="U1607" t="str">
        <f t="shared" si="155"/>
        <v>Nov-2023</v>
      </c>
    </row>
    <row r="1608" spans="1:21" x14ac:dyDescent="0.3">
      <c r="A1608" t="s">
        <v>3453</v>
      </c>
      <c r="B1608" s="22">
        <v>45489</v>
      </c>
      <c r="C1608" s="22">
        <v>45495</v>
      </c>
      <c r="D1608" s="23" t="s">
        <v>50</v>
      </c>
      <c r="E1608" s="23" t="s">
        <v>1131</v>
      </c>
      <c r="F1608" s="23" t="s">
        <v>71</v>
      </c>
      <c r="G1608" s="23" t="s">
        <v>72</v>
      </c>
      <c r="H1608" s="23" t="s">
        <v>117</v>
      </c>
      <c r="I1608" s="23" t="s">
        <v>96</v>
      </c>
      <c r="J1608" s="23" t="s">
        <v>166</v>
      </c>
      <c r="K1608" s="23" t="s">
        <v>337</v>
      </c>
      <c r="L1608" s="24">
        <v>89096.14</v>
      </c>
      <c r="M1608">
        <v>7</v>
      </c>
      <c r="N1608" s="25">
        <v>0</v>
      </c>
      <c r="O1608" s="24">
        <v>31859.75</v>
      </c>
      <c r="P1608" s="26">
        <f t="shared" si="150"/>
        <v>0.35758844322548655</v>
      </c>
      <c r="Q1608" t="str">
        <f t="shared" si="151"/>
        <v>High</v>
      </c>
      <c r="R1608" t="str">
        <f t="shared" si="152"/>
        <v>None</v>
      </c>
      <c r="S1608" s="23">
        <f t="shared" si="153"/>
        <v>2024</v>
      </c>
      <c r="T1608" s="23">
        <f t="shared" si="154"/>
        <v>7</v>
      </c>
      <c r="U1608" t="str">
        <f t="shared" si="155"/>
        <v>Jul-2024</v>
      </c>
    </row>
    <row r="1609" spans="1:21" x14ac:dyDescent="0.3">
      <c r="A1609" t="s">
        <v>3454</v>
      </c>
      <c r="B1609" s="22">
        <v>45679</v>
      </c>
      <c r="C1609" s="22">
        <v>45680</v>
      </c>
      <c r="D1609" s="23" t="s">
        <v>50</v>
      </c>
      <c r="E1609" s="23" t="s">
        <v>920</v>
      </c>
      <c r="F1609" s="23" t="s">
        <v>80</v>
      </c>
      <c r="G1609" s="23" t="s">
        <v>81</v>
      </c>
      <c r="H1609" s="23" t="s">
        <v>284</v>
      </c>
      <c r="I1609" s="23" t="s">
        <v>83</v>
      </c>
      <c r="J1609" s="23" t="s">
        <v>449</v>
      </c>
      <c r="K1609" s="23" t="s">
        <v>450</v>
      </c>
      <c r="L1609" s="24">
        <v>66276.649999999994</v>
      </c>
      <c r="M1609">
        <v>5</v>
      </c>
      <c r="N1609" s="25">
        <v>0.05</v>
      </c>
      <c r="O1609" s="24">
        <v>15430.67</v>
      </c>
      <c r="P1609" s="26">
        <f t="shared" si="150"/>
        <v>0.23282211759345112</v>
      </c>
      <c r="Q1609" t="str">
        <f t="shared" si="151"/>
        <v>Medium</v>
      </c>
      <c r="R1609" t="str">
        <f t="shared" si="152"/>
        <v>Low</v>
      </c>
      <c r="S1609" s="23">
        <f t="shared" si="153"/>
        <v>2025</v>
      </c>
      <c r="T1609" s="23">
        <f t="shared" si="154"/>
        <v>1</v>
      </c>
      <c r="U1609" t="str">
        <f t="shared" si="155"/>
        <v>Jan-2025</v>
      </c>
    </row>
    <row r="1610" spans="1:21" x14ac:dyDescent="0.3">
      <c r="A1610" t="s">
        <v>3455</v>
      </c>
      <c r="B1610" s="22">
        <v>45134</v>
      </c>
      <c r="C1610" s="22">
        <v>45137</v>
      </c>
      <c r="D1610" s="23" t="s">
        <v>50</v>
      </c>
      <c r="E1610" s="23" t="s">
        <v>688</v>
      </c>
      <c r="F1610" s="23" t="s">
        <v>52</v>
      </c>
      <c r="G1610" s="23" t="s">
        <v>53</v>
      </c>
      <c r="H1610" s="23" t="s">
        <v>90</v>
      </c>
      <c r="I1610" s="23" t="s">
        <v>83</v>
      </c>
      <c r="J1610" s="23" t="s">
        <v>156</v>
      </c>
      <c r="K1610" s="23" t="s">
        <v>157</v>
      </c>
      <c r="L1610" s="24">
        <v>891.3</v>
      </c>
      <c r="M1610">
        <v>3</v>
      </c>
      <c r="N1610" s="25">
        <v>0.05</v>
      </c>
      <c r="O1610" s="24">
        <v>286.89999999999998</v>
      </c>
      <c r="P1610" s="26">
        <f t="shared" si="150"/>
        <v>0.32188937507012227</v>
      </c>
      <c r="Q1610" t="str">
        <f t="shared" si="151"/>
        <v>High</v>
      </c>
      <c r="R1610" t="str">
        <f t="shared" si="152"/>
        <v>Low</v>
      </c>
      <c r="S1610" s="23">
        <f t="shared" si="153"/>
        <v>2023</v>
      </c>
      <c r="T1610" s="23">
        <f t="shared" si="154"/>
        <v>7</v>
      </c>
      <c r="U1610" t="str">
        <f t="shared" si="155"/>
        <v>Jul-2023</v>
      </c>
    </row>
    <row r="1611" spans="1:21" x14ac:dyDescent="0.3">
      <c r="A1611" t="s">
        <v>3457</v>
      </c>
      <c r="B1611" s="22">
        <v>44699</v>
      </c>
      <c r="C1611" s="22">
        <v>44700</v>
      </c>
      <c r="D1611" s="23" t="s">
        <v>61</v>
      </c>
      <c r="E1611" s="23" t="s">
        <v>656</v>
      </c>
      <c r="F1611" s="23" t="s">
        <v>71</v>
      </c>
      <c r="G1611" s="23" t="s">
        <v>81</v>
      </c>
      <c r="H1611" s="23" t="s">
        <v>82</v>
      </c>
      <c r="I1611" s="23" t="s">
        <v>83</v>
      </c>
      <c r="J1611" s="23" t="s">
        <v>84</v>
      </c>
      <c r="K1611" s="23" t="s">
        <v>257</v>
      </c>
      <c r="L1611" s="24">
        <v>71903.88</v>
      </c>
      <c r="M1611">
        <v>6</v>
      </c>
      <c r="N1611" s="25">
        <v>0.25</v>
      </c>
      <c r="O1611" s="24">
        <v>9471.6</v>
      </c>
      <c r="P1611" s="26">
        <f t="shared" si="150"/>
        <v>0.13172585401511017</v>
      </c>
      <c r="Q1611" t="str">
        <f t="shared" si="151"/>
        <v>Low</v>
      </c>
      <c r="R1611" t="str">
        <f t="shared" si="152"/>
        <v>High</v>
      </c>
      <c r="S1611" s="23">
        <f t="shared" si="153"/>
        <v>2022</v>
      </c>
      <c r="T1611" s="23">
        <f t="shared" si="154"/>
        <v>5</v>
      </c>
      <c r="U1611" t="str">
        <f t="shared" si="155"/>
        <v>May-2022</v>
      </c>
    </row>
    <row r="1612" spans="1:21" x14ac:dyDescent="0.3">
      <c r="A1612" t="s">
        <v>3458</v>
      </c>
      <c r="B1612" s="22">
        <v>45024</v>
      </c>
      <c r="C1612" s="22">
        <v>45031</v>
      </c>
      <c r="D1612" s="23" t="s">
        <v>102</v>
      </c>
      <c r="E1612" s="23" t="s">
        <v>1071</v>
      </c>
      <c r="F1612" s="23" t="s">
        <v>80</v>
      </c>
      <c r="G1612" s="23" t="s">
        <v>179</v>
      </c>
      <c r="H1612" s="23" t="s">
        <v>236</v>
      </c>
      <c r="I1612" s="23" t="s">
        <v>83</v>
      </c>
      <c r="J1612" s="23" t="s">
        <v>156</v>
      </c>
      <c r="K1612" s="23" t="s">
        <v>157</v>
      </c>
      <c r="L1612" s="24">
        <v>52608.72</v>
      </c>
      <c r="M1612">
        <v>4</v>
      </c>
      <c r="N1612" s="25">
        <v>0.1</v>
      </c>
      <c r="O1612" s="24">
        <v>8880.07</v>
      </c>
      <c r="P1612" s="26">
        <f t="shared" si="150"/>
        <v>0.16879464088843066</v>
      </c>
      <c r="Q1612" t="str">
        <f t="shared" si="151"/>
        <v>Low</v>
      </c>
      <c r="R1612" t="str">
        <f t="shared" si="152"/>
        <v>Low</v>
      </c>
      <c r="S1612" s="23">
        <f t="shared" si="153"/>
        <v>2023</v>
      </c>
      <c r="T1612" s="23">
        <f t="shared" si="154"/>
        <v>4</v>
      </c>
      <c r="U1612" t="str">
        <f t="shared" si="155"/>
        <v>Apr-2023</v>
      </c>
    </row>
    <row r="1613" spans="1:21" x14ac:dyDescent="0.3">
      <c r="A1613" t="s">
        <v>3460</v>
      </c>
      <c r="B1613" s="22">
        <v>45369</v>
      </c>
      <c r="C1613" s="22">
        <v>45371</v>
      </c>
      <c r="D1613" s="23" t="s">
        <v>102</v>
      </c>
      <c r="E1613" s="23" t="s">
        <v>245</v>
      </c>
      <c r="F1613" s="23" t="s">
        <v>80</v>
      </c>
      <c r="G1613" s="23" t="s">
        <v>81</v>
      </c>
      <c r="H1613" s="23" t="s">
        <v>95</v>
      </c>
      <c r="I1613" s="23" t="s">
        <v>83</v>
      </c>
      <c r="J1613" s="23" t="s">
        <v>449</v>
      </c>
      <c r="K1613" s="23" t="s">
        <v>775</v>
      </c>
      <c r="L1613" s="24">
        <v>56696.75</v>
      </c>
      <c r="M1613">
        <v>5</v>
      </c>
      <c r="N1613" s="25">
        <v>0</v>
      </c>
      <c r="O1613" s="24">
        <v>20386.84</v>
      </c>
      <c r="P1613" s="26">
        <f t="shared" si="150"/>
        <v>0.35957687169017627</v>
      </c>
      <c r="Q1613" t="str">
        <f t="shared" si="151"/>
        <v>High</v>
      </c>
      <c r="R1613" t="str">
        <f t="shared" si="152"/>
        <v>None</v>
      </c>
      <c r="S1613" s="23">
        <f t="shared" si="153"/>
        <v>2024</v>
      </c>
      <c r="T1613" s="23">
        <f t="shared" si="154"/>
        <v>3</v>
      </c>
      <c r="U1613" t="str">
        <f t="shared" si="155"/>
        <v>Mar-2024</v>
      </c>
    </row>
    <row r="1614" spans="1:21" x14ac:dyDescent="0.3">
      <c r="A1614" t="s">
        <v>3461</v>
      </c>
      <c r="B1614" s="22">
        <v>45749</v>
      </c>
      <c r="C1614" s="22">
        <v>45750</v>
      </c>
      <c r="D1614" s="23" t="s">
        <v>102</v>
      </c>
      <c r="E1614" s="23" t="s">
        <v>652</v>
      </c>
      <c r="F1614" s="23" t="s">
        <v>71</v>
      </c>
      <c r="G1614" s="23" t="s">
        <v>72</v>
      </c>
      <c r="H1614" s="23" t="s">
        <v>104</v>
      </c>
      <c r="I1614" s="23" t="s">
        <v>55</v>
      </c>
      <c r="J1614" s="23" t="s">
        <v>173</v>
      </c>
      <c r="K1614" s="23" t="s">
        <v>174</v>
      </c>
      <c r="L1614" s="24">
        <v>58045.279999999999</v>
      </c>
      <c r="M1614">
        <v>4</v>
      </c>
      <c r="N1614" s="25">
        <v>0.15</v>
      </c>
      <c r="O1614" s="24">
        <v>17292.060000000001</v>
      </c>
      <c r="P1614" s="26">
        <f t="shared" si="150"/>
        <v>0.29790639307795574</v>
      </c>
      <c r="Q1614" t="str">
        <f t="shared" si="151"/>
        <v>Medium</v>
      </c>
      <c r="R1614" t="str">
        <f t="shared" si="152"/>
        <v>Medium</v>
      </c>
      <c r="S1614" s="23">
        <f t="shared" si="153"/>
        <v>2025</v>
      </c>
      <c r="T1614" s="23">
        <f t="shared" si="154"/>
        <v>4</v>
      </c>
      <c r="U1614" t="str">
        <f t="shared" si="155"/>
        <v>Apr-2025</v>
      </c>
    </row>
    <row r="1615" spans="1:21" x14ac:dyDescent="0.3">
      <c r="A1615" t="s">
        <v>3462</v>
      </c>
      <c r="B1615" s="22">
        <v>45547</v>
      </c>
      <c r="C1615" s="22">
        <v>45551</v>
      </c>
      <c r="D1615" s="23" t="s">
        <v>78</v>
      </c>
      <c r="E1615" s="23" t="s">
        <v>2172</v>
      </c>
      <c r="F1615" s="23" t="s">
        <v>71</v>
      </c>
      <c r="G1615" s="23" t="s">
        <v>53</v>
      </c>
      <c r="H1615" s="23" t="s">
        <v>54</v>
      </c>
      <c r="I1615" s="23" t="s">
        <v>55</v>
      </c>
      <c r="J1615" s="23" t="s">
        <v>56</v>
      </c>
      <c r="K1615" s="23" t="s">
        <v>57</v>
      </c>
      <c r="L1615" s="24">
        <v>116681.3</v>
      </c>
      <c r="M1615">
        <v>10</v>
      </c>
      <c r="N1615" s="25">
        <v>0.1</v>
      </c>
      <c r="O1615" s="24">
        <v>25179.08</v>
      </c>
      <c r="P1615" s="26">
        <f t="shared" si="150"/>
        <v>0.21579361902892752</v>
      </c>
      <c r="Q1615" t="str">
        <f t="shared" si="151"/>
        <v>Medium</v>
      </c>
      <c r="R1615" t="str">
        <f t="shared" si="152"/>
        <v>Low</v>
      </c>
      <c r="S1615" s="23">
        <f t="shared" si="153"/>
        <v>2024</v>
      </c>
      <c r="T1615" s="23">
        <f t="shared" si="154"/>
        <v>9</v>
      </c>
      <c r="U1615" t="str">
        <f t="shared" si="155"/>
        <v>Sep-2024</v>
      </c>
    </row>
    <row r="1616" spans="1:21" x14ac:dyDescent="0.3">
      <c r="A1616" t="s">
        <v>3463</v>
      </c>
      <c r="B1616" s="22">
        <v>45721</v>
      </c>
      <c r="C1616" s="22">
        <v>45723</v>
      </c>
      <c r="D1616" s="23" t="s">
        <v>102</v>
      </c>
      <c r="E1616" s="23" t="s">
        <v>652</v>
      </c>
      <c r="F1616" s="23" t="s">
        <v>52</v>
      </c>
      <c r="G1616" s="23" t="s">
        <v>179</v>
      </c>
      <c r="H1616" s="23" t="s">
        <v>180</v>
      </c>
      <c r="I1616" s="23" t="s">
        <v>83</v>
      </c>
      <c r="J1616" s="23" t="s">
        <v>379</v>
      </c>
      <c r="K1616" s="23" t="s">
        <v>562</v>
      </c>
      <c r="L1616" s="24">
        <v>21208.52</v>
      </c>
      <c r="M1616">
        <v>2</v>
      </c>
      <c r="N1616" s="25">
        <v>0</v>
      </c>
      <c r="O1616" s="24">
        <v>5929.81</v>
      </c>
      <c r="P1616" s="26">
        <f t="shared" si="150"/>
        <v>0.27959565306772938</v>
      </c>
      <c r="Q1616" t="str">
        <f t="shared" si="151"/>
        <v>Medium</v>
      </c>
      <c r="R1616" t="str">
        <f t="shared" si="152"/>
        <v>None</v>
      </c>
      <c r="S1616" s="23">
        <f t="shared" si="153"/>
        <v>2025</v>
      </c>
      <c r="T1616" s="23">
        <f t="shared" si="154"/>
        <v>3</v>
      </c>
      <c r="U1616" t="str">
        <f t="shared" si="155"/>
        <v>Mar-2025</v>
      </c>
    </row>
    <row r="1617" spans="1:21" x14ac:dyDescent="0.3">
      <c r="A1617" t="s">
        <v>3464</v>
      </c>
      <c r="B1617" s="22">
        <v>45037</v>
      </c>
      <c r="C1617" s="22">
        <v>45043</v>
      </c>
      <c r="D1617" s="23" t="s">
        <v>102</v>
      </c>
      <c r="E1617" s="23" t="s">
        <v>664</v>
      </c>
      <c r="F1617" s="23" t="s">
        <v>71</v>
      </c>
      <c r="G1617" s="23" t="s">
        <v>63</v>
      </c>
      <c r="H1617" s="23" t="s">
        <v>64</v>
      </c>
      <c r="I1617" s="23" t="s">
        <v>83</v>
      </c>
      <c r="J1617" s="23" t="s">
        <v>379</v>
      </c>
      <c r="K1617" s="23" t="s">
        <v>562</v>
      </c>
      <c r="L1617" s="24">
        <v>12058.97</v>
      </c>
      <c r="M1617">
        <v>7</v>
      </c>
      <c r="N1617" s="25">
        <v>0.05</v>
      </c>
      <c r="O1617" s="24">
        <v>2574.11</v>
      </c>
      <c r="P1617" s="26">
        <f t="shared" si="150"/>
        <v>0.21346018772747591</v>
      </c>
      <c r="Q1617" t="str">
        <f t="shared" si="151"/>
        <v>Medium</v>
      </c>
      <c r="R1617" t="str">
        <f t="shared" si="152"/>
        <v>Low</v>
      </c>
      <c r="S1617" s="23">
        <f t="shared" si="153"/>
        <v>2023</v>
      </c>
      <c r="T1617" s="23">
        <f t="shared" si="154"/>
        <v>4</v>
      </c>
      <c r="U1617" t="str">
        <f t="shared" si="155"/>
        <v>Apr-2023</v>
      </c>
    </row>
    <row r="1618" spans="1:21" x14ac:dyDescent="0.3">
      <c r="A1618" t="s">
        <v>3465</v>
      </c>
      <c r="B1618" s="22">
        <v>45833</v>
      </c>
      <c r="C1618" s="22">
        <v>45837</v>
      </c>
      <c r="D1618" s="23" t="s">
        <v>50</v>
      </c>
      <c r="E1618" s="23" t="s">
        <v>3466</v>
      </c>
      <c r="F1618" s="23" t="s">
        <v>52</v>
      </c>
      <c r="G1618" s="23" t="s">
        <v>81</v>
      </c>
      <c r="H1618" s="23" t="s">
        <v>284</v>
      </c>
      <c r="I1618" s="23" t="s">
        <v>118</v>
      </c>
      <c r="J1618" s="23" t="s">
        <v>230</v>
      </c>
      <c r="K1618" s="23" t="s">
        <v>356</v>
      </c>
      <c r="L1618" s="24">
        <v>5520.25</v>
      </c>
      <c r="M1618">
        <v>5</v>
      </c>
      <c r="N1618" s="25">
        <v>0.05</v>
      </c>
      <c r="O1618" s="24">
        <v>1173.2</v>
      </c>
      <c r="P1618" s="26">
        <f t="shared" si="150"/>
        <v>0.21252660658484671</v>
      </c>
      <c r="Q1618" t="str">
        <f t="shared" si="151"/>
        <v>Medium</v>
      </c>
      <c r="R1618" t="str">
        <f t="shared" si="152"/>
        <v>Low</v>
      </c>
      <c r="S1618" s="23">
        <f t="shared" si="153"/>
        <v>2025</v>
      </c>
      <c r="T1618" s="23">
        <f t="shared" si="154"/>
        <v>6</v>
      </c>
      <c r="U1618" t="str">
        <f t="shared" si="155"/>
        <v>Jun-2025</v>
      </c>
    </row>
    <row r="1619" spans="1:21" x14ac:dyDescent="0.3">
      <c r="A1619" t="s">
        <v>3467</v>
      </c>
      <c r="B1619" s="22">
        <v>44690</v>
      </c>
      <c r="C1619" s="22">
        <v>44693</v>
      </c>
      <c r="D1619" s="23" t="s">
        <v>61</v>
      </c>
      <c r="E1619" s="23" t="s">
        <v>607</v>
      </c>
      <c r="F1619" s="23" t="s">
        <v>52</v>
      </c>
      <c r="G1619" s="23" t="s">
        <v>72</v>
      </c>
      <c r="H1619" s="23" t="s">
        <v>117</v>
      </c>
      <c r="I1619" s="23" t="s">
        <v>118</v>
      </c>
      <c r="J1619" s="23" t="s">
        <v>303</v>
      </c>
      <c r="K1619" s="23" t="s">
        <v>421</v>
      </c>
      <c r="L1619" s="24">
        <v>5056.32</v>
      </c>
      <c r="M1619">
        <v>3</v>
      </c>
      <c r="N1619" s="25">
        <v>0.25</v>
      </c>
      <c r="O1619" s="24">
        <v>1417.29</v>
      </c>
      <c r="P1619" s="26">
        <f t="shared" si="150"/>
        <v>0.28030069299411431</v>
      </c>
      <c r="Q1619" t="str">
        <f t="shared" si="151"/>
        <v>Medium</v>
      </c>
      <c r="R1619" t="str">
        <f t="shared" si="152"/>
        <v>High</v>
      </c>
      <c r="S1619" s="23">
        <f t="shared" si="153"/>
        <v>2022</v>
      </c>
      <c r="T1619" s="23">
        <f t="shared" si="154"/>
        <v>5</v>
      </c>
      <c r="U1619" t="str">
        <f t="shared" si="155"/>
        <v>May-2022</v>
      </c>
    </row>
    <row r="1620" spans="1:21" x14ac:dyDescent="0.3">
      <c r="A1620" t="s">
        <v>3468</v>
      </c>
      <c r="B1620" s="22">
        <v>45048</v>
      </c>
      <c r="C1620" s="22">
        <v>45054</v>
      </c>
      <c r="D1620" s="23" t="s">
        <v>50</v>
      </c>
      <c r="E1620" s="23" t="s">
        <v>140</v>
      </c>
      <c r="F1620" s="23" t="s">
        <v>71</v>
      </c>
      <c r="G1620" s="23" t="s">
        <v>179</v>
      </c>
      <c r="H1620" s="23" t="s">
        <v>236</v>
      </c>
      <c r="I1620" s="23" t="s">
        <v>83</v>
      </c>
      <c r="J1620" s="23" t="s">
        <v>84</v>
      </c>
      <c r="K1620" s="23" t="s">
        <v>105</v>
      </c>
      <c r="L1620" s="24">
        <v>146126.1</v>
      </c>
      <c r="M1620">
        <v>10</v>
      </c>
      <c r="N1620" s="25">
        <v>0.1</v>
      </c>
      <c r="O1620" s="24">
        <v>29839.62</v>
      </c>
      <c r="P1620" s="26">
        <f t="shared" si="150"/>
        <v>0.20420458768146141</v>
      </c>
      <c r="Q1620" t="str">
        <f t="shared" si="151"/>
        <v>Medium</v>
      </c>
      <c r="R1620" t="str">
        <f t="shared" si="152"/>
        <v>Low</v>
      </c>
      <c r="S1620" s="23">
        <f t="shared" si="153"/>
        <v>2023</v>
      </c>
      <c r="T1620" s="23">
        <f t="shared" si="154"/>
        <v>5</v>
      </c>
      <c r="U1620" t="str">
        <f t="shared" si="155"/>
        <v>May-2023</v>
      </c>
    </row>
    <row r="1621" spans="1:21" x14ac:dyDescent="0.3">
      <c r="A1621" t="s">
        <v>3469</v>
      </c>
      <c r="B1621" s="22">
        <v>45076</v>
      </c>
      <c r="C1621" s="22">
        <v>45083</v>
      </c>
      <c r="D1621" s="23" t="s">
        <v>61</v>
      </c>
      <c r="E1621" s="23" t="s">
        <v>2467</v>
      </c>
      <c r="F1621" s="23" t="s">
        <v>80</v>
      </c>
      <c r="G1621" s="23" t="s">
        <v>179</v>
      </c>
      <c r="H1621" s="23" t="s">
        <v>180</v>
      </c>
      <c r="I1621" s="23" t="s">
        <v>118</v>
      </c>
      <c r="J1621" s="23" t="s">
        <v>230</v>
      </c>
      <c r="K1621" s="23" t="s">
        <v>231</v>
      </c>
      <c r="L1621" s="24">
        <v>107190.09</v>
      </c>
      <c r="M1621">
        <v>9</v>
      </c>
      <c r="N1621" s="25">
        <v>0.2</v>
      </c>
      <c r="O1621" s="24">
        <v>30434.85</v>
      </c>
      <c r="P1621" s="26">
        <f t="shared" si="150"/>
        <v>0.28393343078637212</v>
      </c>
      <c r="Q1621" t="str">
        <f t="shared" si="151"/>
        <v>Medium</v>
      </c>
      <c r="R1621" t="str">
        <f t="shared" si="152"/>
        <v>Medium</v>
      </c>
      <c r="S1621" s="23">
        <f t="shared" si="153"/>
        <v>2023</v>
      </c>
      <c r="T1621" s="23">
        <f t="shared" si="154"/>
        <v>5</v>
      </c>
      <c r="U1621" t="str">
        <f t="shared" si="155"/>
        <v>May-2023</v>
      </c>
    </row>
    <row r="1622" spans="1:21" x14ac:dyDescent="0.3">
      <c r="A1622" t="s">
        <v>3470</v>
      </c>
      <c r="B1622" s="22">
        <v>44577</v>
      </c>
      <c r="C1622" s="22">
        <v>44580</v>
      </c>
      <c r="D1622" s="23" t="s">
        <v>102</v>
      </c>
      <c r="E1622" s="23" t="s">
        <v>2178</v>
      </c>
      <c r="F1622" s="23" t="s">
        <v>71</v>
      </c>
      <c r="G1622" s="23" t="s">
        <v>63</v>
      </c>
      <c r="H1622" s="23" t="s">
        <v>202</v>
      </c>
      <c r="I1622" s="23" t="s">
        <v>83</v>
      </c>
      <c r="J1622" s="23" t="s">
        <v>156</v>
      </c>
      <c r="K1622" s="23" t="s">
        <v>157</v>
      </c>
      <c r="L1622" s="24">
        <v>26747.67</v>
      </c>
      <c r="M1622">
        <v>3</v>
      </c>
      <c r="N1622" s="25">
        <v>0.2</v>
      </c>
      <c r="O1622" s="24">
        <v>6258.96</v>
      </c>
      <c r="P1622" s="26">
        <f t="shared" si="150"/>
        <v>0.23400019515718568</v>
      </c>
      <c r="Q1622" t="str">
        <f t="shared" si="151"/>
        <v>Medium</v>
      </c>
      <c r="R1622" t="str">
        <f t="shared" si="152"/>
        <v>Medium</v>
      </c>
      <c r="S1622" s="23">
        <f t="shared" si="153"/>
        <v>2022</v>
      </c>
      <c r="T1622" s="23">
        <f t="shared" si="154"/>
        <v>1</v>
      </c>
      <c r="U1622" t="str">
        <f t="shared" si="155"/>
        <v>Jan-2022</v>
      </c>
    </row>
    <row r="1623" spans="1:21" x14ac:dyDescent="0.3">
      <c r="A1623" t="s">
        <v>3471</v>
      </c>
      <c r="B1623" s="22">
        <v>44757</v>
      </c>
      <c r="C1623" s="22">
        <v>44760</v>
      </c>
      <c r="D1623" s="23" t="s">
        <v>50</v>
      </c>
      <c r="E1623" s="23" t="s">
        <v>715</v>
      </c>
      <c r="F1623" s="23" t="s">
        <v>71</v>
      </c>
      <c r="G1623" s="23" t="s">
        <v>179</v>
      </c>
      <c r="H1623" s="23" t="s">
        <v>236</v>
      </c>
      <c r="I1623" s="23" t="s">
        <v>96</v>
      </c>
      <c r="J1623" s="23" t="s">
        <v>97</v>
      </c>
      <c r="K1623" s="23" t="s">
        <v>98</v>
      </c>
      <c r="L1623" s="24">
        <v>46227.96</v>
      </c>
      <c r="M1623">
        <v>9</v>
      </c>
      <c r="N1623" s="25">
        <v>0.2</v>
      </c>
      <c r="O1623" s="24">
        <v>7529.52</v>
      </c>
      <c r="P1623" s="26">
        <f t="shared" si="150"/>
        <v>0.16287805042662493</v>
      </c>
      <c r="Q1623" t="str">
        <f t="shared" si="151"/>
        <v>Low</v>
      </c>
      <c r="R1623" t="str">
        <f t="shared" si="152"/>
        <v>Medium</v>
      </c>
      <c r="S1623" s="23">
        <f t="shared" si="153"/>
        <v>2022</v>
      </c>
      <c r="T1623" s="23">
        <f t="shared" si="154"/>
        <v>7</v>
      </c>
      <c r="U1623" t="str">
        <f t="shared" si="155"/>
        <v>Jul-2022</v>
      </c>
    </row>
    <row r="1624" spans="1:21" x14ac:dyDescent="0.3">
      <c r="A1624" t="s">
        <v>3474</v>
      </c>
      <c r="B1624" s="22">
        <v>45297</v>
      </c>
      <c r="C1624" s="22">
        <v>45303</v>
      </c>
      <c r="D1624" s="23" t="s">
        <v>61</v>
      </c>
      <c r="E1624" s="23" t="s">
        <v>1422</v>
      </c>
      <c r="F1624" s="23" t="s">
        <v>71</v>
      </c>
      <c r="G1624" s="23" t="s">
        <v>63</v>
      </c>
      <c r="H1624" s="23" t="s">
        <v>202</v>
      </c>
      <c r="I1624" s="23" t="s">
        <v>83</v>
      </c>
      <c r="J1624" s="23" t="s">
        <v>379</v>
      </c>
      <c r="K1624" s="23" t="s">
        <v>716</v>
      </c>
      <c r="L1624" s="24">
        <v>11146.91</v>
      </c>
      <c r="M1624">
        <v>1</v>
      </c>
      <c r="N1624" s="25">
        <v>0.1</v>
      </c>
      <c r="O1624" s="24">
        <v>3014.94</v>
      </c>
      <c r="P1624" s="26">
        <f t="shared" si="150"/>
        <v>0.27047316251768427</v>
      </c>
      <c r="Q1624" t="str">
        <f t="shared" si="151"/>
        <v>Medium</v>
      </c>
      <c r="R1624" t="str">
        <f t="shared" si="152"/>
        <v>Low</v>
      </c>
      <c r="S1624" s="23">
        <f t="shared" si="153"/>
        <v>2024</v>
      </c>
      <c r="T1624" s="23">
        <f t="shared" si="154"/>
        <v>1</v>
      </c>
      <c r="U1624" t="str">
        <f t="shared" si="155"/>
        <v>Jan-2024</v>
      </c>
    </row>
    <row r="1625" spans="1:21" x14ac:dyDescent="0.3">
      <c r="A1625" t="s">
        <v>3475</v>
      </c>
      <c r="B1625" s="22">
        <v>44818</v>
      </c>
      <c r="C1625" s="22">
        <v>44824</v>
      </c>
      <c r="D1625" s="23" t="s">
        <v>61</v>
      </c>
      <c r="E1625" s="23" t="s">
        <v>1574</v>
      </c>
      <c r="F1625" s="23" t="s">
        <v>52</v>
      </c>
      <c r="G1625" s="23" t="s">
        <v>72</v>
      </c>
      <c r="H1625" s="23" t="s">
        <v>73</v>
      </c>
      <c r="I1625" s="23" t="s">
        <v>55</v>
      </c>
      <c r="J1625" s="23" t="s">
        <v>56</v>
      </c>
      <c r="K1625" s="23" t="s">
        <v>57</v>
      </c>
      <c r="L1625" s="24">
        <v>22981.95</v>
      </c>
      <c r="M1625">
        <v>9</v>
      </c>
      <c r="N1625" s="25">
        <v>0.05</v>
      </c>
      <c r="O1625" s="24">
        <v>3986.81</v>
      </c>
      <c r="P1625" s="26">
        <f t="shared" si="150"/>
        <v>0.17347570593443984</v>
      </c>
      <c r="Q1625" t="str">
        <f t="shared" si="151"/>
        <v>Low</v>
      </c>
      <c r="R1625" t="str">
        <f t="shared" si="152"/>
        <v>Low</v>
      </c>
      <c r="S1625" s="23">
        <f t="shared" si="153"/>
        <v>2022</v>
      </c>
      <c r="T1625" s="23">
        <f t="shared" si="154"/>
        <v>9</v>
      </c>
      <c r="U1625" t="str">
        <f t="shared" si="155"/>
        <v>Sep-2022</v>
      </c>
    </row>
    <row r="1626" spans="1:21" x14ac:dyDescent="0.3">
      <c r="A1626" t="s">
        <v>3477</v>
      </c>
      <c r="B1626" s="22">
        <v>44579</v>
      </c>
      <c r="C1626" s="22">
        <v>44586</v>
      </c>
      <c r="D1626" s="23" t="s">
        <v>50</v>
      </c>
      <c r="E1626" s="23" t="s">
        <v>1422</v>
      </c>
      <c r="F1626" s="23" t="s">
        <v>71</v>
      </c>
      <c r="G1626" s="23" t="s">
        <v>63</v>
      </c>
      <c r="H1626" s="23" t="s">
        <v>172</v>
      </c>
      <c r="I1626" s="23" t="s">
        <v>118</v>
      </c>
      <c r="J1626" s="23" t="s">
        <v>119</v>
      </c>
      <c r="K1626" s="23" t="s">
        <v>120</v>
      </c>
      <c r="L1626" s="24">
        <v>56570.400000000001</v>
      </c>
      <c r="M1626">
        <v>9</v>
      </c>
      <c r="N1626" s="25">
        <v>0.2</v>
      </c>
      <c r="O1626" s="24">
        <v>9498.41</v>
      </c>
      <c r="P1626" s="26">
        <f t="shared" si="150"/>
        <v>0.16790423967304455</v>
      </c>
      <c r="Q1626" t="str">
        <f t="shared" si="151"/>
        <v>Low</v>
      </c>
      <c r="R1626" t="str">
        <f t="shared" si="152"/>
        <v>Medium</v>
      </c>
      <c r="S1626" s="23">
        <f t="shared" si="153"/>
        <v>2022</v>
      </c>
      <c r="T1626" s="23">
        <f t="shared" si="154"/>
        <v>1</v>
      </c>
      <c r="U1626" t="str">
        <f t="shared" si="155"/>
        <v>Jan-2022</v>
      </c>
    </row>
    <row r="1627" spans="1:21" x14ac:dyDescent="0.3">
      <c r="A1627" t="s">
        <v>3479</v>
      </c>
      <c r="B1627" s="22">
        <v>44931</v>
      </c>
      <c r="C1627" s="22">
        <v>44937</v>
      </c>
      <c r="D1627" s="23" t="s">
        <v>50</v>
      </c>
      <c r="E1627" s="23" t="s">
        <v>951</v>
      </c>
      <c r="F1627" s="23" t="s">
        <v>52</v>
      </c>
      <c r="G1627" s="23" t="s">
        <v>53</v>
      </c>
      <c r="H1627" s="23" t="s">
        <v>90</v>
      </c>
      <c r="I1627" s="23" t="s">
        <v>55</v>
      </c>
      <c r="J1627" s="23" t="s">
        <v>141</v>
      </c>
      <c r="K1627" s="23" t="s">
        <v>241</v>
      </c>
      <c r="L1627" s="24">
        <v>27900.5</v>
      </c>
      <c r="M1627">
        <v>10</v>
      </c>
      <c r="N1627" s="25">
        <v>0</v>
      </c>
      <c r="O1627" s="24">
        <v>5663.38</v>
      </c>
      <c r="P1627" s="26">
        <f t="shared" si="150"/>
        <v>0.20298489274385764</v>
      </c>
      <c r="Q1627" t="str">
        <f t="shared" si="151"/>
        <v>Medium</v>
      </c>
      <c r="R1627" t="str">
        <f t="shared" si="152"/>
        <v>None</v>
      </c>
      <c r="S1627" s="23">
        <f t="shared" si="153"/>
        <v>2023</v>
      </c>
      <c r="T1627" s="23">
        <f t="shared" si="154"/>
        <v>1</v>
      </c>
      <c r="U1627" t="str">
        <f t="shared" si="155"/>
        <v>Jan-2023</v>
      </c>
    </row>
    <row r="1628" spans="1:21" x14ac:dyDescent="0.3">
      <c r="A1628" t="s">
        <v>3480</v>
      </c>
      <c r="B1628" s="22">
        <v>45802</v>
      </c>
      <c r="C1628" s="22">
        <v>45808</v>
      </c>
      <c r="D1628" s="23" t="s">
        <v>102</v>
      </c>
      <c r="E1628" s="23" t="s">
        <v>235</v>
      </c>
      <c r="F1628" s="23" t="s">
        <v>80</v>
      </c>
      <c r="G1628" s="23" t="s">
        <v>63</v>
      </c>
      <c r="H1628" s="23" t="s">
        <v>213</v>
      </c>
      <c r="I1628" s="23" t="s">
        <v>83</v>
      </c>
      <c r="J1628" s="23" t="s">
        <v>379</v>
      </c>
      <c r="K1628" s="23" t="s">
        <v>562</v>
      </c>
      <c r="L1628" s="24">
        <v>4081.69</v>
      </c>
      <c r="M1628">
        <v>1</v>
      </c>
      <c r="N1628" s="25">
        <v>0.1</v>
      </c>
      <c r="O1628" s="24">
        <v>708.96</v>
      </c>
      <c r="P1628" s="26">
        <f t="shared" si="150"/>
        <v>0.17369275961672739</v>
      </c>
      <c r="Q1628" t="str">
        <f t="shared" si="151"/>
        <v>Low</v>
      </c>
      <c r="R1628" t="str">
        <f t="shared" si="152"/>
        <v>Low</v>
      </c>
      <c r="S1628" s="23">
        <f t="shared" si="153"/>
        <v>2025</v>
      </c>
      <c r="T1628" s="23">
        <f t="shared" si="154"/>
        <v>5</v>
      </c>
      <c r="U1628" t="str">
        <f t="shared" si="155"/>
        <v>May-2025</v>
      </c>
    </row>
    <row r="1629" spans="1:21" x14ac:dyDescent="0.3">
      <c r="A1629" t="s">
        <v>3481</v>
      </c>
      <c r="B1629" s="22">
        <v>44669</v>
      </c>
      <c r="C1629" s="22">
        <v>44674</v>
      </c>
      <c r="D1629" s="23" t="s">
        <v>78</v>
      </c>
      <c r="E1629" s="23" t="s">
        <v>1661</v>
      </c>
      <c r="F1629" s="23" t="s">
        <v>52</v>
      </c>
      <c r="G1629" s="23" t="s">
        <v>81</v>
      </c>
      <c r="H1629" s="23" t="s">
        <v>186</v>
      </c>
      <c r="I1629" s="23" t="s">
        <v>118</v>
      </c>
      <c r="J1629" s="23" t="s">
        <v>191</v>
      </c>
      <c r="K1629" s="23" t="s">
        <v>192</v>
      </c>
      <c r="L1629" s="24">
        <v>37179.760000000002</v>
      </c>
      <c r="M1629">
        <v>4</v>
      </c>
      <c r="N1629" s="25">
        <v>0</v>
      </c>
      <c r="O1629" s="24">
        <v>8018.52</v>
      </c>
      <c r="P1629" s="26">
        <f t="shared" si="150"/>
        <v>0.21566895536711372</v>
      </c>
      <c r="Q1629" t="str">
        <f t="shared" si="151"/>
        <v>Medium</v>
      </c>
      <c r="R1629" t="str">
        <f t="shared" si="152"/>
        <v>None</v>
      </c>
      <c r="S1629" s="23">
        <f t="shared" si="153"/>
        <v>2022</v>
      </c>
      <c r="T1629" s="23">
        <f t="shared" si="154"/>
        <v>4</v>
      </c>
      <c r="U1629" t="str">
        <f t="shared" si="155"/>
        <v>Apr-2022</v>
      </c>
    </row>
    <row r="1630" spans="1:21" x14ac:dyDescent="0.3">
      <c r="A1630" t="s">
        <v>3482</v>
      </c>
      <c r="B1630" s="22">
        <v>44734</v>
      </c>
      <c r="C1630" s="22">
        <v>44739</v>
      </c>
      <c r="D1630" s="23" t="s">
        <v>61</v>
      </c>
      <c r="E1630" s="23" t="s">
        <v>1030</v>
      </c>
      <c r="F1630" s="23" t="s">
        <v>52</v>
      </c>
      <c r="G1630" s="23" t="s">
        <v>179</v>
      </c>
      <c r="H1630" s="23" t="s">
        <v>180</v>
      </c>
      <c r="I1630" s="23" t="s">
        <v>83</v>
      </c>
      <c r="J1630" s="23" t="s">
        <v>156</v>
      </c>
      <c r="K1630" s="23" t="s">
        <v>285</v>
      </c>
      <c r="L1630" s="24">
        <v>12687.68</v>
      </c>
      <c r="M1630">
        <v>8</v>
      </c>
      <c r="N1630" s="25">
        <v>0.2</v>
      </c>
      <c r="O1630" s="24">
        <v>3496.24</v>
      </c>
      <c r="P1630" s="26">
        <f t="shared" si="150"/>
        <v>0.27556180483744858</v>
      </c>
      <c r="Q1630" t="str">
        <f t="shared" si="151"/>
        <v>Medium</v>
      </c>
      <c r="R1630" t="str">
        <f t="shared" si="152"/>
        <v>Medium</v>
      </c>
      <c r="S1630" s="23">
        <f t="shared" si="153"/>
        <v>2022</v>
      </c>
      <c r="T1630" s="23">
        <f t="shared" si="154"/>
        <v>6</v>
      </c>
      <c r="U1630" t="str">
        <f t="shared" si="155"/>
        <v>Jun-2022</v>
      </c>
    </row>
    <row r="1631" spans="1:21" x14ac:dyDescent="0.3">
      <c r="A1631" t="s">
        <v>3483</v>
      </c>
      <c r="B1631" s="22">
        <v>44573</v>
      </c>
      <c r="C1631" s="22">
        <v>44579</v>
      </c>
      <c r="D1631" s="23" t="s">
        <v>50</v>
      </c>
      <c r="E1631" s="23" t="s">
        <v>1748</v>
      </c>
      <c r="F1631" s="23" t="s">
        <v>80</v>
      </c>
      <c r="G1631" s="23" t="s">
        <v>53</v>
      </c>
      <c r="H1631" s="23" t="s">
        <v>246</v>
      </c>
      <c r="I1631" s="23" t="s">
        <v>96</v>
      </c>
      <c r="J1631" s="23" t="s">
        <v>111</v>
      </c>
      <c r="K1631" s="23" t="s">
        <v>112</v>
      </c>
      <c r="L1631" s="24">
        <v>30510.2</v>
      </c>
      <c r="M1631">
        <v>7</v>
      </c>
      <c r="N1631" s="25">
        <v>0</v>
      </c>
      <c r="O1631" s="24">
        <v>5160.2700000000004</v>
      </c>
      <c r="P1631" s="26">
        <f t="shared" si="150"/>
        <v>0.16913261794416296</v>
      </c>
      <c r="Q1631" t="str">
        <f t="shared" si="151"/>
        <v>Low</v>
      </c>
      <c r="R1631" t="str">
        <f t="shared" si="152"/>
        <v>None</v>
      </c>
      <c r="S1631" s="23">
        <f t="shared" si="153"/>
        <v>2022</v>
      </c>
      <c r="T1631" s="23">
        <f t="shared" si="154"/>
        <v>1</v>
      </c>
      <c r="U1631" t="str">
        <f t="shared" si="155"/>
        <v>Jan-2022</v>
      </c>
    </row>
    <row r="1632" spans="1:21" x14ac:dyDescent="0.3">
      <c r="A1632" t="s">
        <v>3484</v>
      </c>
      <c r="B1632" s="22">
        <v>45418</v>
      </c>
      <c r="C1632" s="22">
        <v>45425</v>
      </c>
      <c r="D1632" s="23" t="s">
        <v>50</v>
      </c>
      <c r="E1632" s="23" t="s">
        <v>1505</v>
      </c>
      <c r="F1632" s="23" t="s">
        <v>52</v>
      </c>
      <c r="G1632" s="23" t="s">
        <v>63</v>
      </c>
      <c r="H1632" s="23" t="s">
        <v>64</v>
      </c>
      <c r="I1632" s="23" t="s">
        <v>83</v>
      </c>
      <c r="J1632" s="23" t="s">
        <v>84</v>
      </c>
      <c r="K1632" s="23" t="s">
        <v>85</v>
      </c>
      <c r="L1632" s="24">
        <v>8672.16</v>
      </c>
      <c r="M1632">
        <v>1</v>
      </c>
      <c r="N1632" s="25">
        <v>0.05</v>
      </c>
      <c r="O1632" s="24">
        <v>2341.75</v>
      </c>
      <c r="P1632" s="26">
        <f t="shared" si="150"/>
        <v>0.27003076511503477</v>
      </c>
      <c r="Q1632" t="str">
        <f t="shared" si="151"/>
        <v>Medium</v>
      </c>
      <c r="R1632" t="str">
        <f t="shared" si="152"/>
        <v>Low</v>
      </c>
      <c r="S1632" s="23">
        <f t="shared" si="153"/>
        <v>2024</v>
      </c>
      <c r="T1632" s="23">
        <f t="shared" si="154"/>
        <v>5</v>
      </c>
      <c r="U1632" t="str">
        <f t="shared" si="155"/>
        <v>May-2024</v>
      </c>
    </row>
    <row r="1633" spans="1:21" x14ac:dyDescent="0.3">
      <c r="A1633" t="s">
        <v>3485</v>
      </c>
      <c r="B1633" s="22">
        <v>44971</v>
      </c>
      <c r="C1633" s="22">
        <v>44974</v>
      </c>
      <c r="D1633" s="23" t="s">
        <v>102</v>
      </c>
      <c r="E1633" s="23" t="s">
        <v>824</v>
      </c>
      <c r="F1633" s="23" t="s">
        <v>71</v>
      </c>
      <c r="G1633" s="23" t="s">
        <v>53</v>
      </c>
      <c r="H1633" s="23" t="s">
        <v>110</v>
      </c>
      <c r="I1633" s="23" t="s">
        <v>55</v>
      </c>
      <c r="J1633" s="23" t="s">
        <v>65</v>
      </c>
      <c r="K1633" s="23" t="s">
        <v>91</v>
      </c>
      <c r="L1633" s="24">
        <v>13279.42</v>
      </c>
      <c r="M1633">
        <v>7</v>
      </c>
      <c r="N1633" s="25">
        <v>0.25</v>
      </c>
      <c r="O1633" s="24">
        <v>1651.15</v>
      </c>
      <c r="P1633" s="26">
        <f t="shared" si="150"/>
        <v>0.12433901480636957</v>
      </c>
      <c r="Q1633" t="str">
        <f t="shared" si="151"/>
        <v>Low</v>
      </c>
      <c r="R1633" t="str">
        <f t="shared" si="152"/>
        <v>High</v>
      </c>
      <c r="S1633" s="23">
        <f t="shared" si="153"/>
        <v>2023</v>
      </c>
      <c r="T1633" s="23">
        <f t="shared" si="154"/>
        <v>2</v>
      </c>
      <c r="U1633" t="str">
        <f t="shared" si="155"/>
        <v>Feb-2023</v>
      </c>
    </row>
    <row r="1634" spans="1:21" x14ac:dyDescent="0.3">
      <c r="A1634" t="s">
        <v>3486</v>
      </c>
      <c r="B1634" s="22">
        <v>45826</v>
      </c>
      <c r="C1634" s="22">
        <v>45829</v>
      </c>
      <c r="D1634" s="23" t="s">
        <v>78</v>
      </c>
      <c r="E1634" s="23" t="s">
        <v>2999</v>
      </c>
      <c r="F1634" s="23" t="s">
        <v>71</v>
      </c>
      <c r="G1634" s="23" t="s">
        <v>53</v>
      </c>
      <c r="H1634" s="23" t="s">
        <v>110</v>
      </c>
      <c r="I1634" s="23" t="s">
        <v>55</v>
      </c>
      <c r="J1634" s="23" t="s">
        <v>56</v>
      </c>
      <c r="K1634" s="23" t="s">
        <v>151</v>
      </c>
      <c r="L1634" s="24">
        <v>67594.7</v>
      </c>
      <c r="M1634">
        <v>5</v>
      </c>
      <c r="N1634" s="25">
        <v>0.1</v>
      </c>
      <c r="O1634" s="24">
        <v>22565.24</v>
      </c>
      <c r="P1634" s="26">
        <f t="shared" si="150"/>
        <v>0.33383149862341283</v>
      </c>
      <c r="Q1634" t="str">
        <f t="shared" si="151"/>
        <v>High</v>
      </c>
      <c r="R1634" t="str">
        <f t="shared" si="152"/>
        <v>Low</v>
      </c>
      <c r="S1634" s="23">
        <f t="shared" si="153"/>
        <v>2025</v>
      </c>
      <c r="T1634" s="23">
        <f t="shared" si="154"/>
        <v>6</v>
      </c>
      <c r="U1634" t="str">
        <f t="shared" si="155"/>
        <v>Jun-2025</v>
      </c>
    </row>
    <row r="1635" spans="1:21" x14ac:dyDescent="0.3">
      <c r="A1635" t="s">
        <v>3487</v>
      </c>
      <c r="B1635" s="22">
        <v>44964</v>
      </c>
      <c r="C1635" s="22">
        <v>44968</v>
      </c>
      <c r="D1635" s="23" t="s">
        <v>61</v>
      </c>
      <c r="E1635" s="23" t="s">
        <v>1551</v>
      </c>
      <c r="F1635" s="23" t="s">
        <v>80</v>
      </c>
      <c r="G1635" s="23" t="s">
        <v>63</v>
      </c>
      <c r="H1635" s="23" t="s">
        <v>64</v>
      </c>
      <c r="I1635" s="23" t="s">
        <v>96</v>
      </c>
      <c r="J1635" s="23" t="s">
        <v>166</v>
      </c>
      <c r="K1635" s="23" t="s">
        <v>167</v>
      </c>
      <c r="L1635" s="24">
        <v>90356.49</v>
      </c>
      <c r="M1635">
        <v>7</v>
      </c>
      <c r="N1635" s="25">
        <v>0.05</v>
      </c>
      <c r="O1635" s="24">
        <v>17381.490000000002</v>
      </c>
      <c r="P1635" s="26">
        <f t="shared" si="150"/>
        <v>0.19236570610478562</v>
      </c>
      <c r="Q1635" t="str">
        <f t="shared" si="151"/>
        <v>Low</v>
      </c>
      <c r="R1635" t="str">
        <f t="shared" si="152"/>
        <v>Low</v>
      </c>
      <c r="S1635" s="23">
        <f t="shared" si="153"/>
        <v>2023</v>
      </c>
      <c r="T1635" s="23">
        <f t="shared" si="154"/>
        <v>2</v>
      </c>
      <c r="U1635" t="str">
        <f t="shared" si="155"/>
        <v>Feb-2023</v>
      </c>
    </row>
    <row r="1636" spans="1:21" x14ac:dyDescent="0.3">
      <c r="A1636" t="s">
        <v>3488</v>
      </c>
      <c r="B1636" s="22">
        <v>45799</v>
      </c>
      <c r="C1636" s="22">
        <v>45802</v>
      </c>
      <c r="D1636" s="23" t="s">
        <v>61</v>
      </c>
      <c r="E1636" s="23" t="s">
        <v>495</v>
      </c>
      <c r="F1636" s="23" t="s">
        <v>71</v>
      </c>
      <c r="G1636" s="23" t="s">
        <v>63</v>
      </c>
      <c r="H1636" s="23" t="s">
        <v>213</v>
      </c>
      <c r="I1636" s="23" t="s">
        <v>96</v>
      </c>
      <c r="J1636" s="23" t="s">
        <v>97</v>
      </c>
      <c r="K1636" s="23" t="s">
        <v>181</v>
      </c>
      <c r="L1636" s="24">
        <v>15543.28</v>
      </c>
      <c r="M1636">
        <v>2</v>
      </c>
      <c r="N1636" s="25">
        <v>0.15</v>
      </c>
      <c r="O1636" s="24">
        <v>5219.41</v>
      </c>
      <c r="P1636" s="26">
        <f t="shared" si="150"/>
        <v>0.33579849298217618</v>
      </c>
      <c r="Q1636" t="str">
        <f t="shared" si="151"/>
        <v>High</v>
      </c>
      <c r="R1636" t="str">
        <f t="shared" si="152"/>
        <v>Medium</v>
      </c>
      <c r="S1636" s="23">
        <f t="shared" si="153"/>
        <v>2025</v>
      </c>
      <c r="T1636" s="23">
        <f t="shared" si="154"/>
        <v>5</v>
      </c>
      <c r="U1636" t="str">
        <f t="shared" si="155"/>
        <v>May-2025</v>
      </c>
    </row>
    <row r="1637" spans="1:21" x14ac:dyDescent="0.3">
      <c r="A1637" t="s">
        <v>3490</v>
      </c>
      <c r="B1637" s="22">
        <v>44739</v>
      </c>
      <c r="C1637" s="22">
        <v>44746</v>
      </c>
      <c r="D1637" s="23" t="s">
        <v>102</v>
      </c>
      <c r="E1637" s="23" t="s">
        <v>336</v>
      </c>
      <c r="F1637" s="23" t="s">
        <v>80</v>
      </c>
      <c r="G1637" s="23" t="s">
        <v>53</v>
      </c>
      <c r="H1637" s="23" t="s">
        <v>110</v>
      </c>
      <c r="I1637" s="23" t="s">
        <v>118</v>
      </c>
      <c r="J1637" s="23" t="s">
        <v>303</v>
      </c>
      <c r="K1637" s="23" t="s">
        <v>304</v>
      </c>
      <c r="L1637" s="24">
        <v>13344.18</v>
      </c>
      <c r="M1637">
        <v>3</v>
      </c>
      <c r="N1637" s="25">
        <v>0.05</v>
      </c>
      <c r="O1637" s="24">
        <v>3659.54</v>
      </c>
      <c r="P1637" s="26">
        <f t="shared" si="150"/>
        <v>0.27424240380450504</v>
      </c>
      <c r="Q1637" t="str">
        <f t="shared" si="151"/>
        <v>Medium</v>
      </c>
      <c r="R1637" t="str">
        <f t="shared" si="152"/>
        <v>Low</v>
      </c>
      <c r="S1637" s="23">
        <f t="shared" si="153"/>
        <v>2022</v>
      </c>
      <c r="T1637" s="23">
        <f t="shared" si="154"/>
        <v>6</v>
      </c>
      <c r="U1637" t="str">
        <f t="shared" si="155"/>
        <v>Jun-2022</v>
      </c>
    </row>
    <row r="1638" spans="1:21" x14ac:dyDescent="0.3">
      <c r="A1638" t="s">
        <v>3491</v>
      </c>
      <c r="B1638" s="22">
        <v>45108</v>
      </c>
      <c r="C1638" s="22">
        <v>45115</v>
      </c>
      <c r="D1638" s="23" t="s">
        <v>78</v>
      </c>
      <c r="E1638" s="23" t="s">
        <v>3232</v>
      </c>
      <c r="F1638" s="23" t="s">
        <v>52</v>
      </c>
      <c r="G1638" s="23" t="s">
        <v>53</v>
      </c>
      <c r="H1638" s="23" t="s">
        <v>90</v>
      </c>
      <c r="I1638" s="23" t="s">
        <v>118</v>
      </c>
      <c r="J1638" s="23" t="s">
        <v>119</v>
      </c>
      <c r="K1638" s="23" t="s">
        <v>197</v>
      </c>
      <c r="L1638" s="24">
        <v>30458.2</v>
      </c>
      <c r="M1638">
        <v>4</v>
      </c>
      <c r="N1638" s="25">
        <v>0.15</v>
      </c>
      <c r="O1638" s="24">
        <v>6649.71</v>
      </c>
      <c r="P1638" s="26">
        <f t="shared" si="150"/>
        <v>0.21832248786861994</v>
      </c>
      <c r="Q1638" t="str">
        <f t="shared" si="151"/>
        <v>Medium</v>
      </c>
      <c r="R1638" t="str">
        <f t="shared" si="152"/>
        <v>Medium</v>
      </c>
      <c r="S1638" s="23">
        <f t="shared" si="153"/>
        <v>2023</v>
      </c>
      <c r="T1638" s="23">
        <f t="shared" si="154"/>
        <v>7</v>
      </c>
      <c r="U1638" t="str">
        <f t="shared" si="155"/>
        <v>Jul-2023</v>
      </c>
    </row>
    <row r="1639" spans="1:21" x14ac:dyDescent="0.3">
      <c r="A1639" t="s">
        <v>3493</v>
      </c>
      <c r="B1639" s="22">
        <v>45480</v>
      </c>
      <c r="C1639" s="22">
        <v>45485</v>
      </c>
      <c r="D1639" s="23" t="s">
        <v>50</v>
      </c>
      <c r="E1639" s="23" t="s">
        <v>89</v>
      </c>
      <c r="F1639" s="23" t="s">
        <v>71</v>
      </c>
      <c r="G1639" s="23" t="s">
        <v>179</v>
      </c>
      <c r="H1639" s="23" t="s">
        <v>236</v>
      </c>
      <c r="I1639" s="23" t="s">
        <v>83</v>
      </c>
      <c r="J1639" s="23" t="s">
        <v>379</v>
      </c>
      <c r="K1639" s="23" t="s">
        <v>716</v>
      </c>
      <c r="L1639" s="24">
        <v>59355.1</v>
      </c>
      <c r="M1639">
        <v>7</v>
      </c>
      <c r="N1639" s="25">
        <v>0</v>
      </c>
      <c r="O1639" s="24">
        <v>19574.21</v>
      </c>
      <c r="P1639" s="26">
        <f t="shared" si="150"/>
        <v>0.32978143411433897</v>
      </c>
      <c r="Q1639" t="str">
        <f t="shared" si="151"/>
        <v>High</v>
      </c>
      <c r="R1639" t="str">
        <f t="shared" si="152"/>
        <v>None</v>
      </c>
      <c r="S1639" s="23">
        <f t="shared" si="153"/>
        <v>2024</v>
      </c>
      <c r="T1639" s="23">
        <f t="shared" si="154"/>
        <v>7</v>
      </c>
      <c r="U1639" t="str">
        <f t="shared" si="155"/>
        <v>Jul-2024</v>
      </c>
    </row>
    <row r="1640" spans="1:21" x14ac:dyDescent="0.3">
      <c r="A1640" t="s">
        <v>3495</v>
      </c>
      <c r="B1640" s="22">
        <v>45519</v>
      </c>
      <c r="C1640" s="22">
        <v>45521</v>
      </c>
      <c r="D1640" s="23" t="s">
        <v>61</v>
      </c>
      <c r="E1640" s="23" t="s">
        <v>1207</v>
      </c>
      <c r="F1640" s="23" t="s">
        <v>80</v>
      </c>
      <c r="G1640" s="23" t="s">
        <v>72</v>
      </c>
      <c r="H1640" s="23" t="s">
        <v>117</v>
      </c>
      <c r="I1640" s="23" t="s">
        <v>55</v>
      </c>
      <c r="J1640" s="23" t="s">
        <v>173</v>
      </c>
      <c r="K1640" s="23" t="s">
        <v>780</v>
      </c>
      <c r="L1640" s="24">
        <v>30450.92</v>
      </c>
      <c r="M1640">
        <v>4</v>
      </c>
      <c r="N1640" s="25">
        <v>0.1</v>
      </c>
      <c r="O1640" s="24">
        <v>6674.54</v>
      </c>
      <c r="P1640" s="26">
        <f t="shared" si="150"/>
        <v>0.21919009343560064</v>
      </c>
      <c r="Q1640" t="str">
        <f t="shared" si="151"/>
        <v>Medium</v>
      </c>
      <c r="R1640" t="str">
        <f t="shared" si="152"/>
        <v>Low</v>
      </c>
      <c r="S1640" s="23">
        <f t="shared" si="153"/>
        <v>2024</v>
      </c>
      <c r="T1640" s="23">
        <f t="shared" si="154"/>
        <v>8</v>
      </c>
      <c r="U1640" t="str">
        <f t="shared" si="155"/>
        <v>Aug-2024</v>
      </c>
    </row>
    <row r="1641" spans="1:21" x14ac:dyDescent="0.3">
      <c r="A1641" t="s">
        <v>3496</v>
      </c>
      <c r="B1641" s="22">
        <v>45202</v>
      </c>
      <c r="C1641" s="22">
        <v>45206</v>
      </c>
      <c r="D1641" s="23" t="s">
        <v>78</v>
      </c>
      <c r="E1641" s="23" t="s">
        <v>787</v>
      </c>
      <c r="F1641" s="23" t="s">
        <v>71</v>
      </c>
      <c r="G1641" s="23" t="s">
        <v>72</v>
      </c>
      <c r="H1641" s="23" t="s">
        <v>104</v>
      </c>
      <c r="I1641" s="23" t="s">
        <v>118</v>
      </c>
      <c r="J1641" s="23" t="s">
        <v>191</v>
      </c>
      <c r="K1641" s="23" t="s">
        <v>192</v>
      </c>
      <c r="L1641" s="24">
        <v>117589.9</v>
      </c>
      <c r="M1641">
        <v>10</v>
      </c>
      <c r="N1641" s="25">
        <v>0.15</v>
      </c>
      <c r="O1641" s="24">
        <v>26646.28</v>
      </c>
      <c r="P1641" s="26">
        <f t="shared" si="150"/>
        <v>0.22660347529847377</v>
      </c>
      <c r="Q1641" t="str">
        <f t="shared" si="151"/>
        <v>Medium</v>
      </c>
      <c r="R1641" t="str">
        <f t="shared" si="152"/>
        <v>Medium</v>
      </c>
      <c r="S1641" s="23">
        <f t="shared" si="153"/>
        <v>2023</v>
      </c>
      <c r="T1641" s="23">
        <f t="shared" si="154"/>
        <v>10</v>
      </c>
      <c r="U1641" t="str">
        <f t="shared" si="155"/>
        <v>Oct-2023</v>
      </c>
    </row>
    <row r="1642" spans="1:21" x14ac:dyDescent="0.3">
      <c r="A1642" t="s">
        <v>3497</v>
      </c>
      <c r="B1642" s="22">
        <v>45098</v>
      </c>
      <c r="C1642" s="22">
        <v>45104</v>
      </c>
      <c r="D1642" s="23" t="s">
        <v>102</v>
      </c>
      <c r="E1642" s="23" t="s">
        <v>207</v>
      </c>
      <c r="F1642" s="23" t="s">
        <v>71</v>
      </c>
      <c r="G1642" s="23" t="s">
        <v>63</v>
      </c>
      <c r="H1642" s="23" t="s">
        <v>213</v>
      </c>
      <c r="I1642" s="23" t="s">
        <v>118</v>
      </c>
      <c r="J1642" s="23" t="s">
        <v>303</v>
      </c>
      <c r="K1642" s="23" t="s">
        <v>491</v>
      </c>
      <c r="L1642" s="24">
        <v>129163.86</v>
      </c>
      <c r="M1642">
        <v>9</v>
      </c>
      <c r="N1642" s="25">
        <v>0.2</v>
      </c>
      <c r="O1642" s="24">
        <v>34566.21</v>
      </c>
      <c r="P1642" s="26">
        <f t="shared" si="150"/>
        <v>0.26761518276087443</v>
      </c>
      <c r="Q1642" t="str">
        <f t="shared" si="151"/>
        <v>Medium</v>
      </c>
      <c r="R1642" t="str">
        <f t="shared" si="152"/>
        <v>Medium</v>
      </c>
      <c r="S1642" s="23">
        <f t="shared" si="153"/>
        <v>2023</v>
      </c>
      <c r="T1642" s="23">
        <f t="shared" si="154"/>
        <v>6</v>
      </c>
      <c r="U1642" t="str">
        <f t="shared" si="155"/>
        <v>Jun-2023</v>
      </c>
    </row>
    <row r="1643" spans="1:21" x14ac:dyDescent="0.3">
      <c r="A1643" t="s">
        <v>3498</v>
      </c>
      <c r="B1643" s="22">
        <v>44996</v>
      </c>
      <c r="C1643" s="22">
        <v>45000</v>
      </c>
      <c r="D1643" s="23" t="s">
        <v>50</v>
      </c>
      <c r="E1643" s="23" t="s">
        <v>1095</v>
      </c>
      <c r="F1643" s="23" t="s">
        <v>52</v>
      </c>
      <c r="G1643" s="23" t="s">
        <v>179</v>
      </c>
      <c r="H1643" s="23" t="s">
        <v>236</v>
      </c>
      <c r="I1643" s="23" t="s">
        <v>118</v>
      </c>
      <c r="J1643" s="23" t="s">
        <v>119</v>
      </c>
      <c r="K1643" s="23" t="s">
        <v>197</v>
      </c>
      <c r="L1643" s="24">
        <v>89364.66</v>
      </c>
      <c r="M1643">
        <v>7</v>
      </c>
      <c r="N1643" s="25">
        <v>0.05</v>
      </c>
      <c r="O1643" s="24">
        <v>19538.14</v>
      </c>
      <c r="P1643" s="26">
        <f t="shared" si="150"/>
        <v>0.21863385369563312</v>
      </c>
      <c r="Q1643" t="str">
        <f t="shared" si="151"/>
        <v>Medium</v>
      </c>
      <c r="R1643" t="str">
        <f t="shared" si="152"/>
        <v>Low</v>
      </c>
      <c r="S1643" s="23">
        <f t="shared" si="153"/>
        <v>2023</v>
      </c>
      <c r="T1643" s="23">
        <f t="shared" si="154"/>
        <v>3</v>
      </c>
      <c r="U1643" t="str">
        <f t="shared" si="155"/>
        <v>Mar-2023</v>
      </c>
    </row>
    <row r="1644" spans="1:21" x14ac:dyDescent="0.3">
      <c r="A1644" t="s">
        <v>3499</v>
      </c>
      <c r="B1644" s="22">
        <v>45356</v>
      </c>
      <c r="C1644" s="22">
        <v>45363</v>
      </c>
      <c r="D1644" s="23" t="s">
        <v>61</v>
      </c>
      <c r="E1644" s="23" t="s">
        <v>432</v>
      </c>
      <c r="F1644" s="23" t="s">
        <v>52</v>
      </c>
      <c r="G1644" s="23" t="s">
        <v>72</v>
      </c>
      <c r="H1644" s="23" t="s">
        <v>73</v>
      </c>
      <c r="I1644" s="23" t="s">
        <v>55</v>
      </c>
      <c r="J1644" s="23" t="s">
        <v>141</v>
      </c>
      <c r="K1644" s="23" t="s">
        <v>241</v>
      </c>
      <c r="L1644" s="24">
        <v>86545.5</v>
      </c>
      <c r="M1644">
        <v>10</v>
      </c>
      <c r="N1644" s="25">
        <v>0</v>
      </c>
      <c r="O1644" s="24">
        <v>31391.08</v>
      </c>
      <c r="P1644" s="26">
        <f t="shared" si="150"/>
        <v>0.36271186832359859</v>
      </c>
      <c r="Q1644" t="str">
        <f t="shared" si="151"/>
        <v>High</v>
      </c>
      <c r="R1644" t="str">
        <f t="shared" si="152"/>
        <v>None</v>
      </c>
      <c r="S1644" s="23">
        <f t="shared" si="153"/>
        <v>2024</v>
      </c>
      <c r="T1644" s="23">
        <f t="shared" si="154"/>
        <v>3</v>
      </c>
      <c r="U1644" t="str">
        <f t="shared" si="155"/>
        <v>Mar-2024</v>
      </c>
    </row>
    <row r="1645" spans="1:21" x14ac:dyDescent="0.3">
      <c r="A1645" t="s">
        <v>3500</v>
      </c>
      <c r="B1645" s="22">
        <v>45535</v>
      </c>
      <c r="C1645" s="22">
        <v>45541</v>
      </c>
      <c r="D1645" s="23" t="s">
        <v>61</v>
      </c>
      <c r="E1645" s="23" t="s">
        <v>844</v>
      </c>
      <c r="F1645" s="23" t="s">
        <v>52</v>
      </c>
      <c r="G1645" s="23" t="s">
        <v>179</v>
      </c>
      <c r="H1645" s="23" t="s">
        <v>236</v>
      </c>
      <c r="I1645" s="23" t="s">
        <v>118</v>
      </c>
      <c r="J1645" s="23" t="s">
        <v>191</v>
      </c>
      <c r="K1645" s="23" t="s">
        <v>290</v>
      </c>
      <c r="L1645" s="24">
        <v>78537.759999999995</v>
      </c>
      <c r="M1645">
        <v>8</v>
      </c>
      <c r="N1645" s="25">
        <v>0.2</v>
      </c>
      <c r="O1645" s="24">
        <v>19083.75</v>
      </c>
      <c r="P1645" s="26">
        <f t="shared" si="150"/>
        <v>0.2429882135675884</v>
      </c>
      <c r="Q1645" t="str">
        <f t="shared" si="151"/>
        <v>Medium</v>
      </c>
      <c r="R1645" t="str">
        <f t="shared" si="152"/>
        <v>Medium</v>
      </c>
      <c r="S1645" s="23">
        <f t="shared" si="153"/>
        <v>2024</v>
      </c>
      <c r="T1645" s="23">
        <f t="shared" si="154"/>
        <v>8</v>
      </c>
      <c r="U1645" t="str">
        <f t="shared" si="155"/>
        <v>Aug-2024</v>
      </c>
    </row>
    <row r="1646" spans="1:21" x14ac:dyDescent="0.3">
      <c r="A1646" t="s">
        <v>3501</v>
      </c>
      <c r="B1646" s="22">
        <v>45156</v>
      </c>
      <c r="C1646" s="22">
        <v>45158</v>
      </c>
      <c r="D1646" s="23" t="s">
        <v>78</v>
      </c>
      <c r="E1646" s="23" t="s">
        <v>2268</v>
      </c>
      <c r="F1646" s="23" t="s">
        <v>52</v>
      </c>
      <c r="G1646" s="23" t="s">
        <v>72</v>
      </c>
      <c r="H1646" s="23" t="s">
        <v>117</v>
      </c>
      <c r="I1646" s="23" t="s">
        <v>83</v>
      </c>
      <c r="J1646" s="23" t="s">
        <v>156</v>
      </c>
      <c r="K1646" s="23" t="s">
        <v>285</v>
      </c>
      <c r="L1646" s="24">
        <v>68698.649999999994</v>
      </c>
      <c r="M1646">
        <v>5</v>
      </c>
      <c r="N1646" s="25">
        <v>0.2</v>
      </c>
      <c r="O1646" s="24">
        <v>14987.35</v>
      </c>
      <c r="P1646" s="26">
        <f t="shared" si="150"/>
        <v>0.21816076444005816</v>
      </c>
      <c r="Q1646" t="str">
        <f t="shared" si="151"/>
        <v>Medium</v>
      </c>
      <c r="R1646" t="str">
        <f t="shared" si="152"/>
        <v>Medium</v>
      </c>
      <c r="S1646" s="23">
        <f t="shared" si="153"/>
        <v>2023</v>
      </c>
      <c r="T1646" s="23">
        <f t="shared" si="154"/>
        <v>8</v>
      </c>
      <c r="U1646" t="str">
        <f t="shared" si="155"/>
        <v>Aug-2023</v>
      </c>
    </row>
    <row r="1647" spans="1:21" x14ac:dyDescent="0.3">
      <c r="A1647" t="s">
        <v>3502</v>
      </c>
      <c r="B1647" s="22">
        <v>44994</v>
      </c>
      <c r="C1647" s="22">
        <v>44995</v>
      </c>
      <c r="D1647" s="23" t="s">
        <v>102</v>
      </c>
      <c r="E1647" s="23" t="s">
        <v>1308</v>
      </c>
      <c r="F1647" s="23" t="s">
        <v>80</v>
      </c>
      <c r="G1647" s="23" t="s">
        <v>53</v>
      </c>
      <c r="H1647" s="23" t="s">
        <v>54</v>
      </c>
      <c r="I1647" s="23" t="s">
        <v>96</v>
      </c>
      <c r="J1647" s="23" t="s">
        <v>166</v>
      </c>
      <c r="K1647" s="23" t="s">
        <v>762</v>
      </c>
      <c r="L1647" s="24">
        <v>16620.62</v>
      </c>
      <c r="M1647">
        <v>2</v>
      </c>
      <c r="N1647" s="25">
        <v>0.05</v>
      </c>
      <c r="O1647" s="24">
        <v>5593.32</v>
      </c>
      <c r="P1647" s="26">
        <f t="shared" si="150"/>
        <v>0.33652896221681261</v>
      </c>
      <c r="Q1647" t="str">
        <f t="shared" si="151"/>
        <v>High</v>
      </c>
      <c r="R1647" t="str">
        <f t="shared" si="152"/>
        <v>Low</v>
      </c>
      <c r="S1647" s="23">
        <f t="shared" si="153"/>
        <v>2023</v>
      </c>
      <c r="T1647" s="23">
        <f t="shared" si="154"/>
        <v>3</v>
      </c>
      <c r="U1647" t="str">
        <f t="shared" si="155"/>
        <v>Mar-2023</v>
      </c>
    </row>
    <row r="1648" spans="1:21" x14ac:dyDescent="0.3">
      <c r="A1648" t="s">
        <v>3503</v>
      </c>
      <c r="B1648" s="22">
        <v>44937</v>
      </c>
      <c r="C1648" s="22">
        <v>44941</v>
      </c>
      <c r="D1648" s="23" t="s">
        <v>102</v>
      </c>
      <c r="E1648" s="23" t="s">
        <v>3504</v>
      </c>
      <c r="F1648" s="23" t="s">
        <v>80</v>
      </c>
      <c r="G1648" s="23" t="s">
        <v>72</v>
      </c>
      <c r="H1648" s="23" t="s">
        <v>117</v>
      </c>
      <c r="I1648" s="23" t="s">
        <v>55</v>
      </c>
      <c r="J1648" s="23" t="s">
        <v>56</v>
      </c>
      <c r="K1648" s="23" t="s">
        <v>74</v>
      </c>
      <c r="L1648" s="24">
        <v>59196.959999999999</v>
      </c>
      <c r="M1648">
        <v>9</v>
      </c>
      <c r="N1648" s="25">
        <v>0.05</v>
      </c>
      <c r="O1648" s="24">
        <v>15431.73</v>
      </c>
      <c r="P1648" s="26">
        <f t="shared" si="150"/>
        <v>0.26068450136628635</v>
      </c>
      <c r="Q1648" t="str">
        <f t="shared" si="151"/>
        <v>Medium</v>
      </c>
      <c r="R1648" t="str">
        <f t="shared" si="152"/>
        <v>Low</v>
      </c>
      <c r="S1648" s="23">
        <f t="shared" si="153"/>
        <v>2023</v>
      </c>
      <c r="T1648" s="23">
        <f t="shared" si="154"/>
        <v>1</v>
      </c>
      <c r="U1648" t="str">
        <f t="shared" si="155"/>
        <v>Jan-2023</v>
      </c>
    </row>
    <row r="1649" spans="1:21" x14ac:dyDescent="0.3">
      <c r="A1649" t="s">
        <v>3505</v>
      </c>
      <c r="B1649" s="22">
        <v>45236</v>
      </c>
      <c r="C1649" s="22">
        <v>45242</v>
      </c>
      <c r="D1649" s="23" t="s">
        <v>50</v>
      </c>
      <c r="E1649" s="23" t="s">
        <v>3038</v>
      </c>
      <c r="F1649" s="23" t="s">
        <v>52</v>
      </c>
      <c r="G1649" s="23" t="s">
        <v>179</v>
      </c>
      <c r="H1649" s="23" t="s">
        <v>236</v>
      </c>
      <c r="I1649" s="23" t="s">
        <v>83</v>
      </c>
      <c r="J1649" s="23" t="s">
        <v>84</v>
      </c>
      <c r="K1649" s="23" t="s">
        <v>125</v>
      </c>
      <c r="L1649" s="24">
        <v>94187.43</v>
      </c>
      <c r="M1649">
        <v>9</v>
      </c>
      <c r="N1649" s="25">
        <v>0.2</v>
      </c>
      <c r="O1649" s="24">
        <v>15899.99</v>
      </c>
      <c r="P1649" s="26">
        <f t="shared" si="150"/>
        <v>0.16881222897790077</v>
      </c>
      <c r="Q1649" t="str">
        <f t="shared" si="151"/>
        <v>Low</v>
      </c>
      <c r="R1649" t="str">
        <f t="shared" si="152"/>
        <v>Medium</v>
      </c>
      <c r="S1649" s="23">
        <f t="shared" si="153"/>
        <v>2023</v>
      </c>
      <c r="T1649" s="23">
        <f t="shared" si="154"/>
        <v>11</v>
      </c>
      <c r="U1649" t="str">
        <f t="shared" si="155"/>
        <v>Nov-2023</v>
      </c>
    </row>
    <row r="1650" spans="1:21" x14ac:dyDescent="0.3">
      <c r="A1650" t="s">
        <v>3506</v>
      </c>
      <c r="B1650" s="22">
        <v>45380</v>
      </c>
      <c r="C1650" s="22">
        <v>45381</v>
      </c>
      <c r="D1650" s="23" t="s">
        <v>78</v>
      </c>
      <c r="E1650" s="23" t="s">
        <v>308</v>
      </c>
      <c r="F1650" s="23" t="s">
        <v>80</v>
      </c>
      <c r="G1650" s="23" t="s">
        <v>72</v>
      </c>
      <c r="H1650" s="23" t="s">
        <v>104</v>
      </c>
      <c r="I1650" s="23" t="s">
        <v>83</v>
      </c>
      <c r="J1650" s="23" t="s">
        <v>449</v>
      </c>
      <c r="K1650" s="23" t="s">
        <v>681</v>
      </c>
      <c r="L1650" s="24">
        <v>8548</v>
      </c>
      <c r="M1650">
        <v>8</v>
      </c>
      <c r="N1650" s="25">
        <v>0.25</v>
      </c>
      <c r="O1650" s="24">
        <v>1191.73</v>
      </c>
      <c r="P1650" s="26">
        <f t="shared" si="150"/>
        <v>0.13941623771642489</v>
      </c>
      <c r="Q1650" t="str">
        <f t="shared" si="151"/>
        <v>Low</v>
      </c>
      <c r="R1650" t="str">
        <f t="shared" si="152"/>
        <v>High</v>
      </c>
      <c r="S1650" s="23">
        <f t="shared" si="153"/>
        <v>2024</v>
      </c>
      <c r="T1650" s="23">
        <f t="shared" si="154"/>
        <v>3</v>
      </c>
      <c r="U1650" t="str">
        <f t="shared" si="155"/>
        <v>Mar-2024</v>
      </c>
    </row>
    <row r="1651" spans="1:21" x14ac:dyDescent="0.3">
      <c r="A1651" t="s">
        <v>3507</v>
      </c>
      <c r="B1651" s="22">
        <v>45427</v>
      </c>
      <c r="C1651" s="22">
        <v>45434</v>
      </c>
      <c r="D1651" s="23" t="s">
        <v>50</v>
      </c>
      <c r="E1651" s="23" t="s">
        <v>1004</v>
      </c>
      <c r="F1651" s="23" t="s">
        <v>80</v>
      </c>
      <c r="G1651" s="23" t="s">
        <v>63</v>
      </c>
      <c r="H1651" s="23" t="s">
        <v>213</v>
      </c>
      <c r="I1651" s="23" t="s">
        <v>96</v>
      </c>
      <c r="J1651" s="23" t="s">
        <v>166</v>
      </c>
      <c r="K1651" s="23" t="s">
        <v>167</v>
      </c>
      <c r="L1651" s="24">
        <v>37848.75</v>
      </c>
      <c r="M1651">
        <v>3</v>
      </c>
      <c r="N1651" s="25">
        <v>0</v>
      </c>
      <c r="O1651" s="24">
        <v>11333.63</v>
      </c>
      <c r="P1651" s="26">
        <f t="shared" si="150"/>
        <v>0.2994452921166485</v>
      </c>
      <c r="Q1651" t="str">
        <f t="shared" si="151"/>
        <v>Medium</v>
      </c>
      <c r="R1651" t="str">
        <f t="shared" si="152"/>
        <v>None</v>
      </c>
      <c r="S1651" s="23">
        <f t="shared" si="153"/>
        <v>2024</v>
      </c>
      <c r="T1651" s="23">
        <f t="shared" si="154"/>
        <v>5</v>
      </c>
      <c r="U1651" t="str">
        <f t="shared" si="155"/>
        <v>May-2024</v>
      </c>
    </row>
    <row r="1652" spans="1:21" x14ac:dyDescent="0.3">
      <c r="A1652" t="s">
        <v>3508</v>
      </c>
      <c r="B1652" s="22">
        <v>44895</v>
      </c>
      <c r="C1652" s="22">
        <v>44900</v>
      </c>
      <c r="D1652" s="23" t="s">
        <v>50</v>
      </c>
      <c r="E1652" s="23" t="s">
        <v>757</v>
      </c>
      <c r="F1652" s="23" t="s">
        <v>80</v>
      </c>
      <c r="G1652" s="23" t="s">
        <v>179</v>
      </c>
      <c r="H1652" s="23" t="s">
        <v>180</v>
      </c>
      <c r="I1652" s="23" t="s">
        <v>55</v>
      </c>
      <c r="J1652" s="23" t="s">
        <v>65</v>
      </c>
      <c r="K1652" s="23" t="s">
        <v>66</v>
      </c>
      <c r="L1652" s="24">
        <v>17030.82</v>
      </c>
      <c r="M1652">
        <v>2</v>
      </c>
      <c r="N1652" s="25">
        <v>0.15</v>
      </c>
      <c r="O1652" s="24">
        <v>3248.36</v>
      </c>
      <c r="P1652" s="26">
        <f t="shared" si="150"/>
        <v>0.19073421009675401</v>
      </c>
      <c r="Q1652" t="str">
        <f t="shared" si="151"/>
        <v>Low</v>
      </c>
      <c r="R1652" t="str">
        <f t="shared" si="152"/>
        <v>Medium</v>
      </c>
      <c r="S1652" s="23">
        <f t="shared" si="153"/>
        <v>2022</v>
      </c>
      <c r="T1652" s="23">
        <f t="shared" si="154"/>
        <v>11</v>
      </c>
      <c r="U1652" t="str">
        <f t="shared" si="155"/>
        <v>Nov-2022</v>
      </c>
    </row>
    <row r="1653" spans="1:21" x14ac:dyDescent="0.3">
      <c r="A1653" t="s">
        <v>3509</v>
      </c>
      <c r="B1653" s="22">
        <v>44979</v>
      </c>
      <c r="C1653" s="22">
        <v>44986</v>
      </c>
      <c r="D1653" s="23" t="s">
        <v>61</v>
      </c>
      <c r="E1653" s="23" t="s">
        <v>355</v>
      </c>
      <c r="F1653" s="23" t="s">
        <v>71</v>
      </c>
      <c r="G1653" s="23" t="s">
        <v>81</v>
      </c>
      <c r="H1653" s="23" t="s">
        <v>186</v>
      </c>
      <c r="I1653" s="23" t="s">
        <v>118</v>
      </c>
      <c r="J1653" s="23" t="s">
        <v>230</v>
      </c>
      <c r="K1653" s="23" t="s">
        <v>356</v>
      </c>
      <c r="L1653" s="24">
        <v>62245.54</v>
      </c>
      <c r="M1653">
        <v>7</v>
      </c>
      <c r="N1653" s="25">
        <v>0.05</v>
      </c>
      <c r="O1653" s="24">
        <v>23206.75</v>
      </c>
      <c r="P1653" s="26">
        <f t="shared" si="150"/>
        <v>0.37282590849079306</v>
      </c>
      <c r="Q1653" t="str">
        <f t="shared" si="151"/>
        <v>High</v>
      </c>
      <c r="R1653" t="str">
        <f t="shared" si="152"/>
        <v>Low</v>
      </c>
      <c r="S1653" s="23">
        <f t="shared" si="153"/>
        <v>2023</v>
      </c>
      <c r="T1653" s="23">
        <f t="shared" si="154"/>
        <v>2</v>
      </c>
      <c r="U1653" t="str">
        <f t="shared" si="155"/>
        <v>Feb-2023</v>
      </c>
    </row>
    <row r="1654" spans="1:21" x14ac:dyDescent="0.3">
      <c r="A1654" t="s">
        <v>3510</v>
      </c>
      <c r="B1654" s="22">
        <v>45986</v>
      </c>
      <c r="C1654" s="22">
        <v>45991</v>
      </c>
      <c r="D1654" s="23" t="s">
        <v>61</v>
      </c>
      <c r="E1654" s="23" t="s">
        <v>1536</v>
      </c>
      <c r="F1654" s="23" t="s">
        <v>71</v>
      </c>
      <c r="G1654" s="23" t="s">
        <v>72</v>
      </c>
      <c r="H1654" s="23" t="s">
        <v>117</v>
      </c>
      <c r="I1654" s="23" t="s">
        <v>55</v>
      </c>
      <c r="J1654" s="23" t="s">
        <v>141</v>
      </c>
      <c r="K1654" s="23" t="s">
        <v>978</v>
      </c>
      <c r="L1654" s="24">
        <v>92353.4</v>
      </c>
      <c r="M1654">
        <v>10</v>
      </c>
      <c r="N1654" s="25">
        <v>0.15</v>
      </c>
      <c r="O1654" s="24">
        <v>22575.9</v>
      </c>
      <c r="P1654" s="26">
        <f t="shared" si="150"/>
        <v>0.24445120591120634</v>
      </c>
      <c r="Q1654" t="str">
        <f t="shared" si="151"/>
        <v>Medium</v>
      </c>
      <c r="R1654" t="str">
        <f t="shared" si="152"/>
        <v>Medium</v>
      </c>
      <c r="S1654" s="23">
        <f t="shared" si="153"/>
        <v>2025</v>
      </c>
      <c r="T1654" s="23">
        <f t="shared" si="154"/>
        <v>11</v>
      </c>
      <c r="U1654" t="str">
        <f t="shared" si="155"/>
        <v>Nov-2025</v>
      </c>
    </row>
    <row r="1655" spans="1:21" x14ac:dyDescent="0.3">
      <c r="A1655" t="s">
        <v>3511</v>
      </c>
      <c r="B1655" s="22">
        <v>45341</v>
      </c>
      <c r="C1655" s="22">
        <v>45346</v>
      </c>
      <c r="D1655" s="23" t="s">
        <v>61</v>
      </c>
      <c r="E1655" s="23" t="s">
        <v>2662</v>
      </c>
      <c r="F1655" s="23" t="s">
        <v>71</v>
      </c>
      <c r="G1655" s="23" t="s">
        <v>179</v>
      </c>
      <c r="H1655" s="23" t="s">
        <v>236</v>
      </c>
      <c r="I1655" s="23" t="s">
        <v>83</v>
      </c>
      <c r="J1655" s="23" t="s">
        <v>449</v>
      </c>
      <c r="K1655" s="23" t="s">
        <v>450</v>
      </c>
      <c r="L1655" s="24">
        <v>74721.350000000006</v>
      </c>
      <c r="M1655">
        <v>5</v>
      </c>
      <c r="N1655" s="25">
        <v>0.2</v>
      </c>
      <c r="O1655" s="24">
        <v>21483.79</v>
      </c>
      <c r="P1655" s="26">
        <f t="shared" si="150"/>
        <v>0.28751876137141524</v>
      </c>
      <c r="Q1655" t="str">
        <f t="shared" si="151"/>
        <v>Medium</v>
      </c>
      <c r="R1655" t="str">
        <f t="shared" si="152"/>
        <v>Medium</v>
      </c>
      <c r="S1655" s="23">
        <f t="shared" si="153"/>
        <v>2024</v>
      </c>
      <c r="T1655" s="23">
        <f t="shared" si="154"/>
        <v>2</v>
      </c>
      <c r="U1655" t="str">
        <f t="shared" si="155"/>
        <v>Feb-2024</v>
      </c>
    </row>
    <row r="1656" spans="1:21" x14ac:dyDescent="0.3">
      <c r="A1656" t="s">
        <v>3512</v>
      </c>
      <c r="B1656" s="22">
        <v>45118</v>
      </c>
      <c r="C1656" s="22">
        <v>45120</v>
      </c>
      <c r="D1656" s="23" t="s">
        <v>78</v>
      </c>
      <c r="E1656" s="23" t="s">
        <v>1746</v>
      </c>
      <c r="F1656" s="23" t="s">
        <v>80</v>
      </c>
      <c r="G1656" s="23" t="s">
        <v>53</v>
      </c>
      <c r="H1656" s="23" t="s">
        <v>54</v>
      </c>
      <c r="I1656" s="23" t="s">
        <v>96</v>
      </c>
      <c r="J1656" s="23" t="s">
        <v>111</v>
      </c>
      <c r="K1656" s="23" t="s">
        <v>112</v>
      </c>
      <c r="L1656" s="24">
        <v>61036.56</v>
      </c>
      <c r="M1656">
        <v>8</v>
      </c>
      <c r="N1656" s="25">
        <v>0</v>
      </c>
      <c r="O1656" s="24">
        <v>18519.03</v>
      </c>
      <c r="P1656" s="26">
        <f t="shared" si="150"/>
        <v>0.30340880940865605</v>
      </c>
      <c r="Q1656" t="str">
        <f t="shared" si="151"/>
        <v>High</v>
      </c>
      <c r="R1656" t="str">
        <f t="shared" si="152"/>
        <v>None</v>
      </c>
      <c r="S1656" s="23">
        <f t="shared" si="153"/>
        <v>2023</v>
      </c>
      <c r="T1656" s="23">
        <f t="shared" si="154"/>
        <v>7</v>
      </c>
      <c r="U1656" t="str">
        <f t="shared" si="155"/>
        <v>Jul-2023</v>
      </c>
    </row>
    <row r="1657" spans="1:21" x14ac:dyDescent="0.3">
      <c r="A1657" t="s">
        <v>3513</v>
      </c>
      <c r="B1657" s="22">
        <v>45333</v>
      </c>
      <c r="C1657" s="22">
        <v>45339</v>
      </c>
      <c r="D1657" s="23" t="s">
        <v>78</v>
      </c>
      <c r="E1657" s="23" t="s">
        <v>517</v>
      </c>
      <c r="F1657" s="23" t="s">
        <v>71</v>
      </c>
      <c r="G1657" s="23" t="s">
        <v>179</v>
      </c>
      <c r="H1657" s="23" t="s">
        <v>180</v>
      </c>
      <c r="I1657" s="23" t="s">
        <v>55</v>
      </c>
      <c r="J1657" s="23" t="s">
        <v>56</v>
      </c>
      <c r="K1657" s="23" t="s">
        <v>74</v>
      </c>
      <c r="L1657" s="24">
        <v>66303.850000000006</v>
      </c>
      <c r="M1657">
        <v>5</v>
      </c>
      <c r="N1657" s="25">
        <v>0.2</v>
      </c>
      <c r="O1657" s="24">
        <v>9003.9599999999991</v>
      </c>
      <c r="P1657" s="26">
        <f t="shared" si="150"/>
        <v>0.13579844910966707</v>
      </c>
      <c r="Q1657" t="str">
        <f t="shared" si="151"/>
        <v>Low</v>
      </c>
      <c r="R1657" t="str">
        <f t="shared" si="152"/>
        <v>Medium</v>
      </c>
      <c r="S1657" s="23">
        <f t="shared" si="153"/>
        <v>2024</v>
      </c>
      <c r="T1657" s="23">
        <f t="shared" si="154"/>
        <v>2</v>
      </c>
      <c r="U1657" t="str">
        <f t="shared" si="155"/>
        <v>Feb-2024</v>
      </c>
    </row>
    <row r="1658" spans="1:21" x14ac:dyDescent="0.3">
      <c r="A1658" t="s">
        <v>3514</v>
      </c>
      <c r="B1658" s="22">
        <v>45909</v>
      </c>
      <c r="C1658" s="22">
        <v>45911</v>
      </c>
      <c r="D1658" s="23" t="s">
        <v>50</v>
      </c>
      <c r="E1658" s="23" t="s">
        <v>308</v>
      </c>
      <c r="F1658" s="23" t="s">
        <v>52</v>
      </c>
      <c r="G1658" s="23" t="s">
        <v>63</v>
      </c>
      <c r="H1658" s="23" t="s">
        <v>213</v>
      </c>
      <c r="I1658" s="23" t="s">
        <v>55</v>
      </c>
      <c r="J1658" s="23" t="s">
        <v>56</v>
      </c>
      <c r="K1658" s="23" t="s">
        <v>57</v>
      </c>
      <c r="L1658" s="24">
        <v>146644.29999999999</v>
      </c>
      <c r="M1658">
        <v>10</v>
      </c>
      <c r="N1658" s="25">
        <v>0.15</v>
      </c>
      <c r="O1658" s="24">
        <v>30201.79</v>
      </c>
      <c r="P1658" s="26">
        <f t="shared" si="150"/>
        <v>0.20595270324178985</v>
      </c>
      <c r="Q1658" t="str">
        <f t="shared" si="151"/>
        <v>Medium</v>
      </c>
      <c r="R1658" t="str">
        <f t="shared" si="152"/>
        <v>Medium</v>
      </c>
      <c r="S1658" s="23">
        <f t="shared" si="153"/>
        <v>2025</v>
      </c>
      <c r="T1658" s="23">
        <f t="shared" si="154"/>
        <v>9</v>
      </c>
      <c r="U1658" t="str">
        <f t="shared" si="155"/>
        <v>Sep-2025</v>
      </c>
    </row>
    <row r="1659" spans="1:21" x14ac:dyDescent="0.3">
      <c r="A1659" t="s">
        <v>3516</v>
      </c>
      <c r="B1659" s="22">
        <v>44649</v>
      </c>
      <c r="C1659" s="22">
        <v>44653</v>
      </c>
      <c r="D1659" s="23" t="s">
        <v>50</v>
      </c>
      <c r="E1659" s="23" t="s">
        <v>1591</v>
      </c>
      <c r="F1659" s="23" t="s">
        <v>80</v>
      </c>
      <c r="G1659" s="23" t="s">
        <v>179</v>
      </c>
      <c r="H1659" s="23" t="s">
        <v>180</v>
      </c>
      <c r="I1659" s="23" t="s">
        <v>55</v>
      </c>
      <c r="J1659" s="23" t="s">
        <v>56</v>
      </c>
      <c r="K1659" s="23" t="s">
        <v>57</v>
      </c>
      <c r="L1659" s="24">
        <v>16963.099999999999</v>
      </c>
      <c r="M1659">
        <v>7</v>
      </c>
      <c r="N1659" s="25">
        <v>0.05</v>
      </c>
      <c r="O1659" s="24">
        <v>4026.16</v>
      </c>
      <c r="P1659" s="26">
        <f t="shared" si="150"/>
        <v>0.23734812622692789</v>
      </c>
      <c r="Q1659" t="str">
        <f t="shared" si="151"/>
        <v>Medium</v>
      </c>
      <c r="R1659" t="str">
        <f t="shared" si="152"/>
        <v>Low</v>
      </c>
      <c r="S1659" s="23">
        <f t="shared" si="153"/>
        <v>2022</v>
      </c>
      <c r="T1659" s="23">
        <f t="shared" si="154"/>
        <v>3</v>
      </c>
      <c r="U1659" t="str">
        <f t="shared" si="155"/>
        <v>Mar-2022</v>
      </c>
    </row>
    <row r="1660" spans="1:21" x14ac:dyDescent="0.3">
      <c r="A1660" t="s">
        <v>3517</v>
      </c>
      <c r="B1660" s="22">
        <v>45411</v>
      </c>
      <c r="C1660" s="22">
        <v>45416</v>
      </c>
      <c r="D1660" s="23" t="s">
        <v>61</v>
      </c>
      <c r="E1660" s="23" t="s">
        <v>998</v>
      </c>
      <c r="F1660" s="23" t="s">
        <v>80</v>
      </c>
      <c r="G1660" s="23" t="s">
        <v>72</v>
      </c>
      <c r="H1660" s="23" t="s">
        <v>117</v>
      </c>
      <c r="I1660" s="23" t="s">
        <v>55</v>
      </c>
      <c r="J1660" s="23" t="s">
        <v>56</v>
      </c>
      <c r="K1660" s="23" t="s">
        <v>57</v>
      </c>
      <c r="L1660" s="24">
        <v>69417.990000000005</v>
      </c>
      <c r="M1660">
        <v>9</v>
      </c>
      <c r="N1660" s="25">
        <v>0.2</v>
      </c>
      <c r="O1660" s="24">
        <v>8803.02</v>
      </c>
      <c r="P1660" s="26">
        <f t="shared" si="150"/>
        <v>0.1268117961928889</v>
      </c>
      <c r="Q1660" t="str">
        <f t="shared" si="151"/>
        <v>Low</v>
      </c>
      <c r="R1660" t="str">
        <f t="shared" si="152"/>
        <v>Medium</v>
      </c>
      <c r="S1660" s="23">
        <f t="shared" si="153"/>
        <v>2024</v>
      </c>
      <c r="T1660" s="23">
        <f t="shared" si="154"/>
        <v>4</v>
      </c>
      <c r="U1660" t="str">
        <f t="shared" si="155"/>
        <v>Apr-2024</v>
      </c>
    </row>
    <row r="1661" spans="1:21" x14ac:dyDescent="0.3">
      <c r="A1661" t="s">
        <v>3518</v>
      </c>
      <c r="B1661" s="22">
        <v>45719</v>
      </c>
      <c r="C1661" s="22">
        <v>45721</v>
      </c>
      <c r="D1661" s="23" t="s">
        <v>102</v>
      </c>
      <c r="E1661" s="23" t="s">
        <v>1808</v>
      </c>
      <c r="F1661" s="23" t="s">
        <v>52</v>
      </c>
      <c r="G1661" s="23" t="s">
        <v>63</v>
      </c>
      <c r="H1661" s="23" t="s">
        <v>213</v>
      </c>
      <c r="I1661" s="23" t="s">
        <v>96</v>
      </c>
      <c r="J1661" s="23" t="s">
        <v>111</v>
      </c>
      <c r="K1661" s="23" t="s">
        <v>225</v>
      </c>
      <c r="L1661" s="24">
        <v>132914.6</v>
      </c>
      <c r="M1661">
        <v>10</v>
      </c>
      <c r="N1661" s="25">
        <v>0.15</v>
      </c>
      <c r="O1661" s="24">
        <v>20940.939999999999</v>
      </c>
      <c r="P1661" s="26">
        <f t="shared" si="150"/>
        <v>0.15755184155841417</v>
      </c>
      <c r="Q1661" t="str">
        <f t="shared" si="151"/>
        <v>Low</v>
      </c>
      <c r="R1661" t="str">
        <f t="shared" si="152"/>
        <v>Medium</v>
      </c>
      <c r="S1661" s="23">
        <f t="shared" si="153"/>
        <v>2025</v>
      </c>
      <c r="T1661" s="23">
        <f t="shared" si="154"/>
        <v>3</v>
      </c>
      <c r="U1661" t="str">
        <f t="shared" si="155"/>
        <v>Mar-2025</v>
      </c>
    </row>
    <row r="1662" spans="1:21" x14ac:dyDescent="0.3">
      <c r="A1662" t="s">
        <v>3520</v>
      </c>
      <c r="B1662" s="22">
        <v>44913</v>
      </c>
      <c r="C1662" s="22">
        <v>44920</v>
      </c>
      <c r="D1662" s="23" t="s">
        <v>102</v>
      </c>
      <c r="E1662" s="23" t="s">
        <v>1095</v>
      </c>
      <c r="F1662" s="23" t="s">
        <v>52</v>
      </c>
      <c r="G1662" s="23" t="s">
        <v>81</v>
      </c>
      <c r="H1662" s="23" t="s">
        <v>82</v>
      </c>
      <c r="I1662" s="23" t="s">
        <v>83</v>
      </c>
      <c r="J1662" s="23" t="s">
        <v>449</v>
      </c>
      <c r="K1662" s="23" t="s">
        <v>775</v>
      </c>
      <c r="L1662" s="24">
        <v>19766.900000000001</v>
      </c>
      <c r="M1662">
        <v>10</v>
      </c>
      <c r="N1662" s="25">
        <v>0</v>
      </c>
      <c r="O1662" s="24">
        <v>4765.79</v>
      </c>
      <c r="P1662" s="26">
        <f t="shared" si="150"/>
        <v>0.24109951484552458</v>
      </c>
      <c r="Q1662" t="str">
        <f t="shared" si="151"/>
        <v>Medium</v>
      </c>
      <c r="R1662" t="str">
        <f t="shared" si="152"/>
        <v>None</v>
      </c>
      <c r="S1662" s="23">
        <f t="shared" si="153"/>
        <v>2022</v>
      </c>
      <c r="T1662" s="23">
        <f t="shared" si="154"/>
        <v>12</v>
      </c>
      <c r="U1662" t="str">
        <f t="shared" si="155"/>
        <v>Dec-2022</v>
      </c>
    </row>
    <row r="1663" spans="1:21" x14ac:dyDescent="0.3">
      <c r="A1663" t="s">
        <v>3521</v>
      </c>
      <c r="B1663" s="22">
        <v>44920</v>
      </c>
      <c r="C1663" s="22">
        <v>44924</v>
      </c>
      <c r="D1663" s="23" t="s">
        <v>61</v>
      </c>
      <c r="E1663" s="23" t="s">
        <v>2713</v>
      </c>
      <c r="F1663" s="23" t="s">
        <v>71</v>
      </c>
      <c r="G1663" s="23" t="s">
        <v>53</v>
      </c>
      <c r="H1663" s="23" t="s">
        <v>90</v>
      </c>
      <c r="I1663" s="23" t="s">
        <v>96</v>
      </c>
      <c r="J1663" s="23" t="s">
        <v>135</v>
      </c>
      <c r="K1663" s="23" t="s">
        <v>136</v>
      </c>
      <c r="L1663" s="24">
        <v>25716.6</v>
      </c>
      <c r="M1663">
        <v>5</v>
      </c>
      <c r="N1663" s="25">
        <v>0.2</v>
      </c>
      <c r="O1663" s="24">
        <v>4729.45</v>
      </c>
      <c r="P1663" s="26">
        <f t="shared" si="150"/>
        <v>0.18390650397019825</v>
      </c>
      <c r="Q1663" t="str">
        <f t="shared" si="151"/>
        <v>Low</v>
      </c>
      <c r="R1663" t="str">
        <f t="shared" si="152"/>
        <v>Medium</v>
      </c>
      <c r="S1663" s="23">
        <f t="shared" si="153"/>
        <v>2022</v>
      </c>
      <c r="T1663" s="23">
        <f t="shared" si="154"/>
        <v>12</v>
      </c>
      <c r="U1663" t="str">
        <f t="shared" si="155"/>
        <v>Dec-2022</v>
      </c>
    </row>
    <row r="1664" spans="1:21" x14ac:dyDescent="0.3">
      <c r="A1664" t="s">
        <v>3522</v>
      </c>
      <c r="B1664" s="22">
        <v>45554</v>
      </c>
      <c r="C1664" s="22">
        <v>45555</v>
      </c>
      <c r="D1664" s="23" t="s">
        <v>50</v>
      </c>
      <c r="E1664" s="23" t="s">
        <v>2875</v>
      </c>
      <c r="F1664" s="23" t="s">
        <v>80</v>
      </c>
      <c r="G1664" s="23" t="s">
        <v>72</v>
      </c>
      <c r="H1664" s="23" t="s">
        <v>104</v>
      </c>
      <c r="I1664" s="23" t="s">
        <v>118</v>
      </c>
      <c r="J1664" s="23" t="s">
        <v>303</v>
      </c>
      <c r="K1664" s="23" t="s">
        <v>421</v>
      </c>
      <c r="L1664" s="24">
        <v>20287.5</v>
      </c>
      <c r="M1664">
        <v>6</v>
      </c>
      <c r="N1664" s="25">
        <v>0.2</v>
      </c>
      <c r="O1664" s="24">
        <v>6416.66</v>
      </c>
      <c r="P1664" s="26">
        <f t="shared" si="150"/>
        <v>0.31628638324091191</v>
      </c>
      <c r="Q1664" t="str">
        <f t="shared" si="151"/>
        <v>High</v>
      </c>
      <c r="R1664" t="str">
        <f t="shared" si="152"/>
        <v>Medium</v>
      </c>
      <c r="S1664" s="23">
        <f t="shared" si="153"/>
        <v>2024</v>
      </c>
      <c r="T1664" s="23">
        <f t="shared" si="154"/>
        <v>9</v>
      </c>
      <c r="U1664" t="str">
        <f t="shared" si="155"/>
        <v>Sep-2024</v>
      </c>
    </row>
    <row r="1665" spans="1:21" x14ac:dyDescent="0.3">
      <c r="A1665" t="s">
        <v>3524</v>
      </c>
      <c r="B1665" s="22">
        <v>44746</v>
      </c>
      <c r="C1665" s="22">
        <v>44748</v>
      </c>
      <c r="D1665" s="23" t="s">
        <v>61</v>
      </c>
      <c r="E1665" s="23" t="s">
        <v>557</v>
      </c>
      <c r="F1665" s="23" t="s">
        <v>52</v>
      </c>
      <c r="G1665" s="23" t="s">
        <v>81</v>
      </c>
      <c r="H1665" s="23" t="s">
        <v>284</v>
      </c>
      <c r="I1665" s="23" t="s">
        <v>118</v>
      </c>
      <c r="J1665" s="23" t="s">
        <v>119</v>
      </c>
      <c r="K1665" s="23" t="s">
        <v>197</v>
      </c>
      <c r="L1665" s="24">
        <v>3898.9</v>
      </c>
      <c r="M1665">
        <v>1</v>
      </c>
      <c r="N1665" s="25">
        <v>0.15</v>
      </c>
      <c r="O1665" s="24">
        <v>787.9</v>
      </c>
      <c r="P1665" s="26">
        <f t="shared" si="150"/>
        <v>0.20208263869296467</v>
      </c>
      <c r="Q1665" t="str">
        <f t="shared" si="151"/>
        <v>Medium</v>
      </c>
      <c r="R1665" t="str">
        <f t="shared" si="152"/>
        <v>Medium</v>
      </c>
      <c r="S1665" s="23">
        <f t="shared" si="153"/>
        <v>2022</v>
      </c>
      <c r="T1665" s="23">
        <f t="shared" si="154"/>
        <v>7</v>
      </c>
      <c r="U1665" t="str">
        <f t="shared" si="155"/>
        <v>Jul-2022</v>
      </c>
    </row>
    <row r="1666" spans="1:21" x14ac:dyDescent="0.3">
      <c r="A1666" t="s">
        <v>3525</v>
      </c>
      <c r="B1666" s="22">
        <v>45481</v>
      </c>
      <c r="C1666" s="22">
        <v>45482</v>
      </c>
      <c r="D1666" s="23" t="s">
        <v>61</v>
      </c>
      <c r="E1666" s="23" t="s">
        <v>2065</v>
      </c>
      <c r="F1666" s="23" t="s">
        <v>71</v>
      </c>
      <c r="G1666" s="23" t="s">
        <v>72</v>
      </c>
      <c r="H1666" s="23" t="s">
        <v>104</v>
      </c>
      <c r="I1666" s="23" t="s">
        <v>118</v>
      </c>
      <c r="J1666" s="23" t="s">
        <v>191</v>
      </c>
      <c r="K1666" s="23" t="s">
        <v>829</v>
      </c>
      <c r="L1666" s="24">
        <v>20940.78</v>
      </c>
      <c r="M1666">
        <v>6</v>
      </c>
      <c r="N1666" s="25">
        <v>0.15</v>
      </c>
      <c r="O1666" s="24">
        <v>5981.39</v>
      </c>
      <c r="P1666" s="26">
        <f t="shared" si="150"/>
        <v>0.28563358193916372</v>
      </c>
      <c r="Q1666" t="str">
        <f t="shared" si="151"/>
        <v>Medium</v>
      </c>
      <c r="R1666" t="str">
        <f t="shared" si="152"/>
        <v>Medium</v>
      </c>
      <c r="S1666" s="23">
        <f t="shared" si="153"/>
        <v>2024</v>
      </c>
      <c r="T1666" s="23">
        <f t="shared" si="154"/>
        <v>7</v>
      </c>
      <c r="U1666" t="str">
        <f t="shared" si="155"/>
        <v>Jul-2024</v>
      </c>
    </row>
    <row r="1667" spans="1:21" x14ac:dyDescent="0.3">
      <c r="A1667" t="s">
        <v>3526</v>
      </c>
      <c r="B1667" s="22">
        <v>44724</v>
      </c>
      <c r="C1667" s="22">
        <v>44730</v>
      </c>
      <c r="D1667" s="23" t="s">
        <v>102</v>
      </c>
      <c r="E1667" s="23" t="s">
        <v>814</v>
      </c>
      <c r="F1667" s="23" t="s">
        <v>80</v>
      </c>
      <c r="G1667" s="23" t="s">
        <v>81</v>
      </c>
      <c r="H1667" s="23" t="s">
        <v>284</v>
      </c>
      <c r="I1667" s="23" t="s">
        <v>96</v>
      </c>
      <c r="J1667" s="23" t="s">
        <v>97</v>
      </c>
      <c r="K1667" s="23" t="s">
        <v>416</v>
      </c>
      <c r="L1667" s="24">
        <v>21363.119999999999</v>
      </c>
      <c r="M1667">
        <v>9</v>
      </c>
      <c r="N1667" s="25">
        <v>0.1</v>
      </c>
      <c r="O1667" s="24">
        <v>3488.33</v>
      </c>
      <c r="P1667" s="26">
        <f t="shared" si="150"/>
        <v>0.16328747860799359</v>
      </c>
      <c r="Q1667" t="str">
        <f t="shared" si="151"/>
        <v>Low</v>
      </c>
      <c r="R1667" t="str">
        <f t="shared" si="152"/>
        <v>Low</v>
      </c>
      <c r="S1667" s="23">
        <f t="shared" si="153"/>
        <v>2022</v>
      </c>
      <c r="T1667" s="23">
        <f t="shared" si="154"/>
        <v>6</v>
      </c>
      <c r="U1667" t="str">
        <f t="shared" si="155"/>
        <v>Jun-2022</v>
      </c>
    </row>
    <row r="1668" spans="1:21" x14ac:dyDescent="0.3">
      <c r="A1668" t="s">
        <v>3527</v>
      </c>
      <c r="B1668" s="22">
        <v>45729</v>
      </c>
      <c r="C1668" s="22">
        <v>45733</v>
      </c>
      <c r="D1668" s="23" t="s">
        <v>102</v>
      </c>
      <c r="E1668" s="23" t="s">
        <v>1139</v>
      </c>
      <c r="F1668" s="23" t="s">
        <v>71</v>
      </c>
      <c r="G1668" s="23" t="s">
        <v>72</v>
      </c>
      <c r="H1668" s="23" t="s">
        <v>346</v>
      </c>
      <c r="I1668" s="23" t="s">
        <v>96</v>
      </c>
      <c r="J1668" s="23" t="s">
        <v>135</v>
      </c>
      <c r="K1668" s="23" t="s">
        <v>395</v>
      </c>
      <c r="L1668" s="24">
        <v>10848.45</v>
      </c>
      <c r="M1668">
        <v>3</v>
      </c>
      <c r="N1668" s="25">
        <v>0</v>
      </c>
      <c r="O1668" s="24">
        <v>3305.63</v>
      </c>
      <c r="P1668" s="26">
        <f t="shared" ref="P1668:P1731" si="156">IFERROR(O1668/L1668,0)</f>
        <v>0.30470988943120908</v>
      </c>
      <c r="Q1668" t="str">
        <f t="shared" ref="Q1668:Q1731" si="157">IF(P1668&gt;=0.3,"High",IF(P1668&gt;=0.2,"Medium","Low"))</f>
        <v>High</v>
      </c>
      <c r="R1668" t="str">
        <f t="shared" ref="R1668:R1731" si="158">IF(N1668=0,"None",IF(N1668&lt;=0.1,"Low",IF(N1668&lt;=0.2,"Medium","High")))</f>
        <v>None</v>
      </c>
      <c r="S1668" s="23">
        <f t="shared" ref="S1668:S1731" si="159">YEAR(B1668)</f>
        <v>2025</v>
      </c>
      <c r="T1668" s="23">
        <f t="shared" ref="T1668:T1731" si="160">MONTH(B1668)</f>
        <v>3</v>
      </c>
      <c r="U1668" t="str">
        <f t="shared" ref="U1668:U1731" si="161">TEXT(B1668,"mmm-yyyy")</f>
        <v>Mar-2025</v>
      </c>
    </row>
    <row r="1669" spans="1:21" x14ac:dyDescent="0.3">
      <c r="A1669" t="s">
        <v>3528</v>
      </c>
      <c r="B1669" s="22">
        <v>45511</v>
      </c>
      <c r="C1669" s="22">
        <v>45516</v>
      </c>
      <c r="D1669" s="23" t="s">
        <v>102</v>
      </c>
      <c r="E1669" s="23" t="s">
        <v>692</v>
      </c>
      <c r="F1669" s="23" t="s">
        <v>52</v>
      </c>
      <c r="G1669" s="23" t="s">
        <v>53</v>
      </c>
      <c r="H1669" s="23" t="s">
        <v>90</v>
      </c>
      <c r="I1669" s="23" t="s">
        <v>118</v>
      </c>
      <c r="J1669" s="23" t="s">
        <v>119</v>
      </c>
      <c r="K1669" s="23" t="s">
        <v>270</v>
      </c>
      <c r="L1669" s="24">
        <v>6589.05</v>
      </c>
      <c r="M1669">
        <v>3</v>
      </c>
      <c r="N1669" s="25">
        <v>0</v>
      </c>
      <c r="O1669" s="24">
        <v>1068.55</v>
      </c>
      <c r="P1669" s="26">
        <f t="shared" si="156"/>
        <v>0.16217057087136991</v>
      </c>
      <c r="Q1669" t="str">
        <f t="shared" si="157"/>
        <v>Low</v>
      </c>
      <c r="R1669" t="str">
        <f t="shared" si="158"/>
        <v>None</v>
      </c>
      <c r="S1669" s="23">
        <f t="shared" si="159"/>
        <v>2024</v>
      </c>
      <c r="T1669" s="23">
        <f t="shared" si="160"/>
        <v>8</v>
      </c>
      <c r="U1669" t="str">
        <f t="shared" si="161"/>
        <v>Aug-2024</v>
      </c>
    </row>
    <row r="1670" spans="1:21" x14ac:dyDescent="0.3">
      <c r="A1670" t="s">
        <v>3529</v>
      </c>
      <c r="B1670" s="22">
        <v>44942</v>
      </c>
      <c r="C1670" s="22">
        <v>44947</v>
      </c>
      <c r="D1670" s="23" t="s">
        <v>102</v>
      </c>
      <c r="E1670" s="23" t="s">
        <v>407</v>
      </c>
      <c r="F1670" s="23" t="s">
        <v>71</v>
      </c>
      <c r="G1670" s="23" t="s">
        <v>179</v>
      </c>
      <c r="H1670" s="23" t="s">
        <v>180</v>
      </c>
      <c r="I1670" s="23" t="s">
        <v>55</v>
      </c>
      <c r="J1670" s="23" t="s">
        <v>56</v>
      </c>
      <c r="K1670" s="23" t="s">
        <v>151</v>
      </c>
      <c r="L1670" s="24">
        <v>8928.7800000000007</v>
      </c>
      <c r="M1670">
        <v>7</v>
      </c>
      <c r="N1670" s="25">
        <v>0.15</v>
      </c>
      <c r="O1670" s="24">
        <v>1235.8900000000001</v>
      </c>
      <c r="P1670" s="26">
        <f t="shared" si="156"/>
        <v>0.13841644659180763</v>
      </c>
      <c r="Q1670" t="str">
        <f t="shared" si="157"/>
        <v>Low</v>
      </c>
      <c r="R1670" t="str">
        <f t="shared" si="158"/>
        <v>Medium</v>
      </c>
      <c r="S1670" s="23">
        <f t="shared" si="159"/>
        <v>2023</v>
      </c>
      <c r="T1670" s="23">
        <f t="shared" si="160"/>
        <v>1</v>
      </c>
      <c r="U1670" t="str">
        <f t="shared" si="161"/>
        <v>Jan-2023</v>
      </c>
    </row>
    <row r="1671" spans="1:21" x14ac:dyDescent="0.3">
      <c r="A1671" t="s">
        <v>3530</v>
      </c>
      <c r="B1671" s="22">
        <v>45727</v>
      </c>
      <c r="C1671" s="22">
        <v>45732</v>
      </c>
      <c r="D1671" s="23" t="s">
        <v>102</v>
      </c>
      <c r="E1671" s="23" t="s">
        <v>1753</v>
      </c>
      <c r="F1671" s="23" t="s">
        <v>71</v>
      </c>
      <c r="G1671" s="23" t="s">
        <v>63</v>
      </c>
      <c r="H1671" s="23" t="s">
        <v>172</v>
      </c>
      <c r="I1671" s="23" t="s">
        <v>83</v>
      </c>
      <c r="J1671" s="23" t="s">
        <v>156</v>
      </c>
      <c r="K1671" s="23" t="s">
        <v>285</v>
      </c>
      <c r="L1671" s="24">
        <v>99675.9</v>
      </c>
      <c r="M1671">
        <v>9</v>
      </c>
      <c r="N1671" s="25">
        <v>0.15</v>
      </c>
      <c r="O1671" s="24">
        <v>22113.57</v>
      </c>
      <c r="P1671" s="26">
        <f t="shared" si="156"/>
        <v>0.22185473118376658</v>
      </c>
      <c r="Q1671" t="str">
        <f t="shared" si="157"/>
        <v>Medium</v>
      </c>
      <c r="R1671" t="str">
        <f t="shared" si="158"/>
        <v>Medium</v>
      </c>
      <c r="S1671" s="23">
        <f t="shared" si="159"/>
        <v>2025</v>
      </c>
      <c r="T1671" s="23">
        <f t="shared" si="160"/>
        <v>3</v>
      </c>
      <c r="U1671" t="str">
        <f t="shared" si="161"/>
        <v>Mar-2025</v>
      </c>
    </row>
    <row r="1672" spans="1:21" x14ac:dyDescent="0.3">
      <c r="A1672" t="s">
        <v>3531</v>
      </c>
      <c r="B1672" s="22">
        <v>45512</v>
      </c>
      <c r="C1672" s="22">
        <v>45518</v>
      </c>
      <c r="D1672" s="23" t="s">
        <v>102</v>
      </c>
      <c r="E1672" s="23" t="s">
        <v>253</v>
      </c>
      <c r="F1672" s="23" t="s">
        <v>52</v>
      </c>
      <c r="G1672" s="23" t="s">
        <v>72</v>
      </c>
      <c r="H1672" s="23" t="s">
        <v>346</v>
      </c>
      <c r="I1672" s="23" t="s">
        <v>55</v>
      </c>
      <c r="J1672" s="23" t="s">
        <v>141</v>
      </c>
      <c r="K1672" s="23" t="s">
        <v>142</v>
      </c>
      <c r="L1672" s="24">
        <v>15884.56</v>
      </c>
      <c r="M1672">
        <v>4</v>
      </c>
      <c r="N1672" s="25">
        <v>0.05</v>
      </c>
      <c r="O1672" s="24">
        <v>5851.82</v>
      </c>
      <c r="P1672" s="26">
        <f t="shared" si="156"/>
        <v>0.36839673242444232</v>
      </c>
      <c r="Q1672" t="str">
        <f t="shared" si="157"/>
        <v>High</v>
      </c>
      <c r="R1672" t="str">
        <f t="shared" si="158"/>
        <v>Low</v>
      </c>
      <c r="S1672" s="23">
        <f t="shared" si="159"/>
        <v>2024</v>
      </c>
      <c r="T1672" s="23">
        <f t="shared" si="160"/>
        <v>8</v>
      </c>
      <c r="U1672" t="str">
        <f t="shared" si="161"/>
        <v>Aug-2024</v>
      </c>
    </row>
    <row r="1673" spans="1:21" x14ac:dyDescent="0.3">
      <c r="A1673" t="s">
        <v>3532</v>
      </c>
      <c r="B1673" s="22">
        <v>45077</v>
      </c>
      <c r="C1673" s="22">
        <v>45082</v>
      </c>
      <c r="D1673" s="23" t="s">
        <v>61</v>
      </c>
      <c r="E1673" s="23" t="s">
        <v>696</v>
      </c>
      <c r="F1673" s="23" t="s">
        <v>52</v>
      </c>
      <c r="G1673" s="23" t="s">
        <v>179</v>
      </c>
      <c r="H1673" s="23" t="s">
        <v>180</v>
      </c>
      <c r="I1673" s="23" t="s">
        <v>55</v>
      </c>
      <c r="J1673" s="23" t="s">
        <v>65</v>
      </c>
      <c r="K1673" s="23" t="s">
        <v>91</v>
      </c>
      <c r="L1673" s="24">
        <v>2419.7600000000002</v>
      </c>
      <c r="M1673">
        <v>7</v>
      </c>
      <c r="N1673" s="25">
        <v>0</v>
      </c>
      <c r="O1673" s="24">
        <v>425.39</v>
      </c>
      <c r="P1673" s="26">
        <f t="shared" si="156"/>
        <v>0.17579842629021059</v>
      </c>
      <c r="Q1673" t="str">
        <f t="shared" si="157"/>
        <v>Low</v>
      </c>
      <c r="R1673" t="str">
        <f t="shared" si="158"/>
        <v>None</v>
      </c>
      <c r="S1673" s="23">
        <f t="shared" si="159"/>
        <v>2023</v>
      </c>
      <c r="T1673" s="23">
        <f t="shared" si="160"/>
        <v>5</v>
      </c>
      <c r="U1673" t="str">
        <f t="shared" si="161"/>
        <v>May-2023</v>
      </c>
    </row>
    <row r="1674" spans="1:21" x14ac:dyDescent="0.3">
      <c r="A1674" t="s">
        <v>3533</v>
      </c>
      <c r="B1674" s="22">
        <v>45155</v>
      </c>
      <c r="C1674" s="22">
        <v>45158</v>
      </c>
      <c r="D1674" s="23" t="s">
        <v>50</v>
      </c>
      <c r="E1674" s="23" t="s">
        <v>726</v>
      </c>
      <c r="F1674" s="23" t="s">
        <v>52</v>
      </c>
      <c r="G1674" s="23" t="s">
        <v>179</v>
      </c>
      <c r="H1674" s="23" t="s">
        <v>180</v>
      </c>
      <c r="I1674" s="23" t="s">
        <v>118</v>
      </c>
      <c r="J1674" s="23" t="s">
        <v>303</v>
      </c>
      <c r="K1674" s="23" t="s">
        <v>304</v>
      </c>
      <c r="L1674" s="24">
        <v>55100.6</v>
      </c>
      <c r="M1674">
        <v>5</v>
      </c>
      <c r="N1674" s="25">
        <v>0.2</v>
      </c>
      <c r="O1674" s="24">
        <v>16852.88</v>
      </c>
      <c r="P1674" s="26">
        <f t="shared" si="156"/>
        <v>0.30585656054562022</v>
      </c>
      <c r="Q1674" t="str">
        <f t="shared" si="157"/>
        <v>High</v>
      </c>
      <c r="R1674" t="str">
        <f t="shared" si="158"/>
        <v>Medium</v>
      </c>
      <c r="S1674" s="23">
        <f t="shared" si="159"/>
        <v>2023</v>
      </c>
      <c r="T1674" s="23">
        <f t="shared" si="160"/>
        <v>8</v>
      </c>
      <c r="U1674" t="str">
        <f t="shared" si="161"/>
        <v>Aug-2023</v>
      </c>
    </row>
    <row r="1675" spans="1:21" x14ac:dyDescent="0.3">
      <c r="A1675" t="s">
        <v>3534</v>
      </c>
      <c r="B1675" s="22">
        <v>45177</v>
      </c>
      <c r="C1675" s="22">
        <v>45178</v>
      </c>
      <c r="D1675" s="23" t="s">
        <v>50</v>
      </c>
      <c r="E1675" s="23" t="s">
        <v>3535</v>
      </c>
      <c r="F1675" s="23" t="s">
        <v>80</v>
      </c>
      <c r="G1675" s="23" t="s">
        <v>63</v>
      </c>
      <c r="H1675" s="23" t="s">
        <v>64</v>
      </c>
      <c r="I1675" s="23" t="s">
        <v>83</v>
      </c>
      <c r="J1675" s="23" t="s">
        <v>379</v>
      </c>
      <c r="K1675" s="23" t="s">
        <v>716</v>
      </c>
      <c r="L1675" s="24">
        <v>8953.26</v>
      </c>
      <c r="M1675">
        <v>1</v>
      </c>
      <c r="N1675" s="25">
        <v>0.2</v>
      </c>
      <c r="O1675" s="24">
        <v>2086.5100000000002</v>
      </c>
      <c r="P1675" s="26">
        <f t="shared" si="156"/>
        <v>0.23304472337450272</v>
      </c>
      <c r="Q1675" t="str">
        <f t="shared" si="157"/>
        <v>Medium</v>
      </c>
      <c r="R1675" t="str">
        <f t="shared" si="158"/>
        <v>Medium</v>
      </c>
      <c r="S1675" s="23">
        <f t="shared" si="159"/>
        <v>2023</v>
      </c>
      <c r="T1675" s="23">
        <f t="shared" si="160"/>
        <v>9</v>
      </c>
      <c r="U1675" t="str">
        <f t="shared" si="161"/>
        <v>Sep-2023</v>
      </c>
    </row>
    <row r="1676" spans="1:21" x14ac:dyDescent="0.3">
      <c r="A1676" t="s">
        <v>3536</v>
      </c>
      <c r="B1676" s="22">
        <v>45232</v>
      </c>
      <c r="C1676" s="22">
        <v>45239</v>
      </c>
      <c r="D1676" s="23" t="s">
        <v>102</v>
      </c>
      <c r="E1676" s="23" t="s">
        <v>914</v>
      </c>
      <c r="F1676" s="23" t="s">
        <v>80</v>
      </c>
      <c r="G1676" s="23" t="s">
        <v>53</v>
      </c>
      <c r="H1676" s="23" t="s">
        <v>90</v>
      </c>
      <c r="I1676" s="23" t="s">
        <v>55</v>
      </c>
      <c r="J1676" s="23" t="s">
        <v>141</v>
      </c>
      <c r="K1676" s="23" t="s">
        <v>241</v>
      </c>
      <c r="L1676" s="24">
        <v>3069.15</v>
      </c>
      <c r="M1676">
        <v>3</v>
      </c>
      <c r="N1676" s="25">
        <v>0.05</v>
      </c>
      <c r="O1676" s="24">
        <v>996.05</v>
      </c>
      <c r="P1676" s="26">
        <f t="shared" si="156"/>
        <v>0.32453610934623589</v>
      </c>
      <c r="Q1676" t="str">
        <f t="shared" si="157"/>
        <v>High</v>
      </c>
      <c r="R1676" t="str">
        <f t="shared" si="158"/>
        <v>Low</v>
      </c>
      <c r="S1676" s="23">
        <f t="shared" si="159"/>
        <v>2023</v>
      </c>
      <c r="T1676" s="23">
        <f t="shared" si="160"/>
        <v>11</v>
      </c>
      <c r="U1676" t="str">
        <f t="shared" si="161"/>
        <v>Nov-2023</v>
      </c>
    </row>
    <row r="1677" spans="1:21" x14ac:dyDescent="0.3">
      <c r="A1677" t="s">
        <v>3537</v>
      </c>
      <c r="B1677" s="22">
        <v>45037</v>
      </c>
      <c r="C1677" s="22">
        <v>45038</v>
      </c>
      <c r="D1677" s="23" t="s">
        <v>102</v>
      </c>
      <c r="E1677" s="23" t="s">
        <v>2268</v>
      </c>
      <c r="F1677" s="23" t="s">
        <v>80</v>
      </c>
      <c r="G1677" s="23" t="s">
        <v>81</v>
      </c>
      <c r="H1677" s="23" t="s">
        <v>95</v>
      </c>
      <c r="I1677" s="23" t="s">
        <v>96</v>
      </c>
      <c r="J1677" s="23" t="s">
        <v>135</v>
      </c>
      <c r="K1677" s="23" t="s">
        <v>136</v>
      </c>
      <c r="L1677" s="24">
        <v>124506.09</v>
      </c>
      <c r="M1677">
        <v>9</v>
      </c>
      <c r="N1677" s="25">
        <v>0</v>
      </c>
      <c r="O1677" s="24">
        <v>29600.23</v>
      </c>
      <c r="P1677" s="26">
        <f t="shared" si="156"/>
        <v>0.23774122213620233</v>
      </c>
      <c r="Q1677" t="str">
        <f t="shared" si="157"/>
        <v>Medium</v>
      </c>
      <c r="R1677" t="str">
        <f t="shared" si="158"/>
        <v>None</v>
      </c>
      <c r="S1677" s="23">
        <f t="shared" si="159"/>
        <v>2023</v>
      </c>
      <c r="T1677" s="23">
        <f t="shared" si="160"/>
        <v>4</v>
      </c>
      <c r="U1677" t="str">
        <f t="shared" si="161"/>
        <v>Apr-2023</v>
      </c>
    </row>
    <row r="1678" spans="1:21" x14ac:dyDescent="0.3">
      <c r="A1678" t="s">
        <v>3538</v>
      </c>
      <c r="B1678" s="22">
        <v>45319</v>
      </c>
      <c r="C1678" s="22">
        <v>45323</v>
      </c>
      <c r="D1678" s="23" t="s">
        <v>61</v>
      </c>
      <c r="E1678" s="23" t="s">
        <v>1621</v>
      </c>
      <c r="F1678" s="23" t="s">
        <v>71</v>
      </c>
      <c r="G1678" s="23" t="s">
        <v>72</v>
      </c>
      <c r="H1678" s="23" t="s">
        <v>104</v>
      </c>
      <c r="I1678" s="23" t="s">
        <v>55</v>
      </c>
      <c r="J1678" s="23" t="s">
        <v>56</v>
      </c>
      <c r="K1678" s="23" t="s">
        <v>74</v>
      </c>
      <c r="L1678" s="24">
        <v>43776.53</v>
      </c>
      <c r="M1678">
        <v>7</v>
      </c>
      <c r="N1678" s="25">
        <v>0.2</v>
      </c>
      <c r="O1678" s="24">
        <v>10238.34</v>
      </c>
      <c r="P1678" s="26">
        <f t="shared" si="156"/>
        <v>0.23387737675873352</v>
      </c>
      <c r="Q1678" t="str">
        <f t="shared" si="157"/>
        <v>Medium</v>
      </c>
      <c r="R1678" t="str">
        <f t="shared" si="158"/>
        <v>Medium</v>
      </c>
      <c r="S1678" s="23">
        <f t="shared" si="159"/>
        <v>2024</v>
      </c>
      <c r="T1678" s="23">
        <f t="shared" si="160"/>
        <v>1</v>
      </c>
      <c r="U1678" t="str">
        <f t="shared" si="161"/>
        <v>Jan-2024</v>
      </c>
    </row>
    <row r="1679" spans="1:21" x14ac:dyDescent="0.3">
      <c r="A1679" t="s">
        <v>3539</v>
      </c>
      <c r="B1679" s="22">
        <v>45244</v>
      </c>
      <c r="C1679" s="22">
        <v>45248</v>
      </c>
      <c r="D1679" s="23" t="s">
        <v>61</v>
      </c>
      <c r="E1679" s="23" t="s">
        <v>992</v>
      </c>
      <c r="F1679" s="23" t="s">
        <v>71</v>
      </c>
      <c r="G1679" s="23" t="s">
        <v>53</v>
      </c>
      <c r="H1679" s="23" t="s">
        <v>90</v>
      </c>
      <c r="I1679" s="23" t="s">
        <v>96</v>
      </c>
      <c r="J1679" s="23" t="s">
        <v>97</v>
      </c>
      <c r="K1679" s="23" t="s">
        <v>98</v>
      </c>
      <c r="L1679" s="24">
        <v>14718.66</v>
      </c>
      <c r="M1679">
        <v>3</v>
      </c>
      <c r="N1679" s="25">
        <v>0</v>
      </c>
      <c r="O1679" s="24">
        <v>3471.22</v>
      </c>
      <c r="P1679" s="26">
        <f t="shared" si="156"/>
        <v>0.23583804503942613</v>
      </c>
      <c r="Q1679" t="str">
        <f t="shared" si="157"/>
        <v>Medium</v>
      </c>
      <c r="R1679" t="str">
        <f t="shared" si="158"/>
        <v>None</v>
      </c>
      <c r="S1679" s="23">
        <f t="shared" si="159"/>
        <v>2023</v>
      </c>
      <c r="T1679" s="23">
        <f t="shared" si="160"/>
        <v>11</v>
      </c>
      <c r="U1679" t="str">
        <f t="shared" si="161"/>
        <v>Nov-2023</v>
      </c>
    </row>
    <row r="1680" spans="1:21" x14ac:dyDescent="0.3">
      <c r="A1680" t="s">
        <v>3540</v>
      </c>
      <c r="B1680" s="22">
        <v>45549</v>
      </c>
      <c r="C1680" s="22">
        <v>45555</v>
      </c>
      <c r="D1680" s="23" t="s">
        <v>78</v>
      </c>
      <c r="E1680" s="23" t="s">
        <v>70</v>
      </c>
      <c r="F1680" s="23" t="s">
        <v>52</v>
      </c>
      <c r="G1680" s="23" t="s">
        <v>81</v>
      </c>
      <c r="H1680" s="23" t="s">
        <v>186</v>
      </c>
      <c r="I1680" s="23" t="s">
        <v>96</v>
      </c>
      <c r="J1680" s="23" t="s">
        <v>166</v>
      </c>
      <c r="K1680" s="23" t="s">
        <v>167</v>
      </c>
      <c r="L1680" s="24">
        <v>3853.38</v>
      </c>
      <c r="M1680">
        <v>3</v>
      </c>
      <c r="N1680" s="25">
        <v>0.1</v>
      </c>
      <c r="O1680" s="24">
        <v>1333.37</v>
      </c>
      <c r="P1680" s="26">
        <f t="shared" si="156"/>
        <v>0.34602608618926756</v>
      </c>
      <c r="Q1680" t="str">
        <f t="shared" si="157"/>
        <v>High</v>
      </c>
      <c r="R1680" t="str">
        <f t="shared" si="158"/>
        <v>Low</v>
      </c>
      <c r="S1680" s="23">
        <f t="shared" si="159"/>
        <v>2024</v>
      </c>
      <c r="T1680" s="23">
        <f t="shared" si="160"/>
        <v>9</v>
      </c>
      <c r="U1680" t="str">
        <f t="shared" si="161"/>
        <v>Sep-2024</v>
      </c>
    </row>
    <row r="1681" spans="1:21" x14ac:dyDescent="0.3">
      <c r="A1681" t="s">
        <v>3542</v>
      </c>
      <c r="B1681" s="22">
        <v>45420</v>
      </c>
      <c r="C1681" s="22">
        <v>45421</v>
      </c>
      <c r="D1681" s="23" t="s">
        <v>61</v>
      </c>
      <c r="E1681" s="23" t="s">
        <v>597</v>
      </c>
      <c r="F1681" s="23" t="s">
        <v>80</v>
      </c>
      <c r="G1681" s="23" t="s">
        <v>72</v>
      </c>
      <c r="H1681" s="23" t="s">
        <v>117</v>
      </c>
      <c r="I1681" s="23" t="s">
        <v>83</v>
      </c>
      <c r="J1681" s="23" t="s">
        <v>379</v>
      </c>
      <c r="K1681" s="23" t="s">
        <v>716</v>
      </c>
      <c r="L1681" s="24">
        <v>28009.599999999999</v>
      </c>
      <c r="M1681">
        <v>4</v>
      </c>
      <c r="N1681" s="25">
        <v>0.05</v>
      </c>
      <c r="O1681" s="24">
        <v>8659.4699999999993</v>
      </c>
      <c r="P1681" s="26">
        <f t="shared" si="156"/>
        <v>0.30916078772992117</v>
      </c>
      <c r="Q1681" t="str">
        <f t="shared" si="157"/>
        <v>High</v>
      </c>
      <c r="R1681" t="str">
        <f t="shared" si="158"/>
        <v>Low</v>
      </c>
      <c r="S1681" s="23">
        <f t="shared" si="159"/>
        <v>2024</v>
      </c>
      <c r="T1681" s="23">
        <f t="shared" si="160"/>
        <v>5</v>
      </c>
      <c r="U1681" t="str">
        <f t="shared" si="161"/>
        <v>May-2024</v>
      </c>
    </row>
    <row r="1682" spans="1:21" x14ac:dyDescent="0.3">
      <c r="A1682" t="s">
        <v>3545</v>
      </c>
      <c r="B1682" s="22">
        <v>44938</v>
      </c>
      <c r="C1682" s="22">
        <v>44945</v>
      </c>
      <c r="D1682" s="23" t="s">
        <v>78</v>
      </c>
      <c r="E1682" s="23" t="s">
        <v>1292</v>
      </c>
      <c r="F1682" s="23" t="s">
        <v>71</v>
      </c>
      <c r="G1682" s="23" t="s">
        <v>72</v>
      </c>
      <c r="H1682" s="23" t="s">
        <v>117</v>
      </c>
      <c r="I1682" s="23" t="s">
        <v>118</v>
      </c>
      <c r="J1682" s="23" t="s">
        <v>119</v>
      </c>
      <c r="K1682" s="23" t="s">
        <v>197</v>
      </c>
      <c r="L1682" s="24">
        <v>6770.19</v>
      </c>
      <c r="M1682">
        <v>1</v>
      </c>
      <c r="N1682" s="25">
        <v>0.2</v>
      </c>
      <c r="O1682" s="24">
        <v>1603.2</v>
      </c>
      <c r="P1682" s="26">
        <f t="shared" si="156"/>
        <v>0.23680280760215003</v>
      </c>
      <c r="Q1682" t="str">
        <f t="shared" si="157"/>
        <v>Medium</v>
      </c>
      <c r="R1682" t="str">
        <f t="shared" si="158"/>
        <v>Medium</v>
      </c>
      <c r="S1682" s="23">
        <f t="shared" si="159"/>
        <v>2023</v>
      </c>
      <c r="T1682" s="23">
        <f t="shared" si="160"/>
        <v>1</v>
      </c>
      <c r="U1682" t="str">
        <f t="shared" si="161"/>
        <v>Jan-2023</v>
      </c>
    </row>
    <row r="1683" spans="1:21" x14ac:dyDescent="0.3">
      <c r="A1683" t="s">
        <v>3546</v>
      </c>
      <c r="B1683" s="22">
        <v>44825</v>
      </c>
      <c r="C1683" s="22">
        <v>44832</v>
      </c>
      <c r="D1683" s="23" t="s">
        <v>61</v>
      </c>
      <c r="E1683" s="23" t="s">
        <v>1049</v>
      </c>
      <c r="F1683" s="23" t="s">
        <v>52</v>
      </c>
      <c r="G1683" s="23" t="s">
        <v>63</v>
      </c>
      <c r="H1683" s="23" t="s">
        <v>202</v>
      </c>
      <c r="I1683" s="23" t="s">
        <v>118</v>
      </c>
      <c r="J1683" s="23" t="s">
        <v>191</v>
      </c>
      <c r="K1683" s="23" t="s">
        <v>290</v>
      </c>
      <c r="L1683" s="24">
        <v>23678.26</v>
      </c>
      <c r="M1683">
        <v>2</v>
      </c>
      <c r="N1683" s="25">
        <v>0.25</v>
      </c>
      <c r="O1683" s="24">
        <v>6952.01</v>
      </c>
      <c r="P1683" s="26">
        <f t="shared" si="156"/>
        <v>0.29360307725314277</v>
      </c>
      <c r="Q1683" t="str">
        <f t="shared" si="157"/>
        <v>Medium</v>
      </c>
      <c r="R1683" t="str">
        <f t="shared" si="158"/>
        <v>High</v>
      </c>
      <c r="S1683" s="23">
        <f t="shared" si="159"/>
        <v>2022</v>
      </c>
      <c r="T1683" s="23">
        <f t="shared" si="160"/>
        <v>9</v>
      </c>
      <c r="U1683" t="str">
        <f t="shared" si="161"/>
        <v>Sep-2022</v>
      </c>
    </row>
    <row r="1684" spans="1:21" x14ac:dyDescent="0.3">
      <c r="A1684" t="s">
        <v>3547</v>
      </c>
      <c r="B1684" s="22">
        <v>45971</v>
      </c>
      <c r="C1684" s="22">
        <v>45976</v>
      </c>
      <c r="D1684" s="23" t="s">
        <v>78</v>
      </c>
      <c r="E1684" s="23" t="s">
        <v>3232</v>
      </c>
      <c r="F1684" s="23" t="s">
        <v>80</v>
      </c>
      <c r="G1684" s="23" t="s">
        <v>53</v>
      </c>
      <c r="H1684" s="23" t="s">
        <v>110</v>
      </c>
      <c r="I1684" s="23" t="s">
        <v>118</v>
      </c>
      <c r="J1684" s="23" t="s">
        <v>191</v>
      </c>
      <c r="K1684" s="23" t="s">
        <v>829</v>
      </c>
      <c r="L1684" s="24">
        <v>35257.14</v>
      </c>
      <c r="M1684">
        <v>6</v>
      </c>
      <c r="N1684" s="25">
        <v>0.1</v>
      </c>
      <c r="O1684" s="24">
        <v>12398.74</v>
      </c>
      <c r="P1684" s="26">
        <f t="shared" si="156"/>
        <v>0.35166607387893628</v>
      </c>
      <c r="Q1684" t="str">
        <f t="shared" si="157"/>
        <v>High</v>
      </c>
      <c r="R1684" t="str">
        <f t="shared" si="158"/>
        <v>Low</v>
      </c>
      <c r="S1684" s="23">
        <f t="shared" si="159"/>
        <v>2025</v>
      </c>
      <c r="T1684" s="23">
        <f t="shared" si="160"/>
        <v>11</v>
      </c>
      <c r="U1684" t="str">
        <f t="shared" si="161"/>
        <v>Nov-2025</v>
      </c>
    </row>
    <row r="1685" spans="1:21" x14ac:dyDescent="0.3">
      <c r="A1685" t="s">
        <v>3548</v>
      </c>
      <c r="B1685" s="22">
        <v>44712</v>
      </c>
      <c r="C1685" s="22">
        <v>44717</v>
      </c>
      <c r="D1685" s="23" t="s">
        <v>78</v>
      </c>
      <c r="E1685" s="23" t="s">
        <v>1212</v>
      </c>
      <c r="F1685" s="23" t="s">
        <v>71</v>
      </c>
      <c r="G1685" s="23" t="s">
        <v>72</v>
      </c>
      <c r="H1685" s="23" t="s">
        <v>117</v>
      </c>
      <c r="I1685" s="23" t="s">
        <v>55</v>
      </c>
      <c r="J1685" s="23" t="s">
        <v>141</v>
      </c>
      <c r="K1685" s="23" t="s">
        <v>978</v>
      </c>
      <c r="L1685" s="24">
        <v>21072.400000000001</v>
      </c>
      <c r="M1685">
        <v>5</v>
      </c>
      <c r="N1685" s="25">
        <v>0.2</v>
      </c>
      <c r="O1685" s="24">
        <v>5089.3999999999996</v>
      </c>
      <c r="P1685" s="26">
        <f t="shared" si="156"/>
        <v>0.24151971298950281</v>
      </c>
      <c r="Q1685" t="str">
        <f t="shared" si="157"/>
        <v>Medium</v>
      </c>
      <c r="R1685" t="str">
        <f t="shared" si="158"/>
        <v>Medium</v>
      </c>
      <c r="S1685" s="23">
        <f t="shared" si="159"/>
        <v>2022</v>
      </c>
      <c r="T1685" s="23">
        <f t="shared" si="160"/>
        <v>5</v>
      </c>
      <c r="U1685" t="str">
        <f t="shared" si="161"/>
        <v>May-2022</v>
      </c>
    </row>
    <row r="1686" spans="1:21" x14ac:dyDescent="0.3">
      <c r="A1686" t="s">
        <v>3549</v>
      </c>
      <c r="B1686" s="22">
        <v>45311</v>
      </c>
      <c r="C1686" s="22">
        <v>45313</v>
      </c>
      <c r="D1686" s="23" t="s">
        <v>50</v>
      </c>
      <c r="E1686" s="23" t="s">
        <v>1145</v>
      </c>
      <c r="F1686" s="23" t="s">
        <v>80</v>
      </c>
      <c r="G1686" s="23" t="s">
        <v>63</v>
      </c>
      <c r="H1686" s="23" t="s">
        <v>202</v>
      </c>
      <c r="I1686" s="23" t="s">
        <v>55</v>
      </c>
      <c r="J1686" s="23" t="s">
        <v>173</v>
      </c>
      <c r="K1686" s="23" t="s">
        <v>780</v>
      </c>
      <c r="L1686" s="24">
        <v>8899.92</v>
      </c>
      <c r="M1686">
        <v>1</v>
      </c>
      <c r="N1686" s="25">
        <v>0</v>
      </c>
      <c r="O1686" s="24">
        <v>1965.05</v>
      </c>
      <c r="P1686" s="26">
        <f t="shared" si="156"/>
        <v>0.22079411949770333</v>
      </c>
      <c r="Q1686" t="str">
        <f t="shared" si="157"/>
        <v>Medium</v>
      </c>
      <c r="R1686" t="str">
        <f t="shared" si="158"/>
        <v>None</v>
      </c>
      <c r="S1686" s="23">
        <f t="shared" si="159"/>
        <v>2024</v>
      </c>
      <c r="T1686" s="23">
        <f t="shared" si="160"/>
        <v>1</v>
      </c>
      <c r="U1686" t="str">
        <f t="shared" si="161"/>
        <v>Jan-2024</v>
      </c>
    </row>
    <row r="1687" spans="1:21" x14ac:dyDescent="0.3">
      <c r="A1687" t="s">
        <v>3550</v>
      </c>
      <c r="B1687" s="22">
        <v>45215</v>
      </c>
      <c r="C1687" s="22">
        <v>45218</v>
      </c>
      <c r="D1687" s="23" t="s">
        <v>50</v>
      </c>
      <c r="E1687" s="23" t="s">
        <v>2446</v>
      </c>
      <c r="F1687" s="23" t="s">
        <v>52</v>
      </c>
      <c r="G1687" s="23" t="s">
        <v>53</v>
      </c>
      <c r="H1687" s="23" t="s">
        <v>110</v>
      </c>
      <c r="I1687" s="23" t="s">
        <v>83</v>
      </c>
      <c r="J1687" s="23" t="s">
        <v>449</v>
      </c>
      <c r="K1687" s="23" t="s">
        <v>681</v>
      </c>
      <c r="L1687" s="24">
        <v>10278.39</v>
      </c>
      <c r="M1687">
        <v>1</v>
      </c>
      <c r="N1687" s="25">
        <v>0.2</v>
      </c>
      <c r="O1687" s="24">
        <v>2502.54</v>
      </c>
      <c r="P1687" s="26">
        <f t="shared" si="156"/>
        <v>0.24347587511273655</v>
      </c>
      <c r="Q1687" t="str">
        <f t="shared" si="157"/>
        <v>Medium</v>
      </c>
      <c r="R1687" t="str">
        <f t="shared" si="158"/>
        <v>Medium</v>
      </c>
      <c r="S1687" s="23">
        <f t="shared" si="159"/>
        <v>2023</v>
      </c>
      <c r="T1687" s="23">
        <f t="shared" si="160"/>
        <v>10</v>
      </c>
      <c r="U1687" t="str">
        <f t="shared" si="161"/>
        <v>Oct-2023</v>
      </c>
    </row>
    <row r="1688" spans="1:21" x14ac:dyDescent="0.3">
      <c r="A1688" t="s">
        <v>3551</v>
      </c>
      <c r="B1688" s="22">
        <v>44890</v>
      </c>
      <c r="C1688" s="22">
        <v>44897</v>
      </c>
      <c r="D1688" s="23" t="s">
        <v>50</v>
      </c>
      <c r="E1688" s="23" t="s">
        <v>1139</v>
      </c>
      <c r="F1688" s="23" t="s">
        <v>71</v>
      </c>
      <c r="G1688" s="23" t="s">
        <v>179</v>
      </c>
      <c r="H1688" s="23" t="s">
        <v>236</v>
      </c>
      <c r="I1688" s="23" t="s">
        <v>118</v>
      </c>
      <c r="J1688" s="23" t="s">
        <v>191</v>
      </c>
      <c r="K1688" s="23" t="s">
        <v>290</v>
      </c>
      <c r="L1688" s="24">
        <v>64846.720000000001</v>
      </c>
      <c r="M1688">
        <v>8</v>
      </c>
      <c r="N1688" s="25">
        <v>0</v>
      </c>
      <c r="O1688" s="24">
        <v>23481.78</v>
      </c>
      <c r="P1688" s="26">
        <f t="shared" si="156"/>
        <v>0.36211206981632993</v>
      </c>
      <c r="Q1688" t="str">
        <f t="shared" si="157"/>
        <v>High</v>
      </c>
      <c r="R1688" t="str">
        <f t="shared" si="158"/>
        <v>None</v>
      </c>
      <c r="S1688" s="23">
        <f t="shared" si="159"/>
        <v>2022</v>
      </c>
      <c r="T1688" s="23">
        <f t="shared" si="160"/>
        <v>11</v>
      </c>
      <c r="U1688" t="str">
        <f t="shared" si="161"/>
        <v>Nov-2022</v>
      </c>
    </row>
    <row r="1689" spans="1:21" x14ac:dyDescent="0.3">
      <c r="A1689" t="s">
        <v>3553</v>
      </c>
      <c r="B1689" s="22">
        <v>45220</v>
      </c>
      <c r="C1689" s="22">
        <v>45222</v>
      </c>
      <c r="D1689" s="23" t="s">
        <v>78</v>
      </c>
      <c r="E1689" s="23" t="s">
        <v>506</v>
      </c>
      <c r="F1689" s="23" t="s">
        <v>71</v>
      </c>
      <c r="G1689" s="23" t="s">
        <v>63</v>
      </c>
      <c r="H1689" s="23" t="s">
        <v>172</v>
      </c>
      <c r="I1689" s="23" t="s">
        <v>83</v>
      </c>
      <c r="J1689" s="23" t="s">
        <v>156</v>
      </c>
      <c r="K1689" s="23" t="s">
        <v>285</v>
      </c>
      <c r="L1689" s="24">
        <v>15090.88</v>
      </c>
      <c r="M1689">
        <v>7</v>
      </c>
      <c r="N1689" s="25">
        <v>0</v>
      </c>
      <c r="O1689" s="24">
        <v>2518.14</v>
      </c>
      <c r="P1689" s="26">
        <f t="shared" si="156"/>
        <v>0.16686502046269006</v>
      </c>
      <c r="Q1689" t="str">
        <f t="shared" si="157"/>
        <v>Low</v>
      </c>
      <c r="R1689" t="str">
        <f t="shared" si="158"/>
        <v>None</v>
      </c>
      <c r="S1689" s="23">
        <f t="shared" si="159"/>
        <v>2023</v>
      </c>
      <c r="T1689" s="23">
        <f t="shared" si="160"/>
        <v>10</v>
      </c>
      <c r="U1689" t="str">
        <f t="shared" si="161"/>
        <v>Oct-2023</v>
      </c>
    </row>
    <row r="1690" spans="1:21" x14ac:dyDescent="0.3">
      <c r="A1690" t="s">
        <v>3554</v>
      </c>
      <c r="B1690" s="22">
        <v>45800</v>
      </c>
      <c r="C1690" s="22">
        <v>45804</v>
      </c>
      <c r="D1690" s="23" t="s">
        <v>78</v>
      </c>
      <c r="E1690" s="23" t="s">
        <v>2245</v>
      </c>
      <c r="F1690" s="23" t="s">
        <v>80</v>
      </c>
      <c r="G1690" s="23" t="s">
        <v>179</v>
      </c>
      <c r="H1690" s="23" t="s">
        <v>180</v>
      </c>
      <c r="I1690" s="23" t="s">
        <v>96</v>
      </c>
      <c r="J1690" s="23" t="s">
        <v>166</v>
      </c>
      <c r="K1690" s="23" t="s">
        <v>167</v>
      </c>
      <c r="L1690" s="24">
        <v>97681.95</v>
      </c>
      <c r="M1690">
        <v>9</v>
      </c>
      <c r="N1690" s="25">
        <v>0.2</v>
      </c>
      <c r="O1690" s="24">
        <v>20349.32</v>
      </c>
      <c r="P1690" s="26">
        <f t="shared" si="156"/>
        <v>0.20832221305983348</v>
      </c>
      <c r="Q1690" t="str">
        <f t="shared" si="157"/>
        <v>Medium</v>
      </c>
      <c r="R1690" t="str">
        <f t="shared" si="158"/>
        <v>Medium</v>
      </c>
      <c r="S1690" s="23">
        <f t="shared" si="159"/>
        <v>2025</v>
      </c>
      <c r="T1690" s="23">
        <f t="shared" si="160"/>
        <v>5</v>
      </c>
      <c r="U1690" t="str">
        <f t="shared" si="161"/>
        <v>May-2025</v>
      </c>
    </row>
    <row r="1691" spans="1:21" x14ac:dyDescent="0.3">
      <c r="A1691" t="s">
        <v>3555</v>
      </c>
      <c r="B1691" s="22">
        <v>44649</v>
      </c>
      <c r="C1691" s="22">
        <v>44654</v>
      </c>
      <c r="D1691" s="23" t="s">
        <v>61</v>
      </c>
      <c r="E1691" s="23" t="s">
        <v>1782</v>
      </c>
      <c r="F1691" s="23" t="s">
        <v>80</v>
      </c>
      <c r="G1691" s="23" t="s">
        <v>179</v>
      </c>
      <c r="H1691" s="23" t="s">
        <v>180</v>
      </c>
      <c r="I1691" s="23" t="s">
        <v>118</v>
      </c>
      <c r="J1691" s="23" t="s">
        <v>303</v>
      </c>
      <c r="K1691" s="23" t="s">
        <v>304</v>
      </c>
      <c r="L1691" s="24">
        <v>6310.88</v>
      </c>
      <c r="M1691">
        <v>2</v>
      </c>
      <c r="N1691" s="25">
        <v>0.05</v>
      </c>
      <c r="O1691" s="24">
        <v>1182.94</v>
      </c>
      <c r="P1691" s="26">
        <f t="shared" si="156"/>
        <v>0.18744454022259971</v>
      </c>
      <c r="Q1691" t="str">
        <f t="shared" si="157"/>
        <v>Low</v>
      </c>
      <c r="R1691" t="str">
        <f t="shared" si="158"/>
        <v>Low</v>
      </c>
      <c r="S1691" s="23">
        <f t="shared" si="159"/>
        <v>2022</v>
      </c>
      <c r="T1691" s="23">
        <f t="shared" si="160"/>
        <v>3</v>
      </c>
      <c r="U1691" t="str">
        <f t="shared" si="161"/>
        <v>Mar-2022</v>
      </c>
    </row>
    <row r="1692" spans="1:21" x14ac:dyDescent="0.3">
      <c r="A1692" t="s">
        <v>3556</v>
      </c>
      <c r="B1692" s="22">
        <v>45337</v>
      </c>
      <c r="C1692" s="22">
        <v>45338</v>
      </c>
      <c r="D1692" s="23" t="s">
        <v>50</v>
      </c>
      <c r="E1692" s="23" t="s">
        <v>399</v>
      </c>
      <c r="F1692" s="23" t="s">
        <v>71</v>
      </c>
      <c r="G1692" s="23" t="s">
        <v>179</v>
      </c>
      <c r="H1692" s="23" t="s">
        <v>236</v>
      </c>
      <c r="I1692" s="23" t="s">
        <v>55</v>
      </c>
      <c r="J1692" s="23" t="s">
        <v>141</v>
      </c>
      <c r="K1692" s="23" t="s">
        <v>142</v>
      </c>
      <c r="L1692" s="24">
        <v>26364.38</v>
      </c>
      <c r="M1692">
        <v>7</v>
      </c>
      <c r="N1692" s="25">
        <v>0.25</v>
      </c>
      <c r="O1692" s="24">
        <v>7319.55</v>
      </c>
      <c r="P1692" s="26">
        <f t="shared" si="156"/>
        <v>0.27763027235990378</v>
      </c>
      <c r="Q1692" t="str">
        <f t="shared" si="157"/>
        <v>Medium</v>
      </c>
      <c r="R1692" t="str">
        <f t="shared" si="158"/>
        <v>High</v>
      </c>
      <c r="S1692" s="23">
        <f t="shared" si="159"/>
        <v>2024</v>
      </c>
      <c r="T1692" s="23">
        <f t="shared" si="160"/>
        <v>2</v>
      </c>
      <c r="U1692" t="str">
        <f t="shared" si="161"/>
        <v>Feb-2024</v>
      </c>
    </row>
    <row r="1693" spans="1:21" x14ac:dyDescent="0.3">
      <c r="A1693" t="s">
        <v>3557</v>
      </c>
      <c r="B1693" s="22">
        <v>45778</v>
      </c>
      <c r="C1693" s="22">
        <v>45784</v>
      </c>
      <c r="D1693" s="23" t="s">
        <v>102</v>
      </c>
      <c r="E1693" s="23" t="s">
        <v>207</v>
      </c>
      <c r="F1693" s="23" t="s">
        <v>71</v>
      </c>
      <c r="G1693" s="23" t="s">
        <v>53</v>
      </c>
      <c r="H1693" s="23" t="s">
        <v>110</v>
      </c>
      <c r="I1693" s="23" t="s">
        <v>55</v>
      </c>
      <c r="J1693" s="23" t="s">
        <v>141</v>
      </c>
      <c r="K1693" s="23" t="s">
        <v>142</v>
      </c>
      <c r="L1693" s="24">
        <v>135937.60000000001</v>
      </c>
      <c r="M1693">
        <v>10</v>
      </c>
      <c r="N1693" s="25">
        <v>0.25</v>
      </c>
      <c r="O1693" s="24">
        <v>40602.6</v>
      </c>
      <c r="P1693" s="26">
        <f t="shared" si="156"/>
        <v>0.2986855733807276</v>
      </c>
      <c r="Q1693" t="str">
        <f t="shared" si="157"/>
        <v>Medium</v>
      </c>
      <c r="R1693" t="str">
        <f t="shared" si="158"/>
        <v>High</v>
      </c>
      <c r="S1693" s="23">
        <f t="shared" si="159"/>
        <v>2025</v>
      </c>
      <c r="T1693" s="23">
        <f t="shared" si="160"/>
        <v>5</v>
      </c>
      <c r="U1693" t="str">
        <f t="shared" si="161"/>
        <v>May-2025</v>
      </c>
    </row>
    <row r="1694" spans="1:21" x14ac:dyDescent="0.3">
      <c r="A1694" t="s">
        <v>3558</v>
      </c>
      <c r="B1694" s="22">
        <v>45539</v>
      </c>
      <c r="C1694" s="22">
        <v>45542</v>
      </c>
      <c r="D1694" s="23" t="s">
        <v>78</v>
      </c>
      <c r="E1694" s="23" t="s">
        <v>320</v>
      </c>
      <c r="F1694" s="23" t="s">
        <v>71</v>
      </c>
      <c r="G1694" s="23" t="s">
        <v>81</v>
      </c>
      <c r="H1694" s="23" t="s">
        <v>284</v>
      </c>
      <c r="I1694" s="23" t="s">
        <v>83</v>
      </c>
      <c r="J1694" s="23" t="s">
        <v>449</v>
      </c>
      <c r="K1694" s="23" t="s">
        <v>450</v>
      </c>
      <c r="L1694" s="24">
        <v>8962.56</v>
      </c>
      <c r="M1694">
        <v>2</v>
      </c>
      <c r="N1694" s="25">
        <v>0.25</v>
      </c>
      <c r="O1694" s="24">
        <v>2565.37</v>
      </c>
      <c r="P1694" s="26">
        <f t="shared" si="156"/>
        <v>0.28623183554698656</v>
      </c>
      <c r="Q1694" t="str">
        <f t="shared" si="157"/>
        <v>Medium</v>
      </c>
      <c r="R1694" t="str">
        <f t="shared" si="158"/>
        <v>High</v>
      </c>
      <c r="S1694" s="23">
        <f t="shared" si="159"/>
        <v>2024</v>
      </c>
      <c r="T1694" s="23">
        <f t="shared" si="160"/>
        <v>9</v>
      </c>
      <c r="U1694" t="str">
        <f t="shared" si="161"/>
        <v>Sep-2024</v>
      </c>
    </row>
    <row r="1695" spans="1:21" x14ac:dyDescent="0.3">
      <c r="A1695" t="s">
        <v>3559</v>
      </c>
      <c r="B1695" s="22">
        <v>45826</v>
      </c>
      <c r="C1695" s="22">
        <v>45831</v>
      </c>
      <c r="D1695" s="23" t="s">
        <v>78</v>
      </c>
      <c r="E1695" s="23" t="s">
        <v>1183</v>
      </c>
      <c r="F1695" s="23" t="s">
        <v>71</v>
      </c>
      <c r="G1695" s="23" t="s">
        <v>63</v>
      </c>
      <c r="H1695" s="23" t="s">
        <v>202</v>
      </c>
      <c r="I1695" s="23" t="s">
        <v>96</v>
      </c>
      <c r="J1695" s="23" t="s">
        <v>166</v>
      </c>
      <c r="K1695" s="23" t="s">
        <v>167</v>
      </c>
      <c r="L1695" s="24">
        <v>20027.490000000002</v>
      </c>
      <c r="M1695">
        <v>7</v>
      </c>
      <c r="N1695" s="25">
        <v>0.1</v>
      </c>
      <c r="O1695" s="24">
        <v>4041.49</v>
      </c>
      <c r="P1695" s="26">
        <f t="shared" si="156"/>
        <v>0.20179712984502798</v>
      </c>
      <c r="Q1695" t="str">
        <f t="shared" si="157"/>
        <v>Medium</v>
      </c>
      <c r="R1695" t="str">
        <f t="shared" si="158"/>
        <v>Low</v>
      </c>
      <c r="S1695" s="23">
        <f t="shared" si="159"/>
        <v>2025</v>
      </c>
      <c r="T1695" s="23">
        <f t="shared" si="160"/>
        <v>6</v>
      </c>
      <c r="U1695" t="str">
        <f t="shared" si="161"/>
        <v>Jun-2025</v>
      </c>
    </row>
    <row r="1696" spans="1:21" x14ac:dyDescent="0.3">
      <c r="A1696" t="s">
        <v>3560</v>
      </c>
      <c r="B1696" s="22">
        <v>45742</v>
      </c>
      <c r="C1696" s="22">
        <v>45746</v>
      </c>
      <c r="D1696" s="23" t="s">
        <v>50</v>
      </c>
      <c r="E1696" s="23" t="s">
        <v>577</v>
      </c>
      <c r="F1696" s="23" t="s">
        <v>52</v>
      </c>
      <c r="G1696" s="23" t="s">
        <v>53</v>
      </c>
      <c r="H1696" s="23" t="s">
        <v>246</v>
      </c>
      <c r="I1696" s="23" t="s">
        <v>55</v>
      </c>
      <c r="J1696" s="23" t="s">
        <v>141</v>
      </c>
      <c r="K1696" s="23" t="s">
        <v>142</v>
      </c>
      <c r="L1696" s="24">
        <v>17204.28</v>
      </c>
      <c r="M1696">
        <v>3</v>
      </c>
      <c r="N1696" s="25">
        <v>0.2</v>
      </c>
      <c r="O1696" s="24">
        <v>2383.77</v>
      </c>
      <c r="P1696" s="26">
        <f t="shared" si="156"/>
        <v>0.1385568009820812</v>
      </c>
      <c r="Q1696" t="str">
        <f t="shared" si="157"/>
        <v>Low</v>
      </c>
      <c r="R1696" t="str">
        <f t="shared" si="158"/>
        <v>Medium</v>
      </c>
      <c r="S1696" s="23">
        <f t="shared" si="159"/>
        <v>2025</v>
      </c>
      <c r="T1696" s="23">
        <f t="shared" si="160"/>
        <v>3</v>
      </c>
      <c r="U1696" t="str">
        <f t="shared" si="161"/>
        <v>Mar-2025</v>
      </c>
    </row>
    <row r="1697" spans="1:21" x14ac:dyDescent="0.3">
      <c r="A1697" t="s">
        <v>3561</v>
      </c>
      <c r="B1697" s="22">
        <v>44574</v>
      </c>
      <c r="C1697" s="22">
        <v>44576</v>
      </c>
      <c r="D1697" s="23" t="s">
        <v>102</v>
      </c>
      <c r="E1697" s="23" t="s">
        <v>1125</v>
      </c>
      <c r="F1697" s="23" t="s">
        <v>52</v>
      </c>
      <c r="G1697" s="23" t="s">
        <v>72</v>
      </c>
      <c r="H1697" s="23" t="s">
        <v>117</v>
      </c>
      <c r="I1697" s="23" t="s">
        <v>96</v>
      </c>
      <c r="J1697" s="23" t="s">
        <v>135</v>
      </c>
      <c r="K1697" s="23" t="s">
        <v>395</v>
      </c>
      <c r="L1697" s="24">
        <v>42405.86</v>
      </c>
      <c r="M1697">
        <v>7</v>
      </c>
      <c r="N1697" s="25">
        <v>0.15</v>
      </c>
      <c r="O1697" s="24">
        <v>6945.55</v>
      </c>
      <c r="P1697" s="26">
        <f t="shared" si="156"/>
        <v>0.16378750484013294</v>
      </c>
      <c r="Q1697" t="str">
        <f t="shared" si="157"/>
        <v>Low</v>
      </c>
      <c r="R1697" t="str">
        <f t="shared" si="158"/>
        <v>Medium</v>
      </c>
      <c r="S1697" s="23">
        <f t="shared" si="159"/>
        <v>2022</v>
      </c>
      <c r="T1697" s="23">
        <f t="shared" si="160"/>
        <v>1</v>
      </c>
      <c r="U1697" t="str">
        <f t="shared" si="161"/>
        <v>Jan-2022</v>
      </c>
    </row>
    <row r="1698" spans="1:21" x14ac:dyDescent="0.3">
      <c r="A1698" t="s">
        <v>3562</v>
      </c>
      <c r="B1698" s="22">
        <v>45321</v>
      </c>
      <c r="C1698" s="22">
        <v>45322</v>
      </c>
      <c r="D1698" s="23" t="s">
        <v>61</v>
      </c>
      <c r="E1698" s="23" t="s">
        <v>1275</v>
      </c>
      <c r="F1698" s="23" t="s">
        <v>80</v>
      </c>
      <c r="G1698" s="23" t="s">
        <v>63</v>
      </c>
      <c r="H1698" s="23" t="s">
        <v>64</v>
      </c>
      <c r="I1698" s="23" t="s">
        <v>55</v>
      </c>
      <c r="J1698" s="23" t="s">
        <v>173</v>
      </c>
      <c r="K1698" s="23" t="s">
        <v>203</v>
      </c>
      <c r="L1698" s="24">
        <v>35529.199999999997</v>
      </c>
      <c r="M1698">
        <v>4</v>
      </c>
      <c r="N1698" s="25">
        <v>0.2</v>
      </c>
      <c r="O1698" s="24">
        <v>10528.97</v>
      </c>
      <c r="P1698" s="26">
        <f t="shared" si="156"/>
        <v>0.2963469484255204</v>
      </c>
      <c r="Q1698" t="str">
        <f t="shared" si="157"/>
        <v>Medium</v>
      </c>
      <c r="R1698" t="str">
        <f t="shared" si="158"/>
        <v>Medium</v>
      </c>
      <c r="S1698" s="23">
        <f t="shared" si="159"/>
        <v>2024</v>
      </c>
      <c r="T1698" s="23">
        <f t="shared" si="160"/>
        <v>1</v>
      </c>
      <c r="U1698" t="str">
        <f t="shared" si="161"/>
        <v>Jan-2024</v>
      </c>
    </row>
    <row r="1699" spans="1:21" x14ac:dyDescent="0.3">
      <c r="A1699" t="s">
        <v>3563</v>
      </c>
      <c r="B1699" s="22">
        <v>44899</v>
      </c>
      <c r="C1699" s="22">
        <v>44900</v>
      </c>
      <c r="D1699" s="23" t="s">
        <v>61</v>
      </c>
      <c r="E1699" s="23" t="s">
        <v>1091</v>
      </c>
      <c r="F1699" s="23" t="s">
        <v>71</v>
      </c>
      <c r="G1699" s="23" t="s">
        <v>53</v>
      </c>
      <c r="H1699" s="23" t="s">
        <v>54</v>
      </c>
      <c r="I1699" s="23" t="s">
        <v>118</v>
      </c>
      <c r="J1699" s="23" t="s">
        <v>230</v>
      </c>
      <c r="K1699" s="23" t="s">
        <v>356</v>
      </c>
      <c r="L1699" s="24">
        <v>46229.64</v>
      </c>
      <c r="M1699">
        <v>4</v>
      </c>
      <c r="N1699" s="25">
        <v>0.15</v>
      </c>
      <c r="O1699" s="24">
        <v>8281.7000000000007</v>
      </c>
      <c r="P1699" s="26">
        <f t="shared" si="156"/>
        <v>0.17914264528125248</v>
      </c>
      <c r="Q1699" t="str">
        <f t="shared" si="157"/>
        <v>Low</v>
      </c>
      <c r="R1699" t="str">
        <f t="shared" si="158"/>
        <v>Medium</v>
      </c>
      <c r="S1699" s="23">
        <f t="shared" si="159"/>
        <v>2022</v>
      </c>
      <c r="T1699" s="23">
        <f t="shared" si="160"/>
        <v>12</v>
      </c>
      <c r="U1699" t="str">
        <f t="shared" si="161"/>
        <v>Dec-2022</v>
      </c>
    </row>
    <row r="1700" spans="1:21" x14ac:dyDescent="0.3">
      <c r="A1700" t="s">
        <v>3565</v>
      </c>
      <c r="B1700" s="22">
        <v>45726</v>
      </c>
      <c r="C1700" s="22">
        <v>45730</v>
      </c>
      <c r="D1700" s="23" t="s">
        <v>78</v>
      </c>
      <c r="E1700" s="23" t="s">
        <v>517</v>
      </c>
      <c r="F1700" s="23" t="s">
        <v>80</v>
      </c>
      <c r="G1700" s="23" t="s">
        <v>53</v>
      </c>
      <c r="H1700" s="23" t="s">
        <v>246</v>
      </c>
      <c r="I1700" s="23" t="s">
        <v>55</v>
      </c>
      <c r="J1700" s="23" t="s">
        <v>173</v>
      </c>
      <c r="K1700" s="23" t="s">
        <v>735</v>
      </c>
      <c r="L1700" s="24">
        <v>2169.11</v>
      </c>
      <c r="M1700">
        <v>1</v>
      </c>
      <c r="N1700" s="25">
        <v>0.15</v>
      </c>
      <c r="O1700" s="24">
        <v>576.72</v>
      </c>
      <c r="P1700" s="26">
        <f t="shared" si="156"/>
        <v>0.26587863225009334</v>
      </c>
      <c r="Q1700" t="str">
        <f t="shared" si="157"/>
        <v>Medium</v>
      </c>
      <c r="R1700" t="str">
        <f t="shared" si="158"/>
        <v>Medium</v>
      </c>
      <c r="S1700" s="23">
        <f t="shared" si="159"/>
        <v>2025</v>
      </c>
      <c r="T1700" s="23">
        <f t="shared" si="160"/>
        <v>3</v>
      </c>
      <c r="U1700" t="str">
        <f t="shared" si="161"/>
        <v>Mar-2025</v>
      </c>
    </row>
    <row r="1701" spans="1:21" x14ac:dyDescent="0.3">
      <c r="A1701" t="s">
        <v>3566</v>
      </c>
      <c r="B1701" s="22">
        <v>45571</v>
      </c>
      <c r="C1701" s="22">
        <v>45574</v>
      </c>
      <c r="D1701" s="23" t="s">
        <v>78</v>
      </c>
      <c r="E1701" s="23" t="s">
        <v>2713</v>
      </c>
      <c r="F1701" s="23" t="s">
        <v>80</v>
      </c>
      <c r="G1701" s="23" t="s">
        <v>179</v>
      </c>
      <c r="H1701" s="23" t="s">
        <v>180</v>
      </c>
      <c r="I1701" s="23" t="s">
        <v>55</v>
      </c>
      <c r="J1701" s="23" t="s">
        <v>141</v>
      </c>
      <c r="K1701" s="23" t="s">
        <v>978</v>
      </c>
      <c r="L1701" s="24">
        <v>130024.26</v>
      </c>
      <c r="M1701">
        <v>9</v>
      </c>
      <c r="N1701" s="25">
        <v>0.1</v>
      </c>
      <c r="O1701" s="24">
        <v>26520.49</v>
      </c>
      <c r="P1701" s="26">
        <f t="shared" si="156"/>
        <v>0.20396570609207854</v>
      </c>
      <c r="Q1701" t="str">
        <f t="shared" si="157"/>
        <v>Medium</v>
      </c>
      <c r="R1701" t="str">
        <f t="shared" si="158"/>
        <v>Low</v>
      </c>
      <c r="S1701" s="23">
        <f t="shared" si="159"/>
        <v>2024</v>
      </c>
      <c r="T1701" s="23">
        <f t="shared" si="160"/>
        <v>10</v>
      </c>
      <c r="U1701" t="str">
        <f t="shared" si="161"/>
        <v>Oct-2024</v>
      </c>
    </row>
    <row r="1702" spans="1:21" x14ac:dyDescent="0.3">
      <c r="A1702" t="s">
        <v>3567</v>
      </c>
      <c r="B1702" s="22">
        <v>45236</v>
      </c>
      <c r="C1702" s="22">
        <v>45238</v>
      </c>
      <c r="D1702" s="23" t="s">
        <v>50</v>
      </c>
      <c r="E1702" s="23" t="s">
        <v>116</v>
      </c>
      <c r="F1702" s="23" t="s">
        <v>52</v>
      </c>
      <c r="G1702" s="23" t="s">
        <v>179</v>
      </c>
      <c r="H1702" s="23" t="s">
        <v>180</v>
      </c>
      <c r="I1702" s="23" t="s">
        <v>96</v>
      </c>
      <c r="J1702" s="23" t="s">
        <v>97</v>
      </c>
      <c r="K1702" s="23" t="s">
        <v>416</v>
      </c>
      <c r="L1702" s="24">
        <v>48210.06</v>
      </c>
      <c r="M1702">
        <v>6</v>
      </c>
      <c r="N1702" s="25">
        <v>0.1</v>
      </c>
      <c r="O1702" s="24">
        <v>7741.53</v>
      </c>
      <c r="P1702" s="26">
        <f t="shared" si="156"/>
        <v>0.16057914053622832</v>
      </c>
      <c r="Q1702" t="str">
        <f t="shared" si="157"/>
        <v>Low</v>
      </c>
      <c r="R1702" t="str">
        <f t="shared" si="158"/>
        <v>Low</v>
      </c>
      <c r="S1702" s="23">
        <f t="shared" si="159"/>
        <v>2023</v>
      </c>
      <c r="T1702" s="23">
        <f t="shared" si="160"/>
        <v>11</v>
      </c>
      <c r="U1702" t="str">
        <f t="shared" si="161"/>
        <v>Nov-2023</v>
      </c>
    </row>
    <row r="1703" spans="1:21" x14ac:dyDescent="0.3">
      <c r="A1703" t="s">
        <v>3568</v>
      </c>
      <c r="B1703" s="22">
        <v>45141</v>
      </c>
      <c r="C1703" s="22">
        <v>45148</v>
      </c>
      <c r="D1703" s="23" t="s">
        <v>78</v>
      </c>
      <c r="E1703" s="23" t="s">
        <v>1095</v>
      </c>
      <c r="F1703" s="23" t="s">
        <v>52</v>
      </c>
      <c r="G1703" s="23" t="s">
        <v>53</v>
      </c>
      <c r="H1703" s="23" t="s">
        <v>90</v>
      </c>
      <c r="I1703" s="23" t="s">
        <v>83</v>
      </c>
      <c r="J1703" s="23" t="s">
        <v>449</v>
      </c>
      <c r="K1703" s="23" t="s">
        <v>450</v>
      </c>
      <c r="L1703" s="24">
        <v>75266.2</v>
      </c>
      <c r="M1703">
        <v>10</v>
      </c>
      <c r="N1703" s="25">
        <v>0.1</v>
      </c>
      <c r="O1703" s="24">
        <v>15251.37</v>
      </c>
      <c r="P1703" s="26">
        <f t="shared" si="156"/>
        <v>0.20263239010339304</v>
      </c>
      <c r="Q1703" t="str">
        <f t="shared" si="157"/>
        <v>Medium</v>
      </c>
      <c r="R1703" t="str">
        <f t="shared" si="158"/>
        <v>Low</v>
      </c>
      <c r="S1703" s="23">
        <f t="shared" si="159"/>
        <v>2023</v>
      </c>
      <c r="T1703" s="23">
        <f t="shared" si="160"/>
        <v>8</v>
      </c>
      <c r="U1703" t="str">
        <f t="shared" si="161"/>
        <v>Aug-2023</v>
      </c>
    </row>
    <row r="1704" spans="1:21" x14ac:dyDescent="0.3">
      <c r="A1704" t="s">
        <v>3570</v>
      </c>
      <c r="B1704" s="22">
        <v>45340</v>
      </c>
      <c r="C1704" s="22">
        <v>45341</v>
      </c>
      <c r="D1704" s="23" t="s">
        <v>61</v>
      </c>
      <c r="E1704" s="23" t="s">
        <v>499</v>
      </c>
      <c r="F1704" s="23" t="s">
        <v>71</v>
      </c>
      <c r="G1704" s="23" t="s">
        <v>53</v>
      </c>
      <c r="H1704" s="23" t="s">
        <v>90</v>
      </c>
      <c r="I1704" s="23" t="s">
        <v>96</v>
      </c>
      <c r="J1704" s="23" t="s">
        <v>111</v>
      </c>
      <c r="K1704" s="23" t="s">
        <v>112</v>
      </c>
      <c r="L1704" s="24">
        <v>4585.72</v>
      </c>
      <c r="M1704">
        <v>1</v>
      </c>
      <c r="N1704" s="25">
        <v>0.25</v>
      </c>
      <c r="O1704" s="24">
        <v>1243.08</v>
      </c>
      <c r="P1704" s="26">
        <f t="shared" si="156"/>
        <v>0.27107629772423958</v>
      </c>
      <c r="Q1704" t="str">
        <f t="shared" si="157"/>
        <v>Medium</v>
      </c>
      <c r="R1704" t="str">
        <f t="shared" si="158"/>
        <v>High</v>
      </c>
      <c r="S1704" s="23">
        <f t="shared" si="159"/>
        <v>2024</v>
      </c>
      <c r="T1704" s="23">
        <f t="shared" si="160"/>
        <v>2</v>
      </c>
      <c r="U1704" t="str">
        <f t="shared" si="161"/>
        <v>Feb-2024</v>
      </c>
    </row>
    <row r="1705" spans="1:21" x14ac:dyDescent="0.3">
      <c r="A1705" t="s">
        <v>3571</v>
      </c>
      <c r="B1705" s="22">
        <v>45425</v>
      </c>
      <c r="C1705" s="22">
        <v>45429</v>
      </c>
      <c r="D1705" s="23" t="s">
        <v>50</v>
      </c>
      <c r="E1705" s="23" t="s">
        <v>858</v>
      </c>
      <c r="F1705" s="23" t="s">
        <v>71</v>
      </c>
      <c r="G1705" s="23" t="s">
        <v>81</v>
      </c>
      <c r="H1705" s="23" t="s">
        <v>95</v>
      </c>
      <c r="I1705" s="23" t="s">
        <v>118</v>
      </c>
      <c r="J1705" s="23" t="s">
        <v>191</v>
      </c>
      <c r="K1705" s="23" t="s">
        <v>192</v>
      </c>
      <c r="L1705" s="24">
        <v>85994.46</v>
      </c>
      <c r="M1705">
        <v>6</v>
      </c>
      <c r="N1705" s="25">
        <v>0.25</v>
      </c>
      <c r="O1705" s="24">
        <v>25727.91</v>
      </c>
      <c r="P1705" s="26">
        <f t="shared" si="156"/>
        <v>0.29918101700970035</v>
      </c>
      <c r="Q1705" t="str">
        <f t="shared" si="157"/>
        <v>Medium</v>
      </c>
      <c r="R1705" t="str">
        <f t="shared" si="158"/>
        <v>High</v>
      </c>
      <c r="S1705" s="23">
        <f t="shared" si="159"/>
        <v>2024</v>
      </c>
      <c r="T1705" s="23">
        <f t="shared" si="160"/>
        <v>5</v>
      </c>
      <c r="U1705" t="str">
        <f t="shared" si="161"/>
        <v>May-2024</v>
      </c>
    </row>
    <row r="1706" spans="1:21" x14ac:dyDescent="0.3">
      <c r="A1706" t="s">
        <v>3572</v>
      </c>
      <c r="B1706" s="22">
        <v>45465</v>
      </c>
      <c r="C1706" s="22">
        <v>45467</v>
      </c>
      <c r="D1706" s="23" t="s">
        <v>50</v>
      </c>
      <c r="E1706" s="23" t="s">
        <v>1527</v>
      </c>
      <c r="F1706" s="23" t="s">
        <v>52</v>
      </c>
      <c r="G1706" s="23" t="s">
        <v>72</v>
      </c>
      <c r="H1706" s="23" t="s">
        <v>346</v>
      </c>
      <c r="I1706" s="23" t="s">
        <v>55</v>
      </c>
      <c r="J1706" s="23" t="s">
        <v>141</v>
      </c>
      <c r="K1706" s="23" t="s">
        <v>241</v>
      </c>
      <c r="L1706" s="24">
        <v>69334.48</v>
      </c>
      <c r="M1706">
        <v>8</v>
      </c>
      <c r="N1706" s="25">
        <v>0.1</v>
      </c>
      <c r="O1706" s="24">
        <v>22948.78</v>
      </c>
      <c r="P1706" s="26">
        <f t="shared" si="156"/>
        <v>0.3309865452225213</v>
      </c>
      <c r="Q1706" t="str">
        <f t="shared" si="157"/>
        <v>High</v>
      </c>
      <c r="R1706" t="str">
        <f t="shared" si="158"/>
        <v>Low</v>
      </c>
      <c r="S1706" s="23">
        <f t="shared" si="159"/>
        <v>2024</v>
      </c>
      <c r="T1706" s="23">
        <f t="shared" si="160"/>
        <v>6</v>
      </c>
      <c r="U1706" t="str">
        <f t="shared" si="161"/>
        <v>Jun-2024</v>
      </c>
    </row>
    <row r="1707" spans="1:21" x14ac:dyDescent="0.3">
      <c r="A1707" t="s">
        <v>3573</v>
      </c>
      <c r="B1707" s="22">
        <v>45085</v>
      </c>
      <c r="C1707" s="22">
        <v>45088</v>
      </c>
      <c r="D1707" s="23" t="s">
        <v>50</v>
      </c>
      <c r="E1707" s="23" t="s">
        <v>2670</v>
      </c>
      <c r="F1707" s="23" t="s">
        <v>80</v>
      </c>
      <c r="G1707" s="23" t="s">
        <v>72</v>
      </c>
      <c r="H1707" s="23" t="s">
        <v>73</v>
      </c>
      <c r="I1707" s="23" t="s">
        <v>96</v>
      </c>
      <c r="J1707" s="23" t="s">
        <v>97</v>
      </c>
      <c r="K1707" s="23" t="s">
        <v>98</v>
      </c>
      <c r="L1707" s="24">
        <v>101749.97</v>
      </c>
      <c r="M1707">
        <v>7</v>
      </c>
      <c r="N1707" s="25">
        <v>0.25</v>
      </c>
      <c r="O1707" s="24">
        <v>16305.35</v>
      </c>
      <c r="P1707" s="26">
        <f t="shared" si="156"/>
        <v>0.16024918729705767</v>
      </c>
      <c r="Q1707" t="str">
        <f t="shared" si="157"/>
        <v>Low</v>
      </c>
      <c r="R1707" t="str">
        <f t="shared" si="158"/>
        <v>High</v>
      </c>
      <c r="S1707" s="23">
        <f t="shared" si="159"/>
        <v>2023</v>
      </c>
      <c r="T1707" s="23">
        <f t="shared" si="160"/>
        <v>6</v>
      </c>
      <c r="U1707" t="str">
        <f t="shared" si="161"/>
        <v>Jun-2023</v>
      </c>
    </row>
    <row r="1708" spans="1:21" x14ac:dyDescent="0.3">
      <c r="A1708" t="s">
        <v>3574</v>
      </c>
      <c r="B1708" s="22">
        <v>44999</v>
      </c>
      <c r="C1708" s="22">
        <v>45000</v>
      </c>
      <c r="D1708" s="23" t="s">
        <v>78</v>
      </c>
      <c r="E1708" s="23" t="s">
        <v>527</v>
      </c>
      <c r="F1708" s="23" t="s">
        <v>52</v>
      </c>
      <c r="G1708" s="23" t="s">
        <v>72</v>
      </c>
      <c r="H1708" s="23" t="s">
        <v>346</v>
      </c>
      <c r="I1708" s="23" t="s">
        <v>55</v>
      </c>
      <c r="J1708" s="23" t="s">
        <v>173</v>
      </c>
      <c r="K1708" s="23" t="s">
        <v>735</v>
      </c>
      <c r="L1708" s="24">
        <v>101314.29</v>
      </c>
      <c r="M1708">
        <v>7</v>
      </c>
      <c r="N1708" s="25">
        <v>0.1</v>
      </c>
      <c r="O1708" s="24">
        <v>17151.21</v>
      </c>
      <c r="P1708" s="26">
        <f t="shared" si="156"/>
        <v>0.16928717558006873</v>
      </c>
      <c r="Q1708" t="str">
        <f t="shared" si="157"/>
        <v>Low</v>
      </c>
      <c r="R1708" t="str">
        <f t="shared" si="158"/>
        <v>Low</v>
      </c>
      <c r="S1708" s="23">
        <f t="shared" si="159"/>
        <v>2023</v>
      </c>
      <c r="T1708" s="23">
        <f t="shared" si="160"/>
        <v>3</v>
      </c>
      <c r="U1708" t="str">
        <f t="shared" si="161"/>
        <v>Mar-2023</v>
      </c>
    </row>
    <row r="1709" spans="1:21" x14ac:dyDescent="0.3">
      <c r="A1709" t="s">
        <v>3575</v>
      </c>
      <c r="B1709" s="22">
        <v>45390</v>
      </c>
      <c r="C1709" s="22">
        <v>45395</v>
      </c>
      <c r="D1709" s="23" t="s">
        <v>61</v>
      </c>
      <c r="E1709" s="23" t="s">
        <v>2647</v>
      </c>
      <c r="F1709" s="23" t="s">
        <v>71</v>
      </c>
      <c r="G1709" s="23" t="s">
        <v>81</v>
      </c>
      <c r="H1709" s="23" t="s">
        <v>284</v>
      </c>
      <c r="I1709" s="23" t="s">
        <v>83</v>
      </c>
      <c r="J1709" s="23" t="s">
        <v>84</v>
      </c>
      <c r="K1709" s="23" t="s">
        <v>105</v>
      </c>
      <c r="L1709" s="24">
        <v>47412.9</v>
      </c>
      <c r="M1709">
        <v>5</v>
      </c>
      <c r="N1709" s="25">
        <v>0.2</v>
      </c>
      <c r="O1709" s="24">
        <v>10810.08</v>
      </c>
      <c r="P1709" s="26">
        <f t="shared" si="156"/>
        <v>0.22799870921204987</v>
      </c>
      <c r="Q1709" t="str">
        <f t="shared" si="157"/>
        <v>Medium</v>
      </c>
      <c r="R1709" t="str">
        <f t="shared" si="158"/>
        <v>Medium</v>
      </c>
      <c r="S1709" s="23">
        <f t="shared" si="159"/>
        <v>2024</v>
      </c>
      <c r="T1709" s="23">
        <f t="shared" si="160"/>
        <v>4</v>
      </c>
      <c r="U1709" t="str">
        <f t="shared" si="161"/>
        <v>Apr-2024</v>
      </c>
    </row>
    <row r="1710" spans="1:21" x14ac:dyDescent="0.3">
      <c r="A1710" t="s">
        <v>3576</v>
      </c>
      <c r="B1710" s="22">
        <v>45682</v>
      </c>
      <c r="C1710" s="22">
        <v>45683</v>
      </c>
      <c r="D1710" s="23" t="s">
        <v>78</v>
      </c>
      <c r="E1710" s="23" t="s">
        <v>370</v>
      </c>
      <c r="F1710" s="23" t="s">
        <v>52</v>
      </c>
      <c r="G1710" s="23" t="s">
        <v>53</v>
      </c>
      <c r="H1710" s="23" t="s">
        <v>246</v>
      </c>
      <c r="I1710" s="23" t="s">
        <v>96</v>
      </c>
      <c r="J1710" s="23" t="s">
        <v>111</v>
      </c>
      <c r="K1710" s="23" t="s">
        <v>225</v>
      </c>
      <c r="L1710" s="24">
        <v>19082.7</v>
      </c>
      <c r="M1710">
        <v>5</v>
      </c>
      <c r="N1710" s="25">
        <v>0</v>
      </c>
      <c r="O1710" s="24">
        <v>3789.3</v>
      </c>
      <c r="P1710" s="26">
        <f t="shared" si="156"/>
        <v>0.19857252904463205</v>
      </c>
      <c r="Q1710" t="str">
        <f t="shared" si="157"/>
        <v>Low</v>
      </c>
      <c r="R1710" t="str">
        <f t="shared" si="158"/>
        <v>None</v>
      </c>
      <c r="S1710" s="23">
        <f t="shared" si="159"/>
        <v>2025</v>
      </c>
      <c r="T1710" s="23">
        <f t="shared" si="160"/>
        <v>1</v>
      </c>
      <c r="U1710" t="str">
        <f t="shared" si="161"/>
        <v>Jan-2025</v>
      </c>
    </row>
    <row r="1711" spans="1:21" x14ac:dyDescent="0.3">
      <c r="A1711" t="s">
        <v>3578</v>
      </c>
      <c r="B1711" s="22">
        <v>44767</v>
      </c>
      <c r="C1711" s="22">
        <v>44772</v>
      </c>
      <c r="D1711" s="23" t="s">
        <v>61</v>
      </c>
      <c r="E1711" s="23" t="s">
        <v>2875</v>
      </c>
      <c r="F1711" s="23" t="s">
        <v>80</v>
      </c>
      <c r="G1711" s="23" t="s">
        <v>72</v>
      </c>
      <c r="H1711" s="23" t="s">
        <v>346</v>
      </c>
      <c r="I1711" s="23" t="s">
        <v>96</v>
      </c>
      <c r="J1711" s="23" t="s">
        <v>135</v>
      </c>
      <c r="K1711" s="23" t="s">
        <v>395</v>
      </c>
      <c r="L1711" s="24">
        <v>51138.28</v>
      </c>
      <c r="M1711">
        <v>4</v>
      </c>
      <c r="N1711" s="25">
        <v>0.05</v>
      </c>
      <c r="O1711" s="24">
        <v>11049.79</v>
      </c>
      <c r="P1711" s="26">
        <f t="shared" si="156"/>
        <v>0.21607668462842319</v>
      </c>
      <c r="Q1711" t="str">
        <f t="shared" si="157"/>
        <v>Medium</v>
      </c>
      <c r="R1711" t="str">
        <f t="shared" si="158"/>
        <v>Low</v>
      </c>
      <c r="S1711" s="23">
        <f t="shared" si="159"/>
        <v>2022</v>
      </c>
      <c r="T1711" s="23">
        <f t="shared" si="160"/>
        <v>7</v>
      </c>
      <c r="U1711" t="str">
        <f t="shared" si="161"/>
        <v>Jul-2022</v>
      </c>
    </row>
    <row r="1712" spans="1:21" x14ac:dyDescent="0.3">
      <c r="A1712" t="s">
        <v>3579</v>
      </c>
      <c r="B1712" s="22">
        <v>45798</v>
      </c>
      <c r="C1712" s="22">
        <v>45804</v>
      </c>
      <c r="D1712" s="23" t="s">
        <v>102</v>
      </c>
      <c r="E1712" s="23" t="s">
        <v>1617</v>
      </c>
      <c r="F1712" s="23" t="s">
        <v>52</v>
      </c>
      <c r="G1712" s="23" t="s">
        <v>179</v>
      </c>
      <c r="H1712" s="23" t="s">
        <v>236</v>
      </c>
      <c r="I1712" s="23" t="s">
        <v>118</v>
      </c>
      <c r="J1712" s="23" t="s">
        <v>230</v>
      </c>
      <c r="K1712" s="23" t="s">
        <v>356</v>
      </c>
      <c r="L1712" s="24">
        <v>39164.82</v>
      </c>
      <c r="M1712">
        <v>3</v>
      </c>
      <c r="N1712" s="25">
        <v>0.05</v>
      </c>
      <c r="O1712" s="24">
        <v>11886.01</v>
      </c>
      <c r="P1712" s="26">
        <f t="shared" si="156"/>
        <v>0.30348690482938517</v>
      </c>
      <c r="Q1712" t="str">
        <f t="shared" si="157"/>
        <v>High</v>
      </c>
      <c r="R1712" t="str">
        <f t="shared" si="158"/>
        <v>Low</v>
      </c>
      <c r="S1712" s="23">
        <f t="shared" si="159"/>
        <v>2025</v>
      </c>
      <c r="T1712" s="23">
        <f t="shared" si="160"/>
        <v>5</v>
      </c>
      <c r="U1712" t="str">
        <f t="shared" si="161"/>
        <v>May-2025</v>
      </c>
    </row>
    <row r="1713" spans="1:21" x14ac:dyDescent="0.3">
      <c r="A1713" t="s">
        <v>3581</v>
      </c>
      <c r="B1713" s="22">
        <v>44897</v>
      </c>
      <c r="C1713" s="22">
        <v>44904</v>
      </c>
      <c r="D1713" s="23" t="s">
        <v>102</v>
      </c>
      <c r="E1713" s="23" t="s">
        <v>726</v>
      </c>
      <c r="F1713" s="23" t="s">
        <v>80</v>
      </c>
      <c r="G1713" s="23" t="s">
        <v>179</v>
      </c>
      <c r="H1713" s="23" t="s">
        <v>180</v>
      </c>
      <c r="I1713" s="23" t="s">
        <v>118</v>
      </c>
      <c r="J1713" s="23" t="s">
        <v>303</v>
      </c>
      <c r="K1713" s="23" t="s">
        <v>491</v>
      </c>
      <c r="L1713" s="24">
        <v>110344</v>
      </c>
      <c r="M1713">
        <v>8</v>
      </c>
      <c r="N1713" s="25">
        <v>0.2</v>
      </c>
      <c r="O1713" s="24">
        <v>14718.74</v>
      </c>
      <c r="P1713" s="26">
        <f t="shared" si="156"/>
        <v>0.13338958167186254</v>
      </c>
      <c r="Q1713" t="str">
        <f t="shared" si="157"/>
        <v>Low</v>
      </c>
      <c r="R1713" t="str">
        <f t="shared" si="158"/>
        <v>Medium</v>
      </c>
      <c r="S1713" s="23">
        <f t="shared" si="159"/>
        <v>2022</v>
      </c>
      <c r="T1713" s="23">
        <f t="shared" si="160"/>
        <v>12</v>
      </c>
      <c r="U1713" t="str">
        <f t="shared" si="161"/>
        <v>Dec-2022</v>
      </c>
    </row>
    <row r="1714" spans="1:21" x14ac:dyDescent="0.3">
      <c r="A1714" t="s">
        <v>3582</v>
      </c>
      <c r="B1714" s="22">
        <v>44888</v>
      </c>
      <c r="C1714" s="22">
        <v>44890</v>
      </c>
      <c r="D1714" s="23" t="s">
        <v>78</v>
      </c>
      <c r="E1714" s="23" t="s">
        <v>2853</v>
      </c>
      <c r="F1714" s="23" t="s">
        <v>52</v>
      </c>
      <c r="G1714" s="23" t="s">
        <v>53</v>
      </c>
      <c r="H1714" s="23" t="s">
        <v>110</v>
      </c>
      <c r="I1714" s="23" t="s">
        <v>55</v>
      </c>
      <c r="J1714" s="23" t="s">
        <v>173</v>
      </c>
      <c r="K1714" s="23" t="s">
        <v>780</v>
      </c>
      <c r="L1714" s="24">
        <v>1165.83</v>
      </c>
      <c r="M1714">
        <v>1</v>
      </c>
      <c r="N1714" s="25">
        <v>0.2</v>
      </c>
      <c r="O1714" s="24">
        <v>329.02</v>
      </c>
      <c r="P1714" s="26">
        <f t="shared" si="156"/>
        <v>0.28221953458051346</v>
      </c>
      <c r="Q1714" t="str">
        <f t="shared" si="157"/>
        <v>Medium</v>
      </c>
      <c r="R1714" t="str">
        <f t="shared" si="158"/>
        <v>Medium</v>
      </c>
      <c r="S1714" s="23">
        <f t="shared" si="159"/>
        <v>2022</v>
      </c>
      <c r="T1714" s="23">
        <f t="shared" si="160"/>
        <v>11</v>
      </c>
      <c r="U1714" t="str">
        <f t="shared" si="161"/>
        <v>Nov-2022</v>
      </c>
    </row>
    <row r="1715" spans="1:21" x14ac:dyDescent="0.3">
      <c r="A1715" t="s">
        <v>3583</v>
      </c>
      <c r="B1715" s="22">
        <v>44920</v>
      </c>
      <c r="C1715" s="22">
        <v>44925</v>
      </c>
      <c r="D1715" s="23" t="s">
        <v>78</v>
      </c>
      <c r="E1715" s="23" t="s">
        <v>768</v>
      </c>
      <c r="F1715" s="23" t="s">
        <v>52</v>
      </c>
      <c r="G1715" s="23" t="s">
        <v>72</v>
      </c>
      <c r="H1715" s="23" t="s">
        <v>346</v>
      </c>
      <c r="I1715" s="23" t="s">
        <v>55</v>
      </c>
      <c r="J1715" s="23" t="s">
        <v>65</v>
      </c>
      <c r="K1715" s="23" t="s">
        <v>130</v>
      </c>
      <c r="L1715" s="24">
        <v>40837.68</v>
      </c>
      <c r="M1715">
        <v>8</v>
      </c>
      <c r="N1715" s="25">
        <v>0.1</v>
      </c>
      <c r="O1715" s="24">
        <v>6780.93</v>
      </c>
      <c r="P1715" s="26">
        <f t="shared" si="156"/>
        <v>0.16604591641836658</v>
      </c>
      <c r="Q1715" t="str">
        <f t="shared" si="157"/>
        <v>Low</v>
      </c>
      <c r="R1715" t="str">
        <f t="shared" si="158"/>
        <v>Low</v>
      </c>
      <c r="S1715" s="23">
        <f t="shared" si="159"/>
        <v>2022</v>
      </c>
      <c r="T1715" s="23">
        <f t="shared" si="160"/>
        <v>12</v>
      </c>
      <c r="U1715" t="str">
        <f t="shared" si="161"/>
        <v>Dec-2022</v>
      </c>
    </row>
    <row r="1716" spans="1:21" x14ac:dyDescent="0.3">
      <c r="A1716" t="s">
        <v>3584</v>
      </c>
      <c r="B1716" s="22">
        <v>45234</v>
      </c>
      <c r="C1716" s="22">
        <v>45241</v>
      </c>
      <c r="D1716" s="23" t="s">
        <v>78</v>
      </c>
      <c r="E1716" s="23" t="s">
        <v>2392</v>
      </c>
      <c r="F1716" s="23" t="s">
        <v>71</v>
      </c>
      <c r="G1716" s="23" t="s">
        <v>81</v>
      </c>
      <c r="H1716" s="23" t="s">
        <v>186</v>
      </c>
      <c r="I1716" s="23" t="s">
        <v>118</v>
      </c>
      <c r="J1716" s="23" t="s">
        <v>119</v>
      </c>
      <c r="K1716" s="23" t="s">
        <v>270</v>
      </c>
      <c r="L1716" s="24">
        <v>94105.7</v>
      </c>
      <c r="M1716">
        <v>10</v>
      </c>
      <c r="N1716" s="25">
        <v>0.05</v>
      </c>
      <c r="O1716" s="24">
        <v>23442.71</v>
      </c>
      <c r="P1716" s="26">
        <f t="shared" si="156"/>
        <v>0.24911041520332988</v>
      </c>
      <c r="Q1716" t="str">
        <f t="shared" si="157"/>
        <v>Medium</v>
      </c>
      <c r="R1716" t="str">
        <f t="shared" si="158"/>
        <v>Low</v>
      </c>
      <c r="S1716" s="23">
        <f t="shared" si="159"/>
        <v>2023</v>
      </c>
      <c r="T1716" s="23">
        <f t="shared" si="160"/>
        <v>11</v>
      </c>
      <c r="U1716" t="str">
        <f t="shared" si="161"/>
        <v>Nov-2023</v>
      </c>
    </row>
    <row r="1717" spans="1:21" x14ac:dyDescent="0.3">
      <c r="A1717" t="s">
        <v>3586</v>
      </c>
      <c r="B1717" s="22">
        <v>45014</v>
      </c>
      <c r="C1717" s="22">
        <v>45015</v>
      </c>
      <c r="D1717" s="23" t="s">
        <v>50</v>
      </c>
      <c r="E1717" s="23" t="s">
        <v>165</v>
      </c>
      <c r="F1717" s="23" t="s">
        <v>71</v>
      </c>
      <c r="G1717" s="23" t="s">
        <v>53</v>
      </c>
      <c r="H1717" s="23" t="s">
        <v>110</v>
      </c>
      <c r="I1717" s="23" t="s">
        <v>83</v>
      </c>
      <c r="J1717" s="23" t="s">
        <v>156</v>
      </c>
      <c r="K1717" s="23" t="s">
        <v>285</v>
      </c>
      <c r="L1717" s="24">
        <v>41164.32</v>
      </c>
      <c r="M1717">
        <v>3</v>
      </c>
      <c r="N1717" s="25">
        <v>0.15</v>
      </c>
      <c r="O1717" s="24">
        <v>10064.780000000001</v>
      </c>
      <c r="P1717" s="26">
        <f t="shared" si="156"/>
        <v>0.24450252062951605</v>
      </c>
      <c r="Q1717" t="str">
        <f t="shared" si="157"/>
        <v>Medium</v>
      </c>
      <c r="R1717" t="str">
        <f t="shared" si="158"/>
        <v>Medium</v>
      </c>
      <c r="S1717" s="23">
        <f t="shared" si="159"/>
        <v>2023</v>
      </c>
      <c r="T1717" s="23">
        <f t="shared" si="160"/>
        <v>3</v>
      </c>
      <c r="U1717" t="str">
        <f t="shared" si="161"/>
        <v>Mar-2023</v>
      </c>
    </row>
    <row r="1718" spans="1:21" x14ac:dyDescent="0.3">
      <c r="A1718" t="s">
        <v>3587</v>
      </c>
      <c r="B1718" s="22">
        <v>45518</v>
      </c>
      <c r="C1718" s="22">
        <v>45520</v>
      </c>
      <c r="D1718" s="23" t="s">
        <v>61</v>
      </c>
      <c r="E1718" s="23" t="s">
        <v>2999</v>
      </c>
      <c r="F1718" s="23" t="s">
        <v>80</v>
      </c>
      <c r="G1718" s="23" t="s">
        <v>179</v>
      </c>
      <c r="H1718" s="23" t="s">
        <v>180</v>
      </c>
      <c r="I1718" s="23" t="s">
        <v>96</v>
      </c>
      <c r="J1718" s="23" t="s">
        <v>166</v>
      </c>
      <c r="K1718" s="23" t="s">
        <v>337</v>
      </c>
      <c r="L1718" s="24">
        <v>4948</v>
      </c>
      <c r="M1718">
        <v>8</v>
      </c>
      <c r="N1718" s="25">
        <v>0.15</v>
      </c>
      <c r="O1718" s="24">
        <v>1678.69</v>
      </c>
      <c r="P1718" s="26">
        <f t="shared" si="156"/>
        <v>0.3392663702506063</v>
      </c>
      <c r="Q1718" t="str">
        <f t="shared" si="157"/>
        <v>High</v>
      </c>
      <c r="R1718" t="str">
        <f t="shared" si="158"/>
        <v>Medium</v>
      </c>
      <c r="S1718" s="23">
        <f t="shared" si="159"/>
        <v>2024</v>
      </c>
      <c r="T1718" s="23">
        <f t="shared" si="160"/>
        <v>8</v>
      </c>
      <c r="U1718" t="str">
        <f t="shared" si="161"/>
        <v>Aug-2024</v>
      </c>
    </row>
    <row r="1719" spans="1:21" x14ac:dyDescent="0.3">
      <c r="A1719" t="s">
        <v>3588</v>
      </c>
      <c r="B1719" s="22">
        <v>45705</v>
      </c>
      <c r="C1719" s="22">
        <v>45708</v>
      </c>
      <c r="D1719" s="23" t="s">
        <v>50</v>
      </c>
      <c r="E1719" s="23" t="s">
        <v>316</v>
      </c>
      <c r="F1719" s="23" t="s">
        <v>52</v>
      </c>
      <c r="G1719" s="23" t="s">
        <v>72</v>
      </c>
      <c r="H1719" s="23" t="s">
        <v>73</v>
      </c>
      <c r="I1719" s="23" t="s">
        <v>83</v>
      </c>
      <c r="J1719" s="23" t="s">
        <v>84</v>
      </c>
      <c r="K1719" s="23" t="s">
        <v>125</v>
      </c>
      <c r="L1719" s="24">
        <v>7276.25</v>
      </c>
      <c r="M1719">
        <v>5</v>
      </c>
      <c r="N1719" s="25">
        <v>0</v>
      </c>
      <c r="O1719" s="24">
        <v>1745.73</v>
      </c>
      <c r="P1719" s="26">
        <f t="shared" si="156"/>
        <v>0.23992166294451125</v>
      </c>
      <c r="Q1719" t="str">
        <f t="shared" si="157"/>
        <v>Medium</v>
      </c>
      <c r="R1719" t="str">
        <f t="shared" si="158"/>
        <v>None</v>
      </c>
      <c r="S1719" s="23">
        <f t="shared" si="159"/>
        <v>2025</v>
      </c>
      <c r="T1719" s="23">
        <f t="shared" si="160"/>
        <v>2</v>
      </c>
      <c r="U1719" t="str">
        <f t="shared" si="161"/>
        <v>Feb-2025</v>
      </c>
    </row>
    <row r="1720" spans="1:21" x14ac:dyDescent="0.3">
      <c r="A1720" t="s">
        <v>3589</v>
      </c>
      <c r="B1720" s="22">
        <v>46012</v>
      </c>
      <c r="C1720" s="22">
        <v>46015</v>
      </c>
      <c r="D1720" s="23" t="s">
        <v>50</v>
      </c>
      <c r="E1720" s="23" t="s">
        <v>134</v>
      </c>
      <c r="F1720" s="23" t="s">
        <v>71</v>
      </c>
      <c r="G1720" s="23" t="s">
        <v>81</v>
      </c>
      <c r="H1720" s="23" t="s">
        <v>186</v>
      </c>
      <c r="I1720" s="23" t="s">
        <v>96</v>
      </c>
      <c r="J1720" s="23" t="s">
        <v>97</v>
      </c>
      <c r="K1720" s="23" t="s">
        <v>416</v>
      </c>
      <c r="L1720" s="24">
        <v>19604.43</v>
      </c>
      <c r="M1720">
        <v>3</v>
      </c>
      <c r="N1720" s="25">
        <v>0.15</v>
      </c>
      <c r="O1720" s="24">
        <v>6091.77</v>
      </c>
      <c r="P1720" s="26">
        <f t="shared" si="156"/>
        <v>0.31073435952996342</v>
      </c>
      <c r="Q1720" t="str">
        <f t="shared" si="157"/>
        <v>High</v>
      </c>
      <c r="R1720" t="str">
        <f t="shared" si="158"/>
        <v>Medium</v>
      </c>
      <c r="S1720" s="23">
        <f t="shared" si="159"/>
        <v>2025</v>
      </c>
      <c r="T1720" s="23">
        <f t="shared" si="160"/>
        <v>12</v>
      </c>
      <c r="U1720" t="str">
        <f t="shared" si="161"/>
        <v>Dec-2025</v>
      </c>
    </row>
    <row r="1721" spans="1:21" x14ac:dyDescent="0.3">
      <c r="A1721" t="s">
        <v>3591</v>
      </c>
      <c r="B1721" s="22">
        <v>45727</v>
      </c>
      <c r="C1721" s="22">
        <v>45728</v>
      </c>
      <c r="D1721" s="23" t="s">
        <v>102</v>
      </c>
      <c r="E1721" s="23" t="s">
        <v>2875</v>
      </c>
      <c r="F1721" s="23" t="s">
        <v>52</v>
      </c>
      <c r="G1721" s="23" t="s">
        <v>53</v>
      </c>
      <c r="H1721" s="23" t="s">
        <v>246</v>
      </c>
      <c r="I1721" s="23" t="s">
        <v>83</v>
      </c>
      <c r="J1721" s="23" t="s">
        <v>84</v>
      </c>
      <c r="K1721" s="23" t="s">
        <v>105</v>
      </c>
      <c r="L1721" s="24">
        <v>70993.95</v>
      </c>
      <c r="M1721">
        <v>5</v>
      </c>
      <c r="N1721" s="25">
        <v>0.25</v>
      </c>
      <c r="O1721" s="24">
        <v>20353.43</v>
      </c>
      <c r="P1721" s="26">
        <f t="shared" si="156"/>
        <v>0.28669245759673889</v>
      </c>
      <c r="Q1721" t="str">
        <f t="shared" si="157"/>
        <v>Medium</v>
      </c>
      <c r="R1721" t="str">
        <f t="shared" si="158"/>
        <v>High</v>
      </c>
      <c r="S1721" s="23">
        <f t="shared" si="159"/>
        <v>2025</v>
      </c>
      <c r="T1721" s="23">
        <f t="shared" si="160"/>
        <v>3</v>
      </c>
      <c r="U1721" t="str">
        <f t="shared" si="161"/>
        <v>Mar-2025</v>
      </c>
    </row>
    <row r="1722" spans="1:21" x14ac:dyDescent="0.3">
      <c r="A1722" t="s">
        <v>3592</v>
      </c>
      <c r="B1722" s="22">
        <v>45736</v>
      </c>
      <c r="C1722" s="22">
        <v>45740</v>
      </c>
      <c r="D1722" s="23" t="s">
        <v>78</v>
      </c>
      <c r="E1722" s="23" t="s">
        <v>652</v>
      </c>
      <c r="F1722" s="23" t="s">
        <v>71</v>
      </c>
      <c r="G1722" s="23" t="s">
        <v>179</v>
      </c>
      <c r="H1722" s="23" t="s">
        <v>180</v>
      </c>
      <c r="I1722" s="23" t="s">
        <v>55</v>
      </c>
      <c r="J1722" s="23" t="s">
        <v>65</v>
      </c>
      <c r="K1722" s="23" t="s">
        <v>66</v>
      </c>
      <c r="L1722" s="24">
        <v>126119.1</v>
      </c>
      <c r="M1722">
        <v>10</v>
      </c>
      <c r="N1722" s="25">
        <v>0.25</v>
      </c>
      <c r="O1722" s="24">
        <v>31266.59</v>
      </c>
      <c r="P1722" s="26">
        <f t="shared" si="156"/>
        <v>0.24791320267905495</v>
      </c>
      <c r="Q1722" t="str">
        <f t="shared" si="157"/>
        <v>Medium</v>
      </c>
      <c r="R1722" t="str">
        <f t="shared" si="158"/>
        <v>High</v>
      </c>
      <c r="S1722" s="23">
        <f t="shared" si="159"/>
        <v>2025</v>
      </c>
      <c r="T1722" s="23">
        <f t="shared" si="160"/>
        <v>3</v>
      </c>
      <c r="U1722" t="str">
        <f t="shared" si="161"/>
        <v>Mar-2025</v>
      </c>
    </row>
    <row r="1723" spans="1:21" x14ac:dyDescent="0.3">
      <c r="A1723" t="s">
        <v>3593</v>
      </c>
      <c r="B1723" s="22">
        <v>45787</v>
      </c>
      <c r="C1723" s="22">
        <v>45794</v>
      </c>
      <c r="D1723" s="23" t="s">
        <v>50</v>
      </c>
      <c r="E1723" s="23" t="s">
        <v>468</v>
      </c>
      <c r="F1723" s="23" t="s">
        <v>80</v>
      </c>
      <c r="G1723" s="23" t="s">
        <v>179</v>
      </c>
      <c r="H1723" s="23" t="s">
        <v>236</v>
      </c>
      <c r="I1723" s="23" t="s">
        <v>55</v>
      </c>
      <c r="J1723" s="23" t="s">
        <v>141</v>
      </c>
      <c r="K1723" s="23" t="s">
        <v>978</v>
      </c>
      <c r="L1723" s="24">
        <v>13028.28</v>
      </c>
      <c r="M1723">
        <v>1</v>
      </c>
      <c r="N1723" s="25">
        <v>0.2</v>
      </c>
      <c r="O1723" s="24">
        <v>2339.36</v>
      </c>
      <c r="P1723" s="26">
        <f t="shared" si="156"/>
        <v>0.17956015682806939</v>
      </c>
      <c r="Q1723" t="str">
        <f t="shared" si="157"/>
        <v>Low</v>
      </c>
      <c r="R1723" t="str">
        <f t="shared" si="158"/>
        <v>Medium</v>
      </c>
      <c r="S1723" s="23">
        <f t="shared" si="159"/>
        <v>2025</v>
      </c>
      <c r="T1723" s="23">
        <f t="shared" si="160"/>
        <v>5</v>
      </c>
      <c r="U1723" t="str">
        <f t="shared" si="161"/>
        <v>May-2025</v>
      </c>
    </row>
    <row r="1724" spans="1:21" x14ac:dyDescent="0.3">
      <c r="A1724" t="s">
        <v>3594</v>
      </c>
      <c r="B1724" s="22">
        <v>45917</v>
      </c>
      <c r="C1724" s="22">
        <v>45919</v>
      </c>
      <c r="D1724" s="23" t="s">
        <v>61</v>
      </c>
      <c r="E1724" s="23" t="s">
        <v>2268</v>
      </c>
      <c r="F1724" s="23" t="s">
        <v>71</v>
      </c>
      <c r="G1724" s="23" t="s">
        <v>53</v>
      </c>
      <c r="H1724" s="23" t="s">
        <v>110</v>
      </c>
      <c r="I1724" s="23" t="s">
        <v>83</v>
      </c>
      <c r="J1724" s="23" t="s">
        <v>156</v>
      </c>
      <c r="K1724" s="23" t="s">
        <v>208</v>
      </c>
      <c r="L1724" s="24">
        <v>67095.95</v>
      </c>
      <c r="M1724">
        <v>5</v>
      </c>
      <c r="N1724" s="25">
        <v>0</v>
      </c>
      <c r="O1724" s="24">
        <v>24644.97</v>
      </c>
      <c r="P1724" s="26">
        <f t="shared" si="156"/>
        <v>0.36730935324710362</v>
      </c>
      <c r="Q1724" t="str">
        <f t="shared" si="157"/>
        <v>High</v>
      </c>
      <c r="R1724" t="str">
        <f t="shared" si="158"/>
        <v>None</v>
      </c>
      <c r="S1724" s="23">
        <f t="shared" si="159"/>
        <v>2025</v>
      </c>
      <c r="T1724" s="23">
        <f t="shared" si="160"/>
        <v>9</v>
      </c>
      <c r="U1724" t="str">
        <f t="shared" si="161"/>
        <v>Sep-2025</v>
      </c>
    </row>
    <row r="1725" spans="1:21" x14ac:dyDescent="0.3">
      <c r="A1725" t="s">
        <v>3595</v>
      </c>
      <c r="B1725" s="22">
        <v>44883</v>
      </c>
      <c r="C1725" s="22">
        <v>44889</v>
      </c>
      <c r="D1725" s="23" t="s">
        <v>50</v>
      </c>
      <c r="E1725" s="23" t="s">
        <v>696</v>
      </c>
      <c r="F1725" s="23" t="s">
        <v>80</v>
      </c>
      <c r="G1725" s="23" t="s">
        <v>72</v>
      </c>
      <c r="H1725" s="23" t="s">
        <v>73</v>
      </c>
      <c r="I1725" s="23" t="s">
        <v>83</v>
      </c>
      <c r="J1725" s="23" t="s">
        <v>84</v>
      </c>
      <c r="K1725" s="23" t="s">
        <v>85</v>
      </c>
      <c r="L1725" s="24">
        <v>10557.09</v>
      </c>
      <c r="M1725">
        <v>1</v>
      </c>
      <c r="N1725" s="25">
        <v>0.05</v>
      </c>
      <c r="O1725" s="24">
        <v>2294.0500000000002</v>
      </c>
      <c r="P1725" s="26">
        <f t="shared" si="156"/>
        <v>0.21729946415157966</v>
      </c>
      <c r="Q1725" t="str">
        <f t="shared" si="157"/>
        <v>Medium</v>
      </c>
      <c r="R1725" t="str">
        <f t="shared" si="158"/>
        <v>Low</v>
      </c>
      <c r="S1725" s="23">
        <f t="shared" si="159"/>
        <v>2022</v>
      </c>
      <c r="T1725" s="23">
        <f t="shared" si="160"/>
        <v>11</v>
      </c>
      <c r="U1725" t="str">
        <f t="shared" si="161"/>
        <v>Nov-2022</v>
      </c>
    </row>
    <row r="1726" spans="1:21" x14ac:dyDescent="0.3">
      <c r="A1726" t="s">
        <v>3596</v>
      </c>
      <c r="B1726" s="22">
        <v>45456</v>
      </c>
      <c r="C1726" s="22">
        <v>45462</v>
      </c>
      <c r="D1726" s="23" t="s">
        <v>61</v>
      </c>
      <c r="E1726" s="23" t="s">
        <v>858</v>
      </c>
      <c r="F1726" s="23" t="s">
        <v>80</v>
      </c>
      <c r="G1726" s="23" t="s">
        <v>179</v>
      </c>
      <c r="H1726" s="23" t="s">
        <v>236</v>
      </c>
      <c r="I1726" s="23" t="s">
        <v>96</v>
      </c>
      <c r="J1726" s="23" t="s">
        <v>97</v>
      </c>
      <c r="K1726" s="23" t="s">
        <v>98</v>
      </c>
      <c r="L1726" s="24">
        <v>15740.76</v>
      </c>
      <c r="M1726">
        <v>3</v>
      </c>
      <c r="N1726" s="25">
        <v>0.25</v>
      </c>
      <c r="O1726" s="24">
        <v>3361.36</v>
      </c>
      <c r="P1726" s="26">
        <f t="shared" si="156"/>
        <v>0.21354496225086972</v>
      </c>
      <c r="Q1726" t="str">
        <f t="shared" si="157"/>
        <v>Medium</v>
      </c>
      <c r="R1726" t="str">
        <f t="shared" si="158"/>
        <v>High</v>
      </c>
      <c r="S1726" s="23">
        <f t="shared" si="159"/>
        <v>2024</v>
      </c>
      <c r="T1726" s="23">
        <f t="shared" si="160"/>
        <v>6</v>
      </c>
      <c r="U1726" t="str">
        <f t="shared" si="161"/>
        <v>Jun-2024</v>
      </c>
    </row>
    <row r="1727" spans="1:21" x14ac:dyDescent="0.3">
      <c r="A1727" t="s">
        <v>3597</v>
      </c>
      <c r="B1727" s="22">
        <v>45594</v>
      </c>
      <c r="C1727" s="22">
        <v>45600</v>
      </c>
      <c r="D1727" s="23" t="s">
        <v>102</v>
      </c>
      <c r="E1727" s="23" t="s">
        <v>1310</v>
      </c>
      <c r="F1727" s="23" t="s">
        <v>80</v>
      </c>
      <c r="G1727" s="23" t="s">
        <v>179</v>
      </c>
      <c r="H1727" s="23" t="s">
        <v>180</v>
      </c>
      <c r="I1727" s="23" t="s">
        <v>83</v>
      </c>
      <c r="J1727" s="23" t="s">
        <v>156</v>
      </c>
      <c r="K1727" s="23" t="s">
        <v>285</v>
      </c>
      <c r="L1727" s="24">
        <v>87442.29</v>
      </c>
      <c r="M1727">
        <v>9</v>
      </c>
      <c r="N1727" s="25">
        <v>0.25</v>
      </c>
      <c r="O1727" s="24">
        <v>18312.400000000001</v>
      </c>
      <c r="P1727" s="26">
        <f t="shared" si="156"/>
        <v>0.2094226946709653</v>
      </c>
      <c r="Q1727" t="str">
        <f t="shared" si="157"/>
        <v>Medium</v>
      </c>
      <c r="R1727" t="str">
        <f t="shared" si="158"/>
        <v>High</v>
      </c>
      <c r="S1727" s="23">
        <f t="shared" si="159"/>
        <v>2024</v>
      </c>
      <c r="T1727" s="23">
        <f t="shared" si="160"/>
        <v>10</v>
      </c>
      <c r="U1727" t="str">
        <f t="shared" si="161"/>
        <v>Oct-2024</v>
      </c>
    </row>
    <row r="1728" spans="1:21" x14ac:dyDescent="0.3">
      <c r="A1728" t="s">
        <v>3598</v>
      </c>
      <c r="B1728" s="22">
        <v>45237</v>
      </c>
      <c r="C1728" s="22">
        <v>45243</v>
      </c>
      <c r="D1728" s="23" t="s">
        <v>78</v>
      </c>
      <c r="E1728" s="23" t="s">
        <v>506</v>
      </c>
      <c r="F1728" s="23" t="s">
        <v>80</v>
      </c>
      <c r="G1728" s="23" t="s">
        <v>81</v>
      </c>
      <c r="H1728" s="23" t="s">
        <v>186</v>
      </c>
      <c r="I1728" s="23" t="s">
        <v>55</v>
      </c>
      <c r="J1728" s="23" t="s">
        <v>65</v>
      </c>
      <c r="K1728" s="23" t="s">
        <v>325</v>
      </c>
      <c r="L1728" s="24">
        <v>97080.2</v>
      </c>
      <c r="M1728">
        <v>10</v>
      </c>
      <c r="N1728" s="25">
        <v>0.15</v>
      </c>
      <c r="O1728" s="24">
        <v>26695.71</v>
      </c>
      <c r="P1728" s="26">
        <f t="shared" si="156"/>
        <v>0.27498614547559647</v>
      </c>
      <c r="Q1728" t="str">
        <f t="shared" si="157"/>
        <v>Medium</v>
      </c>
      <c r="R1728" t="str">
        <f t="shared" si="158"/>
        <v>Medium</v>
      </c>
      <c r="S1728" s="23">
        <f t="shared" si="159"/>
        <v>2023</v>
      </c>
      <c r="T1728" s="23">
        <f t="shared" si="160"/>
        <v>11</v>
      </c>
      <c r="U1728" t="str">
        <f t="shared" si="161"/>
        <v>Nov-2023</v>
      </c>
    </row>
    <row r="1729" spans="1:21" x14ac:dyDescent="0.3">
      <c r="A1729" t="s">
        <v>3599</v>
      </c>
      <c r="B1729" s="22">
        <v>45739</v>
      </c>
      <c r="C1729" s="22">
        <v>45744</v>
      </c>
      <c r="D1729" s="23" t="s">
        <v>78</v>
      </c>
      <c r="E1729" s="23" t="s">
        <v>2025</v>
      </c>
      <c r="F1729" s="23" t="s">
        <v>80</v>
      </c>
      <c r="G1729" s="23" t="s">
        <v>72</v>
      </c>
      <c r="H1729" s="23" t="s">
        <v>346</v>
      </c>
      <c r="I1729" s="23" t="s">
        <v>96</v>
      </c>
      <c r="J1729" s="23" t="s">
        <v>97</v>
      </c>
      <c r="K1729" s="23" t="s">
        <v>416</v>
      </c>
      <c r="L1729" s="24">
        <v>21373.87</v>
      </c>
      <c r="M1729">
        <v>7</v>
      </c>
      <c r="N1729" s="25">
        <v>0.25</v>
      </c>
      <c r="O1729" s="24">
        <v>4241.74</v>
      </c>
      <c r="P1729" s="26">
        <f t="shared" si="156"/>
        <v>0.19845446800228503</v>
      </c>
      <c r="Q1729" t="str">
        <f t="shared" si="157"/>
        <v>Low</v>
      </c>
      <c r="R1729" t="str">
        <f t="shared" si="158"/>
        <v>High</v>
      </c>
      <c r="S1729" s="23">
        <f t="shared" si="159"/>
        <v>2025</v>
      </c>
      <c r="T1729" s="23">
        <f t="shared" si="160"/>
        <v>3</v>
      </c>
      <c r="U1729" t="str">
        <f t="shared" si="161"/>
        <v>Mar-2025</v>
      </c>
    </row>
    <row r="1730" spans="1:21" x14ac:dyDescent="0.3">
      <c r="A1730" t="s">
        <v>3600</v>
      </c>
      <c r="B1730" s="22">
        <v>44569</v>
      </c>
      <c r="C1730" s="22">
        <v>44576</v>
      </c>
      <c r="D1730" s="23" t="s">
        <v>102</v>
      </c>
      <c r="E1730" s="23" t="s">
        <v>858</v>
      </c>
      <c r="F1730" s="23" t="s">
        <v>71</v>
      </c>
      <c r="G1730" s="23" t="s">
        <v>81</v>
      </c>
      <c r="H1730" s="23" t="s">
        <v>82</v>
      </c>
      <c r="I1730" s="23" t="s">
        <v>55</v>
      </c>
      <c r="J1730" s="23" t="s">
        <v>65</v>
      </c>
      <c r="K1730" s="23" t="s">
        <v>66</v>
      </c>
      <c r="L1730" s="24">
        <v>11772.06</v>
      </c>
      <c r="M1730">
        <v>2</v>
      </c>
      <c r="N1730" s="25">
        <v>0.05</v>
      </c>
      <c r="O1730" s="24">
        <v>4452.67</v>
      </c>
      <c r="P1730" s="26">
        <f t="shared" si="156"/>
        <v>0.3782405118560388</v>
      </c>
      <c r="Q1730" t="str">
        <f t="shared" si="157"/>
        <v>High</v>
      </c>
      <c r="R1730" t="str">
        <f t="shared" si="158"/>
        <v>Low</v>
      </c>
      <c r="S1730" s="23">
        <f t="shared" si="159"/>
        <v>2022</v>
      </c>
      <c r="T1730" s="23">
        <f t="shared" si="160"/>
        <v>1</v>
      </c>
      <c r="U1730" t="str">
        <f t="shared" si="161"/>
        <v>Jan-2022</v>
      </c>
    </row>
    <row r="1731" spans="1:21" x14ac:dyDescent="0.3">
      <c r="A1731" t="s">
        <v>3601</v>
      </c>
      <c r="B1731" s="22">
        <v>45419</v>
      </c>
      <c r="C1731" s="22">
        <v>45422</v>
      </c>
      <c r="D1731" s="23" t="s">
        <v>78</v>
      </c>
      <c r="E1731" s="23" t="s">
        <v>833</v>
      </c>
      <c r="F1731" s="23" t="s">
        <v>80</v>
      </c>
      <c r="G1731" s="23" t="s">
        <v>179</v>
      </c>
      <c r="H1731" s="23" t="s">
        <v>236</v>
      </c>
      <c r="I1731" s="23" t="s">
        <v>118</v>
      </c>
      <c r="J1731" s="23" t="s">
        <v>230</v>
      </c>
      <c r="K1731" s="23" t="s">
        <v>351</v>
      </c>
      <c r="L1731" s="24">
        <v>127943.28</v>
      </c>
      <c r="M1731">
        <v>9</v>
      </c>
      <c r="N1731" s="25">
        <v>0.1</v>
      </c>
      <c r="O1731" s="24">
        <v>36623.75</v>
      </c>
      <c r="P1731" s="26">
        <f t="shared" si="156"/>
        <v>0.28624989135810808</v>
      </c>
      <c r="Q1731" t="str">
        <f t="shared" si="157"/>
        <v>Medium</v>
      </c>
      <c r="R1731" t="str">
        <f t="shared" si="158"/>
        <v>Low</v>
      </c>
      <c r="S1731" s="23">
        <f t="shared" si="159"/>
        <v>2024</v>
      </c>
      <c r="T1731" s="23">
        <f t="shared" si="160"/>
        <v>5</v>
      </c>
      <c r="U1731" t="str">
        <f t="shared" si="161"/>
        <v>May-2024</v>
      </c>
    </row>
    <row r="1732" spans="1:21" x14ac:dyDescent="0.3">
      <c r="A1732" t="s">
        <v>3603</v>
      </c>
      <c r="B1732" s="22">
        <v>45296</v>
      </c>
      <c r="C1732" s="22">
        <v>45300</v>
      </c>
      <c r="D1732" s="23" t="s">
        <v>78</v>
      </c>
      <c r="E1732" s="23" t="s">
        <v>948</v>
      </c>
      <c r="F1732" s="23" t="s">
        <v>71</v>
      </c>
      <c r="G1732" s="23" t="s">
        <v>63</v>
      </c>
      <c r="H1732" s="23" t="s">
        <v>202</v>
      </c>
      <c r="I1732" s="23" t="s">
        <v>118</v>
      </c>
      <c r="J1732" s="23" t="s">
        <v>191</v>
      </c>
      <c r="K1732" s="23" t="s">
        <v>192</v>
      </c>
      <c r="L1732" s="24">
        <v>5918.94</v>
      </c>
      <c r="M1732">
        <v>1</v>
      </c>
      <c r="N1732" s="25">
        <v>0.15</v>
      </c>
      <c r="O1732" s="24">
        <v>1587.84</v>
      </c>
      <c r="P1732" s="26">
        <f t="shared" ref="P1732:P1795" si="162">IFERROR(O1732/L1732,0)</f>
        <v>0.26826425001773968</v>
      </c>
      <c r="Q1732" t="str">
        <f t="shared" ref="Q1732:Q1795" si="163">IF(P1732&gt;=0.3,"High",IF(P1732&gt;=0.2,"Medium","Low"))</f>
        <v>Medium</v>
      </c>
      <c r="R1732" t="str">
        <f t="shared" ref="R1732:R1795" si="164">IF(N1732=0,"None",IF(N1732&lt;=0.1,"Low",IF(N1732&lt;=0.2,"Medium","High")))</f>
        <v>Medium</v>
      </c>
      <c r="S1732" s="23">
        <f t="shared" ref="S1732:S1795" si="165">YEAR(B1732)</f>
        <v>2024</v>
      </c>
      <c r="T1732" s="23">
        <f t="shared" ref="T1732:T1795" si="166">MONTH(B1732)</f>
        <v>1</v>
      </c>
      <c r="U1732" t="str">
        <f t="shared" ref="U1732:U1795" si="167">TEXT(B1732,"mmm-yyyy")</f>
        <v>Jan-2024</v>
      </c>
    </row>
    <row r="1733" spans="1:21" x14ac:dyDescent="0.3">
      <c r="A1733" t="s">
        <v>3604</v>
      </c>
      <c r="B1733" s="22">
        <v>45411</v>
      </c>
      <c r="C1733" s="22">
        <v>45418</v>
      </c>
      <c r="D1733" s="23" t="s">
        <v>61</v>
      </c>
      <c r="E1733" s="23" t="s">
        <v>2882</v>
      </c>
      <c r="F1733" s="23" t="s">
        <v>71</v>
      </c>
      <c r="G1733" s="23" t="s">
        <v>81</v>
      </c>
      <c r="H1733" s="23" t="s">
        <v>186</v>
      </c>
      <c r="I1733" s="23" t="s">
        <v>96</v>
      </c>
      <c r="J1733" s="23" t="s">
        <v>97</v>
      </c>
      <c r="K1733" s="23" t="s">
        <v>181</v>
      </c>
      <c r="L1733" s="24">
        <v>10658.22</v>
      </c>
      <c r="M1733">
        <v>6</v>
      </c>
      <c r="N1733" s="25">
        <v>0.05</v>
      </c>
      <c r="O1733" s="24">
        <v>1792.75</v>
      </c>
      <c r="P1733" s="26">
        <f t="shared" si="162"/>
        <v>0.16820350865341493</v>
      </c>
      <c r="Q1733" t="str">
        <f t="shared" si="163"/>
        <v>Low</v>
      </c>
      <c r="R1733" t="str">
        <f t="shared" si="164"/>
        <v>Low</v>
      </c>
      <c r="S1733" s="23">
        <f t="shared" si="165"/>
        <v>2024</v>
      </c>
      <c r="T1733" s="23">
        <f t="shared" si="166"/>
        <v>4</v>
      </c>
      <c r="U1733" t="str">
        <f t="shared" si="167"/>
        <v>Apr-2024</v>
      </c>
    </row>
    <row r="1734" spans="1:21" x14ac:dyDescent="0.3">
      <c r="A1734" t="s">
        <v>3605</v>
      </c>
      <c r="B1734" s="22">
        <v>45181</v>
      </c>
      <c r="C1734" s="22">
        <v>45184</v>
      </c>
      <c r="D1734" s="23" t="s">
        <v>50</v>
      </c>
      <c r="E1734" s="23" t="s">
        <v>2093</v>
      </c>
      <c r="F1734" s="23" t="s">
        <v>80</v>
      </c>
      <c r="G1734" s="23" t="s">
        <v>63</v>
      </c>
      <c r="H1734" s="23" t="s">
        <v>64</v>
      </c>
      <c r="I1734" s="23" t="s">
        <v>55</v>
      </c>
      <c r="J1734" s="23" t="s">
        <v>65</v>
      </c>
      <c r="K1734" s="23" t="s">
        <v>91</v>
      </c>
      <c r="L1734" s="24">
        <v>32133.599999999999</v>
      </c>
      <c r="M1734">
        <v>4</v>
      </c>
      <c r="N1734" s="25">
        <v>0.2</v>
      </c>
      <c r="O1734" s="24">
        <v>3868.17</v>
      </c>
      <c r="P1734" s="26">
        <f t="shared" si="162"/>
        <v>0.12037773545447757</v>
      </c>
      <c r="Q1734" t="str">
        <f t="shared" si="163"/>
        <v>Low</v>
      </c>
      <c r="R1734" t="str">
        <f t="shared" si="164"/>
        <v>Medium</v>
      </c>
      <c r="S1734" s="23">
        <f t="shared" si="165"/>
        <v>2023</v>
      </c>
      <c r="T1734" s="23">
        <f t="shared" si="166"/>
        <v>9</v>
      </c>
      <c r="U1734" t="str">
        <f t="shared" si="167"/>
        <v>Sep-2023</v>
      </c>
    </row>
    <row r="1735" spans="1:21" x14ac:dyDescent="0.3">
      <c r="A1735" t="s">
        <v>3606</v>
      </c>
      <c r="B1735" s="22">
        <v>44596</v>
      </c>
      <c r="C1735" s="22">
        <v>44601</v>
      </c>
      <c r="D1735" s="23" t="s">
        <v>61</v>
      </c>
      <c r="E1735" s="23" t="s">
        <v>1570</v>
      </c>
      <c r="F1735" s="23" t="s">
        <v>52</v>
      </c>
      <c r="G1735" s="23" t="s">
        <v>81</v>
      </c>
      <c r="H1735" s="23" t="s">
        <v>186</v>
      </c>
      <c r="I1735" s="23" t="s">
        <v>55</v>
      </c>
      <c r="J1735" s="23" t="s">
        <v>65</v>
      </c>
      <c r="K1735" s="23" t="s">
        <v>66</v>
      </c>
      <c r="L1735" s="24">
        <v>3498.44</v>
      </c>
      <c r="M1735">
        <v>4</v>
      </c>
      <c r="N1735" s="25">
        <v>0.2</v>
      </c>
      <c r="O1735" s="24">
        <v>910.78</v>
      </c>
      <c r="P1735" s="26">
        <f t="shared" si="162"/>
        <v>0.26033889390699855</v>
      </c>
      <c r="Q1735" t="str">
        <f t="shared" si="163"/>
        <v>Medium</v>
      </c>
      <c r="R1735" t="str">
        <f t="shared" si="164"/>
        <v>Medium</v>
      </c>
      <c r="S1735" s="23">
        <f t="shared" si="165"/>
        <v>2022</v>
      </c>
      <c r="T1735" s="23">
        <f t="shared" si="166"/>
        <v>2</v>
      </c>
      <c r="U1735" t="str">
        <f t="shared" si="167"/>
        <v>Feb-2022</v>
      </c>
    </row>
    <row r="1736" spans="1:21" x14ac:dyDescent="0.3">
      <c r="A1736" t="s">
        <v>3607</v>
      </c>
      <c r="B1736" s="22">
        <v>45110</v>
      </c>
      <c r="C1736" s="22">
        <v>45112</v>
      </c>
      <c r="D1736" s="23" t="s">
        <v>61</v>
      </c>
      <c r="E1736" s="23" t="s">
        <v>1207</v>
      </c>
      <c r="F1736" s="23" t="s">
        <v>52</v>
      </c>
      <c r="G1736" s="23" t="s">
        <v>53</v>
      </c>
      <c r="H1736" s="23" t="s">
        <v>54</v>
      </c>
      <c r="I1736" s="23" t="s">
        <v>118</v>
      </c>
      <c r="J1736" s="23" t="s">
        <v>191</v>
      </c>
      <c r="K1736" s="23" t="s">
        <v>290</v>
      </c>
      <c r="L1736" s="24">
        <v>110910.9</v>
      </c>
      <c r="M1736">
        <v>10</v>
      </c>
      <c r="N1736" s="25">
        <v>0.05</v>
      </c>
      <c r="O1736" s="24">
        <v>41345.449999999997</v>
      </c>
      <c r="P1736" s="26">
        <f t="shared" si="162"/>
        <v>0.37278076365803542</v>
      </c>
      <c r="Q1736" t="str">
        <f t="shared" si="163"/>
        <v>High</v>
      </c>
      <c r="R1736" t="str">
        <f t="shared" si="164"/>
        <v>Low</v>
      </c>
      <c r="S1736" s="23">
        <f t="shared" si="165"/>
        <v>2023</v>
      </c>
      <c r="T1736" s="23">
        <f t="shared" si="166"/>
        <v>7</v>
      </c>
      <c r="U1736" t="str">
        <f t="shared" si="167"/>
        <v>Jul-2023</v>
      </c>
    </row>
    <row r="1737" spans="1:21" x14ac:dyDescent="0.3">
      <c r="A1737" t="s">
        <v>3608</v>
      </c>
      <c r="B1737" s="22">
        <v>45808</v>
      </c>
      <c r="C1737" s="22">
        <v>45815</v>
      </c>
      <c r="D1737" s="23" t="s">
        <v>78</v>
      </c>
      <c r="E1737" s="23" t="s">
        <v>1159</v>
      </c>
      <c r="F1737" s="23" t="s">
        <v>71</v>
      </c>
      <c r="G1737" s="23" t="s">
        <v>179</v>
      </c>
      <c r="H1737" s="23" t="s">
        <v>180</v>
      </c>
      <c r="I1737" s="23" t="s">
        <v>96</v>
      </c>
      <c r="J1737" s="23" t="s">
        <v>111</v>
      </c>
      <c r="K1737" s="23" t="s">
        <v>225</v>
      </c>
      <c r="L1737" s="24">
        <v>72210.960000000006</v>
      </c>
      <c r="M1737">
        <v>8</v>
      </c>
      <c r="N1737" s="25">
        <v>0.2</v>
      </c>
      <c r="O1737" s="24">
        <v>10432.459999999999</v>
      </c>
      <c r="P1737" s="26">
        <f t="shared" si="162"/>
        <v>0.14447197489134611</v>
      </c>
      <c r="Q1737" t="str">
        <f t="shared" si="163"/>
        <v>Low</v>
      </c>
      <c r="R1737" t="str">
        <f t="shared" si="164"/>
        <v>Medium</v>
      </c>
      <c r="S1737" s="23">
        <f t="shared" si="165"/>
        <v>2025</v>
      </c>
      <c r="T1737" s="23">
        <f t="shared" si="166"/>
        <v>5</v>
      </c>
      <c r="U1737" t="str">
        <f t="shared" si="167"/>
        <v>May-2025</v>
      </c>
    </row>
    <row r="1738" spans="1:21" x14ac:dyDescent="0.3">
      <c r="A1738" t="s">
        <v>3609</v>
      </c>
      <c r="B1738" s="22">
        <v>44838</v>
      </c>
      <c r="C1738" s="22">
        <v>44845</v>
      </c>
      <c r="D1738" s="23" t="s">
        <v>78</v>
      </c>
      <c r="E1738" s="23" t="s">
        <v>2392</v>
      </c>
      <c r="F1738" s="23" t="s">
        <v>80</v>
      </c>
      <c r="G1738" s="23" t="s">
        <v>72</v>
      </c>
      <c r="H1738" s="23" t="s">
        <v>117</v>
      </c>
      <c r="I1738" s="23" t="s">
        <v>83</v>
      </c>
      <c r="J1738" s="23" t="s">
        <v>84</v>
      </c>
      <c r="K1738" s="23" t="s">
        <v>105</v>
      </c>
      <c r="L1738" s="24">
        <v>42004.7</v>
      </c>
      <c r="M1738">
        <v>10</v>
      </c>
      <c r="N1738" s="25">
        <v>0</v>
      </c>
      <c r="O1738" s="24">
        <v>13663.88</v>
      </c>
      <c r="P1738" s="26">
        <f t="shared" si="162"/>
        <v>0.32529407423454992</v>
      </c>
      <c r="Q1738" t="str">
        <f t="shared" si="163"/>
        <v>High</v>
      </c>
      <c r="R1738" t="str">
        <f t="shared" si="164"/>
        <v>None</v>
      </c>
      <c r="S1738" s="23">
        <f t="shared" si="165"/>
        <v>2022</v>
      </c>
      <c r="T1738" s="23">
        <f t="shared" si="166"/>
        <v>10</v>
      </c>
      <c r="U1738" t="str">
        <f t="shared" si="167"/>
        <v>Oct-2022</v>
      </c>
    </row>
    <row r="1739" spans="1:21" x14ac:dyDescent="0.3">
      <c r="A1739" t="s">
        <v>3611</v>
      </c>
      <c r="B1739" s="22">
        <v>44648</v>
      </c>
      <c r="C1739" s="22">
        <v>44652</v>
      </c>
      <c r="D1739" s="23" t="s">
        <v>61</v>
      </c>
      <c r="E1739" s="23" t="s">
        <v>1229</v>
      </c>
      <c r="F1739" s="23" t="s">
        <v>80</v>
      </c>
      <c r="G1739" s="23" t="s">
        <v>63</v>
      </c>
      <c r="H1739" s="23" t="s">
        <v>64</v>
      </c>
      <c r="I1739" s="23" t="s">
        <v>55</v>
      </c>
      <c r="J1739" s="23" t="s">
        <v>141</v>
      </c>
      <c r="K1739" s="23" t="s">
        <v>978</v>
      </c>
      <c r="L1739" s="24">
        <v>34723.800000000003</v>
      </c>
      <c r="M1739">
        <v>4</v>
      </c>
      <c r="N1739" s="25">
        <v>0.25</v>
      </c>
      <c r="O1739" s="24">
        <v>10294.49</v>
      </c>
      <c r="P1739" s="26">
        <f t="shared" si="162"/>
        <v>0.29646784050132757</v>
      </c>
      <c r="Q1739" t="str">
        <f t="shared" si="163"/>
        <v>Medium</v>
      </c>
      <c r="R1739" t="str">
        <f t="shared" si="164"/>
        <v>High</v>
      </c>
      <c r="S1739" s="23">
        <f t="shared" si="165"/>
        <v>2022</v>
      </c>
      <c r="T1739" s="23">
        <f t="shared" si="166"/>
        <v>3</v>
      </c>
      <c r="U1739" t="str">
        <f t="shared" si="167"/>
        <v>Mar-2022</v>
      </c>
    </row>
    <row r="1740" spans="1:21" x14ac:dyDescent="0.3">
      <c r="A1740" t="s">
        <v>3612</v>
      </c>
      <c r="B1740" s="22">
        <v>45251</v>
      </c>
      <c r="C1740" s="22">
        <v>45256</v>
      </c>
      <c r="D1740" s="23" t="s">
        <v>50</v>
      </c>
      <c r="E1740" s="23" t="s">
        <v>664</v>
      </c>
      <c r="F1740" s="23" t="s">
        <v>52</v>
      </c>
      <c r="G1740" s="23" t="s">
        <v>53</v>
      </c>
      <c r="H1740" s="23" t="s">
        <v>90</v>
      </c>
      <c r="I1740" s="23" t="s">
        <v>118</v>
      </c>
      <c r="J1740" s="23" t="s">
        <v>303</v>
      </c>
      <c r="K1740" s="23" t="s">
        <v>421</v>
      </c>
      <c r="L1740" s="24">
        <v>12061.18</v>
      </c>
      <c r="M1740">
        <v>1</v>
      </c>
      <c r="N1740" s="25">
        <v>0</v>
      </c>
      <c r="O1740" s="24">
        <v>3757.74</v>
      </c>
      <c r="P1740" s="26">
        <f t="shared" si="162"/>
        <v>0.31155658069940084</v>
      </c>
      <c r="Q1740" t="str">
        <f t="shared" si="163"/>
        <v>High</v>
      </c>
      <c r="R1740" t="str">
        <f t="shared" si="164"/>
        <v>None</v>
      </c>
      <c r="S1740" s="23">
        <f t="shared" si="165"/>
        <v>2023</v>
      </c>
      <c r="T1740" s="23">
        <f t="shared" si="166"/>
        <v>11</v>
      </c>
      <c r="U1740" t="str">
        <f t="shared" si="167"/>
        <v>Nov-2023</v>
      </c>
    </row>
    <row r="1741" spans="1:21" x14ac:dyDescent="0.3">
      <c r="A1741" t="s">
        <v>3613</v>
      </c>
      <c r="B1741" s="22">
        <v>45648</v>
      </c>
      <c r="C1741" s="22">
        <v>45653</v>
      </c>
      <c r="D1741" s="23" t="s">
        <v>61</v>
      </c>
      <c r="E1741" s="23" t="s">
        <v>3614</v>
      </c>
      <c r="F1741" s="23" t="s">
        <v>71</v>
      </c>
      <c r="G1741" s="23" t="s">
        <v>179</v>
      </c>
      <c r="H1741" s="23" t="s">
        <v>180</v>
      </c>
      <c r="I1741" s="23" t="s">
        <v>96</v>
      </c>
      <c r="J1741" s="23" t="s">
        <v>135</v>
      </c>
      <c r="K1741" s="23" t="s">
        <v>275</v>
      </c>
      <c r="L1741" s="24">
        <v>2414.58</v>
      </c>
      <c r="M1741">
        <v>3</v>
      </c>
      <c r="N1741" s="25">
        <v>0</v>
      </c>
      <c r="O1741" s="24">
        <v>625.66999999999996</v>
      </c>
      <c r="P1741" s="26">
        <f t="shared" si="162"/>
        <v>0.25912166919298596</v>
      </c>
      <c r="Q1741" t="str">
        <f t="shared" si="163"/>
        <v>Medium</v>
      </c>
      <c r="R1741" t="str">
        <f t="shared" si="164"/>
        <v>None</v>
      </c>
      <c r="S1741" s="23">
        <f t="shared" si="165"/>
        <v>2024</v>
      </c>
      <c r="T1741" s="23">
        <f t="shared" si="166"/>
        <v>12</v>
      </c>
      <c r="U1741" t="str">
        <f t="shared" si="167"/>
        <v>Dec-2024</v>
      </c>
    </row>
    <row r="1742" spans="1:21" x14ac:dyDescent="0.3">
      <c r="A1742" t="s">
        <v>3615</v>
      </c>
      <c r="B1742" s="22">
        <v>45463</v>
      </c>
      <c r="C1742" s="22">
        <v>45469</v>
      </c>
      <c r="D1742" s="23" t="s">
        <v>102</v>
      </c>
      <c r="E1742" s="23" t="s">
        <v>637</v>
      </c>
      <c r="F1742" s="23" t="s">
        <v>80</v>
      </c>
      <c r="G1742" s="23" t="s">
        <v>63</v>
      </c>
      <c r="H1742" s="23" t="s">
        <v>202</v>
      </c>
      <c r="I1742" s="23" t="s">
        <v>118</v>
      </c>
      <c r="J1742" s="23" t="s">
        <v>230</v>
      </c>
      <c r="K1742" s="23" t="s">
        <v>356</v>
      </c>
      <c r="L1742" s="24">
        <v>5935.35</v>
      </c>
      <c r="M1742">
        <v>5</v>
      </c>
      <c r="N1742" s="25">
        <v>0.15</v>
      </c>
      <c r="O1742" s="24">
        <v>1087.44</v>
      </c>
      <c r="P1742" s="26">
        <f t="shared" si="162"/>
        <v>0.18321413227526598</v>
      </c>
      <c r="Q1742" t="str">
        <f t="shared" si="163"/>
        <v>Low</v>
      </c>
      <c r="R1742" t="str">
        <f t="shared" si="164"/>
        <v>Medium</v>
      </c>
      <c r="S1742" s="23">
        <f t="shared" si="165"/>
        <v>2024</v>
      </c>
      <c r="T1742" s="23">
        <f t="shared" si="166"/>
        <v>6</v>
      </c>
      <c r="U1742" t="str">
        <f t="shared" si="167"/>
        <v>Jun-2024</v>
      </c>
    </row>
    <row r="1743" spans="1:21" x14ac:dyDescent="0.3">
      <c r="A1743" t="s">
        <v>3617</v>
      </c>
      <c r="B1743" s="22">
        <v>45968</v>
      </c>
      <c r="C1743" s="22">
        <v>45973</v>
      </c>
      <c r="D1743" s="23" t="s">
        <v>61</v>
      </c>
      <c r="E1743" s="23" t="s">
        <v>1591</v>
      </c>
      <c r="F1743" s="23" t="s">
        <v>80</v>
      </c>
      <c r="G1743" s="23" t="s">
        <v>179</v>
      </c>
      <c r="H1743" s="23" t="s">
        <v>180</v>
      </c>
      <c r="I1743" s="23" t="s">
        <v>118</v>
      </c>
      <c r="J1743" s="23" t="s">
        <v>119</v>
      </c>
      <c r="K1743" s="23" t="s">
        <v>270</v>
      </c>
      <c r="L1743" s="24">
        <v>109156.68</v>
      </c>
      <c r="M1743">
        <v>9</v>
      </c>
      <c r="N1743" s="25">
        <v>0.1</v>
      </c>
      <c r="O1743" s="24">
        <v>36692.5</v>
      </c>
      <c r="P1743" s="26">
        <f t="shared" si="162"/>
        <v>0.33614525469261253</v>
      </c>
      <c r="Q1743" t="str">
        <f t="shared" si="163"/>
        <v>High</v>
      </c>
      <c r="R1743" t="str">
        <f t="shared" si="164"/>
        <v>Low</v>
      </c>
      <c r="S1743" s="23">
        <f t="shared" si="165"/>
        <v>2025</v>
      </c>
      <c r="T1743" s="23">
        <f t="shared" si="166"/>
        <v>11</v>
      </c>
      <c r="U1743" t="str">
        <f t="shared" si="167"/>
        <v>Nov-2025</v>
      </c>
    </row>
    <row r="1744" spans="1:21" x14ac:dyDescent="0.3">
      <c r="A1744" t="s">
        <v>3618</v>
      </c>
      <c r="B1744" s="22">
        <v>45422</v>
      </c>
      <c r="C1744" s="22">
        <v>45424</v>
      </c>
      <c r="D1744" s="23" t="s">
        <v>61</v>
      </c>
      <c r="E1744" s="23" t="s">
        <v>212</v>
      </c>
      <c r="F1744" s="23" t="s">
        <v>71</v>
      </c>
      <c r="G1744" s="23" t="s">
        <v>81</v>
      </c>
      <c r="H1744" s="23" t="s">
        <v>95</v>
      </c>
      <c r="I1744" s="23" t="s">
        <v>96</v>
      </c>
      <c r="J1744" s="23" t="s">
        <v>97</v>
      </c>
      <c r="K1744" s="23" t="s">
        <v>98</v>
      </c>
      <c r="L1744" s="24">
        <v>51326.8</v>
      </c>
      <c r="M1744">
        <v>8</v>
      </c>
      <c r="N1744" s="25">
        <v>0.15</v>
      </c>
      <c r="O1744" s="24">
        <v>14260.44</v>
      </c>
      <c r="P1744" s="26">
        <f t="shared" si="162"/>
        <v>0.27783614018407538</v>
      </c>
      <c r="Q1744" t="str">
        <f t="shared" si="163"/>
        <v>Medium</v>
      </c>
      <c r="R1744" t="str">
        <f t="shared" si="164"/>
        <v>Medium</v>
      </c>
      <c r="S1744" s="23">
        <f t="shared" si="165"/>
        <v>2024</v>
      </c>
      <c r="T1744" s="23">
        <f t="shared" si="166"/>
        <v>5</v>
      </c>
      <c r="U1744" t="str">
        <f t="shared" si="167"/>
        <v>May-2024</v>
      </c>
    </row>
    <row r="1745" spans="1:21" x14ac:dyDescent="0.3">
      <c r="A1745" t="s">
        <v>3619</v>
      </c>
      <c r="B1745" s="22">
        <v>45619</v>
      </c>
      <c r="C1745" s="22">
        <v>45621</v>
      </c>
      <c r="D1745" s="23" t="s">
        <v>50</v>
      </c>
      <c r="E1745" s="23" t="s">
        <v>240</v>
      </c>
      <c r="F1745" s="23" t="s">
        <v>80</v>
      </c>
      <c r="G1745" s="23" t="s">
        <v>81</v>
      </c>
      <c r="H1745" s="23" t="s">
        <v>186</v>
      </c>
      <c r="I1745" s="23" t="s">
        <v>96</v>
      </c>
      <c r="J1745" s="23" t="s">
        <v>135</v>
      </c>
      <c r="K1745" s="23" t="s">
        <v>136</v>
      </c>
      <c r="L1745" s="24">
        <v>39706.44</v>
      </c>
      <c r="M1745">
        <v>4</v>
      </c>
      <c r="N1745" s="25">
        <v>0.25</v>
      </c>
      <c r="O1745" s="24">
        <v>5101.6000000000004</v>
      </c>
      <c r="P1745" s="26">
        <f t="shared" si="162"/>
        <v>0.12848293626928026</v>
      </c>
      <c r="Q1745" t="str">
        <f t="shared" si="163"/>
        <v>Low</v>
      </c>
      <c r="R1745" t="str">
        <f t="shared" si="164"/>
        <v>High</v>
      </c>
      <c r="S1745" s="23">
        <f t="shared" si="165"/>
        <v>2024</v>
      </c>
      <c r="T1745" s="23">
        <f t="shared" si="166"/>
        <v>11</v>
      </c>
      <c r="U1745" t="str">
        <f t="shared" si="167"/>
        <v>Nov-2024</v>
      </c>
    </row>
    <row r="1746" spans="1:21" x14ac:dyDescent="0.3">
      <c r="A1746" t="s">
        <v>3621</v>
      </c>
      <c r="B1746" s="22">
        <v>44739</v>
      </c>
      <c r="C1746" s="22">
        <v>44742</v>
      </c>
      <c r="D1746" s="23" t="s">
        <v>50</v>
      </c>
      <c r="E1746" s="23" t="s">
        <v>1275</v>
      </c>
      <c r="F1746" s="23" t="s">
        <v>71</v>
      </c>
      <c r="G1746" s="23" t="s">
        <v>179</v>
      </c>
      <c r="H1746" s="23" t="s">
        <v>180</v>
      </c>
      <c r="I1746" s="23" t="s">
        <v>118</v>
      </c>
      <c r="J1746" s="23" t="s">
        <v>303</v>
      </c>
      <c r="K1746" s="23" t="s">
        <v>491</v>
      </c>
      <c r="L1746" s="24">
        <v>74167.14</v>
      </c>
      <c r="M1746">
        <v>6</v>
      </c>
      <c r="N1746" s="25">
        <v>0.2</v>
      </c>
      <c r="O1746" s="24">
        <v>19099.38</v>
      </c>
      <c r="P1746" s="26">
        <f t="shared" si="162"/>
        <v>0.25751808685086147</v>
      </c>
      <c r="Q1746" t="str">
        <f t="shared" si="163"/>
        <v>Medium</v>
      </c>
      <c r="R1746" t="str">
        <f t="shared" si="164"/>
        <v>Medium</v>
      </c>
      <c r="S1746" s="23">
        <f t="shared" si="165"/>
        <v>2022</v>
      </c>
      <c r="T1746" s="23">
        <f t="shared" si="166"/>
        <v>6</v>
      </c>
      <c r="U1746" t="str">
        <f t="shared" si="167"/>
        <v>Jun-2022</v>
      </c>
    </row>
    <row r="1747" spans="1:21" x14ac:dyDescent="0.3">
      <c r="A1747" t="s">
        <v>3622</v>
      </c>
      <c r="B1747" s="22">
        <v>45837</v>
      </c>
      <c r="C1747" s="22">
        <v>45842</v>
      </c>
      <c r="D1747" s="23" t="s">
        <v>50</v>
      </c>
      <c r="E1747" s="23" t="s">
        <v>1067</v>
      </c>
      <c r="F1747" s="23" t="s">
        <v>52</v>
      </c>
      <c r="G1747" s="23" t="s">
        <v>53</v>
      </c>
      <c r="H1747" s="23" t="s">
        <v>246</v>
      </c>
      <c r="I1747" s="23" t="s">
        <v>83</v>
      </c>
      <c r="J1747" s="23" t="s">
        <v>156</v>
      </c>
      <c r="K1747" s="23" t="s">
        <v>208</v>
      </c>
      <c r="L1747" s="24">
        <v>15695.2</v>
      </c>
      <c r="M1747">
        <v>8</v>
      </c>
      <c r="N1747" s="25">
        <v>0.2</v>
      </c>
      <c r="O1747" s="24">
        <v>3444.82</v>
      </c>
      <c r="P1747" s="26">
        <f t="shared" si="162"/>
        <v>0.21948238952036292</v>
      </c>
      <c r="Q1747" t="str">
        <f t="shared" si="163"/>
        <v>Medium</v>
      </c>
      <c r="R1747" t="str">
        <f t="shared" si="164"/>
        <v>Medium</v>
      </c>
      <c r="S1747" s="23">
        <f t="shared" si="165"/>
        <v>2025</v>
      </c>
      <c r="T1747" s="23">
        <f t="shared" si="166"/>
        <v>6</v>
      </c>
      <c r="U1747" t="str">
        <f t="shared" si="167"/>
        <v>Jun-2025</v>
      </c>
    </row>
    <row r="1748" spans="1:21" x14ac:dyDescent="0.3">
      <c r="A1748" t="s">
        <v>3623</v>
      </c>
      <c r="B1748" s="22">
        <v>45748</v>
      </c>
      <c r="C1748" s="22">
        <v>45749</v>
      </c>
      <c r="D1748" s="23" t="s">
        <v>61</v>
      </c>
      <c r="E1748" s="23" t="s">
        <v>1578</v>
      </c>
      <c r="F1748" s="23" t="s">
        <v>71</v>
      </c>
      <c r="G1748" s="23" t="s">
        <v>179</v>
      </c>
      <c r="H1748" s="23" t="s">
        <v>180</v>
      </c>
      <c r="I1748" s="23" t="s">
        <v>55</v>
      </c>
      <c r="J1748" s="23" t="s">
        <v>56</v>
      </c>
      <c r="K1748" s="23" t="s">
        <v>151</v>
      </c>
      <c r="L1748" s="24">
        <v>65596.149999999994</v>
      </c>
      <c r="M1748">
        <v>5</v>
      </c>
      <c r="N1748" s="25">
        <v>0.25</v>
      </c>
      <c r="O1748" s="24">
        <v>13010.76</v>
      </c>
      <c r="P1748" s="26">
        <f t="shared" si="162"/>
        <v>0.19834639685408367</v>
      </c>
      <c r="Q1748" t="str">
        <f t="shared" si="163"/>
        <v>Low</v>
      </c>
      <c r="R1748" t="str">
        <f t="shared" si="164"/>
        <v>High</v>
      </c>
      <c r="S1748" s="23">
        <f t="shared" si="165"/>
        <v>2025</v>
      </c>
      <c r="T1748" s="23">
        <f t="shared" si="166"/>
        <v>4</v>
      </c>
      <c r="U1748" t="str">
        <f t="shared" si="167"/>
        <v>Apr-2025</v>
      </c>
    </row>
    <row r="1749" spans="1:21" x14ac:dyDescent="0.3">
      <c r="A1749" t="s">
        <v>3625</v>
      </c>
      <c r="B1749" s="22">
        <v>45868</v>
      </c>
      <c r="C1749" s="22">
        <v>45872</v>
      </c>
      <c r="D1749" s="23" t="s">
        <v>50</v>
      </c>
      <c r="E1749" s="23" t="s">
        <v>2446</v>
      </c>
      <c r="F1749" s="23" t="s">
        <v>71</v>
      </c>
      <c r="G1749" s="23" t="s">
        <v>63</v>
      </c>
      <c r="H1749" s="23" t="s">
        <v>64</v>
      </c>
      <c r="I1749" s="23" t="s">
        <v>118</v>
      </c>
      <c r="J1749" s="23" t="s">
        <v>191</v>
      </c>
      <c r="K1749" s="23" t="s">
        <v>290</v>
      </c>
      <c r="L1749" s="24">
        <v>51413.2</v>
      </c>
      <c r="M1749">
        <v>8</v>
      </c>
      <c r="N1749" s="25">
        <v>0.1</v>
      </c>
      <c r="O1749" s="24">
        <v>14877.86</v>
      </c>
      <c r="P1749" s="26">
        <f t="shared" si="162"/>
        <v>0.28937821415511972</v>
      </c>
      <c r="Q1749" t="str">
        <f t="shared" si="163"/>
        <v>Medium</v>
      </c>
      <c r="R1749" t="str">
        <f t="shared" si="164"/>
        <v>Low</v>
      </c>
      <c r="S1749" s="23">
        <f t="shared" si="165"/>
        <v>2025</v>
      </c>
      <c r="T1749" s="23">
        <f t="shared" si="166"/>
        <v>7</v>
      </c>
      <c r="U1749" t="str">
        <f t="shared" si="167"/>
        <v>Jul-2025</v>
      </c>
    </row>
    <row r="1750" spans="1:21" x14ac:dyDescent="0.3">
      <c r="A1750" t="s">
        <v>3626</v>
      </c>
      <c r="B1750" s="22">
        <v>45777</v>
      </c>
      <c r="C1750" s="22">
        <v>45782</v>
      </c>
      <c r="D1750" s="23" t="s">
        <v>50</v>
      </c>
      <c r="E1750" s="23" t="s">
        <v>1150</v>
      </c>
      <c r="F1750" s="23" t="s">
        <v>80</v>
      </c>
      <c r="G1750" s="23" t="s">
        <v>81</v>
      </c>
      <c r="H1750" s="23" t="s">
        <v>186</v>
      </c>
      <c r="I1750" s="23" t="s">
        <v>83</v>
      </c>
      <c r="J1750" s="23" t="s">
        <v>379</v>
      </c>
      <c r="K1750" s="23" t="s">
        <v>380</v>
      </c>
      <c r="L1750" s="24">
        <v>10841.18</v>
      </c>
      <c r="M1750">
        <v>2</v>
      </c>
      <c r="N1750" s="25">
        <v>0</v>
      </c>
      <c r="O1750" s="24">
        <v>3468.08</v>
      </c>
      <c r="P1750" s="26">
        <f t="shared" si="162"/>
        <v>0.31989875640843524</v>
      </c>
      <c r="Q1750" t="str">
        <f t="shared" si="163"/>
        <v>High</v>
      </c>
      <c r="R1750" t="str">
        <f t="shared" si="164"/>
        <v>None</v>
      </c>
      <c r="S1750" s="23">
        <f t="shared" si="165"/>
        <v>2025</v>
      </c>
      <c r="T1750" s="23">
        <f t="shared" si="166"/>
        <v>4</v>
      </c>
      <c r="U1750" t="str">
        <f t="shared" si="167"/>
        <v>Apr-2025</v>
      </c>
    </row>
    <row r="1751" spans="1:21" x14ac:dyDescent="0.3">
      <c r="A1751" t="s">
        <v>3628</v>
      </c>
      <c r="B1751" s="22">
        <v>45795</v>
      </c>
      <c r="C1751" s="22">
        <v>45796</v>
      </c>
      <c r="D1751" s="23" t="s">
        <v>78</v>
      </c>
      <c r="E1751" s="23" t="s">
        <v>2752</v>
      </c>
      <c r="F1751" s="23" t="s">
        <v>80</v>
      </c>
      <c r="G1751" s="23" t="s">
        <v>63</v>
      </c>
      <c r="H1751" s="23" t="s">
        <v>172</v>
      </c>
      <c r="I1751" s="23" t="s">
        <v>96</v>
      </c>
      <c r="J1751" s="23" t="s">
        <v>135</v>
      </c>
      <c r="K1751" s="23" t="s">
        <v>136</v>
      </c>
      <c r="L1751" s="24">
        <v>41736.550000000003</v>
      </c>
      <c r="M1751">
        <v>5</v>
      </c>
      <c r="N1751" s="25">
        <v>0.15</v>
      </c>
      <c r="O1751" s="24">
        <v>10545.04</v>
      </c>
      <c r="P1751" s="26">
        <f t="shared" si="162"/>
        <v>0.25265720333856057</v>
      </c>
      <c r="Q1751" t="str">
        <f t="shared" si="163"/>
        <v>Medium</v>
      </c>
      <c r="R1751" t="str">
        <f t="shared" si="164"/>
        <v>Medium</v>
      </c>
      <c r="S1751" s="23">
        <f t="shared" si="165"/>
        <v>2025</v>
      </c>
      <c r="T1751" s="23">
        <f t="shared" si="166"/>
        <v>5</v>
      </c>
      <c r="U1751" t="str">
        <f t="shared" si="167"/>
        <v>May-2025</v>
      </c>
    </row>
    <row r="1752" spans="1:21" x14ac:dyDescent="0.3">
      <c r="A1752" t="s">
        <v>3629</v>
      </c>
      <c r="B1752" s="22">
        <v>45637</v>
      </c>
      <c r="C1752" s="22">
        <v>45638</v>
      </c>
      <c r="D1752" s="23" t="s">
        <v>61</v>
      </c>
      <c r="E1752" s="23" t="s">
        <v>1501</v>
      </c>
      <c r="F1752" s="23" t="s">
        <v>71</v>
      </c>
      <c r="G1752" s="23" t="s">
        <v>81</v>
      </c>
      <c r="H1752" s="23" t="s">
        <v>284</v>
      </c>
      <c r="I1752" s="23" t="s">
        <v>83</v>
      </c>
      <c r="J1752" s="23" t="s">
        <v>379</v>
      </c>
      <c r="K1752" s="23" t="s">
        <v>380</v>
      </c>
      <c r="L1752" s="24">
        <v>5740.04</v>
      </c>
      <c r="M1752">
        <v>2</v>
      </c>
      <c r="N1752" s="25">
        <v>0.25</v>
      </c>
      <c r="O1752" s="24">
        <v>875.7</v>
      </c>
      <c r="P1752" s="26">
        <f t="shared" si="162"/>
        <v>0.15255991247447753</v>
      </c>
      <c r="Q1752" t="str">
        <f t="shared" si="163"/>
        <v>Low</v>
      </c>
      <c r="R1752" t="str">
        <f t="shared" si="164"/>
        <v>High</v>
      </c>
      <c r="S1752" s="23">
        <f t="shared" si="165"/>
        <v>2024</v>
      </c>
      <c r="T1752" s="23">
        <f t="shared" si="166"/>
        <v>12</v>
      </c>
      <c r="U1752" t="str">
        <f t="shared" si="167"/>
        <v>Dec-2024</v>
      </c>
    </row>
    <row r="1753" spans="1:21" x14ac:dyDescent="0.3">
      <c r="A1753" t="s">
        <v>3630</v>
      </c>
      <c r="B1753" s="22">
        <v>45796</v>
      </c>
      <c r="C1753" s="22">
        <v>45797</v>
      </c>
      <c r="D1753" s="23" t="s">
        <v>78</v>
      </c>
      <c r="E1753" s="23" t="s">
        <v>753</v>
      </c>
      <c r="F1753" s="23" t="s">
        <v>80</v>
      </c>
      <c r="G1753" s="23" t="s">
        <v>81</v>
      </c>
      <c r="H1753" s="23" t="s">
        <v>284</v>
      </c>
      <c r="I1753" s="23" t="s">
        <v>96</v>
      </c>
      <c r="J1753" s="23" t="s">
        <v>111</v>
      </c>
      <c r="K1753" s="23" t="s">
        <v>225</v>
      </c>
      <c r="L1753" s="24">
        <v>36807.269999999997</v>
      </c>
      <c r="M1753">
        <v>3</v>
      </c>
      <c r="N1753" s="25">
        <v>0</v>
      </c>
      <c r="O1753" s="24">
        <v>8752.25</v>
      </c>
      <c r="P1753" s="26">
        <f t="shared" si="162"/>
        <v>0.23778590479543854</v>
      </c>
      <c r="Q1753" t="str">
        <f t="shared" si="163"/>
        <v>Medium</v>
      </c>
      <c r="R1753" t="str">
        <f t="shared" si="164"/>
        <v>None</v>
      </c>
      <c r="S1753" s="23">
        <f t="shared" si="165"/>
        <v>2025</v>
      </c>
      <c r="T1753" s="23">
        <f t="shared" si="166"/>
        <v>5</v>
      </c>
      <c r="U1753" t="str">
        <f t="shared" si="167"/>
        <v>May-2025</v>
      </c>
    </row>
    <row r="1754" spans="1:21" x14ac:dyDescent="0.3">
      <c r="A1754" t="s">
        <v>3631</v>
      </c>
      <c r="B1754" s="22">
        <v>45562</v>
      </c>
      <c r="C1754" s="22">
        <v>45563</v>
      </c>
      <c r="D1754" s="23" t="s">
        <v>102</v>
      </c>
      <c r="E1754" s="23" t="s">
        <v>1380</v>
      </c>
      <c r="F1754" s="23" t="s">
        <v>52</v>
      </c>
      <c r="G1754" s="23" t="s">
        <v>81</v>
      </c>
      <c r="H1754" s="23" t="s">
        <v>82</v>
      </c>
      <c r="I1754" s="23" t="s">
        <v>96</v>
      </c>
      <c r="J1754" s="23" t="s">
        <v>135</v>
      </c>
      <c r="K1754" s="23" t="s">
        <v>395</v>
      </c>
      <c r="L1754" s="24">
        <v>93873.36</v>
      </c>
      <c r="M1754">
        <v>8</v>
      </c>
      <c r="N1754" s="25">
        <v>0.2</v>
      </c>
      <c r="O1754" s="24">
        <v>19622.59</v>
      </c>
      <c r="P1754" s="26">
        <f t="shared" si="162"/>
        <v>0.20903257324548732</v>
      </c>
      <c r="Q1754" t="str">
        <f t="shared" si="163"/>
        <v>Medium</v>
      </c>
      <c r="R1754" t="str">
        <f t="shared" si="164"/>
        <v>Medium</v>
      </c>
      <c r="S1754" s="23">
        <f t="shared" si="165"/>
        <v>2024</v>
      </c>
      <c r="T1754" s="23">
        <f t="shared" si="166"/>
        <v>9</v>
      </c>
      <c r="U1754" t="str">
        <f t="shared" si="167"/>
        <v>Sep-2024</v>
      </c>
    </row>
    <row r="1755" spans="1:21" x14ac:dyDescent="0.3">
      <c r="A1755" t="s">
        <v>3632</v>
      </c>
      <c r="B1755" s="22">
        <v>45355</v>
      </c>
      <c r="C1755" s="22">
        <v>45360</v>
      </c>
      <c r="D1755" s="23" t="s">
        <v>61</v>
      </c>
      <c r="E1755" s="23" t="s">
        <v>256</v>
      </c>
      <c r="F1755" s="23" t="s">
        <v>80</v>
      </c>
      <c r="G1755" s="23" t="s">
        <v>179</v>
      </c>
      <c r="H1755" s="23" t="s">
        <v>236</v>
      </c>
      <c r="I1755" s="23" t="s">
        <v>118</v>
      </c>
      <c r="J1755" s="23" t="s">
        <v>119</v>
      </c>
      <c r="K1755" s="23" t="s">
        <v>120</v>
      </c>
      <c r="L1755" s="24">
        <v>43059.8</v>
      </c>
      <c r="M1755">
        <v>4</v>
      </c>
      <c r="N1755" s="25">
        <v>0</v>
      </c>
      <c r="O1755" s="24">
        <v>12694.86</v>
      </c>
      <c r="P1755" s="26">
        <f t="shared" si="162"/>
        <v>0.29481929781373811</v>
      </c>
      <c r="Q1755" t="str">
        <f t="shared" si="163"/>
        <v>Medium</v>
      </c>
      <c r="R1755" t="str">
        <f t="shared" si="164"/>
        <v>None</v>
      </c>
      <c r="S1755" s="23">
        <f t="shared" si="165"/>
        <v>2024</v>
      </c>
      <c r="T1755" s="23">
        <f t="shared" si="166"/>
        <v>3</v>
      </c>
      <c r="U1755" t="str">
        <f t="shared" si="167"/>
        <v>Mar-2024</v>
      </c>
    </row>
    <row r="1756" spans="1:21" x14ac:dyDescent="0.3">
      <c r="A1756" t="s">
        <v>3633</v>
      </c>
      <c r="B1756" s="22">
        <v>45233</v>
      </c>
      <c r="C1756" s="22">
        <v>45237</v>
      </c>
      <c r="D1756" s="23" t="s">
        <v>102</v>
      </c>
      <c r="E1756" s="23" t="s">
        <v>966</v>
      </c>
      <c r="F1756" s="23" t="s">
        <v>52</v>
      </c>
      <c r="G1756" s="23" t="s">
        <v>72</v>
      </c>
      <c r="H1756" s="23" t="s">
        <v>73</v>
      </c>
      <c r="I1756" s="23" t="s">
        <v>96</v>
      </c>
      <c r="J1756" s="23" t="s">
        <v>111</v>
      </c>
      <c r="K1756" s="23" t="s">
        <v>112</v>
      </c>
      <c r="L1756" s="24">
        <v>29557.279999999999</v>
      </c>
      <c r="M1756">
        <v>8</v>
      </c>
      <c r="N1756" s="25">
        <v>0</v>
      </c>
      <c r="O1756" s="24">
        <v>6163.12</v>
      </c>
      <c r="P1756" s="26">
        <f t="shared" si="162"/>
        <v>0.20851445058543952</v>
      </c>
      <c r="Q1756" t="str">
        <f t="shared" si="163"/>
        <v>Medium</v>
      </c>
      <c r="R1756" t="str">
        <f t="shared" si="164"/>
        <v>None</v>
      </c>
      <c r="S1756" s="23">
        <f t="shared" si="165"/>
        <v>2023</v>
      </c>
      <c r="T1756" s="23">
        <f t="shared" si="166"/>
        <v>11</v>
      </c>
      <c r="U1756" t="str">
        <f t="shared" si="167"/>
        <v>Nov-2023</v>
      </c>
    </row>
    <row r="1757" spans="1:21" x14ac:dyDescent="0.3">
      <c r="A1757" t="s">
        <v>3634</v>
      </c>
      <c r="B1757" s="22">
        <v>45909</v>
      </c>
      <c r="C1757" s="22">
        <v>45911</v>
      </c>
      <c r="D1757" s="23" t="s">
        <v>50</v>
      </c>
      <c r="E1757" s="23" t="s">
        <v>363</v>
      </c>
      <c r="F1757" s="23" t="s">
        <v>71</v>
      </c>
      <c r="G1757" s="23" t="s">
        <v>81</v>
      </c>
      <c r="H1757" s="23" t="s">
        <v>95</v>
      </c>
      <c r="I1757" s="23" t="s">
        <v>96</v>
      </c>
      <c r="J1757" s="23" t="s">
        <v>111</v>
      </c>
      <c r="K1757" s="23" t="s">
        <v>112</v>
      </c>
      <c r="L1757" s="24">
        <v>29180.61</v>
      </c>
      <c r="M1757">
        <v>3</v>
      </c>
      <c r="N1757" s="25">
        <v>0.2</v>
      </c>
      <c r="O1757" s="24">
        <v>6545.55</v>
      </c>
      <c r="P1757" s="26">
        <f t="shared" si="162"/>
        <v>0.22431162336907967</v>
      </c>
      <c r="Q1757" t="str">
        <f t="shared" si="163"/>
        <v>Medium</v>
      </c>
      <c r="R1757" t="str">
        <f t="shared" si="164"/>
        <v>Medium</v>
      </c>
      <c r="S1757" s="23">
        <f t="shared" si="165"/>
        <v>2025</v>
      </c>
      <c r="T1757" s="23">
        <f t="shared" si="166"/>
        <v>9</v>
      </c>
      <c r="U1757" t="str">
        <f t="shared" si="167"/>
        <v>Sep-2025</v>
      </c>
    </row>
    <row r="1758" spans="1:21" x14ac:dyDescent="0.3">
      <c r="A1758" t="s">
        <v>3635</v>
      </c>
      <c r="B1758" s="22">
        <v>45797</v>
      </c>
      <c r="C1758" s="22">
        <v>45803</v>
      </c>
      <c r="D1758" s="23" t="s">
        <v>61</v>
      </c>
      <c r="E1758" s="23" t="s">
        <v>378</v>
      </c>
      <c r="F1758" s="23" t="s">
        <v>80</v>
      </c>
      <c r="G1758" s="23" t="s">
        <v>72</v>
      </c>
      <c r="H1758" s="23" t="s">
        <v>73</v>
      </c>
      <c r="I1758" s="23" t="s">
        <v>55</v>
      </c>
      <c r="J1758" s="23" t="s">
        <v>141</v>
      </c>
      <c r="K1758" s="23" t="s">
        <v>978</v>
      </c>
      <c r="L1758" s="24">
        <v>73380.960000000006</v>
      </c>
      <c r="M1758">
        <v>9</v>
      </c>
      <c r="N1758" s="25">
        <v>0</v>
      </c>
      <c r="O1758" s="24">
        <v>11523.41</v>
      </c>
      <c r="P1758" s="26">
        <f t="shared" si="162"/>
        <v>0.15703542172247403</v>
      </c>
      <c r="Q1758" t="str">
        <f t="shared" si="163"/>
        <v>Low</v>
      </c>
      <c r="R1758" t="str">
        <f t="shared" si="164"/>
        <v>None</v>
      </c>
      <c r="S1758" s="23">
        <f t="shared" si="165"/>
        <v>2025</v>
      </c>
      <c r="T1758" s="23">
        <f t="shared" si="166"/>
        <v>5</v>
      </c>
      <c r="U1758" t="str">
        <f t="shared" si="167"/>
        <v>May-2025</v>
      </c>
    </row>
    <row r="1759" spans="1:21" x14ac:dyDescent="0.3">
      <c r="A1759" t="s">
        <v>3636</v>
      </c>
      <c r="B1759" s="22">
        <v>45199</v>
      </c>
      <c r="C1759" s="22">
        <v>45200</v>
      </c>
      <c r="D1759" s="23" t="s">
        <v>78</v>
      </c>
      <c r="E1759" s="23" t="s">
        <v>2178</v>
      </c>
      <c r="F1759" s="23" t="s">
        <v>80</v>
      </c>
      <c r="G1759" s="23" t="s">
        <v>81</v>
      </c>
      <c r="H1759" s="23" t="s">
        <v>284</v>
      </c>
      <c r="I1759" s="23" t="s">
        <v>83</v>
      </c>
      <c r="J1759" s="23" t="s">
        <v>84</v>
      </c>
      <c r="K1759" s="23" t="s">
        <v>85</v>
      </c>
      <c r="L1759" s="24">
        <v>24515.32</v>
      </c>
      <c r="M1759">
        <v>4</v>
      </c>
      <c r="N1759" s="25">
        <v>0.15</v>
      </c>
      <c r="O1759" s="24">
        <v>7742.21</v>
      </c>
      <c r="P1759" s="26">
        <f t="shared" si="162"/>
        <v>0.31581109281869463</v>
      </c>
      <c r="Q1759" t="str">
        <f t="shared" si="163"/>
        <v>High</v>
      </c>
      <c r="R1759" t="str">
        <f t="shared" si="164"/>
        <v>Medium</v>
      </c>
      <c r="S1759" s="23">
        <f t="shared" si="165"/>
        <v>2023</v>
      </c>
      <c r="T1759" s="23">
        <f t="shared" si="166"/>
        <v>9</v>
      </c>
      <c r="U1759" t="str">
        <f t="shared" si="167"/>
        <v>Sep-2023</v>
      </c>
    </row>
    <row r="1760" spans="1:21" x14ac:dyDescent="0.3">
      <c r="A1760" t="s">
        <v>3638</v>
      </c>
      <c r="B1760" s="22">
        <v>45847</v>
      </c>
      <c r="C1760" s="22">
        <v>45854</v>
      </c>
      <c r="D1760" s="23" t="s">
        <v>102</v>
      </c>
      <c r="E1760" s="23" t="s">
        <v>566</v>
      </c>
      <c r="F1760" s="23" t="s">
        <v>52</v>
      </c>
      <c r="G1760" s="23" t="s">
        <v>81</v>
      </c>
      <c r="H1760" s="23" t="s">
        <v>186</v>
      </c>
      <c r="I1760" s="23" t="s">
        <v>96</v>
      </c>
      <c r="J1760" s="23" t="s">
        <v>166</v>
      </c>
      <c r="K1760" s="23" t="s">
        <v>762</v>
      </c>
      <c r="L1760" s="24">
        <v>13130.91</v>
      </c>
      <c r="M1760">
        <v>1</v>
      </c>
      <c r="N1760" s="25">
        <v>0.05</v>
      </c>
      <c r="O1760" s="24">
        <v>4265.8599999999997</v>
      </c>
      <c r="P1760" s="26">
        <f t="shared" si="162"/>
        <v>0.32487161971257134</v>
      </c>
      <c r="Q1760" t="str">
        <f t="shared" si="163"/>
        <v>High</v>
      </c>
      <c r="R1760" t="str">
        <f t="shared" si="164"/>
        <v>Low</v>
      </c>
      <c r="S1760" s="23">
        <f t="shared" si="165"/>
        <v>2025</v>
      </c>
      <c r="T1760" s="23">
        <f t="shared" si="166"/>
        <v>7</v>
      </c>
      <c r="U1760" t="str">
        <f t="shared" si="167"/>
        <v>Jul-2025</v>
      </c>
    </row>
    <row r="1761" spans="1:21" x14ac:dyDescent="0.3">
      <c r="A1761" t="s">
        <v>3640</v>
      </c>
      <c r="B1761" s="22">
        <v>45181</v>
      </c>
      <c r="C1761" s="22">
        <v>45188</v>
      </c>
      <c r="D1761" s="23" t="s">
        <v>78</v>
      </c>
      <c r="E1761" s="23" t="s">
        <v>479</v>
      </c>
      <c r="F1761" s="23" t="s">
        <v>80</v>
      </c>
      <c r="G1761" s="23" t="s">
        <v>72</v>
      </c>
      <c r="H1761" s="23" t="s">
        <v>73</v>
      </c>
      <c r="I1761" s="23" t="s">
        <v>96</v>
      </c>
      <c r="J1761" s="23" t="s">
        <v>166</v>
      </c>
      <c r="K1761" s="23" t="s">
        <v>762</v>
      </c>
      <c r="L1761" s="24">
        <v>2830.75</v>
      </c>
      <c r="M1761">
        <v>5</v>
      </c>
      <c r="N1761" s="25">
        <v>0.05</v>
      </c>
      <c r="O1761" s="24">
        <v>524.79999999999995</v>
      </c>
      <c r="P1761" s="26">
        <f t="shared" si="162"/>
        <v>0.18539256380817803</v>
      </c>
      <c r="Q1761" t="str">
        <f t="shared" si="163"/>
        <v>Low</v>
      </c>
      <c r="R1761" t="str">
        <f t="shared" si="164"/>
        <v>Low</v>
      </c>
      <c r="S1761" s="23">
        <f t="shared" si="165"/>
        <v>2023</v>
      </c>
      <c r="T1761" s="23">
        <f t="shared" si="166"/>
        <v>9</v>
      </c>
      <c r="U1761" t="str">
        <f t="shared" si="167"/>
        <v>Sep-2023</v>
      </c>
    </row>
    <row r="1762" spans="1:21" x14ac:dyDescent="0.3">
      <c r="A1762" t="s">
        <v>3642</v>
      </c>
      <c r="B1762" s="22">
        <v>45428</v>
      </c>
      <c r="C1762" s="22">
        <v>45434</v>
      </c>
      <c r="D1762" s="23" t="s">
        <v>102</v>
      </c>
      <c r="E1762" s="23" t="s">
        <v>992</v>
      </c>
      <c r="F1762" s="23" t="s">
        <v>52</v>
      </c>
      <c r="G1762" s="23" t="s">
        <v>63</v>
      </c>
      <c r="H1762" s="23" t="s">
        <v>172</v>
      </c>
      <c r="I1762" s="23" t="s">
        <v>83</v>
      </c>
      <c r="J1762" s="23" t="s">
        <v>84</v>
      </c>
      <c r="K1762" s="23" t="s">
        <v>105</v>
      </c>
      <c r="L1762" s="24">
        <v>45696.24</v>
      </c>
      <c r="M1762">
        <v>4</v>
      </c>
      <c r="N1762" s="25">
        <v>0.2</v>
      </c>
      <c r="O1762" s="24">
        <v>8573.48</v>
      </c>
      <c r="P1762" s="26">
        <f t="shared" si="162"/>
        <v>0.18761893757560796</v>
      </c>
      <c r="Q1762" t="str">
        <f t="shared" si="163"/>
        <v>Low</v>
      </c>
      <c r="R1762" t="str">
        <f t="shared" si="164"/>
        <v>Medium</v>
      </c>
      <c r="S1762" s="23">
        <f t="shared" si="165"/>
        <v>2024</v>
      </c>
      <c r="T1762" s="23">
        <f t="shared" si="166"/>
        <v>5</v>
      </c>
      <c r="U1762" t="str">
        <f t="shared" si="167"/>
        <v>May-2024</v>
      </c>
    </row>
    <row r="1763" spans="1:21" x14ac:dyDescent="0.3">
      <c r="A1763" t="s">
        <v>3643</v>
      </c>
      <c r="B1763" s="22">
        <v>44805</v>
      </c>
      <c r="C1763" s="22">
        <v>44808</v>
      </c>
      <c r="D1763" s="23" t="s">
        <v>102</v>
      </c>
      <c r="E1763" s="23" t="s">
        <v>1333</v>
      </c>
      <c r="F1763" s="23" t="s">
        <v>80</v>
      </c>
      <c r="G1763" s="23" t="s">
        <v>53</v>
      </c>
      <c r="H1763" s="23" t="s">
        <v>110</v>
      </c>
      <c r="I1763" s="23" t="s">
        <v>96</v>
      </c>
      <c r="J1763" s="23" t="s">
        <v>135</v>
      </c>
      <c r="K1763" s="23" t="s">
        <v>395</v>
      </c>
      <c r="L1763" s="24">
        <v>54214.559999999998</v>
      </c>
      <c r="M1763">
        <v>9</v>
      </c>
      <c r="N1763" s="25">
        <v>0.2</v>
      </c>
      <c r="O1763" s="24">
        <v>8955.99</v>
      </c>
      <c r="P1763" s="26">
        <f t="shared" si="162"/>
        <v>0.16519529071157268</v>
      </c>
      <c r="Q1763" t="str">
        <f t="shared" si="163"/>
        <v>Low</v>
      </c>
      <c r="R1763" t="str">
        <f t="shared" si="164"/>
        <v>Medium</v>
      </c>
      <c r="S1763" s="23">
        <f t="shared" si="165"/>
        <v>2022</v>
      </c>
      <c r="T1763" s="23">
        <f t="shared" si="166"/>
        <v>9</v>
      </c>
      <c r="U1763" t="str">
        <f t="shared" si="167"/>
        <v>Sep-2022</v>
      </c>
    </row>
    <row r="1764" spans="1:21" x14ac:dyDescent="0.3">
      <c r="A1764" t="s">
        <v>3644</v>
      </c>
      <c r="B1764" s="22">
        <v>44988</v>
      </c>
      <c r="C1764" s="22">
        <v>44994</v>
      </c>
      <c r="D1764" s="23" t="s">
        <v>50</v>
      </c>
      <c r="E1764" s="23" t="s">
        <v>1770</v>
      </c>
      <c r="F1764" s="23" t="s">
        <v>52</v>
      </c>
      <c r="G1764" s="23" t="s">
        <v>72</v>
      </c>
      <c r="H1764" s="23" t="s">
        <v>73</v>
      </c>
      <c r="I1764" s="23" t="s">
        <v>118</v>
      </c>
      <c r="J1764" s="23" t="s">
        <v>303</v>
      </c>
      <c r="K1764" s="23" t="s">
        <v>304</v>
      </c>
      <c r="L1764" s="24">
        <v>11163</v>
      </c>
      <c r="M1764">
        <v>4</v>
      </c>
      <c r="N1764" s="25">
        <v>0</v>
      </c>
      <c r="O1764" s="24">
        <v>3416.11</v>
      </c>
      <c r="P1764" s="26">
        <f t="shared" si="162"/>
        <v>0.30602078294365315</v>
      </c>
      <c r="Q1764" t="str">
        <f t="shared" si="163"/>
        <v>High</v>
      </c>
      <c r="R1764" t="str">
        <f t="shared" si="164"/>
        <v>None</v>
      </c>
      <c r="S1764" s="23">
        <f t="shared" si="165"/>
        <v>2023</v>
      </c>
      <c r="T1764" s="23">
        <f t="shared" si="166"/>
        <v>3</v>
      </c>
      <c r="U1764" t="str">
        <f t="shared" si="167"/>
        <v>Mar-2023</v>
      </c>
    </row>
    <row r="1765" spans="1:21" x14ac:dyDescent="0.3">
      <c r="A1765" t="s">
        <v>3645</v>
      </c>
      <c r="B1765" s="22">
        <v>45325</v>
      </c>
      <c r="C1765" s="22">
        <v>45326</v>
      </c>
      <c r="D1765" s="23" t="s">
        <v>78</v>
      </c>
      <c r="E1765" s="23" t="s">
        <v>2153</v>
      </c>
      <c r="F1765" s="23" t="s">
        <v>52</v>
      </c>
      <c r="G1765" s="23" t="s">
        <v>179</v>
      </c>
      <c r="H1765" s="23" t="s">
        <v>236</v>
      </c>
      <c r="I1765" s="23" t="s">
        <v>96</v>
      </c>
      <c r="J1765" s="23" t="s">
        <v>111</v>
      </c>
      <c r="K1765" s="23" t="s">
        <v>112</v>
      </c>
      <c r="L1765" s="24">
        <v>18553.560000000001</v>
      </c>
      <c r="M1765">
        <v>4</v>
      </c>
      <c r="N1765" s="25">
        <v>0.15</v>
      </c>
      <c r="O1765" s="24">
        <v>2970.54</v>
      </c>
      <c r="P1765" s="26">
        <f t="shared" si="162"/>
        <v>0.16010620064289546</v>
      </c>
      <c r="Q1765" t="str">
        <f t="shared" si="163"/>
        <v>Low</v>
      </c>
      <c r="R1765" t="str">
        <f t="shared" si="164"/>
        <v>Medium</v>
      </c>
      <c r="S1765" s="23">
        <f t="shared" si="165"/>
        <v>2024</v>
      </c>
      <c r="T1765" s="23">
        <f t="shared" si="166"/>
        <v>2</v>
      </c>
      <c r="U1765" t="str">
        <f t="shared" si="167"/>
        <v>Feb-2024</v>
      </c>
    </row>
    <row r="1766" spans="1:21" x14ac:dyDescent="0.3">
      <c r="A1766" t="s">
        <v>3646</v>
      </c>
      <c r="B1766" s="22">
        <v>46014</v>
      </c>
      <c r="C1766" s="22">
        <v>46017</v>
      </c>
      <c r="D1766" s="23" t="s">
        <v>102</v>
      </c>
      <c r="E1766" s="23" t="s">
        <v>458</v>
      </c>
      <c r="F1766" s="23" t="s">
        <v>71</v>
      </c>
      <c r="G1766" s="23" t="s">
        <v>179</v>
      </c>
      <c r="H1766" s="23" t="s">
        <v>236</v>
      </c>
      <c r="I1766" s="23" t="s">
        <v>118</v>
      </c>
      <c r="J1766" s="23" t="s">
        <v>191</v>
      </c>
      <c r="K1766" s="23" t="s">
        <v>290</v>
      </c>
      <c r="L1766" s="24">
        <v>33299.760000000002</v>
      </c>
      <c r="M1766">
        <v>8</v>
      </c>
      <c r="N1766" s="25">
        <v>0.2</v>
      </c>
      <c r="O1766" s="24">
        <v>9890.66</v>
      </c>
      <c r="P1766" s="26">
        <f t="shared" si="162"/>
        <v>0.29701895749398793</v>
      </c>
      <c r="Q1766" t="str">
        <f t="shared" si="163"/>
        <v>Medium</v>
      </c>
      <c r="R1766" t="str">
        <f t="shared" si="164"/>
        <v>Medium</v>
      </c>
      <c r="S1766" s="23">
        <f t="shared" si="165"/>
        <v>2025</v>
      </c>
      <c r="T1766" s="23">
        <f t="shared" si="166"/>
        <v>12</v>
      </c>
      <c r="U1766" t="str">
        <f t="shared" si="167"/>
        <v>Dec-2025</v>
      </c>
    </row>
    <row r="1767" spans="1:21" x14ac:dyDescent="0.3">
      <c r="A1767" t="s">
        <v>3647</v>
      </c>
      <c r="B1767" s="22">
        <v>44692</v>
      </c>
      <c r="C1767" s="22">
        <v>44696</v>
      </c>
      <c r="D1767" s="23" t="s">
        <v>50</v>
      </c>
      <c r="E1767" s="23" t="s">
        <v>308</v>
      </c>
      <c r="F1767" s="23" t="s">
        <v>52</v>
      </c>
      <c r="G1767" s="23" t="s">
        <v>53</v>
      </c>
      <c r="H1767" s="23" t="s">
        <v>54</v>
      </c>
      <c r="I1767" s="23" t="s">
        <v>55</v>
      </c>
      <c r="J1767" s="23" t="s">
        <v>56</v>
      </c>
      <c r="K1767" s="23" t="s">
        <v>74</v>
      </c>
      <c r="L1767" s="24">
        <v>11364.48</v>
      </c>
      <c r="M1767">
        <v>9</v>
      </c>
      <c r="N1767" s="25">
        <v>0.1</v>
      </c>
      <c r="O1767" s="24">
        <v>1812.3</v>
      </c>
      <c r="P1767" s="26">
        <f t="shared" si="162"/>
        <v>0.15947056090555836</v>
      </c>
      <c r="Q1767" t="str">
        <f t="shared" si="163"/>
        <v>Low</v>
      </c>
      <c r="R1767" t="str">
        <f t="shared" si="164"/>
        <v>Low</v>
      </c>
      <c r="S1767" s="23">
        <f t="shared" si="165"/>
        <v>2022</v>
      </c>
      <c r="T1767" s="23">
        <f t="shared" si="166"/>
        <v>5</v>
      </c>
      <c r="U1767" t="str">
        <f t="shared" si="167"/>
        <v>May-2022</v>
      </c>
    </row>
    <row r="1768" spans="1:21" x14ac:dyDescent="0.3">
      <c r="A1768" t="s">
        <v>3649</v>
      </c>
      <c r="B1768" s="22">
        <v>44764</v>
      </c>
      <c r="C1768" s="22">
        <v>44766</v>
      </c>
      <c r="D1768" s="23" t="s">
        <v>78</v>
      </c>
      <c r="E1768" s="23" t="s">
        <v>2764</v>
      </c>
      <c r="F1768" s="23" t="s">
        <v>71</v>
      </c>
      <c r="G1768" s="23" t="s">
        <v>81</v>
      </c>
      <c r="H1768" s="23" t="s">
        <v>95</v>
      </c>
      <c r="I1768" s="23" t="s">
        <v>83</v>
      </c>
      <c r="J1768" s="23" t="s">
        <v>379</v>
      </c>
      <c r="K1768" s="23" t="s">
        <v>562</v>
      </c>
      <c r="L1768" s="24">
        <v>2911.45</v>
      </c>
      <c r="M1768">
        <v>5</v>
      </c>
      <c r="N1768" s="25">
        <v>0.05</v>
      </c>
      <c r="O1768" s="24">
        <v>697.35</v>
      </c>
      <c r="P1768" s="26">
        <f t="shared" si="162"/>
        <v>0.23951982689038109</v>
      </c>
      <c r="Q1768" t="str">
        <f t="shared" si="163"/>
        <v>Medium</v>
      </c>
      <c r="R1768" t="str">
        <f t="shared" si="164"/>
        <v>Low</v>
      </c>
      <c r="S1768" s="23">
        <f t="shared" si="165"/>
        <v>2022</v>
      </c>
      <c r="T1768" s="23">
        <f t="shared" si="166"/>
        <v>7</v>
      </c>
      <c r="U1768" t="str">
        <f t="shared" si="167"/>
        <v>Jul-2022</v>
      </c>
    </row>
    <row r="1769" spans="1:21" x14ac:dyDescent="0.3">
      <c r="A1769" t="s">
        <v>3650</v>
      </c>
      <c r="B1769" s="22">
        <v>44818</v>
      </c>
      <c r="C1769" s="22">
        <v>44823</v>
      </c>
      <c r="D1769" s="23" t="s">
        <v>102</v>
      </c>
      <c r="E1769" s="23" t="s">
        <v>2065</v>
      </c>
      <c r="F1769" s="23" t="s">
        <v>52</v>
      </c>
      <c r="G1769" s="23" t="s">
        <v>81</v>
      </c>
      <c r="H1769" s="23" t="s">
        <v>284</v>
      </c>
      <c r="I1769" s="23" t="s">
        <v>96</v>
      </c>
      <c r="J1769" s="23" t="s">
        <v>97</v>
      </c>
      <c r="K1769" s="23" t="s">
        <v>416</v>
      </c>
      <c r="L1769" s="24">
        <v>8712.0400000000009</v>
      </c>
      <c r="M1769">
        <v>1</v>
      </c>
      <c r="N1769" s="25">
        <v>0.25</v>
      </c>
      <c r="O1769" s="24">
        <v>1657.78</v>
      </c>
      <c r="P1769" s="26">
        <f t="shared" si="162"/>
        <v>0.19028608684073992</v>
      </c>
      <c r="Q1769" t="str">
        <f t="shared" si="163"/>
        <v>Low</v>
      </c>
      <c r="R1769" t="str">
        <f t="shared" si="164"/>
        <v>High</v>
      </c>
      <c r="S1769" s="23">
        <f t="shared" si="165"/>
        <v>2022</v>
      </c>
      <c r="T1769" s="23">
        <f t="shared" si="166"/>
        <v>9</v>
      </c>
      <c r="U1769" t="str">
        <f t="shared" si="167"/>
        <v>Sep-2022</v>
      </c>
    </row>
    <row r="1770" spans="1:21" x14ac:dyDescent="0.3">
      <c r="A1770" t="s">
        <v>3651</v>
      </c>
      <c r="B1770" s="22">
        <v>46010</v>
      </c>
      <c r="C1770" s="22">
        <v>46017</v>
      </c>
      <c r="D1770" s="23" t="s">
        <v>61</v>
      </c>
      <c r="E1770" s="23" t="s">
        <v>116</v>
      </c>
      <c r="F1770" s="23" t="s">
        <v>52</v>
      </c>
      <c r="G1770" s="23" t="s">
        <v>63</v>
      </c>
      <c r="H1770" s="23" t="s">
        <v>202</v>
      </c>
      <c r="I1770" s="23" t="s">
        <v>96</v>
      </c>
      <c r="J1770" s="23" t="s">
        <v>166</v>
      </c>
      <c r="K1770" s="23" t="s">
        <v>167</v>
      </c>
      <c r="L1770" s="24">
        <v>112445.7</v>
      </c>
      <c r="M1770">
        <v>10</v>
      </c>
      <c r="N1770" s="25">
        <v>0.15</v>
      </c>
      <c r="O1770" s="24">
        <v>28342.400000000001</v>
      </c>
      <c r="P1770" s="26">
        <f t="shared" si="162"/>
        <v>0.25205410255794575</v>
      </c>
      <c r="Q1770" t="str">
        <f t="shared" si="163"/>
        <v>Medium</v>
      </c>
      <c r="R1770" t="str">
        <f t="shared" si="164"/>
        <v>Medium</v>
      </c>
      <c r="S1770" s="23">
        <f t="shared" si="165"/>
        <v>2025</v>
      </c>
      <c r="T1770" s="23">
        <f t="shared" si="166"/>
        <v>12</v>
      </c>
      <c r="U1770" t="str">
        <f t="shared" si="167"/>
        <v>Dec-2025</v>
      </c>
    </row>
    <row r="1771" spans="1:21" x14ac:dyDescent="0.3">
      <c r="A1771" t="s">
        <v>3652</v>
      </c>
      <c r="B1771" s="22">
        <v>44721</v>
      </c>
      <c r="C1771" s="22">
        <v>44722</v>
      </c>
      <c r="D1771" s="23" t="s">
        <v>61</v>
      </c>
      <c r="E1771" s="23" t="s">
        <v>944</v>
      </c>
      <c r="F1771" s="23" t="s">
        <v>52</v>
      </c>
      <c r="G1771" s="23" t="s">
        <v>72</v>
      </c>
      <c r="H1771" s="23" t="s">
        <v>104</v>
      </c>
      <c r="I1771" s="23" t="s">
        <v>55</v>
      </c>
      <c r="J1771" s="23" t="s">
        <v>65</v>
      </c>
      <c r="K1771" s="23" t="s">
        <v>91</v>
      </c>
      <c r="L1771" s="24">
        <v>30794.19</v>
      </c>
      <c r="M1771">
        <v>3</v>
      </c>
      <c r="N1771" s="25">
        <v>0.05</v>
      </c>
      <c r="O1771" s="24">
        <v>9736.8799999999992</v>
      </c>
      <c r="P1771" s="26">
        <f t="shared" si="162"/>
        <v>0.31619211286284848</v>
      </c>
      <c r="Q1771" t="str">
        <f t="shared" si="163"/>
        <v>High</v>
      </c>
      <c r="R1771" t="str">
        <f t="shared" si="164"/>
        <v>Low</v>
      </c>
      <c r="S1771" s="23">
        <f t="shared" si="165"/>
        <v>2022</v>
      </c>
      <c r="T1771" s="23">
        <f t="shared" si="166"/>
        <v>6</v>
      </c>
      <c r="U1771" t="str">
        <f t="shared" si="167"/>
        <v>Jun-2022</v>
      </c>
    </row>
    <row r="1772" spans="1:21" x14ac:dyDescent="0.3">
      <c r="A1772" t="s">
        <v>3653</v>
      </c>
      <c r="B1772" s="22">
        <v>45767</v>
      </c>
      <c r="C1772" s="22">
        <v>45772</v>
      </c>
      <c r="D1772" s="23" t="s">
        <v>50</v>
      </c>
      <c r="E1772" s="23" t="s">
        <v>1159</v>
      </c>
      <c r="F1772" s="23" t="s">
        <v>80</v>
      </c>
      <c r="G1772" s="23" t="s">
        <v>63</v>
      </c>
      <c r="H1772" s="23" t="s">
        <v>202</v>
      </c>
      <c r="I1772" s="23" t="s">
        <v>83</v>
      </c>
      <c r="J1772" s="23" t="s">
        <v>379</v>
      </c>
      <c r="K1772" s="23" t="s">
        <v>562</v>
      </c>
      <c r="L1772" s="24">
        <v>56007.12</v>
      </c>
      <c r="M1772">
        <v>6</v>
      </c>
      <c r="N1772" s="25">
        <v>0</v>
      </c>
      <c r="O1772" s="24">
        <v>21089.66</v>
      </c>
      <c r="P1772" s="26">
        <f t="shared" si="162"/>
        <v>0.37655319537944459</v>
      </c>
      <c r="Q1772" t="str">
        <f t="shared" si="163"/>
        <v>High</v>
      </c>
      <c r="R1772" t="str">
        <f t="shared" si="164"/>
        <v>None</v>
      </c>
      <c r="S1772" s="23">
        <f t="shared" si="165"/>
        <v>2025</v>
      </c>
      <c r="T1772" s="23">
        <f t="shared" si="166"/>
        <v>4</v>
      </c>
      <c r="U1772" t="str">
        <f t="shared" si="167"/>
        <v>Apr-2025</v>
      </c>
    </row>
    <row r="1773" spans="1:21" x14ac:dyDescent="0.3">
      <c r="A1773" t="s">
        <v>3655</v>
      </c>
      <c r="B1773" s="22">
        <v>45488</v>
      </c>
      <c r="C1773" s="22">
        <v>45493</v>
      </c>
      <c r="D1773" s="23" t="s">
        <v>50</v>
      </c>
      <c r="E1773" s="23" t="s">
        <v>2392</v>
      </c>
      <c r="F1773" s="23" t="s">
        <v>80</v>
      </c>
      <c r="G1773" s="23" t="s">
        <v>72</v>
      </c>
      <c r="H1773" s="23" t="s">
        <v>73</v>
      </c>
      <c r="I1773" s="23" t="s">
        <v>96</v>
      </c>
      <c r="J1773" s="23" t="s">
        <v>111</v>
      </c>
      <c r="K1773" s="23" t="s">
        <v>112</v>
      </c>
      <c r="L1773" s="24">
        <v>2990.75</v>
      </c>
      <c r="M1773">
        <v>5</v>
      </c>
      <c r="N1773" s="25">
        <v>0.05</v>
      </c>
      <c r="O1773" s="24">
        <v>986.41</v>
      </c>
      <c r="P1773" s="26">
        <f t="shared" si="162"/>
        <v>0.32982027919418205</v>
      </c>
      <c r="Q1773" t="str">
        <f t="shared" si="163"/>
        <v>High</v>
      </c>
      <c r="R1773" t="str">
        <f t="shared" si="164"/>
        <v>Low</v>
      </c>
      <c r="S1773" s="23">
        <f t="shared" si="165"/>
        <v>2024</v>
      </c>
      <c r="T1773" s="23">
        <f t="shared" si="166"/>
        <v>7</v>
      </c>
      <c r="U1773" t="str">
        <f t="shared" si="167"/>
        <v>Jul-2024</v>
      </c>
    </row>
    <row r="1774" spans="1:21" x14ac:dyDescent="0.3">
      <c r="A1774" t="s">
        <v>3656</v>
      </c>
      <c r="B1774" s="22">
        <v>45279</v>
      </c>
      <c r="C1774" s="22">
        <v>45280</v>
      </c>
      <c r="D1774" s="23" t="s">
        <v>102</v>
      </c>
      <c r="E1774" s="23" t="s">
        <v>536</v>
      </c>
      <c r="F1774" s="23" t="s">
        <v>71</v>
      </c>
      <c r="G1774" s="23" t="s">
        <v>63</v>
      </c>
      <c r="H1774" s="23" t="s">
        <v>64</v>
      </c>
      <c r="I1774" s="23" t="s">
        <v>83</v>
      </c>
      <c r="J1774" s="23" t="s">
        <v>379</v>
      </c>
      <c r="K1774" s="23" t="s">
        <v>716</v>
      </c>
      <c r="L1774" s="24">
        <v>16667.72</v>
      </c>
      <c r="M1774">
        <v>2</v>
      </c>
      <c r="N1774" s="25">
        <v>0.05</v>
      </c>
      <c r="O1774" s="24">
        <v>4395.55</v>
      </c>
      <c r="P1774" s="26">
        <f t="shared" si="162"/>
        <v>0.26371633312774634</v>
      </c>
      <c r="Q1774" t="str">
        <f t="shared" si="163"/>
        <v>Medium</v>
      </c>
      <c r="R1774" t="str">
        <f t="shared" si="164"/>
        <v>Low</v>
      </c>
      <c r="S1774" s="23">
        <f t="shared" si="165"/>
        <v>2023</v>
      </c>
      <c r="T1774" s="23">
        <f t="shared" si="166"/>
        <v>12</v>
      </c>
      <c r="U1774" t="str">
        <f t="shared" si="167"/>
        <v>Dec-2023</v>
      </c>
    </row>
    <row r="1775" spans="1:21" x14ac:dyDescent="0.3">
      <c r="A1775" t="s">
        <v>3658</v>
      </c>
      <c r="B1775" s="22">
        <v>44824</v>
      </c>
      <c r="C1775" s="22">
        <v>44828</v>
      </c>
      <c r="D1775" s="23" t="s">
        <v>61</v>
      </c>
      <c r="E1775" s="23" t="s">
        <v>294</v>
      </c>
      <c r="F1775" s="23" t="s">
        <v>80</v>
      </c>
      <c r="G1775" s="23" t="s">
        <v>72</v>
      </c>
      <c r="H1775" s="23" t="s">
        <v>346</v>
      </c>
      <c r="I1775" s="23" t="s">
        <v>118</v>
      </c>
      <c r="J1775" s="23" t="s">
        <v>230</v>
      </c>
      <c r="K1775" s="23" t="s">
        <v>231</v>
      </c>
      <c r="L1775" s="24">
        <v>28987.53</v>
      </c>
      <c r="M1775">
        <v>3</v>
      </c>
      <c r="N1775" s="25">
        <v>0.15</v>
      </c>
      <c r="O1775" s="24">
        <v>5634.36</v>
      </c>
      <c r="P1775" s="26">
        <f t="shared" si="162"/>
        <v>0.19437185576004579</v>
      </c>
      <c r="Q1775" t="str">
        <f t="shared" si="163"/>
        <v>Low</v>
      </c>
      <c r="R1775" t="str">
        <f t="shared" si="164"/>
        <v>Medium</v>
      </c>
      <c r="S1775" s="23">
        <f t="shared" si="165"/>
        <v>2022</v>
      </c>
      <c r="T1775" s="23">
        <f t="shared" si="166"/>
        <v>9</v>
      </c>
      <c r="U1775" t="str">
        <f t="shared" si="167"/>
        <v>Sep-2022</v>
      </c>
    </row>
    <row r="1776" spans="1:21" x14ac:dyDescent="0.3">
      <c r="A1776" t="s">
        <v>3660</v>
      </c>
      <c r="B1776" s="22">
        <v>45331</v>
      </c>
      <c r="C1776" s="22">
        <v>45338</v>
      </c>
      <c r="D1776" s="23" t="s">
        <v>78</v>
      </c>
      <c r="E1776" s="23" t="s">
        <v>1437</v>
      </c>
      <c r="F1776" s="23" t="s">
        <v>80</v>
      </c>
      <c r="G1776" s="23" t="s">
        <v>81</v>
      </c>
      <c r="H1776" s="23" t="s">
        <v>82</v>
      </c>
      <c r="I1776" s="23" t="s">
        <v>83</v>
      </c>
      <c r="J1776" s="23" t="s">
        <v>84</v>
      </c>
      <c r="K1776" s="23" t="s">
        <v>85</v>
      </c>
      <c r="L1776" s="24">
        <v>33587.040000000001</v>
      </c>
      <c r="M1776">
        <v>3</v>
      </c>
      <c r="N1776" s="25">
        <v>0.1</v>
      </c>
      <c r="O1776" s="24">
        <v>9497.18</v>
      </c>
      <c r="P1776" s="26">
        <f t="shared" si="162"/>
        <v>0.28276323248491086</v>
      </c>
      <c r="Q1776" t="str">
        <f t="shared" si="163"/>
        <v>Medium</v>
      </c>
      <c r="R1776" t="str">
        <f t="shared" si="164"/>
        <v>Low</v>
      </c>
      <c r="S1776" s="23">
        <f t="shared" si="165"/>
        <v>2024</v>
      </c>
      <c r="T1776" s="23">
        <f t="shared" si="166"/>
        <v>2</v>
      </c>
      <c r="U1776" t="str">
        <f t="shared" si="167"/>
        <v>Feb-2024</v>
      </c>
    </row>
    <row r="1777" spans="1:21" x14ac:dyDescent="0.3">
      <c r="A1777" t="s">
        <v>3661</v>
      </c>
      <c r="B1777" s="22">
        <v>44988</v>
      </c>
      <c r="C1777" s="22">
        <v>44995</v>
      </c>
      <c r="D1777" s="23" t="s">
        <v>78</v>
      </c>
      <c r="E1777" s="23" t="s">
        <v>1292</v>
      </c>
      <c r="F1777" s="23" t="s">
        <v>80</v>
      </c>
      <c r="G1777" s="23" t="s">
        <v>63</v>
      </c>
      <c r="H1777" s="23" t="s">
        <v>202</v>
      </c>
      <c r="I1777" s="23" t="s">
        <v>83</v>
      </c>
      <c r="J1777" s="23" t="s">
        <v>156</v>
      </c>
      <c r="K1777" s="23" t="s">
        <v>208</v>
      </c>
      <c r="L1777" s="24">
        <v>32262.03</v>
      </c>
      <c r="M1777">
        <v>9</v>
      </c>
      <c r="N1777" s="25">
        <v>0</v>
      </c>
      <c r="O1777" s="24">
        <v>10479.59</v>
      </c>
      <c r="P1777" s="26">
        <f t="shared" si="162"/>
        <v>0.32482735897276149</v>
      </c>
      <c r="Q1777" t="str">
        <f t="shared" si="163"/>
        <v>High</v>
      </c>
      <c r="R1777" t="str">
        <f t="shared" si="164"/>
        <v>None</v>
      </c>
      <c r="S1777" s="23">
        <f t="shared" si="165"/>
        <v>2023</v>
      </c>
      <c r="T1777" s="23">
        <f t="shared" si="166"/>
        <v>3</v>
      </c>
      <c r="U1777" t="str">
        <f t="shared" si="167"/>
        <v>Mar-2023</v>
      </c>
    </row>
    <row r="1778" spans="1:21" x14ac:dyDescent="0.3">
      <c r="A1778" t="s">
        <v>3662</v>
      </c>
      <c r="B1778" s="22">
        <v>45055</v>
      </c>
      <c r="C1778" s="22">
        <v>45057</v>
      </c>
      <c r="D1778" s="23" t="s">
        <v>50</v>
      </c>
      <c r="E1778" s="23" t="s">
        <v>1766</v>
      </c>
      <c r="F1778" s="23" t="s">
        <v>71</v>
      </c>
      <c r="G1778" s="23" t="s">
        <v>63</v>
      </c>
      <c r="H1778" s="23" t="s">
        <v>213</v>
      </c>
      <c r="I1778" s="23" t="s">
        <v>118</v>
      </c>
      <c r="J1778" s="23" t="s">
        <v>119</v>
      </c>
      <c r="K1778" s="23" t="s">
        <v>197</v>
      </c>
      <c r="L1778" s="24">
        <v>124759.9</v>
      </c>
      <c r="M1778">
        <v>10</v>
      </c>
      <c r="N1778" s="25">
        <v>0.05</v>
      </c>
      <c r="O1778" s="24">
        <v>36812.959999999999</v>
      </c>
      <c r="P1778" s="26">
        <f t="shared" si="162"/>
        <v>0.29507045132290105</v>
      </c>
      <c r="Q1778" t="str">
        <f t="shared" si="163"/>
        <v>Medium</v>
      </c>
      <c r="R1778" t="str">
        <f t="shared" si="164"/>
        <v>Low</v>
      </c>
      <c r="S1778" s="23">
        <f t="shared" si="165"/>
        <v>2023</v>
      </c>
      <c r="T1778" s="23">
        <f t="shared" si="166"/>
        <v>5</v>
      </c>
      <c r="U1778" t="str">
        <f t="shared" si="167"/>
        <v>May-2023</v>
      </c>
    </row>
    <row r="1779" spans="1:21" x14ac:dyDescent="0.3">
      <c r="A1779" t="s">
        <v>3664</v>
      </c>
      <c r="B1779" s="22">
        <v>44796</v>
      </c>
      <c r="C1779" s="22">
        <v>44799</v>
      </c>
      <c r="D1779" s="23" t="s">
        <v>102</v>
      </c>
      <c r="E1779" s="23" t="s">
        <v>429</v>
      </c>
      <c r="F1779" s="23" t="s">
        <v>71</v>
      </c>
      <c r="G1779" s="23" t="s">
        <v>179</v>
      </c>
      <c r="H1779" s="23" t="s">
        <v>236</v>
      </c>
      <c r="I1779" s="23" t="s">
        <v>83</v>
      </c>
      <c r="J1779" s="23" t="s">
        <v>449</v>
      </c>
      <c r="K1779" s="23" t="s">
        <v>775</v>
      </c>
      <c r="L1779" s="24">
        <v>4484.8</v>
      </c>
      <c r="M1779">
        <v>1</v>
      </c>
      <c r="N1779" s="25">
        <v>0.2</v>
      </c>
      <c r="O1779" s="24">
        <v>1146.1099999999999</v>
      </c>
      <c r="P1779" s="26">
        <f t="shared" si="162"/>
        <v>0.25555431680342489</v>
      </c>
      <c r="Q1779" t="str">
        <f t="shared" si="163"/>
        <v>Medium</v>
      </c>
      <c r="R1779" t="str">
        <f t="shared" si="164"/>
        <v>Medium</v>
      </c>
      <c r="S1779" s="23">
        <f t="shared" si="165"/>
        <v>2022</v>
      </c>
      <c r="T1779" s="23">
        <f t="shared" si="166"/>
        <v>8</v>
      </c>
      <c r="U1779" t="str">
        <f t="shared" si="167"/>
        <v>Aug-2022</v>
      </c>
    </row>
    <row r="1780" spans="1:21" x14ac:dyDescent="0.3">
      <c r="A1780" t="s">
        <v>3665</v>
      </c>
      <c r="B1780" s="22">
        <v>45061</v>
      </c>
      <c r="C1780" s="22">
        <v>45065</v>
      </c>
      <c r="D1780" s="23" t="s">
        <v>102</v>
      </c>
      <c r="E1780" s="23" t="s">
        <v>2268</v>
      </c>
      <c r="F1780" s="23" t="s">
        <v>52</v>
      </c>
      <c r="G1780" s="23" t="s">
        <v>179</v>
      </c>
      <c r="H1780" s="23" t="s">
        <v>180</v>
      </c>
      <c r="I1780" s="23" t="s">
        <v>55</v>
      </c>
      <c r="J1780" s="23" t="s">
        <v>141</v>
      </c>
      <c r="K1780" s="23" t="s">
        <v>241</v>
      </c>
      <c r="L1780" s="24">
        <v>1084.6600000000001</v>
      </c>
      <c r="M1780">
        <v>1</v>
      </c>
      <c r="N1780" s="25">
        <v>0.25</v>
      </c>
      <c r="O1780" s="24">
        <v>183.71</v>
      </c>
      <c r="P1780" s="26">
        <f t="shared" si="162"/>
        <v>0.16937104714841517</v>
      </c>
      <c r="Q1780" t="str">
        <f t="shared" si="163"/>
        <v>Low</v>
      </c>
      <c r="R1780" t="str">
        <f t="shared" si="164"/>
        <v>High</v>
      </c>
      <c r="S1780" s="23">
        <f t="shared" si="165"/>
        <v>2023</v>
      </c>
      <c r="T1780" s="23">
        <f t="shared" si="166"/>
        <v>5</v>
      </c>
      <c r="U1780" t="str">
        <f t="shared" si="167"/>
        <v>May-2023</v>
      </c>
    </row>
    <row r="1781" spans="1:21" x14ac:dyDescent="0.3">
      <c r="A1781" t="s">
        <v>3666</v>
      </c>
      <c r="B1781" s="22">
        <v>45545</v>
      </c>
      <c r="C1781" s="22">
        <v>45547</v>
      </c>
      <c r="D1781" s="23" t="s">
        <v>50</v>
      </c>
      <c r="E1781" s="23" t="s">
        <v>672</v>
      </c>
      <c r="F1781" s="23" t="s">
        <v>80</v>
      </c>
      <c r="G1781" s="23" t="s">
        <v>81</v>
      </c>
      <c r="H1781" s="23" t="s">
        <v>95</v>
      </c>
      <c r="I1781" s="23" t="s">
        <v>55</v>
      </c>
      <c r="J1781" s="23" t="s">
        <v>173</v>
      </c>
      <c r="K1781" s="23" t="s">
        <v>780</v>
      </c>
      <c r="L1781" s="24">
        <v>26441.56</v>
      </c>
      <c r="M1781">
        <v>4</v>
      </c>
      <c r="N1781" s="25">
        <v>0.2</v>
      </c>
      <c r="O1781" s="24">
        <v>6279.59</v>
      </c>
      <c r="P1781" s="26">
        <f t="shared" si="162"/>
        <v>0.23748939170003586</v>
      </c>
      <c r="Q1781" t="str">
        <f t="shared" si="163"/>
        <v>Medium</v>
      </c>
      <c r="R1781" t="str">
        <f t="shared" si="164"/>
        <v>Medium</v>
      </c>
      <c r="S1781" s="23">
        <f t="shared" si="165"/>
        <v>2024</v>
      </c>
      <c r="T1781" s="23">
        <f t="shared" si="166"/>
        <v>9</v>
      </c>
      <c r="U1781" t="str">
        <f t="shared" si="167"/>
        <v>Sep-2024</v>
      </c>
    </row>
    <row r="1782" spans="1:21" x14ac:dyDescent="0.3">
      <c r="A1782" t="s">
        <v>3667</v>
      </c>
      <c r="B1782" s="22">
        <v>45854</v>
      </c>
      <c r="C1782" s="22">
        <v>45855</v>
      </c>
      <c r="D1782" s="23" t="s">
        <v>50</v>
      </c>
      <c r="E1782" s="23" t="s">
        <v>1647</v>
      </c>
      <c r="F1782" s="23" t="s">
        <v>52</v>
      </c>
      <c r="G1782" s="23" t="s">
        <v>179</v>
      </c>
      <c r="H1782" s="23" t="s">
        <v>236</v>
      </c>
      <c r="I1782" s="23" t="s">
        <v>55</v>
      </c>
      <c r="J1782" s="23" t="s">
        <v>173</v>
      </c>
      <c r="K1782" s="23" t="s">
        <v>735</v>
      </c>
      <c r="L1782" s="24">
        <v>44435.16</v>
      </c>
      <c r="M1782">
        <v>9</v>
      </c>
      <c r="N1782" s="25">
        <v>0.1</v>
      </c>
      <c r="O1782" s="24">
        <v>14708.19</v>
      </c>
      <c r="P1782" s="26">
        <f t="shared" si="162"/>
        <v>0.33100342161477531</v>
      </c>
      <c r="Q1782" t="str">
        <f t="shared" si="163"/>
        <v>High</v>
      </c>
      <c r="R1782" t="str">
        <f t="shared" si="164"/>
        <v>Low</v>
      </c>
      <c r="S1782" s="23">
        <f t="shared" si="165"/>
        <v>2025</v>
      </c>
      <c r="T1782" s="23">
        <f t="shared" si="166"/>
        <v>7</v>
      </c>
      <c r="U1782" t="str">
        <f t="shared" si="167"/>
        <v>Jul-2025</v>
      </c>
    </row>
    <row r="1783" spans="1:21" x14ac:dyDescent="0.3">
      <c r="A1783" t="s">
        <v>3668</v>
      </c>
      <c r="B1783" s="22">
        <v>45492</v>
      </c>
      <c r="C1783" s="22">
        <v>45499</v>
      </c>
      <c r="D1783" s="23" t="s">
        <v>50</v>
      </c>
      <c r="E1783" s="23" t="s">
        <v>1403</v>
      </c>
      <c r="F1783" s="23" t="s">
        <v>80</v>
      </c>
      <c r="G1783" s="23" t="s">
        <v>81</v>
      </c>
      <c r="H1783" s="23" t="s">
        <v>284</v>
      </c>
      <c r="I1783" s="23" t="s">
        <v>96</v>
      </c>
      <c r="J1783" s="23" t="s">
        <v>135</v>
      </c>
      <c r="K1783" s="23" t="s">
        <v>395</v>
      </c>
      <c r="L1783" s="24">
        <v>11419.72</v>
      </c>
      <c r="M1783">
        <v>2</v>
      </c>
      <c r="N1783" s="25">
        <v>0.1</v>
      </c>
      <c r="O1783" s="24">
        <v>3650.64</v>
      </c>
      <c r="P1783" s="26">
        <f t="shared" si="162"/>
        <v>0.31967859106878277</v>
      </c>
      <c r="Q1783" t="str">
        <f t="shared" si="163"/>
        <v>High</v>
      </c>
      <c r="R1783" t="str">
        <f t="shared" si="164"/>
        <v>Low</v>
      </c>
      <c r="S1783" s="23">
        <f t="shared" si="165"/>
        <v>2024</v>
      </c>
      <c r="T1783" s="23">
        <f t="shared" si="166"/>
        <v>7</v>
      </c>
      <c r="U1783" t="str">
        <f t="shared" si="167"/>
        <v>Jul-2024</v>
      </c>
    </row>
    <row r="1784" spans="1:21" x14ac:dyDescent="0.3">
      <c r="A1784" t="s">
        <v>3669</v>
      </c>
      <c r="B1784" s="22">
        <v>44963</v>
      </c>
      <c r="C1784" s="22">
        <v>44964</v>
      </c>
      <c r="D1784" s="23" t="s">
        <v>102</v>
      </c>
      <c r="E1784" s="23" t="s">
        <v>171</v>
      </c>
      <c r="F1784" s="23" t="s">
        <v>52</v>
      </c>
      <c r="G1784" s="23" t="s">
        <v>53</v>
      </c>
      <c r="H1784" s="23" t="s">
        <v>54</v>
      </c>
      <c r="I1784" s="23" t="s">
        <v>83</v>
      </c>
      <c r="J1784" s="23" t="s">
        <v>379</v>
      </c>
      <c r="K1784" s="23" t="s">
        <v>562</v>
      </c>
      <c r="L1784" s="24">
        <v>82003.86</v>
      </c>
      <c r="M1784">
        <v>6</v>
      </c>
      <c r="N1784" s="25">
        <v>0</v>
      </c>
      <c r="O1784" s="24">
        <v>18957.650000000001</v>
      </c>
      <c r="P1784" s="26">
        <f t="shared" si="162"/>
        <v>0.23117997128427858</v>
      </c>
      <c r="Q1784" t="str">
        <f t="shared" si="163"/>
        <v>Medium</v>
      </c>
      <c r="R1784" t="str">
        <f t="shared" si="164"/>
        <v>None</v>
      </c>
      <c r="S1784" s="23">
        <f t="shared" si="165"/>
        <v>2023</v>
      </c>
      <c r="T1784" s="23">
        <f t="shared" si="166"/>
        <v>2</v>
      </c>
      <c r="U1784" t="str">
        <f t="shared" si="167"/>
        <v>Feb-2023</v>
      </c>
    </row>
    <row r="1785" spans="1:21" x14ac:dyDescent="0.3">
      <c r="A1785" t="s">
        <v>3670</v>
      </c>
      <c r="B1785" s="22">
        <v>44844</v>
      </c>
      <c r="C1785" s="22">
        <v>44846</v>
      </c>
      <c r="D1785" s="23" t="s">
        <v>78</v>
      </c>
      <c r="E1785" s="23" t="s">
        <v>2988</v>
      </c>
      <c r="F1785" s="23" t="s">
        <v>71</v>
      </c>
      <c r="G1785" s="23" t="s">
        <v>53</v>
      </c>
      <c r="H1785" s="23" t="s">
        <v>54</v>
      </c>
      <c r="I1785" s="23" t="s">
        <v>96</v>
      </c>
      <c r="J1785" s="23" t="s">
        <v>166</v>
      </c>
      <c r="K1785" s="23" t="s">
        <v>337</v>
      </c>
      <c r="L1785" s="24">
        <v>1725.83</v>
      </c>
      <c r="M1785">
        <v>1</v>
      </c>
      <c r="N1785" s="25">
        <v>0</v>
      </c>
      <c r="O1785" s="24">
        <v>579.84</v>
      </c>
      <c r="P1785" s="26">
        <f t="shared" si="162"/>
        <v>0.33597747170926456</v>
      </c>
      <c r="Q1785" t="str">
        <f t="shared" si="163"/>
        <v>High</v>
      </c>
      <c r="R1785" t="str">
        <f t="shared" si="164"/>
        <v>None</v>
      </c>
      <c r="S1785" s="23">
        <f t="shared" si="165"/>
        <v>2022</v>
      </c>
      <c r="T1785" s="23">
        <f t="shared" si="166"/>
        <v>10</v>
      </c>
      <c r="U1785" t="str">
        <f t="shared" si="167"/>
        <v>Oct-2022</v>
      </c>
    </row>
    <row r="1786" spans="1:21" x14ac:dyDescent="0.3">
      <c r="A1786" t="s">
        <v>3671</v>
      </c>
      <c r="B1786" s="22">
        <v>45767</v>
      </c>
      <c r="C1786" s="22">
        <v>45772</v>
      </c>
      <c r="D1786" s="23" t="s">
        <v>61</v>
      </c>
      <c r="E1786" s="23" t="s">
        <v>129</v>
      </c>
      <c r="F1786" s="23" t="s">
        <v>71</v>
      </c>
      <c r="G1786" s="23" t="s">
        <v>63</v>
      </c>
      <c r="H1786" s="23" t="s">
        <v>172</v>
      </c>
      <c r="I1786" s="23" t="s">
        <v>83</v>
      </c>
      <c r="J1786" s="23" t="s">
        <v>156</v>
      </c>
      <c r="K1786" s="23" t="s">
        <v>157</v>
      </c>
      <c r="L1786" s="24">
        <v>38467.89</v>
      </c>
      <c r="M1786">
        <v>3</v>
      </c>
      <c r="N1786" s="25">
        <v>0.1</v>
      </c>
      <c r="O1786" s="24">
        <v>13525.09</v>
      </c>
      <c r="P1786" s="26">
        <f t="shared" si="162"/>
        <v>0.35159427772097718</v>
      </c>
      <c r="Q1786" t="str">
        <f t="shared" si="163"/>
        <v>High</v>
      </c>
      <c r="R1786" t="str">
        <f t="shared" si="164"/>
        <v>Low</v>
      </c>
      <c r="S1786" s="23">
        <f t="shared" si="165"/>
        <v>2025</v>
      </c>
      <c r="T1786" s="23">
        <f t="shared" si="166"/>
        <v>4</v>
      </c>
      <c r="U1786" t="str">
        <f t="shared" si="167"/>
        <v>Apr-2025</v>
      </c>
    </row>
    <row r="1787" spans="1:21" x14ac:dyDescent="0.3">
      <c r="A1787" t="s">
        <v>3672</v>
      </c>
      <c r="B1787" s="22">
        <v>45216</v>
      </c>
      <c r="C1787" s="22">
        <v>45218</v>
      </c>
      <c r="D1787" s="23" t="s">
        <v>61</v>
      </c>
      <c r="E1787" s="23" t="s">
        <v>407</v>
      </c>
      <c r="F1787" s="23" t="s">
        <v>52</v>
      </c>
      <c r="G1787" s="23" t="s">
        <v>72</v>
      </c>
      <c r="H1787" s="23" t="s">
        <v>346</v>
      </c>
      <c r="I1787" s="23" t="s">
        <v>83</v>
      </c>
      <c r="J1787" s="23" t="s">
        <v>449</v>
      </c>
      <c r="K1787" s="23" t="s">
        <v>775</v>
      </c>
      <c r="L1787" s="24">
        <v>114111.2</v>
      </c>
      <c r="M1787">
        <v>10</v>
      </c>
      <c r="N1787" s="25">
        <v>0</v>
      </c>
      <c r="O1787" s="24">
        <v>42395.97</v>
      </c>
      <c r="P1787" s="26">
        <f t="shared" si="162"/>
        <v>0.37153206696625751</v>
      </c>
      <c r="Q1787" t="str">
        <f t="shared" si="163"/>
        <v>High</v>
      </c>
      <c r="R1787" t="str">
        <f t="shared" si="164"/>
        <v>None</v>
      </c>
      <c r="S1787" s="23">
        <f t="shared" si="165"/>
        <v>2023</v>
      </c>
      <c r="T1787" s="23">
        <f t="shared" si="166"/>
        <v>10</v>
      </c>
      <c r="U1787" t="str">
        <f t="shared" si="167"/>
        <v>Oct-2023</v>
      </c>
    </row>
    <row r="1788" spans="1:21" x14ac:dyDescent="0.3">
      <c r="A1788" t="s">
        <v>3673</v>
      </c>
      <c r="B1788" s="22">
        <v>44987</v>
      </c>
      <c r="C1788" s="22">
        <v>44990</v>
      </c>
      <c r="D1788" s="23" t="s">
        <v>78</v>
      </c>
      <c r="E1788" s="23" t="s">
        <v>2670</v>
      </c>
      <c r="F1788" s="23" t="s">
        <v>80</v>
      </c>
      <c r="G1788" s="23" t="s">
        <v>81</v>
      </c>
      <c r="H1788" s="23" t="s">
        <v>284</v>
      </c>
      <c r="I1788" s="23" t="s">
        <v>83</v>
      </c>
      <c r="J1788" s="23" t="s">
        <v>156</v>
      </c>
      <c r="K1788" s="23" t="s">
        <v>285</v>
      </c>
      <c r="L1788" s="24">
        <v>23555.82</v>
      </c>
      <c r="M1788">
        <v>3</v>
      </c>
      <c r="N1788" s="25">
        <v>0</v>
      </c>
      <c r="O1788" s="24">
        <v>4731.1400000000003</v>
      </c>
      <c r="P1788" s="26">
        <f t="shared" si="162"/>
        <v>0.20084802821553233</v>
      </c>
      <c r="Q1788" t="str">
        <f t="shared" si="163"/>
        <v>Medium</v>
      </c>
      <c r="R1788" t="str">
        <f t="shared" si="164"/>
        <v>None</v>
      </c>
      <c r="S1788" s="23">
        <f t="shared" si="165"/>
        <v>2023</v>
      </c>
      <c r="T1788" s="23">
        <f t="shared" si="166"/>
        <v>3</v>
      </c>
      <c r="U1788" t="str">
        <f t="shared" si="167"/>
        <v>Mar-2023</v>
      </c>
    </row>
    <row r="1789" spans="1:21" x14ac:dyDescent="0.3">
      <c r="A1789" t="s">
        <v>3675</v>
      </c>
      <c r="B1789" s="22">
        <v>44886</v>
      </c>
      <c r="C1789" s="22">
        <v>44888</v>
      </c>
      <c r="D1789" s="23" t="s">
        <v>78</v>
      </c>
      <c r="E1789" s="23" t="s">
        <v>1055</v>
      </c>
      <c r="F1789" s="23" t="s">
        <v>80</v>
      </c>
      <c r="G1789" s="23" t="s">
        <v>72</v>
      </c>
      <c r="H1789" s="23" t="s">
        <v>73</v>
      </c>
      <c r="I1789" s="23" t="s">
        <v>83</v>
      </c>
      <c r="J1789" s="23" t="s">
        <v>156</v>
      </c>
      <c r="K1789" s="23" t="s">
        <v>285</v>
      </c>
      <c r="L1789" s="24">
        <v>22826.52</v>
      </c>
      <c r="M1789">
        <v>3</v>
      </c>
      <c r="N1789" s="25">
        <v>0.1</v>
      </c>
      <c r="O1789" s="24">
        <v>4249.9399999999996</v>
      </c>
      <c r="P1789" s="26">
        <f t="shared" si="162"/>
        <v>0.18618431543660618</v>
      </c>
      <c r="Q1789" t="str">
        <f t="shared" si="163"/>
        <v>Low</v>
      </c>
      <c r="R1789" t="str">
        <f t="shared" si="164"/>
        <v>Low</v>
      </c>
      <c r="S1789" s="23">
        <f t="shared" si="165"/>
        <v>2022</v>
      </c>
      <c r="T1789" s="23">
        <f t="shared" si="166"/>
        <v>11</v>
      </c>
      <c r="U1789" t="str">
        <f t="shared" si="167"/>
        <v>Nov-2022</v>
      </c>
    </row>
    <row r="1790" spans="1:21" x14ac:dyDescent="0.3">
      <c r="A1790" t="s">
        <v>3676</v>
      </c>
      <c r="B1790" s="22">
        <v>45172</v>
      </c>
      <c r="C1790" s="22">
        <v>45177</v>
      </c>
      <c r="D1790" s="23" t="s">
        <v>102</v>
      </c>
      <c r="E1790" s="23" t="s">
        <v>1748</v>
      </c>
      <c r="F1790" s="23" t="s">
        <v>52</v>
      </c>
      <c r="G1790" s="23" t="s">
        <v>72</v>
      </c>
      <c r="H1790" s="23" t="s">
        <v>346</v>
      </c>
      <c r="I1790" s="23" t="s">
        <v>96</v>
      </c>
      <c r="J1790" s="23" t="s">
        <v>135</v>
      </c>
      <c r="K1790" s="23" t="s">
        <v>275</v>
      </c>
      <c r="L1790" s="24">
        <v>33696.78</v>
      </c>
      <c r="M1790">
        <v>3</v>
      </c>
      <c r="N1790" s="25">
        <v>0.25</v>
      </c>
      <c r="O1790" s="24">
        <v>4989.82</v>
      </c>
      <c r="P1790" s="26">
        <f t="shared" si="162"/>
        <v>0.14808002426344594</v>
      </c>
      <c r="Q1790" t="str">
        <f t="shared" si="163"/>
        <v>Low</v>
      </c>
      <c r="R1790" t="str">
        <f t="shared" si="164"/>
        <v>High</v>
      </c>
      <c r="S1790" s="23">
        <f t="shared" si="165"/>
        <v>2023</v>
      </c>
      <c r="T1790" s="23">
        <f t="shared" si="166"/>
        <v>9</v>
      </c>
      <c r="U1790" t="str">
        <f t="shared" si="167"/>
        <v>Sep-2023</v>
      </c>
    </row>
    <row r="1791" spans="1:21" x14ac:dyDescent="0.3">
      <c r="A1791" t="s">
        <v>3678</v>
      </c>
      <c r="B1791" s="22">
        <v>45292</v>
      </c>
      <c r="C1791" s="22">
        <v>45294</v>
      </c>
      <c r="D1791" s="23" t="s">
        <v>102</v>
      </c>
      <c r="E1791" s="23" t="s">
        <v>1551</v>
      </c>
      <c r="F1791" s="23" t="s">
        <v>80</v>
      </c>
      <c r="G1791" s="23" t="s">
        <v>53</v>
      </c>
      <c r="H1791" s="23" t="s">
        <v>90</v>
      </c>
      <c r="I1791" s="23" t="s">
        <v>118</v>
      </c>
      <c r="J1791" s="23" t="s">
        <v>303</v>
      </c>
      <c r="K1791" s="23" t="s">
        <v>421</v>
      </c>
      <c r="L1791" s="24">
        <v>99916.72</v>
      </c>
      <c r="M1791">
        <v>8</v>
      </c>
      <c r="N1791" s="25">
        <v>0.1</v>
      </c>
      <c r="O1791" s="24">
        <v>26870.37</v>
      </c>
      <c r="P1791" s="26">
        <f t="shared" si="162"/>
        <v>0.26892766295771114</v>
      </c>
      <c r="Q1791" t="str">
        <f t="shared" si="163"/>
        <v>Medium</v>
      </c>
      <c r="R1791" t="str">
        <f t="shared" si="164"/>
        <v>Low</v>
      </c>
      <c r="S1791" s="23">
        <f t="shared" si="165"/>
        <v>2024</v>
      </c>
      <c r="T1791" s="23">
        <f t="shared" si="166"/>
        <v>1</v>
      </c>
      <c r="U1791" t="str">
        <f t="shared" si="167"/>
        <v>Jan-2024</v>
      </c>
    </row>
    <row r="1792" spans="1:21" x14ac:dyDescent="0.3">
      <c r="A1792" t="s">
        <v>3680</v>
      </c>
      <c r="B1792" s="22">
        <v>44750</v>
      </c>
      <c r="C1792" s="22">
        <v>44753</v>
      </c>
      <c r="D1792" s="23" t="s">
        <v>61</v>
      </c>
      <c r="E1792" s="23" t="s">
        <v>1095</v>
      </c>
      <c r="F1792" s="23" t="s">
        <v>71</v>
      </c>
      <c r="G1792" s="23" t="s">
        <v>72</v>
      </c>
      <c r="H1792" s="23" t="s">
        <v>117</v>
      </c>
      <c r="I1792" s="23" t="s">
        <v>118</v>
      </c>
      <c r="J1792" s="23" t="s">
        <v>119</v>
      </c>
      <c r="K1792" s="23" t="s">
        <v>197</v>
      </c>
      <c r="L1792" s="24">
        <v>17016.09</v>
      </c>
      <c r="M1792">
        <v>3</v>
      </c>
      <c r="N1792" s="25">
        <v>0.05</v>
      </c>
      <c r="O1792" s="24">
        <v>2940.72</v>
      </c>
      <c r="P1792" s="26">
        <f t="shared" si="162"/>
        <v>0.17281996040218403</v>
      </c>
      <c r="Q1792" t="str">
        <f t="shared" si="163"/>
        <v>Low</v>
      </c>
      <c r="R1792" t="str">
        <f t="shared" si="164"/>
        <v>Low</v>
      </c>
      <c r="S1792" s="23">
        <f t="shared" si="165"/>
        <v>2022</v>
      </c>
      <c r="T1792" s="23">
        <f t="shared" si="166"/>
        <v>7</v>
      </c>
      <c r="U1792" t="str">
        <f t="shared" si="167"/>
        <v>Jul-2022</v>
      </c>
    </row>
    <row r="1793" spans="1:21" x14ac:dyDescent="0.3">
      <c r="A1793" t="s">
        <v>3681</v>
      </c>
      <c r="B1793" s="22">
        <v>45608</v>
      </c>
      <c r="C1793" s="22">
        <v>45609</v>
      </c>
      <c r="D1793" s="23" t="s">
        <v>102</v>
      </c>
      <c r="E1793" s="23" t="s">
        <v>1284</v>
      </c>
      <c r="F1793" s="23" t="s">
        <v>52</v>
      </c>
      <c r="G1793" s="23" t="s">
        <v>72</v>
      </c>
      <c r="H1793" s="23" t="s">
        <v>346</v>
      </c>
      <c r="I1793" s="23" t="s">
        <v>118</v>
      </c>
      <c r="J1793" s="23" t="s">
        <v>303</v>
      </c>
      <c r="K1793" s="23" t="s">
        <v>304</v>
      </c>
      <c r="L1793" s="24">
        <v>89355.98</v>
      </c>
      <c r="M1793">
        <v>7</v>
      </c>
      <c r="N1793" s="25">
        <v>0.25</v>
      </c>
      <c r="O1793" s="24">
        <v>20593.150000000001</v>
      </c>
      <c r="P1793" s="26">
        <f t="shared" si="162"/>
        <v>0.23046191200633692</v>
      </c>
      <c r="Q1793" t="str">
        <f t="shared" si="163"/>
        <v>Medium</v>
      </c>
      <c r="R1793" t="str">
        <f t="shared" si="164"/>
        <v>High</v>
      </c>
      <c r="S1793" s="23">
        <f t="shared" si="165"/>
        <v>2024</v>
      </c>
      <c r="T1793" s="23">
        <f t="shared" si="166"/>
        <v>11</v>
      </c>
      <c r="U1793" t="str">
        <f t="shared" si="167"/>
        <v>Nov-2024</v>
      </c>
    </row>
    <row r="1794" spans="1:21" x14ac:dyDescent="0.3">
      <c r="A1794" t="s">
        <v>3683</v>
      </c>
      <c r="B1794" s="22">
        <v>45152</v>
      </c>
      <c r="C1794" s="22">
        <v>45156</v>
      </c>
      <c r="D1794" s="23" t="s">
        <v>78</v>
      </c>
      <c r="E1794" s="23" t="s">
        <v>2641</v>
      </c>
      <c r="F1794" s="23" t="s">
        <v>80</v>
      </c>
      <c r="G1794" s="23" t="s">
        <v>72</v>
      </c>
      <c r="H1794" s="23" t="s">
        <v>104</v>
      </c>
      <c r="I1794" s="23" t="s">
        <v>118</v>
      </c>
      <c r="J1794" s="23" t="s">
        <v>303</v>
      </c>
      <c r="K1794" s="23" t="s">
        <v>421</v>
      </c>
      <c r="L1794" s="24">
        <v>105413.8</v>
      </c>
      <c r="M1794">
        <v>10</v>
      </c>
      <c r="N1794" s="25">
        <v>0.25</v>
      </c>
      <c r="O1794" s="24">
        <v>13322.99</v>
      </c>
      <c r="P1794" s="26">
        <f t="shared" si="162"/>
        <v>0.12638753180323639</v>
      </c>
      <c r="Q1794" t="str">
        <f t="shared" si="163"/>
        <v>Low</v>
      </c>
      <c r="R1794" t="str">
        <f t="shared" si="164"/>
        <v>High</v>
      </c>
      <c r="S1794" s="23">
        <f t="shared" si="165"/>
        <v>2023</v>
      </c>
      <c r="T1794" s="23">
        <f t="shared" si="166"/>
        <v>8</v>
      </c>
      <c r="U1794" t="str">
        <f t="shared" si="167"/>
        <v>Aug-2023</v>
      </c>
    </row>
    <row r="1795" spans="1:21" x14ac:dyDescent="0.3">
      <c r="A1795" t="s">
        <v>3684</v>
      </c>
      <c r="B1795" s="22">
        <v>44822</v>
      </c>
      <c r="C1795" s="22">
        <v>44829</v>
      </c>
      <c r="D1795" s="23" t="s">
        <v>78</v>
      </c>
      <c r="E1795" s="23" t="s">
        <v>454</v>
      </c>
      <c r="F1795" s="23" t="s">
        <v>71</v>
      </c>
      <c r="G1795" s="23" t="s">
        <v>53</v>
      </c>
      <c r="H1795" s="23" t="s">
        <v>246</v>
      </c>
      <c r="I1795" s="23" t="s">
        <v>96</v>
      </c>
      <c r="J1795" s="23" t="s">
        <v>135</v>
      </c>
      <c r="K1795" s="23" t="s">
        <v>275</v>
      </c>
      <c r="L1795" s="24">
        <v>10427.14</v>
      </c>
      <c r="M1795">
        <v>2</v>
      </c>
      <c r="N1795" s="25">
        <v>0</v>
      </c>
      <c r="O1795" s="24">
        <v>3762.49</v>
      </c>
      <c r="P1795" s="26">
        <f t="shared" si="162"/>
        <v>0.36083624081003995</v>
      </c>
      <c r="Q1795" t="str">
        <f t="shared" si="163"/>
        <v>High</v>
      </c>
      <c r="R1795" t="str">
        <f t="shared" si="164"/>
        <v>None</v>
      </c>
      <c r="S1795" s="23">
        <f t="shared" si="165"/>
        <v>2022</v>
      </c>
      <c r="T1795" s="23">
        <f t="shared" si="166"/>
        <v>9</v>
      </c>
      <c r="U1795" t="str">
        <f t="shared" si="167"/>
        <v>Sep-2022</v>
      </c>
    </row>
    <row r="1796" spans="1:21" x14ac:dyDescent="0.3">
      <c r="A1796" t="s">
        <v>3685</v>
      </c>
      <c r="B1796" s="22">
        <v>45499</v>
      </c>
      <c r="C1796" s="22">
        <v>45506</v>
      </c>
      <c r="D1796" s="23" t="s">
        <v>102</v>
      </c>
      <c r="E1796" s="23" t="s">
        <v>1612</v>
      </c>
      <c r="F1796" s="23" t="s">
        <v>52</v>
      </c>
      <c r="G1796" s="23" t="s">
        <v>72</v>
      </c>
      <c r="H1796" s="23" t="s">
        <v>73</v>
      </c>
      <c r="I1796" s="23" t="s">
        <v>83</v>
      </c>
      <c r="J1796" s="23" t="s">
        <v>84</v>
      </c>
      <c r="K1796" s="23" t="s">
        <v>105</v>
      </c>
      <c r="L1796" s="24">
        <v>45559.35</v>
      </c>
      <c r="M1796">
        <v>9</v>
      </c>
      <c r="N1796" s="25">
        <v>0.25</v>
      </c>
      <c r="O1796" s="24">
        <v>10001.709999999999</v>
      </c>
      <c r="P1796" s="26">
        <f t="shared" ref="P1796:P1859" si="168">IFERROR(O1796/L1796,0)</f>
        <v>0.21953144634416424</v>
      </c>
      <c r="Q1796" t="str">
        <f t="shared" ref="Q1796:Q1859" si="169">IF(P1796&gt;=0.3,"High",IF(P1796&gt;=0.2,"Medium","Low"))</f>
        <v>Medium</v>
      </c>
      <c r="R1796" t="str">
        <f t="shared" ref="R1796:R1859" si="170">IF(N1796=0,"None",IF(N1796&lt;=0.1,"Low",IF(N1796&lt;=0.2,"Medium","High")))</f>
        <v>High</v>
      </c>
      <c r="S1796" s="23">
        <f t="shared" ref="S1796:S1859" si="171">YEAR(B1796)</f>
        <v>2024</v>
      </c>
      <c r="T1796" s="23">
        <f t="shared" ref="T1796:T1859" si="172">MONTH(B1796)</f>
        <v>7</v>
      </c>
      <c r="U1796" t="str">
        <f t="shared" ref="U1796:U1859" si="173">TEXT(B1796,"mmm-yyyy")</f>
        <v>Jul-2024</v>
      </c>
    </row>
    <row r="1797" spans="1:21" x14ac:dyDescent="0.3">
      <c r="A1797" t="s">
        <v>3686</v>
      </c>
      <c r="B1797" s="22">
        <v>45931</v>
      </c>
      <c r="C1797" s="22">
        <v>45936</v>
      </c>
      <c r="D1797" s="23" t="s">
        <v>50</v>
      </c>
      <c r="E1797" s="23" t="s">
        <v>499</v>
      </c>
      <c r="F1797" s="23" t="s">
        <v>71</v>
      </c>
      <c r="G1797" s="23" t="s">
        <v>179</v>
      </c>
      <c r="H1797" s="23" t="s">
        <v>180</v>
      </c>
      <c r="I1797" s="23" t="s">
        <v>118</v>
      </c>
      <c r="J1797" s="23" t="s">
        <v>119</v>
      </c>
      <c r="K1797" s="23" t="s">
        <v>270</v>
      </c>
      <c r="L1797" s="24">
        <v>37261.919999999998</v>
      </c>
      <c r="M1797">
        <v>4</v>
      </c>
      <c r="N1797" s="25">
        <v>0.2</v>
      </c>
      <c r="O1797" s="24">
        <v>6056.35</v>
      </c>
      <c r="P1797" s="26">
        <f t="shared" si="168"/>
        <v>0.16253456612004966</v>
      </c>
      <c r="Q1797" t="str">
        <f t="shared" si="169"/>
        <v>Low</v>
      </c>
      <c r="R1797" t="str">
        <f t="shared" si="170"/>
        <v>Medium</v>
      </c>
      <c r="S1797" s="23">
        <f t="shared" si="171"/>
        <v>2025</v>
      </c>
      <c r="T1797" s="23">
        <f t="shared" si="172"/>
        <v>10</v>
      </c>
      <c r="U1797" t="str">
        <f t="shared" si="173"/>
        <v>Oct-2025</v>
      </c>
    </row>
    <row r="1798" spans="1:21" x14ac:dyDescent="0.3">
      <c r="A1798" t="s">
        <v>3687</v>
      </c>
      <c r="B1798" s="22">
        <v>44720</v>
      </c>
      <c r="C1798" s="22">
        <v>44724</v>
      </c>
      <c r="D1798" s="23" t="s">
        <v>50</v>
      </c>
      <c r="E1798" s="23" t="s">
        <v>577</v>
      </c>
      <c r="F1798" s="23" t="s">
        <v>80</v>
      </c>
      <c r="G1798" s="23" t="s">
        <v>179</v>
      </c>
      <c r="H1798" s="23" t="s">
        <v>180</v>
      </c>
      <c r="I1798" s="23" t="s">
        <v>55</v>
      </c>
      <c r="J1798" s="23" t="s">
        <v>56</v>
      </c>
      <c r="K1798" s="23" t="s">
        <v>74</v>
      </c>
      <c r="L1798" s="24">
        <v>41922.6</v>
      </c>
      <c r="M1798">
        <v>4</v>
      </c>
      <c r="N1798" s="25">
        <v>0</v>
      </c>
      <c r="O1798" s="24">
        <v>16462.72</v>
      </c>
      <c r="P1798" s="26">
        <f t="shared" si="168"/>
        <v>0.39269320128045498</v>
      </c>
      <c r="Q1798" t="str">
        <f t="shared" si="169"/>
        <v>High</v>
      </c>
      <c r="R1798" t="str">
        <f t="shared" si="170"/>
        <v>None</v>
      </c>
      <c r="S1798" s="23">
        <f t="shared" si="171"/>
        <v>2022</v>
      </c>
      <c r="T1798" s="23">
        <f t="shared" si="172"/>
        <v>6</v>
      </c>
      <c r="U1798" t="str">
        <f t="shared" si="173"/>
        <v>Jun-2022</v>
      </c>
    </row>
    <row r="1799" spans="1:21" x14ac:dyDescent="0.3">
      <c r="A1799" t="s">
        <v>3688</v>
      </c>
      <c r="B1799" s="22">
        <v>44609</v>
      </c>
      <c r="C1799" s="22">
        <v>44613</v>
      </c>
      <c r="D1799" s="23" t="s">
        <v>61</v>
      </c>
      <c r="E1799" s="23" t="s">
        <v>1036</v>
      </c>
      <c r="F1799" s="23" t="s">
        <v>71</v>
      </c>
      <c r="G1799" s="23" t="s">
        <v>81</v>
      </c>
      <c r="H1799" s="23" t="s">
        <v>186</v>
      </c>
      <c r="I1799" s="23" t="s">
        <v>83</v>
      </c>
      <c r="J1799" s="23" t="s">
        <v>449</v>
      </c>
      <c r="K1799" s="23" t="s">
        <v>775</v>
      </c>
      <c r="L1799" s="24">
        <v>40686.6</v>
      </c>
      <c r="M1799">
        <v>5</v>
      </c>
      <c r="N1799" s="25">
        <v>0.15</v>
      </c>
      <c r="O1799" s="24">
        <v>6791.2</v>
      </c>
      <c r="P1799" s="26">
        <f t="shared" si="168"/>
        <v>0.16691490564461026</v>
      </c>
      <c r="Q1799" t="str">
        <f t="shared" si="169"/>
        <v>Low</v>
      </c>
      <c r="R1799" t="str">
        <f t="shared" si="170"/>
        <v>Medium</v>
      </c>
      <c r="S1799" s="23">
        <f t="shared" si="171"/>
        <v>2022</v>
      </c>
      <c r="T1799" s="23">
        <f t="shared" si="172"/>
        <v>2</v>
      </c>
      <c r="U1799" t="str">
        <f t="shared" si="173"/>
        <v>Feb-2022</v>
      </c>
    </row>
    <row r="1800" spans="1:21" x14ac:dyDescent="0.3">
      <c r="A1800" t="s">
        <v>3689</v>
      </c>
      <c r="B1800" s="22">
        <v>45696</v>
      </c>
      <c r="C1800" s="22">
        <v>45702</v>
      </c>
      <c r="D1800" s="23" t="s">
        <v>50</v>
      </c>
      <c r="E1800" s="23" t="s">
        <v>1514</v>
      </c>
      <c r="F1800" s="23" t="s">
        <v>71</v>
      </c>
      <c r="G1800" s="23" t="s">
        <v>72</v>
      </c>
      <c r="H1800" s="23" t="s">
        <v>104</v>
      </c>
      <c r="I1800" s="23" t="s">
        <v>55</v>
      </c>
      <c r="J1800" s="23" t="s">
        <v>65</v>
      </c>
      <c r="K1800" s="23" t="s">
        <v>130</v>
      </c>
      <c r="L1800" s="24">
        <v>30469.15</v>
      </c>
      <c r="M1800">
        <v>5</v>
      </c>
      <c r="N1800" s="25">
        <v>0.05</v>
      </c>
      <c r="O1800" s="24">
        <v>7293.21</v>
      </c>
      <c r="P1800" s="26">
        <f t="shared" si="168"/>
        <v>0.23936374989128348</v>
      </c>
      <c r="Q1800" t="str">
        <f t="shared" si="169"/>
        <v>Medium</v>
      </c>
      <c r="R1800" t="str">
        <f t="shared" si="170"/>
        <v>Low</v>
      </c>
      <c r="S1800" s="23">
        <f t="shared" si="171"/>
        <v>2025</v>
      </c>
      <c r="T1800" s="23">
        <f t="shared" si="172"/>
        <v>2</v>
      </c>
      <c r="U1800" t="str">
        <f t="shared" si="173"/>
        <v>Feb-2025</v>
      </c>
    </row>
    <row r="1801" spans="1:21" x14ac:dyDescent="0.3">
      <c r="A1801" t="s">
        <v>3690</v>
      </c>
      <c r="B1801" s="22">
        <v>45171</v>
      </c>
      <c r="C1801" s="22">
        <v>45178</v>
      </c>
      <c r="D1801" s="23" t="s">
        <v>102</v>
      </c>
      <c r="E1801" s="23" t="s">
        <v>235</v>
      </c>
      <c r="F1801" s="23" t="s">
        <v>71</v>
      </c>
      <c r="G1801" s="23" t="s">
        <v>72</v>
      </c>
      <c r="H1801" s="23" t="s">
        <v>104</v>
      </c>
      <c r="I1801" s="23" t="s">
        <v>83</v>
      </c>
      <c r="J1801" s="23" t="s">
        <v>379</v>
      </c>
      <c r="K1801" s="23" t="s">
        <v>380</v>
      </c>
      <c r="L1801" s="24">
        <v>26491</v>
      </c>
      <c r="M1801">
        <v>5</v>
      </c>
      <c r="N1801" s="25">
        <v>0.15</v>
      </c>
      <c r="O1801" s="24">
        <v>7852.28</v>
      </c>
      <c r="P1801" s="26">
        <f t="shared" si="168"/>
        <v>0.29641312143746934</v>
      </c>
      <c r="Q1801" t="str">
        <f t="shared" si="169"/>
        <v>Medium</v>
      </c>
      <c r="R1801" t="str">
        <f t="shared" si="170"/>
        <v>Medium</v>
      </c>
      <c r="S1801" s="23">
        <f t="shared" si="171"/>
        <v>2023</v>
      </c>
      <c r="T1801" s="23">
        <f t="shared" si="172"/>
        <v>9</v>
      </c>
      <c r="U1801" t="str">
        <f t="shared" si="173"/>
        <v>Sep-2023</v>
      </c>
    </row>
    <row r="1802" spans="1:21" x14ac:dyDescent="0.3">
      <c r="A1802" t="s">
        <v>3692</v>
      </c>
      <c r="B1802" s="22">
        <v>44953</v>
      </c>
      <c r="C1802" s="22">
        <v>44958</v>
      </c>
      <c r="D1802" s="23" t="s">
        <v>50</v>
      </c>
      <c r="E1802" s="23" t="s">
        <v>2137</v>
      </c>
      <c r="F1802" s="23" t="s">
        <v>80</v>
      </c>
      <c r="G1802" s="23" t="s">
        <v>179</v>
      </c>
      <c r="H1802" s="23" t="s">
        <v>236</v>
      </c>
      <c r="I1802" s="23" t="s">
        <v>55</v>
      </c>
      <c r="J1802" s="23" t="s">
        <v>65</v>
      </c>
      <c r="K1802" s="23" t="s">
        <v>66</v>
      </c>
      <c r="L1802" s="24">
        <v>40815.1</v>
      </c>
      <c r="M1802">
        <v>10</v>
      </c>
      <c r="N1802" s="25">
        <v>0.25</v>
      </c>
      <c r="O1802" s="24">
        <v>11632.89</v>
      </c>
      <c r="P1802" s="26">
        <f t="shared" si="168"/>
        <v>0.28501436968180893</v>
      </c>
      <c r="Q1802" t="str">
        <f t="shared" si="169"/>
        <v>Medium</v>
      </c>
      <c r="R1802" t="str">
        <f t="shared" si="170"/>
        <v>High</v>
      </c>
      <c r="S1802" s="23">
        <f t="shared" si="171"/>
        <v>2023</v>
      </c>
      <c r="T1802" s="23">
        <f t="shared" si="172"/>
        <v>1</v>
      </c>
      <c r="U1802" t="str">
        <f t="shared" si="173"/>
        <v>Jan-2023</v>
      </c>
    </row>
    <row r="1803" spans="1:21" x14ac:dyDescent="0.3">
      <c r="A1803" t="s">
        <v>3693</v>
      </c>
      <c r="B1803" s="22">
        <v>45929</v>
      </c>
      <c r="C1803" s="22">
        <v>45930</v>
      </c>
      <c r="D1803" s="23" t="s">
        <v>61</v>
      </c>
      <c r="E1803" s="23" t="s">
        <v>2227</v>
      </c>
      <c r="F1803" s="23" t="s">
        <v>80</v>
      </c>
      <c r="G1803" s="23" t="s">
        <v>72</v>
      </c>
      <c r="H1803" s="23" t="s">
        <v>346</v>
      </c>
      <c r="I1803" s="23" t="s">
        <v>55</v>
      </c>
      <c r="J1803" s="23" t="s">
        <v>56</v>
      </c>
      <c r="K1803" s="23" t="s">
        <v>151</v>
      </c>
      <c r="L1803" s="24">
        <v>6293.07</v>
      </c>
      <c r="M1803">
        <v>1</v>
      </c>
      <c r="N1803" s="25">
        <v>0.2</v>
      </c>
      <c r="O1803" s="24">
        <v>1731.61</v>
      </c>
      <c r="P1803" s="26">
        <f t="shared" si="168"/>
        <v>0.27516140770720809</v>
      </c>
      <c r="Q1803" t="str">
        <f t="shared" si="169"/>
        <v>Medium</v>
      </c>
      <c r="R1803" t="str">
        <f t="shared" si="170"/>
        <v>Medium</v>
      </c>
      <c r="S1803" s="23">
        <f t="shared" si="171"/>
        <v>2025</v>
      </c>
      <c r="T1803" s="23">
        <f t="shared" si="172"/>
        <v>9</v>
      </c>
      <c r="U1803" t="str">
        <f t="shared" si="173"/>
        <v>Sep-2025</v>
      </c>
    </row>
    <row r="1804" spans="1:21" x14ac:dyDescent="0.3">
      <c r="A1804" t="s">
        <v>3694</v>
      </c>
      <c r="B1804" s="22">
        <v>45235</v>
      </c>
      <c r="C1804" s="22">
        <v>45237</v>
      </c>
      <c r="D1804" s="23" t="s">
        <v>50</v>
      </c>
      <c r="E1804" s="23" t="s">
        <v>1782</v>
      </c>
      <c r="F1804" s="23" t="s">
        <v>71</v>
      </c>
      <c r="G1804" s="23" t="s">
        <v>81</v>
      </c>
      <c r="H1804" s="23" t="s">
        <v>284</v>
      </c>
      <c r="I1804" s="23" t="s">
        <v>118</v>
      </c>
      <c r="J1804" s="23" t="s">
        <v>191</v>
      </c>
      <c r="K1804" s="23" t="s">
        <v>192</v>
      </c>
      <c r="L1804" s="24">
        <v>81800.95</v>
      </c>
      <c r="M1804">
        <v>7</v>
      </c>
      <c r="N1804" s="25">
        <v>0.05</v>
      </c>
      <c r="O1804" s="24">
        <v>20055.5</v>
      </c>
      <c r="P1804" s="26">
        <f t="shared" si="168"/>
        <v>0.24517441423357553</v>
      </c>
      <c r="Q1804" t="str">
        <f t="shared" si="169"/>
        <v>Medium</v>
      </c>
      <c r="R1804" t="str">
        <f t="shared" si="170"/>
        <v>Low</v>
      </c>
      <c r="S1804" s="23">
        <f t="shared" si="171"/>
        <v>2023</v>
      </c>
      <c r="T1804" s="23">
        <f t="shared" si="172"/>
        <v>11</v>
      </c>
      <c r="U1804" t="str">
        <f t="shared" si="173"/>
        <v>Nov-2023</v>
      </c>
    </row>
    <row r="1805" spans="1:21" x14ac:dyDescent="0.3">
      <c r="A1805" t="s">
        <v>3695</v>
      </c>
      <c r="B1805" s="22">
        <v>45119</v>
      </c>
      <c r="C1805" s="22">
        <v>45125</v>
      </c>
      <c r="D1805" s="23" t="s">
        <v>50</v>
      </c>
      <c r="E1805" s="23" t="s">
        <v>1159</v>
      </c>
      <c r="F1805" s="23" t="s">
        <v>52</v>
      </c>
      <c r="G1805" s="23" t="s">
        <v>53</v>
      </c>
      <c r="H1805" s="23" t="s">
        <v>90</v>
      </c>
      <c r="I1805" s="23" t="s">
        <v>118</v>
      </c>
      <c r="J1805" s="23" t="s">
        <v>303</v>
      </c>
      <c r="K1805" s="23" t="s">
        <v>491</v>
      </c>
      <c r="L1805" s="24">
        <v>87722.74</v>
      </c>
      <c r="M1805">
        <v>7</v>
      </c>
      <c r="N1805" s="25">
        <v>0.25</v>
      </c>
      <c r="O1805" s="24">
        <v>13156.64</v>
      </c>
      <c r="P1805" s="26">
        <f t="shared" si="168"/>
        <v>0.14997981139212022</v>
      </c>
      <c r="Q1805" t="str">
        <f t="shared" si="169"/>
        <v>Low</v>
      </c>
      <c r="R1805" t="str">
        <f t="shared" si="170"/>
        <v>High</v>
      </c>
      <c r="S1805" s="23">
        <f t="shared" si="171"/>
        <v>2023</v>
      </c>
      <c r="T1805" s="23">
        <f t="shared" si="172"/>
        <v>7</v>
      </c>
      <c r="U1805" t="str">
        <f t="shared" si="173"/>
        <v>Jul-2023</v>
      </c>
    </row>
    <row r="1806" spans="1:21" x14ac:dyDescent="0.3">
      <c r="A1806" t="s">
        <v>3696</v>
      </c>
      <c r="B1806" s="22">
        <v>45966</v>
      </c>
      <c r="C1806" s="22">
        <v>45969</v>
      </c>
      <c r="D1806" s="23" t="s">
        <v>50</v>
      </c>
      <c r="E1806" s="23" t="s">
        <v>2882</v>
      </c>
      <c r="F1806" s="23" t="s">
        <v>80</v>
      </c>
      <c r="G1806" s="23" t="s">
        <v>179</v>
      </c>
      <c r="H1806" s="23" t="s">
        <v>236</v>
      </c>
      <c r="I1806" s="23" t="s">
        <v>55</v>
      </c>
      <c r="J1806" s="23" t="s">
        <v>173</v>
      </c>
      <c r="K1806" s="23" t="s">
        <v>203</v>
      </c>
      <c r="L1806" s="24">
        <v>52539.41</v>
      </c>
      <c r="M1806">
        <v>7</v>
      </c>
      <c r="N1806" s="25">
        <v>0.05</v>
      </c>
      <c r="O1806" s="24">
        <v>19494.59</v>
      </c>
      <c r="P1806" s="26">
        <f t="shared" si="168"/>
        <v>0.3710469912014619</v>
      </c>
      <c r="Q1806" t="str">
        <f t="shared" si="169"/>
        <v>High</v>
      </c>
      <c r="R1806" t="str">
        <f t="shared" si="170"/>
        <v>Low</v>
      </c>
      <c r="S1806" s="23">
        <f t="shared" si="171"/>
        <v>2025</v>
      </c>
      <c r="T1806" s="23">
        <f t="shared" si="172"/>
        <v>11</v>
      </c>
      <c r="U1806" t="str">
        <f t="shared" si="173"/>
        <v>Nov-2025</v>
      </c>
    </row>
    <row r="1807" spans="1:21" x14ac:dyDescent="0.3">
      <c r="A1807" t="s">
        <v>3697</v>
      </c>
      <c r="B1807" s="22">
        <v>45076</v>
      </c>
      <c r="C1807" s="22">
        <v>45081</v>
      </c>
      <c r="D1807" s="23" t="s">
        <v>50</v>
      </c>
      <c r="E1807" s="23" t="s">
        <v>510</v>
      </c>
      <c r="F1807" s="23" t="s">
        <v>52</v>
      </c>
      <c r="G1807" s="23" t="s">
        <v>72</v>
      </c>
      <c r="H1807" s="23" t="s">
        <v>117</v>
      </c>
      <c r="I1807" s="23" t="s">
        <v>55</v>
      </c>
      <c r="J1807" s="23" t="s">
        <v>173</v>
      </c>
      <c r="K1807" s="23" t="s">
        <v>780</v>
      </c>
      <c r="L1807" s="24">
        <v>40277.25</v>
      </c>
      <c r="M1807">
        <v>3</v>
      </c>
      <c r="N1807" s="25">
        <v>0</v>
      </c>
      <c r="O1807" s="24">
        <v>14595.25</v>
      </c>
      <c r="P1807" s="26">
        <f t="shared" si="168"/>
        <v>0.36236957587720114</v>
      </c>
      <c r="Q1807" t="str">
        <f t="shared" si="169"/>
        <v>High</v>
      </c>
      <c r="R1807" t="str">
        <f t="shared" si="170"/>
        <v>None</v>
      </c>
      <c r="S1807" s="23">
        <f t="shared" si="171"/>
        <v>2023</v>
      </c>
      <c r="T1807" s="23">
        <f t="shared" si="172"/>
        <v>5</v>
      </c>
      <c r="U1807" t="str">
        <f t="shared" si="173"/>
        <v>May-2023</v>
      </c>
    </row>
    <row r="1808" spans="1:21" x14ac:dyDescent="0.3">
      <c r="A1808" t="s">
        <v>3698</v>
      </c>
      <c r="B1808" s="22">
        <v>45712</v>
      </c>
      <c r="C1808" s="22">
        <v>45719</v>
      </c>
      <c r="D1808" s="23" t="s">
        <v>102</v>
      </c>
      <c r="E1808" s="23" t="s">
        <v>499</v>
      </c>
      <c r="F1808" s="23" t="s">
        <v>71</v>
      </c>
      <c r="G1808" s="23" t="s">
        <v>179</v>
      </c>
      <c r="H1808" s="23" t="s">
        <v>180</v>
      </c>
      <c r="I1808" s="23" t="s">
        <v>55</v>
      </c>
      <c r="J1808" s="23" t="s">
        <v>173</v>
      </c>
      <c r="K1808" s="23" t="s">
        <v>174</v>
      </c>
      <c r="L1808" s="24">
        <v>11684.1</v>
      </c>
      <c r="M1808">
        <v>5</v>
      </c>
      <c r="N1808" s="25">
        <v>0.05</v>
      </c>
      <c r="O1808" s="24">
        <v>3724.52</v>
      </c>
      <c r="P1808" s="26">
        <f t="shared" si="168"/>
        <v>0.31876824060047415</v>
      </c>
      <c r="Q1808" t="str">
        <f t="shared" si="169"/>
        <v>High</v>
      </c>
      <c r="R1808" t="str">
        <f t="shared" si="170"/>
        <v>Low</v>
      </c>
      <c r="S1808" s="23">
        <f t="shared" si="171"/>
        <v>2025</v>
      </c>
      <c r="T1808" s="23">
        <f t="shared" si="172"/>
        <v>2</v>
      </c>
      <c r="U1808" t="str">
        <f t="shared" si="173"/>
        <v>Feb-2025</v>
      </c>
    </row>
    <row r="1809" spans="1:21" x14ac:dyDescent="0.3">
      <c r="A1809" t="s">
        <v>3699</v>
      </c>
      <c r="B1809" s="22">
        <v>45236</v>
      </c>
      <c r="C1809" s="22">
        <v>45239</v>
      </c>
      <c r="D1809" s="23" t="s">
        <v>78</v>
      </c>
      <c r="E1809" s="23" t="s">
        <v>2853</v>
      </c>
      <c r="F1809" s="23" t="s">
        <v>52</v>
      </c>
      <c r="G1809" s="23" t="s">
        <v>72</v>
      </c>
      <c r="H1809" s="23" t="s">
        <v>104</v>
      </c>
      <c r="I1809" s="23" t="s">
        <v>55</v>
      </c>
      <c r="J1809" s="23" t="s">
        <v>56</v>
      </c>
      <c r="K1809" s="23" t="s">
        <v>57</v>
      </c>
      <c r="L1809" s="24">
        <v>68552.160000000003</v>
      </c>
      <c r="M1809">
        <v>8</v>
      </c>
      <c r="N1809" s="25">
        <v>0.25</v>
      </c>
      <c r="O1809" s="24">
        <v>19329.55</v>
      </c>
      <c r="P1809" s="26">
        <f t="shared" si="168"/>
        <v>0.28196850398295253</v>
      </c>
      <c r="Q1809" t="str">
        <f t="shared" si="169"/>
        <v>Medium</v>
      </c>
      <c r="R1809" t="str">
        <f t="shared" si="170"/>
        <v>High</v>
      </c>
      <c r="S1809" s="23">
        <f t="shared" si="171"/>
        <v>2023</v>
      </c>
      <c r="T1809" s="23">
        <f t="shared" si="172"/>
        <v>11</v>
      </c>
      <c r="U1809" t="str">
        <f t="shared" si="173"/>
        <v>Nov-2023</v>
      </c>
    </row>
    <row r="1810" spans="1:21" x14ac:dyDescent="0.3">
      <c r="A1810" t="s">
        <v>3700</v>
      </c>
      <c r="B1810" s="22">
        <v>45773</v>
      </c>
      <c r="C1810" s="22">
        <v>45774</v>
      </c>
      <c r="D1810" s="23" t="s">
        <v>61</v>
      </c>
      <c r="E1810" s="23" t="s">
        <v>1004</v>
      </c>
      <c r="F1810" s="23" t="s">
        <v>52</v>
      </c>
      <c r="G1810" s="23" t="s">
        <v>81</v>
      </c>
      <c r="H1810" s="23" t="s">
        <v>95</v>
      </c>
      <c r="I1810" s="23" t="s">
        <v>96</v>
      </c>
      <c r="J1810" s="23" t="s">
        <v>111</v>
      </c>
      <c r="K1810" s="23" t="s">
        <v>225</v>
      </c>
      <c r="L1810" s="24">
        <v>23805.18</v>
      </c>
      <c r="M1810">
        <v>2</v>
      </c>
      <c r="N1810" s="25">
        <v>0</v>
      </c>
      <c r="O1810" s="24">
        <v>8312.2999999999993</v>
      </c>
      <c r="P1810" s="26">
        <f t="shared" si="168"/>
        <v>0.34918030445474468</v>
      </c>
      <c r="Q1810" t="str">
        <f t="shared" si="169"/>
        <v>High</v>
      </c>
      <c r="R1810" t="str">
        <f t="shared" si="170"/>
        <v>None</v>
      </c>
      <c r="S1810" s="23">
        <f t="shared" si="171"/>
        <v>2025</v>
      </c>
      <c r="T1810" s="23">
        <f t="shared" si="172"/>
        <v>4</v>
      </c>
      <c r="U1810" t="str">
        <f t="shared" si="173"/>
        <v>Apr-2025</v>
      </c>
    </row>
    <row r="1811" spans="1:21" x14ac:dyDescent="0.3">
      <c r="A1811" t="s">
        <v>3702</v>
      </c>
      <c r="B1811" s="22">
        <v>44838</v>
      </c>
      <c r="C1811" s="22">
        <v>44845</v>
      </c>
      <c r="D1811" s="23" t="s">
        <v>50</v>
      </c>
      <c r="E1811" s="23" t="s">
        <v>1952</v>
      </c>
      <c r="F1811" s="23" t="s">
        <v>52</v>
      </c>
      <c r="G1811" s="23" t="s">
        <v>53</v>
      </c>
      <c r="H1811" s="23" t="s">
        <v>90</v>
      </c>
      <c r="I1811" s="23" t="s">
        <v>96</v>
      </c>
      <c r="J1811" s="23" t="s">
        <v>111</v>
      </c>
      <c r="K1811" s="23" t="s">
        <v>328</v>
      </c>
      <c r="L1811" s="24">
        <v>75811.95</v>
      </c>
      <c r="M1811">
        <v>9</v>
      </c>
      <c r="N1811" s="25">
        <v>0.25</v>
      </c>
      <c r="O1811" s="24">
        <v>21488.92</v>
      </c>
      <c r="P1811" s="26">
        <f t="shared" si="168"/>
        <v>0.28345030038140423</v>
      </c>
      <c r="Q1811" t="str">
        <f t="shared" si="169"/>
        <v>Medium</v>
      </c>
      <c r="R1811" t="str">
        <f t="shared" si="170"/>
        <v>High</v>
      </c>
      <c r="S1811" s="23">
        <f t="shared" si="171"/>
        <v>2022</v>
      </c>
      <c r="T1811" s="23">
        <f t="shared" si="172"/>
        <v>10</v>
      </c>
      <c r="U1811" t="str">
        <f t="shared" si="173"/>
        <v>Oct-2022</v>
      </c>
    </row>
    <row r="1812" spans="1:21" x14ac:dyDescent="0.3">
      <c r="A1812" t="s">
        <v>3703</v>
      </c>
      <c r="B1812" s="22">
        <v>44750</v>
      </c>
      <c r="C1812" s="22">
        <v>44751</v>
      </c>
      <c r="D1812" s="23" t="s">
        <v>61</v>
      </c>
      <c r="E1812" s="23" t="s">
        <v>930</v>
      </c>
      <c r="F1812" s="23" t="s">
        <v>80</v>
      </c>
      <c r="G1812" s="23" t="s">
        <v>72</v>
      </c>
      <c r="H1812" s="23" t="s">
        <v>73</v>
      </c>
      <c r="I1812" s="23" t="s">
        <v>83</v>
      </c>
      <c r="J1812" s="23" t="s">
        <v>379</v>
      </c>
      <c r="K1812" s="23" t="s">
        <v>380</v>
      </c>
      <c r="L1812" s="24">
        <v>23269.16</v>
      </c>
      <c r="M1812">
        <v>2</v>
      </c>
      <c r="N1812" s="25">
        <v>0.2</v>
      </c>
      <c r="O1812" s="24">
        <v>6454.28</v>
      </c>
      <c r="P1812" s="26">
        <f t="shared" si="168"/>
        <v>0.27737486011527701</v>
      </c>
      <c r="Q1812" t="str">
        <f t="shared" si="169"/>
        <v>Medium</v>
      </c>
      <c r="R1812" t="str">
        <f t="shared" si="170"/>
        <v>Medium</v>
      </c>
      <c r="S1812" s="23">
        <f t="shared" si="171"/>
        <v>2022</v>
      </c>
      <c r="T1812" s="23">
        <f t="shared" si="172"/>
        <v>7</v>
      </c>
      <c r="U1812" t="str">
        <f t="shared" si="173"/>
        <v>Jul-2022</v>
      </c>
    </row>
    <row r="1813" spans="1:21" x14ac:dyDescent="0.3">
      <c r="A1813" t="s">
        <v>3704</v>
      </c>
      <c r="B1813" s="22">
        <v>45455</v>
      </c>
      <c r="C1813" s="22">
        <v>45459</v>
      </c>
      <c r="D1813" s="23" t="s">
        <v>78</v>
      </c>
      <c r="E1813" s="23" t="s">
        <v>1299</v>
      </c>
      <c r="F1813" s="23" t="s">
        <v>71</v>
      </c>
      <c r="G1813" s="23" t="s">
        <v>63</v>
      </c>
      <c r="H1813" s="23" t="s">
        <v>172</v>
      </c>
      <c r="I1813" s="23" t="s">
        <v>55</v>
      </c>
      <c r="J1813" s="23" t="s">
        <v>65</v>
      </c>
      <c r="K1813" s="23" t="s">
        <v>130</v>
      </c>
      <c r="L1813" s="24">
        <v>13785.97</v>
      </c>
      <c r="M1813">
        <v>1</v>
      </c>
      <c r="N1813" s="25">
        <v>0.15</v>
      </c>
      <c r="O1813" s="24">
        <v>3803.5</v>
      </c>
      <c r="P1813" s="26">
        <f t="shared" si="168"/>
        <v>0.27589643673967085</v>
      </c>
      <c r="Q1813" t="str">
        <f t="shared" si="169"/>
        <v>Medium</v>
      </c>
      <c r="R1813" t="str">
        <f t="shared" si="170"/>
        <v>Medium</v>
      </c>
      <c r="S1813" s="23">
        <f t="shared" si="171"/>
        <v>2024</v>
      </c>
      <c r="T1813" s="23">
        <f t="shared" si="172"/>
        <v>6</v>
      </c>
      <c r="U1813" t="str">
        <f t="shared" si="173"/>
        <v>Jun-2024</v>
      </c>
    </row>
    <row r="1814" spans="1:21" x14ac:dyDescent="0.3">
      <c r="A1814" t="s">
        <v>3705</v>
      </c>
      <c r="B1814" s="22">
        <v>44789</v>
      </c>
      <c r="C1814" s="22">
        <v>44795</v>
      </c>
      <c r="D1814" s="23" t="s">
        <v>102</v>
      </c>
      <c r="E1814" s="23" t="s">
        <v>1328</v>
      </c>
      <c r="F1814" s="23" t="s">
        <v>71</v>
      </c>
      <c r="G1814" s="23" t="s">
        <v>53</v>
      </c>
      <c r="H1814" s="23" t="s">
        <v>110</v>
      </c>
      <c r="I1814" s="23" t="s">
        <v>83</v>
      </c>
      <c r="J1814" s="23" t="s">
        <v>449</v>
      </c>
      <c r="K1814" s="23" t="s">
        <v>450</v>
      </c>
      <c r="L1814" s="24">
        <v>65896.399999999994</v>
      </c>
      <c r="M1814">
        <v>5</v>
      </c>
      <c r="N1814" s="25">
        <v>0</v>
      </c>
      <c r="O1814" s="24">
        <v>14662.17</v>
      </c>
      <c r="P1814" s="26">
        <f t="shared" si="168"/>
        <v>0.22250335374921848</v>
      </c>
      <c r="Q1814" t="str">
        <f t="shared" si="169"/>
        <v>Medium</v>
      </c>
      <c r="R1814" t="str">
        <f t="shared" si="170"/>
        <v>None</v>
      </c>
      <c r="S1814" s="23">
        <f t="shared" si="171"/>
        <v>2022</v>
      </c>
      <c r="T1814" s="23">
        <f t="shared" si="172"/>
        <v>8</v>
      </c>
      <c r="U1814" t="str">
        <f t="shared" si="173"/>
        <v>Aug-2022</v>
      </c>
    </row>
    <row r="1815" spans="1:21" x14ac:dyDescent="0.3">
      <c r="A1815" t="s">
        <v>3706</v>
      </c>
      <c r="B1815" s="22">
        <v>44730</v>
      </c>
      <c r="C1815" s="22">
        <v>44733</v>
      </c>
      <c r="D1815" s="23" t="s">
        <v>61</v>
      </c>
      <c r="E1815" s="23" t="s">
        <v>94</v>
      </c>
      <c r="F1815" s="23" t="s">
        <v>71</v>
      </c>
      <c r="G1815" s="23" t="s">
        <v>179</v>
      </c>
      <c r="H1815" s="23" t="s">
        <v>236</v>
      </c>
      <c r="I1815" s="23" t="s">
        <v>83</v>
      </c>
      <c r="J1815" s="23" t="s">
        <v>379</v>
      </c>
      <c r="K1815" s="23" t="s">
        <v>716</v>
      </c>
      <c r="L1815" s="24">
        <v>58159.08</v>
      </c>
      <c r="M1815">
        <v>7</v>
      </c>
      <c r="N1815" s="25">
        <v>0.1</v>
      </c>
      <c r="O1815" s="24">
        <v>16525.59</v>
      </c>
      <c r="P1815" s="26">
        <f t="shared" si="168"/>
        <v>0.28414462539641272</v>
      </c>
      <c r="Q1815" t="str">
        <f t="shared" si="169"/>
        <v>Medium</v>
      </c>
      <c r="R1815" t="str">
        <f t="shared" si="170"/>
        <v>Low</v>
      </c>
      <c r="S1815" s="23">
        <f t="shared" si="171"/>
        <v>2022</v>
      </c>
      <c r="T1815" s="23">
        <f t="shared" si="172"/>
        <v>6</v>
      </c>
      <c r="U1815" t="str">
        <f t="shared" si="173"/>
        <v>Jun-2022</v>
      </c>
    </row>
    <row r="1816" spans="1:21" x14ac:dyDescent="0.3">
      <c r="A1816" t="s">
        <v>3707</v>
      </c>
      <c r="B1816" s="22">
        <v>45223</v>
      </c>
      <c r="C1816" s="22">
        <v>45225</v>
      </c>
      <c r="D1816" s="23" t="s">
        <v>102</v>
      </c>
      <c r="E1816" s="23" t="s">
        <v>1199</v>
      </c>
      <c r="F1816" s="23" t="s">
        <v>52</v>
      </c>
      <c r="G1816" s="23" t="s">
        <v>53</v>
      </c>
      <c r="H1816" s="23" t="s">
        <v>90</v>
      </c>
      <c r="I1816" s="23" t="s">
        <v>118</v>
      </c>
      <c r="J1816" s="23" t="s">
        <v>119</v>
      </c>
      <c r="K1816" s="23" t="s">
        <v>270</v>
      </c>
      <c r="L1816" s="24">
        <v>28053.42</v>
      </c>
      <c r="M1816">
        <v>2</v>
      </c>
      <c r="N1816" s="25">
        <v>0.15</v>
      </c>
      <c r="O1816" s="24">
        <v>6058.23</v>
      </c>
      <c r="P1816" s="26">
        <f t="shared" si="168"/>
        <v>0.21595334900343702</v>
      </c>
      <c r="Q1816" t="str">
        <f t="shared" si="169"/>
        <v>Medium</v>
      </c>
      <c r="R1816" t="str">
        <f t="shared" si="170"/>
        <v>Medium</v>
      </c>
      <c r="S1816" s="23">
        <f t="shared" si="171"/>
        <v>2023</v>
      </c>
      <c r="T1816" s="23">
        <f t="shared" si="172"/>
        <v>10</v>
      </c>
      <c r="U1816" t="str">
        <f t="shared" si="173"/>
        <v>Oct-2023</v>
      </c>
    </row>
    <row r="1817" spans="1:21" x14ac:dyDescent="0.3">
      <c r="A1817" t="s">
        <v>3708</v>
      </c>
      <c r="B1817" s="22">
        <v>45785</v>
      </c>
      <c r="C1817" s="22">
        <v>45791</v>
      </c>
      <c r="D1817" s="23" t="s">
        <v>78</v>
      </c>
      <c r="E1817" s="23" t="s">
        <v>429</v>
      </c>
      <c r="F1817" s="23" t="s">
        <v>71</v>
      </c>
      <c r="G1817" s="23" t="s">
        <v>63</v>
      </c>
      <c r="H1817" s="23" t="s">
        <v>202</v>
      </c>
      <c r="I1817" s="23" t="s">
        <v>118</v>
      </c>
      <c r="J1817" s="23" t="s">
        <v>303</v>
      </c>
      <c r="K1817" s="23" t="s">
        <v>304</v>
      </c>
      <c r="L1817" s="24">
        <v>5664.81</v>
      </c>
      <c r="M1817">
        <v>1</v>
      </c>
      <c r="N1817" s="25">
        <v>0.2</v>
      </c>
      <c r="O1817" s="24">
        <v>690.64</v>
      </c>
      <c r="P1817" s="26">
        <f t="shared" si="168"/>
        <v>0.12191759299958868</v>
      </c>
      <c r="Q1817" t="str">
        <f t="shared" si="169"/>
        <v>Low</v>
      </c>
      <c r="R1817" t="str">
        <f t="shared" si="170"/>
        <v>Medium</v>
      </c>
      <c r="S1817" s="23">
        <f t="shared" si="171"/>
        <v>2025</v>
      </c>
      <c r="T1817" s="23">
        <f t="shared" si="172"/>
        <v>5</v>
      </c>
      <c r="U1817" t="str">
        <f t="shared" si="173"/>
        <v>May-2025</v>
      </c>
    </row>
    <row r="1818" spans="1:21" x14ac:dyDescent="0.3">
      <c r="A1818" t="s">
        <v>3709</v>
      </c>
      <c r="B1818" s="22">
        <v>45997</v>
      </c>
      <c r="C1818" s="22">
        <v>46003</v>
      </c>
      <c r="D1818" s="23" t="s">
        <v>78</v>
      </c>
      <c r="E1818" s="23" t="s">
        <v>472</v>
      </c>
      <c r="F1818" s="23" t="s">
        <v>71</v>
      </c>
      <c r="G1818" s="23" t="s">
        <v>63</v>
      </c>
      <c r="H1818" s="23" t="s">
        <v>172</v>
      </c>
      <c r="I1818" s="23" t="s">
        <v>118</v>
      </c>
      <c r="J1818" s="23" t="s">
        <v>230</v>
      </c>
      <c r="K1818" s="23" t="s">
        <v>231</v>
      </c>
      <c r="L1818" s="24">
        <v>66601.95</v>
      </c>
      <c r="M1818">
        <v>5</v>
      </c>
      <c r="N1818" s="25">
        <v>0.05</v>
      </c>
      <c r="O1818" s="24">
        <v>18218.259999999998</v>
      </c>
      <c r="P1818" s="26">
        <f t="shared" si="168"/>
        <v>0.27353943840983636</v>
      </c>
      <c r="Q1818" t="str">
        <f t="shared" si="169"/>
        <v>Medium</v>
      </c>
      <c r="R1818" t="str">
        <f t="shared" si="170"/>
        <v>Low</v>
      </c>
      <c r="S1818" s="23">
        <f t="shared" si="171"/>
        <v>2025</v>
      </c>
      <c r="T1818" s="23">
        <f t="shared" si="172"/>
        <v>12</v>
      </c>
      <c r="U1818" t="str">
        <f t="shared" si="173"/>
        <v>Dec-2025</v>
      </c>
    </row>
    <row r="1819" spans="1:21" x14ac:dyDescent="0.3">
      <c r="A1819" t="s">
        <v>3710</v>
      </c>
      <c r="B1819" s="22">
        <v>44738</v>
      </c>
      <c r="C1819" s="22">
        <v>44742</v>
      </c>
      <c r="D1819" s="23" t="s">
        <v>61</v>
      </c>
      <c r="E1819" s="23" t="s">
        <v>1095</v>
      </c>
      <c r="F1819" s="23" t="s">
        <v>52</v>
      </c>
      <c r="G1819" s="23" t="s">
        <v>72</v>
      </c>
      <c r="H1819" s="23" t="s">
        <v>346</v>
      </c>
      <c r="I1819" s="23" t="s">
        <v>118</v>
      </c>
      <c r="J1819" s="23" t="s">
        <v>191</v>
      </c>
      <c r="K1819" s="23" t="s">
        <v>829</v>
      </c>
      <c r="L1819" s="24">
        <v>91942.76</v>
      </c>
      <c r="M1819">
        <v>7</v>
      </c>
      <c r="N1819" s="25">
        <v>0.15</v>
      </c>
      <c r="O1819" s="24">
        <v>30819.86</v>
      </c>
      <c r="P1819" s="26">
        <f t="shared" si="168"/>
        <v>0.33520703533372287</v>
      </c>
      <c r="Q1819" t="str">
        <f t="shared" si="169"/>
        <v>High</v>
      </c>
      <c r="R1819" t="str">
        <f t="shared" si="170"/>
        <v>Medium</v>
      </c>
      <c r="S1819" s="23">
        <f t="shared" si="171"/>
        <v>2022</v>
      </c>
      <c r="T1819" s="23">
        <f t="shared" si="172"/>
        <v>6</v>
      </c>
      <c r="U1819" t="str">
        <f t="shared" si="173"/>
        <v>Jun-2022</v>
      </c>
    </row>
    <row r="1820" spans="1:21" x14ac:dyDescent="0.3">
      <c r="A1820" t="s">
        <v>3711</v>
      </c>
      <c r="B1820" s="22">
        <v>44649</v>
      </c>
      <c r="C1820" s="22">
        <v>44650</v>
      </c>
      <c r="D1820" s="23" t="s">
        <v>78</v>
      </c>
      <c r="E1820" s="23" t="s">
        <v>1434</v>
      </c>
      <c r="F1820" s="23" t="s">
        <v>52</v>
      </c>
      <c r="G1820" s="23" t="s">
        <v>81</v>
      </c>
      <c r="H1820" s="23" t="s">
        <v>186</v>
      </c>
      <c r="I1820" s="23" t="s">
        <v>96</v>
      </c>
      <c r="J1820" s="23" t="s">
        <v>135</v>
      </c>
      <c r="K1820" s="23" t="s">
        <v>275</v>
      </c>
      <c r="L1820" s="24">
        <v>11854.31</v>
      </c>
      <c r="M1820">
        <v>1</v>
      </c>
      <c r="N1820" s="25">
        <v>0.2</v>
      </c>
      <c r="O1820" s="24">
        <v>2738.16</v>
      </c>
      <c r="P1820" s="26">
        <f t="shared" si="168"/>
        <v>0.23098434240373333</v>
      </c>
      <c r="Q1820" t="str">
        <f t="shared" si="169"/>
        <v>Medium</v>
      </c>
      <c r="R1820" t="str">
        <f t="shared" si="170"/>
        <v>Medium</v>
      </c>
      <c r="S1820" s="23">
        <f t="shared" si="171"/>
        <v>2022</v>
      </c>
      <c r="T1820" s="23">
        <f t="shared" si="172"/>
        <v>3</v>
      </c>
      <c r="U1820" t="str">
        <f t="shared" si="173"/>
        <v>Mar-2022</v>
      </c>
    </row>
    <row r="1821" spans="1:21" x14ac:dyDescent="0.3">
      <c r="A1821" t="s">
        <v>3713</v>
      </c>
      <c r="B1821" s="22">
        <v>44772</v>
      </c>
      <c r="C1821" s="22">
        <v>44773</v>
      </c>
      <c r="D1821" s="23" t="s">
        <v>50</v>
      </c>
      <c r="E1821" s="23" t="s">
        <v>2268</v>
      </c>
      <c r="F1821" s="23" t="s">
        <v>80</v>
      </c>
      <c r="G1821" s="23" t="s">
        <v>179</v>
      </c>
      <c r="H1821" s="23" t="s">
        <v>180</v>
      </c>
      <c r="I1821" s="23" t="s">
        <v>118</v>
      </c>
      <c r="J1821" s="23" t="s">
        <v>191</v>
      </c>
      <c r="K1821" s="23" t="s">
        <v>829</v>
      </c>
      <c r="L1821" s="24">
        <v>24411.66</v>
      </c>
      <c r="M1821">
        <v>3</v>
      </c>
      <c r="N1821" s="25">
        <v>0</v>
      </c>
      <c r="O1821" s="24">
        <v>6885.84</v>
      </c>
      <c r="P1821" s="26">
        <f t="shared" si="168"/>
        <v>0.28207176406684348</v>
      </c>
      <c r="Q1821" t="str">
        <f t="shared" si="169"/>
        <v>Medium</v>
      </c>
      <c r="R1821" t="str">
        <f t="shared" si="170"/>
        <v>None</v>
      </c>
      <c r="S1821" s="23">
        <f t="shared" si="171"/>
        <v>2022</v>
      </c>
      <c r="T1821" s="23">
        <f t="shared" si="172"/>
        <v>7</v>
      </c>
      <c r="U1821" t="str">
        <f t="shared" si="173"/>
        <v>Jul-2022</v>
      </c>
    </row>
    <row r="1822" spans="1:21" x14ac:dyDescent="0.3">
      <c r="A1822" t="s">
        <v>3715</v>
      </c>
      <c r="B1822" s="22">
        <v>44907</v>
      </c>
      <c r="C1822" s="22">
        <v>44909</v>
      </c>
      <c r="D1822" s="23" t="s">
        <v>50</v>
      </c>
      <c r="E1822" s="23" t="s">
        <v>1793</v>
      </c>
      <c r="F1822" s="23" t="s">
        <v>80</v>
      </c>
      <c r="G1822" s="23" t="s">
        <v>53</v>
      </c>
      <c r="H1822" s="23" t="s">
        <v>110</v>
      </c>
      <c r="I1822" s="23" t="s">
        <v>83</v>
      </c>
      <c r="J1822" s="23" t="s">
        <v>156</v>
      </c>
      <c r="K1822" s="23" t="s">
        <v>208</v>
      </c>
      <c r="L1822" s="24">
        <v>8635.56</v>
      </c>
      <c r="M1822">
        <v>3</v>
      </c>
      <c r="N1822" s="25">
        <v>0.2</v>
      </c>
      <c r="O1822" s="24">
        <v>2495.64</v>
      </c>
      <c r="P1822" s="26">
        <f t="shared" si="168"/>
        <v>0.28899573391881939</v>
      </c>
      <c r="Q1822" t="str">
        <f t="shared" si="169"/>
        <v>Medium</v>
      </c>
      <c r="R1822" t="str">
        <f t="shared" si="170"/>
        <v>Medium</v>
      </c>
      <c r="S1822" s="23">
        <f t="shared" si="171"/>
        <v>2022</v>
      </c>
      <c r="T1822" s="23">
        <f t="shared" si="172"/>
        <v>12</v>
      </c>
      <c r="U1822" t="str">
        <f t="shared" si="173"/>
        <v>Dec-2022</v>
      </c>
    </row>
    <row r="1823" spans="1:21" x14ac:dyDescent="0.3">
      <c r="A1823" t="s">
        <v>3716</v>
      </c>
      <c r="B1823" s="22">
        <v>44588</v>
      </c>
      <c r="C1823" s="22">
        <v>44593</v>
      </c>
      <c r="D1823" s="23" t="s">
        <v>78</v>
      </c>
      <c r="E1823" s="23" t="s">
        <v>765</v>
      </c>
      <c r="F1823" s="23" t="s">
        <v>52</v>
      </c>
      <c r="G1823" s="23" t="s">
        <v>179</v>
      </c>
      <c r="H1823" s="23" t="s">
        <v>180</v>
      </c>
      <c r="I1823" s="23" t="s">
        <v>118</v>
      </c>
      <c r="J1823" s="23" t="s">
        <v>230</v>
      </c>
      <c r="K1823" s="23" t="s">
        <v>356</v>
      </c>
      <c r="L1823" s="24">
        <v>4239.21</v>
      </c>
      <c r="M1823">
        <v>1</v>
      </c>
      <c r="N1823" s="25">
        <v>0</v>
      </c>
      <c r="O1823" s="24">
        <v>925.96</v>
      </c>
      <c r="P1823" s="26">
        <f t="shared" si="168"/>
        <v>0.21842749002762307</v>
      </c>
      <c r="Q1823" t="str">
        <f t="shared" si="169"/>
        <v>Medium</v>
      </c>
      <c r="R1823" t="str">
        <f t="shared" si="170"/>
        <v>None</v>
      </c>
      <c r="S1823" s="23">
        <f t="shared" si="171"/>
        <v>2022</v>
      </c>
      <c r="T1823" s="23">
        <f t="shared" si="172"/>
        <v>1</v>
      </c>
      <c r="U1823" t="str">
        <f t="shared" si="173"/>
        <v>Jan-2022</v>
      </c>
    </row>
    <row r="1824" spans="1:21" x14ac:dyDescent="0.3">
      <c r="A1824" t="s">
        <v>3717</v>
      </c>
      <c r="B1824" s="22">
        <v>45697</v>
      </c>
      <c r="C1824" s="22">
        <v>45700</v>
      </c>
      <c r="D1824" s="23" t="s">
        <v>102</v>
      </c>
      <c r="E1824" s="23" t="s">
        <v>2241</v>
      </c>
      <c r="F1824" s="23" t="s">
        <v>52</v>
      </c>
      <c r="G1824" s="23" t="s">
        <v>72</v>
      </c>
      <c r="H1824" s="23" t="s">
        <v>117</v>
      </c>
      <c r="I1824" s="23" t="s">
        <v>55</v>
      </c>
      <c r="J1824" s="23" t="s">
        <v>65</v>
      </c>
      <c r="K1824" s="23" t="s">
        <v>325</v>
      </c>
      <c r="L1824" s="24">
        <v>12425.43</v>
      </c>
      <c r="M1824">
        <v>1</v>
      </c>
      <c r="N1824" s="25">
        <v>0.1</v>
      </c>
      <c r="O1824" s="24">
        <v>3930.11</v>
      </c>
      <c r="P1824" s="26">
        <f t="shared" si="168"/>
        <v>0.31629569358967857</v>
      </c>
      <c r="Q1824" t="str">
        <f t="shared" si="169"/>
        <v>High</v>
      </c>
      <c r="R1824" t="str">
        <f t="shared" si="170"/>
        <v>Low</v>
      </c>
      <c r="S1824" s="23">
        <f t="shared" si="171"/>
        <v>2025</v>
      </c>
      <c r="T1824" s="23">
        <f t="shared" si="172"/>
        <v>2</v>
      </c>
      <c r="U1824" t="str">
        <f t="shared" si="173"/>
        <v>Feb-2025</v>
      </c>
    </row>
    <row r="1825" spans="1:21" x14ac:dyDescent="0.3">
      <c r="A1825" t="s">
        <v>3719</v>
      </c>
      <c r="B1825" s="22">
        <v>45469</v>
      </c>
      <c r="C1825" s="22">
        <v>45471</v>
      </c>
      <c r="D1825" s="23" t="s">
        <v>61</v>
      </c>
      <c r="E1825" s="23" t="s">
        <v>2093</v>
      </c>
      <c r="F1825" s="23" t="s">
        <v>52</v>
      </c>
      <c r="G1825" s="23" t="s">
        <v>81</v>
      </c>
      <c r="H1825" s="23" t="s">
        <v>186</v>
      </c>
      <c r="I1825" s="23" t="s">
        <v>118</v>
      </c>
      <c r="J1825" s="23" t="s">
        <v>191</v>
      </c>
      <c r="K1825" s="23" t="s">
        <v>290</v>
      </c>
      <c r="L1825" s="24">
        <v>86137.44</v>
      </c>
      <c r="M1825">
        <v>6</v>
      </c>
      <c r="N1825" s="25">
        <v>0.2</v>
      </c>
      <c r="O1825" s="24">
        <v>10671.67</v>
      </c>
      <c r="P1825" s="26">
        <f t="shared" si="168"/>
        <v>0.12389119063673125</v>
      </c>
      <c r="Q1825" t="str">
        <f t="shared" si="169"/>
        <v>Low</v>
      </c>
      <c r="R1825" t="str">
        <f t="shared" si="170"/>
        <v>Medium</v>
      </c>
      <c r="S1825" s="23">
        <f t="shared" si="171"/>
        <v>2024</v>
      </c>
      <c r="T1825" s="23">
        <f t="shared" si="172"/>
        <v>6</v>
      </c>
      <c r="U1825" t="str">
        <f t="shared" si="173"/>
        <v>Jun-2024</v>
      </c>
    </row>
    <row r="1826" spans="1:21" x14ac:dyDescent="0.3">
      <c r="A1826" t="s">
        <v>3720</v>
      </c>
      <c r="B1826" s="22">
        <v>45788</v>
      </c>
      <c r="C1826" s="22">
        <v>45795</v>
      </c>
      <c r="D1826" s="23" t="s">
        <v>102</v>
      </c>
      <c r="E1826" s="23" t="s">
        <v>966</v>
      </c>
      <c r="F1826" s="23" t="s">
        <v>52</v>
      </c>
      <c r="G1826" s="23" t="s">
        <v>53</v>
      </c>
      <c r="H1826" s="23" t="s">
        <v>54</v>
      </c>
      <c r="I1826" s="23" t="s">
        <v>55</v>
      </c>
      <c r="J1826" s="23" t="s">
        <v>173</v>
      </c>
      <c r="K1826" s="23" t="s">
        <v>780</v>
      </c>
      <c r="L1826" s="24">
        <v>18812.96</v>
      </c>
      <c r="M1826">
        <v>2</v>
      </c>
      <c r="N1826" s="25">
        <v>0.25</v>
      </c>
      <c r="O1826" s="24">
        <v>2316.7399999999998</v>
      </c>
      <c r="P1826" s="26">
        <f t="shared" si="168"/>
        <v>0.12314595895595376</v>
      </c>
      <c r="Q1826" t="str">
        <f t="shared" si="169"/>
        <v>Low</v>
      </c>
      <c r="R1826" t="str">
        <f t="shared" si="170"/>
        <v>High</v>
      </c>
      <c r="S1826" s="23">
        <f t="shared" si="171"/>
        <v>2025</v>
      </c>
      <c r="T1826" s="23">
        <f t="shared" si="172"/>
        <v>5</v>
      </c>
      <c r="U1826" t="str">
        <f t="shared" si="173"/>
        <v>May-2025</v>
      </c>
    </row>
    <row r="1827" spans="1:21" x14ac:dyDescent="0.3">
      <c r="A1827" t="s">
        <v>3721</v>
      </c>
      <c r="B1827" s="22">
        <v>45058</v>
      </c>
      <c r="C1827" s="22">
        <v>45061</v>
      </c>
      <c r="D1827" s="23" t="s">
        <v>50</v>
      </c>
      <c r="E1827" s="23" t="s">
        <v>1979</v>
      </c>
      <c r="F1827" s="23" t="s">
        <v>52</v>
      </c>
      <c r="G1827" s="23" t="s">
        <v>179</v>
      </c>
      <c r="H1827" s="23" t="s">
        <v>180</v>
      </c>
      <c r="I1827" s="23" t="s">
        <v>118</v>
      </c>
      <c r="J1827" s="23" t="s">
        <v>230</v>
      </c>
      <c r="K1827" s="23" t="s">
        <v>351</v>
      </c>
      <c r="L1827" s="24">
        <v>56410.74</v>
      </c>
      <c r="M1827">
        <v>9</v>
      </c>
      <c r="N1827" s="25">
        <v>0.15</v>
      </c>
      <c r="O1827" s="24">
        <v>15729.27</v>
      </c>
      <c r="P1827" s="26">
        <f t="shared" si="168"/>
        <v>0.27883466871734003</v>
      </c>
      <c r="Q1827" t="str">
        <f t="shared" si="169"/>
        <v>Medium</v>
      </c>
      <c r="R1827" t="str">
        <f t="shared" si="170"/>
        <v>Medium</v>
      </c>
      <c r="S1827" s="23">
        <f t="shared" si="171"/>
        <v>2023</v>
      </c>
      <c r="T1827" s="23">
        <f t="shared" si="172"/>
        <v>5</v>
      </c>
      <c r="U1827" t="str">
        <f t="shared" si="173"/>
        <v>May-2023</v>
      </c>
    </row>
    <row r="1828" spans="1:21" x14ac:dyDescent="0.3">
      <c r="A1828" t="s">
        <v>3722</v>
      </c>
      <c r="B1828" s="22">
        <v>45849</v>
      </c>
      <c r="C1828" s="22">
        <v>45851</v>
      </c>
      <c r="D1828" s="23" t="s">
        <v>50</v>
      </c>
      <c r="E1828" s="23" t="s">
        <v>787</v>
      </c>
      <c r="F1828" s="23" t="s">
        <v>80</v>
      </c>
      <c r="G1828" s="23" t="s">
        <v>179</v>
      </c>
      <c r="H1828" s="23" t="s">
        <v>180</v>
      </c>
      <c r="I1828" s="23" t="s">
        <v>55</v>
      </c>
      <c r="J1828" s="23" t="s">
        <v>56</v>
      </c>
      <c r="K1828" s="23" t="s">
        <v>57</v>
      </c>
      <c r="L1828" s="24">
        <v>45397.68</v>
      </c>
      <c r="M1828">
        <v>6</v>
      </c>
      <c r="N1828" s="25">
        <v>0.2</v>
      </c>
      <c r="O1828" s="24">
        <v>8693.8799999999992</v>
      </c>
      <c r="P1828" s="26">
        <f t="shared" si="168"/>
        <v>0.19150494034056365</v>
      </c>
      <c r="Q1828" t="str">
        <f t="shared" si="169"/>
        <v>Low</v>
      </c>
      <c r="R1828" t="str">
        <f t="shared" si="170"/>
        <v>Medium</v>
      </c>
      <c r="S1828" s="23">
        <f t="shared" si="171"/>
        <v>2025</v>
      </c>
      <c r="T1828" s="23">
        <f t="shared" si="172"/>
        <v>7</v>
      </c>
      <c r="U1828" t="str">
        <f t="shared" si="173"/>
        <v>Jul-2025</v>
      </c>
    </row>
    <row r="1829" spans="1:21" x14ac:dyDescent="0.3">
      <c r="A1829" t="s">
        <v>3724</v>
      </c>
      <c r="B1829" s="22">
        <v>44613</v>
      </c>
      <c r="C1829" s="22">
        <v>44619</v>
      </c>
      <c r="D1829" s="23" t="s">
        <v>61</v>
      </c>
      <c r="E1829" s="23" t="s">
        <v>161</v>
      </c>
      <c r="F1829" s="23" t="s">
        <v>80</v>
      </c>
      <c r="G1829" s="23" t="s">
        <v>81</v>
      </c>
      <c r="H1829" s="23" t="s">
        <v>284</v>
      </c>
      <c r="I1829" s="23" t="s">
        <v>55</v>
      </c>
      <c r="J1829" s="23" t="s">
        <v>65</v>
      </c>
      <c r="K1829" s="23" t="s">
        <v>66</v>
      </c>
      <c r="L1829" s="24">
        <v>69906.05</v>
      </c>
      <c r="M1829">
        <v>5</v>
      </c>
      <c r="N1829" s="25">
        <v>0.05</v>
      </c>
      <c r="O1829" s="24">
        <v>12916.57</v>
      </c>
      <c r="P1829" s="26">
        <f t="shared" si="168"/>
        <v>0.18477041686663742</v>
      </c>
      <c r="Q1829" t="str">
        <f t="shared" si="169"/>
        <v>Low</v>
      </c>
      <c r="R1829" t="str">
        <f t="shared" si="170"/>
        <v>Low</v>
      </c>
      <c r="S1829" s="23">
        <f t="shared" si="171"/>
        <v>2022</v>
      </c>
      <c r="T1829" s="23">
        <f t="shared" si="172"/>
        <v>2</v>
      </c>
      <c r="U1829" t="str">
        <f t="shared" si="173"/>
        <v>Feb-2022</v>
      </c>
    </row>
    <row r="1830" spans="1:21" x14ac:dyDescent="0.3">
      <c r="A1830" t="s">
        <v>3725</v>
      </c>
      <c r="B1830" s="22">
        <v>45386</v>
      </c>
      <c r="C1830" s="22">
        <v>45391</v>
      </c>
      <c r="D1830" s="23" t="s">
        <v>50</v>
      </c>
      <c r="E1830" s="23" t="s">
        <v>363</v>
      </c>
      <c r="F1830" s="23" t="s">
        <v>80</v>
      </c>
      <c r="G1830" s="23" t="s">
        <v>72</v>
      </c>
      <c r="H1830" s="23" t="s">
        <v>73</v>
      </c>
      <c r="I1830" s="23" t="s">
        <v>96</v>
      </c>
      <c r="J1830" s="23" t="s">
        <v>97</v>
      </c>
      <c r="K1830" s="23" t="s">
        <v>416</v>
      </c>
      <c r="L1830" s="24">
        <v>47297</v>
      </c>
      <c r="M1830">
        <v>10</v>
      </c>
      <c r="N1830" s="25">
        <v>0</v>
      </c>
      <c r="O1830" s="24">
        <v>12477.76</v>
      </c>
      <c r="P1830" s="26">
        <f t="shared" si="168"/>
        <v>0.26381715542211981</v>
      </c>
      <c r="Q1830" t="str">
        <f t="shared" si="169"/>
        <v>Medium</v>
      </c>
      <c r="R1830" t="str">
        <f t="shared" si="170"/>
        <v>None</v>
      </c>
      <c r="S1830" s="23">
        <f t="shared" si="171"/>
        <v>2024</v>
      </c>
      <c r="T1830" s="23">
        <f t="shared" si="172"/>
        <v>4</v>
      </c>
      <c r="U1830" t="str">
        <f t="shared" si="173"/>
        <v>Apr-2024</v>
      </c>
    </row>
    <row r="1831" spans="1:21" x14ac:dyDescent="0.3">
      <c r="A1831" t="s">
        <v>3726</v>
      </c>
      <c r="B1831" s="22">
        <v>45131</v>
      </c>
      <c r="C1831" s="22">
        <v>45133</v>
      </c>
      <c r="D1831" s="23" t="s">
        <v>50</v>
      </c>
      <c r="E1831" s="23" t="s">
        <v>2450</v>
      </c>
      <c r="F1831" s="23" t="s">
        <v>71</v>
      </c>
      <c r="G1831" s="23" t="s">
        <v>179</v>
      </c>
      <c r="H1831" s="23" t="s">
        <v>180</v>
      </c>
      <c r="I1831" s="23" t="s">
        <v>118</v>
      </c>
      <c r="J1831" s="23" t="s">
        <v>230</v>
      </c>
      <c r="K1831" s="23" t="s">
        <v>356</v>
      </c>
      <c r="L1831" s="24">
        <v>82750.59</v>
      </c>
      <c r="M1831">
        <v>9</v>
      </c>
      <c r="N1831" s="25">
        <v>0.2</v>
      </c>
      <c r="O1831" s="24">
        <v>19377.689999999999</v>
      </c>
      <c r="P1831" s="26">
        <f t="shared" si="168"/>
        <v>0.23416981075301094</v>
      </c>
      <c r="Q1831" t="str">
        <f t="shared" si="169"/>
        <v>Medium</v>
      </c>
      <c r="R1831" t="str">
        <f t="shared" si="170"/>
        <v>Medium</v>
      </c>
      <c r="S1831" s="23">
        <f t="shared" si="171"/>
        <v>2023</v>
      </c>
      <c r="T1831" s="23">
        <f t="shared" si="172"/>
        <v>7</v>
      </c>
      <c r="U1831" t="str">
        <f t="shared" si="173"/>
        <v>Jul-2023</v>
      </c>
    </row>
    <row r="1832" spans="1:21" x14ac:dyDescent="0.3">
      <c r="A1832" t="s">
        <v>3727</v>
      </c>
      <c r="B1832" s="22">
        <v>45334</v>
      </c>
      <c r="C1832" s="22">
        <v>45335</v>
      </c>
      <c r="D1832" s="23" t="s">
        <v>50</v>
      </c>
      <c r="E1832" s="23" t="s">
        <v>588</v>
      </c>
      <c r="F1832" s="23" t="s">
        <v>71</v>
      </c>
      <c r="G1832" s="23" t="s">
        <v>63</v>
      </c>
      <c r="H1832" s="23" t="s">
        <v>172</v>
      </c>
      <c r="I1832" s="23" t="s">
        <v>83</v>
      </c>
      <c r="J1832" s="23" t="s">
        <v>379</v>
      </c>
      <c r="K1832" s="23" t="s">
        <v>562</v>
      </c>
      <c r="L1832" s="24">
        <v>40631.82</v>
      </c>
      <c r="M1832">
        <v>6</v>
      </c>
      <c r="N1832" s="25">
        <v>0</v>
      </c>
      <c r="O1832" s="24">
        <v>15409.68</v>
      </c>
      <c r="P1832" s="26">
        <f t="shared" si="168"/>
        <v>0.37925153241966519</v>
      </c>
      <c r="Q1832" t="str">
        <f t="shared" si="169"/>
        <v>High</v>
      </c>
      <c r="R1832" t="str">
        <f t="shared" si="170"/>
        <v>None</v>
      </c>
      <c r="S1832" s="23">
        <f t="shared" si="171"/>
        <v>2024</v>
      </c>
      <c r="T1832" s="23">
        <f t="shared" si="172"/>
        <v>2</v>
      </c>
      <c r="U1832" t="str">
        <f t="shared" si="173"/>
        <v>Feb-2024</v>
      </c>
    </row>
    <row r="1833" spans="1:21" x14ac:dyDescent="0.3">
      <c r="A1833" t="s">
        <v>3728</v>
      </c>
      <c r="B1833" s="22">
        <v>45213</v>
      </c>
      <c r="C1833" s="22">
        <v>45215</v>
      </c>
      <c r="D1833" s="23" t="s">
        <v>102</v>
      </c>
      <c r="E1833" s="23" t="s">
        <v>889</v>
      </c>
      <c r="F1833" s="23" t="s">
        <v>52</v>
      </c>
      <c r="G1833" s="23" t="s">
        <v>63</v>
      </c>
      <c r="H1833" s="23" t="s">
        <v>213</v>
      </c>
      <c r="I1833" s="23" t="s">
        <v>118</v>
      </c>
      <c r="J1833" s="23" t="s">
        <v>191</v>
      </c>
      <c r="K1833" s="23" t="s">
        <v>192</v>
      </c>
      <c r="L1833" s="24">
        <v>20731.740000000002</v>
      </c>
      <c r="M1833">
        <v>6</v>
      </c>
      <c r="N1833" s="25">
        <v>0</v>
      </c>
      <c r="O1833" s="24">
        <v>5638.89</v>
      </c>
      <c r="P1833" s="26">
        <f t="shared" si="168"/>
        <v>0.27199308885795404</v>
      </c>
      <c r="Q1833" t="str">
        <f t="shared" si="169"/>
        <v>Medium</v>
      </c>
      <c r="R1833" t="str">
        <f t="shared" si="170"/>
        <v>None</v>
      </c>
      <c r="S1833" s="23">
        <f t="shared" si="171"/>
        <v>2023</v>
      </c>
      <c r="T1833" s="23">
        <f t="shared" si="172"/>
        <v>10</v>
      </c>
      <c r="U1833" t="str">
        <f t="shared" si="173"/>
        <v>Oct-2023</v>
      </c>
    </row>
    <row r="1834" spans="1:21" x14ac:dyDescent="0.3">
      <c r="A1834" t="s">
        <v>3729</v>
      </c>
      <c r="B1834" s="22">
        <v>44960</v>
      </c>
      <c r="C1834" s="22">
        <v>44964</v>
      </c>
      <c r="D1834" s="23" t="s">
        <v>102</v>
      </c>
      <c r="E1834" s="23" t="s">
        <v>336</v>
      </c>
      <c r="F1834" s="23" t="s">
        <v>52</v>
      </c>
      <c r="G1834" s="23" t="s">
        <v>179</v>
      </c>
      <c r="H1834" s="23" t="s">
        <v>236</v>
      </c>
      <c r="I1834" s="23" t="s">
        <v>118</v>
      </c>
      <c r="J1834" s="23" t="s">
        <v>230</v>
      </c>
      <c r="K1834" s="23" t="s">
        <v>351</v>
      </c>
      <c r="L1834" s="24">
        <v>93226.48</v>
      </c>
      <c r="M1834">
        <v>8</v>
      </c>
      <c r="N1834" s="25">
        <v>0.15</v>
      </c>
      <c r="O1834" s="24">
        <v>14666.18</v>
      </c>
      <c r="P1834" s="26">
        <f t="shared" si="168"/>
        <v>0.1573177492060196</v>
      </c>
      <c r="Q1834" t="str">
        <f t="shared" si="169"/>
        <v>Low</v>
      </c>
      <c r="R1834" t="str">
        <f t="shared" si="170"/>
        <v>Medium</v>
      </c>
      <c r="S1834" s="23">
        <f t="shared" si="171"/>
        <v>2023</v>
      </c>
      <c r="T1834" s="23">
        <f t="shared" si="172"/>
        <v>2</v>
      </c>
      <c r="U1834" t="str">
        <f t="shared" si="173"/>
        <v>Feb-2023</v>
      </c>
    </row>
    <row r="1835" spans="1:21" x14ac:dyDescent="0.3">
      <c r="A1835" t="s">
        <v>3731</v>
      </c>
      <c r="B1835" s="22">
        <v>44931</v>
      </c>
      <c r="C1835" s="22">
        <v>44934</v>
      </c>
      <c r="D1835" s="23" t="s">
        <v>50</v>
      </c>
      <c r="E1835" s="23" t="s">
        <v>644</v>
      </c>
      <c r="F1835" s="23" t="s">
        <v>80</v>
      </c>
      <c r="G1835" s="23" t="s">
        <v>53</v>
      </c>
      <c r="H1835" s="23" t="s">
        <v>110</v>
      </c>
      <c r="I1835" s="23" t="s">
        <v>83</v>
      </c>
      <c r="J1835" s="23" t="s">
        <v>84</v>
      </c>
      <c r="K1835" s="23" t="s">
        <v>125</v>
      </c>
      <c r="L1835" s="24">
        <v>18647.72</v>
      </c>
      <c r="M1835">
        <v>4</v>
      </c>
      <c r="N1835" s="25">
        <v>0</v>
      </c>
      <c r="O1835" s="24">
        <v>3884.36</v>
      </c>
      <c r="P1835" s="26">
        <f t="shared" si="168"/>
        <v>0.20830214095878744</v>
      </c>
      <c r="Q1835" t="str">
        <f t="shared" si="169"/>
        <v>Medium</v>
      </c>
      <c r="R1835" t="str">
        <f t="shared" si="170"/>
        <v>None</v>
      </c>
      <c r="S1835" s="23">
        <f t="shared" si="171"/>
        <v>2023</v>
      </c>
      <c r="T1835" s="23">
        <f t="shared" si="172"/>
        <v>1</v>
      </c>
      <c r="U1835" t="str">
        <f t="shared" si="173"/>
        <v>Jan-2023</v>
      </c>
    </row>
    <row r="1836" spans="1:21" x14ac:dyDescent="0.3">
      <c r="A1836" t="s">
        <v>3732</v>
      </c>
      <c r="B1836" s="22">
        <v>45122</v>
      </c>
      <c r="C1836" s="22">
        <v>45123</v>
      </c>
      <c r="D1836" s="23" t="s">
        <v>102</v>
      </c>
      <c r="E1836" s="23" t="s">
        <v>676</v>
      </c>
      <c r="F1836" s="23" t="s">
        <v>52</v>
      </c>
      <c r="G1836" s="23" t="s">
        <v>72</v>
      </c>
      <c r="H1836" s="23" t="s">
        <v>73</v>
      </c>
      <c r="I1836" s="23" t="s">
        <v>83</v>
      </c>
      <c r="J1836" s="23" t="s">
        <v>379</v>
      </c>
      <c r="K1836" s="23" t="s">
        <v>380</v>
      </c>
      <c r="L1836" s="24">
        <v>10097.799999999999</v>
      </c>
      <c r="M1836">
        <v>2</v>
      </c>
      <c r="N1836" s="25">
        <v>0.1</v>
      </c>
      <c r="O1836" s="24">
        <v>2918.79</v>
      </c>
      <c r="P1836" s="26">
        <f t="shared" si="168"/>
        <v>0.28905207074808376</v>
      </c>
      <c r="Q1836" t="str">
        <f t="shared" si="169"/>
        <v>Medium</v>
      </c>
      <c r="R1836" t="str">
        <f t="shared" si="170"/>
        <v>Low</v>
      </c>
      <c r="S1836" s="23">
        <f t="shared" si="171"/>
        <v>2023</v>
      </c>
      <c r="T1836" s="23">
        <f t="shared" si="172"/>
        <v>7</v>
      </c>
      <c r="U1836" t="str">
        <f t="shared" si="173"/>
        <v>Jul-2023</v>
      </c>
    </row>
    <row r="1837" spans="1:21" x14ac:dyDescent="0.3">
      <c r="A1837" t="s">
        <v>3733</v>
      </c>
      <c r="B1837" s="22">
        <v>45139</v>
      </c>
      <c r="C1837" s="22">
        <v>45146</v>
      </c>
      <c r="D1837" s="23" t="s">
        <v>50</v>
      </c>
      <c r="E1837" s="23" t="s">
        <v>235</v>
      </c>
      <c r="F1837" s="23" t="s">
        <v>71</v>
      </c>
      <c r="G1837" s="23" t="s">
        <v>179</v>
      </c>
      <c r="H1837" s="23" t="s">
        <v>236</v>
      </c>
      <c r="I1837" s="23" t="s">
        <v>55</v>
      </c>
      <c r="J1837" s="23" t="s">
        <v>65</v>
      </c>
      <c r="K1837" s="23" t="s">
        <v>325</v>
      </c>
      <c r="L1837" s="24">
        <v>16980.150000000001</v>
      </c>
      <c r="M1837">
        <v>3</v>
      </c>
      <c r="N1837" s="25">
        <v>0</v>
      </c>
      <c r="O1837" s="24">
        <v>5776.81</v>
      </c>
      <c r="P1837" s="26">
        <f t="shared" si="168"/>
        <v>0.34020959767728787</v>
      </c>
      <c r="Q1837" t="str">
        <f t="shared" si="169"/>
        <v>High</v>
      </c>
      <c r="R1837" t="str">
        <f t="shared" si="170"/>
        <v>None</v>
      </c>
      <c r="S1837" s="23">
        <f t="shared" si="171"/>
        <v>2023</v>
      </c>
      <c r="T1837" s="23">
        <f t="shared" si="172"/>
        <v>8</v>
      </c>
      <c r="U1837" t="str">
        <f t="shared" si="173"/>
        <v>Aug-2023</v>
      </c>
    </row>
    <row r="1838" spans="1:21" x14ac:dyDescent="0.3">
      <c r="A1838" t="s">
        <v>3734</v>
      </c>
      <c r="B1838" s="22">
        <v>44998</v>
      </c>
      <c r="C1838" s="22">
        <v>45000</v>
      </c>
      <c r="D1838" s="23" t="s">
        <v>61</v>
      </c>
      <c r="E1838" s="23" t="s">
        <v>1979</v>
      </c>
      <c r="F1838" s="23" t="s">
        <v>80</v>
      </c>
      <c r="G1838" s="23" t="s">
        <v>179</v>
      </c>
      <c r="H1838" s="23" t="s">
        <v>236</v>
      </c>
      <c r="I1838" s="23" t="s">
        <v>118</v>
      </c>
      <c r="J1838" s="23" t="s">
        <v>303</v>
      </c>
      <c r="K1838" s="23" t="s">
        <v>304</v>
      </c>
      <c r="L1838" s="24">
        <v>9935.9</v>
      </c>
      <c r="M1838">
        <v>2</v>
      </c>
      <c r="N1838" s="25">
        <v>0.2</v>
      </c>
      <c r="O1838" s="24">
        <v>1348.06</v>
      </c>
      <c r="P1838" s="26">
        <f t="shared" si="168"/>
        <v>0.13567568111595327</v>
      </c>
      <c r="Q1838" t="str">
        <f t="shared" si="169"/>
        <v>Low</v>
      </c>
      <c r="R1838" t="str">
        <f t="shared" si="170"/>
        <v>Medium</v>
      </c>
      <c r="S1838" s="23">
        <f t="shared" si="171"/>
        <v>2023</v>
      </c>
      <c r="T1838" s="23">
        <f t="shared" si="172"/>
        <v>3</v>
      </c>
      <c r="U1838" t="str">
        <f t="shared" si="173"/>
        <v>Mar-2023</v>
      </c>
    </row>
    <row r="1839" spans="1:21" x14ac:dyDescent="0.3">
      <c r="A1839" t="s">
        <v>3736</v>
      </c>
      <c r="B1839" s="22">
        <v>44847</v>
      </c>
      <c r="C1839" s="22">
        <v>44852</v>
      </c>
      <c r="D1839" s="23" t="s">
        <v>102</v>
      </c>
      <c r="E1839" s="23" t="s">
        <v>1746</v>
      </c>
      <c r="F1839" s="23" t="s">
        <v>71</v>
      </c>
      <c r="G1839" s="23" t="s">
        <v>81</v>
      </c>
      <c r="H1839" s="23" t="s">
        <v>284</v>
      </c>
      <c r="I1839" s="23" t="s">
        <v>96</v>
      </c>
      <c r="J1839" s="23" t="s">
        <v>166</v>
      </c>
      <c r="K1839" s="23" t="s">
        <v>167</v>
      </c>
      <c r="L1839" s="24">
        <v>90813.9</v>
      </c>
      <c r="M1839">
        <v>10</v>
      </c>
      <c r="N1839" s="25">
        <v>0.15</v>
      </c>
      <c r="O1839" s="24">
        <v>27828.97</v>
      </c>
      <c r="P1839" s="26">
        <f t="shared" si="168"/>
        <v>0.30643954284531338</v>
      </c>
      <c r="Q1839" t="str">
        <f t="shared" si="169"/>
        <v>High</v>
      </c>
      <c r="R1839" t="str">
        <f t="shared" si="170"/>
        <v>Medium</v>
      </c>
      <c r="S1839" s="23">
        <f t="shared" si="171"/>
        <v>2022</v>
      </c>
      <c r="T1839" s="23">
        <f t="shared" si="172"/>
        <v>10</v>
      </c>
      <c r="U1839" t="str">
        <f t="shared" si="173"/>
        <v>Oct-2022</v>
      </c>
    </row>
    <row r="1840" spans="1:21" x14ac:dyDescent="0.3">
      <c r="A1840" t="s">
        <v>3737</v>
      </c>
      <c r="B1840" s="22">
        <v>45556</v>
      </c>
      <c r="C1840" s="22">
        <v>45559</v>
      </c>
      <c r="D1840" s="23" t="s">
        <v>61</v>
      </c>
      <c r="E1840" s="23" t="s">
        <v>1303</v>
      </c>
      <c r="F1840" s="23" t="s">
        <v>52</v>
      </c>
      <c r="G1840" s="23" t="s">
        <v>81</v>
      </c>
      <c r="H1840" s="23" t="s">
        <v>95</v>
      </c>
      <c r="I1840" s="23" t="s">
        <v>55</v>
      </c>
      <c r="J1840" s="23" t="s">
        <v>56</v>
      </c>
      <c r="K1840" s="23" t="s">
        <v>151</v>
      </c>
      <c r="L1840" s="24">
        <v>125357.85</v>
      </c>
      <c r="M1840">
        <v>9</v>
      </c>
      <c r="N1840" s="25">
        <v>0.05</v>
      </c>
      <c r="O1840" s="24">
        <v>20686.740000000002</v>
      </c>
      <c r="P1840" s="26">
        <f t="shared" si="168"/>
        <v>0.1650214964599345</v>
      </c>
      <c r="Q1840" t="str">
        <f t="shared" si="169"/>
        <v>Low</v>
      </c>
      <c r="R1840" t="str">
        <f t="shared" si="170"/>
        <v>Low</v>
      </c>
      <c r="S1840" s="23">
        <f t="shared" si="171"/>
        <v>2024</v>
      </c>
      <c r="T1840" s="23">
        <f t="shared" si="172"/>
        <v>9</v>
      </c>
      <c r="U1840" t="str">
        <f t="shared" si="173"/>
        <v>Sep-2024</v>
      </c>
    </row>
    <row r="1841" spans="1:21" x14ac:dyDescent="0.3">
      <c r="A1841" t="s">
        <v>3739</v>
      </c>
      <c r="B1841" s="22">
        <v>45297</v>
      </c>
      <c r="C1841" s="22">
        <v>45303</v>
      </c>
      <c r="D1841" s="23" t="s">
        <v>61</v>
      </c>
      <c r="E1841" s="23" t="s">
        <v>920</v>
      </c>
      <c r="F1841" s="23" t="s">
        <v>71</v>
      </c>
      <c r="G1841" s="23" t="s">
        <v>63</v>
      </c>
      <c r="H1841" s="23" t="s">
        <v>172</v>
      </c>
      <c r="I1841" s="23" t="s">
        <v>96</v>
      </c>
      <c r="J1841" s="23" t="s">
        <v>111</v>
      </c>
      <c r="K1841" s="23" t="s">
        <v>112</v>
      </c>
      <c r="L1841" s="24">
        <v>59183.199999999997</v>
      </c>
      <c r="M1841">
        <v>4</v>
      </c>
      <c r="N1841" s="25">
        <v>0.1</v>
      </c>
      <c r="O1841" s="24">
        <v>11298.49</v>
      </c>
      <c r="P1841" s="26">
        <f t="shared" si="168"/>
        <v>0.19090704794603874</v>
      </c>
      <c r="Q1841" t="str">
        <f t="shared" si="169"/>
        <v>Low</v>
      </c>
      <c r="R1841" t="str">
        <f t="shared" si="170"/>
        <v>Low</v>
      </c>
      <c r="S1841" s="23">
        <f t="shared" si="171"/>
        <v>2024</v>
      </c>
      <c r="T1841" s="23">
        <f t="shared" si="172"/>
        <v>1</v>
      </c>
      <c r="U1841" t="str">
        <f t="shared" si="173"/>
        <v>Jan-2024</v>
      </c>
    </row>
    <row r="1842" spans="1:21" x14ac:dyDescent="0.3">
      <c r="A1842" t="s">
        <v>3740</v>
      </c>
      <c r="B1842" s="22">
        <v>45003</v>
      </c>
      <c r="C1842" s="22">
        <v>45004</v>
      </c>
      <c r="D1842" s="23" t="s">
        <v>61</v>
      </c>
      <c r="E1842" s="23" t="s">
        <v>920</v>
      </c>
      <c r="F1842" s="23" t="s">
        <v>80</v>
      </c>
      <c r="G1842" s="23" t="s">
        <v>81</v>
      </c>
      <c r="H1842" s="23" t="s">
        <v>95</v>
      </c>
      <c r="I1842" s="23" t="s">
        <v>118</v>
      </c>
      <c r="J1842" s="23" t="s">
        <v>191</v>
      </c>
      <c r="K1842" s="23" t="s">
        <v>192</v>
      </c>
      <c r="L1842" s="24">
        <v>2601.69</v>
      </c>
      <c r="M1842">
        <v>3</v>
      </c>
      <c r="N1842" s="25">
        <v>0</v>
      </c>
      <c r="O1842" s="24">
        <v>603.97</v>
      </c>
      <c r="P1842" s="26">
        <f t="shared" si="168"/>
        <v>0.23214525942752595</v>
      </c>
      <c r="Q1842" t="str">
        <f t="shared" si="169"/>
        <v>Medium</v>
      </c>
      <c r="R1842" t="str">
        <f t="shared" si="170"/>
        <v>None</v>
      </c>
      <c r="S1842" s="23">
        <f t="shared" si="171"/>
        <v>2023</v>
      </c>
      <c r="T1842" s="23">
        <f t="shared" si="172"/>
        <v>3</v>
      </c>
      <c r="U1842" t="str">
        <f t="shared" si="173"/>
        <v>Mar-2023</v>
      </c>
    </row>
    <row r="1843" spans="1:21" x14ac:dyDescent="0.3">
      <c r="A1843" t="s">
        <v>3742</v>
      </c>
      <c r="B1843" s="22">
        <v>44661</v>
      </c>
      <c r="C1843" s="22">
        <v>44662</v>
      </c>
      <c r="D1843" s="23" t="s">
        <v>61</v>
      </c>
      <c r="E1843" s="23" t="s">
        <v>217</v>
      </c>
      <c r="F1843" s="23" t="s">
        <v>71</v>
      </c>
      <c r="G1843" s="23" t="s">
        <v>179</v>
      </c>
      <c r="H1843" s="23" t="s">
        <v>180</v>
      </c>
      <c r="I1843" s="23" t="s">
        <v>96</v>
      </c>
      <c r="J1843" s="23" t="s">
        <v>166</v>
      </c>
      <c r="K1843" s="23" t="s">
        <v>167</v>
      </c>
      <c r="L1843" s="24">
        <v>11145.5</v>
      </c>
      <c r="M1843">
        <v>10</v>
      </c>
      <c r="N1843" s="25">
        <v>0</v>
      </c>
      <c r="O1843" s="24">
        <v>2657.85</v>
      </c>
      <c r="P1843" s="26">
        <f t="shared" si="168"/>
        <v>0.23846844017765018</v>
      </c>
      <c r="Q1843" t="str">
        <f t="shared" si="169"/>
        <v>Medium</v>
      </c>
      <c r="R1843" t="str">
        <f t="shared" si="170"/>
        <v>None</v>
      </c>
      <c r="S1843" s="23">
        <f t="shared" si="171"/>
        <v>2022</v>
      </c>
      <c r="T1843" s="23">
        <f t="shared" si="172"/>
        <v>4</v>
      </c>
      <c r="U1843" t="str">
        <f t="shared" si="173"/>
        <v>Apr-2022</v>
      </c>
    </row>
    <row r="1844" spans="1:21" x14ac:dyDescent="0.3">
      <c r="A1844" t="s">
        <v>3743</v>
      </c>
      <c r="B1844" s="22">
        <v>44938</v>
      </c>
      <c r="C1844" s="22">
        <v>44944</v>
      </c>
      <c r="D1844" s="23" t="s">
        <v>78</v>
      </c>
      <c r="E1844" s="23" t="s">
        <v>499</v>
      </c>
      <c r="F1844" s="23" t="s">
        <v>71</v>
      </c>
      <c r="G1844" s="23" t="s">
        <v>53</v>
      </c>
      <c r="H1844" s="23" t="s">
        <v>110</v>
      </c>
      <c r="I1844" s="23" t="s">
        <v>118</v>
      </c>
      <c r="J1844" s="23" t="s">
        <v>119</v>
      </c>
      <c r="K1844" s="23" t="s">
        <v>270</v>
      </c>
      <c r="L1844" s="24">
        <v>52801.05</v>
      </c>
      <c r="M1844">
        <v>5</v>
      </c>
      <c r="N1844" s="25">
        <v>0</v>
      </c>
      <c r="O1844" s="24">
        <v>14333.86</v>
      </c>
      <c r="P1844" s="26">
        <f t="shared" si="168"/>
        <v>0.27146922267644297</v>
      </c>
      <c r="Q1844" t="str">
        <f t="shared" si="169"/>
        <v>Medium</v>
      </c>
      <c r="R1844" t="str">
        <f t="shared" si="170"/>
        <v>None</v>
      </c>
      <c r="S1844" s="23">
        <f t="shared" si="171"/>
        <v>2023</v>
      </c>
      <c r="T1844" s="23">
        <f t="shared" si="172"/>
        <v>1</v>
      </c>
      <c r="U1844" t="str">
        <f t="shared" si="173"/>
        <v>Jan-2023</v>
      </c>
    </row>
    <row r="1845" spans="1:21" x14ac:dyDescent="0.3">
      <c r="A1845" t="s">
        <v>3744</v>
      </c>
      <c r="B1845" s="22">
        <v>45316</v>
      </c>
      <c r="C1845" s="22">
        <v>45319</v>
      </c>
      <c r="D1845" s="23" t="s">
        <v>78</v>
      </c>
      <c r="E1845" s="23" t="s">
        <v>1964</v>
      </c>
      <c r="F1845" s="23" t="s">
        <v>80</v>
      </c>
      <c r="G1845" s="23" t="s">
        <v>179</v>
      </c>
      <c r="H1845" s="23" t="s">
        <v>180</v>
      </c>
      <c r="I1845" s="23" t="s">
        <v>83</v>
      </c>
      <c r="J1845" s="23" t="s">
        <v>449</v>
      </c>
      <c r="K1845" s="23" t="s">
        <v>450</v>
      </c>
      <c r="L1845" s="24">
        <v>65753.7</v>
      </c>
      <c r="M1845">
        <v>6</v>
      </c>
      <c r="N1845" s="25">
        <v>0.05</v>
      </c>
      <c r="O1845" s="24">
        <v>22851.37</v>
      </c>
      <c r="P1845" s="26">
        <f t="shared" si="168"/>
        <v>0.34752979680230922</v>
      </c>
      <c r="Q1845" t="str">
        <f t="shared" si="169"/>
        <v>High</v>
      </c>
      <c r="R1845" t="str">
        <f t="shared" si="170"/>
        <v>Low</v>
      </c>
      <c r="S1845" s="23">
        <f t="shared" si="171"/>
        <v>2024</v>
      </c>
      <c r="T1845" s="23">
        <f t="shared" si="172"/>
        <v>1</v>
      </c>
      <c r="U1845" t="str">
        <f t="shared" si="173"/>
        <v>Jan-2024</v>
      </c>
    </row>
    <row r="1846" spans="1:21" x14ac:dyDescent="0.3">
      <c r="A1846" t="s">
        <v>3745</v>
      </c>
      <c r="B1846" s="22">
        <v>45041</v>
      </c>
      <c r="C1846" s="22">
        <v>45042</v>
      </c>
      <c r="D1846" s="23" t="s">
        <v>102</v>
      </c>
      <c r="E1846" s="23" t="s">
        <v>2277</v>
      </c>
      <c r="F1846" s="23" t="s">
        <v>80</v>
      </c>
      <c r="G1846" s="23" t="s">
        <v>81</v>
      </c>
      <c r="H1846" s="23" t="s">
        <v>95</v>
      </c>
      <c r="I1846" s="23" t="s">
        <v>118</v>
      </c>
      <c r="J1846" s="23" t="s">
        <v>119</v>
      </c>
      <c r="K1846" s="23" t="s">
        <v>197</v>
      </c>
      <c r="L1846" s="24">
        <v>88495.76</v>
      </c>
      <c r="M1846">
        <v>8</v>
      </c>
      <c r="N1846" s="25">
        <v>0.05</v>
      </c>
      <c r="O1846" s="24">
        <v>24297.82</v>
      </c>
      <c r="P1846" s="26">
        <f t="shared" si="168"/>
        <v>0.27456479270871281</v>
      </c>
      <c r="Q1846" t="str">
        <f t="shared" si="169"/>
        <v>Medium</v>
      </c>
      <c r="R1846" t="str">
        <f t="shared" si="170"/>
        <v>Low</v>
      </c>
      <c r="S1846" s="23">
        <f t="shared" si="171"/>
        <v>2023</v>
      </c>
      <c r="T1846" s="23">
        <f t="shared" si="172"/>
        <v>4</v>
      </c>
      <c r="U1846" t="str">
        <f t="shared" si="173"/>
        <v>Apr-2023</v>
      </c>
    </row>
    <row r="1847" spans="1:21" x14ac:dyDescent="0.3">
      <c r="A1847" t="s">
        <v>3747</v>
      </c>
      <c r="B1847" s="22">
        <v>44804</v>
      </c>
      <c r="C1847" s="22">
        <v>44809</v>
      </c>
      <c r="D1847" s="23" t="s">
        <v>78</v>
      </c>
      <c r="E1847" s="23" t="s">
        <v>1171</v>
      </c>
      <c r="F1847" s="23" t="s">
        <v>80</v>
      </c>
      <c r="G1847" s="23" t="s">
        <v>179</v>
      </c>
      <c r="H1847" s="23" t="s">
        <v>180</v>
      </c>
      <c r="I1847" s="23" t="s">
        <v>55</v>
      </c>
      <c r="J1847" s="23" t="s">
        <v>56</v>
      </c>
      <c r="K1847" s="23" t="s">
        <v>151</v>
      </c>
      <c r="L1847" s="24">
        <v>101808.77</v>
      </c>
      <c r="M1847">
        <v>7</v>
      </c>
      <c r="N1847" s="25">
        <v>0.25</v>
      </c>
      <c r="O1847" s="24">
        <v>22372.27</v>
      </c>
      <c r="P1847" s="26">
        <f t="shared" si="168"/>
        <v>0.21974796473820477</v>
      </c>
      <c r="Q1847" t="str">
        <f t="shared" si="169"/>
        <v>Medium</v>
      </c>
      <c r="R1847" t="str">
        <f t="shared" si="170"/>
        <v>High</v>
      </c>
      <c r="S1847" s="23">
        <f t="shared" si="171"/>
        <v>2022</v>
      </c>
      <c r="T1847" s="23">
        <f t="shared" si="172"/>
        <v>8</v>
      </c>
      <c r="U1847" t="str">
        <f t="shared" si="173"/>
        <v>Aug-2022</v>
      </c>
    </row>
    <row r="1848" spans="1:21" x14ac:dyDescent="0.3">
      <c r="A1848" t="s">
        <v>3748</v>
      </c>
      <c r="B1848" s="22">
        <v>44681</v>
      </c>
      <c r="C1848" s="22">
        <v>44684</v>
      </c>
      <c r="D1848" s="23" t="s">
        <v>61</v>
      </c>
      <c r="E1848" s="23" t="s">
        <v>1505</v>
      </c>
      <c r="F1848" s="23" t="s">
        <v>52</v>
      </c>
      <c r="G1848" s="23" t="s">
        <v>53</v>
      </c>
      <c r="H1848" s="23" t="s">
        <v>54</v>
      </c>
      <c r="I1848" s="23" t="s">
        <v>83</v>
      </c>
      <c r="J1848" s="23" t="s">
        <v>449</v>
      </c>
      <c r="K1848" s="23" t="s">
        <v>681</v>
      </c>
      <c r="L1848" s="24">
        <v>43538.94</v>
      </c>
      <c r="M1848">
        <v>6</v>
      </c>
      <c r="N1848" s="25">
        <v>0</v>
      </c>
      <c r="O1848" s="24">
        <v>12987.89</v>
      </c>
      <c r="P1848" s="26">
        <f t="shared" si="168"/>
        <v>0.29830514936743979</v>
      </c>
      <c r="Q1848" t="str">
        <f t="shared" si="169"/>
        <v>Medium</v>
      </c>
      <c r="R1848" t="str">
        <f t="shared" si="170"/>
        <v>None</v>
      </c>
      <c r="S1848" s="23">
        <f t="shared" si="171"/>
        <v>2022</v>
      </c>
      <c r="T1848" s="23">
        <f t="shared" si="172"/>
        <v>4</v>
      </c>
      <c r="U1848" t="str">
        <f t="shared" si="173"/>
        <v>Apr-2022</v>
      </c>
    </row>
    <row r="1849" spans="1:21" x14ac:dyDescent="0.3">
      <c r="A1849" t="s">
        <v>3749</v>
      </c>
      <c r="B1849" s="22">
        <v>44713</v>
      </c>
      <c r="C1849" s="22">
        <v>44720</v>
      </c>
      <c r="D1849" s="23" t="s">
        <v>50</v>
      </c>
      <c r="E1849" s="23" t="s">
        <v>561</v>
      </c>
      <c r="F1849" s="23" t="s">
        <v>52</v>
      </c>
      <c r="G1849" s="23" t="s">
        <v>81</v>
      </c>
      <c r="H1849" s="23" t="s">
        <v>82</v>
      </c>
      <c r="I1849" s="23" t="s">
        <v>96</v>
      </c>
      <c r="J1849" s="23" t="s">
        <v>166</v>
      </c>
      <c r="K1849" s="23" t="s">
        <v>762</v>
      </c>
      <c r="L1849" s="24">
        <v>92343.06</v>
      </c>
      <c r="M1849">
        <v>9</v>
      </c>
      <c r="N1849" s="25">
        <v>0.15</v>
      </c>
      <c r="O1849" s="24">
        <v>30924.9</v>
      </c>
      <c r="P1849" s="26">
        <f t="shared" si="168"/>
        <v>0.33489143634616397</v>
      </c>
      <c r="Q1849" t="str">
        <f t="shared" si="169"/>
        <v>High</v>
      </c>
      <c r="R1849" t="str">
        <f t="shared" si="170"/>
        <v>Medium</v>
      </c>
      <c r="S1849" s="23">
        <f t="shared" si="171"/>
        <v>2022</v>
      </c>
      <c r="T1849" s="23">
        <f t="shared" si="172"/>
        <v>6</v>
      </c>
      <c r="U1849" t="str">
        <f t="shared" si="173"/>
        <v>Jun-2022</v>
      </c>
    </row>
    <row r="1850" spans="1:21" x14ac:dyDescent="0.3">
      <c r="A1850" t="s">
        <v>3750</v>
      </c>
      <c r="B1850" s="22">
        <v>45850</v>
      </c>
      <c r="C1850" s="22">
        <v>45857</v>
      </c>
      <c r="D1850" s="23" t="s">
        <v>102</v>
      </c>
      <c r="E1850" s="23" t="s">
        <v>1661</v>
      </c>
      <c r="F1850" s="23" t="s">
        <v>71</v>
      </c>
      <c r="G1850" s="23" t="s">
        <v>53</v>
      </c>
      <c r="H1850" s="23" t="s">
        <v>110</v>
      </c>
      <c r="I1850" s="23" t="s">
        <v>83</v>
      </c>
      <c r="J1850" s="23" t="s">
        <v>156</v>
      </c>
      <c r="K1850" s="23" t="s">
        <v>208</v>
      </c>
      <c r="L1850" s="24">
        <v>16175.52</v>
      </c>
      <c r="M1850">
        <v>8</v>
      </c>
      <c r="N1850" s="25">
        <v>0.1</v>
      </c>
      <c r="O1850" s="24">
        <v>3691.27</v>
      </c>
      <c r="P1850" s="26">
        <f t="shared" si="168"/>
        <v>0.22820100992116482</v>
      </c>
      <c r="Q1850" t="str">
        <f t="shared" si="169"/>
        <v>Medium</v>
      </c>
      <c r="R1850" t="str">
        <f t="shared" si="170"/>
        <v>Low</v>
      </c>
      <c r="S1850" s="23">
        <f t="shared" si="171"/>
        <v>2025</v>
      </c>
      <c r="T1850" s="23">
        <f t="shared" si="172"/>
        <v>7</v>
      </c>
      <c r="U1850" t="str">
        <f t="shared" si="173"/>
        <v>Jul-2025</v>
      </c>
    </row>
    <row r="1851" spans="1:21" x14ac:dyDescent="0.3">
      <c r="A1851" t="s">
        <v>3751</v>
      </c>
      <c r="B1851" s="22">
        <v>44708</v>
      </c>
      <c r="C1851" s="22">
        <v>44715</v>
      </c>
      <c r="D1851" s="23" t="s">
        <v>61</v>
      </c>
      <c r="E1851" s="23" t="s">
        <v>875</v>
      </c>
      <c r="F1851" s="23" t="s">
        <v>80</v>
      </c>
      <c r="G1851" s="23" t="s">
        <v>72</v>
      </c>
      <c r="H1851" s="23" t="s">
        <v>73</v>
      </c>
      <c r="I1851" s="23" t="s">
        <v>96</v>
      </c>
      <c r="J1851" s="23" t="s">
        <v>135</v>
      </c>
      <c r="K1851" s="23" t="s">
        <v>275</v>
      </c>
      <c r="L1851" s="24">
        <v>2860.54</v>
      </c>
      <c r="M1851">
        <v>2</v>
      </c>
      <c r="N1851" s="25">
        <v>0.05</v>
      </c>
      <c r="O1851" s="24">
        <v>675.12</v>
      </c>
      <c r="P1851" s="26">
        <f t="shared" si="168"/>
        <v>0.23601138246624764</v>
      </c>
      <c r="Q1851" t="str">
        <f t="shared" si="169"/>
        <v>Medium</v>
      </c>
      <c r="R1851" t="str">
        <f t="shared" si="170"/>
        <v>Low</v>
      </c>
      <c r="S1851" s="23">
        <f t="shared" si="171"/>
        <v>2022</v>
      </c>
      <c r="T1851" s="23">
        <f t="shared" si="172"/>
        <v>5</v>
      </c>
      <c r="U1851" t="str">
        <f t="shared" si="173"/>
        <v>May-2022</v>
      </c>
    </row>
    <row r="1852" spans="1:21" x14ac:dyDescent="0.3">
      <c r="A1852" t="s">
        <v>3752</v>
      </c>
      <c r="B1852" s="22">
        <v>44956</v>
      </c>
      <c r="C1852" s="22">
        <v>44957</v>
      </c>
      <c r="D1852" s="23" t="s">
        <v>50</v>
      </c>
      <c r="E1852" s="23" t="s">
        <v>283</v>
      </c>
      <c r="F1852" s="23" t="s">
        <v>71</v>
      </c>
      <c r="G1852" s="23" t="s">
        <v>72</v>
      </c>
      <c r="H1852" s="23" t="s">
        <v>104</v>
      </c>
      <c r="I1852" s="23" t="s">
        <v>83</v>
      </c>
      <c r="J1852" s="23" t="s">
        <v>156</v>
      </c>
      <c r="K1852" s="23" t="s">
        <v>208</v>
      </c>
      <c r="L1852" s="24">
        <v>6532.5</v>
      </c>
      <c r="M1852">
        <v>2</v>
      </c>
      <c r="N1852" s="25">
        <v>0.1</v>
      </c>
      <c r="O1852" s="24">
        <v>1708.87</v>
      </c>
      <c r="P1852" s="26">
        <f t="shared" si="168"/>
        <v>0.2615951014159969</v>
      </c>
      <c r="Q1852" t="str">
        <f t="shared" si="169"/>
        <v>Medium</v>
      </c>
      <c r="R1852" t="str">
        <f t="shared" si="170"/>
        <v>Low</v>
      </c>
      <c r="S1852" s="23">
        <f t="shared" si="171"/>
        <v>2023</v>
      </c>
      <c r="T1852" s="23">
        <f t="shared" si="172"/>
        <v>1</v>
      </c>
      <c r="U1852" t="str">
        <f t="shared" si="173"/>
        <v>Jan-2023</v>
      </c>
    </row>
    <row r="1853" spans="1:21" x14ac:dyDescent="0.3">
      <c r="A1853" t="s">
        <v>3753</v>
      </c>
      <c r="B1853" s="22">
        <v>45789</v>
      </c>
      <c r="C1853" s="22">
        <v>45795</v>
      </c>
      <c r="D1853" s="23" t="s">
        <v>102</v>
      </c>
      <c r="E1853" s="23" t="s">
        <v>1380</v>
      </c>
      <c r="F1853" s="23" t="s">
        <v>52</v>
      </c>
      <c r="G1853" s="23" t="s">
        <v>53</v>
      </c>
      <c r="H1853" s="23" t="s">
        <v>246</v>
      </c>
      <c r="I1853" s="23" t="s">
        <v>118</v>
      </c>
      <c r="J1853" s="23" t="s">
        <v>191</v>
      </c>
      <c r="K1853" s="23" t="s">
        <v>829</v>
      </c>
      <c r="L1853" s="24">
        <v>28667.16</v>
      </c>
      <c r="M1853">
        <v>9</v>
      </c>
      <c r="N1853" s="25">
        <v>0.25</v>
      </c>
      <c r="O1853" s="24">
        <v>5929.09</v>
      </c>
      <c r="P1853" s="26">
        <f t="shared" si="168"/>
        <v>0.20682516161349782</v>
      </c>
      <c r="Q1853" t="str">
        <f t="shared" si="169"/>
        <v>Medium</v>
      </c>
      <c r="R1853" t="str">
        <f t="shared" si="170"/>
        <v>High</v>
      </c>
      <c r="S1853" s="23">
        <f t="shared" si="171"/>
        <v>2025</v>
      </c>
      <c r="T1853" s="23">
        <f t="shared" si="172"/>
        <v>5</v>
      </c>
      <c r="U1853" t="str">
        <f t="shared" si="173"/>
        <v>May-2025</v>
      </c>
    </row>
    <row r="1854" spans="1:21" x14ac:dyDescent="0.3">
      <c r="A1854" t="s">
        <v>3754</v>
      </c>
      <c r="B1854" s="22">
        <v>45263</v>
      </c>
      <c r="C1854" s="22">
        <v>45268</v>
      </c>
      <c r="D1854" s="23" t="s">
        <v>50</v>
      </c>
      <c r="E1854" s="23" t="s">
        <v>1884</v>
      </c>
      <c r="F1854" s="23" t="s">
        <v>80</v>
      </c>
      <c r="G1854" s="23" t="s">
        <v>53</v>
      </c>
      <c r="H1854" s="23" t="s">
        <v>54</v>
      </c>
      <c r="I1854" s="23" t="s">
        <v>55</v>
      </c>
      <c r="J1854" s="23" t="s">
        <v>173</v>
      </c>
      <c r="K1854" s="23" t="s">
        <v>780</v>
      </c>
      <c r="L1854" s="24">
        <v>12254.97</v>
      </c>
      <c r="M1854">
        <v>1</v>
      </c>
      <c r="N1854" s="25">
        <v>0.1</v>
      </c>
      <c r="O1854" s="24">
        <v>3960.5</v>
      </c>
      <c r="P1854" s="26">
        <f t="shared" si="168"/>
        <v>0.32317500573236818</v>
      </c>
      <c r="Q1854" t="str">
        <f t="shared" si="169"/>
        <v>High</v>
      </c>
      <c r="R1854" t="str">
        <f t="shared" si="170"/>
        <v>Low</v>
      </c>
      <c r="S1854" s="23">
        <f t="shared" si="171"/>
        <v>2023</v>
      </c>
      <c r="T1854" s="23">
        <f t="shared" si="172"/>
        <v>12</v>
      </c>
      <c r="U1854" t="str">
        <f t="shared" si="173"/>
        <v>Dec-2023</v>
      </c>
    </row>
    <row r="1855" spans="1:21" x14ac:dyDescent="0.3">
      <c r="A1855" t="s">
        <v>3755</v>
      </c>
      <c r="B1855" s="22">
        <v>45438</v>
      </c>
      <c r="C1855" s="22">
        <v>45442</v>
      </c>
      <c r="D1855" s="23" t="s">
        <v>78</v>
      </c>
      <c r="E1855" s="23" t="s">
        <v>990</v>
      </c>
      <c r="F1855" s="23" t="s">
        <v>71</v>
      </c>
      <c r="G1855" s="23" t="s">
        <v>53</v>
      </c>
      <c r="H1855" s="23" t="s">
        <v>90</v>
      </c>
      <c r="I1855" s="23" t="s">
        <v>55</v>
      </c>
      <c r="J1855" s="23" t="s">
        <v>65</v>
      </c>
      <c r="K1855" s="23" t="s">
        <v>66</v>
      </c>
      <c r="L1855" s="24">
        <v>44707.98</v>
      </c>
      <c r="M1855">
        <v>3</v>
      </c>
      <c r="N1855" s="25">
        <v>0.1</v>
      </c>
      <c r="O1855" s="24">
        <v>6608.28</v>
      </c>
      <c r="P1855" s="26">
        <f t="shared" si="168"/>
        <v>0.14780985407974145</v>
      </c>
      <c r="Q1855" t="str">
        <f t="shared" si="169"/>
        <v>Low</v>
      </c>
      <c r="R1855" t="str">
        <f t="shared" si="170"/>
        <v>Low</v>
      </c>
      <c r="S1855" s="23">
        <f t="shared" si="171"/>
        <v>2024</v>
      </c>
      <c r="T1855" s="23">
        <f t="shared" si="172"/>
        <v>5</v>
      </c>
      <c r="U1855" t="str">
        <f t="shared" si="173"/>
        <v>May-2024</v>
      </c>
    </row>
    <row r="1856" spans="1:21" x14ac:dyDescent="0.3">
      <c r="A1856" t="s">
        <v>3756</v>
      </c>
      <c r="B1856" s="22">
        <v>45013</v>
      </c>
      <c r="C1856" s="22">
        <v>45020</v>
      </c>
      <c r="D1856" s="23" t="s">
        <v>61</v>
      </c>
      <c r="E1856" s="23" t="s">
        <v>1627</v>
      </c>
      <c r="F1856" s="23" t="s">
        <v>80</v>
      </c>
      <c r="G1856" s="23" t="s">
        <v>63</v>
      </c>
      <c r="H1856" s="23" t="s">
        <v>64</v>
      </c>
      <c r="I1856" s="23" t="s">
        <v>96</v>
      </c>
      <c r="J1856" s="23" t="s">
        <v>166</v>
      </c>
      <c r="K1856" s="23" t="s">
        <v>337</v>
      </c>
      <c r="L1856" s="24">
        <v>40141.199999999997</v>
      </c>
      <c r="M1856">
        <v>5</v>
      </c>
      <c r="N1856" s="25">
        <v>0.2</v>
      </c>
      <c r="O1856" s="24">
        <v>10488.85</v>
      </c>
      <c r="P1856" s="26">
        <f t="shared" si="168"/>
        <v>0.26129886500652699</v>
      </c>
      <c r="Q1856" t="str">
        <f t="shared" si="169"/>
        <v>Medium</v>
      </c>
      <c r="R1856" t="str">
        <f t="shared" si="170"/>
        <v>Medium</v>
      </c>
      <c r="S1856" s="23">
        <f t="shared" si="171"/>
        <v>2023</v>
      </c>
      <c r="T1856" s="23">
        <f t="shared" si="172"/>
        <v>3</v>
      </c>
      <c r="U1856" t="str">
        <f t="shared" si="173"/>
        <v>Mar-2023</v>
      </c>
    </row>
    <row r="1857" spans="1:21" x14ac:dyDescent="0.3">
      <c r="A1857" t="s">
        <v>3757</v>
      </c>
      <c r="B1857" s="22">
        <v>45434</v>
      </c>
      <c r="C1857" s="22">
        <v>45436</v>
      </c>
      <c r="D1857" s="23" t="s">
        <v>61</v>
      </c>
      <c r="E1857" s="23" t="s">
        <v>324</v>
      </c>
      <c r="F1857" s="23" t="s">
        <v>71</v>
      </c>
      <c r="G1857" s="23" t="s">
        <v>72</v>
      </c>
      <c r="H1857" s="23" t="s">
        <v>117</v>
      </c>
      <c r="I1857" s="23" t="s">
        <v>55</v>
      </c>
      <c r="J1857" s="23" t="s">
        <v>141</v>
      </c>
      <c r="K1857" s="23" t="s">
        <v>978</v>
      </c>
      <c r="L1857" s="24">
        <v>14581.62</v>
      </c>
      <c r="M1857">
        <v>3</v>
      </c>
      <c r="N1857" s="25">
        <v>0.15</v>
      </c>
      <c r="O1857" s="24">
        <v>3164.92</v>
      </c>
      <c r="P1857" s="26">
        <f t="shared" si="168"/>
        <v>0.21704858582242575</v>
      </c>
      <c r="Q1857" t="str">
        <f t="shared" si="169"/>
        <v>Medium</v>
      </c>
      <c r="R1857" t="str">
        <f t="shared" si="170"/>
        <v>Medium</v>
      </c>
      <c r="S1857" s="23">
        <f t="shared" si="171"/>
        <v>2024</v>
      </c>
      <c r="T1857" s="23">
        <f t="shared" si="172"/>
        <v>5</v>
      </c>
      <c r="U1857" t="str">
        <f t="shared" si="173"/>
        <v>May-2024</v>
      </c>
    </row>
    <row r="1858" spans="1:21" x14ac:dyDescent="0.3">
      <c r="A1858" t="s">
        <v>3758</v>
      </c>
      <c r="B1858" s="22">
        <v>45724</v>
      </c>
      <c r="C1858" s="22">
        <v>45728</v>
      </c>
      <c r="D1858" s="23" t="s">
        <v>78</v>
      </c>
      <c r="E1858" s="23" t="s">
        <v>432</v>
      </c>
      <c r="F1858" s="23" t="s">
        <v>71</v>
      </c>
      <c r="G1858" s="23" t="s">
        <v>81</v>
      </c>
      <c r="H1858" s="23" t="s">
        <v>284</v>
      </c>
      <c r="I1858" s="23" t="s">
        <v>55</v>
      </c>
      <c r="J1858" s="23" t="s">
        <v>56</v>
      </c>
      <c r="K1858" s="23" t="s">
        <v>57</v>
      </c>
      <c r="L1858" s="24">
        <v>105296.64</v>
      </c>
      <c r="M1858">
        <v>8</v>
      </c>
      <c r="N1858" s="25">
        <v>0.25</v>
      </c>
      <c r="O1858" s="24">
        <v>21871.63</v>
      </c>
      <c r="P1858" s="26">
        <f t="shared" si="168"/>
        <v>0.20771441519881356</v>
      </c>
      <c r="Q1858" t="str">
        <f t="shared" si="169"/>
        <v>Medium</v>
      </c>
      <c r="R1858" t="str">
        <f t="shared" si="170"/>
        <v>High</v>
      </c>
      <c r="S1858" s="23">
        <f t="shared" si="171"/>
        <v>2025</v>
      </c>
      <c r="T1858" s="23">
        <f t="shared" si="172"/>
        <v>3</v>
      </c>
      <c r="U1858" t="str">
        <f t="shared" si="173"/>
        <v>Mar-2025</v>
      </c>
    </row>
    <row r="1859" spans="1:21" x14ac:dyDescent="0.3">
      <c r="A1859" t="s">
        <v>3759</v>
      </c>
      <c r="B1859" s="22">
        <v>45785</v>
      </c>
      <c r="C1859" s="22">
        <v>45787</v>
      </c>
      <c r="D1859" s="23" t="s">
        <v>78</v>
      </c>
      <c r="E1859" s="23" t="s">
        <v>2047</v>
      </c>
      <c r="F1859" s="23" t="s">
        <v>71</v>
      </c>
      <c r="G1859" s="23" t="s">
        <v>179</v>
      </c>
      <c r="H1859" s="23" t="s">
        <v>180</v>
      </c>
      <c r="I1859" s="23" t="s">
        <v>118</v>
      </c>
      <c r="J1859" s="23" t="s">
        <v>230</v>
      </c>
      <c r="K1859" s="23" t="s">
        <v>356</v>
      </c>
      <c r="L1859" s="24">
        <v>4277.32</v>
      </c>
      <c r="M1859">
        <v>2</v>
      </c>
      <c r="N1859" s="25">
        <v>0</v>
      </c>
      <c r="O1859" s="24">
        <v>1388.89</v>
      </c>
      <c r="P1859" s="26">
        <f t="shared" si="168"/>
        <v>0.32471033263819404</v>
      </c>
      <c r="Q1859" t="str">
        <f t="shared" si="169"/>
        <v>High</v>
      </c>
      <c r="R1859" t="str">
        <f t="shared" si="170"/>
        <v>None</v>
      </c>
      <c r="S1859" s="23">
        <f t="shared" si="171"/>
        <v>2025</v>
      </c>
      <c r="T1859" s="23">
        <f t="shared" si="172"/>
        <v>5</v>
      </c>
      <c r="U1859" t="str">
        <f t="shared" si="173"/>
        <v>May-2025</v>
      </c>
    </row>
    <row r="1860" spans="1:21" x14ac:dyDescent="0.3">
      <c r="A1860" t="s">
        <v>3760</v>
      </c>
      <c r="B1860" s="22">
        <v>45907</v>
      </c>
      <c r="C1860" s="22">
        <v>45910</v>
      </c>
      <c r="D1860" s="23" t="s">
        <v>50</v>
      </c>
      <c r="E1860" s="23" t="s">
        <v>581</v>
      </c>
      <c r="F1860" s="23" t="s">
        <v>52</v>
      </c>
      <c r="G1860" s="23" t="s">
        <v>72</v>
      </c>
      <c r="H1860" s="23" t="s">
        <v>346</v>
      </c>
      <c r="I1860" s="23" t="s">
        <v>96</v>
      </c>
      <c r="J1860" s="23" t="s">
        <v>111</v>
      </c>
      <c r="K1860" s="23" t="s">
        <v>112</v>
      </c>
      <c r="L1860" s="24">
        <v>87554.94</v>
      </c>
      <c r="M1860">
        <v>6</v>
      </c>
      <c r="N1860" s="25">
        <v>0.25</v>
      </c>
      <c r="O1860" s="24">
        <v>16954.400000000001</v>
      </c>
      <c r="P1860" s="26">
        <f t="shared" ref="P1860:P1923" si="174">IFERROR(O1860/L1860,0)</f>
        <v>0.19364298576413849</v>
      </c>
      <c r="Q1860" t="str">
        <f t="shared" ref="Q1860:Q1923" si="175">IF(P1860&gt;=0.3,"High",IF(P1860&gt;=0.2,"Medium","Low"))</f>
        <v>Low</v>
      </c>
      <c r="R1860" t="str">
        <f t="shared" ref="R1860:R1923" si="176">IF(N1860=0,"None",IF(N1860&lt;=0.1,"Low",IF(N1860&lt;=0.2,"Medium","High")))</f>
        <v>High</v>
      </c>
      <c r="S1860" s="23">
        <f t="shared" ref="S1860:S1923" si="177">YEAR(B1860)</f>
        <v>2025</v>
      </c>
      <c r="T1860" s="23">
        <f t="shared" ref="T1860:T1923" si="178">MONTH(B1860)</f>
        <v>9</v>
      </c>
      <c r="U1860" t="str">
        <f t="shared" ref="U1860:U1923" si="179">TEXT(B1860,"mmm-yyyy")</f>
        <v>Sep-2025</v>
      </c>
    </row>
    <row r="1861" spans="1:21" x14ac:dyDescent="0.3">
      <c r="A1861" t="s">
        <v>3762</v>
      </c>
      <c r="B1861" s="22">
        <v>44842</v>
      </c>
      <c r="C1861" s="22">
        <v>44845</v>
      </c>
      <c r="D1861" s="23" t="s">
        <v>50</v>
      </c>
      <c r="E1861" s="23" t="s">
        <v>2022</v>
      </c>
      <c r="F1861" s="23" t="s">
        <v>80</v>
      </c>
      <c r="G1861" s="23" t="s">
        <v>81</v>
      </c>
      <c r="H1861" s="23" t="s">
        <v>186</v>
      </c>
      <c r="I1861" s="23" t="s">
        <v>55</v>
      </c>
      <c r="J1861" s="23" t="s">
        <v>65</v>
      </c>
      <c r="K1861" s="23" t="s">
        <v>91</v>
      </c>
      <c r="L1861" s="24">
        <v>80395.600000000006</v>
      </c>
      <c r="M1861">
        <v>10</v>
      </c>
      <c r="N1861" s="25">
        <v>0</v>
      </c>
      <c r="O1861" s="24">
        <v>26277.200000000001</v>
      </c>
      <c r="P1861" s="26">
        <f t="shared" si="174"/>
        <v>0.32684873301523965</v>
      </c>
      <c r="Q1861" t="str">
        <f t="shared" si="175"/>
        <v>High</v>
      </c>
      <c r="R1861" t="str">
        <f t="shared" si="176"/>
        <v>None</v>
      </c>
      <c r="S1861" s="23">
        <f t="shared" si="177"/>
        <v>2022</v>
      </c>
      <c r="T1861" s="23">
        <f t="shared" si="178"/>
        <v>10</v>
      </c>
      <c r="U1861" t="str">
        <f t="shared" si="179"/>
        <v>Oct-2022</v>
      </c>
    </row>
    <row r="1862" spans="1:21" x14ac:dyDescent="0.3">
      <c r="A1862" t="s">
        <v>3763</v>
      </c>
      <c r="B1862" s="22">
        <v>45699</v>
      </c>
      <c r="C1862" s="22">
        <v>45705</v>
      </c>
      <c r="D1862" s="23" t="s">
        <v>61</v>
      </c>
      <c r="E1862" s="23" t="s">
        <v>217</v>
      </c>
      <c r="F1862" s="23" t="s">
        <v>71</v>
      </c>
      <c r="G1862" s="23" t="s">
        <v>53</v>
      </c>
      <c r="H1862" s="23" t="s">
        <v>54</v>
      </c>
      <c r="I1862" s="23" t="s">
        <v>118</v>
      </c>
      <c r="J1862" s="23" t="s">
        <v>230</v>
      </c>
      <c r="K1862" s="23" t="s">
        <v>356</v>
      </c>
      <c r="L1862" s="24">
        <v>51981.440000000002</v>
      </c>
      <c r="M1862">
        <v>7</v>
      </c>
      <c r="N1862" s="25">
        <v>0.25</v>
      </c>
      <c r="O1862" s="24">
        <v>11254.63</v>
      </c>
      <c r="P1862" s="26">
        <f t="shared" si="174"/>
        <v>0.21651247060489279</v>
      </c>
      <c r="Q1862" t="str">
        <f t="shared" si="175"/>
        <v>Medium</v>
      </c>
      <c r="R1862" t="str">
        <f t="shared" si="176"/>
        <v>High</v>
      </c>
      <c r="S1862" s="23">
        <f t="shared" si="177"/>
        <v>2025</v>
      </c>
      <c r="T1862" s="23">
        <f t="shared" si="178"/>
        <v>2</v>
      </c>
      <c r="U1862" t="str">
        <f t="shared" si="179"/>
        <v>Feb-2025</v>
      </c>
    </row>
    <row r="1863" spans="1:21" x14ac:dyDescent="0.3">
      <c r="A1863" t="s">
        <v>3764</v>
      </c>
      <c r="B1863" s="22">
        <v>45371</v>
      </c>
      <c r="C1863" s="22">
        <v>45373</v>
      </c>
      <c r="D1863" s="23" t="s">
        <v>102</v>
      </c>
      <c r="E1863" s="23" t="s">
        <v>454</v>
      </c>
      <c r="F1863" s="23" t="s">
        <v>80</v>
      </c>
      <c r="G1863" s="23" t="s">
        <v>63</v>
      </c>
      <c r="H1863" s="23" t="s">
        <v>172</v>
      </c>
      <c r="I1863" s="23" t="s">
        <v>55</v>
      </c>
      <c r="J1863" s="23" t="s">
        <v>173</v>
      </c>
      <c r="K1863" s="23" t="s">
        <v>203</v>
      </c>
      <c r="L1863" s="24">
        <v>39817.68</v>
      </c>
      <c r="M1863">
        <v>3</v>
      </c>
      <c r="N1863" s="25">
        <v>0.05</v>
      </c>
      <c r="O1863" s="24">
        <v>14874.76</v>
      </c>
      <c r="P1863" s="26">
        <f t="shared" si="174"/>
        <v>0.37357173999087845</v>
      </c>
      <c r="Q1863" t="str">
        <f t="shared" si="175"/>
        <v>High</v>
      </c>
      <c r="R1863" t="str">
        <f t="shared" si="176"/>
        <v>Low</v>
      </c>
      <c r="S1863" s="23">
        <f t="shared" si="177"/>
        <v>2024</v>
      </c>
      <c r="T1863" s="23">
        <f t="shared" si="178"/>
        <v>3</v>
      </c>
      <c r="U1863" t="str">
        <f t="shared" si="179"/>
        <v>Mar-2024</v>
      </c>
    </row>
    <row r="1864" spans="1:21" x14ac:dyDescent="0.3">
      <c r="A1864" t="s">
        <v>3765</v>
      </c>
      <c r="B1864" s="22">
        <v>44662</v>
      </c>
      <c r="C1864" s="22">
        <v>44668</v>
      </c>
      <c r="D1864" s="23" t="s">
        <v>78</v>
      </c>
      <c r="E1864" s="23" t="s">
        <v>378</v>
      </c>
      <c r="F1864" s="23" t="s">
        <v>52</v>
      </c>
      <c r="G1864" s="23" t="s">
        <v>63</v>
      </c>
      <c r="H1864" s="23" t="s">
        <v>64</v>
      </c>
      <c r="I1864" s="23" t="s">
        <v>83</v>
      </c>
      <c r="J1864" s="23" t="s">
        <v>156</v>
      </c>
      <c r="K1864" s="23" t="s">
        <v>157</v>
      </c>
      <c r="L1864" s="24">
        <v>89368.37</v>
      </c>
      <c r="M1864">
        <v>7</v>
      </c>
      <c r="N1864" s="25">
        <v>0.25</v>
      </c>
      <c r="O1864" s="24">
        <v>17154.419999999998</v>
      </c>
      <c r="P1864" s="26">
        <f t="shared" si="174"/>
        <v>0.19195180576752155</v>
      </c>
      <c r="Q1864" t="str">
        <f t="shared" si="175"/>
        <v>Low</v>
      </c>
      <c r="R1864" t="str">
        <f t="shared" si="176"/>
        <v>High</v>
      </c>
      <c r="S1864" s="23">
        <f t="shared" si="177"/>
        <v>2022</v>
      </c>
      <c r="T1864" s="23">
        <f t="shared" si="178"/>
        <v>4</v>
      </c>
      <c r="U1864" t="str">
        <f t="shared" si="179"/>
        <v>Apr-2022</v>
      </c>
    </row>
    <row r="1865" spans="1:21" x14ac:dyDescent="0.3">
      <c r="A1865" t="s">
        <v>3766</v>
      </c>
      <c r="B1865" s="22">
        <v>44608</v>
      </c>
      <c r="C1865" s="22">
        <v>44615</v>
      </c>
      <c r="D1865" s="23" t="s">
        <v>61</v>
      </c>
      <c r="E1865" s="23" t="s">
        <v>566</v>
      </c>
      <c r="F1865" s="23" t="s">
        <v>71</v>
      </c>
      <c r="G1865" s="23" t="s">
        <v>63</v>
      </c>
      <c r="H1865" s="23" t="s">
        <v>213</v>
      </c>
      <c r="I1865" s="23" t="s">
        <v>83</v>
      </c>
      <c r="J1865" s="23" t="s">
        <v>379</v>
      </c>
      <c r="K1865" s="23" t="s">
        <v>716</v>
      </c>
      <c r="L1865" s="24">
        <v>58042.2</v>
      </c>
      <c r="M1865">
        <v>6</v>
      </c>
      <c r="N1865" s="25">
        <v>0.1</v>
      </c>
      <c r="O1865" s="24">
        <v>12973.44</v>
      </c>
      <c r="P1865" s="26">
        <f t="shared" si="174"/>
        <v>0.22351737184324511</v>
      </c>
      <c r="Q1865" t="str">
        <f t="shared" si="175"/>
        <v>Medium</v>
      </c>
      <c r="R1865" t="str">
        <f t="shared" si="176"/>
        <v>Low</v>
      </c>
      <c r="S1865" s="23">
        <f t="shared" si="177"/>
        <v>2022</v>
      </c>
      <c r="T1865" s="23">
        <f t="shared" si="178"/>
        <v>2</v>
      </c>
      <c r="U1865" t="str">
        <f t="shared" si="179"/>
        <v>Feb-2022</v>
      </c>
    </row>
    <row r="1866" spans="1:21" x14ac:dyDescent="0.3">
      <c r="A1866" t="s">
        <v>3767</v>
      </c>
      <c r="B1866" s="22">
        <v>45147</v>
      </c>
      <c r="C1866" s="22">
        <v>45151</v>
      </c>
      <c r="D1866" s="23" t="s">
        <v>61</v>
      </c>
      <c r="E1866" s="23" t="s">
        <v>1778</v>
      </c>
      <c r="F1866" s="23" t="s">
        <v>71</v>
      </c>
      <c r="G1866" s="23" t="s">
        <v>63</v>
      </c>
      <c r="H1866" s="23" t="s">
        <v>64</v>
      </c>
      <c r="I1866" s="23" t="s">
        <v>55</v>
      </c>
      <c r="J1866" s="23" t="s">
        <v>173</v>
      </c>
      <c r="K1866" s="23" t="s">
        <v>174</v>
      </c>
      <c r="L1866" s="24">
        <v>12212.85</v>
      </c>
      <c r="M1866">
        <v>3</v>
      </c>
      <c r="N1866" s="25">
        <v>0.1</v>
      </c>
      <c r="O1866" s="24">
        <v>2298.34</v>
      </c>
      <c r="P1866" s="26">
        <f t="shared" si="174"/>
        <v>0.18819030774962436</v>
      </c>
      <c r="Q1866" t="str">
        <f t="shared" si="175"/>
        <v>Low</v>
      </c>
      <c r="R1866" t="str">
        <f t="shared" si="176"/>
        <v>Low</v>
      </c>
      <c r="S1866" s="23">
        <f t="shared" si="177"/>
        <v>2023</v>
      </c>
      <c r="T1866" s="23">
        <f t="shared" si="178"/>
        <v>8</v>
      </c>
      <c r="U1866" t="str">
        <f t="shared" si="179"/>
        <v>Aug-2023</v>
      </c>
    </row>
    <row r="1867" spans="1:21" x14ac:dyDescent="0.3">
      <c r="A1867" t="s">
        <v>3769</v>
      </c>
      <c r="B1867" s="22">
        <v>44753</v>
      </c>
      <c r="C1867" s="22">
        <v>44758</v>
      </c>
      <c r="D1867" s="23" t="s">
        <v>61</v>
      </c>
      <c r="E1867" s="23" t="s">
        <v>1759</v>
      </c>
      <c r="F1867" s="23" t="s">
        <v>80</v>
      </c>
      <c r="G1867" s="23" t="s">
        <v>81</v>
      </c>
      <c r="H1867" s="23" t="s">
        <v>82</v>
      </c>
      <c r="I1867" s="23" t="s">
        <v>55</v>
      </c>
      <c r="J1867" s="23" t="s">
        <v>141</v>
      </c>
      <c r="K1867" s="23" t="s">
        <v>978</v>
      </c>
      <c r="L1867" s="24">
        <v>12767.44</v>
      </c>
      <c r="M1867">
        <v>7</v>
      </c>
      <c r="N1867" s="25">
        <v>0.1</v>
      </c>
      <c r="O1867" s="24">
        <v>2335.25</v>
      </c>
      <c r="P1867" s="26">
        <f t="shared" si="174"/>
        <v>0.18290667510479783</v>
      </c>
      <c r="Q1867" t="str">
        <f t="shared" si="175"/>
        <v>Low</v>
      </c>
      <c r="R1867" t="str">
        <f t="shared" si="176"/>
        <v>Low</v>
      </c>
      <c r="S1867" s="23">
        <f t="shared" si="177"/>
        <v>2022</v>
      </c>
      <c r="T1867" s="23">
        <f t="shared" si="178"/>
        <v>7</v>
      </c>
      <c r="U1867" t="str">
        <f t="shared" si="179"/>
        <v>Jul-2022</v>
      </c>
    </row>
    <row r="1868" spans="1:21" x14ac:dyDescent="0.3">
      <c r="A1868" t="s">
        <v>3770</v>
      </c>
      <c r="B1868" s="22">
        <v>45648</v>
      </c>
      <c r="C1868" s="22">
        <v>45654</v>
      </c>
      <c r="D1868" s="23" t="s">
        <v>50</v>
      </c>
      <c r="E1868" s="23" t="s">
        <v>722</v>
      </c>
      <c r="F1868" s="23" t="s">
        <v>52</v>
      </c>
      <c r="G1868" s="23" t="s">
        <v>179</v>
      </c>
      <c r="H1868" s="23" t="s">
        <v>180</v>
      </c>
      <c r="I1868" s="23" t="s">
        <v>118</v>
      </c>
      <c r="J1868" s="23" t="s">
        <v>230</v>
      </c>
      <c r="K1868" s="23" t="s">
        <v>231</v>
      </c>
      <c r="L1868" s="24">
        <v>2213.04</v>
      </c>
      <c r="M1868">
        <v>2</v>
      </c>
      <c r="N1868" s="25">
        <v>0</v>
      </c>
      <c r="O1868" s="24">
        <v>734.76</v>
      </c>
      <c r="P1868" s="26">
        <f t="shared" si="174"/>
        <v>0.33201388135777032</v>
      </c>
      <c r="Q1868" t="str">
        <f t="shared" si="175"/>
        <v>High</v>
      </c>
      <c r="R1868" t="str">
        <f t="shared" si="176"/>
        <v>None</v>
      </c>
      <c r="S1868" s="23">
        <f t="shared" si="177"/>
        <v>2024</v>
      </c>
      <c r="T1868" s="23">
        <f t="shared" si="178"/>
        <v>12</v>
      </c>
      <c r="U1868" t="str">
        <f t="shared" si="179"/>
        <v>Dec-2024</v>
      </c>
    </row>
    <row r="1869" spans="1:21" x14ac:dyDescent="0.3">
      <c r="A1869" t="s">
        <v>3771</v>
      </c>
      <c r="B1869" s="22">
        <v>44692</v>
      </c>
      <c r="C1869" s="22">
        <v>44695</v>
      </c>
      <c r="D1869" s="23" t="s">
        <v>102</v>
      </c>
      <c r="E1869" s="23" t="s">
        <v>875</v>
      </c>
      <c r="F1869" s="23" t="s">
        <v>71</v>
      </c>
      <c r="G1869" s="23" t="s">
        <v>81</v>
      </c>
      <c r="H1869" s="23" t="s">
        <v>284</v>
      </c>
      <c r="I1869" s="23" t="s">
        <v>118</v>
      </c>
      <c r="J1869" s="23" t="s">
        <v>303</v>
      </c>
      <c r="K1869" s="23" t="s">
        <v>421</v>
      </c>
      <c r="L1869" s="24">
        <v>8523.44</v>
      </c>
      <c r="M1869">
        <v>2</v>
      </c>
      <c r="N1869" s="25">
        <v>0.25</v>
      </c>
      <c r="O1869" s="24">
        <v>2209.85</v>
      </c>
      <c r="P1869" s="26">
        <f t="shared" si="174"/>
        <v>0.25926738499948376</v>
      </c>
      <c r="Q1869" t="str">
        <f t="shared" si="175"/>
        <v>Medium</v>
      </c>
      <c r="R1869" t="str">
        <f t="shared" si="176"/>
        <v>High</v>
      </c>
      <c r="S1869" s="23">
        <f t="shared" si="177"/>
        <v>2022</v>
      </c>
      <c r="T1869" s="23">
        <f t="shared" si="178"/>
        <v>5</v>
      </c>
      <c r="U1869" t="str">
        <f t="shared" si="179"/>
        <v>May-2022</v>
      </c>
    </row>
    <row r="1870" spans="1:21" x14ac:dyDescent="0.3">
      <c r="A1870" t="s">
        <v>3772</v>
      </c>
      <c r="B1870" s="22">
        <v>45197</v>
      </c>
      <c r="C1870" s="22">
        <v>45201</v>
      </c>
      <c r="D1870" s="23" t="s">
        <v>78</v>
      </c>
      <c r="E1870" s="23" t="s">
        <v>2752</v>
      </c>
      <c r="F1870" s="23" t="s">
        <v>52</v>
      </c>
      <c r="G1870" s="23" t="s">
        <v>53</v>
      </c>
      <c r="H1870" s="23" t="s">
        <v>54</v>
      </c>
      <c r="I1870" s="23" t="s">
        <v>55</v>
      </c>
      <c r="J1870" s="23" t="s">
        <v>173</v>
      </c>
      <c r="K1870" s="23" t="s">
        <v>735</v>
      </c>
      <c r="L1870" s="24">
        <v>125862.03</v>
      </c>
      <c r="M1870">
        <v>9</v>
      </c>
      <c r="N1870" s="25">
        <v>0.15</v>
      </c>
      <c r="O1870" s="24">
        <v>35255.300000000003</v>
      </c>
      <c r="P1870" s="26">
        <f t="shared" si="174"/>
        <v>0.28011068945892581</v>
      </c>
      <c r="Q1870" t="str">
        <f t="shared" si="175"/>
        <v>Medium</v>
      </c>
      <c r="R1870" t="str">
        <f t="shared" si="176"/>
        <v>Medium</v>
      </c>
      <c r="S1870" s="23">
        <f t="shared" si="177"/>
        <v>2023</v>
      </c>
      <c r="T1870" s="23">
        <f t="shared" si="178"/>
        <v>9</v>
      </c>
      <c r="U1870" t="str">
        <f t="shared" si="179"/>
        <v>Sep-2023</v>
      </c>
    </row>
    <row r="1871" spans="1:21" x14ac:dyDescent="0.3">
      <c r="A1871" t="s">
        <v>3773</v>
      </c>
      <c r="B1871" s="22">
        <v>44787</v>
      </c>
      <c r="C1871" s="22">
        <v>44791</v>
      </c>
      <c r="D1871" s="23" t="s">
        <v>102</v>
      </c>
      <c r="E1871" s="23" t="s">
        <v>2446</v>
      </c>
      <c r="F1871" s="23" t="s">
        <v>52</v>
      </c>
      <c r="G1871" s="23" t="s">
        <v>81</v>
      </c>
      <c r="H1871" s="23" t="s">
        <v>82</v>
      </c>
      <c r="I1871" s="23" t="s">
        <v>83</v>
      </c>
      <c r="J1871" s="23" t="s">
        <v>379</v>
      </c>
      <c r="K1871" s="23" t="s">
        <v>380</v>
      </c>
      <c r="L1871" s="24">
        <v>12382.04</v>
      </c>
      <c r="M1871">
        <v>2</v>
      </c>
      <c r="N1871" s="25">
        <v>0.2</v>
      </c>
      <c r="O1871" s="24">
        <v>2656.9</v>
      </c>
      <c r="P1871" s="26">
        <f t="shared" si="174"/>
        <v>0.21457691947368931</v>
      </c>
      <c r="Q1871" t="str">
        <f t="shared" si="175"/>
        <v>Medium</v>
      </c>
      <c r="R1871" t="str">
        <f t="shared" si="176"/>
        <v>Medium</v>
      </c>
      <c r="S1871" s="23">
        <f t="shared" si="177"/>
        <v>2022</v>
      </c>
      <c r="T1871" s="23">
        <f t="shared" si="178"/>
        <v>8</v>
      </c>
      <c r="U1871" t="str">
        <f t="shared" si="179"/>
        <v>Aug-2022</v>
      </c>
    </row>
    <row r="1872" spans="1:21" x14ac:dyDescent="0.3">
      <c r="A1872" t="s">
        <v>3774</v>
      </c>
      <c r="B1872" s="22">
        <v>45706</v>
      </c>
      <c r="C1872" s="22">
        <v>45712</v>
      </c>
      <c r="D1872" s="23" t="s">
        <v>61</v>
      </c>
      <c r="E1872" s="23" t="s">
        <v>332</v>
      </c>
      <c r="F1872" s="23" t="s">
        <v>71</v>
      </c>
      <c r="G1872" s="23" t="s">
        <v>81</v>
      </c>
      <c r="H1872" s="23" t="s">
        <v>82</v>
      </c>
      <c r="I1872" s="23" t="s">
        <v>118</v>
      </c>
      <c r="J1872" s="23" t="s">
        <v>119</v>
      </c>
      <c r="K1872" s="23" t="s">
        <v>197</v>
      </c>
      <c r="L1872" s="24">
        <v>132038.46</v>
      </c>
      <c r="M1872">
        <v>9</v>
      </c>
      <c r="N1872" s="25">
        <v>0</v>
      </c>
      <c r="O1872" s="24">
        <v>50003.38</v>
      </c>
      <c r="P1872" s="26">
        <f t="shared" si="174"/>
        <v>0.37870314452319426</v>
      </c>
      <c r="Q1872" t="str">
        <f t="shared" si="175"/>
        <v>High</v>
      </c>
      <c r="R1872" t="str">
        <f t="shared" si="176"/>
        <v>None</v>
      </c>
      <c r="S1872" s="23">
        <f t="shared" si="177"/>
        <v>2025</v>
      </c>
      <c r="T1872" s="23">
        <f t="shared" si="178"/>
        <v>2</v>
      </c>
      <c r="U1872" t="str">
        <f t="shared" si="179"/>
        <v>Feb-2025</v>
      </c>
    </row>
    <row r="1873" spans="1:21" x14ac:dyDescent="0.3">
      <c r="A1873" t="s">
        <v>3775</v>
      </c>
      <c r="B1873" s="22">
        <v>45731</v>
      </c>
      <c r="C1873" s="22">
        <v>45735</v>
      </c>
      <c r="D1873" s="23" t="s">
        <v>102</v>
      </c>
      <c r="E1873" s="23" t="s">
        <v>557</v>
      </c>
      <c r="F1873" s="23" t="s">
        <v>80</v>
      </c>
      <c r="G1873" s="23" t="s">
        <v>179</v>
      </c>
      <c r="H1873" s="23" t="s">
        <v>180</v>
      </c>
      <c r="I1873" s="23" t="s">
        <v>83</v>
      </c>
      <c r="J1873" s="23" t="s">
        <v>156</v>
      </c>
      <c r="K1873" s="23" t="s">
        <v>285</v>
      </c>
      <c r="L1873" s="24">
        <v>14504.12</v>
      </c>
      <c r="M1873">
        <v>2</v>
      </c>
      <c r="N1873" s="25">
        <v>0</v>
      </c>
      <c r="O1873" s="24">
        <v>3193.02</v>
      </c>
      <c r="P1873" s="26">
        <f t="shared" si="174"/>
        <v>0.22014572411149383</v>
      </c>
      <c r="Q1873" t="str">
        <f t="shared" si="175"/>
        <v>Medium</v>
      </c>
      <c r="R1873" t="str">
        <f t="shared" si="176"/>
        <v>None</v>
      </c>
      <c r="S1873" s="23">
        <f t="shared" si="177"/>
        <v>2025</v>
      </c>
      <c r="T1873" s="23">
        <f t="shared" si="178"/>
        <v>3</v>
      </c>
      <c r="U1873" t="str">
        <f t="shared" si="179"/>
        <v>Mar-2025</v>
      </c>
    </row>
    <row r="1874" spans="1:21" x14ac:dyDescent="0.3">
      <c r="A1874" t="s">
        <v>3776</v>
      </c>
      <c r="B1874" s="22">
        <v>44619</v>
      </c>
      <c r="C1874" s="22">
        <v>44622</v>
      </c>
      <c r="D1874" s="23" t="s">
        <v>61</v>
      </c>
      <c r="E1874" s="23" t="s">
        <v>1171</v>
      </c>
      <c r="F1874" s="23" t="s">
        <v>71</v>
      </c>
      <c r="G1874" s="23" t="s">
        <v>72</v>
      </c>
      <c r="H1874" s="23" t="s">
        <v>117</v>
      </c>
      <c r="I1874" s="23" t="s">
        <v>118</v>
      </c>
      <c r="J1874" s="23" t="s">
        <v>119</v>
      </c>
      <c r="K1874" s="23" t="s">
        <v>197</v>
      </c>
      <c r="L1874" s="24">
        <v>85141.759999999995</v>
      </c>
      <c r="M1874">
        <v>8</v>
      </c>
      <c r="N1874" s="25">
        <v>0.2</v>
      </c>
      <c r="O1874" s="24">
        <v>20951.39</v>
      </c>
      <c r="P1874" s="26">
        <f t="shared" si="174"/>
        <v>0.24607654340243848</v>
      </c>
      <c r="Q1874" t="str">
        <f t="shared" si="175"/>
        <v>Medium</v>
      </c>
      <c r="R1874" t="str">
        <f t="shared" si="176"/>
        <v>Medium</v>
      </c>
      <c r="S1874" s="23">
        <f t="shared" si="177"/>
        <v>2022</v>
      </c>
      <c r="T1874" s="23">
        <f t="shared" si="178"/>
        <v>2</v>
      </c>
      <c r="U1874" t="str">
        <f t="shared" si="179"/>
        <v>Feb-2022</v>
      </c>
    </row>
    <row r="1875" spans="1:21" x14ac:dyDescent="0.3">
      <c r="A1875" t="s">
        <v>3777</v>
      </c>
      <c r="B1875" s="22">
        <v>45308</v>
      </c>
      <c r="C1875" s="22">
        <v>45310</v>
      </c>
      <c r="D1875" s="23" t="s">
        <v>61</v>
      </c>
      <c r="E1875" s="23" t="s">
        <v>274</v>
      </c>
      <c r="F1875" s="23" t="s">
        <v>80</v>
      </c>
      <c r="G1875" s="23" t="s">
        <v>53</v>
      </c>
      <c r="H1875" s="23" t="s">
        <v>90</v>
      </c>
      <c r="I1875" s="23" t="s">
        <v>83</v>
      </c>
      <c r="J1875" s="23" t="s">
        <v>379</v>
      </c>
      <c r="K1875" s="23" t="s">
        <v>562</v>
      </c>
      <c r="L1875" s="24">
        <v>4785.33</v>
      </c>
      <c r="M1875">
        <v>3</v>
      </c>
      <c r="N1875" s="25">
        <v>0.25</v>
      </c>
      <c r="O1875" s="24">
        <v>1003.14</v>
      </c>
      <c r="P1875" s="26">
        <f t="shared" si="174"/>
        <v>0.20962817611324611</v>
      </c>
      <c r="Q1875" t="str">
        <f t="shared" si="175"/>
        <v>Medium</v>
      </c>
      <c r="R1875" t="str">
        <f t="shared" si="176"/>
        <v>High</v>
      </c>
      <c r="S1875" s="23">
        <f t="shared" si="177"/>
        <v>2024</v>
      </c>
      <c r="T1875" s="23">
        <f t="shared" si="178"/>
        <v>1</v>
      </c>
      <c r="U1875" t="str">
        <f t="shared" si="179"/>
        <v>Jan-2024</v>
      </c>
    </row>
    <row r="1876" spans="1:21" x14ac:dyDescent="0.3">
      <c r="A1876" t="s">
        <v>3778</v>
      </c>
      <c r="B1876" s="22">
        <v>45707</v>
      </c>
      <c r="C1876" s="22">
        <v>45708</v>
      </c>
      <c r="D1876" s="23" t="s">
        <v>50</v>
      </c>
      <c r="E1876" s="23" t="s">
        <v>399</v>
      </c>
      <c r="F1876" s="23" t="s">
        <v>71</v>
      </c>
      <c r="G1876" s="23" t="s">
        <v>63</v>
      </c>
      <c r="H1876" s="23" t="s">
        <v>202</v>
      </c>
      <c r="I1876" s="23" t="s">
        <v>96</v>
      </c>
      <c r="J1876" s="23" t="s">
        <v>135</v>
      </c>
      <c r="K1876" s="23" t="s">
        <v>395</v>
      </c>
      <c r="L1876" s="24">
        <v>1182.44</v>
      </c>
      <c r="M1876">
        <v>4</v>
      </c>
      <c r="N1876" s="25">
        <v>0.2</v>
      </c>
      <c r="O1876" s="24">
        <v>297.74</v>
      </c>
      <c r="P1876" s="26">
        <f t="shared" si="174"/>
        <v>0.25180135989986807</v>
      </c>
      <c r="Q1876" t="str">
        <f t="shared" si="175"/>
        <v>Medium</v>
      </c>
      <c r="R1876" t="str">
        <f t="shared" si="176"/>
        <v>Medium</v>
      </c>
      <c r="S1876" s="23">
        <f t="shared" si="177"/>
        <v>2025</v>
      </c>
      <c r="T1876" s="23">
        <f t="shared" si="178"/>
        <v>2</v>
      </c>
      <c r="U1876" t="str">
        <f t="shared" si="179"/>
        <v>Feb-2025</v>
      </c>
    </row>
    <row r="1877" spans="1:21" x14ac:dyDescent="0.3">
      <c r="A1877" t="s">
        <v>3779</v>
      </c>
      <c r="B1877" s="22">
        <v>44884</v>
      </c>
      <c r="C1877" s="22">
        <v>44891</v>
      </c>
      <c r="D1877" s="23" t="s">
        <v>102</v>
      </c>
      <c r="E1877" s="23" t="s">
        <v>854</v>
      </c>
      <c r="F1877" s="23" t="s">
        <v>71</v>
      </c>
      <c r="G1877" s="23" t="s">
        <v>63</v>
      </c>
      <c r="H1877" s="23" t="s">
        <v>172</v>
      </c>
      <c r="I1877" s="23" t="s">
        <v>118</v>
      </c>
      <c r="J1877" s="23" t="s">
        <v>230</v>
      </c>
      <c r="K1877" s="23" t="s">
        <v>356</v>
      </c>
      <c r="L1877" s="24">
        <v>73217.34</v>
      </c>
      <c r="M1877">
        <v>6</v>
      </c>
      <c r="N1877" s="25">
        <v>0.25</v>
      </c>
      <c r="O1877" s="24">
        <v>21124.62</v>
      </c>
      <c r="P1877" s="26">
        <f t="shared" si="174"/>
        <v>0.2885193589387432</v>
      </c>
      <c r="Q1877" t="str">
        <f t="shared" si="175"/>
        <v>Medium</v>
      </c>
      <c r="R1877" t="str">
        <f t="shared" si="176"/>
        <v>High</v>
      </c>
      <c r="S1877" s="23">
        <f t="shared" si="177"/>
        <v>2022</v>
      </c>
      <c r="T1877" s="23">
        <f t="shared" si="178"/>
        <v>11</v>
      </c>
      <c r="U1877" t="str">
        <f t="shared" si="179"/>
        <v>Nov-2022</v>
      </c>
    </row>
    <row r="1878" spans="1:21" x14ac:dyDescent="0.3">
      <c r="A1878" t="s">
        <v>3780</v>
      </c>
      <c r="B1878" s="22">
        <v>45217</v>
      </c>
      <c r="C1878" s="22">
        <v>45219</v>
      </c>
      <c r="D1878" s="23" t="s">
        <v>78</v>
      </c>
      <c r="E1878" s="23" t="s">
        <v>1078</v>
      </c>
      <c r="F1878" s="23" t="s">
        <v>52</v>
      </c>
      <c r="G1878" s="23" t="s">
        <v>53</v>
      </c>
      <c r="H1878" s="23" t="s">
        <v>54</v>
      </c>
      <c r="I1878" s="23" t="s">
        <v>96</v>
      </c>
      <c r="J1878" s="23" t="s">
        <v>135</v>
      </c>
      <c r="K1878" s="23" t="s">
        <v>395</v>
      </c>
      <c r="L1878" s="24">
        <v>123824.16</v>
      </c>
      <c r="M1878">
        <v>9</v>
      </c>
      <c r="N1878" s="25">
        <v>0.15</v>
      </c>
      <c r="O1878" s="24">
        <v>38809.51</v>
      </c>
      <c r="P1878" s="26">
        <f t="shared" si="174"/>
        <v>0.31342437533999828</v>
      </c>
      <c r="Q1878" t="str">
        <f t="shared" si="175"/>
        <v>High</v>
      </c>
      <c r="R1878" t="str">
        <f t="shared" si="176"/>
        <v>Medium</v>
      </c>
      <c r="S1878" s="23">
        <f t="shared" si="177"/>
        <v>2023</v>
      </c>
      <c r="T1878" s="23">
        <f t="shared" si="178"/>
        <v>10</v>
      </c>
      <c r="U1878" t="str">
        <f t="shared" si="179"/>
        <v>Oct-2023</v>
      </c>
    </row>
    <row r="1879" spans="1:21" x14ac:dyDescent="0.3">
      <c r="A1879" t="s">
        <v>3781</v>
      </c>
      <c r="B1879" s="22">
        <v>44578</v>
      </c>
      <c r="C1879" s="22">
        <v>44584</v>
      </c>
      <c r="D1879" s="23" t="s">
        <v>102</v>
      </c>
      <c r="E1879" s="23" t="s">
        <v>738</v>
      </c>
      <c r="F1879" s="23" t="s">
        <v>80</v>
      </c>
      <c r="G1879" s="23" t="s">
        <v>53</v>
      </c>
      <c r="H1879" s="23" t="s">
        <v>246</v>
      </c>
      <c r="I1879" s="23" t="s">
        <v>96</v>
      </c>
      <c r="J1879" s="23" t="s">
        <v>166</v>
      </c>
      <c r="K1879" s="23" t="s">
        <v>337</v>
      </c>
      <c r="L1879" s="24">
        <v>3977.76</v>
      </c>
      <c r="M1879">
        <v>2</v>
      </c>
      <c r="N1879" s="25">
        <v>0.2</v>
      </c>
      <c r="O1879" s="24">
        <v>1040.19</v>
      </c>
      <c r="P1879" s="26">
        <f t="shared" si="174"/>
        <v>0.26150144805116449</v>
      </c>
      <c r="Q1879" t="str">
        <f t="shared" si="175"/>
        <v>Medium</v>
      </c>
      <c r="R1879" t="str">
        <f t="shared" si="176"/>
        <v>Medium</v>
      </c>
      <c r="S1879" s="23">
        <f t="shared" si="177"/>
        <v>2022</v>
      </c>
      <c r="T1879" s="23">
        <f t="shared" si="178"/>
        <v>1</v>
      </c>
      <c r="U1879" t="str">
        <f t="shared" si="179"/>
        <v>Jan-2022</v>
      </c>
    </row>
    <row r="1880" spans="1:21" x14ac:dyDescent="0.3">
      <c r="A1880" t="s">
        <v>3783</v>
      </c>
      <c r="B1880" s="22">
        <v>45215</v>
      </c>
      <c r="C1880" s="22">
        <v>45217</v>
      </c>
      <c r="D1880" s="23" t="s">
        <v>102</v>
      </c>
      <c r="E1880" s="23" t="s">
        <v>1125</v>
      </c>
      <c r="F1880" s="23" t="s">
        <v>52</v>
      </c>
      <c r="G1880" s="23" t="s">
        <v>81</v>
      </c>
      <c r="H1880" s="23" t="s">
        <v>82</v>
      </c>
      <c r="I1880" s="23" t="s">
        <v>55</v>
      </c>
      <c r="J1880" s="23" t="s">
        <v>56</v>
      </c>
      <c r="K1880" s="23" t="s">
        <v>57</v>
      </c>
      <c r="L1880" s="24">
        <v>3849.33</v>
      </c>
      <c r="M1880">
        <v>3</v>
      </c>
      <c r="N1880" s="25">
        <v>0.05</v>
      </c>
      <c r="O1880" s="24">
        <v>807.87</v>
      </c>
      <c r="P1880" s="26">
        <f t="shared" si="174"/>
        <v>0.20987288696994022</v>
      </c>
      <c r="Q1880" t="str">
        <f t="shared" si="175"/>
        <v>Medium</v>
      </c>
      <c r="R1880" t="str">
        <f t="shared" si="176"/>
        <v>Low</v>
      </c>
      <c r="S1880" s="23">
        <f t="shared" si="177"/>
        <v>2023</v>
      </c>
      <c r="T1880" s="23">
        <f t="shared" si="178"/>
        <v>10</v>
      </c>
      <c r="U1880" t="str">
        <f t="shared" si="179"/>
        <v>Oct-2023</v>
      </c>
    </row>
    <row r="1881" spans="1:21" x14ac:dyDescent="0.3">
      <c r="A1881" t="s">
        <v>3784</v>
      </c>
      <c r="B1881" s="22">
        <v>45132</v>
      </c>
      <c r="C1881" s="22">
        <v>45134</v>
      </c>
      <c r="D1881" s="23" t="s">
        <v>61</v>
      </c>
      <c r="E1881" s="23" t="s">
        <v>998</v>
      </c>
      <c r="F1881" s="23" t="s">
        <v>71</v>
      </c>
      <c r="G1881" s="23" t="s">
        <v>53</v>
      </c>
      <c r="H1881" s="23" t="s">
        <v>54</v>
      </c>
      <c r="I1881" s="23" t="s">
        <v>118</v>
      </c>
      <c r="J1881" s="23" t="s">
        <v>119</v>
      </c>
      <c r="K1881" s="23" t="s">
        <v>270</v>
      </c>
      <c r="L1881" s="24">
        <v>118277.92</v>
      </c>
      <c r="M1881">
        <v>8</v>
      </c>
      <c r="N1881" s="25">
        <v>0</v>
      </c>
      <c r="O1881" s="24">
        <v>24915.5</v>
      </c>
      <c r="P1881" s="26">
        <f t="shared" si="174"/>
        <v>0.21065216567893652</v>
      </c>
      <c r="Q1881" t="str">
        <f t="shared" si="175"/>
        <v>Medium</v>
      </c>
      <c r="R1881" t="str">
        <f t="shared" si="176"/>
        <v>None</v>
      </c>
      <c r="S1881" s="23">
        <f t="shared" si="177"/>
        <v>2023</v>
      </c>
      <c r="T1881" s="23">
        <f t="shared" si="178"/>
        <v>7</v>
      </c>
      <c r="U1881" t="str">
        <f t="shared" si="179"/>
        <v>Jul-2023</v>
      </c>
    </row>
    <row r="1882" spans="1:21" x14ac:dyDescent="0.3">
      <c r="A1882" t="s">
        <v>3785</v>
      </c>
      <c r="B1882" s="22">
        <v>46019</v>
      </c>
      <c r="C1882" s="22">
        <v>46023</v>
      </c>
      <c r="D1882" s="23" t="s">
        <v>50</v>
      </c>
      <c r="E1882" s="23" t="s">
        <v>274</v>
      </c>
      <c r="F1882" s="23" t="s">
        <v>80</v>
      </c>
      <c r="G1882" s="23" t="s">
        <v>63</v>
      </c>
      <c r="H1882" s="23" t="s">
        <v>213</v>
      </c>
      <c r="I1882" s="23" t="s">
        <v>96</v>
      </c>
      <c r="J1882" s="23" t="s">
        <v>97</v>
      </c>
      <c r="K1882" s="23" t="s">
        <v>416</v>
      </c>
      <c r="L1882" s="24">
        <v>66306.399999999994</v>
      </c>
      <c r="M1882">
        <v>10</v>
      </c>
      <c r="N1882" s="25">
        <v>0.15</v>
      </c>
      <c r="O1882" s="24">
        <v>16870.990000000002</v>
      </c>
      <c r="P1882" s="26">
        <f t="shared" si="174"/>
        <v>0.25443984291109156</v>
      </c>
      <c r="Q1882" t="str">
        <f t="shared" si="175"/>
        <v>Medium</v>
      </c>
      <c r="R1882" t="str">
        <f t="shared" si="176"/>
        <v>Medium</v>
      </c>
      <c r="S1882" s="23">
        <f t="shared" si="177"/>
        <v>2025</v>
      </c>
      <c r="T1882" s="23">
        <f t="shared" si="178"/>
        <v>12</v>
      </c>
      <c r="U1882" t="str">
        <f t="shared" si="179"/>
        <v>Dec-2025</v>
      </c>
    </row>
    <row r="1883" spans="1:21" x14ac:dyDescent="0.3">
      <c r="A1883" t="s">
        <v>3788</v>
      </c>
      <c r="B1883" s="22">
        <v>45494</v>
      </c>
      <c r="C1883" s="22">
        <v>45498</v>
      </c>
      <c r="D1883" s="23" t="s">
        <v>78</v>
      </c>
      <c r="E1883" s="23" t="s">
        <v>1226</v>
      </c>
      <c r="F1883" s="23" t="s">
        <v>80</v>
      </c>
      <c r="G1883" s="23" t="s">
        <v>63</v>
      </c>
      <c r="H1883" s="23" t="s">
        <v>172</v>
      </c>
      <c r="I1883" s="23" t="s">
        <v>83</v>
      </c>
      <c r="J1883" s="23" t="s">
        <v>84</v>
      </c>
      <c r="K1883" s="23" t="s">
        <v>257</v>
      </c>
      <c r="L1883" s="24">
        <v>458.49</v>
      </c>
      <c r="M1883">
        <v>1</v>
      </c>
      <c r="N1883" s="25">
        <v>0.25</v>
      </c>
      <c r="O1883" s="24">
        <v>106.03</v>
      </c>
      <c r="P1883" s="26">
        <f t="shared" si="174"/>
        <v>0.23125913324172828</v>
      </c>
      <c r="Q1883" t="str">
        <f t="shared" si="175"/>
        <v>Medium</v>
      </c>
      <c r="R1883" t="str">
        <f t="shared" si="176"/>
        <v>High</v>
      </c>
      <c r="S1883" s="23">
        <f t="shared" si="177"/>
        <v>2024</v>
      </c>
      <c r="T1883" s="23">
        <f t="shared" si="178"/>
        <v>7</v>
      </c>
      <c r="U1883" t="str">
        <f t="shared" si="179"/>
        <v>Jul-2024</v>
      </c>
    </row>
    <row r="1884" spans="1:21" x14ac:dyDescent="0.3">
      <c r="A1884" t="s">
        <v>3789</v>
      </c>
      <c r="B1884" s="22">
        <v>44892</v>
      </c>
      <c r="C1884" s="22">
        <v>44899</v>
      </c>
      <c r="D1884" s="23" t="s">
        <v>78</v>
      </c>
      <c r="E1884" s="23" t="s">
        <v>2019</v>
      </c>
      <c r="F1884" s="23" t="s">
        <v>80</v>
      </c>
      <c r="G1884" s="23" t="s">
        <v>72</v>
      </c>
      <c r="H1884" s="23" t="s">
        <v>104</v>
      </c>
      <c r="I1884" s="23" t="s">
        <v>96</v>
      </c>
      <c r="J1884" s="23" t="s">
        <v>135</v>
      </c>
      <c r="K1884" s="23" t="s">
        <v>136</v>
      </c>
      <c r="L1884" s="24">
        <v>6246.99</v>
      </c>
      <c r="M1884">
        <v>3</v>
      </c>
      <c r="N1884" s="25">
        <v>0</v>
      </c>
      <c r="O1884" s="24">
        <v>1593.83</v>
      </c>
      <c r="P1884" s="26">
        <f t="shared" si="174"/>
        <v>0.2551356733402807</v>
      </c>
      <c r="Q1884" t="str">
        <f t="shared" si="175"/>
        <v>Medium</v>
      </c>
      <c r="R1884" t="str">
        <f t="shared" si="176"/>
        <v>None</v>
      </c>
      <c r="S1884" s="23">
        <f t="shared" si="177"/>
        <v>2022</v>
      </c>
      <c r="T1884" s="23">
        <f t="shared" si="178"/>
        <v>11</v>
      </c>
      <c r="U1884" t="str">
        <f t="shared" si="179"/>
        <v>Nov-2022</v>
      </c>
    </row>
    <row r="1885" spans="1:21" x14ac:dyDescent="0.3">
      <c r="A1885" t="s">
        <v>3790</v>
      </c>
      <c r="B1885" s="22">
        <v>45091</v>
      </c>
      <c r="C1885" s="22">
        <v>45093</v>
      </c>
      <c r="D1885" s="23" t="s">
        <v>50</v>
      </c>
      <c r="E1885" s="23" t="s">
        <v>465</v>
      </c>
      <c r="F1885" s="23" t="s">
        <v>71</v>
      </c>
      <c r="G1885" s="23" t="s">
        <v>72</v>
      </c>
      <c r="H1885" s="23" t="s">
        <v>346</v>
      </c>
      <c r="I1885" s="23" t="s">
        <v>83</v>
      </c>
      <c r="J1885" s="23" t="s">
        <v>379</v>
      </c>
      <c r="K1885" s="23" t="s">
        <v>716</v>
      </c>
      <c r="L1885" s="24">
        <v>10303.42</v>
      </c>
      <c r="M1885">
        <v>2</v>
      </c>
      <c r="N1885" s="25">
        <v>0.25</v>
      </c>
      <c r="O1885" s="24">
        <v>1957.5</v>
      </c>
      <c r="P1885" s="26">
        <f t="shared" si="174"/>
        <v>0.18998546113814635</v>
      </c>
      <c r="Q1885" t="str">
        <f t="shared" si="175"/>
        <v>Low</v>
      </c>
      <c r="R1885" t="str">
        <f t="shared" si="176"/>
        <v>High</v>
      </c>
      <c r="S1885" s="23">
        <f t="shared" si="177"/>
        <v>2023</v>
      </c>
      <c r="T1885" s="23">
        <f t="shared" si="178"/>
        <v>6</v>
      </c>
      <c r="U1885" t="str">
        <f t="shared" si="179"/>
        <v>Jun-2023</v>
      </c>
    </row>
    <row r="1886" spans="1:21" x14ac:dyDescent="0.3">
      <c r="A1886" t="s">
        <v>3791</v>
      </c>
      <c r="B1886" s="22">
        <v>44731</v>
      </c>
      <c r="C1886" s="22">
        <v>44734</v>
      </c>
      <c r="D1886" s="23" t="s">
        <v>50</v>
      </c>
      <c r="E1886" s="23" t="s">
        <v>425</v>
      </c>
      <c r="F1886" s="23" t="s">
        <v>52</v>
      </c>
      <c r="G1886" s="23" t="s">
        <v>63</v>
      </c>
      <c r="H1886" s="23" t="s">
        <v>172</v>
      </c>
      <c r="I1886" s="23" t="s">
        <v>96</v>
      </c>
      <c r="J1886" s="23" t="s">
        <v>111</v>
      </c>
      <c r="K1886" s="23" t="s">
        <v>328</v>
      </c>
      <c r="L1886" s="24">
        <v>6155.19</v>
      </c>
      <c r="M1886">
        <v>9</v>
      </c>
      <c r="N1886" s="25">
        <v>0.15</v>
      </c>
      <c r="O1886" s="24">
        <v>1636.74</v>
      </c>
      <c r="P1886" s="26">
        <f t="shared" si="174"/>
        <v>0.26591218142738082</v>
      </c>
      <c r="Q1886" t="str">
        <f t="shared" si="175"/>
        <v>Medium</v>
      </c>
      <c r="R1886" t="str">
        <f t="shared" si="176"/>
        <v>Medium</v>
      </c>
      <c r="S1886" s="23">
        <f t="shared" si="177"/>
        <v>2022</v>
      </c>
      <c r="T1886" s="23">
        <f t="shared" si="178"/>
        <v>6</v>
      </c>
      <c r="U1886" t="str">
        <f t="shared" si="179"/>
        <v>Jun-2022</v>
      </c>
    </row>
    <row r="1887" spans="1:21" x14ac:dyDescent="0.3">
      <c r="A1887" t="s">
        <v>3792</v>
      </c>
      <c r="B1887" s="22">
        <v>45733</v>
      </c>
      <c r="C1887" s="22">
        <v>45739</v>
      </c>
      <c r="D1887" s="23" t="s">
        <v>61</v>
      </c>
      <c r="E1887" s="23" t="s">
        <v>963</v>
      </c>
      <c r="F1887" s="23" t="s">
        <v>71</v>
      </c>
      <c r="G1887" s="23" t="s">
        <v>179</v>
      </c>
      <c r="H1887" s="23" t="s">
        <v>236</v>
      </c>
      <c r="I1887" s="23" t="s">
        <v>83</v>
      </c>
      <c r="J1887" s="23" t="s">
        <v>156</v>
      </c>
      <c r="K1887" s="23" t="s">
        <v>285</v>
      </c>
      <c r="L1887" s="24">
        <v>38562.400000000001</v>
      </c>
      <c r="M1887">
        <v>5</v>
      </c>
      <c r="N1887" s="25">
        <v>0.25</v>
      </c>
      <c r="O1887" s="24">
        <v>10071.9</v>
      </c>
      <c r="P1887" s="26">
        <f t="shared" si="174"/>
        <v>0.26118446984627514</v>
      </c>
      <c r="Q1887" t="str">
        <f t="shared" si="175"/>
        <v>Medium</v>
      </c>
      <c r="R1887" t="str">
        <f t="shared" si="176"/>
        <v>High</v>
      </c>
      <c r="S1887" s="23">
        <f t="shared" si="177"/>
        <v>2025</v>
      </c>
      <c r="T1887" s="23">
        <f t="shared" si="178"/>
        <v>3</v>
      </c>
      <c r="U1887" t="str">
        <f t="shared" si="179"/>
        <v>Mar-2025</v>
      </c>
    </row>
    <row r="1888" spans="1:21" x14ac:dyDescent="0.3">
      <c r="A1888" t="s">
        <v>3793</v>
      </c>
      <c r="B1888" s="22">
        <v>45569</v>
      </c>
      <c r="C1888" s="22">
        <v>45570</v>
      </c>
      <c r="D1888" s="23" t="s">
        <v>61</v>
      </c>
      <c r="E1888" s="23" t="s">
        <v>707</v>
      </c>
      <c r="F1888" s="23" t="s">
        <v>80</v>
      </c>
      <c r="G1888" s="23" t="s">
        <v>63</v>
      </c>
      <c r="H1888" s="23" t="s">
        <v>202</v>
      </c>
      <c r="I1888" s="23" t="s">
        <v>55</v>
      </c>
      <c r="J1888" s="23" t="s">
        <v>141</v>
      </c>
      <c r="K1888" s="23" t="s">
        <v>978</v>
      </c>
      <c r="L1888" s="24">
        <v>58241.72</v>
      </c>
      <c r="M1888">
        <v>4</v>
      </c>
      <c r="N1888" s="25">
        <v>0.25</v>
      </c>
      <c r="O1888" s="24">
        <v>11953.85</v>
      </c>
      <c r="P1888" s="26">
        <f t="shared" si="174"/>
        <v>0.20524548382156296</v>
      </c>
      <c r="Q1888" t="str">
        <f t="shared" si="175"/>
        <v>Medium</v>
      </c>
      <c r="R1888" t="str">
        <f t="shared" si="176"/>
        <v>High</v>
      </c>
      <c r="S1888" s="23">
        <f t="shared" si="177"/>
        <v>2024</v>
      </c>
      <c r="T1888" s="23">
        <f t="shared" si="178"/>
        <v>10</v>
      </c>
      <c r="U1888" t="str">
        <f t="shared" si="179"/>
        <v>Oct-2024</v>
      </c>
    </row>
    <row r="1889" spans="1:21" x14ac:dyDescent="0.3">
      <c r="A1889" t="s">
        <v>3794</v>
      </c>
      <c r="B1889" s="22">
        <v>45408</v>
      </c>
      <c r="C1889" s="22">
        <v>45414</v>
      </c>
      <c r="D1889" s="23" t="s">
        <v>102</v>
      </c>
      <c r="E1889" s="23" t="s">
        <v>2065</v>
      </c>
      <c r="F1889" s="23" t="s">
        <v>52</v>
      </c>
      <c r="G1889" s="23" t="s">
        <v>81</v>
      </c>
      <c r="H1889" s="23" t="s">
        <v>284</v>
      </c>
      <c r="I1889" s="23" t="s">
        <v>55</v>
      </c>
      <c r="J1889" s="23" t="s">
        <v>56</v>
      </c>
      <c r="K1889" s="23" t="s">
        <v>74</v>
      </c>
      <c r="L1889" s="24">
        <v>36887.519999999997</v>
      </c>
      <c r="M1889">
        <v>3</v>
      </c>
      <c r="N1889" s="25">
        <v>0.15</v>
      </c>
      <c r="O1889" s="24">
        <v>9223.81</v>
      </c>
      <c r="P1889" s="26">
        <f t="shared" si="174"/>
        <v>0.25005232121866694</v>
      </c>
      <c r="Q1889" t="str">
        <f t="shared" si="175"/>
        <v>Medium</v>
      </c>
      <c r="R1889" t="str">
        <f t="shared" si="176"/>
        <v>Medium</v>
      </c>
      <c r="S1889" s="23">
        <f t="shared" si="177"/>
        <v>2024</v>
      </c>
      <c r="T1889" s="23">
        <f t="shared" si="178"/>
        <v>4</v>
      </c>
      <c r="U1889" t="str">
        <f t="shared" si="179"/>
        <v>Apr-2024</v>
      </c>
    </row>
    <row r="1890" spans="1:21" x14ac:dyDescent="0.3">
      <c r="A1890" t="s">
        <v>3796</v>
      </c>
      <c r="B1890" s="22">
        <v>44861</v>
      </c>
      <c r="C1890" s="22">
        <v>44868</v>
      </c>
      <c r="D1890" s="23" t="s">
        <v>61</v>
      </c>
      <c r="E1890" s="23" t="s">
        <v>536</v>
      </c>
      <c r="F1890" s="23" t="s">
        <v>80</v>
      </c>
      <c r="G1890" s="23" t="s">
        <v>72</v>
      </c>
      <c r="H1890" s="23" t="s">
        <v>73</v>
      </c>
      <c r="I1890" s="23" t="s">
        <v>83</v>
      </c>
      <c r="J1890" s="23" t="s">
        <v>379</v>
      </c>
      <c r="K1890" s="23" t="s">
        <v>380</v>
      </c>
      <c r="L1890" s="24">
        <v>13480.35</v>
      </c>
      <c r="M1890">
        <v>3</v>
      </c>
      <c r="N1890" s="25">
        <v>0</v>
      </c>
      <c r="O1890" s="24">
        <v>2659.52</v>
      </c>
      <c r="P1890" s="26">
        <f t="shared" si="174"/>
        <v>0.19728864606631133</v>
      </c>
      <c r="Q1890" t="str">
        <f t="shared" si="175"/>
        <v>Low</v>
      </c>
      <c r="R1890" t="str">
        <f t="shared" si="176"/>
        <v>None</v>
      </c>
      <c r="S1890" s="23">
        <f t="shared" si="177"/>
        <v>2022</v>
      </c>
      <c r="T1890" s="23">
        <f t="shared" si="178"/>
        <v>10</v>
      </c>
      <c r="U1890" t="str">
        <f t="shared" si="179"/>
        <v>Oct-2022</v>
      </c>
    </row>
    <row r="1891" spans="1:21" x14ac:dyDescent="0.3">
      <c r="A1891" t="s">
        <v>3797</v>
      </c>
      <c r="B1891" s="22">
        <v>45973</v>
      </c>
      <c r="C1891" s="22">
        <v>45979</v>
      </c>
      <c r="D1891" s="23" t="s">
        <v>61</v>
      </c>
      <c r="E1891" s="23" t="s">
        <v>1778</v>
      </c>
      <c r="F1891" s="23" t="s">
        <v>71</v>
      </c>
      <c r="G1891" s="23" t="s">
        <v>81</v>
      </c>
      <c r="H1891" s="23" t="s">
        <v>82</v>
      </c>
      <c r="I1891" s="23" t="s">
        <v>118</v>
      </c>
      <c r="J1891" s="23" t="s">
        <v>119</v>
      </c>
      <c r="K1891" s="23" t="s">
        <v>120</v>
      </c>
      <c r="L1891" s="24">
        <v>8838.24</v>
      </c>
      <c r="M1891">
        <v>6</v>
      </c>
      <c r="N1891" s="25">
        <v>0</v>
      </c>
      <c r="O1891" s="24">
        <v>2299.1</v>
      </c>
      <c r="P1891" s="26">
        <f t="shared" si="174"/>
        <v>0.26013097630297433</v>
      </c>
      <c r="Q1891" t="str">
        <f t="shared" si="175"/>
        <v>Medium</v>
      </c>
      <c r="R1891" t="str">
        <f t="shared" si="176"/>
        <v>None</v>
      </c>
      <c r="S1891" s="23">
        <f t="shared" si="177"/>
        <v>2025</v>
      </c>
      <c r="T1891" s="23">
        <f t="shared" si="178"/>
        <v>11</v>
      </c>
      <c r="U1891" t="str">
        <f t="shared" si="179"/>
        <v>Nov-2025</v>
      </c>
    </row>
    <row r="1892" spans="1:21" x14ac:dyDescent="0.3">
      <c r="A1892" t="s">
        <v>3798</v>
      </c>
      <c r="B1892" s="22">
        <v>45254</v>
      </c>
      <c r="C1892" s="22">
        <v>45257</v>
      </c>
      <c r="D1892" s="23" t="s">
        <v>61</v>
      </c>
      <c r="E1892" s="23" t="s">
        <v>134</v>
      </c>
      <c r="F1892" s="23" t="s">
        <v>52</v>
      </c>
      <c r="G1892" s="23" t="s">
        <v>63</v>
      </c>
      <c r="H1892" s="23" t="s">
        <v>172</v>
      </c>
      <c r="I1892" s="23" t="s">
        <v>55</v>
      </c>
      <c r="J1892" s="23" t="s">
        <v>65</v>
      </c>
      <c r="K1892" s="23" t="s">
        <v>91</v>
      </c>
      <c r="L1892" s="24">
        <v>80995.740000000005</v>
      </c>
      <c r="M1892">
        <v>6</v>
      </c>
      <c r="N1892" s="25">
        <v>0.25</v>
      </c>
      <c r="O1892" s="24">
        <v>10485.26</v>
      </c>
      <c r="P1892" s="26">
        <f t="shared" si="174"/>
        <v>0.12945446266680197</v>
      </c>
      <c r="Q1892" t="str">
        <f t="shared" si="175"/>
        <v>Low</v>
      </c>
      <c r="R1892" t="str">
        <f t="shared" si="176"/>
        <v>High</v>
      </c>
      <c r="S1892" s="23">
        <f t="shared" si="177"/>
        <v>2023</v>
      </c>
      <c r="T1892" s="23">
        <f t="shared" si="178"/>
        <v>11</v>
      </c>
      <c r="U1892" t="str">
        <f t="shared" si="179"/>
        <v>Nov-2023</v>
      </c>
    </row>
    <row r="1893" spans="1:21" x14ac:dyDescent="0.3">
      <c r="A1893" t="s">
        <v>3800</v>
      </c>
      <c r="B1893" s="22">
        <v>45343</v>
      </c>
      <c r="C1893" s="22">
        <v>45348</v>
      </c>
      <c r="D1893" s="23" t="s">
        <v>61</v>
      </c>
      <c r="E1893" s="23" t="s">
        <v>1621</v>
      </c>
      <c r="F1893" s="23" t="s">
        <v>52</v>
      </c>
      <c r="G1893" s="23" t="s">
        <v>81</v>
      </c>
      <c r="H1893" s="23" t="s">
        <v>82</v>
      </c>
      <c r="I1893" s="23" t="s">
        <v>55</v>
      </c>
      <c r="J1893" s="23" t="s">
        <v>65</v>
      </c>
      <c r="K1893" s="23" t="s">
        <v>130</v>
      </c>
      <c r="L1893" s="24">
        <v>60856.56</v>
      </c>
      <c r="M1893">
        <v>9</v>
      </c>
      <c r="N1893" s="25">
        <v>0</v>
      </c>
      <c r="O1893" s="24">
        <v>13280.14</v>
      </c>
      <c r="P1893" s="26">
        <f t="shared" si="174"/>
        <v>0.21822035290854427</v>
      </c>
      <c r="Q1893" t="str">
        <f t="shared" si="175"/>
        <v>Medium</v>
      </c>
      <c r="R1893" t="str">
        <f t="shared" si="176"/>
        <v>None</v>
      </c>
      <c r="S1893" s="23">
        <f t="shared" si="177"/>
        <v>2024</v>
      </c>
      <c r="T1893" s="23">
        <f t="shared" si="178"/>
        <v>2</v>
      </c>
      <c r="U1893" t="str">
        <f t="shared" si="179"/>
        <v>Feb-2024</v>
      </c>
    </row>
    <row r="1894" spans="1:21" x14ac:dyDescent="0.3">
      <c r="A1894" t="s">
        <v>3801</v>
      </c>
      <c r="B1894" s="22">
        <v>45196</v>
      </c>
      <c r="C1894" s="22">
        <v>45203</v>
      </c>
      <c r="D1894" s="23" t="s">
        <v>50</v>
      </c>
      <c r="E1894" s="23" t="s">
        <v>1955</v>
      </c>
      <c r="F1894" s="23" t="s">
        <v>80</v>
      </c>
      <c r="G1894" s="23" t="s">
        <v>53</v>
      </c>
      <c r="H1894" s="23" t="s">
        <v>90</v>
      </c>
      <c r="I1894" s="23" t="s">
        <v>118</v>
      </c>
      <c r="J1894" s="23" t="s">
        <v>191</v>
      </c>
      <c r="K1894" s="23" t="s">
        <v>829</v>
      </c>
      <c r="L1894" s="24">
        <v>119120.04</v>
      </c>
      <c r="M1894">
        <v>9</v>
      </c>
      <c r="N1894" s="25">
        <v>0.2</v>
      </c>
      <c r="O1894" s="24">
        <v>20107.509999999998</v>
      </c>
      <c r="P1894" s="26">
        <f t="shared" si="174"/>
        <v>0.16880039664190843</v>
      </c>
      <c r="Q1894" t="str">
        <f t="shared" si="175"/>
        <v>Low</v>
      </c>
      <c r="R1894" t="str">
        <f t="shared" si="176"/>
        <v>Medium</v>
      </c>
      <c r="S1894" s="23">
        <f t="shared" si="177"/>
        <v>2023</v>
      </c>
      <c r="T1894" s="23">
        <f t="shared" si="178"/>
        <v>9</v>
      </c>
      <c r="U1894" t="str">
        <f t="shared" si="179"/>
        <v>Sep-2023</v>
      </c>
    </row>
    <row r="1895" spans="1:21" x14ac:dyDescent="0.3">
      <c r="A1895" t="s">
        <v>3802</v>
      </c>
      <c r="B1895" s="22">
        <v>45841</v>
      </c>
      <c r="C1895" s="22">
        <v>45847</v>
      </c>
      <c r="D1895" s="23" t="s">
        <v>50</v>
      </c>
      <c r="E1895" s="23" t="s">
        <v>1313</v>
      </c>
      <c r="F1895" s="23" t="s">
        <v>52</v>
      </c>
      <c r="G1895" s="23" t="s">
        <v>72</v>
      </c>
      <c r="H1895" s="23" t="s">
        <v>104</v>
      </c>
      <c r="I1895" s="23" t="s">
        <v>96</v>
      </c>
      <c r="J1895" s="23" t="s">
        <v>166</v>
      </c>
      <c r="K1895" s="23" t="s">
        <v>337</v>
      </c>
      <c r="L1895" s="24">
        <v>7576.26</v>
      </c>
      <c r="M1895">
        <v>2</v>
      </c>
      <c r="N1895" s="25">
        <v>0.15</v>
      </c>
      <c r="O1895" s="24">
        <v>1941.75</v>
      </c>
      <c r="P1895" s="26">
        <f t="shared" si="174"/>
        <v>0.25629400258174878</v>
      </c>
      <c r="Q1895" t="str">
        <f t="shared" si="175"/>
        <v>Medium</v>
      </c>
      <c r="R1895" t="str">
        <f t="shared" si="176"/>
        <v>Medium</v>
      </c>
      <c r="S1895" s="23">
        <f t="shared" si="177"/>
        <v>2025</v>
      </c>
      <c r="T1895" s="23">
        <f t="shared" si="178"/>
        <v>7</v>
      </c>
      <c r="U1895" t="str">
        <f t="shared" si="179"/>
        <v>Jul-2025</v>
      </c>
    </row>
    <row r="1896" spans="1:21" x14ac:dyDescent="0.3">
      <c r="A1896" t="s">
        <v>3803</v>
      </c>
      <c r="B1896" s="22">
        <v>45655</v>
      </c>
      <c r="C1896" s="22">
        <v>45661</v>
      </c>
      <c r="D1896" s="23" t="s">
        <v>50</v>
      </c>
      <c r="E1896" s="23" t="s">
        <v>1275</v>
      </c>
      <c r="F1896" s="23" t="s">
        <v>52</v>
      </c>
      <c r="G1896" s="23" t="s">
        <v>53</v>
      </c>
      <c r="H1896" s="23" t="s">
        <v>246</v>
      </c>
      <c r="I1896" s="23" t="s">
        <v>55</v>
      </c>
      <c r="J1896" s="23" t="s">
        <v>141</v>
      </c>
      <c r="K1896" s="23" t="s">
        <v>241</v>
      </c>
      <c r="L1896" s="24">
        <v>58705.95</v>
      </c>
      <c r="M1896">
        <v>5</v>
      </c>
      <c r="N1896" s="25">
        <v>0.25</v>
      </c>
      <c r="O1896" s="24">
        <v>6809.24</v>
      </c>
      <c r="P1896" s="26">
        <f t="shared" si="174"/>
        <v>0.11598892446166019</v>
      </c>
      <c r="Q1896" t="str">
        <f t="shared" si="175"/>
        <v>Low</v>
      </c>
      <c r="R1896" t="str">
        <f t="shared" si="176"/>
        <v>High</v>
      </c>
      <c r="S1896" s="23">
        <f t="shared" si="177"/>
        <v>2024</v>
      </c>
      <c r="T1896" s="23">
        <f t="shared" si="178"/>
        <v>12</v>
      </c>
      <c r="U1896" t="str">
        <f t="shared" si="179"/>
        <v>Dec-2024</v>
      </c>
    </row>
    <row r="1897" spans="1:21" x14ac:dyDescent="0.3">
      <c r="A1897" t="s">
        <v>3804</v>
      </c>
      <c r="B1897" s="22">
        <v>45499</v>
      </c>
      <c r="C1897" s="22">
        <v>45506</v>
      </c>
      <c r="D1897" s="23" t="s">
        <v>50</v>
      </c>
      <c r="E1897" s="23" t="s">
        <v>577</v>
      </c>
      <c r="F1897" s="23" t="s">
        <v>52</v>
      </c>
      <c r="G1897" s="23" t="s">
        <v>81</v>
      </c>
      <c r="H1897" s="23" t="s">
        <v>82</v>
      </c>
      <c r="I1897" s="23" t="s">
        <v>118</v>
      </c>
      <c r="J1897" s="23" t="s">
        <v>303</v>
      </c>
      <c r="K1897" s="23" t="s">
        <v>421</v>
      </c>
      <c r="L1897" s="24">
        <v>1295.32</v>
      </c>
      <c r="M1897">
        <v>4</v>
      </c>
      <c r="N1897" s="25">
        <v>0.2</v>
      </c>
      <c r="O1897" s="24">
        <v>302.42</v>
      </c>
      <c r="P1897" s="26">
        <f t="shared" si="174"/>
        <v>0.23347126578760463</v>
      </c>
      <c r="Q1897" t="str">
        <f t="shared" si="175"/>
        <v>Medium</v>
      </c>
      <c r="R1897" t="str">
        <f t="shared" si="176"/>
        <v>Medium</v>
      </c>
      <c r="S1897" s="23">
        <f t="shared" si="177"/>
        <v>2024</v>
      </c>
      <c r="T1897" s="23">
        <f t="shared" si="178"/>
        <v>7</v>
      </c>
      <c r="U1897" t="str">
        <f t="shared" si="179"/>
        <v>Jul-2024</v>
      </c>
    </row>
    <row r="1898" spans="1:21" x14ac:dyDescent="0.3">
      <c r="A1898" t="s">
        <v>3805</v>
      </c>
      <c r="B1898" s="22">
        <v>44977</v>
      </c>
      <c r="C1898" s="22">
        <v>44982</v>
      </c>
      <c r="D1898" s="23" t="s">
        <v>102</v>
      </c>
      <c r="E1898" s="23" t="s">
        <v>2530</v>
      </c>
      <c r="F1898" s="23" t="s">
        <v>71</v>
      </c>
      <c r="G1898" s="23" t="s">
        <v>53</v>
      </c>
      <c r="H1898" s="23" t="s">
        <v>54</v>
      </c>
      <c r="I1898" s="23" t="s">
        <v>55</v>
      </c>
      <c r="J1898" s="23" t="s">
        <v>141</v>
      </c>
      <c r="K1898" s="23" t="s">
        <v>142</v>
      </c>
      <c r="L1898" s="24">
        <v>64223.46</v>
      </c>
      <c r="M1898">
        <v>7</v>
      </c>
      <c r="N1898" s="25">
        <v>0.15</v>
      </c>
      <c r="O1898" s="24">
        <v>8206.26</v>
      </c>
      <c r="P1898" s="26">
        <f t="shared" si="174"/>
        <v>0.12777667226275258</v>
      </c>
      <c r="Q1898" t="str">
        <f t="shared" si="175"/>
        <v>Low</v>
      </c>
      <c r="R1898" t="str">
        <f t="shared" si="176"/>
        <v>Medium</v>
      </c>
      <c r="S1898" s="23">
        <f t="shared" si="177"/>
        <v>2023</v>
      </c>
      <c r="T1898" s="23">
        <f t="shared" si="178"/>
        <v>2</v>
      </c>
      <c r="U1898" t="str">
        <f t="shared" si="179"/>
        <v>Feb-2023</v>
      </c>
    </row>
    <row r="1899" spans="1:21" x14ac:dyDescent="0.3">
      <c r="A1899" t="s">
        <v>3806</v>
      </c>
      <c r="B1899" s="22">
        <v>45291</v>
      </c>
      <c r="C1899" s="22">
        <v>45297</v>
      </c>
      <c r="D1899" s="23" t="s">
        <v>50</v>
      </c>
      <c r="E1899" s="23" t="s">
        <v>510</v>
      </c>
      <c r="F1899" s="23" t="s">
        <v>71</v>
      </c>
      <c r="G1899" s="23" t="s">
        <v>63</v>
      </c>
      <c r="H1899" s="23" t="s">
        <v>202</v>
      </c>
      <c r="I1899" s="23" t="s">
        <v>55</v>
      </c>
      <c r="J1899" s="23" t="s">
        <v>56</v>
      </c>
      <c r="K1899" s="23" t="s">
        <v>151</v>
      </c>
      <c r="L1899" s="24">
        <v>91504.35</v>
      </c>
      <c r="M1899">
        <v>7</v>
      </c>
      <c r="N1899" s="25">
        <v>0.05</v>
      </c>
      <c r="O1899" s="24">
        <v>20467.419999999998</v>
      </c>
      <c r="P1899" s="26">
        <f t="shared" si="174"/>
        <v>0.2236770164478519</v>
      </c>
      <c r="Q1899" t="str">
        <f t="shared" si="175"/>
        <v>Medium</v>
      </c>
      <c r="R1899" t="str">
        <f t="shared" si="176"/>
        <v>Low</v>
      </c>
      <c r="S1899" s="23">
        <f t="shared" si="177"/>
        <v>2023</v>
      </c>
      <c r="T1899" s="23">
        <f t="shared" si="178"/>
        <v>12</v>
      </c>
      <c r="U1899" t="str">
        <f t="shared" si="179"/>
        <v>Dec-2023</v>
      </c>
    </row>
    <row r="1900" spans="1:21" x14ac:dyDescent="0.3">
      <c r="A1900" t="s">
        <v>3807</v>
      </c>
      <c r="B1900" s="22">
        <v>45673</v>
      </c>
      <c r="C1900" s="22">
        <v>45680</v>
      </c>
      <c r="D1900" s="23" t="s">
        <v>61</v>
      </c>
      <c r="E1900" s="23" t="s">
        <v>1815</v>
      </c>
      <c r="F1900" s="23" t="s">
        <v>71</v>
      </c>
      <c r="G1900" s="23" t="s">
        <v>179</v>
      </c>
      <c r="H1900" s="23" t="s">
        <v>236</v>
      </c>
      <c r="I1900" s="23" t="s">
        <v>55</v>
      </c>
      <c r="J1900" s="23" t="s">
        <v>173</v>
      </c>
      <c r="K1900" s="23" t="s">
        <v>735</v>
      </c>
      <c r="L1900" s="24">
        <v>21019.14</v>
      </c>
      <c r="M1900">
        <v>3</v>
      </c>
      <c r="N1900" s="25">
        <v>0.15</v>
      </c>
      <c r="O1900" s="24">
        <v>6378.72</v>
      </c>
      <c r="P1900" s="26">
        <f t="shared" si="174"/>
        <v>0.3034719783968326</v>
      </c>
      <c r="Q1900" t="str">
        <f t="shared" si="175"/>
        <v>High</v>
      </c>
      <c r="R1900" t="str">
        <f t="shared" si="176"/>
        <v>Medium</v>
      </c>
      <c r="S1900" s="23">
        <f t="shared" si="177"/>
        <v>2025</v>
      </c>
      <c r="T1900" s="23">
        <f t="shared" si="178"/>
        <v>1</v>
      </c>
      <c r="U1900" t="str">
        <f t="shared" si="179"/>
        <v>Jan-2025</v>
      </c>
    </row>
    <row r="1901" spans="1:21" x14ac:dyDescent="0.3">
      <c r="A1901" t="s">
        <v>3808</v>
      </c>
      <c r="B1901" s="22">
        <v>44887</v>
      </c>
      <c r="C1901" s="22">
        <v>44889</v>
      </c>
      <c r="D1901" s="23" t="s">
        <v>102</v>
      </c>
      <c r="E1901" s="23" t="s">
        <v>2268</v>
      </c>
      <c r="F1901" s="23" t="s">
        <v>71</v>
      </c>
      <c r="G1901" s="23" t="s">
        <v>179</v>
      </c>
      <c r="H1901" s="23" t="s">
        <v>180</v>
      </c>
      <c r="I1901" s="23" t="s">
        <v>83</v>
      </c>
      <c r="J1901" s="23" t="s">
        <v>379</v>
      </c>
      <c r="K1901" s="23" t="s">
        <v>380</v>
      </c>
      <c r="L1901" s="24">
        <v>10270.75</v>
      </c>
      <c r="M1901">
        <v>7</v>
      </c>
      <c r="N1901" s="25">
        <v>0.15</v>
      </c>
      <c r="O1901" s="24">
        <v>1332.41</v>
      </c>
      <c r="P1901" s="26">
        <f t="shared" si="174"/>
        <v>0.12972859820363655</v>
      </c>
      <c r="Q1901" t="str">
        <f t="shared" si="175"/>
        <v>Low</v>
      </c>
      <c r="R1901" t="str">
        <f t="shared" si="176"/>
        <v>Medium</v>
      </c>
      <c r="S1901" s="23">
        <f t="shared" si="177"/>
        <v>2022</v>
      </c>
      <c r="T1901" s="23">
        <f t="shared" si="178"/>
        <v>11</v>
      </c>
      <c r="U1901" t="str">
        <f t="shared" si="179"/>
        <v>Nov-2022</v>
      </c>
    </row>
    <row r="1902" spans="1:21" x14ac:dyDescent="0.3">
      <c r="A1902" t="s">
        <v>3810</v>
      </c>
      <c r="B1902" s="22">
        <v>45227</v>
      </c>
      <c r="C1902" s="22">
        <v>45229</v>
      </c>
      <c r="D1902" s="23" t="s">
        <v>61</v>
      </c>
      <c r="E1902" s="23" t="s">
        <v>566</v>
      </c>
      <c r="F1902" s="23" t="s">
        <v>80</v>
      </c>
      <c r="G1902" s="23" t="s">
        <v>179</v>
      </c>
      <c r="H1902" s="23" t="s">
        <v>180</v>
      </c>
      <c r="I1902" s="23" t="s">
        <v>96</v>
      </c>
      <c r="J1902" s="23" t="s">
        <v>97</v>
      </c>
      <c r="K1902" s="23" t="s">
        <v>416</v>
      </c>
      <c r="L1902" s="24">
        <v>37791.9</v>
      </c>
      <c r="M1902">
        <v>10</v>
      </c>
      <c r="N1902" s="25">
        <v>0.1</v>
      </c>
      <c r="O1902" s="24">
        <v>8795.68</v>
      </c>
      <c r="P1902" s="26">
        <f t="shared" si="174"/>
        <v>0.2327398199084989</v>
      </c>
      <c r="Q1902" t="str">
        <f t="shared" si="175"/>
        <v>Medium</v>
      </c>
      <c r="R1902" t="str">
        <f t="shared" si="176"/>
        <v>Low</v>
      </c>
      <c r="S1902" s="23">
        <f t="shared" si="177"/>
        <v>2023</v>
      </c>
      <c r="T1902" s="23">
        <f t="shared" si="178"/>
        <v>10</v>
      </c>
      <c r="U1902" t="str">
        <f t="shared" si="179"/>
        <v>Oct-2023</v>
      </c>
    </row>
    <row r="1903" spans="1:21" x14ac:dyDescent="0.3">
      <c r="A1903" t="s">
        <v>3811</v>
      </c>
      <c r="B1903" s="22">
        <v>44779</v>
      </c>
      <c r="C1903" s="22">
        <v>44781</v>
      </c>
      <c r="D1903" s="23" t="s">
        <v>78</v>
      </c>
      <c r="E1903" s="23" t="s">
        <v>652</v>
      </c>
      <c r="F1903" s="23" t="s">
        <v>71</v>
      </c>
      <c r="G1903" s="23" t="s">
        <v>63</v>
      </c>
      <c r="H1903" s="23" t="s">
        <v>202</v>
      </c>
      <c r="I1903" s="23" t="s">
        <v>83</v>
      </c>
      <c r="J1903" s="23" t="s">
        <v>379</v>
      </c>
      <c r="K1903" s="23" t="s">
        <v>562</v>
      </c>
      <c r="L1903" s="24">
        <v>125720</v>
      </c>
      <c r="M1903">
        <v>10</v>
      </c>
      <c r="N1903" s="25">
        <v>0.15</v>
      </c>
      <c r="O1903" s="24">
        <v>34826.699999999997</v>
      </c>
      <c r="P1903" s="26">
        <f t="shared" si="174"/>
        <v>0.27701797645561566</v>
      </c>
      <c r="Q1903" t="str">
        <f t="shared" si="175"/>
        <v>Medium</v>
      </c>
      <c r="R1903" t="str">
        <f t="shared" si="176"/>
        <v>Medium</v>
      </c>
      <c r="S1903" s="23">
        <f t="shared" si="177"/>
        <v>2022</v>
      </c>
      <c r="T1903" s="23">
        <f t="shared" si="178"/>
        <v>8</v>
      </c>
      <c r="U1903" t="str">
        <f t="shared" si="179"/>
        <v>Aug-2022</v>
      </c>
    </row>
    <row r="1904" spans="1:21" x14ac:dyDescent="0.3">
      <c r="A1904" t="s">
        <v>3812</v>
      </c>
      <c r="B1904" s="22">
        <v>45686</v>
      </c>
      <c r="C1904" s="22">
        <v>45693</v>
      </c>
      <c r="D1904" s="23" t="s">
        <v>61</v>
      </c>
      <c r="E1904" s="23" t="s">
        <v>448</v>
      </c>
      <c r="F1904" s="23" t="s">
        <v>80</v>
      </c>
      <c r="G1904" s="23" t="s">
        <v>179</v>
      </c>
      <c r="H1904" s="23" t="s">
        <v>180</v>
      </c>
      <c r="I1904" s="23" t="s">
        <v>118</v>
      </c>
      <c r="J1904" s="23" t="s">
        <v>191</v>
      </c>
      <c r="K1904" s="23" t="s">
        <v>192</v>
      </c>
      <c r="L1904" s="24">
        <v>10235.1</v>
      </c>
      <c r="M1904">
        <v>5</v>
      </c>
      <c r="N1904" s="25">
        <v>0.15</v>
      </c>
      <c r="O1904" s="24">
        <v>3242.08</v>
      </c>
      <c r="P1904" s="26">
        <f t="shared" si="174"/>
        <v>0.31676095006399546</v>
      </c>
      <c r="Q1904" t="str">
        <f t="shared" si="175"/>
        <v>High</v>
      </c>
      <c r="R1904" t="str">
        <f t="shared" si="176"/>
        <v>Medium</v>
      </c>
      <c r="S1904" s="23">
        <f t="shared" si="177"/>
        <v>2025</v>
      </c>
      <c r="T1904" s="23">
        <f t="shared" si="178"/>
        <v>1</v>
      </c>
      <c r="U1904" t="str">
        <f t="shared" si="179"/>
        <v>Jan-2025</v>
      </c>
    </row>
    <row r="1905" spans="1:21" x14ac:dyDescent="0.3">
      <c r="A1905" t="s">
        <v>3813</v>
      </c>
      <c r="B1905" s="22">
        <v>45355</v>
      </c>
      <c r="C1905" s="22">
        <v>45358</v>
      </c>
      <c r="D1905" s="23" t="s">
        <v>102</v>
      </c>
      <c r="E1905" s="23" t="s">
        <v>1467</v>
      </c>
      <c r="F1905" s="23" t="s">
        <v>52</v>
      </c>
      <c r="G1905" s="23" t="s">
        <v>179</v>
      </c>
      <c r="H1905" s="23" t="s">
        <v>180</v>
      </c>
      <c r="I1905" s="23" t="s">
        <v>83</v>
      </c>
      <c r="J1905" s="23" t="s">
        <v>84</v>
      </c>
      <c r="K1905" s="23" t="s">
        <v>105</v>
      </c>
      <c r="L1905" s="24">
        <v>72367.199999999997</v>
      </c>
      <c r="M1905">
        <v>6</v>
      </c>
      <c r="N1905" s="25">
        <v>0.2</v>
      </c>
      <c r="O1905" s="24">
        <v>15444.94</v>
      </c>
      <c r="P1905" s="26">
        <f t="shared" si="174"/>
        <v>0.21342459014581194</v>
      </c>
      <c r="Q1905" t="str">
        <f t="shared" si="175"/>
        <v>Medium</v>
      </c>
      <c r="R1905" t="str">
        <f t="shared" si="176"/>
        <v>Medium</v>
      </c>
      <c r="S1905" s="23">
        <f t="shared" si="177"/>
        <v>2024</v>
      </c>
      <c r="T1905" s="23">
        <f t="shared" si="178"/>
        <v>3</v>
      </c>
      <c r="U1905" t="str">
        <f t="shared" si="179"/>
        <v>Mar-2024</v>
      </c>
    </row>
    <row r="1906" spans="1:21" x14ac:dyDescent="0.3">
      <c r="A1906" t="s">
        <v>3814</v>
      </c>
      <c r="B1906" s="22">
        <v>44726</v>
      </c>
      <c r="C1906" s="22">
        <v>44732</v>
      </c>
      <c r="D1906" s="23" t="s">
        <v>50</v>
      </c>
      <c r="E1906" s="23" t="s">
        <v>3815</v>
      </c>
      <c r="F1906" s="23" t="s">
        <v>71</v>
      </c>
      <c r="G1906" s="23" t="s">
        <v>81</v>
      </c>
      <c r="H1906" s="23" t="s">
        <v>82</v>
      </c>
      <c r="I1906" s="23" t="s">
        <v>118</v>
      </c>
      <c r="J1906" s="23" t="s">
        <v>191</v>
      </c>
      <c r="K1906" s="23" t="s">
        <v>192</v>
      </c>
      <c r="L1906" s="24">
        <v>29178.1</v>
      </c>
      <c r="M1906">
        <v>10</v>
      </c>
      <c r="N1906" s="25">
        <v>0.1</v>
      </c>
      <c r="O1906" s="24">
        <v>6602.06</v>
      </c>
      <c r="P1906" s="26">
        <f t="shared" si="174"/>
        <v>0.22626764593993443</v>
      </c>
      <c r="Q1906" t="str">
        <f t="shared" si="175"/>
        <v>Medium</v>
      </c>
      <c r="R1906" t="str">
        <f t="shared" si="176"/>
        <v>Low</v>
      </c>
      <c r="S1906" s="23">
        <f t="shared" si="177"/>
        <v>2022</v>
      </c>
      <c r="T1906" s="23">
        <f t="shared" si="178"/>
        <v>6</v>
      </c>
      <c r="U1906" t="str">
        <f t="shared" si="179"/>
        <v>Jun-2022</v>
      </c>
    </row>
    <row r="1907" spans="1:21" x14ac:dyDescent="0.3">
      <c r="A1907" t="s">
        <v>3816</v>
      </c>
      <c r="B1907" s="22">
        <v>45869</v>
      </c>
      <c r="C1907" s="22">
        <v>45871</v>
      </c>
      <c r="D1907" s="23" t="s">
        <v>102</v>
      </c>
      <c r="E1907" s="23" t="s">
        <v>1973</v>
      </c>
      <c r="F1907" s="23" t="s">
        <v>71</v>
      </c>
      <c r="G1907" s="23" t="s">
        <v>63</v>
      </c>
      <c r="H1907" s="23" t="s">
        <v>213</v>
      </c>
      <c r="I1907" s="23" t="s">
        <v>83</v>
      </c>
      <c r="J1907" s="23" t="s">
        <v>449</v>
      </c>
      <c r="K1907" s="23" t="s">
        <v>775</v>
      </c>
      <c r="L1907" s="24">
        <v>31034.2</v>
      </c>
      <c r="M1907">
        <v>10</v>
      </c>
      <c r="N1907" s="25">
        <v>0</v>
      </c>
      <c r="O1907" s="24">
        <v>11624.83</v>
      </c>
      <c r="P1907" s="26">
        <f t="shared" si="174"/>
        <v>0.37458126840711214</v>
      </c>
      <c r="Q1907" t="str">
        <f t="shared" si="175"/>
        <v>High</v>
      </c>
      <c r="R1907" t="str">
        <f t="shared" si="176"/>
        <v>None</v>
      </c>
      <c r="S1907" s="23">
        <f t="shared" si="177"/>
        <v>2025</v>
      </c>
      <c r="T1907" s="23">
        <f t="shared" si="178"/>
        <v>7</v>
      </c>
      <c r="U1907" t="str">
        <f t="shared" si="179"/>
        <v>Jul-2025</v>
      </c>
    </row>
    <row r="1908" spans="1:21" x14ac:dyDescent="0.3">
      <c r="A1908" t="s">
        <v>3817</v>
      </c>
      <c r="B1908" s="22">
        <v>44869</v>
      </c>
      <c r="C1908" s="22">
        <v>44872</v>
      </c>
      <c r="D1908" s="23" t="s">
        <v>50</v>
      </c>
      <c r="E1908" s="23" t="s">
        <v>1310</v>
      </c>
      <c r="F1908" s="23" t="s">
        <v>71</v>
      </c>
      <c r="G1908" s="23" t="s">
        <v>81</v>
      </c>
      <c r="H1908" s="23" t="s">
        <v>186</v>
      </c>
      <c r="I1908" s="23" t="s">
        <v>118</v>
      </c>
      <c r="J1908" s="23" t="s">
        <v>303</v>
      </c>
      <c r="K1908" s="23" t="s">
        <v>421</v>
      </c>
      <c r="L1908" s="24">
        <v>6142.2</v>
      </c>
      <c r="M1908">
        <v>1</v>
      </c>
      <c r="N1908" s="25">
        <v>0.25</v>
      </c>
      <c r="O1908" s="24">
        <v>1150.83</v>
      </c>
      <c r="P1908" s="26">
        <f t="shared" si="174"/>
        <v>0.18736446224479827</v>
      </c>
      <c r="Q1908" t="str">
        <f t="shared" si="175"/>
        <v>Low</v>
      </c>
      <c r="R1908" t="str">
        <f t="shared" si="176"/>
        <v>High</v>
      </c>
      <c r="S1908" s="23">
        <f t="shared" si="177"/>
        <v>2022</v>
      </c>
      <c r="T1908" s="23">
        <f t="shared" si="178"/>
        <v>11</v>
      </c>
      <c r="U1908" t="str">
        <f t="shared" si="179"/>
        <v>Nov-2022</v>
      </c>
    </row>
    <row r="1909" spans="1:21" x14ac:dyDescent="0.3">
      <c r="A1909" t="s">
        <v>3818</v>
      </c>
      <c r="B1909" s="22">
        <v>44867</v>
      </c>
      <c r="C1909" s="22">
        <v>44869</v>
      </c>
      <c r="D1909" s="23" t="s">
        <v>61</v>
      </c>
      <c r="E1909" s="23" t="s">
        <v>217</v>
      </c>
      <c r="F1909" s="23" t="s">
        <v>71</v>
      </c>
      <c r="G1909" s="23" t="s">
        <v>179</v>
      </c>
      <c r="H1909" s="23" t="s">
        <v>180</v>
      </c>
      <c r="I1909" s="23" t="s">
        <v>55</v>
      </c>
      <c r="J1909" s="23" t="s">
        <v>173</v>
      </c>
      <c r="K1909" s="23" t="s">
        <v>735</v>
      </c>
      <c r="L1909" s="24">
        <v>39957.75</v>
      </c>
      <c r="M1909">
        <v>3</v>
      </c>
      <c r="N1909" s="25">
        <v>0</v>
      </c>
      <c r="O1909" s="24">
        <v>8166.77</v>
      </c>
      <c r="P1909" s="26">
        <f t="shared" si="174"/>
        <v>0.20438513179545897</v>
      </c>
      <c r="Q1909" t="str">
        <f t="shared" si="175"/>
        <v>Medium</v>
      </c>
      <c r="R1909" t="str">
        <f t="shared" si="176"/>
        <v>None</v>
      </c>
      <c r="S1909" s="23">
        <f t="shared" si="177"/>
        <v>2022</v>
      </c>
      <c r="T1909" s="23">
        <f t="shared" si="178"/>
        <v>11</v>
      </c>
      <c r="U1909" t="str">
        <f t="shared" si="179"/>
        <v>Nov-2022</v>
      </c>
    </row>
    <row r="1910" spans="1:21" x14ac:dyDescent="0.3">
      <c r="A1910" t="s">
        <v>3819</v>
      </c>
      <c r="B1910" s="22">
        <v>45582</v>
      </c>
      <c r="C1910" s="22">
        <v>45588</v>
      </c>
      <c r="D1910" s="23" t="s">
        <v>61</v>
      </c>
      <c r="E1910" s="23" t="s">
        <v>1091</v>
      </c>
      <c r="F1910" s="23" t="s">
        <v>71</v>
      </c>
      <c r="G1910" s="23" t="s">
        <v>53</v>
      </c>
      <c r="H1910" s="23" t="s">
        <v>246</v>
      </c>
      <c r="I1910" s="23" t="s">
        <v>96</v>
      </c>
      <c r="J1910" s="23" t="s">
        <v>135</v>
      </c>
      <c r="K1910" s="23" t="s">
        <v>275</v>
      </c>
      <c r="L1910" s="24">
        <v>68782.399999999994</v>
      </c>
      <c r="M1910">
        <v>10</v>
      </c>
      <c r="N1910" s="25">
        <v>0.05</v>
      </c>
      <c r="O1910" s="24">
        <v>18466.439999999999</v>
      </c>
      <c r="P1910" s="26">
        <f t="shared" si="174"/>
        <v>0.26847623810742283</v>
      </c>
      <c r="Q1910" t="str">
        <f t="shared" si="175"/>
        <v>Medium</v>
      </c>
      <c r="R1910" t="str">
        <f t="shared" si="176"/>
        <v>Low</v>
      </c>
      <c r="S1910" s="23">
        <f t="shared" si="177"/>
        <v>2024</v>
      </c>
      <c r="T1910" s="23">
        <f t="shared" si="178"/>
        <v>10</v>
      </c>
      <c r="U1910" t="str">
        <f t="shared" si="179"/>
        <v>Oct-2024</v>
      </c>
    </row>
    <row r="1911" spans="1:21" x14ac:dyDescent="0.3">
      <c r="A1911" t="s">
        <v>3820</v>
      </c>
      <c r="B1911" s="22">
        <v>45862</v>
      </c>
      <c r="C1911" s="22">
        <v>45865</v>
      </c>
      <c r="D1911" s="23" t="s">
        <v>50</v>
      </c>
      <c r="E1911" s="23" t="s">
        <v>1570</v>
      </c>
      <c r="F1911" s="23" t="s">
        <v>80</v>
      </c>
      <c r="G1911" s="23" t="s">
        <v>81</v>
      </c>
      <c r="H1911" s="23" t="s">
        <v>95</v>
      </c>
      <c r="I1911" s="23" t="s">
        <v>118</v>
      </c>
      <c r="J1911" s="23" t="s">
        <v>119</v>
      </c>
      <c r="K1911" s="23" t="s">
        <v>270</v>
      </c>
      <c r="L1911" s="24">
        <v>56386.8</v>
      </c>
      <c r="M1911">
        <v>10</v>
      </c>
      <c r="N1911" s="25">
        <v>0.15</v>
      </c>
      <c r="O1911" s="24">
        <v>11044.12</v>
      </c>
      <c r="P1911" s="26">
        <f t="shared" si="174"/>
        <v>0.19586357090666609</v>
      </c>
      <c r="Q1911" t="str">
        <f t="shared" si="175"/>
        <v>Low</v>
      </c>
      <c r="R1911" t="str">
        <f t="shared" si="176"/>
        <v>Medium</v>
      </c>
      <c r="S1911" s="23">
        <f t="shared" si="177"/>
        <v>2025</v>
      </c>
      <c r="T1911" s="23">
        <f t="shared" si="178"/>
        <v>7</v>
      </c>
      <c r="U1911" t="str">
        <f t="shared" si="179"/>
        <v>Jul-2025</v>
      </c>
    </row>
    <row r="1912" spans="1:21" x14ac:dyDescent="0.3">
      <c r="A1912" t="s">
        <v>3821</v>
      </c>
      <c r="B1912" s="22">
        <v>45577</v>
      </c>
      <c r="C1912" s="22">
        <v>45580</v>
      </c>
      <c r="D1912" s="23" t="s">
        <v>50</v>
      </c>
      <c r="E1912" s="23" t="s">
        <v>432</v>
      </c>
      <c r="F1912" s="23" t="s">
        <v>71</v>
      </c>
      <c r="G1912" s="23" t="s">
        <v>53</v>
      </c>
      <c r="H1912" s="23" t="s">
        <v>90</v>
      </c>
      <c r="I1912" s="23" t="s">
        <v>118</v>
      </c>
      <c r="J1912" s="23" t="s">
        <v>230</v>
      </c>
      <c r="K1912" s="23" t="s">
        <v>351</v>
      </c>
      <c r="L1912" s="24">
        <v>15859.64</v>
      </c>
      <c r="M1912">
        <v>4</v>
      </c>
      <c r="N1912" s="25">
        <v>0.25</v>
      </c>
      <c r="O1912" s="24">
        <v>4562.87</v>
      </c>
      <c r="P1912" s="26">
        <f t="shared" si="174"/>
        <v>0.28770325177620676</v>
      </c>
      <c r="Q1912" t="str">
        <f t="shared" si="175"/>
        <v>Medium</v>
      </c>
      <c r="R1912" t="str">
        <f t="shared" si="176"/>
        <v>High</v>
      </c>
      <c r="S1912" s="23">
        <f t="shared" si="177"/>
        <v>2024</v>
      </c>
      <c r="T1912" s="23">
        <f t="shared" si="178"/>
        <v>10</v>
      </c>
      <c r="U1912" t="str">
        <f t="shared" si="179"/>
        <v>Oct-2024</v>
      </c>
    </row>
    <row r="1913" spans="1:21" x14ac:dyDescent="0.3">
      <c r="A1913" t="s">
        <v>3822</v>
      </c>
      <c r="B1913" s="22">
        <v>45341</v>
      </c>
      <c r="C1913" s="22">
        <v>45347</v>
      </c>
      <c r="D1913" s="23" t="s">
        <v>102</v>
      </c>
      <c r="E1913" s="23" t="s">
        <v>1150</v>
      </c>
      <c r="F1913" s="23" t="s">
        <v>80</v>
      </c>
      <c r="G1913" s="23" t="s">
        <v>63</v>
      </c>
      <c r="H1913" s="23" t="s">
        <v>64</v>
      </c>
      <c r="I1913" s="23" t="s">
        <v>83</v>
      </c>
      <c r="J1913" s="23" t="s">
        <v>84</v>
      </c>
      <c r="K1913" s="23" t="s">
        <v>125</v>
      </c>
      <c r="L1913" s="24">
        <v>42555.75</v>
      </c>
      <c r="M1913">
        <v>5</v>
      </c>
      <c r="N1913" s="25">
        <v>0.05</v>
      </c>
      <c r="O1913" s="24">
        <v>9486.92</v>
      </c>
      <c r="P1913" s="26">
        <f t="shared" si="174"/>
        <v>0.2229292163808651</v>
      </c>
      <c r="Q1913" t="str">
        <f t="shared" si="175"/>
        <v>Medium</v>
      </c>
      <c r="R1913" t="str">
        <f t="shared" si="176"/>
        <v>Low</v>
      </c>
      <c r="S1913" s="23">
        <f t="shared" si="177"/>
        <v>2024</v>
      </c>
      <c r="T1913" s="23">
        <f t="shared" si="178"/>
        <v>2</v>
      </c>
      <c r="U1913" t="str">
        <f t="shared" si="179"/>
        <v>Feb-2024</v>
      </c>
    </row>
    <row r="1914" spans="1:21" x14ac:dyDescent="0.3">
      <c r="A1914" t="s">
        <v>3823</v>
      </c>
      <c r="B1914" s="22">
        <v>45285</v>
      </c>
      <c r="C1914" s="22">
        <v>45291</v>
      </c>
      <c r="D1914" s="23" t="s">
        <v>102</v>
      </c>
      <c r="E1914" s="23" t="s">
        <v>990</v>
      </c>
      <c r="F1914" s="23" t="s">
        <v>71</v>
      </c>
      <c r="G1914" s="23" t="s">
        <v>53</v>
      </c>
      <c r="H1914" s="23" t="s">
        <v>246</v>
      </c>
      <c r="I1914" s="23" t="s">
        <v>96</v>
      </c>
      <c r="J1914" s="23" t="s">
        <v>97</v>
      </c>
      <c r="K1914" s="23" t="s">
        <v>416</v>
      </c>
      <c r="L1914" s="24">
        <v>22542</v>
      </c>
      <c r="M1914">
        <v>6</v>
      </c>
      <c r="N1914" s="25">
        <v>0</v>
      </c>
      <c r="O1914" s="24">
        <v>4166.46</v>
      </c>
      <c r="P1914" s="26">
        <f t="shared" si="174"/>
        <v>0.1848309821666223</v>
      </c>
      <c r="Q1914" t="str">
        <f t="shared" si="175"/>
        <v>Low</v>
      </c>
      <c r="R1914" t="str">
        <f t="shared" si="176"/>
        <v>None</v>
      </c>
      <c r="S1914" s="23">
        <f t="shared" si="177"/>
        <v>2023</v>
      </c>
      <c r="T1914" s="23">
        <f t="shared" si="178"/>
        <v>12</v>
      </c>
      <c r="U1914" t="str">
        <f t="shared" si="179"/>
        <v>Dec-2023</v>
      </c>
    </row>
    <row r="1915" spans="1:21" x14ac:dyDescent="0.3">
      <c r="A1915" t="s">
        <v>3825</v>
      </c>
      <c r="B1915" s="22">
        <v>45505</v>
      </c>
      <c r="C1915" s="22">
        <v>45509</v>
      </c>
      <c r="D1915" s="23" t="s">
        <v>78</v>
      </c>
      <c r="E1915" s="23" t="s">
        <v>1548</v>
      </c>
      <c r="F1915" s="23" t="s">
        <v>52</v>
      </c>
      <c r="G1915" s="23" t="s">
        <v>179</v>
      </c>
      <c r="H1915" s="23" t="s">
        <v>236</v>
      </c>
      <c r="I1915" s="23" t="s">
        <v>83</v>
      </c>
      <c r="J1915" s="23" t="s">
        <v>156</v>
      </c>
      <c r="K1915" s="23" t="s">
        <v>208</v>
      </c>
      <c r="L1915" s="24">
        <v>81322.570000000007</v>
      </c>
      <c r="M1915">
        <v>7</v>
      </c>
      <c r="N1915" s="25">
        <v>0.2</v>
      </c>
      <c r="O1915" s="24">
        <v>16901.23</v>
      </c>
      <c r="P1915" s="26">
        <f t="shared" si="174"/>
        <v>0.20782951153658816</v>
      </c>
      <c r="Q1915" t="str">
        <f t="shared" si="175"/>
        <v>Medium</v>
      </c>
      <c r="R1915" t="str">
        <f t="shared" si="176"/>
        <v>Medium</v>
      </c>
      <c r="S1915" s="23">
        <f t="shared" si="177"/>
        <v>2024</v>
      </c>
      <c r="T1915" s="23">
        <f t="shared" si="178"/>
        <v>8</v>
      </c>
      <c r="U1915" t="str">
        <f t="shared" si="179"/>
        <v>Aug-2024</v>
      </c>
    </row>
    <row r="1916" spans="1:21" x14ac:dyDescent="0.3">
      <c r="A1916" t="s">
        <v>3826</v>
      </c>
      <c r="B1916" s="22">
        <v>45907</v>
      </c>
      <c r="C1916" s="22">
        <v>45914</v>
      </c>
      <c r="D1916" s="23" t="s">
        <v>78</v>
      </c>
      <c r="E1916" s="23" t="s">
        <v>2065</v>
      </c>
      <c r="F1916" s="23" t="s">
        <v>80</v>
      </c>
      <c r="G1916" s="23" t="s">
        <v>63</v>
      </c>
      <c r="H1916" s="23" t="s">
        <v>64</v>
      </c>
      <c r="I1916" s="23" t="s">
        <v>55</v>
      </c>
      <c r="J1916" s="23" t="s">
        <v>141</v>
      </c>
      <c r="K1916" s="23" t="s">
        <v>142</v>
      </c>
      <c r="L1916" s="24">
        <v>24615.4</v>
      </c>
      <c r="M1916">
        <v>5</v>
      </c>
      <c r="N1916" s="25">
        <v>0</v>
      </c>
      <c r="O1916" s="24">
        <v>7623.52</v>
      </c>
      <c r="P1916" s="26">
        <f t="shared" si="174"/>
        <v>0.30970530643418348</v>
      </c>
      <c r="Q1916" t="str">
        <f t="shared" si="175"/>
        <v>High</v>
      </c>
      <c r="R1916" t="str">
        <f t="shared" si="176"/>
        <v>None</v>
      </c>
      <c r="S1916" s="23">
        <f t="shared" si="177"/>
        <v>2025</v>
      </c>
      <c r="T1916" s="23">
        <f t="shared" si="178"/>
        <v>9</v>
      </c>
      <c r="U1916" t="str">
        <f t="shared" si="179"/>
        <v>Sep-2025</v>
      </c>
    </row>
    <row r="1917" spans="1:21" x14ac:dyDescent="0.3">
      <c r="A1917" t="s">
        <v>3827</v>
      </c>
      <c r="B1917" s="22">
        <v>44627</v>
      </c>
      <c r="C1917" s="22">
        <v>44632</v>
      </c>
      <c r="D1917" s="23" t="s">
        <v>61</v>
      </c>
      <c r="E1917" s="23" t="s">
        <v>2446</v>
      </c>
      <c r="F1917" s="23" t="s">
        <v>71</v>
      </c>
      <c r="G1917" s="23" t="s">
        <v>63</v>
      </c>
      <c r="H1917" s="23" t="s">
        <v>172</v>
      </c>
      <c r="I1917" s="23" t="s">
        <v>55</v>
      </c>
      <c r="J1917" s="23" t="s">
        <v>173</v>
      </c>
      <c r="K1917" s="23" t="s">
        <v>735</v>
      </c>
      <c r="L1917" s="24">
        <v>17397.560000000001</v>
      </c>
      <c r="M1917">
        <v>4</v>
      </c>
      <c r="N1917" s="25">
        <v>0.2</v>
      </c>
      <c r="O1917" s="24">
        <v>2928.05</v>
      </c>
      <c r="P1917" s="26">
        <f t="shared" si="174"/>
        <v>0.16830233664950717</v>
      </c>
      <c r="Q1917" t="str">
        <f t="shared" si="175"/>
        <v>Low</v>
      </c>
      <c r="R1917" t="str">
        <f t="shared" si="176"/>
        <v>Medium</v>
      </c>
      <c r="S1917" s="23">
        <f t="shared" si="177"/>
        <v>2022</v>
      </c>
      <c r="T1917" s="23">
        <f t="shared" si="178"/>
        <v>3</v>
      </c>
      <c r="U1917" t="str">
        <f t="shared" si="179"/>
        <v>Mar-2022</v>
      </c>
    </row>
    <row r="1918" spans="1:21" x14ac:dyDescent="0.3">
      <c r="A1918" t="s">
        <v>3828</v>
      </c>
      <c r="B1918" s="22">
        <v>45723</v>
      </c>
      <c r="C1918" s="22">
        <v>45724</v>
      </c>
      <c r="D1918" s="23" t="s">
        <v>102</v>
      </c>
      <c r="E1918" s="23" t="s">
        <v>3466</v>
      </c>
      <c r="F1918" s="23" t="s">
        <v>80</v>
      </c>
      <c r="G1918" s="23" t="s">
        <v>63</v>
      </c>
      <c r="H1918" s="23" t="s">
        <v>172</v>
      </c>
      <c r="I1918" s="23" t="s">
        <v>118</v>
      </c>
      <c r="J1918" s="23" t="s">
        <v>230</v>
      </c>
      <c r="K1918" s="23" t="s">
        <v>231</v>
      </c>
      <c r="L1918" s="24">
        <v>60425.52</v>
      </c>
      <c r="M1918">
        <v>6</v>
      </c>
      <c r="N1918" s="25">
        <v>0.25</v>
      </c>
      <c r="O1918" s="24">
        <v>18073.419999999998</v>
      </c>
      <c r="P1918" s="26">
        <f t="shared" si="174"/>
        <v>0.29910243221738098</v>
      </c>
      <c r="Q1918" t="str">
        <f t="shared" si="175"/>
        <v>Medium</v>
      </c>
      <c r="R1918" t="str">
        <f t="shared" si="176"/>
        <v>High</v>
      </c>
      <c r="S1918" s="23">
        <f t="shared" si="177"/>
        <v>2025</v>
      </c>
      <c r="T1918" s="23">
        <f t="shared" si="178"/>
        <v>3</v>
      </c>
      <c r="U1918" t="str">
        <f t="shared" si="179"/>
        <v>Mar-2025</v>
      </c>
    </row>
    <row r="1919" spans="1:21" x14ac:dyDescent="0.3">
      <c r="A1919" t="s">
        <v>3829</v>
      </c>
      <c r="B1919" s="22">
        <v>45713</v>
      </c>
      <c r="C1919" s="22">
        <v>45714</v>
      </c>
      <c r="D1919" s="23" t="s">
        <v>50</v>
      </c>
      <c r="E1919" s="23" t="s">
        <v>1067</v>
      </c>
      <c r="F1919" s="23" t="s">
        <v>71</v>
      </c>
      <c r="G1919" s="23" t="s">
        <v>179</v>
      </c>
      <c r="H1919" s="23" t="s">
        <v>236</v>
      </c>
      <c r="I1919" s="23" t="s">
        <v>55</v>
      </c>
      <c r="J1919" s="23" t="s">
        <v>141</v>
      </c>
      <c r="K1919" s="23" t="s">
        <v>142</v>
      </c>
      <c r="L1919" s="24">
        <v>31197.27</v>
      </c>
      <c r="M1919">
        <v>3</v>
      </c>
      <c r="N1919" s="25">
        <v>0.25</v>
      </c>
      <c r="O1919" s="24">
        <v>9330.7199999999993</v>
      </c>
      <c r="P1919" s="26">
        <f t="shared" si="174"/>
        <v>0.29908770863604411</v>
      </c>
      <c r="Q1919" t="str">
        <f t="shared" si="175"/>
        <v>Medium</v>
      </c>
      <c r="R1919" t="str">
        <f t="shared" si="176"/>
        <v>High</v>
      </c>
      <c r="S1919" s="23">
        <f t="shared" si="177"/>
        <v>2025</v>
      </c>
      <c r="T1919" s="23">
        <f t="shared" si="178"/>
        <v>2</v>
      </c>
      <c r="U1919" t="str">
        <f t="shared" si="179"/>
        <v>Feb-2025</v>
      </c>
    </row>
    <row r="1920" spans="1:21" x14ac:dyDescent="0.3">
      <c r="A1920" t="s">
        <v>3830</v>
      </c>
      <c r="B1920" s="22">
        <v>45265</v>
      </c>
      <c r="C1920" s="22">
        <v>45266</v>
      </c>
      <c r="D1920" s="23" t="s">
        <v>61</v>
      </c>
      <c r="E1920" s="23" t="s">
        <v>603</v>
      </c>
      <c r="F1920" s="23" t="s">
        <v>71</v>
      </c>
      <c r="G1920" s="23" t="s">
        <v>53</v>
      </c>
      <c r="H1920" s="23" t="s">
        <v>90</v>
      </c>
      <c r="I1920" s="23" t="s">
        <v>83</v>
      </c>
      <c r="J1920" s="23" t="s">
        <v>449</v>
      </c>
      <c r="K1920" s="23" t="s">
        <v>775</v>
      </c>
      <c r="L1920" s="24">
        <v>72240.399999999994</v>
      </c>
      <c r="M1920">
        <v>8</v>
      </c>
      <c r="N1920" s="25">
        <v>0.25</v>
      </c>
      <c r="O1920" s="24">
        <v>12371.2</v>
      </c>
      <c r="P1920" s="26">
        <f t="shared" si="174"/>
        <v>0.17125043604409723</v>
      </c>
      <c r="Q1920" t="str">
        <f t="shared" si="175"/>
        <v>Low</v>
      </c>
      <c r="R1920" t="str">
        <f t="shared" si="176"/>
        <v>High</v>
      </c>
      <c r="S1920" s="23">
        <f t="shared" si="177"/>
        <v>2023</v>
      </c>
      <c r="T1920" s="23">
        <f t="shared" si="178"/>
        <v>12</v>
      </c>
      <c r="U1920" t="str">
        <f t="shared" si="179"/>
        <v>Dec-2023</v>
      </c>
    </row>
    <row r="1921" spans="1:21" x14ac:dyDescent="0.3">
      <c r="A1921" t="s">
        <v>3831</v>
      </c>
      <c r="B1921" s="22">
        <v>45963</v>
      </c>
      <c r="C1921" s="22">
        <v>45965</v>
      </c>
      <c r="D1921" s="23" t="s">
        <v>61</v>
      </c>
      <c r="E1921" s="23" t="s">
        <v>1531</v>
      </c>
      <c r="F1921" s="23" t="s">
        <v>71</v>
      </c>
      <c r="G1921" s="23" t="s">
        <v>53</v>
      </c>
      <c r="H1921" s="23" t="s">
        <v>54</v>
      </c>
      <c r="I1921" s="23" t="s">
        <v>55</v>
      </c>
      <c r="J1921" s="23" t="s">
        <v>173</v>
      </c>
      <c r="K1921" s="23" t="s">
        <v>174</v>
      </c>
      <c r="L1921" s="24">
        <v>39683.760000000002</v>
      </c>
      <c r="M1921">
        <v>4</v>
      </c>
      <c r="N1921" s="25">
        <v>0.2</v>
      </c>
      <c r="O1921" s="24">
        <v>12467.11</v>
      </c>
      <c r="P1921" s="26">
        <f t="shared" si="174"/>
        <v>0.31416151090521666</v>
      </c>
      <c r="Q1921" t="str">
        <f t="shared" si="175"/>
        <v>High</v>
      </c>
      <c r="R1921" t="str">
        <f t="shared" si="176"/>
        <v>Medium</v>
      </c>
      <c r="S1921" s="23">
        <f t="shared" si="177"/>
        <v>2025</v>
      </c>
      <c r="T1921" s="23">
        <f t="shared" si="178"/>
        <v>11</v>
      </c>
      <c r="U1921" t="str">
        <f t="shared" si="179"/>
        <v>Nov-2025</v>
      </c>
    </row>
    <row r="1922" spans="1:21" x14ac:dyDescent="0.3">
      <c r="A1922" t="s">
        <v>3832</v>
      </c>
      <c r="B1922" s="22">
        <v>44903</v>
      </c>
      <c r="C1922" s="22">
        <v>44907</v>
      </c>
      <c r="D1922" s="23" t="s">
        <v>78</v>
      </c>
      <c r="E1922" s="23" t="s">
        <v>190</v>
      </c>
      <c r="F1922" s="23" t="s">
        <v>71</v>
      </c>
      <c r="G1922" s="23" t="s">
        <v>53</v>
      </c>
      <c r="H1922" s="23" t="s">
        <v>246</v>
      </c>
      <c r="I1922" s="23" t="s">
        <v>96</v>
      </c>
      <c r="J1922" s="23" t="s">
        <v>135</v>
      </c>
      <c r="K1922" s="23" t="s">
        <v>136</v>
      </c>
      <c r="L1922" s="24">
        <v>11057.64</v>
      </c>
      <c r="M1922">
        <v>6</v>
      </c>
      <c r="N1922" s="25">
        <v>0</v>
      </c>
      <c r="O1922" s="24">
        <v>2975.69</v>
      </c>
      <c r="P1922" s="26">
        <f t="shared" si="174"/>
        <v>0.26910715125469814</v>
      </c>
      <c r="Q1922" t="str">
        <f t="shared" si="175"/>
        <v>Medium</v>
      </c>
      <c r="R1922" t="str">
        <f t="shared" si="176"/>
        <v>None</v>
      </c>
      <c r="S1922" s="23">
        <f t="shared" si="177"/>
        <v>2022</v>
      </c>
      <c r="T1922" s="23">
        <f t="shared" si="178"/>
        <v>12</v>
      </c>
      <c r="U1922" t="str">
        <f t="shared" si="179"/>
        <v>Dec-2022</v>
      </c>
    </row>
    <row r="1923" spans="1:21" x14ac:dyDescent="0.3">
      <c r="A1923" t="s">
        <v>3833</v>
      </c>
      <c r="B1923" s="22">
        <v>45577</v>
      </c>
      <c r="C1923" s="22">
        <v>45579</v>
      </c>
      <c r="D1923" s="23" t="s">
        <v>61</v>
      </c>
      <c r="E1923" s="23" t="s">
        <v>448</v>
      </c>
      <c r="F1923" s="23" t="s">
        <v>71</v>
      </c>
      <c r="G1923" s="23" t="s">
        <v>72</v>
      </c>
      <c r="H1923" s="23" t="s">
        <v>73</v>
      </c>
      <c r="I1923" s="23" t="s">
        <v>55</v>
      </c>
      <c r="J1923" s="23" t="s">
        <v>141</v>
      </c>
      <c r="K1923" s="23" t="s">
        <v>241</v>
      </c>
      <c r="L1923" s="24">
        <v>102596.41</v>
      </c>
      <c r="M1923">
        <v>7</v>
      </c>
      <c r="N1923" s="25">
        <v>0.2</v>
      </c>
      <c r="O1923" s="24">
        <v>15927.12</v>
      </c>
      <c r="P1923" s="26">
        <f t="shared" si="174"/>
        <v>0.15524051962441962</v>
      </c>
      <c r="Q1923" t="str">
        <f t="shared" si="175"/>
        <v>Low</v>
      </c>
      <c r="R1923" t="str">
        <f t="shared" si="176"/>
        <v>Medium</v>
      </c>
      <c r="S1923" s="23">
        <f t="shared" si="177"/>
        <v>2024</v>
      </c>
      <c r="T1923" s="23">
        <f t="shared" si="178"/>
        <v>10</v>
      </c>
      <c r="U1923" t="str">
        <f t="shared" si="179"/>
        <v>Oct-2024</v>
      </c>
    </row>
    <row r="1924" spans="1:21" x14ac:dyDescent="0.3">
      <c r="A1924" t="s">
        <v>3834</v>
      </c>
      <c r="B1924" s="22">
        <v>45843</v>
      </c>
      <c r="C1924" s="22">
        <v>45844</v>
      </c>
      <c r="D1924" s="23" t="s">
        <v>61</v>
      </c>
      <c r="E1924" s="23" t="s">
        <v>592</v>
      </c>
      <c r="F1924" s="23" t="s">
        <v>52</v>
      </c>
      <c r="G1924" s="23" t="s">
        <v>63</v>
      </c>
      <c r="H1924" s="23" t="s">
        <v>64</v>
      </c>
      <c r="I1924" s="23" t="s">
        <v>118</v>
      </c>
      <c r="J1924" s="23" t="s">
        <v>230</v>
      </c>
      <c r="K1924" s="23" t="s">
        <v>351</v>
      </c>
      <c r="L1924" s="24">
        <v>41567.360000000001</v>
      </c>
      <c r="M1924">
        <v>4</v>
      </c>
      <c r="N1924" s="25">
        <v>0.25</v>
      </c>
      <c r="O1924" s="24">
        <v>12226.64</v>
      </c>
      <c r="P1924" s="26">
        <f t="shared" ref="P1924:P1987" si="180">IFERROR(O1924/L1924,0)</f>
        <v>0.29414040246963002</v>
      </c>
      <c r="Q1924" t="str">
        <f t="shared" ref="Q1924:Q1987" si="181">IF(P1924&gt;=0.3,"High",IF(P1924&gt;=0.2,"Medium","Low"))</f>
        <v>Medium</v>
      </c>
      <c r="R1924" t="str">
        <f t="shared" ref="R1924:R1987" si="182">IF(N1924=0,"None",IF(N1924&lt;=0.1,"Low",IF(N1924&lt;=0.2,"Medium","High")))</f>
        <v>High</v>
      </c>
      <c r="S1924" s="23">
        <f t="shared" ref="S1924:S1987" si="183">YEAR(B1924)</f>
        <v>2025</v>
      </c>
      <c r="T1924" s="23">
        <f t="shared" ref="T1924:T1987" si="184">MONTH(B1924)</f>
        <v>7</v>
      </c>
      <c r="U1924" t="str">
        <f t="shared" ref="U1924:U1987" si="185">TEXT(B1924,"mmm-yyyy")</f>
        <v>Jul-2025</v>
      </c>
    </row>
    <row r="1925" spans="1:21" x14ac:dyDescent="0.3">
      <c r="A1925" t="s">
        <v>3835</v>
      </c>
      <c r="B1925" s="22">
        <v>45417</v>
      </c>
      <c r="C1925" s="22">
        <v>45419</v>
      </c>
      <c r="D1925" s="23" t="s">
        <v>102</v>
      </c>
      <c r="E1925" s="23" t="s">
        <v>3836</v>
      </c>
      <c r="F1925" s="23" t="s">
        <v>52</v>
      </c>
      <c r="G1925" s="23" t="s">
        <v>63</v>
      </c>
      <c r="H1925" s="23" t="s">
        <v>202</v>
      </c>
      <c r="I1925" s="23" t="s">
        <v>83</v>
      </c>
      <c r="J1925" s="23" t="s">
        <v>156</v>
      </c>
      <c r="K1925" s="23" t="s">
        <v>285</v>
      </c>
      <c r="L1925" s="24">
        <v>29510.05</v>
      </c>
      <c r="M1925">
        <v>5</v>
      </c>
      <c r="N1925" s="25">
        <v>0.05</v>
      </c>
      <c r="O1925" s="24">
        <v>5285.52</v>
      </c>
      <c r="P1925" s="26">
        <f t="shared" si="180"/>
        <v>0.1791091509502695</v>
      </c>
      <c r="Q1925" t="str">
        <f t="shared" si="181"/>
        <v>Low</v>
      </c>
      <c r="R1925" t="str">
        <f t="shared" si="182"/>
        <v>Low</v>
      </c>
      <c r="S1925" s="23">
        <f t="shared" si="183"/>
        <v>2024</v>
      </c>
      <c r="T1925" s="23">
        <f t="shared" si="184"/>
        <v>5</v>
      </c>
      <c r="U1925" t="str">
        <f t="shared" si="185"/>
        <v>May-2024</v>
      </c>
    </row>
    <row r="1926" spans="1:21" x14ac:dyDescent="0.3">
      <c r="A1926" t="s">
        <v>3837</v>
      </c>
      <c r="B1926" s="22">
        <v>45929</v>
      </c>
      <c r="C1926" s="22">
        <v>45932</v>
      </c>
      <c r="D1926" s="23" t="s">
        <v>102</v>
      </c>
      <c r="E1926" s="23" t="s">
        <v>479</v>
      </c>
      <c r="F1926" s="23" t="s">
        <v>80</v>
      </c>
      <c r="G1926" s="23" t="s">
        <v>53</v>
      </c>
      <c r="H1926" s="23" t="s">
        <v>246</v>
      </c>
      <c r="I1926" s="23" t="s">
        <v>118</v>
      </c>
      <c r="J1926" s="23" t="s">
        <v>191</v>
      </c>
      <c r="K1926" s="23" t="s">
        <v>192</v>
      </c>
      <c r="L1926" s="24">
        <v>4378.22</v>
      </c>
      <c r="M1926">
        <v>7</v>
      </c>
      <c r="N1926" s="25">
        <v>0.1</v>
      </c>
      <c r="O1926" s="24">
        <v>1058.27</v>
      </c>
      <c r="P1926" s="26">
        <f t="shared" si="180"/>
        <v>0.2417123853986323</v>
      </c>
      <c r="Q1926" t="str">
        <f t="shared" si="181"/>
        <v>Medium</v>
      </c>
      <c r="R1926" t="str">
        <f t="shared" si="182"/>
        <v>Low</v>
      </c>
      <c r="S1926" s="23">
        <f t="shared" si="183"/>
        <v>2025</v>
      </c>
      <c r="T1926" s="23">
        <f t="shared" si="184"/>
        <v>9</v>
      </c>
      <c r="U1926" t="str">
        <f t="shared" si="185"/>
        <v>Sep-2025</v>
      </c>
    </row>
    <row r="1927" spans="1:21" x14ac:dyDescent="0.3">
      <c r="A1927" t="s">
        <v>3838</v>
      </c>
      <c r="B1927" s="22">
        <v>45608</v>
      </c>
      <c r="C1927" s="22">
        <v>45615</v>
      </c>
      <c r="D1927" s="23" t="s">
        <v>102</v>
      </c>
      <c r="E1927" s="23" t="s">
        <v>235</v>
      </c>
      <c r="F1927" s="23" t="s">
        <v>52</v>
      </c>
      <c r="G1927" s="23" t="s">
        <v>179</v>
      </c>
      <c r="H1927" s="23" t="s">
        <v>180</v>
      </c>
      <c r="I1927" s="23" t="s">
        <v>96</v>
      </c>
      <c r="J1927" s="23" t="s">
        <v>135</v>
      </c>
      <c r="K1927" s="23" t="s">
        <v>395</v>
      </c>
      <c r="L1927" s="24">
        <v>125174.2</v>
      </c>
      <c r="M1927">
        <v>10</v>
      </c>
      <c r="N1927" s="25">
        <v>0.05</v>
      </c>
      <c r="O1927" s="24">
        <v>46966.34</v>
      </c>
      <c r="P1927" s="26">
        <f t="shared" si="180"/>
        <v>0.37520783036759969</v>
      </c>
      <c r="Q1927" t="str">
        <f t="shared" si="181"/>
        <v>High</v>
      </c>
      <c r="R1927" t="str">
        <f t="shared" si="182"/>
        <v>Low</v>
      </c>
      <c r="S1927" s="23">
        <f t="shared" si="183"/>
        <v>2024</v>
      </c>
      <c r="T1927" s="23">
        <f t="shared" si="184"/>
        <v>11</v>
      </c>
      <c r="U1927" t="str">
        <f t="shared" si="185"/>
        <v>Nov-2024</v>
      </c>
    </row>
    <row r="1928" spans="1:21" x14ac:dyDescent="0.3">
      <c r="A1928" t="s">
        <v>3839</v>
      </c>
      <c r="B1928" s="22">
        <v>45043</v>
      </c>
      <c r="C1928" s="22">
        <v>45048</v>
      </c>
      <c r="D1928" s="23" t="s">
        <v>78</v>
      </c>
      <c r="E1928" s="23" t="s">
        <v>2999</v>
      </c>
      <c r="F1928" s="23" t="s">
        <v>80</v>
      </c>
      <c r="G1928" s="23" t="s">
        <v>63</v>
      </c>
      <c r="H1928" s="23" t="s">
        <v>213</v>
      </c>
      <c r="I1928" s="23" t="s">
        <v>118</v>
      </c>
      <c r="J1928" s="23" t="s">
        <v>230</v>
      </c>
      <c r="K1928" s="23" t="s">
        <v>356</v>
      </c>
      <c r="L1928" s="24">
        <v>65233.98</v>
      </c>
      <c r="M1928">
        <v>6</v>
      </c>
      <c r="N1928" s="25">
        <v>0.2</v>
      </c>
      <c r="O1928" s="24">
        <v>13831.52</v>
      </c>
      <c r="P1928" s="26">
        <f t="shared" si="180"/>
        <v>0.2120293748748735</v>
      </c>
      <c r="Q1928" t="str">
        <f t="shared" si="181"/>
        <v>Medium</v>
      </c>
      <c r="R1928" t="str">
        <f t="shared" si="182"/>
        <v>Medium</v>
      </c>
      <c r="S1928" s="23">
        <f t="shared" si="183"/>
        <v>2023</v>
      </c>
      <c r="T1928" s="23">
        <f t="shared" si="184"/>
        <v>4</v>
      </c>
      <c r="U1928" t="str">
        <f t="shared" si="185"/>
        <v>Apr-2023</v>
      </c>
    </row>
    <row r="1929" spans="1:21" x14ac:dyDescent="0.3">
      <c r="A1929" t="s">
        <v>3840</v>
      </c>
      <c r="B1929" s="22">
        <v>44818</v>
      </c>
      <c r="C1929" s="22">
        <v>44824</v>
      </c>
      <c r="D1929" s="23" t="s">
        <v>102</v>
      </c>
      <c r="E1929" s="23" t="s">
        <v>3466</v>
      </c>
      <c r="F1929" s="23" t="s">
        <v>80</v>
      </c>
      <c r="G1929" s="23" t="s">
        <v>81</v>
      </c>
      <c r="H1929" s="23" t="s">
        <v>284</v>
      </c>
      <c r="I1929" s="23" t="s">
        <v>83</v>
      </c>
      <c r="J1929" s="23" t="s">
        <v>84</v>
      </c>
      <c r="K1929" s="23" t="s">
        <v>125</v>
      </c>
      <c r="L1929" s="24">
        <v>124311.78</v>
      </c>
      <c r="M1929">
        <v>9</v>
      </c>
      <c r="N1929" s="25">
        <v>0.2</v>
      </c>
      <c r="O1929" s="24">
        <v>15979.79</v>
      </c>
      <c r="P1929" s="26">
        <f t="shared" si="180"/>
        <v>0.1285460637760959</v>
      </c>
      <c r="Q1929" t="str">
        <f t="shared" si="181"/>
        <v>Low</v>
      </c>
      <c r="R1929" t="str">
        <f t="shared" si="182"/>
        <v>Medium</v>
      </c>
      <c r="S1929" s="23">
        <f t="shared" si="183"/>
        <v>2022</v>
      </c>
      <c r="T1929" s="23">
        <f t="shared" si="184"/>
        <v>9</v>
      </c>
      <c r="U1929" t="str">
        <f t="shared" si="185"/>
        <v>Sep-2022</v>
      </c>
    </row>
    <row r="1930" spans="1:21" x14ac:dyDescent="0.3">
      <c r="A1930" t="s">
        <v>3841</v>
      </c>
      <c r="B1930" s="22">
        <v>45193</v>
      </c>
      <c r="C1930" s="22">
        <v>45198</v>
      </c>
      <c r="D1930" s="23" t="s">
        <v>78</v>
      </c>
      <c r="E1930" s="23" t="s">
        <v>1437</v>
      </c>
      <c r="F1930" s="23" t="s">
        <v>80</v>
      </c>
      <c r="G1930" s="23" t="s">
        <v>53</v>
      </c>
      <c r="H1930" s="23" t="s">
        <v>54</v>
      </c>
      <c r="I1930" s="23" t="s">
        <v>83</v>
      </c>
      <c r="J1930" s="23" t="s">
        <v>84</v>
      </c>
      <c r="K1930" s="23" t="s">
        <v>125</v>
      </c>
      <c r="L1930" s="24">
        <v>32249.98</v>
      </c>
      <c r="M1930">
        <v>7</v>
      </c>
      <c r="N1930" s="25">
        <v>0</v>
      </c>
      <c r="O1930" s="24">
        <v>5974.14</v>
      </c>
      <c r="P1930" s="26">
        <f t="shared" si="180"/>
        <v>0.18524476604326578</v>
      </c>
      <c r="Q1930" t="str">
        <f t="shared" si="181"/>
        <v>Low</v>
      </c>
      <c r="R1930" t="str">
        <f t="shared" si="182"/>
        <v>None</v>
      </c>
      <c r="S1930" s="23">
        <f t="shared" si="183"/>
        <v>2023</v>
      </c>
      <c r="T1930" s="23">
        <f t="shared" si="184"/>
        <v>9</v>
      </c>
      <c r="U1930" t="str">
        <f t="shared" si="185"/>
        <v>Sep-2023</v>
      </c>
    </row>
    <row r="1931" spans="1:21" x14ac:dyDescent="0.3">
      <c r="A1931" t="s">
        <v>3842</v>
      </c>
      <c r="B1931" s="22">
        <v>44858</v>
      </c>
      <c r="C1931" s="22">
        <v>44863</v>
      </c>
      <c r="D1931" s="23" t="s">
        <v>61</v>
      </c>
      <c r="E1931" s="23" t="s">
        <v>517</v>
      </c>
      <c r="F1931" s="23" t="s">
        <v>52</v>
      </c>
      <c r="G1931" s="23" t="s">
        <v>72</v>
      </c>
      <c r="H1931" s="23" t="s">
        <v>104</v>
      </c>
      <c r="I1931" s="23" t="s">
        <v>96</v>
      </c>
      <c r="J1931" s="23" t="s">
        <v>97</v>
      </c>
      <c r="K1931" s="23" t="s">
        <v>181</v>
      </c>
      <c r="L1931" s="24">
        <v>46425.84</v>
      </c>
      <c r="M1931">
        <v>8</v>
      </c>
      <c r="N1931" s="25">
        <v>0.05</v>
      </c>
      <c r="O1931" s="24">
        <v>10955.81</v>
      </c>
      <c r="P1931" s="26">
        <f t="shared" si="180"/>
        <v>0.23598517549709386</v>
      </c>
      <c r="Q1931" t="str">
        <f t="shared" si="181"/>
        <v>Medium</v>
      </c>
      <c r="R1931" t="str">
        <f t="shared" si="182"/>
        <v>Low</v>
      </c>
      <c r="S1931" s="23">
        <f t="shared" si="183"/>
        <v>2022</v>
      </c>
      <c r="T1931" s="23">
        <f t="shared" si="184"/>
        <v>10</v>
      </c>
      <c r="U1931" t="str">
        <f t="shared" si="185"/>
        <v>Oct-2022</v>
      </c>
    </row>
    <row r="1932" spans="1:21" x14ac:dyDescent="0.3">
      <c r="A1932" t="s">
        <v>3843</v>
      </c>
      <c r="B1932" s="22">
        <v>44692</v>
      </c>
      <c r="C1932" s="22">
        <v>44693</v>
      </c>
      <c r="D1932" s="23" t="s">
        <v>78</v>
      </c>
      <c r="E1932" s="23" t="s">
        <v>692</v>
      </c>
      <c r="F1932" s="23" t="s">
        <v>52</v>
      </c>
      <c r="G1932" s="23" t="s">
        <v>72</v>
      </c>
      <c r="H1932" s="23" t="s">
        <v>73</v>
      </c>
      <c r="I1932" s="23" t="s">
        <v>83</v>
      </c>
      <c r="J1932" s="23" t="s">
        <v>449</v>
      </c>
      <c r="K1932" s="23" t="s">
        <v>681</v>
      </c>
      <c r="L1932" s="24">
        <v>39096.28</v>
      </c>
      <c r="M1932">
        <v>4</v>
      </c>
      <c r="N1932" s="25">
        <v>0.05</v>
      </c>
      <c r="O1932" s="24">
        <v>10809.29</v>
      </c>
      <c r="P1932" s="26">
        <f t="shared" si="180"/>
        <v>0.27647873403812334</v>
      </c>
      <c r="Q1932" t="str">
        <f t="shared" si="181"/>
        <v>Medium</v>
      </c>
      <c r="R1932" t="str">
        <f t="shared" si="182"/>
        <v>Low</v>
      </c>
      <c r="S1932" s="23">
        <f t="shared" si="183"/>
        <v>2022</v>
      </c>
      <c r="T1932" s="23">
        <f t="shared" si="184"/>
        <v>5</v>
      </c>
      <c r="U1932" t="str">
        <f t="shared" si="185"/>
        <v>May-2022</v>
      </c>
    </row>
    <row r="1933" spans="1:21" x14ac:dyDescent="0.3">
      <c r="A1933" t="s">
        <v>3844</v>
      </c>
      <c r="B1933" s="22">
        <v>45821</v>
      </c>
      <c r="C1933" s="22">
        <v>45824</v>
      </c>
      <c r="D1933" s="23" t="s">
        <v>61</v>
      </c>
      <c r="E1933" s="23" t="s">
        <v>109</v>
      </c>
      <c r="F1933" s="23" t="s">
        <v>80</v>
      </c>
      <c r="G1933" s="23" t="s">
        <v>53</v>
      </c>
      <c r="H1933" s="23" t="s">
        <v>246</v>
      </c>
      <c r="I1933" s="23" t="s">
        <v>96</v>
      </c>
      <c r="J1933" s="23" t="s">
        <v>111</v>
      </c>
      <c r="K1933" s="23" t="s">
        <v>225</v>
      </c>
      <c r="L1933" s="24">
        <v>9892.52</v>
      </c>
      <c r="M1933">
        <v>2</v>
      </c>
      <c r="N1933" s="25">
        <v>0.15</v>
      </c>
      <c r="O1933" s="24">
        <v>3054.28</v>
      </c>
      <c r="P1933" s="26">
        <f t="shared" si="180"/>
        <v>0.30874640637572631</v>
      </c>
      <c r="Q1933" t="str">
        <f t="shared" si="181"/>
        <v>High</v>
      </c>
      <c r="R1933" t="str">
        <f t="shared" si="182"/>
        <v>Medium</v>
      </c>
      <c r="S1933" s="23">
        <f t="shared" si="183"/>
        <v>2025</v>
      </c>
      <c r="T1933" s="23">
        <f t="shared" si="184"/>
        <v>6</v>
      </c>
      <c r="U1933" t="str">
        <f t="shared" si="185"/>
        <v>Jun-2025</v>
      </c>
    </row>
    <row r="1934" spans="1:21" x14ac:dyDescent="0.3">
      <c r="A1934" t="s">
        <v>3845</v>
      </c>
      <c r="B1934" s="22">
        <v>45759</v>
      </c>
      <c r="C1934" s="22">
        <v>45760</v>
      </c>
      <c r="D1934" s="23" t="s">
        <v>102</v>
      </c>
      <c r="E1934" s="23" t="s">
        <v>1303</v>
      </c>
      <c r="F1934" s="23" t="s">
        <v>71</v>
      </c>
      <c r="G1934" s="23" t="s">
        <v>72</v>
      </c>
      <c r="H1934" s="23" t="s">
        <v>117</v>
      </c>
      <c r="I1934" s="23" t="s">
        <v>96</v>
      </c>
      <c r="J1934" s="23" t="s">
        <v>135</v>
      </c>
      <c r="K1934" s="23" t="s">
        <v>395</v>
      </c>
      <c r="L1934" s="24">
        <v>16657.47</v>
      </c>
      <c r="M1934">
        <v>9</v>
      </c>
      <c r="N1934" s="25">
        <v>0.15</v>
      </c>
      <c r="O1934" s="24">
        <v>5163.54</v>
      </c>
      <c r="P1934" s="26">
        <f t="shared" si="180"/>
        <v>0.30998344886708484</v>
      </c>
      <c r="Q1934" t="str">
        <f t="shared" si="181"/>
        <v>High</v>
      </c>
      <c r="R1934" t="str">
        <f t="shared" si="182"/>
        <v>Medium</v>
      </c>
      <c r="S1934" s="23">
        <f t="shared" si="183"/>
        <v>2025</v>
      </c>
      <c r="T1934" s="23">
        <f t="shared" si="184"/>
        <v>4</v>
      </c>
      <c r="U1934" t="str">
        <f t="shared" si="185"/>
        <v>Apr-2025</v>
      </c>
    </row>
    <row r="1935" spans="1:21" x14ac:dyDescent="0.3">
      <c r="A1935" t="s">
        <v>3846</v>
      </c>
      <c r="B1935" s="22">
        <v>45820</v>
      </c>
      <c r="C1935" s="22">
        <v>45821</v>
      </c>
      <c r="D1935" s="23" t="s">
        <v>50</v>
      </c>
      <c r="E1935" s="23" t="s">
        <v>1548</v>
      </c>
      <c r="F1935" s="23" t="s">
        <v>52</v>
      </c>
      <c r="G1935" s="23" t="s">
        <v>179</v>
      </c>
      <c r="H1935" s="23" t="s">
        <v>180</v>
      </c>
      <c r="I1935" s="23" t="s">
        <v>83</v>
      </c>
      <c r="J1935" s="23" t="s">
        <v>449</v>
      </c>
      <c r="K1935" s="23" t="s">
        <v>681</v>
      </c>
      <c r="L1935" s="24">
        <v>34591.949999999997</v>
      </c>
      <c r="M1935">
        <v>9</v>
      </c>
      <c r="N1935" s="25">
        <v>0.2</v>
      </c>
      <c r="O1935" s="24">
        <v>4843.62</v>
      </c>
      <c r="P1935" s="26">
        <f t="shared" si="180"/>
        <v>0.14002159461955746</v>
      </c>
      <c r="Q1935" t="str">
        <f t="shared" si="181"/>
        <v>Low</v>
      </c>
      <c r="R1935" t="str">
        <f t="shared" si="182"/>
        <v>Medium</v>
      </c>
      <c r="S1935" s="23">
        <f t="shared" si="183"/>
        <v>2025</v>
      </c>
      <c r="T1935" s="23">
        <f t="shared" si="184"/>
        <v>6</v>
      </c>
      <c r="U1935" t="str">
        <f t="shared" si="185"/>
        <v>Jun-2025</v>
      </c>
    </row>
    <row r="1936" spans="1:21" x14ac:dyDescent="0.3">
      <c r="A1936" t="s">
        <v>3847</v>
      </c>
      <c r="B1936" s="22">
        <v>45221</v>
      </c>
      <c r="C1936" s="22">
        <v>45225</v>
      </c>
      <c r="D1936" s="23" t="s">
        <v>61</v>
      </c>
      <c r="E1936" s="23" t="s">
        <v>302</v>
      </c>
      <c r="F1936" s="23" t="s">
        <v>71</v>
      </c>
      <c r="G1936" s="23" t="s">
        <v>81</v>
      </c>
      <c r="H1936" s="23" t="s">
        <v>82</v>
      </c>
      <c r="I1936" s="23" t="s">
        <v>118</v>
      </c>
      <c r="J1936" s="23" t="s">
        <v>303</v>
      </c>
      <c r="K1936" s="23" t="s">
        <v>421</v>
      </c>
      <c r="L1936" s="24">
        <v>92701.62</v>
      </c>
      <c r="M1936">
        <v>9</v>
      </c>
      <c r="N1936" s="25">
        <v>0.15</v>
      </c>
      <c r="O1936" s="24">
        <v>31499.27</v>
      </c>
      <c r="P1936" s="26">
        <f t="shared" si="180"/>
        <v>0.33979201226472633</v>
      </c>
      <c r="Q1936" t="str">
        <f t="shared" si="181"/>
        <v>High</v>
      </c>
      <c r="R1936" t="str">
        <f t="shared" si="182"/>
        <v>Medium</v>
      </c>
      <c r="S1936" s="23">
        <f t="shared" si="183"/>
        <v>2023</v>
      </c>
      <c r="T1936" s="23">
        <f t="shared" si="184"/>
        <v>10</v>
      </c>
      <c r="U1936" t="str">
        <f t="shared" si="185"/>
        <v>Oct-2023</v>
      </c>
    </row>
    <row r="1937" spans="1:21" x14ac:dyDescent="0.3">
      <c r="A1937" t="s">
        <v>3848</v>
      </c>
      <c r="B1937" s="22">
        <v>45879</v>
      </c>
      <c r="C1937" s="22">
        <v>45882</v>
      </c>
      <c r="D1937" s="23" t="s">
        <v>78</v>
      </c>
      <c r="E1937" s="23" t="s">
        <v>336</v>
      </c>
      <c r="F1937" s="23" t="s">
        <v>80</v>
      </c>
      <c r="G1937" s="23" t="s">
        <v>81</v>
      </c>
      <c r="H1937" s="23" t="s">
        <v>95</v>
      </c>
      <c r="I1937" s="23" t="s">
        <v>83</v>
      </c>
      <c r="J1937" s="23" t="s">
        <v>449</v>
      </c>
      <c r="K1937" s="23" t="s">
        <v>450</v>
      </c>
      <c r="L1937" s="24">
        <v>24516.9</v>
      </c>
      <c r="M1937">
        <v>5</v>
      </c>
      <c r="N1937" s="25">
        <v>0</v>
      </c>
      <c r="O1937" s="24">
        <v>4849.05</v>
      </c>
      <c r="P1937" s="26">
        <f t="shared" si="180"/>
        <v>0.19778397758281022</v>
      </c>
      <c r="Q1937" t="str">
        <f t="shared" si="181"/>
        <v>Low</v>
      </c>
      <c r="R1937" t="str">
        <f t="shared" si="182"/>
        <v>None</v>
      </c>
      <c r="S1937" s="23">
        <f t="shared" si="183"/>
        <v>2025</v>
      </c>
      <c r="T1937" s="23">
        <f t="shared" si="184"/>
        <v>8</v>
      </c>
      <c r="U1937" t="str">
        <f t="shared" si="185"/>
        <v>Aug-2025</v>
      </c>
    </row>
    <row r="1938" spans="1:21" x14ac:dyDescent="0.3">
      <c r="A1938" t="s">
        <v>3850</v>
      </c>
      <c r="B1938" s="22">
        <v>44925</v>
      </c>
      <c r="C1938" s="22">
        <v>44926</v>
      </c>
      <c r="D1938" s="23" t="s">
        <v>61</v>
      </c>
      <c r="E1938" s="23" t="s">
        <v>875</v>
      </c>
      <c r="F1938" s="23" t="s">
        <v>52</v>
      </c>
      <c r="G1938" s="23" t="s">
        <v>179</v>
      </c>
      <c r="H1938" s="23" t="s">
        <v>236</v>
      </c>
      <c r="I1938" s="23" t="s">
        <v>55</v>
      </c>
      <c r="J1938" s="23" t="s">
        <v>65</v>
      </c>
      <c r="K1938" s="23" t="s">
        <v>325</v>
      </c>
      <c r="L1938" s="24">
        <v>79388.22</v>
      </c>
      <c r="M1938">
        <v>6</v>
      </c>
      <c r="N1938" s="25">
        <v>0.05</v>
      </c>
      <c r="O1938" s="24">
        <v>18959.43</v>
      </c>
      <c r="P1938" s="26">
        <f t="shared" si="180"/>
        <v>0.2388191850125875</v>
      </c>
      <c r="Q1938" t="str">
        <f t="shared" si="181"/>
        <v>Medium</v>
      </c>
      <c r="R1938" t="str">
        <f t="shared" si="182"/>
        <v>Low</v>
      </c>
      <c r="S1938" s="23">
        <f t="shared" si="183"/>
        <v>2022</v>
      </c>
      <c r="T1938" s="23">
        <f t="shared" si="184"/>
        <v>12</v>
      </c>
      <c r="U1938" t="str">
        <f t="shared" si="185"/>
        <v>Dec-2022</v>
      </c>
    </row>
    <row r="1939" spans="1:21" x14ac:dyDescent="0.3">
      <c r="A1939" t="s">
        <v>3852</v>
      </c>
      <c r="B1939" s="22">
        <v>45592</v>
      </c>
      <c r="C1939" s="22">
        <v>45596</v>
      </c>
      <c r="D1939" s="23" t="s">
        <v>102</v>
      </c>
      <c r="E1939" s="23" t="s">
        <v>1145</v>
      </c>
      <c r="F1939" s="23" t="s">
        <v>52</v>
      </c>
      <c r="G1939" s="23" t="s">
        <v>81</v>
      </c>
      <c r="H1939" s="23" t="s">
        <v>95</v>
      </c>
      <c r="I1939" s="23" t="s">
        <v>55</v>
      </c>
      <c r="J1939" s="23" t="s">
        <v>65</v>
      </c>
      <c r="K1939" s="23" t="s">
        <v>325</v>
      </c>
      <c r="L1939" s="24">
        <v>72349.83</v>
      </c>
      <c r="M1939">
        <v>7</v>
      </c>
      <c r="N1939" s="25">
        <v>0.15</v>
      </c>
      <c r="O1939" s="24">
        <v>14153.31</v>
      </c>
      <c r="P1939" s="26">
        <f t="shared" si="180"/>
        <v>0.19562326545895131</v>
      </c>
      <c r="Q1939" t="str">
        <f t="shared" si="181"/>
        <v>Low</v>
      </c>
      <c r="R1939" t="str">
        <f t="shared" si="182"/>
        <v>Medium</v>
      </c>
      <c r="S1939" s="23">
        <f t="shared" si="183"/>
        <v>2024</v>
      </c>
      <c r="T1939" s="23">
        <f t="shared" si="184"/>
        <v>10</v>
      </c>
      <c r="U1939" t="str">
        <f t="shared" si="185"/>
        <v>Oct-2024</v>
      </c>
    </row>
    <row r="1940" spans="1:21" x14ac:dyDescent="0.3">
      <c r="A1940" t="s">
        <v>3853</v>
      </c>
      <c r="B1940" s="22">
        <v>45171</v>
      </c>
      <c r="C1940" s="22">
        <v>45177</v>
      </c>
      <c r="D1940" s="23" t="s">
        <v>50</v>
      </c>
      <c r="E1940" s="23" t="s">
        <v>1514</v>
      </c>
      <c r="F1940" s="23" t="s">
        <v>52</v>
      </c>
      <c r="G1940" s="23" t="s">
        <v>63</v>
      </c>
      <c r="H1940" s="23" t="s">
        <v>213</v>
      </c>
      <c r="I1940" s="23" t="s">
        <v>55</v>
      </c>
      <c r="J1940" s="23" t="s">
        <v>173</v>
      </c>
      <c r="K1940" s="23" t="s">
        <v>174</v>
      </c>
      <c r="L1940" s="24">
        <v>90382.14</v>
      </c>
      <c r="M1940">
        <v>9</v>
      </c>
      <c r="N1940" s="25">
        <v>0.15</v>
      </c>
      <c r="O1940" s="24">
        <v>27416.41</v>
      </c>
      <c r="P1940" s="26">
        <f t="shared" si="180"/>
        <v>0.30333880122776469</v>
      </c>
      <c r="Q1940" t="str">
        <f t="shared" si="181"/>
        <v>High</v>
      </c>
      <c r="R1940" t="str">
        <f t="shared" si="182"/>
        <v>Medium</v>
      </c>
      <c r="S1940" s="23">
        <f t="shared" si="183"/>
        <v>2023</v>
      </c>
      <c r="T1940" s="23">
        <f t="shared" si="184"/>
        <v>9</v>
      </c>
      <c r="U1940" t="str">
        <f t="shared" si="185"/>
        <v>Sep-2023</v>
      </c>
    </row>
    <row r="1941" spans="1:21" x14ac:dyDescent="0.3">
      <c r="A1941" t="s">
        <v>3854</v>
      </c>
      <c r="B1941" s="22">
        <v>44661</v>
      </c>
      <c r="C1941" s="22">
        <v>44668</v>
      </c>
      <c r="D1941" s="23" t="s">
        <v>78</v>
      </c>
      <c r="E1941" s="23" t="s">
        <v>1635</v>
      </c>
      <c r="F1941" s="23" t="s">
        <v>52</v>
      </c>
      <c r="G1941" s="23" t="s">
        <v>72</v>
      </c>
      <c r="H1941" s="23" t="s">
        <v>346</v>
      </c>
      <c r="I1941" s="23" t="s">
        <v>55</v>
      </c>
      <c r="J1941" s="23" t="s">
        <v>173</v>
      </c>
      <c r="K1941" s="23" t="s">
        <v>780</v>
      </c>
      <c r="L1941" s="24">
        <v>7211.04</v>
      </c>
      <c r="M1941">
        <v>3</v>
      </c>
      <c r="N1941" s="25">
        <v>0</v>
      </c>
      <c r="O1941" s="24">
        <v>2460.73</v>
      </c>
      <c r="P1941" s="26">
        <f t="shared" si="180"/>
        <v>0.34124481350817637</v>
      </c>
      <c r="Q1941" t="str">
        <f t="shared" si="181"/>
        <v>High</v>
      </c>
      <c r="R1941" t="str">
        <f t="shared" si="182"/>
        <v>None</v>
      </c>
      <c r="S1941" s="23">
        <f t="shared" si="183"/>
        <v>2022</v>
      </c>
      <c r="T1941" s="23">
        <f t="shared" si="184"/>
        <v>4</v>
      </c>
      <c r="U1941" t="str">
        <f t="shared" si="185"/>
        <v>Apr-2022</v>
      </c>
    </row>
    <row r="1942" spans="1:21" x14ac:dyDescent="0.3">
      <c r="A1942" t="s">
        <v>3855</v>
      </c>
      <c r="B1942" s="22">
        <v>45908</v>
      </c>
      <c r="C1942" s="22">
        <v>45913</v>
      </c>
      <c r="D1942" s="23" t="s">
        <v>61</v>
      </c>
      <c r="E1942" s="23" t="s">
        <v>577</v>
      </c>
      <c r="F1942" s="23" t="s">
        <v>52</v>
      </c>
      <c r="G1942" s="23" t="s">
        <v>81</v>
      </c>
      <c r="H1942" s="23" t="s">
        <v>284</v>
      </c>
      <c r="I1942" s="23" t="s">
        <v>55</v>
      </c>
      <c r="J1942" s="23" t="s">
        <v>56</v>
      </c>
      <c r="K1942" s="23" t="s">
        <v>74</v>
      </c>
      <c r="L1942" s="24">
        <v>21820.48</v>
      </c>
      <c r="M1942">
        <v>2</v>
      </c>
      <c r="N1942" s="25">
        <v>0.25</v>
      </c>
      <c r="O1942" s="24">
        <v>4864.3</v>
      </c>
      <c r="P1942" s="26">
        <f t="shared" si="180"/>
        <v>0.22292360204725103</v>
      </c>
      <c r="Q1942" t="str">
        <f t="shared" si="181"/>
        <v>Medium</v>
      </c>
      <c r="R1942" t="str">
        <f t="shared" si="182"/>
        <v>High</v>
      </c>
      <c r="S1942" s="23">
        <f t="shared" si="183"/>
        <v>2025</v>
      </c>
      <c r="T1942" s="23">
        <f t="shared" si="184"/>
        <v>9</v>
      </c>
      <c r="U1942" t="str">
        <f t="shared" si="185"/>
        <v>Sep-2025</v>
      </c>
    </row>
    <row r="1943" spans="1:21" x14ac:dyDescent="0.3">
      <c r="A1943" t="s">
        <v>3856</v>
      </c>
      <c r="B1943" s="22">
        <v>45412</v>
      </c>
      <c r="C1943" s="22">
        <v>45419</v>
      </c>
      <c r="D1943" s="23" t="s">
        <v>50</v>
      </c>
      <c r="E1943" s="23" t="s">
        <v>738</v>
      </c>
      <c r="F1943" s="23" t="s">
        <v>80</v>
      </c>
      <c r="G1943" s="23" t="s">
        <v>81</v>
      </c>
      <c r="H1943" s="23" t="s">
        <v>186</v>
      </c>
      <c r="I1943" s="23" t="s">
        <v>83</v>
      </c>
      <c r="J1943" s="23" t="s">
        <v>379</v>
      </c>
      <c r="K1943" s="23" t="s">
        <v>380</v>
      </c>
      <c r="L1943" s="24">
        <v>7094.68</v>
      </c>
      <c r="M1943">
        <v>1</v>
      </c>
      <c r="N1943" s="25">
        <v>0.2</v>
      </c>
      <c r="O1943" s="24">
        <v>1429.56</v>
      </c>
      <c r="P1943" s="26">
        <f t="shared" si="180"/>
        <v>0.20149746006867117</v>
      </c>
      <c r="Q1943" t="str">
        <f t="shared" si="181"/>
        <v>Medium</v>
      </c>
      <c r="R1943" t="str">
        <f t="shared" si="182"/>
        <v>Medium</v>
      </c>
      <c r="S1943" s="23">
        <f t="shared" si="183"/>
        <v>2024</v>
      </c>
      <c r="T1943" s="23">
        <f t="shared" si="184"/>
        <v>4</v>
      </c>
      <c r="U1943" t="str">
        <f t="shared" si="185"/>
        <v>Apr-2024</v>
      </c>
    </row>
    <row r="1944" spans="1:21" x14ac:dyDescent="0.3">
      <c r="A1944" t="s">
        <v>3857</v>
      </c>
      <c r="B1944" s="22">
        <v>45189</v>
      </c>
      <c r="C1944" s="22">
        <v>45195</v>
      </c>
      <c r="D1944" s="23" t="s">
        <v>102</v>
      </c>
      <c r="E1944" s="23" t="s">
        <v>1527</v>
      </c>
      <c r="F1944" s="23" t="s">
        <v>52</v>
      </c>
      <c r="G1944" s="23" t="s">
        <v>81</v>
      </c>
      <c r="H1944" s="23" t="s">
        <v>82</v>
      </c>
      <c r="I1944" s="23" t="s">
        <v>55</v>
      </c>
      <c r="J1944" s="23" t="s">
        <v>141</v>
      </c>
      <c r="K1944" s="23" t="s">
        <v>142</v>
      </c>
      <c r="L1944" s="24">
        <v>8006.58</v>
      </c>
      <c r="M1944">
        <v>2</v>
      </c>
      <c r="N1944" s="25">
        <v>0.25</v>
      </c>
      <c r="O1944" s="24">
        <v>2252.27</v>
      </c>
      <c r="P1944" s="26">
        <f t="shared" si="180"/>
        <v>0.28130237879344239</v>
      </c>
      <c r="Q1944" t="str">
        <f t="shared" si="181"/>
        <v>Medium</v>
      </c>
      <c r="R1944" t="str">
        <f t="shared" si="182"/>
        <v>High</v>
      </c>
      <c r="S1944" s="23">
        <f t="shared" si="183"/>
        <v>2023</v>
      </c>
      <c r="T1944" s="23">
        <f t="shared" si="184"/>
        <v>9</v>
      </c>
      <c r="U1944" t="str">
        <f t="shared" si="185"/>
        <v>Sep-2023</v>
      </c>
    </row>
    <row r="1945" spans="1:21" x14ac:dyDescent="0.3">
      <c r="A1945" t="s">
        <v>3858</v>
      </c>
      <c r="B1945" s="22">
        <v>44665</v>
      </c>
      <c r="C1945" s="22">
        <v>44669</v>
      </c>
      <c r="D1945" s="23" t="s">
        <v>50</v>
      </c>
      <c r="E1945" s="23" t="s">
        <v>866</v>
      </c>
      <c r="F1945" s="23" t="s">
        <v>71</v>
      </c>
      <c r="G1945" s="23" t="s">
        <v>53</v>
      </c>
      <c r="H1945" s="23" t="s">
        <v>90</v>
      </c>
      <c r="I1945" s="23" t="s">
        <v>118</v>
      </c>
      <c r="J1945" s="23" t="s">
        <v>191</v>
      </c>
      <c r="K1945" s="23" t="s">
        <v>290</v>
      </c>
      <c r="L1945" s="24">
        <v>113414.94</v>
      </c>
      <c r="M1945">
        <v>9</v>
      </c>
      <c r="N1945" s="25">
        <v>0.1</v>
      </c>
      <c r="O1945" s="24">
        <v>38170.379999999997</v>
      </c>
      <c r="P1945" s="26">
        <f t="shared" si="180"/>
        <v>0.33655513109648516</v>
      </c>
      <c r="Q1945" t="str">
        <f t="shared" si="181"/>
        <v>High</v>
      </c>
      <c r="R1945" t="str">
        <f t="shared" si="182"/>
        <v>Low</v>
      </c>
      <c r="S1945" s="23">
        <f t="shared" si="183"/>
        <v>2022</v>
      </c>
      <c r="T1945" s="23">
        <f t="shared" si="184"/>
        <v>4</v>
      </c>
      <c r="U1945" t="str">
        <f t="shared" si="185"/>
        <v>Apr-2022</v>
      </c>
    </row>
    <row r="1946" spans="1:21" x14ac:dyDescent="0.3">
      <c r="A1946" t="s">
        <v>3859</v>
      </c>
      <c r="B1946" s="22">
        <v>45005</v>
      </c>
      <c r="C1946" s="22">
        <v>45009</v>
      </c>
      <c r="D1946" s="23" t="s">
        <v>50</v>
      </c>
      <c r="E1946" s="23" t="s">
        <v>573</v>
      </c>
      <c r="F1946" s="23" t="s">
        <v>52</v>
      </c>
      <c r="G1946" s="23" t="s">
        <v>81</v>
      </c>
      <c r="H1946" s="23" t="s">
        <v>82</v>
      </c>
      <c r="I1946" s="23" t="s">
        <v>118</v>
      </c>
      <c r="J1946" s="23" t="s">
        <v>230</v>
      </c>
      <c r="K1946" s="23" t="s">
        <v>351</v>
      </c>
      <c r="L1946" s="24">
        <v>70170.75</v>
      </c>
      <c r="M1946">
        <v>5</v>
      </c>
      <c r="N1946" s="25">
        <v>0.15</v>
      </c>
      <c r="O1946" s="24">
        <v>14829.15</v>
      </c>
      <c r="P1946" s="26">
        <f t="shared" si="180"/>
        <v>0.21132950695268327</v>
      </c>
      <c r="Q1946" t="str">
        <f t="shared" si="181"/>
        <v>Medium</v>
      </c>
      <c r="R1946" t="str">
        <f t="shared" si="182"/>
        <v>Medium</v>
      </c>
      <c r="S1946" s="23">
        <f t="shared" si="183"/>
        <v>2023</v>
      </c>
      <c r="T1946" s="23">
        <f t="shared" si="184"/>
        <v>3</v>
      </c>
      <c r="U1946" t="str">
        <f t="shared" si="185"/>
        <v>Mar-2023</v>
      </c>
    </row>
    <row r="1947" spans="1:21" x14ac:dyDescent="0.3">
      <c r="A1947" t="s">
        <v>3861</v>
      </c>
      <c r="B1947" s="22">
        <v>44852</v>
      </c>
      <c r="C1947" s="22">
        <v>44857</v>
      </c>
      <c r="D1947" s="23" t="s">
        <v>102</v>
      </c>
      <c r="E1947" s="23" t="s">
        <v>656</v>
      </c>
      <c r="F1947" s="23" t="s">
        <v>71</v>
      </c>
      <c r="G1947" s="23" t="s">
        <v>81</v>
      </c>
      <c r="H1947" s="23" t="s">
        <v>284</v>
      </c>
      <c r="I1947" s="23" t="s">
        <v>96</v>
      </c>
      <c r="J1947" s="23" t="s">
        <v>166</v>
      </c>
      <c r="K1947" s="23" t="s">
        <v>337</v>
      </c>
      <c r="L1947" s="24">
        <v>7395.3</v>
      </c>
      <c r="M1947">
        <v>2</v>
      </c>
      <c r="N1947" s="25">
        <v>0.15</v>
      </c>
      <c r="O1947" s="24">
        <v>1360.35</v>
      </c>
      <c r="P1947" s="26">
        <f t="shared" si="180"/>
        <v>0.18394791286357551</v>
      </c>
      <c r="Q1947" t="str">
        <f t="shared" si="181"/>
        <v>Low</v>
      </c>
      <c r="R1947" t="str">
        <f t="shared" si="182"/>
        <v>Medium</v>
      </c>
      <c r="S1947" s="23">
        <f t="shared" si="183"/>
        <v>2022</v>
      </c>
      <c r="T1947" s="23">
        <f t="shared" si="184"/>
        <v>10</v>
      </c>
      <c r="U1947" t="str">
        <f t="shared" si="185"/>
        <v>Oct-2022</v>
      </c>
    </row>
    <row r="1948" spans="1:21" x14ac:dyDescent="0.3">
      <c r="A1948" t="s">
        <v>3862</v>
      </c>
      <c r="B1948" s="22">
        <v>44800</v>
      </c>
      <c r="C1948" s="22">
        <v>44806</v>
      </c>
      <c r="D1948" s="23" t="s">
        <v>102</v>
      </c>
      <c r="E1948" s="23" t="s">
        <v>664</v>
      </c>
      <c r="F1948" s="23" t="s">
        <v>52</v>
      </c>
      <c r="G1948" s="23" t="s">
        <v>179</v>
      </c>
      <c r="H1948" s="23" t="s">
        <v>236</v>
      </c>
      <c r="I1948" s="23" t="s">
        <v>96</v>
      </c>
      <c r="J1948" s="23" t="s">
        <v>111</v>
      </c>
      <c r="K1948" s="23" t="s">
        <v>328</v>
      </c>
      <c r="L1948" s="24">
        <v>80644.899999999994</v>
      </c>
      <c r="M1948">
        <v>7</v>
      </c>
      <c r="N1948" s="25">
        <v>0.15</v>
      </c>
      <c r="O1948" s="24">
        <v>11590.35</v>
      </c>
      <c r="P1948" s="26">
        <f t="shared" si="180"/>
        <v>0.14372080565541034</v>
      </c>
      <c r="Q1948" t="str">
        <f t="shared" si="181"/>
        <v>Low</v>
      </c>
      <c r="R1948" t="str">
        <f t="shared" si="182"/>
        <v>Medium</v>
      </c>
      <c r="S1948" s="23">
        <f t="shared" si="183"/>
        <v>2022</v>
      </c>
      <c r="T1948" s="23">
        <f t="shared" si="184"/>
        <v>8</v>
      </c>
      <c r="U1948" t="str">
        <f t="shared" si="185"/>
        <v>Aug-2022</v>
      </c>
    </row>
    <row r="1949" spans="1:21" x14ac:dyDescent="0.3">
      <c r="A1949" t="s">
        <v>3863</v>
      </c>
      <c r="B1949" s="22">
        <v>45464</v>
      </c>
      <c r="C1949" s="22">
        <v>45469</v>
      </c>
      <c r="D1949" s="23" t="s">
        <v>61</v>
      </c>
      <c r="E1949" s="23" t="s">
        <v>2256</v>
      </c>
      <c r="F1949" s="23" t="s">
        <v>71</v>
      </c>
      <c r="G1949" s="23" t="s">
        <v>63</v>
      </c>
      <c r="H1949" s="23" t="s">
        <v>172</v>
      </c>
      <c r="I1949" s="23" t="s">
        <v>96</v>
      </c>
      <c r="J1949" s="23" t="s">
        <v>111</v>
      </c>
      <c r="K1949" s="23" t="s">
        <v>328</v>
      </c>
      <c r="L1949" s="24">
        <v>114496.2</v>
      </c>
      <c r="M1949">
        <v>9</v>
      </c>
      <c r="N1949" s="25">
        <v>0.2</v>
      </c>
      <c r="O1949" s="24">
        <v>25696.9</v>
      </c>
      <c r="P1949" s="26">
        <f t="shared" si="180"/>
        <v>0.22443452271778455</v>
      </c>
      <c r="Q1949" t="str">
        <f t="shared" si="181"/>
        <v>Medium</v>
      </c>
      <c r="R1949" t="str">
        <f t="shared" si="182"/>
        <v>Medium</v>
      </c>
      <c r="S1949" s="23">
        <f t="shared" si="183"/>
        <v>2024</v>
      </c>
      <c r="T1949" s="23">
        <f t="shared" si="184"/>
        <v>6</v>
      </c>
      <c r="U1949" t="str">
        <f t="shared" si="185"/>
        <v>Jun-2024</v>
      </c>
    </row>
    <row r="1950" spans="1:21" x14ac:dyDescent="0.3">
      <c r="A1950" t="s">
        <v>3864</v>
      </c>
      <c r="B1950" s="22">
        <v>45148</v>
      </c>
      <c r="C1950" s="22">
        <v>45155</v>
      </c>
      <c r="D1950" s="23" t="s">
        <v>50</v>
      </c>
      <c r="E1950" s="23" t="s">
        <v>581</v>
      </c>
      <c r="F1950" s="23" t="s">
        <v>52</v>
      </c>
      <c r="G1950" s="23" t="s">
        <v>72</v>
      </c>
      <c r="H1950" s="23" t="s">
        <v>346</v>
      </c>
      <c r="I1950" s="23" t="s">
        <v>55</v>
      </c>
      <c r="J1950" s="23" t="s">
        <v>141</v>
      </c>
      <c r="K1950" s="23" t="s">
        <v>978</v>
      </c>
      <c r="L1950" s="24">
        <v>93163.35</v>
      </c>
      <c r="M1950">
        <v>7</v>
      </c>
      <c r="N1950" s="25">
        <v>0.05</v>
      </c>
      <c r="O1950" s="24">
        <v>24466.39</v>
      </c>
      <c r="P1950" s="26">
        <f t="shared" si="180"/>
        <v>0.26261818622881206</v>
      </c>
      <c r="Q1950" t="str">
        <f t="shared" si="181"/>
        <v>Medium</v>
      </c>
      <c r="R1950" t="str">
        <f t="shared" si="182"/>
        <v>Low</v>
      </c>
      <c r="S1950" s="23">
        <f t="shared" si="183"/>
        <v>2023</v>
      </c>
      <c r="T1950" s="23">
        <f t="shared" si="184"/>
        <v>8</v>
      </c>
      <c r="U1950" t="str">
        <f t="shared" si="185"/>
        <v>Aug-2023</v>
      </c>
    </row>
    <row r="1951" spans="1:21" x14ac:dyDescent="0.3">
      <c r="A1951" t="s">
        <v>3865</v>
      </c>
      <c r="B1951" s="22">
        <v>44981</v>
      </c>
      <c r="C1951" s="22">
        <v>44987</v>
      </c>
      <c r="D1951" s="23" t="s">
        <v>61</v>
      </c>
      <c r="E1951" s="23" t="s">
        <v>730</v>
      </c>
      <c r="F1951" s="23" t="s">
        <v>80</v>
      </c>
      <c r="G1951" s="23" t="s">
        <v>81</v>
      </c>
      <c r="H1951" s="23" t="s">
        <v>82</v>
      </c>
      <c r="I1951" s="23" t="s">
        <v>96</v>
      </c>
      <c r="J1951" s="23" t="s">
        <v>166</v>
      </c>
      <c r="K1951" s="23" t="s">
        <v>167</v>
      </c>
      <c r="L1951" s="24">
        <v>13884.55</v>
      </c>
      <c r="M1951">
        <v>5</v>
      </c>
      <c r="N1951" s="25">
        <v>0.25</v>
      </c>
      <c r="O1951" s="24">
        <v>3899.13</v>
      </c>
      <c r="P1951" s="26">
        <f t="shared" si="180"/>
        <v>0.28082508975804044</v>
      </c>
      <c r="Q1951" t="str">
        <f t="shared" si="181"/>
        <v>Medium</v>
      </c>
      <c r="R1951" t="str">
        <f t="shared" si="182"/>
        <v>High</v>
      </c>
      <c r="S1951" s="23">
        <f t="shared" si="183"/>
        <v>2023</v>
      </c>
      <c r="T1951" s="23">
        <f t="shared" si="184"/>
        <v>2</v>
      </c>
      <c r="U1951" t="str">
        <f t="shared" si="185"/>
        <v>Feb-2023</v>
      </c>
    </row>
    <row r="1952" spans="1:21" x14ac:dyDescent="0.3">
      <c r="A1952" t="s">
        <v>3866</v>
      </c>
      <c r="B1952" s="22">
        <v>44942</v>
      </c>
      <c r="C1952" s="22">
        <v>44945</v>
      </c>
      <c r="D1952" s="23" t="s">
        <v>61</v>
      </c>
      <c r="E1952" s="23" t="s">
        <v>1931</v>
      </c>
      <c r="F1952" s="23" t="s">
        <v>71</v>
      </c>
      <c r="G1952" s="23" t="s">
        <v>179</v>
      </c>
      <c r="H1952" s="23" t="s">
        <v>236</v>
      </c>
      <c r="I1952" s="23" t="s">
        <v>83</v>
      </c>
      <c r="J1952" s="23" t="s">
        <v>379</v>
      </c>
      <c r="K1952" s="23" t="s">
        <v>562</v>
      </c>
      <c r="L1952" s="24">
        <v>4822</v>
      </c>
      <c r="M1952">
        <v>8</v>
      </c>
      <c r="N1952" s="25">
        <v>0.1</v>
      </c>
      <c r="O1952" s="24">
        <v>1314.64</v>
      </c>
      <c r="P1952" s="26">
        <f t="shared" si="180"/>
        <v>0.27263376192451266</v>
      </c>
      <c r="Q1952" t="str">
        <f t="shared" si="181"/>
        <v>Medium</v>
      </c>
      <c r="R1952" t="str">
        <f t="shared" si="182"/>
        <v>Low</v>
      </c>
      <c r="S1952" s="23">
        <f t="shared" si="183"/>
        <v>2023</v>
      </c>
      <c r="T1952" s="23">
        <f t="shared" si="184"/>
        <v>1</v>
      </c>
      <c r="U1952" t="str">
        <f t="shared" si="185"/>
        <v>Jan-2023</v>
      </c>
    </row>
    <row r="1953" spans="1:21" x14ac:dyDescent="0.3">
      <c r="A1953" t="s">
        <v>3867</v>
      </c>
      <c r="B1953" s="22">
        <v>45334</v>
      </c>
      <c r="C1953" s="22">
        <v>45339</v>
      </c>
      <c r="D1953" s="23" t="s">
        <v>102</v>
      </c>
      <c r="E1953" s="23" t="s">
        <v>1071</v>
      </c>
      <c r="F1953" s="23" t="s">
        <v>71</v>
      </c>
      <c r="G1953" s="23" t="s">
        <v>81</v>
      </c>
      <c r="H1953" s="23" t="s">
        <v>284</v>
      </c>
      <c r="I1953" s="23" t="s">
        <v>96</v>
      </c>
      <c r="J1953" s="23" t="s">
        <v>135</v>
      </c>
      <c r="K1953" s="23" t="s">
        <v>395</v>
      </c>
      <c r="L1953" s="24">
        <v>4318.8999999999996</v>
      </c>
      <c r="M1953">
        <v>1</v>
      </c>
      <c r="N1953" s="25">
        <v>0.05</v>
      </c>
      <c r="O1953" s="24">
        <v>1142.24</v>
      </c>
      <c r="P1953" s="26">
        <f t="shared" si="180"/>
        <v>0.26447475051517749</v>
      </c>
      <c r="Q1953" t="str">
        <f t="shared" si="181"/>
        <v>Medium</v>
      </c>
      <c r="R1953" t="str">
        <f t="shared" si="182"/>
        <v>Low</v>
      </c>
      <c r="S1953" s="23">
        <f t="shared" si="183"/>
        <v>2024</v>
      </c>
      <c r="T1953" s="23">
        <f t="shared" si="184"/>
        <v>2</v>
      </c>
      <c r="U1953" t="str">
        <f t="shared" si="185"/>
        <v>Feb-2024</v>
      </c>
    </row>
    <row r="1954" spans="1:21" x14ac:dyDescent="0.3">
      <c r="A1954" t="s">
        <v>3868</v>
      </c>
      <c r="B1954" s="22">
        <v>45797</v>
      </c>
      <c r="C1954" s="22">
        <v>45803</v>
      </c>
      <c r="D1954" s="23" t="s">
        <v>61</v>
      </c>
      <c r="E1954" s="23" t="s">
        <v>761</v>
      </c>
      <c r="F1954" s="23" t="s">
        <v>80</v>
      </c>
      <c r="G1954" s="23" t="s">
        <v>81</v>
      </c>
      <c r="H1954" s="23" t="s">
        <v>95</v>
      </c>
      <c r="I1954" s="23" t="s">
        <v>83</v>
      </c>
      <c r="J1954" s="23" t="s">
        <v>156</v>
      </c>
      <c r="K1954" s="23" t="s">
        <v>208</v>
      </c>
      <c r="L1954" s="24">
        <v>18815</v>
      </c>
      <c r="M1954">
        <v>10</v>
      </c>
      <c r="N1954" s="25">
        <v>0.25</v>
      </c>
      <c r="O1954" s="24">
        <v>5053</v>
      </c>
      <c r="P1954" s="26">
        <f t="shared" si="180"/>
        <v>0.26856231730002655</v>
      </c>
      <c r="Q1954" t="str">
        <f t="shared" si="181"/>
        <v>Medium</v>
      </c>
      <c r="R1954" t="str">
        <f t="shared" si="182"/>
        <v>High</v>
      </c>
      <c r="S1954" s="23">
        <f t="shared" si="183"/>
        <v>2025</v>
      </c>
      <c r="T1954" s="23">
        <f t="shared" si="184"/>
        <v>5</v>
      </c>
      <c r="U1954" t="str">
        <f t="shared" si="185"/>
        <v>May-2025</v>
      </c>
    </row>
    <row r="1955" spans="1:21" x14ac:dyDescent="0.3">
      <c r="A1955" t="s">
        <v>3869</v>
      </c>
      <c r="B1955" s="22">
        <v>44680</v>
      </c>
      <c r="C1955" s="22">
        <v>44684</v>
      </c>
      <c r="D1955" s="23" t="s">
        <v>78</v>
      </c>
      <c r="E1955" s="23" t="s">
        <v>1313</v>
      </c>
      <c r="F1955" s="23" t="s">
        <v>71</v>
      </c>
      <c r="G1955" s="23" t="s">
        <v>81</v>
      </c>
      <c r="H1955" s="23" t="s">
        <v>82</v>
      </c>
      <c r="I1955" s="23" t="s">
        <v>118</v>
      </c>
      <c r="J1955" s="23" t="s">
        <v>191</v>
      </c>
      <c r="K1955" s="23" t="s">
        <v>829</v>
      </c>
      <c r="L1955" s="24">
        <v>26308.02</v>
      </c>
      <c r="M1955">
        <v>3</v>
      </c>
      <c r="N1955" s="25">
        <v>0</v>
      </c>
      <c r="O1955" s="24">
        <v>6950.47</v>
      </c>
      <c r="P1955" s="26">
        <f t="shared" si="180"/>
        <v>0.26419586118605659</v>
      </c>
      <c r="Q1955" t="str">
        <f t="shared" si="181"/>
        <v>Medium</v>
      </c>
      <c r="R1955" t="str">
        <f t="shared" si="182"/>
        <v>None</v>
      </c>
      <c r="S1955" s="23">
        <f t="shared" si="183"/>
        <v>2022</v>
      </c>
      <c r="T1955" s="23">
        <f t="shared" si="184"/>
        <v>4</v>
      </c>
      <c r="U1955" t="str">
        <f t="shared" si="185"/>
        <v>Apr-2022</v>
      </c>
    </row>
    <row r="1956" spans="1:21" x14ac:dyDescent="0.3">
      <c r="A1956" t="s">
        <v>3870</v>
      </c>
      <c r="B1956" s="22">
        <v>44910</v>
      </c>
      <c r="C1956" s="22">
        <v>44912</v>
      </c>
      <c r="D1956" s="23" t="s">
        <v>61</v>
      </c>
      <c r="E1956" s="23" t="s">
        <v>2764</v>
      </c>
      <c r="F1956" s="23" t="s">
        <v>52</v>
      </c>
      <c r="G1956" s="23" t="s">
        <v>179</v>
      </c>
      <c r="H1956" s="23" t="s">
        <v>180</v>
      </c>
      <c r="I1956" s="23" t="s">
        <v>55</v>
      </c>
      <c r="J1956" s="23" t="s">
        <v>173</v>
      </c>
      <c r="K1956" s="23" t="s">
        <v>203</v>
      </c>
      <c r="L1956" s="24">
        <v>84068.32</v>
      </c>
      <c r="M1956">
        <v>8</v>
      </c>
      <c r="N1956" s="25">
        <v>0.15</v>
      </c>
      <c r="O1956" s="24">
        <v>16935.5</v>
      </c>
      <c r="P1956" s="26">
        <f t="shared" si="180"/>
        <v>0.20144924984821866</v>
      </c>
      <c r="Q1956" t="str">
        <f t="shared" si="181"/>
        <v>Medium</v>
      </c>
      <c r="R1956" t="str">
        <f t="shared" si="182"/>
        <v>Medium</v>
      </c>
      <c r="S1956" s="23">
        <f t="shared" si="183"/>
        <v>2022</v>
      </c>
      <c r="T1956" s="23">
        <f t="shared" si="184"/>
        <v>12</v>
      </c>
      <c r="U1956" t="str">
        <f t="shared" si="185"/>
        <v>Dec-2022</v>
      </c>
    </row>
    <row r="1957" spans="1:21" x14ac:dyDescent="0.3">
      <c r="A1957" t="s">
        <v>3871</v>
      </c>
      <c r="B1957" s="22">
        <v>45545</v>
      </c>
      <c r="C1957" s="22">
        <v>45548</v>
      </c>
      <c r="D1957" s="23" t="s">
        <v>102</v>
      </c>
      <c r="E1957" s="23" t="s">
        <v>1319</v>
      </c>
      <c r="F1957" s="23" t="s">
        <v>80</v>
      </c>
      <c r="G1957" s="23" t="s">
        <v>179</v>
      </c>
      <c r="H1957" s="23" t="s">
        <v>236</v>
      </c>
      <c r="I1957" s="23" t="s">
        <v>96</v>
      </c>
      <c r="J1957" s="23" t="s">
        <v>97</v>
      </c>
      <c r="K1957" s="23" t="s">
        <v>416</v>
      </c>
      <c r="L1957" s="24">
        <v>68421.8</v>
      </c>
      <c r="M1957">
        <v>10</v>
      </c>
      <c r="N1957" s="25">
        <v>0.2</v>
      </c>
      <c r="O1957" s="24">
        <v>21116.61</v>
      </c>
      <c r="P1957" s="26">
        <f t="shared" si="180"/>
        <v>0.30862400579932125</v>
      </c>
      <c r="Q1957" t="str">
        <f t="shared" si="181"/>
        <v>High</v>
      </c>
      <c r="R1957" t="str">
        <f t="shared" si="182"/>
        <v>Medium</v>
      </c>
      <c r="S1957" s="23">
        <f t="shared" si="183"/>
        <v>2024</v>
      </c>
      <c r="T1957" s="23">
        <f t="shared" si="184"/>
        <v>9</v>
      </c>
      <c r="U1957" t="str">
        <f t="shared" si="185"/>
        <v>Sep-2024</v>
      </c>
    </row>
    <row r="1958" spans="1:21" x14ac:dyDescent="0.3">
      <c r="A1958" t="s">
        <v>3872</v>
      </c>
      <c r="B1958" s="22">
        <v>44892</v>
      </c>
      <c r="C1958" s="22">
        <v>44899</v>
      </c>
      <c r="D1958" s="23" t="s">
        <v>61</v>
      </c>
      <c r="E1958" s="23" t="s">
        <v>569</v>
      </c>
      <c r="F1958" s="23" t="s">
        <v>52</v>
      </c>
      <c r="G1958" s="23" t="s">
        <v>81</v>
      </c>
      <c r="H1958" s="23" t="s">
        <v>95</v>
      </c>
      <c r="I1958" s="23" t="s">
        <v>96</v>
      </c>
      <c r="J1958" s="23" t="s">
        <v>97</v>
      </c>
      <c r="K1958" s="23" t="s">
        <v>181</v>
      </c>
      <c r="L1958" s="24">
        <v>47090.400000000001</v>
      </c>
      <c r="M1958">
        <v>6</v>
      </c>
      <c r="N1958" s="25">
        <v>0</v>
      </c>
      <c r="O1958" s="24">
        <v>12327.18</v>
      </c>
      <c r="P1958" s="26">
        <f t="shared" si="180"/>
        <v>0.26177692268487845</v>
      </c>
      <c r="Q1958" t="str">
        <f t="shared" si="181"/>
        <v>Medium</v>
      </c>
      <c r="R1958" t="str">
        <f t="shared" si="182"/>
        <v>None</v>
      </c>
      <c r="S1958" s="23">
        <f t="shared" si="183"/>
        <v>2022</v>
      </c>
      <c r="T1958" s="23">
        <f t="shared" si="184"/>
        <v>11</v>
      </c>
      <c r="U1958" t="str">
        <f t="shared" si="185"/>
        <v>Nov-2022</v>
      </c>
    </row>
    <row r="1959" spans="1:21" x14ac:dyDescent="0.3">
      <c r="A1959" t="s">
        <v>3873</v>
      </c>
      <c r="B1959" s="22">
        <v>45656</v>
      </c>
      <c r="C1959" s="22">
        <v>45662</v>
      </c>
      <c r="D1959" s="23" t="s">
        <v>50</v>
      </c>
      <c r="E1959" s="23" t="s">
        <v>298</v>
      </c>
      <c r="F1959" s="23" t="s">
        <v>52</v>
      </c>
      <c r="G1959" s="23" t="s">
        <v>63</v>
      </c>
      <c r="H1959" s="23" t="s">
        <v>172</v>
      </c>
      <c r="I1959" s="23" t="s">
        <v>118</v>
      </c>
      <c r="J1959" s="23" t="s">
        <v>119</v>
      </c>
      <c r="K1959" s="23" t="s">
        <v>120</v>
      </c>
      <c r="L1959" s="24">
        <v>29797.34</v>
      </c>
      <c r="M1959">
        <v>2</v>
      </c>
      <c r="N1959" s="25">
        <v>0.05</v>
      </c>
      <c r="O1959" s="24">
        <v>5455.62</v>
      </c>
      <c r="P1959" s="26">
        <f t="shared" si="180"/>
        <v>0.18309083965213002</v>
      </c>
      <c r="Q1959" t="str">
        <f t="shared" si="181"/>
        <v>Low</v>
      </c>
      <c r="R1959" t="str">
        <f t="shared" si="182"/>
        <v>Low</v>
      </c>
      <c r="S1959" s="23">
        <f t="shared" si="183"/>
        <v>2024</v>
      </c>
      <c r="T1959" s="23">
        <f t="shared" si="184"/>
        <v>12</v>
      </c>
      <c r="U1959" t="str">
        <f t="shared" si="185"/>
        <v>Dec-2024</v>
      </c>
    </row>
    <row r="1960" spans="1:21" x14ac:dyDescent="0.3">
      <c r="A1960" t="s">
        <v>3874</v>
      </c>
      <c r="B1960" s="22">
        <v>44906</v>
      </c>
      <c r="C1960" s="22">
        <v>44911</v>
      </c>
      <c r="D1960" s="23" t="s">
        <v>102</v>
      </c>
      <c r="E1960" s="23" t="s">
        <v>1192</v>
      </c>
      <c r="F1960" s="23" t="s">
        <v>71</v>
      </c>
      <c r="G1960" s="23" t="s">
        <v>53</v>
      </c>
      <c r="H1960" s="23" t="s">
        <v>246</v>
      </c>
      <c r="I1960" s="23" t="s">
        <v>55</v>
      </c>
      <c r="J1960" s="23" t="s">
        <v>56</v>
      </c>
      <c r="K1960" s="23" t="s">
        <v>74</v>
      </c>
      <c r="L1960" s="24">
        <v>46051.4</v>
      </c>
      <c r="M1960">
        <v>5</v>
      </c>
      <c r="N1960" s="25">
        <v>0.05</v>
      </c>
      <c r="O1960" s="24">
        <v>12162.14</v>
      </c>
      <c r="P1960" s="26">
        <f t="shared" si="180"/>
        <v>0.26409924562554016</v>
      </c>
      <c r="Q1960" t="str">
        <f t="shared" si="181"/>
        <v>Medium</v>
      </c>
      <c r="R1960" t="str">
        <f t="shared" si="182"/>
        <v>Low</v>
      </c>
      <c r="S1960" s="23">
        <f t="shared" si="183"/>
        <v>2022</v>
      </c>
      <c r="T1960" s="23">
        <f t="shared" si="184"/>
        <v>12</v>
      </c>
      <c r="U1960" t="str">
        <f t="shared" si="185"/>
        <v>Dec-2022</v>
      </c>
    </row>
    <row r="1961" spans="1:21" x14ac:dyDescent="0.3">
      <c r="A1961" t="s">
        <v>3875</v>
      </c>
      <c r="B1961" s="22">
        <v>45710</v>
      </c>
      <c r="C1961" s="22">
        <v>45715</v>
      </c>
      <c r="D1961" s="23" t="s">
        <v>50</v>
      </c>
      <c r="E1961" s="23" t="s">
        <v>294</v>
      </c>
      <c r="F1961" s="23" t="s">
        <v>52</v>
      </c>
      <c r="G1961" s="23" t="s">
        <v>179</v>
      </c>
      <c r="H1961" s="23" t="s">
        <v>180</v>
      </c>
      <c r="I1961" s="23" t="s">
        <v>96</v>
      </c>
      <c r="J1961" s="23" t="s">
        <v>135</v>
      </c>
      <c r="K1961" s="23" t="s">
        <v>136</v>
      </c>
      <c r="L1961" s="24">
        <v>1884.66</v>
      </c>
      <c r="M1961">
        <v>1</v>
      </c>
      <c r="N1961" s="25">
        <v>0.05</v>
      </c>
      <c r="O1961" s="24">
        <v>428.36</v>
      </c>
      <c r="P1961" s="26">
        <f t="shared" si="180"/>
        <v>0.22728768053654239</v>
      </c>
      <c r="Q1961" t="str">
        <f t="shared" si="181"/>
        <v>Medium</v>
      </c>
      <c r="R1961" t="str">
        <f t="shared" si="182"/>
        <v>Low</v>
      </c>
      <c r="S1961" s="23">
        <f t="shared" si="183"/>
        <v>2025</v>
      </c>
      <c r="T1961" s="23">
        <f t="shared" si="184"/>
        <v>2</v>
      </c>
      <c r="U1961" t="str">
        <f t="shared" si="185"/>
        <v>Feb-2025</v>
      </c>
    </row>
    <row r="1962" spans="1:21" x14ac:dyDescent="0.3">
      <c r="A1962" t="s">
        <v>3876</v>
      </c>
      <c r="B1962" s="22">
        <v>44588</v>
      </c>
      <c r="C1962" s="22">
        <v>44592</v>
      </c>
      <c r="D1962" s="23" t="s">
        <v>50</v>
      </c>
      <c r="E1962" s="23" t="s">
        <v>1527</v>
      </c>
      <c r="F1962" s="23" t="s">
        <v>71</v>
      </c>
      <c r="G1962" s="23" t="s">
        <v>53</v>
      </c>
      <c r="H1962" s="23" t="s">
        <v>110</v>
      </c>
      <c r="I1962" s="23" t="s">
        <v>55</v>
      </c>
      <c r="J1962" s="23" t="s">
        <v>56</v>
      </c>
      <c r="K1962" s="23" t="s">
        <v>57</v>
      </c>
      <c r="L1962" s="24">
        <v>25758.240000000002</v>
      </c>
      <c r="M1962">
        <v>4</v>
      </c>
      <c r="N1962" s="25">
        <v>0</v>
      </c>
      <c r="O1962" s="24">
        <v>5136.6400000000003</v>
      </c>
      <c r="P1962" s="26">
        <f t="shared" si="180"/>
        <v>0.19941735149606496</v>
      </c>
      <c r="Q1962" t="str">
        <f t="shared" si="181"/>
        <v>Low</v>
      </c>
      <c r="R1962" t="str">
        <f t="shared" si="182"/>
        <v>None</v>
      </c>
      <c r="S1962" s="23">
        <f t="shared" si="183"/>
        <v>2022</v>
      </c>
      <c r="T1962" s="23">
        <f t="shared" si="184"/>
        <v>1</v>
      </c>
      <c r="U1962" t="str">
        <f t="shared" si="185"/>
        <v>Jan-2022</v>
      </c>
    </row>
    <row r="1963" spans="1:21" x14ac:dyDescent="0.3">
      <c r="A1963" t="s">
        <v>3877</v>
      </c>
      <c r="B1963" s="22">
        <v>45057</v>
      </c>
      <c r="C1963" s="22">
        <v>45058</v>
      </c>
      <c r="D1963" s="23" t="s">
        <v>102</v>
      </c>
      <c r="E1963" s="23" t="s">
        <v>2530</v>
      </c>
      <c r="F1963" s="23" t="s">
        <v>71</v>
      </c>
      <c r="G1963" s="23" t="s">
        <v>72</v>
      </c>
      <c r="H1963" s="23" t="s">
        <v>117</v>
      </c>
      <c r="I1963" s="23" t="s">
        <v>55</v>
      </c>
      <c r="J1963" s="23" t="s">
        <v>141</v>
      </c>
      <c r="K1963" s="23" t="s">
        <v>241</v>
      </c>
      <c r="L1963" s="24">
        <v>125549.5</v>
      </c>
      <c r="M1963">
        <v>10</v>
      </c>
      <c r="N1963" s="25">
        <v>0.05</v>
      </c>
      <c r="O1963" s="24">
        <v>33508.83</v>
      </c>
      <c r="P1963" s="26">
        <f t="shared" si="180"/>
        <v>0.26689735920891761</v>
      </c>
      <c r="Q1963" t="str">
        <f t="shared" si="181"/>
        <v>Medium</v>
      </c>
      <c r="R1963" t="str">
        <f t="shared" si="182"/>
        <v>Low</v>
      </c>
      <c r="S1963" s="23">
        <f t="shared" si="183"/>
        <v>2023</v>
      </c>
      <c r="T1963" s="23">
        <f t="shared" si="184"/>
        <v>5</v>
      </c>
      <c r="U1963" t="str">
        <f t="shared" si="185"/>
        <v>May-2023</v>
      </c>
    </row>
    <row r="1964" spans="1:21" x14ac:dyDescent="0.3">
      <c r="A1964" t="s">
        <v>3878</v>
      </c>
      <c r="B1964" s="22">
        <v>44896</v>
      </c>
      <c r="C1964" s="22">
        <v>44901</v>
      </c>
      <c r="D1964" s="23" t="s">
        <v>78</v>
      </c>
      <c r="E1964" s="23" t="s">
        <v>3102</v>
      </c>
      <c r="F1964" s="23" t="s">
        <v>80</v>
      </c>
      <c r="G1964" s="23" t="s">
        <v>72</v>
      </c>
      <c r="H1964" s="23" t="s">
        <v>104</v>
      </c>
      <c r="I1964" s="23" t="s">
        <v>118</v>
      </c>
      <c r="J1964" s="23" t="s">
        <v>119</v>
      </c>
      <c r="K1964" s="23" t="s">
        <v>120</v>
      </c>
      <c r="L1964" s="24">
        <v>137726.29999999999</v>
      </c>
      <c r="M1964">
        <v>10</v>
      </c>
      <c r="N1964" s="25">
        <v>0.2</v>
      </c>
      <c r="O1964" s="24">
        <v>23179.21</v>
      </c>
      <c r="P1964" s="26">
        <f t="shared" si="180"/>
        <v>0.16829908303642804</v>
      </c>
      <c r="Q1964" t="str">
        <f t="shared" si="181"/>
        <v>Low</v>
      </c>
      <c r="R1964" t="str">
        <f t="shared" si="182"/>
        <v>Medium</v>
      </c>
      <c r="S1964" s="23">
        <f t="shared" si="183"/>
        <v>2022</v>
      </c>
      <c r="T1964" s="23">
        <f t="shared" si="184"/>
        <v>12</v>
      </c>
      <c r="U1964" t="str">
        <f t="shared" si="185"/>
        <v>Dec-2022</v>
      </c>
    </row>
    <row r="1965" spans="1:21" x14ac:dyDescent="0.3">
      <c r="A1965" t="s">
        <v>3880</v>
      </c>
      <c r="B1965" s="22">
        <v>44815</v>
      </c>
      <c r="C1965" s="22">
        <v>44817</v>
      </c>
      <c r="D1965" s="23" t="s">
        <v>102</v>
      </c>
      <c r="E1965" s="23" t="s">
        <v>621</v>
      </c>
      <c r="F1965" s="23" t="s">
        <v>80</v>
      </c>
      <c r="G1965" s="23" t="s">
        <v>53</v>
      </c>
      <c r="H1965" s="23" t="s">
        <v>110</v>
      </c>
      <c r="I1965" s="23" t="s">
        <v>118</v>
      </c>
      <c r="J1965" s="23" t="s">
        <v>230</v>
      </c>
      <c r="K1965" s="23" t="s">
        <v>356</v>
      </c>
      <c r="L1965" s="24">
        <v>97352.72</v>
      </c>
      <c r="M1965">
        <v>8</v>
      </c>
      <c r="N1965" s="25">
        <v>0</v>
      </c>
      <c r="O1965" s="24">
        <v>18652.13</v>
      </c>
      <c r="P1965" s="26">
        <f t="shared" si="180"/>
        <v>0.19159331141441144</v>
      </c>
      <c r="Q1965" t="str">
        <f t="shared" si="181"/>
        <v>Low</v>
      </c>
      <c r="R1965" t="str">
        <f t="shared" si="182"/>
        <v>None</v>
      </c>
      <c r="S1965" s="23">
        <f t="shared" si="183"/>
        <v>2022</v>
      </c>
      <c r="T1965" s="23">
        <f t="shared" si="184"/>
        <v>9</v>
      </c>
      <c r="U1965" t="str">
        <f t="shared" si="185"/>
        <v>Sep-2022</v>
      </c>
    </row>
    <row r="1966" spans="1:21" x14ac:dyDescent="0.3">
      <c r="A1966" t="s">
        <v>3881</v>
      </c>
      <c r="B1966" s="22">
        <v>45996</v>
      </c>
      <c r="C1966" s="22">
        <v>46002</v>
      </c>
      <c r="D1966" s="23" t="s">
        <v>61</v>
      </c>
      <c r="E1966" s="23" t="s">
        <v>399</v>
      </c>
      <c r="F1966" s="23" t="s">
        <v>52</v>
      </c>
      <c r="G1966" s="23" t="s">
        <v>72</v>
      </c>
      <c r="H1966" s="23" t="s">
        <v>346</v>
      </c>
      <c r="I1966" s="23" t="s">
        <v>96</v>
      </c>
      <c r="J1966" s="23" t="s">
        <v>135</v>
      </c>
      <c r="K1966" s="23" t="s">
        <v>395</v>
      </c>
      <c r="L1966" s="24">
        <v>31976.07</v>
      </c>
      <c r="M1966">
        <v>3</v>
      </c>
      <c r="N1966" s="25">
        <v>0.15</v>
      </c>
      <c r="O1966" s="24">
        <v>5360.52</v>
      </c>
      <c r="P1966" s="26">
        <f t="shared" si="180"/>
        <v>0.16764161449483944</v>
      </c>
      <c r="Q1966" t="str">
        <f t="shared" si="181"/>
        <v>Low</v>
      </c>
      <c r="R1966" t="str">
        <f t="shared" si="182"/>
        <v>Medium</v>
      </c>
      <c r="S1966" s="23">
        <f t="shared" si="183"/>
        <v>2025</v>
      </c>
      <c r="T1966" s="23">
        <f t="shared" si="184"/>
        <v>12</v>
      </c>
      <c r="U1966" t="str">
        <f t="shared" si="185"/>
        <v>Dec-2025</v>
      </c>
    </row>
    <row r="1967" spans="1:21" x14ac:dyDescent="0.3">
      <c r="A1967" t="s">
        <v>3883</v>
      </c>
      <c r="B1967" s="22">
        <v>44810</v>
      </c>
      <c r="C1967" s="22">
        <v>44816</v>
      </c>
      <c r="D1967" s="23" t="s">
        <v>102</v>
      </c>
      <c r="E1967" s="23" t="s">
        <v>1183</v>
      </c>
      <c r="F1967" s="23" t="s">
        <v>80</v>
      </c>
      <c r="G1967" s="23" t="s">
        <v>72</v>
      </c>
      <c r="H1967" s="23" t="s">
        <v>73</v>
      </c>
      <c r="I1967" s="23" t="s">
        <v>118</v>
      </c>
      <c r="J1967" s="23" t="s">
        <v>191</v>
      </c>
      <c r="K1967" s="23" t="s">
        <v>192</v>
      </c>
      <c r="L1967" s="24">
        <v>35325</v>
      </c>
      <c r="M1967">
        <v>9</v>
      </c>
      <c r="N1967" s="25">
        <v>0.05</v>
      </c>
      <c r="O1967" s="24">
        <v>12636.41</v>
      </c>
      <c r="P1967" s="26">
        <f t="shared" si="180"/>
        <v>0.3577186128803963</v>
      </c>
      <c r="Q1967" t="str">
        <f t="shared" si="181"/>
        <v>High</v>
      </c>
      <c r="R1967" t="str">
        <f t="shared" si="182"/>
        <v>Low</v>
      </c>
      <c r="S1967" s="23">
        <f t="shared" si="183"/>
        <v>2022</v>
      </c>
      <c r="T1967" s="23">
        <f t="shared" si="184"/>
        <v>9</v>
      </c>
      <c r="U1967" t="str">
        <f t="shared" si="185"/>
        <v>Sep-2022</v>
      </c>
    </row>
    <row r="1968" spans="1:21" x14ac:dyDescent="0.3">
      <c r="A1968" t="s">
        <v>3884</v>
      </c>
      <c r="B1968" s="22">
        <v>45359</v>
      </c>
      <c r="C1968" s="22">
        <v>45361</v>
      </c>
      <c r="D1968" s="23" t="s">
        <v>50</v>
      </c>
      <c r="E1968" s="23" t="s">
        <v>1313</v>
      </c>
      <c r="F1968" s="23" t="s">
        <v>52</v>
      </c>
      <c r="G1968" s="23" t="s">
        <v>63</v>
      </c>
      <c r="H1968" s="23" t="s">
        <v>202</v>
      </c>
      <c r="I1968" s="23" t="s">
        <v>118</v>
      </c>
      <c r="J1968" s="23" t="s">
        <v>191</v>
      </c>
      <c r="K1968" s="23" t="s">
        <v>290</v>
      </c>
      <c r="L1968" s="24">
        <v>65440.1</v>
      </c>
      <c r="M1968">
        <v>10</v>
      </c>
      <c r="N1968" s="25">
        <v>0.25</v>
      </c>
      <c r="O1968" s="24">
        <v>15879.2</v>
      </c>
      <c r="P1968" s="26">
        <f t="shared" si="180"/>
        <v>0.24265244093453403</v>
      </c>
      <c r="Q1968" t="str">
        <f t="shared" si="181"/>
        <v>Medium</v>
      </c>
      <c r="R1968" t="str">
        <f t="shared" si="182"/>
        <v>High</v>
      </c>
      <c r="S1968" s="23">
        <f t="shared" si="183"/>
        <v>2024</v>
      </c>
      <c r="T1968" s="23">
        <f t="shared" si="184"/>
        <v>3</v>
      </c>
      <c r="U1968" t="str">
        <f t="shared" si="185"/>
        <v>Mar-2024</v>
      </c>
    </row>
    <row r="1969" spans="1:21" x14ac:dyDescent="0.3">
      <c r="A1969" t="s">
        <v>3885</v>
      </c>
      <c r="B1969" s="22">
        <v>45748</v>
      </c>
      <c r="C1969" s="22">
        <v>45753</v>
      </c>
      <c r="D1969" s="23" t="s">
        <v>102</v>
      </c>
      <c r="E1969" s="23" t="s">
        <v>201</v>
      </c>
      <c r="F1969" s="23" t="s">
        <v>80</v>
      </c>
      <c r="G1969" s="23" t="s">
        <v>81</v>
      </c>
      <c r="H1969" s="23" t="s">
        <v>284</v>
      </c>
      <c r="I1969" s="23" t="s">
        <v>55</v>
      </c>
      <c r="J1969" s="23" t="s">
        <v>56</v>
      </c>
      <c r="K1969" s="23" t="s">
        <v>151</v>
      </c>
      <c r="L1969" s="24">
        <v>20254.439999999999</v>
      </c>
      <c r="M1969">
        <v>4</v>
      </c>
      <c r="N1969" s="25">
        <v>0</v>
      </c>
      <c r="O1969" s="24">
        <v>5982.47</v>
      </c>
      <c r="P1969" s="26">
        <f t="shared" si="180"/>
        <v>0.29536585558524453</v>
      </c>
      <c r="Q1969" t="str">
        <f t="shared" si="181"/>
        <v>Medium</v>
      </c>
      <c r="R1969" t="str">
        <f t="shared" si="182"/>
        <v>None</v>
      </c>
      <c r="S1969" s="23">
        <f t="shared" si="183"/>
        <v>2025</v>
      </c>
      <c r="T1969" s="23">
        <f t="shared" si="184"/>
        <v>4</v>
      </c>
      <c r="U1969" t="str">
        <f t="shared" si="185"/>
        <v>Apr-2025</v>
      </c>
    </row>
    <row r="1970" spans="1:21" x14ac:dyDescent="0.3">
      <c r="A1970" t="s">
        <v>3886</v>
      </c>
      <c r="B1970" s="22">
        <v>45602</v>
      </c>
      <c r="C1970" s="22">
        <v>45603</v>
      </c>
      <c r="D1970" s="23" t="s">
        <v>50</v>
      </c>
      <c r="E1970" s="23" t="s">
        <v>341</v>
      </c>
      <c r="F1970" s="23" t="s">
        <v>80</v>
      </c>
      <c r="G1970" s="23" t="s">
        <v>63</v>
      </c>
      <c r="H1970" s="23" t="s">
        <v>172</v>
      </c>
      <c r="I1970" s="23" t="s">
        <v>96</v>
      </c>
      <c r="J1970" s="23" t="s">
        <v>166</v>
      </c>
      <c r="K1970" s="23" t="s">
        <v>167</v>
      </c>
      <c r="L1970" s="24">
        <v>83581.440000000002</v>
      </c>
      <c r="M1970">
        <v>8</v>
      </c>
      <c r="N1970" s="25">
        <v>0</v>
      </c>
      <c r="O1970" s="24">
        <v>23427.42</v>
      </c>
      <c r="P1970" s="26">
        <f t="shared" si="180"/>
        <v>0.2802945247174492</v>
      </c>
      <c r="Q1970" t="str">
        <f t="shared" si="181"/>
        <v>Medium</v>
      </c>
      <c r="R1970" t="str">
        <f t="shared" si="182"/>
        <v>None</v>
      </c>
      <c r="S1970" s="23">
        <f t="shared" si="183"/>
        <v>2024</v>
      </c>
      <c r="T1970" s="23">
        <f t="shared" si="184"/>
        <v>11</v>
      </c>
      <c r="U1970" t="str">
        <f t="shared" si="185"/>
        <v>Nov-2024</v>
      </c>
    </row>
    <row r="1971" spans="1:21" x14ac:dyDescent="0.3">
      <c r="A1971" t="s">
        <v>3888</v>
      </c>
      <c r="B1971" s="22">
        <v>45025</v>
      </c>
      <c r="C1971" s="22">
        <v>45031</v>
      </c>
      <c r="D1971" s="23" t="s">
        <v>78</v>
      </c>
      <c r="E1971" s="23" t="s">
        <v>487</v>
      </c>
      <c r="F1971" s="23" t="s">
        <v>71</v>
      </c>
      <c r="G1971" s="23" t="s">
        <v>53</v>
      </c>
      <c r="H1971" s="23" t="s">
        <v>110</v>
      </c>
      <c r="I1971" s="23" t="s">
        <v>83</v>
      </c>
      <c r="J1971" s="23" t="s">
        <v>84</v>
      </c>
      <c r="K1971" s="23" t="s">
        <v>85</v>
      </c>
      <c r="L1971" s="24">
        <v>79731.199999999997</v>
      </c>
      <c r="M1971">
        <v>10</v>
      </c>
      <c r="N1971" s="25">
        <v>0.25</v>
      </c>
      <c r="O1971" s="24">
        <v>20487.919999999998</v>
      </c>
      <c r="P1971" s="26">
        <f t="shared" si="180"/>
        <v>0.25696239364263923</v>
      </c>
      <c r="Q1971" t="str">
        <f t="shared" si="181"/>
        <v>Medium</v>
      </c>
      <c r="R1971" t="str">
        <f t="shared" si="182"/>
        <v>High</v>
      </c>
      <c r="S1971" s="23">
        <f t="shared" si="183"/>
        <v>2023</v>
      </c>
      <c r="T1971" s="23">
        <f t="shared" si="184"/>
        <v>4</v>
      </c>
      <c r="U1971" t="str">
        <f t="shared" si="185"/>
        <v>Apr-2023</v>
      </c>
    </row>
    <row r="1972" spans="1:21" x14ac:dyDescent="0.3">
      <c r="A1972" t="s">
        <v>3889</v>
      </c>
      <c r="B1972" s="22">
        <v>44687</v>
      </c>
      <c r="C1972" s="22">
        <v>44691</v>
      </c>
      <c r="D1972" s="23" t="s">
        <v>61</v>
      </c>
      <c r="E1972" s="23" t="s">
        <v>1578</v>
      </c>
      <c r="F1972" s="23" t="s">
        <v>71</v>
      </c>
      <c r="G1972" s="23" t="s">
        <v>72</v>
      </c>
      <c r="H1972" s="23" t="s">
        <v>73</v>
      </c>
      <c r="I1972" s="23" t="s">
        <v>55</v>
      </c>
      <c r="J1972" s="23" t="s">
        <v>173</v>
      </c>
      <c r="K1972" s="23" t="s">
        <v>203</v>
      </c>
      <c r="L1972" s="24">
        <v>22474</v>
      </c>
      <c r="M1972">
        <v>5</v>
      </c>
      <c r="N1972" s="25">
        <v>0.05</v>
      </c>
      <c r="O1972" s="24">
        <v>6957.36</v>
      </c>
      <c r="P1972" s="26">
        <f t="shared" si="180"/>
        <v>0.30957372964314317</v>
      </c>
      <c r="Q1972" t="str">
        <f t="shared" si="181"/>
        <v>High</v>
      </c>
      <c r="R1972" t="str">
        <f t="shared" si="182"/>
        <v>Low</v>
      </c>
      <c r="S1972" s="23">
        <f t="shared" si="183"/>
        <v>2022</v>
      </c>
      <c r="T1972" s="23">
        <f t="shared" si="184"/>
        <v>5</v>
      </c>
      <c r="U1972" t="str">
        <f t="shared" si="185"/>
        <v>May-2022</v>
      </c>
    </row>
    <row r="1973" spans="1:21" x14ac:dyDescent="0.3">
      <c r="A1973" t="s">
        <v>3891</v>
      </c>
      <c r="B1973" s="22">
        <v>45694</v>
      </c>
      <c r="C1973" s="22">
        <v>45701</v>
      </c>
      <c r="D1973" s="23" t="s">
        <v>78</v>
      </c>
      <c r="E1973" s="23" t="s">
        <v>245</v>
      </c>
      <c r="F1973" s="23" t="s">
        <v>52</v>
      </c>
      <c r="G1973" s="23" t="s">
        <v>72</v>
      </c>
      <c r="H1973" s="23" t="s">
        <v>104</v>
      </c>
      <c r="I1973" s="23" t="s">
        <v>118</v>
      </c>
      <c r="J1973" s="23" t="s">
        <v>191</v>
      </c>
      <c r="K1973" s="23" t="s">
        <v>290</v>
      </c>
      <c r="L1973" s="24">
        <v>47532.3</v>
      </c>
      <c r="M1973">
        <v>10</v>
      </c>
      <c r="N1973" s="25">
        <v>0.15</v>
      </c>
      <c r="O1973" s="24">
        <v>12615.29</v>
      </c>
      <c r="P1973" s="26">
        <f t="shared" si="180"/>
        <v>0.26540457751886615</v>
      </c>
      <c r="Q1973" t="str">
        <f t="shared" si="181"/>
        <v>Medium</v>
      </c>
      <c r="R1973" t="str">
        <f t="shared" si="182"/>
        <v>Medium</v>
      </c>
      <c r="S1973" s="23">
        <f t="shared" si="183"/>
        <v>2025</v>
      </c>
      <c r="T1973" s="23">
        <f t="shared" si="184"/>
        <v>2</v>
      </c>
      <c r="U1973" t="str">
        <f t="shared" si="185"/>
        <v>Feb-2025</v>
      </c>
    </row>
    <row r="1974" spans="1:21" x14ac:dyDescent="0.3">
      <c r="A1974" t="s">
        <v>3892</v>
      </c>
      <c r="B1974" s="22">
        <v>44748</v>
      </c>
      <c r="C1974" s="22">
        <v>44749</v>
      </c>
      <c r="D1974" s="23" t="s">
        <v>102</v>
      </c>
      <c r="E1974" s="23" t="s">
        <v>229</v>
      </c>
      <c r="F1974" s="23" t="s">
        <v>71</v>
      </c>
      <c r="G1974" s="23" t="s">
        <v>72</v>
      </c>
      <c r="H1974" s="23" t="s">
        <v>117</v>
      </c>
      <c r="I1974" s="23" t="s">
        <v>118</v>
      </c>
      <c r="J1974" s="23" t="s">
        <v>191</v>
      </c>
      <c r="K1974" s="23" t="s">
        <v>829</v>
      </c>
      <c r="L1974" s="24">
        <v>43223.839999999997</v>
      </c>
      <c r="M1974">
        <v>8</v>
      </c>
      <c r="N1974" s="25">
        <v>0.2</v>
      </c>
      <c r="O1974" s="24">
        <v>9170.7900000000009</v>
      </c>
      <c r="P1974" s="26">
        <f t="shared" si="180"/>
        <v>0.21216971930305131</v>
      </c>
      <c r="Q1974" t="str">
        <f t="shared" si="181"/>
        <v>Medium</v>
      </c>
      <c r="R1974" t="str">
        <f t="shared" si="182"/>
        <v>Medium</v>
      </c>
      <c r="S1974" s="23">
        <f t="shared" si="183"/>
        <v>2022</v>
      </c>
      <c r="T1974" s="23">
        <f t="shared" si="184"/>
        <v>7</v>
      </c>
      <c r="U1974" t="str">
        <f t="shared" si="185"/>
        <v>Jul-2022</v>
      </c>
    </row>
    <row r="1975" spans="1:21" x14ac:dyDescent="0.3">
      <c r="A1975" t="s">
        <v>3893</v>
      </c>
      <c r="B1975" s="22">
        <v>46009</v>
      </c>
      <c r="C1975" s="22">
        <v>46010</v>
      </c>
      <c r="D1975" s="23" t="s">
        <v>61</v>
      </c>
      <c r="E1975" s="23" t="s">
        <v>370</v>
      </c>
      <c r="F1975" s="23" t="s">
        <v>71</v>
      </c>
      <c r="G1975" s="23" t="s">
        <v>72</v>
      </c>
      <c r="H1975" s="23" t="s">
        <v>104</v>
      </c>
      <c r="I1975" s="23" t="s">
        <v>118</v>
      </c>
      <c r="J1975" s="23" t="s">
        <v>230</v>
      </c>
      <c r="K1975" s="23" t="s">
        <v>356</v>
      </c>
      <c r="L1975" s="24">
        <v>10258.799999999999</v>
      </c>
      <c r="M1975">
        <v>10</v>
      </c>
      <c r="N1975" s="25">
        <v>0.05</v>
      </c>
      <c r="O1975" s="24">
        <v>2958.98</v>
      </c>
      <c r="P1975" s="26">
        <f t="shared" si="180"/>
        <v>0.28843334503060791</v>
      </c>
      <c r="Q1975" t="str">
        <f t="shared" si="181"/>
        <v>Medium</v>
      </c>
      <c r="R1975" t="str">
        <f t="shared" si="182"/>
        <v>Low</v>
      </c>
      <c r="S1975" s="23">
        <f t="shared" si="183"/>
        <v>2025</v>
      </c>
      <c r="T1975" s="23">
        <f t="shared" si="184"/>
        <v>12</v>
      </c>
      <c r="U1975" t="str">
        <f t="shared" si="185"/>
        <v>Dec-2025</v>
      </c>
    </row>
    <row r="1976" spans="1:21" x14ac:dyDescent="0.3">
      <c r="A1976" t="s">
        <v>3894</v>
      </c>
      <c r="B1976" s="22">
        <v>44717</v>
      </c>
      <c r="C1976" s="22">
        <v>44723</v>
      </c>
      <c r="D1976" s="23" t="s">
        <v>50</v>
      </c>
      <c r="E1976" s="23" t="s">
        <v>1739</v>
      </c>
      <c r="F1976" s="23" t="s">
        <v>71</v>
      </c>
      <c r="G1976" s="23" t="s">
        <v>63</v>
      </c>
      <c r="H1976" s="23" t="s">
        <v>64</v>
      </c>
      <c r="I1976" s="23" t="s">
        <v>118</v>
      </c>
      <c r="J1976" s="23" t="s">
        <v>303</v>
      </c>
      <c r="K1976" s="23" t="s">
        <v>421</v>
      </c>
      <c r="L1976" s="24">
        <v>89857.600000000006</v>
      </c>
      <c r="M1976">
        <v>10</v>
      </c>
      <c r="N1976" s="25">
        <v>0.05</v>
      </c>
      <c r="O1976" s="24">
        <v>33393.980000000003</v>
      </c>
      <c r="P1976" s="26">
        <f t="shared" si="180"/>
        <v>0.37163222699026016</v>
      </c>
      <c r="Q1976" t="str">
        <f t="shared" si="181"/>
        <v>High</v>
      </c>
      <c r="R1976" t="str">
        <f t="shared" si="182"/>
        <v>Low</v>
      </c>
      <c r="S1976" s="23">
        <f t="shared" si="183"/>
        <v>2022</v>
      </c>
      <c r="T1976" s="23">
        <f t="shared" si="184"/>
        <v>6</v>
      </c>
      <c r="U1976" t="str">
        <f t="shared" si="185"/>
        <v>Jun-2022</v>
      </c>
    </row>
    <row r="1977" spans="1:21" x14ac:dyDescent="0.3">
      <c r="A1977" t="s">
        <v>3895</v>
      </c>
      <c r="B1977" s="22">
        <v>44919</v>
      </c>
      <c r="C1977" s="22">
        <v>44921</v>
      </c>
      <c r="D1977" s="23" t="s">
        <v>102</v>
      </c>
      <c r="E1977" s="23" t="s">
        <v>1095</v>
      </c>
      <c r="F1977" s="23" t="s">
        <v>71</v>
      </c>
      <c r="G1977" s="23" t="s">
        <v>179</v>
      </c>
      <c r="H1977" s="23" t="s">
        <v>236</v>
      </c>
      <c r="I1977" s="23" t="s">
        <v>83</v>
      </c>
      <c r="J1977" s="23" t="s">
        <v>156</v>
      </c>
      <c r="K1977" s="23" t="s">
        <v>208</v>
      </c>
      <c r="L1977" s="24">
        <v>21955.02</v>
      </c>
      <c r="M1977">
        <v>6</v>
      </c>
      <c r="N1977" s="25">
        <v>0.2</v>
      </c>
      <c r="O1977" s="24">
        <v>5340.68</v>
      </c>
      <c r="P1977" s="26">
        <f t="shared" si="180"/>
        <v>0.24325552880389087</v>
      </c>
      <c r="Q1977" t="str">
        <f t="shared" si="181"/>
        <v>Medium</v>
      </c>
      <c r="R1977" t="str">
        <f t="shared" si="182"/>
        <v>Medium</v>
      </c>
      <c r="S1977" s="23">
        <f t="shared" si="183"/>
        <v>2022</v>
      </c>
      <c r="T1977" s="23">
        <f t="shared" si="184"/>
        <v>12</v>
      </c>
      <c r="U1977" t="str">
        <f t="shared" si="185"/>
        <v>Dec-2022</v>
      </c>
    </row>
    <row r="1978" spans="1:21" x14ac:dyDescent="0.3">
      <c r="A1978" t="s">
        <v>3897</v>
      </c>
      <c r="B1978" s="22">
        <v>45726</v>
      </c>
      <c r="C1978" s="22">
        <v>45729</v>
      </c>
      <c r="D1978" s="23" t="s">
        <v>50</v>
      </c>
      <c r="E1978" s="23" t="s">
        <v>753</v>
      </c>
      <c r="F1978" s="23" t="s">
        <v>52</v>
      </c>
      <c r="G1978" s="23" t="s">
        <v>179</v>
      </c>
      <c r="H1978" s="23" t="s">
        <v>180</v>
      </c>
      <c r="I1978" s="23" t="s">
        <v>83</v>
      </c>
      <c r="J1978" s="23" t="s">
        <v>84</v>
      </c>
      <c r="K1978" s="23" t="s">
        <v>125</v>
      </c>
      <c r="L1978" s="24">
        <v>49374.15</v>
      </c>
      <c r="M1978">
        <v>5</v>
      </c>
      <c r="N1978" s="25">
        <v>0.05</v>
      </c>
      <c r="O1978" s="24">
        <v>15313.97</v>
      </c>
      <c r="P1978" s="26">
        <f t="shared" si="180"/>
        <v>0.31016169392283205</v>
      </c>
      <c r="Q1978" t="str">
        <f t="shared" si="181"/>
        <v>High</v>
      </c>
      <c r="R1978" t="str">
        <f t="shared" si="182"/>
        <v>Low</v>
      </c>
      <c r="S1978" s="23">
        <f t="shared" si="183"/>
        <v>2025</v>
      </c>
      <c r="T1978" s="23">
        <f t="shared" si="184"/>
        <v>3</v>
      </c>
      <c r="U1978" t="str">
        <f t="shared" si="185"/>
        <v>Mar-2025</v>
      </c>
    </row>
    <row r="1979" spans="1:21" x14ac:dyDescent="0.3">
      <c r="A1979" t="s">
        <v>3898</v>
      </c>
      <c r="B1979" s="22">
        <v>45337</v>
      </c>
      <c r="C1979" s="22">
        <v>45341</v>
      </c>
      <c r="D1979" s="23" t="s">
        <v>61</v>
      </c>
      <c r="E1979" s="23" t="s">
        <v>312</v>
      </c>
      <c r="F1979" s="23" t="s">
        <v>71</v>
      </c>
      <c r="G1979" s="23" t="s">
        <v>63</v>
      </c>
      <c r="H1979" s="23" t="s">
        <v>172</v>
      </c>
      <c r="I1979" s="23" t="s">
        <v>83</v>
      </c>
      <c r="J1979" s="23" t="s">
        <v>84</v>
      </c>
      <c r="K1979" s="23" t="s">
        <v>125</v>
      </c>
      <c r="L1979" s="24">
        <v>16035.36</v>
      </c>
      <c r="M1979">
        <v>4</v>
      </c>
      <c r="N1979" s="25">
        <v>0.15</v>
      </c>
      <c r="O1979" s="24">
        <v>4188.08</v>
      </c>
      <c r="P1979" s="26">
        <f t="shared" si="180"/>
        <v>0.26117779706847866</v>
      </c>
      <c r="Q1979" t="str">
        <f t="shared" si="181"/>
        <v>Medium</v>
      </c>
      <c r="R1979" t="str">
        <f t="shared" si="182"/>
        <v>Medium</v>
      </c>
      <c r="S1979" s="23">
        <f t="shared" si="183"/>
        <v>2024</v>
      </c>
      <c r="T1979" s="23">
        <f t="shared" si="184"/>
        <v>2</v>
      </c>
      <c r="U1979" t="str">
        <f t="shared" si="185"/>
        <v>Feb-2024</v>
      </c>
    </row>
    <row r="1980" spans="1:21" x14ac:dyDescent="0.3">
      <c r="A1980" t="s">
        <v>3899</v>
      </c>
      <c r="B1980" s="22">
        <v>45640</v>
      </c>
      <c r="C1980" s="22">
        <v>45644</v>
      </c>
      <c r="D1980" s="23" t="s">
        <v>102</v>
      </c>
      <c r="E1980" s="23" t="s">
        <v>1215</v>
      </c>
      <c r="F1980" s="23" t="s">
        <v>80</v>
      </c>
      <c r="G1980" s="23" t="s">
        <v>81</v>
      </c>
      <c r="H1980" s="23" t="s">
        <v>186</v>
      </c>
      <c r="I1980" s="23" t="s">
        <v>118</v>
      </c>
      <c r="J1980" s="23" t="s">
        <v>230</v>
      </c>
      <c r="K1980" s="23" t="s">
        <v>356</v>
      </c>
      <c r="L1980" s="24">
        <v>19432.599999999999</v>
      </c>
      <c r="M1980">
        <v>5</v>
      </c>
      <c r="N1980" s="25">
        <v>0.2</v>
      </c>
      <c r="O1980" s="24">
        <v>5532.09</v>
      </c>
      <c r="P1980" s="26">
        <f t="shared" si="180"/>
        <v>0.28468089704928834</v>
      </c>
      <c r="Q1980" t="str">
        <f t="shared" si="181"/>
        <v>Medium</v>
      </c>
      <c r="R1980" t="str">
        <f t="shared" si="182"/>
        <v>Medium</v>
      </c>
      <c r="S1980" s="23">
        <f t="shared" si="183"/>
        <v>2024</v>
      </c>
      <c r="T1980" s="23">
        <f t="shared" si="184"/>
        <v>12</v>
      </c>
      <c r="U1980" t="str">
        <f t="shared" si="185"/>
        <v>Dec-2024</v>
      </c>
    </row>
    <row r="1981" spans="1:21" x14ac:dyDescent="0.3">
      <c r="A1981" t="s">
        <v>3900</v>
      </c>
      <c r="B1981" s="22">
        <v>45832</v>
      </c>
      <c r="C1981" s="22">
        <v>45834</v>
      </c>
      <c r="D1981" s="23" t="s">
        <v>78</v>
      </c>
      <c r="E1981" s="23" t="s">
        <v>308</v>
      </c>
      <c r="F1981" s="23" t="s">
        <v>71</v>
      </c>
      <c r="G1981" s="23" t="s">
        <v>72</v>
      </c>
      <c r="H1981" s="23" t="s">
        <v>104</v>
      </c>
      <c r="I1981" s="23" t="s">
        <v>118</v>
      </c>
      <c r="J1981" s="23" t="s">
        <v>191</v>
      </c>
      <c r="K1981" s="23" t="s">
        <v>290</v>
      </c>
      <c r="L1981" s="24">
        <v>15682.32</v>
      </c>
      <c r="M1981">
        <v>6</v>
      </c>
      <c r="N1981" s="25">
        <v>0.2</v>
      </c>
      <c r="O1981" s="24">
        <v>3031.07</v>
      </c>
      <c r="P1981" s="26">
        <f t="shared" si="180"/>
        <v>0.19327943824638194</v>
      </c>
      <c r="Q1981" t="str">
        <f t="shared" si="181"/>
        <v>Low</v>
      </c>
      <c r="R1981" t="str">
        <f t="shared" si="182"/>
        <v>Medium</v>
      </c>
      <c r="S1981" s="23">
        <f t="shared" si="183"/>
        <v>2025</v>
      </c>
      <c r="T1981" s="23">
        <f t="shared" si="184"/>
        <v>6</v>
      </c>
      <c r="U1981" t="str">
        <f t="shared" si="185"/>
        <v>Jun-2025</v>
      </c>
    </row>
    <row r="1982" spans="1:21" x14ac:dyDescent="0.3">
      <c r="A1982" t="s">
        <v>3901</v>
      </c>
      <c r="B1982" s="22">
        <v>45633</v>
      </c>
      <c r="C1982" s="22">
        <v>45640</v>
      </c>
      <c r="D1982" s="23" t="s">
        <v>78</v>
      </c>
      <c r="E1982" s="23" t="s">
        <v>1215</v>
      </c>
      <c r="F1982" s="23" t="s">
        <v>71</v>
      </c>
      <c r="G1982" s="23" t="s">
        <v>81</v>
      </c>
      <c r="H1982" s="23" t="s">
        <v>284</v>
      </c>
      <c r="I1982" s="23" t="s">
        <v>96</v>
      </c>
      <c r="J1982" s="23" t="s">
        <v>166</v>
      </c>
      <c r="K1982" s="23" t="s">
        <v>337</v>
      </c>
      <c r="L1982" s="24">
        <v>19806.18</v>
      </c>
      <c r="M1982">
        <v>6</v>
      </c>
      <c r="N1982" s="25">
        <v>0.2</v>
      </c>
      <c r="O1982" s="24">
        <v>5957.2</v>
      </c>
      <c r="P1982" s="26">
        <f t="shared" si="180"/>
        <v>0.30077480867082901</v>
      </c>
      <c r="Q1982" t="str">
        <f t="shared" si="181"/>
        <v>High</v>
      </c>
      <c r="R1982" t="str">
        <f t="shared" si="182"/>
        <v>Medium</v>
      </c>
      <c r="S1982" s="23">
        <f t="shared" si="183"/>
        <v>2024</v>
      </c>
      <c r="T1982" s="23">
        <f t="shared" si="184"/>
        <v>12</v>
      </c>
      <c r="U1982" t="str">
        <f t="shared" si="185"/>
        <v>Dec-2024</v>
      </c>
    </row>
    <row r="1983" spans="1:21" x14ac:dyDescent="0.3">
      <c r="A1983" t="s">
        <v>3902</v>
      </c>
      <c r="B1983" s="22">
        <v>45525</v>
      </c>
      <c r="C1983" s="22">
        <v>45529</v>
      </c>
      <c r="D1983" s="23" t="s">
        <v>78</v>
      </c>
      <c r="E1983" s="23" t="s">
        <v>2157</v>
      </c>
      <c r="F1983" s="23" t="s">
        <v>71</v>
      </c>
      <c r="G1983" s="23" t="s">
        <v>81</v>
      </c>
      <c r="H1983" s="23" t="s">
        <v>284</v>
      </c>
      <c r="I1983" s="23" t="s">
        <v>55</v>
      </c>
      <c r="J1983" s="23" t="s">
        <v>173</v>
      </c>
      <c r="K1983" s="23" t="s">
        <v>780</v>
      </c>
      <c r="L1983" s="24">
        <v>11091.7</v>
      </c>
      <c r="M1983">
        <v>5</v>
      </c>
      <c r="N1983" s="25">
        <v>0.2</v>
      </c>
      <c r="O1983" s="24">
        <v>1442.94</v>
      </c>
      <c r="P1983" s="26">
        <f t="shared" si="180"/>
        <v>0.13009187049775958</v>
      </c>
      <c r="Q1983" t="str">
        <f t="shared" si="181"/>
        <v>Low</v>
      </c>
      <c r="R1983" t="str">
        <f t="shared" si="182"/>
        <v>Medium</v>
      </c>
      <c r="S1983" s="23">
        <f t="shared" si="183"/>
        <v>2024</v>
      </c>
      <c r="T1983" s="23">
        <f t="shared" si="184"/>
        <v>8</v>
      </c>
      <c r="U1983" t="str">
        <f t="shared" si="185"/>
        <v>Aug-2024</v>
      </c>
    </row>
    <row r="1984" spans="1:21" x14ac:dyDescent="0.3">
      <c r="A1984" t="s">
        <v>3903</v>
      </c>
      <c r="B1984" s="22">
        <v>44996</v>
      </c>
      <c r="C1984" s="22">
        <v>44999</v>
      </c>
      <c r="D1984" s="23" t="s">
        <v>78</v>
      </c>
      <c r="E1984" s="23" t="s">
        <v>846</v>
      </c>
      <c r="F1984" s="23" t="s">
        <v>80</v>
      </c>
      <c r="G1984" s="23" t="s">
        <v>63</v>
      </c>
      <c r="H1984" s="23" t="s">
        <v>202</v>
      </c>
      <c r="I1984" s="23" t="s">
        <v>96</v>
      </c>
      <c r="J1984" s="23" t="s">
        <v>166</v>
      </c>
      <c r="K1984" s="23" t="s">
        <v>762</v>
      </c>
      <c r="L1984" s="24">
        <v>83223.899999999994</v>
      </c>
      <c r="M1984">
        <v>9</v>
      </c>
      <c r="N1984" s="25">
        <v>0.1</v>
      </c>
      <c r="O1984" s="24">
        <v>21403.38</v>
      </c>
      <c r="P1984" s="26">
        <f t="shared" si="180"/>
        <v>0.25717828652586577</v>
      </c>
      <c r="Q1984" t="str">
        <f t="shared" si="181"/>
        <v>Medium</v>
      </c>
      <c r="R1984" t="str">
        <f t="shared" si="182"/>
        <v>Low</v>
      </c>
      <c r="S1984" s="23">
        <f t="shared" si="183"/>
        <v>2023</v>
      </c>
      <c r="T1984" s="23">
        <f t="shared" si="184"/>
        <v>3</v>
      </c>
      <c r="U1984" t="str">
        <f t="shared" si="185"/>
        <v>Mar-2023</v>
      </c>
    </row>
    <row r="1985" spans="1:21" x14ac:dyDescent="0.3">
      <c r="A1985" t="s">
        <v>3904</v>
      </c>
      <c r="B1985" s="22">
        <v>45398</v>
      </c>
      <c r="C1985" s="22">
        <v>45404</v>
      </c>
      <c r="D1985" s="23" t="s">
        <v>50</v>
      </c>
      <c r="E1985" s="23" t="s">
        <v>465</v>
      </c>
      <c r="F1985" s="23" t="s">
        <v>71</v>
      </c>
      <c r="G1985" s="23" t="s">
        <v>179</v>
      </c>
      <c r="H1985" s="23" t="s">
        <v>180</v>
      </c>
      <c r="I1985" s="23" t="s">
        <v>55</v>
      </c>
      <c r="J1985" s="23" t="s">
        <v>141</v>
      </c>
      <c r="K1985" s="23" t="s">
        <v>241</v>
      </c>
      <c r="L1985" s="24">
        <v>109129.12</v>
      </c>
      <c r="M1985">
        <v>8</v>
      </c>
      <c r="N1985" s="25">
        <v>0</v>
      </c>
      <c r="O1985" s="24">
        <v>42933.66</v>
      </c>
      <c r="P1985" s="26">
        <f t="shared" si="180"/>
        <v>0.39342074782606151</v>
      </c>
      <c r="Q1985" t="str">
        <f t="shared" si="181"/>
        <v>High</v>
      </c>
      <c r="R1985" t="str">
        <f t="shared" si="182"/>
        <v>None</v>
      </c>
      <c r="S1985" s="23">
        <f t="shared" si="183"/>
        <v>2024</v>
      </c>
      <c r="T1985" s="23">
        <f t="shared" si="184"/>
        <v>4</v>
      </c>
      <c r="U1985" t="str">
        <f t="shared" si="185"/>
        <v>Apr-2024</v>
      </c>
    </row>
    <row r="1986" spans="1:21" x14ac:dyDescent="0.3">
      <c r="A1986" t="s">
        <v>3905</v>
      </c>
      <c r="B1986" s="22">
        <v>45002</v>
      </c>
      <c r="C1986" s="22">
        <v>45009</v>
      </c>
      <c r="D1986" s="23" t="s">
        <v>78</v>
      </c>
      <c r="E1986" s="23" t="s">
        <v>866</v>
      </c>
      <c r="F1986" s="23" t="s">
        <v>71</v>
      </c>
      <c r="G1986" s="23" t="s">
        <v>63</v>
      </c>
      <c r="H1986" s="23" t="s">
        <v>202</v>
      </c>
      <c r="I1986" s="23" t="s">
        <v>118</v>
      </c>
      <c r="J1986" s="23" t="s">
        <v>119</v>
      </c>
      <c r="K1986" s="23" t="s">
        <v>197</v>
      </c>
      <c r="L1986" s="24">
        <v>1204.56</v>
      </c>
      <c r="M1986">
        <v>6</v>
      </c>
      <c r="N1986" s="25">
        <v>0.1</v>
      </c>
      <c r="O1986" s="24">
        <v>412.89</v>
      </c>
      <c r="P1986" s="26">
        <f t="shared" si="180"/>
        <v>0.34277246463438932</v>
      </c>
      <c r="Q1986" t="str">
        <f t="shared" si="181"/>
        <v>High</v>
      </c>
      <c r="R1986" t="str">
        <f t="shared" si="182"/>
        <v>Low</v>
      </c>
      <c r="S1986" s="23">
        <f t="shared" si="183"/>
        <v>2023</v>
      </c>
      <c r="T1986" s="23">
        <f t="shared" si="184"/>
        <v>3</v>
      </c>
      <c r="U1986" t="str">
        <f t="shared" si="185"/>
        <v>Mar-2023</v>
      </c>
    </row>
    <row r="1987" spans="1:21" x14ac:dyDescent="0.3">
      <c r="A1987" t="s">
        <v>3906</v>
      </c>
      <c r="B1987" s="22">
        <v>45596</v>
      </c>
      <c r="C1987" s="22">
        <v>45600</v>
      </c>
      <c r="D1987" s="23" t="s">
        <v>50</v>
      </c>
      <c r="E1987" s="23" t="s">
        <v>510</v>
      </c>
      <c r="F1987" s="23" t="s">
        <v>71</v>
      </c>
      <c r="G1987" s="23" t="s">
        <v>72</v>
      </c>
      <c r="H1987" s="23" t="s">
        <v>73</v>
      </c>
      <c r="I1987" s="23" t="s">
        <v>83</v>
      </c>
      <c r="J1987" s="23" t="s">
        <v>156</v>
      </c>
      <c r="K1987" s="23" t="s">
        <v>285</v>
      </c>
      <c r="L1987" s="24">
        <v>58203.68</v>
      </c>
      <c r="M1987">
        <v>4</v>
      </c>
      <c r="N1987" s="25">
        <v>0.1</v>
      </c>
      <c r="O1987" s="24">
        <v>12955.75</v>
      </c>
      <c r="P1987" s="26">
        <f t="shared" si="180"/>
        <v>0.22259331368738197</v>
      </c>
      <c r="Q1987" t="str">
        <f t="shared" si="181"/>
        <v>Medium</v>
      </c>
      <c r="R1987" t="str">
        <f t="shared" si="182"/>
        <v>Low</v>
      </c>
      <c r="S1987" s="23">
        <f t="shared" si="183"/>
        <v>2024</v>
      </c>
      <c r="T1987" s="23">
        <f t="shared" si="184"/>
        <v>10</v>
      </c>
      <c r="U1987" t="str">
        <f t="shared" si="185"/>
        <v>Oct-2024</v>
      </c>
    </row>
    <row r="1988" spans="1:21" x14ac:dyDescent="0.3">
      <c r="A1988" t="s">
        <v>3907</v>
      </c>
      <c r="B1988" s="22">
        <v>45872</v>
      </c>
      <c r="C1988" s="22">
        <v>45876</v>
      </c>
      <c r="D1988" s="23" t="s">
        <v>78</v>
      </c>
      <c r="E1988" s="23" t="s">
        <v>1335</v>
      </c>
      <c r="F1988" s="23" t="s">
        <v>71</v>
      </c>
      <c r="G1988" s="23" t="s">
        <v>81</v>
      </c>
      <c r="H1988" s="23" t="s">
        <v>95</v>
      </c>
      <c r="I1988" s="23" t="s">
        <v>96</v>
      </c>
      <c r="J1988" s="23" t="s">
        <v>166</v>
      </c>
      <c r="K1988" s="23" t="s">
        <v>762</v>
      </c>
      <c r="L1988" s="24">
        <v>119066.2</v>
      </c>
      <c r="M1988">
        <v>10</v>
      </c>
      <c r="N1988" s="25">
        <v>0.05</v>
      </c>
      <c r="O1988" s="24">
        <v>31545.13</v>
      </c>
      <c r="P1988" s="26">
        <f t="shared" ref="P1988:P2051" si="186">IFERROR(O1988/L1988,0)</f>
        <v>0.26493774051746005</v>
      </c>
      <c r="Q1988" t="str">
        <f t="shared" ref="Q1988:Q2051" si="187">IF(P1988&gt;=0.3,"High",IF(P1988&gt;=0.2,"Medium","Low"))</f>
        <v>Medium</v>
      </c>
      <c r="R1988" t="str">
        <f t="shared" ref="R1988:R2051" si="188">IF(N1988=0,"None",IF(N1988&lt;=0.1,"Low",IF(N1988&lt;=0.2,"Medium","High")))</f>
        <v>Low</v>
      </c>
      <c r="S1988" s="23">
        <f t="shared" ref="S1988:S2051" si="189">YEAR(B1988)</f>
        <v>2025</v>
      </c>
      <c r="T1988" s="23">
        <f t="shared" ref="T1988:T2051" si="190">MONTH(B1988)</f>
        <v>8</v>
      </c>
      <c r="U1988" t="str">
        <f t="shared" ref="U1988:U2051" si="191">TEXT(B1988,"mmm-yyyy")</f>
        <v>Aug-2025</v>
      </c>
    </row>
    <row r="1989" spans="1:21" x14ac:dyDescent="0.3">
      <c r="A1989" t="s">
        <v>3908</v>
      </c>
      <c r="B1989" s="22">
        <v>45198</v>
      </c>
      <c r="C1989" s="22">
        <v>45199</v>
      </c>
      <c r="D1989" s="23" t="s">
        <v>61</v>
      </c>
      <c r="E1989" s="23" t="s">
        <v>954</v>
      </c>
      <c r="F1989" s="23" t="s">
        <v>80</v>
      </c>
      <c r="G1989" s="23" t="s">
        <v>63</v>
      </c>
      <c r="H1989" s="23" t="s">
        <v>213</v>
      </c>
      <c r="I1989" s="23" t="s">
        <v>96</v>
      </c>
      <c r="J1989" s="23" t="s">
        <v>135</v>
      </c>
      <c r="K1989" s="23" t="s">
        <v>275</v>
      </c>
      <c r="L1989" s="24">
        <v>16325.6</v>
      </c>
      <c r="M1989">
        <v>8</v>
      </c>
      <c r="N1989" s="25">
        <v>0</v>
      </c>
      <c r="O1989" s="24">
        <v>3083.56</v>
      </c>
      <c r="P1989" s="26">
        <f t="shared" si="186"/>
        <v>0.18887881609251728</v>
      </c>
      <c r="Q1989" t="str">
        <f t="shared" si="187"/>
        <v>Low</v>
      </c>
      <c r="R1989" t="str">
        <f t="shared" si="188"/>
        <v>None</v>
      </c>
      <c r="S1989" s="23">
        <f t="shared" si="189"/>
        <v>2023</v>
      </c>
      <c r="T1989" s="23">
        <f t="shared" si="190"/>
        <v>9</v>
      </c>
      <c r="U1989" t="str">
        <f t="shared" si="191"/>
        <v>Sep-2023</v>
      </c>
    </row>
    <row r="1990" spans="1:21" x14ac:dyDescent="0.3">
      <c r="A1990" t="s">
        <v>3909</v>
      </c>
      <c r="B1990" s="22">
        <v>45238</v>
      </c>
      <c r="C1990" s="22">
        <v>45239</v>
      </c>
      <c r="D1990" s="23" t="s">
        <v>61</v>
      </c>
      <c r="E1990" s="23" t="s">
        <v>221</v>
      </c>
      <c r="F1990" s="23" t="s">
        <v>80</v>
      </c>
      <c r="G1990" s="23" t="s">
        <v>63</v>
      </c>
      <c r="H1990" s="23" t="s">
        <v>202</v>
      </c>
      <c r="I1990" s="23" t="s">
        <v>83</v>
      </c>
      <c r="J1990" s="23" t="s">
        <v>379</v>
      </c>
      <c r="K1990" s="23" t="s">
        <v>562</v>
      </c>
      <c r="L1990" s="24">
        <v>134029.79999999999</v>
      </c>
      <c r="M1990">
        <v>9</v>
      </c>
      <c r="N1990" s="25">
        <v>0</v>
      </c>
      <c r="O1990" s="24">
        <v>32529.53</v>
      </c>
      <c r="P1990" s="26">
        <f t="shared" si="186"/>
        <v>0.24270371215953468</v>
      </c>
      <c r="Q1990" t="str">
        <f t="shared" si="187"/>
        <v>Medium</v>
      </c>
      <c r="R1990" t="str">
        <f t="shared" si="188"/>
        <v>None</v>
      </c>
      <c r="S1990" s="23">
        <f t="shared" si="189"/>
        <v>2023</v>
      </c>
      <c r="T1990" s="23">
        <f t="shared" si="190"/>
        <v>11</v>
      </c>
      <c r="U1990" t="str">
        <f t="shared" si="191"/>
        <v>Nov-2023</v>
      </c>
    </row>
    <row r="1991" spans="1:21" x14ac:dyDescent="0.3">
      <c r="A1991" t="s">
        <v>3910</v>
      </c>
      <c r="B1991" s="22">
        <v>45072</v>
      </c>
      <c r="C1991" s="22">
        <v>45077</v>
      </c>
      <c r="D1991" s="23" t="s">
        <v>78</v>
      </c>
      <c r="E1991" s="23" t="s">
        <v>688</v>
      </c>
      <c r="F1991" s="23" t="s">
        <v>80</v>
      </c>
      <c r="G1991" s="23" t="s">
        <v>63</v>
      </c>
      <c r="H1991" s="23" t="s">
        <v>213</v>
      </c>
      <c r="I1991" s="23" t="s">
        <v>96</v>
      </c>
      <c r="J1991" s="23" t="s">
        <v>135</v>
      </c>
      <c r="K1991" s="23" t="s">
        <v>275</v>
      </c>
      <c r="L1991" s="24">
        <v>48525.75</v>
      </c>
      <c r="M1991">
        <v>9</v>
      </c>
      <c r="N1991" s="25">
        <v>0</v>
      </c>
      <c r="O1991" s="24">
        <v>10674.57</v>
      </c>
      <c r="P1991" s="26">
        <f t="shared" si="186"/>
        <v>0.21997743466097897</v>
      </c>
      <c r="Q1991" t="str">
        <f t="shared" si="187"/>
        <v>Medium</v>
      </c>
      <c r="R1991" t="str">
        <f t="shared" si="188"/>
        <v>None</v>
      </c>
      <c r="S1991" s="23">
        <f t="shared" si="189"/>
        <v>2023</v>
      </c>
      <c r="T1991" s="23">
        <f t="shared" si="190"/>
        <v>5</v>
      </c>
      <c r="U1991" t="str">
        <f t="shared" si="191"/>
        <v>May-2023</v>
      </c>
    </row>
    <row r="1992" spans="1:21" x14ac:dyDescent="0.3">
      <c r="A1992" t="s">
        <v>3911</v>
      </c>
      <c r="B1992" s="22">
        <v>44735</v>
      </c>
      <c r="C1992" s="22">
        <v>44736</v>
      </c>
      <c r="D1992" s="23" t="s">
        <v>50</v>
      </c>
      <c r="E1992" s="23" t="s">
        <v>1615</v>
      </c>
      <c r="F1992" s="23" t="s">
        <v>80</v>
      </c>
      <c r="G1992" s="23" t="s">
        <v>179</v>
      </c>
      <c r="H1992" s="23" t="s">
        <v>236</v>
      </c>
      <c r="I1992" s="23" t="s">
        <v>118</v>
      </c>
      <c r="J1992" s="23" t="s">
        <v>191</v>
      </c>
      <c r="K1992" s="23" t="s">
        <v>290</v>
      </c>
      <c r="L1992" s="24">
        <v>890.8</v>
      </c>
      <c r="M1992">
        <v>4</v>
      </c>
      <c r="N1992" s="25">
        <v>0.1</v>
      </c>
      <c r="O1992" s="24">
        <v>191.87</v>
      </c>
      <c r="P1992" s="26">
        <f t="shared" si="186"/>
        <v>0.21539066008082625</v>
      </c>
      <c r="Q1992" t="str">
        <f t="shared" si="187"/>
        <v>Medium</v>
      </c>
      <c r="R1992" t="str">
        <f t="shared" si="188"/>
        <v>Low</v>
      </c>
      <c r="S1992" s="23">
        <f t="shared" si="189"/>
        <v>2022</v>
      </c>
      <c r="T1992" s="23">
        <f t="shared" si="190"/>
        <v>6</v>
      </c>
      <c r="U1992" t="str">
        <f t="shared" si="191"/>
        <v>Jun-2022</v>
      </c>
    </row>
    <row r="1993" spans="1:21" x14ac:dyDescent="0.3">
      <c r="A1993" t="s">
        <v>3912</v>
      </c>
      <c r="B1993" s="22">
        <v>45593</v>
      </c>
      <c r="C1993" s="22">
        <v>45600</v>
      </c>
      <c r="D1993" s="23" t="s">
        <v>78</v>
      </c>
      <c r="E1993" s="23" t="s">
        <v>134</v>
      </c>
      <c r="F1993" s="23" t="s">
        <v>71</v>
      </c>
      <c r="G1993" s="23" t="s">
        <v>72</v>
      </c>
      <c r="H1993" s="23" t="s">
        <v>346</v>
      </c>
      <c r="I1993" s="23" t="s">
        <v>96</v>
      </c>
      <c r="J1993" s="23" t="s">
        <v>111</v>
      </c>
      <c r="K1993" s="23" t="s">
        <v>328</v>
      </c>
      <c r="L1993" s="24">
        <v>35333.97</v>
      </c>
      <c r="M1993">
        <v>7</v>
      </c>
      <c r="N1993" s="25">
        <v>0.05</v>
      </c>
      <c r="O1993" s="24">
        <v>12993.84</v>
      </c>
      <c r="P1993" s="26">
        <f t="shared" si="186"/>
        <v>0.36774356235656508</v>
      </c>
      <c r="Q1993" t="str">
        <f t="shared" si="187"/>
        <v>High</v>
      </c>
      <c r="R1993" t="str">
        <f t="shared" si="188"/>
        <v>Low</v>
      </c>
      <c r="S1993" s="23">
        <f t="shared" si="189"/>
        <v>2024</v>
      </c>
      <c r="T1993" s="23">
        <f t="shared" si="190"/>
        <v>10</v>
      </c>
      <c r="U1993" t="str">
        <f t="shared" si="191"/>
        <v>Oct-2024</v>
      </c>
    </row>
    <row r="1994" spans="1:21" x14ac:dyDescent="0.3">
      <c r="A1994" t="s">
        <v>3913</v>
      </c>
      <c r="B1994" s="22">
        <v>44959</v>
      </c>
      <c r="C1994" s="22">
        <v>44965</v>
      </c>
      <c r="D1994" s="23" t="s">
        <v>102</v>
      </c>
      <c r="E1994" s="23" t="s">
        <v>2105</v>
      </c>
      <c r="F1994" s="23" t="s">
        <v>71</v>
      </c>
      <c r="G1994" s="23" t="s">
        <v>72</v>
      </c>
      <c r="H1994" s="23" t="s">
        <v>104</v>
      </c>
      <c r="I1994" s="23" t="s">
        <v>118</v>
      </c>
      <c r="J1994" s="23" t="s">
        <v>119</v>
      </c>
      <c r="K1994" s="23" t="s">
        <v>270</v>
      </c>
      <c r="L1994" s="24">
        <v>57873</v>
      </c>
      <c r="M1994">
        <v>10</v>
      </c>
      <c r="N1994" s="25">
        <v>0.25</v>
      </c>
      <c r="O1994" s="24">
        <v>9562.82</v>
      </c>
      <c r="P1994" s="26">
        <f t="shared" si="186"/>
        <v>0.16523802118431738</v>
      </c>
      <c r="Q1994" t="str">
        <f t="shared" si="187"/>
        <v>Low</v>
      </c>
      <c r="R1994" t="str">
        <f t="shared" si="188"/>
        <v>High</v>
      </c>
      <c r="S1994" s="23">
        <f t="shared" si="189"/>
        <v>2023</v>
      </c>
      <c r="T1994" s="23">
        <f t="shared" si="190"/>
        <v>2</v>
      </c>
      <c r="U1994" t="str">
        <f t="shared" si="191"/>
        <v>Feb-2023</v>
      </c>
    </row>
    <row r="1995" spans="1:21" x14ac:dyDescent="0.3">
      <c r="A1995" t="s">
        <v>3914</v>
      </c>
      <c r="B1995" s="22">
        <v>45038</v>
      </c>
      <c r="C1995" s="22">
        <v>45039</v>
      </c>
      <c r="D1995" s="23" t="s">
        <v>50</v>
      </c>
      <c r="E1995" s="23" t="s">
        <v>858</v>
      </c>
      <c r="F1995" s="23" t="s">
        <v>52</v>
      </c>
      <c r="G1995" s="23" t="s">
        <v>72</v>
      </c>
      <c r="H1995" s="23" t="s">
        <v>346</v>
      </c>
      <c r="I1995" s="23" t="s">
        <v>96</v>
      </c>
      <c r="J1995" s="23" t="s">
        <v>111</v>
      </c>
      <c r="K1995" s="23" t="s">
        <v>112</v>
      </c>
      <c r="L1995" s="24">
        <v>6837.7</v>
      </c>
      <c r="M1995">
        <v>1</v>
      </c>
      <c r="N1995" s="25">
        <v>0.05</v>
      </c>
      <c r="O1995" s="24">
        <v>1237.1300000000001</v>
      </c>
      <c r="P1995" s="26">
        <f t="shared" si="186"/>
        <v>0.18092779735876099</v>
      </c>
      <c r="Q1995" t="str">
        <f t="shared" si="187"/>
        <v>Low</v>
      </c>
      <c r="R1995" t="str">
        <f t="shared" si="188"/>
        <v>Low</v>
      </c>
      <c r="S1995" s="23">
        <f t="shared" si="189"/>
        <v>2023</v>
      </c>
      <c r="T1995" s="23">
        <f t="shared" si="190"/>
        <v>4</v>
      </c>
      <c r="U1995" t="str">
        <f t="shared" si="191"/>
        <v>Apr-2023</v>
      </c>
    </row>
    <row r="1996" spans="1:21" x14ac:dyDescent="0.3">
      <c r="A1996" t="s">
        <v>3915</v>
      </c>
      <c r="B1996" s="22">
        <v>45476</v>
      </c>
      <c r="C1996" s="22">
        <v>45479</v>
      </c>
      <c r="D1996" s="23" t="s">
        <v>78</v>
      </c>
      <c r="E1996" s="23" t="s">
        <v>1333</v>
      </c>
      <c r="F1996" s="23" t="s">
        <v>71</v>
      </c>
      <c r="G1996" s="23" t="s">
        <v>63</v>
      </c>
      <c r="H1996" s="23" t="s">
        <v>172</v>
      </c>
      <c r="I1996" s="23" t="s">
        <v>96</v>
      </c>
      <c r="J1996" s="23" t="s">
        <v>135</v>
      </c>
      <c r="K1996" s="23" t="s">
        <v>275</v>
      </c>
      <c r="L1996" s="24">
        <v>56637.48</v>
      </c>
      <c r="M1996">
        <v>4</v>
      </c>
      <c r="N1996" s="25">
        <v>0.15</v>
      </c>
      <c r="O1996" s="24">
        <v>12779.46</v>
      </c>
      <c r="P1996" s="26">
        <f t="shared" si="186"/>
        <v>0.22563609821623418</v>
      </c>
      <c r="Q1996" t="str">
        <f t="shared" si="187"/>
        <v>Medium</v>
      </c>
      <c r="R1996" t="str">
        <f t="shared" si="188"/>
        <v>Medium</v>
      </c>
      <c r="S1996" s="23">
        <f t="shared" si="189"/>
        <v>2024</v>
      </c>
      <c r="T1996" s="23">
        <f t="shared" si="190"/>
        <v>7</v>
      </c>
      <c r="U1996" t="str">
        <f t="shared" si="191"/>
        <v>Jul-2024</v>
      </c>
    </row>
    <row r="1997" spans="1:21" x14ac:dyDescent="0.3">
      <c r="A1997" t="s">
        <v>3918</v>
      </c>
      <c r="B1997" s="22">
        <v>45988</v>
      </c>
      <c r="C1997" s="22">
        <v>45989</v>
      </c>
      <c r="D1997" s="23" t="s">
        <v>102</v>
      </c>
      <c r="E1997" s="23" t="s">
        <v>1820</v>
      </c>
      <c r="F1997" s="23" t="s">
        <v>71</v>
      </c>
      <c r="G1997" s="23" t="s">
        <v>72</v>
      </c>
      <c r="H1997" s="23" t="s">
        <v>73</v>
      </c>
      <c r="I1997" s="23" t="s">
        <v>118</v>
      </c>
      <c r="J1997" s="23" t="s">
        <v>303</v>
      </c>
      <c r="K1997" s="23" t="s">
        <v>491</v>
      </c>
      <c r="L1997" s="24">
        <v>96753.24</v>
      </c>
      <c r="M1997">
        <v>9</v>
      </c>
      <c r="N1997" s="25">
        <v>0.05</v>
      </c>
      <c r="O1997" s="24">
        <v>23267.67</v>
      </c>
      <c r="P1997" s="26">
        <f t="shared" si="186"/>
        <v>0.24048465973852656</v>
      </c>
      <c r="Q1997" t="str">
        <f t="shared" si="187"/>
        <v>Medium</v>
      </c>
      <c r="R1997" t="str">
        <f t="shared" si="188"/>
        <v>Low</v>
      </c>
      <c r="S1997" s="23">
        <f t="shared" si="189"/>
        <v>2025</v>
      </c>
      <c r="T1997" s="23">
        <f t="shared" si="190"/>
        <v>11</v>
      </c>
      <c r="U1997" t="str">
        <f t="shared" si="191"/>
        <v>Nov-2025</v>
      </c>
    </row>
    <row r="1998" spans="1:21" x14ac:dyDescent="0.3">
      <c r="A1998" t="s">
        <v>3919</v>
      </c>
      <c r="B1998" s="22">
        <v>44951</v>
      </c>
      <c r="C1998" s="22">
        <v>44955</v>
      </c>
      <c r="D1998" s="23" t="s">
        <v>102</v>
      </c>
      <c r="E1998" s="23" t="s">
        <v>2245</v>
      </c>
      <c r="F1998" s="23" t="s">
        <v>52</v>
      </c>
      <c r="G1998" s="23" t="s">
        <v>63</v>
      </c>
      <c r="H1998" s="23" t="s">
        <v>202</v>
      </c>
      <c r="I1998" s="23" t="s">
        <v>96</v>
      </c>
      <c r="J1998" s="23" t="s">
        <v>166</v>
      </c>
      <c r="K1998" s="23" t="s">
        <v>762</v>
      </c>
      <c r="L1998" s="24">
        <v>34916.879999999997</v>
      </c>
      <c r="M1998">
        <v>8</v>
      </c>
      <c r="N1998" s="25">
        <v>0.1</v>
      </c>
      <c r="O1998" s="24">
        <v>5718.45</v>
      </c>
      <c r="P1998" s="26">
        <f t="shared" si="186"/>
        <v>0.16377322372445649</v>
      </c>
      <c r="Q1998" t="str">
        <f t="shared" si="187"/>
        <v>Low</v>
      </c>
      <c r="R1998" t="str">
        <f t="shared" si="188"/>
        <v>Low</v>
      </c>
      <c r="S1998" s="23">
        <f t="shared" si="189"/>
        <v>2023</v>
      </c>
      <c r="T1998" s="23">
        <f t="shared" si="190"/>
        <v>1</v>
      </c>
      <c r="U1998" t="str">
        <f t="shared" si="191"/>
        <v>Jan-2023</v>
      </c>
    </row>
    <row r="1999" spans="1:21" x14ac:dyDescent="0.3">
      <c r="A1999" t="s">
        <v>3921</v>
      </c>
      <c r="B1999" s="22">
        <v>44608</v>
      </c>
      <c r="C1999" s="22">
        <v>44615</v>
      </c>
      <c r="D1999" s="23" t="s">
        <v>102</v>
      </c>
      <c r="E1999" s="23" t="s">
        <v>472</v>
      </c>
      <c r="F1999" s="23" t="s">
        <v>71</v>
      </c>
      <c r="G1999" s="23" t="s">
        <v>81</v>
      </c>
      <c r="H1999" s="23" t="s">
        <v>95</v>
      </c>
      <c r="I1999" s="23" t="s">
        <v>96</v>
      </c>
      <c r="J1999" s="23" t="s">
        <v>97</v>
      </c>
      <c r="K1999" s="23" t="s">
        <v>98</v>
      </c>
      <c r="L1999" s="24">
        <v>7531.75</v>
      </c>
      <c r="M1999">
        <v>5</v>
      </c>
      <c r="N1999" s="25">
        <v>0.1</v>
      </c>
      <c r="O1999" s="24">
        <v>1433.02</v>
      </c>
      <c r="P1999" s="26">
        <f t="shared" si="186"/>
        <v>0.19026388289574137</v>
      </c>
      <c r="Q1999" t="str">
        <f t="shared" si="187"/>
        <v>Low</v>
      </c>
      <c r="R1999" t="str">
        <f t="shared" si="188"/>
        <v>Low</v>
      </c>
      <c r="S1999" s="23">
        <f t="shared" si="189"/>
        <v>2022</v>
      </c>
      <c r="T1999" s="23">
        <f t="shared" si="190"/>
        <v>2</v>
      </c>
      <c r="U1999" t="str">
        <f t="shared" si="191"/>
        <v>Feb-2022</v>
      </c>
    </row>
    <row r="2000" spans="1:21" x14ac:dyDescent="0.3">
      <c r="A2000" t="s">
        <v>3922</v>
      </c>
      <c r="B2000" s="22">
        <v>44987</v>
      </c>
      <c r="C2000" s="22">
        <v>44993</v>
      </c>
      <c r="D2000" s="23" t="s">
        <v>61</v>
      </c>
      <c r="E2000" s="23" t="s">
        <v>1226</v>
      </c>
      <c r="F2000" s="23" t="s">
        <v>80</v>
      </c>
      <c r="G2000" s="23" t="s">
        <v>81</v>
      </c>
      <c r="H2000" s="23" t="s">
        <v>82</v>
      </c>
      <c r="I2000" s="23" t="s">
        <v>55</v>
      </c>
      <c r="J2000" s="23" t="s">
        <v>141</v>
      </c>
      <c r="K2000" s="23" t="s">
        <v>241</v>
      </c>
      <c r="L2000" s="24">
        <v>11985.37</v>
      </c>
      <c r="M2000">
        <v>1</v>
      </c>
      <c r="N2000" s="25">
        <v>0.1</v>
      </c>
      <c r="O2000" s="24">
        <v>3240.29</v>
      </c>
      <c r="P2000" s="26">
        <f t="shared" si="186"/>
        <v>0.27035377297488522</v>
      </c>
      <c r="Q2000" t="str">
        <f t="shared" si="187"/>
        <v>Medium</v>
      </c>
      <c r="R2000" t="str">
        <f t="shared" si="188"/>
        <v>Low</v>
      </c>
      <c r="S2000" s="23">
        <f t="shared" si="189"/>
        <v>2023</v>
      </c>
      <c r="T2000" s="23">
        <f t="shared" si="190"/>
        <v>3</v>
      </c>
      <c r="U2000" t="str">
        <f t="shared" si="191"/>
        <v>Mar-2023</v>
      </c>
    </row>
    <row r="2001" spans="1:21" x14ac:dyDescent="0.3">
      <c r="A2001" t="s">
        <v>3923</v>
      </c>
      <c r="B2001" s="22">
        <v>45598</v>
      </c>
      <c r="C2001" s="22">
        <v>45600</v>
      </c>
      <c r="D2001" s="23" t="s">
        <v>61</v>
      </c>
      <c r="E2001" s="23" t="s">
        <v>1292</v>
      </c>
      <c r="F2001" s="23" t="s">
        <v>71</v>
      </c>
      <c r="G2001" s="23" t="s">
        <v>53</v>
      </c>
      <c r="H2001" s="23" t="s">
        <v>90</v>
      </c>
      <c r="I2001" s="23" t="s">
        <v>96</v>
      </c>
      <c r="J2001" s="23" t="s">
        <v>97</v>
      </c>
      <c r="K2001" s="23" t="s">
        <v>98</v>
      </c>
      <c r="L2001" s="24">
        <v>85900.2</v>
      </c>
      <c r="M2001">
        <v>6</v>
      </c>
      <c r="N2001" s="25">
        <v>0.05</v>
      </c>
      <c r="O2001" s="24">
        <v>14996.6</v>
      </c>
      <c r="P2001" s="26">
        <f t="shared" si="186"/>
        <v>0.1745816657004291</v>
      </c>
      <c r="Q2001" t="str">
        <f t="shared" si="187"/>
        <v>Low</v>
      </c>
      <c r="R2001" t="str">
        <f t="shared" si="188"/>
        <v>Low</v>
      </c>
      <c r="S2001" s="23">
        <f t="shared" si="189"/>
        <v>2024</v>
      </c>
      <c r="T2001" s="23">
        <f t="shared" si="190"/>
        <v>11</v>
      </c>
      <c r="U2001" t="str">
        <f t="shared" si="191"/>
        <v>Nov-2024</v>
      </c>
    </row>
    <row r="2002" spans="1:21" x14ac:dyDescent="0.3">
      <c r="A2002" t="s">
        <v>3924</v>
      </c>
      <c r="B2002" s="22">
        <v>44828</v>
      </c>
      <c r="C2002" s="22">
        <v>44832</v>
      </c>
      <c r="D2002" s="23" t="s">
        <v>102</v>
      </c>
      <c r="E2002" s="23" t="s">
        <v>1490</v>
      </c>
      <c r="F2002" s="23" t="s">
        <v>52</v>
      </c>
      <c r="G2002" s="23" t="s">
        <v>72</v>
      </c>
      <c r="H2002" s="23" t="s">
        <v>346</v>
      </c>
      <c r="I2002" s="23" t="s">
        <v>55</v>
      </c>
      <c r="J2002" s="23" t="s">
        <v>173</v>
      </c>
      <c r="K2002" s="23" t="s">
        <v>203</v>
      </c>
      <c r="L2002" s="24">
        <v>11087.06</v>
      </c>
      <c r="M2002">
        <v>1</v>
      </c>
      <c r="N2002" s="25">
        <v>0.1</v>
      </c>
      <c r="O2002" s="24">
        <v>2532.2199999999998</v>
      </c>
      <c r="P2002" s="26">
        <f t="shared" si="186"/>
        <v>0.22839418204645776</v>
      </c>
      <c r="Q2002" t="str">
        <f t="shared" si="187"/>
        <v>Medium</v>
      </c>
      <c r="R2002" t="str">
        <f t="shared" si="188"/>
        <v>Low</v>
      </c>
      <c r="S2002" s="23">
        <f t="shared" si="189"/>
        <v>2022</v>
      </c>
      <c r="T2002" s="23">
        <f t="shared" si="190"/>
        <v>9</v>
      </c>
      <c r="U2002" t="str">
        <f t="shared" si="191"/>
        <v>Sep-2022</v>
      </c>
    </row>
    <row r="2003" spans="1:21" x14ac:dyDescent="0.3">
      <c r="A2003" t="s">
        <v>3925</v>
      </c>
      <c r="B2003" s="22">
        <v>45925</v>
      </c>
      <c r="C2003" s="22">
        <v>45928</v>
      </c>
      <c r="D2003" s="23" t="s">
        <v>102</v>
      </c>
      <c r="E2003" s="23" t="s">
        <v>475</v>
      </c>
      <c r="F2003" s="23" t="s">
        <v>80</v>
      </c>
      <c r="G2003" s="23" t="s">
        <v>179</v>
      </c>
      <c r="H2003" s="23" t="s">
        <v>236</v>
      </c>
      <c r="I2003" s="23" t="s">
        <v>118</v>
      </c>
      <c r="J2003" s="23" t="s">
        <v>191</v>
      </c>
      <c r="K2003" s="23" t="s">
        <v>192</v>
      </c>
      <c r="L2003" s="24">
        <v>15360.03</v>
      </c>
      <c r="M2003">
        <v>9</v>
      </c>
      <c r="N2003" s="25">
        <v>0.1</v>
      </c>
      <c r="O2003" s="24">
        <v>3793.37</v>
      </c>
      <c r="P2003" s="26">
        <f t="shared" si="186"/>
        <v>0.24696371035733652</v>
      </c>
      <c r="Q2003" t="str">
        <f t="shared" si="187"/>
        <v>Medium</v>
      </c>
      <c r="R2003" t="str">
        <f t="shared" si="188"/>
        <v>Low</v>
      </c>
      <c r="S2003" s="23">
        <f t="shared" si="189"/>
        <v>2025</v>
      </c>
      <c r="T2003" s="23">
        <f t="shared" si="190"/>
        <v>9</v>
      </c>
      <c r="U2003" t="str">
        <f t="shared" si="191"/>
        <v>Sep-2025</v>
      </c>
    </row>
    <row r="2004" spans="1:21" x14ac:dyDescent="0.3">
      <c r="A2004" t="s">
        <v>3926</v>
      </c>
      <c r="B2004" s="22">
        <v>45479</v>
      </c>
      <c r="C2004" s="22">
        <v>45486</v>
      </c>
      <c r="D2004" s="23" t="s">
        <v>78</v>
      </c>
      <c r="E2004" s="23" t="s">
        <v>2641</v>
      </c>
      <c r="F2004" s="23" t="s">
        <v>52</v>
      </c>
      <c r="G2004" s="23" t="s">
        <v>72</v>
      </c>
      <c r="H2004" s="23" t="s">
        <v>73</v>
      </c>
      <c r="I2004" s="23" t="s">
        <v>96</v>
      </c>
      <c r="J2004" s="23" t="s">
        <v>166</v>
      </c>
      <c r="K2004" s="23" t="s">
        <v>337</v>
      </c>
      <c r="L2004" s="24">
        <v>15517.52</v>
      </c>
      <c r="M2004">
        <v>2</v>
      </c>
      <c r="N2004" s="25">
        <v>0.25</v>
      </c>
      <c r="O2004" s="24">
        <v>3467.11</v>
      </c>
      <c r="P2004" s="26">
        <f t="shared" si="186"/>
        <v>0.22343196593270059</v>
      </c>
      <c r="Q2004" t="str">
        <f t="shared" si="187"/>
        <v>Medium</v>
      </c>
      <c r="R2004" t="str">
        <f t="shared" si="188"/>
        <v>High</v>
      </c>
      <c r="S2004" s="23">
        <f t="shared" si="189"/>
        <v>2024</v>
      </c>
      <c r="T2004" s="23">
        <f t="shared" si="190"/>
        <v>7</v>
      </c>
      <c r="U2004" t="str">
        <f t="shared" si="191"/>
        <v>Jul-2024</v>
      </c>
    </row>
    <row r="2005" spans="1:21" x14ac:dyDescent="0.3">
      <c r="A2005" t="s">
        <v>3927</v>
      </c>
      <c r="B2005" s="22">
        <v>45559</v>
      </c>
      <c r="C2005" s="22">
        <v>45565</v>
      </c>
      <c r="D2005" s="23" t="s">
        <v>50</v>
      </c>
      <c r="E2005" s="23" t="s">
        <v>963</v>
      </c>
      <c r="F2005" s="23" t="s">
        <v>80</v>
      </c>
      <c r="G2005" s="23" t="s">
        <v>179</v>
      </c>
      <c r="H2005" s="23" t="s">
        <v>236</v>
      </c>
      <c r="I2005" s="23" t="s">
        <v>96</v>
      </c>
      <c r="J2005" s="23" t="s">
        <v>166</v>
      </c>
      <c r="K2005" s="23" t="s">
        <v>762</v>
      </c>
      <c r="L2005" s="24">
        <v>32042.73</v>
      </c>
      <c r="M2005">
        <v>3</v>
      </c>
      <c r="N2005" s="25">
        <v>0</v>
      </c>
      <c r="O2005" s="24">
        <v>6886.19</v>
      </c>
      <c r="P2005" s="26">
        <f t="shared" si="186"/>
        <v>0.21490647020400572</v>
      </c>
      <c r="Q2005" t="str">
        <f t="shared" si="187"/>
        <v>Medium</v>
      </c>
      <c r="R2005" t="str">
        <f t="shared" si="188"/>
        <v>None</v>
      </c>
      <c r="S2005" s="23">
        <f t="shared" si="189"/>
        <v>2024</v>
      </c>
      <c r="T2005" s="23">
        <f t="shared" si="190"/>
        <v>9</v>
      </c>
      <c r="U2005" t="str">
        <f t="shared" si="191"/>
        <v>Sep-2024</v>
      </c>
    </row>
    <row r="2006" spans="1:21" x14ac:dyDescent="0.3">
      <c r="A2006" t="s">
        <v>3928</v>
      </c>
      <c r="B2006" s="22">
        <v>46020</v>
      </c>
      <c r="C2006" s="22">
        <v>46022</v>
      </c>
      <c r="D2006" s="23" t="s">
        <v>78</v>
      </c>
      <c r="E2006" s="23" t="s">
        <v>588</v>
      </c>
      <c r="F2006" s="23" t="s">
        <v>80</v>
      </c>
      <c r="G2006" s="23" t="s">
        <v>179</v>
      </c>
      <c r="H2006" s="23" t="s">
        <v>236</v>
      </c>
      <c r="I2006" s="23" t="s">
        <v>55</v>
      </c>
      <c r="J2006" s="23" t="s">
        <v>173</v>
      </c>
      <c r="K2006" s="23" t="s">
        <v>780</v>
      </c>
      <c r="L2006" s="24">
        <v>31741.439999999999</v>
      </c>
      <c r="M2006">
        <v>3</v>
      </c>
      <c r="N2006" s="25">
        <v>0.25</v>
      </c>
      <c r="O2006" s="24">
        <v>8144.31</v>
      </c>
      <c r="P2006" s="26">
        <f t="shared" si="186"/>
        <v>0.25658287714735062</v>
      </c>
      <c r="Q2006" t="str">
        <f t="shared" si="187"/>
        <v>Medium</v>
      </c>
      <c r="R2006" t="str">
        <f t="shared" si="188"/>
        <v>High</v>
      </c>
      <c r="S2006" s="23">
        <f t="shared" si="189"/>
        <v>2025</v>
      </c>
      <c r="T2006" s="23">
        <f t="shared" si="190"/>
        <v>12</v>
      </c>
      <c r="U2006" t="str">
        <f t="shared" si="191"/>
        <v>Dec-2025</v>
      </c>
    </row>
    <row r="2007" spans="1:21" x14ac:dyDescent="0.3">
      <c r="A2007" t="s">
        <v>3930</v>
      </c>
      <c r="B2007" s="22">
        <v>44931</v>
      </c>
      <c r="C2007" s="22">
        <v>44936</v>
      </c>
      <c r="D2007" s="23" t="s">
        <v>61</v>
      </c>
      <c r="E2007" s="23" t="s">
        <v>1505</v>
      </c>
      <c r="F2007" s="23" t="s">
        <v>71</v>
      </c>
      <c r="G2007" s="23" t="s">
        <v>81</v>
      </c>
      <c r="H2007" s="23" t="s">
        <v>95</v>
      </c>
      <c r="I2007" s="23" t="s">
        <v>118</v>
      </c>
      <c r="J2007" s="23" t="s">
        <v>119</v>
      </c>
      <c r="K2007" s="23" t="s">
        <v>270</v>
      </c>
      <c r="L2007" s="24">
        <v>37690</v>
      </c>
      <c r="M2007">
        <v>4</v>
      </c>
      <c r="N2007" s="25">
        <v>0.15</v>
      </c>
      <c r="O2007" s="24">
        <v>11415.12</v>
      </c>
      <c r="P2007" s="26">
        <f t="shared" si="186"/>
        <v>0.30286866542849566</v>
      </c>
      <c r="Q2007" t="str">
        <f t="shared" si="187"/>
        <v>High</v>
      </c>
      <c r="R2007" t="str">
        <f t="shared" si="188"/>
        <v>Medium</v>
      </c>
      <c r="S2007" s="23">
        <f t="shared" si="189"/>
        <v>2023</v>
      </c>
      <c r="T2007" s="23">
        <f t="shared" si="190"/>
        <v>1</v>
      </c>
      <c r="U2007" t="str">
        <f t="shared" si="191"/>
        <v>Jan-2023</v>
      </c>
    </row>
    <row r="2008" spans="1:21" x14ac:dyDescent="0.3">
      <c r="A2008" t="s">
        <v>3931</v>
      </c>
      <c r="B2008" s="22">
        <v>44880</v>
      </c>
      <c r="C2008" s="22">
        <v>44881</v>
      </c>
      <c r="D2008" s="23" t="s">
        <v>78</v>
      </c>
      <c r="E2008" s="23" t="s">
        <v>746</v>
      </c>
      <c r="F2008" s="23" t="s">
        <v>52</v>
      </c>
      <c r="G2008" s="23" t="s">
        <v>53</v>
      </c>
      <c r="H2008" s="23" t="s">
        <v>54</v>
      </c>
      <c r="I2008" s="23" t="s">
        <v>96</v>
      </c>
      <c r="J2008" s="23" t="s">
        <v>166</v>
      </c>
      <c r="K2008" s="23" t="s">
        <v>167</v>
      </c>
      <c r="L2008" s="24">
        <v>36856.949999999997</v>
      </c>
      <c r="M2008">
        <v>5</v>
      </c>
      <c r="N2008" s="25">
        <v>0.15</v>
      </c>
      <c r="O2008" s="24">
        <v>5736.12</v>
      </c>
      <c r="P2008" s="26">
        <f t="shared" si="186"/>
        <v>0.15563197714406646</v>
      </c>
      <c r="Q2008" t="str">
        <f t="shared" si="187"/>
        <v>Low</v>
      </c>
      <c r="R2008" t="str">
        <f t="shared" si="188"/>
        <v>Medium</v>
      </c>
      <c r="S2008" s="23">
        <f t="shared" si="189"/>
        <v>2022</v>
      </c>
      <c r="T2008" s="23">
        <f t="shared" si="190"/>
        <v>11</v>
      </c>
      <c r="U2008" t="str">
        <f t="shared" si="191"/>
        <v>Nov-2022</v>
      </c>
    </row>
    <row r="2009" spans="1:21" x14ac:dyDescent="0.3">
      <c r="A2009" t="s">
        <v>3932</v>
      </c>
      <c r="B2009" s="22">
        <v>44998</v>
      </c>
      <c r="C2009" s="22">
        <v>45003</v>
      </c>
      <c r="D2009" s="23" t="s">
        <v>50</v>
      </c>
      <c r="E2009" s="23" t="s">
        <v>963</v>
      </c>
      <c r="F2009" s="23" t="s">
        <v>80</v>
      </c>
      <c r="G2009" s="23" t="s">
        <v>179</v>
      </c>
      <c r="H2009" s="23" t="s">
        <v>236</v>
      </c>
      <c r="I2009" s="23" t="s">
        <v>83</v>
      </c>
      <c r="J2009" s="23" t="s">
        <v>84</v>
      </c>
      <c r="K2009" s="23" t="s">
        <v>105</v>
      </c>
      <c r="L2009" s="24">
        <v>64991.05</v>
      </c>
      <c r="M2009">
        <v>5</v>
      </c>
      <c r="N2009" s="25">
        <v>0.05</v>
      </c>
      <c r="O2009" s="24">
        <v>24655.5</v>
      </c>
      <c r="P2009" s="26">
        <f t="shared" si="186"/>
        <v>0.3793676206185313</v>
      </c>
      <c r="Q2009" t="str">
        <f t="shared" si="187"/>
        <v>High</v>
      </c>
      <c r="R2009" t="str">
        <f t="shared" si="188"/>
        <v>Low</v>
      </c>
      <c r="S2009" s="23">
        <f t="shared" si="189"/>
        <v>2023</v>
      </c>
      <c r="T2009" s="23">
        <f t="shared" si="190"/>
        <v>3</v>
      </c>
      <c r="U2009" t="str">
        <f t="shared" si="191"/>
        <v>Mar-2023</v>
      </c>
    </row>
    <row r="2010" spans="1:21" x14ac:dyDescent="0.3">
      <c r="A2010" t="s">
        <v>3933</v>
      </c>
      <c r="B2010" s="22">
        <v>45232</v>
      </c>
      <c r="C2010" s="22">
        <v>45237</v>
      </c>
      <c r="D2010" s="23" t="s">
        <v>78</v>
      </c>
      <c r="E2010" s="23" t="s">
        <v>543</v>
      </c>
      <c r="F2010" s="23" t="s">
        <v>52</v>
      </c>
      <c r="G2010" s="23" t="s">
        <v>53</v>
      </c>
      <c r="H2010" s="23" t="s">
        <v>110</v>
      </c>
      <c r="I2010" s="23" t="s">
        <v>96</v>
      </c>
      <c r="J2010" s="23" t="s">
        <v>135</v>
      </c>
      <c r="K2010" s="23" t="s">
        <v>275</v>
      </c>
      <c r="L2010" s="24">
        <v>16303.2</v>
      </c>
      <c r="M2010">
        <v>2</v>
      </c>
      <c r="N2010" s="25">
        <v>0.25</v>
      </c>
      <c r="O2010" s="24">
        <v>2806.31</v>
      </c>
      <c r="P2010" s="26">
        <f t="shared" si="186"/>
        <v>0.17213246479218802</v>
      </c>
      <c r="Q2010" t="str">
        <f t="shared" si="187"/>
        <v>Low</v>
      </c>
      <c r="R2010" t="str">
        <f t="shared" si="188"/>
        <v>High</v>
      </c>
      <c r="S2010" s="23">
        <f t="shared" si="189"/>
        <v>2023</v>
      </c>
      <c r="T2010" s="23">
        <f t="shared" si="190"/>
        <v>11</v>
      </c>
      <c r="U2010" t="str">
        <f t="shared" si="191"/>
        <v>Nov-2023</v>
      </c>
    </row>
    <row r="2011" spans="1:21" x14ac:dyDescent="0.3">
      <c r="A2011" t="s">
        <v>3934</v>
      </c>
      <c r="B2011" s="22">
        <v>45394</v>
      </c>
      <c r="C2011" s="22">
        <v>45398</v>
      </c>
      <c r="D2011" s="23" t="s">
        <v>78</v>
      </c>
      <c r="E2011" s="23" t="s">
        <v>2582</v>
      </c>
      <c r="F2011" s="23" t="s">
        <v>71</v>
      </c>
      <c r="G2011" s="23" t="s">
        <v>81</v>
      </c>
      <c r="H2011" s="23" t="s">
        <v>284</v>
      </c>
      <c r="I2011" s="23" t="s">
        <v>55</v>
      </c>
      <c r="J2011" s="23" t="s">
        <v>65</v>
      </c>
      <c r="K2011" s="23" t="s">
        <v>325</v>
      </c>
      <c r="L2011" s="24">
        <v>15362.28</v>
      </c>
      <c r="M2011">
        <v>2</v>
      </c>
      <c r="N2011" s="25">
        <v>0.05</v>
      </c>
      <c r="O2011" s="24">
        <v>5806.06</v>
      </c>
      <c r="P2011" s="26">
        <f t="shared" si="186"/>
        <v>0.37794259706241523</v>
      </c>
      <c r="Q2011" t="str">
        <f t="shared" si="187"/>
        <v>High</v>
      </c>
      <c r="R2011" t="str">
        <f t="shared" si="188"/>
        <v>Low</v>
      </c>
      <c r="S2011" s="23">
        <f t="shared" si="189"/>
        <v>2024</v>
      </c>
      <c r="T2011" s="23">
        <f t="shared" si="190"/>
        <v>4</v>
      </c>
      <c r="U2011" t="str">
        <f t="shared" si="191"/>
        <v>Apr-2024</v>
      </c>
    </row>
    <row r="2012" spans="1:21" x14ac:dyDescent="0.3">
      <c r="A2012" t="s">
        <v>3935</v>
      </c>
      <c r="B2012" s="22">
        <v>45289</v>
      </c>
      <c r="C2012" s="22">
        <v>45294</v>
      </c>
      <c r="D2012" s="23" t="s">
        <v>78</v>
      </c>
      <c r="E2012" s="23" t="s">
        <v>2105</v>
      </c>
      <c r="F2012" s="23" t="s">
        <v>71</v>
      </c>
      <c r="G2012" s="23" t="s">
        <v>72</v>
      </c>
      <c r="H2012" s="23" t="s">
        <v>117</v>
      </c>
      <c r="I2012" s="23" t="s">
        <v>118</v>
      </c>
      <c r="J2012" s="23" t="s">
        <v>303</v>
      </c>
      <c r="K2012" s="23" t="s">
        <v>421</v>
      </c>
      <c r="L2012" s="24">
        <v>105139.26</v>
      </c>
      <c r="M2012">
        <v>9</v>
      </c>
      <c r="N2012" s="25">
        <v>0.1</v>
      </c>
      <c r="O2012" s="24">
        <v>22764.6</v>
      </c>
      <c r="P2012" s="26">
        <f t="shared" si="186"/>
        <v>0.21651854882752647</v>
      </c>
      <c r="Q2012" t="str">
        <f t="shared" si="187"/>
        <v>Medium</v>
      </c>
      <c r="R2012" t="str">
        <f t="shared" si="188"/>
        <v>Low</v>
      </c>
      <c r="S2012" s="23">
        <f t="shared" si="189"/>
        <v>2023</v>
      </c>
      <c r="T2012" s="23">
        <f t="shared" si="190"/>
        <v>12</v>
      </c>
      <c r="U2012" t="str">
        <f t="shared" si="191"/>
        <v>Dec-2023</v>
      </c>
    </row>
    <row r="2013" spans="1:21" x14ac:dyDescent="0.3">
      <c r="A2013" t="s">
        <v>3936</v>
      </c>
      <c r="B2013" s="22">
        <v>45982</v>
      </c>
      <c r="C2013" s="22">
        <v>45983</v>
      </c>
      <c r="D2013" s="23" t="s">
        <v>102</v>
      </c>
      <c r="E2013" s="23" t="s">
        <v>566</v>
      </c>
      <c r="F2013" s="23" t="s">
        <v>71</v>
      </c>
      <c r="G2013" s="23" t="s">
        <v>72</v>
      </c>
      <c r="H2013" s="23" t="s">
        <v>117</v>
      </c>
      <c r="I2013" s="23" t="s">
        <v>118</v>
      </c>
      <c r="J2013" s="23" t="s">
        <v>191</v>
      </c>
      <c r="K2013" s="23" t="s">
        <v>192</v>
      </c>
      <c r="L2013" s="24">
        <v>132230.25</v>
      </c>
      <c r="M2013">
        <v>9</v>
      </c>
      <c r="N2013" s="25">
        <v>0.1</v>
      </c>
      <c r="O2013" s="24">
        <v>36862.31</v>
      </c>
      <c r="P2013" s="26">
        <f t="shared" si="186"/>
        <v>0.27877365428863665</v>
      </c>
      <c r="Q2013" t="str">
        <f t="shared" si="187"/>
        <v>Medium</v>
      </c>
      <c r="R2013" t="str">
        <f t="shared" si="188"/>
        <v>Low</v>
      </c>
      <c r="S2013" s="23">
        <f t="shared" si="189"/>
        <v>2025</v>
      </c>
      <c r="T2013" s="23">
        <f t="shared" si="190"/>
        <v>11</v>
      </c>
      <c r="U2013" t="str">
        <f t="shared" si="191"/>
        <v>Nov-2025</v>
      </c>
    </row>
    <row r="2014" spans="1:21" x14ac:dyDescent="0.3">
      <c r="A2014" t="s">
        <v>3937</v>
      </c>
      <c r="B2014" s="22">
        <v>45624</v>
      </c>
      <c r="C2014" s="22">
        <v>45631</v>
      </c>
      <c r="D2014" s="23" t="s">
        <v>50</v>
      </c>
      <c r="E2014" s="23" t="s">
        <v>103</v>
      </c>
      <c r="F2014" s="23" t="s">
        <v>71</v>
      </c>
      <c r="G2014" s="23" t="s">
        <v>179</v>
      </c>
      <c r="H2014" s="23" t="s">
        <v>180</v>
      </c>
      <c r="I2014" s="23" t="s">
        <v>83</v>
      </c>
      <c r="J2014" s="23" t="s">
        <v>156</v>
      </c>
      <c r="K2014" s="23" t="s">
        <v>157</v>
      </c>
      <c r="L2014" s="24">
        <v>34610.199999999997</v>
      </c>
      <c r="M2014">
        <v>10</v>
      </c>
      <c r="N2014" s="25">
        <v>0.2</v>
      </c>
      <c r="O2014" s="24">
        <v>5799.25</v>
      </c>
      <c r="P2014" s="26">
        <f t="shared" si="186"/>
        <v>0.16755898550138401</v>
      </c>
      <c r="Q2014" t="str">
        <f t="shared" si="187"/>
        <v>Low</v>
      </c>
      <c r="R2014" t="str">
        <f t="shared" si="188"/>
        <v>Medium</v>
      </c>
      <c r="S2014" s="23">
        <f t="shared" si="189"/>
        <v>2024</v>
      </c>
      <c r="T2014" s="23">
        <f t="shared" si="190"/>
        <v>11</v>
      </c>
      <c r="U2014" t="str">
        <f t="shared" si="191"/>
        <v>Nov-2024</v>
      </c>
    </row>
    <row r="2015" spans="1:21" x14ac:dyDescent="0.3">
      <c r="A2015" t="s">
        <v>3938</v>
      </c>
      <c r="B2015" s="22">
        <v>45733</v>
      </c>
      <c r="C2015" s="22">
        <v>45734</v>
      </c>
      <c r="D2015" s="23" t="s">
        <v>50</v>
      </c>
      <c r="E2015" s="23" t="s">
        <v>1188</v>
      </c>
      <c r="F2015" s="23" t="s">
        <v>80</v>
      </c>
      <c r="G2015" s="23" t="s">
        <v>81</v>
      </c>
      <c r="H2015" s="23" t="s">
        <v>95</v>
      </c>
      <c r="I2015" s="23" t="s">
        <v>96</v>
      </c>
      <c r="J2015" s="23" t="s">
        <v>135</v>
      </c>
      <c r="K2015" s="23" t="s">
        <v>275</v>
      </c>
      <c r="L2015" s="24">
        <v>31838.85</v>
      </c>
      <c r="M2015">
        <v>3</v>
      </c>
      <c r="N2015" s="25">
        <v>0.05</v>
      </c>
      <c r="O2015" s="24">
        <v>9741.34</v>
      </c>
      <c r="P2015" s="26">
        <f t="shared" si="186"/>
        <v>0.30595765864659058</v>
      </c>
      <c r="Q2015" t="str">
        <f t="shared" si="187"/>
        <v>High</v>
      </c>
      <c r="R2015" t="str">
        <f t="shared" si="188"/>
        <v>Low</v>
      </c>
      <c r="S2015" s="23">
        <f t="shared" si="189"/>
        <v>2025</v>
      </c>
      <c r="T2015" s="23">
        <f t="shared" si="190"/>
        <v>3</v>
      </c>
      <c r="U2015" t="str">
        <f t="shared" si="191"/>
        <v>Mar-2025</v>
      </c>
    </row>
    <row r="2016" spans="1:21" x14ac:dyDescent="0.3">
      <c r="A2016" t="s">
        <v>3939</v>
      </c>
      <c r="B2016" s="22">
        <v>44883</v>
      </c>
      <c r="C2016" s="22">
        <v>44884</v>
      </c>
      <c r="D2016" s="23" t="s">
        <v>78</v>
      </c>
      <c r="E2016" s="23" t="s">
        <v>2373</v>
      </c>
      <c r="F2016" s="23" t="s">
        <v>80</v>
      </c>
      <c r="G2016" s="23" t="s">
        <v>53</v>
      </c>
      <c r="H2016" s="23" t="s">
        <v>54</v>
      </c>
      <c r="I2016" s="23" t="s">
        <v>55</v>
      </c>
      <c r="J2016" s="23" t="s">
        <v>65</v>
      </c>
      <c r="K2016" s="23" t="s">
        <v>130</v>
      </c>
      <c r="L2016" s="24">
        <v>43677.36</v>
      </c>
      <c r="M2016">
        <v>9</v>
      </c>
      <c r="N2016" s="25">
        <v>0.15</v>
      </c>
      <c r="O2016" s="24">
        <v>6454.29</v>
      </c>
      <c r="P2016" s="26">
        <f t="shared" si="186"/>
        <v>0.14777198072410969</v>
      </c>
      <c r="Q2016" t="str">
        <f t="shared" si="187"/>
        <v>Low</v>
      </c>
      <c r="R2016" t="str">
        <f t="shared" si="188"/>
        <v>Medium</v>
      </c>
      <c r="S2016" s="23">
        <f t="shared" si="189"/>
        <v>2022</v>
      </c>
      <c r="T2016" s="23">
        <f t="shared" si="190"/>
        <v>11</v>
      </c>
      <c r="U2016" t="str">
        <f t="shared" si="191"/>
        <v>Nov-2022</v>
      </c>
    </row>
    <row r="2017" spans="1:21" x14ac:dyDescent="0.3">
      <c r="A2017" t="s">
        <v>3940</v>
      </c>
      <c r="B2017" s="22">
        <v>45166</v>
      </c>
      <c r="C2017" s="22">
        <v>45167</v>
      </c>
      <c r="D2017" s="23" t="s">
        <v>50</v>
      </c>
      <c r="E2017" s="23" t="s">
        <v>536</v>
      </c>
      <c r="F2017" s="23" t="s">
        <v>52</v>
      </c>
      <c r="G2017" s="23" t="s">
        <v>53</v>
      </c>
      <c r="H2017" s="23" t="s">
        <v>110</v>
      </c>
      <c r="I2017" s="23" t="s">
        <v>55</v>
      </c>
      <c r="J2017" s="23" t="s">
        <v>141</v>
      </c>
      <c r="K2017" s="23" t="s">
        <v>241</v>
      </c>
      <c r="L2017" s="24">
        <v>33384.959999999999</v>
      </c>
      <c r="M2017">
        <v>6</v>
      </c>
      <c r="N2017" s="25">
        <v>0</v>
      </c>
      <c r="O2017" s="24">
        <v>5406.11</v>
      </c>
      <c r="P2017" s="26">
        <f t="shared" si="186"/>
        <v>0.161932498945633</v>
      </c>
      <c r="Q2017" t="str">
        <f t="shared" si="187"/>
        <v>Low</v>
      </c>
      <c r="R2017" t="str">
        <f t="shared" si="188"/>
        <v>None</v>
      </c>
      <c r="S2017" s="23">
        <f t="shared" si="189"/>
        <v>2023</v>
      </c>
      <c r="T2017" s="23">
        <f t="shared" si="190"/>
        <v>8</v>
      </c>
      <c r="U2017" t="str">
        <f t="shared" si="191"/>
        <v>Aug-2023</v>
      </c>
    </row>
    <row r="2018" spans="1:21" x14ac:dyDescent="0.3">
      <c r="A2018" t="s">
        <v>3941</v>
      </c>
      <c r="B2018" s="22">
        <v>45218</v>
      </c>
      <c r="C2018" s="22">
        <v>45220</v>
      </c>
      <c r="D2018" s="23" t="s">
        <v>50</v>
      </c>
      <c r="E2018" s="23" t="s">
        <v>1027</v>
      </c>
      <c r="F2018" s="23" t="s">
        <v>71</v>
      </c>
      <c r="G2018" s="23" t="s">
        <v>72</v>
      </c>
      <c r="H2018" s="23" t="s">
        <v>117</v>
      </c>
      <c r="I2018" s="23" t="s">
        <v>96</v>
      </c>
      <c r="J2018" s="23" t="s">
        <v>166</v>
      </c>
      <c r="K2018" s="23" t="s">
        <v>762</v>
      </c>
      <c r="L2018" s="24">
        <v>20282.88</v>
      </c>
      <c r="M2018">
        <v>2</v>
      </c>
      <c r="N2018" s="25">
        <v>0</v>
      </c>
      <c r="O2018" s="24">
        <v>3581.43</v>
      </c>
      <c r="P2018" s="26">
        <f t="shared" si="186"/>
        <v>0.17657403682317302</v>
      </c>
      <c r="Q2018" t="str">
        <f t="shared" si="187"/>
        <v>Low</v>
      </c>
      <c r="R2018" t="str">
        <f t="shared" si="188"/>
        <v>None</v>
      </c>
      <c r="S2018" s="23">
        <f t="shared" si="189"/>
        <v>2023</v>
      </c>
      <c r="T2018" s="23">
        <f t="shared" si="190"/>
        <v>10</v>
      </c>
      <c r="U2018" t="str">
        <f t="shared" si="191"/>
        <v>Oct-2023</v>
      </c>
    </row>
    <row r="2019" spans="1:21" x14ac:dyDescent="0.3">
      <c r="A2019" t="s">
        <v>3942</v>
      </c>
      <c r="B2019" s="22">
        <v>45824</v>
      </c>
      <c r="C2019" s="22">
        <v>45830</v>
      </c>
      <c r="D2019" s="23" t="s">
        <v>102</v>
      </c>
      <c r="E2019" s="23" t="s">
        <v>1195</v>
      </c>
      <c r="F2019" s="23" t="s">
        <v>80</v>
      </c>
      <c r="G2019" s="23" t="s">
        <v>72</v>
      </c>
      <c r="H2019" s="23" t="s">
        <v>73</v>
      </c>
      <c r="I2019" s="23" t="s">
        <v>118</v>
      </c>
      <c r="J2019" s="23" t="s">
        <v>119</v>
      </c>
      <c r="K2019" s="23" t="s">
        <v>197</v>
      </c>
      <c r="L2019" s="24">
        <v>25992.68</v>
      </c>
      <c r="M2019">
        <v>7</v>
      </c>
      <c r="N2019" s="25">
        <v>0.1</v>
      </c>
      <c r="O2019" s="24">
        <v>7453.51</v>
      </c>
      <c r="P2019" s="26">
        <f t="shared" si="186"/>
        <v>0.28675419387304424</v>
      </c>
      <c r="Q2019" t="str">
        <f t="shared" si="187"/>
        <v>Medium</v>
      </c>
      <c r="R2019" t="str">
        <f t="shared" si="188"/>
        <v>Low</v>
      </c>
      <c r="S2019" s="23">
        <f t="shared" si="189"/>
        <v>2025</v>
      </c>
      <c r="T2019" s="23">
        <f t="shared" si="190"/>
        <v>6</v>
      </c>
      <c r="U2019" t="str">
        <f t="shared" si="191"/>
        <v>Jun-2025</v>
      </c>
    </row>
    <row r="2020" spans="1:21" x14ac:dyDescent="0.3">
      <c r="A2020" t="s">
        <v>3943</v>
      </c>
      <c r="B2020" s="22">
        <v>45183</v>
      </c>
      <c r="C2020" s="22">
        <v>45184</v>
      </c>
      <c r="D2020" s="23" t="s">
        <v>61</v>
      </c>
      <c r="E2020" s="23" t="s">
        <v>1409</v>
      </c>
      <c r="F2020" s="23" t="s">
        <v>52</v>
      </c>
      <c r="G2020" s="23" t="s">
        <v>53</v>
      </c>
      <c r="H2020" s="23" t="s">
        <v>246</v>
      </c>
      <c r="I2020" s="23" t="s">
        <v>118</v>
      </c>
      <c r="J2020" s="23" t="s">
        <v>230</v>
      </c>
      <c r="K2020" s="23" t="s">
        <v>356</v>
      </c>
      <c r="L2020" s="24">
        <v>6371.25</v>
      </c>
      <c r="M2020">
        <v>1</v>
      </c>
      <c r="N2020" s="25">
        <v>0.25</v>
      </c>
      <c r="O2020" s="24">
        <v>1813.38</v>
      </c>
      <c r="P2020" s="26">
        <f t="shared" si="186"/>
        <v>0.28461918775750444</v>
      </c>
      <c r="Q2020" t="str">
        <f t="shared" si="187"/>
        <v>Medium</v>
      </c>
      <c r="R2020" t="str">
        <f t="shared" si="188"/>
        <v>High</v>
      </c>
      <c r="S2020" s="23">
        <f t="shared" si="189"/>
        <v>2023</v>
      </c>
      <c r="T2020" s="23">
        <f t="shared" si="190"/>
        <v>9</v>
      </c>
      <c r="U2020" t="str">
        <f t="shared" si="191"/>
        <v>Sep-2023</v>
      </c>
    </row>
    <row r="2021" spans="1:21" x14ac:dyDescent="0.3">
      <c r="A2021" t="s">
        <v>3944</v>
      </c>
      <c r="B2021" s="22">
        <v>45827</v>
      </c>
      <c r="C2021" s="22">
        <v>45833</v>
      </c>
      <c r="D2021" s="23" t="s">
        <v>50</v>
      </c>
      <c r="E2021" s="23" t="s">
        <v>298</v>
      </c>
      <c r="F2021" s="23" t="s">
        <v>52</v>
      </c>
      <c r="G2021" s="23" t="s">
        <v>63</v>
      </c>
      <c r="H2021" s="23" t="s">
        <v>202</v>
      </c>
      <c r="I2021" s="23" t="s">
        <v>55</v>
      </c>
      <c r="J2021" s="23" t="s">
        <v>173</v>
      </c>
      <c r="K2021" s="23" t="s">
        <v>203</v>
      </c>
      <c r="L2021" s="24">
        <v>86574.87</v>
      </c>
      <c r="M2021">
        <v>9</v>
      </c>
      <c r="N2021" s="25">
        <v>0.05</v>
      </c>
      <c r="O2021" s="24">
        <v>19242.43</v>
      </c>
      <c r="P2021" s="26">
        <f t="shared" si="186"/>
        <v>0.22226345820675217</v>
      </c>
      <c r="Q2021" t="str">
        <f t="shared" si="187"/>
        <v>Medium</v>
      </c>
      <c r="R2021" t="str">
        <f t="shared" si="188"/>
        <v>Low</v>
      </c>
      <c r="S2021" s="23">
        <f t="shared" si="189"/>
        <v>2025</v>
      </c>
      <c r="T2021" s="23">
        <f t="shared" si="190"/>
        <v>6</v>
      </c>
      <c r="U2021" t="str">
        <f t="shared" si="191"/>
        <v>Jun-2025</v>
      </c>
    </row>
    <row r="2022" spans="1:21" x14ac:dyDescent="0.3">
      <c r="A2022" t="s">
        <v>3945</v>
      </c>
      <c r="B2022" s="22">
        <v>44836</v>
      </c>
      <c r="C2022" s="22">
        <v>44843</v>
      </c>
      <c r="D2022" s="23" t="s">
        <v>50</v>
      </c>
      <c r="E2022" s="23" t="s">
        <v>432</v>
      </c>
      <c r="F2022" s="23" t="s">
        <v>52</v>
      </c>
      <c r="G2022" s="23" t="s">
        <v>63</v>
      </c>
      <c r="H2022" s="23" t="s">
        <v>172</v>
      </c>
      <c r="I2022" s="23" t="s">
        <v>83</v>
      </c>
      <c r="J2022" s="23" t="s">
        <v>449</v>
      </c>
      <c r="K2022" s="23" t="s">
        <v>681</v>
      </c>
      <c r="L2022" s="24">
        <v>43731.44</v>
      </c>
      <c r="M2022">
        <v>8</v>
      </c>
      <c r="N2022" s="25">
        <v>0.25</v>
      </c>
      <c r="O2022" s="24">
        <v>9822.2900000000009</v>
      </c>
      <c r="P2022" s="26">
        <f t="shared" si="186"/>
        <v>0.22460476947477606</v>
      </c>
      <c r="Q2022" t="str">
        <f t="shared" si="187"/>
        <v>Medium</v>
      </c>
      <c r="R2022" t="str">
        <f t="shared" si="188"/>
        <v>High</v>
      </c>
      <c r="S2022" s="23">
        <f t="shared" si="189"/>
        <v>2022</v>
      </c>
      <c r="T2022" s="23">
        <f t="shared" si="190"/>
        <v>10</v>
      </c>
      <c r="U2022" t="str">
        <f t="shared" si="191"/>
        <v>Oct-2022</v>
      </c>
    </row>
    <row r="2023" spans="1:21" x14ac:dyDescent="0.3">
      <c r="A2023" t="s">
        <v>3946</v>
      </c>
      <c r="B2023" s="22">
        <v>45893</v>
      </c>
      <c r="C2023" s="22">
        <v>45900</v>
      </c>
      <c r="D2023" s="23" t="s">
        <v>102</v>
      </c>
      <c r="E2023" s="23" t="s">
        <v>1409</v>
      </c>
      <c r="F2023" s="23" t="s">
        <v>71</v>
      </c>
      <c r="G2023" s="23" t="s">
        <v>53</v>
      </c>
      <c r="H2023" s="23" t="s">
        <v>54</v>
      </c>
      <c r="I2023" s="23" t="s">
        <v>83</v>
      </c>
      <c r="J2023" s="23" t="s">
        <v>84</v>
      </c>
      <c r="K2023" s="23" t="s">
        <v>105</v>
      </c>
      <c r="L2023" s="24">
        <v>120345.4</v>
      </c>
      <c r="M2023">
        <v>10</v>
      </c>
      <c r="N2023" s="25">
        <v>0.25</v>
      </c>
      <c r="O2023" s="24">
        <v>34155.15</v>
      </c>
      <c r="P2023" s="26">
        <f t="shared" si="186"/>
        <v>0.28380935208159186</v>
      </c>
      <c r="Q2023" t="str">
        <f t="shared" si="187"/>
        <v>Medium</v>
      </c>
      <c r="R2023" t="str">
        <f t="shared" si="188"/>
        <v>High</v>
      </c>
      <c r="S2023" s="23">
        <f t="shared" si="189"/>
        <v>2025</v>
      </c>
      <c r="T2023" s="23">
        <f t="shared" si="190"/>
        <v>8</v>
      </c>
      <c r="U2023" t="str">
        <f t="shared" si="191"/>
        <v>Aug-2025</v>
      </c>
    </row>
    <row r="2024" spans="1:21" x14ac:dyDescent="0.3">
      <c r="A2024" t="s">
        <v>3947</v>
      </c>
      <c r="B2024" s="22">
        <v>44569</v>
      </c>
      <c r="C2024" s="22">
        <v>44570</v>
      </c>
      <c r="D2024" s="23" t="s">
        <v>78</v>
      </c>
      <c r="E2024" s="23" t="s">
        <v>688</v>
      </c>
      <c r="F2024" s="23" t="s">
        <v>52</v>
      </c>
      <c r="G2024" s="23" t="s">
        <v>72</v>
      </c>
      <c r="H2024" s="23" t="s">
        <v>346</v>
      </c>
      <c r="I2024" s="23" t="s">
        <v>83</v>
      </c>
      <c r="J2024" s="23" t="s">
        <v>156</v>
      </c>
      <c r="K2024" s="23" t="s">
        <v>208</v>
      </c>
      <c r="L2024" s="24">
        <v>7420.08</v>
      </c>
      <c r="M2024">
        <v>8</v>
      </c>
      <c r="N2024" s="25">
        <v>0.05</v>
      </c>
      <c r="O2024" s="24">
        <v>2541.37</v>
      </c>
      <c r="P2024" s="26">
        <f t="shared" si="186"/>
        <v>0.34249900270617029</v>
      </c>
      <c r="Q2024" t="str">
        <f t="shared" si="187"/>
        <v>High</v>
      </c>
      <c r="R2024" t="str">
        <f t="shared" si="188"/>
        <v>Low</v>
      </c>
      <c r="S2024" s="23">
        <f t="shared" si="189"/>
        <v>2022</v>
      </c>
      <c r="T2024" s="23">
        <f t="shared" si="190"/>
        <v>1</v>
      </c>
      <c r="U2024" t="str">
        <f t="shared" si="191"/>
        <v>Jan-2022</v>
      </c>
    </row>
    <row r="2025" spans="1:21" x14ac:dyDescent="0.3">
      <c r="A2025" t="s">
        <v>3949</v>
      </c>
      <c r="B2025" s="22">
        <v>44624</v>
      </c>
      <c r="C2025" s="22">
        <v>44625</v>
      </c>
      <c r="D2025" s="23" t="s">
        <v>102</v>
      </c>
      <c r="E2025" s="23" t="s">
        <v>2153</v>
      </c>
      <c r="F2025" s="23" t="s">
        <v>71</v>
      </c>
      <c r="G2025" s="23" t="s">
        <v>179</v>
      </c>
      <c r="H2025" s="23" t="s">
        <v>236</v>
      </c>
      <c r="I2025" s="23" t="s">
        <v>83</v>
      </c>
      <c r="J2025" s="23" t="s">
        <v>84</v>
      </c>
      <c r="K2025" s="23" t="s">
        <v>125</v>
      </c>
      <c r="L2025" s="24">
        <v>63482.31</v>
      </c>
      <c r="M2025">
        <v>9</v>
      </c>
      <c r="N2025" s="25">
        <v>0</v>
      </c>
      <c r="O2025" s="24">
        <v>23095.69</v>
      </c>
      <c r="P2025" s="26">
        <f t="shared" si="186"/>
        <v>0.36381300554437923</v>
      </c>
      <c r="Q2025" t="str">
        <f t="shared" si="187"/>
        <v>High</v>
      </c>
      <c r="R2025" t="str">
        <f t="shared" si="188"/>
        <v>None</v>
      </c>
      <c r="S2025" s="23">
        <f t="shared" si="189"/>
        <v>2022</v>
      </c>
      <c r="T2025" s="23">
        <f t="shared" si="190"/>
        <v>3</v>
      </c>
      <c r="U2025" t="str">
        <f t="shared" si="191"/>
        <v>Mar-2022</v>
      </c>
    </row>
    <row r="2026" spans="1:21" x14ac:dyDescent="0.3">
      <c r="A2026" t="s">
        <v>3950</v>
      </c>
      <c r="B2026" s="22">
        <v>45278</v>
      </c>
      <c r="C2026" s="22">
        <v>45279</v>
      </c>
      <c r="D2026" s="23" t="s">
        <v>78</v>
      </c>
      <c r="E2026" s="23" t="s">
        <v>668</v>
      </c>
      <c r="F2026" s="23" t="s">
        <v>80</v>
      </c>
      <c r="G2026" s="23" t="s">
        <v>81</v>
      </c>
      <c r="H2026" s="23" t="s">
        <v>95</v>
      </c>
      <c r="I2026" s="23" t="s">
        <v>55</v>
      </c>
      <c r="J2026" s="23" t="s">
        <v>65</v>
      </c>
      <c r="K2026" s="23" t="s">
        <v>66</v>
      </c>
      <c r="L2026" s="24">
        <v>12129</v>
      </c>
      <c r="M2026">
        <v>1</v>
      </c>
      <c r="N2026" s="25">
        <v>0</v>
      </c>
      <c r="O2026" s="24">
        <v>3978.2</v>
      </c>
      <c r="P2026" s="26">
        <f t="shared" si="186"/>
        <v>0.32799076593288812</v>
      </c>
      <c r="Q2026" t="str">
        <f t="shared" si="187"/>
        <v>High</v>
      </c>
      <c r="R2026" t="str">
        <f t="shared" si="188"/>
        <v>None</v>
      </c>
      <c r="S2026" s="23">
        <f t="shared" si="189"/>
        <v>2023</v>
      </c>
      <c r="T2026" s="23">
        <f t="shared" si="190"/>
        <v>12</v>
      </c>
      <c r="U2026" t="str">
        <f t="shared" si="191"/>
        <v>Dec-2023</v>
      </c>
    </row>
    <row r="2027" spans="1:21" x14ac:dyDescent="0.3">
      <c r="A2027" t="s">
        <v>3952</v>
      </c>
      <c r="B2027" s="22">
        <v>44620</v>
      </c>
      <c r="C2027" s="22">
        <v>44622</v>
      </c>
      <c r="D2027" s="23" t="s">
        <v>61</v>
      </c>
      <c r="E2027" s="23" t="s">
        <v>2245</v>
      </c>
      <c r="F2027" s="23" t="s">
        <v>71</v>
      </c>
      <c r="G2027" s="23" t="s">
        <v>72</v>
      </c>
      <c r="H2027" s="23" t="s">
        <v>73</v>
      </c>
      <c r="I2027" s="23" t="s">
        <v>96</v>
      </c>
      <c r="J2027" s="23" t="s">
        <v>97</v>
      </c>
      <c r="K2027" s="23" t="s">
        <v>181</v>
      </c>
      <c r="L2027" s="24">
        <v>73152.31</v>
      </c>
      <c r="M2027">
        <v>7</v>
      </c>
      <c r="N2027" s="25">
        <v>0.2</v>
      </c>
      <c r="O2027" s="24">
        <v>9275.14</v>
      </c>
      <c r="P2027" s="26">
        <f t="shared" si="186"/>
        <v>0.12679216828559481</v>
      </c>
      <c r="Q2027" t="str">
        <f t="shared" si="187"/>
        <v>Low</v>
      </c>
      <c r="R2027" t="str">
        <f t="shared" si="188"/>
        <v>Medium</v>
      </c>
      <c r="S2027" s="23">
        <f t="shared" si="189"/>
        <v>2022</v>
      </c>
      <c r="T2027" s="23">
        <f t="shared" si="190"/>
        <v>2</v>
      </c>
      <c r="U2027" t="str">
        <f t="shared" si="191"/>
        <v>Feb-2022</v>
      </c>
    </row>
    <row r="2028" spans="1:21" x14ac:dyDescent="0.3">
      <c r="A2028" t="s">
        <v>3953</v>
      </c>
      <c r="B2028" s="22">
        <v>44647</v>
      </c>
      <c r="C2028" s="22">
        <v>44653</v>
      </c>
      <c r="D2028" s="23" t="s">
        <v>50</v>
      </c>
      <c r="E2028" s="23" t="s">
        <v>1808</v>
      </c>
      <c r="F2028" s="23" t="s">
        <v>80</v>
      </c>
      <c r="G2028" s="23" t="s">
        <v>179</v>
      </c>
      <c r="H2028" s="23" t="s">
        <v>236</v>
      </c>
      <c r="I2028" s="23" t="s">
        <v>96</v>
      </c>
      <c r="J2028" s="23" t="s">
        <v>166</v>
      </c>
      <c r="K2028" s="23" t="s">
        <v>762</v>
      </c>
      <c r="L2028" s="24">
        <v>16113.6</v>
      </c>
      <c r="M2028">
        <v>5</v>
      </c>
      <c r="N2028" s="25">
        <v>0</v>
      </c>
      <c r="O2028" s="24">
        <v>2817.54</v>
      </c>
      <c r="P2028" s="26">
        <f t="shared" si="186"/>
        <v>0.17485478105451296</v>
      </c>
      <c r="Q2028" t="str">
        <f t="shared" si="187"/>
        <v>Low</v>
      </c>
      <c r="R2028" t="str">
        <f t="shared" si="188"/>
        <v>None</v>
      </c>
      <c r="S2028" s="23">
        <f t="shared" si="189"/>
        <v>2022</v>
      </c>
      <c r="T2028" s="23">
        <f t="shared" si="190"/>
        <v>3</v>
      </c>
      <c r="U2028" t="str">
        <f t="shared" si="191"/>
        <v>Mar-2022</v>
      </c>
    </row>
    <row r="2029" spans="1:21" x14ac:dyDescent="0.3">
      <c r="A2029" t="s">
        <v>3954</v>
      </c>
      <c r="B2029" s="22">
        <v>45236</v>
      </c>
      <c r="C2029" s="22">
        <v>45242</v>
      </c>
      <c r="D2029" s="23" t="s">
        <v>78</v>
      </c>
      <c r="E2029" s="23" t="s">
        <v>1067</v>
      </c>
      <c r="F2029" s="23" t="s">
        <v>52</v>
      </c>
      <c r="G2029" s="23" t="s">
        <v>179</v>
      </c>
      <c r="H2029" s="23" t="s">
        <v>236</v>
      </c>
      <c r="I2029" s="23" t="s">
        <v>96</v>
      </c>
      <c r="J2029" s="23" t="s">
        <v>166</v>
      </c>
      <c r="K2029" s="23" t="s">
        <v>337</v>
      </c>
      <c r="L2029" s="24">
        <v>73635.8</v>
      </c>
      <c r="M2029">
        <v>7</v>
      </c>
      <c r="N2029" s="25">
        <v>0.2</v>
      </c>
      <c r="O2029" s="24">
        <v>14381.95</v>
      </c>
      <c r="P2029" s="26">
        <f t="shared" si="186"/>
        <v>0.19531192707894801</v>
      </c>
      <c r="Q2029" t="str">
        <f t="shared" si="187"/>
        <v>Low</v>
      </c>
      <c r="R2029" t="str">
        <f t="shared" si="188"/>
        <v>Medium</v>
      </c>
      <c r="S2029" s="23">
        <f t="shared" si="189"/>
        <v>2023</v>
      </c>
      <c r="T2029" s="23">
        <f t="shared" si="190"/>
        <v>11</v>
      </c>
      <c r="U2029" t="str">
        <f t="shared" si="191"/>
        <v>Nov-2023</v>
      </c>
    </row>
    <row r="2030" spans="1:21" x14ac:dyDescent="0.3">
      <c r="A2030" t="s">
        <v>3955</v>
      </c>
      <c r="B2030" s="22">
        <v>45048</v>
      </c>
      <c r="C2030" s="22">
        <v>45049</v>
      </c>
      <c r="D2030" s="23" t="s">
        <v>61</v>
      </c>
      <c r="E2030" s="23" t="s">
        <v>1145</v>
      </c>
      <c r="F2030" s="23" t="s">
        <v>71</v>
      </c>
      <c r="G2030" s="23" t="s">
        <v>53</v>
      </c>
      <c r="H2030" s="23" t="s">
        <v>110</v>
      </c>
      <c r="I2030" s="23" t="s">
        <v>55</v>
      </c>
      <c r="J2030" s="23" t="s">
        <v>173</v>
      </c>
      <c r="K2030" s="23" t="s">
        <v>203</v>
      </c>
      <c r="L2030" s="24">
        <v>33715.96</v>
      </c>
      <c r="M2030">
        <v>4</v>
      </c>
      <c r="N2030" s="25">
        <v>0</v>
      </c>
      <c r="O2030" s="24">
        <v>5713.97</v>
      </c>
      <c r="P2030" s="26">
        <f t="shared" si="186"/>
        <v>0.1694737447784373</v>
      </c>
      <c r="Q2030" t="str">
        <f t="shared" si="187"/>
        <v>Low</v>
      </c>
      <c r="R2030" t="str">
        <f t="shared" si="188"/>
        <v>None</v>
      </c>
      <c r="S2030" s="23">
        <f t="shared" si="189"/>
        <v>2023</v>
      </c>
      <c r="T2030" s="23">
        <f t="shared" si="190"/>
        <v>5</v>
      </c>
      <c r="U2030" t="str">
        <f t="shared" si="191"/>
        <v>May-2023</v>
      </c>
    </row>
    <row r="2031" spans="1:21" x14ac:dyDescent="0.3">
      <c r="A2031" t="s">
        <v>3956</v>
      </c>
      <c r="B2031" s="22">
        <v>45549</v>
      </c>
      <c r="C2031" s="22">
        <v>45556</v>
      </c>
      <c r="D2031" s="23" t="s">
        <v>78</v>
      </c>
      <c r="E2031" s="23" t="s">
        <v>355</v>
      </c>
      <c r="F2031" s="23" t="s">
        <v>80</v>
      </c>
      <c r="G2031" s="23" t="s">
        <v>179</v>
      </c>
      <c r="H2031" s="23" t="s">
        <v>180</v>
      </c>
      <c r="I2031" s="23" t="s">
        <v>83</v>
      </c>
      <c r="J2031" s="23" t="s">
        <v>449</v>
      </c>
      <c r="K2031" s="23" t="s">
        <v>775</v>
      </c>
      <c r="L2031" s="24">
        <v>11967.3</v>
      </c>
      <c r="M2031">
        <v>6</v>
      </c>
      <c r="N2031" s="25">
        <v>0.25</v>
      </c>
      <c r="O2031" s="24">
        <v>1951.55</v>
      </c>
      <c r="P2031" s="26">
        <f t="shared" si="186"/>
        <v>0.16307354206880417</v>
      </c>
      <c r="Q2031" t="str">
        <f t="shared" si="187"/>
        <v>Low</v>
      </c>
      <c r="R2031" t="str">
        <f t="shared" si="188"/>
        <v>High</v>
      </c>
      <c r="S2031" s="23">
        <f t="shared" si="189"/>
        <v>2024</v>
      </c>
      <c r="T2031" s="23">
        <f t="shared" si="190"/>
        <v>9</v>
      </c>
      <c r="U2031" t="str">
        <f t="shared" si="191"/>
        <v>Sep-2024</v>
      </c>
    </row>
    <row r="2032" spans="1:21" x14ac:dyDescent="0.3">
      <c r="A2032" t="s">
        <v>3957</v>
      </c>
      <c r="B2032" s="22">
        <v>45629</v>
      </c>
      <c r="C2032" s="22">
        <v>45634</v>
      </c>
      <c r="D2032" s="23" t="s">
        <v>78</v>
      </c>
      <c r="E2032" s="23" t="s">
        <v>738</v>
      </c>
      <c r="F2032" s="23" t="s">
        <v>52</v>
      </c>
      <c r="G2032" s="23" t="s">
        <v>179</v>
      </c>
      <c r="H2032" s="23" t="s">
        <v>236</v>
      </c>
      <c r="I2032" s="23" t="s">
        <v>118</v>
      </c>
      <c r="J2032" s="23" t="s">
        <v>191</v>
      </c>
      <c r="K2032" s="23" t="s">
        <v>290</v>
      </c>
      <c r="L2032" s="24">
        <v>8084.62</v>
      </c>
      <c r="M2032">
        <v>2</v>
      </c>
      <c r="N2032" s="25">
        <v>0.2</v>
      </c>
      <c r="O2032" s="24">
        <v>1404.98</v>
      </c>
      <c r="P2032" s="26">
        <f t="shared" si="186"/>
        <v>0.1737842966026851</v>
      </c>
      <c r="Q2032" t="str">
        <f t="shared" si="187"/>
        <v>Low</v>
      </c>
      <c r="R2032" t="str">
        <f t="shared" si="188"/>
        <v>Medium</v>
      </c>
      <c r="S2032" s="23">
        <f t="shared" si="189"/>
        <v>2024</v>
      </c>
      <c r="T2032" s="23">
        <f t="shared" si="190"/>
        <v>12</v>
      </c>
      <c r="U2032" t="str">
        <f t="shared" si="191"/>
        <v>Dec-2024</v>
      </c>
    </row>
    <row r="2033" spans="1:21" x14ac:dyDescent="0.3">
      <c r="A2033" t="s">
        <v>3958</v>
      </c>
      <c r="B2033" s="22">
        <v>45302</v>
      </c>
      <c r="C2033" s="22">
        <v>45304</v>
      </c>
      <c r="D2033" s="23" t="s">
        <v>78</v>
      </c>
      <c r="E2033" s="23" t="s">
        <v>2137</v>
      </c>
      <c r="F2033" s="23" t="s">
        <v>80</v>
      </c>
      <c r="G2033" s="23" t="s">
        <v>53</v>
      </c>
      <c r="H2033" s="23" t="s">
        <v>90</v>
      </c>
      <c r="I2033" s="23" t="s">
        <v>55</v>
      </c>
      <c r="J2033" s="23" t="s">
        <v>56</v>
      </c>
      <c r="K2033" s="23" t="s">
        <v>151</v>
      </c>
      <c r="L2033" s="24">
        <v>38664.6</v>
      </c>
      <c r="M2033">
        <v>4</v>
      </c>
      <c r="N2033" s="25">
        <v>0.2</v>
      </c>
      <c r="O2033" s="24">
        <v>9810.1299999999992</v>
      </c>
      <c r="P2033" s="26">
        <f t="shared" si="186"/>
        <v>0.2537238197213989</v>
      </c>
      <c r="Q2033" t="str">
        <f t="shared" si="187"/>
        <v>Medium</v>
      </c>
      <c r="R2033" t="str">
        <f t="shared" si="188"/>
        <v>Medium</v>
      </c>
      <c r="S2033" s="23">
        <f t="shared" si="189"/>
        <v>2024</v>
      </c>
      <c r="T2033" s="23">
        <f t="shared" si="190"/>
        <v>1</v>
      </c>
      <c r="U2033" t="str">
        <f t="shared" si="191"/>
        <v>Jan-2024</v>
      </c>
    </row>
    <row r="2034" spans="1:21" x14ac:dyDescent="0.3">
      <c r="A2034" t="s">
        <v>3959</v>
      </c>
      <c r="B2034" s="22">
        <v>45014</v>
      </c>
      <c r="C2034" s="22">
        <v>45016</v>
      </c>
      <c r="D2034" s="23" t="s">
        <v>102</v>
      </c>
      <c r="E2034" s="23" t="s">
        <v>779</v>
      </c>
      <c r="F2034" s="23" t="s">
        <v>80</v>
      </c>
      <c r="G2034" s="23" t="s">
        <v>72</v>
      </c>
      <c r="H2034" s="23" t="s">
        <v>346</v>
      </c>
      <c r="I2034" s="23" t="s">
        <v>96</v>
      </c>
      <c r="J2034" s="23" t="s">
        <v>97</v>
      </c>
      <c r="K2034" s="23" t="s">
        <v>181</v>
      </c>
      <c r="L2034" s="24">
        <v>26929.26</v>
      </c>
      <c r="M2034">
        <v>3</v>
      </c>
      <c r="N2034" s="25">
        <v>0.05</v>
      </c>
      <c r="O2034" s="24">
        <v>7882.32</v>
      </c>
      <c r="P2034" s="26">
        <f t="shared" si="186"/>
        <v>0.2927046639974511</v>
      </c>
      <c r="Q2034" t="str">
        <f t="shared" si="187"/>
        <v>Medium</v>
      </c>
      <c r="R2034" t="str">
        <f t="shared" si="188"/>
        <v>Low</v>
      </c>
      <c r="S2034" s="23">
        <f t="shared" si="189"/>
        <v>2023</v>
      </c>
      <c r="T2034" s="23">
        <f t="shared" si="190"/>
        <v>3</v>
      </c>
      <c r="U2034" t="str">
        <f t="shared" si="191"/>
        <v>Mar-2023</v>
      </c>
    </row>
    <row r="2035" spans="1:21" x14ac:dyDescent="0.3">
      <c r="A2035" t="s">
        <v>3960</v>
      </c>
      <c r="B2035" s="22">
        <v>45920</v>
      </c>
      <c r="C2035" s="22">
        <v>45926</v>
      </c>
      <c r="D2035" s="23" t="s">
        <v>61</v>
      </c>
      <c r="E2035" s="23" t="s">
        <v>1955</v>
      </c>
      <c r="F2035" s="23" t="s">
        <v>52</v>
      </c>
      <c r="G2035" s="23" t="s">
        <v>179</v>
      </c>
      <c r="H2035" s="23" t="s">
        <v>180</v>
      </c>
      <c r="I2035" s="23" t="s">
        <v>55</v>
      </c>
      <c r="J2035" s="23" t="s">
        <v>65</v>
      </c>
      <c r="K2035" s="23" t="s">
        <v>91</v>
      </c>
      <c r="L2035" s="24">
        <v>22912.2</v>
      </c>
      <c r="M2035">
        <v>4</v>
      </c>
      <c r="N2035" s="25">
        <v>0</v>
      </c>
      <c r="O2035" s="24">
        <v>6662.93</v>
      </c>
      <c r="P2035" s="26">
        <f t="shared" si="186"/>
        <v>0.29080271645673483</v>
      </c>
      <c r="Q2035" t="str">
        <f t="shared" si="187"/>
        <v>Medium</v>
      </c>
      <c r="R2035" t="str">
        <f t="shared" si="188"/>
        <v>None</v>
      </c>
      <c r="S2035" s="23">
        <f t="shared" si="189"/>
        <v>2025</v>
      </c>
      <c r="T2035" s="23">
        <f t="shared" si="190"/>
        <v>9</v>
      </c>
      <c r="U2035" t="str">
        <f t="shared" si="191"/>
        <v>Sep-2025</v>
      </c>
    </row>
    <row r="2036" spans="1:21" x14ac:dyDescent="0.3">
      <c r="A2036" t="s">
        <v>3961</v>
      </c>
      <c r="B2036" s="22">
        <v>45606</v>
      </c>
      <c r="C2036" s="22">
        <v>45611</v>
      </c>
      <c r="D2036" s="23" t="s">
        <v>78</v>
      </c>
      <c r="E2036" s="23" t="s">
        <v>1403</v>
      </c>
      <c r="F2036" s="23" t="s">
        <v>80</v>
      </c>
      <c r="G2036" s="23" t="s">
        <v>72</v>
      </c>
      <c r="H2036" s="23" t="s">
        <v>346</v>
      </c>
      <c r="I2036" s="23" t="s">
        <v>96</v>
      </c>
      <c r="J2036" s="23" t="s">
        <v>166</v>
      </c>
      <c r="K2036" s="23" t="s">
        <v>762</v>
      </c>
      <c r="L2036" s="24">
        <v>61082</v>
      </c>
      <c r="M2036">
        <v>8</v>
      </c>
      <c r="N2036" s="25">
        <v>0.2</v>
      </c>
      <c r="O2036" s="24">
        <v>7951.78</v>
      </c>
      <c r="P2036" s="26">
        <f t="shared" si="186"/>
        <v>0.13018205035853442</v>
      </c>
      <c r="Q2036" t="str">
        <f t="shared" si="187"/>
        <v>Low</v>
      </c>
      <c r="R2036" t="str">
        <f t="shared" si="188"/>
        <v>Medium</v>
      </c>
      <c r="S2036" s="23">
        <f t="shared" si="189"/>
        <v>2024</v>
      </c>
      <c r="T2036" s="23">
        <f t="shared" si="190"/>
        <v>11</v>
      </c>
      <c r="U2036" t="str">
        <f t="shared" si="191"/>
        <v>Nov-2024</v>
      </c>
    </row>
    <row r="2037" spans="1:21" x14ac:dyDescent="0.3">
      <c r="A2037" t="s">
        <v>3962</v>
      </c>
      <c r="B2037" s="22">
        <v>45132</v>
      </c>
      <c r="C2037" s="22">
        <v>45135</v>
      </c>
      <c r="D2037" s="23" t="s">
        <v>61</v>
      </c>
      <c r="E2037" s="23" t="s">
        <v>1820</v>
      </c>
      <c r="F2037" s="23" t="s">
        <v>80</v>
      </c>
      <c r="G2037" s="23" t="s">
        <v>72</v>
      </c>
      <c r="H2037" s="23" t="s">
        <v>73</v>
      </c>
      <c r="I2037" s="23" t="s">
        <v>96</v>
      </c>
      <c r="J2037" s="23" t="s">
        <v>97</v>
      </c>
      <c r="K2037" s="23" t="s">
        <v>98</v>
      </c>
      <c r="L2037" s="24">
        <v>7239.1</v>
      </c>
      <c r="M2037">
        <v>2</v>
      </c>
      <c r="N2037" s="25">
        <v>0.25</v>
      </c>
      <c r="O2037" s="24">
        <v>1899.36</v>
      </c>
      <c r="P2037" s="26">
        <f t="shared" si="186"/>
        <v>0.26237515713279275</v>
      </c>
      <c r="Q2037" t="str">
        <f t="shared" si="187"/>
        <v>Medium</v>
      </c>
      <c r="R2037" t="str">
        <f t="shared" si="188"/>
        <v>High</v>
      </c>
      <c r="S2037" s="23">
        <f t="shared" si="189"/>
        <v>2023</v>
      </c>
      <c r="T2037" s="23">
        <f t="shared" si="190"/>
        <v>7</v>
      </c>
      <c r="U2037" t="str">
        <f t="shared" si="191"/>
        <v>Jul-2023</v>
      </c>
    </row>
    <row r="2038" spans="1:21" x14ac:dyDescent="0.3">
      <c r="A2038" t="s">
        <v>3963</v>
      </c>
      <c r="B2038" s="22">
        <v>45540</v>
      </c>
      <c r="C2038" s="22">
        <v>45543</v>
      </c>
      <c r="D2038" s="23" t="s">
        <v>78</v>
      </c>
      <c r="E2038" s="23" t="s">
        <v>652</v>
      </c>
      <c r="F2038" s="23" t="s">
        <v>80</v>
      </c>
      <c r="G2038" s="23" t="s">
        <v>53</v>
      </c>
      <c r="H2038" s="23" t="s">
        <v>246</v>
      </c>
      <c r="I2038" s="23" t="s">
        <v>118</v>
      </c>
      <c r="J2038" s="23" t="s">
        <v>119</v>
      </c>
      <c r="K2038" s="23" t="s">
        <v>197</v>
      </c>
      <c r="L2038" s="24">
        <v>29022.26</v>
      </c>
      <c r="M2038">
        <v>2</v>
      </c>
      <c r="N2038" s="25">
        <v>0</v>
      </c>
      <c r="O2038" s="24">
        <v>6488.26</v>
      </c>
      <c r="P2038" s="26">
        <f t="shared" si="186"/>
        <v>0.22356150072392711</v>
      </c>
      <c r="Q2038" t="str">
        <f t="shared" si="187"/>
        <v>Medium</v>
      </c>
      <c r="R2038" t="str">
        <f t="shared" si="188"/>
        <v>None</v>
      </c>
      <c r="S2038" s="23">
        <f t="shared" si="189"/>
        <v>2024</v>
      </c>
      <c r="T2038" s="23">
        <f t="shared" si="190"/>
        <v>9</v>
      </c>
      <c r="U2038" t="str">
        <f t="shared" si="191"/>
        <v>Sep-2024</v>
      </c>
    </row>
    <row r="2039" spans="1:21" x14ac:dyDescent="0.3">
      <c r="A2039" t="s">
        <v>3964</v>
      </c>
      <c r="B2039" s="22">
        <v>45158</v>
      </c>
      <c r="C2039" s="22">
        <v>45163</v>
      </c>
      <c r="D2039" s="23" t="s">
        <v>102</v>
      </c>
      <c r="E2039" s="23" t="s">
        <v>990</v>
      </c>
      <c r="F2039" s="23" t="s">
        <v>71</v>
      </c>
      <c r="G2039" s="23" t="s">
        <v>72</v>
      </c>
      <c r="H2039" s="23" t="s">
        <v>117</v>
      </c>
      <c r="I2039" s="23" t="s">
        <v>55</v>
      </c>
      <c r="J2039" s="23" t="s">
        <v>56</v>
      </c>
      <c r="K2039" s="23" t="s">
        <v>151</v>
      </c>
      <c r="L2039" s="24">
        <v>25763.75</v>
      </c>
      <c r="M2039">
        <v>5</v>
      </c>
      <c r="N2039" s="25">
        <v>0.1</v>
      </c>
      <c r="O2039" s="24">
        <v>5720.74</v>
      </c>
      <c r="P2039" s="26">
        <f t="shared" si="186"/>
        <v>0.22204609189267865</v>
      </c>
      <c r="Q2039" t="str">
        <f t="shared" si="187"/>
        <v>Medium</v>
      </c>
      <c r="R2039" t="str">
        <f t="shared" si="188"/>
        <v>Low</v>
      </c>
      <c r="S2039" s="23">
        <f t="shared" si="189"/>
        <v>2023</v>
      </c>
      <c r="T2039" s="23">
        <f t="shared" si="190"/>
        <v>8</v>
      </c>
      <c r="U2039" t="str">
        <f t="shared" si="191"/>
        <v>Aug-2023</v>
      </c>
    </row>
    <row r="2040" spans="1:21" x14ac:dyDescent="0.3">
      <c r="A2040" t="s">
        <v>3966</v>
      </c>
      <c r="B2040" s="22">
        <v>45290</v>
      </c>
      <c r="C2040" s="22">
        <v>45297</v>
      </c>
      <c r="D2040" s="23" t="s">
        <v>78</v>
      </c>
      <c r="E2040" s="23" t="s">
        <v>1861</v>
      </c>
      <c r="F2040" s="23" t="s">
        <v>80</v>
      </c>
      <c r="G2040" s="23" t="s">
        <v>63</v>
      </c>
      <c r="H2040" s="23" t="s">
        <v>64</v>
      </c>
      <c r="I2040" s="23" t="s">
        <v>55</v>
      </c>
      <c r="J2040" s="23" t="s">
        <v>56</v>
      </c>
      <c r="K2040" s="23" t="s">
        <v>151</v>
      </c>
      <c r="L2040" s="24">
        <v>81567.09</v>
      </c>
      <c r="M2040">
        <v>9</v>
      </c>
      <c r="N2040" s="25">
        <v>0.05</v>
      </c>
      <c r="O2040" s="24">
        <v>12875.43</v>
      </c>
      <c r="P2040" s="26">
        <f t="shared" si="186"/>
        <v>0.15785079497135426</v>
      </c>
      <c r="Q2040" t="str">
        <f t="shared" si="187"/>
        <v>Low</v>
      </c>
      <c r="R2040" t="str">
        <f t="shared" si="188"/>
        <v>Low</v>
      </c>
      <c r="S2040" s="23">
        <f t="shared" si="189"/>
        <v>2023</v>
      </c>
      <c r="T2040" s="23">
        <f t="shared" si="190"/>
        <v>12</v>
      </c>
      <c r="U2040" t="str">
        <f t="shared" si="191"/>
        <v>Dec-2023</v>
      </c>
    </row>
    <row r="2041" spans="1:21" x14ac:dyDescent="0.3">
      <c r="A2041" t="s">
        <v>3967</v>
      </c>
      <c r="B2041" s="22">
        <v>44578</v>
      </c>
      <c r="C2041" s="22">
        <v>44585</v>
      </c>
      <c r="D2041" s="23" t="s">
        <v>50</v>
      </c>
      <c r="E2041" s="23" t="s">
        <v>79</v>
      </c>
      <c r="F2041" s="23" t="s">
        <v>71</v>
      </c>
      <c r="G2041" s="23" t="s">
        <v>179</v>
      </c>
      <c r="H2041" s="23" t="s">
        <v>180</v>
      </c>
      <c r="I2041" s="23" t="s">
        <v>55</v>
      </c>
      <c r="J2041" s="23" t="s">
        <v>173</v>
      </c>
      <c r="K2041" s="23" t="s">
        <v>735</v>
      </c>
      <c r="L2041" s="24">
        <v>50357.72</v>
      </c>
      <c r="M2041">
        <v>4</v>
      </c>
      <c r="N2041" s="25">
        <v>0</v>
      </c>
      <c r="O2041" s="24">
        <v>10592.73</v>
      </c>
      <c r="P2041" s="26">
        <f t="shared" si="186"/>
        <v>0.21034967429025778</v>
      </c>
      <c r="Q2041" t="str">
        <f t="shared" si="187"/>
        <v>Medium</v>
      </c>
      <c r="R2041" t="str">
        <f t="shared" si="188"/>
        <v>None</v>
      </c>
      <c r="S2041" s="23">
        <f t="shared" si="189"/>
        <v>2022</v>
      </c>
      <c r="T2041" s="23">
        <f t="shared" si="190"/>
        <v>1</v>
      </c>
      <c r="U2041" t="str">
        <f t="shared" si="191"/>
        <v>Jan-2022</v>
      </c>
    </row>
    <row r="2042" spans="1:21" x14ac:dyDescent="0.3">
      <c r="A2042" t="s">
        <v>3968</v>
      </c>
      <c r="B2042" s="22">
        <v>45232</v>
      </c>
      <c r="C2042" s="22">
        <v>45237</v>
      </c>
      <c r="D2042" s="23" t="s">
        <v>102</v>
      </c>
      <c r="E2042" s="23" t="s">
        <v>924</v>
      </c>
      <c r="F2042" s="23" t="s">
        <v>71</v>
      </c>
      <c r="G2042" s="23" t="s">
        <v>53</v>
      </c>
      <c r="H2042" s="23" t="s">
        <v>110</v>
      </c>
      <c r="I2042" s="23" t="s">
        <v>118</v>
      </c>
      <c r="J2042" s="23" t="s">
        <v>303</v>
      </c>
      <c r="K2042" s="23" t="s">
        <v>491</v>
      </c>
      <c r="L2042" s="24">
        <v>26774.2</v>
      </c>
      <c r="M2042">
        <v>10</v>
      </c>
      <c r="N2042" s="25">
        <v>0.15</v>
      </c>
      <c r="O2042" s="24">
        <v>6769.33</v>
      </c>
      <c r="P2042" s="26">
        <f t="shared" si="186"/>
        <v>0.25283033666738874</v>
      </c>
      <c r="Q2042" t="str">
        <f t="shared" si="187"/>
        <v>Medium</v>
      </c>
      <c r="R2042" t="str">
        <f t="shared" si="188"/>
        <v>Medium</v>
      </c>
      <c r="S2042" s="23">
        <f t="shared" si="189"/>
        <v>2023</v>
      </c>
      <c r="T2042" s="23">
        <f t="shared" si="190"/>
        <v>11</v>
      </c>
      <c r="U2042" t="str">
        <f t="shared" si="191"/>
        <v>Nov-2023</v>
      </c>
    </row>
    <row r="2043" spans="1:21" x14ac:dyDescent="0.3">
      <c r="A2043" t="s">
        <v>3969</v>
      </c>
      <c r="B2043" s="22">
        <v>44661</v>
      </c>
      <c r="C2043" s="22">
        <v>44666</v>
      </c>
      <c r="D2043" s="23" t="s">
        <v>78</v>
      </c>
      <c r="E2043" s="23" t="s">
        <v>1108</v>
      </c>
      <c r="F2043" s="23" t="s">
        <v>52</v>
      </c>
      <c r="G2043" s="23" t="s">
        <v>179</v>
      </c>
      <c r="H2043" s="23" t="s">
        <v>180</v>
      </c>
      <c r="I2043" s="23" t="s">
        <v>118</v>
      </c>
      <c r="J2043" s="23" t="s">
        <v>191</v>
      </c>
      <c r="K2043" s="23" t="s">
        <v>192</v>
      </c>
      <c r="L2043" s="24">
        <v>54671.360000000001</v>
      </c>
      <c r="M2043">
        <v>4</v>
      </c>
      <c r="N2043" s="25">
        <v>0.2</v>
      </c>
      <c r="O2043" s="24">
        <v>17440.080000000002</v>
      </c>
      <c r="P2043" s="26">
        <f t="shared" si="186"/>
        <v>0.31899846647312236</v>
      </c>
      <c r="Q2043" t="str">
        <f t="shared" si="187"/>
        <v>High</v>
      </c>
      <c r="R2043" t="str">
        <f t="shared" si="188"/>
        <v>Medium</v>
      </c>
      <c r="S2043" s="23">
        <f t="shared" si="189"/>
        <v>2022</v>
      </c>
      <c r="T2043" s="23">
        <f t="shared" si="190"/>
        <v>4</v>
      </c>
      <c r="U2043" t="str">
        <f t="shared" si="191"/>
        <v>Apr-2022</v>
      </c>
    </row>
    <row r="2044" spans="1:21" x14ac:dyDescent="0.3">
      <c r="A2044" t="s">
        <v>3970</v>
      </c>
      <c r="B2044" s="22">
        <v>45245</v>
      </c>
      <c r="C2044" s="22">
        <v>45252</v>
      </c>
      <c r="D2044" s="23" t="s">
        <v>61</v>
      </c>
      <c r="E2044" s="23" t="s">
        <v>3466</v>
      </c>
      <c r="F2044" s="23" t="s">
        <v>71</v>
      </c>
      <c r="G2044" s="23" t="s">
        <v>179</v>
      </c>
      <c r="H2044" s="23" t="s">
        <v>236</v>
      </c>
      <c r="I2044" s="23" t="s">
        <v>96</v>
      </c>
      <c r="J2044" s="23" t="s">
        <v>166</v>
      </c>
      <c r="K2044" s="23" t="s">
        <v>167</v>
      </c>
      <c r="L2044" s="24">
        <v>30175.08</v>
      </c>
      <c r="M2044">
        <v>6</v>
      </c>
      <c r="N2044" s="25">
        <v>0.1</v>
      </c>
      <c r="O2044" s="24">
        <v>8033.01</v>
      </c>
      <c r="P2044" s="26">
        <f t="shared" si="186"/>
        <v>0.26621337872177969</v>
      </c>
      <c r="Q2044" t="str">
        <f t="shared" si="187"/>
        <v>Medium</v>
      </c>
      <c r="R2044" t="str">
        <f t="shared" si="188"/>
        <v>Low</v>
      </c>
      <c r="S2044" s="23">
        <f t="shared" si="189"/>
        <v>2023</v>
      </c>
      <c r="T2044" s="23">
        <f t="shared" si="190"/>
        <v>11</v>
      </c>
      <c r="U2044" t="str">
        <f t="shared" si="191"/>
        <v>Nov-2023</v>
      </c>
    </row>
    <row r="2045" spans="1:21" x14ac:dyDescent="0.3">
      <c r="A2045" t="s">
        <v>3971</v>
      </c>
      <c r="B2045" s="22">
        <v>44594</v>
      </c>
      <c r="C2045" s="22">
        <v>44597</v>
      </c>
      <c r="D2045" s="23" t="s">
        <v>61</v>
      </c>
      <c r="E2045" s="23" t="s">
        <v>444</v>
      </c>
      <c r="F2045" s="23" t="s">
        <v>71</v>
      </c>
      <c r="G2045" s="23" t="s">
        <v>81</v>
      </c>
      <c r="H2045" s="23" t="s">
        <v>186</v>
      </c>
      <c r="I2045" s="23" t="s">
        <v>96</v>
      </c>
      <c r="J2045" s="23" t="s">
        <v>97</v>
      </c>
      <c r="K2045" s="23" t="s">
        <v>416</v>
      </c>
      <c r="L2045" s="24">
        <v>66977.960000000006</v>
      </c>
      <c r="M2045">
        <v>7</v>
      </c>
      <c r="N2045" s="25">
        <v>0.05</v>
      </c>
      <c r="O2045" s="24">
        <v>17565.240000000002</v>
      </c>
      <c r="P2045" s="26">
        <f t="shared" si="186"/>
        <v>0.2622540310275201</v>
      </c>
      <c r="Q2045" t="str">
        <f t="shared" si="187"/>
        <v>Medium</v>
      </c>
      <c r="R2045" t="str">
        <f t="shared" si="188"/>
        <v>Low</v>
      </c>
      <c r="S2045" s="23">
        <f t="shared" si="189"/>
        <v>2022</v>
      </c>
      <c r="T2045" s="23">
        <f t="shared" si="190"/>
        <v>2</v>
      </c>
      <c r="U2045" t="str">
        <f t="shared" si="191"/>
        <v>Feb-2022</v>
      </c>
    </row>
    <row r="2046" spans="1:21" x14ac:dyDescent="0.3">
      <c r="A2046" t="s">
        <v>3972</v>
      </c>
      <c r="B2046" s="22">
        <v>44660</v>
      </c>
      <c r="C2046" s="22">
        <v>44666</v>
      </c>
      <c r="D2046" s="23" t="s">
        <v>78</v>
      </c>
      <c r="E2046" s="23" t="s">
        <v>415</v>
      </c>
      <c r="F2046" s="23" t="s">
        <v>80</v>
      </c>
      <c r="G2046" s="23" t="s">
        <v>72</v>
      </c>
      <c r="H2046" s="23" t="s">
        <v>117</v>
      </c>
      <c r="I2046" s="23" t="s">
        <v>55</v>
      </c>
      <c r="J2046" s="23" t="s">
        <v>65</v>
      </c>
      <c r="K2046" s="23" t="s">
        <v>325</v>
      </c>
      <c r="L2046" s="24">
        <v>47444.74</v>
      </c>
      <c r="M2046">
        <v>7</v>
      </c>
      <c r="N2046" s="25">
        <v>0.25</v>
      </c>
      <c r="O2046" s="24">
        <v>6000.39</v>
      </c>
      <c r="P2046" s="26">
        <f t="shared" si="186"/>
        <v>0.12647113252175057</v>
      </c>
      <c r="Q2046" t="str">
        <f t="shared" si="187"/>
        <v>Low</v>
      </c>
      <c r="R2046" t="str">
        <f t="shared" si="188"/>
        <v>High</v>
      </c>
      <c r="S2046" s="23">
        <f t="shared" si="189"/>
        <v>2022</v>
      </c>
      <c r="T2046" s="23">
        <f t="shared" si="190"/>
        <v>4</v>
      </c>
      <c r="U2046" t="str">
        <f t="shared" si="191"/>
        <v>Apr-2022</v>
      </c>
    </row>
    <row r="2047" spans="1:21" x14ac:dyDescent="0.3">
      <c r="A2047" t="s">
        <v>3973</v>
      </c>
      <c r="B2047" s="22">
        <v>44876</v>
      </c>
      <c r="C2047" s="22">
        <v>44883</v>
      </c>
      <c r="D2047" s="23" t="s">
        <v>78</v>
      </c>
      <c r="E2047" s="23" t="s">
        <v>1398</v>
      </c>
      <c r="F2047" s="23" t="s">
        <v>52</v>
      </c>
      <c r="G2047" s="23" t="s">
        <v>72</v>
      </c>
      <c r="H2047" s="23" t="s">
        <v>73</v>
      </c>
      <c r="I2047" s="23" t="s">
        <v>83</v>
      </c>
      <c r="J2047" s="23" t="s">
        <v>156</v>
      </c>
      <c r="K2047" s="23" t="s">
        <v>157</v>
      </c>
      <c r="L2047" s="24">
        <v>55352.24</v>
      </c>
      <c r="M2047">
        <v>8</v>
      </c>
      <c r="N2047" s="25">
        <v>0.1</v>
      </c>
      <c r="O2047" s="24">
        <v>13089.14</v>
      </c>
      <c r="P2047" s="26">
        <f t="shared" si="186"/>
        <v>0.23646992425238797</v>
      </c>
      <c r="Q2047" t="str">
        <f t="shared" si="187"/>
        <v>Medium</v>
      </c>
      <c r="R2047" t="str">
        <f t="shared" si="188"/>
        <v>Low</v>
      </c>
      <c r="S2047" s="23">
        <f t="shared" si="189"/>
        <v>2022</v>
      </c>
      <c r="T2047" s="23">
        <f t="shared" si="190"/>
        <v>11</v>
      </c>
      <c r="U2047" t="str">
        <f t="shared" si="191"/>
        <v>Nov-2022</v>
      </c>
    </row>
    <row r="2048" spans="1:21" x14ac:dyDescent="0.3">
      <c r="A2048" t="s">
        <v>3974</v>
      </c>
      <c r="B2048" s="22">
        <v>44744</v>
      </c>
      <c r="C2048" s="22">
        <v>44746</v>
      </c>
      <c r="D2048" s="23" t="s">
        <v>102</v>
      </c>
      <c r="E2048" s="23" t="s">
        <v>990</v>
      </c>
      <c r="F2048" s="23" t="s">
        <v>71</v>
      </c>
      <c r="G2048" s="23" t="s">
        <v>53</v>
      </c>
      <c r="H2048" s="23" t="s">
        <v>90</v>
      </c>
      <c r="I2048" s="23" t="s">
        <v>96</v>
      </c>
      <c r="J2048" s="23" t="s">
        <v>166</v>
      </c>
      <c r="K2048" s="23" t="s">
        <v>762</v>
      </c>
      <c r="L2048" s="24">
        <v>37363.769999999997</v>
      </c>
      <c r="M2048">
        <v>9</v>
      </c>
      <c r="N2048" s="25">
        <v>0.25</v>
      </c>
      <c r="O2048" s="24">
        <v>8438.91</v>
      </c>
      <c r="P2048" s="26">
        <f t="shared" si="186"/>
        <v>0.2258580972958564</v>
      </c>
      <c r="Q2048" t="str">
        <f t="shared" si="187"/>
        <v>Medium</v>
      </c>
      <c r="R2048" t="str">
        <f t="shared" si="188"/>
        <v>High</v>
      </c>
      <c r="S2048" s="23">
        <f t="shared" si="189"/>
        <v>2022</v>
      </c>
      <c r="T2048" s="23">
        <f t="shared" si="190"/>
        <v>7</v>
      </c>
      <c r="U2048" t="str">
        <f t="shared" si="191"/>
        <v>Jul-2022</v>
      </c>
    </row>
    <row r="2049" spans="1:21" x14ac:dyDescent="0.3">
      <c r="A2049" t="s">
        <v>3975</v>
      </c>
      <c r="B2049" s="22">
        <v>45475</v>
      </c>
      <c r="C2049" s="22">
        <v>45480</v>
      </c>
      <c r="D2049" s="23" t="s">
        <v>50</v>
      </c>
      <c r="E2049" s="23" t="s">
        <v>765</v>
      </c>
      <c r="F2049" s="23" t="s">
        <v>52</v>
      </c>
      <c r="G2049" s="23" t="s">
        <v>179</v>
      </c>
      <c r="H2049" s="23" t="s">
        <v>180</v>
      </c>
      <c r="I2049" s="23" t="s">
        <v>55</v>
      </c>
      <c r="J2049" s="23" t="s">
        <v>56</v>
      </c>
      <c r="K2049" s="23" t="s">
        <v>151</v>
      </c>
      <c r="L2049" s="24">
        <v>34084.86</v>
      </c>
      <c r="M2049">
        <v>6</v>
      </c>
      <c r="N2049" s="25">
        <v>0.05</v>
      </c>
      <c r="O2049" s="24">
        <v>8317.07</v>
      </c>
      <c r="P2049" s="26">
        <f t="shared" si="186"/>
        <v>0.24401068392242184</v>
      </c>
      <c r="Q2049" t="str">
        <f t="shared" si="187"/>
        <v>Medium</v>
      </c>
      <c r="R2049" t="str">
        <f t="shared" si="188"/>
        <v>Low</v>
      </c>
      <c r="S2049" s="23">
        <f t="shared" si="189"/>
        <v>2024</v>
      </c>
      <c r="T2049" s="23">
        <f t="shared" si="190"/>
        <v>7</v>
      </c>
      <c r="U2049" t="str">
        <f t="shared" si="191"/>
        <v>Jul-2024</v>
      </c>
    </row>
    <row r="2050" spans="1:21" x14ac:dyDescent="0.3">
      <c r="A2050" t="s">
        <v>3976</v>
      </c>
      <c r="B2050" s="22">
        <v>45971</v>
      </c>
      <c r="C2050" s="22">
        <v>45974</v>
      </c>
      <c r="D2050" s="23" t="s">
        <v>78</v>
      </c>
      <c r="E2050" s="23" t="s">
        <v>707</v>
      </c>
      <c r="F2050" s="23" t="s">
        <v>80</v>
      </c>
      <c r="G2050" s="23" t="s">
        <v>53</v>
      </c>
      <c r="H2050" s="23" t="s">
        <v>90</v>
      </c>
      <c r="I2050" s="23" t="s">
        <v>83</v>
      </c>
      <c r="J2050" s="23" t="s">
        <v>449</v>
      </c>
      <c r="K2050" s="23" t="s">
        <v>450</v>
      </c>
      <c r="L2050" s="24">
        <v>46873.55</v>
      </c>
      <c r="M2050">
        <v>5</v>
      </c>
      <c r="N2050" s="25">
        <v>0.05</v>
      </c>
      <c r="O2050" s="24">
        <v>12022.92</v>
      </c>
      <c r="P2050" s="26">
        <f t="shared" si="186"/>
        <v>0.25649689430393047</v>
      </c>
      <c r="Q2050" t="str">
        <f t="shared" si="187"/>
        <v>Medium</v>
      </c>
      <c r="R2050" t="str">
        <f t="shared" si="188"/>
        <v>Low</v>
      </c>
      <c r="S2050" s="23">
        <f t="shared" si="189"/>
        <v>2025</v>
      </c>
      <c r="T2050" s="23">
        <f t="shared" si="190"/>
        <v>11</v>
      </c>
      <c r="U2050" t="str">
        <f t="shared" si="191"/>
        <v>Nov-2025</v>
      </c>
    </row>
    <row r="2051" spans="1:21" x14ac:dyDescent="0.3">
      <c r="A2051" t="s">
        <v>3977</v>
      </c>
      <c r="B2051" s="22">
        <v>45940</v>
      </c>
      <c r="C2051" s="22">
        <v>45947</v>
      </c>
      <c r="D2051" s="23" t="s">
        <v>61</v>
      </c>
      <c r="E2051" s="23" t="s">
        <v>2201</v>
      </c>
      <c r="F2051" s="23" t="s">
        <v>80</v>
      </c>
      <c r="G2051" s="23" t="s">
        <v>179</v>
      </c>
      <c r="H2051" s="23" t="s">
        <v>236</v>
      </c>
      <c r="I2051" s="23" t="s">
        <v>118</v>
      </c>
      <c r="J2051" s="23" t="s">
        <v>119</v>
      </c>
      <c r="K2051" s="23" t="s">
        <v>197</v>
      </c>
      <c r="L2051" s="24">
        <v>37712.29</v>
      </c>
      <c r="M2051">
        <v>7</v>
      </c>
      <c r="N2051" s="25">
        <v>0.1</v>
      </c>
      <c r="O2051" s="24">
        <v>8635.0400000000009</v>
      </c>
      <c r="P2051" s="26">
        <f t="shared" si="186"/>
        <v>0.22897151034848323</v>
      </c>
      <c r="Q2051" t="str">
        <f t="shared" si="187"/>
        <v>Medium</v>
      </c>
      <c r="R2051" t="str">
        <f t="shared" si="188"/>
        <v>Low</v>
      </c>
      <c r="S2051" s="23">
        <f t="shared" si="189"/>
        <v>2025</v>
      </c>
      <c r="T2051" s="23">
        <f t="shared" si="190"/>
        <v>10</v>
      </c>
      <c r="U2051" t="str">
        <f t="shared" si="191"/>
        <v>Oct-2025</v>
      </c>
    </row>
    <row r="2052" spans="1:21" x14ac:dyDescent="0.3">
      <c r="A2052" t="s">
        <v>3979</v>
      </c>
      <c r="B2052" s="22">
        <v>44637</v>
      </c>
      <c r="C2052" s="22">
        <v>44641</v>
      </c>
      <c r="D2052" s="23" t="s">
        <v>50</v>
      </c>
      <c r="E2052" s="23" t="s">
        <v>656</v>
      </c>
      <c r="F2052" s="23" t="s">
        <v>71</v>
      </c>
      <c r="G2052" s="23" t="s">
        <v>179</v>
      </c>
      <c r="H2052" s="23" t="s">
        <v>236</v>
      </c>
      <c r="I2052" s="23" t="s">
        <v>83</v>
      </c>
      <c r="J2052" s="23" t="s">
        <v>84</v>
      </c>
      <c r="K2052" s="23" t="s">
        <v>125</v>
      </c>
      <c r="L2052" s="24">
        <v>57037.68</v>
      </c>
      <c r="M2052">
        <v>7</v>
      </c>
      <c r="N2052" s="25">
        <v>0.25</v>
      </c>
      <c r="O2052" s="24">
        <v>11842.85</v>
      </c>
      <c r="P2052" s="26">
        <f t="shared" ref="P2052:P2115" si="192">IFERROR(O2052/L2052,0)</f>
        <v>0.20763204253749451</v>
      </c>
      <c r="Q2052" t="str">
        <f t="shared" ref="Q2052:Q2115" si="193">IF(P2052&gt;=0.3,"High",IF(P2052&gt;=0.2,"Medium","Low"))</f>
        <v>Medium</v>
      </c>
      <c r="R2052" t="str">
        <f t="shared" ref="R2052:R2115" si="194">IF(N2052=0,"None",IF(N2052&lt;=0.1,"Low",IF(N2052&lt;=0.2,"Medium","High")))</f>
        <v>High</v>
      </c>
      <c r="S2052" s="23">
        <f t="shared" ref="S2052:S2115" si="195">YEAR(B2052)</f>
        <v>2022</v>
      </c>
      <c r="T2052" s="23">
        <f t="shared" ref="T2052:T2115" si="196">MONTH(B2052)</f>
        <v>3</v>
      </c>
      <c r="U2052" t="str">
        <f t="shared" ref="U2052:U2115" si="197">TEXT(B2052,"mmm-yyyy")</f>
        <v>Mar-2022</v>
      </c>
    </row>
    <row r="2053" spans="1:21" x14ac:dyDescent="0.3">
      <c r="A2053" t="s">
        <v>3980</v>
      </c>
      <c r="B2053" s="22">
        <v>45250</v>
      </c>
      <c r="C2053" s="22">
        <v>45257</v>
      </c>
      <c r="D2053" s="23" t="s">
        <v>102</v>
      </c>
      <c r="E2053" s="23" t="s">
        <v>920</v>
      </c>
      <c r="F2053" s="23" t="s">
        <v>52</v>
      </c>
      <c r="G2053" s="23" t="s">
        <v>81</v>
      </c>
      <c r="H2053" s="23" t="s">
        <v>95</v>
      </c>
      <c r="I2053" s="23" t="s">
        <v>55</v>
      </c>
      <c r="J2053" s="23" t="s">
        <v>56</v>
      </c>
      <c r="K2053" s="23" t="s">
        <v>151</v>
      </c>
      <c r="L2053" s="24">
        <v>18468.72</v>
      </c>
      <c r="M2053">
        <v>4</v>
      </c>
      <c r="N2053" s="25">
        <v>0</v>
      </c>
      <c r="O2053" s="24">
        <v>5790.99</v>
      </c>
      <c r="P2053" s="26">
        <f t="shared" si="192"/>
        <v>0.31355665146258105</v>
      </c>
      <c r="Q2053" t="str">
        <f t="shared" si="193"/>
        <v>High</v>
      </c>
      <c r="R2053" t="str">
        <f t="shared" si="194"/>
        <v>None</v>
      </c>
      <c r="S2053" s="23">
        <f t="shared" si="195"/>
        <v>2023</v>
      </c>
      <c r="T2053" s="23">
        <f t="shared" si="196"/>
        <v>11</v>
      </c>
      <c r="U2053" t="str">
        <f t="shared" si="197"/>
        <v>Nov-2023</v>
      </c>
    </row>
    <row r="2054" spans="1:21" x14ac:dyDescent="0.3">
      <c r="A2054" t="s">
        <v>3981</v>
      </c>
      <c r="B2054" s="22">
        <v>45299</v>
      </c>
      <c r="C2054" s="22">
        <v>45304</v>
      </c>
      <c r="D2054" s="23" t="s">
        <v>102</v>
      </c>
      <c r="E2054" s="23" t="s">
        <v>866</v>
      </c>
      <c r="F2054" s="23" t="s">
        <v>52</v>
      </c>
      <c r="G2054" s="23" t="s">
        <v>81</v>
      </c>
      <c r="H2054" s="23" t="s">
        <v>82</v>
      </c>
      <c r="I2054" s="23" t="s">
        <v>55</v>
      </c>
      <c r="J2054" s="23" t="s">
        <v>141</v>
      </c>
      <c r="K2054" s="23" t="s">
        <v>241</v>
      </c>
      <c r="L2054" s="24">
        <v>35213.449999999997</v>
      </c>
      <c r="M2054">
        <v>5</v>
      </c>
      <c r="N2054" s="25">
        <v>0.05</v>
      </c>
      <c r="O2054" s="24">
        <v>6970.72</v>
      </c>
      <c r="P2054" s="26">
        <f t="shared" si="192"/>
        <v>0.19795617867604567</v>
      </c>
      <c r="Q2054" t="str">
        <f t="shared" si="193"/>
        <v>Low</v>
      </c>
      <c r="R2054" t="str">
        <f t="shared" si="194"/>
        <v>Low</v>
      </c>
      <c r="S2054" s="23">
        <f t="shared" si="195"/>
        <v>2024</v>
      </c>
      <c r="T2054" s="23">
        <f t="shared" si="196"/>
        <v>1</v>
      </c>
      <c r="U2054" t="str">
        <f t="shared" si="197"/>
        <v>Jan-2024</v>
      </c>
    </row>
    <row r="2055" spans="1:21" x14ac:dyDescent="0.3">
      <c r="A2055" t="s">
        <v>3982</v>
      </c>
      <c r="B2055" s="22">
        <v>45820</v>
      </c>
      <c r="C2055" s="22">
        <v>45823</v>
      </c>
      <c r="D2055" s="23" t="s">
        <v>61</v>
      </c>
      <c r="E2055" s="23" t="s">
        <v>791</v>
      </c>
      <c r="F2055" s="23" t="s">
        <v>80</v>
      </c>
      <c r="G2055" s="23" t="s">
        <v>179</v>
      </c>
      <c r="H2055" s="23" t="s">
        <v>236</v>
      </c>
      <c r="I2055" s="23" t="s">
        <v>83</v>
      </c>
      <c r="J2055" s="23" t="s">
        <v>156</v>
      </c>
      <c r="K2055" s="23" t="s">
        <v>285</v>
      </c>
      <c r="L2055" s="24">
        <v>42784.92</v>
      </c>
      <c r="M2055">
        <v>6</v>
      </c>
      <c r="N2055" s="25">
        <v>0.2</v>
      </c>
      <c r="O2055" s="24">
        <v>10809.47</v>
      </c>
      <c r="P2055" s="26">
        <f t="shared" si="192"/>
        <v>0.25264672693089057</v>
      </c>
      <c r="Q2055" t="str">
        <f t="shared" si="193"/>
        <v>Medium</v>
      </c>
      <c r="R2055" t="str">
        <f t="shared" si="194"/>
        <v>Medium</v>
      </c>
      <c r="S2055" s="23">
        <f t="shared" si="195"/>
        <v>2025</v>
      </c>
      <c r="T2055" s="23">
        <f t="shared" si="196"/>
        <v>6</v>
      </c>
      <c r="U2055" t="str">
        <f t="shared" si="197"/>
        <v>Jun-2025</v>
      </c>
    </row>
    <row r="2056" spans="1:21" x14ac:dyDescent="0.3">
      <c r="A2056" t="s">
        <v>3983</v>
      </c>
      <c r="B2056" s="22">
        <v>45083</v>
      </c>
      <c r="C2056" s="22">
        <v>45084</v>
      </c>
      <c r="D2056" s="23" t="s">
        <v>61</v>
      </c>
      <c r="E2056" s="23" t="s">
        <v>1485</v>
      </c>
      <c r="F2056" s="23" t="s">
        <v>80</v>
      </c>
      <c r="G2056" s="23" t="s">
        <v>63</v>
      </c>
      <c r="H2056" s="23" t="s">
        <v>64</v>
      </c>
      <c r="I2056" s="23" t="s">
        <v>55</v>
      </c>
      <c r="J2056" s="23" t="s">
        <v>56</v>
      </c>
      <c r="K2056" s="23" t="s">
        <v>74</v>
      </c>
      <c r="L2056" s="24">
        <v>78947.64</v>
      </c>
      <c r="M2056">
        <v>6</v>
      </c>
      <c r="N2056" s="25">
        <v>0.1</v>
      </c>
      <c r="O2056" s="24">
        <v>20115.189999999999</v>
      </c>
      <c r="P2056" s="26">
        <f t="shared" si="192"/>
        <v>0.25479153018380279</v>
      </c>
      <c r="Q2056" t="str">
        <f t="shared" si="193"/>
        <v>Medium</v>
      </c>
      <c r="R2056" t="str">
        <f t="shared" si="194"/>
        <v>Low</v>
      </c>
      <c r="S2056" s="23">
        <f t="shared" si="195"/>
        <v>2023</v>
      </c>
      <c r="T2056" s="23">
        <f t="shared" si="196"/>
        <v>6</v>
      </c>
      <c r="U2056" t="str">
        <f t="shared" si="197"/>
        <v>Jun-2023</v>
      </c>
    </row>
    <row r="2057" spans="1:21" x14ac:dyDescent="0.3">
      <c r="A2057" t="s">
        <v>3984</v>
      </c>
      <c r="B2057" s="22">
        <v>45830</v>
      </c>
      <c r="C2057" s="22">
        <v>45836</v>
      </c>
      <c r="D2057" s="23" t="s">
        <v>78</v>
      </c>
      <c r="E2057" s="23" t="s">
        <v>871</v>
      </c>
      <c r="F2057" s="23" t="s">
        <v>52</v>
      </c>
      <c r="G2057" s="23" t="s">
        <v>179</v>
      </c>
      <c r="H2057" s="23" t="s">
        <v>236</v>
      </c>
      <c r="I2057" s="23" t="s">
        <v>118</v>
      </c>
      <c r="J2057" s="23" t="s">
        <v>230</v>
      </c>
      <c r="K2057" s="23" t="s">
        <v>231</v>
      </c>
      <c r="L2057" s="24">
        <v>12543.05</v>
      </c>
      <c r="M2057">
        <v>1</v>
      </c>
      <c r="N2057" s="25">
        <v>0.25</v>
      </c>
      <c r="O2057" s="24">
        <v>1999.34</v>
      </c>
      <c r="P2057" s="26">
        <f t="shared" si="192"/>
        <v>0.15939823248731369</v>
      </c>
      <c r="Q2057" t="str">
        <f t="shared" si="193"/>
        <v>Low</v>
      </c>
      <c r="R2057" t="str">
        <f t="shared" si="194"/>
        <v>High</v>
      </c>
      <c r="S2057" s="23">
        <f t="shared" si="195"/>
        <v>2025</v>
      </c>
      <c r="T2057" s="23">
        <f t="shared" si="196"/>
        <v>6</v>
      </c>
      <c r="U2057" t="str">
        <f t="shared" si="197"/>
        <v>Jun-2025</v>
      </c>
    </row>
    <row r="2058" spans="1:21" x14ac:dyDescent="0.3">
      <c r="A2058" t="s">
        <v>3985</v>
      </c>
      <c r="B2058" s="22">
        <v>45266</v>
      </c>
      <c r="C2058" s="22">
        <v>45270</v>
      </c>
      <c r="D2058" s="23" t="s">
        <v>78</v>
      </c>
      <c r="E2058" s="23" t="s">
        <v>1627</v>
      </c>
      <c r="F2058" s="23" t="s">
        <v>80</v>
      </c>
      <c r="G2058" s="23" t="s">
        <v>81</v>
      </c>
      <c r="H2058" s="23" t="s">
        <v>186</v>
      </c>
      <c r="I2058" s="23" t="s">
        <v>96</v>
      </c>
      <c r="J2058" s="23" t="s">
        <v>111</v>
      </c>
      <c r="K2058" s="23" t="s">
        <v>328</v>
      </c>
      <c r="L2058" s="24">
        <v>104818.5</v>
      </c>
      <c r="M2058">
        <v>9</v>
      </c>
      <c r="N2058" s="25">
        <v>0.1</v>
      </c>
      <c r="O2058" s="24">
        <v>22922.16</v>
      </c>
      <c r="P2058" s="26">
        <f t="shared" si="192"/>
        <v>0.21868429714220294</v>
      </c>
      <c r="Q2058" t="str">
        <f t="shared" si="193"/>
        <v>Medium</v>
      </c>
      <c r="R2058" t="str">
        <f t="shared" si="194"/>
        <v>Low</v>
      </c>
      <c r="S2058" s="23">
        <f t="shared" si="195"/>
        <v>2023</v>
      </c>
      <c r="T2058" s="23">
        <f t="shared" si="196"/>
        <v>12</v>
      </c>
      <c r="U2058" t="str">
        <f t="shared" si="197"/>
        <v>Dec-2023</v>
      </c>
    </row>
    <row r="2059" spans="1:21" x14ac:dyDescent="0.3">
      <c r="A2059" t="s">
        <v>3986</v>
      </c>
      <c r="B2059" s="22">
        <v>44802</v>
      </c>
      <c r="C2059" s="22">
        <v>44809</v>
      </c>
      <c r="D2059" s="23" t="s">
        <v>61</v>
      </c>
      <c r="E2059" s="23" t="s">
        <v>800</v>
      </c>
      <c r="F2059" s="23" t="s">
        <v>52</v>
      </c>
      <c r="G2059" s="23" t="s">
        <v>53</v>
      </c>
      <c r="H2059" s="23" t="s">
        <v>90</v>
      </c>
      <c r="I2059" s="23" t="s">
        <v>96</v>
      </c>
      <c r="J2059" s="23" t="s">
        <v>111</v>
      </c>
      <c r="K2059" s="23" t="s">
        <v>112</v>
      </c>
      <c r="L2059" s="24">
        <v>7082.21</v>
      </c>
      <c r="M2059">
        <v>1</v>
      </c>
      <c r="N2059" s="25">
        <v>0.1</v>
      </c>
      <c r="O2059" s="24">
        <v>1911.48</v>
      </c>
      <c r="P2059" s="26">
        <f t="shared" si="192"/>
        <v>0.26989880277484007</v>
      </c>
      <c r="Q2059" t="str">
        <f t="shared" si="193"/>
        <v>Medium</v>
      </c>
      <c r="R2059" t="str">
        <f t="shared" si="194"/>
        <v>Low</v>
      </c>
      <c r="S2059" s="23">
        <f t="shared" si="195"/>
        <v>2022</v>
      </c>
      <c r="T2059" s="23">
        <f t="shared" si="196"/>
        <v>8</v>
      </c>
      <c r="U2059" t="str">
        <f t="shared" si="197"/>
        <v>Aug-2022</v>
      </c>
    </row>
    <row r="2060" spans="1:21" x14ac:dyDescent="0.3">
      <c r="A2060" t="s">
        <v>3987</v>
      </c>
      <c r="B2060" s="22">
        <v>45776</v>
      </c>
      <c r="C2060" s="22">
        <v>45780</v>
      </c>
      <c r="D2060" s="23" t="s">
        <v>50</v>
      </c>
      <c r="E2060" s="23" t="s">
        <v>2764</v>
      </c>
      <c r="F2060" s="23" t="s">
        <v>80</v>
      </c>
      <c r="G2060" s="23" t="s">
        <v>179</v>
      </c>
      <c r="H2060" s="23" t="s">
        <v>236</v>
      </c>
      <c r="I2060" s="23" t="s">
        <v>83</v>
      </c>
      <c r="J2060" s="23" t="s">
        <v>84</v>
      </c>
      <c r="K2060" s="23" t="s">
        <v>85</v>
      </c>
      <c r="L2060" s="24">
        <v>48326.67</v>
      </c>
      <c r="M2060">
        <v>9</v>
      </c>
      <c r="N2060" s="25">
        <v>0.1</v>
      </c>
      <c r="O2060" s="24">
        <v>11178.98</v>
      </c>
      <c r="P2060" s="26">
        <f t="shared" si="192"/>
        <v>0.23132113178913424</v>
      </c>
      <c r="Q2060" t="str">
        <f t="shared" si="193"/>
        <v>Medium</v>
      </c>
      <c r="R2060" t="str">
        <f t="shared" si="194"/>
        <v>Low</v>
      </c>
      <c r="S2060" s="23">
        <f t="shared" si="195"/>
        <v>2025</v>
      </c>
      <c r="T2060" s="23">
        <f t="shared" si="196"/>
        <v>4</v>
      </c>
      <c r="U2060" t="str">
        <f t="shared" si="197"/>
        <v>Apr-2025</v>
      </c>
    </row>
    <row r="2061" spans="1:21" x14ac:dyDescent="0.3">
      <c r="A2061" t="s">
        <v>3988</v>
      </c>
      <c r="B2061" s="22">
        <v>44647</v>
      </c>
      <c r="C2061" s="22">
        <v>44652</v>
      </c>
      <c r="D2061" s="23" t="s">
        <v>61</v>
      </c>
      <c r="E2061" s="23" t="s">
        <v>637</v>
      </c>
      <c r="F2061" s="23" t="s">
        <v>71</v>
      </c>
      <c r="G2061" s="23" t="s">
        <v>63</v>
      </c>
      <c r="H2061" s="23" t="s">
        <v>213</v>
      </c>
      <c r="I2061" s="23" t="s">
        <v>55</v>
      </c>
      <c r="J2061" s="23" t="s">
        <v>56</v>
      </c>
      <c r="K2061" s="23" t="s">
        <v>57</v>
      </c>
      <c r="L2061" s="24">
        <v>36822.199999999997</v>
      </c>
      <c r="M2061">
        <v>4</v>
      </c>
      <c r="N2061" s="25">
        <v>0.15</v>
      </c>
      <c r="O2061" s="24">
        <v>11731.03</v>
      </c>
      <c r="P2061" s="26">
        <f t="shared" si="192"/>
        <v>0.318585798784429</v>
      </c>
      <c r="Q2061" t="str">
        <f t="shared" si="193"/>
        <v>High</v>
      </c>
      <c r="R2061" t="str">
        <f t="shared" si="194"/>
        <v>Medium</v>
      </c>
      <c r="S2061" s="23">
        <f t="shared" si="195"/>
        <v>2022</v>
      </c>
      <c r="T2061" s="23">
        <f t="shared" si="196"/>
        <v>3</v>
      </c>
      <c r="U2061" t="str">
        <f t="shared" si="197"/>
        <v>Mar-2022</v>
      </c>
    </row>
    <row r="2062" spans="1:21" x14ac:dyDescent="0.3">
      <c r="A2062" t="s">
        <v>3989</v>
      </c>
      <c r="B2062" s="22">
        <v>44721</v>
      </c>
      <c r="C2062" s="22">
        <v>44725</v>
      </c>
      <c r="D2062" s="23" t="s">
        <v>78</v>
      </c>
      <c r="E2062" s="23" t="s">
        <v>734</v>
      </c>
      <c r="F2062" s="23" t="s">
        <v>80</v>
      </c>
      <c r="G2062" s="23" t="s">
        <v>81</v>
      </c>
      <c r="H2062" s="23" t="s">
        <v>82</v>
      </c>
      <c r="I2062" s="23" t="s">
        <v>96</v>
      </c>
      <c r="J2062" s="23" t="s">
        <v>111</v>
      </c>
      <c r="K2062" s="23" t="s">
        <v>112</v>
      </c>
      <c r="L2062" s="24">
        <v>69416.960000000006</v>
      </c>
      <c r="M2062">
        <v>8</v>
      </c>
      <c r="N2062" s="25">
        <v>0.25</v>
      </c>
      <c r="O2062" s="24">
        <v>17314.62</v>
      </c>
      <c r="P2062" s="26">
        <f t="shared" si="192"/>
        <v>0.24942924610930811</v>
      </c>
      <c r="Q2062" t="str">
        <f t="shared" si="193"/>
        <v>Medium</v>
      </c>
      <c r="R2062" t="str">
        <f t="shared" si="194"/>
        <v>High</v>
      </c>
      <c r="S2062" s="23">
        <f t="shared" si="195"/>
        <v>2022</v>
      </c>
      <c r="T2062" s="23">
        <f t="shared" si="196"/>
        <v>6</v>
      </c>
      <c r="U2062" t="str">
        <f t="shared" si="197"/>
        <v>Jun-2022</v>
      </c>
    </row>
    <row r="2063" spans="1:21" x14ac:dyDescent="0.3">
      <c r="A2063" t="s">
        <v>3990</v>
      </c>
      <c r="B2063" s="22">
        <v>44630</v>
      </c>
      <c r="C2063" s="22">
        <v>44634</v>
      </c>
      <c r="D2063" s="23" t="s">
        <v>102</v>
      </c>
      <c r="E2063" s="23" t="s">
        <v>2394</v>
      </c>
      <c r="F2063" s="23" t="s">
        <v>80</v>
      </c>
      <c r="G2063" s="23" t="s">
        <v>72</v>
      </c>
      <c r="H2063" s="23" t="s">
        <v>73</v>
      </c>
      <c r="I2063" s="23" t="s">
        <v>55</v>
      </c>
      <c r="J2063" s="23" t="s">
        <v>56</v>
      </c>
      <c r="K2063" s="23" t="s">
        <v>74</v>
      </c>
      <c r="L2063" s="24">
        <v>5476.98</v>
      </c>
      <c r="M2063">
        <v>3</v>
      </c>
      <c r="N2063" s="25">
        <v>0.1</v>
      </c>
      <c r="O2063" s="24">
        <v>1259.06</v>
      </c>
      <c r="P2063" s="26">
        <f t="shared" si="192"/>
        <v>0.22988216133708725</v>
      </c>
      <c r="Q2063" t="str">
        <f t="shared" si="193"/>
        <v>Medium</v>
      </c>
      <c r="R2063" t="str">
        <f t="shared" si="194"/>
        <v>Low</v>
      </c>
      <c r="S2063" s="23">
        <f t="shared" si="195"/>
        <v>2022</v>
      </c>
      <c r="T2063" s="23">
        <f t="shared" si="196"/>
        <v>3</v>
      </c>
      <c r="U2063" t="str">
        <f t="shared" si="197"/>
        <v>Mar-2022</v>
      </c>
    </row>
    <row r="2064" spans="1:21" x14ac:dyDescent="0.3">
      <c r="A2064" t="s">
        <v>3991</v>
      </c>
      <c r="B2064" s="22">
        <v>45046</v>
      </c>
      <c r="C2064" s="22">
        <v>45052</v>
      </c>
      <c r="D2064" s="23" t="s">
        <v>102</v>
      </c>
      <c r="E2064" s="23" t="s">
        <v>726</v>
      </c>
      <c r="F2064" s="23" t="s">
        <v>80</v>
      </c>
      <c r="G2064" s="23" t="s">
        <v>53</v>
      </c>
      <c r="H2064" s="23" t="s">
        <v>90</v>
      </c>
      <c r="I2064" s="23" t="s">
        <v>83</v>
      </c>
      <c r="J2064" s="23" t="s">
        <v>379</v>
      </c>
      <c r="K2064" s="23" t="s">
        <v>562</v>
      </c>
      <c r="L2064" s="24">
        <v>22586.44</v>
      </c>
      <c r="M2064">
        <v>4</v>
      </c>
      <c r="N2064" s="25">
        <v>0.25</v>
      </c>
      <c r="O2064" s="24">
        <v>3406.67</v>
      </c>
      <c r="P2064" s="26">
        <f t="shared" si="192"/>
        <v>0.15082810748395942</v>
      </c>
      <c r="Q2064" t="str">
        <f t="shared" si="193"/>
        <v>Low</v>
      </c>
      <c r="R2064" t="str">
        <f t="shared" si="194"/>
        <v>High</v>
      </c>
      <c r="S2064" s="23">
        <f t="shared" si="195"/>
        <v>2023</v>
      </c>
      <c r="T2064" s="23">
        <f t="shared" si="196"/>
        <v>4</v>
      </c>
      <c r="U2064" t="str">
        <f t="shared" si="197"/>
        <v>Apr-2023</v>
      </c>
    </row>
    <row r="2065" spans="1:21" x14ac:dyDescent="0.3">
      <c r="A2065" t="s">
        <v>3992</v>
      </c>
      <c r="B2065" s="22">
        <v>46002</v>
      </c>
      <c r="C2065" s="22">
        <v>46007</v>
      </c>
      <c r="D2065" s="23" t="s">
        <v>102</v>
      </c>
      <c r="E2065" s="23" t="s">
        <v>2223</v>
      </c>
      <c r="F2065" s="23" t="s">
        <v>52</v>
      </c>
      <c r="G2065" s="23" t="s">
        <v>63</v>
      </c>
      <c r="H2065" s="23" t="s">
        <v>172</v>
      </c>
      <c r="I2065" s="23" t="s">
        <v>83</v>
      </c>
      <c r="J2065" s="23" t="s">
        <v>156</v>
      </c>
      <c r="K2065" s="23" t="s">
        <v>285</v>
      </c>
      <c r="L2065" s="24">
        <v>29024.34</v>
      </c>
      <c r="M2065">
        <v>2</v>
      </c>
      <c r="N2065" s="25">
        <v>0.05</v>
      </c>
      <c r="O2065" s="24">
        <v>5508.8</v>
      </c>
      <c r="P2065" s="26">
        <f t="shared" si="192"/>
        <v>0.18979932015680634</v>
      </c>
      <c r="Q2065" t="str">
        <f t="shared" si="193"/>
        <v>Low</v>
      </c>
      <c r="R2065" t="str">
        <f t="shared" si="194"/>
        <v>Low</v>
      </c>
      <c r="S2065" s="23">
        <f t="shared" si="195"/>
        <v>2025</v>
      </c>
      <c r="T2065" s="23">
        <f t="shared" si="196"/>
        <v>12</v>
      </c>
      <c r="U2065" t="str">
        <f t="shared" si="197"/>
        <v>Dec-2025</v>
      </c>
    </row>
    <row r="2066" spans="1:21" x14ac:dyDescent="0.3">
      <c r="A2066" t="s">
        <v>3993</v>
      </c>
      <c r="B2066" s="22">
        <v>44780</v>
      </c>
      <c r="C2066" s="22">
        <v>44787</v>
      </c>
      <c r="D2066" s="23" t="s">
        <v>61</v>
      </c>
      <c r="E2066" s="23" t="s">
        <v>734</v>
      </c>
      <c r="F2066" s="23" t="s">
        <v>52</v>
      </c>
      <c r="G2066" s="23" t="s">
        <v>72</v>
      </c>
      <c r="H2066" s="23" t="s">
        <v>104</v>
      </c>
      <c r="I2066" s="23" t="s">
        <v>55</v>
      </c>
      <c r="J2066" s="23" t="s">
        <v>56</v>
      </c>
      <c r="K2066" s="23" t="s">
        <v>151</v>
      </c>
      <c r="L2066" s="24">
        <v>22466.94</v>
      </c>
      <c r="M2066">
        <v>3</v>
      </c>
      <c r="N2066" s="25">
        <v>0.1</v>
      </c>
      <c r="O2066" s="24">
        <v>3156.48</v>
      </c>
      <c r="P2066" s="26">
        <f t="shared" si="192"/>
        <v>0.14049443315378063</v>
      </c>
      <c r="Q2066" t="str">
        <f t="shared" si="193"/>
        <v>Low</v>
      </c>
      <c r="R2066" t="str">
        <f t="shared" si="194"/>
        <v>Low</v>
      </c>
      <c r="S2066" s="23">
        <f t="shared" si="195"/>
        <v>2022</v>
      </c>
      <c r="T2066" s="23">
        <f t="shared" si="196"/>
        <v>8</v>
      </c>
      <c r="U2066" t="str">
        <f t="shared" si="197"/>
        <v>Aug-2022</v>
      </c>
    </row>
    <row r="2067" spans="1:21" x14ac:dyDescent="0.3">
      <c r="A2067" t="s">
        <v>3994</v>
      </c>
      <c r="B2067" s="22">
        <v>45026</v>
      </c>
      <c r="C2067" s="22">
        <v>45030</v>
      </c>
      <c r="D2067" s="23" t="s">
        <v>102</v>
      </c>
      <c r="E2067" s="23" t="s">
        <v>2480</v>
      </c>
      <c r="F2067" s="23" t="s">
        <v>71</v>
      </c>
      <c r="G2067" s="23" t="s">
        <v>179</v>
      </c>
      <c r="H2067" s="23" t="s">
        <v>236</v>
      </c>
      <c r="I2067" s="23" t="s">
        <v>96</v>
      </c>
      <c r="J2067" s="23" t="s">
        <v>111</v>
      </c>
      <c r="K2067" s="23" t="s">
        <v>225</v>
      </c>
      <c r="L2067" s="24">
        <v>39491.85</v>
      </c>
      <c r="M2067">
        <v>5</v>
      </c>
      <c r="N2067" s="25">
        <v>0</v>
      </c>
      <c r="O2067" s="24">
        <v>13861.47</v>
      </c>
      <c r="P2067" s="26">
        <f t="shared" si="192"/>
        <v>0.35099571177344185</v>
      </c>
      <c r="Q2067" t="str">
        <f t="shared" si="193"/>
        <v>High</v>
      </c>
      <c r="R2067" t="str">
        <f t="shared" si="194"/>
        <v>None</v>
      </c>
      <c r="S2067" s="23">
        <f t="shared" si="195"/>
        <v>2023</v>
      </c>
      <c r="T2067" s="23">
        <f t="shared" si="196"/>
        <v>4</v>
      </c>
      <c r="U2067" t="str">
        <f t="shared" si="197"/>
        <v>Apr-2023</v>
      </c>
    </row>
    <row r="2068" spans="1:21" x14ac:dyDescent="0.3">
      <c r="A2068" t="s">
        <v>3995</v>
      </c>
      <c r="B2068" s="22">
        <v>45929</v>
      </c>
      <c r="C2068" s="22">
        <v>45930</v>
      </c>
      <c r="D2068" s="23" t="s">
        <v>50</v>
      </c>
      <c r="E2068" s="23" t="s">
        <v>3466</v>
      </c>
      <c r="F2068" s="23" t="s">
        <v>71</v>
      </c>
      <c r="G2068" s="23" t="s">
        <v>63</v>
      </c>
      <c r="H2068" s="23" t="s">
        <v>64</v>
      </c>
      <c r="I2068" s="23" t="s">
        <v>83</v>
      </c>
      <c r="J2068" s="23" t="s">
        <v>379</v>
      </c>
      <c r="K2068" s="23" t="s">
        <v>716</v>
      </c>
      <c r="L2068" s="24">
        <v>24990.93</v>
      </c>
      <c r="M2068">
        <v>9</v>
      </c>
      <c r="N2068" s="25">
        <v>0.1</v>
      </c>
      <c r="O2068" s="24">
        <v>7976.31</v>
      </c>
      <c r="P2068" s="26">
        <f t="shared" si="192"/>
        <v>0.31916819422086334</v>
      </c>
      <c r="Q2068" t="str">
        <f t="shared" si="193"/>
        <v>High</v>
      </c>
      <c r="R2068" t="str">
        <f t="shared" si="194"/>
        <v>Low</v>
      </c>
      <c r="S2068" s="23">
        <f t="shared" si="195"/>
        <v>2025</v>
      </c>
      <c r="T2068" s="23">
        <f t="shared" si="196"/>
        <v>9</v>
      </c>
      <c r="U2068" t="str">
        <f t="shared" si="197"/>
        <v>Sep-2025</v>
      </c>
    </row>
    <row r="2069" spans="1:21" x14ac:dyDescent="0.3">
      <c r="A2069" t="s">
        <v>3996</v>
      </c>
      <c r="B2069" s="22">
        <v>45932</v>
      </c>
      <c r="C2069" s="22">
        <v>45936</v>
      </c>
      <c r="D2069" s="23" t="s">
        <v>61</v>
      </c>
      <c r="E2069" s="23" t="s">
        <v>3504</v>
      </c>
      <c r="F2069" s="23" t="s">
        <v>71</v>
      </c>
      <c r="G2069" s="23" t="s">
        <v>81</v>
      </c>
      <c r="H2069" s="23" t="s">
        <v>284</v>
      </c>
      <c r="I2069" s="23" t="s">
        <v>96</v>
      </c>
      <c r="J2069" s="23" t="s">
        <v>166</v>
      </c>
      <c r="K2069" s="23" t="s">
        <v>762</v>
      </c>
      <c r="L2069" s="24">
        <v>3018.44</v>
      </c>
      <c r="M2069">
        <v>2</v>
      </c>
      <c r="N2069" s="25">
        <v>0.05</v>
      </c>
      <c r="O2069" s="24">
        <v>665.11</v>
      </c>
      <c r="P2069" s="26">
        <f t="shared" si="192"/>
        <v>0.22034892195968778</v>
      </c>
      <c r="Q2069" t="str">
        <f t="shared" si="193"/>
        <v>Medium</v>
      </c>
      <c r="R2069" t="str">
        <f t="shared" si="194"/>
        <v>Low</v>
      </c>
      <c r="S2069" s="23">
        <f t="shared" si="195"/>
        <v>2025</v>
      </c>
      <c r="T2069" s="23">
        <f t="shared" si="196"/>
        <v>10</v>
      </c>
      <c r="U2069" t="str">
        <f t="shared" si="197"/>
        <v>Oct-2025</v>
      </c>
    </row>
    <row r="2070" spans="1:21" x14ac:dyDescent="0.3">
      <c r="A2070" t="s">
        <v>3997</v>
      </c>
      <c r="B2070" s="22">
        <v>44963</v>
      </c>
      <c r="C2070" s="22">
        <v>44970</v>
      </c>
      <c r="D2070" s="23" t="s">
        <v>61</v>
      </c>
      <c r="E2070" s="23" t="s">
        <v>791</v>
      </c>
      <c r="F2070" s="23" t="s">
        <v>80</v>
      </c>
      <c r="G2070" s="23" t="s">
        <v>53</v>
      </c>
      <c r="H2070" s="23" t="s">
        <v>90</v>
      </c>
      <c r="I2070" s="23" t="s">
        <v>83</v>
      </c>
      <c r="J2070" s="23" t="s">
        <v>379</v>
      </c>
      <c r="K2070" s="23" t="s">
        <v>716</v>
      </c>
      <c r="L2070" s="24">
        <v>17733.2</v>
      </c>
      <c r="M2070">
        <v>2</v>
      </c>
      <c r="N2070" s="25">
        <v>0.25</v>
      </c>
      <c r="O2070" s="24">
        <v>3502.68</v>
      </c>
      <c r="P2070" s="26">
        <f t="shared" si="192"/>
        <v>0.19752103399273677</v>
      </c>
      <c r="Q2070" t="str">
        <f t="shared" si="193"/>
        <v>Low</v>
      </c>
      <c r="R2070" t="str">
        <f t="shared" si="194"/>
        <v>High</v>
      </c>
      <c r="S2070" s="23">
        <f t="shared" si="195"/>
        <v>2023</v>
      </c>
      <c r="T2070" s="23">
        <f t="shared" si="196"/>
        <v>2</v>
      </c>
      <c r="U2070" t="str">
        <f t="shared" si="197"/>
        <v>Feb-2023</v>
      </c>
    </row>
    <row r="2071" spans="1:21" x14ac:dyDescent="0.3">
      <c r="A2071" t="s">
        <v>3998</v>
      </c>
      <c r="B2071" s="22">
        <v>44862</v>
      </c>
      <c r="C2071" s="22">
        <v>44869</v>
      </c>
      <c r="D2071" s="23" t="s">
        <v>78</v>
      </c>
      <c r="E2071" s="23" t="s">
        <v>1267</v>
      </c>
      <c r="F2071" s="23" t="s">
        <v>71</v>
      </c>
      <c r="G2071" s="23" t="s">
        <v>72</v>
      </c>
      <c r="H2071" s="23" t="s">
        <v>346</v>
      </c>
      <c r="I2071" s="23" t="s">
        <v>118</v>
      </c>
      <c r="J2071" s="23" t="s">
        <v>230</v>
      </c>
      <c r="K2071" s="23" t="s">
        <v>351</v>
      </c>
      <c r="L2071" s="24">
        <v>63365.88</v>
      </c>
      <c r="M2071">
        <v>6</v>
      </c>
      <c r="N2071" s="25">
        <v>0.05</v>
      </c>
      <c r="O2071" s="24">
        <v>18438.75</v>
      </c>
      <c r="P2071" s="26">
        <f t="shared" si="192"/>
        <v>0.29098862037424561</v>
      </c>
      <c r="Q2071" t="str">
        <f t="shared" si="193"/>
        <v>Medium</v>
      </c>
      <c r="R2071" t="str">
        <f t="shared" si="194"/>
        <v>Low</v>
      </c>
      <c r="S2071" s="23">
        <f t="shared" si="195"/>
        <v>2022</v>
      </c>
      <c r="T2071" s="23">
        <f t="shared" si="196"/>
        <v>10</v>
      </c>
      <c r="U2071" t="str">
        <f t="shared" si="197"/>
        <v>Oct-2022</v>
      </c>
    </row>
    <row r="2072" spans="1:21" x14ac:dyDescent="0.3">
      <c r="A2072" t="s">
        <v>3999</v>
      </c>
      <c r="B2072" s="22">
        <v>45211</v>
      </c>
      <c r="C2072" s="22">
        <v>45214</v>
      </c>
      <c r="D2072" s="23" t="s">
        <v>78</v>
      </c>
      <c r="E2072" s="23" t="s">
        <v>2772</v>
      </c>
      <c r="F2072" s="23" t="s">
        <v>80</v>
      </c>
      <c r="G2072" s="23" t="s">
        <v>81</v>
      </c>
      <c r="H2072" s="23" t="s">
        <v>95</v>
      </c>
      <c r="I2072" s="23" t="s">
        <v>55</v>
      </c>
      <c r="J2072" s="23" t="s">
        <v>65</v>
      </c>
      <c r="K2072" s="23" t="s">
        <v>66</v>
      </c>
      <c r="L2072" s="24">
        <v>23809.52</v>
      </c>
      <c r="M2072">
        <v>8</v>
      </c>
      <c r="N2072" s="25">
        <v>0</v>
      </c>
      <c r="O2072" s="24">
        <v>5433.63</v>
      </c>
      <c r="P2072" s="26">
        <f t="shared" si="192"/>
        <v>0.22821249651399944</v>
      </c>
      <c r="Q2072" t="str">
        <f t="shared" si="193"/>
        <v>Medium</v>
      </c>
      <c r="R2072" t="str">
        <f t="shared" si="194"/>
        <v>None</v>
      </c>
      <c r="S2072" s="23">
        <f t="shared" si="195"/>
        <v>2023</v>
      </c>
      <c r="T2072" s="23">
        <f t="shared" si="196"/>
        <v>10</v>
      </c>
      <c r="U2072" t="str">
        <f t="shared" si="197"/>
        <v>Oct-2023</v>
      </c>
    </row>
    <row r="2073" spans="1:21" x14ac:dyDescent="0.3">
      <c r="A2073" t="s">
        <v>4000</v>
      </c>
      <c r="B2073" s="22">
        <v>44857</v>
      </c>
      <c r="C2073" s="22">
        <v>44858</v>
      </c>
      <c r="D2073" s="23" t="s">
        <v>61</v>
      </c>
      <c r="E2073" s="23" t="s">
        <v>1150</v>
      </c>
      <c r="F2073" s="23" t="s">
        <v>52</v>
      </c>
      <c r="G2073" s="23" t="s">
        <v>179</v>
      </c>
      <c r="H2073" s="23" t="s">
        <v>180</v>
      </c>
      <c r="I2073" s="23" t="s">
        <v>96</v>
      </c>
      <c r="J2073" s="23" t="s">
        <v>166</v>
      </c>
      <c r="K2073" s="23" t="s">
        <v>762</v>
      </c>
      <c r="L2073" s="24">
        <v>58743.9</v>
      </c>
      <c r="M2073">
        <v>5</v>
      </c>
      <c r="N2073" s="25">
        <v>0.2</v>
      </c>
      <c r="O2073" s="24">
        <v>9650.51</v>
      </c>
      <c r="P2073" s="26">
        <f t="shared" si="192"/>
        <v>0.16428105726722264</v>
      </c>
      <c r="Q2073" t="str">
        <f t="shared" si="193"/>
        <v>Low</v>
      </c>
      <c r="R2073" t="str">
        <f t="shared" si="194"/>
        <v>Medium</v>
      </c>
      <c r="S2073" s="23">
        <f t="shared" si="195"/>
        <v>2022</v>
      </c>
      <c r="T2073" s="23">
        <f t="shared" si="196"/>
        <v>10</v>
      </c>
      <c r="U2073" t="str">
        <f t="shared" si="197"/>
        <v>Oct-2022</v>
      </c>
    </row>
    <row r="2074" spans="1:21" x14ac:dyDescent="0.3">
      <c r="A2074" t="s">
        <v>4001</v>
      </c>
      <c r="B2074" s="22">
        <v>45134</v>
      </c>
      <c r="C2074" s="22">
        <v>45141</v>
      </c>
      <c r="D2074" s="23" t="s">
        <v>102</v>
      </c>
      <c r="E2074" s="23" t="s">
        <v>791</v>
      </c>
      <c r="F2074" s="23" t="s">
        <v>71</v>
      </c>
      <c r="G2074" s="23" t="s">
        <v>53</v>
      </c>
      <c r="H2074" s="23" t="s">
        <v>110</v>
      </c>
      <c r="I2074" s="23" t="s">
        <v>55</v>
      </c>
      <c r="J2074" s="23" t="s">
        <v>173</v>
      </c>
      <c r="K2074" s="23" t="s">
        <v>780</v>
      </c>
      <c r="L2074" s="24">
        <v>34278.21</v>
      </c>
      <c r="M2074">
        <v>9</v>
      </c>
      <c r="N2074" s="25">
        <v>0.05</v>
      </c>
      <c r="O2074" s="24">
        <v>10390.92</v>
      </c>
      <c r="P2074" s="26">
        <f t="shared" si="192"/>
        <v>0.30313484863999607</v>
      </c>
      <c r="Q2074" t="str">
        <f t="shared" si="193"/>
        <v>High</v>
      </c>
      <c r="R2074" t="str">
        <f t="shared" si="194"/>
        <v>Low</v>
      </c>
      <c r="S2074" s="23">
        <f t="shared" si="195"/>
        <v>2023</v>
      </c>
      <c r="T2074" s="23">
        <f t="shared" si="196"/>
        <v>7</v>
      </c>
      <c r="U2074" t="str">
        <f t="shared" si="197"/>
        <v>Jul-2023</v>
      </c>
    </row>
    <row r="2075" spans="1:21" x14ac:dyDescent="0.3">
      <c r="A2075" t="s">
        <v>4002</v>
      </c>
      <c r="B2075" s="22">
        <v>44684</v>
      </c>
      <c r="C2075" s="22">
        <v>44685</v>
      </c>
      <c r="D2075" s="23" t="s">
        <v>50</v>
      </c>
      <c r="E2075" s="23" t="s">
        <v>190</v>
      </c>
      <c r="F2075" s="23" t="s">
        <v>52</v>
      </c>
      <c r="G2075" s="23" t="s">
        <v>179</v>
      </c>
      <c r="H2075" s="23" t="s">
        <v>180</v>
      </c>
      <c r="I2075" s="23" t="s">
        <v>96</v>
      </c>
      <c r="J2075" s="23" t="s">
        <v>111</v>
      </c>
      <c r="K2075" s="23" t="s">
        <v>328</v>
      </c>
      <c r="L2075" s="24">
        <v>7720.74</v>
      </c>
      <c r="M2075">
        <v>1</v>
      </c>
      <c r="N2075" s="25">
        <v>0.15</v>
      </c>
      <c r="O2075" s="24">
        <v>1115.43</v>
      </c>
      <c r="P2075" s="26">
        <f t="shared" si="192"/>
        <v>0.14447190295230769</v>
      </c>
      <c r="Q2075" t="str">
        <f t="shared" si="193"/>
        <v>Low</v>
      </c>
      <c r="R2075" t="str">
        <f t="shared" si="194"/>
        <v>Medium</v>
      </c>
      <c r="S2075" s="23">
        <f t="shared" si="195"/>
        <v>2022</v>
      </c>
      <c r="T2075" s="23">
        <f t="shared" si="196"/>
        <v>5</v>
      </c>
      <c r="U2075" t="str">
        <f t="shared" si="197"/>
        <v>May-2022</v>
      </c>
    </row>
    <row r="2076" spans="1:21" x14ac:dyDescent="0.3">
      <c r="A2076" t="s">
        <v>4003</v>
      </c>
      <c r="B2076" s="22">
        <v>45521</v>
      </c>
      <c r="C2076" s="22">
        <v>45525</v>
      </c>
      <c r="D2076" s="23" t="s">
        <v>50</v>
      </c>
      <c r="E2076" s="23" t="s">
        <v>1239</v>
      </c>
      <c r="F2076" s="23" t="s">
        <v>71</v>
      </c>
      <c r="G2076" s="23" t="s">
        <v>63</v>
      </c>
      <c r="H2076" s="23" t="s">
        <v>202</v>
      </c>
      <c r="I2076" s="23" t="s">
        <v>55</v>
      </c>
      <c r="J2076" s="23" t="s">
        <v>65</v>
      </c>
      <c r="K2076" s="23" t="s">
        <v>66</v>
      </c>
      <c r="L2076" s="24">
        <v>16357.88</v>
      </c>
      <c r="M2076">
        <v>7</v>
      </c>
      <c r="N2076" s="25">
        <v>0.2</v>
      </c>
      <c r="O2076" s="24">
        <v>4013.65</v>
      </c>
      <c r="P2076" s="26">
        <f t="shared" si="192"/>
        <v>0.24536492503918603</v>
      </c>
      <c r="Q2076" t="str">
        <f t="shared" si="193"/>
        <v>Medium</v>
      </c>
      <c r="R2076" t="str">
        <f t="shared" si="194"/>
        <v>Medium</v>
      </c>
      <c r="S2076" s="23">
        <f t="shared" si="195"/>
        <v>2024</v>
      </c>
      <c r="T2076" s="23">
        <f t="shared" si="196"/>
        <v>8</v>
      </c>
      <c r="U2076" t="str">
        <f t="shared" si="197"/>
        <v>Aug-2024</v>
      </c>
    </row>
    <row r="2077" spans="1:21" x14ac:dyDescent="0.3">
      <c r="A2077" t="s">
        <v>4004</v>
      </c>
      <c r="B2077" s="22">
        <v>45551</v>
      </c>
      <c r="C2077" s="22">
        <v>45555</v>
      </c>
      <c r="D2077" s="23" t="s">
        <v>102</v>
      </c>
      <c r="E2077" s="23" t="s">
        <v>2999</v>
      </c>
      <c r="F2077" s="23" t="s">
        <v>52</v>
      </c>
      <c r="G2077" s="23" t="s">
        <v>81</v>
      </c>
      <c r="H2077" s="23" t="s">
        <v>186</v>
      </c>
      <c r="I2077" s="23" t="s">
        <v>83</v>
      </c>
      <c r="J2077" s="23" t="s">
        <v>449</v>
      </c>
      <c r="K2077" s="23" t="s">
        <v>450</v>
      </c>
      <c r="L2077" s="24">
        <v>71537.22</v>
      </c>
      <c r="M2077">
        <v>9</v>
      </c>
      <c r="N2077" s="25">
        <v>0.2</v>
      </c>
      <c r="O2077" s="24">
        <v>17244.02</v>
      </c>
      <c r="P2077" s="26">
        <f t="shared" si="192"/>
        <v>0.24104962423756474</v>
      </c>
      <c r="Q2077" t="str">
        <f t="shared" si="193"/>
        <v>Medium</v>
      </c>
      <c r="R2077" t="str">
        <f t="shared" si="194"/>
        <v>Medium</v>
      </c>
      <c r="S2077" s="23">
        <f t="shared" si="195"/>
        <v>2024</v>
      </c>
      <c r="T2077" s="23">
        <f t="shared" si="196"/>
        <v>9</v>
      </c>
      <c r="U2077" t="str">
        <f t="shared" si="197"/>
        <v>Sep-2024</v>
      </c>
    </row>
    <row r="2078" spans="1:21" x14ac:dyDescent="0.3">
      <c r="A2078" t="s">
        <v>4005</v>
      </c>
      <c r="B2078" s="22">
        <v>44663</v>
      </c>
      <c r="C2078" s="22">
        <v>44669</v>
      </c>
      <c r="D2078" s="23" t="s">
        <v>78</v>
      </c>
      <c r="E2078" s="23" t="s">
        <v>394</v>
      </c>
      <c r="F2078" s="23" t="s">
        <v>71</v>
      </c>
      <c r="G2078" s="23" t="s">
        <v>179</v>
      </c>
      <c r="H2078" s="23" t="s">
        <v>180</v>
      </c>
      <c r="I2078" s="23" t="s">
        <v>55</v>
      </c>
      <c r="J2078" s="23" t="s">
        <v>65</v>
      </c>
      <c r="K2078" s="23" t="s">
        <v>91</v>
      </c>
      <c r="L2078" s="24">
        <v>88936.89</v>
      </c>
      <c r="M2078">
        <v>7</v>
      </c>
      <c r="N2078" s="25">
        <v>0.25</v>
      </c>
      <c r="O2078" s="24">
        <v>21203</v>
      </c>
      <c r="P2078" s="26">
        <f t="shared" si="192"/>
        <v>0.23840500831544706</v>
      </c>
      <c r="Q2078" t="str">
        <f t="shared" si="193"/>
        <v>Medium</v>
      </c>
      <c r="R2078" t="str">
        <f t="shared" si="194"/>
        <v>High</v>
      </c>
      <c r="S2078" s="23">
        <f t="shared" si="195"/>
        <v>2022</v>
      </c>
      <c r="T2078" s="23">
        <f t="shared" si="196"/>
        <v>4</v>
      </c>
      <c r="U2078" t="str">
        <f t="shared" si="197"/>
        <v>Apr-2022</v>
      </c>
    </row>
    <row r="2079" spans="1:21" x14ac:dyDescent="0.3">
      <c r="A2079" t="s">
        <v>4006</v>
      </c>
      <c r="B2079" s="22">
        <v>45382</v>
      </c>
      <c r="C2079" s="22">
        <v>45385</v>
      </c>
      <c r="D2079" s="23" t="s">
        <v>102</v>
      </c>
      <c r="E2079" s="23" t="s">
        <v>411</v>
      </c>
      <c r="F2079" s="23" t="s">
        <v>52</v>
      </c>
      <c r="G2079" s="23" t="s">
        <v>179</v>
      </c>
      <c r="H2079" s="23" t="s">
        <v>180</v>
      </c>
      <c r="I2079" s="23" t="s">
        <v>96</v>
      </c>
      <c r="J2079" s="23" t="s">
        <v>111</v>
      </c>
      <c r="K2079" s="23" t="s">
        <v>112</v>
      </c>
      <c r="L2079" s="24">
        <v>36866.199999999997</v>
      </c>
      <c r="M2079">
        <v>4</v>
      </c>
      <c r="N2079" s="25">
        <v>0</v>
      </c>
      <c r="O2079" s="24">
        <v>11180.56</v>
      </c>
      <c r="P2079" s="26">
        <f t="shared" si="192"/>
        <v>0.30327400166005719</v>
      </c>
      <c r="Q2079" t="str">
        <f t="shared" si="193"/>
        <v>High</v>
      </c>
      <c r="R2079" t="str">
        <f t="shared" si="194"/>
        <v>None</v>
      </c>
      <c r="S2079" s="23">
        <f t="shared" si="195"/>
        <v>2024</v>
      </c>
      <c r="T2079" s="23">
        <f t="shared" si="196"/>
        <v>3</v>
      </c>
      <c r="U2079" t="str">
        <f t="shared" si="197"/>
        <v>Mar-2024</v>
      </c>
    </row>
    <row r="2080" spans="1:21" x14ac:dyDescent="0.3">
      <c r="A2080" t="s">
        <v>4007</v>
      </c>
      <c r="B2080" s="22">
        <v>45074</v>
      </c>
      <c r="C2080" s="22">
        <v>45081</v>
      </c>
      <c r="D2080" s="23" t="s">
        <v>50</v>
      </c>
      <c r="E2080" s="23" t="s">
        <v>1097</v>
      </c>
      <c r="F2080" s="23" t="s">
        <v>80</v>
      </c>
      <c r="G2080" s="23" t="s">
        <v>81</v>
      </c>
      <c r="H2080" s="23" t="s">
        <v>284</v>
      </c>
      <c r="I2080" s="23" t="s">
        <v>118</v>
      </c>
      <c r="J2080" s="23" t="s">
        <v>303</v>
      </c>
      <c r="K2080" s="23" t="s">
        <v>491</v>
      </c>
      <c r="L2080" s="24">
        <v>21272.959999999999</v>
      </c>
      <c r="M2080">
        <v>2</v>
      </c>
      <c r="N2080" s="25">
        <v>0.2</v>
      </c>
      <c r="O2080" s="24">
        <v>4890.1099999999997</v>
      </c>
      <c r="P2080" s="26">
        <f t="shared" si="192"/>
        <v>0.22987445094617767</v>
      </c>
      <c r="Q2080" t="str">
        <f t="shared" si="193"/>
        <v>Medium</v>
      </c>
      <c r="R2080" t="str">
        <f t="shared" si="194"/>
        <v>Medium</v>
      </c>
      <c r="S2080" s="23">
        <f t="shared" si="195"/>
        <v>2023</v>
      </c>
      <c r="T2080" s="23">
        <f t="shared" si="196"/>
        <v>5</v>
      </c>
      <c r="U2080" t="str">
        <f t="shared" si="197"/>
        <v>May-2023</v>
      </c>
    </row>
    <row r="2081" spans="1:21" x14ac:dyDescent="0.3">
      <c r="A2081" t="s">
        <v>4008</v>
      </c>
      <c r="B2081" s="22">
        <v>44670</v>
      </c>
      <c r="C2081" s="22">
        <v>44671</v>
      </c>
      <c r="D2081" s="23" t="s">
        <v>50</v>
      </c>
      <c r="E2081" s="23" t="s">
        <v>483</v>
      </c>
      <c r="F2081" s="23" t="s">
        <v>80</v>
      </c>
      <c r="G2081" s="23" t="s">
        <v>81</v>
      </c>
      <c r="H2081" s="23" t="s">
        <v>284</v>
      </c>
      <c r="I2081" s="23" t="s">
        <v>96</v>
      </c>
      <c r="J2081" s="23" t="s">
        <v>135</v>
      </c>
      <c r="K2081" s="23" t="s">
        <v>136</v>
      </c>
      <c r="L2081" s="24">
        <v>49527.03</v>
      </c>
      <c r="M2081">
        <v>7</v>
      </c>
      <c r="N2081" s="25">
        <v>0</v>
      </c>
      <c r="O2081" s="24">
        <v>14085.84</v>
      </c>
      <c r="P2081" s="26">
        <f t="shared" si="192"/>
        <v>0.28440712071771718</v>
      </c>
      <c r="Q2081" t="str">
        <f t="shared" si="193"/>
        <v>Medium</v>
      </c>
      <c r="R2081" t="str">
        <f t="shared" si="194"/>
        <v>None</v>
      </c>
      <c r="S2081" s="23">
        <f t="shared" si="195"/>
        <v>2022</v>
      </c>
      <c r="T2081" s="23">
        <f t="shared" si="196"/>
        <v>4</v>
      </c>
      <c r="U2081" t="str">
        <f t="shared" si="197"/>
        <v>Apr-2022</v>
      </c>
    </row>
    <row r="2082" spans="1:21" x14ac:dyDescent="0.3">
      <c r="A2082" t="s">
        <v>4009</v>
      </c>
      <c r="B2082" s="22">
        <v>44920</v>
      </c>
      <c r="C2082" s="22">
        <v>44921</v>
      </c>
      <c r="D2082" s="23" t="s">
        <v>78</v>
      </c>
      <c r="E2082" s="23" t="s">
        <v>146</v>
      </c>
      <c r="F2082" s="23" t="s">
        <v>80</v>
      </c>
      <c r="G2082" s="23" t="s">
        <v>53</v>
      </c>
      <c r="H2082" s="23" t="s">
        <v>246</v>
      </c>
      <c r="I2082" s="23" t="s">
        <v>83</v>
      </c>
      <c r="J2082" s="23" t="s">
        <v>84</v>
      </c>
      <c r="K2082" s="23" t="s">
        <v>125</v>
      </c>
      <c r="L2082" s="24">
        <v>83854.259999999995</v>
      </c>
      <c r="M2082">
        <v>7</v>
      </c>
      <c r="N2082" s="25">
        <v>0.05</v>
      </c>
      <c r="O2082" s="24">
        <v>28394.720000000001</v>
      </c>
      <c r="P2082" s="26">
        <f t="shared" si="192"/>
        <v>0.33861988645538105</v>
      </c>
      <c r="Q2082" t="str">
        <f t="shared" si="193"/>
        <v>High</v>
      </c>
      <c r="R2082" t="str">
        <f t="shared" si="194"/>
        <v>Low</v>
      </c>
      <c r="S2082" s="23">
        <f t="shared" si="195"/>
        <v>2022</v>
      </c>
      <c r="T2082" s="23">
        <f t="shared" si="196"/>
        <v>12</v>
      </c>
      <c r="U2082" t="str">
        <f t="shared" si="197"/>
        <v>Dec-2022</v>
      </c>
    </row>
    <row r="2083" spans="1:21" x14ac:dyDescent="0.3">
      <c r="A2083" t="s">
        <v>4010</v>
      </c>
      <c r="B2083" s="22">
        <v>45429</v>
      </c>
      <c r="C2083" s="22">
        <v>45434</v>
      </c>
      <c r="D2083" s="23" t="s">
        <v>50</v>
      </c>
      <c r="E2083" s="23" t="s">
        <v>1115</v>
      </c>
      <c r="F2083" s="23" t="s">
        <v>71</v>
      </c>
      <c r="G2083" s="23" t="s">
        <v>72</v>
      </c>
      <c r="H2083" s="23" t="s">
        <v>73</v>
      </c>
      <c r="I2083" s="23" t="s">
        <v>55</v>
      </c>
      <c r="J2083" s="23" t="s">
        <v>65</v>
      </c>
      <c r="K2083" s="23" t="s">
        <v>91</v>
      </c>
      <c r="L2083" s="24">
        <v>46544</v>
      </c>
      <c r="M2083">
        <v>4</v>
      </c>
      <c r="N2083" s="25">
        <v>0.1</v>
      </c>
      <c r="O2083" s="24">
        <v>11045.91</v>
      </c>
      <c r="P2083" s="26">
        <f t="shared" si="192"/>
        <v>0.23732188896528017</v>
      </c>
      <c r="Q2083" t="str">
        <f t="shared" si="193"/>
        <v>Medium</v>
      </c>
      <c r="R2083" t="str">
        <f t="shared" si="194"/>
        <v>Low</v>
      </c>
      <c r="S2083" s="23">
        <f t="shared" si="195"/>
        <v>2024</v>
      </c>
      <c r="T2083" s="23">
        <f t="shared" si="196"/>
        <v>5</v>
      </c>
      <c r="U2083" t="str">
        <f t="shared" si="197"/>
        <v>May-2024</v>
      </c>
    </row>
    <row r="2084" spans="1:21" x14ac:dyDescent="0.3">
      <c r="A2084" t="s">
        <v>4011</v>
      </c>
      <c r="B2084" s="22">
        <v>45593</v>
      </c>
      <c r="C2084" s="22">
        <v>45600</v>
      </c>
      <c r="D2084" s="23" t="s">
        <v>78</v>
      </c>
      <c r="E2084" s="23" t="s">
        <v>648</v>
      </c>
      <c r="F2084" s="23" t="s">
        <v>80</v>
      </c>
      <c r="G2084" s="23" t="s">
        <v>81</v>
      </c>
      <c r="H2084" s="23" t="s">
        <v>82</v>
      </c>
      <c r="I2084" s="23" t="s">
        <v>96</v>
      </c>
      <c r="J2084" s="23" t="s">
        <v>97</v>
      </c>
      <c r="K2084" s="23" t="s">
        <v>181</v>
      </c>
      <c r="L2084" s="24">
        <v>53215.040000000001</v>
      </c>
      <c r="M2084">
        <v>4</v>
      </c>
      <c r="N2084" s="25">
        <v>0.1</v>
      </c>
      <c r="O2084" s="24">
        <v>8964.68</v>
      </c>
      <c r="P2084" s="26">
        <f t="shared" si="192"/>
        <v>0.16846139737938748</v>
      </c>
      <c r="Q2084" t="str">
        <f t="shared" si="193"/>
        <v>Low</v>
      </c>
      <c r="R2084" t="str">
        <f t="shared" si="194"/>
        <v>Low</v>
      </c>
      <c r="S2084" s="23">
        <f t="shared" si="195"/>
        <v>2024</v>
      </c>
      <c r="T2084" s="23">
        <f t="shared" si="196"/>
        <v>10</v>
      </c>
      <c r="U2084" t="str">
        <f t="shared" si="197"/>
        <v>Oct-2024</v>
      </c>
    </row>
    <row r="2085" spans="1:21" x14ac:dyDescent="0.3">
      <c r="A2085" t="s">
        <v>4012</v>
      </c>
      <c r="B2085" s="22">
        <v>45545</v>
      </c>
      <c r="C2085" s="22">
        <v>45548</v>
      </c>
      <c r="D2085" s="23" t="s">
        <v>78</v>
      </c>
      <c r="E2085" s="23" t="s">
        <v>4013</v>
      </c>
      <c r="F2085" s="23" t="s">
        <v>80</v>
      </c>
      <c r="G2085" s="23" t="s">
        <v>53</v>
      </c>
      <c r="H2085" s="23" t="s">
        <v>90</v>
      </c>
      <c r="I2085" s="23" t="s">
        <v>55</v>
      </c>
      <c r="J2085" s="23" t="s">
        <v>173</v>
      </c>
      <c r="K2085" s="23" t="s">
        <v>174</v>
      </c>
      <c r="L2085" s="24">
        <v>9406.0400000000009</v>
      </c>
      <c r="M2085">
        <v>2</v>
      </c>
      <c r="N2085" s="25">
        <v>0</v>
      </c>
      <c r="O2085" s="24">
        <v>3408.42</v>
      </c>
      <c r="P2085" s="26">
        <f t="shared" si="192"/>
        <v>0.36236503353164562</v>
      </c>
      <c r="Q2085" t="str">
        <f t="shared" si="193"/>
        <v>High</v>
      </c>
      <c r="R2085" t="str">
        <f t="shared" si="194"/>
        <v>None</v>
      </c>
      <c r="S2085" s="23">
        <f t="shared" si="195"/>
        <v>2024</v>
      </c>
      <c r="T2085" s="23">
        <f t="shared" si="196"/>
        <v>9</v>
      </c>
      <c r="U2085" t="str">
        <f t="shared" si="197"/>
        <v>Sep-2024</v>
      </c>
    </row>
    <row r="2086" spans="1:21" x14ac:dyDescent="0.3">
      <c r="A2086" t="s">
        <v>4014</v>
      </c>
      <c r="B2086" s="22">
        <v>45674</v>
      </c>
      <c r="C2086" s="22">
        <v>45676</v>
      </c>
      <c r="D2086" s="23" t="s">
        <v>61</v>
      </c>
      <c r="E2086" s="23" t="s">
        <v>294</v>
      </c>
      <c r="F2086" s="23" t="s">
        <v>71</v>
      </c>
      <c r="G2086" s="23" t="s">
        <v>72</v>
      </c>
      <c r="H2086" s="23" t="s">
        <v>346</v>
      </c>
      <c r="I2086" s="23" t="s">
        <v>55</v>
      </c>
      <c r="J2086" s="23" t="s">
        <v>65</v>
      </c>
      <c r="K2086" s="23" t="s">
        <v>325</v>
      </c>
      <c r="L2086" s="24">
        <v>69161.8</v>
      </c>
      <c r="M2086">
        <v>10</v>
      </c>
      <c r="N2086" s="25">
        <v>0.15</v>
      </c>
      <c r="O2086" s="24">
        <v>9862.39</v>
      </c>
      <c r="P2086" s="26">
        <f t="shared" si="192"/>
        <v>0.14259880454239188</v>
      </c>
      <c r="Q2086" t="str">
        <f t="shared" si="193"/>
        <v>Low</v>
      </c>
      <c r="R2086" t="str">
        <f t="shared" si="194"/>
        <v>Medium</v>
      </c>
      <c r="S2086" s="23">
        <f t="shared" si="195"/>
        <v>2025</v>
      </c>
      <c r="T2086" s="23">
        <f t="shared" si="196"/>
        <v>1</v>
      </c>
      <c r="U2086" t="str">
        <f t="shared" si="197"/>
        <v>Jan-2025</v>
      </c>
    </row>
    <row r="2087" spans="1:21" x14ac:dyDescent="0.3">
      <c r="A2087" t="s">
        <v>4016</v>
      </c>
      <c r="B2087" s="22">
        <v>44728</v>
      </c>
      <c r="C2087" s="22">
        <v>44735</v>
      </c>
      <c r="D2087" s="23" t="s">
        <v>102</v>
      </c>
      <c r="E2087" s="23" t="s">
        <v>1739</v>
      </c>
      <c r="F2087" s="23" t="s">
        <v>52</v>
      </c>
      <c r="G2087" s="23" t="s">
        <v>72</v>
      </c>
      <c r="H2087" s="23" t="s">
        <v>346</v>
      </c>
      <c r="I2087" s="23" t="s">
        <v>96</v>
      </c>
      <c r="J2087" s="23" t="s">
        <v>111</v>
      </c>
      <c r="K2087" s="23" t="s">
        <v>225</v>
      </c>
      <c r="L2087" s="24">
        <v>6454.85</v>
      </c>
      <c r="M2087">
        <v>5</v>
      </c>
      <c r="N2087" s="25">
        <v>0.1</v>
      </c>
      <c r="O2087" s="24">
        <v>1002</v>
      </c>
      <c r="P2087" s="26">
        <f t="shared" si="192"/>
        <v>0.15523211228765965</v>
      </c>
      <c r="Q2087" t="str">
        <f t="shared" si="193"/>
        <v>Low</v>
      </c>
      <c r="R2087" t="str">
        <f t="shared" si="194"/>
        <v>Low</v>
      </c>
      <c r="S2087" s="23">
        <f t="shared" si="195"/>
        <v>2022</v>
      </c>
      <c r="T2087" s="23">
        <f t="shared" si="196"/>
        <v>6</v>
      </c>
      <c r="U2087" t="str">
        <f t="shared" si="197"/>
        <v>Jun-2022</v>
      </c>
    </row>
    <row r="2088" spans="1:21" x14ac:dyDescent="0.3">
      <c r="A2088" t="s">
        <v>4017</v>
      </c>
      <c r="B2088" s="22">
        <v>45992</v>
      </c>
      <c r="C2088" s="22">
        <v>45996</v>
      </c>
      <c r="D2088" s="23" t="s">
        <v>50</v>
      </c>
      <c r="E2088" s="23" t="s">
        <v>1049</v>
      </c>
      <c r="F2088" s="23" t="s">
        <v>71</v>
      </c>
      <c r="G2088" s="23" t="s">
        <v>72</v>
      </c>
      <c r="H2088" s="23" t="s">
        <v>104</v>
      </c>
      <c r="I2088" s="23" t="s">
        <v>118</v>
      </c>
      <c r="J2088" s="23" t="s">
        <v>303</v>
      </c>
      <c r="K2088" s="23" t="s">
        <v>304</v>
      </c>
      <c r="L2088" s="24">
        <v>47205.919999999998</v>
      </c>
      <c r="M2088">
        <v>8</v>
      </c>
      <c r="N2088" s="25">
        <v>0.1</v>
      </c>
      <c r="O2088" s="24">
        <v>15769.46</v>
      </c>
      <c r="P2088" s="26">
        <f t="shared" si="192"/>
        <v>0.33405683016028498</v>
      </c>
      <c r="Q2088" t="str">
        <f t="shared" si="193"/>
        <v>High</v>
      </c>
      <c r="R2088" t="str">
        <f t="shared" si="194"/>
        <v>Low</v>
      </c>
      <c r="S2088" s="23">
        <f t="shared" si="195"/>
        <v>2025</v>
      </c>
      <c r="T2088" s="23">
        <f t="shared" si="196"/>
        <v>12</v>
      </c>
      <c r="U2088" t="str">
        <f t="shared" si="197"/>
        <v>Dec-2025</v>
      </c>
    </row>
    <row r="2089" spans="1:21" x14ac:dyDescent="0.3">
      <c r="A2089" t="s">
        <v>4019</v>
      </c>
      <c r="B2089" s="22">
        <v>45703</v>
      </c>
      <c r="C2089" s="22">
        <v>45707</v>
      </c>
      <c r="D2089" s="23" t="s">
        <v>102</v>
      </c>
      <c r="E2089" s="23" t="s">
        <v>2277</v>
      </c>
      <c r="F2089" s="23" t="s">
        <v>80</v>
      </c>
      <c r="G2089" s="23" t="s">
        <v>63</v>
      </c>
      <c r="H2089" s="23" t="s">
        <v>213</v>
      </c>
      <c r="I2089" s="23" t="s">
        <v>55</v>
      </c>
      <c r="J2089" s="23" t="s">
        <v>56</v>
      </c>
      <c r="K2089" s="23" t="s">
        <v>151</v>
      </c>
      <c r="L2089" s="24">
        <v>19161.72</v>
      </c>
      <c r="M2089">
        <v>4</v>
      </c>
      <c r="N2089" s="25">
        <v>0.25</v>
      </c>
      <c r="O2089" s="24">
        <v>2720.52</v>
      </c>
      <c r="P2089" s="26">
        <f t="shared" si="192"/>
        <v>0.14197681627745315</v>
      </c>
      <c r="Q2089" t="str">
        <f t="shared" si="193"/>
        <v>Low</v>
      </c>
      <c r="R2089" t="str">
        <f t="shared" si="194"/>
        <v>High</v>
      </c>
      <c r="S2089" s="23">
        <f t="shared" si="195"/>
        <v>2025</v>
      </c>
      <c r="T2089" s="23">
        <f t="shared" si="196"/>
        <v>2</v>
      </c>
      <c r="U2089" t="str">
        <f t="shared" si="197"/>
        <v>Feb-2025</v>
      </c>
    </row>
    <row r="2090" spans="1:21" x14ac:dyDescent="0.3">
      <c r="A2090" t="s">
        <v>4020</v>
      </c>
      <c r="B2090" s="22">
        <v>45764</v>
      </c>
      <c r="C2090" s="22">
        <v>45771</v>
      </c>
      <c r="D2090" s="23" t="s">
        <v>102</v>
      </c>
      <c r="E2090" s="23" t="s">
        <v>146</v>
      </c>
      <c r="F2090" s="23" t="s">
        <v>80</v>
      </c>
      <c r="G2090" s="23" t="s">
        <v>63</v>
      </c>
      <c r="H2090" s="23" t="s">
        <v>172</v>
      </c>
      <c r="I2090" s="23" t="s">
        <v>55</v>
      </c>
      <c r="J2090" s="23" t="s">
        <v>65</v>
      </c>
      <c r="K2090" s="23" t="s">
        <v>91</v>
      </c>
      <c r="L2090" s="24">
        <v>12330.33</v>
      </c>
      <c r="M2090">
        <v>3</v>
      </c>
      <c r="N2090" s="25">
        <v>0.15</v>
      </c>
      <c r="O2090" s="24">
        <v>2231.31</v>
      </c>
      <c r="P2090" s="26">
        <f t="shared" si="192"/>
        <v>0.18096109349871414</v>
      </c>
      <c r="Q2090" t="str">
        <f t="shared" si="193"/>
        <v>Low</v>
      </c>
      <c r="R2090" t="str">
        <f t="shared" si="194"/>
        <v>Medium</v>
      </c>
      <c r="S2090" s="23">
        <f t="shared" si="195"/>
        <v>2025</v>
      </c>
      <c r="T2090" s="23">
        <f t="shared" si="196"/>
        <v>4</v>
      </c>
      <c r="U2090" t="str">
        <f t="shared" si="197"/>
        <v>Apr-2025</v>
      </c>
    </row>
    <row r="2091" spans="1:21" x14ac:dyDescent="0.3">
      <c r="A2091" t="s">
        <v>4021</v>
      </c>
      <c r="B2091" s="22">
        <v>45486</v>
      </c>
      <c r="C2091" s="22">
        <v>45489</v>
      </c>
      <c r="D2091" s="23" t="s">
        <v>102</v>
      </c>
      <c r="E2091" s="23" t="s">
        <v>703</v>
      </c>
      <c r="F2091" s="23" t="s">
        <v>52</v>
      </c>
      <c r="G2091" s="23" t="s">
        <v>81</v>
      </c>
      <c r="H2091" s="23" t="s">
        <v>95</v>
      </c>
      <c r="I2091" s="23" t="s">
        <v>118</v>
      </c>
      <c r="J2091" s="23" t="s">
        <v>191</v>
      </c>
      <c r="K2091" s="23" t="s">
        <v>290</v>
      </c>
      <c r="L2091" s="24">
        <v>52867.3</v>
      </c>
      <c r="M2091">
        <v>5</v>
      </c>
      <c r="N2091" s="25">
        <v>0.15</v>
      </c>
      <c r="O2091" s="24">
        <v>9825.9500000000007</v>
      </c>
      <c r="P2091" s="26">
        <f t="shared" si="192"/>
        <v>0.18586063596968258</v>
      </c>
      <c r="Q2091" t="str">
        <f t="shared" si="193"/>
        <v>Low</v>
      </c>
      <c r="R2091" t="str">
        <f t="shared" si="194"/>
        <v>Medium</v>
      </c>
      <c r="S2091" s="23">
        <f t="shared" si="195"/>
        <v>2024</v>
      </c>
      <c r="T2091" s="23">
        <f t="shared" si="196"/>
        <v>7</v>
      </c>
      <c r="U2091" t="str">
        <f t="shared" si="197"/>
        <v>Jul-2024</v>
      </c>
    </row>
    <row r="2092" spans="1:21" x14ac:dyDescent="0.3">
      <c r="A2092" t="s">
        <v>4022</v>
      </c>
      <c r="B2092" s="22">
        <v>45006</v>
      </c>
      <c r="C2092" s="22">
        <v>45013</v>
      </c>
      <c r="D2092" s="23" t="s">
        <v>50</v>
      </c>
      <c r="E2092" s="23" t="s">
        <v>4023</v>
      </c>
      <c r="F2092" s="23" t="s">
        <v>71</v>
      </c>
      <c r="G2092" s="23" t="s">
        <v>63</v>
      </c>
      <c r="H2092" s="23" t="s">
        <v>213</v>
      </c>
      <c r="I2092" s="23" t="s">
        <v>118</v>
      </c>
      <c r="J2092" s="23" t="s">
        <v>230</v>
      </c>
      <c r="K2092" s="23" t="s">
        <v>356</v>
      </c>
      <c r="L2092" s="24">
        <v>7693.36</v>
      </c>
      <c r="M2092">
        <v>8</v>
      </c>
      <c r="N2092" s="25">
        <v>0.2</v>
      </c>
      <c r="O2092" s="24">
        <v>1262.56</v>
      </c>
      <c r="P2092" s="26">
        <f t="shared" si="192"/>
        <v>0.16411034970416047</v>
      </c>
      <c r="Q2092" t="str">
        <f t="shared" si="193"/>
        <v>Low</v>
      </c>
      <c r="R2092" t="str">
        <f t="shared" si="194"/>
        <v>Medium</v>
      </c>
      <c r="S2092" s="23">
        <f t="shared" si="195"/>
        <v>2023</v>
      </c>
      <c r="T2092" s="23">
        <f t="shared" si="196"/>
        <v>3</v>
      </c>
      <c r="U2092" t="str">
        <f t="shared" si="197"/>
        <v>Mar-2023</v>
      </c>
    </row>
    <row r="2093" spans="1:21" x14ac:dyDescent="0.3">
      <c r="A2093" t="s">
        <v>4024</v>
      </c>
      <c r="B2093" s="22">
        <v>45757</v>
      </c>
      <c r="C2093" s="22">
        <v>45760</v>
      </c>
      <c r="D2093" s="23" t="s">
        <v>78</v>
      </c>
      <c r="E2093" s="23" t="s">
        <v>1505</v>
      </c>
      <c r="F2093" s="23" t="s">
        <v>52</v>
      </c>
      <c r="G2093" s="23" t="s">
        <v>81</v>
      </c>
      <c r="H2093" s="23" t="s">
        <v>82</v>
      </c>
      <c r="I2093" s="23" t="s">
        <v>55</v>
      </c>
      <c r="J2093" s="23" t="s">
        <v>56</v>
      </c>
      <c r="K2093" s="23" t="s">
        <v>74</v>
      </c>
      <c r="L2093" s="24">
        <v>48037.04</v>
      </c>
      <c r="M2093">
        <v>8</v>
      </c>
      <c r="N2093" s="25">
        <v>0.15</v>
      </c>
      <c r="O2093" s="24">
        <v>12636.76</v>
      </c>
      <c r="P2093" s="26">
        <f t="shared" si="192"/>
        <v>0.26306283651115892</v>
      </c>
      <c r="Q2093" t="str">
        <f t="shared" si="193"/>
        <v>Medium</v>
      </c>
      <c r="R2093" t="str">
        <f t="shared" si="194"/>
        <v>Medium</v>
      </c>
      <c r="S2093" s="23">
        <f t="shared" si="195"/>
        <v>2025</v>
      </c>
      <c r="T2093" s="23">
        <f t="shared" si="196"/>
        <v>4</v>
      </c>
      <c r="U2093" t="str">
        <f t="shared" si="197"/>
        <v>Apr-2025</v>
      </c>
    </row>
    <row r="2094" spans="1:21" x14ac:dyDescent="0.3">
      <c r="A2094" t="s">
        <v>4025</v>
      </c>
      <c r="B2094" s="22">
        <v>45941</v>
      </c>
      <c r="C2094" s="22">
        <v>45947</v>
      </c>
      <c r="D2094" s="23" t="s">
        <v>78</v>
      </c>
      <c r="E2094" s="23" t="s">
        <v>2647</v>
      </c>
      <c r="F2094" s="23" t="s">
        <v>71</v>
      </c>
      <c r="G2094" s="23" t="s">
        <v>53</v>
      </c>
      <c r="H2094" s="23" t="s">
        <v>246</v>
      </c>
      <c r="I2094" s="23" t="s">
        <v>83</v>
      </c>
      <c r="J2094" s="23" t="s">
        <v>156</v>
      </c>
      <c r="K2094" s="23" t="s">
        <v>285</v>
      </c>
      <c r="L2094" s="24">
        <v>33093.1</v>
      </c>
      <c r="M2094">
        <v>10</v>
      </c>
      <c r="N2094" s="25">
        <v>0.2</v>
      </c>
      <c r="O2094" s="24">
        <v>8353.67</v>
      </c>
      <c r="P2094" s="26">
        <f t="shared" si="192"/>
        <v>0.25242935838588709</v>
      </c>
      <c r="Q2094" t="str">
        <f t="shared" si="193"/>
        <v>Medium</v>
      </c>
      <c r="R2094" t="str">
        <f t="shared" si="194"/>
        <v>Medium</v>
      </c>
      <c r="S2094" s="23">
        <f t="shared" si="195"/>
        <v>2025</v>
      </c>
      <c r="T2094" s="23">
        <f t="shared" si="196"/>
        <v>10</v>
      </c>
      <c r="U2094" t="str">
        <f t="shared" si="197"/>
        <v>Oct-2025</v>
      </c>
    </row>
    <row r="2095" spans="1:21" x14ac:dyDescent="0.3">
      <c r="A2095" t="s">
        <v>4026</v>
      </c>
      <c r="B2095" s="22">
        <v>45955</v>
      </c>
      <c r="C2095" s="22">
        <v>45956</v>
      </c>
      <c r="D2095" s="23" t="s">
        <v>61</v>
      </c>
      <c r="E2095" s="23" t="s">
        <v>1239</v>
      </c>
      <c r="F2095" s="23" t="s">
        <v>80</v>
      </c>
      <c r="G2095" s="23" t="s">
        <v>179</v>
      </c>
      <c r="H2095" s="23" t="s">
        <v>236</v>
      </c>
      <c r="I2095" s="23" t="s">
        <v>96</v>
      </c>
      <c r="J2095" s="23" t="s">
        <v>97</v>
      </c>
      <c r="K2095" s="23" t="s">
        <v>416</v>
      </c>
      <c r="L2095" s="24">
        <v>2581.88</v>
      </c>
      <c r="M2095">
        <v>7</v>
      </c>
      <c r="N2095" s="25">
        <v>0.15</v>
      </c>
      <c r="O2095" s="24">
        <v>669.93</v>
      </c>
      <c r="P2095" s="26">
        <f t="shared" si="192"/>
        <v>0.2594737168264985</v>
      </c>
      <c r="Q2095" t="str">
        <f t="shared" si="193"/>
        <v>Medium</v>
      </c>
      <c r="R2095" t="str">
        <f t="shared" si="194"/>
        <v>Medium</v>
      </c>
      <c r="S2095" s="23">
        <f t="shared" si="195"/>
        <v>2025</v>
      </c>
      <c r="T2095" s="23">
        <f t="shared" si="196"/>
        <v>10</v>
      </c>
      <c r="U2095" t="str">
        <f t="shared" si="197"/>
        <v>Oct-2025</v>
      </c>
    </row>
    <row r="2096" spans="1:21" x14ac:dyDescent="0.3">
      <c r="A2096" t="s">
        <v>4027</v>
      </c>
      <c r="B2096" s="22">
        <v>45770</v>
      </c>
      <c r="C2096" s="22">
        <v>45776</v>
      </c>
      <c r="D2096" s="23" t="s">
        <v>61</v>
      </c>
      <c r="E2096" s="23" t="s">
        <v>889</v>
      </c>
      <c r="F2096" s="23" t="s">
        <v>52</v>
      </c>
      <c r="G2096" s="23" t="s">
        <v>179</v>
      </c>
      <c r="H2096" s="23" t="s">
        <v>180</v>
      </c>
      <c r="I2096" s="23" t="s">
        <v>96</v>
      </c>
      <c r="J2096" s="23" t="s">
        <v>166</v>
      </c>
      <c r="K2096" s="23" t="s">
        <v>167</v>
      </c>
      <c r="L2096" s="24">
        <v>115594.4</v>
      </c>
      <c r="M2096">
        <v>10</v>
      </c>
      <c r="N2096" s="25">
        <v>0.15</v>
      </c>
      <c r="O2096" s="24">
        <v>17608.52</v>
      </c>
      <c r="P2096" s="26">
        <f t="shared" si="192"/>
        <v>0.15233021668869773</v>
      </c>
      <c r="Q2096" t="str">
        <f t="shared" si="193"/>
        <v>Low</v>
      </c>
      <c r="R2096" t="str">
        <f t="shared" si="194"/>
        <v>Medium</v>
      </c>
      <c r="S2096" s="23">
        <f t="shared" si="195"/>
        <v>2025</v>
      </c>
      <c r="T2096" s="23">
        <f t="shared" si="196"/>
        <v>4</v>
      </c>
      <c r="U2096" t="str">
        <f t="shared" si="197"/>
        <v>Apr-2025</v>
      </c>
    </row>
    <row r="2097" spans="1:21" x14ac:dyDescent="0.3">
      <c r="A2097" t="s">
        <v>4028</v>
      </c>
      <c r="B2097" s="22">
        <v>45496</v>
      </c>
      <c r="C2097" s="22">
        <v>45500</v>
      </c>
      <c r="D2097" s="23" t="s">
        <v>78</v>
      </c>
      <c r="E2097" s="23" t="s">
        <v>370</v>
      </c>
      <c r="F2097" s="23" t="s">
        <v>80</v>
      </c>
      <c r="G2097" s="23" t="s">
        <v>53</v>
      </c>
      <c r="H2097" s="23" t="s">
        <v>246</v>
      </c>
      <c r="I2097" s="23" t="s">
        <v>83</v>
      </c>
      <c r="J2097" s="23" t="s">
        <v>379</v>
      </c>
      <c r="K2097" s="23" t="s">
        <v>716</v>
      </c>
      <c r="L2097" s="24">
        <v>57062.8</v>
      </c>
      <c r="M2097">
        <v>8</v>
      </c>
      <c r="N2097" s="25">
        <v>0.05</v>
      </c>
      <c r="O2097" s="24">
        <v>9766.66</v>
      </c>
      <c r="P2097" s="26">
        <f t="shared" si="192"/>
        <v>0.17115634003238536</v>
      </c>
      <c r="Q2097" t="str">
        <f t="shared" si="193"/>
        <v>Low</v>
      </c>
      <c r="R2097" t="str">
        <f t="shared" si="194"/>
        <v>Low</v>
      </c>
      <c r="S2097" s="23">
        <f t="shared" si="195"/>
        <v>2024</v>
      </c>
      <c r="T2097" s="23">
        <f t="shared" si="196"/>
        <v>7</v>
      </c>
      <c r="U2097" t="str">
        <f t="shared" si="197"/>
        <v>Jul-2024</v>
      </c>
    </row>
    <row r="2098" spans="1:21" x14ac:dyDescent="0.3">
      <c r="A2098" t="s">
        <v>4029</v>
      </c>
      <c r="B2098" s="22">
        <v>45471</v>
      </c>
      <c r="C2098" s="22">
        <v>45472</v>
      </c>
      <c r="D2098" s="23" t="s">
        <v>50</v>
      </c>
      <c r="E2098" s="23" t="s">
        <v>2444</v>
      </c>
      <c r="F2098" s="23" t="s">
        <v>52</v>
      </c>
      <c r="G2098" s="23" t="s">
        <v>72</v>
      </c>
      <c r="H2098" s="23" t="s">
        <v>117</v>
      </c>
      <c r="I2098" s="23" t="s">
        <v>83</v>
      </c>
      <c r="J2098" s="23" t="s">
        <v>379</v>
      </c>
      <c r="K2098" s="23" t="s">
        <v>716</v>
      </c>
      <c r="L2098" s="24">
        <v>29934.6</v>
      </c>
      <c r="M2098">
        <v>3</v>
      </c>
      <c r="N2098" s="25">
        <v>0</v>
      </c>
      <c r="O2098" s="24">
        <v>8928.99</v>
      </c>
      <c r="P2098" s="26">
        <f t="shared" si="192"/>
        <v>0.29828325750135298</v>
      </c>
      <c r="Q2098" t="str">
        <f t="shared" si="193"/>
        <v>Medium</v>
      </c>
      <c r="R2098" t="str">
        <f t="shared" si="194"/>
        <v>None</v>
      </c>
      <c r="S2098" s="23">
        <f t="shared" si="195"/>
        <v>2024</v>
      </c>
      <c r="T2098" s="23">
        <f t="shared" si="196"/>
        <v>6</v>
      </c>
      <c r="U2098" t="str">
        <f t="shared" si="197"/>
        <v>Jun-2024</v>
      </c>
    </row>
    <row r="2099" spans="1:21" x14ac:dyDescent="0.3">
      <c r="A2099" t="s">
        <v>4030</v>
      </c>
      <c r="B2099" s="22">
        <v>45899</v>
      </c>
      <c r="C2099" s="22">
        <v>45901</v>
      </c>
      <c r="D2099" s="23" t="s">
        <v>78</v>
      </c>
      <c r="E2099" s="23" t="s">
        <v>2206</v>
      </c>
      <c r="F2099" s="23" t="s">
        <v>52</v>
      </c>
      <c r="G2099" s="23" t="s">
        <v>53</v>
      </c>
      <c r="H2099" s="23" t="s">
        <v>110</v>
      </c>
      <c r="I2099" s="23" t="s">
        <v>55</v>
      </c>
      <c r="J2099" s="23" t="s">
        <v>65</v>
      </c>
      <c r="K2099" s="23" t="s">
        <v>91</v>
      </c>
      <c r="L2099" s="24">
        <v>89229.2</v>
      </c>
      <c r="M2099">
        <v>10</v>
      </c>
      <c r="N2099" s="25">
        <v>0.05</v>
      </c>
      <c r="O2099" s="24">
        <v>28561.83</v>
      </c>
      <c r="P2099" s="26">
        <f t="shared" si="192"/>
        <v>0.32009510339664599</v>
      </c>
      <c r="Q2099" t="str">
        <f t="shared" si="193"/>
        <v>High</v>
      </c>
      <c r="R2099" t="str">
        <f t="shared" si="194"/>
        <v>Low</v>
      </c>
      <c r="S2099" s="23">
        <f t="shared" si="195"/>
        <v>2025</v>
      </c>
      <c r="T2099" s="23">
        <f t="shared" si="196"/>
        <v>8</v>
      </c>
      <c r="U2099" t="str">
        <f t="shared" si="197"/>
        <v>Aug-2025</v>
      </c>
    </row>
    <row r="2100" spans="1:21" x14ac:dyDescent="0.3">
      <c r="A2100" t="s">
        <v>4031</v>
      </c>
      <c r="B2100" s="22">
        <v>45338</v>
      </c>
      <c r="C2100" s="22">
        <v>45339</v>
      </c>
      <c r="D2100" s="23" t="s">
        <v>102</v>
      </c>
      <c r="E2100" s="23" t="s">
        <v>165</v>
      </c>
      <c r="F2100" s="23" t="s">
        <v>80</v>
      </c>
      <c r="G2100" s="23" t="s">
        <v>72</v>
      </c>
      <c r="H2100" s="23" t="s">
        <v>104</v>
      </c>
      <c r="I2100" s="23" t="s">
        <v>55</v>
      </c>
      <c r="J2100" s="23" t="s">
        <v>56</v>
      </c>
      <c r="K2100" s="23" t="s">
        <v>74</v>
      </c>
      <c r="L2100" s="24">
        <v>59307.66</v>
      </c>
      <c r="M2100">
        <v>6</v>
      </c>
      <c r="N2100" s="25">
        <v>0.05</v>
      </c>
      <c r="O2100" s="24">
        <v>17733.400000000001</v>
      </c>
      <c r="P2100" s="26">
        <f t="shared" si="192"/>
        <v>0.29900690737081853</v>
      </c>
      <c r="Q2100" t="str">
        <f t="shared" si="193"/>
        <v>Medium</v>
      </c>
      <c r="R2100" t="str">
        <f t="shared" si="194"/>
        <v>Low</v>
      </c>
      <c r="S2100" s="23">
        <f t="shared" si="195"/>
        <v>2024</v>
      </c>
      <c r="T2100" s="23">
        <f t="shared" si="196"/>
        <v>2</v>
      </c>
      <c r="U2100" t="str">
        <f t="shared" si="197"/>
        <v>Feb-2024</v>
      </c>
    </row>
    <row r="2101" spans="1:21" x14ac:dyDescent="0.3">
      <c r="A2101" t="s">
        <v>4032</v>
      </c>
      <c r="B2101" s="22">
        <v>45663</v>
      </c>
      <c r="C2101" s="22">
        <v>45667</v>
      </c>
      <c r="D2101" s="23" t="s">
        <v>78</v>
      </c>
      <c r="E2101" s="23" t="s">
        <v>1204</v>
      </c>
      <c r="F2101" s="23" t="s">
        <v>71</v>
      </c>
      <c r="G2101" s="23" t="s">
        <v>81</v>
      </c>
      <c r="H2101" s="23" t="s">
        <v>284</v>
      </c>
      <c r="I2101" s="23" t="s">
        <v>118</v>
      </c>
      <c r="J2101" s="23" t="s">
        <v>303</v>
      </c>
      <c r="K2101" s="23" t="s">
        <v>491</v>
      </c>
      <c r="L2101" s="24">
        <v>688.49</v>
      </c>
      <c r="M2101">
        <v>1</v>
      </c>
      <c r="N2101" s="25">
        <v>0.15</v>
      </c>
      <c r="O2101" s="24">
        <v>108.05</v>
      </c>
      <c r="P2101" s="26">
        <f t="shared" si="192"/>
        <v>0.15693764615317579</v>
      </c>
      <c r="Q2101" t="str">
        <f t="shared" si="193"/>
        <v>Low</v>
      </c>
      <c r="R2101" t="str">
        <f t="shared" si="194"/>
        <v>Medium</v>
      </c>
      <c r="S2101" s="23">
        <f t="shared" si="195"/>
        <v>2025</v>
      </c>
      <c r="T2101" s="23">
        <f t="shared" si="196"/>
        <v>1</v>
      </c>
      <c r="U2101" t="str">
        <f t="shared" si="197"/>
        <v>Jan-2025</v>
      </c>
    </row>
    <row r="2102" spans="1:21" x14ac:dyDescent="0.3">
      <c r="A2102" t="s">
        <v>4033</v>
      </c>
      <c r="B2102" s="22">
        <v>45104</v>
      </c>
      <c r="C2102" s="22">
        <v>45107</v>
      </c>
      <c r="D2102" s="23" t="s">
        <v>78</v>
      </c>
      <c r="E2102" s="23" t="s">
        <v>374</v>
      </c>
      <c r="F2102" s="23" t="s">
        <v>71</v>
      </c>
      <c r="G2102" s="23" t="s">
        <v>72</v>
      </c>
      <c r="H2102" s="23" t="s">
        <v>104</v>
      </c>
      <c r="I2102" s="23" t="s">
        <v>55</v>
      </c>
      <c r="J2102" s="23" t="s">
        <v>173</v>
      </c>
      <c r="K2102" s="23" t="s">
        <v>203</v>
      </c>
      <c r="L2102" s="24">
        <v>13337.2</v>
      </c>
      <c r="M2102">
        <v>5</v>
      </c>
      <c r="N2102" s="25">
        <v>0.1</v>
      </c>
      <c r="O2102" s="24">
        <v>1911.3</v>
      </c>
      <c r="P2102" s="26">
        <f t="shared" si="192"/>
        <v>0.14330594127702964</v>
      </c>
      <c r="Q2102" t="str">
        <f t="shared" si="193"/>
        <v>Low</v>
      </c>
      <c r="R2102" t="str">
        <f t="shared" si="194"/>
        <v>Low</v>
      </c>
      <c r="S2102" s="23">
        <f t="shared" si="195"/>
        <v>2023</v>
      </c>
      <c r="T2102" s="23">
        <f t="shared" si="196"/>
        <v>6</v>
      </c>
      <c r="U2102" t="str">
        <f t="shared" si="197"/>
        <v>Jun-2023</v>
      </c>
    </row>
    <row r="2103" spans="1:21" x14ac:dyDescent="0.3">
      <c r="A2103" t="s">
        <v>4034</v>
      </c>
      <c r="B2103" s="22">
        <v>44855</v>
      </c>
      <c r="C2103" s="22">
        <v>44860</v>
      </c>
      <c r="D2103" s="23" t="s">
        <v>50</v>
      </c>
      <c r="E2103" s="23" t="s">
        <v>1047</v>
      </c>
      <c r="F2103" s="23" t="s">
        <v>71</v>
      </c>
      <c r="G2103" s="23" t="s">
        <v>63</v>
      </c>
      <c r="H2103" s="23" t="s">
        <v>64</v>
      </c>
      <c r="I2103" s="23" t="s">
        <v>83</v>
      </c>
      <c r="J2103" s="23" t="s">
        <v>84</v>
      </c>
      <c r="K2103" s="23" t="s">
        <v>257</v>
      </c>
      <c r="L2103" s="24">
        <v>7299.13</v>
      </c>
      <c r="M2103">
        <v>1</v>
      </c>
      <c r="N2103" s="25">
        <v>0.15</v>
      </c>
      <c r="O2103" s="24">
        <v>1627.61</v>
      </c>
      <c r="P2103" s="26">
        <f t="shared" si="192"/>
        <v>0.22298684911763456</v>
      </c>
      <c r="Q2103" t="str">
        <f t="shared" si="193"/>
        <v>Medium</v>
      </c>
      <c r="R2103" t="str">
        <f t="shared" si="194"/>
        <v>Medium</v>
      </c>
      <c r="S2103" s="23">
        <f t="shared" si="195"/>
        <v>2022</v>
      </c>
      <c r="T2103" s="23">
        <f t="shared" si="196"/>
        <v>10</v>
      </c>
      <c r="U2103" t="str">
        <f t="shared" si="197"/>
        <v>Oct-2022</v>
      </c>
    </row>
    <row r="2104" spans="1:21" x14ac:dyDescent="0.3">
      <c r="A2104" t="s">
        <v>4035</v>
      </c>
      <c r="B2104" s="22">
        <v>45867</v>
      </c>
      <c r="C2104" s="22">
        <v>45871</v>
      </c>
      <c r="D2104" s="23" t="s">
        <v>102</v>
      </c>
      <c r="E2104" s="23" t="s">
        <v>487</v>
      </c>
      <c r="F2104" s="23" t="s">
        <v>52</v>
      </c>
      <c r="G2104" s="23" t="s">
        <v>53</v>
      </c>
      <c r="H2104" s="23" t="s">
        <v>110</v>
      </c>
      <c r="I2104" s="23" t="s">
        <v>83</v>
      </c>
      <c r="J2104" s="23" t="s">
        <v>449</v>
      </c>
      <c r="K2104" s="23" t="s">
        <v>775</v>
      </c>
      <c r="L2104" s="24">
        <v>27544.78</v>
      </c>
      <c r="M2104">
        <v>2</v>
      </c>
      <c r="N2104" s="25">
        <v>0</v>
      </c>
      <c r="O2104" s="24">
        <v>4806.8100000000004</v>
      </c>
      <c r="P2104" s="26">
        <f t="shared" si="192"/>
        <v>0.17450892691827638</v>
      </c>
      <c r="Q2104" t="str">
        <f t="shared" si="193"/>
        <v>Low</v>
      </c>
      <c r="R2104" t="str">
        <f t="shared" si="194"/>
        <v>None</v>
      </c>
      <c r="S2104" s="23">
        <f t="shared" si="195"/>
        <v>2025</v>
      </c>
      <c r="T2104" s="23">
        <f t="shared" si="196"/>
        <v>7</v>
      </c>
      <c r="U2104" t="str">
        <f t="shared" si="197"/>
        <v>Jul-2025</v>
      </c>
    </row>
    <row r="2105" spans="1:21" x14ac:dyDescent="0.3">
      <c r="A2105" t="s">
        <v>4036</v>
      </c>
      <c r="B2105" s="22">
        <v>44752</v>
      </c>
      <c r="C2105" s="22">
        <v>44757</v>
      </c>
      <c r="D2105" s="23" t="s">
        <v>78</v>
      </c>
      <c r="E2105" s="23" t="s">
        <v>1004</v>
      </c>
      <c r="F2105" s="23" t="s">
        <v>71</v>
      </c>
      <c r="G2105" s="23" t="s">
        <v>53</v>
      </c>
      <c r="H2105" s="23" t="s">
        <v>110</v>
      </c>
      <c r="I2105" s="23" t="s">
        <v>96</v>
      </c>
      <c r="J2105" s="23" t="s">
        <v>166</v>
      </c>
      <c r="K2105" s="23" t="s">
        <v>167</v>
      </c>
      <c r="L2105" s="24">
        <v>68008.77</v>
      </c>
      <c r="M2105">
        <v>9</v>
      </c>
      <c r="N2105" s="25">
        <v>0.25</v>
      </c>
      <c r="O2105" s="24">
        <v>19429.830000000002</v>
      </c>
      <c r="P2105" s="26">
        <f t="shared" si="192"/>
        <v>0.28569594774321017</v>
      </c>
      <c r="Q2105" t="str">
        <f t="shared" si="193"/>
        <v>Medium</v>
      </c>
      <c r="R2105" t="str">
        <f t="shared" si="194"/>
        <v>High</v>
      </c>
      <c r="S2105" s="23">
        <f t="shared" si="195"/>
        <v>2022</v>
      </c>
      <c r="T2105" s="23">
        <f t="shared" si="196"/>
        <v>7</v>
      </c>
      <c r="U2105" t="str">
        <f t="shared" si="197"/>
        <v>Jul-2022</v>
      </c>
    </row>
    <row r="2106" spans="1:21" x14ac:dyDescent="0.3">
      <c r="A2106" t="s">
        <v>4037</v>
      </c>
      <c r="B2106" s="22">
        <v>44884</v>
      </c>
      <c r="C2106" s="22">
        <v>44891</v>
      </c>
      <c r="D2106" s="23" t="s">
        <v>78</v>
      </c>
      <c r="E2106" s="23" t="s">
        <v>2172</v>
      </c>
      <c r="F2106" s="23" t="s">
        <v>71</v>
      </c>
      <c r="G2106" s="23" t="s">
        <v>53</v>
      </c>
      <c r="H2106" s="23" t="s">
        <v>54</v>
      </c>
      <c r="I2106" s="23" t="s">
        <v>96</v>
      </c>
      <c r="J2106" s="23" t="s">
        <v>166</v>
      </c>
      <c r="K2106" s="23" t="s">
        <v>337</v>
      </c>
      <c r="L2106" s="24">
        <v>9499.2999999999993</v>
      </c>
      <c r="M2106">
        <v>5</v>
      </c>
      <c r="N2106" s="25">
        <v>0</v>
      </c>
      <c r="O2106" s="24">
        <v>3242.93</v>
      </c>
      <c r="P2106" s="26">
        <f t="shared" si="192"/>
        <v>0.34138620740475617</v>
      </c>
      <c r="Q2106" t="str">
        <f t="shared" si="193"/>
        <v>High</v>
      </c>
      <c r="R2106" t="str">
        <f t="shared" si="194"/>
        <v>None</v>
      </c>
      <c r="S2106" s="23">
        <f t="shared" si="195"/>
        <v>2022</v>
      </c>
      <c r="T2106" s="23">
        <f t="shared" si="196"/>
        <v>11</v>
      </c>
      <c r="U2106" t="str">
        <f t="shared" si="197"/>
        <v>Nov-2022</v>
      </c>
    </row>
    <row r="2107" spans="1:21" x14ac:dyDescent="0.3">
      <c r="A2107" t="s">
        <v>4038</v>
      </c>
      <c r="B2107" s="22">
        <v>44936</v>
      </c>
      <c r="C2107" s="22">
        <v>44941</v>
      </c>
      <c r="D2107" s="23" t="s">
        <v>50</v>
      </c>
      <c r="E2107" s="23" t="s">
        <v>779</v>
      </c>
      <c r="F2107" s="23" t="s">
        <v>52</v>
      </c>
      <c r="G2107" s="23" t="s">
        <v>72</v>
      </c>
      <c r="H2107" s="23" t="s">
        <v>117</v>
      </c>
      <c r="I2107" s="23" t="s">
        <v>55</v>
      </c>
      <c r="J2107" s="23" t="s">
        <v>65</v>
      </c>
      <c r="K2107" s="23" t="s">
        <v>66</v>
      </c>
      <c r="L2107" s="24">
        <v>26047.200000000001</v>
      </c>
      <c r="M2107">
        <v>5</v>
      </c>
      <c r="N2107" s="25">
        <v>0</v>
      </c>
      <c r="O2107" s="24">
        <v>9441.7000000000007</v>
      </c>
      <c r="P2107" s="26">
        <f t="shared" si="192"/>
        <v>0.36248425934457446</v>
      </c>
      <c r="Q2107" t="str">
        <f t="shared" si="193"/>
        <v>High</v>
      </c>
      <c r="R2107" t="str">
        <f t="shared" si="194"/>
        <v>None</v>
      </c>
      <c r="S2107" s="23">
        <f t="shared" si="195"/>
        <v>2023</v>
      </c>
      <c r="T2107" s="23">
        <f t="shared" si="196"/>
        <v>1</v>
      </c>
      <c r="U2107" t="str">
        <f t="shared" si="197"/>
        <v>Jan-2023</v>
      </c>
    </row>
    <row r="2108" spans="1:21" x14ac:dyDescent="0.3">
      <c r="A2108" t="s">
        <v>4039</v>
      </c>
      <c r="B2108" s="22">
        <v>44605</v>
      </c>
      <c r="C2108" s="22">
        <v>44607</v>
      </c>
      <c r="D2108" s="23" t="s">
        <v>61</v>
      </c>
      <c r="E2108" s="23" t="s">
        <v>1621</v>
      </c>
      <c r="F2108" s="23" t="s">
        <v>80</v>
      </c>
      <c r="G2108" s="23" t="s">
        <v>63</v>
      </c>
      <c r="H2108" s="23" t="s">
        <v>64</v>
      </c>
      <c r="I2108" s="23" t="s">
        <v>118</v>
      </c>
      <c r="J2108" s="23" t="s">
        <v>230</v>
      </c>
      <c r="K2108" s="23" t="s">
        <v>351</v>
      </c>
      <c r="L2108" s="24">
        <v>12191.12</v>
      </c>
      <c r="M2108">
        <v>2</v>
      </c>
      <c r="N2108" s="25">
        <v>0.2</v>
      </c>
      <c r="O2108" s="24">
        <v>2686.22</v>
      </c>
      <c r="P2108" s="26">
        <f t="shared" si="192"/>
        <v>0.22034234754477025</v>
      </c>
      <c r="Q2108" t="str">
        <f t="shared" si="193"/>
        <v>Medium</v>
      </c>
      <c r="R2108" t="str">
        <f t="shared" si="194"/>
        <v>Medium</v>
      </c>
      <c r="S2108" s="23">
        <f t="shared" si="195"/>
        <v>2022</v>
      </c>
      <c r="T2108" s="23">
        <f t="shared" si="196"/>
        <v>2</v>
      </c>
      <c r="U2108" t="str">
        <f t="shared" si="197"/>
        <v>Feb-2022</v>
      </c>
    </row>
    <row r="2109" spans="1:21" x14ac:dyDescent="0.3">
      <c r="A2109" t="s">
        <v>4040</v>
      </c>
      <c r="B2109" s="22">
        <v>44843</v>
      </c>
      <c r="C2109" s="22">
        <v>44849</v>
      </c>
      <c r="D2109" s="23" t="s">
        <v>50</v>
      </c>
      <c r="E2109" s="23" t="s">
        <v>2157</v>
      </c>
      <c r="F2109" s="23" t="s">
        <v>71</v>
      </c>
      <c r="G2109" s="23" t="s">
        <v>63</v>
      </c>
      <c r="H2109" s="23" t="s">
        <v>172</v>
      </c>
      <c r="I2109" s="23" t="s">
        <v>96</v>
      </c>
      <c r="J2109" s="23" t="s">
        <v>97</v>
      </c>
      <c r="K2109" s="23" t="s">
        <v>416</v>
      </c>
      <c r="L2109" s="24">
        <v>11742.8</v>
      </c>
      <c r="M2109">
        <v>1</v>
      </c>
      <c r="N2109" s="25">
        <v>0.1</v>
      </c>
      <c r="O2109" s="24">
        <v>3775.29</v>
      </c>
      <c r="P2109" s="26">
        <f t="shared" si="192"/>
        <v>0.32149827979698198</v>
      </c>
      <c r="Q2109" t="str">
        <f t="shared" si="193"/>
        <v>High</v>
      </c>
      <c r="R2109" t="str">
        <f t="shared" si="194"/>
        <v>Low</v>
      </c>
      <c r="S2109" s="23">
        <f t="shared" si="195"/>
        <v>2022</v>
      </c>
      <c r="T2109" s="23">
        <f t="shared" si="196"/>
        <v>10</v>
      </c>
      <c r="U2109" t="str">
        <f t="shared" si="197"/>
        <v>Oct-2022</v>
      </c>
    </row>
    <row r="2110" spans="1:21" x14ac:dyDescent="0.3">
      <c r="A2110" t="s">
        <v>4041</v>
      </c>
      <c r="B2110" s="22">
        <v>45956</v>
      </c>
      <c r="C2110" s="22">
        <v>45962</v>
      </c>
      <c r="D2110" s="23" t="s">
        <v>102</v>
      </c>
      <c r="E2110" s="23" t="s">
        <v>2713</v>
      </c>
      <c r="F2110" s="23" t="s">
        <v>52</v>
      </c>
      <c r="G2110" s="23" t="s">
        <v>81</v>
      </c>
      <c r="H2110" s="23" t="s">
        <v>284</v>
      </c>
      <c r="I2110" s="23" t="s">
        <v>96</v>
      </c>
      <c r="J2110" s="23" t="s">
        <v>111</v>
      </c>
      <c r="K2110" s="23" t="s">
        <v>112</v>
      </c>
      <c r="L2110" s="24">
        <v>122818.59</v>
      </c>
      <c r="M2110">
        <v>9</v>
      </c>
      <c r="N2110" s="25">
        <v>0.1</v>
      </c>
      <c r="O2110" s="24">
        <v>36135.71</v>
      </c>
      <c r="P2110" s="26">
        <f t="shared" si="192"/>
        <v>0.29422019907572622</v>
      </c>
      <c r="Q2110" t="str">
        <f t="shared" si="193"/>
        <v>Medium</v>
      </c>
      <c r="R2110" t="str">
        <f t="shared" si="194"/>
        <v>Low</v>
      </c>
      <c r="S2110" s="23">
        <f t="shared" si="195"/>
        <v>2025</v>
      </c>
      <c r="T2110" s="23">
        <f t="shared" si="196"/>
        <v>10</v>
      </c>
      <c r="U2110" t="str">
        <f t="shared" si="197"/>
        <v>Oct-2025</v>
      </c>
    </row>
    <row r="2111" spans="1:21" x14ac:dyDescent="0.3">
      <c r="A2111" t="s">
        <v>4042</v>
      </c>
      <c r="B2111" s="22">
        <v>45673</v>
      </c>
      <c r="C2111" s="22">
        <v>45680</v>
      </c>
      <c r="D2111" s="23" t="s">
        <v>61</v>
      </c>
      <c r="E2111" s="23" t="s">
        <v>1591</v>
      </c>
      <c r="F2111" s="23" t="s">
        <v>80</v>
      </c>
      <c r="G2111" s="23" t="s">
        <v>72</v>
      </c>
      <c r="H2111" s="23" t="s">
        <v>346</v>
      </c>
      <c r="I2111" s="23" t="s">
        <v>83</v>
      </c>
      <c r="J2111" s="23" t="s">
        <v>156</v>
      </c>
      <c r="K2111" s="23" t="s">
        <v>208</v>
      </c>
      <c r="L2111" s="24">
        <v>30593.52</v>
      </c>
      <c r="M2111">
        <v>9</v>
      </c>
      <c r="N2111" s="25">
        <v>0.2</v>
      </c>
      <c r="O2111" s="24">
        <v>5462.67</v>
      </c>
      <c r="P2111" s="26">
        <f t="shared" si="192"/>
        <v>0.17855643940285393</v>
      </c>
      <c r="Q2111" t="str">
        <f t="shared" si="193"/>
        <v>Low</v>
      </c>
      <c r="R2111" t="str">
        <f t="shared" si="194"/>
        <v>Medium</v>
      </c>
      <c r="S2111" s="23">
        <f t="shared" si="195"/>
        <v>2025</v>
      </c>
      <c r="T2111" s="23">
        <f t="shared" si="196"/>
        <v>1</v>
      </c>
      <c r="U2111" t="str">
        <f t="shared" si="197"/>
        <v>Jan-2025</v>
      </c>
    </row>
    <row r="2112" spans="1:21" x14ac:dyDescent="0.3">
      <c r="A2112" t="s">
        <v>4043</v>
      </c>
      <c r="B2112" s="22">
        <v>44583</v>
      </c>
      <c r="C2112" s="22">
        <v>44587</v>
      </c>
      <c r="D2112" s="23" t="s">
        <v>50</v>
      </c>
      <c r="E2112" s="23" t="s">
        <v>791</v>
      </c>
      <c r="F2112" s="23" t="s">
        <v>71</v>
      </c>
      <c r="G2112" s="23" t="s">
        <v>63</v>
      </c>
      <c r="H2112" s="23" t="s">
        <v>172</v>
      </c>
      <c r="I2112" s="23" t="s">
        <v>83</v>
      </c>
      <c r="J2112" s="23" t="s">
        <v>156</v>
      </c>
      <c r="K2112" s="23" t="s">
        <v>285</v>
      </c>
      <c r="L2112" s="24">
        <v>10536.48</v>
      </c>
      <c r="M2112">
        <v>8</v>
      </c>
      <c r="N2112" s="25">
        <v>0.25</v>
      </c>
      <c r="O2112" s="24">
        <v>1849.82</v>
      </c>
      <c r="P2112" s="26">
        <f t="shared" si="192"/>
        <v>0.17556337600413041</v>
      </c>
      <c r="Q2112" t="str">
        <f t="shared" si="193"/>
        <v>Low</v>
      </c>
      <c r="R2112" t="str">
        <f t="shared" si="194"/>
        <v>High</v>
      </c>
      <c r="S2112" s="23">
        <f t="shared" si="195"/>
        <v>2022</v>
      </c>
      <c r="T2112" s="23">
        <f t="shared" si="196"/>
        <v>1</v>
      </c>
      <c r="U2112" t="str">
        <f t="shared" si="197"/>
        <v>Jan-2022</v>
      </c>
    </row>
    <row r="2113" spans="1:21" x14ac:dyDescent="0.3">
      <c r="A2113" t="s">
        <v>4044</v>
      </c>
      <c r="B2113" s="22">
        <v>45262</v>
      </c>
      <c r="C2113" s="22">
        <v>45267</v>
      </c>
      <c r="D2113" s="23" t="s">
        <v>50</v>
      </c>
      <c r="E2113" s="23" t="s">
        <v>2400</v>
      </c>
      <c r="F2113" s="23" t="s">
        <v>52</v>
      </c>
      <c r="G2113" s="23" t="s">
        <v>81</v>
      </c>
      <c r="H2113" s="23" t="s">
        <v>95</v>
      </c>
      <c r="I2113" s="23" t="s">
        <v>55</v>
      </c>
      <c r="J2113" s="23" t="s">
        <v>173</v>
      </c>
      <c r="K2113" s="23" t="s">
        <v>735</v>
      </c>
      <c r="L2113" s="24">
        <v>73741.679999999993</v>
      </c>
      <c r="M2113">
        <v>8</v>
      </c>
      <c r="N2113" s="25">
        <v>0.15</v>
      </c>
      <c r="O2113" s="24">
        <v>14584.02</v>
      </c>
      <c r="P2113" s="26">
        <f t="shared" si="192"/>
        <v>0.19777173506217924</v>
      </c>
      <c r="Q2113" t="str">
        <f t="shared" si="193"/>
        <v>Low</v>
      </c>
      <c r="R2113" t="str">
        <f t="shared" si="194"/>
        <v>Medium</v>
      </c>
      <c r="S2113" s="23">
        <f t="shared" si="195"/>
        <v>2023</v>
      </c>
      <c r="T2113" s="23">
        <f t="shared" si="196"/>
        <v>12</v>
      </c>
      <c r="U2113" t="str">
        <f t="shared" si="197"/>
        <v>Dec-2023</v>
      </c>
    </row>
    <row r="2114" spans="1:21" x14ac:dyDescent="0.3">
      <c r="A2114" t="s">
        <v>4046</v>
      </c>
      <c r="B2114" s="22">
        <v>44618</v>
      </c>
      <c r="C2114" s="22">
        <v>44623</v>
      </c>
      <c r="D2114" s="23" t="s">
        <v>61</v>
      </c>
      <c r="E2114" s="23" t="s">
        <v>1878</v>
      </c>
      <c r="F2114" s="23" t="s">
        <v>80</v>
      </c>
      <c r="G2114" s="23" t="s">
        <v>53</v>
      </c>
      <c r="H2114" s="23" t="s">
        <v>54</v>
      </c>
      <c r="I2114" s="23" t="s">
        <v>55</v>
      </c>
      <c r="J2114" s="23" t="s">
        <v>65</v>
      </c>
      <c r="K2114" s="23" t="s">
        <v>325</v>
      </c>
      <c r="L2114" s="24">
        <v>11179.41</v>
      </c>
      <c r="M2114">
        <v>3</v>
      </c>
      <c r="N2114" s="25">
        <v>0.25</v>
      </c>
      <c r="O2114" s="24">
        <v>3040.67</v>
      </c>
      <c r="P2114" s="26">
        <f t="shared" si="192"/>
        <v>0.27198841441542981</v>
      </c>
      <c r="Q2114" t="str">
        <f t="shared" si="193"/>
        <v>Medium</v>
      </c>
      <c r="R2114" t="str">
        <f t="shared" si="194"/>
        <v>High</v>
      </c>
      <c r="S2114" s="23">
        <f t="shared" si="195"/>
        <v>2022</v>
      </c>
      <c r="T2114" s="23">
        <f t="shared" si="196"/>
        <v>2</v>
      </c>
      <c r="U2114" t="str">
        <f t="shared" si="197"/>
        <v>Feb-2022</v>
      </c>
    </row>
    <row r="2115" spans="1:21" x14ac:dyDescent="0.3">
      <c r="A2115" t="s">
        <v>4047</v>
      </c>
      <c r="B2115" s="22">
        <v>45719</v>
      </c>
      <c r="C2115" s="22">
        <v>45723</v>
      </c>
      <c r="D2115" s="23" t="s">
        <v>50</v>
      </c>
      <c r="E2115" s="23" t="s">
        <v>324</v>
      </c>
      <c r="F2115" s="23" t="s">
        <v>80</v>
      </c>
      <c r="G2115" s="23" t="s">
        <v>53</v>
      </c>
      <c r="H2115" s="23" t="s">
        <v>246</v>
      </c>
      <c r="I2115" s="23" t="s">
        <v>118</v>
      </c>
      <c r="J2115" s="23" t="s">
        <v>303</v>
      </c>
      <c r="K2115" s="23" t="s">
        <v>421</v>
      </c>
      <c r="L2115" s="24">
        <v>10572.66</v>
      </c>
      <c r="M2115">
        <v>2</v>
      </c>
      <c r="N2115" s="25">
        <v>0.25</v>
      </c>
      <c r="O2115" s="24">
        <v>1370.7</v>
      </c>
      <c r="P2115" s="26">
        <f t="shared" si="192"/>
        <v>0.12964570883770027</v>
      </c>
      <c r="Q2115" t="str">
        <f t="shared" si="193"/>
        <v>Low</v>
      </c>
      <c r="R2115" t="str">
        <f t="shared" si="194"/>
        <v>High</v>
      </c>
      <c r="S2115" s="23">
        <f t="shared" si="195"/>
        <v>2025</v>
      </c>
      <c r="T2115" s="23">
        <f t="shared" si="196"/>
        <v>3</v>
      </c>
      <c r="U2115" t="str">
        <f t="shared" si="197"/>
        <v>Mar-2025</v>
      </c>
    </row>
    <row r="2116" spans="1:21" x14ac:dyDescent="0.3">
      <c r="A2116" t="s">
        <v>4048</v>
      </c>
      <c r="B2116" s="22">
        <v>45222</v>
      </c>
      <c r="C2116" s="22">
        <v>45229</v>
      </c>
      <c r="D2116" s="23" t="s">
        <v>50</v>
      </c>
      <c r="E2116" s="23" t="s">
        <v>2999</v>
      </c>
      <c r="F2116" s="23" t="s">
        <v>52</v>
      </c>
      <c r="G2116" s="23" t="s">
        <v>179</v>
      </c>
      <c r="H2116" s="23" t="s">
        <v>236</v>
      </c>
      <c r="I2116" s="23" t="s">
        <v>55</v>
      </c>
      <c r="J2116" s="23" t="s">
        <v>141</v>
      </c>
      <c r="K2116" s="23" t="s">
        <v>241</v>
      </c>
      <c r="L2116" s="24">
        <v>43827.63</v>
      </c>
      <c r="M2116">
        <v>3</v>
      </c>
      <c r="N2116" s="25">
        <v>0.15</v>
      </c>
      <c r="O2116" s="24">
        <v>11788.43</v>
      </c>
      <c r="P2116" s="26">
        <f t="shared" ref="P2116:P2179" si="198">IFERROR(O2116/L2116,0)</f>
        <v>0.26897256365448008</v>
      </c>
      <c r="Q2116" t="str">
        <f t="shared" ref="Q2116:Q2179" si="199">IF(P2116&gt;=0.3,"High",IF(P2116&gt;=0.2,"Medium","Low"))</f>
        <v>Medium</v>
      </c>
      <c r="R2116" t="str">
        <f t="shared" ref="R2116:R2179" si="200">IF(N2116=0,"None",IF(N2116&lt;=0.1,"Low",IF(N2116&lt;=0.2,"Medium","High")))</f>
        <v>Medium</v>
      </c>
      <c r="S2116" s="23">
        <f t="shared" ref="S2116:S2179" si="201">YEAR(B2116)</f>
        <v>2023</v>
      </c>
      <c r="T2116" s="23">
        <f t="shared" ref="T2116:T2179" si="202">MONTH(B2116)</f>
        <v>10</v>
      </c>
      <c r="U2116" t="str">
        <f t="shared" ref="U2116:U2179" si="203">TEXT(B2116,"mmm-yyyy")</f>
        <v>Oct-2023</v>
      </c>
    </row>
    <row r="2117" spans="1:21" x14ac:dyDescent="0.3">
      <c r="A2117" t="s">
        <v>4049</v>
      </c>
      <c r="B2117" s="22">
        <v>45503</v>
      </c>
      <c r="C2117" s="22">
        <v>45506</v>
      </c>
      <c r="D2117" s="23" t="s">
        <v>50</v>
      </c>
      <c r="E2117" s="23" t="s">
        <v>914</v>
      </c>
      <c r="F2117" s="23" t="s">
        <v>71</v>
      </c>
      <c r="G2117" s="23" t="s">
        <v>179</v>
      </c>
      <c r="H2117" s="23" t="s">
        <v>236</v>
      </c>
      <c r="I2117" s="23" t="s">
        <v>83</v>
      </c>
      <c r="J2117" s="23" t="s">
        <v>379</v>
      </c>
      <c r="K2117" s="23" t="s">
        <v>716</v>
      </c>
      <c r="L2117" s="24">
        <v>14897.61</v>
      </c>
      <c r="M2117">
        <v>7</v>
      </c>
      <c r="N2117" s="25">
        <v>0.2</v>
      </c>
      <c r="O2117" s="24">
        <v>4529.68</v>
      </c>
      <c r="P2117" s="26">
        <f t="shared" si="198"/>
        <v>0.30405414022786204</v>
      </c>
      <c r="Q2117" t="str">
        <f t="shared" si="199"/>
        <v>High</v>
      </c>
      <c r="R2117" t="str">
        <f t="shared" si="200"/>
        <v>Medium</v>
      </c>
      <c r="S2117" s="23">
        <f t="shared" si="201"/>
        <v>2024</v>
      </c>
      <c r="T2117" s="23">
        <f t="shared" si="202"/>
        <v>7</v>
      </c>
      <c r="U2117" t="str">
        <f t="shared" si="203"/>
        <v>Jul-2024</v>
      </c>
    </row>
    <row r="2118" spans="1:21" x14ac:dyDescent="0.3">
      <c r="A2118" t="s">
        <v>4050</v>
      </c>
      <c r="B2118" s="22">
        <v>45679</v>
      </c>
      <c r="C2118" s="22">
        <v>45681</v>
      </c>
      <c r="D2118" s="23" t="s">
        <v>50</v>
      </c>
      <c r="E2118" s="23" t="s">
        <v>3304</v>
      </c>
      <c r="F2118" s="23" t="s">
        <v>80</v>
      </c>
      <c r="G2118" s="23" t="s">
        <v>179</v>
      </c>
      <c r="H2118" s="23" t="s">
        <v>236</v>
      </c>
      <c r="I2118" s="23" t="s">
        <v>96</v>
      </c>
      <c r="J2118" s="23" t="s">
        <v>135</v>
      </c>
      <c r="K2118" s="23" t="s">
        <v>136</v>
      </c>
      <c r="L2118" s="24">
        <v>74777.78</v>
      </c>
      <c r="M2118">
        <v>7</v>
      </c>
      <c r="N2118" s="25">
        <v>0.15</v>
      </c>
      <c r="O2118" s="24">
        <v>17796.849999999999</v>
      </c>
      <c r="P2118" s="26">
        <f t="shared" si="198"/>
        <v>0.2379965010996582</v>
      </c>
      <c r="Q2118" t="str">
        <f t="shared" si="199"/>
        <v>Medium</v>
      </c>
      <c r="R2118" t="str">
        <f t="shared" si="200"/>
        <v>Medium</v>
      </c>
      <c r="S2118" s="23">
        <f t="shared" si="201"/>
        <v>2025</v>
      </c>
      <c r="T2118" s="23">
        <f t="shared" si="202"/>
        <v>1</v>
      </c>
      <c r="U2118" t="str">
        <f t="shared" si="203"/>
        <v>Jan-2025</v>
      </c>
    </row>
    <row r="2119" spans="1:21" x14ac:dyDescent="0.3">
      <c r="A2119" t="s">
        <v>4051</v>
      </c>
      <c r="B2119" s="22">
        <v>45090</v>
      </c>
      <c r="C2119" s="22">
        <v>45093</v>
      </c>
      <c r="D2119" s="23" t="s">
        <v>61</v>
      </c>
      <c r="E2119" s="23" t="s">
        <v>672</v>
      </c>
      <c r="F2119" s="23" t="s">
        <v>80</v>
      </c>
      <c r="G2119" s="23" t="s">
        <v>72</v>
      </c>
      <c r="H2119" s="23" t="s">
        <v>73</v>
      </c>
      <c r="I2119" s="23" t="s">
        <v>96</v>
      </c>
      <c r="J2119" s="23" t="s">
        <v>166</v>
      </c>
      <c r="K2119" s="23" t="s">
        <v>167</v>
      </c>
      <c r="L2119" s="24">
        <v>146224</v>
      </c>
      <c r="M2119">
        <v>10</v>
      </c>
      <c r="N2119" s="25">
        <v>0.15</v>
      </c>
      <c r="O2119" s="24">
        <v>38470.89</v>
      </c>
      <c r="P2119" s="26">
        <f t="shared" si="198"/>
        <v>0.26309559306269831</v>
      </c>
      <c r="Q2119" t="str">
        <f t="shared" si="199"/>
        <v>Medium</v>
      </c>
      <c r="R2119" t="str">
        <f t="shared" si="200"/>
        <v>Medium</v>
      </c>
      <c r="S2119" s="23">
        <f t="shared" si="201"/>
        <v>2023</v>
      </c>
      <c r="T2119" s="23">
        <f t="shared" si="202"/>
        <v>6</v>
      </c>
      <c r="U2119" t="str">
        <f t="shared" si="203"/>
        <v>Jun-2023</v>
      </c>
    </row>
    <row r="2120" spans="1:21" x14ac:dyDescent="0.3">
      <c r="A2120" t="s">
        <v>4052</v>
      </c>
      <c r="B2120" s="22">
        <v>44787</v>
      </c>
      <c r="C2120" s="22">
        <v>44790</v>
      </c>
      <c r="D2120" s="23" t="s">
        <v>102</v>
      </c>
      <c r="E2120" s="23" t="s">
        <v>2065</v>
      </c>
      <c r="F2120" s="23" t="s">
        <v>80</v>
      </c>
      <c r="G2120" s="23" t="s">
        <v>81</v>
      </c>
      <c r="H2120" s="23" t="s">
        <v>284</v>
      </c>
      <c r="I2120" s="23" t="s">
        <v>55</v>
      </c>
      <c r="J2120" s="23" t="s">
        <v>65</v>
      </c>
      <c r="K2120" s="23" t="s">
        <v>325</v>
      </c>
      <c r="L2120" s="24">
        <v>88016.94</v>
      </c>
      <c r="M2120">
        <v>9</v>
      </c>
      <c r="N2120" s="25">
        <v>0.25</v>
      </c>
      <c r="O2120" s="24">
        <v>21506.46</v>
      </c>
      <c r="P2120" s="26">
        <f t="shared" si="198"/>
        <v>0.24434455458233378</v>
      </c>
      <c r="Q2120" t="str">
        <f t="shared" si="199"/>
        <v>Medium</v>
      </c>
      <c r="R2120" t="str">
        <f t="shared" si="200"/>
        <v>High</v>
      </c>
      <c r="S2120" s="23">
        <f t="shared" si="201"/>
        <v>2022</v>
      </c>
      <c r="T2120" s="23">
        <f t="shared" si="202"/>
        <v>8</v>
      </c>
      <c r="U2120" t="str">
        <f t="shared" si="203"/>
        <v>Aug-2022</v>
      </c>
    </row>
    <row r="2121" spans="1:21" x14ac:dyDescent="0.3">
      <c r="A2121" t="s">
        <v>4053</v>
      </c>
      <c r="B2121" s="22">
        <v>45162</v>
      </c>
      <c r="C2121" s="22">
        <v>45166</v>
      </c>
      <c r="D2121" s="23" t="s">
        <v>102</v>
      </c>
      <c r="E2121" s="23" t="s">
        <v>1490</v>
      </c>
      <c r="F2121" s="23" t="s">
        <v>80</v>
      </c>
      <c r="G2121" s="23" t="s">
        <v>81</v>
      </c>
      <c r="H2121" s="23" t="s">
        <v>95</v>
      </c>
      <c r="I2121" s="23" t="s">
        <v>55</v>
      </c>
      <c r="J2121" s="23" t="s">
        <v>173</v>
      </c>
      <c r="K2121" s="23" t="s">
        <v>735</v>
      </c>
      <c r="L2121" s="24">
        <v>44084.1</v>
      </c>
      <c r="M2121">
        <v>6</v>
      </c>
      <c r="N2121" s="25">
        <v>0.15</v>
      </c>
      <c r="O2121" s="24">
        <v>11099.06</v>
      </c>
      <c r="P2121" s="26">
        <f t="shared" si="198"/>
        <v>0.25177013934729303</v>
      </c>
      <c r="Q2121" t="str">
        <f t="shared" si="199"/>
        <v>Medium</v>
      </c>
      <c r="R2121" t="str">
        <f t="shared" si="200"/>
        <v>Medium</v>
      </c>
      <c r="S2121" s="23">
        <f t="shared" si="201"/>
        <v>2023</v>
      </c>
      <c r="T2121" s="23">
        <f t="shared" si="202"/>
        <v>8</v>
      </c>
      <c r="U2121" t="str">
        <f t="shared" si="203"/>
        <v>Aug-2023</v>
      </c>
    </row>
    <row r="2122" spans="1:21" x14ac:dyDescent="0.3">
      <c r="A2122" t="s">
        <v>4054</v>
      </c>
      <c r="B2122" s="22">
        <v>45151</v>
      </c>
      <c r="C2122" s="22">
        <v>45153</v>
      </c>
      <c r="D2122" s="23" t="s">
        <v>102</v>
      </c>
      <c r="E2122" s="23" t="s">
        <v>896</v>
      </c>
      <c r="F2122" s="23" t="s">
        <v>52</v>
      </c>
      <c r="G2122" s="23" t="s">
        <v>72</v>
      </c>
      <c r="H2122" s="23" t="s">
        <v>73</v>
      </c>
      <c r="I2122" s="23" t="s">
        <v>83</v>
      </c>
      <c r="J2122" s="23" t="s">
        <v>449</v>
      </c>
      <c r="K2122" s="23" t="s">
        <v>775</v>
      </c>
      <c r="L2122" s="24">
        <v>82403.789999999994</v>
      </c>
      <c r="M2122">
        <v>7</v>
      </c>
      <c r="N2122" s="25">
        <v>0.05</v>
      </c>
      <c r="O2122" s="24">
        <v>30275.18</v>
      </c>
      <c r="P2122" s="26">
        <f t="shared" si="198"/>
        <v>0.36740033437782416</v>
      </c>
      <c r="Q2122" t="str">
        <f t="shared" si="199"/>
        <v>High</v>
      </c>
      <c r="R2122" t="str">
        <f t="shared" si="200"/>
        <v>Low</v>
      </c>
      <c r="S2122" s="23">
        <f t="shared" si="201"/>
        <v>2023</v>
      </c>
      <c r="T2122" s="23">
        <f t="shared" si="202"/>
        <v>8</v>
      </c>
      <c r="U2122" t="str">
        <f t="shared" si="203"/>
        <v>Aug-2023</v>
      </c>
    </row>
    <row r="2123" spans="1:21" x14ac:dyDescent="0.3">
      <c r="A2123" t="s">
        <v>4055</v>
      </c>
      <c r="B2123" s="22">
        <v>44735</v>
      </c>
      <c r="C2123" s="22">
        <v>44741</v>
      </c>
      <c r="D2123" s="23" t="s">
        <v>78</v>
      </c>
      <c r="E2123" s="23" t="s">
        <v>1782</v>
      </c>
      <c r="F2123" s="23" t="s">
        <v>80</v>
      </c>
      <c r="G2123" s="23" t="s">
        <v>72</v>
      </c>
      <c r="H2123" s="23" t="s">
        <v>104</v>
      </c>
      <c r="I2123" s="23" t="s">
        <v>96</v>
      </c>
      <c r="J2123" s="23" t="s">
        <v>135</v>
      </c>
      <c r="K2123" s="23" t="s">
        <v>395</v>
      </c>
      <c r="L2123" s="24">
        <v>22663.4</v>
      </c>
      <c r="M2123">
        <v>2</v>
      </c>
      <c r="N2123" s="25">
        <v>0.05</v>
      </c>
      <c r="O2123" s="24">
        <v>4200.59</v>
      </c>
      <c r="P2123" s="26">
        <f t="shared" si="198"/>
        <v>0.18534685881200524</v>
      </c>
      <c r="Q2123" t="str">
        <f t="shared" si="199"/>
        <v>Low</v>
      </c>
      <c r="R2123" t="str">
        <f t="shared" si="200"/>
        <v>Low</v>
      </c>
      <c r="S2123" s="23">
        <f t="shared" si="201"/>
        <v>2022</v>
      </c>
      <c r="T2123" s="23">
        <f t="shared" si="202"/>
        <v>6</v>
      </c>
      <c r="U2123" t="str">
        <f t="shared" si="203"/>
        <v>Jun-2022</v>
      </c>
    </row>
    <row r="2124" spans="1:21" x14ac:dyDescent="0.3">
      <c r="A2124" t="s">
        <v>4056</v>
      </c>
      <c r="B2124" s="22">
        <v>45373</v>
      </c>
      <c r="C2124" s="22">
        <v>45376</v>
      </c>
      <c r="D2124" s="23" t="s">
        <v>50</v>
      </c>
      <c r="E2124" s="23" t="s">
        <v>2764</v>
      </c>
      <c r="F2124" s="23" t="s">
        <v>71</v>
      </c>
      <c r="G2124" s="23" t="s">
        <v>63</v>
      </c>
      <c r="H2124" s="23" t="s">
        <v>213</v>
      </c>
      <c r="I2124" s="23" t="s">
        <v>55</v>
      </c>
      <c r="J2124" s="23" t="s">
        <v>173</v>
      </c>
      <c r="K2124" s="23" t="s">
        <v>780</v>
      </c>
      <c r="L2124" s="24">
        <v>41377.230000000003</v>
      </c>
      <c r="M2124">
        <v>3</v>
      </c>
      <c r="N2124" s="25">
        <v>0.05</v>
      </c>
      <c r="O2124" s="24">
        <v>13586.67</v>
      </c>
      <c r="P2124" s="26">
        <f t="shared" si="198"/>
        <v>0.32836103335095168</v>
      </c>
      <c r="Q2124" t="str">
        <f t="shared" si="199"/>
        <v>High</v>
      </c>
      <c r="R2124" t="str">
        <f t="shared" si="200"/>
        <v>Low</v>
      </c>
      <c r="S2124" s="23">
        <f t="shared" si="201"/>
        <v>2024</v>
      </c>
      <c r="T2124" s="23">
        <f t="shared" si="202"/>
        <v>3</v>
      </c>
      <c r="U2124" t="str">
        <f t="shared" si="203"/>
        <v>Mar-2024</v>
      </c>
    </row>
    <row r="2125" spans="1:21" x14ac:dyDescent="0.3">
      <c r="A2125" t="s">
        <v>4057</v>
      </c>
      <c r="B2125" s="22">
        <v>45237</v>
      </c>
      <c r="C2125" s="22">
        <v>45242</v>
      </c>
      <c r="D2125" s="23" t="s">
        <v>78</v>
      </c>
      <c r="E2125" s="23" t="s">
        <v>411</v>
      </c>
      <c r="F2125" s="23" t="s">
        <v>52</v>
      </c>
      <c r="G2125" s="23" t="s">
        <v>53</v>
      </c>
      <c r="H2125" s="23" t="s">
        <v>110</v>
      </c>
      <c r="I2125" s="23" t="s">
        <v>118</v>
      </c>
      <c r="J2125" s="23" t="s">
        <v>119</v>
      </c>
      <c r="K2125" s="23" t="s">
        <v>270</v>
      </c>
      <c r="L2125" s="24">
        <v>95841.13</v>
      </c>
      <c r="M2125">
        <v>7</v>
      </c>
      <c r="N2125" s="25">
        <v>0.15</v>
      </c>
      <c r="O2125" s="24">
        <v>16547.23</v>
      </c>
      <c r="P2125" s="26">
        <f t="shared" si="198"/>
        <v>0.17265270140283195</v>
      </c>
      <c r="Q2125" t="str">
        <f t="shared" si="199"/>
        <v>Low</v>
      </c>
      <c r="R2125" t="str">
        <f t="shared" si="200"/>
        <v>Medium</v>
      </c>
      <c r="S2125" s="23">
        <f t="shared" si="201"/>
        <v>2023</v>
      </c>
      <c r="T2125" s="23">
        <f t="shared" si="202"/>
        <v>11</v>
      </c>
      <c r="U2125" t="str">
        <f t="shared" si="203"/>
        <v>Nov-2023</v>
      </c>
    </row>
    <row r="2126" spans="1:21" x14ac:dyDescent="0.3">
      <c r="A2126" t="s">
        <v>4058</v>
      </c>
      <c r="B2126" s="22">
        <v>44730</v>
      </c>
      <c r="C2126" s="22">
        <v>44733</v>
      </c>
      <c r="D2126" s="23" t="s">
        <v>61</v>
      </c>
      <c r="E2126" s="23" t="s">
        <v>734</v>
      </c>
      <c r="F2126" s="23" t="s">
        <v>52</v>
      </c>
      <c r="G2126" s="23" t="s">
        <v>53</v>
      </c>
      <c r="H2126" s="23" t="s">
        <v>246</v>
      </c>
      <c r="I2126" s="23" t="s">
        <v>83</v>
      </c>
      <c r="J2126" s="23" t="s">
        <v>84</v>
      </c>
      <c r="K2126" s="23" t="s">
        <v>105</v>
      </c>
      <c r="L2126" s="24">
        <v>24638.880000000001</v>
      </c>
      <c r="M2126">
        <v>4</v>
      </c>
      <c r="N2126" s="25">
        <v>0</v>
      </c>
      <c r="O2126" s="24">
        <v>9592.49</v>
      </c>
      <c r="P2126" s="26">
        <f t="shared" si="198"/>
        <v>0.38932329716285802</v>
      </c>
      <c r="Q2126" t="str">
        <f t="shared" si="199"/>
        <v>High</v>
      </c>
      <c r="R2126" t="str">
        <f t="shared" si="200"/>
        <v>None</v>
      </c>
      <c r="S2126" s="23">
        <f t="shared" si="201"/>
        <v>2022</v>
      </c>
      <c r="T2126" s="23">
        <f t="shared" si="202"/>
        <v>6</v>
      </c>
      <c r="U2126" t="str">
        <f t="shared" si="203"/>
        <v>Jun-2022</v>
      </c>
    </row>
    <row r="2127" spans="1:21" x14ac:dyDescent="0.3">
      <c r="A2127" t="s">
        <v>4059</v>
      </c>
      <c r="B2127" s="22">
        <v>44977</v>
      </c>
      <c r="C2127" s="22">
        <v>44979</v>
      </c>
      <c r="D2127" s="23" t="s">
        <v>50</v>
      </c>
      <c r="E2127" s="23" t="s">
        <v>625</v>
      </c>
      <c r="F2127" s="23" t="s">
        <v>80</v>
      </c>
      <c r="G2127" s="23" t="s">
        <v>81</v>
      </c>
      <c r="H2127" s="23" t="s">
        <v>186</v>
      </c>
      <c r="I2127" s="23" t="s">
        <v>118</v>
      </c>
      <c r="J2127" s="23" t="s">
        <v>119</v>
      </c>
      <c r="K2127" s="23" t="s">
        <v>197</v>
      </c>
      <c r="L2127" s="24">
        <v>25994.1</v>
      </c>
      <c r="M2127">
        <v>2</v>
      </c>
      <c r="N2127" s="25">
        <v>0.25</v>
      </c>
      <c r="O2127" s="24">
        <v>6278.72</v>
      </c>
      <c r="P2127" s="26">
        <f t="shared" si="198"/>
        <v>0.24154404268660967</v>
      </c>
      <c r="Q2127" t="str">
        <f t="shared" si="199"/>
        <v>Medium</v>
      </c>
      <c r="R2127" t="str">
        <f t="shared" si="200"/>
        <v>High</v>
      </c>
      <c r="S2127" s="23">
        <f t="shared" si="201"/>
        <v>2023</v>
      </c>
      <c r="T2127" s="23">
        <f t="shared" si="202"/>
        <v>2</v>
      </c>
      <c r="U2127" t="str">
        <f t="shared" si="203"/>
        <v>Feb-2023</v>
      </c>
    </row>
    <row r="2128" spans="1:21" x14ac:dyDescent="0.3">
      <c r="A2128" t="s">
        <v>4060</v>
      </c>
      <c r="B2128" s="22">
        <v>44860</v>
      </c>
      <c r="C2128" s="22">
        <v>44864</v>
      </c>
      <c r="D2128" s="23" t="s">
        <v>102</v>
      </c>
      <c r="E2128" s="23" t="s">
        <v>2480</v>
      </c>
      <c r="F2128" s="23" t="s">
        <v>71</v>
      </c>
      <c r="G2128" s="23" t="s">
        <v>72</v>
      </c>
      <c r="H2128" s="23" t="s">
        <v>117</v>
      </c>
      <c r="I2128" s="23" t="s">
        <v>118</v>
      </c>
      <c r="J2128" s="23" t="s">
        <v>303</v>
      </c>
      <c r="K2128" s="23" t="s">
        <v>421</v>
      </c>
      <c r="L2128" s="24">
        <v>8196.52</v>
      </c>
      <c r="M2128">
        <v>4</v>
      </c>
      <c r="N2128" s="25">
        <v>0.2</v>
      </c>
      <c r="O2128" s="24">
        <v>1815.19</v>
      </c>
      <c r="P2128" s="26">
        <f t="shared" si="198"/>
        <v>0.22145861902368322</v>
      </c>
      <c r="Q2128" t="str">
        <f t="shared" si="199"/>
        <v>Medium</v>
      </c>
      <c r="R2128" t="str">
        <f t="shared" si="200"/>
        <v>Medium</v>
      </c>
      <c r="S2128" s="23">
        <f t="shared" si="201"/>
        <v>2022</v>
      </c>
      <c r="T2128" s="23">
        <f t="shared" si="202"/>
        <v>10</v>
      </c>
      <c r="U2128" t="str">
        <f t="shared" si="203"/>
        <v>Oct-2022</v>
      </c>
    </row>
    <row r="2129" spans="1:21" x14ac:dyDescent="0.3">
      <c r="A2129" t="s">
        <v>4062</v>
      </c>
      <c r="B2129" s="22">
        <v>44856</v>
      </c>
      <c r="C2129" s="22">
        <v>44862</v>
      </c>
      <c r="D2129" s="23" t="s">
        <v>50</v>
      </c>
      <c r="E2129" s="23" t="s">
        <v>472</v>
      </c>
      <c r="F2129" s="23" t="s">
        <v>71</v>
      </c>
      <c r="G2129" s="23" t="s">
        <v>72</v>
      </c>
      <c r="H2129" s="23" t="s">
        <v>104</v>
      </c>
      <c r="I2129" s="23" t="s">
        <v>83</v>
      </c>
      <c r="J2129" s="23" t="s">
        <v>84</v>
      </c>
      <c r="K2129" s="23" t="s">
        <v>125</v>
      </c>
      <c r="L2129" s="24">
        <v>61236.3</v>
      </c>
      <c r="M2129">
        <v>10</v>
      </c>
      <c r="N2129" s="25">
        <v>0</v>
      </c>
      <c r="O2129" s="24">
        <v>20251.2</v>
      </c>
      <c r="P2129" s="26">
        <f t="shared" si="198"/>
        <v>0.33070580684985867</v>
      </c>
      <c r="Q2129" t="str">
        <f t="shared" si="199"/>
        <v>High</v>
      </c>
      <c r="R2129" t="str">
        <f t="shared" si="200"/>
        <v>None</v>
      </c>
      <c r="S2129" s="23">
        <f t="shared" si="201"/>
        <v>2022</v>
      </c>
      <c r="T2129" s="23">
        <f t="shared" si="202"/>
        <v>10</v>
      </c>
      <c r="U2129" t="str">
        <f t="shared" si="203"/>
        <v>Oct-2022</v>
      </c>
    </row>
    <row r="2130" spans="1:21" x14ac:dyDescent="0.3">
      <c r="A2130" t="s">
        <v>4063</v>
      </c>
      <c r="B2130" s="22">
        <v>44996</v>
      </c>
      <c r="C2130" s="22">
        <v>45002</v>
      </c>
      <c r="D2130" s="23" t="s">
        <v>61</v>
      </c>
      <c r="E2130" s="23" t="s">
        <v>1375</v>
      </c>
      <c r="F2130" s="23" t="s">
        <v>80</v>
      </c>
      <c r="G2130" s="23" t="s">
        <v>63</v>
      </c>
      <c r="H2130" s="23" t="s">
        <v>172</v>
      </c>
      <c r="I2130" s="23" t="s">
        <v>118</v>
      </c>
      <c r="J2130" s="23" t="s">
        <v>119</v>
      </c>
      <c r="K2130" s="23" t="s">
        <v>120</v>
      </c>
      <c r="L2130" s="24">
        <v>49772.36</v>
      </c>
      <c r="M2130">
        <v>4</v>
      </c>
      <c r="N2130" s="25">
        <v>0.2</v>
      </c>
      <c r="O2130" s="24">
        <v>14945.56</v>
      </c>
      <c r="P2130" s="26">
        <f t="shared" si="198"/>
        <v>0.3002783070764577</v>
      </c>
      <c r="Q2130" t="str">
        <f t="shared" si="199"/>
        <v>High</v>
      </c>
      <c r="R2130" t="str">
        <f t="shared" si="200"/>
        <v>Medium</v>
      </c>
      <c r="S2130" s="23">
        <f t="shared" si="201"/>
        <v>2023</v>
      </c>
      <c r="T2130" s="23">
        <f t="shared" si="202"/>
        <v>3</v>
      </c>
      <c r="U2130" t="str">
        <f t="shared" si="203"/>
        <v>Mar-2023</v>
      </c>
    </row>
    <row r="2131" spans="1:21" x14ac:dyDescent="0.3">
      <c r="A2131" t="s">
        <v>4064</v>
      </c>
      <c r="B2131" s="22">
        <v>45015</v>
      </c>
      <c r="C2131" s="22">
        <v>45017</v>
      </c>
      <c r="D2131" s="23" t="s">
        <v>50</v>
      </c>
      <c r="E2131" s="23" t="s">
        <v>2384</v>
      </c>
      <c r="F2131" s="23" t="s">
        <v>71</v>
      </c>
      <c r="G2131" s="23" t="s">
        <v>72</v>
      </c>
      <c r="H2131" s="23" t="s">
        <v>104</v>
      </c>
      <c r="I2131" s="23" t="s">
        <v>83</v>
      </c>
      <c r="J2131" s="23" t="s">
        <v>449</v>
      </c>
      <c r="K2131" s="23" t="s">
        <v>775</v>
      </c>
      <c r="L2131" s="24">
        <v>25847.56</v>
      </c>
      <c r="M2131">
        <v>4</v>
      </c>
      <c r="N2131" s="25">
        <v>0</v>
      </c>
      <c r="O2131" s="24">
        <v>4877.8599999999997</v>
      </c>
      <c r="P2131" s="26">
        <f t="shared" si="198"/>
        <v>0.18871645911645044</v>
      </c>
      <c r="Q2131" t="str">
        <f t="shared" si="199"/>
        <v>Low</v>
      </c>
      <c r="R2131" t="str">
        <f t="shared" si="200"/>
        <v>None</v>
      </c>
      <c r="S2131" s="23">
        <f t="shared" si="201"/>
        <v>2023</v>
      </c>
      <c r="T2131" s="23">
        <f t="shared" si="202"/>
        <v>3</v>
      </c>
      <c r="U2131" t="str">
        <f t="shared" si="203"/>
        <v>Mar-2023</v>
      </c>
    </row>
    <row r="2132" spans="1:21" x14ac:dyDescent="0.3">
      <c r="A2132" t="s">
        <v>4065</v>
      </c>
      <c r="B2132" s="22">
        <v>44874</v>
      </c>
      <c r="C2132" s="22">
        <v>44877</v>
      </c>
      <c r="D2132" s="23" t="s">
        <v>102</v>
      </c>
      <c r="E2132" s="23" t="s">
        <v>2245</v>
      </c>
      <c r="F2132" s="23" t="s">
        <v>80</v>
      </c>
      <c r="G2132" s="23" t="s">
        <v>179</v>
      </c>
      <c r="H2132" s="23" t="s">
        <v>236</v>
      </c>
      <c r="I2132" s="23" t="s">
        <v>83</v>
      </c>
      <c r="J2132" s="23" t="s">
        <v>379</v>
      </c>
      <c r="K2132" s="23" t="s">
        <v>716</v>
      </c>
      <c r="L2132" s="24">
        <v>3777.57</v>
      </c>
      <c r="M2132">
        <v>1</v>
      </c>
      <c r="N2132" s="25">
        <v>0.1</v>
      </c>
      <c r="O2132" s="24">
        <v>1321.83</v>
      </c>
      <c r="P2132" s="26">
        <f t="shared" si="198"/>
        <v>0.34991542181878821</v>
      </c>
      <c r="Q2132" t="str">
        <f t="shared" si="199"/>
        <v>High</v>
      </c>
      <c r="R2132" t="str">
        <f t="shared" si="200"/>
        <v>Low</v>
      </c>
      <c r="S2132" s="23">
        <f t="shared" si="201"/>
        <v>2022</v>
      </c>
      <c r="T2132" s="23">
        <f t="shared" si="202"/>
        <v>11</v>
      </c>
      <c r="U2132" t="str">
        <f t="shared" si="203"/>
        <v>Nov-2022</v>
      </c>
    </row>
    <row r="2133" spans="1:21" x14ac:dyDescent="0.3">
      <c r="A2133" t="s">
        <v>4066</v>
      </c>
      <c r="B2133" s="22">
        <v>44710</v>
      </c>
      <c r="C2133" s="22">
        <v>44714</v>
      </c>
      <c r="D2133" s="23" t="s">
        <v>50</v>
      </c>
      <c r="E2133" s="23" t="s">
        <v>871</v>
      </c>
      <c r="F2133" s="23" t="s">
        <v>52</v>
      </c>
      <c r="G2133" s="23" t="s">
        <v>72</v>
      </c>
      <c r="H2133" s="23" t="s">
        <v>117</v>
      </c>
      <c r="I2133" s="23" t="s">
        <v>55</v>
      </c>
      <c r="J2133" s="23" t="s">
        <v>56</v>
      </c>
      <c r="K2133" s="23" t="s">
        <v>74</v>
      </c>
      <c r="L2133" s="24">
        <v>11222.88</v>
      </c>
      <c r="M2133">
        <v>2</v>
      </c>
      <c r="N2133" s="25">
        <v>0.1</v>
      </c>
      <c r="O2133" s="24">
        <v>3221.42</v>
      </c>
      <c r="P2133" s="26">
        <f t="shared" si="198"/>
        <v>0.28704040317636831</v>
      </c>
      <c r="Q2133" t="str">
        <f t="shared" si="199"/>
        <v>Medium</v>
      </c>
      <c r="R2133" t="str">
        <f t="shared" si="200"/>
        <v>Low</v>
      </c>
      <c r="S2133" s="23">
        <f t="shared" si="201"/>
        <v>2022</v>
      </c>
      <c r="T2133" s="23">
        <f t="shared" si="202"/>
        <v>5</v>
      </c>
      <c r="U2133" t="str">
        <f t="shared" si="203"/>
        <v>May-2022</v>
      </c>
    </row>
    <row r="2134" spans="1:21" x14ac:dyDescent="0.3">
      <c r="A2134" t="s">
        <v>4068</v>
      </c>
      <c r="B2134" s="22">
        <v>45583</v>
      </c>
      <c r="C2134" s="22">
        <v>45584</v>
      </c>
      <c r="D2134" s="23" t="s">
        <v>78</v>
      </c>
      <c r="E2134" s="23" t="s">
        <v>2157</v>
      </c>
      <c r="F2134" s="23" t="s">
        <v>52</v>
      </c>
      <c r="G2134" s="23" t="s">
        <v>53</v>
      </c>
      <c r="H2134" s="23" t="s">
        <v>90</v>
      </c>
      <c r="I2134" s="23" t="s">
        <v>118</v>
      </c>
      <c r="J2134" s="23" t="s">
        <v>119</v>
      </c>
      <c r="K2134" s="23" t="s">
        <v>197</v>
      </c>
      <c r="L2134" s="24">
        <v>2729.4</v>
      </c>
      <c r="M2134">
        <v>2</v>
      </c>
      <c r="N2134" s="25">
        <v>0.2</v>
      </c>
      <c r="O2134" s="24">
        <v>788.1</v>
      </c>
      <c r="P2134" s="26">
        <f t="shared" si="198"/>
        <v>0.2887447790723236</v>
      </c>
      <c r="Q2134" t="str">
        <f t="shared" si="199"/>
        <v>Medium</v>
      </c>
      <c r="R2134" t="str">
        <f t="shared" si="200"/>
        <v>Medium</v>
      </c>
      <c r="S2134" s="23">
        <f t="shared" si="201"/>
        <v>2024</v>
      </c>
      <c r="T2134" s="23">
        <f t="shared" si="202"/>
        <v>10</v>
      </c>
      <c r="U2134" t="str">
        <f t="shared" si="203"/>
        <v>Oct-2024</v>
      </c>
    </row>
    <row r="2135" spans="1:21" x14ac:dyDescent="0.3">
      <c r="A2135" t="s">
        <v>4070</v>
      </c>
      <c r="B2135" s="22">
        <v>45324</v>
      </c>
      <c r="C2135" s="22">
        <v>45331</v>
      </c>
      <c r="D2135" s="23" t="s">
        <v>50</v>
      </c>
      <c r="E2135" s="23" t="s">
        <v>850</v>
      </c>
      <c r="F2135" s="23" t="s">
        <v>52</v>
      </c>
      <c r="G2135" s="23" t="s">
        <v>179</v>
      </c>
      <c r="H2135" s="23" t="s">
        <v>180</v>
      </c>
      <c r="I2135" s="23" t="s">
        <v>96</v>
      </c>
      <c r="J2135" s="23" t="s">
        <v>111</v>
      </c>
      <c r="K2135" s="23" t="s">
        <v>225</v>
      </c>
      <c r="L2135" s="24">
        <v>25396.62</v>
      </c>
      <c r="M2135">
        <v>2</v>
      </c>
      <c r="N2135" s="25">
        <v>0.25</v>
      </c>
      <c r="O2135" s="24">
        <v>2982.27</v>
      </c>
      <c r="P2135" s="26">
        <f t="shared" si="198"/>
        <v>0.11742783094758279</v>
      </c>
      <c r="Q2135" t="str">
        <f t="shared" si="199"/>
        <v>Low</v>
      </c>
      <c r="R2135" t="str">
        <f t="shared" si="200"/>
        <v>High</v>
      </c>
      <c r="S2135" s="23">
        <f t="shared" si="201"/>
        <v>2024</v>
      </c>
      <c r="T2135" s="23">
        <f t="shared" si="202"/>
        <v>2</v>
      </c>
      <c r="U2135" t="str">
        <f t="shared" si="203"/>
        <v>Feb-2024</v>
      </c>
    </row>
    <row r="2136" spans="1:21" x14ac:dyDescent="0.3">
      <c r="A2136" t="s">
        <v>4071</v>
      </c>
      <c r="B2136" s="22">
        <v>45269</v>
      </c>
      <c r="C2136" s="22">
        <v>45270</v>
      </c>
      <c r="D2136" s="23" t="s">
        <v>78</v>
      </c>
      <c r="E2136" s="23" t="s">
        <v>2728</v>
      </c>
      <c r="F2136" s="23" t="s">
        <v>80</v>
      </c>
      <c r="G2136" s="23" t="s">
        <v>72</v>
      </c>
      <c r="H2136" s="23" t="s">
        <v>117</v>
      </c>
      <c r="I2136" s="23" t="s">
        <v>96</v>
      </c>
      <c r="J2136" s="23" t="s">
        <v>111</v>
      </c>
      <c r="K2136" s="23" t="s">
        <v>112</v>
      </c>
      <c r="L2136" s="24">
        <v>103225.28</v>
      </c>
      <c r="M2136">
        <v>8</v>
      </c>
      <c r="N2136" s="25">
        <v>0.1</v>
      </c>
      <c r="O2136" s="24">
        <v>28847.64</v>
      </c>
      <c r="P2136" s="26">
        <f t="shared" si="198"/>
        <v>0.27946293776098258</v>
      </c>
      <c r="Q2136" t="str">
        <f t="shared" si="199"/>
        <v>Medium</v>
      </c>
      <c r="R2136" t="str">
        <f t="shared" si="200"/>
        <v>Low</v>
      </c>
      <c r="S2136" s="23">
        <f t="shared" si="201"/>
        <v>2023</v>
      </c>
      <c r="T2136" s="23">
        <f t="shared" si="202"/>
        <v>12</v>
      </c>
      <c r="U2136" t="str">
        <f t="shared" si="203"/>
        <v>Dec-2023</v>
      </c>
    </row>
    <row r="2137" spans="1:21" x14ac:dyDescent="0.3">
      <c r="A2137" t="s">
        <v>4072</v>
      </c>
      <c r="B2137" s="22">
        <v>44810</v>
      </c>
      <c r="C2137" s="22">
        <v>44814</v>
      </c>
      <c r="D2137" s="23" t="s">
        <v>102</v>
      </c>
      <c r="E2137" s="23" t="s">
        <v>212</v>
      </c>
      <c r="F2137" s="23" t="s">
        <v>80</v>
      </c>
      <c r="G2137" s="23" t="s">
        <v>53</v>
      </c>
      <c r="H2137" s="23" t="s">
        <v>90</v>
      </c>
      <c r="I2137" s="23" t="s">
        <v>96</v>
      </c>
      <c r="J2137" s="23" t="s">
        <v>135</v>
      </c>
      <c r="K2137" s="23" t="s">
        <v>395</v>
      </c>
      <c r="L2137" s="24">
        <v>13865.6</v>
      </c>
      <c r="M2137">
        <v>7</v>
      </c>
      <c r="N2137" s="25">
        <v>0.15</v>
      </c>
      <c r="O2137" s="24">
        <v>4319.1000000000004</v>
      </c>
      <c r="P2137" s="26">
        <f t="shared" si="198"/>
        <v>0.31149751903992617</v>
      </c>
      <c r="Q2137" t="str">
        <f t="shared" si="199"/>
        <v>High</v>
      </c>
      <c r="R2137" t="str">
        <f t="shared" si="200"/>
        <v>Medium</v>
      </c>
      <c r="S2137" s="23">
        <f t="shared" si="201"/>
        <v>2022</v>
      </c>
      <c r="T2137" s="23">
        <f t="shared" si="202"/>
        <v>9</v>
      </c>
      <c r="U2137" t="str">
        <f t="shared" si="203"/>
        <v>Sep-2022</v>
      </c>
    </row>
    <row r="2138" spans="1:21" x14ac:dyDescent="0.3">
      <c r="A2138" t="s">
        <v>4073</v>
      </c>
      <c r="B2138" s="22">
        <v>44714</v>
      </c>
      <c r="C2138" s="22">
        <v>44720</v>
      </c>
      <c r="D2138" s="23" t="s">
        <v>78</v>
      </c>
      <c r="E2138" s="23" t="s">
        <v>1815</v>
      </c>
      <c r="F2138" s="23" t="s">
        <v>71</v>
      </c>
      <c r="G2138" s="23" t="s">
        <v>53</v>
      </c>
      <c r="H2138" s="23" t="s">
        <v>54</v>
      </c>
      <c r="I2138" s="23" t="s">
        <v>55</v>
      </c>
      <c r="J2138" s="23" t="s">
        <v>56</v>
      </c>
      <c r="K2138" s="23" t="s">
        <v>151</v>
      </c>
      <c r="L2138" s="24">
        <v>9654.76</v>
      </c>
      <c r="M2138">
        <v>2</v>
      </c>
      <c r="N2138" s="25">
        <v>0.1</v>
      </c>
      <c r="O2138" s="24">
        <v>3141.52</v>
      </c>
      <c r="P2138" s="26">
        <f t="shared" si="198"/>
        <v>0.32538561289975099</v>
      </c>
      <c r="Q2138" t="str">
        <f t="shared" si="199"/>
        <v>High</v>
      </c>
      <c r="R2138" t="str">
        <f t="shared" si="200"/>
        <v>Low</v>
      </c>
      <c r="S2138" s="23">
        <f t="shared" si="201"/>
        <v>2022</v>
      </c>
      <c r="T2138" s="23">
        <f t="shared" si="202"/>
        <v>6</v>
      </c>
      <c r="U2138" t="str">
        <f t="shared" si="203"/>
        <v>Jun-2022</v>
      </c>
    </row>
    <row r="2139" spans="1:21" x14ac:dyDescent="0.3">
      <c r="A2139" t="s">
        <v>4074</v>
      </c>
      <c r="B2139" s="22">
        <v>45205</v>
      </c>
      <c r="C2139" s="22">
        <v>45210</v>
      </c>
      <c r="D2139" s="23" t="s">
        <v>102</v>
      </c>
      <c r="E2139" s="23" t="s">
        <v>573</v>
      </c>
      <c r="F2139" s="23" t="s">
        <v>80</v>
      </c>
      <c r="G2139" s="23" t="s">
        <v>63</v>
      </c>
      <c r="H2139" s="23" t="s">
        <v>202</v>
      </c>
      <c r="I2139" s="23" t="s">
        <v>96</v>
      </c>
      <c r="J2139" s="23" t="s">
        <v>111</v>
      </c>
      <c r="K2139" s="23" t="s">
        <v>112</v>
      </c>
      <c r="L2139" s="24">
        <v>41401.64</v>
      </c>
      <c r="M2139">
        <v>4</v>
      </c>
      <c r="N2139" s="25">
        <v>0.25</v>
      </c>
      <c r="O2139" s="24">
        <v>4934.41</v>
      </c>
      <c r="P2139" s="26">
        <f t="shared" si="198"/>
        <v>0.11918392604737396</v>
      </c>
      <c r="Q2139" t="str">
        <f t="shared" si="199"/>
        <v>Low</v>
      </c>
      <c r="R2139" t="str">
        <f t="shared" si="200"/>
        <v>High</v>
      </c>
      <c r="S2139" s="23">
        <f t="shared" si="201"/>
        <v>2023</v>
      </c>
      <c r="T2139" s="23">
        <f t="shared" si="202"/>
        <v>10</v>
      </c>
      <c r="U2139" t="str">
        <f t="shared" si="203"/>
        <v>Oct-2023</v>
      </c>
    </row>
    <row r="2140" spans="1:21" x14ac:dyDescent="0.3">
      <c r="A2140" t="s">
        <v>4075</v>
      </c>
      <c r="B2140" s="22">
        <v>44611</v>
      </c>
      <c r="C2140" s="22">
        <v>44616</v>
      </c>
      <c r="D2140" s="23" t="s">
        <v>50</v>
      </c>
      <c r="E2140" s="23" t="s">
        <v>625</v>
      </c>
      <c r="F2140" s="23" t="s">
        <v>52</v>
      </c>
      <c r="G2140" s="23" t="s">
        <v>81</v>
      </c>
      <c r="H2140" s="23" t="s">
        <v>82</v>
      </c>
      <c r="I2140" s="23" t="s">
        <v>118</v>
      </c>
      <c r="J2140" s="23" t="s">
        <v>119</v>
      </c>
      <c r="K2140" s="23" t="s">
        <v>270</v>
      </c>
      <c r="L2140" s="24">
        <v>25547.54</v>
      </c>
      <c r="M2140">
        <v>2</v>
      </c>
      <c r="N2140" s="25">
        <v>0.25</v>
      </c>
      <c r="O2140" s="24">
        <v>6626.96</v>
      </c>
      <c r="P2140" s="26">
        <f t="shared" si="198"/>
        <v>0.25939718657843375</v>
      </c>
      <c r="Q2140" t="str">
        <f t="shared" si="199"/>
        <v>Medium</v>
      </c>
      <c r="R2140" t="str">
        <f t="shared" si="200"/>
        <v>High</v>
      </c>
      <c r="S2140" s="23">
        <f t="shared" si="201"/>
        <v>2022</v>
      </c>
      <c r="T2140" s="23">
        <f t="shared" si="202"/>
        <v>2</v>
      </c>
      <c r="U2140" t="str">
        <f t="shared" si="203"/>
        <v>Feb-2022</v>
      </c>
    </row>
    <row r="2141" spans="1:21" x14ac:dyDescent="0.3">
      <c r="A2141" t="s">
        <v>4076</v>
      </c>
      <c r="B2141" s="22">
        <v>44866</v>
      </c>
      <c r="C2141" s="22">
        <v>44870</v>
      </c>
      <c r="D2141" s="23" t="s">
        <v>50</v>
      </c>
      <c r="E2141" s="23" t="s">
        <v>566</v>
      </c>
      <c r="F2141" s="23" t="s">
        <v>52</v>
      </c>
      <c r="G2141" s="23" t="s">
        <v>81</v>
      </c>
      <c r="H2141" s="23" t="s">
        <v>95</v>
      </c>
      <c r="I2141" s="23" t="s">
        <v>96</v>
      </c>
      <c r="J2141" s="23" t="s">
        <v>111</v>
      </c>
      <c r="K2141" s="23" t="s">
        <v>112</v>
      </c>
      <c r="L2141" s="24">
        <v>33647.879999999997</v>
      </c>
      <c r="M2141">
        <v>4</v>
      </c>
      <c r="N2141" s="25">
        <v>0</v>
      </c>
      <c r="O2141" s="24">
        <v>10030.17</v>
      </c>
      <c r="P2141" s="26">
        <f t="shared" si="198"/>
        <v>0.29809218292504613</v>
      </c>
      <c r="Q2141" t="str">
        <f t="shared" si="199"/>
        <v>Medium</v>
      </c>
      <c r="R2141" t="str">
        <f t="shared" si="200"/>
        <v>None</v>
      </c>
      <c r="S2141" s="23">
        <f t="shared" si="201"/>
        <v>2022</v>
      </c>
      <c r="T2141" s="23">
        <f t="shared" si="202"/>
        <v>11</v>
      </c>
      <c r="U2141" t="str">
        <f t="shared" si="203"/>
        <v>Nov-2022</v>
      </c>
    </row>
    <row r="2142" spans="1:21" x14ac:dyDescent="0.3">
      <c r="A2142" t="s">
        <v>4077</v>
      </c>
      <c r="B2142" s="22">
        <v>45602</v>
      </c>
      <c r="C2142" s="22">
        <v>45606</v>
      </c>
      <c r="D2142" s="23" t="s">
        <v>78</v>
      </c>
      <c r="E2142" s="23" t="s">
        <v>1310</v>
      </c>
      <c r="F2142" s="23" t="s">
        <v>80</v>
      </c>
      <c r="G2142" s="23" t="s">
        <v>72</v>
      </c>
      <c r="H2142" s="23" t="s">
        <v>346</v>
      </c>
      <c r="I2142" s="23" t="s">
        <v>55</v>
      </c>
      <c r="J2142" s="23" t="s">
        <v>141</v>
      </c>
      <c r="K2142" s="23" t="s">
        <v>241</v>
      </c>
      <c r="L2142" s="24">
        <v>9980.41</v>
      </c>
      <c r="M2142">
        <v>1</v>
      </c>
      <c r="N2142" s="25">
        <v>0.15</v>
      </c>
      <c r="O2142" s="24">
        <v>2684.83</v>
      </c>
      <c r="P2142" s="26">
        <f t="shared" si="198"/>
        <v>0.26900999057152963</v>
      </c>
      <c r="Q2142" t="str">
        <f t="shared" si="199"/>
        <v>Medium</v>
      </c>
      <c r="R2142" t="str">
        <f t="shared" si="200"/>
        <v>Medium</v>
      </c>
      <c r="S2142" s="23">
        <f t="shared" si="201"/>
        <v>2024</v>
      </c>
      <c r="T2142" s="23">
        <f t="shared" si="202"/>
        <v>11</v>
      </c>
      <c r="U2142" t="str">
        <f t="shared" si="203"/>
        <v>Nov-2024</v>
      </c>
    </row>
    <row r="2143" spans="1:21" x14ac:dyDescent="0.3">
      <c r="A2143" t="s">
        <v>4078</v>
      </c>
      <c r="B2143" s="22">
        <v>45381</v>
      </c>
      <c r="C2143" s="22">
        <v>45388</v>
      </c>
      <c r="D2143" s="23" t="s">
        <v>61</v>
      </c>
      <c r="E2143" s="23" t="s">
        <v>3038</v>
      </c>
      <c r="F2143" s="23" t="s">
        <v>52</v>
      </c>
      <c r="G2143" s="23" t="s">
        <v>179</v>
      </c>
      <c r="H2143" s="23" t="s">
        <v>180</v>
      </c>
      <c r="I2143" s="23" t="s">
        <v>55</v>
      </c>
      <c r="J2143" s="23" t="s">
        <v>56</v>
      </c>
      <c r="K2143" s="23" t="s">
        <v>57</v>
      </c>
      <c r="L2143" s="24">
        <v>20140.64</v>
      </c>
      <c r="M2143">
        <v>8</v>
      </c>
      <c r="N2143" s="25">
        <v>0</v>
      </c>
      <c r="O2143" s="24">
        <v>4410.79</v>
      </c>
      <c r="P2143" s="26">
        <f t="shared" si="198"/>
        <v>0.21899949554731132</v>
      </c>
      <c r="Q2143" t="str">
        <f t="shared" si="199"/>
        <v>Medium</v>
      </c>
      <c r="R2143" t="str">
        <f t="shared" si="200"/>
        <v>None</v>
      </c>
      <c r="S2143" s="23">
        <f t="shared" si="201"/>
        <v>2024</v>
      </c>
      <c r="T2143" s="23">
        <f t="shared" si="202"/>
        <v>3</v>
      </c>
      <c r="U2143" t="str">
        <f t="shared" si="203"/>
        <v>Mar-2024</v>
      </c>
    </row>
    <row r="2144" spans="1:21" x14ac:dyDescent="0.3">
      <c r="A2144" t="s">
        <v>4079</v>
      </c>
      <c r="B2144" s="22">
        <v>45696</v>
      </c>
      <c r="C2144" s="22">
        <v>45697</v>
      </c>
      <c r="D2144" s="23" t="s">
        <v>78</v>
      </c>
      <c r="E2144" s="23" t="s">
        <v>2137</v>
      </c>
      <c r="F2144" s="23" t="s">
        <v>80</v>
      </c>
      <c r="G2144" s="23" t="s">
        <v>53</v>
      </c>
      <c r="H2144" s="23" t="s">
        <v>246</v>
      </c>
      <c r="I2144" s="23" t="s">
        <v>83</v>
      </c>
      <c r="J2144" s="23" t="s">
        <v>84</v>
      </c>
      <c r="K2144" s="23" t="s">
        <v>105</v>
      </c>
      <c r="L2144" s="24">
        <v>2312.9499999999998</v>
      </c>
      <c r="M2144">
        <v>5</v>
      </c>
      <c r="N2144" s="25">
        <v>0.2</v>
      </c>
      <c r="O2144" s="24">
        <v>636.86</v>
      </c>
      <c r="P2144" s="26">
        <f t="shared" si="198"/>
        <v>0.27534533820445756</v>
      </c>
      <c r="Q2144" t="str">
        <f t="shared" si="199"/>
        <v>Medium</v>
      </c>
      <c r="R2144" t="str">
        <f t="shared" si="200"/>
        <v>Medium</v>
      </c>
      <c r="S2144" s="23">
        <f t="shared" si="201"/>
        <v>2025</v>
      </c>
      <c r="T2144" s="23">
        <f t="shared" si="202"/>
        <v>2</v>
      </c>
      <c r="U2144" t="str">
        <f t="shared" si="203"/>
        <v>Feb-2025</v>
      </c>
    </row>
    <row r="2145" spans="1:21" x14ac:dyDescent="0.3">
      <c r="A2145" t="s">
        <v>4080</v>
      </c>
      <c r="B2145" s="22">
        <v>46020</v>
      </c>
      <c r="C2145" s="22">
        <v>46027</v>
      </c>
      <c r="D2145" s="23" t="s">
        <v>50</v>
      </c>
      <c r="E2145" s="23" t="s">
        <v>934</v>
      </c>
      <c r="F2145" s="23" t="s">
        <v>52</v>
      </c>
      <c r="G2145" s="23" t="s">
        <v>63</v>
      </c>
      <c r="H2145" s="23" t="s">
        <v>202</v>
      </c>
      <c r="I2145" s="23" t="s">
        <v>118</v>
      </c>
      <c r="J2145" s="23" t="s">
        <v>191</v>
      </c>
      <c r="K2145" s="23" t="s">
        <v>290</v>
      </c>
      <c r="L2145" s="24">
        <v>26654.3</v>
      </c>
      <c r="M2145">
        <v>5</v>
      </c>
      <c r="N2145" s="25">
        <v>0.1</v>
      </c>
      <c r="O2145" s="24">
        <v>5951.85</v>
      </c>
      <c r="P2145" s="26">
        <f t="shared" si="198"/>
        <v>0.22329792941476612</v>
      </c>
      <c r="Q2145" t="str">
        <f t="shared" si="199"/>
        <v>Medium</v>
      </c>
      <c r="R2145" t="str">
        <f t="shared" si="200"/>
        <v>Low</v>
      </c>
      <c r="S2145" s="23">
        <f t="shared" si="201"/>
        <v>2025</v>
      </c>
      <c r="T2145" s="23">
        <f t="shared" si="202"/>
        <v>12</v>
      </c>
      <c r="U2145" t="str">
        <f t="shared" si="203"/>
        <v>Dec-2025</v>
      </c>
    </row>
    <row r="2146" spans="1:21" x14ac:dyDescent="0.3">
      <c r="A2146" t="s">
        <v>4082</v>
      </c>
      <c r="B2146" s="22">
        <v>44980</v>
      </c>
      <c r="C2146" s="22">
        <v>44984</v>
      </c>
      <c r="D2146" s="23" t="s">
        <v>102</v>
      </c>
      <c r="E2146" s="23" t="s">
        <v>791</v>
      </c>
      <c r="F2146" s="23" t="s">
        <v>71</v>
      </c>
      <c r="G2146" s="23" t="s">
        <v>63</v>
      </c>
      <c r="H2146" s="23" t="s">
        <v>64</v>
      </c>
      <c r="I2146" s="23" t="s">
        <v>55</v>
      </c>
      <c r="J2146" s="23" t="s">
        <v>56</v>
      </c>
      <c r="K2146" s="23" t="s">
        <v>151</v>
      </c>
      <c r="L2146" s="24">
        <v>70411.59</v>
      </c>
      <c r="M2146">
        <v>9</v>
      </c>
      <c r="N2146" s="25">
        <v>0.15</v>
      </c>
      <c r="O2146" s="24">
        <v>17215.21</v>
      </c>
      <c r="P2146" s="26">
        <f t="shared" si="198"/>
        <v>0.24449398174363055</v>
      </c>
      <c r="Q2146" t="str">
        <f t="shared" si="199"/>
        <v>Medium</v>
      </c>
      <c r="R2146" t="str">
        <f t="shared" si="200"/>
        <v>Medium</v>
      </c>
      <c r="S2146" s="23">
        <f t="shared" si="201"/>
        <v>2023</v>
      </c>
      <c r="T2146" s="23">
        <f t="shared" si="202"/>
        <v>2</v>
      </c>
      <c r="U2146" t="str">
        <f t="shared" si="203"/>
        <v>Feb-2023</v>
      </c>
    </row>
    <row r="2147" spans="1:21" x14ac:dyDescent="0.3">
      <c r="A2147" t="s">
        <v>4084</v>
      </c>
      <c r="B2147" s="22">
        <v>44702</v>
      </c>
      <c r="C2147" s="22">
        <v>44709</v>
      </c>
      <c r="D2147" s="23" t="s">
        <v>78</v>
      </c>
      <c r="E2147" s="23" t="s">
        <v>332</v>
      </c>
      <c r="F2147" s="23" t="s">
        <v>52</v>
      </c>
      <c r="G2147" s="23" t="s">
        <v>63</v>
      </c>
      <c r="H2147" s="23" t="s">
        <v>64</v>
      </c>
      <c r="I2147" s="23" t="s">
        <v>118</v>
      </c>
      <c r="J2147" s="23" t="s">
        <v>119</v>
      </c>
      <c r="K2147" s="23" t="s">
        <v>120</v>
      </c>
      <c r="L2147" s="24">
        <v>60592.56</v>
      </c>
      <c r="M2147">
        <v>6</v>
      </c>
      <c r="N2147" s="25">
        <v>0.1</v>
      </c>
      <c r="O2147" s="24">
        <v>10620</v>
      </c>
      <c r="P2147" s="26">
        <f t="shared" si="198"/>
        <v>0.17526904293200354</v>
      </c>
      <c r="Q2147" t="str">
        <f t="shared" si="199"/>
        <v>Low</v>
      </c>
      <c r="R2147" t="str">
        <f t="shared" si="200"/>
        <v>Low</v>
      </c>
      <c r="S2147" s="23">
        <f t="shared" si="201"/>
        <v>2022</v>
      </c>
      <c r="T2147" s="23">
        <f t="shared" si="202"/>
        <v>5</v>
      </c>
      <c r="U2147" t="str">
        <f t="shared" si="203"/>
        <v>May-2022</v>
      </c>
    </row>
    <row r="2148" spans="1:21" x14ac:dyDescent="0.3">
      <c r="A2148" t="s">
        <v>4085</v>
      </c>
      <c r="B2148" s="22">
        <v>44986</v>
      </c>
      <c r="C2148" s="22">
        <v>44989</v>
      </c>
      <c r="D2148" s="23" t="s">
        <v>61</v>
      </c>
      <c r="E2148" s="23" t="s">
        <v>1310</v>
      </c>
      <c r="F2148" s="23" t="s">
        <v>52</v>
      </c>
      <c r="G2148" s="23" t="s">
        <v>63</v>
      </c>
      <c r="H2148" s="23" t="s">
        <v>172</v>
      </c>
      <c r="I2148" s="23" t="s">
        <v>83</v>
      </c>
      <c r="J2148" s="23" t="s">
        <v>449</v>
      </c>
      <c r="K2148" s="23" t="s">
        <v>681</v>
      </c>
      <c r="L2148" s="24">
        <v>2193.6</v>
      </c>
      <c r="M2148">
        <v>1</v>
      </c>
      <c r="N2148" s="25">
        <v>0.2</v>
      </c>
      <c r="O2148" s="24">
        <v>335.67</v>
      </c>
      <c r="P2148" s="26">
        <f t="shared" si="198"/>
        <v>0.15302242888402628</v>
      </c>
      <c r="Q2148" t="str">
        <f t="shared" si="199"/>
        <v>Low</v>
      </c>
      <c r="R2148" t="str">
        <f t="shared" si="200"/>
        <v>Medium</v>
      </c>
      <c r="S2148" s="23">
        <f t="shared" si="201"/>
        <v>2023</v>
      </c>
      <c r="T2148" s="23">
        <f t="shared" si="202"/>
        <v>3</v>
      </c>
      <c r="U2148" t="str">
        <f t="shared" si="203"/>
        <v>Mar-2023</v>
      </c>
    </row>
    <row r="2149" spans="1:21" x14ac:dyDescent="0.3">
      <c r="A2149" t="s">
        <v>4086</v>
      </c>
      <c r="B2149" s="22">
        <v>45270</v>
      </c>
      <c r="C2149" s="22">
        <v>45274</v>
      </c>
      <c r="D2149" s="23" t="s">
        <v>78</v>
      </c>
      <c r="E2149" s="23" t="s">
        <v>2670</v>
      </c>
      <c r="F2149" s="23" t="s">
        <v>71</v>
      </c>
      <c r="G2149" s="23" t="s">
        <v>63</v>
      </c>
      <c r="H2149" s="23" t="s">
        <v>202</v>
      </c>
      <c r="I2149" s="23" t="s">
        <v>83</v>
      </c>
      <c r="J2149" s="23" t="s">
        <v>449</v>
      </c>
      <c r="K2149" s="23" t="s">
        <v>681</v>
      </c>
      <c r="L2149" s="24">
        <v>6685.76</v>
      </c>
      <c r="M2149">
        <v>4</v>
      </c>
      <c r="N2149" s="25">
        <v>0.15</v>
      </c>
      <c r="O2149" s="24">
        <v>1296.3900000000001</v>
      </c>
      <c r="P2149" s="26">
        <f t="shared" si="198"/>
        <v>0.19390316134590532</v>
      </c>
      <c r="Q2149" t="str">
        <f t="shared" si="199"/>
        <v>Low</v>
      </c>
      <c r="R2149" t="str">
        <f t="shared" si="200"/>
        <v>Medium</v>
      </c>
      <c r="S2149" s="23">
        <f t="shared" si="201"/>
        <v>2023</v>
      </c>
      <c r="T2149" s="23">
        <f t="shared" si="202"/>
        <v>12</v>
      </c>
      <c r="U2149" t="str">
        <f t="shared" si="203"/>
        <v>Dec-2023</v>
      </c>
    </row>
    <row r="2150" spans="1:21" x14ac:dyDescent="0.3">
      <c r="A2150" t="s">
        <v>4087</v>
      </c>
      <c r="B2150" s="22">
        <v>45547</v>
      </c>
      <c r="C2150" s="22">
        <v>45548</v>
      </c>
      <c r="D2150" s="23" t="s">
        <v>61</v>
      </c>
      <c r="E2150" s="23" t="s">
        <v>499</v>
      </c>
      <c r="F2150" s="23" t="s">
        <v>71</v>
      </c>
      <c r="G2150" s="23" t="s">
        <v>72</v>
      </c>
      <c r="H2150" s="23" t="s">
        <v>346</v>
      </c>
      <c r="I2150" s="23" t="s">
        <v>83</v>
      </c>
      <c r="J2150" s="23" t="s">
        <v>449</v>
      </c>
      <c r="K2150" s="23" t="s">
        <v>775</v>
      </c>
      <c r="L2150" s="24">
        <v>12260.37</v>
      </c>
      <c r="M2150">
        <v>3</v>
      </c>
      <c r="N2150" s="25">
        <v>0</v>
      </c>
      <c r="O2150" s="24">
        <v>4479.6499999999996</v>
      </c>
      <c r="P2150" s="26">
        <f t="shared" si="198"/>
        <v>0.36537641196799114</v>
      </c>
      <c r="Q2150" t="str">
        <f t="shared" si="199"/>
        <v>High</v>
      </c>
      <c r="R2150" t="str">
        <f t="shared" si="200"/>
        <v>None</v>
      </c>
      <c r="S2150" s="23">
        <f t="shared" si="201"/>
        <v>2024</v>
      </c>
      <c r="T2150" s="23">
        <f t="shared" si="202"/>
        <v>9</v>
      </c>
      <c r="U2150" t="str">
        <f t="shared" si="203"/>
        <v>Sep-2024</v>
      </c>
    </row>
    <row r="2151" spans="1:21" x14ac:dyDescent="0.3">
      <c r="A2151" t="s">
        <v>4088</v>
      </c>
      <c r="B2151" s="22">
        <v>45329</v>
      </c>
      <c r="C2151" s="22">
        <v>45336</v>
      </c>
      <c r="D2151" s="23" t="s">
        <v>78</v>
      </c>
      <c r="E2151" s="23" t="s">
        <v>363</v>
      </c>
      <c r="F2151" s="23" t="s">
        <v>52</v>
      </c>
      <c r="G2151" s="23" t="s">
        <v>81</v>
      </c>
      <c r="H2151" s="23" t="s">
        <v>95</v>
      </c>
      <c r="I2151" s="23" t="s">
        <v>118</v>
      </c>
      <c r="J2151" s="23" t="s">
        <v>191</v>
      </c>
      <c r="K2151" s="23" t="s">
        <v>290</v>
      </c>
      <c r="L2151" s="24">
        <v>10053.959999999999</v>
      </c>
      <c r="M2151">
        <v>1</v>
      </c>
      <c r="N2151" s="25">
        <v>0.2</v>
      </c>
      <c r="O2151" s="24">
        <v>1370.55</v>
      </c>
      <c r="P2151" s="26">
        <f t="shared" si="198"/>
        <v>0.13631942040748124</v>
      </c>
      <c r="Q2151" t="str">
        <f t="shared" si="199"/>
        <v>Low</v>
      </c>
      <c r="R2151" t="str">
        <f t="shared" si="200"/>
        <v>Medium</v>
      </c>
      <c r="S2151" s="23">
        <f t="shared" si="201"/>
        <v>2024</v>
      </c>
      <c r="T2151" s="23">
        <f t="shared" si="202"/>
        <v>2</v>
      </c>
      <c r="U2151" t="str">
        <f t="shared" si="203"/>
        <v>Feb-2024</v>
      </c>
    </row>
    <row r="2152" spans="1:21" x14ac:dyDescent="0.3">
      <c r="A2152" t="s">
        <v>4089</v>
      </c>
      <c r="B2152" s="22">
        <v>44989</v>
      </c>
      <c r="C2152" s="22">
        <v>44994</v>
      </c>
      <c r="D2152" s="23" t="s">
        <v>102</v>
      </c>
      <c r="E2152" s="23" t="s">
        <v>103</v>
      </c>
      <c r="F2152" s="23" t="s">
        <v>52</v>
      </c>
      <c r="G2152" s="23" t="s">
        <v>179</v>
      </c>
      <c r="H2152" s="23" t="s">
        <v>236</v>
      </c>
      <c r="I2152" s="23" t="s">
        <v>83</v>
      </c>
      <c r="J2152" s="23" t="s">
        <v>84</v>
      </c>
      <c r="K2152" s="23" t="s">
        <v>105</v>
      </c>
      <c r="L2152" s="24">
        <v>11995.14</v>
      </c>
      <c r="M2152">
        <v>2</v>
      </c>
      <c r="N2152" s="25">
        <v>0</v>
      </c>
      <c r="O2152" s="24">
        <v>4191.71</v>
      </c>
      <c r="P2152" s="26">
        <f t="shared" si="198"/>
        <v>0.34945069419781682</v>
      </c>
      <c r="Q2152" t="str">
        <f t="shared" si="199"/>
        <v>High</v>
      </c>
      <c r="R2152" t="str">
        <f t="shared" si="200"/>
        <v>None</v>
      </c>
      <c r="S2152" s="23">
        <f t="shared" si="201"/>
        <v>2023</v>
      </c>
      <c r="T2152" s="23">
        <f t="shared" si="202"/>
        <v>3</v>
      </c>
      <c r="U2152" t="str">
        <f t="shared" si="203"/>
        <v>Mar-2023</v>
      </c>
    </row>
    <row r="2153" spans="1:21" x14ac:dyDescent="0.3">
      <c r="A2153" t="s">
        <v>4090</v>
      </c>
      <c r="B2153" s="22">
        <v>45139</v>
      </c>
      <c r="C2153" s="22">
        <v>45141</v>
      </c>
      <c r="D2153" s="23" t="s">
        <v>61</v>
      </c>
      <c r="E2153" s="23" t="s">
        <v>1490</v>
      </c>
      <c r="F2153" s="23" t="s">
        <v>52</v>
      </c>
      <c r="G2153" s="23" t="s">
        <v>179</v>
      </c>
      <c r="H2153" s="23" t="s">
        <v>180</v>
      </c>
      <c r="I2153" s="23" t="s">
        <v>118</v>
      </c>
      <c r="J2153" s="23" t="s">
        <v>303</v>
      </c>
      <c r="K2153" s="23" t="s">
        <v>491</v>
      </c>
      <c r="L2153" s="24">
        <v>27909.9</v>
      </c>
      <c r="M2153">
        <v>3</v>
      </c>
      <c r="N2153" s="25">
        <v>0.2</v>
      </c>
      <c r="O2153" s="24">
        <v>3701.75</v>
      </c>
      <c r="P2153" s="26">
        <f t="shared" si="198"/>
        <v>0.13263214844911661</v>
      </c>
      <c r="Q2153" t="str">
        <f t="shared" si="199"/>
        <v>Low</v>
      </c>
      <c r="R2153" t="str">
        <f t="shared" si="200"/>
        <v>Medium</v>
      </c>
      <c r="S2153" s="23">
        <f t="shared" si="201"/>
        <v>2023</v>
      </c>
      <c r="T2153" s="23">
        <f t="shared" si="202"/>
        <v>8</v>
      </c>
      <c r="U2153" t="str">
        <f t="shared" si="203"/>
        <v>Aug-2023</v>
      </c>
    </row>
    <row r="2154" spans="1:21" x14ac:dyDescent="0.3">
      <c r="A2154" t="s">
        <v>4091</v>
      </c>
      <c r="B2154" s="22">
        <v>44598</v>
      </c>
      <c r="C2154" s="22">
        <v>44602</v>
      </c>
      <c r="D2154" s="23" t="s">
        <v>78</v>
      </c>
      <c r="E2154" s="23" t="s">
        <v>1731</v>
      </c>
      <c r="F2154" s="23" t="s">
        <v>80</v>
      </c>
      <c r="G2154" s="23" t="s">
        <v>179</v>
      </c>
      <c r="H2154" s="23" t="s">
        <v>236</v>
      </c>
      <c r="I2154" s="23" t="s">
        <v>118</v>
      </c>
      <c r="J2154" s="23" t="s">
        <v>230</v>
      </c>
      <c r="K2154" s="23" t="s">
        <v>351</v>
      </c>
      <c r="L2154" s="24">
        <v>17209.78</v>
      </c>
      <c r="M2154">
        <v>7</v>
      </c>
      <c r="N2154" s="25">
        <v>0.2</v>
      </c>
      <c r="O2154" s="24">
        <v>3798.09</v>
      </c>
      <c r="P2154" s="26">
        <f t="shared" si="198"/>
        <v>0.22069369858301502</v>
      </c>
      <c r="Q2154" t="str">
        <f t="shared" si="199"/>
        <v>Medium</v>
      </c>
      <c r="R2154" t="str">
        <f t="shared" si="200"/>
        <v>Medium</v>
      </c>
      <c r="S2154" s="23">
        <f t="shared" si="201"/>
        <v>2022</v>
      </c>
      <c r="T2154" s="23">
        <f t="shared" si="202"/>
        <v>2</v>
      </c>
      <c r="U2154" t="str">
        <f t="shared" si="203"/>
        <v>Feb-2022</v>
      </c>
    </row>
    <row r="2155" spans="1:21" x14ac:dyDescent="0.3">
      <c r="A2155" t="s">
        <v>4092</v>
      </c>
      <c r="B2155" s="22">
        <v>44960</v>
      </c>
      <c r="C2155" s="22">
        <v>44963</v>
      </c>
      <c r="D2155" s="23" t="s">
        <v>50</v>
      </c>
      <c r="E2155" s="23" t="s">
        <v>1319</v>
      </c>
      <c r="F2155" s="23" t="s">
        <v>71</v>
      </c>
      <c r="G2155" s="23" t="s">
        <v>53</v>
      </c>
      <c r="H2155" s="23" t="s">
        <v>110</v>
      </c>
      <c r="I2155" s="23" t="s">
        <v>118</v>
      </c>
      <c r="J2155" s="23" t="s">
        <v>303</v>
      </c>
      <c r="K2155" s="23" t="s">
        <v>491</v>
      </c>
      <c r="L2155" s="24">
        <v>57307.08</v>
      </c>
      <c r="M2155">
        <v>6</v>
      </c>
      <c r="N2155" s="25">
        <v>0</v>
      </c>
      <c r="O2155" s="24">
        <v>22862.98</v>
      </c>
      <c r="P2155" s="26">
        <f t="shared" si="198"/>
        <v>0.3989555915255148</v>
      </c>
      <c r="Q2155" t="str">
        <f t="shared" si="199"/>
        <v>High</v>
      </c>
      <c r="R2155" t="str">
        <f t="shared" si="200"/>
        <v>None</v>
      </c>
      <c r="S2155" s="23">
        <f t="shared" si="201"/>
        <v>2023</v>
      </c>
      <c r="T2155" s="23">
        <f t="shared" si="202"/>
        <v>2</v>
      </c>
      <c r="U2155" t="str">
        <f t="shared" si="203"/>
        <v>Feb-2023</v>
      </c>
    </row>
    <row r="2156" spans="1:21" x14ac:dyDescent="0.3">
      <c r="A2156" t="s">
        <v>4093</v>
      </c>
      <c r="B2156" s="22">
        <v>44822</v>
      </c>
      <c r="C2156" s="22">
        <v>44824</v>
      </c>
      <c r="D2156" s="23" t="s">
        <v>50</v>
      </c>
      <c r="E2156" s="23" t="s">
        <v>871</v>
      </c>
      <c r="F2156" s="23" t="s">
        <v>71</v>
      </c>
      <c r="G2156" s="23" t="s">
        <v>81</v>
      </c>
      <c r="H2156" s="23" t="s">
        <v>95</v>
      </c>
      <c r="I2156" s="23" t="s">
        <v>96</v>
      </c>
      <c r="J2156" s="23" t="s">
        <v>166</v>
      </c>
      <c r="K2156" s="23" t="s">
        <v>337</v>
      </c>
      <c r="L2156" s="24">
        <v>5859.78</v>
      </c>
      <c r="M2156">
        <v>2</v>
      </c>
      <c r="N2156" s="25">
        <v>0</v>
      </c>
      <c r="O2156" s="24">
        <v>1378.08</v>
      </c>
      <c r="P2156" s="26">
        <f t="shared" si="198"/>
        <v>0.23517606463041274</v>
      </c>
      <c r="Q2156" t="str">
        <f t="shared" si="199"/>
        <v>Medium</v>
      </c>
      <c r="R2156" t="str">
        <f t="shared" si="200"/>
        <v>None</v>
      </c>
      <c r="S2156" s="23">
        <f t="shared" si="201"/>
        <v>2022</v>
      </c>
      <c r="T2156" s="23">
        <f t="shared" si="202"/>
        <v>9</v>
      </c>
      <c r="U2156" t="str">
        <f t="shared" si="203"/>
        <v>Sep-2022</v>
      </c>
    </row>
    <row r="2157" spans="1:21" x14ac:dyDescent="0.3">
      <c r="A2157" t="s">
        <v>4094</v>
      </c>
      <c r="B2157" s="22">
        <v>45624</v>
      </c>
      <c r="C2157" s="22">
        <v>45629</v>
      </c>
      <c r="D2157" s="23" t="s">
        <v>50</v>
      </c>
      <c r="E2157" s="23" t="s">
        <v>1434</v>
      </c>
      <c r="F2157" s="23" t="s">
        <v>80</v>
      </c>
      <c r="G2157" s="23" t="s">
        <v>53</v>
      </c>
      <c r="H2157" s="23" t="s">
        <v>54</v>
      </c>
      <c r="I2157" s="23" t="s">
        <v>118</v>
      </c>
      <c r="J2157" s="23" t="s">
        <v>191</v>
      </c>
      <c r="K2157" s="23" t="s">
        <v>829</v>
      </c>
      <c r="L2157" s="24">
        <v>46088.56</v>
      </c>
      <c r="M2157">
        <v>7</v>
      </c>
      <c r="N2157" s="25">
        <v>0.25</v>
      </c>
      <c r="O2157" s="24">
        <v>9140.5300000000007</v>
      </c>
      <c r="P2157" s="26">
        <f t="shared" si="198"/>
        <v>0.19832535449143998</v>
      </c>
      <c r="Q2157" t="str">
        <f t="shared" si="199"/>
        <v>Low</v>
      </c>
      <c r="R2157" t="str">
        <f t="shared" si="200"/>
        <v>High</v>
      </c>
      <c r="S2157" s="23">
        <f t="shared" si="201"/>
        <v>2024</v>
      </c>
      <c r="T2157" s="23">
        <f t="shared" si="202"/>
        <v>11</v>
      </c>
      <c r="U2157" t="str">
        <f t="shared" si="203"/>
        <v>Nov-2024</v>
      </c>
    </row>
    <row r="2158" spans="1:21" x14ac:dyDescent="0.3">
      <c r="A2158" t="s">
        <v>4095</v>
      </c>
      <c r="B2158" s="22">
        <v>44797</v>
      </c>
      <c r="C2158" s="22">
        <v>44804</v>
      </c>
      <c r="D2158" s="23" t="s">
        <v>61</v>
      </c>
      <c r="E2158" s="23" t="s">
        <v>2053</v>
      </c>
      <c r="F2158" s="23" t="s">
        <v>52</v>
      </c>
      <c r="G2158" s="23" t="s">
        <v>63</v>
      </c>
      <c r="H2158" s="23" t="s">
        <v>64</v>
      </c>
      <c r="I2158" s="23" t="s">
        <v>118</v>
      </c>
      <c r="J2158" s="23" t="s">
        <v>119</v>
      </c>
      <c r="K2158" s="23" t="s">
        <v>270</v>
      </c>
      <c r="L2158" s="24">
        <v>6979.5</v>
      </c>
      <c r="M2158">
        <v>10</v>
      </c>
      <c r="N2158" s="25">
        <v>0.2</v>
      </c>
      <c r="O2158" s="24">
        <v>1700.74</v>
      </c>
      <c r="P2158" s="26">
        <f t="shared" si="198"/>
        <v>0.24367648112328963</v>
      </c>
      <c r="Q2158" t="str">
        <f t="shared" si="199"/>
        <v>Medium</v>
      </c>
      <c r="R2158" t="str">
        <f t="shared" si="200"/>
        <v>Medium</v>
      </c>
      <c r="S2158" s="23">
        <f t="shared" si="201"/>
        <v>2022</v>
      </c>
      <c r="T2158" s="23">
        <f t="shared" si="202"/>
        <v>8</v>
      </c>
      <c r="U2158" t="str">
        <f t="shared" si="203"/>
        <v>Aug-2022</v>
      </c>
    </row>
    <row r="2159" spans="1:21" x14ac:dyDescent="0.3">
      <c r="A2159" t="s">
        <v>4096</v>
      </c>
      <c r="B2159" s="22">
        <v>44958</v>
      </c>
      <c r="C2159" s="22">
        <v>44962</v>
      </c>
      <c r="D2159" s="23" t="s">
        <v>50</v>
      </c>
      <c r="E2159" s="23" t="s">
        <v>2392</v>
      </c>
      <c r="F2159" s="23" t="s">
        <v>71</v>
      </c>
      <c r="G2159" s="23" t="s">
        <v>63</v>
      </c>
      <c r="H2159" s="23" t="s">
        <v>64</v>
      </c>
      <c r="I2159" s="23" t="s">
        <v>118</v>
      </c>
      <c r="J2159" s="23" t="s">
        <v>230</v>
      </c>
      <c r="K2159" s="23" t="s">
        <v>351</v>
      </c>
      <c r="L2159" s="24">
        <v>1257.69</v>
      </c>
      <c r="M2159">
        <v>3</v>
      </c>
      <c r="N2159" s="25">
        <v>0.05</v>
      </c>
      <c r="O2159" s="24">
        <v>239.19</v>
      </c>
      <c r="P2159" s="26">
        <f t="shared" si="198"/>
        <v>0.19018200033394556</v>
      </c>
      <c r="Q2159" t="str">
        <f t="shared" si="199"/>
        <v>Low</v>
      </c>
      <c r="R2159" t="str">
        <f t="shared" si="200"/>
        <v>Low</v>
      </c>
      <c r="S2159" s="23">
        <f t="shared" si="201"/>
        <v>2023</v>
      </c>
      <c r="T2159" s="23">
        <f t="shared" si="202"/>
        <v>2</v>
      </c>
      <c r="U2159" t="str">
        <f t="shared" si="203"/>
        <v>Feb-2023</v>
      </c>
    </row>
    <row r="2160" spans="1:21" x14ac:dyDescent="0.3">
      <c r="A2160" t="s">
        <v>4097</v>
      </c>
      <c r="B2160" s="22">
        <v>45093</v>
      </c>
      <c r="C2160" s="22">
        <v>45099</v>
      </c>
      <c r="D2160" s="23" t="s">
        <v>61</v>
      </c>
      <c r="E2160" s="23" t="s">
        <v>2153</v>
      </c>
      <c r="F2160" s="23" t="s">
        <v>80</v>
      </c>
      <c r="G2160" s="23" t="s">
        <v>63</v>
      </c>
      <c r="H2160" s="23" t="s">
        <v>172</v>
      </c>
      <c r="I2160" s="23" t="s">
        <v>55</v>
      </c>
      <c r="J2160" s="23" t="s">
        <v>65</v>
      </c>
      <c r="K2160" s="23" t="s">
        <v>66</v>
      </c>
      <c r="L2160" s="24">
        <v>28151.8</v>
      </c>
      <c r="M2160">
        <v>4</v>
      </c>
      <c r="N2160" s="25">
        <v>0.1</v>
      </c>
      <c r="O2160" s="24">
        <v>7810.07</v>
      </c>
      <c r="P2160" s="26">
        <f t="shared" si="198"/>
        <v>0.27742702065232061</v>
      </c>
      <c r="Q2160" t="str">
        <f t="shared" si="199"/>
        <v>Medium</v>
      </c>
      <c r="R2160" t="str">
        <f t="shared" si="200"/>
        <v>Low</v>
      </c>
      <c r="S2160" s="23">
        <f t="shared" si="201"/>
        <v>2023</v>
      </c>
      <c r="T2160" s="23">
        <f t="shared" si="202"/>
        <v>6</v>
      </c>
      <c r="U2160" t="str">
        <f t="shared" si="203"/>
        <v>Jun-2023</v>
      </c>
    </row>
    <row r="2161" spans="1:21" x14ac:dyDescent="0.3">
      <c r="A2161" t="s">
        <v>4098</v>
      </c>
      <c r="B2161" s="22">
        <v>45025</v>
      </c>
      <c r="C2161" s="22">
        <v>45026</v>
      </c>
      <c r="D2161" s="23" t="s">
        <v>50</v>
      </c>
      <c r="E2161" s="23" t="s">
        <v>722</v>
      </c>
      <c r="F2161" s="23" t="s">
        <v>80</v>
      </c>
      <c r="G2161" s="23" t="s">
        <v>53</v>
      </c>
      <c r="H2161" s="23" t="s">
        <v>246</v>
      </c>
      <c r="I2161" s="23" t="s">
        <v>96</v>
      </c>
      <c r="J2161" s="23" t="s">
        <v>111</v>
      </c>
      <c r="K2161" s="23" t="s">
        <v>112</v>
      </c>
      <c r="L2161" s="24">
        <v>18286.78</v>
      </c>
      <c r="M2161">
        <v>2</v>
      </c>
      <c r="N2161" s="25">
        <v>0.05</v>
      </c>
      <c r="O2161" s="24">
        <v>4041.11</v>
      </c>
      <c r="P2161" s="26">
        <f t="shared" si="198"/>
        <v>0.22098532382409589</v>
      </c>
      <c r="Q2161" t="str">
        <f t="shared" si="199"/>
        <v>Medium</v>
      </c>
      <c r="R2161" t="str">
        <f t="shared" si="200"/>
        <v>Low</v>
      </c>
      <c r="S2161" s="23">
        <f t="shared" si="201"/>
        <v>2023</v>
      </c>
      <c r="T2161" s="23">
        <f t="shared" si="202"/>
        <v>4</v>
      </c>
      <c r="U2161" t="str">
        <f t="shared" si="203"/>
        <v>Apr-2023</v>
      </c>
    </row>
    <row r="2162" spans="1:21" x14ac:dyDescent="0.3">
      <c r="A2162" t="s">
        <v>4099</v>
      </c>
      <c r="B2162" s="22">
        <v>45399</v>
      </c>
      <c r="C2162" s="22">
        <v>45400</v>
      </c>
      <c r="D2162" s="23" t="s">
        <v>102</v>
      </c>
      <c r="E2162" s="23" t="s">
        <v>2146</v>
      </c>
      <c r="F2162" s="23" t="s">
        <v>71</v>
      </c>
      <c r="G2162" s="23" t="s">
        <v>63</v>
      </c>
      <c r="H2162" s="23" t="s">
        <v>213</v>
      </c>
      <c r="I2162" s="23" t="s">
        <v>55</v>
      </c>
      <c r="J2162" s="23" t="s">
        <v>173</v>
      </c>
      <c r="K2162" s="23" t="s">
        <v>174</v>
      </c>
      <c r="L2162" s="24">
        <v>76413.48</v>
      </c>
      <c r="M2162">
        <v>6</v>
      </c>
      <c r="N2162" s="25">
        <v>0.15</v>
      </c>
      <c r="O2162" s="24">
        <v>10450.48</v>
      </c>
      <c r="P2162" s="26">
        <f t="shared" si="198"/>
        <v>0.13676225713054818</v>
      </c>
      <c r="Q2162" t="str">
        <f t="shared" si="199"/>
        <v>Low</v>
      </c>
      <c r="R2162" t="str">
        <f t="shared" si="200"/>
        <v>Medium</v>
      </c>
      <c r="S2162" s="23">
        <f t="shared" si="201"/>
        <v>2024</v>
      </c>
      <c r="T2162" s="23">
        <f t="shared" si="202"/>
        <v>4</v>
      </c>
      <c r="U2162" t="str">
        <f t="shared" si="203"/>
        <v>Apr-2024</v>
      </c>
    </row>
    <row r="2163" spans="1:21" x14ac:dyDescent="0.3">
      <c r="A2163" t="s">
        <v>4100</v>
      </c>
      <c r="B2163" s="22">
        <v>45947</v>
      </c>
      <c r="C2163" s="22">
        <v>45952</v>
      </c>
      <c r="D2163" s="23" t="s">
        <v>61</v>
      </c>
      <c r="E2163" s="23" t="s">
        <v>629</v>
      </c>
      <c r="F2163" s="23" t="s">
        <v>71</v>
      </c>
      <c r="G2163" s="23" t="s">
        <v>179</v>
      </c>
      <c r="H2163" s="23" t="s">
        <v>180</v>
      </c>
      <c r="I2163" s="23" t="s">
        <v>118</v>
      </c>
      <c r="J2163" s="23" t="s">
        <v>191</v>
      </c>
      <c r="K2163" s="23" t="s">
        <v>192</v>
      </c>
      <c r="L2163" s="24">
        <v>16300.56</v>
      </c>
      <c r="M2163">
        <v>4</v>
      </c>
      <c r="N2163" s="25">
        <v>0.1</v>
      </c>
      <c r="O2163" s="24">
        <v>5526.25</v>
      </c>
      <c r="P2163" s="26">
        <f t="shared" si="198"/>
        <v>0.33902209494643132</v>
      </c>
      <c r="Q2163" t="str">
        <f t="shared" si="199"/>
        <v>High</v>
      </c>
      <c r="R2163" t="str">
        <f t="shared" si="200"/>
        <v>Low</v>
      </c>
      <c r="S2163" s="23">
        <f t="shared" si="201"/>
        <v>2025</v>
      </c>
      <c r="T2163" s="23">
        <f t="shared" si="202"/>
        <v>10</v>
      </c>
      <c r="U2163" t="str">
        <f t="shared" si="203"/>
        <v>Oct-2025</v>
      </c>
    </row>
    <row r="2164" spans="1:21" x14ac:dyDescent="0.3">
      <c r="A2164" t="s">
        <v>4101</v>
      </c>
      <c r="B2164" s="22">
        <v>44704</v>
      </c>
      <c r="C2164" s="22">
        <v>44709</v>
      </c>
      <c r="D2164" s="23" t="s">
        <v>50</v>
      </c>
      <c r="E2164" s="23" t="s">
        <v>116</v>
      </c>
      <c r="F2164" s="23" t="s">
        <v>80</v>
      </c>
      <c r="G2164" s="23" t="s">
        <v>81</v>
      </c>
      <c r="H2164" s="23" t="s">
        <v>95</v>
      </c>
      <c r="I2164" s="23" t="s">
        <v>55</v>
      </c>
      <c r="J2164" s="23" t="s">
        <v>141</v>
      </c>
      <c r="K2164" s="23" t="s">
        <v>142</v>
      </c>
      <c r="L2164" s="24">
        <v>10069.08</v>
      </c>
      <c r="M2164">
        <v>4</v>
      </c>
      <c r="N2164" s="25">
        <v>0.25</v>
      </c>
      <c r="O2164" s="24">
        <v>2802.02</v>
      </c>
      <c r="P2164" s="26">
        <f t="shared" si="198"/>
        <v>0.27827964421774382</v>
      </c>
      <c r="Q2164" t="str">
        <f t="shared" si="199"/>
        <v>Medium</v>
      </c>
      <c r="R2164" t="str">
        <f t="shared" si="200"/>
        <v>High</v>
      </c>
      <c r="S2164" s="23">
        <f t="shared" si="201"/>
        <v>2022</v>
      </c>
      <c r="T2164" s="23">
        <f t="shared" si="202"/>
        <v>5</v>
      </c>
      <c r="U2164" t="str">
        <f t="shared" si="203"/>
        <v>May-2022</v>
      </c>
    </row>
    <row r="2165" spans="1:21" x14ac:dyDescent="0.3">
      <c r="A2165" t="s">
        <v>4102</v>
      </c>
      <c r="B2165" s="22">
        <v>45764</v>
      </c>
      <c r="C2165" s="22">
        <v>45770</v>
      </c>
      <c r="D2165" s="23" t="s">
        <v>50</v>
      </c>
      <c r="E2165" s="23" t="s">
        <v>998</v>
      </c>
      <c r="F2165" s="23" t="s">
        <v>71</v>
      </c>
      <c r="G2165" s="23" t="s">
        <v>81</v>
      </c>
      <c r="H2165" s="23" t="s">
        <v>95</v>
      </c>
      <c r="I2165" s="23" t="s">
        <v>96</v>
      </c>
      <c r="J2165" s="23" t="s">
        <v>111</v>
      </c>
      <c r="K2165" s="23" t="s">
        <v>225</v>
      </c>
      <c r="L2165" s="24">
        <v>59636.5</v>
      </c>
      <c r="M2165">
        <v>5</v>
      </c>
      <c r="N2165" s="25">
        <v>0.15</v>
      </c>
      <c r="O2165" s="24">
        <v>14532.67</v>
      </c>
      <c r="P2165" s="26">
        <f t="shared" si="198"/>
        <v>0.24368750681210333</v>
      </c>
      <c r="Q2165" t="str">
        <f t="shared" si="199"/>
        <v>Medium</v>
      </c>
      <c r="R2165" t="str">
        <f t="shared" si="200"/>
        <v>Medium</v>
      </c>
      <c r="S2165" s="23">
        <f t="shared" si="201"/>
        <v>2025</v>
      </c>
      <c r="T2165" s="23">
        <f t="shared" si="202"/>
        <v>4</v>
      </c>
      <c r="U2165" t="str">
        <f t="shared" si="203"/>
        <v>Apr-2025</v>
      </c>
    </row>
    <row r="2166" spans="1:21" x14ac:dyDescent="0.3">
      <c r="A2166" t="s">
        <v>4103</v>
      </c>
      <c r="B2166" s="22">
        <v>45168</v>
      </c>
      <c r="C2166" s="22">
        <v>45174</v>
      </c>
      <c r="D2166" s="23" t="s">
        <v>102</v>
      </c>
      <c r="E2166" s="23" t="s">
        <v>312</v>
      </c>
      <c r="F2166" s="23" t="s">
        <v>52</v>
      </c>
      <c r="G2166" s="23" t="s">
        <v>81</v>
      </c>
      <c r="H2166" s="23" t="s">
        <v>284</v>
      </c>
      <c r="I2166" s="23" t="s">
        <v>55</v>
      </c>
      <c r="J2166" s="23" t="s">
        <v>141</v>
      </c>
      <c r="K2166" s="23" t="s">
        <v>978</v>
      </c>
      <c r="L2166" s="24">
        <v>29554.98</v>
      </c>
      <c r="M2166">
        <v>7</v>
      </c>
      <c r="N2166" s="25">
        <v>0.15</v>
      </c>
      <c r="O2166" s="24">
        <v>9262.74</v>
      </c>
      <c r="P2166" s="26">
        <f t="shared" si="198"/>
        <v>0.31340708063412664</v>
      </c>
      <c r="Q2166" t="str">
        <f t="shared" si="199"/>
        <v>High</v>
      </c>
      <c r="R2166" t="str">
        <f t="shared" si="200"/>
        <v>Medium</v>
      </c>
      <c r="S2166" s="23">
        <f t="shared" si="201"/>
        <v>2023</v>
      </c>
      <c r="T2166" s="23">
        <f t="shared" si="202"/>
        <v>8</v>
      </c>
      <c r="U2166" t="str">
        <f t="shared" si="203"/>
        <v>Aug-2023</v>
      </c>
    </row>
    <row r="2167" spans="1:21" x14ac:dyDescent="0.3">
      <c r="A2167" t="s">
        <v>4106</v>
      </c>
      <c r="B2167" s="22">
        <v>44874</v>
      </c>
      <c r="C2167" s="22">
        <v>44878</v>
      </c>
      <c r="D2167" s="23" t="s">
        <v>78</v>
      </c>
      <c r="E2167" s="23" t="s">
        <v>1531</v>
      </c>
      <c r="F2167" s="23" t="s">
        <v>71</v>
      </c>
      <c r="G2167" s="23" t="s">
        <v>81</v>
      </c>
      <c r="H2167" s="23" t="s">
        <v>186</v>
      </c>
      <c r="I2167" s="23" t="s">
        <v>118</v>
      </c>
      <c r="J2167" s="23" t="s">
        <v>191</v>
      </c>
      <c r="K2167" s="23" t="s">
        <v>192</v>
      </c>
      <c r="L2167" s="24">
        <v>51584.800000000003</v>
      </c>
      <c r="M2167">
        <v>4</v>
      </c>
      <c r="N2167" s="25">
        <v>0.15</v>
      </c>
      <c r="O2167" s="24">
        <v>14628.21</v>
      </c>
      <c r="P2167" s="26">
        <f t="shared" si="198"/>
        <v>0.28357597586886057</v>
      </c>
      <c r="Q2167" t="str">
        <f t="shared" si="199"/>
        <v>Medium</v>
      </c>
      <c r="R2167" t="str">
        <f t="shared" si="200"/>
        <v>Medium</v>
      </c>
      <c r="S2167" s="23">
        <f t="shared" si="201"/>
        <v>2022</v>
      </c>
      <c r="T2167" s="23">
        <f t="shared" si="202"/>
        <v>11</v>
      </c>
      <c r="U2167" t="str">
        <f t="shared" si="203"/>
        <v>Nov-2022</v>
      </c>
    </row>
    <row r="2168" spans="1:21" x14ac:dyDescent="0.3">
      <c r="A2168" t="s">
        <v>4107</v>
      </c>
      <c r="B2168" s="22">
        <v>45828</v>
      </c>
      <c r="C2168" s="22">
        <v>45834</v>
      </c>
      <c r="D2168" s="23" t="s">
        <v>102</v>
      </c>
      <c r="E2168" s="23" t="s">
        <v>2047</v>
      </c>
      <c r="F2168" s="23" t="s">
        <v>52</v>
      </c>
      <c r="G2168" s="23" t="s">
        <v>53</v>
      </c>
      <c r="H2168" s="23" t="s">
        <v>54</v>
      </c>
      <c r="I2168" s="23" t="s">
        <v>83</v>
      </c>
      <c r="J2168" s="23" t="s">
        <v>379</v>
      </c>
      <c r="K2168" s="23" t="s">
        <v>380</v>
      </c>
      <c r="L2168" s="24">
        <v>44761.7</v>
      </c>
      <c r="M2168">
        <v>10</v>
      </c>
      <c r="N2168" s="25">
        <v>0.05</v>
      </c>
      <c r="O2168" s="24">
        <v>8336.5400000000009</v>
      </c>
      <c r="P2168" s="26">
        <f t="shared" si="198"/>
        <v>0.18624270302513088</v>
      </c>
      <c r="Q2168" t="str">
        <f t="shared" si="199"/>
        <v>Low</v>
      </c>
      <c r="R2168" t="str">
        <f t="shared" si="200"/>
        <v>Low</v>
      </c>
      <c r="S2168" s="23">
        <f t="shared" si="201"/>
        <v>2025</v>
      </c>
      <c r="T2168" s="23">
        <f t="shared" si="202"/>
        <v>6</v>
      </c>
      <c r="U2168" t="str">
        <f t="shared" si="203"/>
        <v>Jun-2025</v>
      </c>
    </row>
    <row r="2169" spans="1:21" x14ac:dyDescent="0.3">
      <c r="A2169" t="s">
        <v>4108</v>
      </c>
      <c r="B2169" s="22">
        <v>45390</v>
      </c>
      <c r="C2169" s="22">
        <v>45393</v>
      </c>
      <c r="D2169" s="23" t="s">
        <v>50</v>
      </c>
      <c r="E2169" s="23" t="s">
        <v>165</v>
      </c>
      <c r="F2169" s="23" t="s">
        <v>52</v>
      </c>
      <c r="G2169" s="23" t="s">
        <v>53</v>
      </c>
      <c r="H2169" s="23" t="s">
        <v>110</v>
      </c>
      <c r="I2169" s="23" t="s">
        <v>96</v>
      </c>
      <c r="J2169" s="23" t="s">
        <v>166</v>
      </c>
      <c r="K2169" s="23" t="s">
        <v>337</v>
      </c>
      <c r="L2169" s="24">
        <v>56465.96</v>
      </c>
      <c r="M2169">
        <v>4</v>
      </c>
      <c r="N2169" s="25">
        <v>0.25</v>
      </c>
      <c r="O2169" s="24">
        <v>10101.370000000001</v>
      </c>
      <c r="P2169" s="26">
        <f t="shared" si="198"/>
        <v>0.17889308886274138</v>
      </c>
      <c r="Q2169" t="str">
        <f t="shared" si="199"/>
        <v>Low</v>
      </c>
      <c r="R2169" t="str">
        <f t="shared" si="200"/>
        <v>High</v>
      </c>
      <c r="S2169" s="23">
        <f t="shared" si="201"/>
        <v>2024</v>
      </c>
      <c r="T2169" s="23">
        <f t="shared" si="202"/>
        <v>4</v>
      </c>
      <c r="U2169" t="str">
        <f t="shared" si="203"/>
        <v>Apr-2024</v>
      </c>
    </row>
    <row r="2170" spans="1:21" x14ac:dyDescent="0.3">
      <c r="A2170" t="s">
        <v>4109</v>
      </c>
      <c r="B2170" s="22">
        <v>44655</v>
      </c>
      <c r="C2170" s="22">
        <v>44658</v>
      </c>
      <c r="D2170" s="23" t="s">
        <v>102</v>
      </c>
      <c r="E2170" s="23" t="s">
        <v>761</v>
      </c>
      <c r="F2170" s="23" t="s">
        <v>52</v>
      </c>
      <c r="G2170" s="23" t="s">
        <v>81</v>
      </c>
      <c r="H2170" s="23" t="s">
        <v>82</v>
      </c>
      <c r="I2170" s="23" t="s">
        <v>55</v>
      </c>
      <c r="J2170" s="23" t="s">
        <v>56</v>
      </c>
      <c r="K2170" s="23" t="s">
        <v>74</v>
      </c>
      <c r="L2170" s="24">
        <v>27424.68</v>
      </c>
      <c r="M2170">
        <v>6</v>
      </c>
      <c r="N2170" s="25">
        <v>0</v>
      </c>
      <c r="O2170" s="24">
        <v>9833.51</v>
      </c>
      <c r="P2170" s="26">
        <f t="shared" si="198"/>
        <v>0.35856425672058889</v>
      </c>
      <c r="Q2170" t="str">
        <f t="shared" si="199"/>
        <v>High</v>
      </c>
      <c r="R2170" t="str">
        <f t="shared" si="200"/>
        <v>None</v>
      </c>
      <c r="S2170" s="23">
        <f t="shared" si="201"/>
        <v>2022</v>
      </c>
      <c r="T2170" s="23">
        <f t="shared" si="202"/>
        <v>4</v>
      </c>
      <c r="U2170" t="str">
        <f t="shared" si="203"/>
        <v>Apr-2022</v>
      </c>
    </row>
    <row r="2171" spans="1:21" x14ac:dyDescent="0.3">
      <c r="A2171" t="s">
        <v>4110</v>
      </c>
      <c r="B2171" s="22">
        <v>45024</v>
      </c>
      <c r="C2171" s="22">
        <v>45028</v>
      </c>
      <c r="D2171" s="23" t="s">
        <v>50</v>
      </c>
      <c r="E2171" s="23" t="s">
        <v>513</v>
      </c>
      <c r="F2171" s="23" t="s">
        <v>52</v>
      </c>
      <c r="G2171" s="23" t="s">
        <v>81</v>
      </c>
      <c r="H2171" s="23" t="s">
        <v>95</v>
      </c>
      <c r="I2171" s="23" t="s">
        <v>96</v>
      </c>
      <c r="J2171" s="23" t="s">
        <v>97</v>
      </c>
      <c r="K2171" s="23" t="s">
        <v>416</v>
      </c>
      <c r="L2171" s="24">
        <v>49457.87</v>
      </c>
      <c r="M2171">
        <v>7</v>
      </c>
      <c r="N2171" s="25">
        <v>0.1</v>
      </c>
      <c r="O2171" s="24">
        <v>8047.63</v>
      </c>
      <c r="P2171" s="26">
        <f t="shared" si="198"/>
        <v>0.16271687397779161</v>
      </c>
      <c r="Q2171" t="str">
        <f t="shared" si="199"/>
        <v>Low</v>
      </c>
      <c r="R2171" t="str">
        <f t="shared" si="200"/>
        <v>Low</v>
      </c>
      <c r="S2171" s="23">
        <f t="shared" si="201"/>
        <v>2023</v>
      </c>
      <c r="T2171" s="23">
        <f t="shared" si="202"/>
        <v>4</v>
      </c>
      <c r="U2171" t="str">
        <f t="shared" si="203"/>
        <v>Apr-2023</v>
      </c>
    </row>
    <row r="2172" spans="1:21" x14ac:dyDescent="0.3">
      <c r="A2172" t="s">
        <v>4111</v>
      </c>
      <c r="B2172" s="22">
        <v>45337</v>
      </c>
      <c r="C2172" s="22">
        <v>45344</v>
      </c>
      <c r="D2172" s="23" t="s">
        <v>78</v>
      </c>
      <c r="E2172" s="23" t="s">
        <v>378</v>
      </c>
      <c r="F2172" s="23" t="s">
        <v>80</v>
      </c>
      <c r="G2172" s="23" t="s">
        <v>81</v>
      </c>
      <c r="H2172" s="23" t="s">
        <v>186</v>
      </c>
      <c r="I2172" s="23" t="s">
        <v>55</v>
      </c>
      <c r="J2172" s="23" t="s">
        <v>65</v>
      </c>
      <c r="K2172" s="23" t="s">
        <v>66</v>
      </c>
      <c r="L2172" s="24">
        <v>1150.46</v>
      </c>
      <c r="M2172">
        <v>2</v>
      </c>
      <c r="N2172" s="25">
        <v>0</v>
      </c>
      <c r="O2172" s="24">
        <v>195.19</v>
      </c>
      <c r="P2172" s="26">
        <f t="shared" si="198"/>
        <v>0.16966256975470681</v>
      </c>
      <c r="Q2172" t="str">
        <f t="shared" si="199"/>
        <v>Low</v>
      </c>
      <c r="R2172" t="str">
        <f t="shared" si="200"/>
        <v>None</v>
      </c>
      <c r="S2172" s="23">
        <f t="shared" si="201"/>
        <v>2024</v>
      </c>
      <c r="T2172" s="23">
        <f t="shared" si="202"/>
        <v>2</v>
      </c>
      <c r="U2172" t="str">
        <f t="shared" si="203"/>
        <v>Feb-2024</v>
      </c>
    </row>
    <row r="2173" spans="1:21" x14ac:dyDescent="0.3">
      <c r="A2173" t="s">
        <v>4112</v>
      </c>
      <c r="B2173" s="22">
        <v>45495</v>
      </c>
      <c r="C2173" s="22">
        <v>45502</v>
      </c>
      <c r="D2173" s="23" t="s">
        <v>102</v>
      </c>
      <c r="E2173" s="23" t="s">
        <v>1621</v>
      </c>
      <c r="F2173" s="23" t="s">
        <v>71</v>
      </c>
      <c r="G2173" s="23" t="s">
        <v>63</v>
      </c>
      <c r="H2173" s="23" t="s">
        <v>172</v>
      </c>
      <c r="I2173" s="23" t="s">
        <v>96</v>
      </c>
      <c r="J2173" s="23" t="s">
        <v>97</v>
      </c>
      <c r="K2173" s="23" t="s">
        <v>416</v>
      </c>
      <c r="L2173" s="24">
        <v>45068.35</v>
      </c>
      <c r="M2173">
        <v>5</v>
      </c>
      <c r="N2173" s="25">
        <v>0.05</v>
      </c>
      <c r="O2173" s="24">
        <v>8393.08</v>
      </c>
      <c r="P2173" s="26">
        <f t="shared" si="198"/>
        <v>0.18623002617135972</v>
      </c>
      <c r="Q2173" t="str">
        <f t="shared" si="199"/>
        <v>Low</v>
      </c>
      <c r="R2173" t="str">
        <f t="shared" si="200"/>
        <v>Low</v>
      </c>
      <c r="S2173" s="23">
        <f t="shared" si="201"/>
        <v>2024</v>
      </c>
      <c r="T2173" s="23">
        <f t="shared" si="202"/>
        <v>7</v>
      </c>
      <c r="U2173" t="str">
        <f t="shared" si="203"/>
        <v>Jul-2024</v>
      </c>
    </row>
    <row r="2174" spans="1:21" x14ac:dyDescent="0.3">
      <c r="A2174" t="s">
        <v>4113</v>
      </c>
      <c r="B2174" s="22">
        <v>44637</v>
      </c>
      <c r="C2174" s="22">
        <v>44641</v>
      </c>
      <c r="D2174" s="23" t="s">
        <v>50</v>
      </c>
      <c r="E2174" s="23" t="s">
        <v>1247</v>
      </c>
      <c r="F2174" s="23" t="s">
        <v>71</v>
      </c>
      <c r="G2174" s="23" t="s">
        <v>81</v>
      </c>
      <c r="H2174" s="23" t="s">
        <v>186</v>
      </c>
      <c r="I2174" s="23" t="s">
        <v>55</v>
      </c>
      <c r="J2174" s="23" t="s">
        <v>173</v>
      </c>
      <c r="K2174" s="23" t="s">
        <v>780</v>
      </c>
      <c r="L2174" s="24">
        <v>5496.7</v>
      </c>
      <c r="M2174">
        <v>10</v>
      </c>
      <c r="N2174" s="25">
        <v>0</v>
      </c>
      <c r="O2174" s="24">
        <v>1830.33</v>
      </c>
      <c r="P2174" s="26">
        <f t="shared" si="198"/>
        <v>0.33298706496625247</v>
      </c>
      <c r="Q2174" t="str">
        <f t="shared" si="199"/>
        <v>High</v>
      </c>
      <c r="R2174" t="str">
        <f t="shared" si="200"/>
        <v>None</v>
      </c>
      <c r="S2174" s="23">
        <f t="shared" si="201"/>
        <v>2022</v>
      </c>
      <c r="T2174" s="23">
        <f t="shared" si="202"/>
        <v>3</v>
      </c>
      <c r="U2174" t="str">
        <f t="shared" si="203"/>
        <v>Mar-2022</v>
      </c>
    </row>
    <row r="2175" spans="1:21" x14ac:dyDescent="0.3">
      <c r="A2175" t="s">
        <v>4114</v>
      </c>
      <c r="B2175" s="22">
        <v>45163</v>
      </c>
      <c r="C2175" s="22">
        <v>45164</v>
      </c>
      <c r="D2175" s="23" t="s">
        <v>78</v>
      </c>
      <c r="E2175" s="23" t="s">
        <v>1891</v>
      </c>
      <c r="F2175" s="23" t="s">
        <v>71</v>
      </c>
      <c r="G2175" s="23" t="s">
        <v>63</v>
      </c>
      <c r="H2175" s="23" t="s">
        <v>64</v>
      </c>
      <c r="I2175" s="23" t="s">
        <v>83</v>
      </c>
      <c r="J2175" s="23" t="s">
        <v>156</v>
      </c>
      <c r="K2175" s="23" t="s">
        <v>157</v>
      </c>
      <c r="L2175" s="24">
        <v>42164.639999999999</v>
      </c>
      <c r="M2175">
        <v>9</v>
      </c>
      <c r="N2175" s="25">
        <v>0.2</v>
      </c>
      <c r="O2175" s="24">
        <v>7333.18</v>
      </c>
      <c r="P2175" s="26">
        <f t="shared" si="198"/>
        <v>0.17391776616615251</v>
      </c>
      <c r="Q2175" t="str">
        <f t="shared" si="199"/>
        <v>Low</v>
      </c>
      <c r="R2175" t="str">
        <f t="shared" si="200"/>
        <v>Medium</v>
      </c>
      <c r="S2175" s="23">
        <f t="shared" si="201"/>
        <v>2023</v>
      </c>
      <c r="T2175" s="23">
        <f t="shared" si="202"/>
        <v>8</v>
      </c>
      <c r="U2175" t="str">
        <f t="shared" si="203"/>
        <v>Aug-2023</v>
      </c>
    </row>
    <row r="2176" spans="1:21" x14ac:dyDescent="0.3">
      <c r="A2176" t="s">
        <v>4115</v>
      </c>
      <c r="B2176" s="22">
        <v>45998</v>
      </c>
      <c r="C2176" s="22">
        <v>46001</v>
      </c>
      <c r="D2176" s="23" t="s">
        <v>78</v>
      </c>
      <c r="E2176" s="23" t="s">
        <v>1578</v>
      </c>
      <c r="F2176" s="23" t="s">
        <v>80</v>
      </c>
      <c r="G2176" s="23" t="s">
        <v>81</v>
      </c>
      <c r="H2176" s="23" t="s">
        <v>186</v>
      </c>
      <c r="I2176" s="23" t="s">
        <v>55</v>
      </c>
      <c r="J2176" s="23" t="s">
        <v>65</v>
      </c>
      <c r="K2176" s="23" t="s">
        <v>91</v>
      </c>
      <c r="L2176" s="24">
        <v>22849.74</v>
      </c>
      <c r="M2176">
        <v>6</v>
      </c>
      <c r="N2176" s="25">
        <v>0</v>
      </c>
      <c r="O2176" s="24">
        <v>4133.32</v>
      </c>
      <c r="P2176" s="26">
        <f t="shared" si="198"/>
        <v>0.18089133618150577</v>
      </c>
      <c r="Q2176" t="str">
        <f t="shared" si="199"/>
        <v>Low</v>
      </c>
      <c r="R2176" t="str">
        <f t="shared" si="200"/>
        <v>None</v>
      </c>
      <c r="S2176" s="23">
        <f t="shared" si="201"/>
        <v>2025</v>
      </c>
      <c r="T2176" s="23">
        <f t="shared" si="202"/>
        <v>12</v>
      </c>
      <c r="U2176" t="str">
        <f t="shared" si="203"/>
        <v>Dec-2025</v>
      </c>
    </row>
    <row r="2177" spans="1:21" x14ac:dyDescent="0.3">
      <c r="A2177" t="s">
        <v>4116</v>
      </c>
      <c r="B2177" s="22">
        <v>44675</v>
      </c>
      <c r="C2177" s="22">
        <v>44678</v>
      </c>
      <c r="D2177" s="23" t="s">
        <v>61</v>
      </c>
      <c r="E2177" s="23" t="s">
        <v>1095</v>
      </c>
      <c r="F2177" s="23" t="s">
        <v>71</v>
      </c>
      <c r="G2177" s="23" t="s">
        <v>53</v>
      </c>
      <c r="H2177" s="23" t="s">
        <v>246</v>
      </c>
      <c r="I2177" s="23" t="s">
        <v>55</v>
      </c>
      <c r="J2177" s="23" t="s">
        <v>56</v>
      </c>
      <c r="K2177" s="23" t="s">
        <v>74</v>
      </c>
      <c r="L2177" s="24">
        <v>29466.400000000001</v>
      </c>
      <c r="M2177">
        <v>8</v>
      </c>
      <c r="N2177" s="25">
        <v>0.15</v>
      </c>
      <c r="O2177" s="24">
        <v>8663.2099999999991</v>
      </c>
      <c r="P2177" s="26">
        <f t="shared" si="198"/>
        <v>0.29400300002714952</v>
      </c>
      <c r="Q2177" t="str">
        <f t="shared" si="199"/>
        <v>Medium</v>
      </c>
      <c r="R2177" t="str">
        <f t="shared" si="200"/>
        <v>Medium</v>
      </c>
      <c r="S2177" s="23">
        <f t="shared" si="201"/>
        <v>2022</v>
      </c>
      <c r="T2177" s="23">
        <f t="shared" si="202"/>
        <v>4</v>
      </c>
      <c r="U2177" t="str">
        <f t="shared" si="203"/>
        <v>Apr-2022</v>
      </c>
    </row>
    <row r="2178" spans="1:21" x14ac:dyDescent="0.3">
      <c r="A2178" t="s">
        <v>4117</v>
      </c>
      <c r="B2178" s="22">
        <v>45725</v>
      </c>
      <c r="C2178" s="22">
        <v>45732</v>
      </c>
      <c r="D2178" s="23" t="s">
        <v>78</v>
      </c>
      <c r="E2178" s="23" t="s">
        <v>1067</v>
      </c>
      <c r="F2178" s="23" t="s">
        <v>71</v>
      </c>
      <c r="G2178" s="23" t="s">
        <v>179</v>
      </c>
      <c r="H2178" s="23" t="s">
        <v>236</v>
      </c>
      <c r="I2178" s="23" t="s">
        <v>83</v>
      </c>
      <c r="J2178" s="23" t="s">
        <v>156</v>
      </c>
      <c r="K2178" s="23" t="s">
        <v>208</v>
      </c>
      <c r="L2178" s="24">
        <v>111381.39</v>
      </c>
      <c r="M2178">
        <v>9</v>
      </c>
      <c r="N2178" s="25">
        <v>0.2</v>
      </c>
      <c r="O2178" s="24">
        <v>27263.58</v>
      </c>
      <c r="P2178" s="26">
        <f t="shared" si="198"/>
        <v>0.24477679799111865</v>
      </c>
      <c r="Q2178" t="str">
        <f t="shared" si="199"/>
        <v>Medium</v>
      </c>
      <c r="R2178" t="str">
        <f t="shared" si="200"/>
        <v>Medium</v>
      </c>
      <c r="S2178" s="23">
        <f t="shared" si="201"/>
        <v>2025</v>
      </c>
      <c r="T2178" s="23">
        <f t="shared" si="202"/>
        <v>3</v>
      </c>
      <c r="U2178" t="str">
        <f t="shared" si="203"/>
        <v>Mar-2025</v>
      </c>
    </row>
    <row r="2179" spans="1:21" x14ac:dyDescent="0.3">
      <c r="A2179" t="s">
        <v>4118</v>
      </c>
      <c r="B2179" s="22">
        <v>45236</v>
      </c>
      <c r="C2179" s="22">
        <v>45242</v>
      </c>
      <c r="D2179" s="23" t="s">
        <v>61</v>
      </c>
      <c r="E2179" s="23" t="s">
        <v>1303</v>
      </c>
      <c r="F2179" s="23" t="s">
        <v>71</v>
      </c>
      <c r="G2179" s="23" t="s">
        <v>63</v>
      </c>
      <c r="H2179" s="23" t="s">
        <v>202</v>
      </c>
      <c r="I2179" s="23" t="s">
        <v>55</v>
      </c>
      <c r="J2179" s="23" t="s">
        <v>141</v>
      </c>
      <c r="K2179" s="23" t="s">
        <v>241</v>
      </c>
      <c r="L2179" s="24">
        <v>29734.58</v>
      </c>
      <c r="M2179">
        <v>2</v>
      </c>
      <c r="N2179" s="25">
        <v>0.05</v>
      </c>
      <c r="O2179" s="24">
        <v>9367.84</v>
      </c>
      <c r="P2179" s="26">
        <f t="shared" si="198"/>
        <v>0.31504867396815422</v>
      </c>
      <c r="Q2179" t="str">
        <f t="shared" si="199"/>
        <v>High</v>
      </c>
      <c r="R2179" t="str">
        <f t="shared" si="200"/>
        <v>Low</v>
      </c>
      <c r="S2179" s="23">
        <f t="shared" si="201"/>
        <v>2023</v>
      </c>
      <c r="T2179" s="23">
        <f t="shared" si="202"/>
        <v>11</v>
      </c>
      <c r="U2179" t="str">
        <f t="shared" si="203"/>
        <v>Nov-2023</v>
      </c>
    </row>
    <row r="2180" spans="1:21" x14ac:dyDescent="0.3">
      <c r="A2180" t="s">
        <v>4119</v>
      </c>
      <c r="B2180" s="22">
        <v>44973</v>
      </c>
      <c r="C2180" s="22">
        <v>44980</v>
      </c>
      <c r="D2180" s="23" t="s">
        <v>50</v>
      </c>
      <c r="E2180" s="23" t="s">
        <v>1531</v>
      </c>
      <c r="F2180" s="23" t="s">
        <v>71</v>
      </c>
      <c r="G2180" s="23" t="s">
        <v>63</v>
      </c>
      <c r="H2180" s="23" t="s">
        <v>213</v>
      </c>
      <c r="I2180" s="23" t="s">
        <v>96</v>
      </c>
      <c r="J2180" s="23" t="s">
        <v>111</v>
      </c>
      <c r="K2180" s="23" t="s">
        <v>112</v>
      </c>
      <c r="L2180" s="24">
        <v>50858.28</v>
      </c>
      <c r="M2180">
        <v>6</v>
      </c>
      <c r="N2180" s="25">
        <v>0</v>
      </c>
      <c r="O2180" s="24">
        <v>14269.68</v>
      </c>
      <c r="P2180" s="26">
        <f t="shared" ref="P2180:P2243" si="204">IFERROR(O2180/L2180,0)</f>
        <v>0.28057732192280194</v>
      </c>
      <c r="Q2180" t="str">
        <f t="shared" ref="Q2180:Q2243" si="205">IF(P2180&gt;=0.3,"High",IF(P2180&gt;=0.2,"Medium","Low"))</f>
        <v>Medium</v>
      </c>
      <c r="R2180" t="str">
        <f t="shared" ref="R2180:R2243" si="206">IF(N2180=0,"None",IF(N2180&lt;=0.1,"Low",IF(N2180&lt;=0.2,"Medium","High")))</f>
        <v>None</v>
      </c>
      <c r="S2180" s="23">
        <f t="shared" ref="S2180:S2243" si="207">YEAR(B2180)</f>
        <v>2023</v>
      </c>
      <c r="T2180" s="23">
        <f t="shared" ref="T2180:T2243" si="208">MONTH(B2180)</f>
        <v>2</v>
      </c>
      <c r="U2180" t="str">
        <f t="shared" ref="U2180:U2243" si="209">TEXT(B2180,"mmm-yyyy")</f>
        <v>Feb-2023</v>
      </c>
    </row>
    <row r="2181" spans="1:21" x14ac:dyDescent="0.3">
      <c r="A2181" t="s">
        <v>4120</v>
      </c>
      <c r="B2181" s="22">
        <v>45030</v>
      </c>
      <c r="C2181" s="22">
        <v>45037</v>
      </c>
      <c r="D2181" s="23" t="s">
        <v>78</v>
      </c>
      <c r="E2181" s="23" t="s">
        <v>253</v>
      </c>
      <c r="F2181" s="23" t="s">
        <v>52</v>
      </c>
      <c r="G2181" s="23" t="s">
        <v>81</v>
      </c>
      <c r="H2181" s="23" t="s">
        <v>82</v>
      </c>
      <c r="I2181" s="23" t="s">
        <v>96</v>
      </c>
      <c r="J2181" s="23" t="s">
        <v>135</v>
      </c>
      <c r="K2181" s="23" t="s">
        <v>275</v>
      </c>
      <c r="L2181" s="24">
        <v>6019.38</v>
      </c>
      <c r="M2181">
        <v>1</v>
      </c>
      <c r="N2181" s="25">
        <v>0.2</v>
      </c>
      <c r="O2181" s="24">
        <v>1255.29</v>
      </c>
      <c r="P2181" s="26">
        <f t="shared" si="204"/>
        <v>0.20854141124168935</v>
      </c>
      <c r="Q2181" t="str">
        <f t="shared" si="205"/>
        <v>Medium</v>
      </c>
      <c r="R2181" t="str">
        <f t="shared" si="206"/>
        <v>Medium</v>
      </c>
      <c r="S2181" s="23">
        <f t="shared" si="207"/>
        <v>2023</v>
      </c>
      <c r="T2181" s="23">
        <f t="shared" si="208"/>
        <v>4</v>
      </c>
      <c r="U2181" t="str">
        <f t="shared" si="209"/>
        <v>Apr-2023</v>
      </c>
    </row>
    <row r="2182" spans="1:21" x14ac:dyDescent="0.3">
      <c r="A2182" t="s">
        <v>4121</v>
      </c>
      <c r="B2182" s="22">
        <v>44946</v>
      </c>
      <c r="C2182" s="22">
        <v>44949</v>
      </c>
      <c r="D2182" s="23" t="s">
        <v>78</v>
      </c>
      <c r="E2182" s="23" t="s">
        <v>513</v>
      </c>
      <c r="F2182" s="23" t="s">
        <v>71</v>
      </c>
      <c r="G2182" s="23" t="s">
        <v>53</v>
      </c>
      <c r="H2182" s="23" t="s">
        <v>246</v>
      </c>
      <c r="I2182" s="23" t="s">
        <v>55</v>
      </c>
      <c r="J2182" s="23" t="s">
        <v>173</v>
      </c>
      <c r="K2182" s="23" t="s">
        <v>780</v>
      </c>
      <c r="L2182" s="24">
        <v>33222.959999999999</v>
      </c>
      <c r="M2182">
        <v>6</v>
      </c>
      <c r="N2182" s="25">
        <v>0</v>
      </c>
      <c r="O2182" s="24">
        <v>6254.6</v>
      </c>
      <c r="P2182" s="26">
        <f t="shared" si="204"/>
        <v>0.18826137105182683</v>
      </c>
      <c r="Q2182" t="str">
        <f t="shared" si="205"/>
        <v>Low</v>
      </c>
      <c r="R2182" t="str">
        <f t="shared" si="206"/>
        <v>None</v>
      </c>
      <c r="S2182" s="23">
        <f t="shared" si="207"/>
        <v>2023</v>
      </c>
      <c r="T2182" s="23">
        <f t="shared" si="208"/>
        <v>1</v>
      </c>
      <c r="U2182" t="str">
        <f t="shared" si="209"/>
        <v>Jan-2023</v>
      </c>
    </row>
    <row r="2183" spans="1:21" x14ac:dyDescent="0.3">
      <c r="A2183" t="s">
        <v>4122</v>
      </c>
      <c r="B2183" s="22">
        <v>45034</v>
      </c>
      <c r="C2183" s="22">
        <v>45039</v>
      </c>
      <c r="D2183" s="23" t="s">
        <v>61</v>
      </c>
      <c r="E2183" s="23" t="s">
        <v>350</v>
      </c>
      <c r="F2183" s="23" t="s">
        <v>71</v>
      </c>
      <c r="G2183" s="23" t="s">
        <v>81</v>
      </c>
      <c r="H2183" s="23" t="s">
        <v>186</v>
      </c>
      <c r="I2183" s="23" t="s">
        <v>96</v>
      </c>
      <c r="J2183" s="23" t="s">
        <v>135</v>
      </c>
      <c r="K2183" s="23" t="s">
        <v>275</v>
      </c>
      <c r="L2183" s="24">
        <v>12401.52</v>
      </c>
      <c r="M2183">
        <v>6</v>
      </c>
      <c r="N2183" s="25">
        <v>0.25</v>
      </c>
      <c r="O2183" s="24">
        <v>3593.12</v>
      </c>
      <c r="P2183" s="26">
        <f t="shared" si="204"/>
        <v>0.2897322263722511</v>
      </c>
      <c r="Q2183" t="str">
        <f t="shared" si="205"/>
        <v>Medium</v>
      </c>
      <c r="R2183" t="str">
        <f t="shared" si="206"/>
        <v>High</v>
      </c>
      <c r="S2183" s="23">
        <f t="shared" si="207"/>
        <v>2023</v>
      </c>
      <c r="T2183" s="23">
        <f t="shared" si="208"/>
        <v>4</v>
      </c>
      <c r="U2183" t="str">
        <f t="shared" si="209"/>
        <v>Apr-2023</v>
      </c>
    </row>
    <row r="2184" spans="1:21" x14ac:dyDescent="0.3">
      <c r="A2184" t="s">
        <v>4123</v>
      </c>
      <c r="B2184" s="22">
        <v>44610</v>
      </c>
      <c r="C2184" s="22">
        <v>44615</v>
      </c>
      <c r="D2184" s="23" t="s">
        <v>61</v>
      </c>
      <c r="E2184" s="23" t="s">
        <v>1145</v>
      </c>
      <c r="F2184" s="23" t="s">
        <v>52</v>
      </c>
      <c r="G2184" s="23" t="s">
        <v>81</v>
      </c>
      <c r="H2184" s="23" t="s">
        <v>82</v>
      </c>
      <c r="I2184" s="23" t="s">
        <v>55</v>
      </c>
      <c r="J2184" s="23" t="s">
        <v>173</v>
      </c>
      <c r="K2184" s="23" t="s">
        <v>203</v>
      </c>
      <c r="L2184" s="24">
        <v>38862.959999999999</v>
      </c>
      <c r="M2184">
        <v>6</v>
      </c>
      <c r="N2184" s="25">
        <v>0.15</v>
      </c>
      <c r="O2184" s="24">
        <v>12631.91</v>
      </c>
      <c r="P2184" s="26">
        <f t="shared" si="204"/>
        <v>0.32503725912797171</v>
      </c>
      <c r="Q2184" t="str">
        <f t="shared" si="205"/>
        <v>High</v>
      </c>
      <c r="R2184" t="str">
        <f t="shared" si="206"/>
        <v>Medium</v>
      </c>
      <c r="S2184" s="23">
        <f t="shared" si="207"/>
        <v>2022</v>
      </c>
      <c r="T2184" s="23">
        <f t="shared" si="208"/>
        <v>2</v>
      </c>
      <c r="U2184" t="str">
        <f t="shared" si="209"/>
        <v>Feb-2022</v>
      </c>
    </row>
    <row r="2185" spans="1:21" x14ac:dyDescent="0.3">
      <c r="A2185" t="s">
        <v>4124</v>
      </c>
      <c r="B2185" s="22">
        <v>45760</v>
      </c>
      <c r="C2185" s="22">
        <v>45764</v>
      </c>
      <c r="D2185" s="23" t="s">
        <v>61</v>
      </c>
      <c r="E2185" s="23" t="s">
        <v>2446</v>
      </c>
      <c r="F2185" s="23" t="s">
        <v>71</v>
      </c>
      <c r="G2185" s="23" t="s">
        <v>179</v>
      </c>
      <c r="H2185" s="23" t="s">
        <v>180</v>
      </c>
      <c r="I2185" s="23" t="s">
        <v>83</v>
      </c>
      <c r="J2185" s="23" t="s">
        <v>449</v>
      </c>
      <c r="K2185" s="23" t="s">
        <v>775</v>
      </c>
      <c r="L2185" s="24">
        <v>893.81</v>
      </c>
      <c r="M2185">
        <v>1</v>
      </c>
      <c r="N2185" s="25">
        <v>0.25</v>
      </c>
      <c r="O2185" s="24">
        <v>174.96</v>
      </c>
      <c r="P2185" s="26">
        <f t="shared" si="204"/>
        <v>0.19574629954912121</v>
      </c>
      <c r="Q2185" t="str">
        <f t="shared" si="205"/>
        <v>Low</v>
      </c>
      <c r="R2185" t="str">
        <f t="shared" si="206"/>
        <v>High</v>
      </c>
      <c r="S2185" s="23">
        <f t="shared" si="207"/>
        <v>2025</v>
      </c>
      <c r="T2185" s="23">
        <f t="shared" si="208"/>
        <v>4</v>
      </c>
      <c r="U2185" t="str">
        <f t="shared" si="209"/>
        <v>Apr-2025</v>
      </c>
    </row>
    <row r="2186" spans="1:21" x14ac:dyDescent="0.3">
      <c r="A2186" t="s">
        <v>4125</v>
      </c>
      <c r="B2186" s="22">
        <v>44848</v>
      </c>
      <c r="C2186" s="22">
        <v>44854</v>
      </c>
      <c r="D2186" s="23" t="s">
        <v>61</v>
      </c>
      <c r="E2186" s="23" t="s">
        <v>2022</v>
      </c>
      <c r="F2186" s="23" t="s">
        <v>80</v>
      </c>
      <c r="G2186" s="23" t="s">
        <v>63</v>
      </c>
      <c r="H2186" s="23" t="s">
        <v>213</v>
      </c>
      <c r="I2186" s="23" t="s">
        <v>96</v>
      </c>
      <c r="J2186" s="23" t="s">
        <v>166</v>
      </c>
      <c r="K2186" s="23" t="s">
        <v>167</v>
      </c>
      <c r="L2186" s="24">
        <v>40692.160000000003</v>
      </c>
      <c r="M2186">
        <v>4</v>
      </c>
      <c r="N2186" s="25">
        <v>0.05</v>
      </c>
      <c r="O2186" s="24">
        <v>14751.95</v>
      </c>
      <c r="P2186" s="26">
        <f t="shared" si="204"/>
        <v>0.36252560689823299</v>
      </c>
      <c r="Q2186" t="str">
        <f t="shared" si="205"/>
        <v>High</v>
      </c>
      <c r="R2186" t="str">
        <f t="shared" si="206"/>
        <v>Low</v>
      </c>
      <c r="S2186" s="23">
        <f t="shared" si="207"/>
        <v>2022</v>
      </c>
      <c r="T2186" s="23">
        <f t="shared" si="208"/>
        <v>10</v>
      </c>
      <c r="U2186" t="str">
        <f t="shared" si="209"/>
        <v>Oct-2022</v>
      </c>
    </row>
    <row r="2187" spans="1:21" x14ac:dyDescent="0.3">
      <c r="A2187" t="s">
        <v>4126</v>
      </c>
      <c r="B2187" s="22">
        <v>45102</v>
      </c>
      <c r="C2187" s="22">
        <v>45108</v>
      </c>
      <c r="D2187" s="23" t="s">
        <v>78</v>
      </c>
      <c r="E2187" s="23" t="s">
        <v>124</v>
      </c>
      <c r="F2187" s="23" t="s">
        <v>71</v>
      </c>
      <c r="G2187" s="23" t="s">
        <v>63</v>
      </c>
      <c r="H2187" s="23" t="s">
        <v>172</v>
      </c>
      <c r="I2187" s="23" t="s">
        <v>96</v>
      </c>
      <c r="J2187" s="23" t="s">
        <v>97</v>
      </c>
      <c r="K2187" s="23" t="s">
        <v>181</v>
      </c>
      <c r="L2187" s="24">
        <v>8673.49</v>
      </c>
      <c r="M2187">
        <v>7</v>
      </c>
      <c r="N2187" s="25">
        <v>0.05</v>
      </c>
      <c r="O2187" s="24">
        <v>3035.45</v>
      </c>
      <c r="P2187" s="26">
        <f t="shared" si="204"/>
        <v>0.34996869772144773</v>
      </c>
      <c r="Q2187" t="str">
        <f t="shared" si="205"/>
        <v>High</v>
      </c>
      <c r="R2187" t="str">
        <f t="shared" si="206"/>
        <v>Low</v>
      </c>
      <c r="S2187" s="23">
        <f t="shared" si="207"/>
        <v>2023</v>
      </c>
      <c r="T2187" s="23">
        <f t="shared" si="208"/>
        <v>6</v>
      </c>
      <c r="U2187" t="str">
        <f t="shared" si="209"/>
        <v>Jun-2023</v>
      </c>
    </row>
    <row r="2188" spans="1:21" x14ac:dyDescent="0.3">
      <c r="A2188" t="s">
        <v>4127</v>
      </c>
      <c r="B2188" s="22">
        <v>44709</v>
      </c>
      <c r="C2188" s="22">
        <v>44716</v>
      </c>
      <c r="D2188" s="23" t="s">
        <v>61</v>
      </c>
      <c r="E2188" s="23" t="s">
        <v>245</v>
      </c>
      <c r="F2188" s="23" t="s">
        <v>71</v>
      </c>
      <c r="G2188" s="23" t="s">
        <v>53</v>
      </c>
      <c r="H2188" s="23" t="s">
        <v>54</v>
      </c>
      <c r="I2188" s="23" t="s">
        <v>96</v>
      </c>
      <c r="J2188" s="23" t="s">
        <v>97</v>
      </c>
      <c r="K2188" s="23" t="s">
        <v>98</v>
      </c>
      <c r="L2188" s="24">
        <v>47113.760000000002</v>
      </c>
      <c r="M2188">
        <v>8</v>
      </c>
      <c r="N2188" s="25">
        <v>0.25</v>
      </c>
      <c r="O2188" s="24">
        <v>8571.5300000000007</v>
      </c>
      <c r="P2188" s="26">
        <f t="shared" si="204"/>
        <v>0.18193262435432878</v>
      </c>
      <c r="Q2188" t="str">
        <f t="shared" si="205"/>
        <v>Low</v>
      </c>
      <c r="R2188" t="str">
        <f t="shared" si="206"/>
        <v>High</v>
      </c>
      <c r="S2188" s="23">
        <f t="shared" si="207"/>
        <v>2022</v>
      </c>
      <c r="T2188" s="23">
        <f t="shared" si="208"/>
        <v>5</v>
      </c>
      <c r="U2188" t="str">
        <f t="shared" si="209"/>
        <v>May-2022</v>
      </c>
    </row>
    <row r="2189" spans="1:21" x14ac:dyDescent="0.3">
      <c r="A2189" t="s">
        <v>4128</v>
      </c>
      <c r="B2189" s="22">
        <v>45019</v>
      </c>
      <c r="C2189" s="22">
        <v>45026</v>
      </c>
      <c r="D2189" s="23" t="s">
        <v>50</v>
      </c>
      <c r="E2189" s="23" t="s">
        <v>858</v>
      </c>
      <c r="F2189" s="23" t="s">
        <v>71</v>
      </c>
      <c r="G2189" s="23" t="s">
        <v>72</v>
      </c>
      <c r="H2189" s="23" t="s">
        <v>117</v>
      </c>
      <c r="I2189" s="23" t="s">
        <v>96</v>
      </c>
      <c r="J2189" s="23" t="s">
        <v>135</v>
      </c>
      <c r="K2189" s="23" t="s">
        <v>275</v>
      </c>
      <c r="L2189" s="24">
        <v>27011.34</v>
      </c>
      <c r="M2189">
        <v>9</v>
      </c>
      <c r="N2189" s="25">
        <v>0.25</v>
      </c>
      <c r="O2189" s="24">
        <v>5016.57</v>
      </c>
      <c r="P2189" s="26">
        <f t="shared" si="204"/>
        <v>0.18572088611671986</v>
      </c>
      <c r="Q2189" t="str">
        <f t="shared" si="205"/>
        <v>Low</v>
      </c>
      <c r="R2189" t="str">
        <f t="shared" si="206"/>
        <v>High</v>
      </c>
      <c r="S2189" s="23">
        <f t="shared" si="207"/>
        <v>2023</v>
      </c>
      <c r="T2189" s="23">
        <f t="shared" si="208"/>
        <v>4</v>
      </c>
      <c r="U2189" t="str">
        <f t="shared" si="209"/>
        <v>Apr-2023</v>
      </c>
    </row>
    <row r="2190" spans="1:21" x14ac:dyDescent="0.3">
      <c r="A2190" t="s">
        <v>4129</v>
      </c>
      <c r="B2190" s="22">
        <v>44697</v>
      </c>
      <c r="C2190" s="22">
        <v>44701</v>
      </c>
      <c r="D2190" s="23" t="s">
        <v>102</v>
      </c>
      <c r="E2190" s="23" t="s">
        <v>2386</v>
      </c>
      <c r="F2190" s="23" t="s">
        <v>52</v>
      </c>
      <c r="G2190" s="23" t="s">
        <v>53</v>
      </c>
      <c r="H2190" s="23" t="s">
        <v>110</v>
      </c>
      <c r="I2190" s="23" t="s">
        <v>83</v>
      </c>
      <c r="J2190" s="23" t="s">
        <v>449</v>
      </c>
      <c r="K2190" s="23" t="s">
        <v>681</v>
      </c>
      <c r="L2190" s="24">
        <v>110657.60000000001</v>
      </c>
      <c r="M2190">
        <v>10</v>
      </c>
      <c r="N2190" s="25">
        <v>0.25</v>
      </c>
      <c r="O2190" s="24">
        <v>29469.119999999999</v>
      </c>
      <c r="P2190" s="26">
        <f t="shared" si="204"/>
        <v>0.26630904700626074</v>
      </c>
      <c r="Q2190" t="str">
        <f t="shared" si="205"/>
        <v>Medium</v>
      </c>
      <c r="R2190" t="str">
        <f t="shared" si="206"/>
        <v>High</v>
      </c>
      <c r="S2190" s="23">
        <f t="shared" si="207"/>
        <v>2022</v>
      </c>
      <c r="T2190" s="23">
        <f t="shared" si="208"/>
        <v>5</v>
      </c>
      <c r="U2190" t="str">
        <f t="shared" si="209"/>
        <v>May-2022</v>
      </c>
    </row>
    <row r="2191" spans="1:21" x14ac:dyDescent="0.3">
      <c r="A2191" t="s">
        <v>4130</v>
      </c>
      <c r="B2191" s="22">
        <v>45265</v>
      </c>
      <c r="C2191" s="22">
        <v>45267</v>
      </c>
      <c r="D2191" s="23" t="s">
        <v>61</v>
      </c>
      <c r="E2191" s="23" t="s">
        <v>103</v>
      </c>
      <c r="F2191" s="23" t="s">
        <v>52</v>
      </c>
      <c r="G2191" s="23" t="s">
        <v>53</v>
      </c>
      <c r="H2191" s="23" t="s">
        <v>246</v>
      </c>
      <c r="I2191" s="23" t="s">
        <v>83</v>
      </c>
      <c r="J2191" s="23" t="s">
        <v>379</v>
      </c>
      <c r="K2191" s="23" t="s">
        <v>380</v>
      </c>
      <c r="L2191" s="24">
        <v>45771</v>
      </c>
      <c r="M2191">
        <v>5</v>
      </c>
      <c r="N2191" s="25">
        <v>0.2</v>
      </c>
      <c r="O2191" s="24">
        <v>9450.15</v>
      </c>
      <c r="P2191" s="26">
        <f t="shared" si="204"/>
        <v>0.20646588451202727</v>
      </c>
      <c r="Q2191" t="str">
        <f t="shared" si="205"/>
        <v>Medium</v>
      </c>
      <c r="R2191" t="str">
        <f t="shared" si="206"/>
        <v>Medium</v>
      </c>
      <c r="S2191" s="23">
        <f t="shared" si="207"/>
        <v>2023</v>
      </c>
      <c r="T2191" s="23">
        <f t="shared" si="208"/>
        <v>12</v>
      </c>
      <c r="U2191" t="str">
        <f t="shared" si="209"/>
        <v>Dec-2023</v>
      </c>
    </row>
    <row r="2192" spans="1:21" x14ac:dyDescent="0.3">
      <c r="A2192" t="s">
        <v>4131</v>
      </c>
      <c r="B2192" s="22">
        <v>44900</v>
      </c>
      <c r="C2192" s="22">
        <v>44902</v>
      </c>
      <c r="D2192" s="23" t="s">
        <v>78</v>
      </c>
      <c r="E2192" s="23" t="s">
        <v>289</v>
      </c>
      <c r="F2192" s="23" t="s">
        <v>71</v>
      </c>
      <c r="G2192" s="23" t="s">
        <v>72</v>
      </c>
      <c r="H2192" s="23" t="s">
        <v>73</v>
      </c>
      <c r="I2192" s="23" t="s">
        <v>118</v>
      </c>
      <c r="J2192" s="23" t="s">
        <v>230</v>
      </c>
      <c r="K2192" s="23" t="s">
        <v>356</v>
      </c>
      <c r="L2192" s="24">
        <v>80834.67</v>
      </c>
      <c r="M2192">
        <v>7</v>
      </c>
      <c r="N2192" s="25">
        <v>0.25</v>
      </c>
      <c r="O2192" s="24">
        <v>16033.63</v>
      </c>
      <c r="P2192" s="26">
        <f t="shared" si="204"/>
        <v>0.19835090562007612</v>
      </c>
      <c r="Q2192" t="str">
        <f t="shared" si="205"/>
        <v>Low</v>
      </c>
      <c r="R2192" t="str">
        <f t="shared" si="206"/>
        <v>High</v>
      </c>
      <c r="S2192" s="23">
        <f t="shared" si="207"/>
        <v>2022</v>
      </c>
      <c r="T2192" s="23">
        <f t="shared" si="208"/>
        <v>12</v>
      </c>
      <c r="U2192" t="str">
        <f t="shared" si="209"/>
        <v>Dec-2022</v>
      </c>
    </row>
    <row r="2193" spans="1:21" x14ac:dyDescent="0.3">
      <c r="A2193" t="s">
        <v>4133</v>
      </c>
      <c r="B2193" s="22">
        <v>45600</v>
      </c>
      <c r="C2193" s="22">
        <v>45601</v>
      </c>
      <c r="D2193" s="23" t="s">
        <v>50</v>
      </c>
      <c r="E2193" s="23" t="s">
        <v>1437</v>
      </c>
      <c r="F2193" s="23" t="s">
        <v>52</v>
      </c>
      <c r="G2193" s="23" t="s">
        <v>53</v>
      </c>
      <c r="H2193" s="23" t="s">
        <v>54</v>
      </c>
      <c r="I2193" s="23" t="s">
        <v>96</v>
      </c>
      <c r="J2193" s="23" t="s">
        <v>97</v>
      </c>
      <c r="K2193" s="23" t="s">
        <v>98</v>
      </c>
      <c r="L2193" s="24">
        <v>106714.8</v>
      </c>
      <c r="M2193">
        <v>10</v>
      </c>
      <c r="N2193" s="25">
        <v>0</v>
      </c>
      <c r="O2193" s="24">
        <v>34136.080000000002</v>
      </c>
      <c r="P2193" s="26">
        <f t="shared" si="204"/>
        <v>0.31988140351666311</v>
      </c>
      <c r="Q2193" t="str">
        <f t="shared" si="205"/>
        <v>High</v>
      </c>
      <c r="R2193" t="str">
        <f t="shared" si="206"/>
        <v>None</v>
      </c>
      <c r="S2193" s="23">
        <f t="shared" si="207"/>
        <v>2024</v>
      </c>
      <c r="T2193" s="23">
        <f t="shared" si="208"/>
        <v>11</v>
      </c>
      <c r="U2193" t="str">
        <f t="shared" si="209"/>
        <v>Nov-2024</v>
      </c>
    </row>
    <row r="2194" spans="1:21" x14ac:dyDescent="0.3">
      <c r="A2194" t="s">
        <v>4134</v>
      </c>
      <c r="B2194" s="22">
        <v>45585</v>
      </c>
      <c r="C2194" s="22">
        <v>45589</v>
      </c>
      <c r="D2194" s="23" t="s">
        <v>50</v>
      </c>
      <c r="E2194" s="23" t="s">
        <v>363</v>
      </c>
      <c r="F2194" s="23" t="s">
        <v>80</v>
      </c>
      <c r="G2194" s="23" t="s">
        <v>72</v>
      </c>
      <c r="H2194" s="23" t="s">
        <v>117</v>
      </c>
      <c r="I2194" s="23" t="s">
        <v>96</v>
      </c>
      <c r="J2194" s="23" t="s">
        <v>135</v>
      </c>
      <c r="K2194" s="23" t="s">
        <v>275</v>
      </c>
      <c r="L2194" s="24">
        <v>65590.740000000005</v>
      </c>
      <c r="M2194">
        <v>9</v>
      </c>
      <c r="N2194" s="25">
        <v>0.2</v>
      </c>
      <c r="O2194" s="24">
        <v>20305.18</v>
      </c>
      <c r="P2194" s="26">
        <f t="shared" si="204"/>
        <v>0.30957388192296653</v>
      </c>
      <c r="Q2194" t="str">
        <f t="shared" si="205"/>
        <v>High</v>
      </c>
      <c r="R2194" t="str">
        <f t="shared" si="206"/>
        <v>Medium</v>
      </c>
      <c r="S2194" s="23">
        <f t="shared" si="207"/>
        <v>2024</v>
      </c>
      <c r="T2194" s="23">
        <f t="shared" si="208"/>
        <v>10</v>
      </c>
      <c r="U2194" t="str">
        <f t="shared" si="209"/>
        <v>Oct-2024</v>
      </c>
    </row>
    <row r="2195" spans="1:21" x14ac:dyDescent="0.3">
      <c r="A2195" t="s">
        <v>4135</v>
      </c>
      <c r="B2195" s="22">
        <v>45291</v>
      </c>
      <c r="C2195" s="22">
        <v>45296</v>
      </c>
      <c r="D2195" s="23" t="s">
        <v>50</v>
      </c>
      <c r="E2195" s="23" t="s">
        <v>245</v>
      </c>
      <c r="F2195" s="23" t="s">
        <v>80</v>
      </c>
      <c r="G2195" s="23" t="s">
        <v>72</v>
      </c>
      <c r="H2195" s="23" t="s">
        <v>346</v>
      </c>
      <c r="I2195" s="23" t="s">
        <v>83</v>
      </c>
      <c r="J2195" s="23" t="s">
        <v>379</v>
      </c>
      <c r="K2195" s="23" t="s">
        <v>716</v>
      </c>
      <c r="L2195" s="24">
        <v>12608.7</v>
      </c>
      <c r="M2195">
        <v>2</v>
      </c>
      <c r="N2195" s="25">
        <v>0.25</v>
      </c>
      <c r="O2195" s="24">
        <v>1497.38</v>
      </c>
      <c r="P2195" s="26">
        <f t="shared" si="204"/>
        <v>0.1187576831870058</v>
      </c>
      <c r="Q2195" t="str">
        <f t="shared" si="205"/>
        <v>Low</v>
      </c>
      <c r="R2195" t="str">
        <f t="shared" si="206"/>
        <v>High</v>
      </c>
      <c r="S2195" s="23">
        <f t="shared" si="207"/>
        <v>2023</v>
      </c>
      <c r="T2195" s="23">
        <f t="shared" si="208"/>
        <v>12</v>
      </c>
      <c r="U2195" t="str">
        <f t="shared" si="209"/>
        <v>Dec-2023</v>
      </c>
    </row>
    <row r="2196" spans="1:21" x14ac:dyDescent="0.3">
      <c r="A2196" t="s">
        <v>4136</v>
      </c>
      <c r="B2196" s="22">
        <v>45371</v>
      </c>
      <c r="C2196" s="22">
        <v>45377</v>
      </c>
      <c r="D2196" s="23" t="s">
        <v>50</v>
      </c>
      <c r="E2196" s="23" t="s">
        <v>1617</v>
      </c>
      <c r="F2196" s="23" t="s">
        <v>52</v>
      </c>
      <c r="G2196" s="23" t="s">
        <v>72</v>
      </c>
      <c r="H2196" s="23" t="s">
        <v>73</v>
      </c>
      <c r="I2196" s="23" t="s">
        <v>55</v>
      </c>
      <c r="J2196" s="23" t="s">
        <v>173</v>
      </c>
      <c r="K2196" s="23" t="s">
        <v>174</v>
      </c>
      <c r="L2196" s="24">
        <v>49282.3</v>
      </c>
      <c r="M2196">
        <v>10</v>
      </c>
      <c r="N2196" s="25">
        <v>0.25</v>
      </c>
      <c r="O2196" s="24">
        <v>9062.75</v>
      </c>
      <c r="P2196" s="26">
        <f t="shared" si="204"/>
        <v>0.18389462342463722</v>
      </c>
      <c r="Q2196" t="str">
        <f t="shared" si="205"/>
        <v>Low</v>
      </c>
      <c r="R2196" t="str">
        <f t="shared" si="206"/>
        <v>High</v>
      </c>
      <c r="S2196" s="23">
        <f t="shared" si="207"/>
        <v>2024</v>
      </c>
      <c r="T2196" s="23">
        <f t="shared" si="208"/>
        <v>3</v>
      </c>
      <c r="U2196" t="str">
        <f t="shared" si="209"/>
        <v>Mar-2024</v>
      </c>
    </row>
    <row r="2197" spans="1:21" x14ac:dyDescent="0.3">
      <c r="A2197" t="s">
        <v>4137</v>
      </c>
      <c r="B2197" s="22">
        <v>45724</v>
      </c>
      <c r="C2197" s="22">
        <v>45728</v>
      </c>
      <c r="D2197" s="23" t="s">
        <v>102</v>
      </c>
      <c r="E2197" s="23" t="s">
        <v>1111</v>
      </c>
      <c r="F2197" s="23" t="s">
        <v>80</v>
      </c>
      <c r="G2197" s="23" t="s">
        <v>53</v>
      </c>
      <c r="H2197" s="23" t="s">
        <v>90</v>
      </c>
      <c r="I2197" s="23" t="s">
        <v>96</v>
      </c>
      <c r="J2197" s="23" t="s">
        <v>97</v>
      </c>
      <c r="K2197" s="23" t="s">
        <v>181</v>
      </c>
      <c r="L2197" s="24">
        <v>17104.02</v>
      </c>
      <c r="M2197">
        <v>2</v>
      </c>
      <c r="N2197" s="25">
        <v>0.25</v>
      </c>
      <c r="O2197" s="24">
        <v>2513.89</v>
      </c>
      <c r="P2197" s="26">
        <f t="shared" si="204"/>
        <v>0.14697655872712964</v>
      </c>
      <c r="Q2197" t="str">
        <f t="shared" si="205"/>
        <v>Low</v>
      </c>
      <c r="R2197" t="str">
        <f t="shared" si="206"/>
        <v>High</v>
      </c>
      <c r="S2197" s="23">
        <f t="shared" si="207"/>
        <v>2025</v>
      </c>
      <c r="T2197" s="23">
        <f t="shared" si="208"/>
        <v>3</v>
      </c>
      <c r="U2197" t="str">
        <f t="shared" si="209"/>
        <v>Mar-2025</v>
      </c>
    </row>
    <row r="2198" spans="1:21" x14ac:dyDescent="0.3">
      <c r="A2198" t="s">
        <v>4138</v>
      </c>
      <c r="B2198" s="22">
        <v>45083</v>
      </c>
      <c r="C2198" s="22">
        <v>45089</v>
      </c>
      <c r="D2198" s="23" t="s">
        <v>102</v>
      </c>
      <c r="E2198" s="23" t="s">
        <v>1808</v>
      </c>
      <c r="F2198" s="23" t="s">
        <v>52</v>
      </c>
      <c r="G2198" s="23" t="s">
        <v>81</v>
      </c>
      <c r="H2198" s="23" t="s">
        <v>186</v>
      </c>
      <c r="I2198" s="23" t="s">
        <v>83</v>
      </c>
      <c r="J2198" s="23" t="s">
        <v>379</v>
      </c>
      <c r="K2198" s="23" t="s">
        <v>562</v>
      </c>
      <c r="L2198" s="24">
        <v>3432.59</v>
      </c>
      <c r="M2198">
        <v>1</v>
      </c>
      <c r="N2198" s="25">
        <v>0.2</v>
      </c>
      <c r="O2198" s="24">
        <v>806.18</v>
      </c>
      <c r="P2198" s="26">
        <f t="shared" si="204"/>
        <v>0.23486055718859516</v>
      </c>
      <c r="Q2198" t="str">
        <f t="shared" si="205"/>
        <v>Medium</v>
      </c>
      <c r="R2198" t="str">
        <f t="shared" si="206"/>
        <v>Medium</v>
      </c>
      <c r="S2198" s="23">
        <f t="shared" si="207"/>
        <v>2023</v>
      </c>
      <c r="T2198" s="23">
        <f t="shared" si="208"/>
        <v>6</v>
      </c>
      <c r="U2198" t="str">
        <f t="shared" si="209"/>
        <v>Jun-2023</v>
      </c>
    </row>
    <row r="2199" spans="1:21" x14ac:dyDescent="0.3">
      <c r="A2199" t="s">
        <v>4139</v>
      </c>
      <c r="B2199" s="22">
        <v>45289</v>
      </c>
      <c r="C2199" s="22">
        <v>45293</v>
      </c>
      <c r="D2199" s="23" t="s">
        <v>102</v>
      </c>
      <c r="E2199" s="23" t="s">
        <v>499</v>
      </c>
      <c r="F2199" s="23" t="s">
        <v>52</v>
      </c>
      <c r="G2199" s="23" t="s">
        <v>53</v>
      </c>
      <c r="H2199" s="23" t="s">
        <v>90</v>
      </c>
      <c r="I2199" s="23" t="s">
        <v>118</v>
      </c>
      <c r="J2199" s="23" t="s">
        <v>303</v>
      </c>
      <c r="K2199" s="23" t="s">
        <v>304</v>
      </c>
      <c r="L2199" s="24">
        <v>2613.2399999999998</v>
      </c>
      <c r="M2199">
        <v>4</v>
      </c>
      <c r="N2199" s="25">
        <v>0</v>
      </c>
      <c r="O2199" s="24">
        <v>690.52</v>
      </c>
      <c r="P2199" s="26">
        <f t="shared" si="204"/>
        <v>0.2642390289449113</v>
      </c>
      <c r="Q2199" t="str">
        <f t="shared" si="205"/>
        <v>Medium</v>
      </c>
      <c r="R2199" t="str">
        <f t="shared" si="206"/>
        <v>None</v>
      </c>
      <c r="S2199" s="23">
        <f t="shared" si="207"/>
        <v>2023</v>
      </c>
      <c r="T2199" s="23">
        <f t="shared" si="208"/>
        <v>12</v>
      </c>
      <c r="U2199" t="str">
        <f t="shared" si="209"/>
        <v>Dec-2023</v>
      </c>
    </row>
    <row r="2200" spans="1:21" x14ac:dyDescent="0.3">
      <c r="A2200" t="s">
        <v>4140</v>
      </c>
      <c r="B2200" s="22">
        <v>45302</v>
      </c>
      <c r="C2200" s="22">
        <v>45306</v>
      </c>
      <c r="D2200" s="23" t="s">
        <v>61</v>
      </c>
      <c r="E2200" s="23" t="s">
        <v>1419</v>
      </c>
      <c r="F2200" s="23" t="s">
        <v>80</v>
      </c>
      <c r="G2200" s="23" t="s">
        <v>53</v>
      </c>
      <c r="H2200" s="23" t="s">
        <v>110</v>
      </c>
      <c r="I2200" s="23" t="s">
        <v>118</v>
      </c>
      <c r="J2200" s="23" t="s">
        <v>303</v>
      </c>
      <c r="K2200" s="23" t="s">
        <v>421</v>
      </c>
      <c r="L2200" s="24">
        <v>28023.52</v>
      </c>
      <c r="M2200">
        <v>8</v>
      </c>
      <c r="N2200" s="25">
        <v>0.05</v>
      </c>
      <c r="O2200" s="24">
        <v>5328.66</v>
      </c>
      <c r="P2200" s="26">
        <f t="shared" si="204"/>
        <v>0.19014956008381531</v>
      </c>
      <c r="Q2200" t="str">
        <f t="shared" si="205"/>
        <v>Low</v>
      </c>
      <c r="R2200" t="str">
        <f t="shared" si="206"/>
        <v>Low</v>
      </c>
      <c r="S2200" s="23">
        <f t="shared" si="207"/>
        <v>2024</v>
      </c>
      <c r="T2200" s="23">
        <f t="shared" si="208"/>
        <v>1</v>
      </c>
      <c r="U2200" t="str">
        <f t="shared" si="209"/>
        <v>Jan-2024</v>
      </c>
    </row>
    <row r="2201" spans="1:21" x14ac:dyDescent="0.3">
      <c r="A2201" t="s">
        <v>4141</v>
      </c>
      <c r="B2201" s="22">
        <v>44642</v>
      </c>
      <c r="C2201" s="22">
        <v>44646</v>
      </c>
      <c r="D2201" s="23" t="s">
        <v>61</v>
      </c>
      <c r="E2201" s="23" t="s">
        <v>951</v>
      </c>
      <c r="F2201" s="23" t="s">
        <v>80</v>
      </c>
      <c r="G2201" s="23" t="s">
        <v>63</v>
      </c>
      <c r="H2201" s="23" t="s">
        <v>172</v>
      </c>
      <c r="I2201" s="23" t="s">
        <v>96</v>
      </c>
      <c r="J2201" s="23" t="s">
        <v>97</v>
      </c>
      <c r="K2201" s="23" t="s">
        <v>181</v>
      </c>
      <c r="L2201" s="24">
        <v>48278.25</v>
      </c>
      <c r="M2201">
        <v>9</v>
      </c>
      <c r="N2201" s="25">
        <v>0.05</v>
      </c>
      <c r="O2201" s="24">
        <v>18315.13</v>
      </c>
      <c r="P2201" s="26">
        <f t="shared" si="204"/>
        <v>0.37936607064257716</v>
      </c>
      <c r="Q2201" t="str">
        <f t="shared" si="205"/>
        <v>High</v>
      </c>
      <c r="R2201" t="str">
        <f t="shared" si="206"/>
        <v>Low</v>
      </c>
      <c r="S2201" s="23">
        <f t="shared" si="207"/>
        <v>2022</v>
      </c>
      <c r="T2201" s="23">
        <f t="shared" si="208"/>
        <v>3</v>
      </c>
      <c r="U2201" t="str">
        <f t="shared" si="209"/>
        <v>Mar-2022</v>
      </c>
    </row>
    <row r="2202" spans="1:21" x14ac:dyDescent="0.3">
      <c r="A2202" t="s">
        <v>4142</v>
      </c>
      <c r="B2202" s="22">
        <v>44835</v>
      </c>
      <c r="C2202" s="22">
        <v>44836</v>
      </c>
      <c r="D2202" s="23" t="s">
        <v>50</v>
      </c>
      <c r="E2202" s="23" t="s">
        <v>2400</v>
      </c>
      <c r="F2202" s="23" t="s">
        <v>52</v>
      </c>
      <c r="G2202" s="23" t="s">
        <v>179</v>
      </c>
      <c r="H2202" s="23" t="s">
        <v>236</v>
      </c>
      <c r="I2202" s="23" t="s">
        <v>83</v>
      </c>
      <c r="J2202" s="23" t="s">
        <v>379</v>
      </c>
      <c r="K2202" s="23" t="s">
        <v>562</v>
      </c>
      <c r="L2202" s="24">
        <v>13330.86</v>
      </c>
      <c r="M2202">
        <v>2</v>
      </c>
      <c r="N2202" s="25">
        <v>0.25</v>
      </c>
      <c r="O2202" s="24">
        <v>3598.92</v>
      </c>
      <c r="P2202" s="26">
        <f t="shared" si="204"/>
        <v>0.26996907926420349</v>
      </c>
      <c r="Q2202" t="str">
        <f t="shared" si="205"/>
        <v>Medium</v>
      </c>
      <c r="R2202" t="str">
        <f t="shared" si="206"/>
        <v>High</v>
      </c>
      <c r="S2202" s="23">
        <f t="shared" si="207"/>
        <v>2022</v>
      </c>
      <c r="T2202" s="23">
        <f t="shared" si="208"/>
        <v>10</v>
      </c>
      <c r="U2202" t="str">
        <f t="shared" si="209"/>
        <v>Oct-2022</v>
      </c>
    </row>
    <row r="2203" spans="1:21" x14ac:dyDescent="0.3">
      <c r="A2203" t="s">
        <v>4143</v>
      </c>
      <c r="B2203" s="22">
        <v>45817</v>
      </c>
      <c r="C2203" s="22">
        <v>45823</v>
      </c>
      <c r="D2203" s="23" t="s">
        <v>102</v>
      </c>
      <c r="E2203" s="23" t="s">
        <v>415</v>
      </c>
      <c r="F2203" s="23" t="s">
        <v>71</v>
      </c>
      <c r="G2203" s="23" t="s">
        <v>81</v>
      </c>
      <c r="H2203" s="23" t="s">
        <v>284</v>
      </c>
      <c r="I2203" s="23" t="s">
        <v>118</v>
      </c>
      <c r="J2203" s="23" t="s">
        <v>230</v>
      </c>
      <c r="K2203" s="23" t="s">
        <v>351</v>
      </c>
      <c r="L2203" s="24">
        <v>20659.16</v>
      </c>
      <c r="M2203">
        <v>2</v>
      </c>
      <c r="N2203" s="25">
        <v>0</v>
      </c>
      <c r="O2203" s="24">
        <v>8169.04</v>
      </c>
      <c r="P2203" s="26">
        <f t="shared" si="204"/>
        <v>0.39541975569190618</v>
      </c>
      <c r="Q2203" t="str">
        <f t="shared" si="205"/>
        <v>High</v>
      </c>
      <c r="R2203" t="str">
        <f t="shared" si="206"/>
        <v>None</v>
      </c>
      <c r="S2203" s="23">
        <f t="shared" si="207"/>
        <v>2025</v>
      </c>
      <c r="T2203" s="23">
        <f t="shared" si="208"/>
        <v>6</v>
      </c>
      <c r="U2203" t="str">
        <f t="shared" si="209"/>
        <v>Jun-2025</v>
      </c>
    </row>
    <row r="2204" spans="1:21" x14ac:dyDescent="0.3">
      <c r="A2204" t="s">
        <v>4144</v>
      </c>
      <c r="B2204" s="22">
        <v>45306</v>
      </c>
      <c r="C2204" s="22">
        <v>45307</v>
      </c>
      <c r="D2204" s="23" t="s">
        <v>50</v>
      </c>
      <c r="E2204" s="23" t="s">
        <v>124</v>
      </c>
      <c r="F2204" s="23" t="s">
        <v>80</v>
      </c>
      <c r="G2204" s="23" t="s">
        <v>72</v>
      </c>
      <c r="H2204" s="23" t="s">
        <v>73</v>
      </c>
      <c r="I2204" s="23" t="s">
        <v>83</v>
      </c>
      <c r="J2204" s="23" t="s">
        <v>156</v>
      </c>
      <c r="K2204" s="23" t="s">
        <v>285</v>
      </c>
      <c r="L2204" s="24">
        <v>9834.81</v>
      </c>
      <c r="M2204">
        <v>3</v>
      </c>
      <c r="N2204" s="25">
        <v>0</v>
      </c>
      <c r="O2204" s="24">
        <v>3902.29</v>
      </c>
      <c r="P2204" s="26">
        <f t="shared" si="204"/>
        <v>0.39678346607611131</v>
      </c>
      <c r="Q2204" t="str">
        <f t="shared" si="205"/>
        <v>High</v>
      </c>
      <c r="R2204" t="str">
        <f t="shared" si="206"/>
        <v>None</v>
      </c>
      <c r="S2204" s="23">
        <f t="shared" si="207"/>
        <v>2024</v>
      </c>
      <c r="T2204" s="23">
        <f t="shared" si="208"/>
        <v>1</v>
      </c>
      <c r="U2204" t="str">
        <f t="shared" si="209"/>
        <v>Jan-2024</v>
      </c>
    </row>
    <row r="2205" spans="1:21" x14ac:dyDescent="0.3">
      <c r="A2205" t="s">
        <v>4145</v>
      </c>
      <c r="B2205" s="22">
        <v>45418</v>
      </c>
      <c r="C2205" s="22">
        <v>45419</v>
      </c>
      <c r="D2205" s="23" t="s">
        <v>102</v>
      </c>
      <c r="E2205" s="23" t="s">
        <v>561</v>
      </c>
      <c r="F2205" s="23" t="s">
        <v>52</v>
      </c>
      <c r="G2205" s="23" t="s">
        <v>72</v>
      </c>
      <c r="H2205" s="23" t="s">
        <v>117</v>
      </c>
      <c r="I2205" s="23" t="s">
        <v>83</v>
      </c>
      <c r="J2205" s="23" t="s">
        <v>156</v>
      </c>
      <c r="K2205" s="23" t="s">
        <v>157</v>
      </c>
      <c r="L2205" s="24">
        <v>40444.199999999997</v>
      </c>
      <c r="M2205">
        <v>4</v>
      </c>
      <c r="N2205" s="25">
        <v>0.25</v>
      </c>
      <c r="O2205" s="24">
        <v>11053.81</v>
      </c>
      <c r="P2205" s="26">
        <f t="shared" si="204"/>
        <v>0.2733101408854669</v>
      </c>
      <c r="Q2205" t="str">
        <f t="shared" si="205"/>
        <v>Medium</v>
      </c>
      <c r="R2205" t="str">
        <f t="shared" si="206"/>
        <v>High</v>
      </c>
      <c r="S2205" s="23">
        <f t="shared" si="207"/>
        <v>2024</v>
      </c>
      <c r="T2205" s="23">
        <f t="shared" si="208"/>
        <v>5</v>
      </c>
      <c r="U2205" t="str">
        <f t="shared" si="209"/>
        <v>May-2024</v>
      </c>
    </row>
    <row r="2206" spans="1:21" x14ac:dyDescent="0.3">
      <c r="A2206" t="s">
        <v>4146</v>
      </c>
      <c r="B2206" s="22">
        <v>45872</v>
      </c>
      <c r="C2206" s="22">
        <v>45875</v>
      </c>
      <c r="D2206" s="23" t="s">
        <v>61</v>
      </c>
      <c r="E2206" s="23" t="s">
        <v>185</v>
      </c>
      <c r="F2206" s="23" t="s">
        <v>52</v>
      </c>
      <c r="G2206" s="23" t="s">
        <v>179</v>
      </c>
      <c r="H2206" s="23" t="s">
        <v>180</v>
      </c>
      <c r="I2206" s="23" t="s">
        <v>96</v>
      </c>
      <c r="J2206" s="23" t="s">
        <v>135</v>
      </c>
      <c r="K2206" s="23" t="s">
        <v>136</v>
      </c>
      <c r="L2206" s="24">
        <v>12994.14</v>
      </c>
      <c r="M2206">
        <v>1</v>
      </c>
      <c r="N2206" s="25">
        <v>0</v>
      </c>
      <c r="O2206" s="24">
        <v>2367.5300000000002</v>
      </c>
      <c r="P2206" s="26">
        <f t="shared" si="204"/>
        <v>0.18219982238147353</v>
      </c>
      <c r="Q2206" t="str">
        <f t="shared" si="205"/>
        <v>Low</v>
      </c>
      <c r="R2206" t="str">
        <f t="shared" si="206"/>
        <v>None</v>
      </c>
      <c r="S2206" s="23">
        <f t="shared" si="207"/>
        <v>2025</v>
      </c>
      <c r="T2206" s="23">
        <f t="shared" si="208"/>
        <v>8</v>
      </c>
      <c r="U2206" t="str">
        <f t="shared" si="209"/>
        <v>Aug-2025</v>
      </c>
    </row>
    <row r="2207" spans="1:21" x14ac:dyDescent="0.3">
      <c r="A2207" t="s">
        <v>4147</v>
      </c>
      <c r="B2207" s="22">
        <v>46014</v>
      </c>
      <c r="C2207" s="22">
        <v>46018</v>
      </c>
      <c r="D2207" s="23" t="s">
        <v>61</v>
      </c>
      <c r="E2207" s="23" t="s">
        <v>893</v>
      </c>
      <c r="F2207" s="23" t="s">
        <v>71</v>
      </c>
      <c r="G2207" s="23" t="s">
        <v>179</v>
      </c>
      <c r="H2207" s="23" t="s">
        <v>236</v>
      </c>
      <c r="I2207" s="23" t="s">
        <v>96</v>
      </c>
      <c r="J2207" s="23" t="s">
        <v>97</v>
      </c>
      <c r="K2207" s="23" t="s">
        <v>98</v>
      </c>
      <c r="L2207" s="24">
        <v>13015.4</v>
      </c>
      <c r="M2207">
        <v>4</v>
      </c>
      <c r="N2207" s="25">
        <v>0</v>
      </c>
      <c r="O2207" s="24">
        <v>4378.8999999999996</v>
      </c>
      <c r="P2207" s="26">
        <f t="shared" si="204"/>
        <v>0.33643990964549686</v>
      </c>
      <c r="Q2207" t="str">
        <f t="shared" si="205"/>
        <v>High</v>
      </c>
      <c r="R2207" t="str">
        <f t="shared" si="206"/>
        <v>None</v>
      </c>
      <c r="S2207" s="23">
        <f t="shared" si="207"/>
        <v>2025</v>
      </c>
      <c r="T2207" s="23">
        <f t="shared" si="208"/>
        <v>12</v>
      </c>
      <c r="U2207" t="str">
        <f t="shared" si="209"/>
        <v>Dec-2025</v>
      </c>
    </row>
    <row r="2208" spans="1:21" x14ac:dyDescent="0.3">
      <c r="A2208" t="s">
        <v>4148</v>
      </c>
      <c r="B2208" s="22">
        <v>45132</v>
      </c>
      <c r="C2208" s="22">
        <v>45135</v>
      </c>
      <c r="D2208" s="23" t="s">
        <v>50</v>
      </c>
      <c r="E2208" s="23" t="s">
        <v>165</v>
      </c>
      <c r="F2208" s="23" t="s">
        <v>52</v>
      </c>
      <c r="G2208" s="23" t="s">
        <v>63</v>
      </c>
      <c r="H2208" s="23" t="s">
        <v>202</v>
      </c>
      <c r="I2208" s="23" t="s">
        <v>118</v>
      </c>
      <c r="J2208" s="23" t="s">
        <v>119</v>
      </c>
      <c r="K2208" s="23" t="s">
        <v>120</v>
      </c>
      <c r="L2208" s="24">
        <v>10349.459999999999</v>
      </c>
      <c r="M2208">
        <v>1</v>
      </c>
      <c r="N2208" s="25">
        <v>0.1</v>
      </c>
      <c r="O2208" s="24">
        <v>3050.15</v>
      </c>
      <c r="P2208" s="26">
        <f t="shared" si="204"/>
        <v>0.29471585957141727</v>
      </c>
      <c r="Q2208" t="str">
        <f t="shared" si="205"/>
        <v>Medium</v>
      </c>
      <c r="R2208" t="str">
        <f t="shared" si="206"/>
        <v>Low</v>
      </c>
      <c r="S2208" s="23">
        <f t="shared" si="207"/>
        <v>2023</v>
      </c>
      <c r="T2208" s="23">
        <f t="shared" si="208"/>
        <v>7</v>
      </c>
      <c r="U2208" t="str">
        <f t="shared" si="209"/>
        <v>Jul-2023</v>
      </c>
    </row>
    <row r="2209" spans="1:21" x14ac:dyDescent="0.3">
      <c r="A2209" t="s">
        <v>4149</v>
      </c>
      <c r="B2209" s="22">
        <v>45240</v>
      </c>
      <c r="C2209" s="22">
        <v>45245</v>
      </c>
      <c r="D2209" s="23" t="s">
        <v>50</v>
      </c>
      <c r="E2209" s="23" t="s">
        <v>696</v>
      </c>
      <c r="F2209" s="23" t="s">
        <v>80</v>
      </c>
      <c r="G2209" s="23" t="s">
        <v>81</v>
      </c>
      <c r="H2209" s="23" t="s">
        <v>186</v>
      </c>
      <c r="I2209" s="23" t="s">
        <v>96</v>
      </c>
      <c r="J2209" s="23" t="s">
        <v>97</v>
      </c>
      <c r="K2209" s="23" t="s">
        <v>98</v>
      </c>
      <c r="L2209" s="24">
        <v>141914.9</v>
      </c>
      <c r="M2209">
        <v>10</v>
      </c>
      <c r="N2209" s="25">
        <v>0.25</v>
      </c>
      <c r="O2209" s="24">
        <v>38052.089999999997</v>
      </c>
      <c r="P2209" s="26">
        <f t="shared" si="204"/>
        <v>0.26813315585607994</v>
      </c>
      <c r="Q2209" t="str">
        <f t="shared" si="205"/>
        <v>Medium</v>
      </c>
      <c r="R2209" t="str">
        <f t="shared" si="206"/>
        <v>High</v>
      </c>
      <c r="S2209" s="23">
        <f t="shared" si="207"/>
        <v>2023</v>
      </c>
      <c r="T2209" s="23">
        <f t="shared" si="208"/>
        <v>11</v>
      </c>
      <c r="U2209" t="str">
        <f t="shared" si="209"/>
        <v>Nov-2023</v>
      </c>
    </row>
    <row r="2210" spans="1:21" x14ac:dyDescent="0.3">
      <c r="A2210" t="s">
        <v>4150</v>
      </c>
      <c r="B2210" s="22">
        <v>44569</v>
      </c>
      <c r="C2210" s="22">
        <v>44574</v>
      </c>
      <c r="D2210" s="23" t="s">
        <v>61</v>
      </c>
      <c r="E2210" s="23" t="s">
        <v>543</v>
      </c>
      <c r="F2210" s="23" t="s">
        <v>52</v>
      </c>
      <c r="G2210" s="23" t="s">
        <v>72</v>
      </c>
      <c r="H2210" s="23" t="s">
        <v>117</v>
      </c>
      <c r="I2210" s="23" t="s">
        <v>118</v>
      </c>
      <c r="J2210" s="23" t="s">
        <v>191</v>
      </c>
      <c r="K2210" s="23" t="s">
        <v>290</v>
      </c>
      <c r="L2210" s="24">
        <v>144719.9</v>
      </c>
      <c r="M2210">
        <v>10</v>
      </c>
      <c r="N2210" s="25">
        <v>0.15</v>
      </c>
      <c r="O2210" s="24">
        <v>30283.26</v>
      </c>
      <c r="P2210" s="26">
        <f t="shared" si="204"/>
        <v>0.2092542905294987</v>
      </c>
      <c r="Q2210" t="str">
        <f t="shared" si="205"/>
        <v>Medium</v>
      </c>
      <c r="R2210" t="str">
        <f t="shared" si="206"/>
        <v>Medium</v>
      </c>
      <c r="S2210" s="23">
        <f t="shared" si="207"/>
        <v>2022</v>
      </c>
      <c r="T2210" s="23">
        <f t="shared" si="208"/>
        <v>1</v>
      </c>
      <c r="U2210" t="str">
        <f t="shared" si="209"/>
        <v>Jan-2022</v>
      </c>
    </row>
    <row r="2211" spans="1:21" x14ac:dyDescent="0.3">
      <c r="A2211" t="s">
        <v>4151</v>
      </c>
      <c r="B2211" s="22">
        <v>46006</v>
      </c>
      <c r="C2211" s="22">
        <v>46010</v>
      </c>
      <c r="D2211" s="23" t="s">
        <v>50</v>
      </c>
      <c r="E2211" s="23" t="s">
        <v>1001</v>
      </c>
      <c r="F2211" s="23" t="s">
        <v>71</v>
      </c>
      <c r="G2211" s="23" t="s">
        <v>53</v>
      </c>
      <c r="H2211" s="23" t="s">
        <v>90</v>
      </c>
      <c r="I2211" s="23" t="s">
        <v>118</v>
      </c>
      <c r="J2211" s="23" t="s">
        <v>303</v>
      </c>
      <c r="K2211" s="23" t="s">
        <v>421</v>
      </c>
      <c r="L2211" s="24">
        <v>42021.8</v>
      </c>
      <c r="M2211">
        <v>4</v>
      </c>
      <c r="N2211" s="25">
        <v>0.05</v>
      </c>
      <c r="O2211" s="24">
        <v>9374.7900000000009</v>
      </c>
      <c r="P2211" s="26">
        <f t="shared" si="204"/>
        <v>0.22309348956969954</v>
      </c>
      <c r="Q2211" t="str">
        <f t="shared" si="205"/>
        <v>Medium</v>
      </c>
      <c r="R2211" t="str">
        <f t="shared" si="206"/>
        <v>Low</v>
      </c>
      <c r="S2211" s="23">
        <f t="shared" si="207"/>
        <v>2025</v>
      </c>
      <c r="T2211" s="23">
        <f t="shared" si="208"/>
        <v>12</v>
      </c>
      <c r="U2211" t="str">
        <f t="shared" si="209"/>
        <v>Dec-2025</v>
      </c>
    </row>
    <row r="2212" spans="1:21" x14ac:dyDescent="0.3">
      <c r="A2212" t="s">
        <v>4152</v>
      </c>
      <c r="B2212" s="22">
        <v>45693</v>
      </c>
      <c r="C2212" s="22">
        <v>45694</v>
      </c>
      <c r="D2212" s="23" t="s">
        <v>78</v>
      </c>
      <c r="E2212" s="23" t="s">
        <v>1131</v>
      </c>
      <c r="F2212" s="23" t="s">
        <v>52</v>
      </c>
      <c r="G2212" s="23" t="s">
        <v>63</v>
      </c>
      <c r="H2212" s="23" t="s">
        <v>202</v>
      </c>
      <c r="I2212" s="23" t="s">
        <v>118</v>
      </c>
      <c r="J2212" s="23" t="s">
        <v>303</v>
      </c>
      <c r="K2212" s="23" t="s">
        <v>491</v>
      </c>
      <c r="L2212" s="24">
        <v>55772.6</v>
      </c>
      <c r="M2212">
        <v>5</v>
      </c>
      <c r="N2212" s="25">
        <v>0.25</v>
      </c>
      <c r="O2212" s="24">
        <v>7834.31</v>
      </c>
      <c r="P2212" s="26">
        <f t="shared" si="204"/>
        <v>0.14046879650581109</v>
      </c>
      <c r="Q2212" t="str">
        <f t="shared" si="205"/>
        <v>Low</v>
      </c>
      <c r="R2212" t="str">
        <f t="shared" si="206"/>
        <v>High</v>
      </c>
      <c r="S2212" s="23">
        <f t="shared" si="207"/>
        <v>2025</v>
      </c>
      <c r="T2212" s="23">
        <f t="shared" si="208"/>
        <v>2</v>
      </c>
      <c r="U2212" t="str">
        <f t="shared" si="209"/>
        <v>Feb-2025</v>
      </c>
    </row>
    <row r="2213" spans="1:21" x14ac:dyDescent="0.3">
      <c r="A2213" t="s">
        <v>4153</v>
      </c>
      <c r="B2213" s="22">
        <v>45188</v>
      </c>
      <c r="C2213" s="22">
        <v>45192</v>
      </c>
      <c r="D2213" s="23" t="s">
        <v>102</v>
      </c>
      <c r="E2213" s="23" t="s">
        <v>715</v>
      </c>
      <c r="F2213" s="23" t="s">
        <v>80</v>
      </c>
      <c r="G2213" s="23" t="s">
        <v>53</v>
      </c>
      <c r="H2213" s="23" t="s">
        <v>90</v>
      </c>
      <c r="I2213" s="23" t="s">
        <v>55</v>
      </c>
      <c r="J2213" s="23" t="s">
        <v>173</v>
      </c>
      <c r="K2213" s="23" t="s">
        <v>203</v>
      </c>
      <c r="L2213" s="24">
        <v>27473.200000000001</v>
      </c>
      <c r="M2213">
        <v>2</v>
      </c>
      <c r="N2213" s="25">
        <v>0.05</v>
      </c>
      <c r="O2213" s="24">
        <v>5108.5200000000004</v>
      </c>
      <c r="P2213" s="26">
        <f t="shared" si="204"/>
        <v>0.18594557605229825</v>
      </c>
      <c r="Q2213" t="str">
        <f t="shared" si="205"/>
        <v>Low</v>
      </c>
      <c r="R2213" t="str">
        <f t="shared" si="206"/>
        <v>Low</v>
      </c>
      <c r="S2213" s="23">
        <f t="shared" si="207"/>
        <v>2023</v>
      </c>
      <c r="T2213" s="23">
        <f t="shared" si="208"/>
        <v>9</v>
      </c>
      <c r="U2213" t="str">
        <f t="shared" si="209"/>
        <v>Sep-2023</v>
      </c>
    </row>
    <row r="2214" spans="1:21" x14ac:dyDescent="0.3">
      <c r="A2214" t="s">
        <v>4154</v>
      </c>
      <c r="B2214" s="22">
        <v>45216</v>
      </c>
      <c r="C2214" s="22">
        <v>45221</v>
      </c>
      <c r="D2214" s="23" t="s">
        <v>102</v>
      </c>
      <c r="E2214" s="23" t="s">
        <v>190</v>
      </c>
      <c r="F2214" s="23" t="s">
        <v>71</v>
      </c>
      <c r="G2214" s="23" t="s">
        <v>179</v>
      </c>
      <c r="H2214" s="23" t="s">
        <v>180</v>
      </c>
      <c r="I2214" s="23" t="s">
        <v>96</v>
      </c>
      <c r="J2214" s="23" t="s">
        <v>111</v>
      </c>
      <c r="K2214" s="23" t="s">
        <v>328</v>
      </c>
      <c r="L2214" s="24">
        <v>29501.96</v>
      </c>
      <c r="M2214">
        <v>2</v>
      </c>
      <c r="N2214" s="25">
        <v>0.1</v>
      </c>
      <c r="O2214" s="24">
        <v>7092.48</v>
      </c>
      <c r="P2214" s="26">
        <f t="shared" si="204"/>
        <v>0.24040707803820491</v>
      </c>
      <c r="Q2214" t="str">
        <f t="shared" si="205"/>
        <v>Medium</v>
      </c>
      <c r="R2214" t="str">
        <f t="shared" si="206"/>
        <v>Low</v>
      </c>
      <c r="S2214" s="23">
        <f t="shared" si="207"/>
        <v>2023</v>
      </c>
      <c r="T2214" s="23">
        <f t="shared" si="208"/>
        <v>10</v>
      </c>
      <c r="U2214" t="str">
        <f t="shared" si="209"/>
        <v>Oct-2023</v>
      </c>
    </row>
    <row r="2215" spans="1:21" x14ac:dyDescent="0.3">
      <c r="A2215" t="s">
        <v>4155</v>
      </c>
      <c r="B2215" s="22">
        <v>44600</v>
      </c>
      <c r="C2215" s="22">
        <v>44602</v>
      </c>
      <c r="D2215" s="23" t="s">
        <v>50</v>
      </c>
      <c r="E2215" s="23" t="s">
        <v>1766</v>
      </c>
      <c r="F2215" s="23" t="s">
        <v>80</v>
      </c>
      <c r="G2215" s="23" t="s">
        <v>179</v>
      </c>
      <c r="H2215" s="23" t="s">
        <v>180</v>
      </c>
      <c r="I2215" s="23" t="s">
        <v>96</v>
      </c>
      <c r="J2215" s="23" t="s">
        <v>111</v>
      </c>
      <c r="K2215" s="23" t="s">
        <v>225</v>
      </c>
      <c r="L2215" s="24">
        <v>8383.34</v>
      </c>
      <c r="M2215">
        <v>7</v>
      </c>
      <c r="N2215" s="25">
        <v>0.1</v>
      </c>
      <c r="O2215" s="24">
        <v>1458.42</v>
      </c>
      <c r="P2215" s="26">
        <f t="shared" si="204"/>
        <v>0.17396646205450333</v>
      </c>
      <c r="Q2215" t="str">
        <f t="shared" si="205"/>
        <v>Low</v>
      </c>
      <c r="R2215" t="str">
        <f t="shared" si="206"/>
        <v>Low</v>
      </c>
      <c r="S2215" s="23">
        <f t="shared" si="207"/>
        <v>2022</v>
      </c>
      <c r="T2215" s="23">
        <f t="shared" si="208"/>
        <v>2</v>
      </c>
      <c r="U2215" t="str">
        <f t="shared" si="209"/>
        <v>Feb-2022</v>
      </c>
    </row>
    <row r="2216" spans="1:21" x14ac:dyDescent="0.3">
      <c r="A2216" t="s">
        <v>4156</v>
      </c>
      <c r="B2216" s="22">
        <v>44830</v>
      </c>
      <c r="C2216" s="22">
        <v>44832</v>
      </c>
      <c r="D2216" s="23" t="s">
        <v>61</v>
      </c>
      <c r="E2216" s="23" t="s">
        <v>656</v>
      </c>
      <c r="F2216" s="23" t="s">
        <v>80</v>
      </c>
      <c r="G2216" s="23" t="s">
        <v>72</v>
      </c>
      <c r="H2216" s="23" t="s">
        <v>73</v>
      </c>
      <c r="I2216" s="23" t="s">
        <v>83</v>
      </c>
      <c r="J2216" s="23" t="s">
        <v>449</v>
      </c>
      <c r="K2216" s="23" t="s">
        <v>450</v>
      </c>
      <c r="L2216" s="24">
        <v>51241.56</v>
      </c>
      <c r="M2216">
        <v>6</v>
      </c>
      <c r="N2216" s="25">
        <v>0.15</v>
      </c>
      <c r="O2216" s="24">
        <v>13924.91</v>
      </c>
      <c r="P2216" s="26">
        <f t="shared" si="204"/>
        <v>0.27175031361262225</v>
      </c>
      <c r="Q2216" t="str">
        <f t="shared" si="205"/>
        <v>Medium</v>
      </c>
      <c r="R2216" t="str">
        <f t="shared" si="206"/>
        <v>Medium</v>
      </c>
      <c r="S2216" s="23">
        <f t="shared" si="207"/>
        <v>2022</v>
      </c>
      <c r="T2216" s="23">
        <f t="shared" si="208"/>
        <v>9</v>
      </c>
      <c r="U2216" t="str">
        <f t="shared" si="209"/>
        <v>Sep-2022</v>
      </c>
    </row>
    <row r="2217" spans="1:21" x14ac:dyDescent="0.3">
      <c r="A2217" t="s">
        <v>4158</v>
      </c>
      <c r="B2217" s="22">
        <v>45577</v>
      </c>
      <c r="C2217" s="22">
        <v>45582</v>
      </c>
      <c r="D2217" s="23" t="s">
        <v>50</v>
      </c>
      <c r="E2217" s="23" t="s">
        <v>937</v>
      </c>
      <c r="F2217" s="23" t="s">
        <v>71</v>
      </c>
      <c r="G2217" s="23" t="s">
        <v>179</v>
      </c>
      <c r="H2217" s="23" t="s">
        <v>180</v>
      </c>
      <c r="I2217" s="23" t="s">
        <v>55</v>
      </c>
      <c r="J2217" s="23" t="s">
        <v>141</v>
      </c>
      <c r="K2217" s="23" t="s">
        <v>978</v>
      </c>
      <c r="L2217" s="24">
        <v>50342.559999999998</v>
      </c>
      <c r="M2217">
        <v>8</v>
      </c>
      <c r="N2217" s="25">
        <v>0.05</v>
      </c>
      <c r="O2217" s="24">
        <v>13843.65</v>
      </c>
      <c r="P2217" s="26">
        <f t="shared" si="204"/>
        <v>0.27498899539475147</v>
      </c>
      <c r="Q2217" t="str">
        <f t="shared" si="205"/>
        <v>Medium</v>
      </c>
      <c r="R2217" t="str">
        <f t="shared" si="206"/>
        <v>Low</v>
      </c>
      <c r="S2217" s="23">
        <f t="shared" si="207"/>
        <v>2024</v>
      </c>
      <c r="T2217" s="23">
        <f t="shared" si="208"/>
        <v>10</v>
      </c>
      <c r="U2217" t="str">
        <f t="shared" si="209"/>
        <v>Oct-2024</v>
      </c>
    </row>
    <row r="2218" spans="1:21" x14ac:dyDescent="0.3">
      <c r="A2218" t="s">
        <v>4159</v>
      </c>
      <c r="B2218" s="22">
        <v>45074</v>
      </c>
      <c r="C2218" s="22">
        <v>45077</v>
      </c>
      <c r="D2218" s="23" t="s">
        <v>50</v>
      </c>
      <c r="E2218" s="23" t="s">
        <v>506</v>
      </c>
      <c r="F2218" s="23" t="s">
        <v>52</v>
      </c>
      <c r="G2218" s="23" t="s">
        <v>179</v>
      </c>
      <c r="H2218" s="23" t="s">
        <v>236</v>
      </c>
      <c r="I2218" s="23" t="s">
        <v>96</v>
      </c>
      <c r="J2218" s="23" t="s">
        <v>111</v>
      </c>
      <c r="K2218" s="23" t="s">
        <v>328</v>
      </c>
      <c r="L2218" s="24">
        <v>59745.599999999999</v>
      </c>
      <c r="M2218">
        <v>6</v>
      </c>
      <c r="N2218" s="25">
        <v>0.05</v>
      </c>
      <c r="O2218" s="24">
        <v>20127.439999999999</v>
      </c>
      <c r="P2218" s="26">
        <f t="shared" si="204"/>
        <v>0.33688572882354517</v>
      </c>
      <c r="Q2218" t="str">
        <f t="shared" si="205"/>
        <v>High</v>
      </c>
      <c r="R2218" t="str">
        <f t="shared" si="206"/>
        <v>Low</v>
      </c>
      <c r="S2218" s="23">
        <f t="shared" si="207"/>
        <v>2023</v>
      </c>
      <c r="T2218" s="23">
        <f t="shared" si="208"/>
        <v>5</v>
      </c>
      <c r="U2218" t="str">
        <f t="shared" si="209"/>
        <v>May-2023</v>
      </c>
    </row>
    <row r="2219" spans="1:21" x14ac:dyDescent="0.3">
      <c r="A2219" t="s">
        <v>4160</v>
      </c>
      <c r="B2219" s="22">
        <v>44982</v>
      </c>
      <c r="C2219" s="22">
        <v>44984</v>
      </c>
      <c r="D2219" s="23" t="s">
        <v>102</v>
      </c>
      <c r="E2219" s="23" t="s">
        <v>1319</v>
      </c>
      <c r="F2219" s="23" t="s">
        <v>71</v>
      </c>
      <c r="G2219" s="23" t="s">
        <v>81</v>
      </c>
      <c r="H2219" s="23" t="s">
        <v>82</v>
      </c>
      <c r="I2219" s="23" t="s">
        <v>83</v>
      </c>
      <c r="J2219" s="23" t="s">
        <v>84</v>
      </c>
      <c r="K2219" s="23" t="s">
        <v>105</v>
      </c>
      <c r="L2219" s="24">
        <v>71926.61</v>
      </c>
      <c r="M2219">
        <v>7</v>
      </c>
      <c r="N2219" s="25">
        <v>0</v>
      </c>
      <c r="O2219" s="24">
        <v>26434.74</v>
      </c>
      <c r="P2219" s="26">
        <f t="shared" si="204"/>
        <v>0.3675237857032328</v>
      </c>
      <c r="Q2219" t="str">
        <f t="shared" si="205"/>
        <v>High</v>
      </c>
      <c r="R2219" t="str">
        <f t="shared" si="206"/>
        <v>None</v>
      </c>
      <c r="S2219" s="23">
        <f t="shared" si="207"/>
        <v>2023</v>
      </c>
      <c r="T2219" s="23">
        <f t="shared" si="208"/>
        <v>2</v>
      </c>
      <c r="U2219" t="str">
        <f t="shared" si="209"/>
        <v>Feb-2023</v>
      </c>
    </row>
    <row r="2220" spans="1:21" x14ac:dyDescent="0.3">
      <c r="A2220" t="s">
        <v>4161</v>
      </c>
      <c r="B2220" s="22">
        <v>45601</v>
      </c>
      <c r="C2220" s="22">
        <v>45607</v>
      </c>
      <c r="D2220" s="23" t="s">
        <v>61</v>
      </c>
      <c r="E2220" s="23" t="s">
        <v>1501</v>
      </c>
      <c r="F2220" s="23" t="s">
        <v>71</v>
      </c>
      <c r="G2220" s="23" t="s">
        <v>63</v>
      </c>
      <c r="H2220" s="23" t="s">
        <v>213</v>
      </c>
      <c r="I2220" s="23" t="s">
        <v>55</v>
      </c>
      <c r="J2220" s="23" t="s">
        <v>65</v>
      </c>
      <c r="K2220" s="23" t="s">
        <v>66</v>
      </c>
      <c r="L2220" s="24">
        <v>132810.79999999999</v>
      </c>
      <c r="M2220">
        <v>10</v>
      </c>
      <c r="N2220" s="25">
        <v>0.2</v>
      </c>
      <c r="O2220" s="24">
        <v>39135.47</v>
      </c>
      <c r="P2220" s="26">
        <f t="shared" si="204"/>
        <v>0.29467084002204641</v>
      </c>
      <c r="Q2220" t="str">
        <f t="shared" si="205"/>
        <v>Medium</v>
      </c>
      <c r="R2220" t="str">
        <f t="shared" si="206"/>
        <v>Medium</v>
      </c>
      <c r="S2220" s="23">
        <f t="shared" si="207"/>
        <v>2024</v>
      </c>
      <c r="T2220" s="23">
        <f t="shared" si="208"/>
        <v>11</v>
      </c>
      <c r="U2220" t="str">
        <f t="shared" si="209"/>
        <v>Nov-2024</v>
      </c>
    </row>
    <row r="2221" spans="1:21" x14ac:dyDescent="0.3">
      <c r="A2221" t="s">
        <v>4162</v>
      </c>
      <c r="B2221" s="22">
        <v>44777</v>
      </c>
      <c r="C2221" s="22">
        <v>44783</v>
      </c>
      <c r="D2221" s="23" t="s">
        <v>78</v>
      </c>
      <c r="E2221" s="23" t="s">
        <v>1145</v>
      </c>
      <c r="F2221" s="23" t="s">
        <v>52</v>
      </c>
      <c r="G2221" s="23" t="s">
        <v>53</v>
      </c>
      <c r="H2221" s="23" t="s">
        <v>246</v>
      </c>
      <c r="I2221" s="23" t="s">
        <v>118</v>
      </c>
      <c r="J2221" s="23" t="s">
        <v>303</v>
      </c>
      <c r="K2221" s="23" t="s">
        <v>421</v>
      </c>
      <c r="L2221" s="24">
        <v>66368.58</v>
      </c>
      <c r="M2221">
        <v>6</v>
      </c>
      <c r="N2221" s="25">
        <v>0.2</v>
      </c>
      <c r="O2221" s="24">
        <v>9812.19</v>
      </c>
      <c r="P2221" s="26">
        <f t="shared" si="204"/>
        <v>0.14784390444996715</v>
      </c>
      <c r="Q2221" t="str">
        <f t="shared" si="205"/>
        <v>Low</v>
      </c>
      <c r="R2221" t="str">
        <f t="shared" si="206"/>
        <v>Medium</v>
      </c>
      <c r="S2221" s="23">
        <f t="shared" si="207"/>
        <v>2022</v>
      </c>
      <c r="T2221" s="23">
        <f t="shared" si="208"/>
        <v>8</v>
      </c>
      <c r="U2221" t="str">
        <f t="shared" si="209"/>
        <v>Aug-2022</v>
      </c>
    </row>
    <row r="2222" spans="1:21" x14ac:dyDescent="0.3">
      <c r="A2222" t="s">
        <v>4163</v>
      </c>
      <c r="B2222" s="22">
        <v>45610</v>
      </c>
      <c r="C2222" s="22">
        <v>45614</v>
      </c>
      <c r="D2222" s="23" t="s">
        <v>50</v>
      </c>
      <c r="E2222" s="23" t="s">
        <v>2446</v>
      </c>
      <c r="F2222" s="23" t="s">
        <v>52</v>
      </c>
      <c r="G2222" s="23" t="s">
        <v>179</v>
      </c>
      <c r="H2222" s="23" t="s">
        <v>236</v>
      </c>
      <c r="I2222" s="23" t="s">
        <v>96</v>
      </c>
      <c r="J2222" s="23" t="s">
        <v>135</v>
      </c>
      <c r="K2222" s="23" t="s">
        <v>395</v>
      </c>
      <c r="L2222" s="24">
        <v>3265.8</v>
      </c>
      <c r="M2222">
        <v>10</v>
      </c>
      <c r="N2222" s="25">
        <v>0</v>
      </c>
      <c r="O2222" s="24">
        <v>922.37</v>
      </c>
      <c r="P2222" s="26">
        <f t="shared" si="204"/>
        <v>0.28243309449445769</v>
      </c>
      <c r="Q2222" t="str">
        <f t="shared" si="205"/>
        <v>Medium</v>
      </c>
      <c r="R2222" t="str">
        <f t="shared" si="206"/>
        <v>None</v>
      </c>
      <c r="S2222" s="23">
        <f t="shared" si="207"/>
        <v>2024</v>
      </c>
      <c r="T2222" s="23">
        <f t="shared" si="208"/>
        <v>11</v>
      </c>
      <c r="U2222" t="str">
        <f t="shared" si="209"/>
        <v>Nov-2024</v>
      </c>
    </row>
    <row r="2223" spans="1:21" x14ac:dyDescent="0.3">
      <c r="A2223" t="s">
        <v>4164</v>
      </c>
      <c r="B2223" s="22">
        <v>45578</v>
      </c>
      <c r="C2223" s="22">
        <v>45583</v>
      </c>
      <c r="D2223" s="23" t="s">
        <v>78</v>
      </c>
      <c r="E2223" s="23" t="s">
        <v>1409</v>
      </c>
      <c r="F2223" s="23" t="s">
        <v>80</v>
      </c>
      <c r="G2223" s="23" t="s">
        <v>72</v>
      </c>
      <c r="H2223" s="23" t="s">
        <v>73</v>
      </c>
      <c r="I2223" s="23" t="s">
        <v>118</v>
      </c>
      <c r="J2223" s="23" t="s">
        <v>119</v>
      </c>
      <c r="K2223" s="23" t="s">
        <v>270</v>
      </c>
      <c r="L2223" s="24">
        <v>65346.55</v>
      </c>
      <c r="M2223">
        <v>5</v>
      </c>
      <c r="N2223" s="25">
        <v>0.1</v>
      </c>
      <c r="O2223" s="24">
        <v>19450.509999999998</v>
      </c>
      <c r="P2223" s="26">
        <f t="shared" si="204"/>
        <v>0.29765167403634923</v>
      </c>
      <c r="Q2223" t="str">
        <f t="shared" si="205"/>
        <v>Medium</v>
      </c>
      <c r="R2223" t="str">
        <f t="shared" si="206"/>
        <v>Low</v>
      </c>
      <c r="S2223" s="23">
        <f t="shared" si="207"/>
        <v>2024</v>
      </c>
      <c r="T2223" s="23">
        <f t="shared" si="208"/>
        <v>10</v>
      </c>
      <c r="U2223" t="str">
        <f t="shared" si="209"/>
        <v>Oct-2024</v>
      </c>
    </row>
    <row r="2224" spans="1:21" x14ac:dyDescent="0.3">
      <c r="A2224" t="s">
        <v>4166</v>
      </c>
      <c r="B2224" s="22">
        <v>44650</v>
      </c>
      <c r="C2224" s="22">
        <v>44654</v>
      </c>
      <c r="D2224" s="23" t="s">
        <v>102</v>
      </c>
      <c r="E2224" s="23" t="s">
        <v>920</v>
      </c>
      <c r="F2224" s="23" t="s">
        <v>80</v>
      </c>
      <c r="G2224" s="23" t="s">
        <v>63</v>
      </c>
      <c r="H2224" s="23" t="s">
        <v>172</v>
      </c>
      <c r="I2224" s="23" t="s">
        <v>96</v>
      </c>
      <c r="J2224" s="23" t="s">
        <v>97</v>
      </c>
      <c r="K2224" s="23" t="s">
        <v>181</v>
      </c>
      <c r="L2224" s="24">
        <v>18424.919999999998</v>
      </c>
      <c r="M2224">
        <v>4</v>
      </c>
      <c r="N2224" s="25">
        <v>0.15</v>
      </c>
      <c r="O2224" s="24">
        <v>3013.43</v>
      </c>
      <c r="P2224" s="26">
        <f t="shared" si="204"/>
        <v>0.16355186345449532</v>
      </c>
      <c r="Q2224" t="str">
        <f t="shared" si="205"/>
        <v>Low</v>
      </c>
      <c r="R2224" t="str">
        <f t="shared" si="206"/>
        <v>Medium</v>
      </c>
      <c r="S2224" s="23">
        <f t="shared" si="207"/>
        <v>2022</v>
      </c>
      <c r="T2224" s="23">
        <f t="shared" si="208"/>
        <v>3</v>
      </c>
      <c r="U2224" t="str">
        <f t="shared" si="209"/>
        <v>Mar-2022</v>
      </c>
    </row>
    <row r="2225" spans="1:21" x14ac:dyDescent="0.3">
      <c r="A2225" t="s">
        <v>4167</v>
      </c>
      <c r="B2225" s="22">
        <v>45725</v>
      </c>
      <c r="C2225" s="22">
        <v>45726</v>
      </c>
      <c r="D2225" s="23" t="s">
        <v>102</v>
      </c>
      <c r="E2225" s="23" t="s">
        <v>1335</v>
      </c>
      <c r="F2225" s="23" t="s">
        <v>52</v>
      </c>
      <c r="G2225" s="23" t="s">
        <v>72</v>
      </c>
      <c r="H2225" s="23" t="s">
        <v>104</v>
      </c>
      <c r="I2225" s="23" t="s">
        <v>118</v>
      </c>
      <c r="J2225" s="23" t="s">
        <v>191</v>
      </c>
      <c r="K2225" s="23" t="s">
        <v>829</v>
      </c>
      <c r="L2225" s="24">
        <v>106198.3</v>
      </c>
      <c r="M2225">
        <v>10</v>
      </c>
      <c r="N2225" s="25">
        <v>0.2</v>
      </c>
      <c r="O2225" s="24">
        <v>13463.26</v>
      </c>
      <c r="P2225" s="26">
        <f t="shared" si="204"/>
        <v>0.12677472238256168</v>
      </c>
      <c r="Q2225" t="str">
        <f t="shared" si="205"/>
        <v>Low</v>
      </c>
      <c r="R2225" t="str">
        <f t="shared" si="206"/>
        <v>Medium</v>
      </c>
      <c r="S2225" s="23">
        <f t="shared" si="207"/>
        <v>2025</v>
      </c>
      <c r="T2225" s="23">
        <f t="shared" si="208"/>
        <v>3</v>
      </c>
      <c r="U2225" t="str">
        <f t="shared" si="209"/>
        <v>Mar-2025</v>
      </c>
    </row>
    <row r="2226" spans="1:21" x14ac:dyDescent="0.3">
      <c r="A2226" t="s">
        <v>4168</v>
      </c>
      <c r="B2226" s="22">
        <v>45307</v>
      </c>
      <c r="C2226" s="22">
        <v>45312</v>
      </c>
      <c r="D2226" s="23" t="s">
        <v>78</v>
      </c>
      <c r="E2226" s="23" t="s">
        <v>3266</v>
      </c>
      <c r="F2226" s="23" t="s">
        <v>52</v>
      </c>
      <c r="G2226" s="23" t="s">
        <v>63</v>
      </c>
      <c r="H2226" s="23" t="s">
        <v>64</v>
      </c>
      <c r="I2226" s="23" t="s">
        <v>96</v>
      </c>
      <c r="J2226" s="23" t="s">
        <v>111</v>
      </c>
      <c r="K2226" s="23" t="s">
        <v>112</v>
      </c>
      <c r="L2226" s="24">
        <v>63907.68</v>
      </c>
      <c r="M2226">
        <v>8</v>
      </c>
      <c r="N2226" s="25">
        <v>0.05</v>
      </c>
      <c r="O2226" s="24">
        <v>9243.7099999999991</v>
      </c>
      <c r="P2226" s="26">
        <f t="shared" si="204"/>
        <v>0.14464161427859687</v>
      </c>
      <c r="Q2226" t="str">
        <f t="shared" si="205"/>
        <v>Low</v>
      </c>
      <c r="R2226" t="str">
        <f t="shared" si="206"/>
        <v>Low</v>
      </c>
      <c r="S2226" s="23">
        <f t="shared" si="207"/>
        <v>2024</v>
      </c>
      <c r="T2226" s="23">
        <f t="shared" si="208"/>
        <v>1</v>
      </c>
      <c r="U2226" t="str">
        <f t="shared" si="209"/>
        <v>Jan-2024</v>
      </c>
    </row>
    <row r="2227" spans="1:21" x14ac:dyDescent="0.3">
      <c r="A2227" t="s">
        <v>4169</v>
      </c>
      <c r="B2227" s="22">
        <v>45948</v>
      </c>
      <c r="C2227" s="22">
        <v>45949</v>
      </c>
      <c r="D2227" s="23" t="s">
        <v>102</v>
      </c>
      <c r="E2227" s="23" t="s">
        <v>1027</v>
      </c>
      <c r="F2227" s="23" t="s">
        <v>71</v>
      </c>
      <c r="G2227" s="23" t="s">
        <v>81</v>
      </c>
      <c r="H2227" s="23" t="s">
        <v>186</v>
      </c>
      <c r="I2227" s="23" t="s">
        <v>96</v>
      </c>
      <c r="J2227" s="23" t="s">
        <v>166</v>
      </c>
      <c r="K2227" s="23" t="s">
        <v>167</v>
      </c>
      <c r="L2227" s="24">
        <v>19525.12</v>
      </c>
      <c r="M2227">
        <v>4</v>
      </c>
      <c r="N2227" s="25">
        <v>0</v>
      </c>
      <c r="O2227" s="24">
        <v>4676.66</v>
      </c>
      <c r="P2227" s="26">
        <f t="shared" si="204"/>
        <v>0.23952016684148419</v>
      </c>
      <c r="Q2227" t="str">
        <f t="shared" si="205"/>
        <v>Medium</v>
      </c>
      <c r="R2227" t="str">
        <f t="shared" si="206"/>
        <v>None</v>
      </c>
      <c r="S2227" s="23">
        <f t="shared" si="207"/>
        <v>2025</v>
      </c>
      <c r="T2227" s="23">
        <f t="shared" si="208"/>
        <v>10</v>
      </c>
      <c r="U2227" t="str">
        <f t="shared" si="209"/>
        <v>Oct-2025</v>
      </c>
    </row>
    <row r="2228" spans="1:21" x14ac:dyDescent="0.3">
      <c r="A2228" t="s">
        <v>4171</v>
      </c>
      <c r="B2228" s="22">
        <v>44567</v>
      </c>
      <c r="C2228" s="22">
        <v>44571</v>
      </c>
      <c r="D2228" s="23" t="s">
        <v>61</v>
      </c>
      <c r="E2228" s="23" t="s">
        <v>224</v>
      </c>
      <c r="F2228" s="23" t="s">
        <v>52</v>
      </c>
      <c r="G2228" s="23" t="s">
        <v>53</v>
      </c>
      <c r="H2228" s="23" t="s">
        <v>110</v>
      </c>
      <c r="I2228" s="23" t="s">
        <v>83</v>
      </c>
      <c r="J2228" s="23" t="s">
        <v>84</v>
      </c>
      <c r="K2228" s="23" t="s">
        <v>257</v>
      </c>
      <c r="L2228" s="24">
        <v>3697.19</v>
      </c>
      <c r="M2228">
        <v>1</v>
      </c>
      <c r="N2228" s="25">
        <v>0.05</v>
      </c>
      <c r="O2228" s="24">
        <v>1045.97</v>
      </c>
      <c r="P2228" s="26">
        <f t="shared" si="204"/>
        <v>0.28290945285473562</v>
      </c>
      <c r="Q2228" t="str">
        <f t="shared" si="205"/>
        <v>Medium</v>
      </c>
      <c r="R2228" t="str">
        <f t="shared" si="206"/>
        <v>Low</v>
      </c>
      <c r="S2228" s="23">
        <f t="shared" si="207"/>
        <v>2022</v>
      </c>
      <c r="T2228" s="23">
        <f t="shared" si="208"/>
        <v>1</v>
      </c>
      <c r="U2228" t="str">
        <f t="shared" si="209"/>
        <v>Jan-2022</v>
      </c>
    </row>
    <row r="2229" spans="1:21" x14ac:dyDescent="0.3">
      <c r="A2229" t="s">
        <v>4172</v>
      </c>
      <c r="B2229" s="22">
        <v>45765</v>
      </c>
      <c r="C2229" s="22">
        <v>45770</v>
      </c>
      <c r="D2229" s="23" t="s">
        <v>78</v>
      </c>
      <c r="E2229" s="23" t="s">
        <v>1707</v>
      </c>
      <c r="F2229" s="23" t="s">
        <v>71</v>
      </c>
      <c r="G2229" s="23" t="s">
        <v>81</v>
      </c>
      <c r="H2229" s="23" t="s">
        <v>284</v>
      </c>
      <c r="I2229" s="23" t="s">
        <v>83</v>
      </c>
      <c r="J2229" s="23" t="s">
        <v>449</v>
      </c>
      <c r="K2229" s="23" t="s">
        <v>775</v>
      </c>
      <c r="L2229" s="24">
        <v>34040.300000000003</v>
      </c>
      <c r="M2229">
        <v>7</v>
      </c>
      <c r="N2229" s="25">
        <v>0.05</v>
      </c>
      <c r="O2229" s="24">
        <v>9227.7199999999993</v>
      </c>
      <c r="P2229" s="26">
        <f t="shared" si="204"/>
        <v>0.27108221725425447</v>
      </c>
      <c r="Q2229" t="str">
        <f t="shared" si="205"/>
        <v>Medium</v>
      </c>
      <c r="R2229" t="str">
        <f t="shared" si="206"/>
        <v>Low</v>
      </c>
      <c r="S2229" s="23">
        <f t="shared" si="207"/>
        <v>2025</v>
      </c>
      <c r="T2229" s="23">
        <f t="shared" si="208"/>
        <v>4</v>
      </c>
      <c r="U2229" t="str">
        <f t="shared" si="209"/>
        <v>Apr-2025</v>
      </c>
    </row>
    <row r="2230" spans="1:21" x14ac:dyDescent="0.3">
      <c r="A2230" t="s">
        <v>4173</v>
      </c>
      <c r="B2230" s="22">
        <v>45204</v>
      </c>
      <c r="C2230" s="22">
        <v>45210</v>
      </c>
      <c r="D2230" s="23" t="s">
        <v>78</v>
      </c>
      <c r="E2230" s="23" t="s">
        <v>707</v>
      </c>
      <c r="F2230" s="23" t="s">
        <v>80</v>
      </c>
      <c r="G2230" s="23" t="s">
        <v>63</v>
      </c>
      <c r="H2230" s="23" t="s">
        <v>172</v>
      </c>
      <c r="I2230" s="23" t="s">
        <v>118</v>
      </c>
      <c r="J2230" s="23" t="s">
        <v>191</v>
      </c>
      <c r="K2230" s="23" t="s">
        <v>192</v>
      </c>
      <c r="L2230" s="24">
        <v>43604.91</v>
      </c>
      <c r="M2230">
        <v>3</v>
      </c>
      <c r="N2230" s="25">
        <v>0.05</v>
      </c>
      <c r="O2230" s="24">
        <v>13796.09</v>
      </c>
      <c r="P2230" s="26">
        <f t="shared" si="204"/>
        <v>0.31638845258481207</v>
      </c>
      <c r="Q2230" t="str">
        <f t="shared" si="205"/>
        <v>High</v>
      </c>
      <c r="R2230" t="str">
        <f t="shared" si="206"/>
        <v>Low</v>
      </c>
      <c r="S2230" s="23">
        <f t="shared" si="207"/>
        <v>2023</v>
      </c>
      <c r="T2230" s="23">
        <f t="shared" si="208"/>
        <v>10</v>
      </c>
      <c r="U2230" t="str">
        <f t="shared" si="209"/>
        <v>Oct-2023</v>
      </c>
    </row>
    <row r="2231" spans="1:21" x14ac:dyDescent="0.3">
      <c r="A2231" t="s">
        <v>4174</v>
      </c>
      <c r="B2231" s="22">
        <v>45559</v>
      </c>
      <c r="C2231" s="22">
        <v>45560</v>
      </c>
      <c r="D2231" s="23" t="s">
        <v>78</v>
      </c>
      <c r="E2231" s="23" t="s">
        <v>2450</v>
      </c>
      <c r="F2231" s="23" t="s">
        <v>71</v>
      </c>
      <c r="G2231" s="23" t="s">
        <v>81</v>
      </c>
      <c r="H2231" s="23" t="s">
        <v>284</v>
      </c>
      <c r="I2231" s="23" t="s">
        <v>118</v>
      </c>
      <c r="J2231" s="23" t="s">
        <v>230</v>
      </c>
      <c r="K2231" s="23" t="s">
        <v>351</v>
      </c>
      <c r="L2231" s="24">
        <v>62903.64</v>
      </c>
      <c r="M2231">
        <v>6</v>
      </c>
      <c r="N2231" s="25">
        <v>0</v>
      </c>
      <c r="O2231" s="24">
        <v>10799.82</v>
      </c>
      <c r="P2231" s="26">
        <f t="shared" si="204"/>
        <v>0.17168831565232154</v>
      </c>
      <c r="Q2231" t="str">
        <f t="shared" si="205"/>
        <v>Low</v>
      </c>
      <c r="R2231" t="str">
        <f t="shared" si="206"/>
        <v>None</v>
      </c>
      <c r="S2231" s="23">
        <f t="shared" si="207"/>
        <v>2024</v>
      </c>
      <c r="T2231" s="23">
        <f t="shared" si="208"/>
        <v>9</v>
      </c>
      <c r="U2231" t="str">
        <f t="shared" si="209"/>
        <v>Sep-2024</v>
      </c>
    </row>
    <row r="2232" spans="1:21" x14ac:dyDescent="0.3">
      <c r="A2232" t="s">
        <v>4175</v>
      </c>
      <c r="B2232" s="22">
        <v>44866</v>
      </c>
      <c r="C2232" s="22">
        <v>44867</v>
      </c>
      <c r="D2232" s="23" t="s">
        <v>50</v>
      </c>
      <c r="E2232" s="23" t="s">
        <v>499</v>
      </c>
      <c r="F2232" s="23" t="s">
        <v>71</v>
      </c>
      <c r="G2232" s="23" t="s">
        <v>72</v>
      </c>
      <c r="H2232" s="23" t="s">
        <v>117</v>
      </c>
      <c r="I2232" s="23" t="s">
        <v>83</v>
      </c>
      <c r="J2232" s="23" t="s">
        <v>379</v>
      </c>
      <c r="K2232" s="23" t="s">
        <v>562</v>
      </c>
      <c r="L2232" s="24">
        <v>70339.3</v>
      </c>
      <c r="M2232">
        <v>5</v>
      </c>
      <c r="N2232" s="25">
        <v>0.1</v>
      </c>
      <c r="O2232" s="24">
        <v>16402.41</v>
      </c>
      <c r="P2232" s="26">
        <f t="shared" si="204"/>
        <v>0.23318983839759563</v>
      </c>
      <c r="Q2232" t="str">
        <f t="shared" si="205"/>
        <v>Medium</v>
      </c>
      <c r="R2232" t="str">
        <f t="shared" si="206"/>
        <v>Low</v>
      </c>
      <c r="S2232" s="23">
        <f t="shared" si="207"/>
        <v>2022</v>
      </c>
      <c r="T2232" s="23">
        <f t="shared" si="208"/>
        <v>11</v>
      </c>
      <c r="U2232" t="str">
        <f t="shared" si="209"/>
        <v>Nov-2022</v>
      </c>
    </row>
    <row r="2233" spans="1:21" x14ac:dyDescent="0.3">
      <c r="A2233" t="s">
        <v>4176</v>
      </c>
      <c r="B2233" s="22">
        <v>45524</v>
      </c>
      <c r="C2233" s="22">
        <v>45531</v>
      </c>
      <c r="D2233" s="23" t="s">
        <v>102</v>
      </c>
      <c r="E2233" s="23" t="s">
        <v>948</v>
      </c>
      <c r="F2233" s="23" t="s">
        <v>52</v>
      </c>
      <c r="G2233" s="23" t="s">
        <v>179</v>
      </c>
      <c r="H2233" s="23" t="s">
        <v>180</v>
      </c>
      <c r="I2233" s="23" t="s">
        <v>55</v>
      </c>
      <c r="J2233" s="23" t="s">
        <v>65</v>
      </c>
      <c r="K2233" s="23" t="s">
        <v>66</v>
      </c>
      <c r="L2233" s="24">
        <v>12672.54</v>
      </c>
      <c r="M2233">
        <v>1</v>
      </c>
      <c r="N2233" s="25">
        <v>0.1</v>
      </c>
      <c r="O2233" s="24">
        <v>4477.53</v>
      </c>
      <c r="P2233" s="26">
        <f t="shared" si="204"/>
        <v>0.35332537912683643</v>
      </c>
      <c r="Q2233" t="str">
        <f t="shared" si="205"/>
        <v>High</v>
      </c>
      <c r="R2233" t="str">
        <f t="shared" si="206"/>
        <v>Low</v>
      </c>
      <c r="S2233" s="23">
        <f t="shared" si="207"/>
        <v>2024</v>
      </c>
      <c r="T2233" s="23">
        <f t="shared" si="208"/>
        <v>8</v>
      </c>
      <c r="U2233" t="str">
        <f t="shared" si="209"/>
        <v>Aug-2024</v>
      </c>
    </row>
    <row r="2234" spans="1:21" x14ac:dyDescent="0.3">
      <c r="A2234" t="s">
        <v>4177</v>
      </c>
      <c r="B2234" s="22">
        <v>45391</v>
      </c>
      <c r="C2234" s="22">
        <v>45392</v>
      </c>
      <c r="D2234" s="23" t="s">
        <v>61</v>
      </c>
      <c r="E2234" s="23" t="s">
        <v>581</v>
      </c>
      <c r="F2234" s="23" t="s">
        <v>80</v>
      </c>
      <c r="G2234" s="23" t="s">
        <v>53</v>
      </c>
      <c r="H2234" s="23" t="s">
        <v>54</v>
      </c>
      <c r="I2234" s="23" t="s">
        <v>118</v>
      </c>
      <c r="J2234" s="23" t="s">
        <v>119</v>
      </c>
      <c r="K2234" s="23" t="s">
        <v>197</v>
      </c>
      <c r="L2234" s="24">
        <v>32024.25</v>
      </c>
      <c r="M2234">
        <v>5</v>
      </c>
      <c r="N2234" s="25">
        <v>0.25</v>
      </c>
      <c r="O2234" s="24">
        <v>7489.46</v>
      </c>
      <c r="P2234" s="26">
        <f t="shared" si="204"/>
        <v>0.23386839660569725</v>
      </c>
      <c r="Q2234" t="str">
        <f t="shared" si="205"/>
        <v>Medium</v>
      </c>
      <c r="R2234" t="str">
        <f t="shared" si="206"/>
        <v>High</v>
      </c>
      <c r="S2234" s="23">
        <f t="shared" si="207"/>
        <v>2024</v>
      </c>
      <c r="T2234" s="23">
        <f t="shared" si="208"/>
        <v>4</v>
      </c>
      <c r="U2234" t="str">
        <f t="shared" si="209"/>
        <v>Apr-2024</v>
      </c>
    </row>
    <row r="2235" spans="1:21" x14ac:dyDescent="0.3">
      <c r="A2235" t="s">
        <v>4178</v>
      </c>
      <c r="B2235" s="22">
        <v>45936</v>
      </c>
      <c r="C2235" s="22">
        <v>45937</v>
      </c>
      <c r="D2235" s="23" t="s">
        <v>78</v>
      </c>
      <c r="E2235" s="23" t="s">
        <v>1192</v>
      </c>
      <c r="F2235" s="23" t="s">
        <v>71</v>
      </c>
      <c r="G2235" s="23" t="s">
        <v>72</v>
      </c>
      <c r="H2235" s="23" t="s">
        <v>73</v>
      </c>
      <c r="I2235" s="23" t="s">
        <v>55</v>
      </c>
      <c r="J2235" s="23" t="s">
        <v>65</v>
      </c>
      <c r="K2235" s="23" t="s">
        <v>66</v>
      </c>
      <c r="L2235" s="24">
        <v>42577</v>
      </c>
      <c r="M2235">
        <v>4</v>
      </c>
      <c r="N2235" s="25">
        <v>0.15</v>
      </c>
      <c r="O2235" s="24">
        <v>14416.31</v>
      </c>
      <c r="P2235" s="26">
        <f t="shared" si="204"/>
        <v>0.33859384174554336</v>
      </c>
      <c r="Q2235" t="str">
        <f t="shared" si="205"/>
        <v>High</v>
      </c>
      <c r="R2235" t="str">
        <f t="shared" si="206"/>
        <v>Medium</v>
      </c>
      <c r="S2235" s="23">
        <f t="shared" si="207"/>
        <v>2025</v>
      </c>
      <c r="T2235" s="23">
        <f t="shared" si="208"/>
        <v>10</v>
      </c>
      <c r="U2235" t="str">
        <f t="shared" si="209"/>
        <v>Oct-2025</v>
      </c>
    </row>
    <row r="2236" spans="1:21" x14ac:dyDescent="0.3">
      <c r="A2236" t="s">
        <v>4180</v>
      </c>
      <c r="B2236" s="22">
        <v>45582</v>
      </c>
      <c r="C2236" s="22">
        <v>45586</v>
      </c>
      <c r="D2236" s="23" t="s">
        <v>78</v>
      </c>
      <c r="E2236" s="23" t="s">
        <v>2670</v>
      </c>
      <c r="F2236" s="23" t="s">
        <v>80</v>
      </c>
      <c r="G2236" s="23" t="s">
        <v>53</v>
      </c>
      <c r="H2236" s="23" t="s">
        <v>246</v>
      </c>
      <c r="I2236" s="23" t="s">
        <v>96</v>
      </c>
      <c r="J2236" s="23" t="s">
        <v>135</v>
      </c>
      <c r="K2236" s="23" t="s">
        <v>136</v>
      </c>
      <c r="L2236" s="24">
        <v>11134</v>
      </c>
      <c r="M2236">
        <v>10</v>
      </c>
      <c r="N2236" s="25">
        <v>0.25</v>
      </c>
      <c r="O2236" s="24">
        <v>1621.08</v>
      </c>
      <c r="P2236" s="26">
        <f t="shared" si="204"/>
        <v>0.14559726962457337</v>
      </c>
      <c r="Q2236" t="str">
        <f t="shared" si="205"/>
        <v>Low</v>
      </c>
      <c r="R2236" t="str">
        <f t="shared" si="206"/>
        <v>High</v>
      </c>
      <c r="S2236" s="23">
        <f t="shared" si="207"/>
        <v>2024</v>
      </c>
      <c r="T2236" s="23">
        <f t="shared" si="208"/>
        <v>10</v>
      </c>
      <c r="U2236" t="str">
        <f t="shared" si="209"/>
        <v>Oct-2024</v>
      </c>
    </row>
    <row r="2237" spans="1:21" x14ac:dyDescent="0.3">
      <c r="A2237" t="s">
        <v>4181</v>
      </c>
      <c r="B2237" s="22">
        <v>44634</v>
      </c>
      <c r="C2237" s="22">
        <v>44635</v>
      </c>
      <c r="D2237" s="23" t="s">
        <v>61</v>
      </c>
      <c r="E2237" s="23" t="s">
        <v>316</v>
      </c>
      <c r="F2237" s="23" t="s">
        <v>80</v>
      </c>
      <c r="G2237" s="23" t="s">
        <v>63</v>
      </c>
      <c r="H2237" s="23" t="s">
        <v>172</v>
      </c>
      <c r="I2237" s="23" t="s">
        <v>96</v>
      </c>
      <c r="J2237" s="23" t="s">
        <v>111</v>
      </c>
      <c r="K2237" s="23" t="s">
        <v>328</v>
      </c>
      <c r="L2237" s="24">
        <v>7245.21</v>
      </c>
      <c r="M2237">
        <v>3</v>
      </c>
      <c r="N2237" s="25">
        <v>0.2</v>
      </c>
      <c r="O2237" s="24">
        <v>1674.91</v>
      </c>
      <c r="P2237" s="26">
        <f t="shared" si="204"/>
        <v>0.23117480376690255</v>
      </c>
      <c r="Q2237" t="str">
        <f t="shared" si="205"/>
        <v>Medium</v>
      </c>
      <c r="R2237" t="str">
        <f t="shared" si="206"/>
        <v>Medium</v>
      </c>
      <c r="S2237" s="23">
        <f t="shared" si="207"/>
        <v>2022</v>
      </c>
      <c r="T2237" s="23">
        <f t="shared" si="208"/>
        <v>3</v>
      </c>
      <c r="U2237" t="str">
        <f t="shared" si="209"/>
        <v>Mar-2022</v>
      </c>
    </row>
    <row r="2238" spans="1:21" x14ac:dyDescent="0.3">
      <c r="A2238" t="s">
        <v>4182</v>
      </c>
      <c r="B2238" s="22">
        <v>45252</v>
      </c>
      <c r="C2238" s="22">
        <v>45258</v>
      </c>
      <c r="D2238" s="23" t="s">
        <v>50</v>
      </c>
      <c r="E2238" s="23" t="s">
        <v>70</v>
      </c>
      <c r="F2238" s="23" t="s">
        <v>71</v>
      </c>
      <c r="G2238" s="23" t="s">
        <v>179</v>
      </c>
      <c r="H2238" s="23" t="s">
        <v>180</v>
      </c>
      <c r="I2238" s="23" t="s">
        <v>96</v>
      </c>
      <c r="J2238" s="23" t="s">
        <v>166</v>
      </c>
      <c r="K2238" s="23" t="s">
        <v>167</v>
      </c>
      <c r="L2238" s="24">
        <v>28703.1</v>
      </c>
      <c r="M2238">
        <v>2</v>
      </c>
      <c r="N2238" s="25">
        <v>0.25</v>
      </c>
      <c r="O2238" s="24">
        <v>8030.69</v>
      </c>
      <c r="P2238" s="26">
        <f t="shared" si="204"/>
        <v>0.27978476192467017</v>
      </c>
      <c r="Q2238" t="str">
        <f t="shared" si="205"/>
        <v>Medium</v>
      </c>
      <c r="R2238" t="str">
        <f t="shared" si="206"/>
        <v>High</v>
      </c>
      <c r="S2238" s="23">
        <f t="shared" si="207"/>
        <v>2023</v>
      </c>
      <c r="T2238" s="23">
        <f t="shared" si="208"/>
        <v>11</v>
      </c>
      <c r="U2238" t="str">
        <f t="shared" si="209"/>
        <v>Nov-2023</v>
      </c>
    </row>
    <row r="2239" spans="1:21" x14ac:dyDescent="0.3">
      <c r="A2239" t="s">
        <v>4183</v>
      </c>
      <c r="B2239" s="22">
        <v>44641</v>
      </c>
      <c r="C2239" s="22">
        <v>44642</v>
      </c>
      <c r="D2239" s="23" t="s">
        <v>61</v>
      </c>
      <c r="E2239" s="23" t="s">
        <v>79</v>
      </c>
      <c r="F2239" s="23" t="s">
        <v>71</v>
      </c>
      <c r="G2239" s="23" t="s">
        <v>72</v>
      </c>
      <c r="H2239" s="23" t="s">
        <v>117</v>
      </c>
      <c r="I2239" s="23" t="s">
        <v>96</v>
      </c>
      <c r="J2239" s="23" t="s">
        <v>166</v>
      </c>
      <c r="K2239" s="23" t="s">
        <v>762</v>
      </c>
      <c r="L2239" s="24">
        <v>107455.12</v>
      </c>
      <c r="M2239">
        <v>8</v>
      </c>
      <c r="N2239" s="25">
        <v>0</v>
      </c>
      <c r="O2239" s="24">
        <v>32709.54</v>
      </c>
      <c r="P2239" s="26">
        <f t="shared" si="204"/>
        <v>0.30440187494090559</v>
      </c>
      <c r="Q2239" t="str">
        <f t="shared" si="205"/>
        <v>High</v>
      </c>
      <c r="R2239" t="str">
        <f t="shared" si="206"/>
        <v>None</v>
      </c>
      <c r="S2239" s="23">
        <f t="shared" si="207"/>
        <v>2022</v>
      </c>
      <c r="T2239" s="23">
        <f t="shared" si="208"/>
        <v>3</v>
      </c>
      <c r="U2239" t="str">
        <f t="shared" si="209"/>
        <v>Mar-2022</v>
      </c>
    </row>
    <row r="2240" spans="1:21" x14ac:dyDescent="0.3">
      <c r="A2240" t="s">
        <v>4184</v>
      </c>
      <c r="B2240" s="22">
        <v>44713</v>
      </c>
      <c r="C2240" s="22">
        <v>44718</v>
      </c>
      <c r="D2240" s="23" t="s">
        <v>61</v>
      </c>
      <c r="E2240" s="23" t="s">
        <v>2545</v>
      </c>
      <c r="F2240" s="23" t="s">
        <v>80</v>
      </c>
      <c r="G2240" s="23" t="s">
        <v>81</v>
      </c>
      <c r="H2240" s="23" t="s">
        <v>284</v>
      </c>
      <c r="I2240" s="23" t="s">
        <v>96</v>
      </c>
      <c r="J2240" s="23" t="s">
        <v>135</v>
      </c>
      <c r="K2240" s="23" t="s">
        <v>395</v>
      </c>
      <c r="L2240" s="24">
        <v>12781.49</v>
      </c>
      <c r="M2240">
        <v>1</v>
      </c>
      <c r="N2240" s="25">
        <v>0.05</v>
      </c>
      <c r="O2240" s="24">
        <v>4781.41</v>
      </c>
      <c r="P2240" s="26">
        <f t="shared" si="204"/>
        <v>0.37408862347034655</v>
      </c>
      <c r="Q2240" t="str">
        <f t="shared" si="205"/>
        <v>High</v>
      </c>
      <c r="R2240" t="str">
        <f t="shared" si="206"/>
        <v>Low</v>
      </c>
      <c r="S2240" s="23">
        <f t="shared" si="207"/>
        <v>2022</v>
      </c>
      <c r="T2240" s="23">
        <f t="shared" si="208"/>
        <v>6</v>
      </c>
      <c r="U2240" t="str">
        <f t="shared" si="209"/>
        <v>Jun-2022</v>
      </c>
    </row>
    <row r="2241" spans="1:21" x14ac:dyDescent="0.3">
      <c r="A2241" t="s">
        <v>4186</v>
      </c>
      <c r="B2241" s="22">
        <v>44736</v>
      </c>
      <c r="C2241" s="22">
        <v>44738</v>
      </c>
      <c r="D2241" s="23" t="s">
        <v>61</v>
      </c>
      <c r="E2241" s="23" t="s">
        <v>1108</v>
      </c>
      <c r="F2241" s="23" t="s">
        <v>52</v>
      </c>
      <c r="G2241" s="23" t="s">
        <v>179</v>
      </c>
      <c r="H2241" s="23" t="s">
        <v>180</v>
      </c>
      <c r="I2241" s="23" t="s">
        <v>83</v>
      </c>
      <c r="J2241" s="23" t="s">
        <v>156</v>
      </c>
      <c r="K2241" s="23" t="s">
        <v>208</v>
      </c>
      <c r="L2241" s="24">
        <v>54225.440000000002</v>
      </c>
      <c r="M2241">
        <v>8</v>
      </c>
      <c r="N2241" s="25">
        <v>0.1</v>
      </c>
      <c r="O2241" s="24">
        <v>17302.689999999999</v>
      </c>
      <c r="P2241" s="26">
        <f t="shared" si="204"/>
        <v>0.31908805165988507</v>
      </c>
      <c r="Q2241" t="str">
        <f t="shared" si="205"/>
        <v>High</v>
      </c>
      <c r="R2241" t="str">
        <f t="shared" si="206"/>
        <v>Low</v>
      </c>
      <c r="S2241" s="23">
        <f t="shared" si="207"/>
        <v>2022</v>
      </c>
      <c r="T2241" s="23">
        <f t="shared" si="208"/>
        <v>6</v>
      </c>
      <c r="U2241" t="str">
        <f t="shared" si="209"/>
        <v>Jun-2022</v>
      </c>
    </row>
    <row r="2242" spans="1:21" x14ac:dyDescent="0.3">
      <c r="A2242" t="s">
        <v>4187</v>
      </c>
      <c r="B2242" s="22">
        <v>44672</v>
      </c>
      <c r="C2242" s="22">
        <v>44675</v>
      </c>
      <c r="D2242" s="23" t="s">
        <v>78</v>
      </c>
      <c r="E2242" s="23" t="s">
        <v>869</v>
      </c>
      <c r="F2242" s="23" t="s">
        <v>71</v>
      </c>
      <c r="G2242" s="23" t="s">
        <v>63</v>
      </c>
      <c r="H2242" s="23" t="s">
        <v>202</v>
      </c>
      <c r="I2242" s="23" t="s">
        <v>83</v>
      </c>
      <c r="J2242" s="23" t="s">
        <v>156</v>
      </c>
      <c r="K2242" s="23" t="s">
        <v>157</v>
      </c>
      <c r="L2242" s="24">
        <v>21448.21</v>
      </c>
      <c r="M2242">
        <v>7</v>
      </c>
      <c r="N2242" s="25">
        <v>0.05</v>
      </c>
      <c r="O2242" s="24">
        <v>4620.37</v>
      </c>
      <c r="P2242" s="26">
        <f t="shared" si="204"/>
        <v>0.21541984156253599</v>
      </c>
      <c r="Q2242" t="str">
        <f t="shared" si="205"/>
        <v>Medium</v>
      </c>
      <c r="R2242" t="str">
        <f t="shared" si="206"/>
        <v>Low</v>
      </c>
      <c r="S2242" s="23">
        <f t="shared" si="207"/>
        <v>2022</v>
      </c>
      <c r="T2242" s="23">
        <f t="shared" si="208"/>
        <v>4</v>
      </c>
      <c r="U2242" t="str">
        <f t="shared" si="209"/>
        <v>Apr-2022</v>
      </c>
    </row>
    <row r="2243" spans="1:21" x14ac:dyDescent="0.3">
      <c r="A2243" t="s">
        <v>4188</v>
      </c>
      <c r="B2243" s="22">
        <v>45623</v>
      </c>
      <c r="C2243" s="22">
        <v>45630</v>
      </c>
      <c r="D2243" s="23" t="s">
        <v>50</v>
      </c>
      <c r="E2243" s="23" t="s">
        <v>951</v>
      </c>
      <c r="F2243" s="23" t="s">
        <v>71</v>
      </c>
      <c r="G2243" s="23" t="s">
        <v>179</v>
      </c>
      <c r="H2243" s="23" t="s">
        <v>180</v>
      </c>
      <c r="I2243" s="23" t="s">
        <v>118</v>
      </c>
      <c r="J2243" s="23" t="s">
        <v>230</v>
      </c>
      <c r="K2243" s="23" t="s">
        <v>351</v>
      </c>
      <c r="L2243" s="24">
        <v>39283.93</v>
      </c>
      <c r="M2243">
        <v>7</v>
      </c>
      <c r="N2243" s="25">
        <v>0.2</v>
      </c>
      <c r="O2243" s="24">
        <v>10024.91</v>
      </c>
      <c r="P2243" s="26">
        <f t="shared" si="204"/>
        <v>0.25519111758930435</v>
      </c>
      <c r="Q2243" t="str">
        <f t="shared" si="205"/>
        <v>Medium</v>
      </c>
      <c r="R2243" t="str">
        <f t="shared" si="206"/>
        <v>Medium</v>
      </c>
      <c r="S2243" s="23">
        <f t="shared" si="207"/>
        <v>2024</v>
      </c>
      <c r="T2243" s="23">
        <f t="shared" si="208"/>
        <v>11</v>
      </c>
      <c r="U2243" t="str">
        <f t="shared" si="209"/>
        <v>Nov-2024</v>
      </c>
    </row>
    <row r="2244" spans="1:21" x14ac:dyDescent="0.3">
      <c r="A2244" t="s">
        <v>4189</v>
      </c>
      <c r="B2244" s="22">
        <v>45116</v>
      </c>
      <c r="C2244" s="22">
        <v>45120</v>
      </c>
      <c r="D2244" s="23" t="s">
        <v>102</v>
      </c>
      <c r="E2244" s="23" t="s">
        <v>420</v>
      </c>
      <c r="F2244" s="23" t="s">
        <v>71</v>
      </c>
      <c r="G2244" s="23" t="s">
        <v>81</v>
      </c>
      <c r="H2244" s="23" t="s">
        <v>186</v>
      </c>
      <c r="I2244" s="23" t="s">
        <v>118</v>
      </c>
      <c r="J2244" s="23" t="s">
        <v>119</v>
      </c>
      <c r="K2244" s="23" t="s">
        <v>120</v>
      </c>
      <c r="L2244" s="24">
        <v>68844.350000000006</v>
      </c>
      <c r="M2244">
        <v>5</v>
      </c>
      <c r="N2244" s="25">
        <v>0.1</v>
      </c>
      <c r="O2244" s="24">
        <v>22044.04</v>
      </c>
      <c r="P2244" s="26">
        <f t="shared" ref="P2244:P2307" si="210">IFERROR(O2244/L2244,0)</f>
        <v>0.32020114940441735</v>
      </c>
      <c r="Q2244" t="str">
        <f t="shared" ref="Q2244:Q2307" si="211">IF(P2244&gt;=0.3,"High",IF(P2244&gt;=0.2,"Medium","Low"))</f>
        <v>High</v>
      </c>
      <c r="R2244" t="str">
        <f t="shared" ref="R2244:R2307" si="212">IF(N2244=0,"None",IF(N2244&lt;=0.1,"Low",IF(N2244&lt;=0.2,"Medium","High")))</f>
        <v>Low</v>
      </c>
      <c r="S2244" s="23">
        <f t="shared" ref="S2244:S2307" si="213">YEAR(B2244)</f>
        <v>2023</v>
      </c>
      <c r="T2244" s="23">
        <f t="shared" ref="T2244:T2307" si="214">MONTH(B2244)</f>
        <v>7</v>
      </c>
      <c r="U2244" t="str">
        <f t="shared" ref="U2244:U2307" si="215">TEXT(B2244,"mmm-yyyy")</f>
        <v>Jul-2023</v>
      </c>
    </row>
    <row r="2245" spans="1:21" x14ac:dyDescent="0.3">
      <c r="A2245" t="s">
        <v>4190</v>
      </c>
      <c r="B2245" s="22">
        <v>45506</v>
      </c>
      <c r="C2245" s="22">
        <v>45508</v>
      </c>
      <c r="D2245" s="23" t="s">
        <v>102</v>
      </c>
      <c r="E2245" s="23" t="s">
        <v>930</v>
      </c>
      <c r="F2245" s="23" t="s">
        <v>80</v>
      </c>
      <c r="G2245" s="23" t="s">
        <v>72</v>
      </c>
      <c r="H2245" s="23" t="s">
        <v>346</v>
      </c>
      <c r="I2245" s="23" t="s">
        <v>96</v>
      </c>
      <c r="J2245" s="23" t="s">
        <v>97</v>
      </c>
      <c r="K2245" s="23" t="s">
        <v>98</v>
      </c>
      <c r="L2245" s="24">
        <v>2026.64</v>
      </c>
      <c r="M2245">
        <v>8</v>
      </c>
      <c r="N2245" s="25">
        <v>0.25</v>
      </c>
      <c r="O2245" s="24">
        <v>342.35</v>
      </c>
      <c r="P2245" s="26">
        <f t="shared" si="210"/>
        <v>0.16892492006473769</v>
      </c>
      <c r="Q2245" t="str">
        <f t="shared" si="211"/>
        <v>Low</v>
      </c>
      <c r="R2245" t="str">
        <f t="shared" si="212"/>
        <v>High</v>
      </c>
      <c r="S2245" s="23">
        <f t="shared" si="213"/>
        <v>2024</v>
      </c>
      <c r="T2245" s="23">
        <f t="shared" si="214"/>
        <v>8</v>
      </c>
      <c r="U2245" t="str">
        <f t="shared" si="215"/>
        <v>Aug-2024</v>
      </c>
    </row>
    <row r="2246" spans="1:21" x14ac:dyDescent="0.3">
      <c r="A2246" t="s">
        <v>4191</v>
      </c>
      <c r="B2246" s="22">
        <v>45120</v>
      </c>
      <c r="C2246" s="22">
        <v>45124</v>
      </c>
      <c r="D2246" s="23" t="s">
        <v>78</v>
      </c>
      <c r="E2246" s="23" t="s">
        <v>1308</v>
      </c>
      <c r="F2246" s="23" t="s">
        <v>71</v>
      </c>
      <c r="G2246" s="23" t="s">
        <v>81</v>
      </c>
      <c r="H2246" s="23" t="s">
        <v>186</v>
      </c>
      <c r="I2246" s="23" t="s">
        <v>55</v>
      </c>
      <c r="J2246" s="23" t="s">
        <v>65</v>
      </c>
      <c r="K2246" s="23" t="s">
        <v>66</v>
      </c>
      <c r="L2246" s="24">
        <v>24831.57</v>
      </c>
      <c r="M2246">
        <v>3</v>
      </c>
      <c r="N2246" s="25">
        <v>0.05</v>
      </c>
      <c r="O2246" s="24">
        <v>7083.57</v>
      </c>
      <c r="P2246" s="26">
        <f t="shared" si="210"/>
        <v>0.2852646852373813</v>
      </c>
      <c r="Q2246" t="str">
        <f t="shared" si="211"/>
        <v>Medium</v>
      </c>
      <c r="R2246" t="str">
        <f t="shared" si="212"/>
        <v>Low</v>
      </c>
      <c r="S2246" s="23">
        <f t="shared" si="213"/>
        <v>2023</v>
      </c>
      <c r="T2246" s="23">
        <f t="shared" si="214"/>
        <v>7</v>
      </c>
      <c r="U2246" t="str">
        <f t="shared" si="215"/>
        <v>Jul-2023</v>
      </c>
    </row>
    <row r="2247" spans="1:21" x14ac:dyDescent="0.3">
      <c r="A2247" t="s">
        <v>4192</v>
      </c>
      <c r="B2247" s="22">
        <v>44687</v>
      </c>
      <c r="C2247" s="22">
        <v>44694</v>
      </c>
      <c r="D2247" s="23" t="s">
        <v>61</v>
      </c>
      <c r="E2247" s="23" t="s">
        <v>1186</v>
      </c>
      <c r="F2247" s="23" t="s">
        <v>71</v>
      </c>
      <c r="G2247" s="23" t="s">
        <v>81</v>
      </c>
      <c r="H2247" s="23" t="s">
        <v>186</v>
      </c>
      <c r="I2247" s="23" t="s">
        <v>118</v>
      </c>
      <c r="J2247" s="23" t="s">
        <v>191</v>
      </c>
      <c r="K2247" s="23" t="s">
        <v>829</v>
      </c>
      <c r="L2247" s="24">
        <v>219.39</v>
      </c>
      <c r="M2247">
        <v>1</v>
      </c>
      <c r="N2247" s="25">
        <v>0.05</v>
      </c>
      <c r="O2247" s="24">
        <v>38.26</v>
      </c>
      <c r="P2247" s="26">
        <f t="shared" si="210"/>
        <v>0.17439263412188341</v>
      </c>
      <c r="Q2247" t="str">
        <f t="shared" si="211"/>
        <v>Low</v>
      </c>
      <c r="R2247" t="str">
        <f t="shared" si="212"/>
        <v>Low</v>
      </c>
      <c r="S2247" s="23">
        <f t="shared" si="213"/>
        <v>2022</v>
      </c>
      <c r="T2247" s="23">
        <f t="shared" si="214"/>
        <v>5</v>
      </c>
      <c r="U2247" t="str">
        <f t="shared" si="215"/>
        <v>May-2022</v>
      </c>
    </row>
    <row r="2248" spans="1:21" x14ac:dyDescent="0.3">
      <c r="A2248" t="s">
        <v>4193</v>
      </c>
      <c r="B2248" s="22">
        <v>44714</v>
      </c>
      <c r="C2248" s="22">
        <v>44720</v>
      </c>
      <c r="D2248" s="23" t="s">
        <v>102</v>
      </c>
      <c r="E2248" s="23" t="s">
        <v>390</v>
      </c>
      <c r="F2248" s="23" t="s">
        <v>71</v>
      </c>
      <c r="G2248" s="23" t="s">
        <v>63</v>
      </c>
      <c r="H2248" s="23" t="s">
        <v>213</v>
      </c>
      <c r="I2248" s="23" t="s">
        <v>83</v>
      </c>
      <c r="J2248" s="23" t="s">
        <v>449</v>
      </c>
      <c r="K2248" s="23" t="s">
        <v>681</v>
      </c>
      <c r="L2248" s="24">
        <v>40560.660000000003</v>
      </c>
      <c r="M2248">
        <v>7</v>
      </c>
      <c r="N2248" s="25">
        <v>0.15</v>
      </c>
      <c r="O2248" s="24">
        <v>5435.11</v>
      </c>
      <c r="P2248" s="26">
        <f t="shared" si="210"/>
        <v>0.13399954537228928</v>
      </c>
      <c r="Q2248" t="str">
        <f t="shared" si="211"/>
        <v>Low</v>
      </c>
      <c r="R2248" t="str">
        <f t="shared" si="212"/>
        <v>Medium</v>
      </c>
      <c r="S2248" s="23">
        <f t="shared" si="213"/>
        <v>2022</v>
      </c>
      <c r="T2248" s="23">
        <f t="shared" si="214"/>
        <v>6</v>
      </c>
      <c r="U2248" t="str">
        <f t="shared" si="215"/>
        <v>Jun-2022</v>
      </c>
    </row>
    <row r="2249" spans="1:21" x14ac:dyDescent="0.3">
      <c r="A2249" t="s">
        <v>4194</v>
      </c>
      <c r="B2249" s="22">
        <v>45744</v>
      </c>
      <c r="C2249" s="22">
        <v>45751</v>
      </c>
      <c r="D2249" s="23" t="s">
        <v>78</v>
      </c>
      <c r="E2249" s="23" t="s">
        <v>2231</v>
      </c>
      <c r="F2249" s="23" t="s">
        <v>71</v>
      </c>
      <c r="G2249" s="23" t="s">
        <v>179</v>
      </c>
      <c r="H2249" s="23" t="s">
        <v>180</v>
      </c>
      <c r="I2249" s="23" t="s">
        <v>55</v>
      </c>
      <c r="J2249" s="23" t="s">
        <v>65</v>
      </c>
      <c r="K2249" s="23" t="s">
        <v>325</v>
      </c>
      <c r="L2249" s="24">
        <v>25315.02</v>
      </c>
      <c r="M2249">
        <v>3</v>
      </c>
      <c r="N2249" s="25">
        <v>0.1</v>
      </c>
      <c r="O2249" s="24">
        <v>7756.52</v>
      </c>
      <c r="P2249" s="26">
        <f t="shared" si="210"/>
        <v>0.30639991593923294</v>
      </c>
      <c r="Q2249" t="str">
        <f t="shared" si="211"/>
        <v>High</v>
      </c>
      <c r="R2249" t="str">
        <f t="shared" si="212"/>
        <v>Low</v>
      </c>
      <c r="S2249" s="23">
        <f t="shared" si="213"/>
        <v>2025</v>
      </c>
      <c r="T2249" s="23">
        <f t="shared" si="214"/>
        <v>3</v>
      </c>
      <c r="U2249" t="str">
        <f t="shared" si="215"/>
        <v>Mar-2025</v>
      </c>
    </row>
    <row r="2250" spans="1:21" x14ac:dyDescent="0.3">
      <c r="A2250" t="s">
        <v>4195</v>
      </c>
      <c r="B2250" s="22">
        <v>45326</v>
      </c>
      <c r="C2250" s="22">
        <v>45332</v>
      </c>
      <c r="D2250" s="23" t="s">
        <v>78</v>
      </c>
      <c r="E2250" s="23" t="s">
        <v>506</v>
      </c>
      <c r="F2250" s="23" t="s">
        <v>52</v>
      </c>
      <c r="G2250" s="23" t="s">
        <v>81</v>
      </c>
      <c r="H2250" s="23" t="s">
        <v>82</v>
      </c>
      <c r="I2250" s="23" t="s">
        <v>118</v>
      </c>
      <c r="J2250" s="23" t="s">
        <v>191</v>
      </c>
      <c r="K2250" s="23" t="s">
        <v>290</v>
      </c>
      <c r="L2250" s="24">
        <v>1927.12</v>
      </c>
      <c r="M2250">
        <v>8</v>
      </c>
      <c r="N2250" s="25">
        <v>0.25</v>
      </c>
      <c r="O2250" s="24">
        <v>535.32000000000005</v>
      </c>
      <c r="P2250" s="26">
        <f t="shared" si="210"/>
        <v>0.2777823903026278</v>
      </c>
      <c r="Q2250" t="str">
        <f t="shared" si="211"/>
        <v>Medium</v>
      </c>
      <c r="R2250" t="str">
        <f t="shared" si="212"/>
        <v>High</v>
      </c>
      <c r="S2250" s="23">
        <f t="shared" si="213"/>
        <v>2024</v>
      </c>
      <c r="T2250" s="23">
        <f t="shared" si="214"/>
        <v>2</v>
      </c>
      <c r="U2250" t="str">
        <f t="shared" si="215"/>
        <v>Feb-2024</v>
      </c>
    </row>
    <row r="2251" spans="1:21" x14ac:dyDescent="0.3">
      <c r="A2251" t="s">
        <v>4196</v>
      </c>
      <c r="B2251" s="22">
        <v>44564</v>
      </c>
      <c r="C2251" s="22">
        <v>44570</v>
      </c>
      <c r="D2251" s="23" t="s">
        <v>102</v>
      </c>
      <c r="E2251" s="23" t="s">
        <v>332</v>
      </c>
      <c r="F2251" s="23" t="s">
        <v>71</v>
      </c>
      <c r="G2251" s="23" t="s">
        <v>53</v>
      </c>
      <c r="H2251" s="23" t="s">
        <v>54</v>
      </c>
      <c r="I2251" s="23" t="s">
        <v>96</v>
      </c>
      <c r="J2251" s="23" t="s">
        <v>166</v>
      </c>
      <c r="K2251" s="23" t="s">
        <v>762</v>
      </c>
      <c r="L2251" s="24">
        <v>21846.12</v>
      </c>
      <c r="M2251">
        <v>2</v>
      </c>
      <c r="N2251" s="25">
        <v>0</v>
      </c>
      <c r="O2251" s="24">
        <v>6164.45</v>
      </c>
      <c r="P2251" s="26">
        <f t="shared" si="210"/>
        <v>0.2821759653430449</v>
      </c>
      <c r="Q2251" t="str">
        <f t="shared" si="211"/>
        <v>Medium</v>
      </c>
      <c r="R2251" t="str">
        <f t="shared" si="212"/>
        <v>None</v>
      </c>
      <c r="S2251" s="23">
        <f t="shared" si="213"/>
        <v>2022</v>
      </c>
      <c r="T2251" s="23">
        <f t="shared" si="214"/>
        <v>1</v>
      </c>
      <c r="U2251" t="str">
        <f t="shared" si="215"/>
        <v>Jan-2022</v>
      </c>
    </row>
    <row r="2252" spans="1:21" x14ac:dyDescent="0.3">
      <c r="A2252" t="s">
        <v>4197</v>
      </c>
      <c r="B2252" s="22">
        <v>45146</v>
      </c>
      <c r="C2252" s="22">
        <v>45147</v>
      </c>
      <c r="D2252" s="23" t="s">
        <v>78</v>
      </c>
      <c r="E2252" s="23" t="s">
        <v>2545</v>
      </c>
      <c r="F2252" s="23" t="s">
        <v>71</v>
      </c>
      <c r="G2252" s="23" t="s">
        <v>179</v>
      </c>
      <c r="H2252" s="23" t="s">
        <v>236</v>
      </c>
      <c r="I2252" s="23" t="s">
        <v>96</v>
      </c>
      <c r="J2252" s="23" t="s">
        <v>166</v>
      </c>
      <c r="K2252" s="23" t="s">
        <v>337</v>
      </c>
      <c r="L2252" s="24">
        <v>29376.39</v>
      </c>
      <c r="M2252">
        <v>3</v>
      </c>
      <c r="N2252" s="25">
        <v>0.1</v>
      </c>
      <c r="O2252" s="24">
        <v>7850.43</v>
      </c>
      <c r="P2252" s="26">
        <f t="shared" si="210"/>
        <v>0.26723603546930036</v>
      </c>
      <c r="Q2252" t="str">
        <f t="shared" si="211"/>
        <v>Medium</v>
      </c>
      <c r="R2252" t="str">
        <f t="shared" si="212"/>
        <v>Low</v>
      </c>
      <c r="S2252" s="23">
        <f t="shared" si="213"/>
        <v>2023</v>
      </c>
      <c r="T2252" s="23">
        <f t="shared" si="214"/>
        <v>8</v>
      </c>
      <c r="U2252" t="str">
        <f t="shared" si="215"/>
        <v>Aug-2023</v>
      </c>
    </row>
    <row r="2253" spans="1:21" x14ac:dyDescent="0.3">
      <c r="A2253" t="s">
        <v>4198</v>
      </c>
      <c r="B2253" s="22">
        <v>45933</v>
      </c>
      <c r="C2253" s="22">
        <v>45934</v>
      </c>
      <c r="D2253" s="23" t="s">
        <v>78</v>
      </c>
      <c r="E2253" s="23" t="s">
        <v>475</v>
      </c>
      <c r="F2253" s="23" t="s">
        <v>52</v>
      </c>
      <c r="G2253" s="23" t="s">
        <v>179</v>
      </c>
      <c r="H2253" s="23" t="s">
        <v>180</v>
      </c>
      <c r="I2253" s="23" t="s">
        <v>55</v>
      </c>
      <c r="J2253" s="23" t="s">
        <v>56</v>
      </c>
      <c r="K2253" s="23" t="s">
        <v>57</v>
      </c>
      <c r="L2253" s="24">
        <v>15092.32</v>
      </c>
      <c r="M2253">
        <v>2</v>
      </c>
      <c r="N2253" s="25">
        <v>0.25</v>
      </c>
      <c r="O2253" s="24">
        <v>3502.96</v>
      </c>
      <c r="P2253" s="26">
        <f t="shared" si="210"/>
        <v>0.23210215526837491</v>
      </c>
      <c r="Q2253" t="str">
        <f t="shared" si="211"/>
        <v>Medium</v>
      </c>
      <c r="R2253" t="str">
        <f t="shared" si="212"/>
        <v>High</v>
      </c>
      <c r="S2253" s="23">
        <f t="shared" si="213"/>
        <v>2025</v>
      </c>
      <c r="T2253" s="23">
        <f t="shared" si="214"/>
        <v>10</v>
      </c>
      <c r="U2253" t="str">
        <f t="shared" si="215"/>
        <v>Oct-2025</v>
      </c>
    </row>
    <row r="2254" spans="1:21" x14ac:dyDescent="0.3">
      <c r="A2254" t="s">
        <v>4199</v>
      </c>
      <c r="B2254" s="22">
        <v>44923</v>
      </c>
      <c r="C2254" s="22">
        <v>44924</v>
      </c>
      <c r="D2254" s="23" t="s">
        <v>78</v>
      </c>
      <c r="E2254" s="23" t="s">
        <v>597</v>
      </c>
      <c r="F2254" s="23" t="s">
        <v>71</v>
      </c>
      <c r="G2254" s="23" t="s">
        <v>72</v>
      </c>
      <c r="H2254" s="23" t="s">
        <v>346</v>
      </c>
      <c r="I2254" s="23" t="s">
        <v>83</v>
      </c>
      <c r="J2254" s="23" t="s">
        <v>156</v>
      </c>
      <c r="K2254" s="23" t="s">
        <v>208</v>
      </c>
      <c r="L2254" s="24">
        <v>27992.5</v>
      </c>
      <c r="M2254">
        <v>10</v>
      </c>
      <c r="N2254" s="25">
        <v>0</v>
      </c>
      <c r="O2254" s="24">
        <v>11113.34</v>
      </c>
      <c r="P2254" s="26">
        <f t="shared" si="210"/>
        <v>0.39701134232383672</v>
      </c>
      <c r="Q2254" t="str">
        <f t="shared" si="211"/>
        <v>High</v>
      </c>
      <c r="R2254" t="str">
        <f t="shared" si="212"/>
        <v>None</v>
      </c>
      <c r="S2254" s="23">
        <f t="shared" si="213"/>
        <v>2022</v>
      </c>
      <c r="T2254" s="23">
        <f t="shared" si="214"/>
        <v>12</v>
      </c>
      <c r="U2254" t="str">
        <f t="shared" si="215"/>
        <v>Dec-2022</v>
      </c>
    </row>
    <row r="2255" spans="1:21" x14ac:dyDescent="0.3">
      <c r="A2255" t="s">
        <v>4200</v>
      </c>
      <c r="B2255" s="22">
        <v>45943</v>
      </c>
      <c r="C2255" s="22">
        <v>45945</v>
      </c>
      <c r="D2255" s="23" t="s">
        <v>102</v>
      </c>
      <c r="E2255" s="23" t="s">
        <v>1195</v>
      </c>
      <c r="F2255" s="23" t="s">
        <v>80</v>
      </c>
      <c r="G2255" s="23" t="s">
        <v>63</v>
      </c>
      <c r="H2255" s="23" t="s">
        <v>64</v>
      </c>
      <c r="I2255" s="23" t="s">
        <v>96</v>
      </c>
      <c r="J2255" s="23" t="s">
        <v>97</v>
      </c>
      <c r="K2255" s="23" t="s">
        <v>416</v>
      </c>
      <c r="L2255" s="24">
        <v>52194.84</v>
      </c>
      <c r="M2255">
        <v>4</v>
      </c>
      <c r="N2255" s="25">
        <v>0.15</v>
      </c>
      <c r="O2255" s="24">
        <v>14182.68</v>
      </c>
      <c r="P2255" s="26">
        <f t="shared" si="210"/>
        <v>0.27172571081739116</v>
      </c>
      <c r="Q2255" t="str">
        <f t="shared" si="211"/>
        <v>Medium</v>
      </c>
      <c r="R2255" t="str">
        <f t="shared" si="212"/>
        <v>Medium</v>
      </c>
      <c r="S2255" s="23">
        <f t="shared" si="213"/>
        <v>2025</v>
      </c>
      <c r="T2255" s="23">
        <f t="shared" si="214"/>
        <v>10</v>
      </c>
      <c r="U2255" t="str">
        <f t="shared" si="215"/>
        <v>Oct-2025</v>
      </c>
    </row>
    <row r="2256" spans="1:21" x14ac:dyDescent="0.3">
      <c r="A2256" t="s">
        <v>4201</v>
      </c>
      <c r="B2256" s="22">
        <v>45486</v>
      </c>
      <c r="C2256" s="22">
        <v>45492</v>
      </c>
      <c r="D2256" s="23" t="s">
        <v>78</v>
      </c>
      <c r="E2256" s="23" t="s">
        <v>954</v>
      </c>
      <c r="F2256" s="23" t="s">
        <v>71</v>
      </c>
      <c r="G2256" s="23" t="s">
        <v>53</v>
      </c>
      <c r="H2256" s="23" t="s">
        <v>246</v>
      </c>
      <c r="I2256" s="23" t="s">
        <v>118</v>
      </c>
      <c r="J2256" s="23" t="s">
        <v>303</v>
      </c>
      <c r="K2256" s="23" t="s">
        <v>304</v>
      </c>
      <c r="L2256" s="24">
        <v>7170.15</v>
      </c>
      <c r="M2256">
        <v>5</v>
      </c>
      <c r="N2256" s="25">
        <v>0.1</v>
      </c>
      <c r="O2256" s="24">
        <v>2398.94</v>
      </c>
      <c r="P2256" s="26">
        <f t="shared" si="210"/>
        <v>0.33457319581877648</v>
      </c>
      <c r="Q2256" t="str">
        <f t="shared" si="211"/>
        <v>High</v>
      </c>
      <c r="R2256" t="str">
        <f t="shared" si="212"/>
        <v>Low</v>
      </c>
      <c r="S2256" s="23">
        <f t="shared" si="213"/>
        <v>2024</v>
      </c>
      <c r="T2256" s="23">
        <f t="shared" si="214"/>
        <v>7</v>
      </c>
      <c r="U2256" t="str">
        <f t="shared" si="215"/>
        <v>Jul-2024</v>
      </c>
    </row>
    <row r="2257" spans="1:21" x14ac:dyDescent="0.3">
      <c r="A2257" t="s">
        <v>4202</v>
      </c>
      <c r="B2257" s="22">
        <v>44994</v>
      </c>
      <c r="C2257" s="22">
        <v>44998</v>
      </c>
      <c r="D2257" s="23" t="s">
        <v>78</v>
      </c>
      <c r="E2257" s="23" t="s">
        <v>746</v>
      </c>
      <c r="F2257" s="23" t="s">
        <v>52</v>
      </c>
      <c r="G2257" s="23" t="s">
        <v>53</v>
      </c>
      <c r="H2257" s="23" t="s">
        <v>110</v>
      </c>
      <c r="I2257" s="23" t="s">
        <v>96</v>
      </c>
      <c r="J2257" s="23" t="s">
        <v>135</v>
      </c>
      <c r="K2257" s="23" t="s">
        <v>275</v>
      </c>
      <c r="L2257" s="24">
        <v>83888.56</v>
      </c>
      <c r="M2257">
        <v>7</v>
      </c>
      <c r="N2257" s="25">
        <v>0.15</v>
      </c>
      <c r="O2257" s="24">
        <v>15302.85</v>
      </c>
      <c r="P2257" s="26">
        <f t="shared" si="210"/>
        <v>0.18241879464851943</v>
      </c>
      <c r="Q2257" t="str">
        <f t="shared" si="211"/>
        <v>Low</v>
      </c>
      <c r="R2257" t="str">
        <f t="shared" si="212"/>
        <v>Medium</v>
      </c>
      <c r="S2257" s="23">
        <f t="shared" si="213"/>
        <v>2023</v>
      </c>
      <c r="T2257" s="23">
        <f t="shared" si="214"/>
        <v>3</v>
      </c>
      <c r="U2257" t="str">
        <f t="shared" si="215"/>
        <v>Mar-2023</v>
      </c>
    </row>
    <row r="2258" spans="1:21" x14ac:dyDescent="0.3">
      <c r="A2258" t="s">
        <v>4203</v>
      </c>
      <c r="B2258" s="22">
        <v>45968</v>
      </c>
      <c r="C2258" s="22">
        <v>45973</v>
      </c>
      <c r="D2258" s="23" t="s">
        <v>102</v>
      </c>
      <c r="E2258" s="23" t="s">
        <v>432</v>
      </c>
      <c r="F2258" s="23" t="s">
        <v>52</v>
      </c>
      <c r="G2258" s="23" t="s">
        <v>63</v>
      </c>
      <c r="H2258" s="23" t="s">
        <v>213</v>
      </c>
      <c r="I2258" s="23" t="s">
        <v>118</v>
      </c>
      <c r="J2258" s="23" t="s">
        <v>230</v>
      </c>
      <c r="K2258" s="23" t="s">
        <v>351</v>
      </c>
      <c r="L2258" s="24">
        <v>24326.7</v>
      </c>
      <c r="M2258">
        <v>2</v>
      </c>
      <c r="N2258" s="25">
        <v>0.15</v>
      </c>
      <c r="O2258" s="24">
        <v>6714.16</v>
      </c>
      <c r="P2258" s="26">
        <f t="shared" si="210"/>
        <v>0.27599962181471388</v>
      </c>
      <c r="Q2258" t="str">
        <f t="shared" si="211"/>
        <v>Medium</v>
      </c>
      <c r="R2258" t="str">
        <f t="shared" si="212"/>
        <v>Medium</v>
      </c>
      <c r="S2258" s="23">
        <f t="shared" si="213"/>
        <v>2025</v>
      </c>
      <c r="T2258" s="23">
        <f t="shared" si="214"/>
        <v>11</v>
      </c>
      <c r="U2258" t="str">
        <f t="shared" si="215"/>
        <v>Nov-2025</v>
      </c>
    </row>
    <row r="2259" spans="1:21" x14ac:dyDescent="0.3">
      <c r="A2259" t="s">
        <v>4204</v>
      </c>
      <c r="B2259" s="22">
        <v>45908</v>
      </c>
      <c r="C2259" s="22">
        <v>45909</v>
      </c>
      <c r="D2259" s="23" t="s">
        <v>78</v>
      </c>
      <c r="E2259" s="23" t="s">
        <v>2022</v>
      </c>
      <c r="F2259" s="23" t="s">
        <v>80</v>
      </c>
      <c r="G2259" s="23" t="s">
        <v>63</v>
      </c>
      <c r="H2259" s="23" t="s">
        <v>213</v>
      </c>
      <c r="I2259" s="23" t="s">
        <v>118</v>
      </c>
      <c r="J2259" s="23" t="s">
        <v>230</v>
      </c>
      <c r="K2259" s="23" t="s">
        <v>231</v>
      </c>
      <c r="L2259" s="24">
        <v>7159.3</v>
      </c>
      <c r="M2259">
        <v>10</v>
      </c>
      <c r="N2259" s="25">
        <v>0</v>
      </c>
      <c r="O2259" s="24">
        <v>2485.2800000000002</v>
      </c>
      <c r="P2259" s="26">
        <f t="shared" si="210"/>
        <v>0.34714008352771919</v>
      </c>
      <c r="Q2259" t="str">
        <f t="shared" si="211"/>
        <v>High</v>
      </c>
      <c r="R2259" t="str">
        <f t="shared" si="212"/>
        <v>None</v>
      </c>
      <c r="S2259" s="23">
        <f t="shared" si="213"/>
        <v>2025</v>
      </c>
      <c r="T2259" s="23">
        <f t="shared" si="214"/>
        <v>9</v>
      </c>
      <c r="U2259" t="str">
        <f t="shared" si="215"/>
        <v>Sep-2025</v>
      </c>
    </row>
    <row r="2260" spans="1:21" x14ac:dyDescent="0.3">
      <c r="A2260" t="s">
        <v>4205</v>
      </c>
      <c r="B2260" s="22">
        <v>45253</v>
      </c>
      <c r="C2260" s="22">
        <v>45258</v>
      </c>
      <c r="D2260" s="23" t="s">
        <v>102</v>
      </c>
      <c r="E2260" s="23" t="s">
        <v>3304</v>
      </c>
      <c r="F2260" s="23" t="s">
        <v>80</v>
      </c>
      <c r="G2260" s="23" t="s">
        <v>81</v>
      </c>
      <c r="H2260" s="23" t="s">
        <v>95</v>
      </c>
      <c r="I2260" s="23" t="s">
        <v>96</v>
      </c>
      <c r="J2260" s="23" t="s">
        <v>97</v>
      </c>
      <c r="K2260" s="23" t="s">
        <v>181</v>
      </c>
      <c r="L2260" s="24">
        <v>3580.68</v>
      </c>
      <c r="M2260">
        <v>6</v>
      </c>
      <c r="N2260" s="25">
        <v>0.2</v>
      </c>
      <c r="O2260" s="24">
        <v>732.21</v>
      </c>
      <c r="P2260" s="26">
        <f t="shared" si="210"/>
        <v>0.20448909145748853</v>
      </c>
      <c r="Q2260" t="str">
        <f t="shared" si="211"/>
        <v>Medium</v>
      </c>
      <c r="R2260" t="str">
        <f t="shared" si="212"/>
        <v>Medium</v>
      </c>
      <c r="S2260" s="23">
        <f t="shared" si="213"/>
        <v>2023</v>
      </c>
      <c r="T2260" s="23">
        <f t="shared" si="214"/>
        <v>11</v>
      </c>
      <c r="U2260" t="str">
        <f t="shared" si="215"/>
        <v>Nov-2023</v>
      </c>
    </row>
    <row r="2261" spans="1:21" x14ac:dyDescent="0.3">
      <c r="A2261" t="s">
        <v>4206</v>
      </c>
      <c r="B2261" s="22">
        <v>45456</v>
      </c>
      <c r="C2261" s="22">
        <v>45458</v>
      </c>
      <c r="D2261" s="23" t="s">
        <v>61</v>
      </c>
      <c r="E2261" s="23" t="s">
        <v>1766</v>
      </c>
      <c r="F2261" s="23" t="s">
        <v>52</v>
      </c>
      <c r="G2261" s="23" t="s">
        <v>72</v>
      </c>
      <c r="H2261" s="23" t="s">
        <v>104</v>
      </c>
      <c r="I2261" s="23" t="s">
        <v>96</v>
      </c>
      <c r="J2261" s="23" t="s">
        <v>111</v>
      </c>
      <c r="K2261" s="23" t="s">
        <v>328</v>
      </c>
      <c r="L2261" s="24">
        <v>3079.66</v>
      </c>
      <c r="M2261">
        <v>2</v>
      </c>
      <c r="N2261" s="25">
        <v>0</v>
      </c>
      <c r="O2261" s="24">
        <v>530.44000000000005</v>
      </c>
      <c r="P2261" s="26">
        <f t="shared" si="210"/>
        <v>0.17223979270438947</v>
      </c>
      <c r="Q2261" t="str">
        <f t="shared" si="211"/>
        <v>Low</v>
      </c>
      <c r="R2261" t="str">
        <f t="shared" si="212"/>
        <v>None</v>
      </c>
      <c r="S2261" s="23">
        <f t="shared" si="213"/>
        <v>2024</v>
      </c>
      <c r="T2261" s="23">
        <f t="shared" si="214"/>
        <v>6</v>
      </c>
      <c r="U2261" t="str">
        <f t="shared" si="215"/>
        <v>Jun-2024</v>
      </c>
    </row>
    <row r="2262" spans="1:21" x14ac:dyDescent="0.3">
      <c r="A2262" t="s">
        <v>4207</v>
      </c>
      <c r="B2262" s="22">
        <v>45623</v>
      </c>
      <c r="C2262" s="22">
        <v>45626</v>
      </c>
      <c r="D2262" s="23" t="s">
        <v>50</v>
      </c>
      <c r="E2262" s="23" t="s">
        <v>2446</v>
      </c>
      <c r="F2262" s="23" t="s">
        <v>71</v>
      </c>
      <c r="G2262" s="23" t="s">
        <v>63</v>
      </c>
      <c r="H2262" s="23" t="s">
        <v>64</v>
      </c>
      <c r="I2262" s="23" t="s">
        <v>83</v>
      </c>
      <c r="J2262" s="23" t="s">
        <v>156</v>
      </c>
      <c r="K2262" s="23" t="s">
        <v>157</v>
      </c>
      <c r="L2262" s="24">
        <v>21932.36</v>
      </c>
      <c r="M2262">
        <v>4</v>
      </c>
      <c r="N2262" s="25">
        <v>0.2</v>
      </c>
      <c r="O2262" s="24">
        <v>5210.91</v>
      </c>
      <c r="P2262" s="26">
        <f t="shared" si="210"/>
        <v>0.23759002679146246</v>
      </c>
      <c r="Q2262" t="str">
        <f t="shared" si="211"/>
        <v>Medium</v>
      </c>
      <c r="R2262" t="str">
        <f t="shared" si="212"/>
        <v>Medium</v>
      </c>
      <c r="S2262" s="23">
        <f t="shared" si="213"/>
        <v>2024</v>
      </c>
      <c r="T2262" s="23">
        <f t="shared" si="214"/>
        <v>11</v>
      </c>
      <c r="U2262" t="str">
        <f t="shared" si="215"/>
        <v>Nov-2024</v>
      </c>
    </row>
    <row r="2263" spans="1:21" x14ac:dyDescent="0.3">
      <c r="A2263" t="s">
        <v>4208</v>
      </c>
      <c r="B2263" s="22">
        <v>45586</v>
      </c>
      <c r="C2263" s="22">
        <v>45592</v>
      </c>
      <c r="D2263" s="23" t="s">
        <v>61</v>
      </c>
      <c r="E2263" s="23" t="s">
        <v>2444</v>
      </c>
      <c r="F2263" s="23" t="s">
        <v>80</v>
      </c>
      <c r="G2263" s="23" t="s">
        <v>53</v>
      </c>
      <c r="H2263" s="23" t="s">
        <v>90</v>
      </c>
      <c r="I2263" s="23" t="s">
        <v>55</v>
      </c>
      <c r="J2263" s="23" t="s">
        <v>173</v>
      </c>
      <c r="K2263" s="23" t="s">
        <v>174</v>
      </c>
      <c r="L2263" s="24">
        <v>29754.87</v>
      </c>
      <c r="M2263">
        <v>3</v>
      </c>
      <c r="N2263" s="25">
        <v>0.15</v>
      </c>
      <c r="O2263" s="24">
        <v>8443</v>
      </c>
      <c r="P2263" s="26">
        <f t="shared" si="210"/>
        <v>0.28375186986197554</v>
      </c>
      <c r="Q2263" t="str">
        <f t="shared" si="211"/>
        <v>Medium</v>
      </c>
      <c r="R2263" t="str">
        <f t="shared" si="212"/>
        <v>Medium</v>
      </c>
      <c r="S2263" s="23">
        <f t="shared" si="213"/>
        <v>2024</v>
      </c>
      <c r="T2263" s="23">
        <f t="shared" si="214"/>
        <v>10</v>
      </c>
      <c r="U2263" t="str">
        <f t="shared" si="215"/>
        <v>Oct-2024</v>
      </c>
    </row>
    <row r="2264" spans="1:21" x14ac:dyDescent="0.3">
      <c r="A2264" t="s">
        <v>4209</v>
      </c>
      <c r="B2264" s="22">
        <v>45270</v>
      </c>
      <c r="C2264" s="22">
        <v>45275</v>
      </c>
      <c r="D2264" s="23" t="s">
        <v>102</v>
      </c>
      <c r="E2264" s="23" t="s">
        <v>245</v>
      </c>
      <c r="F2264" s="23" t="s">
        <v>71</v>
      </c>
      <c r="G2264" s="23" t="s">
        <v>72</v>
      </c>
      <c r="H2264" s="23" t="s">
        <v>73</v>
      </c>
      <c r="I2264" s="23" t="s">
        <v>83</v>
      </c>
      <c r="J2264" s="23" t="s">
        <v>379</v>
      </c>
      <c r="K2264" s="23" t="s">
        <v>380</v>
      </c>
      <c r="L2264" s="24">
        <v>21660.54</v>
      </c>
      <c r="M2264">
        <v>2</v>
      </c>
      <c r="N2264" s="25">
        <v>0.05</v>
      </c>
      <c r="O2264" s="24">
        <v>3249.26</v>
      </c>
      <c r="P2264" s="26">
        <f t="shared" si="210"/>
        <v>0.1500082638752312</v>
      </c>
      <c r="Q2264" t="str">
        <f t="shared" si="211"/>
        <v>Low</v>
      </c>
      <c r="R2264" t="str">
        <f t="shared" si="212"/>
        <v>Low</v>
      </c>
      <c r="S2264" s="23">
        <f t="shared" si="213"/>
        <v>2023</v>
      </c>
      <c r="T2264" s="23">
        <f t="shared" si="214"/>
        <v>12</v>
      </c>
      <c r="U2264" t="str">
        <f t="shared" si="215"/>
        <v>Dec-2023</v>
      </c>
    </row>
    <row r="2265" spans="1:21" x14ac:dyDescent="0.3">
      <c r="A2265" t="s">
        <v>4210</v>
      </c>
      <c r="B2265" s="22">
        <v>45139</v>
      </c>
      <c r="C2265" s="22">
        <v>45143</v>
      </c>
      <c r="D2265" s="23" t="s">
        <v>78</v>
      </c>
      <c r="E2265" s="23" t="s">
        <v>869</v>
      </c>
      <c r="F2265" s="23" t="s">
        <v>71</v>
      </c>
      <c r="G2265" s="23" t="s">
        <v>63</v>
      </c>
      <c r="H2265" s="23" t="s">
        <v>64</v>
      </c>
      <c r="I2265" s="23" t="s">
        <v>96</v>
      </c>
      <c r="J2265" s="23" t="s">
        <v>111</v>
      </c>
      <c r="K2265" s="23" t="s">
        <v>112</v>
      </c>
      <c r="L2265" s="24">
        <v>26524.02</v>
      </c>
      <c r="M2265">
        <v>3</v>
      </c>
      <c r="N2265" s="25">
        <v>0.15</v>
      </c>
      <c r="O2265" s="24">
        <v>3616.22</v>
      </c>
      <c r="P2265" s="26">
        <f t="shared" si="210"/>
        <v>0.13633755365890993</v>
      </c>
      <c r="Q2265" t="str">
        <f t="shared" si="211"/>
        <v>Low</v>
      </c>
      <c r="R2265" t="str">
        <f t="shared" si="212"/>
        <v>Medium</v>
      </c>
      <c r="S2265" s="23">
        <f t="shared" si="213"/>
        <v>2023</v>
      </c>
      <c r="T2265" s="23">
        <f t="shared" si="214"/>
        <v>8</v>
      </c>
      <c r="U2265" t="str">
        <f t="shared" si="215"/>
        <v>Aug-2023</v>
      </c>
    </row>
    <row r="2266" spans="1:21" x14ac:dyDescent="0.3">
      <c r="A2266" t="s">
        <v>4212</v>
      </c>
      <c r="B2266" s="22">
        <v>45548</v>
      </c>
      <c r="C2266" s="22">
        <v>45554</v>
      </c>
      <c r="D2266" s="23" t="s">
        <v>78</v>
      </c>
      <c r="E2266" s="23" t="s">
        <v>2085</v>
      </c>
      <c r="F2266" s="23" t="s">
        <v>52</v>
      </c>
      <c r="G2266" s="23" t="s">
        <v>72</v>
      </c>
      <c r="H2266" s="23" t="s">
        <v>346</v>
      </c>
      <c r="I2266" s="23" t="s">
        <v>55</v>
      </c>
      <c r="J2266" s="23" t="s">
        <v>56</v>
      </c>
      <c r="K2266" s="23" t="s">
        <v>57</v>
      </c>
      <c r="L2266" s="24">
        <v>41376.400000000001</v>
      </c>
      <c r="M2266">
        <v>8</v>
      </c>
      <c r="N2266" s="25">
        <v>0</v>
      </c>
      <c r="O2266" s="24">
        <v>8185.57</v>
      </c>
      <c r="P2266" s="26">
        <f t="shared" si="210"/>
        <v>0.19783185584052743</v>
      </c>
      <c r="Q2266" t="str">
        <f t="shared" si="211"/>
        <v>Low</v>
      </c>
      <c r="R2266" t="str">
        <f t="shared" si="212"/>
        <v>None</v>
      </c>
      <c r="S2266" s="23">
        <f t="shared" si="213"/>
        <v>2024</v>
      </c>
      <c r="T2266" s="23">
        <f t="shared" si="214"/>
        <v>9</v>
      </c>
      <c r="U2266" t="str">
        <f t="shared" si="215"/>
        <v>Sep-2024</v>
      </c>
    </row>
    <row r="2267" spans="1:21" x14ac:dyDescent="0.3">
      <c r="A2267" t="s">
        <v>4213</v>
      </c>
      <c r="B2267" s="22">
        <v>45266</v>
      </c>
      <c r="C2267" s="22">
        <v>45273</v>
      </c>
      <c r="D2267" s="23" t="s">
        <v>61</v>
      </c>
      <c r="E2267" s="23" t="s">
        <v>2394</v>
      </c>
      <c r="F2267" s="23" t="s">
        <v>71</v>
      </c>
      <c r="G2267" s="23" t="s">
        <v>63</v>
      </c>
      <c r="H2267" s="23" t="s">
        <v>202</v>
      </c>
      <c r="I2267" s="23" t="s">
        <v>96</v>
      </c>
      <c r="J2267" s="23" t="s">
        <v>166</v>
      </c>
      <c r="K2267" s="23" t="s">
        <v>337</v>
      </c>
      <c r="L2267" s="24">
        <v>27235.62</v>
      </c>
      <c r="M2267">
        <v>6</v>
      </c>
      <c r="N2267" s="25">
        <v>0.1</v>
      </c>
      <c r="O2267" s="24">
        <v>6662.86</v>
      </c>
      <c r="P2267" s="26">
        <f t="shared" si="210"/>
        <v>0.24463772074951845</v>
      </c>
      <c r="Q2267" t="str">
        <f t="shared" si="211"/>
        <v>Medium</v>
      </c>
      <c r="R2267" t="str">
        <f t="shared" si="212"/>
        <v>Low</v>
      </c>
      <c r="S2267" s="23">
        <f t="shared" si="213"/>
        <v>2023</v>
      </c>
      <c r="T2267" s="23">
        <f t="shared" si="214"/>
        <v>12</v>
      </c>
      <c r="U2267" t="str">
        <f t="shared" si="215"/>
        <v>Dec-2023</v>
      </c>
    </row>
    <row r="2268" spans="1:21" x14ac:dyDescent="0.3">
      <c r="A2268" t="s">
        <v>4214</v>
      </c>
      <c r="B2268" s="22">
        <v>45487</v>
      </c>
      <c r="C2268" s="22">
        <v>45494</v>
      </c>
      <c r="D2268" s="23" t="s">
        <v>78</v>
      </c>
      <c r="E2268" s="23" t="s">
        <v>1536</v>
      </c>
      <c r="F2268" s="23" t="s">
        <v>71</v>
      </c>
      <c r="G2268" s="23" t="s">
        <v>81</v>
      </c>
      <c r="H2268" s="23" t="s">
        <v>82</v>
      </c>
      <c r="I2268" s="23" t="s">
        <v>83</v>
      </c>
      <c r="J2268" s="23" t="s">
        <v>156</v>
      </c>
      <c r="K2268" s="23" t="s">
        <v>285</v>
      </c>
      <c r="L2268" s="24">
        <v>10430.59</v>
      </c>
      <c r="M2268">
        <v>1</v>
      </c>
      <c r="N2268" s="25">
        <v>0.2</v>
      </c>
      <c r="O2268" s="24">
        <v>2430.4</v>
      </c>
      <c r="P2268" s="26">
        <f t="shared" si="210"/>
        <v>0.2330069535855594</v>
      </c>
      <c r="Q2268" t="str">
        <f t="shared" si="211"/>
        <v>Medium</v>
      </c>
      <c r="R2268" t="str">
        <f t="shared" si="212"/>
        <v>Medium</v>
      </c>
      <c r="S2268" s="23">
        <f t="shared" si="213"/>
        <v>2024</v>
      </c>
      <c r="T2268" s="23">
        <f t="shared" si="214"/>
        <v>7</v>
      </c>
      <c r="U2268" t="str">
        <f t="shared" si="215"/>
        <v>Jul-2024</v>
      </c>
    </row>
    <row r="2269" spans="1:21" x14ac:dyDescent="0.3">
      <c r="A2269" t="s">
        <v>4215</v>
      </c>
      <c r="B2269" s="22">
        <v>45986</v>
      </c>
      <c r="C2269" s="22">
        <v>45990</v>
      </c>
      <c r="D2269" s="23" t="s">
        <v>78</v>
      </c>
      <c r="E2269" s="23" t="s">
        <v>294</v>
      </c>
      <c r="F2269" s="23" t="s">
        <v>52</v>
      </c>
      <c r="G2269" s="23" t="s">
        <v>72</v>
      </c>
      <c r="H2269" s="23" t="s">
        <v>346</v>
      </c>
      <c r="I2269" s="23" t="s">
        <v>83</v>
      </c>
      <c r="J2269" s="23" t="s">
        <v>449</v>
      </c>
      <c r="K2269" s="23" t="s">
        <v>775</v>
      </c>
      <c r="L2269" s="24">
        <v>37909.14</v>
      </c>
      <c r="M2269">
        <v>3</v>
      </c>
      <c r="N2269" s="25">
        <v>0.2</v>
      </c>
      <c r="O2269" s="24">
        <v>9959.92</v>
      </c>
      <c r="P2269" s="26">
        <f t="shared" si="210"/>
        <v>0.26273136241022615</v>
      </c>
      <c r="Q2269" t="str">
        <f t="shared" si="211"/>
        <v>Medium</v>
      </c>
      <c r="R2269" t="str">
        <f t="shared" si="212"/>
        <v>Medium</v>
      </c>
      <c r="S2269" s="23">
        <f t="shared" si="213"/>
        <v>2025</v>
      </c>
      <c r="T2269" s="23">
        <f t="shared" si="214"/>
        <v>11</v>
      </c>
      <c r="U2269" t="str">
        <f t="shared" si="215"/>
        <v>Nov-2025</v>
      </c>
    </row>
    <row r="2270" spans="1:21" x14ac:dyDescent="0.3">
      <c r="A2270" t="s">
        <v>4216</v>
      </c>
      <c r="B2270" s="22">
        <v>45165</v>
      </c>
      <c r="C2270" s="22">
        <v>45169</v>
      </c>
      <c r="D2270" s="23" t="s">
        <v>61</v>
      </c>
      <c r="E2270" s="23" t="s">
        <v>2133</v>
      </c>
      <c r="F2270" s="23" t="s">
        <v>71</v>
      </c>
      <c r="G2270" s="23" t="s">
        <v>81</v>
      </c>
      <c r="H2270" s="23" t="s">
        <v>82</v>
      </c>
      <c r="I2270" s="23" t="s">
        <v>118</v>
      </c>
      <c r="J2270" s="23" t="s">
        <v>119</v>
      </c>
      <c r="K2270" s="23" t="s">
        <v>270</v>
      </c>
      <c r="L2270" s="24">
        <v>15500.31</v>
      </c>
      <c r="M2270">
        <v>7</v>
      </c>
      <c r="N2270" s="25">
        <v>0.05</v>
      </c>
      <c r="O2270" s="24">
        <v>3308.66</v>
      </c>
      <c r="P2270" s="26">
        <f t="shared" si="210"/>
        <v>0.21345766633054436</v>
      </c>
      <c r="Q2270" t="str">
        <f t="shared" si="211"/>
        <v>Medium</v>
      </c>
      <c r="R2270" t="str">
        <f t="shared" si="212"/>
        <v>Low</v>
      </c>
      <c r="S2270" s="23">
        <f t="shared" si="213"/>
        <v>2023</v>
      </c>
      <c r="T2270" s="23">
        <f t="shared" si="214"/>
        <v>8</v>
      </c>
      <c r="U2270" t="str">
        <f t="shared" si="215"/>
        <v>Aug-2023</v>
      </c>
    </row>
    <row r="2271" spans="1:21" x14ac:dyDescent="0.3">
      <c r="A2271" t="s">
        <v>4217</v>
      </c>
      <c r="B2271" s="22">
        <v>45053</v>
      </c>
      <c r="C2271" s="22">
        <v>45060</v>
      </c>
      <c r="D2271" s="23" t="s">
        <v>50</v>
      </c>
      <c r="E2271" s="23" t="s">
        <v>465</v>
      </c>
      <c r="F2271" s="23" t="s">
        <v>80</v>
      </c>
      <c r="G2271" s="23" t="s">
        <v>63</v>
      </c>
      <c r="H2271" s="23" t="s">
        <v>64</v>
      </c>
      <c r="I2271" s="23" t="s">
        <v>118</v>
      </c>
      <c r="J2271" s="23" t="s">
        <v>191</v>
      </c>
      <c r="K2271" s="23" t="s">
        <v>829</v>
      </c>
      <c r="L2271" s="24">
        <v>6846.56</v>
      </c>
      <c r="M2271">
        <v>4</v>
      </c>
      <c r="N2271" s="25">
        <v>0</v>
      </c>
      <c r="O2271" s="24">
        <v>2513.85</v>
      </c>
      <c r="P2271" s="26">
        <f t="shared" si="210"/>
        <v>0.36716979037648101</v>
      </c>
      <c r="Q2271" t="str">
        <f t="shared" si="211"/>
        <v>High</v>
      </c>
      <c r="R2271" t="str">
        <f t="shared" si="212"/>
        <v>None</v>
      </c>
      <c r="S2271" s="23">
        <f t="shared" si="213"/>
        <v>2023</v>
      </c>
      <c r="T2271" s="23">
        <f t="shared" si="214"/>
        <v>5</v>
      </c>
      <c r="U2271" t="str">
        <f t="shared" si="215"/>
        <v>May-2023</v>
      </c>
    </row>
    <row r="2272" spans="1:21" x14ac:dyDescent="0.3">
      <c r="A2272" t="s">
        <v>4218</v>
      </c>
      <c r="B2272" s="22">
        <v>44829</v>
      </c>
      <c r="C2272" s="22">
        <v>44833</v>
      </c>
      <c r="D2272" s="23" t="s">
        <v>78</v>
      </c>
      <c r="E2272" s="23" t="s">
        <v>2545</v>
      </c>
      <c r="F2272" s="23" t="s">
        <v>52</v>
      </c>
      <c r="G2272" s="23" t="s">
        <v>53</v>
      </c>
      <c r="H2272" s="23" t="s">
        <v>246</v>
      </c>
      <c r="I2272" s="23" t="s">
        <v>83</v>
      </c>
      <c r="J2272" s="23" t="s">
        <v>379</v>
      </c>
      <c r="K2272" s="23" t="s">
        <v>716</v>
      </c>
      <c r="L2272" s="24">
        <v>56925.63</v>
      </c>
      <c r="M2272">
        <v>9</v>
      </c>
      <c r="N2272" s="25">
        <v>0.25</v>
      </c>
      <c r="O2272" s="24">
        <v>15349.1</v>
      </c>
      <c r="P2272" s="26">
        <f t="shared" si="210"/>
        <v>0.26963425789051437</v>
      </c>
      <c r="Q2272" t="str">
        <f t="shared" si="211"/>
        <v>Medium</v>
      </c>
      <c r="R2272" t="str">
        <f t="shared" si="212"/>
        <v>High</v>
      </c>
      <c r="S2272" s="23">
        <f t="shared" si="213"/>
        <v>2022</v>
      </c>
      <c r="T2272" s="23">
        <f t="shared" si="214"/>
        <v>9</v>
      </c>
      <c r="U2272" t="str">
        <f t="shared" si="215"/>
        <v>Sep-2022</v>
      </c>
    </row>
    <row r="2273" spans="1:21" x14ac:dyDescent="0.3">
      <c r="A2273" t="s">
        <v>4219</v>
      </c>
      <c r="B2273" s="22">
        <v>45172</v>
      </c>
      <c r="C2273" s="22">
        <v>45176</v>
      </c>
      <c r="D2273" s="23" t="s">
        <v>78</v>
      </c>
      <c r="E2273" s="23" t="s">
        <v>1661</v>
      </c>
      <c r="F2273" s="23" t="s">
        <v>52</v>
      </c>
      <c r="G2273" s="23" t="s">
        <v>81</v>
      </c>
      <c r="H2273" s="23" t="s">
        <v>284</v>
      </c>
      <c r="I2273" s="23" t="s">
        <v>55</v>
      </c>
      <c r="J2273" s="23" t="s">
        <v>65</v>
      </c>
      <c r="K2273" s="23" t="s">
        <v>130</v>
      </c>
      <c r="L2273" s="24">
        <v>66072.479999999996</v>
      </c>
      <c r="M2273">
        <v>8</v>
      </c>
      <c r="N2273" s="25">
        <v>0.05</v>
      </c>
      <c r="O2273" s="24">
        <v>16357.55</v>
      </c>
      <c r="P2273" s="26">
        <f t="shared" si="210"/>
        <v>0.24756979002453064</v>
      </c>
      <c r="Q2273" t="str">
        <f t="shared" si="211"/>
        <v>Medium</v>
      </c>
      <c r="R2273" t="str">
        <f t="shared" si="212"/>
        <v>Low</v>
      </c>
      <c r="S2273" s="23">
        <f t="shared" si="213"/>
        <v>2023</v>
      </c>
      <c r="T2273" s="23">
        <f t="shared" si="214"/>
        <v>9</v>
      </c>
      <c r="U2273" t="str">
        <f t="shared" si="215"/>
        <v>Sep-2023</v>
      </c>
    </row>
    <row r="2274" spans="1:21" x14ac:dyDescent="0.3">
      <c r="A2274" t="s">
        <v>4220</v>
      </c>
      <c r="B2274" s="22">
        <v>45561</v>
      </c>
      <c r="C2274" s="22">
        <v>45566</v>
      </c>
      <c r="D2274" s="23" t="s">
        <v>50</v>
      </c>
      <c r="E2274" s="23" t="s">
        <v>2641</v>
      </c>
      <c r="F2274" s="23" t="s">
        <v>52</v>
      </c>
      <c r="G2274" s="23" t="s">
        <v>72</v>
      </c>
      <c r="H2274" s="23" t="s">
        <v>73</v>
      </c>
      <c r="I2274" s="23" t="s">
        <v>118</v>
      </c>
      <c r="J2274" s="23" t="s">
        <v>230</v>
      </c>
      <c r="K2274" s="23" t="s">
        <v>231</v>
      </c>
      <c r="L2274" s="24">
        <v>40427.03</v>
      </c>
      <c r="M2274">
        <v>7</v>
      </c>
      <c r="N2274" s="25">
        <v>0.1</v>
      </c>
      <c r="O2274" s="24">
        <v>10615.05</v>
      </c>
      <c r="P2274" s="26">
        <f t="shared" si="210"/>
        <v>0.26257308538371482</v>
      </c>
      <c r="Q2274" t="str">
        <f t="shared" si="211"/>
        <v>Medium</v>
      </c>
      <c r="R2274" t="str">
        <f t="shared" si="212"/>
        <v>Low</v>
      </c>
      <c r="S2274" s="23">
        <f t="shared" si="213"/>
        <v>2024</v>
      </c>
      <c r="T2274" s="23">
        <f t="shared" si="214"/>
        <v>9</v>
      </c>
      <c r="U2274" t="str">
        <f t="shared" si="215"/>
        <v>Sep-2024</v>
      </c>
    </row>
    <row r="2275" spans="1:21" x14ac:dyDescent="0.3">
      <c r="A2275" t="s">
        <v>4221</v>
      </c>
      <c r="B2275" s="22">
        <v>46013</v>
      </c>
      <c r="C2275" s="22">
        <v>46020</v>
      </c>
      <c r="D2275" s="23" t="s">
        <v>78</v>
      </c>
      <c r="E2275" s="23" t="s">
        <v>1310</v>
      </c>
      <c r="F2275" s="23" t="s">
        <v>52</v>
      </c>
      <c r="G2275" s="23" t="s">
        <v>53</v>
      </c>
      <c r="H2275" s="23" t="s">
        <v>110</v>
      </c>
      <c r="I2275" s="23" t="s">
        <v>118</v>
      </c>
      <c r="J2275" s="23" t="s">
        <v>303</v>
      </c>
      <c r="K2275" s="23" t="s">
        <v>304</v>
      </c>
      <c r="L2275" s="24">
        <v>41220.239999999998</v>
      </c>
      <c r="M2275">
        <v>3</v>
      </c>
      <c r="N2275" s="25">
        <v>0.2</v>
      </c>
      <c r="O2275" s="24">
        <v>7379.31</v>
      </c>
      <c r="P2275" s="26">
        <f t="shared" si="210"/>
        <v>0.17902151952535941</v>
      </c>
      <c r="Q2275" t="str">
        <f t="shared" si="211"/>
        <v>Low</v>
      </c>
      <c r="R2275" t="str">
        <f t="shared" si="212"/>
        <v>Medium</v>
      </c>
      <c r="S2275" s="23">
        <f t="shared" si="213"/>
        <v>2025</v>
      </c>
      <c r="T2275" s="23">
        <f t="shared" si="214"/>
        <v>12</v>
      </c>
      <c r="U2275" t="str">
        <f t="shared" si="215"/>
        <v>Dec-2025</v>
      </c>
    </row>
    <row r="2276" spans="1:21" x14ac:dyDescent="0.3">
      <c r="A2276" t="s">
        <v>4222</v>
      </c>
      <c r="B2276" s="22">
        <v>45342</v>
      </c>
      <c r="C2276" s="22">
        <v>45346</v>
      </c>
      <c r="D2276" s="23" t="s">
        <v>50</v>
      </c>
      <c r="E2276" s="23" t="s">
        <v>652</v>
      </c>
      <c r="F2276" s="23" t="s">
        <v>71</v>
      </c>
      <c r="G2276" s="23" t="s">
        <v>63</v>
      </c>
      <c r="H2276" s="23" t="s">
        <v>64</v>
      </c>
      <c r="I2276" s="23" t="s">
        <v>83</v>
      </c>
      <c r="J2276" s="23" t="s">
        <v>156</v>
      </c>
      <c r="K2276" s="23" t="s">
        <v>208</v>
      </c>
      <c r="L2276" s="24">
        <v>133687.79999999999</v>
      </c>
      <c r="M2276">
        <v>9</v>
      </c>
      <c r="N2276" s="25">
        <v>0.15</v>
      </c>
      <c r="O2276" s="24">
        <v>20356.84</v>
      </c>
      <c r="P2276" s="26">
        <f t="shared" si="210"/>
        <v>0.1522714862537943</v>
      </c>
      <c r="Q2276" t="str">
        <f t="shared" si="211"/>
        <v>Low</v>
      </c>
      <c r="R2276" t="str">
        <f t="shared" si="212"/>
        <v>Medium</v>
      </c>
      <c r="S2276" s="23">
        <f t="shared" si="213"/>
        <v>2024</v>
      </c>
      <c r="T2276" s="23">
        <f t="shared" si="214"/>
        <v>2</v>
      </c>
      <c r="U2276" t="str">
        <f t="shared" si="215"/>
        <v>Feb-2024</v>
      </c>
    </row>
    <row r="2277" spans="1:21" x14ac:dyDescent="0.3">
      <c r="A2277" t="s">
        <v>4223</v>
      </c>
      <c r="B2277" s="22">
        <v>45234</v>
      </c>
      <c r="C2277" s="22">
        <v>45236</v>
      </c>
      <c r="D2277" s="23" t="s">
        <v>50</v>
      </c>
      <c r="E2277" s="23" t="s">
        <v>146</v>
      </c>
      <c r="F2277" s="23" t="s">
        <v>80</v>
      </c>
      <c r="G2277" s="23" t="s">
        <v>53</v>
      </c>
      <c r="H2277" s="23" t="s">
        <v>110</v>
      </c>
      <c r="I2277" s="23" t="s">
        <v>96</v>
      </c>
      <c r="J2277" s="23" t="s">
        <v>111</v>
      </c>
      <c r="K2277" s="23" t="s">
        <v>225</v>
      </c>
      <c r="L2277" s="24">
        <v>9906.6</v>
      </c>
      <c r="M2277">
        <v>3</v>
      </c>
      <c r="N2277" s="25">
        <v>0.05</v>
      </c>
      <c r="O2277" s="24">
        <v>1604.71</v>
      </c>
      <c r="P2277" s="26">
        <f t="shared" si="210"/>
        <v>0.16198392990531565</v>
      </c>
      <c r="Q2277" t="str">
        <f t="shared" si="211"/>
        <v>Low</v>
      </c>
      <c r="R2277" t="str">
        <f t="shared" si="212"/>
        <v>Low</v>
      </c>
      <c r="S2277" s="23">
        <f t="shared" si="213"/>
        <v>2023</v>
      </c>
      <c r="T2277" s="23">
        <f t="shared" si="214"/>
        <v>11</v>
      </c>
      <c r="U2277" t="str">
        <f t="shared" si="215"/>
        <v>Nov-2023</v>
      </c>
    </row>
    <row r="2278" spans="1:21" x14ac:dyDescent="0.3">
      <c r="A2278" t="s">
        <v>4224</v>
      </c>
      <c r="B2278" s="22">
        <v>44987</v>
      </c>
      <c r="C2278" s="22">
        <v>44994</v>
      </c>
      <c r="D2278" s="23" t="s">
        <v>102</v>
      </c>
      <c r="E2278" s="23" t="s">
        <v>875</v>
      </c>
      <c r="F2278" s="23" t="s">
        <v>71</v>
      </c>
      <c r="G2278" s="23" t="s">
        <v>72</v>
      </c>
      <c r="H2278" s="23" t="s">
        <v>104</v>
      </c>
      <c r="I2278" s="23" t="s">
        <v>96</v>
      </c>
      <c r="J2278" s="23" t="s">
        <v>166</v>
      </c>
      <c r="K2278" s="23" t="s">
        <v>762</v>
      </c>
      <c r="L2278" s="24">
        <v>15508.64</v>
      </c>
      <c r="M2278">
        <v>7</v>
      </c>
      <c r="N2278" s="25">
        <v>0.2</v>
      </c>
      <c r="O2278" s="24">
        <v>2784.04</v>
      </c>
      <c r="P2278" s="26">
        <f t="shared" si="210"/>
        <v>0.17951541850220265</v>
      </c>
      <c r="Q2278" t="str">
        <f t="shared" si="211"/>
        <v>Low</v>
      </c>
      <c r="R2278" t="str">
        <f t="shared" si="212"/>
        <v>Medium</v>
      </c>
      <c r="S2278" s="23">
        <f t="shared" si="213"/>
        <v>2023</v>
      </c>
      <c r="T2278" s="23">
        <f t="shared" si="214"/>
        <v>3</v>
      </c>
      <c r="U2278" t="str">
        <f t="shared" si="215"/>
        <v>Mar-2023</v>
      </c>
    </row>
    <row r="2279" spans="1:21" x14ac:dyDescent="0.3">
      <c r="A2279" t="s">
        <v>4225</v>
      </c>
      <c r="B2279" s="22">
        <v>45254</v>
      </c>
      <c r="C2279" s="22">
        <v>45256</v>
      </c>
      <c r="D2279" s="23" t="s">
        <v>102</v>
      </c>
      <c r="E2279" s="23" t="s">
        <v>742</v>
      </c>
      <c r="F2279" s="23" t="s">
        <v>71</v>
      </c>
      <c r="G2279" s="23" t="s">
        <v>63</v>
      </c>
      <c r="H2279" s="23" t="s">
        <v>213</v>
      </c>
      <c r="I2279" s="23" t="s">
        <v>83</v>
      </c>
      <c r="J2279" s="23" t="s">
        <v>156</v>
      </c>
      <c r="K2279" s="23" t="s">
        <v>157</v>
      </c>
      <c r="L2279" s="24">
        <v>134192.97</v>
      </c>
      <c r="M2279">
        <v>9</v>
      </c>
      <c r="N2279" s="25">
        <v>0.15</v>
      </c>
      <c r="O2279" s="24">
        <v>32826.61</v>
      </c>
      <c r="P2279" s="26">
        <f t="shared" si="210"/>
        <v>0.24462242694233535</v>
      </c>
      <c r="Q2279" t="str">
        <f t="shared" si="211"/>
        <v>Medium</v>
      </c>
      <c r="R2279" t="str">
        <f t="shared" si="212"/>
        <v>Medium</v>
      </c>
      <c r="S2279" s="23">
        <f t="shared" si="213"/>
        <v>2023</v>
      </c>
      <c r="T2279" s="23">
        <f t="shared" si="214"/>
        <v>11</v>
      </c>
      <c r="U2279" t="str">
        <f t="shared" si="215"/>
        <v>Nov-2023</v>
      </c>
    </row>
    <row r="2280" spans="1:21" x14ac:dyDescent="0.3">
      <c r="A2280" t="s">
        <v>4226</v>
      </c>
      <c r="B2280" s="22">
        <v>45025</v>
      </c>
      <c r="C2280" s="22">
        <v>45032</v>
      </c>
      <c r="D2280" s="23" t="s">
        <v>78</v>
      </c>
      <c r="E2280" s="23" t="s">
        <v>355</v>
      </c>
      <c r="F2280" s="23" t="s">
        <v>80</v>
      </c>
      <c r="G2280" s="23" t="s">
        <v>81</v>
      </c>
      <c r="H2280" s="23" t="s">
        <v>186</v>
      </c>
      <c r="I2280" s="23" t="s">
        <v>83</v>
      </c>
      <c r="J2280" s="23" t="s">
        <v>156</v>
      </c>
      <c r="K2280" s="23" t="s">
        <v>157</v>
      </c>
      <c r="L2280" s="24">
        <v>48191.8</v>
      </c>
      <c r="M2280">
        <v>5</v>
      </c>
      <c r="N2280" s="25">
        <v>0.1</v>
      </c>
      <c r="O2280" s="24">
        <v>8530.68</v>
      </c>
      <c r="P2280" s="26">
        <f t="shared" si="210"/>
        <v>0.17701517685581364</v>
      </c>
      <c r="Q2280" t="str">
        <f t="shared" si="211"/>
        <v>Low</v>
      </c>
      <c r="R2280" t="str">
        <f t="shared" si="212"/>
        <v>Low</v>
      </c>
      <c r="S2280" s="23">
        <f t="shared" si="213"/>
        <v>2023</v>
      </c>
      <c r="T2280" s="23">
        <f t="shared" si="214"/>
        <v>4</v>
      </c>
      <c r="U2280" t="str">
        <f t="shared" si="215"/>
        <v>Apr-2023</v>
      </c>
    </row>
    <row r="2281" spans="1:21" x14ac:dyDescent="0.3">
      <c r="A2281" t="s">
        <v>4227</v>
      </c>
      <c r="B2281" s="22">
        <v>45865</v>
      </c>
      <c r="C2281" s="22">
        <v>45871</v>
      </c>
      <c r="D2281" s="23" t="s">
        <v>78</v>
      </c>
      <c r="E2281" s="23" t="s">
        <v>2384</v>
      </c>
      <c r="F2281" s="23" t="s">
        <v>71</v>
      </c>
      <c r="G2281" s="23" t="s">
        <v>63</v>
      </c>
      <c r="H2281" s="23" t="s">
        <v>172</v>
      </c>
      <c r="I2281" s="23" t="s">
        <v>83</v>
      </c>
      <c r="J2281" s="23" t="s">
        <v>156</v>
      </c>
      <c r="K2281" s="23" t="s">
        <v>285</v>
      </c>
      <c r="L2281" s="24">
        <v>77887.12</v>
      </c>
      <c r="M2281">
        <v>8</v>
      </c>
      <c r="N2281" s="25">
        <v>0</v>
      </c>
      <c r="O2281" s="24">
        <v>30065.7</v>
      </c>
      <c r="P2281" s="26">
        <f t="shared" si="210"/>
        <v>0.38601632721815882</v>
      </c>
      <c r="Q2281" t="str">
        <f t="shared" si="211"/>
        <v>High</v>
      </c>
      <c r="R2281" t="str">
        <f t="shared" si="212"/>
        <v>None</v>
      </c>
      <c r="S2281" s="23">
        <f t="shared" si="213"/>
        <v>2025</v>
      </c>
      <c r="T2281" s="23">
        <f t="shared" si="214"/>
        <v>7</v>
      </c>
      <c r="U2281" t="str">
        <f t="shared" si="215"/>
        <v>Jul-2025</v>
      </c>
    </row>
    <row r="2282" spans="1:21" x14ac:dyDescent="0.3">
      <c r="A2282" t="s">
        <v>4228</v>
      </c>
      <c r="B2282" s="22">
        <v>45239</v>
      </c>
      <c r="C2282" s="22">
        <v>45241</v>
      </c>
      <c r="D2282" s="23" t="s">
        <v>78</v>
      </c>
      <c r="E2282" s="23" t="s">
        <v>573</v>
      </c>
      <c r="F2282" s="23" t="s">
        <v>80</v>
      </c>
      <c r="G2282" s="23" t="s">
        <v>179</v>
      </c>
      <c r="H2282" s="23" t="s">
        <v>236</v>
      </c>
      <c r="I2282" s="23" t="s">
        <v>83</v>
      </c>
      <c r="J2282" s="23" t="s">
        <v>449</v>
      </c>
      <c r="K2282" s="23" t="s">
        <v>775</v>
      </c>
      <c r="L2282" s="24">
        <v>27722.16</v>
      </c>
      <c r="M2282">
        <v>8</v>
      </c>
      <c r="N2282" s="25">
        <v>0.25</v>
      </c>
      <c r="O2282" s="24">
        <v>4838.24</v>
      </c>
      <c r="P2282" s="26">
        <f t="shared" si="210"/>
        <v>0.17452608310463541</v>
      </c>
      <c r="Q2282" t="str">
        <f t="shared" si="211"/>
        <v>Low</v>
      </c>
      <c r="R2282" t="str">
        <f t="shared" si="212"/>
        <v>High</v>
      </c>
      <c r="S2282" s="23">
        <f t="shared" si="213"/>
        <v>2023</v>
      </c>
      <c r="T2282" s="23">
        <f t="shared" si="214"/>
        <v>11</v>
      </c>
      <c r="U2282" t="str">
        <f t="shared" si="215"/>
        <v>Nov-2023</v>
      </c>
    </row>
    <row r="2283" spans="1:21" x14ac:dyDescent="0.3">
      <c r="A2283" t="s">
        <v>4229</v>
      </c>
      <c r="B2283" s="22">
        <v>44821</v>
      </c>
      <c r="C2283" s="22">
        <v>44823</v>
      </c>
      <c r="D2283" s="23" t="s">
        <v>78</v>
      </c>
      <c r="E2283" s="23" t="s">
        <v>465</v>
      </c>
      <c r="F2283" s="23" t="s">
        <v>71</v>
      </c>
      <c r="G2283" s="23" t="s">
        <v>53</v>
      </c>
      <c r="H2283" s="23" t="s">
        <v>90</v>
      </c>
      <c r="I2283" s="23" t="s">
        <v>55</v>
      </c>
      <c r="J2283" s="23" t="s">
        <v>65</v>
      </c>
      <c r="K2283" s="23" t="s">
        <v>325</v>
      </c>
      <c r="L2283" s="24">
        <v>31192.32</v>
      </c>
      <c r="M2283">
        <v>6</v>
      </c>
      <c r="N2283" s="25">
        <v>0.15</v>
      </c>
      <c r="O2283" s="24">
        <v>7150.63</v>
      </c>
      <c r="P2283" s="26">
        <f t="shared" si="210"/>
        <v>0.22924328809142763</v>
      </c>
      <c r="Q2283" t="str">
        <f t="shared" si="211"/>
        <v>Medium</v>
      </c>
      <c r="R2283" t="str">
        <f t="shared" si="212"/>
        <v>Medium</v>
      </c>
      <c r="S2283" s="23">
        <f t="shared" si="213"/>
        <v>2022</v>
      </c>
      <c r="T2283" s="23">
        <f t="shared" si="214"/>
        <v>9</v>
      </c>
      <c r="U2283" t="str">
        <f t="shared" si="215"/>
        <v>Sep-2022</v>
      </c>
    </row>
    <row r="2284" spans="1:21" x14ac:dyDescent="0.3">
      <c r="A2284" t="s">
        <v>4230</v>
      </c>
      <c r="B2284" s="22">
        <v>45996</v>
      </c>
      <c r="C2284" s="22">
        <v>46002</v>
      </c>
      <c r="D2284" s="23" t="s">
        <v>61</v>
      </c>
      <c r="E2284" s="23" t="s">
        <v>2373</v>
      </c>
      <c r="F2284" s="23" t="s">
        <v>71</v>
      </c>
      <c r="G2284" s="23" t="s">
        <v>81</v>
      </c>
      <c r="H2284" s="23" t="s">
        <v>95</v>
      </c>
      <c r="I2284" s="23" t="s">
        <v>55</v>
      </c>
      <c r="J2284" s="23" t="s">
        <v>173</v>
      </c>
      <c r="K2284" s="23" t="s">
        <v>735</v>
      </c>
      <c r="L2284" s="24">
        <v>116574.24</v>
      </c>
      <c r="M2284">
        <v>8</v>
      </c>
      <c r="N2284" s="25">
        <v>0.2</v>
      </c>
      <c r="O2284" s="24">
        <v>17397.330000000002</v>
      </c>
      <c r="P2284" s="26">
        <f t="shared" si="210"/>
        <v>0.14923820219629999</v>
      </c>
      <c r="Q2284" t="str">
        <f t="shared" si="211"/>
        <v>Low</v>
      </c>
      <c r="R2284" t="str">
        <f t="shared" si="212"/>
        <v>Medium</v>
      </c>
      <c r="S2284" s="23">
        <f t="shared" si="213"/>
        <v>2025</v>
      </c>
      <c r="T2284" s="23">
        <f t="shared" si="214"/>
        <v>12</v>
      </c>
      <c r="U2284" t="str">
        <f t="shared" si="215"/>
        <v>Dec-2025</v>
      </c>
    </row>
    <row r="2285" spans="1:21" x14ac:dyDescent="0.3">
      <c r="A2285" t="s">
        <v>4231</v>
      </c>
      <c r="B2285" s="22">
        <v>44703</v>
      </c>
      <c r="C2285" s="22">
        <v>44706</v>
      </c>
      <c r="D2285" s="23" t="s">
        <v>102</v>
      </c>
      <c r="E2285" s="23" t="s">
        <v>536</v>
      </c>
      <c r="F2285" s="23" t="s">
        <v>80</v>
      </c>
      <c r="G2285" s="23" t="s">
        <v>63</v>
      </c>
      <c r="H2285" s="23" t="s">
        <v>172</v>
      </c>
      <c r="I2285" s="23" t="s">
        <v>96</v>
      </c>
      <c r="J2285" s="23" t="s">
        <v>97</v>
      </c>
      <c r="K2285" s="23" t="s">
        <v>181</v>
      </c>
      <c r="L2285" s="24">
        <v>3503.6</v>
      </c>
      <c r="M2285">
        <v>10</v>
      </c>
      <c r="N2285" s="25">
        <v>0.1</v>
      </c>
      <c r="O2285" s="24">
        <v>855.4</v>
      </c>
      <c r="P2285" s="26">
        <f t="shared" si="210"/>
        <v>0.2441488754424021</v>
      </c>
      <c r="Q2285" t="str">
        <f t="shared" si="211"/>
        <v>Medium</v>
      </c>
      <c r="R2285" t="str">
        <f t="shared" si="212"/>
        <v>Low</v>
      </c>
      <c r="S2285" s="23">
        <f t="shared" si="213"/>
        <v>2022</v>
      </c>
      <c r="T2285" s="23">
        <f t="shared" si="214"/>
        <v>5</v>
      </c>
      <c r="U2285" t="str">
        <f t="shared" si="215"/>
        <v>May-2022</v>
      </c>
    </row>
    <row r="2286" spans="1:21" x14ac:dyDescent="0.3">
      <c r="A2286" t="s">
        <v>4232</v>
      </c>
      <c r="B2286" s="22">
        <v>45103</v>
      </c>
      <c r="C2286" s="22">
        <v>45109</v>
      </c>
      <c r="D2286" s="23" t="s">
        <v>102</v>
      </c>
      <c r="E2286" s="23" t="s">
        <v>2384</v>
      </c>
      <c r="F2286" s="23" t="s">
        <v>52</v>
      </c>
      <c r="G2286" s="23" t="s">
        <v>53</v>
      </c>
      <c r="H2286" s="23" t="s">
        <v>110</v>
      </c>
      <c r="I2286" s="23" t="s">
        <v>55</v>
      </c>
      <c r="J2286" s="23" t="s">
        <v>65</v>
      </c>
      <c r="K2286" s="23" t="s">
        <v>325</v>
      </c>
      <c r="L2286" s="24">
        <v>82024.740000000005</v>
      </c>
      <c r="M2286">
        <v>9</v>
      </c>
      <c r="N2286" s="25">
        <v>0.1</v>
      </c>
      <c r="O2286" s="24">
        <v>19661.47</v>
      </c>
      <c r="P2286" s="26">
        <f t="shared" si="210"/>
        <v>0.23970170463204149</v>
      </c>
      <c r="Q2286" t="str">
        <f t="shared" si="211"/>
        <v>Medium</v>
      </c>
      <c r="R2286" t="str">
        <f t="shared" si="212"/>
        <v>Low</v>
      </c>
      <c r="S2286" s="23">
        <f t="shared" si="213"/>
        <v>2023</v>
      </c>
      <c r="T2286" s="23">
        <f t="shared" si="214"/>
        <v>6</v>
      </c>
      <c r="U2286" t="str">
        <f t="shared" si="215"/>
        <v>Jun-2023</v>
      </c>
    </row>
    <row r="2287" spans="1:21" x14ac:dyDescent="0.3">
      <c r="A2287" t="s">
        <v>4233</v>
      </c>
      <c r="B2287" s="22">
        <v>45974</v>
      </c>
      <c r="C2287" s="22">
        <v>45978</v>
      </c>
      <c r="D2287" s="23" t="s">
        <v>50</v>
      </c>
      <c r="E2287" s="23" t="s">
        <v>298</v>
      </c>
      <c r="F2287" s="23" t="s">
        <v>52</v>
      </c>
      <c r="G2287" s="23" t="s">
        <v>53</v>
      </c>
      <c r="H2287" s="23" t="s">
        <v>90</v>
      </c>
      <c r="I2287" s="23" t="s">
        <v>118</v>
      </c>
      <c r="J2287" s="23" t="s">
        <v>230</v>
      </c>
      <c r="K2287" s="23" t="s">
        <v>356</v>
      </c>
      <c r="L2287" s="24">
        <v>29847.23</v>
      </c>
      <c r="M2287">
        <v>7</v>
      </c>
      <c r="N2287" s="25">
        <v>0.15</v>
      </c>
      <c r="O2287" s="24">
        <v>7531.25</v>
      </c>
      <c r="P2287" s="26">
        <f t="shared" si="210"/>
        <v>0.25232659781158923</v>
      </c>
      <c r="Q2287" t="str">
        <f t="shared" si="211"/>
        <v>Medium</v>
      </c>
      <c r="R2287" t="str">
        <f t="shared" si="212"/>
        <v>Medium</v>
      </c>
      <c r="S2287" s="23">
        <f t="shared" si="213"/>
        <v>2025</v>
      </c>
      <c r="T2287" s="23">
        <f t="shared" si="214"/>
        <v>11</v>
      </c>
      <c r="U2287" t="str">
        <f t="shared" si="215"/>
        <v>Nov-2025</v>
      </c>
    </row>
    <row r="2288" spans="1:21" x14ac:dyDescent="0.3">
      <c r="A2288" t="s">
        <v>4234</v>
      </c>
      <c r="B2288" s="22">
        <v>45864</v>
      </c>
      <c r="C2288" s="22">
        <v>45869</v>
      </c>
      <c r="D2288" s="23" t="s">
        <v>78</v>
      </c>
      <c r="E2288" s="23" t="s">
        <v>1027</v>
      </c>
      <c r="F2288" s="23" t="s">
        <v>52</v>
      </c>
      <c r="G2288" s="23" t="s">
        <v>53</v>
      </c>
      <c r="H2288" s="23" t="s">
        <v>54</v>
      </c>
      <c r="I2288" s="23" t="s">
        <v>83</v>
      </c>
      <c r="J2288" s="23" t="s">
        <v>156</v>
      </c>
      <c r="K2288" s="23" t="s">
        <v>208</v>
      </c>
      <c r="L2288" s="24">
        <v>5654.25</v>
      </c>
      <c r="M2288">
        <v>9</v>
      </c>
      <c r="N2288" s="25">
        <v>0</v>
      </c>
      <c r="O2288" s="24">
        <v>1920.57</v>
      </c>
      <c r="P2288" s="26">
        <f t="shared" si="210"/>
        <v>0.33966839103329355</v>
      </c>
      <c r="Q2288" t="str">
        <f t="shared" si="211"/>
        <v>High</v>
      </c>
      <c r="R2288" t="str">
        <f t="shared" si="212"/>
        <v>None</v>
      </c>
      <c r="S2288" s="23">
        <f t="shared" si="213"/>
        <v>2025</v>
      </c>
      <c r="T2288" s="23">
        <f t="shared" si="214"/>
        <v>7</v>
      </c>
      <c r="U2288" t="str">
        <f t="shared" si="215"/>
        <v>Jul-2025</v>
      </c>
    </row>
    <row r="2289" spans="1:21" x14ac:dyDescent="0.3">
      <c r="A2289" t="s">
        <v>4235</v>
      </c>
      <c r="B2289" s="22">
        <v>45595</v>
      </c>
      <c r="C2289" s="22">
        <v>45599</v>
      </c>
      <c r="D2289" s="23" t="s">
        <v>50</v>
      </c>
      <c r="E2289" s="23" t="s">
        <v>896</v>
      </c>
      <c r="F2289" s="23" t="s">
        <v>80</v>
      </c>
      <c r="G2289" s="23" t="s">
        <v>53</v>
      </c>
      <c r="H2289" s="23" t="s">
        <v>110</v>
      </c>
      <c r="I2289" s="23" t="s">
        <v>118</v>
      </c>
      <c r="J2289" s="23" t="s">
        <v>119</v>
      </c>
      <c r="K2289" s="23" t="s">
        <v>270</v>
      </c>
      <c r="L2289" s="24">
        <v>9894.5</v>
      </c>
      <c r="M2289">
        <v>10</v>
      </c>
      <c r="N2289" s="25">
        <v>0.2</v>
      </c>
      <c r="O2289" s="24">
        <v>1632.47</v>
      </c>
      <c r="P2289" s="26">
        <f t="shared" si="210"/>
        <v>0.16498761938450654</v>
      </c>
      <c r="Q2289" t="str">
        <f t="shared" si="211"/>
        <v>Low</v>
      </c>
      <c r="R2289" t="str">
        <f t="shared" si="212"/>
        <v>Medium</v>
      </c>
      <c r="S2289" s="23">
        <f t="shared" si="213"/>
        <v>2024</v>
      </c>
      <c r="T2289" s="23">
        <f t="shared" si="214"/>
        <v>10</v>
      </c>
      <c r="U2289" t="str">
        <f t="shared" si="215"/>
        <v>Oct-2024</v>
      </c>
    </row>
    <row r="2290" spans="1:21" x14ac:dyDescent="0.3">
      <c r="A2290" t="s">
        <v>4237</v>
      </c>
      <c r="B2290" s="22">
        <v>44717</v>
      </c>
      <c r="C2290" s="22">
        <v>44718</v>
      </c>
      <c r="D2290" s="23" t="s">
        <v>50</v>
      </c>
      <c r="E2290" s="23" t="s">
        <v>1793</v>
      </c>
      <c r="F2290" s="23" t="s">
        <v>52</v>
      </c>
      <c r="G2290" s="23" t="s">
        <v>53</v>
      </c>
      <c r="H2290" s="23" t="s">
        <v>246</v>
      </c>
      <c r="I2290" s="23" t="s">
        <v>118</v>
      </c>
      <c r="J2290" s="23" t="s">
        <v>303</v>
      </c>
      <c r="K2290" s="23" t="s">
        <v>491</v>
      </c>
      <c r="L2290" s="24">
        <v>48888.63</v>
      </c>
      <c r="M2290">
        <v>7</v>
      </c>
      <c r="N2290" s="25">
        <v>0.05</v>
      </c>
      <c r="O2290" s="24">
        <v>11194.35</v>
      </c>
      <c r="P2290" s="26">
        <f t="shared" si="210"/>
        <v>0.22897655344402168</v>
      </c>
      <c r="Q2290" t="str">
        <f t="shared" si="211"/>
        <v>Medium</v>
      </c>
      <c r="R2290" t="str">
        <f t="shared" si="212"/>
        <v>Low</v>
      </c>
      <c r="S2290" s="23">
        <f t="shared" si="213"/>
        <v>2022</v>
      </c>
      <c r="T2290" s="23">
        <f t="shared" si="214"/>
        <v>6</v>
      </c>
      <c r="U2290" t="str">
        <f t="shared" si="215"/>
        <v>Jun-2022</v>
      </c>
    </row>
    <row r="2291" spans="1:21" x14ac:dyDescent="0.3">
      <c r="A2291" t="s">
        <v>4238</v>
      </c>
      <c r="B2291" s="22">
        <v>45483</v>
      </c>
      <c r="C2291" s="22">
        <v>45487</v>
      </c>
      <c r="D2291" s="23" t="s">
        <v>61</v>
      </c>
      <c r="E2291" s="23" t="s">
        <v>140</v>
      </c>
      <c r="F2291" s="23" t="s">
        <v>52</v>
      </c>
      <c r="G2291" s="23" t="s">
        <v>72</v>
      </c>
      <c r="H2291" s="23" t="s">
        <v>346</v>
      </c>
      <c r="I2291" s="23" t="s">
        <v>118</v>
      </c>
      <c r="J2291" s="23" t="s">
        <v>119</v>
      </c>
      <c r="K2291" s="23" t="s">
        <v>270</v>
      </c>
      <c r="L2291" s="24">
        <v>56477.5</v>
      </c>
      <c r="M2291">
        <v>10</v>
      </c>
      <c r="N2291" s="25">
        <v>0.25</v>
      </c>
      <c r="O2291" s="24">
        <v>7237.75</v>
      </c>
      <c r="P2291" s="26">
        <f t="shared" si="210"/>
        <v>0.12815280421406755</v>
      </c>
      <c r="Q2291" t="str">
        <f t="shared" si="211"/>
        <v>Low</v>
      </c>
      <c r="R2291" t="str">
        <f t="shared" si="212"/>
        <v>High</v>
      </c>
      <c r="S2291" s="23">
        <f t="shared" si="213"/>
        <v>2024</v>
      </c>
      <c r="T2291" s="23">
        <f t="shared" si="214"/>
        <v>7</v>
      </c>
      <c r="U2291" t="str">
        <f t="shared" si="215"/>
        <v>Jul-2024</v>
      </c>
    </row>
    <row r="2292" spans="1:21" x14ac:dyDescent="0.3">
      <c r="A2292" t="s">
        <v>4239</v>
      </c>
      <c r="B2292" s="22">
        <v>45929</v>
      </c>
      <c r="C2292" s="22">
        <v>45932</v>
      </c>
      <c r="D2292" s="23" t="s">
        <v>78</v>
      </c>
      <c r="E2292" s="23" t="s">
        <v>765</v>
      </c>
      <c r="F2292" s="23" t="s">
        <v>80</v>
      </c>
      <c r="G2292" s="23" t="s">
        <v>72</v>
      </c>
      <c r="H2292" s="23" t="s">
        <v>73</v>
      </c>
      <c r="I2292" s="23" t="s">
        <v>118</v>
      </c>
      <c r="J2292" s="23" t="s">
        <v>191</v>
      </c>
      <c r="K2292" s="23" t="s">
        <v>829</v>
      </c>
      <c r="L2292" s="24">
        <v>80813.7</v>
      </c>
      <c r="M2292">
        <v>6</v>
      </c>
      <c r="N2292" s="25">
        <v>0.05</v>
      </c>
      <c r="O2292" s="24">
        <v>17497.93</v>
      </c>
      <c r="P2292" s="26">
        <f t="shared" si="210"/>
        <v>0.21652182736342973</v>
      </c>
      <c r="Q2292" t="str">
        <f t="shared" si="211"/>
        <v>Medium</v>
      </c>
      <c r="R2292" t="str">
        <f t="shared" si="212"/>
        <v>Low</v>
      </c>
      <c r="S2292" s="23">
        <f t="shared" si="213"/>
        <v>2025</v>
      </c>
      <c r="T2292" s="23">
        <f t="shared" si="214"/>
        <v>9</v>
      </c>
      <c r="U2292" t="str">
        <f t="shared" si="215"/>
        <v>Sep-2025</v>
      </c>
    </row>
    <row r="2293" spans="1:21" x14ac:dyDescent="0.3">
      <c r="A2293" t="s">
        <v>4240</v>
      </c>
      <c r="B2293" s="22">
        <v>45354</v>
      </c>
      <c r="C2293" s="22">
        <v>45356</v>
      </c>
      <c r="D2293" s="23" t="s">
        <v>50</v>
      </c>
      <c r="E2293" s="23" t="s">
        <v>866</v>
      </c>
      <c r="F2293" s="23" t="s">
        <v>71</v>
      </c>
      <c r="G2293" s="23" t="s">
        <v>179</v>
      </c>
      <c r="H2293" s="23" t="s">
        <v>236</v>
      </c>
      <c r="I2293" s="23" t="s">
        <v>118</v>
      </c>
      <c r="J2293" s="23" t="s">
        <v>191</v>
      </c>
      <c r="K2293" s="23" t="s">
        <v>290</v>
      </c>
      <c r="L2293" s="24">
        <v>37756.519999999997</v>
      </c>
      <c r="M2293">
        <v>4</v>
      </c>
      <c r="N2293" s="25">
        <v>0.05</v>
      </c>
      <c r="O2293" s="24">
        <v>8163.01</v>
      </c>
      <c r="P2293" s="26">
        <f t="shared" si="210"/>
        <v>0.21620133423313379</v>
      </c>
      <c r="Q2293" t="str">
        <f t="shared" si="211"/>
        <v>Medium</v>
      </c>
      <c r="R2293" t="str">
        <f t="shared" si="212"/>
        <v>Low</v>
      </c>
      <c r="S2293" s="23">
        <f t="shared" si="213"/>
        <v>2024</v>
      </c>
      <c r="T2293" s="23">
        <f t="shared" si="214"/>
        <v>3</v>
      </c>
      <c r="U2293" t="str">
        <f t="shared" si="215"/>
        <v>Mar-2024</v>
      </c>
    </row>
    <row r="2294" spans="1:21" x14ac:dyDescent="0.3">
      <c r="A2294" t="s">
        <v>4241</v>
      </c>
      <c r="B2294" s="22">
        <v>44830</v>
      </c>
      <c r="C2294" s="22">
        <v>44836</v>
      </c>
      <c r="D2294" s="23" t="s">
        <v>78</v>
      </c>
      <c r="E2294" s="23" t="s">
        <v>2853</v>
      </c>
      <c r="F2294" s="23" t="s">
        <v>71</v>
      </c>
      <c r="G2294" s="23" t="s">
        <v>179</v>
      </c>
      <c r="H2294" s="23" t="s">
        <v>180</v>
      </c>
      <c r="I2294" s="23" t="s">
        <v>55</v>
      </c>
      <c r="J2294" s="23" t="s">
        <v>56</v>
      </c>
      <c r="K2294" s="23" t="s">
        <v>74</v>
      </c>
      <c r="L2294" s="24">
        <v>9749.7000000000007</v>
      </c>
      <c r="M2294">
        <v>6</v>
      </c>
      <c r="N2294" s="25">
        <v>0</v>
      </c>
      <c r="O2294" s="24">
        <v>2412.42</v>
      </c>
      <c r="P2294" s="26">
        <f t="shared" si="210"/>
        <v>0.24743530570171388</v>
      </c>
      <c r="Q2294" t="str">
        <f t="shared" si="211"/>
        <v>Medium</v>
      </c>
      <c r="R2294" t="str">
        <f t="shared" si="212"/>
        <v>None</v>
      </c>
      <c r="S2294" s="23">
        <f t="shared" si="213"/>
        <v>2022</v>
      </c>
      <c r="T2294" s="23">
        <f t="shared" si="214"/>
        <v>9</v>
      </c>
      <c r="U2294" t="str">
        <f t="shared" si="215"/>
        <v>Sep-2022</v>
      </c>
    </row>
    <row r="2295" spans="1:21" x14ac:dyDescent="0.3">
      <c r="A2295" t="s">
        <v>4242</v>
      </c>
      <c r="B2295" s="22">
        <v>46015</v>
      </c>
      <c r="C2295" s="22">
        <v>46017</v>
      </c>
      <c r="D2295" s="23" t="s">
        <v>50</v>
      </c>
      <c r="E2295" s="23" t="s">
        <v>3102</v>
      </c>
      <c r="F2295" s="23" t="s">
        <v>71</v>
      </c>
      <c r="G2295" s="23" t="s">
        <v>72</v>
      </c>
      <c r="H2295" s="23" t="s">
        <v>73</v>
      </c>
      <c r="I2295" s="23" t="s">
        <v>118</v>
      </c>
      <c r="J2295" s="23" t="s">
        <v>303</v>
      </c>
      <c r="K2295" s="23" t="s">
        <v>304</v>
      </c>
      <c r="L2295" s="24">
        <v>3189.32</v>
      </c>
      <c r="M2295">
        <v>4</v>
      </c>
      <c r="N2295" s="25">
        <v>0.25</v>
      </c>
      <c r="O2295" s="24">
        <v>875.76</v>
      </c>
      <c r="P2295" s="26">
        <f t="shared" si="210"/>
        <v>0.27459144896090704</v>
      </c>
      <c r="Q2295" t="str">
        <f t="shared" si="211"/>
        <v>Medium</v>
      </c>
      <c r="R2295" t="str">
        <f t="shared" si="212"/>
        <v>High</v>
      </c>
      <c r="S2295" s="23">
        <f t="shared" si="213"/>
        <v>2025</v>
      </c>
      <c r="T2295" s="23">
        <f t="shared" si="214"/>
        <v>12</v>
      </c>
      <c r="U2295" t="str">
        <f t="shared" si="215"/>
        <v>Dec-2025</v>
      </c>
    </row>
    <row r="2296" spans="1:21" x14ac:dyDescent="0.3">
      <c r="A2296" t="s">
        <v>4243</v>
      </c>
      <c r="B2296" s="22">
        <v>45853</v>
      </c>
      <c r="C2296" s="22">
        <v>45857</v>
      </c>
      <c r="D2296" s="23" t="s">
        <v>78</v>
      </c>
      <c r="E2296" s="23" t="s">
        <v>240</v>
      </c>
      <c r="F2296" s="23" t="s">
        <v>52</v>
      </c>
      <c r="G2296" s="23" t="s">
        <v>179</v>
      </c>
      <c r="H2296" s="23" t="s">
        <v>180</v>
      </c>
      <c r="I2296" s="23" t="s">
        <v>118</v>
      </c>
      <c r="J2296" s="23" t="s">
        <v>191</v>
      </c>
      <c r="K2296" s="23" t="s">
        <v>192</v>
      </c>
      <c r="L2296" s="24">
        <v>61868.34</v>
      </c>
      <c r="M2296">
        <v>6</v>
      </c>
      <c r="N2296" s="25">
        <v>0.05</v>
      </c>
      <c r="O2296" s="24">
        <v>20978.2</v>
      </c>
      <c r="P2296" s="26">
        <f t="shared" si="210"/>
        <v>0.33907811329672011</v>
      </c>
      <c r="Q2296" t="str">
        <f t="shared" si="211"/>
        <v>High</v>
      </c>
      <c r="R2296" t="str">
        <f t="shared" si="212"/>
        <v>Low</v>
      </c>
      <c r="S2296" s="23">
        <f t="shared" si="213"/>
        <v>2025</v>
      </c>
      <c r="T2296" s="23">
        <f t="shared" si="214"/>
        <v>7</v>
      </c>
      <c r="U2296" t="str">
        <f t="shared" si="215"/>
        <v>Jul-2025</v>
      </c>
    </row>
    <row r="2297" spans="1:21" x14ac:dyDescent="0.3">
      <c r="A2297" t="s">
        <v>4245</v>
      </c>
      <c r="B2297" s="22">
        <v>44749</v>
      </c>
      <c r="C2297" s="22">
        <v>44756</v>
      </c>
      <c r="D2297" s="23" t="s">
        <v>61</v>
      </c>
      <c r="E2297" s="23" t="s">
        <v>998</v>
      </c>
      <c r="F2297" s="23" t="s">
        <v>52</v>
      </c>
      <c r="G2297" s="23" t="s">
        <v>53</v>
      </c>
      <c r="H2297" s="23" t="s">
        <v>110</v>
      </c>
      <c r="I2297" s="23" t="s">
        <v>96</v>
      </c>
      <c r="J2297" s="23" t="s">
        <v>135</v>
      </c>
      <c r="K2297" s="23" t="s">
        <v>275</v>
      </c>
      <c r="L2297" s="24">
        <v>8722.94</v>
      </c>
      <c r="M2297">
        <v>1</v>
      </c>
      <c r="N2297" s="25">
        <v>0</v>
      </c>
      <c r="O2297" s="24">
        <v>3105.31</v>
      </c>
      <c r="P2297" s="26">
        <f t="shared" si="210"/>
        <v>0.35599350677638497</v>
      </c>
      <c r="Q2297" t="str">
        <f t="shared" si="211"/>
        <v>High</v>
      </c>
      <c r="R2297" t="str">
        <f t="shared" si="212"/>
        <v>None</v>
      </c>
      <c r="S2297" s="23">
        <f t="shared" si="213"/>
        <v>2022</v>
      </c>
      <c r="T2297" s="23">
        <f t="shared" si="214"/>
        <v>7</v>
      </c>
      <c r="U2297" t="str">
        <f t="shared" si="215"/>
        <v>Jul-2022</v>
      </c>
    </row>
    <row r="2298" spans="1:21" x14ac:dyDescent="0.3">
      <c r="A2298" t="s">
        <v>4246</v>
      </c>
      <c r="B2298" s="22">
        <v>44743</v>
      </c>
      <c r="C2298" s="22">
        <v>44750</v>
      </c>
      <c r="D2298" s="23" t="s">
        <v>50</v>
      </c>
      <c r="E2298" s="23" t="s">
        <v>1375</v>
      </c>
      <c r="F2298" s="23" t="s">
        <v>71</v>
      </c>
      <c r="G2298" s="23" t="s">
        <v>63</v>
      </c>
      <c r="H2298" s="23" t="s">
        <v>64</v>
      </c>
      <c r="I2298" s="23" t="s">
        <v>55</v>
      </c>
      <c r="J2298" s="23" t="s">
        <v>173</v>
      </c>
      <c r="K2298" s="23" t="s">
        <v>780</v>
      </c>
      <c r="L2298" s="24">
        <v>73561.440000000002</v>
      </c>
      <c r="M2298">
        <v>8</v>
      </c>
      <c r="N2298" s="25">
        <v>0.1</v>
      </c>
      <c r="O2298" s="24">
        <v>25016.65</v>
      </c>
      <c r="P2298" s="26">
        <f t="shared" si="210"/>
        <v>0.3400783073305797</v>
      </c>
      <c r="Q2298" t="str">
        <f t="shared" si="211"/>
        <v>High</v>
      </c>
      <c r="R2298" t="str">
        <f t="shared" si="212"/>
        <v>Low</v>
      </c>
      <c r="S2298" s="23">
        <f t="shared" si="213"/>
        <v>2022</v>
      </c>
      <c r="T2298" s="23">
        <f t="shared" si="214"/>
        <v>7</v>
      </c>
      <c r="U2298" t="str">
        <f t="shared" si="215"/>
        <v>Jul-2022</v>
      </c>
    </row>
    <row r="2299" spans="1:21" x14ac:dyDescent="0.3">
      <c r="A2299" t="s">
        <v>4248</v>
      </c>
      <c r="B2299" s="22">
        <v>45904</v>
      </c>
      <c r="C2299" s="22">
        <v>45906</v>
      </c>
      <c r="D2299" s="23" t="s">
        <v>61</v>
      </c>
      <c r="E2299" s="23" t="s">
        <v>1269</v>
      </c>
      <c r="F2299" s="23" t="s">
        <v>71</v>
      </c>
      <c r="G2299" s="23" t="s">
        <v>81</v>
      </c>
      <c r="H2299" s="23" t="s">
        <v>82</v>
      </c>
      <c r="I2299" s="23" t="s">
        <v>55</v>
      </c>
      <c r="J2299" s="23" t="s">
        <v>173</v>
      </c>
      <c r="K2299" s="23" t="s">
        <v>174</v>
      </c>
      <c r="L2299" s="24">
        <v>55835.05</v>
      </c>
      <c r="M2299">
        <v>5</v>
      </c>
      <c r="N2299" s="25">
        <v>0.25</v>
      </c>
      <c r="O2299" s="24">
        <v>6518.11</v>
      </c>
      <c r="P2299" s="26">
        <f t="shared" si="210"/>
        <v>0.11673867937791763</v>
      </c>
      <c r="Q2299" t="str">
        <f t="shared" si="211"/>
        <v>Low</v>
      </c>
      <c r="R2299" t="str">
        <f t="shared" si="212"/>
        <v>High</v>
      </c>
      <c r="S2299" s="23">
        <f t="shared" si="213"/>
        <v>2025</v>
      </c>
      <c r="T2299" s="23">
        <f t="shared" si="214"/>
        <v>9</v>
      </c>
      <c r="U2299" t="str">
        <f t="shared" si="215"/>
        <v>Sep-2025</v>
      </c>
    </row>
    <row r="2300" spans="1:21" x14ac:dyDescent="0.3">
      <c r="A2300" t="s">
        <v>4249</v>
      </c>
      <c r="B2300" s="22">
        <v>45098</v>
      </c>
      <c r="C2300" s="22">
        <v>45105</v>
      </c>
      <c r="D2300" s="23" t="s">
        <v>78</v>
      </c>
      <c r="E2300" s="23" t="s">
        <v>1969</v>
      </c>
      <c r="F2300" s="23" t="s">
        <v>52</v>
      </c>
      <c r="G2300" s="23" t="s">
        <v>53</v>
      </c>
      <c r="H2300" s="23" t="s">
        <v>246</v>
      </c>
      <c r="I2300" s="23" t="s">
        <v>83</v>
      </c>
      <c r="J2300" s="23" t="s">
        <v>379</v>
      </c>
      <c r="K2300" s="23" t="s">
        <v>562</v>
      </c>
      <c r="L2300" s="24">
        <v>57212.639999999999</v>
      </c>
      <c r="M2300">
        <v>9</v>
      </c>
      <c r="N2300" s="25">
        <v>0.05</v>
      </c>
      <c r="O2300" s="24">
        <v>15034.19</v>
      </c>
      <c r="P2300" s="26">
        <f t="shared" si="210"/>
        <v>0.26277742121321446</v>
      </c>
      <c r="Q2300" t="str">
        <f t="shared" si="211"/>
        <v>Medium</v>
      </c>
      <c r="R2300" t="str">
        <f t="shared" si="212"/>
        <v>Low</v>
      </c>
      <c r="S2300" s="23">
        <f t="shared" si="213"/>
        <v>2023</v>
      </c>
      <c r="T2300" s="23">
        <f t="shared" si="214"/>
        <v>6</v>
      </c>
      <c r="U2300" t="str">
        <f t="shared" si="215"/>
        <v>Jun-2023</v>
      </c>
    </row>
    <row r="2301" spans="1:21" x14ac:dyDescent="0.3">
      <c r="A2301" t="s">
        <v>4250</v>
      </c>
      <c r="B2301" s="22">
        <v>45156</v>
      </c>
      <c r="C2301" s="22">
        <v>45163</v>
      </c>
      <c r="D2301" s="23" t="s">
        <v>61</v>
      </c>
      <c r="E2301" s="23" t="s">
        <v>2988</v>
      </c>
      <c r="F2301" s="23" t="s">
        <v>52</v>
      </c>
      <c r="G2301" s="23" t="s">
        <v>81</v>
      </c>
      <c r="H2301" s="23" t="s">
        <v>284</v>
      </c>
      <c r="I2301" s="23" t="s">
        <v>55</v>
      </c>
      <c r="J2301" s="23" t="s">
        <v>65</v>
      </c>
      <c r="K2301" s="23" t="s">
        <v>130</v>
      </c>
      <c r="L2301" s="24">
        <v>3134.48</v>
      </c>
      <c r="M2301">
        <v>4</v>
      </c>
      <c r="N2301" s="25">
        <v>0.1</v>
      </c>
      <c r="O2301" s="24">
        <v>710.86</v>
      </c>
      <c r="P2301" s="26">
        <f t="shared" si="210"/>
        <v>0.22678721829458157</v>
      </c>
      <c r="Q2301" t="str">
        <f t="shared" si="211"/>
        <v>Medium</v>
      </c>
      <c r="R2301" t="str">
        <f t="shared" si="212"/>
        <v>Low</v>
      </c>
      <c r="S2301" s="23">
        <f t="shared" si="213"/>
        <v>2023</v>
      </c>
      <c r="T2301" s="23">
        <f t="shared" si="214"/>
        <v>8</v>
      </c>
      <c r="U2301" t="str">
        <f t="shared" si="215"/>
        <v>Aug-2023</v>
      </c>
    </row>
    <row r="2302" spans="1:21" x14ac:dyDescent="0.3">
      <c r="A2302" t="s">
        <v>4251</v>
      </c>
      <c r="B2302" s="22">
        <v>45187</v>
      </c>
      <c r="C2302" s="22">
        <v>45192</v>
      </c>
      <c r="D2302" s="23" t="s">
        <v>50</v>
      </c>
      <c r="E2302" s="23" t="s">
        <v>289</v>
      </c>
      <c r="F2302" s="23" t="s">
        <v>80</v>
      </c>
      <c r="G2302" s="23" t="s">
        <v>179</v>
      </c>
      <c r="H2302" s="23" t="s">
        <v>180</v>
      </c>
      <c r="I2302" s="23" t="s">
        <v>55</v>
      </c>
      <c r="J2302" s="23" t="s">
        <v>56</v>
      </c>
      <c r="K2302" s="23" t="s">
        <v>74</v>
      </c>
      <c r="L2302" s="24">
        <v>32689.09</v>
      </c>
      <c r="M2302">
        <v>7</v>
      </c>
      <c r="N2302" s="25">
        <v>0.1</v>
      </c>
      <c r="O2302" s="24">
        <v>10607.57</v>
      </c>
      <c r="P2302" s="26">
        <f t="shared" si="210"/>
        <v>0.32449878537456994</v>
      </c>
      <c r="Q2302" t="str">
        <f t="shared" si="211"/>
        <v>High</v>
      </c>
      <c r="R2302" t="str">
        <f t="shared" si="212"/>
        <v>Low</v>
      </c>
      <c r="S2302" s="23">
        <f t="shared" si="213"/>
        <v>2023</v>
      </c>
      <c r="T2302" s="23">
        <f t="shared" si="214"/>
        <v>9</v>
      </c>
      <c r="U2302" t="str">
        <f t="shared" si="215"/>
        <v>Sep-2023</v>
      </c>
    </row>
    <row r="2303" spans="1:21" x14ac:dyDescent="0.3">
      <c r="A2303" t="s">
        <v>4252</v>
      </c>
      <c r="B2303" s="22">
        <v>44801</v>
      </c>
      <c r="C2303" s="22">
        <v>44808</v>
      </c>
      <c r="D2303" s="23" t="s">
        <v>50</v>
      </c>
      <c r="E2303" s="23" t="s">
        <v>274</v>
      </c>
      <c r="F2303" s="23" t="s">
        <v>52</v>
      </c>
      <c r="G2303" s="23" t="s">
        <v>179</v>
      </c>
      <c r="H2303" s="23" t="s">
        <v>180</v>
      </c>
      <c r="I2303" s="23" t="s">
        <v>55</v>
      </c>
      <c r="J2303" s="23" t="s">
        <v>65</v>
      </c>
      <c r="K2303" s="23" t="s">
        <v>91</v>
      </c>
      <c r="L2303" s="24">
        <v>36058.92</v>
      </c>
      <c r="M2303">
        <v>6</v>
      </c>
      <c r="N2303" s="25">
        <v>0.2</v>
      </c>
      <c r="O2303" s="24">
        <v>6295.45</v>
      </c>
      <c r="P2303" s="26">
        <f t="shared" si="210"/>
        <v>0.1745878689655708</v>
      </c>
      <c r="Q2303" t="str">
        <f t="shared" si="211"/>
        <v>Low</v>
      </c>
      <c r="R2303" t="str">
        <f t="shared" si="212"/>
        <v>Medium</v>
      </c>
      <c r="S2303" s="23">
        <f t="shared" si="213"/>
        <v>2022</v>
      </c>
      <c r="T2303" s="23">
        <f t="shared" si="214"/>
        <v>8</v>
      </c>
      <c r="U2303" t="str">
        <f t="shared" si="215"/>
        <v>Aug-2022</v>
      </c>
    </row>
    <row r="2304" spans="1:21" x14ac:dyDescent="0.3">
      <c r="A2304" t="s">
        <v>4253</v>
      </c>
      <c r="B2304" s="22">
        <v>45987</v>
      </c>
      <c r="C2304" s="22">
        <v>45989</v>
      </c>
      <c r="D2304" s="23" t="s">
        <v>50</v>
      </c>
      <c r="E2304" s="23" t="s">
        <v>2137</v>
      </c>
      <c r="F2304" s="23" t="s">
        <v>52</v>
      </c>
      <c r="G2304" s="23" t="s">
        <v>63</v>
      </c>
      <c r="H2304" s="23" t="s">
        <v>202</v>
      </c>
      <c r="I2304" s="23" t="s">
        <v>96</v>
      </c>
      <c r="J2304" s="23" t="s">
        <v>111</v>
      </c>
      <c r="K2304" s="23" t="s">
        <v>112</v>
      </c>
      <c r="L2304" s="24">
        <v>27374</v>
      </c>
      <c r="M2304">
        <v>2</v>
      </c>
      <c r="N2304" s="25">
        <v>0</v>
      </c>
      <c r="O2304" s="24">
        <v>10871.96</v>
      </c>
      <c r="P2304" s="26">
        <f t="shared" si="210"/>
        <v>0.39716373200847516</v>
      </c>
      <c r="Q2304" t="str">
        <f t="shared" si="211"/>
        <v>High</v>
      </c>
      <c r="R2304" t="str">
        <f t="shared" si="212"/>
        <v>None</v>
      </c>
      <c r="S2304" s="23">
        <f t="shared" si="213"/>
        <v>2025</v>
      </c>
      <c r="T2304" s="23">
        <f t="shared" si="214"/>
        <v>11</v>
      </c>
      <c r="U2304" t="str">
        <f t="shared" si="215"/>
        <v>Nov-2025</v>
      </c>
    </row>
    <row r="2305" spans="1:21" x14ac:dyDescent="0.3">
      <c r="A2305" t="s">
        <v>4254</v>
      </c>
      <c r="B2305" s="22">
        <v>45903</v>
      </c>
      <c r="C2305" s="22">
        <v>45905</v>
      </c>
      <c r="D2305" s="23" t="s">
        <v>50</v>
      </c>
      <c r="E2305" s="23" t="s">
        <v>2241</v>
      </c>
      <c r="F2305" s="23" t="s">
        <v>80</v>
      </c>
      <c r="G2305" s="23" t="s">
        <v>63</v>
      </c>
      <c r="H2305" s="23" t="s">
        <v>64</v>
      </c>
      <c r="I2305" s="23" t="s">
        <v>55</v>
      </c>
      <c r="J2305" s="23" t="s">
        <v>141</v>
      </c>
      <c r="K2305" s="23" t="s">
        <v>142</v>
      </c>
      <c r="L2305" s="24">
        <v>7479.66</v>
      </c>
      <c r="M2305">
        <v>2</v>
      </c>
      <c r="N2305" s="25">
        <v>0.05</v>
      </c>
      <c r="O2305" s="24">
        <v>1453.61</v>
      </c>
      <c r="P2305" s="26">
        <f t="shared" si="210"/>
        <v>0.19434172141514452</v>
      </c>
      <c r="Q2305" t="str">
        <f t="shared" si="211"/>
        <v>Low</v>
      </c>
      <c r="R2305" t="str">
        <f t="shared" si="212"/>
        <v>Low</v>
      </c>
      <c r="S2305" s="23">
        <f t="shared" si="213"/>
        <v>2025</v>
      </c>
      <c r="T2305" s="23">
        <f t="shared" si="214"/>
        <v>9</v>
      </c>
      <c r="U2305" t="str">
        <f t="shared" si="215"/>
        <v>Sep-2025</v>
      </c>
    </row>
    <row r="2306" spans="1:21" x14ac:dyDescent="0.3">
      <c r="A2306" t="s">
        <v>4256</v>
      </c>
      <c r="B2306" s="22">
        <v>44608</v>
      </c>
      <c r="C2306" s="22">
        <v>44615</v>
      </c>
      <c r="D2306" s="23" t="s">
        <v>61</v>
      </c>
      <c r="E2306" s="23" t="s">
        <v>2713</v>
      </c>
      <c r="F2306" s="23" t="s">
        <v>80</v>
      </c>
      <c r="G2306" s="23" t="s">
        <v>72</v>
      </c>
      <c r="H2306" s="23" t="s">
        <v>346</v>
      </c>
      <c r="I2306" s="23" t="s">
        <v>55</v>
      </c>
      <c r="J2306" s="23" t="s">
        <v>56</v>
      </c>
      <c r="K2306" s="23" t="s">
        <v>57</v>
      </c>
      <c r="L2306" s="24">
        <v>67183.05</v>
      </c>
      <c r="M2306">
        <v>5</v>
      </c>
      <c r="N2306" s="25">
        <v>0.15</v>
      </c>
      <c r="O2306" s="24">
        <v>11850.17</v>
      </c>
      <c r="P2306" s="26">
        <f t="shared" si="210"/>
        <v>0.17638630577206602</v>
      </c>
      <c r="Q2306" t="str">
        <f t="shared" si="211"/>
        <v>Low</v>
      </c>
      <c r="R2306" t="str">
        <f t="shared" si="212"/>
        <v>Medium</v>
      </c>
      <c r="S2306" s="23">
        <f t="shared" si="213"/>
        <v>2022</v>
      </c>
      <c r="T2306" s="23">
        <f t="shared" si="214"/>
        <v>2</v>
      </c>
      <c r="U2306" t="str">
        <f t="shared" si="215"/>
        <v>Feb-2022</v>
      </c>
    </row>
    <row r="2307" spans="1:21" x14ac:dyDescent="0.3">
      <c r="A2307" t="s">
        <v>4257</v>
      </c>
      <c r="B2307" s="22">
        <v>45268</v>
      </c>
      <c r="C2307" s="22">
        <v>45269</v>
      </c>
      <c r="D2307" s="23" t="s">
        <v>102</v>
      </c>
      <c r="E2307" s="23" t="s">
        <v>557</v>
      </c>
      <c r="F2307" s="23" t="s">
        <v>80</v>
      </c>
      <c r="G2307" s="23" t="s">
        <v>53</v>
      </c>
      <c r="H2307" s="23" t="s">
        <v>90</v>
      </c>
      <c r="I2307" s="23" t="s">
        <v>96</v>
      </c>
      <c r="J2307" s="23" t="s">
        <v>135</v>
      </c>
      <c r="K2307" s="23" t="s">
        <v>395</v>
      </c>
      <c r="L2307" s="24">
        <v>24835.08</v>
      </c>
      <c r="M2307">
        <v>2</v>
      </c>
      <c r="N2307" s="25">
        <v>0.25</v>
      </c>
      <c r="O2307" s="24">
        <v>6477.45</v>
      </c>
      <c r="P2307" s="26">
        <f t="shared" si="210"/>
        <v>0.26081856792891345</v>
      </c>
      <c r="Q2307" t="str">
        <f t="shared" si="211"/>
        <v>Medium</v>
      </c>
      <c r="R2307" t="str">
        <f t="shared" si="212"/>
        <v>High</v>
      </c>
      <c r="S2307" s="23">
        <f t="shared" si="213"/>
        <v>2023</v>
      </c>
      <c r="T2307" s="23">
        <f t="shared" si="214"/>
        <v>12</v>
      </c>
      <c r="U2307" t="str">
        <f t="shared" si="215"/>
        <v>Dec-2023</v>
      </c>
    </row>
    <row r="2308" spans="1:21" x14ac:dyDescent="0.3">
      <c r="A2308" t="s">
        <v>4258</v>
      </c>
      <c r="B2308" s="22">
        <v>45369</v>
      </c>
      <c r="C2308" s="22">
        <v>45370</v>
      </c>
      <c r="D2308" s="23" t="s">
        <v>61</v>
      </c>
      <c r="E2308" s="23" t="s">
        <v>1882</v>
      </c>
      <c r="F2308" s="23" t="s">
        <v>80</v>
      </c>
      <c r="G2308" s="23" t="s">
        <v>81</v>
      </c>
      <c r="H2308" s="23" t="s">
        <v>82</v>
      </c>
      <c r="I2308" s="23" t="s">
        <v>55</v>
      </c>
      <c r="J2308" s="23" t="s">
        <v>141</v>
      </c>
      <c r="K2308" s="23" t="s">
        <v>241</v>
      </c>
      <c r="L2308" s="24">
        <v>117224</v>
      </c>
      <c r="M2308">
        <v>8</v>
      </c>
      <c r="N2308" s="25">
        <v>0</v>
      </c>
      <c r="O2308" s="24">
        <v>18928.560000000001</v>
      </c>
      <c r="P2308" s="26">
        <f t="shared" ref="P2308:P2371" si="216">IFERROR(O2308/L2308,0)</f>
        <v>0.16147341841261176</v>
      </c>
      <c r="Q2308" t="str">
        <f t="shared" ref="Q2308:Q2371" si="217">IF(P2308&gt;=0.3,"High",IF(P2308&gt;=0.2,"Medium","Low"))</f>
        <v>Low</v>
      </c>
      <c r="R2308" t="str">
        <f t="shared" ref="R2308:R2371" si="218">IF(N2308=0,"None",IF(N2308&lt;=0.1,"Low",IF(N2308&lt;=0.2,"Medium","High")))</f>
        <v>None</v>
      </c>
      <c r="S2308" s="23">
        <f t="shared" ref="S2308:S2371" si="219">YEAR(B2308)</f>
        <v>2024</v>
      </c>
      <c r="T2308" s="23">
        <f t="shared" ref="T2308:T2371" si="220">MONTH(B2308)</f>
        <v>3</v>
      </c>
      <c r="U2308" t="str">
        <f t="shared" ref="U2308:U2371" si="221">TEXT(B2308,"mmm-yyyy")</f>
        <v>Mar-2024</v>
      </c>
    </row>
    <row r="2309" spans="1:21" x14ac:dyDescent="0.3">
      <c r="A2309" t="s">
        <v>4259</v>
      </c>
      <c r="B2309" s="22">
        <v>45736</v>
      </c>
      <c r="C2309" s="22">
        <v>45741</v>
      </c>
      <c r="D2309" s="23" t="s">
        <v>102</v>
      </c>
      <c r="E2309" s="23" t="s">
        <v>1027</v>
      </c>
      <c r="F2309" s="23" t="s">
        <v>71</v>
      </c>
      <c r="G2309" s="23" t="s">
        <v>63</v>
      </c>
      <c r="H2309" s="23" t="s">
        <v>202</v>
      </c>
      <c r="I2309" s="23" t="s">
        <v>55</v>
      </c>
      <c r="J2309" s="23" t="s">
        <v>173</v>
      </c>
      <c r="K2309" s="23" t="s">
        <v>780</v>
      </c>
      <c r="L2309" s="24">
        <v>91915.3</v>
      </c>
      <c r="M2309">
        <v>10</v>
      </c>
      <c r="N2309" s="25">
        <v>0.15</v>
      </c>
      <c r="O2309" s="24">
        <v>13399</v>
      </c>
      <c r="P2309" s="26">
        <f t="shared" si="216"/>
        <v>0.14577551289067217</v>
      </c>
      <c r="Q2309" t="str">
        <f t="shared" si="217"/>
        <v>Low</v>
      </c>
      <c r="R2309" t="str">
        <f t="shared" si="218"/>
        <v>Medium</v>
      </c>
      <c r="S2309" s="23">
        <f t="shared" si="219"/>
        <v>2025</v>
      </c>
      <c r="T2309" s="23">
        <f t="shared" si="220"/>
        <v>3</v>
      </c>
      <c r="U2309" t="str">
        <f t="shared" si="221"/>
        <v>Mar-2025</v>
      </c>
    </row>
    <row r="2310" spans="1:21" x14ac:dyDescent="0.3">
      <c r="A2310" t="s">
        <v>4261</v>
      </c>
      <c r="B2310" s="22">
        <v>45374</v>
      </c>
      <c r="C2310" s="22">
        <v>45378</v>
      </c>
      <c r="D2310" s="23" t="s">
        <v>61</v>
      </c>
      <c r="E2310" s="23" t="s">
        <v>871</v>
      </c>
      <c r="F2310" s="23" t="s">
        <v>52</v>
      </c>
      <c r="G2310" s="23" t="s">
        <v>63</v>
      </c>
      <c r="H2310" s="23" t="s">
        <v>213</v>
      </c>
      <c r="I2310" s="23" t="s">
        <v>55</v>
      </c>
      <c r="J2310" s="23" t="s">
        <v>56</v>
      </c>
      <c r="K2310" s="23" t="s">
        <v>57</v>
      </c>
      <c r="L2310" s="24">
        <v>47634.84</v>
      </c>
      <c r="M2310">
        <v>6</v>
      </c>
      <c r="N2310" s="25">
        <v>0</v>
      </c>
      <c r="O2310" s="24">
        <v>9749.0499999999993</v>
      </c>
      <c r="P2310" s="26">
        <f t="shared" si="216"/>
        <v>0.20466217583600574</v>
      </c>
      <c r="Q2310" t="str">
        <f t="shared" si="217"/>
        <v>Medium</v>
      </c>
      <c r="R2310" t="str">
        <f t="shared" si="218"/>
        <v>None</v>
      </c>
      <c r="S2310" s="23">
        <f t="shared" si="219"/>
        <v>2024</v>
      </c>
      <c r="T2310" s="23">
        <f t="shared" si="220"/>
        <v>3</v>
      </c>
      <c r="U2310" t="str">
        <f t="shared" si="221"/>
        <v>Mar-2024</v>
      </c>
    </row>
    <row r="2311" spans="1:21" x14ac:dyDescent="0.3">
      <c r="A2311" t="s">
        <v>4262</v>
      </c>
      <c r="B2311" s="22">
        <v>45749</v>
      </c>
      <c r="C2311" s="22">
        <v>45753</v>
      </c>
      <c r="D2311" s="23" t="s">
        <v>50</v>
      </c>
      <c r="E2311" s="23" t="s">
        <v>585</v>
      </c>
      <c r="F2311" s="23" t="s">
        <v>80</v>
      </c>
      <c r="G2311" s="23" t="s">
        <v>63</v>
      </c>
      <c r="H2311" s="23" t="s">
        <v>172</v>
      </c>
      <c r="I2311" s="23" t="s">
        <v>83</v>
      </c>
      <c r="J2311" s="23" t="s">
        <v>156</v>
      </c>
      <c r="K2311" s="23" t="s">
        <v>157</v>
      </c>
      <c r="L2311" s="24">
        <v>16946.45</v>
      </c>
      <c r="M2311">
        <v>5</v>
      </c>
      <c r="N2311" s="25">
        <v>0</v>
      </c>
      <c r="O2311" s="24">
        <v>3393.18</v>
      </c>
      <c r="P2311" s="26">
        <f t="shared" si="216"/>
        <v>0.20022954660120554</v>
      </c>
      <c r="Q2311" t="str">
        <f t="shared" si="217"/>
        <v>Medium</v>
      </c>
      <c r="R2311" t="str">
        <f t="shared" si="218"/>
        <v>None</v>
      </c>
      <c r="S2311" s="23">
        <f t="shared" si="219"/>
        <v>2025</v>
      </c>
      <c r="T2311" s="23">
        <f t="shared" si="220"/>
        <v>4</v>
      </c>
      <c r="U2311" t="str">
        <f t="shared" si="221"/>
        <v>Apr-2025</v>
      </c>
    </row>
    <row r="2312" spans="1:21" x14ac:dyDescent="0.3">
      <c r="A2312" t="s">
        <v>4263</v>
      </c>
      <c r="B2312" s="22">
        <v>45393</v>
      </c>
      <c r="C2312" s="22">
        <v>45396</v>
      </c>
      <c r="D2312" s="23" t="s">
        <v>102</v>
      </c>
      <c r="E2312" s="23" t="s">
        <v>998</v>
      </c>
      <c r="F2312" s="23" t="s">
        <v>80</v>
      </c>
      <c r="G2312" s="23" t="s">
        <v>179</v>
      </c>
      <c r="H2312" s="23" t="s">
        <v>180</v>
      </c>
      <c r="I2312" s="23" t="s">
        <v>83</v>
      </c>
      <c r="J2312" s="23" t="s">
        <v>156</v>
      </c>
      <c r="K2312" s="23" t="s">
        <v>285</v>
      </c>
      <c r="L2312" s="24">
        <v>54460.32</v>
      </c>
      <c r="M2312">
        <v>6</v>
      </c>
      <c r="N2312" s="25">
        <v>0</v>
      </c>
      <c r="O2312" s="24">
        <v>10337.530000000001</v>
      </c>
      <c r="P2312" s="26">
        <f t="shared" si="216"/>
        <v>0.18981765072258114</v>
      </c>
      <c r="Q2312" t="str">
        <f t="shared" si="217"/>
        <v>Low</v>
      </c>
      <c r="R2312" t="str">
        <f t="shared" si="218"/>
        <v>None</v>
      </c>
      <c r="S2312" s="23">
        <f t="shared" si="219"/>
        <v>2024</v>
      </c>
      <c r="T2312" s="23">
        <f t="shared" si="220"/>
        <v>4</v>
      </c>
      <c r="U2312" t="str">
        <f t="shared" si="221"/>
        <v>Apr-2024</v>
      </c>
    </row>
    <row r="2313" spans="1:21" x14ac:dyDescent="0.3">
      <c r="A2313" t="s">
        <v>4264</v>
      </c>
      <c r="B2313" s="22">
        <v>45571</v>
      </c>
      <c r="C2313" s="22">
        <v>45573</v>
      </c>
      <c r="D2313" s="23" t="s">
        <v>61</v>
      </c>
      <c r="E2313" s="23" t="s">
        <v>2201</v>
      </c>
      <c r="F2313" s="23" t="s">
        <v>80</v>
      </c>
      <c r="G2313" s="23" t="s">
        <v>53</v>
      </c>
      <c r="H2313" s="23" t="s">
        <v>90</v>
      </c>
      <c r="I2313" s="23" t="s">
        <v>118</v>
      </c>
      <c r="J2313" s="23" t="s">
        <v>230</v>
      </c>
      <c r="K2313" s="23" t="s">
        <v>351</v>
      </c>
      <c r="L2313" s="24">
        <v>89905.56</v>
      </c>
      <c r="M2313">
        <v>6</v>
      </c>
      <c r="N2313" s="25">
        <v>0</v>
      </c>
      <c r="O2313" s="24">
        <v>31206.83</v>
      </c>
      <c r="P2313" s="26">
        <f t="shared" si="216"/>
        <v>0.34710678627662184</v>
      </c>
      <c r="Q2313" t="str">
        <f t="shared" si="217"/>
        <v>High</v>
      </c>
      <c r="R2313" t="str">
        <f t="shared" si="218"/>
        <v>None</v>
      </c>
      <c r="S2313" s="23">
        <f t="shared" si="219"/>
        <v>2024</v>
      </c>
      <c r="T2313" s="23">
        <f t="shared" si="220"/>
        <v>10</v>
      </c>
      <c r="U2313" t="str">
        <f t="shared" si="221"/>
        <v>Oct-2024</v>
      </c>
    </row>
    <row r="2314" spans="1:21" x14ac:dyDescent="0.3">
      <c r="A2314" t="s">
        <v>4265</v>
      </c>
      <c r="B2314" s="22">
        <v>44796</v>
      </c>
      <c r="C2314" s="22">
        <v>44801</v>
      </c>
      <c r="D2314" s="23" t="s">
        <v>102</v>
      </c>
      <c r="E2314" s="23" t="s">
        <v>1739</v>
      </c>
      <c r="F2314" s="23" t="s">
        <v>71</v>
      </c>
      <c r="G2314" s="23" t="s">
        <v>179</v>
      </c>
      <c r="H2314" s="23" t="s">
        <v>180</v>
      </c>
      <c r="I2314" s="23" t="s">
        <v>83</v>
      </c>
      <c r="J2314" s="23" t="s">
        <v>379</v>
      </c>
      <c r="K2314" s="23" t="s">
        <v>562</v>
      </c>
      <c r="L2314" s="24">
        <v>76497.75</v>
      </c>
      <c r="M2314">
        <v>9</v>
      </c>
      <c r="N2314" s="25">
        <v>0.05</v>
      </c>
      <c r="O2314" s="24">
        <v>19116.52</v>
      </c>
      <c r="P2314" s="26">
        <f t="shared" si="216"/>
        <v>0.24989650022386281</v>
      </c>
      <c r="Q2314" t="str">
        <f t="shared" si="217"/>
        <v>Medium</v>
      </c>
      <c r="R2314" t="str">
        <f t="shared" si="218"/>
        <v>Low</v>
      </c>
      <c r="S2314" s="23">
        <f t="shared" si="219"/>
        <v>2022</v>
      </c>
      <c r="T2314" s="23">
        <f t="shared" si="220"/>
        <v>8</v>
      </c>
      <c r="U2314" t="str">
        <f t="shared" si="221"/>
        <v>Aug-2022</v>
      </c>
    </row>
    <row r="2315" spans="1:21" x14ac:dyDescent="0.3">
      <c r="A2315" t="s">
        <v>4266</v>
      </c>
      <c r="B2315" s="22">
        <v>45563</v>
      </c>
      <c r="C2315" s="22">
        <v>45565</v>
      </c>
      <c r="D2315" s="23" t="s">
        <v>102</v>
      </c>
      <c r="E2315" s="23" t="s">
        <v>79</v>
      </c>
      <c r="F2315" s="23" t="s">
        <v>52</v>
      </c>
      <c r="G2315" s="23" t="s">
        <v>53</v>
      </c>
      <c r="H2315" s="23" t="s">
        <v>54</v>
      </c>
      <c r="I2315" s="23" t="s">
        <v>55</v>
      </c>
      <c r="J2315" s="23" t="s">
        <v>141</v>
      </c>
      <c r="K2315" s="23" t="s">
        <v>241</v>
      </c>
      <c r="L2315" s="24">
        <v>25142.720000000001</v>
      </c>
      <c r="M2315">
        <v>4</v>
      </c>
      <c r="N2315" s="25">
        <v>0.15</v>
      </c>
      <c r="O2315" s="24">
        <v>6603.24</v>
      </c>
      <c r="P2315" s="26">
        <f t="shared" si="216"/>
        <v>0.2626302961652518</v>
      </c>
      <c r="Q2315" t="str">
        <f t="shared" si="217"/>
        <v>Medium</v>
      </c>
      <c r="R2315" t="str">
        <f t="shared" si="218"/>
        <v>Medium</v>
      </c>
      <c r="S2315" s="23">
        <f t="shared" si="219"/>
        <v>2024</v>
      </c>
      <c r="T2315" s="23">
        <f t="shared" si="220"/>
        <v>9</v>
      </c>
      <c r="U2315" t="str">
        <f t="shared" si="221"/>
        <v>Sep-2024</v>
      </c>
    </row>
    <row r="2316" spans="1:21" x14ac:dyDescent="0.3">
      <c r="A2316" t="s">
        <v>4267</v>
      </c>
      <c r="B2316" s="22">
        <v>45199</v>
      </c>
      <c r="C2316" s="22">
        <v>45203</v>
      </c>
      <c r="D2316" s="23" t="s">
        <v>102</v>
      </c>
      <c r="E2316" s="23" t="s">
        <v>1562</v>
      </c>
      <c r="F2316" s="23" t="s">
        <v>71</v>
      </c>
      <c r="G2316" s="23" t="s">
        <v>63</v>
      </c>
      <c r="H2316" s="23" t="s">
        <v>64</v>
      </c>
      <c r="I2316" s="23" t="s">
        <v>55</v>
      </c>
      <c r="J2316" s="23" t="s">
        <v>56</v>
      </c>
      <c r="K2316" s="23" t="s">
        <v>57</v>
      </c>
      <c r="L2316" s="24">
        <v>92380.08</v>
      </c>
      <c r="M2316">
        <v>8</v>
      </c>
      <c r="N2316" s="25">
        <v>0.05</v>
      </c>
      <c r="O2316" s="24">
        <v>34257.730000000003</v>
      </c>
      <c r="P2316" s="26">
        <f t="shared" si="216"/>
        <v>0.37083459984013872</v>
      </c>
      <c r="Q2316" t="str">
        <f t="shared" si="217"/>
        <v>High</v>
      </c>
      <c r="R2316" t="str">
        <f t="shared" si="218"/>
        <v>Low</v>
      </c>
      <c r="S2316" s="23">
        <f t="shared" si="219"/>
        <v>2023</v>
      </c>
      <c r="T2316" s="23">
        <f t="shared" si="220"/>
        <v>9</v>
      </c>
      <c r="U2316" t="str">
        <f t="shared" si="221"/>
        <v>Sep-2023</v>
      </c>
    </row>
    <row r="2317" spans="1:21" x14ac:dyDescent="0.3">
      <c r="A2317" t="s">
        <v>4268</v>
      </c>
      <c r="B2317" s="22">
        <v>45028</v>
      </c>
      <c r="C2317" s="22">
        <v>45029</v>
      </c>
      <c r="D2317" s="23" t="s">
        <v>102</v>
      </c>
      <c r="E2317" s="23" t="s">
        <v>607</v>
      </c>
      <c r="F2317" s="23" t="s">
        <v>52</v>
      </c>
      <c r="G2317" s="23" t="s">
        <v>179</v>
      </c>
      <c r="H2317" s="23" t="s">
        <v>236</v>
      </c>
      <c r="I2317" s="23" t="s">
        <v>96</v>
      </c>
      <c r="J2317" s="23" t="s">
        <v>166</v>
      </c>
      <c r="K2317" s="23" t="s">
        <v>167</v>
      </c>
      <c r="L2317" s="24">
        <v>8100.38</v>
      </c>
      <c r="M2317">
        <v>2</v>
      </c>
      <c r="N2317" s="25">
        <v>0.2</v>
      </c>
      <c r="O2317" s="24">
        <v>2103.0100000000002</v>
      </c>
      <c r="P2317" s="26">
        <f t="shared" si="216"/>
        <v>0.25961868455553938</v>
      </c>
      <c r="Q2317" t="str">
        <f t="shared" si="217"/>
        <v>Medium</v>
      </c>
      <c r="R2317" t="str">
        <f t="shared" si="218"/>
        <v>Medium</v>
      </c>
      <c r="S2317" s="23">
        <f t="shared" si="219"/>
        <v>2023</v>
      </c>
      <c r="T2317" s="23">
        <f t="shared" si="220"/>
        <v>4</v>
      </c>
      <c r="U2317" t="str">
        <f t="shared" si="221"/>
        <v>Apr-2023</v>
      </c>
    </row>
    <row r="2318" spans="1:21" x14ac:dyDescent="0.3">
      <c r="A2318" t="s">
        <v>4269</v>
      </c>
      <c r="B2318" s="22">
        <v>45612</v>
      </c>
      <c r="C2318" s="22">
        <v>45613</v>
      </c>
      <c r="D2318" s="23" t="s">
        <v>50</v>
      </c>
      <c r="E2318" s="23" t="s">
        <v>2713</v>
      </c>
      <c r="F2318" s="23" t="s">
        <v>52</v>
      </c>
      <c r="G2318" s="23" t="s">
        <v>72</v>
      </c>
      <c r="H2318" s="23" t="s">
        <v>346</v>
      </c>
      <c r="I2318" s="23" t="s">
        <v>83</v>
      </c>
      <c r="J2318" s="23" t="s">
        <v>449</v>
      </c>
      <c r="K2318" s="23" t="s">
        <v>681</v>
      </c>
      <c r="L2318" s="24">
        <v>53639.1</v>
      </c>
      <c r="M2318">
        <v>5</v>
      </c>
      <c r="N2318" s="25">
        <v>0.25</v>
      </c>
      <c r="O2318" s="24">
        <v>12277.54</v>
      </c>
      <c r="P2318" s="26">
        <f t="shared" si="216"/>
        <v>0.22889161078392445</v>
      </c>
      <c r="Q2318" t="str">
        <f t="shared" si="217"/>
        <v>Medium</v>
      </c>
      <c r="R2318" t="str">
        <f t="shared" si="218"/>
        <v>High</v>
      </c>
      <c r="S2318" s="23">
        <f t="shared" si="219"/>
        <v>2024</v>
      </c>
      <c r="T2318" s="23">
        <f t="shared" si="220"/>
        <v>11</v>
      </c>
      <c r="U2318" t="str">
        <f t="shared" si="221"/>
        <v>Nov-2024</v>
      </c>
    </row>
    <row r="2319" spans="1:21" x14ac:dyDescent="0.3">
      <c r="A2319" t="s">
        <v>4270</v>
      </c>
      <c r="B2319" s="22">
        <v>44702</v>
      </c>
      <c r="C2319" s="22">
        <v>44703</v>
      </c>
      <c r="D2319" s="23" t="s">
        <v>102</v>
      </c>
      <c r="E2319" s="23" t="s">
        <v>1004</v>
      </c>
      <c r="F2319" s="23" t="s">
        <v>52</v>
      </c>
      <c r="G2319" s="23" t="s">
        <v>81</v>
      </c>
      <c r="H2319" s="23" t="s">
        <v>95</v>
      </c>
      <c r="I2319" s="23" t="s">
        <v>96</v>
      </c>
      <c r="J2319" s="23" t="s">
        <v>111</v>
      </c>
      <c r="K2319" s="23" t="s">
        <v>328</v>
      </c>
      <c r="L2319" s="24">
        <v>9286.83</v>
      </c>
      <c r="M2319">
        <v>7</v>
      </c>
      <c r="N2319" s="25">
        <v>0.2</v>
      </c>
      <c r="O2319" s="24">
        <v>1843.3</v>
      </c>
      <c r="P2319" s="26">
        <f t="shared" si="216"/>
        <v>0.19848538198717969</v>
      </c>
      <c r="Q2319" t="str">
        <f t="shared" si="217"/>
        <v>Low</v>
      </c>
      <c r="R2319" t="str">
        <f t="shared" si="218"/>
        <v>Medium</v>
      </c>
      <c r="S2319" s="23">
        <f t="shared" si="219"/>
        <v>2022</v>
      </c>
      <c r="T2319" s="23">
        <f t="shared" si="220"/>
        <v>5</v>
      </c>
      <c r="U2319" t="str">
        <f t="shared" si="221"/>
        <v>May-2022</v>
      </c>
    </row>
    <row r="2320" spans="1:21" x14ac:dyDescent="0.3">
      <c r="A2320" t="s">
        <v>4271</v>
      </c>
      <c r="B2320" s="22">
        <v>45380</v>
      </c>
      <c r="C2320" s="22">
        <v>45386</v>
      </c>
      <c r="D2320" s="23" t="s">
        <v>50</v>
      </c>
      <c r="E2320" s="23" t="s">
        <v>363</v>
      </c>
      <c r="F2320" s="23" t="s">
        <v>71</v>
      </c>
      <c r="G2320" s="23" t="s">
        <v>72</v>
      </c>
      <c r="H2320" s="23" t="s">
        <v>346</v>
      </c>
      <c r="I2320" s="23" t="s">
        <v>118</v>
      </c>
      <c r="J2320" s="23" t="s">
        <v>230</v>
      </c>
      <c r="K2320" s="23" t="s">
        <v>356</v>
      </c>
      <c r="L2320" s="24">
        <v>53280.43</v>
      </c>
      <c r="M2320">
        <v>7</v>
      </c>
      <c r="N2320" s="25">
        <v>0.05</v>
      </c>
      <c r="O2320" s="24">
        <v>15440.85</v>
      </c>
      <c r="P2320" s="26">
        <f t="shared" si="216"/>
        <v>0.28980340436441676</v>
      </c>
      <c r="Q2320" t="str">
        <f t="shared" si="217"/>
        <v>Medium</v>
      </c>
      <c r="R2320" t="str">
        <f t="shared" si="218"/>
        <v>Low</v>
      </c>
      <c r="S2320" s="23">
        <f t="shared" si="219"/>
        <v>2024</v>
      </c>
      <c r="T2320" s="23">
        <f t="shared" si="220"/>
        <v>3</v>
      </c>
      <c r="U2320" t="str">
        <f t="shared" si="221"/>
        <v>Mar-2024</v>
      </c>
    </row>
    <row r="2321" spans="1:21" x14ac:dyDescent="0.3">
      <c r="A2321" t="s">
        <v>4272</v>
      </c>
      <c r="B2321" s="22">
        <v>45085</v>
      </c>
      <c r="C2321" s="22">
        <v>45092</v>
      </c>
      <c r="D2321" s="23" t="s">
        <v>61</v>
      </c>
      <c r="E2321" s="23" t="s">
        <v>1308</v>
      </c>
      <c r="F2321" s="23" t="s">
        <v>52</v>
      </c>
      <c r="G2321" s="23" t="s">
        <v>72</v>
      </c>
      <c r="H2321" s="23" t="s">
        <v>117</v>
      </c>
      <c r="I2321" s="23" t="s">
        <v>83</v>
      </c>
      <c r="J2321" s="23" t="s">
        <v>84</v>
      </c>
      <c r="K2321" s="23" t="s">
        <v>257</v>
      </c>
      <c r="L2321" s="24">
        <v>26135.88</v>
      </c>
      <c r="M2321">
        <v>6</v>
      </c>
      <c r="N2321" s="25">
        <v>0.1</v>
      </c>
      <c r="O2321" s="24">
        <v>4424.55</v>
      </c>
      <c r="P2321" s="26">
        <f t="shared" si="216"/>
        <v>0.16929026304069347</v>
      </c>
      <c r="Q2321" t="str">
        <f t="shared" si="217"/>
        <v>Low</v>
      </c>
      <c r="R2321" t="str">
        <f t="shared" si="218"/>
        <v>Low</v>
      </c>
      <c r="S2321" s="23">
        <f t="shared" si="219"/>
        <v>2023</v>
      </c>
      <c r="T2321" s="23">
        <f t="shared" si="220"/>
        <v>6</v>
      </c>
      <c r="U2321" t="str">
        <f t="shared" si="221"/>
        <v>Jun-2023</v>
      </c>
    </row>
    <row r="2322" spans="1:21" x14ac:dyDescent="0.3">
      <c r="A2322" t="s">
        <v>4273</v>
      </c>
      <c r="B2322" s="22">
        <v>45287</v>
      </c>
      <c r="C2322" s="22">
        <v>45293</v>
      </c>
      <c r="D2322" s="23" t="s">
        <v>102</v>
      </c>
      <c r="E2322" s="23" t="s">
        <v>1748</v>
      </c>
      <c r="F2322" s="23" t="s">
        <v>52</v>
      </c>
      <c r="G2322" s="23" t="s">
        <v>53</v>
      </c>
      <c r="H2322" s="23" t="s">
        <v>54</v>
      </c>
      <c r="I2322" s="23" t="s">
        <v>55</v>
      </c>
      <c r="J2322" s="23" t="s">
        <v>173</v>
      </c>
      <c r="K2322" s="23" t="s">
        <v>735</v>
      </c>
      <c r="L2322" s="24">
        <v>7357.14</v>
      </c>
      <c r="M2322">
        <v>3</v>
      </c>
      <c r="N2322" s="25">
        <v>0.05</v>
      </c>
      <c r="O2322" s="24">
        <v>1124.47</v>
      </c>
      <c r="P2322" s="26">
        <f t="shared" si="216"/>
        <v>0.15284064187986093</v>
      </c>
      <c r="Q2322" t="str">
        <f t="shared" si="217"/>
        <v>Low</v>
      </c>
      <c r="R2322" t="str">
        <f t="shared" si="218"/>
        <v>Low</v>
      </c>
      <c r="S2322" s="23">
        <f t="shared" si="219"/>
        <v>2023</v>
      </c>
      <c r="T2322" s="23">
        <f t="shared" si="220"/>
        <v>12</v>
      </c>
      <c r="U2322" t="str">
        <f t="shared" si="221"/>
        <v>Dec-2023</v>
      </c>
    </row>
    <row r="2323" spans="1:21" x14ac:dyDescent="0.3">
      <c r="A2323" t="s">
        <v>4274</v>
      </c>
      <c r="B2323" s="22">
        <v>45632</v>
      </c>
      <c r="C2323" s="22">
        <v>45636</v>
      </c>
      <c r="D2323" s="23" t="s">
        <v>102</v>
      </c>
      <c r="E2323" s="23" t="s">
        <v>350</v>
      </c>
      <c r="F2323" s="23" t="s">
        <v>80</v>
      </c>
      <c r="G2323" s="23" t="s">
        <v>81</v>
      </c>
      <c r="H2323" s="23" t="s">
        <v>186</v>
      </c>
      <c r="I2323" s="23" t="s">
        <v>83</v>
      </c>
      <c r="J2323" s="23" t="s">
        <v>379</v>
      </c>
      <c r="K2323" s="23" t="s">
        <v>380</v>
      </c>
      <c r="L2323" s="24">
        <v>32476.68</v>
      </c>
      <c r="M2323">
        <v>4</v>
      </c>
      <c r="N2323" s="25">
        <v>0.25</v>
      </c>
      <c r="O2323" s="24">
        <v>4956.12</v>
      </c>
      <c r="P2323" s="26">
        <f t="shared" si="216"/>
        <v>0.15260550031591899</v>
      </c>
      <c r="Q2323" t="str">
        <f t="shared" si="217"/>
        <v>Low</v>
      </c>
      <c r="R2323" t="str">
        <f t="shared" si="218"/>
        <v>High</v>
      </c>
      <c r="S2323" s="23">
        <f t="shared" si="219"/>
        <v>2024</v>
      </c>
      <c r="T2323" s="23">
        <f t="shared" si="220"/>
        <v>12</v>
      </c>
      <c r="U2323" t="str">
        <f t="shared" si="221"/>
        <v>Dec-2024</v>
      </c>
    </row>
    <row r="2324" spans="1:21" x14ac:dyDescent="0.3">
      <c r="A2324" t="s">
        <v>4275</v>
      </c>
      <c r="B2324" s="22">
        <v>44675</v>
      </c>
      <c r="C2324" s="22">
        <v>44680</v>
      </c>
      <c r="D2324" s="23" t="s">
        <v>78</v>
      </c>
      <c r="E2324" s="23" t="s">
        <v>465</v>
      </c>
      <c r="F2324" s="23" t="s">
        <v>80</v>
      </c>
      <c r="G2324" s="23" t="s">
        <v>53</v>
      </c>
      <c r="H2324" s="23" t="s">
        <v>90</v>
      </c>
      <c r="I2324" s="23" t="s">
        <v>55</v>
      </c>
      <c r="J2324" s="23" t="s">
        <v>173</v>
      </c>
      <c r="K2324" s="23" t="s">
        <v>735</v>
      </c>
      <c r="L2324" s="24">
        <v>4143.42</v>
      </c>
      <c r="M2324">
        <v>6</v>
      </c>
      <c r="N2324" s="25">
        <v>0</v>
      </c>
      <c r="O2324" s="24">
        <v>1585.24</v>
      </c>
      <c r="P2324" s="26">
        <f t="shared" si="216"/>
        <v>0.38259215816885567</v>
      </c>
      <c r="Q2324" t="str">
        <f t="shared" si="217"/>
        <v>High</v>
      </c>
      <c r="R2324" t="str">
        <f t="shared" si="218"/>
        <v>None</v>
      </c>
      <c r="S2324" s="23">
        <f t="shared" si="219"/>
        <v>2022</v>
      </c>
      <c r="T2324" s="23">
        <f t="shared" si="220"/>
        <v>4</v>
      </c>
      <c r="U2324" t="str">
        <f t="shared" si="221"/>
        <v>Apr-2022</v>
      </c>
    </row>
    <row r="2325" spans="1:21" x14ac:dyDescent="0.3">
      <c r="A2325" t="s">
        <v>4276</v>
      </c>
      <c r="B2325" s="22">
        <v>45405</v>
      </c>
      <c r="C2325" s="22">
        <v>45412</v>
      </c>
      <c r="D2325" s="23" t="s">
        <v>78</v>
      </c>
      <c r="E2325" s="23" t="s">
        <v>283</v>
      </c>
      <c r="F2325" s="23" t="s">
        <v>71</v>
      </c>
      <c r="G2325" s="23" t="s">
        <v>179</v>
      </c>
      <c r="H2325" s="23" t="s">
        <v>236</v>
      </c>
      <c r="I2325" s="23" t="s">
        <v>118</v>
      </c>
      <c r="J2325" s="23" t="s">
        <v>303</v>
      </c>
      <c r="K2325" s="23" t="s">
        <v>421</v>
      </c>
      <c r="L2325" s="24">
        <v>97853.52</v>
      </c>
      <c r="M2325">
        <v>8</v>
      </c>
      <c r="N2325" s="25">
        <v>0</v>
      </c>
      <c r="O2325" s="24">
        <v>38759.879999999997</v>
      </c>
      <c r="P2325" s="26">
        <f t="shared" si="216"/>
        <v>0.39610102937533564</v>
      </c>
      <c r="Q2325" t="str">
        <f t="shared" si="217"/>
        <v>High</v>
      </c>
      <c r="R2325" t="str">
        <f t="shared" si="218"/>
        <v>None</v>
      </c>
      <c r="S2325" s="23">
        <f t="shared" si="219"/>
        <v>2024</v>
      </c>
      <c r="T2325" s="23">
        <f t="shared" si="220"/>
        <v>4</v>
      </c>
      <c r="U2325" t="str">
        <f t="shared" si="221"/>
        <v>Apr-2024</v>
      </c>
    </row>
    <row r="2326" spans="1:21" x14ac:dyDescent="0.3">
      <c r="A2326" t="s">
        <v>4277</v>
      </c>
      <c r="B2326" s="22">
        <v>45422</v>
      </c>
      <c r="C2326" s="22">
        <v>45424</v>
      </c>
      <c r="D2326" s="23" t="s">
        <v>102</v>
      </c>
      <c r="E2326" s="23" t="s">
        <v>3201</v>
      </c>
      <c r="F2326" s="23" t="s">
        <v>80</v>
      </c>
      <c r="G2326" s="23" t="s">
        <v>179</v>
      </c>
      <c r="H2326" s="23" t="s">
        <v>236</v>
      </c>
      <c r="I2326" s="23" t="s">
        <v>55</v>
      </c>
      <c r="J2326" s="23" t="s">
        <v>141</v>
      </c>
      <c r="K2326" s="23" t="s">
        <v>142</v>
      </c>
      <c r="L2326" s="24">
        <v>143289</v>
      </c>
      <c r="M2326">
        <v>10</v>
      </c>
      <c r="N2326" s="25">
        <v>0.1</v>
      </c>
      <c r="O2326" s="24">
        <v>42392.93</v>
      </c>
      <c r="P2326" s="26">
        <f t="shared" si="216"/>
        <v>0.29585613689815687</v>
      </c>
      <c r="Q2326" t="str">
        <f t="shared" si="217"/>
        <v>Medium</v>
      </c>
      <c r="R2326" t="str">
        <f t="shared" si="218"/>
        <v>Low</v>
      </c>
      <c r="S2326" s="23">
        <f t="shared" si="219"/>
        <v>2024</v>
      </c>
      <c r="T2326" s="23">
        <f t="shared" si="220"/>
        <v>5</v>
      </c>
      <c r="U2326" t="str">
        <f t="shared" si="221"/>
        <v>May-2024</v>
      </c>
    </row>
    <row r="2327" spans="1:21" x14ac:dyDescent="0.3">
      <c r="A2327" t="s">
        <v>4278</v>
      </c>
      <c r="B2327" s="22">
        <v>45354</v>
      </c>
      <c r="C2327" s="22">
        <v>45358</v>
      </c>
      <c r="D2327" s="23" t="s">
        <v>78</v>
      </c>
      <c r="E2327" s="23" t="s">
        <v>768</v>
      </c>
      <c r="F2327" s="23" t="s">
        <v>52</v>
      </c>
      <c r="G2327" s="23" t="s">
        <v>63</v>
      </c>
      <c r="H2327" s="23" t="s">
        <v>64</v>
      </c>
      <c r="I2327" s="23" t="s">
        <v>96</v>
      </c>
      <c r="J2327" s="23" t="s">
        <v>135</v>
      </c>
      <c r="K2327" s="23" t="s">
        <v>275</v>
      </c>
      <c r="L2327" s="24">
        <v>16167.78</v>
      </c>
      <c r="M2327">
        <v>6</v>
      </c>
      <c r="N2327" s="25">
        <v>0</v>
      </c>
      <c r="O2327" s="24">
        <v>2557.63</v>
      </c>
      <c r="P2327" s="26">
        <f t="shared" si="216"/>
        <v>0.15819302340828487</v>
      </c>
      <c r="Q2327" t="str">
        <f t="shared" si="217"/>
        <v>Low</v>
      </c>
      <c r="R2327" t="str">
        <f t="shared" si="218"/>
        <v>None</v>
      </c>
      <c r="S2327" s="23">
        <f t="shared" si="219"/>
        <v>2024</v>
      </c>
      <c r="T2327" s="23">
        <f t="shared" si="220"/>
        <v>3</v>
      </c>
      <c r="U2327" t="str">
        <f t="shared" si="221"/>
        <v>Mar-2024</v>
      </c>
    </row>
    <row r="2328" spans="1:21" x14ac:dyDescent="0.3">
      <c r="A2328" t="s">
        <v>4279</v>
      </c>
      <c r="B2328" s="22">
        <v>44791</v>
      </c>
      <c r="C2328" s="22">
        <v>44795</v>
      </c>
      <c r="D2328" s="23" t="s">
        <v>50</v>
      </c>
      <c r="E2328" s="23" t="s">
        <v>240</v>
      </c>
      <c r="F2328" s="23" t="s">
        <v>71</v>
      </c>
      <c r="G2328" s="23" t="s">
        <v>72</v>
      </c>
      <c r="H2328" s="23" t="s">
        <v>346</v>
      </c>
      <c r="I2328" s="23" t="s">
        <v>118</v>
      </c>
      <c r="J2328" s="23" t="s">
        <v>230</v>
      </c>
      <c r="K2328" s="23" t="s">
        <v>231</v>
      </c>
      <c r="L2328" s="24">
        <v>11000.04</v>
      </c>
      <c r="M2328">
        <v>3</v>
      </c>
      <c r="N2328" s="25">
        <v>0.25</v>
      </c>
      <c r="O2328" s="24">
        <v>3057.58</v>
      </c>
      <c r="P2328" s="26">
        <f t="shared" si="216"/>
        <v>0.27796080741524576</v>
      </c>
      <c r="Q2328" t="str">
        <f t="shared" si="217"/>
        <v>Medium</v>
      </c>
      <c r="R2328" t="str">
        <f t="shared" si="218"/>
        <v>High</v>
      </c>
      <c r="S2328" s="23">
        <f t="shared" si="219"/>
        <v>2022</v>
      </c>
      <c r="T2328" s="23">
        <f t="shared" si="220"/>
        <v>8</v>
      </c>
      <c r="U2328" t="str">
        <f t="shared" si="221"/>
        <v>Aug-2022</v>
      </c>
    </row>
    <row r="2329" spans="1:21" x14ac:dyDescent="0.3">
      <c r="A2329" t="s">
        <v>4280</v>
      </c>
      <c r="B2329" s="22">
        <v>45400</v>
      </c>
      <c r="C2329" s="22">
        <v>45406</v>
      </c>
      <c r="D2329" s="23" t="s">
        <v>61</v>
      </c>
      <c r="E2329" s="23" t="s">
        <v>934</v>
      </c>
      <c r="F2329" s="23" t="s">
        <v>52</v>
      </c>
      <c r="G2329" s="23" t="s">
        <v>63</v>
      </c>
      <c r="H2329" s="23" t="s">
        <v>64</v>
      </c>
      <c r="I2329" s="23" t="s">
        <v>96</v>
      </c>
      <c r="J2329" s="23" t="s">
        <v>111</v>
      </c>
      <c r="K2329" s="23" t="s">
        <v>225</v>
      </c>
      <c r="L2329" s="24">
        <v>984.71</v>
      </c>
      <c r="M2329">
        <v>1</v>
      </c>
      <c r="N2329" s="25">
        <v>0.15</v>
      </c>
      <c r="O2329" s="24">
        <v>332.13</v>
      </c>
      <c r="P2329" s="26">
        <f t="shared" si="216"/>
        <v>0.33728712006580613</v>
      </c>
      <c r="Q2329" t="str">
        <f t="shared" si="217"/>
        <v>High</v>
      </c>
      <c r="R2329" t="str">
        <f t="shared" si="218"/>
        <v>Medium</v>
      </c>
      <c r="S2329" s="23">
        <f t="shared" si="219"/>
        <v>2024</v>
      </c>
      <c r="T2329" s="23">
        <f t="shared" si="220"/>
        <v>4</v>
      </c>
      <c r="U2329" t="str">
        <f t="shared" si="221"/>
        <v>Apr-2024</v>
      </c>
    </row>
    <row r="2330" spans="1:21" x14ac:dyDescent="0.3">
      <c r="A2330" t="s">
        <v>4281</v>
      </c>
      <c r="B2330" s="22">
        <v>45701</v>
      </c>
      <c r="C2330" s="22">
        <v>45702</v>
      </c>
      <c r="D2330" s="23" t="s">
        <v>61</v>
      </c>
      <c r="E2330" s="23" t="s">
        <v>1267</v>
      </c>
      <c r="F2330" s="23" t="s">
        <v>80</v>
      </c>
      <c r="G2330" s="23" t="s">
        <v>72</v>
      </c>
      <c r="H2330" s="23" t="s">
        <v>346</v>
      </c>
      <c r="I2330" s="23" t="s">
        <v>96</v>
      </c>
      <c r="J2330" s="23" t="s">
        <v>111</v>
      </c>
      <c r="K2330" s="23" t="s">
        <v>225</v>
      </c>
      <c r="L2330" s="24">
        <v>3224.48</v>
      </c>
      <c r="M2330">
        <v>4</v>
      </c>
      <c r="N2330" s="25">
        <v>0.1</v>
      </c>
      <c r="O2330" s="24">
        <v>526.75</v>
      </c>
      <c r="P2330" s="26">
        <f t="shared" si="216"/>
        <v>0.16335967349774227</v>
      </c>
      <c r="Q2330" t="str">
        <f t="shared" si="217"/>
        <v>Low</v>
      </c>
      <c r="R2330" t="str">
        <f t="shared" si="218"/>
        <v>Low</v>
      </c>
      <c r="S2330" s="23">
        <f t="shared" si="219"/>
        <v>2025</v>
      </c>
      <c r="T2330" s="23">
        <f t="shared" si="220"/>
        <v>2</v>
      </c>
      <c r="U2330" t="str">
        <f t="shared" si="221"/>
        <v>Feb-2025</v>
      </c>
    </row>
    <row r="2331" spans="1:21" x14ac:dyDescent="0.3">
      <c r="A2331" t="s">
        <v>4282</v>
      </c>
      <c r="B2331" s="22">
        <v>45721</v>
      </c>
      <c r="C2331" s="22">
        <v>45724</v>
      </c>
      <c r="D2331" s="23" t="s">
        <v>78</v>
      </c>
      <c r="E2331" s="23" t="s">
        <v>1437</v>
      </c>
      <c r="F2331" s="23" t="s">
        <v>52</v>
      </c>
      <c r="G2331" s="23" t="s">
        <v>53</v>
      </c>
      <c r="H2331" s="23" t="s">
        <v>90</v>
      </c>
      <c r="I2331" s="23" t="s">
        <v>118</v>
      </c>
      <c r="J2331" s="23" t="s">
        <v>303</v>
      </c>
      <c r="K2331" s="23" t="s">
        <v>421</v>
      </c>
      <c r="L2331" s="24">
        <v>38682.480000000003</v>
      </c>
      <c r="M2331">
        <v>4</v>
      </c>
      <c r="N2331" s="25">
        <v>0.15</v>
      </c>
      <c r="O2331" s="24">
        <v>11763.01</v>
      </c>
      <c r="P2331" s="26">
        <f t="shared" si="216"/>
        <v>0.30409141296007908</v>
      </c>
      <c r="Q2331" t="str">
        <f t="shared" si="217"/>
        <v>High</v>
      </c>
      <c r="R2331" t="str">
        <f t="shared" si="218"/>
        <v>Medium</v>
      </c>
      <c r="S2331" s="23">
        <f t="shared" si="219"/>
        <v>2025</v>
      </c>
      <c r="T2331" s="23">
        <f t="shared" si="220"/>
        <v>3</v>
      </c>
      <c r="U2331" t="str">
        <f t="shared" si="221"/>
        <v>Mar-2025</v>
      </c>
    </row>
    <row r="2332" spans="1:21" x14ac:dyDescent="0.3">
      <c r="A2332" t="s">
        <v>4283</v>
      </c>
      <c r="B2332" s="22">
        <v>45657</v>
      </c>
      <c r="C2332" s="22">
        <v>45664</v>
      </c>
      <c r="D2332" s="23" t="s">
        <v>102</v>
      </c>
      <c r="E2332" s="23" t="s">
        <v>1229</v>
      </c>
      <c r="F2332" s="23" t="s">
        <v>80</v>
      </c>
      <c r="G2332" s="23" t="s">
        <v>63</v>
      </c>
      <c r="H2332" s="23" t="s">
        <v>213</v>
      </c>
      <c r="I2332" s="23" t="s">
        <v>83</v>
      </c>
      <c r="J2332" s="23" t="s">
        <v>449</v>
      </c>
      <c r="K2332" s="23" t="s">
        <v>775</v>
      </c>
      <c r="L2332" s="24">
        <v>93112.95</v>
      </c>
      <c r="M2332">
        <v>7</v>
      </c>
      <c r="N2332" s="25">
        <v>0.15</v>
      </c>
      <c r="O2332" s="24">
        <v>26238.51</v>
      </c>
      <c r="P2332" s="26">
        <f t="shared" si="216"/>
        <v>0.28179227486617059</v>
      </c>
      <c r="Q2332" t="str">
        <f t="shared" si="217"/>
        <v>Medium</v>
      </c>
      <c r="R2332" t="str">
        <f t="shared" si="218"/>
        <v>Medium</v>
      </c>
      <c r="S2332" s="23">
        <f t="shared" si="219"/>
        <v>2024</v>
      </c>
      <c r="T2332" s="23">
        <f t="shared" si="220"/>
        <v>12</v>
      </c>
      <c r="U2332" t="str">
        <f t="shared" si="221"/>
        <v>Dec-2024</v>
      </c>
    </row>
    <row r="2333" spans="1:21" x14ac:dyDescent="0.3">
      <c r="A2333" t="s">
        <v>4284</v>
      </c>
      <c r="B2333" s="22">
        <v>45496</v>
      </c>
      <c r="C2333" s="22">
        <v>45502</v>
      </c>
      <c r="D2333" s="23" t="s">
        <v>102</v>
      </c>
      <c r="E2333" s="23" t="s">
        <v>1247</v>
      </c>
      <c r="F2333" s="23" t="s">
        <v>71</v>
      </c>
      <c r="G2333" s="23" t="s">
        <v>179</v>
      </c>
      <c r="H2333" s="23" t="s">
        <v>180</v>
      </c>
      <c r="I2333" s="23" t="s">
        <v>55</v>
      </c>
      <c r="J2333" s="23" t="s">
        <v>56</v>
      </c>
      <c r="K2333" s="23" t="s">
        <v>57</v>
      </c>
      <c r="L2333" s="24">
        <v>107080.74</v>
      </c>
      <c r="M2333">
        <v>9</v>
      </c>
      <c r="N2333" s="25">
        <v>0.1</v>
      </c>
      <c r="O2333" s="24">
        <v>36790.639999999999</v>
      </c>
      <c r="P2333" s="26">
        <f t="shared" si="216"/>
        <v>0.34357849973767457</v>
      </c>
      <c r="Q2333" t="str">
        <f t="shared" si="217"/>
        <v>High</v>
      </c>
      <c r="R2333" t="str">
        <f t="shared" si="218"/>
        <v>Low</v>
      </c>
      <c r="S2333" s="23">
        <f t="shared" si="219"/>
        <v>2024</v>
      </c>
      <c r="T2333" s="23">
        <f t="shared" si="220"/>
        <v>7</v>
      </c>
      <c r="U2333" t="str">
        <f t="shared" si="221"/>
        <v>Jul-2024</v>
      </c>
    </row>
    <row r="2334" spans="1:21" x14ac:dyDescent="0.3">
      <c r="A2334" t="s">
        <v>4285</v>
      </c>
      <c r="B2334" s="22">
        <v>44566</v>
      </c>
      <c r="C2334" s="22">
        <v>44570</v>
      </c>
      <c r="D2334" s="23" t="s">
        <v>50</v>
      </c>
      <c r="E2334" s="23" t="s">
        <v>893</v>
      </c>
      <c r="F2334" s="23" t="s">
        <v>52</v>
      </c>
      <c r="G2334" s="23" t="s">
        <v>81</v>
      </c>
      <c r="H2334" s="23" t="s">
        <v>95</v>
      </c>
      <c r="I2334" s="23" t="s">
        <v>96</v>
      </c>
      <c r="J2334" s="23" t="s">
        <v>97</v>
      </c>
      <c r="K2334" s="23" t="s">
        <v>181</v>
      </c>
      <c r="L2334" s="24">
        <v>75221.649999999994</v>
      </c>
      <c r="M2334">
        <v>7</v>
      </c>
      <c r="N2334" s="25">
        <v>0</v>
      </c>
      <c r="O2334" s="24">
        <v>11888.09</v>
      </c>
      <c r="P2334" s="26">
        <f t="shared" si="216"/>
        <v>0.15804080341231549</v>
      </c>
      <c r="Q2334" t="str">
        <f t="shared" si="217"/>
        <v>Low</v>
      </c>
      <c r="R2334" t="str">
        <f t="shared" si="218"/>
        <v>None</v>
      </c>
      <c r="S2334" s="23">
        <f t="shared" si="219"/>
        <v>2022</v>
      </c>
      <c r="T2334" s="23">
        <f t="shared" si="220"/>
        <v>1</v>
      </c>
      <c r="U2334" t="str">
        <f t="shared" si="221"/>
        <v>Jan-2022</v>
      </c>
    </row>
    <row r="2335" spans="1:21" x14ac:dyDescent="0.3">
      <c r="A2335" t="s">
        <v>4286</v>
      </c>
      <c r="B2335" s="22">
        <v>45755</v>
      </c>
      <c r="C2335" s="22">
        <v>45762</v>
      </c>
      <c r="D2335" s="23" t="s">
        <v>61</v>
      </c>
      <c r="E2335" s="23" t="s">
        <v>660</v>
      </c>
      <c r="F2335" s="23" t="s">
        <v>71</v>
      </c>
      <c r="G2335" s="23" t="s">
        <v>72</v>
      </c>
      <c r="H2335" s="23" t="s">
        <v>73</v>
      </c>
      <c r="I2335" s="23" t="s">
        <v>83</v>
      </c>
      <c r="J2335" s="23" t="s">
        <v>84</v>
      </c>
      <c r="K2335" s="23" t="s">
        <v>105</v>
      </c>
      <c r="L2335" s="24">
        <v>57609.48</v>
      </c>
      <c r="M2335">
        <v>4</v>
      </c>
      <c r="N2335" s="25">
        <v>0.25</v>
      </c>
      <c r="O2335" s="24">
        <v>11707.18</v>
      </c>
      <c r="P2335" s="26">
        <f t="shared" si="216"/>
        <v>0.20321620677707905</v>
      </c>
      <c r="Q2335" t="str">
        <f t="shared" si="217"/>
        <v>Medium</v>
      </c>
      <c r="R2335" t="str">
        <f t="shared" si="218"/>
        <v>High</v>
      </c>
      <c r="S2335" s="23">
        <f t="shared" si="219"/>
        <v>2025</v>
      </c>
      <c r="T2335" s="23">
        <f t="shared" si="220"/>
        <v>4</v>
      </c>
      <c r="U2335" t="str">
        <f t="shared" si="221"/>
        <v>Apr-2025</v>
      </c>
    </row>
    <row r="2336" spans="1:21" x14ac:dyDescent="0.3">
      <c r="A2336" t="s">
        <v>4288</v>
      </c>
      <c r="B2336" s="22">
        <v>45681</v>
      </c>
      <c r="C2336" s="22">
        <v>45688</v>
      </c>
      <c r="D2336" s="23" t="s">
        <v>78</v>
      </c>
      <c r="E2336" s="23" t="s">
        <v>1578</v>
      </c>
      <c r="F2336" s="23" t="s">
        <v>71</v>
      </c>
      <c r="G2336" s="23" t="s">
        <v>63</v>
      </c>
      <c r="H2336" s="23" t="s">
        <v>64</v>
      </c>
      <c r="I2336" s="23" t="s">
        <v>96</v>
      </c>
      <c r="J2336" s="23" t="s">
        <v>166</v>
      </c>
      <c r="K2336" s="23" t="s">
        <v>167</v>
      </c>
      <c r="L2336" s="24">
        <v>7137.59</v>
      </c>
      <c r="M2336">
        <v>1</v>
      </c>
      <c r="N2336" s="25">
        <v>0.2</v>
      </c>
      <c r="O2336" s="24">
        <v>1017.31</v>
      </c>
      <c r="P2336" s="26">
        <f t="shared" si="216"/>
        <v>0.14252850051628069</v>
      </c>
      <c r="Q2336" t="str">
        <f t="shared" si="217"/>
        <v>Low</v>
      </c>
      <c r="R2336" t="str">
        <f t="shared" si="218"/>
        <v>Medium</v>
      </c>
      <c r="S2336" s="23">
        <f t="shared" si="219"/>
        <v>2025</v>
      </c>
      <c r="T2336" s="23">
        <f t="shared" si="220"/>
        <v>1</v>
      </c>
      <c r="U2336" t="str">
        <f t="shared" si="221"/>
        <v>Jan-2025</v>
      </c>
    </row>
    <row r="2337" spans="1:21" x14ac:dyDescent="0.3">
      <c r="A2337" t="s">
        <v>4289</v>
      </c>
      <c r="B2337" s="22">
        <v>45857</v>
      </c>
      <c r="C2337" s="22">
        <v>45859</v>
      </c>
      <c r="D2337" s="23" t="s">
        <v>78</v>
      </c>
      <c r="E2337" s="23" t="s">
        <v>212</v>
      </c>
      <c r="F2337" s="23" t="s">
        <v>71</v>
      </c>
      <c r="G2337" s="23" t="s">
        <v>81</v>
      </c>
      <c r="H2337" s="23" t="s">
        <v>284</v>
      </c>
      <c r="I2337" s="23" t="s">
        <v>55</v>
      </c>
      <c r="J2337" s="23" t="s">
        <v>173</v>
      </c>
      <c r="K2337" s="23" t="s">
        <v>174</v>
      </c>
      <c r="L2337" s="24">
        <v>18634.349999999999</v>
      </c>
      <c r="M2337">
        <v>3</v>
      </c>
      <c r="N2337" s="25">
        <v>0.2</v>
      </c>
      <c r="O2337" s="24">
        <v>2342.0100000000002</v>
      </c>
      <c r="P2337" s="26">
        <f t="shared" si="216"/>
        <v>0.12568240909932465</v>
      </c>
      <c r="Q2337" t="str">
        <f t="shared" si="217"/>
        <v>Low</v>
      </c>
      <c r="R2337" t="str">
        <f t="shared" si="218"/>
        <v>Medium</v>
      </c>
      <c r="S2337" s="23">
        <f t="shared" si="219"/>
        <v>2025</v>
      </c>
      <c r="T2337" s="23">
        <f t="shared" si="220"/>
        <v>7</v>
      </c>
      <c r="U2337" t="str">
        <f t="shared" si="221"/>
        <v>Jul-2025</v>
      </c>
    </row>
    <row r="2338" spans="1:21" x14ac:dyDescent="0.3">
      <c r="A2338" t="s">
        <v>4290</v>
      </c>
      <c r="B2338" s="22">
        <v>44685</v>
      </c>
      <c r="C2338" s="22">
        <v>44690</v>
      </c>
      <c r="D2338" s="23" t="s">
        <v>102</v>
      </c>
      <c r="E2338" s="23" t="s">
        <v>2641</v>
      </c>
      <c r="F2338" s="23" t="s">
        <v>80</v>
      </c>
      <c r="G2338" s="23" t="s">
        <v>81</v>
      </c>
      <c r="H2338" s="23" t="s">
        <v>284</v>
      </c>
      <c r="I2338" s="23" t="s">
        <v>96</v>
      </c>
      <c r="J2338" s="23" t="s">
        <v>97</v>
      </c>
      <c r="K2338" s="23" t="s">
        <v>416</v>
      </c>
      <c r="L2338" s="24">
        <v>33319.360000000001</v>
      </c>
      <c r="M2338">
        <v>4</v>
      </c>
      <c r="N2338" s="25">
        <v>0.05</v>
      </c>
      <c r="O2338" s="24">
        <v>6101.63</v>
      </c>
      <c r="P2338" s="26">
        <f t="shared" si="216"/>
        <v>0.18312566627930429</v>
      </c>
      <c r="Q2338" t="str">
        <f t="shared" si="217"/>
        <v>Low</v>
      </c>
      <c r="R2338" t="str">
        <f t="shared" si="218"/>
        <v>Low</v>
      </c>
      <c r="S2338" s="23">
        <f t="shared" si="219"/>
        <v>2022</v>
      </c>
      <c r="T2338" s="23">
        <f t="shared" si="220"/>
        <v>5</v>
      </c>
      <c r="U2338" t="str">
        <f t="shared" si="221"/>
        <v>May-2022</v>
      </c>
    </row>
    <row r="2339" spans="1:21" x14ac:dyDescent="0.3">
      <c r="A2339" t="s">
        <v>4291</v>
      </c>
      <c r="B2339" s="22">
        <v>45886</v>
      </c>
      <c r="C2339" s="22">
        <v>45889</v>
      </c>
      <c r="D2339" s="23" t="s">
        <v>102</v>
      </c>
      <c r="E2339" s="23" t="s">
        <v>2999</v>
      </c>
      <c r="F2339" s="23" t="s">
        <v>71</v>
      </c>
      <c r="G2339" s="23" t="s">
        <v>63</v>
      </c>
      <c r="H2339" s="23" t="s">
        <v>172</v>
      </c>
      <c r="I2339" s="23" t="s">
        <v>55</v>
      </c>
      <c r="J2339" s="23" t="s">
        <v>173</v>
      </c>
      <c r="K2339" s="23" t="s">
        <v>203</v>
      </c>
      <c r="L2339" s="24">
        <v>41225.64</v>
      </c>
      <c r="M2339">
        <v>4</v>
      </c>
      <c r="N2339" s="25">
        <v>0.25</v>
      </c>
      <c r="O2339" s="24">
        <v>8716.23</v>
      </c>
      <c r="P2339" s="26">
        <f t="shared" si="216"/>
        <v>0.21142740294632176</v>
      </c>
      <c r="Q2339" t="str">
        <f t="shared" si="217"/>
        <v>Medium</v>
      </c>
      <c r="R2339" t="str">
        <f t="shared" si="218"/>
        <v>High</v>
      </c>
      <c r="S2339" s="23">
        <f t="shared" si="219"/>
        <v>2025</v>
      </c>
      <c r="T2339" s="23">
        <f t="shared" si="220"/>
        <v>8</v>
      </c>
      <c r="U2339" t="str">
        <f t="shared" si="221"/>
        <v>Aug-2025</v>
      </c>
    </row>
    <row r="2340" spans="1:21" x14ac:dyDescent="0.3">
      <c r="A2340" t="s">
        <v>4292</v>
      </c>
      <c r="B2340" s="22">
        <v>45777</v>
      </c>
      <c r="C2340" s="22">
        <v>45784</v>
      </c>
      <c r="D2340" s="23" t="s">
        <v>50</v>
      </c>
      <c r="E2340" s="23" t="s">
        <v>370</v>
      </c>
      <c r="F2340" s="23" t="s">
        <v>52</v>
      </c>
      <c r="G2340" s="23" t="s">
        <v>63</v>
      </c>
      <c r="H2340" s="23" t="s">
        <v>213</v>
      </c>
      <c r="I2340" s="23" t="s">
        <v>96</v>
      </c>
      <c r="J2340" s="23" t="s">
        <v>166</v>
      </c>
      <c r="K2340" s="23" t="s">
        <v>762</v>
      </c>
      <c r="L2340" s="24">
        <v>10521.92</v>
      </c>
      <c r="M2340">
        <v>4</v>
      </c>
      <c r="N2340" s="25">
        <v>0.15</v>
      </c>
      <c r="O2340" s="24">
        <v>1787.5</v>
      </c>
      <c r="P2340" s="26">
        <f t="shared" si="216"/>
        <v>0.16988344332593291</v>
      </c>
      <c r="Q2340" t="str">
        <f t="shared" si="217"/>
        <v>Low</v>
      </c>
      <c r="R2340" t="str">
        <f t="shared" si="218"/>
        <v>Medium</v>
      </c>
      <c r="S2340" s="23">
        <f t="shared" si="219"/>
        <v>2025</v>
      </c>
      <c r="T2340" s="23">
        <f t="shared" si="220"/>
        <v>4</v>
      </c>
      <c r="U2340" t="str">
        <f t="shared" si="221"/>
        <v>Apr-2025</v>
      </c>
    </row>
    <row r="2341" spans="1:21" x14ac:dyDescent="0.3">
      <c r="A2341" t="s">
        <v>4293</v>
      </c>
      <c r="B2341" s="22">
        <v>46008</v>
      </c>
      <c r="C2341" s="22">
        <v>46009</v>
      </c>
      <c r="D2341" s="23" t="s">
        <v>61</v>
      </c>
      <c r="E2341" s="23" t="s">
        <v>1562</v>
      </c>
      <c r="F2341" s="23" t="s">
        <v>71</v>
      </c>
      <c r="G2341" s="23" t="s">
        <v>179</v>
      </c>
      <c r="H2341" s="23" t="s">
        <v>180</v>
      </c>
      <c r="I2341" s="23" t="s">
        <v>96</v>
      </c>
      <c r="J2341" s="23" t="s">
        <v>166</v>
      </c>
      <c r="K2341" s="23" t="s">
        <v>762</v>
      </c>
      <c r="L2341" s="24">
        <v>41021.050000000003</v>
      </c>
      <c r="M2341">
        <v>5</v>
      </c>
      <c r="N2341" s="25">
        <v>0.15</v>
      </c>
      <c r="O2341" s="24">
        <v>5806.64</v>
      </c>
      <c r="P2341" s="26">
        <f t="shared" si="216"/>
        <v>0.1415526906307859</v>
      </c>
      <c r="Q2341" t="str">
        <f t="shared" si="217"/>
        <v>Low</v>
      </c>
      <c r="R2341" t="str">
        <f t="shared" si="218"/>
        <v>Medium</v>
      </c>
      <c r="S2341" s="23">
        <f t="shared" si="219"/>
        <v>2025</v>
      </c>
      <c r="T2341" s="23">
        <f t="shared" si="220"/>
        <v>12</v>
      </c>
      <c r="U2341" t="str">
        <f t="shared" si="221"/>
        <v>Dec-2025</v>
      </c>
    </row>
    <row r="2342" spans="1:21" x14ac:dyDescent="0.3">
      <c r="A2342" t="s">
        <v>4294</v>
      </c>
      <c r="B2342" s="22">
        <v>44922</v>
      </c>
      <c r="C2342" s="22">
        <v>44927</v>
      </c>
      <c r="D2342" s="23" t="s">
        <v>102</v>
      </c>
      <c r="E2342" s="23" t="s">
        <v>1759</v>
      </c>
      <c r="F2342" s="23" t="s">
        <v>71</v>
      </c>
      <c r="G2342" s="23" t="s">
        <v>72</v>
      </c>
      <c r="H2342" s="23" t="s">
        <v>73</v>
      </c>
      <c r="I2342" s="23" t="s">
        <v>118</v>
      </c>
      <c r="J2342" s="23" t="s">
        <v>119</v>
      </c>
      <c r="K2342" s="23" t="s">
        <v>197</v>
      </c>
      <c r="L2342" s="24">
        <v>17374.64</v>
      </c>
      <c r="M2342">
        <v>8</v>
      </c>
      <c r="N2342" s="25">
        <v>0.15</v>
      </c>
      <c r="O2342" s="24">
        <v>4448.38</v>
      </c>
      <c r="P2342" s="26">
        <f t="shared" si="216"/>
        <v>0.25602717523931434</v>
      </c>
      <c r="Q2342" t="str">
        <f t="shared" si="217"/>
        <v>Medium</v>
      </c>
      <c r="R2342" t="str">
        <f t="shared" si="218"/>
        <v>Medium</v>
      </c>
      <c r="S2342" s="23">
        <f t="shared" si="219"/>
        <v>2022</v>
      </c>
      <c r="T2342" s="23">
        <f t="shared" si="220"/>
        <v>12</v>
      </c>
      <c r="U2342" t="str">
        <f t="shared" si="221"/>
        <v>Dec-2022</v>
      </c>
    </row>
    <row r="2343" spans="1:21" x14ac:dyDescent="0.3">
      <c r="A2343" t="s">
        <v>4295</v>
      </c>
      <c r="B2343" s="22">
        <v>45948</v>
      </c>
      <c r="C2343" s="22">
        <v>45951</v>
      </c>
      <c r="D2343" s="23" t="s">
        <v>50</v>
      </c>
      <c r="E2343" s="23" t="s">
        <v>2530</v>
      </c>
      <c r="F2343" s="23" t="s">
        <v>52</v>
      </c>
      <c r="G2343" s="23" t="s">
        <v>179</v>
      </c>
      <c r="H2343" s="23" t="s">
        <v>180</v>
      </c>
      <c r="I2343" s="23" t="s">
        <v>96</v>
      </c>
      <c r="J2343" s="23" t="s">
        <v>97</v>
      </c>
      <c r="K2343" s="23" t="s">
        <v>181</v>
      </c>
      <c r="L2343" s="24">
        <v>69963.520000000004</v>
      </c>
      <c r="M2343">
        <v>8</v>
      </c>
      <c r="N2343" s="25">
        <v>0</v>
      </c>
      <c r="O2343" s="24">
        <v>12958.91</v>
      </c>
      <c r="P2343" s="26">
        <f t="shared" si="216"/>
        <v>0.18522381378181085</v>
      </c>
      <c r="Q2343" t="str">
        <f t="shared" si="217"/>
        <v>Low</v>
      </c>
      <c r="R2343" t="str">
        <f t="shared" si="218"/>
        <v>None</v>
      </c>
      <c r="S2343" s="23">
        <f t="shared" si="219"/>
        <v>2025</v>
      </c>
      <c r="T2343" s="23">
        <f t="shared" si="220"/>
        <v>10</v>
      </c>
      <c r="U2343" t="str">
        <f t="shared" si="221"/>
        <v>Oct-2025</v>
      </c>
    </row>
    <row r="2344" spans="1:21" x14ac:dyDescent="0.3">
      <c r="A2344" t="s">
        <v>4296</v>
      </c>
      <c r="B2344" s="22">
        <v>44644</v>
      </c>
      <c r="C2344" s="22">
        <v>44646</v>
      </c>
      <c r="D2344" s="23" t="s">
        <v>78</v>
      </c>
      <c r="E2344" s="23" t="s">
        <v>2392</v>
      </c>
      <c r="F2344" s="23" t="s">
        <v>52</v>
      </c>
      <c r="G2344" s="23" t="s">
        <v>81</v>
      </c>
      <c r="H2344" s="23" t="s">
        <v>284</v>
      </c>
      <c r="I2344" s="23" t="s">
        <v>96</v>
      </c>
      <c r="J2344" s="23" t="s">
        <v>135</v>
      </c>
      <c r="K2344" s="23" t="s">
        <v>275</v>
      </c>
      <c r="L2344" s="24">
        <v>148770.9</v>
      </c>
      <c r="M2344">
        <v>10</v>
      </c>
      <c r="N2344" s="25">
        <v>0.05</v>
      </c>
      <c r="O2344" s="24">
        <v>54471.34</v>
      </c>
      <c r="P2344" s="26">
        <f t="shared" si="216"/>
        <v>0.36614243780201639</v>
      </c>
      <c r="Q2344" t="str">
        <f t="shared" si="217"/>
        <v>High</v>
      </c>
      <c r="R2344" t="str">
        <f t="shared" si="218"/>
        <v>Low</v>
      </c>
      <c r="S2344" s="23">
        <f t="shared" si="219"/>
        <v>2022</v>
      </c>
      <c r="T2344" s="23">
        <f t="shared" si="220"/>
        <v>3</v>
      </c>
      <c r="U2344" t="str">
        <f t="shared" si="221"/>
        <v>Mar-2022</v>
      </c>
    </row>
    <row r="2345" spans="1:21" x14ac:dyDescent="0.3">
      <c r="A2345" t="s">
        <v>4297</v>
      </c>
      <c r="B2345" s="22">
        <v>44818</v>
      </c>
      <c r="C2345" s="22">
        <v>44825</v>
      </c>
      <c r="D2345" s="23" t="s">
        <v>102</v>
      </c>
      <c r="E2345" s="23" t="s">
        <v>1766</v>
      </c>
      <c r="F2345" s="23" t="s">
        <v>52</v>
      </c>
      <c r="G2345" s="23" t="s">
        <v>72</v>
      </c>
      <c r="H2345" s="23" t="s">
        <v>346</v>
      </c>
      <c r="I2345" s="23" t="s">
        <v>83</v>
      </c>
      <c r="J2345" s="23" t="s">
        <v>156</v>
      </c>
      <c r="K2345" s="23" t="s">
        <v>157</v>
      </c>
      <c r="L2345" s="24">
        <v>136757</v>
      </c>
      <c r="M2345">
        <v>10</v>
      </c>
      <c r="N2345" s="25">
        <v>0</v>
      </c>
      <c r="O2345" s="24">
        <v>20544.5</v>
      </c>
      <c r="P2345" s="26">
        <f t="shared" si="216"/>
        <v>0.15022631382671453</v>
      </c>
      <c r="Q2345" t="str">
        <f t="shared" si="217"/>
        <v>Low</v>
      </c>
      <c r="R2345" t="str">
        <f t="shared" si="218"/>
        <v>None</v>
      </c>
      <c r="S2345" s="23">
        <f t="shared" si="219"/>
        <v>2022</v>
      </c>
      <c r="T2345" s="23">
        <f t="shared" si="220"/>
        <v>9</v>
      </c>
      <c r="U2345" t="str">
        <f t="shared" si="221"/>
        <v>Sep-2022</v>
      </c>
    </row>
    <row r="2346" spans="1:21" x14ac:dyDescent="0.3">
      <c r="A2346" t="s">
        <v>4298</v>
      </c>
      <c r="B2346" s="22">
        <v>45507</v>
      </c>
      <c r="C2346" s="22">
        <v>45514</v>
      </c>
      <c r="D2346" s="23" t="s">
        <v>78</v>
      </c>
      <c r="E2346" s="23" t="s">
        <v>155</v>
      </c>
      <c r="F2346" s="23" t="s">
        <v>52</v>
      </c>
      <c r="G2346" s="23" t="s">
        <v>72</v>
      </c>
      <c r="H2346" s="23" t="s">
        <v>117</v>
      </c>
      <c r="I2346" s="23" t="s">
        <v>96</v>
      </c>
      <c r="J2346" s="23" t="s">
        <v>97</v>
      </c>
      <c r="K2346" s="23" t="s">
        <v>98</v>
      </c>
      <c r="L2346" s="24">
        <v>12666.27</v>
      </c>
      <c r="M2346">
        <v>3</v>
      </c>
      <c r="N2346" s="25">
        <v>0.15</v>
      </c>
      <c r="O2346" s="24">
        <v>2302.29</v>
      </c>
      <c r="P2346" s="26">
        <f t="shared" si="216"/>
        <v>0.18176542897001247</v>
      </c>
      <c r="Q2346" t="str">
        <f t="shared" si="217"/>
        <v>Low</v>
      </c>
      <c r="R2346" t="str">
        <f t="shared" si="218"/>
        <v>Medium</v>
      </c>
      <c r="S2346" s="23">
        <f t="shared" si="219"/>
        <v>2024</v>
      </c>
      <c r="T2346" s="23">
        <f t="shared" si="220"/>
        <v>8</v>
      </c>
      <c r="U2346" t="str">
        <f t="shared" si="221"/>
        <v>Aug-2024</v>
      </c>
    </row>
    <row r="2347" spans="1:21" x14ac:dyDescent="0.3">
      <c r="A2347" t="s">
        <v>4299</v>
      </c>
      <c r="B2347" s="22">
        <v>45315</v>
      </c>
      <c r="C2347" s="22">
        <v>45316</v>
      </c>
      <c r="D2347" s="23" t="s">
        <v>61</v>
      </c>
      <c r="E2347" s="23" t="s">
        <v>399</v>
      </c>
      <c r="F2347" s="23" t="s">
        <v>52</v>
      </c>
      <c r="G2347" s="23" t="s">
        <v>63</v>
      </c>
      <c r="H2347" s="23" t="s">
        <v>213</v>
      </c>
      <c r="I2347" s="23" t="s">
        <v>55</v>
      </c>
      <c r="J2347" s="23" t="s">
        <v>141</v>
      </c>
      <c r="K2347" s="23" t="s">
        <v>142</v>
      </c>
      <c r="L2347" s="24">
        <v>76336.960000000006</v>
      </c>
      <c r="M2347">
        <v>7</v>
      </c>
      <c r="N2347" s="25">
        <v>0.15</v>
      </c>
      <c r="O2347" s="24">
        <v>16213.83</v>
      </c>
      <c r="P2347" s="26">
        <f t="shared" si="216"/>
        <v>0.21239816204365486</v>
      </c>
      <c r="Q2347" t="str">
        <f t="shared" si="217"/>
        <v>Medium</v>
      </c>
      <c r="R2347" t="str">
        <f t="shared" si="218"/>
        <v>Medium</v>
      </c>
      <c r="S2347" s="23">
        <f t="shared" si="219"/>
        <v>2024</v>
      </c>
      <c r="T2347" s="23">
        <f t="shared" si="220"/>
        <v>1</v>
      </c>
      <c r="U2347" t="str">
        <f t="shared" si="221"/>
        <v>Jan-2024</v>
      </c>
    </row>
    <row r="2348" spans="1:21" x14ac:dyDescent="0.3">
      <c r="A2348" t="s">
        <v>4300</v>
      </c>
      <c r="B2348" s="22">
        <v>44989</v>
      </c>
      <c r="C2348" s="22">
        <v>44991</v>
      </c>
      <c r="D2348" s="23" t="s">
        <v>61</v>
      </c>
      <c r="E2348" s="23" t="s">
        <v>1505</v>
      </c>
      <c r="F2348" s="23" t="s">
        <v>52</v>
      </c>
      <c r="G2348" s="23" t="s">
        <v>53</v>
      </c>
      <c r="H2348" s="23" t="s">
        <v>90</v>
      </c>
      <c r="I2348" s="23" t="s">
        <v>83</v>
      </c>
      <c r="J2348" s="23" t="s">
        <v>156</v>
      </c>
      <c r="K2348" s="23" t="s">
        <v>208</v>
      </c>
      <c r="L2348" s="24">
        <v>63107.1</v>
      </c>
      <c r="M2348">
        <v>6</v>
      </c>
      <c r="N2348" s="25">
        <v>0.05</v>
      </c>
      <c r="O2348" s="24">
        <v>12390.07</v>
      </c>
      <c r="P2348" s="26">
        <f t="shared" si="216"/>
        <v>0.19633400996084435</v>
      </c>
      <c r="Q2348" t="str">
        <f t="shared" si="217"/>
        <v>Low</v>
      </c>
      <c r="R2348" t="str">
        <f t="shared" si="218"/>
        <v>Low</v>
      </c>
      <c r="S2348" s="23">
        <f t="shared" si="219"/>
        <v>2023</v>
      </c>
      <c r="T2348" s="23">
        <f t="shared" si="220"/>
        <v>3</v>
      </c>
      <c r="U2348" t="str">
        <f t="shared" si="221"/>
        <v>Mar-2023</v>
      </c>
    </row>
    <row r="2349" spans="1:21" x14ac:dyDescent="0.3">
      <c r="A2349" t="s">
        <v>4301</v>
      </c>
      <c r="B2349" s="22">
        <v>45626</v>
      </c>
      <c r="C2349" s="22">
        <v>45628</v>
      </c>
      <c r="D2349" s="23" t="s">
        <v>102</v>
      </c>
      <c r="E2349" s="23" t="s">
        <v>871</v>
      </c>
      <c r="F2349" s="23" t="s">
        <v>71</v>
      </c>
      <c r="G2349" s="23" t="s">
        <v>53</v>
      </c>
      <c r="H2349" s="23" t="s">
        <v>110</v>
      </c>
      <c r="I2349" s="23" t="s">
        <v>118</v>
      </c>
      <c r="J2349" s="23" t="s">
        <v>303</v>
      </c>
      <c r="K2349" s="23" t="s">
        <v>304</v>
      </c>
      <c r="L2349" s="24">
        <v>3649.55</v>
      </c>
      <c r="M2349">
        <v>1</v>
      </c>
      <c r="N2349" s="25">
        <v>0.05</v>
      </c>
      <c r="O2349" s="24">
        <v>764.96</v>
      </c>
      <c r="P2349" s="26">
        <f t="shared" si="216"/>
        <v>0.20960392377142387</v>
      </c>
      <c r="Q2349" t="str">
        <f t="shared" si="217"/>
        <v>Medium</v>
      </c>
      <c r="R2349" t="str">
        <f t="shared" si="218"/>
        <v>Low</v>
      </c>
      <c r="S2349" s="23">
        <f t="shared" si="219"/>
        <v>2024</v>
      </c>
      <c r="T2349" s="23">
        <f t="shared" si="220"/>
        <v>11</v>
      </c>
      <c r="U2349" t="str">
        <f t="shared" si="221"/>
        <v>Nov-2024</v>
      </c>
    </row>
    <row r="2350" spans="1:21" x14ac:dyDescent="0.3">
      <c r="A2350" t="s">
        <v>4303</v>
      </c>
      <c r="B2350" s="22">
        <v>45993</v>
      </c>
      <c r="C2350" s="22">
        <v>45999</v>
      </c>
      <c r="D2350" s="23" t="s">
        <v>50</v>
      </c>
      <c r="E2350" s="23" t="s">
        <v>1778</v>
      </c>
      <c r="F2350" s="23" t="s">
        <v>80</v>
      </c>
      <c r="G2350" s="23" t="s">
        <v>179</v>
      </c>
      <c r="H2350" s="23" t="s">
        <v>236</v>
      </c>
      <c r="I2350" s="23" t="s">
        <v>83</v>
      </c>
      <c r="J2350" s="23" t="s">
        <v>156</v>
      </c>
      <c r="K2350" s="23" t="s">
        <v>285</v>
      </c>
      <c r="L2350" s="24">
        <v>3225.33</v>
      </c>
      <c r="M2350">
        <v>1</v>
      </c>
      <c r="N2350" s="25">
        <v>0.15</v>
      </c>
      <c r="O2350" s="24">
        <v>1088.98</v>
      </c>
      <c r="P2350" s="26">
        <f t="shared" si="216"/>
        <v>0.33763366849283638</v>
      </c>
      <c r="Q2350" t="str">
        <f t="shared" si="217"/>
        <v>High</v>
      </c>
      <c r="R2350" t="str">
        <f t="shared" si="218"/>
        <v>Medium</v>
      </c>
      <c r="S2350" s="23">
        <f t="shared" si="219"/>
        <v>2025</v>
      </c>
      <c r="T2350" s="23">
        <f t="shared" si="220"/>
        <v>12</v>
      </c>
      <c r="U2350" t="str">
        <f t="shared" si="221"/>
        <v>Dec-2025</v>
      </c>
    </row>
    <row r="2351" spans="1:21" x14ac:dyDescent="0.3">
      <c r="A2351" t="s">
        <v>4304</v>
      </c>
      <c r="B2351" s="22">
        <v>44966</v>
      </c>
      <c r="C2351" s="22">
        <v>44968</v>
      </c>
      <c r="D2351" s="23" t="s">
        <v>61</v>
      </c>
      <c r="E2351" s="23" t="s">
        <v>1001</v>
      </c>
      <c r="F2351" s="23" t="s">
        <v>80</v>
      </c>
      <c r="G2351" s="23" t="s">
        <v>179</v>
      </c>
      <c r="H2351" s="23" t="s">
        <v>180</v>
      </c>
      <c r="I2351" s="23" t="s">
        <v>118</v>
      </c>
      <c r="J2351" s="23" t="s">
        <v>230</v>
      </c>
      <c r="K2351" s="23" t="s">
        <v>351</v>
      </c>
      <c r="L2351" s="24">
        <v>4185.32</v>
      </c>
      <c r="M2351">
        <v>2</v>
      </c>
      <c r="N2351" s="25">
        <v>0.25</v>
      </c>
      <c r="O2351" s="24">
        <v>873.53</v>
      </c>
      <c r="P2351" s="26">
        <f t="shared" si="216"/>
        <v>0.20871283438303403</v>
      </c>
      <c r="Q2351" t="str">
        <f t="shared" si="217"/>
        <v>Medium</v>
      </c>
      <c r="R2351" t="str">
        <f t="shared" si="218"/>
        <v>High</v>
      </c>
      <c r="S2351" s="23">
        <f t="shared" si="219"/>
        <v>2023</v>
      </c>
      <c r="T2351" s="23">
        <f t="shared" si="220"/>
        <v>2</v>
      </c>
      <c r="U2351" t="str">
        <f t="shared" si="221"/>
        <v>Feb-2023</v>
      </c>
    </row>
    <row r="2352" spans="1:21" x14ac:dyDescent="0.3">
      <c r="A2352" t="s">
        <v>4305</v>
      </c>
      <c r="B2352" s="22">
        <v>45683</v>
      </c>
      <c r="C2352" s="22">
        <v>45689</v>
      </c>
      <c r="D2352" s="23" t="s">
        <v>50</v>
      </c>
      <c r="E2352" s="23" t="s">
        <v>963</v>
      </c>
      <c r="F2352" s="23" t="s">
        <v>52</v>
      </c>
      <c r="G2352" s="23" t="s">
        <v>63</v>
      </c>
      <c r="H2352" s="23" t="s">
        <v>213</v>
      </c>
      <c r="I2352" s="23" t="s">
        <v>118</v>
      </c>
      <c r="J2352" s="23" t="s">
        <v>191</v>
      </c>
      <c r="K2352" s="23" t="s">
        <v>829</v>
      </c>
      <c r="L2352" s="24">
        <v>60593.61</v>
      </c>
      <c r="M2352">
        <v>7</v>
      </c>
      <c r="N2352" s="25">
        <v>0.15</v>
      </c>
      <c r="O2352" s="24">
        <v>13644.16</v>
      </c>
      <c r="P2352" s="26">
        <f t="shared" si="216"/>
        <v>0.22517489880533606</v>
      </c>
      <c r="Q2352" t="str">
        <f t="shared" si="217"/>
        <v>Medium</v>
      </c>
      <c r="R2352" t="str">
        <f t="shared" si="218"/>
        <v>Medium</v>
      </c>
      <c r="S2352" s="23">
        <f t="shared" si="219"/>
        <v>2025</v>
      </c>
      <c r="T2352" s="23">
        <f t="shared" si="220"/>
        <v>1</v>
      </c>
      <c r="U2352" t="str">
        <f t="shared" si="221"/>
        <v>Jan-2025</v>
      </c>
    </row>
    <row r="2353" spans="1:21" x14ac:dyDescent="0.3">
      <c r="A2353" t="s">
        <v>4306</v>
      </c>
      <c r="B2353" s="22">
        <v>45898</v>
      </c>
      <c r="C2353" s="22">
        <v>45904</v>
      </c>
      <c r="D2353" s="23" t="s">
        <v>102</v>
      </c>
      <c r="E2353" s="23" t="s">
        <v>3102</v>
      </c>
      <c r="F2353" s="23" t="s">
        <v>80</v>
      </c>
      <c r="G2353" s="23" t="s">
        <v>72</v>
      </c>
      <c r="H2353" s="23" t="s">
        <v>73</v>
      </c>
      <c r="I2353" s="23" t="s">
        <v>118</v>
      </c>
      <c r="J2353" s="23" t="s">
        <v>303</v>
      </c>
      <c r="K2353" s="23" t="s">
        <v>304</v>
      </c>
      <c r="L2353" s="24">
        <v>44664.72</v>
      </c>
      <c r="M2353">
        <v>6</v>
      </c>
      <c r="N2353" s="25">
        <v>0.25</v>
      </c>
      <c r="O2353" s="24">
        <v>8882.31</v>
      </c>
      <c r="P2353" s="26">
        <f t="shared" si="216"/>
        <v>0.19886635357839474</v>
      </c>
      <c r="Q2353" t="str">
        <f t="shared" si="217"/>
        <v>Low</v>
      </c>
      <c r="R2353" t="str">
        <f t="shared" si="218"/>
        <v>High</v>
      </c>
      <c r="S2353" s="23">
        <f t="shared" si="219"/>
        <v>2025</v>
      </c>
      <c r="T2353" s="23">
        <f t="shared" si="220"/>
        <v>8</v>
      </c>
      <c r="U2353" t="str">
        <f t="shared" si="221"/>
        <v>Aug-2025</v>
      </c>
    </row>
    <row r="2354" spans="1:21" x14ac:dyDescent="0.3">
      <c r="A2354" t="s">
        <v>4308</v>
      </c>
      <c r="B2354" s="22">
        <v>45017</v>
      </c>
      <c r="C2354" s="22">
        <v>45021</v>
      </c>
      <c r="D2354" s="23" t="s">
        <v>61</v>
      </c>
      <c r="E2354" s="23" t="s">
        <v>1284</v>
      </c>
      <c r="F2354" s="23" t="s">
        <v>52</v>
      </c>
      <c r="G2354" s="23" t="s">
        <v>72</v>
      </c>
      <c r="H2354" s="23" t="s">
        <v>104</v>
      </c>
      <c r="I2354" s="23" t="s">
        <v>83</v>
      </c>
      <c r="J2354" s="23" t="s">
        <v>379</v>
      </c>
      <c r="K2354" s="23" t="s">
        <v>716</v>
      </c>
      <c r="L2354" s="24">
        <v>65444.1</v>
      </c>
      <c r="M2354">
        <v>10</v>
      </c>
      <c r="N2354" s="25">
        <v>0.2</v>
      </c>
      <c r="O2354" s="24">
        <v>16195.33</v>
      </c>
      <c r="P2354" s="26">
        <f t="shared" si="216"/>
        <v>0.24746814456918195</v>
      </c>
      <c r="Q2354" t="str">
        <f t="shared" si="217"/>
        <v>Medium</v>
      </c>
      <c r="R2354" t="str">
        <f t="shared" si="218"/>
        <v>Medium</v>
      </c>
      <c r="S2354" s="23">
        <f t="shared" si="219"/>
        <v>2023</v>
      </c>
      <c r="T2354" s="23">
        <f t="shared" si="220"/>
        <v>4</v>
      </c>
      <c r="U2354" t="str">
        <f t="shared" si="221"/>
        <v>Apr-2023</v>
      </c>
    </row>
    <row r="2355" spans="1:21" x14ac:dyDescent="0.3">
      <c r="A2355" t="s">
        <v>4309</v>
      </c>
      <c r="B2355" s="22">
        <v>44980</v>
      </c>
      <c r="C2355" s="22">
        <v>44983</v>
      </c>
      <c r="D2355" s="23" t="s">
        <v>61</v>
      </c>
      <c r="E2355" s="23" t="s">
        <v>1131</v>
      </c>
      <c r="F2355" s="23" t="s">
        <v>52</v>
      </c>
      <c r="G2355" s="23" t="s">
        <v>179</v>
      </c>
      <c r="H2355" s="23" t="s">
        <v>180</v>
      </c>
      <c r="I2355" s="23" t="s">
        <v>83</v>
      </c>
      <c r="J2355" s="23" t="s">
        <v>379</v>
      </c>
      <c r="K2355" s="23" t="s">
        <v>380</v>
      </c>
      <c r="L2355" s="24">
        <v>71374.899999999994</v>
      </c>
      <c r="M2355">
        <v>10</v>
      </c>
      <c r="N2355" s="25">
        <v>0.25</v>
      </c>
      <c r="O2355" s="24">
        <v>12417.49</v>
      </c>
      <c r="P2355" s="26">
        <f t="shared" si="216"/>
        <v>0.17397558525476045</v>
      </c>
      <c r="Q2355" t="str">
        <f t="shared" si="217"/>
        <v>Low</v>
      </c>
      <c r="R2355" t="str">
        <f t="shared" si="218"/>
        <v>High</v>
      </c>
      <c r="S2355" s="23">
        <f t="shared" si="219"/>
        <v>2023</v>
      </c>
      <c r="T2355" s="23">
        <f t="shared" si="220"/>
        <v>2</v>
      </c>
      <c r="U2355" t="str">
        <f t="shared" si="221"/>
        <v>Feb-2023</v>
      </c>
    </row>
    <row r="2356" spans="1:21" x14ac:dyDescent="0.3">
      <c r="A2356" t="s">
        <v>4310</v>
      </c>
      <c r="B2356" s="22">
        <v>45007</v>
      </c>
      <c r="C2356" s="22">
        <v>45013</v>
      </c>
      <c r="D2356" s="23" t="s">
        <v>61</v>
      </c>
      <c r="E2356" s="23" t="s">
        <v>1861</v>
      </c>
      <c r="F2356" s="23" t="s">
        <v>52</v>
      </c>
      <c r="G2356" s="23" t="s">
        <v>53</v>
      </c>
      <c r="H2356" s="23" t="s">
        <v>110</v>
      </c>
      <c r="I2356" s="23" t="s">
        <v>55</v>
      </c>
      <c r="J2356" s="23" t="s">
        <v>141</v>
      </c>
      <c r="K2356" s="23" t="s">
        <v>241</v>
      </c>
      <c r="L2356" s="24">
        <v>101265.43</v>
      </c>
      <c r="M2356">
        <v>7</v>
      </c>
      <c r="N2356" s="25">
        <v>0.1</v>
      </c>
      <c r="O2356" s="24">
        <v>18697.66</v>
      </c>
      <c r="P2356" s="26">
        <f t="shared" si="216"/>
        <v>0.18464010867282152</v>
      </c>
      <c r="Q2356" t="str">
        <f t="shared" si="217"/>
        <v>Low</v>
      </c>
      <c r="R2356" t="str">
        <f t="shared" si="218"/>
        <v>Low</v>
      </c>
      <c r="S2356" s="23">
        <f t="shared" si="219"/>
        <v>2023</v>
      </c>
      <c r="T2356" s="23">
        <f t="shared" si="220"/>
        <v>3</v>
      </c>
      <c r="U2356" t="str">
        <f t="shared" si="221"/>
        <v>Mar-2023</v>
      </c>
    </row>
    <row r="2357" spans="1:21" x14ac:dyDescent="0.3">
      <c r="A2357" t="s">
        <v>4311</v>
      </c>
      <c r="B2357" s="22">
        <v>45956</v>
      </c>
      <c r="C2357" s="22">
        <v>45962</v>
      </c>
      <c r="D2357" s="23" t="s">
        <v>50</v>
      </c>
      <c r="E2357" s="23" t="s">
        <v>850</v>
      </c>
      <c r="F2357" s="23" t="s">
        <v>52</v>
      </c>
      <c r="G2357" s="23" t="s">
        <v>63</v>
      </c>
      <c r="H2357" s="23" t="s">
        <v>202</v>
      </c>
      <c r="I2357" s="23" t="s">
        <v>96</v>
      </c>
      <c r="J2357" s="23" t="s">
        <v>166</v>
      </c>
      <c r="K2357" s="23" t="s">
        <v>762</v>
      </c>
      <c r="L2357" s="24">
        <v>6168.43</v>
      </c>
      <c r="M2357">
        <v>1</v>
      </c>
      <c r="N2357" s="25">
        <v>0.15</v>
      </c>
      <c r="O2357" s="24">
        <v>1804.76</v>
      </c>
      <c r="P2357" s="26">
        <f t="shared" si="216"/>
        <v>0.29258012168412384</v>
      </c>
      <c r="Q2357" t="str">
        <f t="shared" si="217"/>
        <v>Medium</v>
      </c>
      <c r="R2357" t="str">
        <f t="shared" si="218"/>
        <v>Medium</v>
      </c>
      <c r="S2357" s="23">
        <f t="shared" si="219"/>
        <v>2025</v>
      </c>
      <c r="T2357" s="23">
        <f t="shared" si="220"/>
        <v>10</v>
      </c>
      <c r="U2357" t="str">
        <f t="shared" si="221"/>
        <v>Oct-2025</v>
      </c>
    </row>
    <row r="2358" spans="1:21" x14ac:dyDescent="0.3">
      <c r="A2358" t="s">
        <v>4312</v>
      </c>
      <c r="B2358" s="22">
        <v>45171</v>
      </c>
      <c r="C2358" s="22">
        <v>45175</v>
      </c>
      <c r="D2358" s="23" t="s">
        <v>102</v>
      </c>
      <c r="E2358" s="23" t="s">
        <v>1969</v>
      </c>
      <c r="F2358" s="23" t="s">
        <v>71</v>
      </c>
      <c r="G2358" s="23" t="s">
        <v>179</v>
      </c>
      <c r="H2358" s="23" t="s">
        <v>236</v>
      </c>
      <c r="I2358" s="23" t="s">
        <v>83</v>
      </c>
      <c r="J2358" s="23" t="s">
        <v>156</v>
      </c>
      <c r="K2358" s="23" t="s">
        <v>208</v>
      </c>
      <c r="L2358" s="24">
        <v>55039.5</v>
      </c>
      <c r="M2358">
        <v>10</v>
      </c>
      <c r="N2358" s="25">
        <v>0.2</v>
      </c>
      <c r="O2358" s="24">
        <v>16632.64</v>
      </c>
      <c r="P2358" s="26">
        <f t="shared" si="216"/>
        <v>0.30219460569227552</v>
      </c>
      <c r="Q2358" t="str">
        <f t="shared" si="217"/>
        <v>High</v>
      </c>
      <c r="R2358" t="str">
        <f t="shared" si="218"/>
        <v>Medium</v>
      </c>
      <c r="S2358" s="23">
        <f t="shared" si="219"/>
        <v>2023</v>
      </c>
      <c r="T2358" s="23">
        <f t="shared" si="220"/>
        <v>9</v>
      </c>
      <c r="U2358" t="str">
        <f t="shared" si="221"/>
        <v>Sep-2023</v>
      </c>
    </row>
    <row r="2359" spans="1:21" x14ac:dyDescent="0.3">
      <c r="A2359" t="s">
        <v>4313</v>
      </c>
      <c r="B2359" s="22">
        <v>44563</v>
      </c>
      <c r="C2359" s="22">
        <v>44565</v>
      </c>
      <c r="D2359" s="23" t="s">
        <v>78</v>
      </c>
      <c r="E2359" s="23" t="s">
        <v>3304</v>
      </c>
      <c r="F2359" s="23" t="s">
        <v>52</v>
      </c>
      <c r="G2359" s="23" t="s">
        <v>63</v>
      </c>
      <c r="H2359" s="23" t="s">
        <v>202</v>
      </c>
      <c r="I2359" s="23" t="s">
        <v>83</v>
      </c>
      <c r="J2359" s="23" t="s">
        <v>156</v>
      </c>
      <c r="K2359" s="23" t="s">
        <v>157</v>
      </c>
      <c r="L2359" s="24">
        <v>32499.3</v>
      </c>
      <c r="M2359">
        <v>6</v>
      </c>
      <c r="N2359" s="25">
        <v>0.15</v>
      </c>
      <c r="O2359" s="24">
        <v>9378.39</v>
      </c>
      <c r="P2359" s="26">
        <f t="shared" si="216"/>
        <v>0.28857206155209497</v>
      </c>
      <c r="Q2359" t="str">
        <f t="shared" si="217"/>
        <v>Medium</v>
      </c>
      <c r="R2359" t="str">
        <f t="shared" si="218"/>
        <v>Medium</v>
      </c>
      <c r="S2359" s="23">
        <f t="shared" si="219"/>
        <v>2022</v>
      </c>
      <c r="T2359" s="23">
        <f t="shared" si="220"/>
        <v>1</v>
      </c>
      <c r="U2359" t="str">
        <f t="shared" si="221"/>
        <v>Jan-2022</v>
      </c>
    </row>
    <row r="2360" spans="1:21" x14ac:dyDescent="0.3">
      <c r="A2360" t="s">
        <v>4314</v>
      </c>
      <c r="B2360" s="22">
        <v>45948</v>
      </c>
      <c r="C2360" s="22">
        <v>45952</v>
      </c>
      <c r="D2360" s="23" t="s">
        <v>78</v>
      </c>
      <c r="E2360" s="23" t="s">
        <v>2053</v>
      </c>
      <c r="F2360" s="23" t="s">
        <v>80</v>
      </c>
      <c r="G2360" s="23" t="s">
        <v>63</v>
      </c>
      <c r="H2360" s="23" t="s">
        <v>172</v>
      </c>
      <c r="I2360" s="23" t="s">
        <v>118</v>
      </c>
      <c r="J2360" s="23" t="s">
        <v>230</v>
      </c>
      <c r="K2360" s="23" t="s">
        <v>231</v>
      </c>
      <c r="L2360" s="24">
        <v>1534.5</v>
      </c>
      <c r="M2360">
        <v>5</v>
      </c>
      <c r="N2360" s="25">
        <v>0.2</v>
      </c>
      <c r="O2360" s="24">
        <v>318.29000000000002</v>
      </c>
      <c r="P2360" s="26">
        <f t="shared" si="216"/>
        <v>0.20742261322906486</v>
      </c>
      <c r="Q2360" t="str">
        <f t="shared" si="217"/>
        <v>Medium</v>
      </c>
      <c r="R2360" t="str">
        <f t="shared" si="218"/>
        <v>Medium</v>
      </c>
      <c r="S2360" s="23">
        <f t="shared" si="219"/>
        <v>2025</v>
      </c>
      <c r="T2360" s="23">
        <f t="shared" si="220"/>
        <v>10</v>
      </c>
      <c r="U2360" t="str">
        <f t="shared" si="221"/>
        <v>Oct-2025</v>
      </c>
    </row>
    <row r="2361" spans="1:21" x14ac:dyDescent="0.3">
      <c r="A2361" t="s">
        <v>4315</v>
      </c>
      <c r="B2361" s="22">
        <v>45218</v>
      </c>
      <c r="C2361" s="22">
        <v>45225</v>
      </c>
      <c r="D2361" s="23" t="s">
        <v>78</v>
      </c>
      <c r="E2361" s="23" t="s">
        <v>2133</v>
      </c>
      <c r="F2361" s="23" t="s">
        <v>71</v>
      </c>
      <c r="G2361" s="23" t="s">
        <v>72</v>
      </c>
      <c r="H2361" s="23" t="s">
        <v>104</v>
      </c>
      <c r="I2361" s="23" t="s">
        <v>55</v>
      </c>
      <c r="J2361" s="23" t="s">
        <v>56</v>
      </c>
      <c r="K2361" s="23" t="s">
        <v>57</v>
      </c>
      <c r="L2361" s="24">
        <v>67147.92</v>
      </c>
      <c r="M2361">
        <v>9</v>
      </c>
      <c r="N2361" s="25">
        <v>0</v>
      </c>
      <c r="O2361" s="24">
        <v>25959.8</v>
      </c>
      <c r="P2361" s="26">
        <f t="shared" si="216"/>
        <v>0.38660616739878167</v>
      </c>
      <c r="Q2361" t="str">
        <f t="shared" si="217"/>
        <v>High</v>
      </c>
      <c r="R2361" t="str">
        <f t="shared" si="218"/>
        <v>None</v>
      </c>
      <c r="S2361" s="23">
        <f t="shared" si="219"/>
        <v>2023</v>
      </c>
      <c r="T2361" s="23">
        <f t="shared" si="220"/>
        <v>10</v>
      </c>
      <c r="U2361" t="str">
        <f t="shared" si="221"/>
        <v>Oct-2023</v>
      </c>
    </row>
    <row r="2362" spans="1:21" x14ac:dyDescent="0.3">
      <c r="A2362" t="s">
        <v>4316</v>
      </c>
      <c r="B2362" s="22">
        <v>44748</v>
      </c>
      <c r="C2362" s="22">
        <v>44749</v>
      </c>
      <c r="D2362" s="23" t="s">
        <v>61</v>
      </c>
      <c r="E2362" s="23" t="s">
        <v>240</v>
      </c>
      <c r="F2362" s="23" t="s">
        <v>71</v>
      </c>
      <c r="G2362" s="23" t="s">
        <v>63</v>
      </c>
      <c r="H2362" s="23" t="s">
        <v>172</v>
      </c>
      <c r="I2362" s="23" t="s">
        <v>83</v>
      </c>
      <c r="J2362" s="23" t="s">
        <v>84</v>
      </c>
      <c r="K2362" s="23" t="s">
        <v>105</v>
      </c>
      <c r="L2362" s="24">
        <v>25858.720000000001</v>
      </c>
      <c r="M2362">
        <v>8</v>
      </c>
      <c r="N2362" s="25">
        <v>0.25</v>
      </c>
      <c r="O2362" s="24">
        <v>3748.72</v>
      </c>
      <c r="P2362" s="26">
        <f t="shared" si="216"/>
        <v>0.14496927922186403</v>
      </c>
      <c r="Q2362" t="str">
        <f t="shared" si="217"/>
        <v>Low</v>
      </c>
      <c r="R2362" t="str">
        <f t="shared" si="218"/>
        <v>High</v>
      </c>
      <c r="S2362" s="23">
        <f t="shared" si="219"/>
        <v>2022</v>
      </c>
      <c r="T2362" s="23">
        <f t="shared" si="220"/>
        <v>7</v>
      </c>
      <c r="U2362" t="str">
        <f t="shared" si="221"/>
        <v>Jul-2022</v>
      </c>
    </row>
    <row r="2363" spans="1:21" x14ac:dyDescent="0.3">
      <c r="A2363" t="s">
        <v>4317</v>
      </c>
      <c r="B2363" s="22">
        <v>44910</v>
      </c>
      <c r="C2363" s="22">
        <v>44916</v>
      </c>
      <c r="D2363" s="23" t="s">
        <v>61</v>
      </c>
      <c r="E2363" s="23" t="s">
        <v>3815</v>
      </c>
      <c r="F2363" s="23" t="s">
        <v>71</v>
      </c>
      <c r="G2363" s="23" t="s">
        <v>72</v>
      </c>
      <c r="H2363" s="23" t="s">
        <v>104</v>
      </c>
      <c r="I2363" s="23" t="s">
        <v>55</v>
      </c>
      <c r="J2363" s="23" t="s">
        <v>56</v>
      </c>
      <c r="K2363" s="23" t="s">
        <v>74</v>
      </c>
      <c r="L2363" s="24">
        <v>1927.17</v>
      </c>
      <c r="M2363">
        <v>7</v>
      </c>
      <c r="N2363" s="25">
        <v>0</v>
      </c>
      <c r="O2363" s="24">
        <v>491.3</v>
      </c>
      <c r="P2363" s="26">
        <f t="shared" si="216"/>
        <v>0.25493339975196788</v>
      </c>
      <c r="Q2363" t="str">
        <f t="shared" si="217"/>
        <v>Medium</v>
      </c>
      <c r="R2363" t="str">
        <f t="shared" si="218"/>
        <v>None</v>
      </c>
      <c r="S2363" s="23">
        <f t="shared" si="219"/>
        <v>2022</v>
      </c>
      <c r="T2363" s="23">
        <f t="shared" si="220"/>
        <v>12</v>
      </c>
      <c r="U2363" t="str">
        <f t="shared" si="221"/>
        <v>Dec-2022</v>
      </c>
    </row>
    <row r="2364" spans="1:21" x14ac:dyDescent="0.3">
      <c r="A2364" t="s">
        <v>4319</v>
      </c>
      <c r="B2364" s="22">
        <v>44630</v>
      </c>
      <c r="C2364" s="22">
        <v>44635</v>
      </c>
      <c r="D2364" s="23" t="s">
        <v>50</v>
      </c>
      <c r="E2364" s="23" t="s">
        <v>374</v>
      </c>
      <c r="F2364" s="23" t="s">
        <v>80</v>
      </c>
      <c r="G2364" s="23" t="s">
        <v>63</v>
      </c>
      <c r="H2364" s="23" t="s">
        <v>202</v>
      </c>
      <c r="I2364" s="23" t="s">
        <v>55</v>
      </c>
      <c r="J2364" s="23" t="s">
        <v>56</v>
      </c>
      <c r="K2364" s="23" t="s">
        <v>57</v>
      </c>
      <c r="L2364" s="24">
        <v>18952.77</v>
      </c>
      <c r="M2364">
        <v>3</v>
      </c>
      <c r="N2364" s="25">
        <v>0.1</v>
      </c>
      <c r="O2364" s="24">
        <v>2882.82</v>
      </c>
      <c r="P2364" s="26">
        <f t="shared" si="216"/>
        <v>0.15210547059875681</v>
      </c>
      <c r="Q2364" t="str">
        <f t="shared" si="217"/>
        <v>Low</v>
      </c>
      <c r="R2364" t="str">
        <f t="shared" si="218"/>
        <v>Low</v>
      </c>
      <c r="S2364" s="23">
        <f t="shared" si="219"/>
        <v>2022</v>
      </c>
      <c r="T2364" s="23">
        <f t="shared" si="220"/>
        <v>3</v>
      </c>
      <c r="U2364" t="str">
        <f t="shared" si="221"/>
        <v>Mar-2022</v>
      </c>
    </row>
    <row r="2365" spans="1:21" x14ac:dyDescent="0.3">
      <c r="A2365" t="s">
        <v>4320</v>
      </c>
      <c r="B2365" s="22">
        <v>45478</v>
      </c>
      <c r="C2365" s="22">
        <v>45485</v>
      </c>
      <c r="D2365" s="23" t="s">
        <v>61</v>
      </c>
      <c r="E2365" s="23" t="s">
        <v>1882</v>
      </c>
      <c r="F2365" s="23" t="s">
        <v>71</v>
      </c>
      <c r="G2365" s="23" t="s">
        <v>179</v>
      </c>
      <c r="H2365" s="23" t="s">
        <v>236</v>
      </c>
      <c r="I2365" s="23" t="s">
        <v>118</v>
      </c>
      <c r="J2365" s="23" t="s">
        <v>191</v>
      </c>
      <c r="K2365" s="23" t="s">
        <v>829</v>
      </c>
      <c r="L2365" s="24">
        <v>83757.8</v>
      </c>
      <c r="M2365">
        <v>7</v>
      </c>
      <c r="N2365" s="25">
        <v>0.2</v>
      </c>
      <c r="O2365" s="24">
        <v>15563.95</v>
      </c>
      <c r="P2365" s="26">
        <f t="shared" si="216"/>
        <v>0.18582090265026063</v>
      </c>
      <c r="Q2365" t="str">
        <f t="shared" si="217"/>
        <v>Low</v>
      </c>
      <c r="R2365" t="str">
        <f t="shared" si="218"/>
        <v>Medium</v>
      </c>
      <c r="S2365" s="23">
        <f t="shared" si="219"/>
        <v>2024</v>
      </c>
      <c r="T2365" s="23">
        <f t="shared" si="220"/>
        <v>7</v>
      </c>
      <c r="U2365" t="str">
        <f t="shared" si="221"/>
        <v>Jul-2024</v>
      </c>
    </row>
    <row r="2366" spans="1:21" x14ac:dyDescent="0.3">
      <c r="A2366" t="s">
        <v>4321</v>
      </c>
      <c r="B2366" s="22">
        <v>45789</v>
      </c>
      <c r="C2366" s="22">
        <v>45791</v>
      </c>
      <c r="D2366" s="23" t="s">
        <v>102</v>
      </c>
      <c r="E2366" s="23" t="s">
        <v>893</v>
      </c>
      <c r="F2366" s="23" t="s">
        <v>71</v>
      </c>
      <c r="G2366" s="23" t="s">
        <v>72</v>
      </c>
      <c r="H2366" s="23" t="s">
        <v>117</v>
      </c>
      <c r="I2366" s="23" t="s">
        <v>55</v>
      </c>
      <c r="J2366" s="23" t="s">
        <v>141</v>
      </c>
      <c r="K2366" s="23" t="s">
        <v>978</v>
      </c>
      <c r="L2366" s="24">
        <v>98049.76</v>
      </c>
      <c r="M2366">
        <v>8</v>
      </c>
      <c r="N2366" s="25">
        <v>0.25</v>
      </c>
      <c r="O2366" s="24">
        <v>24416.23</v>
      </c>
      <c r="P2366" s="26">
        <f t="shared" si="216"/>
        <v>0.24901876353394439</v>
      </c>
      <c r="Q2366" t="str">
        <f t="shared" si="217"/>
        <v>Medium</v>
      </c>
      <c r="R2366" t="str">
        <f t="shared" si="218"/>
        <v>High</v>
      </c>
      <c r="S2366" s="23">
        <f t="shared" si="219"/>
        <v>2025</v>
      </c>
      <c r="T2366" s="23">
        <f t="shared" si="220"/>
        <v>5</v>
      </c>
      <c r="U2366" t="str">
        <f t="shared" si="221"/>
        <v>May-2025</v>
      </c>
    </row>
    <row r="2367" spans="1:21" x14ac:dyDescent="0.3">
      <c r="A2367" t="s">
        <v>4322</v>
      </c>
      <c r="B2367" s="22">
        <v>45453</v>
      </c>
      <c r="C2367" s="22">
        <v>45458</v>
      </c>
      <c r="D2367" s="23" t="s">
        <v>78</v>
      </c>
      <c r="E2367" s="23" t="s">
        <v>2764</v>
      </c>
      <c r="F2367" s="23" t="s">
        <v>52</v>
      </c>
      <c r="G2367" s="23" t="s">
        <v>53</v>
      </c>
      <c r="H2367" s="23" t="s">
        <v>246</v>
      </c>
      <c r="I2367" s="23" t="s">
        <v>55</v>
      </c>
      <c r="J2367" s="23" t="s">
        <v>141</v>
      </c>
      <c r="K2367" s="23" t="s">
        <v>142</v>
      </c>
      <c r="L2367" s="24">
        <v>127458.81</v>
      </c>
      <c r="M2367">
        <v>9</v>
      </c>
      <c r="N2367" s="25">
        <v>0</v>
      </c>
      <c r="O2367" s="24">
        <v>29978.92</v>
      </c>
      <c r="P2367" s="26">
        <f t="shared" si="216"/>
        <v>0.23520476928978074</v>
      </c>
      <c r="Q2367" t="str">
        <f t="shared" si="217"/>
        <v>Medium</v>
      </c>
      <c r="R2367" t="str">
        <f t="shared" si="218"/>
        <v>None</v>
      </c>
      <c r="S2367" s="23">
        <f t="shared" si="219"/>
        <v>2024</v>
      </c>
      <c r="T2367" s="23">
        <f t="shared" si="220"/>
        <v>6</v>
      </c>
      <c r="U2367" t="str">
        <f t="shared" si="221"/>
        <v>Jun-2024</v>
      </c>
    </row>
    <row r="2368" spans="1:21" x14ac:dyDescent="0.3">
      <c r="A2368" t="s">
        <v>4323</v>
      </c>
      <c r="B2368" s="22">
        <v>45358</v>
      </c>
      <c r="C2368" s="22">
        <v>45362</v>
      </c>
      <c r="D2368" s="23" t="s">
        <v>78</v>
      </c>
      <c r="E2368" s="23" t="s">
        <v>753</v>
      </c>
      <c r="F2368" s="23" t="s">
        <v>52</v>
      </c>
      <c r="G2368" s="23" t="s">
        <v>63</v>
      </c>
      <c r="H2368" s="23" t="s">
        <v>64</v>
      </c>
      <c r="I2368" s="23" t="s">
        <v>96</v>
      </c>
      <c r="J2368" s="23" t="s">
        <v>166</v>
      </c>
      <c r="K2368" s="23" t="s">
        <v>167</v>
      </c>
      <c r="L2368" s="24">
        <v>80242.399999999994</v>
      </c>
      <c r="M2368">
        <v>10</v>
      </c>
      <c r="N2368" s="25">
        <v>0.2</v>
      </c>
      <c r="O2368" s="24">
        <v>17613.900000000001</v>
      </c>
      <c r="P2368" s="26">
        <f t="shared" si="216"/>
        <v>0.21950863882436222</v>
      </c>
      <c r="Q2368" t="str">
        <f t="shared" si="217"/>
        <v>Medium</v>
      </c>
      <c r="R2368" t="str">
        <f t="shared" si="218"/>
        <v>Medium</v>
      </c>
      <c r="S2368" s="23">
        <f t="shared" si="219"/>
        <v>2024</v>
      </c>
      <c r="T2368" s="23">
        <f t="shared" si="220"/>
        <v>3</v>
      </c>
      <c r="U2368" t="str">
        <f t="shared" si="221"/>
        <v>Mar-2024</v>
      </c>
    </row>
    <row r="2369" spans="1:21" x14ac:dyDescent="0.3">
      <c r="A2369" t="s">
        <v>4324</v>
      </c>
      <c r="B2369" s="22">
        <v>45473</v>
      </c>
      <c r="C2369" s="22">
        <v>45476</v>
      </c>
      <c r="D2369" s="23" t="s">
        <v>61</v>
      </c>
      <c r="E2369" s="23" t="s">
        <v>1766</v>
      </c>
      <c r="F2369" s="23" t="s">
        <v>52</v>
      </c>
      <c r="G2369" s="23" t="s">
        <v>179</v>
      </c>
      <c r="H2369" s="23" t="s">
        <v>236</v>
      </c>
      <c r="I2369" s="23" t="s">
        <v>118</v>
      </c>
      <c r="J2369" s="23" t="s">
        <v>303</v>
      </c>
      <c r="K2369" s="23" t="s">
        <v>421</v>
      </c>
      <c r="L2369" s="24">
        <v>6047.06</v>
      </c>
      <c r="M2369">
        <v>1</v>
      </c>
      <c r="N2369" s="25">
        <v>0.25</v>
      </c>
      <c r="O2369" s="24">
        <v>1447.47</v>
      </c>
      <c r="P2369" s="26">
        <f t="shared" si="216"/>
        <v>0.23936756043432675</v>
      </c>
      <c r="Q2369" t="str">
        <f t="shared" si="217"/>
        <v>Medium</v>
      </c>
      <c r="R2369" t="str">
        <f t="shared" si="218"/>
        <v>High</v>
      </c>
      <c r="S2369" s="23">
        <f t="shared" si="219"/>
        <v>2024</v>
      </c>
      <c r="T2369" s="23">
        <f t="shared" si="220"/>
        <v>6</v>
      </c>
      <c r="U2369" t="str">
        <f t="shared" si="221"/>
        <v>Jun-2024</v>
      </c>
    </row>
    <row r="2370" spans="1:21" x14ac:dyDescent="0.3">
      <c r="A2370" t="s">
        <v>4325</v>
      </c>
      <c r="B2370" s="22">
        <v>44868</v>
      </c>
      <c r="C2370" s="22">
        <v>44870</v>
      </c>
      <c r="D2370" s="23" t="s">
        <v>50</v>
      </c>
      <c r="E2370" s="23" t="s">
        <v>2093</v>
      </c>
      <c r="F2370" s="23" t="s">
        <v>80</v>
      </c>
      <c r="G2370" s="23" t="s">
        <v>179</v>
      </c>
      <c r="H2370" s="23" t="s">
        <v>236</v>
      </c>
      <c r="I2370" s="23" t="s">
        <v>118</v>
      </c>
      <c r="J2370" s="23" t="s">
        <v>119</v>
      </c>
      <c r="K2370" s="23" t="s">
        <v>270</v>
      </c>
      <c r="L2370" s="24">
        <v>12375.66</v>
      </c>
      <c r="M2370">
        <v>3</v>
      </c>
      <c r="N2370" s="25">
        <v>0.05</v>
      </c>
      <c r="O2370" s="24">
        <v>3826.36</v>
      </c>
      <c r="P2370" s="26">
        <f t="shared" si="216"/>
        <v>0.30918431825050141</v>
      </c>
      <c r="Q2370" t="str">
        <f t="shared" si="217"/>
        <v>High</v>
      </c>
      <c r="R2370" t="str">
        <f t="shared" si="218"/>
        <v>Low</v>
      </c>
      <c r="S2370" s="23">
        <f t="shared" si="219"/>
        <v>2022</v>
      </c>
      <c r="T2370" s="23">
        <f t="shared" si="220"/>
        <v>11</v>
      </c>
      <c r="U2370" t="str">
        <f t="shared" si="221"/>
        <v>Nov-2022</v>
      </c>
    </row>
    <row r="2371" spans="1:21" x14ac:dyDescent="0.3">
      <c r="A2371" t="s">
        <v>4326</v>
      </c>
      <c r="B2371" s="22">
        <v>45037</v>
      </c>
      <c r="C2371" s="22">
        <v>45040</v>
      </c>
      <c r="D2371" s="23" t="s">
        <v>78</v>
      </c>
      <c r="E2371" s="23" t="s">
        <v>1125</v>
      </c>
      <c r="F2371" s="23" t="s">
        <v>80</v>
      </c>
      <c r="G2371" s="23" t="s">
        <v>72</v>
      </c>
      <c r="H2371" s="23" t="s">
        <v>104</v>
      </c>
      <c r="I2371" s="23" t="s">
        <v>55</v>
      </c>
      <c r="J2371" s="23" t="s">
        <v>65</v>
      </c>
      <c r="K2371" s="23" t="s">
        <v>130</v>
      </c>
      <c r="L2371" s="24">
        <v>35732.160000000003</v>
      </c>
      <c r="M2371">
        <v>6</v>
      </c>
      <c r="N2371" s="25">
        <v>0.05</v>
      </c>
      <c r="O2371" s="24">
        <v>9297.65</v>
      </c>
      <c r="P2371" s="26">
        <f t="shared" si="216"/>
        <v>0.26020397311553511</v>
      </c>
      <c r="Q2371" t="str">
        <f t="shared" si="217"/>
        <v>Medium</v>
      </c>
      <c r="R2371" t="str">
        <f t="shared" si="218"/>
        <v>Low</v>
      </c>
      <c r="S2371" s="23">
        <f t="shared" si="219"/>
        <v>2023</v>
      </c>
      <c r="T2371" s="23">
        <f t="shared" si="220"/>
        <v>4</v>
      </c>
      <c r="U2371" t="str">
        <f t="shared" si="221"/>
        <v>Apr-2023</v>
      </c>
    </row>
    <row r="2372" spans="1:21" x14ac:dyDescent="0.3">
      <c r="A2372" t="s">
        <v>4327</v>
      </c>
      <c r="B2372" s="22">
        <v>44692</v>
      </c>
      <c r="C2372" s="22">
        <v>44693</v>
      </c>
      <c r="D2372" s="23" t="s">
        <v>50</v>
      </c>
      <c r="E2372" s="23" t="s">
        <v>1416</v>
      </c>
      <c r="F2372" s="23" t="s">
        <v>71</v>
      </c>
      <c r="G2372" s="23" t="s">
        <v>63</v>
      </c>
      <c r="H2372" s="23" t="s">
        <v>64</v>
      </c>
      <c r="I2372" s="23" t="s">
        <v>96</v>
      </c>
      <c r="J2372" s="23" t="s">
        <v>166</v>
      </c>
      <c r="K2372" s="23" t="s">
        <v>167</v>
      </c>
      <c r="L2372" s="24">
        <v>44468</v>
      </c>
      <c r="M2372">
        <v>5</v>
      </c>
      <c r="N2372" s="25">
        <v>0</v>
      </c>
      <c r="O2372" s="24">
        <v>15431.09</v>
      </c>
      <c r="P2372" s="26">
        <f t="shared" ref="P2372:P2435" si="222">IFERROR(O2372/L2372,0)</f>
        <v>0.34701560672843396</v>
      </c>
      <c r="Q2372" t="str">
        <f t="shared" ref="Q2372:Q2435" si="223">IF(P2372&gt;=0.3,"High",IF(P2372&gt;=0.2,"Medium","Low"))</f>
        <v>High</v>
      </c>
      <c r="R2372" t="str">
        <f t="shared" ref="R2372:R2435" si="224">IF(N2372=0,"None",IF(N2372&lt;=0.1,"Low",IF(N2372&lt;=0.2,"Medium","High")))</f>
        <v>None</v>
      </c>
      <c r="S2372" s="23">
        <f t="shared" ref="S2372:S2435" si="225">YEAR(B2372)</f>
        <v>2022</v>
      </c>
      <c r="T2372" s="23">
        <f t="shared" ref="T2372:T2435" si="226">MONTH(B2372)</f>
        <v>5</v>
      </c>
      <c r="U2372" t="str">
        <f t="shared" ref="U2372:U2435" si="227">TEXT(B2372,"mmm-yyyy")</f>
        <v>May-2022</v>
      </c>
    </row>
    <row r="2373" spans="1:21" x14ac:dyDescent="0.3">
      <c r="A2373" t="s">
        <v>4328</v>
      </c>
      <c r="B2373" s="22">
        <v>45386</v>
      </c>
      <c r="C2373" s="22">
        <v>45389</v>
      </c>
      <c r="D2373" s="23" t="s">
        <v>102</v>
      </c>
      <c r="E2373" s="23" t="s">
        <v>963</v>
      </c>
      <c r="F2373" s="23" t="s">
        <v>71</v>
      </c>
      <c r="G2373" s="23" t="s">
        <v>179</v>
      </c>
      <c r="H2373" s="23" t="s">
        <v>180</v>
      </c>
      <c r="I2373" s="23" t="s">
        <v>55</v>
      </c>
      <c r="J2373" s="23" t="s">
        <v>56</v>
      </c>
      <c r="K2373" s="23" t="s">
        <v>57</v>
      </c>
      <c r="L2373" s="24">
        <v>8477.43</v>
      </c>
      <c r="M2373">
        <v>3</v>
      </c>
      <c r="N2373" s="25">
        <v>0.1</v>
      </c>
      <c r="O2373" s="24">
        <v>2967.41</v>
      </c>
      <c r="P2373" s="26">
        <f t="shared" si="222"/>
        <v>0.35003650870605829</v>
      </c>
      <c r="Q2373" t="str">
        <f t="shared" si="223"/>
        <v>High</v>
      </c>
      <c r="R2373" t="str">
        <f t="shared" si="224"/>
        <v>Low</v>
      </c>
      <c r="S2373" s="23">
        <f t="shared" si="225"/>
        <v>2024</v>
      </c>
      <c r="T2373" s="23">
        <f t="shared" si="226"/>
        <v>4</v>
      </c>
      <c r="U2373" t="str">
        <f t="shared" si="227"/>
        <v>Apr-2024</v>
      </c>
    </row>
    <row r="2374" spans="1:21" x14ac:dyDescent="0.3">
      <c r="A2374" t="s">
        <v>4329</v>
      </c>
      <c r="B2374" s="22">
        <v>45048</v>
      </c>
      <c r="C2374" s="22">
        <v>45054</v>
      </c>
      <c r="D2374" s="23" t="s">
        <v>102</v>
      </c>
      <c r="E2374" s="23" t="s">
        <v>607</v>
      </c>
      <c r="F2374" s="23" t="s">
        <v>80</v>
      </c>
      <c r="G2374" s="23" t="s">
        <v>63</v>
      </c>
      <c r="H2374" s="23" t="s">
        <v>213</v>
      </c>
      <c r="I2374" s="23" t="s">
        <v>55</v>
      </c>
      <c r="J2374" s="23" t="s">
        <v>173</v>
      </c>
      <c r="K2374" s="23" t="s">
        <v>780</v>
      </c>
      <c r="L2374" s="24">
        <v>9690.14</v>
      </c>
      <c r="M2374">
        <v>2</v>
      </c>
      <c r="N2374" s="25">
        <v>0.2</v>
      </c>
      <c r="O2374" s="24">
        <v>2671.36</v>
      </c>
      <c r="P2374" s="26">
        <f t="shared" si="222"/>
        <v>0.27567816357658409</v>
      </c>
      <c r="Q2374" t="str">
        <f t="shared" si="223"/>
        <v>Medium</v>
      </c>
      <c r="R2374" t="str">
        <f t="shared" si="224"/>
        <v>Medium</v>
      </c>
      <c r="S2374" s="23">
        <f t="shared" si="225"/>
        <v>2023</v>
      </c>
      <c r="T2374" s="23">
        <f t="shared" si="226"/>
        <v>5</v>
      </c>
      <c r="U2374" t="str">
        <f t="shared" si="227"/>
        <v>May-2023</v>
      </c>
    </row>
    <row r="2375" spans="1:21" x14ac:dyDescent="0.3">
      <c r="A2375" t="s">
        <v>4330</v>
      </c>
      <c r="B2375" s="22">
        <v>45005</v>
      </c>
      <c r="C2375" s="22">
        <v>45008</v>
      </c>
      <c r="D2375" s="23" t="s">
        <v>61</v>
      </c>
      <c r="E2375" s="23" t="s">
        <v>62</v>
      </c>
      <c r="F2375" s="23" t="s">
        <v>80</v>
      </c>
      <c r="G2375" s="23" t="s">
        <v>63</v>
      </c>
      <c r="H2375" s="23" t="s">
        <v>213</v>
      </c>
      <c r="I2375" s="23" t="s">
        <v>55</v>
      </c>
      <c r="J2375" s="23" t="s">
        <v>65</v>
      </c>
      <c r="K2375" s="23" t="s">
        <v>325</v>
      </c>
      <c r="L2375" s="24">
        <v>67729.679999999993</v>
      </c>
      <c r="M2375">
        <v>6</v>
      </c>
      <c r="N2375" s="25">
        <v>0</v>
      </c>
      <c r="O2375" s="24">
        <v>24258.23</v>
      </c>
      <c r="P2375" s="26">
        <f t="shared" si="222"/>
        <v>0.35816247766119674</v>
      </c>
      <c r="Q2375" t="str">
        <f t="shared" si="223"/>
        <v>High</v>
      </c>
      <c r="R2375" t="str">
        <f t="shared" si="224"/>
        <v>None</v>
      </c>
      <c r="S2375" s="23">
        <f t="shared" si="225"/>
        <v>2023</v>
      </c>
      <c r="T2375" s="23">
        <f t="shared" si="226"/>
        <v>3</v>
      </c>
      <c r="U2375" t="str">
        <f t="shared" si="227"/>
        <v>Mar-2023</v>
      </c>
    </row>
    <row r="2376" spans="1:21" x14ac:dyDescent="0.3">
      <c r="A2376" t="s">
        <v>4331</v>
      </c>
      <c r="B2376" s="22">
        <v>45255</v>
      </c>
      <c r="C2376" s="22">
        <v>45262</v>
      </c>
      <c r="D2376" s="23" t="s">
        <v>102</v>
      </c>
      <c r="E2376" s="23" t="s">
        <v>3535</v>
      </c>
      <c r="F2376" s="23" t="s">
        <v>52</v>
      </c>
      <c r="G2376" s="23" t="s">
        <v>81</v>
      </c>
      <c r="H2376" s="23" t="s">
        <v>82</v>
      </c>
      <c r="I2376" s="23" t="s">
        <v>55</v>
      </c>
      <c r="J2376" s="23" t="s">
        <v>65</v>
      </c>
      <c r="K2376" s="23" t="s">
        <v>325</v>
      </c>
      <c r="L2376" s="24">
        <v>77226.179999999993</v>
      </c>
      <c r="M2376">
        <v>6</v>
      </c>
      <c r="N2376" s="25">
        <v>0</v>
      </c>
      <c r="O2376" s="24">
        <v>12296.18</v>
      </c>
      <c r="P2376" s="26">
        <f t="shared" si="222"/>
        <v>0.15922294745123999</v>
      </c>
      <c r="Q2376" t="str">
        <f t="shared" si="223"/>
        <v>Low</v>
      </c>
      <c r="R2376" t="str">
        <f t="shared" si="224"/>
        <v>None</v>
      </c>
      <c r="S2376" s="23">
        <f t="shared" si="225"/>
        <v>2023</v>
      </c>
      <c r="T2376" s="23">
        <f t="shared" si="226"/>
        <v>11</v>
      </c>
      <c r="U2376" t="str">
        <f t="shared" si="227"/>
        <v>Nov-2023</v>
      </c>
    </row>
    <row r="2377" spans="1:21" x14ac:dyDescent="0.3">
      <c r="A2377" t="s">
        <v>4332</v>
      </c>
      <c r="B2377" s="22">
        <v>44751</v>
      </c>
      <c r="C2377" s="22">
        <v>44754</v>
      </c>
      <c r="D2377" s="23" t="s">
        <v>50</v>
      </c>
      <c r="E2377" s="23" t="s">
        <v>1510</v>
      </c>
      <c r="F2377" s="23" t="s">
        <v>80</v>
      </c>
      <c r="G2377" s="23" t="s">
        <v>72</v>
      </c>
      <c r="H2377" s="23" t="s">
        <v>117</v>
      </c>
      <c r="I2377" s="23" t="s">
        <v>83</v>
      </c>
      <c r="J2377" s="23" t="s">
        <v>379</v>
      </c>
      <c r="K2377" s="23" t="s">
        <v>380</v>
      </c>
      <c r="L2377" s="24">
        <v>4412.9399999999996</v>
      </c>
      <c r="M2377">
        <v>6</v>
      </c>
      <c r="N2377" s="25">
        <v>0.1</v>
      </c>
      <c r="O2377" s="24">
        <v>1255</v>
      </c>
      <c r="P2377" s="26">
        <f t="shared" si="222"/>
        <v>0.28439090492959346</v>
      </c>
      <c r="Q2377" t="str">
        <f t="shared" si="223"/>
        <v>Medium</v>
      </c>
      <c r="R2377" t="str">
        <f t="shared" si="224"/>
        <v>Low</v>
      </c>
      <c r="S2377" s="23">
        <f t="shared" si="225"/>
        <v>2022</v>
      </c>
      <c r="T2377" s="23">
        <f t="shared" si="226"/>
        <v>7</v>
      </c>
      <c r="U2377" t="str">
        <f t="shared" si="227"/>
        <v>Jul-2022</v>
      </c>
    </row>
    <row r="2378" spans="1:21" x14ac:dyDescent="0.3">
      <c r="A2378" t="s">
        <v>4333</v>
      </c>
      <c r="B2378" s="22">
        <v>45740</v>
      </c>
      <c r="C2378" s="22">
        <v>45741</v>
      </c>
      <c r="D2378" s="23" t="s">
        <v>61</v>
      </c>
      <c r="E2378" s="23" t="s">
        <v>3230</v>
      </c>
      <c r="F2378" s="23" t="s">
        <v>80</v>
      </c>
      <c r="G2378" s="23" t="s">
        <v>63</v>
      </c>
      <c r="H2378" s="23" t="s">
        <v>213</v>
      </c>
      <c r="I2378" s="23" t="s">
        <v>96</v>
      </c>
      <c r="J2378" s="23" t="s">
        <v>166</v>
      </c>
      <c r="K2378" s="23" t="s">
        <v>167</v>
      </c>
      <c r="L2378" s="24">
        <v>2521.92</v>
      </c>
      <c r="M2378">
        <v>8</v>
      </c>
      <c r="N2378" s="25">
        <v>0</v>
      </c>
      <c r="O2378" s="24">
        <v>603.99</v>
      </c>
      <c r="P2378" s="26">
        <f t="shared" si="222"/>
        <v>0.23949609821088694</v>
      </c>
      <c r="Q2378" t="str">
        <f t="shared" si="223"/>
        <v>Medium</v>
      </c>
      <c r="R2378" t="str">
        <f t="shared" si="224"/>
        <v>None</v>
      </c>
      <c r="S2378" s="23">
        <f t="shared" si="225"/>
        <v>2025</v>
      </c>
      <c r="T2378" s="23">
        <f t="shared" si="226"/>
        <v>3</v>
      </c>
      <c r="U2378" t="str">
        <f t="shared" si="227"/>
        <v>Mar-2025</v>
      </c>
    </row>
    <row r="2379" spans="1:21" x14ac:dyDescent="0.3">
      <c r="A2379" t="s">
        <v>4334</v>
      </c>
      <c r="B2379" s="22">
        <v>45811</v>
      </c>
      <c r="C2379" s="22">
        <v>45813</v>
      </c>
      <c r="D2379" s="23" t="s">
        <v>61</v>
      </c>
      <c r="E2379" s="23" t="s">
        <v>3836</v>
      </c>
      <c r="F2379" s="23" t="s">
        <v>80</v>
      </c>
      <c r="G2379" s="23" t="s">
        <v>72</v>
      </c>
      <c r="H2379" s="23" t="s">
        <v>117</v>
      </c>
      <c r="I2379" s="23" t="s">
        <v>96</v>
      </c>
      <c r="J2379" s="23" t="s">
        <v>111</v>
      </c>
      <c r="K2379" s="23" t="s">
        <v>225</v>
      </c>
      <c r="L2379" s="24">
        <v>10074.33</v>
      </c>
      <c r="M2379">
        <v>7</v>
      </c>
      <c r="N2379" s="25">
        <v>0.2</v>
      </c>
      <c r="O2379" s="24">
        <v>2780.51</v>
      </c>
      <c r="P2379" s="26">
        <f t="shared" si="222"/>
        <v>0.27599949574810434</v>
      </c>
      <c r="Q2379" t="str">
        <f t="shared" si="223"/>
        <v>Medium</v>
      </c>
      <c r="R2379" t="str">
        <f t="shared" si="224"/>
        <v>Medium</v>
      </c>
      <c r="S2379" s="23">
        <f t="shared" si="225"/>
        <v>2025</v>
      </c>
      <c r="T2379" s="23">
        <f t="shared" si="226"/>
        <v>6</v>
      </c>
      <c r="U2379" t="str">
        <f t="shared" si="227"/>
        <v>Jun-2025</v>
      </c>
    </row>
    <row r="2380" spans="1:21" x14ac:dyDescent="0.3">
      <c r="A2380" t="s">
        <v>4336</v>
      </c>
      <c r="B2380" s="22">
        <v>44849</v>
      </c>
      <c r="C2380" s="22">
        <v>44850</v>
      </c>
      <c r="D2380" s="23" t="s">
        <v>61</v>
      </c>
      <c r="E2380" s="23" t="s">
        <v>324</v>
      </c>
      <c r="F2380" s="23" t="s">
        <v>71</v>
      </c>
      <c r="G2380" s="23" t="s">
        <v>53</v>
      </c>
      <c r="H2380" s="23" t="s">
        <v>110</v>
      </c>
      <c r="I2380" s="23" t="s">
        <v>55</v>
      </c>
      <c r="J2380" s="23" t="s">
        <v>141</v>
      </c>
      <c r="K2380" s="23" t="s">
        <v>142</v>
      </c>
      <c r="L2380" s="24">
        <v>14166.31</v>
      </c>
      <c r="M2380">
        <v>1</v>
      </c>
      <c r="N2380" s="25">
        <v>0.05</v>
      </c>
      <c r="O2380" s="24">
        <v>3774.97</v>
      </c>
      <c r="P2380" s="26">
        <f t="shared" si="222"/>
        <v>0.26647517949275429</v>
      </c>
      <c r="Q2380" t="str">
        <f t="shared" si="223"/>
        <v>Medium</v>
      </c>
      <c r="R2380" t="str">
        <f t="shared" si="224"/>
        <v>Low</v>
      </c>
      <c r="S2380" s="23">
        <f t="shared" si="225"/>
        <v>2022</v>
      </c>
      <c r="T2380" s="23">
        <f t="shared" si="226"/>
        <v>10</v>
      </c>
      <c r="U2380" t="str">
        <f t="shared" si="227"/>
        <v>Oct-2022</v>
      </c>
    </row>
    <row r="2381" spans="1:21" x14ac:dyDescent="0.3">
      <c r="A2381" t="s">
        <v>4337</v>
      </c>
      <c r="B2381" s="22">
        <v>45946</v>
      </c>
      <c r="C2381" s="22">
        <v>45947</v>
      </c>
      <c r="D2381" s="23" t="s">
        <v>102</v>
      </c>
      <c r="E2381" s="23" t="s">
        <v>1627</v>
      </c>
      <c r="F2381" s="23" t="s">
        <v>80</v>
      </c>
      <c r="G2381" s="23" t="s">
        <v>179</v>
      </c>
      <c r="H2381" s="23" t="s">
        <v>236</v>
      </c>
      <c r="I2381" s="23" t="s">
        <v>96</v>
      </c>
      <c r="J2381" s="23" t="s">
        <v>135</v>
      </c>
      <c r="K2381" s="23" t="s">
        <v>136</v>
      </c>
      <c r="L2381" s="24">
        <v>31778.560000000001</v>
      </c>
      <c r="M2381">
        <v>8</v>
      </c>
      <c r="N2381" s="25">
        <v>0</v>
      </c>
      <c r="O2381" s="24">
        <v>9623.66</v>
      </c>
      <c r="P2381" s="26">
        <f t="shared" si="222"/>
        <v>0.30283499315261608</v>
      </c>
      <c r="Q2381" t="str">
        <f t="shared" si="223"/>
        <v>High</v>
      </c>
      <c r="R2381" t="str">
        <f t="shared" si="224"/>
        <v>None</v>
      </c>
      <c r="S2381" s="23">
        <f t="shared" si="225"/>
        <v>2025</v>
      </c>
      <c r="T2381" s="23">
        <f t="shared" si="226"/>
        <v>10</v>
      </c>
      <c r="U2381" t="str">
        <f t="shared" si="227"/>
        <v>Oct-2025</v>
      </c>
    </row>
    <row r="2382" spans="1:21" x14ac:dyDescent="0.3">
      <c r="A2382" t="s">
        <v>4338</v>
      </c>
      <c r="B2382" s="22">
        <v>44779</v>
      </c>
      <c r="C2382" s="22">
        <v>44780</v>
      </c>
      <c r="D2382" s="23" t="s">
        <v>61</v>
      </c>
      <c r="E2382" s="23" t="s">
        <v>1067</v>
      </c>
      <c r="F2382" s="23" t="s">
        <v>80</v>
      </c>
      <c r="G2382" s="23" t="s">
        <v>81</v>
      </c>
      <c r="H2382" s="23" t="s">
        <v>284</v>
      </c>
      <c r="I2382" s="23" t="s">
        <v>55</v>
      </c>
      <c r="J2382" s="23" t="s">
        <v>56</v>
      </c>
      <c r="K2382" s="23" t="s">
        <v>74</v>
      </c>
      <c r="L2382" s="24">
        <v>84955.5</v>
      </c>
      <c r="M2382">
        <v>6</v>
      </c>
      <c r="N2382" s="25">
        <v>0.15</v>
      </c>
      <c r="O2382" s="24">
        <v>23143.99</v>
      </c>
      <c r="P2382" s="26">
        <f t="shared" si="222"/>
        <v>0.27242485771962971</v>
      </c>
      <c r="Q2382" t="str">
        <f t="shared" si="223"/>
        <v>Medium</v>
      </c>
      <c r="R2382" t="str">
        <f t="shared" si="224"/>
        <v>Medium</v>
      </c>
      <c r="S2382" s="23">
        <f t="shared" si="225"/>
        <v>2022</v>
      </c>
      <c r="T2382" s="23">
        <f t="shared" si="226"/>
        <v>8</v>
      </c>
      <c r="U2382" t="str">
        <f t="shared" si="227"/>
        <v>Aug-2022</v>
      </c>
    </row>
    <row r="2383" spans="1:21" x14ac:dyDescent="0.3">
      <c r="A2383" t="s">
        <v>4339</v>
      </c>
      <c r="B2383" s="22">
        <v>45941</v>
      </c>
      <c r="C2383" s="22">
        <v>45942</v>
      </c>
      <c r="D2383" s="23" t="s">
        <v>61</v>
      </c>
      <c r="E2383" s="23" t="s">
        <v>2988</v>
      </c>
      <c r="F2383" s="23" t="s">
        <v>80</v>
      </c>
      <c r="G2383" s="23" t="s">
        <v>63</v>
      </c>
      <c r="H2383" s="23" t="s">
        <v>213</v>
      </c>
      <c r="I2383" s="23" t="s">
        <v>55</v>
      </c>
      <c r="J2383" s="23" t="s">
        <v>173</v>
      </c>
      <c r="K2383" s="23" t="s">
        <v>203</v>
      </c>
      <c r="L2383" s="24">
        <v>38938.5</v>
      </c>
      <c r="M2383">
        <v>3</v>
      </c>
      <c r="N2383" s="25">
        <v>0.25</v>
      </c>
      <c r="O2383" s="24">
        <v>6971.92</v>
      </c>
      <c r="P2383" s="26">
        <f t="shared" si="222"/>
        <v>0.17904952681793085</v>
      </c>
      <c r="Q2383" t="str">
        <f t="shared" si="223"/>
        <v>Low</v>
      </c>
      <c r="R2383" t="str">
        <f t="shared" si="224"/>
        <v>High</v>
      </c>
      <c r="S2383" s="23">
        <f t="shared" si="225"/>
        <v>2025</v>
      </c>
      <c r="T2383" s="23">
        <f t="shared" si="226"/>
        <v>10</v>
      </c>
      <c r="U2383" t="str">
        <f t="shared" si="227"/>
        <v>Oct-2025</v>
      </c>
    </row>
    <row r="2384" spans="1:21" x14ac:dyDescent="0.3">
      <c r="A2384" t="s">
        <v>4341</v>
      </c>
      <c r="B2384" s="22">
        <v>45033</v>
      </c>
      <c r="C2384" s="22">
        <v>45040</v>
      </c>
      <c r="D2384" s="23" t="s">
        <v>61</v>
      </c>
      <c r="E2384" s="23" t="s">
        <v>1027</v>
      </c>
      <c r="F2384" s="23" t="s">
        <v>52</v>
      </c>
      <c r="G2384" s="23" t="s">
        <v>72</v>
      </c>
      <c r="H2384" s="23" t="s">
        <v>73</v>
      </c>
      <c r="I2384" s="23" t="s">
        <v>96</v>
      </c>
      <c r="J2384" s="23" t="s">
        <v>135</v>
      </c>
      <c r="K2384" s="23" t="s">
        <v>395</v>
      </c>
      <c r="L2384" s="24">
        <v>83039.95</v>
      </c>
      <c r="M2384">
        <v>7</v>
      </c>
      <c r="N2384" s="25">
        <v>0.05</v>
      </c>
      <c r="O2384" s="24">
        <v>29286.720000000001</v>
      </c>
      <c r="P2384" s="26">
        <f t="shared" si="222"/>
        <v>0.35268229328172768</v>
      </c>
      <c r="Q2384" t="str">
        <f t="shared" si="223"/>
        <v>High</v>
      </c>
      <c r="R2384" t="str">
        <f t="shared" si="224"/>
        <v>Low</v>
      </c>
      <c r="S2384" s="23">
        <f t="shared" si="225"/>
        <v>2023</v>
      </c>
      <c r="T2384" s="23">
        <f t="shared" si="226"/>
        <v>4</v>
      </c>
      <c r="U2384" t="str">
        <f t="shared" si="227"/>
        <v>Apr-2023</v>
      </c>
    </row>
    <row r="2385" spans="1:21" x14ac:dyDescent="0.3">
      <c r="A2385" t="s">
        <v>4342</v>
      </c>
      <c r="B2385" s="22">
        <v>45144</v>
      </c>
      <c r="C2385" s="22">
        <v>45151</v>
      </c>
      <c r="D2385" s="23" t="s">
        <v>78</v>
      </c>
      <c r="E2385" s="23" t="s">
        <v>595</v>
      </c>
      <c r="F2385" s="23" t="s">
        <v>80</v>
      </c>
      <c r="G2385" s="23" t="s">
        <v>179</v>
      </c>
      <c r="H2385" s="23" t="s">
        <v>180</v>
      </c>
      <c r="I2385" s="23" t="s">
        <v>55</v>
      </c>
      <c r="J2385" s="23" t="s">
        <v>56</v>
      </c>
      <c r="K2385" s="23" t="s">
        <v>74</v>
      </c>
      <c r="L2385" s="24">
        <v>17293.32</v>
      </c>
      <c r="M2385">
        <v>2</v>
      </c>
      <c r="N2385" s="25">
        <v>0.15</v>
      </c>
      <c r="O2385" s="24">
        <v>2718.72</v>
      </c>
      <c r="P2385" s="26">
        <f t="shared" si="222"/>
        <v>0.15721214896850344</v>
      </c>
      <c r="Q2385" t="str">
        <f t="shared" si="223"/>
        <v>Low</v>
      </c>
      <c r="R2385" t="str">
        <f t="shared" si="224"/>
        <v>Medium</v>
      </c>
      <c r="S2385" s="23">
        <f t="shared" si="225"/>
        <v>2023</v>
      </c>
      <c r="T2385" s="23">
        <f t="shared" si="226"/>
        <v>8</v>
      </c>
      <c r="U2385" t="str">
        <f t="shared" si="227"/>
        <v>Aug-2023</v>
      </c>
    </row>
    <row r="2386" spans="1:21" x14ac:dyDescent="0.3">
      <c r="A2386" t="s">
        <v>4343</v>
      </c>
      <c r="B2386" s="22">
        <v>44661</v>
      </c>
      <c r="C2386" s="22">
        <v>44664</v>
      </c>
      <c r="D2386" s="23" t="s">
        <v>78</v>
      </c>
      <c r="E2386" s="23" t="s">
        <v>2256</v>
      </c>
      <c r="F2386" s="23" t="s">
        <v>52</v>
      </c>
      <c r="G2386" s="23" t="s">
        <v>81</v>
      </c>
      <c r="H2386" s="23" t="s">
        <v>82</v>
      </c>
      <c r="I2386" s="23" t="s">
        <v>83</v>
      </c>
      <c r="J2386" s="23" t="s">
        <v>449</v>
      </c>
      <c r="K2386" s="23" t="s">
        <v>775</v>
      </c>
      <c r="L2386" s="24">
        <v>2009.77</v>
      </c>
      <c r="M2386">
        <v>7</v>
      </c>
      <c r="N2386" s="25">
        <v>0</v>
      </c>
      <c r="O2386" s="24">
        <v>600.44000000000005</v>
      </c>
      <c r="P2386" s="26">
        <f t="shared" si="222"/>
        <v>0.29876055469033774</v>
      </c>
      <c r="Q2386" t="str">
        <f t="shared" si="223"/>
        <v>Medium</v>
      </c>
      <c r="R2386" t="str">
        <f t="shared" si="224"/>
        <v>None</v>
      </c>
      <c r="S2386" s="23">
        <f t="shared" si="225"/>
        <v>2022</v>
      </c>
      <c r="T2386" s="23">
        <f t="shared" si="226"/>
        <v>4</v>
      </c>
      <c r="U2386" t="str">
        <f t="shared" si="227"/>
        <v>Apr-2022</v>
      </c>
    </row>
    <row r="2387" spans="1:21" x14ac:dyDescent="0.3">
      <c r="A2387" t="s">
        <v>4344</v>
      </c>
      <c r="B2387" s="22">
        <v>45123</v>
      </c>
      <c r="C2387" s="22">
        <v>45130</v>
      </c>
      <c r="D2387" s="23" t="s">
        <v>50</v>
      </c>
      <c r="E2387" s="23" t="s">
        <v>1154</v>
      </c>
      <c r="F2387" s="23" t="s">
        <v>71</v>
      </c>
      <c r="G2387" s="23" t="s">
        <v>72</v>
      </c>
      <c r="H2387" s="23" t="s">
        <v>346</v>
      </c>
      <c r="I2387" s="23" t="s">
        <v>55</v>
      </c>
      <c r="J2387" s="23" t="s">
        <v>173</v>
      </c>
      <c r="K2387" s="23" t="s">
        <v>735</v>
      </c>
      <c r="L2387" s="24">
        <v>7996.96</v>
      </c>
      <c r="M2387">
        <v>2</v>
      </c>
      <c r="N2387" s="25">
        <v>0.2</v>
      </c>
      <c r="O2387" s="24">
        <v>1214.29</v>
      </c>
      <c r="P2387" s="26">
        <f t="shared" si="222"/>
        <v>0.15184395070126647</v>
      </c>
      <c r="Q2387" t="str">
        <f t="shared" si="223"/>
        <v>Low</v>
      </c>
      <c r="R2387" t="str">
        <f t="shared" si="224"/>
        <v>Medium</v>
      </c>
      <c r="S2387" s="23">
        <f t="shared" si="225"/>
        <v>2023</v>
      </c>
      <c r="T2387" s="23">
        <f t="shared" si="226"/>
        <v>7</v>
      </c>
      <c r="U2387" t="str">
        <f t="shared" si="227"/>
        <v>Jul-2023</v>
      </c>
    </row>
    <row r="2388" spans="1:21" x14ac:dyDescent="0.3">
      <c r="A2388" t="s">
        <v>4345</v>
      </c>
      <c r="B2388" s="22">
        <v>45121</v>
      </c>
      <c r="C2388" s="22">
        <v>45125</v>
      </c>
      <c r="D2388" s="23" t="s">
        <v>78</v>
      </c>
      <c r="E2388" s="23" t="s">
        <v>2713</v>
      </c>
      <c r="F2388" s="23" t="s">
        <v>80</v>
      </c>
      <c r="G2388" s="23" t="s">
        <v>72</v>
      </c>
      <c r="H2388" s="23" t="s">
        <v>117</v>
      </c>
      <c r="I2388" s="23" t="s">
        <v>96</v>
      </c>
      <c r="J2388" s="23" t="s">
        <v>111</v>
      </c>
      <c r="K2388" s="23" t="s">
        <v>225</v>
      </c>
      <c r="L2388" s="24">
        <v>74782.740000000005</v>
      </c>
      <c r="M2388">
        <v>6</v>
      </c>
      <c r="N2388" s="25">
        <v>0.2</v>
      </c>
      <c r="O2388" s="24">
        <v>23411.01</v>
      </c>
      <c r="P2388" s="26">
        <f t="shared" si="222"/>
        <v>0.31305365382439848</v>
      </c>
      <c r="Q2388" t="str">
        <f t="shared" si="223"/>
        <v>High</v>
      </c>
      <c r="R2388" t="str">
        <f t="shared" si="224"/>
        <v>Medium</v>
      </c>
      <c r="S2388" s="23">
        <f t="shared" si="225"/>
        <v>2023</v>
      </c>
      <c r="T2388" s="23">
        <f t="shared" si="226"/>
        <v>7</v>
      </c>
      <c r="U2388" t="str">
        <f t="shared" si="227"/>
        <v>Jul-2023</v>
      </c>
    </row>
    <row r="2389" spans="1:21" x14ac:dyDescent="0.3">
      <c r="A2389" t="s">
        <v>4346</v>
      </c>
      <c r="B2389" s="22">
        <v>44831</v>
      </c>
      <c r="C2389" s="22">
        <v>44837</v>
      </c>
      <c r="D2389" s="23" t="s">
        <v>102</v>
      </c>
      <c r="E2389" s="23" t="s">
        <v>703</v>
      </c>
      <c r="F2389" s="23" t="s">
        <v>71</v>
      </c>
      <c r="G2389" s="23" t="s">
        <v>63</v>
      </c>
      <c r="H2389" s="23" t="s">
        <v>172</v>
      </c>
      <c r="I2389" s="23" t="s">
        <v>118</v>
      </c>
      <c r="J2389" s="23" t="s">
        <v>191</v>
      </c>
      <c r="K2389" s="23" t="s">
        <v>829</v>
      </c>
      <c r="L2389" s="24">
        <v>11482.8</v>
      </c>
      <c r="M2389">
        <v>5</v>
      </c>
      <c r="N2389" s="25">
        <v>0.1</v>
      </c>
      <c r="O2389" s="24">
        <v>3931.84</v>
      </c>
      <c r="P2389" s="26">
        <f t="shared" si="222"/>
        <v>0.34241125857804722</v>
      </c>
      <c r="Q2389" t="str">
        <f t="shared" si="223"/>
        <v>High</v>
      </c>
      <c r="R2389" t="str">
        <f t="shared" si="224"/>
        <v>Low</v>
      </c>
      <c r="S2389" s="23">
        <f t="shared" si="225"/>
        <v>2022</v>
      </c>
      <c r="T2389" s="23">
        <f t="shared" si="226"/>
        <v>9</v>
      </c>
      <c r="U2389" t="str">
        <f t="shared" si="227"/>
        <v>Sep-2022</v>
      </c>
    </row>
    <row r="2390" spans="1:21" x14ac:dyDescent="0.3">
      <c r="A2390" t="s">
        <v>4347</v>
      </c>
      <c r="B2390" s="22">
        <v>44855</v>
      </c>
      <c r="C2390" s="22">
        <v>44861</v>
      </c>
      <c r="D2390" s="23" t="s">
        <v>50</v>
      </c>
      <c r="E2390" s="23" t="s">
        <v>2458</v>
      </c>
      <c r="F2390" s="23" t="s">
        <v>71</v>
      </c>
      <c r="G2390" s="23" t="s">
        <v>63</v>
      </c>
      <c r="H2390" s="23" t="s">
        <v>202</v>
      </c>
      <c r="I2390" s="23" t="s">
        <v>96</v>
      </c>
      <c r="J2390" s="23" t="s">
        <v>135</v>
      </c>
      <c r="K2390" s="23" t="s">
        <v>275</v>
      </c>
      <c r="L2390" s="24">
        <v>40729.4</v>
      </c>
      <c r="M2390">
        <v>4</v>
      </c>
      <c r="N2390" s="25">
        <v>0.25</v>
      </c>
      <c r="O2390" s="24">
        <v>8143.43</v>
      </c>
      <c r="P2390" s="26">
        <f t="shared" si="222"/>
        <v>0.19993984689192573</v>
      </c>
      <c r="Q2390" t="str">
        <f t="shared" si="223"/>
        <v>Low</v>
      </c>
      <c r="R2390" t="str">
        <f t="shared" si="224"/>
        <v>High</v>
      </c>
      <c r="S2390" s="23">
        <f t="shared" si="225"/>
        <v>2022</v>
      </c>
      <c r="T2390" s="23">
        <f t="shared" si="226"/>
        <v>10</v>
      </c>
      <c r="U2390" t="str">
        <f t="shared" si="227"/>
        <v>Oct-2022</v>
      </c>
    </row>
    <row r="2391" spans="1:21" x14ac:dyDescent="0.3">
      <c r="A2391" t="s">
        <v>4348</v>
      </c>
      <c r="B2391" s="22">
        <v>45492</v>
      </c>
      <c r="C2391" s="22">
        <v>45496</v>
      </c>
      <c r="D2391" s="23" t="s">
        <v>102</v>
      </c>
      <c r="E2391" s="23" t="s">
        <v>904</v>
      </c>
      <c r="F2391" s="23" t="s">
        <v>80</v>
      </c>
      <c r="G2391" s="23" t="s">
        <v>72</v>
      </c>
      <c r="H2391" s="23" t="s">
        <v>104</v>
      </c>
      <c r="I2391" s="23" t="s">
        <v>55</v>
      </c>
      <c r="J2391" s="23" t="s">
        <v>173</v>
      </c>
      <c r="K2391" s="23" t="s">
        <v>735</v>
      </c>
      <c r="L2391" s="24">
        <v>37657.300000000003</v>
      </c>
      <c r="M2391">
        <v>5</v>
      </c>
      <c r="N2391" s="25">
        <v>0.2</v>
      </c>
      <c r="O2391" s="24">
        <v>4666.42</v>
      </c>
      <c r="P2391" s="26">
        <f t="shared" si="222"/>
        <v>0.12391807166206817</v>
      </c>
      <c r="Q2391" t="str">
        <f t="shared" si="223"/>
        <v>Low</v>
      </c>
      <c r="R2391" t="str">
        <f t="shared" si="224"/>
        <v>Medium</v>
      </c>
      <c r="S2391" s="23">
        <f t="shared" si="225"/>
        <v>2024</v>
      </c>
      <c r="T2391" s="23">
        <f t="shared" si="226"/>
        <v>7</v>
      </c>
      <c r="U2391" t="str">
        <f t="shared" si="227"/>
        <v>Jul-2024</v>
      </c>
    </row>
    <row r="2392" spans="1:21" x14ac:dyDescent="0.3">
      <c r="A2392" t="s">
        <v>4349</v>
      </c>
      <c r="B2392" s="22">
        <v>45382</v>
      </c>
      <c r="C2392" s="22">
        <v>45383</v>
      </c>
      <c r="D2392" s="23" t="s">
        <v>102</v>
      </c>
      <c r="E2392" s="23" t="s">
        <v>536</v>
      </c>
      <c r="F2392" s="23" t="s">
        <v>80</v>
      </c>
      <c r="G2392" s="23" t="s">
        <v>72</v>
      </c>
      <c r="H2392" s="23" t="s">
        <v>117</v>
      </c>
      <c r="I2392" s="23" t="s">
        <v>83</v>
      </c>
      <c r="J2392" s="23" t="s">
        <v>379</v>
      </c>
      <c r="K2392" s="23" t="s">
        <v>716</v>
      </c>
      <c r="L2392" s="24">
        <v>121382.39999999999</v>
      </c>
      <c r="M2392">
        <v>10</v>
      </c>
      <c r="N2392" s="25">
        <v>0.15</v>
      </c>
      <c r="O2392" s="24">
        <v>39082.639999999999</v>
      </c>
      <c r="P2392" s="26">
        <f t="shared" si="222"/>
        <v>0.32197946325002635</v>
      </c>
      <c r="Q2392" t="str">
        <f t="shared" si="223"/>
        <v>High</v>
      </c>
      <c r="R2392" t="str">
        <f t="shared" si="224"/>
        <v>Medium</v>
      </c>
      <c r="S2392" s="23">
        <f t="shared" si="225"/>
        <v>2024</v>
      </c>
      <c r="T2392" s="23">
        <f t="shared" si="226"/>
        <v>3</v>
      </c>
      <c r="U2392" t="str">
        <f t="shared" si="227"/>
        <v>Mar-2024</v>
      </c>
    </row>
    <row r="2393" spans="1:21" x14ac:dyDescent="0.3">
      <c r="A2393" t="s">
        <v>4350</v>
      </c>
      <c r="B2393" s="22">
        <v>45361</v>
      </c>
      <c r="C2393" s="22">
        <v>45365</v>
      </c>
      <c r="D2393" s="23" t="s">
        <v>61</v>
      </c>
      <c r="E2393" s="23" t="s">
        <v>1004</v>
      </c>
      <c r="F2393" s="23" t="s">
        <v>71</v>
      </c>
      <c r="G2393" s="23" t="s">
        <v>81</v>
      </c>
      <c r="H2393" s="23" t="s">
        <v>284</v>
      </c>
      <c r="I2393" s="23" t="s">
        <v>118</v>
      </c>
      <c r="J2393" s="23" t="s">
        <v>303</v>
      </c>
      <c r="K2393" s="23" t="s">
        <v>491</v>
      </c>
      <c r="L2393" s="24">
        <v>92166.97</v>
      </c>
      <c r="M2393">
        <v>7</v>
      </c>
      <c r="N2393" s="25">
        <v>0.2</v>
      </c>
      <c r="O2393" s="24">
        <v>12580.98</v>
      </c>
      <c r="P2393" s="26">
        <f t="shared" si="222"/>
        <v>0.13650204623196358</v>
      </c>
      <c r="Q2393" t="str">
        <f t="shared" si="223"/>
        <v>Low</v>
      </c>
      <c r="R2393" t="str">
        <f t="shared" si="224"/>
        <v>Medium</v>
      </c>
      <c r="S2393" s="23">
        <f t="shared" si="225"/>
        <v>2024</v>
      </c>
      <c r="T2393" s="23">
        <f t="shared" si="226"/>
        <v>3</v>
      </c>
      <c r="U2393" t="str">
        <f t="shared" si="227"/>
        <v>Mar-2024</v>
      </c>
    </row>
    <row r="2394" spans="1:21" x14ac:dyDescent="0.3">
      <c r="A2394" t="s">
        <v>4351</v>
      </c>
      <c r="B2394" s="22">
        <v>45944</v>
      </c>
      <c r="C2394" s="22">
        <v>45948</v>
      </c>
      <c r="D2394" s="23" t="s">
        <v>102</v>
      </c>
      <c r="E2394" s="23" t="s">
        <v>1782</v>
      </c>
      <c r="F2394" s="23" t="s">
        <v>71</v>
      </c>
      <c r="G2394" s="23" t="s">
        <v>72</v>
      </c>
      <c r="H2394" s="23" t="s">
        <v>346</v>
      </c>
      <c r="I2394" s="23" t="s">
        <v>83</v>
      </c>
      <c r="J2394" s="23" t="s">
        <v>379</v>
      </c>
      <c r="K2394" s="23" t="s">
        <v>380</v>
      </c>
      <c r="L2394" s="24">
        <v>98868</v>
      </c>
      <c r="M2394">
        <v>8</v>
      </c>
      <c r="N2394" s="25">
        <v>0.1</v>
      </c>
      <c r="O2394" s="24">
        <v>34595.769999999997</v>
      </c>
      <c r="P2394" s="26">
        <f t="shared" si="222"/>
        <v>0.34991878059635068</v>
      </c>
      <c r="Q2394" t="str">
        <f t="shared" si="223"/>
        <v>High</v>
      </c>
      <c r="R2394" t="str">
        <f t="shared" si="224"/>
        <v>Low</v>
      </c>
      <c r="S2394" s="23">
        <f t="shared" si="225"/>
        <v>2025</v>
      </c>
      <c r="T2394" s="23">
        <f t="shared" si="226"/>
        <v>10</v>
      </c>
      <c r="U2394" t="str">
        <f t="shared" si="227"/>
        <v>Oct-2025</v>
      </c>
    </row>
    <row r="2395" spans="1:21" x14ac:dyDescent="0.3">
      <c r="A2395" t="s">
        <v>4352</v>
      </c>
      <c r="B2395" s="22">
        <v>44690</v>
      </c>
      <c r="C2395" s="22">
        <v>44693</v>
      </c>
      <c r="D2395" s="23" t="s">
        <v>102</v>
      </c>
      <c r="E2395" s="23" t="s">
        <v>858</v>
      </c>
      <c r="F2395" s="23" t="s">
        <v>52</v>
      </c>
      <c r="G2395" s="23" t="s">
        <v>53</v>
      </c>
      <c r="H2395" s="23" t="s">
        <v>90</v>
      </c>
      <c r="I2395" s="23" t="s">
        <v>83</v>
      </c>
      <c r="J2395" s="23" t="s">
        <v>84</v>
      </c>
      <c r="K2395" s="23" t="s">
        <v>125</v>
      </c>
      <c r="L2395" s="24">
        <v>20940</v>
      </c>
      <c r="M2395">
        <v>4</v>
      </c>
      <c r="N2395" s="25">
        <v>0.1</v>
      </c>
      <c r="O2395" s="24">
        <v>3638.2</v>
      </c>
      <c r="P2395" s="26">
        <f t="shared" si="222"/>
        <v>0.17374403056351478</v>
      </c>
      <c r="Q2395" t="str">
        <f t="shared" si="223"/>
        <v>Low</v>
      </c>
      <c r="R2395" t="str">
        <f t="shared" si="224"/>
        <v>Low</v>
      </c>
      <c r="S2395" s="23">
        <f t="shared" si="225"/>
        <v>2022</v>
      </c>
      <c r="T2395" s="23">
        <f t="shared" si="226"/>
        <v>5</v>
      </c>
      <c r="U2395" t="str">
        <f t="shared" si="227"/>
        <v>May-2022</v>
      </c>
    </row>
    <row r="2396" spans="1:21" x14ac:dyDescent="0.3">
      <c r="A2396" t="s">
        <v>4353</v>
      </c>
      <c r="B2396" s="22">
        <v>45361</v>
      </c>
      <c r="C2396" s="22">
        <v>45368</v>
      </c>
      <c r="D2396" s="23" t="s">
        <v>50</v>
      </c>
      <c r="E2396" s="23" t="s">
        <v>1134</v>
      </c>
      <c r="F2396" s="23" t="s">
        <v>71</v>
      </c>
      <c r="G2396" s="23" t="s">
        <v>179</v>
      </c>
      <c r="H2396" s="23" t="s">
        <v>236</v>
      </c>
      <c r="I2396" s="23" t="s">
        <v>96</v>
      </c>
      <c r="J2396" s="23" t="s">
        <v>111</v>
      </c>
      <c r="K2396" s="23" t="s">
        <v>112</v>
      </c>
      <c r="L2396" s="24">
        <v>5395.23</v>
      </c>
      <c r="M2396">
        <v>3</v>
      </c>
      <c r="N2396" s="25">
        <v>0</v>
      </c>
      <c r="O2396" s="24">
        <v>1700.2</v>
      </c>
      <c r="P2396" s="26">
        <f t="shared" si="222"/>
        <v>0.31513021687675968</v>
      </c>
      <c r="Q2396" t="str">
        <f t="shared" si="223"/>
        <v>High</v>
      </c>
      <c r="R2396" t="str">
        <f t="shared" si="224"/>
        <v>None</v>
      </c>
      <c r="S2396" s="23">
        <f t="shared" si="225"/>
        <v>2024</v>
      </c>
      <c r="T2396" s="23">
        <f t="shared" si="226"/>
        <v>3</v>
      </c>
      <c r="U2396" t="str">
        <f t="shared" si="227"/>
        <v>Mar-2024</v>
      </c>
    </row>
    <row r="2397" spans="1:21" x14ac:dyDescent="0.3">
      <c r="A2397" t="s">
        <v>4354</v>
      </c>
      <c r="B2397" s="22">
        <v>44869</v>
      </c>
      <c r="C2397" s="22">
        <v>44870</v>
      </c>
      <c r="D2397" s="23" t="s">
        <v>78</v>
      </c>
      <c r="E2397" s="23" t="s">
        <v>2480</v>
      </c>
      <c r="F2397" s="23" t="s">
        <v>52</v>
      </c>
      <c r="G2397" s="23" t="s">
        <v>81</v>
      </c>
      <c r="H2397" s="23" t="s">
        <v>284</v>
      </c>
      <c r="I2397" s="23" t="s">
        <v>55</v>
      </c>
      <c r="J2397" s="23" t="s">
        <v>141</v>
      </c>
      <c r="K2397" s="23" t="s">
        <v>978</v>
      </c>
      <c r="L2397" s="24">
        <v>3125.78</v>
      </c>
      <c r="M2397">
        <v>7</v>
      </c>
      <c r="N2397" s="25">
        <v>0.2</v>
      </c>
      <c r="O2397" s="24">
        <v>399.67</v>
      </c>
      <c r="P2397" s="26">
        <f t="shared" si="222"/>
        <v>0.12786248552361329</v>
      </c>
      <c r="Q2397" t="str">
        <f t="shared" si="223"/>
        <v>Low</v>
      </c>
      <c r="R2397" t="str">
        <f t="shared" si="224"/>
        <v>Medium</v>
      </c>
      <c r="S2397" s="23">
        <f t="shared" si="225"/>
        <v>2022</v>
      </c>
      <c r="T2397" s="23">
        <f t="shared" si="226"/>
        <v>11</v>
      </c>
      <c r="U2397" t="str">
        <f t="shared" si="227"/>
        <v>Nov-2022</v>
      </c>
    </row>
    <row r="2398" spans="1:21" x14ac:dyDescent="0.3">
      <c r="A2398" t="s">
        <v>4355</v>
      </c>
      <c r="B2398" s="22">
        <v>45839</v>
      </c>
      <c r="C2398" s="22">
        <v>45841</v>
      </c>
      <c r="D2398" s="23" t="s">
        <v>78</v>
      </c>
      <c r="E2398" s="23" t="s">
        <v>871</v>
      </c>
      <c r="F2398" s="23" t="s">
        <v>52</v>
      </c>
      <c r="G2398" s="23" t="s">
        <v>53</v>
      </c>
      <c r="H2398" s="23" t="s">
        <v>54</v>
      </c>
      <c r="I2398" s="23" t="s">
        <v>55</v>
      </c>
      <c r="J2398" s="23" t="s">
        <v>173</v>
      </c>
      <c r="K2398" s="23" t="s">
        <v>174</v>
      </c>
      <c r="L2398" s="24">
        <v>42088.4</v>
      </c>
      <c r="M2398">
        <v>10</v>
      </c>
      <c r="N2398" s="25">
        <v>0.1</v>
      </c>
      <c r="O2398" s="24">
        <v>6732.09</v>
      </c>
      <c r="P2398" s="26">
        <f t="shared" si="222"/>
        <v>0.15995119795478088</v>
      </c>
      <c r="Q2398" t="str">
        <f t="shared" si="223"/>
        <v>Low</v>
      </c>
      <c r="R2398" t="str">
        <f t="shared" si="224"/>
        <v>Low</v>
      </c>
      <c r="S2398" s="23">
        <f t="shared" si="225"/>
        <v>2025</v>
      </c>
      <c r="T2398" s="23">
        <f t="shared" si="226"/>
        <v>7</v>
      </c>
      <c r="U2398" t="str">
        <f t="shared" si="227"/>
        <v>Jul-2025</v>
      </c>
    </row>
    <row r="2399" spans="1:21" x14ac:dyDescent="0.3">
      <c r="A2399" t="s">
        <v>4357</v>
      </c>
      <c r="B2399" s="22">
        <v>45025</v>
      </c>
      <c r="C2399" s="22">
        <v>45031</v>
      </c>
      <c r="D2399" s="23" t="s">
        <v>50</v>
      </c>
      <c r="E2399" s="23" t="s">
        <v>1808</v>
      </c>
      <c r="F2399" s="23" t="s">
        <v>71</v>
      </c>
      <c r="G2399" s="23" t="s">
        <v>81</v>
      </c>
      <c r="H2399" s="23" t="s">
        <v>186</v>
      </c>
      <c r="I2399" s="23" t="s">
        <v>83</v>
      </c>
      <c r="J2399" s="23" t="s">
        <v>84</v>
      </c>
      <c r="K2399" s="23" t="s">
        <v>125</v>
      </c>
      <c r="L2399" s="24">
        <v>105312.56</v>
      </c>
      <c r="M2399">
        <v>8</v>
      </c>
      <c r="N2399" s="25">
        <v>0.15</v>
      </c>
      <c r="O2399" s="24">
        <v>22563.75</v>
      </c>
      <c r="P2399" s="26">
        <f t="shared" si="222"/>
        <v>0.21425507081016737</v>
      </c>
      <c r="Q2399" t="str">
        <f t="shared" si="223"/>
        <v>Medium</v>
      </c>
      <c r="R2399" t="str">
        <f t="shared" si="224"/>
        <v>Medium</v>
      </c>
      <c r="S2399" s="23">
        <f t="shared" si="225"/>
        <v>2023</v>
      </c>
      <c r="T2399" s="23">
        <f t="shared" si="226"/>
        <v>4</v>
      </c>
      <c r="U2399" t="str">
        <f t="shared" si="227"/>
        <v>Apr-2023</v>
      </c>
    </row>
    <row r="2400" spans="1:21" x14ac:dyDescent="0.3">
      <c r="A2400" t="s">
        <v>4358</v>
      </c>
      <c r="B2400" s="22">
        <v>45676</v>
      </c>
      <c r="C2400" s="22">
        <v>45678</v>
      </c>
      <c r="D2400" s="23" t="s">
        <v>78</v>
      </c>
      <c r="E2400" s="23" t="s">
        <v>597</v>
      </c>
      <c r="F2400" s="23" t="s">
        <v>52</v>
      </c>
      <c r="G2400" s="23" t="s">
        <v>81</v>
      </c>
      <c r="H2400" s="23" t="s">
        <v>186</v>
      </c>
      <c r="I2400" s="23" t="s">
        <v>83</v>
      </c>
      <c r="J2400" s="23" t="s">
        <v>156</v>
      </c>
      <c r="K2400" s="23" t="s">
        <v>157</v>
      </c>
      <c r="L2400" s="24">
        <v>29931.52</v>
      </c>
      <c r="M2400">
        <v>4</v>
      </c>
      <c r="N2400" s="25">
        <v>0.2</v>
      </c>
      <c r="O2400" s="24">
        <v>4396.9799999999996</v>
      </c>
      <c r="P2400" s="26">
        <f t="shared" si="222"/>
        <v>0.14690132676188847</v>
      </c>
      <c r="Q2400" t="str">
        <f t="shared" si="223"/>
        <v>Low</v>
      </c>
      <c r="R2400" t="str">
        <f t="shared" si="224"/>
        <v>Medium</v>
      </c>
      <c r="S2400" s="23">
        <f t="shared" si="225"/>
        <v>2025</v>
      </c>
      <c r="T2400" s="23">
        <f t="shared" si="226"/>
        <v>1</v>
      </c>
      <c r="U2400" t="str">
        <f t="shared" si="227"/>
        <v>Jan-2025</v>
      </c>
    </row>
    <row r="2401" spans="1:21" x14ac:dyDescent="0.3">
      <c r="A2401" t="s">
        <v>4360</v>
      </c>
      <c r="B2401" s="22">
        <v>45620</v>
      </c>
      <c r="C2401" s="22">
        <v>45621</v>
      </c>
      <c r="D2401" s="23" t="s">
        <v>50</v>
      </c>
      <c r="E2401" s="23" t="s">
        <v>1075</v>
      </c>
      <c r="F2401" s="23" t="s">
        <v>80</v>
      </c>
      <c r="G2401" s="23" t="s">
        <v>179</v>
      </c>
      <c r="H2401" s="23" t="s">
        <v>236</v>
      </c>
      <c r="I2401" s="23" t="s">
        <v>83</v>
      </c>
      <c r="J2401" s="23" t="s">
        <v>84</v>
      </c>
      <c r="K2401" s="23" t="s">
        <v>125</v>
      </c>
      <c r="L2401" s="24">
        <v>37018.03</v>
      </c>
      <c r="M2401">
        <v>7</v>
      </c>
      <c r="N2401" s="25">
        <v>0.15</v>
      </c>
      <c r="O2401" s="24">
        <v>8501</v>
      </c>
      <c r="P2401" s="26">
        <f t="shared" si="222"/>
        <v>0.22964485144131117</v>
      </c>
      <c r="Q2401" t="str">
        <f t="shared" si="223"/>
        <v>Medium</v>
      </c>
      <c r="R2401" t="str">
        <f t="shared" si="224"/>
        <v>Medium</v>
      </c>
      <c r="S2401" s="23">
        <f t="shared" si="225"/>
        <v>2024</v>
      </c>
      <c r="T2401" s="23">
        <f t="shared" si="226"/>
        <v>11</v>
      </c>
      <c r="U2401" t="str">
        <f t="shared" si="227"/>
        <v>Nov-2024</v>
      </c>
    </row>
    <row r="2402" spans="1:21" x14ac:dyDescent="0.3">
      <c r="A2402" t="s">
        <v>4361</v>
      </c>
      <c r="B2402" s="22">
        <v>45824</v>
      </c>
      <c r="C2402" s="22">
        <v>45831</v>
      </c>
      <c r="D2402" s="23" t="s">
        <v>102</v>
      </c>
      <c r="E2402" s="23" t="s">
        <v>1416</v>
      </c>
      <c r="F2402" s="23" t="s">
        <v>71</v>
      </c>
      <c r="G2402" s="23" t="s">
        <v>179</v>
      </c>
      <c r="H2402" s="23" t="s">
        <v>236</v>
      </c>
      <c r="I2402" s="23" t="s">
        <v>96</v>
      </c>
      <c r="J2402" s="23" t="s">
        <v>97</v>
      </c>
      <c r="K2402" s="23" t="s">
        <v>181</v>
      </c>
      <c r="L2402" s="24">
        <v>19115.310000000001</v>
      </c>
      <c r="M2402">
        <v>3</v>
      </c>
      <c r="N2402" s="25">
        <v>0.25</v>
      </c>
      <c r="O2402" s="24">
        <v>4657.54</v>
      </c>
      <c r="P2402" s="26">
        <f t="shared" si="222"/>
        <v>0.24365495511189719</v>
      </c>
      <c r="Q2402" t="str">
        <f t="shared" si="223"/>
        <v>Medium</v>
      </c>
      <c r="R2402" t="str">
        <f t="shared" si="224"/>
        <v>High</v>
      </c>
      <c r="S2402" s="23">
        <f t="shared" si="225"/>
        <v>2025</v>
      </c>
      <c r="T2402" s="23">
        <f t="shared" si="226"/>
        <v>6</v>
      </c>
      <c r="U2402" t="str">
        <f t="shared" si="227"/>
        <v>Jun-2025</v>
      </c>
    </row>
    <row r="2403" spans="1:21" x14ac:dyDescent="0.3">
      <c r="A2403" t="s">
        <v>4362</v>
      </c>
      <c r="B2403" s="22">
        <v>45632</v>
      </c>
      <c r="C2403" s="22">
        <v>45637</v>
      </c>
      <c r="D2403" s="23" t="s">
        <v>61</v>
      </c>
      <c r="E2403" s="23" t="s">
        <v>1244</v>
      </c>
      <c r="F2403" s="23" t="s">
        <v>80</v>
      </c>
      <c r="G2403" s="23" t="s">
        <v>53</v>
      </c>
      <c r="H2403" s="23" t="s">
        <v>90</v>
      </c>
      <c r="I2403" s="23" t="s">
        <v>118</v>
      </c>
      <c r="J2403" s="23" t="s">
        <v>230</v>
      </c>
      <c r="K2403" s="23" t="s">
        <v>231</v>
      </c>
      <c r="L2403" s="24">
        <v>6294.81</v>
      </c>
      <c r="M2403">
        <v>3</v>
      </c>
      <c r="N2403" s="25">
        <v>0.1</v>
      </c>
      <c r="O2403" s="24">
        <v>1979.18</v>
      </c>
      <c r="P2403" s="26">
        <f t="shared" si="222"/>
        <v>0.31441457327544436</v>
      </c>
      <c r="Q2403" t="str">
        <f t="shared" si="223"/>
        <v>High</v>
      </c>
      <c r="R2403" t="str">
        <f t="shared" si="224"/>
        <v>Low</v>
      </c>
      <c r="S2403" s="23">
        <f t="shared" si="225"/>
        <v>2024</v>
      </c>
      <c r="T2403" s="23">
        <f t="shared" si="226"/>
        <v>12</v>
      </c>
      <c r="U2403" t="str">
        <f t="shared" si="227"/>
        <v>Dec-2024</v>
      </c>
    </row>
    <row r="2404" spans="1:21" x14ac:dyDescent="0.3">
      <c r="A2404" t="s">
        <v>4363</v>
      </c>
      <c r="B2404" s="22">
        <v>44801</v>
      </c>
      <c r="C2404" s="22">
        <v>44802</v>
      </c>
      <c r="D2404" s="23" t="s">
        <v>102</v>
      </c>
      <c r="E2404" s="23" t="s">
        <v>1131</v>
      </c>
      <c r="F2404" s="23" t="s">
        <v>52</v>
      </c>
      <c r="G2404" s="23" t="s">
        <v>179</v>
      </c>
      <c r="H2404" s="23" t="s">
        <v>180</v>
      </c>
      <c r="I2404" s="23" t="s">
        <v>118</v>
      </c>
      <c r="J2404" s="23" t="s">
        <v>191</v>
      </c>
      <c r="K2404" s="23" t="s">
        <v>192</v>
      </c>
      <c r="L2404" s="24">
        <v>25894.3</v>
      </c>
      <c r="M2404">
        <v>5</v>
      </c>
      <c r="N2404" s="25">
        <v>0.05</v>
      </c>
      <c r="O2404" s="24">
        <v>6432.68</v>
      </c>
      <c r="P2404" s="26">
        <f t="shared" si="222"/>
        <v>0.24842069490196686</v>
      </c>
      <c r="Q2404" t="str">
        <f t="shared" si="223"/>
        <v>Medium</v>
      </c>
      <c r="R2404" t="str">
        <f t="shared" si="224"/>
        <v>Low</v>
      </c>
      <c r="S2404" s="23">
        <f t="shared" si="225"/>
        <v>2022</v>
      </c>
      <c r="T2404" s="23">
        <f t="shared" si="226"/>
        <v>8</v>
      </c>
      <c r="U2404" t="str">
        <f t="shared" si="227"/>
        <v>Aug-2022</v>
      </c>
    </row>
    <row r="2405" spans="1:21" x14ac:dyDescent="0.3">
      <c r="A2405" t="s">
        <v>4364</v>
      </c>
      <c r="B2405" s="22">
        <v>45641</v>
      </c>
      <c r="C2405" s="22">
        <v>45643</v>
      </c>
      <c r="D2405" s="23" t="s">
        <v>102</v>
      </c>
      <c r="E2405" s="23" t="s">
        <v>2875</v>
      </c>
      <c r="F2405" s="23" t="s">
        <v>71</v>
      </c>
      <c r="G2405" s="23" t="s">
        <v>63</v>
      </c>
      <c r="H2405" s="23" t="s">
        <v>202</v>
      </c>
      <c r="I2405" s="23" t="s">
        <v>96</v>
      </c>
      <c r="J2405" s="23" t="s">
        <v>166</v>
      </c>
      <c r="K2405" s="23" t="s">
        <v>337</v>
      </c>
      <c r="L2405" s="24">
        <v>74810.05</v>
      </c>
      <c r="M2405">
        <v>7</v>
      </c>
      <c r="N2405" s="25">
        <v>0.2</v>
      </c>
      <c r="O2405" s="24">
        <v>22016.54</v>
      </c>
      <c r="P2405" s="26">
        <f t="shared" si="222"/>
        <v>0.29429922851274659</v>
      </c>
      <c r="Q2405" t="str">
        <f t="shared" si="223"/>
        <v>Medium</v>
      </c>
      <c r="R2405" t="str">
        <f t="shared" si="224"/>
        <v>Medium</v>
      </c>
      <c r="S2405" s="23">
        <f t="shared" si="225"/>
        <v>2024</v>
      </c>
      <c r="T2405" s="23">
        <f t="shared" si="226"/>
        <v>12</v>
      </c>
      <c r="U2405" t="str">
        <f t="shared" si="227"/>
        <v>Dec-2024</v>
      </c>
    </row>
    <row r="2406" spans="1:21" x14ac:dyDescent="0.3">
      <c r="A2406" t="s">
        <v>4365</v>
      </c>
      <c r="B2406" s="22">
        <v>45680</v>
      </c>
      <c r="C2406" s="22">
        <v>45684</v>
      </c>
      <c r="D2406" s="23" t="s">
        <v>78</v>
      </c>
      <c r="E2406" s="23" t="s">
        <v>3614</v>
      </c>
      <c r="F2406" s="23" t="s">
        <v>71</v>
      </c>
      <c r="G2406" s="23" t="s">
        <v>81</v>
      </c>
      <c r="H2406" s="23" t="s">
        <v>284</v>
      </c>
      <c r="I2406" s="23" t="s">
        <v>55</v>
      </c>
      <c r="J2406" s="23" t="s">
        <v>56</v>
      </c>
      <c r="K2406" s="23" t="s">
        <v>151</v>
      </c>
      <c r="L2406" s="24">
        <v>5077.5200000000004</v>
      </c>
      <c r="M2406">
        <v>4</v>
      </c>
      <c r="N2406" s="25">
        <v>0.05</v>
      </c>
      <c r="O2406" s="24">
        <v>1065.08</v>
      </c>
      <c r="P2406" s="26">
        <f t="shared" si="222"/>
        <v>0.20976382170823549</v>
      </c>
      <c r="Q2406" t="str">
        <f t="shared" si="223"/>
        <v>Medium</v>
      </c>
      <c r="R2406" t="str">
        <f t="shared" si="224"/>
        <v>Low</v>
      </c>
      <c r="S2406" s="23">
        <f t="shared" si="225"/>
        <v>2025</v>
      </c>
      <c r="T2406" s="23">
        <f t="shared" si="226"/>
        <v>1</v>
      </c>
      <c r="U2406" t="str">
        <f t="shared" si="227"/>
        <v>Jan-2025</v>
      </c>
    </row>
    <row r="2407" spans="1:21" x14ac:dyDescent="0.3">
      <c r="A2407" t="s">
        <v>4366</v>
      </c>
      <c r="B2407" s="22">
        <v>45360</v>
      </c>
      <c r="C2407" s="22">
        <v>45365</v>
      </c>
      <c r="D2407" s="23" t="s">
        <v>78</v>
      </c>
      <c r="E2407" s="23" t="s">
        <v>196</v>
      </c>
      <c r="F2407" s="23" t="s">
        <v>52</v>
      </c>
      <c r="G2407" s="23" t="s">
        <v>72</v>
      </c>
      <c r="H2407" s="23" t="s">
        <v>104</v>
      </c>
      <c r="I2407" s="23" t="s">
        <v>96</v>
      </c>
      <c r="J2407" s="23" t="s">
        <v>135</v>
      </c>
      <c r="K2407" s="23" t="s">
        <v>395</v>
      </c>
      <c r="L2407" s="24">
        <v>7315.32</v>
      </c>
      <c r="M2407">
        <v>1</v>
      </c>
      <c r="N2407" s="25">
        <v>0.1</v>
      </c>
      <c r="O2407" s="24">
        <v>1461.81</v>
      </c>
      <c r="P2407" s="26">
        <f t="shared" si="222"/>
        <v>0.19982857892751102</v>
      </c>
      <c r="Q2407" t="str">
        <f t="shared" si="223"/>
        <v>Low</v>
      </c>
      <c r="R2407" t="str">
        <f t="shared" si="224"/>
        <v>Low</v>
      </c>
      <c r="S2407" s="23">
        <f t="shared" si="225"/>
        <v>2024</v>
      </c>
      <c r="T2407" s="23">
        <f t="shared" si="226"/>
        <v>3</v>
      </c>
      <c r="U2407" t="str">
        <f t="shared" si="227"/>
        <v>Mar-2024</v>
      </c>
    </row>
    <row r="2408" spans="1:21" x14ac:dyDescent="0.3">
      <c r="A2408" t="s">
        <v>4367</v>
      </c>
      <c r="B2408" s="22">
        <v>44730</v>
      </c>
      <c r="C2408" s="22">
        <v>44733</v>
      </c>
      <c r="D2408" s="23" t="s">
        <v>78</v>
      </c>
      <c r="E2408" s="23" t="s">
        <v>1085</v>
      </c>
      <c r="F2408" s="23" t="s">
        <v>80</v>
      </c>
      <c r="G2408" s="23" t="s">
        <v>81</v>
      </c>
      <c r="H2408" s="23" t="s">
        <v>82</v>
      </c>
      <c r="I2408" s="23" t="s">
        <v>96</v>
      </c>
      <c r="J2408" s="23" t="s">
        <v>111</v>
      </c>
      <c r="K2408" s="23" t="s">
        <v>112</v>
      </c>
      <c r="L2408" s="24">
        <v>27304.95</v>
      </c>
      <c r="M2408">
        <v>5</v>
      </c>
      <c r="N2408" s="25">
        <v>0.2</v>
      </c>
      <c r="O2408" s="24">
        <v>4431.8500000000004</v>
      </c>
      <c r="P2408" s="26">
        <f t="shared" si="222"/>
        <v>0.1623093981127964</v>
      </c>
      <c r="Q2408" t="str">
        <f t="shared" si="223"/>
        <v>Low</v>
      </c>
      <c r="R2408" t="str">
        <f t="shared" si="224"/>
        <v>Medium</v>
      </c>
      <c r="S2408" s="23">
        <f t="shared" si="225"/>
        <v>2022</v>
      </c>
      <c r="T2408" s="23">
        <f t="shared" si="226"/>
        <v>6</v>
      </c>
      <c r="U2408" t="str">
        <f t="shared" si="227"/>
        <v>Jun-2022</v>
      </c>
    </row>
    <row r="2409" spans="1:21" x14ac:dyDescent="0.3">
      <c r="A2409" t="s">
        <v>4368</v>
      </c>
      <c r="B2409" s="22">
        <v>45785</v>
      </c>
      <c r="C2409" s="22">
        <v>45789</v>
      </c>
      <c r="D2409" s="23" t="s">
        <v>78</v>
      </c>
      <c r="E2409" s="23" t="s">
        <v>1333</v>
      </c>
      <c r="F2409" s="23" t="s">
        <v>71</v>
      </c>
      <c r="G2409" s="23" t="s">
        <v>72</v>
      </c>
      <c r="H2409" s="23" t="s">
        <v>104</v>
      </c>
      <c r="I2409" s="23" t="s">
        <v>83</v>
      </c>
      <c r="J2409" s="23" t="s">
        <v>449</v>
      </c>
      <c r="K2409" s="23" t="s">
        <v>681</v>
      </c>
      <c r="L2409" s="24">
        <v>127830.2</v>
      </c>
      <c r="M2409">
        <v>10</v>
      </c>
      <c r="N2409" s="25">
        <v>0</v>
      </c>
      <c r="O2409" s="24">
        <v>25221.73</v>
      </c>
      <c r="P2409" s="26">
        <f t="shared" si="222"/>
        <v>0.19730650503558628</v>
      </c>
      <c r="Q2409" t="str">
        <f t="shared" si="223"/>
        <v>Low</v>
      </c>
      <c r="R2409" t="str">
        <f t="shared" si="224"/>
        <v>None</v>
      </c>
      <c r="S2409" s="23">
        <f t="shared" si="225"/>
        <v>2025</v>
      </c>
      <c r="T2409" s="23">
        <f t="shared" si="226"/>
        <v>5</v>
      </c>
      <c r="U2409" t="str">
        <f t="shared" si="227"/>
        <v>May-2025</v>
      </c>
    </row>
    <row r="2410" spans="1:21" x14ac:dyDescent="0.3">
      <c r="A2410" t="s">
        <v>4369</v>
      </c>
      <c r="B2410" s="22">
        <v>45961</v>
      </c>
      <c r="C2410" s="22">
        <v>45968</v>
      </c>
      <c r="D2410" s="23" t="s">
        <v>78</v>
      </c>
      <c r="E2410" s="23" t="s">
        <v>2545</v>
      </c>
      <c r="F2410" s="23" t="s">
        <v>52</v>
      </c>
      <c r="G2410" s="23" t="s">
        <v>72</v>
      </c>
      <c r="H2410" s="23" t="s">
        <v>346</v>
      </c>
      <c r="I2410" s="23" t="s">
        <v>83</v>
      </c>
      <c r="J2410" s="23" t="s">
        <v>379</v>
      </c>
      <c r="K2410" s="23" t="s">
        <v>380</v>
      </c>
      <c r="L2410" s="24">
        <v>4973.28</v>
      </c>
      <c r="M2410">
        <v>8</v>
      </c>
      <c r="N2410" s="25">
        <v>0</v>
      </c>
      <c r="O2410" s="24">
        <v>1056.82</v>
      </c>
      <c r="P2410" s="26">
        <f t="shared" si="222"/>
        <v>0.21249959785091529</v>
      </c>
      <c r="Q2410" t="str">
        <f t="shared" si="223"/>
        <v>Medium</v>
      </c>
      <c r="R2410" t="str">
        <f t="shared" si="224"/>
        <v>None</v>
      </c>
      <c r="S2410" s="23">
        <f t="shared" si="225"/>
        <v>2025</v>
      </c>
      <c r="T2410" s="23">
        <f t="shared" si="226"/>
        <v>10</v>
      </c>
      <c r="U2410" t="str">
        <f t="shared" si="227"/>
        <v>Oct-2025</v>
      </c>
    </row>
    <row r="2411" spans="1:21" x14ac:dyDescent="0.3">
      <c r="A2411" t="s">
        <v>4370</v>
      </c>
      <c r="B2411" s="22">
        <v>44983</v>
      </c>
      <c r="C2411" s="22">
        <v>44990</v>
      </c>
      <c r="D2411" s="23" t="s">
        <v>78</v>
      </c>
      <c r="E2411" s="23" t="s">
        <v>2728</v>
      </c>
      <c r="F2411" s="23" t="s">
        <v>71</v>
      </c>
      <c r="G2411" s="23" t="s">
        <v>179</v>
      </c>
      <c r="H2411" s="23" t="s">
        <v>236</v>
      </c>
      <c r="I2411" s="23" t="s">
        <v>118</v>
      </c>
      <c r="J2411" s="23" t="s">
        <v>230</v>
      </c>
      <c r="K2411" s="23" t="s">
        <v>231</v>
      </c>
      <c r="L2411" s="24">
        <v>66346.7</v>
      </c>
      <c r="M2411">
        <v>7</v>
      </c>
      <c r="N2411" s="25">
        <v>0.25</v>
      </c>
      <c r="O2411" s="24">
        <v>13302.31</v>
      </c>
      <c r="P2411" s="26">
        <f t="shared" si="222"/>
        <v>0.20049693503972316</v>
      </c>
      <c r="Q2411" t="str">
        <f t="shared" si="223"/>
        <v>Medium</v>
      </c>
      <c r="R2411" t="str">
        <f t="shared" si="224"/>
        <v>High</v>
      </c>
      <c r="S2411" s="23">
        <f t="shared" si="225"/>
        <v>2023</v>
      </c>
      <c r="T2411" s="23">
        <f t="shared" si="226"/>
        <v>2</v>
      </c>
      <c r="U2411" t="str">
        <f t="shared" si="227"/>
        <v>Feb-2023</v>
      </c>
    </row>
    <row r="2412" spans="1:21" x14ac:dyDescent="0.3">
      <c r="A2412" t="s">
        <v>4371</v>
      </c>
      <c r="B2412" s="22">
        <v>45599</v>
      </c>
      <c r="C2412" s="22">
        <v>45600</v>
      </c>
      <c r="D2412" s="23" t="s">
        <v>102</v>
      </c>
      <c r="E2412" s="23" t="s">
        <v>1125</v>
      </c>
      <c r="F2412" s="23" t="s">
        <v>52</v>
      </c>
      <c r="G2412" s="23" t="s">
        <v>53</v>
      </c>
      <c r="H2412" s="23" t="s">
        <v>54</v>
      </c>
      <c r="I2412" s="23" t="s">
        <v>118</v>
      </c>
      <c r="J2412" s="23" t="s">
        <v>303</v>
      </c>
      <c r="K2412" s="23" t="s">
        <v>491</v>
      </c>
      <c r="L2412" s="24">
        <v>39758.800000000003</v>
      </c>
      <c r="M2412">
        <v>10</v>
      </c>
      <c r="N2412" s="25">
        <v>0.15</v>
      </c>
      <c r="O2412" s="24">
        <v>9825</v>
      </c>
      <c r="P2412" s="26">
        <f t="shared" si="222"/>
        <v>0.24711510407758783</v>
      </c>
      <c r="Q2412" t="str">
        <f t="shared" si="223"/>
        <v>Medium</v>
      </c>
      <c r="R2412" t="str">
        <f t="shared" si="224"/>
        <v>Medium</v>
      </c>
      <c r="S2412" s="23">
        <f t="shared" si="225"/>
        <v>2024</v>
      </c>
      <c r="T2412" s="23">
        <f t="shared" si="226"/>
        <v>11</v>
      </c>
      <c r="U2412" t="str">
        <f t="shared" si="227"/>
        <v>Nov-2024</v>
      </c>
    </row>
    <row r="2413" spans="1:21" x14ac:dyDescent="0.3">
      <c r="A2413" t="s">
        <v>4372</v>
      </c>
      <c r="B2413" s="22">
        <v>45011</v>
      </c>
      <c r="C2413" s="22">
        <v>45016</v>
      </c>
      <c r="D2413" s="23" t="s">
        <v>61</v>
      </c>
      <c r="E2413" s="23" t="s">
        <v>637</v>
      </c>
      <c r="F2413" s="23" t="s">
        <v>80</v>
      </c>
      <c r="G2413" s="23" t="s">
        <v>81</v>
      </c>
      <c r="H2413" s="23" t="s">
        <v>284</v>
      </c>
      <c r="I2413" s="23" t="s">
        <v>83</v>
      </c>
      <c r="J2413" s="23" t="s">
        <v>449</v>
      </c>
      <c r="K2413" s="23" t="s">
        <v>775</v>
      </c>
      <c r="L2413" s="24">
        <v>8868.0300000000007</v>
      </c>
      <c r="M2413">
        <v>3</v>
      </c>
      <c r="N2413" s="25">
        <v>0.2</v>
      </c>
      <c r="O2413" s="24">
        <v>2267.5700000000002</v>
      </c>
      <c r="P2413" s="26">
        <f t="shared" si="222"/>
        <v>0.25570166091003299</v>
      </c>
      <c r="Q2413" t="str">
        <f t="shared" si="223"/>
        <v>Medium</v>
      </c>
      <c r="R2413" t="str">
        <f t="shared" si="224"/>
        <v>Medium</v>
      </c>
      <c r="S2413" s="23">
        <f t="shared" si="225"/>
        <v>2023</v>
      </c>
      <c r="T2413" s="23">
        <f t="shared" si="226"/>
        <v>3</v>
      </c>
      <c r="U2413" t="str">
        <f t="shared" si="227"/>
        <v>Mar-2023</v>
      </c>
    </row>
    <row r="2414" spans="1:21" x14ac:dyDescent="0.3">
      <c r="A2414" t="s">
        <v>4373</v>
      </c>
      <c r="B2414" s="22">
        <v>45702</v>
      </c>
      <c r="C2414" s="22">
        <v>45703</v>
      </c>
      <c r="D2414" s="23" t="s">
        <v>102</v>
      </c>
      <c r="E2414" s="23" t="s">
        <v>730</v>
      </c>
      <c r="F2414" s="23" t="s">
        <v>71</v>
      </c>
      <c r="G2414" s="23" t="s">
        <v>53</v>
      </c>
      <c r="H2414" s="23" t="s">
        <v>54</v>
      </c>
      <c r="I2414" s="23" t="s">
        <v>118</v>
      </c>
      <c r="J2414" s="23" t="s">
        <v>303</v>
      </c>
      <c r="K2414" s="23" t="s">
        <v>491</v>
      </c>
      <c r="L2414" s="24">
        <v>63514.71</v>
      </c>
      <c r="M2414">
        <v>9</v>
      </c>
      <c r="N2414" s="25">
        <v>0.15</v>
      </c>
      <c r="O2414" s="24">
        <v>15229.89</v>
      </c>
      <c r="P2414" s="26">
        <f t="shared" si="222"/>
        <v>0.23978524030102633</v>
      </c>
      <c r="Q2414" t="str">
        <f t="shared" si="223"/>
        <v>Medium</v>
      </c>
      <c r="R2414" t="str">
        <f t="shared" si="224"/>
        <v>Medium</v>
      </c>
      <c r="S2414" s="23">
        <f t="shared" si="225"/>
        <v>2025</v>
      </c>
      <c r="T2414" s="23">
        <f t="shared" si="226"/>
        <v>2</v>
      </c>
      <c r="U2414" t="str">
        <f t="shared" si="227"/>
        <v>Feb-2025</v>
      </c>
    </row>
    <row r="2415" spans="1:21" x14ac:dyDescent="0.3">
      <c r="A2415" t="s">
        <v>4374</v>
      </c>
      <c r="B2415" s="22">
        <v>45578</v>
      </c>
      <c r="C2415" s="22">
        <v>45581</v>
      </c>
      <c r="D2415" s="23" t="s">
        <v>50</v>
      </c>
      <c r="E2415" s="23" t="s">
        <v>465</v>
      </c>
      <c r="F2415" s="23" t="s">
        <v>52</v>
      </c>
      <c r="G2415" s="23" t="s">
        <v>63</v>
      </c>
      <c r="H2415" s="23" t="s">
        <v>202</v>
      </c>
      <c r="I2415" s="23" t="s">
        <v>96</v>
      </c>
      <c r="J2415" s="23" t="s">
        <v>97</v>
      </c>
      <c r="K2415" s="23" t="s">
        <v>181</v>
      </c>
      <c r="L2415" s="24">
        <v>255.23</v>
      </c>
      <c r="M2415">
        <v>1</v>
      </c>
      <c r="N2415" s="25">
        <v>0.15</v>
      </c>
      <c r="O2415" s="24">
        <v>66.3</v>
      </c>
      <c r="P2415" s="26">
        <f t="shared" si="222"/>
        <v>0.25976570152411549</v>
      </c>
      <c r="Q2415" t="str">
        <f t="shared" si="223"/>
        <v>Medium</v>
      </c>
      <c r="R2415" t="str">
        <f t="shared" si="224"/>
        <v>Medium</v>
      </c>
      <c r="S2415" s="23">
        <f t="shared" si="225"/>
        <v>2024</v>
      </c>
      <c r="T2415" s="23">
        <f t="shared" si="226"/>
        <v>10</v>
      </c>
      <c r="U2415" t="str">
        <f t="shared" si="227"/>
        <v>Oct-2024</v>
      </c>
    </row>
    <row r="2416" spans="1:21" x14ac:dyDescent="0.3">
      <c r="A2416" t="s">
        <v>4375</v>
      </c>
      <c r="B2416" s="22">
        <v>44847</v>
      </c>
      <c r="C2416" s="22">
        <v>44849</v>
      </c>
      <c r="D2416" s="23" t="s">
        <v>61</v>
      </c>
      <c r="E2416" s="23" t="s">
        <v>948</v>
      </c>
      <c r="F2416" s="23" t="s">
        <v>80</v>
      </c>
      <c r="G2416" s="23" t="s">
        <v>179</v>
      </c>
      <c r="H2416" s="23" t="s">
        <v>180</v>
      </c>
      <c r="I2416" s="23" t="s">
        <v>55</v>
      </c>
      <c r="J2416" s="23" t="s">
        <v>65</v>
      </c>
      <c r="K2416" s="23" t="s">
        <v>66</v>
      </c>
      <c r="L2416" s="24">
        <v>23782.41</v>
      </c>
      <c r="M2416">
        <v>9</v>
      </c>
      <c r="N2416" s="25">
        <v>0.2</v>
      </c>
      <c r="O2416" s="24">
        <v>3852.1</v>
      </c>
      <c r="P2416" s="26">
        <f t="shared" si="222"/>
        <v>0.16197265121575147</v>
      </c>
      <c r="Q2416" t="str">
        <f t="shared" si="223"/>
        <v>Low</v>
      </c>
      <c r="R2416" t="str">
        <f t="shared" si="224"/>
        <v>Medium</v>
      </c>
      <c r="S2416" s="23">
        <f t="shared" si="225"/>
        <v>2022</v>
      </c>
      <c r="T2416" s="23">
        <f t="shared" si="226"/>
        <v>10</v>
      </c>
      <c r="U2416" t="str">
        <f t="shared" si="227"/>
        <v>Oct-2022</v>
      </c>
    </row>
    <row r="2417" spans="1:21" x14ac:dyDescent="0.3">
      <c r="A2417" t="s">
        <v>4376</v>
      </c>
      <c r="B2417" s="22">
        <v>45463</v>
      </c>
      <c r="C2417" s="22">
        <v>45465</v>
      </c>
      <c r="D2417" s="23" t="s">
        <v>102</v>
      </c>
      <c r="E2417" s="23" t="s">
        <v>621</v>
      </c>
      <c r="F2417" s="23" t="s">
        <v>80</v>
      </c>
      <c r="G2417" s="23" t="s">
        <v>53</v>
      </c>
      <c r="H2417" s="23" t="s">
        <v>110</v>
      </c>
      <c r="I2417" s="23" t="s">
        <v>55</v>
      </c>
      <c r="J2417" s="23" t="s">
        <v>141</v>
      </c>
      <c r="K2417" s="23" t="s">
        <v>241</v>
      </c>
      <c r="L2417" s="24">
        <v>58373.64</v>
      </c>
      <c r="M2417">
        <v>6</v>
      </c>
      <c r="N2417" s="25">
        <v>0.15</v>
      </c>
      <c r="O2417" s="24">
        <v>12777.52</v>
      </c>
      <c r="P2417" s="26">
        <f t="shared" si="222"/>
        <v>0.21889195191528232</v>
      </c>
      <c r="Q2417" t="str">
        <f t="shared" si="223"/>
        <v>Medium</v>
      </c>
      <c r="R2417" t="str">
        <f t="shared" si="224"/>
        <v>Medium</v>
      </c>
      <c r="S2417" s="23">
        <f t="shared" si="225"/>
        <v>2024</v>
      </c>
      <c r="T2417" s="23">
        <f t="shared" si="226"/>
        <v>6</v>
      </c>
      <c r="U2417" t="str">
        <f t="shared" si="227"/>
        <v>Jun-2024</v>
      </c>
    </row>
    <row r="2418" spans="1:21" x14ac:dyDescent="0.3">
      <c r="A2418" t="s">
        <v>4377</v>
      </c>
      <c r="B2418" s="22">
        <v>45918</v>
      </c>
      <c r="C2418" s="22">
        <v>45925</v>
      </c>
      <c r="D2418" s="23" t="s">
        <v>50</v>
      </c>
      <c r="E2418" s="23" t="s">
        <v>1095</v>
      </c>
      <c r="F2418" s="23" t="s">
        <v>80</v>
      </c>
      <c r="G2418" s="23" t="s">
        <v>63</v>
      </c>
      <c r="H2418" s="23" t="s">
        <v>213</v>
      </c>
      <c r="I2418" s="23" t="s">
        <v>118</v>
      </c>
      <c r="J2418" s="23" t="s">
        <v>230</v>
      </c>
      <c r="K2418" s="23" t="s">
        <v>356</v>
      </c>
      <c r="L2418" s="24">
        <v>5778.44</v>
      </c>
      <c r="M2418">
        <v>2</v>
      </c>
      <c r="N2418" s="25">
        <v>0.1</v>
      </c>
      <c r="O2418" s="24">
        <v>1230.68</v>
      </c>
      <c r="P2418" s="26">
        <f t="shared" si="222"/>
        <v>0.21297789714871143</v>
      </c>
      <c r="Q2418" t="str">
        <f t="shared" si="223"/>
        <v>Medium</v>
      </c>
      <c r="R2418" t="str">
        <f t="shared" si="224"/>
        <v>Low</v>
      </c>
      <c r="S2418" s="23">
        <f t="shared" si="225"/>
        <v>2025</v>
      </c>
      <c r="T2418" s="23">
        <f t="shared" si="226"/>
        <v>9</v>
      </c>
      <c r="U2418" t="str">
        <f t="shared" si="227"/>
        <v>Sep-2025</v>
      </c>
    </row>
    <row r="2419" spans="1:21" x14ac:dyDescent="0.3">
      <c r="A2419" t="s">
        <v>4378</v>
      </c>
      <c r="B2419" s="22">
        <v>45103</v>
      </c>
      <c r="C2419" s="22">
        <v>45105</v>
      </c>
      <c r="D2419" s="23" t="s">
        <v>78</v>
      </c>
      <c r="E2419" s="23" t="s">
        <v>378</v>
      </c>
      <c r="F2419" s="23" t="s">
        <v>80</v>
      </c>
      <c r="G2419" s="23" t="s">
        <v>179</v>
      </c>
      <c r="H2419" s="23" t="s">
        <v>180</v>
      </c>
      <c r="I2419" s="23" t="s">
        <v>55</v>
      </c>
      <c r="J2419" s="23" t="s">
        <v>141</v>
      </c>
      <c r="K2419" s="23" t="s">
        <v>978</v>
      </c>
      <c r="L2419" s="24">
        <v>9909.2999999999993</v>
      </c>
      <c r="M2419">
        <v>6</v>
      </c>
      <c r="N2419" s="25">
        <v>0.1</v>
      </c>
      <c r="O2419" s="24">
        <v>3163.09</v>
      </c>
      <c r="P2419" s="26">
        <f t="shared" si="222"/>
        <v>0.31920418193010608</v>
      </c>
      <c r="Q2419" t="str">
        <f t="shared" si="223"/>
        <v>High</v>
      </c>
      <c r="R2419" t="str">
        <f t="shared" si="224"/>
        <v>Low</v>
      </c>
      <c r="S2419" s="23">
        <f t="shared" si="225"/>
        <v>2023</v>
      </c>
      <c r="T2419" s="23">
        <f t="shared" si="226"/>
        <v>6</v>
      </c>
      <c r="U2419" t="str">
        <f t="shared" si="227"/>
        <v>Jun-2023</v>
      </c>
    </row>
    <row r="2420" spans="1:21" x14ac:dyDescent="0.3">
      <c r="A2420" t="s">
        <v>4379</v>
      </c>
      <c r="B2420" s="22">
        <v>44621</v>
      </c>
      <c r="C2420" s="22">
        <v>44628</v>
      </c>
      <c r="D2420" s="23" t="s">
        <v>102</v>
      </c>
      <c r="E2420" s="23" t="s">
        <v>1111</v>
      </c>
      <c r="F2420" s="23" t="s">
        <v>80</v>
      </c>
      <c r="G2420" s="23" t="s">
        <v>81</v>
      </c>
      <c r="H2420" s="23" t="s">
        <v>186</v>
      </c>
      <c r="I2420" s="23" t="s">
        <v>55</v>
      </c>
      <c r="J2420" s="23" t="s">
        <v>141</v>
      </c>
      <c r="K2420" s="23" t="s">
        <v>241</v>
      </c>
      <c r="L2420" s="24">
        <v>47525.64</v>
      </c>
      <c r="M2420">
        <v>4</v>
      </c>
      <c r="N2420" s="25">
        <v>0.1</v>
      </c>
      <c r="O2420" s="24">
        <v>10416.11</v>
      </c>
      <c r="P2420" s="26">
        <f t="shared" si="222"/>
        <v>0.21916822161679467</v>
      </c>
      <c r="Q2420" t="str">
        <f t="shared" si="223"/>
        <v>Medium</v>
      </c>
      <c r="R2420" t="str">
        <f t="shared" si="224"/>
        <v>Low</v>
      </c>
      <c r="S2420" s="23">
        <f t="shared" si="225"/>
        <v>2022</v>
      </c>
      <c r="T2420" s="23">
        <f t="shared" si="226"/>
        <v>3</v>
      </c>
      <c r="U2420" t="str">
        <f t="shared" si="227"/>
        <v>Mar-2022</v>
      </c>
    </row>
    <row r="2421" spans="1:21" x14ac:dyDescent="0.3">
      <c r="A2421" t="s">
        <v>4380</v>
      </c>
      <c r="B2421" s="22">
        <v>45645</v>
      </c>
      <c r="C2421" s="22">
        <v>45646</v>
      </c>
      <c r="D2421" s="23" t="s">
        <v>50</v>
      </c>
      <c r="E2421" s="23" t="s">
        <v>2647</v>
      </c>
      <c r="F2421" s="23" t="s">
        <v>80</v>
      </c>
      <c r="G2421" s="23" t="s">
        <v>72</v>
      </c>
      <c r="H2421" s="23" t="s">
        <v>73</v>
      </c>
      <c r="I2421" s="23" t="s">
        <v>118</v>
      </c>
      <c r="J2421" s="23" t="s">
        <v>230</v>
      </c>
      <c r="K2421" s="23" t="s">
        <v>356</v>
      </c>
      <c r="L2421" s="24">
        <v>18830.88</v>
      </c>
      <c r="M2421">
        <v>2</v>
      </c>
      <c r="N2421" s="25">
        <v>0.15</v>
      </c>
      <c r="O2421" s="24">
        <v>4106.37</v>
      </c>
      <c r="P2421" s="26">
        <f t="shared" si="222"/>
        <v>0.21806575157401034</v>
      </c>
      <c r="Q2421" t="str">
        <f t="shared" si="223"/>
        <v>Medium</v>
      </c>
      <c r="R2421" t="str">
        <f t="shared" si="224"/>
        <v>Medium</v>
      </c>
      <c r="S2421" s="23">
        <f t="shared" si="225"/>
        <v>2024</v>
      </c>
      <c r="T2421" s="23">
        <f t="shared" si="226"/>
        <v>12</v>
      </c>
      <c r="U2421" t="str">
        <f t="shared" si="227"/>
        <v>Dec-2024</v>
      </c>
    </row>
    <row r="2422" spans="1:21" x14ac:dyDescent="0.3">
      <c r="A2422" t="s">
        <v>4381</v>
      </c>
      <c r="B2422" s="22">
        <v>44966</v>
      </c>
      <c r="C2422" s="22">
        <v>44967</v>
      </c>
      <c r="D2422" s="23" t="s">
        <v>61</v>
      </c>
      <c r="E2422" s="23" t="s">
        <v>1661</v>
      </c>
      <c r="F2422" s="23" t="s">
        <v>80</v>
      </c>
      <c r="G2422" s="23" t="s">
        <v>63</v>
      </c>
      <c r="H2422" s="23" t="s">
        <v>64</v>
      </c>
      <c r="I2422" s="23" t="s">
        <v>96</v>
      </c>
      <c r="J2422" s="23" t="s">
        <v>135</v>
      </c>
      <c r="K2422" s="23" t="s">
        <v>275</v>
      </c>
      <c r="L2422" s="24">
        <v>49182</v>
      </c>
      <c r="M2422">
        <v>7</v>
      </c>
      <c r="N2422" s="25">
        <v>0.2</v>
      </c>
      <c r="O2422" s="24">
        <v>10895.08</v>
      </c>
      <c r="P2422" s="26">
        <f t="shared" si="222"/>
        <v>0.22152576145744377</v>
      </c>
      <c r="Q2422" t="str">
        <f t="shared" si="223"/>
        <v>Medium</v>
      </c>
      <c r="R2422" t="str">
        <f t="shared" si="224"/>
        <v>Medium</v>
      </c>
      <c r="S2422" s="23">
        <f t="shared" si="225"/>
        <v>2023</v>
      </c>
      <c r="T2422" s="23">
        <f t="shared" si="226"/>
        <v>2</v>
      </c>
      <c r="U2422" t="str">
        <f t="shared" si="227"/>
        <v>Feb-2023</v>
      </c>
    </row>
    <row r="2423" spans="1:21" x14ac:dyDescent="0.3">
      <c r="A2423" t="s">
        <v>4382</v>
      </c>
      <c r="B2423" s="22">
        <v>45561</v>
      </c>
      <c r="C2423" s="22">
        <v>45564</v>
      </c>
      <c r="D2423" s="23" t="s">
        <v>61</v>
      </c>
      <c r="E2423" s="23" t="s">
        <v>483</v>
      </c>
      <c r="F2423" s="23" t="s">
        <v>71</v>
      </c>
      <c r="G2423" s="23" t="s">
        <v>81</v>
      </c>
      <c r="H2423" s="23" t="s">
        <v>284</v>
      </c>
      <c r="I2423" s="23" t="s">
        <v>118</v>
      </c>
      <c r="J2423" s="23" t="s">
        <v>191</v>
      </c>
      <c r="K2423" s="23" t="s">
        <v>829</v>
      </c>
      <c r="L2423" s="24">
        <v>74883.05</v>
      </c>
      <c r="M2423">
        <v>5</v>
      </c>
      <c r="N2423" s="25">
        <v>0</v>
      </c>
      <c r="O2423" s="24">
        <v>19004.86</v>
      </c>
      <c r="P2423" s="26">
        <f t="shared" si="222"/>
        <v>0.25379388259425867</v>
      </c>
      <c r="Q2423" t="str">
        <f t="shared" si="223"/>
        <v>Medium</v>
      </c>
      <c r="R2423" t="str">
        <f t="shared" si="224"/>
        <v>None</v>
      </c>
      <c r="S2423" s="23">
        <f t="shared" si="225"/>
        <v>2024</v>
      </c>
      <c r="T2423" s="23">
        <f t="shared" si="226"/>
        <v>9</v>
      </c>
      <c r="U2423" t="str">
        <f t="shared" si="227"/>
        <v>Sep-2024</v>
      </c>
    </row>
    <row r="2424" spans="1:21" x14ac:dyDescent="0.3">
      <c r="A2424" t="s">
        <v>4383</v>
      </c>
      <c r="B2424" s="22">
        <v>45012</v>
      </c>
      <c r="C2424" s="22">
        <v>45019</v>
      </c>
      <c r="D2424" s="23" t="s">
        <v>50</v>
      </c>
      <c r="E2424" s="23" t="s">
        <v>1150</v>
      </c>
      <c r="F2424" s="23" t="s">
        <v>71</v>
      </c>
      <c r="G2424" s="23" t="s">
        <v>53</v>
      </c>
      <c r="H2424" s="23" t="s">
        <v>246</v>
      </c>
      <c r="I2424" s="23" t="s">
        <v>96</v>
      </c>
      <c r="J2424" s="23" t="s">
        <v>135</v>
      </c>
      <c r="K2424" s="23" t="s">
        <v>395</v>
      </c>
      <c r="L2424" s="24">
        <v>36782.080000000002</v>
      </c>
      <c r="M2424">
        <v>4</v>
      </c>
      <c r="N2424" s="25">
        <v>0</v>
      </c>
      <c r="O2424" s="24">
        <v>8463.77</v>
      </c>
      <c r="P2424" s="26">
        <f t="shared" si="222"/>
        <v>0.23010580152074053</v>
      </c>
      <c r="Q2424" t="str">
        <f t="shared" si="223"/>
        <v>Medium</v>
      </c>
      <c r="R2424" t="str">
        <f t="shared" si="224"/>
        <v>None</v>
      </c>
      <c r="S2424" s="23">
        <f t="shared" si="225"/>
        <v>2023</v>
      </c>
      <c r="T2424" s="23">
        <f t="shared" si="226"/>
        <v>3</v>
      </c>
      <c r="U2424" t="str">
        <f t="shared" si="227"/>
        <v>Mar-2023</v>
      </c>
    </row>
    <row r="2425" spans="1:21" x14ac:dyDescent="0.3">
      <c r="A2425" t="s">
        <v>4385</v>
      </c>
      <c r="B2425" s="22">
        <v>45565</v>
      </c>
      <c r="C2425" s="22">
        <v>45572</v>
      </c>
      <c r="D2425" s="23" t="s">
        <v>102</v>
      </c>
      <c r="E2425" s="23" t="s">
        <v>1793</v>
      </c>
      <c r="F2425" s="23" t="s">
        <v>52</v>
      </c>
      <c r="G2425" s="23" t="s">
        <v>81</v>
      </c>
      <c r="H2425" s="23" t="s">
        <v>82</v>
      </c>
      <c r="I2425" s="23" t="s">
        <v>55</v>
      </c>
      <c r="J2425" s="23" t="s">
        <v>173</v>
      </c>
      <c r="K2425" s="23" t="s">
        <v>174</v>
      </c>
      <c r="L2425" s="24">
        <v>17726.8</v>
      </c>
      <c r="M2425">
        <v>10</v>
      </c>
      <c r="N2425" s="25">
        <v>0.1</v>
      </c>
      <c r="O2425" s="24">
        <v>4284.92</v>
      </c>
      <c r="P2425" s="26">
        <f t="shared" si="222"/>
        <v>0.24171988176094952</v>
      </c>
      <c r="Q2425" t="str">
        <f t="shared" si="223"/>
        <v>Medium</v>
      </c>
      <c r="R2425" t="str">
        <f t="shared" si="224"/>
        <v>Low</v>
      </c>
      <c r="S2425" s="23">
        <f t="shared" si="225"/>
        <v>2024</v>
      </c>
      <c r="T2425" s="23">
        <f t="shared" si="226"/>
        <v>9</v>
      </c>
      <c r="U2425" t="str">
        <f t="shared" si="227"/>
        <v>Sep-2024</v>
      </c>
    </row>
    <row r="2426" spans="1:21" x14ac:dyDescent="0.3">
      <c r="A2426" t="s">
        <v>4386</v>
      </c>
      <c r="B2426" s="22">
        <v>44562</v>
      </c>
      <c r="C2426" s="22">
        <v>44565</v>
      </c>
      <c r="D2426" s="23" t="s">
        <v>78</v>
      </c>
      <c r="E2426" s="23" t="s">
        <v>1753</v>
      </c>
      <c r="F2426" s="23" t="s">
        <v>71</v>
      </c>
      <c r="G2426" s="23" t="s">
        <v>72</v>
      </c>
      <c r="H2426" s="23" t="s">
        <v>346</v>
      </c>
      <c r="I2426" s="23" t="s">
        <v>83</v>
      </c>
      <c r="J2426" s="23" t="s">
        <v>449</v>
      </c>
      <c r="K2426" s="23" t="s">
        <v>450</v>
      </c>
      <c r="L2426" s="24">
        <v>91348.9</v>
      </c>
      <c r="M2426">
        <v>10</v>
      </c>
      <c r="N2426" s="25">
        <v>0</v>
      </c>
      <c r="O2426" s="24">
        <v>36481.65</v>
      </c>
      <c r="P2426" s="26">
        <f t="shared" si="222"/>
        <v>0.39936605695306682</v>
      </c>
      <c r="Q2426" t="str">
        <f t="shared" si="223"/>
        <v>High</v>
      </c>
      <c r="R2426" t="str">
        <f t="shared" si="224"/>
        <v>None</v>
      </c>
      <c r="S2426" s="23">
        <f t="shared" si="225"/>
        <v>2022</v>
      </c>
      <c r="T2426" s="23">
        <f t="shared" si="226"/>
        <v>1</v>
      </c>
      <c r="U2426" t="str">
        <f t="shared" si="227"/>
        <v>Jan-2022</v>
      </c>
    </row>
    <row r="2427" spans="1:21" x14ac:dyDescent="0.3">
      <c r="A2427" t="s">
        <v>4387</v>
      </c>
      <c r="B2427" s="22">
        <v>45636</v>
      </c>
      <c r="C2427" s="22">
        <v>45640</v>
      </c>
      <c r="D2427" s="23" t="s">
        <v>50</v>
      </c>
      <c r="E2427" s="23" t="s">
        <v>279</v>
      </c>
      <c r="F2427" s="23" t="s">
        <v>71</v>
      </c>
      <c r="G2427" s="23" t="s">
        <v>179</v>
      </c>
      <c r="H2427" s="23" t="s">
        <v>180</v>
      </c>
      <c r="I2427" s="23" t="s">
        <v>118</v>
      </c>
      <c r="J2427" s="23" t="s">
        <v>191</v>
      </c>
      <c r="K2427" s="23" t="s">
        <v>829</v>
      </c>
      <c r="L2427" s="24">
        <v>28141.919999999998</v>
      </c>
      <c r="M2427">
        <v>8</v>
      </c>
      <c r="N2427" s="25">
        <v>0.25</v>
      </c>
      <c r="O2427" s="24">
        <v>3576.82</v>
      </c>
      <c r="P2427" s="26">
        <f t="shared" si="222"/>
        <v>0.12709935924769883</v>
      </c>
      <c r="Q2427" t="str">
        <f t="shared" si="223"/>
        <v>Low</v>
      </c>
      <c r="R2427" t="str">
        <f t="shared" si="224"/>
        <v>High</v>
      </c>
      <c r="S2427" s="23">
        <f t="shared" si="225"/>
        <v>2024</v>
      </c>
      <c r="T2427" s="23">
        <f t="shared" si="226"/>
        <v>12</v>
      </c>
      <c r="U2427" t="str">
        <f t="shared" si="227"/>
        <v>Dec-2024</v>
      </c>
    </row>
    <row r="2428" spans="1:21" x14ac:dyDescent="0.3">
      <c r="A2428" t="s">
        <v>4388</v>
      </c>
      <c r="B2428" s="22">
        <v>45343</v>
      </c>
      <c r="C2428" s="22">
        <v>45347</v>
      </c>
      <c r="D2428" s="23" t="s">
        <v>102</v>
      </c>
      <c r="E2428" s="23" t="s">
        <v>3466</v>
      </c>
      <c r="F2428" s="23" t="s">
        <v>71</v>
      </c>
      <c r="G2428" s="23" t="s">
        <v>63</v>
      </c>
      <c r="H2428" s="23" t="s">
        <v>172</v>
      </c>
      <c r="I2428" s="23" t="s">
        <v>55</v>
      </c>
      <c r="J2428" s="23" t="s">
        <v>56</v>
      </c>
      <c r="K2428" s="23" t="s">
        <v>57</v>
      </c>
      <c r="L2428" s="24">
        <v>12054.26</v>
      </c>
      <c r="M2428">
        <v>1</v>
      </c>
      <c r="N2428" s="25">
        <v>0.05</v>
      </c>
      <c r="O2428" s="24">
        <v>3269.22</v>
      </c>
      <c r="P2428" s="26">
        <f t="shared" si="222"/>
        <v>0.27120868473054338</v>
      </c>
      <c r="Q2428" t="str">
        <f t="shared" si="223"/>
        <v>Medium</v>
      </c>
      <c r="R2428" t="str">
        <f t="shared" si="224"/>
        <v>Low</v>
      </c>
      <c r="S2428" s="23">
        <f t="shared" si="225"/>
        <v>2024</v>
      </c>
      <c r="T2428" s="23">
        <f t="shared" si="226"/>
        <v>2</v>
      </c>
      <c r="U2428" t="str">
        <f t="shared" si="227"/>
        <v>Feb-2024</v>
      </c>
    </row>
    <row r="2429" spans="1:21" x14ac:dyDescent="0.3">
      <c r="A2429" t="s">
        <v>4389</v>
      </c>
      <c r="B2429" s="22">
        <v>45447</v>
      </c>
      <c r="C2429" s="22">
        <v>45450</v>
      </c>
      <c r="D2429" s="23" t="s">
        <v>61</v>
      </c>
      <c r="E2429" s="23" t="s">
        <v>1923</v>
      </c>
      <c r="F2429" s="23" t="s">
        <v>71</v>
      </c>
      <c r="G2429" s="23" t="s">
        <v>179</v>
      </c>
      <c r="H2429" s="23" t="s">
        <v>236</v>
      </c>
      <c r="I2429" s="23" t="s">
        <v>96</v>
      </c>
      <c r="J2429" s="23" t="s">
        <v>135</v>
      </c>
      <c r="K2429" s="23" t="s">
        <v>275</v>
      </c>
      <c r="L2429" s="24">
        <v>56295.96</v>
      </c>
      <c r="M2429">
        <v>6</v>
      </c>
      <c r="N2429" s="25">
        <v>0.15</v>
      </c>
      <c r="O2429" s="24">
        <v>17901.77</v>
      </c>
      <c r="P2429" s="26">
        <f t="shared" si="222"/>
        <v>0.31799386670020374</v>
      </c>
      <c r="Q2429" t="str">
        <f t="shared" si="223"/>
        <v>High</v>
      </c>
      <c r="R2429" t="str">
        <f t="shared" si="224"/>
        <v>Medium</v>
      </c>
      <c r="S2429" s="23">
        <f t="shared" si="225"/>
        <v>2024</v>
      </c>
      <c r="T2429" s="23">
        <f t="shared" si="226"/>
        <v>6</v>
      </c>
      <c r="U2429" t="str">
        <f t="shared" si="227"/>
        <v>Jun-2024</v>
      </c>
    </row>
    <row r="2430" spans="1:21" x14ac:dyDescent="0.3">
      <c r="A2430" t="s">
        <v>4390</v>
      </c>
      <c r="B2430" s="22">
        <v>45884</v>
      </c>
      <c r="C2430" s="22">
        <v>45887</v>
      </c>
      <c r="D2430" s="23" t="s">
        <v>78</v>
      </c>
      <c r="E2430" s="23" t="s">
        <v>253</v>
      </c>
      <c r="F2430" s="23" t="s">
        <v>52</v>
      </c>
      <c r="G2430" s="23" t="s">
        <v>53</v>
      </c>
      <c r="H2430" s="23" t="s">
        <v>246</v>
      </c>
      <c r="I2430" s="23" t="s">
        <v>96</v>
      </c>
      <c r="J2430" s="23" t="s">
        <v>111</v>
      </c>
      <c r="K2430" s="23" t="s">
        <v>328</v>
      </c>
      <c r="L2430" s="24">
        <v>20566.2</v>
      </c>
      <c r="M2430">
        <v>2</v>
      </c>
      <c r="N2430" s="25">
        <v>0.1</v>
      </c>
      <c r="O2430" s="24">
        <v>4267.25</v>
      </c>
      <c r="P2430" s="26">
        <f t="shared" si="222"/>
        <v>0.2074885005494452</v>
      </c>
      <c r="Q2430" t="str">
        <f t="shared" si="223"/>
        <v>Medium</v>
      </c>
      <c r="R2430" t="str">
        <f t="shared" si="224"/>
        <v>Low</v>
      </c>
      <c r="S2430" s="23">
        <f t="shared" si="225"/>
        <v>2025</v>
      </c>
      <c r="T2430" s="23">
        <f t="shared" si="226"/>
        <v>8</v>
      </c>
      <c r="U2430" t="str">
        <f t="shared" si="227"/>
        <v>Aug-2025</v>
      </c>
    </row>
    <row r="2431" spans="1:21" x14ac:dyDescent="0.3">
      <c r="A2431" t="s">
        <v>4391</v>
      </c>
      <c r="B2431" s="22">
        <v>44758</v>
      </c>
      <c r="C2431" s="22">
        <v>44765</v>
      </c>
      <c r="D2431" s="23" t="s">
        <v>102</v>
      </c>
      <c r="E2431" s="23" t="s">
        <v>757</v>
      </c>
      <c r="F2431" s="23" t="s">
        <v>80</v>
      </c>
      <c r="G2431" s="23" t="s">
        <v>53</v>
      </c>
      <c r="H2431" s="23" t="s">
        <v>246</v>
      </c>
      <c r="I2431" s="23" t="s">
        <v>55</v>
      </c>
      <c r="J2431" s="23" t="s">
        <v>56</v>
      </c>
      <c r="K2431" s="23" t="s">
        <v>74</v>
      </c>
      <c r="L2431" s="24">
        <v>37279.5</v>
      </c>
      <c r="M2431">
        <v>6</v>
      </c>
      <c r="N2431" s="25">
        <v>0.2</v>
      </c>
      <c r="O2431" s="24">
        <v>6800.83</v>
      </c>
      <c r="P2431" s="26">
        <f t="shared" si="222"/>
        <v>0.18242814415429393</v>
      </c>
      <c r="Q2431" t="str">
        <f t="shared" si="223"/>
        <v>Low</v>
      </c>
      <c r="R2431" t="str">
        <f t="shared" si="224"/>
        <v>Medium</v>
      </c>
      <c r="S2431" s="23">
        <f t="shared" si="225"/>
        <v>2022</v>
      </c>
      <c r="T2431" s="23">
        <f t="shared" si="226"/>
        <v>7</v>
      </c>
      <c r="U2431" t="str">
        <f t="shared" si="227"/>
        <v>Jul-2022</v>
      </c>
    </row>
    <row r="2432" spans="1:21" x14ac:dyDescent="0.3">
      <c r="A2432" t="s">
        <v>4392</v>
      </c>
      <c r="B2432" s="22">
        <v>45874</v>
      </c>
      <c r="C2432" s="22">
        <v>45880</v>
      </c>
      <c r="D2432" s="23" t="s">
        <v>102</v>
      </c>
      <c r="E2432" s="23" t="s">
        <v>109</v>
      </c>
      <c r="F2432" s="23" t="s">
        <v>80</v>
      </c>
      <c r="G2432" s="23" t="s">
        <v>72</v>
      </c>
      <c r="H2432" s="23" t="s">
        <v>346</v>
      </c>
      <c r="I2432" s="23" t="s">
        <v>83</v>
      </c>
      <c r="J2432" s="23" t="s">
        <v>84</v>
      </c>
      <c r="K2432" s="23" t="s">
        <v>105</v>
      </c>
      <c r="L2432" s="24">
        <v>103659.92</v>
      </c>
      <c r="M2432">
        <v>8</v>
      </c>
      <c r="N2432" s="25">
        <v>0.2</v>
      </c>
      <c r="O2432" s="24">
        <v>27089.59</v>
      </c>
      <c r="P2432" s="26">
        <f t="shared" si="222"/>
        <v>0.26133138053743432</v>
      </c>
      <c r="Q2432" t="str">
        <f t="shared" si="223"/>
        <v>Medium</v>
      </c>
      <c r="R2432" t="str">
        <f t="shared" si="224"/>
        <v>Medium</v>
      </c>
      <c r="S2432" s="23">
        <f t="shared" si="225"/>
        <v>2025</v>
      </c>
      <c r="T2432" s="23">
        <f t="shared" si="226"/>
        <v>8</v>
      </c>
      <c r="U2432" t="str">
        <f t="shared" si="227"/>
        <v>Aug-2025</v>
      </c>
    </row>
    <row r="2433" spans="1:21" x14ac:dyDescent="0.3">
      <c r="A2433" t="s">
        <v>4394</v>
      </c>
      <c r="B2433" s="22">
        <v>44997</v>
      </c>
      <c r="C2433" s="22">
        <v>45003</v>
      </c>
      <c r="D2433" s="23" t="s">
        <v>61</v>
      </c>
      <c r="E2433" s="23" t="s">
        <v>2386</v>
      </c>
      <c r="F2433" s="23" t="s">
        <v>71</v>
      </c>
      <c r="G2433" s="23" t="s">
        <v>63</v>
      </c>
      <c r="H2433" s="23" t="s">
        <v>213</v>
      </c>
      <c r="I2433" s="23" t="s">
        <v>83</v>
      </c>
      <c r="J2433" s="23" t="s">
        <v>379</v>
      </c>
      <c r="K2433" s="23" t="s">
        <v>716</v>
      </c>
      <c r="L2433" s="24">
        <v>22356.09</v>
      </c>
      <c r="M2433">
        <v>3</v>
      </c>
      <c r="N2433" s="25">
        <v>0.15</v>
      </c>
      <c r="O2433" s="24">
        <v>4475.83</v>
      </c>
      <c r="P2433" s="26">
        <f t="shared" si="222"/>
        <v>0.2002062972550209</v>
      </c>
      <c r="Q2433" t="str">
        <f t="shared" si="223"/>
        <v>Medium</v>
      </c>
      <c r="R2433" t="str">
        <f t="shared" si="224"/>
        <v>Medium</v>
      </c>
      <c r="S2433" s="23">
        <f t="shared" si="225"/>
        <v>2023</v>
      </c>
      <c r="T2433" s="23">
        <f t="shared" si="226"/>
        <v>3</v>
      </c>
      <c r="U2433" t="str">
        <f t="shared" si="227"/>
        <v>Mar-2023</v>
      </c>
    </row>
    <row r="2434" spans="1:21" x14ac:dyDescent="0.3">
      <c r="A2434" t="s">
        <v>4396</v>
      </c>
      <c r="B2434" s="22">
        <v>45280</v>
      </c>
      <c r="C2434" s="22">
        <v>45285</v>
      </c>
      <c r="D2434" s="23" t="s">
        <v>102</v>
      </c>
      <c r="E2434" s="23" t="s">
        <v>703</v>
      </c>
      <c r="F2434" s="23" t="s">
        <v>80</v>
      </c>
      <c r="G2434" s="23" t="s">
        <v>63</v>
      </c>
      <c r="H2434" s="23" t="s">
        <v>202</v>
      </c>
      <c r="I2434" s="23" t="s">
        <v>96</v>
      </c>
      <c r="J2434" s="23" t="s">
        <v>97</v>
      </c>
      <c r="K2434" s="23" t="s">
        <v>416</v>
      </c>
      <c r="L2434" s="24">
        <v>72961.05</v>
      </c>
      <c r="M2434">
        <v>5</v>
      </c>
      <c r="N2434" s="25">
        <v>0.25</v>
      </c>
      <c r="O2434" s="24">
        <v>20817.060000000001</v>
      </c>
      <c r="P2434" s="26">
        <f t="shared" si="222"/>
        <v>0.28531743992171166</v>
      </c>
      <c r="Q2434" t="str">
        <f t="shared" si="223"/>
        <v>Medium</v>
      </c>
      <c r="R2434" t="str">
        <f t="shared" si="224"/>
        <v>High</v>
      </c>
      <c r="S2434" s="23">
        <f t="shared" si="225"/>
        <v>2023</v>
      </c>
      <c r="T2434" s="23">
        <f t="shared" si="226"/>
        <v>12</v>
      </c>
      <c r="U2434" t="str">
        <f t="shared" si="227"/>
        <v>Dec-2023</v>
      </c>
    </row>
    <row r="2435" spans="1:21" x14ac:dyDescent="0.3">
      <c r="A2435" t="s">
        <v>4397</v>
      </c>
      <c r="B2435" s="22">
        <v>45286</v>
      </c>
      <c r="C2435" s="22">
        <v>45293</v>
      </c>
      <c r="D2435" s="23" t="s">
        <v>61</v>
      </c>
      <c r="E2435" s="23" t="s">
        <v>963</v>
      </c>
      <c r="F2435" s="23" t="s">
        <v>71</v>
      </c>
      <c r="G2435" s="23" t="s">
        <v>72</v>
      </c>
      <c r="H2435" s="23" t="s">
        <v>117</v>
      </c>
      <c r="I2435" s="23" t="s">
        <v>83</v>
      </c>
      <c r="J2435" s="23" t="s">
        <v>84</v>
      </c>
      <c r="K2435" s="23" t="s">
        <v>85</v>
      </c>
      <c r="L2435" s="24">
        <v>22630.799999999999</v>
      </c>
      <c r="M2435">
        <v>6</v>
      </c>
      <c r="N2435" s="25">
        <v>0.15</v>
      </c>
      <c r="O2435" s="24">
        <v>6878.6</v>
      </c>
      <c r="P2435" s="26">
        <f t="shared" si="222"/>
        <v>0.30394860102161658</v>
      </c>
      <c r="Q2435" t="str">
        <f t="shared" si="223"/>
        <v>High</v>
      </c>
      <c r="R2435" t="str">
        <f t="shared" si="224"/>
        <v>Medium</v>
      </c>
      <c r="S2435" s="23">
        <f t="shared" si="225"/>
        <v>2023</v>
      </c>
      <c r="T2435" s="23">
        <f t="shared" si="226"/>
        <v>12</v>
      </c>
      <c r="U2435" t="str">
        <f t="shared" si="227"/>
        <v>Dec-2023</v>
      </c>
    </row>
    <row r="2436" spans="1:21" x14ac:dyDescent="0.3">
      <c r="A2436" t="s">
        <v>4398</v>
      </c>
      <c r="B2436" s="22">
        <v>45887</v>
      </c>
      <c r="C2436" s="22">
        <v>45888</v>
      </c>
      <c r="D2436" s="23" t="s">
        <v>78</v>
      </c>
      <c r="E2436" s="23" t="s">
        <v>1319</v>
      </c>
      <c r="F2436" s="23" t="s">
        <v>71</v>
      </c>
      <c r="G2436" s="23" t="s">
        <v>72</v>
      </c>
      <c r="H2436" s="23" t="s">
        <v>104</v>
      </c>
      <c r="I2436" s="23" t="s">
        <v>118</v>
      </c>
      <c r="J2436" s="23" t="s">
        <v>230</v>
      </c>
      <c r="K2436" s="23" t="s">
        <v>356</v>
      </c>
      <c r="L2436" s="24">
        <v>26902.84</v>
      </c>
      <c r="M2436">
        <v>4</v>
      </c>
      <c r="N2436" s="25">
        <v>0.1</v>
      </c>
      <c r="O2436" s="24">
        <v>7992.22</v>
      </c>
      <c r="P2436" s="26">
        <f t="shared" ref="P2436:P2499" si="228">IFERROR(O2436/L2436,0)</f>
        <v>0.29707718590304966</v>
      </c>
      <c r="Q2436" t="str">
        <f t="shared" ref="Q2436:Q2499" si="229">IF(P2436&gt;=0.3,"High",IF(P2436&gt;=0.2,"Medium","Low"))</f>
        <v>Medium</v>
      </c>
      <c r="R2436" t="str">
        <f t="shared" ref="R2436:R2499" si="230">IF(N2436=0,"None",IF(N2436&lt;=0.1,"Low",IF(N2436&lt;=0.2,"Medium","High")))</f>
        <v>Low</v>
      </c>
      <c r="S2436" s="23">
        <f t="shared" ref="S2436:S2499" si="231">YEAR(B2436)</f>
        <v>2025</v>
      </c>
      <c r="T2436" s="23">
        <f t="shared" ref="T2436:T2499" si="232">MONTH(B2436)</f>
        <v>8</v>
      </c>
      <c r="U2436" t="str">
        <f t="shared" ref="U2436:U2499" si="233">TEXT(B2436,"mmm-yyyy")</f>
        <v>Aug-2025</v>
      </c>
    </row>
    <row r="2437" spans="1:21" x14ac:dyDescent="0.3">
      <c r="A2437" t="s">
        <v>4399</v>
      </c>
      <c r="B2437" s="22">
        <v>44628</v>
      </c>
      <c r="C2437" s="22">
        <v>44635</v>
      </c>
      <c r="D2437" s="23" t="s">
        <v>102</v>
      </c>
      <c r="E2437" s="23" t="s">
        <v>1212</v>
      </c>
      <c r="F2437" s="23" t="s">
        <v>71</v>
      </c>
      <c r="G2437" s="23" t="s">
        <v>53</v>
      </c>
      <c r="H2437" s="23" t="s">
        <v>110</v>
      </c>
      <c r="I2437" s="23" t="s">
        <v>83</v>
      </c>
      <c r="J2437" s="23" t="s">
        <v>84</v>
      </c>
      <c r="K2437" s="23" t="s">
        <v>105</v>
      </c>
      <c r="L2437" s="24">
        <v>29896.400000000001</v>
      </c>
      <c r="M2437">
        <v>10</v>
      </c>
      <c r="N2437" s="25">
        <v>0.25</v>
      </c>
      <c r="O2437" s="24">
        <v>5565.42</v>
      </c>
      <c r="P2437" s="26">
        <f t="shared" si="228"/>
        <v>0.18615686169572254</v>
      </c>
      <c r="Q2437" t="str">
        <f t="shared" si="229"/>
        <v>Low</v>
      </c>
      <c r="R2437" t="str">
        <f t="shared" si="230"/>
        <v>High</v>
      </c>
      <c r="S2437" s="23">
        <f t="shared" si="231"/>
        <v>2022</v>
      </c>
      <c r="T2437" s="23">
        <f t="shared" si="232"/>
        <v>3</v>
      </c>
      <c r="U2437" t="str">
        <f t="shared" si="233"/>
        <v>Mar-2022</v>
      </c>
    </row>
    <row r="2438" spans="1:21" x14ac:dyDescent="0.3">
      <c r="A2438" t="s">
        <v>4400</v>
      </c>
      <c r="B2438" s="22">
        <v>45069</v>
      </c>
      <c r="C2438" s="22">
        <v>45073</v>
      </c>
      <c r="D2438" s="23" t="s">
        <v>102</v>
      </c>
      <c r="E2438" s="23" t="s">
        <v>3815</v>
      </c>
      <c r="F2438" s="23" t="s">
        <v>52</v>
      </c>
      <c r="G2438" s="23" t="s">
        <v>72</v>
      </c>
      <c r="H2438" s="23" t="s">
        <v>117</v>
      </c>
      <c r="I2438" s="23" t="s">
        <v>96</v>
      </c>
      <c r="J2438" s="23" t="s">
        <v>135</v>
      </c>
      <c r="K2438" s="23" t="s">
        <v>275</v>
      </c>
      <c r="L2438" s="24">
        <v>4077.48</v>
      </c>
      <c r="M2438">
        <v>4</v>
      </c>
      <c r="N2438" s="25">
        <v>0.1</v>
      </c>
      <c r="O2438" s="24">
        <v>1387.74</v>
      </c>
      <c r="P2438" s="26">
        <f t="shared" si="228"/>
        <v>0.34034256452514788</v>
      </c>
      <c r="Q2438" t="str">
        <f t="shared" si="229"/>
        <v>High</v>
      </c>
      <c r="R2438" t="str">
        <f t="shared" si="230"/>
        <v>Low</v>
      </c>
      <c r="S2438" s="23">
        <f t="shared" si="231"/>
        <v>2023</v>
      </c>
      <c r="T2438" s="23">
        <f t="shared" si="232"/>
        <v>5</v>
      </c>
      <c r="U2438" t="str">
        <f t="shared" si="233"/>
        <v>May-2023</v>
      </c>
    </row>
    <row r="2439" spans="1:21" x14ac:dyDescent="0.3">
      <c r="A2439" t="s">
        <v>4401</v>
      </c>
      <c r="B2439" s="22">
        <v>44564</v>
      </c>
      <c r="C2439" s="22">
        <v>44570</v>
      </c>
      <c r="D2439" s="23" t="s">
        <v>102</v>
      </c>
      <c r="E2439" s="23" t="s">
        <v>2206</v>
      </c>
      <c r="F2439" s="23" t="s">
        <v>80</v>
      </c>
      <c r="G2439" s="23" t="s">
        <v>72</v>
      </c>
      <c r="H2439" s="23" t="s">
        <v>117</v>
      </c>
      <c r="I2439" s="23" t="s">
        <v>118</v>
      </c>
      <c r="J2439" s="23" t="s">
        <v>191</v>
      </c>
      <c r="K2439" s="23" t="s">
        <v>192</v>
      </c>
      <c r="L2439" s="24">
        <v>18697.95</v>
      </c>
      <c r="M2439">
        <v>3</v>
      </c>
      <c r="N2439" s="25">
        <v>0.2</v>
      </c>
      <c r="O2439" s="24">
        <v>5121.51</v>
      </c>
      <c r="P2439" s="26">
        <f t="shared" si="228"/>
        <v>0.27390756740712219</v>
      </c>
      <c r="Q2439" t="str">
        <f t="shared" si="229"/>
        <v>Medium</v>
      </c>
      <c r="R2439" t="str">
        <f t="shared" si="230"/>
        <v>Medium</v>
      </c>
      <c r="S2439" s="23">
        <f t="shared" si="231"/>
        <v>2022</v>
      </c>
      <c r="T2439" s="23">
        <f t="shared" si="232"/>
        <v>1</v>
      </c>
      <c r="U2439" t="str">
        <f t="shared" si="233"/>
        <v>Jan-2022</v>
      </c>
    </row>
    <row r="2440" spans="1:21" x14ac:dyDescent="0.3">
      <c r="A2440" t="s">
        <v>4402</v>
      </c>
      <c r="B2440" s="22">
        <v>45653</v>
      </c>
      <c r="C2440" s="22">
        <v>45657</v>
      </c>
      <c r="D2440" s="23" t="s">
        <v>102</v>
      </c>
      <c r="E2440" s="23" t="s">
        <v>341</v>
      </c>
      <c r="F2440" s="23" t="s">
        <v>71</v>
      </c>
      <c r="G2440" s="23" t="s">
        <v>63</v>
      </c>
      <c r="H2440" s="23" t="s">
        <v>202</v>
      </c>
      <c r="I2440" s="23" t="s">
        <v>118</v>
      </c>
      <c r="J2440" s="23" t="s">
        <v>119</v>
      </c>
      <c r="K2440" s="23" t="s">
        <v>197</v>
      </c>
      <c r="L2440" s="24">
        <v>90886.46</v>
      </c>
      <c r="M2440">
        <v>7</v>
      </c>
      <c r="N2440" s="25">
        <v>0.25</v>
      </c>
      <c r="O2440" s="24">
        <v>26629.57</v>
      </c>
      <c r="P2440" s="26">
        <f t="shared" si="228"/>
        <v>0.29299820897414197</v>
      </c>
      <c r="Q2440" t="str">
        <f t="shared" si="229"/>
        <v>Medium</v>
      </c>
      <c r="R2440" t="str">
        <f t="shared" si="230"/>
        <v>High</v>
      </c>
      <c r="S2440" s="23">
        <f t="shared" si="231"/>
        <v>2024</v>
      </c>
      <c r="T2440" s="23">
        <f t="shared" si="232"/>
        <v>12</v>
      </c>
      <c r="U2440" t="str">
        <f t="shared" si="233"/>
        <v>Dec-2024</v>
      </c>
    </row>
    <row r="2441" spans="1:21" x14ac:dyDescent="0.3">
      <c r="A2441" t="s">
        <v>4403</v>
      </c>
      <c r="B2441" s="22">
        <v>45009</v>
      </c>
      <c r="C2441" s="22">
        <v>45016</v>
      </c>
      <c r="D2441" s="23" t="s">
        <v>61</v>
      </c>
      <c r="E2441" s="23" t="s">
        <v>757</v>
      </c>
      <c r="F2441" s="23" t="s">
        <v>80</v>
      </c>
      <c r="G2441" s="23" t="s">
        <v>179</v>
      </c>
      <c r="H2441" s="23" t="s">
        <v>236</v>
      </c>
      <c r="I2441" s="23" t="s">
        <v>118</v>
      </c>
      <c r="J2441" s="23" t="s">
        <v>191</v>
      </c>
      <c r="K2441" s="23" t="s">
        <v>829</v>
      </c>
      <c r="L2441" s="24">
        <v>23702.2</v>
      </c>
      <c r="M2441">
        <v>10</v>
      </c>
      <c r="N2441" s="25">
        <v>0</v>
      </c>
      <c r="O2441" s="24">
        <v>5281.37</v>
      </c>
      <c r="P2441" s="26">
        <f t="shared" si="228"/>
        <v>0.22282193214132021</v>
      </c>
      <c r="Q2441" t="str">
        <f t="shared" si="229"/>
        <v>Medium</v>
      </c>
      <c r="R2441" t="str">
        <f t="shared" si="230"/>
        <v>None</v>
      </c>
      <c r="S2441" s="23">
        <f t="shared" si="231"/>
        <v>2023</v>
      </c>
      <c r="T2441" s="23">
        <f t="shared" si="232"/>
        <v>3</v>
      </c>
      <c r="U2441" t="str">
        <f t="shared" si="233"/>
        <v>Mar-2023</v>
      </c>
    </row>
    <row r="2442" spans="1:21" x14ac:dyDescent="0.3">
      <c r="A2442" t="s">
        <v>4404</v>
      </c>
      <c r="B2442" s="22">
        <v>45740</v>
      </c>
      <c r="C2442" s="22">
        <v>45743</v>
      </c>
      <c r="D2442" s="23" t="s">
        <v>50</v>
      </c>
      <c r="E2442" s="23" t="s">
        <v>2001</v>
      </c>
      <c r="F2442" s="23" t="s">
        <v>52</v>
      </c>
      <c r="G2442" s="23" t="s">
        <v>53</v>
      </c>
      <c r="H2442" s="23" t="s">
        <v>246</v>
      </c>
      <c r="I2442" s="23" t="s">
        <v>96</v>
      </c>
      <c r="J2442" s="23" t="s">
        <v>111</v>
      </c>
      <c r="K2442" s="23" t="s">
        <v>112</v>
      </c>
      <c r="L2442" s="24">
        <v>16475.310000000001</v>
      </c>
      <c r="M2442">
        <v>9</v>
      </c>
      <c r="N2442" s="25">
        <v>0.2</v>
      </c>
      <c r="O2442" s="24">
        <v>4191.66</v>
      </c>
      <c r="P2442" s="26">
        <f t="shared" si="228"/>
        <v>0.25442070589263566</v>
      </c>
      <c r="Q2442" t="str">
        <f t="shared" si="229"/>
        <v>Medium</v>
      </c>
      <c r="R2442" t="str">
        <f t="shared" si="230"/>
        <v>Medium</v>
      </c>
      <c r="S2442" s="23">
        <f t="shared" si="231"/>
        <v>2025</v>
      </c>
      <c r="T2442" s="23">
        <f t="shared" si="232"/>
        <v>3</v>
      </c>
      <c r="U2442" t="str">
        <f t="shared" si="233"/>
        <v>Mar-2025</v>
      </c>
    </row>
    <row r="2443" spans="1:21" x14ac:dyDescent="0.3">
      <c r="A2443" t="s">
        <v>4405</v>
      </c>
      <c r="B2443" s="22">
        <v>45364</v>
      </c>
      <c r="C2443" s="22">
        <v>45367</v>
      </c>
      <c r="D2443" s="23" t="s">
        <v>78</v>
      </c>
      <c r="E2443" s="23" t="s">
        <v>2373</v>
      </c>
      <c r="F2443" s="23" t="s">
        <v>71</v>
      </c>
      <c r="G2443" s="23" t="s">
        <v>179</v>
      </c>
      <c r="H2443" s="23" t="s">
        <v>236</v>
      </c>
      <c r="I2443" s="23" t="s">
        <v>83</v>
      </c>
      <c r="J2443" s="23" t="s">
        <v>156</v>
      </c>
      <c r="K2443" s="23" t="s">
        <v>157</v>
      </c>
      <c r="L2443" s="24">
        <v>6521.32</v>
      </c>
      <c r="M2443">
        <v>1</v>
      </c>
      <c r="N2443" s="25">
        <v>0.1</v>
      </c>
      <c r="O2443" s="24">
        <v>1978.49</v>
      </c>
      <c r="P2443" s="26">
        <f t="shared" si="228"/>
        <v>0.30338796439984544</v>
      </c>
      <c r="Q2443" t="str">
        <f t="shared" si="229"/>
        <v>High</v>
      </c>
      <c r="R2443" t="str">
        <f t="shared" si="230"/>
        <v>Low</v>
      </c>
      <c r="S2443" s="23">
        <f t="shared" si="231"/>
        <v>2024</v>
      </c>
      <c r="T2443" s="23">
        <f t="shared" si="232"/>
        <v>3</v>
      </c>
      <c r="U2443" t="str">
        <f t="shared" si="233"/>
        <v>Mar-2024</v>
      </c>
    </row>
    <row r="2444" spans="1:21" x14ac:dyDescent="0.3">
      <c r="A2444" t="s">
        <v>4406</v>
      </c>
      <c r="B2444" s="22">
        <v>45220</v>
      </c>
      <c r="C2444" s="22">
        <v>45224</v>
      </c>
      <c r="D2444" s="23" t="s">
        <v>78</v>
      </c>
      <c r="E2444" s="23" t="s">
        <v>2764</v>
      </c>
      <c r="F2444" s="23" t="s">
        <v>80</v>
      </c>
      <c r="G2444" s="23" t="s">
        <v>179</v>
      </c>
      <c r="H2444" s="23" t="s">
        <v>180</v>
      </c>
      <c r="I2444" s="23" t="s">
        <v>118</v>
      </c>
      <c r="J2444" s="23" t="s">
        <v>191</v>
      </c>
      <c r="K2444" s="23" t="s">
        <v>829</v>
      </c>
      <c r="L2444" s="24">
        <v>18799.32</v>
      </c>
      <c r="M2444">
        <v>3</v>
      </c>
      <c r="N2444" s="25">
        <v>0.05</v>
      </c>
      <c r="O2444" s="24">
        <v>3748.11</v>
      </c>
      <c r="P2444" s="26">
        <f t="shared" si="228"/>
        <v>0.1993747646191458</v>
      </c>
      <c r="Q2444" t="str">
        <f t="shared" si="229"/>
        <v>Low</v>
      </c>
      <c r="R2444" t="str">
        <f t="shared" si="230"/>
        <v>Low</v>
      </c>
      <c r="S2444" s="23">
        <f t="shared" si="231"/>
        <v>2023</v>
      </c>
      <c r="T2444" s="23">
        <f t="shared" si="232"/>
        <v>10</v>
      </c>
      <c r="U2444" t="str">
        <f t="shared" si="233"/>
        <v>Oct-2023</v>
      </c>
    </row>
    <row r="2445" spans="1:21" x14ac:dyDescent="0.3">
      <c r="A2445" t="s">
        <v>4407</v>
      </c>
      <c r="B2445" s="22">
        <v>44621</v>
      </c>
      <c r="C2445" s="22">
        <v>44627</v>
      </c>
      <c r="D2445" s="23" t="s">
        <v>102</v>
      </c>
      <c r="E2445" s="23" t="s">
        <v>1548</v>
      </c>
      <c r="F2445" s="23" t="s">
        <v>71</v>
      </c>
      <c r="G2445" s="23" t="s">
        <v>63</v>
      </c>
      <c r="H2445" s="23" t="s">
        <v>202</v>
      </c>
      <c r="I2445" s="23" t="s">
        <v>55</v>
      </c>
      <c r="J2445" s="23" t="s">
        <v>56</v>
      </c>
      <c r="K2445" s="23" t="s">
        <v>57</v>
      </c>
      <c r="L2445" s="24">
        <v>92402.64</v>
      </c>
      <c r="M2445">
        <v>9</v>
      </c>
      <c r="N2445" s="25">
        <v>0</v>
      </c>
      <c r="O2445" s="24">
        <v>15213.18</v>
      </c>
      <c r="P2445" s="26">
        <f t="shared" si="228"/>
        <v>0.164640101191914</v>
      </c>
      <c r="Q2445" t="str">
        <f t="shared" si="229"/>
        <v>Low</v>
      </c>
      <c r="R2445" t="str">
        <f t="shared" si="230"/>
        <v>None</v>
      </c>
      <c r="S2445" s="23">
        <f t="shared" si="231"/>
        <v>2022</v>
      </c>
      <c r="T2445" s="23">
        <f t="shared" si="232"/>
        <v>3</v>
      </c>
      <c r="U2445" t="str">
        <f t="shared" si="233"/>
        <v>Mar-2022</v>
      </c>
    </row>
    <row r="2446" spans="1:21" x14ac:dyDescent="0.3">
      <c r="A2446" t="s">
        <v>4408</v>
      </c>
      <c r="B2446" s="22">
        <v>45790</v>
      </c>
      <c r="C2446" s="22">
        <v>45792</v>
      </c>
      <c r="D2446" s="23" t="s">
        <v>61</v>
      </c>
      <c r="E2446" s="23" t="s">
        <v>70</v>
      </c>
      <c r="F2446" s="23" t="s">
        <v>52</v>
      </c>
      <c r="G2446" s="23" t="s">
        <v>179</v>
      </c>
      <c r="H2446" s="23" t="s">
        <v>180</v>
      </c>
      <c r="I2446" s="23" t="s">
        <v>83</v>
      </c>
      <c r="J2446" s="23" t="s">
        <v>156</v>
      </c>
      <c r="K2446" s="23" t="s">
        <v>285</v>
      </c>
      <c r="L2446" s="24">
        <v>31620.720000000001</v>
      </c>
      <c r="M2446">
        <v>8</v>
      </c>
      <c r="N2446" s="25">
        <v>0.2</v>
      </c>
      <c r="O2446" s="24">
        <v>6042.04</v>
      </c>
      <c r="P2446" s="26">
        <f t="shared" si="228"/>
        <v>0.19107850801626275</v>
      </c>
      <c r="Q2446" t="str">
        <f t="shared" si="229"/>
        <v>Low</v>
      </c>
      <c r="R2446" t="str">
        <f t="shared" si="230"/>
        <v>Medium</v>
      </c>
      <c r="S2446" s="23">
        <f t="shared" si="231"/>
        <v>2025</v>
      </c>
      <c r="T2446" s="23">
        <f t="shared" si="232"/>
        <v>5</v>
      </c>
      <c r="U2446" t="str">
        <f t="shared" si="233"/>
        <v>May-2025</v>
      </c>
    </row>
    <row r="2447" spans="1:21" x14ac:dyDescent="0.3">
      <c r="A2447" t="s">
        <v>4409</v>
      </c>
      <c r="B2447" s="22">
        <v>45628</v>
      </c>
      <c r="C2447" s="22">
        <v>45631</v>
      </c>
      <c r="D2447" s="23" t="s">
        <v>50</v>
      </c>
      <c r="E2447" s="23" t="s">
        <v>2670</v>
      </c>
      <c r="F2447" s="23" t="s">
        <v>71</v>
      </c>
      <c r="G2447" s="23" t="s">
        <v>63</v>
      </c>
      <c r="H2447" s="23" t="s">
        <v>202</v>
      </c>
      <c r="I2447" s="23" t="s">
        <v>55</v>
      </c>
      <c r="J2447" s="23" t="s">
        <v>141</v>
      </c>
      <c r="K2447" s="23" t="s">
        <v>241</v>
      </c>
      <c r="L2447" s="24">
        <v>105496.38</v>
      </c>
      <c r="M2447">
        <v>9</v>
      </c>
      <c r="N2447" s="25">
        <v>0</v>
      </c>
      <c r="O2447" s="24">
        <v>29294.27</v>
      </c>
      <c r="P2447" s="26">
        <f t="shared" si="228"/>
        <v>0.27768033367590433</v>
      </c>
      <c r="Q2447" t="str">
        <f t="shared" si="229"/>
        <v>Medium</v>
      </c>
      <c r="R2447" t="str">
        <f t="shared" si="230"/>
        <v>None</v>
      </c>
      <c r="S2447" s="23">
        <f t="shared" si="231"/>
        <v>2024</v>
      </c>
      <c r="T2447" s="23">
        <f t="shared" si="232"/>
        <v>12</v>
      </c>
      <c r="U2447" t="str">
        <f t="shared" si="233"/>
        <v>Dec-2024</v>
      </c>
    </row>
    <row r="2448" spans="1:21" x14ac:dyDescent="0.3">
      <c r="A2448" t="s">
        <v>4410</v>
      </c>
      <c r="B2448" s="22">
        <v>44697</v>
      </c>
      <c r="C2448" s="22">
        <v>44704</v>
      </c>
      <c r="D2448" s="23" t="s">
        <v>50</v>
      </c>
      <c r="E2448" s="23" t="s">
        <v>3213</v>
      </c>
      <c r="F2448" s="23" t="s">
        <v>52</v>
      </c>
      <c r="G2448" s="23" t="s">
        <v>81</v>
      </c>
      <c r="H2448" s="23" t="s">
        <v>186</v>
      </c>
      <c r="I2448" s="23" t="s">
        <v>118</v>
      </c>
      <c r="J2448" s="23" t="s">
        <v>191</v>
      </c>
      <c r="K2448" s="23" t="s">
        <v>829</v>
      </c>
      <c r="L2448" s="24">
        <v>14491.15</v>
      </c>
      <c r="M2448">
        <v>1</v>
      </c>
      <c r="N2448" s="25">
        <v>0.2</v>
      </c>
      <c r="O2448" s="24">
        <v>4043.07</v>
      </c>
      <c r="P2448" s="26">
        <f t="shared" si="228"/>
        <v>0.27900270164893748</v>
      </c>
      <c r="Q2448" t="str">
        <f t="shared" si="229"/>
        <v>Medium</v>
      </c>
      <c r="R2448" t="str">
        <f t="shared" si="230"/>
        <v>Medium</v>
      </c>
      <c r="S2448" s="23">
        <f t="shared" si="231"/>
        <v>2022</v>
      </c>
      <c r="T2448" s="23">
        <f t="shared" si="232"/>
        <v>5</v>
      </c>
      <c r="U2448" t="str">
        <f t="shared" si="233"/>
        <v>May-2022</v>
      </c>
    </row>
    <row r="2449" spans="1:21" x14ac:dyDescent="0.3">
      <c r="A2449" t="s">
        <v>4411</v>
      </c>
      <c r="B2449" s="22">
        <v>45663</v>
      </c>
      <c r="C2449" s="22">
        <v>45669</v>
      </c>
      <c r="D2449" s="23" t="s">
        <v>78</v>
      </c>
      <c r="E2449" s="23" t="s">
        <v>3266</v>
      </c>
      <c r="F2449" s="23" t="s">
        <v>80</v>
      </c>
      <c r="G2449" s="23" t="s">
        <v>72</v>
      </c>
      <c r="H2449" s="23" t="s">
        <v>104</v>
      </c>
      <c r="I2449" s="23" t="s">
        <v>55</v>
      </c>
      <c r="J2449" s="23" t="s">
        <v>65</v>
      </c>
      <c r="K2449" s="23" t="s">
        <v>325</v>
      </c>
      <c r="L2449" s="24">
        <v>113877.81</v>
      </c>
      <c r="M2449">
        <v>9</v>
      </c>
      <c r="N2449" s="25">
        <v>0.1</v>
      </c>
      <c r="O2449" s="24">
        <v>29147.14</v>
      </c>
      <c r="P2449" s="26">
        <f t="shared" si="228"/>
        <v>0.25595100573149415</v>
      </c>
      <c r="Q2449" t="str">
        <f t="shared" si="229"/>
        <v>Medium</v>
      </c>
      <c r="R2449" t="str">
        <f t="shared" si="230"/>
        <v>Low</v>
      </c>
      <c r="S2449" s="23">
        <f t="shared" si="231"/>
        <v>2025</v>
      </c>
      <c r="T2449" s="23">
        <f t="shared" si="232"/>
        <v>1</v>
      </c>
      <c r="U2449" t="str">
        <f t="shared" si="233"/>
        <v>Jan-2025</v>
      </c>
    </row>
    <row r="2450" spans="1:21" x14ac:dyDescent="0.3">
      <c r="A2450" t="s">
        <v>4412</v>
      </c>
      <c r="B2450" s="22">
        <v>45448</v>
      </c>
      <c r="C2450" s="22">
        <v>45455</v>
      </c>
      <c r="D2450" s="23" t="s">
        <v>78</v>
      </c>
      <c r="E2450" s="23" t="s">
        <v>992</v>
      </c>
      <c r="F2450" s="23" t="s">
        <v>71</v>
      </c>
      <c r="G2450" s="23" t="s">
        <v>72</v>
      </c>
      <c r="H2450" s="23" t="s">
        <v>104</v>
      </c>
      <c r="I2450" s="23" t="s">
        <v>96</v>
      </c>
      <c r="J2450" s="23" t="s">
        <v>135</v>
      </c>
      <c r="K2450" s="23" t="s">
        <v>136</v>
      </c>
      <c r="L2450" s="24">
        <v>9292.2199999999993</v>
      </c>
      <c r="M2450">
        <v>1</v>
      </c>
      <c r="N2450" s="25">
        <v>0.05</v>
      </c>
      <c r="O2450" s="24">
        <v>3271.33</v>
      </c>
      <c r="P2450" s="26">
        <f t="shared" si="228"/>
        <v>0.35205042497917616</v>
      </c>
      <c r="Q2450" t="str">
        <f t="shared" si="229"/>
        <v>High</v>
      </c>
      <c r="R2450" t="str">
        <f t="shared" si="230"/>
        <v>Low</v>
      </c>
      <c r="S2450" s="23">
        <f t="shared" si="231"/>
        <v>2024</v>
      </c>
      <c r="T2450" s="23">
        <f t="shared" si="232"/>
        <v>6</v>
      </c>
      <c r="U2450" t="str">
        <f t="shared" si="233"/>
        <v>Jun-2024</v>
      </c>
    </row>
    <row r="2451" spans="1:21" x14ac:dyDescent="0.3">
      <c r="A2451" t="s">
        <v>4413</v>
      </c>
      <c r="B2451" s="22">
        <v>45487</v>
      </c>
      <c r="C2451" s="22">
        <v>45492</v>
      </c>
      <c r="D2451" s="23" t="s">
        <v>61</v>
      </c>
      <c r="E2451" s="23" t="s">
        <v>279</v>
      </c>
      <c r="F2451" s="23" t="s">
        <v>52</v>
      </c>
      <c r="G2451" s="23" t="s">
        <v>81</v>
      </c>
      <c r="H2451" s="23" t="s">
        <v>186</v>
      </c>
      <c r="I2451" s="23" t="s">
        <v>96</v>
      </c>
      <c r="J2451" s="23" t="s">
        <v>97</v>
      </c>
      <c r="K2451" s="23" t="s">
        <v>416</v>
      </c>
      <c r="L2451" s="24">
        <v>76381.2</v>
      </c>
      <c r="M2451">
        <v>10</v>
      </c>
      <c r="N2451" s="25">
        <v>0.1</v>
      </c>
      <c r="O2451" s="24">
        <v>11202.28</v>
      </c>
      <c r="P2451" s="26">
        <f t="shared" si="228"/>
        <v>0.14666279136750929</v>
      </c>
      <c r="Q2451" t="str">
        <f t="shared" si="229"/>
        <v>Low</v>
      </c>
      <c r="R2451" t="str">
        <f t="shared" si="230"/>
        <v>Low</v>
      </c>
      <c r="S2451" s="23">
        <f t="shared" si="231"/>
        <v>2024</v>
      </c>
      <c r="T2451" s="23">
        <f t="shared" si="232"/>
        <v>7</v>
      </c>
      <c r="U2451" t="str">
        <f t="shared" si="233"/>
        <v>Jul-2024</v>
      </c>
    </row>
    <row r="2452" spans="1:21" x14ac:dyDescent="0.3">
      <c r="A2452" t="s">
        <v>4414</v>
      </c>
      <c r="B2452" s="22">
        <v>45109</v>
      </c>
      <c r="C2452" s="22">
        <v>45110</v>
      </c>
      <c r="D2452" s="23" t="s">
        <v>78</v>
      </c>
      <c r="E2452" s="23" t="s">
        <v>79</v>
      </c>
      <c r="F2452" s="23" t="s">
        <v>52</v>
      </c>
      <c r="G2452" s="23" t="s">
        <v>53</v>
      </c>
      <c r="H2452" s="23" t="s">
        <v>110</v>
      </c>
      <c r="I2452" s="23" t="s">
        <v>55</v>
      </c>
      <c r="J2452" s="23" t="s">
        <v>56</v>
      </c>
      <c r="K2452" s="23" t="s">
        <v>74</v>
      </c>
      <c r="L2452" s="24">
        <v>39891.360000000001</v>
      </c>
      <c r="M2452">
        <v>6</v>
      </c>
      <c r="N2452" s="25">
        <v>0.25</v>
      </c>
      <c r="O2452" s="24">
        <v>5797.84</v>
      </c>
      <c r="P2452" s="26">
        <f t="shared" si="228"/>
        <v>0.14534074546468209</v>
      </c>
      <c r="Q2452" t="str">
        <f t="shared" si="229"/>
        <v>Low</v>
      </c>
      <c r="R2452" t="str">
        <f t="shared" si="230"/>
        <v>High</v>
      </c>
      <c r="S2452" s="23">
        <f t="shared" si="231"/>
        <v>2023</v>
      </c>
      <c r="T2452" s="23">
        <f t="shared" si="232"/>
        <v>7</v>
      </c>
      <c r="U2452" t="str">
        <f t="shared" si="233"/>
        <v>Jul-2023</v>
      </c>
    </row>
    <row r="2453" spans="1:21" x14ac:dyDescent="0.3">
      <c r="A2453" t="s">
        <v>4415</v>
      </c>
      <c r="B2453" s="22">
        <v>44878</v>
      </c>
      <c r="C2453" s="22">
        <v>44882</v>
      </c>
      <c r="D2453" s="23" t="s">
        <v>50</v>
      </c>
      <c r="E2453" s="23" t="s">
        <v>1793</v>
      </c>
      <c r="F2453" s="23" t="s">
        <v>52</v>
      </c>
      <c r="G2453" s="23" t="s">
        <v>53</v>
      </c>
      <c r="H2453" s="23" t="s">
        <v>54</v>
      </c>
      <c r="I2453" s="23" t="s">
        <v>83</v>
      </c>
      <c r="J2453" s="23" t="s">
        <v>379</v>
      </c>
      <c r="K2453" s="23" t="s">
        <v>562</v>
      </c>
      <c r="L2453" s="24">
        <v>13761.52</v>
      </c>
      <c r="M2453">
        <v>4</v>
      </c>
      <c r="N2453" s="25">
        <v>0.2</v>
      </c>
      <c r="O2453" s="24">
        <v>2139.86</v>
      </c>
      <c r="P2453" s="26">
        <f t="shared" si="228"/>
        <v>0.15549590452217488</v>
      </c>
      <c r="Q2453" t="str">
        <f t="shared" si="229"/>
        <v>Low</v>
      </c>
      <c r="R2453" t="str">
        <f t="shared" si="230"/>
        <v>Medium</v>
      </c>
      <c r="S2453" s="23">
        <f t="shared" si="231"/>
        <v>2022</v>
      </c>
      <c r="T2453" s="23">
        <f t="shared" si="232"/>
        <v>11</v>
      </c>
      <c r="U2453" t="str">
        <f t="shared" si="233"/>
        <v>Nov-2022</v>
      </c>
    </row>
    <row r="2454" spans="1:21" x14ac:dyDescent="0.3">
      <c r="A2454" t="s">
        <v>4416</v>
      </c>
      <c r="B2454" s="22">
        <v>44900</v>
      </c>
      <c r="C2454" s="22">
        <v>44902</v>
      </c>
      <c r="D2454" s="23" t="s">
        <v>78</v>
      </c>
      <c r="E2454" s="23" t="s">
        <v>3213</v>
      </c>
      <c r="F2454" s="23" t="s">
        <v>71</v>
      </c>
      <c r="G2454" s="23" t="s">
        <v>81</v>
      </c>
      <c r="H2454" s="23" t="s">
        <v>284</v>
      </c>
      <c r="I2454" s="23" t="s">
        <v>55</v>
      </c>
      <c r="J2454" s="23" t="s">
        <v>56</v>
      </c>
      <c r="K2454" s="23" t="s">
        <v>74</v>
      </c>
      <c r="L2454" s="24">
        <v>19366.2</v>
      </c>
      <c r="M2454">
        <v>10</v>
      </c>
      <c r="N2454" s="25">
        <v>0.1</v>
      </c>
      <c r="O2454" s="24">
        <v>5772.77</v>
      </c>
      <c r="P2454" s="26">
        <f t="shared" si="228"/>
        <v>0.29808480755130073</v>
      </c>
      <c r="Q2454" t="str">
        <f t="shared" si="229"/>
        <v>Medium</v>
      </c>
      <c r="R2454" t="str">
        <f t="shared" si="230"/>
        <v>Low</v>
      </c>
      <c r="S2454" s="23">
        <f t="shared" si="231"/>
        <v>2022</v>
      </c>
      <c r="T2454" s="23">
        <f t="shared" si="232"/>
        <v>12</v>
      </c>
      <c r="U2454" t="str">
        <f t="shared" si="233"/>
        <v>Dec-2022</v>
      </c>
    </row>
    <row r="2455" spans="1:21" x14ac:dyDescent="0.3">
      <c r="A2455" t="s">
        <v>4417</v>
      </c>
      <c r="B2455" s="22">
        <v>44685</v>
      </c>
      <c r="C2455" s="22">
        <v>44692</v>
      </c>
      <c r="D2455" s="23" t="s">
        <v>61</v>
      </c>
      <c r="E2455" s="23" t="s">
        <v>240</v>
      </c>
      <c r="F2455" s="23" t="s">
        <v>52</v>
      </c>
      <c r="G2455" s="23" t="s">
        <v>81</v>
      </c>
      <c r="H2455" s="23" t="s">
        <v>82</v>
      </c>
      <c r="I2455" s="23" t="s">
        <v>83</v>
      </c>
      <c r="J2455" s="23" t="s">
        <v>84</v>
      </c>
      <c r="K2455" s="23" t="s">
        <v>125</v>
      </c>
      <c r="L2455" s="24">
        <v>16929.419999999998</v>
      </c>
      <c r="M2455">
        <v>2</v>
      </c>
      <c r="N2455" s="25">
        <v>0.1</v>
      </c>
      <c r="O2455" s="24">
        <v>6077.91</v>
      </c>
      <c r="P2455" s="26">
        <f t="shared" si="228"/>
        <v>0.35901466204985172</v>
      </c>
      <c r="Q2455" t="str">
        <f t="shared" si="229"/>
        <v>High</v>
      </c>
      <c r="R2455" t="str">
        <f t="shared" si="230"/>
        <v>Low</v>
      </c>
      <c r="S2455" s="23">
        <f t="shared" si="231"/>
        <v>2022</v>
      </c>
      <c r="T2455" s="23">
        <f t="shared" si="232"/>
        <v>5</v>
      </c>
      <c r="U2455" t="str">
        <f t="shared" si="233"/>
        <v>May-2022</v>
      </c>
    </row>
    <row r="2456" spans="1:21" x14ac:dyDescent="0.3">
      <c r="A2456" t="s">
        <v>4418</v>
      </c>
      <c r="B2456" s="22">
        <v>45160</v>
      </c>
      <c r="C2456" s="22">
        <v>45162</v>
      </c>
      <c r="D2456" s="23" t="s">
        <v>61</v>
      </c>
      <c r="E2456" s="23" t="s">
        <v>753</v>
      </c>
      <c r="F2456" s="23" t="s">
        <v>52</v>
      </c>
      <c r="G2456" s="23" t="s">
        <v>81</v>
      </c>
      <c r="H2456" s="23" t="s">
        <v>186</v>
      </c>
      <c r="I2456" s="23" t="s">
        <v>83</v>
      </c>
      <c r="J2456" s="23" t="s">
        <v>449</v>
      </c>
      <c r="K2456" s="23" t="s">
        <v>450</v>
      </c>
      <c r="L2456" s="24">
        <v>118281.60000000001</v>
      </c>
      <c r="M2456">
        <v>9</v>
      </c>
      <c r="N2456" s="25">
        <v>0.25</v>
      </c>
      <c r="O2456" s="24">
        <v>34762.980000000003</v>
      </c>
      <c r="P2456" s="26">
        <f t="shared" si="228"/>
        <v>0.29390015015015014</v>
      </c>
      <c r="Q2456" t="str">
        <f t="shared" si="229"/>
        <v>Medium</v>
      </c>
      <c r="R2456" t="str">
        <f t="shared" si="230"/>
        <v>High</v>
      </c>
      <c r="S2456" s="23">
        <f t="shared" si="231"/>
        <v>2023</v>
      </c>
      <c r="T2456" s="23">
        <f t="shared" si="232"/>
        <v>8</v>
      </c>
      <c r="U2456" t="str">
        <f t="shared" si="233"/>
        <v>Aug-2023</v>
      </c>
    </row>
    <row r="2457" spans="1:21" x14ac:dyDescent="0.3">
      <c r="A2457" t="s">
        <v>4419</v>
      </c>
      <c r="B2457" s="22">
        <v>45048</v>
      </c>
      <c r="C2457" s="22">
        <v>45049</v>
      </c>
      <c r="D2457" s="23" t="s">
        <v>78</v>
      </c>
      <c r="E2457" s="23" t="s">
        <v>3815</v>
      </c>
      <c r="F2457" s="23" t="s">
        <v>71</v>
      </c>
      <c r="G2457" s="23" t="s">
        <v>63</v>
      </c>
      <c r="H2457" s="23" t="s">
        <v>172</v>
      </c>
      <c r="I2457" s="23" t="s">
        <v>118</v>
      </c>
      <c r="J2457" s="23" t="s">
        <v>119</v>
      </c>
      <c r="K2457" s="23" t="s">
        <v>197</v>
      </c>
      <c r="L2457" s="24">
        <v>68166.5</v>
      </c>
      <c r="M2457">
        <v>10</v>
      </c>
      <c r="N2457" s="25">
        <v>0.05</v>
      </c>
      <c r="O2457" s="24">
        <v>16401.419999999998</v>
      </c>
      <c r="P2457" s="26">
        <f t="shared" si="228"/>
        <v>0.24060821664600646</v>
      </c>
      <c r="Q2457" t="str">
        <f t="shared" si="229"/>
        <v>Medium</v>
      </c>
      <c r="R2457" t="str">
        <f t="shared" si="230"/>
        <v>Low</v>
      </c>
      <c r="S2457" s="23">
        <f t="shared" si="231"/>
        <v>2023</v>
      </c>
      <c r="T2457" s="23">
        <f t="shared" si="232"/>
        <v>5</v>
      </c>
      <c r="U2457" t="str">
        <f t="shared" si="233"/>
        <v>May-2023</v>
      </c>
    </row>
    <row r="2458" spans="1:21" x14ac:dyDescent="0.3">
      <c r="A2458" t="s">
        <v>4420</v>
      </c>
      <c r="B2458" s="22">
        <v>45638</v>
      </c>
      <c r="C2458" s="22">
        <v>45644</v>
      </c>
      <c r="D2458" s="23" t="s">
        <v>61</v>
      </c>
      <c r="E2458" s="23" t="s">
        <v>703</v>
      </c>
      <c r="F2458" s="23" t="s">
        <v>80</v>
      </c>
      <c r="G2458" s="23" t="s">
        <v>72</v>
      </c>
      <c r="H2458" s="23" t="s">
        <v>104</v>
      </c>
      <c r="I2458" s="23" t="s">
        <v>55</v>
      </c>
      <c r="J2458" s="23" t="s">
        <v>141</v>
      </c>
      <c r="K2458" s="23" t="s">
        <v>142</v>
      </c>
      <c r="L2458" s="24">
        <v>22687.65</v>
      </c>
      <c r="M2458">
        <v>9</v>
      </c>
      <c r="N2458" s="25">
        <v>0.05</v>
      </c>
      <c r="O2458" s="24">
        <v>3989.71</v>
      </c>
      <c r="P2458" s="26">
        <f t="shared" si="228"/>
        <v>0.1758538235559875</v>
      </c>
      <c r="Q2458" t="str">
        <f t="shared" si="229"/>
        <v>Low</v>
      </c>
      <c r="R2458" t="str">
        <f t="shared" si="230"/>
        <v>Low</v>
      </c>
      <c r="S2458" s="23">
        <f t="shared" si="231"/>
        <v>2024</v>
      </c>
      <c r="T2458" s="23">
        <f t="shared" si="232"/>
        <v>12</v>
      </c>
      <c r="U2458" t="str">
        <f t="shared" si="233"/>
        <v>Dec-2024</v>
      </c>
    </row>
    <row r="2459" spans="1:21" x14ac:dyDescent="0.3">
      <c r="A2459" t="s">
        <v>4421</v>
      </c>
      <c r="B2459" s="22">
        <v>44946</v>
      </c>
      <c r="C2459" s="22">
        <v>44953</v>
      </c>
      <c r="D2459" s="23" t="s">
        <v>61</v>
      </c>
      <c r="E2459" s="23" t="s">
        <v>2386</v>
      </c>
      <c r="F2459" s="23" t="s">
        <v>52</v>
      </c>
      <c r="G2459" s="23" t="s">
        <v>179</v>
      </c>
      <c r="H2459" s="23" t="s">
        <v>236</v>
      </c>
      <c r="I2459" s="23" t="s">
        <v>55</v>
      </c>
      <c r="J2459" s="23" t="s">
        <v>141</v>
      </c>
      <c r="K2459" s="23" t="s">
        <v>142</v>
      </c>
      <c r="L2459" s="24">
        <v>33623.519999999997</v>
      </c>
      <c r="M2459">
        <v>6</v>
      </c>
      <c r="N2459" s="25">
        <v>0.15</v>
      </c>
      <c r="O2459" s="24">
        <v>6533.66</v>
      </c>
      <c r="P2459" s="26">
        <f t="shared" si="228"/>
        <v>0.19431814396589056</v>
      </c>
      <c r="Q2459" t="str">
        <f t="shared" si="229"/>
        <v>Low</v>
      </c>
      <c r="R2459" t="str">
        <f t="shared" si="230"/>
        <v>Medium</v>
      </c>
      <c r="S2459" s="23">
        <f t="shared" si="231"/>
        <v>2023</v>
      </c>
      <c r="T2459" s="23">
        <f t="shared" si="232"/>
        <v>1</v>
      </c>
      <c r="U2459" t="str">
        <f t="shared" si="233"/>
        <v>Jan-2023</v>
      </c>
    </row>
    <row r="2460" spans="1:21" x14ac:dyDescent="0.3">
      <c r="A2460" t="s">
        <v>4422</v>
      </c>
      <c r="B2460" s="22">
        <v>45643</v>
      </c>
      <c r="C2460" s="22">
        <v>45650</v>
      </c>
      <c r="D2460" s="23" t="s">
        <v>50</v>
      </c>
      <c r="E2460" s="23" t="s">
        <v>363</v>
      </c>
      <c r="F2460" s="23" t="s">
        <v>80</v>
      </c>
      <c r="G2460" s="23" t="s">
        <v>81</v>
      </c>
      <c r="H2460" s="23" t="s">
        <v>284</v>
      </c>
      <c r="I2460" s="23" t="s">
        <v>55</v>
      </c>
      <c r="J2460" s="23" t="s">
        <v>173</v>
      </c>
      <c r="K2460" s="23" t="s">
        <v>735</v>
      </c>
      <c r="L2460" s="24">
        <v>50595</v>
      </c>
      <c r="M2460">
        <v>10</v>
      </c>
      <c r="N2460" s="25">
        <v>0.1</v>
      </c>
      <c r="O2460" s="24">
        <v>15233.88</v>
      </c>
      <c r="P2460" s="26">
        <f t="shared" si="228"/>
        <v>0.30109457456270383</v>
      </c>
      <c r="Q2460" t="str">
        <f t="shared" si="229"/>
        <v>High</v>
      </c>
      <c r="R2460" t="str">
        <f t="shared" si="230"/>
        <v>Low</v>
      </c>
      <c r="S2460" s="23">
        <f t="shared" si="231"/>
        <v>2024</v>
      </c>
      <c r="T2460" s="23">
        <f t="shared" si="232"/>
        <v>12</v>
      </c>
      <c r="U2460" t="str">
        <f t="shared" si="233"/>
        <v>Dec-2024</v>
      </c>
    </row>
    <row r="2461" spans="1:21" x14ac:dyDescent="0.3">
      <c r="A2461" t="s">
        <v>4424</v>
      </c>
      <c r="B2461" s="22">
        <v>45589</v>
      </c>
      <c r="C2461" s="22">
        <v>45593</v>
      </c>
      <c r="D2461" s="23" t="s">
        <v>102</v>
      </c>
      <c r="E2461" s="23" t="s">
        <v>696</v>
      </c>
      <c r="F2461" s="23" t="s">
        <v>52</v>
      </c>
      <c r="G2461" s="23" t="s">
        <v>72</v>
      </c>
      <c r="H2461" s="23" t="s">
        <v>73</v>
      </c>
      <c r="I2461" s="23" t="s">
        <v>55</v>
      </c>
      <c r="J2461" s="23" t="s">
        <v>141</v>
      </c>
      <c r="K2461" s="23" t="s">
        <v>241</v>
      </c>
      <c r="L2461" s="24">
        <v>7754.23</v>
      </c>
      <c r="M2461">
        <v>1</v>
      </c>
      <c r="N2461" s="25">
        <v>0.05</v>
      </c>
      <c r="O2461" s="24">
        <v>1741.43</v>
      </c>
      <c r="P2461" s="26">
        <f t="shared" si="228"/>
        <v>0.22457806900233809</v>
      </c>
      <c r="Q2461" t="str">
        <f t="shared" si="229"/>
        <v>Medium</v>
      </c>
      <c r="R2461" t="str">
        <f t="shared" si="230"/>
        <v>Low</v>
      </c>
      <c r="S2461" s="23">
        <f t="shared" si="231"/>
        <v>2024</v>
      </c>
      <c r="T2461" s="23">
        <f t="shared" si="232"/>
        <v>10</v>
      </c>
      <c r="U2461" t="str">
        <f t="shared" si="233"/>
        <v>Oct-2024</v>
      </c>
    </row>
    <row r="2462" spans="1:21" x14ac:dyDescent="0.3">
      <c r="A2462" t="s">
        <v>4425</v>
      </c>
      <c r="B2462" s="22">
        <v>45152</v>
      </c>
      <c r="C2462" s="22">
        <v>45156</v>
      </c>
      <c r="D2462" s="23" t="s">
        <v>78</v>
      </c>
      <c r="E2462" s="23" t="s">
        <v>345</v>
      </c>
      <c r="F2462" s="23" t="s">
        <v>71</v>
      </c>
      <c r="G2462" s="23" t="s">
        <v>81</v>
      </c>
      <c r="H2462" s="23" t="s">
        <v>186</v>
      </c>
      <c r="I2462" s="23" t="s">
        <v>96</v>
      </c>
      <c r="J2462" s="23" t="s">
        <v>97</v>
      </c>
      <c r="K2462" s="23" t="s">
        <v>181</v>
      </c>
      <c r="L2462" s="24">
        <v>54598.5</v>
      </c>
      <c r="M2462">
        <v>6</v>
      </c>
      <c r="N2462" s="25">
        <v>0.05</v>
      </c>
      <c r="O2462" s="24">
        <v>15972.06</v>
      </c>
      <c r="P2462" s="26">
        <f t="shared" si="228"/>
        <v>0.29253660814857552</v>
      </c>
      <c r="Q2462" t="str">
        <f t="shared" si="229"/>
        <v>Medium</v>
      </c>
      <c r="R2462" t="str">
        <f t="shared" si="230"/>
        <v>Low</v>
      </c>
      <c r="S2462" s="23">
        <f t="shared" si="231"/>
        <v>2023</v>
      </c>
      <c r="T2462" s="23">
        <f t="shared" si="232"/>
        <v>8</v>
      </c>
      <c r="U2462" t="str">
        <f t="shared" si="233"/>
        <v>Aug-2023</v>
      </c>
    </row>
    <row r="2463" spans="1:21" x14ac:dyDescent="0.3">
      <c r="A2463" t="s">
        <v>4426</v>
      </c>
      <c r="B2463" s="22">
        <v>45243</v>
      </c>
      <c r="C2463" s="22">
        <v>45248</v>
      </c>
      <c r="D2463" s="23" t="s">
        <v>50</v>
      </c>
      <c r="E2463" s="23" t="s">
        <v>1419</v>
      </c>
      <c r="F2463" s="23" t="s">
        <v>80</v>
      </c>
      <c r="G2463" s="23" t="s">
        <v>53</v>
      </c>
      <c r="H2463" s="23" t="s">
        <v>110</v>
      </c>
      <c r="I2463" s="23" t="s">
        <v>96</v>
      </c>
      <c r="J2463" s="23" t="s">
        <v>166</v>
      </c>
      <c r="K2463" s="23" t="s">
        <v>337</v>
      </c>
      <c r="L2463" s="24">
        <v>34080.1</v>
      </c>
      <c r="M2463">
        <v>5</v>
      </c>
      <c r="N2463" s="25">
        <v>0.15</v>
      </c>
      <c r="O2463" s="24">
        <v>7042.25</v>
      </c>
      <c r="P2463" s="26">
        <f t="shared" si="228"/>
        <v>0.20663818474711049</v>
      </c>
      <c r="Q2463" t="str">
        <f t="shared" si="229"/>
        <v>Medium</v>
      </c>
      <c r="R2463" t="str">
        <f t="shared" si="230"/>
        <v>Medium</v>
      </c>
      <c r="S2463" s="23">
        <f t="shared" si="231"/>
        <v>2023</v>
      </c>
      <c r="T2463" s="23">
        <f t="shared" si="232"/>
        <v>11</v>
      </c>
      <c r="U2463" t="str">
        <f t="shared" si="233"/>
        <v>Nov-2023</v>
      </c>
    </row>
    <row r="2464" spans="1:21" x14ac:dyDescent="0.3">
      <c r="A2464" t="s">
        <v>4427</v>
      </c>
      <c r="B2464" s="22">
        <v>45571</v>
      </c>
      <c r="C2464" s="22">
        <v>45574</v>
      </c>
      <c r="D2464" s="23" t="s">
        <v>78</v>
      </c>
      <c r="E2464" s="23" t="s">
        <v>920</v>
      </c>
      <c r="F2464" s="23" t="s">
        <v>71</v>
      </c>
      <c r="G2464" s="23" t="s">
        <v>72</v>
      </c>
      <c r="H2464" s="23" t="s">
        <v>117</v>
      </c>
      <c r="I2464" s="23" t="s">
        <v>83</v>
      </c>
      <c r="J2464" s="23" t="s">
        <v>156</v>
      </c>
      <c r="K2464" s="23" t="s">
        <v>208</v>
      </c>
      <c r="L2464" s="24">
        <v>19168.72</v>
      </c>
      <c r="M2464">
        <v>8</v>
      </c>
      <c r="N2464" s="25">
        <v>0.1</v>
      </c>
      <c r="O2464" s="24">
        <v>3723.55</v>
      </c>
      <c r="P2464" s="26">
        <f t="shared" si="228"/>
        <v>0.19425136367999532</v>
      </c>
      <c r="Q2464" t="str">
        <f t="shared" si="229"/>
        <v>Low</v>
      </c>
      <c r="R2464" t="str">
        <f t="shared" si="230"/>
        <v>Low</v>
      </c>
      <c r="S2464" s="23">
        <f t="shared" si="231"/>
        <v>2024</v>
      </c>
      <c r="T2464" s="23">
        <f t="shared" si="232"/>
        <v>10</v>
      </c>
      <c r="U2464" t="str">
        <f t="shared" si="233"/>
        <v>Oct-2024</v>
      </c>
    </row>
    <row r="2465" spans="1:21" x14ac:dyDescent="0.3">
      <c r="A2465" t="s">
        <v>4428</v>
      </c>
      <c r="B2465" s="22">
        <v>45070</v>
      </c>
      <c r="C2465" s="22">
        <v>45074</v>
      </c>
      <c r="D2465" s="23" t="s">
        <v>102</v>
      </c>
      <c r="E2465" s="23" t="s">
        <v>495</v>
      </c>
      <c r="F2465" s="23" t="s">
        <v>52</v>
      </c>
      <c r="G2465" s="23" t="s">
        <v>63</v>
      </c>
      <c r="H2465" s="23" t="s">
        <v>213</v>
      </c>
      <c r="I2465" s="23" t="s">
        <v>118</v>
      </c>
      <c r="J2465" s="23" t="s">
        <v>230</v>
      </c>
      <c r="K2465" s="23" t="s">
        <v>351</v>
      </c>
      <c r="L2465" s="24">
        <v>147524.4</v>
      </c>
      <c r="M2465">
        <v>10</v>
      </c>
      <c r="N2465" s="25">
        <v>0.2</v>
      </c>
      <c r="O2465" s="24">
        <v>22655.98</v>
      </c>
      <c r="P2465" s="26">
        <f t="shared" si="228"/>
        <v>0.15357445954703086</v>
      </c>
      <c r="Q2465" t="str">
        <f t="shared" si="229"/>
        <v>Low</v>
      </c>
      <c r="R2465" t="str">
        <f t="shared" si="230"/>
        <v>Medium</v>
      </c>
      <c r="S2465" s="23">
        <f t="shared" si="231"/>
        <v>2023</v>
      </c>
      <c r="T2465" s="23">
        <f t="shared" si="232"/>
        <v>5</v>
      </c>
      <c r="U2465" t="str">
        <f t="shared" si="233"/>
        <v>May-2023</v>
      </c>
    </row>
    <row r="2466" spans="1:21" x14ac:dyDescent="0.3">
      <c r="A2466" t="s">
        <v>4429</v>
      </c>
      <c r="B2466" s="22">
        <v>45727</v>
      </c>
      <c r="C2466" s="22">
        <v>45733</v>
      </c>
      <c r="D2466" s="23" t="s">
        <v>102</v>
      </c>
      <c r="E2466" s="23" t="s">
        <v>1824</v>
      </c>
      <c r="F2466" s="23" t="s">
        <v>80</v>
      </c>
      <c r="G2466" s="23" t="s">
        <v>81</v>
      </c>
      <c r="H2466" s="23" t="s">
        <v>186</v>
      </c>
      <c r="I2466" s="23" t="s">
        <v>96</v>
      </c>
      <c r="J2466" s="23" t="s">
        <v>135</v>
      </c>
      <c r="K2466" s="23" t="s">
        <v>395</v>
      </c>
      <c r="L2466" s="24">
        <v>52456</v>
      </c>
      <c r="M2466">
        <v>10</v>
      </c>
      <c r="N2466" s="25">
        <v>0.15</v>
      </c>
      <c r="O2466" s="24">
        <v>10489.33</v>
      </c>
      <c r="P2466" s="26">
        <f t="shared" si="228"/>
        <v>0.19996435107518681</v>
      </c>
      <c r="Q2466" t="str">
        <f t="shared" si="229"/>
        <v>Low</v>
      </c>
      <c r="R2466" t="str">
        <f t="shared" si="230"/>
        <v>Medium</v>
      </c>
      <c r="S2466" s="23">
        <f t="shared" si="231"/>
        <v>2025</v>
      </c>
      <c r="T2466" s="23">
        <f t="shared" si="232"/>
        <v>3</v>
      </c>
      <c r="U2466" t="str">
        <f t="shared" si="233"/>
        <v>Mar-2025</v>
      </c>
    </row>
    <row r="2467" spans="1:21" x14ac:dyDescent="0.3">
      <c r="A2467" t="s">
        <v>4430</v>
      </c>
      <c r="B2467" s="22">
        <v>45562</v>
      </c>
      <c r="C2467" s="22">
        <v>45563</v>
      </c>
      <c r="D2467" s="23" t="s">
        <v>61</v>
      </c>
      <c r="E2467" s="23" t="s">
        <v>607</v>
      </c>
      <c r="F2467" s="23" t="s">
        <v>80</v>
      </c>
      <c r="G2467" s="23" t="s">
        <v>53</v>
      </c>
      <c r="H2467" s="23" t="s">
        <v>90</v>
      </c>
      <c r="I2467" s="23" t="s">
        <v>55</v>
      </c>
      <c r="J2467" s="23" t="s">
        <v>65</v>
      </c>
      <c r="K2467" s="23" t="s">
        <v>66</v>
      </c>
      <c r="L2467" s="24">
        <v>47683.44</v>
      </c>
      <c r="M2467">
        <v>7</v>
      </c>
      <c r="N2467" s="25">
        <v>0.2</v>
      </c>
      <c r="O2467" s="24">
        <v>8256.51</v>
      </c>
      <c r="P2467" s="26">
        <f t="shared" si="228"/>
        <v>0.17315256617391697</v>
      </c>
      <c r="Q2467" t="str">
        <f t="shared" si="229"/>
        <v>Low</v>
      </c>
      <c r="R2467" t="str">
        <f t="shared" si="230"/>
        <v>Medium</v>
      </c>
      <c r="S2467" s="23">
        <f t="shared" si="231"/>
        <v>2024</v>
      </c>
      <c r="T2467" s="23">
        <f t="shared" si="232"/>
        <v>9</v>
      </c>
      <c r="U2467" t="str">
        <f t="shared" si="233"/>
        <v>Sep-2024</v>
      </c>
    </row>
    <row r="2468" spans="1:21" x14ac:dyDescent="0.3">
      <c r="A2468" t="s">
        <v>4431</v>
      </c>
      <c r="B2468" s="22">
        <v>44604</v>
      </c>
      <c r="C2468" s="22">
        <v>44608</v>
      </c>
      <c r="D2468" s="23" t="s">
        <v>78</v>
      </c>
      <c r="E2468" s="23" t="s">
        <v>440</v>
      </c>
      <c r="F2468" s="23" t="s">
        <v>52</v>
      </c>
      <c r="G2468" s="23" t="s">
        <v>63</v>
      </c>
      <c r="H2468" s="23" t="s">
        <v>172</v>
      </c>
      <c r="I2468" s="23" t="s">
        <v>96</v>
      </c>
      <c r="J2468" s="23" t="s">
        <v>166</v>
      </c>
      <c r="K2468" s="23" t="s">
        <v>337</v>
      </c>
      <c r="L2468" s="24">
        <v>48471.96</v>
      </c>
      <c r="M2468">
        <v>4</v>
      </c>
      <c r="N2468" s="25">
        <v>0.1</v>
      </c>
      <c r="O2468" s="24">
        <v>8539.16</v>
      </c>
      <c r="P2468" s="26">
        <f t="shared" si="228"/>
        <v>0.1761670045939962</v>
      </c>
      <c r="Q2468" t="str">
        <f t="shared" si="229"/>
        <v>Low</v>
      </c>
      <c r="R2468" t="str">
        <f t="shared" si="230"/>
        <v>Low</v>
      </c>
      <c r="S2468" s="23">
        <f t="shared" si="231"/>
        <v>2022</v>
      </c>
      <c r="T2468" s="23">
        <f t="shared" si="232"/>
        <v>2</v>
      </c>
      <c r="U2468" t="str">
        <f t="shared" si="233"/>
        <v>Feb-2022</v>
      </c>
    </row>
    <row r="2469" spans="1:21" x14ac:dyDescent="0.3">
      <c r="A2469" t="s">
        <v>4432</v>
      </c>
      <c r="B2469" s="22">
        <v>44793</v>
      </c>
      <c r="C2469" s="22">
        <v>44799</v>
      </c>
      <c r="D2469" s="23" t="s">
        <v>61</v>
      </c>
      <c r="E2469" s="23" t="s">
        <v>1434</v>
      </c>
      <c r="F2469" s="23" t="s">
        <v>71</v>
      </c>
      <c r="G2469" s="23" t="s">
        <v>81</v>
      </c>
      <c r="H2469" s="23" t="s">
        <v>82</v>
      </c>
      <c r="I2469" s="23" t="s">
        <v>118</v>
      </c>
      <c r="J2469" s="23" t="s">
        <v>230</v>
      </c>
      <c r="K2469" s="23" t="s">
        <v>351</v>
      </c>
      <c r="L2469" s="24">
        <v>50544.78</v>
      </c>
      <c r="M2469">
        <v>6</v>
      </c>
      <c r="N2469" s="25">
        <v>0.1</v>
      </c>
      <c r="O2469" s="24">
        <v>14179.42</v>
      </c>
      <c r="P2469" s="26">
        <f t="shared" si="228"/>
        <v>0.28053183731336845</v>
      </c>
      <c r="Q2469" t="str">
        <f t="shared" si="229"/>
        <v>Medium</v>
      </c>
      <c r="R2469" t="str">
        <f t="shared" si="230"/>
        <v>Low</v>
      </c>
      <c r="S2469" s="23">
        <f t="shared" si="231"/>
        <v>2022</v>
      </c>
      <c r="T2469" s="23">
        <f t="shared" si="232"/>
        <v>8</v>
      </c>
      <c r="U2469" t="str">
        <f t="shared" si="233"/>
        <v>Aug-2022</v>
      </c>
    </row>
    <row r="2470" spans="1:21" x14ac:dyDescent="0.3">
      <c r="A2470" t="s">
        <v>4433</v>
      </c>
      <c r="B2470" s="22">
        <v>45836</v>
      </c>
      <c r="C2470" s="22">
        <v>45839</v>
      </c>
      <c r="D2470" s="23" t="s">
        <v>78</v>
      </c>
      <c r="E2470" s="23" t="s">
        <v>800</v>
      </c>
      <c r="F2470" s="23" t="s">
        <v>52</v>
      </c>
      <c r="G2470" s="23" t="s">
        <v>63</v>
      </c>
      <c r="H2470" s="23" t="s">
        <v>172</v>
      </c>
      <c r="I2470" s="23" t="s">
        <v>83</v>
      </c>
      <c r="J2470" s="23" t="s">
        <v>84</v>
      </c>
      <c r="K2470" s="23" t="s">
        <v>105</v>
      </c>
      <c r="L2470" s="24">
        <v>44369.29</v>
      </c>
      <c r="M2470">
        <v>7</v>
      </c>
      <c r="N2470" s="25">
        <v>0</v>
      </c>
      <c r="O2470" s="24">
        <v>11530.57</v>
      </c>
      <c r="P2470" s="26">
        <f t="shared" si="228"/>
        <v>0.25987727096827556</v>
      </c>
      <c r="Q2470" t="str">
        <f t="shared" si="229"/>
        <v>Medium</v>
      </c>
      <c r="R2470" t="str">
        <f t="shared" si="230"/>
        <v>None</v>
      </c>
      <c r="S2470" s="23">
        <f t="shared" si="231"/>
        <v>2025</v>
      </c>
      <c r="T2470" s="23">
        <f t="shared" si="232"/>
        <v>6</v>
      </c>
      <c r="U2470" t="str">
        <f t="shared" si="233"/>
        <v>Jun-2025</v>
      </c>
    </row>
    <row r="2471" spans="1:21" x14ac:dyDescent="0.3">
      <c r="A2471" t="s">
        <v>4434</v>
      </c>
      <c r="B2471" s="22">
        <v>45816</v>
      </c>
      <c r="C2471" s="22">
        <v>45819</v>
      </c>
      <c r="D2471" s="23" t="s">
        <v>50</v>
      </c>
      <c r="E2471" s="23" t="s">
        <v>692</v>
      </c>
      <c r="F2471" s="23" t="s">
        <v>52</v>
      </c>
      <c r="G2471" s="23" t="s">
        <v>81</v>
      </c>
      <c r="H2471" s="23" t="s">
        <v>186</v>
      </c>
      <c r="I2471" s="23" t="s">
        <v>55</v>
      </c>
      <c r="J2471" s="23" t="s">
        <v>141</v>
      </c>
      <c r="K2471" s="23" t="s">
        <v>142</v>
      </c>
      <c r="L2471" s="24">
        <v>14420.02</v>
      </c>
      <c r="M2471">
        <v>2</v>
      </c>
      <c r="N2471" s="25">
        <v>0.1</v>
      </c>
      <c r="O2471" s="24">
        <v>2236.38</v>
      </c>
      <c r="P2471" s="26">
        <f t="shared" si="228"/>
        <v>0.15508855050131692</v>
      </c>
      <c r="Q2471" t="str">
        <f t="shared" si="229"/>
        <v>Low</v>
      </c>
      <c r="R2471" t="str">
        <f t="shared" si="230"/>
        <v>Low</v>
      </c>
      <c r="S2471" s="23">
        <f t="shared" si="231"/>
        <v>2025</v>
      </c>
      <c r="T2471" s="23">
        <f t="shared" si="232"/>
        <v>6</v>
      </c>
      <c r="U2471" t="str">
        <f t="shared" si="233"/>
        <v>Jun-2025</v>
      </c>
    </row>
    <row r="2472" spans="1:21" x14ac:dyDescent="0.3">
      <c r="A2472" t="s">
        <v>4435</v>
      </c>
      <c r="B2472" s="22">
        <v>45955</v>
      </c>
      <c r="C2472" s="22">
        <v>45959</v>
      </c>
      <c r="D2472" s="23" t="s">
        <v>78</v>
      </c>
      <c r="E2472" s="23" t="s">
        <v>787</v>
      </c>
      <c r="F2472" s="23" t="s">
        <v>80</v>
      </c>
      <c r="G2472" s="23" t="s">
        <v>179</v>
      </c>
      <c r="H2472" s="23" t="s">
        <v>236</v>
      </c>
      <c r="I2472" s="23" t="s">
        <v>83</v>
      </c>
      <c r="J2472" s="23" t="s">
        <v>156</v>
      </c>
      <c r="K2472" s="23" t="s">
        <v>285</v>
      </c>
      <c r="L2472" s="24">
        <v>52910.91</v>
      </c>
      <c r="M2472">
        <v>9</v>
      </c>
      <c r="N2472" s="25">
        <v>0</v>
      </c>
      <c r="O2472" s="24">
        <v>10867.42</v>
      </c>
      <c r="P2472" s="26">
        <f t="shared" si="228"/>
        <v>0.20539091087263475</v>
      </c>
      <c r="Q2472" t="str">
        <f t="shared" si="229"/>
        <v>Medium</v>
      </c>
      <c r="R2472" t="str">
        <f t="shared" si="230"/>
        <v>None</v>
      </c>
      <c r="S2472" s="23">
        <f t="shared" si="231"/>
        <v>2025</v>
      </c>
      <c r="T2472" s="23">
        <f t="shared" si="232"/>
        <v>10</v>
      </c>
      <c r="U2472" t="str">
        <f t="shared" si="233"/>
        <v>Oct-2025</v>
      </c>
    </row>
    <row r="2473" spans="1:21" x14ac:dyDescent="0.3">
      <c r="A2473" t="s">
        <v>4436</v>
      </c>
      <c r="B2473" s="22">
        <v>45823</v>
      </c>
      <c r="C2473" s="22">
        <v>45829</v>
      </c>
      <c r="D2473" s="23" t="s">
        <v>61</v>
      </c>
      <c r="E2473" s="23" t="s">
        <v>2999</v>
      </c>
      <c r="F2473" s="23" t="s">
        <v>52</v>
      </c>
      <c r="G2473" s="23" t="s">
        <v>179</v>
      </c>
      <c r="H2473" s="23" t="s">
        <v>236</v>
      </c>
      <c r="I2473" s="23" t="s">
        <v>55</v>
      </c>
      <c r="J2473" s="23" t="s">
        <v>173</v>
      </c>
      <c r="K2473" s="23" t="s">
        <v>203</v>
      </c>
      <c r="L2473" s="24">
        <v>34216.32</v>
      </c>
      <c r="M2473">
        <v>6</v>
      </c>
      <c r="N2473" s="25">
        <v>0.2</v>
      </c>
      <c r="O2473" s="24">
        <v>9601.76</v>
      </c>
      <c r="P2473" s="26">
        <f t="shared" si="228"/>
        <v>0.28061930681031744</v>
      </c>
      <c r="Q2473" t="str">
        <f t="shared" si="229"/>
        <v>Medium</v>
      </c>
      <c r="R2473" t="str">
        <f t="shared" si="230"/>
        <v>Medium</v>
      </c>
      <c r="S2473" s="23">
        <f t="shared" si="231"/>
        <v>2025</v>
      </c>
      <c r="T2473" s="23">
        <f t="shared" si="232"/>
        <v>6</v>
      </c>
      <c r="U2473" t="str">
        <f t="shared" si="233"/>
        <v>Jun-2025</v>
      </c>
    </row>
    <row r="2474" spans="1:21" x14ac:dyDescent="0.3">
      <c r="A2474" t="s">
        <v>4437</v>
      </c>
      <c r="B2474" s="22">
        <v>44722</v>
      </c>
      <c r="C2474" s="22">
        <v>44723</v>
      </c>
      <c r="D2474" s="23" t="s">
        <v>50</v>
      </c>
      <c r="E2474" s="23" t="s">
        <v>1171</v>
      </c>
      <c r="F2474" s="23" t="s">
        <v>52</v>
      </c>
      <c r="G2474" s="23" t="s">
        <v>81</v>
      </c>
      <c r="H2474" s="23" t="s">
        <v>284</v>
      </c>
      <c r="I2474" s="23" t="s">
        <v>96</v>
      </c>
      <c r="J2474" s="23" t="s">
        <v>97</v>
      </c>
      <c r="K2474" s="23" t="s">
        <v>98</v>
      </c>
      <c r="L2474" s="24">
        <v>9244.1200000000008</v>
      </c>
      <c r="M2474">
        <v>1</v>
      </c>
      <c r="N2474" s="25">
        <v>0.05</v>
      </c>
      <c r="O2474" s="24">
        <v>2006.73</v>
      </c>
      <c r="P2474" s="26">
        <f t="shared" si="228"/>
        <v>0.21708177738930259</v>
      </c>
      <c r="Q2474" t="str">
        <f t="shared" si="229"/>
        <v>Medium</v>
      </c>
      <c r="R2474" t="str">
        <f t="shared" si="230"/>
        <v>Low</v>
      </c>
      <c r="S2474" s="23">
        <f t="shared" si="231"/>
        <v>2022</v>
      </c>
      <c r="T2474" s="23">
        <f t="shared" si="232"/>
        <v>6</v>
      </c>
      <c r="U2474" t="str">
        <f t="shared" si="233"/>
        <v>Jun-2022</v>
      </c>
    </row>
    <row r="2475" spans="1:21" x14ac:dyDescent="0.3">
      <c r="A2475" t="s">
        <v>4438</v>
      </c>
      <c r="B2475" s="22">
        <v>45048</v>
      </c>
      <c r="C2475" s="22">
        <v>45054</v>
      </c>
      <c r="D2475" s="23" t="s">
        <v>61</v>
      </c>
      <c r="E2475" s="23" t="s">
        <v>3230</v>
      </c>
      <c r="F2475" s="23" t="s">
        <v>52</v>
      </c>
      <c r="G2475" s="23" t="s">
        <v>63</v>
      </c>
      <c r="H2475" s="23" t="s">
        <v>213</v>
      </c>
      <c r="I2475" s="23" t="s">
        <v>83</v>
      </c>
      <c r="J2475" s="23" t="s">
        <v>449</v>
      </c>
      <c r="K2475" s="23" t="s">
        <v>681</v>
      </c>
      <c r="L2475" s="24">
        <v>32965.919999999998</v>
      </c>
      <c r="M2475">
        <v>4</v>
      </c>
      <c r="N2475" s="25">
        <v>0.25</v>
      </c>
      <c r="O2475" s="24">
        <v>7123.44</v>
      </c>
      <c r="P2475" s="26">
        <f t="shared" si="228"/>
        <v>0.21608497502875698</v>
      </c>
      <c r="Q2475" t="str">
        <f t="shared" si="229"/>
        <v>Medium</v>
      </c>
      <c r="R2475" t="str">
        <f t="shared" si="230"/>
        <v>High</v>
      </c>
      <c r="S2475" s="23">
        <f t="shared" si="231"/>
        <v>2023</v>
      </c>
      <c r="T2475" s="23">
        <f t="shared" si="232"/>
        <v>5</v>
      </c>
      <c r="U2475" t="str">
        <f t="shared" si="233"/>
        <v>May-2023</v>
      </c>
    </row>
    <row r="2476" spans="1:21" x14ac:dyDescent="0.3">
      <c r="A2476" t="s">
        <v>4439</v>
      </c>
      <c r="B2476" s="22">
        <v>44909</v>
      </c>
      <c r="C2476" s="22">
        <v>44915</v>
      </c>
      <c r="D2476" s="23" t="s">
        <v>50</v>
      </c>
      <c r="E2476" s="23" t="s">
        <v>1150</v>
      </c>
      <c r="F2476" s="23" t="s">
        <v>80</v>
      </c>
      <c r="G2476" s="23" t="s">
        <v>53</v>
      </c>
      <c r="H2476" s="23" t="s">
        <v>90</v>
      </c>
      <c r="I2476" s="23" t="s">
        <v>118</v>
      </c>
      <c r="J2476" s="23" t="s">
        <v>119</v>
      </c>
      <c r="K2476" s="23" t="s">
        <v>270</v>
      </c>
      <c r="L2476" s="24">
        <v>22679.64</v>
      </c>
      <c r="M2476">
        <v>2</v>
      </c>
      <c r="N2476" s="25">
        <v>0.15</v>
      </c>
      <c r="O2476" s="24">
        <v>3986.03</v>
      </c>
      <c r="P2476" s="26">
        <f t="shared" si="228"/>
        <v>0.17575367157503383</v>
      </c>
      <c r="Q2476" t="str">
        <f t="shared" si="229"/>
        <v>Low</v>
      </c>
      <c r="R2476" t="str">
        <f t="shared" si="230"/>
        <v>Medium</v>
      </c>
      <c r="S2476" s="23">
        <f t="shared" si="231"/>
        <v>2022</v>
      </c>
      <c r="T2476" s="23">
        <f t="shared" si="232"/>
        <v>12</v>
      </c>
      <c r="U2476" t="str">
        <f t="shared" si="233"/>
        <v>Dec-2022</v>
      </c>
    </row>
    <row r="2477" spans="1:21" x14ac:dyDescent="0.3">
      <c r="A2477" t="s">
        <v>4440</v>
      </c>
      <c r="B2477" s="22">
        <v>45447</v>
      </c>
      <c r="C2477" s="22">
        <v>45451</v>
      </c>
      <c r="D2477" s="23" t="s">
        <v>61</v>
      </c>
      <c r="E2477" s="23" t="s">
        <v>350</v>
      </c>
      <c r="F2477" s="23" t="s">
        <v>80</v>
      </c>
      <c r="G2477" s="23" t="s">
        <v>81</v>
      </c>
      <c r="H2477" s="23" t="s">
        <v>284</v>
      </c>
      <c r="I2477" s="23" t="s">
        <v>118</v>
      </c>
      <c r="J2477" s="23" t="s">
        <v>191</v>
      </c>
      <c r="K2477" s="23" t="s">
        <v>192</v>
      </c>
      <c r="L2477" s="24">
        <v>14789.75</v>
      </c>
      <c r="M2477">
        <v>5</v>
      </c>
      <c r="N2477" s="25">
        <v>0.15</v>
      </c>
      <c r="O2477" s="24">
        <v>3661.5</v>
      </c>
      <c r="P2477" s="26">
        <f t="shared" si="228"/>
        <v>0.24757010767592422</v>
      </c>
      <c r="Q2477" t="str">
        <f t="shared" si="229"/>
        <v>Medium</v>
      </c>
      <c r="R2477" t="str">
        <f t="shared" si="230"/>
        <v>Medium</v>
      </c>
      <c r="S2477" s="23">
        <f t="shared" si="231"/>
        <v>2024</v>
      </c>
      <c r="T2477" s="23">
        <f t="shared" si="232"/>
        <v>6</v>
      </c>
      <c r="U2477" t="str">
        <f t="shared" si="233"/>
        <v>Jun-2024</v>
      </c>
    </row>
    <row r="2478" spans="1:21" x14ac:dyDescent="0.3">
      <c r="A2478" t="s">
        <v>4441</v>
      </c>
      <c r="B2478" s="22">
        <v>45546</v>
      </c>
      <c r="C2478" s="22">
        <v>45549</v>
      </c>
      <c r="D2478" s="23" t="s">
        <v>61</v>
      </c>
      <c r="E2478" s="23" t="s">
        <v>1284</v>
      </c>
      <c r="F2478" s="23" t="s">
        <v>71</v>
      </c>
      <c r="G2478" s="23" t="s">
        <v>81</v>
      </c>
      <c r="H2478" s="23" t="s">
        <v>95</v>
      </c>
      <c r="I2478" s="23" t="s">
        <v>96</v>
      </c>
      <c r="J2478" s="23" t="s">
        <v>135</v>
      </c>
      <c r="K2478" s="23" t="s">
        <v>136</v>
      </c>
      <c r="L2478" s="24">
        <v>34416.18</v>
      </c>
      <c r="M2478">
        <v>3</v>
      </c>
      <c r="N2478" s="25">
        <v>0.2</v>
      </c>
      <c r="O2478" s="24">
        <v>5365.96</v>
      </c>
      <c r="P2478" s="26">
        <f t="shared" si="228"/>
        <v>0.15591387539233001</v>
      </c>
      <c r="Q2478" t="str">
        <f t="shared" si="229"/>
        <v>Low</v>
      </c>
      <c r="R2478" t="str">
        <f t="shared" si="230"/>
        <v>Medium</v>
      </c>
      <c r="S2478" s="23">
        <f t="shared" si="231"/>
        <v>2024</v>
      </c>
      <c r="T2478" s="23">
        <f t="shared" si="232"/>
        <v>9</v>
      </c>
      <c r="U2478" t="str">
        <f t="shared" si="233"/>
        <v>Sep-2024</v>
      </c>
    </row>
    <row r="2479" spans="1:21" x14ac:dyDescent="0.3">
      <c r="A2479" t="s">
        <v>4443</v>
      </c>
      <c r="B2479" s="22">
        <v>45394</v>
      </c>
      <c r="C2479" s="22">
        <v>45396</v>
      </c>
      <c r="D2479" s="23" t="s">
        <v>102</v>
      </c>
      <c r="E2479" s="23" t="s">
        <v>1979</v>
      </c>
      <c r="F2479" s="23" t="s">
        <v>80</v>
      </c>
      <c r="G2479" s="23" t="s">
        <v>81</v>
      </c>
      <c r="H2479" s="23" t="s">
        <v>186</v>
      </c>
      <c r="I2479" s="23" t="s">
        <v>96</v>
      </c>
      <c r="J2479" s="23" t="s">
        <v>97</v>
      </c>
      <c r="K2479" s="23" t="s">
        <v>181</v>
      </c>
      <c r="L2479" s="24">
        <v>85838.8</v>
      </c>
      <c r="M2479">
        <v>10</v>
      </c>
      <c r="N2479" s="25">
        <v>0.1</v>
      </c>
      <c r="O2479" s="24">
        <v>23404.95</v>
      </c>
      <c r="P2479" s="26">
        <f t="shared" si="228"/>
        <v>0.27266166349016996</v>
      </c>
      <c r="Q2479" t="str">
        <f t="shared" si="229"/>
        <v>Medium</v>
      </c>
      <c r="R2479" t="str">
        <f t="shared" si="230"/>
        <v>Low</v>
      </c>
      <c r="S2479" s="23">
        <f t="shared" si="231"/>
        <v>2024</v>
      </c>
      <c r="T2479" s="23">
        <f t="shared" si="232"/>
        <v>4</v>
      </c>
      <c r="U2479" t="str">
        <f t="shared" si="233"/>
        <v>Apr-2024</v>
      </c>
    </row>
    <row r="2480" spans="1:21" x14ac:dyDescent="0.3">
      <c r="A2480" t="s">
        <v>4444</v>
      </c>
      <c r="B2480" s="22">
        <v>45475</v>
      </c>
      <c r="C2480" s="22">
        <v>45481</v>
      </c>
      <c r="D2480" s="23" t="s">
        <v>50</v>
      </c>
      <c r="E2480" s="23" t="s">
        <v>1292</v>
      </c>
      <c r="F2480" s="23" t="s">
        <v>71</v>
      </c>
      <c r="G2480" s="23" t="s">
        <v>179</v>
      </c>
      <c r="H2480" s="23" t="s">
        <v>180</v>
      </c>
      <c r="I2480" s="23" t="s">
        <v>118</v>
      </c>
      <c r="J2480" s="23" t="s">
        <v>303</v>
      </c>
      <c r="K2480" s="23" t="s">
        <v>304</v>
      </c>
      <c r="L2480" s="24">
        <v>30528.959999999999</v>
      </c>
      <c r="M2480">
        <v>6</v>
      </c>
      <c r="N2480" s="25">
        <v>0.15</v>
      </c>
      <c r="O2480" s="24">
        <v>7762.99</v>
      </c>
      <c r="P2480" s="26">
        <f t="shared" si="228"/>
        <v>0.25428281867446517</v>
      </c>
      <c r="Q2480" t="str">
        <f t="shared" si="229"/>
        <v>Medium</v>
      </c>
      <c r="R2480" t="str">
        <f t="shared" si="230"/>
        <v>Medium</v>
      </c>
      <c r="S2480" s="23">
        <f t="shared" si="231"/>
        <v>2024</v>
      </c>
      <c r="T2480" s="23">
        <f t="shared" si="232"/>
        <v>7</v>
      </c>
      <c r="U2480" t="str">
        <f t="shared" si="233"/>
        <v>Jul-2024</v>
      </c>
    </row>
    <row r="2481" spans="1:21" x14ac:dyDescent="0.3">
      <c r="A2481" t="s">
        <v>4445</v>
      </c>
      <c r="B2481" s="22">
        <v>45900</v>
      </c>
      <c r="C2481" s="22">
        <v>45902</v>
      </c>
      <c r="D2481" s="23" t="s">
        <v>61</v>
      </c>
      <c r="E2481" s="23" t="s">
        <v>1215</v>
      </c>
      <c r="F2481" s="23" t="s">
        <v>52</v>
      </c>
      <c r="G2481" s="23" t="s">
        <v>53</v>
      </c>
      <c r="H2481" s="23" t="s">
        <v>246</v>
      </c>
      <c r="I2481" s="23" t="s">
        <v>55</v>
      </c>
      <c r="J2481" s="23" t="s">
        <v>56</v>
      </c>
      <c r="K2481" s="23" t="s">
        <v>151</v>
      </c>
      <c r="L2481" s="24">
        <v>59512.9</v>
      </c>
      <c r="M2481">
        <v>10</v>
      </c>
      <c r="N2481" s="25">
        <v>0.15</v>
      </c>
      <c r="O2481" s="24">
        <v>11790.68</v>
      </c>
      <c r="P2481" s="26">
        <f t="shared" si="228"/>
        <v>0.19811973538510139</v>
      </c>
      <c r="Q2481" t="str">
        <f t="shared" si="229"/>
        <v>Low</v>
      </c>
      <c r="R2481" t="str">
        <f t="shared" si="230"/>
        <v>Medium</v>
      </c>
      <c r="S2481" s="23">
        <f t="shared" si="231"/>
        <v>2025</v>
      </c>
      <c r="T2481" s="23">
        <f t="shared" si="232"/>
        <v>8</v>
      </c>
      <c r="U2481" t="str">
        <f t="shared" si="233"/>
        <v>Aug-2025</v>
      </c>
    </row>
    <row r="2482" spans="1:21" x14ac:dyDescent="0.3">
      <c r="A2482" t="s">
        <v>4447</v>
      </c>
      <c r="B2482" s="22">
        <v>45625</v>
      </c>
      <c r="C2482" s="22">
        <v>45626</v>
      </c>
      <c r="D2482" s="23" t="s">
        <v>50</v>
      </c>
      <c r="E2482" s="23" t="s">
        <v>1422</v>
      </c>
      <c r="F2482" s="23" t="s">
        <v>52</v>
      </c>
      <c r="G2482" s="23" t="s">
        <v>179</v>
      </c>
      <c r="H2482" s="23" t="s">
        <v>180</v>
      </c>
      <c r="I2482" s="23" t="s">
        <v>83</v>
      </c>
      <c r="J2482" s="23" t="s">
        <v>156</v>
      </c>
      <c r="K2482" s="23" t="s">
        <v>285</v>
      </c>
      <c r="L2482" s="24">
        <v>59435.18</v>
      </c>
      <c r="M2482">
        <v>7</v>
      </c>
      <c r="N2482" s="25">
        <v>0.05</v>
      </c>
      <c r="O2482" s="24">
        <v>19963.509999999998</v>
      </c>
      <c r="P2482" s="26">
        <f t="shared" si="228"/>
        <v>0.33588709582439219</v>
      </c>
      <c r="Q2482" t="str">
        <f t="shared" si="229"/>
        <v>High</v>
      </c>
      <c r="R2482" t="str">
        <f t="shared" si="230"/>
        <v>Low</v>
      </c>
      <c r="S2482" s="23">
        <f t="shared" si="231"/>
        <v>2024</v>
      </c>
      <c r="T2482" s="23">
        <f t="shared" si="232"/>
        <v>11</v>
      </c>
      <c r="U2482" t="str">
        <f t="shared" si="233"/>
        <v>Nov-2024</v>
      </c>
    </row>
    <row r="2483" spans="1:21" x14ac:dyDescent="0.3">
      <c r="A2483" t="s">
        <v>4448</v>
      </c>
      <c r="B2483" s="22">
        <v>44669</v>
      </c>
      <c r="C2483" s="22">
        <v>44671</v>
      </c>
      <c r="D2483" s="23" t="s">
        <v>102</v>
      </c>
      <c r="E2483" s="23" t="s">
        <v>2670</v>
      </c>
      <c r="F2483" s="23" t="s">
        <v>71</v>
      </c>
      <c r="G2483" s="23" t="s">
        <v>179</v>
      </c>
      <c r="H2483" s="23" t="s">
        <v>236</v>
      </c>
      <c r="I2483" s="23" t="s">
        <v>55</v>
      </c>
      <c r="J2483" s="23" t="s">
        <v>56</v>
      </c>
      <c r="K2483" s="23" t="s">
        <v>74</v>
      </c>
      <c r="L2483" s="24">
        <v>6431.08</v>
      </c>
      <c r="M2483">
        <v>2</v>
      </c>
      <c r="N2483" s="25">
        <v>0.15</v>
      </c>
      <c r="O2483" s="24">
        <v>1514.28</v>
      </c>
      <c r="P2483" s="26">
        <f t="shared" si="228"/>
        <v>0.23546278385589978</v>
      </c>
      <c r="Q2483" t="str">
        <f t="shared" si="229"/>
        <v>Medium</v>
      </c>
      <c r="R2483" t="str">
        <f t="shared" si="230"/>
        <v>Medium</v>
      </c>
      <c r="S2483" s="23">
        <f t="shared" si="231"/>
        <v>2022</v>
      </c>
      <c r="T2483" s="23">
        <f t="shared" si="232"/>
        <v>4</v>
      </c>
      <c r="U2483" t="str">
        <f t="shared" si="233"/>
        <v>Apr-2022</v>
      </c>
    </row>
    <row r="2484" spans="1:21" x14ac:dyDescent="0.3">
      <c r="A2484" t="s">
        <v>4449</v>
      </c>
      <c r="B2484" s="22">
        <v>45178</v>
      </c>
      <c r="C2484" s="22">
        <v>45184</v>
      </c>
      <c r="D2484" s="23" t="s">
        <v>78</v>
      </c>
      <c r="E2484" s="23" t="s">
        <v>1882</v>
      </c>
      <c r="F2484" s="23" t="s">
        <v>52</v>
      </c>
      <c r="G2484" s="23" t="s">
        <v>81</v>
      </c>
      <c r="H2484" s="23" t="s">
        <v>95</v>
      </c>
      <c r="I2484" s="23" t="s">
        <v>118</v>
      </c>
      <c r="J2484" s="23" t="s">
        <v>230</v>
      </c>
      <c r="K2484" s="23" t="s">
        <v>231</v>
      </c>
      <c r="L2484" s="24">
        <v>72519.929999999993</v>
      </c>
      <c r="M2484">
        <v>7</v>
      </c>
      <c r="N2484" s="25">
        <v>0.1</v>
      </c>
      <c r="O2484" s="24">
        <v>15080.49</v>
      </c>
      <c r="P2484" s="26">
        <f t="shared" si="228"/>
        <v>0.20794959399436819</v>
      </c>
      <c r="Q2484" t="str">
        <f t="shared" si="229"/>
        <v>Medium</v>
      </c>
      <c r="R2484" t="str">
        <f t="shared" si="230"/>
        <v>Low</v>
      </c>
      <c r="S2484" s="23">
        <f t="shared" si="231"/>
        <v>2023</v>
      </c>
      <c r="T2484" s="23">
        <f t="shared" si="232"/>
        <v>9</v>
      </c>
      <c r="U2484" t="str">
        <f t="shared" si="233"/>
        <v>Sep-2023</v>
      </c>
    </row>
    <row r="2485" spans="1:21" x14ac:dyDescent="0.3">
      <c r="A2485" t="s">
        <v>4450</v>
      </c>
      <c r="B2485" s="22">
        <v>45482</v>
      </c>
      <c r="C2485" s="22">
        <v>45488</v>
      </c>
      <c r="D2485" s="23" t="s">
        <v>102</v>
      </c>
      <c r="E2485" s="23" t="s">
        <v>1333</v>
      </c>
      <c r="F2485" s="23" t="s">
        <v>80</v>
      </c>
      <c r="G2485" s="23" t="s">
        <v>63</v>
      </c>
      <c r="H2485" s="23" t="s">
        <v>213</v>
      </c>
      <c r="I2485" s="23" t="s">
        <v>55</v>
      </c>
      <c r="J2485" s="23" t="s">
        <v>141</v>
      </c>
      <c r="K2485" s="23" t="s">
        <v>978</v>
      </c>
      <c r="L2485" s="24">
        <v>25552</v>
      </c>
      <c r="M2485">
        <v>2</v>
      </c>
      <c r="N2485" s="25">
        <v>0.05</v>
      </c>
      <c r="O2485" s="24">
        <v>4147.5</v>
      </c>
      <c r="P2485" s="26">
        <f t="shared" si="228"/>
        <v>0.16231606136505949</v>
      </c>
      <c r="Q2485" t="str">
        <f t="shared" si="229"/>
        <v>Low</v>
      </c>
      <c r="R2485" t="str">
        <f t="shared" si="230"/>
        <v>Low</v>
      </c>
      <c r="S2485" s="23">
        <f t="shared" si="231"/>
        <v>2024</v>
      </c>
      <c r="T2485" s="23">
        <f t="shared" si="232"/>
        <v>7</v>
      </c>
      <c r="U2485" t="str">
        <f t="shared" si="233"/>
        <v>Jul-2024</v>
      </c>
    </row>
    <row r="2486" spans="1:21" x14ac:dyDescent="0.3">
      <c r="A2486" t="s">
        <v>4451</v>
      </c>
      <c r="B2486" s="22">
        <v>45866</v>
      </c>
      <c r="C2486" s="22">
        <v>45872</v>
      </c>
      <c r="D2486" s="23" t="s">
        <v>102</v>
      </c>
      <c r="E2486" s="23" t="s">
        <v>2386</v>
      </c>
      <c r="F2486" s="23" t="s">
        <v>80</v>
      </c>
      <c r="G2486" s="23" t="s">
        <v>72</v>
      </c>
      <c r="H2486" s="23" t="s">
        <v>73</v>
      </c>
      <c r="I2486" s="23" t="s">
        <v>83</v>
      </c>
      <c r="J2486" s="23" t="s">
        <v>379</v>
      </c>
      <c r="K2486" s="23" t="s">
        <v>716</v>
      </c>
      <c r="L2486" s="24">
        <v>21330</v>
      </c>
      <c r="M2486">
        <v>3</v>
      </c>
      <c r="N2486" s="25">
        <v>0.1</v>
      </c>
      <c r="O2486" s="24">
        <v>5705.89</v>
      </c>
      <c r="P2486" s="26">
        <f t="shared" si="228"/>
        <v>0.26750539146741681</v>
      </c>
      <c r="Q2486" t="str">
        <f t="shared" si="229"/>
        <v>Medium</v>
      </c>
      <c r="R2486" t="str">
        <f t="shared" si="230"/>
        <v>Low</v>
      </c>
      <c r="S2486" s="23">
        <f t="shared" si="231"/>
        <v>2025</v>
      </c>
      <c r="T2486" s="23">
        <f t="shared" si="232"/>
        <v>7</v>
      </c>
      <c r="U2486" t="str">
        <f t="shared" si="233"/>
        <v>Jul-2025</v>
      </c>
    </row>
    <row r="2487" spans="1:21" x14ac:dyDescent="0.3">
      <c r="A2487" t="s">
        <v>4452</v>
      </c>
      <c r="B2487" s="22">
        <v>45084</v>
      </c>
      <c r="C2487" s="22">
        <v>45088</v>
      </c>
      <c r="D2487" s="23" t="s">
        <v>78</v>
      </c>
      <c r="E2487" s="23" t="s">
        <v>2105</v>
      </c>
      <c r="F2487" s="23" t="s">
        <v>71</v>
      </c>
      <c r="G2487" s="23" t="s">
        <v>53</v>
      </c>
      <c r="H2487" s="23" t="s">
        <v>54</v>
      </c>
      <c r="I2487" s="23" t="s">
        <v>55</v>
      </c>
      <c r="J2487" s="23" t="s">
        <v>141</v>
      </c>
      <c r="K2487" s="23" t="s">
        <v>142</v>
      </c>
      <c r="L2487" s="24">
        <v>29428.28</v>
      </c>
      <c r="M2487">
        <v>2</v>
      </c>
      <c r="N2487" s="25">
        <v>0.2</v>
      </c>
      <c r="O2487" s="24">
        <v>6878.6</v>
      </c>
      <c r="P2487" s="26">
        <f t="shared" si="228"/>
        <v>0.23374114966963752</v>
      </c>
      <c r="Q2487" t="str">
        <f t="shared" si="229"/>
        <v>Medium</v>
      </c>
      <c r="R2487" t="str">
        <f t="shared" si="230"/>
        <v>Medium</v>
      </c>
      <c r="S2487" s="23">
        <f t="shared" si="231"/>
        <v>2023</v>
      </c>
      <c r="T2487" s="23">
        <f t="shared" si="232"/>
        <v>6</v>
      </c>
      <c r="U2487" t="str">
        <f t="shared" si="233"/>
        <v>Jun-2023</v>
      </c>
    </row>
    <row r="2488" spans="1:21" x14ac:dyDescent="0.3">
      <c r="A2488" t="s">
        <v>4453</v>
      </c>
      <c r="B2488" s="22">
        <v>45074</v>
      </c>
      <c r="C2488" s="22">
        <v>45078</v>
      </c>
      <c r="D2488" s="23" t="s">
        <v>50</v>
      </c>
      <c r="E2488" s="23" t="s">
        <v>4454</v>
      </c>
      <c r="F2488" s="23" t="s">
        <v>52</v>
      </c>
      <c r="G2488" s="23" t="s">
        <v>53</v>
      </c>
      <c r="H2488" s="23" t="s">
        <v>90</v>
      </c>
      <c r="I2488" s="23" t="s">
        <v>55</v>
      </c>
      <c r="J2488" s="23" t="s">
        <v>173</v>
      </c>
      <c r="K2488" s="23" t="s">
        <v>780</v>
      </c>
      <c r="L2488" s="24">
        <v>12106.1</v>
      </c>
      <c r="M2488">
        <v>1</v>
      </c>
      <c r="N2488" s="25">
        <v>0.15</v>
      </c>
      <c r="O2488" s="24">
        <v>3153.77</v>
      </c>
      <c r="P2488" s="26">
        <f t="shared" si="228"/>
        <v>0.26051081686092137</v>
      </c>
      <c r="Q2488" t="str">
        <f t="shared" si="229"/>
        <v>Medium</v>
      </c>
      <c r="R2488" t="str">
        <f t="shared" si="230"/>
        <v>Medium</v>
      </c>
      <c r="S2488" s="23">
        <f t="shared" si="231"/>
        <v>2023</v>
      </c>
      <c r="T2488" s="23">
        <f t="shared" si="232"/>
        <v>5</v>
      </c>
      <c r="U2488" t="str">
        <f t="shared" si="233"/>
        <v>May-2023</v>
      </c>
    </row>
    <row r="2489" spans="1:21" x14ac:dyDescent="0.3">
      <c r="A2489" t="s">
        <v>4455</v>
      </c>
      <c r="B2489" s="22">
        <v>44769</v>
      </c>
      <c r="C2489" s="22">
        <v>44771</v>
      </c>
      <c r="D2489" s="23" t="s">
        <v>61</v>
      </c>
      <c r="E2489" s="23" t="s">
        <v>399</v>
      </c>
      <c r="F2489" s="23" t="s">
        <v>71</v>
      </c>
      <c r="G2489" s="23" t="s">
        <v>81</v>
      </c>
      <c r="H2489" s="23" t="s">
        <v>82</v>
      </c>
      <c r="I2489" s="23" t="s">
        <v>118</v>
      </c>
      <c r="J2489" s="23" t="s">
        <v>303</v>
      </c>
      <c r="K2489" s="23" t="s">
        <v>304</v>
      </c>
      <c r="L2489" s="24">
        <v>32105.01</v>
      </c>
      <c r="M2489">
        <v>3</v>
      </c>
      <c r="N2489" s="25">
        <v>0.2</v>
      </c>
      <c r="O2489" s="24">
        <v>4699.97</v>
      </c>
      <c r="P2489" s="26">
        <f t="shared" si="228"/>
        <v>0.14639366254674896</v>
      </c>
      <c r="Q2489" t="str">
        <f t="shared" si="229"/>
        <v>Low</v>
      </c>
      <c r="R2489" t="str">
        <f t="shared" si="230"/>
        <v>Medium</v>
      </c>
      <c r="S2489" s="23">
        <f t="shared" si="231"/>
        <v>2022</v>
      </c>
      <c r="T2489" s="23">
        <f t="shared" si="232"/>
        <v>7</v>
      </c>
      <c r="U2489" t="str">
        <f t="shared" si="233"/>
        <v>Jul-2022</v>
      </c>
    </row>
    <row r="2490" spans="1:21" x14ac:dyDescent="0.3">
      <c r="A2490" t="s">
        <v>4456</v>
      </c>
      <c r="B2490" s="22">
        <v>45536</v>
      </c>
      <c r="C2490" s="22">
        <v>45540</v>
      </c>
      <c r="D2490" s="23" t="s">
        <v>102</v>
      </c>
      <c r="E2490" s="23" t="s">
        <v>2206</v>
      </c>
      <c r="F2490" s="23" t="s">
        <v>71</v>
      </c>
      <c r="G2490" s="23" t="s">
        <v>179</v>
      </c>
      <c r="H2490" s="23" t="s">
        <v>180</v>
      </c>
      <c r="I2490" s="23" t="s">
        <v>118</v>
      </c>
      <c r="J2490" s="23" t="s">
        <v>303</v>
      </c>
      <c r="K2490" s="23" t="s">
        <v>304</v>
      </c>
      <c r="L2490" s="24">
        <v>33239.68</v>
      </c>
      <c r="M2490">
        <v>4</v>
      </c>
      <c r="N2490" s="25">
        <v>0</v>
      </c>
      <c r="O2490" s="24">
        <v>9953.52</v>
      </c>
      <c r="P2490" s="26">
        <f t="shared" si="228"/>
        <v>0.2994469260835243</v>
      </c>
      <c r="Q2490" t="str">
        <f t="shared" si="229"/>
        <v>Medium</v>
      </c>
      <c r="R2490" t="str">
        <f t="shared" si="230"/>
        <v>None</v>
      </c>
      <c r="S2490" s="23">
        <f t="shared" si="231"/>
        <v>2024</v>
      </c>
      <c r="T2490" s="23">
        <f t="shared" si="232"/>
        <v>9</v>
      </c>
      <c r="U2490" t="str">
        <f t="shared" si="233"/>
        <v>Sep-2024</v>
      </c>
    </row>
    <row r="2491" spans="1:21" x14ac:dyDescent="0.3">
      <c r="A2491" t="s">
        <v>4457</v>
      </c>
      <c r="B2491" s="22">
        <v>45597</v>
      </c>
      <c r="C2491" s="22">
        <v>45602</v>
      </c>
      <c r="D2491" s="23" t="s">
        <v>50</v>
      </c>
      <c r="E2491" s="23" t="s">
        <v>2178</v>
      </c>
      <c r="F2491" s="23" t="s">
        <v>52</v>
      </c>
      <c r="G2491" s="23" t="s">
        <v>72</v>
      </c>
      <c r="H2491" s="23" t="s">
        <v>104</v>
      </c>
      <c r="I2491" s="23" t="s">
        <v>83</v>
      </c>
      <c r="J2491" s="23" t="s">
        <v>449</v>
      </c>
      <c r="K2491" s="23" t="s">
        <v>681</v>
      </c>
      <c r="L2491" s="24">
        <v>26868.3</v>
      </c>
      <c r="M2491">
        <v>5</v>
      </c>
      <c r="N2491" s="25">
        <v>0.25</v>
      </c>
      <c r="O2491" s="24">
        <v>4138.5200000000004</v>
      </c>
      <c r="P2491" s="26">
        <f t="shared" si="228"/>
        <v>0.15402984185824933</v>
      </c>
      <c r="Q2491" t="str">
        <f t="shared" si="229"/>
        <v>Low</v>
      </c>
      <c r="R2491" t="str">
        <f t="shared" si="230"/>
        <v>High</v>
      </c>
      <c r="S2491" s="23">
        <f t="shared" si="231"/>
        <v>2024</v>
      </c>
      <c r="T2491" s="23">
        <f t="shared" si="232"/>
        <v>11</v>
      </c>
      <c r="U2491" t="str">
        <f t="shared" si="233"/>
        <v>Nov-2024</v>
      </c>
    </row>
    <row r="2492" spans="1:21" x14ac:dyDescent="0.3">
      <c r="A2492" t="s">
        <v>4458</v>
      </c>
      <c r="B2492" s="22">
        <v>45167</v>
      </c>
      <c r="C2492" s="22">
        <v>45172</v>
      </c>
      <c r="D2492" s="23" t="s">
        <v>102</v>
      </c>
      <c r="E2492" s="23" t="s">
        <v>1195</v>
      </c>
      <c r="F2492" s="23" t="s">
        <v>80</v>
      </c>
      <c r="G2492" s="23" t="s">
        <v>81</v>
      </c>
      <c r="H2492" s="23" t="s">
        <v>95</v>
      </c>
      <c r="I2492" s="23" t="s">
        <v>83</v>
      </c>
      <c r="J2492" s="23" t="s">
        <v>379</v>
      </c>
      <c r="K2492" s="23" t="s">
        <v>716</v>
      </c>
      <c r="L2492" s="24">
        <v>16199.82</v>
      </c>
      <c r="M2492">
        <v>3</v>
      </c>
      <c r="N2492" s="25">
        <v>0.2</v>
      </c>
      <c r="O2492" s="24">
        <v>3793.3</v>
      </c>
      <c r="P2492" s="26">
        <f t="shared" si="228"/>
        <v>0.23415692273124025</v>
      </c>
      <c r="Q2492" t="str">
        <f t="shared" si="229"/>
        <v>Medium</v>
      </c>
      <c r="R2492" t="str">
        <f t="shared" si="230"/>
        <v>Medium</v>
      </c>
      <c r="S2492" s="23">
        <f t="shared" si="231"/>
        <v>2023</v>
      </c>
      <c r="T2492" s="23">
        <f t="shared" si="232"/>
        <v>8</v>
      </c>
      <c r="U2492" t="str">
        <f t="shared" si="233"/>
        <v>Aug-2023</v>
      </c>
    </row>
    <row r="2493" spans="1:21" x14ac:dyDescent="0.3">
      <c r="A2493" t="s">
        <v>4459</v>
      </c>
      <c r="B2493" s="22">
        <v>44793</v>
      </c>
      <c r="C2493" s="22">
        <v>44800</v>
      </c>
      <c r="D2493" s="23" t="s">
        <v>78</v>
      </c>
      <c r="E2493" s="23" t="s">
        <v>1416</v>
      </c>
      <c r="F2493" s="23" t="s">
        <v>80</v>
      </c>
      <c r="G2493" s="23" t="s">
        <v>53</v>
      </c>
      <c r="H2493" s="23" t="s">
        <v>54</v>
      </c>
      <c r="I2493" s="23" t="s">
        <v>118</v>
      </c>
      <c r="J2493" s="23" t="s">
        <v>191</v>
      </c>
      <c r="K2493" s="23" t="s">
        <v>290</v>
      </c>
      <c r="L2493" s="24">
        <v>58329.599999999999</v>
      </c>
      <c r="M2493">
        <v>8</v>
      </c>
      <c r="N2493" s="25">
        <v>0.25</v>
      </c>
      <c r="O2493" s="24">
        <v>9629.3700000000008</v>
      </c>
      <c r="P2493" s="26">
        <f t="shared" si="228"/>
        <v>0.16508547975641871</v>
      </c>
      <c r="Q2493" t="str">
        <f t="shared" si="229"/>
        <v>Low</v>
      </c>
      <c r="R2493" t="str">
        <f t="shared" si="230"/>
        <v>High</v>
      </c>
      <c r="S2493" s="23">
        <f t="shared" si="231"/>
        <v>2022</v>
      </c>
      <c r="T2493" s="23">
        <f t="shared" si="232"/>
        <v>8</v>
      </c>
      <c r="U2493" t="str">
        <f t="shared" si="233"/>
        <v>Aug-2022</v>
      </c>
    </row>
    <row r="2494" spans="1:21" x14ac:dyDescent="0.3">
      <c r="A2494" t="s">
        <v>4460</v>
      </c>
      <c r="B2494" s="22">
        <v>44814</v>
      </c>
      <c r="C2494" s="22">
        <v>44816</v>
      </c>
      <c r="D2494" s="23" t="s">
        <v>50</v>
      </c>
      <c r="E2494" s="23" t="s">
        <v>889</v>
      </c>
      <c r="F2494" s="23" t="s">
        <v>52</v>
      </c>
      <c r="G2494" s="23" t="s">
        <v>179</v>
      </c>
      <c r="H2494" s="23" t="s">
        <v>180</v>
      </c>
      <c r="I2494" s="23" t="s">
        <v>83</v>
      </c>
      <c r="J2494" s="23" t="s">
        <v>449</v>
      </c>
      <c r="K2494" s="23" t="s">
        <v>450</v>
      </c>
      <c r="L2494" s="24">
        <v>80078.13</v>
      </c>
      <c r="M2494">
        <v>9</v>
      </c>
      <c r="N2494" s="25">
        <v>0.1</v>
      </c>
      <c r="O2494" s="24">
        <v>22717.42</v>
      </c>
      <c r="P2494" s="26">
        <f t="shared" si="228"/>
        <v>0.28369069057931295</v>
      </c>
      <c r="Q2494" t="str">
        <f t="shared" si="229"/>
        <v>Medium</v>
      </c>
      <c r="R2494" t="str">
        <f t="shared" si="230"/>
        <v>Low</v>
      </c>
      <c r="S2494" s="23">
        <f t="shared" si="231"/>
        <v>2022</v>
      </c>
      <c r="T2494" s="23">
        <f t="shared" si="232"/>
        <v>9</v>
      </c>
      <c r="U2494" t="str">
        <f t="shared" si="233"/>
        <v>Sep-2022</v>
      </c>
    </row>
    <row r="2495" spans="1:21" x14ac:dyDescent="0.3">
      <c r="A2495" t="s">
        <v>4461</v>
      </c>
      <c r="B2495" s="22">
        <v>44973</v>
      </c>
      <c r="C2495" s="22">
        <v>44980</v>
      </c>
      <c r="D2495" s="23" t="s">
        <v>102</v>
      </c>
      <c r="E2495" s="23" t="s">
        <v>707</v>
      </c>
      <c r="F2495" s="23" t="s">
        <v>71</v>
      </c>
      <c r="G2495" s="23" t="s">
        <v>53</v>
      </c>
      <c r="H2495" s="23" t="s">
        <v>110</v>
      </c>
      <c r="I2495" s="23" t="s">
        <v>55</v>
      </c>
      <c r="J2495" s="23" t="s">
        <v>141</v>
      </c>
      <c r="K2495" s="23" t="s">
        <v>142</v>
      </c>
      <c r="L2495" s="24">
        <v>18443.84</v>
      </c>
      <c r="M2495">
        <v>2</v>
      </c>
      <c r="N2495" s="25">
        <v>0.15</v>
      </c>
      <c r="O2495" s="24">
        <v>5165.6400000000003</v>
      </c>
      <c r="P2495" s="26">
        <f t="shared" si="228"/>
        <v>0.28007399760570467</v>
      </c>
      <c r="Q2495" t="str">
        <f t="shared" si="229"/>
        <v>Medium</v>
      </c>
      <c r="R2495" t="str">
        <f t="shared" si="230"/>
        <v>Medium</v>
      </c>
      <c r="S2495" s="23">
        <f t="shared" si="231"/>
        <v>2023</v>
      </c>
      <c r="T2495" s="23">
        <f t="shared" si="232"/>
        <v>2</v>
      </c>
      <c r="U2495" t="str">
        <f t="shared" si="233"/>
        <v>Feb-2023</v>
      </c>
    </row>
    <row r="2496" spans="1:21" x14ac:dyDescent="0.3">
      <c r="A2496" t="s">
        <v>4462</v>
      </c>
      <c r="B2496" s="22">
        <v>44740</v>
      </c>
      <c r="C2496" s="22">
        <v>44742</v>
      </c>
      <c r="D2496" s="23" t="s">
        <v>102</v>
      </c>
      <c r="E2496" s="23" t="s">
        <v>2268</v>
      </c>
      <c r="F2496" s="23" t="s">
        <v>71</v>
      </c>
      <c r="G2496" s="23" t="s">
        <v>63</v>
      </c>
      <c r="H2496" s="23" t="s">
        <v>213</v>
      </c>
      <c r="I2496" s="23" t="s">
        <v>83</v>
      </c>
      <c r="J2496" s="23" t="s">
        <v>156</v>
      </c>
      <c r="K2496" s="23" t="s">
        <v>157</v>
      </c>
      <c r="L2496" s="24">
        <v>10356.01</v>
      </c>
      <c r="M2496">
        <v>7</v>
      </c>
      <c r="N2496" s="25">
        <v>0.15</v>
      </c>
      <c r="O2496" s="24">
        <v>1390.76</v>
      </c>
      <c r="P2496" s="26">
        <f t="shared" si="228"/>
        <v>0.13429496495271828</v>
      </c>
      <c r="Q2496" t="str">
        <f t="shared" si="229"/>
        <v>Low</v>
      </c>
      <c r="R2496" t="str">
        <f t="shared" si="230"/>
        <v>Medium</v>
      </c>
      <c r="S2496" s="23">
        <f t="shared" si="231"/>
        <v>2022</v>
      </c>
      <c r="T2496" s="23">
        <f t="shared" si="232"/>
        <v>6</v>
      </c>
      <c r="U2496" t="str">
        <f t="shared" si="233"/>
        <v>Jun-2022</v>
      </c>
    </row>
    <row r="2497" spans="1:21" x14ac:dyDescent="0.3">
      <c r="A2497" t="s">
        <v>4463</v>
      </c>
      <c r="B2497" s="22">
        <v>45257</v>
      </c>
      <c r="C2497" s="22">
        <v>45262</v>
      </c>
      <c r="D2497" s="23" t="s">
        <v>50</v>
      </c>
      <c r="E2497" s="23" t="s">
        <v>1067</v>
      </c>
      <c r="F2497" s="23" t="s">
        <v>71</v>
      </c>
      <c r="G2497" s="23" t="s">
        <v>63</v>
      </c>
      <c r="H2497" s="23" t="s">
        <v>64</v>
      </c>
      <c r="I2497" s="23" t="s">
        <v>118</v>
      </c>
      <c r="J2497" s="23" t="s">
        <v>230</v>
      </c>
      <c r="K2497" s="23" t="s">
        <v>356</v>
      </c>
      <c r="L2497" s="24">
        <v>48735.12</v>
      </c>
      <c r="M2497">
        <v>7</v>
      </c>
      <c r="N2497" s="25">
        <v>0.05</v>
      </c>
      <c r="O2497" s="24">
        <v>8168.8</v>
      </c>
      <c r="P2497" s="26">
        <f t="shared" si="228"/>
        <v>0.16761628985421601</v>
      </c>
      <c r="Q2497" t="str">
        <f t="shared" si="229"/>
        <v>Low</v>
      </c>
      <c r="R2497" t="str">
        <f t="shared" si="230"/>
        <v>Low</v>
      </c>
      <c r="S2497" s="23">
        <f t="shared" si="231"/>
        <v>2023</v>
      </c>
      <c r="T2497" s="23">
        <f t="shared" si="232"/>
        <v>11</v>
      </c>
      <c r="U2497" t="str">
        <f t="shared" si="233"/>
        <v>Nov-2023</v>
      </c>
    </row>
    <row r="2498" spans="1:21" x14ac:dyDescent="0.3">
      <c r="A2498" t="s">
        <v>4464</v>
      </c>
      <c r="B2498" s="22">
        <v>45943</v>
      </c>
      <c r="C2498" s="22">
        <v>45945</v>
      </c>
      <c r="D2498" s="23" t="s">
        <v>102</v>
      </c>
      <c r="E2498" s="23" t="s">
        <v>2178</v>
      </c>
      <c r="F2498" s="23" t="s">
        <v>52</v>
      </c>
      <c r="G2498" s="23" t="s">
        <v>63</v>
      </c>
      <c r="H2498" s="23" t="s">
        <v>64</v>
      </c>
      <c r="I2498" s="23" t="s">
        <v>55</v>
      </c>
      <c r="J2498" s="23" t="s">
        <v>173</v>
      </c>
      <c r="K2498" s="23" t="s">
        <v>203</v>
      </c>
      <c r="L2498" s="24">
        <v>81423.72</v>
      </c>
      <c r="M2498">
        <v>6</v>
      </c>
      <c r="N2498" s="25">
        <v>0.25</v>
      </c>
      <c r="O2498" s="24">
        <v>10331.09</v>
      </c>
      <c r="P2498" s="26">
        <f t="shared" si="228"/>
        <v>0.1268805944999811</v>
      </c>
      <c r="Q2498" t="str">
        <f t="shared" si="229"/>
        <v>Low</v>
      </c>
      <c r="R2498" t="str">
        <f t="shared" si="230"/>
        <v>High</v>
      </c>
      <c r="S2498" s="23">
        <f t="shared" si="231"/>
        <v>2025</v>
      </c>
      <c r="T2498" s="23">
        <f t="shared" si="232"/>
        <v>10</v>
      </c>
      <c r="U2498" t="str">
        <f t="shared" si="233"/>
        <v>Oct-2025</v>
      </c>
    </row>
    <row r="2499" spans="1:21" x14ac:dyDescent="0.3">
      <c r="A2499" t="s">
        <v>4465</v>
      </c>
      <c r="B2499" s="22">
        <v>45688</v>
      </c>
      <c r="C2499" s="22">
        <v>45692</v>
      </c>
      <c r="D2499" s="23" t="s">
        <v>50</v>
      </c>
      <c r="E2499" s="23" t="s">
        <v>614</v>
      </c>
      <c r="F2499" s="23" t="s">
        <v>52</v>
      </c>
      <c r="G2499" s="23" t="s">
        <v>72</v>
      </c>
      <c r="H2499" s="23" t="s">
        <v>346</v>
      </c>
      <c r="I2499" s="23" t="s">
        <v>55</v>
      </c>
      <c r="J2499" s="23" t="s">
        <v>173</v>
      </c>
      <c r="K2499" s="23" t="s">
        <v>174</v>
      </c>
      <c r="L2499" s="24">
        <v>21055.599999999999</v>
      </c>
      <c r="M2499">
        <v>2</v>
      </c>
      <c r="N2499" s="25">
        <v>0</v>
      </c>
      <c r="O2499" s="24">
        <v>3951.12</v>
      </c>
      <c r="P2499" s="26">
        <f t="shared" si="228"/>
        <v>0.18765174110450428</v>
      </c>
      <c r="Q2499" t="str">
        <f t="shared" si="229"/>
        <v>Low</v>
      </c>
      <c r="R2499" t="str">
        <f t="shared" si="230"/>
        <v>None</v>
      </c>
      <c r="S2499" s="23">
        <f t="shared" si="231"/>
        <v>2025</v>
      </c>
      <c r="T2499" s="23">
        <f t="shared" si="232"/>
        <v>1</v>
      </c>
      <c r="U2499" t="str">
        <f t="shared" si="233"/>
        <v>Jan-2025</v>
      </c>
    </row>
    <row r="2500" spans="1:21" x14ac:dyDescent="0.3">
      <c r="A2500" t="s">
        <v>4467</v>
      </c>
      <c r="B2500" s="22">
        <v>45491</v>
      </c>
      <c r="C2500" s="22">
        <v>45498</v>
      </c>
      <c r="D2500" s="23" t="s">
        <v>61</v>
      </c>
      <c r="E2500" s="23" t="s">
        <v>1578</v>
      </c>
      <c r="F2500" s="23" t="s">
        <v>71</v>
      </c>
      <c r="G2500" s="23" t="s">
        <v>53</v>
      </c>
      <c r="H2500" s="23" t="s">
        <v>110</v>
      </c>
      <c r="I2500" s="23" t="s">
        <v>83</v>
      </c>
      <c r="J2500" s="23" t="s">
        <v>449</v>
      </c>
      <c r="K2500" s="23" t="s">
        <v>681</v>
      </c>
      <c r="L2500" s="24">
        <v>25410.720000000001</v>
      </c>
      <c r="M2500">
        <v>6</v>
      </c>
      <c r="N2500" s="25">
        <v>0.1</v>
      </c>
      <c r="O2500" s="24">
        <v>4950.84</v>
      </c>
      <c r="P2500" s="26">
        <f t="shared" ref="P2500:P2563" si="234">IFERROR(O2500/L2500,0)</f>
        <v>0.19483273201231605</v>
      </c>
      <c r="Q2500" t="str">
        <f t="shared" ref="Q2500:Q2563" si="235">IF(P2500&gt;=0.3,"High",IF(P2500&gt;=0.2,"Medium","Low"))</f>
        <v>Low</v>
      </c>
      <c r="R2500" t="str">
        <f t="shared" ref="R2500:R2563" si="236">IF(N2500=0,"None",IF(N2500&lt;=0.1,"Low",IF(N2500&lt;=0.2,"Medium","High")))</f>
        <v>Low</v>
      </c>
      <c r="S2500" s="23">
        <f t="shared" ref="S2500:S2563" si="237">YEAR(B2500)</f>
        <v>2024</v>
      </c>
      <c r="T2500" s="23">
        <f t="shared" ref="T2500:T2563" si="238">MONTH(B2500)</f>
        <v>7</v>
      </c>
      <c r="U2500" t="str">
        <f t="shared" ref="U2500:U2563" si="239">TEXT(B2500,"mmm-yyyy")</f>
        <v>Jul-2024</v>
      </c>
    </row>
    <row r="2501" spans="1:21" x14ac:dyDescent="0.3">
      <c r="A2501" t="s">
        <v>4468</v>
      </c>
      <c r="B2501" s="22">
        <v>45997</v>
      </c>
      <c r="C2501" s="22">
        <v>46000</v>
      </c>
      <c r="D2501" s="23" t="s">
        <v>50</v>
      </c>
      <c r="E2501" s="23" t="s">
        <v>2647</v>
      </c>
      <c r="F2501" s="23" t="s">
        <v>71</v>
      </c>
      <c r="G2501" s="23" t="s">
        <v>81</v>
      </c>
      <c r="H2501" s="23" t="s">
        <v>186</v>
      </c>
      <c r="I2501" s="23" t="s">
        <v>118</v>
      </c>
      <c r="J2501" s="23" t="s">
        <v>303</v>
      </c>
      <c r="K2501" s="23" t="s">
        <v>304</v>
      </c>
      <c r="L2501" s="24">
        <v>21305.4</v>
      </c>
      <c r="M2501">
        <v>2</v>
      </c>
      <c r="N2501" s="25">
        <v>0.05</v>
      </c>
      <c r="O2501" s="24">
        <v>7933.79</v>
      </c>
      <c r="P2501" s="26">
        <f t="shared" si="234"/>
        <v>0.37238399654547671</v>
      </c>
      <c r="Q2501" t="str">
        <f t="shared" si="235"/>
        <v>High</v>
      </c>
      <c r="R2501" t="str">
        <f t="shared" si="236"/>
        <v>Low</v>
      </c>
      <c r="S2501" s="23">
        <f t="shared" si="237"/>
        <v>2025</v>
      </c>
      <c r="T2501" s="23">
        <f t="shared" si="238"/>
        <v>12</v>
      </c>
      <c r="U2501" t="str">
        <f t="shared" si="239"/>
        <v>Dec-2025</v>
      </c>
    </row>
    <row r="2502" spans="1:21" x14ac:dyDescent="0.3">
      <c r="A2502" t="s">
        <v>4469</v>
      </c>
      <c r="B2502" s="22">
        <v>45117</v>
      </c>
      <c r="C2502" s="22">
        <v>45119</v>
      </c>
      <c r="D2502" s="23" t="s">
        <v>102</v>
      </c>
      <c r="E2502" s="23" t="s">
        <v>269</v>
      </c>
      <c r="F2502" s="23" t="s">
        <v>80</v>
      </c>
      <c r="G2502" s="23" t="s">
        <v>179</v>
      </c>
      <c r="H2502" s="23" t="s">
        <v>236</v>
      </c>
      <c r="I2502" s="23" t="s">
        <v>118</v>
      </c>
      <c r="J2502" s="23" t="s">
        <v>191</v>
      </c>
      <c r="K2502" s="23" t="s">
        <v>290</v>
      </c>
      <c r="L2502" s="24">
        <v>2311.73</v>
      </c>
      <c r="M2502">
        <v>1</v>
      </c>
      <c r="N2502" s="25">
        <v>0</v>
      </c>
      <c r="O2502" s="24">
        <v>748.66</v>
      </c>
      <c r="P2502" s="26">
        <f t="shared" si="234"/>
        <v>0.32385269906087649</v>
      </c>
      <c r="Q2502" t="str">
        <f t="shared" si="235"/>
        <v>High</v>
      </c>
      <c r="R2502" t="str">
        <f t="shared" si="236"/>
        <v>None</v>
      </c>
      <c r="S2502" s="23">
        <f t="shared" si="237"/>
        <v>2023</v>
      </c>
      <c r="T2502" s="23">
        <f t="shared" si="238"/>
        <v>7</v>
      </c>
      <c r="U2502" t="str">
        <f t="shared" si="239"/>
        <v>Jul-2023</v>
      </c>
    </row>
    <row r="2503" spans="1:21" x14ac:dyDescent="0.3">
      <c r="A2503" t="s">
        <v>4470</v>
      </c>
      <c r="B2503" s="22">
        <v>45898</v>
      </c>
      <c r="C2503" s="22">
        <v>45899</v>
      </c>
      <c r="D2503" s="23" t="s">
        <v>78</v>
      </c>
      <c r="E2503" s="23" t="s">
        <v>374</v>
      </c>
      <c r="F2503" s="23" t="s">
        <v>80</v>
      </c>
      <c r="G2503" s="23" t="s">
        <v>81</v>
      </c>
      <c r="H2503" s="23" t="s">
        <v>95</v>
      </c>
      <c r="I2503" s="23" t="s">
        <v>55</v>
      </c>
      <c r="J2503" s="23" t="s">
        <v>173</v>
      </c>
      <c r="K2503" s="23" t="s">
        <v>174</v>
      </c>
      <c r="L2503" s="24">
        <v>17638.439999999999</v>
      </c>
      <c r="M2503">
        <v>4</v>
      </c>
      <c r="N2503" s="25">
        <v>0.1</v>
      </c>
      <c r="O2503" s="24">
        <v>3478.9</v>
      </c>
      <c r="P2503" s="26">
        <f t="shared" si="234"/>
        <v>0.19723399575019107</v>
      </c>
      <c r="Q2503" t="str">
        <f t="shared" si="235"/>
        <v>Low</v>
      </c>
      <c r="R2503" t="str">
        <f t="shared" si="236"/>
        <v>Low</v>
      </c>
      <c r="S2503" s="23">
        <f t="shared" si="237"/>
        <v>2025</v>
      </c>
      <c r="T2503" s="23">
        <f t="shared" si="238"/>
        <v>8</v>
      </c>
      <c r="U2503" t="str">
        <f t="shared" si="239"/>
        <v>Aug-2025</v>
      </c>
    </row>
    <row r="2504" spans="1:21" x14ac:dyDescent="0.3">
      <c r="A2504" t="s">
        <v>4471</v>
      </c>
      <c r="B2504" s="22">
        <v>45021</v>
      </c>
      <c r="C2504" s="22">
        <v>45025</v>
      </c>
      <c r="D2504" s="23" t="s">
        <v>61</v>
      </c>
      <c r="E2504" s="23" t="s">
        <v>1085</v>
      </c>
      <c r="F2504" s="23" t="s">
        <v>71</v>
      </c>
      <c r="G2504" s="23" t="s">
        <v>63</v>
      </c>
      <c r="H2504" s="23" t="s">
        <v>64</v>
      </c>
      <c r="I2504" s="23" t="s">
        <v>118</v>
      </c>
      <c r="J2504" s="23" t="s">
        <v>303</v>
      </c>
      <c r="K2504" s="23" t="s">
        <v>491</v>
      </c>
      <c r="L2504" s="24">
        <v>242.89</v>
      </c>
      <c r="M2504">
        <v>1</v>
      </c>
      <c r="N2504" s="25">
        <v>0.2</v>
      </c>
      <c r="O2504" s="24">
        <v>34.020000000000003</v>
      </c>
      <c r="P2504" s="26">
        <f t="shared" si="234"/>
        <v>0.14006340318662772</v>
      </c>
      <c r="Q2504" t="str">
        <f t="shared" si="235"/>
        <v>Low</v>
      </c>
      <c r="R2504" t="str">
        <f t="shared" si="236"/>
        <v>Medium</v>
      </c>
      <c r="S2504" s="23">
        <f t="shared" si="237"/>
        <v>2023</v>
      </c>
      <c r="T2504" s="23">
        <f t="shared" si="238"/>
        <v>4</v>
      </c>
      <c r="U2504" t="str">
        <f t="shared" si="239"/>
        <v>Apr-2023</v>
      </c>
    </row>
    <row r="2505" spans="1:21" x14ac:dyDescent="0.3">
      <c r="A2505" t="s">
        <v>4472</v>
      </c>
      <c r="B2505" s="22">
        <v>44806</v>
      </c>
      <c r="C2505" s="22">
        <v>44810</v>
      </c>
      <c r="D2505" s="23" t="s">
        <v>78</v>
      </c>
      <c r="E2505" s="23" t="s">
        <v>1111</v>
      </c>
      <c r="F2505" s="23" t="s">
        <v>71</v>
      </c>
      <c r="G2505" s="23" t="s">
        <v>81</v>
      </c>
      <c r="H2505" s="23" t="s">
        <v>284</v>
      </c>
      <c r="I2505" s="23" t="s">
        <v>55</v>
      </c>
      <c r="J2505" s="23" t="s">
        <v>56</v>
      </c>
      <c r="K2505" s="23" t="s">
        <v>57</v>
      </c>
      <c r="L2505" s="24">
        <v>33621.85</v>
      </c>
      <c r="M2505">
        <v>5</v>
      </c>
      <c r="N2505" s="25">
        <v>0</v>
      </c>
      <c r="O2505" s="24">
        <v>6565.38</v>
      </c>
      <c r="P2505" s="26">
        <f t="shared" si="234"/>
        <v>0.19527122986986142</v>
      </c>
      <c r="Q2505" t="str">
        <f t="shared" si="235"/>
        <v>Low</v>
      </c>
      <c r="R2505" t="str">
        <f t="shared" si="236"/>
        <v>None</v>
      </c>
      <c r="S2505" s="23">
        <f t="shared" si="237"/>
        <v>2022</v>
      </c>
      <c r="T2505" s="23">
        <f t="shared" si="238"/>
        <v>9</v>
      </c>
      <c r="U2505" t="str">
        <f t="shared" si="239"/>
        <v>Sep-2022</v>
      </c>
    </row>
    <row r="2506" spans="1:21" x14ac:dyDescent="0.3">
      <c r="A2506" t="s">
        <v>4473</v>
      </c>
      <c r="B2506" s="22">
        <v>45260</v>
      </c>
      <c r="C2506" s="22">
        <v>45266</v>
      </c>
      <c r="D2506" s="23" t="s">
        <v>61</v>
      </c>
      <c r="E2506" s="23" t="s">
        <v>934</v>
      </c>
      <c r="F2506" s="23" t="s">
        <v>52</v>
      </c>
      <c r="G2506" s="23" t="s">
        <v>179</v>
      </c>
      <c r="H2506" s="23" t="s">
        <v>236</v>
      </c>
      <c r="I2506" s="23" t="s">
        <v>55</v>
      </c>
      <c r="J2506" s="23" t="s">
        <v>56</v>
      </c>
      <c r="K2506" s="23" t="s">
        <v>74</v>
      </c>
      <c r="L2506" s="24">
        <v>51631.74</v>
      </c>
      <c r="M2506">
        <v>9</v>
      </c>
      <c r="N2506" s="25">
        <v>0.2</v>
      </c>
      <c r="O2506" s="24">
        <v>15402.36</v>
      </c>
      <c r="P2506" s="26">
        <f t="shared" si="234"/>
        <v>0.29831185236058289</v>
      </c>
      <c r="Q2506" t="str">
        <f t="shared" si="235"/>
        <v>Medium</v>
      </c>
      <c r="R2506" t="str">
        <f t="shared" si="236"/>
        <v>Medium</v>
      </c>
      <c r="S2506" s="23">
        <f t="shared" si="237"/>
        <v>2023</v>
      </c>
      <c r="T2506" s="23">
        <f t="shared" si="238"/>
        <v>11</v>
      </c>
      <c r="U2506" t="str">
        <f t="shared" si="239"/>
        <v>Nov-2023</v>
      </c>
    </row>
    <row r="2507" spans="1:21" x14ac:dyDescent="0.3">
      <c r="A2507" t="s">
        <v>4474</v>
      </c>
      <c r="B2507" s="22">
        <v>45337</v>
      </c>
      <c r="C2507" s="22">
        <v>45342</v>
      </c>
      <c r="D2507" s="23" t="s">
        <v>102</v>
      </c>
      <c r="E2507" s="23" t="s">
        <v>1759</v>
      </c>
      <c r="F2507" s="23" t="s">
        <v>71</v>
      </c>
      <c r="G2507" s="23" t="s">
        <v>179</v>
      </c>
      <c r="H2507" s="23" t="s">
        <v>180</v>
      </c>
      <c r="I2507" s="23" t="s">
        <v>96</v>
      </c>
      <c r="J2507" s="23" t="s">
        <v>135</v>
      </c>
      <c r="K2507" s="23" t="s">
        <v>136</v>
      </c>
      <c r="L2507" s="24">
        <v>37369</v>
      </c>
      <c r="M2507">
        <v>10</v>
      </c>
      <c r="N2507" s="25">
        <v>0.25</v>
      </c>
      <c r="O2507" s="24">
        <v>10725.91</v>
      </c>
      <c r="P2507" s="26">
        <f t="shared" si="234"/>
        <v>0.28702694746982793</v>
      </c>
      <c r="Q2507" t="str">
        <f t="shared" si="235"/>
        <v>Medium</v>
      </c>
      <c r="R2507" t="str">
        <f t="shared" si="236"/>
        <v>High</v>
      </c>
      <c r="S2507" s="23">
        <f t="shared" si="237"/>
        <v>2024</v>
      </c>
      <c r="T2507" s="23">
        <f t="shared" si="238"/>
        <v>2</v>
      </c>
      <c r="U2507" t="str">
        <f t="shared" si="239"/>
        <v>Feb-2024</v>
      </c>
    </row>
    <row r="2508" spans="1:21" x14ac:dyDescent="0.3">
      <c r="A2508" t="s">
        <v>4475</v>
      </c>
      <c r="B2508" s="22">
        <v>44679</v>
      </c>
      <c r="C2508" s="22">
        <v>44685</v>
      </c>
      <c r="D2508" s="23" t="s">
        <v>78</v>
      </c>
      <c r="E2508" s="23" t="s">
        <v>550</v>
      </c>
      <c r="F2508" s="23" t="s">
        <v>52</v>
      </c>
      <c r="G2508" s="23" t="s">
        <v>63</v>
      </c>
      <c r="H2508" s="23" t="s">
        <v>172</v>
      </c>
      <c r="I2508" s="23" t="s">
        <v>83</v>
      </c>
      <c r="J2508" s="23" t="s">
        <v>449</v>
      </c>
      <c r="K2508" s="23" t="s">
        <v>450</v>
      </c>
      <c r="L2508" s="24">
        <v>33358.6</v>
      </c>
      <c r="M2508">
        <v>10</v>
      </c>
      <c r="N2508" s="25">
        <v>0.15</v>
      </c>
      <c r="O2508" s="24">
        <v>9303.76</v>
      </c>
      <c r="P2508" s="26">
        <f t="shared" si="234"/>
        <v>0.27890139274429981</v>
      </c>
      <c r="Q2508" t="str">
        <f t="shared" si="235"/>
        <v>Medium</v>
      </c>
      <c r="R2508" t="str">
        <f t="shared" si="236"/>
        <v>Medium</v>
      </c>
      <c r="S2508" s="23">
        <f t="shared" si="237"/>
        <v>2022</v>
      </c>
      <c r="T2508" s="23">
        <f t="shared" si="238"/>
        <v>4</v>
      </c>
      <c r="U2508" t="str">
        <f t="shared" si="239"/>
        <v>Apr-2022</v>
      </c>
    </row>
    <row r="2509" spans="1:21" x14ac:dyDescent="0.3">
      <c r="A2509" t="s">
        <v>4476</v>
      </c>
      <c r="B2509" s="22">
        <v>45585</v>
      </c>
      <c r="C2509" s="22">
        <v>45586</v>
      </c>
      <c r="D2509" s="23" t="s">
        <v>78</v>
      </c>
      <c r="E2509" s="23" t="s">
        <v>2882</v>
      </c>
      <c r="F2509" s="23" t="s">
        <v>71</v>
      </c>
      <c r="G2509" s="23" t="s">
        <v>72</v>
      </c>
      <c r="H2509" s="23" t="s">
        <v>73</v>
      </c>
      <c r="I2509" s="23" t="s">
        <v>118</v>
      </c>
      <c r="J2509" s="23" t="s">
        <v>303</v>
      </c>
      <c r="K2509" s="23" t="s">
        <v>421</v>
      </c>
      <c r="L2509" s="24">
        <v>51898.92</v>
      </c>
      <c r="M2509">
        <v>6</v>
      </c>
      <c r="N2509" s="25">
        <v>0.1</v>
      </c>
      <c r="O2509" s="24">
        <v>13229.34</v>
      </c>
      <c r="P2509" s="26">
        <f t="shared" si="234"/>
        <v>0.25490588243454776</v>
      </c>
      <c r="Q2509" t="str">
        <f t="shared" si="235"/>
        <v>Medium</v>
      </c>
      <c r="R2509" t="str">
        <f t="shared" si="236"/>
        <v>Low</v>
      </c>
      <c r="S2509" s="23">
        <f t="shared" si="237"/>
        <v>2024</v>
      </c>
      <c r="T2509" s="23">
        <f t="shared" si="238"/>
        <v>10</v>
      </c>
      <c r="U2509" t="str">
        <f t="shared" si="239"/>
        <v>Oct-2024</v>
      </c>
    </row>
    <row r="2510" spans="1:21" x14ac:dyDescent="0.3">
      <c r="A2510" t="s">
        <v>4477</v>
      </c>
      <c r="B2510" s="22">
        <v>45921</v>
      </c>
      <c r="C2510" s="22">
        <v>45925</v>
      </c>
      <c r="D2510" s="23" t="s">
        <v>102</v>
      </c>
      <c r="E2510" s="23" t="s">
        <v>1169</v>
      </c>
      <c r="F2510" s="23" t="s">
        <v>80</v>
      </c>
      <c r="G2510" s="23" t="s">
        <v>72</v>
      </c>
      <c r="H2510" s="23" t="s">
        <v>346</v>
      </c>
      <c r="I2510" s="23" t="s">
        <v>83</v>
      </c>
      <c r="J2510" s="23" t="s">
        <v>449</v>
      </c>
      <c r="K2510" s="23" t="s">
        <v>450</v>
      </c>
      <c r="L2510" s="24">
        <v>119114.1</v>
      </c>
      <c r="M2510">
        <v>9</v>
      </c>
      <c r="N2510" s="25">
        <v>0.1</v>
      </c>
      <c r="O2510" s="24">
        <v>31480.639999999999</v>
      </c>
      <c r="P2510" s="26">
        <f t="shared" si="234"/>
        <v>0.26428978601189951</v>
      </c>
      <c r="Q2510" t="str">
        <f t="shared" si="235"/>
        <v>Medium</v>
      </c>
      <c r="R2510" t="str">
        <f t="shared" si="236"/>
        <v>Low</v>
      </c>
      <c r="S2510" s="23">
        <f t="shared" si="237"/>
        <v>2025</v>
      </c>
      <c r="T2510" s="23">
        <f t="shared" si="238"/>
        <v>9</v>
      </c>
      <c r="U2510" t="str">
        <f t="shared" si="239"/>
        <v>Sep-2025</v>
      </c>
    </row>
    <row r="2511" spans="1:21" x14ac:dyDescent="0.3">
      <c r="A2511" t="s">
        <v>4478</v>
      </c>
      <c r="B2511" s="22">
        <v>45898</v>
      </c>
      <c r="C2511" s="22">
        <v>45904</v>
      </c>
      <c r="D2511" s="23" t="s">
        <v>61</v>
      </c>
      <c r="E2511" s="23" t="s">
        <v>866</v>
      </c>
      <c r="F2511" s="23" t="s">
        <v>80</v>
      </c>
      <c r="G2511" s="23" t="s">
        <v>53</v>
      </c>
      <c r="H2511" s="23" t="s">
        <v>246</v>
      </c>
      <c r="I2511" s="23" t="s">
        <v>55</v>
      </c>
      <c r="J2511" s="23" t="s">
        <v>65</v>
      </c>
      <c r="K2511" s="23" t="s">
        <v>66</v>
      </c>
      <c r="L2511" s="24">
        <v>3989.92</v>
      </c>
      <c r="M2511">
        <v>2</v>
      </c>
      <c r="N2511" s="25">
        <v>0.15</v>
      </c>
      <c r="O2511" s="24">
        <v>922.02</v>
      </c>
      <c r="P2511" s="26">
        <f t="shared" si="234"/>
        <v>0.23108734009704454</v>
      </c>
      <c r="Q2511" t="str">
        <f t="shared" si="235"/>
        <v>Medium</v>
      </c>
      <c r="R2511" t="str">
        <f t="shared" si="236"/>
        <v>Medium</v>
      </c>
      <c r="S2511" s="23">
        <f t="shared" si="237"/>
        <v>2025</v>
      </c>
      <c r="T2511" s="23">
        <f t="shared" si="238"/>
        <v>8</v>
      </c>
      <c r="U2511" t="str">
        <f t="shared" si="239"/>
        <v>Aug-2025</v>
      </c>
    </row>
    <row r="2512" spans="1:21" x14ac:dyDescent="0.3">
      <c r="A2512" t="s">
        <v>4479</v>
      </c>
      <c r="B2512" s="22">
        <v>44602</v>
      </c>
      <c r="C2512" s="22">
        <v>44608</v>
      </c>
      <c r="D2512" s="23" t="s">
        <v>50</v>
      </c>
      <c r="E2512" s="23" t="s">
        <v>2047</v>
      </c>
      <c r="F2512" s="23" t="s">
        <v>52</v>
      </c>
      <c r="G2512" s="23" t="s">
        <v>63</v>
      </c>
      <c r="H2512" s="23" t="s">
        <v>213</v>
      </c>
      <c r="I2512" s="23" t="s">
        <v>55</v>
      </c>
      <c r="J2512" s="23" t="s">
        <v>141</v>
      </c>
      <c r="K2512" s="23" t="s">
        <v>241</v>
      </c>
      <c r="L2512" s="24">
        <v>12255.81</v>
      </c>
      <c r="M2512">
        <v>1</v>
      </c>
      <c r="N2512" s="25">
        <v>0</v>
      </c>
      <c r="O2512" s="24">
        <v>2899.48</v>
      </c>
      <c r="P2512" s="26">
        <f t="shared" si="234"/>
        <v>0.23658003836547728</v>
      </c>
      <c r="Q2512" t="str">
        <f t="shared" si="235"/>
        <v>Medium</v>
      </c>
      <c r="R2512" t="str">
        <f t="shared" si="236"/>
        <v>None</v>
      </c>
      <c r="S2512" s="23">
        <f t="shared" si="237"/>
        <v>2022</v>
      </c>
      <c r="T2512" s="23">
        <f t="shared" si="238"/>
        <v>2</v>
      </c>
      <c r="U2512" t="str">
        <f t="shared" si="239"/>
        <v>Feb-2022</v>
      </c>
    </row>
    <row r="2513" spans="1:21" x14ac:dyDescent="0.3">
      <c r="A2513" t="s">
        <v>4480</v>
      </c>
      <c r="B2513" s="22">
        <v>44662</v>
      </c>
      <c r="C2513" s="22">
        <v>44663</v>
      </c>
      <c r="D2513" s="23" t="s">
        <v>61</v>
      </c>
      <c r="E2513" s="23" t="s">
        <v>134</v>
      </c>
      <c r="F2513" s="23" t="s">
        <v>80</v>
      </c>
      <c r="G2513" s="23" t="s">
        <v>63</v>
      </c>
      <c r="H2513" s="23" t="s">
        <v>172</v>
      </c>
      <c r="I2513" s="23" t="s">
        <v>55</v>
      </c>
      <c r="J2513" s="23" t="s">
        <v>141</v>
      </c>
      <c r="K2513" s="23" t="s">
        <v>241</v>
      </c>
      <c r="L2513" s="24">
        <v>63316.08</v>
      </c>
      <c r="M2513">
        <v>9</v>
      </c>
      <c r="N2513" s="25">
        <v>0.15</v>
      </c>
      <c r="O2513" s="24">
        <v>10075.700000000001</v>
      </c>
      <c r="P2513" s="26">
        <f t="shared" si="234"/>
        <v>0.15913335127506315</v>
      </c>
      <c r="Q2513" t="str">
        <f t="shared" si="235"/>
        <v>Low</v>
      </c>
      <c r="R2513" t="str">
        <f t="shared" si="236"/>
        <v>Medium</v>
      </c>
      <c r="S2513" s="23">
        <f t="shared" si="237"/>
        <v>2022</v>
      </c>
      <c r="T2513" s="23">
        <f t="shared" si="238"/>
        <v>4</v>
      </c>
      <c r="U2513" t="str">
        <f t="shared" si="239"/>
        <v>Apr-2022</v>
      </c>
    </row>
    <row r="2514" spans="1:21" x14ac:dyDescent="0.3">
      <c r="A2514" t="s">
        <v>4481</v>
      </c>
      <c r="B2514" s="22">
        <v>44663</v>
      </c>
      <c r="C2514" s="22">
        <v>44664</v>
      </c>
      <c r="D2514" s="23" t="s">
        <v>78</v>
      </c>
      <c r="E2514" s="23" t="s">
        <v>2373</v>
      </c>
      <c r="F2514" s="23" t="s">
        <v>52</v>
      </c>
      <c r="G2514" s="23" t="s">
        <v>63</v>
      </c>
      <c r="H2514" s="23" t="s">
        <v>172</v>
      </c>
      <c r="I2514" s="23" t="s">
        <v>55</v>
      </c>
      <c r="J2514" s="23" t="s">
        <v>173</v>
      </c>
      <c r="K2514" s="23" t="s">
        <v>780</v>
      </c>
      <c r="L2514" s="24">
        <v>68478.899999999994</v>
      </c>
      <c r="M2514">
        <v>7</v>
      </c>
      <c r="N2514" s="25">
        <v>0.25</v>
      </c>
      <c r="O2514" s="24">
        <v>12841.1</v>
      </c>
      <c r="P2514" s="26">
        <f t="shared" si="234"/>
        <v>0.18751907521879005</v>
      </c>
      <c r="Q2514" t="str">
        <f t="shared" si="235"/>
        <v>Low</v>
      </c>
      <c r="R2514" t="str">
        <f t="shared" si="236"/>
        <v>High</v>
      </c>
      <c r="S2514" s="23">
        <f t="shared" si="237"/>
        <v>2022</v>
      </c>
      <c r="T2514" s="23">
        <f t="shared" si="238"/>
        <v>4</v>
      </c>
      <c r="U2514" t="str">
        <f t="shared" si="239"/>
        <v>Apr-2022</v>
      </c>
    </row>
    <row r="2515" spans="1:21" x14ac:dyDescent="0.3">
      <c r="A2515" t="s">
        <v>4482</v>
      </c>
      <c r="B2515" s="22">
        <v>45383</v>
      </c>
      <c r="C2515" s="22">
        <v>45386</v>
      </c>
      <c r="D2515" s="23" t="s">
        <v>102</v>
      </c>
      <c r="E2515" s="23" t="s">
        <v>1501</v>
      </c>
      <c r="F2515" s="23" t="s">
        <v>71</v>
      </c>
      <c r="G2515" s="23" t="s">
        <v>53</v>
      </c>
      <c r="H2515" s="23" t="s">
        <v>90</v>
      </c>
      <c r="I2515" s="23" t="s">
        <v>118</v>
      </c>
      <c r="J2515" s="23" t="s">
        <v>119</v>
      </c>
      <c r="K2515" s="23" t="s">
        <v>270</v>
      </c>
      <c r="L2515" s="24">
        <v>103505.3</v>
      </c>
      <c r="M2515">
        <v>10</v>
      </c>
      <c r="N2515" s="25">
        <v>0.2</v>
      </c>
      <c r="O2515" s="24">
        <v>16199.92</v>
      </c>
      <c r="P2515" s="26">
        <f t="shared" si="234"/>
        <v>0.15651295151069558</v>
      </c>
      <c r="Q2515" t="str">
        <f t="shared" si="235"/>
        <v>Low</v>
      </c>
      <c r="R2515" t="str">
        <f t="shared" si="236"/>
        <v>Medium</v>
      </c>
      <c r="S2515" s="23">
        <f t="shared" si="237"/>
        <v>2024</v>
      </c>
      <c r="T2515" s="23">
        <f t="shared" si="238"/>
        <v>4</v>
      </c>
      <c r="U2515" t="str">
        <f t="shared" si="239"/>
        <v>Apr-2024</v>
      </c>
    </row>
    <row r="2516" spans="1:21" x14ac:dyDescent="0.3">
      <c r="A2516" t="s">
        <v>4483</v>
      </c>
      <c r="B2516" s="22">
        <v>44867</v>
      </c>
      <c r="C2516" s="22">
        <v>44868</v>
      </c>
      <c r="D2516" s="23" t="s">
        <v>78</v>
      </c>
      <c r="E2516" s="23" t="s">
        <v>937</v>
      </c>
      <c r="F2516" s="23" t="s">
        <v>71</v>
      </c>
      <c r="G2516" s="23" t="s">
        <v>63</v>
      </c>
      <c r="H2516" s="23" t="s">
        <v>172</v>
      </c>
      <c r="I2516" s="23" t="s">
        <v>96</v>
      </c>
      <c r="J2516" s="23" t="s">
        <v>97</v>
      </c>
      <c r="K2516" s="23" t="s">
        <v>416</v>
      </c>
      <c r="L2516" s="24">
        <v>106020.45</v>
      </c>
      <c r="M2516">
        <v>9</v>
      </c>
      <c r="N2516" s="25">
        <v>0.2</v>
      </c>
      <c r="O2516" s="24">
        <v>30222.02</v>
      </c>
      <c r="P2516" s="26">
        <f t="shared" si="234"/>
        <v>0.28505840146877326</v>
      </c>
      <c r="Q2516" t="str">
        <f t="shared" si="235"/>
        <v>Medium</v>
      </c>
      <c r="R2516" t="str">
        <f t="shared" si="236"/>
        <v>Medium</v>
      </c>
      <c r="S2516" s="23">
        <f t="shared" si="237"/>
        <v>2022</v>
      </c>
      <c r="T2516" s="23">
        <f t="shared" si="238"/>
        <v>11</v>
      </c>
      <c r="U2516" t="str">
        <f t="shared" si="239"/>
        <v>Nov-2022</v>
      </c>
    </row>
    <row r="2517" spans="1:21" x14ac:dyDescent="0.3">
      <c r="A2517" t="s">
        <v>4484</v>
      </c>
      <c r="B2517" s="22">
        <v>44653</v>
      </c>
      <c r="C2517" s="22">
        <v>44654</v>
      </c>
      <c r="D2517" s="23" t="s">
        <v>102</v>
      </c>
      <c r="E2517" s="23" t="s">
        <v>436</v>
      </c>
      <c r="F2517" s="23" t="s">
        <v>71</v>
      </c>
      <c r="G2517" s="23" t="s">
        <v>63</v>
      </c>
      <c r="H2517" s="23" t="s">
        <v>64</v>
      </c>
      <c r="I2517" s="23" t="s">
        <v>96</v>
      </c>
      <c r="J2517" s="23" t="s">
        <v>166</v>
      </c>
      <c r="K2517" s="23" t="s">
        <v>167</v>
      </c>
      <c r="L2517" s="24">
        <v>49270.98</v>
      </c>
      <c r="M2517">
        <v>6</v>
      </c>
      <c r="N2517" s="25">
        <v>0.2</v>
      </c>
      <c r="O2517" s="24">
        <v>14478.6</v>
      </c>
      <c r="P2517" s="26">
        <f t="shared" si="234"/>
        <v>0.29385654598305128</v>
      </c>
      <c r="Q2517" t="str">
        <f t="shared" si="235"/>
        <v>Medium</v>
      </c>
      <c r="R2517" t="str">
        <f t="shared" si="236"/>
        <v>Medium</v>
      </c>
      <c r="S2517" s="23">
        <f t="shared" si="237"/>
        <v>2022</v>
      </c>
      <c r="T2517" s="23">
        <f t="shared" si="238"/>
        <v>4</v>
      </c>
      <c r="U2517" t="str">
        <f t="shared" si="239"/>
        <v>Apr-2022</v>
      </c>
    </row>
    <row r="2518" spans="1:21" x14ac:dyDescent="0.3">
      <c r="A2518" t="s">
        <v>4485</v>
      </c>
      <c r="B2518" s="22">
        <v>44793</v>
      </c>
      <c r="C2518" s="22">
        <v>44797</v>
      </c>
      <c r="D2518" s="23" t="s">
        <v>102</v>
      </c>
      <c r="E2518" s="23" t="s">
        <v>1562</v>
      </c>
      <c r="F2518" s="23" t="s">
        <v>71</v>
      </c>
      <c r="G2518" s="23" t="s">
        <v>72</v>
      </c>
      <c r="H2518" s="23" t="s">
        <v>346</v>
      </c>
      <c r="I2518" s="23" t="s">
        <v>96</v>
      </c>
      <c r="J2518" s="23" t="s">
        <v>135</v>
      </c>
      <c r="K2518" s="23" t="s">
        <v>275</v>
      </c>
      <c r="L2518" s="24">
        <v>139419.20000000001</v>
      </c>
      <c r="M2518">
        <v>10</v>
      </c>
      <c r="N2518" s="25">
        <v>0.25</v>
      </c>
      <c r="O2518" s="24">
        <v>24099.63</v>
      </c>
      <c r="P2518" s="26">
        <f t="shared" si="234"/>
        <v>0.17285732524645098</v>
      </c>
      <c r="Q2518" t="str">
        <f t="shared" si="235"/>
        <v>Low</v>
      </c>
      <c r="R2518" t="str">
        <f t="shared" si="236"/>
        <v>High</v>
      </c>
      <c r="S2518" s="23">
        <f t="shared" si="237"/>
        <v>2022</v>
      </c>
      <c r="T2518" s="23">
        <f t="shared" si="238"/>
        <v>8</v>
      </c>
      <c r="U2518" t="str">
        <f t="shared" si="239"/>
        <v>Aug-2022</v>
      </c>
    </row>
    <row r="2519" spans="1:21" x14ac:dyDescent="0.3">
      <c r="A2519" t="s">
        <v>4486</v>
      </c>
      <c r="B2519" s="22">
        <v>45244</v>
      </c>
      <c r="C2519" s="22">
        <v>45250</v>
      </c>
      <c r="D2519" s="23" t="s">
        <v>78</v>
      </c>
      <c r="E2519" s="23" t="s">
        <v>1612</v>
      </c>
      <c r="F2519" s="23" t="s">
        <v>52</v>
      </c>
      <c r="G2519" s="23" t="s">
        <v>72</v>
      </c>
      <c r="H2519" s="23" t="s">
        <v>346</v>
      </c>
      <c r="I2519" s="23" t="s">
        <v>96</v>
      </c>
      <c r="J2519" s="23" t="s">
        <v>111</v>
      </c>
      <c r="K2519" s="23" t="s">
        <v>328</v>
      </c>
      <c r="L2519" s="24">
        <v>14040.06</v>
      </c>
      <c r="M2519">
        <v>6</v>
      </c>
      <c r="N2519" s="25">
        <v>0</v>
      </c>
      <c r="O2519" s="24">
        <v>2659.35</v>
      </c>
      <c r="P2519" s="26">
        <f t="shared" si="234"/>
        <v>0.18941158371118072</v>
      </c>
      <c r="Q2519" t="str">
        <f t="shared" si="235"/>
        <v>Low</v>
      </c>
      <c r="R2519" t="str">
        <f t="shared" si="236"/>
        <v>None</v>
      </c>
      <c r="S2519" s="23">
        <f t="shared" si="237"/>
        <v>2023</v>
      </c>
      <c r="T2519" s="23">
        <f t="shared" si="238"/>
        <v>11</v>
      </c>
      <c r="U2519" t="str">
        <f t="shared" si="239"/>
        <v>Nov-2023</v>
      </c>
    </row>
    <row r="2520" spans="1:21" x14ac:dyDescent="0.3">
      <c r="A2520" t="s">
        <v>4487</v>
      </c>
      <c r="B2520" s="22">
        <v>45814</v>
      </c>
      <c r="C2520" s="22">
        <v>45816</v>
      </c>
      <c r="D2520" s="23" t="s">
        <v>50</v>
      </c>
      <c r="E2520" s="23" t="s">
        <v>279</v>
      </c>
      <c r="F2520" s="23" t="s">
        <v>71</v>
      </c>
      <c r="G2520" s="23" t="s">
        <v>179</v>
      </c>
      <c r="H2520" s="23" t="s">
        <v>180</v>
      </c>
      <c r="I2520" s="23" t="s">
        <v>83</v>
      </c>
      <c r="J2520" s="23" t="s">
        <v>379</v>
      </c>
      <c r="K2520" s="23" t="s">
        <v>562</v>
      </c>
      <c r="L2520" s="24">
        <v>17488.98</v>
      </c>
      <c r="M2520">
        <v>2</v>
      </c>
      <c r="N2520" s="25">
        <v>0.2</v>
      </c>
      <c r="O2520" s="24">
        <v>4126.6000000000004</v>
      </c>
      <c r="P2520" s="26">
        <f t="shared" si="234"/>
        <v>0.2359542980779897</v>
      </c>
      <c r="Q2520" t="str">
        <f t="shared" si="235"/>
        <v>Medium</v>
      </c>
      <c r="R2520" t="str">
        <f t="shared" si="236"/>
        <v>Medium</v>
      </c>
      <c r="S2520" s="23">
        <f t="shared" si="237"/>
        <v>2025</v>
      </c>
      <c r="T2520" s="23">
        <f t="shared" si="238"/>
        <v>6</v>
      </c>
      <c r="U2520" t="str">
        <f t="shared" si="239"/>
        <v>Jun-2025</v>
      </c>
    </row>
    <row r="2521" spans="1:21" x14ac:dyDescent="0.3">
      <c r="A2521" t="s">
        <v>4488</v>
      </c>
      <c r="B2521" s="22">
        <v>45760</v>
      </c>
      <c r="C2521" s="22">
        <v>45765</v>
      </c>
      <c r="D2521" s="23" t="s">
        <v>61</v>
      </c>
      <c r="E2521" s="23" t="s">
        <v>2186</v>
      </c>
      <c r="F2521" s="23" t="s">
        <v>52</v>
      </c>
      <c r="G2521" s="23" t="s">
        <v>81</v>
      </c>
      <c r="H2521" s="23" t="s">
        <v>284</v>
      </c>
      <c r="I2521" s="23" t="s">
        <v>55</v>
      </c>
      <c r="J2521" s="23" t="s">
        <v>65</v>
      </c>
      <c r="K2521" s="23" t="s">
        <v>66</v>
      </c>
      <c r="L2521" s="24">
        <v>30671.01</v>
      </c>
      <c r="M2521">
        <v>9</v>
      </c>
      <c r="N2521" s="25">
        <v>0.1</v>
      </c>
      <c r="O2521" s="24">
        <v>6615.32</v>
      </c>
      <c r="P2521" s="26">
        <f t="shared" si="234"/>
        <v>0.21568640876188949</v>
      </c>
      <c r="Q2521" t="str">
        <f t="shared" si="235"/>
        <v>Medium</v>
      </c>
      <c r="R2521" t="str">
        <f t="shared" si="236"/>
        <v>Low</v>
      </c>
      <c r="S2521" s="23">
        <f t="shared" si="237"/>
        <v>2025</v>
      </c>
      <c r="T2521" s="23">
        <f t="shared" si="238"/>
        <v>4</v>
      </c>
      <c r="U2521" t="str">
        <f t="shared" si="239"/>
        <v>Apr-2025</v>
      </c>
    </row>
    <row r="2522" spans="1:21" x14ac:dyDescent="0.3">
      <c r="A2522" t="s">
        <v>4489</v>
      </c>
      <c r="B2522" s="22">
        <v>45648</v>
      </c>
      <c r="C2522" s="22">
        <v>45650</v>
      </c>
      <c r="D2522" s="23" t="s">
        <v>102</v>
      </c>
      <c r="E2522" s="23" t="s">
        <v>577</v>
      </c>
      <c r="F2522" s="23" t="s">
        <v>52</v>
      </c>
      <c r="G2522" s="23" t="s">
        <v>72</v>
      </c>
      <c r="H2522" s="23" t="s">
        <v>73</v>
      </c>
      <c r="I2522" s="23" t="s">
        <v>83</v>
      </c>
      <c r="J2522" s="23" t="s">
        <v>379</v>
      </c>
      <c r="K2522" s="23" t="s">
        <v>380</v>
      </c>
      <c r="L2522" s="24">
        <v>2964.9</v>
      </c>
      <c r="M2522">
        <v>3</v>
      </c>
      <c r="N2522" s="25">
        <v>0.2</v>
      </c>
      <c r="O2522" s="24">
        <v>548.19000000000005</v>
      </c>
      <c r="P2522" s="26">
        <f t="shared" si="234"/>
        <v>0.1848932510371345</v>
      </c>
      <c r="Q2522" t="str">
        <f t="shared" si="235"/>
        <v>Low</v>
      </c>
      <c r="R2522" t="str">
        <f t="shared" si="236"/>
        <v>Medium</v>
      </c>
      <c r="S2522" s="23">
        <f t="shared" si="237"/>
        <v>2024</v>
      </c>
      <c r="T2522" s="23">
        <f t="shared" si="238"/>
        <v>12</v>
      </c>
      <c r="U2522" t="str">
        <f t="shared" si="239"/>
        <v>Dec-2024</v>
      </c>
    </row>
    <row r="2523" spans="1:21" x14ac:dyDescent="0.3">
      <c r="A2523" t="s">
        <v>4490</v>
      </c>
      <c r="B2523" s="22">
        <v>45686</v>
      </c>
      <c r="C2523" s="22">
        <v>45690</v>
      </c>
      <c r="D2523" s="23" t="s">
        <v>78</v>
      </c>
      <c r="E2523" s="23" t="s">
        <v>1882</v>
      </c>
      <c r="F2523" s="23" t="s">
        <v>52</v>
      </c>
      <c r="G2523" s="23" t="s">
        <v>81</v>
      </c>
      <c r="H2523" s="23" t="s">
        <v>284</v>
      </c>
      <c r="I2523" s="23" t="s">
        <v>83</v>
      </c>
      <c r="J2523" s="23" t="s">
        <v>379</v>
      </c>
      <c r="K2523" s="23" t="s">
        <v>380</v>
      </c>
      <c r="L2523" s="24">
        <v>31151.200000000001</v>
      </c>
      <c r="M2523">
        <v>10</v>
      </c>
      <c r="N2523" s="25">
        <v>0.25</v>
      </c>
      <c r="O2523" s="24">
        <v>7193.65</v>
      </c>
      <c r="P2523" s="26">
        <f t="shared" si="234"/>
        <v>0.23092689848224143</v>
      </c>
      <c r="Q2523" t="str">
        <f t="shared" si="235"/>
        <v>Medium</v>
      </c>
      <c r="R2523" t="str">
        <f t="shared" si="236"/>
        <v>High</v>
      </c>
      <c r="S2523" s="23">
        <f t="shared" si="237"/>
        <v>2025</v>
      </c>
      <c r="T2523" s="23">
        <f t="shared" si="238"/>
        <v>1</v>
      </c>
      <c r="U2523" t="str">
        <f t="shared" si="239"/>
        <v>Jan-2025</v>
      </c>
    </row>
    <row r="2524" spans="1:21" x14ac:dyDescent="0.3">
      <c r="A2524" t="s">
        <v>4492</v>
      </c>
      <c r="B2524" s="22">
        <v>45487</v>
      </c>
      <c r="C2524" s="22">
        <v>45489</v>
      </c>
      <c r="D2524" s="23" t="s">
        <v>61</v>
      </c>
      <c r="E2524" s="23" t="s">
        <v>561</v>
      </c>
      <c r="F2524" s="23" t="s">
        <v>80</v>
      </c>
      <c r="G2524" s="23" t="s">
        <v>53</v>
      </c>
      <c r="H2524" s="23" t="s">
        <v>54</v>
      </c>
      <c r="I2524" s="23" t="s">
        <v>96</v>
      </c>
      <c r="J2524" s="23" t="s">
        <v>166</v>
      </c>
      <c r="K2524" s="23" t="s">
        <v>762</v>
      </c>
      <c r="L2524" s="24">
        <v>36173.06</v>
      </c>
      <c r="M2524">
        <v>7</v>
      </c>
      <c r="N2524" s="25">
        <v>0</v>
      </c>
      <c r="O2524" s="24">
        <v>7295.96</v>
      </c>
      <c r="P2524" s="26">
        <f t="shared" si="234"/>
        <v>0.20169595826286194</v>
      </c>
      <c r="Q2524" t="str">
        <f t="shared" si="235"/>
        <v>Medium</v>
      </c>
      <c r="R2524" t="str">
        <f t="shared" si="236"/>
        <v>None</v>
      </c>
      <c r="S2524" s="23">
        <f t="shared" si="237"/>
        <v>2024</v>
      </c>
      <c r="T2524" s="23">
        <f t="shared" si="238"/>
        <v>7</v>
      </c>
      <c r="U2524" t="str">
        <f t="shared" si="239"/>
        <v>Jul-2024</v>
      </c>
    </row>
    <row r="2525" spans="1:21" x14ac:dyDescent="0.3">
      <c r="A2525" t="s">
        <v>4493</v>
      </c>
      <c r="B2525" s="22">
        <v>45724</v>
      </c>
      <c r="C2525" s="22">
        <v>45730</v>
      </c>
      <c r="D2525" s="23" t="s">
        <v>78</v>
      </c>
      <c r="E2525" s="23" t="s">
        <v>557</v>
      </c>
      <c r="F2525" s="23" t="s">
        <v>80</v>
      </c>
      <c r="G2525" s="23" t="s">
        <v>81</v>
      </c>
      <c r="H2525" s="23" t="s">
        <v>95</v>
      </c>
      <c r="I2525" s="23" t="s">
        <v>118</v>
      </c>
      <c r="J2525" s="23" t="s">
        <v>119</v>
      </c>
      <c r="K2525" s="23" t="s">
        <v>270</v>
      </c>
      <c r="L2525" s="24">
        <v>87412.800000000003</v>
      </c>
      <c r="M2525">
        <v>8</v>
      </c>
      <c r="N2525" s="25">
        <v>0.2</v>
      </c>
      <c r="O2525" s="24">
        <v>26593.11</v>
      </c>
      <c r="P2525" s="26">
        <f t="shared" si="234"/>
        <v>0.30422443852616549</v>
      </c>
      <c r="Q2525" t="str">
        <f t="shared" si="235"/>
        <v>High</v>
      </c>
      <c r="R2525" t="str">
        <f t="shared" si="236"/>
        <v>Medium</v>
      </c>
      <c r="S2525" s="23">
        <f t="shared" si="237"/>
        <v>2025</v>
      </c>
      <c r="T2525" s="23">
        <f t="shared" si="238"/>
        <v>3</v>
      </c>
      <c r="U2525" t="str">
        <f t="shared" si="239"/>
        <v>Mar-2025</v>
      </c>
    </row>
    <row r="2526" spans="1:21" x14ac:dyDescent="0.3">
      <c r="A2526" t="s">
        <v>4494</v>
      </c>
      <c r="B2526" s="22">
        <v>45177</v>
      </c>
      <c r="C2526" s="22">
        <v>45179</v>
      </c>
      <c r="D2526" s="23" t="s">
        <v>50</v>
      </c>
      <c r="E2526" s="23" t="s">
        <v>676</v>
      </c>
      <c r="F2526" s="23" t="s">
        <v>52</v>
      </c>
      <c r="G2526" s="23" t="s">
        <v>72</v>
      </c>
      <c r="H2526" s="23" t="s">
        <v>73</v>
      </c>
      <c r="I2526" s="23" t="s">
        <v>83</v>
      </c>
      <c r="J2526" s="23" t="s">
        <v>84</v>
      </c>
      <c r="K2526" s="23" t="s">
        <v>125</v>
      </c>
      <c r="L2526" s="24">
        <v>125009.01</v>
      </c>
      <c r="M2526">
        <v>9</v>
      </c>
      <c r="N2526" s="25">
        <v>0</v>
      </c>
      <c r="O2526" s="24">
        <v>47856.27</v>
      </c>
      <c r="P2526" s="26">
        <f t="shared" si="234"/>
        <v>0.38282256614943194</v>
      </c>
      <c r="Q2526" t="str">
        <f t="shared" si="235"/>
        <v>High</v>
      </c>
      <c r="R2526" t="str">
        <f t="shared" si="236"/>
        <v>None</v>
      </c>
      <c r="S2526" s="23">
        <f t="shared" si="237"/>
        <v>2023</v>
      </c>
      <c r="T2526" s="23">
        <f t="shared" si="238"/>
        <v>9</v>
      </c>
      <c r="U2526" t="str">
        <f t="shared" si="239"/>
        <v>Sep-2023</v>
      </c>
    </row>
    <row r="2527" spans="1:21" x14ac:dyDescent="0.3">
      <c r="A2527" t="s">
        <v>4495</v>
      </c>
      <c r="B2527" s="22">
        <v>45238</v>
      </c>
      <c r="C2527" s="22">
        <v>45242</v>
      </c>
      <c r="D2527" s="23" t="s">
        <v>78</v>
      </c>
      <c r="E2527" s="23" t="s">
        <v>660</v>
      </c>
      <c r="F2527" s="23" t="s">
        <v>52</v>
      </c>
      <c r="G2527" s="23" t="s">
        <v>63</v>
      </c>
      <c r="H2527" s="23" t="s">
        <v>172</v>
      </c>
      <c r="I2527" s="23" t="s">
        <v>55</v>
      </c>
      <c r="J2527" s="23" t="s">
        <v>141</v>
      </c>
      <c r="K2527" s="23" t="s">
        <v>241</v>
      </c>
      <c r="L2527" s="24">
        <v>11049.48</v>
      </c>
      <c r="M2527">
        <v>1</v>
      </c>
      <c r="N2527" s="25">
        <v>0.05</v>
      </c>
      <c r="O2527" s="24">
        <v>3200.18</v>
      </c>
      <c r="P2527" s="26">
        <f t="shared" si="234"/>
        <v>0.2896226790763004</v>
      </c>
      <c r="Q2527" t="str">
        <f t="shared" si="235"/>
        <v>Medium</v>
      </c>
      <c r="R2527" t="str">
        <f t="shared" si="236"/>
        <v>Low</v>
      </c>
      <c r="S2527" s="23">
        <f t="shared" si="237"/>
        <v>2023</v>
      </c>
      <c r="T2527" s="23">
        <f t="shared" si="238"/>
        <v>11</v>
      </c>
      <c r="U2527" t="str">
        <f t="shared" si="239"/>
        <v>Nov-2023</v>
      </c>
    </row>
    <row r="2528" spans="1:21" x14ac:dyDescent="0.3">
      <c r="A2528" t="s">
        <v>4496</v>
      </c>
      <c r="B2528" s="22">
        <v>45999</v>
      </c>
      <c r="C2528" s="22">
        <v>46006</v>
      </c>
      <c r="D2528" s="23" t="s">
        <v>78</v>
      </c>
      <c r="E2528" s="23" t="s">
        <v>557</v>
      </c>
      <c r="F2528" s="23" t="s">
        <v>71</v>
      </c>
      <c r="G2528" s="23" t="s">
        <v>53</v>
      </c>
      <c r="H2528" s="23" t="s">
        <v>90</v>
      </c>
      <c r="I2528" s="23" t="s">
        <v>83</v>
      </c>
      <c r="J2528" s="23" t="s">
        <v>156</v>
      </c>
      <c r="K2528" s="23" t="s">
        <v>208</v>
      </c>
      <c r="L2528" s="24">
        <v>12445.32</v>
      </c>
      <c r="M2528">
        <v>2</v>
      </c>
      <c r="N2528" s="25">
        <v>0.15</v>
      </c>
      <c r="O2528" s="24">
        <v>1877.92</v>
      </c>
      <c r="P2528" s="26">
        <f t="shared" si="234"/>
        <v>0.15089366926684089</v>
      </c>
      <c r="Q2528" t="str">
        <f t="shared" si="235"/>
        <v>Low</v>
      </c>
      <c r="R2528" t="str">
        <f t="shared" si="236"/>
        <v>Medium</v>
      </c>
      <c r="S2528" s="23">
        <f t="shared" si="237"/>
        <v>2025</v>
      </c>
      <c r="T2528" s="23">
        <f t="shared" si="238"/>
        <v>12</v>
      </c>
      <c r="U2528" t="str">
        <f t="shared" si="239"/>
        <v>Dec-2025</v>
      </c>
    </row>
    <row r="2529" spans="1:21" x14ac:dyDescent="0.3">
      <c r="A2529" t="s">
        <v>4497</v>
      </c>
      <c r="B2529" s="22">
        <v>45505</v>
      </c>
      <c r="C2529" s="22">
        <v>45506</v>
      </c>
      <c r="D2529" s="23" t="s">
        <v>78</v>
      </c>
      <c r="E2529" s="23" t="s">
        <v>308</v>
      </c>
      <c r="F2529" s="23" t="s">
        <v>71</v>
      </c>
      <c r="G2529" s="23" t="s">
        <v>179</v>
      </c>
      <c r="H2529" s="23" t="s">
        <v>236</v>
      </c>
      <c r="I2529" s="23" t="s">
        <v>83</v>
      </c>
      <c r="J2529" s="23" t="s">
        <v>84</v>
      </c>
      <c r="K2529" s="23" t="s">
        <v>257</v>
      </c>
      <c r="L2529" s="24">
        <v>2189.12</v>
      </c>
      <c r="M2529">
        <v>2</v>
      </c>
      <c r="N2529" s="25">
        <v>0.25</v>
      </c>
      <c r="O2529" s="24">
        <v>629.04999999999995</v>
      </c>
      <c r="P2529" s="26">
        <f t="shared" si="234"/>
        <v>0.28735290893144277</v>
      </c>
      <c r="Q2529" t="str">
        <f t="shared" si="235"/>
        <v>Medium</v>
      </c>
      <c r="R2529" t="str">
        <f t="shared" si="236"/>
        <v>High</v>
      </c>
      <c r="S2529" s="23">
        <f t="shared" si="237"/>
        <v>2024</v>
      </c>
      <c r="T2529" s="23">
        <f t="shared" si="238"/>
        <v>8</v>
      </c>
      <c r="U2529" t="str">
        <f t="shared" si="239"/>
        <v>Aug-2024</v>
      </c>
    </row>
    <row r="2530" spans="1:21" x14ac:dyDescent="0.3">
      <c r="A2530" t="s">
        <v>4498</v>
      </c>
      <c r="B2530" s="22">
        <v>45176</v>
      </c>
      <c r="C2530" s="22">
        <v>45178</v>
      </c>
      <c r="D2530" s="23" t="s">
        <v>102</v>
      </c>
      <c r="E2530" s="23" t="s">
        <v>1097</v>
      </c>
      <c r="F2530" s="23" t="s">
        <v>71</v>
      </c>
      <c r="G2530" s="23" t="s">
        <v>179</v>
      </c>
      <c r="H2530" s="23" t="s">
        <v>180</v>
      </c>
      <c r="I2530" s="23" t="s">
        <v>118</v>
      </c>
      <c r="J2530" s="23" t="s">
        <v>230</v>
      </c>
      <c r="K2530" s="23" t="s">
        <v>231</v>
      </c>
      <c r="L2530" s="24">
        <v>5694.09</v>
      </c>
      <c r="M2530">
        <v>3</v>
      </c>
      <c r="N2530" s="25">
        <v>0</v>
      </c>
      <c r="O2530" s="24">
        <v>2125.6</v>
      </c>
      <c r="P2530" s="26">
        <f t="shared" si="234"/>
        <v>0.37329933316824987</v>
      </c>
      <c r="Q2530" t="str">
        <f t="shared" si="235"/>
        <v>High</v>
      </c>
      <c r="R2530" t="str">
        <f t="shared" si="236"/>
        <v>None</v>
      </c>
      <c r="S2530" s="23">
        <f t="shared" si="237"/>
        <v>2023</v>
      </c>
      <c r="T2530" s="23">
        <f t="shared" si="238"/>
        <v>9</v>
      </c>
      <c r="U2530" t="str">
        <f t="shared" si="239"/>
        <v>Sep-2023</v>
      </c>
    </row>
    <row r="2531" spans="1:21" x14ac:dyDescent="0.3">
      <c r="A2531" t="s">
        <v>4499</v>
      </c>
      <c r="B2531" s="22">
        <v>45636</v>
      </c>
      <c r="C2531" s="22">
        <v>45643</v>
      </c>
      <c r="D2531" s="23" t="s">
        <v>50</v>
      </c>
      <c r="E2531" s="23" t="s">
        <v>1131</v>
      </c>
      <c r="F2531" s="23" t="s">
        <v>80</v>
      </c>
      <c r="G2531" s="23" t="s">
        <v>179</v>
      </c>
      <c r="H2531" s="23" t="s">
        <v>236</v>
      </c>
      <c r="I2531" s="23" t="s">
        <v>55</v>
      </c>
      <c r="J2531" s="23" t="s">
        <v>65</v>
      </c>
      <c r="K2531" s="23" t="s">
        <v>91</v>
      </c>
      <c r="L2531" s="24">
        <v>38322.1</v>
      </c>
      <c r="M2531">
        <v>10</v>
      </c>
      <c r="N2531" s="25">
        <v>0.15</v>
      </c>
      <c r="O2531" s="24">
        <v>5121.16</v>
      </c>
      <c r="P2531" s="26">
        <f t="shared" si="234"/>
        <v>0.1336346390203042</v>
      </c>
      <c r="Q2531" t="str">
        <f t="shared" si="235"/>
        <v>Low</v>
      </c>
      <c r="R2531" t="str">
        <f t="shared" si="236"/>
        <v>Medium</v>
      </c>
      <c r="S2531" s="23">
        <f t="shared" si="237"/>
        <v>2024</v>
      </c>
      <c r="T2531" s="23">
        <f t="shared" si="238"/>
        <v>12</v>
      </c>
      <c r="U2531" t="str">
        <f t="shared" si="239"/>
        <v>Dec-2024</v>
      </c>
    </row>
    <row r="2532" spans="1:21" x14ac:dyDescent="0.3">
      <c r="A2532" t="s">
        <v>4500</v>
      </c>
      <c r="B2532" s="22">
        <v>45219</v>
      </c>
      <c r="C2532" s="22">
        <v>45221</v>
      </c>
      <c r="D2532" s="23" t="s">
        <v>78</v>
      </c>
      <c r="E2532" s="23" t="s">
        <v>1275</v>
      </c>
      <c r="F2532" s="23" t="s">
        <v>52</v>
      </c>
      <c r="G2532" s="23" t="s">
        <v>81</v>
      </c>
      <c r="H2532" s="23" t="s">
        <v>95</v>
      </c>
      <c r="I2532" s="23" t="s">
        <v>96</v>
      </c>
      <c r="J2532" s="23" t="s">
        <v>111</v>
      </c>
      <c r="K2532" s="23" t="s">
        <v>328</v>
      </c>
      <c r="L2532" s="24">
        <v>34896.1</v>
      </c>
      <c r="M2532">
        <v>5</v>
      </c>
      <c r="N2532" s="25">
        <v>0.15</v>
      </c>
      <c r="O2532" s="24">
        <v>11470.09</v>
      </c>
      <c r="P2532" s="26">
        <f t="shared" si="234"/>
        <v>0.328692604617708</v>
      </c>
      <c r="Q2532" t="str">
        <f t="shared" si="235"/>
        <v>High</v>
      </c>
      <c r="R2532" t="str">
        <f t="shared" si="236"/>
        <v>Medium</v>
      </c>
      <c r="S2532" s="23">
        <f t="shared" si="237"/>
        <v>2023</v>
      </c>
      <c r="T2532" s="23">
        <f t="shared" si="238"/>
        <v>10</v>
      </c>
      <c r="U2532" t="str">
        <f t="shared" si="239"/>
        <v>Oct-2023</v>
      </c>
    </row>
    <row r="2533" spans="1:21" x14ac:dyDescent="0.3">
      <c r="A2533" t="s">
        <v>4501</v>
      </c>
      <c r="B2533" s="22">
        <v>44751</v>
      </c>
      <c r="C2533" s="22">
        <v>44758</v>
      </c>
      <c r="D2533" s="23" t="s">
        <v>102</v>
      </c>
      <c r="E2533" s="23" t="s">
        <v>914</v>
      </c>
      <c r="F2533" s="23" t="s">
        <v>71</v>
      </c>
      <c r="G2533" s="23" t="s">
        <v>53</v>
      </c>
      <c r="H2533" s="23" t="s">
        <v>90</v>
      </c>
      <c r="I2533" s="23" t="s">
        <v>118</v>
      </c>
      <c r="J2533" s="23" t="s">
        <v>230</v>
      </c>
      <c r="K2533" s="23" t="s">
        <v>351</v>
      </c>
      <c r="L2533" s="24">
        <v>103875.17</v>
      </c>
      <c r="M2533">
        <v>7</v>
      </c>
      <c r="N2533" s="25">
        <v>0</v>
      </c>
      <c r="O2533" s="24">
        <v>17865.68</v>
      </c>
      <c r="P2533" s="26">
        <f t="shared" si="234"/>
        <v>0.17199182441771216</v>
      </c>
      <c r="Q2533" t="str">
        <f t="shared" si="235"/>
        <v>Low</v>
      </c>
      <c r="R2533" t="str">
        <f t="shared" si="236"/>
        <v>None</v>
      </c>
      <c r="S2533" s="23">
        <f t="shared" si="237"/>
        <v>2022</v>
      </c>
      <c r="T2533" s="23">
        <f t="shared" si="238"/>
        <v>7</v>
      </c>
      <c r="U2533" t="str">
        <f t="shared" si="239"/>
        <v>Jul-2022</v>
      </c>
    </row>
    <row r="2534" spans="1:21" x14ac:dyDescent="0.3">
      <c r="A2534" t="s">
        <v>4502</v>
      </c>
      <c r="B2534" s="22">
        <v>44814</v>
      </c>
      <c r="C2534" s="22">
        <v>44821</v>
      </c>
      <c r="D2534" s="23" t="s">
        <v>61</v>
      </c>
      <c r="E2534" s="23" t="s">
        <v>1485</v>
      </c>
      <c r="F2534" s="23" t="s">
        <v>71</v>
      </c>
      <c r="G2534" s="23" t="s">
        <v>179</v>
      </c>
      <c r="H2534" s="23" t="s">
        <v>180</v>
      </c>
      <c r="I2534" s="23" t="s">
        <v>83</v>
      </c>
      <c r="J2534" s="23" t="s">
        <v>156</v>
      </c>
      <c r="K2534" s="23" t="s">
        <v>208</v>
      </c>
      <c r="L2534" s="24">
        <v>1293.5</v>
      </c>
      <c r="M2534">
        <v>5</v>
      </c>
      <c r="N2534" s="25">
        <v>0</v>
      </c>
      <c r="O2534" s="24">
        <v>274.63</v>
      </c>
      <c r="P2534" s="26">
        <f t="shared" si="234"/>
        <v>0.21231542327019715</v>
      </c>
      <c r="Q2534" t="str">
        <f t="shared" si="235"/>
        <v>Medium</v>
      </c>
      <c r="R2534" t="str">
        <f t="shared" si="236"/>
        <v>None</v>
      </c>
      <c r="S2534" s="23">
        <f t="shared" si="237"/>
        <v>2022</v>
      </c>
      <c r="T2534" s="23">
        <f t="shared" si="238"/>
        <v>9</v>
      </c>
      <c r="U2534" t="str">
        <f t="shared" si="239"/>
        <v>Sep-2022</v>
      </c>
    </row>
    <row r="2535" spans="1:21" x14ac:dyDescent="0.3">
      <c r="A2535" t="s">
        <v>4503</v>
      </c>
      <c r="B2535" s="22">
        <v>45066</v>
      </c>
      <c r="C2535" s="22">
        <v>45072</v>
      </c>
      <c r="D2535" s="23" t="s">
        <v>78</v>
      </c>
      <c r="E2535" s="23" t="s">
        <v>256</v>
      </c>
      <c r="F2535" s="23" t="s">
        <v>71</v>
      </c>
      <c r="G2535" s="23" t="s">
        <v>63</v>
      </c>
      <c r="H2535" s="23" t="s">
        <v>213</v>
      </c>
      <c r="I2535" s="23" t="s">
        <v>118</v>
      </c>
      <c r="J2535" s="23" t="s">
        <v>230</v>
      </c>
      <c r="K2535" s="23" t="s">
        <v>351</v>
      </c>
      <c r="L2535" s="24">
        <v>10866.99</v>
      </c>
      <c r="M2535">
        <v>1</v>
      </c>
      <c r="N2535" s="25">
        <v>0</v>
      </c>
      <c r="O2535" s="24">
        <v>3213.58</v>
      </c>
      <c r="P2535" s="26">
        <f t="shared" si="234"/>
        <v>0.2957194218454236</v>
      </c>
      <c r="Q2535" t="str">
        <f t="shared" si="235"/>
        <v>Medium</v>
      </c>
      <c r="R2535" t="str">
        <f t="shared" si="236"/>
        <v>None</v>
      </c>
      <c r="S2535" s="23">
        <f t="shared" si="237"/>
        <v>2023</v>
      </c>
      <c r="T2535" s="23">
        <f t="shared" si="238"/>
        <v>5</v>
      </c>
      <c r="U2535" t="str">
        <f t="shared" si="239"/>
        <v>May-2023</v>
      </c>
    </row>
    <row r="2536" spans="1:21" x14ac:dyDescent="0.3">
      <c r="A2536" t="s">
        <v>4504</v>
      </c>
      <c r="B2536" s="22">
        <v>45073</v>
      </c>
      <c r="C2536" s="22">
        <v>45078</v>
      </c>
      <c r="D2536" s="23" t="s">
        <v>50</v>
      </c>
      <c r="E2536" s="23" t="s">
        <v>2444</v>
      </c>
      <c r="F2536" s="23" t="s">
        <v>80</v>
      </c>
      <c r="G2536" s="23" t="s">
        <v>72</v>
      </c>
      <c r="H2536" s="23" t="s">
        <v>117</v>
      </c>
      <c r="I2536" s="23" t="s">
        <v>96</v>
      </c>
      <c r="J2536" s="23" t="s">
        <v>135</v>
      </c>
      <c r="K2536" s="23" t="s">
        <v>275</v>
      </c>
      <c r="L2536" s="24">
        <v>3910.41</v>
      </c>
      <c r="M2536">
        <v>3</v>
      </c>
      <c r="N2536" s="25">
        <v>0.25</v>
      </c>
      <c r="O2536" s="24">
        <v>614.02</v>
      </c>
      <c r="P2536" s="26">
        <f t="shared" si="234"/>
        <v>0.15702189795954899</v>
      </c>
      <c r="Q2536" t="str">
        <f t="shared" si="235"/>
        <v>Low</v>
      </c>
      <c r="R2536" t="str">
        <f t="shared" si="236"/>
        <v>High</v>
      </c>
      <c r="S2536" s="23">
        <f t="shared" si="237"/>
        <v>2023</v>
      </c>
      <c r="T2536" s="23">
        <f t="shared" si="238"/>
        <v>5</v>
      </c>
      <c r="U2536" t="str">
        <f t="shared" si="239"/>
        <v>May-2023</v>
      </c>
    </row>
    <row r="2537" spans="1:21" x14ac:dyDescent="0.3">
      <c r="A2537" t="s">
        <v>4505</v>
      </c>
      <c r="B2537" s="22">
        <v>44736</v>
      </c>
      <c r="C2537" s="22">
        <v>44742</v>
      </c>
      <c r="D2537" s="23" t="s">
        <v>61</v>
      </c>
      <c r="E2537" s="23" t="s">
        <v>487</v>
      </c>
      <c r="F2537" s="23" t="s">
        <v>52</v>
      </c>
      <c r="G2537" s="23" t="s">
        <v>72</v>
      </c>
      <c r="H2537" s="23" t="s">
        <v>117</v>
      </c>
      <c r="I2537" s="23" t="s">
        <v>96</v>
      </c>
      <c r="J2537" s="23" t="s">
        <v>97</v>
      </c>
      <c r="K2537" s="23" t="s">
        <v>181</v>
      </c>
      <c r="L2537" s="24">
        <v>11735.9</v>
      </c>
      <c r="M2537">
        <v>2</v>
      </c>
      <c r="N2537" s="25">
        <v>0</v>
      </c>
      <c r="O2537" s="24">
        <v>2037.8</v>
      </c>
      <c r="P2537" s="26">
        <f t="shared" si="234"/>
        <v>0.17363815301766375</v>
      </c>
      <c r="Q2537" t="str">
        <f t="shared" si="235"/>
        <v>Low</v>
      </c>
      <c r="R2537" t="str">
        <f t="shared" si="236"/>
        <v>None</v>
      </c>
      <c r="S2537" s="23">
        <f t="shared" si="237"/>
        <v>2022</v>
      </c>
      <c r="T2537" s="23">
        <f t="shared" si="238"/>
        <v>6</v>
      </c>
      <c r="U2537" t="str">
        <f t="shared" si="239"/>
        <v>Jun-2022</v>
      </c>
    </row>
    <row r="2538" spans="1:21" x14ac:dyDescent="0.3">
      <c r="A2538" t="s">
        <v>4506</v>
      </c>
      <c r="B2538" s="22">
        <v>45253</v>
      </c>
      <c r="C2538" s="22">
        <v>45257</v>
      </c>
      <c r="D2538" s="23" t="s">
        <v>78</v>
      </c>
      <c r="E2538" s="23" t="s">
        <v>1310</v>
      </c>
      <c r="F2538" s="23" t="s">
        <v>80</v>
      </c>
      <c r="G2538" s="23" t="s">
        <v>72</v>
      </c>
      <c r="H2538" s="23" t="s">
        <v>73</v>
      </c>
      <c r="I2538" s="23" t="s">
        <v>55</v>
      </c>
      <c r="J2538" s="23" t="s">
        <v>65</v>
      </c>
      <c r="K2538" s="23" t="s">
        <v>91</v>
      </c>
      <c r="L2538" s="24">
        <v>26537.24</v>
      </c>
      <c r="M2538">
        <v>4</v>
      </c>
      <c r="N2538" s="25">
        <v>0.1</v>
      </c>
      <c r="O2538" s="24">
        <v>5189.7700000000004</v>
      </c>
      <c r="P2538" s="26">
        <f t="shared" si="234"/>
        <v>0.19556555240861523</v>
      </c>
      <c r="Q2538" t="str">
        <f t="shared" si="235"/>
        <v>Low</v>
      </c>
      <c r="R2538" t="str">
        <f t="shared" si="236"/>
        <v>Low</v>
      </c>
      <c r="S2538" s="23">
        <f t="shared" si="237"/>
        <v>2023</v>
      </c>
      <c r="T2538" s="23">
        <f t="shared" si="238"/>
        <v>11</v>
      </c>
      <c r="U2538" t="str">
        <f t="shared" si="239"/>
        <v>Nov-2023</v>
      </c>
    </row>
    <row r="2539" spans="1:21" x14ac:dyDescent="0.3">
      <c r="A2539" t="s">
        <v>4507</v>
      </c>
      <c r="B2539" s="22">
        <v>44587</v>
      </c>
      <c r="C2539" s="22">
        <v>44589</v>
      </c>
      <c r="D2539" s="23" t="s">
        <v>78</v>
      </c>
      <c r="E2539" s="23" t="s">
        <v>904</v>
      </c>
      <c r="F2539" s="23" t="s">
        <v>71</v>
      </c>
      <c r="G2539" s="23" t="s">
        <v>63</v>
      </c>
      <c r="H2539" s="23" t="s">
        <v>64</v>
      </c>
      <c r="I2539" s="23" t="s">
        <v>55</v>
      </c>
      <c r="J2539" s="23" t="s">
        <v>56</v>
      </c>
      <c r="K2539" s="23" t="s">
        <v>74</v>
      </c>
      <c r="L2539" s="24">
        <v>16637.8</v>
      </c>
      <c r="M2539">
        <v>10</v>
      </c>
      <c r="N2539" s="25">
        <v>0.1</v>
      </c>
      <c r="O2539" s="24">
        <v>3267.98</v>
      </c>
      <c r="P2539" s="26">
        <f t="shared" si="234"/>
        <v>0.19641899770402338</v>
      </c>
      <c r="Q2539" t="str">
        <f t="shared" si="235"/>
        <v>Low</v>
      </c>
      <c r="R2539" t="str">
        <f t="shared" si="236"/>
        <v>Low</v>
      </c>
      <c r="S2539" s="23">
        <f t="shared" si="237"/>
        <v>2022</v>
      </c>
      <c r="T2539" s="23">
        <f t="shared" si="238"/>
        <v>1</v>
      </c>
      <c r="U2539" t="str">
        <f t="shared" si="239"/>
        <v>Jan-2022</v>
      </c>
    </row>
    <row r="2540" spans="1:21" x14ac:dyDescent="0.3">
      <c r="A2540" t="s">
        <v>4508</v>
      </c>
      <c r="B2540" s="22">
        <v>45685</v>
      </c>
      <c r="C2540" s="22">
        <v>45687</v>
      </c>
      <c r="D2540" s="23" t="s">
        <v>50</v>
      </c>
      <c r="E2540" s="23" t="s">
        <v>668</v>
      </c>
      <c r="F2540" s="23" t="s">
        <v>80</v>
      </c>
      <c r="G2540" s="23" t="s">
        <v>72</v>
      </c>
      <c r="H2540" s="23" t="s">
        <v>104</v>
      </c>
      <c r="I2540" s="23" t="s">
        <v>83</v>
      </c>
      <c r="J2540" s="23" t="s">
        <v>449</v>
      </c>
      <c r="K2540" s="23" t="s">
        <v>681</v>
      </c>
      <c r="L2540" s="24">
        <v>19436.5</v>
      </c>
      <c r="M2540">
        <v>2</v>
      </c>
      <c r="N2540" s="25">
        <v>0</v>
      </c>
      <c r="O2540" s="24">
        <v>4614.18</v>
      </c>
      <c r="P2540" s="26">
        <f t="shared" si="234"/>
        <v>0.23739767962338901</v>
      </c>
      <c r="Q2540" t="str">
        <f t="shared" si="235"/>
        <v>Medium</v>
      </c>
      <c r="R2540" t="str">
        <f t="shared" si="236"/>
        <v>None</v>
      </c>
      <c r="S2540" s="23">
        <f t="shared" si="237"/>
        <v>2025</v>
      </c>
      <c r="T2540" s="23">
        <f t="shared" si="238"/>
        <v>1</v>
      </c>
      <c r="U2540" t="str">
        <f t="shared" si="239"/>
        <v>Jan-2025</v>
      </c>
    </row>
    <row r="2541" spans="1:21" x14ac:dyDescent="0.3">
      <c r="A2541" t="s">
        <v>4510</v>
      </c>
      <c r="B2541" s="22">
        <v>44889</v>
      </c>
      <c r="C2541" s="22">
        <v>44894</v>
      </c>
      <c r="D2541" s="23" t="s">
        <v>78</v>
      </c>
      <c r="E2541" s="23" t="s">
        <v>124</v>
      </c>
      <c r="F2541" s="23" t="s">
        <v>71</v>
      </c>
      <c r="G2541" s="23" t="s">
        <v>81</v>
      </c>
      <c r="H2541" s="23" t="s">
        <v>95</v>
      </c>
      <c r="I2541" s="23" t="s">
        <v>55</v>
      </c>
      <c r="J2541" s="23" t="s">
        <v>173</v>
      </c>
      <c r="K2541" s="23" t="s">
        <v>174</v>
      </c>
      <c r="L2541" s="24">
        <v>129868.83</v>
      </c>
      <c r="M2541">
        <v>9</v>
      </c>
      <c r="N2541" s="25">
        <v>0.25</v>
      </c>
      <c r="O2541" s="24">
        <v>21835.68</v>
      </c>
      <c r="P2541" s="26">
        <f t="shared" si="234"/>
        <v>0.16813641887741654</v>
      </c>
      <c r="Q2541" t="str">
        <f t="shared" si="235"/>
        <v>Low</v>
      </c>
      <c r="R2541" t="str">
        <f t="shared" si="236"/>
        <v>High</v>
      </c>
      <c r="S2541" s="23">
        <f t="shared" si="237"/>
        <v>2022</v>
      </c>
      <c r="T2541" s="23">
        <f t="shared" si="238"/>
        <v>11</v>
      </c>
      <c r="U2541" t="str">
        <f t="shared" si="239"/>
        <v>Nov-2022</v>
      </c>
    </row>
    <row r="2542" spans="1:21" x14ac:dyDescent="0.3">
      <c r="A2542" t="s">
        <v>4511</v>
      </c>
      <c r="B2542" s="22">
        <v>45744</v>
      </c>
      <c r="C2542" s="22">
        <v>45749</v>
      </c>
      <c r="D2542" s="23" t="s">
        <v>61</v>
      </c>
      <c r="E2542" s="23" t="s">
        <v>844</v>
      </c>
      <c r="F2542" s="23" t="s">
        <v>71</v>
      </c>
      <c r="G2542" s="23" t="s">
        <v>53</v>
      </c>
      <c r="H2542" s="23" t="s">
        <v>246</v>
      </c>
      <c r="I2542" s="23" t="s">
        <v>118</v>
      </c>
      <c r="J2542" s="23" t="s">
        <v>303</v>
      </c>
      <c r="K2542" s="23" t="s">
        <v>304</v>
      </c>
      <c r="L2542" s="24">
        <v>24933.919999999998</v>
      </c>
      <c r="M2542">
        <v>2</v>
      </c>
      <c r="N2542" s="25">
        <v>0.25</v>
      </c>
      <c r="O2542" s="24">
        <v>7337.45</v>
      </c>
      <c r="P2542" s="26">
        <f t="shared" si="234"/>
        <v>0.29427582987352169</v>
      </c>
      <c r="Q2542" t="str">
        <f t="shared" si="235"/>
        <v>Medium</v>
      </c>
      <c r="R2542" t="str">
        <f t="shared" si="236"/>
        <v>High</v>
      </c>
      <c r="S2542" s="23">
        <f t="shared" si="237"/>
        <v>2025</v>
      </c>
      <c r="T2542" s="23">
        <f t="shared" si="238"/>
        <v>3</v>
      </c>
      <c r="U2542" t="str">
        <f t="shared" si="239"/>
        <v>Mar-2025</v>
      </c>
    </row>
    <row r="2543" spans="1:21" x14ac:dyDescent="0.3">
      <c r="A2543" t="s">
        <v>4512</v>
      </c>
      <c r="B2543" s="22">
        <v>45484</v>
      </c>
      <c r="C2543" s="22">
        <v>45487</v>
      </c>
      <c r="D2543" s="23" t="s">
        <v>50</v>
      </c>
      <c r="E2543" s="23" t="s">
        <v>2853</v>
      </c>
      <c r="F2543" s="23" t="s">
        <v>80</v>
      </c>
      <c r="G2543" s="23" t="s">
        <v>179</v>
      </c>
      <c r="H2543" s="23" t="s">
        <v>236</v>
      </c>
      <c r="I2543" s="23" t="s">
        <v>118</v>
      </c>
      <c r="J2543" s="23" t="s">
        <v>119</v>
      </c>
      <c r="K2543" s="23" t="s">
        <v>270</v>
      </c>
      <c r="L2543" s="24">
        <v>70196.850000000006</v>
      </c>
      <c r="M2543">
        <v>9</v>
      </c>
      <c r="N2543" s="25">
        <v>0.2</v>
      </c>
      <c r="O2543" s="24">
        <v>16973.55</v>
      </c>
      <c r="P2543" s="26">
        <f t="shared" si="234"/>
        <v>0.24179931150756762</v>
      </c>
      <c r="Q2543" t="str">
        <f t="shared" si="235"/>
        <v>Medium</v>
      </c>
      <c r="R2543" t="str">
        <f t="shared" si="236"/>
        <v>Medium</v>
      </c>
      <c r="S2543" s="23">
        <f t="shared" si="237"/>
        <v>2024</v>
      </c>
      <c r="T2543" s="23">
        <f t="shared" si="238"/>
        <v>7</v>
      </c>
      <c r="U2543" t="str">
        <f t="shared" si="239"/>
        <v>Jul-2024</v>
      </c>
    </row>
    <row r="2544" spans="1:21" x14ac:dyDescent="0.3">
      <c r="A2544" t="s">
        <v>4513</v>
      </c>
      <c r="B2544" s="22">
        <v>45307</v>
      </c>
      <c r="C2544" s="22">
        <v>45312</v>
      </c>
      <c r="D2544" s="23" t="s">
        <v>78</v>
      </c>
      <c r="E2544" s="23" t="s">
        <v>4023</v>
      </c>
      <c r="F2544" s="23" t="s">
        <v>80</v>
      </c>
      <c r="G2544" s="23" t="s">
        <v>179</v>
      </c>
      <c r="H2544" s="23" t="s">
        <v>180</v>
      </c>
      <c r="I2544" s="23" t="s">
        <v>96</v>
      </c>
      <c r="J2544" s="23" t="s">
        <v>135</v>
      </c>
      <c r="K2544" s="23" t="s">
        <v>136</v>
      </c>
      <c r="L2544" s="24">
        <v>7719.88</v>
      </c>
      <c r="M2544">
        <v>2</v>
      </c>
      <c r="N2544" s="25">
        <v>0.15</v>
      </c>
      <c r="O2544" s="24">
        <v>1874.96</v>
      </c>
      <c r="P2544" s="26">
        <f t="shared" si="234"/>
        <v>0.2428742415685218</v>
      </c>
      <c r="Q2544" t="str">
        <f t="shared" si="235"/>
        <v>Medium</v>
      </c>
      <c r="R2544" t="str">
        <f t="shared" si="236"/>
        <v>Medium</v>
      </c>
      <c r="S2544" s="23">
        <f t="shared" si="237"/>
        <v>2024</v>
      </c>
      <c r="T2544" s="23">
        <f t="shared" si="238"/>
        <v>1</v>
      </c>
      <c r="U2544" t="str">
        <f t="shared" si="239"/>
        <v>Jan-2024</v>
      </c>
    </row>
    <row r="2545" spans="1:21" x14ac:dyDescent="0.3">
      <c r="A2545" t="s">
        <v>4514</v>
      </c>
      <c r="B2545" s="22">
        <v>45930</v>
      </c>
      <c r="C2545" s="22">
        <v>45933</v>
      </c>
      <c r="D2545" s="23" t="s">
        <v>50</v>
      </c>
      <c r="E2545" s="23" t="s">
        <v>1284</v>
      </c>
      <c r="F2545" s="23" t="s">
        <v>71</v>
      </c>
      <c r="G2545" s="23" t="s">
        <v>179</v>
      </c>
      <c r="H2545" s="23" t="s">
        <v>180</v>
      </c>
      <c r="I2545" s="23" t="s">
        <v>118</v>
      </c>
      <c r="J2545" s="23" t="s">
        <v>303</v>
      </c>
      <c r="K2545" s="23" t="s">
        <v>304</v>
      </c>
      <c r="L2545" s="24">
        <v>16968.5</v>
      </c>
      <c r="M2545">
        <v>2</v>
      </c>
      <c r="N2545" s="25">
        <v>0</v>
      </c>
      <c r="O2545" s="24">
        <v>3001.6</v>
      </c>
      <c r="P2545" s="26">
        <f t="shared" si="234"/>
        <v>0.1768924772372337</v>
      </c>
      <c r="Q2545" t="str">
        <f t="shared" si="235"/>
        <v>Low</v>
      </c>
      <c r="R2545" t="str">
        <f t="shared" si="236"/>
        <v>None</v>
      </c>
      <c r="S2545" s="23">
        <f t="shared" si="237"/>
        <v>2025</v>
      </c>
      <c r="T2545" s="23">
        <f t="shared" si="238"/>
        <v>9</v>
      </c>
      <c r="U2545" t="str">
        <f t="shared" si="239"/>
        <v>Sep-2025</v>
      </c>
    </row>
    <row r="2546" spans="1:21" x14ac:dyDescent="0.3">
      <c r="A2546" t="s">
        <v>4515</v>
      </c>
      <c r="B2546" s="22">
        <v>44763</v>
      </c>
      <c r="C2546" s="22">
        <v>44765</v>
      </c>
      <c r="D2546" s="23" t="s">
        <v>50</v>
      </c>
      <c r="E2546" s="23" t="s">
        <v>2201</v>
      </c>
      <c r="F2546" s="23" t="s">
        <v>52</v>
      </c>
      <c r="G2546" s="23" t="s">
        <v>53</v>
      </c>
      <c r="H2546" s="23" t="s">
        <v>54</v>
      </c>
      <c r="I2546" s="23" t="s">
        <v>118</v>
      </c>
      <c r="J2546" s="23" t="s">
        <v>119</v>
      </c>
      <c r="K2546" s="23" t="s">
        <v>270</v>
      </c>
      <c r="L2546" s="24">
        <v>39992.19</v>
      </c>
      <c r="M2546">
        <v>3</v>
      </c>
      <c r="N2546" s="25">
        <v>0.05</v>
      </c>
      <c r="O2546" s="24">
        <v>12444.28</v>
      </c>
      <c r="P2546" s="26">
        <f t="shared" si="234"/>
        <v>0.31116775550426218</v>
      </c>
      <c r="Q2546" t="str">
        <f t="shared" si="235"/>
        <v>High</v>
      </c>
      <c r="R2546" t="str">
        <f t="shared" si="236"/>
        <v>Low</v>
      </c>
      <c r="S2546" s="23">
        <f t="shared" si="237"/>
        <v>2022</v>
      </c>
      <c r="T2546" s="23">
        <f t="shared" si="238"/>
        <v>7</v>
      </c>
      <c r="U2546" t="str">
        <f t="shared" si="239"/>
        <v>Jul-2022</v>
      </c>
    </row>
    <row r="2547" spans="1:21" x14ac:dyDescent="0.3">
      <c r="A2547" t="s">
        <v>4516</v>
      </c>
      <c r="B2547" s="22">
        <v>45674</v>
      </c>
      <c r="C2547" s="22">
        <v>45677</v>
      </c>
      <c r="D2547" s="23" t="s">
        <v>50</v>
      </c>
      <c r="E2547" s="23" t="s">
        <v>561</v>
      </c>
      <c r="F2547" s="23" t="s">
        <v>80</v>
      </c>
      <c r="G2547" s="23" t="s">
        <v>72</v>
      </c>
      <c r="H2547" s="23" t="s">
        <v>346</v>
      </c>
      <c r="I2547" s="23" t="s">
        <v>83</v>
      </c>
      <c r="J2547" s="23" t="s">
        <v>379</v>
      </c>
      <c r="K2547" s="23" t="s">
        <v>562</v>
      </c>
      <c r="L2547" s="24">
        <v>19040.060000000001</v>
      </c>
      <c r="M2547">
        <v>2</v>
      </c>
      <c r="N2547" s="25">
        <v>0.05</v>
      </c>
      <c r="O2547" s="24">
        <v>7189.88</v>
      </c>
      <c r="P2547" s="26">
        <f t="shared" si="234"/>
        <v>0.37761855792471238</v>
      </c>
      <c r="Q2547" t="str">
        <f t="shared" si="235"/>
        <v>High</v>
      </c>
      <c r="R2547" t="str">
        <f t="shared" si="236"/>
        <v>Low</v>
      </c>
      <c r="S2547" s="23">
        <f t="shared" si="237"/>
        <v>2025</v>
      </c>
      <c r="T2547" s="23">
        <f t="shared" si="238"/>
        <v>1</v>
      </c>
      <c r="U2547" t="str">
        <f t="shared" si="239"/>
        <v>Jan-2025</v>
      </c>
    </row>
    <row r="2548" spans="1:21" x14ac:dyDescent="0.3">
      <c r="A2548" t="s">
        <v>4517</v>
      </c>
      <c r="B2548" s="22">
        <v>44847</v>
      </c>
      <c r="C2548" s="22">
        <v>44850</v>
      </c>
      <c r="D2548" s="23" t="s">
        <v>61</v>
      </c>
      <c r="E2548" s="23" t="s">
        <v>954</v>
      </c>
      <c r="F2548" s="23" t="s">
        <v>52</v>
      </c>
      <c r="G2548" s="23" t="s">
        <v>179</v>
      </c>
      <c r="H2548" s="23" t="s">
        <v>236</v>
      </c>
      <c r="I2548" s="23" t="s">
        <v>96</v>
      </c>
      <c r="J2548" s="23" t="s">
        <v>111</v>
      </c>
      <c r="K2548" s="23" t="s">
        <v>112</v>
      </c>
      <c r="L2548" s="24">
        <v>47168</v>
      </c>
      <c r="M2548">
        <v>8</v>
      </c>
      <c r="N2548" s="25">
        <v>0.1</v>
      </c>
      <c r="O2548" s="24">
        <v>8779.35</v>
      </c>
      <c r="P2548" s="26">
        <f t="shared" si="234"/>
        <v>0.18612936736770694</v>
      </c>
      <c r="Q2548" t="str">
        <f t="shared" si="235"/>
        <v>Low</v>
      </c>
      <c r="R2548" t="str">
        <f t="shared" si="236"/>
        <v>Low</v>
      </c>
      <c r="S2548" s="23">
        <f t="shared" si="237"/>
        <v>2022</v>
      </c>
      <c r="T2548" s="23">
        <f t="shared" si="238"/>
        <v>10</v>
      </c>
      <c r="U2548" t="str">
        <f t="shared" si="239"/>
        <v>Oct-2022</v>
      </c>
    </row>
    <row r="2549" spans="1:21" x14ac:dyDescent="0.3">
      <c r="A2549" t="s">
        <v>4518</v>
      </c>
      <c r="B2549" s="22">
        <v>45829</v>
      </c>
      <c r="C2549" s="22">
        <v>45835</v>
      </c>
      <c r="D2549" s="23" t="s">
        <v>61</v>
      </c>
      <c r="E2549" s="23" t="s">
        <v>1367</v>
      </c>
      <c r="F2549" s="23" t="s">
        <v>71</v>
      </c>
      <c r="G2549" s="23" t="s">
        <v>63</v>
      </c>
      <c r="H2549" s="23" t="s">
        <v>202</v>
      </c>
      <c r="I2549" s="23" t="s">
        <v>96</v>
      </c>
      <c r="J2549" s="23" t="s">
        <v>97</v>
      </c>
      <c r="K2549" s="23" t="s">
        <v>98</v>
      </c>
      <c r="L2549" s="24">
        <v>95146.559999999998</v>
      </c>
      <c r="M2549">
        <v>9</v>
      </c>
      <c r="N2549" s="25">
        <v>0.15</v>
      </c>
      <c r="O2549" s="24">
        <v>22507.5</v>
      </c>
      <c r="P2549" s="26">
        <f t="shared" si="234"/>
        <v>0.23655610880729688</v>
      </c>
      <c r="Q2549" t="str">
        <f t="shared" si="235"/>
        <v>Medium</v>
      </c>
      <c r="R2549" t="str">
        <f t="shared" si="236"/>
        <v>Medium</v>
      </c>
      <c r="S2549" s="23">
        <f t="shared" si="237"/>
        <v>2025</v>
      </c>
      <c r="T2549" s="23">
        <f t="shared" si="238"/>
        <v>6</v>
      </c>
      <c r="U2549" t="str">
        <f t="shared" si="239"/>
        <v>Jun-2025</v>
      </c>
    </row>
    <row r="2550" spans="1:21" x14ac:dyDescent="0.3">
      <c r="A2550" t="s">
        <v>4520</v>
      </c>
      <c r="B2550" s="22">
        <v>44836</v>
      </c>
      <c r="C2550" s="22">
        <v>44837</v>
      </c>
      <c r="D2550" s="23" t="s">
        <v>50</v>
      </c>
      <c r="E2550" s="23" t="s">
        <v>185</v>
      </c>
      <c r="F2550" s="23" t="s">
        <v>52</v>
      </c>
      <c r="G2550" s="23" t="s">
        <v>72</v>
      </c>
      <c r="H2550" s="23" t="s">
        <v>117</v>
      </c>
      <c r="I2550" s="23" t="s">
        <v>55</v>
      </c>
      <c r="J2550" s="23" t="s">
        <v>65</v>
      </c>
      <c r="K2550" s="23" t="s">
        <v>91</v>
      </c>
      <c r="L2550" s="24">
        <v>13260.55</v>
      </c>
      <c r="M2550">
        <v>1</v>
      </c>
      <c r="N2550" s="25">
        <v>0.1</v>
      </c>
      <c r="O2550" s="24">
        <v>2224.37</v>
      </c>
      <c r="P2550" s="26">
        <f t="shared" si="234"/>
        <v>0.16774341939059842</v>
      </c>
      <c r="Q2550" t="str">
        <f t="shared" si="235"/>
        <v>Low</v>
      </c>
      <c r="R2550" t="str">
        <f t="shared" si="236"/>
        <v>Low</v>
      </c>
      <c r="S2550" s="23">
        <f t="shared" si="237"/>
        <v>2022</v>
      </c>
      <c r="T2550" s="23">
        <f t="shared" si="238"/>
        <v>10</v>
      </c>
      <c r="U2550" t="str">
        <f t="shared" si="239"/>
        <v>Oct-2022</v>
      </c>
    </row>
    <row r="2551" spans="1:21" x14ac:dyDescent="0.3">
      <c r="A2551" t="s">
        <v>4521</v>
      </c>
      <c r="B2551" s="22">
        <v>44600</v>
      </c>
      <c r="C2551" s="22">
        <v>44606</v>
      </c>
      <c r="D2551" s="23" t="s">
        <v>102</v>
      </c>
      <c r="E2551" s="23" t="s">
        <v>676</v>
      </c>
      <c r="F2551" s="23" t="s">
        <v>71</v>
      </c>
      <c r="G2551" s="23" t="s">
        <v>53</v>
      </c>
      <c r="H2551" s="23" t="s">
        <v>90</v>
      </c>
      <c r="I2551" s="23" t="s">
        <v>118</v>
      </c>
      <c r="J2551" s="23" t="s">
        <v>303</v>
      </c>
      <c r="K2551" s="23" t="s">
        <v>491</v>
      </c>
      <c r="L2551" s="24">
        <v>26893.38</v>
      </c>
      <c r="M2551">
        <v>6</v>
      </c>
      <c r="N2551" s="25">
        <v>0</v>
      </c>
      <c r="O2551" s="24">
        <v>7820.14</v>
      </c>
      <c r="P2551" s="26">
        <f t="shared" si="234"/>
        <v>0.2907830849078844</v>
      </c>
      <c r="Q2551" t="str">
        <f t="shared" si="235"/>
        <v>Medium</v>
      </c>
      <c r="R2551" t="str">
        <f t="shared" si="236"/>
        <v>None</v>
      </c>
      <c r="S2551" s="23">
        <f t="shared" si="237"/>
        <v>2022</v>
      </c>
      <c r="T2551" s="23">
        <f t="shared" si="238"/>
        <v>2</v>
      </c>
      <c r="U2551" t="str">
        <f t="shared" si="239"/>
        <v>Feb-2022</v>
      </c>
    </row>
    <row r="2552" spans="1:21" x14ac:dyDescent="0.3">
      <c r="A2552" t="s">
        <v>4522</v>
      </c>
      <c r="B2552" s="22">
        <v>45926</v>
      </c>
      <c r="C2552" s="22">
        <v>45931</v>
      </c>
      <c r="D2552" s="23" t="s">
        <v>61</v>
      </c>
      <c r="E2552" s="23" t="s">
        <v>920</v>
      </c>
      <c r="F2552" s="23" t="s">
        <v>71</v>
      </c>
      <c r="G2552" s="23" t="s">
        <v>63</v>
      </c>
      <c r="H2552" s="23" t="s">
        <v>172</v>
      </c>
      <c r="I2552" s="23" t="s">
        <v>118</v>
      </c>
      <c r="J2552" s="23" t="s">
        <v>303</v>
      </c>
      <c r="K2552" s="23" t="s">
        <v>304</v>
      </c>
      <c r="L2552" s="24">
        <v>89387.55</v>
      </c>
      <c r="M2552">
        <v>9</v>
      </c>
      <c r="N2552" s="25">
        <v>0.2</v>
      </c>
      <c r="O2552" s="24">
        <v>25578.080000000002</v>
      </c>
      <c r="P2552" s="26">
        <f t="shared" si="234"/>
        <v>0.28614812689239161</v>
      </c>
      <c r="Q2552" t="str">
        <f t="shared" si="235"/>
        <v>Medium</v>
      </c>
      <c r="R2552" t="str">
        <f t="shared" si="236"/>
        <v>Medium</v>
      </c>
      <c r="S2552" s="23">
        <f t="shared" si="237"/>
        <v>2025</v>
      </c>
      <c r="T2552" s="23">
        <f t="shared" si="238"/>
        <v>9</v>
      </c>
      <c r="U2552" t="str">
        <f t="shared" si="239"/>
        <v>Sep-2025</v>
      </c>
    </row>
    <row r="2553" spans="1:21" x14ac:dyDescent="0.3">
      <c r="A2553" t="s">
        <v>4523</v>
      </c>
      <c r="B2553" s="22">
        <v>45609</v>
      </c>
      <c r="C2553" s="22">
        <v>45614</v>
      </c>
      <c r="D2553" s="23" t="s">
        <v>61</v>
      </c>
      <c r="E2553" s="23" t="s">
        <v>1897</v>
      </c>
      <c r="F2553" s="23" t="s">
        <v>80</v>
      </c>
      <c r="G2553" s="23" t="s">
        <v>53</v>
      </c>
      <c r="H2553" s="23" t="s">
        <v>246</v>
      </c>
      <c r="I2553" s="23" t="s">
        <v>96</v>
      </c>
      <c r="J2553" s="23" t="s">
        <v>111</v>
      </c>
      <c r="K2553" s="23" t="s">
        <v>112</v>
      </c>
      <c r="L2553" s="24">
        <v>4258.12</v>
      </c>
      <c r="M2553">
        <v>1</v>
      </c>
      <c r="N2553" s="25">
        <v>0.25</v>
      </c>
      <c r="O2553" s="24">
        <v>577.72</v>
      </c>
      <c r="P2553" s="26">
        <f t="shared" si="234"/>
        <v>0.13567489878162195</v>
      </c>
      <c r="Q2553" t="str">
        <f t="shared" si="235"/>
        <v>Low</v>
      </c>
      <c r="R2553" t="str">
        <f t="shared" si="236"/>
        <v>High</v>
      </c>
      <c r="S2553" s="23">
        <f t="shared" si="237"/>
        <v>2024</v>
      </c>
      <c r="T2553" s="23">
        <f t="shared" si="238"/>
        <v>11</v>
      </c>
      <c r="U2553" t="str">
        <f t="shared" si="239"/>
        <v>Nov-2024</v>
      </c>
    </row>
    <row r="2554" spans="1:21" x14ac:dyDescent="0.3">
      <c r="A2554" t="s">
        <v>4524</v>
      </c>
      <c r="B2554" s="22">
        <v>45283</v>
      </c>
      <c r="C2554" s="22">
        <v>45287</v>
      </c>
      <c r="D2554" s="23" t="s">
        <v>61</v>
      </c>
      <c r="E2554" s="23" t="s">
        <v>1310</v>
      </c>
      <c r="F2554" s="23" t="s">
        <v>80</v>
      </c>
      <c r="G2554" s="23" t="s">
        <v>179</v>
      </c>
      <c r="H2554" s="23" t="s">
        <v>236</v>
      </c>
      <c r="I2554" s="23" t="s">
        <v>83</v>
      </c>
      <c r="J2554" s="23" t="s">
        <v>449</v>
      </c>
      <c r="K2554" s="23" t="s">
        <v>775</v>
      </c>
      <c r="L2554" s="24">
        <v>72023.28</v>
      </c>
      <c r="M2554">
        <v>7</v>
      </c>
      <c r="N2554" s="25">
        <v>0.2</v>
      </c>
      <c r="O2554" s="24">
        <v>20352.53</v>
      </c>
      <c r="P2554" s="26">
        <f t="shared" si="234"/>
        <v>0.28258265938457677</v>
      </c>
      <c r="Q2554" t="str">
        <f t="shared" si="235"/>
        <v>Medium</v>
      </c>
      <c r="R2554" t="str">
        <f t="shared" si="236"/>
        <v>Medium</v>
      </c>
      <c r="S2554" s="23">
        <f t="shared" si="237"/>
        <v>2023</v>
      </c>
      <c r="T2554" s="23">
        <f t="shared" si="238"/>
        <v>12</v>
      </c>
      <c r="U2554" t="str">
        <f t="shared" si="239"/>
        <v>Dec-2023</v>
      </c>
    </row>
    <row r="2555" spans="1:21" x14ac:dyDescent="0.3">
      <c r="A2555" t="s">
        <v>4526</v>
      </c>
      <c r="B2555" s="22">
        <v>44727</v>
      </c>
      <c r="C2555" s="22">
        <v>44733</v>
      </c>
      <c r="D2555" s="23" t="s">
        <v>61</v>
      </c>
      <c r="E2555" s="23" t="s">
        <v>1047</v>
      </c>
      <c r="F2555" s="23" t="s">
        <v>71</v>
      </c>
      <c r="G2555" s="23" t="s">
        <v>63</v>
      </c>
      <c r="H2555" s="23" t="s">
        <v>213</v>
      </c>
      <c r="I2555" s="23" t="s">
        <v>118</v>
      </c>
      <c r="J2555" s="23" t="s">
        <v>191</v>
      </c>
      <c r="K2555" s="23" t="s">
        <v>829</v>
      </c>
      <c r="L2555" s="24">
        <v>7535.15</v>
      </c>
      <c r="M2555">
        <v>1</v>
      </c>
      <c r="N2555" s="25">
        <v>0.1</v>
      </c>
      <c r="O2555" s="24">
        <v>2702.26</v>
      </c>
      <c r="P2555" s="26">
        <f t="shared" si="234"/>
        <v>0.358620598130097</v>
      </c>
      <c r="Q2555" t="str">
        <f t="shared" si="235"/>
        <v>High</v>
      </c>
      <c r="R2555" t="str">
        <f t="shared" si="236"/>
        <v>Low</v>
      </c>
      <c r="S2555" s="23">
        <f t="shared" si="237"/>
        <v>2022</v>
      </c>
      <c r="T2555" s="23">
        <f t="shared" si="238"/>
        <v>6</v>
      </c>
      <c r="U2555" t="str">
        <f t="shared" si="239"/>
        <v>Jun-2022</v>
      </c>
    </row>
    <row r="2556" spans="1:21" x14ac:dyDescent="0.3">
      <c r="A2556" t="s">
        <v>4527</v>
      </c>
      <c r="B2556" s="22">
        <v>45705</v>
      </c>
      <c r="C2556" s="22">
        <v>45710</v>
      </c>
      <c r="D2556" s="23" t="s">
        <v>78</v>
      </c>
      <c r="E2556" s="23" t="s">
        <v>1952</v>
      </c>
      <c r="F2556" s="23" t="s">
        <v>80</v>
      </c>
      <c r="G2556" s="23" t="s">
        <v>179</v>
      </c>
      <c r="H2556" s="23" t="s">
        <v>236</v>
      </c>
      <c r="I2556" s="23" t="s">
        <v>83</v>
      </c>
      <c r="J2556" s="23" t="s">
        <v>84</v>
      </c>
      <c r="K2556" s="23" t="s">
        <v>105</v>
      </c>
      <c r="L2556" s="24">
        <v>53673.34</v>
      </c>
      <c r="M2556">
        <v>7</v>
      </c>
      <c r="N2556" s="25">
        <v>0.25</v>
      </c>
      <c r="O2556" s="24">
        <v>6459</v>
      </c>
      <c r="P2556" s="26">
        <f t="shared" si="234"/>
        <v>0.12033907336491451</v>
      </c>
      <c r="Q2556" t="str">
        <f t="shared" si="235"/>
        <v>Low</v>
      </c>
      <c r="R2556" t="str">
        <f t="shared" si="236"/>
        <v>High</v>
      </c>
      <c r="S2556" s="23">
        <f t="shared" si="237"/>
        <v>2025</v>
      </c>
      <c r="T2556" s="23">
        <f t="shared" si="238"/>
        <v>2</v>
      </c>
      <c r="U2556" t="str">
        <f t="shared" si="239"/>
        <v>Feb-2025</v>
      </c>
    </row>
    <row r="2557" spans="1:21" x14ac:dyDescent="0.3">
      <c r="A2557" t="s">
        <v>4528</v>
      </c>
      <c r="B2557" s="22">
        <v>44818</v>
      </c>
      <c r="C2557" s="22">
        <v>44825</v>
      </c>
      <c r="D2557" s="23" t="s">
        <v>50</v>
      </c>
      <c r="E2557" s="23" t="s">
        <v>738</v>
      </c>
      <c r="F2557" s="23" t="s">
        <v>52</v>
      </c>
      <c r="G2557" s="23" t="s">
        <v>72</v>
      </c>
      <c r="H2557" s="23" t="s">
        <v>73</v>
      </c>
      <c r="I2557" s="23" t="s">
        <v>55</v>
      </c>
      <c r="J2557" s="23" t="s">
        <v>141</v>
      </c>
      <c r="K2557" s="23" t="s">
        <v>241</v>
      </c>
      <c r="L2557" s="24">
        <v>55748.75</v>
      </c>
      <c r="M2557">
        <v>5</v>
      </c>
      <c r="N2557" s="25">
        <v>0.1</v>
      </c>
      <c r="O2557" s="24">
        <v>10683.87</v>
      </c>
      <c r="P2557" s="26">
        <f t="shared" si="234"/>
        <v>0.19164322070001572</v>
      </c>
      <c r="Q2557" t="str">
        <f t="shared" si="235"/>
        <v>Low</v>
      </c>
      <c r="R2557" t="str">
        <f t="shared" si="236"/>
        <v>Low</v>
      </c>
      <c r="S2557" s="23">
        <f t="shared" si="237"/>
        <v>2022</v>
      </c>
      <c r="T2557" s="23">
        <f t="shared" si="238"/>
        <v>9</v>
      </c>
      <c r="U2557" t="str">
        <f t="shared" si="239"/>
        <v>Sep-2022</v>
      </c>
    </row>
    <row r="2558" spans="1:21" x14ac:dyDescent="0.3">
      <c r="A2558" t="s">
        <v>4529</v>
      </c>
      <c r="B2558" s="22">
        <v>44895</v>
      </c>
      <c r="C2558" s="22">
        <v>44898</v>
      </c>
      <c r="D2558" s="23" t="s">
        <v>78</v>
      </c>
      <c r="E2558" s="23" t="s">
        <v>592</v>
      </c>
      <c r="F2558" s="23" t="s">
        <v>52</v>
      </c>
      <c r="G2558" s="23" t="s">
        <v>53</v>
      </c>
      <c r="H2558" s="23" t="s">
        <v>54</v>
      </c>
      <c r="I2558" s="23" t="s">
        <v>118</v>
      </c>
      <c r="J2558" s="23" t="s">
        <v>191</v>
      </c>
      <c r="K2558" s="23" t="s">
        <v>829</v>
      </c>
      <c r="L2558" s="24">
        <v>8123.8</v>
      </c>
      <c r="M2558">
        <v>5</v>
      </c>
      <c r="N2558" s="25">
        <v>0.15</v>
      </c>
      <c r="O2558" s="24">
        <v>2402.73</v>
      </c>
      <c r="P2558" s="26">
        <f t="shared" si="234"/>
        <v>0.29576429749624561</v>
      </c>
      <c r="Q2558" t="str">
        <f t="shared" si="235"/>
        <v>Medium</v>
      </c>
      <c r="R2558" t="str">
        <f t="shared" si="236"/>
        <v>Medium</v>
      </c>
      <c r="S2558" s="23">
        <f t="shared" si="237"/>
        <v>2022</v>
      </c>
      <c r="T2558" s="23">
        <f t="shared" si="238"/>
        <v>11</v>
      </c>
      <c r="U2558" t="str">
        <f t="shared" si="239"/>
        <v>Nov-2022</v>
      </c>
    </row>
    <row r="2559" spans="1:21" x14ac:dyDescent="0.3">
      <c r="A2559" t="s">
        <v>4530</v>
      </c>
      <c r="B2559" s="22">
        <v>45972</v>
      </c>
      <c r="C2559" s="22">
        <v>45975</v>
      </c>
      <c r="D2559" s="23" t="s">
        <v>50</v>
      </c>
      <c r="E2559" s="23" t="s">
        <v>807</v>
      </c>
      <c r="F2559" s="23" t="s">
        <v>80</v>
      </c>
      <c r="G2559" s="23" t="s">
        <v>63</v>
      </c>
      <c r="H2559" s="23" t="s">
        <v>202</v>
      </c>
      <c r="I2559" s="23" t="s">
        <v>118</v>
      </c>
      <c r="J2559" s="23" t="s">
        <v>230</v>
      </c>
      <c r="K2559" s="23" t="s">
        <v>356</v>
      </c>
      <c r="L2559" s="24">
        <v>58657.760000000002</v>
      </c>
      <c r="M2559">
        <v>4</v>
      </c>
      <c r="N2559" s="25">
        <v>0.15</v>
      </c>
      <c r="O2559" s="24">
        <v>17084.490000000002</v>
      </c>
      <c r="P2559" s="26">
        <f t="shared" si="234"/>
        <v>0.29125711585304315</v>
      </c>
      <c r="Q2559" t="str">
        <f t="shared" si="235"/>
        <v>Medium</v>
      </c>
      <c r="R2559" t="str">
        <f t="shared" si="236"/>
        <v>Medium</v>
      </c>
      <c r="S2559" s="23">
        <f t="shared" si="237"/>
        <v>2025</v>
      </c>
      <c r="T2559" s="23">
        <f t="shared" si="238"/>
        <v>11</v>
      </c>
      <c r="U2559" t="str">
        <f t="shared" si="239"/>
        <v>Nov-2025</v>
      </c>
    </row>
    <row r="2560" spans="1:21" x14ac:dyDescent="0.3">
      <c r="A2560" t="s">
        <v>4531</v>
      </c>
      <c r="B2560" s="22">
        <v>45290</v>
      </c>
      <c r="C2560" s="22">
        <v>45296</v>
      </c>
      <c r="D2560" s="23" t="s">
        <v>50</v>
      </c>
      <c r="E2560" s="23" t="s">
        <v>308</v>
      </c>
      <c r="F2560" s="23" t="s">
        <v>71</v>
      </c>
      <c r="G2560" s="23" t="s">
        <v>81</v>
      </c>
      <c r="H2560" s="23" t="s">
        <v>186</v>
      </c>
      <c r="I2560" s="23" t="s">
        <v>83</v>
      </c>
      <c r="J2560" s="23" t="s">
        <v>379</v>
      </c>
      <c r="K2560" s="23" t="s">
        <v>716</v>
      </c>
      <c r="L2560" s="24">
        <v>11134.26</v>
      </c>
      <c r="M2560">
        <v>3</v>
      </c>
      <c r="N2560" s="25">
        <v>0.05</v>
      </c>
      <c r="O2560" s="24">
        <v>3120.88</v>
      </c>
      <c r="P2560" s="26">
        <f t="shared" si="234"/>
        <v>0.28029523291175168</v>
      </c>
      <c r="Q2560" t="str">
        <f t="shared" si="235"/>
        <v>Medium</v>
      </c>
      <c r="R2560" t="str">
        <f t="shared" si="236"/>
        <v>Low</v>
      </c>
      <c r="S2560" s="23">
        <f t="shared" si="237"/>
        <v>2023</v>
      </c>
      <c r="T2560" s="23">
        <f t="shared" si="238"/>
        <v>12</v>
      </c>
      <c r="U2560" t="str">
        <f t="shared" si="239"/>
        <v>Dec-2023</v>
      </c>
    </row>
    <row r="2561" spans="1:21" x14ac:dyDescent="0.3">
      <c r="A2561" t="s">
        <v>4532</v>
      </c>
      <c r="B2561" s="22">
        <v>45999</v>
      </c>
      <c r="C2561" s="22">
        <v>46003</v>
      </c>
      <c r="D2561" s="23" t="s">
        <v>102</v>
      </c>
      <c r="E2561" s="23" t="s">
        <v>1188</v>
      </c>
      <c r="F2561" s="23" t="s">
        <v>80</v>
      </c>
      <c r="G2561" s="23" t="s">
        <v>53</v>
      </c>
      <c r="H2561" s="23" t="s">
        <v>110</v>
      </c>
      <c r="I2561" s="23" t="s">
        <v>55</v>
      </c>
      <c r="J2561" s="23" t="s">
        <v>65</v>
      </c>
      <c r="K2561" s="23" t="s">
        <v>130</v>
      </c>
      <c r="L2561" s="24">
        <v>9074.4</v>
      </c>
      <c r="M2561">
        <v>8</v>
      </c>
      <c r="N2561" s="25">
        <v>0.2</v>
      </c>
      <c r="O2561" s="24">
        <v>1422.85</v>
      </c>
      <c r="P2561" s="26">
        <f t="shared" si="234"/>
        <v>0.15679824561403508</v>
      </c>
      <c r="Q2561" t="str">
        <f t="shared" si="235"/>
        <v>Low</v>
      </c>
      <c r="R2561" t="str">
        <f t="shared" si="236"/>
        <v>Medium</v>
      </c>
      <c r="S2561" s="23">
        <f t="shared" si="237"/>
        <v>2025</v>
      </c>
      <c r="T2561" s="23">
        <f t="shared" si="238"/>
        <v>12</v>
      </c>
      <c r="U2561" t="str">
        <f t="shared" si="239"/>
        <v>Dec-2025</v>
      </c>
    </row>
    <row r="2562" spans="1:21" x14ac:dyDescent="0.3">
      <c r="A2562" t="s">
        <v>4533</v>
      </c>
      <c r="B2562" s="22">
        <v>45901</v>
      </c>
      <c r="C2562" s="22">
        <v>45907</v>
      </c>
      <c r="D2562" s="23" t="s">
        <v>61</v>
      </c>
      <c r="E2562" s="23" t="s">
        <v>1574</v>
      </c>
      <c r="F2562" s="23" t="s">
        <v>80</v>
      </c>
      <c r="G2562" s="23" t="s">
        <v>63</v>
      </c>
      <c r="H2562" s="23" t="s">
        <v>64</v>
      </c>
      <c r="I2562" s="23" t="s">
        <v>83</v>
      </c>
      <c r="J2562" s="23" t="s">
        <v>449</v>
      </c>
      <c r="K2562" s="23" t="s">
        <v>775</v>
      </c>
      <c r="L2562" s="24">
        <v>20190.87</v>
      </c>
      <c r="M2562">
        <v>3</v>
      </c>
      <c r="N2562" s="25">
        <v>0.1</v>
      </c>
      <c r="O2562" s="24">
        <v>2962.04</v>
      </c>
      <c r="P2562" s="26">
        <f t="shared" si="234"/>
        <v>0.14670194994074054</v>
      </c>
      <c r="Q2562" t="str">
        <f t="shared" si="235"/>
        <v>Low</v>
      </c>
      <c r="R2562" t="str">
        <f t="shared" si="236"/>
        <v>Low</v>
      </c>
      <c r="S2562" s="23">
        <f t="shared" si="237"/>
        <v>2025</v>
      </c>
      <c r="T2562" s="23">
        <f t="shared" si="238"/>
        <v>9</v>
      </c>
      <c r="U2562" t="str">
        <f t="shared" si="239"/>
        <v>Sep-2025</v>
      </c>
    </row>
    <row r="2563" spans="1:21" x14ac:dyDescent="0.3">
      <c r="A2563" t="s">
        <v>4534</v>
      </c>
      <c r="B2563" s="22">
        <v>45428</v>
      </c>
      <c r="C2563" s="22">
        <v>45430</v>
      </c>
      <c r="D2563" s="23" t="s">
        <v>102</v>
      </c>
      <c r="E2563" s="23" t="s">
        <v>261</v>
      </c>
      <c r="F2563" s="23" t="s">
        <v>52</v>
      </c>
      <c r="G2563" s="23" t="s">
        <v>72</v>
      </c>
      <c r="H2563" s="23" t="s">
        <v>104</v>
      </c>
      <c r="I2563" s="23" t="s">
        <v>83</v>
      </c>
      <c r="J2563" s="23" t="s">
        <v>449</v>
      </c>
      <c r="K2563" s="23" t="s">
        <v>775</v>
      </c>
      <c r="L2563" s="24">
        <v>68915.34</v>
      </c>
      <c r="M2563">
        <v>9</v>
      </c>
      <c r="N2563" s="25">
        <v>0.05</v>
      </c>
      <c r="O2563" s="24">
        <v>10246.17</v>
      </c>
      <c r="P2563" s="26">
        <f t="shared" si="234"/>
        <v>0.14867763838936296</v>
      </c>
      <c r="Q2563" t="str">
        <f t="shared" si="235"/>
        <v>Low</v>
      </c>
      <c r="R2563" t="str">
        <f t="shared" si="236"/>
        <v>Low</v>
      </c>
      <c r="S2563" s="23">
        <f t="shared" si="237"/>
        <v>2024</v>
      </c>
      <c r="T2563" s="23">
        <f t="shared" si="238"/>
        <v>5</v>
      </c>
      <c r="U2563" t="str">
        <f t="shared" si="239"/>
        <v>May-2024</v>
      </c>
    </row>
    <row r="2564" spans="1:21" x14ac:dyDescent="0.3">
      <c r="A2564" t="s">
        <v>4535</v>
      </c>
      <c r="B2564" s="22">
        <v>44672</v>
      </c>
      <c r="C2564" s="22">
        <v>44679</v>
      </c>
      <c r="D2564" s="23" t="s">
        <v>102</v>
      </c>
      <c r="E2564" s="23" t="s">
        <v>1891</v>
      </c>
      <c r="F2564" s="23" t="s">
        <v>71</v>
      </c>
      <c r="G2564" s="23" t="s">
        <v>81</v>
      </c>
      <c r="H2564" s="23" t="s">
        <v>82</v>
      </c>
      <c r="I2564" s="23" t="s">
        <v>83</v>
      </c>
      <c r="J2564" s="23" t="s">
        <v>449</v>
      </c>
      <c r="K2564" s="23" t="s">
        <v>681</v>
      </c>
      <c r="L2564" s="24">
        <v>3803.12</v>
      </c>
      <c r="M2564">
        <v>1</v>
      </c>
      <c r="N2564" s="25">
        <v>0.15</v>
      </c>
      <c r="O2564" s="24">
        <v>1052.3599999999999</v>
      </c>
      <c r="P2564" s="26">
        <f t="shared" ref="P2564:P2627" si="240">IFERROR(O2564/L2564,0)</f>
        <v>0.27670964891983424</v>
      </c>
      <c r="Q2564" t="str">
        <f t="shared" ref="Q2564:Q2627" si="241">IF(P2564&gt;=0.3,"High",IF(P2564&gt;=0.2,"Medium","Low"))</f>
        <v>Medium</v>
      </c>
      <c r="R2564" t="str">
        <f t="shared" ref="R2564:R2627" si="242">IF(N2564=0,"None",IF(N2564&lt;=0.1,"Low",IF(N2564&lt;=0.2,"Medium","High")))</f>
        <v>Medium</v>
      </c>
      <c r="S2564" s="23">
        <f t="shared" ref="S2564:S2627" si="243">YEAR(B2564)</f>
        <v>2022</v>
      </c>
      <c r="T2564" s="23">
        <f t="shared" ref="T2564:T2627" si="244">MONTH(B2564)</f>
        <v>4</v>
      </c>
      <c r="U2564" t="str">
        <f t="shared" ref="U2564:U2627" si="245">TEXT(B2564,"mmm-yyyy")</f>
        <v>Apr-2022</v>
      </c>
    </row>
    <row r="2565" spans="1:21" x14ac:dyDescent="0.3">
      <c r="A2565" t="s">
        <v>4536</v>
      </c>
      <c r="B2565" s="22">
        <v>45324</v>
      </c>
      <c r="C2565" s="22">
        <v>45330</v>
      </c>
      <c r="D2565" s="23" t="s">
        <v>50</v>
      </c>
      <c r="E2565" s="23" t="s">
        <v>171</v>
      </c>
      <c r="F2565" s="23" t="s">
        <v>52</v>
      </c>
      <c r="G2565" s="23" t="s">
        <v>81</v>
      </c>
      <c r="H2565" s="23" t="s">
        <v>284</v>
      </c>
      <c r="I2565" s="23" t="s">
        <v>118</v>
      </c>
      <c r="J2565" s="23" t="s">
        <v>191</v>
      </c>
      <c r="K2565" s="23" t="s">
        <v>290</v>
      </c>
      <c r="L2565" s="24">
        <v>2756.45</v>
      </c>
      <c r="M2565">
        <v>5</v>
      </c>
      <c r="N2565" s="25">
        <v>0</v>
      </c>
      <c r="O2565" s="24">
        <v>794.04</v>
      </c>
      <c r="P2565" s="26">
        <f t="shared" si="240"/>
        <v>0.28806617206914692</v>
      </c>
      <c r="Q2565" t="str">
        <f t="shared" si="241"/>
        <v>Medium</v>
      </c>
      <c r="R2565" t="str">
        <f t="shared" si="242"/>
        <v>None</v>
      </c>
      <c r="S2565" s="23">
        <f t="shared" si="243"/>
        <v>2024</v>
      </c>
      <c r="T2565" s="23">
        <f t="shared" si="244"/>
        <v>2</v>
      </c>
      <c r="U2565" t="str">
        <f t="shared" si="245"/>
        <v>Feb-2024</v>
      </c>
    </row>
    <row r="2566" spans="1:21" x14ac:dyDescent="0.3">
      <c r="A2566" t="s">
        <v>4537</v>
      </c>
      <c r="B2566" s="22">
        <v>44837</v>
      </c>
      <c r="C2566" s="22">
        <v>44842</v>
      </c>
      <c r="D2566" s="23" t="s">
        <v>78</v>
      </c>
      <c r="E2566" s="23" t="s">
        <v>889</v>
      </c>
      <c r="F2566" s="23" t="s">
        <v>71</v>
      </c>
      <c r="G2566" s="23" t="s">
        <v>179</v>
      </c>
      <c r="H2566" s="23" t="s">
        <v>236</v>
      </c>
      <c r="I2566" s="23" t="s">
        <v>96</v>
      </c>
      <c r="J2566" s="23" t="s">
        <v>135</v>
      </c>
      <c r="K2566" s="23" t="s">
        <v>395</v>
      </c>
      <c r="L2566" s="24">
        <v>8733.84</v>
      </c>
      <c r="M2566">
        <v>2</v>
      </c>
      <c r="N2566" s="25">
        <v>0.2</v>
      </c>
      <c r="O2566" s="24">
        <v>1792.28</v>
      </c>
      <c r="P2566" s="26">
        <f t="shared" si="240"/>
        <v>0.20521099539263371</v>
      </c>
      <c r="Q2566" t="str">
        <f t="shared" si="241"/>
        <v>Medium</v>
      </c>
      <c r="R2566" t="str">
        <f t="shared" si="242"/>
        <v>Medium</v>
      </c>
      <c r="S2566" s="23">
        <f t="shared" si="243"/>
        <v>2022</v>
      </c>
      <c r="T2566" s="23">
        <f t="shared" si="244"/>
        <v>10</v>
      </c>
      <c r="U2566" t="str">
        <f t="shared" si="245"/>
        <v>Oct-2022</v>
      </c>
    </row>
    <row r="2567" spans="1:21" x14ac:dyDescent="0.3">
      <c r="A2567" t="s">
        <v>4538</v>
      </c>
      <c r="B2567" s="22">
        <v>44584</v>
      </c>
      <c r="C2567" s="22">
        <v>44586</v>
      </c>
      <c r="D2567" s="23" t="s">
        <v>61</v>
      </c>
      <c r="E2567" s="23" t="s">
        <v>1335</v>
      </c>
      <c r="F2567" s="23" t="s">
        <v>52</v>
      </c>
      <c r="G2567" s="23" t="s">
        <v>72</v>
      </c>
      <c r="H2567" s="23" t="s">
        <v>346</v>
      </c>
      <c r="I2567" s="23" t="s">
        <v>118</v>
      </c>
      <c r="J2567" s="23" t="s">
        <v>303</v>
      </c>
      <c r="K2567" s="23" t="s">
        <v>421</v>
      </c>
      <c r="L2567" s="24">
        <v>18961.8</v>
      </c>
      <c r="M2567">
        <v>4</v>
      </c>
      <c r="N2567" s="25">
        <v>0.05</v>
      </c>
      <c r="O2567" s="24">
        <v>6735</v>
      </c>
      <c r="P2567" s="26">
        <f t="shared" si="240"/>
        <v>0.35518779862671268</v>
      </c>
      <c r="Q2567" t="str">
        <f t="shared" si="241"/>
        <v>High</v>
      </c>
      <c r="R2567" t="str">
        <f t="shared" si="242"/>
        <v>Low</v>
      </c>
      <c r="S2567" s="23">
        <f t="shared" si="243"/>
        <v>2022</v>
      </c>
      <c r="T2567" s="23">
        <f t="shared" si="244"/>
        <v>1</v>
      </c>
      <c r="U2567" t="str">
        <f t="shared" si="245"/>
        <v>Jan-2022</v>
      </c>
    </row>
    <row r="2568" spans="1:21" x14ac:dyDescent="0.3">
      <c r="A2568" t="s">
        <v>4539</v>
      </c>
      <c r="B2568" s="22">
        <v>45404</v>
      </c>
      <c r="C2568" s="22">
        <v>45407</v>
      </c>
      <c r="D2568" s="23" t="s">
        <v>50</v>
      </c>
      <c r="E2568" s="23" t="s">
        <v>1490</v>
      </c>
      <c r="F2568" s="23" t="s">
        <v>71</v>
      </c>
      <c r="G2568" s="23" t="s">
        <v>63</v>
      </c>
      <c r="H2568" s="23" t="s">
        <v>213</v>
      </c>
      <c r="I2568" s="23" t="s">
        <v>55</v>
      </c>
      <c r="J2568" s="23" t="s">
        <v>173</v>
      </c>
      <c r="K2568" s="23" t="s">
        <v>780</v>
      </c>
      <c r="L2568" s="24">
        <v>6298.62</v>
      </c>
      <c r="M2568">
        <v>2</v>
      </c>
      <c r="N2568" s="25">
        <v>0.05</v>
      </c>
      <c r="O2568" s="24">
        <v>1890.5</v>
      </c>
      <c r="P2568" s="26">
        <f t="shared" si="240"/>
        <v>0.30014511115133158</v>
      </c>
      <c r="Q2568" t="str">
        <f t="shared" si="241"/>
        <v>High</v>
      </c>
      <c r="R2568" t="str">
        <f t="shared" si="242"/>
        <v>Low</v>
      </c>
      <c r="S2568" s="23">
        <f t="shared" si="243"/>
        <v>2024</v>
      </c>
      <c r="T2568" s="23">
        <f t="shared" si="244"/>
        <v>4</v>
      </c>
      <c r="U2568" t="str">
        <f t="shared" si="245"/>
        <v>Apr-2024</v>
      </c>
    </row>
    <row r="2569" spans="1:21" x14ac:dyDescent="0.3">
      <c r="A2569" t="s">
        <v>4540</v>
      </c>
      <c r="B2569" s="22">
        <v>45245</v>
      </c>
      <c r="C2569" s="22">
        <v>45251</v>
      </c>
      <c r="D2569" s="23" t="s">
        <v>102</v>
      </c>
      <c r="E2569" s="23" t="s">
        <v>1952</v>
      </c>
      <c r="F2569" s="23" t="s">
        <v>52</v>
      </c>
      <c r="G2569" s="23" t="s">
        <v>81</v>
      </c>
      <c r="H2569" s="23" t="s">
        <v>186</v>
      </c>
      <c r="I2569" s="23" t="s">
        <v>83</v>
      </c>
      <c r="J2569" s="23" t="s">
        <v>156</v>
      </c>
      <c r="K2569" s="23" t="s">
        <v>208</v>
      </c>
      <c r="L2569" s="24">
        <v>36130.32</v>
      </c>
      <c r="M2569">
        <v>4</v>
      </c>
      <c r="N2569" s="25">
        <v>0.1</v>
      </c>
      <c r="O2569" s="24">
        <v>9566.07</v>
      </c>
      <c r="P2569" s="26">
        <f t="shared" si="240"/>
        <v>0.26476571477916611</v>
      </c>
      <c r="Q2569" t="str">
        <f t="shared" si="241"/>
        <v>Medium</v>
      </c>
      <c r="R2569" t="str">
        <f t="shared" si="242"/>
        <v>Low</v>
      </c>
      <c r="S2569" s="23">
        <f t="shared" si="243"/>
        <v>2023</v>
      </c>
      <c r="T2569" s="23">
        <f t="shared" si="244"/>
        <v>11</v>
      </c>
      <c r="U2569" t="str">
        <f t="shared" si="245"/>
        <v>Nov-2023</v>
      </c>
    </row>
    <row r="2570" spans="1:21" x14ac:dyDescent="0.3">
      <c r="A2570" t="s">
        <v>4541</v>
      </c>
      <c r="B2570" s="22">
        <v>45980</v>
      </c>
      <c r="C2570" s="22">
        <v>45984</v>
      </c>
      <c r="D2570" s="23" t="s">
        <v>61</v>
      </c>
      <c r="E2570" s="23" t="s">
        <v>3232</v>
      </c>
      <c r="F2570" s="23" t="s">
        <v>71</v>
      </c>
      <c r="G2570" s="23" t="s">
        <v>81</v>
      </c>
      <c r="H2570" s="23" t="s">
        <v>186</v>
      </c>
      <c r="I2570" s="23" t="s">
        <v>96</v>
      </c>
      <c r="J2570" s="23" t="s">
        <v>166</v>
      </c>
      <c r="K2570" s="23" t="s">
        <v>337</v>
      </c>
      <c r="L2570" s="24">
        <v>88689.12</v>
      </c>
      <c r="M2570">
        <v>8</v>
      </c>
      <c r="N2570" s="25">
        <v>0.1</v>
      </c>
      <c r="O2570" s="24">
        <v>14671.59</v>
      </c>
      <c r="P2570" s="26">
        <f t="shared" si="240"/>
        <v>0.16542716851852854</v>
      </c>
      <c r="Q2570" t="str">
        <f t="shared" si="241"/>
        <v>Low</v>
      </c>
      <c r="R2570" t="str">
        <f t="shared" si="242"/>
        <v>Low</v>
      </c>
      <c r="S2570" s="23">
        <f t="shared" si="243"/>
        <v>2025</v>
      </c>
      <c r="T2570" s="23">
        <f t="shared" si="244"/>
        <v>11</v>
      </c>
      <c r="U2570" t="str">
        <f t="shared" si="245"/>
        <v>Nov-2025</v>
      </c>
    </row>
    <row r="2571" spans="1:21" x14ac:dyDescent="0.3">
      <c r="A2571" t="s">
        <v>4542</v>
      </c>
      <c r="B2571" s="22">
        <v>45007</v>
      </c>
      <c r="C2571" s="22">
        <v>45012</v>
      </c>
      <c r="D2571" s="23" t="s">
        <v>102</v>
      </c>
      <c r="E2571" s="23" t="s">
        <v>355</v>
      </c>
      <c r="F2571" s="23" t="s">
        <v>52</v>
      </c>
      <c r="G2571" s="23" t="s">
        <v>53</v>
      </c>
      <c r="H2571" s="23" t="s">
        <v>54</v>
      </c>
      <c r="I2571" s="23" t="s">
        <v>83</v>
      </c>
      <c r="J2571" s="23" t="s">
        <v>379</v>
      </c>
      <c r="K2571" s="23" t="s">
        <v>380</v>
      </c>
      <c r="L2571" s="24">
        <v>2452.35</v>
      </c>
      <c r="M2571">
        <v>3</v>
      </c>
      <c r="N2571" s="25">
        <v>0.2</v>
      </c>
      <c r="O2571" s="24">
        <v>551.02</v>
      </c>
      <c r="P2571" s="26">
        <f t="shared" si="240"/>
        <v>0.22469060289110446</v>
      </c>
      <c r="Q2571" t="str">
        <f t="shared" si="241"/>
        <v>Medium</v>
      </c>
      <c r="R2571" t="str">
        <f t="shared" si="242"/>
        <v>Medium</v>
      </c>
      <c r="S2571" s="23">
        <f t="shared" si="243"/>
        <v>2023</v>
      </c>
      <c r="T2571" s="23">
        <f t="shared" si="244"/>
        <v>3</v>
      </c>
      <c r="U2571" t="str">
        <f t="shared" si="245"/>
        <v>Mar-2023</v>
      </c>
    </row>
    <row r="2572" spans="1:21" x14ac:dyDescent="0.3">
      <c r="A2572" t="s">
        <v>4543</v>
      </c>
      <c r="B2572" s="22">
        <v>44641</v>
      </c>
      <c r="C2572" s="22">
        <v>44644</v>
      </c>
      <c r="D2572" s="23" t="s">
        <v>78</v>
      </c>
      <c r="E2572" s="23" t="s">
        <v>1328</v>
      </c>
      <c r="F2572" s="23" t="s">
        <v>71</v>
      </c>
      <c r="G2572" s="23" t="s">
        <v>72</v>
      </c>
      <c r="H2572" s="23" t="s">
        <v>73</v>
      </c>
      <c r="I2572" s="23" t="s">
        <v>96</v>
      </c>
      <c r="J2572" s="23" t="s">
        <v>111</v>
      </c>
      <c r="K2572" s="23" t="s">
        <v>225</v>
      </c>
      <c r="L2572" s="24">
        <v>99670.64</v>
      </c>
      <c r="M2572">
        <v>8</v>
      </c>
      <c r="N2572" s="25">
        <v>0.05</v>
      </c>
      <c r="O2572" s="24">
        <v>31233.74</v>
      </c>
      <c r="P2572" s="26">
        <f t="shared" si="240"/>
        <v>0.31336951383075301</v>
      </c>
      <c r="Q2572" t="str">
        <f t="shared" si="241"/>
        <v>High</v>
      </c>
      <c r="R2572" t="str">
        <f t="shared" si="242"/>
        <v>Low</v>
      </c>
      <c r="S2572" s="23">
        <f t="shared" si="243"/>
        <v>2022</v>
      </c>
      <c r="T2572" s="23">
        <f t="shared" si="244"/>
        <v>3</v>
      </c>
      <c r="U2572" t="str">
        <f t="shared" si="245"/>
        <v>Mar-2022</v>
      </c>
    </row>
    <row r="2573" spans="1:21" x14ac:dyDescent="0.3">
      <c r="A2573" t="s">
        <v>4544</v>
      </c>
      <c r="B2573" s="22">
        <v>45664</v>
      </c>
      <c r="C2573" s="22">
        <v>45669</v>
      </c>
      <c r="D2573" s="23" t="s">
        <v>50</v>
      </c>
      <c r="E2573" s="23" t="s">
        <v>3504</v>
      </c>
      <c r="F2573" s="23" t="s">
        <v>80</v>
      </c>
      <c r="G2573" s="23" t="s">
        <v>63</v>
      </c>
      <c r="H2573" s="23" t="s">
        <v>64</v>
      </c>
      <c r="I2573" s="23" t="s">
        <v>55</v>
      </c>
      <c r="J2573" s="23" t="s">
        <v>65</v>
      </c>
      <c r="K2573" s="23" t="s">
        <v>130</v>
      </c>
      <c r="L2573" s="24">
        <v>79021.919999999998</v>
      </c>
      <c r="M2573">
        <v>6</v>
      </c>
      <c r="N2573" s="25">
        <v>0.1</v>
      </c>
      <c r="O2573" s="24">
        <v>19380.150000000001</v>
      </c>
      <c r="P2573" s="26">
        <f t="shared" si="240"/>
        <v>0.24525030523176355</v>
      </c>
      <c r="Q2573" t="str">
        <f t="shared" si="241"/>
        <v>Medium</v>
      </c>
      <c r="R2573" t="str">
        <f t="shared" si="242"/>
        <v>Low</v>
      </c>
      <c r="S2573" s="23">
        <f t="shared" si="243"/>
        <v>2025</v>
      </c>
      <c r="T2573" s="23">
        <f t="shared" si="244"/>
        <v>1</v>
      </c>
      <c r="U2573" t="str">
        <f t="shared" si="245"/>
        <v>Jan-2025</v>
      </c>
    </row>
    <row r="2574" spans="1:21" x14ac:dyDescent="0.3">
      <c r="A2574" t="s">
        <v>4545</v>
      </c>
      <c r="B2574" s="22">
        <v>45831</v>
      </c>
      <c r="C2574" s="22">
        <v>45833</v>
      </c>
      <c r="D2574" s="23" t="s">
        <v>50</v>
      </c>
      <c r="E2574" s="23" t="s">
        <v>221</v>
      </c>
      <c r="F2574" s="23" t="s">
        <v>52</v>
      </c>
      <c r="G2574" s="23" t="s">
        <v>63</v>
      </c>
      <c r="H2574" s="23" t="s">
        <v>172</v>
      </c>
      <c r="I2574" s="23" t="s">
        <v>55</v>
      </c>
      <c r="J2574" s="23" t="s">
        <v>141</v>
      </c>
      <c r="K2574" s="23" t="s">
        <v>978</v>
      </c>
      <c r="L2574" s="24">
        <v>45470.35</v>
      </c>
      <c r="M2574">
        <v>5</v>
      </c>
      <c r="N2574" s="25">
        <v>0.05</v>
      </c>
      <c r="O2574" s="24">
        <v>10977.08</v>
      </c>
      <c r="P2574" s="26">
        <f t="shared" si="240"/>
        <v>0.24141182110980014</v>
      </c>
      <c r="Q2574" t="str">
        <f t="shared" si="241"/>
        <v>Medium</v>
      </c>
      <c r="R2574" t="str">
        <f t="shared" si="242"/>
        <v>Low</v>
      </c>
      <c r="S2574" s="23">
        <f t="shared" si="243"/>
        <v>2025</v>
      </c>
      <c r="T2574" s="23">
        <f t="shared" si="244"/>
        <v>6</v>
      </c>
      <c r="U2574" t="str">
        <f t="shared" si="245"/>
        <v>Jun-2025</v>
      </c>
    </row>
    <row r="2575" spans="1:21" x14ac:dyDescent="0.3">
      <c r="A2575" t="s">
        <v>4546</v>
      </c>
      <c r="B2575" s="22">
        <v>45479</v>
      </c>
      <c r="C2575" s="22">
        <v>45480</v>
      </c>
      <c r="D2575" s="23" t="s">
        <v>78</v>
      </c>
      <c r="E2575" s="23" t="s">
        <v>2245</v>
      </c>
      <c r="F2575" s="23" t="s">
        <v>71</v>
      </c>
      <c r="G2575" s="23" t="s">
        <v>53</v>
      </c>
      <c r="H2575" s="23" t="s">
        <v>90</v>
      </c>
      <c r="I2575" s="23" t="s">
        <v>96</v>
      </c>
      <c r="J2575" s="23" t="s">
        <v>166</v>
      </c>
      <c r="K2575" s="23" t="s">
        <v>167</v>
      </c>
      <c r="L2575" s="24">
        <v>43984.17</v>
      </c>
      <c r="M2575">
        <v>3</v>
      </c>
      <c r="N2575" s="25">
        <v>0.25</v>
      </c>
      <c r="O2575" s="24">
        <v>9333.49</v>
      </c>
      <c r="P2575" s="26">
        <f t="shared" si="240"/>
        <v>0.21220111690183083</v>
      </c>
      <c r="Q2575" t="str">
        <f t="shared" si="241"/>
        <v>Medium</v>
      </c>
      <c r="R2575" t="str">
        <f t="shared" si="242"/>
        <v>High</v>
      </c>
      <c r="S2575" s="23">
        <f t="shared" si="243"/>
        <v>2024</v>
      </c>
      <c r="T2575" s="23">
        <f t="shared" si="244"/>
        <v>7</v>
      </c>
      <c r="U2575" t="str">
        <f t="shared" si="245"/>
        <v>Jul-2024</v>
      </c>
    </row>
    <row r="2576" spans="1:21" x14ac:dyDescent="0.3">
      <c r="A2576" t="s">
        <v>4547</v>
      </c>
      <c r="B2576" s="22">
        <v>45862</v>
      </c>
      <c r="C2576" s="22">
        <v>45863</v>
      </c>
      <c r="D2576" s="23" t="s">
        <v>78</v>
      </c>
      <c r="E2576" s="23" t="s">
        <v>820</v>
      </c>
      <c r="F2576" s="23" t="s">
        <v>80</v>
      </c>
      <c r="G2576" s="23" t="s">
        <v>72</v>
      </c>
      <c r="H2576" s="23" t="s">
        <v>104</v>
      </c>
      <c r="I2576" s="23" t="s">
        <v>55</v>
      </c>
      <c r="J2576" s="23" t="s">
        <v>141</v>
      </c>
      <c r="K2576" s="23" t="s">
        <v>978</v>
      </c>
      <c r="L2576" s="24">
        <v>65046.18</v>
      </c>
      <c r="M2576">
        <v>6</v>
      </c>
      <c r="N2576" s="25">
        <v>0.05</v>
      </c>
      <c r="O2576" s="24">
        <v>14308.84</v>
      </c>
      <c r="P2576" s="26">
        <f t="shared" si="240"/>
        <v>0.21997971287476067</v>
      </c>
      <c r="Q2576" t="str">
        <f t="shared" si="241"/>
        <v>Medium</v>
      </c>
      <c r="R2576" t="str">
        <f t="shared" si="242"/>
        <v>Low</v>
      </c>
      <c r="S2576" s="23">
        <f t="shared" si="243"/>
        <v>2025</v>
      </c>
      <c r="T2576" s="23">
        <f t="shared" si="244"/>
        <v>7</v>
      </c>
      <c r="U2576" t="str">
        <f t="shared" si="245"/>
        <v>Jul-2025</v>
      </c>
    </row>
    <row r="2577" spans="1:21" x14ac:dyDescent="0.3">
      <c r="A2577" t="s">
        <v>4548</v>
      </c>
      <c r="B2577" s="22">
        <v>45108</v>
      </c>
      <c r="C2577" s="22">
        <v>45111</v>
      </c>
      <c r="D2577" s="23" t="s">
        <v>50</v>
      </c>
      <c r="E2577" s="23" t="s">
        <v>3266</v>
      </c>
      <c r="F2577" s="23" t="s">
        <v>80</v>
      </c>
      <c r="G2577" s="23" t="s">
        <v>179</v>
      </c>
      <c r="H2577" s="23" t="s">
        <v>236</v>
      </c>
      <c r="I2577" s="23" t="s">
        <v>96</v>
      </c>
      <c r="J2577" s="23" t="s">
        <v>166</v>
      </c>
      <c r="K2577" s="23" t="s">
        <v>762</v>
      </c>
      <c r="L2577" s="24">
        <v>118287</v>
      </c>
      <c r="M2577">
        <v>9</v>
      </c>
      <c r="N2577" s="25">
        <v>0.2</v>
      </c>
      <c r="O2577" s="24">
        <v>14855.71</v>
      </c>
      <c r="P2577" s="26">
        <f t="shared" si="240"/>
        <v>0.12559038609483714</v>
      </c>
      <c r="Q2577" t="str">
        <f t="shared" si="241"/>
        <v>Low</v>
      </c>
      <c r="R2577" t="str">
        <f t="shared" si="242"/>
        <v>Medium</v>
      </c>
      <c r="S2577" s="23">
        <f t="shared" si="243"/>
        <v>2023</v>
      </c>
      <c r="T2577" s="23">
        <f t="shared" si="244"/>
        <v>7</v>
      </c>
      <c r="U2577" t="str">
        <f t="shared" si="245"/>
        <v>Jul-2023</v>
      </c>
    </row>
    <row r="2578" spans="1:21" x14ac:dyDescent="0.3">
      <c r="A2578" t="s">
        <v>4549</v>
      </c>
      <c r="B2578" s="22">
        <v>45765</v>
      </c>
      <c r="C2578" s="22">
        <v>45767</v>
      </c>
      <c r="D2578" s="23" t="s">
        <v>61</v>
      </c>
      <c r="E2578" s="23" t="s">
        <v>425</v>
      </c>
      <c r="F2578" s="23" t="s">
        <v>80</v>
      </c>
      <c r="G2578" s="23" t="s">
        <v>81</v>
      </c>
      <c r="H2578" s="23" t="s">
        <v>186</v>
      </c>
      <c r="I2578" s="23" t="s">
        <v>83</v>
      </c>
      <c r="J2578" s="23" t="s">
        <v>449</v>
      </c>
      <c r="K2578" s="23" t="s">
        <v>450</v>
      </c>
      <c r="L2578" s="24">
        <v>11581.62</v>
      </c>
      <c r="M2578">
        <v>1</v>
      </c>
      <c r="N2578" s="25">
        <v>0.2</v>
      </c>
      <c r="O2578" s="24">
        <v>2987.23</v>
      </c>
      <c r="P2578" s="26">
        <f t="shared" si="240"/>
        <v>0.25792851086462859</v>
      </c>
      <c r="Q2578" t="str">
        <f t="shared" si="241"/>
        <v>Medium</v>
      </c>
      <c r="R2578" t="str">
        <f t="shared" si="242"/>
        <v>Medium</v>
      </c>
      <c r="S2578" s="23">
        <f t="shared" si="243"/>
        <v>2025</v>
      </c>
      <c r="T2578" s="23">
        <f t="shared" si="244"/>
        <v>4</v>
      </c>
      <c r="U2578" t="str">
        <f t="shared" si="245"/>
        <v>Apr-2025</v>
      </c>
    </row>
    <row r="2579" spans="1:21" x14ac:dyDescent="0.3">
      <c r="A2579" t="s">
        <v>4550</v>
      </c>
      <c r="B2579" s="22">
        <v>44701</v>
      </c>
      <c r="C2579" s="22">
        <v>44702</v>
      </c>
      <c r="D2579" s="23" t="s">
        <v>61</v>
      </c>
      <c r="E2579" s="23" t="s">
        <v>536</v>
      </c>
      <c r="F2579" s="23" t="s">
        <v>52</v>
      </c>
      <c r="G2579" s="23" t="s">
        <v>63</v>
      </c>
      <c r="H2579" s="23" t="s">
        <v>64</v>
      </c>
      <c r="I2579" s="23" t="s">
        <v>96</v>
      </c>
      <c r="J2579" s="23" t="s">
        <v>111</v>
      </c>
      <c r="K2579" s="23" t="s">
        <v>112</v>
      </c>
      <c r="L2579" s="24">
        <v>28301.279999999999</v>
      </c>
      <c r="M2579">
        <v>2</v>
      </c>
      <c r="N2579" s="25">
        <v>0</v>
      </c>
      <c r="O2579" s="24">
        <v>4580.8100000000004</v>
      </c>
      <c r="P2579" s="26">
        <f t="shared" si="240"/>
        <v>0.16185875691841503</v>
      </c>
      <c r="Q2579" t="str">
        <f t="shared" si="241"/>
        <v>Low</v>
      </c>
      <c r="R2579" t="str">
        <f t="shared" si="242"/>
        <v>None</v>
      </c>
      <c r="S2579" s="23">
        <f t="shared" si="243"/>
        <v>2022</v>
      </c>
      <c r="T2579" s="23">
        <f t="shared" si="244"/>
        <v>5</v>
      </c>
      <c r="U2579" t="str">
        <f t="shared" si="245"/>
        <v>May-2022</v>
      </c>
    </row>
    <row r="2580" spans="1:21" x14ac:dyDescent="0.3">
      <c r="A2580" t="s">
        <v>4551</v>
      </c>
      <c r="B2580" s="22">
        <v>45198</v>
      </c>
      <c r="C2580" s="22">
        <v>45203</v>
      </c>
      <c r="D2580" s="23" t="s">
        <v>102</v>
      </c>
      <c r="E2580" s="23" t="s">
        <v>1527</v>
      </c>
      <c r="F2580" s="23" t="s">
        <v>52</v>
      </c>
      <c r="G2580" s="23" t="s">
        <v>179</v>
      </c>
      <c r="H2580" s="23" t="s">
        <v>236</v>
      </c>
      <c r="I2580" s="23" t="s">
        <v>118</v>
      </c>
      <c r="J2580" s="23" t="s">
        <v>230</v>
      </c>
      <c r="K2580" s="23" t="s">
        <v>356</v>
      </c>
      <c r="L2580" s="24">
        <v>14462.21</v>
      </c>
      <c r="M2580">
        <v>7</v>
      </c>
      <c r="N2580" s="25">
        <v>0.1</v>
      </c>
      <c r="O2580" s="24">
        <v>4228.18</v>
      </c>
      <c r="P2580" s="26">
        <f t="shared" si="240"/>
        <v>0.29236057283084677</v>
      </c>
      <c r="Q2580" t="str">
        <f t="shared" si="241"/>
        <v>Medium</v>
      </c>
      <c r="R2580" t="str">
        <f t="shared" si="242"/>
        <v>Low</v>
      </c>
      <c r="S2580" s="23">
        <f t="shared" si="243"/>
        <v>2023</v>
      </c>
      <c r="T2580" s="23">
        <f t="shared" si="244"/>
        <v>9</v>
      </c>
      <c r="U2580" t="str">
        <f t="shared" si="245"/>
        <v>Sep-2023</v>
      </c>
    </row>
    <row r="2581" spans="1:21" x14ac:dyDescent="0.3">
      <c r="A2581" t="s">
        <v>4552</v>
      </c>
      <c r="B2581" s="22">
        <v>45581</v>
      </c>
      <c r="C2581" s="22">
        <v>45582</v>
      </c>
      <c r="D2581" s="23" t="s">
        <v>78</v>
      </c>
      <c r="E2581" s="23" t="s">
        <v>1367</v>
      </c>
      <c r="F2581" s="23" t="s">
        <v>71</v>
      </c>
      <c r="G2581" s="23" t="s">
        <v>63</v>
      </c>
      <c r="H2581" s="23" t="s">
        <v>213</v>
      </c>
      <c r="I2581" s="23" t="s">
        <v>55</v>
      </c>
      <c r="J2581" s="23" t="s">
        <v>173</v>
      </c>
      <c r="K2581" s="23" t="s">
        <v>203</v>
      </c>
      <c r="L2581" s="24">
        <v>63496.35</v>
      </c>
      <c r="M2581">
        <v>9</v>
      </c>
      <c r="N2581" s="25">
        <v>0</v>
      </c>
      <c r="O2581" s="24">
        <v>21732.73</v>
      </c>
      <c r="P2581" s="26">
        <f t="shared" si="240"/>
        <v>0.34226739017282098</v>
      </c>
      <c r="Q2581" t="str">
        <f t="shared" si="241"/>
        <v>High</v>
      </c>
      <c r="R2581" t="str">
        <f t="shared" si="242"/>
        <v>None</v>
      </c>
      <c r="S2581" s="23">
        <f t="shared" si="243"/>
        <v>2024</v>
      </c>
      <c r="T2581" s="23">
        <f t="shared" si="244"/>
        <v>10</v>
      </c>
      <c r="U2581" t="str">
        <f t="shared" si="245"/>
        <v>Oct-2024</v>
      </c>
    </row>
    <row r="2582" spans="1:21" x14ac:dyDescent="0.3">
      <c r="A2582" t="s">
        <v>4553</v>
      </c>
      <c r="B2582" s="22">
        <v>44883</v>
      </c>
      <c r="C2582" s="22">
        <v>44886</v>
      </c>
      <c r="D2582" s="23" t="s">
        <v>102</v>
      </c>
      <c r="E2582" s="23" t="s">
        <v>207</v>
      </c>
      <c r="F2582" s="23" t="s">
        <v>80</v>
      </c>
      <c r="G2582" s="23" t="s">
        <v>72</v>
      </c>
      <c r="H2582" s="23" t="s">
        <v>104</v>
      </c>
      <c r="I2582" s="23" t="s">
        <v>55</v>
      </c>
      <c r="J2582" s="23" t="s">
        <v>56</v>
      </c>
      <c r="K2582" s="23" t="s">
        <v>57</v>
      </c>
      <c r="L2582" s="24">
        <v>14273.31</v>
      </c>
      <c r="M2582">
        <v>3</v>
      </c>
      <c r="N2582" s="25">
        <v>0.15</v>
      </c>
      <c r="O2582" s="24">
        <v>2852.89</v>
      </c>
      <c r="P2582" s="26">
        <f t="shared" si="240"/>
        <v>0.1998758522024674</v>
      </c>
      <c r="Q2582" t="str">
        <f t="shared" si="241"/>
        <v>Low</v>
      </c>
      <c r="R2582" t="str">
        <f t="shared" si="242"/>
        <v>Medium</v>
      </c>
      <c r="S2582" s="23">
        <f t="shared" si="243"/>
        <v>2022</v>
      </c>
      <c r="T2582" s="23">
        <f t="shared" si="244"/>
        <v>11</v>
      </c>
      <c r="U2582" t="str">
        <f t="shared" si="245"/>
        <v>Nov-2022</v>
      </c>
    </row>
    <row r="2583" spans="1:21" x14ac:dyDescent="0.3">
      <c r="A2583" t="s">
        <v>4554</v>
      </c>
      <c r="B2583" s="22">
        <v>45647</v>
      </c>
      <c r="C2583" s="22">
        <v>45652</v>
      </c>
      <c r="D2583" s="23" t="s">
        <v>102</v>
      </c>
      <c r="E2583" s="23" t="s">
        <v>468</v>
      </c>
      <c r="F2583" s="23" t="s">
        <v>80</v>
      </c>
      <c r="G2583" s="23" t="s">
        <v>81</v>
      </c>
      <c r="H2583" s="23" t="s">
        <v>284</v>
      </c>
      <c r="I2583" s="23" t="s">
        <v>55</v>
      </c>
      <c r="J2583" s="23" t="s">
        <v>141</v>
      </c>
      <c r="K2583" s="23" t="s">
        <v>142</v>
      </c>
      <c r="L2583" s="24">
        <v>132683.94</v>
      </c>
      <c r="M2583">
        <v>9</v>
      </c>
      <c r="N2583" s="25">
        <v>0.15</v>
      </c>
      <c r="O2583" s="24">
        <v>32641.45</v>
      </c>
      <c r="P2583" s="26">
        <f t="shared" si="240"/>
        <v>0.24600904977648388</v>
      </c>
      <c r="Q2583" t="str">
        <f t="shared" si="241"/>
        <v>Medium</v>
      </c>
      <c r="R2583" t="str">
        <f t="shared" si="242"/>
        <v>Medium</v>
      </c>
      <c r="S2583" s="23">
        <f t="shared" si="243"/>
        <v>2024</v>
      </c>
      <c r="T2583" s="23">
        <f t="shared" si="244"/>
        <v>12</v>
      </c>
      <c r="U2583" t="str">
        <f t="shared" si="245"/>
        <v>Dec-2024</v>
      </c>
    </row>
    <row r="2584" spans="1:21" x14ac:dyDescent="0.3">
      <c r="A2584" t="s">
        <v>4555</v>
      </c>
      <c r="B2584" s="22">
        <v>45780</v>
      </c>
      <c r="C2584" s="22">
        <v>45786</v>
      </c>
      <c r="D2584" s="23" t="s">
        <v>61</v>
      </c>
      <c r="E2584" s="23" t="s">
        <v>4013</v>
      </c>
      <c r="F2584" s="23" t="s">
        <v>80</v>
      </c>
      <c r="G2584" s="23" t="s">
        <v>53</v>
      </c>
      <c r="H2584" s="23" t="s">
        <v>90</v>
      </c>
      <c r="I2584" s="23" t="s">
        <v>96</v>
      </c>
      <c r="J2584" s="23" t="s">
        <v>111</v>
      </c>
      <c r="K2584" s="23" t="s">
        <v>112</v>
      </c>
      <c r="L2584" s="24">
        <v>17945.46</v>
      </c>
      <c r="M2584">
        <v>9</v>
      </c>
      <c r="N2584" s="25">
        <v>0.25</v>
      </c>
      <c r="O2584" s="24">
        <v>4738.78</v>
      </c>
      <c r="P2584" s="26">
        <f t="shared" si="240"/>
        <v>0.26406567454944035</v>
      </c>
      <c r="Q2584" t="str">
        <f t="shared" si="241"/>
        <v>Medium</v>
      </c>
      <c r="R2584" t="str">
        <f t="shared" si="242"/>
        <v>High</v>
      </c>
      <c r="S2584" s="23">
        <f t="shared" si="243"/>
        <v>2025</v>
      </c>
      <c r="T2584" s="23">
        <f t="shared" si="244"/>
        <v>5</v>
      </c>
      <c r="U2584" t="str">
        <f t="shared" si="245"/>
        <v>May-2025</v>
      </c>
    </row>
    <row r="2585" spans="1:21" x14ac:dyDescent="0.3">
      <c r="A2585" t="s">
        <v>4556</v>
      </c>
      <c r="B2585" s="22">
        <v>44752</v>
      </c>
      <c r="C2585" s="22">
        <v>44757</v>
      </c>
      <c r="D2585" s="23" t="s">
        <v>102</v>
      </c>
      <c r="E2585" s="23" t="s">
        <v>2065</v>
      </c>
      <c r="F2585" s="23" t="s">
        <v>52</v>
      </c>
      <c r="G2585" s="23" t="s">
        <v>53</v>
      </c>
      <c r="H2585" s="23" t="s">
        <v>54</v>
      </c>
      <c r="I2585" s="23" t="s">
        <v>118</v>
      </c>
      <c r="J2585" s="23" t="s">
        <v>230</v>
      </c>
      <c r="K2585" s="23" t="s">
        <v>231</v>
      </c>
      <c r="L2585" s="24">
        <v>85895.18</v>
      </c>
      <c r="M2585">
        <v>7</v>
      </c>
      <c r="N2585" s="25">
        <v>0</v>
      </c>
      <c r="O2585" s="24">
        <v>23404.19</v>
      </c>
      <c r="P2585" s="26">
        <f t="shared" si="240"/>
        <v>0.27247384544743952</v>
      </c>
      <c r="Q2585" t="str">
        <f t="shared" si="241"/>
        <v>Medium</v>
      </c>
      <c r="R2585" t="str">
        <f t="shared" si="242"/>
        <v>None</v>
      </c>
      <c r="S2585" s="23">
        <f t="shared" si="243"/>
        <v>2022</v>
      </c>
      <c r="T2585" s="23">
        <f t="shared" si="244"/>
        <v>7</v>
      </c>
      <c r="U2585" t="str">
        <f t="shared" si="245"/>
        <v>Jul-2022</v>
      </c>
    </row>
    <row r="2586" spans="1:21" x14ac:dyDescent="0.3">
      <c r="A2586" t="s">
        <v>4557</v>
      </c>
      <c r="B2586" s="22">
        <v>44817</v>
      </c>
      <c r="C2586" s="22">
        <v>44819</v>
      </c>
      <c r="D2586" s="23" t="s">
        <v>102</v>
      </c>
      <c r="E2586" s="23" t="s">
        <v>1195</v>
      </c>
      <c r="F2586" s="23" t="s">
        <v>52</v>
      </c>
      <c r="G2586" s="23" t="s">
        <v>63</v>
      </c>
      <c r="H2586" s="23" t="s">
        <v>213</v>
      </c>
      <c r="I2586" s="23" t="s">
        <v>55</v>
      </c>
      <c r="J2586" s="23" t="s">
        <v>65</v>
      </c>
      <c r="K2586" s="23" t="s">
        <v>325</v>
      </c>
      <c r="L2586" s="24">
        <v>54288.88</v>
      </c>
      <c r="M2586">
        <v>4</v>
      </c>
      <c r="N2586" s="25">
        <v>0.15</v>
      </c>
      <c r="O2586" s="24">
        <v>15334.03</v>
      </c>
      <c r="P2586" s="26">
        <f t="shared" si="240"/>
        <v>0.28245250224355339</v>
      </c>
      <c r="Q2586" t="str">
        <f t="shared" si="241"/>
        <v>Medium</v>
      </c>
      <c r="R2586" t="str">
        <f t="shared" si="242"/>
        <v>Medium</v>
      </c>
      <c r="S2586" s="23">
        <f t="shared" si="243"/>
        <v>2022</v>
      </c>
      <c r="T2586" s="23">
        <f t="shared" si="244"/>
        <v>9</v>
      </c>
      <c r="U2586" t="str">
        <f t="shared" si="245"/>
        <v>Sep-2022</v>
      </c>
    </row>
    <row r="2587" spans="1:21" x14ac:dyDescent="0.3">
      <c r="A2587" t="s">
        <v>4559</v>
      </c>
      <c r="B2587" s="22">
        <v>44878</v>
      </c>
      <c r="C2587" s="22">
        <v>44881</v>
      </c>
      <c r="D2587" s="23" t="s">
        <v>102</v>
      </c>
      <c r="E2587" s="23" t="s">
        <v>637</v>
      </c>
      <c r="F2587" s="23" t="s">
        <v>52</v>
      </c>
      <c r="G2587" s="23" t="s">
        <v>72</v>
      </c>
      <c r="H2587" s="23" t="s">
        <v>104</v>
      </c>
      <c r="I2587" s="23" t="s">
        <v>96</v>
      </c>
      <c r="J2587" s="23" t="s">
        <v>135</v>
      </c>
      <c r="K2587" s="23" t="s">
        <v>275</v>
      </c>
      <c r="L2587" s="24">
        <v>26310.04</v>
      </c>
      <c r="M2587">
        <v>2</v>
      </c>
      <c r="N2587" s="25">
        <v>0.25</v>
      </c>
      <c r="O2587" s="24">
        <v>7129.19</v>
      </c>
      <c r="P2587" s="26">
        <f t="shared" si="240"/>
        <v>0.2709684211806595</v>
      </c>
      <c r="Q2587" t="str">
        <f t="shared" si="241"/>
        <v>Medium</v>
      </c>
      <c r="R2587" t="str">
        <f t="shared" si="242"/>
        <v>High</v>
      </c>
      <c r="S2587" s="23">
        <f t="shared" si="243"/>
        <v>2022</v>
      </c>
      <c r="T2587" s="23">
        <f t="shared" si="244"/>
        <v>11</v>
      </c>
      <c r="U2587" t="str">
        <f t="shared" si="245"/>
        <v>Nov-2022</v>
      </c>
    </row>
    <row r="2588" spans="1:21" x14ac:dyDescent="0.3">
      <c r="A2588" t="s">
        <v>4560</v>
      </c>
      <c r="B2588" s="22">
        <v>44814</v>
      </c>
      <c r="C2588" s="22">
        <v>44815</v>
      </c>
      <c r="D2588" s="23" t="s">
        <v>78</v>
      </c>
      <c r="E2588" s="23" t="s">
        <v>1434</v>
      </c>
      <c r="F2588" s="23" t="s">
        <v>80</v>
      </c>
      <c r="G2588" s="23" t="s">
        <v>81</v>
      </c>
      <c r="H2588" s="23" t="s">
        <v>82</v>
      </c>
      <c r="I2588" s="23" t="s">
        <v>55</v>
      </c>
      <c r="J2588" s="23" t="s">
        <v>65</v>
      </c>
      <c r="K2588" s="23" t="s">
        <v>130</v>
      </c>
      <c r="L2588" s="24">
        <v>2599.73</v>
      </c>
      <c r="M2588">
        <v>7</v>
      </c>
      <c r="N2588" s="25">
        <v>0</v>
      </c>
      <c r="O2588" s="24">
        <v>878.81</v>
      </c>
      <c r="P2588" s="26">
        <f t="shared" si="240"/>
        <v>0.33803895019867447</v>
      </c>
      <c r="Q2588" t="str">
        <f t="shared" si="241"/>
        <v>High</v>
      </c>
      <c r="R2588" t="str">
        <f t="shared" si="242"/>
        <v>None</v>
      </c>
      <c r="S2588" s="23">
        <f t="shared" si="243"/>
        <v>2022</v>
      </c>
      <c r="T2588" s="23">
        <f t="shared" si="244"/>
        <v>9</v>
      </c>
      <c r="U2588" t="str">
        <f t="shared" si="245"/>
        <v>Sep-2022</v>
      </c>
    </row>
    <row r="2589" spans="1:21" x14ac:dyDescent="0.3">
      <c r="A2589" t="s">
        <v>4561</v>
      </c>
      <c r="B2589" s="22">
        <v>45385</v>
      </c>
      <c r="C2589" s="22">
        <v>45391</v>
      </c>
      <c r="D2589" s="23" t="s">
        <v>61</v>
      </c>
      <c r="E2589" s="23" t="s">
        <v>171</v>
      </c>
      <c r="F2589" s="23" t="s">
        <v>71</v>
      </c>
      <c r="G2589" s="23" t="s">
        <v>53</v>
      </c>
      <c r="H2589" s="23" t="s">
        <v>110</v>
      </c>
      <c r="I2589" s="23" t="s">
        <v>55</v>
      </c>
      <c r="J2589" s="23" t="s">
        <v>141</v>
      </c>
      <c r="K2589" s="23" t="s">
        <v>978</v>
      </c>
      <c r="L2589" s="24">
        <v>29314.77</v>
      </c>
      <c r="M2589">
        <v>3</v>
      </c>
      <c r="N2589" s="25">
        <v>0.15</v>
      </c>
      <c r="O2589" s="24">
        <v>5082.09</v>
      </c>
      <c r="P2589" s="26">
        <f t="shared" si="240"/>
        <v>0.17336277924063537</v>
      </c>
      <c r="Q2589" t="str">
        <f t="shared" si="241"/>
        <v>Low</v>
      </c>
      <c r="R2589" t="str">
        <f t="shared" si="242"/>
        <v>Medium</v>
      </c>
      <c r="S2589" s="23">
        <f t="shared" si="243"/>
        <v>2024</v>
      </c>
      <c r="T2589" s="23">
        <f t="shared" si="244"/>
        <v>4</v>
      </c>
      <c r="U2589" t="str">
        <f t="shared" si="245"/>
        <v>Apr-2024</v>
      </c>
    </row>
    <row r="2590" spans="1:21" x14ac:dyDescent="0.3">
      <c r="A2590" t="s">
        <v>4562</v>
      </c>
      <c r="B2590" s="22">
        <v>45458</v>
      </c>
      <c r="C2590" s="22">
        <v>45464</v>
      </c>
      <c r="D2590" s="23" t="s">
        <v>61</v>
      </c>
      <c r="E2590" s="23" t="s">
        <v>1171</v>
      </c>
      <c r="F2590" s="23" t="s">
        <v>80</v>
      </c>
      <c r="G2590" s="23" t="s">
        <v>72</v>
      </c>
      <c r="H2590" s="23" t="s">
        <v>104</v>
      </c>
      <c r="I2590" s="23" t="s">
        <v>118</v>
      </c>
      <c r="J2590" s="23" t="s">
        <v>119</v>
      </c>
      <c r="K2590" s="23" t="s">
        <v>120</v>
      </c>
      <c r="L2590" s="24">
        <v>25042.58</v>
      </c>
      <c r="M2590">
        <v>2</v>
      </c>
      <c r="N2590" s="25">
        <v>0</v>
      </c>
      <c r="O2590" s="24">
        <v>3986.02</v>
      </c>
      <c r="P2590" s="26">
        <f t="shared" si="240"/>
        <v>0.1591697021632755</v>
      </c>
      <c r="Q2590" t="str">
        <f t="shared" si="241"/>
        <v>Low</v>
      </c>
      <c r="R2590" t="str">
        <f t="shared" si="242"/>
        <v>None</v>
      </c>
      <c r="S2590" s="23">
        <f t="shared" si="243"/>
        <v>2024</v>
      </c>
      <c r="T2590" s="23">
        <f t="shared" si="244"/>
        <v>6</v>
      </c>
      <c r="U2590" t="str">
        <f t="shared" si="245"/>
        <v>Jun-2024</v>
      </c>
    </row>
    <row r="2591" spans="1:21" x14ac:dyDescent="0.3">
      <c r="A2591" t="s">
        <v>4563</v>
      </c>
      <c r="B2591" s="22">
        <v>45202</v>
      </c>
      <c r="C2591" s="22">
        <v>45208</v>
      </c>
      <c r="D2591" s="23" t="s">
        <v>78</v>
      </c>
      <c r="E2591" s="23" t="s">
        <v>350</v>
      </c>
      <c r="F2591" s="23" t="s">
        <v>71</v>
      </c>
      <c r="G2591" s="23" t="s">
        <v>81</v>
      </c>
      <c r="H2591" s="23" t="s">
        <v>95</v>
      </c>
      <c r="I2591" s="23" t="s">
        <v>118</v>
      </c>
      <c r="J2591" s="23" t="s">
        <v>230</v>
      </c>
      <c r="K2591" s="23" t="s">
        <v>356</v>
      </c>
      <c r="L2591" s="24">
        <v>91961.52</v>
      </c>
      <c r="M2591">
        <v>8</v>
      </c>
      <c r="N2591" s="25">
        <v>0.1</v>
      </c>
      <c r="O2591" s="24">
        <v>22029.759999999998</v>
      </c>
      <c r="P2591" s="26">
        <f t="shared" si="240"/>
        <v>0.23955410915348069</v>
      </c>
      <c r="Q2591" t="str">
        <f t="shared" si="241"/>
        <v>Medium</v>
      </c>
      <c r="R2591" t="str">
        <f t="shared" si="242"/>
        <v>Low</v>
      </c>
      <c r="S2591" s="23">
        <f t="shared" si="243"/>
        <v>2023</v>
      </c>
      <c r="T2591" s="23">
        <f t="shared" si="244"/>
        <v>10</v>
      </c>
      <c r="U2591" t="str">
        <f t="shared" si="245"/>
        <v>Oct-2023</v>
      </c>
    </row>
    <row r="2592" spans="1:21" x14ac:dyDescent="0.3">
      <c r="A2592" t="s">
        <v>4564</v>
      </c>
      <c r="B2592" s="22">
        <v>44877</v>
      </c>
      <c r="C2592" s="22">
        <v>44881</v>
      </c>
      <c r="D2592" s="23" t="s">
        <v>61</v>
      </c>
      <c r="E2592" s="23" t="s">
        <v>1929</v>
      </c>
      <c r="F2592" s="23" t="s">
        <v>52</v>
      </c>
      <c r="G2592" s="23" t="s">
        <v>179</v>
      </c>
      <c r="H2592" s="23" t="s">
        <v>180</v>
      </c>
      <c r="I2592" s="23" t="s">
        <v>118</v>
      </c>
      <c r="J2592" s="23" t="s">
        <v>230</v>
      </c>
      <c r="K2592" s="23" t="s">
        <v>356</v>
      </c>
      <c r="L2592" s="24">
        <v>36078.81</v>
      </c>
      <c r="M2592">
        <v>3</v>
      </c>
      <c r="N2592" s="25">
        <v>0.05</v>
      </c>
      <c r="O2592" s="24">
        <v>12040.3</v>
      </c>
      <c r="P2592" s="26">
        <f t="shared" si="240"/>
        <v>0.33372220425230209</v>
      </c>
      <c r="Q2592" t="str">
        <f t="shared" si="241"/>
        <v>High</v>
      </c>
      <c r="R2592" t="str">
        <f t="shared" si="242"/>
        <v>Low</v>
      </c>
      <c r="S2592" s="23">
        <f t="shared" si="243"/>
        <v>2022</v>
      </c>
      <c r="T2592" s="23">
        <f t="shared" si="244"/>
        <v>11</v>
      </c>
      <c r="U2592" t="str">
        <f t="shared" si="245"/>
        <v>Nov-2022</v>
      </c>
    </row>
    <row r="2593" spans="1:21" x14ac:dyDescent="0.3">
      <c r="A2593" t="s">
        <v>4565</v>
      </c>
      <c r="B2593" s="22">
        <v>45698</v>
      </c>
      <c r="C2593" s="22">
        <v>45701</v>
      </c>
      <c r="D2593" s="23" t="s">
        <v>61</v>
      </c>
      <c r="E2593" s="23" t="s">
        <v>2752</v>
      </c>
      <c r="F2593" s="23" t="s">
        <v>52</v>
      </c>
      <c r="G2593" s="23" t="s">
        <v>53</v>
      </c>
      <c r="H2593" s="23" t="s">
        <v>90</v>
      </c>
      <c r="I2593" s="23" t="s">
        <v>83</v>
      </c>
      <c r="J2593" s="23" t="s">
        <v>449</v>
      </c>
      <c r="K2593" s="23" t="s">
        <v>450</v>
      </c>
      <c r="L2593" s="24">
        <v>13905.65</v>
      </c>
      <c r="M2593">
        <v>1</v>
      </c>
      <c r="N2593" s="25">
        <v>0.15</v>
      </c>
      <c r="O2593" s="24">
        <v>3793.71</v>
      </c>
      <c r="P2593" s="26">
        <f t="shared" si="240"/>
        <v>0.27281788337833901</v>
      </c>
      <c r="Q2593" t="str">
        <f t="shared" si="241"/>
        <v>Medium</v>
      </c>
      <c r="R2593" t="str">
        <f t="shared" si="242"/>
        <v>Medium</v>
      </c>
      <c r="S2593" s="23">
        <f t="shared" si="243"/>
        <v>2025</v>
      </c>
      <c r="T2593" s="23">
        <f t="shared" si="244"/>
        <v>2</v>
      </c>
      <c r="U2593" t="str">
        <f t="shared" si="245"/>
        <v>Feb-2025</v>
      </c>
    </row>
    <row r="2594" spans="1:21" x14ac:dyDescent="0.3">
      <c r="A2594" t="s">
        <v>4566</v>
      </c>
      <c r="B2594" s="22">
        <v>45580</v>
      </c>
      <c r="C2594" s="22">
        <v>45586</v>
      </c>
      <c r="D2594" s="23" t="s">
        <v>50</v>
      </c>
      <c r="E2594" s="23" t="s">
        <v>2373</v>
      </c>
      <c r="F2594" s="23" t="s">
        <v>52</v>
      </c>
      <c r="G2594" s="23" t="s">
        <v>72</v>
      </c>
      <c r="H2594" s="23" t="s">
        <v>73</v>
      </c>
      <c r="I2594" s="23" t="s">
        <v>118</v>
      </c>
      <c r="J2594" s="23" t="s">
        <v>303</v>
      </c>
      <c r="K2594" s="23" t="s">
        <v>491</v>
      </c>
      <c r="L2594" s="24">
        <v>13054.14</v>
      </c>
      <c r="M2594">
        <v>3</v>
      </c>
      <c r="N2594" s="25">
        <v>0.25</v>
      </c>
      <c r="O2594" s="24">
        <v>2757.62</v>
      </c>
      <c r="P2594" s="26">
        <f t="shared" si="240"/>
        <v>0.21124486178331164</v>
      </c>
      <c r="Q2594" t="str">
        <f t="shared" si="241"/>
        <v>Medium</v>
      </c>
      <c r="R2594" t="str">
        <f t="shared" si="242"/>
        <v>High</v>
      </c>
      <c r="S2594" s="23">
        <f t="shared" si="243"/>
        <v>2024</v>
      </c>
      <c r="T2594" s="23">
        <f t="shared" si="244"/>
        <v>10</v>
      </c>
      <c r="U2594" t="str">
        <f t="shared" si="245"/>
        <v>Oct-2024</v>
      </c>
    </row>
    <row r="2595" spans="1:21" x14ac:dyDescent="0.3">
      <c r="A2595" t="s">
        <v>4567</v>
      </c>
      <c r="B2595" s="22">
        <v>45562</v>
      </c>
      <c r="C2595" s="22">
        <v>45566</v>
      </c>
      <c r="D2595" s="23" t="s">
        <v>78</v>
      </c>
      <c r="E2595" s="23" t="s">
        <v>1292</v>
      </c>
      <c r="F2595" s="23" t="s">
        <v>80</v>
      </c>
      <c r="G2595" s="23" t="s">
        <v>63</v>
      </c>
      <c r="H2595" s="23" t="s">
        <v>64</v>
      </c>
      <c r="I2595" s="23" t="s">
        <v>83</v>
      </c>
      <c r="J2595" s="23" t="s">
        <v>449</v>
      </c>
      <c r="K2595" s="23" t="s">
        <v>450</v>
      </c>
      <c r="L2595" s="24">
        <v>30647.47</v>
      </c>
      <c r="M2595">
        <v>7</v>
      </c>
      <c r="N2595" s="25">
        <v>0</v>
      </c>
      <c r="O2595" s="24">
        <v>11885.02</v>
      </c>
      <c r="P2595" s="26">
        <f t="shared" si="240"/>
        <v>0.38779775296296887</v>
      </c>
      <c r="Q2595" t="str">
        <f t="shared" si="241"/>
        <v>High</v>
      </c>
      <c r="R2595" t="str">
        <f t="shared" si="242"/>
        <v>None</v>
      </c>
      <c r="S2595" s="23">
        <f t="shared" si="243"/>
        <v>2024</v>
      </c>
      <c r="T2595" s="23">
        <f t="shared" si="244"/>
        <v>9</v>
      </c>
      <c r="U2595" t="str">
        <f t="shared" si="245"/>
        <v>Sep-2024</v>
      </c>
    </row>
    <row r="2596" spans="1:21" x14ac:dyDescent="0.3">
      <c r="A2596" t="s">
        <v>4568</v>
      </c>
      <c r="B2596" s="22">
        <v>44579</v>
      </c>
      <c r="C2596" s="22">
        <v>44583</v>
      </c>
      <c r="D2596" s="23" t="s">
        <v>61</v>
      </c>
      <c r="E2596" s="23" t="s">
        <v>513</v>
      </c>
      <c r="F2596" s="23" t="s">
        <v>80</v>
      </c>
      <c r="G2596" s="23" t="s">
        <v>63</v>
      </c>
      <c r="H2596" s="23" t="s">
        <v>172</v>
      </c>
      <c r="I2596" s="23" t="s">
        <v>96</v>
      </c>
      <c r="J2596" s="23" t="s">
        <v>97</v>
      </c>
      <c r="K2596" s="23" t="s">
        <v>181</v>
      </c>
      <c r="L2596" s="24">
        <v>30212.880000000001</v>
      </c>
      <c r="M2596">
        <v>4</v>
      </c>
      <c r="N2596" s="25">
        <v>0.2</v>
      </c>
      <c r="O2596" s="24">
        <v>8291.2000000000007</v>
      </c>
      <c r="P2596" s="26">
        <f t="shared" si="240"/>
        <v>0.2744260063919759</v>
      </c>
      <c r="Q2596" t="str">
        <f t="shared" si="241"/>
        <v>Medium</v>
      </c>
      <c r="R2596" t="str">
        <f t="shared" si="242"/>
        <v>Medium</v>
      </c>
      <c r="S2596" s="23">
        <f t="shared" si="243"/>
        <v>2022</v>
      </c>
      <c r="T2596" s="23">
        <f t="shared" si="244"/>
        <v>1</v>
      </c>
      <c r="U2596" t="str">
        <f t="shared" si="245"/>
        <v>Jan-2022</v>
      </c>
    </row>
    <row r="2597" spans="1:21" x14ac:dyDescent="0.3">
      <c r="A2597" t="s">
        <v>4569</v>
      </c>
      <c r="B2597" s="22">
        <v>45713</v>
      </c>
      <c r="C2597" s="22">
        <v>45716</v>
      </c>
      <c r="D2597" s="23" t="s">
        <v>78</v>
      </c>
      <c r="E2597" s="23" t="s">
        <v>2025</v>
      </c>
      <c r="F2597" s="23" t="s">
        <v>80</v>
      </c>
      <c r="G2597" s="23" t="s">
        <v>81</v>
      </c>
      <c r="H2597" s="23" t="s">
        <v>284</v>
      </c>
      <c r="I2597" s="23" t="s">
        <v>55</v>
      </c>
      <c r="J2597" s="23" t="s">
        <v>173</v>
      </c>
      <c r="K2597" s="23" t="s">
        <v>780</v>
      </c>
      <c r="L2597" s="24">
        <v>7123.27</v>
      </c>
      <c r="M2597">
        <v>1</v>
      </c>
      <c r="N2597" s="25">
        <v>0.1</v>
      </c>
      <c r="O2597" s="24">
        <v>2158.4299999999998</v>
      </c>
      <c r="P2597" s="26">
        <f t="shared" si="240"/>
        <v>0.30301111708527118</v>
      </c>
      <c r="Q2597" t="str">
        <f t="shared" si="241"/>
        <v>High</v>
      </c>
      <c r="R2597" t="str">
        <f t="shared" si="242"/>
        <v>Low</v>
      </c>
      <c r="S2597" s="23">
        <f t="shared" si="243"/>
        <v>2025</v>
      </c>
      <c r="T2597" s="23">
        <f t="shared" si="244"/>
        <v>2</v>
      </c>
      <c r="U2597" t="str">
        <f t="shared" si="245"/>
        <v>Feb-2025</v>
      </c>
    </row>
    <row r="2598" spans="1:21" x14ac:dyDescent="0.3">
      <c r="A2598" t="s">
        <v>4570</v>
      </c>
      <c r="B2598" s="22">
        <v>45287</v>
      </c>
      <c r="C2598" s="22">
        <v>45293</v>
      </c>
      <c r="D2598" s="23" t="s">
        <v>61</v>
      </c>
      <c r="E2598" s="23" t="s">
        <v>595</v>
      </c>
      <c r="F2598" s="23" t="s">
        <v>52</v>
      </c>
      <c r="G2598" s="23" t="s">
        <v>81</v>
      </c>
      <c r="H2598" s="23" t="s">
        <v>186</v>
      </c>
      <c r="I2598" s="23" t="s">
        <v>55</v>
      </c>
      <c r="J2598" s="23" t="s">
        <v>65</v>
      </c>
      <c r="K2598" s="23" t="s">
        <v>91</v>
      </c>
      <c r="L2598" s="24">
        <v>35686.35</v>
      </c>
      <c r="M2598">
        <v>5</v>
      </c>
      <c r="N2598" s="25">
        <v>0.15</v>
      </c>
      <c r="O2598" s="24">
        <v>7858.88</v>
      </c>
      <c r="P2598" s="26">
        <f t="shared" si="240"/>
        <v>0.22022089678546561</v>
      </c>
      <c r="Q2598" t="str">
        <f t="shared" si="241"/>
        <v>Medium</v>
      </c>
      <c r="R2598" t="str">
        <f t="shared" si="242"/>
        <v>Medium</v>
      </c>
      <c r="S2598" s="23">
        <f t="shared" si="243"/>
        <v>2023</v>
      </c>
      <c r="T2598" s="23">
        <f t="shared" si="244"/>
        <v>12</v>
      </c>
      <c r="U2598" t="str">
        <f t="shared" si="245"/>
        <v>Dec-2023</v>
      </c>
    </row>
    <row r="2599" spans="1:21" x14ac:dyDescent="0.3">
      <c r="A2599" t="s">
        <v>4571</v>
      </c>
      <c r="B2599" s="22">
        <v>45375</v>
      </c>
      <c r="C2599" s="22">
        <v>45377</v>
      </c>
      <c r="D2599" s="23" t="s">
        <v>78</v>
      </c>
      <c r="E2599" s="23" t="s">
        <v>569</v>
      </c>
      <c r="F2599" s="23" t="s">
        <v>71</v>
      </c>
      <c r="G2599" s="23" t="s">
        <v>53</v>
      </c>
      <c r="H2599" s="23" t="s">
        <v>54</v>
      </c>
      <c r="I2599" s="23" t="s">
        <v>96</v>
      </c>
      <c r="J2599" s="23" t="s">
        <v>111</v>
      </c>
      <c r="K2599" s="23" t="s">
        <v>328</v>
      </c>
      <c r="L2599" s="24">
        <v>17104.95</v>
      </c>
      <c r="M2599">
        <v>3</v>
      </c>
      <c r="N2599" s="25">
        <v>0.25</v>
      </c>
      <c r="O2599" s="24">
        <v>2484.8200000000002</v>
      </c>
      <c r="P2599" s="26">
        <f t="shared" si="240"/>
        <v>0.14526905954124392</v>
      </c>
      <c r="Q2599" t="str">
        <f t="shared" si="241"/>
        <v>Low</v>
      </c>
      <c r="R2599" t="str">
        <f t="shared" si="242"/>
        <v>High</v>
      </c>
      <c r="S2599" s="23">
        <f t="shared" si="243"/>
        <v>2024</v>
      </c>
      <c r="T2599" s="23">
        <f t="shared" si="244"/>
        <v>3</v>
      </c>
      <c r="U2599" t="str">
        <f t="shared" si="245"/>
        <v>Mar-2024</v>
      </c>
    </row>
    <row r="2600" spans="1:21" x14ac:dyDescent="0.3">
      <c r="A2600" t="s">
        <v>4572</v>
      </c>
      <c r="B2600" s="22">
        <v>45955</v>
      </c>
      <c r="C2600" s="22">
        <v>45961</v>
      </c>
      <c r="D2600" s="23" t="s">
        <v>78</v>
      </c>
      <c r="E2600" s="23" t="s">
        <v>1232</v>
      </c>
      <c r="F2600" s="23" t="s">
        <v>80</v>
      </c>
      <c r="G2600" s="23" t="s">
        <v>179</v>
      </c>
      <c r="H2600" s="23" t="s">
        <v>236</v>
      </c>
      <c r="I2600" s="23" t="s">
        <v>118</v>
      </c>
      <c r="J2600" s="23" t="s">
        <v>303</v>
      </c>
      <c r="K2600" s="23" t="s">
        <v>491</v>
      </c>
      <c r="L2600" s="24">
        <v>78151.23</v>
      </c>
      <c r="M2600">
        <v>9</v>
      </c>
      <c r="N2600" s="25">
        <v>0.05</v>
      </c>
      <c r="O2600" s="24">
        <v>16970.64</v>
      </c>
      <c r="P2600" s="26">
        <f t="shared" si="240"/>
        <v>0.21715128475904985</v>
      </c>
      <c r="Q2600" t="str">
        <f t="shared" si="241"/>
        <v>Medium</v>
      </c>
      <c r="R2600" t="str">
        <f t="shared" si="242"/>
        <v>Low</v>
      </c>
      <c r="S2600" s="23">
        <f t="shared" si="243"/>
        <v>2025</v>
      </c>
      <c r="T2600" s="23">
        <f t="shared" si="244"/>
        <v>10</v>
      </c>
      <c r="U2600" t="str">
        <f t="shared" si="245"/>
        <v>Oct-2025</v>
      </c>
    </row>
    <row r="2601" spans="1:21" x14ac:dyDescent="0.3">
      <c r="A2601" t="s">
        <v>4573</v>
      </c>
      <c r="B2601" s="22">
        <v>45059</v>
      </c>
      <c r="C2601" s="22">
        <v>45063</v>
      </c>
      <c r="D2601" s="23" t="s">
        <v>50</v>
      </c>
      <c r="E2601" s="23" t="s">
        <v>3504</v>
      </c>
      <c r="F2601" s="23" t="s">
        <v>71</v>
      </c>
      <c r="G2601" s="23" t="s">
        <v>179</v>
      </c>
      <c r="H2601" s="23" t="s">
        <v>236</v>
      </c>
      <c r="I2601" s="23" t="s">
        <v>118</v>
      </c>
      <c r="J2601" s="23" t="s">
        <v>230</v>
      </c>
      <c r="K2601" s="23" t="s">
        <v>351</v>
      </c>
      <c r="L2601" s="24">
        <v>105400.1</v>
      </c>
      <c r="M2601">
        <v>10</v>
      </c>
      <c r="N2601" s="25">
        <v>0.1</v>
      </c>
      <c r="O2601" s="24">
        <v>21076.62</v>
      </c>
      <c r="P2601" s="26">
        <f t="shared" si="240"/>
        <v>0.19996774196608919</v>
      </c>
      <c r="Q2601" t="str">
        <f t="shared" si="241"/>
        <v>Low</v>
      </c>
      <c r="R2601" t="str">
        <f t="shared" si="242"/>
        <v>Low</v>
      </c>
      <c r="S2601" s="23">
        <f t="shared" si="243"/>
        <v>2023</v>
      </c>
      <c r="T2601" s="23">
        <f t="shared" si="244"/>
        <v>5</v>
      </c>
      <c r="U2601" t="str">
        <f t="shared" si="245"/>
        <v>May-2023</v>
      </c>
    </row>
    <row r="2602" spans="1:21" x14ac:dyDescent="0.3">
      <c r="A2602" t="s">
        <v>4574</v>
      </c>
      <c r="B2602" s="22">
        <v>45287</v>
      </c>
      <c r="C2602" s="22">
        <v>45294</v>
      </c>
      <c r="D2602" s="23" t="s">
        <v>102</v>
      </c>
      <c r="E2602" s="23" t="s">
        <v>124</v>
      </c>
      <c r="F2602" s="23" t="s">
        <v>52</v>
      </c>
      <c r="G2602" s="23" t="s">
        <v>63</v>
      </c>
      <c r="H2602" s="23" t="s">
        <v>172</v>
      </c>
      <c r="I2602" s="23" t="s">
        <v>55</v>
      </c>
      <c r="J2602" s="23" t="s">
        <v>56</v>
      </c>
      <c r="K2602" s="23" t="s">
        <v>74</v>
      </c>
      <c r="L2602" s="24">
        <v>51398</v>
      </c>
      <c r="M2602">
        <v>5</v>
      </c>
      <c r="N2602" s="25">
        <v>0.25</v>
      </c>
      <c r="O2602" s="24">
        <v>7699.87</v>
      </c>
      <c r="P2602" s="26">
        <f t="shared" si="240"/>
        <v>0.14980874742207867</v>
      </c>
      <c r="Q2602" t="str">
        <f t="shared" si="241"/>
        <v>Low</v>
      </c>
      <c r="R2602" t="str">
        <f t="shared" si="242"/>
        <v>High</v>
      </c>
      <c r="S2602" s="23">
        <f t="shared" si="243"/>
        <v>2023</v>
      </c>
      <c r="T2602" s="23">
        <f t="shared" si="244"/>
        <v>12</v>
      </c>
      <c r="U2602" t="str">
        <f t="shared" si="245"/>
        <v>Dec-2023</v>
      </c>
    </row>
    <row r="2603" spans="1:21" x14ac:dyDescent="0.3">
      <c r="A2603" t="s">
        <v>4575</v>
      </c>
      <c r="B2603" s="22">
        <v>45461</v>
      </c>
      <c r="C2603" s="22">
        <v>45467</v>
      </c>
      <c r="D2603" s="23" t="s">
        <v>50</v>
      </c>
      <c r="E2603" s="23" t="s">
        <v>966</v>
      </c>
      <c r="F2603" s="23" t="s">
        <v>52</v>
      </c>
      <c r="G2603" s="23" t="s">
        <v>53</v>
      </c>
      <c r="H2603" s="23" t="s">
        <v>90</v>
      </c>
      <c r="I2603" s="23" t="s">
        <v>55</v>
      </c>
      <c r="J2603" s="23" t="s">
        <v>65</v>
      </c>
      <c r="K2603" s="23" t="s">
        <v>91</v>
      </c>
      <c r="L2603" s="24">
        <v>144818.6</v>
      </c>
      <c r="M2603">
        <v>10</v>
      </c>
      <c r="N2603" s="25">
        <v>0.15</v>
      </c>
      <c r="O2603" s="24">
        <v>22695.88</v>
      </c>
      <c r="P2603" s="26">
        <f t="shared" si="240"/>
        <v>0.15671937168291919</v>
      </c>
      <c r="Q2603" t="str">
        <f t="shared" si="241"/>
        <v>Low</v>
      </c>
      <c r="R2603" t="str">
        <f t="shared" si="242"/>
        <v>Medium</v>
      </c>
      <c r="S2603" s="23">
        <f t="shared" si="243"/>
        <v>2024</v>
      </c>
      <c r="T2603" s="23">
        <f t="shared" si="244"/>
        <v>6</v>
      </c>
      <c r="U2603" t="str">
        <f t="shared" si="245"/>
        <v>Jun-2024</v>
      </c>
    </row>
    <row r="2604" spans="1:21" x14ac:dyDescent="0.3">
      <c r="A2604" t="s">
        <v>4576</v>
      </c>
      <c r="B2604" s="22">
        <v>44826</v>
      </c>
      <c r="C2604" s="22">
        <v>44830</v>
      </c>
      <c r="D2604" s="23" t="s">
        <v>102</v>
      </c>
      <c r="E2604" s="23" t="s">
        <v>1731</v>
      </c>
      <c r="F2604" s="23" t="s">
        <v>71</v>
      </c>
      <c r="G2604" s="23" t="s">
        <v>72</v>
      </c>
      <c r="H2604" s="23" t="s">
        <v>117</v>
      </c>
      <c r="I2604" s="23" t="s">
        <v>118</v>
      </c>
      <c r="J2604" s="23" t="s">
        <v>191</v>
      </c>
      <c r="K2604" s="23" t="s">
        <v>829</v>
      </c>
      <c r="L2604" s="24">
        <v>36246.49</v>
      </c>
      <c r="M2604">
        <v>7</v>
      </c>
      <c r="N2604" s="25">
        <v>0.1</v>
      </c>
      <c r="O2604" s="24">
        <v>12238.91</v>
      </c>
      <c r="P2604" s="26">
        <f t="shared" si="240"/>
        <v>0.33765779803782381</v>
      </c>
      <c r="Q2604" t="str">
        <f t="shared" si="241"/>
        <v>High</v>
      </c>
      <c r="R2604" t="str">
        <f t="shared" si="242"/>
        <v>Low</v>
      </c>
      <c r="S2604" s="23">
        <f t="shared" si="243"/>
        <v>2022</v>
      </c>
      <c r="T2604" s="23">
        <f t="shared" si="244"/>
        <v>9</v>
      </c>
      <c r="U2604" t="str">
        <f t="shared" si="245"/>
        <v>Sep-2022</v>
      </c>
    </row>
    <row r="2605" spans="1:21" x14ac:dyDescent="0.3">
      <c r="A2605" t="s">
        <v>4577</v>
      </c>
      <c r="B2605" s="22">
        <v>44896</v>
      </c>
      <c r="C2605" s="22">
        <v>44901</v>
      </c>
      <c r="D2605" s="23" t="s">
        <v>102</v>
      </c>
      <c r="E2605" s="23" t="s">
        <v>1139</v>
      </c>
      <c r="F2605" s="23" t="s">
        <v>52</v>
      </c>
      <c r="G2605" s="23" t="s">
        <v>81</v>
      </c>
      <c r="H2605" s="23" t="s">
        <v>82</v>
      </c>
      <c r="I2605" s="23" t="s">
        <v>118</v>
      </c>
      <c r="J2605" s="23" t="s">
        <v>191</v>
      </c>
      <c r="K2605" s="23" t="s">
        <v>192</v>
      </c>
      <c r="L2605" s="24">
        <v>24216.240000000002</v>
      </c>
      <c r="M2605">
        <v>3</v>
      </c>
      <c r="N2605" s="25">
        <v>0.2</v>
      </c>
      <c r="O2605" s="24">
        <v>6964.9</v>
      </c>
      <c r="P2605" s="26">
        <f t="shared" si="240"/>
        <v>0.2876127755588811</v>
      </c>
      <c r="Q2605" t="str">
        <f t="shared" si="241"/>
        <v>Medium</v>
      </c>
      <c r="R2605" t="str">
        <f t="shared" si="242"/>
        <v>Medium</v>
      </c>
      <c r="S2605" s="23">
        <f t="shared" si="243"/>
        <v>2022</v>
      </c>
      <c r="T2605" s="23">
        <f t="shared" si="244"/>
        <v>12</v>
      </c>
      <c r="U2605" t="str">
        <f t="shared" si="245"/>
        <v>Dec-2022</v>
      </c>
    </row>
    <row r="2606" spans="1:21" x14ac:dyDescent="0.3">
      <c r="A2606" t="s">
        <v>4578</v>
      </c>
      <c r="B2606" s="22">
        <v>45538</v>
      </c>
      <c r="C2606" s="22">
        <v>45545</v>
      </c>
      <c r="D2606" s="23" t="s">
        <v>78</v>
      </c>
      <c r="E2606" s="23" t="s">
        <v>1891</v>
      </c>
      <c r="F2606" s="23" t="s">
        <v>71</v>
      </c>
      <c r="G2606" s="23" t="s">
        <v>53</v>
      </c>
      <c r="H2606" s="23" t="s">
        <v>110</v>
      </c>
      <c r="I2606" s="23" t="s">
        <v>96</v>
      </c>
      <c r="J2606" s="23" t="s">
        <v>166</v>
      </c>
      <c r="K2606" s="23" t="s">
        <v>337</v>
      </c>
      <c r="L2606" s="24">
        <v>95679.360000000001</v>
      </c>
      <c r="M2606">
        <v>8</v>
      </c>
      <c r="N2606" s="25">
        <v>0.05</v>
      </c>
      <c r="O2606" s="24">
        <v>31670.73</v>
      </c>
      <c r="P2606" s="26">
        <f t="shared" si="240"/>
        <v>0.33100900758533502</v>
      </c>
      <c r="Q2606" t="str">
        <f t="shared" si="241"/>
        <v>High</v>
      </c>
      <c r="R2606" t="str">
        <f t="shared" si="242"/>
        <v>Low</v>
      </c>
      <c r="S2606" s="23">
        <f t="shared" si="243"/>
        <v>2024</v>
      </c>
      <c r="T2606" s="23">
        <f t="shared" si="244"/>
        <v>9</v>
      </c>
      <c r="U2606" t="str">
        <f t="shared" si="245"/>
        <v>Sep-2024</v>
      </c>
    </row>
    <row r="2607" spans="1:21" x14ac:dyDescent="0.3">
      <c r="A2607" t="s">
        <v>4579</v>
      </c>
      <c r="B2607" s="22">
        <v>44992</v>
      </c>
      <c r="C2607" s="22">
        <v>44995</v>
      </c>
      <c r="D2607" s="23" t="s">
        <v>78</v>
      </c>
      <c r="E2607" s="23" t="s">
        <v>2670</v>
      </c>
      <c r="F2607" s="23" t="s">
        <v>80</v>
      </c>
      <c r="G2607" s="23" t="s">
        <v>63</v>
      </c>
      <c r="H2607" s="23" t="s">
        <v>172</v>
      </c>
      <c r="I2607" s="23" t="s">
        <v>83</v>
      </c>
      <c r="J2607" s="23" t="s">
        <v>379</v>
      </c>
      <c r="K2607" s="23" t="s">
        <v>380</v>
      </c>
      <c r="L2607" s="24">
        <v>36788.36</v>
      </c>
      <c r="M2607">
        <v>4</v>
      </c>
      <c r="N2607" s="25">
        <v>0.25</v>
      </c>
      <c r="O2607" s="24">
        <v>7046.34</v>
      </c>
      <c r="P2607" s="26">
        <f t="shared" si="240"/>
        <v>0.19153721448849581</v>
      </c>
      <c r="Q2607" t="str">
        <f t="shared" si="241"/>
        <v>Low</v>
      </c>
      <c r="R2607" t="str">
        <f t="shared" si="242"/>
        <v>High</v>
      </c>
      <c r="S2607" s="23">
        <f t="shared" si="243"/>
        <v>2023</v>
      </c>
      <c r="T2607" s="23">
        <f t="shared" si="244"/>
        <v>3</v>
      </c>
      <c r="U2607" t="str">
        <f t="shared" si="245"/>
        <v>Mar-2023</v>
      </c>
    </row>
    <row r="2608" spans="1:21" x14ac:dyDescent="0.3">
      <c r="A2608" t="s">
        <v>4581</v>
      </c>
      <c r="B2608" s="22">
        <v>44725</v>
      </c>
      <c r="C2608" s="22">
        <v>44732</v>
      </c>
      <c r="D2608" s="23" t="s">
        <v>78</v>
      </c>
      <c r="E2608" s="23" t="s">
        <v>425</v>
      </c>
      <c r="F2608" s="23" t="s">
        <v>52</v>
      </c>
      <c r="G2608" s="23" t="s">
        <v>53</v>
      </c>
      <c r="H2608" s="23" t="s">
        <v>246</v>
      </c>
      <c r="I2608" s="23" t="s">
        <v>55</v>
      </c>
      <c r="J2608" s="23" t="s">
        <v>56</v>
      </c>
      <c r="K2608" s="23" t="s">
        <v>151</v>
      </c>
      <c r="L2608" s="24">
        <v>3606.42</v>
      </c>
      <c r="M2608">
        <v>3</v>
      </c>
      <c r="N2608" s="25">
        <v>0.05</v>
      </c>
      <c r="O2608" s="24">
        <v>604.67999999999995</v>
      </c>
      <c r="P2608" s="26">
        <f t="shared" si="240"/>
        <v>0.16766765934084216</v>
      </c>
      <c r="Q2608" t="str">
        <f t="shared" si="241"/>
        <v>Low</v>
      </c>
      <c r="R2608" t="str">
        <f t="shared" si="242"/>
        <v>Low</v>
      </c>
      <c r="S2608" s="23">
        <f t="shared" si="243"/>
        <v>2022</v>
      </c>
      <c r="T2608" s="23">
        <f t="shared" si="244"/>
        <v>6</v>
      </c>
      <c r="U2608" t="str">
        <f t="shared" si="245"/>
        <v>Jun-2022</v>
      </c>
    </row>
    <row r="2609" spans="1:21" x14ac:dyDescent="0.3">
      <c r="A2609" t="s">
        <v>4582</v>
      </c>
      <c r="B2609" s="22">
        <v>45845</v>
      </c>
      <c r="C2609" s="22">
        <v>45848</v>
      </c>
      <c r="D2609" s="23" t="s">
        <v>102</v>
      </c>
      <c r="E2609" s="23" t="s">
        <v>265</v>
      </c>
      <c r="F2609" s="23" t="s">
        <v>71</v>
      </c>
      <c r="G2609" s="23" t="s">
        <v>53</v>
      </c>
      <c r="H2609" s="23" t="s">
        <v>246</v>
      </c>
      <c r="I2609" s="23" t="s">
        <v>55</v>
      </c>
      <c r="J2609" s="23" t="s">
        <v>141</v>
      </c>
      <c r="K2609" s="23" t="s">
        <v>978</v>
      </c>
      <c r="L2609" s="24">
        <v>31037.360000000001</v>
      </c>
      <c r="M2609">
        <v>8</v>
      </c>
      <c r="N2609" s="25">
        <v>0</v>
      </c>
      <c r="O2609" s="24">
        <v>9651.8700000000008</v>
      </c>
      <c r="P2609" s="26">
        <f t="shared" si="240"/>
        <v>0.3109758690816487</v>
      </c>
      <c r="Q2609" t="str">
        <f t="shared" si="241"/>
        <v>High</v>
      </c>
      <c r="R2609" t="str">
        <f t="shared" si="242"/>
        <v>None</v>
      </c>
      <c r="S2609" s="23">
        <f t="shared" si="243"/>
        <v>2025</v>
      </c>
      <c r="T2609" s="23">
        <f t="shared" si="244"/>
        <v>7</v>
      </c>
      <c r="U2609" t="str">
        <f t="shared" si="245"/>
        <v>Jul-2025</v>
      </c>
    </row>
    <row r="2610" spans="1:21" x14ac:dyDescent="0.3">
      <c r="A2610" t="s">
        <v>4583</v>
      </c>
      <c r="B2610" s="22">
        <v>44570</v>
      </c>
      <c r="C2610" s="22">
        <v>44575</v>
      </c>
      <c r="D2610" s="23" t="s">
        <v>61</v>
      </c>
      <c r="E2610" s="23" t="s">
        <v>753</v>
      </c>
      <c r="F2610" s="23" t="s">
        <v>71</v>
      </c>
      <c r="G2610" s="23" t="s">
        <v>53</v>
      </c>
      <c r="H2610" s="23" t="s">
        <v>54</v>
      </c>
      <c r="I2610" s="23" t="s">
        <v>118</v>
      </c>
      <c r="J2610" s="23" t="s">
        <v>191</v>
      </c>
      <c r="K2610" s="23" t="s">
        <v>829</v>
      </c>
      <c r="L2610" s="24">
        <v>33019.699999999997</v>
      </c>
      <c r="M2610">
        <v>10</v>
      </c>
      <c r="N2610" s="25">
        <v>0.05</v>
      </c>
      <c r="O2610" s="24">
        <v>8884.6200000000008</v>
      </c>
      <c r="P2610" s="26">
        <f t="shared" si="240"/>
        <v>0.26907028228602931</v>
      </c>
      <c r="Q2610" t="str">
        <f t="shared" si="241"/>
        <v>Medium</v>
      </c>
      <c r="R2610" t="str">
        <f t="shared" si="242"/>
        <v>Low</v>
      </c>
      <c r="S2610" s="23">
        <f t="shared" si="243"/>
        <v>2022</v>
      </c>
      <c r="T2610" s="23">
        <f t="shared" si="244"/>
        <v>1</v>
      </c>
      <c r="U2610" t="str">
        <f t="shared" si="245"/>
        <v>Jan-2022</v>
      </c>
    </row>
    <row r="2611" spans="1:21" x14ac:dyDescent="0.3">
      <c r="A2611" t="s">
        <v>4584</v>
      </c>
      <c r="B2611" s="22">
        <v>45028</v>
      </c>
      <c r="C2611" s="22">
        <v>45029</v>
      </c>
      <c r="D2611" s="23" t="s">
        <v>61</v>
      </c>
      <c r="E2611" s="23" t="s">
        <v>2275</v>
      </c>
      <c r="F2611" s="23" t="s">
        <v>52</v>
      </c>
      <c r="G2611" s="23" t="s">
        <v>72</v>
      </c>
      <c r="H2611" s="23" t="s">
        <v>117</v>
      </c>
      <c r="I2611" s="23" t="s">
        <v>118</v>
      </c>
      <c r="J2611" s="23" t="s">
        <v>230</v>
      </c>
      <c r="K2611" s="23" t="s">
        <v>356</v>
      </c>
      <c r="L2611" s="24">
        <v>30985.77</v>
      </c>
      <c r="M2611">
        <v>3</v>
      </c>
      <c r="N2611" s="25">
        <v>0.15</v>
      </c>
      <c r="O2611" s="24">
        <v>6124.61</v>
      </c>
      <c r="P2611" s="26">
        <f t="shared" si="240"/>
        <v>0.19765879627971161</v>
      </c>
      <c r="Q2611" t="str">
        <f t="shared" si="241"/>
        <v>Low</v>
      </c>
      <c r="R2611" t="str">
        <f t="shared" si="242"/>
        <v>Medium</v>
      </c>
      <c r="S2611" s="23">
        <f t="shared" si="243"/>
        <v>2023</v>
      </c>
      <c r="T2611" s="23">
        <f t="shared" si="244"/>
        <v>4</v>
      </c>
      <c r="U2611" t="str">
        <f t="shared" si="245"/>
        <v>Apr-2023</v>
      </c>
    </row>
    <row r="2612" spans="1:21" x14ac:dyDescent="0.3">
      <c r="A2612" t="s">
        <v>4585</v>
      </c>
      <c r="B2612" s="22">
        <v>45326</v>
      </c>
      <c r="C2612" s="22">
        <v>45331</v>
      </c>
      <c r="D2612" s="23" t="s">
        <v>50</v>
      </c>
      <c r="E2612" s="23" t="s">
        <v>1186</v>
      </c>
      <c r="F2612" s="23" t="s">
        <v>71</v>
      </c>
      <c r="G2612" s="23" t="s">
        <v>179</v>
      </c>
      <c r="H2612" s="23" t="s">
        <v>180</v>
      </c>
      <c r="I2612" s="23" t="s">
        <v>55</v>
      </c>
      <c r="J2612" s="23" t="s">
        <v>173</v>
      </c>
      <c r="K2612" s="23" t="s">
        <v>735</v>
      </c>
      <c r="L2612" s="24">
        <v>8273.2800000000007</v>
      </c>
      <c r="M2612">
        <v>3</v>
      </c>
      <c r="N2612" s="25">
        <v>0.2</v>
      </c>
      <c r="O2612" s="24">
        <v>1563.3</v>
      </c>
      <c r="P2612" s="26">
        <f t="shared" si="240"/>
        <v>0.18895770480389878</v>
      </c>
      <c r="Q2612" t="str">
        <f t="shared" si="241"/>
        <v>Low</v>
      </c>
      <c r="R2612" t="str">
        <f t="shared" si="242"/>
        <v>Medium</v>
      </c>
      <c r="S2612" s="23">
        <f t="shared" si="243"/>
        <v>2024</v>
      </c>
      <c r="T2612" s="23">
        <f t="shared" si="244"/>
        <v>2</v>
      </c>
      <c r="U2612" t="str">
        <f t="shared" si="245"/>
        <v>Feb-2024</v>
      </c>
    </row>
    <row r="2613" spans="1:21" x14ac:dyDescent="0.3">
      <c r="A2613" t="s">
        <v>4586</v>
      </c>
      <c r="B2613" s="22">
        <v>45540</v>
      </c>
      <c r="C2613" s="22">
        <v>45541</v>
      </c>
      <c r="D2613" s="23" t="s">
        <v>61</v>
      </c>
      <c r="E2613" s="23" t="s">
        <v>394</v>
      </c>
      <c r="F2613" s="23" t="s">
        <v>80</v>
      </c>
      <c r="G2613" s="23" t="s">
        <v>72</v>
      </c>
      <c r="H2613" s="23" t="s">
        <v>73</v>
      </c>
      <c r="I2613" s="23" t="s">
        <v>83</v>
      </c>
      <c r="J2613" s="23" t="s">
        <v>156</v>
      </c>
      <c r="K2613" s="23" t="s">
        <v>208</v>
      </c>
      <c r="L2613" s="24">
        <v>51836.82</v>
      </c>
      <c r="M2613">
        <v>6</v>
      </c>
      <c r="N2613" s="25">
        <v>0</v>
      </c>
      <c r="O2613" s="24">
        <v>19031.830000000002</v>
      </c>
      <c r="P2613" s="26">
        <f t="shared" si="240"/>
        <v>0.3671488721723285</v>
      </c>
      <c r="Q2613" t="str">
        <f t="shared" si="241"/>
        <v>High</v>
      </c>
      <c r="R2613" t="str">
        <f t="shared" si="242"/>
        <v>None</v>
      </c>
      <c r="S2613" s="23">
        <f t="shared" si="243"/>
        <v>2024</v>
      </c>
      <c r="T2613" s="23">
        <f t="shared" si="244"/>
        <v>9</v>
      </c>
      <c r="U2613" t="str">
        <f t="shared" si="245"/>
        <v>Sep-2024</v>
      </c>
    </row>
    <row r="2614" spans="1:21" x14ac:dyDescent="0.3">
      <c r="A2614" t="s">
        <v>4587</v>
      </c>
      <c r="B2614" s="22">
        <v>44991</v>
      </c>
      <c r="C2614" s="22">
        <v>44992</v>
      </c>
      <c r="D2614" s="23" t="s">
        <v>78</v>
      </c>
      <c r="E2614" s="23" t="s">
        <v>336</v>
      </c>
      <c r="F2614" s="23" t="s">
        <v>80</v>
      </c>
      <c r="G2614" s="23" t="s">
        <v>63</v>
      </c>
      <c r="H2614" s="23" t="s">
        <v>64</v>
      </c>
      <c r="I2614" s="23" t="s">
        <v>55</v>
      </c>
      <c r="J2614" s="23" t="s">
        <v>56</v>
      </c>
      <c r="K2614" s="23" t="s">
        <v>151</v>
      </c>
      <c r="L2614" s="24">
        <v>95083.92</v>
      </c>
      <c r="M2614">
        <v>8</v>
      </c>
      <c r="N2614" s="25">
        <v>0</v>
      </c>
      <c r="O2614" s="24">
        <v>33334.03</v>
      </c>
      <c r="P2614" s="26">
        <f t="shared" si="240"/>
        <v>0.35057483957329483</v>
      </c>
      <c r="Q2614" t="str">
        <f t="shared" si="241"/>
        <v>High</v>
      </c>
      <c r="R2614" t="str">
        <f t="shared" si="242"/>
        <v>None</v>
      </c>
      <c r="S2614" s="23">
        <f t="shared" si="243"/>
        <v>2023</v>
      </c>
      <c r="T2614" s="23">
        <f t="shared" si="244"/>
        <v>3</v>
      </c>
      <c r="U2614" t="str">
        <f t="shared" si="245"/>
        <v>Mar-2023</v>
      </c>
    </row>
    <row r="2615" spans="1:21" x14ac:dyDescent="0.3">
      <c r="A2615" t="s">
        <v>4588</v>
      </c>
      <c r="B2615" s="22">
        <v>44964</v>
      </c>
      <c r="C2615" s="22">
        <v>44965</v>
      </c>
      <c r="D2615" s="23" t="s">
        <v>50</v>
      </c>
      <c r="E2615" s="23" t="s">
        <v>1748</v>
      </c>
      <c r="F2615" s="23" t="s">
        <v>80</v>
      </c>
      <c r="G2615" s="23" t="s">
        <v>72</v>
      </c>
      <c r="H2615" s="23" t="s">
        <v>117</v>
      </c>
      <c r="I2615" s="23" t="s">
        <v>96</v>
      </c>
      <c r="J2615" s="23" t="s">
        <v>97</v>
      </c>
      <c r="K2615" s="23" t="s">
        <v>98</v>
      </c>
      <c r="L2615" s="24">
        <v>42990.63</v>
      </c>
      <c r="M2615">
        <v>3</v>
      </c>
      <c r="N2615" s="25">
        <v>0.25</v>
      </c>
      <c r="O2615" s="24">
        <v>10642.79</v>
      </c>
      <c r="P2615" s="26">
        <f t="shared" si="240"/>
        <v>0.24756068938743167</v>
      </c>
      <c r="Q2615" t="str">
        <f t="shared" si="241"/>
        <v>Medium</v>
      </c>
      <c r="R2615" t="str">
        <f t="shared" si="242"/>
        <v>High</v>
      </c>
      <c r="S2615" s="23">
        <f t="shared" si="243"/>
        <v>2023</v>
      </c>
      <c r="T2615" s="23">
        <f t="shared" si="244"/>
        <v>2</v>
      </c>
      <c r="U2615" t="str">
        <f t="shared" si="245"/>
        <v>Feb-2023</v>
      </c>
    </row>
    <row r="2616" spans="1:21" x14ac:dyDescent="0.3">
      <c r="A2616" t="s">
        <v>4589</v>
      </c>
      <c r="B2616" s="22">
        <v>45014</v>
      </c>
      <c r="C2616" s="22">
        <v>45015</v>
      </c>
      <c r="D2616" s="23" t="s">
        <v>50</v>
      </c>
      <c r="E2616" s="23" t="s">
        <v>3266</v>
      </c>
      <c r="F2616" s="23" t="s">
        <v>80</v>
      </c>
      <c r="G2616" s="23" t="s">
        <v>179</v>
      </c>
      <c r="H2616" s="23" t="s">
        <v>236</v>
      </c>
      <c r="I2616" s="23" t="s">
        <v>96</v>
      </c>
      <c r="J2616" s="23" t="s">
        <v>97</v>
      </c>
      <c r="K2616" s="23" t="s">
        <v>416</v>
      </c>
      <c r="L2616" s="24">
        <v>40025.760000000002</v>
      </c>
      <c r="M2616">
        <v>8</v>
      </c>
      <c r="N2616" s="25">
        <v>0.25</v>
      </c>
      <c r="O2616" s="24">
        <v>7946.04</v>
      </c>
      <c r="P2616" s="26">
        <f t="shared" si="240"/>
        <v>0.19852315109069757</v>
      </c>
      <c r="Q2616" t="str">
        <f t="shared" si="241"/>
        <v>Low</v>
      </c>
      <c r="R2616" t="str">
        <f t="shared" si="242"/>
        <v>High</v>
      </c>
      <c r="S2616" s="23">
        <f t="shared" si="243"/>
        <v>2023</v>
      </c>
      <c r="T2616" s="23">
        <f t="shared" si="244"/>
        <v>3</v>
      </c>
      <c r="U2616" t="str">
        <f t="shared" si="245"/>
        <v>Mar-2023</v>
      </c>
    </row>
    <row r="2617" spans="1:21" x14ac:dyDescent="0.3">
      <c r="A2617" t="s">
        <v>4590</v>
      </c>
      <c r="B2617" s="22">
        <v>44572</v>
      </c>
      <c r="C2617" s="22">
        <v>44577</v>
      </c>
      <c r="D2617" s="23" t="s">
        <v>78</v>
      </c>
      <c r="E2617" s="23" t="s">
        <v>844</v>
      </c>
      <c r="F2617" s="23" t="s">
        <v>71</v>
      </c>
      <c r="G2617" s="23" t="s">
        <v>72</v>
      </c>
      <c r="H2617" s="23" t="s">
        <v>117</v>
      </c>
      <c r="I2617" s="23" t="s">
        <v>118</v>
      </c>
      <c r="J2617" s="23" t="s">
        <v>119</v>
      </c>
      <c r="K2617" s="23" t="s">
        <v>120</v>
      </c>
      <c r="L2617" s="24">
        <v>23936.92</v>
      </c>
      <c r="M2617">
        <v>4</v>
      </c>
      <c r="N2617" s="25">
        <v>0.2</v>
      </c>
      <c r="O2617" s="24">
        <v>6265.4</v>
      </c>
      <c r="P2617" s="26">
        <f t="shared" si="240"/>
        <v>0.2617462898317745</v>
      </c>
      <c r="Q2617" t="str">
        <f t="shared" si="241"/>
        <v>Medium</v>
      </c>
      <c r="R2617" t="str">
        <f t="shared" si="242"/>
        <v>Medium</v>
      </c>
      <c r="S2617" s="23">
        <f t="shared" si="243"/>
        <v>2022</v>
      </c>
      <c r="T2617" s="23">
        <f t="shared" si="244"/>
        <v>1</v>
      </c>
      <c r="U2617" t="str">
        <f t="shared" si="245"/>
        <v>Jan-2022</v>
      </c>
    </row>
    <row r="2618" spans="1:21" x14ac:dyDescent="0.3">
      <c r="A2618" t="s">
        <v>4591</v>
      </c>
      <c r="B2618" s="22">
        <v>45367</v>
      </c>
      <c r="C2618" s="22">
        <v>45369</v>
      </c>
      <c r="D2618" s="23" t="s">
        <v>102</v>
      </c>
      <c r="E2618" s="23" t="s">
        <v>1955</v>
      </c>
      <c r="F2618" s="23" t="s">
        <v>71</v>
      </c>
      <c r="G2618" s="23" t="s">
        <v>72</v>
      </c>
      <c r="H2618" s="23" t="s">
        <v>117</v>
      </c>
      <c r="I2618" s="23" t="s">
        <v>55</v>
      </c>
      <c r="J2618" s="23" t="s">
        <v>141</v>
      </c>
      <c r="K2618" s="23" t="s">
        <v>241</v>
      </c>
      <c r="L2618" s="24">
        <v>2347.59</v>
      </c>
      <c r="M2618">
        <v>3</v>
      </c>
      <c r="N2618" s="25">
        <v>0.05</v>
      </c>
      <c r="O2618" s="24">
        <v>528.95000000000005</v>
      </c>
      <c r="P2618" s="26">
        <f t="shared" si="240"/>
        <v>0.22531617531170264</v>
      </c>
      <c r="Q2618" t="str">
        <f t="shared" si="241"/>
        <v>Medium</v>
      </c>
      <c r="R2618" t="str">
        <f t="shared" si="242"/>
        <v>Low</v>
      </c>
      <c r="S2618" s="23">
        <f t="shared" si="243"/>
        <v>2024</v>
      </c>
      <c r="T2618" s="23">
        <f t="shared" si="244"/>
        <v>3</v>
      </c>
      <c r="U2618" t="str">
        <f t="shared" si="245"/>
        <v>Mar-2024</v>
      </c>
    </row>
    <row r="2619" spans="1:21" x14ac:dyDescent="0.3">
      <c r="A2619" t="s">
        <v>4592</v>
      </c>
      <c r="B2619" s="22">
        <v>45115</v>
      </c>
      <c r="C2619" s="22">
        <v>45122</v>
      </c>
      <c r="D2619" s="23" t="s">
        <v>78</v>
      </c>
      <c r="E2619" s="23" t="s">
        <v>2157</v>
      </c>
      <c r="F2619" s="23" t="s">
        <v>71</v>
      </c>
      <c r="G2619" s="23" t="s">
        <v>53</v>
      </c>
      <c r="H2619" s="23" t="s">
        <v>54</v>
      </c>
      <c r="I2619" s="23" t="s">
        <v>96</v>
      </c>
      <c r="J2619" s="23" t="s">
        <v>166</v>
      </c>
      <c r="K2619" s="23" t="s">
        <v>337</v>
      </c>
      <c r="L2619" s="24">
        <v>55800.76</v>
      </c>
      <c r="M2619">
        <v>4</v>
      </c>
      <c r="N2619" s="25">
        <v>0.2</v>
      </c>
      <c r="O2619" s="24">
        <v>8148.93</v>
      </c>
      <c r="P2619" s="26">
        <f t="shared" si="240"/>
        <v>0.14603618301972948</v>
      </c>
      <c r="Q2619" t="str">
        <f t="shared" si="241"/>
        <v>Low</v>
      </c>
      <c r="R2619" t="str">
        <f t="shared" si="242"/>
        <v>Medium</v>
      </c>
      <c r="S2619" s="23">
        <f t="shared" si="243"/>
        <v>2023</v>
      </c>
      <c r="T2619" s="23">
        <f t="shared" si="244"/>
        <v>7</v>
      </c>
      <c r="U2619" t="str">
        <f t="shared" si="245"/>
        <v>Jul-2023</v>
      </c>
    </row>
    <row r="2620" spans="1:21" x14ac:dyDescent="0.3">
      <c r="A2620" t="s">
        <v>4593</v>
      </c>
      <c r="B2620" s="22">
        <v>45737</v>
      </c>
      <c r="C2620" s="22">
        <v>45740</v>
      </c>
      <c r="D2620" s="23" t="s">
        <v>50</v>
      </c>
      <c r="E2620" s="23" t="s">
        <v>2227</v>
      </c>
      <c r="F2620" s="23" t="s">
        <v>71</v>
      </c>
      <c r="G2620" s="23" t="s">
        <v>72</v>
      </c>
      <c r="H2620" s="23" t="s">
        <v>117</v>
      </c>
      <c r="I2620" s="23" t="s">
        <v>96</v>
      </c>
      <c r="J2620" s="23" t="s">
        <v>166</v>
      </c>
      <c r="K2620" s="23" t="s">
        <v>762</v>
      </c>
      <c r="L2620" s="24">
        <v>99805.32</v>
      </c>
      <c r="M2620">
        <v>9</v>
      </c>
      <c r="N2620" s="25">
        <v>0.25</v>
      </c>
      <c r="O2620" s="24">
        <v>13129.92</v>
      </c>
      <c r="P2620" s="26">
        <f t="shared" si="240"/>
        <v>0.13155531188117026</v>
      </c>
      <c r="Q2620" t="str">
        <f t="shared" si="241"/>
        <v>Low</v>
      </c>
      <c r="R2620" t="str">
        <f t="shared" si="242"/>
        <v>High</v>
      </c>
      <c r="S2620" s="23">
        <f t="shared" si="243"/>
        <v>2025</v>
      </c>
      <c r="T2620" s="23">
        <f t="shared" si="244"/>
        <v>3</v>
      </c>
      <c r="U2620" t="str">
        <f t="shared" si="245"/>
        <v>Mar-2025</v>
      </c>
    </row>
    <row r="2621" spans="1:21" x14ac:dyDescent="0.3">
      <c r="A2621" t="s">
        <v>4594</v>
      </c>
      <c r="B2621" s="22">
        <v>45299</v>
      </c>
      <c r="C2621" s="22">
        <v>45304</v>
      </c>
      <c r="D2621" s="23" t="s">
        <v>78</v>
      </c>
      <c r="E2621" s="23" t="s">
        <v>1824</v>
      </c>
      <c r="F2621" s="23" t="s">
        <v>80</v>
      </c>
      <c r="G2621" s="23" t="s">
        <v>81</v>
      </c>
      <c r="H2621" s="23" t="s">
        <v>82</v>
      </c>
      <c r="I2621" s="23" t="s">
        <v>55</v>
      </c>
      <c r="J2621" s="23" t="s">
        <v>56</v>
      </c>
      <c r="K2621" s="23" t="s">
        <v>74</v>
      </c>
      <c r="L2621" s="24">
        <v>48820.87</v>
      </c>
      <c r="M2621">
        <v>7</v>
      </c>
      <c r="N2621" s="25">
        <v>0.05</v>
      </c>
      <c r="O2621" s="24">
        <v>7208.15</v>
      </c>
      <c r="P2621" s="26">
        <f t="shared" si="240"/>
        <v>0.14764484942607534</v>
      </c>
      <c r="Q2621" t="str">
        <f t="shared" si="241"/>
        <v>Low</v>
      </c>
      <c r="R2621" t="str">
        <f t="shared" si="242"/>
        <v>Low</v>
      </c>
      <c r="S2621" s="23">
        <f t="shared" si="243"/>
        <v>2024</v>
      </c>
      <c r="T2621" s="23">
        <f t="shared" si="244"/>
        <v>1</v>
      </c>
      <c r="U2621" t="str">
        <f t="shared" si="245"/>
        <v>Jan-2024</v>
      </c>
    </row>
    <row r="2622" spans="1:21" x14ac:dyDescent="0.3">
      <c r="A2622" t="s">
        <v>4595</v>
      </c>
      <c r="B2622" s="22">
        <v>45155</v>
      </c>
      <c r="C2622" s="22">
        <v>45156</v>
      </c>
      <c r="D2622" s="23" t="s">
        <v>102</v>
      </c>
      <c r="E2622" s="23" t="s">
        <v>1313</v>
      </c>
      <c r="F2622" s="23" t="s">
        <v>80</v>
      </c>
      <c r="G2622" s="23" t="s">
        <v>179</v>
      </c>
      <c r="H2622" s="23" t="s">
        <v>236</v>
      </c>
      <c r="I2622" s="23" t="s">
        <v>118</v>
      </c>
      <c r="J2622" s="23" t="s">
        <v>303</v>
      </c>
      <c r="K2622" s="23" t="s">
        <v>491</v>
      </c>
      <c r="L2622" s="24">
        <v>7802.4</v>
      </c>
      <c r="M2622">
        <v>8</v>
      </c>
      <c r="N2622" s="25">
        <v>0.05</v>
      </c>
      <c r="O2622" s="24">
        <v>2448.39</v>
      </c>
      <c r="P2622" s="26">
        <f t="shared" si="240"/>
        <v>0.31379960012303909</v>
      </c>
      <c r="Q2622" t="str">
        <f t="shared" si="241"/>
        <v>High</v>
      </c>
      <c r="R2622" t="str">
        <f t="shared" si="242"/>
        <v>Low</v>
      </c>
      <c r="S2622" s="23">
        <f t="shared" si="243"/>
        <v>2023</v>
      </c>
      <c r="T2622" s="23">
        <f t="shared" si="244"/>
        <v>8</v>
      </c>
      <c r="U2622" t="str">
        <f t="shared" si="245"/>
        <v>Aug-2023</v>
      </c>
    </row>
    <row r="2623" spans="1:21" x14ac:dyDescent="0.3">
      <c r="A2623" t="s">
        <v>4596</v>
      </c>
      <c r="B2623" s="22">
        <v>44997</v>
      </c>
      <c r="C2623" s="22">
        <v>45004</v>
      </c>
      <c r="D2623" s="23" t="s">
        <v>50</v>
      </c>
      <c r="E2623" s="23" t="s">
        <v>2386</v>
      </c>
      <c r="F2623" s="23" t="s">
        <v>71</v>
      </c>
      <c r="G2623" s="23" t="s">
        <v>179</v>
      </c>
      <c r="H2623" s="23" t="s">
        <v>180</v>
      </c>
      <c r="I2623" s="23" t="s">
        <v>118</v>
      </c>
      <c r="J2623" s="23" t="s">
        <v>303</v>
      </c>
      <c r="K2623" s="23" t="s">
        <v>491</v>
      </c>
      <c r="L2623" s="24">
        <v>3743.37</v>
      </c>
      <c r="M2623">
        <v>9</v>
      </c>
      <c r="N2623" s="25">
        <v>0.15</v>
      </c>
      <c r="O2623" s="24">
        <v>1270.56</v>
      </c>
      <c r="P2623" s="26">
        <f t="shared" si="240"/>
        <v>0.33941608764295272</v>
      </c>
      <c r="Q2623" t="str">
        <f t="shared" si="241"/>
        <v>High</v>
      </c>
      <c r="R2623" t="str">
        <f t="shared" si="242"/>
        <v>Medium</v>
      </c>
      <c r="S2623" s="23">
        <f t="shared" si="243"/>
        <v>2023</v>
      </c>
      <c r="T2623" s="23">
        <f t="shared" si="244"/>
        <v>3</v>
      </c>
      <c r="U2623" t="str">
        <f t="shared" si="245"/>
        <v>Mar-2023</v>
      </c>
    </row>
    <row r="2624" spans="1:21" x14ac:dyDescent="0.3">
      <c r="A2624" t="s">
        <v>4597</v>
      </c>
      <c r="B2624" s="22">
        <v>44642</v>
      </c>
      <c r="C2624" s="22">
        <v>44646</v>
      </c>
      <c r="D2624" s="23" t="s">
        <v>61</v>
      </c>
      <c r="E2624" s="23" t="s">
        <v>3213</v>
      </c>
      <c r="F2624" s="23" t="s">
        <v>52</v>
      </c>
      <c r="G2624" s="23" t="s">
        <v>179</v>
      </c>
      <c r="H2624" s="23" t="s">
        <v>236</v>
      </c>
      <c r="I2624" s="23" t="s">
        <v>118</v>
      </c>
      <c r="J2624" s="23" t="s">
        <v>119</v>
      </c>
      <c r="K2624" s="23" t="s">
        <v>270</v>
      </c>
      <c r="L2624" s="24">
        <v>44367.3</v>
      </c>
      <c r="M2624">
        <v>3</v>
      </c>
      <c r="N2624" s="25">
        <v>0.25</v>
      </c>
      <c r="O2624" s="24">
        <v>5800.19</v>
      </c>
      <c r="P2624" s="26">
        <f t="shared" si="240"/>
        <v>0.13073119166593414</v>
      </c>
      <c r="Q2624" t="str">
        <f t="shared" si="241"/>
        <v>Low</v>
      </c>
      <c r="R2624" t="str">
        <f t="shared" si="242"/>
        <v>High</v>
      </c>
      <c r="S2624" s="23">
        <f t="shared" si="243"/>
        <v>2022</v>
      </c>
      <c r="T2624" s="23">
        <f t="shared" si="244"/>
        <v>3</v>
      </c>
      <c r="U2624" t="str">
        <f t="shared" si="245"/>
        <v>Mar-2022</v>
      </c>
    </row>
    <row r="2625" spans="1:21" x14ac:dyDescent="0.3">
      <c r="A2625" t="s">
        <v>4598</v>
      </c>
      <c r="B2625" s="22">
        <v>44847</v>
      </c>
      <c r="C2625" s="22">
        <v>44854</v>
      </c>
      <c r="D2625" s="23" t="s">
        <v>50</v>
      </c>
      <c r="E2625" s="23" t="s">
        <v>212</v>
      </c>
      <c r="F2625" s="23" t="s">
        <v>71</v>
      </c>
      <c r="G2625" s="23" t="s">
        <v>53</v>
      </c>
      <c r="H2625" s="23" t="s">
        <v>90</v>
      </c>
      <c r="I2625" s="23" t="s">
        <v>96</v>
      </c>
      <c r="J2625" s="23" t="s">
        <v>111</v>
      </c>
      <c r="K2625" s="23" t="s">
        <v>328</v>
      </c>
      <c r="L2625" s="24">
        <v>35778</v>
      </c>
      <c r="M2625">
        <v>6</v>
      </c>
      <c r="N2625" s="25">
        <v>0.15</v>
      </c>
      <c r="O2625" s="24">
        <v>4636.01</v>
      </c>
      <c r="P2625" s="26">
        <f t="shared" si="240"/>
        <v>0.12957711442786071</v>
      </c>
      <c r="Q2625" t="str">
        <f t="shared" si="241"/>
        <v>Low</v>
      </c>
      <c r="R2625" t="str">
        <f t="shared" si="242"/>
        <v>Medium</v>
      </c>
      <c r="S2625" s="23">
        <f t="shared" si="243"/>
        <v>2022</v>
      </c>
      <c r="T2625" s="23">
        <f t="shared" si="244"/>
        <v>10</v>
      </c>
      <c r="U2625" t="str">
        <f t="shared" si="245"/>
        <v>Oct-2022</v>
      </c>
    </row>
    <row r="2626" spans="1:21" x14ac:dyDescent="0.3">
      <c r="A2626" t="s">
        <v>4599</v>
      </c>
      <c r="B2626" s="22">
        <v>44710</v>
      </c>
      <c r="C2626" s="22">
        <v>44712</v>
      </c>
      <c r="D2626" s="23" t="s">
        <v>61</v>
      </c>
      <c r="E2626" s="23" t="s">
        <v>1827</v>
      </c>
      <c r="F2626" s="23" t="s">
        <v>80</v>
      </c>
      <c r="G2626" s="23" t="s">
        <v>72</v>
      </c>
      <c r="H2626" s="23" t="s">
        <v>346</v>
      </c>
      <c r="I2626" s="23" t="s">
        <v>118</v>
      </c>
      <c r="J2626" s="23" t="s">
        <v>191</v>
      </c>
      <c r="K2626" s="23" t="s">
        <v>829</v>
      </c>
      <c r="L2626" s="24">
        <v>9198.2000000000007</v>
      </c>
      <c r="M2626">
        <v>4</v>
      </c>
      <c r="N2626" s="25">
        <v>0.1</v>
      </c>
      <c r="O2626" s="24">
        <v>2935.45</v>
      </c>
      <c r="P2626" s="26">
        <f t="shared" si="240"/>
        <v>0.31913309125698502</v>
      </c>
      <c r="Q2626" t="str">
        <f t="shared" si="241"/>
        <v>High</v>
      </c>
      <c r="R2626" t="str">
        <f t="shared" si="242"/>
        <v>Low</v>
      </c>
      <c r="S2626" s="23">
        <f t="shared" si="243"/>
        <v>2022</v>
      </c>
      <c r="T2626" s="23">
        <f t="shared" si="244"/>
        <v>5</v>
      </c>
      <c r="U2626" t="str">
        <f t="shared" si="245"/>
        <v>May-2022</v>
      </c>
    </row>
    <row r="2627" spans="1:21" x14ac:dyDescent="0.3">
      <c r="A2627" t="s">
        <v>4600</v>
      </c>
      <c r="B2627" s="22">
        <v>45357</v>
      </c>
      <c r="C2627" s="22">
        <v>45361</v>
      </c>
      <c r="D2627" s="23" t="s">
        <v>50</v>
      </c>
      <c r="E2627" s="23" t="s">
        <v>420</v>
      </c>
      <c r="F2627" s="23" t="s">
        <v>80</v>
      </c>
      <c r="G2627" s="23" t="s">
        <v>81</v>
      </c>
      <c r="H2627" s="23" t="s">
        <v>95</v>
      </c>
      <c r="I2627" s="23" t="s">
        <v>96</v>
      </c>
      <c r="J2627" s="23" t="s">
        <v>135</v>
      </c>
      <c r="K2627" s="23" t="s">
        <v>275</v>
      </c>
      <c r="L2627" s="24">
        <v>8834.2999999999993</v>
      </c>
      <c r="M2627">
        <v>10</v>
      </c>
      <c r="N2627" s="25">
        <v>0.05</v>
      </c>
      <c r="O2627" s="24">
        <v>3292.36</v>
      </c>
      <c r="P2627" s="26">
        <f t="shared" si="240"/>
        <v>0.37267921623671374</v>
      </c>
      <c r="Q2627" t="str">
        <f t="shared" si="241"/>
        <v>High</v>
      </c>
      <c r="R2627" t="str">
        <f t="shared" si="242"/>
        <v>Low</v>
      </c>
      <c r="S2627" s="23">
        <f t="shared" si="243"/>
        <v>2024</v>
      </c>
      <c r="T2627" s="23">
        <f t="shared" si="244"/>
        <v>3</v>
      </c>
      <c r="U2627" t="str">
        <f t="shared" si="245"/>
        <v>Mar-2024</v>
      </c>
    </row>
    <row r="2628" spans="1:21" x14ac:dyDescent="0.3">
      <c r="A2628" t="s">
        <v>4601</v>
      </c>
      <c r="B2628" s="22">
        <v>45112</v>
      </c>
      <c r="C2628" s="22">
        <v>45113</v>
      </c>
      <c r="D2628" s="23" t="s">
        <v>61</v>
      </c>
      <c r="E2628" s="23" t="s">
        <v>588</v>
      </c>
      <c r="F2628" s="23" t="s">
        <v>80</v>
      </c>
      <c r="G2628" s="23" t="s">
        <v>53</v>
      </c>
      <c r="H2628" s="23" t="s">
        <v>110</v>
      </c>
      <c r="I2628" s="23" t="s">
        <v>118</v>
      </c>
      <c r="J2628" s="23" t="s">
        <v>119</v>
      </c>
      <c r="K2628" s="23" t="s">
        <v>270</v>
      </c>
      <c r="L2628" s="24">
        <v>37360.080000000002</v>
      </c>
      <c r="M2628">
        <v>9</v>
      </c>
      <c r="N2628" s="25">
        <v>0.25</v>
      </c>
      <c r="O2628" s="24">
        <v>6990.56</v>
      </c>
      <c r="P2628" s="26">
        <f t="shared" ref="P2628:P2691" si="246">IFERROR(O2628/L2628,0)</f>
        <v>0.18711308969359808</v>
      </c>
      <c r="Q2628" t="str">
        <f t="shared" ref="Q2628:Q2691" si="247">IF(P2628&gt;=0.3,"High",IF(P2628&gt;=0.2,"Medium","Low"))</f>
        <v>Low</v>
      </c>
      <c r="R2628" t="str">
        <f t="shared" ref="R2628:R2691" si="248">IF(N2628=0,"None",IF(N2628&lt;=0.1,"Low",IF(N2628&lt;=0.2,"Medium","High")))</f>
        <v>High</v>
      </c>
      <c r="S2628" s="23">
        <f t="shared" ref="S2628:S2691" si="249">YEAR(B2628)</f>
        <v>2023</v>
      </c>
      <c r="T2628" s="23">
        <f t="shared" ref="T2628:T2691" si="250">MONTH(B2628)</f>
        <v>7</v>
      </c>
      <c r="U2628" t="str">
        <f t="shared" ref="U2628:U2691" si="251">TEXT(B2628,"mmm-yyyy")</f>
        <v>Jul-2023</v>
      </c>
    </row>
    <row r="2629" spans="1:21" x14ac:dyDescent="0.3">
      <c r="A2629" t="s">
        <v>4602</v>
      </c>
      <c r="B2629" s="22">
        <v>45470</v>
      </c>
      <c r="C2629" s="22">
        <v>45477</v>
      </c>
      <c r="D2629" s="23" t="s">
        <v>102</v>
      </c>
      <c r="E2629" s="23" t="s">
        <v>1501</v>
      </c>
      <c r="F2629" s="23" t="s">
        <v>52</v>
      </c>
      <c r="G2629" s="23" t="s">
        <v>63</v>
      </c>
      <c r="H2629" s="23" t="s">
        <v>213</v>
      </c>
      <c r="I2629" s="23" t="s">
        <v>55</v>
      </c>
      <c r="J2629" s="23" t="s">
        <v>56</v>
      </c>
      <c r="K2629" s="23" t="s">
        <v>151</v>
      </c>
      <c r="L2629" s="24">
        <v>11688.81</v>
      </c>
      <c r="M2629">
        <v>7</v>
      </c>
      <c r="N2629" s="25">
        <v>0.1</v>
      </c>
      <c r="O2629" s="24">
        <v>2137.6999999999998</v>
      </c>
      <c r="P2629" s="26">
        <f t="shared" si="246"/>
        <v>0.18288431414318479</v>
      </c>
      <c r="Q2629" t="str">
        <f t="shared" si="247"/>
        <v>Low</v>
      </c>
      <c r="R2629" t="str">
        <f t="shared" si="248"/>
        <v>Low</v>
      </c>
      <c r="S2629" s="23">
        <f t="shared" si="249"/>
        <v>2024</v>
      </c>
      <c r="T2629" s="23">
        <f t="shared" si="250"/>
        <v>6</v>
      </c>
      <c r="U2629" t="str">
        <f t="shared" si="251"/>
        <v>Jun-2024</v>
      </c>
    </row>
    <row r="2630" spans="1:21" x14ac:dyDescent="0.3">
      <c r="A2630" t="s">
        <v>4603</v>
      </c>
      <c r="B2630" s="22">
        <v>45068</v>
      </c>
      <c r="C2630" s="22">
        <v>45075</v>
      </c>
      <c r="D2630" s="23" t="s">
        <v>102</v>
      </c>
      <c r="E2630" s="23" t="s">
        <v>171</v>
      </c>
      <c r="F2630" s="23" t="s">
        <v>71</v>
      </c>
      <c r="G2630" s="23" t="s">
        <v>179</v>
      </c>
      <c r="H2630" s="23" t="s">
        <v>180</v>
      </c>
      <c r="I2630" s="23" t="s">
        <v>96</v>
      </c>
      <c r="J2630" s="23" t="s">
        <v>97</v>
      </c>
      <c r="K2630" s="23" t="s">
        <v>181</v>
      </c>
      <c r="L2630" s="24">
        <v>23741.16</v>
      </c>
      <c r="M2630">
        <v>4</v>
      </c>
      <c r="N2630" s="25">
        <v>0.15</v>
      </c>
      <c r="O2630" s="24">
        <v>7656.04</v>
      </c>
      <c r="P2630" s="26">
        <f t="shared" si="246"/>
        <v>0.32247960925245439</v>
      </c>
      <c r="Q2630" t="str">
        <f t="shared" si="247"/>
        <v>High</v>
      </c>
      <c r="R2630" t="str">
        <f t="shared" si="248"/>
        <v>Medium</v>
      </c>
      <c r="S2630" s="23">
        <f t="shared" si="249"/>
        <v>2023</v>
      </c>
      <c r="T2630" s="23">
        <f t="shared" si="250"/>
        <v>5</v>
      </c>
      <c r="U2630" t="str">
        <f t="shared" si="251"/>
        <v>May-2023</v>
      </c>
    </row>
    <row r="2631" spans="1:21" x14ac:dyDescent="0.3">
      <c r="A2631" t="s">
        <v>4604</v>
      </c>
      <c r="B2631" s="22">
        <v>45866</v>
      </c>
      <c r="C2631" s="22">
        <v>45873</v>
      </c>
      <c r="D2631" s="23" t="s">
        <v>102</v>
      </c>
      <c r="E2631" s="23" t="s">
        <v>1139</v>
      </c>
      <c r="F2631" s="23" t="s">
        <v>80</v>
      </c>
      <c r="G2631" s="23" t="s">
        <v>63</v>
      </c>
      <c r="H2631" s="23" t="s">
        <v>202</v>
      </c>
      <c r="I2631" s="23" t="s">
        <v>83</v>
      </c>
      <c r="J2631" s="23" t="s">
        <v>449</v>
      </c>
      <c r="K2631" s="23" t="s">
        <v>450</v>
      </c>
      <c r="L2631" s="24">
        <v>85412.160000000003</v>
      </c>
      <c r="M2631">
        <v>8</v>
      </c>
      <c r="N2631" s="25">
        <v>0.1</v>
      </c>
      <c r="O2631" s="24">
        <v>14750.59</v>
      </c>
      <c r="P2631" s="26">
        <f t="shared" si="246"/>
        <v>0.17269894591121451</v>
      </c>
      <c r="Q2631" t="str">
        <f t="shared" si="247"/>
        <v>Low</v>
      </c>
      <c r="R2631" t="str">
        <f t="shared" si="248"/>
        <v>Low</v>
      </c>
      <c r="S2631" s="23">
        <f t="shared" si="249"/>
        <v>2025</v>
      </c>
      <c r="T2631" s="23">
        <f t="shared" si="250"/>
        <v>7</v>
      </c>
      <c r="U2631" t="str">
        <f t="shared" si="251"/>
        <v>Jul-2025</v>
      </c>
    </row>
    <row r="2632" spans="1:21" x14ac:dyDescent="0.3">
      <c r="A2632" t="s">
        <v>4605</v>
      </c>
      <c r="B2632" s="22">
        <v>45227</v>
      </c>
      <c r="C2632" s="22">
        <v>45230</v>
      </c>
      <c r="D2632" s="23" t="s">
        <v>78</v>
      </c>
      <c r="E2632" s="23" t="s">
        <v>1207</v>
      </c>
      <c r="F2632" s="23" t="s">
        <v>71</v>
      </c>
      <c r="G2632" s="23" t="s">
        <v>81</v>
      </c>
      <c r="H2632" s="23" t="s">
        <v>284</v>
      </c>
      <c r="I2632" s="23" t="s">
        <v>118</v>
      </c>
      <c r="J2632" s="23" t="s">
        <v>119</v>
      </c>
      <c r="K2632" s="23" t="s">
        <v>197</v>
      </c>
      <c r="L2632" s="24">
        <v>8512</v>
      </c>
      <c r="M2632">
        <v>2</v>
      </c>
      <c r="N2632" s="25">
        <v>0.15</v>
      </c>
      <c r="O2632" s="24">
        <v>1979</v>
      </c>
      <c r="P2632" s="26">
        <f t="shared" si="246"/>
        <v>0.23249530075187969</v>
      </c>
      <c r="Q2632" t="str">
        <f t="shared" si="247"/>
        <v>Medium</v>
      </c>
      <c r="R2632" t="str">
        <f t="shared" si="248"/>
        <v>Medium</v>
      </c>
      <c r="S2632" s="23">
        <f t="shared" si="249"/>
        <v>2023</v>
      </c>
      <c r="T2632" s="23">
        <f t="shared" si="250"/>
        <v>10</v>
      </c>
      <c r="U2632" t="str">
        <f t="shared" si="251"/>
        <v>Oct-2023</v>
      </c>
    </row>
    <row r="2633" spans="1:21" x14ac:dyDescent="0.3">
      <c r="A2633" t="s">
        <v>4606</v>
      </c>
      <c r="B2633" s="22">
        <v>45040</v>
      </c>
      <c r="C2633" s="22">
        <v>45046</v>
      </c>
      <c r="D2633" s="23" t="s">
        <v>50</v>
      </c>
      <c r="E2633" s="23" t="s">
        <v>1434</v>
      </c>
      <c r="F2633" s="23" t="s">
        <v>80</v>
      </c>
      <c r="G2633" s="23" t="s">
        <v>179</v>
      </c>
      <c r="H2633" s="23" t="s">
        <v>236</v>
      </c>
      <c r="I2633" s="23" t="s">
        <v>83</v>
      </c>
      <c r="J2633" s="23" t="s">
        <v>379</v>
      </c>
      <c r="K2633" s="23" t="s">
        <v>716</v>
      </c>
      <c r="L2633" s="24">
        <v>51767.65</v>
      </c>
      <c r="M2633">
        <v>5</v>
      </c>
      <c r="N2633" s="25">
        <v>0.05</v>
      </c>
      <c r="O2633" s="24">
        <v>18661.59</v>
      </c>
      <c r="P2633" s="26">
        <f t="shared" si="246"/>
        <v>0.36048748591060248</v>
      </c>
      <c r="Q2633" t="str">
        <f t="shared" si="247"/>
        <v>High</v>
      </c>
      <c r="R2633" t="str">
        <f t="shared" si="248"/>
        <v>Low</v>
      </c>
      <c r="S2633" s="23">
        <f t="shared" si="249"/>
        <v>2023</v>
      </c>
      <c r="T2633" s="23">
        <f t="shared" si="250"/>
        <v>4</v>
      </c>
      <c r="U2633" t="str">
        <f t="shared" si="251"/>
        <v>Apr-2023</v>
      </c>
    </row>
    <row r="2634" spans="1:21" x14ac:dyDescent="0.3">
      <c r="A2634" t="s">
        <v>4607</v>
      </c>
      <c r="B2634" s="22">
        <v>44891</v>
      </c>
      <c r="C2634" s="22">
        <v>44893</v>
      </c>
      <c r="D2634" s="23" t="s">
        <v>61</v>
      </c>
      <c r="E2634" s="23" t="s">
        <v>1183</v>
      </c>
      <c r="F2634" s="23" t="s">
        <v>80</v>
      </c>
      <c r="G2634" s="23" t="s">
        <v>179</v>
      </c>
      <c r="H2634" s="23" t="s">
        <v>180</v>
      </c>
      <c r="I2634" s="23" t="s">
        <v>55</v>
      </c>
      <c r="J2634" s="23" t="s">
        <v>141</v>
      </c>
      <c r="K2634" s="23" t="s">
        <v>241</v>
      </c>
      <c r="L2634" s="24">
        <v>411.62</v>
      </c>
      <c r="M2634">
        <v>1</v>
      </c>
      <c r="N2634" s="25">
        <v>0.25</v>
      </c>
      <c r="O2634" s="24">
        <v>60.03</v>
      </c>
      <c r="P2634" s="26">
        <f t="shared" si="246"/>
        <v>0.14583839463582918</v>
      </c>
      <c r="Q2634" t="str">
        <f t="shared" si="247"/>
        <v>Low</v>
      </c>
      <c r="R2634" t="str">
        <f t="shared" si="248"/>
        <v>High</v>
      </c>
      <c r="S2634" s="23">
        <f t="shared" si="249"/>
        <v>2022</v>
      </c>
      <c r="T2634" s="23">
        <f t="shared" si="250"/>
        <v>11</v>
      </c>
      <c r="U2634" t="str">
        <f t="shared" si="251"/>
        <v>Nov-2022</v>
      </c>
    </row>
    <row r="2635" spans="1:21" x14ac:dyDescent="0.3">
      <c r="A2635" t="s">
        <v>4608</v>
      </c>
      <c r="B2635" s="22">
        <v>44995</v>
      </c>
      <c r="C2635" s="22">
        <v>45002</v>
      </c>
      <c r="D2635" s="23" t="s">
        <v>61</v>
      </c>
      <c r="E2635" s="23" t="s">
        <v>730</v>
      </c>
      <c r="F2635" s="23" t="s">
        <v>80</v>
      </c>
      <c r="G2635" s="23" t="s">
        <v>72</v>
      </c>
      <c r="H2635" s="23" t="s">
        <v>73</v>
      </c>
      <c r="I2635" s="23" t="s">
        <v>118</v>
      </c>
      <c r="J2635" s="23" t="s">
        <v>119</v>
      </c>
      <c r="K2635" s="23" t="s">
        <v>197</v>
      </c>
      <c r="L2635" s="24">
        <v>10014.799999999999</v>
      </c>
      <c r="M2635">
        <v>8</v>
      </c>
      <c r="N2635" s="25">
        <v>0.25</v>
      </c>
      <c r="O2635" s="24">
        <v>2505.1</v>
      </c>
      <c r="P2635" s="26">
        <f t="shared" si="246"/>
        <v>0.25013979310620282</v>
      </c>
      <c r="Q2635" t="str">
        <f t="shared" si="247"/>
        <v>Medium</v>
      </c>
      <c r="R2635" t="str">
        <f t="shared" si="248"/>
        <v>High</v>
      </c>
      <c r="S2635" s="23">
        <f t="shared" si="249"/>
        <v>2023</v>
      </c>
      <c r="T2635" s="23">
        <f t="shared" si="250"/>
        <v>3</v>
      </c>
      <c r="U2635" t="str">
        <f t="shared" si="251"/>
        <v>Mar-2023</v>
      </c>
    </row>
    <row r="2636" spans="1:21" x14ac:dyDescent="0.3">
      <c r="A2636" t="s">
        <v>4609</v>
      </c>
      <c r="B2636" s="22">
        <v>45513</v>
      </c>
      <c r="C2636" s="22">
        <v>45519</v>
      </c>
      <c r="D2636" s="23" t="s">
        <v>102</v>
      </c>
      <c r="E2636" s="23" t="s">
        <v>2025</v>
      </c>
      <c r="F2636" s="23" t="s">
        <v>71</v>
      </c>
      <c r="G2636" s="23" t="s">
        <v>72</v>
      </c>
      <c r="H2636" s="23" t="s">
        <v>346</v>
      </c>
      <c r="I2636" s="23" t="s">
        <v>83</v>
      </c>
      <c r="J2636" s="23" t="s">
        <v>449</v>
      </c>
      <c r="K2636" s="23" t="s">
        <v>775</v>
      </c>
      <c r="L2636" s="24">
        <v>72430.47</v>
      </c>
      <c r="M2636">
        <v>7</v>
      </c>
      <c r="N2636" s="25">
        <v>0.25</v>
      </c>
      <c r="O2636" s="24">
        <v>17517.54</v>
      </c>
      <c r="P2636" s="26">
        <f t="shared" si="246"/>
        <v>0.2418531869253368</v>
      </c>
      <c r="Q2636" t="str">
        <f t="shared" si="247"/>
        <v>Medium</v>
      </c>
      <c r="R2636" t="str">
        <f t="shared" si="248"/>
        <v>High</v>
      </c>
      <c r="S2636" s="23">
        <f t="shared" si="249"/>
        <v>2024</v>
      </c>
      <c r="T2636" s="23">
        <f t="shared" si="250"/>
        <v>8</v>
      </c>
      <c r="U2636" t="str">
        <f t="shared" si="251"/>
        <v>Aug-2024</v>
      </c>
    </row>
    <row r="2637" spans="1:21" x14ac:dyDescent="0.3">
      <c r="A2637" t="s">
        <v>4610</v>
      </c>
      <c r="B2637" s="22">
        <v>45463</v>
      </c>
      <c r="C2637" s="22">
        <v>45469</v>
      </c>
      <c r="D2637" s="23" t="s">
        <v>102</v>
      </c>
      <c r="E2637" s="23" t="s">
        <v>1308</v>
      </c>
      <c r="F2637" s="23" t="s">
        <v>71</v>
      </c>
      <c r="G2637" s="23" t="s">
        <v>72</v>
      </c>
      <c r="H2637" s="23" t="s">
        <v>346</v>
      </c>
      <c r="I2637" s="23" t="s">
        <v>96</v>
      </c>
      <c r="J2637" s="23" t="s">
        <v>166</v>
      </c>
      <c r="K2637" s="23" t="s">
        <v>337</v>
      </c>
      <c r="L2637" s="24">
        <v>36568.699999999997</v>
      </c>
      <c r="M2637">
        <v>5</v>
      </c>
      <c r="N2637" s="25">
        <v>0.15</v>
      </c>
      <c r="O2637" s="24">
        <v>12069.15</v>
      </c>
      <c r="P2637" s="26">
        <f t="shared" si="246"/>
        <v>0.33004044442378322</v>
      </c>
      <c r="Q2637" t="str">
        <f t="shared" si="247"/>
        <v>High</v>
      </c>
      <c r="R2637" t="str">
        <f t="shared" si="248"/>
        <v>Medium</v>
      </c>
      <c r="S2637" s="23">
        <f t="shared" si="249"/>
        <v>2024</v>
      </c>
      <c r="T2637" s="23">
        <f t="shared" si="250"/>
        <v>6</v>
      </c>
      <c r="U2637" t="str">
        <f t="shared" si="251"/>
        <v>Jun-2024</v>
      </c>
    </row>
    <row r="2638" spans="1:21" x14ac:dyDescent="0.3">
      <c r="A2638" t="s">
        <v>4611</v>
      </c>
      <c r="B2638" s="22">
        <v>45284</v>
      </c>
      <c r="C2638" s="22">
        <v>45286</v>
      </c>
      <c r="D2638" s="23" t="s">
        <v>50</v>
      </c>
      <c r="E2638" s="23" t="s">
        <v>2201</v>
      </c>
      <c r="F2638" s="23" t="s">
        <v>80</v>
      </c>
      <c r="G2638" s="23" t="s">
        <v>53</v>
      </c>
      <c r="H2638" s="23" t="s">
        <v>246</v>
      </c>
      <c r="I2638" s="23" t="s">
        <v>118</v>
      </c>
      <c r="J2638" s="23" t="s">
        <v>230</v>
      </c>
      <c r="K2638" s="23" t="s">
        <v>351</v>
      </c>
      <c r="L2638" s="24">
        <v>3735.06</v>
      </c>
      <c r="M2638">
        <v>3</v>
      </c>
      <c r="N2638" s="25">
        <v>0.1</v>
      </c>
      <c r="O2638" s="24">
        <v>1292.5</v>
      </c>
      <c r="P2638" s="26">
        <f t="shared" si="246"/>
        <v>0.34604531118643345</v>
      </c>
      <c r="Q2638" t="str">
        <f t="shared" si="247"/>
        <v>High</v>
      </c>
      <c r="R2638" t="str">
        <f t="shared" si="248"/>
        <v>Low</v>
      </c>
      <c r="S2638" s="23">
        <f t="shared" si="249"/>
        <v>2023</v>
      </c>
      <c r="T2638" s="23">
        <f t="shared" si="250"/>
        <v>12</v>
      </c>
      <c r="U2638" t="str">
        <f t="shared" si="251"/>
        <v>Dec-2023</v>
      </c>
    </row>
    <row r="2639" spans="1:21" x14ac:dyDescent="0.3">
      <c r="A2639" t="s">
        <v>4612</v>
      </c>
      <c r="B2639" s="22">
        <v>45735</v>
      </c>
      <c r="C2639" s="22">
        <v>45740</v>
      </c>
      <c r="D2639" s="23" t="s">
        <v>102</v>
      </c>
      <c r="E2639" s="23" t="s">
        <v>1186</v>
      </c>
      <c r="F2639" s="23" t="s">
        <v>80</v>
      </c>
      <c r="G2639" s="23" t="s">
        <v>179</v>
      </c>
      <c r="H2639" s="23" t="s">
        <v>236</v>
      </c>
      <c r="I2639" s="23" t="s">
        <v>83</v>
      </c>
      <c r="J2639" s="23" t="s">
        <v>379</v>
      </c>
      <c r="K2639" s="23" t="s">
        <v>562</v>
      </c>
      <c r="L2639" s="24">
        <v>55789.65</v>
      </c>
      <c r="M2639">
        <v>5</v>
      </c>
      <c r="N2639" s="25">
        <v>0.05</v>
      </c>
      <c r="O2639" s="24">
        <v>18992.46</v>
      </c>
      <c r="P2639" s="26">
        <f t="shared" si="246"/>
        <v>0.34042981090578628</v>
      </c>
      <c r="Q2639" t="str">
        <f t="shared" si="247"/>
        <v>High</v>
      </c>
      <c r="R2639" t="str">
        <f t="shared" si="248"/>
        <v>Low</v>
      </c>
      <c r="S2639" s="23">
        <f t="shared" si="249"/>
        <v>2025</v>
      </c>
      <c r="T2639" s="23">
        <f t="shared" si="250"/>
        <v>3</v>
      </c>
      <c r="U2639" t="str">
        <f t="shared" si="251"/>
        <v>Mar-2025</v>
      </c>
    </row>
    <row r="2640" spans="1:21" x14ac:dyDescent="0.3">
      <c r="A2640" t="s">
        <v>4613</v>
      </c>
      <c r="B2640" s="22">
        <v>45444</v>
      </c>
      <c r="C2640" s="22">
        <v>45445</v>
      </c>
      <c r="D2640" s="23" t="s">
        <v>78</v>
      </c>
      <c r="E2640" s="23" t="s">
        <v>2820</v>
      </c>
      <c r="F2640" s="23" t="s">
        <v>80</v>
      </c>
      <c r="G2640" s="23" t="s">
        <v>53</v>
      </c>
      <c r="H2640" s="23" t="s">
        <v>246</v>
      </c>
      <c r="I2640" s="23" t="s">
        <v>83</v>
      </c>
      <c r="J2640" s="23" t="s">
        <v>379</v>
      </c>
      <c r="K2640" s="23" t="s">
        <v>380</v>
      </c>
      <c r="L2640" s="24">
        <v>3567.9</v>
      </c>
      <c r="M2640">
        <v>5</v>
      </c>
      <c r="N2640" s="25">
        <v>0.15</v>
      </c>
      <c r="O2640" s="24">
        <v>606.23</v>
      </c>
      <c r="P2640" s="26">
        <f t="shared" si="246"/>
        <v>0.16991227332604614</v>
      </c>
      <c r="Q2640" t="str">
        <f t="shared" si="247"/>
        <v>Low</v>
      </c>
      <c r="R2640" t="str">
        <f t="shared" si="248"/>
        <v>Medium</v>
      </c>
      <c r="S2640" s="23">
        <f t="shared" si="249"/>
        <v>2024</v>
      </c>
      <c r="T2640" s="23">
        <f t="shared" si="250"/>
        <v>6</v>
      </c>
      <c r="U2640" t="str">
        <f t="shared" si="251"/>
        <v>Jun-2024</v>
      </c>
    </row>
    <row r="2641" spans="1:21" x14ac:dyDescent="0.3">
      <c r="A2641" t="s">
        <v>4614</v>
      </c>
      <c r="B2641" s="22">
        <v>44848</v>
      </c>
      <c r="C2641" s="22">
        <v>44851</v>
      </c>
      <c r="D2641" s="23" t="s">
        <v>102</v>
      </c>
      <c r="E2641" s="23" t="s">
        <v>1661</v>
      </c>
      <c r="F2641" s="23" t="s">
        <v>80</v>
      </c>
      <c r="G2641" s="23" t="s">
        <v>81</v>
      </c>
      <c r="H2641" s="23" t="s">
        <v>284</v>
      </c>
      <c r="I2641" s="23" t="s">
        <v>83</v>
      </c>
      <c r="J2641" s="23" t="s">
        <v>449</v>
      </c>
      <c r="K2641" s="23" t="s">
        <v>450</v>
      </c>
      <c r="L2641" s="24">
        <v>4092.08</v>
      </c>
      <c r="M2641">
        <v>4</v>
      </c>
      <c r="N2641" s="25">
        <v>0</v>
      </c>
      <c r="O2641" s="24">
        <v>1080.32</v>
      </c>
      <c r="P2641" s="26">
        <f t="shared" si="246"/>
        <v>0.26400265879454948</v>
      </c>
      <c r="Q2641" t="str">
        <f t="shared" si="247"/>
        <v>Medium</v>
      </c>
      <c r="R2641" t="str">
        <f t="shared" si="248"/>
        <v>None</v>
      </c>
      <c r="S2641" s="23">
        <f t="shared" si="249"/>
        <v>2022</v>
      </c>
      <c r="T2641" s="23">
        <f t="shared" si="250"/>
        <v>10</v>
      </c>
      <c r="U2641" t="str">
        <f t="shared" si="251"/>
        <v>Oct-2022</v>
      </c>
    </row>
    <row r="2642" spans="1:21" x14ac:dyDescent="0.3">
      <c r="A2642" t="s">
        <v>4615</v>
      </c>
      <c r="B2642" s="22">
        <v>44950</v>
      </c>
      <c r="C2642" s="22">
        <v>44955</v>
      </c>
      <c r="D2642" s="23" t="s">
        <v>61</v>
      </c>
      <c r="E2642" s="23" t="s">
        <v>1085</v>
      </c>
      <c r="F2642" s="23" t="s">
        <v>52</v>
      </c>
      <c r="G2642" s="23" t="s">
        <v>81</v>
      </c>
      <c r="H2642" s="23" t="s">
        <v>82</v>
      </c>
      <c r="I2642" s="23" t="s">
        <v>118</v>
      </c>
      <c r="J2642" s="23" t="s">
        <v>191</v>
      </c>
      <c r="K2642" s="23" t="s">
        <v>829</v>
      </c>
      <c r="L2642" s="24">
        <v>23541.360000000001</v>
      </c>
      <c r="M2642">
        <v>6</v>
      </c>
      <c r="N2642" s="25">
        <v>0.2</v>
      </c>
      <c r="O2642" s="24">
        <v>6010.66</v>
      </c>
      <c r="P2642" s="26">
        <f t="shared" si="246"/>
        <v>0.25532339677911553</v>
      </c>
      <c r="Q2642" t="str">
        <f t="shared" si="247"/>
        <v>Medium</v>
      </c>
      <c r="R2642" t="str">
        <f t="shared" si="248"/>
        <v>Medium</v>
      </c>
      <c r="S2642" s="23">
        <f t="shared" si="249"/>
        <v>2023</v>
      </c>
      <c r="T2642" s="23">
        <f t="shared" si="250"/>
        <v>1</v>
      </c>
      <c r="U2642" t="str">
        <f t="shared" si="251"/>
        <v>Jan-2023</v>
      </c>
    </row>
    <row r="2643" spans="1:21" x14ac:dyDescent="0.3">
      <c r="A2643" t="s">
        <v>4616</v>
      </c>
      <c r="B2643" s="22">
        <v>45633</v>
      </c>
      <c r="C2643" s="22">
        <v>45637</v>
      </c>
      <c r="D2643" s="23" t="s">
        <v>78</v>
      </c>
      <c r="E2643" s="23" t="s">
        <v>4454</v>
      </c>
      <c r="F2643" s="23" t="s">
        <v>80</v>
      </c>
      <c r="G2643" s="23" t="s">
        <v>72</v>
      </c>
      <c r="H2643" s="23" t="s">
        <v>73</v>
      </c>
      <c r="I2643" s="23" t="s">
        <v>83</v>
      </c>
      <c r="J2643" s="23" t="s">
        <v>379</v>
      </c>
      <c r="K2643" s="23" t="s">
        <v>716</v>
      </c>
      <c r="L2643" s="24">
        <v>7843.98</v>
      </c>
      <c r="M2643">
        <v>6</v>
      </c>
      <c r="N2643" s="25">
        <v>0.05</v>
      </c>
      <c r="O2643" s="24">
        <v>2213.0500000000002</v>
      </c>
      <c r="P2643" s="26">
        <f t="shared" si="246"/>
        <v>0.282133559749005</v>
      </c>
      <c r="Q2643" t="str">
        <f t="shared" si="247"/>
        <v>Medium</v>
      </c>
      <c r="R2643" t="str">
        <f t="shared" si="248"/>
        <v>Low</v>
      </c>
      <c r="S2643" s="23">
        <f t="shared" si="249"/>
        <v>2024</v>
      </c>
      <c r="T2643" s="23">
        <f t="shared" si="250"/>
        <v>12</v>
      </c>
      <c r="U2643" t="str">
        <f t="shared" si="251"/>
        <v>Dec-2024</v>
      </c>
    </row>
    <row r="2644" spans="1:21" x14ac:dyDescent="0.3">
      <c r="A2644" t="s">
        <v>4617</v>
      </c>
      <c r="B2644" s="22">
        <v>45498</v>
      </c>
      <c r="C2644" s="22">
        <v>45501</v>
      </c>
      <c r="D2644" s="23" t="s">
        <v>78</v>
      </c>
      <c r="E2644" s="23" t="s">
        <v>3266</v>
      </c>
      <c r="F2644" s="23" t="s">
        <v>52</v>
      </c>
      <c r="G2644" s="23" t="s">
        <v>72</v>
      </c>
      <c r="H2644" s="23" t="s">
        <v>117</v>
      </c>
      <c r="I2644" s="23" t="s">
        <v>96</v>
      </c>
      <c r="J2644" s="23" t="s">
        <v>135</v>
      </c>
      <c r="K2644" s="23" t="s">
        <v>136</v>
      </c>
      <c r="L2644" s="24">
        <v>62576.01</v>
      </c>
      <c r="M2644">
        <v>9</v>
      </c>
      <c r="N2644" s="25">
        <v>0</v>
      </c>
      <c r="O2644" s="24">
        <v>14756.51</v>
      </c>
      <c r="P2644" s="26">
        <f t="shared" si="246"/>
        <v>0.2358173683493083</v>
      </c>
      <c r="Q2644" t="str">
        <f t="shared" si="247"/>
        <v>Medium</v>
      </c>
      <c r="R2644" t="str">
        <f t="shared" si="248"/>
        <v>None</v>
      </c>
      <c r="S2644" s="23">
        <f t="shared" si="249"/>
        <v>2024</v>
      </c>
      <c r="T2644" s="23">
        <f t="shared" si="250"/>
        <v>7</v>
      </c>
      <c r="U2644" t="str">
        <f t="shared" si="251"/>
        <v>Jul-2024</v>
      </c>
    </row>
    <row r="2645" spans="1:21" x14ac:dyDescent="0.3">
      <c r="A2645" t="s">
        <v>4618</v>
      </c>
      <c r="B2645" s="22">
        <v>45234</v>
      </c>
      <c r="C2645" s="22">
        <v>45237</v>
      </c>
      <c r="D2645" s="23" t="s">
        <v>102</v>
      </c>
      <c r="E2645" s="23" t="s">
        <v>2450</v>
      </c>
      <c r="F2645" s="23" t="s">
        <v>71</v>
      </c>
      <c r="G2645" s="23" t="s">
        <v>53</v>
      </c>
      <c r="H2645" s="23" t="s">
        <v>110</v>
      </c>
      <c r="I2645" s="23" t="s">
        <v>118</v>
      </c>
      <c r="J2645" s="23" t="s">
        <v>119</v>
      </c>
      <c r="K2645" s="23" t="s">
        <v>270</v>
      </c>
      <c r="L2645" s="24">
        <v>6053.6</v>
      </c>
      <c r="M2645">
        <v>5</v>
      </c>
      <c r="N2645" s="25">
        <v>0.25</v>
      </c>
      <c r="O2645" s="24">
        <v>1210.0899999999999</v>
      </c>
      <c r="P2645" s="26">
        <f t="shared" si="246"/>
        <v>0.19989592969472708</v>
      </c>
      <c r="Q2645" t="str">
        <f t="shared" si="247"/>
        <v>Low</v>
      </c>
      <c r="R2645" t="str">
        <f t="shared" si="248"/>
        <v>High</v>
      </c>
      <c r="S2645" s="23">
        <f t="shared" si="249"/>
        <v>2023</v>
      </c>
      <c r="T2645" s="23">
        <f t="shared" si="250"/>
        <v>11</v>
      </c>
      <c r="U2645" t="str">
        <f t="shared" si="251"/>
        <v>Nov-2023</v>
      </c>
    </row>
    <row r="2646" spans="1:21" x14ac:dyDescent="0.3">
      <c r="A2646" t="s">
        <v>4619</v>
      </c>
      <c r="B2646" s="22">
        <v>44850</v>
      </c>
      <c r="C2646" s="22">
        <v>44853</v>
      </c>
      <c r="D2646" s="23" t="s">
        <v>102</v>
      </c>
      <c r="E2646" s="23" t="s">
        <v>1782</v>
      </c>
      <c r="F2646" s="23" t="s">
        <v>80</v>
      </c>
      <c r="G2646" s="23" t="s">
        <v>179</v>
      </c>
      <c r="H2646" s="23" t="s">
        <v>180</v>
      </c>
      <c r="I2646" s="23" t="s">
        <v>96</v>
      </c>
      <c r="J2646" s="23" t="s">
        <v>135</v>
      </c>
      <c r="K2646" s="23" t="s">
        <v>275</v>
      </c>
      <c r="L2646" s="24">
        <v>98190.54</v>
      </c>
      <c r="M2646">
        <v>7</v>
      </c>
      <c r="N2646" s="25">
        <v>0.1</v>
      </c>
      <c r="O2646" s="24">
        <v>21345.68</v>
      </c>
      <c r="P2646" s="26">
        <f t="shared" si="246"/>
        <v>0.2173903921905308</v>
      </c>
      <c r="Q2646" t="str">
        <f t="shared" si="247"/>
        <v>Medium</v>
      </c>
      <c r="R2646" t="str">
        <f t="shared" si="248"/>
        <v>Low</v>
      </c>
      <c r="S2646" s="23">
        <f t="shared" si="249"/>
        <v>2022</v>
      </c>
      <c r="T2646" s="23">
        <f t="shared" si="250"/>
        <v>10</v>
      </c>
      <c r="U2646" t="str">
        <f t="shared" si="251"/>
        <v>Oct-2022</v>
      </c>
    </row>
    <row r="2647" spans="1:21" x14ac:dyDescent="0.3">
      <c r="A2647" t="s">
        <v>4620</v>
      </c>
      <c r="B2647" s="22">
        <v>45424</v>
      </c>
      <c r="C2647" s="22">
        <v>45430</v>
      </c>
      <c r="D2647" s="23" t="s">
        <v>61</v>
      </c>
      <c r="E2647" s="23" t="s">
        <v>79</v>
      </c>
      <c r="F2647" s="23" t="s">
        <v>71</v>
      </c>
      <c r="G2647" s="23" t="s">
        <v>179</v>
      </c>
      <c r="H2647" s="23" t="s">
        <v>236</v>
      </c>
      <c r="I2647" s="23" t="s">
        <v>83</v>
      </c>
      <c r="J2647" s="23" t="s">
        <v>379</v>
      </c>
      <c r="K2647" s="23" t="s">
        <v>380</v>
      </c>
      <c r="L2647" s="24">
        <v>75482.100000000006</v>
      </c>
      <c r="M2647">
        <v>6</v>
      </c>
      <c r="N2647" s="25">
        <v>0.15</v>
      </c>
      <c r="O2647" s="24">
        <v>10167.700000000001</v>
      </c>
      <c r="P2647" s="26">
        <f t="shared" si="246"/>
        <v>0.13470345949569501</v>
      </c>
      <c r="Q2647" t="str">
        <f t="shared" si="247"/>
        <v>Low</v>
      </c>
      <c r="R2647" t="str">
        <f t="shared" si="248"/>
        <v>Medium</v>
      </c>
      <c r="S2647" s="23">
        <f t="shared" si="249"/>
        <v>2024</v>
      </c>
      <c r="T2647" s="23">
        <f t="shared" si="250"/>
        <v>5</v>
      </c>
      <c r="U2647" t="str">
        <f t="shared" si="251"/>
        <v>May-2024</v>
      </c>
    </row>
    <row r="2648" spans="1:21" x14ac:dyDescent="0.3">
      <c r="A2648" t="s">
        <v>4621</v>
      </c>
      <c r="B2648" s="22">
        <v>45499</v>
      </c>
      <c r="C2648" s="22">
        <v>45501</v>
      </c>
      <c r="D2648" s="23" t="s">
        <v>102</v>
      </c>
      <c r="E2648" s="23" t="s">
        <v>3504</v>
      </c>
      <c r="F2648" s="23" t="s">
        <v>80</v>
      </c>
      <c r="G2648" s="23" t="s">
        <v>179</v>
      </c>
      <c r="H2648" s="23" t="s">
        <v>180</v>
      </c>
      <c r="I2648" s="23" t="s">
        <v>55</v>
      </c>
      <c r="J2648" s="23" t="s">
        <v>173</v>
      </c>
      <c r="K2648" s="23" t="s">
        <v>174</v>
      </c>
      <c r="L2648" s="24">
        <v>97881.76</v>
      </c>
      <c r="M2648">
        <v>8</v>
      </c>
      <c r="N2648" s="25">
        <v>0.2</v>
      </c>
      <c r="O2648" s="24">
        <v>16463.669999999998</v>
      </c>
      <c r="P2648" s="26">
        <f t="shared" si="246"/>
        <v>0.16819957058393717</v>
      </c>
      <c r="Q2648" t="str">
        <f t="shared" si="247"/>
        <v>Low</v>
      </c>
      <c r="R2648" t="str">
        <f t="shared" si="248"/>
        <v>Medium</v>
      </c>
      <c r="S2648" s="23">
        <f t="shared" si="249"/>
        <v>2024</v>
      </c>
      <c r="T2648" s="23">
        <f t="shared" si="250"/>
        <v>7</v>
      </c>
      <c r="U2648" t="str">
        <f t="shared" si="251"/>
        <v>Jul-2024</v>
      </c>
    </row>
    <row r="2649" spans="1:21" x14ac:dyDescent="0.3">
      <c r="A2649" t="s">
        <v>4622</v>
      </c>
      <c r="B2649" s="22">
        <v>45953</v>
      </c>
      <c r="C2649" s="22">
        <v>45960</v>
      </c>
      <c r="D2649" s="23" t="s">
        <v>78</v>
      </c>
      <c r="E2649" s="23" t="s">
        <v>245</v>
      </c>
      <c r="F2649" s="23" t="s">
        <v>52</v>
      </c>
      <c r="G2649" s="23" t="s">
        <v>179</v>
      </c>
      <c r="H2649" s="23" t="s">
        <v>236</v>
      </c>
      <c r="I2649" s="23" t="s">
        <v>83</v>
      </c>
      <c r="J2649" s="23" t="s">
        <v>449</v>
      </c>
      <c r="K2649" s="23" t="s">
        <v>775</v>
      </c>
      <c r="L2649" s="24">
        <v>23365.02</v>
      </c>
      <c r="M2649">
        <v>2</v>
      </c>
      <c r="N2649" s="25">
        <v>0.1</v>
      </c>
      <c r="O2649" s="24">
        <v>5062.92</v>
      </c>
      <c r="P2649" s="26">
        <f t="shared" si="246"/>
        <v>0.21668802337853765</v>
      </c>
      <c r="Q2649" t="str">
        <f t="shared" si="247"/>
        <v>Medium</v>
      </c>
      <c r="R2649" t="str">
        <f t="shared" si="248"/>
        <v>Low</v>
      </c>
      <c r="S2649" s="23">
        <f t="shared" si="249"/>
        <v>2025</v>
      </c>
      <c r="T2649" s="23">
        <f t="shared" si="250"/>
        <v>10</v>
      </c>
      <c r="U2649" t="str">
        <f t="shared" si="251"/>
        <v>Oct-2025</v>
      </c>
    </row>
    <row r="2650" spans="1:21" x14ac:dyDescent="0.3">
      <c r="A2650" t="s">
        <v>4624</v>
      </c>
      <c r="B2650" s="22">
        <v>45733</v>
      </c>
      <c r="C2650" s="22">
        <v>45734</v>
      </c>
      <c r="D2650" s="23" t="s">
        <v>78</v>
      </c>
      <c r="E2650" s="23" t="s">
        <v>1229</v>
      </c>
      <c r="F2650" s="23" t="s">
        <v>52</v>
      </c>
      <c r="G2650" s="23" t="s">
        <v>72</v>
      </c>
      <c r="H2650" s="23" t="s">
        <v>73</v>
      </c>
      <c r="I2650" s="23" t="s">
        <v>96</v>
      </c>
      <c r="J2650" s="23" t="s">
        <v>135</v>
      </c>
      <c r="K2650" s="23" t="s">
        <v>395</v>
      </c>
      <c r="L2650" s="24">
        <v>1588.99</v>
      </c>
      <c r="M2650">
        <v>1</v>
      </c>
      <c r="N2650" s="25">
        <v>0.1</v>
      </c>
      <c r="O2650" s="24">
        <v>420.08</v>
      </c>
      <c r="P2650" s="26">
        <f t="shared" si="246"/>
        <v>0.26436919049207358</v>
      </c>
      <c r="Q2650" t="str">
        <f t="shared" si="247"/>
        <v>Medium</v>
      </c>
      <c r="R2650" t="str">
        <f t="shared" si="248"/>
        <v>Low</v>
      </c>
      <c r="S2650" s="23">
        <f t="shared" si="249"/>
        <v>2025</v>
      </c>
      <c r="T2650" s="23">
        <f t="shared" si="250"/>
        <v>3</v>
      </c>
      <c r="U2650" t="str">
        <f t="shared" si="251"/>
        <v>Mar-2025</v>
      </c>
    </row>
    <row r="2651" spans="1:21" x14ac:dyDescent="0.3">
      <c r="A2651" t="s">
        <v>4625</v>
      </c>
      <c r="B2651" s="22">
        <v>45006</v>
      </c>
      <c r="C2651" s="22">
        <v>45012</v>
      </c>
      <c r="D2651" s="23" t="s">
        <v>61</v>
      </c>
      <c r="E2651" s="23" t="s">
        <v>196</v>
      </c>
      <c r="F2651" s="23" t="s">
        <v>80</v>
      </c>
      <c r="G2651" s="23" t="s">
        <v>72</v>
      </c>
      <c r="H2651" s="23" t="s">
        <v>117</v>
      </c>
      <c r="I2651" s="23" t="s">
        <v>83</v>
      </c>
      <c r="J2651" s="23" t="s">
        <v>84</v>
      </c>
      <c r="K2651" s="23" t="s">
        <v>125</v>
      </c>
      <c r="L2651" s="24">
        <v>17616.78</v>
      </c>
      <c r="M2651">
        <v>3</v>
      </c>
      <c r="N2651" s="25">
        <v>0.1</v>
      </c>
      <c r="O2651" s="24">
        <v>5388.43</v>
      </c>
      <c r="P2651" s="26">
        <f t="shared" si="246"/>
        <v>0.30586917700056426</v>
      </c>
      <c r="Q2651" t="str">
        <f t="shared" si="247"/>
        <v>High</v>
      </c>
      <c r="R2651" t="str">
        <f t="shared" si="248"/>
        <v>Low</v>
      </c>
      <c r="S2651" s="23">
        <f t="shared" si="249"/>
        <v>2023</v>
      </c>
      <c r="T2651" s="23">
        <f t="shared" si="250"/>
        <v>3</v>
      </c>
      <c r="U2651" t="str">
        <f t="shared" si="251"/>
        <v>Mar-2023</v>
      </c>
    </row>
    <row r="2652" spans="1:21" x14ac:dyDescent="0.3">
      <c r="A2652" t="s">
        <v>4626</v>
      </c>
      <c r="B2652" s="22">
        <v>45664</v>
      </c>
      <c r="C2652" s="22">
        <v>45665</v>
      </c>
      <c r="D2652" s="23" t="s">
        <v>78</v>
      </c>
      <c r="E2652" s="23" t="s">
        <v>283</v>
      </c>
      <c r="F2652" s="23" t="s">
        <v>52</v>
      </c>
      <c r="G2652" s="23" t="s">
        <v>63</v>
      </c>
      <c r="H2652" s="23" t="s">
        <v>64</v>
      </c>
      <c r="I2652" s="23" t="s">
        <v>118</v>
      </c>
      <c r="J2652" s="23" t="s">
        <v>230</v>
      </c>
      <c r="K2652" s="23" t="s">
        <v>356</v>
      </c>
      <c r="L2652" s="24">
        <v>67153.649999999994</v>
      </c>
      <c r="M2652">
        <v>5</v>
      </c>
      <c r="N2652" s="25">
        <v>0</v>
      </c>
      <c r="O2652" s="24">
        <v>24491.89</v>
      </c>
      <c r="P2652" s="26">
        <f t="shared" si="246"/>
        <v>0.36471420391892329</v>
      </c>
      <c r="Q2652" t="str">
        <f t="shared" si="247"/>
        <v>High</v>
      </c>
      <c r="R2652" t="str">
        <f t="shared" si="248"/>
        <v>None</v>
      </c>
      <c r="S2652" s="23">
        <f t="shared" si="249"/>
        <v>2025</v>
      </c>
      <c r="T2652" s="23">
        <f t="shared" si="250"/>
        <v>1</v>
      </c>
      <c r="U2652" t="str">
        <f t="shared" si="251"/>
        <v>Jan-2025</v>
      </c>
    </row>
    <row r="2653" spans="1:21" x14ac:dyDescent="0.3">
      <c r="A2653" t="s">
        <v>4627</v>
      </c>
      <c r="B2653" s="22">
        <v>45141</v>
      </c>
      <c r="C2653" s="22">
        <v>45146</v>
      </c>
      <c r="D2653" s="23" t="s">
        <v>78</v>
      </c>
      <c r="E2653" s="23" t="s">
        <v>2186</v>
      </c>
      <c r="F2653" s="23" t="s">
        <v>52</v>
      </c>
      <c r="G2653" s="23" t="s">
        <v>63</v>
      </c>
      <c r="H2653" s="23" t="s">
        <v>64</v>
      </c>
      <c r="I2653" s="23" t="s">
        <v>118</v>
      </c>
      <c r="J2653" s="23" t="s">
        <v>191</v>
      </c>
      <c r="K2653" s="23" t="s">
        <v>290</v>
      </c>
      <c r="L2653" s="24">
        <v>33429</v>
      </c>
      <c r="M2653">
        <v>10</v>
      </c>
      <c r="N2653" s="25">
        <v>0.05</v>
      </c>
      <c r="O2653" s="24">
        <v>5226.8100000000004</v>
      </c>
      <c r="P2653" s="26">
        <f t="shared" si="246"/>
        <v>0.15635555954410843</v>
      </c>
      <c r="Q2653" t="str">
        <f t="shared" si="247"/>
        <v>Low</v>
      </c>
      <c r="R2653" t="str">
        <f t="shared" si="248"/>
        <v>Low</v>
      </c>
      <c r="S2653" s="23">
        <f t="shared" si="249"/>
        <v>2023</v>
      </c>
      <c r="T2653" s="23">
        <f t="shared" si="250"/>
        <v>8</v>
      </c>
      <c r="U2653" t="str">
        <f t="shared" si="251"/>
        <v>Aug-2023</v>
      </c>
    </row>
    <row r="2654" spans="1:21" x14ac:dyDescent="0.3">
      <c r="A2654" t="s">
        <v>4628</v>
      </c>
      <c r="B2654" s="22">
        <v>45617</v>
      </c>
      <c r="C2654" s="22">
        <v>45618</v>
      </c>
      <c r="D2654" s="23" t="s">
        <v>102</v>
      </c>
      <c r="E2654" s="23" t="s">
        <v>1091</v>
      </c>
      <c r="F2654" s="23" t="s">
        <v>71</v>
      </c>
      <c r="G2654" s="23" t="s">
        <v>72</v>
      </c>
      <c r="H2654" s="23" t="s">
        <v>117</v>
      </c>
      <c r="I2654" s="23" t="s">
        <v>118</v>
      </c>
      <c r="J2654" s="23" t="s">
        <v>303</v>
      </c>
      <c r="K2654" s="23" t="s">
        <v>304</v>
      </c>
      <c r="L2654" s="24">
        <v>13628.02</v>
      </c>
      <c r="M2654">
        <v>1</v>
      </c>
      <c r="N2654" s="25">
        <v>0</v>
      </c>
      <c r="O2654" s="24">
        <v>3856.53</v>
      </c>
      <c r="P2654" s="26">
        <f t="shared" si="246"/>
        <v>0.28298534930239316</v>
      </c>
      <c r="Q2654" t="str">
        <f t="shared" si="247"/>
        <v>Medium</v>
      </c>
      <c r="R2654" t="str">
        <f t="shared" si="248"/>
        <v>None</v>
      </c>
      <c r="S2654" s="23">
        <f t="shared" si="249"/>
        <v>2024</v>
      </c>
      <c r="T2654" s="23">
        <f t="shared" si="250"/>
        <v>11</v>
      </c>
      <c r="U2654" t="str">
        <f t="shared" si="251"/>
        <v>Nov-2024</v>
      </c>
    </row>
    <row r="2655" spans="1:21" x14ac:dyDescent="0.3">
      <c r="A2655" t="s">
        <v>4629</v>
      </c>
      <c r="B2655" s="22">
        <v>44759</v>
      </c>
      <c r="C2655" s="22">
        <v>44765</v>
      </c>
      <c r="D2655" s="23" t="s">
        <v>61</v>
      </c>
      <c r="E2655" s="23" t="s">
        <v>2480</v>
      </c>
      <c r="F2655" s="23" t="s">
        <v>80</v>
      </c>
      <c r="G2655" s="23" t="s">
        <v>53</v>
      </c>
      <c r="H2655" s="23" t="s">
        <v>110</v>
      </c>
      <c r="I2655" s="23" t="s">
        <v>96</v>
      </c>
      <c r="J2655" s="23" t="s">
        <v>166</v>
      </c>
      <c r="K2655" s="23" t="s">
        <v>762</v>
      </c>
      <c r="L2655" s="24">
        <v>29779.52</v>
      </c>
      <c r="M2655">
        <v>4</v>
      </c>
      <c r="N2655" s="25">
        <v>0.1</v>
      </c>
      <c r="O2655" s="24">
        <v>8421.4</v>
      </c>
      <c r="P2655" s="26">
        <f t="shared" si="246"/>
        <v>0.28279166353252166</v>
      </c>
      <c r="Q2655" t="str">
        <f t="shared" si="247"/>
        <v>Medium</v>
      </c>
      <c r="R2655" t="str">
        <f t="shared" si="248"/>
        <v>Low</v>
      </c>
      <c r="S2655" s="23">
        <f t="shared" si="249"/>
        <v>2022</v>
      </c>
      <c r="T2655" s="23">
        <f t="shared" si="250"/>
        <v>7</v>
      </c>
      <c r="U2655" t="str">
        <f t="shared" si="251"/>
        <v>Jul-2022</v>
      </c>
    </row>
    <row r="2656" spans="1:21" x14ac:dyDescent="0.3">
      <c r="A2656" t="s">
        <v>4630</v>
      </c>
      <c r="B2656" s="22">
        <v>45464</v>
      </c>
      <c r="C2656" s="22">
        <v>45468</v>
      </c>
      <c r="D2656" s="23" t="s">
        <v>50</v>
      </c>
      <c r="E2656" s="23" t="s">
        <v>2137</v>
      </c>
      <c r="F2656" s="23" t="s">
        <v>71</v>
      </c>
      <c r="G2656" s="23" t="s">
        <v>72</v>
      </c>
      <c r="H2656" s="23" t="s">
        <v>346</v>
      </c>
      <c r="I2656" s="23" t="s">
        <v>83</v>
      </c>
      <c r="J2656" s="23" t="s">
        <v>84</v>
      </c>
      <c r="K2656" s="23" t="s">
        <v>257</v>
      </c>
      <c r="L2656" s="24">
        <v>42248.800000000003</v>
      </c>
      <c r="M2656">
        <v>5</v>
      </c>
      <c r="N2656" s="25">
        <v>0</v>
      </c>
      <c r="O2656" s="24">
        <v>13856.54</v>
      </c>
      <c r="P2656" s="26">
        <f t="shared" si="246"/>
        <v>0.32797475904641077</v>
      </c>
      <c r="Q2656" t="str">
        <f t="shared" si="247"/>
        <v>High</v>
      </c>
      <c r="R2656" t="str">
        <f t="shared" si="248"/>
        <v>None</v>
      </c>
      <c r="S2656" s="23">
        <f t="shared" si="249"/>
        <v>2024</v>
      </c>
      <c r="T2656" s="23">
        <f t="shared" si="250"/>
        <v>6</v>
      </c>
      <c r="U2656" t="str">
        <f t="shared" si="251"/>
        <v>Jun-2024</v>
      </c>
    </row>
    <row r="2657" spans="1:21" x14ac:dyDescent="0.3">
      <c r="A2657" t="s">
        <v>4631</v>
      </c>
      <c r="B2657" s="22">
        <v>44761</v>
      </c>
      <c r="C2657" s="22">
        <v>44763</v>
      </c>
      <c r="D2657" s="23" t="s">
        <v>102</v>
      </c>
      <c r="E2657" s="23" t="s">
        <v>2268</v>
      </c>
      <c r="F2657" s="23" t="s">
        <v>52</v>
      </c>
      <c r="G2657" s="23" t="s">
        <v>72</v>
      </c>
      <c r="H2657" s="23" t="s">
        <v>104</v>
      </c>
      <c r="I2657" s="23" t="s">
        <v>83</v>
      </c>
      <c r="J2657" s="23" t="s">
        <v>156</v>
      </c>
      <c r="K2657" s="23" t="s">
        <v>208</v>
      </c>
      <c r="L2657" s="24">
        <v>14263.15</v>
      </c>
      <c r="M2657">
        <v>5</v>
      </c>
      <c r="N2657" s="25">
        <v>0.25</v>
      </c>
      <c r="O2657" s="24">
        <v>4142.54</v>
      </c>
      <c r="P2657" s="26">
        <f t="shared" si="246"/>
        <v>0.29043654452207263</v>
      </c>
      <c r="Q2657" t="str">
        <f t="shared" si="247"/>
        <v>Medium</v>
      </c>
      <c r="R2657" t="str">
        <f t="shared" si="248"/>
        <v>High</v>
      </c>
      <c r="S2657" s="23">
        <f t="shared" si="249"/>
        <v>2022</v>
      </c>
      <c r="T2657" s="23">
        <f t="shared" si="250"/>
        <v>7</v>
      </c>
      <c r="U2657" t="str">
        <f t="shared" si="251"/>
        <v>Jul-2022</v>
      </c>
    </row>
    <row r="2658" spans="1:21" x14ac:dyDescent="0.3">
      <c r="A2658" t="s">
        <v>4632</v>
      </c>
      <c r="B2658" s="22">
        <v>44846</v>
      </c>
      <c r="C2658" s="22">
        <v>44847</v>
      </c>
      <c r="D2658" s="23" t="s">
        <v>78</v>
      </c>
      <c r="E2658" s="23" t="s">
        <v>1782</v>
      </c>
      <c r="F2658" s="23" t="s">
        <v>52</v>
      </c>
      <c r="G2658" s="23" t="s">
        <v>72</v>
      </c>
      <c r="H2658" s="23" t="s">
        <v>104</v>
      </c>
      <c r="I2658" s="23" t="s">
        <v>83</v>
      </c>
      <c r="J2658" s="23" t="s">
        <v>449</v>
      </c>
      <c r="K2658" s="23" t="s">
        <v>450</v>
      </c>
      <c r="L2658" s="24">
        <v>21581.22</v>
      </c>
      <c r="M2658">
        <v>3</v>
      </c>
      <c r="N2658" s="25">
        <v>0.25</v>
      </c>
      <c r="O2658" s="24">
        <v>4290.91</v>
      </c>
      <c r="P2658" s="26">
        <f t="shared" si="246"/>
        <v>0.19882610899661834</v>
      </c>
      <c r="Q2658" t="str">
        <f t="shared" si="247"/>
        <v>Low</v>
      </c>
      <c r="R2658" t="str">
        <f t="shared" si="248"/>
        <v>High</v>
      </c>
      <c r="S2658" s="23">
        <f t="shared" si="249"/>
        <v>2022</v>
      </c>
      <c r="T2658" s="23">
        <f t="shared" si="250"/>
        <v>10</v>
      </c>
      <c r="U2658" t="str">
        <f t="shared" si="251"/>
        <v>Oct-2022</v>
      </c>
    </row>
    <row r="2659" spans="1:21" x14ac:dyDescent="0.3">
      <c r="A2659" t="s">
        <v>4633</v>
      </c>
      <c r="B2659" s="22">
        <v>45817</v>
      </c>
      <c r="C2659" s="22">
        <v>45823</v>
      </c>
      <c r="D2659" s="23" t="s">
        <v>78</v>
      </c>
      <c r="E2659" s="23" t="s">
        <v>2514</v>
      </c>
      <c r="F2659" s="23" t="s">
        <v>71</v>
      </c>
      <c r="G2659" s="23" t="s">
        <v>63</v>
      </c>
      <c r="H2659" s="23" t="s">
        <v>202</v>
      </c>
      <c r="I2659" s="23" t="s">
        <v>83</v>
      </c>
      <c r="J2659" s="23" t="s">
        <v>156</v>
      </c>
      <c r="K2659" s="23" t="s">
        <v>208</v>
      </c>
      <c r="L2659" s="24">
        <v>12340.9</v>
      </c>
      <c r="M2659">
        <v>10</v>
      </c>
      <c r="N2659" s="25">
        <v>0.05</v>
      </c>
      <c r="O2659" s="24">
        <v>2922.11</v>
      </c>
      <c r="P2659" s="26">
        <f t="shared" si="246"/>
        <v>0.23678256853227886</v>
      </c>
      <c r="Q2659" t="str">
        <f t="shared" si="247"/>
        <v>Medium</v>
      </c>
      <c r="R2659" t="str">
        <f t="shared" si="248"/>
        <v>Low</v>
      </c>
      <c r="S2659" s="23">
        <f t="shared" si="249"/>
        <v>2025</v>
      </c>
      <c r="T2659" s="23">
        <f t="shared" si="250"/>
        <v>6</v>
      </c>
      <c r="U2659" t="str">
        <f t="shared" si="251"/>
        <v>Jun-2025</v>
      </c>
    </row>
    <row r="2660" spans="1:21" x14ac:dyDescent="0.3">
      <c r="A2660" t="s">
        <v>4634</v>
      </c>
      <c r="B2660" s="22">
        <v>45798</v>
      </c>
      <c r="C2660" s="22">
        <v>45805</v>
      </c>
      <c r="D2660" s="23" t="s">
        <v>50</v>
      </c>
      <c r="E2660" s="23" t="s">
        <v>1111</v>
      </c>
      <c r="F2660" s="23" t="s">
        <v>52</v>
      </c>
      <c r="G2660" s="23" t="s">
        <v>179</v>
      </c>
      <c r="H2660" s="23" t="s">
        <v>180</v>
      </c>
      <c r="I2660" s="23" t="s">
        <v>83</v>
      </c>
      <c r="J2660" s="23" t="s">
        <v>379</v>
      </c>
      <c r="K2660" s="23" t="s">
        <v>562</v>
      </c>
      <c r="L2660" s="24">
        <v>37878.199999999997</v>
      </c>
      <c r="M2660">
        <v>10</v>
      </c>
      <c r="N2660" s="25">
        <v>0.25</v>
      </c>
      <c r="O2660" s="24">
        <v>5770.42</v>
      </c>
      <c r="P2660" s="26">
        <f t="shared" si="246"/>
        <v>0.15234145233934032</v>
      </c>
      <c r="Q2660" t="str">
        <f t="shared" si="247"/>
        <v>Low</v>
      </c>
      <c r="R2660" t="str">
        <f t="shared" si="248"/>
        <v>High</v>
      </c>
      <c r="S2660" s="23">
        <f t="shared" si="249"/>
        <v>2025</v>
      </c>
      <c r="T2660" s="23">
        <f t="shared" si="250"/>
        <v>5</v>
      </c>
      <c r="U2660" t="str">
        <f t="shared" si="251"/>
        <v>May-2025</v>
      </c>
    </row>
    <row r="2661" spans="1:21" x14ac:dyDescent="0.3">
      <c r="A2661" t="s">
        <v>4635</v>
      </c>
      <c r="B2661" s="22">
        <v>45207</v>
      </c>
      <c r="C2661" s="22">
        <v>45211</v>
      </c>
      <c r="D2661" s="23" t="s">
        <v>50</v>
      </c>
      <c r="E2661" s="23" t="s">
        <v>914</v>
      </c>
      <c r="F2661" s="23" t="s">
        <v>52</v>
      </c>
      <c r="G2661" s="23" t="s">
        <v>81</v>
      </c>
      <c r="H2661" s="23" t="s">
        <v>186</v>
      </c>
      <c r="I2661" s="23" t="s">
        <v>83</v>
      </c>
      <c r="J2661" s="23" t="s">
        <v>156</v>
      </c>
      <c r="K2661" s="23" t="s">
        <v>157</v>
      </c>
      <c r="L2661" s="24">
        <v>90120.45</v>
      </c>
      <c r="M2661">
        <v>7</v>
      </c>
      <c r="N2661" s="25">
        <v>0.25</v>
      </c>
      <c r="O2661" s="24">
        <v>15664.49</v>
      </c>
      <c r="P2661" s="26">
        <f t="shared" si="246"/>
        <v>0.17381726345130324</v>
      </c>
      <c r="Q2661" t="str">
        <f t="shared" si="247"/>
        <v>Low</v>
      </c>
      <c r="R2661" t="str">
        <f t="shared" si="248"/>
        <v>High</v>
      </c>
      <c r="S2661" s="23">
        <f t="shared" si="249"/>
        <v>2023</v>
      </c>
      <c r="T2661" s="23">
        <f t="shared" si="250"/>
        <v>10</v>
      </c>
      <c r="U2661" t="str">
        <f t="shared" si="251"/>
        <v>Oct-2023</v>
      </c>
    </row>
    <row r="2662" spans="1:21" x14ac:dyDescent="0.3">
      <c r="A2662" t="s">
        <v>4636</v>
      </c>
      <c r="B2662" s="22">
        <v>45786</v>
      </c>
      <c r="C2662" s="22">
        <v>45787</v>
      </c>
      <c r="D2662" s="23" t="s">
        <v>50</v>
      </c>
      <c r="E2662" s="23" t="s">
        <v>1335</v>
      </c>
      <c r="F2662" s="23" t="s">
        <v>71</v>
      </c>
      <c r="G2662" s="23" t="s">
        <v>53</v>
      </c>
      <c r="H2662" s="23" t="s">
        <v>246</v>
      </c>
      <c r="I2662" s="23" t="s">
        <v>118</v>
      </c>
      <c r="J2662" s="23" t="s">
        <v>303</v>
      </c>
      <c r="K2662" s="23" t="s">
        <v>491</v>
      </c>
      <c r="L2662" s="24">
        <v>22467.5</v>
      </c>
      <c r="M2662">
        <v>5</v>
      </c>
      <c r="N2662" s="25">
        <v>0.05</v>
      </c>
      <c r="O2662" s="24">
        <v>4142.3</v>
      </c>
      <c r="P2662" s="26">
        <f t="shared" si="246"/>
        <v>0.18436853232446868</v>
      </c>
      <c r="Q2662" t="str">
        <f t="shared" si="247"/>
        <v>Low</v>
      </c>
      <c r="R2662" t="str">
        <f t="shared" si="248"/>
        <v>Low</v>
      </c>
      <c r="S2662" s="23">
        <f t="shared" si="249"/>
        <v>2025</v>
      </c>
      <c r="T2662" s="23">
        <f t="shared" si="250"/>
        <v>5</v>
      </c>
      <c r="U2662" t="str">
        <f t="shared" si="251"/>
        <v>May-2025</v>
      </c>
    </row>
    <row r="2663" spans="1:21" x14ac:dyDescent="0.3">
      <c r="A2663" t="s">
        <v>4637</v>
      </c>
      <c r="B2663" s="22">
        <v>45715</v>
      </c>
      <c r="C2663" s="22">
        <v>45722</v>
      </c>
      <c r="D2663" s="23" t="s">
        <v>102</v>
      </c>
      <c r="E2663" s="23" t="s">
        <v>2811</v>
      </c>
      <c r="F2663" s="23" t="s">
        <v>71</v>
      </c>
      <c r="G2663" s="23" t="s">
        <v>53</v>
      </c>
      <c r="H2663" s="23" t="s">
        <v>110</v>
      </c>
      <c r="I2663" s="23" t="s">
        <v>55</v>
      </c>
      <c r="J2663" s="23" t="s">
        <v>173</v>
      </c>
      <c r="K2663" s="23" t="s">
        <v>735</v>
      </c>
      <c r="L2663" s="24">
        <v>7932.66</v>
      </c>
      <c r="M2663">
        <v>3</v>
      </c>
      <c r="N2663" s="25">
        <v>0.15</v>
      </c>
      <c r="O2663" s="24">
        <v>2026.24</v>
      </c>
      <c r="P2663" s="26">
        <f t="shared" si="246"/>
        <v>0.25543008272130663</v>
      </c>
      <c r="Q2663" t="str">
        <f t="shared" si="247"/>
        <v>Medium</v>
      </c>
      <c r="R2663" t="str">
        <f t="shared" si="248"/>
        <v>Medium</v>
      </c>
      <c r="S2663" s="23">
        <f t="shared" si="249"/>
        <v>2025</v>
      </c>
      <c r="T2663" s="23">
        <f t="shared" si="250"/>
        <v>2</v>
      </c>
      <c r="U2663" t="str">
        <f t="shared" si="251"/>
        <v>Feb-2025</v>
      </c>
    </row>
    <row r="2664" spans="1:21" x14ac:dyDescent="0.3">
      <c r="A2664" t="s">
        <v>4638</v>
      </c>
      <c r="B2664" s="22">
        <v>45586</v>
      </c>
      <c r="C2664" s="22">
        <v>45588</v>
      </c>
      <c r="D2664" s="23" t="s">
        <v>78</v>
      </c>
      <c r="E2664" s="23" t="s">
        <v>190</v>
      </c>
      <c r="F2664" s="23" t="s">
        <v>80</v>
      </c>
      <c r="G2664" s="23" t="s">
        <v>81</v>
      </c>
      <c r="H2664" s="23" t="s">
        <v>186</v>
      </c>
      <c r="I2664" s="23" t="s">
        <v>118</v>
      </c>
      <c r="J2664" s="23" t="s">
        <v>119</v>
      </c>
      <c r="K2664" s="23" t="s">
        <v>120</v>
      </c>
      <c r="L2664" s="24">
        <v>9103.4599999999991</v>
      </c>
      <c r="M2664">
        <v>1</v>
      </c>
      <c r="N2664" s="25">
        <v>0.05</v>
      </c>
      <c r="O2664" s="24">
        <v>3052.08</v>
      </c>
      <c r="P2664" s="26">
        <f t="shared" si="246"/>
        <v>0.33526593185448172</v>
      </c>
      <c r="Q2664" t="str">
        <f t="shared" si="247"/>
        <v>High</v>
      </c>
      <c r="R2664" t="str">
        <f t="shared" si="248"/>
        <v>Low</v>
      </c>
      <c r="S2664" s="23">
        <f t="shared" si="249"/>
        <v>2024</v>
      </c>
      <c r="T2664" s="23">
        <f t="shared" si="250"/>
        <v>10</v>
      </c>
      <c r="U2664" t="str">
        <f t="shared" si="251"/>
        <v>Oct-2024</v>
      </c>
    </row>
    <row r="2665" spans="1:21" x14ac:dyDescent="0.3">
      <c r="A2665" t="s">
        <v>4639</v>
      </c>
      <c r="B2665" s="22">
        <v>45324</v>
      </c>
      <c r="C2665" s="22">
        <v>45326</v>
      </c>
      <c r="D2665" s="23" t="s">
        <v>50</v>
      </c>
      <c r="E2665" s="23" t="s">
        <v>1075</v>
      </c>
      <c r="F2665" s="23" t="s">
        <v>80</v>
      </c>
      <c r="G2665" s="23" t="s">
        <v>81</v>
      </c>
      <c r="H2665" s="23" t="s">
        <v>82</v>
      </c>
      <c r="I2665" s="23" t="s">
        <v>96</v>
      </c>
      <c r="J2665" s="23" t="s">
        <v>135</v>
      </c>
      <c r="K2665" s="23" t="s">
        <v>136</v>
      </c>
      <c r="L2665" s="24">
        <v>15789.54</v>
      </c>
      <c r="M2665">
        <v>3</v>
      </c>
      <c r="N2665" s="25">
        <v>0.25</v>
      </c>
      <c r="O2665" s="24">
        <v>2189.42</v>
      </c>
      <c r="P2665" s="26">
        <f t="shared" si="246"/>
        <v>0.13866268428339268</v>
      </c>
      <c r="Q2665" t="str">
        <f t="shared" si="247"/>
        <v>Low</v>
      </c>
      <c r="R2665" t="str">
        <f t="shared" si="248"/>
        <v>High</v>
      </c>
      <c r="S2665" s="23">
        <f t="shared" si="249"/>
        <v>2024</v>
      </c>
      <c r="T2665" s="23">
        <f t="shared" si="250"/>
        <v>2</v>
      </c>
      <c r="U2665" t="str">
        <f t="shared" si="251"/>
        <v>Feb-2024</v>
      </c>
    </row>
    <row r="2666" spans="1:21" x14ac:dyDescent="0.3">
      <c r="A2666" t="s">
        <v>4640</v>
      </c>
      <c r="B2666" s="22">
        <v>45883</v>
      </c>
      <c r="C2666" s="22">
        <v>45887</v>
      </c>
      <c r="D2666" s="23" t="s">
        <v>102</v>
      </c>
      <c r="E2666" s="23" t="s">
        <v>1269</v>
      </c>
      <c r="F2666" s="23" t="s">
        <v>71</v>
      </c>
      <c r="G2666" s="23" t="s">
        <v>72</v>
      </c>
      <c r="H2666" s="23" t="s">
        <v>346</v>
      </c>
      <c r="I2666" s="23" t="s">
        <v>55</v>
      </c>
      <c r="J2666" s="23" t="s">
        <v>56</v>
      </c>
      <c r="K2666" s="23" t="s">
        <v>57</v>
      </c>
      <c r="L2666" s="24">
        <v>89454.96</v>
      </c>
      <c r="M2666">
        <v>9</v>
      </c>
      <c r="N2666" s="25">
        <v>0.15</v>
      </c>
      <c r="O2666" s="24">
        <v>17978.45</v>
      </c>
      <c r="P2666" s="26">
        <f t="shared" si="246"/>
        <v>0.20097767636361361</v>
      </c>
      <c r="Q2666" t="str">
        <f t="shared" si="247"/>
        <v>Medium</v>
      </c>
      <c r="R2666" t="str">
        <f t="shared" si="248"/>
        <v>Medium</v>
      </c>
      <c r="S2666" s="23">
        <f t="shared" si="249"/>
        <v>2025</v>
      </c>
      <c r="T2666" s="23">
        <f t="shared" si="250"/>
        <v>8</v>
      </c>
      <c r="U2666" t="str">
        <f t="shared" si="251"/>
        <v>Aug-2025</v>
      </c>
    </row>
    <row r="2667" spans="1:21" x14ac:dyDescent="0.3">
      <c r="A2667" t="s">
        <v>4641</v>
      </c>
      <c r="B2667" s="22">
        <v>45056</v>
      </c>
      <c r="C2667" s="22">
        <v>45059</v>
      </c>
      <c r="D2667" s="23" t="s">
        <v>78</v>
      </c>
      <c r="E2667" s="23" t="s">
        <v>1661</v>
      </c>
      <c r="F2667" s="23" t="s">
        <v>52</v>
      </c>
      <c r="G2667" s="23" t="s">
        <v>53</v>
      </c>
      <c r="H2667" s="23" t="s">
        <v>90</v>
      </c>
      <c r="I2667" s="23" t="s">
        <v>96</v>
      </c>
      <c r="J2667" s="23" t="s">
        <v>97</v>
      </c>
      <c r="K2667" s="23" t="s">
        <v>416</v>
      </c>
      <c r="L2667" s="24">
        <v>90047.51</v>
      </c>
      <c r="M2667">
        <v>7</v>
      </c>
      <c r="N2667" s="25">
        <v>0.2</v>
      </c>
      <c r="O2667" s="24">
        <v>23681.67</v>
      </c>
      <c r="P2667" s="26">
        <f t="shared" si="246"/>
        <v>0.26299083672607937</v>
      </c>
      <c r="Q2667" t="str">
        <f t="shared" si="247"/>
        <v>Medium</v>
      </c>
      <c r="R2667" t="str">
        <f t="shared" si="248"/>
        <v>Medium</v>
      </c>
      <c r="S2667" s="23">
        <f t="shared" si="249"/>
        <v>2023</v>
      </c>
      <c r="T2667" s="23">
        <f t="shared" si="250"/>
        <v>5</v>
      </c>
      <c r="U2667" t="str">
        <f t="shared" si="251"/>
        <v>May-2023</v>
      </c>
    </row>
    <row r="2668" spans="1:21" x14ac:dyDescent="0.3">
      <c r="A2668" t="s">
        <v>4642</v>
      </c>
      <c r="B2668" s="22">
        <v>44695</v>
      </c>
      <c r="C2668" s="22">
        <v>44698</v>
      </c>
      <c r="D2668" s="23" t="s">
        <v>78</v>
      </c>
      <c r="E2668" s="23" t="s">
        <v>1661</v>
      </c>
      <c r="F2668" s="23" t="s">
        <v>71</v>
      </c>
      <c r="G2668" s="23" t="s">
        <v>81</v>
      </c>
      <c r="H2668" s="23" t="s">
        <v>186</v>
      </c>
      <c r="I2668" s="23" t="s">
        <v>118</v>
      </c>
      <c r="J2668" s="23" t="s">
        <v>119</v>
      </c>
      <c r="K2668" s="23" t="s">
        <v>120</v>
      </c>
      <c r="L2668" s="24">
        <v>87590.64</v>
      </c>
      <c r="M2668">
        <v>6</v>
      </c>
      <c r="N2668" s="25">
        <v>0</v>
      </c>
      <c r="O2668" s="24">
        <v>17132.169999999998</v>
      </c>
      <c r="P2668" s="26">
        <f t="shared" si="246"/>
        <v>0.19559361593887198</v>
      </c>
      <c r="Q2668" t="str">
        <f t="shared" si="247"/>
        <v>Low</v>
      </c>
      <c r="R2668" t="str">
        <f t="shared" si="248"/>
        <v>None</v>
      </c>
      <c r="S2668" s="23">
        <f t="shared" si="249"/>
        <v>2022</v>
      </c>
      <c r="T2668" s="23">
        <f t="shared" si="250"/>
        <v>5</v>
      </c>
      <c r="U2668" t="str">
        <f t="shared" si="251"/>
        <v>May-2022</v>
      </c>
    </row>
    <row r="2669" spans="1:21" x14ac:dyDescent="0.3">
      <c r="A2669" t="s">
        <v>4643</v>
      </c>
      <c r="B2669" s="22">
        <v>45616</v>
      </c>
      <c r="C2669" s="22">
        <v>45619</v>
      </c>
      <c r="D2669" s="23" t="s">
        <v>50</v>
      </c>
      <c r="E2669" s="23" t="s">
        <v>1299</v>
      </c>
      <c r="F2669" s="23" t="s">
        <v>80</v>
      </c>
      <c r="G2669" s="23" t="s">
        <v>63</v>
      </c>
      <c r="H2669" s="23" t="s">
        <v>64</v>
      </c>
      <c r="I2669" s="23" t="s">
        <v>118</v>
      </c>
      <c r="J2669" s="23" t="s">
        <v>119</v>
      </c>
      <c r="K2669" s="23" t="s">
        <v>197</v>
      </c>
      <c r="L2669" s="24">
        <v>2706.06</v>
      </c>
      <c r="M2669">
        <v>7</v>
      </c>
      <c r="N2669" s="25">
        <v>0.25</v>
      </c>
      <c r="O2669" s="24">
        <v>344.24</v>
      </c>
      <c r="P2669" s="26">
        <f t="shared" si="246"/>
        <v>0.12721077877061115</v>
      </c>
      <c r="Q2669" t="str">
        <f t="shared" si="247"/>
        <v>Low</v>
      </c>
      <c r="R2669" t="str">
        <f t="shared" si="248"/>
        <v>High</v>
      </c>
      <c r="S2669" s="23">
        <f t="shared" si="249"/>
        <v>2024</v>
      </c>
      <c r="T2669" s="23">
        <f t="shared" si="250"/>
        <v>11</v>
      </c>
      <c r="U2669" t="str">
        <f t="shared" si="251"/>
        <v>Nov-2024</v>
      </c>
    </row>
    <row r="2670" spans="1:21" x14ac:dyDescent="0.3">
      <c r="A2670" t="s">
        <v>4644</v>
      </c>
      <c r="B2670" s="22">
        <v>45030</v>
      </c>
      <c r="C2670" s="22">
        <v>45036</v>
      </c>
      <c r="D2670" s="23" t="s">
        <v>61</v>
      </c>
      <c r="E2670" s="23" t="s">
        <v>185</v>
      </c>
      <c r="F2670" s="23" t="s">
        <v>52</v>
      </c>
      <c r="G2670" s="23" t="s">
        <v>53</v>
      </c>
      <c r="H2670" s="23" t="s">
        <v>246</v>
      </c>
      <c r="I2670" s="23" t="s">
        <v>118</v>
      </c>
      <c r="J2670" s="23" t="s">
        <v>230</v>
      </c>
      <c r="K2670" s="23" t="s">
        <v>231</v>
      </c>
      <c r="L2670" s="24">
        <v>4519.4399999999996</v>
      </c>
      <c r="M2670">
        <v>3</v>
      </c>
      <c r="N2670" s="25">
        <v>0.2</v>
      </c>
      <c r="O2670" s="24">
        <v>1301.82</v>
      </c>
      <c r="P2670" s="26">
        <f t="shared" si="246"/>
        <v>0.28804896181827838</v>
      </c>
      <c r="Q2670" t="str">
        <f t="shared" si="247"/>
        <v>Medium</v>
      </c>
      <c r="R2670" t="str">
        <f t="shared" si="248"/>
        <v>Medium</v>
      </c>
      <c r="S2670" s="23">
        <f t="shared" si="249"/>
        <v>2023</v>
      </c>
      <c r="T2670" s="23">
        <f t="shared" si="250"/>
        <v>4</v>
      </c>
      <c r="U2670" t="str">
        <f t="shared" si="251"/>
        <v>Apr-2023</v>
      </c>
    </row>
    <row r="2671" spans="1:21" x14ac:dyDescent="0.3">
      <c r="A2671" t="s">
        <v>4645</v>
      </c>
      <c r="B2671" s="22">
        <v>44823</v>
      </c>
      <c r="C2671" s="22">
        <v>44826</v>
      </c>
      <c r="D2671" s="23" t="s">
        <v>50</v>
      </c>
      <c r="E2671" s="23" t="s">
        <v>703</v>
      </c>
      <c r="F2671" s="23" t="s">
        <v>71</v>
      </c>
      <c r="G2671" s="23" t="s">
        <v>63</v>
      </c>
      <c r="H2671" s="23" t="s">
        <v>64</v>
      </c>
      <c r="I2671" s="23" t="s">
        <v>83</v>
      </c>
      <c r="J2671" s="23" t="s">
        <v>379</v>
      </c>
      <c r="K2671" s="23" t="s">
        <v>380</v>
      </c>
      <c r="L2671" s="24">
        <v>10805.43</v>
      </c>
      <c r="M2671">
        <v>3</v>
      </c>
      <c r="N2671" s="25">
        <v>0.15</v>
      </c>
      <c r="O2671" s="24">
        <v>2725.05</v>
      </c>
      <c r="P2671" s="26">
        <f t="shared" si="246"/>
        <v>0.25219264758551951</v>
      </c>
      <c r="Q2671" t="str">
        <f t="shared" si="247"/>
        <v>Medium</v>
      </c>
      <c r="R2671" t="str">
        <f t="shared" si="248"/>
        <v>Medium</v>
      </c>
      <c r="S2671" s="23">
        <f t="shared" si="249"/>
        <v>2022</v>
      </c>
      <c r="T2671" s="23">
        <f t="shared" si="250"/>
        <v>9</v>
      </c>
      <c r="U2671" t="str">
        <f t="shared" si="251"/>
        <v>Sep-2022</v>
      </c>
    </row>
    <row r="2672" spans="1:21" x14ac:dyDescent="0.3">
      <c r="A2672" t="s">
        <v>4646</v>
      </c>
      <c r="B2672" s="22">
        <v>45121</v>
      </c>
      <c r="C2672" s="22">
        <v>45122</v>
      </c>
      <c r="D2672" s="23" t="s">
        <v>78</v>
      </c>
      <c r="E2672" s="23" t="s">
        <v>664</v>
      </c>
      <c r="F2672" s="23" t="s">
        <v>71</v>
      </c>
      <c r="G2672" s="23" t="s">
        <v>53</v>
      </c>
      <c r="H2672" s="23" t="s">
        <v>54</v>
      </c>
      <c r="I2672" s="23" t="s">
        <v>83</v>
      </c>
      <c r="J2672" s="23" t="s">
        <v>379</v>
      </c>
      <c r="K2672" s="23" t="s">
        <v>716</v>
      </c>
      <c r="L2672" s="24">
        <v>12120.12</v>
      </c>
      <c r="M2672">
        <v>9</v>
      </c>
      <c r="N2672" s="25">
        <v>0.15</v>
      </c>
      <c r="O2672" s="24">
        <v>3720.98</v>
      </c>
      <c r="P2672" s="26">
        <f t="shared" si="246"/>
        <v>0.30700851146688313</v>
      </c>
      <c r="Q2672" t="str">
        <f t="shared" si="247"/>
        <v>High</v>
      </c>
      <c r="R2672" t="str">
        <f t="shared" si="248"/>
        <v>Medium</v>
      </c>
      <c r="S2672" s="23">
        <f t="shared" si="249"/>
        <v>2023</v>
      </c>
      <c r="T2672" s="23">
        <f t="shared" si="250"/>
        <v>7</v>
      </c>
      <c r="U2672" t="str">
        <f t="shared" si="251"/>
        <v>Jul-2023</v>
      </c>
    </row>
    <row r="2673" spans="1:21" x14ac:dyDescent="0.3">
      <c r="A2673" t="s">
        <v>4647</v>
      </c>
      <c r="B2673" s="22">
        <v>45771</v>
      </c>
      <c r="C2673" s="22">
        <v>45776</v>
      </c>
      <c r="D2673" s="23" t="s">
        <v>61</v>
      </c>
      <c r="E2673" s="23" t="s">
        <v>807</v>
      </c>
      <c r="F2673" s="23" t="s">
        <v>80</v>
      </c>
      <c r="G2673" s="23" t="s">
        <v>53</v>
      </c>
      <c r="H2673" s="23" t="s">
        <v>90</v>
      </c>
      <c r="I2673" s="23" t="s">
        <v>83</v>
      </c>
      <c r="J2673" s="23" t="s">
        <v>84</v>
      </c>
      <c r="K2673" s="23" t="s">
        <v>125</v>
      </c>
      <c r="L2673" s="24">
        <v>24618.7</v>
      </c>
      <c r="M2673">
        <v>10</v>
      </c>
      <c r="N2673" s="25">
        <v>0.2</v>
      </c>
      <c r="O2673" s="24">
        <v>4736.83</v>
      </c>
      <c r="P2673" s="26">
        <f t="shared" si="246"/>
        <v>0.19240780382392245</v>
      </c>
      <c r="Q2673" t="str">
        <f t="shared" si="247"/>
        <v>Low</v>
      </c>
      <c r="R2673" t="str">
        <f t="shared" si="248"/>
        <v>Medium</v>
      </c>
      <c r="S2673" s="23">
        <f t="shared" si="249"/>
        <v>2025</v>
      </c>
      <c r="T2673" s="23">
        <f t="shared" si="250"/>
        <v>4</v>
      </c>
      <c r="U2673" t="str">
        <f t="shared" si="251"/>
        <v>Apr-2025</v>
      </c>
    </row>
    <row r="2674" spans="1:21" x14ac:dyDescent="0.3">
      <c r="A2674" t="s">
        <v>4648</v>
      </c>
      <c r="B2674" s="22">
        <v>44629</v>
      </c>
      <c r="C2674" s="22">
        <v>44630</v>
      </c>
      <c r="D2674" s="23" t="s">
        <v>78</v>
      </c>
      <c r="E2674" s="23" t="s">
        <v>265</v>
      </c>
      <c r="F2674" s="23" t="s">
        <v>52</v>
      </c>
      <c r="G2674" s="23" t="s">
        <v>179</v>
      </c>
      <c r="H2674" s="23" t="s">
        <v>236</v>
      </c>
      <c r="I2674" s="23" t="s">
        <v>55</v>
      </c>
      <c r="J2674" s="23" t="s">
        <v>56</v>
      </c>
      <c r="K2674" s="23" t="s">
        <v>151</v>
      </c>
      <c r="L2674" s="24">
        <v>121878.39999999999</v>
      </c>
      <c r="M2674">
        <v>10</v>
      </c>
      <c r="N2674" s="25">
        <v>0.05</v>
      </c>
      <c r="O2674" s="24">
        <v>28846.04</v>
      </c>
      <c r="P2674" s="26">
        <f t="shared" si="246"/>
        <v>0.2366788536771077</v>
      </c>
      <c r="Q2674" t="str">
        <f t="shared" si="247"/>
        <v>Medium</v>
      </c>
      <c r="R2674" t="str">
        <f t="shared" si="248"/>
        <v>Low</v>
      </c>
      <c r="S2674" s="23">
        <f t="shared" si="249"/>
        <v>2022</v>
      </c>
      <c r="T2674" s="23">
        <f t="shared" si="250"/>
        <v>3</v>
      </c>
      <c r="U2674" t="str">
        <f t="shared" si="251"/>
        <v>Mar-2022</v>
      </c>
    </row>
    <row r="2675" spans="1:21" x14ac:dyDescent="0.3">
      <c r="A2675" t="s">
        <v>4649</v>
      </c>
      <c r="B2675" s="22">
        <v>45679</v>
      </c>
      <c r="C2675" s="22">
        <v>45683</v>
      </c>
      <c r="D2675" s="23" t="s">
        <v>61</v>
      </c>
      <c r="E2675" s="23" t="s">
        <v>629</v>
      </c>
      <c r="F2675" s="23" t="s">
        <v>71</v>
      </c>
      <c r="G2675" s="23" t="s">
        <v>63</v>
      </c>
      <c r="H2675" s="23" t="s">
        <v>213</v>
      </c>
      <c r="I2675" s="23" t="s">
        <v>55</v>
      </c>
      <c r="J2675" s="23" t="s">
        <v>56</v>
      </c>
      <c r="K2675" s="23" t="s">
        <v>74</v>
      </c>
      <c r="L2675" s="24">
        <v>14395.26</v>
      </c>
      <c r="M2675">
        <v>3</v>
      </c>
      <c r="N2675" s="25">
        <v>0.15</v>
      </c>
      <c r="O2675" s="24">
        <v>3576.14</v>
      </c>
      <c r="P2675" s="26">
        <f t="shared" si="246"/>
        <v>0.24842482872834529</v>
      </c>
      <c r="Q2675" t="str">
        <f t="shared" si="247"/>
        <v>Medium</v>
      </c>
      <c r="R2675" t="str">
        <f t="shared" si="248"/>
        <v>Medium</v>
      </c>
      <c r="S2675" s="23">
        <f t="shared" si="249"/>
        <v>2025</v>
      </c>
      <c r="T2675" s="23">
        <f t="shared" si="250"/>
        <v>1</v>
      </c>
      <c r="U2675" t="str">
        <f t="shared" si="251"/>
        <v>Jan-2025</v>
      </c>
    </row>
    <row r="2676" spans="1:21" x14ac:dyDescent="0.3">
      <c r="A2676" t="s">
        <v>4650</v>
      </c>
      <c r="B2676" s="22">
        <v>45365</v>
      </c>
      <c r="C2676" s="22">
        <v>45369</v>
      </c>
      <c r="D2676" s="23" t="s">
        <v>78</v>
      </c>
      <c r="E2676" s="23" t="s">
        <v>934</v>
      </c>
      <c r="F2676" s="23" t="s">
        <v>71</v>
      </c>
      <c r="G2676" s="23" t="s">
        <v>81</v>
      </c>
      <c r="H2676" s="23" t="s">
        <v>95</v>
      </c>
      <c r="I2676" s="23" t="s">
        <v>83</v>
      </c>
      <c r="J2676" s="23" t="s">
        <v>379</v>
      </c>
      <c r="K2676" s="23" t="s">
        <v>380</v>
      </c>
      <c r="L2676" s="24">
        <v>39618.57</v>
      </c>
      <c r="M2676">
        <v>3</v>
      </c>
      <c r="N2676" s="25">
        <v>0.25</v>
      </c>
      <c r="O2676" s="24">
        <v>9241.17</v>
      </c>
      <c r="P2676" s="26">
        <f t="shared" si="246"/>
        <v>0.23325349703434525</v>
      </c>
      <c r="Q2676" t="str">
        <f t="shared" si="247"/>
        <v>Medium</v>
      </c>
      <c r="R2676" t="str">
        <f t="shared" si="248"/>
        <v>High</v>
      </c>
      <c r="S2676" s="23">
        <f t="shared" si="249"/>
        <v>2024</v>
      </c>
      <c r="T2676" s="23">
        <f t="shared" si="250"/>
        <v>3</v>
      </c>
      <c r="U2676" t="str">
        <f t="shared" si="251"/>
        <v>Mar-2024</v>
      </c>
    </row>
    <row r="2677" spans="1:21" x14ac:dyDescent="0.3">
      <c r="A2677" t="s">
        <v>4651</v>
      </c>
      <c r="B2677" s="22">
        <v>44595</v>
      </c>
      <c r="C2677" s="22">
        <v>44600</v>
      </c>
      <c r="D2677" s="23" t="s">
        <v>78</v>
      </c>
      <c r="E2677" s="23" t="s">
        <v>1891</v>
      </c>
      <c r="F2677" s="23" t="s">
        <v>52</v>
      </c>
      <c r="G2677" s="23" t="s">
        <v>72</v>
      </c>
      <c r="H2677" s="23" t="s">
        <v>346</v>
      </c>
      <c r="I2677" s="23" t="s">
        <v>83</v>
      </c>
      <c r="J2677" s="23" t="s">
        <v>379</v>
      </c>
      <c r="K2677" s="23" t="s">
        <v>716</v>
      </c>
      <c r="L2677" s="24">
        <v>40801.46</v>
      </c>
      <c r="M2677">
        <v>7</v>
      </c>
      <c r="N2677" s="25">
        <v>0.05</v>
      </c>
      <c r="O2677" s="24">
        <v>13462.65</v>
      </c>
      <c r="P2677" s="26">
        <f t="shared" si="246"/>
        <v>0.32995510454772942</v>
      </c>
      <c r="Q2677" t="str">
        <f t="shared" si="247"/>
        <v>High</v>
      </c>
      <c r="R2677" t="str">
        <f t="shared" si="248"/>
        <v>Low</v>
      </c>
      <c r="S2677" s="23">
        <f t="shared" si="249"/>
        <v>2022</v>
      </c>
      <c r="T2677" s="23">
        <f t="shared" si="250"/>
        <v>2</v>
      </c>
      <c r="U2677" t="str">
        <f t="shared" si="251"/>
        <v>Feb-2022</v>
      </c>
    </row>
    <row r="2678" spans="1:21" x14ac:dyDescent="0.3">
      <c r="A2678" t="s">
        <v>4652</v>
      </c>
      <c r="B2678" s="22">
        <v>44854</v>
      </c>
      <c r="C2678" s="22">
        <v>44857</v>
      </c>
      <c r="D2678" s="23" t="s">
        <v>102</v>
      </c>
      <c r="E2678" s="23" t="s">
        <v>854</v>
      </c>
      <c r="F2678" s="23" t="s">
        <v>52</v>
      </c>
      <c r="G2678" s="23" t="s">
        <v>72</v>
      </c>
      <c r="H2678" s="23" t="s">
        <v>346</v>
      </c>
      <c r="I2678" s="23" t="s">
        <v>83</v>
      </c>
      <c r="J2678" s="23" t="s">
        <v>379</v>
      </c>
      <c r="K2678" s="23" t="s">
        <v>716</v>
      </c>
      <c r="L2678" s="24">
        <v>35596.85</v>
      </c>
      <c r="M2678">
        <v>5</v>
      </c>
      <c r="N2678" s="25">
        <v>0.05</v>
      </c>
      <c r="O2678" s="24">
        <v>6924.39</v>
      </c>
      <c r="P2678" s="26">
        <f t="shared" si="246"/>
        <v>0.19452254904577232</v>
      </c>
      <c r="Q2678" t="str">
        <f t="shared" si="247"/>
        <v>Low</v>
      </c>
      <c r="R2678" t="str">
        <f t="shared" si="248"/>
        <v>Low</v>
      </c>
      <c r="S2678" s="23">
        <f t="shared" si="249"/>
        <v>2022</v>
      </c>
      <c r="T2678" s="23">
        <f t="shared" si="250"/>
        <v>10</v>
      </c>
      <c r="U2678" t="str">
        <f t="shared" si="251"/>
        <v>Oct-2022</v>
      </c>
    </row>
    <row r="2679" spans="1:21" x14ac:dyDescent="0.3">
      <c r="A2679" t="s">
        <v>4653</v>
      </c>
      <c r="B2679" s="22">
        <v>45954</v>
      </c>
      <c r="C2679" s="22">
        <v>45956</v>
      </c>
      <c r="D2679" s="23" t="s">
        <v>78</v>
      </c>
      <c r="E2679" s="23" t="s">
        <v>269</v>
      </c>
      <c r="F2679" s="23" t="s">
        <v>71</v>
      </c>
      <c r="G2679" s="23" t="s">
        <v>63</v>
      </c>
      <c r="H2679" s="23" t="s">
        <v>213</v>
      </c>
      <c r="I2679" s="23" t="s">
        <v>55</v>
      </c>
      <c r="J2679" s="23" t="s">
        <v>141</v>
      </c>
      <c r="K2679" s="23" t="s">
        <v>142</v>
      </c>
      <c r="L2679" s="24">
        <v>45362.65</v>
      </c>
      <c r="M2679">
        <v>5</v>
      </c>
      <c r="N2679" s="25">
        <v>0.25</v>
      </c>
      <c r="O2679" s="24">
        <v>10322.82</v>
      </c>
      <c r="P2679" s="26">
        <f t="shared" si="246"/>
        <v>0.2275621023022244</v>
      </c>
      <c r="Q2679" t="str">
        <f t="shared" si="247"/>
        <v>Medium</v>
      </c>
      <c r="R2679" t="str">
        <f t="shared" si="248"/>
        <v>High</v>
      </c>
      <c r="S2679" s="23">
        <f t="shared" si="249"/>
        <v>2025</v>
      </c>
      <c r="T2679" s="23">
        <f t="shared" si="250"/>
        <v>10</v>
      </c>
      <c r="U2679" t="str">
        <f t="shared" si="251"/>
        <v>Oct-2025</v>
      </c>
    </row>
    <row r="2680" spans="1:21" x14ac:dyDescent="0.3">
      <c r="A2680" t="s">
        <v>4654</v>
      </c>
      <c r="B2680" s="22">
        <v>45681</v>
      </c>
      <c r="C2680" s="22">
        <v>45682</v>
      </c>
      <c r="D2680" s="23" t="s">
        <v>102</v>
      </c>
      <c r="E2680" s="23" t="s">
        <v>1125</v>
      </c>
      <c r="F2680" s="23" t="s">
        <v>52</v>
      </c>
      <c r="G2680" s="23" t="s">
        <v>179</v>
      </c>
      <c r="H2680" s="23" t="s">
        <v>236</v>
      </c>
      <c r="I2680" s="23" t="s">
        <v>96</v>
      </c>
      <c r="J2680" s="23" t="s">
        <v>135</v>
      </c>
      <c r="K2680" s="23" t="s">
        <v>275</v>
      </c>
      <c r="L2680" s="24">
        <v>45701.25</v>
      </c>
      <c r="M2680">
        <v>5</v>
      </c>
      <c r="N2680" s="25">
        <v>0.1</v>
      </c>
      <c r="O2680" s="24">
        <v>7305.98</v>
      </c>
      <c r="P2680" s="26">
        <f t="shared" si="246"/>
        <v>0.15986389868986078</v>
      </c>
      <c r="Q2680" t="str">
        <f t="shared" si="247"/>
        <v>Low</v>
      </c>
      <c r="R2680" t="str">
        <f t="shared" si="248"/>
        <v>Low</v>
      </c>
      <c r="S2680" s="23">
        <f t="shared" si="249"/>
        <v>2025</v>
      </c>
      <c r="T2680" s="23">
        <f t="shared" si="250"/>
        <v>1</v>
      </c>
      <c r="U2680" t="str">
        <f t="shared" si="251"/>
        <v>Jan-2025</v>
      </c>
    </row>
    <row r="2681" spans="1:21" x14ac:dyDescent="0.3">
      <c r="A2681" t="s">
        <v>4655</v>
      </c>
      <c r="B2681" s="22">
        <v>45065</v>
      </c>
      <c r="C2681" s="22">
        <v>45071</v>
      </c>
      <c r="D2681" s="23" t="s">
        <v>78</v>
      </c>
      <c r="E2681" s="23" t="s">
        <v>1310</v>
      </c>
      <c r="F2681" s="23" t="s">
        <v>71</v>
      </c>
      <c r="G2681" s="23" t="s">
        <v>179</v>
      </c>
      <c r="H2681" s="23" t="s">
        <v>236</v>
      </c>
      <c r="I2681" s="23" t="s">
        <v>96</v>
      </c>
      <c r="J2681" s="23" t="s">
        <v>111</v>
      </c>
      <c r="K2681" s="23" t="s">
        <v>328</v>
      </c>
      <c r="L2681" s="24">
        <v>21207.4</v>
      </c>
      <c r="M2681">
        <v>5</v>
      </c>
      <c r="N2681" s="25">
        <v>0.2</v>
      </c>
      <c r="O2681" s="24">
        <v>2650.85</v>
      </c>
      <c r="P2681" s="26">
        <f t="shared" si="246"/>
        <v>0.1249964634985901</v>
      </c>
      <c r="Q2681" t="str">
        <f t="shared" si="247"/>
        <v>Low</v>
      </c>
      <c r="R2681" t="str">
        <f t="shared" si="248"/>
        <v>Medium</v>
      </c>
      <c r="S2681" s="23">
        <f t="shared" si="249"/>
        <v>2023</v>
      </c>
      <c r="T2681" s="23">
        <f t="shared" si="250"/>
        <v>5</v>
      </c>
      <c r="U2681" t="str">
        <f t="shared" si="251"/>
        <v>May-2023</v>
      </c>
    </row>
    <row r="2682" spans="1:21" x14ac:dyDescent="0.3">
      <c r="A2682" t="s">
        <v>4656</v>
      </c>
      <c r="B2682" s="22">
        <v>45028</v>
      </c>
      <c r="C2682" s="22">
        <v>45034</v>
      </c>
      <c r="D2682" s="23" t="s">
        <v>61</v>
      </c>
      <c r="E2682" s="23" t="s">
        <v>116</v>
      </c>
      <c r="F2682" s="23" t="s">
        <v>52</v>
      </c>
      <c r="G2682" s="23" t="s">
        <v>179</v>
      </c>
      <c r="H2682" s="23" t="s">
        <v>180</v>
      </c>
      <c r="I2682" s="23" t="s">
        <v>55</v>
      </c>
      <c r="J2682" s="23" t="s">
        <v>56</v>
      </c>
      <c r="K2682" s="23" t="s">
        <v>74</v>
      </c>
      <c r="L2682" s="24">
        <v>16657.04</v>
      </c>
      <c r="M2682">
        <v>4</v>
      </c>
      <c r="N2682" s="25">
        <v>0.15</v>
      </c>
      <c r="O2682" s="24">
        <v>3590.53</v>
      </c>
      <c r="P2682" s="26">
        <f t="shared" si="246"/>
        <v>0.21555630532195397</v>
      </c>
      <c r="Q2682" t="str">
        <f t="shared" si="247"/>
        <v>Medium</v>
      </c>
      <c r="R2682" t="str">
        <f t="shared" si="248"/>
        <v>Medium</v>
      </c>
      <c r="S2682" s="23">
        <f t="shared" si="249"/>
        <v>2023</v>
      </c>
      <c r="T2682" s="23">
        <f t="shared" si="250"/>
        <v>4</v>
      </c>
      <c r="U2682" t="str">
        <f t="shared" si="251"/>
        <v>Apr-2023</v>
      </c>
    </row>
    <row r="2683" spans="1:21" x14ac:dyDescent="0.3">
      <c r="A2683" t="s">
        <v>4657</v>
      </c>
      <c r="B2683" s="22">
        <v>44838</v>
      </c>
      <c r="C2683" s="22">
        <v>44844</v>
      </c>
      <c r="D2683" s="23" t="s">
        <v>61</v>
      </c>
      <c r="E2683" s="23" t="s">
        <v>2582</v>
      </c>
      <c r="F2683" s="23" t="s">
        <v>80</v>
      </c>
      <c r="G2683" s="23" t="s">
        <v>53</v>
      </c>
      <c r="H2683" s="23" t="s">
        <v>54</v>
      </c>
      <c r="I2683" s="23" t="s">
        <v>55</v>
      </c>
      <c r="J2683" s="23" t="s">
        <v>65</v>
      </c>
      <c r="K2683" s="23" t="s">
        <v>91</v>
      </c>
      <c r="L2683" s="24">
        <v>1336.33</v>
      </c>
      <c r="M2683">
        <v>1</v>
      </c>
      <c r="N2683" s="25">
        <v>0.05</v>
      </c>
      <c r="O2683" s="24">
        <v>477.4</v>
      </c>
      <c r="P2683" s="26">
        <f t="shared" si="246"/>
        <v>0.35724708717158188</v>
      </c>
      <c r="Q2683" t="str">
        <f t="shared" si="247"/>
        <v>High</v>
      </c>
      <c r="R2683" t="str">
        <f t="shared" si="248"/>
        <v>Low</v>
      </c>
      <c r="S2683" s="23">
        <f t="shared" si="249"/>
        <v>2022</v>
      </c>
      <c r="T2683" s="23">
        <f t="shared" si="250"/>
        <v>10</v>
      </c>
      <c r="U2683" t="str">
        <f t="shared" si="251"/>
        <v>Oct-2022</v>
      </c>
    </row>
    <row r="2684" spans="1:21" x14ac:dyDescent="0.3">
      <c r="A2684" t="s">
        <v>4658</v>
      </c>
      <c r="B2684" s="22">
        <v>45313</v>
      </c>
      <c r="C2684" s="22">
        <v>45315</v>
      </c>
      <c r="D2684" s="23" t="s">
        <v>50</v>
      </c>
      <c r="E2684" s="23" t="s">
        <v>1091</v>
      </c>
      <c r="F2684" s="23" t="s">
        <v>52</v>
      </c>
      <c r="G2684" s="23" t="s">
        <v>179</v>
      </c>
      <c r="H2684" s="23" t="s">
        <v>180</v>
      </c>
      <c r="I2684" s="23" t="s">
        <v>118</v>
      </c>
      <c r="J2684" s="23" t="s">
        <v>303</v>
      </c>
      <c r="K2684" s="23" t="s">
        <v>304</v>
      </c>
      <c r="L2684" s="24">
        <v>27874.14</v>
      </c>
      <c r="M2684">
        <v>2</v>
      </c>
      <c r="N2684" s="25">
        <v>0.05</v>
      </c>
      <c r="O2684" s="24">
        <v>5205.47</v>
      </c>
      <c r="P2684" s="26">
        <f t="shared" si="246"/>
        <v>0.18674907997161527</v>
      </c>
      <c r="Q2684" t="str">
        <f t="shared" si="247"/>
        <v>Low</v>
      </c>
      <c r="R2684" t="str">
        <f t="shared" si="248"/>
        <v>Low</v>
      </c>
      <c r="S2684" s="23">
        <f t="shared" si="249"/>
        <v>2024</v>
      </c>
      <c r="T2684" s="23">
        <f t="shared" si="250"/>
        <v>1</v>
      </c>
      <c r="U2684" t="str">
        <f t="shared" si="251"/>
        <v>Jan-2024</v>
      </c>
    </row>
    <row r="2685" spans="1:21" x14ac:dyDescent="0.3">
      <c r="A2685" t="s">
        <v>4659</v>
      </c>
      <c r="B2685" s="22">
        <v>45370</v>
      </c>
      <c r="C2685" s="22">
        <v>45376</v>
      </c>
      <c r="D2685" s="23" t="s">
        <v>61</v>
      </c>
      <c r="E2685" s="23" t="s">
        <v>1437</v>
      </c>
      <c r="F2685" s="23" t="s">
        <v>52</v>
      </c>
      <c r="G2685" s="23" t="s">
        <v>179</v>
      </c>
      <c r="H2685" s="23" t="s">
        <v>180</v>
      </c>
      <c r="I2685" s="23" t="s">
        <v>55</v>
      </c>
      <c r="J2685" s="23" t="s">
        <v>65</v>
      </c>
      <c r="K2685" s="23" t="s">
        <v>66</v>
      </c>
      <c r="L2685" s="24">
        <v>2917.15</v>
      </c>
      <c r="M2685">
        <v>1</v>
      </c>
      <c r="N2685" s="25">
        <v>0</v>
      </c>
      <c r="O2685" s="24">
        <v>766.29</v>
      </c>
      <c r="P2685" s="26">
        <f t="shared" si="246"/>
        <v>0.26268446943078</v>
      </c>
      <c r="Q2685" t="str">
        <f t="shared" si="247"/>
        <v>Medium</v>
      </c>
      <c r="R2685" t="str">
        <f t="shared" si="248"/>
        <v>None</v>
      </c>
      <c r="S2685" s="23">
        <f t="shared" si="249"/>
        <v>2024</v>
      </c>
      <c r="T2685" s="23">
        <f t="shared" si="250"/>
        <v>3</v>
      </c>
      <c r="U2685" t="str">
        <f t="shared" si="251"/>
        <v>Mar-2024</v>
      </c>
    </row>
    <row r="2686" spans="1:21" x14ac:dyDescent="0.3">
      <c r="A2686" t="s">
        <v>4660</v>
      </c>
      <c r="B2686" s="22">
        <v>45435</v>
      </c>
      <c r="C2686" s="22">
        <v>45439</v>
      </c>
      <c r="D2686" s="23" t="s">
        <v>61</v>
      </c>
      <c r="E2686" s="23" t="s">
        <v>1782</v>
      </c>
      <c r="F2686" s="23" t="s">
        <v>52</v>
      </c>
      <c r="G2686" s="23" t="s">
        <v>179</v>
      </c>
      <c r="H2686" s="23" t="s">
        <v>236</v>
      </c>
      <c r="I2686" s="23" t="s">
        <v>55</v>
      </c>
      <c r="J2686" s="23" t="s">
        <v>65</v>
      </c>
      <c r="K2686" s="23" t="s">
        <v>130</v>
      </c>
      <c r="L2686" s="24">
        <v>59137.440000000002</v>
      </c>
      <c r="M2686">
        <v>8</v>
      </c>
      <c r="N2686" s="25">
        <v>0.1</v>
      </c>
      <c r="O2686" s="24">
        <v>15982.37</v>
      </c>
      <c r="P2686" s="26">
        <f t="shared" si="246"/>
        <v>0.27025806325062429</v>
      </c>
      <c r="Q2686" t="str">
        <f t="shared" si="247"/>
        <v>Medium</v>
      </c>
      <c r="R2686" t="str">
        <f t="shared" si="248"/>
        <v>Low</v>
      </c>
      <c r="S2686" s="23">
        <f t="shared" si="249"/>
        <v>2024</v>
      </c>
      <c r="T2686" s="23">
        <f t="shared" si="250"/>
        <v>5</v>
      </c>
      <c r="U2686" t="str">
        <f t="shared" si="251"/>
        <v>May-2024</v>
      </c>
    </row>
    <row r="2687" spans="1:21" x14ac:dyDescent="0.3">
      <c r="A2687" t="s">
        <v>4661</v>
      </c>
      <c r="B2687" s="22">
        <v>45740</v>
      </c>
      <c r="C2687" s="22">
        <v>45746</v>
      </c>
      <c r="D2687" s="23" t="s">
        <v>50</v>
      </c>
      <c r="E2687" s="23" t="s">
        <v>1827</v>
      </c>
      <c r="F2687" s="23" t="s">
        <v>80</v>
      </c>
      <c r="G2687" s="23" t="s">
        <v>81</v>
      </c>
      <c r="H2687" s="23" t="s">
        <v>82</v>
      </c>
      <c r="I2687" s="23" t="s">
        <v>96</v>
      </c>
      <c r="J2687" s="23" t="s">
        <v>166</v>
      </c>
      <c r="K2687" s="23" t="s">
        <v>337</v>
      </c>
      <c r="L2687" s="24">
        <v>49393.08</v>
      </c>
      <c r="M2687">
        <v>4</v>
      </c>
      <c r="N2687" s="25">
        <v>0.05</v>
      </c>
      <c r="O2687" s="24">
        <v>7753.97</v>
      </c>
      <c r="P2687" s="26">
        <f t="shared" si="246"/>
        <v>0.15698494606936841</v>
      </c>
      <c r="Q2687" t="str">
        <f t="shared" si="247"/>
        <v>Low</v>
      </c>
      <c r="R2687" t="str">
        <f t="shared" si="248"/>
        <v>Low</v>
      </c>
      <c r="S2687" s="23">
        <f t="shared" si="249"/>
        <v>2025</v>
      </c>
      <c r="T2687" s="23">
        <f t="shared" si="250"/>
        <v>3</v>
      </c>
      <c r="U2687" t="str">
        <f t="shared" si="251"/>
        <v>Mar-2025</v>
      </c>
    </row>
    <row r="2688" spans="1:21" x14ac:dyDescent="0.3">
      <c r="A2688" t="s">
        <v>4662</v>
      </c>
      <c r="B2688" s="22">
        <v>45194</v>
      </c>
      <c r="C2688" s="22">
        <v>45199</v>
      </c>
      <c r="D2688" s="23" t="s">
        <v>61</v>
      </c>
      <c r="E2688" s="23" t="s">
        <v>621</v>
      </c>
      <c r="F2688" s="23" t="s">
        <v>80</v>
      </c>
      <c r="G2688" s="23" t="s">
        <v>63</v>
      </c>
      <c r="H2688" s="23" t="s">
        <v>213</v>
      </c>
      <c r="I2688" s="23" t="s">
        <v>118</v>
      </c>
      <c r="J2688" s="23" t="s">
        <v>191</v>
      </c>
      <c r="K2688" s="23" t="s">
        <v>829</v>
      </c>
      <c r="L2688" s="24">
        <v>54189.9</v>
      </c>
      <c r="M2688">
        <v>5</v>
      </c>
      <c r="N2688" s="25">
        <v>0.1</v>
      </c>
      <c r="O2688" s="24">
        <v>14200.1</v>
      </c>
      <c r="P2688" s="26">
        <f t="shared" si="246"/>
        <v>0.26204329589093173</v>
      </c>
      <c r="Q2688" t="str">
        <f t="shared" si="247"/>
        <v>Medium</v>
      </c>
      <c r="R2688" t="str">
        <f t="shared" si="248"/>
        <v>Low</v>
      </c>
      <c r="S2688" s="23">
        <f t="shared" si="249"/>
        <v>2023</v>
      </c>
      <c r="T2688" s="23">
        <f t="shared" si="250"/>
        <v>9</v>
      </c>
      <c r="U2688" t="str">
        <f t="shared" si="251"/>
        <v>Sep-2023</v>
      </c>
    </row>
    <row r="2689" spans="1:21" x14ac:dyDescent="0.3">
      <c r="A2689" t="s">
        <v>4663</v>
      </c>
      <c r="B2689" s="22">
        <v>44798</v>
      </c>
      <c r="C2689" s="22">
        <v>44799</v>
      </c>
      <c r="D2689" s="23" t="s">
        <v>102</v>
      </c>
      <c r="E2689" s="23" t="s">
        <v>1061</v>
      </c>
      <c r="F2689" s="23" t="s">
        <v>71</v>
      </c>
      <c r="G2689" s="23" t="s">
        <v>81</v>
      </c>
      <c r="H2689" s="23" t="s">
        <v>284</v>
      </c>
      <c r="I2689" s="23" t="s">
        <v>96</v>
      </c>
      <c r="J2689" s="23" t="s">
        <v>135</v>
      </c>
      <c r="K2689" s="23" t="s">
        <v>136</v>
      </c>
      <c r="L2689" s="24">
        <v>40831.440000000002</v>
      </c>
      <c r="M2689">
        <v>3</v>
      </c>
      <c r="N2689" s="25">
        <v>0.1</v>
      </c>
      <c r="O2689" s="24">
        <v>14210.3</v>
      </c>
      <c r="P2689" s="26">
        <f t="shared" si="246"/>
        <v>0.34802348386439463</v>
      </c>
      <c r="Q2689" t="str">
        <f t="shared" si="247"/>
        <v>High</v>
      </c>
      <c r="R2689" t="str">
        <f t="shared" si="248"/>
        <v>Low</v>
      </c>
      <c r="S2689" s="23">
        <f t="shared" si="249"/>
        <v>2022</v>
      </c>
      <c r="T2689" s="23">
        <f t="shared" si="250"/>
        <v>8</v>
      </c>
      <c r="U2689" t="str">
        <f t="shared" si="251"/>
        <v>Aug-2022</v>
      </c>
    </row>
    <row r="2690" spans="1:21" x14ac:dyDescent="0.3">
      <c r="A2690" t="s">
        <v>4664</v>
      </c>
      <c r="B2690" s="22">
        <v>45838</v>
      </c>
      <c r="C2690" s="22">
        <v>45840</v>
      </c>
      <c r="D2690" s="23" t="s">
        <v>50</v>
      </c>
      <c r="E2690" s="23" t="s">
        <v>711</v>
      </c>
      <c r="F2690" s="23" t="s">
        <v>71</v>
      </c>
      <c r="G2690" s="23" t="s">
        <v>179</v>
      </c>
      <c r="H2690" s="23" t="s">
        <v>180</v>
      </c>
      <c r="I2690" s="23" t="s">
        <v>83</v>
      </c>
      <c r="J2690" s="23" t="s">
        <v>156</v>
      </c>
      <c r="K2690" s="23" t="s">
        <v>157</v>
      </c>
      <c r="L2690" s="24">
        <v>11661.02</v>
      </c>
      <c r="M2690">
        <v>2</v>
      </c>
      <c r="N2690" s="25">
        <v>0.25</v>
      </c>
      <c r="O2690" s="24">
        <v>3470.72</v>
      </c>
      <c r="P2690" s="26">
        <f t="shared" si="246"/>
        <v>0.29763434073520151</v>
      </c>
      <c r="Q2690" t="str">
        <f t="shared" si="247"/>
        <v>Medium</v>
      </c>
      <c r="R2690" t="str">
        <f t="shared" si="248"/>
        <v>High</v>
      </c>
      <c r="S2690" s="23">
        <f t="shared" si="249"/>
        <v>2025</v>
      </c>
      <c r="T2690" s="23">
        <f t="shared" si="250"/>
        <v>6</v>
      </c>
      <c r="U2690" t="str">
        <f t="shared" si="251"/>
        <v>Jun-2025</v>
      </c>
    </row>
    <row r="2691" spans="1:21" x14ac:dyDescent="0.3">
      <c r="A2691" t="s">
        <v>4665</v>
      </c>
      <c r="B2691" s="22">
        <v>45329</v>
      </c>
      <c r="C2691" s="22">
        <v>45336</v>
      </c>
      <c r="D2691" s="23" t="s">
        <v>61</v>
      </c>
      <c r="E2691" s="23" t="s">
        <v>885</v>
      </c>
      <c r="F2691" s="23" t="s">
        <v>80</v>
      </c>
      <c r="G2691" s="23" t="s">
        <v>81</v>
      </c>
      <c r="H2691" s="23" t="s">
        <v>284</v>
      </c>
      <c r="I2691" s="23" t="s">
        <v>83</v>
      </c>
      <c r="J2691" s="23" t="s">
        <v>84</v>
      </c>
      <c r="K2691" s="23" t="s">
        <v>125</v>
      </c>
      <c r="L2691" s="24">
        <v>47110.64</v>
      </c>
      <c r="M2691">
        <v>8</v>
      </c>
      <c r="N2691" s="25">
        <v>0.1</v>
      </c>
      <c r="O2691" s="24">
        <v>15395.76</v>
      </c>
      <c r="P2691" s="26">
        <f t="shared" si="246"/>
        <v>0.32680006045343474</v>
      </c>
      <c r="Q2691" t="str">
        <f t="shared" si="247"/>
        <v>High</v>
      </c>
      <c r="R2691" t="str">
        <f t="shared" si="248"/>
        <v>Low</v>
      </c>
      <c r="S2691" s="23">
        <f t="shared" si="249"/>
        <v>2024</v>
      </c>
      <c r="T2691" s="23">
        <f t="shared" si="250"/>
        <v>2</v>
      </c>
      <c r="U2691" t="str">
        <f t="shared" si="251"/>
        <v>Feb-2024</v>
      </c>
    </row>
    <row r="2692" spans="1:21" x14ac:dyDescent="0.3">
      <c r="A2692" t="s">
        <v>4666</v>
      </c>
      <c r="B2692" s="22">
        <v>44649</v>
      </c>
      <c r="C2692" s="22">
        <v>44651</v>
      </c>
      <c r="D2692" s="23" t="s">
        <v>50</v>
      </c>
      <c r="E2692" s="23" t="s">
        <v>517</v>
      </c>
      <c r="F2692" s="23" t="s">
        <v>52</v>
      </c>
      <c r="G2692" s="23" t="s">
        <v>63</v>
      </c>
      <c r="H2692" s="23" t="s">
        <v>202</v>
      </c>
      <c r="I2692" s="23" t="s">
        <v>118</v>
      </c>
      <c r="J2692" s="23" t="s">
        <v>230</v>
      </c>
      <c r="K2692" s="23" t="s">
        <v>356</v>
      </c>
      <c r="L2692" s="24">
        <v>128948.49</v>
      </c>
      <c r="M2692">
        <v>9</v>
      </c>
      <c r="N2692" s="25">
        <v>0.25</v>
      </c>
      <c r="O2692" s="24">
        <v>33483.769999999997</v>
      </c>
      <c r="P2692" s="26">
        <f t="shared" ref="P2692:P2755" si="252">IFERROR(O2692/L2692,0)</f>
        <v>0.25966779448134675</v>
      </c>
      <c r="Q2692" t="str">
        <f t="shared" ref="Q2692:Q2755" si="253">IF(P2692&gt;=0.3,"High",IF(P2692&gt;=0.2,"Medium","Low"))</f>
        <v>Medium</v>
      </c>
      <c r="R2692" t="str">
        <f t="shared" ref="R2692:R2755" si="254">IF(N2692=0,"None",IF(N2692&lt;=0.1,"Low",IF(N2692&lt;=0.2,"Medium","High")))</f>
        <v>High</v>
      </c>
      <c r="S2692" s="23">
        <f t="shared" ref="S2692:S2755" si="255">YEAR(B2692)</f>
        <v>2022</v>
      </c>
      <c r="T2692" s="23">
        <f t="shared" ref="T2692:T2755" si="256">MONTH(B2692)</f>
        <v>3</v>
      </c>
      <c r="U2692" t="str">
        <f t="shared" ref="U2692:U2755" si="257">TEXT(B2692,"mmm-yyyy")</f>
        <v>Mar-2022</v>
      </c>
    </row>
    <row r="2693" spans="1:21" x14ac:dyDescent="0.3">
      <c r="A2693" t="s">
        <v>4667</v>
      </c>
      <c r="B2693" s="22">
        <v>45353</v>
      </c>
      <c r="C2693" s="22">
        <v>45357</v>
      </c>
      <c r="D2693" s="23" t="s">
        <v>50</v>
      </c>
      <c r="E2693" s="23" t="s">
        <v>1247</v>
      </c>
      <c r="F2693" s="23" t="s">
        <v>71</v>
      </c>
      <c r="G2693" s="23" t="s">
        <v>63</v>
      </c>
      <c r="H2693" s="23" t="s">
        <v>213</v>
      </c>
      <c r="I2693" s="23" t="s">
        <v>55</v>
      </c>
      <c r="J2693" s="23" t="s">
        <v>56</v>
      </c>
      <c r="K2693" s="23" t="s">
        <v>151</v>
      </c>
      <c r="L2693" s="24">
        <v>56603.07</v>
      </c>
      <c r="M2693">
        <v>9</v>
      </c>
      <c r="N2693" s="25">
        <v>0.05</v>
      </c>
      <c r="O2693" s="24">
        <v>8696.6299999999992</v>
      </c>
      <c r="P2693" s="26">
        <f t="shared" si="252"/>
        <v>0.15364237310803106</v>
      </c>
      <c r="Q2693" t="str">
        <f t="shared" si="253"/>
        <v>Low</v>
      </c>
      <c r="R2693" t="str">
        <f t="shared" si="254"/>
        <v>Low</v>
      </c>
      <c r="S2693" s="23">
        <f t="shared" si="255"/>
        <v>2024</v>
      </c>
      <c r="T2693" s="23">
        <f t="shared" si="256"/>
        <v>3</v>
      </c>
      <c r="U2693" t="str">
        <f t="shared" si="257"/>
        <v>Mar-2024</v>
      </c>
    </row>
    <row r="2694" spans="1:21" x14ac:dyDescent="0.3">
      <c r="A2694" t="s">
        <v>4668</v>
      </c>
      <c r="B2694" s="22">
        <v>44576</v>
      </c>
      <c r="C2694" s="22">
        <v>44578</v>
      </c>
      <c r="D2694" s="23" t="s">
        <v>78</v>
      </c>
      <c r="E2694" s="23" t="s">
        <v>696</v>
      </c>
      <c r="F2694" s="23" t="s">
        <v>52</v>
      </c>
      <c r="G2694" s="23" t="s">
        <v>179</v>
      </c>
      <c r="H2694" s="23" t="s">
        <v>236</v>
      </c>
      <c r="I2694" s="23" t="s">
        <v>118</v>
      </c>
      <c r="J2694" s="23" t="s">
        <v>303</v>
      </c>
      <c r="K2694" s="23" t="s">
        <v>491</v>
      </c>
      <c r="L2694" s="24">
        <v>29289.279999999999</v>
      </c>
      <c r="M2694">
        <v>8</v>
      </c>
      <c r="N2694" s="25">
        <v>0</v>
      </c>
      <c r="O2694" s="24">
        <v>10466.290000000001</v>
      </c>
      <c r="P2694" s="26">
        <f t="shared" si="252"/>
        <v>0.3573420036272657</v>
      </c>
      <c r="Q2694" t="str">
        <f t="shared" si="253"/>
        <v>High</v>
      </c>
      <c r="R2694" t="str">
        <f t="shared" si="254"/>
        <v>None</v>
      </c>
      <c r="S2694" s="23">
        <f t="shared" si="255"/>
        <v>2022</v>
      </c>
      <c r="T2694" s="23">
        <f t="shared" si="256"/>
        <v>1</v>
      </c>
      <c r="U2694" t="str">
        <f t="shared" si="257"/>
        <v>Jan-2022</v>
      </c>
    </row>
    <row r="2695" spans="1:21" x14ac:dyDescent="0.3">
      <c r="A2695" t="s">
        <v>4669</v>
      </c>
      <c r="B2695" s="22">
        <v>44645</v>
      </c>
      <c r="C2695" s="22">
        <v>44650</v>
      </c>
      <c r="D2695" s="23" t="s">
        <v>78</v>
      </c>
      <c r="E2695" s="23" t="s">
        <v>3232</v>
      </c>
      <c r="F2695" s="23" t="s">
        <v>80</v>
      </c>
      <c r="G2695" s="23" t="s">
        <v>72</v>
      </c>
      <c r="H2695" s="23" t="s">
        <v>104</v>
      </c>
      <c r="I2695" s="23" t="s">
        <v>55</v>
      </c>
      <c r="J2695" s="23" t="s">
        <v>141</v>
      </c>
      <c r="K2695" s="23" t="s">
        <v>241</v>
      </c>
      <c r="L2695" s="24">
        <v>5543.01</v>
      </c>
      <c r="M2695">
        <v>1</v>
      </c>
      <c r="N2695" s="25">
        <v>0.05</v>
      </c>
      <c r="O2695" s="24">
        <v>2004.18</v>
      </c>
      <c r="P2695" s="26">
        <f t="shared" si="252"/>
        <v>0.36156889487841443</v>
      </c>
      <c r="Q2695" t="str">
        <f t="shared" si="253"/>
        <v>High</v>
      </c>
      <c r="R2695" t="str">
        <f t="shared" si="254"/>
        <v>Low</v>
      </c>
      <c r="S2695" s="23">
        <f t="shared" si="255"/>
        <v>2022</v>
      </c>
      <c r="T2695" s="23">
        <f t="shared" si="256"/>
        <v>3</v>
      </c>
      <c r="U2695" t="str">
        <f t="shared" si="257"/>
        <v>Mar-2022</v>
      </c>
    </row>
    <row r="2696" spans="1:21" x14ac:dyDescent="0.3">
      <c r="A2696" t="s">
        <v>4670</v>
      </c>
      <c r="B2696" s="22">
        <v>45630</v>
      </c>
      <c r="C2696" s="22">
        <v>45633</v>
      </c>
      <c r="D2696" s="23" t="s">
        <v>50</v>
      </c>
      <c r="E2696" s="23" t="s">
        <v>390</v>
      </c>
      <c r="F2696" s="23" t="s">
        <v>52</v>
      </c>
      <c r="G2696" s="23" t="s">
        <v>63</v>
      </c>
      <c r="H2696" s="23" t="s">
        <v>64</v>
      </c>
      <c r="I2696" s="23" t="s">
        <v>118</v>
      </c>
      <c r="J2696" s="23" t="s">
        <v>191</v>
      </c>
      <c r="K2696" s="23" t="s">
        <v>290</v>
      </c>
      <c r="L2696" s="24">
        <v>38133.25</v>
      </c>
      <c r="M2696">
        <v>5</v>
      </c>
      <c r="N2696" s="25">
        <v>0.05</v>
      </c>
      <c r="O2696" s="24">
        <v>9529.8700000000008</v>
      </c>
      <c r="P2696" s="26">
        <f t="shared" si="252"/>
        <v>0.24990972445306919</v>
      </c>
      <c r="Q2696" t="str">
        <f t="shared" si="253"/>
        <v>Medium</v>
      </c>
      <c r="R2696" t="str">
        <f t="shared" si="254"/>
        <v>Low</v>
      </c>
      <c r="S2696" s="23">
        <f t="shared" si="255"/>
        <v>2024</v>
      </c>
      <c r="T2696" s="23">
        <f t="shared" si="256"/>
        <v>12</v>
      </c>
      <c r="U2696" t="str">
        <f t="shared" si="257"/>
        <v>Dec-2024</v>
      </c>
    </row>
    <row r="2697" spans="1:21" x14ac:dyDescent="0.3">
      <c r="A2697" t="s">
        <v>4671</v>
      </c>
      <c r="B2697" s="22">
        <v>45407</v>
      </c>
      <c r="C2697" s="22">
        <v>45411</v>
      </c>
      <c r="D2697" s="23" t="s">
        <v>102</v>
      </c>
      <c r="E2697" s="23" t="s">
        <v>345</v>
      </c>
      <c r="F2697" s="23" t="s">
        <v>71</v>
      </c>
      <c r="G2697" s="23" t="s">
        <v>179</v>
      </c>
      <c r="H2697" s="23" t="s">
        <v>236</v>
      </c>
      <c r="I2697" s="23" t="s">
        <v>96</v>
      </c>
      <c r="J2697" s="23" t="s">
        <v>166</v>
      </c>
      <c r="K2697" s="23" t="s">
        <v>762</v>
      </c>
      <c r="L2697" s="24">
        <v>7462.08</v>
      </c>
      <c r="M2697">
        <v>8</v>
      </c>
      <c r="N2697" s="25">
        <v>0</v>
      </c>
      <c r="O2697" s="24">
        <v>1941.76</v>
      </c>
      <c r="P2697" s="26">
        <f t="shared" si="252"/>
        <v>0.26021699043698271</v>
      </c>
      <c r="Q2697" t="str">
        <f t="shared" si="253"/>
        <v>Medium</v>
      </c>
      <c r="R2697" t="str">
        <f t="shared" si="254"/>
        <v>None</v>
      </c>
      <c r="S2697" s="23">
        <f t="shared" si="255"/>
        <v>2024</v>
      </c>
      <c r="T2697" s="23">
        <f t="shared" si="256"/>
        <v>4</v>
      </c>
      <c r="U2697" t="str">
        <f t="shared" si="257"/>
        <v>Apr-2024</v>
      </c>
    </row>
    <row r="2698" spans="1:21" x14ac:dyDescent="0.3">
      <c r="A2698" t="s">
        <v>4672</v>
      </c>
      <c r="B2698" s="22">
        <v>45027</v>
      </c>
      <c r="C2698" s="22">
        <v>45028</v>
      </c>
      <c r="D2698" s="23" t="s">
        <v>102</v>
      </c>
      <c r="E2698" s="23" t="s">
        <v>279</v>
      </c>
      <c r="F2698" s="23" t="s">
        <v>80</v>
      </c>
      <c r="G2698" s="23" t="s">
        <v>72</v>
      </c>
      <c r="H2698" s="23" t="s">
        <v>117</v>
      </c>
      <c r="I2698" s="23" t="s">
        <v>118</v>
      </c>
      <c r="J2698" s="23" t="s">
        <v>303</v>
      </c>
      <c r="K2698" s="23" t="s">
        <v>491</v>
      </c>
      <c r="L2698" s="24">
        <v>64948.32</v>
      </c>
      <c r="M2698">
        <v>6</v>
      </c>
      <c r="N2698" s="25">
        <v>0</v>
      </c>
      <c r="O2698" s="24">
        <v>24611.99</v>
      </c>
      <c r="P2698" s="26">
        <f t="shared" si="252"/>
        <v>0.3789472922471282</v>
      </c>
      <c r="Q2698" t="str">
        <f t="shared" si="253"/>
        <v>High</v>
      </c>
      <c r="R2698" t="str">
        <f t="shared" si="254"/>
        <v>None</v>
      </c>
      <c r="S2698" s="23">
        <f t="shared" si="255"/>
        <v>2023</v>
      </c>
      <c r="T2698" s="23">
        <f t="shared" si="256"/>
        <v>4</v>
      </c>
      <c r="U2698" t="str">
        <f t="shared" si="257"/>
        <v>Apr-2023</v>
      </c>
    </row>
    <row r="2699" spans="1:21" x14ac:dyDescent="0.3">
      <c r="A2699" t="s">
        <v>4673</v>
      </c>
      <c r="B2699" s="22">
        <v>44896</v>
      </c>
      <c r="C2699" s="22">
        <v>44900</v>
      </c>
      <c r="D2699" s="23" t="s">
        <v>61</v>
      </c>
      <c r="E2699" s="23" t="s">
        <v>253</v>
      </c>
      <c r="F2699" s="23" t="s">
        <v>71</v>
      </c>
      <c r="G2699" s="23" t="s">
        <v>53</v>
      </c>
      <c r="H2699" s="23" t="s">
        <v>110</v>
      </c>
      <c r="I2699" s="23" t="s">
        <v>83</v>
      </c>
      <c r="J2699" s="23" t="s">
        <v>449</v>
      </c>
      <c r="K2699" s="23" t="s">
        <v>775</v>
      </c>
      <c r="L2699" s="24">
        <v>122715.63</v>
      </c>
      <c r="M2699">
        <v>9</v>
      </c>
      <c r="N2699" s="25">
        <v>0.05</v>
      </c>
      <c r="O2699" s="24">
        <v>46314.78</v>
      </c>
      <c r="P2699" s="26">
        <f t="shared" si="252"/>
        <v>0.37741549303866179</v>
      </c>
      <c r="Q2699" t="str">
        <f t="shared" si="253"/>
        <v>High</v>
      </c>
      <c r="R2699" t="str">
        <f t="shared" si="254"/>
        <v>Low</v>
      </c>
      <c r="S2699" s="23">
        <f t="shared" si="255"/>
        <v>2022</v>
      </c>
      <c r="T2699" s="23">
        <f t="shared" si="256"/>
        <v>12</v>
      </c>
      <c r="U2699" t="str">
        <f t="shared" si="257"/>
        <v>Dec-2022</v>
      </c>
    </row>
    <row r="2700" spans="1:21" x14ac:dyDescent="0.3">
      <c r="A2700" t="s">
        <v>4674</v>
      </c>
      <c r="B2700" s="22">
        <v>44783</v>
      </c>
      <c r="C2700" s="22">
        <v>44784</v>
      </c>
      <c r="D2700" s="23" t="s">
        <v>61</v>
      </c>
      <c r="E2700" s="23" t="s">
        <v>1159</v>
      </c>
      <c r="F2700" s="23" t="s">
        <v>71</v>
      </c>
      <c r="G2700" s="23" t="s">
        <v>81</v>
      </c>
      <c r="H2700" s="23" t="s">
        <v>186</v>
      </c>
      <c r="I2700" s="23" t="s">
        <v>83</v>
      </c>
      <c r="J2700" s="23" t="s">
        <v>379</v>
      </c>
      <c r="K2700" s="23" t="s">
        <v>380</v>
      </c>
      <c r="L2700" s="24">
        <v>1280.3399999999999</v>
      </c>
      <c r="M2700">
        <v>1</v>
      </c>
      <c r="N2700" s="25">
        <v>0.2</v>
      </c>
      <c r="O2700" s="24">
        <v>256.95</v>
      </c>
      <c r="P2700" s="26">
        <f t="shared" si="252"/>
        <v>0.20068887951637845</v>
      </c>
      <c r="Q2700" t="str">
        <f t="shared" si="253"/>
        <v>Medium</v>
      </c>
      <c r="R2700" t="str">
        <f t="shared" si="254"/>
        <v>Medium</v>
      </c>
      <c r="S2700" s="23">
        <f t="shared" si="255"/>
        <v>2022</v>
      </c>
      <c r="T2700" s="23">
        <f t="shared" si="256"/>
        <v>8</v>
      </c>
      <c r="U2700" t="str">
        <f t="shared" si="257"/>
        <v>Aug-2022</v>
      </c>
    </row>
    <row r="2701" spans="1:21" x14ac:dyDescent="0.3">
      <c r="A2701" t="s">
        <v>4675</v>
      </c>
      <c r="B2701" s="22">
        <v>45307</v>
      </c>
      <c r="C2701" s="22">
        <v>45308</v>
      </c>
      <c r="D2701" s="23" t="s">
        <v>61</v>
      </c>
      <c r="E2701" s="23" t="s">
        <v>2882</v>
      </c>
      <c r="F2701" s="23" t="s">
        <v>71</v>
      </c>
      <c r="G2701" s="23" t="s">
        <v>72</v>
      </c>
      <c r="H2701" s="23" t="s">
        <v>117</v>
      </c>
      <c r="I2701" s="23" t="s">
        <v>55</v>
      </c>
      <c r="J2701" s="23" t="s">
        <v>56</v>
      </c>
      <c r="K2701" s="23" t="s">
        <v>74</v>
      </c>
      <c r="L2701" s="24">
        <v>64333.7</v>
      </c>
      <c r="M2701">
        <v>5</v>
      </c>
      <c r="N2701" s="25">
        <v>0.15</v>
      </c>
      <c r="O2701" s="24">
        <v>10909.77</v>
      </c>
      <c r="P2701" s="26">
        <f t="shared" si="252"/>
        <v>0.16958095057489311</v>
      </c>
      <c r="Q2701" t="str">
        <f t="shared" si="253"/>
        <v>Low</v>
      </c>
      <c r="R2701" t="str">
        <f t="shared" si="254"/>
        <v>Medium</v>
      </c>
      <c r="S2701" s="23">
        <f t="shared" si="255"/>
        <v>2024</v>
      </c>
      <c r="T2701" s="23">
        <f t="shared" si="256"/>
        <v>1</v>
      </c>
      <c r="U2701" t="str">
        <f t="shared" si="257"/>
        <v>Jan-2024</v>
      </c>
    </row>
    <row r="2702" spans="1:21" x14ac:dyDescent="0.3">
      <c r="A2702" t="s">
        <v>4676</v>
      </c>
      <c r="B2702" s="22">
        <v>44743</v>
      </c>
      <c r="C2702" s="22">
        <v>44747</v>
      </c>
      <c r="D2702" s="23" t="s">
        <v>50</v>
      </c>
      <c r="E2702" s="23" t="s">
        <v>279</v>
      </c>
      <c r="F2702" s="23" t="s">
        <v>80</v>
      </c>
      <c r="G2702" s="23" t="s">
        <v>72</v>
      </c>
      <c r="H2702" s="23" t="s">
        <v>346</v>
      </c>
      <c r="I2702" s="23" t="s">
        <v>96</v>
      </c>
      <c r="J2702" s="23" t="s">
        <v>166</v>
      </c>
      <c r="K2702" s="23" t="s">
        <v>167</v>
      </c>
      <c r="L2702" s="24">
        <v>5240.42</v>
      </c>
      <c r="M2702">
        <v>2</v>
      </c>
      <c r="N2702" s="25">
        <v>0.1</v>
      </c>
      <c r="O2702" s="24">
        <v>908.54</v>
      </c>
      <c r="P2702" s="26">
        <f t="shared" si="252"/>
        <v>0.17337159998626064</v>
      </c>
      <c r="Q2702" t="str">
        <f t="shared" si="253"/>
        <v>Low</v>
      </c>
      <c r="R2702" t="str">
        <f t="shared" si="254"/>
        <v>Low</v>
      </c>
      <c r="S2702" s="23">
        <f t="shared" si="255"/>
        <v>2022</v>
      </c>
      <c r="T2702" s="23">
        <f t="shared" si="256"/>
        <v>7</v>
      </c>
      <c r="U2702" t="str">
        <f t="shared" si="257"/>
        <v>Jul-2022</v>
      </c>
    </row>
    <row r="2703" spans="1:21" x14ac:dyDescent="0.3">
      <c r="A2703" t="s">
        <v>4677</v>
      </c>
      <c r="B2703" s="22">
        <v>45479</v>
      </c>
      <c r="C2703" s="22">
        <v>45485</v>
      </c>
      <c r="D2703" s="23" t="s">
        <v>50</v>
      </c>
      <c r="E2703" s="23" t="s">
        <v>998</v>
      </c>
      <c r="F2703" s="23" t="s">
        <v>80</v>
      </c>
      <c r="G2703" s="23" t="s">
        <v>81</v>
      </c>
      <c r="H2703" s="23" t="s">
        <v>284</v>
      </c>
      <c r="I2703" s="23" t="s">
        <v>55</v>
      </c>
      <c r="J2703" s="23" t="s">
        <v>173</v>
      </c>
      <c r="K2703" s="23" t="s">
        <v>203</v>
      </c>
      <c r="L2703" s="24">
        <v>29905.119999999999</v>
      </c>
      <c r="M2703">
        <v>2</v>
      </c>
      <c r="N2703" s="25">
        <v>0.1</v>
      </c>
      <c r="O2703" s="24">
        <v>5241.9799999999996</v>
      </c>
      <c r="P2703" s="26">
        <f t="shared" si="252"/>
        <v>0.17528704114880661</v>
      </c>
      <c r="Q2703" t="str">
        <f t="shared" si="253"/>
        <v>Low</v>
      </c>
      <c r="R2703" t="str">
        <f t="shared" si="254"/>
        <v>Low</v>
      </c>
      <c r="S2703" s="23">
        <f t="shared" si="255"/>
        <v>2024</v>
      </c>
      <c r="T2703" s="23">
        <f t="shared" si="256"/>
        <v>7</v>
      </c>
      <c r="U2703" t="str">
        <f t="shared" si="257"/>
        <v>Jul-2024</v>
      </c>
    </row>
    <row r="2704" spans="1:21" x14ac:dyDescent="0.3">
      <c r="A2704" t="s">
        <v>4678</v>
      </c>
      <c r="B2704" s="22">
        <v>45248</v>
      </c>
      <c r="C2704" s="22">
        <v>45254</v>
      </c>
      <c r="D2704" s="23" t="s">
        <v>102</v>
      </c>
      <c r="E2704" s="23" t="s">
        <v>1299</v>
      </c>
      <c r="F2704" s="23" t="s">
        <v>71</v>
      </c>
      <c r="G2704" s="23" t="s">
        <v>63</v>
      </c>
      <c r="H2704" s="23" t="s">
        <v>202</v>
      </c>
      <c r="I2704" s="23" t="s">
        <v>55</v>
      </c>
      <c r="J2704" s="23" t="s">
        <v>141</v>
      </c>
      <c r="K2704" s="23" t="s">
        <v>142</v>
      </c>
      <c r="L2704" s="24">
        <v>42772.6</v>
      </c>
      <c r="M2704">
        <v>5</v>
      </c>
      <c r="N2704" s="25">
        <v>0.25</v>
      </c>
      <c r="O2704" s="24">
        <v>12599.3</v>
      </c>
      <c r="P2704" s="26">
        <f t="shared" si="252"/>
        <v>0.29456474471975047</v>
      </c>
      <c r="Q2704" t="str">
        <f t="shared" si="253"/>
        <v>Medium</v>
      </c>
      <c r="R2704" t="str">
        <f t="shared" si="254"/>
        <v>High</v>
      </c>
      <c r="S2704" s="23">
        <f t="shared" si="255"/>
        <v>2023</v>
      </c>
      <c r="T2704" s="23">
        <f t="shared" si="256"/>
        <v>11</v>
      </c>
      <c r="U2704" t="str">
        <f t="shared" si="257"/>
        <v>Nov-2023</v>
      </c>
    </row>
    <row r="2705" spans="1:21" x14ac:dyDescent="0.3">
      <c r="A2705" t="s">
        <v>4679</v>
      </c>
      <c r="B2705" s="22">
        <v>45553</v>
      </c>
      <c r="C2705" s="22">
        <v>45554</v>
      </c>
      <c r="D2705" s="23" t="s">
        <v>61</v>
      </c>
      <c r="E2705" s="23" t="s">
        <v>1731</v>
      </c>
      <c r="F2705" s="23" t="s">
        <v>71</v>
      </c>
      <c r="G2705" s="23" t="s">
        <v>72</v>
      </c>
      <c r="H2705" s="23" t="s">
        <v>73</v>
      </c>
      <c r="I2705" s="23" t="s">
        <v>55</v>
      </c>
      <c r="J2705" s="23" t="s">
        <v>56</v>
      </c>
      <c r="K2705" s="23" t="s">
        <v>151</v>
      </c>
      <c r="L2705" s="24">
        <v>2108.2600000000002</v>
      </c>
      <c r="M2705">
        <v>1</v>
      </c>
      <c r="N2705" s="25">
        <v>0.05</v>
      </c>
      <c r="O2705" s="24">
        <v>467.92</v>
      </c>
      <c r="P2705" s="26">
        <f t="shared" si="252"/>
        <v>0.22194605978389761</v>
      </c>
      <c r="Q2705" t="str">
        <f t="shared" si="253"/>
        <v>Medium</v>
      </c>
      <c r="R2705" t="str">
        <f t="shared" si="254"/>
        <v>Low</v>
      </c>
      <c r="S2705" s="23">
        <f t="shared" si="255"/>
        <v>2024</v>
      </c>
      <c r="T2705" s="23">
        <f t="shared" si="256"/>
        <v>9</v>
      </c>
      <c r="U2705" t="str">
        <f t="shared" si="257"/>
        <v>Sep-2024</v>
      </c>
    </row>
    <row r="2706" spans="1:21" x14ac:dyDescent="0.3">
      <c r="A2706" t="s">
        <v>4680</v>
      </c>
      <c r="B2706" s="22">
        <v>45698</v>
      </c>
      <c r="C2706" s="22">
        <v>45699</v>
      </c>
      <c r="D2706" s="23" t="s">
        <v>78</v>
      </c>
      <c r="E2706" s="23" t="s">
        <v>577</v>
      </c>
      <c r="F2706" s="23" t="s">
        <v>71</v>
      </c>
      <c r="G2706" s="23" t="s">
        <v>63</v>
      </c>
      <c r="H2706" s="23" t="s">
        <v>172</v>
      </c>
      <c r="I2706" s="23" t="s">
        <v>96</v>
      </c>
      <c r="J2706" s="23" t="s">
        <v>166</v>
      </c>
      <c r="K2706" s="23" t="s">
        <v>762</v>
      </c>
      <c r="L2706" s="24">
        <v>14923.23</v>
      </c>
      <c r="M2706">
        <v>3</v>
      </c>
      <c r="N2706" s="25">
        <v>0.05</v>
      </c>
      <c r="O2706" s="24">
        <v>3088.73</v>
      </c>
      <c r="P2706" s="26">
        <f t="shared" si="252"/>
        <v>0.20697462948704806</v>
      </c>
      <c r="Q2706" t="str">
        <f t="shared" si="253"/>
        <v>Medium</v>
      </c>
      <c r="R2706" t="str">
        <f t="shared" si="254"/>
        <v>Low</v>
      </c>
      <c r="S2706" s="23">
        <f t="shared" si="255"/>
        <v>2025</v>
      </c>
      <c r="T2706" s="23">
        <f t="shared" si="256"/>
        <v>2</v>
      </c>
      <c r="U2706" t="str">
        <f t="shared" si="257"/>
        <v>Feb-2025</v>
      </c>
    </row>
    <row r="2707" spans="1:21" x14ac:dyDescent="0.3">
      <c r="A2707" t="s">
        <v>4681</v>
      </c>
      <c r="B2707" s="22">
        <v>44683</v>
      </c>
      <c r="C2707" s="22">
        <v>44688</v>
      </c>
      <c r="D2707" s="23" t="s">
        <v>78</v>
      </c>
      <c r="E2707" s="23" t="s">
        <v>920</v>
      </c>
      <c r="F2707" s="23" t="s">
        <v>80</v>
      </c>
      <c r="G2707" s="23" t="s">
        <v>72</v>
      </c>
      <c r="H2707" s="23" t="s">
        <v>346</v>
      </c>
      <c r="I2707" s="23" t="s">
        <v>83</v>
      </c>
      <c r="J2707" s="23" t="s">
        <v>84</v>
      </c>
      <c r="K2707" s="23" t="s">
        <v>105</v>
      </c>
      <c r="L2707" s="24">
        <v>44044.08</v>
      </c>
      <c r="M2707">
        <v>3</v>
      </c>
      <c r="N2707" s="25">
        <v>0.05</v>
      </c>
      <c r="O2707" s="24">
        <v>10257.540000000001</v>
      </c>
      <c r="P2707" s="26">
        <f t="shared" si="252"/>
        <v>0.23289259305677404</v>
      </c>
      <c r="Q2707" t="str">
        <f t="shared" si="253"/>
        <v>Medium</v>
      </c>
      <c r="R2707" t="str">
        <f t="shared" si="254"/>
        <v>Low</v>
      </c>
      <c r="S2707" s="23">
        <f t="shared" si="255"/>
        <v>2022</v>
      </c>
      <c r="T2707" s="23">
        <f t="shared" si="256"/>
        <v>5</v>
      </c>
      <c r="U2707" t="str">
        <f t="shared" si="257"/>
        <v>May-2022</v>
      </c>
    </row>
    <row r="2708" spans="1:21" x14ac:dyDescent="0.3">
      <c r="A2708" t="s">
        <v>4682</v>
      </c>
      <c r="B2708" s="22">
        <v>44951</v>
      </c>
      <c r="C2708" s="22">
        <v>44953</v>
      </c>
      <c r="D2708" s="23" t="s">
        <v>78</v>
      </c>
      <c r="E2708" s="23" t="s">
        <v>779</v>
      </c>
      <c r="F2708" s="23" t="s">
        <v>52</v>
      </c>
      <c r="G2708" s="23" t="s">
        <v>72</v>
      </c>
      <c r="H2708" s="23" t="s">
        <v>117</v>
      </c>
      <c r="I2708" s="23" t="s">
        <v>83</v>
      </c>
      <c r="J2708" s="23" t="s">
        <v>379</v>
      </c>
      <c r="K2708" s="23" t="s">
        <v>380</v>
      </c>
      <c r="L2708" s="24">
        <v>21648.41</v>
      </c>
      <c r="M2708">
        <v>7</v>
      </c>
      <c r="N2708" s="25">
        <v>0.2</v>
      </c>
      <c r="O2708" s="24">
        <v>3464.13</v>
      </c>
      <c r="P2708" s="26">
        <f t="shared" si="252"/>
        <v>0.16001775650036193</v>
      </c>
      <c r="Q2708" t="str">
        <f t="shared" si="253"/>
        <v>Low</v>
      </c>
      <c r="R2708" t="str">
        <f t="shared" si="254"/>
        <v>Medium</v>
      </c>
      <c r="S2708" s="23">
        <f t="shared" si="255"/>
        <v>2023</v>
      </c>
      <c r="T2708" s="23">
        <f t="shared" si="256"/>
        <v>1</v>
      </c>
      <c r="U2708" t="str">
        <f t="shared" si="257"/>
        <v>Jan-2023</v>
      </c>
    </row>
    <row r="2709" spans="1:21" x14ac:dyDescent="0.3">
      <c r="A2709" t="s">
        <v>4683</v>
      </c>
      <c r="B2709" s="22">
        <v>45193</v>
      </c>
      <c r="C2709" s="22">
        <v>45200</v>
      </c>
      <c r="D2709" s="23" t="s">
        <v>102</v>
      </c>
      <c r="E2709" s="23" t="s">
        <v>374</v>
      </c>
      <c r="F2709" s="23" t="s">
        <v>71</v>
      </c>
      <c r="G2709" s="23" t="s">
        <v>72</v>
      </c>
      <c r="H2709" s="23" t="s">
        <v>104</v>
      </c>
      <c r="I2709" s="23" t="s">
        <v>96</v>
      </c>
      <c r="J2709" s="23" t="s">
        <v>135</v>
      </c>
      <c r="K2709" s="23" t="s">
        <v>136</v>
      </c>
      <c r="L2709" s="24">
        <v>32771.519999999997</v>
      </c>
      <c r="M2709">
        <v>9</v>
      </c>
      <c r="N2709" s="25">
        <v>0.25</v>
      </c>
      <c r="O2709" s="24">
        <v>5168.91</v>
      </c>
      <c r="P2709" s="26">
        <f t="shared" si="252"/>
        <v>0.15772567155871928</v>
      </c>
      <c r="Q2709" t="str">
        <f t="shared" si="253"/>
        <v>Low</v>
      </c>
      <c r="R2709" t="str">
        <f t="shared" si="254"/>
        <v>High</v>
      </c>
      <c r="S2709" s="23">
        <f t="shared" si="255"/>
        <v>2023</v>
      </c>
      <c r="T2709" s="23">
        <f t="shared" si="256"/>
        <v>9</v>
      </c>
      <c r="U2709" t="str">
        <f t="shared" si="257"/>
        <v>Sep-2023</v>
      </c>
    </row>
    <row r="2710" spans="1:21" x14ac:dyDescent="0.3">
      <c r="A2710" t="s">
        <v>4684</v>
      </c>
      <c r="B2710" s="22">
        <v>45948</v>
      </c>
      <c r="C2710" s="22">
        <v>45951</v>
      </c>
      <c r="D2710" s="23" t="s">
        <v>61</v>
      </c>
      <c r="E2710" s="23" t="s">
        <v>1232</v>
      </c>
      <c r="F2710" s="23" t="s">
        <v>52</v>
      </c>
      <c r="G2710" s="23" t="s">
        <v>179</v>
      </c>
      <c r="H2710" s="23" t="s">
        <v>236</v>
      </c>
      <c r="I2710" s="23" t="s">
        <v>96</v>
      </c>
      <c r="J2710" s="23" t="s">
        <v>166</v>
      </c>
      <c r="K2710" s="23" t="s">
        <v>167</v>
      </c>
      <c r="L2710" s="24">
        <v>21615.45</v>
      </c>
      <c r="M2710">
        <v>3</v>
      </c>
      <c r="N2710" s="25">
        <v>0.1</v>
      </c>
      <c r="O2710" s="24">
        <v>3047.89</v>
      </c>
      <c r="P2710" s="26">
        <f t="shared" si="252"/>
        <v>0.14100516066054603</v>
      </c>
      <c r="Q2710" t="str">
        <f t="shared" si="253"/>
        <v>Low</v>
      </c>
      <c r="R2710" t="str">
        <f t="shared" si="254"/>
        <v>Low</v>
      </c>
      <c r="S2710" s="23">
        <f t="shared" si="255"/>
        <v>2025</v>
      </c>
      <c r="T2710" s="23">
        <f t="shared" si="256"/>
        <v>10</v>
      </c>
      <c r="U2710" t="str">
        <f t="shared" si="257"/>
        <v>Oct-2025</v>
      </c>
    </row>
    <row r="2711" spans="1:21" x14ac:dyDescent="0.3">
      <c r="A2711" t="s">
        <v>4685</v>
      </c>
      <c r="B2711" s="22">
        <v>45024</v>
      </c>
      <c r="C2711" s="22">
        <v>45031</v>
      </c>
      <c r="D2711" s="23" t="s">
        <v>61</v>
      </c>
      <c r="E2711" s="23" t="s">
        <v>992</v>
      </c>
      <c r="F2711" s="23" t="s">
        <v>71</v>
      </c>
      <c r="G2711" s="23" t="s">
        <v>53</v>
      </c>
      <c r="H2711" s="23" t="s">
        <v>54</v>
      </c>
      <c r="I2711" s="23" t="s">
        <v>55</v>
      </c>
      <c r="J2711" s="23" t="s">
        <v>56</v>
      </c>
      <c r="K2711" s="23" t="s">
        <v>151</v>
      </c>
      <c r="L2711" s="24">
        <v>15353.92</v>
      </c>
      <c r="M2711">
        <v>4</v>
      </c>
      <c r="N2711" s="25">
        <v>0</v>
      </c>
      <c r="O2711" s="24">
        <v>5693.65</v>
      </c>
      <c r="P2711" s="26">
        <f t="shared" si="252"/>
        <v>0.37082712427836018</v>
      </c>
      <c r="Q2711" t="str">
        <f t="shared" si="253"/>
        <v>High</v>
      </c>
      <c r="R2711" t="str">
        <f t="shared" si="254"/>
        <v>None</v>
      </c>
      <c r="S2711" s="23">
        <f t="shared" si="255"/>
        <v>2023</v>
      </c>
      <c r="T2711" s="23">
        <f t="shared" si="256"/>
        <v>4</v>
      </c>
      <c r="U2711" t="str">
        <f t="shared" si="257"/>
        <v>Apr-2023</v>
      </c>
    </row>
    <row r="2712" spans="1:21" x14ac:dyDescent="0.3">
      <c r="A2712" t="s">
        <v>4686</v>
      </c>
      <c r="B2712" s="22">
        <v>45977</v>
      </c>
      <c r="C2712" s="22">
        <v>45979</v>
      </c>
      <c r="D2712" s="23" t="s">
        <v>50</v>
      </c>
      <c r="E2712" s="23" t="s">
        <v>1229</v>
      </c>
      <c r="F2712" s="23" t="s">
        <v>80</v>
      </c>
      <c r="G2712" s="23" t="s">
        <v>53</v>
      </c>
      <c r="H2712" s="23" t="s">
        <v>90</v>
      </c>
      <c r="I2712" s="23" t="s">
        <v>118</v>
      </c>
      <c r="J2712" s="23" t="s">
        <v>303</v>
      </c>
      <c r="K2712" s="23" t="s">
        <v>491</v>
      </c>
      <c r="L2712" s="24">
        <v>24548.16</v>
      </c>
      <c r="M2712">
        <v>4</v>
      </c>
      <c r="N2712" s="25">
        <v>0.2</v>
      </c>
      <c r="O2712" s="24">
        <v>5122.6899999999996</v>
      </c>
      <c r="P2712" s="26">
        <f t="shared" si="252"/>
        <v>0.20867918410178196</v>
      </c>
      <c r="Q2712" t="str">
        <f t="shared" si="253"/>
        <v>Medium</v>
      </c>
      <c r="R2712" t="str">
        <f t="shared" si="254"/>
        <v>Medium</v>
      </c>
      <c r="S2712" s="23">
        <f t="shared" si="255"/>
        <v>2025</v>
      </c>
      <c r="T2712" s="23">
        <f t="shared" si="256"/>
        <v>11</v>
      </c>
      <c r="U2712" t="str">
        <f t="shared" si="257"/>
        <v>Nov-2025</v>
      </c>
    </row>
    <row r="2713" spans="1:21" x14ac:dyDescent="0.3">
      <c r="A2713" t="s">
        <v>4687</v>
      </c>
      <c r="B2713" s="22">
        <v>44934</v>
      </c>
      <c r="C2713" s="22">
        <v>44936</v>
      </c>
      <c r="D2713" s="23" t="s">
        <v>61</v>
      </c>
      <c r="E2713" s="23" t="s">
        <v>1333</v>
      </c>
      <c r="F2713" s="23" t="s">
        <v>52</v>
      </c>
      <c r="G2713" s="23" t="s">
        <v>72</v>
      </c>
      <c r="H2713" s="23" t="s">
        <v>73</v>
      </c>
      <c r="I2713" s="23" t="s">
        <v>118</v>
      </c>
      <c r="J2713" s="23" t="s">
        <v>230</v>
      </c>
      <c r="K2713" s="23" t="s">
        <v>351</v>
      </c>
      <c r="L2713" s="24">
        <v>22309.82</v>
      </c>
      <c r="M2713">
        <v>2</v>
      </c>
      <c r="N2713" s="25">
        <v>0.25</v>
      </c>
      <c r="O2713" s="24">
        <v>2747.05</v>
      </c>
      <c r="P2713" s="26">
        <f t="shared" si="252"/>
        <v>0.12313187645619733</v>
      </c>
      <c r="Q2713" t="str">
        <f t="shared" si="253"/>
        <v>Low</v>
      </c>
      <c r="R2713" t="str">
        <f t="shared" si="254"/>
        <v>High</v>
      </c>
      <c r="S2713" s="23">
        <f t="shared" si="255"/>
        <v>2023</v>
      </c>
      <c r="T2713" s="23">
        <f t="shared" si="256"/>
        <v>1</v>
      </c>
      <c r="U2713" t="str">
        <f t="shared" si="257"/>
        <v>Jan-2023</v>
      </c>
    </row>
    <row r="2714" spans="1:21" x14ac:dyDescent="0.3">
      <c r="A2714" t="s">
        <v>4688</v>
      </c>
      <c r="B2714" s="22">
        <v>44978</v>
      </c>
      <c r="C2714" s="22">
        <v>44981</v>
      </c>
      <c r="D2714" s="23" t="s">
        <v>78</v>
      </c>
      <c r="E2714" s="23" t="s">
        <v>2467</v>
      </c>
      <c r="F2714" s="23" t="s">
        <v>52</v>
      </c>
      <c r="G2714" s="23" t="s">
        <v>81</v>
      </c>
      <c r="H2714" s="23" t="s">
        <v>186</v>
      </c>
      <c r="I2714" s="23" t="s">
        <v>118</v>
      </c>
      <c r="J2714" s="23" t="s">
        <v>230</v>
      </c>
      <c r="K2714" s="23" t="s">
        <v>231</v>
      </c>
      <c r="L2714" s="24">
        <v>22684.05</v>
      </c>
      <c r="M2714">
        <v>5</v>
      </c>
      <c r="N2714" s="25">
        <v>0.2</v>
      </c>
      <c r="O2714" s="24">
        <v>5750.63</v>
      </c>
      <c r="P2714" s="26">
        <f t="shared" si="252"/>
        <v>0.25350984502326523</v>
      </c>
      <c r="Q2714" t="str">
        <f t="shared" si="253"/>
        <v>Medium</v>
      </c>
      <c r="R2714" t="str">
        <f t="shared" si="254"/>
        <v>Medium</v>
      </c>
      <c r="S2714" s="23">
        <f t="shared" si="255"/>
        <v>2023</v>
      </c>
      <c r="T2714" s="23">
        <f t="shared" si="256"/>
        <v>2</v>
      </c>
      <c r="U2714" t="str">
        <f t="shared" si="257"/>
        <v>Feb-2023</v>
      </c>
    </row>
    <row r="2715" spans="1:21" x14ac:dyDescent="0.3">
      <c r="A2715" t="s">
        <v>4689</v>
      </c>
      <c r="B2715" s="22">
        <v>45875</v>
      </c>
      <c r="C2715" s="22">
        <v>45878</v>
      </c>
      <c r="D2715" s="23" t="s">
        <v>61</v>
      </c>
      <c r="E2715" s="23" t="s">
        <v>753</v>
      </c>
      <c r="F2715" s="23" t="s">
        <v>80</v>
      </c>
      <c r="G2715" s="23" t="s">
        <v>72</v>
      </c>
      <c r="H2715" s="23" t="s">
        <v>104</v>
      </c>
      <c r="I2715" s="23" t="s">
        <v>118</v>
      </c>
      <c r="J2715" s="23" t="s">
        <v>119</v>
      </c>
      <c r="K2715" s="23" t="s">
        <v>120</v>
      </c>
      <c r="L2715" s="24">
        <v>16406.82</v>
      </c>
      <c r="M2715">
        <v>9</v>
      </c>
      <c r="N2715" s="25">
        <v>0.1</v>
      </c>
      <c r="O2715" s="24">
        <v>5631.09</v>
      </c>
      <c r="P2715" s="26">
        <f t="shared" si="252"/>
        <v>0.3432164185381445</v>
      </c>
      <c r="Q2715" t="str">
        <f t="shared" si="253"/>
        <v>High</v>
      </c>
      <c r="R2715" t="str">
        <f t="shared" si="254"/>
        <v>Low</v>
      </c>
      <c r="S2715" s="23">
        <f t="shared" si="255"/>
        <v>2025</v>
      </c>
      <c r="T2715" s="23">
        <f t="shared" si="256"/>
        <v>8</v>
      </c>
      <c r="U2715" t="str">
        <f t="shared" si="257"/>
        <v>Aug-2025</v>
      </c>
    </row>
    <row r="2716" spans="1:21" x14ac:dyDescent="0.3">
      <c r="A2716" t="s">
        <v>4690</v>
      </c>
      <c r="B2716" s="22">
        <v>45840</v>
      </c>
      <c r="C2716" s="22">
        <v>45841</v>
      </c>
      <c r="D2716" s="23" t="s">
        <v>50</v>
      </c>
      <c r="E2716" s="23" t="s">
        <v>2386</v>
      </c>
      <c r="F2716" s="23" t="s">
        <v>71</v>
      </c>
      <c r="G2716" s="23" t="s">
        <v>179</v>
      </c>
      <c r="H2716" s="23" t="s">
        <v>180</v>
      </c>
      <c r="I2716" s="23" t="s">
        <v>118</v>
      </c>
      <c r="J2716" s="23" t="s">
        <v>119</v>
      </c>
      <c r="K2716" s="23" t="s">
        <v>197</v>
      </c>
      <c r="L2716" s="24">
        <v>26646.63</v>
      </c>
      <c r="M2716">
        <v>3</v>
      </c>
      <c r="N2716" s="25">
        <v>0.2</v>
      </c>
      <c r="O2716" s="24">
        <v>3247.17</v>
      </c>
      <c r="P2716" s="26">
        <f t="shared" si="252"/>
        <v>0.12186043788651697</v>
      </c>
      <c r="Q2716" t="str">
        <f t="shared" si="253"/>
        <v>Low</v>
      </c>
      <c r="R2716" t="str">
        <f t="shared" si="254"/>
        <v>Medium</v>
      </c>
      <c r="S2716" s="23">
        <f t="shared" si="255"/>
        <v>2025</v>
      </c>
      <c r="T2716" s="23">
        <f t="shared" si="256"/>
        <v>7</v>
      </c>
      <c r="U2716" t="str">
        <f t="shared" si="257"/>
        <v>Jul-2025</v>
      </c>
    </row>
    <row r="2717" spans="1:21" x14ac:dyDescent="0.3">
      <c r="A2717" t="s">
        <v>4691</v>
      </c>
      <c r="B2717" s="22">
        <v>44917</v>
      </c>
      <c r="C2717" s="22">
        <v>44920</v>
      </c>
      <c r="D2717" s="23" t="s">
        <v>102</v>
      </c>
      <c r="E2717" s="23" t="s">
        <v>1416</v>
      </c>
      <c r="F2717" s="23" t="s">
        <v>52</v>
      </c>
      <c r="G2717" s="23" t="s">
        <v>179</v>
      </c>
      <c r="H2717" s="23" t="s">
        <v>236</v>
      </c>
      <c r="I2717" s="23" t="s">
        <v>118</v>
      </c>
      <c r="J2717" s="23" t="s">
        <v>191</v>
      </c>
      <c r="K2717" s="23" t="s">
        <v>829</v>
      </c>
      <c r="L2717" s="24">
        <v>51360.76</v>
      </c>
      <c r="M2717">
        <v>4</v>
      </c>
      <c r="N2717" s="25">
        <v>0</v>
      </c>
      <c r="O2717" s="24">
        <v>14577.24</v>
      </c>
      <c r="P2717" s="26">
        <f t="shared" si="252"/>
        <v>0.28382056651809667</v>
      </c>
      <c r="Q2717" t="str">
        <f t="shared" si="253"/>
        <v>Medium</v>
      </c>
      <c r="R2717" t="str">
        <f t="shared" si="254"/>
        <v>None</v>
      </c>
      <c r="S2717" s="23">
        <f t="shared" si="255"/>
        <v>2022</v>
      </c>
      <c r="T2717" s="23">
        <f t="shared" si="256"/>
        <v>12</v>
      </c>
      <c r="U2717" t="str">
        <f t="shared" si="257"/>
        <v>Dec-2022</v>
      </c>
    </row>
    <row r="2718" spans="1:21" x14ac:dyDescent="0.3">
      <c r="A2718" t="s">
        <v>4692</v>
      </c>
      <c r="B2718" s="22">
        <v>44806</v>
      </c>
      <c r="C2718" s="22">
        <v>44809</v>
      </c>
      <c r="D2718" s="23" t="s">
        <v>78</v>
      </c>
      <c r="E2718" s="23" t="s">
        <v>1310</v>
      </c>
      <c r="F2718" s="23" t="s">
        <v>52</v>
      </c>
      <c r="G2718" s="23" t="s">
        <v>72</v>
      </c>
      <c r="H2718" s="23" t="s">
        <v>346</v>
      </c>
      <c r="I2718" s="23" t="s">
        <v>83</v>
      </c>
      <c r="J2718" s="23" t="s">
        <v>156</v>
      </c>
      <c r="K2718" s="23" t="s">
        <v>157</v>
      </c>
      <c r="L2718" s="24">
        <v>86258.04</v>
      </c>
      <c r="M2718">
        <v>6</v>
      </c>
      <c r="N2718" s="25">
        <v>0.2</v>
      </c>
      <c r="O2718" s="24">
        <v>24643.64</v>
      </c>
      <c r="P2718" s="26">
        <f t="shared" si="252"/>
        <v>0.28569673041492716</v>
      </c>
      <c r="Q2718" t="str">
        <f t="shared" si="253"/>
        <v>Medium</v>
      </c>
      <c r="R2718" t="str">
        <f t="shared" si="254"/>
        <v>Medium</v>
      </c>
      <c r="S2718" s="23">
        <f t="shared" si="255"/>
        <v>2022</v>
      </c>
      <c r="T2718" s="23">
        <f t="shared" si="256"/>
        <v>9</v>
      </c>
      <c r="U2718" t="str">
        <f t="shared" si="257"/>
        <v>Sep-2022</v>
      </c>
    </row>
    <row r="2719" spans="1:21" x14ac:dyDescent="0.3">
      <c r="A2719" t="s">
        <v>4693</v>
      </c>
      <c r="B2719" s="22">
        <v>45226</v>
      </c>
      <c r="C2719" s="22">
        <v>45232</v>
      </c>
      <c r="D2719" s="23" t="s">
        <v>61</v>
      </c>
      <c r="E2719" s="23" t="s">
        <v>2146</v>
      </c>
      <c r="F2719" s="23" t="s">
        <v>80</v>
      </c>
      <c r="G2719" s="23" t="s">
        <v>179</v>
      </c>
      <c r="H2719" s="23" t="s">
        <v>180</v>
      </c>
      <c r="I2719" s="23" t="s">
        <v>83</v>
      </c>
      <c r="J2719" s="23" t="s">
        <v>84</v>
      </c>
      <c r="K2719" s="23" t="s">
        <v>105</v>
      </c>
      <c r="L2719" s="24">
        <v>67902.600000000006</v>
      </c>
      <c r="M2719">
        <v>5</v>
      </c>
      <c r="N2719" s="25">
        <v>0.05</v>
      </c>
      <c r="O2719" s="24">
        <v>13824.17</v>
      </c>
      <c r="P2719" s="26">
        <f t="shared" si="252"/>
        <v>0.20358822784400007</v>
      </c>
      <c r="Q2719" t="str">
        <f t="shared" si="253"/>
        <v>Medium</v>
      </c>
      <c r="R2719" t="str">
        <f t="shared" si="254"/>
        <v>Low</v>
      </c>
      <c r="S2719" s="23">
        <f t="shared" si="255"/>
        <v>2023</v>
      </c>
      <c r="T2719" s="23">
        <f t="shared" si="256"/>
        <v>10</v>
      </c>
      <c r="U2719" t="str">
        <f t="shared" si="257"/>
        <v>Oct-2023</v>
      </c>
    </row>
    <row r="2720" spans="1:21" x14ac:dyDescent="0.3">
      <c r="A2720" t="s">
        <v>4695</v>
      </c>
      <c r="B2720" s="22">
        <v>45657</v>
      </c>
      <c r="C2720" s="22">
        <v>45663</v>
      </c>
      <c r="D2720" s="23" t="s">
        <v>102</v>
      </c>
      <c r="E2720" s="23" t="s">
        <v>3304</v>
      </c>
      <c r="F2720" s="23" t="s">
        <v>52</v>
      </c>
      <c r="G2720" s="23" t="s">
        <v>81</v>
      </c>
      <c r="H2720" s="23" t="s">
        <v>82</v>
      </c>
      <c r="I2720" s="23" t="s">
        <v>118</v>
      </c>
      <c r="J2720" s="23" t="s">
        <v>119</v>
      </c>
      <c r="K2720" s="23" t="s">
        <v>120</v>
      </c>
      <c r="L2720" s="24">
        <v>44986.41</v>
      </c>
      <c r="M2720">
        <v>7</v>
      </c>
      <c r="N2720" s="25">
        <v>0.25</v>
      </c>
      <c r="O2720" s="24">
        <v>8516.4500000000007</v>
      </c>
      <c r="P2720" s="26">
        <f t="shared" si="252"/>
        <v>0.18931161655264334</v>
      </c>
      <c r="Q2720" t="str">
        <f t="shared" si="253"/>
        <v>Low</v>
      </c>
      <c r="R2720" t="str">
        <f t="shared" si="254"/>
        <v>High</v>
      </c>
      <c r="S2720" s="23">
        <f t="shared" si="255"/>
        <v>2024</v>
      </c>
      <c r="T2720" s="23">
        <f t="shared" si="256"/>
        <v>12</v>
      </c>
      <c r="U2720" t="str">
        <f t="shared" si="257"/>
        <v>Dec-2024</v>
      </c>
    </row>
    <row r="2721" spans="1:21" x14ac:dyDescent="0.3">
      <c r="A2721" t="s">
        <v>4696</v>
      </c>
      <c r="B2721" s="22">
        <v>44795</v>
      </c>
      <c r="C2721" s="22">
        <v>44801</v>
      </c>
      <c r="D2721" s="23" t="s">
        <v>50</v>
      </c>
      <c r="E2721" s="23" t="s">
        <v>1380</v>
      </c>
      <c r="F2721" s="23" t="s">
        <v>80</v>
      </c>
      <c r="G2721" s="23" t="s">
        <v>63</v>
      </c>
      <c r="H2721" s="23" t="s">
        <v>172</v>
      </c>
      <c r="I2721" s="23" t="s">
        <v>96</v>
      </c>
      <c r="J2721" s="23" t="s">
        <v>97</v>
      </c>
      <c r="K2721" s="23" t="s">
        <v>416</v>
      </c>
      <c r="L2721" s="24">
        <v>26476.18</v>
      </c>
      <c r="M2721">
        <v>2</v>
      </c>
      <c r="N2721" s="25">
        <v>0.05</v>
      </c>
      <c r="O2721" s="24">
        <v>5036.8900000000003</v>
      </c>
      <c r="P2721" s="26">
        <f t="shared" si="252"/>
        <v>0.19024232347717837</v>
      </c>
      <c r="Q2721" t="str">
        <f t="shared" si="253"/>
        <v>Low</v>
      </c>
      <c r="R2721" t="str">
        <f t="shared" si="254"/>
        <v>Low</v>
      </c>
      <c r="S2721" s="23">
        <f t="shared" si="255"/>
        <v>2022</v>
      </c>
      <c r="T2721" s="23">
        <f t="shared" si="256"/>
        <v>8</v>
      </c>
      <c r="U2721" t="str">
        <f t="shared" si="257"/>
        <v>Aug-2022</v>
      </c>
    </row>
    <row r="2722" spans="1:21" x14ac:dyDescent="0.3">
      <c r="A2722" t="s">
        <v>4697</v>
      </c>
      <c r="B2722" s="22">
        <v>44692</v>
      </c>
      <c r="C2722" s="22">
        <v>44697</v>
      </c>
      <c r="D2722" s="23" t="s">
        <v>102</v>
      </c>
      <c r="E2722" s="23" t="s">
        <v>495</v>
      </c>
      <c r="F2722" s="23" t="s">
        <v>71</v>
      </c>
      <c r="G2722" s="23" t="s">
        <v>72</v>
      </c>
      <c r="H2722" s="23" t="s">
        <v>117</v>
      </c>
      <c r="I2722" s="23" t="s">
        <v>96</v>
      </c>
      <c r="J2722" s="23" t="s">
        <v>111</v>
      </c>
      <c r="K2722" s="23" t="s">
        <v>112</v>
      </c>
      <c r="L2722" s="24">
        <v>11489.28</v>
      </c>
      <c r="M2722">
        <v>8</v>
      </c>
      <c r="N2722" s="25">
        <v>0.2</v>
      </c>
      <c r="O2722" s="24">
        <v>3655.91</v>
      </c>
      <c r="P2722" s="26">
        <f t="shared" si="252"/>
        <v>0.3182018368426916</v>
      </c>
      <c r="Q2722" t="str">
        <f t="shared" si="253"/>
        <v>High</v>
      </c>
      <c r="R2722" t="str">
        <f t="shared" si="254"/>
        <v>Medium</v>
      </c>
      <c r="S2722" s="23">
        <f t="shared" si="255"/>
        <v>2022</v>
      </c>
      <c r="T2722" s="23">
        <f t="shared" si="256"/>
        <v>5</v>
      </c>
      <c r="U2722" t="str">
        <f t="shared" si="257"/>
        <v>May-2022</v>
      </c>
    </row>
    <row r="2723" spans="1:21" x14ac:dyDescent="0.3">
      <c r="A2723" t="s">
        <v>4698</v>
      </c>
      <c r="B2723" s="22">
        <v>44782</v>
      </c>
      <c r="C2723" s="22">
        <v>44784</v>
      </c>
      <c r="D2723" s="23" t="s">
        <v>78</v>
      </c>
      <c r="E2723" s="23" t="s">
        <v>1091</v>
      </c>
      <c r="F2723" s="23" t="s">
        <v>80</v>
      </c>
      <c r="G2723" s="23" t="s">
        <v>53</v>
      </c>
      <c r="H2723" s="23" t="s">
        <v>54</v>
      </c>
      <c r="I2723" s="23" t="s">
        <v>96</v>
      </c>
      <c r="J2723" s="23" t="s">
        <v>111</v>
      </c>
      <c r="K2723" s="23" t="s">
        <v>328</v>
      </c>
      <c r="L2723" s="24">
        <v>57353.95</v>
      </c>
      <c r="M2723">
        <v>5</v>
      </c>
      <c r="N2723" s="25">
        <v>0.05</v>
      </c>
      <c r="O2723" s="24">
        <v>9393.91</v>
      </c>
      <c r="P2723" s="26">
        <f t="shared" si="252"/>
        <v>0.16378837028661497</v>
      </c>
      <c r="Q2723" t="str">
        <f t="shared" si="253"/>
        <v>Low</v>
      </c>
      <c r="R2723" t="str">
        <f t="shared" si="254"/>
        <v>Low</v>
      </c>
      <c r="S2723" s="23">
        <f t="shared" si="255"/>
        <v>2022</v>
      </c>
      <c r="T2723" s="23">
        <f t="shared" si="256"/>
        <v>8</v>
      </c>
      <c r="U2723" t="str">
        <f t="shared" si="257"/>
        <v>Aug-2022</v>
      </c>
    </row>
    <row r="2724" spans="1:21" x14ac:dyDescent="0.3">
      <c r="A2724" t="s">
        <v>4699</v>
      </c>
      <c r="B2724" s="22">
        <v>45546</v>
      </c>
      <c r="C2724" s="22">
        <v>45548</v>
      </c>
      <c r="D2724" s="23" t="s">
        <v>102</v>
      </c>
      <c r="E2724" s="23" t="s">
        <v>966</v>
      </c>
      <c r="F2724" s="23" t="s">
        <v>80</v>
      </c>
      <c r="G2724" s="23" t="s">
        <v>53</v>
      </c>
      <c r="H2724" s="23" t="s">
        <v>54</v>
      </c>
      <c r="I2724" s="23" t="s">
        <v>83</v>
      </c>
      <c r="J2724" s="23" t="s">
        <v>449</v>
      </c>
      <c r="K2724" s="23" t="s">
        <v>681</v>
      </c>
      <c r="L2724" s="24">
        <v>93455.25</v>
      </c>
      <c r="M2724">
        <v>7</v>
      </c>
      <c r="N2724" s="25">
        <v>0.1</v>
      </c>
      <c r="O2724" s="24">
        <v>17925.189999999999</v>
      </c>
      <c r="P2724" s="26">
        <f t="shared" si="252"/>
        <v>0.19180506178090581</v>
      </c>
      <c r="Q2724" t="str">
        <f t="shared" si="253"/>
        <v>Low</v>
      </c>
      <c r="R2724" t="str">
        <f t="shared" si="254"/>
        <v>Low</v>
      </c>
      <c r="S2724" s="23">
        <f t="shared" si="255"/>
        <v>2024</v>
      </c>
      <c r="T2724" s="23">
        <f t="shared" si="256"/>
        <v>9</v>
      </c>
      <c r="U2724" t="str">
        <f t="shared" si="257"/>
        <v>Sep-2024</v>
      </c>
    </row>
    <row r="2725" spans="1:21" x14ac:dyDescent="0.3">
      <c r="A2725" t="s">
        <v>4700</v>
      </c>
      <c r="B2725" s="22">
        <v>45825</v>
      </c>
      <c r="C2725" s="22">
        <v>45830</v>
      </c>
      <c r="D2725" s="23" t="s">
        <v>78</v>
      </c>
      <c r="E2725" s="23" t="s">
        <v>1582</v>
      </c>
      <c r="F2725" s="23" t="s">
        <v>52</v>
      </c>
      <c r="G2725" s="23" t="s">
        <v>63</v>
      </c>
      <c r="H2725" s="23" t="s">
        <v>202</v>
      </c>
      <c r="I2725" s="23" t="s">
        <v>96</v>
      </c>
      <c r="J2725" s="23" t="s">
        <v>166</v>
      </c>
      <c r="K2725" s="23" t="s">
        <v>762</v>
      </c>
      <c r="L2725" s="24">
        <v>13130.55</v>
      </c>
      <c r="M2725">
        <v>5</v>
      </c>
      <c r="N2725" s="25">
        <v>0</v>
      </c>
      <c r="O2725" s="24">
        <v>3127.27</v>
      </c>
      <c r="P2725" s="26">
        <f t="shared" si="252"/>
        <v>0.23816747965622156</v>
      </c>
      <c r="Q2725" t="str">
        <f t="shared" si="253"/>
        <v>Medium</v>
      </c>
      <c r="R2725" t="str">
        <f t="shared" si="254"/>
        <v>None</v>
      </c>
      <c r="S2725" s="23">
        <f t="shared" si="255"/>
        <v>2025</v>
      </c>
      <c r="T2725" s="23">
        <f t="shared" si="256"/>
        <v>6</v>
      </c>
      <c r="U2725" t="str">
        <f t="shared" si="257"/>
        <v>Jun-2025</v>
      </c>
    </row>
    <row r="2726" spans="1:21" x14ac:dyDescent="0.3">
      <c r="A2726" t="s">
        <v>4701</v>
      </c>
      <c r="B2726" s="22">
        <v>45147</v>
      </c>
      <c r="C2726" s="22">
        <v>45148</v>
      </c>
      <c r="D2726" s="23" t="s">
        <v>78</v>
      </c>
      <c r="E2726" s="23" t="s">
        <v>350</v>
      </c>
      <c r="F2726" s="23" t="s">
        <v>71</v>
      </c>
      <c r="G2726" s="23" t="s">
        <v>63</v>
      </c>
      <c r="H2726" s="23" t="s">
        <v>213</v>
      </c>
      <c r="I2726" s="23" t="s">
        <v>96</v>
      </c>
      <c r="J2726" s="23" t="s">
        <v>135</v>
      </c>
      <c r="K2726" s="23" t="s">
        <v>275</v>
      </c>
      <c r="L2726" s="24">
        <v>11553.09</v>
      </c>
      <c r="M2726">
        <v>3</v>
      </c>
      <c r="N2726" s="25">
        <v>0.2</v>
      </c>
      <c r="O2726" s="24">
        <v>1577.33</v>
      </c>
      <c r="P2726" s="26">
        <f t="shared" si="252"/>
        <v>0.13652884206736032</v>
      </c>
      <c r="Q2726" t="str">
        <f t="shared" si="253"/>
        <v>Low</v>
      </c>
      <c r="R2726" t="str">
        <f t="shared" si="254"/>
        <v>Medium</v>
      </c>
      <c r="S2726" s="23">
        <f t="shared" si="255"/>
        <v>2023</v>
      </c>
      <c r="T2726" s="23">
        <f t="shared" si="256"/>
        <v>8</v>
      </c>
      <c r="U2726" t="str">
        <f t="shared" si="257"/>
        <v>Aug-2023</v>
      </c>
    </row>
    <row r="2727" spans="1:21" x14ac:dyDescent="0.3">
      <c r="A2727" t="s">
        <v>4702</v>
      </c>
      <c r="B2727" s="22">
        <v>44700</v>
      </c>
      <c r="C2727" s="22">
        <v>44706</v>
      </c>
      <c r="D2727" s="23" t="s">
        <v>78</v>
      </c>
      <c r="E2727" s="23" t="s">
        <v>2172</v>
      </c>
      <c r="F2727" s="23" t="s">
        <v>52</v>
      </c>
      <c r="G2727" s="23" t="s">
        <v>179</v>
      </c>
      <c r="H2727" s="23" t="s">
        <v>236</v>
      </c>
      <c r="I2727" s="23" t="s">
        <v>118</v>
      </c>
      <c r="J2727" s="23" t="s">
        <v>119</v>
      </c>
      <c r="K2727" s="23" t="s">
        <v>197</v>
      </c>
      <c r="L2727" s="24">
        <v>84187.44</v>
      </c>
      <c r="M2727">
        <v>8</v>
      </c>
      <c r="N2727" s="25">
        <v>0.05</v>
      </c>
      <c r="O2727" s="24">
        <v>14088.31</v>
      </c>
      <c r="P2727" s="26">
        <f t="shared" si="252"/>
        <v>0.16734455876078425</v>
      </c>
      <c r="Q2727" t="str">
        <f t="shared" si="253"/>
        <v>Low</v>
      </c>
      <c r="R2727" t="str">
        <f t="shared" si="254"/>
        <v>Low</v>
      </c>
      <c r="S2727" s="23">
        <f t="shared" si="255"/>
        <v>2022</v>
      </c>
      <c r="T2727" s="23">
        <f t="shared" si="256"/>
        <v>5</v>
      </c>
      <c r="U2727" t="str">
        <f t="shared" si="257"/>
        <v>May-2022</v>
      </c>
    </row>
    <row r="2728" spans="1:21" x14ac:dyDescent="0.3">
      <c r="A2728" t="s">
        <v>4703</v>
      </c>
      <c r="B2728" s="22">
        <v>45565</v>
      </c>
      <c r="C2728" s="22">
        <v>45571</v>
      </c>
      <c r="D2728" s="23" t="s">
        <v>61</v>
      </c>
      <c r="E2728" s="23" t="s">
        <v>688</v>
      </c>
      <c r="F2728" s="23" t="s">
        <v>52</v>
      </c>
      <c r="G2728" s="23" t="s">
        <v>72</v>
      </c>
      <c r="H2728" s="23" t="s">
        <v>73</v>
      </c>
      <c r="I2728" s="23" t="s">
        <v>96</v>
      </c>
      <c r="J2728" s="23" t="s">
        <v>166</v>
      </c>
      <c r="K2728" s="23" t="s">
        <v>762</v>
      </c>
      <c r="L2728" s="24">
        <v>79753.2</v>
      </c>
      <c r="M2728">
        <v>8</v>
      </c>
      <c r="N2728" s="25">
        <v>0.2</v>
      </c>
      <c r="O2728" s="24">
        <v>15291.68</v>
      </c>
      <c r="P2728" s="26">
        <f t="shared" si="252"/>
        <v>0.19173751021902571</v>
      </c>
      <c r="Q2728" t="str">
        <f t="shared" si="253"/>
        <v>Low</v>
      </c>
      <c r="R2728" t="str">
        <f t="shared" si="254"/>
        <v>Medium</v>
      </c>
      <c r="S2728" s="23">
        <f t="shared" si="255"/>
        <v>2024</v>
      </c>
      <c r="T2728" s="23">
        <f t="shared" si="256"/>
        <v>9</v>
      </c>
      <c r="U2728" t="str">
        <f t="shared" si="257"/>
        <v>Sep-2024</v>
      </c>
    </row>
    <row r="2729" spans="1:21" x14ac:dyDescent="0.3">
      <c r="A2729" t="s">
        <v>4704</v>
      </c>
      <c r="B2729" s="22">
        <v>44989</v>
      </c>
      <c r="C2729" s="22">
        <v>44993</v>
      </c>
      <c r="D2729" s="23" t="s">
        <v>102</v>
      </c>
      <c r="E2729" s="23" t="s">
        <v>1748</v>
      </c>
      <c r="F2729" s="23" t="s">
        <v>71</v>
      </c>
      <c r="G2729" s="23" t="s">
        <v>72</v>
      </c>
      <c r="H2729" s="23" t="s">
        <v>117</v>
      </c>
      <c r="I2729" s="23" t="s">
        <v>55</v>
      </c>
      <c r="J2729" s="23" t="s">
        <v>141</v>
      </c>
      <c r="K2729" s="23" t="s">
        <v>241</v>
      </c>
      <c r="L2729" s="24">
        <v>36630.44</v>
      </c>
      <c r="M2729">
        <v>4</v>
      </c>
      <c r="N2729" s="25">
        <v>0.25</v>
      </c>
      <c r="O2729" s="24">
        <v>6369.21</v>
      </c>
      <c r="P2729" s="26">
        <f t="shared" si="252"/>
        <v>0.17387751826076892</v>
      </c>
      <c r="Q2729" t="str">
        <f t="shared" si="253"/>
        <v>Low</v>
      </c>
      <c r="R2729" t="str">
        <f t="shared" si="254"/>
        <v>High</v>
      </c>
      <c r="S2729" s="23">
        <f t="shared" si="255"/>
        <v>2023</v>
      </c>
      <c r="T2729" s="23">
        <f t="shared" si="256"/>
        <v>3</v>
      </c>
      <c r="U2729" t="str">
        <f t="shared" si="257"/>
        <v>Mar-2023</v>
      </c>
    </row>
    <row r="2730" spans="1:21" x14ac:dyDescent="0.3">
      <c r="A2730" t="s">
        <v>4705</v>
      </c>
      <c r="B2730" s="22">
        <v>44773</v>
      </c>
      <c r="C2730" s="22">
        <v>44776</v>
      </c>
      <c r="D2730" s="23" t="s">
        <v>50</v>
      </c>
      <c r="E2730" s="23" t="s">
        <v>51</v>
      </c>
      <c r="F2730" s="23" t="s">
        <v>80</v>
      </c>
      <c r="G2730" s="23" t="s">
        <v>81</v>
      </c>
      <c r="H2730" s="23" t="s">
        <v>284</v>
      </c>
      <c r="I2730" s="23" t="s">
        <v>118</v>
      </c>
      <c r="J2730" s="23" t="s">
        <v>119</v>
      </c>
      <c r="K2730" s="23" t="s">
        <v>270</v>
      </c>
      <c r="L2730" s="24">
        <v>13143.68</v>
      </c>
      <c r="M2730">
        <v>1</v>
      </c>
      <c r="N2730" s="25">
        <v>0.2</v>
      </c>
      <c r="O2730" s="24">
        <v>3271.29</v>
      </c>
      <c r="P2730" s="26">
        <f t="shared" si="252"/>
        <v>0.24888691751472949</v>
      </c>
      <c r="Q2730" t="str">
        <f t="shared" si="253"/>
        <v>Medium</v>
      </c>
      <c r="R2730" t="str">
        <f t="shared" si="254"/>
        <v>Medium</v>
      </c>
      <c r="S2730" s="23">
        <f t="shared" si="255"/>
        <v>2022</v>
      </c>
      <c r="T2730" s="23">
        <f t="shared" si="256"/>
        <v>7</v>
      </c>
      <c r="U2730" t="str">
        <f t="shared" si="257"/>
        <v>Jul-2022</v>
      </c>
    </row>
    <row r="2731" spans="1:21" x14ac:dyDescent="0.3">
      <c r="A2731" t="s">
        <v>4706</v>
      </c>
      <c r="B2731" s="22">
        <v>45691</v>
      </c>
      <c r="C2731" s="22">
        <v>45697</v>
      </c>
      <c r="D2731" s="23" t="s">
        <v>102</v>
      </c>
      <c r="E2731" s="23" t="s">
        <v>846</v>
      </c>
      <c r="F2731" s="23" t="s">
        <v>71</v>
      </c>
      <c r="G2731" s="23" t="s">
        <v>81</v>
      </c>
      <c r="H2731" s="23" t="s">
        <v>186</v>
      </c>
      <c r="I2731" s="23" t="s">
        <v>83</v>
      </c>
      <c r="J2731" s="23" t="s">
        <v>84</v>
      </c>
      <c r="K2731" s="23" t="s">
        <v>257</v>
      </c>
      <c r="L2731" s="24">
        <v>109012.72</v>
      </c>
      <c r="M2731">
        <v>8</v>
      </c>
      <c r="N2731" s="25">
        <v>0.15</v>
      </c>
      <c r="O2731" s="24">
        <v>36668.410000000003</v>
      </c>
      <c r="P2731" s="26">
        <f t="shared" si="252"/>
        <v>0.33636817795207757</v>
      </c>
      <c r="Q2731" t="str">
        <f t="shared" si="253"/>
        <v>High</v>
      </c>
      <c r="R2731" t="str">
        <f t="shared" si="254"/>
        <v>Medium</v>
      </c>
      <c r="S2731" s="23">
        <f t="shared" si="255"/>
        <v>2025</v>
      </c>
      <c r="T2731" s="23">
        <f t="shared" si="256"/>
        <v>2</v>
      </c>
      <c r="U2731" t="str">
        <f t="shared" si="257"/>
        <v>Feb-2025</v>
      </c>
    </row>
    <row r="2732" spans="1:21" x14ac:dyDescent="0.3">
      <c r="A2732" t="s">
        <v>4707</v>
      </c>
      <c r="B2732" s="22">
        <v>45557</v>
      </c>
      <c r="C2732" s="22">
        <v>45560</v>
      </c>
      <c r="D2732" s="23" t="s">
        <v>50</v>
      </c>
      <c r="E2732" s="23" t="s">
        <v>787</v>
      </c>
      <c r="F2732" s="23" t="s">
        <v>52</v>
      </c>
      <c r="G2732" s="23" t="s">
        <v>81</v>
      </c>
      <c r="H2732" s="23" t="s">
        <v>95</v>
      </c>
      <c r="I2732" s="23" t="s">
        <v>83</v>
      </c>
      <c r="J2732" s="23" t="s">
        <v>379</v>
      </c>
      <c r="K2732" s="23" t="s">
        <v>716</v>
      </c>
      <c r="L2732" s="24">
        <v>17458.23</v>
      </c>
      <c r="M2732">
        <v>3</v>
      </c>
      <c r="N2732" s="25">
        <v>0.25</v>
      </c>
      <c r="O2732" s="24">
        <v>4302.21</v>
      </c>
      <c r="P2732" s="26">
        <f t="shared" si="252"/>
        <v>0.24642876167858943</v>
      </c>
      <c r="Q2732" t="str">
        <f t="shared" si="253"/>
        <v>Medium</v>
      </c>
      <c r="R2732" t="str">
        <f t="shared" si="254"/>
        <v>High</v>
      </c>
      <c r="S2732" s="23">
        <f t="shared" si="255"/>
        <v>2024</v>
      </c>
      <c r="T2732" s="23">
        <f t="shared" si="256"/>
        <v>9</v>
      </c>
      <c r="U2732" t="str">
        <f t="shared" si="257"/>
        <v>Sep-2024</v>
      </c>
    </row>
    <row r="2733" spans="1:21" x14ac:dyDescent="0.3">
      <c r="A2733" t="s">
        <v>4708</v>
      </c>
      <c r="B2733" s="22">
        <v>44774</v>
      </c>
      <c r="C2733" s="22">
        <v>44779</v>
      </c>
      <c r="D2733" s="23" t="s">
        <v>50</v>
      </c>
      <c r="E2733" s="23" t="s">
        <v>201</v>
      </c>
      <c r="F2733" s="23" t="s">
        <v>71</v>
      </c>
      <c r="G2733" s="23" t="s">
        <v>179</v>
      </c>
      <c r="H2733" s="23" t="s">
        <v>236</v>
      </c>
      <c r="I2733" s="23" t="s">
        <v>55</v>
      </c>
      <c r="J2733" s="23" t="s">
        <v>141</v>
      </c>
      <c r="K2733" s="23" t="s">
        <v>241</v>
      </c>
      <c r="L2733" s="24">
        <v>19841.68</v>
      </c>
      <c r="M2733">
        <v>4</v>
      </c>
      <c r="N2733" s="25">
        <v>0.1</v>
      </c>
      <c r="O2733" s="24">
        <v>6069.76</v>
      </c>
      <c r="P2733" s="26">
        <f t="shared" si="252"/>
        <v>0.30590958023715736</v>
      </c>
      <c r="Q2733" t="str">
        <f t="shared" si="253"/>
        <v>High</v>
      </c>
      <c r="R2733" t="str">
        <f t="shared" si="254"/>
        <v>Low</v>
      </c>
      <c r="S2733" s="23">
        <f t="shared" si="255"/>
        <v>2022</v>
      </c>
      <c r="T2733" s="23">
        <f t="shared" si="256"/>
        <v>8</v>
      </c>
      <c r="U2733" t="str">
        <f t="shared" si="257"/>
        <v>Aug-2022</v>
      </c>
    </row>
    <row r="2734" spans="1:21" x14ac:dyDescent="0.3">
      <c r="A2734" t="s">
        <v>4709</v>
      </c>
      <c r="B2734" s="22">
        <v>44884</v>
      </c>
      <c r="C2734" s="22">
        <v>44891</v>
      </c>
      <c r="D2734" s="23" t="s">
        <v>78</v>
      </c>
      <c r="E2734" s="23" t="s">
        <v>150</v>
      </c>
      <c r="F2734" s="23" t="s">
        <v>71</v>
      </c>
      <c r="G2734" s="23" t="s">
        <v>179</v>
      </c>
      <c r="H2734" s="23" t="s">
        <v>236</v>
      </c>
      <c r="I2734" s="23" t="s">
        <v>55</v>
      </c>
      <c r="J2734" s="23" t="s">
        <v>56</v>
      </c>
      <c r="K2734" s="23" t="s">
        <v>74</v>
      </c>
      <c r="L2734" s="24">
        <v>96830.93</v>
      </c>
      <c r="M2734">
        <v>7</v>
      </c>
      <c r="N2734" s="25">
        <v>0.1</v>
      </c>
      <c r="O2734" s="24">
        <v>18008.21</v>
      </c>
      <c r="P2734" s="26">
        <f t="shared" si="252"/>
        <v>0.18597580339257302</v>
      </c>
      <c r="Q2734" t="str">
        <f t="shared" si="253"/>
        <v>Low</v>
      </c>
      <c r="R2734" t="str">
        <f t="shared" si="254"/>
        <v>Low</v>
      </c>
      <c r="S2734" s="23">
        <f t="shared" si="255"/>
        <v>2022</v>
      </c>
      <c r="T2734" s="23">
        <f t="shared" si="256"/>
        <v>11</v>
      </c>
      <c r="U2734" t="str">
        <f t="shared" si="257"/>
        <v>Nov-2022</v>
      </c>
    </row>
    <row r="2735" spans="1:21" x14ac:dyDescent="0.3">
      <c r="A2735" t="s">
        <v>4710</v>
      </c>
      <c r="B2735" s="22">
        <v>45222</v>
      </c>
      <c r="C2735" s="22">
        <v>45226</v>
      </c>
      <c r="D2735" s="23" t="s">
        <v>61</v>
      </c>
      <c r="E2735" s="23" t="s">
        <v>1820</v>
      </c>
      <c r="F2735" s="23" t="s">
        <v>80</v>
      </c>
      <c r="G2735" s="23" t="s">
        <v>72</v>
      </c>
      <c r="H2735" s="23" t="s">
        <v>104</v>
      </c>
      <c r="I2735" s="23" t="s">
        <v>118</v>
      </c>
      <c r="J2735" s="23" t="s">
        <v>191</v>
      </c>
      <c r="K2735" s="23" t="s">
        <v>192</v>
      </c>
      <c r="L2735" s="24">
        <v>42476.639999999999</v>
      </c>
      <c r="M2735">
        <v>3</v>
      </c>
      <c r="N2735" s="25">
        <v>0.25</v>
      </c>
      <c r="O2735" s="24">
        <v>8356.14</v>
      </c>
      <c r="P2735" s="26">
        <f t="shared" si="252"/>
        <v>0.1967231871447459</v>
      </c>
      <c r="Q2735" t="str">
        <f t="shared" si="253"/>
        <v>Low</v>
      </c>
      <c r="R2735" t="str">
        <f t="shared" si="254"/>
        <v>High</v>
      </c>
      <c r="S2735" s="23">
        <f t="shared" si="255"/>
        <v>2023</v>
      </c>
      <c r="T2735" s="23">
        <f t="shared" si="256"/>
        <v>10</v>
      </c>
      <c r="U2735" t="str">
        <f t="shared" si="257"/>
        <v>Oct-2023</v>
      </c>
    </row>
    <row r="2736" spans="1:21" x14ac:dyDescent="0.3">
      <c r="A2736" t="s">
        <v>4711</v>
      </c>
      <c r="B2736" s="22">
        <v>45156</v>
      </c>
      <c r="C2736" s="22">
        <v>45160</v>
      </c>
      <c r="D2736" s="23" t="s">
        <v>102</v>
      </c>
      <c r="E2736" s="23" t="s">
        <v>625</v>
      </c>
      <c r="F2736" s="23" t="s">
        <v>52</v>
      </c>
      <c r="G2736" s="23" t="s">
        <v>63</v>
      </c>
      <c r="H2736" s="23" t="s">
        <v>64</v>
      </c>
      <c r="I2736" s="23" t="s">
        <v>83</v>
      </c>
      <c r="J2736" s="23" t="s">
        <v>156</v>
      </c>
      <c r="K2736" s="23" t="s">
        <v>285</v>
      </c>
      <c r="L2736" s="24">
        <v>113224</v>
      </c>
      <c r="M2736">
        <v>10</v>
      </c>
      <c r="N2736" s="25">
        <v>0.05</v>
      </c>
      <c r="O2736" s="24">
        <v>26321.54</v>
      </c>
      <c r="P2736" s="26">
        <f t="shared" si="252"/>
        <v>0.23247315056878401</v>
      </c>
      <c r="Q2736" t="str">
        <f t="shared" si="253"/>
        <v>Medium</v>
      </c>
      <c r="R2736" t="str">
        <f t="shared" si="254"/>
        <v>Low</v>
      </c>
      <c r="S2736" s="23">
        <f t="shared" si="255"/>
        <v>2023</v>
      </c>
      <c r="T2736" s="23">
        <f t="shared" si="256"/>
        <v>8</v>
      </c>
      <c r="U2736" t="str">
        <f t="shared" si="257"/>
        <v>Aug-2023</v>
      </c>
    </row>
    <row r="2737" spans="1:21" x14ac:dyDescent="0.3">
      <c r="A2737" t="s">
        <v>4712</v>
      </c>
      <c r="B2737" s="22">
        <v>45714</v>
      </c>
      <c r="C2737" s="22">
        <v>45720</v>
      </c>
      <c r="D2737" s="23" t="s">
        <v>102</v>
      </c>
      <c r="E2737" s="23" t="s">
        <v>668</v>
      </c>
      <c r="F2737" s="23" t="s">
        <v>52</v>
      </c>
      <c r="G2737" s="23" t="s">
        <v>179</v>
      </c>
      <c r="H2737" s="23" t="s">
        <v>236</v>
      </c>
      <c r="I2737" s="23" t="s">
        <v>96</v>
      </c>
      <c r="J2737" s="23" t="s">
        <v>97</v>
      </c>
      <c r="K2737" s="23" t="s">
        <v>416</v>
      </c>
      <c r="L2737" s="24">
        <v>142630.9</v>
      </c>
      <c r="M2737">
        <v>10</v>
      </c>
      <c r="N2737" s="25">
        <v>0.2</v>
      </c>
      <c r="O2737" s="24">
        <v>28053.77</v>
      </c>
      <c r="P2737" s="26">
        <f t="shared" si="252"/>
        <v>0.19668788460284553</v>
      </c>
      <c r="Q2737" t="str">
        <f t="shared" si="253"/>
        <v>Low</v>
      </c>
      <c r="R2737" t="str">
        <f t="shared" si="254"/>
        <v>Medium</v>
      </c>
      <c r="S2737" s="23">
        <f t="shared" si="255"/>
        <v>2025</v>
      </c>
      <c r="T2737" s="23">
        <f t="shared" si="256"/>
        <v>2</v>
      </c>
      <c r="U2737" t="str">
        <f t="shared" si="257"/>
        <v>Feb-2025</v>
      </c>
    </row>
    <row r="2738" spans="1:21" x14ac:dyDescent="0.3">
      <c r="A2738" t="s">
        <v>4713</v>
      </c>
      <c r="B2738" s="22">
        <v>44853</v>
      </c>
      <c r="C2738" s="22">
        <v>44854</v>
      </c>
      <c r="D2738" s="23" t="s">
        <v>61</v>
      </c>
      <c r="E2738" s="23" t="s">
        <v>2201</v>
      </c>
      <c r="F2738" s="23" t="s">
        <v>71</v>
      </c>
      <c r="G2738" s="23" t="s">
        <v>81</v>
      </c>
      <c r="H2738" s="23" t="s">
        <v>186</v>
      </c>
      <c r="I2738" s="23" t="s">
        <v>55</v>
      </c>
      <c r="J2738" s="23" t="s">
        <v>173</v>
      </c>
      <c r="K2738" s="23" t="s">
        <v>780</v>
      </c>
      <c r="L2738" s="24">
        <v>10537.66</v>
      </c>
      <c r="M2738">
        <v>2</v>
      </c>
      <c r="N2738" s="25">
        <v>0.25</v>
      </c>
      <c r="O2738" s="24">
        <v>2998.99</v>
      </c>
      <c r="P2738" s="26">
        <f t="shared" si="252"/>
        <v>0.28459733944727766</v>
      </c>
      <c r="Q2738" t="str">
        <f t="shared" si="253"/>
        <v>Medium</v>
      </c>
      <c r="R2738" t="str">
        <f t="shared" si="254"/>
        <v>High</v>
      </c>
      <c r="S2738" s="23">
        <f t="shared" si="255"/>
        <v>2022</v>
      </c>
      <c r="T2738" s="23">
        <f t="shared" si="256"/>
        <v>10</v>
      </c>
      <c r="U2738" t="str">
        <f t="shared" si="257"/>
        <v>Oct-2022</v>
      </c>
    </row>
    <row r="2739" spans="1:21" x14ac:dyDescent="0.3">
      <c r="A2739" t="s">
        <v>4714</v>
      </c>
      <c r="B2739" s="22">
        <v>44825</v>
      </c>
      <c r="C2739" s="22">
        <v>44828</v>
      </c>
      <c r="D2739" s="23" t="s">
        <v>61</v>
      </c>
      <c r="E2739" s="23" t="s">
        <v>614</v>
      </c>
      <c r="F2739" s="23" t="s">
        <v>80</v>
      </c>
      <c r="G2739" s="23" t="s">
        <v>72</v>
      </c>
      <c r="H2739" s="23" t="s">
        <v>346</v>
      </c>
      <c r="I2739" s="23" t="s">
        <v>118</v>
      </c>
      <c r="J2739" s="23" t="s">
        <v>303</v>
      </c>
      <c r="K2739" s="23" t="s">
        <v>421</v>
      </c>
      <c r="L2739" s="24">
        <v>47182.41</v>
      </c>
      <c r="M2739">
        <v>9</v>
      </c>
      <c r="N2739" s="25">
        <v>0.25</v>
      </c>
      <c r="O2739" s="24">
        <v>5368.26</v>
      </c>
      <c r="P2739" s="26">
        <f t="shared" si="252"/>
        <v>0.1137767231474611</v>
      </c>
      <c r="Q2739" t="str">
        <f t="shared" si="253"/>
        <v>Low</v>
      </c>
      <c r="R2739" t="str">
        <f t="shared" si="254"/>
        <v>High</v>
      </c>
      <c r="S2739" s="23">
        <f t="shared" si="255"/>
        <v>2022</v>
      </c>
      <c r="T2739" s="23">
        <f t="shared" si="256"/>
        <v>9</v>
      </c>
      <c r="U2739" t="str">
        <f t="shared" si="257"/>
        <v>Sep-2022</v>
      </c>
    </row>
    <row r="2740" spans="1:21" x14ac:dyDescent="0.3">
      <c r="A2740" t="s">
        <v>4715</v>
      </c>
      <c r="B2740" s="22">
        <v>45945</v>
      </c>
      <c r="C2740" s="22">
        <v>45950</v>
      </c>
      <c r="D2740" s="23" t="s">
        <v>102</v>
      </c>
      <c r="E2740" s="23" t="s">
        <v>761</v>
      </c>
      <c r="F2740" s="23" t="s">
        <v>71</v>
      </c>
      <c r="G2740" s="23" t="s">
        <v>53</v>
      </c>
      <c r="H2740" s="23" t="s">
        <v>90</v>
      </c>
      <c r="I2740" s="23" t="s">
        <v>96</v>
      </c>
      <c r="J2740" s="23" t="s">
        <v>111</v>
      </c>
      <c r="K2740" s="23" t="s">
        <v>112</v>
      </c>
      <c r="L2740" s="24">
        <v>32701.919999999998</v>
      </c>
      <c r="M2740">
        <v>3</v>
      </c>
      <c r="N2740" s="25">
        <v>0.25</v>
      </c>
      <c r="O2740" s="24">
        <v>8783.0499999999993</v>
      </c>
      <c r="P2740" s="26">
        <f t="shared" si="252"/>
        <v>0.26857903144524847</v>
      </c>
      <c r="Q2740" t="str">
        <f t="shared" si="253"/>
        <v>Medium</v>
      </c>
      <c r="R2740" t="str">
        <f t="shared" si="254"/>
        <v>High</v>
      </c>
      <c r="S2740" s="23">
        <f t="shared" si="255"/>
        <v>2025</v>
      </c>
      <c r="T2740" s="23">
        <f t="shared" si="256"/>
        <v>10</v>
      </c>
      <c r="U2740" t="str">
        <f t="shared" si="257"/>
        <v>Oct-2025</v>
      </c>
    </row>
    <row r="2741" spans="1:21" x14ac:dyDescent="0.3">
      <c r="A2741" t="s">
        <v>4716</v>
      </c>
      <c r="B2741" s="22">
        <v>45117</v>
      </c>
      <c r="C2741" s="22">
        <v>45118</v>
      </c>
      <c r="D2741" s="23" t="s">
        <v>78</v>
      </c>
      <c r="E2741" s="23" t="s">
        <v>245</v>
      </c>
      <c r="F2741" s="23" t="s">
        <v>71</v>
      </c>
      <c r="G2741" s="23" t="s">
        <v>53</v>
      </c>
      <c r="H2741" s="23" t="s">
        <v>110</v>
      </c>
      <c r="I2741" s="23" t="s">
        <v>118</v>
      </c>
      <c r="J2741" s="23" t="s">
        <v>119</v>
      </c>
      <c r="K2741" s="23" t="s">
        <v>120</v>
      </c>
      <c r="L2741" s="24">
        <v>16005.42</v>
      </c>
      <c r="M2741">
        <v>2</v>
      </c>
      <c r="N2741" s="25">
        <v>0.15</v>
      </c>
      <c r="O2741" s="24">
        <v>3654.28</v>
      </c>
      <c r="P2741" s="26">
        <f t="shared" si="252"/>
        <v>0.22831515824014617</v>
      </c>
      <c r="Q2741" t="str">
        <f t="shared" si="253"/>
        <v>Medium</v>
      </c>
      <c r="R2741" t="str">
        <f t="shared" si="254"/>
        <v>Medium</v>
      </c>
      <c r="S2741" s="23">
        <f t="shared" si="255"/>
        <v>2023</v>
      </c>
      <c r="T2741" s="23">
        <f t="shared" si="256"/>
        <v>7</v>
      </c>
      <c r="U2741" t="str">
        <f t="shared" si="257"/>
        <v>Jul-2023</v>
      </c>
    </row>
    <row r="2742" spans="1:21" x14ac:dyDescent="0.3">
      <c r="A2742" t="s">
        <v>4717</v>
      </c>
      <c r="B2742" s="22">
        <v>44948</v>
      </c>
      <c r="C2742" s="22">
        <v>44952</v>
      </c>
      <c r="D2742" s="23" t="s">
        <v>61</v>
      </c>
      <c r="E2742" s="23" t="s">
        <v>2514</v>
      </c>
      <c r="F2742" s="23" t="s">
        <v>80</v>
      </c>
      <c r="G2742" s="23" t="s">
        <v>63</v>
      </c>
      <c r="H2742" s="23" t="s">
        <v>64</v>
      </c>
      <c r="I2742" s="23" t="s">
        <v>83</v>
      </c>
      <c r="J2742" s="23" t="s">
        <v>156</v>
      </c>
      <c r="K2742" s="23" t="s">
        <v>208</v>
      </c>
      <c r="L2742" s="24">
        <v>7270.11</v>
      </c>
      <c r="M2742">
        <v>9</v>
      </c>
      <c r="N2742" s="25">
        <v>0</v>
      </c>
      <c r="O2742" s="24">
        <v>1614.15</v>
      </c>
      <c r="P2742" s="26">
        <f t="shared" si="252"/>
        <v>0.22202552643632631</v>
      </c>
      <c r="Q2742" t="str">
        <f t="shared" si="253"/>
        <v>Medium</v>
      </c>
      <c r="R2742" t="str">
        <f t="shared" si="254"/>
        <v>None</v>
      </c>
      <c r="S2742" s="23">
        <f t="shared" si="255"/>
        <v>2023</v>
      </c>
      <c r="T2742" s="23">
        <f t="shared" si="256"/>
        <v>1</v>
      </c>
      <c r="U2742" t="str">
        <f t="shared" si="257"/>
        <v>Jan-2023</v>
      </c>
    </row>
    <row r="2743" spans="1:21" x14ac:dyDescent="0.3">
      <c r="A2743" t="s">
        <v>4719</v>
      </c>
      <c r="B2743" s="22">
        <v>45817</v>
      </c>
      <c r="C2743" s="22">
        <v>45818</v>
      </c>
      <c r="D2743" s="23" t="s">
        <v>102</v>
      </c>
      <c r="E2743" s="23" t="s">
        <v>506</v>
      </c>
      <c r="F2743" s="23" t="s">
        <v>52</v>
      </c>
      <c r="G2743" s="23" t="s">
        <v>53</v>
      </c>
      <c r="H2743" s="23" t="s">
        <v>110</v>
      </c>
      <c r="I2743" s="23" t="s">
        <v>83</v>
      </c>
      <c r="J2743" s="23" t="s">
        <v>449</v>
      </c>
      <c r="K2743" s="23" t="s">
        <v>681</v>
      </c>
      <c r="L2743" s="24">
        <v>27118.560000000001</v>
      </c>
      <c r="M2743">
        <v>6</v>
      </c>
      <c r="N2743" s="25">
        <v>0</v>
      </c>
      <c r="O2743" s="24">
        <v>7260.04</v>
      </c>
      <c r="P2743" s="26">
        <f t="shared" si="252"/>
        <v>0.26771480491589522</v>
      </c>
      <c r="Q2743" t="str">
        <f t="shared" si="253"/>
        <v>Medium</v>
      </c>
      <c r="R2743" t="str">
        <f t="shared" si="254"/>
        <v>None</v>
      </c>
      <c r="S2743" s="23">
        <f t="shared" si="255"/>
        <v>2025</v>
      </c>
      <c r="T2743" s="23">
        <f t="shared" si="256"/>
        <v>6</v>
      </c>
      <c r="U2743" t="str">
        <f t="shared" si="257"/>
        <v>Jun-2025</v>
      </c>
    </row>
    <row r="2744" spans="1:21" x14ac:dyDescent="0.3">
      <c r="A2744" t="s">
        <v>4720</v>
      </c>
      <c r="B2744" s="22">
        <v>45179</v>
      </c>
      <c r="C2744" s="22">
        <v>45181</v>
      </c>
      <c r="D2744" s="23" t="s">
        <v>102</v>
      </c>
      <c r="E2744" s="23" t="s">
        <v>1108</v>
      </c>
      <c r="F2744" s="23" t="s">
        <v>80</v>
      </c>
      <c r="G2744" s="23" t="s">
        <v>53</v>
      </c>
      <c r="H2744" s="23" t="s">
        <v>54</v>
      </c>
      <c r="I2744" s="23" t="s">
        <v>83</v>
      </c>
      <c r="J2744" s="23" t="s">
        <v>449</v>
      </c>
      <c r="K2744" s="23" t="s">
        <v>775</v>
      </c>
      <c r="L2744" s="24">
        <v>109414.32</v>
      </c>
      <c r="M2744">
        <v>8</v>
      </c>
      <c r="N2744" s="25">
        <v>0.2</v>
      </c>
      <c r="O2744" s="24">
        <v>33956.089999999997</v>
      </c>
      <c r="P2744" s="26">
        <f t="shared" si="252"/>
        <v>0.31034411217836927</v>
      </c>
      <c r="Q2744" t="str">
        <f t="shared" si="253"/>
        <v>High</v>
      </c>
      <c r="R2744" t="str">
        <f t="shared" si="254"/>
        <v>Medium</v>
      </c>
      <c r="S2744" s="23">
        <f t="shared" si="255"/>
        <v>2023</v>
      </c>
      <c r="T2744" s="23">
        <f t="shared" si="256"/>
        <v>9</v>
      </c>
      <c r="U2744" t="str">
        <f t="shared" si="257"/>
        <v>Sep-2023</v>
      </c>
    </row>
    <row r="2745" spans="1:21" x14ac:dyDescent="0.3">
      <c r="A2745" t="s">
        <v>4721</v>
      </c>
      <c r="B2745" s="22">
        <v>44886</v>
      </c>
      <c r="C2745" s="22">
        <v>44892</v>
      </c>
      <c r="D2745" s="23" t="s">
        <v>50</v>
      </c>
      <c r="E2745" s="23" t="s">
        <v>660</v>
      </c>
      <c r="F2745" s="23" t="s">
        <v>52</v>
      </c>
      <c r="G2745" s="23" t="s">
        <v>63</v>
      </c>
      <c r="H2745" s="23" t="s">
        <v>202</v>
      </c>
      <c r="I2745" s="23" t="s">
        <v>96</v>
      </c>
      <c r="J2745" s="23" t="s">
        <v>166</v>
      </c>
      <c r="K2745" s="23" t="s">
        <v>337</v>
      </c>
      <c r="L2745" s="24">
        <v>55462.48</v>
      </c>
      <c r="M2745">
        <v>8</v>
      </c>
      <c r="N2745" s="25">
        <v>0.15</v>
      </c>
      <c r="O2745" s="24">
        <v>14825.71</v>
      </c>
      <c r="P2745" s="26">
        <f t="shared" si="252"/>
        <v>0.26731062152287455</v>
      </c>
      <c r="Q2745" t="str">
        <f t="shared" si="253"/>
        <v>Medium</v>
      </c>
      <c r="R2745" t="str">
        <f t="shared" si="254"/>
        <v>Medium</v>
      </c>
      <c r="S2745" s="23">
        <f t="shared" si="255"/>
        <v>2022</v>
      </c>
      <c r="T2745" s="23">
        <f t="shared" si="256"/>
        <v>11</v>
      </c>
      <c r="U2745" t="str">
        <f t="shared" si="257"/>
        <v>Nov-2022</v>
      </c>
    </row>
    <row r="2746" spans="1:21" x14ac:dyDescent="0.3">
      <c r="A2746" t="s">
        <v>4722</v>
      </c>
      <c r="B2746" s="22">
        <v>45496</v>
      </c>
      <c r="C2746" s="22">
        <v>45500</v>
      </c>
      <c r="D2746" s="23" t="s">
        <v>78</v>
      </c>
      <c r="E2746" s="23" t="s">
        <v>1192</v>
      </c>
      <c r="F2746" s="23" t="s">
        <v>71</v>
      </c>
      <c r="G2746" s="23" t="s">
        <v>72</v>
      </c>
      <c r="H2746" s="23" t="s">
        <v>117</v>
      </c>
      <c r="I2746" s="23" t="s">
        <v>83</v>
      </c>
      <c r="J2746" s="23" t="s">
        <v>84</v>
      </c>
      <c r="K2746" s="23" t="s">
        <v>85</v>
      </c>
      <c r="L2746" s="24">
        <v>50961.9</v>
      </c>
      <c r="M2746">
        <v>10</v>
      </c>
      <c r="N2746" s="25">
        <v>0.25</v>
      </c>
      <c r="O2746" s="24">
        <v>12898.6</v>
      </c>
      <c r="P2746" s="26">
        <f t="shared" si="252"/>
        <v>0.25310280817630426</v>
      </c>
      <c r="Q2746" t="str">
        <f t="shared" si="253"/>
        <v>Medium</v>
      </c>
      <c r="R2746" t="str">
        <f t="shared" si="254"/>
        <v>High</v>
      </c>
      <c r="S2746" s="23">
        <f t="shared" si="255"/>
        <v>2024</v>
      </c>
      <c r="T2746" s="23">
        <f t="shared" si="256"/>
        <v>7</v>
      </c>
      <c r="U2746" t="str">
        <f t="shared" si="257"/>
        <v>Jul-2024</v>
      </c>
    </row>
    <row r="2747" spans="1:21" x14ac:dyDescent="0.3">
      <c r="A2747" t="s">
        <v>4723</v>
      </c>
      <c r="B2747" s="22">
        <v>45295</v>
      </c>
      <c r="C2747" s="22">
        <v>45302</v>
      </c>
      <c r="D2747" s="23" t="s">
        <v>50</v>
      </c>
      <c r="E2747" s="23" t="s">
        <v>425</v>
      </c>
      <c r="F2747" s="23" t="s">
        <v>52</v>
      </c>
      <c r="G2747" s="23" t="s">
        <v>63</v>
      </c>
      <c r="H2747" s="23" t="s">
        <v>172</v>
      </c>
      <c r="I2747" s="23" t="s">
        <v>118</v>
      </c>
      <c r="J2747" s="23" t="s">
        <v>230</v>
      </c>
      <c r="K2747" s="23" t="s">
        <v>356</v>
      </c>
      <c r="L2747" s="24">
        <v>49497.04</v>
      </c>
      <c r="M2747">
        <v>4</v>
      </c>
      <c r="N2747" s="25">
        <v>0.2</v>
      </c>
      <c r="O2747" s="24">
        <v>9718.56</v>
      </c>
      <c r="P2747" s="26">
        <f t="shared" si="252"/>
        <v>0.19634628656582293</v>
      </c>
      <c r="Q2747" t="str">
        <f t="shared" si="253"/>
        <v>Low</v>
      </c>
      <c r="R2747" t="str">
        <f t="shared" si="254"/>
        <v>Medium</v>
      </c>
      <c r="S2747" s="23">
        <f t="shared" si="255"/>
        <v>2024</v>
      </c>
      <c r="T2747" s="23">
        <f t="shared" si="256"/>
        <v>1</v>
      </c>
      <c r="U2747" t="str">
        <f t="shared" si="257"/>
        <v>Jan-2024</v>
      </c>
    </row>
    <row r="2748" spans="1:21" x14ac:dyDescent="0.3">
      <c r="A2748" t="s">
        <v>4724</v>
      </c>
      <c r="B2748" s="22">
        <v>44839</v>
      </c>
      <c r="C2748" s="22">
        <v>44841</v>
      </c>
      <c r="D2748" s="23" t="s">
        <v>61</v>
      </c>
      <c r="E2748" s="23" t="s">
        <v>261</v>
      </c>
      <c r="F2748" s="23" t="s">
        <v>52</v>
      </c>
      <c r="G2748" s="23" t="s">
        <v>72</v>
      </c>
      <c r="H2748" s="23" t="s">
        <v>117</v>
      </c>
      <c r="I2748" s="23" t="s">
        <v>118</v>
      </c>
      <c r="J2748" s="23" t="s">
        <v>230</v>
      </c>
      <c r="K2748" s="23" t="s">
        <v>351</v>
      </c>
      <c r="L2748" s="24">
        <v>7074.75</v>
      </c>
      <c r="M2748">
        <v>1</v>
      </c>
      <c r="N2748" s="25">
        <v>0.05</v>
      </c>
      <c r="O2748" s="24">
        <v>2055.7600000000002</v>
      </c>
      <c r="P2748" s="26">
        <f t="shared" si="252"/>
        <v>0.290577052192657</v>
      </c>
      <c r="Q2748" t="str">
        <f t="shared" si="253"/>
        <v>Medium</v>
      </c>
      <c r="R2748" t="str">
        <f t="shared" si="254"/>
        <v>Low</v>
      </c>
      <c r="S2748" s="23">
        <f t="shared" si="255"/>
        <v>2022</v>
      </c>
      <c r="T2748" s="23">
        <f t="shared" si="256"/>
        <v>10</v>
      </c>
      <c r="U2748" t="str">
        <f t="shared" si="257"/>
        <v>Oct-2022</v>
      </c>
    </row>
    <row r="2749" spans="1:21" x14ac:dyDescent="0.3">
      <c r="A2749" t="s">
        <v>4725</v>
      </c>
      <c r="B2749" s="22">
        <v>44597</v>
      </c>
      <c r="C2749" s="22">
        <v>44601</v>
      </c>
      <c r="D2749" s="23" t="s">
        <v>61</v>
      </c>
      <c r="E2749" s="23" t="s">
        <v>1748</v>
      </c>
      <c r="F2749" s="23" t="s">
        <v>71</v>
      </c>
      <c r="G2749" s="23" t="s">
        <v>63</v>
      </c>
      <c r="H2749" s="23" t="s">
        <v>64</v>
      </c>
      <c r="I2749" s="23" t="s">
        <v>55</v>
      </c>
      <c r="J2749" s="23" t="s">
        <v>141</v>
      </c>
      <c r="K2749" s="23" t="s">
        <v>241</v>
      </c>
      <c r="L2749" s="24">
        <v>22491.96</v>
      </c>
      <c r="M2749">
        <v>2</v>
      </c>
      <c r="N2749" s="25">
        <v>0.1</v>
      </c>
      <c r="O2749" s="24">
        <v>6550</v>
      </c>
      <c r="P2749" s="26">
        <f t="shared" si="252"/>
        <v>0.29121517199923885</v>
      </c>
      <c r="Q2749" t="str">
        <f t="shared" si="253"/>
        <v>Medium</v>
      </c>
      <c r="R2749" t="str">
        <f t="shared" si="254"/>
        <v>Low</v>
      </c>
      <c r="S2749" s="23">
        <f t="shared" si="255"/>
        <v>2022</v>
      </c>
      <c r="T2749" s="23">
        <f t="shared" si="256"/>
        <v>2</v>
      </c>
      <c r="U2749" t="str">
        <f t="shared" si="257"/>
        <v>Feb-2022</v>
      </c>
    </row>
    <row r="2750" spans="1:21" x14ac:dyDescent="0.3">
      <c r="A2750" t="s">
        <v>4726</v>
      </c>
      <c r="B2750" s="22">
        <v>45600</v>
      </c>
      <c r="C2750" s="22">
        <v>45604</v>
      </c>
      <c r="D2750" s="23" t="s">
        <v>102</v>
      </c>
      <c r="E2750" s="23" t="s">
        <v>458</v>
      </c>
      <c r="F2750" s="23" t="s">
        <v>71</v>
      </c>
      <c r="G2750" s="23" t="s">
        <v>72</v>
      </c>
      <c r="H2750" s="23" t="s">
        <v>104</v>
      </c>
      <c r="I2750" s="23" t="s">
        <v>118</v>
      </c>
      <c r="J2750" s="23" t="s">
        <v>303</v>
      </c>
      <c r="K2750" s="23" t="s">
        <v>491</v>
      </c>
      <c r="L2750" s="24">
        <v>69134.5</v>
      </c>
      <c r="M2750">
        <v>10</v>
      </c>
      <c r="N2750" s="25">
        <v>0</v>
      </c>
      <c r="O2750" s="24">
        <v>24641.87</v>
      </c>
      <c r="P2750" s="26">
        <f t="shared" si="252"/>
        <v>0.35643376317178832</v>
      </c>
      <c r="Q2750" t="str">
        <f t="shared" si="253"/>
        <v>High</v>
      </c>
      <c r="R2750" t="str">
        <f t="shared" si="254"/>
        <v>None</v>
      </c>
      <c r="S2750" s="23">
        <f t="shared" si="255"/>
        <v>2024</v>
      </c>
      <c r="T2750" s="23">
        <f t="shared" si="256"/>
        <v>11</v>
      </c>
      <c r="U2750" t="str">
        <f t="shared" si="257"/>
        <v>Nov-2024</v>
      </c>
    </row>
    <row r="2751" spans="1:21" x14ac:dyDescent="0.3">
      <c r="A2751" t="s">
        <v>4727</v>
      </c>
      <c r="B2751" s="22">
        <v>45139</v>
      </c>
      <c r="C2751" s="22">
        <v>45140</v>
      </c>
      <c r="D2751" s="23" t="s">
        <v>102</v>
      </c>
      <c r="E2751" s="23" t="s">
        <v>3201</v>
      </c>
      <c r="F2751" s="23" t="s">
        <v>71</v>
      </c>
      <c r="G2751" s="23" t="s">
        <v>53</v>
      </c>
      <c r="H2751" s="23" t="s">
        <v>90</v>
      </c>
      <c r="I2751" s="23" t="s">
        <v>83</v>
      </c>
      <c r="J2751" s="23" t="s">
        <v>449</v>
      </c>
      <c r="K2751" s="23" t="s">
        <v>775</v>
      </c>
      <c r="L2751" s="24">
        <v>44639.199999999997</v>
      </c>
      <c r="M2751">
        <v>4</v>
      </c>
      <c r="N2751" s="25">
        <v>0.1</v>
      </c>
      <c r="O2751" s="24">
        <v>10975.41</v>
      </c>
      <c r="P2751" s="26">
        <f t="shared" si="252"/>
        <v>0.2458693256151544</v>
      </c>
      <c r="Q2751" t="str">
        <f t="shared" si="253"/>
        <v>Medium</v>
      </c>
      <c r="R2751" t="str">
        <f t="shared" si="254"/>
        <v>Low</v>
      </c>
      <c r="S2751" s="23">
        <f t="shared" si="255"/>
        <v>2023</v>
      </c>
      <c r="T2751" s="23">
        <f t="shared" si="256"/>
        <v>8</v>
      </c>
      <c r="U2751" t="str">
        <f t="shared" si="257"/>
        <v>Aug-2023</v>
      </c>
    </row>
    <row r="2752" spans="1:21" x14ac:dyDescent="0.3">
      <c r="A2752" t="s">
        <v>4728</v>
      </c>
      <c r="B2752" s="22">
        <v>44984</v>
      </c>
      <c r="C2752" s="22">
        <v>44988</v>
      </c>
      <c r="D2752" s="23" t="s">
        <v>102</v>
      </c>
      <c r="E2752" s="23" t="s">
        <v>948</v>
      </c>
      <c r="F2752" s="23" t="s">
        <v>71</v>
      </c>
      <c r="G2752" s="23" t="s">
        <v>179</v>
      </c>
      <c r="H2752" s="23" t="s">
        <v>180</v>
      </c>
      <c r="I2752" s="23" t="s">
        <v>118</v>
      </c>
      <c r="J2752" s="23" t="s">
        <v>191</v>
      </c>
      <c r="K2752" s="23" t="s">
        <v>290</v>
      </c>
      <c r="L2752" s="24">
        <v>143150.1</v>
      </c>
      <c r="M2752">
        <v>10</v>
      </c>
      <c r="N2752" s="25">
        <v>0.1</v>
      </c>
      <c r="O2752" s="24">
        <v>24795.88</v>
      </c>
      <c r="P2752" s="26">
        <f t="shared" si="252"/>
        <v>0.17321594605941595</v>
      </c>
      <c r="Q2752" t="str">
        <f t="shared" si="253"/>
        <v>Low</v>
      </c>
      <c r="R2752" t="str">
        <f t="shared" si="254"/>
        <v>Low</v>
      </c>
      <c r="S2752" s="23">
        <f t="shared" si="255"/>
        <v>2023</v>
      </c>
      <c r="T2752" s="23">
        <f t="shared" si="256"/>
        <v>2</v>
      </c>
      <c r="U2752" t="str">
        <f t="shared" si="257"/>
        <v>Feb-2023</v>
      </c>
    </row>
    <row r="2753" spans="1:21" x14ac:dyDescent="0.3">
      <c r="A2753" t="s">
        <v>4729</v>
      </c>
      <c r="B2753" s="22">
        <v>45295</v>
      </c>
      <c r="C2753" s="22">
        <v>45296</v>
      </c>
      <c r="D2753" s="23" t="s">
        <v>102</v>
      </c>
      <c r="E2753" s="23" t="s">
        <v>652</v>
      </c>
      <c r="F2753" s="23" t="s">
        <v>80</v>
      </c>
      <c r="G2753" s="23" t="s">
        <v>81</v>
      </c>
      <c r="H2753" s="23" t="s">
        <v>95</v>
      </c>
      <c r="I2753" s="23" t="s">
        <v>118</v>
      </c>
      <c r="J2753" s="23" t="s">
        <v>119</v>
      </c>
      <c r="K2753" s="23" t="s">
        <v>270</v>
      </c>
      <c r="L2753" s="24">
        <v>74884.3</v>
      </c>
      <c r="M2753">
        <v>5</v>
      </c>
      <c r="N2753" s="25">
        <v>0.15</v>
      </c>
      <c r="O2753" s="24">
        <v>21459.82</v>
      </c>
      <c r="P2753" s="26">
        <f t="shared" si="252"/>
        <v>0.28657301997882062</v>
      </c>
      <c r="Q2753" t="str">
        <f t="shared" si="253"/>
        <v>Medium</v>
      </c>
      <c r="R2753" t="str">
        <f t="shared" si="254"/>
        <v>Medium</v>
      </c>
      <c r="S2753" s="23">
        <f t="shared" si="255"/>
        <v>2024</v>
      </c>
      <c r="T2753" s="23">
        <f t="shared" si="256"/>
        <v>1</v>
      </c>
      <c r="U2753" t="str">
        <f t="shared" si="257"/>
        <v>Jan-2024</v>
      </c>
    </row>
    <row r="2754" spans="1:21" x14ac:dyDescent="0.3">
      <c r="A2754" t="s">
        <v>4730</v>
      </c>
      <c r="B2754" s="22">
        <v>45220</v>
      </c>
      <c r="C2754" s="22">
        <v>45222</v>
      </c>
      <c r="D2754" s="23" t="s">
        <v>61</v>
      </c>
      <c r="E2754" s="23" t="s">
        <v>1239</v>
      </c>
      <c r="F2754" s="23" t="s">
        <v>52</v>
      </c>
      <c r="G2754" s="23" t="s">
        <v>72</v>
      </c>
      <c r="H2754" s="23" t="s">
        <v>117</v>
      </c>
      <c r="I2754" s="23" t="s">
        <v>118</v>
      </c>
      <c r="J2754" s="23" t="s">
        <v>303</v>
      </c>
      <c r="K2754" s="23" t="s">
        <v>491</v>
      </c>
      <c r="L2754" s="24">
        <v>44036.22</v>
      </c>
      <c r="M2754">
        <v>3</v>
      </c>
      <c r="N2754" s="25">
        <v>0.25</v>
      </c>
      <c r="O2754" s="24">
        <v>8865.16</v>
      </c>
      <c r="P2754" s="26">
        <f t="shared" si="252"/>
        <v>0.2013151900867059</v>
      </c>
      <c r="Q2754" t="str">
        <f t="shared" si="253"/>
        <v>Medium</v>
      </c>
      <c r="R2754" t="str">
        <f t="shared" si="254"/>
        <v>High</v>
      </c>
      <c r="S2754" s="23">
        <f t="shared" si="255"/>
        <v>2023</v>
      </c>
      <c r="T2754" s="23">
        <f t="shared" si="256"/>
        <v>10</v>
      </c>
      <c r="U2754" t="str">
        <f t="shared" si="257"/>
        <v>Oct-2023</v>
      </c>
    </row>
    <row r="2755" spans="1:21" x14ac:dyDescent="0.3">
      <c r="A2755" t="s">
        <v>4731</v>
      </c>
      <c r="B2755" s="22">
        <v>45576</v>
      </c>
      <c r="C2755" s="22">
        <v>45581</v>
      </c>
      <c r="D2755" s="23" t="s">
        <v>78</v>
      </c>
      <c r="E2755" s="23" t="s">
        <v>1485</v>
      </c>
      <c r="F2755" s="23" t="s">
        <v>71</v>
      </c>
      <c r="G2755" s="23" t="s">
        <v>81</v>
      </c>
      <c r="H2755" s="23" t="s">
        <v>82</v>
      </c>
      <c r="I2755" s="23" t="s">
        <v>96</v>
      </c>
      <c r="J2755" s="23" t="s">
        <v>166</v>
      </c>
      <c r="K2755" s="23" t="s">
        <v>762</v>
      </c>
      <c r="L2755" s="24">
        <v>69087.48</v>
      </c>
      <c r="M2755">
        <v>6</v>
      </c>
      <c r="N2755" s="25">
        <v>0</v>
      </c>
      <c r="O2755" s="24">
        <v>12206.2</v>
      </c>
      <c r="P2755" s="26">
        <f t="shared" si="252"/>
        <v>0.17667745299148271</v>
      </c>
      <c r="Q2755" t="str">
        <f t="shared" si="253"/>
        <v>Low</v>
      </c>
      <c r="R2755" t="str">
        <f t="shared" si="254"/>
        <v>None</v>
      </c>
      <c r="S2755" s="23">
        <f t="shared" si="255"/>
        <v>2024</v>
      </c>
      <c r="T2755" s="23">
        <f t="shared" si="256"/>
        <v>10</v>
      </c>
      <c r="U2755" t="str">
        <f t="shared" si="257"/>
        <v>Oct-2024</v>
      </c>
    </row>
    <row r="2756" spans="1:21" x14ac:dyDescent="0.3">
      <c r="A2756" t="s">
        <v>4732</v>
      </c>
      <c r="B2756" s="22">
        <v>45178</v>
      </c>
      <c r="C2756" s="22">
        <v>45182</v>
      </c>
      <c r="D2756" s="23" t="s">
        <v>102</v>
      </c>
      <c r="E2756" s="23" t="s">
        <v>1226</v>
      </c>
      <c r="F2756" s="23" t="s">
        <v>80</v>
      </c>
      <c r="G2756" s="23" t="s">
        <v>53</v>
      </c>
      <c r="H2756" s="23" t="s">
        <v>246</v>
      </c>
      <c r="I2756" s="23" t="s">
        <v>96</v>
      </c>
      <c r="J2756" s="23" t="s">
        <v>135</v>
      </c>
      <c r="K2756" s="23" t="s">
        <v>136</v>
      </c>
      <c r="L2756" s="24">
        <v>81448.38</v>
      </c>
      <c r="M2756">
        <v>6</v>
      </c>
      <c r="N2756" s="25">
        <v>0.25</v>
      </c>
      <c r="O2756" s="24">
        <v>22477.08</v>
      </c>
      <c r="P2756" s="26">
        <f t="shared" ref="P2756:P2819" si="258">IFERROR(O2756/L2756,0)</f>
        <v>0.27596718314102747</v>
      </c>
      <c r="Q2756" t="str">
        <f t="shared" ref="Q2756:Q2819" si="259">IF(P2756&gt;=0.3,"High",IF(P2756&gt;=0.2,"Medium","Low"))</f>
        <v>Medium</v>
      </c>
      <c r="R2756" t="str">
        <f t="shared" ref="R2756:R2819" si="260">IF(N2756=0,"None",IF(N2756&lt;=0.1,"Low",IF(N2756&lt;=0.2,"Medium","High")))</f>
        <v>High</v>
      </c>
      <c r="S2756" s="23">
        <f t="shared" ref="S2756:S2819" si="261">YEAR(B2756)</f>
        <v>2023</v>
      </c>
      <c r="T2756" s="23">
        <f t="shared" ref="T2756:T2819" si="262">MONTH(B2756)</f>
        <v>9</v>
      </c>
      <c r="U2756" t="str">
        <f t="shared" ref="U2756:U2819" si="263">TEXT(B2756,"mmm-yyyy")</f>
        <v>Sep-2023</v>
      </c>
    </row>
    <row r="2757" spans="1:21" x14ac:dyDescent="0.3">
      <c r="A2757" t="s">
        <v>4734</v>
      </c>
      <c r="B2757" s="22">
        <v>45593</v>
      </c>
      <c r="C2757" s="22">
        <v>45599</v>
      </c>
      <c r="D2757" s="23" t="s">
        <v>50</v>
      </c>
      <c r="E2757" s="23" t="s">
        <v>207</v>
      </c>
      <c r="F2757" s="23" t="s">
        <v>80</v>
      </c>
      <c r="G2757" s="23" t="s">
        <v>81</v>
      </c>
      <c r="H2757" s="23" t="s">
        <v>186</v>
      </c>
      <c r="I2757" s="23" t="s">
        <v>96</v>
      </c>
      <c r="J2757" s="23" t="s">
        <v>111</v>
      </c>
      <c r="K2757" s="23" t="s">
        <v>225</v>
      </c>
      <c r="L2757" s="24">
        <v>30171.52</v>
      </c>
      <c r="M2757">
        <v>8</v>
      </c>
      <c r="N2757" s="25">
        <v>0.25</v>
      </c>
      <c r="O2757" s="24">
        <v>4239.3900000000003</v>
      </c>
      <c r="P2757" s="26">
        <f t="shared" si="258"/>
        <v>0.14050965944042595</v>
      </c>
      <c r="Q2757" t="str">
        <f t="shared" si="259"/>
        <v>Low</v>
      </c>
      <c r="R2757" t="str">
        <f t="shared" si="260"/>
        <v>High</v>
      </c>
      <c r="S2757" s="23">
        <f t="shared" si="261"/>
        <v>2024</v>
      </c>
      <c r="T2757" s="23">
        <f t="shared" si="262"/>
        <v>10</v>
      </c>
      <c r="U2757" t="str">
        <f t="shared" si="263"/>
        <v>Oct-2024</v>
      </c>
    </row>
    <row r="2758" spans="1:21" x14ac:dyDescent="0.3">
      <c r="A2758" t="s">
        <v>4735</v>
      </c>
      <c r="B2758" s="22">
        <v>44649</v>
      </c>
      <c r="C2758" s="22">
        <v>44655</v>
      </c>
      <c r="D2758" s="23" t="s">
        <v>61</v>
      </c>
      <c r="E2758" s="23" t="s">
        <v>893</v>
      </c>
      <c r="F2758" s="23" t="s">
        <v>52</v>
      </c>
      <c r="G2758" s="23" t="s">
        <v>53</v>
      </c>
      <c r="H2758" s="23" t="s">
        <v>90</v>
      </c>
      <c r="I2758" s="23" t="s">
        <v>55</v>
      </c>
      <c r="J2758" s="23" t="s">
        <v>56</v>
      </c>
      <c r="K2758" s="23" t="s">
        <v>74</v>
      </c>
      <c r="L2758" s="24">
        <v>20870.400000000001</v>
      </c>
      <c r="M2758">
        <v>10</v>
      </c>
      <c r="N2758" s="25">
        <v>0.25</v>
      </c>
      <c r="O2758" s="24">
        <v>3342.83</v>
      </c>
      <c r="P2758" s="26">
        <f t="shared" si="258"/>
        <v>0.16017086399877337</v>
      </c>
      <c r="Q2758" t="str">
        <f t="shared" si="259"/>
        <v>Low</v>
      </c>
      <c r="R2758" t="str">
        <f t="shared" si="260"/>
        <v>High</v>
      </c>
      <c r="S2758" s="23">
        <f t="shared" si="261"/>
        <v>2022</v>
      </c>
      <c r="T2758" s="23">
        <f t="shared" si="262"/>
        <v>3</v>
      </c>
      <c r="U2758" t="str">
        <f t="shared" si="263"/>
        <v>Mar-2022</v>
      </c>
    </row>
    <row r="2759" spans="1:21" x14ac:dyDescent="0.3">
      <c r="A2759" t="s">
        <v>4736</v>
      </c>
      <c r="B2759" s="22">
        <v>45351</v>
      </c>
      <c r="C2759" s="22">
        <v>45354</v>
      </c>
      <c r="D2759" s="23" t="s">
        <v>78</v>
      </c>
      <c r="E2759" s="23" t="s">
        <v>765</v>
      </c>
      <c r="F2759" s="23" t="s">
        <v>52</v>
      </c>
      <c r="G2759" s="23" t="s">
        <v>63</v>
      </c>
      <c r="H2759" s="23" t="s">
        <v>64</v>
      </c>
      <c r="I2759" s="23" t="s">
        <v>118</v>
      </c>
      <c r="J2759" s="23" t="s">
        <v>303</v>
      </c>
      <c r="K2759" s="23" t="s">
        <v>421</v>
      </c>
      <c r="L2759" s="24">
        <v>96589.17</v>
      </c>
      <c r="M2759">
        <v>9</v>
      </c>
      <c r="N2759" s="25">
        <v>0.25</v>
      </c>
      <c r="O2759" s="24">
        <v>13148.68</v>
      </c>
      <c r="P2759" s="26">
        <f t="shared" si="258"/>
        <v>0.1361299615681551</v>
      </c>
      <c r="Q2759" t="str">
        <f t="shared" si="259"/>
        <v>Low</v>
      </c>
      <c r="R2759" t="str">
        <f t="shared" si="260"/>
        <v>High</v>
      </c>
      <c r="S2759" s="23">
        <f t="shared" si="261"/>
        <v>2024</v>
      </c>
      <c r="T2759" s="23">
        <f t="shared" si="262"/>
        <v>2</v>
      </c>
      <c r="U2759" t="str">
        <f t="shared" si="263"/>
        <v>Feb-2024</v>
      </c>
    </row>
    <row r="2760" spans="1:21" x14ac:dyDescent="0.3">
      <c r="A2760" t="s">
        <v>4737</v>
      </c>
      <c r="B2760" s="22">
        <v>44819</v>
      </c>
      <c r="C2760" s="22">
        <v>44826</v>
      </c>
      <c r="D2760" s="23" t="s">
        <v>102</v>
      </c>
      <c r="E2760" s="23" t="s">
        <v>1882</v>
      </c>
      <c r="F2760" s="23" t="s">
        <v>71</v>
      </c>
      <c r="G2760" s="23" t="s">
        <v>81</v>
      </c>
      <c r="H2760" s="23" t="s">
        <v>95</v>
      </c>
      <c r="I2760" s="23" t="s">
        <v>55</v>
      </c>
      <c r="J2760" s="23" t="s">
        <v>56</v>
      </c>
      <c r="K2760" s="23" t="s">
        <v>151</v>
      </c>
      <c r="L2760" s="24">
        <v>126413.55</v>
      </c>
      <c r="M2760">
        <v>9</v>
      </c>
      <c r="N2760" s="25">
        <v>0</v>
      </c>
      <c r="O2760" s="24">
        <v>39582.42</v>
      </c>
      <c r="P2760" s="26">
        <f t="shared" si="258"/>
        <v>0.3131184908579816</v>
      </c>
      <c r="Q2760" t="str">
        <f t="shared" si="259"/>
        <v>High</v>
      </c>
      <c r="R2760" t="str">
        <f t="shared" si="260"/>
        <v>None</v>
      </c>
      <c r="S2760" s="23">
        <f t="shared" si="261"/>
        <v>2022</v>
      </c>
      <c r="T2760" s="23">
        <f t="shared" si="262"/>
        <v>9</v>
      </c>
      <c r="U2760" t="str">
        <f t="shared" si="263"/>
        <v>Sep-2022</v>
      </c>
    </row>
    <row r="2761" spans="1:21" x14ac:dyDescent="0.3">
      <c r="A2761" t="s">
        <v>4738</v>
      </c>
      <c r="B2761" s="22">
        <v>45520</v>
      </c>
      <c r="C2761" s="22">
        <v>45521</v>
      </c>
      <c r="D2761" s="23" t="s">
        <v>78</v>
      </c>
      <c r="E2761" s="23" t="s">
        <v>479</v>
      </c>
      <c r="F2761" s="23" t="s">
        <v>80</v>
      </c>
      <c r="G2761" s="23" t="s">
        <v>63</v>
      </c>
      <c r="H2761" s="23" t="s">
        <v>213</v>
      </c>
      <c r="I2761" s="23" t="s">
        <v>96</v>
      </c>
      <c r="J2761" s="23" t="s">
        <v>166</v>
      </c>
      <c r="K2761" s="23" t="s">
        <v>762</v>
      </c>
      <c r="L2761" s="24">
        <v>133940</v>
      </c>
      <c r="M2761">
        <v>10</v>
      </c>
      <c r="N2761" s="25">
        <v>0</v>
      </c>
      <c r="O2761" s="24">
        <v>34634.43</v>
      </c>
      <c r="P2761" s="26">
        <f t="shared" si="258"/>
        <v>0.25858167836344631</v>
      </c>
      <c r="Q2761" t="str">
        <f t="shared" si="259"/>
        <v>Medium</v>
      </c>
      <c r="R2761" t="str">
        <f t="shared" si="260"/>
        <v>None</v>
      </c>
      <c r="S2761" s="23">
        <f t="shared" si="261"/>
        <v>2024</v>
      </c>
      <c r="T2761" s="23">
        <f t="shared" si="262"/>
        <v>8</v>
      </c>
      <c r="U2761" t="str">
        <f t="shared" si="263"/>
        <v>Aug-2024</v>
      </c>
    </row>
    <row r="2762" spans="1:21" x14ac:dyDescent="0.3">
      <c r="A2762" t="s">
        <v>4739</v>
      </c>
      <c r="B2762" s="22">
        <v>45423</v>
      </c>
      <c r="C2762" s="22">
        <v>45429</v>
      </c>
      <c r="D2762" s="23" t="s">
        <v>61</v>
      </c>
      <c r="E2762" s="23" t="s">
        <v>279</v>
      </c>
      <c r="F2762" s="23" t="s">
        <v>71</v>
      </c>
      <c r="G2762" s="23" t="s">
        <v>81</v>
      </c>
      <c r="H2762" s="23" t="s">
        <v>95</v>
      </c>
      <c r="I2762" s="23" t="s">
        <v>118</v>
      </c>
      <c r="J2762" s="23" t="s">
        <v>230</v>
      </c>
      <c r="K2762" s="23" t="s">
        <v>356</v>
      </c>
      <c r="L2762" s="24">
        <v>13476.33</v>
      </c>
      <c r="M2762">
        <v>7</v>
      </c>
      <c r="N2762" s="25">
        <v>0</v>
      </c>
      <c r="O2762" s="24">
        <v>4652.42</v>
      </c>
      <c r="P2762" s="26">
        <f t="shared" si="258"/>
        <v>0.34522900522620031</v>
      </c>
      <c r="Q2762" t="str">
        <f t="shared" si="259"/>
        <v>High</v>
      </c>
      <c r="R2762" t="str">
        <f t="shared" si="260"/>
        <v>None</v>
      </c>
      <c r="S2762" s="23">
        <f t="shared" si="261"/>
        <v>2024</v>
      </c>
      <c r="T2762" s="23">
        <f t="shared" si="262"/>
        <v>5</v>
      </c>
      <c r="U2762" t="str">
        <f t="shared" si="263"/>
        <v>May-2024</v>
      </c>
    </row>
    <row r="2763" spans="1:21" x14ac:dyDescent="0.3">
      <c r="A2763" t="s">
        <v>4740</v>
      </c>
      <c r="B2763" s="22">
        <v>45764</v>
      </c>
      <c r="C2763" s="22">
        <v>45767</v>
      </c>
      <c r="D2763" s="23" t="s">
        <v>102</v>
      </c>
      <c r="E2763" s="23" t="s">
        <v>2206</v>
      </c>
      <c r="F2763" s="23" t="s">
        <v>52</v>
      </c>
      <c r="G2763" s="23" t="s">
        <v>72</v>
      </c>
      <c r="H2763" s="23" t="s">
        <v>73</v>
      </c>
      <c r="I2763" s="23" t="s">
        <v>55</v>
      </c>
      <c r="J2763" s="23" t="s">
        <v>65</v>
      </c>
      <c r="K2763" s="23" t="s">
        <v>325</v>
      </c>
      <c r="L2763" s="24">
        <v>64284.29</v>
      </c>
      <c r="M2763">
        <v>7</v>
      </c>
      <c r="N2763" s="25">
        <v>0</v>
      </c>
      <c r="O2763" s="24">
        <v>16176.19</v>
      </c>
      <c r="P2763" s="26">
        <f t="shared" si="258"/>
        <v>0.2516351973398166</v>
      </c>
      <c r="Q2763" t="str">
        <f t="shared" si="259"/>
        <v>Medium</v>
      </c>
      <c r="R2763" t="str">
        <f t="shared" si="260"/>
        <v>None</v>
      </c>
      <c r="S2763" s="23">
        <f t="shared" si="261"/>
        <v>2025</v>
      </c>
      <c r="T2763" s="23">
        <f t="shared" si="262"/>
        <v>4</v>
      </c>
      <c r="U2763" t="str">
        <f t="shared" si="263"/>
        <v>Apr-2025</v>
      </c>
    </row>
    <row r="2764" spans="1:21" x14ac:dyDescent="0.3">
      <c r="A2764" t="s">
        <v>4741</v>
      </c>
      <c r="B2764" s="22">
        <v>44728</v>
      </c>
      <c r="C2764" s="22">
        <v>44730</v>
      </c>
      <c r="D2764" s="23" t="s">
        <v>102</v>
      </c>
      <c r="E2764" s="23" t="s">
        <v>2373</v>
      </c>
      <c r="F2764" s="23" t="s">
        <v>80</v>
      </c>
      <c r="G2764" s="23" t="s">
        <v>72</v>
      </c>
      <c r="H2764" s="23" t="s">
        <v>346</v>
      </c>
      <c r="I2764" s="23" t="s">
        <v>96</v>
      </c>
      <c r="J2764" s="23" t="s">
        <v>97</v>
      </c>
      <c r="K2764" s="23" t="s">
        <v>416</v>
      </c>
      <c r="L2764" s="24">
        <v>69214.48</v>
      </c>
      <c r="M2764">
        <v>8</v>
      </c>
      <c r="N2764" s="25">
        <v>0.2</v>
      </c>
      <c r="O2764" s="24">
        <v>13462.59</v>
      </c>
      <c r="P2764" s="26">
        <f t="shared" si="258"/>
        <v>0.19450539829238045</v>
      </c>
      <c r="Q2764" t="str">
        <f t="shared" si="259"/>
        <v>Low</v>
      </c>
      <c r="R2764" t="str">
        <f t="shared" si="260"/>
        <v>Medium</v>
      </c>
      <c r="S2764" s="23">
        <f t="shared" si="261"/>
        <v>2022</v>
      </c>
      <c r="T2764" s="23">
        <f t="shared" si="262"/>
        <v>6</v>
      </c>
      <c r="U2764" t="str">
        <f t="shared" si="263"/>
        <v>Jun-2022</v>
      </c>
    </row>
    <row r="2765" spans="1:21" x14ac:dyDescent="0.3">
      <c r="A2765" t="s">
        <v>4742</v>
      </c>
      <c r="B2765" s="22">
        <v>45398</v>
      </c>
      <c r="C2765" s="22">
        <v>45404</v>
      </c>
      <c r="D2765" s="23" t="s">
        <v>61</v>
      </c>
      <c r="E2765" s="23" t="s">
        <v>294</v>
      </c>
      <c r="F2765" s="23" t="s">
        <v>71</v>
      </c>
      <c r="G2765" s="23" t="s">
        <v>53</v>
      </c>
      <c r="H2765" s="23" t="s">
        <v>54</v>
      </c>
      <c r="I2765" s="23" t="s">
        <v>118</v>
      </c>
      <c r="J2765" s="23" t="s">
        <v>303</v>
      </c>
      <c r="K2765" s="23" t="s">
        <v>491</v>
      </c>
      <c r="L2765" s="24">
        <v>4046.09</v>
      </c>
      <c r="M2765">
        <v>1</v>
      </c>
      <c r="N2765" s="25">
        <v>0.05</v>
      </c>
      <c r="O2765" s="24">
        <v>1164.01</v>
      </c>
      <c r="P2765" s="26">
        <f t="shared" si="258"/>
        <v>0.28768761940540127</v>
      </c>
      <c r="Q2765" t="str">
        <f t="shared" si="259"/>
        <v>Medium</v>
      </c>
      <c r="R2765" t="str">
        <f t="shared" si="260"/>
        <v>Low</v>
      </c>
      <c r="S2765" s="23">
        <f t="shared" si="261"/>
        <v>2024</v>
      </c>
      <c r="T2765" s="23">
        <f t="shared" si="262"/>
        <v>4</v>
      </c>
      <c r="U2765" t="str">
        <f t="shared" si="263"/>
        <v>Apr-2024</v>
      </c>
    </row>
    <row r="2766" spans="1:21" x14ac:dyDescent="0.3">
      <c r="A2766" t="s">
        <v>4743</v>
      </c>
      <c r="B2766" s="22">
        <v>44937</v>
      </c>
      <c r="C2766" s="22">
        <v>44939</v>
      </c>
      <c r="D2766" s="23" t="s">
        <v>78</v>
      </c>
      <c r="E2766" s="23" t="s">
        <v>2811</v>
      </c>
      <c r="F2766" s="23" t="s">
        <v>71</v>
      </c>
      <c r="G2766" s="23" t="s">
        <v>72</v>
      </c>
      <c r="H2766" s="23" t="s">
        <v>104</v>
      </c>
      <c r="I2766" s="23" t="s">
        <v>83</v>
      </c>
      <c r="J2766" s="23" t="s">
        <v>449</v>
      </c>
      <c r="K2766" s="23" t="s">
        <v>775</v>
      </c>
      <c r="L2766" s="24">
        <v>22030.86</v>
      </c>
      <c r="M2766">
        <v>3</v>
      </c>
      <c r="N2766" s="25">
        <v>0.15</v>
      </c>
      <c r="O2766" s="24">
        <v>4745.18</v>
      </c>
      <c r="P2766" s="26">
        <f t="shared" si="258"/>
        <v>0.21538786956115197</v>
      </c>
      <c r="Q2766" t="str">
        <f t="shared" si="259"/>
        <v>Medium</v>
      </c>
      <c r="R2766" t="str">
        <f t="shared" si="260"/>
        <v>Medium</v>
      </c>
      <c r="S2766" s="23">
        <f t="shared" si="261"/>
        <v>2023</v>
      </c>
      <c r="T2766" s="23">
        <f t="shared" si="262"/>
        <v>1</v>
      </c>
      <c r="U2766" t="str">
        <f t="shared" si="263"/>
        <v>Jan-2023</v>
      </c>
    </row>
    <row r="2767" spans="1:21" x14ac:dyDescent="0.3">
      <c r="A2767" t="s">
        <v>4744</v>
      </c>
      <c r="B2767" s="22">
        <v>44582</v>
      </c>
      <c r="C2767" s="22">
        <v>44583</v>
      </c>
      <c r="D2767" s="23" t="s">
        <v>102</v>
      </c>
      <c r="E2767" s="23" t="s">
        <v>1897</v>
      </c>
      <c r="F2767" s="23" t="s">
        <v>52</v>
      </c>
      <c r="G2767" s="23" t="s">
        <v>179</v>
      </c>
      <c r="H2767" s="23" t="s">
        <v>180</v>
      </c>
      <c r="I2767" s="23" t="s">
        <v>96</v>
      </c>
      <c r="J2767" s="23" t="s">
        <v>135</v>
      </c>
      <c r="K2767" s="23" t="s">
        <v>275</v>
      </c>
      <c r="L2767" s="24">
        <v>12585.45</v>
      </c>
      <c r="M2767">
        <v>1</v>
      </c>
      <c r="N2767" s="25">
        <v>0.1</v>
      </c>
      <c r="O2767" s="24">
        <v>2640.99</v>
      </c>
      <c r="P2767" s="26">
        <f t="shared" si="258"/>
        <v>0.20984470161972751</v>
      </c>
      <c r="Q2767" t="str">
        <f t="shared" si="259"/>
        <v>Medium</v>
      </c>
      <c r="R2767" t="str">
        <f t="shared" si="260"/>
        <v>Low</v>
      </c>
      <c r="S2767" s="23">
        <f t="shared" si="261"/>
        <v>2022</v>
      </c>
      <c r="T2767" s="23">
        <f t="shared" si="262"/>
        <v>1</v>
      </c>
      <c r="U2767" t="str">
        <f t="shared" si="263"/>
        <v>Jan-2022</v>
      </c>
    </row>
    <row r="2768" spans="1:21" x14ac:dyDescent="0.3">
      <c r="A2768" t="s">
        <v>4745</v>
      </c>
      <c r="B2768" s="22">
        <v>45025</v>
      </c>
      <c r="C2768" s="22">
        <v>45032</v>
      </c>
      <c r="D2768" s="23" t="s">
        <v>102</v>
      </c>
      <c r="E2768" s="23" t="s">
        <v>298</v>
      </c>
      <c r="F2768" s="23" t="s">
        <v>52</v>
      </c>
      <c r="G2768" s="23" t="s">
        <v>53</v>
      </c>
      <c r="H2768" s="23" t="s">
        <v>110</v>
      </c>
      <c r="I2768" s="23" t="s">
        <v>55</v>
      </c>
      <c r="J2768" s="23" t="s">
        <v>56</v>
      </c>
      <c r="K2768" s="23" t="s">
        <v>57</v>
      </c>
      <c r="L2768" s="24">
        <v>38245.5</v>
      </c>
      <c r="M2768">
        <v>6</v>
      </c>
      <c r="N2768" s="25">
        <v>0.05</v>
      </c>
      <c r="O2768" s="24">
        <v>8709.32</v>
      </c>
      <c r="P2768" s="26">
        <f t="shared" si="258"/>
        <v>0.22772143127949693</v>
      </c>
      <c r="Q2768" t="str">
        <f t="shared" si="259"/>
        <v>Medium</v>
      </c>
      <c r="R2768" t="str">
        <f t="shared" si="260"/>
        <v>Low</v>
      </c>
      <c r="S2768" s="23">
        <f t="shared" si="261"/>
        <v>2023</v>
      </c>
      <c r="T2768" s="23">
        <f t="shared" si="262"/>
        <v>4</v>
      </c>
      <c r="U2768" t="str">
        <f t="shared" si="263"/>
        <v>Apr-2023</v>
      </c>
    </row>
    <row r="2769" spans="1:21" x14ac:dyDescent="0.3">
      <c r="A2769" t="s">
        <v>4746</v>
      </c>
      <c r="B2769" s="22">
        <v>45284</v>
      </c>
      <c r="C2769" s="22">
        <v>45288</v>
      </c>
      <c r="D2769" s="23" t="s">
        <v>102</v>
      </c>
      <c r="E2769" s="23" t="s">
        <v>1229</v>
      </c>
      <c r="F2769" s="23" t="s">
        <v>80</v>
      </c>
      <c r="G2769" s="23" t="s">
        <v>72</v>
      </c>
      <c r="H2769" s="23" t="s">
        <v>104</v>
      </c>
      <c r="I2769" s="23" t="s">
        <v>118</v>
      </c>
      <c r="J2769" s="23" t="s">
        <v>191</v>
      </c>
      <c r="K2769" s="23" t="s">
        <v>192</v>
      </c>
      <c r="L2769" s="24">
        <v>66110.55</v>
      </c>
      <c r="M2769">
        <v>5</v>
      </c>
      <c r="N2769" s="25">
        <v>0.25</v>
      </c>
      <c r="O2769" s="24">
        <v>19395.169999999998</v>
      </c>
      <c r="P2769" s="26">
        <f t="shared" si="258"/>
        <v>0.29337480931560844</v>
      </c>
      <c r="Q2769" t="str">
        <f t="shared" si="259"/>
        <v>Medium</v>
      </c>
      <c r="R2769" t="str">
        <f t="shared" si="260"/>
        <v>High</v>
      </c>
      <c r="S2769" s="23">
        <f t="shared" si="261"/>
        <v>2023</v>
      </c>
      <c r="T2769" s="23">
        <f t="shared" si="262"/>
        <v>12</v>
      </c>
      <c r="U2769" t="str">
        <f t="shared" si="263"/>
        <v>Dec-2023</v>
      </c>
    </row>
    <row r="2770" spans="1:21" x14ac:dyDescent="0.3">
      <c r="A2770" t="s">
        <v>4747</v>
      </c>
      <c r="B2770" s="22">
        <v>44888</v>
      </c>
      <c r="C2770" s="22">
        <v>44892</v>
      </c>
      <c r="D2770" s="23" t="s">
        <v>61</v>
      </c>
      <c r="E2770" s="23" t="s">
        <v>1739</v>
      </c>
      <c r="F2770" s="23" t="s">
        <v>52</v>
      </c>
      <c r="G2770" s="23" t="s">
        <v>72</v>
      </c>
      <c r="H2770" s="23" t="s">
        <v>104</v>
      </c>
      <c r="I2770" s="23" t="s">
        <v>96</v>
      </c>
      <c r="J2770" s="23" t="s">
        <v>97</v>
      </c>
      <c r="K2770" s="23" t="s">
        <v>416</v>
      </c>
      <c r="L2770" s="24">
        <v>22847.16</v>
      </c>
      <c r="M2770">
        <v>7</v>
      </c>
      <c r="N2770" s="25">
        <v>0.1</v>
      </c>
      <c r="O2770" s="24">
        <v>7570.45</v>
      </c>
      <c r="P2770" s="26">
        <f t="shared" si="258"/>
        <v>0.33135190544470294</v>
      </c>
      <c r="Q2770" t="str">
        <f t="shared" si="259"/>
        <v>High</v>
      </c>
      <c r="R2770" t="str">
        <f t="shared" si="260"/>
        <v>Low</v>
      </c>
      <c r="S2770" s="23">
        <f t="shared" si="261"/>
        <v>2022</v>
      </c>
      <c r="T2770" s="23">
        <f t="shared" si="262"/>
        <v>11</v>
      </c>
      <c r="U2770" t="str">
        <f t="shared" si="263"/>
        <v>Nov-2022</v>
      </c>
    </row>
    <row r="2771" spans="1:21" x14ac:dyDescent="0.3">
      <c r="A2771" t="s">
        <v>4748</v>
      </c>
      <c r="B2771" s="22">
        <v>45031</v>
      </c>
      <c r="C2771" s="22">
        <v>45038</v>
      </c>
      <c r="D2771" s="23" t="s">
        <v>78</v>
      </c>
      <c r="E2771" s="23" t="s">
        <v>889</v>
      </c>
      <c r="F2771" s="23" t="s">
        <v>52</v>
      </c>
      <c r="G2771" s="23" t="s">
        <v>179</v>
      </c>
      <c r="H2771" s="23" t="s">
        <v>180</v>
      </c>
      <c r="I2771" s="23" t="s">
        <v>55</v>
      </c>
      <c r="J2771" s="23" t="s">
        <v>65</v>
      </c>
      <c r="K2771" s="23" t="s">
        <v>130</v>
      </c>
      <c r="L2771" s="24">
        <v>90179.74</v>
      </c>
      <c r="M2771">
        <v>7</v>
      </c>
      <c r="N2771" s="25">
        <v>0.25</v>
      </c>
      <c r="O2771" s="24">
        <v>15157.49</v>
      </c>
      <c r="P2771" s="26">
        <f t="shared" si="258"/>
        <v>0.16808087936381275</v>
      </c>
      <c r="Q2771" t="str">
        <f t="shared" si="259"/>
        <v>Low</v>
      </c>
      <c r="R2771" t="str">
        <f t="shared" si="260"/>
        <v>High</v>
      </c>
      <c r="S2771" s="23">
        <f t="shared" si="261"/>
        <v>2023</v>
      </c>
      <c r="T2771" s="23">
        <f t="shared" si="262"/>
        <v>4</v>
      </c>
      <c r="U2771" t="str">
        <f t="shared" si="263"/>
        <v>Apr-2023</v>
      </c>
    </row>
    <row r="2772" spans="1:21" x14ac:dyDescent="0.3">
      <c r="A2772" t="s">
        <v>4749</v>
      </c>
      <c r="B2772" s="22">
        <v>45755</v>
      </c>
      <c r="C2772" s="22">
        <v>45758</v>
      </c>
      <c r="D2772" s="23" t="s">
        <v>102</v>
      </c>
      <c r="E2772" s="23" t="s">
        <v>2467</v>
      </c>
      <c r="F2772" s="23" t="s">
        <v>80</v>
      </c>
      <c r="G2772" s="23" t="s">
        <v>72</v>
      </c>
      <c r="H2772" s="23" t="s">
        <v>104</v>
      </c>
      <c r="I2772" s="23" t="s">
        <v>55</v>
      </c>
      <c r="J2772" s="23" t="s">
        <v>173</v>
      </c>
      <c r="K2772" s="23" t="s">
        <v>203</v>
      </c>
      <c r="L2772" s="24">
        <v>22911.75</v>
      </c>
      <c r="M2772">
        <v>3</v>
      </c>
      <c r="N2772" s="25">
        <v>0</v>
      </c>
      <c r="O2772" s="24">
        <v>6491.86</v>
      </c>
      <c r="P2772" s="26">
        <f t="shared" si="258"/>
        <v>0.28334195336453999</v>
      </c>
      <c r="Q2772" t="str">
        <f t="shared" si="259"/>
        <v>Medium</v>
      </c>
      <c r="R2772" t="str">
        <f t="shared" si="260"/>
        <v>None</v>
      </c>
      <c r="S2772" s="23">
        <f t="shared" si="261"/>
        <v>2025</v>
      </c>
      <c r="T2772" s="23">
        <f t="shared" si="262"/>
        <v>4</v>
      </c>
      <c r="U2772" t="str">
        <f t="shared" si="263"/>
        <v>Apr-2025</v>
      </c>
    </row>
    <row r="2773" spans="1:21" x14ac:dyDescent="0.3">
      <c r="A2773" t="s">
        <v>4750</v>
      </c>
      <c r="B2773" s="22">
        <v>45796</v>
      </c>
      <c r="C2773" s="22">
        <v>45797</v>
      </c>
      <c r="D2773" s="23" t="s">
        <v>61</v>
      </c>
      <c r="E2773" s="23" t="s">
        <v>2641</v>
      </c>
      <c r="F2773" s="23" t="s">
        <v>71</v>
      </c>
      <c r="G2773" s="23" t="s">
        <v>63</v>
      </c>
      <c r="H2773" s="23" t="s">
        <v>172</v>
      </c>
      <c r="I2773" s="23" t="s">
        <v>96</v>
      </c>
      <c r="J2773" s="23" t="s">
        <v>97</v>
      </c>
      <c r="K2773" s="23" t="s">
        <v>181</v>
      </c>
      <c r="L2773" s="24">
        <v>23116.05</v>
      </c>
      <c r="M2773">
        <v>3</v>
      </c>
      <c r="N2773" s="25">
        <v>0.25</v>
      </c>
      <c r="O2773" s="24">
        <v>5867.45</v>
      </c>
      <c r="P2773" s="26">
        <f t="shared" si="258"/>
        <v>0.25382580501426499</v>
      </c>
      <c r="Q2773" t="str">
        <f t="shared" si="259"/>
        <v>Medium</v>
      </c>
      <c r="R2773" t="str">
        <f t="shared" si="260"/>
        <v>High</v>
      </c>
      <c r="S2773" s="23">
        <f t="shared" si="261"/>
        <v>2025</v>
      </c>
      <c r="T2773" s="23">
        <f t="shared" si="262"/>
        <v>5</v>
      </c>
      <c r="U2773" t="str">
        <f t="shared" si="263"/>
        <v>May-2025</v>
      </c>
    </row>
    <row r="2774" spans="1:21" x14ac:dyDescent="0.3">
      <c r="A2774" t="s">
        <v>4751</v>
      </c>
      <c r="B2774" s="22">
        <v>45410</v>
      </c>
      <c r="C2774" s="22">
        <v>45417</v>
      </c>
      <c r="D2774" s="23" t="s">
        <v>78</v>
      </c>
      <c r="E2774" s="23" t="s">
        <v>1071</v>
      </c>
      <c r="F2774" s="23" t="s">
        <v>71</v>
      </c>
      <c r="G2774" s="23" t="s">
        <v>72</v>
      </c>
      <c r="H2774" s="23" t="s">
        <v>117</v>
      </c>
      <c r="I2774" s="23" t="s">
        <v>83</v>
      </c>
      <c r="J2774" s="23" t="s">
        <v>156</v>
      </c>
      <c r="K2774" s="23" t="s">
        <v>208</v>
      </c>
      <c r="L2774" s="24">
        <v>73955.520000000004</v>
      </c>
      <c r="M2774">
        <v>8</v>
      </c>
      <c r="N2774" s="25">
        <v>0.25</v>
      </c>
      <c r="O2774" s="24">
        <v>19787.27</v>
      </c>
      <c r="P2774" s="26">
        <f t="shared" si="258"/>
        <v>0.26755636360882867</v>
      </c>
      <c r="Q2774" t="str">
        <f t="shared" si="259"/>
        <v>Medium</v>
      </c>
      <c r="R2774" t="str">
        <f t="shared" si="260"/>
        <v>High</v>
      </c>
      <c r="S2774" s="23">
        <f t="shared" si="261"/>
        <v>2024</v>
      </c>
      <c r="T2774" s="23">
        <f t="shared" si="262"/>
        <v>4</v>
      </c>
      <c r="U2774" t="str">
        <f t="shared" si="263"/>
        <v>Apr-2024</v>
      </c>
    </row>
    <row r="2775" spans="1:21" x14ac:dyDescent="0.3">
      <c r="A2775" t="s">
        <v>4752</v>
      </c>
      <c r="B2775" s="22">
        <v>45921</v>
      </c>
      <c r="C2775" s="22">
        <v>45926</v>
      </c>
      <c r="D2775" s="23" t="s">
        <v>78</v>
      </c>
      <c r="E2775" s="23" t="s">
        <v>283</v>
      </c>
      <c r="F2775" s="23" t="s">
        <v>71</v>
      </c>
      <c r="G2775" s="23" t="s">
        <v>72</v>
      </c>
      <c r="H2775" s="23" t="s">
        <v>104</v>
      </c>
      <c r="I2775" s="23" t="s">
        <v>118</v>
      </c>
      <c r="J2775" s="23" t="s">
        <v>303</v>
      </c>
      <c r="K2775" s="23" t="s">
        <v>421</v>
      </c>
      <c r="L2775" s="24">
        <v>19940.46</v>
      </c>
      <c r="M2775">
        <v>2</v>
      </c>
      <c r="N2775" s="25">
        <v>0.05</v>
      </c>
      <c r="O2775" s="24">
        <v>4212.58</v>
      </c>
      <c r="P2775" s="26">
        <f t="shared" si="258"/>
        <v>0.2112579148123965</v>
      </c>
      <c r="Q2775" t="str">
        <f t="shared" si="259"/>
        <v>Medium</v>
      </c>
      <c r="R2775" t="str">
        <f t="shared" si="260"/>
        <v>Low</v>
      </c>
      <c r="S2775" s="23">
        <f t="shared" si="261"/>
        <v>2025</v>
      </c>
      <c r="T2775" s="23">
        <f t="shared" si="262"/>
        <v>9</v>
      </c>
      <c r="U2775" t="str">
        <f t="shared" si="263"/>
        <v>Sep-2025</v>
      </c>
    </row>
    <row r="2776" spans="1:21" x14ac:dyDescent="0.3">
      <c r="A2776" t="s">
        <v>4753</v>
      </c>
      <c r="B2776" s="22">
        <v>45264</v>
      </c>
      <c r="C2776" s="22">
        <v>45266</v>
      </c>
      <c r="D2776" s="23" t="s">
        <v>102</v>
      </c>
      <c r="E2776" s="23" t="s">
        <v>1055</v>
      </c>
      <c r="F2776" s="23" t="s">
        <v>71</v>
      </c>
      <c r="G2776" s="23" t="s">
        <v>81</v>
      </c>
      <c r="H2776" s="23" t="s">
        <v>95</v>
      </c>
      <c r="I2776" s="23" t="s">
        <v>55</v>
      </c>
      <c r="J2776" s="23" t="s">
        <v>65</v>
      </c>
      <c r="K2776" s="23" t="s">
        <v>130</v>
      </c>
      <c r="L2776" s="24">
        <v>36969.360000000001</v>
      </c>
      <c r="M2776">
        <v>6</v>
      </c>
      <c r="N2776" s="25">
        <v>0.15</v>
      </c>
      <c r="O2776" s="24">
        <v>8205.98</v>
      </c>
      <c r="P2776" s="26">
        <f t="shared" si="258"/>
        <v>0.22196705596201827</v>
      </c>
      <c r="Q2776" t="str">
        <f t="shared" si="259"/>
        <v>Medium</v>
      </c>
      <c r="R2776" t="str">
        <f t="shared" si="260"/>
        <v>Medium</v>
      </c>
      <c r="S2776" s="23">
        <f t="shared" si="261"/>
        <v>2023</v>
      </c>
      <c r="T2776" s="23">
        <f t="shared" si="262"/>
        <v>12</v>
      </c>
      <c r="U2776" t="str">
        <f t="shared" si="263"/>
        <v>Dec-2023</v>
      </c>
    </row>
    <row r="2777" spans="1:21" x14ac:dyDescent="0.3">
      <c r="A2777" t="s">
        <v>4754</v>
      </c>
      <c r="B2777" s="22">
        <v>45496</v>
      </c>
      <c r="C2777" s="22">
        <v>45503</v>
      </c>
      <c r="D2777" s="23" t="s">
        <v>50</v>
      </c>
      <c r="E2777" s="23" t="s">
        <v>2019</v>
      </c>
      <c r="F2777" s="23" t="s">
        <v>71</v>
      </c>
      <c r="G2777" s="23" t="s">
        <v>53</v>
      </c>
      <c r="H2777" s="23" t="s">
        <v>90</v>
      </c>
      <c r="I2777" s="23" t="s">
        <v>118</v>
      </c>
      <c r="J2777" s="23" t="s">
        <v>191</v>
      </c>
      <c r="K2777" s="23" t="s">
        <v>290</v>
      </c>
      <c r="L2777" s="24">
        <v>15405.66</v>
      </c>
      <c r="M2777">
        <v>6</v>
      </c>
      <c r="N2777" s="25">
        <v>0.25</v>
      </c>
      <c r="O2777" s="24">
        <v>2890.31</v>
      </c>
      <c r="P2777" s="26">
        <f t="shared" si="258"/>
        <v>0.18761351347491767</v>
      </c>
      <c r="Q2777" t="str">
        <f t="shared" si="259"/>
        <v>Low</v>
      </c>
      <c r="R2777" t="str">
        <f t="shared" si="260"/>
        <v>High</v>
      </c>
      <c r="S2777" s="23">
        <f t="shared" si="261"/>
        <v>2024</v>
      </c>
      <c r="T2777" s="23">
        <f t="shared" si="262"/>
        <v>7</v>
      </c>
      <c r="U2777" t="str">
        <f t="shared" si="263"/>
        <v>Jul-2024</v>
      </c>
    </row>
    <row r="2778" spans="1:21" x14ac:dyDescent="0.3">
      <c r="A2778" t="s">
        <v>4755</v>
      </c>
      <c r="B2778" s="22">
        <v>45596</v>
      </c>
      <c r="C2778" s="22">
        <v>45598</v>
      </c>
      <c r="D2778" s="23" t="s">
        <v>61</v>
      </c>
      <c r="E2778" s="23" t="s">
        <v>1621</v>
      </c>
      <c r="F2778" s="23" t="s">
        <v>71</v>
      </c>
      <c r="G2778" s="23" t="s">
        <v>81</v>
      </c>
      <c r="H2778" s="23" t="s">
        <v>95</v>
      </c>
      <c r="I2778" s="23" t="s">
        <v>96</v>
      </c>
      <c r="J2778" s="23" t="s">
        <v>166</v>
      </c>
      <c r="K2778" s="23" t="s">
        <v>337</v>
      </c>
      <c r="L2778" s="24">
        <v>29190.35</v>
      </c>
      <c r="M2778">
        <v>7</v>
      </c>
      <c r="N2778" s="25">
        <v>0</v>
      </c>
      <c r="O2778" s="24">
        <v>9880.26</v>
      </c>
      <c r="P2778" s="26">
        <f t="shared" si="258"/>
        <v>0.3384769281629032</v>
      </c>
      <c r="Q2778" t="str">
        <f t="shared" si="259"/>
        <v>High</v>
      </c>
      <c r="R2778" t="str">
        <f t="shared" si="260"/>
        <v>None</v>
      </c>
      <c r="S2778" s="23">
        <f t="shared" si="261"/>
        <v>2024</v>
      </c>
      <c r="T2778" s="23">
        <f t="shared" si="262"/>
        <v>10</v>
      </c>
      <c r="U2778" t="str">
        <f t="shared" si="263"/>
        <v>Oct-2024</v>
      </c>
    </row>
    <row r="2779" spans="1:21" x14ac:dyDescent="0.3">
      <c r="A2779" t="s">
        <v>4756</v>
      </c>
      <c r="B2779" s="22">
        <v>44735</v>
      </c>
      <c r="C2779" s="22">
        <v>44739</v>
      </c>
      <c r="D2779" s="23" t="s">
        <v>78</v>
      </c>
      <c r="E2779" s="23" t="s">
        <v>302</v>
      </c>
      <c r="F2779" s="23" t="s">
        <v>71</v>
      </c>
      <c r="G2779" s="23" t="s">
        <v>53</v>
      </c>
      <c r="H2779" s="23" t="s">
        <v>110</v>
      </c>
      <c r="I2779" s="23" t="s">
        <v>83</v>
      </c>
      <c r="J2779" s="23" t="s">
        <v>379</v>
      </c>
      <c r="K2779" s="23" t="s">
        <v>716</v>
      </c>
      <c r="L2779" s="24">
        <v>99015.8</v>
      </c>
      <c r="M2779">
        <v>10</v>
      </c>
      <c r="N2779" s="25">
        <v>0.25</v>
      </c>
      <c r="O2779" s="24">
        <v>24712.61</v>
      </c>
      <c r="P2779" s="26">
        <f t="shared" si="258"/>
        <v>0.24958249087519366</v>
      </c>
      <c r="Q2779" t="str">
        <f t="shared" si="259"/>
        <v>Medium</v>
      </c>
      <c r="R2779" t="str">
        <f t="shared" si="260"/>
        <v>High</v>
      </c>
      <c r="S2779" s="23">
        <f t="shared" si="261"/>
        <v>2022</v>
      </c>
      <c r="T2779" s="23">
        <f t="shared" si="262"/>
        <v>6</v>
      </c>
      <c r="U2779" t="str">
        <f t="shared" si="263"/>
        <v>Jun-2022</v>
      </c>
    </row>
    <row r="2780" spans="1:21" x14ac:dyDescent="0.3">
      <c r="A2780" t="s">
        <v>4757</v>
      </c>
      <c r="B2780" s="22">
        <v>45716</v>
      </c>
      <c r="C2780" s="22">
        <v>45722</v>
      </c>
      <c r="D2780" s="23" t="s">
        <v>50</v>
      </c>
      <c r="E2780" s="23" t="s">
        <v>1770</v>
      </c>
      <c r="F2780" s="23" t="s">
        <v>71</v>
      </c>
      <c r="G2780" s="23" t="s">
        <v>179</v>
      </c>
      <c r="H2780" s="23" t="s">
        <v>236</v>
      </c>
      <c r="I2780" s="23" t="s">
        <v>118</v>
      </c>
      <c r="J2780" s="23" t="s">
        <v>303</v>
      </c>
      <c r="K2780" s="23" t="s">
        <v>421</v>
      </c>
      <c r="L2780" s="24">
        <v>55786.2</v>
      </c>
      <c r="M2780">
        <v>5</v>
      </c>
      <c r="N2780" s="25">
        <v>0.1</v>
      </c>
      <c r="O2780" s="24">
        <v>14334.03</v>
      </c>
      <c r="P2780" s="26">
        <f t="shared" si="258"/>
        <v>0.25694580380094006</v>
      </c>
      <c r="Q2780" t="str">
        <f t="shared" si="259"/>
        <v>Medium</v>
      </c>
      <c r="R2780" t="str">
        <f t="shared" si="260"/>
        <v>Low</v>
      </c>
      <c r="S2780" s="23">
        <f t="shared" si="261"/>
        <v>2025</v>
      </c>
      <c r="T2780" s="23">
        <f t="shared" si="262"/>
        <v>2</v>
      </c>
      <c r="U2780" t="str">
        <f t="shared" si="263"/>
        <v>Feb-2025</v>
      </c>
    </row>
    <row r="2781" spans="1:21" x14ac:dyDescent="0.3">
      <c r="A2781" t="s">
        <v>4758</v>
      </c>
      <c r="B2781" s="22">
        <v>45400</v>
      </c>
      <c r="C2781" s="22">
        <v>45407</v>
      </c>
      <c r="D2781" s="23" t="s">
        <v>102</v>
      </c>
      <c r="E2781" s="23" t="s">
        <v>1536</v>
      </c>
      <c r="F2781" s="23" t="s">
        <v>80</v>
      </c>
      <c r="G2781" s="23" t="s">
        <v>179</v>
      </c>
      <c r="H2781" s="23" t="s">
        <v>236</v>
      </c>
      <c r="I2781" s="23" t="s">
        <v>118</v>
      </c>
      <c r="J2781" s="23" t="s">
        <v>230</v>
      </c>
      <c r="K2781" s="23" t="s">
        <v>356</v>
      </c>
      <c r="L2781" s="24">
        <v>10664.1</v>
      </c>
      <c r="M2781">
        <v>1</v>
      </c>
      <c r="N2781" s="25">
        <v>0.2</v>
      </c>
      <c r="O2781" s="24">
        <v>1597.88</v>
      </c>
      <c r="P2781" s="26">
        <f t="shared" si="258"/>
        <v>0.14983730460141972</v>
      </c>
      <c r="Q2781" t="str">
        <f t="shared" si="259"/>
        <v>Low</v>
      </c>
      <c r="R2781" t="str">
        <f t="shared" si="260"/>
        <v>Medium</v>
      </c>
      <c r="S2781" s="23">
        <f t="shared" si="261"/>
        <v>2024</v>
      </c>
      <c r="T2781" s="23">
        <f t="shared" si="262"/>
        <v>4</v>
      </c>
      <c r="U2781" t="str">
        <f t="shared" si="263"/>
        <v>Apr-2024</v>
      </c>
    </row>
    <row r="2782" spans="1:21" x14ac:dyDescent="0.3">
      <c r="A2782" t="s">
        <v>4759</v>
      </c>
      <c r="B2782" s="22">
        <v>45990</v>
      </c>
      <c r="C2782" s="22">
        <v>45993</v>
      </c>
      <c r="D2782" s="23" t="s">
        <v>78</v>
      </c>
      <c r="E2782" s="23" t="s">
        <v>103</v>
      </c>
      <c r="F2782" s="23" t="s">
        <v>80</v>
      </c>
      <c r="G2782" s="23" t="s">
        <v>53</v>
      </c>
      <c r="H2782" s="23" t="s">
        <v>110</v>
      </c>
      <c r="I2782" s="23" t="s">
        <v>83</v>
      </c>
      <c r="J2782" s="23" t="s">
        <v>84</v>
      </c>
      <c r="K2782" s="23" t="s">
        <v>125</v>
      </c>
      <c r="L2782" s="24">
        <v>85012.06</v>
      </c>
      <c r="M2782">
        <v>7</v>
      </c>
      <c r="N2782" s="25">
        <v>0</v>
      </c>
      <c r="O2782" s="24">
        <v>21695.64</v>
      </c>
      <c r="P2782" s="26">
        <f t="shared" si="258"/>
        <v>0.25520661421450086</v>
      </c>
      <c r="Q2782" t="str">
        <f t="shared" si="259"/>
        <v>Medium</v>
      </c>
      <c r="R2782" t="str">
        <f t="shared" si="260"/>
        <v>None</v>
      </c>
      <c r="S2782" s="23">
        <f t="shared" si="261"/>
        <v>2025</v>
      </c>
      <c r="T2782" s="23">
        <f t="shared" si="262"/>
        <v>11</v>
      </c>
      <c r="U2782" t="str">
        <f t="shared" si="263"/>
        <v>Nov-2025</v>
      </c>
    </row>
    <row r="2783" spans="1:21" x14ac:dyDescent="0.3">
      <c r="A2783" t="s">
        <v>4760</v>
      </c>
      <c r="B2783" s="22">
        <v>45145</v>
      </c>
      <c r="C2783" s="22">
        <v>45146</v>
      </c>
      <c r="D2783" s="23" t="s">
        <v>61</v>
      </c>
      <c r="E2783" s="23" t="s">
        <v>465</v>
      </c>
      <c r="F2783" s="23" t="s">
        <v>71</v>
      </c>
      <c r="G2783" s="23" t="s">
        <v>63</v>
      </c>
      <c r="H2783" s="23" t="s">
        <v>213</v>
      </c>
      <c r="I2783" s="23" t="s">
        <v>118</v>
      </c>
      <c r="J2783" s="23" t="s">
        <v>303</v>
      </c>
      <c r="K2783" s="23" t="s">
        <v>491</v>
      </c>
      <c r="L2783" s="24">
        <v>10641</v>
      </c>
      <c r="M2783">
        <v>1</v>
      </c>
      <c r="N2783" s="25">
        <v>0.15</v>
      </c>
      <c r="O2783" s="24">
        <v>2408.4</v>
      </c>
      <c r="P2783" s="26">
        <f t="shared" si="258"/>
        <v>0.22633211164364253</v>
      </c>
      <c r="Q2783" t="str">
        <f t="shared" si="259"/>
        <v>Medium</v>
      </c>
      <c r="R2783" t="str">
        <f t="shared" si="260"/>
        <v>Medium</v>
      </c>
      <c r="S2783" s="23">
        <f t="shared" si="261"/>
        <v>2023</v>
      </c>
      <c r="T2783" s="23">
        <f t="shared" si="262"/>
        <v>8</v>
      </c>
      <c r="U2783" t="str">
        <f t="shared" si="263"/>
        <v>Aug-2023</v>
      </c>
    </row>
    <row r="2784" spans="1:21" x14ac:dyDescent="0.3">
      <c r="A2784" t="s">
        <v>4761</v>
      </c>
      <c r="B2784" s="22">
        <v>45459</v>
      </c>
      <c r="C2784" s="22">
        <v>45461</v>
      </c>
      <c r="D2784" s="23" t="s">
        <v>50</v>
      </c>
      <c r="E2784" s="23" t="s">
        <v>245</v>
      </c>
      <c r="F2784" s="23" t="s">
        <v>52</v>
      </c>
      <c r="G2784" s="23" t="s">
        <v>53</v>
      </c>
      <c r="H2784" s="23" t="s">
        <v>54</v>
      </c>
      <c r="I2784" s="23" t="s">
        <v>55</v>
      </c>
      <c r="J2784" s="23" t="s">
        <v>65</v>
      </c>
      <c r="K2784" s="23" t="s">
        <v>130</v>
      </c>
      <c r="L2784" s="24">
        <v>93435.199999999997</v>
      </c>
      <c r="M2784">
        <v>10</v>
      </c>
      <c r="N2784" s="25">
        <v>0.15</v>
      </c>
      <c r="O2784" s="24">
        <v>14843.04</v>
      </c>
      <c r="P2784" s="26">
        <f t="shared" si="258"/>
        <v>0.15885918797198487</v>
      </c>
      <c r="Q2784" t="str">
        <f t="shared" si="259"/>
        <v>Low</v>
      </c>
      <c r="R2784" t="str">
        <f t="shared" si="260"/>
        <v>Medium</v>
      </c>
      <c r="S2784" s="23">
        <f t="shared" si="261"/>
        <v>2024</v>
      </c>
      <c r="T2784" s="23">
        <f t="shared" si="262"/>
        <v>6</v>
      </c>
      <c r="U2784" t="str">
        <f t="shared" si="263"/>
        <v>Jun-2024</v>
      </c>
    </row>
    <row r="2785" spans="1:21" x14ac:dyDescent="0.3">
      <c r="A2785" t="s">
        <v>4762</v>
      </c>
      <c r="B2785" s="22">
        <v>45439</v>
      </c>
      <c r="C2785" s="22">
        <v>45441</v>
      </c>
      <c r="D2785" s="23" t="s">
        <v>102</v>
      </c>
      <c r="E2785" s="23" t="s">
        <v>2875</v>
      </c>
      <c r="F2785" s="23" t="s">
        <v>52</v>
      </c>
      <c r="G2785" s="23" t="s">
        <v>63</v>
      </c>
      <c r="H2785" s="23" t="s">
        <v>172</v>
      </c>
      <c r="I2785" s="23" t="s">
        <v>118</v>
      </c>
      <c r="J2785" s="23" t="s">
        <v>230</v>
      </c>
      <c r="K2785" s="23" t="s">
        <v>231</v>
      </c>
      <c r="L2785" s="24">
        <v>59226.080000000002</v>
      </c>
      <c r="M2785">
        <v>4</v>
      </c>
      <c r="N2785" s="25">
        <v>0.15</v>
      </c>
      <c r="O2785" s="24">
        <v>15585.97</v>
      </c>
      <c r="P2785" s="26">
        <f t="shared" si="258"/>
        <v>0.26316058736286446</v>
      </c>
      <c r="Q2785" t="str">
        <f t="shared" si="259"/>
        <v>Medium</v>
      </c>
      <c r="R2785" t="str">
        <f t="shared" si="260"/>
        <v>Medium</v>
      </c>
      <c r="S2785" s="23">
        <f t="shared" si="261"/>
        <v>2024</v>
      </c>
      <c r="T2785" s="23">
        <f t="shared" si="262"/>
        <v>5</v>
      </c>
      <c r="U2785" t="str">
        <f t="shared" si="263"/>
        <v>May-2024</v>
      </c>
    </row>
    <row r="2786" spans="1:21" x14ac:dyDescent="0.3">
      <c r="A2786" t="s">
        <v>4763</v>
      </c>
      <c r="B2786" s="22">
        <v>45551</v>
      </c>
      <c r="C2786" s="22">
        <v>45552</v>
      </c>
      <c r="D2786" s="23" t="s">
        <v>102</v>
      </c>
      <c r="E2786" s="23" t="s">
        <v>1328</v>
      </c>
      <c r="F2786" s="23" t="s">
        <v>80</v>
      </c>
      <c r="G2786" s="23" t="s">
        <v>81</v>
      </c>
      <c r="H2786" s="23" t="s">
        <v>95</v>
      </c>
      <c r="I2786" s="23" t="s">
        <v>96</v>
      </c>
      <c r="J2786" s="23" t="s">
        <v>97</v>
      </c>
      <c r="K2786" s="23" t="s">
        <v>181</v>
      </c>
      <c r="L2786" s="24">
        <v>63085.5</v>
      </c>
      <c r="M2786">
        <v>5</v>
      </c>
      <c r="N2786" s="25">
        <v>0.05</v>
      </c>
      <c r="O2786" s="24">
        <v>15148.32</v>
      </c>
      <c r="P2786" s="26">
        <f t="shared" si="258"/>
        <v>0.24012364172432651</v>
      </c>
      <c r="Q2786" t="str">
        <f t="shared" si="259"/>
        <v>Medium</v>
      </c>
      <c r="R2786" t="str">
        <f t="shared" si="260"/>
        <v>Low</v>
      </c>
      <c r="S2786" s="23">
        <f t="shared" si="261"/>
        <v>2024</v>
      </c>
      <c r="T2786" s="23">
        <f t="shared" si="262"/>
        <v>9</v>
      </c>
      <c r="U2786" t="str">
        <f t="shared" si="263"/>
        <v>Sep-2024</v>
      </c>
    </row>
    <row r="2787" spans="1:21" x14ac:dyDescent="0.3">
      <c r="A2787" t="s">
        <v>4764</v>
      </c>
      <c r="B2787" s="22">
        <v>45563</v>
      </c>
      <c r="C2787" s="22">
        <v>45567</v>
      </c>
      <c r="D2787" s="23" t="s">
        <v>50</v>
      </c>
      <c r="E2787" s="23" t="s">
        <v>1485</v>
      </c>
      <c r="F2787" s="23" t="s">
        <v>71</v>
      </c>
      <c r="G2787" s="23" t="s">
        <v>63</v>
      </c>
      <c r="H2787" s="23" t="s">
        <v>172</v>
      </c>
      <c r="I2787" s="23" t="s">
        <v>83</v>
      </c>
      <c r="J2787" s="23" t="s">
        <v>449</v>
      </c>
      <c r="K2787" s="23" t="s">
        <v>450</v>
      </c>
      <c r="L2787" s="24">
        <v>54709.45</v>
      </c>
      <c r="M2787">
        <v>5</v>
      </c>
      <c r="N2787" s="25">
        <v>0</v>
      </c>
      <c r="O2787" s="24">
        <v>13809.44</v>
      </c>
      <c r="P2787" s="26">
        <f t="shared" si="258"/>
        <v>0.25241416245273901</v>
      </c>
      <c r="Q2787" t="str">
        <f t="shared" si="259"/>
        <v>Medium</v>
      </c>
      <c r="R2787" t="str">
        <f t="shared" si="260"/>
        <v>None</v>
      </c>
      <c r="S2787" s="23">
        <f t="shared" si="261"/>
        <v>2024</v>
      </c>
      <c r="T2787" s="23">
        <f t="shared" si="262"/>
        <v>9</v>
      </c>
      <c r="U2787" t="str">
        <f t="shared" si="263"/>
        <v>Sep-2024</v>
      </c>
    </row>
    <row r="2788" spans="1:21" x14ac:dyDescent="0.3">
      <c r="A2788" t="s">
        <v>4765</v>
      </c>
      <c r="B2788" s="22">
        <v>45261</v>
      </c>
      <c r="C2788" s="22">
        <v>45264</v>
      </c>
      <c r="D2788" s="23" t="s">
        <v>102</v>
      </c>
      <c r="E2788" s="23" t="s">
        <v>1150</v>
      </c>
      <c r="F2788" s="23" t="s">
        <v>71</v>
      </c>
      <c r="G2788" s="23" t="s">
        <v>53</v>
      </c>
      <c r="H2788" s="23" t="s">
        <v>54</v>
      </c>
      <c r="I2788" s="23" t="s">
        <v>118</v>
      </c>
      <c r="J2788" s="23" t="s">
        <v>119</v>
      </c>
      <c r="K2788" s="23" t="s">
        <v>270</v>
      </c>
      <c r="L2788" s="24">
        <v>2120.7399999999998</v>
      </c>
      <c r="M2788">
        <v>2</v>
      </c>
      <c r="N2788" s="25">
        <v>0.05</v>
      </c>
      <c r="O2788" s="24">
        <v>639.41</v>
      </c>
      <c r="P2788" s="26">
        <f t="shared" si="258"/>
        <v>0.30150324886596191</v>
      </c>
      <c r="Q2788" t="str">
        <f t="shared" si="259"/>
        <v>High</v>
      </c>
      <c r="R2788" t="str">
        <f t="shared" si="260"/>
        <v>Low</v>
      </c>
      <c r="S2788" s="23">
        <f t="shared" si="261"/>
        <v>2023</v>
      </c>
      <c r="T2788" s="23">
        <f t="shared" si="262"/>
        <v>12</v>
      </c>
      <c r="U2788" t="str">
        <f t="shared" si="263"/>
        <v>Dec-2023</v>
      </c>
    </row>
    <row r="2789" spans="1:21" x14ac:dyDescent="0.3">
      <c r="A2789" t="s">
        <v>4766</v>
      </c>
      <c r="B2789" s="22">
        <v>44755</v>
      </c>
      <c r="C2789" s="22">
        <v>44757</v>
      </c>
      <c r="D2789" s="23" t="s">
        <v>61</v>
      </c>
      <c r="E2789" s="23" t="s">
        <v>2268</v>
      </c>
      <c r="F2789" s="23" t="s">
        <v>52</v>
      </c>
      <c r="G2789" s="23" t="s">
        <v>72</v>
      </c>
      <c r="H2789" s="23" t="s">
        <v>73</v>
      </c>
      <c r="I2789" s="23" t="s">
        <v>96</v>
      </c>
      <c r="J2789" s="23" t="s">
        <v>111</v>
      </c>
      <c r="K2789" s="23" t="s">
        <v>225</v>
      </c>
      <c r="L2789" s="24">
        <v>8540.5499999999993</v>
      </c>
      <c r="M2789">
        <v>1</v>
      </c>
      <c r="N2789" s="25">
        <v>0.2</v>
      </c>
      <c r="O2789" s="24">
        <v>2644.58</v>
      </c>
      <c r="P2789" s="26">
        <f t="shared" si="258"/>
        <v>0.30964984690681513</v>
      </c>
      <c r="Q2789" t="str">
        <f t="shared" si="259"/>
        <v>High</v>
      </c>
      <c r="R2789" t="str">
        <f t="shared" si="260"/>
        <v>Medium</v>
      </c>
      <c r="S2789" s="23">
        <f t="shared" si="261"/>
        <v>2022</v>
      </c>
      <c r="T2789" s="23">
        <f t="shared" si="262"/>
        <v>7</v>
      </c>
      <c r="U2789" t="str">
        <f t="shared" si="263"/>
        <v>Jul-2022</v>
      </c>
    </row>
    <row r="2790" spans="1:21" x14ac:dyDescent="0.3">
      <c r="A2790" t="s">
        <v>4767</v>
      </c>
      <c r="B2790" s="22">
        <v>44590</v>
      </c>
      <c r="C2790" s="22">
        <v>44597</v>
      </c>
      <c r="D2790" s="23" t="s">
        <v>50</v>
      </c>
      <c r="E2790" s="23" t="s">
        <v>536</v>
      </c>
      <c r="F2790" s="23" t="s">
        <v>52</v>
      </c>
      <c r="G2790" s="23" t="s">
        <v>72</v>
      </c>
      <c r="H2790" s="23" t="s">
        <v>346</v>
      </c>
      <c r="I2790" s="23" t="s">
        <v>55</v>
      </c>
      <c r="J2790" s="23" t="s">
        <v>173</v>
      </c>
      <c r="K2790" s="23" t="s">
        <v>203</v>
      </c>
      <c r="L2790" s="24">
        <v>27524.400000000001</v>
      </c>
      <c r="M2790">
        <v>2</v>
      </c>
      <c r="N2790" s="25">
        <v>0.25</v>
      </c>
      <c r="O2790" s="24">
        <v>7970.4</v>
      </c>
      <c r="P2790" s="26">
        <f t="shared" si="258"/>
        <v>0.28957579456772897</v>
      </c>
      <c r="Q2790" t="str">
        <f t="shared" si="259"/>
        <v>Medium</v>
      </c>
      <c r="R2790" t="str">
        <f t="shared" si="260"/>
        <v>High</v>
      </c>
      <c r="S2790" s="23">
        <f t="shared" si="261"/>
        <v>2022</v>
      </c>
      <c r="T2790" s="23">
        <f t="shared" si="262"/>
        <v>1</v>
      </c>
      <c r="U2790" t="str">
        <f t="shared" si="263"/>
        <v>Jan-2022</v>
      </c>
    </row>
    <row r="2791" spans="1:21" x14ac:dyDescent="0.3">
      <c r="A2791" t="s">
        <v>4768</v>
      </c>
      <c r="B2791" s="22">
        <v>44633</v>
      </c>
      <c r="C2791" s="22">
        <v>44637</v>
      </c>
      <c r="D2791" s="23" t="s">
        <v>61</v>
      </c>
      <c r="E2791" s="23" t="s">
        <v>429</v>
      </c>
      <c r="F2791" s="23" t="s">
        <v>71</v>
      </c>
      <c r="G2791" s="23" t="s">
        <v>72</v>
      </c>
      <c r="H2791" s="23" t="s">
        <v>346</v>
      </c>
      <c r="I2791" s="23" t="s">
        <v>96</v>
      </c>
      <c r="J2791" s="23" t="s">
        <v>135</v>
      </c>
      <c r="K2791" s="23" t="s">
        <v>136</v>
      </c>
      <c r="L2791" s="24">
        <v>54906.35</v>
      </c>
      <c r="M2791">
        <v>5</v>
      </c>
      <c r="N2791" s="25">
        <v>0.1</v>
      </c>
      <c r="O2791" s="24">
        <v>16751.78</v>
      </c>
      <c r="P2791" s="26">
        <f t="shared" si="258"/>
        <v>0.30509731570210002</v>
      </c>
      <c r="Q2791" t="str">
        <f t="shared" si="259"/>
        <v>High</v>
      </c>
      <c r="R2791" t="str">
        <f t="shared" si="260"/>
        <v>Low</v>
      </c>
      <c r="S2791" s="23">
        <f t="shared" si="261"/>
        <v>2022</v>
      </c>
      <c r="T2791" s="23">
        <f t="shared" si="262"/>
        <v>3</v>
      </c>
      <c r="U2791" t="str">
        <f t="shared" si="263"/>
        <v>Mar-2022</v>
      </c>
    </row>
    <row r="2792" spans="1:21" x14ac:dyDescent="0.3">
      <c r="A2792" t="s">
        <v>4769</v>
      </c>
      <c r="B2792" s="22">
        <v>45385</v>
      </c>
      <c r="C2792" s="22">
        <v>45392</v>
      </c>
      <c r="D2792" s="23" t="s">
        <v>61</v>
      </c>
      <c r="E2792" s="23" t="s">
        <v>625</v>
      </c>
      <c r="F2792" s="23" t="s">
        <v>80</v>
      </c>
      <c r="G2792" s="23" t="s">
        <v>179</v>
      </c>
      <c r="H2792" s="23" t="s">
        <v>236</v>
      </c>
      <c r="I2792" s="23" t="s">
        <v>55</v>
      </c>
      <c r="J2792" s="23" t="s">
        <v>65</v>
      </c>
      <c r="K2792" s="23" t="s">
        <v>130</v>
      </c>
      <c r="L2792" s="24">
        <v>80607.100000000006</v>
      </c>
      <c r="M2792">
        <v>10</v>
      </c>
      <c r="N2792" s="25">
        <v>0.2</v>
      </c>
      <c r="O2792" s="24">
        <v>19700.97</v>
      </c>
      <c r="P2792" s="26">
        <f t="shared" si="258"/>
        <v>0.24440737850635985</v>
      </c>
      <c r="Q2792" t="str">
        <f t="shared" si="259"/>
        <v>Medium</v>
      </c>
      <c r="R2792" t="str">
        <f t="shared" si="260"/>
        <v>Medium</v>
      </c>
      <c r="S2792" s="23">
        <f t="shared" si="261"/>
        <v>2024</v>
      </c>
      <c r="T2792" s="23">
        <f t="shared" si="262"/>
        <v>4</v>
      </c>
      <c r="U2792" t="str">
        <f t="shared" si="263"/>
        <v>Apr-2024</v>
      </c>
    </row>
    <row r="2793" spans="1:21" x14ac:dyDescent="0.3">
      <c r="A2793" t="s">
        <v>4770</v>
      </c>
      <c r="B2793" s="22">
        <v>44700</v>
      </c>
      <c r="C2793" s="22">
        <v>44705</v>
      </c>
      <c r="D2793" s="23" t="s">
        <v>61</v>
      </c>
      <c r="E2793" s="23" t="s">
        <v>680</v>
      </c>
      <c r="F2793" s="23" t="s">
        <v>52</v>
      </c>
      <c r="G2793" s="23" t="s">
        <v>81</v>
      </c>
      <c r="H2793" s="23" t="s">
        <v>95</v>
      </c>
      <c r="I2793" s="23" t="s">
        <v>118</v>
      </c>
      <c r="J2793" s="23" t="s">
        <v>303</v>
      </c>
      <c r="K2793" s="23" t="s">
        <v>421</v>
      </c>
      <c r="L2793" s="24">
        <v>86701.86</v>
      </c>
      <c r="M2793">
        <v>9</v>
      </c>
      <c r="N2793" s="25">
        <v>0.25</v>
      </c>
      <c r="O2793" s="24">
        <v>13119.88</v>
      </c>
      <c r="P2793" s="26">
        <f t="shared" si="258"/>
        <v>0.15132178248540457</v>
      </c>
      <c r="Q2793" t="str">
        <f t="shared" si="259"/>
        <v>Low</v>
      </c>
      <c r="R2793" t="str">
        <f t="shared" si="260"/>
        <v>High</v>
      </c>
      <c r="S2793" s="23">
        <f t="shared" si="261"/>
        <v>2022</v>
      </c>
      <c r="T2793" s="23">
        <f t="shared" si="262"/>
        <v>5</v>
      </c>
      <c r="U2793" t="str">
        <f t="shared" si="263"/>
        <v>May-2022</v>
      </c>
    </row>
    <row r="2794" spans="1:21" x14ac:dyDescent="0.3">
      <c r="A2794" t="s">
        <v>4771</v>
      </c>
      <c r="B2794" s="22">
        <v>44920</v>
      </c>
      <c r="C2794" s="22">
        <v>44923</v>
      </c>
      <c r="D2794" s="23" t="s">
        <v>50</v>
      </c>
      <c r="E2794" s="23" t="s">
        <v>1247</v>
      </c>
      <c r="F2794" s="23" t="s">
        <v>80</v>
      </c>
      <c r="G2794" s="23" t="s">
        <v>81</v>
      </c>
      <c r="H2794" s="23" t="s">
        <v>284</v>
      </c>
      <c r="I2794" s="23" t="s">
        <v>118</v>
      </c>
      <c r="J2794" s="23" t="s">
        <v>230</v>
      </c>
      <c r="K2794" s="23" t="s">
        <v>231</v>
      </c>
      <c r="L2794" s="24">
        <v>8751.7900000000009</v>
      </c>
      <c r="M2794">
        <v>1</v>
      </c>
      <c r="N2794" s="25">
        <v>0.05</v>
      </c>
      <c r="O2794" s="24">
        <v>1950.03</v>
      </c>
      <c r="P2794" s="26">
        <f t="shared" si="258"/>
        <v>0.22281498984779111</v>
      </c>
      <c r="Q2794" t="str">
        <f t="shared" si="259"/>
        <v>Medium</v>
      </c>
      <c r="R2794" t="str">
        <f t="shared" si="260"/>
        <v>Low</v>
      </c>
      <c r="S2794" s="23">
        <f t="shared" si="261"/>
        <v>2022</v>
      </c>
      <c r="T2794" s="23">
        <f t="shared" si="262"/>
        <v>12</v>
      </c>
      <c r="U2794" t="str">
        <f t="shared" si="263"/>
        <v>Dec-2022</v>
      </c>
    </row>
    <row r="2795" spans="1:21" x14ac:dyDescent="0.3">
      <c r="A2795" t="s">
        <v>4772</v>
      </c>
      <c r="B2795" s="22">
        <v>45140</v>
      </c>
      <c r="C2795" s="22">
        <v>45141</v>
      </c>
      <c r="D2795" s="23" t="s">
        <v>61</v>
      </c>
      <c r="E2795" s="23" t="s">
        <v>1891</v>
      </c>
      <c r="F2795" s="23" t="s">
        <v>71</v>
      </c>
      <c r="G2795" s="23" t="s">
        <v>179</v>
      </c>
      <c r="H2795" s="23" t="s">
        <v>180</v>
      </c>
      <c r="I2795" s="23" t="s">
        <v>83</v>
      </c>
      <c r="J2795" s="23" t="s">
        <v>156</v>
      </c>
      <c r="K2795" s="23" t="s">
        <v>157</v>
      </c>
      <c r="L2795" s="24">
        <v>74026.53</v>
      </c>
      <c r="M2795">
        <v>9</v>
      </c>
      <c r="N2795" s="25">
        <v>0.15</v>
      </c>
      <c r="O2795" s="24">
        <v>14481.92</v>
      </c>
      <c r="P2795" s="26">
        <f t="shared" si="258"/>
        <v>0.19563148509054795</v>
      </c>
      <c r="Q2795" t="str">
        <f t="shared" si="259"/>
        <v>Low</v>
      </c>
      <c r="R2795" t="str">
        <f t="shared" si="260"/>
        <v>Medium</v>
      </c>
      <c r="S2795" s="23">
        <f t="shared" si="261"/>
        <v>2023</v>
      </c>
      <c r="T2795" s="23">
        <f t="shared" si="262"/>
        <v>8</v>
      </c>
      <c r="U2795" t="str">
        <f t="shared" si="263"/>
        <v>Aug-2023</v>
      </c>
    </row>
    <row r="2796" spans="1:21" x14ac:dyDescent="0.3">
      <c r="A2796" t="s">
        <v>4773</v>
      </c>
      <c r="B2796" s="22">
        <v>45520</v>
      </c>
      <c r="C2796" s="22">
        <v>45524</v>
      </c>
      <c r="D2796" s="23" t="s">
        <v>102</v>
      </c>
      <c r="E2796" s="23" t="s">
        <v>155</v>
      </c>
      <c r="F2796" s="23" t="s">
        <v>52</v>
      </c>
      <c r="G2796" s="23" t="s">
        <v>179</v>
      </c>
      <c r="H2796" s="23" t="s">
        <v>236</v>
      </c>
      <c r="I2796" s="23" t="s">
        <v>55</v>
      </c>
      <c r="J2796" s="23" t="s">
        <v>65</v>
      </c>
      <c r="K2796" s="23" t="s">
        <v>325</v>
      </c>
      <c r="L2796" s="24">
        <v>9785.4500000000007</v>
      </c>
      <c r="M2796">
        <v>1</v>
      </c>
      <c r="N2796" s="25">
        <v>0.2</v>
      </c>
      <c r="O2796" s="24">
        <v>1933.81</v>
      </c>
      <c r="P2796" s="26">
        <f t="shared" si="258"/>
        <v>0.19762095764630139</v>
      </c>
      <c r="Q2796" t="str">
        <f t="shared" si="259"/>
        <v>Low</v>
      </c>
      <c r="R2796" t="str">
        <f t="shared" si="260"/>
        <v>Medium</v>
      </c>
      <c r="S2796" s="23">
        <f t="shared" si="261"/>
        <v>2024</v>
      </c>
      <c r="T2796" s="23">
        <f t="shared" si="262"/>
        <v>8</v>
      </c>
      <c r="U2796" t="str">
        <f t="shared" si="263"/>
        <v>Aug-2024</v>
      </c>
    </row>
    <row r="2797" spans="1:21" x14ac:dyDescent="0.3">
      <c r="A2797" t="s">
        <v>4774</v>
      </c>
      <c r="B2797" s="22">
        <v>45525</v>
      </c>
      <c r="C2797" s="22">
        <v>45530</v>
      </c>
      <c r="D2797" s="23" t="s">
        <v>61</v>
      </c>
      <c r="E2797" s="23" t="s">
        <v>930</v>
      </c>
      <c r="F2797" s="23" t="s">
        <v>71</v>
      </c>
      <c r="G2797" s="23" t="s">
        <v>72</v>
      </c>
      <c r="H2797" s="23" t="s">
        <v>104</v>
      </c>
      <c r="I2797" s="23" t="s">
        <v>55</v>
      </c>
      <c r="J2797" s="23" t="s">
        <v>173</v>
      </c>
      <c r="K2797" s="23" t="s">
        <v>174</v>
      </c>
      <c r="L2797" s="24">
        <v>26141.57</v>
      </c>
      <c r="M2797">
        <v>7</v>
      </c>
      <c r="N2797" s="25">
        <v>0.25</v>
      </c>
      <c r="O2797" s="24">
        <v>4135.79</v>
      </c>
      <c r="P2797" s="26">
        <f t="shared" si="258"/>
        <v>0.15820740682369117</v>
      </c>
      <c r="Q2797" t="str">
        <f t="shared" si="259"/>
        <v>Low</v>
      </c>
      <c r="R2797" t="str">
        <f t="shared" si="260"/>
        <v>High</v>
      </c>
      <c r="S2797" s="23">
        <f t="shared" si="261"/>
        <v>2024</v>
      </c>
      <c r="T2797" s="23">
        <f t="shared" si="262"/>
        <v>8</v>
      </c>
      <c r="U2797" t="str">
        <f t="shared" si="263"/>
        <v>Aug-2024</v>
      </c>
    </row>
    <row r="2798" spans="1:21" x14ac:dyDescent="0.3">
      <c r="A2798" t="s">
        <v>4776</v>
      </c>
      <c r="B2798" s="22">
        <v>45922</v>
      </c>
      <c r="C2798" s="22">
        <v>45924</v>
      </c>
      <c r="D2798" s="23" t="s">
        <v>102</v>
      </c>
      <c r="E2798" s="23" t="s">
        <v>487</v>
      </c>
      <c r="F2798" s="23" t="s">
        <v>71</v>
      </c>
      <c r="G2798" s="23" t="s">
        <v>63</v>
      </c>
      <c r="H2798" s="23" t="s">
        <v>172</v>
      </c>
      <c r="I2798" s="23" t="s">
        <v>83</v>
      </c>
      <c r="J2798" s="23" t="s">
        <v>449</v>
      </c>
      <c r="K2798" s="23" t="s">
        <v>450</v>
      </c>
      <c r="L2798" s="24">
        <v>10708.22</v>
      </c>
      <c r="M2798">
        <v>2</v>
      </c>
      <c r="N2798" s="25">
        <v>0.1</v>
      </c>
      <c r="O2798" s="24">
        <v>2507.5500000000002</v>
      </c>
      <c r="P2798" s="26">
        <f t="shared" si="258"/>
        <v>0.23417057176636269</v>
      </c>
      <c r="Q2798" t="str">
        <f t="shared" si="259"/>
        <v>Medium</v>
      </c>
      <c r="R2798" t="str">
        <f t="shared" si="260"/>
        <v>Low</v>
      </c>
      <c r="S2798" s="23">
        <f t="shared" si="261"/>
        <v>2025</v>
      </c>
      <c r="T2798" s="23">
        <f t="shared" si="262"/>
        <v>9</v>
      </c>
      <c r="U2798" t="str">
        <f t="shared" si="263"/>
        <v>Sep-2025</v>
      </c>
    </row>
    <row r="2799" spans="1:21" x14ac:dyDescent="0.3">
      <c r="A2799" t="s">
        <v>4777</v>
      </c>
      <c r="B2799" s="22">
        <v>45690</v>
      </c>
      <c r="C2799" s="22">
        <v>45693</v>
      </c>
      <c r="D2799" s="23" t="s">
        <v>50</v>
      </c>
      <c r="E2799" s="23" t="s">
        <v>2545</v>
      </c>
      <c r="F2799" s="23" t="s">
        <v>52</v>
      </c>
      <c r="G2799" s="23" t="s">
        <v>81</v>
      </c>
      <c r="H2799" s="23" t="s">
        <v>186</v>
      </c>
      <c r="I2799" s="23" t="s">
        <v>96</v>
      </c>
      <c r="J2799" s="23" t="s">
        <v>111</v>
      </c>
      <c r="K2799" s="23" t="s">
        <v>112</v>
      </c>
      <c r="L2799" s="24">
        <v>99778.240000000005</v>
      </c>
      <c r="M2799">
        <v>8</v>
      </c>
      <c r="N2799" s="25">
        <v>0.15</v>
      </c>
      <c r="O2799" s="24">
        <v>16067.2</v>
      </c>
      <c r="P2799" s="26">
        <f t="shared" si="258"/>
        <v>0.16102909812800867</v>
      </c>
      <c r="Q2799" t="str">
        <f t="shared" si="259"/>
        <v>Low</v>
      </c>
      <c r="R2799" t="str">
        <f t="shared" si="260"/>
        <v>Medium</v>
      </c>
      <c r="S2799" s="23">
        <f t="shared" si="261"/>
        <v>2025</v>
      </c>
      <c r="T2799" s="23">
        <f t="shared" si="262"/>
        <v>2</v>
      </c>
      <c r="U2799" t="str">
        <f t="shared" si="263"/>
        <v>Feb-2025</v>
      </c>
    </row>
    <row r="2800" spans="1:21" x14ac:dyDescent="0.3">
      <c r="A2800" t="s">
        <v>4778</v>
      </c>
      <c r="B2800" s="22">
        <v>45572</v>
      </c>
      <c r="C2800" s="22">
        <v>45573</v>
      </c>
      <c r="D2800" s="23" t="s">
        <v>61</v>
      </c>
      <c r="E2800" s="23" t="s">
        <v>1150</v>
      </c>
      <c r="F2800" s="23" t="s">
        <v>80</v>
      </c>
      <c r="G2800" s="23" t="s">
        <v>53</v>
      </c>
      <c r="H2800" s="23" t="s">
        <v>54</v>
      </c>
      <c r="I2800" s="23" t="s">
        <v>83</v>
      </c>
      <c r="J2800" s="23" t="s">
        <v>449</v>
      </c>
      <c r="K2800" s="23" t="s">
        <v>775</v>
      </c>
      <c r="L2800" s="24">
        <v>131020.47</v>
      </c>
      <c r="M2800">
        <v>9</v>
      </c>
      <c r="N2800" s="25">
        <v>0.15</v>
      </c>
      <c r="O2800" s="24">
        <v>35648.99</v>
      </c>
      <c r="P2800" s="26">
        <f t="shared" si="258"/>
        <v>0.2720871784386058</v>
      </c>
      <c r="Q2800" t="str">
        <f t="shared" si="259"/>
        <v>Medium</v>
      </c>
      <c r="R2800" t="str">
        <f t="shared" si="260"/>
        <v>Medium</v>
      </c>
      <c r="S2800" s="23">
        <f t="shared" si="261"/>
        <v>2024</v>
      </c>
      <c r="T2800" s="23">
        <f t="shared" si="262"/>
        <v>10</v>
      </c>
      <c r="U2800" t="str">
        <f t="shared" si="263"/>
        <v>Oct-2024</v>
      </c>
    </row>
    <row r="2801" spans="1:21" x14ac:dyDescent="0.3">
      <c r="A2801" t="s">
        <v>4779</v>
      </c>
      <c r="B2801" s="22">
        <v>45458</v>
      </c>
      <c r="C2801" s="22">
        <v>45461</v>
      </c>
      <c r="D2801" s="23" t="s">
        <v>50</v>
      </c>
      <c r="E2801" s="23" t="s">
        <v>2752</v>
      </c>
      <c r="F2801" s="23" t="s">
        <v>80</v>
      </c>
      <c r="G2801" s="23" t="s">
        <v>53</v>
      </c>
      <c r="H2801" s="23" t="s">
        <v>110</v>
      </c>
      <c r="I2801" s="23" t="s">
        <v>55</v>
      </c>
      <c r="J2801" s="23" t="s">
        <v>65</v>
      </c>
      <c r="K2801" s="23" t="s">
        <v>66</v>
      </c>
      <c r="L2801" s="24">
        <v>5795.46</v>
      </c>
      <c r="M2801">
        <v>1</v>
      </c>
      <c r="N2801" s="25">
        <v>0.15</v>
      </c>
      <c r="O2801" s="24">
        <v>1317.91</v>
      </c>
      <c r="P2801" s="26">
        <f t="shared" si="258"/>
        <v>0.22740386440420607</v>
      </c>
      <c r="Q2801" t="str">
        <f t="shared" si="259"/>
        <v>Medium</v>
      </c>
      <c r="R2801" t="str">
        <f t="shared" si="260"/>
        <v>Medium</v>
      </c>
      <c r="S2801" s="23">
        <f t="shared" si="261"/>
        <v>2024</v>
      </c>
      <c r="T2801" s="23">
        <f t="shared" si="262"/>
        <v>6</v>
      </c>
      <c r="U2801" t="str">
        <f t="shared" si="263"/>
        <v>Jun-2024</v>
      </c>
    </row>
    <row r="2802" spans="1:21" x14ac:dyDescent="0.3">
      <c r="A2802" t="s">
        <v>4780</v>
      </c>
      <c r="B2802" s="22">
        <v>44788</v>
      </c>
      <c r="C2802" s="22">
        <v>44793</v>
      </c>
      <c r="D2802" s="23" t="s">
        <v>61</v>
      </c>
      <c r="E2802" s="23" t="s">
        <v>468</v>
      </c>
      <c r="F2802" s="23" t="s">
        <v>71</v>
      </c>
      <c r="G2802" s="23" t="s">
        <v>53</v>
      </c>
      <c r="H2802" s="23" t="s">
        <v>246</v>
      </c>
      <c r="I2802" s="23" t="s">
        <v>118</v>
      </c>
      <c r="J2802" s="23" t="s">
        <v>230</v>
      </c>
      <c r="K2802" s="23" t="s">
        <v>351</v>
      </c>
      <c r="L2802" s="24">
        <v>6004.54</v>
      </c>
      <c r="M2802">
        <v>2</v>
      </c>
      <c r="N2802" s="25">
        <v>0.15</v>
      </c>
      <c r="O2802" s="24">
        <v>1681.97</v>
      </c>
      <c r="P2802" s="26">
        <f t="shared" si="258"/>
        <v>0.28011637860685418</v>
      </c>
      <c r="Q2802" t="str">
        <f t="shared" si="259"/>
        <v>Medium</v>
      </c>
      <c r="R2802" t="str">
        <f t="shared" si="260"/>
        <v>Medium</v>
      </c>
      <c r="S2802" s="23">
        <f t="shared" si="261"/>
        <v>2022</v>
      </c>
      <c r="T2802" s="23">
        <f t="shared" si="262"/>
        <v>8</v>
      </c>
      <c r="U2802" t="str">
        <f t="shared" si="263"/>
        <v>Aug-2022</v>
      </c>
    </row>
    <row r="2803" spans="1:21" x14ac:dyDescent="0.3">
      <c r="A2803" t="s">
        <v>4781</v>
      </c>
      <c r="B2803" s="22">
        <v>45410</v>
      </c>
      <c r="C2803" s="22">
        <v>45414</v>
      </c>
      <c r="D2803" s="23" t="s">
        <v>78</v>
      </c>
      <c r="E2803" s="23" t="s">
        <v>436</v>
      </c>
      <c r="F2803" s="23" t="s">
        <v>80</v>
      </c>
      <c r="G2803" s="23" t="s">
        <v>72</v>
      </c>
      <c r="H2803" s="23" t="s">
        <v>73</v>
      </c>
      <c r="I2803" s="23" t="s">
        <v>83</v>
      </c>
      <c r="J2803" s="23" t="s">
        <v>379</v>
      </c>
      <c r="K2803" s="23" t="s">
        <v>562</v>
      </c>
      <c r="L2803" s="24">
        <v>16381.71</v>
      </c>
      <c r="M2803">
        <v>3</v>
      </c>
      <c r="N2803" s="25">
        <v>0.25</v>
      </c>
      <c r="O2803" s="24">
        <v>3991.66</v>
      </c>
      <c r="P2803" s="26">
        <f t="shared" si="258"/>
        <v>0.24366564906838176</v>
      </c>
      <c r="Q2803" t="str">
        <f t="shared" si="259"/>
        <v>Medium</v>
      </c>
      <c r="R2803" t="str">
        <f t="shared" si="260"/>
        <v>High</v>
      </c>
      <c r="S2803" s="23">
        <f t="shared" si="261"/>
        <v>2024</v>
      </c>
      <c r="T2803" s="23">
        <f t="shared" si="262"/>
        <v>4</v>
      </c>
      <c r="U2803" t="str">
        <f t="shared" si="263"/>
        <v>Apr-2024</v>
      </c>
    </row>
    <row r="2804" spans="1:21" x14ac:dyDescent="0.3">
      <c r="A2804" t="s">
        <v>4782</v>
      </c>
      <c r="B2804" s="22">
        <v>45170</v>
      </c>
      <c r="C2804" s="22">
        <v>45176</v>
      </c>
      <c r="D2804" s="23" t="s">
        <v>61</v>
      </c>
      <c r="E2804" s="23" t="s">
        <v>2392</v>
      </c>
      <c r="F2804" s="23" t="s">
        <v>80</v>
      </c>
      <c r="G2804" s="23" t="s">
        <v>63</v>
      </c>
      <c r="H2804" s="23" t="s">
        <v>213</v>
      </c>
      <c r="I2804" s="23" t="s">
        <v>55</v>
      </c>
      <c r="J2804" s="23" t="s">
        <v>141</v>
      </c>
      <c r="K2804" s="23" t="s">
        <v>142</v>
      </c>
      <c r="L2804" s="24">
        <v>24640.46</v>
      </c>
      <c r="M2804">
        <v>2</v>
      </c>
      <c r="N2804" s="25">
        <v>0.1</v>
      </c>
      <c r="O2804" s="24">
        <v>4791.1400000000003</v>
      </c>
      <c r="P2804" s="26">
        <f t="shared" si="258"/>
        <v>0.19444198687849173</v>
      </c>
      <c r="Q2804" t="str">
        <f t="shared" si="259"/>
        <v>Low</v>
      </c>
      <c r="R2804" t="str">
        <f t="shared" si="260"/>
        <v>Low</v>
      </c>
      <c r="S2804" s="23">
        <f t="shared" si="261"/>
        <v>2023</v>
      </c>
      <c r="T2804" s="23">
        <f t="shared" si="262"/>
        <v>9</v>
      </c>
      <c r="U2804" t="str">
        <f t="shared" si="263"/>
        <v>Sep-2023</v>
      </c>
    </row>
    <row r="2805" spans="1:21" x14ac:dyDescent="0.3">
      <c r="A2805" t="s">
        <v>4783</v>
      </c>
      <c r="B2805" s="22">
        <v>45537</v>
      </c>
      <c r="C2805" s="22">
        <v>45539</v>
      </c>
      <c r="D2805" s="23" t="s">
        <v>61</v>
      </c>
      <c r="E2805" s="23" t="s">
        <v>448</v>
      </c>
      <c r="F2805" s="23" t="s">
        <v>52</v>
      </c>
      <c r="G2805" s="23" t="s">
        <v>72</v>
      </c>
      <c r="H2805" s="23" t="s">
        <v>346</v>
      </c>
      <c r="I2805" s="23" t="s">
        <v>96</v>
      </c>
      <c r="J2805" s="23" t="s">
        <v>97</v>
      </c>
      <c r="K2805" s="23" t="s">
        <v>416</v>
      </c>
      <c r="L2805" s="24">
        <v>52624.53</v>
      </c>
      <c r="M2805">
        <v>7</v>
      </c>
      <c r="N2805" s="25">
        <v>0</v>
      </c>
      <c r="O2805" s="24">
        <v>12511.36</v>
      </c>
      <c r="P2805" s="26">
        <f t="shared" si="258"/>
        <v>0.23774768154698961</v>
      </c>
      <c r="Q2805" t="str">
        <f t="shared" si="259"/>
        <v>Medium</v>
      </c>
      <c r="R2805" t="str">
        <f t="shared" si="260"/>
        <v>None</v>
      </c>
      <c r="S2805" s="23">
        <f t="shared" si="261"/>
        <v>2024</v>
      </c>
      <c r="T2805" s="23">
        <f t="shared" si="262"/>
        <v>9</v>
      </c>
      <c r="U2805" t="str">
        <f t="shared" si="263"/>
        <v>Sep-2024</v>
      </c>
    </row>
    <row r="2806" spans="1:21" x14ac:dyDescent="0.3">
      <c r="A2806" t="s">
        <v>4784</v>
      </c>
      <c r="B2806" s="22">
        <v>44685</v>
      </c>
      <c r="C2806" s="22">
        <v>44691</v>
      </c>
      <c r="D2806" s="23" t="s">
        <v>102</v>
      </c>
      <c r="E2806" s="23" t="s">
        <v>1154</v>
      </c>
      <c r="F2806" s="23" t="s">
        <v>80</v>
      </c>
      <c r="G2806" s="23" t="s">
        <v>179</v>
      </c>
      <c r="H2806" s="23" t="s">
        <v>180</v>
      </c>
      <c r="I2806" s="23" t="s">
        <v>83</v>
      </c>
      <c r="J2806" s="23" t="s">
        <v>449</v>
      </c>
      <c r="K2806" s="23" t="s">
        <v>681</v>
      </c>
      <c r="L2806" s="24">
        <v>16143.28</v>
      </c>
      <c r="M2806">
        <v>4</v>
      </c>
      <c r="N2806" s="25">
        <v>0.1</v>
      </c>
      <c r="O2806" s="24">
        <v>3259.76</v>
      </c>
      <c r="P2806" s="26">
        <f t="shared" si="258"/>
        <v>0.20192674598966256</v>
      </c>
      <c r="Q2806" t="str">
        <f t="shared" si="259"/>
        <v>Medium</v>
      </c>
      <c r="R2806" t="str">
        <f t="shared" si="260"/>
        <v>Low</v>
      </c>
      <c r="S2806" s="23">
        <f t="shared" si="261"/>
        <v>2022</v>
      </c>
      <c r="T2806" s="23">
        <f t="shared" si="262"/>
        <v>5</v>
      </c>
      <c r="U2806" t="str">
        <f t="shared" si="263"/>
        <v>May-2022</v>
      </c>
    </row>
    <row r="2807" spans="1:21" x14ac:dyDescent="0.3">
      <c r="A2807" t="s">
        <v>4785</v>
      </c>
      <c r="B2807" s="22">
        <v>44925</v>
      </c>
      <c r="C2807" s="22">
        <v>44932</v>
      </c>
      <c r="D2807" s="23" t="s">
        <v>102</v>
      </c>
      <c r="E2807" s="23" t="s">
        <v>3614</v>
      </c>
      <c r="F2807" s="23" t="s">
        <v>71</v>
      </c>
      <c r="G2807" s="23" t="s">
        <v>81</v>
      </c>
      <c r="H2807" s="23" t="s">
        <v>284</v>
      </c>
      <c r="I2807" s="23" t="s">
        <v>118</v>
      </c>
      <c r="J2807" s="23" t="s">
        <v>230</v>
      </c>
      <c r="K2807" s="23" t="s">
        <v>351</v>
      </c>
      <c r="L2807" s="24">
        <v>41538.519999999997</v>
      </c>
      <c r="M2807">
        <v>4</v>
      </c>
      <c r="N2807" s="25">
        <v>0.05</v>
      </c>
      <c r="O2807" s="24">
        <v>8115.02</v>
      </c>
      <c r="P2807" s="26">
        <f t="shared" si="258"/>
        <v>0.19536131763962705</v>
      </c>
      <c r="Q2807" t="str">
        <f t="shared" si="259"/>
        <v>Low</v>
      </c>
      <c r="R2807" t="str">
        <f t="shared" si="260"/>
        <v>Low</v>
      </c>
      <c r="S2807" s="23">
        <f t="shared" si="261"/>
        <v>2022</v>
      </c>
      <c r="T2807" s="23">
        <f t="shared" si="262"/>
        <v>12</v>
      </c>
      <c r="U2807" t="str">
        <f t="shared" si="263"/>
        <v>Dec-2022</v>
      </c>
    </row>
    <row r="2808" spans="1:21" x14ac:dyDescent="0.3">
      <c r="A2808" t="s">
        <v>4786</v>
      </c>
      <c r="B2808" s="22">
        <v>45745</v>
      </c>
      <c r="C2808" s="22">
        <v>45747</v>
      </c>
      <c r="D2808" s="23" t="s">
        <v>61</v>
      </c>
      <c r="E2808" s="23" t="s">
        <v>2458</v>
      </c>
      <c r="F2808" s="23" t="s">
        <v>71</v>
      </c>
      <c r="G2808" s="23" t="s">
        <v>53</v>
      </c>
      <c r="H2808" s="23" t="s">
        <v>90</v>
      </c>
      <c r="I2808" s="23" t="s">
        <v>118</v>
      </c>
      <c r="J2808" s="23" t="s">
        <v>119</v>
      </c>
      <c r="K2808" s="23" t="s">
        <v>120</v>
      </c>
      <c r="L2808" s="24">
        <v>8049.18</v>
      </c>
      <c r="M2808">
        <v>6</v>
      </c>
      <c r="N2808" s="25">
        <v>0.1</v>
      </c>
      <c r="O2808" s="24">
        <v>1589.27</v>
      </c>
      <c r="P2808" s="26">
        <f t="shared" si="258"/>
        <v>0.19744495712606749</v>
      </c>
      <c r="Q2808" t="str">
        <f t="shared" si="259"/>
        <v>Low</v>
      </c>
      <c r="R2808" t="str">
        <f t="shared" si="260"/>
        <v>Low</v>
      </c>
      <c r="S2808" s="23">
        <f t="shared" si="261"/>
        <v>2025</v>
      </c>
      <c r="T2808" s="23">
        <f t="shared" si="262"/>
        <v>3</v>
      </c>
      <c r="U2808" t="str">
        <f t="shared" si="263"/>
        <v>Mar-2025</v>
      </c>
    </row>
    <row r="2809" spans="1:21" x14ac:dyDescent="0.3">
      <c r="A2809" t="s">
        <v>4787</v>
      </c>
      <c r="B2809" s="22">
        <v>45648</v>
      </c>
      <c r="C2809" s="22">
        <v>45654</v>
      </c>
      <c r="D2809" s="23" t="s">
        <v>61</v>
      </c>
      <c r="E2809" s="23" t="s">
        <v>1897</v>
      </c>
      <c r="F2809" s="23" t="s">
        <v>80</v>
      </c>
      <c r="G2809" s="23" t="s">
        <v>179</v>
      </c>
      <c r="H2809" s="23" t="s">
        <v>180</v>
      </c>
      <c r="I2809" s="23" t="s">
        <v>83</v>
      </c>
      <c r="J2809" s="23" t="s">
        <v>156</v>
      </c>
      <c r="K2809" s="23" t="s">
        <v>285</v>
      </c>
      <c r="L2809" s="24">
        <v>21201.03</v>
      </c>
      <c r="M2809">
        <v>3</v>
      </c>
      <c r="N2809" s="25">
        <v>0.15</v>
      </c>
      <c r="O2809" s="24">
        <v>6712.32</v>
      </c>
      <c r="P2809" s="26">
        <f t="shared" si="258"/>
        <v>0.31660348577404024</v>
      </c>
      <c r="Q2809" t="str">
        <f t="shared" si="259"/>
        <v>High</v>
      </c>
      <c r="R2809" t="str">
        <f t="shared" si="260"/>
        <v>Medium</v>
      </c>
      <c r="S2809" s="23">
        <f t="shared" si="261"/>
        <v>2024</v>
      </c>
      <c r="T2809" s="23">
        <f t="shared" si="262"/>
        <v>12</v>
      </c>
      <c r="U2809" t="str">
        <f t="shared" si="263"/>
        <v>Dec-2024</v>
      </c>
    </row>
    <row r="2810" spans="1:21" x14ac:dyDescent="0.3">
      <c r="A2810" t="s">
        <v>4788</v>
      </c>
      <c r="B2810" s="22">
        <v>45637</v>
      </c>
      <c r="C2810" s="22">
        <v>45643</v>
      </c>
      <c r="D2810" s="23" t="s">
        <v>102</v>
      </c>
      <c r="E2810" s="23" t="s">
        <v>1955</v>
      </c>
      <c r="F2810" s="23" t="s">
        <v>80</v>
      </c>
      <c r="G2810" s="23" t="s">
        <v>63</v>
      </c>
      <c r="H2810" s="23" t="s">
        <v>202</v>
      </c>
      <c r="I2810" s="23" t="s">
        <v>118</v>
      </c>
      <c r="J2810" s="23" t="s">
        <v>119</v>
      </c>
      <c r="K2810" s="23" t="s">
        <v>197</v>
      </c>
      <c r="L2810" s="24">
        <v>42898.74</v>
      </c>
      <c r="M2810">
        <v>3</v>
      </c>
      <c r="N2810" s="25">
        <v>0.05</v>
      </c>
      <c r="O2810" s="24">
        <v>9856.35</v>
      </c>
      <c r="P2810" s="26">
        <f t="shared" si="258"/>
        <v>0.22975849640339088</v>
      </c>
      <c r="Q2810" t="str">
        <f t="shared" si="259"/>
        <v>Medium</v>
      </c>
      <c r="R2810" t="str">
        <f t="shared" si="260"/>
        <v>Low</v>
      </c>
      <c r="S2810" s="23">
        <f t="shared" si="261"/>
        <v>2024</v>
      </c>
      <c r="T2810" s="23">
        <f t="shared" si="262"/>
        <v>12</v>
      </c>
      <c r="U2810" t="str">
        <f t="shared" si="263"/>
        <v>Dec-2024</v>
      </c>
    </row>
    <row r="2811" spans="1:21" x14ac:dyDescent="0.3">
      <c r="A2811" t="s">
        <v>4789</v>
      </c>
      <c r="B2811" s="22">
        <v>44612</v>
      </c>
      <c r="C2811" s="22">
        <v>44614</v>
      </c>
      <c r="D2811" s="23" t="s">
        <v>78</v>
      </c>
      <c r="E2811" s="23" t="s">
        <v>2764</v>
      </c>
      <c r="F2811" s="23" t="s">
        <v>80</v>
      </c>
      <c r="G2811" s="23" t="s">
        <v>63</v>
      </c>
      <c r="H2811" s="23" t="s">
        <v>172</v>
      </c>
      <c r="I2811" s="23" t="s">
        <v>96</v>
      </c>
      <c r="J2811" s="23" t="s">
        <v>111</v>
      </c>
      <c r="K2811" s="23" t="s">
        <v>225</v>
      </c>
      <c r="L2811" s="24">
        <v>55146</v>
      </c>
      <c r="M2811">
        <v>4</v>
      </c>
      <c r="N2811" s="25">
        <v>0.2</v>
      </c>
      <c r="O2811" s="24">
        <v>15937.01</v>
      </c>
      <c r="P2811" s="26">
        <f t="shared" si="258"/>
        <v>0.28899666340260399</v>
      </c>
      <c r="Q2811" t="str">
        <f t="shared" si="259"/>
        <v>Medium</v>
      </c>
      <c r="R2811" t="str">
        <f t="shared" si="260"/>
        <v>Medium</v>
      </c>
      <c r="S2811" s="23">
        <f t="shared" si="261"/>
        <v>2022</v>
      </c>
      <c r="T2811" s="23">
        <f t="shared" si="262"/>
        <v>2</v>
      </c>
      <c r="U2811" t="str">
        <f t="shared" si="263"/>
        <v>Feb-2022</v>
      </c>
    </row>
    <row r="2812" spans="1:21" x14ac:dyDescent="0.3">
      <c r="A2812" t="s">
        <v>4790</v>
      </c>
      <c r="B2812" s="22">
        <v>45733</v>
      </c>
      <c r="C2812" s="22">
        <v>45736</v>
      </c>
      <c r="D2812" s="23" t="s">
        <v>50</v>
      </c>
      <c r="E2812" s="23" t="s">
        <v>1578</v>
      </c>
      <c r="F2812" s="23" t="s">
        <v>52</v>
      </c>
      <c r="G2812" s="23" t="s">
        <v>179</v>
      </c>
      <c r="H2812" s="23" t="s">
        <v>180</v>
      </c>
      <c r="I2812" s="23" t="s">
        <v>96</v>
      </c>
      <c r="J2812" s="23" t="s">
        <v>135</v>
      </c>
      <c r="K2812" s="23" t="s">
        <v>275</v>
      </c>
      <c r="L2812" s="24">
        <v>41364.04</v>
      </c>
      <c r="M2812">
        <v>4</v>
      </c>
      <c r="N2812" s="25">
        <v>0.1</v>
      </c>
      <c r="O2812" s="24">
        <v>6816.93</v>
      </c>
      <c r="P2812" s="26">
        <f t="shared" si="258"/>
        <v>0.16480329290852636</v>
      </c>
      <c r="Q2812" t="str">
        <f t="shared" si="259"/>
        <v>Low</v>
      </c>
      <c r="R2812" t="str">
        <f t="shared" si="260"/>
        <v>Low</v>
      </c>
      <c r="S2812" s="23">
        <f t="shared" si="261"/>
        <v>2025</v>
      </c>
      <c r="T2812" s="23">
        <f t="shared" si="262"/>
        <v>3</v>
      </c>
      <c r="U2812" t="str">
        <f t="shared" si="263"/>
        <v>Mar-2025</v>
      </c>
    </row>
    <row r="2813" spans="1:21" x14ac:dyDescent="0.3">
      <c r="A2813" t="s">
        <v>4791</v>
      </c>
      <c r="B2813" s="22">
        <v>44756</v>
      </c>
      <c r="C2813" s="22">
        <v>44761</v>
      </c>
      <c r="D2813" s="23" t="s">
        <v>78</v>
      </c>
      <c r="E2813" s="23" t="s">
        <v>703</v>
      </c>
      <c r="F2813" s="23" t="s">
        <v>71</v>
      </c>
      <c r="G2813" s="23" t="s">
        <v>72</v>
      </c>
      <c r="H2813" s="23" t="s">
        <v>117</v>
      </c>
      <c r="I2813" s="23" t="s">
        <v>83</v>
      </c>
      <c r="J2813" s="23" t="s">
        <v>84</v>
      </c>
      <c r="K2813" s="23" t="s">
        <v>125</v>
      </c>
      <c r="L2813" s="24">
        <v>8133.86</v>
      </c>
      <c r="M2813">
        <v>2</v>
      </c>
      <c r="N2813" s="25">
        <v>0</v>
      </c>
      <c r="O2813" s="24">
        <v>3149.5</v>
      </c>
      <c r="P2813" s="26">
        <f t="shared" si="258"/>
        <v>0.38720853321793097</v>
      </c>
      <c r="Q2813" t="str">
        <f t="shared" si="259"/>
        <v>High</v>
      </c>
      <c r="R2813" t="str">
        <f t="shared" si="260"/>
        <v>None</v>
      </c>
      <c r="S2813" s="23">
        <f t="shared" si="261"/>
        <v>2022</v>
      </c>
      <c r="T2813" s="23">
        <f t="shared" si="262"/>
        <v>7</v>
      </c>
      <c r="U2813" t="str">
        <f t="shared" si="263"/>
        <v>Jul-2022</v>
      </c>
    </row>
    <row r="2814" spans="1:21" x14ac:dyDescent="0.3">
      <c r="A2814" t="s">
        <v>4792</v>
      </c>
      <c r="B2814" s="22">
        <v>45037</v>
      </c>
      <c r="C2814" s="22">
        <v>45040</v>
      </c>
      <c r="D2814" s="23" t="s">
        <v>102</v>
      </c>
      <c r="E2814" s="23" t="s">
        <v>1085</v>
      </c>
      <c r="F2814" s="23" t="s">
        <v>52</v>
      </c>
      <c r="G2814" s="23" t="s">
        <v>53</v>
      </c>
      <c r="H2814" s="23" t="s">
        <v>110</v>
      </c>
      <c r="I2814" s="23" t="s">
        <v>96</v>
      </c>
      <c r="J2814" s="23" t="s">
        <v>166</v>
      </c>
      <c r="K2814" s="23" t="s">
        <v>167</v>
      </c>
      <c r="L2814" s="24">
        <v>60495.12</v>
      </c>
      <c r="M2814">
        <v>6</v>
      </c>
      <c r="N2814" s="25">
        <v>0.2</v>
      </c>
      <c r="O2814" s="24">
        <v>19248.68</v>
      </c>
      <c r="P2814" s="26">
        <f t="shared" si="258"/>
        <v>0.31818566522390568</v>
      </c>
      <c r="Q2814" t="str">
        <f t="shared" si="259"/>
        <v>High</v>
      </c>
      <c r="R2814" t="str">
        <f t="shared" si="260"/>
        <v>Medium</v>
      </c>
      <c r="S2814" s="23">
        <f t="shared" si="261"/>
        <v>2023</v>
      </c>
      <c r="T2814" s="23">
        <f t="shared" si="262"/>
        <v>4</v>
      </c>
      <c r="U2814" t="str">
        <f t="shared" si="263"/>
        <v>Apr-2023</v>
      </c>
    </row>
    <row r="2815" spans="1:21" x14ac:dyDescent="0.3">
      <c r="A2815" t="s">
        <v>4793</v>
      </c>
      <c r="B2815" s="22">
        <v>45476</v>
      </c>
      <c r="C2815" s="22">
        <v>45481</v>
      </c>
      <c r="D2815" s="23" t="s">
        <v>102</v>
      </c>
      <c r="E2815" s="23" t="s">
        <v>1333</v>
      </c>
      <c r="F2815" s="23" t="s">
        <v>52</v>
      </c>
      <c r="G2815" s="23" t="s">
        <v>63</v>
      </c>
      <c r="H2815" s="23" t="s">
        <v>202</v>
      </c>
      <c r="I2815" s="23" t="s">
        <v>83</v>
      </c>
      <c r="J2815" s="23" t="s">
        <v>449</v>
      </c>
      <c r="K2815" s="23" t="s">
        <v>775</v>
      </c>
      <c r="L2815" s="24">
        <v>35208.06</v>
      </c>
      <c r="M2815">
        <v>3</v>
      </c>
      <c r="N2815" s="25">
        <v>0.1</v>
      </c>
      <c r="O2815" s="24">
        <v>12202.11</v>
      </c>
      <c r="P2815" s="26">
        <f t="shared" si="258"/>
        <v>0.34657149527693376</v>
      </c>
      <c r="Q2815" t="str">
        <f t="shared" si="259"/>
        <v>High</v>
      </c>
      <c r="R2815" t="str">
        <f t="shared" si="260"/>
        <v>Low</v>
      </c>
      <c r="S2815" s="23">
        <f t="shared" si="261"/>
        <v>2024</v>
      </c>
      <c r="T2815" s="23">
        <f t="shared" si="262"/>
        <v>7</v>
      </c>
      <c r="U2815" t="str">
        <f t="shared" si="263"/>
        <v>Jul-2024</v>
      </c>
    </row>
    <row r="2816" spans="1:21" x14ac:dyDescent="0.3">
      <c r="A2816" t="s">
        <v>4794</v>
      </c>
      <c r="B2816" s="22">
        <v>45417</v>
      </c>
      <c r="C2816" s="22">
        <v>45419</v>
      </c>
      <c r="D2816" s="23" t="s">
        <v>102</v>
      </c>
      <c r="E2816" s="23" t="s">
        <v>221</v>
      </c>
      <c r="F2816" s="23" t="s">
        <v>71</v>
      </c>
      <c r="G2816" s="23" t="s">
        <v>72</v>
      </c>
      <c r="H2816" s="23" t="s">
        <v>104</v>
      </c>
      <c r="I2816" s="23" t="s">
        <v>118</v>
      </c>
      <c r="J2816" s="23" t="s">
        <v>119</v>
      </c>
      <c r="K2816" s="23" t="s">
        <v>197</v>
      </c>
      <c r="L2816" s="24">
        <v>10341.290000000001</v>
      </c>
      <c r="M2816">
        <v>1</v>
      </c>
      <c r="N2816" s="25">
        <v>0.2</v>
      </c>
      <c r="O2816" s="24">
        <v>1604.96</v>
      </c>
      <c r="P2816" s="26">
        <f t="shared" si="258"/>
        <v>0.15519920628857714</v>
      </c>
      <c r="Q2816" t="str">
        <f t="shared" si="259"/>
        <v>Low</v>
      </c>
      <c r="R2816" t="str">
        <f t="shared" si="260"/>
        <v>Medium</v>
      </c>
      <c r="S2816" s="23">
        <f t="shared" si="261"/>
        <v>2024</v>
      </c>
      <c r="T2816" s="23">
        <f t="shared" si="262"/>
        <v>5</v>
      </c>
      <c r="U2816" t="str">
        <f t="shared" si="263"/>
        <v>May-2024</v>
      </c>
    </row>
    <row r="2817" spans="1:21" x14ac:dyDescent="0.3">
      <c r="A2817" t="s">
        <v>4795</v>
      </c>
      <c r="B2817" s="22">
        <v>45664</v>
      </c>
      <c r="C2817" s="22">
        <v>45666</v>
      </c>
      <c r="D2817" s="23" t="s">
        <v>61</v>
      </c>
      <c r="E2817" s="23" t="s">
        <v>420</v>
      </c>
      <c r="F2817" s="23" t="s">
        <v>52</v>
      </c>
      <c r="G2817" s="23" t="s">
        <v>72</v>
      </c>
      <c r="H2817" s="23" t="s">
        <v>346</v>
      </c>
      <c r="I2817" s="23" t="s">
        <v>83</v>
      </c>
      <c r="J2817" s="23" t="s">
        <v>84</v>
      </c>
      <c r="K2817" s="23" t="s">
        <v>105</v>
      </c>
      <c r="L2817" s="24">
        <v>112056.4</v>
      </c>
      <c r="M2817">
        <v>8</v>
      </c>
      <c r="N2817" s="25">
        <v>0.25</v>
      </c>
      <c r="O2817" s="24">
        <v>29131.83</v>
      </c>
      <c r="P2817" s="26">
        <f t="shared" si="258"/>
        <v>0.2599747091643137</v>
      </c>
      <c r="Q2817" t="str">
        <f t="shared" si="259"/>
        <v>Medium</v>
      </c>
      <c r="R2817" t="str">
        <f t="shared" si="260"/>
        <v>High</v>
      </c>
      <c r="S2817" s="23">
        <f t="shared" si="261"/>
        <v>2025</v>
      </c>
      <c r="T2817" s="23">
        <f t="shared" si="262"/>
        <v>1</v>
      </c>
      <c r="U2817" t="str">
        <f t="shared" si="263"/>
        <v>Jan-2025</v>
      </c>
    </row>
    <row r="2818" spans="1:21" x14ac:dyDescent="0.3">
      <c r="A2818" t="s">
        <v>4796</v>
      </c>
      <c r="B2818" s="22">
        <v>44990</v>
      </c>
      <c r="C2818" s="22">
        <v>44991</v>
      </c>
      <c r="D2818" s="23" t="s">
        <v>102</v>
      </c>
      <c r="E2818" s="23" t="s">
        <v>2670</v>
      </c>
      <c r="F2818" s="23" t="s">
        <v>52</v>
      </c>
      <c r="G2818" s="23" t="s">
        <v>179</v>
      </c>
      <c r="H2818" s="23" t="s">
        <v>236</v>
      </c>
      <c r="I2818" s="23" t="s">
        <v>96</v>
      </c>
      <c r="J2818" s="23" t="s">
        <v>111</v>
      </c>
      <c r="K2818" s="23" t="s">
        <v>328</v>
      </c>
      <c r="L2818" s="24">
        <v>20271.36</v>
      </c>
      <c r="M2818">
        <v>8</v>
      </c>
      <c r="N2818" s="25">
        <v>0.15</v>
      </c>
      <c r="O2818" s="24">
        <v>2724.82</v>
      </c>
      <c r="P2818" s="26">
        <f t="shared" si="258"/>
        <v>0.13441722706320641</v>
      </c>
      <c r="Q2818" t="str">
        <f t="shared" si="259"/>
        <v>Low</v>
      </c>
      <c r="R2818" t="str">
        <f t="shared" si="260"/>
        <v>Medium</v>
      </c>
      <c r="S2818" s="23">
        <f t="shared" si="261"/>
        <v>2023</v>
      </c>
      <c r="T2818" s="23">
        <f t="shared" si="262"/>
        <v>3</v>
      </c>
      <c r="U2818" t="str">
        <f t="shared" si="263"/>
        <v>Mar-2023</v>
      </c>
    </row>
    <row r="2819" spans="1:21" x14ac:dyDescent="0.3">
      <c r="A2819" t="s">
        <v>4797</v>
      </c>
      <c r="B2819" s="22">
        <v>44873</v>
      </c>
      <c r="C2819" s="22">
        <v>44878</v>
      </c>
      <c r="D2819" s="23" t="s">
        <v>50</v>
      </c>
      <c r="E2819" s="23" t="s">
        <v>217</v>
      </c>
      <c r="F2819" s="23" t="s">
        <v>80</v>
      </c>
      <c r="G2819" s="23" t="s">
        <v>63</v>
      </c>
      <c r="H2819" s="23" t="s">
        <v>64</v>
      </c>
      <c r="I2819" s="23" t="s">
        <v>55</v>
      </c>
      <c r="J2819" s="23" t="s">
        <v>141</v>
      </c>
      <c r="K2819" s="23" t="s">
        <v>241</v>
      </c>
      <c r="L2819" s="24">
        <v>34904.480000000003</v>
      </c>
      <c r="M2819">
        <v>8</v>
      </c>
      <c r="N2819" s="25">
        <v>0</v>
      </c>
      <c r="O2819" s="24">
        <v>8449.6</v>
      </c>
      <c r="P2819" s="26">
        <f t="shared" si="258"/>
        <v>0.24207780777711055</v>
      </c>
      <c r="Q2819" t="str">
        <f t="shared" si="259"/>
        <v>Medium</v>
      </c>
      <c r="R2819" t="str">
        <f t="shared" si="260"/>
        <v>None</v>
      </c>
      <c r="S2819" s="23">
        <f t="shared" si="261"/>
        <v>2022</v>
      </c>
      <c r="T2819" s="23">
        <f t="shared" si="262"/>
        <v>11</v>
      </c>
      <c r="U2819" t="str">
        <f t="shared" si="263"/>
        <v>Nov-2022</v>
      </c>
    </row>
    <row r="2820" spans="1:21" x14ac:dyDescent="0.3">
      <c r="A2820" t="s">
        <v>4798</v>
      </c>
      <c r="B2820" s="22">
        <v>45449</v>
      </c>
      <c r="C2820" s="22">
        <v>45456</v>
      </c>
      <c r="D2820" s="23" t="s">
        <v>61</v>
      </c>
      <c r="E2820" s="23" t="s">
        <v>51</v>
      </c>
      <c r="F2820" s="23" t="s">
        <v>80</v>
      </c>
      <c r="G2820" s="23" t="s">
        <v>81</v>
      </c>
      <c r="H2820" s="23" t="s">
        <v>284</v>
      </c>
      <c r="I2820" s="23" t="s">
        <v>55</v>
      </c>
      <c r="J2820" s="23" t="s">
        <v>173</v>
      </c>
      <c r="K2820" s="23" t="s">
        <v>203</v>
      </c>
      <c r="L2820" s="24">
        <v>44088.24</v>
      </c>
      <c r="M2820">
        <v>7</v>
      </c>
      <c r="N2820" s="25">
        <v>0.15</v>
      </c>
      <c r="O2820" s="24">
        <v>10947.08</v>
      </c>
      <c r="P2820" s="26">
        <f t="shared" ref="P2820:P2883" si="264">IFERROR(O2820/L2820,0)</f>
        <v>0.24829931972789115</v>
      </c>
      <c r="Q2820" t="str">
        <f t="shared" ref="Q2820:Q2883" si="265">IF(P2820&gt;=0.3,"High",IF(P2820&gt;=0.2,"Medium","Low"))</f>
        <v>Medium</v>
      </c>
      <c r="R2820" t="str">
        <f t="shared" ref="R2820:R2883" si="266">IF(N2820=0,"None",IF(N2820&lt;=0.1,"Low",IF(N2820&lt;=0.2,"Medium","High")))</f>
        <v>Medium</v>
      </c>
      <c r="S2820" s="23">
        <f t="shared" ref="S2820:S2883" si="267">YEAR(B2820)</f>
        <v>2024</v>
      </c>
      <c r="T2820" s="23">
        <f t="shared" ref="T2820:T2883" si="268">MONTH(B2820)</f>
        <v>6</v>
      </c>
      <c r="U2820" t="str">
        <f t="shared" ref="U2820:U2883" si="269">TEXT(B2820,"mmm-yyyy")</f>
        <v>Jun-2024</v>
      </c>
    </row>
    <row r="2821" spans="1:21" x14ac:dyDescent="0.3">
      <c r="A2821" t="s">
        <v>4799</v>
      </c>
      <c r="B2821" s="22">
        <v>44856</v>
      </c>
      <c r="C2821" s="22">
        <v>44861</v>
      </c>
      <c r="D2821" s="23" t="s">
        <v>78</v>
      </c>
      <c r="E2821" s="23" t="s">
        <v>656</v>
      </c>
      <c r="F2821" s="23" t="s">
        <v>71</v>
      </c>
      <c r="G2821" s="23" t="s">
        <v>81</v>
      </c>
      <c r="H2821" s="23" t="s">
        <v>95</v>
      </c>
      <c r="I2821" s="23" t="s">
        <v>55</v>
      </c>
      <c r="J2821" s="23" t="s">
        <v>141</v>
      </c>
      <c r="K2821" s="23" t="s">
        <v>978</v>
      </c>
      <c r="L2821" s="24">
        <v>137240.6</v>
      </c>
      <c r="M2821">
        <v>10</v>
      </c>
      <c r="N2821" s="25">
        <v>0.15</v>
      </c>
      <c r="O2821" s="24">
        <v>42221.25</v>
      </c>
      <c r="P2821" s="26">
        <f t="shared" si="264"/>
        <v>0.30764402079268088</v>
      </c>
      <c r="Q2821" t="str">
        <f t="shared" si="265"/>
        <v>High</v>
      </c>
      <c r="R2821" t="str">
        <f t="shared" si="266"/>
        <v>Medium</v>
      </c>
      <c r="S2821" s="23">
        <f t="shared" si="267"/>
        <v>2022</v>
      </c>
      <c r="T2821" s="23">
        <f t="shared" si="268"/>
        <v>10</v>
      </c>
      <c r="U2821" t="str">
        <f t="shared" si="269"/>
        <v>Oct-2022</v>
      </c>
    </row>
    <row r="2822" spans="1:21" x14ac:dyDescent="0.3">
      <c r="A2822" t="s">
        <v>4800</v>
      </c>
      <c r="B2822" s="22">
        <v>45739</v>
      </c>
      <c r="C2822" s="22">
        <v>45742</v>
      </c>
      <c r="D2822" s="23" t="s">
        <v>50</v>
      </c>
      <c r="E2822" s="23" t="s">
        <v>807</v>
      </c>
      <c r="F2822" s="23" t="s">
        <v>80</v>
      </c>
      <c r="G2822" s="23" t="s">
        <v>72</v>
      </c>
      <c r="H2822" s="23" t="s">
        <v>346</v>
      </c>
      <c r="I2822" s="23" t="s">
        <v>55</v>
      </c>
      <c r="J2822" s="23" t="s">
        <v>173</v>
      </c>
      <c r="K2822" s="23" t="s">
        <v>735</v>
      </c>
      <c r="L2822" s="24">
        <v>78836.59</v>
      </c>
      <c r="M2822">
        <v>7</v>
      </c>
      <c r="N2822" s="25">
        <v>0.25</v>
      </c>
      <c r="O2822" s="24">
        <v>13897.55</v>
      </c>
      <c r="P2822" s="26">
        <f t="shared" si="264"/>
        <v>0.17628299245312359</v>
      </c>
      <c r="Q2822" t="str">
        <f t="shared" si="265"/>
        <v>Low</v>
      </c>
      <c r="R2822" t="str">
        <f t="shared" si="266"/>
        <v>High</v>
      </c>
      <c r="S2822" s="23">
        <f t="shared" si="267"/>
        <v>2025</v>
      </c>
      <c r="T2822" s="23">
        <f t="shared" si="268"/>
        <v>3</v>
      </c>
      <c r="U2822" t="str">
        <f t="shared" si="269"/>
        <v>Mar-2025</v>
      </c>
    </row>
    <row r="2823" spans="1:21" x14ac:dyDescent="0.3">
      <c r="A2823" t="s">
        <v>4801</v>
      </c>
      <c r="B2823" s="22">
        <v>44685</v>
      </c>
      <c r="C2823" s="22">
        <v>44687</v>
      </c>
      <c r="D2823" s="23" t="s">
        <v>102</v>
      </c>
      <c r="E2823" s="23" t="s">
        <v>730</v>
      </c>
      <c r="F2823" s="23" t="s">
        <v>71</v>
      </c>
      <c r="G2823" s="23" t="s">
        <v>179</v>
      </c>
      <c r="H2823" s="23" t="s">
        <v>180</v>
      </c>
      <c r="I2823" s="23" t="s">
        <v>55</v>
      </c>
      <c r="J2823" s="23" t="s">
        <v>56</v>
      </c>
      <c r="K2823" s="23" t="s">
        <v>151</v>
      </c>
      <c r="L2823" s="24">
        <v>99698.1</v>
      </c>
      <c r="M2823">
        <v>10</v>
      </c>
      <c r="N2823" s="25">
        <v>0.05</v>
      </c>
      <c r="O2823" s="24">
        <v>25783.01</v>
      </c>
      <c r="P2823" s="26">
        <f t="shared" si="264"/>
        <v>0.25861084614451024</v>
      </c>
      <c r="Q2823" t="str">
        <f t="shared" si="265"/>
        <v>Medium</v>
      </c>
      <c r="R2823" t="str">
        <f t="shared" si="266"/>
        <v>Low</v>
      </c>
      <c r="S2823" s="23">
        <f t="shared" si="267"/>
        <v>2022</v>
      </c>
      <c r="T2823" s="23">
        <f t="shared" si="268"/>
        <v>5</v>
      </c>
      <c r="U2823" t="str">
        <f t="shared" si="269"/>
        <v>May-2022</v>
      </c>
    </row>
    <row r="2824" spans="1:21" x14ac:dyDescent="0.3">
      <c r="A2824" t="s">
        <v>4802</v>
      </c>
      <c r="B2824" s="22">
        <v>45860</v>
      </c>
      <c r="C2824" s="22">
        <v>45865</v>
      </c>
      <c r="D2824" s="23" t="s">
        <v>50</v>
      </c>
      <c r="E2824" s="23" t="s">
        <v>896</v>
      </c>
      <c r="F2824" s="23" t="s">
        <v>71</v>
      </c>
      <c r="G2824" s="23" t="s">
        <v>72</v>
      </c>
      <c r="H2824" s="23" t="s">
        <v>117</v>
      </c>
      <c r="I2824" s="23" t="s">
        <v>55</v>
      </c>
      <c r="J2824" s="23" t="s">
        <v>56</v>
      </c>
      <c r="K2824" s="23" t="s">
        <v>151</v>
      </c>
      <c r="L2824" s="24">
        <v>66209.600000000006</v>
      </c>
      <c r="M2824">
        <v>8</v>
      </c>
      <c r="N2824" s="25">
        <v>0.1</v>
      </c>
      <c r="O2824" s="24">
        <v>19076.57</v>
      </c>
      <c r="P2824" s="26">
        <f t="shared" si="264"/>
        <v>0.28812392764795436</v>
      </c>
      <c r="Q2824" t="str">
        <f t="shared" si="265"/>
        <v>Medium</v>
      </c>
      <c r="R2824" t="str">
        <f t="shared" si="266"/>
        <v>Low</v>
      </c>
      <c r="S2824" s="23">
        <f t="shared" si="267"/>
        <v>2025</v>
      </c>
      <c r="T2824" s="23">
        <f t="shared" si="268"/>
        <v>7</v>
      </c>
      <c r="U2824" t="str">
        <f t="shared" si="269"/>
        <v>Jul-2025</v>
      </c>
    </row>
    <row r="2825" spans="1:21" x14ac:dyDescent="0.3">
      <c r="A2825" t="s">
        <v>4803</v>
      </c>
      <c r="B2825" s="22">
        <v>45525</v>
      </c>
      <c r="C2825" s="22">
        <v>45532</v>
      </c>
      <c r="D2825" s="23" t="s">
        <v>61</v>
      </c>
      <c r="E2825" s="23" t="s">
        <v>2467</v>
      </c>
      <c r="F2825" s="23" t="s">
        <v>71</v>
      </c>
      <c r="G2825" s="23" t="s">
        <v>72</v>
      </c>
      <c r="H2825" s="23" t="s">
        <v>117</v>
      </c>
      <c r="I2825" s="23" t="s">
        <v>83</v>
      </c>
      <c r="J2825" s="23" t="s">
        <v>84</v>
      </c>
      <c r="K2825" s="23" t="s">
        <v>125</v>
      </c>
      <c r="L2825" s="24">
        <v>46631.88</v>
      </c>
      <c r="M2825">
        <v>4</v>
      </c>
      <c r="N2825" s="25">
        <v>0.2</v>
      </c>
      <c r="O2825" s="24">
        <v>13103.17</v>
      </c>
      <c r="P2825" s="26">
        <f t="shared" si="264"/>
        <v>0.28099167350748033</v>
      </c>
      <c r="Q2825" t="str">
        <f t="shared" si="265"/>
        <v>Medium</v>
      </c>
      <c r="R2825" t="str">
        <f t="shared" si="266"/>
        <v>Medium</v>
      </c>
      <c r="S2825" s="23">
        <f t="shared" si="267"/>
        <v>2024</v>
      </c>
      <c r="T2825" s="23">
        <f t="shared" si="268"/>
        <v>8</v>
      </c>
      <c r="U2825" t="str">
        <f t="shared" si="269"/>
        <v>Aug-2024</v>
      </c>
    </row>
    <row r="2826" spans="1:21" x14ac:dyDescent="0.3">
      <c r="A2826" t="s">
        <v>4804</v>
      </c>
      <c r="B2826" s="22">
        <v>45106</v>
      </c>
      <c r="C2826" s="22">
        <v>45112</v>
      </c>
      <c r="D2826" s="23" t="s">
        <v>78</v>
      </c>
      <c r="E2826" s="23" t="s">
        <v>1964</v>
      </c>
      <c r="F2826" s="23" t="s">
        <v>52</v>
      </c>
      <c r="G2826" s="23" t="s">
        <v>81</v>
      </c>
      <c r="H2826" s="23" t="s">
        <v>82</v>
      </c>
      <c r="I2826" s="23" t="s">
        <v>96</v>
      </c>
      <c r="J2826" s="23" t="s">
        <v>135</v>
      </c>
      <c r="K2826" s="23" t="s">
        <v>136</v>
      </c>
      <c r="L2826" s="24">
        <v>51731.64</v>
      </c>
      <c r="M2826">
        <v>9</v>
      </c>
      <c r="N2826" s="25">
        <v>0.05</v>
      </c>
      <c r="O2826" s="24">
        <v>16661.61</v>
      </c>
      <c r="P2826" s="26">
        <f t="shared" si="264"/>
        <v>0.32207774584374282</v>
      </c>
      <c r="Q2826" t="str">
        <f t="shared" si="265"/>
        <v>High</v>
      </c>
      <c r="R2826" t="str">
        <f t="shared" si="266"/>
        <v>Low</v>
      </c>
      <c r="S2826" s="23">
        <f t="shared" si="267"/>
        <v>2023</v>
      </c>
      <c r="T2826" s="23">
        <f t="shared" si="268"/>
        <v>6</v>
      </c>
      <c r="U2826" t="str">
        <f t="shared" si="269"/>
        <v>Jun-2023</v>
      </c>
    </row>
    <row r="2827" spans="1:21" x14ac:dyDescent="0.3">
      <c r="A2827" t="s">
        <v>4805</v>
      </c>
      <c r="B2827" s="22">
        <v>45911</v>
      </c>
      <c r="C2827" s="22">
        <v>45912</v>
      </c>
      <c r="D2827" s="23" t="s">
        <v>78</v>
      </c>
      <c r="E2827" s="23" t="s">
        <v>298</v>
      </c>
      <c r="F2827" s="23" t="s">
        <v>71</v>
      </c>
      <c r="G2827" s="23" t="s">
        <v>63</v>
      </c>
      <c r="H2827" s="23" t="s">
        <v>213</v>
      </c>
      <c r="I2827" s="23" t="s">
        <v>118</v>
      </c>
      <c r="J2827" s="23" t="s">
        <v>230</v>
      </c>
      <c r="K2827" s="23" t="s">
        <v>356</v>
      </c>
      <c r="L2827" s="24">
        <v>39697.839999999997</v>
      </c>
      <c r="M2827">
        <v>4</v>
      </c>
      <c r="N2827" s="25">
        <v>0</v>
      </c>
      <c r="O2827" s="24">
        <v>10920.72</v>
      </c>
      <c r="P2827" s="26">
        <f t="shared" si="264"/>
        <v>0.27509607575626283</v>
      </c>
      <c r="Q2827" t="str">
        <f t="shared" si="265"/>
        <v>Medium</v>
      </c>
      <c r="R2827" t="str">
        <f t="shared" si="266"/>
        <v>None</v>
      </c>
      <c r="S2827" s="23">
        <f t="shared" si="267"/>
        <v>2025</v>
      </c>
      <c r="T2827" s="23">
        <f t="shared" si="268"/>
        <v>9</v>
      </c>
      <c r="U2827" t="str">
        <f t="shared" si="269"/>
        <v>Sep-2025</v>
      </c>
    </row>
    <row r="2828" spans="1:21" x14ac:dyDescent="0.3">
      <c r="A2828" t="s">
        <v>4806</v>
      </c>
      <c r="B2828" s="22">
        <v>44727</v>
      </c>
      <c r="C2828" s="22">
        <v>44730</v>
      </c>
      <c r="D2828" s="23" t="s">
        <v>102</v>
      </c>
      <c r="E2828" s="23" t="s">
        <v>3201</v>
      </c>
      <c r="F2828" s="23" t="s">
        <v>71</v>
      </c>
      <c r="G2828" s="23" t="s">
        <v>72</v>
      </c>
      <c r="H2828" s="23" t="s">
        <v>117</v>
      </c>
      <c r="I2828" s="23" t="s">
        <v>83</v>
      </c>
      <c r="J2828" s="23" t="s">
        <v>156</v>
      </c>
      <c r="K2828" s="23" t="s">
        <v>285</v>
      </c>
      <c r="L2828" s="24">
        <v>28310.400000000001</v>
      </c>
      <c r="M2828">
        <v>10</v>
      </c>
      <c r="N2828" s="25">
        <v>0</v>
      </c>
      <c r="O2828" s="24">
        <v>5515.65</v>
      </c>
      <c r="P2828" s="26">
        <f t="shared" si="264"/>
        <v>0.19482769582909459</v>
      </c>
      <c r="Q2828" t="str">
        <f t="shared" si="265"/>
        <v>Low</v>
      </c>
      <c r="R2828" t="str">
        <f t="shared" si="266"/>
        <v>None</v>
      </c>
      <c r="S2828" s="23">
        <f t="shared" si="267"/>
        <v>2022</v>
      </c>
      <c r="T2828" s="23">
        <f t="shared" si="268"/>
        <v>6</v>
      </c>
      <c r="U2828" t="str">
        <f t="shared" si="269"/>
        <v>Jun-2022</v>
      </c>
    </row>
    <row r="2829" spans="1:21" x14ac:dyDescent="0.3">
      <c r="A2829" t="s">
        <v>4807</v>
      </c>
      <c r="B2829" s="22">
        <v>44930</v>
      </c>
      <c r="C2829" s="22">
        <v>44935</v>
      </c>
      <c r="D2829" s="23" t="s">
        <v>50</v>
      </c>
      <c r="E2829" s="23" t="s">
        <v>1375</v>
      </c>
      <c r="F2829" s="23" t="s">
        <v>52</v>
      </c>
      <c r="G2829" s="23" t="s">
        <v>179</v>
      </c>
      <c r="H2829" s="23" t="s">
        <v>236</v>
      </c>
      <c r="I2829" s="23" t="s">
        <v>83</v>
      </c>
      <c r="J2829" s="23" t="s">
        <v>449</v>
      </c>
      <c r="K2829" s="23" t="s">
        <v>450</v>
      </c>
      <c r="L2829" s="24">
        <v>58125.48</v>
      </c>
      <c r="M2829">
        <v>7</v>
      </c>
      <c r="N2829" s="25">
        <v>0</v>
      </c>
      <c r="O2829" s="24">
        <v>9122.9500000000007</v>
      </c>
      <c r="P2829" s="26">
        <f t="shared" si="264"/>
        <v>0.15695268236924667</v>
      </c>
      <c r="Q2829" t="str">
        <f t="shared" si="265"/>
        <v>Low</v>
      </c>
      <c r="R2829" t="str">
        <f t="shared" si="266"/>
        <v>None</v>
      </c>
      <c r="S2829" s="23">
        <f t="shared" si="267"/>
        <v>2023</v>
      </c>
      <c r="T2829" s="23">
        <f t="shared" si="268"/>
        <v>1</v>
      </c>
      <c r="U2829" t="str">
        <f t="shared" si="269"/>
        <v>Jan-2023</v>
      </c>
    </row>
    <row r="2830" spans="1:21" x14ac:dyDescent="0.3">
      <c r="A2830" t="s">
        <v>4808</v>
      </c>
      <c r="B2830" s="22">
        <v>44885</v>
      </c>
      <c r="C2830" s="22">
        <v>44889</v>
      </c>
      <c r="D2830" s="23" t="s">
        <v>102</v>
      </c>
      <c r="E2830" s="23" t="s">
        <v>715</v>
      </c>
      <c r="F2830" s="23" t="s">
        <v>52</v>
      </c>
      <c r="G2830" s="23" t="s">
        <v>72</v>
      </c>
      <c r="H2830" s="23" t="s">
        <v>117</v>
      </c>
      <c r="I2830" s="23" t="s">
        <v>96</v>
      </c>
      <c r="J2830" s="23" t="s">
        <v>135</v>
      </c>
      <c r="K2830" s="23" t="s">
        <v>136</v>
      </c>
      <c r="L2830" s="24">
        <v>12967.95</v>
      </c>
      <c r="M2830">
        <v>3</v>
      </c>
      <c r="N2830" s="25">
        <v>0.2</v>
      </c>
      <c r="O2830" s="24">
        <v>3985.43</v>
      </c>
      <c r="P2830" s="26">
        <f t="shared" si="264"/>
        <v>0.3073292232002745</v>
      </c>
      <c r="Q2830" t="str">
        <f t="shared" si="265"/>
        <v>High</v>
      </c>
      <c r="R2830" t="str">
        <f t="shared" si="266"/>
        <v>Medium</v>
      </c>
      <c r="S2830" s="23">
        <f t="shared" si="267"/>
        <v>2022</v>
      </c>
      <c r="T2830" s="23">
        <f t="shared" si="268"/>
        <v>11</v>
      </c>
      <c r="U2830" t="str">
        <f t="shared" si="269"/>
        <v>Nov-2022</v>
      </c>
    </row>
    <row r="2831" spans="1:21" x14ac:dyDescent="0.3">
      <c r="A2831" t="s">
        <v>4809</v>
      </c>
      <c r="B2831" s="22">
        <v>45792</v>
      </c>
      <c r="C2831" s="22">
        <v>45795</v>
      </c>
      <c r="D2831" s="23" t="s">
        <v>61</v>
      </c>
      <c r="E2831" s="23" t="s">
        <v>345</v>
      </c>
      <c r="F2831" s="23" t="s">
        <v>80</v>
      </c>
      <c r="G2831" s="23" t="s">
        <v>53</v>
      </c>
      <c r="H2831" s="23" t="s">
        <v>90</v>
      </c>
      <c r="I2831" s="23" t="s">
        <v>55</v>
      </c>
      <c r="J2831" s="23" t="s">
        <v>65</v>
      </c>
      <c r="K2831" s="23" t="s">
        <v>66</v>
      </c>
      <c r="L2831" s="24">
        <v>45426.2</v>
      </c>
      <c r="M2831">
        <v>5</v>
      </c>
      <c r="N2831" s="25">
        <v>0.05</v>
      </c>
      <c r="O2831" s="24">
        <v>8756.91</v>
      </c>
      <c r="P2831" s="26">
        <f t="shared" si="264"/>
        <v>0.19277223276435185</v>
      </c>
      <c r="Q2831" t="str">
        <f t="shared" si="265"/>
        <v>Low</v>
      </c>
      <c r="R2831" t="str">
        <f t="shared" si="266"/>
        <v>Low</v>
      </c>
      <c r="S2831" s="23">
        <f t="shared" si="267"/>
        <v>2025</v>
      </c>
      <c r="T2831" s="23">
        <f t="shared" si="268"/>
        <v>5</v>
      </c>
      <c r="U2831" t="str">
        <f t="shared" si="269"/>
        <v>May-2025</v>
      </c>
    </row>
    <row r="2832" spans="1:21" x14ac:dyDescent="0.3">
      <c r="A2832" t="s">
        <v>4810</v>
      </c>
      <c r="B2832" s="22">
        <v>45052</v>
      </c>
      <c r="C2832" s="22">
        <v>45057</v>
      </c>
      <c r="D2832" s="23" t="s">
        <v>61</v>
      </c>
      <c r="E2832" s="23" t="s">
        <v>2022</v>
      </c>
      <c r="F2832" s="23" t="s">
        <v>71</v>
      </c>
      <c r="G2832" s="23" t="s">
        <v>81</v>
      </c>
      <c r="H2832" s="23" t="s">
        <v>284</v>
      </c>
      <c r="I2832" s="23" t="s">
        <v>96</v>
      </c>
      <c r="J2832" s="23" t="s">
        <v>166</v>
      </c>
      <c r="K2832" s="23" t="s">
        <v>337</v>
      </c>
      <c r="L2832" s="24">
        <v>16576</v>
      </c>
      <c r="M2832">
        <v>5</v>
      </c>
      <c r="N2832" s="25">
        <v>0.2</v>
      </c>
      <c r="O2832" s="24">
        <v>3342.15</v>
      </c>
      <c r="P2832" s="26">
        <f t="shared" si="264"/>
        <v>0.20162584459459459</v>
      </c>
      <c r="Q2832" t="str">
        <f t="shared" si="265"/>
        <v>Medium</v>
      </c>
      <c r="R2832" t="str">
        <f t="shared" si="266"/>
        <v>Medium</v>
      </c>
      <c r="S2832" s="23">
        <f t="shared" si="267"/>
        <v>2023</v>
      </c>
      <c r="T2832" s="23">
        <f t="shared" si="268"/>
        <v>5</v>
      </c>
      <c r="U2832" t="str">
        <f t="shared" si="269"/>
        <v>May-2023</v>
      </c>
    </row>
    <row r="2833" spans="1:21" x14ac:dyDescent="0.3">
      <c r="A2833" t="s">
        <v>4811</v>
      </c>
      <c r="B2833" s="22">
        <v>44878</v>
      </c>
      <c r="C2833" s="22">
        <v>44885</v>
      </c>
      <c r="D2833" s="23" t="s">
        <v>78</v>
      </c>
      <c r="E2833" s="23" t="s">
        <v>1212</v>
      </c>
      <c r="F2833" s="23" t="s">
        <v>52</v>
      </c>
      <c r="G2833" s="23" t="s">
        <v>53</v>
      </c>
      <c r="H2833" s="23" t="s">
        <v>54</v>
      </c>
      <c r="I2833" s="23" t="s">
        <v>96</v>
      </c>
      <c r="J2833" s="23" t="s">
        <v>97</v>
      </c>
      <c r="K2833" s="23" t="s">
        <v>98</v>
      </c>
      <c r="L2833" s="24">
        <v>42190.25</v>
      </c>
      <c r="M2833">
        <v>5</v>
      </c>
      <c r="N2833" s="25">
        <v>0.25</v>
      </c>
      <c r="O2833" s="24">
        <v>10712.7</v>
      </c>
      <c r="P2833" s="26">
        <f t="shared" si="264"/>
        <v>0.25391411522804441</v>
      </c>
      <c r="Q2833" t="str">
        <f t="shared" si="265"/>
        <v>Medium</v>
      </c>
      <c r="R2833" t="str">
        <f t="shared" si="266"/>
        <v>High</v>
      </c>
      <c r="S2833" s="23">
        <f t="shared" si="267"/>
        <v>2022</v>
      </c>
      <c r="T2833" s="23">
        <f t="shared" si="268"/>
        <v>11</v>
      </c>
      <c r="U2833" t="str">
        <f t="shared" si="269"/>
        <v>Nov-2022</v>
      </c>
    </row>
    <row r="2834" spans="1:21" x14ac:dyDescent="0.3">
      <c r="A2834" t="s">
        <v>4812</v>
      </c>
      <c r="B2834" s="22">
        <v>44824</v>
      </c>
      <c r="C2834" s="22">
        <v>44829</v>
      </c>
      <c r="D2834" s="23" t="s">
        <v>50</v>
      </c>
      <c r="E2834" s="23" t="s">
        <v>2201</v>
      </c>
      <c r="F2834" s="23" t="s">
        <v>52</v>
      </c>
      <c r="G2834" s="23" t="s">
        <v>72</v>
      </c>
      <c r="H2834" s="23" t="s">
        <v>117</v>
      </c>
      <c r="I2834" s="23" t="s">
        <v>118</v>
      </c>
      <c r="J2834" s="23" t="s">
        <v>119</v>
      </c>
      <c r="K2834" s="23" t="s">
        <v>270</v>
      </c>
      <c r="L2834" s="24">
        <v>10303.56</v>
      </c>
      <c r="M2834">
        <v>2</v>
      </c>
      <c r="N2834" s="25">
        <v>0</v>
      </c>
      <c r="O2834" s="24">
        <v>1967.29</v>
      </c>
      <c r="P2834" s="26">
        <f t="shared" si="264"/>
        <v>0.19093303673681719</v>
      </c>
      <c r="Q2834" t="str">
        <f t="shared" si="265"/>
        <v>Low</v>
      </c>
      <c r="R2834" t="str">
        <f t="shared" si="266"/>
        <v>None</v>
      </c>
      <c r="S2834" s="23">
        <f t="shared" si="267"/>
        <v>2022</v>
      </c>
      <c r="T2834" s="23">
        <f t="shared" si="268"/>
        <v>9</v>
      </c>
      <c r="U2834" t="str">
        <f t="shared" si="269"/>
        <v>Sep-2022</v>
      </c>
    </row>
    <row r="2835" spans="1:21" x14ac:dyDescent="0.3">
      <c r="A2835" t="s">
        <v>4813</v>
      </c>
      <c r="B2835" s="22">
        <v>44803</v>
      </c>
      <c r="C2835" s="22">
        <v>44808</v>
      </c>
      <c r="D2835" s="23" t="s">
        <v>61</v>
      </c>
      <c r="E2835" s="23" t="s">
        <v>820</v>
      </c>
      <c r="F2835" s="23" t="s">
        <v>71</v>
      </c>
      <c r="G2835" s="23" t="s">
        <v>53</v>
      </c>
      <c r="H2835" s="23" t="s">
        <v>54</v>
      </c>
      <c r="I2835" s="23" t="s">
        <v>55</v>
      </c>
      <c r="J2835" s="23" t="s">
        <v>173</v>
      </c>
      <c r="K2835" s="23" t="s">
        <v>735</v>
      </c>
      <c r="L2835" s="24">
        <v>22381.599999999999</v>
      </c>
      <c r="M2835">
        <v>5</v>
      </c>
      <c r="N2835" s="25">
        <v>0.15</v>
      </c>
      <c r="O2835" s="24">
        <v>4887.42</v>
      </c>
      <c r="P2835" s="26">
        <f t="shared" si="264"/>
        <v>0.21836776637952607</v>
      </c>
      <c r="Q2835" t="str">
        <f t="shared" si="265"/>
        <v>Medium</v>
      </c>
      <c r="R2835" t="str">
        <f t="shared" si="266"/>
        <v>Medium</v>
      </c>
      <c r="S2835" s="23">
        <f t="shared" si="267"/>
        <v>2022</v>
      </c>
      <c r="T2835" s="23">
        <f t="shared" si="268"/>
        <v>8</v>
      </c>
      <c r="U2835" t="str">
        <f t="shared" si="269"/>
        <v>Aug-2022</v>
      </c>
    </row>
    <row r="2836" spans="1:21" x14ac:dyDescent="0.3">
      <c r="A2836" t="s">
        <v>4814</v>
      </c>
      <c r="B2836" s="22">
        <v>45036</v>
      </c>
      <c r="C2836" s="22">
        <v>45041</v>
      </c>
      <c r="D2836" s="23" t="s">
        <v>50</v>
      </c>
      <c r="E2836" s="23" t="s">
        <v>3232</v>
      </c>
      <c r="F2836" s="23" t="s">
        <v>52</v>
      </c>
      <c r="G2836" s="23" t="s">
        <v>63</v>
      </c>
      <c r="H2836" s="23" t="s">
        <v>64</v>
      </c>
      <c r="I2836" s="23" t="s">
        <v>55</v>
      </c>
      <c r="J2836" s="23" t="s">
        <v>173</v>
      </c>
      <c r="K2836" s="23" t="s">
        <v>174</v>
      </c>
      <c r="L2836" s="24">
        <v>27384.3</v>
      </c>
      <c r="M2836">
        <v>5</v>
      </c>
      <c r="N2836" s="25">
        <v>0.2</v>
      </c>
      <c r="O2836" s="24">
        <v>5040.8999999999996</v>
      </c>
      <c r="P2836" s="26">
        <f t="shared" si="264"/>
        <v>0.18407992901041836</v>
      </c>
      <c r="Q2836" t="str">
        <f t="shared" si="265"/>
        <v>Low</v>
      </c>
      <c r="R2836" t="str">
        <f t="shared" si="266"/>
        <v>Medium</v>
      </c>
      <c r="S2836" s="23">
        <f t="shared" si="267"/>
        <v>2023</v>
      </c>
      <c r="T2836" s="23">
        <f t="shared" si="268"/>
        <v>4</v>
      </c>
      <c r="U2836" t="str">
        <f t="shared" si="269"/>
        <v>Apr-2023</v>
      </c>
    </row>
    <row r="2837" spans="1:21" x14ac:dyDescent="0.3">
      <c r="A2837" t="s">
        <v>4815</v>
      </c>
      <c r="B2837" s="22">
        <v>45594</v>
      </c>
      <c r="C2837" s="22">
        <v>45600</v>
      </c>
      <c r="D2837" s="23" t="s">
        <v>78</v>
      </c>
      <c r="E2837" s="23" t="s">
        <v>1125</v>
      </c>
      <c r="F2837" s="23" t="s">
        <v>71</v>
      </c>
      <c r="G2837" s="23" t="s">
        <v>63</v>
      </c>
      <c r="H2837" s="23" t="s">
        <v>172</v>
      </c>
      <c r="I2837" s="23" t="s">
        <v>96</v>
      </c>
      <c r="J2837" s="23" t="s">
        <v>97</v>
      </c>
      <c r="K2837" s="23" t="s">
        <v>181</v>
      </c>
      <c r="L2837" s="24">
        <v>57997.4</v>
      </c>
      <c r="M2837">
        <v>10</v>
      </c>
      <c r="N2837" s="25">
        <v>0.15</v>
      </c>
      <c r="O2837" s="24">
        <v>8064.76</v>
      </c>
      <c r="P2837" s="26">
        <f t="shared" si="264"/>
        <v>0.1390538196539845</v>
      </c>
      <c r="Q2837" t="str">
        <f t="shared" si="265"/>
        <v>Low</v>
      </c>
      <c r="R2837" t="str">
        <f t="shared" si="266"/>
        <v>Medium</v>
      </c>
      <c r="S2837" s="23">
        <f t="shared" si="267"/>
        <v>2024</v>
      </c>
      <c r="T2837" s="23">
        <f t="shared" si="268"/>
        <v>10</v>
      </c>
      <c r="U2837" t="str">
        <f t="shared" si="269"/>
        <v>Oct-2024</v>
      </c>
    </row>
    <row r="2838" spans="1:21" x14ac:dyDescent="0.3">
      <c r="A2838" t="s">
        <v>4816</v>
      </c>
      <c r="B2838" s="22">
        <v>45468</v>
      </c>
      <c r="C2838" s="22">
        <v>45470</v>
      </c>
      <c r="D2838" s="23" t="s">
        <v>61</v>
      </c>
      <c r="E2838" s="23" t="s">
        <v>1095</v>
      </c>
      <c r="F2838" s="23" t="s">
        <v>80</v>
      </c>
      <c r="G2838" s="23" t="s">
        <v>81</v>
      </c>
      <c r="H2838" s="23" t="s">
        <v>95</v>
      </c>
      <c r="I2838" s="23" t="s">
        <v>96</v>
      </c>
      <c r="J2838" s="23" t="s">
        <v>97</v>
      </c>
      <c r="K2838" s="23" t="s">
        <v>98</v>
      </c>
      <c r="L2838" s="24">
        <v>896.58</v>
      </c>
      <c r="M2838">
        <v>3</v>
      </c>
      <c r="N2838" s="25">
        <v>0</v>
      </c>
      <c r="O2838" s="24">
        <v>236.87</v>
      </c>
      <c r="P2838" s="26">
        <f t="shared" si="264"/>
        <v>0.26419282161101071</v>
      </c>
      <c r="Q2838" t="str">
        <f t="shared" si="265"/>
        <v>Medium</v>
      </c>
      <c r="R2838" t="str">
        <f t="shared" si="266"/>
        <v>None</v>
      </c>
      <c r="S2838" s="23">
        <f t="shared" si="267"/>
        <v>2024</v>
      </c>
      <c r="T2838" s="23">
        <f t="shared" si="268"/>
        <v>6</v>
      </c>
      <c r="U2838" t="str">
        <f t="shared" si="269"/>
        <v>Jun-2024</v>
      </c>
    </row>
    <row r="2839" spans="1:21" x14ac:dyDescent="0.3">
      <c r="A2839" t="s">
        <v>4817</v>
      </c>
      <c r="B2839" s="22">
        <v>44957</v>
      </c>
      <c r="C2839" s="22">
        <v>44961</v>
      </c>
      <c r="D2839" s="23" t="s">
        <v>61</v>
      </c>
      <c r="E2839" s="23" t="s">
        <v>1186</v>
      </c>
      <c r="F2839" s="23" t="s">
        <v>71</v>
      </c>
      <c r="G2839" s="23" t="s">
        <v>53</v>
      </c>
      <c r="H2839" s="23" t="s">
        <v>90</v>
      </c>
      <c r="I2839" s="23" t="s">
        <v>55</v>
      </c>
      <c r="J2839" s="23" t="s">
        <v>141</v>
      </c>
      <c r="K2839" s="23" t="s">
        <v>142</v>
      </c>
      <c r="L2839" s="24">
        <v>38565.9</v>
      </c>
      <c r="M2839">
        <v>10</v>
      </c>
      <c r="N2839" s="25">
        <v>0.1</v>
      </c>
      <c r="O2839" s="24">
        <v>12868.77</v>
      </c>
      <c r="P2839" s="26">
        <f t="shared" si="264"/>
        <v>0.33368260561791635</v>
      </c>
      <c r="Q2839" t="str">
        <f t="shared" si="265"/>
        <v>High</v>
      </c>
      <c r="R2839" t="str">
        <f t="shared" si="266"/>
        <v>Low</v>
      </c>
      <c r="S2839" s="23">
        <f t="shared" si="267"/>
        <v>2023</v>
      </c>
      <c r="T2839" s="23">
        <f t="shared" si="268"/>
        <v>1</v>
      </c>
      <c r="U2839" t="str">
        <f t="shared" si="269"/>
        <v>Jan-2023</v>
      </c>
    </row>
    <row r="2840" spans="1:21" x14ac:dyDescent="0.3">
      <c r="A2840" t="s">
        <v>4818</v>
      </c>
      <c r="B2840" s="22">
        <v>44599</v>
      </c>
      <c r="C2840" s="22">
        <v>44601</v>
      </c>
      <c r="D2840" s="23" t="s">
        <v>102</v>
      </c>
      <c r="E2840" s="23" t="s">
        <v>1979</v>
      </c>
      <c r="F2840" s="23" t="s">
        <v>71</v>
      </c>
      <c r="G2840" s="23" t="s">
        <v>63</v>
      </c>
      <c r="H2840" s="23" t="s">
        <v>64</v>
      </c>
      <c r="I2840" s="23" t="s">
        <v>83</v>
      </c>
      <c r="J2840" s="23" t="s">
        <v>379</v>
      </c>
      <c r="K2840" s="23" t="s">
        <v>562</v>
      </c>
      <c r="L2840" s="24">
        <v>40383.9</v>
      </c>
      <c r="M2840">
        <v>9</v>
      </c>
      <c r="N2840" s="25">
        <v>0.2</v>
      </c>
      <c r="O2840" s="24">
        <v>5368.46</v>
      </c>
      <c r="P2840" s="26">
        <f t="shared" si="264"/>
        <v>0.1329356500981827</v>
      </c>
      <c r="Q2840" t="str">
        <f t="shared" si="265"/>
        <v>Low</v>
      </c>
      <c r="R2840" t="str">
        <f t="shared" si="266"/>
        <v>Medium</v>
      </c>
      <c r="S2840" s="23">
        <f t="shared" si="267"/>
        <v>2022</v>
      </c>
      <c r="T2840" s="23">
        <f t="shared" si="268"/>
        <v>2</v>
      </c>
      <c r="U2840" t="str">
        <f t="shared" si="269"/>
        <v>Feb-2022</v>
      </c>
    </row>
    <row r="2841" spans="1:21" x14ac:dyDescent="0.3">
      <c r="A2841" t="s">
        <v>4819</v>
      </c>
      <c r="B2841" s="22">
        <v>45006</v>
      </c>
      <c r="C2841" s="22">
        <v>45012</v>
      </c>
      <c r="D2841" s="23" t="s">
        <v>50</v>
      </c>
      <c r="E2841" s="23" t="s">
        <v>1661</v>
      </c>
      <c r="F2841" s="23" t="s">
        <v>71</v>
      </c>
      <c r="G2841" s="23" t="s">
        <v>63</v>
      </c>
      <c r="H2841" s="23" t="s">
        <v>213</v>
      </c>
      <c r="I2841" s="23" t="s">
        <v>96</v>
      </c>
      <c r="J2841" s="23" t="s">
        <v>97</v>
      </c>
      <c r="K2841" s="23" t="s">
        <v>98</v>
      </c>
      <c r="L2841" s="24">
        <v>62732.85</v>
      </c>
      <c r="M2841">
        <v>5</v>
      </c>
      <c r="N2841" s="25">
        <v>0.2</v>
      </c>
      <c r="O2841" s="24">
        <v>19233.189999999999</v>
      </c>
      <c r="P2841" s="26">
        <f t="shared" si="264"/>
        <v>0.30658881271933286</v>
      </c>
      <c r="Q2841" t="str">
        <f t="shared" si="265"/>
        <v>High</v>
      </c>
      <c r="R2841" t="str">
        <f t="shared" si="266"/>
        <v>Medium</v>
      </c>
      <c r="S2841" s="23">
        <f t="shared" si="267"/>
        <v>2023</v>
      </c>
      <c r="T2841" s="23">
        <f t="shared" si="268"/>
        <v>3</v>
      </c>
      <c r="U2841" t="str">
        <f t="shared" si="269"/>
        <v>Mar-2023</v>
      </c>
    </row>
    <row r="2842" spans="1:21" x14ac:dyDescent="0.3">
      <c r="A2842" t="s">
        <v>4820</v>
      </c>
      <c r="B2842" s="22">
        <v>45254</v>
      </c>
      <c r="C2842" s="22">
        <v>45256</v>
      </c>
      <c r="D2842" s="23" t="s">
        <v>102</v>
      </c>
      <c r="E2842" s="23" t="s">
        <v>279</v>
      </c>
      <c r="F2842" s="23" t="s">
        <v>52</v>
      </c>
      <c r="G2842" s="23" t="s">
        <v>179</v>
      </c>
      <c r="H2842" s="23" t="s">
        <v>180</v>
      </c>
      <c r="I2842" s="23" t="s">
        <v>83</v>
      </c>
      <c r="J2842" s="23" t="s">
        <v>449</v>
      </c>
      <c r="K2842" s="23" t="s">
        <v>775</v>
      </c>
      <c r="L2842" s="24">
        <v>114905.2</v>
      </c>
      <c r="M2842">
        <v>10</v>
      </c>
      <c r="N2842" s="25">
        <v>0.1</v>
      </c>
      <c r="O2842" s="24">
        <v>35152.480000000003</v>
      </c>
      <c r="P2842" s="26">
        <f t="shared" si="264"/>
        <v>0.30592592850454114</v>
      </c>
      <c r="Q2842" t="str">
        <f t="shared" si="265"/>
        <v>High</v>
      </c>
      <c r="R2842" t="str">
        <f t="shared" si="266"/>
        <v>Low</v>
      </c>
      <c r="S2842" s="23">
        <f t="shared" si="267"/>
        <v>2023</v>
      </c>
      <c r="T2842" s="23">
        <f t="shared" si="268"/>
        <v>11</v>
      </c>
      <c r="U2842" t="str">
        <f t="shared" si="269"/>
        <v>Nov-2023</v>
      </c>
    </row>
    <row r="2843" spans="1:21" x14ac:dyDescent="0.3">
      <c r="A2843" t="s">
        <v>4821</v>
      </c>
      <c r="B2843" s="22">
        <v>45312</v>
      </c>
      <c r="C2843" s="22">
        <v>45314</v>
      </c>
      <c r="D2843" s="23" t="s">
        <v>102</v>
      </c>
      <c r="E2843" s="23" t="s">
        <v>1419</v>
      </c>
      <c r="F2843" s="23" t="s">
        <v>80</v>
      </c>
      <c r="G2843" s="23" t="s">
        <v>179</v>
      </c>
      <c r="H2843" s="23" t="s">
        <v>236</v>
      </c>
      <c r="I2843" s="23" t="s">
        <v>83</v>
      </c>
      <c r="J2843" s="23" t="s">
        <v>156</v>
      </c>
      <c r="K2843" s="23" t="s">
        <v>208</v>
      </c>
      <c r="L2843" s="24">
        <v>113246.1</v>
      </c>
      <c r="M2843">
        <v>9</v>
      </c>
      <c r="N2843" s="25">
        <v>0.05</v>
      </c>
      <c r="O2843" s="24">
        <v>35226.17</v>
      </c>
      <c r="P2843" s="26">
        <f t="shared" si="264"/>
        <v>0.31105857067042481</v>
      </c>
      <c r="Q2843" t="str">
        <f t="shared" si="265"/>
        <v>High</v>
      </c>
      <c r="R2843" t="str">
        <f t="shared" si="266"/>
        <v>Low</v>
      </c>
      <c r="S2843" s="23">
        <f t="shared" si="267"/>
        <v>2024</v>
      </c>
      <c r="T2843" s="23">
        <f t="shared" si="268"/>
        <v>1</v>
      </c>
      <c r="U2843" t="str">
        <f t="shared" si="269"/>
        <v>Jan-2024</v>
      </c>
    </row>
    <row r="2844" spans="1:21" x14ac:dyDescent="0.3">
      <c r="A2844" t="s">
        <v>4822</v>
      </c>
      <c r="B2844" s="22">
        <v>44623</v>
      </c>
      <c r="C2844" s="22">
        <v>44624</v>
      </c>
      <c r="D2844" s="23" t="s">
        <v>50</v>
      </c>
      <c r="E2844" s="23" t="s">
        <v>468</v>
      </c>
      <c r="F2844" s="23" t="s">
        <v>80</v>
      </c>
      <c r="G2844" s="23" t="s">
        <v>63</v>
      </c>
      <c r="H2844" s="23" t="s">
        <v>64</v>
      </c>
      <c r="I2844" s="23" t="s">
        <v>96</v>
      </c>
      <c r="J2844" s="23" t="s">
        <v>97</v>
      </c>
      <c r="K2844" s="23" t="s">
        <v>181</v>
      </c>
      <c r="L2844" s="24">
        <v>25481.919999999998</v>
      </c>
      <c r="M2844">
        <v>8</v>
      </c>
      <c r="N2844" s="25">
        <v>0.25</v>
      </c>
      <c r="O2844" s="24">
        <v>5496.79</v>
      </c>
      <c r="P2844" s="26">
        <f t="shared" si="264"/>
        <v>0.21571333714257013</v>
      </c>
      <c r="Q2844" t="str">
        <f t="shared" si="265"/>
        <v>Medium</v>
      </c>
      <c r="R2844" t="str">
        <f t="shared" si="266"/>
        <v>High</v>
      </c>
      <c r="S2844" s="23">
        <f t="shared" si="267"/>
        <v>2022</v>
      </c>
      <c r="T2844" s="23">
        <f t="shared" si="268"/>
        <v>3</v>
      </c>
      <c r="U2844" t="str">
        <f t="shared" si="269"/>
        <v>Mar-2022</v>
      </c>
    </row>
    <row r="2845" spans="1:21" x14ac:dyDescent="0.3">
      <c r="A2845" t="s">
        <v>4823</v>
      </c>
      <c r="B2845" s="22">
        <v>45510</v>
      </c>
      <c r="C2845" s="22">
        <v>45511</v>
      </c>
      <c r="D2845" s="23" t="s">
        <v>78</v>
      </c>
      <c r="E2845" s="23" t="s">
        <v>178</v>
      </c>
      <c r="F2845" s="23" t="s">
        <v>52</v>
      </c>
      <c r="G2845" s="23" t="s">
        <v>179</v>
      </c>
      <c r="H2845" s="23" t="s">
        <v>236</v>
      </c>
      <c r="I2845" s="23" t="s">
        <v>96</v>
      </c>
      <c r="J2845" s="23" t="s">
        <v>111</v>
      </c>
      <c r="K2845" s="23" t="s">
        <v>225</v>
      </c>
      <c r="L2845" s="24">
        <v>27979.95</v>
      </c>
      <c r="M2845">
        <v>5</v>
      </c>
      <c r="N2845" s="25">
        <v>0.15</v>
      </c>
      <c r="O2845" s="24">
        <v>3706.2</v>
      </c>
      <c r="P2845" s="26">
        <f t="shared" si="264"/>
        <v>0.13245913591696912</v>
      </c>
      <c r="Q2845" t="str">
        <f t="shared" si="265"/>
        <v>Low</v>
      </c>
      <c r="R2845" t="str">
        <f t="shared" si="266"/>
        <v>Medium</v>
      </c>
      <c r="S2845" s="23">
        <f t="shared" si="267"/>
        <v>2024</v>
      </c>
      <c r="T2845" s="23">
        <f t="shared" si="268"/>
        <v>8</v>
      </c>
      <c r="U2845" t="str">
        <f t="shared" si="269"/>
        <v>Aug-2024</v>
      </c>
    </row>
    <row r="2846" spans="1:21" x14ac:dyDescent="0.3">
      <c r="A2846" t="s">
        <v>4824</v>
      </c>
      <c r="B2846" s="22">
        <v>45250</v>
      </c>
      <c r="C2846" s="22">
        <v>45255</v>
      </c>
      <c r="D2846" s="23" t="s">
        <v>102</v>
      </c>
      <c r="E2846" s="23" t="s">
        <v>3466</v>
      </c>
      <c r="F2846" s="23" t="s">
        <v>80</v>
      </c>
      <c r="G2846" s="23" t="s">
        <v>63</v>
      </c>
      <c r="H2846" s="23" t="s">
        <v>213</v>
      </c>
      <c r="I2846" s="23" t="s">
        <v>55</v>
      </c>
      <c r="J2846" s="23" t="s">
        <v>65</v>
      </c>
      <c r="K2846" s="23" t="s">
        <v>325</v>
      </c>
      <c r="L2846" s="24">
        <v>5278.22</v>
      </c>
      <c r="M2846">
        <v>1</v>
      </c>
      <c r="N2846" s="25">
        <v>0.05</v>
      </c>
      <c r="O2846" s="24">
        <v>866.82</v>
      </c>
      <c r="P2846" s="26">
        <f t="shared" si="264"/>
        <v>0.16422581855246654</v>
      </c>
      <c r="Q2846" t="str">
        <f t="shared" si="265"/>
        <v>Low</v>
      </c>
      <c r="R2846" t="str">
        <f t="shared" si="266"/>
        <v>Low</v>
      </c>
      <c r="S2846" s="23">
        <f t="shared" si="267"/>
        <v>2023</v>
      </c>
      <c r="T2846" s="23">
        <f t="shared" si="268"/>
        <v>11</v>
      </c>
      <c r="U2846" t="str">
        <f t="shared" si="269"/>
        <v>Nov-2023</v>
      </c>
    </row>
    <row r="2847" spans="1:21" x14ac:dyDescent="0.3">
      <c r="A2847" t="s">
        <v>4825</v>
      </c>
      <c r="B2847" s="22">
        <v>45384</v>
      </c>
      <c r="C2847" s="22">
        <v>45389</v>
      </c>
      <c r="D2847" s="23" t="s">
        <v>50</v>
      </c>
      <c r="E2847" s="23" t="s">
        <v>1419</v>
      </c>
      <c r="F2847" s="23" t="s">
        <v>80</v>
      </c>
      <c r="G2847" s="23" t="s">
        <v>81</v>
      </c>
      <c r="H2847" s="23" t="s">
        <v>95</v>
      </c>
      <c r="I2847" s="23" t="s">
        <v>55</v>
      </c>
      <c r="J2847" s="23" t="s">
        <v>56</v>
      </c>
      <c r="K2847" s="23" t="s">
        <v>151</v>
      </c>
      <c r="L2847" s="24">
        <v>66139.570000000007</v>
      </c>
      <c r="M2847">
        <v>7</v>
      </c>
      <c r="N2847" s="25">
        <v>0.1</v>
      </c>
      <c r="O2847" s="24">
        <v>10559.74</v>
      </c>
      <c r="P2847" s="26">
        <f t="shared" si="264"/>
        <v>0.1596584314049819</v>
      </c>
      <c r="Q2847" t="str">
        <f t="shared" si="265"/>
        <v>Low</v>
      </c>
      <c r="R2847" t="str">
        <f t="shared" si="266"/>
        <v>Low</v>
      </c>
      <c r="S2847" s="23">
        <f t="shared" si="267"/>
        <v>2024</v>
      </c>
      <c r="T2847" s="23">
        <f t="shared" si="268"/>
        <v>4</v>
      </c>
      <c r="U2847" t="str">
        <f t="shared" si="269"/>
        <v>Apr-2024</v>
      </c>
    </row>
    <row r="2848" spans="1:21" x14ac:dyDescent="0.3">
      <c r="A2848" t="s">
        <v>4826</v>
      </c>
      <c r="B2848" s="22">
        <v>44626</v>
      </c>
      <c r="C2848" s="22">
        <v>44630</v>
      </c>
      <c r="D2848" s="23" t="s">
        <v>61</v>
      </c>
      <c r="E2848" s="23" t="s">
        <v>394</v>
      </c>
      <c r="F2848" s="23" t="s">
        <v>80</v>
      </c>
      <c r="G2848" s="23" t="s">
        <v>179</v>
      </c>
      <c r="H2848" s="23" t="s">
        <v>236</v>
      </c>
      <c r="I2848" s="23" t="s">
        <v>96</v>
      </c>
      <c r="J2848" s="23" t="s">
        <v>111</v>
      </c>
      <c r="K2848" s="23" t="s">
        <v>225</v>
      </c>
      <c r="L2848" s="24">
        <v>100119.18</v>
      </c>
      <c r="M2848">
        <v>7</v>
      </c>
      <c r="N2848" s="25">
        <v>0.2</v>
      </c>
      <c r="O2848" s="24">
        <v>20260.25</v>
      </c>
      <c r="P2848" s="26">
        <f t="shared" si="264"/>
        <v>0.20236132577194502</v>
      </c>
      <c r="Q2848" t="str">
        <f t="shared" si="265"/>
        <v>Medium</v>
      </c>
      <c r="R2848" t="str">
        <f t="shared" si="266"/>
        <v>Medium</v>
      </c>
      <c r="S2848" s="23">
        <f t="shared" si="267"/>
        <v>2022</v>
      </c>
      <c r="T2848" s="23">
        <f t="shared" si="268"/>
        <v>3</v>
      </c>
      <c r="U2848" t="str">
        <f t="shared" si="269"/>
        <v>Mar-2022</v>
      </c>
    </row>
    <row r="2849" spans="1:21" x14ac:dyDescent="0.3">
      <c r="A2849" t="s">
        <v>4827</v>
      </c>
      <c r="B2849" s="22">
        <v>45354</v>
      </c>
      <c r="C2849" s="22">
        <v>45357</v>
      </c>
      <c r="D2849" s="23" t="s">
        <v>102</v>
      </c>
      <c r="E2849" s="23" t="s">
        <v>1578</v>
      </c>
      <c r="F2849" s="23" t="s">
        <v>71</v>
      </c>
      <c r="G2849" s="23" t="s">
        <v>53</v>
      </c>
      <c r="H2849" s="23" t="s">
        <v>90</v>
      </c>
      <c r="I2849" s="23" t="s">
        <v>55</v>
      </c>
      <c r="J2849" s="23" t="s">
        <v>173</v>
      </c>
      <c r="K2849" s="23" t="s">
        <v>203</v>
      </c>
      <c r="L2849" s="24">
        <v>40814.1</v>
      </c>
      <c r="M2849">
        <v>5</v>
      </c>
      <c r="N2849" s="25">
        <v>0.1</v>
      </c>
      <c r="O2849" s="24">
        <v>10655.66</v>
      </c>
      <c r="P2849" s="26">
        <f t="shared" si="264"/>
        <v>0.26107791180008871</v>
      </c>
      <c r="Q2849" t="str">
        <f t="shared" si="265"/>
        <v>Medium</v>
      </c>
      <c r="R2849" t="str">
        <f t="shared" si="266"/>
        <v>Low</v>
      </c>
      <c r="S2849" s="23">
        <f t="shared" si="267"/>
        <v>2024</v>
      </c>
      <c r="T2849" s="23">
        <f t="shared" si="268"/>
        <v>3</v>
      </c>
      <c r="U2849" t="str">
        <f t="shared" si="269"/>
        <v>Mar-2024</v>
      </c>
    </row>
    <row r="2850" spans="1:21" x14ac:dyDescent="0.3">
      <c r="A2850" t="s">
        <v>4828</v>
      </c>
      <c r="B2850" s="22">
        <v>45700</v>
      </c>
      <c r="C2850" s="22">
        <v>45706</v>
      </c>
      <c r="D2850" s="23" t="s">
        <v>102</v>
      </c>
      <c r="E2850" s="23" t="s">
        <v>866</v>
      </c>
      <c r="F2850" s="23" t="s">
        <v>52</v>
      </c>
      <c r="G2850" s="23" t="s">
        <v>63</v>
      </c>
      <c r="H2850" s="23" t="s">
        <v>64</v>
      </c>
      <c r="I2850" s="23" t="s">
        <v>96</v>
      </c>
      <c r="J2850" s="23" t="s">
        <v>135</v>
      </c>
      <c r="K2850" s="23" t="s">
        <v>136</v>
      </c>
      <c r="L2850" s="24">
        <v>16775.52</v>
      </c>
      <c r="M2850">
        <v>2</v>
      </c>
      <c r="N2850" s="25">
        <v>0.05</v>
      </c>
      <c r="O2850" s="24">
        <v>3023.93</v>
      </c>
      <c r="P2850" s="26">
        <f t="shared" si="264"/>
        <v>0.18025849571280053</v>
      </c>
      <c r="Q2850" t="str">
        <f t="shared" si="265"/>
        <v>Low</v>
      </c>
      <c r="R2850" t="str">
        <f t="shared" si="266"/>
        <v>Low</v>
      </c>
      <c r="S2850" s="23">
        <f t="shared" si="267"/>
        <v>2025</v>
      </c>
      <c r="T2850" s="23">
        <f t="shared" si="268"/>
        <v>2</v>
      </c>
      <c r="U2850" t="str">
        <f t="shared" si="269"/>
        <v>Feb-2025</v>
      </c>
    </row>
    <row r="2851" spans="1:21" x14ac:dyDescent="0.3">
      <c r="A2851" t="s">
        <v>4829</v>
      </c>
      <c r="B2851" s="22">
        <v>45763</v>
      </c>
      <c r="C2851" s="22">
        <v>45770</v>
      </c>
      <c r="D2851" s="23" t="s">
        <v>50</v>
      </c>
      <c r="E2851" s="23" t="s">
        <v>854</v>
      </c>
      <c r="F2851" s="23" t="s">
        <v>80</v>
      </c>
      <c r="G2851" s="23" t="s">
        <v>179</v>
      </c>
      <c r="H2851" s="23" t="s">
        <v>236</v>
      </c>
      <c r="I2851" s="23" t="s">
        <v>83</v>
      </c>
      <c r="J2851" s="23" t="s">
        <v>84</v>
      </c>
      <c r="K2851" s="23" t="s">
        <v>85</v>
      </c>
      <c r="L2851" s="24">
        <v>132119.5</v>
      </c>
      <c r="M2851">
        <v>10</v>
      </c>
      <c r="N2851" s="25">
        <v>0</v>
      </c>
      <c r="O2851" s="24">
        <v>31768.93</v>
      </c>
      <c r="P2851" s="26">
        <f t="shared" si="264"/>
        <v>0.24045602655172021</v>
      </c>
      <c r="Q2851" t="str">
        <f t="shared" si="265"/>
        <v>Medium</v>
      </c>
      <c r="R2851" t="str">
        <f t="shared" si="266"/>
        <v>None</v>
      </c>
      <c r="S2851" s="23">
        <f t="shared" si="267"/>
        <v>2025</v>
      </c>
      <c r="T2851" s="23">
        <f t="shared" si="268"/>
        <v>4</v>
      </c>
      <c r="U2851" t="str">
        <f t="shared" si="269"/>
        <v>Apr-2025</v>
      </c>
    </row>
    <row r="2852" spans="1:21" x14ac:dyDescent="0.3">
      <c r="A2852" t="s">
        <v>4830</v>
      </c>
      <c r="B2852" s="22">
        <v>45160</v>
      </c>
      <c r="C2852" s="22">
        <v>45161</v>
      </c>
      <c r="D2852" s="23" t="s">
        <v>78</v>
      </c>
      <c r="E2852" s="23" t="s">
        <v>221</v>
      </c>
      <c r="F2852" s="23" t="s">
        <v>71</v>
      </c>
      <c r="G2852" s="23" t="s">
        <v>53</v>
      </c>
      <c r="H2852" s="23" t="s">
        <v>246</v>
      </c>
      <c r="I2852" s="23" t="s">
        <v>83</v>
      </c>
      <c r="J2852" s="23" t="s">
        <v>449</v>
      </c>
      <c r="K2852" s="23" t="s">
        <v>681</v>
      </c>
      <c r="L2852" s="24">
        <v>16873.349999999999</v>
      </c>
      <c r="M2852">
        <v>5</v>
      </c>
      <c r="N2852" s="25">
        <v>0.15</v>
      </c>
      <c r="O2852" s="24">
        <v>5008.34</v>
      </c>
      <c r="P2852" s="26">
        <f t="shared" si="264"/>
        <v>0.29681954087362622</v>
      </c>
      <c r="Q2852" t="str">
        <f t="shared" si="265"/>
        <v>Medium</v>
      </c>
      <c r="R2852" t="str">
        <f t="shared" si="266"/>
        <v>Medium</v>
      </c>
      <c r="S2852" s="23">
        <f t="shared" si="267"/>
        <v>2023</v>
      </c>
      <c r="T2852" s="23">
        <f t="shared" si="268"/>
        <v>8</v>
      </c>
      <c r="U2852" t="str">
        <f t="shared" si="269"/>
        <v>Aug-2023</v>
      </c>
    </row>
    <row r="2853" spans="1:21" x14ac:dyDescent="0.3">
      <c r="A2853" t="s">
        <v>4831</v>
      </c>
      <c r="B2853" s="22">
        <v>45646</v>
      </c>
      <c r="C2853" s="22">
        <v>45649</v>
      </c>
      <c r="D2853" s="23" t="s">
        <v>78</v>
      </c>
      <c r="E2853" s="23" t="s">
        <v>265</v>
      </c>
      <c r="F2853" s="23" t="s">
        <v>71</v>
      </c>
      <c r="G2853" s="23" t="s">
        <v>81</v>
      </c>
      <c r="H2853" s="23" t="s">
        <v>186</v>
      </c>
      <c r="I2853" s="23" t="s">
        <v>55</v>
      </c>
      <c r="J2853" s="23" t="s">
        <v>56</v>
      </c>
      <c r="K2853" s="23" t="s">
        <v>74</v>
      </c>
      <c r="L2853" s="24">
        <v>19889.900000000001</v>
      </c>
      <c r="M2853">
        <v>5</v>
      </c>
      <c r="N2853" s="25">
        <v>0.25</v>
      </c>
      <c r="O2853" s="24">
        <v>2528.63</v>
      </c>
      <c r="P2853" s="26">
        <f t="shared" si="264"/>
        <v>0.12713135812648629</v>
      </c>
      <c r="Q2853" t="str">
        <f t="shared" si="265"/>
        <v>Low</v>
      </c>
      <c r="R2853" t="str">
        <f t="shared" si="266"/>
        <v>High</v>
      </c>
      <c r="S2853" s="23">
        <f t="shared" si="267"/>
        <v>2024</v>
      </c>
      <c r="T2853" s="23">
        <f t="shared" si="268"/>
        <v>12</v>
      </c>
      <c r="U2853" t="str">
        <f t="shared" si="269"/>
        <v>Dec-2024</v>
      </c>
    </row>
    <row r="2854" spans="1:21" x14ac:dyDescent="0.3">
      <c r="A2854" t="s">
        <v>4832</v>
      </c>
      <c r="B2854" s="22">
        <v>44757</v>
      </c>
      <c r="C2854" s="22">
        <v>44760</v>
      </c>
      <c r="D2854" s="23" t="s">
        <v>78</v>
      </c>
      <c r="E2854" s="23" t="s">
        <v>1827</v>
      </c>
      <c r="F2854" s="23" t="s">
        <v>52</v>
      </c>
      <c r="G2854" s="23" t="s">
        <v>72</v>
      </c>
      <c r="H2854" s="23" t="s">
        <v>117</v>
      </c>
      <c r="I2854" s="23" t="s">
        <v>96</v>
      </c>
      <c r="J2854" s="23" t="s">
        <v>97</v>
      </c>
      <c r="K2854" s="23" t="s">
        <v>181</v>
      </c>
      <c r="L2854" s="24">
        <v>2405.16</v>
      </c>
      <c r="M2854">
        <v>1</v>
      </c>
      <c r="N2854" s="25">
        <v>0</v>
      </c>
      <c r="O2854" s="24">
        <v>931.45</v>
      </c>
      <c r="P2854" s="26">
        <f t="shared" si="264"/>
        <v>0.38727153287099408</v>
      </c>
      <c r="Q2854" t="str">
        <f t="shared" si="265"/>
        <v>High</v>
      </c>
      <c r="R2854" t="str">
        <f t="shared" si="266"/>
        <v>None</v>
      </c>
      <c r="S2854" s="23">
        <f t="shared" si="267"/>
        <v>2022</v>
      </c>
      <c r="T2854" s="23">
        <f t="shared" si="268"/>
        <v>7</v>
      </c>
      <c r="U2854" t="str">
        <f t="shared" si="269"/>
        <v>Jul-2022</v>
      </c>
    </row>
    <row r="2855" spans="1:21" x14ac:dyDescent="0.3">
      <c r="A2855" t="s">
        <v>4833</v>
      </c>
      <c r="B2855" s="22">
        <v>45427</v>
      </c>
      <c r="C2855" s="22">
        <v>45430</v>
      </c>
      <c r="D2855" s="23" t="s">
        <v>50</v>
      </c>
      <c r="E2855" s="23" t="s">
        <v>253</v>
      </c>
      <c r="F2855" s="23" t="s">
        <v>71</v>
      </c>
      <c r="G2855" s="23" t="s">
        <v>53</v>
      </c>
      <c r="H2855" s="23" t="s">
        <v>246</v>
      </c>
      <c r="I2855" s="23" t="s">
        <v>83</v>
      </c>
      <c r="J2855" s="23" t="s">
        <v>156</v>
      </c>
      <c r="K2855" s="23" t="s">
        <v>208</v>
      </c>
      <c r="L2855" s="24">
        <v>68839.92</v>
      </c>
      <c r="M2855">
        <v>9</v>
      </c>
      <c r="N2855" s="25">
        <v>0.1</v>
      </c>
      <c r="O2855" s="24">
        <v>13178.67</v>
      </c>
      <c r="P2855" s="26">
        <f t="shared" si="264"/>
        <v>0.19143935669884568</v>
      </c>
      <c r="Q2855" t="str">
        <f t="shared" si="265"/>
        <v>Low</v>
      </c>
      <c r="R2855" t="str">
        <f t="shared" si="266"/>
        <v>Low</v>
      </c>
      <c r="S2855" s="23">
        <f t="shared" si="267"/>
        <v>2024</v>
      </c>
      <c r="T2855" s="23">
        <f t="shared" si="268"/>
        <v>5</v>
      </c>
      <c r="U2855" t="str">
        <f t="shared" si="269"/>
        <v>May-2024</v>
      </c>
    </row>
    <row r="2856" spans="1:21" x14ac:dyDescent="0.3">
      <c r="A2856" t="s">
        <v>4834</v>
      </c>
      <c r="B2856" s="22">
        <v>45187</v>
      </c>
      <c r="C2856" s="22">
        <v>45189</v>
      </c>
      <c r="D2856" s="23" t="s">
        <v>102</v>
      </c>
      <c r="E2856" s="23" t="s">
        <v>2105</v>
      </c>
      <c r="F2856" s="23" t="s">
        <v>71</v>
      </c>
      <c r="G2856" s="23" t="s">
        <v>179</v>
      </c>
      <c r="H2856" s="23" t="s">
        <v>236</v>
      </c>
      <c r="I2856" s="23" t="s">
        <v>83</v>
      </c>
      <c r="J2856" s="23" t="s">
        <v>84</v>
      </c>
      <c r="K2856" s="23" t="s">
        <v>85</v>
      </c>
      <c r="L2856" s="24">
        <v>73105.2</v>
      </c>
      <c r="M2856">
        <v>10</v>
      </c>
      <c r="N2856" s="25">
        <v>0.05</v>
      </c>
      <c r="O2856" s="24">
        <v>13673.86</v>
      </c>
      <c r="P2856" s="26">
        <f t="shared" si="264"/>
        <v>0.18704360291743954</v>
      </c>
      <c r="Q2856" t="str">
        <f t="shared" si="265"/>
        <v>Low</v>
      </c>
      <c r="R2856" t="str">
        <f t="shared" si="266"/>
        <v>Low</v>
      </c>
      <c r="S2856" s="23">
        <f t="shared" si="267"/>
        <v>2023</v>
      </c>
      <c r="T2856" s="23">
        <f t="shared" si="268"/>
        <v>9</v>
      </c>
      <c r="U2856" t="str">
        <f t="shared" si="269"/>
        <v>Sep-2023</v>
      </c>
    </row>
    <row r="2857" spans="1:21" x14ac:dyDescent="0.3">
      <c r="A2857" t="s">
        <v>4835</v>
      </c>
      <c r="B2857" s="22">
        <v>45397</v>
      </c>
      <c r="C2857" s="22">
        <v>45403</v>
      </c>
      <c r="D2857" s="23" t="s">
        <v>78</v>
      </c>
      <c r="E2857" s="23" t="s">
        <v>963</v>
      </c>
      <c r="F2857" s="23" t="s">
        <v>80</v>
      </c>
      <c r="G2857" s="23" t="s">
        <v>72</v>
      </c>
      <c r="H2857" s="23" t="s">
        <v>346</v>
      </c>
      <c r="I2857" s="23" t="s">
        <v>83</v>
      </c>
      <c r="J2857" s="23" t="s">
        <v>379</v>
      </c>
      <c r="K2857" s="23" t="s">
        <v>716</v>
      </c>
      <c r="L2857" s="24">
        <v>12624.71</v>
      </c>
      <c r="M2857">
        <v>1</v>
      </c>
      <c r="N2857" s="25">
        <v>0.1</v>
      </c>
      <c r="O2857" s="24">
        <v>4012.25</v>
      </c>
      <c r="P2857" s="26">
        <f t="shared" si="264"/>
        <v>0.31780928037158873</v>
      </c>
      <c r="Q2857" t="str">
        <f t="shared" si="265"/>
        <v>High</v>
      </c>
      <c r="R2857" t="str">
        <f t="shared" si="266"/>
        <v>Low</v>
      </c>
      <c r="S2857" s="23">
        <f t="shared" si="267"/>
        <v>2024</v>
      </c>
      <c r="T2857" s="23">
        <f t="shared" si="268"/>
        <v>4</v>
      </c>
      <c r="U2857" t="str">
        <f t="shared" si="269"/>
        <v>Apr-2024</v>
      </c>
    </row>
    <row r="2858" spans="1:21" x14ac:dyDescent="0.3">
      <c r="A2858" t="s">
        <v>4836</v>
      </c>
      <c r="B2858" s="22">
        <v>45764</v>
      </c>
      <c r="C2858" s="22">
        <v>45770</v>
      </c>
      <c r="D2858" s="23" t="s">
        <v>61</v>
      </c>
      <c r="E2858" s="23" t="s">
        <v>550</v>
      </c>
      <c r="F2858" s="23" t="s">
        <v>52</v>
      </c>
      <c r="G2858" s="23" t="s">
        <v>63</v>
      </c>
      <c r="H2858" s="23" t="s">
        <v>202</v>
      </c>
      <c r="I2858" s="23" t="s">
        <v>96</v>
      </c>
      <c r="J2858" s="23" t="s">
        <v>111</v>
      </c>
      <c r="K2858" s="23" t="s">
        <v>225</v>
      </c>
      <c r="L2858" s="24">
        <v>18519.48</v>
      </c>
      <c r="M2858">
        <v>6</v>
      </c>
      <c r="N2858" s="25">
        <v>0.15</v>
      </c>
      <c r="O2858" s="24">
        <v>6288.66</v>
      </c>
      <c r="P2858" s="26">
        <f t="shared" si="264"/>
        <v>0.33957000952510547</v>
      </c>
      <c r="Q2858" t="str">
        <f t="shared" si="265"/>
        <v>High</v>
      </c>
      <c r="R2858" t="str">
        <f t="shared" si="266"/>
        <v>Medium</v>
      </c>
      <c r="S2858" s="23">
        <f t="shared" si="267"/>
        <v>2025</v>
      </c>
      <c r="T2858" s="23">
        <f t="shared" si="268"/>
        <v>4</v>
      </c>
      <c r="U2858" t="str">
        <f t="shared" si="269"/>
        <v>Apr-2025</v>
      </c>
    </row>
    <row r="2859" spans="1:21" x14ac:dyDescent="0.3">
      <c r="A2859" t="s">
        <v>4837</v>
      </c>
      <c r="B2859" s="22">
        <v>45862</v>
      </c>
      <c r="C2859" s="22">
        <v>45863</v>
      </c>
      <c r="D2859" s="23" t="s">
        <v>102</v>
      </c>
      <c r="E2859" s="23" t="s">
        <v>2065</v>
      </c>
      <c r="F2859" s="23" t="s">
        <v>80</v>
      </c>
      <c r="G2859" s="23" t="s">
        <v>81</v>
      </c>
      <c r="H2859" s="23" t="s">
        <v>95</v>
      </c>
      <c r="I2859" s="23" t="s">
        <v>55</v>
      </c>
      <c r="J2859" s="23" t="s">
        <v>65</v>
      </c>
      <c r="K2859" s="23" t="s">
        <v>325</v>
      </c>
      <c r="L2859" s="24">
        <v>100243.85</v>
      </c>
      <c r="M2859">
        <v>7</v>
      </c>
      <c r="N2859" s="25">
        <v>0</v>
      </c>
      <c r="O2859" s="24">
        <v>38926.160000000003</v>
      </c>
      <c r="P2859" s="26">
        <f t="shared" si="264"/>
        <v>0.38831469461717605</v>
      </c>
      <c r="Q2859" t="str">
        <f t="shared" si="265"/>
        <v>High</v>
      </c>
      <c r="R2859" t="str">
        <f t="shared" si="266"/>
        <v>None</v>
      </c>
      <c r="S2859" s="23">
        <f t="shared" si="267"/>
        <v>2025</v>
      </c>
      <c r="T2859" s="23">
        <f t="shared" si="268"/>
        <v>7</v>
      </c>
      <c r="U2859" t="str">
        <f t="shared" si="269"/>
        <v>Jul-2025</v>
      </c>
    </row>
    <row r="2860" spans="1:21" x14ac:dyDescent="0.3">
      <c r="A2860" t="s">
        <v>4838</v>
      </c>
      <c r="B2860" s="22">
        <v>44809</v>
      </c>
      <c r="C2860" s="22">
        <v>44811</v>
      </c>
      <c r="D2860" s="23" t="s">
        <v>50</v>
      </c>
      <c r="E2860" s="23" t="s">
        <v>2227</v>
      </c>
      <c r="F2860" s="23" t="s">
        <v>71</v>
      </c>
      <c r="G2860" s="23" t="s">
        <v>63</v>
      </c>
      <c r="H2860" s="23" t="s">
        <v>64</v>
      </c>
      <c r="I2860" s="23" t="s">
        <v>83</v>
      </c>
      <c r="J2860" s="23" t="s">
        <v>379</v>
      </c>
      <c r="K2860" s="23" t="s">
        <v>716</v>
      </c>
      <c r="L2860" s="24">
        <v>14683.12</v>
      </c>
      <c r="M2860">
        <v>8</v>
      </c>
      <c r="N2860" s="25">
        <v>0.05</v>
      </c>
      <c r="O2860" s="24">
        <v>2506.12</v>
      </c>
      <c r="P2860" s="26">
        <f t="shared" si="264"/>
        <v>0.17068034586654607</v>
      </c>
      <c r="Q2860" t="str">
        <f t="shared" si="265"/>
        <v>Low</v>
      </c>
      <c r="R2860" t="str">
        <f t="shared" si="266"/>
        <v>Low</v>
      </c>
      <c r="S2860" s="23">
        <f t="shared" si="267"/>
        <v>2022</v>
      </c>
      <c r="T2860" s="23">
        <f t="shared" si="268"/>
        <v>9</v>
      </c>
      <c r="U2860" t="str">
        <f t="shared" si="269"/>
        <v>Sep-2022</v>
      </c>
    </row>
    <row r="2861" spans="1:21" x14ac:dyDescent="0.3">
      <c r="A2861" t="s">
        <v>4839</v>
      </c>
      <c r="B2861" s="22">
        <v>45740</v>
      </c>
      <c r="C2861" s="22">
        <v>45746</v>
      </c>
      <c r="D2861" s="23" t="s">
        <v>102</v>
      </c>
      <c r="E2861" s="23" t="s">
        <v>1731</v>
      </c>
      <c r="F2861" s="23" t="s">
        <v>71</v>
      </c>
      <c r="G2861" s="23" t="s">
        <v>53</v>
      </c>
      <c r="H2861" s="23" t="s">
        <v>90</v>
      </c>
      <c r="I2861" s="23" t="s">
        <v>55</v>
      </c>
      <c r="J2861" s="23" t="s">
        <v>56</v>
      </c>
      <c r="K2861" s="23" t="s">
        <v>151</v>
      </c>
      <c r="L2861" s="24">
        <v>44981.4</v>
      </c>
      <c r="M2861">
        <v>3</v>
      </c>
      <c r="N2861" s="25">
        <v>0.15</v>
      </c>
      <c r="O2861" s="24">
        <v>13790.27</v>
      </c>
      <c r="P2861" s="26">
        <f t="shared" si="264"/>
        <v>0.30657716300515325</v>
      </c>
      <c r="Q2861" t="str">
        <f t="shared" si="265"/>
        <v>High</v>
      </c>
      <c r="R2861" t="str">
        <f t="shared" si="266"/>
        <v>Medium</v>
      </c>
      <c r="S2861" s="23">
        <f t="shared" si="267"/>
        <v>2025</v>
      </c>
      <c r="T2861" s="23">
        <f t="shared" si="268"/>
        <v>3</v>
      </c>
      <c r="U2861" t="str">
        <f t="shared" si="269"/>
        <v>Mar-2025</v>
      </c>
    </row>
    <row r="2862" spans="1:21" x14ac:dyDescent="0.3">
      <c r="A2862" t="s">
        <v>4840</v>
      </c>
      <c r="B2862" s="22">
        <v>45806</v>
      </c>
      <c r="C2862" s="22">
        <v>45807</v>
      </c>
      <c r="D2862" s="23" t="s">
        <v>78</v>
      </c>
      <c r="E2862" s="23" t="s">
        <v>3535</v>
      </c>
      <c r="F2862" s="23" t="s">
        <v>80</v>
      </c>
      <c r="G2862" s="23" t="s">
        <v>81</v>
      </c>
      <c r="H2862" s="23" t="s">
        <v>186</v>
      </c>
      <c r="I2862" s="23" t="s">
        <v>96</v>
      </c>
      <c r="J2862" s="23" t="s">
        <v>166</v>
      </c>
      <c r="K2862" s="23" t="s">
        <v>337</v>
      </c>
      <c r="L2862" s="24">
        <v>42021.75</v>
      </c>
      <c r="M2862">
        <v>3</v>
      </c>
      <c r="N2862" s="25">
        <v>0.05</v>
      </c>
      <c r="O2862" s="24">
        <v>7503.23</v>
      </c>
      <c r="P2862" s="26">
        <f t="shared" si="264"/>
        <v>0.17855586690225894</v>
      </c>
      <c r="Q2862" t="str">
        <f t="shared" si="265"/>
        <v>Low</v>
      </c>
      <c r="R2862" t="str">
        <f t="shared" si="266"/>
        <v>Low</v>
      </c>
      <c r="S2862" s="23">
        <f t="shared" si="267"/>
        <v>2025</v>
      </c>
      <c r="T2862" s="23">
        <f t="shared" si="268"/>
        <v>5</v>
      </c>
      <c r="U2862" t="str">
        <f t="shared" si="269"/>
        <v>May-2025</v>
      </c>
    </row>
    <row r="2863" spans="1:21" x14ac:dyDescent="0.3">
      <c r="A2863" t="s">
        <v>4841</v>
      </c>
      <c r="B2863" s="22">
        <v>45459</v>
      </c>
      <c r="C2863" s="22">
        <v>45460</v>
      </c>
      <c r="D2863" s="23" t="s">
        <v>61</v>
      </c>
      <c r="E2863" s="23" t="s">
        <v>1574</v>
      </c>
      <c r="F2863" s="23" t="s">
        <v>52</v>
      </c>
      <c r="G2863" s="23" t="s">
        <v>81</v>
      </c>
      <c r="H2863" s="23" t="s">
        <v>186</v>
      </c>
      <c r="I2863" s="23" t="s">
        <v>83</v>
      </c>
      <c r="J2863" s="23" t="s">
        <v>449</v>
      </c>
      <c r="K2863" s="23" t="s">
        <v>450</v>
      </c>
      <c r="L2863" s="24">
        <v>42956.19</v>
      </c>
      <c r="M2863">
        <v>9</v>
      </c>
      <c r="N2863" s="25">
        <v>0.15</v>
      </c>
      <c r="O2863" s="24">
        <v>12115.76</v>
      </c>
      <c r="P2863" s="26">
        <f t="shared" si="264"/>
        <v>0.28204922270806604</v>
      </c>
      <c r="Q2863" t="str">
        <f t="shared" si="265"/>
        <v>Medium</v>
      </c>
      <c r="R2863" t="str">
        <f t="shared" si="266"/>
        <v>Medium</v>
      </c>
      <c r="S2863" s="23">
        <f t="shared" si="267"/>
        <v>2024</v>
      </c>
      <c r="T2863" s="23">
        <f t="shared" si="268"/>
        <v>6</v>
      </c>
      <c r="U2863" t="str">
        <f t="shared" si="269"/>
        <v>Jun-2024</v>
      </c>
    </row>
    <row r="2864" spans="1:21" x14ac:dyDescent="0.3">
      <c r="A2864" t="s">
        <v>4842</v>
      </c>
      <c r="B2864" s="22">
        <v>45550</v>
      </c>
      <c r="C2864" s="22">
        <v>45552</v>
      </c>
      <c r="D2864" s="23" t="s">
        <v>78</v>
      </c>
      <c r="E2864" s="23" t="s">
        <v>1108</v>
      </c>
      <c r="F2864" s="23" t="s">
        <v>71</v>
      </c>
      <c r="G2864" s="23" t="s">
        <v>63</v>
      </c>
      <c r="H2864" s="23" t="s">
        <v>202</v>
      </c>
      <c r="I2864" s="23" t="s">
        <v>83</v>
      </c>
      <c r="J2864" s="23" t="s">
        <v>449</v>
      </c>
      <c r="K2864" s="23" t="s">
        <v>681</v>
      </c>
      <c r="L2864" s="24">
        <v>26601.56</v>
      </c>
      <c r="M2864">
        <v>4</v>
      </c>
      <c r="N2864" s="25">
        <v>0</v>
      </c>
      <c r="O2864" s="24">
        <v>8041.78</v>
      </c>
      <c r="P2864" s="26">
        <f t="shared" si="264"/>
        <v>0.30230482723569591</v>
      </c>
      <c r="Q2864" t="str">
        <f t="shared" si="265"/>
        <v>High</v>
      </c>
      <c r="R2864" t="str">
        <f t="shared" si="266"/>
        <v>None</v>
      </c>
      <c r="S2864" s="23">
        <f t="shared" si="267"/>
        <v>2024</v>
      </c>
      <c r="T2864" s="23">
        <f t="shared" si="268"/>
        <v>9</v>
      </c>
      <c r="U2864" t="str">
        <f t="shared" si="269"/>
        <v>Sep-2024</v>
      </c>
    </row>
    <row r="2865" spans="1:21" x14ac:dyDescent="0.3">
      <c r="A2865" t="s">
        <v>4843</v>
      </c>
      <c r="B2865" s="22">
        <v>44782</v>
      </c>
      <c r="C2865" s="22">
        <v>44785</v>
      </c>
      <c r="D2865" s="23" t="s">
        <v>78</v>
      </c>
      <c r="E2865" s="23" t="s">
        <v>1398</v>
      </c>
      <c r="F2865" s="23" t="s">
        <v>71</v>
      </c>
      <c r="G2865" s="23" t="s">
        <v>81</v>
      </c>
      <c r="H2865" s="23" t="s">
        <v>284</v>
      </c>
      <c r="I2865" s="23" t="s">
        <v>118</v>
      </c>
      <c r="J2865" s="23" t="s">
        <v>191</v>
      </c>
      <c r="K2865" s="23" t="s">
        <v>290</v>
      </c>
      <c r="L2865" s="24">
        <v>130885.5</v>
      </c>
      <c r="M2865">
        <v>10</v>
      </c>
      <c r="N2865" s="25">
        <v>0.15</v>
      </c>
      <c r="O2865" s="24">
        <v>38203.19</v>
      </c>
      <c r="P2865" s="26">
        <f t="shared" si="264"/>
        <v>0.29188252327415948</v>
      </c>
      <c r="Q2865" t="str">
        <f t="shared" si="265"/>
        <v>Medium</v>
      </c>
      <c r="R2865" t="str">
        <f t="shared" si="266"/>
        <v>Medium</v>
      </c>
      <c r="S2865" s="23">
        <f t="shared" si="267"/>
        <v>2022</v>
      </c>
      <c r="T2865" s="23">
        <f t="shared" si="268"/>
        <v>8</v>
      </c>
      <c r="U2865" t="str">
        <f t="shared" si="269"/>
        <v>Aug-2022</v>
      </c>
    </row>
    <row r="2866" spans="1:21" x14ac:dyDescent="0.3">
      <c r="A2866" t="s">
        <v>4845</v>
      </c>
      <c r="B2866" s="22">
        <v>44838</v>
      </c>
      <c r="C2866" s="22">
        <v>44840</v>
      </c>
      <c r="D2866" s="23" t="s">
        <v>50</v>
      </c>
      <c r="E2866" s="23" t="s">
        <v>2227</v>
      </c>
      <c r="F2866" s="23" t="s">
        <v>71</v>
      </c>
      <c r="G2866" s="23" t="s">
        <v>63</v>
      </c>
      <c r="H2866" s="23" t="s">
        <v>202</v>
      </c>
      <c r="I2866" s="23" t="s">
        <v>118</v>
      </c>
      <c r="J2866" s="23" t="s">
        <v>230</v>
      </c>
      <c r="K2866" s="23" t="s">
        <v>231</v>
      </c>
      <c r="L2866" s="24">
        <v>4999.96</v>
      </c>
      <c r="M2866">
        <v>1</v>
      </c>
      <c r="N2866" s="25">
        <v>0.25</v>
      </c>
      <c r="O2866" s="24">
        <v>904.75</v>
      </c>
      <c r="P2866" s="26">
        <f t="shared" si="264"/>
        <v>0.18095144761158088</v>
      </c>
      <c r="Q2866" t="str">
        <f t="shared" si="265"/>
        <v>Low</v>
      </c>
      <c r="R2866" t="str">
        <f t="shared" si="266"/>
        <v>High</v>
      </c>
      <c r="S2866" s="23">
        <f t="shared" si="267"/>
        <v>2022</v>
      </c>
      <c r="T2866" s="23">
        <f t="shared" si="268"/>
        <v>10</v>
      </c>
      <c r="U2866" t="str">
        <f t="shared" si="269"/>
        <v>Oct-2022</v>
      </c>
    </row>
    <row r="2867" spans="1:21" x14ac:dyDescent="0.3">
      <c r="A2867" t="s">
        <v>4846</v>
      </c>
      <c r="B2867" s="22">
        <v>45130</v>
      </c>
      <c r="C2867" s="22">
        <v>45132</v>
      </c>
      <c r="D2867" s="23" t="s">
        <v>50</v>
      </c>
      <c r="E2867" s="23" t="s">
        <v>614</v>
      </c>
      <c r="F2867" s="23" t="s">
        <v>71</v>
      </c>
      <c r="G2867" s="23" t="s">
        <v>53</v>
      </c>
      <c r="H2867" s="23" t="s">
        <v>90</v>
      </c>
      <c r="I2867" s="23" t="s">
        <v>83</v>
      </c>
      <c r="J2867" s="23" t="s">
        <v>156</v>
      </c>
      <c r="K2867" s="23" t="s">
        <v>208</v>
      </c>
      <c r="L2867" s="24">
        <v>96037.34</v>
      </c>
      <c r="M2867">
        <v>7</v>
      </c>
      <c r="N2867" s="25">
        <v>0.15</v>
      </c>
      <c r="O2867" s="24">
        <v>21425.279999999999</v>
      </c>
      <c r="P2867" s="26">
        <f t="shared" si="264"/>
        <v>0.22309322603062517</v>
      </c>
      <c r="Q2867" t="str">
        <f t="shared" si="265"/>
        <v>Medium</v>
      </c>
      <c r="R2867" t="str">
        <f t="shared" si="266"/>
        <v>Medium</v>
      </c>
      <c r="S2867" s="23">
        <f t="shared" si="267"/>
        <v>2023</v>
      </c>
      <c r="T2867" s="23">
        <f t="shared" si="268"/>
        <v>7</v>
      </c>
      <c r="U2867" t="str">
        <f t="shared" si="269"/>
        <v>Jul-2023</v>
      </c>
    </row>
    <row r="2868" spans="1:21" x14ac:dyDescent="0.3">
      <c r="A2868" t="s">
        <v>4847</v>
      </c>
      <c r="B2868" s="22">
        <v>44586</v>
      </c>
      <c r="C2868" s="22">
        <v>44589</v>
      </c>
      <c r="D2868" s="23" t="s">
        <v>50</v>
      </c>
      <c r="E2868" s="23" t="s">
        <v>1139</v>
      </c>
      <c r="F2868" s="23" t="s">
        <v>52</v>
      </c>
      <c r="G2868" s="23" t="s">
        <v>72</v>
      </c>
      <c r="H2868" s="23" t="s">
        <v>346</v>
      </c>
      <c r="I2868" s="23" t="s">
        <v>83</v>
      </c>
      <c r="J2868" s="23" t="s">
        <v>156</v>
      </c>
      <c r="K2868" s="23" t="s">
        <v>157</v>
      </c>
      <c r="L2868" s="24">
        <v>23187.32</v>
      </c>
      <c r="M2868">
        <v>4</v>
      </c>
      <c r="N2868" s="25">
        <v>0.15</v>
      </c>
      <c r="O2868" s="24">
        <v>3659.72</v>
      </c>
      <c r="P2868" s="26">
        <f t="shared" si="264"/>
        <v>0.15783281552158679</v>
      </c>
      <c r="Q2868" t="str">
        <f t="shared" si="265"/>
        <v>Low</v>
      </c>
      <c r="R2868" t="str">
        <f t="shared" si="266"/>
        <v>Medium</v>
      </c>
      <c r="S2868" s="23">
        <f t="shared" si="267"/>
        <v>2022</v>
      </c>
      <c r="T2868" s="23">
        <f t="shared" si="268"/>
        <v>1</v>
      </c>
      <c r="U2868" t="str">
        <f t="shared" si="269"/>
        <v>Jan-2022</v>
      </c>
    </row>
    <row r="2869" spans="1:21" x14ac:dyDescent="0.3">
      <c r="A2869" t="s">
        <v>4848</v>
      </c>
      <c r="B2869" s="22">
        <v>45900</v>
      </c>
      <c r="C2869" s="22">
        <v>45905</v>
      </c>
      <c r="D2869" s="23" t="s">
        <v>102</v>
      </c>
      <c r="E2869" s="23" t="s">
        <v>3102</v>
      </c>
      <c r="F2869" s="23" t="s">
        <v>71</v>
      </c>
      <c r="G2869" s="23" t="s">
        <v>72</v>
      </c>
      <c r="H2869" s="23" t="s">
        <v>104</v>
      </c>
      <c r="I2869" s="23" t="s">
        <v>96</v>
      </c>
      <c r="J2869" s="23" t="s">
        <v>111</v>
      </c>
      <c r="K2869" s="23" t="s">
        <v>112</v>
      </c>
      <c r="L2869" s="24">
        <v>1293.0999999999999</v>
      </c>
      <c r="M2869">
        <v>2</v>
      </c>
      <c r="N2869" s="25">
        <v>0</v>
      </c>
      <c r="O2869" s="24">
        <v>196.26</v>
      </c>
      <c r="P2869" s="26">
        <f t="shared" si="264"/>
        <v>0.15177480473281263</v>
      </c>
      <c r="Q2869" t="str">
        <f t="shared" si="265"/>
        <v>Low</v>
      </c>
      <c r="R2869" t="str">
        <f t="shared" si="266"/>
        <v>None</v>
      </c>
      <c r="S2869" s="23">
        <f t="shared" si="267"/>
        <v>2025</v>
      </c>
      <c r="T2869" s="23">
        <f t="shared" si="268"/>
        <v>8</v>
      </c>
      <c r="U2869" t="str">
        <f t="shared" si="269"/>
        <v>Aug-2025</v>
      </c>
    </row>
    <row r="2870" spans="1:21" x14ac:dyDescent="0.3">
      <c r="A2870" t="s">
        <v>4849</v>
      </c>
      <c r="B2870" s="22">
        <v>45274</v>
      </c>
      <c r="C2870" s="22">
        <v>45280</v>
      </c>
      <c r="D2870" s="23" t="s">
        <v>78</v>
      </c>
      <c r="E2870" s="23" t="s">
        <v>779</v>
      </c>
      <c r="F2870" s="23" t="s">
        <v>71</v>
      </c>
      <c r="G2870" s="23" t="s">
        <v>53</v>
      </c>
      <c r="H2870" s="23" t="s">
        <v>90</v>
      </c>
      <c r="I2870" s="23" t="s">
        <v>55</v>
      </c>
      <c r="J2870" s="23" t="s">
        <v>56</v>
      </c>
      <c r="K2870" s="23" t="s">
        <v>74</v>
      </c>
      <c r="L2870" s="24">
        <v>106914.88</v>
      </c>
      <c r="M2870">
        <v>8</v>
      </c>
      <c r="N2870" s="25">
        <v>0.1</v>
      </c>
      <c r="O2870" s="24">
        <v>31530.15</v>
      </c>
      <c r="P2870" s="26">
        <f t="shared" si="264"/>
        <v>0.29490890323217872</v>
      </c>
      <c r="Q2870" t="str">
        <f t="shared" si="265"/>
        <v>Medium</v>
      </c>
      <c r="R2870" t="str">
        <f t="shared" si="266"/>
        <v>Low</v>
      </c>
      <c r="S2870" s="23">
        <f t="shared" si="267"/>
        <v>2023</v>
      </c>
      <c r="T2870" s="23">
        <f t="shared" si="268"/>
        <v>12</v>
      </c>
      <c r="U2870" t="str">
        <f t="shared" si="269"/>
        <v>Dec-2023</v>
      </c>
    </row>
    <row r="2871" spans="1:21" x14ac:dyDescent="0.3">
      <c r="A2871" t="s">
        <v>4850</v>
      </c>
      <c r="B2871" s="22">
        <v>44821</v>
      </c>
      <c r="C2871" s="22">
        <v>44828</v>
      </c>
      <c r="D2871" s="23" t="s">
        <v>61</v>
      </c>
      <c r="E2871" s="23" t="s">
        <v>1891</v>
      </c>
      <c r="F2871" s="23" t="s">
        <v>80</v>
      </c>
      <c r="G2871" s="23" t="s">
        <v>179</v>
      </c>
      <c r="H2871" s="23" t="s">
        <v>236</v>
      </c>
      <c r="I2871" s="23" t="s">
        <v>83</v>
      </c>
      <c r="J2871" s="23" t="s">
        <v>84</v>
      </c>
      <c r="K2871" s="23" t="s">
        <v>105</v>
      </c>
      <c r="L2871" s="24">
        <v>24269.4</v>
      </c>
      <c r="M2871">
        <v>10</v>
      </c>
      <c r="N2871" s="25">
        <v>0.15</v>
      </c>
      <c r="O2871" s="24">
        <v>6980.29</v>
      </c>
      <c r="P2871" s="26">
        <f t="shared" si="264"/>
        <v>0.28761691677585766</v>
      </c>
      <c r="Q2871" t="str">
        <f t="shared" si="265"/>
        <v>Medium</v>
      </c>
      <c r="R2871" t="str">
        <f t="shared" si="266"/>
        <v>Medium</v>
      </c>
      <c r="S2871" s="23">
        <f t="shared" si="267"/>
        <v>2022</v>
      </c>
      <c r="T2871" s="23">
        <f t="shared" si="268"/>
        <v>9</v>
      </c>
      <c r="U2871" t="str">
        <f t="shared" si="269"/>
        <v>Sep-2022</v>
      </c>
    </row>
    <row r="2872" spans="1:21" x14ac:dyDescent="0.3">
      <c r="A2872" t="s">
        <v>4851</v>
      </c>
      <c r="B2872" s="22">
        <v>45444</v>
      </c>
      <c r="C2872" s="22">
        <v>45445</v>
      </c>
      <c r="D2872" s="23" t="s">
        <v>50</v>
      </c>
      <c r="E2872" s="23" t="s">
        <v>235</v>
      </c>
      <c r="F2872" s="23" t="s">
        <v>71</v>
      </c>
      <c r="G2872" s="23" t="s">
        <v>72</v>
      </c>
      <c r="H2872" s="23" t="s">
        <v>117</v>
      </c>
      <c r="I2872" s="23" t="s">
        <v>118</v>
      </c>
      <c r="J2872" s="23" t="s">
        <v>191</v>
      </c>
      <c r="K2872" s="23" t="s">
        <v>829</v>
      </c>
      <c r="L2872" s="24">
        <v>131138.20000000001</v>
      </c>
      <c r="M2872">
        <v>10</v>
      </c>
      <c r="N2872" s="25">
        <v>0.15</v>
      </c>
      <c r="O2872" s="24">
        <v>25225.45</v>
      </c>
      <c r="P2872" s="26">
        <f t="shared" si="264"/>
        <v>0.19235775693123741</v>
      </c>
      <c r="Q2872" t="str">
        <f t="shared" si="265"/>
        <v>Low</v>
      </c>
      <c r="R2872" t="str">
        <f t="shared" si="266"/>
        <v>Medium</v>
      </c>
      <c r="S2872" s="23">
        <f t="shared" si="267"/>
        <v>2024</v>
      </c>
      <c r="T2872" s="23">
        <f t="shared" si="268"/>
        <v>6</v>
      </c>
      <c r="U2872" t="str">
        <f t="shared" si="269"/>
        <v>Jun-2024</v>
      </c>
    </row>
    <row r="2873" spans="1:21" x14ac:dyDescent="0.3">
      <c r="A2873" t="s">
        <v>4852</v>
      </c>
      <c r="B2873" s="22">
        <v>45305</v>
      </c>
      <c r="C2873" s="22">
        <v>45306</v>
      </c>
      <c r="D2873" s="23" t="s">
        <v>61</v>
      </c>
      <c r="E2873" s="23" t="s">
        <v>1882</v>
      </c>
      <c r="F2873" s="23" t="s">
        <v>71</v>
      </c>
      <c r="G2873" s="23" t="s">
        <v>179</v>
      </c>
      <c r="H2873" s="23" t="s">
        <v>236</v>
      </c>
      <c r="I2873" s="23" t="s">
        <v>83</v>
      </c>
      <c r="J2873" s="23" t="s">
        <v>449</v>
      </c>
      <c r="K2873" s="23" t="s">
        <v>775</v>
      </c>
      <c r="L2873" s="24">
        <v>96629.68</v>
      </c>
      <c r="M2873">
        <v>8</v>
      </c>
      <c r="N2873" s="25">
        <v>0.1</v>
      </c>
      <c r="O2873" s="24">
        <v>18149.27</v>
      </c>
      <c r="P2873" s="26">
        <f t="shared" si="264"/>
        <v>0.18782293390602145</v>
      </c>
      <c r="Q2873" t="str">
        <f t="shared" si="265"/>
        <v>Low</v>
      </c>
      <c r="R2873" t="str">
        <f t="shared" si="266"/>
        <v>Low</v>
      </c>
      <c r="S2873" s="23">
        <f t="shared" si="267"/>
        <v>2024</v>
      </c>
      <c r="T2873" s="23">
        <f t="shared" si="268"/>
        <v>1</v>
      </c>
      <c r="U2873" t="str">
        <f t="shared" si="269"/>
        <v>Jan-2024</v>
      </c>
    </row>
    <row r="2874" spans="1:21" x14ac:dyDescent="0.3">
      <c r="A2874" t="s">
        <v>4853</v>
      </c>
      <c r="B2874" s="22">
        <v>45076</v>
      </c>
      <c r="C2874" s="22">
        <v>45083</v>
      </c>
      <c r="D2874" s="23" t="s">
        <v>78</v>
      </c>
      <c r="E2874" s="23" t="s">
        <v>1212</v>
      </c>
      <c r="F2874" s="23" t="s">
        <v>80</v>
      </c>
      <c r="G2874" s="23" t="s">
        <v>81</v>
      </c>
      <c r="H2874" s="23" t="s">
        <v>186</v>
      </c>
      <c r="I2874" s="23" t="s">
        <v>96</v>
      </c>
      <c r="J2874" s="23" t="s">
        <v>135</v>
      </c>
      <c r="K2874" s="23" t="s">
        <v>395</v>
      </c>
      <c r="L2874" s="24">
        <v>56324.72</v>
      </c>
      <c r="M2874">
        <v>4</v>
      </c>
      <c r="N2874" s="25">
        <v>0.15</v>
      </c>
      <c r="O2874" s="24">
        <v>10014.530000000001</v>
      </c>
      <c r="P2874" s="26">
        <f t="shared" si="264"/>
        <v>0.17779990739412466</v>
      </c>
      <c r="Q2874" t="str">
        <f t="shared" si="265"/>
        <v>Low</v>
      </c>
      <c r="R2874" t="str">
        <f t="shared" si="266"/>
        <v>Medium</v>
      </c>
      <c r="S2874" s="23">
        <f t="shared" si="267"/>
        <v>2023</v>
      </c>
      <c r="T2874" s="23">
        <f t="shared" si="268"/>
        <v>5</v>
      </c>
      <c r="U2874" t="str">
        <f t="shared" si="269"/>
        <v>May-2023</v>
      </c>
    </row>
    <row r="2875" spans="1:21" x14ac:dyDescent="0.3">
      <c r="A2875" t="s">
        <v>4854</v>
      </c>
      <c r="B2875" s="22">
        <v>45374</v>
      </c>
      <c r="C2875" s="22">
        <v>45377</v>
      </c>
      <c r="D2875" s="23" t="s">
        <v>102</v>
      </c>
      <c r="E2875" s="23" t="s">
        <v>229</v>
      </c>
      <c r="F2875" s="23" t="s">
        <v>52</v>
      </c>
      <c r="G2875" s="23" t="s">
        <v>63</v>
      </c>
      <c r="H2875" s="23" t="s">
        <v>64</v>
      </c>
      <c r="I2875" s="23" t="s">
        <v>83</v>
      </c>
      <c r="J2875" s="23" t="s">
        <v>156</v>
      </c>
      <c r="K2875" s="23" t="s">
        <v>157</v>
      </c>
      <c r="L2875" s="24">
        <v>38200.26</v>
      </c>
      <c r="M2875">
        <v>3</v>
      </c>
      <c r="N2875" s="25">
        <v>0.1</v>
      </c>
      <c r="O2875" s="24">
        <v>5991.21</v>
      </c>
      <c r="P2875" s="26">
        <f t="shared" si="264"/>
        <v>0.15683689063896422</v>
      </c>
      <c r="Q2875" t="str">
        <f t="shared" si="265"/>
        <v>Low</v>
      </c>
      <c r="R2875" t="str">
        <f t="shared" si="266"/>
        <v>Low</v>
      </c>
      <c r="S2875" s="23">
        <f t="shared" si="267"/>
        <v>2024</v>
      </c>
      <c r="T2875" s="23">
        <f t="shared" si="268"/>
        <v>3</v>
      </c>
      <c r="U2875" t="str">
        <f t="shared" si="269"/>
        <v>Mar-2024</v>
      </c>
    </row>
    <row r="2876" spans="1:21" x14ac:dyDescent="0.3">
      <c r="A2876" t="s">
        <v>4855</v>
      </c>
      <c r="B2876" s="22">
        <v>45482</v>
      </c>
      <c r="C2876" s="22">
        <v>45483</v>
      </c>
      <c r="D2876" s="23" t="s">
        <v>50</v>
      </c>
      <c r="E2876" s="23" t="s">
        <v>129</v>
      </c>
      <c r="F2876" s="23" t="s">
        <v>71</v>
      </c>
      <c r="G2876" s="23" t="s">
        <v>179</v>
      </c>
      <c r="H2876" s="23" t="s">
        <v>180</v>
      </c>
      <c r="I2876" s="23" t="s">
        <v>83</v>
      </c>
      <c r="J2876" s="23" t="s">
        <v>379</v>
      </c>
      <c r="K2876" s="23" t="s">
        <v>716</v>
      </c>
      <c r="L2876" s="24">
        <v>84638.8</v>
      </c>
      <c r="M2876">
        <v>10</v>
      </c>
      <c r="N2876" s="25">
        <v>0.1</v>
      </c>
      <c r="O2876" s="24">
        <v>29640.42</v>
      </c>
      <c r="P2876" s="26">
        <f t="shared" si="264"/>
        <v>0.35019896312329568</v>
      </c>
      <c r="Q2876" t="str">
        <f t="shared" si="265"/>
        <v>High</v>
      </c>
      <c r="R2876" t="str">
        <f t="shared" si="266"/>
        <v>Low</v>
      </c>
      <c r="S2876" s="23">
        <f t="shared" si="267"/>
        <v>2024</v>
      </c>
      <c r="T2876" s="23">
        <f t="shared" si="268"/>
        <v>7</v>
      </c>
      <c r="U2876" t="str">
        <f t="shared" si="269"/>
        <v>Jul-2024</v>
      </c>
    </row>
    <row r="2877" spans="1:21" x14ac:dyDescent="0.3">
      <c r="A2877" t="s">
        <v>4856</v>
      </c>
      <c r="B2877" s="22">
        <v>45699</v>
      </c>
      <c r="C2877" s="22">
        <v>45704</v>
      </c>
      <c r="D2877" s="23" t="s">
        <v>78</v>
      </c>
      <c r="E2877" s="23" t="s">
        <v>1111</v>
      </c>
      <c r="F2877" s="23" t="s">
        <v>71</v>
      </c>
      <c r="G2877" s="23" t="s">
        <v>179</v>
      </c>
      <c r="H2877" s="23" t="s">
        <v>180</v>
      </c>
      <c r="I2877" s="23" t="s">
        <v>83</v>
      </c>
      <c r="J2877" s="23" t="s">
        <v>379</v>
      </c>
      <c r="K2877" s="23" t="s">
        <v>380</v>
      </c>
      <c r="L2877" s="24">
        <v>14831</v>
      </c>
      <c r="M2877">
        <v>2</v>
      </c>
      <c r="N2877" s="25">
        <v>0.2</v>
      </c>
      <c r="O2877" s="24">
        <v>4005.14</v>
      </c>
      <c r="P2877" s="26">
        <f t="shared" si="264"/>
        <v>0.27005191827927988</v>
      </c>
      <c r="Q2877" t="str">
        <f t="shared" si="265"/>
        <v>Medium</v>
      </c>
      <c r="R2877" t="str">
        <f t="shared" si="266"/>
        <v>Medium</v>
      </c>
      <c r="S2877" s="23">
        <f t="shared" si="267"/>
        <v>2025</v>
      </c>
      <c r="T2877" s="23">
        <f t="shared" si="268"/>
        <v>2</v>
      </c>
      <c r="U2877" t="str">
        <f t="shared" si="269"/>
        <v>Feb-2025</v>
      </c>
    </row>
    <row r="2878" spans="1:21" x14ac:dyDescent="0.3">
      <c r="A2878" t="s">
        <v>4857</v>
      </c>
      <c r="B2878" s="22">
        <v>44591</v>
      </c>
      <c r="C2878" s="22">
        <v>44596</v>
      </c>
      <c r="D2878" s="23" t="s">
        <v>50</v>
      </c>
      <c r="E2878" s="23" t="s">
        <v>3614</v>
      </c>
      <c r="F2878" s="23" t="s">
        <v>80</v>
      </c>
      <c r="G2878" s="23" t="s">
        <v>179</v>
      </c>
      <c r="H2878" s="23" t="s">
        <v>180</v>
      </c>
      <c r="I2878" s="23" t="s">
        <v>118</v>
      </c>
      <c r="J2878" s="23" t="s">
        <v>191</v>
      </c>
      <c r="K2878" s="23" t="s">
        <v>290</v>
      </c>
      <c r="L2878" s="24">
        <v>8326.02</v>
      </c>
      <c r="M2878">
        <v>2</v>
      </c>
      <c r="N2878" s="25">
        <v>0.05</v>
      </c>
      <c r="O2878" s="24">
        <v>2735.52</v>
      </c>
      <c r="P2878" s="26">
        <f t="shared" si="264"/>
        <v>0.3285507361260242</v>
      </c>
      <c r="Q2878" t="str">
        <f t="shared" si="265"/>
        <v>High</v>
      </c>
      <c r="R2878" t="str">
        <f t="shared" si="266"/>
        <v>Low</v>
      </c>
      <c r="S2878" s="23">
        <f t="shared" si="267"/>
        <v>2022</v>
      </c>
      <c r="T2878" s="23">
        <f t="shared" si="268"/>
        <v>1</v>
      </c>
      <c r="U2878" t="str">
        <f t="shared" si="269"/>
        <v>Jan-2022</v>
      </c>
    </row>
    <row r="2879" spans="1:21" x14ac:dyDescent="0.3">
      <c r="A2879" t="s">
        <v>4859</v>
      </c>
      <c r="B2879" s="22">
        <v>46020</v>
      </c>
      <c r="C2879" s="22">
        <v>46027</v>
      </c>
      <c r="D2879" s="23" t="s">
        <v>50</v>
      </c>
      <c r="E2879" s="23" t="s">
        <v>94</v>
      </c>
      <c r="F2879" s="23" t="s">
        <v>80</v>
      </c>
      <c r="G2879" s="23" t="s">
        <v>81</v>
      </c>
      <c r="H2879" s="23" t="s">
        <v>82</v>
      </c>
      <c r="I2879" s="23" t="s">
        <v>118</v>
      </c>
      <c r="J2879" s="23" t="s">
        <v>119</v>
      </c>
      <c r="K2879" s="23" t="s">
        <v>270</v>
      </c>
      <c r="L2879" s="24">
        <v>21003.439999999999</v>
      </c>
      <c r="M2879">
        <v>4</v>
      </c>
      <c r="N2879" s="25">
        <v>0.25</v>
      </c>
      <c r="O2879" s="24">
        <v>4260.2299999999996</v>
      </c>
      <c r="P2879" s="26">
        <f t="shared" si="264"/>
        <v>0.20283486895479977</v>
      </c>
      <c r="Q2879" t="str">
        <f t="shared" si="265"/>
        <v>Medium</v>
      </c>
      <c r="R2879" t="str">
        <f t="shared" si="266"/>
        <v>High</v>
      </c>
      <c r="S2879" s="23">
        <f t="shared" si="267"/>
        <v>2025</v>
      </c>
      <c r="T2879" s="23">
        <f t="shared" si="268"/>
        <v>12</v>
      </c>
      <c r="U2879" t="str">
        <f t="shared" si="269"/>
        <v>Dec-2025</v>
      </c>
    </row>
    <row r="2880" spans="1:21" x14ac:dyDescent="0.3">
      <c r="A2880" t="s">
        <v>4860</v>
      </c>
      <c r="B2880" s="22">
        <v>45908</v>
      </c>
      <c r="C2880" s="22">
        <v>45912</v>
      </c>
      <c r="D2880" s="23" t="s">
        <v>50</v>
      </c>
      <c r="E2880" s="23" t="s">
        <v>458</v>
      </c>
      <c r="F2880" s="23" t="s">
        <v>52</v>
      </c>
      <c r="G2880" s="23" t="s">
        <v>81</v>
      </c>
      <c r="H2880" s="23" t="s">
        <v>82</v>
      </c>
      <c r="I2880" s="23" t="s">
        <v>96</v>
      </c>
      <c r="J2880" s="23" t="s">
        <v>166</v>
      </c>
      <c r="K2880" s="23" t="s">
        <v>762</v>
      </c>
      <c r="L2880" s="24">
        <v>31933.45</v>
      </c>
      <c r="M2880">
        <v>5</v>
      </c>
      <c r="N2880" s="25">
        <v>0.05</v>
      </c>
      <c r="O2880" s="24">
        <v>4847.8</v>
      </c>
      <c r="P2880" s="26">
        <f t="shared" si="264"/>
        <v>0.15180946624934044</v>
      </c>
      <c r="Q2880" t="str">
        <f t="shared" si="265"/>
        <v>Low</v>
      </c>
      <c r="R2880" t="str">
        <f t="shared" si="266"/>
        <v>Low</v>
      </c>
      <c r="S2880" s="23">
        <f t="shared" si="267"/>
        <v>2025</v>
      </c>
      <c r="T2880" s="23">
        <f t="shared" si="268"/>
        <v>9</v>
      </c>
      <c r="U2880" t="str">
        <f t="shared" si="269"/>
        <v>Sep-2025</v>
      </c>
    </row>
    <row r="2881" spans="1:21" x14ac:dyDescent="0.3">
      <c r="A2881" t="s">
        <v>4861</v>
      </c>
      <c r="B2881" s="22">
        <v>44715</v>
      </c>
      <c r="C2881" s="22">
        <v>44717</v>
      </c>
      <c r="D2881" s="23" t="s">
        <v>78</v>
      </c>
      <c r="E2881" s="23" t="s">
        <v>472</v>
      </c>
      <c r="F2881" s="23" t="s">
        <v>71</v>
      </c>
      <c r="G2881" s="23" t="s">
        <v>72</v>
      </c>
      <c r="H2881" s="23" t="s">
        <v>104</v>
      </c>
      <c r="I2881" s="23" t="s">
        <v>55</v>
      </c>
      <c r="J2881" s="23" t="s">
        <v>65</v>
      </c>
      <c r="K2881" s="23" t="s">
        <v>325</v>
      </c>
      <c r="L2881" s="24">
        <v>79505.399999999994</v>
      </c>
      <c r="M2881">
        <v>10</v>
      </c>
      <c r="N2881" s="25">
        <v>0.05</v>
      </c>
      <c r="O2881" s="24">
        <v>22724.39</v>
      </c>
      <c r="P2881" s="26">
        <f t="shared" si="264"/>
        <v>0.28582196932535403</v>
      </c>
      <c r="Q2881" t="str">
        <f t="shared" si="265"/>
        <v>Medium</v>
      </c>
      <c r="R2881" t="str">
        <f t="shared" si="266"/>
        <v>Low</v>
      </c>
      <c r="S2881" s="23">
        <f t="shared" si="267"/>
        <v>2022</v>
      </c>
      <c r="T2881" s="23">
        <f t="shared" si="268"/>
        <v>6</v>
      </c>
      <c r="U2881" t="str">
        <f t="shared" si="269"/>
        <v>Jun-2022</v>
      </c>
    </row>
    <row r="2882" spans="1:21" x14ac:dyDescent="0.3">
      <c r="A2882" t="s">
        <v>4862</v>
      </c>
      <c r="B2882" s="22">
        <v>44887</v>
      </c>
      <c r="C2882" s="22">
        <v>44888</v>
      </c>
      <c r="D2882" s="23" t="s">
        <v>102</v>
      </c>
      <c r="E2882" s="23" t="s">
        <v>468</v>
      </c>
      <c r="F2882" s="23" t="s">
        <v>80</v>
      </c>
      <c r="G2882" s="23" t="s">
        <v>179</v>
      </c>
      <c r="H2882" s="23" t="s">
        <v>236</v>
      </c>
      <c r="I2882" s="23" t="s">
        <v>118</v>
      </c>
      <c r="J2882" s="23" t="s">
        <v>191</v>
      </c>
      <c r="K2882" s="23" t="s">
        <v>192</v>
      </c>
      <c r="L2882" s="24">
        <v>1866.2</v>
      </c>
      <c r="M2882">
        <v>7</v>
      </c>
      <c r="N2882" s="25">
        <v>0.2</v>
      </c>
      <c r="O2882" s="24">
        <v>541.71</v>
      </c>
      <c r="P2882" s="26">
        <f t="shared" si="264"/>
        <v>0.29027435430286141</v>
      </c>
      <c r="Q2882" t="str">
        <f t="shared" si="265"/>
        <v>Medium</v>
      </c>
      <c r="R2882" t="str">
        <f t="shared" si="266"/>
        <v>Medium</v>
      </c>
      <c r="S2882" s="23">
        <f t="shared" si="267"/>
        <v>2022</v>
      </c>
      <c r="T2882" s="23">
        <f t="shared" si="268"/>
        <v>11</v>
      </c>
      <c r="U2882" t="str">
        <f t="shared" si="269"/>
        <v>Nov-2022</v>
      </c>
    </row>
    <row r="2883" spans="1:21" x14ac:dyDescent="0.3">
      <c r="A2883" t="s">
        <v>4863</v>
      </c>
      <c r="B2883" s="22">
        <v>45063</v>
      </c>
      <c r="C2883" s="22">
        <v>45065</v>
      </c>
      <c r="D2883" s="23" t="s">
        <v>50</v>
      </c>
      <c r="E2883" s="23" t="s">
        <v>269</v>
      </c>
      <c r="F2883" s="23" t="s">
        <v>71</v>
      </c>
      <c r="G2883" s="23" t="s">
        <v>63</v>
      </c>
      <c r="H2883" s="23" t="s">
        <v>64</v>
      </c>
      <c r="I2883" s="23" t="s">
        <v>96</v>
      </c>
      <c r="J2883" s="23" t="s">
        <v>111</v>
      </c>
      <c r="K2883" s="23" t="s">
        <v>112</v>
      </c>
      <c r="L2883" s="24">
        <v>38118.22</v>
      </c>
      <c r="M2883">
        <v>7</v>
      </c>
      <c r="N2883" s="25">
        <v>0.2</v>
      </c>
      <c r="O2883" s="24">
        <v>7381.83</v>
      </c>
      <c r="P2883" s="26">
        <f t="shared" si="264"/>
        <v>0.19365620955018362</v>
      </c>
      <c r="Q2883" t="str">
        <f t="shared" si="265"/>
        <v>Low</v>
      </c>
      <c r="R2883" t="str">
        <f t="shared" si="266"/>
        <v>Medium</v>
      </c>
      <c r="S2883" s="23">
        <f t="shared" si="267"/>
        <v>2023</v>
      </c>
      <c r="T2883" s="23">
        <f t="shared" si="268"/>
        <v>5</v>
      </c>
      <c r="U2883" t="str">
        <f t="shared" si="269"/>
        <v>May-2023</v>
      </c>
    </row>
    <row r="2884" spans="1:21" x14ac:dyDescent="0.3">
      <c r="A2884" t="s">
        <v>4864</v>
      </c>
      <c r="B2884" s="22">
        <v>44994</v>
      </c>
      <c r="C2884" s="22">
        <v>44995</v>
      </c>
      <c r="D2884" s="23" t="s">
        <v>78</v>
      </c>
      <c r="E2884" s="23" t="s">
        <v>178</v>
      </c>
      <c r="F2884" s="23" t="s">
        <v>71</v>
      </c>
      <c r="G2884" s="23" t="s">
        <v>81</v>
      </c>
      <c r="H2884" s="23" t="s">
        <v>95</v>
      </c>
      <c r="I2884" s="23" t="s">
        <v>83</v>
      </c>
      <c r="J2884" s="23" t="s">
        <v>379</v>
      </c>
      <c r="K2884" s="23" t="s">
        <v>562</v>
      </c>
      <c r="L2884" s="24">
        <v>12178.9</v>
      </c>
      <c r="M2884">
        <v>2</v>
      </c>
      <c r="N2884" s="25">
        <v>0.1</v>
      </c>
      <c r="O2884" s="24">
        <v>4276.26</v>
      </c>
      <c r="P2884" s="26">
        <f t="shared" ref="P2884:P2947" si="270">IFERROR(O2884/L2884,0)</f>
        <v>0.35112038032991488</v>
      </c>
      <c r="Q2884" t="str">
        <f t="shared" ref="Q2884:Q2947" si="271">IF(P2884&gt;=0.3,"High",IF(P2884&gt;=0.2,"Medium","Low"))</f>
        <v>High</v>
      </c>
      <c r="R2884" t="str">
        <f t="shared" ref="R2884:R2947" si="272">IF(N2884=0,"None",IF(N2884&lt;=0.1,"Low",IF(N2884&lt;=0.2,"Medium","High")))</f>
        <v>Low</v>
      </c>
      <c r="S2884" s="23">
        <f t="shared" ref="S2884:S2947" si="273">YEAR(B2884)</f>
        <v>2023</v>
      </c>
      <c r="T2884" s="23">
        <f t="shared" ref="T2884:T2947" si="274">MONTH(B2884)</f>
        <v>3</v>
      </c>
      <c r="U2884" t="str">
        <f t="shared" ref="U2884:U2947" si="275">TEXT(B2884,"mmm-yyyy")</f>
        <v>Mar-2023</v>
      </c>
    </row>
    <row r="2885" spans="1:21" x14ac:dyDescent="0.3">
      <c r="A2885" t="s">
        <v>4865</v>
      </c>
      <c r="B2885" s="22">
        <v>45351</v>
      </c>
      <c r="C2885" s="22">
        <v>45353</v>
      </c>
      <c r="D2885" s="23" t="s">
        <v>78</v>
      </c>
      <c r="E2885" s="23" t="s">
        <v>1617</v>
      </c>
      <c r="F2885" s="23" t="s">
        <v>52</v>
      </c>
      <c r="G2885" s="23" t="s">
        <v>53</v>
      </c>
      <c r="H2885" s="23" t="s">
        <v>54</v>
      </c>
      <c r="I2885" s="23" t="s">
        <v>96</v>
      </c>
      <c r="J2885" s="23" t="s">
        <v>135</v>
      </c>
      <c r="K2885" s="23" t="s">
        <v>275</v>
      </c>
      <c r="L2885" s="24">
        <v>124005.6</v>
      </c>
      <c r="M2885">
        <v>9</v>
      </c>
      <c r="N2885" s="25">
        <v>0.15</v>
      </c>
      <c r="O2885" s="24">
        <v>35450.959999999999</v>
      </c>
      <c r="P2885" s="26">
        <f t="shared" si="270"/>
        <v>0.28588192791293293</v>
      </c>
      <c r="Q2885" t="str">
        <f t="shared" si="271"/>
        <v>Medium</v>
      </c>
      <c r="R2885" t="str">
        <f t="shared" si="272"/>
        <v>Medium</v>
      </c>
      <c r="S2885" s="23">
        <f t="shared" si="273"/>
        <v>2024</v>
      </c>
      <c r="T2885" s="23">
        <f t="shared" si="274"/>
        <v>2</v>
      </c>
      <c r="U2885" t="str">
        <f t="shared" si="275"/>
        <v>Feb-2024</v>
      </c>
    </row>
    <row r="2886" spans="1:21" x14ac:dyDescent="0.3">
      <c r="A2886" t="s">
        <v>4866</v>
      </c>
      <c r="B2886" s="22">
        <v>44943</v>
      </c>
      <c r="C2886" s="22">
        <v>44947</v>
      </c>
      <c r="D2886" s="23" t="s">
        <v>50</v>
      </c>
      <c r="E2886" s="23" t="s">
        <v>2053</v>
      </c>
      <c r="F2886" s="23" t="s">
        <v>71</v>
      </c>
      <c r="G2886" s="23" t="s">
        <v>72</v>
      </c>
      <c r="H2886" s="23" t="s">
        <v>346</v>
      </c>
      <c r="I2886" s="23" t="s">
        <v>118</v>
      </c>
      <c r="J2886" s="23" t="s">
        <v>230</v>
      </c>
      <c r="K2886" s="23" t="s">
        <v>231</v>
      </c>
      <c r="L2886" s="24">
        <v>13683.88</v>
      </c>
      <c r="M2886">
        <v>7</v>
      </c>
      <c r="N2886" s="25">
        <v>0.25</v>
      </c>
      <c r="O2886" s="24">
        <v>4070.99</v>
      </c>
      <c r="P2886" s="26">
        <f t="shared" si="270"/>
        <v>0.29750260890916902</v>
      </c>
      <c r="Q2886" t="str">
        <f t="shared" si="271"/>
        <v>Medium</v>
      </c>
      <c r="R2886" t="str">
        <f t="shared" si="272"/>
        <v>High</v>
      </c>
      <c r="S2886" s="23">
        <f t="shared" si="273"/>
        <v>2023</v>
      </c>
      <c r="T2886" s="23">
        <f t="shared" si="274"/>
        <v>1</v>
      </c>
      <c r="U2886" t="str">
        <f t="shared" si="275"/>
        <v>Jan-2023</v>
      </c>
    </row>
    <row r="2887" spans="1:21" x14ac:dyDescent="0.3">
      <c r="A2887" t="s">
        <v>4867</v>
      </c>
      <c r="B2887" s="22">
        <v>45223</v>
      </c>
      <c r="C2887" s="22">
        <v>45230</v>
      </c>
      <c r="D2887" s="23" t="s">
        <v>61</v>
      </c>
      <c r="E2887" s="23" t="s">
        <v>688</v>
      </c>
      <c r="F2887" s="23" t="s">
        <v>71</v>
      </c>
      <c r="G2887" s="23" t="s">
        <v>81</v>
      </c>
      <c r="H2887" s="23" t="s">
        <v>284</v>
      </c>
      <c r="I2887" s="23" t="s">
        <v>118</v>
      </c>
      <c r="J2887" s="23" t="s">
        <v>230</v>
      </c>
      <c r="K2887" s="23" t="s">
        <v>231</v>
      </c>
      <c r="L2887" s="24">
        <v>63189.55</v>
      </c>
      <c r="M2887">
        <v>5</v>
      </c>
      <c r="N2887" s="25">
        <v>0.25</v>
      </c>
      <c r="O2887" s="24">
        <v>11385.18</v>
      </c>
      <c r="P2887" s="26">
        <f t="shared" si="270"/>
        <v>0.18017504476610452</v>
      </c>
      <c r="Q2887" t="str">
        <f t="shared" si="271"/>
        <v>Low</v>
      </c>
      <c r="R2887" t="str">
        <f t="shared" si="272"/>
        <v>High</v>
      </c>
      <c r="S2887" s="23">
        <f t="shared" si="273"/>
        <v>2023</v>
      </c>
      <c r="T2887" s="23">
        <f t="shared" si="274"/>
        <v>10</v>
      </c>
      <c r="U2887" t="str">
        <f t="shared" si="275"/>
        <v>Oct-2023</v>
      </c>
    </row>
    <row r="2888" spans="1:21" x14ac:dyDescent="0.3">
      <c r="A2888" t="s">
        <v>4868</v>
      </c>
      <c r="B2888" s="22">
        <v>45616</v>
      </c>
      <c r="C2888" s="22">
        <v>45621</v>
      </c>
      <c r="D2888" s="23" t="s">
        <v>78</v>
      </c>
      <c r="E2888" s="23" t="s">
        <v>1367</v>
      </c>
      <c r="F2888" s="23" t="s">
        <v>80</v>
      </c>
      <c r="G2888" s="23" t="s">
        <v>81</v>
      </c>
      <c r="H2888" s="23" t="s">
        <v>284</v>
      </c>
      <c r="I2888" s="23" t="s">
        <v>55</v>
      </c>
      <c r="J2888" s="23" t="s">
        <v>56</v>
      </c>
      <c r="K2888" s="23" t="s">
        <v>74</v>
      </c>
      <c r="L2888" s="24">
        <v>40031.39</v>
      </c>
      <c r="M2888">
        <v>7</v>
      </c>
      <c r="N2888" s="25">
        <v>0.2</v>
      </c>
      <c r="O2888" s="24">
        <v>11239.66</v>
      </c>
      <c r="P2888" s="26">
        <f t="shared" si="270"/>
        <v>0.28077116482840092</v>
      </c>
      <c r="Q2888" t="str">
        <f t="shared" si="271"/>
        <v>Medium</v>
      </c>
      <c r="R2888" t="str">
        <f t="shared" si="272"/>
        <v>Medium</v>
      </c>
      <c r="S2888" s="23">
        <f t="shared" si="273"/>
        <v>2024</v>
      </c>
      <c r="T2888" s="23">
        <f t="shared" si="274"/>
        <v>11</v>
      </c>
      <c r="U2888" t="str">
        <f t="shared" si="275"/>
        <v>Nov-2024</v>
      </c>
    </row>
    <row r="2889" spans="1:21" x14ac:dyDescent="0.3">
      <c r="A2889" t="s">
        <v>4869</v>
      </c>
      <c r="B2889" s="22">
        <v>45320</v>
      </c>
      <c r="C2889" s="22">
        <v>45326</v>
      </c>
      <c r="D2889" s="23" t="s">
        <v>102</v>
      </c>
      <c r="E2889" s="23" t="s">
        <v>1615</v>
      </c>
      <c r="F2889" s="23" t="s">
        <v>71</v>
      </c>
      <c r="G2889" s="23" t="s">
        <v>53</v>
      </c>
      <c r="H2889" s="23" t="s">
        <v>110</v>
      </c>
      <c r="I2889" s="23" t="s">
        <v>83</v>
      </c>
      <c r="J2889" s="23" t="s">
        <v>379</v>
      </c>
      <c r="K2889" s="23" t="s">
        <v>380</v>
      </c>
      <c r="L2889" s="24">
        <v>5708.12</v>
      </c>
      <c r="M2889">
        <v>4</v>
      </c>
      <c r="N2889" s="25">
        <v>0.05</v>
      </c>
      <c r="O2889" s="24">
        <v>1531.9</v>
      </c>
      <c r="P2889" s="26">
        <f t="shared" si="270"/>
        <v>0.26837207346727121</v>
      </c>
      <c r="Q2889" t="str">
        <f t="shared" si="271"/>
        <v>Medium</v>
      </c>
      <c r="R2889" t="str">
        <f t="shared" si="272"/>
        <v>Low</v>
      </c>
      <c r="S2889" s="23">
        <f t="shared" si="273"/>
        <v>2024</v>
      </c>
      <c r="T2889" s="23">
        <f t="shared" si="274"/>
        <v>1</v>
      </c>
      <c r="U2889" t="str">
        <f t="shared" si="275"/>
        <v>Jan-2024</v>
      </c>
    </row>
    <row r="2890" spans="1:21" x14ac:dyDescent="0.3">
      <c r="A2890" t="s">
        <v>4870</v>
      </c>
      <c r="B2890" s="22">
        <v>45034</v>
      </c>
      <c r="C2890" s="22">
        <v>45037</v>
      </c>
      <c r="D2890" s="23" t="s">
        <v>50</v>
      </c>
      <c r="E2890" s="23" t="s">
        <v>711</v>
      </c>
      <c r="F2890" s="23" t="s">
        <v>80</v>
      </c>
      <c r="G2890" s="23" t="s">
        <v>179</v>
      </c>
      <c r="H2890" s="23" t="s">
        <v>236</v>
      </c>
      <c r="I2890" s="23" t="s">
        <v>118</v>
      </c>
      <c r="J2890" s="23" t="s">
        <v>119</v>
      </c>
      <c r="K2890" s="23" t="s">
        <v>270</v>
      </c>
      <c r="L2890" s="24">
        <v>2582.79</v>
      </c>
      <c r="M2890">
        <v>1</v>
      </c>
      <c r="N2890" s="25">
        <v>0.05</v>
      </c>
      <c r="O2890" s="24">
        <v>433.06</v>
      </c>
      <c r="P2890" s="26">
        <f t="shared" si="270"/>
        <v>0.16767139411256821</v>
      </c>
      <c r="Q2890" t="str">
        <f t="shared" si="271"/>
        <v>Low</v>
      </c>
      <c r="R2890" t="str">
        <f t="shared" si="272"/>
        <v>Low</v>
      </c>
      <c r="S2890" s="23">
        <f t="shared" si="273"/>
        <v>2023</v>
      </c>
      <c r="T2890" s="23">
        <f t="shared" si="274"/>
        <v>4</v>
      </c>
      <c r="U2890" t="str">
        <f t="shared" si="275"/>
        <v>Apr-2023</v>
      </c>
    </row>
    <row r="2891" spans="1:21" x14ac:dyDescent="0.3">
      <c r="A2891" t="s">
        <v>4871</v>
      </c>
      <c r="B2891" s="22">
        <v>44598</v>
      </c>
      <c r="C2891" s="22">
        <v>44599</v>
      </c>
      <c r="D2891" s="23" t="s">
        <v>102</v>
      </c>
      <c r="E2891" s="23" t="s">
        <v>1969</v>
      </c>
      <c r="F2891" s="23" t="s">
        <v>80</v>
      </c>
      <c r="G2891" s="23" t="s">
        <v>81</v>
      </c>
      <c r="H2891" s="23" t="s">
        <v>186</v>
      </c>
      <c r="I2891" s="23" t="s">
        <v>83</v>
      </c>
      <c r="J2891" s="23" t="s">
        <v>84</v>
      </c>
      <c r="K2891" s="23" t="s">
        <v>257</v>
      </c>
      <c r="L2891" s="24">
        <v>2176.09</v>
      </c>
      <c r="M2891">
        <v>1</v>
      </c>
      <c r="N2891" s="25">
        <v>0.15</v>
      </c>
      <c r="O2891" s="24">
        <v>434.42</v>
      </c>
      <c r="P2891" s="26">
        <f t="shared" si="270"/>
        <v>0.19963328722617171</v>
      </c>
      <c r="Q2891" t="str">
        <f t="shared" si="271"/>
        <v>Low</v>
      </c>
      <c r="R2891" t="str">
        <f t="shared" si="272"/>
        <v>Medium</v>
      </c>
      <c r="S2891" s="23">
        <f t="shared" si="273"/>
        <v>2022</v>
      </c>
      <c r="T2891" s="23">
        <f t="shared" si="274"/>
        <v>2</v>
      </c>
      <c r="U2891" t="str">
        <f t="shared" si="275"/>
        <v>Feb-2022</v>
      </c>
    </row>
    <row r="2892" spans="1:21" x14ac:dyDescent="0.3">
      <c r="A2892" t="s">
        <v>4872</v>
      </c>
      <c r="B2892" s="22">
        <v>45732</v>
      </c>
      <c r="C2892" s="22">
        <v>45735</v>
      </c>
      <c r="D2892" s="23" t="s">
        <v>78</v>
      </c>
      <c r="E2892" s="23" t="s">
        <v>3466</v>
      </c>
      <c r="F2892" s="23" t="s">
        <v>71</v>
      </c>
      <c r="G2892" s="23" t="s">
        <v>53</v>
      </c>
      <c r="H2892" s="23" t="s">
        <v>90</v>
      </c>
      <c r="I2892" s="23" t="s">
        <v>55</v>
      </c>
      <c r="J2892" s="23" t="s">
        <v>141</v>
      </c>
      <c r="K2892" s="23" t="s">
        <v>241</v>
      </c>
      <c r="L2892" s="24">
        <v>37580.080000000002</v>
      </c>
      <c r="M2892">
        <v>4</v>
      </c>
      <c r="N2892" s="25">
        <v>0</v>
      </c>
      <c r="O2892" s="24">
        <v>8051.68</v>
      </c>
      <c r="P2892" s="26">
        <f t="shared" si="270"/>
        <v>0.21425393453127295</v>
      </c>
      <c r="Q2892" t="str">
        <f t="shared" si="271"/>
        <v>Medium</v>
      </c>
      <c r="R2892" t="str">
        <f t="shared" si="272"/>
        <v>None</v>
      </c>
      <c r="S2892" s="23">
        <f t="shared" si="273"/>
        <v>2025</v>
      </c>
      <c r="T2892" s="23">
        <f t="shared" si="274"/>
        <v>3</v>
      </c>
      <c r="U2892" t="str">
        <f t="shared" si="275"/>
        <v>Mar-2025</v>
      </c>
    </row>
    <row r="2893" spans="1:21" x14ac:dyDescent="0.3">
      <c r="A2893" t="s">
        <v>4873</v>
      </c>
      <c r="B2893" s="22">
        <v>44943</v>
      </c>
      <c r="C2893" s="22">
        <v>44945</v>
      </c>
      <c r="D2893" s="23" t="s">
        <v>50</v>
      </c>
      <c r="E2893" s="23" t="s">
        <v>1207</v>
      </c>
      <c r="F2893" s="23" t="s">
        <v>80</v>
      </c>
      <c r="G2893" s="23" t="s">
        <v>63</v>
      </c>
      <c r="H2893" s="23" t="s">
        <v>202</v>
      </c>
      <c r="I2893" s="23" t="s">
        <v>55</v>
      </c>
      <c r="J2893" s="23" t="s">
        <v>56</v>
      </c>
      <c r="K2893" s="23" t="s">
        <v>151</v>
      </c>
      <c r="L2893" s="24">
        <v>115228.72</v>
      </c>
      <c r="M2893">
        <v>8</v>
      </c>
      <c r="N2893" s="25">
        <v>0.1</v>
      </c>
      <c r="O2893" s="24">
        <v>29278.9</v>
      </c>
      <c r="P2893" s="26">
        <f t="shared" si="270"/>
        <v>0.25409377106679654</v>
      </c>
      <c r="Q2893" t="str">
        <f t="shared" si="271"/>
        <v>Medium</v>
      </c>
      <c r="R2893" t="str">
        <f t="shared" si="272"/>
        <v>Low</v>
      </c>
      <c r="S2893" s="23">
        <f t="shared" si="273"/>
        <v>2023</v>
      </c>
      <c r="T2893" s="23">
        <f t="shared" si="274"/>
        <v>1</v>
      </c>
      <c r="U2893" t="str">
        <f t="shared" si="275"/>
        <v>Jan-2023</v>
      </c>
    </row>
    <row r="2894" spans="1:21" x14ac:dyDescent="0.3">
      <c r="A2894" t="s">
        <v>4874</v>
      </c>
      <c r="B2894" s="22">
        <v>45884</v>
      </c>
      <c r="C2894" s="22">
        <v>45890</v>
      </c>
      <c r="D2894" s="23" t="s">
        <v>61</v>
      </c>
      <c r="E2894" s="23" t="s">
        <v>1782</v>
      </c>
      <c r="F2894" s="23" t="s">
        <v>52</v>
      </c>
      <c r="G2894" s="23" t="s">
        <v>81</v>
      </c>
      <c r="H2894" s="23" t="s">
        <v>95</v>
      </c>
      <c r="I2894" s="23" t="s">
        <v>55</v>
      </c>
      <c r="J2894" s="23" t="s">
        <v>65</v>
      </c>
      <c r="K2894" s="23" t="s">
        <v>325</v>
      </c>
      <c r="L2894" s="24">
        <v>44707.4</v>
      </c>
      <c r="M2894">
        <v>4</v>
      </c>
      <c r="N2894" s="25">
        <v>0.2</v>
      </c>
      <c r="O2894" s="24">
        <v>12755.76</v>
      </c>
      <c r="P2894" s="26">
        <f t="shared" si="270"/>
        <v>0.28531652478113245</v>
      </c>
      <c r="Q2894" t="str">
        <f t="shared" si="271"/>
        <v>Medium</v>
      </c>
      <c r="R2894" t="str">
        <f t="shared" si="272"/>
        <v>Medium</v>
      </c>
      <c r="S2894" s="23">
        <f t="shared" si="273"/>
        <v>2025</v>
      </c>
      <c r="T2894" s="23">
        <f t="shared" si="274"/>
        <v>8</v>
      </c>
      <c r="U2894" t="str">
        <f t="shared" si="275"/>
        <v>Aug-2025</v>
      </c>
    </row>
    <row r="2895" spans="1:21" x14ac:dyDescent="0.3">
      <c r="A2895" t="s">
        <v>4875</v>
      </c>
      <c r="B2895" s="22">
        <v>44598</v>
      </c>
      <c r="C2895" s="22">
        <v>44605</v>
      </c>
      <c r="D2895" s="23" t="s">
        <v>50</v>
      </c>
      <c r="E2895" s="23" t="s">
        <v>930</v>
      </c>
      <c r="F2895" s="23" t="s">
        <v>71</v>
      </c>
      <c r="G2895" s="23" t="s">
        <v>63</v>
      </c>
      <c r="H2895" s="23" t="s">
        <v>64</v>
      </c>
      <c r="I2895" s="23" t="s">
        <v>83</v>
      </c>
      <c r="J2895" s="23" t="s">
        <v>156</v>
      </c>
      <c r="K2895" s="23" t="s">
        <v>208</v>
      </c>
      <c r="L2895" s="24">
        <v>11542.55</v>
      </c>
      <c r="M2895">
        <v>5</v>
      </c>
      <c r="N2895" s="25">
        <v>0.1</v>
      </c>
      <c r="O2895" s="24">
        <v>3605.41</v>
      </c>
      <c r="P2895" s="26">
        <f t="shared" si="270"/>
        <v>0.31235818774880769</v>
      </c>
      <c r="Q2895" t="str">
        <f t="shared" si="271"/>
        <v>High</v>
      </c>
      <c r="R2895" t="str">
        <f t="shared" si="272"/>
        <v>Low</v>
      </c>
      <c r="S2895" s="23">
        <f t="shared" si="273"/>
        <v>2022</v>
      </c>
      <c r="T2895" s="23">
        <f t="shared" si="274"/>
        <v>2</v>
      </c>
      <c r="U2895" t="str">
        <f t="shared" si="275"/>
        <v>Feb-2022</v>
      </c>
    </row>
    <row r="2896" spans="1:21" x14ac:dyDescent="0.3">
      <c r="A2896" t="s">
        <v>4876</v>
      </c>
      <c r="B2896" s="22">
        <v>45024</v>
      </c>
      <c r="C2896" s="22">
        <v>45029</v>
      </c>
      <c r="D2896" s="23" t="s">
        <v>61</v>
      </c>
      <c r="E2896" s="23" t="s">
        <v>201</v>
      </c>
      <c r="F2896" s="23" t="s">
        <v>52</v>
      </c>
      <c r="G2896" s="23" t="s">
        <v>72</v>
      </c>
      <c r="H2896" s="23" t="s">
        <v>346</v>
      </c>
      <c r="I2896" s="23" t="s">
        <v>96</v>
      </c>
      <c r="J2896" s="23" t="s">
        <v>166</v>
      </c>
      <c r="K2896" s="23" t="s">
        <v>167</v>
      </c>
      <c r="L2896" s="24">
        <v>55612.639999999999</v>
      </c>
      <c r="M2896">
        <v>8</v>
      </c>
      <c r="N2896" s="25">
        <v>0.1</v>
      </c>
      <c r="O2896" s="24">
        <v>14441.06</v>
      </c>
      <c r="P2896" s="26">
        <f t="shared" si="270"/>
        <v>0.2596722615578041</v>
      </c>
      <c r="Q2896" t="str">
        <f t="shared" si="271"/>
        <v>Medium</v>
      </c>
      <c r="R2896" t="str">
        <f t="shared" si="272"/>
        <v>Low</v>
      </c>
      <c r="S2896" s="23">
        <f t="shared" si="273"/>
        <v>2023</v>
      </c>
      <c r="T2896" s="23">
        <f t="shared" si="274"/>
        <v>4</v>
      </c>
      <c r="U2896" t="str">
        <f t="shared" si="275"/>
        <v>Apr-2023</v>
      </c>
    </row>
    <row r="2897" spans="1:21" x14ac:dyDescent="0.3">
      <c r="A2897" t="s">
        <v>4877</v>
      </c>
      <c r="B2897" s="22">
        <v>45256</v>
      </c>
      <c r="C2897" s="22">
        <v>45257</v>
      </c>
      <c r="D2897" s="23" t="s">
        <v>61</v>
      </c>
      <c r="E2897" s="23" t="s">
        <v>394</v>
      </c>
      <c r="F2897" s="23" t="s">
        <v>80</v>
      </c>
      <c r="G2897" s="23" t="s">
        <v>72</v>
      </c>
      <c r="H2897" s="23" t="s">
        <v>104</v>
      </c>
      <c r="I2897" s="23" t="s">
        <v>55</v>
      </c>
      <c r="J2897" s="23" t="s">
        <v>173</v>
      </c>
      <c r="K2897" s="23" t="s">
        <v>780</v>
      </c>
      <c r="L2897" s="24">
        <v>42960.42</v>
      </c>
      <c r="M2897">
        <v>9</v>
      </c>
      <c r="N2897" s="25">
        <v>0</v>
      </c>
      <c r="O2897" s="24">
        <v>14743.22</v>
      </c>
      <c r="P2897" s="26">
        <f t="shared" si="270"/>
        <v>0.34318146796516419</v>
      </c>
      <c r="Q2897" t="str">
        <f t="shared" si="271"/>
        <v>High</v>
      </c>
      <c r="R2897" t="str">
        <f t="shared" si="272"/>
        <v>None</v>
      </c>
      <c r="S2897" s="23">
        <f t="shared" si="273"/>
        <v>2023</v>
      </c>
      <c r="T2897" s="23">
        <f t="shared" si="274"/>
        <v>11</v>
      </c>
      <c r="U2897" t="str">
        <f t="shared" si="275"/>
        <v>Nov-2023</v>
      </c>
    </row>
    <row r="2898" spans="1:21" x14ac:dyDescent="0.3">
      <c r="A2898" t="s">
        <v>4878</v>
      </c>
      <c r="B2898" s="22">
        <v>45337</v>
      </c>
      <c r="C2898" s="22">
        <v>45339</v>
      </c>
      <c r="D2898" s="23" t="s">
        <v>61</v>
      </c>
      <c r="E2898" s="23" t="s">
        <v>265</v>
      </c>
      <c r="F2898" s="23" t="s">
        <v>80</v>
      </c>
      <c r="G2898" s="23" t="s">
        <v>179</v>
      </c>
      <c r="H2898" s="23" t="s">
        <v>236</v>
      </c>
      <c r="I2898" s="23" t="s">
        <v>118</v>
      </c>
      <c r="J2898" s="23" t="s">
        <v>303</v>
      </c>
      <c r="K2898" s="23" t="s">
        <v>304</v>
      </c>
      <c r="L2898" s="24">
        <v>35197</v>
      </c>
      <c r="M2898">
        <v>5</v>
      </c>
      <c r="N2898" s="25">
        <v>0.25</v>
      </c>
      <c r="O2898" s="24">
        <v>6428.81</v>
      </c>
      <c r="P2898" s="26">
        <f t="shared" si="270"/>
        <v>0.18265221467738729</v>
      </c>
      <c r="Q2898" t="str">
        <f t="shared" si="271"/>
        <v>Low</v>
      </c>
      <c r="R2898" t="str">
        <f t="shared" si="272"/>
        <v>High</v>
      </c>
      <c r="S2898" s="23">
        <f t="shared" si="273"/>
        <v>2024</v>
      </c>
      <c r="T2898" s="23">
        <f t="shared" si="274"/>
        <v>2</v>
      </c>
      <c r="U2898" t="str">
        <f t="shared" si="275"/>
        <v>Feb-2024</v>
      </c>
    </row>
    <row r="2899" spans="1:21" x14ac:dyDescent="0.3">
      <c r="A2899" t="s">
        <v>4879</v>
      </c>
      <c r="B2899" s="22">
        <v>45765</v>
      </c>
      <c r="C2899" s="22">
        <v>45772</v>
      </c>
      <c r="D2899" s="23" t="s">
        <v>61</v>
      </c>
      <c r="E2899" s="23" t="s">
        <v>2752</v>
      </c>
      <c r="F2899" s="23" t="s">
        <v>80</v>
      </c>
      <c r="G2899" s="23" t="s">
        <v>72</v>
      </c>
      <c r="H2899" s="23" t="s">
        <v>346</v>
      </c>
      <c r="I2899" s="23" t="s">
        <v>96</v>
      </c>
      <c r="J2899" s="23" t="s">
        <v>111</v>
      </c>
      <c r="K2899" s="23" t="s">
        <v>112</v>
      </c>
      <c r="L2899" s="24">
        <v>105831.3</v>
      </c>
      <c r="M2899">
        <v>10</v>
      </c>
      <c r="N2899" s="25">
        <v>0.25</v>
      </c>
      <c r="O2899" s="24">
        <v>15291.46</v>
      </c>
      <c r="P2899" s="26">
        <f t="shared" si="270"/>
        <v>0.14448901222984126</v>
      </c>
      <c r="Q2899" t="str">
        <f t="shared" si="271"/>
        <v>Low</v>
      </c>
      <c r="R2899" t="str">
        <f t="shared" si="272"/>
        <v>High</v>
      </c>
      <c r="S2899" s="23">
        <f t="shared" si="273"/>
        <v>2025</v>
      </c>
      <c r="T2899" s="23">
        <f t="shared" si="274"/>
        <v>4</v>
      </c>
      <c r="U2899" t="str">
        <f t="shared" si="275"/>
        <v>Apr-2025</v>
      </c>
    </row>
    <row r="2900" spans="1:21" x14ac:dyDescent="0.3">
      <c r="A2900" t="s">
        <v>4880</v>
      </c>
      <c r="B2900" s="22">
        <v>45959</v>
      </c>
      <c r="C2900" s="22">
        <v>45964</v>
      </c>
      <c r="D2900" s="23" t="s">
        <v>61</v>
      </c>
      <c r="E2900" s="23" t="s">
        <v>2201</v>
      </c>
      <c r="F2900" s="23" t="s">
        <v>52</v>
      </c>
      <c r="G2900" s="23" t="s">
        <v>53</v>
      </c>
      <c r="H2900" s="23" t="s">
        <v>54</v>
      </c>
      <c r="I2900" s="23" t="s">
        <v>83</v>
      </c>
      <c r="J2900" s="23" t="s">
        <v>84</v>
      </c>
      <c r="K2900" s="23" t="s">
        <v>257</v>
      </c>
      <c r="L2900" s="24">
        <v>9813.7199999999993</v>
      </c>
      <c r="M2900">
        <v>7</v>
      </c>
      <c r="N2900" s="25">
        <v>0.15</v>
      </c>
      <c r="O2900" s="24">
        <v>1850.41</v>
      </c>
      <c r="P2900" s="26">
        <f t="shared" si="270"/>
        <v>0.18855337221767079</v>
      </c>
      <c r="Q2900" t="str">
        <f t="shared" si="271"/>
        <v>Low</v>
      </c>
      <c r="R2900" t="str">
        <f t="shared" si="272"/>
        <v>Medium</v>
      </c>
      <c r="S2900" s="23">
        <f t="shared" si="273"/>
        <v>2025</v>
      </c>
      <c r="T2900" s="23">
        <f t="shared" si="274"/>
        <v>10</v>
      </c>
      <c r="U2900" t="str">
        <f t="shared" si="275"/>
        <v>Oct-2025</v>
      </c>
    </row>
    <row r="2901" spans="1:21" x14ac:dyDescent="0.3">
      <c r="A2901" t="s">
        <v>4881</v>
      </c>
      <c r="B2901" s="22">
        <v>46003</v>
      </c>
      <c r="C2901" s="22">
        <v>46009</v>
      </c>
      <c r="D2901" s="23" t="s">
        <v>102</v>
      </c>
      <c r="E2901" s="23" t="s">
        <v>1952</v>
      </c>
      <c r="F2901" s="23" t="s">
        <v>71</v>
      </c>
      <c r="G2901" s="23" t="s">
        <v>63</v>
      </c>
      <c r="H2901" s="23" t="s">
        <v>202</v>
      </c>
      <c r="I2901" s="23" t="s">
        <v>55</v>
      </c>
      <c r="J2901" s="23" t="s">
        <v>56</v>
      </c>
      <c r="K2901" s="23" t="s">
        <v>57</v>
      </c>
      <c r="L2901" s="24">
        <v>78715.91</v>
      </c>
      <c r="M2901">
        <v>7</v>
      </c>
      <c r="N2901" s="25">
        <v>0</v>
      </c>
      <c r="O2901" s="24">
        <v>14304.48</v>
      </c>
      <c r="P2901" s="26">
        <f t="shared" si="270"/>
        <v>0.1817228562815319</v>
      </c>
      <c r="Q2901" t="str">
        <f t="shared" si="271"/>
        <v>Low</v>
      </c>
      <c r="R2901" t="str">
        <f t="shared" si="272"/>
        <v>None</v>
      </c>
      <c r="S2901" s="23">
        <f t="shared" si="273"/>
        <v>2025</v>
      </c>
      <c r="T2901" s="23">
        <f t="shared" si="274"/>
        <v>12</v>
      </c>
      <c r="U2901" t="str">
        <f t="shared" si="275"/>
        <v>Dec-2025</v>
      </c>
    </row>
    <row r="2902" spans="1:21" x14ac:dyDescent="0.3">
      <c r="A2902" t="s">
        <v>4882</v>
      </c>
      <c r="B2902" s="22">
        <v>45737</v>
      </c>
      <c r="C2902" s="22">
        <v>45740</v>
      </c>
      <c r="D2902" s="23" t="s">
        <v>78</v>
      </c>
      <c r="E2902" s="23" t="s">
        <v>1891</v>
      </c>
      <c r="F2902" s="23" t="s">
        <v>52</v>
      </c>
      <c r="G2902" s="23" t="s">
        <v>81</v>
      </c>
      <c r="H2902" s="23" t="s">
        <v>82</v>
      </c>
      <c r="I2902" s="23" t="s">
        <v>118</v>
      </c>
      <c r="J2902" s="23" t="s">
        <v>119</v>
      </c>
      <c r="K2902" s="23" t="s">
        <v>120</v>
      </c>
      <c r="L2902" s="24">
        <v>57208.959999999999</v>
      </c>
      <c r="M2902">
        <v>4</v>
      </c>
      <c r="N2902" s="25">
        <v>0.1</v>
      </c>
      <c r="O2902" s="24">
        <v>8222.2199999999993</v>
      </c>
      <c r="P2902" s="26">
        <f t="shared" si="270"/>
        <v>0.14372259170591459</v>
      </c>
      <c r="Q2902" t="str">
        <f t="shared" si="271"/>
        <v>Low</v>
      </c>
      <c r="R2902" t="str">
        <f t="shared" si="272"/>
        <v>Low</v>
      </c>
      <c r="S2902" s="23">
        <f t="shared" si="273"/>
        <v>2025</v>
      </c>
      <c r="T2902" s="23">
        <f t="shared" si="274"/>
        <v>3</v>
      </c>
      <c r="U2902" t="str">
        <f t="shared" si="275"/>
        <v>Mar-2025</v>
      </c>
    </row>
    <row r="2903" spans="1:21" x14ac:dyDescent="0.3">
      <c r="A2903" t="s">
        <v>4883</v>
      </c>
      <c r="B2903" s="22">
        <v>44667</v>
      </c>
      <c r="C2903" s="22">
        <v>44668</v>
      </c>
      <c r="D2903" s="23" t="s">
        <v>78</v>
      </c>
      <c r="E2903" s="23" t="s">
        <v>240</v>
      </c>
      <c r="F2903" s="23" t="s">
        <v>71</v>
      </c>
      <c r="G2903" s="23" t="s">
        <v>63</v>
      </c>
      <c r="H2903" s="23" t="s">
        <v>202</v>
      </c>
      <c r="I2903" s="23" t="s">
        <v>83</v>
      </c>
      <c r="J2903" s="23" t="s">
        <v>379</v>
      </c>
      <c r="K2903" s="23" t="s">
        <v>380</v>
      </c>
      <c r="L2903" s="24">
        <v>30706.76</v>
      </c>
      <c r="M2903">
        <v>4</v>
      </c>
      <c r="N2903" s="25">
        <v>0.2</v>
      </c>
      <c r="O2903" s="24">
        <v>7498.14</v>
      </c>
      <c r="P2903" s="26">
        <f t="shared" si="270"/>
        <v>0.24418531945408767</v>
      </c>
      <c r="Q2903" t="str">
        <f t="shared" si="271"/>
        <v>Medium</v>
      </c>
      <c r="R2903" t="str">
        <f t="shared" si="272"/>
        <v>Medium</v>
      </c>
      <c r="S2903" s="23">
        <f t="shared" si="273"/>
        <v>2022</v>
      </c>
      <c r="T2903" s="23">
        <f t="shared" si="274"/>
        <v>4</v>
      </c>
      <c r="U2903" t="str">
        <f t="shared" si="275"/>
        <v>Apr-2022</v>
      </c>
    </row>
    <row r="2904" spans="1:21" x14ac:dyDescent="0.3">
      <c r="A2904" t="s">
        <v>4884</v>
      </c>
      <c r="B2904" s="22">
        <v>45285</v>
      </c>
      <c r="C2904" s="22">
        <v>45288</v>
      </c>
      <c r="D2904" s="23" t="s">
        <v>102</v>
      </c>
      <c r="E2904" s="23" t="s">
        <v>527</v>
      </c>
      <c r="F2904" s="23" t="s">
        <v>52</v>
      </c>
      <c r="G2904" s="23" t="s">
        <v>63</v>
      </c>
      <c r="H2904" s="23" t="s">
        <v>172</v>
      </c>
      <c r="I2904" s="23" t="s">
        <v>83</v>
      </c>
      <c r="J2904" s="23" t="s">
        <v>449</v>
      </c>
      <c r="K2904" s="23" t="s">
        <v>775</v>
      </c>
      <c r="L2904" s="24">
        <v>97450.74</v>
      </c>
      <c r="M2904">
        <v>9</v>
      </c>
      <c r="N2904" s="25">
        <v>0</v>
      </c>
      <c r="O2904" s="24">
        <v>38414.07</v>
      </c>
      <c r="P2904" s="26">
        <f t="shared" si="270"/>
        <v>0.39418961826251908</v>
      </c>
      <c r="Q2904" t="str">
        <f t="shared" si="271"/>
        <v>High</v>
      </c>
      <c r="R2904" t="str">
        <f t="shared" si="272"/>
        <v>None</v>
      </c>
      <c r="S2904" s="23">
        <f t="shared" si="273"/>
        <v>2023</v>
      </c>
      <c r="T2904" s="23">
        <f t="shared" si="274"/>
        <v>12</v>
      </c>
      <c r="U2904" t="str">
        <f t="shared" si="275"/>
        <v>Dec-2023</v>
      </c>
    </row>
    <row r="2905" spans="1:21" x14ac:dyDescent="0.3">
      <c r="A2905" t="s">
        <v>4885</v>
      </c>
      <c r="B2905" s="22">
        <v>44623</v>
      </c>
      <c r="C2905" s="22">
        <v>44624</v>
      </c>
      <c r="D2905" s="23" t="s">
        <v>78</v>
      </c>
      <c r="E2905" s="23" t="s">
        <v>1955</v>
      </c>
      <c r="F2905" s="23" t="s">
        <v>71</v>
      </c>
      <c r="G2905" s="23" t="s">
        <v>63</v>
      </c>
      <c r="H2905" s="23" t="s">
        <v>213</v>
      </c>
      <c r="I2905" s="23" t="s">
        <v>96</v>
      </c>
      <c r="J2905" s="23" t="s">
        <v>135</v>
      </c>
      <c r="K2905" s="23" t="s">
        <v>275</v>
      </c>
      <c r="L2905" s="24">
        <v>9925.6200000000008</v>
      </c>
      <c r="M2905">
        <v>2</v>
      </c>
      <c r="N2905" s="25">
        <v>0.1</v>
      </c>
      <c r="O2905" s="24">
        <v>2264.14</v>
      </c>
      <c r="P2905" s="26">
        <f t="shared" si="270"/>
        <v>0.22811068729207845</v>
      </c>
      <c r="Q2905" t="str">
        <f t="shared" si="271"/>
        <v>Medium</v>
      </c>
      <c r="R2905" t="str">
        <f t="shared" si="272"/>
        <v>Low</v>
      </c>
      <c r="S2905" s="23">
        <f t="shared" si="273"/>
        <v>2022</v>
      </c>
      <c r="T2905" s="23">
        <f t="shared" si="274"/>
        <v>3</v>
      </c>
      <c r="U2905" t="str">
        <f t="shared" si="275"/>
        <v>Mar-2022</v>
      </c>
    </row>
    <row r="2906" spans="1:21" x14ac:dyDescent="0.3">
      <c r="A2906" t="s">
        <v>4886</v>
      </c>
      <c r="B2906" s="22">
        <v>44782</v>
      </c>
      <c r="C2906" s="22">
        <v>44785</v>
      </c>
      <c r="D2906" s="23" t="s">
        <v>50</v>
      </c>
      <c r="E2906" s="23" t="s">
        <v>265</v>
      </c>
      <c r="F2906" s="23" t="s">
        <v>71</v>
      </c>
      <c r="G2906" s="23" t="s">
        <v>81</v>
      </c>
      <c r="H2906" s="23" t="s">
        <v>82</v>
      </c>
      <c r="I2906" s="23" t="s">
        <v>55</v>
      </c>
      <c r="J2906" s="23" t="s">
        <v>173</v>
      </c>
      <c r="K2906" s="23" t="s">
        <v>780</v>
      </c>
      <c r="L2906" s="24">
        <v>46918.2</v>
      </c>
      <c r="M2906">
        <v>6</v>
      </c>
      <c r="N2906" s="25">
        <v>0.15</v>
      </c>
      <c r="O2906" s="24">
        <v>6976.98</v>
      </c>
      <c r="P2906" s="26">
        <f t="shared" si="270"/>
        <v>0.14870519329386037</v>
      </c>
      <c r="Q2906" t="str">
        <f t="shared" si="271"/>
        <v>Low</v>
      </c>
      <c r="R2906" t="str">
        <f t="shared" si="272"/>
        <v>Medium</v>
      </c>
      <c r="S2906" s="23">
        <f t="shared" si="273"/>
        <v>2022</v>
      </c>
      <c r="T2906" s="23">
        <f t="shared" si="274"/>
        <v>8</v>
      </c>
      <c r="U2906" t="str">
        <f t="shared" si="275"/>
        <v>Aug-2022</v>
      </c>
    </row>
    <row r="2907" spans="1:21" x14ac:dyDescent="0.3">
      <c r="A2907" t="s">
        <v>4887</v>
      </c>
      <c r="B2907" s="22">
        <v>45120</v>
      </c>
      <c r="C2907" s="22">
        <v>45122</v>
      </c>
      <c r="D2907" s="23" t="s">
        <v>61</v>
      </c>
      <c r="E2907" s="23" t="s">
        <v>637</v>
      </c>
      <c r="F2907" s="23" t="s">
        <v>80</v>
      </c>
      <c r="G2907" s="23" t="s">
        <v>179</v>
      </c>
      <c r="H2907" s="23" t="s">
        <v>236</v>
      </c>
      <c r="I2907" s="23" t="s">
        <v>96</v>
      </c>
      <c r="J2907" s="23" t="s">
        <v>97</v>
      </c>
      <c r="K2907" s="23" t="s">
        <v>416</v>
      </c>
      <c r="L2907" s="24">
        <v>28090.560000000001</v>
      </c>
      <c r="M2907">
        <v>3</v>
      </c>
      <c r="N2907" s="25">
        <v>0.2</v>
      </c>
      <c r="O2907" s="24">
        <v>7874.49</v>
      </c>
      <c r="P2907" s="26">
        <f t="shared" si="270"/>
        <v>0.28032513413758925</v>
      </c>
      <c r="Q2907" t="str">
        <f t="shared" si="271"/>
        <v>Medium</v>
      </c>
      <c r="R2907" t="str">
        <f t="shared" si="272"/>
        <v>Medium</v>
      </c>
      <c r="S2907" s="23">
        <f t="shared" si="273"/>
        <v>2023</v>
      </c>
      <c r="T2907" s="23">
        <f t="shared" si="274"/>
        <v>7</v>
      </c>
      <c r="U2907" t="str">
        <f t="shared" si="275"/>
        <v>Jul-2023</v>
      </c>
    </row>
    <row r="2908" spans="1:21" x14ac:dyDescent="0.3">
      <c r="A2908" t="s">
        <v>4888</v>
      </c>
      <c r="B2908" s="22">
        <v>44653</v>
      </c>
      <c r="C2908" s="22">
        <v>44656</v>
      </c>
      <c r="D2908" s="23" t="s">
        <v>50</v>
      </c>
      <c r="E2908" s="23" t="s">
        <v>866</v>
      </c>
      <c r="F2908" s="23" t="s">
        <v>80</v>
      </c>
      <c r="G2908" s="23" t="s">
        <v>63</v>
      </c>
      <c r="H2908" s="23" t="s">
        <v>172</v>
      </c>
      <c r="I2908" s="23" t="s">
        <v>118</v>
      </c>
      <c r="J2908" s="23" t="s">
        <v>191</v>
      </c>
      <c r="K2908" s="23" t="s">
        <v>192</v>
      </c>
      <c r="L2908" s="24">
        <v>51987</v>
      </c>
      <c r="M2908">
        <v>4</v>
      </c>
      <c r="N2908" s="25">
        <v>0.1</v>
      </c>
      <c r="O2908" s="24">
        <v>16309.56</v>
      </c>
      <c r="P2908" s="26">
        <f t="shared" si="270"/>
        <v>0.31372381556927692</v>
      </c>
      <c r="Q2908" t="str">
        <f t="shared" si="271"/>
        <v>High</v>
      </c>
      <c r="R2908" t="str">
        <f t="shared" si="272"/>
        <v>Low</v>
      </c>
      <c r="S2908" s="23">
        <f t="shared" si="273"/>
        <v>2022</v>
      </c>
      <c r="T2908" s="23">
        <f t="shared" si="274"/>
        <v>4</v>
      </c>
      <c r="U2908" t="str">
        <f t="shared" si="275"/>
        <v>Apr-2022</v>
      </c>
    </row>
    <row r="2909" spans="1:21" x14ac:dyDescent="0.3">
      <c r="A2909" t="s">
        <v>4889</v>
      </c>
      <c r="B2909" s="22">
        <v>45043</v>
      </c>
      <c r="C2909" s="22">
        <v>45046</v>
      </c>
      <c r="D2909" s="23" t="s">
        <v>61</v>
      </c>
      <c r="E2909" s="23" t="s">
        <v>472</v>
      </c>
      <c r="F2909" s="23" t="s">
        <v>71</v>
      </c>
      <c r="G2909" s="23" t="s">
        <v>63</v>
      </c>
      <c r="H2909" s="23" t="s">
        <v>202</v>
      </c>
      <c r="I2909" s="23" t="s">
        <v>96</v>
      </c>
      <c r="J2909" s="23" t="s">
        <v>166</v>
      </c>
      <c r="K2909" s="23" t="s">
        <v>167</v>
      </c>
      <c r="L2909" s="24">
        <v>67836.850000000006</v>
      </c>
      <c r="M2909">
        <v>5</v>
      </c>
      <c r="N2909" s="25">
        <v>0.05</v>
      </c>
      <c r="O2909" s="24">
        <v>19526.79</v>
      </c>
      <c r="P2909" s="26">
        <f t="shared" si="270"/>
        <v>0.28784930314423501</v>
      </c>
      <c r="Q2909" t="str">
        <f t="shared" si="271"/>
        <v>Medium</v>
      </c>
      <c r="R2909" t="str">
        <f t="shared" si="272"/>
        <v>Low</v>
      </c>
      <c r="S2909" s="23">
        <f t="shared" si="273"/>
        <v>2023</v>
      </c>
      <c r="T2909" s="23">
        <f t="shared" si="274"/>
        <v>4</v>
      </c>
      <c r="U2909" t="str">
        <f t="shared" si="275"/>
        <v>Apr-2023</v>
      </c>
    </row>
    <row r="2910" spans="1:21" x14ac:dyDescent="0.3">
      <c r="A2910" t="s">
        <v>4890</v>
      </c>
      <c r="B2910" s="22">
        <v>45247</v>
      </c>
      <c r="C2910" s="22">
        <v>45252</v>
      </c>
      <c r="D2910" s="23" t="s">
        <v>102</v>
      </c>
      <c r="E2910" s="23" t="s">
        <v>94</v>
      </c>
      <c r="F2910" s="23" t="s">
        <v>52</v>
      </c>
      <c r="G2910" s="23" t="s">
        <v>81</v>
      </c>
      <c r="H2910" s="23" t="s">
        <v>82</v>
      </c>
      <c r="I2910" s="23" t="s">
        <v>118</v>
      </c>
      <c r="J2910" s="23" t="s">
        <v>119</v>
      </c>
      <c r="K2910" s="23" t="s">
        <v>270</v>
      </c>
      <c r="L2910" s="24">
        <v>8000.12</v>
      </c>
      <c r="M2910">
        <v>2</v>
      </c>
      <c r="N2910" s="25">
        <v>0.15</v>
      </c>
      <c r="O2910" s="24">
        <v>1168.83</v>
      </c>
      <c r="P2910" s="26">
        <f t="shared" si="270"/>
        <v>0.14610155847662284</v>
      </c>
      <c r="Q2910" t="str">
        <f t="shared" si="271"/>
        <v>Low</v>
      </c>
      <c r="R2910" t="str">
        <f t="shared" si="272"/>
        <v>Medium</v>
      </c>
      <c r="S2910" s="23">
        <f t="shared" si="273"/>
        <v>2023</v>
      </c>
      <c r="T2910" s="23">
        <f t="shared" si="274"/>
        <v>11</v>
      </c>
      <c r="U2910" t="str">
        <f t="shared" si="275"/>
        <v>Nov-2023</v>
      </c>
    </row>
    <row r="2911" spans="1:21" x14ac:dyDescent="0.3">
      <c r="A2911" t="s">
        <v>4891</v>
      </c>
      <c r="B2911" s="22">
        <v>44715</v>
      </c>
      <c r="C2911" s="22">
        <v>44721</v>
      </c>
      <c r="D2911" s="23" t="s">
        <v>61</v>
      </c>
      <c r="E2911" s="23" t="s">
        <v>1212</v>
      </c>
      <c r="F2911" s="23" t="s">
        <v>71</v>
      </c>
      <c r="G2911" s="23" t="s">
        <v>81</v>
      </c>
      <c r="H2911" s="23" t="s">
        <v>82</v>
      </c>
      <c r="I2911" s="23" t="s">
        <v>96</v>
      </c>
      <c r="J2911" s="23" t="s">
        <v>97</v>
      </c>
      <c r="K2911" s="23" t="s">
        <v>181</v>
      </c>
      <c r="L2911" s="24">
        <v>93333.59</v>
      </c>
      <c r="M2911">
        <v>7</v>
      </c>
      <c r="N2911" s="25">
        <v>0.15</v>
      </c>
      <c r="O2911" s="24">
        <v>19749.14</v>
      </c>
      <c r="P2911" s="26">
        <f t="shared" si="270"/>
        <v>0.21159734667872521</v>
      </c>
      <c r="Q2911" t="str">
        <f t="shared" si="271"/>
        <v>Medium</v>
      </c>
      <c r="R2911" t="str">
        <f t="shared" si="272"/>
        <v>Medium</v>
      </c>
      <c r="S2911" s="23">
        <f t="shared" si="273"/>
        <v>2022</v>
      </c>
      <c r="T2911" s="23">
        <f t="shared" si="274"/>
        <v>6</v>
      </c>
      <c r="U2911" t="str">
        <f t="shared" si="275"/>
        <v>Jun-2022</v>
      </c>
    </row>
    <row r="2912" spans="1:21" x14ac:dyDescent="0.3">
      <c r="A2912" t="s">
        <v>4892</v>
      </c>
      <c r="B2912" s="22">
        <v>45580</v>
      </c>
      <c r="C2912" s="22">
        <v>45587</v>
      </c>
      <c r="D2912" s="23" t="s">
        <v>78</v>
      </c>
      <c r="E2912" s="23" t="s">
        <v>1036</v>
      </c>
      <c r="F2912" s="23" t="s">
        <v>80</v>
      </c>
      <c r="G2912" s="23" t="s">
        <v>81</v>
      </c>
      <c r="H2912" s="23" t="s">
        <v>186</v>
      </c>
      <c r="I2912" s="23" t="s">
        <v>55</v>
      </c>
      <c r="J2912" s="23" t="s">
        <v>65</v>
      </c>
      <c r="K2912" s="23" t="s">
        <v>325</v>
      </c>
      <c r="L2912" s="24">
        <v>22600.52</v>
      </c>
      <c r="M2912">
        <v>4</v>
      </c>
      <c r="N2912" s="25">
        <v>0.15</v>
      </c>
      <c r="O2912" s="24">
        <v>5280.7</v>
      </c>
      <c r="P2912" s="26">
        <f t="shared" si="270"/>
        <v>0.23365391592759813</v>
      </c>
      <c r="Q2912" t="str">
        <f t="shared" si="271"/>
        <v>Medium</v>
      </c>
      <c r="R2912" t="str">
        <f t="shared" si="272"/>
        <v>Medium</v>
      </c>
      <c r="S2912" s="23">
        <f t="shared" si="273"/>
        <v>2024</v>
      </c>
      <c r="T2912" s="23">
        <f t="shared" si="274"/>
        <v>10</v>
      </c>
      <c r="U2912" t="str">
        <f t="shared" si="275"/>
        <v>Oct-2024</v>
      </c>
    </row>
    <row r="2913" spans="1:21" x14ac:dyDescent="0.3">
      <c r="A2913" t="s">
        <v>4893</v>
      </c>
      <c r="B2913" s="22">
        <v>45063</v>
      </c>
      <c r="C2913" s="22">
        <v>45070</v>
      </c>
      <c r="D2913" s="23" t="s">
        <v>50</v>
      </c>
      <c r="E2913" s="23" t="s">
        <v>1617</v>
      </c>
      <c r="F2913" s="23" t="s">
        <v>71</v>
      </c>
      <c r="G2913" s="23" t="s">
        <v>53</v>
      </c>
      <c r="H2913" s="23" t="s">
        <v>246</v>
      </c>
      <c r="I2913" s="23" t="s">
        <v>118</v>
      </c>
      <c r="J2913" s="23" t="s">
        <v>303</v>
      </c>
      <c r="K2913" s="23" t="s">
        <v>491</v>
      </c>
      <c r="L2913" s="24">
        <v>48443.28</v>
      </c>
      <c r="M2913">
        <v>6</v>
      </c>
      <c r="N2913" s="25">
        <v>0.25</v>
      </c>
      <c r="O2913" s="24">
        <v>7848.47</v>
      </c>
      <c r="P2913" s="26">
        <f t="shared" si="270"/>
        <v>0.16201359610662203</v>
      </c>
      <c r="Q2913" t="str">
        <f t="shared" si="271"/>
        <v>Low</v>
      </c>
      <c r="R2913" t="str">
        <f t="shared" si="272"/>
        <v>High</v>
      </c>
      <c r="S2913" s="23">
        <f t="shared" si="273"/>
        <v>2023</v>
      </c>
      <c r="T2913" s="23">
        <f t="shared" si="274"/>
        <v>5</v>
      </c>
      <c r="U2913" t="str">
        <f t="shared" si="275"/>
        <v>May-2023</v>
      </c>
    </row>
    <row r="2914" spans="1:21" x14ac:dyDescent="0.3">
      <c r="A2914" t="s">
        <v>4894</v>
      </c>
      <c r="B2914" s="22">
        <v>45339</v>
      </c>
      <c r="C2914" s="22">
        <v>45343</v>
      </c>
      <c r="D2914" s="23" t="s">
        <v>61</v>
      </c>
      <c r="E2914" s="23" t="s">
        <v>308</v>
      </c>
      <c r="F2914" s="23" t="s">
        <v>71</v>
      </c>
      <c r="G2914" s="23" t="s">
        <v>179</v>
      </c>
      <c r="H2914" s="23" t="s">
        <v>180</v>
      </c>
      <c r="I2914" s="23" t="s">
        <v>55</v>
      </c>
      <c r="J2914" s="23" t="s">
        <v>56</v>
      </c>
      <c r="K2914" s="23" t="s">
        <v>57</v>
      </c>
      <c r="L2914" s="24">
        <v>93517.92</v>
      </c>
      <c r="M2914">
        <v>9</v>
      </c>
      <c r="N2914" s="25">
        <v>0.25</v>
      </c>
      <c r="O2914" s="24">
        <v>17615.5</v>
      </c>
      <c r="P2914" s="26">
        <f t="shared" si="270"/>
        <v>0.18836496791203228</v>
      </c>
      <c r="Q2914" t="str">
        <f t="shared" si="271"/>
        <v>Low</v>
      </c>
      <c r="R2914" t="str">
        <f t="shared" si="272"/>
        <v>High</v>
      </c>
      <c r="S2914" s="23">
        <f t="shared" si="273"/>
        <v>2024</v>
      </c>
      <c r="T2914" s="23">
        <f t="shared" si="274"/>
        <v>2</v>
      </c>
      <c r="U2914" t="str">
        <f t="shared" si="275"/>
        <v>Feb-2024</v>
      </c>
    </row>
    <row r="2915" spans="1:21" x14ac:dyDescent="0.3">
      <c r="A2915" t="s">
        <v>4895</v>
      </c>
      <c r="B2915" s="22">
        <v>45506</v>
      </c>
      <c r="C2915" s="22">
        <v>45513</v>
      </c>
      <c r="D2915" s="23" t="s">
        <v>102</v>
      </c>
      <c r="E2915" s="23" t="s">
        <v>269</v>
      </c>
      <c r="F2915" s="23" t="s">
        <v>80</v>
      </c>
      <c r="G2915" s="23" t="s">
        <v>81</v>
      </c>
      <c r="H2915" s="23" t="s">
        <v>284</v>
      </c>
      <c r="I2915" s="23" t="s">
        <v>96</v>
      </c>
      <c r="J2915" s="23" t="s">
        <v>111</v>
      </c>
      <c r="K2915" s="23" t="s">
        <v>112</v>
      </c>
      <c r="L2915" s="24">
        <v>105255.1</v>
      </c>
      <c r="M2915">
        <v>10</v>
      </c>
      <c r="N2915" s="25">
        <v>0.2</v>
      </c>
      <c r="O2915" s="24">
        <v>29374.39</v>
      </c>
      <c r="P2915" s="26">
        <f t="shared" si="270"/>
        <v>0.27907806842613803</v>
      </c>
      <c r="Q2915" t="str">
        <f t="shared" si="271"/>
        <v>Medium</v>
      </c>
      <c r="R2915" t="str">
        <f t="shared" si="272"/>
        <v>Medium</v>
      </c>
      <c r="S2915" s="23">
        <f t="shared" si="273"/>
        <v>2024</v>
      </c>
      <c r="T2915" s="23">
        <f t="shared" si="274"/>
        <v>8</v>
      </c>
      <c r="U2915" t="str">
        <f t="shared" si="275"/>
        <v>Aug-2024</v>
      </c>
    </row>
    <row r="2916" spans="1:21" x14ac:dyDescent="0.3">
      <c r="A2916" t="s">
        <v>4896</v>
      </c>
      <c r="B2916" s="22">
        <v>45391</v>
      </c>
      <c r="C2916" s="22">
        <v>45397</v>
      </c>
      <c r="D2916" s="23" t="s">
        <v>61</v>
      </c>
      <c r="E2916" s="23" t="s">
        <v>1328</v>
      </c>
      <c r="F2916" s="23" t="s">
        <v>71</v>
      </c>
      <c r="G2916" s="23" t="s">
        <v>53</v>
      </c>
      <c r="H2916" s="23" t="s">
        <v>246</v>
      </c>
      <c r="I2916" s="23" t="s">
        <v>118</v>
      </c>
      <c r="J2916" s="23" t="s">
        <v>119</v>
      </c>
      <c r="K2916" s="23" t="s">
        <v>270</v>
      </c>
      <c r="L2916" s="24">
        <v>19919.349999999999</v>
      </c>
      <c r="M2916">
        <v>5</v>
      </c>
      <c r="N2916" s="25">
        <v>0.2</v>
      </c>
      <c r="O2916" s="24">
        <v>2918.23</v>
      </c>
      <c r="P2916" s="26">
        <f t="shared" si="270"/>
        <v>0.14650227040540983</v>
      </c>
      <c r="Q2916" t="str">
        <f t="shared" si="271"/>
        <v>Low</v>
      </c>
      <c r="R2916" t="str">
        <f t="shared" si="272"/>
        <v>Medium</v>
      </c>
      <c r="S2916" s="23">
        <f t="shared" si="273"/>
        <v>2024</v>
      </c>
      <c r="T2916" s="23">
        <f t="shared" si="274"/>
        <v>4</v>
      </c>
      <c r="U2916" t="str">
        <f t="shared" si="275"/>
        <v>Apr-2024</v>
      </c>
    </row>
    <row r="2917" spans="1:21" x14ac:dyDescent="0.3">
      <c r="A2917" t="s">
        <v>4897</v>
      </c>
      <c r="B2917" s="22">
        <v>44640</v>
      </c>
      <c r="C2917" s="22">
        <v>44645</v>
      </c>
      <c r="D2917" s="23" t="s">
        <v>78</v>
      </c>
      <c r="E2917" s="23" t="s">
        <v>2662</v>
      </c>
      <c r="F2917" s="23" t="s">
        <v>71</v>
      </c>
      <c r="G2917" s="23" t="s">
        <v>63</v>
      </c>
      <c r="H2917" s="23" t="s">
        <v>202</v>
      </c>
      <c r="I2917" s="23" t="s">
        <v>83</v>
      </c>
      <c r="J2917" s="23" t="s">
        <v>449</v>
      </c>
      <c r="K2917" s="23" t="s">
        <v>775</v>
      </c>
      <c r="L2917" s="24">
        <v>22208.2</v>
      </c>
      <c r="M2917">
        <v>7</v>
      </c>
      <c r="N2917" s="25">
        <v>0.05</v>
      </c>
      <c r="O2917" s="24">
        <v>4688.95</v>
      </c>
      <c r="P2917" s="26">
        <f t="shared" si="270"/>
        <v>0.21113597680136165</v>
      </c>
      <c r="Q2917" t="str">
        <f t="shared" si="271"/>
        <v>Medium</v>
      </c>
      <c r="R2917" t="str">
        <f t="shared" si="272"/>
        <v>Low</v>
      </c>
      <c r="S2917" s="23">
        <f t="shared" si="273"/>
        <v>2022</v>
      </c>
      <c r="T2917" s="23">
        <f t="shared" si="274"/>
        <v>3</v>
      </c>
      <c r="U2917" t="str">
        <f t="shared" si="275"/>
        <v>Mar-2022</v>
      </c>
    </row>
    <row r="2918" spans="1:21" x14ac:dyDescent="0.3">
      <c r="A2918" t="s">
        <v>4898</v>
      </c>
      <c r="B2918" s="22">
        <v>44803</v>
      </c>
      <c r="C2918" s="22">
        <v>44810</v>
      </c>
      <c r="D2918" s="23" t="s">
        <v>50</v>
      </c>
      <c r="E2918" s="23" t="s">
        <v>1878</v>
      </c>
      <c r="F2918" s="23" t="s">
        <v>71</v>
      </c>
      <c r="G2918" s="23" t="s">
        <v>72</v>
      </c>
      <c r="H2918" s="23" t="s">
        <v>117</v>
      </c>
      <c r="I2918" s="23" t="s">
        <v>96</v>
      </c>
      <c r="J2918" s="23" t="s">
        <v>166</v>
      </c>
      <c r="K2918" s="23" t="s">
        <v>762</v>
      </c>
      <c r="L2918" s="24">
        <v>13092.21</v>
      </c>
      <c r="M2918">
        <v>1</v>
      </c>
      <c r="N2918" s="25">
        <v>0.2</v>
      </c>
      <c r="O2918" s="24">
        <v>3906.47</v>
      </c>
      <c r="P2918" s="26">
        <f t="shared" si="270"/>
        <v>0.29838125114094566</v>
      </c>
      <c r="Q2918" t="str">
        <f t="shared" si="271"/>
        <v>Medium</v>
      </c>
      <c r="R2918" t="str">
        <f t="shared" si="272"/>
        <v>Medium</v>
      </c>
      <c r="S2918" s="23">
        <f t="shared" si="273"/>
        <v>2022</v>
      </c>
      <c r="T2918" s="23">
        <f t="shared" si="274"/>
        <v>8</v>
      </c>
      <c r="U2918" t="str">
        <f t="shared" si="275"/>
        <v>Aug-2022</v>
      </c>
    </row>
    <row r="2919" spans="1:21" x14ac:dyDescent="0.3">
      <c r="A2919" t="s">
        <v>4899</v>
      </c>
      <c r="B2919" s="22">
        <v>44980</v>
      </c>
      <c r="C2919" s="22">
        <v>44986</v>
      </c>
      <c r="D2919" s="23" t="s">
        <v>78</v>
      </c>
      <c r="E2919" s="23" t="s">
        <v>1244</v>
      </c>
      <c r="F2919" s="23" t="s">
        <v>80</v>
      </c>
      <c r="G2919" s="23" t="s">
        <v>53</v>
      </c>
      <c r="H2919" s="23" t="s">
        <v>246</v>
      </c>
      <c r="I2919" s="23" t="s">
        <v>118</v>
      </c>
      <c r="J2919" s="23" t="s">
        <v>303</v>
      </c>
      <c r="K2919" s="23" t="s">
        <v>491</v>
      </c>
      <c r="L2919" s="24">
        <v>34584.720000000001</v>
      </c>
      <c r="M2919">
        <v>3</v>
      </c>
      <c r="N2919" s="25">
        <v>0.2</v>
      </c>
      <c r="O2919" s="24">
        <v>8875.11</v>
      </c>
      <c r="P2919" s="26">
        <f t="shared" si="270"/>
        <v>0.25661939723669874</v>
      </c>
      <c r="Q2919" t="str">
        <f t="shared" si="271"/>
        <v>Medium</v>
      </c>
      <c r="R2919" t="str">
        <f t="shared" si="272"/>
        <v>Medium</v>
      </c>
      <c r="S2919" s="23">
        <f t="shared" si="273"/>
        <v>2023</v>
      </c>
      <c r="T2919" s="23">
        <f t="shared" si="274"/>
        <v>2</v>
      </c>
      <c r="U2919" t="str">
        <f t="shared" si="275"/>
        <v>Feb-2023</v>
      </c>
    </row>
    <row r="2920" spans="1:21" x14ac:dyDescent="0.3">
      <c r="A2920" t="s">
        <v>4900</v>
      </c>
      <c r="B2920" s="22">
        <v>45676</v>
      </c>
      <c r="C2920" s="22">
        <v>45680</v>
      </c>
      <c r="D2920" s="23" t="s">
        <v>102</v>
      </c>
      <c r="E2920" s="23" t="s">
        <v>1551</v>
      </c>
      <c r="F2920" s="23" t="s">
        <v>80</v>
      </c>
      <c r="G2920" s="23" t="s">
        <v>81</v>
      </c>
      <c r="H2920" s="23" t="s">
        <v>95</v>
      </c>
      <c r="I2920" s="23" t="s">
        <v>118</v>
      </c>
      <c r="J2920" s="23" t="s">
        <v>230</v>
      </c>
      <c r="K2920" s="23" t="s">
        <v>231</v>
      </c>
      <c r="L2920" s="24">
        <v>88546</v>
      </c>
      <c r="M2920">
        <v>10</v>
      </c>
      <c r="N2920" s="25">
        <v>0</v>
      </c>
      <c r="O2920" s="24">
        <v>24921.200000000001</v>
      </c>
      <c r="P2920" s="26">
        <f t="shared" si="270"/>
        <v>0.28144919025139475</v>
      </c>
      <c r="Q2920" t="str">
        <f t="shared" si="271"/>
        <v>Medium</v>
      </c>
      <c r="R2920" t="str">
        <f t="shared" si="272"/>
        <v>None</v>
      </c>
      <c r="S2920" s="23">
        <f t="shared" si="273"/>
        <v>2025</v>
      </c>
      <c r="T2920" s="23">
        <f t="shared" si="274"/>
        <v>1</v>
      </c>
      <c r="U2920" t="str">
        <f t="shared" si="275"/>
        <v>Jan-2025</v>
      </c>
    </row>
    <row r="2921" spans="1:21" x14ac:dyDescent="0.3">
      <c r="A2921" t="s">
        <v>4901</v>
      </c>
      <c r="B2921" s="22">
        <v>44935</v>
      </c>
      <c r="C2921" s="22">
        <v>44941</v>
      </c>
      <c r="D2921" s="23" t="s">
        <v>102</v>
      </c>
      <c r="E2921" s="23" t="s">
        <v>336</v>
      </c>
      <c r="F2921" s="23" t="s">
        <v>52</v>
      </c>
      <c r="G2921" s="23" t="s">
        <v>72</v>
      </c>
      <c r="H2921" s="23" t="s">
        <v>73</v>
      </c>
      <c r="I2921" s="23" t="s">
        <v>83</v>
      </c>
      <c r="J2921" s="23" t="s">
        <v>379</v>
      </c>
      <c r="K2921" s="23" t="s">
        <v>716</v>
      </c>
      <c r="L2921" s="24">
        <v>9921.5</v>
      </c>
      <c r="M2921">
        <v>1</v>
      </c>
      <c r="N2921" s="25">
        <v>0.2</v>
      </c>
      <c r="O2921" s="24">
        <v>2684.19</v>
      </c>
      <c r="P2921" s="26">
        <f t="shared" si="270"/>
        <v>0.27054276067126948</v>
      </c>
      <c r="Q2921" t="str">
        <f t="shared" si="271"/>
        <v>Medium</v>
      </c>
      <c r="R2921" t="str">
        <f t="shared" si="272"/>
        <v>Medium</v>
      </c>
      <c r="S2921" s="23">
        <f t="shared" si="273"/>
        <v>2023</v>
      </c>
      <c r="T2921" s="23">
        <f t="shared" si="274"/>
        <v>1</v>
      </c>
      <c r="U2921" t="str">
        <f t="shared" si="275"/>
        <v>Jan-2023</v>
      </c>
    </row>
    <row r="2922" spans="1:21" x14ac:dyDescent="0.3">
      <c r="A2922" t="s">
        <v>4902</v>
      </c>
      <c r="B2922" s="22">
        <v>45986</v>
      </c>
      <c r="C2922" s="22">
        <v>45993</v>
      </c>
      <c r="D2922" s="23" t="s">
        <v>50</v>
      </c>
      <c r="E2922" s="23" t="s">
        <v>1617</v>
      </c>
      <c r="F2922" s="23" t="s">
        <v>71</v>
      </c>
      <c r="G2922" s="23" t="s">
        <v>179</v>
      </c>
      <c r="H2922" s="23" t="s">
        <v>180</v>
      </c>
      <c r="I2922" s="23" t="s">
        <v>96</v>
      </c>
      <c r="J2922" s="23" t="s">
        <v>97</v>
      </c>
      <c r="K2922" s="23" t="s">
        <v>181</v>
      </c>
      <c r="L2922" s="24">
        <v>2517.7399999999998</v>
      </c>
      <c r="M2922">
        <v>1</v>
      </c>
      <c r="N2922" s="25">
        <v>0.05</v>
      </c>
      <c r="O2922" s="24">
        <v>696.89</v>
      </c>
      <c r="P2922" s="26">
        <f t="shared" si="270"/>
        <v>0.27679188478556166</v>
      </c>
      <c r="Q2922" t="str">
        <f t="shared" si="271"/>
        <v>Medium</v>
      </c>
      <c r="R2922" t="str">
        <f t="shared" si="272"/>
        <v>Low</v>
      </c>
      <c r="S2922" s="23">
        <f t="shared" si="273"/>
        <v>2025</v>
      </c>
      <c r="T2922" s="23">
        <f t="shared" si="274"/>
        <v>11</v>
      </c>
      <c r="U2922" t="str">
        <f t="shared" si="275"/>
        <v>Nov-2025</v>
      </c>
    </row>
    <row r="2923" spans="1:21" x14ac:dyDescent="0.3">
      <c r="A2923" t="s">
        <v>4903</v>
      </c>
      <c r="B2923" s="22">
        <v>45678</v>
      </c>
      <c r="C2923" s="22">
        <v>45685</v>
      </c>
      <c r="D2923" s="23" t="s">
        <v>78</v>
      </c>
      <c r="E2923" s="23" t="s">
        <v>1861</v>
      </c>
      <c r="F2923" s="23" t="s">
        <v>71</v>
      </c>
      <c r="G2923" s="23" t="s">
        <v>63</v>
      </c>
      <c r="H2923" s="23" t="s">
        <v>213</v>
      </c>
      <c r="I2923" s="23" t="s">
        <v>83</v>
      </c>
      <c r="J2923" s="23" t="s">
        <v>449</v>
      </c>
      <c r="K2923" s="23" t="s">
        <v>681</v>
      </c>
      <c r="L2923" s="24">
        <v>13785.85</v>
      </c>
      <c r="M2923">
        <v>5</v>
      </c>
      <c r="N2923" s="25">
        <v>0.25</v>
      </c>
      <c r="O2923" s="24">
        <v>2465.56</v>
      </c>
      <c r="P2923" s="26">
        <f t="shared" si="270"/>
        <v>0.17884715124566131</v>
      </c>
      <c r="Q2923" t="str">
        <f t="shared" si="271"/>
        <v>Low</v>
      </c>
      <c r="R2923" t="str">
        <f t="shared" si="272"/>
        <v>High</v>
      </c>
      <c r="S2923" s="23">
        <f t="shared" si="273"/>
        <v>2025</v>
      </c>
      <c r="T2923" s="23">
        <f t="shared" si="274"/>
        <v>1</v>
      </c>
      <c r="U2923" t="str">
        <f t="shared" si="275"/>
        <v>Jan-2025</v>
      </c>
    </row>
    <row r="2924" spans="1:21" x14ac:dyDescent="0.3">
      <c r="A2924" t="s">
        <v>4904</v>
      </c>
      <c r="B2924" s="22">
        <v>44691</v>
      </c>
      <c r="C2924" s="22">
        <v>44697</v>
      </c>
      <c r="D2924" s="23" t="s">
        <v>78</v>
      </c>
      <c r="E2924" s="23" t="s">
        <v>889</v>
      </c>
      <c r="F2924" s="23" t="s">
        <v>71</v>
      </c>
      <c r="G2924" s="23" t="s">
        <v>63</v>
      </c>
      <c r="H2924" s="23" t="s">
        <v>64</v>
      </c>
      <c r="I2924" s="23" t="s">
        <v>118</v>
      </c>
      <c r="J2924" s="23" t="s">
        <v>303</v>
      </c>
      <c r="K2924" s="23" t="s">
        <v>304</v>
      </c>
      <c r="L2924" s="24">
        <v>41809.08</v>
      </c>
      <c r="M2924">
        <v>4</v>
      </c>
      <c r="N2924" s="25">
        <v>0.1</v>
      </c>
      <c r="O2924" s="24">
        <v>6745.7</v>
      </c>
      <c r="P2924" s="26">
        <f t="shared" si="270"/>
        <v>0.16134533455412076</v>
      </c>
      <c r="Q2924" t="str">
        <f t="shared" si="271"/>
        <v>Low</v>
      </c>
      <c r="R2924" t="str">
        <f t="shared" si="272"/>
        <v>Low</v>
      </c>
      <c r="S2924" s="23">
        <f t="shared" si="273"/>
        <v>2022</v>
      </c>
      <c r="T2924" s="23">
        <f t="shared" si="274"/>
        <v>5</v>
      </c>
      <c r="U2924" t="str">
        <f t="shared" si="275"/>
        <v>May-2022</v>
      </c>
    </row>
    <row r="2925" spans="1:21" x14ac:dyDescent="0.3">
      <c r="A2925" t="s">
        <v>4905</v>
      </c>
      <c r="B2925" s="22">
        <v>45976</v>
      </c>
      <c r="C2925" s="22">
        <v>45981</v>
      </c>
      <c r="D2925" s="23" t="s">
        <v>78</v>
      </c>
      <c r="E2925" s="23" t="s">
        <v>1973</v>
      </c>
      <c r="F2925" s="23" t="s">
        <v>80</v>
      </c>
      <c r="G2925" s="23" t="s">
        <v>81</v>
      </c>
      <c r="H2925" s="23" t="s">
        <v>186</v>
      </c>
      <c r="I2925" s="23" t="s">
        <v>83</v>
      </c>
      <c r="J2925" s="23" t="s">
        <v>449</v>
      </c>
      <c r="K2925" s="23" t="s">
        <v>681</v>
      </c>
      <c r="L2925" s="24">
        <v>34689.39</v>
      </c>
      <c r="M2925">
        <v>3</v>
      </c>
      <c r="N2925" s="25">
        <v>0.2</v>
      </c>
      <c r="O2925" s="24">
        <v>5701.19</v>
      </c>
      <c r="P2925" s="26">
        <f t="shared" si="270"/>
        <v>0.1643496757942414</v>
      </c>
      <c r="Q2925" t="str">
        <f t="shared" si="271"/>
        <v>Low</v>
      </c>
      <c r="R2925" t="str">
        <f t="shared" si="272"/>
        <v>Medium</v>
      </c>
      <c r="S2925" s="23">
        <f t="shared" si="273"/>
        <v>2025</v>
      </c>
      <c r="T2925" s="23">
        <f t="shared" si="274"/>
        <v>11</v>
      </c>
      <c r="U2925" t="str">
        <f t="shared" si="275"/>
        <v>Nov-2025</v>
      </c>
    </row>
    <row r="2926" spans="1:21" x14ac:dyDescent="0.3">
      <c r="A2926" t="s">
        <v>4906</v>
      </c>
      <c r="B2926" s="22">
        <v>44925</v>
      </c>
      <c r="C2926" s="22">
        <v>44930</v>
      </c>
      <c r="D2926" s="23" t="s">
        <v>61</v>
      </c>
      <c r="E2926" s="23" t="s">
        <v>1030</v>
      </c>
      <c r="F2926" s="23" t="s">
        <v>52</v>
      </c>
      <c r="G2926" s="23" t="s">
        <v>179</v>
      </c>
      <c r="H2926" s="23" t="s">
        <v>236</v>
      </c>
      <c r="I2926" s="23" t="s">
        <v>96</v>
      </c>
      <c r="J2926" s="23" t="s">
        <v>111</v>
      </c>
      <c r="K2926" s="23" t="s">
        <v>112</v>
      </c>
      <c r="L2926" s="24">
        <v>21564.400000000001</v>
      </c>
      <c r="M2926">
        <v>4</v>
      </c>
      <c r="N2926" s="25">
        <v>0.2</v>
      </c>
      <c r="O2926" s="24">
        <v>4101.8999999999996</v>
      </c>
      <c r="P2926" s="26">
        <f t="shared" si="270"/>
        <v>0.19021628239134866</v>
      </c>
      <c r="Q2926" t="str">
        <f t="shared" si="271"/>
        <v>Low</v>
      </c>
      <c r="R2926" t="str">
        <f t="shared" si="272"/>
        <v>Medium</v>
      </c>
      <c r="S2926" s="23">
        <f t="shared" si="273"/>
        <v>2022</v>
      </c>
      <c r="T2926" s="23">
        <f t="shared" si="274"/>
        <v>12</v>
      </c>
      <c r="U2926" t="str">
        <f t="shared" si="275"/>
        <v>Dec-2022</v>
      </c>
    </row>
    <row r="2927" spans="1:21" x14ac:dyDescent="0.3">
      <c r="A2927" t="s">
        <v>4907</v>
      </c>
      <c r="B2927" s="22">
        <v>45177</v>
      </c>
      <c r="C2927" s="22">
        <v>45181</v>
      </c>
      <c r="D2927" s="23" t="s">
        <v>61</v>
      </c>
      <c r="E2927" s="23" t="s">
        <v>540</v>
      </c>
      <c r="F2927" s="23" t="s">
        <v>80</v>
      </c>
      <c r="G2927" s="23" t="s">
        <v>72</v>
      </c>
      <c r="H2927" s="23" t="s">
        <v>346</v>
      </c>
      <c r="I2927" s="23" t="s">
        <v>118</v>
      </c>
      <c r="J2927" s="23" t="s">
        <v>119</v>
      </c>
      <c r="K2927" s="23" t="s">
        <v>197</v>
      </c>
      <c r="L2927" s="24">
        <v>29701.14</v>
      </c>
      <c r="M2927">
        <v>6</v>
      </c>
      <c r="N2927" s="25">
        <v>0.15</v>
      </c>
      <c r="O2927" s="24">
        <v>5778.5</v>
      </c>
      <c r="P2927" s="26">
        <f t="shared" si="270"/>
        <v>0.19455482180145275</v>
      </c>
      <c r="Q2927" t="str">
        <f t="shared" si="271"/>
        <v>Low</v>
      </c>
      <c r="R2927" t="str">
        <f t="shared" si="272"/>
        <v>Medium</v>
      </c>
      <c r="S2927" s="23">
        <f t="shared" si="273"/>
        <v>2023</v>
      </c>
      <c r="T2927" s="23">
        <f t="shared" si="274"/>
        <v>9</v>
      </c>
      <c r="U2927" t="str">
        <f t="shared" si="275"/>
        <v>Sep-2023</v>
      </c>
    </row>
    <row r="2928" spans="1:21" x14ac:dyDescent="0.3">
      <c r="A2928" t="s">
        <v>4908</v>
      </c>
      <c r="B2928" s="22">
        <v>45626</v>
      </c>
      <c r="C2928" s="22">
        <v>45628</v>
      </c>
      <c r="D2928" s="23" t="s">
        <v>50</v>
      </c>
      <c r="E2928" s="23" t="s">
        <v>129</v>
      </c>
      <c r="F2928" s="23" t="s">
        <v>80</v>
      </c>
      <c r="G2928" s="23" t="s">
        <v>72</v>
      </c>
      <c r="H2928" s="23" t="s">
        <v>117</v>
      </c>
      <c r="I2928" s="23" t="s">
        <v>55</v>
      </c>
      <c r="J2928" s="23" t="s">
        <v>56</v>
      </c>
      <c r="K2928" s="23" t="s">
        <v>151</v>
      </c>
      <c r="L2928" s="24">
        <v>78067.570000000007</v>
      </c>
      <c r="M2928">
        <v>7</v>
      </c>
      <c r="N2928" s="25">
        <v>0.1</v>
      </c>
      <c r="O2928" s="24">
        <v>14927.48</v>
      </c>
      <c r="P2928" s="26">
        <f t="shared" si="270"/>
        <v>0.19121230493020339</v>
      </c>
      <c r="Q2928" t="str">
        <f t="shared" si="271"/>
        <v>Low</v>
      </c>
      <c r="R2928" t="str">
        <f t="shared" si="272"/>
        <v>Low</v>
      </c>
      <c r="S2928" s="23">
        <f t="shared" si="273"/>
        <v>2024</v>
      </c>
      <c r="T2928" s="23">
        <f t="shared" si="274"/>
        <v>11</v>
      </c>
      <c r="U2928" t="str">
        <f t="shared" si="275"/>
        <v>Nov-2024</v>
      </c>
    </row>
    <row r="2929" spans="1:21" x14ac:dyDescent="0.3">
      <c r="A2929" t="s">
        <v>4909</v>
      </c>
      <c r="B2929" s="22">
        <v>45949</v>
      </c>
      <c r="C2929" s="22">
        <v>45952</v>
      </c>
      <c r="D2929" s="23" t="s">
        <v>50</v>
      </c>
      <c r="E2929" s="23" t="s">
        <v>837</v>
      </c>
      <c r="F2929" s="23" t="s">
        <v>80</v>
      </c>
      <c r="G2929" s="23" t="s">
        <v>81</v>
      </c>
      <c r="H2929" s="23" t="s">
        <v>82</v>
      </c>
      <c r="I2929" s="23" t="s">
        <v>55</v>
      </c>
      <c r="J2929" s="23" t="s">
        <v>56</v>
      </c>
      <c r="K2929" s="23" t="s">
        <v>151</v>
      </c>
      <c r="L2929" s="24">
        <v>74789.7</v>
      </c>
      <c r="M2929">
        <v>10</v>
      </c>
      <c r="N2929" s="25">
        <v>0.1</v>
      </c>
      <c r="O2929" s="24">
        <v>22656.14</v>
      </c>
      <c r="P2929" s="26">
        <f t="shared" si="270"/>
        <v>0.30293128599258989</v>
      </c>
      <c r="Q2929" t="str">
        <f t="shared" si="271"/>
        <v>High</v>
      </c>
      <c r="R2929" t="str">
        <f t="shared" si="272"/>
        <v>Low</v>
      </c>
      <c r="S2929" s="23">
        <f t="shared" si="273"/>
        <v>2025</v>
      </c>
      <c r="T2929" s="23">
        <f t="shared" si="274"/>
        <v>10</v>
      </c>
      <c r="U2929" t="str">
        <f t="shared" si="275"/>
        <v>Oct-2025</v>
      </c>
    </row>
    <row r="2930" spans="1:21" x14ac:dyDescent="0.3">
      <c r="A2930" t="s">
        <v>4910</v>
      </c>
      <c r="B2930" s="22">
        <v>45453</v>
      </c>
      <c r="C2930" s="22">
        <v>45454</v>
      </c>
      <c r="D2930" s="23" t="s">
        <v>61</v>
      </c>
      <c r="E2930" s="23" t="s">
        <v>161</v>
      </c>
      <c r="F2930" s="23" t="s">
        <v>80</v>
      </c>
      <c r="G2930" s="23" t="s">
        <v>179</v>
      </c>
      <c r="H2930" s="23" t="s">
        <v>236</v>
      </c>
      <c r="I2930" s="23" t="s">
        <v>96</v>
      </c>
      <c r="J2930" s="23" t="s">
        <v>135</v>
      </c>
      <c r="K2930" s="23" t="s">
        <v>275</v>
      </c>
      <c r="L2930" s="24">
        <v>29761</v>
      </c>
      <c r="M2930">
        <v>5</v>
      </c>
      <c r="N2930" s="25">
        <v>0.1</v>
      </c>
      <c r="O2930" s="24">
        <v>9091.89</v>
      </c>
      <c r="P2930" s="26">
        <f t="shared" si="270"/>
        <v>0.30549679110244948</v>
      </c>
      <c r="Q2930" t="str">
        <f t="shared" si="271"/>
        <v>High</v>
      </c>
      <c r="R2930" t="str">
        <f t="shared" si="272"/>
        <v>Low</v>
      </c>
      <c r="S2930" s="23">
        <f t="shared" si="273"/>
        <v>2024</v>
      </c>
      <c r="T2930" s="23">
        <f t="shared" si="274"/>
        <v>6</v>
      </c>
      <c r="U2930" t="str">
        <f t="shared" si="275"/>
        <v>Jun-2024</v>
      </c>
    </row>
    <row r="2931" spans="1:21" x14ac:dyDescent="0.3">
      <c r="A2931" t="s">
        <v>4911</v>
      </c>
      <c r="B2931" s="22">
        <v>45011</v>
      </c>
      <c r="C2931" s="22">
        <v>45013</v>
      </c>
      <c r="D2931" s="23" t="s">
        <v>78</v>
      </c>
      <c r="E2931" s="23" t="s">
        <v>2277</v>
      </c>
      <c r="F2931" s="23" t="s">
        <v>71</v>
      </c>
      <c r="G2931" s="23" t="s">
        <v>179</v>
      </c>
      <c r="H2931" s="23" t="s">
        <v>236</v>
      </c>
      <c r="I2931" s="23" t="s">
        <v>83</v>
      </c>
      <c r="J2931" s="23" t="s">
        <v>156</v>
      </c>
      <c r="K2931" s="23" t="s">
        <v>285</v>
      </c>
      <c r="L2931" s="24">
        <v>134336.4</v>
      </c>
      <c r="M2931">
        <v>10</v>
      </c>
      <c r="N2931" s="25">
        <v>0.05</v>
      </c>
      <c r="O2931" s="24">
        <v>46063.75</v>
      </c>
      <c r="P2931" s="26">
        <f t="shared" si="270"/>
        <v>0.34289849958760249</v>
      </c>
      <c r="Q2931" t="str">
        <f t="shared" si="271"/>
        <v>High</v>
      </c>
      <c r="R2931" t="str">
        <f t="shared" si="272"/>
        <v>Low</v>
      </c>
      <c r="S2931" s="23">
        <f t="shared" si="273"/>
        <v>2023</v>
      </c>
      <c r="T2931" s="23">
        <f t="shared" si="274"/>
        <v>3</v>
      </c>
      <c r="U2931" t="str">
        <f t="shared" si="275"/>
        <v>Mar-2023</v>
      </c>
    </row>
    <row r="2932" spans="1:21" x14ac:dyDescent="0.3">
      <c r="A2932" t="s">
        <v>4912</v>
      </c>
      <c r="B2932" s="22">
        <v>45980</v>
      </c>
      <c r="C2932" s="22">
        <v>45984</v>
      </c>
      <c r="D2932" s="23" t="s">
        <v>61</v>
      </c>
      <c r="E2932" s="23" t="s">
        <v>124</v>
      </c>
      <c r="F2932" s="23" t="s">
        <v>80</v>
      </c>
      <c r="G2932" s="23" t="s">
        <v>81</v>
      </c>
      <c r="H2932" s="23" t="s">
        <v>95</v>
      </c>
      <c r="I2932" s="23" t="s">
        <v>55</v>
      </c>
      <c r="J2932" s="23" t="s">
        <v>65</v>
      </c>
      <c r="K2932" s="23" t="s">
        <v>91</v>
      </c>
      <c r="L2932" s="24">
        <v>35956.080000000002</v>
      </c>
      <c r="M2932">
        <v>8</v>
      </c>
      <c r="N2932" s="25">
        <v>0.2</v>
      </c>
      <c r="O2932" s="24">
        <v>5134.04</v>
      </c>
      <c r="P2932" s="26">
        <f t="shared" si="270"/>
        <v>0.14278642165664332</v>
      </c>
      <c r="Q2932" t="str">
        <f t="shared" si="271"/>
        <v>Low</v>
      </c>
      <c r="R2932" t="str">
        <f t="shared" si="272"/>
        <v>Medium</v>
      </c>
      <c r="S2932" s="23">
        <f t="shared" si="273"/>
        <v>2025</v>
      </c>
      <c r="T2932" s="23">
        <f t="shared" si="274"/>
        <v>11</v>
      </c>
      <c r="U2932" t="str">
        <f t="shared" si="275"/>
        <v>Nov-2025</v>
      </c>
    </row>
    <row r="2933" spans="1:21" x14ac:dyDescent="0.3">
      <c r="A2933" t="s">
        <v>4913</v>
      </c>
      <c r="B2933" s="22">
        <v>45583</v>
      </c>
      <c r="C2933" s="22">
        <v>45585</v>
      </c>
      <c r="D2933" s="23" t="s">
        <v>78</v>
      </c>
      <c r="E2933" s="23" t="s">
        <v>94</v>
      </c>
      <c r="F2933" s="23" t="s">
        <v>71</v>
      </c>
      <c r="G2933" s="23" t="s">
        <v>53</v>
      </c>
      <c r="H2933" s="23" t="s">
        <v>54</v>
      </c>
      <c r="I2933" s="23" t="s">
        <v>118</v>
      </c>
      <c r="J2933" s="23" t="s">
        <v>191</v>
      </c>
      <c r="K2933" s="23" t="s">
        <v>829</v>
      </c>
      <c r="L2933" s="24">
        <v>3936.98</v>
      </c>
      <c r="M2933">
        <v>1</v>
      </c>
      <c r="N2933" s="25">
        <v>0.05</v>
      </c>
      <c r="O2933" s="24">
        <v>793.33</v>
      </c>
      <c r="P2933" s="26">
        <f t="shared" si="270"/>
        <v>0.20150724667130646</v>
      </c>
      <c r="Q2933" t="str">
        <f t="shared" si="271"/>
        <v>Medium</v>
      </c>
      <c r="R2933" t="str">
        <f t="shared" si="272"/>
        <v>Low</v>
      </c>
      <c r="S2933" s="23">
        <f t="shared" si="273"/>
        <v>2024</v>
      </c>
      <c r="T2933" s="23">
        <f t="shared" si="274"/>
        <v>10</v>
      </c>
      <c r="U2933" t="str">
        <f t="shared" si="275"/>
        <v>Oct-2024</v>
      </c>
    </row>
    <row r="2934" spans="1:21" x14ac:dyDescent="0.3">
      <c r="A2934" t="s">
        <v>4914</v>
      </c>
      <c r="B2934" s="22">
        <v>44616</v>
      </c>
      <c r="C2934" s="22">
        <v>44621</v>
      </c>
      <c r="D2934" s="23" t="s">
        <v>102</v>
      </c>
      <c r="E2934" s="23" t="s">
        <v>3230</v>
      </c>
      <c r="F2934" s="23" t="s">
        <v>52</v>
      </c>
      <c r="G2934" s="23" t="s">
        <v>179</v>
      </c>
      <c r="H2934" s="23" t="s">
        <v>180</v>
      </c>
      <c r="I2934" s="23" t="s">
        <v>118</v>
      </c>
      <c r="J2934" s="23" t="s">
        <v>230</v>
      </c>
      <c r="K2934" s="23" t="s">
        <v>231</v>
      </c>
      <c r="L2934" s="24">
        <v>54986.16</v>
      </c>
      <c r="M2934">
        <v>8</v>
      </c>
      <c r="N2934" s="25">
        <v>0.15</v>
      </c>
      <c r="O2934" s="24">
        <v>14282.63</v>
      </c>
      <c r="P2934" s="26">
        <f t="shared" si="270"/>
        <v>0.2597495442489528</v>
      </c>
      <c r="Q2934" t="str">
        <f t="shared" si="271"/>
        <v>Medium</v>
      </c>
      <c r="R2934" t="str">
        <f t="shared" si="272"/>
        <v>Medium</v>
      </c>
      <c r="S2934" s="23">
        <f t="shared" si="273"/>
        <v>2022</v>
      </c>
      <c r="T2934" s="23">
        <f t="shared" si="274"/>
        <v>2</v>
      </c>
      <c r="U2934" t="str">
        <f t="shared" si="275"/>
        <v>Feb-2022</v>
      </c>
    </row>
    <row r="2935" spans="1:21" x14ac:dyDescent="0.3">
      <c r="A2935" t="s">
        <v>4915</v>
      </c>
      <c r="B2935" s="22">
        <v>45733</v>
      </c>
      <c r="C2935" s="22">
        <v>45738</v>
      </c>
      <c r="D2935" s="23" t="s">
        <v>78</v>
      </c>
      <c r="E2935" s="23" t="s">
        <v>844</v>
      </c>
      <c r="F2935" s="23" t="s">
        <v>80</v>
      </c>
      <c r="G2935" s="23" t="s">
        <v>179</v>
      </c>
      <c r="H2935" s="23" t="s">
        <v>180</v>
      </c>
      <c r="I2935" s="23" t="s">
        <v>96</v>
      </c>
      <c r="J2935" s="23" t="s">
        <v>97</v>
      </c>
      <c r="K2935" s="23" t="s">
        <v>181</v>
      </c>
      <c r="L2935" s="24">
        <v>23820.92</v>
      </c>
      <c r="M2935">
        <v>4</v>
      </c>
      <c r="N2935" s="25">
        <v>0.1</v>
      </c>
      <c r="O2935" s="24">
        <v>7476.87</v>
      </c>
      <c r="P2935" s="26">
        <f t="shared" si="270"/>
        <v>0.31387830528795702</v>
      </c>
      <c r="Q2935" t="str">
        <f t="shared" si="271"/>
        <v>High</v>
      </c>
      <c r="R2935" t="str">
        <f t="shared" si="272"/>
        <v>Low</v>
      </c>
      <c r="S2935" s="23">
        <f t="shared" si="273"/>
        <v>2025</v>
      </c>
      <c r="T2935" s="23">
        <f t="shared" si="274"/>
        <v>3</v>
      </c>
      <c r="U2935" t="str">
        <f t="shared" si="275"/>
        <v>Mar-2025</v>
      </c>
    </row>
    <row r="2936" spans="1:21" x14ac:dyDescent="0.3">
      <c r="A2936" t="s">
        <v>4916</v>
      </c>
      <c r="B2936" s="22">
        <v>45465</v>
      </c>
      <c r="C2936" s="22">
        <v>45471</v>
      </c>
      <c r="D2936" s="23" t="s">
        <v>78</v>
      </c>
      <c r="E2936" s="23" t="s">
        <v>140</v>
      </c>
      <c r="F2936" s="23" t="s">
        <v>71</v>
      </c>
      <c r="G2936" s="23" t="s">
        <v>179</v>
      </c>
      <c r="H2936" s="23" t="s">
        <v>236</v>
      </c>
      <c r="I2936" s="23" t="s">
        <v>118</v>
      </c>
      <c r="J2936" s="23" t="s">
        <v>119</v>
      </c>
      <c r="K2936" s="23" t="s">
        <v>120</v>
      </c>
      <c r="L2936" s="24">
        <v>7503.32</v>
      </c>
      <c r="M2936">
        <v>4</v>
      </c>
      <c r="N2936" s="25">
        <v>0.25</v>
      </c>
      <c r="O2936" s="24">
        <v>1389.89</v>
      </c>
      <c r="P2936" s="26">
        <f t="shared" si="270"/>
        <v>0.18523666856804724</v>
      </c>
      <c r="Q2936" t="str">
        <f t="shared" si="271"/>
        <v>Low</v>
      </c>
      <c r="R2936" t="str">
        <f t="shared" si="272"/>
        <v>High</v>
      </c>
      <c r="S2936" s="23">
        <f t="shared" si="273"/>
        <v>2024</v>
      </c>
      <c r="T2936" s="23">
        <f t="shared" si="274"/>
        <v>6</v>
      </c>
      <c r="U2936" t="str">
        <f t="shared" si="275"/>
        <v>Jun-2024</v>
      </c>
    </row>
    <row r="2937" spans="1:21" x14ac:dyDescent="0.3">
      <c r="A2937" t="s">
        <v>4917</v>
      </c>
      <c r="B2937" s="22">
        <v>45080</v>
      </c>
      <c r="C2937" s="22">
        <v>45083</v>
      </c>
      <c r="D2937" s="23" t="s">
        <v>78</v>
      </c>
      <c r="E2937" s="23" t="s">
        <v>846</v>
      </c>
      <c r="F2937" s="23" t="s">
        <v>52</v>
      </c>
      <c r="G2937" s="23" t="s">
        <v>63</v>
      </c>
      <c r="H2937" s="23" t="s">
        <v>172</v>
      </c>
      <c r="I2937" s="23" t="s">
        <v>118</v>
      </c>
      <c r="J2937" s="23" t="s">
        <v>303</v>
      </c>
      <c r="K2937" s="23" t="s">
        <v>491</v>
      </c>
      <c r="L2937" s="24">
        <v>31315.360000000001</v>
      </c>
      <c r="M2937">
        <v>8</v>
      </c>
      <c r="N2937" s="25">
        <v>0.15</v>
      </c>
      <c r="O2937" s="24">
        <v>7430.61</v>
      </c>
      <c r="P2937" s="26">
        <f t="shared" si="270"/>
        <v>0.23728323736338972</v>
      </c>
      <c r="Q2937" t="str">
        <f t="shared" si="271"/>
        <v>Medium</v>
      </c>
      <c r="R2937" t="str">
        <f t="shared" si="272"/>
        <v>Medium</v>
      </c>
      <c r="S2937" s="23">
        <f t="shared" si="273"/>
        <v>2023</v>
      </c>
      <c r="T2937" s="23">
        <f t="shared" si="274"/>
        <v>6</v>
      </c>
      <c r="U2937" t="str">
        <f t="shared" si="275"/>
        <v>Jun-2023</v>
      </c>
    </row>
    <row r="2938" spans="1:21" x14ac:dyDescent="0.3">
      <c r="A2938" t="s">
        <v>4919</v>
      </c>
      <c r="B2938" s="22">
        <v>45047</v>
      </c>
      <c r="C2938" s="22">
        <v>45051</v>
      </c>
      <c r="D2938" s="23" t="s">
        <v>61</v>
      </c>
      <c r="E2938" s="23" t="s">
        <v>2231</v>
      </c>
      <c r="F2938" s="23" t="s">
        <v>52</v>
      </c>
      <c r="G2938" s="23" t="s">
        <v>179</v>
      </c>
      <c r="H2938" s="23" t="s">
        <v>236</v>
      </c>
      <c r="I2938" s="23" t="s">
        <v>96</v>
      </c>
      <c r="J2938" s="23" t="s">
        <v>166</v>
      </c>
      <c r="K2938" s="23" t="s">
        <v>337</v>
      </c>
      <c r="L2938" s="24">
        <v>94895.360000000001</v>
      </c>
      <c r="M2938">
        <v>7</v>
      </c>
      <c r="N2938" s="25">
        <v>0</v>
      </c>
      <c r="O2938" s="24">
        <v>19324.259999999998</v>
      </c>
      <c r="P2938" s="26">
        <f t="shared" si="270"/>
        <v>0.20363756457639234</v>
      </c>
      <c r="Q2938" t="str">
        <f t="shared" si="271"/>
        <v>Medium</v>
      </c>
      <c r="R2938" t="str">
        <f t="shared" si="272"/>
        <v>None</v>
      </c>
      <c r="S2938" s="23">
        <f t="shared" si="273"/>
        <v>2023</v>
      </c>
      <c r="T2938" s="23">
        <f t="shared" si="274"/>
        <v>5</v>
      </c>
      <c r="U2938" t="str">
        <f t="shared" si="275"/>
        <v>May-2023</v>
      </c>
    </row>
    <row r="2939" spans="1:21" x14ac:dyDescent="0.3">
      <c r="A2939" t="s">
        <v>4921</v>
      </c>
      <c r="B2939" s="22">
        <v>45833</v>
      </c>
      <c r="C2939" s="22">
        <v>45834</v>
      </c>
      <c r="D2939" s="23" t="s">
        <v>102</v>
      </c>
      <c r="E2939" s="23" t="s">
        <v>607</v>
      </c>
      <c r="F2939" s="23" t="s">
        <v>71</v>
      </c>
      <c r="G2939" s="23" t="s">
        <v>179</v>
      </c>
      <c r="H2939" s="23" t="s">
        <v>180</v>
      </c>
      <c r="I2939" s="23" t="s">
        <v>83</v>
      </c>
      <c r="J2939" s="23" t="s">
        <v>156</v>
      </c>
      <c r="K2939" s="23" t="s">
        <v>208</v>
      </c>
      <c r="L2939" s="24">
        <v>9660.91</v>
      </c>
      <c r="M2939">
        <v>1</v>
      </c>
      <c r="N2939" s="25">
        <v>0</v>
      </c>
      <c r="O2939" s="24">
        <v>1646.84</v>
      </c>
      <c r="P2939" s="26">
        <f t="shared" si="270"/>
        <v>0.17046427303432077</v>
      </c>
      <c r="Q2939" t="str">
        <f t="shared" si="271"/>
        <v>Low</v>
      </c>
      <c r="R2939" t="str">
        <f t="shared" si="272"/>
        <v>None</v>
      </c>
      <c r="S2939" s="23">
        <f t="shared" si="273"/>
        <v>2025</v>
      </c>
      <c r="T2939" s="23">
        <f t="shared" si="274"/>
        <v>6</v>
      </c>
      <c r="U2939" t="str">
        <f t="shared" si="275"/>
        <v>Jun-2025</v>
      </c>
    </row>
    <row r="2940" spans="1:21" x14ac:dyDescent="0.3">
      <c r="A2940" t="s">
        <v>4922</v>
      </c>
      <c r="B2940" s="22">
        <v>45224</v>
      </c>
      <c r="C2940" s="22">
        <v>45229</v>
      </c>
      <c r="D2940" s="23" t="s">
        <v>50</v>
      </c>
      <c r="E2940" s="23" t="s">
        <v>1269</v>
      </c>
      <c r="F2940" s="23" t="s">
        <v>71</v>
      </c>
      <c r="G2940" s="23" t="s">
        <v>81</v>
      </c>
      <c r="H2940" s="23" t="s">
        <v>186</v>
      </c>
      <c r="I2940" s="23" t="s">
        <v>83</v>
      </c>
      <c r="J2940" s="23" t="s">
        <v>379</v>
      </c>
      <c r="K2940" s="23" t="s">
        <v>562</v>
      </c>
      <c r="L2940" s="24">
        <v>50327.46</v>
      </c>
      <c r="M2940">
        <v>9</v>
      </c>
      <c r="N2940" s="25">
        <v>0</v>
      </c>
      <c r="O2940" s="24">
        <v>16073.08</v>
      </c>
      <c r="P2940" s="26">
        <f t="shared" si="270"/>
        <v>0.3193699821131446</v>
      </c>
      <c r="Q2940" t="str">
        <f t="shared" si="271"/>
        <v>High</v>
      </c>
      <c r="R2940" t="str">
        <f t="shared" si="272"/>
        <v>None</v>
      </c>
      <c r="S2940" s="23">
        <f t="shared" si="273"/>
        <v>2023</v>
      </c>
      <c r="T2940" s="23">
        <f t="shared" si="274"/>
        <v>10</v>
      </c>
      <c r="U2940" t="str">
        <f t="shared" si="275"/>
        <v>Oct-2023</v>
      </c>
    </row>
    <row r="2941" spans="1:21" x14ac:dyDescent="0.3">
      <c r="A2941" t="s">
        <v>4923</v>
      </c>
      <c r="B2941" s="22">
        <v>45723</v>
      </c>
      <c r="C2941" s="22">
        <v>45724</v>
      </c>
      <c r="D2941" s="23" t="s">
        <v>61</v>
      </c>
      <c r="E2941" s="23" t="s">
        <v>320</v>
      </c>
      <c r="F2941" s="23" t="s">
        <v>52</v>
      </c>
      <c r="G2941" s="23" t="s">
        <v>72</v>
      </c>
      <c r="H2941" s="23" t="s">
        <v>346</v>
      </c>
      <c r="I2941" s="23" t="s">
        <v>83</v>
      </c>
      <c r="J2941" s="23" t="s">
        <v>379</v>
      </c>
      <c r="K2941" s="23" t="s">
        <v>716</v>
      </c>
      <c r="L2941" s="24">
        <v>8966.91</v>
      </c>
      <c r="M2941">
        <v>3</v>
      </c>
      <c r="N2941" s="25">
        <v>0.05</v>
      </c>
      <c r="O2941" s="24">
        <v>2881.48</v>
      </c>
      <c r="P2941" s="26">
        <f t="shared" si="270"/>
        <v>0.3213459263001413</v>
      </c>
      <c r="Q2941" t="str">
        <f t="shared" si="271"/>
        <v>High</v>
      </c>
      <c r="R2941" t="str">
        <f t="shared" si="272"/>
        <v>Low</v>
      </c>
      <c r="S2941" s="23">
        <f t="shared" si="273"/>
        <v>2025</v>
      </c>
      <c r="T2941" s="23">
        <f t="shared" si="274"/>
        <v>3</v>
      </c>
      <c r="U2941" t="str">
        <f t="shared" si="275"/>
        <v>Mar-2025</v>
      </c>
    </row>
    <row r="2942" spans="1:21" x14ac:dyDescent="0.3">
      <c r="A2942" t="s">
        <v>4924</v>
      </c>
      <c r="B2942" s="22">
        <v>44675</v>
      </c>
      <c r="C2942" s="22">
        <v>44682</v>
      </c>
      <c r="D2942" s="23" t="s">
        <v>102</v>
      </c>
      <c r="E2942" s="23" t="s">
        <v>1047</v>
      </c>
      <c r="F2942" s="23" t="s">
        <v>52</v>
      </c>
      <c r="G2942" s="23" t="s">
        <v>72</v>
      </c>
      <c r="H2942" s="23" t="s">
        <v>104</v>
      </c>
      <c r="I2942" s="23" t="s">
        <v>118</v>
      </c>
      <c r="J2942" s="23" t="s">
        <v>119</v>
      </c>
      <c r="K2942" s="23" t="s">
        <v>197</v>
      </c>
      <c r="L2942" s="24">
        <v>101240.8</v>
      </c>
      <c r="M2942">
        <v>10</v>
      </c>
      <c r="N2942" s="25">
        <v>0</v>
      </c>
      <c r="O2942" s="24">
        <v>26061.360000000001</v>
      </c>
      <c r="P2942" s="26">
        <f t="shared" si="270"/>
        <v>0.25741953836793069</v>
      </c>
      <c r="Q2942" t="str">
        <f t="shared" si="271"/>
        <v>Medium</v>
      </c>
      <c r="R2942" t="str">
        <f t="shared" si="272"/>
        <v>None</v>
      </c>
      <c r="S2942" s="23">
        <f t="shared" si="273"/>
        <v>2022</v>
      </c>
      <c r="T2942" s="23">
        <f t="shared" si="274"/>
        <v>4</v>
      </c>
      <c r="U2942" t="str">
        <f t="shared" si="275"/>
        <v>Apr-2022</v>
      </c>
    </row>
    <row r="2943" spans="1:21" x14ac:dyDescent="0.3">
      <c r="A2943" t="s">
        <v>4925</v>
      </c>
      <c r="B2943" s="22">
        <v>44882</v>
      </c>
      <c r="C2943" s="22">
        <v>44887</v>
      </c>
      <c r="D2943" s="23" t="s">
        <v>61</v>
      </c>
      <c r="E2943" s="23" t="s">
        <v>1931</v>
      </c>
      <c r="F2943" s="23" t="s">
        <v>71</v>
      </c>
      <c r="G2943" s="23" t="s">
        <v>81</v>
      </c>
      <c r="H2943" s="23" t="s">
        <v>186</v>
      </c>
      <c r="I2943" s="23" t="s">
        <v>96</v>
      </c>
      <c r="J2943" s="23" t="s">
        <v>97</v>
      </c>
      <c r="K2943" s="23" t="s">
        <v>416</v>
      </c>
      <c r="L2943" s="24">
        <v>61302.879999999997</v>
      </c>
      <c r="M2943">
        <v>8</v>
      </c>
      <c r="N2943" s="25">
        <v>0.2</v>
      </c>
      <c r="O2943" s="24">
        <v>17823.2</v>
      </c>
      <c r="P2943" s="26">
        <f t="shared" si="270"/>
        <v>0.29074001090976481</v>
      </c>
      <c r="Q2943" t="str">
        <f t="shared" si="271"/>
        <v>Medium</v>
      </c>
      <c r="R2943" t="str">
        <f t="shared" si="272"/>
        <v>Medium</v>
      </c>
      <c r="S2943" s="23">
        <f t="shared" si="273"/>
        <v>2022</v>
      </c>
      <c r="T2943" s="23">
        <f t="shared" si="274"/>
        <v>11</v>
      </c>
      <c r="U2943" t="str">
        <f t="shared" si="275"/>
        <v>Nov-2022</v>
      </c>
    </row>
    <row r="2944" spans="1:21" x14ac:dyDescent="0.3">
      <c r="A2944" t="s">
        <v>4926</v>
      </c>
      <c r="B2944" s="22">
        <v>45998</v>
      </c>
      <c r="C2944" s="22">
        <v>46005</v>
      </c>
      <c r="D2944" s="23" t="s">
        <v>102</v>
      </c>
      <c r="E2944" s="23" t="s">
        <v>820</v>
      </c>
      <c r="F2944" s="23" t="s">
        <v>71</v>
      </c>
      <c r="G2944" s="23" t="s">
        <v>53</v>
      </c>
      <c r="H2944" s="23" t="s">
        <v>54</v>
      </c>
      <c r="I2944" s="23" t="s">
        <v>96</v>
      </c>
      <c r="J2944" s="23" t="s">
        <v>166</v>
      </c>
      <c r="K2944" s="23" t="s">
        <v>167</v>
      </c>
      <c r="L2944" s="24">
        <v>96901.5</v>
      </c>
      <c r="M2944">
        <v>10</v>
      </c>
      <c r="N2944" s="25">
        <v>0.2</v>
      </c>
      <c r="O2944" s="24">
        <v>16962.900000000001</v>
      </c>
      <c r="P2944" s="26">
        <f t="shared" si="270"/>
        <v>0.17505301775514312</v>
      </c>
      <c r="Q2944" t="str">
        <f t="shared" si="271"/>
        <v>Low</v>
      </c>
      <c r="R2944" t="str">
        <f t="shared" si="272"/>
        <v>Medium</v>
      </c>
      <c r="S2944" s="23">
        <f t="shared" si="273"/>
        <v>2025</v>
      </c>
      <c r="T2944" s="23">
        <f t="shared" si="274"/>
        <v>12</v>
      </c>
      <c r="U2944" t="str">
        <f t="shared" si="275"/>
        <v>Dec-2025</v>
      </c>
    </row>
    <row r="2945" spans="1:21" x14ac:dyDescent="0.3">
      <c r="A2945" t="s">
        <v>4927</v>
      </c>
      <c r="B2945" s="22">
        <v>45457</v>
      </c>
      <c r="C2945" s="22">
        <v>45464</v>
      </c>
      <c r="D2945" s="23" t="s">
        <v>102</v>
      </c>
      <c r="E2945" s="23" t="s">
        <v>1748</v>
      </c>
      <c r="F2945" s="23" t="s">
        <v>80</v>
      </c>
      <c r="G2945" s="23" t="s">
        <v>63</v>
      </c>
      <c r="H2945" s="23" t="s">
        <v>202</v>
      </c>
      <c r="I2945" s="23" t="s">
        <v>118</v>
      </c>
      <c r="J2945" s="23" t="s">
        <v>230</v>
      </c>
      <c r="K2945" s="23" t="s">
        <v>356</v>
      </c>
      <c r="L2945" s="24">
        <v>10354.549999999999</v>
      </c>
      <c r="M2945">
        <v>1</v>
      </c>
      <c r="N2945" s="25">
        <v>0.1</v>
      </c>
      <c r="O2945" s="24">
        <v>3081.26</v>
      </c>
      <c r="P2945" s="26">
        <f t="shared" si="270"/>
        <v>0.29757546199496843</v>
      </c>
      <c r="Q2945" t="str">
        <f t="shared" si="271"/>
        <v>Medium</v>
      </c>
      <c r="R2945" t="str">
        <f t="shared" si="272"/>
        <v>Low</v>
      </c>
      <c r="S2945" s="23">
        <f t="shared" si="273"/>
        <v>2024</v>
      </c>
      <c r="T2945" s="23">
        <f t="shared" si="274"/>
        <v>6</v>
      </c>
      <c r="U2945" t="str">
        <f t="shared" si="275"/>
        <v>Jun-2024</v>
      </c>
    </row>
    <row r="2946" spans="1:21" x14ac:dyDescent="0.3">
      <c r="A2946" t="s">
        <v>4928</v>
      </c>
      <c r="B2946" s="22">
        <v>45307</v>
      </c>
      <c r="C2946" s="22">
        <v>45313</v>
      </c>
      <c r="D2946" s="23" t="s">
        <v>50</v>
      </c>
      <c r="E2946" s="23" t="s">
        <v>2137</v>
      </c>
      <c r="F2946" s="23" t="s">
        <v>80</v>
      </c>
      <c r="G2946" s="23" t="s">
        <v>63</v>
      </c>
      <c r="H2946" s="23" t="s">
        <v>172</v>
      </c>
      <c r="I2946" s="23" t="s">
        <v>55</v>
      </c>
      <c r="J2946" s="23" t="s">
        <v>173</v>
      </c>
      <c r="K2946" s="23" t="s">
        <v>203</v>
      </c>
      <c r="L2946" s="24">
        <v>74079.039999999994</v>
      </c>
      <c r="M2946">
        <v>8</v>
      </c>
      <c r="N2946" s="25">
        <v>0.25</v>
      </c>
      <c r="O2946" s="24">
        <v>19696.23</v>
      </c>
      <c r="P2946" s="26">
        <f t="shared" si="270"/>
        <v>0.26588128031896746</v>
      </c>
      <c r="Q2946" t="str">
        <f t="shared" si="271"/>
        <v>Medium</v>
      </c>
      <c r="R2946" t="str">
        <f t="shared" si="272"/>
        <v>High</v>
      </c>
      <c r="S2946" s="23">
        <f t="shared" si="273"/>
        <v>2024</v>
      </c>
      <c r="T2946" s="23">
        <f t="shared" si="274"/>
        <v>1</v>
      </c>
      <c r="U2946" t="str">
        <f t="shared" si="275"/>
        <v>Jan-2024</v>
      </c>
    </row>
    <row r="2947" spans="1:21" x14ac:dyDescent="0.3">
      <c r="A2947" t="s">
        <v>4929</v>
      </c>
      <c r="B2947" s="22">
        <v>44864</v>
      </c>
      <c r="C2947" s="22">
        <v>44868</v>
      </c>
      <c r="D2947" s="23" t="s">
        <v>78</v>
      </c>
      <c r="E2947" s="23" t="s">
        <v>1615</v>
      </c>
      <c r="F2947" s="23" t="s">
        <v>80</v>
      </c>
      <c r="G2947" s="23" t="s">
        <v>53</v>
      </c>
      <c r="H2947" s="23" t="s">
        <v>90</v>
      </c>
      <c r="I2947" s="23" t="s">
        <v>118</v>
      </c>
      <c r="J2947" s="23" t="s">
        <v>119</v>
      </c>
      <c r="K2947" s="23" t="s">
        <v>120</v>
      </c>
      <c r="L2947" s="24">
        <v>5121.9799999999996</v>
      </c>
      <c r="M2947">
        <v>1</v>
      </c>
      <c r="N2947" s="25">
        <v>0.1</v>
      </c>
      <c r="O2947" s="24">
        <v>1070.95</v>
      </c>
      <c r="P2947" s="26">
        <f t="shared" si="270"/>
        <v>0.2090890632138353</v>
      </c>
      <c r="Q2947" t="str">
        <f t="shared" si="271"/>
        <v>Medium</v>
      </c>
      <c r="R2947" t="str">
        <f t="shared" si="272"/>
        <v>Low</v>
      </c>
      <c r="S2947" s="23">
        <f t="shared" si="273"/>
        <v>2022</v>
      </c>
      <c r="T2947" s="23">
        <f t="shared" si="274"/>
        <v>10</v>
      </c>
      <c r="U2947" t="str">
        <f t="shared" si="275"/>
        <v>Oct-2022</v>
      </c>
    </row>
    <row r="2948" spans="1:21" x14ac:dyDescent="0.3">
      <c r="A2948" t="s">
        <v>4930</v>
      </c>
      <c r="B2948" s="22">
        <v>45281</v>
      </c>
      <c r="C2948" s="22">
        <v>45285</v>
      </c>
      <c r="D2948" s="23" t="s">
        <v>102</v>
      </c>
      <c r="E2948" s="23" t="s">
        <v>1247</v>
      </c>
      <c r="F2948" s="23" t="s">
        <v>71</v>
      </c>
      <c r="G2948" s="23" t="s">
        <v>63</v>
      </c>
      <c r="H2948" s="23" t="s">
        <v>64</v>
      </c>
      <c r="I2948" s="23" t="s">
        <v>83</v>
      </c>
      <c r="J2948" s="23" t="s">
        <v>379</v>
      </c>
      <c r="K2948" s="23" t="s">
        <v>716</v>
      </c>
      <c r="L2948" s="24">
        <v>60314.45</v>
      </c>
      <c r="M2948">
        <v>5</v>
      </c>
      <c r="N2948" s="25">
        <v>0.1</v>
      </c>
      <c r="O2948" s="24">
        <v>14200.22</v>
      </c>
      <c r="P2948" s="26">
        <f t="shared" ref="P2948:P3011" si="276">IFERROR(O2948/L2948,0)</f>
        <v>0.23543645013757067</v>
      </c>
      <c r="Q2948" t="str">
        <f t="shared" ref="Q2948:Q3011" si="277">IF(P2948&gt;=0.3,"High",IF(P2948&gt;=0.2,"Medium","Low"))</f>
        <v>Medium</v>
      </c>
      <c r="R2948" t="str">
        <f t="shared" ref="R2948:R3011" si="278">IF(N2948=0,"None",IF(N2948&lt;=0.1,"Low",IF(N2948&lt;=0.2,"Medium","High")))</f>
        <v>Low</v>
      </c>
      <c r="S2948" s="23">
        <f t="shared" ref="S2948:S3011" si="279">YEAR(B2948)</f>
        <v>2023</v>
      </c>
      <c r="T2948" s="23">
        <f t="shared" ref="T2948:T3011" si="280">MONTH(B2948)</f>
        <v>12</v>
      </c>
      <c r="U2948" t="str">
        <f t="shared" ref="U2948:U3011" si="281">TEXT(B2948,"mmm-yyyy")</f>
        <v>Dec-2023</v>
      </c>
    </row>
    <row r="2949" spans="1:21" x14ac:dyDescent="0.3">
      <c r="A2949" t="s">
        <v>4931</v>
      </c>
      <c r="B2949" s="22">
        <v>45770</v>
      </c>
      <c r="C2949" s="22">
        <v>45777</v>
      </c>
      <c r="D2949" s="23" t="s">
        <v>102</v>
      </c>
      <c r="E2949" s="23" t="s">
        <v>1419</v>
      </c>
      <c r="F2949" s="23" t="s">
        <v>80</v>
      </c>
      <c r="G2949" s="23" t="s">
        <v>179</v>
      </c>
      <c r="H2949" s="23" t="s">
        <v>236</v>
      </c>
      <c r="I2949" s="23" t="s">
        <v>55</v>
      </c>
      <c r="J2949" s="23" t="s">
        <v>56</v>
      </c>
      <c r="K2949" s="23" t="s">
        <v>151</v>
      </c>
      <c r="L2949" s="24">
        <v>69115.5</v>
      </c>
      <c r="M2949">
        <v>6</v>
      </c>
      <c r="N2949" s="25">
        <v>0.25</v>
      </c>
      <c r="O2949" s="24">
        <v>13599.08</v>
      </c>
      <c r="P2949" s="26">
        <f t="shared" si="276"/>
        <v>0.19675875888910591</v>
      </c>
      <c r="Q2949" t="str">
        <f t="shared" si="277"/>
        <v>Low</v>
      </c>
      <c r="R2949" t="str">
        <f t="shared" si="278"/>
        <v>High</v>
      </c>
      <c r="S2949" s="23">
        <f t="shared" si="279"/>
        <v>2025</v>
      </c>
      <c r="T2949" s="23">
        <f t="shared" si="280"/>
        <v>4</v>
      </c>
      <c r="U2949" t="str">
        <f t="shared" si="281"/>
        <v>Apr-2025</v>
      </c>
    </row>
    <row r="2950" spans="1:21" x14ac:dyDescent="0.3">
      <c r="A2950" t="s">
        <v>4932</v>
      </c>
      <c r="B2950" s="22">
        <v>44566</v>
      </c>
      <c r="C2950" s="22">
        <v>44569</v>
      </c>
      <c r="D2950" s="23" t="s">
        <v>61</v>
      </c>
      <c r="E2950" s="23" t="s">
        <v>588</v>
      </c>
      <c r="F2950" s="23" t="s">
        <v>80</v>
      </c>
      <c r="G2950" s="23" t="s">
        <v>63</v>
      </c>
      <c r="H2950" s="23" t="s">
        <v>172</v>
      </c>
      <c r="I2950" s="23" t="s">
        <v>96</v>
      </c>
      <c r="J2950" s="23" t="s">
        <v>135</v>
      </c>
      <c r="K2950" s="23" t="s">
        <v>136</v>
      </c>
      <c r="L2950" s="24">
        <v>4151.3999999999996</v>
      </c>
      <c r="M2950">
        <v>6</v>
      </c>
      <c r="N2950" s="25">
        <v>0.15</v>
      </c>
      <c r="O2950" s="24">
        <v>758</v>
      </c>
      <c r="P2950" s="26">
        <f t="shared" si="276"/>
        <v>0.18258900611841791</v>
      </c>
      <c r="Q2950" t="str">
        <f t="shared" si="277"/>
        <v>Low</v>
      </c>
      <c r="R2950" t="str">
        <f t="shared" si="278"/>
        <v>Medium</v>
      </c>
      <c r="S2950" s="23">
        <f t="shared" si="279"/>
        <v>2022</v>
      </c>
      <c r="T2950" s="23">
        <f t="shared" si="280"/>
        <v>1</v>
      </c>
      <c r="U2950" t="str">
        <f t="shared" si="281"/>
        <v>Jan-2022</v>
      </c>
    </row>
    <row r="2951" spans="1:21" x14ac:dyDescent="0.3">
      <c r="A2951" t="s">
        <v>4933</v>
      </c>
      <c r="B2951" s="22">
        <v>44611</v>
      </c>
      <c r="C2951" s="22">
        <v>44614</v>
      </c>
      <c r="D2951" s="23" t="s">
        <v>50</v>
      </c>
      <c r="E2951" s="23" t="s">
        <v>1027</v>
      </c>
      <c r="F2951" s="23" t="s">
        <v>71</v>
      </c>
      <c r="G2951" s="23" t="s">
        <v>179</v>
      </c>
      <c r="H2951" s="23" t="s">
        <v>236</v>
      </c>
      <c r="I2951" s="23" t="s">
        <v>96</v>
      </c>
      <c r="J2951" s="23" t="s">
        <v>135</v>
      </c>
      <c r="K2951" s="23" t="s">
        <v>395</v>
      </c>
      <c r="L2951" s="24">
        <v>24341.97</v>
      </c>
      <c r="M2951">
        <v>3</v>
      </c>
      <c r="N2951" s="25">
        <v>0.1</v>
      </c>
      <c r="O2951" s="24">
        <v>6637.36</v>
      </c>
      <c r="P2951" s="26">
        <f t="shared" si="276"/>
        <v>0.27267143949318806</v>
      </c>
      <c r="Q2951" t="str">
        <f t="shared" si="277"/>
        <v>Medium</v>
      </c>
      <c r="R2951" t="str">
        <f t="shared" si="278"/>
        <v>Low</v>
      </c>
      <c r="S2951" s="23">
        <f t="shared" si="279"/>
        <v>2022</v>
      </c>
      <c r="T2951" s="23">
        <f t="shared" si="280"/>
        <v>2</v>
      </c>
      <c r="U2951" t="str">
        <f t="shared" si="281"/>
        <v>Feb-2022</v>
      </c>
    </row>
    <row r="2952" spans="1:21" x14ac:dyDescent="0.3">
      <c r="A2952" t="s">
        <v>4934</v>
      </c>
      <c r="B2952" s="22">
        <v>45058</v>
      </c>
      <c r="C2952" s="22">
        <v>45063</v>
      </c>
      <c r="D2952" s="23" t="s">
        <v>102</v>
      </c>
      <c r="E2952" s="23" t="s">
        <v>487</v>
      </c>
      <c r="F2952" s="23" t="s">
        <v>71</v>
      </c>
      <c r="G2952" s="23" t="s">
        <v>179</v>
      </c>
      <c r="H2952" s="23" t="s">
        <v>236</v>
      </c>
      <c r="I2952" s="23" t="s">
        <v>83</v>
      </c>
      <c r="J2952" s="23" t="s">
        <v>379</v>
      </c>
      <c r="K2952" s="23" t="s">
        <v>380</v>
      </c>
      <c r="L2952" s="24">
        <v>104484.78</v>
      </c>
      <c r="M2952">
        <v>9</v>
      </c>
      <c r="N2952" s="25">
        <v>0</v>
      </c>
      <c r="O2952" s="24">
        <v>34250.49</v>
      </c>
      <c r="P2952" s="26">
        <f t="shared" si="276"/>
        <v>0.32780362843277266</v>
      </c>
      <c r="Q2952" t="str">
        <f t="shared" si="277"/>
        <v>High</v>
      </c>
      <c r="R2952" t="str">
        <f t="shared" si="278"/>
        <v>None</v>
      </c>
      <c r="S2952" s="23">
        <f t="shared" si="279"/>
        <v>2023</v>
      </c>
      <c r="T2952" s="23">
        <f t="shared" si="280"/>
        <v>5</v>
      </c>
      <c r="U2952" t="str">
        <f t="shared" si="281"/>
        <v>May-2023</v>
      </c>
    </row>
    <row r="2953" spans="1:21" x14ac:dyDescent="0.3">
      <c r="A2953" t="s">
        <v>4935</v>
      </c>
      <c r="B2953" s="22">
        <v>45736</v>
      </c>
      <c r="C2953" s="22">
        <v>45738</v>
      </c>
      <c r="D2953" s="23" t="s">
        <v>78</v>
      </c>
      <c r="E2953" s="23" t="s">
        <v>1536</v>
      </c>
      <c r="F2953" s="23" t="s">
        <v>71</v>
      </c>
      <c r="G2953" s="23" t="s">
        <v>81</v>
      </c>
      <c r="H2953" s="23" t="s">
        <v>186</v>
      </c>
      <c r="I2953" s="23" t="s">
        <v>83</v>
      </c>
      <c r="J2953" s="23" t="s">
        <v>449</v>
      </c>
      <c r="K2953" s="23" t="s">
        <v>450</v>
      </c>
      <c r="L2953" s="24">
        <v>34328.44</v>
      </c>
      <c r="M2953">
        <v>4</v>
      </c>
      <c r="N2953" s="25">
        <v>0.2</v>
      </c>
      <c r="O2953" s="24">
        <v>8431.2099999999991</v>
      </c>
      <c r="P2953" s="26">
        <f t="shared" si="276"/>
        <v>0.24560422786470923</v>
      </c>
      <c r="Q2953" t="str">
        <f t="shared" si="277"/>
        <v>Medium</v>
      </c>
      <c r="R2953" t="str">
        <f t="shared" si="278"/>
        <v>Medium</v>
      </c>
      <c r="S2953" s="23">
        <f t="shared" si="279"/>
        <v>2025</v>
      </c>
      <c r="T2953" s="23">
        <f t="shared" si="280"/>
        <v>3</v>
      </c>
      <c r="U2953" t="str">
        <f t="shared" si="281"/>
        <v>Mar-2025</v>
      </c>
    </row>
    <row r="2954" spans="1:21" x14ac:dyDescent="0.3">
      <c r="A2954" t="s">
        <v>4936</v>
      </c>
      <c r="B2954" s="22">
        <v>45003</v>
      </c>
      <c r="C2954" s="22">
        <v>45004</v>
      </c>
      <c r="D2954" s="23" t="s">
        <v>102</v>
      </c>
      <c r="E2954" s="23" t="s">
        <v>2446</v>
      </c>
      <c r="F2954" s="23" t="s">
        <v>80</v>
      </c>
      <c r="G2954" s="23" t="s">
        <v>179</v>
      </c>
      <c r="H2954" s="23" t="s">
        <v>180</v>
      </c>
      <c r="I2954" s="23" t="s">
        <v>96</v>
      </c>
      <c r="J2954" s="23" t="s">
        <v>111</v>
      </c>
      <c r="K2954" s="23" t="s">
        <v>112</v>
      </c>
      <c r="L2954" s="24">
        <v>20766.96</v>
      </c>
      <c r="M2954">
        <v>8</v>
      </c>
      <c r="N2954" s="25">
        <v>0.2</v>
      </c>
      <c r="O2954" s="24">
        <v>5006.2299999999996</v>
      </c>
      <c r="P2954" s="26">
        <f t="shared" si="276"/>
        <v>0.24106706036897069</v>
      </c>
      <c r="Q2954" t="str">
        <f t="shared" si="277"/>
        <v>Medium</v>
      </c>
      <c r="R2954" t="str">
        <f t="shared" si="278"/>
        <v>Medium</v>
      </c>
      <c r="S2954" s="23">
        <f t="shared" si="279"/>
        <v>2023</v>
      </c>
      <c r="T2954" s="23">
        <f t="shared" si="280"/>
        <v>3</v>
      </c>
      <c r="U2954" t="str">
        <f t="shared" si="281"/>
        <v>Mar-2023</v>
      </c>
    </row>
    <row r="2955" spans="1:21" x14ac:dyDescent="0.3">
      <c r="A2955" t="s">
        <v>4937</v>
      </c>
      <c r="B2955" s="22">
        <v>45250</v>
      </c>
      <c r="C2955" s="22">
        <v>45256</v>
      </c>
      <c r="D2955" s="23" t="s">
        <v>102</v>
      </c>
      <c r="E2955" s="23" t="s">
        <v>155</v>
      </c>
      <c r="F2955" s="23" t="s">
        <v>71</v>
      </c>
      <c r="G2955" s="23" t="s">
        <v>63</v>
      </c>
      <c r="H2955" s="23" t="s">
        <v>64</v>
      </c>
      <c r="I2955" s="23" t="s">
        <v>118</v>
      </c>
      <c r="J2955" s="23" t="s">
        <v>230</v>
      </c>
      <c r="K2955" s="23" t="s">
        <v>351</v>
      </c>
      <c r="L2955" s="24">
        <v>44312.800000000003</v>
      </c>
      <c r="M2955">
        <v>4</v>
      </c>
      <c r="N2955" s="25">
        <v>0.1</v>
      </c>
      <c r="O2955" s="24">
        <v>13055.11</v>
      </c>
      <c r="P2955" s="26">
        <f t="shared" si="276"/>
        <v>0.29461261757325197</v>
      </c>
      <c r="Q2955" t="str">
        <f t="shared" si="277"/>
        <v>Medium</v>
      </c>
      <c r="R2955" t="str">
        <f t="shared" si="278"/>
        <v>Low</v>
      </c>
      <c r="S2955" s="23">
        <f t="shared" si="279"/>
        <v>2023</v>
      </c>
      <c r="T2955" s="23">
        <f t="shared" si="280"/>
        <v>11</v>
      </c>
      <c r="U2955" t="str">
        <f t="shared" si="281"/>
        <v>Nov-2023</v>
      </c>
    </row>
    <row r="2956" spans="1:21" x14ac:dyDescent="0.3">
      <c r="A2956" t="s">
        <v>4938</v>
      </c>
      <c r="B2956" s="22">
        <v>44568</v>
      </c>
      <c r="C2956" s="22">
        <v>44571</v>
      </c>
      <c r="D2956" s="23" t="s">
        <v>102</v>
      </c>
      <c r="E2956" s="23" t="s">
        <v>1036</v>
      </c>
      <c r="F2956" s="23" t="s">
        <v>71</v>
      </c>
      <c r="G2956" s="23" t="s">
        <v>81</v>
      </c>
      <c r="H2956" s="23" t="s">
        <v>95</v>
      </c>
      <c r="I2956" s="23" t="s">
        <v>55</v>
      </c>
      <c r="J2956" s="23" t="s">
        <v>65</v>
      </c>
      <c r="K2956" s="23" t="s">
        <v>325</v>
      </c>
      <c r="L2956" s="24">
        <v>88511.4</v>
      </c>
      <c r="M2956">
        <v>9</v>
      </c>
      <c r="N2956" s="25">
        <v>0.25</v>
      </c>
      <c r="O2956" s="24">
        <v>18219.07</v>
      </c>
      <c r="P2956" s="26">
        <f t="shared" si="276"/>
        <v>0.20583868292671906</v>
      </c>
      <c r="Q2956" t="str">
        <f t="shared" si="277"/>
        <v>Medium</v>
      </c>
      <c r="R2956" t="str">
        <f t="shared" si="278"/>
        <v>High</v>
      </c>
      <c r="S2956" s="23">
        <f t="shared" si="279"/>
        <v>2022</v>
      </c>
      <c r="T2956" s="23">
        <f t="shared" si="280"/>
        <v>1</v>
      </c>
      <c r="U2956" t="str">
        <f t="shared" si="281"/>
        <v>Jan-2022</v>
      </c>
    </row>
    <row r="2957" spans="1:21" x14ac:dyDescent="0.3">
      <c r="A2957" t="s">
        <v>4939</v>
      </c>
      <c r="B2957" s="22">
        <v>44694</v>
      </c>
      <c r="C2957" s="22">
        <v>44695</v>
      </c>
      <c r="D2957" s="23" t="s">
        <v>78</v>
      </c>
      <c r="E2957" s="23" t="s">
        <v>3614</v>
      </c>
      <c r="F2957" s="23" t="s">
        <v>71</v>
      </c>
      <c r="G2957" s="23" t="s">
        <v>53</v>
      </c>
      <c r="H2957" s="23" t="s">
        <v>110</v>
      </c>
      <c r="I2957" s="23" t="s">
        <v>118</v>
      </c>
      <c r="J2957" s="23" t="s">
        <v>119</v>
      </c>
      <c r="K2957" s="23" t="s">
        <v>270</v>
      </c>
      <c r="L2957" s="24">
        <v>56949.3</v>
      </c>
      <c r="M2957">
        <v>5</v>
      </c>
      <c r="N2957" s="25">
        <v>0.15</v>
      </c>
      <c r="O2957" s="24">
        <v>11747.34</v>
      </c>
      <c r="P2957" s="26">
        <f t="shared" si="276"/>
        <v>0.20627716231806184</v>
      </c>
      <c r="Q2957" t="str">
        <f t="shared" si="277"/>
        <v>Medium</v>
      </c>
      <c r="R2957" t="str">
        <f t="shared" si="278"/>
        <v>Medium</v>
      </c>
      <c r="S2957" s="23">
        <f t="shared" si="279"/>
        <v>2022</v>
      </c>
      <c r="T2957" s="23">
        <f t="shared" si="280"/>
        <v>5</v>
      </c>
      <c r="U2957" t="str">
        <f t="shared" si="281"/>
        <v>May-2022</v>
      </c>
    </row>
    <row r="2958" spans="1:21" x14ac:dyDescent="0.3">
      <c r="A2958" t="s">
        <v>4940</v>
      </c>
      <c r="B2958" s="22">
        <v>44657</v>
      </c>
      <c r="C2958" s="22">
        <v>44662</v>
      </c>
      <c r="D2958" s="23" t="s">
        <v>50</v>
      </c>
      <c r="E2958" s="23" t="s">
        <v>676</v>
      </c>
      <c r="F2958" s="23" t="s">
        <v>52</v>
      </c>
      <c r="G2958" s="23" t="s">
        <v>81</v>
      </c>
      <c r="H2958" s="23" t="s">
        <v>95</v>
      </c>
      <c r="I2958" s="23" t="s">
        <v>55</v>
      </c>
      <c r="J2958" s="23" t="s">
        <v>141</v>
      </c>
      <c r="K2958" s="23" t="s">
        <v>142</v>
      </c>
      <c r="L2958" s="24">
        <v>88640.88</v>
      </c>
      <c r="M2958">
        <v>8</v>
      </c>
      <c r="N2958" s="25">
        <v>0.1</v>
      </c>
      <c r="O2958" s="24">
        <v>20346</v>
      </c>
      <c r="P2958" s="26">
        <f t="shared" si="276"/>
        <v>0.22953291979953266</v>
      </c>
      <c r="Q2958" t="str">
        <f t="shared" si="277"/>
        <v>Medium</v>
      </c>
      <c r="R2958" t="str">
        <f t="shared" si="278"/>
        <v>Low</v>
      </c>
      <c r="S2958" s="23">
        <f t="shared" si="279"/>
        <v>2022</v>
      </c>
      <c r="T2958" s="23">
        <f t="shared" si="280"/>
        <v>4</v>
      </c>
      <c r="U2958" t="str">
        <f t="shared" si="281"/>
        <v>Apr-2022</v>
      </c>
    </row>
    <row r="2959" spans="1:21" x14ac:dyDescent="0.3">
      <c r="A2959" t="s">
        <v>4941</v>
      </c>
      <c r="B2959" s="22">
        <v>44801</v>
      </c>
      <c r="C2959" s="22">
        <v>44805</v>
      </c>
      <c r="D2959" s="23" t="s">
        <v>102</v>
      </c>
      <c r="E2959" s="23" t="s">
        <v>1134</v>
      </c>
      <c r="F2959" s="23" t="s">
        <v>80</v>
      </c>
      <c r="G2959" s="23" t="s">
        <v>81</v>
      </c>
      <c r="H2959" s="23" t="s">
        <v>186</v>
      </c>
      <c r="I2959" s="23" t="s">
        <v>55</v>
      </c>
      <c r="J2959" s="23" t="s">
        <v>173</v>
      </c>
      <c r="K2959" s="23" t="s">
        <v>780</v>
      </c>
      <c r="L2959" s="24">
        <v>57116.160000000003</v>
      </c>
      <c r="M2959">
        <v>6</v>
      </c>
      <c r="N2959" s="25">
        <v>0.15</v>
      </c>
      <c r="O2959" s="24">
        <v>18335.25</v>
      </c>
      <c r="P2959" s="26">
        <f t="shared" si="276"/>
        <v>0.32101685407422348</v>
      </c>
      <c r="Q2959" t="str">
        <f t="shared" si="277"/>
        <v>High</v>
      </c>
      <c r="R2959" t="str">
        <f t="shared" si="278"/>
        <v>Medium</v>
      </c>
      <c r="S2959" s="23">
        <f t="shared" si="279"/>
        <v>2022</v>
      </c>
      <c r="T2959" s="23">
        <f t="shared" si="280"/>
        <v>8</v>
      </c>
      <c r="U2959" t="str">
        <f t="shared" si="281"/>
        <v>Aug-2022</v>
      </c>
    </row>
    <row r="2960" spans="1:21" x14ac:dyDescent="0.3">
      <c r="A2960" t="s">
        <v>4942</v>
      </c>
      <c r="B2960" s="22">
        <v>45888</v>
      </c>
      <c r="C2960" s="22">
        <v>45891</v>
      </c>
      <c r="D2960" s="23" t="s">
        <v>50</v>
      </c>
      <c r="E2960" s="23" t="s">
        <v>963</v>
      </c>
      <c r="F2960" s="23" t="s">
        <v>80</v>
      </c>
      <c r="G2960" s="23" t="s">
        <v>72</v>
      </c>
      <c r="H2960" s="23" t="s">
        <v>117</v>
      </c>
      <c r="I2960" s="23" t="s">
        <v>55</v>
      </c>
      <c r="J2960" s="23" t="s">
        <v>173</v>
      </c>
      <c r="K2960" s="23" t="s">
        <v>780</v>
      </c>
      <c r="L2960" s="24">
        <v>50217.24</v>
      </c>
      <c r="M2960">
        <v>6</v>
      </c>
      <c r="N2960" s="25">
        <v>0</v>
      </c>
      <c r="O2960" s="24">
        <v>8173.32</v>
      </c>
      <c r="P2960" s="26">
        <f t="shared" si="276"/>
        <v>0.16275924363824057</v>
      </c>
      <c r="Q2960" t="str">
        <f t="shared" si="277"/>
        <v>Low</v>
      </c>
      <c r="R2960" t="str">
        <f t="shared" si="278"/>
        <v>None</v>
      </c>
      <c r="S2960" s="23">
        <f t="shared" si="279"/>
        <v>2025</v>
      </c>
      <c r="T2960" s="23">
        <f t="shared" si="280"/>
        <v>8</v>
      </c>
      <c r="U2960" t="str">
        <f t="shared" si="281"/>
        <v>Aug-2025</v>
      </c>
    </row>
    <row r="2961" spans="1:21" x14ac:dyDescent="0.3">
      <c r="A2961" t="s">
        <v>4944</v>
      </c>
      <c r="B2961" s="22">
        <v>45696</v>
      </c>
      <c r="C2961" s="22">
        <v>45701</v>
      </c>
      <c r="D2961" s="23" t="s">
        <v>61</v>
      </c>
      <c r="E2961" s="23" t="s">
        <v>134</v>
      </c>
      <c r="F2961" s="23" t="s">
        <v>52</v>
      </c>
      <c r="G2961" s="23" t="s">
        <v>63</v>
      </c>
      <c r="H2961" s="23" t="s">
        <v>213</v>
      </c>
      <c r="I2961" s="23" t="s">
        <v>96</v>
      </c>
      <c r="J2961" s="23" t="s">
        <v>97</v>
      </c>
      <c r="K2961" s="23" t="s">
        <v>416</v>
      </c>
      <c r="L2961" s="24">
        <v>47162.3</v>
      </c>
      <c r="M2961">
        <v>5</v>
      </c>
      <c r="N2961" s="25">
        <v>0.1</v>
      </c>
      <c r="O2961" s="24">
        <v>12340.19</v>
      </c>
      <c r="P2961" s="26">
        <f t="shared" si="276"/>
        <v>0.26165369373419023</v>
      </c>
      <c r="Q2961" t="str">
        <f t="shared" si="277"/>
        <v>Medium</v>
      </c>
      <c r="R2961" t="str">
        <f t="shared" si="278"/>
        <v>Low</v>
      </c>
      <c r="S2961" s="23">
        <f t="shared" si="279"/>
        <v>2025</v>
      </c>
      <c r="T2961" s="23">
        <f t="shared" si="280"/>
        <v>2</v>
      </c>
      <c r="U2961" t="str">
        <f t="shared" si="281"/>
        <v>Feb-2025</v>
      </c>
    </row>
    <row r="2962" spans="1:21" x14ac:dyDescent="0.3">
      <c r="A2962" t="s">
        <v>4945</v>
      </c>
      <c r="B2962" s="22">
        <v>45275</v>
      </c>
      <c r="C2962" s="22">
        <v>45281</v>
      </c>
      <c r="D2962" s="23" t="s">
        <v>50</v>
      </c>
      <c r="E2962" s="23" t="s">
        <v>316</v>
      </c>
      <c r="F2962" s="23" t="s">
        <v>52</v>
      </c>
      <c r="G2962" s="23" t="s">
        <v>179</v>
      </c>
      <c r="H2962" s="23" t="s">
        <v>180</v>
      </c>
      <c r="I2962" s="23" t="s">
        <v>96</v>
      </c>
      <c r="J2962" s="23" t="s">
        <v>97</v>
      </c>
      <c r="K2962" s="23" t="s">
        <v>181</v>
      </c>
      <c r="L2962" s="24">
        <v>39264.75</v>
      </c>
      <c r="M2962">
        <v>3</v>
      </c>
      <c r="N2962" s="25">
        <v>0.1</v>
      </c>
      <c r="O2962" s="24">
        <v>10929.95</v>
      </c>
      <c r="P2962" s="26">
        <f t="shared" si="276"/>
        <v>0.27836545502008803</v>
      </c>
      <c r="Q2962" t="str">
        <f t="shared" si="277"/>
        <v>Medium</v>
      </c>
      <c r="R2962" t="str">
        <f t="shared" si="278"/>
        <v>Low</v>
      </c>
      <c r="S2962" s="23">
        <f t="shared" si="279"/>
        <v>2023</v>
      </c>
      <c r="T2962" s="23">
        <f t="shared" si="280"/>
        <v>12</v>
      </c>
      <c r="U2962" t="str">
        <f t="shared" si="281"/>
        <v>Dec-2023</v>
      </c>
    </row>
    <row r="2963" spans="1:21" x14ac:dyDescent="0.3">
      <c r="A2963" t="s">
        <v>4946</v>
      </c>
      <c r="B2963" s="22">
        <v>45606</v>
      </c>
      <c r="C2963" s="22">
        <v>45612</v>
      </c>
      <c r="D2963" s="23" t="s">
        <v>50</v>
      </c>
      <c r="E2963" s="23" t="s">
        <v>2178</v>
      </c>
      <c r="F2963" s="23" t="s">
        <v>80</v>
      </c>
      <c r="G2963" s="23" t="s">
        <v>53</v>
      </c>
      <c r="H2963" s="23" t="s">
        <v>110</v>
      </c>
      <c r="I2963" s="23" t="s">
        <v>118</v>
      </c>
      <c r="J2963" s="23" t="s">
        <v>191</v>
      </c>
      <c r="K2963" s="23" t="s">
        <v>829</v>
      </c>
      <c r="L2963" s="24">
        <v>12172.17</v>
      </c>
      <c r="M2963">
        <v>3</v>
      </c>
      <c r="N2963" s="25">
        <v>0.25</v>
      </c>
      <c r="O2963" s="24">
        <v>2200</v>
      </c>
      <c r="P2963" s="26">
        <f t="shared" si="276"/>
        <v>0.18074016383274305</v>
      </c>
      <c r="Q2963" t="str">
        <f t="shared" si="277"/>
        <v>Low</v>
      </c>
      <c r="R2963" t="str">
        <f t="shared" si="278"/>
        <v>High</v>
      </c>
      <c r="S2963" s="23">
        <f t="shared" si="279"/>
        <v>2024</v>
      </c>
      <c r="T2963" s="23">
        <f t="shared" si="280"/>
        <v>11</v>
      </c>
      <c r="U2963" t="str">
        <f t="shared" si="281"/>
        <v>Nov-2024</v>
      </c>
    </row>
    <row r="2964" spans="1:21" x14ac:dyDescent="0.3">
      <c r="A2964" t="s">
        <v>4947</v>
      </c>
      <c r="B2964" s="22">
        <v>45816</v>
      </c>
      <c r="C2964" s="22">
        <v>45822</v>
      </c>
      <c r="D2964" s="23" t="s">
        <v>102</v>
      </c>
      <c r="E2964" s="23" t="s">
        <v>761</v>
      </c>
      <c r="F2964" s="23" t="s">
        <v>80</v>
      </c>
      <c r="G2964" s="23" t="s">
        <v>179</v>
      </c>
      <c r="H2964" s="23" t="s">
        <v>180</v>
      </c>
      <c r="I2964" s="23" t="s">
        <v>55</v>
      </c>
      <c r="J2964" s="23" t="s">
        <v>173</v>
      </c>
      <c r="K2964" s="23" t="s">
        <v>780</v>
      </c>
      <c r="L2964" s="24">
        <v>20000.64</v>
      </c>
      <c r="M2964">
        <v>6</v>
      </c>
      <c r="N2964" s="25">
        <v>0.25</v>
      </c>
      <c r="O2964" s="24">
        <v>3942.23</v>
      </c>
      <c r="P2964" s="26">
        <f t="shared" si="276"/>
        <v>0.19710519263383572</v>
      </c>
      <c r="Q2964" t="str">
        <f t="shared" si="277"/>
        <v>Low</v>
      </c>
      <c r="R2964" t="str">
        <f t="shared" si="278"/>
        <v>High</v>
      </c>
      <c r="S2964" s="23">
        <f t="shared" si="279"/>
        <v>2025</v>
      </c>
      <c r="T2964" s="23">
        <f t="shared" si="280"/>
        <v>6</v>
      </c>
      <c r="U2964" t="str">
        <f t="shared" si="281"/>
        <v>Jun-2025</v>
      </c>
    </row>
    <row r="2965" spans="1:21" x14ac:dyDescent="0.3">
      <c r="A2965" t="s">
        <v>4948</v>
      </c>
      <c r="B2965" s="22">
        <v>45121</v>
      </c>
      <c r="C2965" s="22">
        <v>45127</v>
      </c>
      <c r="D2965" s="23" t="s">
        <v>102</v>
      </c>
      <c r="E2965" s="23" t="s">
        <v>2085</v>
      </c>
      <c r="F2965" s="23" t="s">
        <v>71</v>
      </c>
      <c r="G2965" s="23" t="s">
        <v>81</v>
      </c>
      <c r="H2965" s="23" t="s">
        <v>95</v>
      </c>
      <c r="I2965" s="23" t="s">
        <v>55</v>
      </c>
      <c r="J2965" s="23" t="s">
        <v>56</v>
      </c>
      <c r="K2965" s="23" t="s">
        <v>57</v>
      </c>
      <c r="L2965" s="24">
        <v>7630.08</v>
      </c>
      <c r="M2965">
        <v>8</v>
      </c>
      <c r="N2965" s="25">
        <v>0.2</v>
      </c>
      <c r="O2965" s="24">
        <v>1675.62</v>
      </c>
      <c r="P2965" s="26">
        <f t="shared" si="276"/>
        <v>0.21960713387015601</v>
      </c>
      <c r="Q2965" t="str">
        <f t="shared" si="277"/>
        <v>Medium</v>
      </c>
      <c r="R2965" t="str">
        <f t="shared" si="278"/>
        <v>Medium</v>
      </c>
      <c r="S2965" s="23">
        <f t="shared" si="279"/>
        <v>2023</v>
      </c>
      <c r="T2965" s="23">
        <f t="shared" si="280"/>
        <v>7</v>
      </c>
      <c r="U2965" t="str">
        <f t="shared" si="281"/>
        <v>Jul-2023</v>
      </c>
    </row>
    <row r="2966" spans="1:21" x14ac:dyDescent="0.3">
      <c r="A2966" t="s">
        <v>4949</v>
      </c>
      <c r="B2966" s="22">
        <v>45479</v>
      </c>
      <c r="C2966" s="22">
        <v>45481</v>
      </c>
      <c r="D2966" s="23" t="s">
        <v>50</v>
      </c>
      <c r="E2966" s="23" t="s">
        <v>779</v>
      </c>
      <c r="F2966" s="23" t="s">
        <v>80</v>
      </c>
      <c r="G2966" s="23" t="s">
        <v>179</v>
      </c>
      <c r="H2966" s="23" t="s">
        <v>180</v>
      </c>
      <c r="I2966" s="23" t="s">
        <v>96</v>
      </c>
      <c r="J2966" s="23" t="s">
        <v>166</v>
      </c>
      <c r="K2966" s="23" t="s">
        <v>762</v>
      </c>
      <c r="L2966" s="24">
        <v>15472.62</v>
      </c>
      <c r="M2966">
        <v>9</v>
      </c>
      <c r="N2966" s="25">
        <v>0</v>
      </c>
      <c r="O2966" s="24">
        <v>5300.06</v>
      </c>
      <c r="P2966" s="26">
        <f t="shared" si="276"/>
        <v>0.34254444302257797</v>
      </c>
      <c r="Q2966" t="str">
        <f t="shared" si="277"/>
        <v>High</v>
      </c>
      <c r="R2966" t="str">
        <f t="shared" si="278"/>
        <v>None</v>
      </c>
      <c r="S2966" s="23">
        <f t="shared" si="279"/>
        <v>2024</v>
      </c>
      <c r="T2966" s="23">
        <f t="shared" si="280"/>
        <v>7</v>
      </c>
      <c r="U2966" t="str">
        <f t="shared" si="281"/>
        <v>Jul-2024</v>
      </c>
    </row>
    <row r="2967" spans="1:21" x14ac:dyDescent="0.3">
      <c r="A2967" t="s">
        <v>4950</v>
      </c>
      <c r="B2967" s="22">
        <v>45845</v>
      </c>
      <c r="C2967" s="22">
        <v>45850</v>
      </c>
      <c r="D2967" s="23" t="s">
        <v>78</v>
      </c>
      <c r="E2967" s="23" t="s">
        <v>1380</v>
      </c>
      <c r="F2967" s="23" t="s">
        <v>52</v>
      </c>
      <c r="G2967" s="23" t="s">
        <v>53</v>
      </c>
      <c r="H2967" s="23" t="s">
        <v>54</v>
      </c>
      <c r="I2967" s="23" t="s">
        <v>118</v>
      </c>
      <c r="J2967" s="23" t="s">
        <v>191</v>
      </c>
      <c r="K2967" s="23" t="s">
        <v>192</v>
      </c>
      <c r="L2967" s="24">
        <v>27546.82</v>
      </c>
      <c r="M2967">
        <v>7</v>
      </c>
      <c r="N2967" s="25">
        <v>0.1</v>
      </c>
      <c r="O2967" s="24">
        <v>4168.3</v>
      </c>
      <c r="P2967" s="26">
        <f t="shared" si="276"/>
        <v>0.15131692151761983</v>
      </c>
      <c r="Q2967" t="str">
        <f t="shared" si="277"/>
        <v>Low</v>
      </c>
      <c r="R2967" t="str">
        <f t="shared" si="278"/>
        <v>Low</v>
      </c>
      <c r="S2967" s="23">
        <f t="shared" si="279"/>
        <v>2025</v>
      </c>
      <c r="T2967" s="23">
        <f t="shared" si="280"/>
        <v>7</v>
      </c>
      <c r="U2967" t="str">
        <f t="shared" si="281"/>
        <v>Jul-2025</v>
      </c>
    </row>
    <row r="2968" spans="1:21" x14ac:dyDescent="0.3">
      <c r="A2968" t="s">
        <v>4951</v>
      </c>
      <c r="B2968" s="22">
        <v>45350</v>
      </c>
      <c r="C2968" s="22">
        <v>45352</v>
      </c>
      <c r="D2968" s="23" t="s">
        <v>78</v>
      </c>
      <c r="E2968" s="23" t="s">
        <v>3466</v>
      </c>
      <c r="F2968" s="23" t="s">
        <v>52</v>
      </c>
      <c r="G2968" s="23" t="s">
        <v>53</v>
      </c>
      <c r="H2968" s="23" t="s">
        <v>90</v>
      </c>
      <c r="I2968" s="23" t="s">
        <v>83</v>
      </c>
      <c r="J2968" s="23" t="s">
        <v>379</v>
      </c>
      <c r="K2968" s="23" t="s">
        <v>716</v>
      </c>
      <c r="L2968" s="24">
        <v>20197.05</v>
      </c>
      <c r="M2968">
        <v>3</v>
      </c>
      <c r="N2968" s="25">
        <v>0.2</v>
      </c>
      <c r="O2968" s="24">
        <v>4441.01</v>
      </c>
      <c r="P2968" s="26">
        <f t="shared" si="276"/>
        <v>0.21988409198373032</v>
      </c>
      <c r="Q2968" t="str">
        <f t="shared" si="277"/>
        <v>Medium</v>
      </c>
      <c r="R2968" t="str">
        <f t="shared" si="278"/>
        <v>Medium</v>
      </c>
      <c r="S2968" s="23">
        <f t="shared" si="279"/>
        <v>2024</v>
      </c>
      <c r="T2968" s="23">
        <f t="shared" si="280"/>
        <v>2</v>
      </c>
      <c r="U2968" t="str">
        <f t="shared" si="281"/>
        <v>Feb-2024</v>
      </c>
    </row>
    <row r="2969" spans="1:21" x14ac:dyDescent="0.3">
      <c r="A2969" t="s">
        <v>4952</v>
      </c>
      <c r="B2969" s="22">
        <v>45370</v>
      </c>
      <c r="C2969" s="22">
        <v>45372</v>
      </c>
      <c r="D2969" s="23" t="s">
        <v>61</v>
      </c>
      <c r="E2969" s="23" t="s">
        <v>2172</v>
      </c>
      <c r="F2969" s="23" t="s">
        <v>71</v>
      </c>
      <c r="G2969" s="23" t="s">
        <v>179</v>
      </c>
      <c r="H2969" s="23" t="s">
        <v>236</v>
      </c>
      <c r="I2969" s="23" t="s">
        <v>96</v>
      </c>
      <c r="J2969" s="23" t="s">
        <v>97</v>
      </c>
      <c r="K2969" s="23" t="s">
        <v>181</v>
      </c>
      <c r="L2969" s="24">
        <v>8419.52</v>
      </c>
      <c r="M2969">
        <v>1</v>
      </c>
      <c r="N2969" s="25">
        <v>0.25</v>
      </c>
      <c r="O2969" s="24">
        <v>1635.38</v>
      </c>
      <c r="P2969" s="26">
        <f t="shared" si="276"/>
        <v>0.19423672608414733</v>
      </c>
      <c r="Q2969" t="str">
        <f t="shared" si="277"/>
        <v>Low</v>
      </c>
      <c r="R2969" t="str">
        <f t="shared" si="278"/>
        <v>High</v>
      </c>
      <c r="S2969" s="23">
        <f t="shared" si="279"/>
        <v>2024</v>
      </c>
      <c r="T2969" s="23">
        <f t="shared" si="280"/>
        <v>3</v>
      </c>
      <c r="U2969" t="str">
        <f t="shared" si="281"/>
        <v>Mar-2024</v>
      </c>
    </row>
    <row r="2970" spans="1:21" x14ac:dyDescent="0.3">
      <c r="A2970" t="s">
        <v>4953</v>
      </c>
      <c r="B2970" s="22">
        <v>45597</v>
      </c>
      <c r="C2970" s="22">
        <v>45602</v>
      </c>
      <c r="D2970" s="23" t="s">
        <v>102</v>
      </c>
      <c r="E2970" s="23" t="s">
        <v>1731</v>
      </c>
      <c r="F2970" s="23" t="s">
        <v>52</v>
      </c>
      <c r="G2970" s="23" t="s">
        <v>53</v>
      </c>
      <c r="H2970" s="23" t="s">
        <v>54</v>
      </c>
      <c r="I2970" s="23" t="s">
        <v>118</v>
      </c>
      <c r="J2970" s="23" t="s">
        <v>119</v>
      </c>
      <c r="K2970" s="23" t="s">
        <v>120</v>
      </c>
      <c r="L2970" s="24">
        <v>5214.8599999999997</v>
      </c>
      <c r="M2970">
        <v>7</v>
      </c>
      <c r="N2970" s="25">
        <v>0.1</v>
      </c>
      <c r="O2970" s="24">
        <v>1674.96</v>
      </c>
      <c r="P2970" s="26">
        <f t="shared" si="276"/>
        <v>0.3211898305994792</v>
      </c>
      <c r="Q2970" t="str">
        <f t="shared" si="277"/>
        <v>High</v>
      </c>
      <c r="R2970" t="str">
        <f t="shared" si="278"/>
        <v>Low</v>
      </c>
      <c r="S2970" s="23">
        <f t="shared" si="279"/>
        <v>2024</v>
      </c>
      <c r="T2970" s="23">
        <f t="shared" si="280"/>
        <v>11</v>
      </c>
      <c r="U2970" t="str">
        <f t="shared" si="281"/>
        <v>Nov-2024</v>
      </c>
    </row>
    <row r="2971" spans="1:21" x14ac:dyDescent="0.3">
      <c r="A2971" t="s">
        <v>4954</v>
      </c>
      <c r="B2971" s="22">
        <v>44730</v>
      </c>
      <c r="C2971" s="22">
        <v>44733</v>
      </c>
      <c r="D2971" s="23" t="s">
        <v>78</v>
      </c>
      <c r="E2971" s="23" t="s">
        <v>355</v>
      </c>
      <c r="F2971" s="23" t="s">
        <v>71</v>
      </c>
      <c r="G2971" s="23" t="s">
        <v>72</v>
      </c>
      <c r="H2971" s="23" t="s">
        <v>117</v>
      </c>
      <c r="I2971" s="23" t="s">
        <v>118</v>
      </c>
      <c r="J2971" s="23" t="s">
        <v>230</v>
      </c>
      <c r="K2971" s="23" t="s">
        <v>356</v>
      </c>
      <c r="L2971" s="24">
        <v>17659.560000000001</v>
      </c>
      <c r="M2971">
        <v>6</v>
      </c>
      <c r="N2971" s="25">
        <v>0.1</v>
      </c>
      <c r="O2971" s="24">
        <v>5229.28</v>
      </c>
      <c r="P2971" s="26">
        <f t="shared" si="276"/>
        <v>0.29611609802282723</v>
      </c>
      <c r="Q2971" t="str">
        <f t="shared" si="277"/>
        <v>Medium</v>
      </c>
      <c r="R2971" t="str">
        <f t="shared" si="278"/>
        <v>Low</v>
      </c>
      <c r="S2971" s="23">
        <f t="shared" si="279"/>
        <v>2022</v>
      </c>
      <c r="T2971" s="23">
        <f t="shared" si="280"/>
        <v>6</v>
      </c>
      <c r="U2971" t="str">
        <f t="shared" si="281"/>
        <v>Jun-2022</v>
      </c>
    </row>
    <row r="2972" spans="1:21" x14ac:dyDescent="0.3">
      <c r="A2972" t="s">
        <v>4955</v>
      </c>
      <c r="B2972" s="22">
        <v>45268</v>
      </c>
      <c r="C2972" s="22">
        <v>45274</v>
      </c>
      <c r="D2972" s="23" t="s">
        <v>61</v>
      </c>
      <c r="E2972" s="23" t="s">
        <v>595</v>
      </c>
      <c r="F2972" s="23" t="s">
        <v>80</v>
      </c>
      <c r="G2972" s="23" t="s">
        <v>179</v>
      </c>
      <c r="H2972" s="23" t="s">
        <v>236</v>
      </c>
      <c r="I2972" s="23" t="s">
        <v>118</v>
      </c>
      <c r="J2972" s="23" t="s">
        <v>230</v>
      </c>
      <c r="K2972" s="23" t="s">
        <v>356</v>
      </c>
      <c r="L2972" s="24">
        <v>120127.9</v>
      </c>
      <c r="M2972">
        <v>10</v>
      </c>
      <c r="N2972" s="25">
        <v>0</v>
      </c>
      <c r="O2972" s="24">
        <v>22967.73</v>
      </c>
      <c r="P2972" s="26">
        <f t="shared" si="276"/>
        <v>0.19119396909460667</v>
      </c>
      <c r="Q2972" t="str">
        <f t="shared" si="277"/>
        <v>Low</v>
      </c>
      <c r="R2972" t="str">
        <f t="shared" si="278"/>
        <v>None</v>
      </c>
      <c r="S2972" s="23">
        <f t="shared" si="279"/>
        <v>2023</v>
      </c>
      <c r="T2972" s="23">
        <f t="shared" si="280"/>
        <v>12</v>
      </c>
      <c r="U2972" t="str">
        <f t="shared" si="281"/>
        <v>Dec-2023</v>
      </c>
    </row>
    <row r="2973" spans="1:21" x14ac:dyDescent="0.3">
      <c r="A2973" t="s">
        <v>4956</v>
      </c>
      <c r="B2973" s="22">
        <v>45510</v>
      </c>
      <c r="C2973" s="22">
        <v>45515</v>
      </c>
      <c r="D2973" s="23" t="s">
        <v>50</v>
      </c>
      <c r="E2973" s="23" t="s">
        <v>468</v>
      </c>
      <c r="F2973" s="23" t="s">
        <v>80</v>
      </c>
      <c r="G2973" s="23" t="s">
        <v>63</v>
      </c>
      <c r="H2973" s="23" t="s">
        <v>202</v>
      </c>
      <c r="I2973" s="23" t="s">
        <v>83</v>
      </c>
      <c r="J2973" s="23" t="s">
        <v>449</v>
      </c>
      <c r="K2973" s="23" t="s">
        <v>681</v>
      </c>
      <c r="L2973" s="24">
        <v>48786.6</v>
      </c>
      <c r="M2973">
        <v>4</v>
      </c>
      <c r="N2973" s="25">
        <v>0.05</v>
      </c>
      <c r="O2973" s="24">
        <v>13391.54</v>
      </c>
      <c r="P2973" s="26">
        <f t="shared" si="276"/>
        <v>0.27449217613033089</v>
      </c>
      <c r="Q2973" t="str">
        <f t="shared" si="277"/>
        <v>Medium</v>
      </c>
      <c r="R2973" t="str">
        <f t="shared" si="278"/>
        <v>Low</v>
      </c>
      <c r="S2973" s="23">
        <f t="shared" si="279"/>
        <v>2024</v>
      </c>
      <c r="T2973" s="23">
        <f t="shared" si="280"/>
        <v>8</v>
      </c>
      <c r="U2973" t="str">
        <f t="shared" si="281"/>
        <v>Aug-2024</v>
      </c>
    </row>
    <row r="2974" spans="1:21" x14ac:dyDescent="0.3">
      <c r="A2974" t="s">
        <v>4958</v>
      </c>
      <c r="B2974" s="22">
        <v>45778</v>
      </c>
      <c r="C2974" s="22">
        <v>45782</v>
      </c>
      <c r="D2974" s="23" t="s">
        <v>78</v>
      </c>
      <c r="E2974" s="23" t="s">
        <v>3304</v>
      </c>
      <c r="F2974" s="23" t="s">
        <v>52</v>
      </c>
      <c r="G2974" s="23" t="s">
        <v>63</v>
      </c>
      <c r="H2974" s="23" t="s">
        <v>202</v>
      </c>
      <c r="I2974" s="23" t="s">
        <v>55</v>
      </c>
      <c r="J2974" s="23" t="s">
        <v>56</v>
      </c>
      <c r="K2974" s="23" t="s">
        <v>151</v>
      </c>
      <c r="L2974" s="24">
        <v>9605.4</v>
      </c>
      <c r="M2974">
        <v>2</v>
      </c>
      <c r="N2974" s="25">
        <v>0.1</v>
      </c>
      <c r="O2974" s="24">
        <v>1632.02</v>
      </c>
      <c r="P2974" s="26">
        <f t="shared" si="276"/>
        <v>0.16990651092094031</v>
      </c>
      <c r="Q2974" t="str">
        <f t="shared" si="277"/>
        <v>Low</v>
      </c>
      <c r="R2974" t="str">
        <f t="shared" si="278"/>
        <v>Low</v>
      </c>
      <c r="S2974" s="23">
        <f t="shared" si="279"/>
        <v>2025</v>
      </c>
      <c r="T2974" s="23">
        <f t="shared" si="280"/>
        <v>5</v>
      </c>
      <c r="U2974" t="str">
        <f t="shared" si="281"/>
        <v>May-2025</v>
      </c>
    </row>
    <row r="2975" spans="1:21" x14ac:dyDescent="0.3">
      <c r="A2975" t="s">
        <v>4959</v>
      </c>
      <c r="B2975" s="22">
        <v>45115</v>
      </c>
      <c r="C2975" s="22">
        <v>45116</v>
      </c>
      <c r="D2975" s="23" t="s">
        <v>61</v>
      </c>
      <c r="E2975" s="23" t="s">
        <v>499</v>
      </c>
      <c r="F2975" s="23" t="s">
        <v>52</v>
      </c>
      <c r="G2975" s="23" t="s">
        <v>72</v>
      </c>
      <c r="H2975" s="23" t="s">
        <v>104</v>
      </c>
      <c r="I2975" s="23" t="s">
        <v>118</v>
      </c>
      <c r="J2975" s="23" t="s">
        <v>303</v>
      </c>
      <c r="K2975" s="23" t="s">
        <v>491</v>
      </c>
      <c r="L2975" s="24">
        <v>31524</v>
      </c>
      <c r="M2975">
        <v>6</v>
      </c>
      <c r="N2975" s="25">
        <v>0</v>
      </c>
      <c r="O2975" s="24">
        <v>8219.99</v>
      </c>
      <c r="P2975" s="26">
        <f t="shared" si="276"/>
        <v>0.26075339423930971</v>
      </c>
      <c r="Q2975" t="str">
        <f t="shared" si="277"/>
        <v>Medium</v>
      </c>
      <c r="R2975" t="str">
        <f t="shared" si="278"/>
        <v>None</v>
      </c>
      <c r="S2975" s="23">
        <f t="shared" si="279"/>
        <v>2023</v>
      </c>
      <c r="T2975" s="23">
        <f t="shared" si="280"/>
        <v>7</v>
      </c>
      <c r="U2975" t="str">
        <f t="shared" si="281"/>
        <v>Jul-2023</v>
      </c>
    </row>
    <row r="2976" spans="1:21" x14ac:dyDescent="0.3">
      <c r="A2976" t="s">
        <v>4960</v>
      </c>
      <c r="B2976" s="22">
        <v>44855</v>
      </c>
      <c r="C2976" s="22">
        <v>44862</v>
      </c>
      <c r="D2976" s="23" t="s">
        <v>102</v>
      </c>
      <c r="E2976" s="23" t="s">
        <v>2467</v>
      </c>
      <c r="F2976" s="23" t="s">
        <v>52</v>
      </c>
      <c r="G2976" s="23" t="s">
        <v>179</v>
      </c>
      <c r="H2976" s="23" t="s">
        <v>236</v>
      </c>
      <c r="I2976" s="23" t="s">
        <v>55</v>
      </c>
      <c r="J2976" s="23" t="s">
        <v>141</v>
      </c>
      <c r="K2976" s="23" t="s">
        <v>978</v>
      </c>
      <c r="L2976" s="24">
        <v>25336.98</v>
      </c>
      <c r="M2976">
        <v>2</v>
      </c>
      <c r="N2976" s="25">
        <v>0.2</v>
      </c>
      <c r="O2976" s="24">
        <v>4727.8100000000004</v>
      </c>
      <c r="P2976" s="26">
        <f t="shared" si="276"/>
        <v>0.186597218768772</v>
      </c>
      <c r="Q2976" t="str">
        <f t="shared" si="277"/>
        <v>Low</v>
      </c>
      <c r="R2976" t="str">
        <f t="shared" si="278"/>
        <v>Medium</v>
      </c>
      <c r="S2976" s="23">
        <f t="shared" si="279"/>
        <v>2022</v>
      </c>
      <c r="T2976" s="23">
        <f t="shared" si="280"/>
        <v>10</v>
      </c>
      <c r="U2976" t="str">
        <f t="shared" si="281"/>
        <v>Oct-2022</v>
      </c>
    </row>
    <row r="2977" spans="1:21" x14ac:dyDescent="0.3">
      <c r="A2977" t="s">
        <v>4961</v>
      </c>
      <c r="B2977" s="22">
        <v>45121</v>
      </c>
      <c r="C2977" s="22">
        <v>45123</v>
      </c>
      <c r="D2977" s="23" t="s">
        <v>78</v>
      </c>
      <c r="E2977" s="23" t="s">
        <v>134</v>
      </c>
      <c r="F2977" s="23" t="s">
        <v>71</v>
      </c>
      <c r="G2977" s="23" t="s">
        <v>81</v>
      </c>
      <c r="H2977" s="23" t="s">
        <v>95</v>
      </c>
      <c r="I2977" s="23" t="s">
        <v>96</v>
      </c>
      <c r="J2977" s="23" t="s">
        <v>111</v>
      </c>
      <c r="K2977" s="23" t="s">
        <v>225</v>
      </c>
      <c r="L2977" s="24">
        <v>48895.1</v>
      </c>
      <c r="M2977">
        <v>5</v>
      </c>
      <c r="N2977" s="25">
        <v>0.2</v>
      </c>
      <c r="O2977" s="24">
        <v>6623.71</v>
      </c>
      <c r="P2977" s="26">
        <f t="shared" si="276"/>
        <v>0.13546776670872951</v>
      </c>
      <c r="Q2977" t="str">
        <f t="shared" si="277"/>
        <v>Low</v>
      </c>
      <c r="R2977" t="str">
        <f t="shared" si="278"/>
        <v>Medium</v>
      </c>
      <c r="S2977" s="23">
        <f t="shared" si="279"/>
        <v>2023</v>
      </c>
      <c r="T2977" s="23">
        <f t="shared" si="280"/>
        <v>7</v>
      </c>
      <c r="U2977" t="str">
        <f t="shared" si="281"/>
        <v>Jul-2023</v>
      </c>
    </row>
    <row r="2978" spans="1:21" x14ac:dyDescent="0.3">
      <c r="A2978" t="s">
        <v>4962</v>
      </c>
      <c r="B2978" s="22">
        <v>45989</v>
      </c>
      <c r="C2978" s="22">
        <v>45990</v>
      </c>
      <c r="D2978" s="23" t="s">
        <v>102</v>
      </c>
      <c r="E2978" s="23" t="s">
        <v>854</v>
      </c>
      <c r="F2978" s="23" t="s">
        <v>52</v>
      </c>
      <c r="G2978" s="23" t="s">
        <v>53</v>
      </c>
      <c r="H2978" s="23" t="s">
        <v>246</v>
      </c>
      <c r="I2978" s="23" t="s">
        <v>83</v>
      </c>
      <c r="J2978" s="23" t="s">
        <v>156</v>
      </c>
      <c r="K2978" s="23" t="s">
        <v>285</v>
      </c>
      <c r="L2978" s="24">
        <v>10445.540000000001</v>
      </c>
      <c r="M2978">
        <v>1</v>
      </c>
      <c r="N2978" s="25">
        <v>0.05</v>
      </c>
      <c r="O2978" s="24">
        <v>2340.46</v>
      </c>
      <c r="P2978" s="26">
        <f t="shared" si="276"/>
        <v>0.22406309295641966</v>
      </c>
      <c r="Q2978" t="str">
        <f t="shared" si="277"/>
        <v>Medium</v>
      </c>
      <c r="R2978" t="str">
        <f t="shared" si="278"/>
        <v>Low</v>
      </c>
      <c r="S2978" s="23">
        <f t="shared" si="279"/>
        <v>2025</v>
      </c>
      <c r="T2978" s="23">
        <f t="shared" si="280"/>
        <v>11</v>
      </c>
      <c r="U2978" t="str">
        <f t="shared" si="281"/>
        <v>Nov-2025</v>
      </c>
    </row>
    <row r="2979" spans="1:21" x14ac:dyDescent="0.3">
      <c r="A2979" t="s">
        <v>4963</v>
      </c>
      <c r="B2979" s="22">
        <v>44995</v>
      </c>
      <c r="C2979" s="22">
        <v>44999</v>
      </c>
      <c r="D2979" s="23" t="s">
        <v>50</v>
      </c>
      <c r="E2979" s="23" t="s">
        <v>454</v>
      </c>
      <c r="F2979" s="23" t="s">
        <v>71</v>
      </c>
      <c r="G2979" s="23" t="s">
        <v>63</v>
      </c>
      <c r="H2979" s="23" t="s">
        <v>172</v>
      </c>
      <c r="I2979" s="23" t="s">
        <v>96</v>
      </c>
      <c r="J2979" s="23" t="s">
        <v>135</v>
      </c>
      <c r="K2979" s="23" t="s">
        <v>395</v>
      </c>
      <c r="L2979" s="24">
        <v>39601.050000000003</v>
      </c>
      <c r="M2979">
        <v>3</v>
      </c>
      <c r="N2979" s="25">
        <v>0.05</v>
      </c>
      <c r="O2979" s="24">
        <v>10827.09</v>
      </c>
      <c r="P2979" s="26">
        <f t="shared" si="276"/>
        <v>0.27340411428484851</v>
      </c>
      <c r="Q2979" t="str">
        <f t="shared" si="277"/>
        <v>Medium</v>
      </c>
      <c r="R2979" t="str">
        <f t="shared" si="278"/>
        <v>Low</v>
      </c>
      <c r="S2979" s="23">
        <f t="shared" si="279"/>
        <v>2023</v>
      </c>
      <c r="T2979" s="23">
        <f t="shared" si="280"/>
        <v>3</v>
      </c>
      <c r="U2979" t="str">
        <f t="shared" si="281"/>
        <v>Mar-2023</v>
      </c>
    </row>
    <row r="2980" spans="1:21" x14ac:dyDescent="0.3">
      <c r="A2980" t="s">
        <v>4964</v>
      </c>
      <c r="B2980" s="22">
        <v>45441</v>
      </c>
      <c r="C2980" s="22">
        <v>45445</v>
      </c>
      <c r="D2980" s="23" t="s">
        <v>78</v>
      </c>
      <c r="E2980" s="23" t="s">
        <v>2450</v>
      </c>
      <c r="F2980" s="23" t="s">
        <v>71</v>
      </c>
      <c r="G2980" s="23" t="s">
        <v>179</v>
      </c>
      <c r="H2980" s="23" t="s">
        <v>180</v>
      </c>
      <c r="I2980" s="23" t="s">
        <v>118</v>
      </c>
      <c r="J2980" s="23" t="s">
        <v>119</v>
      </c>
      <c r="K2980" s="23" t="s">
        <v>270</v>
      </c>
      <c r="L2980" s="24">
        <v>77395.600000000006</v>
      </c>
      <c r="M2980">
        <v>8</v>
      </c>
      <c r="N2980" s="25">
        <v>0.15</v>
      </c>
      <c r="O2980" s="24">
        <v>13937.43</v>
      </c>
      <c r="P2980" s="26">
        <f t="shared" si="276"/>
        <v>0.18008039216699656</v>
      </c>
      <c r="Q2980" t="str">
        <f t="shared" si="277"/>
        <v>Low</v>
      </c>
      <c r="R2980" t="str">
        <f t="shared" si="278"/>
        <v>Medium</v>
      </c>
      <c r="S2980" s="23">
        <f t="shared" si="279"/>
        <v>2024</v>
      </c>
      <c r="T2980" s="23">
        <f t="shared" si="280"/>
        <v>5</v>
      </c>
      <c r="U2980" t="str">
        <f t="shared" si="281"/>
        <v>May-2024</v>
      </c>
    </row>
    <row r="2981" spans="1:21" x14ac:dyDescent="0.3">
      <c r="A2981" t="s">
        <v>4965</v>
      </c>
      <c r="B2981" s="22">
        <v>45757</v>
      </c>
      <c r="C2981" s="22">
        <v>45763</v>
      </c>
      <c r="D2981" s="23" t="s">
        <v>61</v>
      </c>
      <c r="E2981" s="23" t="s">
        <v>1952</v>
      </c>
      <c r="F2981" s="23" t="s">
        <v>71</v>
      </c>
      <c r="G2981" s="23" t="s">
        <v>179</v>
      </c>
      <c r="H2981" s="23" t="s">
        <v>180</v>
      </c>
      <c r="I2981" s="23" t="s">
        <v>55</v>
      </c>
      <c r="J2981" s="23" t="s">
        <v>65</v>
      </c>
      <c r="K2981" s="23" t="s">
        <v>66</v>
      </c>
      <c r="L2981" s="24">
        <v>42634.8</v>
      </c>
      <c r="M2981">
        <v>8</v>
      </c>
      <c r="N2981" s="25">
        <v>0.15</v>
      </c>
      <c r="O2981" s="24">
        <v>13073.58</v>
      </c>
      <c r="P2981" s="26">
        <f t="shared" si="276"/>
        <v>0.3066410537870472</v>
      </c>
      <c r="Q2981" t="str">
        <f t="shared" si="277"/>
        <v>High</v>
      </c>
      <c r="R2981" t="str">
        <f t="shared" si="278"/>
        <v>Medium</v>
      </c>
      <c r="S2981" s="23">
        <f t="shared" si="279"/>
        <v>2025</v>
      </c>
      <c r="T2981" s="23">
        <f t="shared" si="280"/>
        <v>4</v>
      </c>
      <c r="U2981" t="str">
        <f t="shared" si="281"/>
        <v>Apr-2025</v>
      </c>
    </row>
    <row r="2982" spans="1:21" x14ac:dyDescent="0.3">
      <c r="A2982" t="s">
        <v>4966</v>
      </c>
      <c r="B2982" s="22">
        <v>45387</v>
      </c>
      <c r="C2982" s="22">
        <v>45391</v>
      </c>
      <c r="D2982" s="23" t="s">
        <v>78</v>
      </c>
      <c r="E2982" s="23" t="s">
        <v>734</v>
      </c>
      <c r="F2982" s="23" t="s">
        <v>80</v>
      </c>
      <c r="G2982" s="23" t="s">
        <v>72</v>
      </c>
      <c r="H2982" s="23" t="s">
        <v>104</v>
      </c>
      <c r="I2982" s="23" t="s">
        <v>96</v>
      </c>
      <c r="J2982" s="23" t="s">
        <v>166</v>
      </c>
      <c r="K2982" s="23" t="s">
        <v>337</v>
      </c>
      <c r="L2982" s="24">
        <v>29670.39</v>
      </c>
      <c r="M2982">
        <v>9</v>
      </c>
      <c r="N2982" s="25">
        <v>0.05</v>
      </c>
      <c r="O2982" s="24">
        <v>11051.02</v>
      </c>
      <c r="P2982" s="26">
        <f t="shared" si="276"/>
        <v>0.37245954636929279</v>
      </c>
      <c r="Q2982" t="str">
        <f t="shared" si="277"/>
        <v>High</v>
      </c>
      <c r="R2982" t="str">
        <f t="shared" si="278"/>
        <v>Low</v>
      </c>
      <c r="S2982" s="23">
        <f t="shared" si="279"/>
        <v>2024</v>
      </c>
      <c r="T2982" s="23">
        <f t="shared" si="280"/>
        <v>4</v>
      </c>
      <c r="U2982" t="str">
        <f t="shared" si="281"/>
        <v>Apr-2024</v>
      </c>
    </row>
    <row r="2983" spans="1:21" x14ac:dyDescent="0.3">
      <c r="A2983" t="s">
        <v>4967</v>
      </c>
      <c r="B2983" s="22">
        <v>44716</v>
      </c>
      <c r="C2983" s="22">
        <v>44720</v>
      </c>
      <c r="D2983" s="23" t="s">
        <v>50</v>
      </c>
      <c r="E2983" s="23" t="s">
        <v>1001</v>
      </c>
      <c r="F2983" s="23" t="s">
        <v>71</v>
      </c>
      <c r="G2983" s="23" t="s">
        <v>63</v>
      </c>
      <c r="H2983" s="23" t="s">
        <v>213</v>
      </c>
      <c r="I2983" s="23" t="s">
        <v>118</v>
      </c>
      <c r="J2983" s="23" t="s">
        <v>303</v>
      </c>
      <c r="K2983" s="23" t="s">
        <v>491</v>
      </c>
      <c r="L2983" s="24">
        <v>13744.06</v>
      </c>
      <c r="M2983">
        <v>1</v>
      </c>
      <c r="N2983" s="25">
        <v>0.2</v>
      </c>
      <c r="O2983" s="24">
        <v>2527.29</v>
      </c>
      <c r="P2983" s="26">
        <f t="shared" si="276"/>
        <v>0.18388234626449534</v>
      </c>
      <c r="Q2983" t="str">
        <f t="shared" si="277"/>
        <v>Low</v>
      </c>
      <c r="R2983" t="str">
        <f t="shared" si="278"/>
        <v>Medium</v>
      </c>
      <c r="S2983" s="23">
        <f t="shared" si="279"/>
        <v>2022</v>
      </c>
      <c r="T2983" s="23">
        <f t="shared" si="280"/>
        <v>6</v>
      </c>
      <c r="U2983" t="str">
        <f t="shared" si="281"/>
        <v>Jun-2022</v>
      </c>
    </row>
    <row r="2984" spans="1:21" x14ac:dyDescent="0.3">
      <c r="A2984" t="s">
        <v>4968</v>
      </c>
      <c r="B2984" s="22">
        <v>45015</v>
      </c>
      <c r="C2984" s="22">
        <v>45017</v>
      </c>
      <c r="D2984" s="23" t="s">
        <v>61</v>
      </c>
      <c r="E2984" s="23" t="s">
        <v>696</v>
      </c>
      <c r="F2984" s="23" t="s">
        <v>80</v>
      </c>
      <c r="G2984" s="23" t="s">
        <v>81</v>
      </c>
      <c r="H2984" s="23" t="s">
        <v>82</v>
      </c>
      <c r="I2984" s="23" t="s">
        <v>55</v>
      </c>
      <c r="J2984" s="23" t="s">
        <v>56</v>
      </c>
      <c r="K2984" s="23" t="s">
        <v>151</v>
      </c>
      <c r="L2984" s="24">
        <v>41000.75</v>
      </c>
      <c r="M2984">
        <v>5</v>
      </c>
      <c r="N2984" s="25">
        <v>0</v>
      </c>
      <c r="O2984" s="24">
        <v>14785.7</v>
      </c>
      <c r="P2984" s="26">
        <f t="shared" si="276"/>
        <v>0.36062023255672154</v>
      </c>
      <c r="Q2984" t="str">
        <f t="shared" si="277"/>
        <v>High</v>
      </c>
      <c r="R2984" t="str">
        <f t="shared" si="278"/>
        <v>None</v>
      </c>
      <c r="S2984" s="23">
        <f t="shared" si="279"/>
        <v>2023</v>
      </c>
      <c r="T2984" s="23">
        <f t="shared" si="280"/>
        <v>3</v>
      </c>
      <c r="U2984" t="str">
        <f t="shared" si="281"/>
        <v>Mar-2023</v>
      </c>
    </row>
    <row r="2985" spans="1:21" x14ac:dyDescent="0.3">
      <c r="A2985" t="s">
        <v>4969</v>
      </c>
      <c r="B2985" s="22">
        <v>45429</v>
      </c>
      <c r="C2985" s="22">
        <v>45431</v>
      </c>
      <c r="D2985" s="23" t="s">
        <v>50</v>
      </c>
      <c r="E2985" s="23" t="s">
        <v>1931</v>
      </c>
      <c r="F2985" s="23" t="s">
        <v>52</v>
      </c>
      <c r="G2985" s="23" t="s">
        <v>179</v>
      </c>
      <c r="H2985" s="23" t="s">
        <v>236</v>
      </c>
      <c r="I2985" s="23" t="s">
        <v>83</v>
      </c>
      <c r="J2985" s="23" t="s">
        <v>449</v>
      </c>
      <c r="K2985" s="23" t="s">
        <v>775</v>
      </c>
      <c r="L2985" s="24">
        <v>25711.56</v>
      </c>
      <c r="M2985">
        <v>6</v>
      </c>
      <c r="N2985" s="25">
        <v>0.25</v>
      </c>
      <c r="O2985" s="24">
        <v>3403.11</v>
      </c>
      <c r="P2985" s="26">
        <f t="shared" si="276"/>
        <v>0.13235719652949879</v>
      </c>
      <c r="Q2985" t="str">
        <f t="shared" si="277"/>
        <v>Low</v>
      </c>
      <c r="R2985" t="str">
        <f t="shared" si="278"/>
        <v>High</v>
      </c>
      <c r="S2985" s="23">
        <f t="shared" si="279"/>
        <v>2024</v>
      </c>
      <c r="T2985" s="23">
        <f t="shared" si="280"/>
        <v>5</v>
      </c>
      <c r="U2985" t="str">
        <f t="shared" si="281"/>
        <v>May-2024</v>
      </c>
    </row>
    <row r="2986" spans="1:21" x14ac:dyDescent="0.3">
      <c r="A2986" t="s">
        <v>4970</v>
      </c>
      <c r="B2986" s="22">
        <v>45715</v>
      </c>
      <c r="C2986" s="22">
        <v>45719</v>
      </c>
      <c r="D2986" s="23" t="s">
        <v>50</v>
      </c>
      <c r="E2986" s="23" t="s">
        <v>2698</v>
      </c>
      <c r="F2986" s="23" t="s">
        <v>52</v>
      </c>
      <c r="G2986" s="23" t="s">
        <v>72</v>
      </c>
      <c r="H2986" s="23" t="s">
        <v>117</v>
      </c>
      <c r="I2986" s="23" t="s">
        <v>118</v>
      </c>
      <c r="J2986" s="23" t="s">
        <v>191</v>
      </c>
      <c r="K2986" s="23" t="s">
        <v>192</v>
      </c>
      <c r="L2986" s="24">
        <v>81679.64</v>
      </c>
      <c r="M2986">
        <v>7</v>
      </c>
      <c r="N2986" s="25">
        <v>0</v>
      </c>
      <c r="O2986" s="24">
        <v>22459.69</v>
      </c>
      <c r="P2986" s="26">
        <f t="shared" si="276"/>
        <v>0.27497293083074315</v>
      </c>
      <c r="Q2986" t="str">
        <f t="shared" si="277"/>
        <v>Medium</v>
      </c>
      <c r="R2986" t="str">
        <f t="shared" si="278"/>
        <v>None</v>
      </c>
      <c r="S2986" s="23">
        <f t="shared" si="279"/>
        <v>2025</v>
      </c>
      <c r="T2986" s="23">
        <f t="shared" si="280"/>
        <v>2</v>
      </c>
      <c r="U2986" t="str">
        <f t="shared" si="281"/>
        <v>Feb-2025</v>
      </c>
    </row>
    <row r="2987" spans="1:21" x14ac:dyDescent="0.3">
      <c r="A2987" t="s">
        <v>4971</v>
      </c>
      <c r="B2987" s="22">
        <v>44937</v>
      </c>
      <c r="C2987" s="22">
        <v>44939</v>
      </c>
      <c r="D2987" s="23" t="s">
        <v>102</v>
      </c>
      <c r="E2987" s="23" t="s">
        <v>1759</v>
      </c>
      <c r="F2987" s="23" t="s">
        <v>71</v>
      </c>
      <c r="G2987" s="23" t="s">
        <v>63</v>
      </c>
      <c r="H2987" s="23" t="s">
        <v>213</v>
      </c>
      <c r="I2987" s="23" t="s">
        <v>83</v>
      </c>
      <c r="J2987" s="23" t="s">
        <v>379</v>
      </c>
      <c r="K2987" s="23" t="s">
        <v>380</v>
      </c>
      <c r="L2987" s="24">
        <v>36552.42</v>
      </c>
      <c r="M2987">
        <v>3</v>
      </c>
      <c r="N2987" s="25">
        <v>0.1</v>
      </c>
      <c r="O2987" s="24">
        <v>6062.75</v>
      </c>
      <c r="P2987" s="26">
        <f t="shared" si="276"/>
        <v>0.16586453099411749</v>
      </c>
      <c r="Q2987" t="str">
        <f t="shared" si="277"/>
        <v>Low</v>
      </c>
      <c r="R2987" t="str">
        <f t="shared" si="278"/>
        <v>Low</v>
      </c>
      <c r="S2987" s="23">
        <f t="shared" si="279"/>
        <v>2023</v>
      </c>
      <c r="T2987" s="23">
        <f t="shared" si="280"/>
        <v>1</v>
      </c>
      <c r="U2987" t="str">
        <f t="shared" si="281"/>
        <v>Jan-2023</v>
      </c>
    </row>
    <row r="2988" spans="1:21" x14ac:dyDescent="0.3">
      <c r="A2988" t="s">
        <v>4972</v>
      </c>
      <c r="B2988" s="22">
        <v>45574</v>
      </c>
      <c r="C2988" s="22">
        <v>45579</v>
      </c>
      <c r="D2988" s="23" t="s">
        <v>61</v>
      </c>
      <c r="E2988" s="23" t="s">
        <v>850</v>
      </c>
      <c r="F2988" s="23" t="s">
        <v>52</v>
      </c>
      <c r="G2988" s="23" t="s">
        <v>179</v>
      </c>
      <c r="H2988" s="23" t="s">
        <v>180</v>
      </c>
      <c r="I2988" s="23" t="s">
        <v>96</v>
      </c>
      <c r="J2988" s="23" t="s">
        <v>111</v>
      </c>
      <c r="K2988" s="23" t="s">
        <v>328</v>
      </c>
      <c r="L2988" s="24">
        <v>5028.3599999999997</v>
      </c>
      <c r="M2988">
        <v>6</v>
      </c>
      <c r="N2988" s="25">
        <v>0.15</v>
      </c>
      <c r="O2988" s="24">
        <v>1575.68</v>
      </c>
      <c r="P2988" s="26">
        <f t="shared" si="276"/>
        <v>0.31335862985148244</v>
      </c>
      <c r="Q2988" t="str">
        <f t="shared" si="277"/>
        <v>High</v>
      </c>
      <c r="R2988" t="str">
        <f t="shared" si="278"/>
        <v>Medium</v>
      </c>
      <c r="S2988" s="23">
        <f t="shared" si="279"/>
        <v>2024</v>
      </c>
      <c r="T2988" s="23">
        <f t="shared" si="280"/>
        <v>10</v>
      </c>
      <c r="U2988" t="str">
        <f t="shared" si="281"/>
        <v>Oct-2024</v>
      </c>
    </row>
    <row r="2989" spans="1:21" x14ac:dyDescent="0.3">
      <c r="A2989" t="s">
        <v>4973</v>
      </c>
      <c r="B2989" s="22">
        <v>44685</v>
      </c>
      <c r="C2989" s="22">
        <v>44690</v>
      </c>
      <c r="D2989" s="23" t="s">
        <v>78</v>
      </c>
      <c r="E2989" s="23" t="s">
        <v>2001</v>
      </c>
      <c r="F2989" s="23" t="s">
        <v>71</v>
      </c>
      <c r="G2989" s="23" t="s">
        <v>63</v>
      </c>
      <c r="H2989" s="23" t="s">
        <v>202</v>
      </c>
      <c r="I2989" s="23" t="s">
        <v>55</v>
      </c>
      <c r="J2989" s="23" t="s">
        <v>56</v>
      </c>
      <c r="K2989" s="23" t="s">
        <v>57</v>
      </c>
      <c r="L2989" s="24">
        <v>132872.70000000001</v>
      </c>
      <c r="M2989">
        <v>10</v>
      </c>
      <c r="N2989" s="25">
        <v>0</v>
      </c>
      <c r="O2989" s="24">
        <v>51914.35</v>
      </c>
      <c r="P2989" s="26">
        <f t="shared" si="276"/>
        <v>0.39070742146430376</v>
      </c>
      <c r="Q2989" t="str">
        <f t="shared" si="277"/>
        <v>High</v>
      </c>
      <c r="R2989" t="str">
        <f t="shared" si="278"/>
        <v>None</v>
      </c>
      <c r="S2989" s="23">
        <f t="shared" si="279"/>
        <v>2022</v>
      </c>
      <c r="T2989" s="23">
        <f t="shared" si="280"/>
        <v>5</v>
      </c>
      <c r="U2989" t="str">
        <f t="shared" si="281"/>
        <v>May-2022</v>
      </c>
    </row>
    <row r="2990" spans="1:21" x14ac:dyDescent="0.3">
      <c r="A2990" t="s">
        <v>4974</v>
      </c>
      <c r="B2990" s="22">
        <v>45814</v>
      </c>
      <c r="C2990" s="22">
        <v>45818</v>
      </c>
      <c r="D2990" s="23" t="s">
        <v>78</v>
      </c>
      <c r="E2990" s="23" t="s">
        <v>990</v>
      </c>
      <c r="F2990" s="23" t="s">
        <v>80</v>
      </c>
      <c r="G2990" s="23" t="s">
        <v>63</v>
      </c>
      <c r="H2990" s="23" t="s">
        <v>202</v>
      </c>
      <c r="I2990" s="23" t="s">
        <v>118</v>
      </c>
      <c r="J2990" s="23" t="s">
        <v>191</v>
      </c>
      <c r="K2990" s="23" t="s">
        <v>290</v>
      </c>
      <c r="L2990" s="24">
        <v>25589.88</v>
      </c>
      <c r="M2990">
        <v>4</v>
      </c>
      <c r="N2990" s="25">
        <v>0</v>
      </c>
      <c r="O2990" s="24">
        <v>5355.96</v>
      </c>
      <c r="P2990" s="26">
        <f t="shared" si="276"/>
        <v>0.20929992637714595</v>
      </c>
      <c r="Q2990" t="str">
        <f t="shared" si="277"/>
        <v>Medium</v>
      </c>
      <c r="R2990" t="str">
        <f t="shared" si="278"/>
        <v>None</v>
      </c>
      <c r="S2990" s="23">
        <f t="shared" si="279"/>
        <v>2025</v>
      </c>
      <c r="T2990" s="23">
        <f t="shared" si="280"/>
        <v>6</v>
      </c>
      <c r="U2990" t="str">
        <f t="shared" si="281"/>
        <v>Jun-2025</v>
      </c>
    </row>
    <row r="2991" spans="1:21" x14ac:dyDescent="0.3">
      <c r="A2991" t="s">
        <v>4975</v>
      </c>
      <c r="B2991" s="22">
        <v>45703</v>
      </c>
      <c r="C2991" s="22">
        <v>45710</v>
      </c>
      <c r="D2991" s="23" t="s">
        <v>61</v>
      </c>
      <c r="E2991" s="23" t="s">
        <v>707</v>
      </c>
      <c r="F2991" s="23" t="s">
        <v>52</v>
      </c>
      <c r="G2991" s="23" t="s">
        <v>63</v>
      </c>
      <c r="H2991" s="23" t="s">
        <v>172</v>
      </c>
      <c r="I2991" s="23" t="s">
        <v>96</v>
      </c>
      <c r="J2991" s="23" t="s">
        <v>135</v>
      </c>
      <c r="K2991" s="23" t="s">
        <v>395</v>
      </c>
      <c r="L2991" s="24">
        <v>93162.33</v>
      </c>
      <c r="M2991">
        <v>9</v>
      </c>
      <c r="N2991" s="25">
        <v>0.15</v>
      </c>
      <c r="O2991" s="24">
        <v>30036.85</v>
      </c>
      <c r="P2991" s="26">
        <f t="shared" si="276"/>
        <v>0.32241411308626566</v>
      </c>
      <c r="Q2991" t="str">
        <f t="shared" si="277"/>
        <v>High</v>
      </c>
      <c r="R2991" t="str">
        <f t="shared" si="278"/>
        <v>Medium</v>
      </c>
      <c r="S2991" s="23">
        <f t="shared" si="279"/>
        <v>2025</v>
      </c>
      <c r="T2991" s="23">
        <f t="shared" si="280"/>
        <v>2</v>
      </c>
      <c r="U2991" t="str">
        <f t="shared" si="281"/>
        <v>Feb-2025</v>
      </c>
    </row>
    <row r="2992" spans="1:21" x14ac:dyDescent="0.3">
      <c r="A2992" t="s">
        <v>4976</v>
      </c>
      <c r="B2992" s="22">
        <v>45136</v>
      </c>
      <c r="C2992" s="22">
        <v>45143</v>
      </c>
      <c r="D2992" s="23" t="s">
        <v>61</v>
      </c>
      <c r="E2992" s="23" t="s">
        <v>1239</v>
      </c>
      <c r="F2992" s="23" t="s">
        <v>52</v>
      </c>
      <c r="G2992" s="23" t="s">
        <v>179</v>
      </c>
      <c r="H2992" s="23" t="s">
        <v>180</v>
      </c>
      <c r="I2992" s="23" t="s">
        <v>83</v>
      </c>
      <c r="J2992" s="23" t="s">
        <v>449</v>
      </c>
      <c r="K2992" s="23" t="s">
        <v>775</v>
      </c>
      <c r="L2992" s="24">
        <v>76282.080000000002</v>
      </c>
      <c r="M2992">
        <v>6</v>
      </c>
      <c r="N2992" s="25">
        <v>0.25</v>
      </c>
      <c r="O2992" s="24">
        <v>13373.74</v>
      </c>
      <c r="P2992" s="26">
        <f t="shared" si="276"/>
        <v>0.17531955080406827</v>
      </c>
      <c r="Q2992" t="str">
        <f t="shared" si="277"/>
        <v>Low</v>
      </c>
      <c r="R2992" t="str">
        <f t="shared" si="278"/>
        <v>High</v>
      </c>
      <c r="S2992" s="23">
        <f t="shared" si="279"/>
        <v>2023</v>
      </c>
      <c r="T2992" s="23">
        <f t="shared" si="280"/>
        <v>7</v>
      </c>
      <c r="U2992" t="str">
        <f t="shared" si="281"/>
        <v>Jul-2023</v>
      </c>
    </row>
    <row r="2993" spans="1:21" x14ac:dyDescent="0.3">
      <c r="A2993" t="s">
        <v>4977</v>
      </c>
      <c r="B2993" s="22">
        <v>44924</v>
      </c>
      <c r="C2993" s="22">
        <v>44928</v>
      </c>
      <c r="D2993" s="23" t="s">
        <v>50</v>
      </c>
      <c r="E2993" s="23" t="s">
        <v>779</v>
      </c>
      <c r="F2993" s="23" t="s">
        <v>80</v>
      </c>
      <c r="G2993" s="23" t="s">
        <v>53</v>
      </c>
      <c r="H2993" s="23" t="s">
        <v>90</v>
      </c>
      <c r="I2993" s="23" t="s">
        <v>96</v>
      </c>
      <c r="J2993" s="23" t="s">
        <v>97</v>
      </c>
      <c r="K2993" s="23" t="s">
        <v>416</v>
      </c>
      <c r="L2993" s="24">
        <v>80481.78</v>
      </c>
      <c r="M2993">
        <v>6</v>
      </c>
      <c r="N2993" s="25">
        <v>0.15</v>
      </c>
      <c r="O2993" s="24">
        <v>16697.03</v>
      </c>
      <c r="P2993" s="26">
        <f t="shared" si="276"/>
        <v>0.20746347806919777</v>
      </c>
      <c r="Q2993" t="str">
        <f t="shared" si="277"/>
        <v>Medium</v>
      </c>
      <c r="R2993" t="str">
        <f t="shared" si="278"/>
        <v>Medium</v>
      </c>
      <c r="S2993" s="23">
        <f t="shared" si="279"/>
        <v>2022</v>
      </c>
      <c r="T2993" s="23">
        <f t="shared" si="280"/>
        <v>12</v>
      </c>
      <c r="U2993" t="str">
        <f t="shared" si="281"/>
        <v>Dec-2022</v>
      </c>
    </row>
    <row r="2994" spans="1:21" x14ac:dyDescent="0.3">
      <c r="A2994" t="s">
        <v>4978</v>
      </c>
      <c r="B2994" s="22">
        <v>45656</v>
      </c>
      <c r="C2994" s="22">
        <v>45663</v>
      </c>
      <c r="D2994" s="23" t="s">
        <v>61</v>
      </c>
      <c r="E2994" s="23" t="s">
        <v>1536</v>
      </c>
      <c r="F2994" s="23" t="s">
        <v>52</v>
      </c>
      <c r="G2994" s="23" t="s">
        <v>63</v>
      </c>
      <c r="H2994" s="23" t="s">
        <v>172</v>
      </c>
      <c r="I2994" s="23" t="s">
        <v>55</v>
      </c>
      <c r="J2994" s="23" t="s">
        <v>141</v>
      </c>
      <c r="K2994" s="23" t="s">
        <v>142</v>
      </c>
      <c r="L2994" s="24">
        <v>27064.799999999999</v>
      </c>
      <c r="M2994">
        <v>3</v>
      </c>
      <c r="N2994" s="25">
        <v>0.05</v>
      </c>
      <c r="O2994" s="24">
        <v>9173.11</v>
      </c>
      <c r="P2994" s="26">
        <f t="shared" si="276"/>
        <v>0.33893137950400526</v>
      </c>
      <c r="Q2994" t="str">
        <f t="shared" si="277"/>
        <v>High</v>
      </c>
      <c r="R2994" t="str">
        <f t="shared" si="278"/>
        <v>Low</v>
      </c>
      <c r="S2994" s="23">
        <f t="shared" si="279"/>
        <v>2024</v>
      </c>
      <c r="T2994" s="23">
        <f t="shared" si="280"/>
        <v>12</v>
      </c>
      <c r="U2994" t="str">
        <f t="shared" si="281"/>
        <v>Dec-2024</v>
      </c>
    </row>
    <row r="2995" spans="1:21" x14ac:dyDescent="0.3">
      <c r="A2995" t="s">
        <v>4979</v>
      </c>
      <c r="B2995" s="22">
        <v>45739</v>
      </c>
      <c r="C2995" s="22">
        <v>45743</v>
      </c>
      <c r="D2995" s="23" t="s">
        <v>61</v>
      </c>
      <c r="E2995" s="23" t="s">
        <v>1485</v>
      </c>
      <c r="F2995" s="23" t="s">
        <v>52</v>
      </c>
      <c r="G2995" s="23" t="s">
        <v>81</v>
      </c>
      <c r="H2995" s="23" t="s">
        <v>95</v>
      </c>
      <c r="I2995" s="23" t="s">
        <v>83</v>
      </c>
      <c r="J2995" s="23" t="s">
        <v>84</v>
      </c>
      <c r="K2995" s="23" t="s">
        <v>105</v>
      </c>
      <c r="L2995" s="24">
        <v>27097.74</v>
      </c>
      <c r="M2995">
        <v>6</v>
      </c>
      <c r="N2995" s="25">
        <v>0.25</v>
      </c>
      <c r="O2995" s="24">
        <v>7695.84</v>
      </c>
      <c r="P2995" s="26">
        <f t="shared" si="276"/>
        <v>0.2840030201780665</v>
      </c>
      <c r="Q2995" t="str">
        <f t="shared" si="277"/>
        <v>Medium</v>
      </c>
      <c r="R2995" t="str">
        <f t="shared" si="278"/>
        <v>High</v>
      </c>
      <c r="S2995" s="23">
        <f t="shared" si="279"/>
        <v>2025</v>
      </c>
      <c r="T2995" s="23">
        <f t="shared" si="280"/>
        <v>3</v>
      </c>
      <c r="U2995" t="str">
        <f t="shared" si="281"/>
        <v>Mar-2025</v>
      </c>
    </row>
    <row r="2996" spans="1:21" x14ac:dyDescent="0.3">
      <c r="A2996" t="s">
        <v>4980</v>
      </c>
      <c r="B2996" s="22">
        <v>45661</v>
      </c>
      <c r="C2996" s="22">
        <v>45665</v>
      </c>
      <c r="D2996" s="23" t="s">
        <v>78</v>
      </c>
      <c r="E2996" s="23" t="s">
        <v>1195</v>
      </c>
      <c r="F2996" s="23" t="s">
        <v>71</v>
      </c>
      <c r="G2996" s="23" t="s">
        <v>63</v>
      </c>
      <c r="H2996" s="23" t="s">
        <v>213</v>
      </c>
      <c r="I2996" s="23" t="s">
        <v>55</v>
      </c>
      <c r="J2996" s="23" t="s">
        <v>56</v>
      </c>
      <c r="K2996" s="23" t="s">
        <v>74</v>
      </c>
      <c r="L2996" s="24">
        <v>27707.5</v>
      </c>
      <c r="M2996">
        <v>10</v>
      </c>
      <c r="N2996" s="25">
        <v>0.1</v>
      </c>
      <c r="O2996" s="24">
        <v>5277.11</v>
      </c>
      <c r="P2996" s="26">
        <f t="shared" si="276"/>
        <v>0.19045781828024902</v>
      </c>
      <c r="Q2996" t="str">
        <f t="shared" si="277"/>
        <v>Low</v>
      </c>
      <c r="R2996" t="str">
        <f t="shared" si="278"/>
        <v>Low</v>
      </c>
      <c r="S2996" s="23">
        <f t="shared" si="279"/>
        <v>2025</v>
      </c>
      <c r="T2996" s="23">
        <f t="shared" si="280"/>
        <v>1</v>
      </c>
      <c r="U2996" t="str">
        <f t="shared" si="281"/>
        <v>Jan-2025</v>
      </c>
    </row>
    <row r="2997" spans="1:21" x14ac:dyDescent="0.3">
      <c r="A2997" t="s">
        <v>4981</v>
      </c>
      <c r="B2997" s="22">
        <v>45005</v>
      </c>
      <c r="C2997" s="22">
        <v>45009</v>
      </c>
      <c r="D2997" s="23" t="s">
        <v>102</v>
      </c>
      <c r="E2997" s="23" t="s">
        <v>2530</v>
      </c>
      <c r="F2997" s="23" t="s">
        <v>52</v>
      </c>
      <c r="G2997" s="23" t="s">
        <v>63</v>
      </c>
      <c r="H2997" s="23" t="s">
        <v>64</v>
      </c>
      <c r="I2997" s="23" t="s">
        <v>118</v>
      </c>
      <c r="J2997" s="23" t="s">
        <v>230</v>
      </c>
      <c r="K2997" s="23" t="s">
        <v>231</v>
      </c>
      <c r="L2997" s="24">
        <v>4346.1099999999997</v>
      </c>
      <c r="M2997">
        <v>1</v>
      </c>
      <c r="N2997" s="25">
        <v>0.1</v>
      </c>
      <c r="O2997" s="24">
        <v>1032.48</v>
      </c>
      <c r="P2997" s="26">
        <f t="shared" si="276"/>
        <v>0.23756416657654778</v>
      </c>
      <c r="Q2997" t="str">
        <f t="shared" si="277"/>
        <v>Medium</v>
      </c>
      <c r="R2997" t="str">
        <f t="shared" si="278"/>
        <v>Low</v>
      </c>
      <c r="S2997" s="23">
        <f t="shared" si="279"/>
        <v>2023</v>
      </c>
      <c r="T2997" s="23">
        <f t="shared" si="280"/>
        <v>3</v>
      </c>
      <c r="U2997" t="str">
        <f t="shared" si="281"/>
        <v>Mar-2023</v>
      </c>
    </row>
    <row r="2998" spans="1:21" x14ac:dyDescent="0.3">
      <c r="A2998" t="s">
        <v>4982</v>
      </c>
      <c r="B2998" s="22">
        <v>45667</v>
      </c>
      <c r="C2998" s="22">
        <v>45671</v>
      </c>
      <c r="D2998" s="23" t="s">
        <v>78</v>
      </c>
      <c r="E2998" s="23" t="s">
        <v>1490</v>
      </c>
      <c r="F2998" s="23" t="s">
        <v>80</v>
      </c>
      <c r="G2998" s="23" t="s">
        <v>63</v>
      </c>
      <c r="H2998" s="23" t="s">
        <v>202</v>
      </c>
      <c r="I2998" s="23" t="s">
        <v>55</v>
      </c>
      <c r="J2998" s="23" t="s">
        <v>173</v>
      </c>
      <c r="K2998" s="23" t="s">
        <v>174</v>
      </c>
      <c r="L2998" s="24">
        <v>13536.5</v>
      </c>
      <c r="M2998">
        <v>2</v>
      </c>
      <c r="N2998" s="25">
        <v>0.05</v>
      </c>
      <c r="O2998" s="24">
        <v>4838.49</v>
      </c>
      <c r="P2998" s="26">
        <f t="shared" si="276"/>
        <v>0.35744025412772873</v>
      </c>
      <c r="Q2998" t="str">
        <f t="shared" si="277"/>
        <v>High</v>
      </c>
      <c r="R2998" t="str">
        <f t="shared" si="278"/>
        <v>Low</v>
      </c>
      <c r="S2998" s="23">
        <f t="shared" si="279"/>
        <v>2025</v>
      </c>
      <c r="T2998" s="23">
        <f t="shared" si="280"/>
        <v>1</v>
      </c>
      <c r="U2998" t="str">
        <f t="shared" si="281"/>
        <v>Jan-2025</v>
      </c>
    </row>
    <row r="2999" spans="1:21" x14ac:dyDescent="0.3">
      <c r="A2999" t="s">
        <v>4984</v>
      </c>
      <c r="B2999" s="22">
        <v>44721</v>
      </c>
      <c r="C2999" s="22">
        <v>44728</v>
      </c>
      <c r="D2999" s="23" t="s">
        <v>61</v>
      </c>
      <c r="E2999" s="23" t="s">
        <v>550</v>
      </c>
      <c r="F2999" s="23" t="s">
        <v>80</v>
      </c>
      <c r="G2999" s="23" t="s">
        <v>179</v>
      </c>
      <c r="H2999" s="23" t="s">
        <v>180</v>
      </c>
      <c r="I2999" s="23" t="s">
        <v>118</v>
      </c>
      <c r="J2999" s="23" t="s">
        <v>303</v>
      </c>
      <c r="K2999" s="23" t="s">
        <v>304</v>
      </c>
      <c r="L2999" s="24">
        <v>7311.48</v>
      </c>
      <c r="M2999">
        <v>4</v>
      </c>
      <c r="N2999" s="25">
        <v>0.1</v>
      </c>
      <c r="O2999" s="24">
        <v>1524.45</v>
      </c>
      <c r="P2999" s="26">
        <f t="shared" si="276"/>
        <v>0.20850087807119763</v>
      </c>
      <c r="Q2999" t="str">
        <f t="shared" si="277"/>
        <v>Medium</v>
      </c>
      <c r="R2999" t="str">
        <f t="shared" si="278"/>
        <v>Low</v>
      </c>
      <c r="S2999" s="23">
        <f t="shared" si="279"/>
        <v>2022</v>
      </c>
      <c r="T2999" s="23">
        <f t="shared" si="280"/>
        <v>6</v>
      </c>
      <c r="U2999" t="str">
        <f t="shared" si="281"/>
        <v>Jun-2022</v>
      </c>
    </row>
    <row r="3000" spans="1:21" x14ac:dyDescent="0.3">
      <c r="A3000" t="s">
        <v>4985</v>
      </c>
      <c r="B3000" s="22">
        <v>45751</v>
      </c>
      <c r="C3000" s="22">
        <v>45755</v>
      </c>
      <c r="D3000" s="23" t="s">
        <v>78</v>
      </c>
      <c r="E3000" s="23" t="s">
        <v>129</v>
      </c>
      <c r="F3000" s="23" t="s">
        <v>52</v>
      </c>
      <c r="G3000" s="23" t="s">
        <v>81</v>
      </c>
      <c r="H3000" s="23" t="s">
        <v>95</v>
      </c>
      <c r="I3000" s="23" t="s">
        <v>96</v>
      </c>
      <c r="J3000" s="23" t="s">
        <v>111</v>
      </c>
      <c r="K3000" s="23" t="s">
        <v>328</v>
      </c>
      <c r="L3000" s="24">
        <v>102222.39999999999</v>
      </c>
      <c r="M3000">
        <v>10</v>
      </c>
      <c r="N3000" s="25">
        <v>0.05</v>
      </c>
      <c r="O3000" s="24">
        <v>30908.68</v>
      </c>
      <c r="P3000" s="26">
        <f t="shared" si="276"/>
        <v>0.30236699588348542</v>
      </c>
      <c r="Q3000" t="str">
        <f t="shared" si="277"/>
        <v>High</v>
      </c>
      <c r="R3000" t="str">
        <f t="shared" si="278"/>
        <v>Low</v>
      </c>
      <c r="S3000" s="23">
        <f t="shared" si="279"/>
        <v>2025</v>
      </c>
      <c r="T3000" s="23">
        <f t="shared" si="280"/>
        <v>4</v>
      </c>
      <c r="U3000" t="str">
        <f t="shared" si="281"/>
        <v>Apr-2025</v>
      </c>
    </row>
    <row r="3001" spans="1:21" x14ac:dyDescent="0.3">
      <c r="A3001" t="s">
        <v>4986</v>
      </c>
      <c r="B3001" s="22">
        <v>44576</v>
      </c>
      <c r="C3001" s="22">
        <v>44583</v>
      </c>
      <c r="D3001" s="23" t="s">
        <v>102</v>
      </c>
      <c r="E3001" s="23" t="s">
        <v>407</v>
      </c>
      <c r="F3001" s="23" t="s">
        <v>71</v>
      </c>
      <c r="G3001" s="23" t="s">
        <v>81</v>
      </c>
      <c r="H3001" s="23" t="s">
        <v>284</v>
      </c>
      <c r="I3001" s="23" t="s">
        <v>55</v>
      </c>
      <c r="J3001" s="23" t="s">
        <v>56</v>
      </c>
      <c r="K3001" s="23" t="s">
        <v>74</v>
      </c>
      <c r="L3001" s="24">
        <v>10653.5</v>
      </c>
      <c r="M3001">
        <v>5</v>
      </c>
      <c r="N3001" s="25">
        <v>0.15</v>
      </c>
      <c r="O3001" s="24">
        <v>2719.79</v>
      </c>
      <c r="P3001" s="26">
        <f t="shared" si="276"/>
        <v>0.25529544281222133</v>
      </c>
      <c r="Q3001" t="str">
        <f t="shared" si="277"/>
        <v>Medium</v>
      </c>
      <c r="R3001" t="str">
        <f t="shared" si="278"/>
        <v>Medium</v>
      </c>
      <c r="S3001" s="23">
        <f t="shared" si="279"/>
        <v>2022</v>
      </c>
      <c r="T3001" s="23">
        <f t="shared" si="280"/>
        <v>1</v>
      </c>
      <c r="U3001" t="str">
        <f t="shared" si="281"/>
        <v>Jan-2022</v>
      </c>
    </row>
    <row r="3002" spans="1:21" x14ac:dyDescent="0.3">
      <c r="A3002" t="s">
        <v>4987</v>
      </c>
      <c r="B3002" s="22">
        <v>45026</v>
      </c>
      <c r="C3002" s="22">
        <v>45028</v>
      </c>
      <c r="D3002" s="23" t="s">
        <v>50</v>
      </c>
      <c r="E3002" s="23" t="s">
        <v>70</v>
      </c>
      <c r="F3002" s="23" t="s">
        <v>71</v>
      </c>
      <c r="G3002" s="23" t="s">
        <v>81</v>
      </c>
      <c r="H3002" s="23" t="s">
        <v>284</v>
      </c>
      <c r="I3002" s="23" t="s">
        <v>83</v>
      </c>
      <c r="J3002" s="23" t="s">
        <v>449</v>
      </c>
      <c r="K3002" s="23" t="s">
        <v>775</v>
      </c>
      <c r="L3002" s="24">
        <v>14470.62</v>
      </c>
      <c r="M3002">
        <v>2</v>
      </c>
      <c r="N3002" s="25">
        <v>0.25</v>
      </c>
      <c r="O3002" s="24">
        <v>3123.27</v>
      </c>
      <c r="P3002" s="26">
        <f t="shared" si="276"/>
        <v>0.21583525792260455</v>
      </c>
      <c r="Q3002" t="str">
        <f t="shared" si="277"/>
        <v>Medium</v>
      </c>
      <c r="R3002" t="str">
        <f t="shared" si="278"/>
        <v>High</v>
      </c>
      <c r="S3002" s="23">
        <f t="shared" si="279"/>
        <v>2023</v>
      </c>
      <c r="T3002" s="23">
        <f t="shared" si="280"/>
        <v>4</v>
      </c>
      <c r="U3002" t="str">
        <f t="shared" si="281"/>
        <v>Apr-2023</v>
      </c>
    </row>
    <row r="3003" spans="1:21" x14ac:dyDescent="0.3">
      <c r="A3003" t="s">
        <v>4988</v>
      </c>
      <c r="B3003" s="22">
        <v>45795</v>
      </c>
      <c r="C3003" s="22">
        <v>45802</v>
      </c>
      <c r="D3003" s="23" t="s">
        <v>78</v>
      </c>
      <c r="E3003" s="23" t="s">
        <v>833</v>
      </c>
      <c r="F3003" s="23" t="s">
        <v>80</v>
      </c>
      <c r="G3003" s="23" t="s">
        <v>72</v>
      </c>
      <c r="H3003" s="23" t="s">
        <v>117</v>
      </c>
      <c r="I3003" s="23" t="s">
        <v>118</v>
      </c>
      <c r="J3003" s="23" t="s">
        <v>191</v>
      </c>
      <c r="K3003" s="23" t="s">
        <v>290</v>
      </c>
      <c r="L3003" s="24">
        <v>55572.800000000003</v>
      </c>
      <c r="M3003">
        <v>10</v>
      </c>
      <c r="N3003" s="25">
        <v>0.2</v>
      </c>
      <c r="O3003" s="24">
        <v>16965.23</v>
      </c>
      <c r="P3003" s="26">
        <f t="shared" si="276"/>
        <v>0.30527938128005067</v>
      </c>
      <c r="Q3003" t="str">
        <f t="shared" si="277"/>
        <v>High</v>
      </c>
      <c r="R3003" t="str">
        <f t="shared" si="278"/>
        <v>Medium</v>
      </c>
      <c r="S3003" s="23">
        <f t="shared" si="279"/>
        <v>2025</v>
      </c>
      <c r="T3003" s="23">
        <f t="shared" si="280"/>
        <v>5</v>
      </c>
      <c r="U3003" t="str">
        <f t="shared" si="281"/>
        <v>May-2025</v>
      </c>
    </row>
    <row r="3004" spans="1:21" x14ac:dyDescent="0.3">
      <c r="A3004" t="s">
        <v>4989</v>
      </c>
      <c r="B3004" s="22">
        <v>46015</v>
      </c>
      <c r="C3004" s="22">
        <v>46016</v>
      </c>
      <c r="D3004" s="23" t="s">
        <v>50</v>
      </c>
      <c r="E3004" s="23" t="s">
        <v>1055</v>
      </c>
      <c r="F3004" s="23" t="s">
        <v>71</v>
      </c>
      <c r="G3004" s="23" t="s">
        <v>53</v>
      </c>
      <c r="H3004" s="23" t="s">
        <v>90</v>
      </c>
      <c r="I3004" s="23" t="s">
        <v>83</v>
      </c>
      <c r="J3004" s="23" t="s">
        <v>379</v>
      </c>
      <c r="K3004" s="23" t="s">
        <v>716</v>
      </c>
      <c r="L3004" s="24">
        <v>54311.34</v>
      </c>
      <c r="M3004">
        <v>6</v>
      </c>
      <c r="N3004" s="25">
        <v>0</v>
      </c>
      <c r="O3004" s="24">
        <v>15317.94</v>
      </c>
      <c r="P3004" s="26">
        <f t="shared" si="276"/>
        <v>0.28203944148680554</v>
      </c>
      <c r="Q3004" t="str">
        <f t="shared" si="277"/>
        <v>Medium</v>
      </c>
      <c r="R3004" t="str">
        <f t="shared" si="278"/>
        <v>None</v>
      </c>
      <c r="S3004" s="23">
        <f t="shared" si="279"/>
        <v>2025</v>
      </c>
      <c r="T3004" s="23">
        <f t="shared" si="280"/>
        <v>12</v>
      </c>
      <c r="U3004" t="str">
        <f t="shared" si="281"/>
        <v>Dec-2025</v>
      </c>
    </row>
    <row r="3005" spans="1:21" x14ac:dyDescent="0.3">
      <c r="A3005" t="s">
        <v>4990</v>
      </c>
      <c r="B3005" s="22">
        <v>45447</v>
      </c>
      <c r="C3005" s="22">
        <v>45449</v>
      </c>
      <c r="D3005" s="23" t="s">
        <v>78</v>
      </c>
      <c r="E3005" s="23" t="s">
        <v>885</v>
      </c>
      <c r="F3005" s="23" t="s">
        <v>52</v>
      </c>
      <c r="G3005" s="23" t="s">
        <v>53</v>
      </c>
      <c r="H3005" s="23" t="s">
        <v>54</v>
      </c>
      <c r="I3005" s="23" t="s">
        <v>83</v>
      </c>
      <c r="J3005" s="23" t="s">
        <v>156</v>
      </c>
      <c r="K3005" s="23" t="s">
        <v>208</v>
      </c>
      <c r="L3005" s="24">
        <v>51017.89</v>
      </c>
      <c r="M3005">
        <v>7</v>
      </c>
      <c r="N3005" s="25">
        <v>0</v>
      </c>
      <c r="O3005" s="24">
        <v>19714.3</v>
      </c>
      <c r="P3005" s="26">
        <f t="shared" si="276"/>
        <v>0.38641935211354289</v>
      </c>
      <c r="Q3005" t="str">
        <f t="shared" si="277"/>
        <v>High</v>
      </c>
      <c r="R3005" t="str">
        <f t="shared" si="278"/>
        <v>None</v>
      </c>
      <c r="S3005" s="23">
        <f t="shared" si="279"/>
        <v>2024</v>
      </c>
      <c r="T3005" s="23">
        <f t="shared" si="280"/>
        <v>6</v>
      </c>
      <c r="U3005" t="str">
        <f t="shared" si="281"/>
        <v>Jun-2024</v>
      </c>
    </row>
    <row r="3006" spans="1:21" x14ac:dyDescent="0.3">
      <c r="A3006" t="s">
        <v>4991</v>
      </c>
      <c r="B3006" s="22">
        <v>45410</v>
      </c>
      <c r="C3006" s="22">
        <v>45413</v>
      </c>
      <c r="D3006" s="23" t="s">
        <v>102</v>
      </c>
      <c r="E3006" s="23" t="s">
        <v>487</v>
      </c>
      <c r="F3006" s="23" t="s">
        <v>71</v>
      </c>
      <c r="G3006" s="23" t="s">
        <v>179</v>
      </c>
      <c r="H3006" s="23" t="s">
        <v>180</v>
      </c>
      <c r="I3006" s="23" t="s">
        <v>83</v>
      </c>
      <c r="J3006" s="23" t="s">
        <v>84</v>
      </c>
      <c r="K3006" s="23" t="s">
        <v>105</v>
      </c>
      <c r="L3006" s="24">
        <v>54145.279999999999</v>
      </c>
      <c r="M3006">
        <v>8</v>
      </c>
      <c r="N3006" s="25">
        <v>0</v>
      </c>
      <c r="O3006" s="24">
        <v>12666.03</v>
      </c>
      <c r="P3006" s="26">
        <f t="shared" si="276"/>
        <v>0.23392676148318009</v>
      </c>
      <c r="Q3006" t="str">
        <f t="shared" si="277"/>
        <v>Medium</v>
      </c>
      <c r="R3006" t="str">
        <f t="shared" si="278"/>
        <v>None</v>
      </c>
      <c r="S3006" s="23">
        <f t="shared" si="279"/>
        <v>2024</v>
      </c>
      <c r="T3006" s="23">
        <f t="shared" si="280"/>
        <v>4</v>
      </c>
      <c r="U3006" t="str">
        <f t="shared" si="281"/>
        <v>Apr-2024</v>
      </c>
    </row>
    <row r="3007" spans="1:21" x14ac:dyDescent="0.3">
      <c r="A3007" t="s">
        <v>4992</v>
      </c>
      <c r="B3007" s="22">
        <v>45749</v>
      </c>
      <c r="C3007" s="22">
        <v>45750</v>
      </c>
      <c r="D3007" s="23" t="s">
        <v>78</v>
      </c>
      <c r="E3007" s="23" t="s">
        <v>1969</v>
      </c>
      <c r="F3007" s="23" t="s">
        <v>71</v>
      </c>
      <c r="G3007" s="23" t="s">
        <v>72</v>
      </c>
      <c r="H3007" s="23" t="s">
        <v>104</v>
      </c>
      <c r="I3007" s="23" t="s">
        <v>83</v>
      </c>
      <c r="J3007" s="23" t="s">
        <v>156</v>
      </c>
      <c r="K3007" s="23" t="s">
        <v>208</v>
      </c>
      <c r="L3007" s="24">
        <v>103867.2</v>
      </c>
      <c r="M3007">
        <v>8</v>
      </c>
      <c r="N3007" s="25">
        <v>0.2</v>
      </c>
      <c r="O3007" s="24">
        <v>13918.87</v>
      </c>
      <c r="P3007" s="26">
        <f t="shared" si="276"/>
        <v>0.13400640433168509</v>
      </c>
      <c r="Q3007" t="str">
        <f t="shared" si="277"/>
        <v>Low</v>
      </c>
      <c r="R3007" t="str">
        <f t="shared" si="278"/>
        <v>Medium</v>
      </c>
      <c r="S3007" s="23">
        <f t="shared" si="279"/>
        <v>2025</v>
      </c>
      <c r="T3007" s="23">
        <f t="shared" si="280"/>
        <v>4</v>
      </c>
      <c r="U3007" t="str">
        <f t="shared" si="281"/>
        <v>Apr-2025</v>
      </c>
    </row>
    <row r="3008" spans="1:21" x14ac:dyDescent="0.3">
      <c r="A3008" t="s">
        <v>4993</v>
      </c>
      <c r="B3008" s="22">
        <v>45572</v>
      </c>
      <c r="C3008" s="22">
        <v>45578</v>
      </c>
      <c r="D3008" s="23" t="s">
        <v>78</v>
      </c>
      <c r="E3008" s="23" t="s">
        <v>1220</v>
      </c>
      <c r="F3008" s="23" t="s">
        <v>52</v>
      </c>
      <c r="G3008" s="23" t="s">
        <v>72</v>
      </c>
      <c r="H3008" s="23" t="s">
        <v>346</v>
      </c>
      <c r="I3008" s="23" t="s">
        <v>55</v>
      </c>
      <c r="J3008" s="23" t="s">
        <v>56</v>
      </c>
      <c r="K3008" s="23" t="s">
        <v>74</v>
      </c>
      <c r="L3008" s="24">
        <v>116600.67</v>
      </c>
      <c r="M3008">
        <v>9</v>
      </c>
      <c r="N3008" s="25">
        <v>0</v>
      </c>
      <c r="O3008" s="24">
        <v>32725.41</v>
      </c>
      <c r="P3008" s="26">
        <f t="shared" si="276"/>
        <v>0.28066228092857443</v>
      </c>
      <c r="Q3008" t="str">
        <f t="shared" si="277"/>
        <v>Medium</v>
      </c>
      <c r="R3008" t="str">
        <f t="shared" si="278"/>
        <v>None</v>
      </c>
      <c r="S3008" s="23">
        <f t="shared" si="279"/>
        <v>2024</v>
      </c>
      <c r="T3008" s="23">
        <f t="shared" si="280"/>
        <v>10</v>
      </c>
      <c r="U3008" t="str">
        <f t="shared" si="281"/>
        <v>Oct-2024</v>
      </c>
    </row>
    <row r="3009" spans="1:21" x14ac:dyDescent="0.3">
      <c r="A3009" t="s">
        <v>4994</v>
      </c>
      <c r="B3009" s="22">
        <v>44778</v>
      </c>
      <c r="C3009" s="22">
        <v>44781</v>
      </c>
      <c r="D3009" s="23" t="s">
        <v>50</v>
      </c>
      <c r="E3009" s="23" t="s">
        <v>475</v>
      </c>
      <c r="F3009" s="23" t="s">
        <v>71</v>
      </c>
      <c r="G3009" s="23" t="s">
        <v>53</v>
      </c>
      <c r="H3009" s="23" t="s">
        <v>90</v>
      </c>
      <c r="I3009" s="23" t="s">
        <v>55</v>
      </c>
      <c r="J3009" s="23" t="s">
        <v>65</v>
      </c>
      <c r="K3009" s="23" t="s">
        <v>325</v>
      </c>
      <c r="L3009" s="24">
        <v>43325.64</v>
      </c>
      <c r="M3009">
        <v>9</v>
      </c>
      <c r="N3009" s="25">
        <v>0.1</v>
      </c>
      <c r="O3009" s="24">
        <v>6952.11</v>
      </c>
      <c r="P3009" s="26">
        <f t="shared" si="276"/>
        <v>0.16046179583267553</v>
      </c>
      <c r="Q3009" t="str">
        <f t="shared" si="277"/>
        <v>Low</v>
      </c>
      <c r="R3009" t="str">
        <f t="shared" si="278"/>
        <v>Low</v>
      </c>
      <c r="S3009" s="23">
        <f t="shared" si="279"/>
        <v>2022</v>
      </c>
      <c r="T3009" s="23">
        <f t="shared" si="280"/>
        <v>8</v>
      </c>
      <c r="U3009" t="str">
        <f t="shared" si="281"/>
        <v>Aug-2022</v>
      </c>
    </row>
    <row r="3010" spans="1:21" x14ac:dyDescent="0.3">
      <c r="A3010" t="s">
        <v>4996</v>
      </c>
      <c r="B3010" s="22">
        <v>45414</v>
      </c>
      <c r="C3010" s="22">
        <v>45418</v>
      </c>
      <c r="D3010" s="23" t="s">
        <v>61</v>
      </c>
      <c r="E3010" s="23" t="s">
        <v>1159</v>
      </c>
      <c r="F3010" s="23" t="s">
        <v>71</v>
      </c>
      <c r="G3010" s="23" t="s">
        <v>81</v>
      </c>
      <c r="H3010" s="23" t="s">
        <v>186</v>
      </c>
      <c r="I3010" s="23" t="s">
        <v>118</v>
      </c>
      <c r="J3010" s="23" t="s">
        <v>191</v>
      </c>
      <c r="K3010" s="23" t="s">
        <v>290</v>
      </c>
      <c r="L3010" s="24">
        <v>10299.42</v>
      </c>
      <c r="M3010">
        <v>1</v>
      </c>
      <c r="N3010" s="25">
        <v>0.15</v>
      </c>
      <c r="O3010" s="24">
        <v>2194.9499999999998</v>
      </c>
      <c r="P3010" s="26">
        <f t="shared" si="276"/>
        <v>0.21311394233850059</v>
      </c>
      <c r="Q3010" t="str">
        <f t="shared" si="277"/>
        <v>Medium</v>
      </c>
      <c r="R3010" t="str">
        <f t="shared" si="278"/>
        <v>Medium</v>
      </c>
      <c r="S3010" s="23">
        <f t="shared" si="279"/>
        <v>2024</v>
      </c>
      <c r="T3010" s="23">
        <f t="shared" si="280"/>
        <v>5</v>
      </c>
      <c r="U3010" t="str">
        <f t="shared" si="281"/>
        <v>May-2024</v>
      </c>
    </row>
    <row r="3011" spans="1:21" x14ac:dyDescent="0.3">
      <c r="A3011" t="s">
        <v>4997</v>
      </c>
      <c r="B3011" s="22">
        <v>45197</v>
      </c>
      <c r="C3011" s="22">
        <v>45200</v>
      </c>
      <c r="D3011" s="23" t="s">
        <v>50</v>
      </c>
      <c r="E3011" s="23" t="s">
        <v>448</v>
      </c>
      <c r="F3011" s="23" t="s">
        <v>71</v>
      </c>
      <c r="G3011" s="23" t="s">
        <v>81</v>
      </c>
      <c r="H3011" s="23" t="s">
        <v>284</v>
      </c>
      <c r="I3011" s="23" t="s">
        <v>118</v>
      </c>
      <c r="J3011" s="23" t="s">
        <v>191</v>
      </c>
      <c r="K3011" s="23" t="s">
        <v>192</v>
      </c>
      <c r="L3011" s="24">
        <v>28020.94</v>
      </c>
      <c r="M3011">
        <v>2</v>
      </c>
      <c r="N3011" s="25">
        <v>0.15</v>
      </c>
      <c r="O3011" s="24">
        <v>4269.74</v>
      </c>
      <c r="P3011" s="26">
        <f t="shared" si="276"/>
        <v>0.15237675823866009</v>
      </c>
      <c r="Q3011" t="str">
        <f t="shared" si="277"/>
        <v>Low</v>
      </c>
      <c r="R3011" t="str">
        <f t="shared" si="278"/>
        <v>Medium</v>
      </c>
      <c r="S3011" s="23">
        <f t="shared" si="279"/>
        <v>2023</v>
      </c>
      <c r="T3011" s="23">
        <f t="shared" si="280"/>
        <v>9</v>
      </c>
      <c r="U3011" t="str">
        <f t="shared" si="281"/>
        <v>Sep-2023</v>
      </c>
    </row>
    <row r="3012" spans="1:21" x14ac:dyDescent="0.3">
      <c r="A3012" t="s">
        <v>4998</v>
      </c>
      <c r="B3012" s="22">
        <v>44744</v>
      </c>
      <c r="C3012" s="22">
        <v>44748</v>
      </c>
      <c r="D3012" s="23" t="s">
        <v>50</v>
      </c>
      <c r="E3012" s="23" t="s">
        <v>70</v>
      </c>
      <c r="F3012" s="23" t="s">
        <v>52</v>
      </c>
      <c r="G3012" s="23" t="s">
        <v>81</v>
      </c>
      <c r="H3012" s="23" t="s">
        <v>82</v>
      </c>
      <c r="I3012" s="23" t="s">
        <v>55</v>
      </c>
      <c r="J3012" s="23" t="s">
        <v>65</v>
      </c>
      <c r="K3012" s="23" t="s">
        <v>66</v>
      </c>
      <c r="L3012" s="24">
        <v>32309.68</v>
      </c>
      <c r="M3012">
        <v>4</v>
      </c>
      <c r="N3012" s="25">
        <v>0</v>
      </c>
      <c r="O3012" s="24">
        <v>7555.08</v>
      </c>
      <c r="P3012" s="26">
        <f t="shared" ref="P3012:P3075" si="282">IFERROR(O3012/L3012,0)</f>
        <v>0.23383332796858403</v>
      </c>
      <c r="Q3012" t="str">
        <f t="shared" ref="Q3012:Q3075" si="283">IF(P3012&gt;=0.3,"High",IF(P3012&gt;=0.2,"Medium","Low"))</f>
        <v>Medium</v>
      </c>
      <c r="R3012" t="str">
        <f t="shared" ref="R3012:R3075" si="284">IF(N3012=0,"None",IF(N3012&lt;=0.1,"Low",IF(N3012&lt;=0.2,"Medium","High")))</f>
        <v>None</v>
      </c>
      <c r="S3012" s="23">
        <f t="shared" ref="S3012:S3075" si="285">YEAR(B3012)</f>
        <v>2022</v>
      </c>
      <c r="T3012" s="23">
        <f t="shared" ref="T3012:T3075" si="286">MONTH(B3012)</f>
        <v>7</v>
      </c>
      <c r="U3012" t="str">
        <f t="shared" ref="U3012:U3075" si="287">TEXT(B3012,"mmm-yyyy")</f>
        <v>Jul-2022</v>
      </c>
    </row>
    <row r="3013" spans="1:21" x14ac:dyDescent="0.3">
      <c r="A3013" t="s">
        <v>4999</v>
      </c>
      <c r="B3013" s="22">
        <v>45631</v>
      </c>
      <c r="C3013" s="22">
        <v>45637</v>
      </c>
      <c r="D3013" s="23" t="s">
        <v>50</v>
      </c>
      <c r="E3013" s="23" t="s">
        <v>403</v>
      </c>
      <c r="F3013" s="23" t="s">
        <v>52</v>
      </c>
      <c r="G3013" s="23" t="s">
        <v>53</v>
      </c>
      <c r="H3013" s="23" t="s">
        <v>90</v>
      </c>
      <c r="I3013" s="23" t="s">
        <v>96</v>
      </c>
      <c r="J3013" s="23" t="s">
        <v>166</v>
      </c>
      <c r="K3013" s="23" t="s">
        <v>337</v>
      </c>
      <c r="L3013" s="24">
        <v>28287.14</v>
      </c>
      <c r="M3013">
        <v>7</v>
      </c>
      <c r="N3013" s="25">
        <v>0</v>
      </c>
      <c r="O3013" s="24">
        <v>10864.73</v>
      </c>
      <c r="P3013" s="26">
        <f t="shared" si="282"/>
        <v>0.3840872566120152</v>
      </c>
      <c r="Q3013" t="str">
        <f t="shared" si="283"/>
        <v>High</v>
      </c>
      <c r="R3013" t="str">
        <f t="shared" si="284"/>
        <v>None</v>
      </c>
      <c r="S3013" s="23">
        <f t="shared" si="285"/>
        <v>2024</v>
      </c>
      <c r="T3013" s="23">
        <f t="shared" si="286"/>
        <v>12</v>
      </c>
      <c r="U3013" t="str">
        <f t="shared" si="287"/>
        <v>Dec-2024</v>
      </c>
    </row>
    <row r="3014" spans="1:21" x14ac:dyDescent="0.3">
      <c r="A3014" t="s">
        <v>5000</v>
      </c>
      <c r="B3014" s="22">
        <v>44692</v>
      </c>
      <c r="C3014" s="22">
        <v>44698</v>
      </c>
      <c r="D3014" s="23" t="s">
        <v>78</v>
      </c>
      <c r="E3014" s="23" t="s">
        <v>768</v>
      </c>
      <c r="F3014" s="23" t="s">
        <v>71</v>
      </c>
      <c r="G3014" s="23" t="s">
        <v>81</v>
      </c>
      <c r="H3014" s="23" t="s">
        <v>186</v>
      </c>
      <c r="I3014" s="23" t="s">
        <v>83</v>
      </c>
      <c r="J3014" s="23" t="s">
        <v>84</v>
      </c>
      <c r="K3014" s="23" t="s">
        <v>85</v>
      </c>
      <c r="L3014" s="24">
        <v>12865.92</v>
      </c>
      <c r="M3014">
        <v>2</v>
      </c>
      <c r="N3014" s="25">
        <v>0.1</v>
      </c>
      <c r="O3014" s="24">
        <v>4036.05</v>
      </c>
      <c r="P3014" s="26">
        <f t="shared" si="282"/>
        <v>0.31370084688852412</v>
      </c>
      <c r="Q3014" t="str">
        <f t="shared" si="283"/>
        <v>High</v>
      </c>
      <c r="R3014" t="str">
        <f t="shared" si="284"/>
        <v>Low</v>
      </c>
      <c r="S3014" s="23">
        <f t="shared" si="285"/>
        <v>2022</v>
      </c>
      <c r="T3014" s="23">
        <f t="shared" si="286"/>
        <v>5</v>
      </c>
      <c r="U3014" t="str">
        <f t="shared" si="287"/>
        <v>May-2022</v>
      </c>
    </row>
    <row r="3015" spans="1:21" x14ac:dyDescent="0.3">
      <c r="A3015" t="s">
        <v>5001</v>
      </c>
      <c r="B3015" s="22">
        <v>45972</v>
      </c>
      <c r="C3015" s="22">
        <v>45974</v>
      </c>
      <c r="D3015" s="23" t="s">
        <v>78</v>
      </c>
      <c r="E3015" s="23" t="s">
        <v>2772</v>
      </c>
      <c r="F3015" s="23" t="s">
        <v>71</v>
      </c>
      <c r="G3015" s="23" t="s">
        <v>63</v>
      </c>
      <c r="H3015" s="23" t="s">
        <v>64</v>
      </c>
      <c r="I3015" s="23" t="s">
        <v>118</v>
      </c>
      <c r="J3015" s="23" t="s">
        <v>119</v>
      </c>
      <c r="K3015" s="23" t="s">
        <v>197</v>
      </c>
      <c r="L3015" s="24">
        <v>12798.93</v>
      </c>
      <c r="M3015">
        <v>3</v>
      </c>
      <c r="N3015" s="25">
        <v>0.2</v>
      </c>
      <c r="O3015" s="24">
        <v>3722.3</v>
      </c>
      <c r="P3015" s="26">
        <f t="shared" si="282"/>
        <v>0.29082899898663406</v>
      </c>
      <c r="Q3015" t="str">
        <f t="shared" si="283"/>
        <v>Medium</v>
      </c>
      <c r="R3015" t="str">
        <f t="shared" si="284"/>
        <v>Medium</v>
      </c>
      <c r="S3015" s="23">
        <f t="shared" si="285"/>
        <v>2025</v>
      </c>
      <c r="T3015" s="23">
        <f t="shared" si="286"/>
        <v>11</v>
      </c>
      <c r="U3015" t="str">
        <f t="shared" si="287"/>
        <v>Nov-2025</v>
      </c>
    </row>
    <row r="3016" spans="1:21" x14ac:dyDescent="0.3">
      <c r="A3016" t="s">
        <v>5002</v>
      </c>
      <c r="B3016" s="22">
        <v>45030</v>
      </c>
      <c r="C3016" s="22">
        <v>45037</v>
      </c>
      <c r="D3016" s="23" t="s">
        <v>50</v>
      </c>
      <c r="E3016" s="23" t="s">
        <v>1284</v>
      </c>
      <c r="F3016" s="23" t="s">
        <v>52</v>
      </c>
      <c r="G3016" s="23" t="s">
        <v>81</v>
      </c>
      <c r="H3016" s="23" t="s">
        <v>82</v>
      </c>
      <c r="I3016" s="23" t="s">
        <v>96</v>
      </c>
      <c r="J3016" s="23" t="s">
        <v>97</v>
      </c>
      <c r="K3016" s="23" t="s">
        <v>181</v>
      </c>
      <c r="L3016" s="24">
        <v>3519.87</v>
      </c>
      <c r="M3016">
        <v>1</v>
      </c>
      <c r="N3016" s="25">
        <v>0.2</v>
      </c>
      <c r="O3016" s="24">
        <v>556.88</v>
      </c>
      <c r="P3016" s="26">
        <f t="shared" si="282"/>
        <v>0.15821038845184623</v>
      </c>
      <c r="Q3016" t="str">
        <f t="shared" si="283"/>
        <v>Low</v>
      </c>
      <c r="R3016" t="str">
        <f t="shared" si="284"/>
        <v>Medium</v>
      </c>
      <c r="S3016" s="23">
        <f t="shared" si="285"/>
        <v>2023</v>
      </c>
      <c r="T3016" s="23">
        <f t="shared" si="286"/>
        <v>4</v>
      </c>
      <c r="U3016" t="str">
        <f t="shared" si="287"/>
        <v>Apr-2023</v>
      </c>
    </row>
    <row r="3017" spans="1:21" x14ac:dyDescent="0.3">
      <c r="A3017" t="s">
        <v>5003</v>
      </c>
      <c r="B3017" s="22">
        <v>44762</v>
      </c>
      <c r="C3017" s="22">
        <v>44768</v>
      </c>
      <c r="D3017" s="23" t="s">
        <v>78</v>
      </c>
      <c r="E3017" s="23" t="s">
        <v>1303</v>
      </c>
      <c r="F3017" s="23" t="s">
        <v>52</v>
      </c>
      <c r="G3017" s="23" t="s">
        <v>72</v>
      </c>
      <c r="H3017" s="23" t="s">
        <v>346</v>
      </c>
      <c r="I3017" s="23" t="s">
        <v>96</v>
      </c>
      <c r="J3017" s="23" t="s">
        <v>97</v>
      </c>
      <c r="K3017" s="23" t="s">
        <v>98</v>
      </c>
      <c r="L3017" s="24">
        <v>25426.84</v>
      </c>
      <c r="M3017">
        <v>2</v>
      </c>
      <c r="N3017" s="25">
        <v>0.15</v>
      </c>
      <c r="O3017" s="24">
        <v>7096.44</v>
      </c>
      <c r="P3017" s="26">
        <f t="shared" si="282"/>
        <v>0.27909248652211599</v>
      </c>
      <c r="Q3017" t="str">
        <f t="shared" si="283"/>
        <v>Medium</v>
      </c>
      <c r="R3017" t="str">
        <f t="shared" si="284"/>
        <v>Medium</v>
      </c>
      <c r="S3017" s="23">
        <f t="shared" si="285"/>
        <v>2022</v>
      </c>
      <c r="T3017" s="23">
        <f t="shared" si="286"/>
        <v>7</v>
      </c>
      <c r="U3017" t="str">
        <f t="shared" si="287"/>
        <v>Jul-2022</v>
      </c>
    </row>
    <row r="3018" spans="1:21" x14ac:dyDescent="0.3">
      <c r="A3018" t="s">
        <v>5004</v>
      </c>
      <c r="B3018" s="22">
        <v>45088</v>
      </c>
      <c r="C3018" s="22">
        <v>45091</v>
      </c>
      <c r="D3018" s="23" t="s">
        <v>61</v>
      </c>
      <c r="E3018" s="23" t="s">
        <v>517</v>
      </c>
      <c r="F3018" s="23" t="s">
        <v>71</v>
      </c>
      <c r="G3018" s="23" t="s">
        <v>72</v>
      </c>
      <c r="H3018" s="23" t="s">
        <v>73</v>
      </c>
      <c r="I3018" s="23" t="s">
        <v>55</v>
      </c>
      <c r="J3018" s="23" t="s">
        <v>56</v>
      </c>
      <c r="K3018" s="23" t="s">
        <v>57</v>
      </c>
      <c r="L3018" s="24">
        <v>58527</v>
      </c>
      <c r="M3018">
        <v>6</v>
      </c>
      <c r="N3018" s="25">
        <v>0.1</v>
      </c>
      <c r="O3018" s="24">
        <v>19708.09</v>
      </c>
      <c r="P3018" s="26">
        <f t="shared" si="282"/>
        <v>0.33673501119141591</v>
      </c>
      <c r="Q3018" t="str">
        <f t="shared" si="283"/>
        <v>High</v>
      </c>
      <c r="R3018" t="str">
        <f t="shared" si="284"/>
        <v>Low</v>
      </c>
      <c r="S3018" s="23">
        <f t="shared" si="285"/>
        <v>2023</v>
      </c>
      <c r="T3018" s="23">
        <f t="shared" si="286"/>
        <v>6</v>
      </c>
      <c r="U3018" t="str">
        <f t="shared" si="287"/>
        <v>Jun-2023</v>
      </c>
    </row>
    <row r="3019" spans="1:21" x14ac:dyDescent="0.3">
      <c r="A3019" t="s">
        <v>5005</v>
      </c>
      <c r="B3019" s="22">
        <v>45977</v>
      </c>
      <c r="C3019" s="22">
        <v>45979</v>
      </c>
      <c r="D3019" s="23" t="s">
        <v>102</v>
      </c>
      <c r="E3019" s="23" t="s">
        <v>1635</v>
      </c>
      <c r="F3019" s="23" t="s">
        <v>80</v>
      </c>
      <c r="G3019" s="23" t="s">
        <v>72</v>
      </c>
      <c r="H3019" s="23" t="s">
        <v>346</v>
      </c>
      <c r="I3019" s="23" t="s">
        <v>83</v>
      </c>
      <c r="J3019" s="23" t="s">
        <v>449</v>
      </c>
      <c r="K3019" s="23" t="s">
        <v>681</v>
      </c>
      <c r="L3019" s="24">
        <v>14207.89</v>
      </c>
      <c r="M3019">
        <v>1</v>
      </c>
      <c r="N3019" s="25">
        <v>0.2</v>
      </c>
      <c r="O3019" s="24">
        <v>2845.49</v>
      </c>
      <c r="P3019" s="26">
        <f t="shared" si="282"/>
        <v>0.20027533996955213</v>
      </c>
      <c r="Q3019" t="str">
        <f t="shared" si="283"/>
        <v>Medium</v>
      </c>
      <c r="R3019" t="str">
        <f t="shared" si="284"/>
        <v>Medium</v>
      </c>
      <c r="S3019" s="23">
        <f t="shared" si="285"/>
        <v>2025</v>
      </c>
      <c r="T3019" s="23">
        <f t="shared" si="286"/>
        <v>11</v>
      </c>
      <c r="U3019" t="str">
        <f t="shared" si="287"/>
        <v>Nov-2025</v>
      </c>
    </row>
    <row r="3020" spans="1:21" x14ac:dyDescent="0.3">
      <c r="A3020" t="s">
        <v>5006</v>
      </c>
      <c r="B3020" s="22">
        <v>45962</v>
      </c>
      <c r="C3020" s="22">
        <v>45963</v>
      </c>
      <c r="D3020" s="23" t="s">
        <v>102</v>
      </c>
      <c r="E3020" s="23" t="s">
        <v>62</v>
      </c>
      <c r="F3020" s="23" t="s">
        <v>80</v>
      </c>
      <c r="G3020" s="23" t="s">
        <v>72</v>
      </c>
      <c r="H3020" s="23" t="s">
        <v>346</v>
      </c>
      <c r="I3020" s="23" t="s">
        <v>96</v>
      </c>
      <c r="J3020" s="23" t="s">
        <v>111</v>
      </c>
      <c r="K3020" s="23" t="s">
        <v>328</v>
      </c>
      <c r="L3020" s="24">
        <v>108457.02</v>
      </c>
      <c r="M3020">
        <v>9</v>
      </c>
      <c r="N3020" s="25">
        <v>0.2</v>
      </c>
      <c r="O3020" s="24">
        <v>29773.15</v>
      </c>
      <c r="P3020" s="26">
        <f t="shared" si="282"/>
        <v>0.27451565606357248</v>
      </c>
      <c r="Q3020" t="str">
        <f t="shared" si="283"/>
        <v>Medium</v>
      </c>
      <c r="R3020" t="str">
        <f t="shared" si="284"/>
        <v>Medium</v>
      </c>
      <c r="S3020" s="23">
        <f t="shared" si="285"/>
        <v>2025</v>
      </c>
      <c r="T3020" s="23">
        <f t="shared" si="286"/>
        <v>11</v>
      </c>
      <c r="U3020" t="str">
        <f t="shared" si="287"/>
        <v>Nov-2025</v>
      </c>
    </row>
    <row r="3021" spans="1:21" x14ac:dyDescent="0.3">
      <c r="A3021" t="s">
        <v>5007</v>
      </c>
      <c r="B3021" s="22">
        <v>44590</v>
      </c>
      <c r="C3021" s="22">
        <v>44593</v>
      </c>
      <c r="D3021" s="23" t="s">
        <v>50</v>
      </c>
      <c r="E3021" s="23" t="s">
        <v>1485</v>
      </c>
      <c r="F3021" s="23" t="s">
        <v>80</v>
      </c>
      <c r="G3021" s="23" t="s">
        <v>72</v>
      </c>
      <c r="H3021" s="23" t="s">
        <v>346</v>
      </c>
      <c r="I3021" s="23" t="s">
        <v>118</v>
      </c>
      <c r="J3021" s="23" t="s">
        <v>119</v>
      </c>
      <c r="K3021" s="23" t="s">
        <v>120</v>
      </c>
      <c r="L3021" s="24">
        <v>16633.919999999998</v>
      </c>
      <c r="M3021">
        <v>4</v>
      </c>
      <c r="N3021" s="25">
        <v>0.05</v>
      </c>
      <c r="O3021" s="24">
        <v>4854.76</v>
      </c>
      <c r="P3021" s="26">
        <f t="shared" si="282"/>
        <v>0.29185904465093021</v>
      </c>
      <c r="Q3021" t="str">
        <f t="shared" si="283"/>
        <v>Medium</v>
      </c>
      <c r="R3021" t="str">
        <f t="shared" si="284"/>
        <v>Low</v>
      </c>
      <c r="S3021" s="23">
        <f t="shared" si="285"/>
        <v>2022</v>
      </c>
      <c r="T3021" s="23">
        <f t="shared" si="286"/>
        <v>1</v>
      </c>
      <c r="U3021" t="str">
        <f t="shared" si="287"/>
        <v>Jan-2022</v>
      </c>
    </row>
    <row r="3022" spans="1:21" x14ac:dyDescent="0.3">
      <c r="A3022" t="s">
        <v>5008</v>
      </c>
      <c r="B3022" s="22">
        <v>45902</v>
      </c>
      <c r="C3022" s="22">
        <v>45909</v>
      </c>
      <c r="D3022" s="23" t="s">
        <v>102</v>
      </c>
      <c r="E3022" s="23" t="s">
        <v>1676</v>
      </c>
      <c r="F3022" s="23" t="s">
        <v>80</v>
      </c>
      <c r="G3022" s="23" t="s">
        <v>63</v>
      </c>
      <c r="H3022" s="23" t="s">
        <v>213</v>
      </c>
      <c r="I3022" s="23" t="s">
        <v>55</v>
      </c>
      <c r="J3022" s="23" t="s">
        <v>56</v>
      </c>
      <c r="K3022" s="23" t="s">
        <v>74</v>
      </c>
      <c r="L3022" s="24">
        <v>15073.8</v>
      </c>
      <c r="M3022">
        <v>6</v>
      </c>
      <c r="N3022" s="25">
        <v>0.1</v>
      </c>
      <c r="O3022" s="24">
        <v>2588.87</v>
      </c>
      <c r="P3022" s="26">
        <f t="shared" si="282"/>
        <v>0.17174634133397021</v>
      </c>
      <c r="Q3022" t="str">
        <f t="shared" si="283"/>
        <v>Low</v>
      </c>
      <c r="R3022" t="str">
        <f t="shared" si="284"/>
        <v>Low</v>
      </c>
      <c r="S3022" s="23">
        <f t="shared" si="285"/>
        <v>2025</v>
      </c>
      <c r="T3022" s="23">
        <f t="shared" si="286"/>
        <v>9</v>
      </c>
      <c r="U3022" t="str">
        <f t="shared" si="287"/>
        <v>Sep-2025</v>
      </c>
    </row>
    <row r="3023" spans="1:21" x14ac:dyDescent="0.3">
      <c r="A3023" t="s">
        <v>5009</v>
      </c>
      <c r="B3023" s="22">
        <v>44718</v>
      </c>
      <c r="C3023" s="22">
        <v>44724</v>
      </c>
      <c r="D3023" s="23" t="s">
        <v>102</v>
      </c>
      <c r="E3023" s="23" t="s">
        <v>94</v>
      </c>
      <c r="F3023" s="23" t="s">
        <v>71</v>
      </c>
      <c r="G3023" s="23" t="s">
        <v>81</v>
      </c>
      <c r="H3023" s="23" t="s">
        <v>284</v>
      </c>
      <c r="I3023" s="23" t="s">
        <v>96</v>
      </c>
      <c r="J3023" s="23" t="s">
        <v>111</v>
      </c>
      <c r="K3023" s="23" t="s">
        <v>328</v>
      </c>
      <c r="L3023" s="24">
        <v>15742.86</v>
      </c>
      <c r="M3023">
        <v>2</v>
      </c>
      <c r="N3023" s="25">
        <v>0.2</v>
      </c>
      <c r="O3023" s="24">
        <v>3785.12</v>
      </c>
      <c r="P3023" s="26">
        <f t="shared" si="282"/>
        <v>0.24043407614626566</v>
      </c>
      <c r="Q3023" t="str">
        <f t="shared" si="283"/>
        <v>Medium</v>
      </c>
      <c r="R3023" t="str">
        <f t="shared" si="284"/>
        <v>Medium</v>
      </c>
      <c r="S3023" s="23">
        <f t="shared" si="285"/>
        <v>2022</v>
      </c>
      <c r="T3023" s="23">
        <f t="shared" si="286"/>
        <v>6</v>
      </c>
      <c r="U3023" t="str">
        <f t="shared" si="287"/>
        <v>Jun-2022</v>
      </c>
    </row>
    <row r="3024" spans="1:21" x14ac:dyDescent="0.3">
      <c r="A3024" t="s">
        <v>5010</v>
      </c>
      <c r="B3024" s="22">
        <v>45734</v>
      </c>
      <c r="C3024" s="22">
        <v>45740</v>
      </c>
      <c r="D3024" s="23" t="s">
        <v>102</v>
      </c>
      <c r="E3024" s="23" t="s">
        <v>2245</v>
      </c>
      <c r="F3024" s="23" t="s">
        <v>80</v>
      </c>
      <c r="G3024" s="23" t="s">
        <v>179</v>
      </c>
      <c r="H3024" s="23" t="s">
        <v>236</v>
      </c>
      <c r="I3024" s="23" t="s">
        <v>83</v>
      </c>
      <c r="J3024" s="23" t="s">
        <v>449</v>
      </c>
      <c r="K3024" s="23" t="s">
        <v>450</v>
      </c>
      <c r="L3024" s="24">
        <v>4086.84</v>
      </c>
      <c r="M3024">
        <v>6</v>
      </c>
      <c r="N3024" s="25">
        <v>0.1</v>
      </c>
      <c r="O3024" s="24">
        <v>1027.04</v>
      </c>
      <c r="P3024" s="26">
        <f t="shared" si="282"/>
        <v>0.2513041861193489</v>
      </c>
      <c r="Q3024" t="str">
        <f t="shared" si="283"/>
        <v>Medium</v>
      </c>
      <c r="R3024" t="str">
        <f t="shared" si="284"/>
        <v>Low</v>
      </c>
      <c r="S3024" s="23">
        <f t="shared" si="285"/>
        <v>2025</v>
      </c>
      <c r="T3024" s="23">
        <f t="shared" si="286"/>
        <v>3</v>
      </c>
      <c r="U3024" t="str">
        <f t="shared" si="287"/>
        <v>Mar-2025</v>
      </c>
    </row>
    <row r="3025" spans="1:21" x14ac:dyDescent="0.3">
      <c r="A3025" t="s">
        <v>5011</v>
      </c>
      <c r="B3025" s="22">
        <v>45730</v>
      </c>
      <c r="C3025" s="22">
        <v>45732</v>
      </c>
      <c r="D3025" s="23" t="s">
        <v>50</v>
      </c>
      <c r="E3025" s="23" t="s">
        <v>378</v>
      </c>
      <c r="F3025" s="23" t="s">
        <v>71</v>
      </c>
      <c r="G3025" s="23" t="s">
        <v>53</v>
      </c>
      <c r="H3025" s="23" t="s">
        <v>246</v>
      </c>
      <c r="I3025" s="23" t="s">
        <v>96</v>
      </c>
      <c r="J3025" s="23" t="s">
        <v>111</v>
      </c>
      <c r="K3025" s="23" t="s">
        <v>112</v>
      </c>
      <c r="L3025" s="24">
        <v>44667.8</v>
      </c>
      <c r="M3025">
        <v>4</v>
      </c>
      <c r="N3025" s="25">
        <v>0.2</v>
      </c>
      <c r="O3025" s="24">
        <v>8883.5</v>
      </c>
      <c r="P3025" s="26">
        <f t="shared" si="282"/>
        <v>0.19887928216746739</v>
      </c>
      <c r="Q3025" t="str">
        <f t="shared" si="283"/>
        <v>Low</v>
      </c>
      <c r="R3025" t="str">
        <f t="shared" si="284"/>
        <v>Medium</v>
      </c>
      <c r="S3025" s="23">
        <f t="shared" si="285"/>
        <v>2025</v>
      </c>
      <c r="T3025" s="23">
        <f t="shared" si="286"/>
        <v>3</v>
      </c>
      <c r="U3025" t="str">
        <f t="shared" si="287"/>
        <v>Mar-2025</v>
      </c>
    </row>
    <row r="3026" spans="1:21" x14ac:dyDescent="0.3">
      <c r="A3026" t="s">
        <v>5012</v>
      </c>
      <c r="B3026" s="22">
        <v>44914</v>
      </c>
      <c r="C3026" s="22">
        <v>44917</v>
      </c>
      <c r="D3026" s="23" t="s">
        <v>50</v>
      </c>
      <c r="E3026" s="23" t="s">
        <v>499</v>
      </c>
      <c r="F3026" s="23" t="s">
        <v>52</v>
      </c>
      <c r="G3026" s="23" t="s">
        <v>179</v>
      </c>
      <c r="H3026" s="23" t="s">
        <v>236</v>
      </c>
      <c r="I3026" s="23" t="s">
        <v>118</v>
      </c>
      <c r="J3026" s="23" t="s">
        <v>191</v>
      </c>
      <c r="K3026" s="23" t="s">
        <v>290</v>
      </c>
      <c r="L3026" s="24">
        <v>19789.21</v>
      </c>
      <c r="M3026">
        <v>7</v>
      </c>
      <c r="N3026" s="25">
        <v>0.15</v>
      </c>
      <c r="O3026" s="24">
        <v>4571.8999999999996</v>
      </c>
      <c r="P3026" s="26">
        <f t="shared" si="282"/>
        <v>0.23102994005319061</v>
      </c>
      <c r="Q3026" t="str">
        <f t="shared" si="283"/>
        <v>Medium</v>
      </c>
      <c r="R3026" t="str">
        <f t="shared" si="284"/>
        <v>Medium</v>
      </c>
      <c r="S3026" s="23">
        <f t="shared" si="285"/>
        <v>2022</v>
      </c>
      <c r="T3026" s="23">
        <f t="shared" si="286"/>
        <v>12</v>
      </c>
      <c r="U3026" t="str">
        <f t="shared" si="287"/>
        <v>Dec-2022</v>
      </c>
    </row>
    <row r="3027" spans="1:21" x14ac:dyDescent="0.3">
      <c r="A3027" t="s">
        <v>5013</v>
      </c>
      <c r="B3027" s="22">
        <v>45814</v>
      </c>
      <c r="C3027" s="22">
        <v>45815</v>
      </c>
      <c r="D3027" s="23" t="s">
        <v>50</v>
      </c>
      <c r="E3027" s="23" t="s">
        <v>875</v>
      </c>
      <c r="F3027" s="23" t="s">
        <v>52</v>
      </c>
      <c r="G3027" s="23" t="s">
        <v>81</v>
      </c>
      <c r="H3027" s="23" t="s">
        <v>82</v>
      </c>
      <c r="I3027" s="23" t="s">
        <v>83</v>
      </c>
      <c r="J3027" s="23" t="s">
        <v>449</v>
      </c>
      <c r="K3027" s="23" t="s">
        <v>450</v>
      </c>
      <c r="L3027" s="24">
        <v>51171.1</v>
      </c>
      <c r="M3027">
        <v>10</v>
      </c>
      <c r="N3027" s="25">
        <v>0.05</v>
      </c>
      <c r="O3027" s="24">
        <v>8772.17</v>
      </c>
      <c r="P3027" s="26">
        <f t="shared" si="282"/>
        <v>0.17142820850050128</v>
      </c>
      <c r="Q3027" t="str">
        <f t="shared" si="283"/>
        <v>Low</v>
      </c>
      <c r="R3027" t="str">
        <f t="shared" si="284"/>
        <v>Low</v>
      </c>
      <c r="S3027" s="23">
        <f t="shared" si="285"/>
        <v>2025</v>
      </c>
      <c r="T3027" s="23">
        <f t="shared" si="286"/>
        <v>6</v>
      </c>
      <c r="U3027" t="str">
        <f t="shared" si="287"/>
        <v>Jun-2025</v>
      </c>
    </row>
    <row r="3028" spans="1:21" x14ac:dyDescent="0.3">
      <c r="A3028" t="s">
        <v>5014</v>
      </c>
      <c r="B3028" s="22">
        <v>44866</v>
      </c>
      <c r="C3028" s="22">
        <v>44873</v>
      </c>
      <c r="D3028" s="23" t="s">
        <v>61</v>
      </c>
      <c r="E3028" s="23" t="s">
        <v>2670</v>
      </c>
      <c r="F3028" s="23" t="s">
        <v>52</v>
      </c>
      <c r="G3028" s="23" t="s">
        <v>53</v>
      </c>
      <c r="H3028" s="23" t="s">
        <v>90</v>
      </c>
      <c r="I3028" s="23" t="s">
        <v>96</v>
      </c>
      <c r="J3028" s="23" t="s">
        <v>166</v>
      </c>
      <c r="K3028" s="23" t="s">
        <v>337</v>
      </c>
      <c r="L3028" s="24">
        <v>15972</v>
      </c>
      <c r="M3028">
        <v>3</v>
      </c>
      <c r="N3028" s="25">
        <v>0.25</v>
      </c>
      <c r="O3028" s="24">
        <v>2669.99</v>
      </c>
      <c r="P3028" s="26">
        <f t="shared" si="282"/>
        <v>0.16716691710493362</v>
      </c>
      <c r="Q3028" t="str">
        <f t="shared" si="283"/>
        <v>Low</v>
      </c>
      <c r="R3028" t="str">
        <f t="shared" si="284"/>
        <v>High</v>
      </c>
      <c r="S3028" s="23">
        <f t="shared" si="285"/>
        <v>2022</v>
      </c>
      <c r="T3028" s="23">
        <f t="shared" si="286"/>
        <v>11</v>
      </c>
      <c r="U3028" t="str">
        <f t="shared" si="287"/>
        <v>Nov-2022</v>
      </c>
    </row>
    <row r="3029" spans="1:21" x14ac:dyDescent="0.3">
      <c r="A3029" t="s">
        <v>5015</v>
      </c>
      <c r="B3029" s="22">
        <v>45000</v>
      </c>
      <c r="C3029" s="22">
        <v>45005</v>
      </c>
      <c r="D3029" s="23" t="s">
        <v>78</v>
      </c>
      <c r="E3029" s="23" t="s">
        <v>499</v>
      </c>
      <c r="F3029" s="23" t="s">
        <v>71</v>
      </c>
      <c r="G3029" s="23" t="s">
        <v>53</v>
      </c>
      <c r="H3029" s="23" t="s">
        <v>246</v>
      </c>
      <c r="I3029" s="23" t="s">
        <v>55</v>
      </c>
      <c r="J3029" s="23" t="s">
        <v>141</v>
      </c>
      <c r="K3029" s="23" t="s">
        <v>142</v>
      </c>
      <c r="L3029" s="24">
        <v>17332.68</v>
      </c>
      <c r="M3029">
        <v>4</v>
      </c>
      <c r="N3029" s="25">
        <v>0.05</v>
      </c>
      <c r="O3029" s="24">
        <v>4541.3100000000004</v>
      </c>
      <c r="P3029" s="26">
        <f t="shared" si="282"/>
        <v>0.26200852955226778</v>
      </c>
      <c r="Q3029" t="str">
        <f t="shared" si="283"/>
        <v>Medium</v>
      </c>
      <c r="R3029" t="str">
        <f t="shared" si="284"/>
        <v>Low</v>
      </c>
      <c r="S3029" s="23">
        <f t="shared" si="285"/>
        <v>2023</v>
      </c>
      <c r="T3029" s="23">
        <f t="shared" si="286"/>
        <v>3</v>
      </c>
      <c r="U3029" t="str">
        <f t="shared" si="287"/>
        <v>Mar-2023</v>
      </c>
    </row>
    <row r="3030" spans="1:21" x14ac:dyDescent="0.3">
      <c r="A3030" t="s">
        <v>5016</v>
      </c>
      <c r="B3030" s="22">
        <v>46012</v>
      </c>
      <c r="C3030" s="22">
        <v>46016</v>
      </c>
      <c r="D3030" s="23" t="s">
        <v>61</v>
      </c>
      <c r="E3030" s="23" t="s">
        <v>858</v>
      </c>
      <c r="F3030" s="23" t="s">
        <v>71</v>
      </c>
      <c r="G3030" s="23" t="s">
        <v>63</v>
      </c>
      <c r="H3030" s="23" t="s">
        <v>172</v>
      </c>
      <c r="I3030" s="23" t="s">
        <v>96</v>
      </c>
      <c r="J3030" s="23" t="s">
        <v>97</v>
      </c>
      <c r="K3030" s="23" t="s">
        <v>98</v>
      </c>
      <c r="L3030" s="24">
        <v>20416.52</v>
      </c>
      <c r="M3030">
        <v>2</v>
      </c>
      <c r="N3030" s="25">
        <v>0.1</v>
      </c>
      <c r="O3030" s="24">
        <v>4031.31</v>
      </c>
      <c r="P3030" s="26">
        <f t="shared" si="282"/>
        <v>0.19745333680764399</v>
      </c>
      <c r="Q3030" t="str">
        <f t="shared" si="283"/>
        <v>Low</v>
      </c>
      <c r="R3030" t="str">
        <f t="shared" si="284"/>
        <v>Low</v>
      </c>
      <c r="S3030" s="23">
        <f t="shared" si="285"/>
        <v>2025</v>
      </c>
      <c r="T3030" s="23">
        <f t="shared" si="286"/>
        <v>12</v>
      </c>
      <c r="U3030" t="str">
        <f t="shared" si="287"/>
        <v>Dec-2025</v>
      </c>
    </row>
    <row r="3031" spans="1:21" x14ac:dyDescent="0.3">
      <c r="A3031" t="s">
        <v>5017</v>
      </c>
      <c r="B3031" s="22">
        <v>44586</v>
      </c>
      <c r="C3031" s="22">
        <v>44591</v>
      </c>
      <c r="D3031" s="23" t="s">
        <v>78</v>
      </c>
      <c r="E3031" s="23" t="s">
        <v>1923</v>
      </c>
      <c r="F3031" s="23" t="s">
        <v>71</v>
      </c>
      <c r="G3031" s="23" t="s">
        <v>179</v>
      </c>
      <c r="H3031" s="23" t="s">
        <v>180</v>
      </c>
      <c r="I3031" s="23" t="s">
        <v>96</v>
      </c>
      <c r="J3031" s="23" t="s">
        <v>97</v>
      </c>
      <c r="K3031" s="23" t="s">
        <v>98</v>
      </c>
      <c r="L3031" s="24">
        <v>58874.1</v>
      </c>
      <c r="M3031">
        <v>6</v>
      </c>
      <c r="N3031" s="25">
        <v>0.15</v>
      </c>
      <c r="O3031" s="24">
        <v>19197.669999999998</v>
      </c>
      <c r="P3031" s="26">
        <f t="shared" si="282"/>
        <v>0.32608005897330061</v>
      </c>
      <c r="Q3031" t="str">
        <f t="shared" si="283"/>
        <v>High</v>
      </c>
      <c r="R3031" t="str">
        <f t="shared" si="284"/>
        <v>Medium</v>
      </c>
      <c r="S3031" s="23">
        <f t="shared" si="285"/>
        <v>2022</v>
      </c>
      <c r="T3031" s="23">
        <f t="shared" si="286"/>
        <v>1</v>
      </c>
      <c r="U3031" t="str">
        <f t="shared" si="287"/>
        <v>Jan-2022</v>
      </c>
    </row>
    <row r="3032" spans="1:21" x14ac:dyDescent="0.3">
      <c r="A3032" t="s">
        <v>5018</v>
      </c>
      <c r="B3032" s="22">
        <v>46013</v>
      </c>
      <c r="C3032" s="22">
        <v>46018</v>
      </c>
      <c r="D3032" s="23" t="s">
        <v>78</v>
      </c>
      <c r="E3032" s="23" t="s">
        <v>850</v>
      </c>
      <c r="F3032" s="23" t="s">
        <v>52</v>
      </c>
      <c r="G3032" s="23" t="s">
        <v>72</v>
      </c>
      <c r="H3032" s="23" t="s">
        <v>104</v>
      </c>
      <c r="I3032" s="23" t="s">
        <v>118</v>
      </c>
      <c r="J3032" s="23" t="s">
        <v>303</v>
      </c>
      <c r="K3032" s="23" t="s">
        <v>421</v>
      </c>
      <c r="L3032" s="24">
        <v>12980.03</v>
      </c>
      <c r="M3032">
        <v>1</v>
      </c>
      <c r="N3032" s="25">
        <v>0.2</v>
      </c>
      <c r="O3032" s="24">
        <v>3208.31</v>
      </c>
      <c r="P3032" s="26">
        <f t="shared" si="282"/>
        <v>0.24717277232795301</v>
      </c>
      <c r="Q3032" t="str">
        <f t="shared" si="283"/>
        <v>Medium</v>
      </c>
      <c r="R3032" t="str">
        <f t="shared" si="284"/>
        <v>Medium</v>
      </c>
      <c r="S3032" s="23">
        <f t="shared" si="285"/>
        <v>2025</v>
      </c>
      <c r="T3032" s="23">
        <f t="shared" si="286"/>
        <v>12</v>
      </c>
      <c r="U3032" t="str">
        <f t="shared" si="287"/>
        <v>Dec-2025</v>
      </c>
    </row>
    <row r="3033" spans="1:21" x14ac:dyDescent="0.3">
      <c r="A3033" t="s">
        <v>5019</v>
      </c>
      <c r="B3033" s="22">
        <v>45973</v>
      </c>
      <c r="C3033" s="22">
        <v>45980</v>
      </c>
      <c r="D3033" s="23" t="s">
        <v>102</v>
      </c>
      <c r="E3033" s="23" t="s">
        <v>1531</v>
      </c>
      <c r="F3033" s="23" t="s">
        <v>80</v>
      </c>
      <c r="G3033" s="23" t="s">
        <v>179</v>
      </c>
      <c r="H3033" s="23" t="s">
        <v>180</v>
      </c>
      <c r="I3033" s="23" t="s">
        <v>96</v>
      </c>
      <c r="J3033" s="23" t="s">
        <v>97</v>
      </c>
      <c r="K3033" s="23" t="s">
        <v>416</v>
      </c>
      <c r="L3033" s="24">
        <v>22292.22</v>
      </c>
      <c r="M3033">
        <v>3</v>
      </c>
      <c r="N3033" s="25">
        <v>0.15</v>
      </c>
      <c r="O3033" s="24">
        <v>4808.29</v>
      </c>
      <c r="P3033" s="26">
        <f t="shared" si="282"/>
        <v>0.21569363661402946</v>
      </c>
      <c r="Q3033" t="str">
        <f t="shared" si="283"/>
        <v>Medium</v>
      </c>
      <c r="R3033" t="str">
        <f t="shared" si="284"/>
        <v>Medium</v>
      </c>
      <c r="S3033" s="23">
        <f t="shared" si="285"/>
        <v>2025</v>
      </c>
      <c r="T3033" s="23">
        <f t="shared" si="286"/>
        <v>11</v>
      </c>
      <c r="U3033" t="str">
        <f t="shared" si="287"/>
        <v>Nov-2025</v>
      </c>
    </row>
    <row r="3034" spans="1:21" x14ac:dyDescent="0.3">
      <c r="A3034" t="s">
        <v>5020</v>
      </c>
      <c r="B3034" s="22">
        <v>45491</v>
      </c>
      <c r="C3034" s="22">
        <v>45493</v>
      </c>
      <c r="D3034" s="23" t="s">
        <v>61</v>
      </c>
      <c r="E3034" s="23" t="s">
        <v>124</v>
      </c>
      <c r="F3034" s="23" t="s">
        <v>71</v>
      </c>
      <c r="G3034" s="23" t="s">
        <v>81</v>
      </c>
      <c r="H3034" s="23" t="s">
        <v>284</v>
      </c>
      <c r="I3034" s="23" t="s">
        <v>83</v>
      </c>
      <c r="J3034" s="23" t="s">
        <v>449</v>
      </c>
      <c r="K3034" s="23" t="s">
        <v>775</v>
      </c>
      <c r="L3034" s="24">
        <v>10405.799999999999</v>
      </c>
      <c r="M3034">
        <v>6</v>
      </c>
      <c r="N3034" s="25">
        <v>0.25</v>
      </c>
      <c r="O3034" s="24">
        <v>1388.89</v>
      </c>
      <c r="P3034" s="26">
        <f t="shared" si="282"/>
        <v>0.1334726786984182</v>
      </c>
      <c r="Q3034" t="str">
        <f t="shared" si="283"/>
        <v>Low</v>
      </c>
      <c r="R3034" t="str">
        <f t="shared" si="284"/>
        <v>High</v>
      </c>
      <c r="S3034" s="23">
        <f t="shared" si="285"/>
        <v>2024</v>
      </c>
      <c r="T3034" s="23">
        <f t="shared" si="286"/>
        <v>7</v>
      </c>
      <c r="U3034" t="str">
        <f t="shared" si="287"/>
        <v>Jul-2024</v>
      </c>
    </row>
    <row r="3035" spans="1:21" x14ac:dyDescent="0.3">
      <c r="A3035" t="s">
        <v>5021</v>
      </c>
      <c r="B3035" s="22">
        <v>44712</v>
      </c>
      <c r="C3035" s="22">
        <v>44714</v>
      </c>
      <c r="D3035" s="23" t="s">
        <v>61</v>
      </c>
      <c r="E3035" s="23" t="s">
        <v>1782</v>
      </c>
      <c r="F3035" s="23" t="s">
        <v>52</v>
      </c>
      <c r="G3035" s="23" t="s">
        <v>63</v>
      </c>
      <c r="H3035" s="23" t="s">
        <v>64</v>
      </c>
      <c r="I3035" s="23" t="s">
        <v>83</v>
      </c>
      <c r="J3035" s="23" t="s">
        <v>84</v>
      </c>
      <c r="K3035" s="23" t="s">
        <v>85</v>
      </c>
      <c r="L3035" s="24">
        <v>39159.449999999997</v>
      </c>
      <c r="M3035">
        <v>3</v>
      </c>
      <c r="N3035" s="25">
        <v>0.15</v>
      </c>
      <c r="O3035" s="24">
        <v>5206.3100000000004</v>
      </c>
      <c r="P3035" s="26">
        <f t="shared" si="282"/>
        <v>0.13295156086206525</v>
      </c>
      <c r="Q3035" t="str">
        <f t="shared" si="283"/>
        <v>Low</v>
      </c>
      <c r="R3035" t="str">
        <f t="shared" si="284"/>
        <v>Medium</v>
      </c>
      <c r="S3035" s="23">
        <f t="shared" si="285"/>
        <v>2022</v>
      </c>
      <c r="T3035" s="23">
        <f t="shared" si="286"/>
        <v>5</v>
      </c>
      <c r="U3035" t="str">
        <f t="shared" si="287"/>
        <v>May-2022</v>
      </c>
    </row>
    <row r="3036" spans="1:21" x14ac:dyDescent="0.3">
      <c r="A3036" t="s">
        <v>5022</v>
      </c>
      <c r="B3036" s="22">
        <v>45133</v>
      </c>
      <c r="C3036" s="22">
        <v>45138</v>
      </c>
      <c r="D3036" s="23" t="s">
        <v>78</v>
      </c>
      <c r="E3036" s="23" t="s">
        <v>948</v>
      </c>
      <c r="F3036" s="23" t="s">
        <v>52</v>
      </c>
      <c r="G3036" s="23" t="s">
        <v>53</v>
      </c>
      <c r="H3036" s="23" t="s">
        <v>110</v>
      </c>
      <c r="I3036" s="23" t="s">
        <v>83</v>
      </c>
      <c r="J3036" s="23" t="s">
        <v>156</v>
      </c>
      <c r="K3036" s="23" t="s">
        <v>157</v>
      </c>
      <c r="L3036" s="24">
        <v>8454.2000000000007</v>
      </c>
      <c r="M3036">
        <v>1</v>
      </c>
      <c r="N3036" s="25">
        <v>0.05</v>
      </c>
      <c r="O3036" s="24">
        <v>2161.0300000000002</v>
      </c>
      <c r="P3036" s="26">
        <f t="shared" si="282"/>
        <v>0.25561614345532396</v>
      </c>
      <c r="Q3036" t="str">
        <f t="shared" si="283"/>
        <v>Medium</v>
      </c>
      <c r="R3036" t="str">
        <f t="shared" si="284"/>
        <v>Low</v>
      </c>
      <c r="S3036" s="23">
        <f t="shared" si="285"/>
        <v>2023</v>
      </c>
      <c r="T3036" s="23">
        <f t="shared" si="286"/>
        <v>7</v>
      </c>
      <c r="U3036" t="str">
        <f t="shared" si="287"/>
        <v>Jul-2023</v>
      </c>
    </row>
    <row r="3037" spans="1:21" x14ac:dyDescent="0.3">
      <c r="A3037" t="s">
        <v>5023</v>
      </c>
      <c r="B3037" s="22">
        <v>45220</v>
      </c>
      <c r="C3037" s="22">
        <v>45226</v>
      </c>
      <c r="D3037" s="23" t="s">
        <v>102</v>
      </c>
      <c r="E3037" s="23" t="s">
        <v>660</v>
      </c>
      <c r="F3037" s="23" t="s">
        <v>71</v>
      </c>
      <c r="G3037" s="23" t="s">
        <v>53</v>
      </c>
      <c r="H3037" s="23" t="s">
        <v>54</v>
      </c>
      <c r="I3037" s="23" t="s">
        <v>83</v>
      </c>
      <c r="J3037" s="23" t="s">
        <v>379</v>
      </c>
      <c r="K3037" s="23" t="s">
        <v>716</v>
      </c>
      <c r="L3037" s="24">
        <v>131662.71</v>
      </c>
      <c r="M3037">
        <v>9</v>
      </c>
      <c r="N3037" s="25">
        <v>0.2</v>
      </c>
      <c r="O3037" s="24">
        <v>19012.72</v>
      </c>
      <c r="P3037" s="26">
        <f t="shared" si="282"/>
        <v>0.14440474451725932</v>
      </c>
      <c r="Q3037" t="str">
        <f t="shared" si="283"/>
        <v>Low</v>
      </c>
      <c r="R3037" t="str">
        <f t="shared" si="284"/>
        <v>Medium</v>
      </c>
      <c r="S3037" s="23">
        <f t="shared" si="285"/>
        <v>2023</v>
      </c>
      <c r="T3037" s="23">
        <f t="shared" si="286"/>
        <v>10</v>
      </c>
      <c r="U3037" t="str">
        <f t="shared" si="287"/>
        <v>Oct-2023</v>
      </c>
    </row>
    <row r="3038" spans="1:21" x14ac:dyDescent="0.3">
      <c r="A3038" t="s">
        <v>5024</v>
      </c>
      <c r="B3038" s="22">
        <v>45625</v>
      </c>
      <c r="C3038" s="22">
        <v>45627</v>
      </c>
      <c r="D3038" s="23" t="s">
        <v>102</v>
      </c>
      <c r="E3038" s="23" t="s">
        <v>2394</v>
      </c>
      <c r="F3038" s="23" t="s">
        <v>52</v>
      </c>
      <c r="G3038" s="23" t="s">
        <v>53</v>
      </c>
      <c r="H3038" s="23" t="s">
        <v>54</v>
      </c>
      <c r="I3038" s="23" t="s">
        <v>96</v>
      </c>
      <c r="J3038" s="23" t="s">
        <v>135</v>
      </c>
      <c r="K3038" s="23" t="s">
        <v>395</v>
      </c>
      <c r="L3038" s="24">
        <v>68688.41</v>
      </c>
      <c r="M3038">
        <v>7</v>
      </c>
      <c r="N3038" s="25">
        <v>0.2</v>
      </c>
      <c r="O3038" s="24">
        <v>21890.67</v>
      </c>
      <c r="P3038" s="26">
        <f t="shared" si="282"/>
        <v>0.3186952500429111</v>
      </c>
      <c r="Q3038" t="str">
        <f t="shared" si="283"/>
        <v>High</v>
      </c>
      <c r="R3038" t="str">
        <f t="shared" si="284"/>
        <v>Medium</v>
      </c>
      <c r="S3038" s="23">
        <f t="shared" si="285"/>
        <v>2024</v>
      </c>
      <c r="T3038" s="23">
        <f t="shared" si="286"/>
        <v>11</v>
      </c>
      <c r="U3038" t="str">
        <f t="shared" si="287"/>
        <v>Nov-2024</v>
      </c>
    </row>
    <row r="3039" spans="1:21" x14ac:dyDescent="0.3">
      <c r="A3039" t="s">
        <v>5025</v>
      </c>
      <c r="B3039" s="22">
        <v>45782</v>
      </c>
      <c r="C3039" s="22">
        <v>45784</v>
      </c>
      <c r="D3039" s="23" t="s">
        <v>102</v>
      </c>
      <c r="E3039" s="23" t="s">
        <v>1861</v>
      </c>
      <c r="F3039" s="23" t="s">
        <v>52</v>
      </c>
      <c r="G3039" s="23" t="s">
        <v>179</v>
      </c>
      <c r="H3039" s="23" t="s">
        <v>180</v>
      </c>
      <c r="I3039" s="23" t="s">
        <v>55</v>
      </c>
      <c r="J3039" s="23" t="s">
        <v>56</v>
      </c>
      <c r="K3039" s="23" t="s">
        <v>74</v>
      </c>
      <c r="L3039" s="24">
        <v>20976.799999999999</v>
      </c>
      <c r="M3039">
        <v>5</v>
      </c>
      <c r="N3039" s="25">
        <v>0.2</v>
      </c>
      <c r="O3039" s="24">
        <v>4428.3500000000004</v>
      </c>
      <c r="P3039" s="26">
        <f t="shared" si="282"/>
        <v>0.21110703253117732</v>
      </c>
      <c r="Q3039" t="str">
        <f t="shared" si="283"/>
        <v>Medium</v>
      </c>
      <c r="R3039" t="str">
        <f t="shared" si="284"/>
        <v>Medium</v>
      </c>
      <c r="S3039" s="23">
        <f t="shared" si="285"/>
        <v>2025</v>
      </c>
      <c r="T3039" s="23">
        <f t="shared" si="286"/>
        <v>5</v>
      </c>
      <c r="U3039" t="str">
        <f t="shared" si="287"/>
        <v>May-2025</v>
      </c>
    </row>
    <row r="3040" spans="1:21" x14ac:dyDescent="0.3">
      <c r="A3040" t="s">
        <v>5026</v>
      </c>
      <c r="B3040" s="22">
        <v>45066</v>
      </c>
      <c r="C3040" s="22">
        <v>45071</v>
      </c>
      <c r="D3040" s="23" t="s">
        <v>50</v>
      </c>
      <c r="E3040" s="23" t="s">
        <v>820</v>
      </c>
      <c r="F3040" s="23" t="s">
        <v>80</v>
      </c>
      <c r="G3040" s="23" t="s">
        <v>72</v>
      </c>
      <c r="H3040" s="23" t="s">
        <v>346</v>
      </c>
      <c r="I3040" s="23" t="s">
        <v>83</v>
      </c>
      <c r="J3040" s="23" t="s">
        <v>449</v>
      </c>
      <c r="K3040" s="23" t="s">
        <v>775</v>
      </c>
      <c r="L3040" s="24">
        <v>47743.88</v>
      </c>
      <c r="M3040">
        <v>4</v>
      </c>
      <c r="N3040" s="25">
        <v>0.15</v>
      </c>
      <c r="O3040" s="24">
        <v>15612.01</v>
      </c>
      <c r="P3040" s="26">
        <f t="shared" si="282"/>
        <v>0.32699499914962926</v>
      </c>
      <c r="Q3040" t="str">
        <f t="shared" si="283"/>
        <v>High</v>
      </c>
      <c r="R3040" t="str">
        <f t="shared" si="284"/>
        <v>Medium</v>
      </c>
      <c r="S3040" s="23">
        <f t="shared" si="285"/>
        <v>2023</v>
      </c>
      <c r="T3040" s="23">
        <f t="shared" si="286"/>
        <v>5</v>
      </c>
      <c r="U3040" t="str">
        <f t="shared" si="287"/>
        <v>May-2023</v>
      </c>
    </row>
    <row r="3041" spans="1:21" x14ac:dyDescent="0.3">
      <c r="A3041" t="s">
        <v>5027</v>
      </c>
      <c r="B3041" s="22">
        <v>45074</v>
      </c>
      <c r="C3041" s="22">
        <v>45079</v>
      </c>
      <c r="D3041" s="23" t="s">
        <v>78</v>
      </c>
      <c r="E3041" s="23" t="s">
        <v>235</v>
      </c>
      <c r="F3041" s="23" t="s">
        <v>71</v>
      </c>
      <c r="G3041" s="23" t="s">
        <v>72</v>
      </c>
      <c r="H3041" s="23" t="s">
        <v>73</v>
      </c>
      <c r="I3041" s="23" t="s">
        <v>118</v>
      </c>
      <c r="J3041" s="23" t="s">
        <v>191</v>
      </c>
      <c r="K3041" s="23" t="s">
        <v>829</v>
      </c>
      <c r="L3041" s="24">
        <v>106068.08</v>
      </c>
      <c r="M3041">
        <v>8</v>
      </c>
      <c r="N3041" s="25">
        <v>0</v>
      </c>
      <c r="O3041" s="24">
        <v>42015.82</v>
      </c>
      <c r="P3041" s="26">
        <f t="shared" si="282"/>
        <v>0.39612124590168879</v>
      </c>
      <c r="Q3041" t="str">
        <f t="shared" si="283"/>
        <v>High</v>
      </c>
      <c r="R3041" t="str">
        <f t="shared" si="284"/>
        <v>None</v>
      </c>
      <c r="S3041" s="23">
        <f t="shared" si="285"/>
        <v>2023</v>
      </c>
      <c r="T3041" s="23">
        <f t="shared" si="286"/>
        <v>5</v>
      </c>
      <c r="U3041" t="str">
        <f t="shared" si="287"/>
        <v>May-2023</v>
      </c>
    </row>
    <row r="3042" spans="1:21" x14ac:dyDescent="0.3">
      <c r="A3042" t="s">
        <v>5028</v>
      </c>
      <c r="B3042" s="22">
        <v>45038</v>
      </c>
      <c r="C3042" s="22">
        <v>45041</v>
      </c>
      <c r="D3042" s="23" t="s">
        <v>78</v>
      </c>
      <c r="E3042" s="23" t="s">
        <v>429</v>
      </c>
      <c r="F3042" s="23" t="s">
        <v>52</v>
      </c>
      <c r="G3042" s="23" t="s">
        <v>53</v>
      </c>
      <c r="H3042" s="23" t="s">
        <v>90</v>
      </c>
      <c r="I3042" s="23" t="s">
        <v>55</v>
      </c>
      <c r="J3042" s="23" t="s">
        <v>173</v>
      </c>
      <c r="K3042" s="23" t="s">
        <v>203</v>
      </c>
      <c r="L3042" s="24">
        <v>109841.94</v>
      </c>
      <c r="M3042">
        <v>9</v>
      </c>
      <c r="N3042" s="25">
        <v>0.2</v>
      </c>
      <c r="O3042" s="24">
        <v>20828.02</v>
      </c>
      <c r="P3042" s="26">
        <f t="shared" si="282"/>
        <v>0.18961810033580981</v>
      </c>
      <c r="Q3042" t="str">
        <f t="shared" si="283"/>
        <v>Low</v>
      </c>
      <c r="R3042" t="str">
        <f t="shared" si="284"/>
        <v>Medium</v>
      </c>
      <c r="S3042" s="23">
        <f t="shared" si="285"/>
        <v>2023</v>
      </c>
      <c r="T3042" s="23">
        <f t="shared" si="286"/>
        <v>4</v>
      </c>
      <c r="U3042" t="str">
        <f t="shared" si="287"/>
        <v>Apr-2023</v>
      </c>
    </row>
    <row r="3043" spans="1:21" x14ac:dyDescent="0.3">
      <c r="A3043" t="s">
        <v>5029</v>
      </c>
      <c r="B3043" s="22">
        <v>45037</v>
      </c>
      <c r="C3043" s="22">
        <v>45042</v>
      </c>
      <c r="D3043" s="23" t="s">
        <v>78</v>
      </c>
      <c r="E3043" s="23" t="s">
        <v>597</v>
      </c>
      <c r="F3043" s="23" t="s">
        <v>80</v>
      </c>
      <c r="G3043" s="23" t="s">
        <v>179</v>
      </c>
      <c r="H3043" s="23" t="s">
        <v>236</v>
      </c>
      <c r="I3043" s="23" t="s">
        <v>96</v>
      </c>
      <c r="J3043" s="23" t="s">
        <v>166</v>
      </c>
      <c r="K3043" s="23" t="s">
        <v>762</v>
      </c>
      <c r="L3043" s="24">
        <v>103533.66</v>
      </c>
      <c r="M3043">
        <v>9</v>
      </c>
      <c r="N3043" s="25">
        <v>0.1</v>
      </c>
      <c r="O3043" s="24">
        <v>25264.78</v>
      </c>
      <c r="P3043" s="26">
        <f t="shared" si="282"/>
        <v>0.24402479348262196</v>
      </c>
      <c r="Q3043" t="str">
        <f t="shared" si="283"/>
        <v>Medium</v>
      </c>
      <c r="R3043" t="str">
        <f t="shared" si="284"/>
        <v>Low</v>
      </c>
      <c r="S3043" s="23">
        <f t="shared" si="285"/>
        <v>2023</v>
      </c>
      <c r="T3043" s="23">
        <f t="shared" si="286"/>
        <v>4</v>
      </c>
      <c r="U3043" t="str">
        <f t="shared" si="287"/>
        <v>Apr-2023</v>
      </c>
    </row>
    <row r="3044" spans="1:21" x14ac:dyDescent="0.3">
      <c r="A3044" t="s">
        <v>5030</v>
      </c>
      <c r="B3044" s="22">
        <v>45287</v>
      </c>
      <c r="C3044" s="22">
        <v>45289</v>
      </c>
      <c r="D3044" s="23" t="s">
        <v>102</v>
      </c>
      <c r="E3044" s="23" t="s">
        <v>1861</v>
      </c>
      <c r="F3044" s="23" t="s">
        <v>71</v>
      </c>
      <c r="G3044" s="23" t="s">
        <v>72</v>
      </c>
      <c r="H3044" s="23" t="s">
        <v>117</v>
      </c>
      <c r="I3044" s="23" t="s">
        <v>118</v>
      </c>
      <c r="J3044" s="23" t="s">
        <v>303</v>
      </c>
      <c r="K3044" s="23" t="s">
        <v>304</v>
      </c>
      <c r="L3044" s="24">
        <v>6804.47</v>
      </c>
      <c r="M3044">
        <v>1</v>
      </c>
      <c r="N3044" s="25">
        <v>0</v>
      </c>
      <c r="O3044" s="24">
        <v>2073.11</v>
      </c>
      <c r="P3044" s="26">
        <f t="shared" si="282"/>
        <v>0.30466884268723354</v>
      </c>
      <c r="Q3044" t="str">
        <f t="shared" si="283"/>
        <v>High</v>
      </c>
      <c r="R3044" t="str">
        <f t="shared" si="284"/>
        <v>None</v>
      </c>
      <c r="S3044" s="23">
        <f t="shared" si="285"/>
        <v>2023</v>
      </c>
      <c r="T3044" s="23">
        <f t="shared" si="286"/>
        <v>12</v>
      </c>
      <c r="U3044" t="str">
        <f t="shared" si="287"/>
        <v>Dec-2023</v>
      </c>
    </row>
    <row r="3045" spans="1:21" x14ac:dyDescent="0.3">
      <c r="A3045" t="s">
        <v>5031</v>
      </c>
      <c r="B3045" s="22">
        <v>45414</v>
      </c>
      <c r="C3045" s="22">
        <v>45420</v>
      </c>
      <c r="D3045" s="23" t="s">
        <v>102</v>
      </c>
      <c r="E3045" s="23" t="s">
        <v>155</v>
      </c>
      <c r="F3045" s="23" t="s">
        <v>52</v>
      </c>
      <c r="G3045" s="23" t="s">
        <v>53</v>
      </c>
      <c r="H3045" s="23" t="s">
        <v>54</v>
      </c>
      <c r="I3045" s="23" t="s">
        <v>55</v>
      </c>
      <c r="J3045" s="23" t="s">
        <v>173</v>
      </c>
      <c r="K3045" s="23" t="s">
        <v>735</v>
      </c>
      <c r="L3045" s="24">
        <v>29967.42</v>
      </c>
      <c r="M3045">
        <v>2</v>
      </c>
      <c r="N3045" s="25">
        <v>0.2</v>
      </c>
      <c r="O3045" s="24">
        <v>7597.4</v>
      </c>
      <c r="P3045" s="26">
        <f t="shared" si="282"/>
        <v>0.2535219915494894</v>
      </c>
      <c r="Q3045" t="str">
        <f t="shared" si="283"/>
        <v>Medium</v>
      </c>
      <c r="R3045" t="str">
        <f t="shared" si="284"/>
        <v>Medium</v>
      </c>
      <c r="S3045" s="23">
        <f t="shared" si="285"/>
        <v>2024</v>
      </c>
      <c r="T3045" s="23">
        <f t="shared" si="286"/>
        <v>5</v>
      </c>
      <c r="U3045" t="str">
        <f t="shared" si="287"/>
        <v>May-2024</v>
      </c>
    </row>
    <row r="3046" spans="1:21" x14ac:dyDescent="0.3">
      <c r="A3046" t="s">
        <v>5032</v>
      </c>
      <c r="B3046" s="22">
        <v>45013</v>
      </c>
      <c r="C3046" s="22">
        <v>45014</v>
      </c>
      <c r="D3046" s="23" t="s">
        <v>61</v>
      </c>
      <c r="E3046" s="23" t="s">
        <v>757</v>
      </c>
      <c r="F3046" s="23" t="s">
        <v>80</v>
      </c>
      <c r="G3046" s="23" t="s">
        <v>81</v>
      </c>
      <c r="H3046" s="23" t="s">
        <v>284</v>
      </c>
      <c r="I3046" s="23" t="s">
        <v>118</v>
      </c>
      <c r="J3046" s="23" t="s">
        <v>191</v>
      </c>
      <c r="K3046" s="23" t="s">
        <v>192</v>
      </c>
      <c r="L3046" s="24">
        <v>59958.720000000001</v>
      </c>
      <c r="M3046">
        <v>8</v>
      </c>
      <c r="N3046" s="25">
        <v>0</v>
      </c>
      <c r="O3046" s="24">
        <v>9405.58</v>
      </c>
      <c r="P3046" s="26">
        <f t="shared" si="282"/>
        <v>0.15686759156966659</v>
      </c>
      <c r="Q3046" t="str">
        <f t="shared" si="283"/>
        <v>Low</v>
      </c>
      <c r="R3046" t="str">
        <f t="shared" si="284"/>
        <v>None</v>
      </c>
      <c r="S3046" s="23">
        <f t="shared" si="285"/>
        <v>2023</v>
      </c>
      <c r="T3046" s="23">
        <f t="shared" si="286"/>
        <v>3</v>
      </c>
      <c r="U3046" t="str">
        <f t="shared" si="287"/>
        <v>Mar-2023</v>
      </c>
    </row>
    <row r="3047" spans="1:21" x14ac:dyDescent="0.3">
      <c r="A3047" t="s">
        <v>5033</v>
      </c>
      <c r="B3047" s="22">
        <v>44579</v>
      </c>
      <c r="C3047" s="22">
        <v>44586</v>
      </c>
      <c r="D3047" s="23" t="s">
        <v>61</v>
      </c>
      <c r="E3047" s="23" t="s">
        <v>3504</v>
      </c>
      <c r="F3047" s="23" t="s">
        <v>80</v>
      </c>
      <c r="G3047" s="23" t="s">
        <v>53</v>
      </c>
      <c r="H3047" s="23" t="s">
        <v>54</v>
      </c>
      <c r="I3047" s="23" t="s">
        <v>96</v>
      </c>
      <c r="J3047" s="23" t="s">
        <v>111</v>
      </c>
      <c r="K3047" s="23" t="s">
        <v>225</v>
      </c>
      <c r="L3047" s="24">
        <v>22294.7</v>
      </c>
      <c r="M3047">
        <v>10</v>
      </c>
      <c r="N3047" s="25">
        <v>0</v>
      </c>
      <c r="O3047" s="24">
        <v>3923</v>
      </c>
      <c r="P3047" s="26">
        <f t="shared" si="282"/>
        <v>0.17596110286301228</v>
      </c>
      <c r="Q3047" t="str">
        <f t="shared" si="283"/>
        <v>Low</v>
      </c>
      <c r="R3047" t="str">
        <f t="shared" si="284"/>
        <v>None</v>
      </c>
      <c r="S3047" s="23">
        <f t="shared" si="285"/>
        <v>2022</v>
      </c>
      <c r="T3047" s="23">
        <f t="shared" si="286"/>
        <v>1</v>
      </c>
      <c r="U3047" t="str">
        <f t="shared" si="287"/>
        <v>Jan-2022</v>
      </c>
    </row>
    <row r="3048" spans="1:21" x14ac:dyDescent="0.3">
      <c r="A3048" t="s">
        <v>5034</v>
      </c>
      <c r="B3048" s="22">
        <v>45149</v>
      </c>
      <c r="C3048" s="22">
        <v>45152</v>
      </c>
      <c r="D3048" s="23" t="s">
        <v>61</v>
      </c>
      <c r="E3048" s="23" t="s">
        <v>2223</v>
      </c>
      <c r="F3048" s="23" t="s">
        <v>52</v>
      </c>
      <c r="G3048" s="23" t="s">
        <v>81</v>
      </c>
      <c r="H3048" s="23" t="s">
        <v>186</v>
      </c>
      <c r="I3048" s="23" t="s">
        <v>83</v>
      </c>
      <c r="J3048" s="23" t="s">
        <v>84</v>
      </c>
      <c r="K3048" s="23" t="s">
        <v>105</v>
      </c>
      <c r="L3048" s="24">
        <v>10396.450000000001</v>
      </c>
      <c r="M3048">
        <v>5</v>
      </c>
      <c r="N3048" s="25">
        <v>0.15</v>
      </c>
      <c r="O3048" s="24">
        <v>2300.09</v>
      </c>
      <c r="P3048" s="26">
        <f t="shared" si="282"/>
        <v>0.22123801874678375</v>
      </c>
      <c r="Q3048" t="str">
        <f t="shared" si="283"/>
        <v>Medium</v>
      </c>
      <c r="R3048" t="str">
        <f t="shared" si="284"/>
        <v>Medium</v>
      </c>
      <c r="S3048" s="23">
        <f t="shared" si="285"/>
        <v>2023</v>
      </c>
      <c r="T3048" s="23">
        <f t="shared" si="286"/>
        <v>8</v>
      </c>
      <c r="U3048" t="str">
        <f t="shared" si="287"/>
        <v>Aug-2023</v>
      </c>
    </row>
    <row r="3049" spans="1:21" x14ac:dyDescent="0.3">
      <c r="A3049" t="s">
        <v>5035</v>
      </c>
      <c r="B3049" s="22">
        <v>45541</v>
      </c>
      <c r="C3049" s="22">
        <v>45543</v>
      </c>
      <c r="D3049" s="23" t="s">
        <v>61</v>
      </c>
      <c r="E3049" s="23" t="s">
        <v>656</v>
      </c>
      <c r="F3049" s="23" t="s">
        <v>52</v>
      </c>
      <c r="G3049" s="23" t="s">
        <v>63</v>
      </c>
      <c r="H3049" s="23" t="s">
        <v>64</v>
      </c>
      <c r="I3049" s="23" t="s">
        <v>83</v>
      </c>
      <c r="J3049" s="23" t="s">
        <v>449</v>
      </c>
      <c r="K3049" s="23" t="s">
        <v>450</v>
      </c>
      <c r="L3049" s="24">
        <v>23567.72</v>
      </c>
      <c r="M3049">
        <v>4</v>
      </c>
      <c r="N3049" s="25">
        <v>0.15</v>
      </c>
      <c r="O3049" s="24">
        <v>4886.58</v>
      </c>
      <c r="P3049" s="26">
        <f t="shared" si="282"/>
        <v>0.20734207636546936</v>
      </c>
      <c r="Q3049" t="str">
        <f t="shared" si="283"/>
        <v>Medium</v>
      </c>
      <c r="R3049" t="str">
        <f t="shared" si="284"/>
        <v>Medium</v>
      </c>
      <c r="S3049" s="23">
        <f t="shared" si="285"/>
        <v>2024</v>
      </c>
      <c r="T3049" s="23">
        <f t="shared" si="286"/>
        <v>9</v>
      </c>
      <c r="U3049" t="str">
        <f t="shared" si="287"/>
        <v>Sep-2024</v>
      </c>
    </row>
    <row r="3050" spans="1:21" x14ac:dyDescent="0.3">
      <c r="A3050" t="s">
        <v>5036</v>
      </c>
      <c r="B3050" s="22">
        <v>44807</v>
      </c>
      <c r="C3050" s="22">
        <v>44809</v>
      </c>
      <c r="D3050" s="23" t="s">
        <v>50</v>
      </c>
      <c r="E3050" s="23" t="s">
        <v>403</v>
      </c>
      <c r="F3050" s="23" t="s">
        <v>80</v>
      </c>
      <c r="G3050" s="23" t="s">
        <v>81</v>
      </c>
      <c r="H3050" s="23" t="s">
        <v>95</v>
      </c>
      <c r="I3050" s="23" t="s">
        <v>96</v>
      </c>
      <c r="J3050" s="23" t="s">
        <v>111</v>
      </c>
      <c r="K3050" s="23" t="s">
        <v>328</v>
      </c>
      <c r="L3050" s="24">
        <v>62944.74</v>
      </c>
      <c r="M3050">
        <v>6</v>
      </c>
      <c r="N3050" s="25">
        <v>0.25</v>
      </c>
      <c r="O3050" s="24">
        <v>15097.04</v>
      </c>
      <c r="P3050" s="26">
        <f t="shared" si="282"/>
        <v>0.23984593470399593</v>
      </c>
      <c r="Q3050" t="str">
        <f t="shared" si="283"/>
        <v>Medium</v>
      </c>
      <c r="R3050" t="str">
        <f t="shared" si="284"/>
        <v>High</v>
      </c>
      <c r="S3050" s="23">
        <f t="shared" si="285"/>
        <v>2022</v>
      </c>
      <c r="T3050" s="23">
        <f t="shared" si="286"/>
        <v>9</v>
      </c>
      <c r="U3050" t="str">
        <f t="shared" si="287"/>
        <v>Sep-2022</v>
      </c>
    </row>
    <row r="3051" spans="1:21" x14ac:dyDescent="0.3">
      <c r="A3051" t="s">
        <v>5037</v>
      </c>
      <c r="B3051" s="22">
        <v>45662</v>
      </c>
      <c r="C3051" s="22">
        <v>45663</v>
      </c>
      <c r="D3051" s="23" t="s">
        <v>102</v>
      </c>
      <c r="E3051" s="23" t="s">
        <v>2446</v>
      </c>
      <c r="F3051" s="23" t="s">
        <v>71</v>
      </c>
      <c r="G3051" s="23" t="s">
        <v>72</v>
      </c>
      <c r="H3051" s="23" t="s">
        <v>346</v>
      </c>
      <c r="I3051" s="23" t="s">
        <v>118</v>
      </c>
      <c r="J3051" s="23" t="s">
        <v>119</v>
      </c>
      <c r="K3051" s="23" t="s">
        <v>270</v>
      </c>
      <c r="L3051" s="24">
        <v>105668.1</v>
      </c>
      <c r="M3051">
        <v>9</v>
      </c>
      <c r="N3051" s="25">
        <v>0.25</v>
      </c>
      <c r="O3051" s="24">
        <v>22838.92</v>
      </c>
      <c r="P3051" s="26">
        <f t="shared" si="282"/>
        <v>0.21613826689417143</v>
      </c>
      <c r="Q3051" t="str">
        <f t="shared" si="283"/>
        <v>Medium</v>
      </c>
      <c r="R3051" t="str">
        <f t="shared" si="284"/>
        <v>High</v>
      </c>
      <c r="S3051" s="23">
        <f t="shared" si="285"/>
        <v>2025</v>
      </c>
      <c r="T3051" s="23">
        <f t="shared" si="286"/>
        <v>1</v>
      </c>
      <c r="U3051" t="str">
        <f t="shared" si="287"/>
        <v>Jan-2025</v>
      </c>
    </row>
    <row r="3052" spans="1:21" x14ac:dyDescent="0.3">
      <c r="A3052" t="s">
        <v>5038</v>
      </c>
      <c r="B3052" s="22">
        <v>45164</v>
      </c>
      <c r="C3052" s="22">
        <v>45166</v>
      </c>
      <c r="D3052" s="23" t="s">
        <v>50</v>
      </c>
      <c r="E3052" s="23" t="s">
        <v>1485</v>
      </c>
      <c r="F3052" s="23" t="s">
        <v>52</v>
      </c>
      <c r="G3052" s="23" t="s">
        <v>72</v>
      </c>
      <c r="H3052" s="23" t="s">
        <v>117</v>
      </c>
      <c r="I3052" s="23" t="s">
        <v>118</v>
      </c>
      <c r="J3052" s="23" t="s">
        <v>230</v>
      </c>
      <c r="K3052" s="23" t="s">
        <v>351</v>
      </c>
      <c r="L3052" s="24">
        <v>96031.6</v>
      </c>
      <c r="M3052">
        <v>8</v>
      </c>
      <c r="N3052" s="25">
        <v>0.1</v>
      </c>
      <c r="O3052" s="24">
        <v>34363.519999999997</v>
      </c>
      <c r="P3052" s="26">
        <f t="shared" si="282"/>
        <v>0.3578355457995076</v>
      </c>
      <c r="Q3052" t="str">
        <f t="shared" si="283"/>
        <v>High</v>
      </c>
      <c r="R3052" t="str">
        <f t="shared" si="284"/>
        <v>Low</v>
      </c>
      <c r="S3052" s="23">
        <f t="shared" si="285"/>
        <v>2023</v>
      </c>
      <c r="T3052" s="23">
        <f t="shared" si="286"/>
        <v>8</v>
      </c>
      <c r="U3052" t="str">
        <f t="shared" si="287"/>
        <v>Aug-2023</v>
      </c>
    </row>
    <row r="3053" spans="1:21" x14ac:dyDescent="0.3">
      <c r="A3053" t="s">
        <v>5039</v>
      </c>
      <c r="B3053" s="22">
        <v>44918</v>
      </c>
      <c r="C3053" s="22">
        <v>44919</v>
      </c>
      <c r="D3053" s="23" t="s">
        <v>50</v>
      </c>
      <c r="E3053" s="23" t="s">
        <v>3038</v>
      </c>
      <c r="F3053" s="23" t="s">
        <v>71</v>
      </c>
      <c r="G3053" s="23" t="s">
        <v>179</v>
      </c>
      <c r="H3053" s="23" t="s">
        <v>180</v>
      </c>
      <c r="I3053" s="23" t="s">
        <v>55</v>
      </c>
      <c r="J3053" s="23" t="s">
        <v>173</v>
      </c>
      <c r="K3053" s="23" t="s">
        <v>203</v>
      </c>
      <c r="L3053" s="24">
        <v>53148.44</v>
      </c>
      <c r="M3053">
        <v>4</v>
      </c>
      <c r="N3053" s="25">
        <v>0.25</v>
      </c>
      <c r="O3053" s="24">
        <v>15162.87</v>
      </c>
      <c r="P3053" s="26">
        <f t="shared" si="282"/>
        <v>0.28529285149291306</v>
      </c>
      <c r="Q3053" t="str">
        <f t="shared" si="283"/>
        <v>Medium</v>
      </c>
      <c r="R3053" t="str">
        <f t="shared" si="284"/>
        <v>High</v>
      </c>
      <c r="S3053" s="23">
        <f t="shared" si="285"/>
        <v>2022</v>
      </c>
      <c r="T3053" s="23">
        <f t="shared" si="286"/>
        <v>12</v>
      </c>
      <c r="U3053" t="str">
        <f t="shared" si="287"/>
        <v>Dec-2022</v>
      </c>
    </row>
    <row r="3054" spans="1:21" x14ac:dyDescent="0.3">
      <c r="A3054" t="s">
        <v>5040</v>
      </c>
      <c r="B3054" s="22">
        <v>44630</v>
      </c>
      <c r="C3054" s="22">
        <v>44633</v>
      </c>
      <c r="D3054" s="23" t="s">
        <v>50</v>
      </c>
      <c r="E3054" s="23" t="s">
        <v>3038</v>
      </c>
      <c r="F3054" s="23" t="s">
        <v>52</v>
      </c>
      <c r="G3054" s="23" t="s">
        <v>179</v>
      </c>
      <c r="H3054" s="23" t="s">
        <v>180</v>
      </c>
      <c r="I3054" s="23" t="s">
        <v>118</v>
      </c>
      <c r="J3054" s="23" t="s">
        <v>230</v>
      </c>
      <c r="K3054" s="23" t="s">
        <v>351</v>
      </c>
      <c r="L3054" s="24">
        <v>28668.42</v>
      </c>
      <c r="M3054">
        <v>6</v>
      </c>
      <c r="N3054" s="25">
        <v>0.1</v>
      </c>
      <c r="O3054" s="24">
        <v>10284.780000000001</v>
      </c>
      <c r="P3054" s="26">
        <f t="shared" si="282"/>
        <v>0.3587494532311164</v>
      </c>
      <c r="Q3054" t="str">
        <f t="shared" si="283"/>
        <v>High</v>
      </c>
      <c r="R3054" t="str">
        <f t="shared" si="284"/>
        <v>Low</v>
      </c>
      <c r="S3054" s="23">
        <f t="shared" si="285"/>
        <v>2022</v>
      </c>
      <c r="T3054" s="23">
        <f t="shared" si="286"/>
        <v>3</v>
      </c>
      <c r="U3054" t="str">
        <f t="shared" si="287"/>
        <v>Mar-2022</v>
      </c>
    </row>
    <row r="3055" spans="1:21" x14ac:dyDescent="0.3">
      <c r="A3055" t="s">
        <v>5041</v>
      </c>
      <c r="B3055" s="22">
        <v>44662</v>
      </c>
      <c r="C3055" s="22">
        <v>44663</v>
      </c>
      <c r="D3055" s="23" t="s">
        <v>50</v>
      </c>
      <c r="E3055" s="23" t="s">
        <v>2882</v>
      </c>
      <c r="F3055" s="23" t="s">
        <v>52</v>
      </c>
      <c r="G3055" s="23" t="s">
        <v>72</v>
      </c>
      <c r="H3055" s="23" t="s">
        <v>346</v>
      </c>
      <c r="I3055" s="23" t="s">
        <v>118</v>
      </c>
      <c r="J3055" s="23" t="s">
        <v>230</v>
      </c>
      <c r="K3055" s="23" t="s">
        <v>351</v>
      </c>
      <c r="L3055" s="24">
        <v>70370.399999999994</v>
      </c>
      <c r="M3055">
        <v>10</v>
      </c>
      <c r="N3055" s="25">
        <v>0.2</v>
      </c>
      <c r="O3055" s="24">
        <v>11372.77</v>
      </c>
      <c r="P3055" s="26">
        <f t="shared" si="282"/>
        <v>0.16161297932085084</v>
      </c>
      <c r="Q3055" t="str">
        <f t="shared" si="283"/>
        <v>Low</v>
      </c>
      <c r="R3055" t="str">
        <f t="shared" si="284"/>
        <v>Medium</v>
      </c>
      <c r="S3055" s="23">
        <f t="shared" si="285"/>
        <v>2022</v>
      </c>
      <c r="T3055" s="23">
        <f t="shared" si="286"/>
        <v>4</v>
      </c>
      <c r="U3055" t="str">
        <f t="shared" si="287"/>
        <v>Apr-2022</v>
      </c>
    </row>
    <row r="3056" spans="1:21" x14ac:dyDescent="0.3">
      <c r="A3056" t="s">
        <v>5042</v>
      </c>
      <c r="B3056" s="22">
        <v>45167</v>
      </c>
      <c r="C3056" s="22">
        <v>45173</v>
      </c>
      <c r="D3056" s="23" t="s">
        <v>102</v>
      </c>
      <c r="E3056" s="23" t="s">
        <v>1375</v>
      </c>
      <c r="F3056" s="23" t="s">
        <v>71</v>
      </c>
      <c r="G3056" s="23" t="s">
        <v>63</v>
      </c>
      <c r="H3056" s="23" t="s">
        <v>213</v>
      </c>
      <c r="I3056" s="23" t="s">
        <v>118</v>
      </c>
      <c r="J3056" s="23" t="s">
        <v>303</v>
      </c>
      <c r="K3056" s="23" t="s">
        <v>491</v>
      </c>
      <c r="L3056" s="24">
        <v>45429.86</v>
      </c>
      <c r="M3056">
        <v>7</v>
      </c>
      <c r="N3056" s="25">
        <v>0.1</v>
      </c>
      <c r="O3056" s="24">
        <v>11821.59</v>
      </c>
      <c r="P3056" s="26">
        <f t="shared" si="282"/>
        <v>0.260216298267263</v>
      </c>
      <c r="Q3056" t="str">
        <f t="shared" si="283"/>
        <v>Medium</v>
      </c>
      <c r="R3056" t="str">
        <f t="shared" si="284"/>
        <v>Low</v>
      </c>
      <c r="S3056" s="23">
        <f t="shared" si="285"/>
        <v>2023</v>
      </c>
      <c r="T3056" s="23">
        <f t="shared" si="286"/>
        <v>8</v>
      </c>
      <c r="U3056" t="str">
        <f t="shared" si="287"/>
        <v>Aug-2023</v>
      </c>
    </row>
    <row r="3057" spans="1:21" x14ac:dyDescent="0.3">
      <c r="A3057" t="s">
        <v>5043</v>
      </c>
      <c r="B3057" s="22">
        <v>44685</v>
      </c>
      <c r="C3057" s="22">
        <v>44686</v>
      </c>
      <c r="D3057" s="23" t="s">
        <v>61</v>
      </c>
      <c r="E3057" s="23" t="s">
        <v>5045</v>
      </c>
      <c r="F3057" s="23" t="s">
        <v>80</v>
      </c>
      <c r="G3057" s="23" t="s">
        <v>63</v>
      </c>
      <c r="H3057" s="23" t="s">
        <v>64</v>
      </c>
      <c r="I3057" s="23" t="s">
        <v>55</v>
      </c>
      <c r="J3057" s="23" t="s">
        <v>173</v>
      </c>
      <c r="K3057" s="23" t="s">
        <v>203</v>
      </c>
      <c r="L3057" s="24">
        <v>30240.9</v>
      </c>
      <c r="M3057">
        <v>3</v>
      </c>
      <c r="N3057" s="25">
        <v>0</v>
      </c>
      <c r="O3057" s="24">
        <v>6103.98</v>
      </c>
      <c r="P3057" s="26">
        <f t="shared" si="282"/>
        <v>0.20184518317907202</v>
      </c>
      <c r="Q3057" t="str">
        <f t="shared" si="283"/>
        <v>Medium</v>
      </c>
      <c r="R3057" t="str">
        <f t="shared" si="284"/>
        <v>None</v>
      </c>
      <c r="S3057" s="23">
        <f t="shared" si="285"/>
        <v>2022</v>
      </c>
      <c r="T3057" s="23">
        <f t="shared" si="286"/>
        <v>5</v>
      </c>
      <c r="U3057" t="str">
        <f t="shared" si="287"/>
        <v>May-2022</v>
      </c>
    </row>
    <row r="3058" spans="1:21" x14ac:dyDescent="0.3">
      <c r="A3058" t="s">
        <v>5046</v>
      </c>
      <c r="B3058" s="22">
        <v>45348</v>
      </c>
      <c r="C3058" s="22">
        <v>45351</v>
      </c>
      <c r="D3058" s="23" t="s">
        <v>61</v>
      </c>
      <c r="E3058" s="23" t="s">
        <v>1759</v>
      </c>
      <c r="F3058" s="23" t="s">
        <v>80</v>
      </c>
      <c r="G3058" s="23" t="s">
        <v>81</v>
      </c>
      <c r="H3058" s="23" t="s">
        <v>95</v>
      </c>
      <c r="I3058" s="23" t="s">
        <v>118</v>
      </c>
      <c r="J3058" s="23" t="s">
        <v>191</v>
      </c>
      <c r="K3058" s="23" t="s">
        <v>829</v>
      </c>
      <c r="L3058" s="24">
        <v>7243.88</v>
      </c>
      <c r="M3058">
        <v>4</v>
      </c>
      <c r="N3058" s="25">
        <v>0</v>
      </c>
      <c r="O3058" s="24">
        <v>2102.19</v>
      </c>
      <c r="P3058" s="26">
        <f t="shared" si="282"/>
        <v>0.29020221207419228</v>
      </c>
      <c r="Q3058" t="str">
        <f t="shared" si="283"/>
        <v>Medium</v>
      </c>
      <c r="R3058" t="str">
        <f t="shared" si="284"/>
        <v>None</v>
      </c>
      <c r="S3058" s="23">
        <f t="shared" si="285"/>
        <v>2024</v>
      </c>
      <c r="T3058" s="23">
        <f t="shared" si="286"/>
        <v>2</v>
      </c>
      <c r="U3058" t="str">
        <f t="shared" si="287"/>
        <v>Feb-2024</v>
      </c>
    </row>
    <row r="3059" spans="1:21" x14ac:dyDescent="0.3">
      <c r="A3059" t="s">
        <v>5047</v>
      </c>
      <c r="B3059" s="22">
        <v>44706</v>
      </c>
      <c r="C3059" s="22">
        <v>44713</v>
      </c>
      <c r="D3059" s="23" t="s">
        <v>102</v>
      </c>
      <c r="E3059" s="23" t="s">
        <v>1808</v>
      </c>
      <c r="F3059" s="23" t="s">
        <v>80</v>
      </c>
      <c r="G3059" s="23" t="s">
        <v>63</v>
      </c>
      <c r="H3059" s="23" t="s">
        <v>64</v>
      </c>
      <c r="I3059" s="23" t="s">
        <v>96</v>
      </c>
      <c r="J3059" s="23" t="s">
        <v>166</v>
      </c>
      <c r="K3059" s="23" t="s">
        <v>762</v>
      </c>
      <c r="L3059" s="24">
        <v>92370.6</v>
      </c>
      <c r="M3059">
        <v>7</v>
      </c>
      <c r="N3059" s="25">
        <v>0</v>
      </c>
      <c r="O3059" s="24">
        <v>22495.86</v>
      </c>
      <c r="P3059" s="26">
        <f t="shared" si="282"/>
        <v>0.24353917805015882</v>
      </c>
      <c r="Q3059" t="str">
        <f t="shared" si="283"/>
        <v>Medium</v>
      </c>
      <c r="R3059" t="str">
        <f t="shared" si="284"/>
        <v>None</v>
      </c>
      <c r="S3059" s="23">
        <f t="shared" si="285"/>
        <v>2022</v>
      </c>
      <c r="T3059" s="23">
        <f t="shared" si="286"/>
        <v>5</v>
      </c>
      <c r="U3059" t="str">
        <f t="shared" si="287"/>
        <v>May-2022</v>
      </c>
    </row>
    <row r="3060" spans="1:21" x14ac:dyDescent="0.3">
      <c r="A3060" t="s">
        <v>5048</v>
      </c>
      <c r="B3060" s="22">
        <v>45976</v>
      </c>
      <c r="C3060" s="22">
        <v>45978</v>
      </c>
      <c r="D3060" s="23" t="s">
        <v>61</v>
      </c>
      <c r="E3060" s="23" t="s">
        <v>517</v>
      </c>
      <c r="F3060" s="23" t="s">
        <v>80</v>
      </c>
      <c r="G3060" s="23" t="s">
        <v>63</v>
      </c>
      <c r="H3060" s="23" t="s">
        <v>202</v>
      </c>
      <c r="I3060" s="23" t="s">
        <v>96</v>
      </c>
      <c r="J3060" s="23" t="s">
        <v>111</v>
      </c>
      <c r="K3060" s="23" t="s">
        <v>328</v>
      </c>
      <c r="L3060" s="24">
        <v>28487.279999999999</v>
      </c>
      <c r="M3060">
        <v>6</v>
      </c>
      <c r="N3060" s="25">
        <v>0.15</v>
      </c>
      <c r="O3060" s="24">
        <v>9082.5</v>
      </c>
      <c r="P3060" s="26">
        <f t="shared" si="282"/>
        <v>0.31882650783086347</v>
      </c>
      <c r="Q3060" t="str">
        <f t="shared" si="283"/>
        <v>High</v>
      </c>
      <c r="R3060" t="str">
        <f t="shared" si="284"/>
        <v>Medium</v>
      </c>
      <c r="S3060" s="23">
        <f t="shared" si="285"/>
        <v>2025</v>
      </c>
      <c r="T3060" s="23">
        <f t="shared" si="286"/>
        <v>11</v>
      </c>
      <c r="U3060" t="str">
        <f t="shared" si="287"/>
        <v>Nov-2025</v>
      </c>
    </row>
    <row r="3061" spans="1:21" x14ac:dyDescent="0.3">
      <c r="A3061" t="s">
        <v>5049</v>
      </c>
      <c r="B3061" s="22">
        <v>45606</v>
      </c>
      <c r="C3061" s="22">
        <v>45609</v>
      </c>
      <c r="D3061" s="23" t="s">
        <v>78</v>
      </c>
      <c r="E3061" s="23" t="s">
        <v>4013</v>
      </c>
      <c r="F3061" s="23" t="s">
        <v>80</v>
      </c>
      <c r="G3061" s="23" t="s">
        <v>63</v>
      </c>
      <c r="H3061" s="23" t="s">
        <v>64</v>
      </c>
      <c r="I3061" s="23" t="s">
        <v>118</v>
      </c>
      <c r="J3061" s="23" t="s">
        <v>303</v>
      </c>
      <c r="K3061" s="23" t="s">
        <v>491</v>
      </c>
      <c r="L3061" s="24">
        <v>7215.8</v>
      </c>
      <c r="M3061">
        <v>5</v>
      </c>
      <c r="N3061" s="25">
        <v>0.25</v>
      </c>
      <c r="O3061" s="24">
        <v>1431.11</v>
      </c>
      <c r="P3061" s="26">
        <f t="shared" si="282"/>
        <v>0.1983300534937221</v>
      </c>
      <c r="Q3061" t="str">
        <f t="shared" si="283"/>
        <v>Low</v>
      </c>
      <c r="R3061" t="str">
        <f t="shared" si="284"/>
        <v>High</v>
      </c>
      <c r="S3061" s="23">
        <f t="shared" si="285"/>
        <v>2024</v>
      </c>
      <c r="T3061" s="23">
        <f t="shared" si="286"/>
        <v>11</v>
      </c>
      <c r="U3061" t="str">
        <f t="shared" si="287"/>
        <v>Nov-2024</v>
      </c>
    </row>
    <row r="3062" spans="1:21" x14ac:dyDescent="0.3">
      <c r="A3062" t="s">
        <v>5050</v>
      </c>
      <c r="B3062" s="22">
        <v>44941</v>
      </c>
      <c r="C3062" s="22">
        <v>44946</v>
      </c>
      <c r="D3062" s="23" t="s">
        <v>50</v>
      </c>
      <c r="E3062" s="23" t="s">
        <v>1536</v>
      </c>
      <c r="F3062" s="23" t="s">
        <v>71</v>
      </c>
      <c r="G3062" s="23" t="s">
        <v>53</v>
      </c>
      <c r="H3062" s="23" t="s">
        <v>90</v>
      </c>
      <c r="I3062" s="23" t="s">
        <v>118</v>
      </c>
      <c r="J3062" s="23" t="s">
        <v>119</v>
      </c>
      <c r="K3062" s="23" t="s">
        <v>270</v>
      </c>
      <c r="L3062" s="24">
        <v>122919.1</v>
      </c>
      <c r="M3062">
        <v>10</v>
      </c>
      <c r="N3062" s="25">
        <v>0.05</v>
      </c>
      <c r="O3062" s="24">
        <v>23905.200000000001</v>
      </c>
      <c r="P3062" s="26">
        <f t="shared" si="282"/>
        <v>0.19447913302326489</v>
      </c>
      <c r="Q3062" t="str">
        <f t="shared" si="283"/>
        <v>Low</v>
      </c>
      <c r="R3062" t="str">
        <f t="shared" si="284"/>
        <v>Low</v>
      </c>
      <c r="S3062" s="23">
        <f t="shared" si="285"/>
        <v>2023</v>
      </c>
      <c r="T3062" s="23">
        <f t="shared" si="286"/>
        <v>1</v>
      </c>
      <c r="U3062" t="str">
        <f t="shared" si="287"/>
        <v>Jan-2023</v>
      </c>
    </row>
    <row r="3063" spans="1:21" x14ac:dyDescent="0.3">
      <c r="A3063" t="s">
        <v>5051</v>
      </c>
      <c r="B3063" s="22">
        <v>45499</v>
      </c>
      <c r="C3063" s="22">
        <v>45505</v>
      </c>
      <c r="D3063" s="23" t="s">
        <v>78</v>
      </c>
      <c r="E3063" s="23" t="s">
        <v>2811</v>
      </c>
      <c r="F3063" s="23" t="s">
        <v>80</v>
      </c>
      <c r="G3063" s="23" t="s">
        <v>72</v>
      </c>
      <c r="H3063" s="23" t="s">
        <v>73</v>
      </c>
      <c r="I3063" s="23" t="s">
        <v>118</v>
      </c>
      <c r="J3063" s="23" t="s">
        <v>191</v>
      </c>
      <c r="K3063" s="23" t="s">
        <v>192</v>
      </c>
      <c r="L3063" s="24">
        <v>99761.3</v>
      </c>
      <c r="M3063">
        <v>10</v>
      </c>
      <c r="N3063" s="25">
        <v>0.15</v>
      </c>
      <c r="O3063" s="24">
        <v>26716.240000000002</v>
      </c>
      <c r="P3063" s="26">
        <f t="shared" si="282"/>
        <v>0.26780164252069694</v>
      </c>
      <c r="Q3063" t="str">
        <f t="shared" si="283"/>
        <v>Medium</v>
      </c>
      <c r="R3063" t="str">
        <f t="shared" si="284"/>
        <v>Medium</v>
      </c>
      <c r="S3063" s="23">
        <f t="shared" si="285"/>
        <v>2024</v>
      </c>
      <c r="T3063" s="23">
        <f t="shared" si="286"/>
        <v>7</v>
      </c>
      <c r="U3063" t="str">
        <f t="shared" si="287"/>
        <v>Jul-2024</v>
      </c>
    </row>
    <row r="3064" spans="1:21" x14ac:dyDescent="0.3">
      <c r="A3064" t="s">
        <v>5052</v>
      </c>
      <c r="B3064" s="22">
        <v>45676</v>
      </c>
      <c r="C3064" s="22">
        <v>45679</v>
      </c>
      <c r="D3064" s="23" t="s">
        <v>102</v>
      </c>
      <c r="E3064" s="23" t="s">
        <v>1183</v>
      </c>
      <c r="F3064" s="23" t="s">
        <v>52</v>
      </c>
      <c r="G3064" s="23" t="s">
        <v>72</v>
      </c>
      <c r="H3064" s="23" t="s">
        <v>346</v>
      </c>
      <c r="I3064" s="23" t="s">
        <v>55</v>
      </c>
      <c r="J3064" s="23" t="s">
        <v>56</v>
      </c>
      <c r="K3064" s="23" t="s">
        <v>57</v>
      </c>
      <c r="L3064" s="24">
        <v>48640</v>
      </c>
      <c r="M3064">
        <v>8</v>
      </c>
      <c r="N3064" s="25">
        <v>0.25</v>
      </c>
      <c r="O3064" s="24">
        <v>8449.01</v>
      </c>
      <c r="P3064" s="26">
        <f t="shared" si="282"/>
        <v>0.17370497532894738</v>
      </c>
      <c r="Q3064" t="str">
        <f t="shared" si="283"/>
        <v>Low</v>
      </c>
      <c r="R3064" t="str">
        <f t="shared" si="284"/>
        <v>High</v>
      </c>
      <c r="S3064" s="23">
        <f t="shared" si="285"/>
        <v>2025</v>
      </c>
      <c r="T3064" s="23">
        <f t="shared" si="286"/>
        <v>1</v>
      </c>
      <c r="U3064" t="str">
        <f t="shared" si="287"/>
        <v>Jan-2025</v>
      </c>
    </row>
    <row r="3065" spans="1:21" x14ac:dyDescent="0.3">
      <c r="A3065" t="s">
        <v>5053</v>
      </c>
      <c r="B3065" s="22">
        <v>45539</v>
      </c>
      <c r="C3065" s="22">
        <v>45543</v>
      </c>
      <c r="D3065" s="23" t="s">
        <v>78</v>
      </c>
      <c r="E3065" s="23" t="s">
        <v>1097</v>
      </c>
      <c r="F3065" s="23" t="s">
        <v>52</v>
      </c>
      <c r="G3065" s="23" t="s">
        <v>63</v>
      </c>
      <c r="H3065" s="23" t="s">
        <v>213</v>
      </c>
      <c r="I3065" s="23" t="s">
        <v>118</v>
      </c>
      <c r="J3065" s="23" t="s">
        <v>303</v>
      </c>
      <c r="K3065" s="23" t="s">
        <v>491</v>
      </c>
      <c r="L3065" s="24">
        <v>16167.12</v>
      </c>
      <c r="M3065">
        <v>3</v>
      </c>
      <c r="N3065" s="25">
        <v>0.2</v>
      </c>
      <c r="O3065" s="24">
        <v>4851.38</v>
      </c>
      <c r="P3065" s="26">
        <f t="shared" si="282"/>
        <v>0.3000769462959389</v>
      </c>
      <c r="Q3065" t="str">
        <f t="shared" si="283"/>
        <v>High</v>
      </c>
      <c r="R3065" t="str">
        <f t="shared" si="284"/>
        <v>Medium</v>
      </c>
      <c r="S3065" s="23">
        <f t="shared" si="285"/>
        <v>2024</v>
      </c>
      <c r="T3065" s="23">
        <f t="shared" si="286"/>
        <v>9</v>
      </c>
      <c r="U3065" t="str">
        <f t="shared" si="287"/>
        <v>Sep-2024</v>
      </c>
    </row>
    <row r="3066" spans="1:21" x14ac:dyDescent="0.3">
      <c r="A3066" t="s">
        <v>5054</v>
      </c>
      <c r="B3066" s="22">
        <v>45663</v>
      </c>
      <c r="C3066" s="22">
        <v>45667</v>
      </c>
      <c r="D3066" s="23" t="s">
        <v>50</v>
      </c>
      <c r="E3066" s="23" t="s">
        <v>1067</v>
      </c>
      <c r="F3066" s="23" t="s">
        <v>80</v>
      </c>
      <c r="G3066" s="23" t="s">
        <v>179</v>
      </c>
      <c r="H3066" s="23" t="s">
        <v>236</v>
      </c>
      <c r="I3066" s="23" t="s">
        <v>118</v>
      </c>
      <c r="J3066" s="23" t="s">
        <v>119</v>
      </c>
      <c r="K3066" s="23" t="s">
        <v>197</v>
      </c>
      <c r="L3066" s="24">
        <v>52811.6</v>
      </c>
      <c r="M3066">
        <v>8</v>
      </c>
      <c r="N3066" s="25">
        <v>0.25</v>
      </c>
      <c r="O3066" s="24">
        <v>6432.48</v>
      </c>
      <c r="P3066" s="26">
        <f t="shared" si="282"/>
        <v>0.12180051352354407</v>
      </c>
      <c r="Q3066" t="str">
        <f t="shared" si="283"/>
        <v>Low</v>
      </c>
      <c r="R3066" t="str">
        <f t="shared" si="284"/>
        <v>High</v>
      </c>
      <c r="S3066" s="23">
        <f t="shared" si="285"/>
        <v>2025</v>
      </c>
      <c r="T3066" s="23">
        <f t="shared" si="286"/>
        <v>1</v>
      </c>
      <c r="U3066" t="str">
        <f t="shared" si="287"/>
        <v>Jan-2025</v>
      </c>
    </row>
    <row r="3067" spans="1:21" x14ac:dyDescent="0.3">
      <c r="A3067" t="s">
        <v>5055</v>
      </c>
      <c r="B3067" s="22">
        <v>44679</v>
      </c>
      <c r="C3067" s="22">
        <v>44685</v>
      </c>
      <c r="D3067" s="23" t="s">
        <v>50</v>
      </c>
      <c r="E3067" s="23" t="s">
        <v>844</v>
      </c>
      <c r="F3067" s="23" t="s">
        <v>80</v>
      </c>
      <c r="G3067" s="23" t="s">
        <v>53</v>
      </c>
      <c r="H3067" s="23" t="s">
        <v>90</v>
      </c>
      <c r="I3067" s="23" t="s">
        <v>83</v>
      </c>
      <c r="J3067" s="23" t="s">
        <v>379</v>
      </c>
      <c r="K3067" s="23" t="s">
        <v>562</v>
      </c>
      <c r="L3067" s="24">
        <v>15807.51</v>
      </c>
      <c r="M3067">
        <v>3</v>
      </c>
      <c r="N3067" s="25">
        <v>0.25</v>
      </c>
      <c r="O3067" s="24">
        <v>2819.73</v>
      </c>
      <c r="P3067" s="26">
        <f t="shared" si="282"/>
        <v>0.17837913751122092</v>
      </c>
      <c r="Q3067" t="str">
        <f t="shared" si="283"/>
        <v>Low</v>
      </c>
      <c r="R3067" t="str">
        <f t="shared" si="284"/>
        <v>High</v>
      </c>
      <c r="S3067" s="23">
        <f t="shared" si="285"/>
        <v>2022</v>
      </c>
      <c r="T3067" s="23">
        <f t="shared" si="286"/>
        <v>4</v>
      </c>
      <c r="U3067" t="str">
        <f t="shared" si="287"/>
        <v>Apr-2022</v>
      </c>
    </row>
    <row r="3068" spans="1:21" x14ac:dyDescent="0.3">
      <c r="A3068" t="s">
        <v>5056</v>
      </c>
      <c r="B3068" s="22">
        <v>44993</v>
      </c>
      <c r="C3068" s="22">
        <v>44994</v>
      </c>
      <c r="D3068" s="23" t="s">
        <v>102</v>
      </c>
      <c r="E3068" s="23" t="s">
        <v>614</v>
      </c>
      <c r="F3068" s="23" t="s">
        <v>71</v>
      </c>
      <c r="G3068" s="23" t="s">
        <v>81</v>
      </c>
      <c r="H3068" s="23" t="s">
        <v>95</v>
      </c>
      <c r="I3068" s="23" t="s">
        <v>96</v>
      </c>
      <c r="J3068" s="23" t="s">
        <v>166</v>
      </c>
      <c r="K3068" s="23" t="s">
        <v>337</v>
      </c>
      <c r="L3068" s="24">
        <v>19282.8</v>
      </c>
      <c r="M3068">
        <v>10</v>
      </c>
      <c r="N3068" s="25">
        <v>0.25</v>
      </c>
      <c r="O3068" s="24">
        <v>4429.8599999999997</v>
      </c>
      <c r="P3068" s="26">
        <f t="shared" si="282"/>
        <v>0.22973115937519448</v>
      </c>
      <c r="Q3068" t="str">
        <f t="shared" si="283"/>
        <v>Medium</v>
      </c>
      <c r="R3068" t="str">
        <f t="shared" si="284"/>
        <v>High</v>
      </c>
      <c r="S3068" s="23">
        <f t="shared" si="285"/>
        <v>2023</v>
      </c>
      <c r="T3068" s="23">
        <f t="shared" si="286"/>
        <v>3</v>
      </c>
      <c r="U3068" t="str">
        <f t="shared" si="287"/>
        <v>Mar-2023</v>
      </c>
    </row>
    <row r="3069" spans="1:21" x14ac:dyDescent="0.3">
      <c r="A3069" t="s">
        <v>5057</v>
      </c>
      <c r="B3069" s="22">
        <v>45898</v>
      </c>
      <c r="C3069" s="22">
        <v>45902</v>
      </c>
      <c r="D3069" s="23" t="s">
        <v>61</v>
      </c>
      <c r="E3069" s="23" t="s">
        <v>3230</v>
      </c>
      <c r="F3069" s="23" t="s">
        <v>71</v>
      </c>
      <c r="G3069" s="23" t="s">
        <v>81</v>
      </c>
      <c r="H3069" s="23" t="s">
        <v>95</v>
      </c>
      <c r="I3069" s="23" t="s">
        <v>118</v>
      </c>
      <c r="J3069" s="23" t="s">
        <v>119</v>
      </c>
      <c r="K3069" s="23" t="s">
        <v>197</v>
      </c>
      <c r="L3069" s="24">
        <v>110137.52</v>
      </c>
      <c r="M3069">
        <v>8</v>
      </c>
      <c r="N3069" s="25">
        <v>0</v>
      </c>
      <c r="O3069" s="24">
        <v>36574.14</v>
      </c>
      <c r="P3069" s="26">
        <f t="shared" si="282"/>
        <v>0.33207702515909199</v>
      </c>
      <c r="Q3069" t="str">
        <f t="shared" si="283"/>
        <v>High</v>
      </c>
      <c r="R3069" t="str">
        <f t="shared" si="284"/>
        <v>None</v>
      </c>
      <c r="S3069" s="23">
        <f t="shared" si="285"/>
        <v>2025</v>
      </c>
      <c r="T3069" s="23">
        <f t="shared" si="286"/>
        <v>8</v>
      </c>
      <c r="U3069" t="str">
        <f t="shared" si="287"/>
        <v>Aug-2025</v>
      </c>
    </row>
    <row r="3070" spans="1:21" x14ac:dyDescent="0.3">
      <c r="A3070" t="s">
        <v>5058</v>
      </c>
      <c r="B3070" s="22">
        <v>45289</v>
      </c>
      <c r="C3070" s="22">
        <v>45296</v>
      </c>
      <c r="D3070" s="23" t="s">
        <v>102</v>
      </c>
      <c r="E3070" s="23" t="s">
        <v>370</v>
      </c>
      <c r="F3070" s="23" t="s">
        <v>52</v>
      </c>
      <c r="G3070" s="23" t="s">
        <v>72</v>
      </c>
      <c r="H3070" s="23" t="s">
        <v>117</v>
      </c>
      <c r="I3070" s="23" t="s">
        <v>55</v>
      </c>
      <c r="J3070" s="23" t="s">
        <v>141</v>
      </c>
      <c r="K3070" s="23" t="s">
        <v>978</v>
      </c>
      <c r="L3070" s="24">
        <v>19947.5</v>
      </c>
      <c r="M3070">
        <v>5</v>
      </c>
      <c r="N3070" s="25">
        <v>0.1</v>
      </c>
      <c r="O3070" s="24">
        <v>7020.51</v>
      </c>
      <c r="P3070" s="26">
        <f t="shared" si="282"/>
        <v>0.35194936708860758</v>
      </c>
      <c r="Q3070" t="str">
        <f t="shared" si="283"/>
        <v>High</v>
      </c>
      <c r="R3070" t="str">
        <f t="shared" si="284"/>
        <v>Low</v>
      </c>
      <c r="S3070" s="23">
        <f t="shared" si="285"/>
        <v>2023</v>
      </c>
      <c r="T3070" s="23">
        <f t="shared" si="286"/>
        <v>12</v>
      </c>
      <c r="U3070" t="str">
        <f t="shared" si="287"/>
        <v>Dec-2023</v>
      </c>
    </row>
    <row r="3071" spans="1:21" x14ac:dyDescent="0.3">
      <c r="A3071" t="s">
        <v>5059</v>
      </c>
      <c r="B3071" s="22">
        <v>45833</v>
      </c>
      <c r="C3071" s="22">
        <v>45839</v>
      </c>
      <c r="D3071" s="23" t="s">
        <v>78</v>
      </c>
      <c r="E3071" s="23" t="s">
        <v>185</v>
      </c>
      <c r="F3071" s="23" t="s">
        <v>52</v>
      </c>
      <c r="G3071" s="23" t="s">
        <v>72</v>
      </c>
      <c r="H3071" s="23" t="s">
        <v>346</v>
      </c>
      <c r="I3071" s="23" t="s">
        <v>83</v>
      </c>
      <c r="J3071" s="23" t="s">
        <v>379</v>
      </c>
      <c r="K3071" s="23" t="s">
        <v>562</v>
      </c>
      <c r="L3071" s="24">
        <v>70100.649999999994</v>
      </c>
      <c r="M3071">
        <v>5</v>
      </c>
      <c r="N3071" s="25">
        <v>0.2</v>
      </c>
      <c r="O3071" s="24">
        <v>18659.580000000002</v>
      </c>
      <c r="P3071" s="26">
        <f t="shared" si="282"/>
        <v>0.26618269588085136</v>
      </c>
      <c r="Q3071" t="str">
        <f t="shared" si="283"/>
        <v>Medium</v>
      </c>
      <c r="R3071" t="str">
        <f t="shared" si="284"/>
        <v>Medium</v>
      </c>
      <c r="S3071" s="23">
        <f t="shared" si="285"/>
        <v>2025</v>
      </c>
      <c r="T3071" s="23">
        <f t="shared" si="286"/>
        <v>6</v>
      </c>
      <c r="U3071" t="str">
        <f t="shared" si="287"/>
        <v>Jun-2025</v>
      </c>
    </row>
    <row r="3072" spans="1:21" x14ac:dyDescent="0.3">
      <c r="A3072" t="s">
        <v>5060</v>
      </c>
      <c r="B3072" s="22">
        <v>45251</v>
      </c>
      <c r="C3072" s="22">
        <v>45257</v>
      </c>
      <c r="D3072" s="23" t="s">
        <v>78</v>
      </c>
      <c r="E3072" s="23" t="s">
        <v>1299</v>
      </c>
      <c r="F3072" s="23" t="s">
        <v>80</v>
      </c>
      <c r="G3072" s="23" t="s">
        <v>63</v>
      </c>
      <c r="H3072" s="23" t="s">
        <v>172</v>
      </c>
      <c r="I3072" s="23" t="s">
        <v>83</v>
      </c>
      <c r="J3072" s="23" t="s">
        <v>84</v>
      </c>
      <c r="K3072" s="23" t="s">
        <v>257</v>
      </c>
      <c r="L3072" s="24">
        <v>743.16</v>
      </c>
      <c r="M3072">
        <v>3</v>
      </c>
      <c r="N3072" s="25">
        <v>0.1</v>
      </c>
      <c r="O3072" s="24">
        <v>263.13</v>
      </c>
      <c r="P3072" s="26">
        <f t="shared" si="282"/>
        <v>0.35406911028580657</v>
      </c>
      <c r="Q3072" t="str">
        <f t="shared" si="283"/>
        <v>High</v>
      </c>
      <c r="R3072" t="str">
        <f t="shared" si="284"/>
        <v>Low</v>
      </c>
      <c r="S3072" s="23">
        <f t="shared" si="285"/>
        <v>2023</v>
      </c>
      <c r="T3072" s="23">
        <f t="shared" si="286"/>
        <v>11</v>
      </c>
      <c r="U3072" t="str">
        <f t="shared" si="287"/>
        <v>Nov-2023</v>
      </c>
    </row>
    <row r="3073" spans="1:21" x14ac:dyDescent="0.3">
      <c r="A3073" t="s">
        <v>5061</v>
      </c>
      <c r="B3073" s="22">
        <v>45719</v>
      </c>
      <c r="C3073" s="22">
        <v>45722</v>
      </c>
      <c r="D3073" s="23" t="s">
        <v>61</v>
      </c>
      <c r="E3073" s="23" t="s">
        <v>1964</v>
      </c>
      <c r="F3073" s="23" t="s">
        <v>52</v>
      </c>
      <c r="G3073" s="23" t="s">
        <v>63</v>
      </c>
      <c r="H3073" s="23" t="s">
        <v>202</v>
      </c>
      <c r="I3073" s="23" t="s">
        <v>83</v>
      </c>
      <c r="J3073" s="23" t="s">
        <v>156</v>
      </c>
      <c r="K3073" s="23" t="s">
        <v>285</v>
      </c>
      <c r="L3073" s="24">
        <v>60636.87</v>
      </c>
      <c r="M3073">
        <v>7</v>
      </c>
      <c r="N3073" s="25">
        <v>0.25</v>
      </c>
      <c r="O3073" s="24">
        <v>12420.97</v>
      </c>
      <c r="P3073" s="26">
        <f t="shared" si="282"/>
        <v>0.2048418726098494</v>
      </c>
      <c r="Q3073" t="str">
        <f t="shared" si="283"/>
        <v>Medium</v>
      </c>
      <c r="R3073" t="str">
        <f t="shared" si="284"/>
        <v>High</v>
      </c>
      <c r="S3073" s="23">
        <f t="shared" si="285"/>
        <v>2025</v>
      </c>
      <c r="T3073" s="23">
        <f t="shared" si="286"/>
        <v>3</v>
      </c>
      <c r="U3073" t="str">
        <f t="shared" si="287"/>
        <v>Mar-2025</v>
      </c>
    </row>
    <row r="3074" spans="1:21" x14ac:dyDescent="0.3">
      <c r="A3074" t="s">
        <v>5062</v>
      </c>
      <c r="B3074" s="22">
        <v>45701</v>
      </c>
      <c r="C3074" s="22">
        <v>45705</v>
      </c>
      <c r="D3074" s="23" t="s">
        <v>50</v>
      </c>
      <c r="E3074" s="23" t="s">
        <v>1467</v>
      </c>
      <c r="F3074" s="23" t="s">
        <v>71</v>
      </c>
      <c r="G3074" s="23" t="s">
        <v>53</v>
      </c>
      <c r="H3074" s="23" t="s">
        <v>246</v>
      </c>
      <c r="I3074" s="23" t="s">
        <v>96</v>
      </c>
      <c r="J3074" s="23" t="s">
        <v>111</v>
      </c>
      <c r="K3074" s="23" t="s">
        <v>328</v>
      </c>
      <c r="L3074" s="24">
        <v>97242.95</v>
      </c>
      <c r="M3074">
        <v>7</v>
      </c>
      <c r="N3074" s="25">
        <v>0.2</v>
      </c>
      <c r="O3074" s="24">
        <v>20609.55</v>
      </c>
      <c r="P3074" s="26">
        <f t="shared" si="282"/>
        <v>0.21193875751404087</v>
      </c>
      <c r="Q3074" t="str">
        <f t="shared" si="283"/>
        <v>Medium</v>
      </c>
      <c r="R3074" t="str">
        <f t="shared" si="284"/>
        <v>Medium</v>
      </c>
      <c r="S3074" s="23">
        <f t="shared" si="285"/>
        <v>2025</v>
      </c>
      <c r="T3074" s="23">
        <f t="shared" si="286"/>
        <v>2</v>
      </c>
      <c r="U3074" t="str">
        <f t="shared" si="287"/>
        <v>Feb-2025</v>
      </c>
    </row>
    <row r="3075" spans="1:21" x14ac:dyDescent="0.3">
      <c r="A3075" t="s">
        <v>5063</v>
      </c>
      <c r="B3075" s="22">
        <v>45864</v>
      </c>
      <c r="C3075" s="22">
        <v>45866</v>
      </c>
      <c r="D3075" s="23" t="s">
        <v>102</v>
      </c>
      <c r="E3075" s="23" t="s">
        <v>1284</v>
      </c>
      <c r="F3075" s="23" t="s">
        <v>71</v>
      </c>
      <c r="G3075" s="23" t="s">
        <v>179</v>
      </c>
      <c r="H3075" s="23" t="s">
        <v>180</v>
      </c>
      <c r="I3075" s="23" t="s">
        <v>118</v>
      </c>
      <c r="J3075" s="23" t="s">
        <v>303</v>
      </c>
      <c r="K3075" s="23" t="s">
        <v>421</v>
      </c>
      <c r="L3075" s="24">
        <v>5301.06</v>
      </c>
      <c r="M3075">
        <v>6</v>
      </c>
      <c r="N3075" s="25">
        <v>0.15</v>
      </c>
      <c r="O3075" s="24">
        <v>1122.92</v>
      </c>
      <c r="P3075" s="26">
        <f t="shared" si="282"/>
        <v>0.21182933224675821</v>
      </c>
      <c r="Q3075" t="str">
        <f t="shared" si="283"/>
        <v>Medium</v>
      </c>
      <c r="R3075" t="str">
        <f t="shared" si="284"/>
        <v>Medium</v>
      </c>
      <c r="S3075" s="23">
        <f t="shared" si="285"/>
        <v>2025</v>
      </c>
      <c r="T3075" s="23">
        <f t="shared" si="286"/>
        <v>7</v>
      </c>
      <c r="U3075" t="str">
        <f t="shared" si="287"/>
        <v>Jul-2025</v>
      </c>
    </row>
    <row r="3076" spans="1:21" x14ac:dyDescent="0.3">
      <c r="A3076" t="s">
        <v>5064</v>
      </c>
      <c r="B3076" s="22">
        <v>45377</v>
      </c>
      <c r="C3076" s="22">
        <v>45384</v>
      </c>
      <c r="D3076" s="23" t="s">
        <v>50</v>
      </c>
      <c r="E3076" s="23" t="s">
        <v>2133</v>
      </c>
      <c r="F3076" s="23" t="s">
        <v>52</v>
      </c>
      <c r="G3076" s="23" t="s">
        <v>63</v>
      </c>
      <c r="H3076" s="23" t="s">
        <v>202</v>
      </c>
      <c r="I3076" s="23" t="s">
        <v>96</v>
      </c>
      <c r="J3076" s="23" t="s">
        <v>97</v>
      </c>
      <c r="K3076" s="23" t="s">
        <v>98</v>
      </c>
      <c r="L3076" s="24">
        <v>37331.949999999997</v>
      </c>
      <c r="M3076">
        <v>5</v>
      </c>
      <c r="N3076" s="25">
        <v>0.15</v>
      </c>
      <c r="O3076" s="24">
        <v>4809.3999999999996</v>
      </c>
      <c r="P3076" s="26">
        <f t="shared" ref="P3076:P3139" si="288">IFERROR(O3076/L3076,0)</f>
        <v>0.12882798782276308</v>
      </c>
      <c r="Q3076" t="str">
        <f t="shared" ref="Q3076:Q3139" si="289">IF(P3076&gt;=0.3,"High",IF(P3076&gt;=0.2,"Medium","Low"))</f>
        <v>Low</v>
      </c>
      <c r="R3076" t="str">
        <f t="shared" ref="R3076:R3139" si="290">IF(N3076=0,"None",IF(N3076&lt;=0.1,"Low",IF(N3076&lt;=0.2,"Medium","High")))</f>
        <v>Medium</v>
      </c>
      <c r="S3076" s="23">
        <f t="shared" ref="S3076:S3139" si="291">YEAR(B3076)</f>
        <v>2024</v>
      </c>
      <c r="T3076" s="23">
        <f t="shared" ref="T3076:T3139" si="292">MONTH(B3076)</f>
        <v>3</v>
      </c>
      <c r="U3076" t="str">
        <f t="shared" ref="U3076:U3139" si="293">TEXT(B3076,"mmm-yyyy")</f>
        <v>Mar-2024</v>
      </c>
    </row>
    <row r="3077" spans="1:21" x14ac:dyDescent="0.3">
      <c r="A3077" t="s">
        <v>5065</v>
      </c>
      <c r="B3077" s="22">
        <v>45717</v>
      </c>
      <c r="C3077" s="22">
        <v>45718</v>
      </c>
      <c r="D3077" s="23" t="s">
        <v>50</v>
      </c>
      <c r="E3077" s="23" t="s">
        <v>1897</v>
      </c>
      <c r="F3077" s="23" t="s">
        <v>80</v>
      </c>
      <c r="G3077" s="23" t="s">
        <v>63</v>
      </c>
      <c r="H3077" s="23" t="s">
        <v>64</v>
      </c>
      <c r="I3077" s="23" t="s">
        <v>55</v>
      </c>
      <c r="J3077" s="23" t="s">
        <v>56</v>
      </c>
      <c r="K3077" s="23" t="s">
        <v>57</v>
      </c>
      <c r="L3077" s="24">
        <v>55135.74</v>
      </c>
      <c r="M3077">
        <v>6</v>
      </c>
      <c r="N3077" s="25">
        <v>0.1</v>
      </c>
      <c r="O3077" s="24">
        <v>19401.34</v>
      </c>
      <c r="P3077" s="26">
        <f t="shared" si="288"/>
        <v>0.35188318865403823</v>
      </c>
      <c r="Q3077" t="str">
        <f t="shared" si="289"/>
        <v>High</v>
      </c>
      <c r="R3077" t="str">
        <f t="shared" si="290"/>
        <v>Low</v>
      </c>
      <c r="S3077" s="23">
        <f t="shared" si="291"/>
        <v>2025</v>
      </c>
      <c r="T3077" s="23">
        <f t="shared" si="292"/>
        <v>3</v>
      </c>
      <c r="U3077" t="str">
        <f t="shared" si="293"/>
        <v>Mar-2025</v>
      </c>
    </row>
    <row r="3078" spans="1:21" x14ac:dyDescent="0.3">
      <c r="A3078" t="s">
        <v>5067</v>
      </c>
      <c r="B3078" s="22">
        <v>45357</v>
      </c>
      <c r="C3078" s="22">
        <v>45362</v>
      </c>
      <c r="D3078" s="23" t="s">
        <v>50</v>
      </c>
      <c r="E3078" s="23" t="s">
        <v>479</v>
      </c>
      <c r="F3078" s="23" t="s">
        <v>80</v>
      </c>
      <c r="G3078" s="23" t="s">
        <v>63</v>
      </c>
      <c r="H3078" s="23" t="s">
        <v>213</v>
      </c>
      <c r="I3078" s="23" t="s">
        <v>96</v>
      </c>
      <c r="J3078" s="23" t="s">
        <v>135</v>
      </c>
      <c r="K3078" s="23" t="s">
        <v>395</v>
      </c>
      <c r="L3078" s="24">
        <v>7278.08</v>
      </c>
      <c r="M3078">
        <v>1</v>
      </c>
      <c r="N3078" s="25">
        <v>0</v>
      </c>
      <c r="O3078" s="24">
        <v>2872.78</v>
      </c>
      <c r="P3078" s="26">
        <f t="shared" si="288"/>
        <v>0.39471673848047839</v>
      </c>
      <c r="Q3078" t="str">
        <f t="shared" si="289"/>
        <v>High</v>
      </c>
      <c r="R3078" t="str">
        <f t="shared" si="290"/>
        <v>None</v>
      </c>
      <c r="S3078" s="23">
        <f t="shared" si="291"/>
        <v>2024</v>
      </c>
      <c r="T3078" s="23">
        <f t="shared" si="292"/>
        <v>3</v>
      </c>
      <c r="U3078" t="str">
        <f t="shared" si="293"/>
        <v>Mar-2024</v>
      </c>
    </row>
    <row r="3079" spans="1:21" x14ac:dyDescent="0.3">
      <c r="A3079" t="s">
        <v>5068</v>
      </c>
      <c r="B3079" s="22">
        <v>44691</v>
      </c>
      <c r="C3079" s="22">
        <v>44693</v>
      </c>
      <c r="D3079" s="23" t="s">
        <v>61</v>
      </c>
      <c r="E3079" s="23" t="s">
        <v>692</v>
      </c>
      <c r="F3079" s="23" t="s">
        <v>52</v>
      </c>
      <c r="G3079" s="23" t="s">
        <v>53</v>
      </c>
      <c r="H3079" s="23" t="s">
        <v>110</v>
      </c>
      <c r="I3079" s="23" t="s">
        <v>96</v>
      </c>
      <c r="J3079" s="23" t="s">
        <v>97</v>
      </c>
      <c r="K3079" s="23" t="s">
        <v>98</v>
      </c>
      <c r="L3079" s="24">
        <v>37505.370000000003</v>
      </c>
      <c r="M3079">
        <v>3</v>
      </c>
      <c r="N3079" s="25">
        <v>0.15</v>
      </c>
      <c r="O3079" s="24">
        <v>8175.37</v>
      </c>
      <c r="P3079" s="26">
        <f t="shared" si="288"/>
        <v>0.21797865212368253</v>
      </c>
      <c r="Q3079" t="str">
        <f t="shared" si="289"/>
        <v>Medium</v>
      </c>
      <c r="R3079" t="str">
        <f t="shared" si="290"/>
        <v>Medium</v>
      </c>
      <c r="S3079" s="23">
        <f t="shared" si="291"/>
        <v>2022</v>
      </c>
      <c r="T3079" s="23">
        <f t="shared" si="292"/>
        <v>5</v>
      </c>
      <c r="U3079" t="str">
        <f t="shared" si="293"/>
        <v>May-2022</v>
      </c>
    </row>
    <row r="3080" spans="1:21" x14ac:dyDescent="0.3">
      <c r="A3080" t="s">
        <v>5069</v>
      </c>
      <c r="B3080" s="22">
        <v>44921</v>
      </c>
      <c r="C3080" s="22">
        <v>44928</v>
      </c>
      <c r="D3080" s="23" t="s">
        <v>78</v>
      </c>
      <c r="E3080" s="23" t="s">
        <v>1267</v>
      </c>
      <c r="F3080" s="23" t="s">
        <v>52</v>
      </c>
      <c r="G3080" s="23" t="s">
        <v>179</v>
      </c>
      <c r="H3080" s="23" t="s">
        <v>180</v>
      </c>
      <c r="I3080" s="23" t="s">
        <v>55</v>
      </c>
      <c r="J3080" s="23" t="s">
        <v>56</v>
      </c>
      <c r="K3080" s="23" t="s">
        <v>74</v>
      </c>
      <c r="L3080" s="24">
        <v>96528.9</v>
      </c>
      <c r="M3080">
        <v>10</v>
      </c>
      <c r="N3080" s="25">
        <v>0.2</v>
      </c>
      <c r="O3080" s="24">
        <v>19051.47</v>
      </c>
      <c r="P3080" s="26">
        <f t="shared" si="288"/>
        <v>0.19736545221172108</v>
      </c>
      <c r="Q3080" t="str">
        <f t="shared" si="289"/>
        <v>Low</v>
      </c>
      <c r="R3080" t="str">
        <f t="shared" si="290"/>
        <v>Medium</v>
      </c>
      <c r="S3080" s="23">
        <f t="shared" si="291"/>
        <v>2022</v>
      </c>
      <c r="T3080" s="23">
        <f t="shared" si="292"/>
        <v>12</v>
      </c>
      <c r="U3080" t="str">
        <f t="shared" si="293"/>
        <v>Dec-2022</v>
      </c>
    </row>
    <row r="3081" spans="1:21" x14ac:dyDescent="0.3">
      <c r="A3081" t="s">
        <v>5070</v>
      </c>
      <c r="B3081" s="22">
        <v>44803</v>
      </c>
      <c r="C3081" s="22">
        <v>44809</v>
      </c>
      <c r="D3081" s="23" t="s">
        <v>61</v>
      </c>
      <c r="E3081" s="23" t="s">
        <v>1952</v>
      </c>
      <c r="F3081" s="23" t="s">
        <v>71</v>
      </c>
      <c r="G3081" s="23" t="s">
        <v>72</v>
      </c>
      <c r="H3081" s="23" t="s">
        <v>117</v>
      </c>
      <c r="I3081" s="23" t="s">
        <v>83</v>
      </c>
      <c r="J3081" s="23" t="s">
        <v>449</v>
      </c>
      <c r="K3081" s="23" t="s">
        <v>775</v>
      </c>
      <c r="L3081" s="24">
        <v>22537.89</v>
      </c>
      <c r="M3081">
        <v>9</v>
      </c>
      <c r="N3081" s="25">
        <v>0.15</v>
      </c>
      <c r="O3081" s="24">
        <v>2904.73</v>
      </c>
      <c r="P3081" s="26">
        <f t="shared" si="288"/>
        <v>0.12888207369900201</v>
      </c>
      <c r="Q3081" t="str">
        <f t="shared" si="289"/>
        <v>Low</v>
      </c>
      <c r="R3081" t="str">
        <f t="shared" si="290"/>
        <v>Medium</v>
      </c>
      <c r="S3081" s="23">
        <f t="shared" si="291"/>
        <v>2022</v>
      </c>
      <c r="T3081" s="23">
        <f t="shared" si="292"/>
        <v>8</v>
      </c>
      <c r="U3081" t="str">
        <f t="shared" si="293"/>
        <v>Aug-2022</v>
      </c>
    </row>
    <row r="3082" spans="1:21" x14ac:dyDescent="0.3">
      <c r="A3082" t="s">
        <v>5071</v>
      </c>
      <c r="B3082" s="22">
        <v>44755</v>
      </c>
      <c r="C3082" s="22">
        <v>44758</v>
      </c>
      <c r="D3082" s="23" t="s">
        <v>102</v>
      </c>
      <c r="E3082" s="23" t="s">
        <v>550</v>
      </c>
      <c r="F3082" s="23" t="s">
        <v>71</v>
      </c>
      <c r="G3082" s="23" t="s">
        <v>81</v>
      </c>
      <c r="H3082" s="23" t="s">
        <v>82</v>
      </c>
      <c r="I3082" s="23" t="s">
        <v>83</v>
      </c>
      <c r="J3082" s="23" t="s">
        <v>449</v>
      </c>
      <c r="K3082" s="23" t="s">
        <v>775</v>
      </c>
      <c r="L3082" s="24">
        <v>34122.639999999999</v>
      </c>
      <c r="M3082">
        <v>4</v>
      </c>
      <c r="N3082" s="25">
        <v>0.25</v>
      </c>
      <c r="O3082" s="24">
        <v>3957.96</v>
      </c>
      <c r="P3082" s="26">
        <f t="shared" si="288"/>
        <v>0.11599219755564048</v>
      </c>
      <c r="Q3082" t="str">
        <f t="shared" si="289"/>
        <v>Low</v>
      </c>
      <c r="R3082" t="str">
        <f t="shared" si="290"/>
        <v>High</v>
      </c>
      <c r="S3082" s="23">
        <f t="shared" si="291"/>
        <v>2022</v>
      </c>
      <c r="T3082" s="23">
        <f t="shared" si="292"/>
        <v>7</v>
      </c>
      <c r="U3082" t="str">
        <f t="shared" si="293"/>
        <v>Jul-2022</v>
      </c>
    </row>
    <row r="3083" spans="1:21" x14ac:dyDescent="0.3">
      <c r="A3083" t="s">
        <v>5072</v>
      </c>
      <c r="B3083" s="22">
        <v>45314</v>
      </c>
      <c r="C3083" s="22">
        <v>45319</v>
      </c>
      <c r="D3083" s="23" t="s">
        <v>102</v>
      </c>
      <c r="E3083" s="23" t="s">
        <v>2268</v>
      </c>
      <c r="F3083" s="23" t="s">
        <v>80</v>
      </c>
      <c r="G3083" s="23" t="s">
        <v>179</v>
      </c>
      <c r="H3083" s="23" t="s">
        <v>236</v>
      </c>
      <c r="I3083" s="23" t="s">
        <v>83</v>
      </c>
      <c r="J3083" s="23" t="s">
        <v>156</v>
      </c>
      <c r="K3083" s="23" t="s">
        <v>208</v>
      </c>
      <c r="L3083" s="24">
        <v>62204.800000000003</v>
      </c>
      <c r="M3083">
        <v>5</v>
      </c>
      <c r="N3083" s="25">
        <v>0.2</v>
      </c>
      <c r="O3083" s="24">
        <v>11499.62</v>
      </c>
      <c r="P3083" s="26">
        <f t="shared" si="288"/>
        <v>0.18486708421215084</v>
      </c>
      <c r="Q3083" t="str">
        <f t="shared" si="289"/>
        <v>Low</v>
      </c>
      <c r="R3083" t="str">
        <f t="shared" si="290"/>
        <v>Medium</v>
      </c>
      <c r="S3083" s="23">
        <f t="shared" si="291"/>
        <v>2024</v>
      </c>
      <c r="T3083" s="23">
        <f t="shared" si="292"/>
        <v>1</v>
      </c>
      <c r="U3083" t="str">
        <f t="shared" si="293"/>
        <v>Jan-2024</v>
      </c>
    </row>
    <row r="3084" spans="1:21" x14ac:dyDescent="0.3">
      <c r="A3084" t="s">
        <v>5073</v>
      </c>
      <c r="B3084" s="22">
        <v>45548</v>
      </c>
      <c r="C3084" s="22">
        <v>45551</v>
      </c>
      <c r="D3084" s="23" t="s">
        <v>78</v>
      </c>
      <c r="E3084" s="23" t="s">
        <v>1955</v>
      </c>
      <c r="F3084" s="23" t="s">
        <v>80</v>
      </c>
      <c r="G3084" s="23" t="s">
        <v>72</v>
      </c>
      <c r="H3084" s="23" t="s">
        <v>346</v>
      </c>
      <c r="I3084" s="23" t="s">
        <v>83</v>
      </c>
      <c r="J3084" s="23" t="s">
        <v>379</v>
      </c>
      <c r="K3084" s="23" t="s">
        <v>380</v>
      </c>
      <c r="L3084" s="24">
        <v>30172.48</v>
      </c>
      <c r="M3084">
        <v>8</v>
      </c>
      <c r="N3084" s="25">
        <v>0.25</v>
      </c>
      <c r="O3084" s="24">
        <v>5940.81</v>
      </c>
      <c r="P3084" s="26">
        <f t="shared" si="288"/>
        <v>0.19689498509900413</v>
      </c>
      <c r="Q3084" t="str">
        <f t="shared" si="289"/>
        <v>Low</v>
      </c>
      <c r="R3084" t="str">
        <f t="shared" si="290"/>
        <v>High</v>
      </c>
      <c r="S3084" s="23">
        <f t="shared" si="291"/>
        <v>2024</v>
      </c>
      <c r="T3084" s="23">
        <f t="shared" si="292"/>
        <v>9</v>
      </c>
      <c r="U3084" t="str">
        <f t="shared" si="293"/>
        <v>Sep-2024</v>
      </c>
    </row>
    <row r="3085" spans="1:21" x14ac:dyDescent="0.3">
      <c r="A3085" t="s">
        <v>5074</v>
      </c>
      <c r="B3085" s="22">
        <v>45226</v>
      </c>
      <c r="C3085" s="22">
        <v>45227</v>
      </c>
      <c r="D3085" s="23" t="s">
        <v>61</v>
      </c>
      <c r="E3085" s="23" t="s">
        <v>487</v>
      </c>
      <c r="F3085" s="23" t="s">
        <v>71</v>
      </c>
      <c r="G3085" s="23" t="s">
        <v>63</v>
      </c>
      <c r="H3085" s="23" t="s">
        <v>172</v>
      </c>
      <c r="I3085" s="23" t="s">
        <v>55</v>
      </c>
      <c r="J3085" s="23" t="s">
        <v>56</v>
      </c>
      <c r="K3085" s="23" t="s">
        <v>74</v>
      </c>
      <c r="L3085" s="24">
        <v>48990.04</v>
      </c>
      <c r="M3085">
        <v>4</v>
      </c>
      <c r="N3085" s="25">
        <v>0.15</v>
      </c>
      <c r="O3085" s="24">
        <v>15007.78</v>
      </c>
      <c r="P3085" s="26">
        <f t="shared" si="288"/>
        <v>0.30634349349377954</v>
      </c>
      <c r="Q3085" t="str">
        <f t="shared" si="289"/>
        <v>High</v>
      </c>
      <c r="R3085" t="str">
        <f t="shared" si="290"/>
        <v>Medium</v>
      </c>
      <c r="S3085" s="23">
        <f t="shared" si="291"/>
        <v>2023</v>
      </c>
      <c r="T3085" s="23">
        <f t="shared" si="292"/>
        <v>10</v>
      </c>
      <c r="U3085" t="str">
        <f t="shared" si="293"/>
        <v>Oct-2023</v>
      </c>
    </row>
    <row r="3086" spans="1:21" x14ac:dyDescent="0.3">
      <c r="A3086" t="s">
        <v>5075</v>
      </c>
      <c r="B3086" s="22">
        <v>44657</v>
      </c>
      <c r="C3086" s="22">
        <v>44664</v>
      </c>
      <c r="D3086" s="23" t="s">
        <v>78</v>
      </c>
      <c r="E3086" s="23" t="s">
        <v>1171</v>
      </c>
      <c r="F3086" s="23" t="s">
        <v>52</v>
      </c>
      <c r="G3086" s="23" t="s">
        <v>63</v>
      </c>
      <c r="H3086" s="23" t="s">
        <v>202</v>
      </c>
      <c r="I3086" s="23" t="s">
        <v>83</v>
      </c>
      <c r="J3086" s="23" t="s">
        <v>84</v>
      </c>
      <c r="K3086" s="23" t="s">
        <v>257</v>
      </c>
      <c r="L3086" s="24">
        <v>34578</v>
      </c>
      <c r="M3086">
        <v>9</v>
      </c>
      <c r="N3086" s="25">
        <v>0.15</v>
      </c>
      <c r="O3086" s="24">
        <v>10701.5</v>
      </c>
      <c r="P3086" s="26">
        <f t="shared" si="288"/>
        <v>0.30948869223205505</v>
      </c>
      <c r="Q3086" t="str">
        <f t="shared" si="289"/>
        <v>High</v>
      </c>
      <c r="R3086" t="str">
        <f t="shared" si="290"/>
        <v>Medium</v>
      </c>
      <c r="S3086" s="23">
        <f t="shared" si="291"/>
        <v>2022</v>
      </c>
      <c r="T3086" s="23">
        <f t="shared" si="292"/>
        <v>4</v>
      </c>
      <c r="U3086" t="str">
        <f t="shared" si="293"/>
        <v>Apr-2022</v>
      </c>
    </row>
    <row r="3087" spans="1:21" x14ac:dyDescent="0.3">
      <c r="A3087" t="s">
        <v>5076</v>
      </c>
      <c r="B3087" s="22">
        <v>45705</v>
      </c>
      <c r="C3087" s="22">
        <v>45711</v>
      </c>
      <c r="D3087" s="23" t="s">
        <v>102</v>
      </c>
      <c r="E3087" s="23" t="s">
        <v>3504</v>
      </c>
      <c r="F3087" s="23" t="s">
        <v>52</v>
      </c>
      <c r="G3087" s="23" t="s">
        <v>179</v>
      </c>
      <c r="H3087" s="23" t="s">
        <v>236</v>
      </c>
      <c r="I3087" s="23" t="s">
        <v>55</v>
      </c>
      <c r="J3087" s="23" t="s">
        <v>65</v>
      </c>
      <c r="K3087" s="23" t="s">
        <v>66</v>
      </c>
      <c r="L3087" s="24">
        <v>21223.84</v>
      </c>
      <c r="M3087">
        <v>8</v>
      </c>
      <c r="N3087" s="25">
        <v>0.15</v>
      </c>
      <c r="O3087" s="24">
        <v>5050.7</v>
      </c>
      <c r="P3087" s="26">
        <f t="shared" si="288"/>
        <v>0.23797295871058205</v>
      </c>
      <c r="Q3087" t="str">
        <f t="shared" si="289"/>
        <v>Medium</v>
      </c>
      <c r="R3087" t="str">
        <f t="shared" si="290"/>
        <v>Medium</v>
      </c>
      <c r="S3087" s="23">
        <f t="shared" si="291"/>
        <v>2025</v>
      </c>
      <c r="T3087" s="23">
        <f t="shared" si="292"/>
        <v>2</v>
      </c>
      <c r="U3087" t="str">
        <f t="shared" si="293"/>
        <v>Feb-2025</v>
      </c>
    </row>
    <row r="3088" spans="1:21" x14ac:dyDescent="0.3">
      <c r="A3088" t="s">
        <v>5077</v>
      </c>
      <c r="B3088" s="22">
        <v>45581</v>
      </c>
      <c r="C3088" s="22">
        <v>45588</v>
      </c>
      <c r="D3088" s="23" t="s">
        <v>102</v>
      </c>
      <c r="E3088" s="23" t="s">
        <v>904</v>
      </c>
      <c r="F3088" s="23" t="s">
        <v>52</v>
      </c>
      <c r="G3088" s="23" t="s">
        <v>72</v>
      </c>
      <c r="H3088" s="23" t="s">
        <v>117</v>
      </c>
      <c r="I3088" s="23" t="s">
        <v>96</v>
      </c>
      <c r="J3088" s="23" t="s">
        <v>166</v>
      </c>
      <c r="K3088" s="23" t="s">
        <v>762</v>
      </c>
      <c r="L3088" s="24">
        <v>27098.28</v>
      </c>
      <c r="M3088">
        <v>3</v>
      </c>
      <c r="N3088" s="25">
        <v>0.2</v>
      </c>
      <c r="O3088" s="24">
        <v>3483.77</v>
      </c>
      <c r="P3088" s="26">
        <f t="shared" si="288"/>
        <v>0.12856055808708156</v>
      </c>
      <c r="Q3088" t="str">
        <f t="shared" si="289"/>
        <v>Low</v>
      </c>
      <c r="R3088" t="str">
        <f t="shared" si="290"/>
        <v>Medium</v>
      </c>
      <c r="S3088" s="23">
        <f t="shared" si="291"/>
        <v>2024</v>
      </c>
      <c r="T3088" s="23">
        <f t="shared" si="292"/>
        <v>10</v>
      </c>
      <c r="U3088" t="str">
        <f t="shared" si="293"/>
        <v>Oct-2024</v>
      </c>
    </row>
    <row r="3089" spans="1:21" x14ac:dyDescent="0.3">
      <c r="A3089" t="s">
        <v>5078</v>
      </c>
      <c r="B3089" s="22">
        <v>45342</v>
      </c>
      <c r="C3089" s="22">
        <v>45345</v>
      </c>
      <c r="D3089" s="23" t="s">
        <v>61</v>
      </c>
      <c r="E3089" s="23" t="s">
        <v>543</v>
      </c>
      <c r="F3089" s="23" t="s">
        <v>80</v>
      </c>
      <c r="G3089" s="23" t="s">
        <v>72</v>
      </c>
      <c r="H3089" s="23" t="s">
        <v>346</v>
      </c>
      <c r="I3089" s="23" t="s">
        <v>83</v>
      </c>
      <c r="J3089" s="23" t="s">
        <v>449</v>
      </c>
      <c r="K3089" s="23" t="s">
        <v>681</v>
      </c>
      <c r="L3089" s="24">
        <v>8486.01</v>
      </c>
      <c r="M3089">
        <v>9</v>
      </c>
      <c r="N3089" s="25">
        <v>0</v>
      </c>
      <c r="O3089" s="24">
        <v>2788.37</v>
      </c>
      <c r="P3089" s="26">
        <f t="shared" si="288"/>
        <v>0.32858434057937708</v>
      </c>
      <c r="Q3089" t="str">
        <f t="shared" si="289"/>
        <v>High</v>
      </c>
      <c r="R3089" t="str">
        <f t="shared" si="290"/>
        <v>None</v>
      </c>
      <c r="S3089" s="23">
        <f t="shared" si="291"/>
        <v>2024</v>
      </c>
      <c r="T3089" s="23">
        <f t="shared" si="292"/>
        <v>2</v>
      </c>
      <c r="U3089" t="str">
        <f t="shared" si="293"/>
        <v>Feb-2024</v>
      </c>
    </row>
    <row r="3090" spans="1:21" x14ac:dyDescent="0.3">
      <c r="A3090" t="s">
        <v>5079</v>
      </c>
      <c r="B3090" s="22">
        <v>45102</v>
      </c>
      <c r="C3090" s="22">
        <v>45103</v>
      </c>
      <c r="D3090" s="23" t="s">
        <v>50</v>
      </c>
      <c r="E3090" s="23" t="s">
        <v>866</v>
      </c>
      <c r="F3090" s="23" t="s">
        <v>80</v>
      </c>
      <c r="G3090" s="23" t="s">
        <v>81</v>
      </c>
      <c r="H3090" s="23" t="s">
        <v>284</v>
      </c>
      <c r="I3090" s="23" t="s">
        <v>118</v>
      </c>
      <c r="J3090" s="23" t="s">
        <v>303</v>
      </c>
      <c r="K3090" s="23" t="s">
        <v>421</v>
      </c>
      <c r="L3090" s="24">
        <v>27818.36</v>
      </c>
      <c r="M3090">
        <v>4</v>
      </c>
      <c r="N3090" s="25">
        <v>0.05</v>
      </c>
      <c r="O3090" s="24">
        <v>7780.68</v>
      </c>
      <c r="P3090" s="26">
        <f t="shared" si="288"/>
        <v>0.27969585554288606</v>
      </c>
      <c r="Q3090" t="str">
        <f t="shared" si="289"/>
        <v>Medium</v>
      </c>
      <c r="R3090" t="str">
        <f t="shared" si="290"/>
        <v>Low</v>
      </c>
      <c r="S3090" s="23">
        <f t="shared" si="291"/>
        <v>2023</v>
      </c>
      <c r="T3090" s="23">
        <f t="shared" si="292"/>
        <v>6</v>
      </c>
      <c r="U3090" t="str">
        <f t="shared" si="293"/>
        <v>Jun-2023</v>
      </c>
    </row>
    <row r="3091" spans="1:21" x14ac:dyDescent="0.3">
      <c r="A3091" t="s">
        <v>5080</v>
      </c>
      <c r="B3091" s="22">
        <v>45458</v>
      </c>
      <c r="C3091" s="22">
        <v>45463</v>
      </c>
      <c r="D3091" s="23" t="s">
        <v>50</v>
      </c>
      <c r="E3091" s="23" t="s">
        <v>2458</v>
      </c>
      <c r="F3091" s="23" t="s">
        <v>71</v>
      </c>
      <c r="G3091" s="23" t="s">
        <v>53</v>
      </c>
      <c r="H3091" s="23" t="s">
        <v>90</v>
      </c>
      <c r="I3091" s="23" t="s">
        <v>118</v>
      </c>
      <c r="J3091" s="23" t="s">
        <v>191</v>
      </c>
      <c r="K3091" s="23" t="s">
        <v>192</v>
      </c>
      <c r="L3091" s="24">
        <v>33008</v>
      </c>
      <c r="M3091">
        <v>10</v>
      </c>
      <c r="N3091" s="25">
        <v>0.05</v>
      </c>
      <c r="O3091" s="24">
        <v>5466.89</v>
      </c>
      <c r="P3091" s="26">
        <f t="shared" si="288"/>
        <v>0.16562318225884634</v>
      </c>
      <c r="Q3091" t="str">
        <f t="shared" si="289"/>
        <v>Low</v>
      </c>
      <c r="R3091" t="str">
        <f t="shared" si="290"/>
        <v>Low</v>
      </c>
      <c r="S3091" s="23">
        <f t="shared" si="291"/>
        <v>2024</v>
      </c>
      <c r="T3091" s="23">
        <f t="shared" si="292"/>
        <v>6</v>
      </c>
      <c r="U3091" t="str">
        <f t="shared" si="293"/>
        <v>Jun-2024</v>
      </c>
    </row>
    <row r="3092" spans="1:21" x14ac:dyDescent="0.3">
      <c r="A3092" t="s">
        <v>5081</v>
      </c>
      <c r="B3092" s="22">
        <v>45917</v>
      </c>
      <c r="C3092" s="22">
        <v>45918</v>
      </c>
      <c r="D3092" s="23" t="s">
        <v>50</v>
      </c>
      <c r="E3092" s="23" t="s">
        <v>696</v>
      </c>
      <c r="F3092" s="23" t="s">
        <v>80</v>
      </c>
      <c r="G3092" s="23" t="s">
        <v>72</v>
      </c>
      <c r="H3092" s="23" t="s">
        <v>73</v>
      </c>
      <c r="I3092" s="23" t="s">
        <v>96</v>
      </c>
      <c r="J3092" s="23" t="s">
        <v>166</v>
      </c>
      <c r="K3092" s="23" t="s">
        <v>167</v>
      </c>
      <c r="L3092" s="24">
        <v>24453.32</v>
      </c>
      <c r="M3092">
        <v>2</v>
      </c>
      <c r="N3092" s="25">
        <v>0.15</v>
      </c>
      <c r="O3092" s="24">
        <v>8015.15</v>
      </c>
      <c r="P3092" s="26">
        <f t="shared" si="288"/>
        <v>0.32777348842611148</v>
      </c>
      <c r="Q3092" t="str">
        <f t="shared" si="289"/>
        <v>High</v>
      </c>
      <c r="R3092" t="str">
        <f t="shared" si="290"/>
        <v>Medium</v>
      </c>
      <c r="S3092" s="23">
        <f t="shared" si="291"/>
        <v>2025</v>
      </c>
      <c r="T3092" s="23">
        <f t="shared" si="292"/>
        <v>9</v>
      </c>
      <c r="U3092" t="str">
        <f t="shared" si="293"/>
        <v>Sep-2025</v>
      </c>
    </row>
    <row r="3093" spans="1:21" x14ac:dyDescent="0.3">
      <c r="A3093" t="s">
        <v>5082</v>
      </c>
      <c r="B3093" s="22">
        <v>44656</v>
      </c>
      <c r="C3093" s="22">
        <v>44662</v>
      </c>
      <c r="D3093" s="23" t="s">
        <v>50</v>
      </c>
      <c r="E3093" s="23" t="s">
        <v>1824</v>
      </c>
      <c r="F3093" s="23" t="s">
        <v>80</v>
      </c>
      <c r="G3093" s="23" t="s">
        <v>53</v>
      </c>
      <c r="H3093" s="23" t="s">
        <v>54</v>
      </c>
      <c r="I3093" s="23" t="s">
        <v>96</v>
      </c>
      <c r="J3093" s="23" t="s">
        <v>97</v>
      </c>
      <c r="K3093" s="23" t="s">
        <v>181</v>
      </c>
      <c r="L3093" s="24">
        <v>12068.26</v>
      </c>
      <c r="M3093">
        <v>1</v>
      </c>
      <c r="N3093" s="25">
        <v>0.05</v>
      </c>
      <c r="O3093" s="24">
        <v>4566.41</v>
      </c>
      <c r="P3093" s="26">
        <f t="shared" si="288"/>
        <v>0.37838180483350536</v>
      </c>
      <c r="Q3093" t="str">
        <f t="shared" si="289"/>
        <v>High</v>
      </c>
      <c r="R3093" t="str">
        <f t="shared" si="290"/>
        <v>Low</v>
      </c>
      <c r="S3093" s="23">
        <f t="shared" si="291"/>
        <v>2022</v>
      </c>
      <c r="T3093" s="23">
        <f t="shared" si="292"/>
        <v>4</v>
      </c>
      <c r="U3093" t="str">
        <f t="shared" si="293"/>
        <v>Apr-2022</v>
      </c>
    </row>
    <row r="3094" spans="1:21" x14ac:dyDescent="0.3">
      <c r="A3094" t="s">
        <v>5083</v>
      </c>
      <c r="B3094" s="22">
        <v>44774</v>
      </c>
      <c r="C3094" s="22">
        <v>44780</v>
      </c>
      <c r="D3094" s="23" t="s">
        <v>102</v>
      </c>
      <c r="E3094" s="23" t="s">
        <v>820</v>
      </c>
      <c r="F3094" s="23" t="s">
        <v>52</v>
      </c>
      <c r="G3094" s="23" t="s">
        <v>53</v>
      </c>
      <c r="H3094" s="23" t="s">
        <v>246</v>
      </c>
      <c r="I3094" s="23" t="s">
        <v>55</v>
      </c>
      <c r="J3094" s="23" t="s">
        <v>173</v>
      </c>
      <c r="K3094" s="23" t="s">
        <v>203</v>
      </c>
      <c r="L3094" s="24">
        <v>19951.66</v>
      </c>
      <c r="M3094">
        <v>2</v>
      </c>
      <c r="N3094" s="25">
        <v>0.1</v>
      </c>
      <c r="O3094" s="24">
        <v>4643.1899999999996</v>
      </c>
      <c r="P3094" s="26">
        <f t="shared" si="288"/>
        <v>0.23272198904752786</v>
      </c>
      <c r="Q3094" t="str">
        <f t="shared" si="289"/>
        <v>Medium</v>
      </c>
      <c r="R3094" t="str">
        <f t="shared" si="290"/>
        <v>Low</v>
      </c>
      <c r="S3094" s="23">
        <f t="shared" si="291"/>
        <v>2022</v>
      </c>
      <c r="T3094" s="23">
        <f t="shared" si="292"/>
        <v>8</v>
      </c>
      <c r="U3094" t="str">
        <f t="shared" si="293"/>
        <v>Aug-2022</v>
      </c>
    </row>
    <row r="3095" spans="1:21" x14ac:dyDescent="0.3">
      <c r="A3095" t="s">
        <v>5084</v>
      </c>
      <c r="B3095" s="22">
        <v>45409</v>
      </c>
      <c r="C3095" s="22">
        <v>45411</v>
      </c>
      <c r="D3095" s="23" t="s">
        <v>50</v>
      </c>
      <c r="E3095" s="23" t="s">
        <v>566</v>
      </c>
      <c r="F3095" s="23" t="s">
        <v>52</v>
      </c>
      <c r="G3095" s="23" t="s">
        <v>53</v>
      </c>
      <c r="H3095" s="23" t="s">
        <v>90</v>
      </c>
      <c r="I3095" s="23" t="s">
        <v>55</v>
      </c>
      <c r="J3095" s="23" t="s">
        <v>173</v>
      </c>
      <c r="K3095" s="23" t="s">
        <v>735</v>
      </c>
      <c r="L3095" s="24">
        <v>6578</v>
      </c>
      <c r="M3095">
        <v>2</v>
      </c>
      <c r="N3095" s="25">
        <v>0.15</v>
      </c>
      <c r="O3095" s="24">
        <v>1768.75</v>
      </c>
      <c r="P3095" s="26">
        <f t="shared" si="288"/>
        <v>0.26888871997567648</v>
      </c>
      <c r="Q3095" t="str">
        <f t="shared" si="289"/>
        <v>Medium</v>
      </c>
      <c r="R3095" t="str">
        <f t="shared" si="290"/>
        <v>Medium</v>
      </c>
      <c r="S3095" s="23">
        <f t="shared" si="291"/>
        <v>2024</v>
      </c>
      <c r="T3095" s="23">
        <f t="shared" si="292"/>
        <v>4</v>
      </c>
      <c r="U3095" t="str">
        <f t="shared" si="293"/>
        <v>Apr-2024</v>
      </c>
    </row>
    <row r="3096" spans="1:21" x14ac:dyDescent="0.3">
      <c r="A3096" t="s">
        <v>5085</v>
      </c>
      <c r="B3096" s="22">
        <v>45980</v>
      </c>
      <c r="C3096" s="22">
        <v>45985</v>
      </c>
      <c r="D3096" s="23" t="s">
        <v>102</v>
      </c>
      <c r="E3096" s="23" t="s">
        <v>1145</v>
      </c>
      <c r="F3096" s="23" t="s">
        <v>52</v>
      </c>
      <c r="G3096" s="23" t="s">
        <v>72</v>
      </c>
      <c r="H3096" s="23" t="s">
        <v>117</v>
      </c>
      <c r="I3096" s="23" t="s">
        <v>118</v>
      </c>
      <c r="J3096" s="23" t="s">
        <v>303</v>
      </c>
      <c r="K3096" s="23" t="s">
        <v>491</v>
      </c>
      <c r="L3096" s="24">
        <v>97952.67</v>
      </c>
      <c r="M3096">
        <v>9</v>
      </c>
      <c r="N3096" s="25">
        <v>0.1</v>
      </c>
      <c r="O3096" s="24">
        <v>16999.59</v>
      </c>
      <c r="P3096" s="26">
        <f t="shared" si="288"/>
        <v>0.17354902117522678</v>
      </c>
      <c r="Q3096" t="str">
        <f t="shared" si="289"/>
        <v>Low</v>
      </c>
      <c r="R3096" t="str">
        <f t="shared" si="290"/>
        <v>Low</v>
      </c>
      <c r="S3096" s="23">
        <f t="shared" si="291"/>
        <v>2025</v>
      </c>
      <c r="T3096" s="23">
        <f t="shared" si="292"/>
        <v>11</v>
      </c>
      <c r="U3096" t="str">
        <f t="shared" si="293"/>
        <v>Nov-2025</v>
      </c>
    </row>
    <row r="3097" spans="1:21" x14ac:dyDescent="0.3">
      <c r="A3097" t="s">
        <v>5086</v>
      </c>
      <c r="B3097" s="22">
        <v>44732</v>
      </c>
      <c r="C3097" s="22">
        <v>44733</v>
      </c>
      <c r="D3097" s="23" t="s">
        <v>50</v>
      </c>
      <c r="E3097" s="23" t="s">
        <v>207</v>
      </c>
      <c r="F3097" s="23" t="s">
        <v>71</v>
      </c>
      <c r="G3097" s="23" t="s">
        <v>81</v>
      </c>
      <c r="H3097" s="23" t="s">
        <v>82</v>
      </c>
      <c r="I3097" s="23" t="s">
        <v>118</v>
      </c>
      <c r="J3097" s="23" t="s">
        <v>303</v>
      </c>
      <c r="K3097" s="23" t="s">
        <v>304</v>
      </c>
      <c r="L3097" s="24">
        <v>17336.36</v>
      </c>
      <c r="M3097">
        <v>2</v>
      </c>
      <c r="N3097" s="25">
        <v>0.1</v>
      </c>
      <c r="O3097" s="24">
        <v>3856.81</v>
      </c>
      <c r="P3097" s="26">
        <f t="shared" si="288"/>
        <v>0.22246942264696856</v>
      </c>
      <c r="Q3097" t="str">
        <f t="shared" si="289"/>
        <v>Medium</v>
      </c>
      <c r="R3097" t="str">
        <f t="shared" si="290"/>
        <v>Low</v>
      </c>
      <c r="S3097" s="23">
        <f t="shared" si="291"/>
        <v>2022</v>
      </c>
      <c r="T3097" s="23">
        <f t="shared" si="292"/>
        <v>6</v>
      </c>
      <c r="U3097" t="str">
        <f t="shared" si="293"/>
        <v>Jun-2022</v>
      </c>
    </row>
    <row r="3098" spans="1:21" x14ac:dyDescent="0.3">
      <c r="A3098" t="s">
        <v>5087</v>
      </c>
      <c r="B3098" s="22">
        <v>45846</v>
      </c>
      <c r="C3098" s="22">
        <v>45850</v>
      </c>
      <c r="D3098" s="23" t="s">
        <v>50</v>
      </c>
      <c r="E3098" s="23" t="s">
        <v>134</v>
      </c>
      <c r="F3098" s="23" t="s">
        <v>71</v>
      </c>
      <c r="G3098" s="23" t="s">
        <v>179</v>
      </c>
      <c r="H3098" s="23" t="s">
        <v>180</v>
      </c>
      <c r="I3098" s="23" t="s">
        <v>118</v>
      </c>
      <c r="J3098" s="23" t="s">
        <v>119</v>
      </c>
      <c r="K3098" s="23" t="s">
        <v>197</v>
      </c>
      <c r="L3098" s="24">
        <v>66679.199999999997</v>
      </c>
      <c r="M3098">
        <v>10</v>
      </c>
      <c r="N3098" s="25">
        <v>0</v>
      </c>
      <c r="O3098" s="24">
        <v>12546.59</v>
      </c>
      <c r="P3098" s="26">
        <f t="shared" si="288"/>
        <v>0.18816347526664989</v>
      </c>
      <c r="Q3098" t="str">
        <f t="shared" si="289"/>
        <v>Low</v>
      </c>
      <c r="R3098" t="str">
        <f t="shared" si="290"/>
        <v>None</v>
      </c>
      <c r="S3098" s="23">
        <f t="shared" si="291"/>
        <v>2025</v>
      </c>
      <c r="T3098" s="23">
        <f t="shared" si="292"/>
        <v>7</v>
      </c>
      <c r="U3098" t="str">
        <f t="shared" si="293"/>
        <v>Jul-2025</v>
      </c>
    </row>
    <row r="3099" spans="1:21" x14ac:dyDescent="0.3">
      <c r="A3099" t="s">
        <v>5088</v>
      </c>
      <c r="B3099" s="22">
        <v>45087</v>
      </c>
      <c r="C3099" s="22">
        <v>45092</v>
      </c>
      <c r="D3099" s="23" t="s">
        <v>78</v>
      </c>
      <c r="E3099" s="23" t="s">
        <v>896</v>
      </c>
      <c r="F3099" s="23" t="s">
        <v>71</v>
      </c>
      <c r="G3099" s="23" t="s">
        <v>63</v>
      </c>
      <c r="H3099" s="23" t="s">
        <v>64</v>
      </c>
      <c r="I3099" s="23" t="s">
        <v>55</v>
      </c>
      <c r="J3099" s="23" t="s">
        <v>141</v>
      </c>
      <c r="K3099" s="23" t="s">
        <v>142</v>
      </c>
      <c r="L3099" s="24">
        <v>14346.93</v>
      </c>
      <c r="M3099">
        <v>3</v>
      </c>
      <c r="N3099" s="25">
        <v>0.1</v>
      </c>
      <c r="O3099" s="24">
        <v>2720.86</v>
      </c>
      <c r="P3099" s="26">
        <f t="shared" si="288"/>
        <v>0.18964754132068673</v>
      </c>
      <c r="Q3099" t="str">
        <f t="shared" si="289"/>
        <v>Low</v>
      </c>
      <c r="R3099" t="str">
        <f t="shared" si="290"/>
        <v>Low</v>
      </c>
      <c r="S3099" s="23">
        <f t="shared" si="291"/>
        <v>2023</v>
      </c>
      <c r="T3099" s="23">
        <f t="shared" si="292"/>
        <v>6</v>
      </c>
      <c r="U3099" t="str">
        <f t="shared" si="293"/>
        <v>Jun-2023</v>
      </c>
    </row>
    <row r="3100" spans="1:21" x14ac:dyDescent="0.3">
      <c r="A3100" t="s">
        <v>5089</v>
      </c>
      <c r="B3100" s="22">
        <v>45354</v>
      </c>
      <c r="C3100" s="22">
        <v>45359</v>
      </c>
      <c r="D3100" s="23" t="s">
        <v>78</v>
      </c>
      <c r="E3100" s="23" t="s">
        <v>1207</v>
      </c>
      <c r="F3100" s="23" t="s">
        <v>52</v>
      </c>
      <c r="G3100" s="23" t="s">
        <v>63</v>
      </c>
      <c r="H3100" s="23" t="s">
        <v>64</v>
      </c>
      <c r="I3100" s="23" t="s">
        <v>118</v>
      </c>
      <c r="J3100" s="23" t="s">
        <v>191</v>
      </c>
      <c r="K3100" s="23" t="s">
        <v>290</v>
      </c>
      <c r="L3100" s="24">
        <v>23026.77</v>
      </c>
      <c r="M3100">
        <v>9</v>
      </c>
      <c r="N3100" s="25">
        <v>0.15</v>
      </c>
      <c r="O3100" s="24">
        <v>7293.93</v>
      </c>
      <c r="P3100" s="26">
        <f t="shared" si="288"/>
        <v>0.31675871170815534</v>
      </c>
      <c r="Q3100" t="str">
        <f t="shared" si="289"/>
        <v>High</v>
      </c>
      <c r="R3100" t="str">
        <f t="shared" si="290"/>
        <v>Medium</v>
      </c>
      <c r="S3100" s="23">
        <f t="shared" si="291"/>
        <v>2024</v>
      </c>
      <c r="T3100" s="23">
        <f t="shared" si="292"/>
        <v>3</v>
      </c>
      <c r="U3100" t="str">
        <f t="shared" si="293"/>
        <v>Mar-2024</v>
      </c>
    </row>
    <row r="3101" spans="1:21" x14ac:dyDescent="0.3">
      <c r="A3101" t="s">
        <v>5090</v>
      </c>
      <c r="B3101" s="22">
        <v>44799</v>
      </c>
      <c r="C3101" s="22">
        <v>44802</v>
      </c>
      <c r="D3101" s="23" t="s">
        <v>50</v>
      </c>
      <c r="E3101" s="23" t="s">
        <v>1145</v>
      </c>
      <c r="F3101" s="23" t="s">
        <v>71</v>
      </c>
      <c r="G3101" s="23" t="s">
        <v>179</v>
      </c>
      <c r="H3101" s="23" t="s">
        <v>180</v>
      </c>
      <c r="I3101" s="23" t="s">
        <v>55</v>
      </c>
      <c r="J3101" s="23" t="s">
        <v>56</v>
      </c>
      <c r="K3101" s="23" t="s">
        <v>74</v>
      </c>
      <c r="L3101" s="24">
        <v>32645.94</v>
      </c>
      <c r="M3101">
        <v>6</v>
      </c>
      <c r="N3101" s="25">
        <v>0.15</v>
      </c>
      <c r="O3101" s="24">
        <v>10807.99</v>
      </c>
      <c r="P3101" s="26">
        <f t="shared" si="288"/>
        <v>0.33106689530152905</v>
      </c>
      <c r="Q3101" t="str">
        <f t="shared" si="289"/>
        <v>High</v>
      </c>
      <c r="R3101" t="str">
        <f t="shared" si="290"/>
        <v>Medium</v>
      </c>
      <c r="S3101" s="23">
        <f t="shared" si="291"/>
        <v>2022</v>
      </c>
      <c r="T3101" s="23">
        <f t="shared" si="292"/>
        <v>8</v>
      </c>
      <c r="U3101" t="str">
        <f t="shared" si="293"/>
        <v>Aug-2022</v>
      </c>
    </row>
    <row r="3102" spans="1:21" x14ac:dyDescent="0.3">
      <c r="A3102" t="s">
        <v>5091</v>
      </c>
      <c r="B3102" s="22">
        <v>44910</v>
      </c>
      <c r="C3102" s="22">
        <v>44914</v>
      </c>
      <c r="D3102" s="23" t="s">
        <v>102</v>
      </c>
      <c r="E3102" s="23" t="s">
        <v>1004</v>
      </c>
      <c r="F3102" s="23" t="s">
        <v>71</v>
      </c>
      <c r="G3102" s="23" t="s">
        <v>81</v>
      </c>
      <c r="H3102" s="23" t="s">
        <v>95</v>
      </c>
      <c r="I3102" s="23" t="s">
        <v>118</v>
      </c>
      <c r="J3102" s="23" t="s">
        <v>230</v>
      </c>
      <c r="K3102" s="23" t="s">
        <v>356</v>
      </c>
      <c r="L3102" s="24">
        <v>68054.149999999994</v>
      </c>
      <c r="M3102">
        <v>5</v>
      </c>
      <c r="N3102" s="25">
        <v>0.1</v>
      </c>
      <c r="O3102" s="24">
        <v>13067.43</v>
      </c>
      <c r="P3102" s="26">
        <f t="shared" si="288"/>
        <v>0.1920151820278411</v>
      </c>
      <c r="Q3102" t="str">
        <f t="shared" si="289"/>
        <v>Low</v>
      </c>
      <c r="R3102" t="str">
        <f t="shared" si="290"/>
        <v>Low</v>
      </c>
      <c r="S3102" s="23">
        <f t="shared" si="291"/>
        <v>2022</v>
      </c>
      <c r="T3102" s="23">
        <f t="shared" si="292"/>
        <v>12</v>
      </c>
      <c r="U3102" t="str">
        <f t="shared" si="293"/>
        <v>Dec-2022</v>
      </c>
    </row>
    <row r="3103" spans="1:21" x14ac:dyDescent="0.3">
      <c r="A3103" t="s">
        <v>5092</v>
      </c>
      <c r="B3103" s="22">
        <v>45840</v>
      </c>
      <c r="C3103" s="22">
        <v>45843</v>
      </c>
      <c r="D3103" s="23" t="s">
        <v>61</v>
      </c>
      <c r="E3103" s="23" t="s">
        <v>3038</v>
      </c>
      <c r="F3103" s="23" t="s">
        <v>80</v>
      </c>
      <c r="G3103" s="23" t="s">
        <v>81</v>
      </c>
      <c r="H3103" s="23" t="s">
        <v>82</v>
      </c>
      <c r="I3103" s="23" t="s">
        <v>118</v>
      </c>
      <c r="J3103" s="23" t="s">
        <v>191</v>
      </c>
      <c r="K3103" s="23" t="s">
        <v>192</v>
      </c>
      <c r="L3103" s="24">
        <v>73939.56</v>
      </c>
      <c r="M3103">
        <v>6</v>
      </c>
      <c r="N3103" s="25">
        <v>0.05</v>
      </c>
      <c r="O3103" s="24">
        <v>20400.990000000002</v>
      </c>
      <c r="P3103" s="26">
        <f t="shared" si="288"/>
        <v>0.27591440901190112</v>
      </c>
      <c r="Q3103" t="str">
        <f t="shared" si="289"/>
        <v>Medium</v>
      </c>
      <c r="R3103" t="str">
        <f t="shared" si="290"/>
        <v>Low</v>
      </c>
      <c r="S3103" s="23">
        <f t="shared" si="291"/>
        <v>2025</v>
      </c>
      <c r="T3103" s="23">
        <f t="shared" si="292"/>
        <v>7</v>
      </c>
      <c r="U3103" t="str">
        <f t="shared" si="293"/>
        <v>Jul-2025</v>
      </c>
    </row>
    <row r="3104" spans="1:21" x14ac:dyDescent="0.3">
      <c r="A3104" t="s">
        <v>5093</v>
      </c>
      <c r="B3104" s="22">
        <v>45610</v>
      </c>
      <c r="C3104" s="22">
        <v>45616</v>
      </c>
      <c r="D3104" s="23" t="s">
        <v>102</v>
      </c>
      <c r="E3104" s="23" t="s">
        <v>990</v>
      </c>
      <c r="F3104" s="23" t="s">
        <v>80</v>
      </c>
      <c r="G3104" s="23" t="s">
        <v>72</v>
      </c>
      <c r="H3104" s="23" t="s">
        <v>346</v>
      </c>
      <c r="I3104" s="23" t="s">
        <v>55</v>
      </c>
      <c r="J3104" s="23" t="s">
        <v>141</v>
      </c>
      <c r="K3104" s="23" t="s">
        <v>142</v>
      </c>
      <c r="L3104" s="24">
        <v>5644.85</v>
      </c>
      <c r="M3104">
        <v>5</v>
      </c>
      <c r="N3104" s="25">
        <v>0.25</v>
      </c>
      <c r="O3104" s="24">
        <v>1097.0999999999999</v>
      </c>
      <c r="P3104" s="26">
        <f t="shared" si="288"/>
        <v>0.19435414581432631</v>
      </c>
      <c r="Q3104" t="str">
        <f t="shared" si="289"/>
        <v>Low</v>
      </c>
      <c r="R3104" t="str">
        <f t="shared" si="290"/>
        <v>High</v>
      </c>
      <c r="S3104" s="23">
        <f t="shared" si="291"/>
        <v>2024</v>
      </c>
      <c r="T3104" s="23">
        <f t="shared" si="292"/>
        <v>11</v>
      </c>
      <c r="U3104" t="str">
        <f t="shared" si="293"/>
        <v>Nov-2024</v>
      </c>
    </row>
    <row r="3105" spans="1:21" x14ac:dyDescent="0.3">
      <c r="A3105" t="s">
        <v>5094</v>
      </c>
      <c r="B3105" s="22">
        <v>45596</v>
      </c>
      <c r="C3105" s="22">
        <v>45597</v>
      </c>
      <c r="D3105" s="23" t="s">
        <v>78</v>
      </c>
      <c r="E3105" s="23" t="s">
        <v>245</v>
      </c>
      <c r="F3105" s="23" t="s">
        <v>71</v>
      </c>
      <c r="G3105" s="23" t="s">
        <v>63</v>
      </c>
      <c r="H3105" s="23" t="s">
        <v>213</v>
      </c>
      <c r="I3105" s="23" t="s">
        <v>96</v>
      </c>
      <c r="J3105" s="23" t="s">
        <v>111</v>
      </c>
      <c r="K3105" s="23" t="s">
        <v>328</v>
      </c>
      <c r="L3105" s="24">
        <v>56813.05</v>
      </c>
      <c r="M3105">
        <v>7</v>
      </c>
      <c r="N3105" s="25">
        <v>0.1</v>
      </c>
      <c r="O3105" s="24">
        <v>17640.919999999998</v>
      </c>
      <c r="P3105" s="26">
        <f t="shared" si="288"/>
        <v>0.31050823710397518</v>
      </c>
      <c r="Q3105" t="str">
        <f t="shared" si="289"/>
        <v>High</v>
      </c>
      <c r="R3105" t="str">
        <f t="shared" si="290"/>
        <v>Low</v>
      </c>
      <c r="S3105" s="23">
        <f t="shared" si="291"/>
        <v>2024</v>
      </c>
      <c r="T3105" s="23">
        <f t="shared" si="292"/>
        <v>10</v>
      </c>
      <c r="U3105" t="str">
        <f t="shared" si="293"/>
        <v>Oct-2024</v>
      </c>
    </row>
    <row r="3106" spans="1:21" x14ac:dyDescent="0.3">
      <c r="A3106" t="s">
        <v>5095</v>
      </c>
      <c r="B3106" s="22">
        <v>45299</v>
      </c>
      <c r="C3106" s="22">
        <v>45304</v>
      </c>
      <c r="D3106" s="23" t="s">
        <v>102</v>
      </c>
      <c r="E3106" s="23" t="s">
        <v>871</v>
      </c>
      <c r="F3106" s="23" t="s">
        <v>80</v>
      </c>
      <c r="G3106" s="23" t="s">
        <v>63</v>
      </c>
      <c r="H3106" s="23" t="s">
        <v>202</v>
      </c>
      <c r="I3106" s="23" t="s">
        <v>96</v>
      </c>
      <c r="J3106" s="23" t="s">
        <v>111</v>
      </c>
      <c r="K3106" s="23" t="s">
        <v>225</v>
      </c>
      <c r="L3106" s="24">
        <v>4830.76</v>
      </c>
      <c r="M3106">
        <v>1</v>
      </c>
      <c r="N3106" s="25">
        <v>0</v>
      </c>
      <c r="O3106" s="24">
        <v>886.99</v>
      </c>
      <c r="P3106" s="26">
        <f t="shared" si="288"/>
        <v>0.18361293047056776</v>
      </c>
      <c r="Q3106" t="str">
        <f t="shared" si="289"/>
        <v>Low</v>
      </c>
      <c r="R3106" t="str">
        <f t="shared" si="290"/>
        <v>None</v>
      </c>
      <c r="S3106" s="23">
        <f t="shared" si="291"/>
        <v>2024</v>
      </c>
      <c r="T3106" s="23">
        <f t="shared" si="292"/>
        <v>1</v>
      </c>
      <c r="U3106" t="str">
        <f t="shared" si="293"/>
        <v>Jan-2024</v>
      </c>
    </row>
    <row r="3107" spans="1:21" x14ac:dyDescent="0.3">
      <c r="A3107" t="s">
        <v>5096</v>
      </c>
      <c r="B3107" s="22">
        <v>44733</v>
      </c>
      <c r="C3107" s="22">
        <v>44736</v>
      </c>
      <c r="D3107" s="23" t="s">
        <v>50</v>
      </c>
      <c r="E3107" s="23" t="s">
        <v>1501</v>
      </c>
      <c r="F3107" s="23" t="s">
        <v>71</v>
      </c>
      <c r="G3107" s="23" t="s">
        <v>81</v>
      </c>
      <c r="H3107" s="23" t="s">
        <v>82</v>
      </c>
      <c r="I3107" s="23" t="s">
        <v>96</v>
      </c>
      <c r="J3107" s="23" t="s">
        <v>97</v>
      </c>
      <c r="K3107" s="23" t="s">
        <v>98</v>
      </c>
      <c r="L3107" s="24">
        <v>119092.95</v>
      </c>
      <c r="M3107">
        <v>9</v>
      </c>
      <c r="N3107" s="25">
        <v>0</v>
      </c>
      <c r="O3107" s="24">
        <v>20867.400000000001</v>
      </c>
      <c r="P3107" s="26">
        <f t="shared" si="288"/>
        <v>0.17521943994165903</v>
      </c>
      <c r="Q3107" t="str">
        <f t="shared" si="289"/>
        <v>Low</v>
      </c>
      <c r="R3107" t="str">
        <f t="shared" si="290"/>
        <v>None</v>
      </c>
      <c r="S3107" s="23">
        <f t="shared" si="291"/>
        <v>2022</v>
      </c>
      <c r="T3107" s="23">
        <f t="shared" si="292"/>
        <v>6</v>
      </c>
      <c r="U3107" t="str">
        <f t="shared" si="293"/>
        <v>Jun-2022</v>
      </c>
    </row>
    <row r="3108" spans="1:21" x14ac:dyDescent="0.3">
      <c r="A3108" t="s">
        <v>5097</v>
      </c>
      <c r="B3108" s="22">
        <v>45531</v>
      </c>
      <c r="C3108" s="22">
        <v>45536</v>
      </c>
      <c r="D3108" s="23" t="s">
        <v>78</v>
      </c>
      <c r="E3108" s="23" t="s">
        <v>1955</v>
      </c>
      <c r="F3108" s="23" t="s">
        <v>71</v>
      </c>
      <c r="G3108" s="23" t="s">
        <v>72</v>
      </c>
      <c r="H3108" s="23" t="s">
        <v>73</v>
      </c>
      <c r="I3108" s="23" t="s">
        <v>96</v>
      </c>
      <c r="J3108" s="23" t="s">
        <v>166</v>
      </c>
      <c r="K3108" s="23" t="s">
        <v>167</v>
      </c>
      <c r="L3108" s="24">
        <v>85067.55</v>
      </c>
      <c r="M3108">
        <v>9</v>
      </c>
      <c r="N3108" s="25">
        <v>0.15</v>
      </c>
      <c r="O3108" s="24">
        <v>20205.97</v>
      </c>
      <c r="P3108" s="26">
        <f t="shared" si="288"/>
        <v>0.23752852879858419</v>
      </c>
      <c r="Q3108" t="str">
        <f t="shared" si="289"/>
        <v>Medium</v>
      </c>
      <c r="R3108" t="str">
        <f t="shared" si="290"/>
        <v>Medium</v>
      </c>
      <c r="S3108" s="23">
        <f t="shared" si="291"/>
        <v>2024</v>
      </c>
      <c r="T3108" s="23">
        <f t="shared" si="292"/>
        <v>8</v>
      </c>
      <c r="U3108" t="str">
        <f t="shared" si="293"/>
        <v>Aug-2024</v>
      </c>
    </row>
    <row r="3109" spans="1:21" x14ac:dyDescent="0.3">
      <c r="A3109" t="s">
        <v>5098</v>
      </c>
      <c r="B3109" s="22">
        <v>44655</v>
      </c>
      <c r="C3109" s="22">
        <v>44659</v>
      </c>
      <c r="D3109" s="23" t="s">
        <v>102</v>
      </c>
      <c r="E3109" s="23" t="s">
        <v>1036</v>
      </c>
      <c r="F3109" s="23" t="s">
        <v>80</v>
      </c>
      <c r="G3109" s="23" t="s">
        <v>81</v>
      </c>
      <c r="H3109" s="23" t="s">
        <v>284</v>
      </c>
      <c r="I3109" s="23" t="s">
        <v>83</v>
      </c>
      <c r="J3109" s="23" t="s">
        <v>156</v>
      </c>
      <c r="K3109" s="23" t="s">
        <v>285</v>
      </c>
      <c r="L3109" s="24">
        <v>129891.9</v>
      </c>
      <c r="M3109">
        <v>10</v>
      </c>
      <c r="N3109" s="25">
        <v>0.1</v>
      </c>
      <c r="O3109" s="24">
        <v>40761</v>
      </c>
      <c r="P3109" s="26">
        <f t="shared" si="288"/>
        <v>0.31380709651641098</v>
      </c>
      <c r="Q3109" t="str">
        <f t="shared" si="289"/>
        <v>High</v>
      </c>
      <c r="R3109" t="str">
        <f t="shared" si="290"/>
        <v>Low</v>
      </c>
      <c r="S3109" s="23">
        <f t="shared" si="291"/>
        <v>2022</v>
      </c>
      <c r="T3109" s="23">
        <f t="shared" si="292"/>
        <v>4</v>
      </c>
      <c r="U3109" t="str">
        <f t="shared" si="293"/>
        <v>Apr-2022</v>
      </c>
    </row>
    <row r="3110" spans="1:21" x14ac:dyDescent="0.3">
      <c r="A3110" t="s">
        <v>5099</v>
      </c>
      <c r="B3110" s="22">
        <v>45862</v>
      </c>
      <c r="C3110" s="22">
        <v>45867</v>
      </c>
      <c r="D3110" s="23" t="s">
        <v>61</v>
      </c>
      <c r="E3110" s="23" t="s">
        <v>1793</v>
      </c>
      <c r="F3110" s="23" t="s">
        <v>52</v>
      </c>
      <c r="G3110" s="23" t="s">
        <v>63</v>
      </c>
      <c r="H3110" s="23" t="s">
        <v>172</v>
      </c>
      <c r="I3110" s="23" t="s">
        <v>118</v>
      </c>
      <c r="J3110" s="23" t="s">
        <v>119</v>
      </c>
      <c r="K3110" s="23" t="s">
        <v>270</v>
      </c>
      <c r="L3110" s="24">
        <v>12419.72</v>
      </c>
      <c r="M3110">
        <v>4</v>
      </c>
      <c r="N3110" s="25">
        <v>0.15</v>
      </c>
      <c r="O3110" s="24">
        <v>1816.84</v>
      </c>
      <c r="P3110" s="26">
        <f t="shared" si="288"/>
        <v>0.14628671177772123</v>
      </c>
      <c r="Q3110" t="str">
        <f t="shared" si="289"/>
        <v>Low</v>
      </c>
      <c r="R3110" t="str">
        <f t="shared" si="290"/>
        <v>Medium</v>
      </c>
      <c r="S3110" s="23">
        <f t="shared" si="291"/>
        <v>2025</v>
      </c>
      <c r="T3110" s="23">
        <f t="shared" si="292"/>
        <v>7</v>
      </c>
      <c r="U3110" t="str">
        <f t="shared" si="293"/>
        <v>Jul-2025</v>
      </c>
    </row>
    <row r="3111" spans="1:21" x14ac:dyDescent="0.3">
      <c r="A3111" t="s">
        <v>5100</v>
      </c>
      <c r="B3111" s="22">
        <v>45136</v>
      </c>
      <c r="C3111" s="22">
        <v>45143</v>
      </c>
      <c r="D3111" s="23" t="s">
        <v>50</v>
      </c>
      <c r="E3111" s="23" t="s">
        <v>2093</v>
      </c>
      <c r="F3111" s="23" t="s">
        <v>52</v>
      </c>
      <c r="G3111" s="23" t="s">
        <v>53</v>
      </c>
      <c r="H3111" s="23" t="s">
        <v>54</v>
      </c>
      <c r="I3111" s="23" t="s">
        <v>118</v>
      </c>
      <c r="J3111" s="23" t="s">
        <v>230</v>
      </c>
      <c r="K3111" s="23" t="s">
        <v>351</v>
      </c>
      <c r="L3111" s="24">
        <v>75961.119999999995</v>
      </c>
      <c r="M3111">
        <v>8</v>
      </c>
      <c r="N3111" s="25">
        <v>0.15</v>
      </c>
      <c r="O3111" s="24">
        <v>16288.67</v>
      </c>
      <c r="P3111" s="26">
        <f t="shared" si="288"/>
        <v>0.21443430533936311</v>
      </c>
      <c r="Q3111" t="str">
        <f t="shared" si="289"/>
        <v>Medium</v>
      </c>
      <c r="R3111" t="str">
        <f t="shared" si="290"/>
        <v>Medium</v>
      </c>
      <c r="S3111" s="23">
        <f t="shared" si="291"/>
        <v>2023</v>
      </c>
      <c r="T3111" s="23">
        <f t="shared" si="292"/>
        <v>7</v>
      </c>
      <c r="U3111" t="str">
        <f t="shared" si="293"/>
        <v>Jul-2023</v>
      </c>
    </row>
    <row r="3112" spans="1:21" x14ac:dyDescent="0.3">
      <c r="A3112" t="s">
        <v>5101</v>
      </c>
      <c r="B3112" s="22">
        <v>45654</v>
      </c>
      <c r="C3112" s="22">
        <v>45661</v>
      </c>
      <c r="D3112" s="23" t="s">
        <v>50</v>
      </c>
      <c r="E3112" s="23" t="s">
        <v>951</v>
      </c>
      <c r="F3112" s="23" t="s">
        <v>80</v>
      </c>
      <c r="G3112" s="23" t="s">
        <v>53</v>
      </c>
      <c r="H3112" s="23" t="s">
        <v>90</v>
      </c>
      <c r="I3112" s="23" t="s">
        <v>96</v>
      </c>
      <c r="J3112" s="23" t="s">
        <v>135</v>
      </c>
      <c r="K3112" s="23" t="s">
        <v>395</v>
      </c>
      <c r="L3112" s="24">
        <v>30594.959999999999</v>
      </c>
      <c r="M3112">
        <v>9</v>
      </c>
      <c r="N3112" s="25">
        <v>0</v>
      </c>
      <c r="O3112" s="24">
        <v>6555.06</v>
      </c>
      <c r="P3112" s="26">
        <f t="shared" si="288"/>
        <v>0.21425293577765753</v>
      </c>
      <c r="Q3112" t="str">
        <f t="shared" si="289"/>
        <v>Medium</v>
      </c>
      <c r="R3112" t="str">
        <f t="shared" si="290"/>
        <v>None</v>
      </c>
      <c r="S3112" s="23">
        <f t="shared" si="291"/>
        <v>2024</v>
      </c>
      <c r="T3112" s="23">
        <f t="shared" si="292"/>
        <v>12</v>
      </c>
      <c r="U3112" t="str">
        <f t="shared" si="293"/>
        <v>Dec-2024</v>
      </c>
    </row>
    <row r="3113" spans="1:21" x14ac:dyDescent="0.3">
      <c r="A3113" t="s">
        <v>5102</v>
      </c>
      <c r="B3113" s="22">
        <v>45707</v>
      </c>
      <c r="C3113" s="22">
        <v>45712</v>
      </c>
      <c r="D3113" s="23" t="s">
        <v>50</v>
      </c>
      <c r="E3113" s="23" t="s">
        <v>1582</v>
      </c>
      <c r="F3113" s="23" t="s">
        <v>71</v>
      </c>
      <c r="G3113" s="23" t="s">
        <v>81</v>
      </c>
      <c r="H3113" s="23" t="s">
        <v>82</v>
      </c>
      <c r="I3113" s="23" t="s">
        <v>96</v>
      </c>
      <c r="J3113" s="23" t="s">
        <v>135</v>
      </c>
      <c r="K3113" s="23" t="s">
        <v>136</v>
      </c>
      <c r="L3113" s="24">
        <v>11081.32</v>
      </c>
      <c r="M3113">
        <v>1</v>
      </c>
      <c r="N3113" s="25">
        <v>0.15</v>
      </c>
      <c r="O3113" s="24">
        <v>2076.2800000000002</v>
      </c>
      <c r="P3113" s="26">
        <f t="shared" si="288"/>
        <v>0.18736756992849229</v>
      </c>
      <c r="Q3113" t="str">
        <f t="shared" si="289"/>
        <v>Low</v>
      </c>
      <c r="R3113" t="str">
        <f t="shared" si="290"/>
        <v>Medium</v>
      </c>
      <c r="S3113" s="23">
        <f t="shared" si="291"/>
        <v>2025</v>
      </c>
      <c r="T3113" s="23">
        <f t="shared" si="292"/>
        <v>2</v>
      </c>
      <c r="U3113" t="str">
        <f t="shared" si="293"/>
        <v>Feb-2025</v>
      </c>
    </row>
    <row r="3114" spans="1:21" x14ac:dyDescent="0.3">
      <c r="A3114" t="s">
        <v>5103</v>
      </c>
      <c r="B3114" s="22">
        <v>45499</v>
      </c>
      <c r="C3114" s="22">
        <v>45500</v>
      </c>
      <c r="D3114" s="23" t="s">
        <v>61</v>
      </c>
      <c r="E3114" s="23" t="s">
        <v>656</v>
      </c>
      <c r="F3114" s="23" t="s">
        <v>80</v>
      </c>
      <c r="G3114" s="23" t="s">
        <v>72</v>
      </c>
      <c r="H3114" s="23" t="s">
        <v>117</v>
      </c>
      <c r="I3114" s="23" t="s">
        <v>118</v>
      </c>
      <c r="J3114" s="23" t="s">
        <v>191</v>
      </c>
      <c r="K3114" s="23" t="s">
        <v>829</v>
      </c>
      <c r="L3114" s="24">
        <v>108042.88</v>
      </c>
      <c r="M3114">
        <v>8</v>
      </c>
      <c r="N3114" s="25">
        <v>0</v>
      </c>
      <c r="O3114" s="24">
        <v>31451.47</v>
      </c>
      <c r="P3114" s="26">
        <f t="shared" si="288"/>
        <v>0.29110173664382144</v>
      </c>
      <c r="Q3114" t="str">
        <f t="shared" si="289"/>
        <v>Medium</v>
      </c>
      <c r="R3114" t="str">
        <f t="shared" si="290"/>
        <v>None</v>
      </c>
      <c r="S3114" s="23">
        <f t="shared" si="291"/>
        <v>2024</v>
      </c>
      <c r="T3114" s="23">
        <f t="shared" si="292"/>
        <v>7</v>
      </c>
      <c r="U3114" t="str">
        <f t="shared" si="293"/>
        <v>Jul-2024</v>
      </c>
    </row>
    <row r="3115" spans="1:21" x14ac:dyDescent="0.3">
      <c r="A3115" t="s">
        <v>5104</v>
      </c>
      <c r="B3115" s="22">
        <v>45408</v>
      </c>
      <c r="C3115" s="22">
        <v>45410</v>
      </c>
      <c r="D3115" s="23" t="s">
        <v>102</v>
      </c>
      <c r="E3115" s="23" t="s">
        <v>483</v>
      </c>
      <c r="F3115" s="23" t="s">
        <v>71</v>
      </c>
      <c r="G3115" s="23" t="s">
        <v>53</v>
      </c>
      <c r="H3115" s="23" t="s">
        <v>246</v>
      </c>
      <c r="I3115" s="23" t="s">
        <v>55</v>
      </c>
      <c r="J3115" s="23" t="s">
        <v>65</v>
      </c>
      <c r="K3115" s="23" t="s">
        <v>325</v>
      </c>
      <c r="L3115" s="24">
        <v>58864.4</v>
      </c>
      <c r="M3115">
        <v>4</v>
      </c>
      <c r="N3115" s="25">
        <v>0.15</v>
      </c>
      <c r="O3115" s="24">
        <v>13591.53</v>
      </c>
      <c r="P3115" s="26">
        <f t="shared" si="288"/>
        <v>0.2308955837484116</v>
      </c>
      <c r="Q3115" t="str">
        <f t="shared" si="289"/>
        <v>Medium</v>
      </c>
      <c r="R3115" t="str">
        <f t="shared" si="290"/>
        <v>Medium</v>
      </c>
      <c r="S3115" s="23">
        <f t="shared" si="291"/>
        <v>2024</v>
      </c>
      <c r="T3115" s="23">
        <f t="shared" si="292"/>
        <v>4</v>
      </c>
      <c r="U3115" t="str">
        <f t="shared" si="293"/>
        <v>Apr-2024</v>
      </c>
    </row>
    <row r="3116" spans="1:21" x14ac:dyDescent="0.3">
      <c r="A3116" t="s">
        <v>5105</v>
      </c>
      <c r="B3116" s="22">
        <v>44947</v>
      </c>
      <c r="C3116" s="22">
        <v>44949</v>
      </c>
      <c r="D3116" s="23" t="s">
        <v>50</v>
      </c>
      <c r="E3116" s="23" t="s">
        <v>1303</v>
      </c>
      <c r="F3116" s="23" t="s">
        <v>52</v>
      </c>
      <c r="G3116" s="23" t="s">
        <v>72</v>
      </c>
      <c r="H3116" s="23" t="s">
        <v>73</v>
      </c>
      <c r="I3116" s="23" t="s">
        <v>118</v>
      </c>
      <c r="J3116" s="23" t="s">
        <v>191</v>
      </c>
      <c r="K3116" s="23" t="s">
        <v>290</v>
      </c>
      <c r="L3116" s="24">
        <v>5930.71</v>
      </c>
      <c r="M3116">
        <v>1</v>
      </c>
      <c r="N3116" s="25">
        <v>0.1</v>
      </c>
      <c r="O3116" s="24">
        <v>2110.58</v>
      </c>
      <c r="P3116" s="26">
        <f t="shared" si="288"/>
        <v>0.35587307421876974</v>
      </c>
      <c r="Q3116" t="str">
        <f t="shared" si="289"/>
        <v>High</v>
      </c>
      <c r="R3116" t="str">
        <f t="shared" si="290"/>
        <v>Low</v>
      </c>
      <c r="S3116" s="23">
        <f t="shared" si="291"/>
        <v>2023</v>
      </c>
      <c r="T3116" s="23">
        <f t="shared" si="292"/>
        <v>1</v>
      </c>
      <c r="U3116" t="str">
        <f t="shared" si="293"/>
        <v>Jan-2023</v>
      </c>
    </row>
    <row r="3117" spans="1:21" x14ac:dyDescent="0.3">
      <c r="A3117" t="s">
        <v>5106</v>
      </c>
      <c r="B3117" s="22">
        <v>45461</v>
      </c>
      <c r="C3117" s="22">
        <v>45466</v>
      </c>
      <c r="D3117" s="23" t="s">
        <v>102</v>
      </c>
      <c r="E3117" s="23" t="s">
        <v>1612</v>
      </c>
      <c r="F3117" s="23" t="s">
        <v>71</v>
      </c>
      <c r="G3117" s="23" t="s">
        <v>81</v>
      </c>
      <c r="H3117" s="23" t="s">
        <v>284</v>
      </c>
      <c r="I3117" s="23" t="s">
        <v>118</v>
      </c>
      <c r="J3117" s="23" t="s">
        <v>191</v>
      </c>
      <c r="K3117" s="23" t="s">
        <v>192</v>
      </c>
      <c r="L3117" s="24">
        <v>9667.8799999999992</v>
      </c>
      <c r="M3117">
        <v>1</v>
      </c>
      <c r="N3117" s="25">
        <v>0.15</v>
      </c>
      <c r="O3117" s="24">
        <v>2486.86</v>
      </c>
      <c r="P3117" s="26">
        <f t="shared" si="288"/>
        <v>0.25722909262423616</v>
      </c>
      <c r="Q3117" t="str">
        <f t="shared" si="289"/>
        <v>Medium</v>
      </c>
      <c r="R3117" t="str">
        <f t="shared" si="290"/>
        <v>Medium</v>
      </c>
      <c r="S3117" s="23">
        <f t="shared" si="291"/>
        <v>2024</v>
      </c>
      <c r="T3117" s="23">
        <f t="shared" si="292"/>
        <v>6</v>
      </c>
      <c r="U3117" t="str">
        <f t="shared" si="293"/>
        <v>Jun-2024</v>
      </c>
    </row>
    <row r="3118" spans="1:21" x14ac:dyDescent="0.3">
      <c r="A3118" t="s">
        <v>5107</v>
      </c>
      <c r="B3118" s="22">
        <v>45667</v>
      </c>
      <c r="C3118" s="22">
        <v>45670</v>
      </c>
      <c r="D3118" s="23" t="s">
        <v>78</v>
      </c>
      <c r="E3118" s="23" t="s">
        <v>1183</v>
      </c>
      <c r="F3118" s="23" t="s">
        <v>52</v>
      </c>
      <c r="G3118" s="23" t="s">
        <v>81</v>
      </c>
      <c r="H3118" s="23" t="s">
        <v>82</v>
      </c>
      <c r="I3118" s="23" t="s">
        <v>118</v>
      </c>
      <c r="J3118" s="23" t="s">
        <v>119</v>
      </c>
      <c r="K3118" s="23" t="s">
        <v>120</v>
      </c>
      <c r="L3118" s="24">
        <v>42332.52</v>
      </c>
      <c r="M3118">
        <v>4</v>
      </c>
      <c r="N3118" s="25">
        <v>0.1</v>
      </c>
      <c r="O3118" s="24">
        <v>7271.8</v>
      </c>
      <c r="P3118" s="26">
        <f t="shared" si="288"/>
        <v>0.1717781034533262</v>
      </c>
      <c r="Q3118" t="str">
        <f t="shared" si="289"/>
        <v>Low</v>
      </c>
      <c r="R3118" t="str">
        <f t="shared" si="290"/>
        <v>Low</v>
      </c>
      <c r="S3118" s="23">
        <f t="shared" si="291"/>
        <v>2025</v>
      </c>
      <c r="T3118" s="23">
        <f t="shared" si="292"/>
        <v>1</v>
      </c>
      <c r="U3118" t="str">
        <f t="shared" si="293"/>
        <v>Jan-2025</v>
      </c>
    </row>
    <row r="3119" spans="1:21" x14ac:dyDescent="0.3">
      <c r="A3119" t="s">
        <v>5108</v>
      </c>
      <c r="B3119" s="22">
        <v>45410</v>
      </c>
      <c r="C3119" s="22">
        <v>45411</v>
      </c>
      <c r="D3119" s="23" t="s">
        <v>102</v>
      </c>
      <c r="E3119" s="23" t="s">
        <v>155</v>
      </c>
      <c r="F3119" s="23" t="s">
        <v>71</v>
      </c>
      <c r="G3119" s="23" t="s">
        <v>179</v>
      </c>
      <c r="H3119" s="23" t="s">
        <v>180</v>
      </c>
      <c r="I3119" s="23" t="s">
        <v>96</v>
      </c>
      <c r="J3119" s="23" t="s">
        <v>97</v>
      </c>
      <c r="K3119" s="23" t="s">
        <v>416</v>
      </c>
      <c r="L3119" s="24">
        <v>4412.49</v>
      </c>
      <c r="M3119">
        <v>1</v>
      </c>
      <c r="N3119" s="25">
        <v>0.15</v>
      </c>
      <c r="O3119" s="24">
        <v>671.76</v>
      </c>
      <c r="P3119" s="26">
        <f t="shared" si="288"/>
        <v>0.15224057165002075</v>
      </c>
      <c r="Q3119" t="str">
        <f t="shared" si="289"/>
        <v>Low</v>
      </c>
      <c r="R3119" t="str">
        <f t="shared" si="290"/>
        <v>Medium</v>
      </c>
      <c r="S3119" s="23">
        <f t="shared" si="291"/>
        <v>2024</v>
      </c>
      <c r="T3119" s="23">
        <f t="shared" si="292"/>
        <v>4</v>
      </c>
      <c r="U3119" t="str">
        <f t="shared" si="293"/>
        <v>Apr-2024</v>
      </c>
    </row>
    <row r="3120" spans="1:21" x14ac:dyDescent="0.3">
      <c r="A3120" t="s">
        <v>5109</v>
      </c>
      <c r="B3120" s="22">
        <v>44666</v>
      </c>
      <c r="C3120" s="22">
        <v>44672</v>
      </c>
      <c r="D3120" s="23" t="s">
        <v>78</v>
      </c>
      <c r="E3120" s="23" t="s">
        <v>934</v>
      </c>
      <c r="F3120" s="23" t="s">
        <v>52</v>
      </c>
      <c r="G3120" s="23" t="s">
        <v>72</v>
      </c>
      <c r="H3120" s="23" t="s">
        <v>346</v>
      </c>
      <c r="I3120" s="23" t="s">
        <v>55</v>
      </c>
      <c r="J3120" s="23" t="s">
        <v>65</v>
      </c>
      <c r="K3120" s="23" t="s">
        <v>66</v>
      </c>
      <c r="L3120" s="24">
        <v>78649.740000000005</v>
      </c>
      <c r="M3120">
        <v>9</v>
      </c>
      <c r="N3120" s="25">
        <v>0.05</v>
      </c>
      <c r="O3120" s="24">
        <v>14032.6</v>
      </c>
      <c r="P3120" s="26">
        <f t="shared" si="288"/>
        <v>0.17841889877830491</v>
      </c>
      <c r="Q3120" t="str">
        <f t="shared" si="289"/>
        <v>Low</v>
      </c>
      <c r="R3120" t="str">
        <f t="shared" si="290"/>
        <v>Low</v>
      </c>
      <c r="S3120" s="23">
        <f t="shared" si="291"/>
        <v>2022</v>
      </c>
      <c r="T3120" s="23">
        <f t="shared" si="292"/>
        <v>4</v>
      </c>
      <c r="U3120" t="str">
        <f t="shared" si="293"/>
        <v>Apr-2022</v>
      </c>
    </row>
    <row r="3121" spans="1:21" x14ac:dyDescent="0.3">
      <c r="A3121" t="s">
        <v>5110</v>
      </c>
      <c r="B3121" s="22">
        <v>45433</v>
      </c>
      <c r="C3121" s="22">
        <v>45436</v>
      </c>
      <c r="D3121" s="23" t="s">
        <v>78</v>
      </c>
      <c r="E3121" s="23" t="s">
        <v>937</v>
      </c>
      <c r="F3121" s="23" t="s">
        <v>52</v>
      </c>
      <c r="G3121" s="23" t="s">
        <v>81</v>
      </c>
      <c r="H3121" s="23" t="s">
        <v>95</v>
      </c>
      <c r="I3121" s="23" t="s">
        <v>55</v>
      </c>
      <c r="J3121" s="23" t="s">
        <v>173</v>
      </c>
      <c r="K3121" s="23" t="s">
        <v>780</v>
      </c>
      <c r="L3121" s="24">
        <v>40482.959999999999</v>
      </c>
      <c r="M3121">
        <v>8</v>
      </c>
      <c r="N3121" s="25">
        <v>0.15</v>
      </c>
      <c r="O3121" s="24">
        <v>11959.8</v>
      </c>
      <c r="P3121" s="26">
        <f t="shared" si="288"/>
        <v>0.29542800230022703</v>
      </c>
      <c r="Q3121" t="str">
        <f t="shared" si="289"/>
        <v>Medium</v>
      </c>
      <c r="R3121" t="str">
        <f t="shared" si="290"/>
        <v>Medium</v>
      </c>
      <c r="S3121" s="23">
        <f t="shared" si="291"/>
        <v>2024</v>
      </c>
      <c r="T3121" s="23">
        <f t="shared" si="292"/>
        <v>5</v>
      </c>
      <c r="U3121" t="str">
        <f t="shared" si="293"/>
        <v>May-2024</v>
      </c>
    </row>
    <row r="3122" spans="1:21" x14ac:dyDescent="0.3">
      <c r="A3122" t="s">
        <v>5111</v>
      </c>
      <c r="B3122" s="22">
        <v>45672</v>
      </c>
      <c r="C3122" s="22">
        <v>45677</v>
      </c>
      <c r="D3122" s="23" t="s">
        <v>50</v>
      </c>
      <c r="E3122" s="23" t="s">
        <v>644</v>
      </c>
      <c r="F3122" s="23" t="s">
        <v>52</v>
      </c>
      <c r="G3122" s="23" t="s">
        <v>63</v>
      </c>
      <c r="H3122" s="23" t="s">
        <v>64</v>
      </c>
      <c r="I3122" s="23" t="s">
        <v>55</v>
      </c>
      <c r="J3122" s="23" t="s">
        <v>56</v>
      </c>
      <c r="K3122" s="23" t="s">
        <v>57</v>
      </c>
      <c r="L3122" s="24">
        <v>23726.07</v>
      </c>
      <c r="M3122">
        <v>9</v>
      </c>
      <c r="N3122" s="25">
        <v>0.1</v>
      </c>
      <c r="O3122" s="24">
        <v>4355.8</v>
      </c>
      <c r="P3122" s="26">
        <f t="shared" si="288"/>
        <v>0.18358708374374685</v>
      </c>
      <c r="Q3122" t="str">
        <f t="shared" si="289"/>
        <v>Low</v>
      </c>
      <c r="R3122" t="str">
        <f t="shared" si="290"/>
        <v>Low</v>
      </c>
      <c r="S3122" s="23">
        <f t="shared" si="291"/>
        <v>2025</v>
      </c>
      <c r="T3122" s="23">
        <f t="shared" si="292"/>
        <v>1</v>
      </c>
      <c r="U3122" t="str">
        <f t="shared" si="293"/>
        <v>Jan-2025</v>
      </c>
    </row>
    <row r="3123" spans="1:21" x14ac:dyDescent="0.3">
      <c r="A3123" t="s">
        <v>5112</v>
      </c>
      <c r="B3123" s="22">
        <v>45472</v>
      </c>
      <c r="C3123" s="22">
        <v>45474</v>
      </c>
      <c r="D3123" s="23" t="s">
        <v>78</v>
      </c>
      <c r="E3123" s="23" t="s">
        <v>1047</v>
      </c>
      <c r="F3123" s="23" t="s">
        <v>52</v>
      </c>
      <c r="G3123" s="23" t="s">
        <v>81</v>
      </c>
      <c r="H3123" s="23" t="s">
        <v>95</v>
      </c>
      <c r="I3123" s="23" t="s">
        <v>83</v>
      </c>
      <c r="J3123" s="23" t="s">
        <v>84</v>
      </c>
      <c r="K3123" s="23" t="s">
        <v>85</v>
      </c>
      <c r="L3123" s="24">
        <v>75988.38</v>
      </c>
      <c r="M3123">
        <v>6</v>
      </c>
      <c r="N3123" s="25">
        <v>0</v>
      </c>
      <c r="O3123" s="24">
        <v>28171.43</v>
      </c>
      <c r="P3123" s="26">
        <f t="shared" si="288"/>
        <v>0.37073339371098579</v>
      </c>
      <c r="Q3123" t="str">
        <f t="shared" si="289"/>
        <v>High</v>
      </c>
      <c r="R3123" t="str">
        <f t="shared" si="290"/>
        <v>None</v>
      </c>
      <c r="S3123" s="23">
        <f t="shared" si="291"/>
        <v>2024</v>
      </c>
      <c r="T3123" s="23">
        <f t="shared" si="292"/>
        <v>6</v>
      </c>
      <c r="U3123" t="str">
        <f t="shared" si="293"/>
        <v>Jun-2024</v>
      </c>
    </row>
    <row r="3124" spans="1:21" x14ac:dyDescent="0.3">
      <c r="A3124" t="s">
        <v>5113</v>
      </c>
      <c r="B3124" s="22">
        <v>45236</v>
      </c>
      <c r="C3124" s="22">
        <v>45238</v>
      </c>
      <c r="D3124" s="23" t="s">
        <v>78</v>
      </c>
      <c r="E3124" s="23" t="s">
        <v>355</v>
      </c>
      <c r="F3124" s="23" t="s">
        <v>52</v>
      </c>
      <c r="G3124" s="23" t="s">
        <v>63</v>
      </c>
      <c r="H3124" s="23" t="s">
        <v>202</v>
      </c>
      <c r="I3124" s="23" t="s">
        <v>118</v>
      </c>
      <c r="J3124" s="23" t="s">
        <v>191</v>
      </c>
      <c r="K3124" s="23" t="s">
        <v>290</v>
      </c>
      <c r="L3124" s="24">
        <v>12041.16</v>
      </c>
      <c r="M3124">
        <v>6</v>
      </c>
      <c r="N3124" s="25">
        <v>0.2</v>
      </c>
      <c r="O3124" s="24">
        <v>2056.21</v>
      </c>
      <c r="P3124" s="26">
        <f t="shared" si="288"/>
        <v>0.17076510900943098</v>
      </c>
      <c r="Q3124" t="str">
        <f t="shared" si="289"/>
        <v>Low</v>
      </c>
      <c r="R3124" t="str">
        <f t="shared" si="290"/>
        <v>Medium</v>
      </c>
      <c r="S3124" s="23">
        <f t="shared" si="291"/>
        <v>2023</v>
      </c>
      <c r="T3124" s="23">
        <f t="shared" si="292"/>
        <v>11</v>
      </c>
      <c r="U3124" t="str">
        <f t="shared" si="293"/>
        <v>Nov-2023</v>
      </c>
    </row>
    <row r="3125" spans="1:21" x14ac:dyDescent="0.3">
      <c r="A3125" t="s">
        <v>5114</v>
      </c>
      <c r="B3125" s="22">
        <v>44808</v>
      </c>
      <c r="C3125" s="22">
        <v>44813</v>
      </c>
      <c r="D3125" s="23" t="s">
        <v>78</v>
      </c>
      <c r="E3125" s="23" t="s">
        <v>1310</v>
      </c>
      <c r="F3125" s="23" t="s">
        <v>52</v>
      </c>
      <c r="G3125" s="23" t="s">
        <v>72</v>
      </c>
      <c r="H3125" s="23" t="s">
        <v>117</v>
      </c>
      <c r="I3125" s="23" t="s">
        <v>118</v>
      </c>
      <c r="J3125" s="23" t="s">
        <v>191</v>
      </c>
      <c r="K3125" s="23" t="s">
        <v>192</v>
      </c>
      <c r="L3125" s="24">
        <v>14523.05</v>
      </c>
      <c r="M3125">
        <v>1</v>
      </c>
      <c r="N3125" s="25">
        <v>0</v>
      </c>
      <c r="O3125" s="24">
        <v>4020.66</v>
      </c>
      <c r="P3125" s="26">
        <f t="shared" si="288"/>
        <v>0.27684680559524344</v>
      </c>
      <c r="Q3125" t="str">
        <f t="shared" si="289"/>
        <v>Medium</v>
      </c>
      <c r="R3125" t="str">
        <f t="shared" si="290"/>
        <v>None</v>
      </c>
      <c r="S3125" s="23">
        <f t="shared" si="291"/>
        <v>2022</v>
      </c>
      <c r="T3125" s="23">
        <f t="shared" si="292"/>
        <v>9</v>
      </c>
      <c r="U3125" t="str">
        <f t="shared" si="293"/>
        <v>Sep-2022</v>
      </c>
    </row>
    <row r="3126" spans="1:21" x14ac:dyDescent="0.3">
      <c r="A3126" t="s">
        <v>5115</v>
      </c>
      <c r="B3126" s="22">
        <v>45856</v>
      </c>
      <c r="C3126" s="22">
        <v>45857</v>
      </c>
      <c r="D3126" s="23" t="s">
        <v>78</v>
      </c>
      <c r="E3126" s="23" t="s">
        <v>1878</v>
      </c>
      <c r="F3126" s="23" t="s">
        <v>71</v>
      </c>
      <c r="G3126" s="23" t="s">
        <v>63</v>
      </c>
      <c r="H3126" s="23" t="s">
        <v>172</v>
      </c>
      <c r="I3126" s="23" t="s">
        <v>83</v>
      </c>
      <c r="J3126" s="23" t="s">
        <v>156</v>
      </c>
      <c r="K3126" s="23" t="s">
        <v>285</v>
      </c>
      <c r="L3126" s="24">
        <v>73936.31</v>
      </c>
      <c r="M3126">
        <v>7</v>
      </c>
      <c r="N3126" s="25">
        <v>0.05</v>
      </c>
      <c r="O3126" s="24">
        <v>14318.43</v>
      </c>
      <c r="P3126" s="26">
        <f t="shared" si="288"/>
        <v>0.19365897486634107</v>
      </c>
      <c r="Q3126" t="str">
        <f t="shared" si="289"/>
        <v>Low</v>
      </c>
      <c r="R3126" t="str">
        <f t="shared" si="290"/>
        <v>Low</v>
      </c>
      <c r="S3126" s="23">
        <f t="shared" si="291"/>
        <v>2025</v>
      </c>
      <c r="T3126" s="23">
        <f t="shared" si="292"/>
        <v>7</v>
      </c>
      <c r="U3126" t="str">
        <f t="shared" si="293"/>
        <v>Jul-2025</v>
      </c>
    </row>
    <row r="3127" spans="1:21" x14ac:dyDescent="0.3">
      <c r="A3127" t="s">
        <v>5116</v>
      </c>
      <c r="B3127" s="22">
        <v>45345</v>
      </c>
      <c r="C3127" s="22">
        <v>45350</v>
      </c>
      <c r="D3127" s="23" t="s">
        <v>78</v>
      </c>
      <c r="E3127" s="23" t="s">
        <v>3466</v>
      </c>
      <c r="F3127" s="23" t="s">
        <v>80</v>
      </c>
      <c r="G3127" s="23" t="s">
        <v>63</v>
      </c>
      <c r="H3127" s="23" t="s">
        <v>172</v>
      </c>
      <c r="I3127" s="23" t="s">
        <v>55</v>
      </c>
      <c r="J3127" s="23" t="s">
        <v>65</v>
      </c>
      <c r="K3127" s="23" t="s">
        <v>325</v>
      </c>
      <c r="L3127" s="24">
        <v>38374.230000000003</v>
      </c>
      <c r="M3127">
        <v>3</v>
      </c>
      <c r="N3127" s="25">
        <v>0.2</v>
      </c>
      <c r="O3127" s="24">
        <v>11908.01</v>
      </c>
      <c r="P3127" s="26">
        <f t="shared" si="288"/>
        <v>0.31031267598072976</v>
      </c>
      <c r="Q3127" t="str">
        <f t="shared" si="289"/>
        <v>High</v>
      </c>
      <c r="R3127" t="str">
        <f t="shared" si="290"/>
        <v>Medium</v>
      </c>
      <c r="S3127" s="23">
        <f t="shared" si="291"/>
        <v>2024</v>
      </c>
      <c r="T3127" s="23">
        <f t="shared" si="292"/>
        <v>2</v>
      </c>
      <c r="U3127" t="str">
        <f t="shared" si="293"/>
        <v>Feb-2024</v>
      </c>
    </row>
    <row r="3128" spans="1:21" x14ac:dyDescent="0.3">
      <c r="A3128" t="s">
        <v>5117</v>
      </c>
      <c r="B3128" s="22">
        <v>44666</v>
      </c>
      <c r="C3128" s="22">
        <v>44669</v>
      </c>
      <c r="D3128" s="23" t="s">
        <v>102</v>
      </c>
      <c r="E3128" s="23" t="s">
        <v>1667</v>
      </c>
      <c r="F3128" s="23" t="s">
        <v>52</v>
      </c>
      <c r="G3128" s="23" t="s">
        <v>63</v>
      </c>
      <c r="H3128" s="23" t="s">
        <v>213</v>
      </c>
      <c r="I3128" s="23" t="s">
        <v>83</v>
      </c>
      <c r="J3128" s="23" t="s">
        <v>84</v>
      </c>
      <c r="K3128" s="23" t="s">
        <v>85</v>
      </c>
      <c r="L3128" s="24">
        <v>29049.16</v>
      </c>
      <c r="M3128">
        <v>4</v>
      </c>
      <c r="N3128" s="25">
        <v>0.2</v>
      </c>
      <c r="O3128" s="24">
        <v>4384.57</v>
      </c>
      <c r="P3128" s="26">
        <f t="shared" si="288"/>
        <v>0.15093620607274014</v>
      </c>
      <c r="Q3128" t="str">
        <f t="shared" si="289"/>
        <v>Low</v>
      </c>
      <c r="R3128" t="str">
        <f t="shared" si="290"/>
        <v>Medium</v>
      </c>
      <c r="S3128" s="23">
        <f t="shared" si="291"/>
        <v>2022</v>
      </c>
      <c r="T3128" s="23">
        <f t="shared" si="292"/>
        <v>4</v>
      </c>
      <c r="U3128" t="str">
        <f t="shared" si="293"/>
        <v>Apr-2022</v>
      </c>
    </row>
    <row r="3129" spans="1:21" x14ac:dyDescent="0.3">
      <c r="A3129" t="s">
        <v>5118</v>
      </c>
      <c r="B3129" s="22">
        <v>45822</v>
      </c>
      <c r="C3129" s="22">
        <v>45823</v>
      </c>
      <c r="D3129" s="23" t="s">
        <v>61</v>
      </c>
      <c r="E3129" s="23" t="s">
        <v>399</v>
      </c>
      <c r="F3129" s="23" t="s">
        <v>52</v>
      </c>
      <c r="G3129" s="23" t="s">
        <v>179</v>
      </c>
      <c r="H3129" s="23" t="s">
        <v>180</v>
      </c>
      <c r="I3129" s="23" t="s">
        <v>96</v>
      </c>
      <c r="J3129" s="23" t="s">
        <v>166</v>
      </c>
      <c r="K3129" s="23" t="s">
        <v>762</v>
      </c>
      <c r="L3129" s="24">
        <v>65352.9</v>
      </c>
      <c r="M3129">
        <v>5</v>
      </c>
      <c r="N3129" s="25">
        <v>0.15</v>
      </c>
      <c r="O3129" s="24">
        <v>18088.73</v>
      </c>
      <c r="P3129" s="26">
        <f t="shared" si="288"/>
        <v>0.2767854219170075</v>
      </c>
      <c r="Q3129" t="str">
        <f t="shared" si="289"/>
        <v>Medium</v>
      </c>
      <c r="R3129" t="str">
        <f t="shared" si="290"/>
        <v>Medium</v>
      </c>
      <c r="S3129" s="23">
        <f t="shared" si="291"/>
        <v>2025</v>
      </c>
      <c r="T3129" s="23">
        <f t="shared" si="292"/>
        <v>6</v>
      </c>
      <c r="U3129" t="str">
        <f t="shared" si="293"/>
        <v>Jun-2025</v>
      </c>
    </row>
    <row r="3130" spans="1:21" x14ac:dyDescent="0.3">
      <c r="A3130" t="s">
        <v>5119</v>
      </c>
      <c r="B3130" s="22">
        <v>45437</v>
      </c>
      <c r="C3130" s="22">
        <v>45440</v>
      </c>
      <c r="D3130" s="23" t="s">
        <v>61</v>
      </c>
      <c r="E3130" s="23" t="s">
        <v>1437</v>
      </c>
      <c r="F3130" s="23" t="s">
        <v>80</v>
      </c>
      <c r="G3130" s="23" t="s">
        <v>72</v>
      </c>
      <c r="H3130" s="23" t="s">
        <v>73</v>
      </c>
      <c r="I3130" s="23" t="s">
        <v>118</v>
      </c>
      <c r="J3130" s="23" t="s">
        <v>119</v>
      </c>
      <c r="K3130" s="23" t="s">
        <v>270</v>
      </c>
      <c r="L3130" s="24">
        <v>11297.54</v>
      </c>
      <c r="M3130">
        <v>2</v>
      </c>
      <c r="N3130" s="25">
        <v>0.2</v>
      </c>
      <c r="O3130" s="24">
        <v>2296.4299999999998</v>
      </c>
      <c r="P3130" s="26">
        <f t="shared" si="288"/>
        <v>0.20326814510061481</v>
      </c>
      <c r="Q3130" t="str">
        <f t="shared" si="289"/>
        <v>Medium</v>
      </c>
      <c r="R3130" t="str">
        <f t="shared" si="290"/>
        <v>Medium</v>
      </c>
      <c r="S3130" s="23">
        <f t="shared" si="291"/>
        <v>2024</v>
      </c>
      <c r="T3130" s="23">
        <f t="shared" si="292"/>
        <v>5</v>
      </c>
      <c r="U3130" t="str">
        <f t="shared" si="293"/>
        <v>May-2024</v>
      </c>
    </row>
    <row r="3131" spans="1:21" x14ac:dyDescent="0.3">
      <c r="A3131" t="s">
        <v>5121</v>
      </c>
      <c r="B3131" s="22">
        <v>44784</v>
      </c>
      <c r="C3131" s="22">
        <v>44787</v>
      </c>
      <c r="D3131" s="23" t="s">
        <v>102</v>
      </c>
      <c r="E3131" s="23" t="s">
        <v>517</v>
      </c>
      <c r="F3131" s="23" t="s">
        <v>80</v>
      </c>
      <c r="G3131" s="23" t="s">
        <v>63</v>
      </c>
      <c r="H3131" s="23" t="s">
        <v>202</v>
      </c>
      <c r="I3131" s="23" t="s">
        <v>96</v>
      </c>
      <c r="J3131" s="23" t="s">
        <v>135</v>
      </c>
      <c r="K3131" s="23" t="s">
        <v>395</v>
      </c>
      <c r="L3131" s="24">
        <v>2105.17</v>
      </c>
      <c r="M3131">
        <v>1</v>
      </c>
      <c r="N3131" s="25">
        <v>0</v>
      </c>
      <c r="O3131" s="24">
        <v>694.08</v>
      </c>
      <c r="P3131" s="26">
        <f t="shared" si="288"/>
        <v>0.3297025893395783</v>
      </c>
      <c r="Q3131" t="str">
        <f t="shared" si="289"/>
        <v>High</v>
      </c>
      <c r="R3131" t="str">
        <f t="shared" si="290"/>
        <v>None</v>
      </c>
      <c r="S3131" s="23">
        <f t="shared" si="291"/>
        <v>2022</v>
      </c>
      <c r="T3131" s="23">
        <f t="shared" si="292"/>
        <v>8</v>
      </c>
      <c r="U3131" t="str">
        <f t="shared" si="293"/>
        <v>Aug-2022</v>
      </c>
    </row>
    <row r="3132" spans="1:21" x14ac:dyDescent="0.3">
      <c r="A3132" t="s">
        <v>5122</v>
      </c>
      <c r="B3132" s="22">
        <v>44992</v>
      </c>
      <c r="C3132" s="22">
        <v>44994</v>
      </c>
      <c r="D3132" s="23" t="s">
        <v>61</v>
      </c>
      <c r="E3132" s="23" t="s">
        <v>429</v>
      </c>
      <c r="F3132" s="23" t="s">
        <v>80</v>
      </c>
      <c r="G3132" s="23" t="s">
        <v>53</v>
      </c>
      <c r="H3132" s="23" t="s">
        <v>54</v>
      </c>
      <c r="I3132" s="23" t="s">
        <v>96</v>
      </c>
      <c r="J3132" s="23" t="s">
        <v>111</v>
      </c>
      <c r="K3132" s="23" t="s">
        <v>328</v>
      </c>
      <c r="L3132" s="24">
        <v>3606</v>
      </c>
      <c r="M3132">
        <v>6</v>
      </c>
      <c r="N3132" s="25">
        <v>0.25</v>
      </c>
      <c r="O3132" s="24">
        <v>599.24</v>
      </c>
      <c r="P3132" s="26">
        <f t="shared" si="288"/>
        <v>0.16617859123682752</v>
      </c>
      <c r="Q3132" t="str">
        <f t="shared" si="289"/>
        <v>Low</v>
      </c>
      <c r="R3132" t="str">
        <f t="shared" si="290"/>
        <v>High</v>
      </c>
      <c r="S3132" s="23">
        <f t="shared" si="291"/>
        <v>2023</v>
      </c>
      <c r="T3132" s="23">
        <f t="shared" si="292"/>
        <v>3</v>
      </c>
      <c r="U3132" t="str">
        <f t="shared" si="293"/>
        <v>Mar-2023</v>
      </c>
    </row>
    <row r="3133" spans="1:21" x14ac:dyDescent="0.3">
      <c r="A3133" t="s">
        <v>5123</v>
      </c>
      <c r="B3133" s="22">
        <v>44876</v>
      </c>
      <c r="C3133" s="22">
        <v>44880</v>
      </c>
      <c r="D3133" s="23" t="s">
        <v>50</v>
      </c>
      <c r="E3133" s="23" t="s">
        <v>2245</v>
      </c>
      <c r="F3133" s="23" t="s">
        <v>52</v>
      </c>
      <c r="G3133" s="23" t="s">
        <v>72</v>
      </c>
      <c r="H3133" s="23" t="s">
        <v>104</v>
      </c>
      <c r="I3133" s="23" t="s">
        <v>96</v>
      </c>
      <c r="J3133" s="23" t="s">
        <v>166</v>
      </c>
      <c r="K3133" s="23" t="s">
        <v>337</v>
      </c>
      <c r="L3133" s="24">
        <v>42187.86</v>
      </c>
      <c r="M3133">
        <v>9</v>
      </c>
      <c r="N3133" s="25">
        <v>0</v>
      </c>
      <c r="O3133" s="24">
        <v>8313.32</v>
      </c>
      <c r="P3133" s="26">
        <f t="shared" si="288"/>
        <v>0.1970547925398444</v>
      </c>
      <c r="Q3133" t="str">
        <f t="shared" si="289"/>
        <v>Low</v>
      </c>
      <c r="R3133" t="str">
        <f t="shared" si="290"/>
        <v>None</v>
      </c>
      <c r="S3133" s="23">
        <f t="shared" si="291"/>
        <v>2022</v>
      </c>
      <c r="T3133" s="23">
        <f t="shared" si="292"/>
        <v>11</v>
      </c>
      <c r="U3133" t="str">
        <f t="shared" si="293"/>
        <v>Nov-2022</v>
      </c>
    </row>
    <row r="3134" spans="1:21" x14ac:dyDescent="0.3">
      <c r="A3134" t="s">
        <v>5124</v>
      </c>
      <c r="B3134" s="22">
        <v>45897</v>
      </c>
      <c r="C3134" s="22">
        <v>45899</v>
      </c>
      <c r="D3134" s="23" t="s">
        <v>102</v>
      </c>
      <c r="E3134" s="23" t="s">
        <v>1398</v>
      </c>
      <c r="F3134" s="23" t="s">
        <v>71</v>
      </c>
      <c r="G3134" s="23" t="s">
        <v>72</v>
      </c>
      <c r="H3134" s="23" t="s">
        <v>346</v>
      </c>
      <c r="I3134" s="23" t="s">
        <v>96</v>
      </c>
      <c r="J3134" s="23" t="s">
        <v>166</v>
      </c>
      <c r="K3134" s="23" t="s">
        <v>167</v>
      </c>
      <c r="L3134" s="24">
        <v>53559.03</v>
      </c>
      <c r="M3134">
        <v>7</v>
      </c>
      <c r="N3134" s="25">
        <v>0.1</v>
      </c>
      <c r="O3134" s="24">
        <v>16808.93</v>
      </c>
      <c r="P3134" s="26">
        <f t="shared" si="288"/>
        <v>0.31383932830747685</v>
      </c>
      <c r="Q3134" t="str">
        <f t="shared" si="289"/>
        <v>High</v>
      </c>
      <c r="R3134" t="str">
        <f t="shared" si="290"/>
        <v>Low</v>
      </c>
      <c r="S3134" s="23">
        <f t="shared" si="291"/>
        <v>2025</v>
      </c>
      <c r="T3134" s="23">
        <f t="shared" si="292"/>
        <v>8</v>
      </c>
      <c r="U3134" t="str">
        <f t="shared" si="293"/>
        <v>Aug-2025</v>
      </c>
    </row>
    <row r="3135" spans="1:21" x14ac:dyDescent="0.3">
      <c r="A3135" t="s">
        <v>5125</v>
      </c>
      <c r="B3135" s="22">
        <v>45556</v>
      </c>
      <c r="C3135" s="22">
        <v>45558</v>
      </c>
      <c r="D3135" s="23" t="s">
        <v>50</v>
      </c>
      <c r="E3135" s="23" t="s">
        <v>1115</v>
      </c>
      <c r="F3135" s="23" t="s">
        <v>52</v>
      </c>
      <c r="G3135" s="23" t="s">
        <v>53</v>
      </c>
      <c r="H3135" s="23" t="s">
        <v>110</v>
      </c>
      <c r="I3135" s="23" t="s">
        <v>55</v>
      </c>
      <c r="J3135" s="23" t="s">
        <v>56</v>
      </c>
      <c r="K3135" s="23" t="s">
        <v>57</v>
      </c>
      <c r="L3135" s="24">
        <v>18417.7</v>
      </c>
      <c r="M3135">
        <v>2</v>
      </c>
      <c r="N3135" s="25">
        <v>0.2</v>
      </c>
      <c r="O3135" s="24">
        <v>3897.16</v>
      </c>
      <c r="P3135" s="26">
        <f t="shared" si="288"/>
        <v>0.21159862523550713</v>
      </c>
      <c r="Q3135" t="str">
        <f t="shared" si="289"/>
        <v>Medium</v>
      </c>
      <c r="R3135" t="str">
        <f t="shared" si="290"/>
        <v>Medium</v>
      </c>
      <c r="S3135" s="23">
        <f t="shared" si="291"/>
        <v>2024</v>
      </c>
      <c r="T3135" s="23">
        <f t="shared" si="292"/>
        <v>9</v>
      </c>
      <c r="U3135" t="str">
        <f t="shared" si="293"/>
        <v>Sep-2024</v>
      </c>
    </row>
    <row r="3136" spans="1:21" x14ac:dyDescent="0.3">
      <c r="A3136" t="s">
        <v>5126</v>
      </c>
      <c r="B3136" s="22">
        <v>45165</v>
      </c>
      <c r="C3136" s="22">
        <v>45169</v>
      </c>
      <c r="D3136" s="23" t="s">
        <v>102</v>
      </c>
      <c r="E3136" s="23" t="s">
        <v>2444</v>
      </c>
      <c r="F3136" s="23" t="s">
        <v>71</v>
      </c>
      <c r="G3136" s="23" t="s">
        <v>81</v>
      </c>
      <c r="H3136" s="23" t="s">
        <v>186</v>
      </c>
      <c r="I3136" s="23" t="s">
        <v>83</v>
      </c>
      <c r="J3136" s="23" t="s">
        <v>449</v>
      </c>
      <c r="K3136" s="23" t="s">
        <v>775</v>
      </c>
      <c r="L3136" s="24">
        <v>77037.3</v>
      </c>
      <c r="M3136">
        <v>10</v>
      </c>
      <c r="N3136" s="25">
        <v>0.25</v>
      </c>
      <c r="O3136" s="24">
        <v>10454.01</v>
      </c>
      <c r="P3136" s="26">
        <f t="shared" si="288"/>
        <v>0.13570062813727896</v>
      </c>
      <c r="Q3136" t="str">
        <f t="shared" si="289"/>
        <v>Low</v>
      </c>
      <c r="R3136" t="str">
        <f t="shared" si="290"/>
        <v>High</v>
      </c>
      <c r="S3136" s="23">
        <f t="shared" si="291"/>
        <v>2023</v>
      </c>
      <c r="T3136" s="23">
        <f t="shared" si="292"/>
        <v>8</v>
      </c>
      <c r="U3136" t="str">
        <f t="shared" si="293"/>
        <v>Aug-2023</v>
      </c>
    </row>
    <row r="3137" spans="1:21" x14ac:dyDescent="0.3">
      <c r="A3137" t="s">
        <v>5127</v>
      </c>
      <c r="B3137" s="22">
        <v>45905</v>
      </c>
      <c r="C3137" s="22">
        <v>45912</v>
      </c>
      <c r="D3137" s="23" t="s">
        <v>102</v>
      </c>
      <c r="E3137" s="23" t="s">
        <v>415</v>
      </c>
      <c r="F3137" s="23" t="s">
        <v>71</v>
      </c>
      <c r="G3137" s="23" t="s">
        <v>179</v>
      </c>
      <c r="H3137" s="23" t="s">
        <v>180</v>
      </c>
      <c r="I3137" s="23" t="s">
        <v>55</v>
      </c>
      <c r="J3137" s="23" t="s">
        <v>56</v>
      </c>
      <c r="K3137" s="23" t="s">
        <v>74</v>
      </c>
      <c r="L3137" s="24">
        <v>59306.7</v>
      </c>
      <c r="M3137">
        <v>10</v>
      </c>
      <c r="N3137" s="25">
        <v>0</v>
      </c>
      <c r="O3137" s="24">
        <v>18112.240000000002</v>
      </c>
      <c r="P3137" s="26">
        <f t="shared" si="288"/>
        <v>0.30539955856589562</v>
      </c>
      <c r="Q3137" t="str">
        <f t="shared" si="289"/>
        <v>High</v>
      </c>
      <c r="R3137" t="str">
        <f t="shared" si="290"/>
        <v>None</v>
      </c>
      <c r="S3137" s="23">
        <f t="shared" si="291"/>
        <v>2025</v>
      </c>
      <c r="T3137" s="23">
        <f t="shared" si="292"/>
        <v>9</v>
      </c>
      <c r="U3137" t="str">
        <f t="shared" si="293"/>
        <v>Sep-2025</v>
      </c>
    </row>
    <row r="3138" spans="1:21" x14ac:dyDescent="0.3">
      <c r="A3138" t="s">
        <v>5128</v>
      </c>
      <c r="B3138" s="22">
        <v>45379</v>
      </c>
      <c r="C3138" s="22">
        <v>45386</v>
      </c>
      <c r="D3138" s="23" t="s">
        <v>50</v>
      </c>
      <c r="E3138" s="23" t="s">
        <v>854</v>
      </c>
      <c r="F3138" s="23" t="s">
        <v>80</v>
      </c>
      <c r="G3138" s="23" t="s">
        <v>81</v>
      </c>
      <c r="H3138" s="23" t="s">
        <v>95</v>
      </c>
      <c r="I3138" s="23" t="s">
        <v>83</v>
      </c>
      <c r="J3138" s="23" t="s">
        <v>84</v>
      </c>
      <c r="K3138" s="23" t="s">
        <v>125</v>
      </c>
      <c r="L3138" s="24">
        <v>91308.33</v>
      </c>
      <c r="M3138">
        <v>9</v>
      </c>
      <c r="N3138" s="25">
        <v>0.15</v>
      </c>
      <c r="O3138" s="24">
        <v>24786.87</v>
      </c>
      <c r="P3138" s="26">
        <f t="shared" si="288"/>
        <v>0.27146340317471579</v>
      </c>
      <c r="Q3138" t="str">
        <f t="shared" si="289"/>
        <v>Medium</v>
      </c>
      <c r="R3138" t="str">
        <f t="shared" si="290"/>
        <v>Medium</v>
      </c>
      <c r="S3138" s="23">
        <f t="shared" si="291"/>
        <v>2024</v>
      </c>
      <c r="T3138" s="23">
        <f t="shared" si="292"/>
        <v>3</v>
      </c>
      <c r="U3138" t="str">
        <f t="shared" si="293"/>
        <v>Mar-2024</v>
      </c>
    </row>
    <row r="3139" spans="1:21" x14ac:dyDescent="0.3">
      <c r="A3139" t="s">
        <v>5129</v>
      </c>
      <c r="B3139" s="22">
        <v>44609</v>
      </c>
      <c r="C3139" s="22">
        <v>44613</v>
      </c>
      <c r="D3139" s="23" t="s">
        <v>50</v>
      </c>
      <c r="E3139" s="23" t="s">
        <v>253</v>
      </c>
      <c r="F3139" s="23" t="s">
        <v>52</v>
      </c>
      <c r="G3139" s="23" t="s">
        <v>53</v>
      </c>
      <c r="H3139" s="23" t="s">
        <v>90</v>
      </c>
      <c r="I3139" s="23" t="s">
        <v>55</v>
      </c>
      <c r="J3139" s="23" t="s">
        <v>56</v>
      </c>
      <c r="K3139" s="23" t="s">
        <v>74</v>
      </c>
      <c r="L3139" s="24">
        <v>2593.12</v>
      </c>
      <c r="M3139">
        <v>8</v>
      </c>
      <c r="N3139" s="25">
        <v>0</v>
      </c>
      <c r="O3139" s="24">
        <v>1010.48</v>
      </c>
      <c r="P3139" s="26">
        <f t="shared" si="288"/>
        <v>0.38967729993212813</v>
      </c>
      <c r="Q3139" t="str">
        <f t="shared" si="289"/>
        <v>High</v>
      </c>
      <c r="R3139" t="str">
        <f t="shared" si="290"/>
        <v>None</v>
      </c>
      <c r="S3139" s="23">
        <f t="shared" si="291"/>
        <v>2022</v>
      </c>
      <c r="T3139" s="23">
        <f t="shared" si="292"/>
        <v>2</v>
      </c>
      <c r="U3139" t="str">
        <f t="shared" si="293"/>
        <v>Feb-2022</v>
      </c>
    </row>
    <row r="3140" spans="1:21" x14ac:dyDescent="0.3">
      <c r="A3140" t="s">
        <v>5130</v>
      </c>
      <c r="B3140" s="22">
        <v>44689</v>
      </c>
      <c r="C3140" s="22">
        <v>44694</v>
      </c>
      <c r="D3140" s="23" t="s">
        <v>61</v>
      </c>
      <c r="E3140" s="23" t="s">
        <v>2153</v>
      </c>
      <c r="F3140" s="23" t="s">
        <v>80</v>
      </c>
      <c r="G3140" s="23" t="s">
        <v>81</v>
      </c>
      <c r="H3140" s="23" t="s">
        <v>95</v>
      </c>
      <c r="I3140" s="23" t="s">
        <v>118</v>
      </c>
      <c r="J3140" s="23" t="s">
        <v>230</v>
      </c>
      <c r="K3140" s="23" t="s">
        <v>231</v>
      </c>
      <c r="L3140" s="24">
        <v>66836.08</v>
      </c>
      <c r="M3140">
        <v>8</v>
      </c>
      <c r="N3140" s="25">
        <v>0</v>
      </c>
      <c r="O3140" s="24">
        <v>10959.06</v>
      </c>
      <c r="P3140" s="26">
        <f t="shared" ref="P3140:P3203" si="294">IFERROR(O3140/L3140,0)</f>
        <v>0.16396922141454134</v>
      </c>
      <c r="Q3140" t="str">
        <f t="shared" ref="Q3140:Q3203" si="295">IF(P3140&gt;=0.3,"High",IF(P3140&gt;=0.2,"Medium","Low"))</f>
        <v>Low</v>
      </c>
      <c r="R3140" t="str">
        <f t="shared" ref="R3140:R3203" si="296">IF(N3140=0,"None",IF(N3140&lt;=0.1,"Low",IF(N3140&lt;=0.2,"Medium","High")))</f>
        <v>None</v>
      </c>
      <c r="S3140" s="23">
        <f t="shared" ref="S3140:S3203" si="297">YEAR(B3140)</f>
        <v>2022</v>
      </c>
      <c r="T3140" s="23">
        <f t="shared" ref="T3140:T3203" si="298">MONTH(B3140)</f>
        <v>5</v>
      </c>
      <c r="U3140" t="str">
        <f t="shared" ref="U3140:U3203" si="299">TEXT(B3140,"mmm-yyyy")</f>
        <v>May-2022</v>
      </c>
    </row>
    <row r="3141" spans="1:21" x14ac:dyDescent="0.3">
      <c r="A3141" t="s">
        <v>5131</v>
      </c>
      <c r="B3141" s="22">
        <v>45118</v>
      </c>
      <c r="C3141" s="22">
        <v>45123</v>
      </c>
      <c r="D3141" s="23" t="s">
        <v>61</v>
      </c>
      <c r="E3141" s="23" t="s">
        <v>2105</v>
      </c>
      <c r="F3141" s="23" t="s">
        <v>71</v>
      </c>
      <c r="G3141" s="23" t="s">
        <v>72</v>
      </c>
      <c r="H3141" s="23" t="s">
        <v>346</v>
      </c>
      <c r="I3141" s="23" t="s">
        <v>96</v>
      </c>
      <c r="J3141" s="23" t="s">
        <v>135</v>
      </c>
      <c r="K3141" s="23" t="s">
        <v>275</v>
      </c>
      <c r="L3141" s="24">
        <v>2905.41</v>
      </c>
      <c r="M3141">
        <v>1</v>
      </c>
      <c r="N3141" s="25">
        <v>0.05</v>
      </c>
      <c r="O3141" s="24">
        <v>1055.58</v>
      </c>
      <c r="P3141" s="26">
        <f t="shared" si="294"/>
        <v>0.36331533243156733</v>
      </c>
      <c r="Q3141" t="str">
        <f t="shared" si="295"/>
        <v>High</v>
      </c>
      <c r="R3141" t="str">
        <f t="shared" si="296"/>
        <v>Low</v>
      </c>
      <c r="S3141" s="23">
        <f t="shared" si="297"/>
        <v>2023</v>
      </c>
      <c r="T3141" s="23">
        <f t="shared" si="298"/>
        <v>7</v>
      </c>
      <c r="U3141" t="str">
        <f t="shared" si="299"/>
        <v>Jul-2023</v>
      </c>
    </row>
    <row r="3142" spans="1:21" x14ac:dyDescent="0.3">
      <c r="A3142" t="s">
        <v>5132</v>
      </c>
      <c r="B3142" s="22">
        <v>45594</v>
      </c>
      <c r="C3142" s="22">
        <v>45600</v>
      </c>
      <c r="D3142" s="23" t="s">
        <v>50</v>
      </c>
      <c r="E3142" s="23" t="s">
        <v>2268</v>
      </c>
      <c r="F3142" s="23" t="s">
        <v>80</v>
      </c>
      <c r="G3142" s="23" t="s">
        <v>63</v>
      </c>
      <c r="H3142" s="23" t="s">
        <v>64</v>
      </c>
      <c r="I3142" s="23" t="s">
        <v>55</v>
      </c>
      <c r="J3142" s="23" t="s">
        <v>141</v>
      </c>
      <c r="K3142" s="23" t="s">
        <v>241</v>
      </c>
      <c r="L3142" s="24">
        <v>132853.1</v>
      </c>
      <c r="M3142">
        <v>10</v>
      </c>
      <c r="N3142" s="25">
        <v>0.15</v>
      </c>
      <c r="O3142" s="24">
        <v>27231.5</v>
      </c>
      <c r="P3142" s="26">
        <f t="shared" si="294"/>
        <v>0.20497451696648403</v>
      </c>
      <c r="Q3142" t="str">
        <f t="shared" si="295"/>
        <v>Medium</v>
      </c>
      <c r="R3142" t="str">
        <f t="shared" si="296"/>
        <v>Medium</v>
      </c>
      <c r="S3142" s="23">
        <f t="shared" si="297"/>
        <v>2024</v>
      </c>
      <c r="T3142" s="23">
        <f t="shared" si="298"/>
        <v>10</v>
      </c>
      <c r="U3142" t="str">
        <f t="shared" si="299"/>
        <v>Oct-2024</v>
      </c>
    </row>
    <row r="3143" spans="1:21" x14ac:dyDescent="0.3">
      <c r="A3143" t="s">
        <v>5133</v>
      </c>
      <c r="B3143" s="22">
        <v>45183</v>
      </c>
      <c r="C3143" s="22">
        <v>45185</v>
      </c>
      <c r="D3143" s="23" t="s">
        <v>50</v>
      </c>
      <c r="E3143" s="23" t="s">
        <v>1548</v>
      </c>
      <c r="F3143" s="23" t="s">
        <v>80</v>
      </c>
      <c r="G3143" s="23" t="s">
        <v>179</v>
      </c>
      <c r="H3143" s="23" t="s">
        <v>180</v>
      </c>
      <c r="I3143" s="23" t="s">
        <v>83</v>
      </c>
      <c r="J3143" s="23" t="s">
        <v>379</v>
      </c>
      <c r="K3143" s="23" t="s">
        <v>380</v>
      </c>
      <c r="L3143" s="24">
        <v>41552.160000000003</v>
      </c>
      <c r="M3143">
        <v>3</v>
      </c>
      <c r="N3143" s="25">
        <v>0.25</v>
      </c>
      <c r="O3143" s="24">
        <v>6420.27</v>
      </c>
      <c r="P3143" s="26">
        <f t="shared" si="294"/>
        <v>0.15451110122795061</v>
      </c>
      <c r="Q3143" t="str">
        <f t="shared" si="295"/>
        <v>Low</v>
      </c>
      <c r="R3143" t="str">
        <f t="shared" si="296"/>
        <v>High</v>
      </c>
      <c r="S3143" s="23">
        <f t="shared" si="297"/>
        <v>2023</v>
      </c>
      <c r="T3143" s="23">
        <f t="shared" si="298"/>
        <v>9</v>
      </c>
      <c r="U3143" t="str">
        <f t="shared" si="299"/>
        <v>Sep-2023</v>
      </c>
    </row>
    <row r="3144" spans="1:21" x14ac:dyDescent="0.3">
      <c r="A3144" t="s">
        <v>5135</v>
      </c>
      <c r="B3144" s="22">
        <v>46007</v>
      </c>
      <c r="C3144" s="22">
        <v>46014</v>
      </c>
      <c r="D3144" s="23" t="s">
        <v>61</v>
      </c>
      <c r="E3144" s="23" t="s">
        <v>866</v>
      </c>
      <c r="F3144" s="23" t="s">
        <v>52</v>
      </c>
      <c r="G3144" s="23" t="s">
        <v>63</v>
      </c>
      <c r="H3144" s="23" t="s">
        <v>202</v>
      </c>
      <c r="I3144" s="23" t="s">
        <v>55</v>
      </c>
      <c r="J3144" s="23" t="s">
        <v>141</v>
      </c>
      <c r="K3144" s="23" t="s">
        <v>142</v>
      </c>
      <c r="L3144" s="24">
        <v>71042.94</v>
      </c>
      <c r="M3144">
        <v>6</v>
      </c>
      <c r="N3144" s="25">
        <v>0.1</v>
      </c>
      <c r="O3144" s="24">
        <v>17797.14</v>
      </c>
      <c r="P3144" s="26">
        <f t="shared" si="294"/>
        <v>0.25051243656301386</v>
      </c>
      <c r="Q3144" t="str">
        <f t="shared" si="295"/>
        <v>Medium</v>
      </c>
      <c r="R3144" t="str">
        <f t="shared" si="296"/>
        <v>Low</v>
      </c>
      <c r="S3144" s="23">
        <f t="shared" si="297"/>
        <v>2025</v>
      </c>
      <c r="T3144" s="23">
        <f t="shared" si="298"/>
        <v>12</v>
      </c>
      <c r="U3144" t="str">
        <f t="shared" si="299"/>
        <v>Dec-2025</v>
      </c>
    </row>
    <row r="3145" spans="1:21" x14ac:dyDescent="0.3">
      <c r="A3145" t="s">
        <v>5136</v>
      </c>
      <c r="B3145" s="22">
        <v>45865</v>
      </c>
      <c r="C3145" s="22">
        <v>45866</v>
      </c>
      <c r="D3145" s="23" t="s">
        <v>61</v>
      </c>
      <c r="E3145" s="23" t="s">
        <v>240</v>
      </c>
      <c r="F3145" s="23" t="s">
        <v>80</v>
      </c>
      <c r="G3145" s="23" t="s">
        <v>81</v>
      </c>
      <c r="H3145" s="23" t="s">
        <v>95</v>
      </c>
      <c r="I3145" s="23" t="s">
        <v>83</v>
      </c>
      <c r="J3145" s="23" t="s">
        <v>449</v>
      </c>
      <c r="K3145" s="23" t="s">
        <v>450</v>
      </c>
      <c r="L3145" s="24">
        <v>35627.519999999997</v>
      </c>
      <c r="M3145">
        <v>6</v>
      </c>
      <c r="N3145" s="25">
        <v>0.05</v>
      </c>
      <c r="O3145" s="24">
        <v>11252.99</v>
      </c>
      <c r="P3145" s="26">
        <f t="shared" si="294"/>
        <v>0.31585106120212691</v>
      </c>
      <c r="Q3145" t="str">
        <f t="shared" si="295"/>
        <v>High</v>
      </c>
      <c r="R3145" t="str">
        <f t="shared" si="296"/>
        <v>Low</v>
      </c>
      <c r="S3145" s="23">
        <f t="shared" si="297"/>
        <v>2025</v>
      </c>
      <c r="T3145" s="23">
        <f t="shared" si="298"/>
        <v>7</v>
      </c>
      <c r="U3145" t="str">
        <f t="shared" si="299"/>
        <v>Jul-2025</v>
      </c>
    </row>
    <row r="3146" spans="1:21" x14ac:dyDescent="0.3">
      <c r="A3146" t="s">
        <v>5137</v>
      </c>
      <c r="B3146" s="22">
        <v>45778</v>
      </c>
      <c r="C3146" s="22">
        <v>45783</v>
      </c>
      <c r="D3146" s="23" t="s">
        <v>78</v>
      </c>
      <c r="E3146" s="23" t="s">
        <v>51</v>
      </c>
      <c r="F3146" s="23" t="s">
        <v>52</v>
      </c>
      <c r="G3146" s="23" t="s">
        <v>81</v>
      </c>
      <c r="H3146" s="23" t="s">
        <v>186</v>
      </c>
      <c r="I3146" s="23" t="s">
        <v>83</v>
      </c>
      <c r="J3146" s="23" t="s">
        <v>379</v>
      </c>
      <c r="K3146" s="23" t="s">
        <v>716</v>
      </c>
      <c r="L3146" s="24">
        <v>5407.48</v>
      </c>
      <c r="M3146">
        <v>1</v>
      </c>
      <c r="N3146" s="25">
        <v>0.2</v>
      </c>
      <c r="O3146" s="24">
        <v>1213.8800000000001</v>
      </c>
      <c r="P3146" s="26">
        <f t="shared" si="294"/>
        <v>0.22448164394505393</v>
      </c>
      <c r="Q3146" t="str">
        <f t="shared" si="295"/>
        <v>Medium</v>
      </c>
      <c r="R3146" t="str">
        <f t="shared" si="296"/>
        <v>Medium</v>
      </c>
      <c r="S3146" s="23">
        <f t="shared" si="297"/>
        <v>2025</v>
      </c>
      <c r="T3146" s="23">
        <f t="shared" si="298"/>
        <v>5</v>
      </c>
      <c r="U3146" t="str">
        <f t="shared" si="299"/>
        <v>May-2025</v>
      </c>
    </row>
    <row r="3147" spans="1:21" x14ac:dyDescent="0.3">
      <c r="A3147" t="s">
        <v>5138</v>
      </c>
      <c r="B3147" s="22">
        <v>45452</v>
      </c>
      <c r="C3147" s="22">
        <v>45454</v>
      </c>
      <c r="D3147" s="23" t="s">
        <v>50</v>
      </c>
      <c r="E3147" s="23" t="s">
        <v>2022</v>
      </c>
      <c r="F3147" s="23" t="s">
        <v>52</v>
      </c>
      <c r="G3147" s="23" t="s">
        <v>63</v>
      </c>
      <c r="H3147" s="23" t="s">
        <v>64</v>
      </c>
      <c r="I3147" s="23" t="s">
        <v>96</v>
      </c>
      <c r="J3147" s="23" t="s">
        <v>97</v>
      </c>
      <c r="K3147" s="23" t="s">
        <v>98</v>
      </c>
      <c r="L3147" s="24">
        <v>10228.780000000001</v>
      </c>
      <c r="M3147">
        <v>2</v>
      </c>
      <c r="N3147" s="25">
        <v>0.15</v>
      </c>
      <c r="O3147" s="24">
        <v>2838.08</v>
      </c>
      <c r="P3147" s="26">
        <f t="shared" si="294"/>
        <v>0.27746026407841401</v>
      </c>
      <c r="Q3147" t="str">
        <f t="shared" si="295"/>
        <v>Medium</v>
      </c>
      <c r="R3147" t="str">
        <f t="shared" si="296"/>
        <v>Medium</v>
      </c>
      <c r="S3147" s="23">
        <f t="shared" si="297"/>
        <v>2024</v>
      </c>
      <c r="T3147" s="23">
        <f t="shared" si="298"/>
        <v>6</v>
      </c>
      <c r="U3147" t="str">
        <f t="shared" si="299"/>
        <v>Jun-2024</v>
      </c>
    </row>
    <row r="3148" spans="1:21" x14ac:dyDescent="0.3">
      <c r="A3148" t="s">
        <v>5139</v>
      </c>
      <c r="B3148" s="22">
        <v>45352</v>
      </c>
      <c r="C3148" s="22">
        <v>45354</v>
      </c>
      <c r="D3148" s="23" t="s">
        <v>50</v>
      </c>
      <c r="E3148" s="23" t="s">
        <v>336</v>
      </c>
      <c r="F3148" s="23" t="s">
        <v>80</v>
      </c>
      <c r="G3148" s="23" t="s">
        <v>63</v>
      </c>
      <c r="H3148" s="23" t="s">
        <v>64</v>
      </c>
      <c r="I3148" s="23" t="s">
        <v>96</v>
      </c>
      <c r="J3148" s="23" t="s">
        <v>97</v>
      </c>
      <c r="K3148" s="23" t="s">
        <v>416</v>
      </c>
      <c r="L3148" s="24">
        <v>14634.63</v>
      </c>
      <c r="M3148">
        <v>3</v>
      </c>
      <c r="N3148" s="25">
        <v>0.1</v>
      </c>
      <c r="O3148" s="24">
        <v>3082.09</v>
      </c>
      <c r="P3148" s="26">
        <f t="shared" si="294"/>
        <v>0.21060252291995085</v>
      </c>
      <c r="Q3148" t="str">
        <f t="shared" si="295"/>
        <v>Medium</v>
      </c>
      <c r="R3148" t="str">
        <f t="shared" si="296"/>
        <v>Low</v>
      </c>
      <c r="S3148" s="23">
        <f t="shared" si="297"/>
        <v>2024</v>
      </c>
      <c r="T3148" s="23">
        <f t="shared" si="298"/>
        <v>3</v>
      </c>
      <c r="U3148" t="str">
        <f t="shared" si="299"/>
        <v>Mar-2024</v>
      </c>
    </row>
    <row r="3149" spans="1:21" x14ac:dyDescent="0.3">
      <c r="A3149" t="s">
        <v>5140</v>
      </c>
      <c r="B3149" s="22">
        <v>45177</v>
      </c>
      <c r="C3149" s="22">
        <v>45179</v>
      </c>
      <c r="D3149" s="23" t="s">
        <v>78</v>
      </c>
      <c r="E3149" s="23" t="s">
        <v>399</v>
      </c>
      <c r="F3149" s="23" t="s">
        <v>71</v>
      </c>
      <c r="G3149" s="23" t="s">
        <v>63</v>
      </c>
      <c r="H3149" s="23" t="s">
        <v>202</v>
      </c>
      <c r="I3149" s="23" t="s">
        <v>83</v>
      </c>
      <c r="J3149" s="23" t="s">
        <v>156</v>
      </c>
      <c r="K3149" s="23" t="s">
        <v>208</v>
      </c>
      <c r="L3149" s="24">
        <v>10115.200000000001</v>
      </c>
      <c r="M3149">
        <v>10</v>
      </c>
      <c r="N3149" s="25">
        <v>0.15</v>
      </c>
      <c r="O3149" s="24">
        <v>3090.92</v>
      </c>
      <c r="P3149" s="26">
        <f t="shared" si="294"/>
        <v>0.30557181271749445</v>
      </c>
      <c r="Q3149" t="str">
        <f t="shared" si="295"/>
        <v>High</v>
      </c>
      <c r="R3149" t="str">
        <f t="shared" si="296"/>
        <v>Medium</v>
      </c>
      <c r="S3149" s="23">
        <f t="shared" si="297"/>
        <v>2023</v>
      </c>
      <c r="T3149" s="23">
        <f t="shared" si="298"/>
        <v>9</v>
      </c>
      <c r="U3149" t="str">
        <f t="shared" si="299"/>
        <v>Sep-2023</v>
      </c>
    </row>
    <row r="3150" spans="1:21" x14ac:dyDescent="0.3">
      <c r="A3150" t="s">
        <v>5141</v>
      </c>
      <c r="B3150" s="22">
        <v>45422</v>
      </c>
      <c r="C3150" s="22">
        <v>45426</v>
      </c>
      <c r="D3150" s="23" t="s">
        <v>78</v>
      </c>
      <c r="E3150" s="23" t="s">
        <v>2820</v>
      </c>
      <c r="F3150" s="23" t="s">
        <v>80</v>
      </c>
      <c r="G3150" s="23" t="s">
        <v>81</v>
      </c>
      <c r="H3150" s="23" t="s">
        <v>82</v>
      </c>
      <c r="I3150" s="23" t="s">
        <v>118</v>
      </c>
      <c r="J3150" s="23" t="s">
        <v>230</v>
      </c>
      <c r="K3150" s="23" t="s">
        <v>356</v>
      </c>
      <c r="L3150" s="24">
        <v>31392.44</v>
      </c>
      <c r="M3150">
        <v>4</v>
      </c>
      <c r="N3150" s="25">
        <v>0.15</v>
      </c>
      <c r="O3150" s="24">
        <v>5888.6</v>
      </c>
      <c r="P3150" s="26">
        <f t="shared" si="294"/>
        <v>0.18758019446720295</v>
      </c>
      <c r="Q3150" t="str">
        <f t="shared" si="295"/>
        <v>Low</v>
      </c>
      <c r="R3150" t="str">
        <f t="shared" si="296"/>
        <v>Medium</v>
      </c>
      <c r="S3150" s="23">
        <f t="shared" si="297"/>
        <v>2024</v>
      </c>
      <c r="T3150" s="23">
        <f t="shared" si="298"/>
        <v>5</v>
      </c>
      <c r="U3150" t="str">
        <f t="shared" si="299"/>
        <v>May-2024</v>
      </c>
    </row>
    <row r="3151" spans="1:21" x14ac:dyDescent="0.3">
      <c r="A3151" t="s">
        <v>5142</v>
      </c>
      <c r="B3151" s="22">
        <v>45039</v>
      </c>
      <c r="C3151" s="22">
        <v>45044</v>
      </c>
      <c r="D3151" s="23" t="s">
        <v>102</v>
      </c>
      <c r="E3151" s="23" t="s">
        <v>1115</v>
      </c>
      <c r="F3151" s="23" t="s">
        <v>52</v>
      </c>
      <c r="G3151" s="23" t="s">
        <v>53</v>
      </c>
      <c r="H3151" s="23" t="s">
        <v>110</v>
      </c>
      <c r="I3151" s="23" t="s">
        <v>83</v>
      </c>
      <c r="J3151" s="23" t="s">
        <v>379</v>
      </c>
      <c r="K3151" s="23" t="s">
        <v>716</v>
      </c>
      <c r="L3151" s="24">
        <v>16501.919999999998</v>
      </c>
      <c r="M3151">
        <v>3</v>
      </c>
      <c r="N3151" s="25">
        <v>0.1</v>
      </c>
      <c r="O3151" s="24">
        <v>4369.3599999999997</v>
      </c>
      <c r="P3151" s="26">
        <f t="shared" si="294"/>
        <v>0.26477888633565067</v>
      </c>
      <c r="Q3151" t="str">
        <f t="shared" si="295"/>
        <v>Medium</v>
      </c>
      <c r="R3151" t="str">
        <f t="shared" si="296"/>
        <v>Low</v>
      </c>
      <c r="S3151" s="23">
        <f t="shared" si="297"/>
        <v>2023</v>
      </c>
      <c r="T3151" s="23">
        <f t="shared" si="298"/>
        <v>4</v>
      </c>
      <c r="U3151" t="str">
        <f t="shared" si="299"/>
        <v>Apr-2023</v>
      </c>
    </row>
    <row r="3152" spans="1:21" x14ac:dyDescent="0.3">
      <c r="A3152" t="s">
        <v>5144</v>
      </c>
      <c r="B3152" s="22">
        <v>45588</v>
      </c>
      <c r="C3152" s="22">
        <v>45594</v>
      </c>
      <c r="D3152" s="23" t="s">
        <v>102</v>
      </c>
      <c r="E3152" s="23" t="s">
        <v>1905</v>
      </c>
      <c r="F3152" s="23" t="s">
        <v>71</v>
      </c>
      <c r="G3152" s="23" t="s">
        <v>63</v>
      </c>
      <c r="H3152" s="23" t="s">
        <v>213</v>
      </c>
      <c r="I3152" s="23" t="s">
        <v>55</v>
      </c>
      <c r="J3152" s="23" t="s">
        <v>65</v>
      </c>
      <c r="K3152" s="23" t="s">
        <v>325</v>
      </c>
      <c r="L3152" s="24">
        <v>40035.1</v>
      </c>
      <c r="M3152">
        <v>7</v>
      </c>
      <c r="N3152" s="25">
        <v>0.1</v>
      </c>
      <c r="O3152" s="24">
        <v>8634.74</v>
      </c>
      <c r="P3152" s="26">
        <f t="shared" si="294"/>
        <v>0.21567924146561393</v>
      </c>
      <c r="Q3152" t="str">
        <f t="shared" si="295"/>
        <v>Medium</v>
      </c>
      <c r="R3152" t="str">
        <f t="shared" si="296"/>
        <v>Low</v>
      </c>
      <c r="S3152" s="23">
        <f t="shared" si="297"/>
        <v>2024</v>
      </c>
      <c r="T3152" s="23">
        <f t="shared" si="298"/>
        <v>10</v>
      </c>
      <c r="U3152" t="str">
        <f t="shared" si="299"/>
        <v>Oct-2024</v>
      </c>
    </row>
    <row r="3153" spans="1:21" x14ac:dyDescent="0.3">
      <c r="A3153" t="s">
        <v>5145</v>
      </c>
      <c r="B3153" s="22">
        <v>44668</v>
      </c>
      <c r="C3153" s="22">
        <v>44673</v>
      </c>
      <c r="D3153" s="23" t="s">
        <v>78</v>
      </c>
      <c r="E3153" s="23" t="s">
        <v>1244</v>
      </c>
      <c r="F3153" s="23" t="s">
        <v>80</v>
      </c>
      <c r="G3153" s="23" t="s">
        <v>81</v>
      </c>
      <c r="H3153" s="23" t="s">
        <v>95</v>
      </c>
      <c r="I3153" s="23" t="s">
        <v>83</v>
      </c>
      <c r="J3153" s="23" t="s">
        <v>379</v>
      </c>
      <c r="K3153" s="23" t="s">
        <v>716</v>
      </c>
      <c r="L3153" s="24">
        <v>29046.799999999999</v>
      </c>
      <c r="M3153">
        <v>8</v>
      </c>
      <c r="N3153" s="25">
        <v>0.1</v>
      </c>
      <c r="O3153" s="24">
        <v>10430.27</v>
      </c>
      <c r="P3153" s="26">
        <f t="shared" si="294"/>
        <v>0.35908499387195836</v>
      </c>
      <c r="Q3153" t="str">
        <f t="shared" si="295"/>
        <v>High</v>
      </c>
      <c r="R3153" t="str">
        <f t="shared" si="296"/>
        <v>Low</v>
      </c>
      <c r="S3153" s="23">
        <f t="shared" si="297"/>
        <v>2022</v>
      </c>
      <c r="T3153" s="23">
        <f t="shared" si="298"/>
        <v>4</v>
      </c>
      <c r="U3153" t="str">
        <f t="shared" si="299"/>
        <v>Apr-2022</v>
      </c>
    </row>
    <row r="3154" spans="1:21" x14ac:dyDescent="0.3">
      <c r="A3154" t="s">
        <v>5146</v>
      </c>
      <c r="B3154" s="22">
        <v>45378</v>
      </c>
      <c r="C3154" s="22">
        <v>45379</v>
      </c>
      <c r="D3154" s="23" t="s">
        <v>50</v>
      </c>
      <c r="E3154" s="23" t="s">
        <v>2231</v>
      </c>
      <c r="F3154" s="23" t="s">
        <v>71</v>
      </c>
      <c r="G3154" s="23" t="s">
        <v>63</v>
      </c>
      <c r="H3154" s="23" t="s">
        <v>64</v>
      </c>
      <c r="I3154" s="23" t="s">
        <v>96</v>
      </c>
      <c r="J3154" s="23" t="s">
        <v>111</v>
      </c>
      <c r="K3154" s="23" t="s">
        <v>225</v>
      </c>
      <c r="L3154" s="24">
        <v>9218.58</v>
      </c>
      <c r="M3154">
        <v>7</v>
      </c>
      <c r="N3154" s="25">
        <v>0.2</v>
      </c>
      <c r="O3154" s="24">
        <v>1505.97</v>
      </c>
      <c r="P3154" s="26">
        <f t="shared" si="294"/>
        <v>0.16336247014182229</v>
      </c>
      <c r="Q3154" t="str">
        <f t="shared" si="295"/>
        <v>Low</v>
      </c>
      <c r="R3154" t="str">
        <f t="shared" si="296"/>
        <v>Medium</v>
      </c>
      <c r="S3154" s="23">
        <f t="shared" si="297"/>
        <v>2024</v>
      </c>
      <c r="T3154" s="23">
        <f t="shared" si="298"/>
        <v>3</v>
      </c>
      <c r="U3154" t="str">
        <f t="shared" si="299"/>
        <v>Mar-2024</v>
      </c>
    </row>
    <row r="3155" spans="1:21" x14ac:dyDescent="0.3">
      <c r="A3155" t="s">
        <v>5147</v>
      </c>
      <c r="B3155" s="22">
        <v>45722</v>
      </c>
      <c r="C3155" s="22">
        <v>45729</v>
      </c>
      <c r="D3155" s="23" t="s">
        <v>50</v>
      </c>
      <c r="E3155" s="23" t="s">
        <v>1075</v>
      </c>
      <c r="F3155" s="23" t="s">
        <v>80</v>
      </c>
      <c r="G3155" s="23" t="s">
        <v>81</v>
      </c>
      <c r="H3155" s="23" t="s">
        <v>186</v>
      </c>
      <c r="I3155" s="23" t="s">
        <v>96</v>
      </c>
      <c r="J3155" s="23" t="s">
        <v>97</v>
      </c>
      <c r="K3155" s="23" t="s">
        <v>416</v>
      </c>
      <c r="L3155" s="24">
        <v>131204.9</v>
      </c>
      <c r="M3155">
        <v>10</v>
      </c>
      <c r="N3155" s="25">
        <v>0.1</v>
      </c>
      <c r="O3155" s="24">
        <v>37201.949999999997</v>
      </c>
      <c r="P3155" s="26">
        <f t="shared" si="294"/>
        <v>0.28354085861122563</v>
      </c>
      <c r="Q3155" t="str">
        <f t="shared" si="295"/>
        <v>Medium</v>
      </c>
      <c r="R3155" t="str">
        <f t="shared" si="296"/>
        <v>Low</v>
      </c>
      <c r="S3155" s="23">
        <f t="shared" si="297"/>
        <v>2025</v>
      </c>
      <c r="T3155" s="23">
        <f t="shared" si="298"/>
        <v>3</v>
      </c>
      <c r="U3155" t="str">
        <f t="shared" si="299"/>
        <v>Mar-2025</v>
      </c>
    </row>
    <row r="3156" spans="1:21" x14ac:dyDescent="0.3">
      <c r="A3156" t="s">
        <v>5148</v>
      </c>
      <c r="B3156" s="22">
        <v>45198</v>
      </c>
      <c r="C3156" s="22">
        <v>45204</v>
      </c>
      <c r="D3156" s="23" t="s">
        <v>61</v>
      </c>
      <c r="E3156" s="23" t="s">
        <v>171</v>
      </c>
      <c r="F3156" s="23" t="s">
        <v>52</v>
      </c>
      <c r="G3156" s="23" t="s">
        <v>63</v>
      </c>
      <c r="H3156" s="23" t="s">
        <v>64</v>
      </c>
      <c r="I3156" s="23" t="s">
        <v>96</v>
      </c>
      <c r="J3156" s="23" t="s">
        <v>135</v>
      </c>
      <c r="K3156" s="23" t="s">
        <v>136</v>
      </c>
      <c r="L3156" s="24">
        <v>87698</v>
      </c>
      <c r="M3156">
        <v>8</v>
      </c>
      <c r="N3156" s="25">
        <v>0.25</v>
      </c>
      <c r="O3156" s="24">
        <v>14948.99</v>
      </c>
      <c r="P3156" s="26">
        <f t="shared" si="294"/>
        <v>0.17045987365732398</v>
      </c>
      <c r="Q3156" t="str">
        <f t="shared" si="295"/>
        <v>Low</v>
      </c>
      <c r="R3156" t="str">
        <f t="shared" si="296"/>
        <v>High</v>
      </c>
      <c r="S3156" s="23">
        <f t="shared" si="297"/>
        <v>2023</v>
      </c>
      <c r="T3156" s="23">
        <f t="shared" si="298"/>
        <v>9</v>
      </c>
      <c r="U3156" t="str">
        <f t="shared" si="299"/>
        <v>Sep-2023</v>
      </c>
    </row>
    <row r="3157" spans="1:21" x14ac:dyDescent="0.3">
      <c r="A3157" t="s">
        <v>5149</v>
      </c>
      <c r="B3157" s="22">
        <v>44570</v>
      </c>
      <c r="C3157" s="22">
        <v>44576</v>
      </c>
      <c r="D3157" s="23" t="s">
        <v>78</v>
      </c>
      <c r="E3157" s="23" t="s">
        <v>581</v>
      </c>
      <c r="F3157" s="23" t="s">
        <v>71</v>
      </c>
      <c r="G3157" s="23" t="s">
        <v>179</v>
      </c>
      <c r="H3157" s="23" t="s">
        <v>236</v>
      </c>
      <c r="I3157" s="23" t="s">
        <v>83</v>
      </c>
      <c r="J3157" s="23" t="s">
        <v>449</v>
      </c>
      <c r="K3157" s="23" t="s">
        <v>450</v>
      </c>
      <c r="L3157" s="24">
        <v>10144.48</v>
      </c>
      <c r="M3157">
        <v>4</v>
      </c>
      <c r="N3157" s="25">
        <v>0.15</v>
      </c>
      <c r="O3157" s="24">
        <v>1310.98</v>
      </c>
      <c r="P3157" s="26">
        <f t="shared" si="294"/>
        <v>0.12923087235619765</v>
      </c>
      <c r="Q3157" t="str">
        <f t="shared" si="295"/>
        <v>Low</v>
      </c>
      <c r="R3157" t="str">
        <f t="shared" si="296"/>
        <v>Medium</v>
      </c>
      <c r="S3157" s="23">
        <f t="shared" si="297"/>
        <v>2022</v>
      </c>
      <c r="T3157" s="23">
        <f t="shared" si="298"/>
        <v>1</v>
      </c>
      <c r="U3157" t="str">
        <f t="shared" si="299"/>
        <v>Jan-2022</v>
      </c>
    </row>
    <row r="3158" spans="1:21" x14ac:dyDescent="0.3">
      <c r="A3158" t="s">
        <v>5150</v>
      </c>
      <c r="B3158" s="22">
        <v>45326</v>
      </c>
      <c r="C3158" s="22">
        <v>45333</v>
      </c>
      <c r="D3158" s="23" t="s">
        <v>102</v>
      </c>
      <c r="E3158" s="23" t="s">
        <v>844</v>
      </c>
      <c r="F3158" s="23" t="s">
        <v>52</v>
      </c>
      <c r="G3158" s="23" t="s">
        <v>63</v>
      </c>
      <c r="H3158" s="23" t="s">
        <v>213</v>
      </c>
      <c r="I3158" s="23" t="s">
        <v>96</v>
      </c>
      <c r="J3158" s="23" t="s">
        <v>111</v>
      </c>
      <c r="K3158" s="23" t="s">
        <v>328</v>
      </c>
      <c r="L3158" s="24">
        <v>12635.68</v>
      </c>
      <c r="M3158">
        <v>8</v>
      </c>
      <c r="N3158" s="25">
        <v>0.25</v>
      </c>
      <c r="O3158" s="24">
        <v>1627.97</v>
      </c>
      <c r="P3158" s="26">
        <f t="shared" si="294"/>
        <v>0.12883912856292656</v>
      </c>
      <c r="Q3158" t="str">
        <f t="shared" si="295"/>
        <v>Low</v>
      </c>
      <c r="R3158" t="str">
        <f t="shared" si="296"/>
        <v>High</v>
      </c>
      <c r="S3158" s="23">
        <f t="shared" si="297"/>
        <v>2024</v>
      </c>
      <c r="T3158" s="23">
        <f t="shared" si="298"/>
        <v>2</v>
      </c>
      <c r="U3158" t="str">
        <f t="shared" si="299"/>
        <v>Feb-2024</v>
      </c>
    </row>
    <row r="3159" spans="1:21" x14ac:dyDescent="0.3">
      <c r="A3159" t="s">
        <v>5151</v>
      </c>
      <c r="B3159" s="22">
        <v>44563</v>
      </c>
      <c r="C3159" s="22">
        <v>44569</v>
      </c>
      <c r="D3159" s="23" t="s">
        <v>61</v>
      </c>
      <c r="E3159" s="23" t="s">
        <v>1759</v>
      </c>
      <c r="F3159" s="23" t="s">
        <v>52</v>
      </c>
      <c r="G3159" s="23" t="s">
        <v>63</v>
      </c>
      <c r="H3159" s="23" t="s">
        <v>64</v>
      </c>
      <c r="I3159" s="23" t="s">
        <v>83</v>
      </c>
      <c r="J3159" s="23" t="s">
        <v>156</v>
      </c>
      <c r="K3159" s="23" t="s">
        <v>285</v>
      </c>
      <c r="L3159" s="24">
        <v>95484.97</v>
      </c>
      <c r="M3159">
        <v>7</v>
      </c>
      <c r="N3159" s="25">
        <v>0.1</v>
      </c>
      <c r="O3159" s="24">
        <v>29106.7</v>
      </c>
      <c r="P3159" s="26">
        <f t="shared" si="294"/>
        <v>0.3048301737959388</v>
      </c>
      <c r="Q3159" t="str">
        <f t="shared" si="295"/>
        <v>High</v>
      </c>
      <c r="R3159" t="str">
        <f t="shared" si="296"/>
        <v>Low</v>
      </c>
      <c r="S3159" s="23">
        <f t="shared" si="297"/>
        <v>2022</v>
      </c>
      <c r="T3159" s="23">
        <f t="shared" si="298"/>
        <v>1</v>
      </c>
      <c r="U3159" t="str">
        <f t="shared" si="299"/>
        <v>Jan-2022</v>
      </c>
    </row>
    <row r="3160" spans="1:21" x14ac:dyDescent="0.3">
      <c r="A3160" t="s">
        <v>5152</v>
      </c>
      <c r="B3160" s="22">
        <v>45740</v>
      </c>
      <c r="C3160" s="22">
        <v>45746</v>
      </c>
      <c r="D3160" s="23" t="s">
        <v>78</v>
      </c>
      <c r="E3160" s="23" t="s">
        <v>2647</v>
      </c>
      <c r="F3160" s="23" t="s">
        <v>52</v>
      </c>
      <c r="G3160" s="23" t="s">
        <v>63</v>
      </c>
      <c r="H3160" s="23" t="s">
        <v>64</v>
      </c>
      <c r="I3160" s="23" t="s">
        <v>55</v>
      </c>
      <c r="J3160" s="23" t="s">
        <v>141</v>
      </c>
      <c r="K3160" s="23" t="s">
        <v>142</v>
      </c>
      <c r="L3160" s="24">
        <v>37932.449999999997</v>
      </c>
      <c r="M3160">
        <v>5</v>
      </c>
      <c r="N3160" s="25">
        <v>0.15</v>
      </c>
      <c r="O3160" s="24">
        <v>7480.99</v>
      </c>
      <c r="P3160" s="26">
        <f t="shared" si="294"/>
        <v>0.19721874015519694</v>
      </c>
      <c r="Q3160" t="str">
        <f t="shared" si="295"/>
        <v>Low</v>
      </c>
      <c r="R3160" t="str">
        <f t="shared" si="296"/>
        <v>Medium</v>
      </c>
      <c r="S3160" s="23">
        <f t="shared" si="297"/>
        <v>2025</v>
      </c>
      <c r="T3160" s="23">
        <f t="shared" si="298"/>
        <v>3</v>
      </c>
      <c r="U3160" t="str">
        <f t="shared" si="299"/>
        <v>Mar-2025</v>
      </c>
    </row>
    <row r="3161" spans="1:21" x14ac:dyDescent="0.3">
      <c r="A3161" t="s">
        <v>5153</v>
      </c>
      <c r="B3161" s="22">
        <v>45101</v>
      </c>
      <c r="C3161" s="22">
        <v>45102</v>
      </c>
      <c r="D3161" s="23" t="s">
        <v>50</v>
      </c>
      <c r="E3161" s="23" t="s">
        <v>1748</v>
      </c>
      <c r="F3161" s="23" t="s">
        <v>52</v>
      </c>
      <c r="G3161" s="23" t="s">
        <v>179</v>
      </c>
      <c r="H3161" s="23" t="s">
        <v>236</v>
      </c>
      <c r="I3161" s="23" t="s">
        <v>118</v>
      </c>
      <c r="J3161" s="23" t="s">
        <v>303</v>
      </c>
      <c r="K3161" s="23" t="s">
        <v>421</v>
      </c>
      <c r="L3161" s="24">
        <v>73392.929999999993</v>
      </c>
      <c r="M3161">
        <v>9</v>
      </c>
      <c r="N3161" s="25">
        <v>0.15</v>
      </c>
      <c r="O3161" s="24">
        <v>19598.53</v>
      </c>
      <c r="P3161" s="26">
        <f t="shared" si="294"/>
        <v>0.26703566678697799</v>
      </c>
      <c r="Q3161" t="str">
        <f t="shared" si="295"/>
        <v>Medium</v>
      </c>
      <c r="R3161" t="str">
        <f t="shared" si="296"/>
        <v>Medium</v>
      </c>
      <c r="S3161" s="23">
        <f t="shared" si="297"/>
        <v>2023</v>
      </c>
      <c r="T3161" s="23">
        <f t="shared" si="298"/>
        <v>6</v>
      </c>
      <c r="U3161" t="str">
        <f t="shared" si="299"/>
        <v>Jun-2023</v>
      </c>
    </row>
    <row r="3162" spans="1:21" x14ac:dyDescent="0.3">
      <c r="A3162" t="s">
        <v>5154</v>
      </c>
      <c r="B3162" s="22">
        <v>45789</v>
      </c>
      <c r="C3162" s="22">
        <v>45795</v>
      </c>
      <c r="D3162" s="23" t="s">
        <v>102</v>
      </c>
      <c r="E3162" s="23" t="s">
        <v>1891</v>
      </c>
      <c r="F3162" s="23" t="s">
        <v>80</v>
      </c>
      <c r="G3162" s="23" t="s">
        <v>53</v>
      </c>
      <c r="H3162" s="23" t="s">
        <v>54</v>
      </c>
      <c r="I3162" s="23" t="s">
        <v>118</v>
      </c>
      <c r="J3162" s="23" t="s">
        <v>191</v>
      </c>
      <c r="K3162" s="23" t="s">
        <v>290</v>
      </c>
      <c r="L3162" s="24">
        <v>79486.44</v>
      </c>
      <c r="M3162">
        <v>6</v>
      </c>
      <c r="N3162" s="25">
        <v>0.05</v>
      </c>
      <c r="O3162" s="24">
        <v>12039.26</v>
      </c>
      <c r="P3162" s="26">
        <f t="shared" si="294"/>
        <v>0.15146306715963126</v>
      </c>
      <c r="Q3162" t="str">
        <f t="shared" si="295"/>
        <v>Low</v>
      </c>
      <c r="R3162" t="str">
        <f t="shared" si="296"/>
        <v>Low</v>
      </c>
      <c r="S3162" s="23">
        <f t="shared" si="297"/>
        <v>2025</v>
      </c>
      <c r="T3162" s="23">
        <f t="shared" si="298"/>
        <v>5</v>
      </c>
      <c r="U3162" t="str">
        <f t="shared" si="299"/>
        <v>May-2025</v>
      </c>
    </row>
    <row r="3163" spans="1:21" x14ac:dyDescent="0.3">
      <c r="A3163" t="s">
        <v>5155</v>
      </c>
      <c r="B3163" s="22">
        <v>45646</v>
      </c>
      <c r="C3163" s="22">
        <v>45652</v>
      </c>
      <c r="D3163" s="23" t="s">
        <v>61</v>
      </c>
      <c r="E3163" s="23" t="s">
        <v>1746</v>
      </c>
      <c r="F3163" s="23" t="s">
        <v>52</v>
      </c>
      <c r="G3163" s="23" t="s">
        <v>63</v>
      </c>
      <c r="H3163" s="23" t="s">
        <v>64</v>
      </c>
      <c r="I3163" s="23" t="s">
        <v>83</v>
      </c>
      <c r="J3163" s="23" t="s">
        <v>449</v>
      </c>
      <c r="K3163" s="23" t="s">
        <v>681</v>
      </c>
      <c r="L3163" s="24">
        <v>37928.959999999999</v>
      </c>
      <c r="M3163">
        <v>4</v>
      </c>
      <c r="N3163" s="25">
        <v>0.05</v>
      </c>
      <c r="O3163" s="24">
        <v>8980.24</v>
      </c>
      <c r="P3163" s="26">
        <f t="shared" si="294"/>
        <v>0.23676473069654427</v>
      </c>
      <c r="Q3163" t="str">
        <f t="shared" si="295"/>
        <v>Medium</v>
      </c>
      <c r="R3163" t="str">
        <f t="shared" si="296"/>
        <v>Low</v>
      </c>
      <c r="S3163" s="23">
        <f t="shared" si="297"/>
        <v>2024</v>
      </c>
      <c r="T3163" s="23">
        <f t="shared" si="298"/>
        <v>12</v>
      </c>
      <c r="U3163" t="str">
        <f t="shared" si="299"/>
        <v>Dec-2024</v>
      </c>
    </row>
    <row r="3164" spans="1:21" x14ac:dyDescent="0.3">
      <c r="A3164" t="s">
        <v>5156</v>
      </c>
      <c r="B3164" s="22">
        <v>45575</v>
      </c>
      <c r="C3164" s="22">
        <v>45579</v>
      </c>
      <c r="D3164" s="23" t="s">
        <v>78</v>
      </c>
      <c r="E3164" s="23" t="s">
        <v>998</v>
      </c>
      <c r="F3164" s="23" t="s">
        <v>52</v>
      </c>
      <c r="G3164" s="23" t="s">
        <v>53</v>
      </c>
      <c r="H3164" s="23" t="s">
        <v>110</v>
      </c>
      <c r="I3164" s="23" t="s">
        <v>118</v>
      </c>
      <c r="J3164" s="23" t="s">
        <v>230</v>
      </c>
      <c r="K3164" s="23" t="s">
        <v>231</v>
      </c>
      <c r="L3164" s="24">
        <v>63795.519999999997</v>
      </c>
      <c r="M3164">
        <v>8</v>
      </c>
      <c r="N3164" s="25">
        <v>0.15</v>
      </c>
      <c r="O3164" s="24">
        <v>12292.69</v>
      </c>
      <c r="P3164" s="26">
        <f t="shared" si="294"/>
        <v>0.19268892235693041</v>
      </c>
      <c r="Q3164" t="str">
        <f t="shared" si="295"/>
        <v>Low</v>
      </c>
      <c r="R3164" t="str">
        <f t="shared" si="296"/>
        <v>Medium</v>
      </c>
      <c r="S3164" s="23">
        <f t="shared" si="297"/>
        <v>2024</v>
      </c>
      <c r="T3164" s="23">
        <f t="shared" si="298"/>
        <v>10</v>
      </c>
      <c r="U3164" t="str">
        <f t="shared" si="299"/>
        <v>Oct-2024</v>
      </c>
    </row>
    <row r="3165" spans="1:21" x14ac:dyDescent="0.3">
      <c r="A3165" t="s">
        <v>5157</v>
      </c>
      <c r="B3165" s="22">
        <v>45140</v>
      </c>
      <c r="C3165" s="22">
        <v>45146</v>
      </c>
      <c r="D3165" s="23" t="s">
        <v>50</v>
      </c>
      <c r="E3165" s="23" t="s">
        <v>629</v>
      </c>
      <c r="F3165" s="23" t="s">
        <v>71</v>
      </c>
      <c r="G3165" s="23" t="s">
        <v>53</v>
      </c>
      <c r="H3165" s="23" t="s">
        <v>90</v>
      </c>
      <c r="I3165" s="23" t="s">
        <v>96</v>
      </c>
      <c r="J3165" s="23" t="s">
        <v>97</v>
      </c>
      <c r="K3165" s="23" t="s">
        <v>416</v>
      </c>
      <c r="L3165" s="24">
        <v>19400.240000000002</v>
      </c>
      <c r="M3165">
        <v>8</v>
      </c>
      <c r="N3165" s="25">
        <v>0.25</v>
      </c>
      <c r="O3165" s="24">
        <v>2890.14</v>
      </c>
      <c r="P3165" s="26">
        <f t="shared" si="294"/>
        <v>0.14897444567696067</v>
      </c>
      <c r="Q3165" t="str">
        <f t="shared" si="295"/>
        <v>Low</v>
      </c>
      <c r="R3165" t="str">
        <f t="shared" si="296"/>
        <v>High</v>
      </c>
      <c r="S3165" s="23">
        <f t="shared" si="297"/>
        <v>2023</v>
      </c>
      <c r="T3165" s="23">
        <f t="shared" si="298"/>
        <v>8</v>
      </c>
      <c r="U3165" t="str">
        <f t="shared" si="299"/>
        <v>Aug-2023</v>
      </c>
    </row>
    <row r="3166" spans="1:21" x14ac:dyDescent="0.3">
      <c r="A3166" t="s">
        <v>5158</v>
      </c>
      <c r="B3166" s="22">
        <v>44994</v>
      </c>
      <c r="C3166" s="22">
        <v>45000</v>
      </c>
      <c r="D3166" s="23" t="s">
        <v>78</v>
      </c>
      <c r="E3166" s="23" t="s">
        <v>1328</v>
      </c>
      <c r="F3166" s="23" t="s">
        <v>52</v>
      </c>
      <c r="G3166" s="23" t="s">
        <v>63</v>
      </c>
      <c r="H3166" s="23" t="s">
        <v>202</v>
      </c>
      <c r="I3166" s="23" t="s">
        <v>55</v>
      </c>
      <c r="J3166" s="23" t="s">
        <v>173</v>
      </c>
      <c r="K3166" s="23" t="s">
        <v>203</v>
      </c>
      <c r="L3166" s="24">
        <v>86701.3</v>
      </c>
      <c r="M3166">
        <v>10</v>
      </c>
      <c r="N3166" s="25">
        <v>0.2</v>
      </c>
      <c r="O3166" s="24">
        <v>22688.43</v>
      </c>
      <c r="P3166" s="26">
        <f t="shared" si="294"/>
        <v>0.26168500356972735</v>
      </c>
      <c r="Q3166" t="str">
        <f t="shared" si="295"/>
        <v>Medium</v>
      </c>
      <c r="R3166" t="str">
        <f t="shared" si="296"/>
        <v>Medium</v>
      </c>
      <c r="S3166" s="23">
        <f t="shared" si="297"/>
        <v>2023</v>
      </c>
      <c r="T3166" s="23">
        <f t="shared" si="298"/>
        <v>3</v>
      </c>
      <c r="U3166" t="str">
        <f t="shared" si="299"/>
        <v>Mar-2023</v>
      </c>
    </row>
    <row r="3167" spans="1:21" x14ac:dyDescent="0.3">
      <c r="A3167" t="s">
        <v>5159</v>
      </c>
      <c r="B3167" s="22">
        <v>44917</v>
      </c>
      <c r="C3167" s="22">
        <v>44922</v>
      </c>
      <c r="D3167" s="23" t="s">
        <v>61</v>
      </c>
      <c r="E3167" s="23" t="s">
        <v>274</v>
      </c>
      <c r="F3167" s="23" t="s">
        <v>52</v>
      </c>
      <c r="G3167" s="23" t="s">
        <v>81</v>
      </c>
      <c r="H3167" s="23" t="s">
        <v>186</v>
      </c>
      <c r="I3167" s="23" t="s">
        <v>118</v>
      </c>
      <c r="J3167" s="23" t="s">
        <v>303</v>
      </c>
      <c r="K3167" s="23" t="s">
        <v>304</v>
      </c>
      <c r="L3167" s="24">
        <v>22922.67</v>
      </c>
      <c r="M3167">
        <v>3</v>
      </c>
      <c r="N3167" s="25">
        <v>0.15</v>
      </c>
      <c r="O3167" s="24">
        <v>6062.06</v>
      </c>
      <c r="P3167" s="26">
        <f t="shared" si="294"/>
        <v>0.26445697643424615</v>
      </c>
      <c r="Q3167" t="str">
        <f t="shared" si="295"/>
        <v>Medium</v>
      </c>
      <c r="R3167" t="str">
        <f t="shared" si="296"/>
        <v>Medium</v>
      </c>
      <c r="S3167" s="23">
        <f t="shared" si="297"/>
        <v>2022</v>
      </c>
      <c r="T3167" s="23">
        <f t="shared" si="298"/>
        <v>12</v>
      </c>
      <c r="U3167" t="str">
        <f t="shared" si="299"/>
        <v>Dec-2022</v>
      </c>
    </row>
    <row r="3168" spans="1:21" x14ac:dyDescent="0.3">
      <c r="A3168" t="s">
        <v>5160</v>
      </c>
      <c r="B3168" s="22">
        <v>45276</v>
      </c>
      <c r="C3168" s="22">
        <v>45281</v>
      </c>
      <c r="D3168" s="23" t="s">
        <v>102</v>
      </c>
      <c r="E3168" s="23" t="s">
        <v>1398</v>
      </c>
      <c r="F3168" s="23" t="s">
        <v>71</v>
      </c>
      <c r="G3168" s="23" t="s">
        <v>179</v>
      </c>
      <c r="H3168" s="23" t="s">
        <v>180</v>
      </c>
      <c r="I3168" s="23" t="s">
        <v>55</v>
      </c>
      <c r="J3168" s="23" t="s">
        <v>141</v>
      </c>
      <c r="K3168" s="23" t="s">
        <v>241</v>
      </c>
      <c r="L3168" s="24">
        <v>42898.02</v>
      </c>
      <c r="M3168">
        <v>6</v>
      </c>
      <c r="N3168" s="25">
        <v>0.2</v>
      </c>
      <c r="O3168" s="24">
        <v>8855.2199999999993</v>
      </c>
      <c r="P3168" s="26">
        <f t="shared" si="294"/>
        <v>0.20642491191901163</v>
      </c>
      <c r="Q3168" t="str">
        <f t="shared" si="295"/>
        <v>Medium</v>
      </c>
      <c r="R3168" t="str">
        <f t="shared" si="296"/>
        <v>Medium</v>
      </c>
      <c r="S3168" s="23">
        <f t="shared" si="297"/>
        <v>2023</v>
      </c>
      <c r="T3168" s="23">
        <f t="shared" si="298"/>
        <v>12</v>
      </c>
      <c r="U3168" t="str">
        <f t="shared" si="299"/>
        <v>Dec-2023</v>
      </c>
    </row>
    <row r="3169" spans="1:21" x14ac:dyDescent="0.3">
      <c r="A3169" t="s">
        <v>5161</v>
      </c>
      <c r="B3169" s="22">
        <v>45302</v>
      </c>
      <c r="C3169" s="22">
        <v>45309</v>
      </c>
      <c r="D3169" s="23" t="s">
        <v>78</v>
      </c>
      <c r="E3169" s="23" t="s">
        <v>256</v>
      </c>
      <c r="F3169" s="23" t="s">
        <v>80</v>
      </c>
      <c r="G3169" s="23" t="s">
        <v>72</v>
      </c>
      <c r="H3169" s="23" t="s">
        <v>346</v>
      </c>
      <c r="I3169" s="23" t="s">
        <v>118</v>
      </c>
      <c r="J3169" s="23" t="s">
        <v>191</v>
      </c>
      <c r="K3169" s="23" t="s">
        <v>290</v>
      </c>
      <c r="L3169" s="24">
        <v>44729.16</v>
      </c>
      <c r="M3169">
        <v>3</v>
      </c>
      <c r="N3169" s="25">
        <v>0.05</v>
      </c>
      <c r="O3169" s="24">
        <v>13950.13</v>
      </c>
      <c r="P3169" s="26">
        <f t="shared" si="294"/>
        <v>0.31187999059226684</v>
      </c>
      <c r="Q3169" t="str">
        <f t="shared" si="295"/>
        <v>High</v>
      </c>
      <c r="R3169" t="str">
        <f t="shared" si="296"/>
        <v>Low</v>
      </c>
      <c r="S3169" s="23">
        <f t="shared" si="297"/>
        <v>2024</v>
      </c>
      <c r="T3169" s="23">
        <f t="shared" si="298"/>
        <v>1</v>
      </c>
      <c r="U3169" t="str">
        <f t="shared" si="299"/>
        <v>Jan-2024</v>
      </c>
    </row>
    <row r="3170" spans="1:21" x14ac:dyDescent="0.3">
      <c r="A3170" t="s">
        <v>5162</v>
      </c>
      <c r="B3170" s="22">
        <v>45105</v>
      </c>
      <c r="C3170" s="22">
        <v>45108</v>
      </c>
      <c r="D3170" s="23" t="s">
        <v>50</v>
      </c>
      <c r="E3170" s="23" t="s">
        <v>465</v>
      </c>
      <c r="F3170" s="23" t="s">
        <v>80</v>
      </c>
      <c r="G3170" s="23" t="s">
        <v>81</v>
      </c>
      <c r="H3170" s="23" t="s">
        <v>186</v>
      </c>
      <c r="I3170" s="23" t="s">
        <v>83</v>
      </c>
      <c r="J3170" s="23" t="s">
        <v>449</v>
      </c>
      <c r="K3170" s="23" t="s">
        <v>681</v>
      </c>
      <c r="L3170" s="24">
        <v>35782.519999999997</v>
      </c>
      <c r="M3170">
        <v>4</v>
      </c>
      <c r="N3170" s="25">
        <v>0.2</v>
      </c>
      <c r="O3170" s="24">
        <v>6809.64</v>
      </c>
      <c r="P3170" s="26">
        <f t="shared" si="294"/>
        <v>0.19030632834132422</v>
      </c>
      <c r="Q3170" t="str">
        <f t="shared" si="295"/>
        <v>Low</v>
      </c>
      <c r="R3170" t="str">
        <f t="shared" si="296"/>
        <v>Medium</v>
      </c>
      <c r="S3170" s="23">
        <f t="shared" si="297"/>
        <v>2023</v>
      </c>
      <c r="T3170" s="23">
        <f t="shared" si="298"/>
        <v>6</v>
      </c>
      <c r="U3170" t="str">
        <f t="shared" si="299"/>
        <v>Jun-2023</v>
      </c>
    </row>
    <row r="3171" spans="1:21" x14ac:dyDescent="0.3">
      <c r="A3171" t="s">
        <v>5163</v>
      </c>
      <c r="B3171" s="22">
        <v>45050</v>
      </c>
      <c r="C3171" s="22">
        <v>45053</v>
      </c>
      <c r="D3171" s="23" t="s">
        <v>102</v>
      </c>
      <c r="E3171" s="23" t="s">
        <v>2446</v>
      </c>
      <c r="F3171" s="23" t="s">
        <v>71</v>
      </c>
      <c r="G3171" s="23" t="s">
        <v>179</v>
      </c>
      <c r="H3171" s="23" t="s">
        <v>180</v>
      </c>
      <c r="I3171" s="23" t="s">
        <v>96</v>
      </c>
      <c r="J3171" s="23" t="s">
        <v>135</v>
      </c>
      <c r="K3171" s="23" t="s">
        <v>136</v>
      </c>
      <c r="L3171" s="24">
        <v>5018.9799999999996</v>
      </c>
      <c r="M3171">
        <v>2</v>
      </c>
      <c r="N3171" s="25">
        <v>0.05</v>
      </c>
      <c r="O3171" s="24">
        <v>1819.81</v>
      </c>
      <c r="P3171" s="26">
        <f t="shared" si="294"/>
        <v>0.36258562496762292</v>
      </c>
      <c r="Q3171" t="str">
        <f t="shared" si="295"/>
        <v>High</v>
      </c>
      <c r="R3171" t="str">
        <f t="shared" si="296"/>
        <v>Low</v>
      </c>
      <c r="S3171" s="23">
        <f t="shared" si="297"/>
        <v>2023</v>
      </c>
      <c r="T3171" s="23">
        <f t="shared" si="298"/>
        <v>5</v>
      </c>
      <c r="U3171" t="str">
        <f t="shared" si="299"/>
        <v>May-2023</v>
      </c>
    </row>
    <row r="3172" spans="1:21" x14ac:dyDescent="0.3">
      <c r="A3172" t="s">
        <v>5164</v>
      </c>
      <c r="B3172" s="22">
        <v>44768</v>
      </c>
      <c r="C3172" s="22">
        <v>44775</v>
      </c>
      <c r="D3172" s="23" t="s">
        <v>50</v>
      </c>
      <c r="E3172" s="23" t="s">
        <v>1220</v>
      </c>
      <c r="F3172" s="23" t="s">
        <v>71</v>
      </c>
      <c r="G3172" s="23" t="s">
        <v>53</v>
      </c>
      <c r="H3172" s="23" t="s">
        <v>54</v>
      </c>
      <c r="I3172" s="23" t="s">
        <v>55</v>
      </c>
      <c r="J3172" s="23" t="s">
        <v>141</v>
      </c>
      <c r="K3172" s="23" t="s">
        <v>978</v>
      </c>
      <c r="L3172" s="24">
        <v>57844.4</v>
      </c>
      <c r="M3172">
        <v>5</v>
      </c>
      <c r="N3172" s="25">
        <v>0.2</v>
      </c>
      <c r="O3172" s="24">
        <v>12665.38</v>
      </c>
      <c r="P3172" s="26">
        <f t="shared" si="294"/>
        <v>0.2189560268582611</v>
      </c>
      <c r="Q3172" t="str">
        <f t="shared" si="295"/>
        <v>Medium</v>
      </c>
      <c r="R3172" t="str">
        <f t="shared" si="296"/>
        <v>Medium</v>
      </c>
      <c r="S3172" s="23">
        <f t="shared" si="297"/>
        <v>2022</v>
      </c>
      <c r="T3172" s="23">
        <f t="shared" si="298"/>
        <v>7</v>
      </c>
      <c r="U3172" t="str">
        <f t="shared" si="299"/>
        <v>Jul-2022</v>
      </c>
    </row>
    <row r="3173" spans="1:21" x14ac:dyDescent="0.3">
      <c r="A3173" t="s">
        <v>5166</v>
      </c>
      <c r="B3173" s="22">
        <v>45007</v>
      </c>
      <c r="C3173" s="22">
        <v>45014</v>
      </c>
      <c r="D3173" s="23" t="s">
        <v>102</v>
      </c>
      <c r="E3173" s="23" t="s">
        <v>370</v>
      </c>
      <c r="F3173" s="23" t="s">
        <v>71</v>
      </c>
      <c r="G3173" s="23" t="s">
        <v>81</v>
      </c>
      <c r="H3173" s="23" t="s">
        <v>95</v>
      </c>
      <c r="I3173" s="23" t="s">
        <v>55</v>
      </c>
      <c r="J3173" s="23" t="s">
        <v>56</v>
      </c>
      <c r="K3173" s="23" t="s">
        <v>57</v>
      </c>
      <c r="L3173" s="24">
        <v>56912</v>
      </c>
      <c r="M3173">
        <v>10</v>
      </c>
      <c r="N3173" s="25">
        <v>0.25</v>
      </c>
      <c r="O3173" s="24">
        <v>9374.1200000000008</v>
      </c>
      <c r="P3173" s="26">
        <f t="shared" si="294"/>
        <v>0.16471253865617094</v>
      </c>
      <c r="Q3173" t="str">
        <f t="shared" si="295"/>
        <v>Low</v>
      </c>
      <c r="R3173" t="str">
        <f t="shared" si="296"/>
        <v>High</v>
      </c>
      <c r="S3173" s="23">
        <f t="shared" si="297"/>
        <v>2023</v>
      </c>
      <c r="T3173" s="23">
        <f t="shared" si="298"/>
        <v>3</v>
      </c>
      <c r="U3173" t="str">
        <f t="shared" si="299"/>
        <v>Mar-2023</v>
      </c>
    </row>
    <row r="3174" spans="1:21" x14ac:dyDescent="0.3">
      <c r="A3174" t="s">
        <v>5167</v>
      </c>
      <c r="B3174" s="22">
        <v>45869</v>
      </c>
      <c r="C3174" s="22">
        <v>45873</v>
      </c>
      <c r="D3174" s="23" t="s">
        <v>61</v>
      </c>
      <c r="E3174" s="23" t="s">
        <v>1897</v>
      </c>
      <c r="F3174" s="23" t="s">
        <v>52</v>
      </c>
      <c r="G3174" s="23" t="s">
        <v>63</v>
      </c>
      <c r="H3174" s="23" t="s">
        <v>202</v>
      </c>
      <c r="I3174" s="23" t="s">
        <v>83</v>
      </c>
      <c r="J3174" s="23" t="s">
        <v>84</v>
      </c>
      <c r="K3174" s="23" t="s">
        <v>125</v>
      </c>
      <c r="L3174" s="24">
        <v>19577.13</v>
      </c>
      <c r="M3174">
        <v>3</v>
      </c>
      <c r="N3174" s="25">
        <v>0.15</v>
      </c>
      <c r="O3174" s="24">
        <v>6020.04</v>
      </c>
      <c r="P3174" s="26">
        <f t="shared" si="294"/>
        <v>0.3075037045777394</v>
      </c>
      <c r="Q3174" t="str">
        <f t="shared" si="295"/>
        <v>High</v>
      </c>
      <c r="R3174" t="str">
        <f t="shared" si="296"/>
        <v>Medium</v>
      </c>
      <c r="S3174" s="23">
        <f t="shared" si="297"/>
        <v>2025</v>
      </c>
      <c r="T3174" s="23">
        <f t="shared" si="298"/>
        <v>7</v>
      </c>
      <c r="U3174" t="str">
        <f t="shared" si="299"/>
        <v>Jul-2025</v>
      </c>
    </row>
    <row r="3175" spans="1:21" x14ac:dyDescent="0.3">
      <c r="A3175" t="s">
        <v>5168</v>
      </c>
      <c r="B3175" s="22">
        <v>45577</v>
      </c>
      <c r="C3175" s="22">
        <v>45582</v>
      </c>
      <c r="D3175" s="23" t="s">
        <v>50</v>
      </c>
      <c r="E3175" s="23" t="s">
        <v>2764</v>
      </c>
      <c r="F3175" s="23" t="s">
        <v>52</v>
      </c>
      <c r="G3175" s="23" t="s">
        <v>63</v>
      </c>
      <c r="H3175" s="23" t="s">
        <v>172</v>
      </c>
      <c r="I3175" s="23" t="s">
        <v>96</v>
      </c>
      <c r="J3175" s="23" t="s">
        <v>166</v>
      </c>
      <c r="K3175" s="23" t="s">
        <v>337</v>
      </c>
      <c r="L3175" s="24">
        <v>15681.72</v>
      </c>
      <c r="M3175">
        <v>6</v>
      </c>
      <c r="N3175" s="25">
        <v>0.25</v>
      </c>
      <c r="O3175" s="24">
        <v>4143.47</v>
      </c>
      <c r="P3175" s="26">
        <f t="shared" si="294"/>
        <v>0.2642229296276174</v>
      </c>
      <c r="Q3175" t="str">
        <f t="shared" si="295"/>
        <v>Medium</v>
      </c>
      <c r="R3175" t="str">
        <f t="shared" si="296"/>
        <v>High</v>
      </c>
      <c r="S3175" s="23">
        <f t="shared" si="297"/>
        <v>2024</v>
      </c>
      <c r="T3175" s="23">
        <f t="shared" si="298"/>
        <v>10</v>
      </c>
      <c r="U3175" t="str">
        <f t="shared" si="299"/>
        <v>Oct-2024</v>
      </c>
    </row>
    <row r="3176" spans="1:21" x14ac:dyDescent="0.3">
      <c r="A3176" t="s">
        <v>5169</v>
      </c>
      <c r="B3176" s="22">
        <v>45768</v>
      </c>
      <c r="C3176" s="22">
        <v>45773</v>
      </c>
      <c r="D3176" s="23" t="s">
        <v>102</v>
      </c>
      <c r="E3176" s="23" t="s">
        <v>415</v>
      </c>
      <c r="F3176" s="23" t="s">
        <v>80</v>
      </c>
      <c r="G3176" s="23" t="s">
        <v>81</v>
      </c>
      <c r="H3176" s="23" t="s">
        <v>95</v>
      </c>
      <c r="I3176" s="23" t="s">
        <v>118</v>
      </c>
      <c r="J3176" s="23" t="s">
        <v>230</v>
      </c>
      <c r="K3176" s="23" t="s">
        <v>351</v>
      </c>
      <c r="L3176" s="24">
        <v>26044.42</v>
      </c>
      <c r="M3176">
        <v>2</v>
      </c>
      <c r="N3176" s="25">
        <v>0.2</v>
      </c>
      <c r="O3176" s="24">
        <v>5493.56</v>
      </c>
      <c r="P3176" s="26">
        <f t="shared" si="294"/>
        <v>0.21093040275037803</v>
      </c>
      <c r="Q3176" t="str">
        <f t="shared" si="295"/>
        <v>Medium</v>
      </c>
      <c r="R3176" t="str">
        <f t="shared" si="296"/>
        <v>Medium</v>
      </c>
      <c r="S3176" s="23">
        <f t="shared" si="297"/>
        <v>2025</v>
      </c>
      <c r="T3176" s="23">
        <f t="shared" si="298"/>
        <v>4</v>
      </c>
      <c r="U3176" t="str">
        <f t="shared" si="299"/>
        <v>Apr-2025</v>
      </c>
    </row>
    <row r="3177" spans="1:21" x14ac:dyDescent="0.3">
      <c r="A3177" t="s">
        <v>5170</v>
      </c>
      <c r="B3177" s="22">
        <v>45021</v>
      </c>
      <c r="C3177" s="22">
        <v>45026</v>
      </c>
      <c r="D3177" s="23" t="s">
        <v>78</v>
      </c>
      <c r="E3177" s="23" t="s">
        <v>527</v>
      </c>
      <c r="F3177" s="23" t="s">
        <v>52</v>
      </c>
      <c r="G3177" s="23" t="s">
        <v>179</v>
      </c>
      <c r="H3177" s="23" t="s">
        <v>180</v>
      </c>
      <c r="I3177" s="23" t="s">
        <v>96</v>
      </c>
      <c r="J3177" s="23" t="s">
        <v>135</v>
      </c>
      <c r="K3177" s="23" t="s">
        <v>136</v>
      </c>
      <c r="L3177" s="24">
        <v>4642.5</v>
      </c>
      <c r="M3177">
        <v>10</v>
      </c>
      <c r="N3177" s="25">
        <v>0.15</v>
      </c>
      <c r="O3177" s="24">
        <v>786</v>
      </c>
      <c r="P3177" s="26">
        <f t="shared" si="294"/>
        <v>0.16930533117932148</v>
      </c>
      <c r="Q3177" t="str">
        <f t="shared" si="295"/>
        <v>Low</v>
      </c>
      <c r="R3177" t="str">
        <f t="shared" si="296"/>
        <v>Medium</v>
      </c>
      <c r="S3177" s="23">
        <f t="shared" si="297"/>
        <v>2023</v>
      </c>
      <c r="T3177" s="23">
        <f t="shared" si="298"/>
        <v>4</v>
      </c>
      <c r="U3177" t="str">
        <f t="shared" si="299"/>
        <v>Apr-2023</v>
      </c>
    </row>
    <row r="3178" spans="1:21" x14ac:dyDescent="0.3">
      <c r="A3178" t="s">
        <v>5171</v>
      </c>
      <c r="B3178" s="22">
        <v>45282</v>
      </c>
      <c r="C3178" s="22">
        <v>45283</v>
      </c>
      <c r="D3178" s="23" t="s">
        <v>78</v>
      </c>
      <c r="E3178" s="23" t="s">
        <v>1409</v>
      </c>
      <c r="F3178" s="23" t="s">
        <v>71</v>
      </c>
      <c r="G3178" s="23" t="s">
        <v>53</v>
      </c>
      <c r="H3178" s="23" t="s">
        <v>246</v>
      </c>
      <c r="I3178" s="23" t="s">
        <v>118</v>
      </c>
      <c r="J3178" s="23" t="s">
        <v>119</v>
      </c>
      <c r="K3178" s="23" t="s">
        <v>270</v>
      </c>
      <c r="L3178" s="24">
        <v>114996.64</v>
      </c>
      <c r="M3178">
        <v>8</v>
      </c>
      <c r="N3178" s="25">
        <v>0.1</v>
      </c>
      <c r="O3178" s="24">
        <v>24767.33</v>
      </c>
      <c r="P3178" s="26">
        <f t="shared" si="294"/>
        <v>0.21537437963404846</v>
      </c>
      <c r="Q3178" t="str">
        <f t="shared" si="295"/>
        <v>Medium</v>
      </c>
      <c r="R3178" t="str">
        <f t="shared" si="296"/>
        <v>Low</v>
      </c>
      <c r="S3178" s="23">
        <f t="shared" si="297"/>
        <v>2023</v>
      </c>
      <c r="T3178" s="23">
        <f t="shared" si="298"/>
        <v>12</v>
      </c>
      <c r="U3178" t="str">
        <f t="shared" si="299"/>
        <v>Dec-2023</v>
      </c>
    </row>
    <row r="3179" spans="1:21" x14ac:dyDescent="0.3">
      <c r="A3179" t="s">
        <v>5172</v>
      </c>
      <c r="B3179" s="22">
        <v>45020</v>
      </c>
      <c r="C3179" s="22">
        <v>45022</v>
      </c>
      <c r="D3179" s="23" t="s">
        <v>61</v>
      </c>
      <c r="E3179" s="23" t="s">
        <v>824</v>
      </c>
      <c r="F3179" s="23" t="s">
        <v>80</v>
      </c>
      <c r="G3179" s="23" t="s">
        <v>53</v>
      </c>
      <c r="H3179" s="23" t="s">
        <v>54</v>
      </c>
      <c r="I3179" s="23" t="s">
        <v>83</v>
      </c>
      <c r="J3179" s="23" t="s">
        <v>84</v>
      </c>
      <c r="K3179" s="23" t="s">
        <v>105</v>
      </c>
      <c r="L3179" s="24">
        <v>80830.86</v>
      </c>
      <c r="M3179">
        <v>6</v>
      </c>
      <c r="N3179" s="25">
        <v>0</v>
      </c>
      <c r="O3179" s="24">
        <v>19879.12</v>
      </c>
      <c r="P3179" s="26">
        <f t="shared" si="294"/>
        <v>0.24593478282923129</v>
      </c>
      <c r="Q3179" t="str">
        <f t="shared" si="295"/>
        <v>Medium</v>
      </c>
      <c r="R3179" t="str">
        <f t="shared" si="296"/>
        <v>None</v>
      </c>
      <c r="S3179" s="23">
        <f t="shared" si="297"/>
        <v>2023</v>
      </c>
      <c r="T3179" s="23">
        <f t="shared" si="298"/>
        <v>4</v>
      </c>
      <c r="U3179" t="str">
        <f t="shared" si="299"/>
        <v>Apr-2023</v>
      </c>
    </row>
    <row r="3180" spans="1:21" x14ac:dyDescent="0.3">
      <c r="A3180" t="s">
        <v>5173</v>
      </c>
      <c r="B3180" s="22">
        <v>45428</v>
      </c>
      <c r="C3180" s="22">
        <v>45434</v>
      </c>
      <c r="D3180" s="23" t="s">
        <v>50</v>
      </c>
      <c r="E3180" s="23" t="s">
        <v>726</v>
      </c>
      <c r="F3180" s="23" t="s">
        <v>71</v>
      </c>
      <c r="G3180" s="23" t="s">
        <v>81</v>
      </c>
      <c r="H3180" s="23" t="s">
        <v>284</v>
      </c>
      <c r="I3180" s="23" t="s">
        <v>55</v>
      </c>
      <c r="J3180" s="23" t="s">
        <v>173</v>
      </c>
      <c r="K3180" s="23" t="s">
        <v>203</v>
      </c>
      <c r="L3180" s="24">
        <v>2738.64</v>
      </c>
      <c r="M3180">
        <v>1</v>
      </c>
      <c r="N3180" s="25">
        <v>0.2</v>
      </c>
      <c r="O3180" s="24">
        <v>644.04999999999995</v>
      </c>
      <c r="P3180" s="26">
        <f t="shared" si="294"/>
        <v>0.23517147197148949</v>
      </c>
      <c r="Q3180" t="str">
        <f t="shared" si="295"/>
        <v>Medium</v>
      </c>
      <c r="R3180" t="str">
        <f t="shared" si="296"/>
        <v>Medium</v>
      </c>
      <c r="S3180" s="23">
        <f t="shared" si="297"/>
        <v>2024</v>
      </c>
      <c r="T3180" s="23">
        <f t="shared" si="298"/>
        <v>5</v>
      </c>
      <c r="U3180" t="str">
        <f t="shared" si="299"/>
        <v>May-2024</v>
      </c>
    </row>
    <row r="3181" spans="1:21" x14ac:dyDescent="0.3">
      <c r="A3181" t="s">
        <v>5174</v>
      </c>
      <c r="B3181" s="22">
        <v>45919</v>
      </c>
      <c r="C3181" s="22">
        <v>45924</v>
      </c>
      <c r="D3181" s="23" t="s">
        <v>78</v>
      </c>
      <c r="E3181" s="23" t="s">
        <v>140</v>
      </c>
      <c r="F3181" s="23" t="s">
        <v>52</v>
      </c>
      <c r="G3181" s="23" t="s">
        <v>81</v>
      </c>
      <c r="H3181" s="23" t="s">
        <v>95</v>
      </c>
      <c r="I3181" s="23" t="s">
        <v>55</v>
      </c>
      <c r="J3181" s="23" t="s">
        <v>65</v>
      </c>
      <c r="K3181" s="23" t="s">
        <v>325</v>
      </c>
      <c r="L3181" s="24">
        <v>31153.96</v>
      </c>
      <c r="M3181">
        <v>4</v>
      </c>
      <c r="N3181" s="25">
        <v>0.25</v>
      </c>
      <c r="O3181" s="24">
        <v>9034.2199999999993</v>
      </c>
      <c r="P3181" s="26">
        <f t="shared" si="294"/>
        <v>0.28998624893913966</v>
      </c>
      <c r="Q3181" t="str">
        <f t="shared" si="295"/>
        <v>Medium</v>
      </c>
      <c r="R3181" t="str">
        <f t="shared" si="296"/>
        <v>High</v>
      </c>
      <c r="S3181" s="23">
        <f t="shared" si="297"/>
        <v>2025</v>
      </c>
      <c r="T3181" s="23">
        <f t="shared" si="298"/>
        <v>9</v>
      </c>
      <c r="U3181" t="str">
        <f t="shared" si="299"/>
        <v>Sep-2025</v>
      </c>
    </row>
    <row r="3182" spans="1:21" x14ac:dyDescent="0.3">
      <c r="A3182" t="s">
        <v>5175</v>
      </c>
      <c r="B3182" s="22">
        <v>45892</v>
      </c>
      <c r="C3182" s="22">
        <v>45899</v>
      </c>
      <c r="D3182" s="23" t="s">
        <v>102</v>
      </c>
      <c r="E3182" s="23" t="s">
        <v>1001</v>
      </c>
      <c r="F3182" s="23" t="s">
        <v>80</v>
      </c>
      <c r="G3182" s="23" t="s">
        <v>81</v>
      </c>
      <c r="H3182" s="23" t="s">
        <v>95</v>
      </c>
      <c r="I3182" s="23" t="s">
        <v>83</v>
      </c>
      <c r="J3182" s="23" t="s">
        <v>379</v>
      </c>
      <c r="K3182" s="23" t="s">
        <v>562</v>
      </c>
      <c r="L3182" s="24">
        <v>32812.699999999997</v>
      </c>
      <c r="M3182">
        <v>10</v>
      </c>
      <c r="N3182" s="25">
        <v>0.25</v>
      </c>
      <c r="O3182" s="24">
        <v>6421.31</v>
      </c>
      <c r="P3182" s="26">
        <f t="shared" si="294"/>
        <v>0.19569587385372131</v>
      </c>
      <c r="Q3182" t="str">
        <f t="shared" si="295"/>
        <v>Low</v>
      </c>
      <c r="R3182" t="str">
        <f t="shared" si="296"/>
        <v>High</v>
      </c>
      <c r="S3182" s="23">
        <f t="shared" si="297"/>
        <v>2025</v>
      </c>
      <c r="T3182" s="23">
        <f t="shared" si="298"/>
        <v>8</v>
      </c>
      <c r="U3182" t="str">
        <f t="shared" si="299"/>
        <v>Aug-2025</v>
      </c>
    </row>
    <row r="3183" spans="1:21" x14ac:dyDescent="0.3">
      <c r="A3183" t="s">
        <v>5176</v>
      </c>
      <c r="B3183" s="22">
        <v>45859</v>
      </c>
      <c r="C3183" s="22">
        <v>45864</v>
      </c>
      <c r="D3183" s="23" t="s">
        <v>61</v>
      </c>
      <c r="E3183" s="23" t="s">
        <v>637</v>
      </c>
      <c r="F3183" s="23" t="s">
        <v>80</v>
      </c>
      <c r="G3183" s="23" t="s">
        <v>63</v>
      </c>
      <c r="H3183" s="23" t="s">
        <v>172</v>
      </c>
      <c r="I3183" s="23" t="s">
        <v>83</v>
      </c>
      <c r="J3183" s="23" t="s">
        <v>379</v>
      </c>
      <c r="K3183" s="23" t="s">
        <v>380</v>
      </c>
      <c r="L3183" s="24">
        <v>72407.899999999994</v>
      </c>
      <c r="M3183">
        <v>10</v>
      </c>
      <c r="N3183" s="25">
        <v>0.05</v>
      </c>
      <c r="O3183" s="24">
        <v>25987.09</v>
      </c>
      <c r="P3183" s="26">
        <f t="shared" si="294"/>
        <v>0.35889854560068724</v>
      </c>
      <c r="Q3183" t="str">
        <f t="shared" si="295"/>
        <v>High</v>
      </c>
      <c r="R3183" t="str">
        <f t="shared" si="296"/>
        <v>Low</v>
      </c>
      <c r="S3183" s="23">
        <f t="shared" si="297"/>
        <v>2025</v>
      </c>
      <c r="T3183" s="23">
        <f t="shared" si="298"/>
        <v>7</v>
      </c>
      <c r="U3183" t="str">
        <f t="shared" si="299"/>
        <v>Jul-2025</v>
      </c>
    </row>
    <row r="3184" spans="1:21" x14ac:dyDescent="0.3">
      <c r="A3184" t="s">
        <v>5177</v>
      </c>
      <c r="B3184" s="22">
        <v>45274</v>
      </c>
      <c r="C3184" s="22">
        <v>45276</v>
      </c>
      <c r="D3184" s="23" t="s">
        <v>78</v>
      </c>
      <c r="E3184" s="23" t="s">
        <v>1612</v>
      </c>
      <c r="F3184" s="23" t="s">
        <v>71</v>
      </c>
      <c r="G3184" s="23" t="s">
        <v>53</v>
      </c>
      <c r="H3184" s="23" t="s">
        <v>54</v>
      </c>
      <c r="I3184" s="23" t="s">
        <v>96</v>
      </c>
      <c r="J3184" s="23" t="s">
        <v>97</v>
      </c>
      <c r="K3184" s="23" t="s">
        <v>181</v>
      </c>
      <c r="L3184" s="24">
        <v>30536.7</v>
      </c>
      <c r="M3184">
        <v>10</v>
      </c>
      <c r="N3184" s="25">
        <v>0</v>
      </c>
      <c r="O3184" s="24">
        <v>9844.41</v>
      </c>
      <c r="P3184" s="26">
        <f t="shared" si="294"/>
        <v>0.32237962844708168</v>
      </c>
      <c r="Q3184" t="str">
        <f t="shared" si="295"/>
        <v>High</v>
      </c>
      <c r="R3184" t="str">
        <f t="shared" si="296"/>
        <v>None</v>
      </c>
      <c r="S3184" s="23">
        <f t="shared" si="297"/>
        <v>2023</v>
      </c>
      <c r="T3184" s="23">
        <f t="shared" si="298"/>
        <v>12</v>
      </c>
      <c r="U3184" t="str">
        <f t="shared" si="299"/>
        <v>Dec-2023</v>
      </c>
    </row>
    <row r="3185" spans="1:21" x14ac:dyDescent="0.3">
      <c r="A3185" t="s">
        <v>5178</v>
      </c>
      <c r="B3185" s="22">
        <v>45895</v>
      </c>
      <c r="C3185" s="22">
        <v>45898</v>
      </c>
      <c r="D3185" s="23" t="s">
        <v>78</v>
      </c>
      <c r="E3185" s="23" t="s">
        <v>1215</v>
      </c>
      <c r="F3185" s="23" t="s">
        <v>52</v>
      </c>
      <c r="G3185" s="23" t="s">
        <v>179</v>
      </c>
      <c r="H3185" s="23" t="s">
        <v>236</v>
      </c>
      <c r="I3185" s="23" t="s">
        <v>118</v>
      </c>
      <c r="J3185" s="23" t="s">
        <v>230</v>
      </c>
      <c r="K3185" s="23" t="s">
        <v>231</v>
      </c>
      <c r="L3185" s="24">
        <v>145737.20000000001</v>
      </c>
      <c r="M3185">
        <v>10</v>
      </c>
      <c r="N3185" s="25">
        <v>0.25</v>
      </c>
      <c r="O3185" s="24">
        <v>33218.129999999997</v>
      </c>
      <c r="P3185" s="26">
        <f t="shared" si="294"/>
        <v>0.22793171544396348</v>
      </c>
      <c r="Q3185" t="str">
        <f t="shared" si="295"/>
        <v>Medium</v>
      </c>
      <c r="R3185" t="str">
        <f t="shared" si="296"/>
        <v>High</v>
      </c>
      <c r="S3185" s="23">
        <f t="shared" si="297"/>
        <v>2025</v>
      </c>
      <c r="T3185" s="23">
        <f t="shared" si="298"/>
        <v>8</v>
      </c>
      <c r="U3185" t="str">
        <f t="shared" si="299"/>
        <v>Aug-2025</v>
      </c>
    </row>
    <row r="3186" spans="1:21" x14ac:dyDescent="0.3">
      <c r="A3186" t="s">
        <v>5179</v>
      </c>
      <c r="B3186" s="22">
        <v>45858</v>
      </c>
      <c r="C3186" s="22">
        <v>45861</v>
      </c>
      <c r="D3186" s="23" t="s">
        <v>61</v>
      </c>
      <c r="E3186" s="23" t="s">
        <v>2446</v>
      </c>
      <c r="F3186" s="23" t="s">
        <v>52</v>
      </c>
      <c r="G3186" s="23" t="s">
        <v>179</v>
      </c>
      <c r="H3186" s="23" t="s">
        <v>180</v>
      </c>
      <c r="I3186" s="23" t="s">
        <v>96</v>
      </c>
      <c r="J3186" s="23" t="s">
        <v>166</v>
      </c>
      <c r="K3186" s="23" t="s">
        <v>762</v>
      </c>
      <c r="L3186" s="24">
        <v>25376.38</v>
      </c>
      <c r="M3186">
        <v>2</v>
      </c>
      <c r="N3186" s="25">
        <v>0.15</v>
      </c>
      <c r="O3186" s="24">
        <v>4024.29</v>
      </c>
      <c r="P3186" s="26">
        <f t="shared" si="294"/>
        <v>0.15858408488523579</v>
      </c>
      <c r="Q3186" t="str">
        <f t="shared" si="295"/>
        <v>Low</v>
      </c>
      <c r="R3186" t="str">
        <f t="shared" si="296"/>
        <v>Medium</v>
      </c>
      <c r="S3186" s="23">
        <f t="shared" si="297"/>
        <v>2025</v>
      </c>
      <c r="T3186" s="23">
        <f t="shared" si="298"/>
        <v>7</v>
      </c>
      <c r="U3186" t="str">
        <f t="shared" si="299"/>
        <v>Jul-2025</v>
      </c>
    </row>
    <row r="3187" spans="1:21" x14ac:dyDescent="0.3">
      <c r="A3187" t="s">
        <v>5180</v>
      </c>
      <c r="B3187" s="22">
        <v>45030</v>
      </c>
      <c r="C3187" s="22">
        <v>45036</v>
      </c>
      <c r="D3187" s="23" t="s">
        <v>102</v>
      </c>
      <c r="E3187" s="23" t="s">
        <v>2201</v>
      </c>
      <c r="F3187" s="23" t="s">
        <v>52</v>
      </c>
      <c r="G3187" s="23" t="s">
        <v>63</v>
      </c>
      <c r="H3187" s="23" t="s">
        <v>213</v>
      </c>
      <c r="I3187" s="23" t="s">
        <v>118</v>
      </c>
      <c r="J3187" s="23" t="s">
        <v>191</v>
      </c>
      <c r="K3187" s="23" t="s">
        <v>290</v>
      </c>
      <c r="L3187" s="24">
        <v>16121.13</v>
      </c>
      <c r="M3187">
        <v>3</v>
      </c>
      <c r="N3187" s="25">
        <v>0.25</v>
      </c>
      <c r="O3187" s="24">
        <v>2092.08</v>
      </c>
      <c r="P3187" s="26">
        <f t="shared" si="294"/>
        <v>0.12977254075861927</v>
      </c>
      <c r="Q3187" t="str">
        <f t="shared" si="295"/>
        <v>Low</v>
      </c>
      <c r="R3187" t="str">
        <f t="shared" si="296"/>
        <v>High</v>
      </c>
      <c r="S3187" s="23">
        <f t="shared" si="297"/>
        <v>2023</v>
      </c>
      <c r="T3187" s="23">
        <f t="shared" si="298"/>
        <v>4</v>
      </c>
      <c r="U3187" t="str">
        <f t="shared" si="299"/>
        <v>Apr-2023</v>
      </c>
    </row>
    <row r="3188" spans="1:21" x14ac:dyDescent="0.3">
      <c r="A3188" t="s">
        <v>5181</v>
      </c>
      <c r="B3188" s="22">
        <v>44624</v>
      </c>
      <c r="C3188" s="22">
        <v>44626</v>
      </c>
      <c r="D3188" s="23" t="s">
        <v>50</v>
      </c>
      <c r="E3188" s="23" t="s">
        <v>62</v>
      </c>
      <c r="F3188" s="23" t="s">
        <v>71</v>
      </c>
      <c r="G3188" s="23" t="s">
        <v>53</v>
      </c>
      <c r="H3188" s="23" t="s">
        <v>54</v>
      </c>
      <c r="I3188" s="23" t="s">
        <v>96</v>
      </c>
      <c r="J3188" s="23" t="s">
        <v>97</v>
      </c>
      <c r="K3188" s="23" t="s">
        <v>416</v>
      </c>
      <c r="L3188" s="24">
        <v>8507.1</v>
      </c>
      <c r="M3188">
        <v>2</v>
      </c>
      <c r="N3188" s="25">
        <v>0.25</v>
      </c>
      <c r="O3188" s="24">
        <v>1956.71</v>
      </c>
      <c r="P3188" s="26">
        <f t="shared" si="294"/>
        <v>0.23000905126306262</v>
      </c>
      <c r="Q3188" t="str">
        <f t="shared" si="295"/>
        <v>Medium</v>
      </c>
      <c r="R3188" t="str">
        <f t="shared" si="296"/>
        <v>High</v>
      </c>
      <c r="S3188" s="23">
        <f t="shared" si="297"/>
        <v>2022</v>
      </c>
      <c r="T3188" s="23">
        <f t="shared" si="298"/>
        <v>3</v>
      </c>
      <c r="U3188" t="str">
        <f t="shared" si="299"/>
        <v>Mar-2022</v>
      </c>
    </row>
    <row r="3189" spans="1:21" x14ac:dyDescent="0.3">
      <c r="A3189" t="s">
        <v>5182</v>
      </c>
      <c r="B3189" s="22">
        <v>45441</v>
      </c>
      <c r="C3189" s="22">
        <v>45442</v>
      </c>
      <c r="D3189" s="23" t="s">
        <v>102</v>
      </c>
      <c r="E3189" s="23" t="s">
        <v>103</v>
      </c>
      <c r="F3189" s="23" t="s">
        <v>80</v>
      </c>
      <c r="G3189" s="23" t="s">
        <v>63</v>
      </c>
      <c r="H3189" s="23" t="s">
        <v>213</v>
      </c>
      <c r="I3189" s="23" t="s">
        <v>55</v>
      </c>
      <c r="J3189" s="23" t="s">
        <v>141</v>
      </c>
      <c r="K3189" s="23" t="s">
        <v>142</v>
      </c>
      <c r="L3189" s="24">
        <v>18359.7</v>
      </c>
      <c r="M3189">
        <v>5</v>
      </c>
      <c r="N3189" s="25">
        <v>0</v>
      </c>
      <c r="O3189" s="24">
        <v>3815.6</v>
      </c>
      <c r="P3189" s="26">
        <f t="shared" si="294"/>
        <v>0.2078247465917199</v>
      </c>
      <c r="Q3189" t="str">
        <f t="shared" si="295"/>
        <v>Medium</v>
      </c>
      <c r="R3189" t="str">
        <f t="shared" si="296"/>
        <v>None</v>
      </c>
      <c r="S3189" s="23">
        <f t="shared" si="297"/>
        <v>2024</v>
      </c>
      <c r="T3189" s="23">
        <f t="shared" si="298"/>
        <v>5</v>
      </c>
      <c r="U3189" t="str">
        <f t="shared" si="299"/>
        <v>May-2024</v>
      </c>
    </row>
    <row r="3190" spans="1:21" x14ac:dyDescent="0.3">
      <c r="A3190" t="s">
        <v>5183</v>
      </c>
      <c r="B3190" s="22">
        <v>44564</v>
      </c>
      <c r="C3190" s="22">
        <v>44566</v>
      </c>
      <c r="D3190" s="23" t="s">
        <v>102</v>
      </c>
      <c r="E3190" s="23" t="s">
        <v>656</v>
      </c>
      <c r="F3190" s="23" t="s">
        <v>71</v>
      </c>
      <c r="G3190" s="23" t="s">
        <v>63</v>
      </c>
      <c r="H3190" s="23" t="s">
        <v>64</v>
      </c>
      <c r="I3190" s="23" t="s">
        <v>96</v>
      </c>
      <c r="J3190" s="23" t="s">
        <v>97</v>
      </c>
      <c r="K3190" s="23" t="s">
        <v>181</v>
      </c>
      <c r="L3190" s="24">
        <v>38981.25</v>
      </c>
      <c r="M3190">
        <v>7</v>
      </c>
      <c r="N3190" s="25">
        <v>0.15</v>
      </c>
      <c r="O3190" s="24">
        <v>5944.21</v>
      </c>
      <c r="P3190" s="26">
        <f t="shared" si="294"/>
        <v>0.15248895302228635</v>
      </c>
      <c r="Q3190" t="str">
        <f t="shared" si="295"/>
        <v>Low</v>
      </c>
      <c r="R3190" t="str">
        <f t="shared" si="296"/>
        <v>Medium</v>
      </c>
      <c r="S3190" s="23">
        <f t="shared" si="297"/>
        <v>2022</v>
      </c>
      <c r="T3190" s="23">
        <f t="shared" si="298"/>
        <v>1</v>
      </c>
      <c r="U3190" t="str">
        <f t="shared" si="299"/>
        <v>Jan-2022</v>
      </c>
    </row>
    <row r="3191" spans="1:21" x14ac:dyDescent="0.3">
      <c r="A3191" t="s">
        <v>5184</v>
      </c>
      <c r="B3191" s="22">
        <v>44847</v>
      </c>
      <c r="C3191" s="22">
        <v>44852</v>
      </c>
      <c r="D3191" s="23" t="s">
        <v>102</v>
      </c>
      <c r="E3191" s="23" t="s">
        <v>637</v>
      </c>
      <c r="F3191" s="23" t="s">
        <v>52</v>
      </c>
      <c r="G3191" s="23" t="s">
        <v>81</v>
      </c>
      <c r="H3191" s="23" t="s">
        <v>95</v>
      </c>
      <c r="I3191" s="23" t="s">
        <v>55</v>
      </c>
      <c r="J3191" s="23" t="s">
        <v>56</v>
      </c>
      <c r="K3191" s="23" t="s">
        <v>74</v>
      </c>
      <c r="L3191" s="24">
        <v>55750.559999999998</v>
      </c>
      <c r="M3191">
        <v>6</v>
      </c>
      <c r="N3191" s="25">
        <v>0.25</v>
      </c>
      <c r="O3191" s="24">
        <v>15137.42</v>
      </c>
      <c r="P3191" s="26">
        <f t="shared" si="294"/>
        <v>0.27152050131873118</v>
      </c>
      <c r="Q3191" t="str">
        <f t="shared" si="295"/>
        <v>Medium</v>
      </c>
      <c r="R3191" t="str">
        <f t="shared" si="296"/>
        <v>High</v>
      </c>
      <c r="S3191" s="23">
        <f t="shared" si="297"/>
        <v>2022</v>
      </c>
      <c r="T3191" s="23">
        <f t="shared" si="298"/>
        <v>10</v>
      </c>
      <c r="U3191" t="str">
        <f t="shared" si="299"/>
        <v>Oct-2022</v>
      </c>
    </row>
    <row r="3192" spans="1:21" x14ac:dyDescent="0.3">
      <c r="A3192" t="s">
        <v>5185</v>
      </c>
      <c r="B3192" s="22">
        <v>45061</v>
      </c>
      <c r="C3192" s="22">
        <v>45062</v>
      </c>
      <c r="D3192" s="23" t="s">
        <v>78</v>
      </c>
      <c r="E3192" s="23" t="s">
        <v>800</v>
      </c>
      <c r="F3192" s="23" t="s">
        <v>52</v>
      </c>
      <c r="G3192" s="23" t="s">
        <v>72</v>
      </c>
      <c r="H3192" s="23" t="s">
        <v>346</v>
      </c>
      <c r="I3192" s="23" t="s">
        <v>55</v>
      </c>
      <c r="J3192" s="23" t="s">
        <v>56</v>
      </c>
      <c r="K3192" s="23" t="s">
        <v>57</v>
      </c>
      <c r="L3192" s="24">
        <v>99900.08</v>
      </c>
      <c r="M3192">
        <v>7</v>
      </c>
      <c r="N3192" s="25">
        <v>0.1</v>
      </c>
      <c r="O3192" s="24">
        <v>31012.2</v>
      </c>
      <c r="P3192" s="26">
        <f t="shared" si="294"/>
        <v>0.31043218383809101</v>
      </c>
      <c r="Q3192" t="str">
        <f t="shared" si="295"/>
        <v>High</v>
      </c>
      <c r="R3192" t="str">
        <f t="shared" si="296"/>
        <v>Low</v>
      </c>
      <c r="S3192" s="23">
        <f t="shared" si="297"/>
        <v>2023</v>
      </c>
      <c r="T3192" s="23">
        <f t="shared" si="298"/>
        <v>5</v>
      </c>
      <c r="U3192" t="str">
        <f t="shared" si="299"/>
        <v>May-2023</v>
      </c>
    </row>
    <row r="3193" spans="1:21" x14ac:dyDescent="0.3">
      <c r="A3193" t="s">
        <v>5186</v>
      </c>
      <c r="B3193" s="22">
        <v>45509</v>
      </c>
      <c r="C3193" s="22">
        <v>45511</v>
      </c>
      <c r="D3193" s="23" t="s">
        <v>50</v>
      </c>
      <c r="E3193" s="23" t="s">
        <v>1884</v>
      </c>
      <c r="F3193" s="23" t="s">
        <v>71</v>
      </c>
      <c r="G3193" s="23" t="s">
        <v>53</v>
      </c>
      <c r="H3193" s="23" t="s">
        <v>54</v>
      </c>
      <c r="I3193" s="23" t="s">
        <v>96</v>
      </c>
      <c r="J3193" s="23" t="s">
        <v>111</v>
      </c>
      <c r="K3193" s="23" t="s">
        <v>225</v>
      </c>
      <c r="L3193" s="24">
        <v>16829.47</v>
      </c>
      <c r="M3193">
        <v>7</v>
      </c>
      <c r="N3193" s="25">
        <v>0.05</v>
      </c>
      <c r="O3193" s="24">
        <v>6145.74</v>
      </c>
      <c r="P3193" s="26">
        <f t="shared" si="294"/>
        <v>0.36517727533903321</v>
      </c>
      <c r="Q3193" t="str">
        <f t="shared" si="295"/>
        <v>High</v>
      </c>
      <c r="R3193" t="str">
        <f t="shared" si="296"/>
        <v>Low</v>
      </c>
      <c r="S3193" s="23">
        <f t="shared" si="297"/>
        <v>2024</v>
      </c>
      <c r="T3193" s="23">
        <f t="shared" si="298"/>
        <v>8</v>
      </c>
      <c r="U3193" t="str">
        <f t="shared" si="299"/>
        <v>Aug-2024</v>
      </c>
    </row>
    <row r="3194" spans="1:21" x14ac:dyDescent="0.3">
      <c r="A3194" t="s">
        <v>5187</v>
      </c>
      <c r="B3194" s="22">
        <v>45740</v>
      </c>
      <c r="C3194" s="22">
        <v>45747</v>
      </c>
      <c r="D3194" s="23" t="s">
        <v>102</v>
      </c>
      <c r="E3194" s="23" t="s">
        <v>1793</v>
      </c>
      <c r="F3194" s="23" t="s">
        <v>52</v>
      </c>
      <c r="G3194" s="23" t="s">
        <v>63</v>
      </c>
      <c r="H3194" s="23" t="s">
        <v>213</v>
      </c>
      <c r="I3194" s="23" t="s">
        <v>55</v>
      </c>
      <c r="J3194" s="23" t="s">
        <v>56</v>
      </c>
      <c r="K3194" s="23" t="s">
        <v>151</v>
      </c>
      <c r="L3194" s="24">
        <v>12160.3</v>
      </c>
      <c r="M3194">
        <v>2</v>
      </c>
      <c r="N3194" s="25">
        <v>0</v>
      </c>
      <c r="O3194" s="24">
        <v>4194.53</v>
      </c>
      <c r="P3194" s="26">
        <f t="shared" si="294"/>
        <v>0.34493639137192339</v>
      </c>
      <c r="Q3194" t="str">
        <f t="shared" si="295"/>
        <v>High</v>
      </c>
      <c r="R3194" t="str">
        <f t="shared" si="296"/>
        <v>None</v>
      </c>
      <c r="S3194" s="23">
        <f t="shared" si="297"/>
        <v>2025</v>
      </c>
      <c r="T3194" s="23">
        <f t="shared" si="298"/>
        <v>3</v>
      </c>
      <c r="U3194" t="str">
        <f t="shared" si="299"/>
        <v>Mar-2025</v>
      </c>
    </row>
    <row r="3195" spans="1:21" x14ac:dyDescent="0.3">
      <c r="A3195" t="s">
        <v>5188</v>
      </c>
      <c r="B3195" s="22">
        <v>45503</v>
      </c>
      <c r="C3195" s="22">
        <v>45504</v>
      </c>
      <c r="D3195" s="23" t="s">
        <v>78</v>
      </c>
      <c r="E3195" s="23" t="s">
        <v>625</v>
      </c>
      <c r="F3195" s="23" t="s">
        <v>71</v>
      </c>
      <c r="G3195" s="23" t="s">
        <v>81</v>
      </c>
      <c r="H3195" s="23" t="s">
        <v>82</v>
      </c>
      <c r="I3195" s="23" t="s">
        <v>96</v>
      </c>
      <c r="J3195" s="23" t="s">
        <v>166</v>
      </c>
      <c r="K3195" s="23" t="s">
        <v>337</v>
      </c>
      <c r="L3195" s="24">
        <v>65749.8</v>
      </c>
      <c r="M3195">
        <v>10</v>
      </c>
      <c r="N3195" s="25">
        <v>0.05</v>
      </c>
      <c r="O3195" s="24">
        <v>23362.32</v>
      </c>
      <c r="P3195" s="26">
        <f t="shared" si="294"/>
        <v>0.35532153709973258</v>
      </c>
      <c r="Q3195" t="str">
        <f t="shared" si="295"/>
        <v>High</v>
      </c>
      <c r="R3195" t="str">
        <f t="shared" si="296"/>
        <v>Low</v>
      </c>
      <c r="S3195" s="23">
        <f t="shared" si="297"/>
        <v>2024</v>
      </c>
      <c r="T3195" s="23">
        <f t="shared" si="298"/>
        <v>7</v>
      </c>
      <c r="U3195" t="str">
        <f t="shared" si="299"/>
        <v>Jul-2024</v>
      </c>
    </row>
    <row r="3196" spans="1:21" x14ac:dyDescent="0.3">
      <c r="A3196" t="s">
        <v>5189</v>
      </c>
      <c r="B3196" s="22">
        <v>45740</v>
      </c>
      <c r="C3196" s="22">
        <v>45743</v>
      </c>
      <c r="D3196" s="23" t="s">
        <v>102</v>
      </c>
      <c r="E3196" s="23" t="s">
        <v>370</v>
      </c>
      <c r="F3196" s="23" t="s">
        <v>80</v>
      </c>
      <c r="G3196" s="23" t="s">
        <v>179</v>
      </c>
      <c r="H3196" s="23" t="s">
        <v>236</v>
      </c>
      <c r="I3196" s="23" t="s">
        <v>55</v>
      </c>
      <c r="J3196" s="23" t="s">
        <v>56</v>
      </c>
      <c r="K3196" s="23" t="s">
        <v>151</v>
      </c>
      <c r="L3196" s="24">
        <v>64188.3</v>
      </c>
      <c r="M3196">
        <v>10</v>
      </c>
      <c r="N3196" s="25">
        <v>0</v>
      </c>
      <c r="O3196" s="24">
        <v>11826.74</v>
      </c>
      <c r="P3196" s="26">
        <f t="shared" si="294"/>
        <v>0.18425071235723642</v>
      </c>
      <c r="Q3196" t="str">
        <f t="shared" si="295"/>
        <v>Low</v>
      </c>
      <c r="R3196" t="str">
        <f t="shared" si="296"/>
        <v>None</v>
      </c>
      <c r="S3196" s="23">
        <f t="shared" si="297"/>
        <v>2025</v>
      </c>
      <c r="T3196" s="23">
        <f t="shared" si="298"/>
        <v>3</v>
      </c>
      <c r="U3196" t="str">
        <f t="shared" si="299"/>
        <v>Mar-2025</v>
      </c>
    </row>
    <row r="3197" spans="1:21" x14ac:dyDescent="0.3">
      <c r="A3197" t="s">
        <v>5190</v>
      </c>
      <c r="B3197" s="22">
        <v>44868</v>
      </c>
      <c r="C3197" s="22">
        <v>44873</v>
      </c>
      <c r="D3197" s="23" t="s">
        <v>61</v>
      </c>
      <c r="E3197" s="23" t="s">
        <v>1134</v>
      </c>
      <c r="F3197" s="23" t="s">
        <v>80</v>
      </c>
      <c r="G3197" s="23" t="s">
        <v>63</v>
      </c>
      <c r="H3197" s="23" t="s">
        <v>64</v>
      </c>
      <c r="I3197" s="23" t="s">
        <v>96</v>
      </c>
      <c r="J3197" s="23" t="s">
        <v>166</v>
      </c>
      <c r="K3197" s="23" t="s">
        <v>762</v>
      </c>
      <c r="L3197" s="24">
        <v>69524.28</v>
      </c>
      <c r="M3197">
        <v>9</v>
      </c>
      <c r="N3197" s="25">
        <v>0.2</v>
      </c>
      <c r="O3197" s="24">
        <v>20118.509999999998</v>
      </c>
      <c r="P3197" s="26">
        <f t="shared" si="294"/>
        <v>0.28937387053846508</v>
      </c>
      <c r="Q3197" t="str">
        <f t="shared" si="295"/>
        <v>Medium</v>
      </c>
      <c r="R3197" t="str">
        <f t="shared" si="296"/>
        <v>Medium</v>
      </c>
      <c r="S3197" s="23">
        <f t="shared" si="297"/>
        <v>2022</v>
      </c>
      <c r="T3197" s="23">
        <f t="shared" si="298"/>
        <v>11</v>
      </c>
      <c r="U3197" t="str">
        <f t="shared" si="299"/>
        <v>Nov-2022</v>
      </c>
    </row>
    <row r="3198" spans="1:21" x14ac:dyDescent="0.3">
      <c r="A3198" t="s">
        <v>5191</v>
      </c>
      <c r="B3198" s="22">
        <v>45005</v>
      </c>
      <c r="C3198" s="22">
        <v>45009</v>
      </c>
      <c r="D3198" s="23" t="s">
        <v>78</v>
      </c>
      <c r="E3198" s="23" t="s">
        <v>846</v>
      </c>
      <c r="F3198" s="23" t="s">
        <v>80</v>
      </c>
      <c r="G3198" s="23" t="s">
        <v>63</v>
      </c>
      <c r="H3198" s="23" t="s">
        <v>202</v>
      </c>
      <c r="I3198" s="23" t="s">
        <v>83</v>
      </c>
      <c r="J3198" s="23" t="s">
        <v>379</v>
      </c>
      <c r="K3198" s="23" t="s">
        <v>562</v>
      </c>
      <c r="L3198" s="24">
        <v>26761.14</v>
      </c>
      <c r="M3198">
        <v>9</v>
      </c>
      <c r="N3198" s="25">
        <v>0.25</v>
      </c>
      <c r="O3198" s="24">
        <v>6852.53</v>
      </c>
      <c r="P3198" s="26">
        <f t="shared" si="294"/>
        <v>0.25606270883826326</v>
      </c>
      <c r="Q3198" t="str">
        <f t="shared" si="295"/>
        <v>Medium</v>
      </c>
      <c r="R3198" t="str">
        <f t="shared" si="296"/>
        <v>High</v>
      </c>
      <c r="S3198" s="23">
        <f t="shared" si="297"/>
        <v>2023</v>
      </c>
      <c r="T3198" s="23">
        <f t="shared" si="298"/>
        <v>3</v>
      </c>
      <c r="U3198" t="str">
        <f t="shared" si="299"/>
        <v>Mar-2023</v>
      </c>
    </row>
    <row r="3199" spans="1:21" x14ac:dyDescent="0.3">
      <c r="A3199" t="s">
        <v>5192</v>
      </c>
      <c r="B3199" s="22">
        <v>44635</v>
      </c>
      <c r="C3199" s="22">
        <v>44640</v>
      </c>
      <c r="D3199" s="23" t="s">
        <v>102</v>
      </c>
      <c r="E3199" s="23" t="s">
        <v>229</v>
      </c>
      <c r="F3199" s="23" t="s">
        <v>71</v>
      </c>
      <c r="G3199" s="23" t="s">
        <v>63</v>
      </c>
      <c r="H3199" s="23" t="s">
        <v>64</v>
      </c>
      <c r="I3199" s="23" t="s">
        <v>118</v>
      </c>
      <c r="J3199" s="23" t="s">
        <v>191</v>
      </c>
      <c r="K3199" s="23" t="s">
        <v>192</v>
      </c>
      <c r="L3199" s="24">
        <v>51239.92</v>
      </c>
      <c r="M3199">
        <v>4</v>
      </c>
      <c r="N3199" s="25">
        <v>0.05</v>
      </c>
      <c r="O3199" s="24">
        <v>14790.25</v>
      </c>
      <c r="P3199" s="26">
        <f t="shared" si="294"/>
        <v>0.28864701584233543</v>
      </c>
      <c r="Q3199" t="str">
        <f t="shared" si="295"/>
        <v>Medium</v>
      </c>
      <c r="R3199" t="str">
        <f t="shared" si="296"/>
        <v>Low</v>
      </c>
      <c r="S3199" s="23">
        <f t="shared" si="297"/>
        <v>2022</v>
      </c>
      <c r="T3199" s="23">
        <f t="shared" si="298"/>
        <v>3</v>
      </c>
      <c r="U3199" t="str">
        <f t="shared" si="299"/>
        <v>Mar-2022</v>
      </c>
    </row>
    <row r="3200" spans="1:21" x14ac:dyDescent="0.3">
      <c r="A3200" t="s">
        <v>5193</v>
      </c>
      <c r="B3200" s="22">
        <v>44872</v>
      </c>
      <c r="C3200" s="22">
        <v>44878</v>
      </c>
      <c r="D3200" s="23" t="s">
        <v>50</v>
      </c>
      <c r="E3200" s="23" t="s">
        <v>229</v>
      </c>
      <c r="F3200" s="23" t="s">
        <v>71</v>
      </c>
      <c r="G3200" s="23" t="s">
        <v>63</v>
      </c>
      <c r="H3200" s="23" t="s">
        <v>213</v>
      </c>
      <c r="I3200" s="23" t="s">
        <v>118</v>
      </c>
      <c r="J3200" s="23" t="s">
        <v>191</v>
      </c>
      <c r="K3200" s="23" t="s">
        <v>290</v>
      </c>
      <c r="L3200" s="24">
        <v>40839.449999999997</v>
      </c>
      <c r="M3200">
        <v>3</v>
      </c>
      <c r="N3200" s="25">
        <v>0.05</v>
      </c>
      <c r="O3200" s="24">
        <v>6329.34</v>
      </c>
      <c r="P3200" s="26">
        <f t="shared" si="294"/>
        <v>0.15498102937233485</v>
      </c>
      <c r="Q3200" t="str">
        <f t="shared" si="295"/>
        <v>Low</v>
      </c>
      <c r="R3200" t="str">
        <f t="shared" si="296"/>
        <v>Low</v>
      </c>
      <c r="S3200" s="23">
        <f t="shared" si="297"/>
        <v>2022</v>
      </c>
      <c r="T3200" s="23">
        <f t="shared" si="298"/>
        <v>11</v>
      </c>
      <c r="U3200" t="str">
        <f t="shared" si="299"/>
        <v>Nov-2022</v>
      </c>
    </row>
    <row r="3201" spans="1:21" x14ac:dyDescent="0.3">
      <c r="A3201" t="s">
        <v>5194</v>
      </c>
      <c r="B3201" s="22">
        <v>45392</v>
      </c>
      <c r="C3201" s="22">
        <v>45395</v>
      </c>
      <c r="D3201" s="23" t="s">
        <v>50</v>
      </c>
      <c r="E3201" s="23" t="s">
        <v>1111</v>
      </c>
      <c r="F3201" s="23" t="s">
        <v>52</v>
      </c>
      <c r="G3201" s="23" t="s">
        <v>63</v>
      </c>
      <c r="H3201" s="23" t="s">
        <v>64</v>
      </c>
      <c r="I3201" s="23" t="s">
        <v>55</v>
      </c>
      <c r="J3201" s="23" t="s">
        <v>141</v>
      </c>
      <c r="K3201" s="23" t="s">
        <v>241</v>
      </c>
      <c r="L3201" s="24">
        <v>30077.61</v>
      </c>
      <c r="M3201">
        <v>3</v>
      </c>
      <c r="N3201" s="25">
        <v>0.05</v>
      </c>
      <c r="O3201" s="24">
        <v>6710.09</v>
      </c>
      <c r="P3201" s="26">
        <f t="shared" si="294"/>
        <v>0.22309252630112567</v>
      </c>
      <c r="Q3201" t="str">
        <f t="shared" si="295"/>
        <v>Medium</v>
      </c>
      <c r="R3201" t="str">
        <f t="shared" si="296"/>
        <v>Low</v>
      </c>
      <c r="S3201" s="23">
        <f t="shared" si="297"/>
        <v>2024</v>
      </c>
      <c r="T3201" s="23">
        <f t="shared" si="298"/>
        <v>4</v>
      </c>
      <c r="U3201" t="str">
        <f t="shared" si="299"/>
        <v>Apr-2024</v>
      </c>
    </row>
    <row r="3202" spans="1:21" x14ac:dyDescent="0.3">
      <c r="A3202" t="s">
        <v>5195</v>
      </c>
      <c r="B3202" s="22">
        <v>45327</v>
      </c>
      <c r="C3202" s="22">
        <v>45332</v>
      </c>
      <c r="D3202" s="23" t="s">
        <v>102</v>
      </c>
      <c r="E3202" s="23" t="s">
        <v>150</v>
      </c>
      <c r="F3202" s="23" t="s">
        <v>80</v>
      </c>
      <c r="G3202" s="23" t="s">
        <v>81</v>
      </c>
      <c r="H3202" s="23" t="s">
        <v>284</v>
      </c>
      <c r="I3202" s="23" t="s">
        <v>55</v>
      </c>
      <c r="J3202" s="23" t="s">
        <v>173</v>
      </c>
      <c r="K3202" s="23" t="s">
        <v>780</v>
      </c>
      <c r="L3202" s="24">
        <v>15574.66</v>
      </c>
      <c r="M3202">
        <v>2</v>
      </c>
      <c r="N3202" s="25">
        <v>0</v>
      </c>
      <c r="O3202" s="24">
        <v>3468.62</v>
      </c>
      <c r="P3202" s="26">
        <f t="shared" si="294"/>
        <v>0.22270919557794519</v>
      </c>
      <c r="Q3202" t="str">
        <f t="shared" si="295"/>
        <v>Medium</v>
      </c>
      <c r="R3202" t="str">
        <f t="shared" si="296"/>
        <v>None</v>
      </c>
      <c r="S3202" s="23">
        <f t="shared" si="297"/>
        <v>2024</v>
      </c>
      <c r="T3202" s="23">
        <f t="shared" si="298"/>
        <v>2</v>
      </c>
      <c r="U3202" t="str">
        <f t="shared" si="299"/>
        <v>Feb-2024</v>
      </c>
    </row>
    <row r="3203" spans="1:21" x14ac:dyDescent="0.3">
      <c r="A3203" t="s">
        <v>5196</v>
      </c>
      <c r="B3203" s="22">
        <v>45342</v>
      </c>
      <c r="C3203" s="22">
        <v>45349</v>
      </c>
      <c r="D3203" s="23" t="s">
        <v>50</v>
      </c>
      <c r="E3203" s="23" t="s">
        <v>1335</v>
      </c>
      <c r="F3203" s="23" t="s">
        <v>71</v>
      </c>
      <c r="G3203" s="23" t="s">
        <v>179</v>
      </c>
      <c r="H3203" s="23" t="s">
        <v>180</v>
      </c>
      <c r="I3203" s="23" t="s">
        <v>118</v>
      </c>
      <c r="J3203" s="23" t="s">
        <v>119</v>
      </c>
      <c r="K3203" s="23" t="s">
        <v>270</v>
      </c>
      <c r="L3203" s="24">
        <v>21825.25</v>
      </c>
      <c r="M3203">
        <v>5</v>
      </c>
      <c r="N3203" s="25">
        <v>0.1</v>
      </c>
      <c r="O3203" s="24">
        <v>7562.53</v>
      </c>
      <c r="P3203" s="26">
        <f t="shared" si="294"/>
        <v>0.3465037055703829</v>
      </c>
      <c r="Q3203" t="str">
        <f t="shared" si="295"/>
        <v>High</v>
      </c>
      <c r="R3203" t="str">
        <f t="shared" si="296"/>
        <v>Low</v>
      </c>
      <c r="S3203" s="23">
        <f t="shared" si="297"/>
        <v>2024</v>
      </c>
      <c r="T3203" s="23">
        <f t="shared" si="298"/>
        <v>2</v>
      </c>
      <c r="U3203" t="str">
        <f t="shared" si="299"/>
        <v>Feb-2024</v>
      </c>
    </row>
    <row r="3204" spans="1:21" x14ac:dyDescent="0.3">
      <c r="A3204" t="s">
        <v>5197</v>
      </c>
      <c r="B3204" s="22">
        <v>45272</v>
      </c>
      <c r="C3204" s="22">
        <v>45278</v>
      </c>
      <c r="D3204" s="23" t="s">
        <v>50</v>
      </c>
      <c r="E3204" s="23" t="s">
        <v>592</v>
      </c>
      <c r="F3204" s="23" t="s">
        <v>80</v>
      </c>
      <c r="G3204" s="23" t="s">
        <v>53</v>
      </c>
      <c r="H3204" s="23" t="s">
        <v>90</v>
      </c>
      <c r="I3204" s="23" t="s">
        <v>83</v>
      </c>
      <c r="J3204" s="23" t="s">
        <v>379</v>
      </c>
      <c r="K3204" s="23" t="s">
        <v>380</v>
      </c>
      <c r="L3204" s="24">
        <v>133221.70000000001</v>
      </c>
      <c r="M3204">
        <v>10</v>
      </c>
      <c r="N3204" s="25">
        <v>0.25</v>
      </c>
      <c r="O3204" s="24">
        <v>24330.27</v>
      </c>
      <c r="P3204" s="26">
        <f t="shared" ref="P3204:P3267" si="300">IFERROR(O3204/L3204,0)</f>
        <v>0.18262993191049204</v>
      </c>
      <c r="Q3204" t="str">
        <f t="shared" ref="Q3204:Q3267" si="301">IF(P3204&gt;=0.3,"High",IF(P3204&gt;=0.2,"Medium","Low"))</f>
        <v>Low</v>
      </c>
      <c r="R3204" t="str">
        <f t="shared" ref="R3204:R3267" si="302">IF(N3204=0,"None",IF(N3204&lt;=0.1,"Low",IF(N3204&lt;=0.2,"Medium","High")))</f>
        <v>High</v>
      </c>
      <c r="S3204" s="23">
        <f t="shared" ref="S3204:S3267" si="303">YEAR(B3204)</f>
        <v>2023</v>
      </c>
      <c r="T3204" s="23">
        <f t="shared" ref="T3204:T3267" si="304">MONTH(B3204)</f>
        <v>12</v>
      </c>
      <c r="U3204" t="str">
        <f t="shared" ref="U3204:U3267" si="305">TEXT(B3204,"mmm-yyyy")</f>
        <v>Dec-2023</v>
      </c>
    </row>
    <row r="3205" spans="1:21" x14ac:dyDescent="0.3">
      <c r="A3205" t="s">
        <v>5198</v>
      </c>
      <c r="B3205" s="22">
        <v>44710</v>
      </c>
      <c r="C3205" s="22">
        <v>44715</v>
      </c>
      <c r="D3205" s="23" t="s">
        <v>61</v>
      </c>
      <c r="E3205" s="23" t="s">
        <v>1403</v>
      </c>
      <c r="F3205" s="23" t="s">
        <v>80</v>
      </c>
      <c r="G3205" s="23" t="s">
        <v>81</v>
      </c>
      <c r="H3205" s="23" t="s">
        <v>82</v>
      </c>
      <c r="I3205" s="23" t="s">
        <v>96</v>
      </c>
      <c r="J3205" s="23" t="s">
        <v>111</v>
      </c>
      <c r="K3205" s="23" t="s">
        <v>225</v>
      </c>
      <c r="L3205" s="24">
        <v>87063.2</v>
      </c>
      <c r="M3205">
        <v>7</v>
      </c>
      <c r="N3205" s="25">
        <v>0.2</v>
      </c>
      <c r="O3205" s="24">
        <v>26595.81</v>
      </c>
      <c r="P3205" s="26">
        <f t="shared" si="300"/>
        <v>0.30547705574800837</v>
      </c>
      <c r="Q3205" t="str">
        <f t="shared" si="301"/>
        <v>High</v>
      </c>
      <c r="R3205" t="str">
        <f t="shared" si="302"/>
        <v>Medium</v>
      </c>
      <c r="S3205" s="23">
        <f t="shared" si="303"/>
        <v>2022</v>
      </c>
      <c r="T3205" s="23">
        <f t="shared" si="304"/>
        <v>5</v>
      </c>
      <c r="U3205" t="str">
        <f t="shared" si="305"/>
        <v>May-2022</v>
      </c>
    </row>
    <row r="3206" spans="1:21" x14ac:dyDescent="0.3">
      <c r="A3206" t="s">
        <v>5199</v>
      </c>
      <c r="B3206" s="22">
        <v>45158</v>
      </c>
      <c r="C3206" s="22">
        <v>45161</v>
      </c>
      <c r="D3206" s="23" t="s">
        <v>50</v>
      </c>
      <c r="E3206" s="23" t="s">
        <v>2268</v>
      </c>
      <c r="F3206" s="23" t="s">
        <v>80</v>
      </c>
      <c r="G3206" s="23" t="s">
        <v>63</v>
      </c>
      <c r="H3206" s="23" t="s">
        <v>213</v>
      </c>
      <c r="I3206" s="23" t="s">
        <v>55</v>
      </c>
      <c r="J3206" s="23" t="s">
        <v>56</v>
      </c>
      <c r="K3206" s="23" t="s">
        <v>151</v>
      </c>
      <c r="L3206" s="24">
        <v>37685.519999999997</v>
      </c>
      <c r="M3206">
        <v>3</v>
      </c>
      <c r="N3206" s="25">
        <v>0.1</v>
      </c>
      <c r="O3206" s="24">
        <v>12183.04</v>
      </c>
      <c r="P3206" s="26">
        <f t="shared" si="300"/>
        <v>0.32328172730534172</v>
      </c>
      <c r="Q3206" t="str">
        <f t="shared" si="301"/>
        <v>High</v>
      </c>
      <c r="R3206" t="str">
        <f t="shared" si="302"/>
        <v>Low</v>
      </c>
      <c r="S3206" s="23">
        <f t="shared" si="303"/>
        <v>2023</v>
      </c>
      <c r="T3206" s="23">
        <f t="shared" si="304"/>
        <v>8</v>
      </c>
      <c r="U3206" t="str">
        <f t="shared" si="305"/>
        <v>Aug-2023</v>
      </c>
    </row>
    <row r="3207" spans="1:21" x14ac:dyDescent="0.3">
      <c r="A3207" t="s">
        <v>5200</v>
      </c>
      <c r="B3207" s="22">
        <v>44566</v>
      </c>
      <c r="C3207" s="22">
        <v>44570</v>
      </c>
      <c r="D3207" s="23" t="s">
        <v>102</v>
      </c>
      <c r="E3207" s="23" t="s">
        <v>1061</v>
      </c>
      <c r="F3207" s="23" t="s">
        <v>52</v>
      </c>
      <c r="G3207" s="23" t="s">
        <v>72</v>
      </c>
      <c r="H3207" s="23" t="s">
        <v>73</v>
      </c>
      <c r="I3207" s="23" t="s">
        <v>83</v>
      </c>
      <c r="J3207" s="23" t="s">
        <v>84</v>
      </c>
      <c r="K3207" s="23" t="s">
        <v>85</v>
      </c>
      <c r="L3207" s="24">
        <v>47107.65</v>
      </c>
      <c r="M3207">
        <v>5</v>
      </c>
      <c r="N3207" s="25">
        <v>0.15</v>
      </c>
      <c r="O3207" s="24">
        <v>11166.3</v>
      </c>
      <c r="P3207" s="26">
        <f t="shared" si="300"/>
        <v>0.23703793332929998</v>
      </c>
      <c r="Q3207" t="str">
        <f t="shared" si="301"/>
        <v>Medium</v>
      </c>
      <c r="R3207" t="str">
        <f t="shared" si="302"/>
        <v>Medium</v>
      </c>
      <c r="S3207" s="23">
        <f t="shared" si="303"/>
        <v>2022</v>
      </c>
      <c r="T3207" s="23">
        <f t="shared" si="304"/>
        <v>1</v>
      </c>
      <c r="U3207" t="str">
        <f t="shared" si="305"/>
        <v>Jan-2022</v>
      </c>
    </row>
    <row r="3208" spans="1:21" x14ac:dyDescent="0.3">
      <c r="A3208" t="s">
        <v>5201</v>
      </c>
      <c r="B3208" s="22">
        <v>45963</v>
      </c>
      <c r="C3208" s="22">
        <v>45968</v>
      </c>
      <c r="D3208" s="23" t="s">
        <v>78</v>
      </c>
      <c r="E3208" s="23" t="s">
        <v>2085</v>
      </c>
      <c r="F3208" s="23" t="s">
        <v>71</v>
      </c>
      <c r="G3208" s="23" t="s">
        <v>81</v>
      </c>
      <c r="H3208" s="23" t="s">
        <v>82</v>
      </c>
      <c r="I3208" s="23" t="s">
        <v>83</v>
      </c>
      <c r="J3208" s="23" t="s">
        <v>449</v>
      </c>
      <c r="K3208" s="23" t="s">
        <v>775</v>
      </c>
      <c r="L3208" s="24">
        <v>11218.8</v>
      </c>
      <c r="M3208">
        <v>2</v>
      </c>
      <c r="N3208" s="25">
        <v>0.25</v>
      </c>
      <c r="O3208" s="24">
        <v>1711.48</v>
      </c>
      <c r="P3208" s="26">
        <f t="shared" si="300"/>
        <v>0.15255464042500091</v>
      </c>
      <c r="Q3208" t="str">
        <f t="shared" si="301"/>
        <v>Low</v>
      </c>
      <c r="R3208" t="str">
        <f t="shared" si="302"/>
        <v>High</v>
      </c>
      <c r="S3208" s="23">
        <f t="shared" si="303"/>
        <v>2025</v>
      </c>
      <c r="T3208" s="23">
        <f t="shared" si="304"/>
        <v>11</v>
      </c>
      <c r="U3208" t="str">
        <f t="shared" si="305"/>
        <v>Nov-2025</v>
      </c>
    </row>
    <row r="3209" spans="1:21" x14ac:dyDescent="0.3">
      <c r="A3209" t="s">
        <v>5202</v>
      </c>
      <c r="B3209" s="22">
        <v>45409</v>
      </c>
      <c r="C3209" s="22">
        <v>45410</v>
      </c>
      <c r="D3209" s="23" t="s">
        <v>102</v>
      </c>
      <c r="E3209" s="23" t="s">
        <v>550</v>
      </c>
      <c r="F3209" s="23" t="s">
        <v>80</v>
      </c>
      <c r="G3209" s="23" t="s">
        <v>179</v>
      </c>
      <c r="H3209" s="23" t="s">
        <v>236</v>
      </c>
      <c r="I3209" s="23" t="s">
        <v>83</v>
      </c>
      <c r="J3209" s="23" t="s">
        <v>156</v>
      </c>
      <c r="K3209" s="23" t="s">
        <v>208</v>
      </c>
      <c r="L3209" s="24">
        <v>46197.2</v>
      </c>
      <c r="M3209">
        <v>5</v>
      </c>
      <c r="N3209" s="25">
        <v>0.25</v>
      </c>
      <c r="O3209" s="24">
        <v>5804.36</v>
      </c>
      <c r="P3209" s="26">
        <f t="shared" si="300"/>
        <v>0.12564311256959296</v>
      </c>
      <c r="Q3209" t="str">
        <f t="shared" si="301"/>
        <v>Low</v>
      </c>
      <c r="R3209" t="str">
        <f t="shared" si="302"/>
        <v>High</v>
      </c>
      <c r="S3209" s="23">
        <f t="shared" si="303"/>
        <v>2024</v>
      </c>
      <c r="T3209" s="23">
        <f t="shared" si="304"/>
        <v>4</v>
      </c>
      <c r="U3209" t="str">
        <f t="shared" si="305"/>
        <v>Apr-2024</v>
      </c>
    </row>
    <row r="3210" spans="1:21" x14ac:dyDescent="0.3">
      <c r="A3210" t="s">
        <v>5203</v>
      </c>
      <c r="B3210" s="22">
        <v>45420</v>
      </c>
      <c r="C3210" s="22">
        <v>45423</v>
      </c>
      <c r="D3210" s="23" t="s">
        <v>50</v>
      </c>
      <c r="E3210" s="23" t="s">
        <v>1215</v>
      </c>
      <c r="F3210" s="23" t="s">
        <v>80</v>
      </c>
      <c r="G3210" s="23" t="s">
        <v>72</v>
      </c>
      <c r="H3210" s="23" t="s">
        <v>104</v>
      </c>
      <c r="I3210" s="23" t="s">
        <v>83</v>
      </c>
      <c r="J3210" s="23" t="s">
        <v>84</v>
      </c>
      <c r="K3210" s="23" t="s">
        <v>85</v>
      </c>
      <c r="L3210" s="24">
        <v>86743.1</v>
      </c>
      <c r="M3210">
        <v>10</v>
      </c>
      <c r="N3210" s="25">
        <v>0</v>
      </c>
      <c r="O3210" s="24">
        <v>34479.9</v>
      </c>
      <c r="P3210" s="26">
        <f t="shared" si="300"/>
        <v>0.39749444047999205</v>
      </c>
      <c r="Q3210" t="str">
        <f t="shared" si="301"/>
        <v>High</v>
      </c>
      <c r="R3210" t="str">
        <f t="shared" si="302"/>
        <v>None</v>
      </c>
      <c r="S3210" s="23">
        <f t="shared" si="303"/>
        <v>2024</v>
      </c>
      <c r="T3210" s="23">
        <f t="shared" si="304"/>
        <v>5</v>
      </c>
      <c r="U3210" t="str">
        <f t="shared" si="305"/>
        <v>May-2024</v>
      </c>
    </row>
    <row r="3211" spans="1:21" x14ac:dyDescent="0.3">
      <c r="A3211" t="s">
        <v>5204</v>
      </c>
      <c r="B3211" s="22">
        <v>45388</v>
      </c>
      <c r="C3211" s="22">
        <v>45390</v>
      </c>
      <c r="D3211" s="23" t="s">
        <v>61</v>
      </c>
      <c r="E3211" s="23" t="s">
        <v>468</v>
      </c>
      <c r="F3211" s="23" t="s">
        <v>52</v>
      </c>
      <c r="G3211" s="23" t="s">
        <v>53</v>
      </c>
      <c r="H3211" s="23" t="s">
        <v>246</v>
      </c>
      <c r="I3211" s="23" t="s">
        <v>96</v>
      </c>
      <c r="J3211" s="23" t="s">
        <v>166</v>
      </c>
      <c r="K3211" s="23" t="s">
        <v>167</v>
      </c>
      <c r="L3211" s="24">
        <v>45406.17</v>
      </c>
      <c r="M3211">
        <v>9</v>
      </c>
      <c r="N3211" s="25">
        <v>0.1</v>
      </c>
      <c r="O3211" s="24">
        <v>7658.88</v>
      </c>
      <c r="P3211" s="26">
        <f t="shared" si="300"/>
        <v>0.16867487392131952</v>
      </c>
      <c r="Q3211" t="str">
        <f t="shared" si="301"/>
        <v>Low</v>
      </c>
      <c r="R3211" t="str">
        <f t="shared" si="302"/>
        <v>Low</v>
      </c>
      <c r="S3211" s="23">
        <f t="shared" si="303"/>
        <v>2024</v>
      </c>
      <c r="T3211" s="23">
        <f t="shared" si="304"/>
        <v>4</v>
      </c>
      <c r="U3211" t="str">
        <f t="shared" si="305"/>
        <v>Apr-2024</v>
      </c>
    </row>
    <row r="3212" spans="1:21" x14ac:dyDescent="0.3">
      <c r="A3212" t="s">
        <v>5205</v>
      </c>
      <c r="B3212" s="22">
        <v>44900</v>
      </c>
      <c r="C3212" s="22">
        <v>44904</v>
      </c>
      <c r="D3212" s="23" t="s">
        <v>61</v>
      </c>
      <c r="E3212" s="23" t="s">
        <v>1232</v>
      </c>
      <c r="F3212" s="23" t="s">
        <v>80</v>
      </c>
      <c r="G3212" s="23" t="s">
        <v>72</v>
      </c>
      <c r="H3212" s="23" t="s">
        <v>73</v>
      </c>
      <c r="I3212" s="23" t="s">
        <v>118</v>
      </c>
      <c r="J3212" s="23" t="s">
        <v>303</v>
      </c>
      <c r="K3212" s="23" t="s">
        <v>421</v>
      </c>
      <c r="L3212" s="24">
        <v>19949.05</v>
      </c>
      <c r="M3212">
        <v>5</v>
      </c>
      <c r="N3212" s="25">
        <v>0.05</v>
      </c>
      <c r="O3212" s="24">
        <v>7147.58</v>
      </c>
      <c r="P3212" s="26">
        <f t="shared" si="300"/>
        <v>0.35829174822861237</v>
      </c>
      <c r="Q3212" t="str">
        <f t="shared" si="301"/>
        <v>High</v>
      </c>
      <c r="R3212" t="str">
        <f t="shared" si="302"/>
        <v>Low</v>
      </c>
      <c r="S3212" s="23">
        <f t="shared" si="303"/>
        <v>2022</v>
      </c>
      <c r="T3212" s="23">
        <f t="shared" si="304"/>
        <v>12</v>
      </c>
      <c r="U3212" t="str">
        <f t="shared" si="305"/>
        <v>Dec-2022</v>
      </c>
    </row>
    <row r="3213" spans="1:21" x14ac:dyDescent="0.3">
      <c r="A3213" t="s">
        <v>5206</v>
      </c>
      <c r="B3213" s="22">
        <v>45632</v>
      </c>
      <c r="C3213" s="22">
        <v>45638</v>
      </c>
      <c r="D3213" s="23" t="s">
        <v>50</v>
      </c>
      <c r="E3213" s="23" t="s">
        <v>2988</v>
      </c>
      <c r="F3213" s="23" t="s">
        <v>71</v>
      </c>
      <c r="G3213" s="23" t="s">
        <v>72</v>
      </c>
      <c r="H3213" s="23" t="s">
        <v>346</v>
      </c>
      <c r="I3213" s="23" t="s">
        <v>96</v>
      </c>
      <c r="J3213" s="23" t="s">
        <v>97</v>
      </c>
      <c r="K3213" s="23" t="s">
        <v>98</v>
      </c>
      <c r="L3213" s="24">
        <v>78464.460000000006</v>
      </c>
      <c r="M3213">
        <v>6</v>
      </c>
      <c r="N3213" s="25">
        <v>0</v>
      </c>
      <c r="O3213" s="24">
        <v>27252.26</v>
      </c>
      <c r="P3213" s="26">
        <f t="shared" si="300"/>
        <v>0.34731979293555321</v>
      </c>
      <c r="Q3213" t="str">
        <f t="shared" si="301"/>
        <v>High</v>
      </c>
      <c r="R3213" t="str">
        <f t="shared" si="302"/>
        <v>None</v>
      </c>
      <c r="S3213" s="23">
        <f t="shared" si="303"/>
        <v>2024</v>
      </c>
      <c r="T3213" s="23">
        <f t="shared" si="304"/>
        <v>12</v>
      </c>
      <c r="U3213" t="str">
        <f t="shared" si="305"/>
        <v>Dec-2024</v>
      </c>
    </row>
    <row r="3214" spans="1:21" x14ac:dyDescent="0.3">
      <c r="A3214" t="s">
        <v>5207</v>
      </c>
      <c r="B3214" s="22">
        <v>45679</v>
      </c>
      <c r="C3214" s="22">
        <v>45686</v>
      </c>
      <c r="D3214" s="23" t="s">
        <v>78</v>
      </c>
      <c r="E3214" s="23" t="s">
        <v>577</v>
      </c>
      <c r="F3214" s="23" t="s">
        <v>52</v>
      </c>
      <c r="G3214" s="23" t="s">
        <v>53</v>
      </c>
      <c r="H3214" s="23" t="s">
        <v>246</v>
      </c>
      <c r="I3214" s="23" t="s">
        <v>118</v>
      </c>
      <c r="J3214" s="23" t="s">
        <v>191</v>
      </c>
      <c r="K3214" s="23" t="s">
        <v>290</v>
      </c>
      <c r="L3214" s="24">
        <v>36899.800000000003</v>
      </c>
      <c r="M3214">
        <v>4</v>
      </c>
      <c r="N3214" s="25">
        <v>0.05</v>
      </c>
      <c r="O3214" s="24">
        <v>12993.01</v>
      </c>
      <c r="P3214" s="26">
        <f t="shared" si="300"/>
        <v>0.35211600062872966</v>
      </c>
      <c r="Q3214" t="str">
        <f t="shared" si="301"/>
        <v>High</v>
      </c>
      <c r="R3214" t="str">
        <f t="shared" si="302"/>
        <v>Low</v>
      </c>
      <c r="S3214" s="23">
        <f t="shared" si="303"/>
        <v>2025</v>
      </c>
      <c r="T3214" s="23">
        <f t="shared" si="304"/>
        <v>1</v>
      </c>
      <c r="U3214" t="str">
        <f t="shared" si="305"/>
        <v>Jan-2025</v>
      </c>
    </row>
    <row r="3215" spans="1:21" x14ac:dyDescent="0.3">
      <c r="A3215" t="s">
        <v>5208</v>
      </c>
      <c r="B3215" s="22">
        <v>45216</v>
      </c>
      <c r="C3215" s="22">
        <v>45218</v>
      </c>
      <c r="D3215" s="23" t="s">
        <v>78</v>
      </c>
      <c r="E3215" s="23" t="s">
        <v>871</v>
      </c>
      <c r="F3215" s="23" t="s">
        <v>52</v>
      </c>
      <c r="G3215" s="23" t="s">
        <v>72</v>
      </c>
      <c r="H3215" s="23" t="s">
        <v>104</v>
      </c>
      <c r="I3215" s="23" t="s">
        <v>118</v>
      </c>
      <c r="J3215" s="23" t="s">
        <v>303</v>
      </c>
      <c r="K3215" s="23" t="s">
        <v>304</v>
      </c>
      <c r="L3215" s="24">
        <v>34481.160000000003</v>
      </c>
      <c r="M3215">
        <v>4</v>
      </c>
      <c r="N3215" s="25">
        <v>0.25</v>
      </c>
      <c r="O3215" s="24">
        <v>7224.54</v>
      </c>
      <c r="P3215" s="26">
        <f t="shared" si="300"/>
        <v>0.20952137341087129</v>
      </c>
      <c r="Q3215" t="str">
        <f t="shared" si="301"/>
        <v>Medium</v>
      </c>
      <c r="R3215" t="str">
        <f t="shared" si="302"/>
        <v>High</v>
      </c>
      <c r="S3215" s="23">
        <f t="shared" si="303"/>
        <v>2023</v>
      </c>
      <c r="T3215" s="23">
        <f t="shared" si="304"/>
        <v>10</v>
      </c>
      <c r="U3215" t="str">
        <f t="shared" si="305"/>
        <v>Oct-2023</v>
      </c>
    </row>
    <row r="3216" spans="1:21" x14ac:dyDescent="0.3">
      <c r="A3216" t="s">
        <v>5209</v>
      </c>
      <c r="B3216" s="22">
        <v>45741</v>
      </c>
      <c r="C3216" s="22">
        <v>45745</v>
      </c>
      <c r="D3216" s="23" t="s">
        <v>78</v>
      </c>
      <c r="E3216" s="23" t="s">
        <v>800</v>
      </c>
      <c r="F3216" s="23" t="s">
        <v>80</v>
      </c>
      <c r="G3216" s="23" t="s">
        <v>81</v>
      </c>
      <c r="H3216" s="23" t="s">
        <v>186</v>
      </c>
      <c r="I3216" s="23" t="s">
        <v>83</v>
      </c>
      <c r="J3216" s="23" t="s">
        <v>156</v>
      </c>
      <c r="K3216" s="23" t="s">
        <v>285</v>
      </c>
      <c r="L3216" s="24">
        <v>382.27</v>
      </c>
      <c r="M3216">
        <v>1</v>
      </c>
      <c r="N3216" s="25">
        <v>0.25</v>
      </c>
      <c r="O3216" s="24">
        <v>96.11</v>
      </c>
      <c r="P3216" s="26">
        <f t="shared" si="300"/>
        <v>0.25141915400109871</v>
      </c>
      <c r="Q3216" t="str">
        <f t="shared" si="301"/>
        <v>Medium</v>
      </c>
      <c r="R3216" t="str">
        <f t="shared" si="302"/>
        <v>High</v>
      </c>
      <c r="S3216" s="23">
        <f t="shared" si="303"/>
        <v>2025</v>
      </c>
      <c r="T3216" s="23">
        <f t="shared" si="304"/>
        <v>3</v>
      </c>
      <c r="U3216" t="str">
        <f t="shared" si="305"/>
        <v>Mar-2025</v>
      </c>
    </row>
    <row r="3217" spans="1:21" x14ac:dyDescent="0.3">
      <c r="A3217" t="s">
        <v>5210</v>
      </c>
      <c r="B3217" s="22">
        <v>45976</v>
      </c>
      <c r="C3217" s="22">
        <v>45979</v>
      </c>
      <c r="D3217" s="23" t="s">
        <v>78</v>
      </c>
      <c r="E3217" s="23" t="s">
        <v>5045</v>
      </c>
      <c r="F3217" s="23" t="s">
        <v>71</v>
      </c>
      <c r="G3217" s="23" t="s">
        <v>179</v>
      </c>
      <c r="H3217" s="23" t="s">
        <v>180</v>
      </c>
      <c r="I3217" s="23" t="s">
        <v>118</v>
      </c>
      <c r="J3217" s="23" t="s">
        <v>191</v>
      </c>
      <c r="K3217" s="23" t="s">
        <v>829</v>
      </c>
      <c r="L3217" s="24">
        <v>23010.21</v>
      </c>
      <c r="M3217">
        <v>9</v>
      </c>
      <c r="N3217" s="25">
        <v>0.15</v>
      </c>
      <c r="O3217" s="24">
        <v>6908.21</v>
      </c>
      <c r="P3217" s="26">
        <f t="shared" si="300"/>
        <v>0.30022368331275551</v>
      </c>
      <c r="Q3217" t="str">
        <f t="shared" si="301"/>
        <v>High</v>
      </c>
      <c r="R3217" t="str">
        <f t="shared" si="302"/>
        <v>Medium</v>
      </c>
      <c r="S3217" s="23">
        <f t="shared" si="303"/>
        <v>2025</v>
      </c>
      <c r="T3217" s="23">
        <f t="shared" si="304"/>
        <v>11</v>
      </c>
      <c r="U3217" t="str">
        <f t="shared" si="305"/>
        <v>Nov-2025</v>
      </c>
    </row>
    <row r="3218" spans="1:21" x14ac:dyDescent="0.3">
      <c r="A3218" t="s">
        <v>5211</v>
      </c>
      <c r="B3218" s="22">
        <v>45273</v>
      </c>
      <c r="C3218" s="22">
        <v>45278</v>
      </c>
      <c r="D3218" s="23" t="s">
        <v>102</v>
      </c>
      <c r="E3218" s="23" t="s">
        <v>1905</v>
      </c>
      <c r="F3218" s="23" t="s">
        <v>52</v>
      </c>
      <c r="G3218" s="23" t="s">
        <v>63</v>
      </c>
      <c r="H3218" s="23" t="s">
        <v>213</v>
      </c>
      <c r="I3218" s="23" t="s">
        <v>96</v>
      </c>
      <c r="J3218" s="23" t="s">
        <v>135</v>
      </c>
      <c r="K3218" s="23" t="s">
        <v>136</v>
      </c>
      <c r="L3218" s="24">
        <v>78361.320000000007</v>
      </c>
      <c r="M3218">
        <v>6</v>
      </c>
      <c r="N3218" s="25">
        <v>0.15</v>
      </c>
      <c r="O3218" s="24">
        <v>14587.82</v>
      </c>
      <c r="P3218" s="26">
        <f t="shared" si="300"/>
        <v>0.18616097840107848</v>
      </c>
      <c r="Q3218" t="str">
        <f t="shared" si="301"/>
        <v>Low</v>
      </c>
      <c r="R3218" t="str">
        <f t="shared" si="302"/>
        <v>Medium</v>
      </c>
      <c r="S3218" s="23">
        <f t="shared" si="303"/>
        <v>2023</v>
      </c>
      <c r="T3218" s="23">
        <f t="shared" si="304"/>
        <v>12</v>
      </c>
      <c r="U3218" t="str">
        <f t="shared" si="305"/>
        <v>Dec-2023</v>
      </c>
    </row>
    <row r="3219" spans="1:21" x14ac:dyDescent="0.3">
      <c r="A3219" t="s">
        <v>5212</v>
      </c>
      <c r="B3219" s="22">
        <v>45341</v>
      </c>
      <c r="C3219" s="22">
        <v>45342</v>
      </c>
      <c r="D3219" s="23" t="s">
        <v>50</v>
      </c>
      <c r="E3219" s="23" t="s">
        <v>1192</v>
      </c>
      <c r="F3219" s="23" t="s">
        <v>80</v>
      </c>
      <c r="G3219" s="23" t="s">
        <v>53</v>
      </c>
      <c r="H3219" s="23" t="s">
        <v>110</v>
      </c>
      <c r="I3219" s="23" t="s">
        <v>96</v>
      </c>
      <c r="J3219" s="23" t="s">
        <v>135</v>
      </c>
      <c r="K3219" s="23" t="s">
        <v>395</v>
      </c>
      <c r="L3219" s="24">
        <v>29170.02</v>
      </c>
      <c r="M3219">
        <v>2</v>
      </c>
      <c r="N3219" s="25">
        <v>0.15</v>
      </c>
      <c r="O3219" s="24">
        <v>7604.01</v>
      </c>
      <c r="P3219" s="26">
        <f t="shared" si="300"/>
        <v>0.26067894365516375</v>
      </c>
      <c r="Q3219" t="str">
        <f t="shared" si="301"/>
        <v>Medium</v>
      </c>
      <c r="R3219" t="str">
        <f t="shared" si="302"/>
        <v>Medium</v>
      </c>
      <c r="S3219" s="23">
        <f t="shared" si="303"/>
        <v>2024</v>
      </c>
      <c r="T3219" s="23">
        <f t="shared" si="304"/>
        <v>2</v>
      </c>
      <c r="U3219" t="str">
        <f t="shared" si="305"/>
        <v>Feb-2024</v>
      </c>
    </row>
    <row r="3220" spans="1:21" x14ac:dyDescent="0.3">
      <c r="A3220" t="s">
        <v>5213</v>
      </c>
      <c r="B3220" s="22">
        <v>44603</v>
      </c>
      <c r="C3220" s="22">
        <v>44604</v>
      </c>
      <c r="D3220" s="23" t="s">
        <v>50</v>
      </c>
      <c r="E3220" s="23" t="s">
        <v>1171</v>
      </c>
      <c r="F3220" s="23" t="s">
        <v>52</v>
      </c>
      <c r="G3220" s="23" t="s">
        <v>63</v>
      </c>
      <c r="H3220" s="23" t="s">
        <v>213</v>
      </c>
      <c r="I3220" s="23" t="s">
        <v>83</v>
      </c>
      <c r="J3220" s="23" t="s">
        <v>84</v>
      </c>
      <c r="K3220" s="23" t="s">
        <v>85</v>
      </c>
      <c r="L3220" s="24">
        <v>70353.649999999994</v>
      </c>
      <c r="M3220">
        <v>5</v>
      </c>
      <c r="N3220" s="25">
        <v>0.15</v>
      </c>
      <c r="O3220" s="24">
        <v>16792.02</v>
      </c>
      <c r="P3220" s="26">
        <f t="shared" si="300"/>
        <v>0.23868015376600932</v>
      </c>
      <c r="Q3220" t="str">
        <f t="shared" si="301"/>
        <v>Medium</v>
      </c>
      <c r="R3220" t="str">
        <f t="shared" si="302"/>
        <v>Medium</v>
      </c>
      <c r="S3220" s="23">
        <f t="shared" si="303"/>
        <v>2022</v>
      </c>
      <c r="T3220" s="23">
        <f t="shared" si="304"/>
        <v>2</v>
      </c>
      <c r="U3220" t="str">
        <f t="shared" si="305"/>
        <v>Feb-2022</v>
      </c>
    </row>
    <row r="3221" spans="1:21" x14ac:dyDescent="0.3">
      <c r="A3221" t="s">
        <v>5214</v>
      </c>
      <c r="B3221" s="22">
        <v>45253</v>
      </c>
      <c r="C3221" s="22">
        <v>45260</v>
      </c>
      <c r="D3221" s="23" t="s">
        <v>102</v>
      </c>
      <c r="E3221" s="23" t="s">
        <v>1115</v>
      </c>
      <c r="F3221" s="23" t="s">
        <v>80</v>
      </c>
      <c r="G3221" s="23" t="s">
        <v>63</v>
      </c>
      <c r="H3221" s="23" t="s">
        <v>172</v>
      </c>
      <c r="I3221" s="23" t="s">
        <v>96</v>
      </c>
      <c r="J3221" s="23" t="s">
        <v>111</v>
      </c>
      <c r="K3221" s="23" t="s">
        <v>328</v>
      </c>
      <c r="L3221" s="24">
        <v>118531.84</v>
      </c>
      <c r="M3221">
        <v>8</v>
      </c>
      <c r="N3221" s="25">
        <v>0.2</v>
      </c>
      <c r="O3221" s="24">
        <v>25196.85</v>
      </c>
      <c r="P3221" s="26">
        <f t="shared" si="300"/>
        <v>0.21257452849799682</v>
      </c>
      <c r="Q3221" t="str">
        <f t="shared" si="301"/>
        <v>Medium</v>
      </c>
      <c r="R3221" t="str">
        <f t="shared" si="302"/>
        <v>Medium</v>
      </c>
      <c r="S3221" s="23">
        <f t="shared" si="303"/>
        <v>2023</v>
      </c>
      <c r="T3221" s="23">
        <f t="shared" si="304"/>
        <v>11</v>
      </c>
      <c r="U3221" t="str">
        <f t="shared" si="305"/>
        <v>Nov-2023</v>
      </c>
    </row>
    <row r="3222" spans="1:21" x14ac:dyDescent="0.3">
      <c r="A3222" t="s">
        <v>5215</v>
      </c>
      <c r="B3222" s="22">
        <v>44578</v>
      </c>
      <c r="C3222" s="22">
        <v>44583</v>
      </c>
      <c r="D3222" s="23" t="s">
        <v>50</v>
      </c>
      <c r="E3222" s="23" t="s">
        <v>1047</v>
      </c>
      <c r="F3222" s="23" t="s">
        <v>80</v>
      </c>
      <c r="G3222" s="23" t="s">
        <v>53</v>
      </c>
      <c r="H3222" s="23" t="s">
        <v>54</v>
      </c>
      <c r="I3222" s="23" t="s">
        <v>83</v>
      </c>
      <c r="J3222" s="23" t="s">
        <v>156</v>
      </c>
      <c r="K3222" s="23" t="s">
        <v>208</v>
      </c>
      <c r="L3222" s="24">
        <v>59079.519999999997</v>
      </c>
      <c r="M3222">
        <v>4</v>
      </c>
      <c r="N3222" s="25">
        <v>0.2</v>
      </c>
      <c r="O3222" s="24">
        <v>14293.15</v>
      </c>
      <c r="P3222" s="26">
        <f t="shared" si="300"/>
        <v>0.24193070627520333</v>
      </c>
      <c r="Q3222" t="str">
        <f t="shared" si="301"/>
        <v>Medium</v>
      </c>
      <c r="R3222" t="str">
        <f t="shared" si="302"/>
        <v>Medium</v>
      </c>
      <c r="S3222" s="23">
        <f t="shared" si="303"/>
        <v>2022</v>
      </c>
      <c r="T3222" s="23">
        <f t="shared" si="304"/>
        <v>1</v>
      </c>
      <c r="U3222" t="str">
        <f t="shared" si="305"/>
        <v>Jan-2022</v>
      </c>
    </row>
    <row r="3223" spans="1:21" x14ac:dyDescent="0.3">
      <c r="A3223" t="s">
        <v>5216</v>
      </c>
      <c r="B3223" s="22">
        <v>45238</v>
      </c>
      <c r="C3223" s="22">
        <v>45242</v>
      </c>
      <c r="D3223" s="23" t="s">
        <v>78</v>
      </c>
      <c r="E3223" s="23" t="s">
        <v>1244</v>
      </c>
      <c r="F3223" s="23" t="s">
        <v>71</v>
      </c>
      <c r="G3223" s="23" t="s">
        <v>72</v>
      </c>
      <c r="H3223" s="23" t="s">
        <v>73</v>
      </c>
      <c r="I3223" s="23" t="s">
        <v>118</v>
      </c>
      <c r="J3223" s="23" t="s">
        <v>191</v>
      </c>
      <c r="K3223" s="23" t="s">
        <v>192</v>
      </c>
      <c r="L3223" s="24">
        <v>83496.42</v>
      </c>
      <c r="M3223">
        <v>6</v>
      </c>
      <c r="N3223" s="25">
        <v>0.05</v>
      </c>
      <c r="O3223" s="24">
        <v>13101.34</v>
      </c>
      <c r="P3223" s="26">
        <f t="shared" si="300"/>
        <v>0.15690900280515022</v>
      </c>
      <c r="Q3223" t="str">
        <f t="shared" si="301"/>
        <v>Low</v>
      </c>
      <c r="R3223" t="str">
        <f t="shared" si="302"/>
        <v>Low</v>
      </c>
      <c r="S3223" s="23">
        <f t="shared" si="303"/>
        <v>2023</v>
      </c>
      <c r="T3223" s="23">
        <f t="shared" si="304"/>
        <v>11</v>
      </c>
      <c r="U3223" t="str">
        <f t="shared" si="305"/>
        <v>Nov-2023</v>
      </c>
    </row>
    <row r="3224" spans="1:21" x14ac:dyDescent="0.3">
      <c r="A3224" t="s">
        <v>5217</v>
      </c>
      <c r="B3224" s="22">
        <v>44875</v>
      </c>
      <c r="C3224" s="22">
        <v>44876</v>
      </c>
      <c r="D3224" s="23" t="s">
        <v>61</v>
      </c>
      <c r="E3224" s="23" t="s">
        <v>269</v>
      </c>
      <c r="F3224" s="23" t="s">
        <v>71</v>
      </c>
      <c r="G3224" s="23" t="s">
        <v>72</v>
      </c>
      <c r="H3224" s="23" t="s">
        <v>104</v>
      </c>
      <c r="I3224" s="23" t="s">
        <v>96</v>
      </c>
      <c r="J3224" s="23" t="s">
        <v>111</v>
      </c>
      <c r="K3224" s="23" t="s">
        <v>328</v>
      </c>
      <c r="L3224" s="24">
        <v>9376.56</v>
      </c>
      <c r="M3224">
        <v>9</v>
      </c>
      <c r="N3224" s="25">
        <v>0</v>
      </c>
      <c r="O3224" s="24">
        <v>2440.25</v>
      </c>
      <c r="P3224" s="26">
        <f t="shared" si="300"/>
        <v>0.2602500277287193</v>
      </c>
      <c r="Q3224" t="str">
        <f t="shared" si="301"/>
        <v>Medium</v>
      </c>
      <c r="R3224" t="str">
        <f t="shared" si="302"/>
        <v>None</v>
      </c>
      <c r="S3224" s="23">
        <f t="shared" si="303"/>
        <v>2022</v>
      </c>
      <c r="T3224" s="23">
        <f t="shared" si="304"/>
        <v>11</v>
      </c>
      <c r="U3224" t="str">
        <f t="shared" si="305"/>
        <v>Nov-2022</v>
      </c>
    </row>
    <row r="3225" spans="1:21" x14ac:dyDescent="0.3">
      <c r="A3225" t="s">
        <v>5218</v>
      </c>
      <c r="B3225" s="22">
        <v>45332</v>
      </c>
      <c r="C3225" s="22">
        <v>45333</v>
      </c>
      <c r="D3225" s="23" t="s">
        <v>102</v>
      </c>
      <c r="E3225" s="23" t="s">
        <v>274</v>
      </c>
      <c r="F3225" s="23" t="s">
        <v>80</v>
      </c>
      <c r="G3225" s="23" t="s">
        <v>53</v>
      </c>
      <c r="H3225" s="23" t="s">
        <v>90</v>
      </c>
      <c r="I3225" s="23" t="s">
        <v>118</v>
      </c>
      <c r="J3225" s="23" t="s">
        <v>191</v>
      </c>
      <c r="K3225" s="23" t="s">
        <v>192</v>
      </c>
      <c r="L3225" s="24">
        <v>69571.179999999993</v>
      </c>
      <c r="M3225">
        <v>7</v>
      </c>
      <c r="N3225" s="25">
        <v>0.2</v>
      </c>
      <c r="O3225" s="24">
        <v>19484.37</v>
      </c>
      <c r="P3225" s="26">
        <f t="shared" si="300"/>
        <v>0.28006381378036138</v>
      </c>
      <c r="Q3225" t="str">
        <f t="shared" si="301"/>
        <v>Medium</v>
      </c>
      <c r="R3225" t="str">
        <f t="shared" si="302"/>
        <v>Medium</v>
      </c>
      <c r="S3225" s="23">
        <f t="shared" si="303"/>
        <v>2024</v>
      </c>
      <c r="T3225" s="23">
        <f t="shared" si="304"/>
        <v>2</v>
      </c>
      <c r="U3225" t="str">
        <f t="shared" si="305"/>
        <v>Feb-2024</v>
      </c>
    </row>
    <row r="3226" spans="1:21" x14ac:dyDescent="0.3">
      <c r="A3226" t="s">
        <v>5219</v>
      </c>
      <c r="B3226" s="22">
        <v>44873</v>
      </c>
      <c r="C3226" s="22">
        <v>44878</v>
      </c>
      <c r="D3226" s="23" t="s">
        <v>61</v>
      </c>
      <c r="E3226" s="23" t="s">
        <v>506</v>
      </c>
      <c r="F3226" s="23" t="s">
        <v>52</v>
      </c>
      <c r="G3226" s="23" t="s">
        <v>179</v>
      </c>
      <c r="H3226" s="23" t="s">
        <v>236</v>
      </c>
      <c r="I3226" s="23" t="s">
        <v>55</v>
      </c>
      <c r="J3226" s="23" t="s">
        <v>141</v>
      </c>
      <c r="K3226" s="23" t="s">
        <v>241</v>
      </c>
      <c r="L3226" s="24">
        <v>22122.63</v>
      </c>
      <c r="M3226">
        <v>3</v>
      </c>
      <c r="N3226" s="25">
        <v>0.1</v>
      </c>
      <c r="O3226" s="24">
        <v>4474.3599999999997</v>
      </c>
      <c r="P3226" s="26">
        <f t="shared" si="300"/>
        <v>0.20225262547897785</v>
      </c>
      <c r="Q3226" t="str">
        <f t="shared" si="301"/>
        <v>Medium</v>
      </c>
      <c r="R3226" t="str">
        <f t="shared" si="302"/>
        <v>Low</v>
      </c>
      <c r="S3226" s="23">
        <f t="shared" si="303"/>
        <v>2022</v>
      </c>
      <c r="T3226" s="23">
        <f t="shared" si="304"/>
        <v>11</v>
      </c>
      <c r="U3226" t="str">
        <f t="shared" si="305"/>
        <v>Nov-2022</v>
      </c>
    </row>
    <row r="3227" spans="1:21" x14ac:dyDescent="0.3">
      <c r="A3227" t="s">
        <v>5220</v>
      </c>
      <c r="B3227" s="22">
        <v>44778</v>
      </c>
      <c r="C3227" s="22">
        <v>44785</v>
      </c>
      <c r="D3227" s="23" t="s">
        <v>50</v>
      </c>
      <c r="E3227" s="23" t="s">
        <v>1676</v>
      </c>
      <c r="F3227" s="23" t="s">
        <v>80</v>
      </c>
      <c r="G3227" s="23" t="s">
        <v>53</v>
      </c>
      <c r="H3227" s="23" t="s">
        <v>54</v>
      </c>
      <c r="I3227" s="23" t="s">
        <v>118</v>
      </c>
      <c r="J3227" s="23" t="s">
        <v>119</v>
      </c>
      <c r="K3227" s="23" t="s">
        <v>270</v>
      </c>
      <c r="L3227" s="24">
        <v>59039.1</v>
      </c>
      <c r="M3227">
        <v>6</v>
      </c>
      <c r="N3227" s="25">
        <v>0.25</v>
      </c>
      <c r="O3227" s="24">
        <v>9347.35</v>
      </c>
      <c r="P3227" s="26">
        <f t="shared" si="300"/>
        <v>0.15832473733508812</v>
      </c>
      <c r="Q3227" t="str">
        <f t="shared" si="301"/>
        <v>Low</v>
      </c>
      <c r="R3227" t="str">
        <f t="shared" si="302"/>
        <v>High</v>
      </c>
      <c r="S3227" s="23">
        <f t="shared" si="303"/>
        <v>2022</v>
      </c>
      <c r="T3227" s="23">
        <f t="shared" si="304"/>
        <v>8</v>
      </c>
      <c r="U3227" t="str">
        <f t="shared" si="305"/>
        <v>Aug-2022</v>
      </c>
    </row>
    <row r="3228" spans="1:21" x14ac:dyDescent="0.3">
      <c r="A3228" t="s">
        <v>5221</v>
      </c>
      <c r="B3228" s="22">
        <v>44922</v>
      </c>
      <c r="C3228" s="22">
        <v>44925</v>
      </c>
      <c r="D3228" s="23" t="s">
        <v>50</v>
      </c>
      <c r="E3228" s="23" t="s">
        <v>265</v>
      </c>
      <c r="F3228" s="23" t="s">
        <v>80</v>
      </c>
      <c r="G3228" s="23" t="s">
        <v>72</v>
      </c>
      <c r="H3228" s="23" t="s">
        <v>117</v>
      </c>
      <c r="I3228" s="23" t="s">
        <v>83</v>
      </c>
      <c r="J3228" s="23" t="s">
        <v>156</v>
      </c>
      <c r="K3228" s="23" t="s">
        <v>285</v>
      </c>
      <c r="L3228" s="24">
        <v>24891.96</v>
      </c>
      <c r="M3228">
        <v>3</v>
      </c>
      <c r="N3228" s="25">
        <v>0.2</v>
      </c>
      <c r="O3228" s="24">
        <v>4906.4399999999996</v>
      </c>
      <c r="P3228" s="26">
        <f t="shared" si="300"/>
        <v>0.19710942810449639</v>
      </c>
      <c r="Q3228" t="str">
        <f t="shared" si="301"/>
        <v>Low</v>
      </c>
      <c r="R3228" t="str">
        <f t="shared" si="302"/>
        <v>Medium</v>
      </c>
      <c r="S3228" s="23">
        <f t="shared" si="303"/>
        <v>2022</v>
      </c>
      <c r="T3228" s="23">
        <f t="shared" si="304"/>
        <v>12</v>
      </c>
      <c r="U3228" t="str">
        <f t="shared" si="305"/>
        <v>Dec-2022</v>
      </c>
    </row>
    <row r="3229" spans="1:21" x14ac:dyDescent="0.3">
      <c r="A3229" t="s">
        <v>5222</v>
      </c>
      <c r="B3229" s="22">
        <v>45944</v>
      </c>
      <c r="C3229" s="22">
        <v>45951</v>
      </c>
      <c r="D3229" s="23" t="s">
        <v>50</v>
      </c>
      <c r="E3229" s="23" t="s">
        <v>1115</v>
      </c>
      <c r="F3229" s="23" t="s">
        <v>80</v>
      </c>
      <c r="G3229" s="23" t="s">
        <v>63</v>
      </c>
      <c r="H3229" s="23" t="s">
        <v>213</v>
      </c>
      <c r="I3229" s="23" t="s">
        <v>55</v>
      </c>
      <c r="J3229" s="23" t="s">
        <v>173</v>
      </c>
      <c r="K3229" s="23" t="s">
        <v>203</v>
      </c>
      <c r="L3229" s="24">
        <v>13376.32</v>
      </c>
      <c r="M3229">
        <v>8</v>
      </c>
      <c r="N3229" s="25">
        <v>0.2</v>
      </c>
      <c r="O3229" s="24">
        <v>2288.5500000000002</v>
      </c>
      <c r="P3229" s="26">
        <f t="shared" si="300"/>
        <v>0.17108965694600609</v>
      </c>
      <c r="Q3229" t="str">
        <f t="shared" si="301"/>
        <v>Low</v>
      </c>
      <c r="R3229" t="str">
        <f t="shared" si="302"/>
        <v>Medium</v>
      </c>
      <c r="S3229" s="23">
        <f t="shared" si="303"/>
        <v>2025</v>
      </c>
      <c r="T3229" s="23">
        <f t="shared" si="304"/>
        <v>10</v>
      </c>
      <c r="U3229" t="str">
        <f t="shared" si="305"/>
        <v>Oct-2025</v>
      </c>
    </row>
    <row r="3230" spans="1:21" x14ac:dyDescent="0.3">
      <c r="A3230" t="s">
        <v>5223</v>
      </c>
      <c r="B3230" s="22">
        <v>44980</v>
      </c>
      <c r="C3230" s="22">
        <v>44986</v>
      </c>
      <c r="D3230" s="23" t="s">
        <v>102</v>
      </c>
      <c r="E3230" s="23" t="s">
        <v>283</v>
      </c>
      <c r="F3230" s="23" t="s">
        <v>71</v>
      </c>
      <c r="G3230" s="23" t="s">
        <v>179</v>
      </c>
      <c r="H3230" s="23" t="s">
        <v>180</v>
      </c>
      <c r="I3230" s="23" t="s">
        <v>118</v>
      </c>
      <c r="J3230" s="23" t="s">
        <v>230</v>
      </c>
      <c r="K3230" s="23" t="s">
        <v>351</v>
      </c>
      <c r="L3230" s="24">
        <v>16497.099999999999</v>
      </c>
      <c r="M3230">
        <v>5</v>
      </c>
      <c r="N3230" s="25">
        <v>0.15</v>
      </c>
      <c r="O3230" s="24">
        <v>5138.1000000000004</v>
      </c>
      <c r="P3230" s="26">
        <f t="shared" si="300"/>
        <v>0.31145474053015382</v>
      </c>
      <c r="Q3230" t="str">
        <f t="shared" si="301"/>
        <v>High</v>
      </c>
      <c r="R3230" t="str">
        <f t="shared" si="302"/>
        <v>Medium</v>
      </c>
      <c r="S3230" s="23">
        <f t="shared" si="303"/>
        <v>2023</v>
      </c>
      <c r="T3230" s="23">
        <f t="shared" si="304"/>
        <v>2</v>
      </c>
      <c r="U3230" t="str">
        <f t="shared" si="305"/>
        <v>Feb-2023</v>
      </c>
    </row>
    <row r="3231" spans="1:21" x14ac:dyDescent="0.3">
      <c r="A3231" t="s">
        <v>5224</v>
      </c>
      <c r="B3231" s="22">
        <v>44793</v>
      </c>
      <c r="C3231" s="22">
        <v>44800</v>
      </c>
      <c r="D3231" s="23" t="s">
        <v>61</v>
      </c>
      <c r="E3231" s="23" t="s">
        <v>990</v>
      </c>
      <c r="F3231" s="23" t="s">
        <v>80</v>
      </c>
      <c r="G3231" s="23" t="s">
        <v>63</v>
      </c>
      <c r="H3231" s="23" t="s">
        <v>202</v>
      </c>
      <c r="I3231" s="23" t="s">
        <v>96</v>
      </c>
      <c r="J3231" s="23" t="s">
        <v>135</v>
      </c>
      <c r="K3231" s="23" t="s">
        <v>136</v>
      </c>
      <c r="L3231" s="24">
        <v>46726</v>
      </c>
      <c r="M3231">
        <v>4</v>
      </c>
      <c r="N3231" s="25">
        <v>0</v>
      </c>
      <c r="O3231" s="24">
        <v>10336.92</v>
      </c>
      <c r="P3231" s="26">
        <f t="shared" si="300"/>
        <v>0.22122415785643967</v>
      </c>
      <c r="Q3231" t="str">
        <f t="shared" si="301"/>
        <v>Medium</v>
      </c>
      <c r="R3231" t="str">
        <f t="shared" si="302"/>
        <v>None</v>
      </c>
      <c r="S3231" s="23">
        <f t="shared" si="303"/>
        <v>2022</v>
      </c>
      <c r="T3231" s="23">
        <f t="shared" si="304"/>
        <v>8</v>
      </c>
      <c r="U3231" t="str">
        <f t="shared" si="305"/>
        <v>Aug-2022</v>
      </c>
    </row>
    <row r="3232" spans="1:21" x14ac:dyDescent="0.3">
      <c r="A3232" t="s">
        <v>5225</v>
      </c>
      <c r="B3232" s="22">
        <v>44717</v>
      </c>
      <c r="C3232" s="22">
        <v>44723</v>
      </c>
      <c r="D3232" s="23" t="s">
        <v>50</v>
      </c>
      <c r="E3232" s="23" t="s">
        <v>2065</v>
      </c>
      <c r="F3232" s="23" t="s">
        <v>80</v>
      </c>
      <c r="G3232" s="23" t="s">
        <v>72</v>
      </c>
      <c r="H3232" s="23" t="s">
        <v>104</v>
      </c>
      <c r="I3232" s="23" t="s">
        <v>55</v>
      </c>
      <c r="J3232" s="23" t="s">
        <v>56</v>
      </c>
      <c r="K3232" s="23" t="s">
        <v>74</v>
      </c>
      <c r="L3232" s="24">
        <v>40606.879999999997</v>
      </c>
      <c r="M3232">
        <v>8</v>
      </c>
      <c r="N3232" s="25">
        <v>0.15</v>
      </c>
      <c r="O3232" s="24">
        <v>9383.02</v>
      </c>
      <c r="P3232" s="26">
        <f t="shared" si="300"/>
        <v>0.23106971035450152</v>
      </c>
      <c r="Q3232" t="str">
        <f t="shared" si="301"/>
        <v>Medium</v>
      </c>
      <c r="R3232" t="str">
        <f t="shared" si="302"/>
        <v>Medium</v>
      </c>
      <c r="S3232" s="23">
        <f t="shared" si="303"/>
        <v>2022</v>
      </c>
      <c r="T3232" s="23">
        <f t="shared" si="304"/>
        <v>6</v>
      </c>
      <c r="U3232" t="str">
        <f t="shared" si="305"/>
        <v>Jun-2022</v>
      </c>
    </row>
    <row r="3233" spans="1:21" x14ac:dyDescent="0.3">
      <c r="A3233" t="s">
        <v>5226</v>
      </c>
      <c r="B3233" s="22">
        <v>45097</v>
      </c>
      <c r="C3233" s="22">
        <v>45099</v>
      </c>
      <c r="D3233" s="23" t="s">
        <v>50</v>
      </c>
      <c r="E3233" s="23" t="s">
        <v>603</v>
      </c>
      <c r="F3233" s="23" t="s">
        <v>80</v>
      </c>
      <c r="G3233" s="23" t="s">
        <v>81</v>
      </c>
      <c r="H3233" s="23" t="s">
        <v>82</v>
      </c>
      <c r="I3233" s="23" t="s">
        <v>96</v>
      </c>
      <c r="J3233" s="23" t="s">
        <v>97</v>
      </c>
      <c r="K3233" s="23" t="s">
        <v>181</v>
      </c>
      <c r="L3233" s="24">
        <v>27168.36</v>
      </c>
      <c r="M3233">
        <v>3</v>
      </c>
      <c r="N3233" s="25">
        <v>0.25</v>
      </c>
      <c r="O3233" s="24">
        <v>3292.47</v>
      </c>
      <c r="P3233" s="26">
        <f t="shared" si="300"/>
        <v>0.12118766094088858</v>
      </c>
      <c r="Q3233" t="str">
        <f t="shared" si="301"/>
        <v>Low</v>
      </c>
      <c r="R3233" t="str">
        <f t="shared" si="302"/>
        <v>High</v>
      </c>
      <c r="S3233" s="23">
        <f t="shared" si="303"/>
        <v>2023</v>
      </c>
      <c r="T3233" s="23">
        <f t="shared" si="304"/>
        <v>6</v>
      </c>
      <c r="U3233" t="str">
        <f t="shared" si="305"/>
        <v>Jun-2023</v>
      </c>
    </row>
    <row r="3234" spans="1:21" x14ac:dyDescent="0.3">
      <c r="A3234" t="s">
        <v>5227</v>
      </c>
      <c r="B3234" s="22">
        <v>45029</v>
      </c>
      <c r="C3234" s="22">
        <v>45030</v>
      </c>
      <c r="D3234" s="23" t="s">
        <v>50</v>
      </c>
      <c r="E3234" s="23" t="s">
        <v>1220</v>
      </c>
      <c r="F3234" s="23" t="s">
        <v>71</v>
      </c>
      <c r="G3234" s="23" t="s">
        <v>179</v>
      </c>
      <c r="H3234" s="23" t="s">
        <v>236</v>
      </c>
      <c r="I3234" s="23" t="s">
        <v>118</v>
      </c>
      <c r="J3234" s="23" t="s">
        <v>119</v>
      </c>
      <c r="K3234" s="23" t="s">
        <v>120</v>
      </c>
      <c r="L3234" s="24">
        <v>4189.92</v>
      </c>
      <c r="M3234">
        <v>4</v>
      </c>
      <c r="N3234" s="25">
        <v>0.25</v>
      </c>
      <c r="O3234" s="24">
        <v>1090.02</v>
      </c>
      <c r="P3234" s="26">
        <f t="shared" si="300"/>
        <v>0.26015293848092563</v>
      </c>
      <c r="Q3234" t="str">
        <f t="shared" si="301"/>
        <v>Medium</v>
      </c>
      <c r="R3234" t="str">
        <f t="shared" si="302"/>
        <v>High</v>
      </c>
      <c r="S3234" s="23">
        <f t="shared" si="303"/>
        <v>2023</v>
      </c>
      <c r="T3234" s="23">
        <f t="shared" si="304"/>
        <v>4</v>
      </c>
      <c r="U3234" t="str">
        <f t="shared" si="305"/>
        <v>Apr-2023</v>
      </c>
    </row>
    <row r="3235" spans="1:21" x14ac:dyDescent="0.3">
      <c r="A3235" t="s">
        <v>5228</v>
      </c>
      <c r="B3235" s="22">
        <v>44834</v>
      </c>
      <c r="C3235" s="22">
        <v>44835</v>
      </c>
      <c r="D3235" s="23" t="s">
        <v>102</v>
      </c>
      <c r="E3235" s="23" t="s">
        <v>124</v>
      </c>
      <c r="F3235" s="23" t="s">
        <v>71</v>
      </c>
      <c r="G3235" s="23" t="s">
        <v>81</v>
      </c>
      <c r="H3235" s="23" t="s">
        <v>95</v>
      </c>
      <c r="I3235" s="23" t="s">
        <v>83</v>
      </c>
      <c r="J3235" s="23" t="s">
        <v>156</v>
      </c>
      <c r="K3235" s="23" t="s">
        <v>157</v>
      </c>
      <c r="L3235" s="24">
        <v>102952.24</v>
      </c>
      <c r="M3235">
        <v>8</v>
      </c>
      <c r="N3235" s="25">
        <v>0.2</v>
      </c>
      <c r="O3235" s="24">
        <v>21734.38</v>
      </c>
      <c r="P3235" s="26">
        <f t="shared" si="300"/>
        <v>0.21111128810796151</v>
      </c>
      <c r="Q3235" t="str">
        <f t="shared" si="301"/>
        <v>Medium</v>
      </c>
      <c r="R3235" t="str">
        <f t="shared" si="302"/>
        <v>Medium</v>
      </c>
      <c r="S3235" s="23">
        <f t="shared" si="303"/>
        <v>2022</v>
      </c>
      <c r="T3235" s="23">
        <f t="shared" si="304"/>
        <v>9</v>
      </c>
      <c r="U3235" t="str">
        <f t="shared" si="305"/>
        <v>Sep-2022</v>
      </c>
    </row>
    <row r="3236" spans="1:21" x14ac:dyDescent="0.3">
      <c r="A3236" t="s">
        <v>5229</v>
      </c>
      <c r="B3236" s="22">
        <v>44750</v>
      </c>
      <c r="C3236" s="22">
        <v>44757</v>
      </c>
      <c r="D3236" s="23" t="s">
        <v>50</v>
      </c>
      <c r="E3236" s="23" t="s">
        <v>221</v>
      </c>
      <c r="F3236" s="23" t="s">
        <v>80</v>
      </c>
      <c r="G3236" s="23" t="s">
        <v>53</v>
      </c>
      <c r="H3236" s="23" t="s">
        <v>54</v>
      </c>
      <c r="I3236" s="23" t="s">
        <v>96</v>
      </c>
      <c r="J3236" s="23" t="s">
        <v>135</v>
      </c>
      <c r="K3236" s="23" t="s">
        <v>395</v>
      </c>
      <c r="L3236" s="24">
        <v>9609.7999999999993</v>
      </c>
      <c r="M3236">
        <v>5</v>
      </c>
      <c r="N3236" s="25">
        <v>0.1</v>
      </c>
      <c r="O3236" s="24">
        <v>3177.82</v>
      </c>
      <c r="P3236" s="26">
        <f t="shared" si="300"/>
        <v>0.33068534204666072</v>
      </c>
      <c r="Q3236" t="str">
        <f t="shared" si="301"/>
        <v>High</v>
      </c>
      <c r="R3236" t="str">
        <f t="shared" si="302"/>
        <v>Low</v>
      </c>
      <c r="S3236" s="23">
        <f t="shared" si="303"/>
        <v>2022</v>
      </c>
      <c r="T3236" s="23">
        <f t="shared" si="304"/>
        <v>7</v>
      </c>
      <c r="U3236" t="str">
        <f t="shared" si="305"/>
        <v>Jul-2022</v>
      </c>
    </row>
    <row r="3237" spans="1:21" x14ac:dyDescent="0.3">
      <c r="A3237" t="s">
        <v>5230</v>
      </c>
      <c r="B3237" s="22">
        <v>45490</v>
      </c>
      <c r="C3237" s="22">
        <v>45492</v>
      </c>
      <c r="D3237" s="23" t="s">
        <v>102</v>
      </c>
      <c r="E3237" s="23" t="s">
        <v>753</v>
      </c>
      <c r="F3237" s="23" t="s">
        <v>80</v>
      </c>
      <c r="G3237" s="23" t="s">
        <v>81</v>
      </c>
      <c r="H3237" s="23" t="s">
        <v>82</v>
      </c>
      <c r="I3237" s="23" t="s">
        <v>118</v>
      </c>
      <c r="J3237" s="23" t="s">
        <v>303</v>
      </c>
      <c r="K3237" s="23" t="s">
        <v>304</v>
      </c>
      <c r="L3237" s="24">
        <v>475.32</v>
      </c>
      <c r="M3237">
        <v>1</v>
      </c>
      <c r="N3237" s="25">
        <v>0</v>
      </c>
      <c r="O3237" s="24">
        <v>135.5</v>
      </c>
      <c r="P3237" s="26">
        <f t="shared" si="300"/>
        <v>0.28507110998905999</v>
      </c>
      <c r="Q3237" t="str">
        <f t="shared" si="301"/>
        <v>Medium</v>
      </c>
      <c r="R3237" t="str">
        <f t="shared" si="302"/>
        <v>None</v>
      </c>
      <c r="S3237" s="23">
        <f t="shared" si="303"/>
        <v>2024</v>
      </c>
      <c r="T3237" s="23">
        <f t="shared" si="304"/>
        <v>7</v>
      </c>
      <c r="U3237" t="str">
        <f t="shared" si="305"/>
        <v>Jul-2024</v>
      </c>
    </row>
    <row r="3238" spans="1:21" x14ac:dyDescent="0.3">
      <c r="A3238" t="s">
        <v>5231</v>
      </c>
      <c r="B3238" s="22">
        <v>45911</v>
      </c>
      <c r="C3238" s="22">
        <v>45918</v>
      </c>
      <c r="D3238" s="23" t="s">
        <v>61</v>
      </c>
      <c r="E3238" s="23" t="s">
        <v>1049</v>
      </c>
      <c r="F3238" s="23" t="s">
        <v>52</v>
      </c>
      <c r="G3238" s="23" t="s">
        <v>63</v>
      </c>
      <c r="H3238" s="23" t="s">
        <v>172</v>
      </c>
      <c r="I3238" s="23" t="s">
        <v>83</v>
      </c>
      <c r="J3238" s="23" t="s">
        <v>156</v>
      </c>
      <c r="K3238" s="23" t="s">
        <v>208</v>
      </c>
      <c r="L3238" s="24">
        <v>1312.39</v>
      </c>
      <c r="M3238">
        <v>1</v>
      </c>
      <c r="N3238" s="25">
        <v>0.25</v>
      </c>
      <c r="O3238" s="24">
        <v>283.27999999999997</v>
      </c>
      <c r="P3238" s="26">
        <f t="shared" si="300"/>
        <v>0.21585047127759274</v>
      </c>
      <c r="Q3238" t="str">
        <f t="shared" si="301"/>
        <v>Medium</v>
      </c>
      <c r="R3238" t="str">
        <f t="shared" si="302"/>
        <v>High</v>
      </c>
      <c r="S3238" s="23">
        <f t="shared" si="303"/>
        <v>2025</v>
      </c>
      <c r="T3238" s="23">
        <f t="shared" si="304"/>
        <v>9</v>
      </c>
      <c r="U3238" t="str">
        <f t="shared" si="305"/>
        <v>Sep-2025</v>
      </c>
    </row>
    <row r="3239" spans="1:21" x14ac:dyDescent="0.3">
      <c r="A3239" t="s">
        <v>5232</v>
      </c>
      <c r="B3239" s="22">
        <v>44627</v>
      </c>
      <c r="C3239" s="22">
        <v>44629</v>
      </c>
      <c r="D3239" s="23" t="s">
        <v>50</v>
      </c>
      <c r="E3239" s="23" t="s">
        <v>1367</v>
      </c>
      <c r="F3239" s="23" t="s">
        <v>52</v>
      </c>
      <c r="G3239" s="23" t="s">
        <v>179</v>
      </c>
      <c r="H3239" s="23" t="s">
        <v>236</v>
      </c>
      <c r="I3239" s="23" t="s">
        <v>55</v>
      </c>
      <c r="J3239" s="23" t="s">
        <v>173</v>
      </c>
      <c r="K3239" s="23" t="s">
        <v>780</v>
      </c>
      <c r="L3239" s="24">
        <v>65231.11</v>
      </c>
      <c r="M3239">
        <v>7</v>
      </c>
      <c r="N3239" s="25">
        <v>0</v>
      </c>
      <c r="O3239" s="24">
        <v>11981.22</v>
      </c>
      <c r="P3239" s="26">
        <f t="shared" si="300"/>
        <v>0.18367340368728968</v>
      </c>
      <c r="Q3239" t="str">
        <f t="shared" si="301"/>
        <v>Low</v>
      </c>
      <c r="R3239" t="str">
        <f t="shared" si="302"/>
        <v>None</v>
      </c>
      <c r="S3239" s="23">
        <f t="shared" si="303"/>
        <v>2022</v>
      </c>
      <c r="T3239" s="23">
        <f t="shared" si="304"/>
        <v>3</v>
      </c>
      <c r="U3239" t="str">
        <f t="shared" si="305"/>
        <v>Mar-2022</v>
      </c>
    </row>
    <row r="3240" spans="1:21" x14ac:dyDescent="0.3">
      <c r="A3240" t="s">
        <v>5233</v>
      </c>
      <c r="B3240" s="22">
        <v>45045</v>
      </c>
      <c r="C3240" s="22">
        <v>45052</v>
      </c>
      <c r="D3240" s="23" t="s">
        <v>102</v>
      </c>
      <c r="E3240" s="23" t="s">
        <v>2444</v>
      </c>
      <c r="F3240" s="23" t="s">
        <v>71</v>
      </c>
      <c r="G3240" s="23" t="s">
        <v>53</v>
      </c>
      <c r="H3240" s="23" t="s">
        <v>246</v>
      </c>
      <c r="I3240" s="23" t="s">
        <v>83</v>
      </c>
      <c r="J3240" s="23" t="s">
        <v>449</v>
      </c>
      <c r="K3240" s="23" t="s">
        <v>681</v>
      </c>
      <c r="L3240" s="24">
        <v>27970.15</v>
      </c>
      <c r="M3240">
        <v>5</v>
      </c>
      <c r="N3240" s="25">
        <v>0.25</v>
      </c>
      <c r="O3240" s="24">
        <v>4651.7700000000004</v>
      </c>
      <c r="P3240" s="26">
        <f t="shared" si="300"/>
        <v>0.16631194326809118</v>
      </c>
      <c r="Q3240" t="str">
        <f t="shared" si="301"/>
        <v>Low</v>
      </c>
      <c r="R3240" t="str">
        <f t="shared" si="302"/>
        <v>High</v>
      </c>
      <c r="S3240" s="23">
        <f t="shared" si="303"/>
        <v>2023</v>
      </c>
      <c r="T3240" s="23">
        <f t="shared" si="304"/>
        <v>4</v>
      </c>
      <c r="U3240" t="str">
        <f t="shared" si="305"/>
        <v>Apr-2023</v>
      </c>
    </row>
    <row r="3241" spans="1:21" x14ac:dyDescent="0.3">
      <c r="A3241" t="s">
        <v>5234</v>
      </c>
      <c r="B3241" s="22">
        <v>45691</v>
      </c>
      <c r="C3241" s="22">
        <v>45692</v>
      </c>
      <c r="D3241" s="23" t="s">
        <v>102</v>
      </c>
      <c r="E3241" s="23" t="s">
        <v>2186</v>
      </c>
      <c r="F3241" s="23" t="s">
        <v>52</v>
      </c>
      <c r="G3241" s="23" t="s">
        <v>53</v>
      </c>
      <c r="H3241" s="23" t="s">
        <v>110</v>
      </c>
      <c r="I3241" s="23" t="s">
        <v>118</v>
      </c>
      <c r="J3241" s="23" t="s">
        <v>191</v>
      </c>
      <c r="K3241" s="23" t="s">
        <v>192</v>
      </c>
      <c r="L3241" s="24">
        <v>74982.600000000006</v>
      </c>
      <c r="M3241">
        <v>7</v>
      </c>
      <c r="N3241" s="25">
        <v>0.15</v>
      </c>
      <c r="O3241" s="24">
        <v>23390.080000000002</v>
      </c>
      <c r="P3241" s="26">
        <f t="shared" si="300"/>
        <v>0.31194010343733081</v>
      </c>
      <c r="Q3241" t="str">
        <f t="shared" si="301"/>
        <v>High</v>
      </c>
      <c r="R3241" t="str">
        <f t="shared" si="302"/>
        <v>Medium</v>
      </c>
      <c r="S3241" s="23">
        <f t="shared" si="303"/>
        <v>2025</v>
      </c>
      <c r="T3241" s="23">
        <f t="shared" si="304"/>
        <v>2</v>
      </c>
      <c r="U3241" t="str">
        <f t="shared" si="305"/>
        <v>Feb-2025</v>
      </c>
    </row>
    <row r="3242" spans="1:21" x14ac:dyDescent="0.3">
      <c r="A3242" t="s">
        <v>5235</v>
      </c>
      <c r="B3242" s="22">
        <v>44701</v>
      </c>
      <c r="C3242" s="22">
        <v>44702</v>
      </c>
      <c r="D3242" s="23" t="s">
        <v>78</v>
      </c>
      <c r="E3242" s="23" t="s">
        <v>2434</v>
      </c>
      <c r="F3242" s="23" t="s">
        <v>71</v>
      </c>
      <c r="G3242" s="23" t="s">
        <v>81</v>
      </c>
      <c r="H3242" s="23" t="s">
        <v>186</v>
      </c>
      <c r="I3242" s="23" t="s">
        <v>83</v>
      </c>
      <c r="J3242" s="23" t="s">
        <v>449</v>
      </c>
      <c r="K3242" s="23" t="s">
        <v>450</v>
      </c>
      <c r="L3242" s="24">
        <v>24380.02</v>
      </c>
      <c r="M3242">
        <v>2</v>
      </c>
      <c r="N3242" s="25">
        <v>0.1</v>
      </c>
      <c r="O3242" s="24">
        <v>8225.5400000000009</v>
      </c>
      <c r="P3242" s="26">
        <f t="shared" si="300"/>
        <v>0.33738856653932198</v>
      </c>
      <c r="Q3242" t="str">
        <f t="shared" si="301"/>
        <v>High</v>
      </c>
      <c r="R3242" t="str">
        <f t="shared" si="302"/>
        <v>Low</v>
      </c>
      <c r="S3242" s="23">
        <f t="shared" si="303"/>
        <v>2022</v>
      </c>
      <c r="T3242" s="23">
        <f t="shared" si="304"/>
        <v>5</v>
      </c>
      <c r="U3242" t="str">
        <f t="shared" si="305"/>
        <v>May-2022</v>
      </c>
    </row>
    <row r="3243" spans="1:21" x14ac:dyDescent="0.3">
      <c r="A3243" t="s">
        <v>5236</v>
      </c>
      <c r="B3243" s="22">
        <v>45015</v>
      </c>
      <c r="C3243" s="22">
        <v>45021</v>
      </c>
      <c r="D3243" s="23" t="s">
        <v>61</v>
      </c>
      <c r="E3243" s="23" t="s">
        <v>420</v>
      </c>
      <c r="F3243" s="23" t="s">
        <v>71</v>
      </c>
      <c r="G3243" s="23" t="s">
        <v>63</v>
      </c>
      <c r="H3243" s="23" t="s">
        <v>172</v>
      </c>
      <c r="I3243" s="23" t="s">
        <v>55</v>
      </c>
      <c r="J3243" s="23" t="s">
        <v>65</v>
      </c>
      <c r="K3243" s="23" t="s">
        <v>325</v>
      </c>
      <c r="L3243" s="24">
        <v>7270.83</v>
      </c>
      <c r="M3243">
        <v>1</v>
      </c>
      <c r="N3243" s="25">
        <v>0</v>
      </c>
      <c r="O3243" s="24">
        <v>1749.13</v>
      </c>
      <c r="P3243" s="26">
        <f t="shared" si="300"/>
        <v>0.24056813321175163</v>
      </c>
      <c r="Q3243" t="str">
        <f t="shared" si="301"/>
        <v>Medium</v>
      </c>
      <c r="R3243" t="str">
        <f t="shared" si="302"/>
        <v>None</v>
      </c>
      <c r="S3243" s="23">
        <f t="shared" si="303"/>
        <v>2023</v>
      </c>
      <c r="T3243" s="23">
        <f t="shared" si="304"/>
        <v>3</v>
      </c>
      <c r="U3243" t="str">
        <f t="shared" si="305"/>
        <v>Mar-2023</v>
      </c>
    </row>
    <row r="3244" spans="1:21" x14ac:dyDescent="0.3">
      <c r="A3244" t="s">
        <v>5237</v>
      </c>
      <c r="B3244" s="22">
        <v>44974</v>
      </c>
      <c r="C3244" s="22">
        <v>44977</v>
      </c>
      <c r="D3244" s="23" t="s">
        <v>102</v>
      </c>
      <c r="E3244" s="23" t="s">
        <v>2647</v>
      </c>
      <c r="F3244" s="23" t="s">
        <v>52</v>
      </c>
      <c r="G3244" s="23" t="s">
        <v>53</v>
      </c>
      <c r="H3244" s="23" t="s">
        <v>54</v>
      </c>
      <c r="I3244" s="23" t="s">
        <v>83</v>
      </c>
      <c r="J3244" s="23" t="s">
        <v>379</v>
      </c>
      <c r="K3244" s="23" t="s">
        <v>716</v>
      </c>
      <c r="L3244" s="24">
        <v>129130.92</v>
      </c>
      <c r="M3244">
        <v>9</v>
      </c>
      <c r="N3244" s="25">
        <v>0.1</v>
      </c>
      <c r="O3244" s="24">
        <v>32526.02</v>
      </c>
      <c r="P3244" s="26">
        <f t="shared" si="300"/>
        <v>0.25188405689357746</v>
      </c>
      <c r="Q3244" t="str">
        <f t="shared" si="301"/>
        <v>Medium</v>
      </c>
      <c r="R3244" t="str">
        <f t="shared" si="302"/>
        <v>Low</v>
      </c>
      <c r="S3244" s="23">
        <f t="shared" si="303"/>
        <v>2023</v>
      </c>
      <c r="T3244" s="23">
        <f t="shared" si="304"/>
        <v>2</v>
      </c>
      <c r="U3244" t="str">
        <f t="shared" si="305"/>
        <v>Feb-2023</v>
      </c>
    </row>
    <row r="3245" spans="1:21" x14ac:dyDescent="0.3">
      <c r="A3245" t="s">
        <v>5238</v>
      </c>
      <c r="B3245" s="22">
        <v>44972</v>
      </c>
      <c r="C3245" s="22">
        <v>44974</v>
      </c>
      <c r="D3245" s="23" t="s">
        <v>50</v>
      </c>
      <c r="E3245" s="23" t="s">
        <v>3201</v>
      </c>
      <c r="F3245" s="23" t="s">
        <v>80</v>
      </c>
      <c r="G3245" s="23" t="s">
        <v>81</v>
      </c>
      <c r="H3245" s="23" t="s">
        <v>82</v>
      </c>
      <c r="I3245" s="23" t="s">
        <v>55</v>
      </c>
      <c r="J3245" s="23" t="s">
        <v>141</v>
      </c>
      <c r="K3245" s="23" t="s">
        <v>142</v>
      </c>
      <c r="L3245" s="24">
        <v>16071.09</v>
      </c>
      <c r="M3245">
        <v>7</v>
      </c>
      <c r="N3245" s="25">
        <v>0.15</v>
      </c>
      <c r="O3245" s="24">
        <v>3797.11</v>
      </c>
      <c r="P3245" s="26">
        <f t="shared" si="300"/>
        <v>0.2362695996351212</v>
      </c>
      <c r="Q3245" t="str">
        <f t="shared" si="301"/>
        <v>Medium</v>
      </c>
      <c r="R3245" t="str">
        <f t="shared" si="302"/>
        <v>Medium</v>
      </c>
      <c r="S3245" s="23">
        <f t="shared" si="303"/>
        <v>2023</v>
      </c>
      <c r="T3245" s="23">
        <f t="shared" si="304"/>
        <v>2</v>
      </c>
      <c r="U3245" t="str">
        <f t="shared" si="305"/>
        <v>Feb-2023</v>
      </c>
    </row>
    <row r="3246" spans="1:21" x14ac:dyDescent="0.3">
      <c r="A3246" t="s">
        <v>5239</v>
      </c>
      <c r="B3246" s="22">
        <v>44651</v>
      </c>
      <c r="C3246" s="22">
        <v>44652</v>
      </c>
      <c r="D3246" s="23" t="s">
        <v>78</v>
      </c>
      <c r="E3246" s="23" t="s">
        <v>540</v>
      </c>
      <c r="F3246" s="23" t="s">
        <v>52</v>
      </c>
      <c r="G3246" s="23" t="s">
        <v>81</v>
      </c>
      <c r="H3246" s="23" t="s">
        <v>95</v>
      </c>
      <c r="I3246" s="23" t="s">
        <v>96</v>
      </c>
      <c r="J3246" s="23" t="s">
        <v>97</v>
      </c>
      <c r="K3246" s="23" t="s">
        <v>98</v>
      </c>
      <c r="L3246" s="24">
        <v>3532.2</v>
      </c>
      <c r="M3246">
        <v>1</v>
      </c>
      <c r="N3246" s="25">
        <v>0.1</v>
      </c>
      <c r="O3246" s="24">
        <v>660.8</v>
      </c>
      <c r="P3246" s="26">
        <f t="shared" si="300"/>
        <v>0.18707887435592549</v>
      </c>
      <c r="Q3246" t="str">
        <f t="shared" si="301"/>
        <v>Low</v>
      </c>
      <c r="R3246" t="str">
        <f t="shared" si="302"/>
        <v>Low</v>
      </c>
      <c r="S3246" s="23">
        <f t="shared" si="303"/>
        <v>2022</v>
      </c>
      <c r="T3246" s="23">
        <f t="shared" si="304"/>
        <v>3</v>
      </c>
      <c r="U3246" t="str">
        <f t="shared" si="305"/>
        <v>Mar-2022</v>
      </c>
    </row>
    <row r="3247" spans="1:21" x14ac:dyDescent="0.3">
      <c r="A3247" t="s">
        <v>5240</v>
      </c>
      <c r="B3247" s="22">
        <v>45320</v>
      </c>
      <c r="C3247" s="22">
        <v>45327</v>
      </c>
      <c r="D3247" s="23" t="s">
        <v>78</v>
      </c>
      <c r="E3247" s="23" t="s">
        <v>2022</v>
      </c>
      <c r="F3247" s="23" t="s">
        <v>71</v>
      </c>
      <c r="G3247" s="23" t="s">
        <v>72</v>
      </c>
      <c r="H3247" s="23" t="s">
        <v>104</v>
      </c>
      <c r="I3247" s="23" t="s">
        <v>55</v>
      </c>
      <c r="J3247" s="23" t="s">
        <v>173</v>
      </c>
      <c r="K3247" s="23" t="s">
        <v>203</v>
      </c>
      <c r="L3247" s="24">
        <v>5146</v>
      </c>
      <c r="M3247">
        <v>10</v>
      </c>
      <c r="N3247" s="25">
        <v>0.05</v>
      </c>
      <c r="O3247" s="24">
        <v>1748.71</v>
      </c>
      <c r="P3247" s="26">
        <f t="shared" si="300"/>
        <v>0.33981927710843374</v>
      </c>
      <c r="Q3247" t="str">
        <f t="shared" si="301"/>
        <v>High</v>
      </c>
      <c r="R3247" t="str">
        <f t="shared" si="302"/>
        <v>Low</v>
      </c>
      <c r="S3247" s="23">
        <f t="shared" si="303"/>
        <v>2024</v>
      </c>
      <c r="T3247" s="23">
        <f t="shared" si="304"/>
        <v>1</v>
      </c>
      <c r="U3247" t="str">
        <f t="shared" si="305"/>
        <v>Jan-2024</v>
      </c>
    </row>
    <row r="3248" spans="1:21" x14ac:dyDescent="0.3">
      <c r="A3248" t="s">
        <v>5241</v>
      </c>
      <c r="B3248" s="22">
        <v>44756</v>
      </c>
      <c r="C3248" s="22">
        <v>44760</v>
      </c>
      <c r="D3248" s="23" t="s">
        <v>78</v>
      </c>
      <c r="E3248" s="23" t="s">
        <v>1931</v>
      </c>
      <c r="F3248" s="23" t="s">
        <v>80</v>
      </c>
      <c r="G3248" s="23" t="s">
        <v>179</v>
      </c>
      <c r="H3248" s="23" t="s">
        <v>180</v>
      </c>
      <c r="I3248" s="23" t="s">
        <v>96</v>
      </c>
      <c r="J3248" s="23" t="s">
        <v>111</v>
      </c>
      <c r="K3248" s="23" t="s">
        <v>225</v>
      </c>
      <c r="L3248" s="24">
        <v>25608.66</v>
      </c>
      <c r="M3248">
        <v>2</v>
      </c>
      <c r="N3248" s="25">
        <v>0.1</v>
      </c>
      <c r="O3248" s="24">
        <v>9032.75</v>
      </c>
      <c r="P3248" s="26">
        <f t="shared" si="300"/>
        <v>0.35272247747441687</v>
      </c>
      <c r="Q3248" t="str">
        <f t="shared" si="301"/>
        <v>High</v>
      </c>
      <c r="R3248" t="str">
        <f t="shared" si="302"/>
        <v>Low</v>
      </c>
      <c r="S3248" s="23">
        <f t="shared" si="303"/>
        <v>2022</v>
      </c>
      <c r="T3248" s="23">
        <f t="shared" si="304"/>
        <v>7</v>
      </c>
      <c r="U3248" t="str">
        <f t="shared" si="305"/>
        <v>Jul-2022</v>
      </c>
    </row>
    <row r="3249" spans="1:21" x14ac:dyDescent="0.3">
      <c r="A3249" t="s">
        <v>5242</v>
      </c>
      <c r="B3249" s="22">
        <v>45265</v>
      </c>
      <c r="C3249" s="22">
        <v>45266</v>
      </c>
      <c r="D3249" s="23" t="s">
        <v>61</v>
      </c>
      <c r="E3249" s="23" t="s">
        <v>103</v>
      </c>
      <c r="F3249" s="23" t="s">
        <v>71</v>
      </c>
      <c r="G3249" s="23" t="s">
        <v>72</v>
      </c>
      <c r="H3249" s="23" t="s">
        <v>117</v>
      </c>
      <c r="I3249" s="23" t="s">
        <v>118</v>
      </c>
      <c r="J3249" s="23" t="s">
        <v>119</v>
      </c>
      <c r="K3249" s="23" t="s">
        <v>120</v>
      </c>
      <c r="L3249" s="24">
        <v>68481.279999999999</v>
      </c>
      <c r="M3249">
        <v>7</v>
      </c>
      <c r="N3249" s="25">
        <v>0.25</v>
      </c>
      <c r="O3249" s="24">
        <v>18677.830000000002</v>
      </c>
      <c r="P3249" s="26">
        <f t="shared" si="300"/>
        <v>0.27274358773667784</v>
      </c>
      <c r="Q3249" t="str">
        <f t="shared" si="301"/>
        <v>Medium</v>
      </c>
      <c r="R3249" t="str">
        <f t="shared" si="302"/>
        <v>High</v>
      </c>
      <c r="S3249" s="23">
        <f t="shared" si="303"/>
        <v>2023</v>
      </c>
      <c r="T3249" s="23">
        <f t="shared" si="304"/>
        <v>12</v>
      </c>
      <c r="U3249" t="str">
        <f t="shared" si="305"/>
        <v>Dec-2023</v>
      </c>
    </row>
    <row r="3250" spans="1:21" x14ac:dyDescent="0.3">
      <c r="A3250" t="s">
        <v>5243</v>
      </c>
      <c r="B3250" s="22">
        <v>45867</v>
      </c>
      <c r="C3250" s="22">
        <v>45872</v>
      </c>
      <c r="D3250" s="23" t="s">
        <v>78</v>
      </c>
      <c r="E3250" s="23" t="s">
        <v>648</v>
      </c>
      <c r="F3250" s="23" t="s">
        <v>80</v>
      </c>
      <c r="G3250" s="23" t="s">
        <v>63</v>
      </c>
      <c r="H3250" s="23" t="s">
        <v>64</v>
      </c>
      <c r="I3250" s="23" t="s">
        <v>96</v>
      </c>
      <c r="J3250" s="23" t="s">
        <v>166</v>
      </c>
      <c r="K3250" s="23" t="s">
        <v>167</v>
      </c>
      <c r="L3250" s="24">
        <v>2304.31</v>
      </c>
      <c r="M3250">
        <v>1</v>
      </c>
      <c r="N3250" s="25">
        <v>0</v>
      </c>
      <c r="O3250" s="24">
        <v>773.62</v>
      </c>
      <c r="P3250" s="26">
        <f t="shared" si="300"/>
        <v>0.33572739778935995</v>
      </c>
      <c r="Q3250" t="str">
        <f t="shared" si="301"/>
        <v>High</v>
      </c>
      <c r="R3250" t="str">
        <f t="shared" si="302"/>
        <v>None</v>
      </c>
      <c r="S3250" s="23">
        <f t="shared" si="303"/>
        <v>2025</v>
      </c>
      <c r="T3250" s="23">
        <f t="shared" si="304"/>
        <v>7</v>
      </c>
      <c r="U3250" t="str">
        <f t="shared" si="305"/>
        <v>Jul-2025</v>
      </c>
    </row>
    <row r="3251" spans="1:21" x14ac:dyDescent="0.3">
      <c r="A3251" t="s">
        <v>5244</v>
      </c>
      <c r="B3251" s="22">
        <v>45700</v>
      </c>
      <c r="C3251" s="22">
        <v>45704</v>
      </c>
      <c r="D3251" s="23" t="s">
        <v>50</v>
      </c>
      <c r="E3251" s="23" t="s">
        <v>283</v>
      </c>
      <c r="F3251" s="23" t="s">
        <v>71</v>
      </c>
      <c r="G3251" s="23" t="s">
        <v>72</v>
      </c>
      <c r="H3251" s="23" t="s">
        <v>104</v>
      </c>
      <c r="I3251" s="23" t="s">
        <v>118</v>
      </c>
      <c r="J3251" s="23" t="s">
        <v>119</v>
      </c>
      <c r="K3251" s="23" t="s">
        <v>197</v>
      </c>
      <c r="L3251" s="24">
        <v>7540.65</v>
      </c>
      <c r="M3251">
        <v>5</v>
      </c>
      <c r="N3251" s="25">
        <v>0.1</v>
      </c>
      <c r="O3251" s="24">
        <v>1382.44</v>
      </c>
      <c r="P3251" s="26">
        <f t="shared" si="300"/>
        <v>0.18333167565130329</v>
      </c>
      <c r="Q3251" t="str">
        <f t="shared" si="301"/>
        <v>Low</v>
      </c>
      <c r="R3251" t="str">
        <f t="shared" si="302"/>
        <v>Low</v>
      </c>
      <c r="S3251" s="23">
        <f t="shared" si="303"/>
        <v>2025</v>
      </c>
      <c r="T3251" s="23">
        <f t="shared" si="304"/>
        <v>2</v>
      </c>
      <c r="U3251" t="str">
        <f t="shared" si="305"/>
        <v>Feb-2025</v>
      </c>
    </row>
    <row r="3252" spans="1:21" x14ac:dyDescent="0.3">
      <c r="A3252" t="s">
        <v>5245</v>
      </c>
      <c r="B3252" s="22">
        <v>46017</v>
      </c>
      <c r="C3252" s="22">
        <v>46024</v>
      </c>
      <c r="D3252" s="23" t="s">
        <v>102</v>
      </c>
      <c r="E3252" s="23" t="s">
        <v>1328</v>
      </c>
      <c r="F3252" s="23" t="s">
        <v>71</v>
      </c>
      <c r="G3252" s="23" t="s">
        <v>72</v>
      </c>
      <c r="H3252" s="23" t="s">
        <v>73</v>
      </c>
      <c r="I3252" s="23" t="s">
        <v>83</v>
      </c>
      <c r="J3252" s="23" t="s">
        <v>449</v>
      </c>
      <c r="K3252" s="23" t="s">
        <v>450</v>
      </c>
      <c r="L3252" s="24">
        <v>52745.58</v>
      </c>
      <c r="M3252">
        <v>6</v>
      </c>
      <c r="N3252" s="25">
        <v>0.1</v>
      </c>
      <c r="O3252" s="24">
        <v>18806.53</v>
      </c>
      <c r="P3252" s="26">
        <f t="shared" si="300"/>
        <v>0.35655177173139435</v>
      </c>
      <c r="Q3252" t="str">
        <f t="shared" si="301"/>
        <v>High</v>
      </c>
      <c r="R3252" t="str">
        <f t="shared" si="302"/>
        <v>Low</v>
      </c>
      <c r="S3252" s="23">
        <f t="shared" si="303"/>
        <v>2025</v>
      </c>
      <c r="T3252" s="23">
        <f t="shared" si="304"/>
        <v>12</v>
      </c>
      <c r="U3252" t="str">
        <f t="shared" si="305"/>
        <v>Dec-2025</v>
      </c>
    </row>
    <row r="3253" spans="1:21" x14ac:dyDescent="0.3">
      <c r="A3253" t="s">
        <v>5247</v>
      </c>
      <c r="B3253" s="22">
        <v>45708</v>
      </c>
      <c r="C3253" s="22">
        <v>45709</v>
      </c>
      <c r="D3253" s="23" t="s">
        <v>50</v>
      </c>
      <c r="E3253" s="23" t="s">
        <v>1204</v>
      </c>
      <c r="F3253" s="23" t="s">
        <v>52</v>
      </c>
      <c r="G3253" s="23" t="s">
        <v>63</v>
      </c>
      <c r="H3253" s="23" t="s">
        <v>64</v>
      </c>
      <c r="I3253" s="23" t="s">
        <v>118</v>
      </c>
      <c r="J3253" s="23" t="s">
        <v>119</v>
      </c>
      <c r="K3253" s="23" t="s">
        <v>120</v>
      </c>
      <c r="L3253" s="24">
        <v>38915.58</v>
      </c>
      <c r="M3253">
        <v>6</v>
      </c>
      <c r="N3253" s="25">
        <v>0.1</v>
      </c>
      <c r="O3253" s="24">
        <v>12825.52</v>
      </c>
      <c r="P3253" s="26">
        <f t="shared" si="300"/>
        <v>0.32957288571826504</v>
      </c>
      <c r="Q3253" t="str">
        <f t="shared" si="301"/>
        <v>High</v>
      </c>
      <c r="R3253" t="str">
        <f t="shared" si="302"/>
        <v>Low</v>
      </c>
      <c r="S3253" s="23">
        <f t="shared" si="303"/>
        <v>2025</v>
      </c>
      <c r="T3253" s="23">
        <f t="shared" si="304"/>
        <v>2</v>
      </c>
      <c r="U3253" t="str">
        <f t="shared" si="305"/>
        <v>Feb-2025</v>
      </c>
    </row>
    <row r="3254" spans="1:21" x14ac:dyDescent="0.3">
      <c r="A3254" t="s">
        <v>5248</v>
      </c>
      <c r="B3254" s="22">
        <v>45481</v>
      </c>
      <c r="C3254" s="22">
        <v>45487</v>
      </c>
      <c r="D3254" s="23" t="s">
        <v>61</v>
      </c>
      <c r="E3254" s="23" t="s">
        <v>2434</v>
      </c>
      <c r="F3254" s="23" t="s">
        <v>52</v>
      </c>
      <c r="G3254" s="23" t="s">
        <v>63</v>
      </c>
      <c r="H3254" s="23" t="s">
        <v>213</v>
      </c>
      <c r="I3254" s="23" t="s">
        <v>55</v>
      </c>
      <c r="J3254" s="23" t="s">
        <v>173</v>
      </c>
      <c r="K3254" s="23" t="s">
        <v>174</v>
      </c>
      <c r="L3254" s="24">
        <v>24931.7</v>
      </c>
      <c r="M3254">
        <v>5</v>
      </c>
      <c r="N3254" s="25">
        <v>0.25</v>
      </c>
      <c r="O3254" s="24">
        <v>5041.58</v>
      </c>
      <c r="P3254" s="26">
        <f t="shared" si="300"/>
        <v>0.20221565316444526</v>
      </c>
      <c r="Q3254" t="str">
        <f t="shared" si="301"/>
        <v>Medium</v>
      </c>
      <c r="R3254" t="str">
        <f t="shared" si="302"/>
        <v>High</v>
      </c>
      <c r="S3254" s="23">
        <f t="shared" si="303"/>
        <v>2024</v>
      </c>
      <c r="T3254" s="23">
        <f t="shared" si="304"/>
        <v>7</v>
      </c>
      <c r="U3254" t="str">
        <f t="shared" si="305"/>
        <v>Jul-2024</v>
      </c>
    </row>
    <row r="3255" spans="1:21" x14ac:dyDescent="0.3">
      <c r="A3255" t="s">
        <v>5249</v>
      </c>
      <c r="B3255" s="22">
        <v>45102</v>
      </c>
      <c r="C3255" s="22">
        <v>45108</v>
      </c>
      <c r="D3255" s="23" t="s">
        <v>102</v>
      </c>
      <c r="E3255" s="23" t="s">
        <v>523</v>
      </c>
      <c r="F3255" s="23" t="s">
        <v>52</v>
      </c>
      <c r="G3255" s="23" t="s">
        <v>53</v>
      </c>
      <c r="H3255" s="23" t="s">
        <v>110</v>
      </c>
      <c r="I3255" s="23" t="s">
        <v>96</v>
      </c>
      <c r="J3255" s="23" t="s">
        <v>111</v>
      </c>
      <c r="K3255" s="23" t="s">
        <v>112</v>
      </c>
      <c r="L3255" s="24">
        <v>9313.6</v>
      </c>
      <c r="M3255">
        <v>5</v>
      </c>
      <c r="N3255" s="25">
        <v>0</v>
      </c>
      <c r="O3255" s="24">
        <v>1899.15</v>
      </c>
      <c r="P3255" s="26">
        <f t="shared" si="300"/>
        <v>0.20391148428105138</v>
      </c>
      <c r="Q3255" t="str">
        <f t="shared" si="301"/>
        <v>Medium</v>
      </c>
      <c r="R3255" t="str">
        <f t="shared" si="302"/>
        <v>None</v>
      </c>
      <c r="S3255" s="23">
        <f t="shared" si="303"/>
        <v>2023</v>
      </c>
      <c r="T3255" s="23">
        <f t="shared" si="304"/>
        <v>6</v>
      </c>
      <c r="U3255" t="str">
        <f t="shared" si="305"/>
        <v>Jun-2023</v>
      </c>
    </row>
    <row r="3256" spans="1:21" x14ac:dyDescent="0.3">
      <c r="A3256" t="s">
        <v>5250</v>
      </c>
      <c r="B3256" s="22">
        <v>44588</v>
      </c>
      <c r="C3256" s="22">
        <v>44590</v>
      </c>
      <c r="D3256" s="23" t="s">
        <v>61</v>
      </c>
      <c r="E3256" s="23" t="s">
        <v>1375</v>
      </c>
      <c r="F3256" s="23" t="s">
        <v>71</v>
      </c>
      <c r="G3256" s="23" t="s">
        <v>72</v>
      </c>
      <c r="H3256" s="23" t="s">
        <v>104</v>
      </c>
      <c r="I3256" s="23" t="s">
        <v>55</v>
      </c>
      <c r="J3256" s="23" t="s">
        <v>65</v>
      </c>
      <c r="K3256" s="23" t="s">
        <v>325</v>
      </c>
      <c r="L3256" s="24">
        <v>13723.16</v>
      </c>
      <c r="M3256">
        <v>2</v>
      </c>
      <c r="N3256" s="25">
        <v>0.05</v>
      </c>
      <c r="O3256" s="24">
        <v>1975.25</v>
      </c>
      <c r="P3256" s="26">
        <f t="shared" si="300"/>
        <v>0.14393550756531295</v>
      </c>
      <c r="Q3256" t="str">
        <f t="shared" si="301"/>
        <v>Low</v>
      </c>
      <c r="R3256" t="str">
        <f t="shared" si="302"/>
        <v>Low</v>
      </c>
      <c r="S3256" s="23">
        <f t="shared" si="303"/>
        <v>2022</v>
      </c>
      <c r="T3256" s="23">
        <f t="shared" si="304"/>
        <v>1</v>
      </c>
      <c r="U3256" t="str">
        <f t="shared" si="305"/>
        <v>Jan-2022</v>
      </c>
    </row>
    <row r="3257" spans="1:21" x14ac:dyDescent="0.3">
      <c r="A3257" t="s">
        <v>5251</v>
      </c>
      <c r="B3257" s="22">
        <v>45680</v>
      </c>
      <c r="C3257" s="22">
        <v>45681</v>
      </c>
      <c r="D3257" s="23" t="s">
        <v>78</v>
      </c>
      <c r="E3257" s="23" t="s">
        <v>1199</v>
      </c>
      <c r="F3257" s="23" t="s">
        <v>71</v>
      </c>
      <c r="G3257" s="23" t="s">
        <v>72</v>
      </c>
      <c r="H3257" s="23" t="s">
        <v>73</v>
      </c>
      <c r="I3257" s="23" t="s">
        <v>55</v>
      </c>
      <c r="J3257" s="23" t="s">
        <v>173</v>
      </c>
      <c r="K3257" s="23" t="s">
        <v>735</v>
      </c>
      <c r="L3257" s="24">
        <v>58665.919999999998</v>
      </c>
      <c r="M3257">
        <v>4</v>
      </c>
      <c r="N3257" s="25">
        <v>0.15</v>
      </c>
      <c r="O3257" s="24">
        <v>12291.24</v>
      </c>
      <c r="P3257" s="26">
        <f t="shared" si="300"/>
        <v>0.2095124392492268</v>
      </c>
      <c r="Q3257" t="str">
        <f t="shared" si="301"/>
        <v>Medium</v>
      </c>
      <c r="R3257" t="str">
        <f t="shared" si="302"/>
        <v>Medium</v>
      </c>
      <c r="S3257" s="23">
        <f t="shared" si="303"/>
        <v>2025</v>
      </c>
      <c r="T3257" s="23">
        <f t="shared" si="304"/>
        <v>1</v>
      </c>
      <c r="U3257" t="str">
        <f t="shared" si="305"/>
        <v>Jan-2025</v>
      </c>
    </row>
    <row r="3258" spans="1:21" x14ac:dyDescent="0.3">
      <c r="A3258" t="s">
        <v>5252</v>
      </c>
      <c r="B3258" s="22">
        <v>45280</v>
      </c>
      <c r="C3258" s="22">
        <v>45287</v>
      </c>
      <c r="D3258" s="23" t="s">
        <v>78</v>
      </c>
      <c r="E3258" s="23" t="s">
        <v>1422</v>
      </c>
      <c r="F3258" s="23" t="s">
        <v>80</v>
      </c>
      <c r="G3258" s="23" t="s">
        <v>81</v>
      </c>
      <c r="H3258" s="23" t="s">
        <v>186</v>
      </c>
      <c r="I3258" s="23" t="s">
        <v>83</v>
      </c>
      <c r="J3258" s="23" t="s">
        <v>156</v>
      </c>
      <c r="K3258" s="23" t="s">
        <v>157</v>
      </c>
      <c r="L3258" s="24">
        <v>111948.4</v>
      </c>
      <c r="M3258">
        <v>10</v>
      </c>
      <c r="N3258" s="25">
        <v>0.2</v>
      </c>
      <c r="O3258" s="24">
        <v>21704.9</v>
      </c>
      <c r="P3258" s="26">
        <f t="shared" si="300"/>
        <v>0.19388307470227356</v>
      </c>
      <c r="Q3258" t="str">
        <f t="shared" si="301"/>
        <v>Low</v>
      </c>
      <c r="R3258" t="str">
        <f t="shared" si="302"/>
        <v>Medium</v>
      </c>
      <c r="S3258" s="23">
        <f t="shared" si="303"/>
        <v>2023</v>
      </c>
      <c r="T3258" s="23">
        <f t="shared" si="304"/>
        <v>12</v>
      </c>
      <c r="U3258" t="str">
        <f t="shared" si="305"/>
        <v>Dec-2023</v>
      </c>
    </row>
    <row r="3259" spans="1:21" x14ac:dyDescent="0.3">
      <c r="A3259" t="s">
        <v>5253</v>
      </c>
      <c r="B3259" s="22">
        <v>44773</v>
      </c>
      <c r="C3259" s="22">
        <v>44774</v>
      </c>
      <c r="D3259" s="23" t="s">
        <v>61</v>
      </c>
      <c r="E3259" s="23" t="s">
        <v>3230</v>
      </c>
      <c r="F3259" s="23" t="s">
        <v>80</v>
      </c>
      <c r="G3259" s="23" t="s">
        <v>72</v>
      </c>
      <c r="H3259" s="23" t="s">
        <v>346</v>
      </c>
      <c r="I3259" s="23" t="s">
        <v>55</v>
      </c>
      <c r="J3259" s="23" t="s">
        <v>65</v>
      </c>
      <c r="K3259" s="23" t="s">
        <v>130</v>
      </c>
      <c r="L3259" s="24">
        <v>30914.799999999999</v>
      </c>
      <c r="M3259">
        <v>7</v>
      </c>
      <c r="N3259" s="25">
        <v>0.1</v>
      </c>
      <c r="O3259" s="24">
        <v>6115.2</v>
      </c>
      <c r="P3259" s="26">
        <f t="shared" si="300"/>
        <v>0.19780816954985961</v>
      </c>
      <c r="Q3259" t="str">
        <f t="shared" si="301"/>
        <v>Low</v>
      </c>
      <c r="R3259" t="str">
        <f t="shared" si="302"/>
        <v>Low</v>
      </c>
      <c r="S3259" s="23">
        <f t="shared" si="303"/>
        <v>2022</v>
      </c>
      <c r="T3259" s="23">
        <f t="shared" si="304"/>
        <v>7</v>
      </c>
      <c r="U3259" t="str">
        <f t="shared" si="305"/>
        <v>Jul-2022</v>
      </c>
    </row>
    <row r="3260" spans="1:21" x14ac:dyDescent="0.3">
      <c r="A3260" t="s">
        <v>5254</v>
      </c>
      <c r="B3260" s="22">
        <v>45544</v>
      </c>
      <c r="C3260" s="22">
        <v>45548</v>
      </c>
      <c r="D3260" s="23" t="s">
        <v>78</v>
      </c>
      <c r="E3260" s="23" t="s">
        <v>161</v>
      </c>
      <c r="F3260" s="23" t="s">
        <v>71</v>
      </c>
      <c r="G3260" s="23" t="s">
        <v>63</v>
      </c>
      <c r="H3260" s="23" t="s">
        <v>172</v>
      </c>
      <c r="I3260" s="23" t="s">
        <v>118</v>
      </c>
      <c r="J3260" s="23" t="s">
        <v>191</v>
      </c>
      <c r="K3260" s="23" t="s">
        <v>290</v>
      </c>
      <c r="L3260" s="24">
        <v>69205.399999999994</v>
      </c>
      <c r="M3260">
        <v>5</v>
      </c>
      <c r="N3260" s="25">
        <v>0</v>
      </c>
      <c r="O3260" s="24">
        <v>14798.21</v>
      </c>
      <c r="P3260" s="26">
        <f t="shared" si="300"/>
        <v>0.21383027914006711</v>
      </c>
      <c r="Q3260" t="str">
        <f t="shared" si="301"/>
        <v>Medium</v>
      </c>
      <c r="R3260" t="str">
        <f t="shared" si="302"/>
        <v>None</v>
      </c>
      <c r="S3260" s="23">
        <f t="shared" si="303"/>
        <v>2024</v>
      </c>
      <c r="T3260" s="23">
        <f t="shared" si="304"/>
        <v>9</v>
      </c>
      <c r="U3260" t="str">
        <f t="shared" si="305"/>
        <v>Sep-2024</v>
      </c>
    </row>
    <row r="3261" spans="1:21" x14ac:dyDescent="0.3">
      <c r="A3261" t="s">
        <v>5255</v>
      </c>
      <c r="B3261" s="22">
        <v>44721</v>
      </c>
      <c r="C3261" s="22">
        <v>44727</v>
      </c>
      <c r="D3261" s="23" t="s">
        <v>78</v>
      </c>
      <c r="E3261" s="23" t="s">
        <v>1183</v>
      </c>
      <c r="F3261" s="23" t="s">
        <v>80</v>
      </c>
      <c r="G3261" s="23" t="s">
        <v>179</v>
      </c>
      <c r="H3261" s="23" t="s">
        <v>180</v>
      </c>
      <c r="I3261" s="23" t="s">
        <v>118</v>
      </c>
      <c r="J3261" s="23" t="s">
        <v>119</v>
      </c>
      <c r="K3261" s="23" t="s">
        <v>120</v>
      </c>
      <c r="L3261" s="24">
        <v>87684.800000000003</v>
      </c>
      <c r="M3261">
        <v>10</v>
      </c>
      <c r="N3261" s="25">
        <v>0.05</v>
      </c>
      <c r="O3261" s="24">
        <v>22602.74</v>
      </c>
      <c r="P3261" s="26">
        <f t="shared" si="300"/>
        <v>0.25777261281316716</v>
      </c>
      <c r="Q3261" t="str">
        <f t="shared" si="301"/>
        <v>Medium</v>
      </c>
      <c r="R3261" t="str">
        <f t="shared" si="302"/>
        <v>Low</v>
      </c>
      <c r="S3261" s="23">
        <f t="shared" si="303"/>
        <v>2022</v>
      </c>
      <c r="T3261" s="23">
        <f t="shared" si="304"/>
        <v>6</v>
      </c>
      <c r="U3261" t="str">
        <f t="shared" si="305"/>
        <v>Jun-2022</v>
      </c>
    </row>
    <row r="3262" spans="1:21" x14ac:dyDescent="0.3">
      <c r="A3262" t="s">
        <v>5256</v>
      </c>
      <c r="B3262" s="22">
        <v>44807</v>
      </c>
      <c r="C3262" s="22">
        <v>44808</v>
      </c>
      <c r="D3262" s="23" t="s">
        <v>61</v>
      </c>
      <c r="E3262" s="23" t="s">
        <v>573</v>
      </c>
      <c r="F3262" s="23" t="s">
        <v>80</v>
      </c>
      <c r="G3262" s="23" t="s">
        <v>72</v>
      </c>
      <c r="H3262" s="23" t="s">
        <v>117</v>
      </c>
      <c r="I3262" s="23" t="s">
        <v>118</v>
      </c>
      <c r="J3262" s="23" t="s">
        <v>303</v>
      </c>
      <c r="K3262" s="23" t="s">
        <v>421</v>
      </c>
      <c r="L3262" s="24">
        <v>14911.65</v>
      </c>
      <c r="M3262">
        <v>3</v>
      </c>
      <c r="N3262" s="25">
        <v>0.1</v>
      </c>
      <c r="O3262" s="24">
        <v>4895.2700000000004</v>
      </c>
      <c r="P3262" s="26">
        <f t="shared" si="300"/>
        <v>0.32828493158034155</v>
      </c>
      <c r="Q3262" t="str">
        <f t="shared" si="301"/>
        <v>High</v>
      </c>
      <c r="R3262" t="str">
        <f t="shared" si="302"/>
        <v>Low</v>
      </c>
      <c r="S3262" s="23">
        <f t="shared" si="303"/>
        <v>2022</v>
      </c>
      <c r="T3262" s="23">
        <f t="shared" si="304"/>
        <v>9</v>
      </c>
      <c r="U3262" t="str">
        <f t="shared" si="305"/>
        <v>Sep-2022</v>
      </c>
    </row>
    <row r="3263" spans="1:21" x14ac:dyDescent="0.3">
      <c r="A3263" t="s">
        <v>5257</v>
      </c>
      <c r="B3263" s="22">
        <v>45066</v>
      </c>
      <c r="C3263" s="22">
        <v>45068</v>
      </c>
      <c r="D3263" s="23" t="s">
        <v>102</v>
      </c>
      <c r="E3263" s="23" t="s">
        <v>1891</v>
      </c>
      <c r="F3263" s="23" t="s">
        <v>52</v>
      </c>
      <c r="G3263" s="23" t="s">
        <v>179</v>
      </c>
      <c r="H3263" s="23" t="s">
        <v>180</v>
      </c>
      <c r="I3263" s="23" t="s">
        <v>55</v>
      </c>
      <c r="J3263" s="23" t="s">
        <v>141</v>
      </c>
      <c r="K3263" s="23" t="s">
        <v>142</v>
      </c>
      <c r="L3263" s="24">
        <v>115852.5</v>
      </c>
      <c r="M3263">
        <v>9</v>
      </c>
      <c r="N3263" s="25">
        <v>0.2</v>
      </c>
      <c r="O3263" s="24">
        <v>19199.759999999998</v>
      </c>
      <c r="P3263" s="26">
        <f t="shared" si="300"/>
        <v>0.165725901469541</v>
      </c>
      <c r="Q3263" t="str">
        <f t="shared" si="301"/>
        <v>Low</v>
      </c>
      <c r="R3263" t="str">
        <f t="shared" si="302"/>
        <v>Medium</v>
      </c>
      <c r="S3263" s="23">
        <f t="shared" si="303"/>
        <v>2023</v>
      </c>
      <c r="T3263" s="23">
        <f t="shared" si="304"/>
        <v>5</v>
      </c>
      <c r="U3263" t="str">
        <f t="shared" si="305"/>
        <v>May-2023</v>
      </c>
    </row>
    <row r="3264" spans="1:21" x14ac:dyDescent="0.3">
      <c r="A3264" t="s">
        <v>5258</v>
      </c>
      <c r="B3264" s="22">
        <v>44649</v>
      </c>
      <c r="C3264" s="22">
        <v>44656</v>
      </c>
      <c r="D3264" s="23" t="s">
        <v>78</v>
      </c>
      <c r="E3264" s="23" t="s">
        <v>1591</v>
      </c>
      <c r="F3264" s="23" t="s">
        <v>71</v>
      </c>
      <c r="G3264" s="23" t="s">
        <v>63</v>
      </c>
      <c r="H3264" s="23" t="s">
        <v>172</v>
      </c>
      <c r="I3264" s="23" t="s">
        <v>55</v>
      </c>
      <c r="J3264" s="23" t="s">
        <v>65</v>
      </c>
      <c r="K3264" s="23" t="s">
        <v>130</v>
      </c>
      <c r="L3264" s="24">
        <v>34071.120000000003</v>
      </c>
      <c r="M3264">
        <v>4</v>
      </c>
      <c r="N3264" s="25">
        <v>0.2</v>
      </c>
      <c r="O3264" s="24">
        <v>8929.98</v>
      </c>
      <c r="P3264" s="26">
        <f t="shared" si="300"/>
        <v>0.26209822277635719</v>
      </c>
      <c r="Q3264" t="str">
        <f t="shared" si="301"/>
        <v>Medium</v>
      </c>
      <c r="R3264" t="str">
        <f t="shared" si="302"/>
        <v>Medium</v>
      </c>
      <c r="S3264" s="23">
        <f t="shared" si="303"/>
        <v>2022</v>
      </c>
      <c r="T3264" s="23">
        <f t="shared" si="304"/>
        <v>3</v>
      </c>
      <c r="U3264" t="str">
        <f t="shared" si="305"/>
        <v>Mar-2022</v>
      </c>
    </row>
    <row r="3265" spans="1:21" x14ac:dyDescent="0.3">
      <c r="A3265" t="s">
        <v>5259</v>
      </c>
      <c r="B3265" s="22">
        <v>44776</v>
      </c>
      <c r="C3265" s="22">
        <v>44782</v>
      </c>
      <c r="D3265" s="23" t="s">
        <v>102</v>
      </c>
      <c r="E3265" s="23" t="s">
        <v>1308</v>
      </c>
      <c r="F3265" s="23" t="s">
        <v>71</v>
      </c>
      <c r="G3265" s="23" t="s">
        <v>179</v>
      </c>
      <c r="H3265" s="23" t="s">
        <v>180</v>
      </c>
      <c r="I3265" s="23" t="s">
        <v>55</v>
      </c>
      <c r="J3265" s="23" t="s">
        <v>173</v>
      </c>
      <c r="K3265" s="23" t="s">
        <v>203</v>
      </c>
      <c r="L3265" s="24">
        <v>2327.94</v>
      </c>
      <c r="M3265">
        <v>6</v>
      </c>
      <c r="N3265" s="25">
        <v>0.15</v>
      </c>
      <c r="O3265" s="24">
        <v>355.61</v>
      </c>
      <c r="P3265" s="26">
        <f t="shared" si="300"/>
        <v>0.15275737347182489</v>
      </c>
      <c r="Q3265" t="str">
        <f t="shared" si="301"/>
        <v>Low</v>
      </c>
      <c r="R3265" t="str">
        <f t="shared" si="302"/>
        <v>Medium</v>
      </c>
      <c r="S3265" s="23">
        <f t="shared" si="303"/>
        <v>2022</v>
      </c>
      <c r="T3265" s="23">
        <f t="shared" si="304"/>
        <v>8</v>
      </c>
      <c r="U3265" t="str">
        <f t="shared" si="305"/>
        <v>Aug-2022</v>
      </c>
    </row>
    <row r="3266" spans="1:21" x14ac:dyDescent="0.3">
      <c r="A3266" t="s">
        <v>5260</v>
      </c>
      <c r="B3266" s="22">
        <v>45747</v>
      </c>
      <c r="C3266" s="22">
        <v>45751</v>
      </c>
      <c r="D3266" s="23" t="s">
        <v>50</v>
      </c>
      <c r="E3266" s="23" t="s">
        <v>1929</v>
      </c>
      <c r="F3266" s="23" t="s">
        <v>71</v>
      </c>
      <c r="G3266" s="23" t="s">
        <v>72</v>
      </c>
      <c r="H3266" s="23" t="s">
        <v>73</v>
      </c>
      <c r="I3266" s="23" t="s">
        <v>118</v>
      </c>
      <c r="J3266" s="23" t="s">
        <v>230</v>
      </c>
      <c r="K3266" s="23" t="s">
        <v>356</v>
      </c>
      <c r="L3266" s="24">
        <v>62637.75</v>
      </c>
      <c r="M3266">
        <v>7</v>
      </c>
      <c r="N3266" s="25">
        <v>0</v>
      </c>
      <c r="O3266" s="24">
        <v>11124.04</v>
      </c>
      <c r="P3266" s="26">
        <f t="shared" si="300"/>
        <v>0.17759322453312901</v>
      </c>
      <c r="Q3266" t="str">
        <f t="shared" si="301"/>
        <v>Low</v>
      </c>
      <c r="R3266" t="str">
        <f t="shared" si="302"/>
        <v>None</v>
      </c>
      <c r="S3266" s="23">
        <f t="shared" si="303"/>
        <v>2025</v>
      </c>
      <c r="T3266" s="23">
        <f t="shared" si="304"/>
        <v>3</v>
      </c>
      <c r="U3266" t="str">
        <f t="shared" si="305"/>
        <v>Mar-2025</v>
      </c>
    </row>
    <row r="3267" spans="1:21" x14ac:dyDescent="0.3">
      <c r="A3267" t="s">
        <v>5261</v>
      </c>
      <c r="B3267" s="22">
        <v>45068</v>
      </c>
      <c r="C3267" s="22">
        <v>45073</v>
      </c>
      <c r="D3267" s="23" t="s">
        <v>102</v>
      </c>
      <c r="E3267" s="23" t="s">
        <v>1527</v>
      </c>
      <c r="F3267" s="23" t="s">
        <v>52</v>
      </c>
      <c r="G3267" s="23" t="s">
        <v>179</v>
      </c>
      <c r="H3267" s="23" t="s">
        <v>236</v>
      </c>
      <c r="I3267" s="23" t="s">
        <v>83</v>
      </c>
      <c r="J3267" s="23" t="s">
        <v>449</v>
      </c>
      <c r="K3267" s="23" t="s">
        <v>681</v>
      </c>
      <c r="L3267" s="24">
        <v>67365.84</v>
      </c>
      <c r="M3267">
        <v>6</v>
      </c>
      <c r="N3267" s="25">
        <v>0.1</v>
      </c>
      <c r="O3267" s="24">
        <v>17989.43</v>
      </c>
      <c r="P3267" s="26">
        <f t="shared" si="300"/>
        <v>0.26704083256439765</v>
      </c>
      <c r="Q3267" t="str">
        <f t="shared" si="301"/>
        <v>Medium</v>
      </c>
      <c r="R3267" t="str">
        <f t="shared" si="302"/>
        <v>Low</v>
      </c>
      <c r="S3267" s="23">
        <f t="shared" si="303"/>
        <v>2023</v>
      </c>
      <c r="T3267" s="23">
        <f t="shared" si="304"/>
        <v>5</v>
      </c>
      <c r="U3267" t="str">
        <f t="shared" si="305"/>
        <v>May-2023</v>
      </c>
    </row>
    <row r="3268" spans="1:21" x14ac:dyDescent="0.3">
      <c r="A3268" t="s">
        <v>5262</v>
      </c>
      <c r="B3268" s="22">
        <v>45431</v>
      </c>
      <c r="C3268" s="22">
        <v>45436</v>
      </c>
      <c r="D3268" s="23" t="s">
        <v>78</v>
      </c>
      <c r="E3268" s="23" t="s">
        <v>2400</v>
      </c>
      <c r="F3268" s="23" t="s">
        <v>80</v>
      </c>
      <c r="G3268" s="23" t="s">
        <v>53</v>
      </c>
      <c r="H3268" s="23" t="s">
        <v>246</v>
      </c>
      <c r="I3268" s="23" t="s">
        <v>83</v>
      </c>
      <c r="J3268" s="23" t="s">
        <v>379</v>
      </c>
      <c r="K3268" s="23" t="s">
        <v>716</v>
      </c>
      <c r="L3268" s="24">
        <v>32390.25</v>
      </c>
      <c r="M3268">
        <v>3</v>
      </c>
      <c r="N3268" s="25">
        <v>0.05</v>
      </c>
      <c r="O3268" s="24">
        <v>11020.55</v>
      </c>
      <c r="P3268" s="26">
        <f t="shared" ref="P3268:P3331" si="306">IFERROR(O3268/L3268,0)</f>
        <v>0.34024281998440886</v>
      </c>
      <c r="Q3268" t="str">
        <f t="shared" ref="Q3268:Q3331" si="307">IF(P3268&gt;=0.3,"High",IF(P3268&gt;=0.2,"Medium","Low"))</f>
        <v>High</v>
      </c>
      <c r="R3268" t="str">
        <f t="shared" ref="R3268:R3331" si="308">IF(N3268=0,"None",IF(N3268&lt;=0.1,"Low",IF(N3268&lt;=0.2,"Medium","High")))</f>
        <v>Low</v>
      </c>
      <c r="S3268" s="23">
        <f t="shared" ref="S3268:S3331" si="309">YEAR(B3268)</f>
        <v>2024</v>
      </c>
      <c r="T3268" s="23">
        <f t="shared" ref="T3268:T3331" si="310">MONTH(B3268)</f>
        <v>5</v>
      </c>
      <c r="U3268" t="str">
        <f t="shared" ref="U3268:U3331" si="311">TEXT(B3268,"mmm-yyyy")</f>
        <v>May-2024</v>
      </c>
    </row>
    <row r="3269" spans="1:21" x14ac:dyDescent="0.3">
      <c r="A3269" t="s">
        <v>5263</v>
      </c>
      <c r="B3269" s="22">
        <v>45103</v>
      </c>
      <c r="C3269" s="22">
        <v>45105</v>
      </c>
      <c r="D3269" s="23" t="s">
        <v>102</v>
      </c>
      <c r="E3269" s="23" t="s">
        <v>1188</v>
      </c>
      <c r="F3269" s="23" t="s">
        <v>80</v>
      </c>
      <c r="G3269" s="23" t="s">
        <v>179</v>
      </c>
      <c r="H3269" s="23" t="s">
        <v>180</v>
      </c>
      <c r="I3269" s="23" t="s">
        <v>55</v>
      </c>
      <c r="J3269" s="23" t="s">
        <v>141</v>
      </c>
      <c r="K3269" s="23" t="s">
        <v>978</v>
      </c>
      <c r="L3269" s="24">
        <v>80632.160000000003</v>
      </c>
      <c r="M3269">
        <v>7</v>
      </c>
      <c r="N3269" s="25">
        <v>0.25</v>
      </c>
      <c r="O3269" s="24">
        <v>12007.81</v>
      </c>
      <c r="P3269" s="26">
        <f t="shared" si="306"/>
        <v>0.14892085242414441</v>
      </c>
      <c r="Q3269" t="str">
        <f t="shared" si="307"/>
        <v>Low</v>
      </c>
      <c r="R3269" t="str">
        <f t="shared" si="308"/>
        <v>High</v>
      </c>
      <c r="S3269" s="23">
        <f t="shared" si="309"/>
        <v>2023</v>
      </c>
      <c r="T3269" s="23">
        <f t="shared" si="310"/>
        <v>6</v>
      </c>
      <c r="U3269" t="str">
        <f t="shared" si="311"/>
        <v>Jun-2023</v>
      </c>
    </row>
    <row r="3270" spans="1:21" x14ac:dyDescent="0.3">
      <c r="A3270" t="s">
        <v>5264</v>
      </c>
      <c r="B3270" s="22">
        <v>44785</v>
      </c>
      <c r="C3270" s="22">
        <v>44788</v>
      </c>
      <c r="D3270" s="23" t="s">
        <v>50</v>
      </c>
      <c r="E3270" s="23" t="s">
        <v>2728</v>
      </c>
      <c r="F3270" s="23" t="s">
        <v>52</v>
      </c>
      <c r="G3270" s="23" t="s">
        <v>81</v>
      </c>
      <c r="H3270" s="23" t="s">
        <v>186</v>
      </c>
      <c r="I3270" s="23" t="s">
        <v>96</v>
      </c>
      <c r="J3270" s="23" t="s">
        <v>135</v>
      </c>
      <c r="K3270" s="23" t="s">
        <v>395</v>
      </c>
      <c r="L3270" s="24">
        <v>117465.5</v>
      </c>
      <c r="M3270">
        <v>10</v>
      </c>
      <c r="N3270" s="25">
        <v>0.15</v>
      </c>
      <c r="O3270" s="24">
        <v>30336.85</v>
      </c>
      <c r="P3270" s="26">
        <f t="shared" si="306"/>
        <v>0.25826178750356488</v>
      </c>
      <c r="Q3270" t="str">
        <f t="shared" si="307"/>
        <v>Medium</v>
      </c>
      <c r="R3270" t="str">
        <f t="shared" si="308"/>
        <v>Medium</v>
      </c>
      <c r="S3270" s="23">
        <f t="shared" si="309"/>
        <v>2022</v>
      </c>
      <c r="T3270" s="23">
        <f t="shared" si="310"/>
        <v>8</v>
      </c>
      <c r="U3270" t="str">
        <f t="shared" si="311"/>
        <v>Aug-2022</v>
      </c>
    </row>
    <row r="3271" spans="1:21" x14ac:dyDescent="0.3">
      <c r="A3271" t="s">
        <v>5265</v>
      </c>
      <c r="B3271" s="22">
        <v>45985</v>
      </c>
      <c r="C3271" s="22">
        <v>45990</v>
      </c>
      <c r="D3271" s="23" t="s">
        <v>50</v>
      </c>
      <c r="E3271" s="23" t="s">
        <v>1108</v>
      </c>
      <c r="F3271" s="23" t="s">
        <v>71</v>
      </c>
      <c r="G3271" s="23" t="s">
        <v>81</v>
      </c>
      <c r="H3271" s="23" t="s">
        <v>82</v>
      </c>
      <c r="I3271" s="23" t="s">
        <v>96</v>
      </c>
      <c r="J3271" s="23" t="s">
        <v>111</v>
      </c>
      <c r="K3271" s="23" t="s">
        <v>328</v>
      </c>
      <c r="L3271" s="24">
        <v>14770.35</v>
      </c>
      <c r="M3271">
        <v>5</v>
      </c>
      <c r="N3271" s="25">
        <v>0.05</v>
      </c>
      <c r="O3271" s="24">
        <v>4112.17</v>
      </c>
      <c r="P3271" s="26">
        <f t="shared" si="306"/>
        <v>0.27840707904687428</v>
      </c>
      <c r="Q3271" t="str">
        <f t="shared" si="307"/>
        <v>Medium</v>
      </c>
      <c r="R3271" t="str">
        <f t="shared" si="308"/>
        <v>Low</v>
      </c>
      <c r="S3271" s="23">
        <f t="shared" si="309"/>
        <v>2025</v>
      </c>
      <c r="T3271" s="23">
        <f t="shared" si="310"/>
        <v>11</v>
      </c>
      <c r="U3271" t="str">
        <f t="shared" si="311"/>
        <v>Nov-2025</v>
      </c>
    </row>
    <row r="3272" spans="1:21" x14ac:dyDescent="0.3">
      <c r="A3272" t="s">
        <v>5266</v>
      </c>
      <c r="B3272" s="22">
        <v>45054</v>
      </c>
      <c r="C3272" s="22">
        <v>45058</v>
      </c>
      <c r="D3272" s="23" t="s">
        <v>78</v>
      </c>
      <c r="E3272" s="23" t="s">
        <v>820</v>
      </c>
      <c r="F3272" s="23" t="s">
        <v>52</v>
      </c>
      <c r="G3272" s="23" t="s">
        <v>179</v>
      </c>
      <c r="H3272" s="23" t="s">
        <v>180</v>
      </c>
      <c r="I3272" s="23" t="s">
        <v>55</v>
      </c>
      <c r="J3272" s="23" t="s">
        <v>65</v>
      </c>
      <c r="K3272" s="23" t="s">
        <v>130</v>
      </c>
      <c r="L3272" s="24">
        <v>134373.96</v>
      </c>
      <c r="M3272">
        <v>9</v>
      </c>
      <c r="N3272" s="25">
        <v>0.05</v>
      </c>
      <c r="O3272" s="24">
        <v>41895.089999999997</v>
      </c>
      <c r="P3272" s="26">
        <f t="shared" si="306"/>
        <v>0.31177982698433537</v>
      </c>
      <c r="Q3272" t="str">
        <f t="shared" si="307"/>
        <v>High</v>
      </c>
      <c r="R3272" t="str">
        <f t="shared" si="308"/>
        <v>Low</v>
      </c>
      <c r="S3272" s="23">
        <f t="shared" si="309"/>
        <v>2023</v>
      </c>
      <c r="T3272" s="23">
        <f t="shared" si="310"/>
        <v>5</v>
      </c>
      <c r="U3272" t="str">
        <f t="shared" si="311"/>
        <v>May-2023</v>
      </c>
    </row>
    <row r="3273" spans="1:21" x14ac:dyDescent="0.3">
      <c r="A3273" t="s">
        <v>5267</v>
      </c>
      <c r="B3273" s="22">
        <v>44947</v>
      </c>
      <c r="C3273" s="22">
        <v>44950</v>
      </c>
      <c r="D3273" s="23" t="s">
        <v>102</v>
      </c>
      <c r="E3273" s="23" t="s">
        <v>893</v>
      </c>
      <c r="F3273" s="23" t="s">
        <v>80</v>
      </c>
      <c r="G3273" s="23" t="s">
        <v>179</v>
      </c>
      <c r="H3273" s="23" t="s">
        <v>180</v>
      </c>
      <c r="I3273" s="23" t="s">
        <v>96</v>
      </c>
      <c r="J3273" s="23" t="s">
        <v>111</v>
      </c>
      <c r="K3273" s="23" t="s">
        <v>328</v>
      </c>
      <c r="L3273" s="24">
        <v>22317.22</v>
      </c>
      <c r="M3273">
        <v>2</v>
      </c>
      <c r="N3273" s="25">
        <v>0.1</v>
      </c>
      <c r="O3273" s="24">
        <v>5718.01</v>
      </c>
      <c r="P3273" s="26">
        <f t="shared" si="306"/>
        <v>0.25621515583034088</v>
      </c>
      <c r="Q3273" t="str">
        <f t="shared" si="307"/>
        <v>Medium</v>
      </c>
      <c r="R3273" t="str">
        <f t="shared" si="308"/>
        <v>Low</v>
      </c>
      <c r="S3273" s="23">
        <f t="shared" si="309"/>
        <v>2023</v>
      </c>
      <c r="T3273" s="23">
        <f t="shared" si="310"/>
        <v>1</v>
      </c>
      <c r="U3273" t="str">
        <f t="shared" si="311"/>
        <v>Jan-2023</v>
      </c>
    </row>
    <row r="3274" spans="1:21" x14ac:dyDescent="0.3">
      <c r="A3274" t="s">
        <v>5268</v>
      </c>
      <c r="B3274" s="22">
        <v>44911</v>
      </c>
      <c r="C3274" s="22">
        <v>44912</v>
      </c>
      <c r="D3274" s="23" t="s">
        <v>102</v>
      </c>
      <c r="E3274" s="23" t="s">
        <v>2105</v>
      </c>
      <c r="F3274" s="23" t="s">
        <v>71</v>
      </c>
      <c r="G3274" s="23" t="s">
        <v>179</v>
      </c>
      <c r="H3274" s="23" t="s">
        <v>236</v>
      </c>
      <c r="I3274" s="23" t="s">
        <v>83</v>
      </c>
      <c r="J3274" s="23" t="s">
        <v>84</v>
      </c>
      <c r="K3274" s="23" t="s">
        <v>257</v>
      </c>
      <c r="L3274" s="24">
        <v>8704.8799999999992</v>
      </c>
      <c r="M3274">
        <v>2</v>
      </c>
      <c r="N3274" s="25">
        <v>0.1</v>
      </c>
      <c r="O3274" s="24">
        <v>1308.8499999999999</v>
      </c>
      <c r="P3274" s="26">
        <f t="shared" si="306"/>
        <v>0.15035818988888991</v>
      </c>
      <c r="Q3274" t="str">
        <f t="shared" si="307"/>
        <v>Low</v>
      </c>
      <c r="R3274" t="str">
        <f t="shared" si="308"/>
        <v>Low</v>
      </c>
      <c r="S3274" s="23">
        <f t="shared" si="309"/>
        <v>2022</v>
      </c>
      <c r="T3274" s="23">
        <f t="shared" si="310"/>
        <v>12</v>
      </c>
      <c r="U3274" t="str">
        <f t="shared" si="311"/>
        <v>Dec-2022</v>
      </c>
    </row>
    <row r="3275" spans="1:21" x14ac:dyDescent="0.3">
      <c r="A3275" t="s">
        <v>5269</v>
      </c>
      <c r="B3275" s="22">
        <v>45417</v>
      </c>
      <c r="C3275" s="22">
        <v>45424</v>
      </c>
      <c r="D3275" s="23" t="s">
        <v>78</v>
      </c>
      <c r="E3275" s="23" t="s">
        <v>240</v>
      </c>
      <c r="F3275" s="23" t="s">
        <v>52</v>
      </c>
      <c r="G3275" s="23" t="s">
        <v>81</v>
      </c>
      <c r="H3275" s="23" t="s">
        <v>186</v>
      </c>
      <c r="I3275" s="23" t="s">
        <v>118</v>
      </c>
      <c r="J3275" s="23" t="s">
        <v>303</v>
      </c>
      <c r="K3275" s="23" t="s">
        <v>491</v>
      </c>
      <c r="L3275" s="24">
        <v>25372.41</v>
      </c>
      <c r="M3275">
        <v>7</v>
      </c>
      <c r="N3275" s="25">
        <v>0.25</v>
      </c>
      <c r="O3275" s="24">
        <v>4157.18</v>
      </c>
      <c r="P3275" s="26">
        <f t="shared" si="306"/>
        <v>0.16384647733502652</v>
      </c>
      <c r="Q3275" t="str">
        <f t="shared" si="307"/>
        <v>Low</v>
      </c>
      <c r="R3275" t="str">
        <f t="shared" si="308"/>
        <v>High</v>
      </c>
      <c r="S3275" s="23">
        <f t="shared" si="309"/>
        <v>2024</v>
      </c>
      <c r="T3275" s="23">
        <f t="shared" si="310"/>
        <v>5</v>
      </c>
      <c r="U3275" t="str">
        <f t="shared" si="311"/>
        <v>May-2024</v>
      </c>
    </row>
    <row r="3276" spans="1:21" x14ac:dyDescent="0.3">
      <c r="A3276" t="s">
        <v>5270</v>
      </c>
      <c r="B3276" s="22">
        <v>44590</v>
      </c>
      <c r="C3276" s="22">
        <v>44595</v>
      </c>
      <c r="D3276" s="23" t="s">
        <v>78</v>
      </c>
      <c r="E3276" s="23" t="s">
        <v>738</v>
      </c>
      <c r="F3276" s="23" t="s">
        <v>52</v>
      </c>
      <c r="G3276" s="23" t="s">
        <v>81</v>
      </c>
      <c r="H3276" s="23" t="s">
        <v>82</v>
      </c>
      <c r="I3276" s="23" t="s">
        <v>118</v>
      </c>
      <c r="J3276" s="23" t="s">
        <v>230</v>
      </c>
      <c r="K3276" s="23" t="s">
        <v>351</v>
      </c>
      <c r="L3276" s="24">
        <v>99808.56</v>
      </c>
      <c r="M3276">
        <v>9</v>
      </c>
      <c r="N3276" s="25">
        <v>0</v>
      </c>
      <c r="O3276" s="24">
        <v>29827.77</v>
      </c>
      <c r="P3276" s="26">
        <f t="shared" si="306"/>
        <v>0.29884981809175487</v>
      </c>
      <c r="Q3276" t="str">
        <f t="shared" si="307"/>
        <v>Medium</v>
      </c>
      <c r="R3276" t="str">
        <f t="shared" si="308"/>
        <v>None</v>
      </c>
      <c r="S3276" s="23">
        <f t="shared" si="309"/>
        <v>2022</v>
      </c>
      <c r="T3276" s="23">
        <f t="shared" si="310"/>
        <v>1</v>
      </c>
      <c r="U3276" t="str">
        <f t="shared" si="311"/>
        <v>Jan-2022</v>
      </c>
    </row>
    <row r="3277" spans="1:21" x14ac:dyDescent="0.3">
      <c r="A3277" t="s">
        <v>5271</v>
      </c>
      <c r="B3277" s="22">
        <v>45449</v>
      </c>
      <c r="C3277" s="22">
        <v>45450</v>
      </c>
      <c r="D3277" s="23" t="s">
        <v>50</v>
      </c>
      <c r="E3277" s="23" t="s">
        <v>1808</v>
      </c>
      <c r="F3277" s="23" t="s">
        <v>80</v>
      </c>
      <c r="G3277" s="23" t="s">
        <v>179</v>
      </c>
      <c r="H3277" s="23" t="s">
        <v>180</v>
      </c>
      <c r="I3277" s="23" t="s">
        <v>83</v>
      </c>
      <c r="J3277" s="23" t="s">
        <v>84</v>
      </c>
      <c r="K3277" s="23" t="s">
        <v>257</v>
      </c>
      <c r="L3277" s="24">
        <v>84946.05</v>
      </c>
      <c r="M3277">
        <v>7</v>
      </c>
      <c r="N3277" s="25">
        <v>0.05</v>
      </c>
      <c r="O3277" s="24">
        <v>21067.49</v>
      </c>
      <c r="P3277" s="26">
        <f t="shared" si="306"/>
        <v>0.24801023708577385</v>
      </c>
      <c r="Q3277" t="str">
        <f t="shared" si="307"/>
        <v>Medium</v>
      </c>
      <c r="R3277" t="str">
        <f t="shared" si="308"/>
        <v>Low</v>
      </c>
      <c r="S3277" s="23">
        <f t="shared" si="309"/>
        <v>2024</v>
      </c>
      <c r="T3277" s="23">
        <f t="shared" si="310"/>
        <v>6</v>
      </c>
      <c r="U3277" t="str">
        <f t="shared" si="311"/>
        <v>Jun-2024</v>
      </c>
    </row>
    <row r="3278" spans="1:21" x14ac:dyDescent="0.3">
      <c r="A3278" t="s">
        <v>5272</v>
      </c>
      <c r="B3278" s="22">
        <v>44911</v>
      </c>
      <c r="C3278" s="22">
        <v>44915</v>
      </c>
      <c r="D3278" s="23" t="s">
        <v>50</v>
      </c>
      <c r="E3278" s="23" t="s">
        <v>240</v>
      </c>
      <c r="F3278" s="23" t="s">
        <v>71</v>
      </c>
      <c r="G3278" s="23" t="s">
        <v>63</v>
      </c>
      <c r="H3278" s="23" t="s">
        <v>213</v>
      </c>
      <c r="I3278" s="23" t="s">
        <v>96</v>
      </c>
      <c r="J3278" s="23" t="s">
        <v>135</v>
      </c>
      <c r="K3278" s="23" t="s">
        <v>275</v>
      </c>
      <c r="L3278" s="24">
        <v>5429</v>
      </c>
      <c r="M3278">
        <v>4</v>
      </c>
      <c r="N3278" s="25">
        <v>0.2</v>
      </c>
      <c r="O3278" s="24">
        <v>1525.39</v>
      </c>
      <c r="P3278" s="26">
        <f t="shared" si="306"/>
        <v>0.28097071283846015</v>
      </c>
      <c r="Q3278" t="str">
        <f t="shared" si="307"/>
        <v>Medium</v>
      </c>
      <c r="R3278" t="str">
        <f t="shared" si="308"/>
        <v>Medium</v>
      </c>
      <c r="S3278" s="23">
        <f t="shared" si="309"/>
        <v>2022</v>
      </c>
      <c r="T3278" s="23">
        <f t="shared" si="310"/>
        <v>12</v>
      </c>
      <c r="U3278" t="str">
        <f t="shared" si="311"/>
        <v>Dec-2022</v>
      </c>
    </row>
    <row r="3279" spans="1:21" x14ac:dyDescent="0.3">
      <c r="A3279" t="s">
        <v>5273</v>
      </c>
      <c r="B3279" s="22">
        <v>44753</v>
      </c>
      <c r="C3279" s="22">
        <v>44758</v>
      </c>
      <c r="D3279" s="23" t="s">
        <v>50</v>
      </c>
      <c r="E3279" s="23" t="s">
        <v>820</v>
      </c>
      <c r="F3279" s="23" t="s">
        <v>52</v>
      </c>
      <c r="G3279" s="23" t="s">
        <v>53</v>
      </c>
      <c r="H3279" s="23" t="s">
        <v>110</v>
      </c>
      <c r="I3279" s="23" t="s">
        <v>55</v>
      </c>
      <c r="J3279" s="23" t="s">
        <v>141</v>
      </c>
      <c r="K3279" s="23" t="s">
        <v>978</v>
      </c>
      <c r="L3279" s="24">
        <v>9819.02</v>
      </c>
      <c r="M3279">
        <v>1</v>
      </c>
      <c r="N3279" s="25">
        <v>0</v>
      </c>
      <c r="O3279" s="24">
        <v>2022.15</v>
      </c>
      <c r="P3279" s="26">
        <f t="shared" si="306"/>
        <v>0.20594214086538168</v>
      </c>
      <c r="Q3279" t="str">
        <f t="shared" si="307"/>
        <v>Medium</v>
      </c>
      <c r="R3279" t="str">
        <f t="shared" si="308"/>
        <v>None</v>
      </c>
      <c r="S3279" s="23">
        <f t="shared" si="309"/>
        <v>2022</v>
      </c>
      <c r="T3279" s="23">
        <f t="shared" si="310"/>
        <v>7</v>
      </c>
      <c r="U3279" t="str">
        <f t="shared" si="311"/>
        <v>Jul-2022</v>
      </c>
    </row>
    <row r="3280" spans="1:21" x14ac:dyDescent="0.3">
      <c r="A3280" t="s">
        <v>5274</v>
      </c>
      <c r="B3280" s="22">
        <v>45877</v>
      </c>
      <c r="C3280" s="22">
        <v>45882</v>
      </c>
      <c r="D3280" s="23" t="s">
        <v>61</v>
      </c>
      <c r="E3280" s="23" t="s">
        <v>324</v>
      </c>
      <c r="F3280" s="23" t="s">
        <v>52</v>
      </c>
      <c r="G3280" s="23" t="s">
        <v>81</v>
      </c>
      <c r="H3280" s="23" t="s">
        <v>186</v>
      </c>
      <c r="I3280" s="23" t="s">
        <v>118</v>
      </c>
      <c r="J3280" s="23" t="s">
        <v>119</v>
      </c>
      <c r="K3280" s="23" t="s">
        <v>197</v>
      </c>
      <c r="L3280" s="24">
        <v>43966.7</v>
      </c>
      <c r="M3280">
        <v>5</v>
      </c>
      <c r="N3280" s="25">
        <v>0.25</v>
      </c>
      <c r="O3280" s="24">
        <v>9255.4500000000007</v>
      </c>
      <c r="P3280" s="26">
        <f t="shared" si="306"/>
        <v>0.21051045450306713</v>
      </c>
      <c r="Q3280" t="str">
        <f t="shared" si="307"/>
        <v>Medium</v>
      </c>
      <c r="R3280" t="str">
        <f t="shared" si="308"/>
        <v>High</v>
      </c>
      <c r="S3280" s="23">
        <f t="shared" si="309"/>
        <v>2025</v>
      </c>
      <c r="T3280" s="23">
        <f t="shared" si="310"/>
        <v>8</v>
      </c>
      <c r="U3280" t="str">
        <f t="shared" si="311"/>
        <v>Aug-2025</v>
      </c>
    </row>
    <row r="3281" spans="1:21" x14ac:dyDescent="0.3">
      <c r="A3281" t="s">
        <v>5275</v>
      </c>
      <c r="B3281" s="22">
        <v>45710</v>
      </c>
      <c r="C3281" s="22">
        <v>45716</v>
      </c>
      <c r="D3281" s="23" t="s">
        <v>102</v>
      </c>
      <c r="E3281" s="23" t="s">
        <v>603</v>
      </c>
      <c r="F3281" s="23" t="s">
        <v>52</v>
      </c>
      <c r="G3281" s="23" t="s">
        <v>53</v>
      </c>
      <c r="H3281" s="23" t="s">
        <v>246</v>
      </c>
      <c r="I3281" s="23" t="s">
        <v>83</v>
      </c>
      <c r="J3281" s="23" t="s">
        <v>156</v>
      </c>
      <c r="K3281" s="23" t="s">
        <v>208</v>
      </c>
      <c r="L3281" s="24">
        <v>97484</v>
      </c>
      <c r="M3281">
        <v>8</v>
      </c>
      <c r="N3281" s="25">
        <v>0.2</v>
      </c>
      <c r="O3281" s="24">
        <v>29181.54</v>
      </c>
      <c r="P3281" s="26">
        <f t="shared" si="306"/>
        <v>0.29934696975913999</v>
      </c>
      <c r="Q3281" t="str">
        <f t="shared" si="307"/>
        <v>Medium</v>
      </c>
      <c r="R3281" t="str">
        <f t="shared" si="308"/>
        <v>Medium</v>
      </c>
      <c r="S3281" s="23">
        <f t="shared" si="309"/>
        <v>2025</v>
      </c>
      <c r="T3281" s="23">
        <f t="shared" si="310"/>
        <v>2</v>
      </c>
      <c r="U3281" t="str">
        <f t="shared" si="311"/>
        <v>Feb-2025</v>
      </c>
    </row>
    <row r="3282" spans="1:21" x14ac:dyDescent="0.3">
      <c r="A3282" t="s">
        <v>5276</v>
      </c>
      <c r="B3282" s="22">
        <v>44715</v>
      </c>
      <c r="C3282" s="22">
        <v>44718</v>
      </c>
      <c r="D3282" s="23" t="s">
        <v>78</v>
      </c>
      <c r="E3282" s="23" t="s">
        <v>2053</v>
      </c>
      <c r="F3282" s="23" t="s">
        <v>52</v>
      </c>
      <c r="G3282" s="23" t="s">
        <v>72</v>
      </c>
      <c r="H3282" s="23" t="s">
        <v>104</v>
      </c>
      <c r="I3282" s="23" t="s">
        <v>55</v>
      </c>
      <c r="J3282" s="23" t="s">
        <v>65</v>
      </c>
      <c r="K3282" s="23" t="s">
        <v>130</v>
      </c>
      <c r="L3282" s="24">
        <v>24333.48</v>
      </c>
      <c r="M3282">
        <v>4</v>
      </c>
      <c r="N3282" s="25">
        <v>0</v>
      </c>
      <c r="O3282" s="24">
        <v>7250.84</v>
      </c>
      <c r="P3282" s="26">
        <f t="shared" si="306"/>
        <v>0.29797792999603839</v>
      </c>
      <c r="Q3282" t="str">
        <f t="shared" si="307"/>
        <v>Medium</v>
      </c>
      <c r="R3282" t="str">
        <f t="shared" si="308"/>
        <v>None</v>
      </c>
      <c r="S3282" s="23">
        <f t="shared" si="309"/>
        <v>2022</v>
      </c>
      <c r="T3282" s="23">
        <f t="shared" si="310"/>
        <v>6</v>
      </c>
      <c r="U3282" t="str">
        <f t="shared" si="311"/>
        <v>Jun-2022</v>
      </c>
    </row>
    <row r="3283" spans="1:21" x14ac:dyDescent="0.3">
      <c r="A3283" t="s">
        <v>5277</v>
      </c>
      <c r="B3283" s="22">
        <v>45896</v>
      </c>
      <c r="C3283" s="22">
        <v>45898</v>
      </c>
      <c r="D3283" s="23" t="s">
        <v>61</v>
      </c>
      <c r="E3283" s="23" t="s">
        <v>2022</v>
      </c>
      <c r="F3283" s="23" t="s">
        <v>52</v>
      </c>
      <c r="G3283" s="23" t="s">
        <v>63</v>
      </c>
      <c r="H3283" s="23" t="s">
        <v>202</v>
      </c>
      <c r="I3283" s="23" t="s">
        <v>96</v>
      </c>
      <c r="J3283" s="23" t="s">
        <v>111</v>
      </c>
      <c r="K3283" s="23" t="s">
        <v>328</v>
      </c>
      <c r="L3283" s="24">
        <v>67483.17</v>
      </c>
      <c r="M3283">
        <v>9</v>
      </c>
      <c r="N3283" s="25">
        <v>0.2</v>
      </c>
      <c r="O3283" s="24">
        <v>8177.63</v>
      </c>
      <c r="P3283" s="26">
        <f t="shared" si="306"/>
        <v>0.121180288359305</v>
      </c>
      <c r="Q3283" t="str">
        <f t="shared" si="307"/>
        <v>Low</v>
      </c>
      <c r="R3283" t="str">
        <f t="shared" si="308"/>
        <v>Medium</v>
      </c>
      <c r="S3283" s="23">
        <f t="shared" si="309"/>
        <v>2025</v>
      </c>
      <c r="T3283" s="23">
        <f t="shared" si="310"/>
        <v>8</v>
      </c>
      <c r="U3283" t="str">
        <f t="shared" si="311"/>
        <v>Aug-2025</v>
      </c>
    </row>
    <row r="3284" spans="1:21" x14ac:dyDescent="0.3">
      <c r="A3284" t="s">
        <v>5278</v>
      </c>
      <c r="B3284" s="22">
        <v>45528</v>
      </c>
      <c r="C3284" s="22">
        <v>45530</v>
      </c>
      <c r="D3284" s="23" t="s">
        <v>102</v>
      </c>
      <c r="E3284" s="23" t="s">
        <v>1562</v>
      </c>
      <c r="F3284" s="23" t="s">
        <v>80</v>
      </c>
      <c r="G3284" s="23" t="s">
        <v>81</v>
      </c>
      <c r="H3284" s="23" t="s">
        <v>82</v>
      </c>
      <c r="I3284" s="23" t="s">
        <v>118</v>
      </c>
      <c r="J3284" s="23" t="s">
        <v>191</v>
      </c>
      <c r="K3284" s="23" t="s">
        <v>192</v>
      </c>
      <c r="L3284" s="24">
        <v>15035.3</v>
      </c>
      <c r="M3284">
        <v>10</v>
      </c>
      <c r="N3284" s="25">
        <v>0.15</v>
      </c>
      <c r="O3284" s="24">
        <v>3396.2</v>
      </c>
      <c r="P3284" s="26">
        <f t="shared" si="306"/>
        <v>0.2258817582622229</v>
      </c>
      <c r="Q3284" t="str">
        <f t="shared" si="307"/>
        <v>Medium</v>
      </c>
      <c r="R3284" t="str">
        <f t="shared" si="308"/>
        <v>Medium</v>
      </c>
      <c r="S3284" s="23">
        <f t="shared" si="309"/>
        <v>2024</v>
      </c>
      <c r="T3284" s="23">
        <f t="shared" si="310"/>
        <v>8</v>
      </c>
      <c r="U3284" t="str">
        <f t="shared" si="311"/>
        <v>Aug-2024</v>
      </c>
    </row>
    <row r="3285" spans="1:21" x14ac:dyDescent="0.3">
      <c r="A3285" t="s">
        <v>5279</v>
      </c>
      <c r="B3285" s="22">
        <v>44917</v>
      </c>
      <c r="C3285" s="22">
        <v>44922</v>
      </c>
      <c r="D3285" s="23" t="s">
        <v>61</v>
      </c>
      <c r="E3285" s="23" t="s">
        <v>253</v>
      </c>
      <c r="F3285" s="23" t="s">
        <v>80</v>
      </c>
      <c r="G3285" s="23" t="s">
        <v>53</v>
      </c>
      <c r="H3285" s="23" t="s">
        <v>90</v>
      </c>
      <c r="I3285" s="23" t="s">
        <v>83</v>
      </c>
      <c r="J3285" s="23" t="s">
        <v>449</v>
      </c>
      <c r="K3285" s="23" t="s">
        <v>681</v>
      </c>
      <c r="L3285" s="24">
        <v>43470.06</v>
      </c>
      <c r="M3285">
        <v>3</v>
      </c>
      <c r="N3285" s="25">
        <v>0.05</v>
      </c>
      <c r="O3285" s="24">
        <v>8392.01</v>
      </c>
      <c r="P3285" s="26">
        <f t="shared" si="306"/>
        <v>0.19305264358963389</v>
      </c>
      <c r="Q3285" t="str">
        <f t="shared" si="307"/>
        <v>Low</v>
      </c>
      <c r="R3285" t="str">
        <f t="shared" si="308"/>
        <v>Low</v>
      </c>
      <c r="S3285" s="23">
        <f t="shared" si="309"/>
        <v>2022</v>
      </c>
      <c r="T3285" s="23">
        <f t="shared" si="310"/>
        <v>12</v>
      </c>
      <c r="U3285" t="str">
        <f t="shared" si="311"/>
        <v>Dec-2022</v>
      </c>
    </row>
    <row r="3286" spans="1:21" x14ac:dyDescent="0.3">
      <c r="A3286" t="s">
        <v>5280</v>
      </c>
      <c r="B3286" s="22">
        <v>45885</v>
      </c>
      <c r="C3286" s="22">
        <v>45890</v>
      </c>
      <c r="D3286" s="23" t="s">
        <v>50</v>
      </c>
      <c r="E3286" s="23" t="s">
        <v>269</v>
      </c>
      <c r="F3286" s="23" t="s">
        <v>80</v>
      </c>
      <c r="G3286" s="23" t="s">
        <v>72</v>
      </c>
      <c r="H3286" s="23" t="s">
        <v>104</v>
      </c>
      <c r="I3286" s="23" t="s">
        <v>118</v>
      </c>
      <c r="J3286" s="23" t="s">
        <v>303</v>
      </c>
      <c r="K3286" s="23" t="s">
        <v>491</v>
      </c>
      <c r="L3286" s="24">
        <v>78454.2</v>
      </c>
      <c r="M3286">
        <v>10</v>
      </c>
      <c r="N3286" s="25">
        <v>0.05</v>
      </c>
      <c r="O3286" s="24">
        <v>25285.33</v>
      </c>
      <c r="P3286" s="26">
        <f t="shared" si="306"/>
        <v>0.32229415378654047</v>
      </c>
      <c r="Q3286" t="str">
        <f t="shared" si="307"/>
        <v>High</v>
      </c>
      <c r="R3286" t="str">
        <f t="shared" si="308"/>
        <v>Low</v>
      </c>
      <c r="S3286" s="23">
        <f t="shared" si="309"/>
        <v>2025</v>
      </c>
      <c r="T3286" s="23">
        <f t="shared" si="310"/>
        <v>8</v>
      </c>
      <c r="U3286" t="str">
        <f t="shared" si="311"/>
        <v>Aug-2025</v>
      </c>
    </row>
    <row r="3287" spans="1:21" x14ac:dyDescent="0.3">
      <c r="A3287" t="s">
        <v>5281</v>
      </c>
      <c r="B3287" s="22">
        <v>44919</v>
      </c>
      <c r="C3287" s="22">
        <v>44920</v>
      </c>
      <c r="D3287" s="23" t="s">
        <v>102</v>
      </c>
      <c r="E3287" s="23" t="s">
        <v>3304</v>
      </c>
      <c r="F3287" s="23" t="s">
        <v>80</v>
      </c>
      <c r="G3287" s="23" t="s">
        <v>63</v>
      </c>
      <c r="H3287" s="23" t="s">
        <v>213</v>
      </c>
      <c r="I3287" s="23" t="s">
        <v>55</v>
      </c>
      <c r="J3287" s="23" t="s">
        <v>141</v>
      </c>
      <c r="K3287" s="23" t="s">
        <v>978</v>
      </c>
      <c r="L3287" s="24">
        <v>10865.22</v>
      </c>
      <c r="M3287">
        <v>3</v>
      </c>
      <c r="N3287" s="25">
        <v>0</v>
      </c>
      <c r="O3287" s="24">
        <v>2125.2399999999998</v>
      </c>
      <c r="P3287" s="26">
        <f t="shared" si="306"/>
        <v>0.19560027316520051</v>
      </c>
      <c r="Q3287" t="str">
        <f t="shared" si="307"/>
        <v>Low</v>
      </c>
      <c r="R3287" t="str">
        <f t="shared" si="308"/>
        <v>None</v>
      </c>
      <c r="S3287" s="23">
        <f t="shared" si="309"/>
        <v>2022</v>
      </c>
      <c r="T3287" s="23">
        <f t="shared" si="310"/>
        <v>12</v>
      </c>
      <c r="U3287" t="str">
        <f t="shared" si="311"/>
        <v>Dec-2022</v>
      </c>
    </row>
    <row r="3288" spans="1:21" x14ac:dyDescent="0.3">
      <c r="A3288" t="s">
        <v>5282</v>
      </c>
      <c r="B3288" s="22">
        <v>45358</v>
      </c>
      <c r="C3288" s="22">
        <v>45362</v>
      </c>
      <c r="D3288" s="23" t="s">
        <v>50</v>
      </c>
      <c r="E3288" s="23" t="s">
        <v>294</v>
      </c>
      <c r="F3288" s="23" t="s">
        <v>71</v>
      </c>
      <c r="G3288" s="23" t="s">
        <v>63</v>
      </c>
      <c r="H3288" s="23" t="s">
        <v>202</v>
      </c>
      <c r="I3288" s="23" t="s">
        <v>55</v>
      </c>
      <c r="J3288" s="23" t="s">
        <v>173</v>
      </c>
      <c r="K3288" s="23" t="s">
        <v>780</v>
      </c>
      <c r="L3288" s="24">
        <v>25523.34</v>
      </c>
      <c r="M3288">
        <v>2</v>
      </c>
      <c r="N3288" s="25">
        <v>0.2</v>
      </c>
      <c r="O3288" s="24">
        <v>3637.71</v>
      </c>
      <c r="P3288" s="26">
        <f t="shared" si="306"/>
        <v>0.14252484196817503</v>
      </c>
      <c r="Q3288" t="str">
        <f t="shared" si="307"/>
        <v>Low</v>
      </c>
      <c r="R3288" t="str">
        <f t="shared" si="308"/>
        <v>Medium</v>
      </c>
      <c r="S3288" s="23">
        <f t="shared" si="309"/>
        <v>2024</v>
      </c>
      <c r="T3288" s="23">
        <f t="shared" si="310"/>
        <v>3</v>
      </c>
      <c r="U3288" t="str">
        <f t="shared" si="311"/>
        <v>Mar-2024</v>
      </c>
    </row>
    <row r="3289" spans="1:21" x14ac:dyDescent="0.3">
      <c r="A3289" t="s">
        <v>5283</v>
      </c>
      <c r="B3289" s="22">
        <v>44563</v>
      </c>
      <c r="C3289" s="22">
        <v>44566</v>
      </c>
      <c r="D3289" s="23" t="s">
        <v>78</v>
      </c>
      <c r="E3289" s="23" t="s">
        <v>866</v>
      </c>
      <c r="F3289" s="23" t="s">
        <v>52</v>
      </c>
      <c r="G3289" s="23" t="s">
        <v>81</v>
      </c>
      <c r="H3289" s="23" t="s">
        <v>284</v>
      </c>
      <c r="I3289" s="23" t="s">
        <v>96</v>
      </c>
      <c r="J3289" s="23" t="s">
        <v>135</v>
      </c>
      <c r="K3289" s="23" t="s">
        <v>275</v>
      </c>
      <c r="L3289" s="24">
        <v>61265.16</v>
      </c>
      <c r="M3289">
        <v>9</v>
      </c>
      <c r="N3289" s="25">
        <v>0.2</v>
      </c>
      <c r="O3289" s="24">
        <v>15564.7</v>
      </c>
      <c r="P3289" s="26">
        <f t="shared" si="306"/>
        <v>0.25405466989721404</v>
      </c>
      <c r="Q3289" t="str">
        <f t="shared" si="307"/>
        <v>Medium</v>
      </c>
      <c r="R3289" t="str">
        <f t="shared" si="308"/>
        <v>Medium</v>
      </c>
      <c r="S3289" s="23">
        <f t="shared" si="309"/>
        <v>2022</v>
      </c>
      <c r="T3289" s="23">
        <f t="shared" si="310"/>
        <v>1</v>
      </c>
      <c r="U3289" t="str">
        <f t="shared" si="311"/>
        <v>Jan-2022</v>
      </c>
    </row>
    <row r="3290" spans="1:21" x14ac:dyDescent="0.3">
      <c r="A3290" t="s">
        <v>5284</v>
      </c>
      <c r="B3290" s="22">
        <v>44942</v>
      </c>
      <c r="C3290" s="22">
        <v>44944</v>
      </c>
      <c r="D3290" s="23" t="s">
        <v>102</v>
      </c>
      <c r="E3290" s="23" t="s">
        <v>1150</v>
      </c>
      <c r="F3290" s="23" t="s">
        <v>71</v>
      </c>
      <c r="G3290" s="23" t="s">
        <v>81</v>
      </c>
      <c r="H3290" s="23" t="s">
        <v>186</v>
      </c>
      <c r="I3290" s="23" t="s">
        <v>83</v>
      </c>
      <c r="J3290" s="23" t="s">
        <v>156</v>
      </c>
      <c r="K3290" s="23" t="s">
        <v>285</v>
      </c>
      <c r="L3290" s="24">
        <v>116313.28</v>
      </c>
      <c r="M3290">
        <v>8</v>
      </c>
      <c r="N3290" s="25">
        <v>0</v>
      </c>
      <c r="O3290" s="24">
        <v>26068.79</v>
      </c>
      <c r="P3290" s="26">
        <f t="shared" si="306"/>
        <v>0.2241256544394587</v>
      </c>
      <c r="Q3290" t="str">
        <f t="shared" si="307"/>
        <v>Medium</v>
      </c>
      <c r="R3290" t="str">
        <f t="shared" si="308"/>
        <v>None</v>
      </c>
      <c r="S3290" s="23">
        <f t="shared" si="309"/>
        <v>2023</v>
      </c>
      <c r="T3290" s="23">
        <f t="shared" si="310"/>
        <v>1</v>
      </c>
      <c r="U3290" t="str">
        <f t="shared" si="311"/>
        <v>Jan-2023</v>
      </c>
    </row>
    <row r="3291" spans="1:21" x14ac:dyDescent="0.3">
      <c r="A3291" t="s">
        <v>5285</v>
      </c>
      <c r="B3291" s="22">
        <v>44947</v>
      </c>
      <c r="C3291" s="22">
        <v>44952</v>
      </c>
      <c r="D3291" s="23" t="s">
        <v>78</v>
      </c>
      <c r="E3291" s="23" t="s">
        <v>1536</v>
      </c>
      <c r="F3291" s="23" t="s">
        <v>71</v>
      </c>
      <c r="G3291" s="23" t="s">
        <v>179</v>
      </c>
      <c r="H3291" s="23" t="s">
        <v>180</v>
      </c>
      <c r="I3291" s="23" t="s">
        <v>96</v>
      </c>
      <c r="J3291" s="23" t="s">
        <v>97</v>
      </c>
      <c r="K3291" s="23" t="s">
        <v>181</v>
      </c>
      <c r="L3291" s="24">
        <v>6509.5</v>
      </c>
      <c r="M3291">
        <v>5</v>
      </c>
      <c r="N3291" s="25">
        <v>0.15</v>
      </c>
      <c r="O3291" s="24">
        <v>1392.03</v>
      </c>
      <c r="P3291" s="26">
        <f t="shared" si="306"/>
        <v>0.21384591750518472</v>
      </c>
      <c r="Q3291" t="str">
        <f t="shared" si="307"/>
        <v>Medium</v>
      </c>
      <c r="R3291" t="str">
        <f t="shared" si="308"/>
        <v>Medium</v>
      </c>
      <c r="S3291" s="23">
        <f t="shared" si="309"/>
        <v>2023</v>
      </c>
      <c r="T3291" s="23">
        <f t="shared" si="310"/>
        <v>1</v>
      </c>
      <c r="U3291" t="str">
        <f t="shared" si="311"/>
        <v>Jan-2023</v>
      </c>
    </row>
    <row r="3292" spans="1:21" x14ac:dyDescent="0.3">
      <c r="A3292" t="s">
        <v>5286</v>
      </c>
      <c r="B3292" s="22">
        <v>45076</v>
      </c>
      <c r="C3292" s="22">
        <v>45082</v>
      </c>
      <c r="D3292" s="23" t="s">
        <v>61</v>
      </c>
      <c r="E3292" s="23" t="s">
        <v>2227</v>
      </c>
      <c r="F3292" s="23" t="s">
        <v>80</v>
      </c>
      <c r="G3292" s="23" t="s">
        <v>53</v>
      </c>
      <c r="H3292" s="23" t="s">
        <v>110</v>
      </c>
      <c r="I3292" s="23" t="s">
        <v>96</v>
      </c>
      <c r="J3292" s="23" t="s">
        <v>97</v>
      </c>
      <c r="K3292" s="23" t="s">
        <v>181</v>
      </c>
      <c r="L3292" s="24">
        <v>27223.32</v>
      </c>
      <c r="M3292">
        <v>2</v>
      </c>
      <c r="N3292" s="25">
        <v>0.2</v>
      </c>
      <c r="O3292" s="24">
        <v>7228.56</v>
      </c>
      <c r="P3292" s="26">
        <f t="shared" si="306"/>
        <v>0.26552823094317668</v>
      </c>
      <c r="Q3292" t="str">
        <f t="shared" si="307"/>
        <v>Medium</v>
      </c>
      <c r="R3292" t="str">
        <f t="shared" si="308"/>
        <v>Medium</v>
      </c>
      <c r="S3292" s="23">
        <f t="shared" si="309"/>
        <v>2023</v>
      </c>
      <c r="T3292" s="23">
        <f t="shared" si="310"/>
        <v>5</v>
      </c>
      <c r="U3292" t="str">
        <f t="shared" si="311"/>
        <v>May-2023</v>
      </c>
    </row>
    <row r="3293" spans="1:21" x14ac:dyDescent="0.3">
      <c r="A3293" t="s">
        <v>5287</v>
      </c>
      <c r="B3293" s="22">
        <v>45015</v>
      </c>
      <c r="C3293" s="22">
        <v>45018</v>
      </c>
      <c r="D3293" s="23" t="s">
        <v>102</v>
      </c>
      <c r="E3293" s="23" t="s">
        <v>1551</v>
      </c>
      <c r="F3293" s="23" t="s">
        <v>80</v>
      </c>
      <c r="G3293" s="23" t="s">
        <v>63</v>
      </c>
      <c r="H3293" s="23" t="s">
        <v>64</v>
      </c>
      <c r="I3293" s="23" t="s">
        <v>83</v>
      </c>
      <c r="J3293" s="23" t="s">
        <v>84</v>
      </c>
      <c r="K3293" s="23" t="s">
        <v>257</v>
      </c>
      <c r="L3293" s="24">
        <v>32930.639999999999</v>
      </c>
      <c r="M3293">
        <v>9</v>
      </c>
      <c r="N3293" s="25">
        <v>0</v>
      </c>
      <c r="O3293" s="24">
        <v>8761.83</v>
      </c>
      <c r="P3293" s="26">
        <f t="shared" si="306"/>
        <v>0.266069229143436</v>
      </c>
      <c r="Q3293" t="str">
        <f t="shared" si="307"/>
        <v>Medium</v>
      </c>
      <c r="R3293" t="str">
        <f t="shared" si="308"/>
        <v>None</v>
      </c>
      <c r="S3293" s="23">
        <f t="shared" si="309"/>
        <v>2023</v>
      </c>
      <c r="T3293" s="23">
        <f t="shared" si="310"/>
        <v>3</v>
      </c>
      <c r="U3293" t="str">
        <f t="shared" si="311"/>
        <v>Mar-2023</v>
      </c>
    </row>
    <row r="3294" spans="1:21" x14ac:dyDescent="0.3">
      <c r="A3294" t="s">
        <v>5288</v>
      </c>
      <c r="B3294" s="22">
        <v>45956</v>
      </c>
      <c r="C3294" s="22">
        <v>45963</v>
      </c>
      <c r="D3294" s="23" t="s">
        <v>61</v>
      </c>
      <c r="E3294" s="23" t="s">
        <v>411</v>
      </c>
      <c r="F3294" s="23" t="s">
        <v>71</v>
      </c>
      <c r="G3294" s="23" t="s">
        <v>179</v>
      </c>
      <c r="H3294" s="23" t="s">
        <v>180</v>
      </c>
      <c r="I3294" s="23" t="s">
        <v>83</v>
      </c>
      <c r="J3294" s="23" t="s">
        <v>379</v>
      </c>
      <c r="K3294" s="23" t="s">
        <v>716</v>
      </c>
      <c r="L3294" s="24">
        <v>10659</v>
      </c>
      <c r="M3294">
        <v>5</v>
      </c>
      <c r="N3294" s="25">
        <v>0.1</v>
      </c>
      <c r="O3294" s="24">
        <v>3059.25</v>
      </c>
      <c r="P3294" s="26">
        <f t="shared" si="306"/>
        <v>0.28701097663945963</v>
      </c>
      <c r="Q3294" t="str">
        <f t="shared" si="307"/>
        <v>Medium</v>
      </c>
      <c r="R3294" t="str">
        <f t="shared" si="308"/>
        <v>Low</v>
      </c>
      <c r="S3294" s="23">
        <f t="shared" si="309"/>
        <v>2025</v>
      </c>
      <c r="T3294" s="23">
        <f t="shared" si="310"/>
        <v>10</v>
      </c>
      <c r="U3294" t="str">
        <f t="shared" si="311"/>
        <v>Oct-2025</v>
      </c>
    </row>
    <row r="3295" spans="1:21" x14ac:dyDescent="0.3">
      <c r="A3295" t="s">
        <v>5289</v>
      </c>
      <c r="B3295" s="22">
        <v>44935</v>
      </c>
      <c r="C3295" s="22">
        <v>44938</v>
      </c>
      <c r="D3295" s="23" t="s">
        <v>102</v>
      </c>
      <c r="E3295" s="23" t="s">
        <v>2178</v>
      </c>
      <c r="F3295" s="23" t="s">
        <v>52</v>
      </c>
      <c r="G3295" s="23" t="s">
        <v>81</v>
      </c>
      <c r="H3295" s="23" t="s">
        <v>186</v>
      </c>
      <c r="I3295" s="23" t="s">
        <v>83</v>
      </c>
      <c r="J3295" s="23" t="s">
        <v>84</v>
      </c>
      <c r="K3295" s="23" t="s">
        <v>85</v>
      </c>
      <c r="L3295" s="24">
        <v>80034.850000000006</v>
      </c>
      <c r="M3295">
        <v>7</v>
      </c>
      <c r="N3295" s="25">
        <v>0.25</v>
      </c>
      <c r="O3295" s="24">
        <v>23959.919999999998</v>
      </c>
      <c r="P3295" s="26">
        <f t="shared" si="306"/>
        <v>0.29936858755904455</v>
      </c>
      <c r="Q3295" t="str">
        <f t="shared" si="307"/>
        <v>Medium</v>
      </c>
      <c r="R3295" t="str">
        <f t="shared" si="308"/>
        <v>High</v>
      </c>
      <c r="S3295" s="23">
        <f t="shared" si="309"/>
        <v>2023</v>
      </c>
      <c r="T3295" s="23">
        <f t="shared" si="310"/>
        <v>1</v>
      </c>
      <c r="U3295" t="str">
        <f t="shared" si="311"/>
        <v>Jan-2023</v>
      </c>
    </row>
    <row r="3296" spans="1:21" x14ac:dyDescent="0.3">
      <c r="A3296" t="s">
        <v>5290</v>
      </c>
      <c r="B3296" s="22">
        <v>45041</v>
      </c>
      <c r="C3296" s="22">
        <v>45045</v>
      </c>
      <c r="D3296" s="23" t="s">
        <v>102</v>
      </c>
      <c r="E3296" s="23" t="s">
        <v>2206</v>
      </c>
      <c r="F3296" s="23" t="s">
        <v>80</v>
      </c>
      <c r="G3296" s="23" t="s">
        <v>72</v>
      </c>
      <c r="H3296" s="23" t="s">
        <v>117</v>
      </c>
      <c r="I3296" s="23" t="s">
        <v>83</v>
      </c>
      <c r="J3296" s="23" t="s">
        <v>449</v>
      </c>
      <c r="K3296" s="23" t="s">
        <v>450</v>
      </c>
      <c r="L3296" s="24">
        <v>29858.12</v>
      </c>
      <c r="M3296">
        <v>4</v>
      </c>
      <c r="N3296" s="25">
        <v>0</v>
      </c>
      <c r="O3296" s="24">
        <v>7276.9</v>
      </c>
      <c r="P3296" s="26">
        <f t="shared" si="306"/>
        <v>0.24371594728670123</v>
      </c>
      <c r="Q3296" t="str">
        <f t="shared" si="307"/>
        <v>Medium</v>
      </c>
      <c r="R3296" t="str">
        <f t="shared" si="308"/>
        <v>None</v>
      </c>
      <c r="S3296" s="23">
        <f t="shared" si="309"/>
        <v>2023</v>
      </c>
      <c r="T3296" s="23">
        <f t="shared" si="310"/>
        <v>4</v>
      </c>
      <c r="U3296" t="str">
        <f t="shared" si="311"/>
        <v>Apr-2023</v>
      </c>
    </row>
    <row r="3297" spans="1:21" x14ac:dyDescent="0.3">
      <c r="A3297" t="s">
        <v>5291</v>
      </c>
      <c r="B3297" s="22">
        <v>45457</v>
      </c>
      <c r="C3297" s="22">
        <v>45462</v>
      </c>
      <c r="D3297" s="23" t="s">
        <v>50</v>
      </c>
      <c r="E3297" s="23" t="s">
        <v>1125</v>
      </c>
      <c r="F3297" s="23" t="s">
        <v>71</v>
      </c>
      <c r="G3297" s="23" t="s">
        <v>72</v>
      </c>
      <c r="H3297" s="23" t="s">
        <v>117</v>
      </c>
      <c r="I3297" s="23" t="s">
        <v>55</v>
      </c>
      <c r="J3297" s="23" t="s">
        <v>56</v>
      </c>
      <c r="K3297" s="23" t="s">
        <v>57</v>
      </c>
      <c r="L3297" s="24">
        <v>124177.5</v>
      </c>
      <c r="M3297">
        <v>10</v>
      </c>
      <c r="N3297" s="25">
        <v>0.15</v>
      </c>
      <c r="O3297" s="24">
        <v>17997.96</v>
      </c>
      <c r="P3297" s="26">
        <f t="shared" si="306"/>
        <v>0.1449373678806547</v>
      </c>
      <c r="Q3297" t="str">
        <f t="shared" si="307"/>
        <v>Low</v>
      </c>
      <c r="R3297" t="str">
        <f t="shared" si="308"/>
        <v>Medium</v>
      </c>
      <c r="S3297" s="23">
        <f t="shared" si="309"/>
        <v>2024</v>
      </c>
      <c r="T3297" s="23">
        <f t="shared" si="310"/>
        <v>6</v>
      </c>
      <c r="U3297" t="str">
        <f t="shared" si="311"/>
        <v>Jun-2024</v>
      </c>
    </row>
    <row r="3298" spans="1:21" x14ac:dyDescent="0.3">
      <c r="A3298" t="s">
        <v>5292</v>
      </c>
      <c r="B3298" s="22">
        <v>44568</v>
      </c>
      <c r="C3298" s="22">
        <v>44575</v>
      </c>
      <c r="D3298" s="23" t="s">
        <v>102</v>
      </c>
      <c r="E3298" s="23" t="s">
        <v>312</v>
      </c>
      <c r="F3298" s="23" t="s">
        <v>80</v>
      </c>
      <c r="G3298" s="23" t="s">
        <v>53</v>
      </c>
      <c r="H3298" s="23" t="s">
        <v>54</v>
      </c>
      <c r="I3298" s="23" t="s">
        <v>83</v>
      </c>
      <c r="J3298" s="23" t="s">
        <v>156</v>
      </c>
      <c r="K3298" s="23" t="s">
        <v>208</v>
      </c>
      <c r="L3298" s="24">
        <v>3388.6</v>
      </c>
      <c r="M3298">
        <v>5</v>
      </c>
      <c r="N3298" s="25">
        <v>0.25</v>
      </c>
      <c r="O3298" s="24">
        <v>717.36</v>
      </c>
      <c r="P3298" s="26">
        <f t="shared" si="306"/>
        <v>0.21169804639083989</v>
      </c>
      <c r="Q3298" t="str">
        <f t="shared" si="307"/>
        <v>Medium</v>
      </c>
      <c r="R3298" t="str">
        <f t="shared" si="308"/>
        <v>High</v>
      </c>
      <c r="S3298" s="23">
        <f t="shared" si="309"/>
        <v>2022</v>
      </c>
      <c r="T3298" s="23">
        <f t="shared" si="310"/>
        <v>1</v>
      </c>
      <c r="U3298" t="str">
        <f t="shared" si="311"/>
        <v>Jan-2022</v>
      </c>
    </row>
    <row r="3299" spans="1:21" x14ac:dyDescent="0.3">
      <c r="A3299" t="s">
        <v>5293</v>
      </c>
      <c r="B3299" s="22">
        <v>45313</v>
      </c>
      <c r="C3299" s="22">
        <v>45318</v>
      </c>
      <c r="D3299" s="23" t="s">
        <v>78</v>
      </c>
      <c r="E3299" s="23" t="s">
        <v>89</v>
      </c>
      <c r="F3299" s="23" t="s">
        <v>52</v>
      </c>
      <c r="G3299" s="23" t="s">
        <v>81</v>
      </c>
      <c r="H3299" s="23" t="s">
        <v>186</v>
      </c>
      <c r="I3299" s="23" t="s">
        <v>118</v>
      </c>
      <c r="J3299" s="23" t="s">
        <v>119</v>
      </c>
      <c r="K3299" s="23" t="s">
        <v>197</v>
      </c>
      <c r="L3299" s="24">
        <v>29557.68</v>
      </c>
      <c r="M3299">
        <v>6</v>
      </c>
      <c r="N3299" s="25">
        <v>0.1</v>
      </c>
      <c r="O3299" s="24">
        <v>7173.02</v>
      </c>
      <c r="P3299" s="26">
        <f t="shared" si="306"/>
        <v>0.24267872174000127</v>
      </c>
      <c r="Q3299" t="str">
        <f t="shared" si="307"/>
        <v>Medium</v>
      </c>
      <c r="R3299" t="str">
        <f t="shared" si="308"/>
        <v>Low</v>
      </c>
      <c r="S3299" s="23">
        <f t="shared" si="309"/>
        <v>2024</v>
      </c>
      <c r="T3299" s="23">
        <f t="shared" si="310"/>
        <v>1</v>
      </c>
      <c r="U3299" t="str">
        <f t="shared" si="311"/>
        <v>Jan-2024</v>
      </c>
    </row>
    <row r="3300" spans="1:21" x14ac:dyDescent="0.3">
      <c r="A3300" t="s">
        <v>5294</v>
      </c>
      <c r="B3300" s="22">
        <v>44996</v>
      </c>
      <c r="C3300" s="22">
        <v>45002</v>
      </c>
      <c r="D3300" s="23" t="s">
        <v>61</v>
      </c>
      <c r="E3300" s="23" t="s">
        <v>4023</v>
      </c>
      <c r="F3300" s="23" t="s">
        <v>52</v>
      </c>
      <c r="G3300" s="23" t="s">
        <v>63</v>
      </c>
      <c r="H3300" s="23" t="s">
        <v>213</v>
      </c>
      <c r="I3300" s="23" t="s">
        <v>118</v>
      </c>
      <c r="J3300" s="23" t="s">
        <v>119</v>
      </c>
      <c r="K3300" s="23" t="s">
        <v>120</v>
      </c>
      <c r="L3300" s="24">
        <v>89177.04</v>
      </c>
      <c r="M3300">
        <v>6</v>
      </c>
      <c r="N3300" s="25">
        <v>0.15</v>
      </c>
      <c r="O3300" s="24">
        <v>26337.24</v>
      </c>
      <c r="P3300" s="26">
        <f t="shared" si="306"/>
        <v>0.29533655748161192</v>
      </c>
      <c r="Q3300" t="str">
        <f t="shared" si="307"/>
        <v>Medium</v>
      </c>
      <c r="R3300" t="str">
        <f t="shared" si="308"/>
        <v>Medium</v>
      </c>
      <c r="S3300" s="23">
        <f t="shared" si="309"/>
        <v>2023</v>
      </c>
      <c r="T3300" s="23">
        <f t="shared" si="310"/>
        <v>3</v>
      </c>
      <c r="U3300" t="str">
        <f t="shared" si="311"/>
        <v>Mar-2023</v>
      </c>
    </row>
    <row r="3301" spans="1:21" x14ac:dyDescent="0.3">
      <c r="A3301" t="s">
        <v>5295</v>
      </c>
      <c r="B3301" s="22">
        <v>45843</v>
      </c>
      <c r="C3301" s="22">
        <v>45850</v>
      </c>
      <c r="D3301" s="23" t="s">
        <v>78</v>
      </c>
      <c r="E3301" s="23" t="s">
        <v>425</v>
      </c>
      <c r="F3301" s="23" t="s">
        <v>80</v>
      </c>
      <c r="G3301" s="23" t="s">
        <v>63</v>
      </c>
      <c r="H3301" s="23" t="s">
        <v>213</v>
      </c>
      <c r="I3301" s="23" t="s">
        <v>55</v>
      </c>
      <c r="J3301" s="23" t="s">
        <v>56</v>
      </c>
      <c r="K3301" s="23" t="s">
        <v>151</v>
      </c>
      <c r="L3301" s="24">
        <v>12477.4</v>
      </c>
      <c r="M3301">
        <v>2</v>
      </c>
      <c r="N3301" s="25">
        <v>0.25</v>
      </c>
      <c r="O3301" s="24">
        <v>1727.75</v>
      </c>
      <c r="P3301" s="26">
        <f t="shared" si="306"/>
        <v>0.13847035440075658</v>
      </c>
      <c r="Q3301" t="str">
        <f t="shared" si="307"/>
        <v>Low</v>
      </c>
      <c r="R3301" t="str">
        <f t="shared" si="308"/>
        <v>High</v>
      </c>
      <c r="S3301" s="23">
        <f t="shared" si="309"/>
        <v>2025</v>
      </c>
      <c r="T3301" s="23">
        <f t="shared" si="310"/>
        <v>7</v>
      </c>
      <c r="U3301" t="str">
        <f t="shared" si="311"/>
        <v>Jul-2025</v>
      </c>
    </row>
    <row r="3302" spans="1:21" x14ac:dyDescent="0.3">
      <c r="A3302" t="s">
        <v>5296</v>
      </c>
      <c r="B3302" s="22">
        <v>45913</v>
      </c>
      <c r="C3302" s="22">
        <v>45916</v>
      </c>
      <c r="D3302" s="23" t="s">
        <v>61</v>
      </c>
      <c r="E3302" s="23" t="s">
        <v>824</v>
      </c>
      <c r="F3302" s="23" t="s">
        <v>71</v>
      </c>
      <c r="G3302" s="23" t="s">
        <v>63</v>
      </c>
      <c r="H3302" s="23" t="s">
        <v>213</v>
      </c>
      <c r="I3302" s="23" t="s">
        <v>83</v>
      </c>
      <c r="J3302" s="23" t="s">
        <v>84</v>
      </c>
      <c r="K3302" s="23" t="s">
        <v>257</v>
      </c>
      <c r="L3302" s="24">
        <v>34642.44</v>
      </c>
      <c r="M3302">
        <v>6</v>
      </c>
      <c r="N3302" s="25">
        <v>0.15</v>
      </c>
      <c r="O3302" s="24">
        <v>6607.84</v>
      </c>
      <c r="P3302" s="26">
        <f t="shared" si="306"/>
        <v>0.19074406999045102</v>
      </c>
      <c r="Q3302" t="str">
        <f t="shared" si="307"/>
        <v>Low</v>
      </c>
      <c r="R3302" t="str">
        <f t="shared" si="308"/>
        <v>Medium</v>
      </c>
      <c r="S3302" s="23">
        <f t="shared" si="309"/>
        <v>2025</v>
      </c>
      <c r="T3302" s="23">
        <f t="shared" si="310"/>
        <v>9</v>
      </c>
      <c r="U3302" t="str">
        <f t="shared" si="311"/>
        <v>Sep-2025</v>
      </c>
    </row>
    <row r="3303" spans="1:21" x14ac:dyDescent="0.3">
      <c r="A3303" t="s">
        <v>5297</v>
      </c>
      <c r="B3303" s="22">
        <v>44749</v>
      </c>
      <c r="C3303" s="22">
        <v>44754</v>
      </c>
      <c r="D3303" s="23" t="s">
        <v>50</v>
      </c>
      <c r="E3303" s="23" t="s">
        <v>672</v>
      </c>
      <c r="F3303" s="23" t="s">
        <v>52</v>
      </c>
      <c r="G3303" s="23" t="s">
        <v>63</v>
      </c>
      <c r="H3303" s="23" t="s">
        <v>202</v>
      </c>
      <c r="I3303" s="23" t="s">
        <v>118</v>
      </c>
      <c r="J3303" s="23" t="s">
        <v>119</v>
      </c>
      <c r="K3303" s="23" t="s">
        <v>197</v>
      </c>
      <c r="L3303" s="24">
        <v>24541.74</v>
      </c>
      <c r="M3303">
        <v>6</v>
      </c>
      <c r="N3303" s="25">
        <v>0</v>
      </c>
      <c r="O3303" s="24">
        <v>7457.59</v>
      </c>
      <c r="P3303" s="26">
        <f t="shared" si="306"/>
        <v>0.30387372696475473</v>
      </c>
      <c r="Q3303" t="str">
        <f t="shared" si="307"/>
        <v>High</v>
      </c>
      <c r="R3303" t="str">
        <f t="shared" si="308"/>
        <v>None</v>
      </c>
      <c r="S3303" s="23">
        <f t="shared" si="309"/>
        <v>2022</v>
      </c>
      <c r="T3303" s="23">
        <f t="shared" si="310"/>
        <v>7</v>
      </c>
      <c r="U3303" t="str">
        <f t="shared" si="311"/>
        <v>Jul-2022</v>
      </c>
    </row>
    <row r="3304" spans="1:21" x14ac:dyDescent="0.3">
      <c r="A3304" t="s">
        <v>5298</v>
      </c>
      <c r="B3304" s="22">
        <v>44952</v>
      </c>
      <c r="C3304" s="22">
        <v>44955</v>
      </c>
      <c r="D3304" s="23" t="s">
        <v>61</v>
      </c>
      <c r="E3304" s="23" t="s">
        <v>1748</v>
      </c>
      <c r="F3304" s="23" t="s">
        <v>71</v>
      </c>
      <c r="G3304" s="23" t="s">
        <v>53</v>
      </c>
      <c r="H3304" s="23" t="s">
        <v>110</v>
      </c>
      <c r="I3304" s="23" t="s">
        <v>83</v>
      </c>
      <c r="J3304" s="23" t="s">
        <v>84</v>
      </c>
      <c r="K3304" s="23" t="s">
        <v>105</v>
      </c>
      <c r="L3304" s="24">
        <v>61237.9</v>
      </c>
      <c r="M3304">
        <v>10</v>
      </c>
      <c r="N3304" s="25">
        <v>0.25</v>
      </c>
      <c r="O3304" s="24">
        <v>17795.21</v>
      </c>
      <c r="P3304" s="26">
        <f t="shared" si="306"/>
        <v>0.29059144745329279</v>
      </c>
      <c r="Q3304" t="str">
        <f t="shared" si="307"/>
        <v>Medium</v>
      </c>
      <c r="R3304" t="str">
        <f t="shared" si="308"/>
        <v>High</v>
      </c>
      <c r="S3304" s="23">
        <f t="shared" si="309"/>
        <v>2023</v>
      </c>
      <c r="T3304" s="23">
        <f t="shared" si="310"/>
        <v>1</v>
      </c>
      <c r="U3304" t="str">
        <f t="shared" si="311"/>
        <v>Jan-2023</v>
      </c>
    </row>
    <row r="3305" spans="1:21" x14ac:dyDescent="0.3">
      <c r="A3305" t="s">
        <v>5299</v>
      </c>
      <c r="B3305" s="22">
        <v>46004</v>
      </c>
      <c r="C3305" s="22">
        <v>46011</v>
      </c>
      <c r="D3305" s="23" t="s">
        <v>50</v>
      </c>
      <c r="E3305" s="23" t="s">
        <v>140</v>
      </c>
      <c r="F3305" s="23" t="s">
        <v>71</v>
      </c>
      <c r="G3305" s="23" t="s">
        <v>179</v>
      </c>
      <c r="H3305" s="23" t="s">
        <v>180</v>
      </c>
      <c r="I3305" s="23" t="s">
        <v>118</v>
      </c>
      <c r="J3305" s="23" t="s">
        <v>191</v>
      </c>
      <c r="K3305" s="23" t="s">
        <v>829</v>
      </c>
      <c r="L3305" s="24">
        <v>3055.85</v>
      </c>
      <c r="M3305">
        <v>1</v>
      </c>
      <c r="N3305" s="25">
        <v>0.05</v>
      </c>
      <c r="O3305" s="24">
        <v>480.69</v>
      </c>
      <c r="P3305" s="26">
        <f t="shared" si="306"/>
        <v>0.15730156912152102</v>
      </c>
      <c r="Q3305" t="str">
        <f t="shared" si="307"/>
        <v>Low</v>
      </c>
      <c r="R3305" t="str">
        <f t="shared" si="308"/>
        <v>Low</v>
      </c>
      <c r="S3305" s="23">
        <f t="shared" si="309"/>
        <v>2025</v>
      </c>
      <c r="T3305" s="23">
        <f t="shared" si="310"/>
        <v>12</v>
      </c>
      <c r="U3305" t="str">
        <f t="shared" si="311"/>
        <v>Dec-2025</v>
      </c>
    </row>
    <row r="3306" spans="1:21" x14ac:dyDescent="0.3">
      <c r="A3306" t="s">
        <v>5300</v>
      </c>
      <c r="B3306" s="22">
        <v>45640</v>
      </c>
      <c r="C3306" s="22">
        <v>45644</v>
      </c>
      <c r="D3306" s="23" t="s">
        <v>78</v>
      </c>
      <c r="E3306" s="23" t="s">
        <v>592</v>
      </c>
      <c r="F3306" s="23" t="s">
        <v>52</v>
      </c>
      <c r="G3306" s="23" t="s">
        <v>63</v>
      </c>
      <c r="H3306" s="23" t="s">
        <v>213</v>
      </c>
      <c r="I3306" s="23" t="s">
        <v>83</v>
      </c>
      <c r="J3306" s="23" t="s">
        <v>379</v>
      </c>
      <c r="K3306" s="23" t="s">
        <v>380</v>
      </c>
      <c r="L3306" s="24">
        <v>13015.97</v>
      </c>
      <c r="M3306">
        <v>1</v>
      </c>
      <c r="N3306" s="25">
        <v>0.05</v>
      </c>
      <c r="O3306" s="24">
        <v>2921.41</v>
      </c>
      <c r="P3306" s="26">
        <f t="shared" si="306"/>
        <v>0.22444812027071359</v>
      </c>
      <c r="Q3306" t="str">
        <f t="shared" si="307"/>
        <v>Medium</v>
      </c>
      <c r="R3306" t="str">
        <f t="shared" si="308"/>
        <v>Low</v>
      </c>
      <c r="S3306" s="23">
        <f t="shared" si="309"/>
        <v>2024</v>
      </c>
      <c r="T3306" s="23">
        <f t="shared" si="310"/>
        <v>12</v>
      </c>
      <c r="U3306" t="str">
        <f t="shared" si="311"/>
        <v>Dec-2024</v>
      </c>
    </row>
    <row r="3307" spans="1:21" x14ac:dyDescent="0.3">
      <c r="A3307" t="s">
        <v>5301</v>
      </c>
      <c r="B3307" s="22">
        <v>45805</v>
      </c>
      <c r="C3307" s="22">
        <v>45807</v>
      </c>
      <c r="D3307" s="23" t="s">
        <v>50</v>
      </c>
      <c r="E3307" s="23" t="s">
        <v>1267</v>
      </c>
      <c r="F3307" s="23" t="s">
        <v>71</v>
      </c>
      <c r="G3307" s="23" t="s">
        <v>53</v>
      </c>
      <c r="H3307" s="23" t="s">
        <v>54</v>
      </c>
      <c r="I3307" s="23" t="s">
        <v>83</v>
      </c>
      <c r="J3307" s="23" t="s">
        <v>449</v>
      </c>
      <c r="K3307" s="23" t="s">
        <v>775</v>
      </c>
      <c r="L3307" s="24">
        <v>74528.899999999994</v>
      </c>
      <c r="M3307">
        <v>5</v>
      </c>
      <c r="N3307" s="25">
        <v>0.25</v>
      </c>
      <c r="O3307" s="24">
        <v>17837.439999999999</v>
      </c>
      <c r="P3307" s="26">
        <f t="shared" si="306"/>
        <v>0.23933588178545503</v>
      </c>
      <c r="Q3307" t="str">
        <f t="shared" si="307"/>
        <v>Medium</v>
      </c>
      <c r="R3307" t="str">
        <f t="shared" si="308"/>
        <v>High</v>
      </c>
      <c r="S3307" s="23">
        <f t="shared" si="309"/>
        <v>2025</v>
      </c>
      <c r="T3307" s="23">
        <f t="shared" si="310"/>
        <v>5</v>
      </c>
      <c r="U3307" t="str">
        <f t="shared" si="311"/>
        <v>May-2025</v>
      </c>
    </row>
    <row r="3308" spans="1:21" x14ac:dyDescent="0.3">
      <c r="A3308" t="s">
        <v>5302</v>
      </c>
      <c r="B3308" s="22">
        <v>45462</v>
      </c>
      <c r="C3308" s="22">
        <v>45467</v>
      </c>
      <c r="D3308" s="23" t="s">
        <v>50</v>
      </c>
      <c r="E3308" s="23" t="s">
        <v>2223</v>
      </c>
      <c r="F3308" s="23" t="s">
        <v>52</v>
      </c>
      <c r="G3308" s="23" t="s">
        <v>72</v>
      </c>
      <c r="H3308" s="23" t="s">
        <v>346</v>
      </c>
      <c r="I3308" s="23" t="s">
        <v>96</v>
      </c>
      <c r="J3308" s="23" t="s">
        <v>166</v>
      </c>
      <c r="K3308" s="23" t="s">
        <v>167</v>
      </c>
      <c r="L3308" s="24">
        <v>4198.16</v>
      </c>
      <c r="M3308">
        <v>4</v>
      </c>
      <c r="N3308" s="25">
        <v>0.25</v>
      </c>
      <c r="O3308" s="24">
        <v>1094.3499999999999</v>
      </c>
      <c r="P3308" s="26">
        <f t="shared" si="306"/>
        <v>0.26067372372658498</v>
      </c>
      <c r="Q3308" t="str">
        <f t="shared" si="307"/>
        <v>Medium</v>
      </c>
      <c r="R3308" t="str">
        <f t="shared" si="308"/>
        <v>High</v>
      </c>
      <c r="S3308" s="23">
        <f t="shared" si="309"/>
        <v>2024</v>
      </c>
      <c r="T3308" s="23">
        <f t="shared" si="310"/>
        <v>6</v>
      </c>
      <c r="U3308" t="str">
        <f t="shared" si="311"/>
        <v>Jun-2024</v>
      </c>
    </row>
    <row r="3309" spans="1:21" x14ac:dyDescent="0.3">
      <c r="A3309" t="s">
        <v>5303</v>
      </c>
      <c r="B3309" s="22">
        <v>45420</v>
      </c>
      <c r="C3309" s="22">
        <v>45423</v>
      </c>
      <c r="D3309" s="23" t="s">
        <v>102</v>
      </c>
      <c r="E3309" s="23" t="s">
        <v>312</v>
      </c>
      <c r="F3309" s="23" t="s">
        <v>71</v>
      </c>
      <c r="G3309" s="23" t="s">
        <v>81</v>
      </c>
      <c r="H3309" s="23" t="s">
        <v>95</v>
      </c>
      <c r="I3309" s="23" t="s">
        <v>55</v>
      </c>
      <c r="J3309" s="23" t="s">
        <v>173</v>
      </c>
      <c r="K3309" s="23" t="s">
        <v>780</v>
      </c>
      <c r="L3309" s="24">
        <v>7389.84</v>
      </c>
      <c r="M3309">
        <v>2</v>
      </c>
      <c r="N3309" s="25">
        <v>0.15</v>
      </c>
      <c r="O3309" s="24">
        <v>1797.36</v>
      </c>
      <c r="P3309" s="26">
        <f t="shared" si="306"/>
        <v>0.24322042155175211</v>
      </c>
      <c r="Q3309" t="str">
        <f t="shared" si="307"/>
        <v>Medium</v>
      </c>
      <c r="R3309" t="str">
        <f t="shared" si="308"/>
        <v>Medium</v>
      </c>
      <c r="S3309" s="23">
        <f t="shared" si="309"/>
        <v>2024</v>
      </c>
      <c r="T3309" s="23">
        <f t="shared" si="310"/>
        <v>5</v>
      </c>
      <c r="U3309" t="str">
        <f t="shared" si="311"/>
        <v>May-2024</v>
      </c>
    </row>
    <row r="3310" spans="1:21" x14ac:dyDescent="0.3">
      <c r="A3310" t="s">
        <v>5304</v>
      </c>
      <c r="B3310" s="22">
        <v>45339</v>
      </c>
      <c r="C3310" s="22">
        <v>45343</v>
      </c>
      <c r="D3310" s="23" t="s">
        <v>78</v>
      </c>
      <c r="E3310" s="23" t="s">
        <v>79</v>
      </c>
      <c r="F3310" s="23" t="s">
        <v>80</v>
      </c>
      <c r="G3310" s="23" t="s">
        <v>53</v>
      </c>
      <c r="H3310" s="23" t="s">
        <v>110</v>
      </c>
      <c r="I3310" s="23" t="s">
        <v>118</v>
      </c>
      <c r="J3310" s="23" t="s">
        <v>119</v>
      </c>
      <c r="K3310" s="23" t="s">
        <v>197</v>
      </c>
      <c r="L3310" s="24">
        <v>28500.560000000001</v>
      </c>
      <c r="M3310">
        <v>4</v>
      </c>
      <c r="N3310" s="25">
        <v>0.2</v>
      </c>
      <c r="O3310" s="24">
        <v>6716.58</v>
      </c>
      <c r="P3310" s="26">
        <f t="shared" si="306"/>
        <v>0.23566484307676761</v>
      </c>
      <c r="Q3310" t="str">
        <f t="shared" si="307"/>
        <v>Medium</v>
      </c>
      <c r="R3310" t="str">
        <f t="shared" si="308"/>
        <v>Medium</v>
      </c>
      <c r="S3310" s="23">
        <f t="shared" si="309"/>
        <v>2024</v>
      </c>
      <c r="T3310" s="23">
        <f t="shared" si="310"/>
        <v>2</v>
      </c>
      <c r="U3310" t="str">
        <f t="shared" si="311"/>
        <v>Feb-2024</v>
      </c>
    </row>
    <row r="3311" spans="1:21" x14ac:dyDescent="0.3">
      <c r="A3311" t="s">
        <v>5305</v>
      </c>
      <c r="B3311" s="22">
        <v>45204</v>
      </c>
      <c r="C3311" s="22">
        <v>45207</v>
      </c>
      <c r="D3311" s="23" t="s">
        <v>102</v>
      </c>
      <c r="E3311" s="23" t="s">
        <v>844</v>
      </c>
      <c r="F3311" s="23" t="s">
        <v>52</v>
      </c>
      <c r="G3311" s="23" t="s">
        <v>81</v>
      </c>
      <c r="H3311" s="23" t="s">
        <v>95</v>
      </c>
      <c r="I3311" s="23" t="s">
        <v>118</v>
      </c>
      <c r="J3311" s="23" t="s">
        <v>230</v>
      </c>
      <c r="K3311" s="23" t="s">
        <v>231</v>
      </c>
      <c r="L3311" s="24">
        <v>13854.21</v>
      </c>
      <c r="M3311">
        <v>1</v>
      </c>
      <c r="N3311" s="25">
        <v>0.2</v>
      </c>
      <c r="O3311" s="24">
        <v>2480.2800000000002</v>
      </c>
      <c r="P3311" s="26">
        <f t="shared" si="306"/>
        <v>0.1790271693586282</v>
      </c>
      <c r="Q3311" t="str">
        <f t="shared" si="307"/>
        <v>Low</v>
      </c>
      <c r="R3311" t="str">
        <f t="shared" si="308"/>
        <v>Medium</v>
      </c>
      <c r="S3311" s="23">
        <f t="shared" si="309"/>
        <v>2023</v>
      </c>
      <c r="T3311" s="23">
        <f t="shared" si="310"/>
        <v>10</v>
      </c>
      <c r="U3311" t="str">
        <f t="shared" si="311"/>
        <v>Oct-2023</v>
      </c>
    </row>
    <row r="3312" spans="1:21" x14ac:dyDescent="0.3">
      <c r="A3312" t="s">
        <v>5306</v>
      </c>
      <c r="B3312" s="22">
        <v>45970</v>
      </c>
      <c r="C3312" s="22">
        <v>45973</v>
      </c>
      <c r="D3312" s="23" t="s">
        <v>78</v>
      </c>
      <c r="E3312" s="23" t="s">
        <v>1612</v>
      </c>
      <c r="F3312" s="23" t="s">
        <v>80</v>
      </c>
      <c r="G3312" s="23" t="s">
        <v>179</v>
      </c>
      <c r="H3312" s="23" t="s">
        <v>180</v>
      </c>
      <c r="I3312" s="23" t="s">
        <v>96</v>
      </c>
      <c r="J3312" s="23" t="s">
        <v>166</v>
      </c>
      <c r="K3312" s="23" t="s">
        <v>337</v>
      </c>
      <c r="L3312" s="24">
        <v>43266.9</v>
      </c>
      <c r="M3312">
        <v>10</v>
      </c>
      <c r="N3312" s="25">
        <v>0</v>
      </c>
      <c r="O3312" s="24">
        <v>14758.91</v>
      </c>
      <c r="P3312" s="26">
        <f t="shared" si="306"/>
        <v>0.34111318351904107</v>
      </c>
      <c r="Q3312" t="str">
        <f t="shared" si="307"/>
        <v>High</v>
      </c>
      <c r="R3312" t="str">
        <f t="shared" si="308"/>
        <v>None</v>
      </c>
      <c r="S3312" s="23">
        <f t="shared" si="309"/>
        <v>2025</v>
      </c>
      <c r="T3312" s="23">
        <f t="shared" si="310"/>
        <v>11</v>
      </c>
      <c r="U3312" t="str">
        <f t="shared" si="311"/>
        <v>Nov-2025</v>
      </c>
    </row>
    <row r="3313" spans="1:21" x14ac:dyDescent="0.3">
      <c r="A3313" t="s">
        <v>5307</v>
      </c>
      <c r="B3313" s="22">
        <v>45357</v>
      </c>
      <c r="C3313" s="22">
        <v>45361</v>
      </c>
      <c r="D3313" s="23" t="s">
        <v>102</v>
      </c>
      <c r="E3313" s="23" t="s">
        <v>2153</v>
      </c>
      <c r="F3313" s="23" t="s">
        <v>80</v>
      </c>
      <c r="G3313" s="23" t="s">
        <v>63</v>
      </c>
      <c r="H3313" s="23" t="s">
        <v>202</v>
      </c>
      <c r="I3313" s="23" t="s">
        <v>55</v>
      </c>
      <c r="J3313" s="23" t="s">
        <v>56</v>
      </c>
      <c r="K3313" s="23" t="s">
        <v>74</v>
      </c>
      <c r="L3313" s="24">
        <v>25429.53</v>
      </c>
      <c r="M3313">
        <v>7</v>
      </c>
      <c r="N3313" s="25">
        <v>0</v>
      </c>
      <c r="O3313" s="24">
        <v>3897.7</v>
      </c>
      <c r="P3313" s="26">
        <f t="shared" si="306"/>
        <v>0.15327455914442775</v>
      </c>
      <c r="Q3313" t="str">
        <f t="shared" si="307"/>
        <v>Low</v>
      </c>
      <c r="R3313" t="str">
        <f t="shared" si="308"/>
        <v>None</v>
      </c>
      <c r="S3313" s="23">
        <f t="shared" si="309"/>
        <v>2024</v>
      </c>
      <c r="T3313" s="23">
        <f t="shared" si="310"/>
        <v>3</v>
      </c>
      <c r="U3313" t="str">
        <f t="shared" si="311"/>
        <v>Mar-2024</v>
      </c>
    </row>
    <row r="3314" spans="1:21" x14ac:dyDescent="0.3">
      <c r="A3314" t="s">
        <v>5308</v>
      </c>
      <c r="B3314" s="22">
        <v>45170</v>
      </c>
      <c r="C3314" s="22">
        <v>45171</v>
      </c>
      <c r="D3314" s="23" t="s">
        <v>61</v>
      </c>
      <c r="E3314" s="23" t="s">
        <v>1891</v>
      </c>
      <c r="F3314" s="23" t="s">
        <v>52</v>
      </c>
      <c r="G3314" s="23" t="s">
        <v>179</v>
      </c>
      <c r="H3314" s="23" t="s">
        <v>236</v>
      </c>
      <c r="I3314" s="23" t="s">
        <v>55</v>
      </c>
      <c r="J3314" s="23" t="s">
        <v>141</v>
      </c>
      <c r="K3314" s="23" t="s">
        <v>978</v>
      </c>
      <c r="L3314" s="24">
        <v>35518.400000000001</v>
      </c>
      <c r="M3314">
        <v>5</v>
      </c>
      <c r="N3314" s="25">
        <v>0.05</v>
      </c>
      <c r="O3314" s="24">
        <v>9633.1299999999992</v>
      </c>
      <c r="P3314" s="26">
        <f t="shared" si="306"/>
        <v>0.27121520113518621</v>
      </c>
      <c r="Q3314" t="str">
        <f t="shared" si="307"/>
        <v>Medium</v>
      </c>
      <c r="R3314" t="str">
        <f t="shared" si="308"/>
        <v>Low</v>
      </c>
      <c r="S3314" s="23">
        <f t="shared" si="309"/>
        <v>2023</v>
      </c>
      <c r="T3314" s="23">
        <f t="shared" si="310"/>
        <v>9</v>
      </c>
      <c r="U3314" t="str">
        <f t="shared" si="311"/>
        <v>Sep-2023</v>
      </c>
    </row>
    <row r="3315" spans="1:21" x14ac:dyDescent="0.3">
      <c r="A3315" t="s">
        <v>5309</v>
      </c>
      <c r="B3315" s="22">
        <v>45489</v>
      </c>
      <c r="C3315" s="22">
        <v>45491</v>
      </c>
      <c r="D3315" s="23" t="s">
        <v>78</v>
      </c>
      <c r="E3315" s="23" t="s">
        <v>1292</v>
      </c>
      <c r="F3315" s="23" t="s">
        <v>71</v>
      </c>
      <c r="G3315" s="23" t="s">
        <v>53</v>
      </c>
      <c r="H3315" s="23" t="s">
        <v>246</v>
      </c>
      <c r="I3315" s="23" t="s">
        <v>96</v>
      </c>
      <c r="J3315" s="23" t="s">
        <v>111</v>
      </c>
      <c r="K3315" s="23" t="s">
        <v>328</v>
      </c>
      <c r="L3315" s="24">
        <v>51438.8</v>
      </c>
      <c r="M3315">
        <v>10</v>
      </c>
      <c r="N3315" s="25">
        <v>0.15</v>
      </c>
      <c r="O3315" s="24">
        <v>8447.1200000000008</v>
      </c>
      <c r="P3315" s="26">
        <f t="shared" si="306"/>
        <v>0.16421689463984385</v>
      </c>
      <c r="Q3315" t="str">
        <f t="shared" si="307"/>
        <v>Low</v>
      </c>
      <c r="R3315" t="str">
        <f t="shared" si="308"/>
        <v>Medium</v>
      </c>
      <c r="S3315" s="23">
        <f t="shared" si="309"/>
        <v>2024</v>
      </c>
      <c r="T3315" s="23">
        <f t="shared" si="310"/>
        <v>7</v>
      </c>
      <c r="U3315" t="str">
        <f t="shared" si="311"/>
        <v>Jul-2024</v>
      </c>
    </row>
    <row r="3316" spans="1:21" x14ac:dyDescent="0.3">
      <c r="A3316" t="s">
        <v>5310</v>
      </c>
      <c r="B3316" s="22">
        <v>44896</v>
      </c>
      <c r="C3316" s="22">
        <v>44901</v>
      </c>
      <c r="D3316" s="23" t="s">
        <v>102</v>
      </c>
      <c r="E3316" s="23" t="s">
        <v>585</v>
      </c>
      <c r="F3316" s="23" t="s">
        <v>71</v>
      </c>
      <c r="G3316" s="23" t="s">
        <v>72</v>
      </c>
      <c r="H3316" s="23" t="s">
        <v>117</v>
      </c>
      <c r="I3316" s="23" t="s">
        <v>83</v>
      </c>
      <c r="J3316" s="23" t="s">
        <v>449</v>
      </c>
      <c r="K3316" s="23" t="s">
        <v>450</v>
      </c>
      <c r="L3316" s="24">
        <v>84056.91</v>
      </c>
      <c r="M3316">
        <v>7</v>
      </c>
      <c r="N3316" s="25">
        <v>0.05</v>
      </c>
      <c r="O3316" s="24">
        <v>22981.32</v>
      </c>
      <c r="P3316" s="26">
        <f t="shared" si="306"/>
        <v>0.273401913061044</v>
      </c>
      <c r="Q3316" t="str">
        <f t="shared" si="307"/>
        <v>Medium</v>
      </c>
      <c r="R3316" t="str">
        <f t="shared" si="308"/>
        <v>Low</v>
      </c>
      <c r="S3316" s="23">
        <f t="shared" si="309"/>
        <v>2022</v>
      </c>
      <c r="T3316" s="23">
        <f t="shared" si="310"/>
        <v>12</v>
      </c>
      <c r="U3316" t="str">
        <f t="shared" si="311"/>
        <v>Dec-2022</v>
      </c>
    </row>
    <row r="3317" spans="1:21" x14ac:dyDescent="0.3">
      <c r="A3317" t="s">
        <v>5311</v>
      </c>
      <c r="B3317" s="22">
        <v>44906</v>
      </c>
      <c r="C3317" s="22">
        <v>44911</v>
      </c>
      <c r="D3317" s="23" t="s">
        <v>50</v>
      </c>
      <c r="E3317" s="23" t="s">
        <v>2480</v>
      </c>
      <c r="F3317" s="23" t="s">
        <v>71</v>
      </c>
      <c r="G3317" s="23" t="s">
        <v>179</v>
      </c>
      <c r="H3317" s="23" t="s">
        <v>180</v>
      </c>
      <c r="I3317" s="23" t="s">
        <v>55</v>
      </c>
      <c r="J3317" s="23" t="s">
        <v>141</v>
      </c>
      <c r="K3317" s="23" t="s">
        <v>241</v>
      </c>
      <c r="L3317" s="24">
        <v>58468.56</v>
      </c>
      <c r="M3317">
        <v>8</v>
      </c>
      <c r="N3317" s="25">
        <v>0</v>
      </c>
      <c r="O3317" s="24">
        <v>10368.719999999999</v>
      </c>
      <c r="P3317" s="26">
        <f t="shared" si="306"/>
        <v>0.17733838493713544</v>
      </c>
      <c r="Q3317" t="str">
        <f t="shared" si="307"/>
        <v>Low</v>
      </c>
      <c r="R3317" t="str">
        <f t="shared" si="308"/>
        <v>None</v>
      </c>
      <c r="S3317" s="23">
        <f t="shared" si="309"/>
        <v>2022</v>
      </c>
      <c r="T3317" s="23">
        <f t="shared" si="310"/>
        <v>12</v>
      </c>
      <c r="U3317" t="str">
        <f t="shared" si="311"/>
        <v>Dec-2022</v>
      </c>
    </row>
    <row r="3318" spans="1:21" x14ac:dyDescent="0.3">
      <c r="A3318" t="s">
        <v>5312</v>
      </c>
      <c r="B3318" s="22">
        <v>45523</v>
      </c>
      <c r="C3318" s="22">
        <v>45526</v>
      </c>
      <c r="D3318" s="23" t="s">
        <v>50</v>
      </c>
      <c r="E3318" s="23" t="s">
        <v>937</v>
      </c>
      <c r="F3318" s="23" t="s">
        <v>80</v>
      </c>
      <c r="G3318" s="23" t="s">
        <v>179</v>
      </c>
      <c r="H3318" s="23" t="s">
        <v>180</v>
      </c>
      <c r="I3318" s="23" t="s">
        <v>83</v>
      </c>
      <c r="J3318" s="23" t="s">
        <v>84</v>
      </c>
      <c r="K3318" s="23" t="s">
        <v>105</v>
      </c>
      <c r="L3318" s="24">
        <v>100762.8</v>
      </c>
      <c r="M3318">
        <v>8</v>
      </c>
      <c r="N3318" s="25">
        <v>0.15</v>
      </c>
      <c r="O3318" s="24">
        <v>19450.47</v>
      </c>
      <c r="P3318" s="26">
        <f t="shared" si="306"/>
        <v>0.1930322499970227</v>
      </c>
      <c r="Q3318" t="str">
        <f t="shared" si="307"/>
        <v>Low</v>
      </c>
      <c r="R3318" t="str">
        <f t="shared" si="308"/>
        <v>Medium</v>
      </c>
      <c r="S3318" s="23">
        <f t="shared" si="309"/>
        <v>2024</v>
      </c>
      <c r="T3318" s="23">
        <f t="shared" si="310"/>
        <v>8</v>
      </c>
      <c r="U3318" t="str">
        <f t="shared" si="311"/>
        <v>Aug-2024</v>
      </c>
    </row>
    <row r="3319" spans="1:21" x14ac:dyDescent="0.3">
      <c r="A3319" t="s">
        <v>5313</v>
      </c>
      <c r="B3319" s="22">
        <v>45185</v>
      </c>
      <c r="C3319" s="22">
        <v>45192</v>
      </c>
      <c r="D3319" s="23" t="s">
        <v>102</v>
      </c>
      <c r="E3319" s="23" t="s">
        <v>146</v>
      </c>
      <c r="F3319" s="23" t="s">
        <v>71</v>
      </c>
      <c r="G3319" s="23" t="s">
        <v>63</v>
      </c>
      <c r="H3319" s="23" t="s">
        <v>213</v>
      </c>
      <c r="I3319" s="23" t="s">
        <v>96</v>
      </c>
      <c r="J3319" s="23" t="s">
        <v>135</v>
      </c>
      <c r="K3319" s="23" t="s">
        <v>275</v>
      </c>
      <c r="L3319" s="24">
        <v>77143.850000000006</v>
      </c>
      <c r="M3319">
        <v>7</v>
      </c>
      <c r="N3319" s="25">
        <v>0.25</v>
      </c>
      <c r="O3319" s="24">
        <v>12074.43</v>
      </c>
      <c r="P3319" s="26">
        <f t="shared" si="306"/>
        <v>0.15651837443944008</v>
      </c>
      <c r="Q3319" t="str">
        <f t="shared" si="307"/>
        <v>Low</v>
      </c>
      <c r="R3319" t="str">
        <f t="shared" si="308"/>
        <v>High</v>
      </c>
      <c r="S3319" s="23">
        <f t="shared" si="309"/>
        <v>2023</v>
      </c>
      <c r="T3319" s="23">
        <f t="shared" si="310"/>
        <v>9</v>
      </c>
      <c r="U3319" t="str">
        <f t="shared" si="311"/>
        <v>Sep-2023</v>
      </c>
    </row>
    <row r="3320" spans="1:21" x14ac:dyDescent="0.3">
      <c r="A3320" t="s">
        <v>5314</v>
      </c>
      <c r="B3320" s="22">
        <v>45642</v>
      </c>
      <c r="C3320" s="22">
        <v>45646</v>
      </c>
      <c r="D3320" s="23" t="s">
        <v>50</v>
      </c>
      <c r="E3320" s="23" t="s">
        <v>761</v>
      </c>
      <c r="F3320" s="23" t="s">
        <v>52</v>
      </c>
      <c r="G3320" s="23" t="s">
        <v>179</v>
      </c>
      <c r="H3320" s="23" t="s">
        <v>236</v>
      </c>
      <c r="I3320" s="23" t="s">
        <v>83</v>
      </c>
      <c r="J3320" s="23" t="s">
        <v>449</v>
      </c>
      <c r="K3320" s="23" t="s">
        <v>775</v>
      </c>
      <c r="L3320" s="24">
        <v>14089.11</v>
      </c>
      <c r="M3320">
        <v>1</v>
      </c>
      <c r="N3320" s="25">
        <v>0.05</v>
      </c>
      <c r="O3320" s="24">
        <v>2863.57</v>
      </c>
      <c r="P3320" s="26">
        <f t="shared" si="306"/>
        <v>0.20324704683262462</v>
      </c>
      <c r="Q3320" t="str">
        <f t="shared" si="307"/>
        <v>Medium</v>
      </c>
      <c r="R3320" t="str">
        <f t="shared" si="308"/>
        <v>Low</v>
      </c>
      <c r="S3320" s="23">
        <f t="shared" si="309"/>
        <v>2024</v>
      </c>
      <c r="T3320" s="23">
        <f t="shared" si="310"/>
        <v>12</v>
      </c>
      <c r="U3320" t="str">
        <f t="shared" si="311"/>
        <v>Dec-2024</v>
      </c>
    </row>
    <row r="3321" spans="1:21" x14ac:dyDescent="0.3">
      <c r="A3321" t="s">
        <v>5315</v>
      </c>
      <c r="B3321" s="22">
        <v>45401</v>
      </c>
      <c r="C3321" s="22">
        <v>45403</v>
      </c>
      <c r="D3321" s="23" t="s">
        <v>78</v>
      </c>
      <c r="E3321" s="23" t="s">
        <v>2530</v>
      </c>
      <c r="F3321" s="23" t="s">
        <v>71</v>
      </c>
      <c r="G3321" s="23" t="s">
        <v>72</v>
      </c>
      <c r="H3321" s="23" t="s">
        <v>117</v>
      </c>
      <c r="I3321" s="23" t="s">
        <v>118</v>
      </c>
      <c r="J3321" s="23" t="s">
        <v>119</v>
      </c>
      <c r="K3321" s="23" t="s">
        <v>197</v>
      </c>
      <c r="L3321" s="24">
        <v>73053.42</v>
      </c>
      <c r="M3321">
        <v>6</v>
      </c>
      <c r="N3321" s="25">
        <v>0.1</v>
      </c>
      <c r="O3321" s="24">
        <v>16979.080000000002</v>
      </c>
      <c r="P3321" s="26">
        <f t="shared" si="306"/>
        <v>0.2324200564463649</v>
      </c>
      <c r="Q3321" t="str">
        <f t="shared" si="307"/>
        <v>Medium</v>
      </c>
      <c r="R3321" t="str">
        <f t="shared" si="308"/>
        <v>Low</v>
      </c>
      <c r="S3321" s="23">
        <f t="shared" si="309"/>
        <v>2024</v>
      </c>
      <c r="T3321" s="23">
        <f t="shared" si="310"/>
        <v>4</v>
      </c>
      <c r="U3321" t="str">
        <f t="shared" si="311"/>
        <v>Apr-2024</v>
      </c>
    </row>
    <row r="3322" spans="1:21" x14ac:dyDescent="0.3">
      <c r="A3322" t="s">
        <v>5316</v>
      </c>
      <c r="B3322" s="22">
        <v>45488</v>
      </c>
      <c r="C3322" s="22">
        <v>45489</v>
      </c>
      <c r="D3322" s="23" t="s">
        <v>78</v>
      </c>
      <c r="E3322" s="23" t="s">
        <v>316</v>
      </c>
      <c r="F3322" s="23" t="s">
        <v>71</v>
      </c>
      <c r="G3322" s="23" t="s">
        <v>72</v>
      </c>
      <c r="H3322" s="23" t="s">
        <v>104</v>
      </c>
      <c r="I3322" s="23" t="s">
        <v>118</v>
      </c>
      <c r="J3322" s="23" t="s">
        <v>230</v>
      </c>
      <c r="K3322" s="23" t="s">
        <v>351</v>
      </c>
      <c r="L3322" s="24">
        <v>4305.8999999999996</v>
      </c>
      <c r="M3322">
        <v>2</v>
      </c>
      <c r="N3322" s="25">
        <v>0.25</v>
      </c>
      <c r="O3322" s="24">
        <v>916.29</v>
      </c>
      <c r="P3322" s="26">
        <f t="shared" si="306"/>
        <v>0.21279871803804085</v>
      </c>
      <c r="Q3322" t="str">
        <f t="shared" si="307"/>
        <v>Medium</v>
      </c>
      <c r="R3322" t="str">
        <f t="shared" si="308"/>
        <v>High</v>
      </c>
      <c r="S3322" s="23">
        <f t="shared" si="309"/>
        <v>2024</v>
      </c>
      <c r="T3322" s="23">
        <f t="shared" si="310"/>
        <v>7</v>
      </c>
      <c r="U3322" t="str">
        <f t="shared" si="311"/>
        <v>Jul-2024</v>
      </c>
    </row>
    <row r="3323" spans="1:21" x14ac:dyDescent="0.3">
      <c r="A3323" t="s">
        <v>5317</v>
      </c>
      <c r="B3323" s="22">
        <v>44910</v>
      </c>
      <c r="C3323" s="22">
        <v>44911</v>
      </c>
      <c r="D3323" s="23" t="s">
        <v>50</v>
      </c>
      <c r="E3323" s="23" t="s">
        <v>951</v>
      </c>
      <c r="F3323" s="23" t="s">
        <v>80</v>
      </c>
      <c r="G3323" s="23" t="s">
        <v>179</v>
      </c>
      <c r="H3323" s="23" t="s">
        <v>180</v>
      </c>
      <c r="I3323" s="23" t="s">
        <v>118</v>
      </c>
      <c r="J3323" s="23" t="s">
        <v>303</v>
      </c>
      <c r="K3323" s="23" t="s">
        <v>421</v>
      </c>
      <c r="L3323" s="24">
        <v>13773.42</v>
      </c>
      <c r="M3323">
        <v>1</v>
      </c>
      <c r="N3323" s="25">
        <v>0.25</v>
      </c>
      <c r="O3323" s="24">
        <v>2610.35</v>
      </c>
      <c r="P3323" s="26">
        <f t="shared" si="306"/>
        <v>0.18952083070145251</v>
      </c>
      <c r="Q3323" t="str">
        <f t="shared" si="307"/>
        <v>Low</v>
      </c>
      <c r="R3323" t="str">
        <f t="shared" si="308"/>
        <v>High</v>
      </c>
      <c r="S3323" s="23">
        <f t="shared" si="309"/>
        <v>2022</v>
      </c>
      <c r="T3323" s="23">
        <f t="shared" si="310"/>
        <v>12</v>
      </c>
      <c r="U3323" t="str">
        <f t="shared" si="311"/>
        <v>Dec-2022</v>
      </c>
    </row>
    <row r="3324" spans="1:21" x14ac:dyDescent="0.3">
      <c r="A3324" t="s">
        <v>5318</v>
      </c>
      <c r="B3324" s="22">
        <v>44600</v>
      </c>
      <c r="C3324" s="22">
        <v>44603</v>
      </c>
      <c r="D3324" s="23" t="s">
        <v>61</v>
      </c>
      <c r="E3324" s="23" t="s">
        <v>588</v>
      </c>
      <c r="F3324" s="23" t="s">
        <v>52</v>
      </c>
      <c r="G3324" s="23" t="s">
        <v>72</v>
      </c>
      <c r="H3324" s="23" t="s">
        <v>73</v>
      </c>
      <c r="I3324" s="23" t="s">
        <v>96</v>
      </c>
      <c r="J3324" s="23" t="s">
        <v>166</v>
      </c>
      <c r="K3324" s="23" t="s">
        <v>762</v>
      </c>
      <c r="L3324" s="24">
        <v>63422.03</v>
      </c>
      <c r="M3324">
        <v>7</v>
      </c>
      <c r="N3324" s="25">
        <v>0</v>
      </c>
      <c r="O3324" s="24">
        <v>10664.62</v>
      </c>
      <c r="P3324" s="26">
        <f t="shared" si="306"/>
        <v>0.1681532426508581</v>
      </c>
      <c r="Q3324" t="str">
        <f t="shared" si="307"/>
        <v>Low</v>
      </c>
      <c r="R3324" t="str">
        <f t="shared" si="308"/>
        <v>None</v>
      </c>
      <c r="S3324" s="23">
        <f t="shared" si="309"/>
        <v>2022</v>
      </c>
      <c r="T3324" s="23">
        <f t="shared" si="310"/>
        <v>2</v>
      </c>
      <c r="U3324" t="str">
        <f t="shared" si="311"/>
        <v>Feb-2022</v>
      </c>
    </row>
    <row r="3325" spans="1:21" x14ac:dyDescent="0.3">
      <c r="A3325" t="s">
        <v>5319</v>
      </c>
      <c r="B3325" s="22">
        <v>45793</v>
      </c>
      <c r="C3325" s="22">
        <v>45795</v>
      </c>
      <c r="D3325" s="23" t="s">
        <v>61</v>
      </c>
      <c r="E3325" s="23" t="s">
        <v>261</v>
      </c>
      <c r="F3325" s="23" t="s">
        <v>71</v>
      </c>
      <c r="G3325" s="23" t="s">
        <v>53</v>
      </c>
      <c r="H3325" s="23" t="s">
        <v>90</v>
      </c>
      <c r="I3325" s="23" t="s">
        <v>55</v>
      </c>
      <c r="J3325" s="23" t="s">
        <v>141</v>
      </c>
      <c r="K3325" s="23" t="s">
        <v>142</v>
      </c>
      <c r="L3325" s="24">
        <v>57789.06</v>
      </c>
      <c r="M3325">
        <v>6</v>
      </c>
      <c r="N3325" s="25">
        <v>0.1</v>
      </c>
      <c r="O3325" s="24">
        <v>14120.38</v>
      </c>
      <c r="P3325" s="26">
        <f t="shared" si="306"/>
        <v>0.2443434795443982</v>
      </c>
      <c r="Q3325" t="str">
        <f t="shared" si="307"/>
        <v>Medium</v>
      </c>
      <c r="R3325" t="str">
        <f t="shared" si="308"/>
        <v>Low</v>
      </c>
      <c r="S3325" s="23">
        <f t="shared" si="309"/>
        <v>2025</v>
      </c>
      <c r="T3325" s="23">
        <f t="shared" si="310"/>
        <v>5</v>
      </c>
      <c r="U3325" t="str">
        <f t="shared" si="311"/>
        <v>May-2025</v>
      </c>
    </row>
    <row r="3326" spans="1:21" x14ac:dyDescent="0.3">
      <c r="A3326" t="s">
        <v>5321</v>
      </c>
      <c r="B3326" s="22">
        <v>45108</v>
      </c>
      <c r="C3326" s="22">
        <v>45114</v>
      </c>
      <c r="D3326" s="23" t="s">
        <v>61</v>
      </c>
      <c r="E3326" s="23" t="s">
        <v>302</v>
      </c>
      <c r="F3326" s="23" t="s">
        <v>80</v>
      </c>
      <c r="G3326" s="23" t="s">
        <v>63</v>
      </c>
      <c r="H3326" s="23" t="s">
        <v>213</v>
      </c>
      <c r="I3326" s="23" t="s">
        <v>83</v>
      </c>
      <c r="J3326" s="23" t="s">
        <v>379</v>
      </c>
      <c r="K3326" s="23" t="s">
        <v>562</v>
      </c>
      <c r="L3326" s="24">
        <v>111928.8</v>
      </c>
      <c r="M3326">
        <v>10</v>
      </c>
      <c r="N3326" s="25">
        <v>0.05</v>
      </c>
      <c r="O3326" s="24">
        <v>21151.43</v>
      </c>
      <c r="P3326" s="26">
        <f t="shared" si="306"/>
        <v>0.18897218588960124</v>
      </c>
      <c r="Q3326" t="str">
        <f t="shared" si="307"/>
        <v>Low</v>
      </c>
      <c r="R3326" t="str">
        <f t="shared" si="308"/>
        <v>Low</v>
      </c>
      <c r="S3326" s="23">
        <f t="shared" si="309"/>
        <v>2023</v>
      </c>
      <c r="T3326" s="23">
        <f t="shared" si="310"/>
        <v>7</v>
      </c>
      <c r="U3326" t="str">
        <f t="shared" si="311"/>
        <v>Jul-2023</v>
      </c>
    </row>
    <row r="3327" spans="1:21" x14ac:dyDescent="0.3">
      <c r="A3327" t="s">
        <v>5323</v>
      </c>
      <c r="B3327" s="22">
        <v>45025</v>
      </c>
      <c r="C3327" s="22">
        <v>45027</v>
      </c>
      <c r="D3327" s="23" t="s">
        <v>78</v>
      </c>
      <c r="E3327" s="23" t="s">
        <v>2450</v>
      </c>
      <c r="F3327" s="23" t="s">
        <v>71</v>
      </c>
      <c r="G3327" s="23" t="s">
        <v>53</v>
      </c>
      <c r="H3327" s="23" t="s">
        <v>54</v>
      </c>
      <c r="I3327" s="23" t="s">
        <v>55</v>
      </c>
      <c r="J3327" s="23" t="s">
        <v>141</v>
      </c>
      <c r="K3327" s="23" t="s">
        <v>978</v>
      </c>
      <c r="L3327" s="24">
        <v>40959.96</v>
      </c>
      <c r="M3327">
        <v>6</v>
      </c>
      <c r="N3327" s="25">
        <v>0.15</v>
      </c>
      <c r="O3327" s="24">
        <v>13195.48</v>
      </c>
      <c r="P3327" s="26">
        <f t="shared" si="306"/>
        <v>0.32215558804256644</v>
      </c>
      <c r="Q3327" t="str">
        <f t="shared" si="307"/>
        <v>High</v>
      </c>
      <c r="R3327" t="str">
        <f t="shared" si="308"/>
        <v>Medium</v>
      </c>
      <c r="S3327" s="23">
        <f t="shared" si="309"/>
        <v>2023</v>
      </c>
      <c r="T3327" s="23">
        <f t="shared" si="310"/>
        <v>4</v>
      </c>
      <c r="U3327" t="str">
        <f t="shared" si="311"/>
        <v>Apr-2023</v>
      </c>
    </row>
    <row r="3328" spans="1:21" x14ac:dyDescent="0.3">
      <c r="A3328" t="s">
        <v>5324</v>
      </c>
      <c r="B3328" s="22">
        <v>45931</v>
      </c>
      <c r="C3328" s="22">
        <v>45933</v>
      </c>
      <c r="D3328" s="23" t="s">
        <v>78</v>
      </c>
      <c r="E3328" s="23" t="s">
        <v>2820</v>
      </c>
      <c r="F3328" s="23" t="s">
        <v>71</v>
      </c>
      <c r="G3328" s="23" t="s">
        <v>81</v>
      </c>
      <c r="H3328" s="23" t="s">
        <v>82</v>
      </c>
      <c r="I3328" s="23" t="s">
        <v>83</v>
      </c>
      <c r="J3328" s="23" t="s">
        <v>449</v>
      </c>
      <c r="K3328" s="23" t="s">
        <v>681</v>
      </c>
      <c r="L3328" s="24">
        <v>5661.7</v>
      </c>
      <c r="M3328">
        <v>5</v>
      </c>
      <c r="N3328" s="25">
        <v>0.25</v>
      </c>
      <c r="O3328" s="24">
        <v>702.9</v>
      </c>
      <c r="P3328" s="26">
        <f t="shared" si="306"/>
        <v>0.12414999028560326</v>
      </c>
      <c r="Q3328" t="str">
        <f t="shared" si="307"/>
        <v>Low</v>
      </c>
      <c r="R3328" t="str">
        <f t="shared" si="308"/>
        <v>High</v>
      </c>
      <c r="S3328" s="23">
        <f t="shared" si="309"/>
        <v>2025</v>
      </c>
      <c r="T3328" s="23">
        <f t="shared" si="310"/>
        <v>10</v>
      </c>
      <c r="U3328" t="str">
        <f t="shared" si="311"/>
        <v>Oct-2025</v>
      </c>
    </row>
    <row r="3329" spans="1:21" x14ac:dyDescent="0.3">
      <c r="A3329" t="s">
        <v>5325</v>
      </c>
      <c r="B3329" s="22">
        <v>45559</v>
      </c>
      <c r="C3329" s="22">
        <v>45561</v>
      </c>
      <c r="D3329" s="23" t="s">
        <v>61</v>
      </c>
      <c r="E3329" s="23" t="s">
        <v>2133</v>
      </c>
      <c r="F3329" s="23" t="s">
        <v>52</v>
      </c>
      <c r="G3329" s="23" t="s">
        <v>53</v>
      </c>
      <c r="H3329" s="23" t="s">
        <v>90</v>
      </c>
      <c r="I3329" s="23" t="s">
        <v>96</v>
      </c>
      <c r="J3329" s="23" t="s">
        <v>97</v>
      </c>
      <c r="K3329" s="23" t="s">
        <v>416</v>
      </c>
      <c r="L3329" s="24">
        <v>26192.1</v>
      </c>
      <c r="M3329">
        <v>6</v>
      </c>
      <c r="N3329" s="25">
        <v>0.25</v>
      </c>
      <c r="O3329" s="24">
        <v>7545.55</v>
      </c>
      <c r="P3329" s="26">
        <f t="shared" si="306"/>
        <v>0.28808495691448949</v>
      </c>
      <c r="Q3329" t="str">
        <f t="shared" si="307"/>
        <v>Medium</v>
      </c>
      <c r="R3329" t="str">
        <f t="shared" si="308"/>
        <v>High</v>
      </c>
      <c r="S3329" s="23">
        <f t="shared" si="309"/>
        <v>2024</v>
      </c>
      <c r="T3329" s="23">
        <f t="shared" si="310"/>
        <v>9</v>
      </c>
      <c r="U3329" t="str">
        <f t="shared" si="311"/>
        <v>Sep-2024</v>
      </c>
    </row>
    <row r="3330" spans="1:21" x14ac:dyDescent="0.3">
      <c r="A3330" t="s">
        <v>5326</v>
      </c>
      <c r="B3330" s="22">
        <v>45911</v>
      </c>
      <c r="C3330" s="22">
        <v>45918</v>
      </c>
      <c r="D3330" s="23" t="s">
        <v>50</v>
      </c>
      <c r="E3330" s="23" t="s">
        <v>738</v>
      </c>
      <c r="F3330" s="23" t="s">
        <v>71</v>
      </c>
      <c r="G3330" s="23" t="s">
        <v>63</v>
      </c>
      <c r="H3330" s="23" t="s">
        <v>202</v>
      </c>
      <c r="I3330" s="23" t="s">
        <v>83</v>
      </c>
      <c r="J3330" s="23" t="s">
        <v>379</v>
      </c>
      <c r="K3330" s="23" t="s">
        <v>562</v>
      </c>
      <c r="L3330" s="24">
        <v>50940.1</v>
      </c>
      <c r="M3330">
        <v>5</v>
      </c>
      <c r="N3330" s="25">
        <v>0</v>
      </c>
      <c r="O3330" s="24">
        <v>9262.32</v>
      </c>
      <c r="P3330" s="26">
        <f t="shared" si="306"/>
        <v>0.18182767603518643</v>
      </c>
      <c r="Q3330" t="str">
        <f t="shared" si="307"/>
        <v>Low</v>
      </c>
      <c r="R3330" t="str">
        <f t="shared" si="308"/>
        <v>None</v>
      </c>
      <c r="S3330" s="23">
        <f t="shared" si="309"/>
        <v>2025</v>
      </c>
      <c r="T3330" s="23">
        <f t="shared" si="310"/>
        <v>9</v>
      </c>
      <c r="U3330" t="str">
        <f t="shared" si="311"/>
        <v>Sep-2025</v>
      </c>
    </row>
    <row r="3331" spans="1:21" x14ac:dyDescent="0.3">
      <c r="A3331" t="s">
        <v>5327</v>
      </c>
      <c r="B3331" s="22">
        <v>45612</v>
      </c>
      <c r="C3331" s="22">
        <v>45617</v>
      </c>
      <c r="D3331" s="23" t="s">
        <v>61</v>
      </c>
      <c r="E3331" s="23" t="s">
        <v>1319</v>
      </c>
      <c r="F3331" s="23" t="s">
        <v>52</v>
      </c>
      <c r="G3331" s="23" t="s">
        <v>72</v>
      </c>
      <c r="H3331" s="23" t="s">
        <v>104</v>
      </c>
      <c r="I3331" s="23" t="s">
        <v>118</v>
      </c>
      <c r="J3331" s="23" t="s">
        <v>303</v>
      </c>
      <c r="K3331" s="23" t="s">
        <v>491</v>
      </c>
      <c r="L3331" s="24">
        <v>62090.8</v>
      </c>
      <c r="M3331">
        <v>5</v>
      </c>
      <c r="N3331" s="25">
        <v>0.1</v>
      </c>
      <c r="O3331" s="24">
        <v>13557.04</v>
      </c>
      <c r="P3331" s="26">
        <f t="shared" si="306"/>
        <v>0.21834216985447119</v>
      </c>
      <c r="Q3331" t="str">
        <f t="shared" si="307"/>
        <v>Medium</v>
      </c>
      <c r="R3331" t="str">
        <f t="shared" si="308"/>
        <v>Low</v>
      </c>
      <c r="S3331" s="23">
        <f t="shared" si="309"/>
        <v>2024</v>
      </c>
      <c r="T3331" s="23">
        <f t="shared" si="310"/>
        <v>11</v>
      </c>
      <c r="U3331" t="str">
        <f t="shared" si="311"/>
        <v>Nov-2024</v>
      </c>
    </row>
    <row r="3332" spans="1:21" x14ac:dyDescent="0.3">
      <c r="A3332" t="s">
        <v>5328</v>
      </c>
      <c r="B3332" s="22">
        <v>45442</v>
      </c>
      <c r="C3332" s="22">
        <v>45444</v>
      </c>
      <c r="D3332" s="23" t="s">
        <v>102</v>
      </c>
      <c r="E3332" s="23" t="s">
        <v>1501</v>
      </c>
      <c r="F3332" s="23" t="s">
        <v>80</v>
      </c>
      <c r="G3332" s="23" t="s">
        <v>179</v>
      </c>
      <c r="H3332" s="23" t="s">
        <v>180</v>
      </c>
      <c r="I3332" s="23" t="s">
        <v>83</v>
      </c>
      <c r="J3332" s="23" t="s">
        <v>84</v>
      </c>
      <c r="K3332" s="23" t="s">
        <v>105</v>
      </c>
      <c r="L3332" s="24">
        <v>76397.039999999994</v>
      </c>
      <c r="M3332">
        <v>6</v>
      </c>
      <c r="N3332" s="25">
        <v>0.05</v>
      </c>
      <c r="O3332" s="24">
        <v>15622.74</v>
      </c>
      <c r="P3332" s="26">
        <f t="shared" ref="P3332:P3395" si="312">IFERROR(O3332/L3332,0)</f>
        <v>0.20449404846051628</v>
      </c>
      <c r="Q3332" t="str">
        <f t="shared" ref="Q3332:Q3395" si="313">IF(P3332&gt;=0.3,"High",IF(P3332&gt;=0.2,"Medium","Low"))</f>
        <v>Medium</v>
      </c>
      <c r="R3332" t="str">
        <f t="shared" ref="R3332:R3395" si="314">IF(N3332=0,"None",IF(N3332&lt;=0.1,"Low",IF(N3332&lt;=0.2,"Medium","High")))</f>
        <v>Low</v>
      </c>
      <c r="S3332" s="23">
        <f t="shared" ref="S3332:S3395" si="315">YEAR(B3332)</f>
        <v>2024</v>
      </c>
      <c r="T3332" s="23">
        <f t="shared" ref="T3332:T3395" si="316">MONTH(B3332)</f>
        <v>5</v>
      </c>
      <c r="U3332" t="str">
        <f t="shared" ref="U3332:U3395" si="317">TEXT(B3332,"mmm-yyyy")</f>
        <v>May-2024</v>
      </c>
    </row>
    <row r="3333" spans="1:21" x14ac:dyDescent="0.3">
      <c r="A3333" t="s">
        <v>5329</v>
      </c>
      <c r="B3333" s="22">
        <v>45088</v>
      </c>
      <c r="C3333" s="22">
        <v>45095</v>
      </c>
      <c r="D3333" s="23" t="s">
        <v>50</v>
      </c>
      <c r="E3333" s="23" t="s">
        <v>1824</v>
      </c>
      <c r="F3333" s="23" t="s">
        <v>80</v>
      </c>
      <c r="G3333" s="23" t="s">
        <v>81</v>
      </c>
      <c r="H3333" s="23" t="s">
        <v>95</v>
      </c>
      <c r="I3333" s="23" t="s">
        <v>55</v>
      </c>
      <c r="J3333" s="23" t="s">
        <v>141</v>
      </c>
      <c r="K3333" s="23" t="s">
        <v>241</v>
      </c>
      <c r="L3333" s="24">
        <v>119641.59</v>
      </c>
      <c r="M3333">
        <v>9</v>
      </c>
      <c r="N3333" s="25">
        <v>0.05</v>
      </c>
      <c r="O3333" s="24">
        <v>26429.34</v>
      </c>
      <c r="P3333" s="26">
        <f t="shared" si="312"/>
        <v>0.22090428587583968</v>
      </c>
      <c r="Q3333" t="str">
        <f t="shared" si="313"/>
        <v>Medium</v>
      </c>
      <c r="R3333" t="str">
        <f t="shared" si="314"/>
        <v>Low</v>
      </c>
      <c r="S3333" s="23">
        <f t="shared" si="315"/>
        <v>2023</v>
      </c>
      <c r="T3333" s="23">
        <f t="shared" si="316"/>
        <v>6</v>
      </c>
      <c r="U3333" t="str">
        <f t="shared" si="317"/>
        <v>Jun-2023</v>
      </c>
    </row>
    <row r="3334" spans="1:21" x14ac:dyDescent="0.3">
      <c r="A3334" t="s">
        <v>5331</v>
      </c>
      <c r="B3334" s="22">
        <v>44668</v>
      </c>
      <c r="C3334" s="22">
        <v>44675</v>
      </c>
      <c r="D3334" s="23" t="s">
        <v>78</v>
      </c>
      <c r="E3334" s="23" t="s">
        <v>1485</v>
      </c>
      <c r="F3334" s="23" t="s">
        <v>71</v>
      </c>
      <c r="G3334" s="23" t="s">
        <v>72</v>
      </c>
      <c r="H3334" s="23" t="s">
        <v>117</v>
      </c>
      <c r="I3334" s="23" t="s">
        <v>83</v>
      </c>
      <c r="J3334" s="23" t="s">
        <v>449</v>
      </c>
      <c r="K3334" s="23" t="s">
        <v>450</v>
      </c>
      <c r="L3334" s="24">
        <v>5416.4</v>
      </c>
      <c r="M3334">
        <v>10</v>
      </c>
      <c r="N3334" s="25">
        <v>0.25</v>
      </c>
      <c r="O3334" s="24">
        <v>970.2</v>
      </c>
      <c r="P3334" s="26">
        <f t="shared" si="312"/>
        <v>0.1791226645004062</v>
      </c>
      <c r="Q3334" t="str">
        <f t="shared" si="313"/>
        <v>Low</v>
      </c>
      <c r="R3334" t="str">
        <f t="shared" si="314"/>
        <v>High</v>
      </c>
      <c r="S3334" s="23">
        <f t="shared" si="315"/>
        <v>2022</v>
      </c>
      <c r="T3334" s="23">
        <f t="shared" si="316"/>
        <v>4</v>
      </c>
      <c r="U3334" t="str">
        <f t="shared" si="317"/>
        <v>Apr-2022</v>
      </c>
    </row>
    <row r="3335" spans="1:21" x14ac:dyDescent="0.3">
      <c r="A3335" t="s">
        <v>5332</v>
      </c>
      <c r="B3335" s="22">
        <v>44784</v>
      </c>
      <c r="C3335" s="22">
        <v>44785</v>
      </c>
      <c r="D3335" s="23" t="s">
        <v>78</v>
      </c>
      <c r="E3335" s="23" t="s">
        <v>2373</v>
      </c>
      <c r="F3335" s="23" t="s">
        <v>52</v>
      </c>
      <c r="G3335" s="23" t="s">
        <v>63</v>
      </c>
      <c r="H3335" s="23" t="s">
        <v>172</v>
      </c>
      <c r="I3335" s="23" t="s">
        <v>118</v>
      </c>
      <c r="J3335" s="23" t="s">
        <v>303</v>
      </c>
      <c r="K3335" s="23" t="s">
        <v>304</v>
      </c>
      <c r="L3335" s="24">
        <v>7834.92</v>
      </c>
      <c r="M3335">
        <v>4</v>
      </c>
      <c r="N3335" s="25">
        <v>0.2</v>
      </c>
      <c r="O3335" s="24">
        <v>2079.59</v>
      </c>
      <c r="P3335" s="26">
        <f t="shared" si="312"/>
        <v>0.26542581162283724</v>
      </c>
      <c r="Q3335" t="str">
        <f t="shared" si="313"/>
        <v>Medium</v>
      </c>
      <c r="R3335" t="str">
        <f t="shared" si="314"/>
        <v>Medium</v>
      </c>
      <c r="S3335" s="23">
        <f t="shared" si="315"/>
        <v>2022</v>
      </c>
      <c r="T3335" s="23">
        <f t="shared" si="316"/>
        <v>8</v>
      </c>
      <c r="U3335" t="str">
        <f t="shared" si="317"/>
        <v>Aug-2022</v>
      </c>
    </row>
    <row r="3336" spans="1:21" x14ac:dyDescent="0.3">
      <c r="A3336" t="s">
        <v>5333</v>
      </c>
      <c r="B3336" s="22">
        <v>45195</v>
      </c>
      <c r="C3336" s="22">
        <v>45197</v>
      </c>
      <c r="D3336" s="23" t="s">
        <v>78</v>
      </c>
      <c r="E3336" s="23" t="s">
        <v>350</v>
      </c>
      <c r="F3336" s="23" t="s">
        <v>80</v>
      </c>
      <c r="G3336" s="23" t="s">
        <v>81</v>
      </c>
      <c r="H3336" s="23" t="s">
        <v>95</v>
      </c>
      <c r="I3336" s="23" t="s">
        <v>118</v>
      </c>
      <c r="J3336" s="23" t="s">
        <v>191</v>
      </c>
      <c r="K3336" s="23" t="s">
        <v>192</v>
      </c>
      <c r="L3336" s="24">
        <v>148493.79999999999</v>
      </c>
      <c r="M3336">
        <v>10</v>
      </c>
      <c r="N3336" s="25">
        <v>0.25</v>
      </c>
      <c r="O3336" s="24">
        <v>23549.55</v>
      </c>
      <c r="P3336" s="26">
        <f t="shared" si="312"/>
        <v>0.15858944952583881</v>
      </c>
      <c r="Q3336" t="str">
        <f t="shared" si="313"/>
        <v>Low</v>
      </c>
      <c r="R3336" t="str">
        <f t="shared" si="314"/>
        <v>High</v>
      </c>
      <c r="S3336" s="23">
        <f t="shared" si="315"/>
        <v>2023</v>
      </c>
      <c r="T3336" s="23">
        <f t="shared" si="316"/>
        <v>9</v>
      </c>
      <c r="U3336" t="str">
        <f t="shared" si="317"/>
        <v>Sep-2023</v>
      </c>
    </row>
    <row r="3337" spans="1:21" x14ac:dyDescent="0.3">
      <c r="A3337" t="s">
        <v>5334</v>
      </c>
      <c r="B3337" s="22">
        <v>44782</v>
      </c>
      <c r="C3337" s="22">
        <v>44787</v>
      </c>
      <c r="D3337" s="23" t="s">
        <v>78</v>
      </c>
      <c r="E3337" s="23" t="s">
        <v>2223</v>
      </c>
      <c r="F3337" s="23" t="s">
        <v>80</v>
      </c>
      <c r="G3337" s="23" t="s">
        <v>63</v>
      </c>
      <c r="H3337" s="23" t="s">
        <v>172</v>
      </c>
      <c r="I3337" s="23" t="s">
        <v>55</v>
      </c>
      <c r="J3337" s="23" t="s">
        <v>141</v>
      </c>
      <c r="K3337" s="23" t="s">
        <v>241</v>
      </c>
      <c r="L3337" s="24">
        <v>35244.28</v>
      </c>
      <c r="M3337">
        <v>4</v>
      </c>
      <c r="N3337" s="25">
        <v>0</v>
      </c>
      <c r="O3337" s="24">
        <v>11983.99</v>
      </c>
      <c r="P3337" s="26">
        <f t="shared" si="312"/>
        <v>0.3400265234528837</v>
      </c>
      <c r="Q3337" t="str">
        <f t="shared" si="313"/>
        <v>High</v>
      </c>
      <c r="R3337" t="str">
        <f t="shared" si="314"/>
        <v>None</v>
      </c>
      <c r="S3337" s="23">
        <f t="shared" si="315"/>
        <v>2022</v>
      </c>
      <c r="T3337" s="23">
        <f t="shared" si="316"/>
        <v>8</v>
      </c>
      <c r="U3337" t="str">
        <f t="shared" si="317"/>
        <v>Aug-2022</v>
      </c>
    </row>
    <row r="3338" spans="1:21" x14ac:dyDescent="0.3">
      <c r="A3338" t="s">
        <v>5335</v>
      </c>
      <c r="B3338" s="22">
        <v>45118</v>
      </c>
      <c r="C3338" s="22">
        <v>45124</v>
      </c>
      <c r="D3338" s="23" t="s">
        <v>61</v>
      </c>
      <c r="E3338" s="23" t="s">
        <v>289</v>
      </c>
      <c r="F3338" s="23" t="s">
        <v>52</v>
      </c>
      <c r="G3338" s="23" t="s">
        <v>63</v>
      </c>
      <c r="H3338" s="23" t="s">
        <v>172</v>
      </c>
      <c r="I3338" s="23" t="s">
        <v>55</v>
      </c>
      <c r="J3338" s="23" t="s">
        <v>141</v>
      </c>
      <c r="K3338" s="23" t="s">
        <v>241</v>
      </c>
      <c r="L3338" s="24">
        <v>69484.740000000005</v>
      </c>
      <c r="M3338">
        <v>6</v>
      </c>
      <c r="N3338" s="25">
        <v>0.1</v>
      </c>
      <c r="O3338" s="24">
        <v>13963.42</v>
      </c>
      <c r="P3338" s="26">
        <f t="shared" si="312"/>
        <v>0.20095664170291203</v>
      </c>
      <c r="Q3338" t="str">
        <f t="shared" si="313"/>
        <v>Medium</v>
      </c>
      <c r="R3338" t="str">
        <f t="shared" si="314"/>
        <v>Low</v>
      </c>
      <c r="S3338" s="23">
        <f t="shared" si="315"/>
        <v>2023</v>
      </c>
      <c r="T3338" s="23">
        <f t="shared" si="316"/>
        <v>7</v>
      </c>
      <c r="U3338" t="str">
        <f t="shared" si="317"/>
        <v>Jul-2023</v>
      </c>
    </row>
    <row r="3339" spans="1:21" x14ac:dyDescent="0.3">
      <c r="A3339" t="s">
        <v>5336</v>
      </c>
      <c r="B3339" s="22">
        <v>45345</v>
      </c>
      <c r="C3339" s="22">
        <v>45352</v>
      </c>
      <c r="D3339" s="23" t="s">
        <v>61</v>
      </c>
      <c r="E3339" s="23" t="s">
        <v>2022</v>
      </c>
      <c r="F3339" s="23" t="s">
        <v>80</v>
      </c>
      <c r="G3339" s="23" t="s">
        <v>63</v>
      </c>
      <c r="H3339" s="23" t="s">
        <v>64</v>
      </c>
      <c r="I3339" s="23" t="s">
        <v>96</v>
      </c>
      <c r="J3339" s="23" t="s">
        <v>97</v>
      </c>
      <c r="K3339" s="23" t="s">
        <v>416</v>
      </c>
      <c r="L3339" s="24">
        <v>66289.679999999993</v>
      </c>
      <c r="M3339">
        <v>8</v>
      </c>
      <c r="N3339" s="25">
        <v>0.05</v>
      </c>
      <c r="O3339" s="24">
        <v>12055.01</v>
      </c>
      <c r="P3339" s="26">
        <f t="shared" si="312"/>
        <v>0.18185349514434224</v>
      </c>
      <c r="Q3339" t="str">
        <f t="shared" si="313"/>
        <v>Low</v>
      </c>
      <c r="R3339" t="str">
        <f t="shared" si="314"/>
        <v>Low</v>
      </c>
      <c r="S3339" s="23">
        <f t="shared" si="315"/>
        <v>2024</v>
      </c>
      <c r="T3339" s="23">
        <f t="shared" si="316"/>
        <v>2</v>
      </c>
      <c r="U3339" t="str">
        <f t="shared" si="317"/>
        <v>Feb-2024</v>
      </c>
    </row>
    <row r="3340" spans="1:21" x14ac:dyDescent="0.3">
      <c r="A3340" t="s">
        <v>5337</v>
      </c>
      <c r="B3340" s="22">
        <v>45031</v>
      </c>
      <c r="C3340" s="22">
        <v>45036</v>
      </c>
      <c r="D3340" s="23" t="s">
        <v>61</v>
      </c>
      <c r="E3340" s="23" t="s">
        <v>1409</v>
      </c>
      <c r="F3340" s="23" t="s">
        <v>71</v>
      </c>
      <c r="G3340" s="23" t="s">
        <v>53</v>
      </c>
      <c r="H3340" s="23" t="s">
        <v>54</v>
      </c>
      <c r="I3340" s="23" t="s">
        <v>55</v>
      </c>
      <c r="J3340" s="23" t="s">
        <v>141</v>
      </c>
      <c r="K3340" s="23" t="s">
        <v>142</v>
      </c>
      <c r="L3340" s="24">
        <v>69010.559999999998</v>
      </c>
      <c r="M3340">
        <v>9</v>
      </c>
      <c r="N3340" s="25">
        <v>0.1</v>
      </c>
      <c r="O3340" s="24">
        <v>13014.13</v>
      </c>
      <c r="P3340" s="26">
        <f t="shared" si="312"/>
        <v>0.18858171850800803</v>
      </c>
      <c r="Q3340" t="str">
        <f t="shared" si="313"/>
        <v>Low</v>
      </c>
      <c r="R3340" t="str">
        <f t="shared" si="314"/>
        <v>Low</v>
      </c>
      <c r="S3340" s="23">
        <f t="shared" si="315"/>
        <v>2023</v>
      </c>
      <c r="T3340" s="23">
        <f t="shared" si="316"/>
        <v>4</v>
      </c>
      <c r="U3340" t="str">
        <f t="shared" si="317"/>
        <v>Apr-2023</v>
      </c>
    </row>
    <row r="3341" spans="1:21" x14ac:dyDescent="0.3">
      <c r="A3341" t="s">
        <v>5338</v>
      </c>
      <c r="B3341" s="22">
        <v>45682</v>
      </c>
      <c r="C3341" s="22">
        <v>45686</v>
      </c>
      <c r="D3341" s="23" t="s">
        <v>61</v>
      </c>
      <c r="E3341" s="23" t="s">
        <v>1212</v>
      </c>
      <c r="F3341" s="23" t="s">
        <v>80</v>
      </c>
      <c r="G3341" s="23" t="s">
        <v>179</v>
      </c>
      <c r="H3341" s="23" t="s">
        <v>236</v>
      </c>
      <c r="I3341" s="23" t="s">
        <v>96</v>
      </c>
      <c r="J3341" s="23" t="s">
        <v>135</v>
      </c>
      <c r="K3341" s="23" t="s">
        <v>136</v>
      </c>
      <c r="L3341" s="24">
        <v>34067.61</v>
      </c>
      <c r="M3341">
        <v>9</v>
      </c>
      <c r="N3341" s="25">
        <v>0.15</v>
      </c>
      <c r="O3341" s="24">
        <v>7829.87</v>
      </c>
      <c r="P3341" s="26">
        <f t="shared" si="312"/>
        <v>0.22983326391255507</v>
      </c>
      <c r="Q3341" t="str">
        <f t="shared" si="313"/>
        <v>Medium</v>
      </c>
      <c r="R3341" t="str">
        <f t="shared" si="314"/>
        <v>Medium</v>
      </c>
      <c r="S3341" s="23">
        <f t="shared" si="315"/>
        <v>2025</v>
      </c>
      <c r="T3341" s="23">
        <f t="shared" si="316"/>
        <v>1</v>
      </c>
      <c r="U3341" t="str">
        <f t="shared" si="317"/>
        <v>Jan-2025</v>
      </c>
    </row>
    <row r="3342" spans="1:21" x14ac:dyDescent="0.3">
      <c r="A3342" t="s">
        <v>5339</v>
      </c>
      <c r="B3342" s="22">
        <v>44586</v>
      </c>
      <c r="C3342" s="22">
        <v>44592</v>
      </c>
      <c r="D3342" s="23" t="s">
        <v>50</v>
      </c>
      <c r="E3342" s="23" t="s">
        <v>566</v>
      </c>
      <c r="F3342" s="23" t="s">
        <v>80</v>
      </c>
      <c r="G3342" s="23" t="s">
        <v>63</v>
      </c>
      <c r="H3342" s="23" t="s">
        <v>64</v>
      </c>
      <c r="I3342" s="23" t="s">
        <v>118</v>
      </c>
      <c r="J3342" s="23" t="s">
        <v>119</v>
      </c>
      <c r="K3342" s="23" t="s">
        <v>270</v>
      </c>
      <c r="L3342" s="24">
        <v>12522.16</v>
      </c>
      <c r="M3342">
        <v>1</v>
      </c>
      <c r="N3342" s="25">
        <v>0.1</v>
      </c>
      <c r="O3342" s="24">
        <v>3545.88</v>
      </c>
      <c r="P3342" s="26">
        <f t="shared" si="312"/>
        <v>0.28316839906214264</v>
      </c>
      <c r="Q3342" t="str">
        <f t="shared" si="313"/>
        <v>Medium</v>
      </c>
      <c r="R3342" t="str">
        <f t="shared" si="314"/>
        <v>Low</v>
      </c>
      <c r="S3342" s="23">
        <f t="shared" si="315"/>
        <v>2022</v>
      </c>
      <c r="T3342" s="23">
        <f t="shared" si="316"/>
        <v>1</v>
      </c>
      <c r="U3342" t="str">
        <f t="shared" si="317"/>
        <v>Jan-2022</v>
      </c>
    </row>
    <row r="3343" spans="1:21" x14ac:dyDescent="0.3">
      <c r="A3343" t="s">
        <v>5340</v>
      </c>
      <c r="B3343" s="22">
        <v>45421</v>
      </c>
      <c r="C3343" s="22">
        <v>45423</v>
      </c>
      <c r="D3343" s="23" t="s">
        <v>78</v>
      </c>
      <c r="E3343" s="23" t="s">
        <v>103</v>
      </c>
      <c r="F3343" s="23" t="s">
        <v>52</v>
      </c>
      <c r="G3343" s="23" t="s">
        <v>53</v>
      </c>
      <c r="H3343" s="23" t="s">
        <v>110</v>
      </c>
      <c r="I3343" s="23" t="s">
        <v>96</v>
      </c>
      <c r="J3343" s="23" t="s">
        <v>111</v>
      </c>
      <c r="K3343" s="23" t="s">
        <v>225</v>
      </c>
      <c r="L3343" s="24">
        <v>61373.97</v>
      </c>
      <c r="M3343">
        <v>9</v>
      </c>
      <c r="N3343" s="25">
        <v>0.2</v>
      </c>
      <c r="O3343" s="24">
        <v>14091.48</v>
      </c>
      <c r="P3343" s="26">
        <f t="shared" si="312"/>
        <v>0.22960026864809299</v>
      </c>
      <c r="Q3343" t="str">
        <f t="shared" si="313"/>
        <v>Medium</v>
      </c>
      <c r="R3343" t="str">
        <f t="shared" si="314"/>
        <v>Medium</v>
      </c>
      <c r="S3343" s="23">
        <f t="shared" si="315"/>
        <v>2024</v>
      </c>
      <c r="T3343" s="23">
        <f t="shared" si="316"/>
        <v>5</v>
      </c>
      <c r="U3343" t="str">
        <f t="shared" si="317"/>
        <v>May-2024</v>
      </c>
    </row>
    <row r="3344" spans="1:21" x14ac:dyDescent="0.3">
      <c r="A3344" t="s">
        <v>5341</v>
      </c>
      <c r="B3344" s="22">
        <v>45234</v>
      </c>
      <c r="C3344" s="22">
        <v>45235</v>
      </c>
      <c r="D3344" s="23" t="s">
        <v>50</v>
      </c>
      <c r="E3344" s="23" t="s">
        <v>2853</v>
      </c>
      <c r="F3344" s="23" t="s">
        <v>71</v>
      </c>
      <c r="G3344" s="23" t="s">
        <v>72</v>
      </c>
      <c r="H3344" s="23" t="s">
        <v>104</v>
      </c>
      <c r="I3344" s="23" t="s">
        <v>55</v>
      </c>
      <c r="J3344" s="23" t="s">
        <v>141</v>
      </c>
      <c r="K3344" s="23" t="s">
        <v>978</v>
      </c>
      <c r="L3344" s="24">
        <v>136859.20000000001</v>
      </c>
      <c r="M3344">
        <v>10</v>
      </c>
      <c r="N3344" s="25">
        <v>0.15</v>
      </c>
      <c r="O3344" s="24">
        <v>18005.830000000002</v>
      </c>
      <c r="P3344" s="26">
        <f t="shared" si="312"/>
        <v>0.13156462992623075</v>
      </c>
      <c r="Q3344" t="str">
        <f t="shared" si="313"/>
        <v>Low</v>
      </c>
      <c r="R3344" t="str">
        <f t="shared" si="314"/>
        <v>Medium</v>
      </c>
      <c r="S3344" s="23">
        <f t="shared" si="315"/>
        <v>2023</v>
      </c>
      <c r="T3344" s="23">
        <f t="shared" si="316"/>
        <v>11</v>
      </c>
      <c r="U3344" t="str">
        <f t="shared" si="317"/>
        <v>Nov-2023</v>
      </c>
    </row>
    <row r="3345" spans="1:21" x14ac:dyDescent="0.3">
      <c r="A3345" t="s">
        <v>5342</v>
      </c>
      <c r="B3345" s="22">
        <v>44988</v>
      </c>
      <c r="C3345" s="22">
        <v>44993</v>
      </c>
      <c r="D3345" s="23" t="s">
        <v>50</v>
      </c>
      <c r="E3345" s="23" t="s">
        <v>279</v>
      </c>
      <c r="F3345" s="23" t="s">
        <v>80</v>
      </c>
      <c r="G3345" s="23" t="s">
        <v>72</v>
      </c>
      <c r="H3345" s="23" t="s">
        <v>346</v>
      </c>
      <c r="I3345" s="23" t="s">
        <v>96</v>
      </c>
      <c r="J3345" s="23" t="s">
        <v>135</v>
      </c>
      <c r="K3345" s="23" t="s">
        <v>136</v>
      </c>
      <c r="L3345" s="24">
        <v>2439.63</v>
      </c>
      <c r="M3345">
        <v>3</v>
      </c>
      <c r="N3345" s="25">
        <v>0.1</v>
      </c>
      <c r="O3345" s="24">
        <v>532.92999999999995</v>
      </c>
      <c r="P3345" s="26">
        <f t="shared" si="312"/>
        <v>0.21844705959510249</v>
      </c>
      <c r="Q3345" t="str">
        <f t="shared" si="313"/>
        <v>Medium</v>
      </c>
      <c r="R3345" t="str">
        <f t="shared" si="314"/>
        <v>Low</v>
      </c>
      <c r="S3345" s="23">
        <f t="shared" si="315"/>
        <v>2023</v>
      </c>
      <c r="T3345" s="23">
        <f t="shared" si="316"/>
        <v>3</v>
      </c>
      <c r="U3345" t="str">
        <f t="shared" si="317"/>
        <v>Mar-2023</v>
      </c>
    </row>
    <row r="3346" spans="1:21" x14ac:dyDescent="0.3">
      <c r="A3346" t="s">
        <v>5343</v>
      </c>
      <c r="B3346" s="22">
        <v>45085</v>
      </c>
      <c r="C3346" s="22">
        <v>45092</v>
      </c>
      <c r="D3346" s="23" t="s">
        <v>78</v>
      </c>
      <c r="E3346" s="23" t="s">
        <v>1501</v>
      </c>
      <c r="F3346" s="23" t="s">
        <v>52</v>
      </c>
      <c r="G3346" s="23" t="s">
        <v>81</v>
      </c>
      <c r="H3346" s="23" t="s">
        <v>186</v>
      </c>
      <c r="I3346" s="23" t="s">
        <v>55</v>
      </c>
      <c r="J3346" s="23" t="s">
        <v>173</v>
      </c>
      <c r="K3346" s="23" t="s">
        <v>203</v>
      </c>
      <c r="L3346" s="24">
        <v>5753.88</v>
      </c>
      <c r="M3346">
        <v>2</v>
      </c>
      <c r="N3346" s="25">
        <v>0.05</v>
      </c>
      <c r="O3346" s="24">
        <v>1151.57</v>
      </c>
      <c r="P3346" s="26">
        <f t="shared" si="312"/>
        <v>0.20013799384067793</v>
      </c>
      <c r="Q3346" t="str">
        <f t="shared" si="313"/>
        <v>Medium</v>
      </c>
      <c r="R3346" t="str">
        <f t="shared" si="314"/>
        <v>Low</v>
      </c>
      <c r="S3346" s="23">
        <f t="shared" si="315"/>
        <v>2023</v>
      </c>
      <c r="T3346" s="23">
        <f t="shared" si="316"/>
        <v>6</v>
      </c>
      <c r="U3346" t="str">
        <f t="shared" si="317"/>
        <v>Jun-2023</v>
      </c>
    </row>
    <row r="3347" spans="1:21" x14ac:dyDescent="0.3">
      <c r="A3347" t="s">
        <v>5344</v>
      </c>
      <c r="B3347" s="22">
        <v>45562</v>
      </c>
      <c r="C3347" s="22">
        <v>45564</v>
      </c>
      <c r="D3347" s="23" t="s">
        <v>50</v>
      </c>
      <c r="E3347" s="23" t="s">
        <v>1380</v>
      </c>
      <c r="F3347" s="23" t="s">
        <v>80</v>
      </c>
      <c r="G3347" s="23" t="s">
        <v>72</v>
      </c>
      <c r="H3347" s="23" t="s">
        <v>104</v>
      </c>
      <c r="I3347" s="23" t="s">
        <v>96</v>
      </c>
      <c r="J3347" s="23" t="s">
        <v>111</v>
      </c>
      <c r="K3347" s="23" t="s">
        <v>225</v>
      </c>
      <c r="L3347" s="24">
        <v>44405.27</v>
      </c>
      <c r="M3347">
        <v>7</v>
      </c>
      <c r="N3347" s="25">
        <v>0.15</v>
      </c>
      <c r="O3347" s="24">
        <v>12506.76</v>
      </c>
      <c r="P3347" s="26">
        <f t="shared" si="312"/>
        <v>0.28165035366297742</v>
      </c>
      <c r="Q3347" t="str">
        <f t="shared" si="313"/>
        <v>Medium</v>
      </c>
      <c r="R3347" t="str">
        <f t="shared" si="314"/>
        <v>Medium</v>
      </c>
      <c r="S3347" s="23">
        <f t="shared" si="315"/>
        <v>2024</v>
      </c>
      <c r="T3347" s="23">
        <f t="shared" si="316"/>
        <v>9</v>
      </c>
      <c r="U3347" t="str">
        <f t="shared" si="317"/>
        <v>Sep-2024</v>
      </c>
    </row>
    <row r="3348" spans="1:21" x14ac:dyDescent="0.3">
      <c r="A3348" t="s">
        <v>5345</v>
      </c>
      <c r="B3348" s="22">
        <v>44697</v>
      </c>
      <c r="C3348" s="22">
        <v>44698</v>
      </c>
      <c r="D3348" s="23" t="s">
        <v>102</v>
      </c>
      <c r="E3348" s="23" t="s">
        <v>688</v>
      </c>
      <c r="F3348" s="23" t="s">
        <v>71</v>
      </c>
      <c r="G3348" s="23" t="s">
        <v>53</v>
      </c>
      <c r="H3348" s="23" t="s">
        <v>246</v>
      </c>
      <c r="I3348" s="23" t="s">
        <v>118</v>
      </c>
      <c r="J3348" s="23" t="s">
        <v>119</v>
      </c>
      <c r="K3348" s="23" t="s">
        <v>197</v>
      </c>
      <c r="L3348" s="24">
        <v>44495.97</v>
      </c>
      <c r="M3348">
        <v>3</v>
      </c>
      <c r="N3348" s="25">
        <v>0.25</v>
      </c>
      <c r="O3348" s="24">
        <v>13140.72</v>
      </c>
      <c r="P3348" s="26">
        <f t="shared" si="312"/>
        <v>0.29532382370807964</v>
      </c>
      <c r="Q3348" t="str">
        <f t="shared" si="313"/>
        <v>Medium</v>
      </c>
      <c r="R3348" t="str">
        <f t="shared" si="314"/>
        <v>High</v>
      </c>
      <c r="S3348" s="23">
        <f t="shared" si="315"/>
        <v>2022</v>
      </c>
      <c r="T3348" s="23">
        <f t="shared" si="316"/>
        <v>5</v>
      </c>
      <c r="U3348" t="str">
        <f t="shared" si="317"/>
        <v>May-2022</v>
      </c>
    </row>
    <row r="3349" spans="1:21" x14ac:dyDescent="0.3">
      <c r="A3349" t="s">
        <v>5346</v>
      </c>
      <c r="B3349" s="22">
        <v>45069</v>
      </c>
      <c r="C3349" s="22">
        <v>45070</v>
      </c>
      <c r="D3349" s="23" t="s">
        <v>61</v>
      </c>
      <c r="E3349" s="23" t="s">
        <v>1827</v>
      </c>
      <c r="F3349" s="23" t="s">
        <v>52</v>
      </c>
      <c r="G3349" s="23" t="s">
        <v>63</v>
      </c>
      <c r="H3349" s="23" t="s">
        <v>213</v>
      </c>
      <c r="I3349" s="23" t="s">
        <v>83</v>
      </c>
      <c r="J3349" s="23" t="s">
        <v>156</v>
      </c>
      <c r="K3349" s="23" t="s">
        <v>157</v>
      </c>
      <c r="L3349" s="24">
        <v>15260.4</v>
      </c>
      <c r="M3349">
        <v>6</v>
      </c>
      <c r="N3349" s="25">
        <v>0.2</v>
      </c>
      <c r="O3349" s="24">
        <v>2029.95</v>
      </c>
      <c r="P3349" s="26">
        <f t="shared" si="312"/>
        <v>0.1330207596131163</v>
      </c>
      <c r="Q3349" t="str">
        <f t="shared" si="313"/>
        <v>Low</v>
      </c>
      <c r="R3349" t="str">
        <f t="shared" si="314"/>
        <v>Medium</v>
      </c>
      <c r="S3349" s="23">
        <f t="shared" si="315"/>
        <v>2023</v>
      </c>
      <c r="T3349" s="23">
        <f t="shared" si="316"/>
        <v>5</v>
      </c>
      <c r="U3349" t="str">
        <f t="shared" si="317"/>
        <v>May-2023</v>
      </c>
    </row>
    <row r="3350" spans="1:21" x14ac:dyDescent="0.3">
      <c r="A3350" t="s">
        <v>5347</v>
      </c>
      <c r="B3350" s="22">
        <v>44683</v>
      </c>
      <c r="C3350" s="22">
        <v>44690</v>
      </c>
      <c r="D3350" s="23" t="s">
        <v>102</v>
      </c>
      <c r="E3350" s="23" t="s">
        <v>1199</v>
      </c>
      <c r="F3350" s="23" t="s">
        <v>80</v>
      </c>
      <c r="G3350" s="23" t="s">
        <v>63</v>
      </c>
      <c r="H3350" s="23" t="s">
        <v>202</v>
      </c>
      <c r="I3350" s="23" t="s">
        <v>118</v>
      </c>
      <c r="J3350" s="23" t="s">
        <v>303</v>
      </c>
      <c r="K3350" s="23" t="s">
        <v>304</v>
      </c>
      <c r="L3350" s="24">
        <v>52121.43</v>
      </c>
      <c r="M3350">
        <v>9</v>
      </c>
      <c r="N3350" s="25">
        <v>0.1</v>
      </c>
      <c r="O3350" s="24">
        <v>17023.759999999998</v>
      </c>
      <c r="P3350" s="26">
        <f t="shared" si="312"/>
        <v>0.3266172858265784</v>
      </c>
      <c r="Q3350" t="str">
        <f t="shared" si="313"/>
        <v>High</v>
      </c>
      <c r="R3350" t="str">
        <f t="shared" si="314"/>
        <v>Low</v>
      </c>
      <c r="S3350" s="23">
        <f t="shared" si="315"/>
        <v>2022</v>
      </c>
      <c r="T3350" s="23">
        <f t="shared" si="316"/>
        <v>5</v>
      </c>
      <c r="U3350" t="str">
        <f t="shared" si="317"/>
        <v>May-2022</v>
      </c>
    </row>
    <row r="3351" spans="1:21" x14ac:dyDescent="0.3">
      <c r="A3351" t="s">
        <v>5348</v>
      </c>
      <c r="B3351" s="22">
        <v>45920</v>
      </c>
      <c r="C3351" s="22">
        <v>45922</v>
      </c>
      <c r="D3351" s="23" t="s">
        <v>50</v>
      </c>
      <c r="E3351" s="23" t="s">
        <v>3038</v>
      </c>
      <c r="F3351" s="23" t="s">
        <v>52</v>
      </c>
      <c r="G3351" s="23" t="s">
        <v>53</v>
      </c>
      <c r="H3351" s="23" t="s">
        <v>110</v>
      </c>
      <c r="I3351" s="23" t="s">
        <v>118</v>
      </c>
      <c r="J3351" s="23" t="s">
        <v>119</v>
      </c>
      <c r="K3351" s="23" t="s">
        <v>270</v>
      </c>
      <c r="L3351" s="24">
        <v>73926.399999999994</v>
      </c>
      <c r="M3351">
        <v>5</v>
      </c>
      <c r="N3351" s="25">
        <v>0.15</v>
      </c>
      <c r="O3351" s="24">
        <v>23317.7</v>
      </c>
      <c r="P3351" s="26">
        <f t="shared" si="312"/>
        <v>0.31541776686001216</v>
      </c>
      <c r="Q3351" t="str">
        <f t="shared" si="313"/>
        <v>High</v>
      </c>
      <c r="R3351" t="str">
        <f t="shared" si="314"/>
        <v>Medium</v>
      </c>
      <c r="S3351" s="23">
        <f t="shared" si="315"/>
        <v>2025</v>
      </c>
      <c r="T3351" s="23">
        <f t="shared" si="316"/>
        <v>9</v>
      </c>
      <c r="U3351" t="str">
        <f t="shared" si="317"/>
        <v>Sep-2025</v>
      </c>
    </row>
    <row r="3352" spans="1:21" x14ac:dyDescent="0.3">
      <c r="A3352" t="s">
        <v>5349</v>
      </c>
      <c r="B3352" s="22">
        <v>45341</v>
      </c>
      <c r="C3352" s="22">
        <v>45342</v>
      </c>
      <c r="D3352" s="23" t="s">
        <v>102</v>
      </c>
      <c r="E3352" s="23" t="s">
        <v>2820</v>
      </c>
      <c r="F3352" s="23" t="s">
        <v>71</v>
      </c>
      <c r="G3352" s="23" t="s">
        <v>53</v>
      </c>
      <c r="H3352" s="23" t="s">
        <v>246</v>
      </c>
      <c r="I3352" s="23" t="s">
        <v>96</v>
      </c>
      <c r="J3352" s="23" t="s">
        <v>135</v>
      </c>
      <c r="K3352" s="23" t="s">
        <v>395</v>
      </c>
      <c r="L3352" s="24">
        <v>10046.4</v>
      </c>
      <c r="M3352">
        <v>5</v>
      </c>
      <c r="N3352" s="25">
        <v>0</v>
      </c>
      <c r="O3352" s="24">
        <v>3919.72</v>
      </c>
      <c r="P3352" s="26">
        <f t="shared" si="312"/>
        <v>0.39016164994425862</v>
      </c>
      <c r="Q3352" t="str">
        <f t="shared" si="313"/>
        <v>High</v>
      </c>
      <c r="R3352" t="str">
        <f t="shared" si="314"/>
        <v>None</v>
      </c>
      <c r="S3352" s="23">
        <f t="shared" si="315"/>
        <v>2024</v>
      </c>
      <c r="T3352" s="23">
        <f t="shared" si="316"/>
        <v>2</v>
      </c>
      <c r="U3352" t="str">
        <f t="shared" si="317"/>
        <v>Feb-2024</v>
      </c>
    </row>
    <row r="3353" spans="1:21" x14ac:dyDescent="0.3">
      <c r="A3353" t="s">
        <v>5350</v>
      </c>
      <c r="B3353" s="22">
        <v>45502</v>
      </c>
      <c r="C3353" s="22">
        <v>45504</v>
      </c>
      <c r="D3353" s="23" t="s">
        <v>50</v>
      </c>
      <c r="E3353" s="23" t="s">
        <v>378</v>
      </c>
      <c r="F3353" s="23" t="s">
        <v>71</v>
      </c>
      <c r="G3353" s="23" t="s">
        <v>179</v>
      </c>
      <c r="H3353" s="23" t="s">
        <v>180</v>
      </c>
      <c r="I3353" s="23" t="s">
        <v>55</v>
      </c>
      <c r="J3353" s="23" t="s">
        <v>173</v>
      </c>
      <c r="K3353" s="23" t="s">
        <v>735</v>
      </c>
      <c r="L3353" s="24">
        <v>11075.78</v>
      </c>
      <c r="M3353">
        <v>1</v>
      </c>
      <c r="N3353" s="25">
        <v>0.15</v>
      </c>
      <c r="O3353" s="24">
        <v>3126.94</v>
      </c>
      <c r="P3353" s="26">
        <f t="shared" si="312"/>
        <v>0.28232232854029243</v>
      </c>
      <c r="Q3353" t="str">
        <f t="shared" si="313"/>
        <v>Medium</v>
      </c>
      <c r="R3353" t="str">
        <f t="shared" si="314"/>
        <v>Medium</v>
      </c>
      <c r="S3353" s="23">
        <f t="shared" si="315"/>
        <v>2024</v>
      </c>
      <c r="T3353" s="23">
        <f t="shared" si="316"/>
        <v>7</v>
      </c>
      <c r="U3353" t="str">
        <f t="shared" si="317"/>
        <v>Jul-2024</v>
      </c>
    </row>
    <row r="3354" spans="1:21" x14ac:dyDescent="0.3">
      <c r="A3354" t="s">
        <v>5351</v>
      </c>
      <c r="B3354" s="22">
        <v>45868</v>
      </c>
      <c r="C3354" s="22">
        <v>45875</v>
      </c>
      <c r="D3354" s="23" t="s">
        <v>102</v>
      </c>
      <c r="E3354" s="23" t="s">
        <v>399</v>
      </c>
      <c r="F3354" s="23" t="s">
        <v>80</v>
      </c>
      <c r="G3354" s="23" t="s">
        <v>72</v>
      </c>
      <c r="H3354" s="23" t="s">
        <v>346</v>
      </c>
      <c r="I3354" s="23" t="s">
        <v>118</v>
      </c>
      <c r="J3354" s="23" t="s">
        <v>119</v>
      </c>
      <c r="K3354" s="23" t="s">
        <v>270</v>
      </c>
      <c r="L3354" s="24">
        <v>13318.72</v>
      </c>
      <c r="M3354">
        <v>1</v>
      </c>
      <c r="N3354" s="25">
        <v>0.25</v>
      </c>
      <c r="O3354" s="24">
        <v>3433.94</v>
      </c>
      <c r="P3354" s="26">
        <f t="shared" si="312"/>
        <v>0.25782807957521447</v>
      </c>
      <c r="Q3354" t="str">
        <f t="shared" si="313"/>
        <v>Medium</v>
      </c>
      <c r="R3354" t="str">
        <f t="shared" si="314"/>
        <v>High</v>
      </c>
      <c r="S3354" s="23">
        <f t="shared" si="315"/>
        <v>2025</v>
      </c>
      <c r="T3354" s="23">
        <f t="shared" si="316"/>
        <v>7</v>
      </c>
      <c r="U3354" t="str">
        <f t="shared" si="317"/>
        <v>Jul-2025</v>
      </c>
    </row>
    <row r="3355" spans="1:21" x14ac:dyDescent="0.3">
      <c r="A3355" t="s">
        <v>5352</v>
      </c>
      <c r="B3355" s="22">
        <v>45849</v>
      </c>
      <c r="C3355" s="22">
        <v>45853</v>
      </c>
      <c r="D3355" s="23" t="s">
        <v>78</v>
      </c>
      <c r="E3355" s="23" t="s">
        <v>2434</v>
      </c>
      <c r="F3355" s="23" t="s">
        <v>71</v>
      </c>
      <c r="G3355" s="23" t="s">
        <v>179</v>
      </c>
      <c r="H3355" s="23" t="s">
        <v>180</v>
      </c>
      <c r="I3355" s="23" t="s">
        <v>55</v>
      </c>
      <c r="J3355" s="23" t="s">
        <v>65</v>
      </c>
      <c r="K3355" s="23" t="s">
        <v>66</v>
      </c>
      <c r="L3355" s="24">
        <v>39409.65</v>
      </c>
      <c r="M3355">
        <v>9</v>
      </c>
      <c r="N3355" s="25">
        <v>0.25</v>
      </c>
      <c r="O3355" s="24">
        <v>5519.04</v>
      </c>
      <c r="P3355" s="26">
        <f t="shared" si="312"/>
        <v>0.14004285752347456</v>
      </c>
      <c r="Q3355" t="str">
        <f t="shared" si="313"/>
        <v>Low</v>
      </c>
      <c r="R3355" t="str">
        <f t="shared" si="314"/>
        <v>High</v>
      </c>
      <c r="S3355" s="23">
        <f t="shared" si="315"/>
        <v>2025</v>
      </c>
      <c r="T3355" s="23">
        <f t="shared" si="316"/>
        <v>7</v>
      </c>
      <c r="U3355" t="str">
        <f t="shared" si="317"/>
        <v>Jul-2025</v>
      </c>
    </row>
    <row r="3356" spans="1:21" x14ac:dyDescent="0.3">
      <c r="A3356" t="s">
        <v>5353</v>
      </c>
      <c r="B3356" s="22">
        <v>45206</v>
      </c>
      <c r="C3356" s="22">
        <v>45208</v>
      </c>
      <c r="D3356" s="23" t="s">
        <v>61</v>
      </c>
      <c r="E3356" s="23" t="s">
        <v>1061</v>
      </c>
      <c r="F3356" s="23" t="s">
        <v>52</v>
      </c>
      <c r="G3356" s="23" t="s">
        <v>72</v>
      </c>
      <c r="H3356" s="23" t="s">
        <v>73</v>
      </c>
      <c r="I3356" s="23" t="s">
        <v>83</v>
      </c>
      <c r="J3356" s="23" t="s">
        <v>156</v>
      </c>
      <c r="K3356" s="23" t="s">
        <v>285</v>
      </c>
      <c r="L3356" s="24">
        <v>2268.44</v>
      </c>
      <c r="M3356">
        <v>4</v>
      </c>
      <c r="N3356" s="25">
        <v>0.2</v>
      </c>
      <c r="O3356" s="24">
        <v>354.86</v>
      </c>
      <c r="P3356" s="26">
        <f t="shared" si="312"/>
        <v>0.15643349614713195</v>
      </c>
      <c r="Q3356" t="str">
        <f t="shared" si="313"/>
        <v>Low</v>
      </c>
      <c r="R3356" t="str">
        <f t="shared" si="314"/>
        <v>Medium</v>
      </c>
      <c r="S3356" s="23">
        <f t="shared" si="315"/>
        <v>2023</v>
      </c>
      <c r="T3356" s="23">
        <f t="shared" si="316"/>
        <v>10</v>
      </c>
      <c r="U3356" t="str">
        <f t="shared" si="317"/>
        <v>Oct-2023</v>
      </c>
    </row>
    <row r="3357" spans="1:21" x14ac:dyDescent="0.3">
      <c r="A3357" t="s">
        <v>5354</v>
      </c>
      <c r="B3357" s="22">
        <v>44918</v>
      </c>
      <c r="C3357" s="22">
        <v>44919</v>
      </c>
      <c r="D3357" s="23" t="s">
        <v>102</v>
      </c>
      <c r="E3357" s="23" t="s">
        <v>1490</v>
      </c>
      <c r="F3357" s="23" t="s">
        <v>52</v>
      </c>
      <c r="G3357" s="23" t="s">
        <v>53</v>
      </c>
      <c r="H3357" s="23" t="s">
        <v>246</v>
      </c>
      <c r="I3357" s="23" t="s">
        <v>96</v>
      </c>
      <c r="J3357" s="23" t="s">
        <v>97</v>
      </c>
      <c r="K3357" s="23" t="s">
        <v>181</v>
      </c>
      <c r="L3357" s="24">
        <v>34053.65</v>
      </c>
      <c r="M3357">
        <v>5</v>
      </c>
      <c r="N3357" s="25">
        <v>0.05</v>
      </c>
      <c r="O3357" s="24">
        <v>6369.59</v>
      </c>
      <c r="P3357" s="26">
        <f t="shared" si="312"/>
        <v>0.18704573518550874</v>
      </c>
      <c r="Q3357" t="str">
        <f t="shared" si="313"/>
        <v>Low</v>
      </c>
      <c r="R3357" t="str">
        <f t="shared" si="314"/>
        <v>Low</v>
      </c>
      <c r="S3357" s="23">
        <f t="shared" si="315"/>
        <v>2022</v>
      </c>
      <c r="T3357" s="23">
        <f t="shared" si="316"/>
        <v>12</v>
      </c>
      <c r="U3357" t="str">
        <f t="shared" si="317"/>
        <v>Dec-2022</v>
      </c>
    </row>
    <row r="3358" spans="1:21" x14ac:dyDescent="0.3">
      <c r="A3358" t="s">
        <v>5355</v>
      </c>
      <c r="B3358" s="22">
        <v>45823</v>
      </c>
      <c r="C3358" s="22">
        <v>45827</v>
      </c>
      <c r="D3358" s="23" t="s">
        <v>78</v>
      </c>
      <c r="E3358" s="23" t="s">
        <v>2999</v>
      </c>
      <c r="F3358" s="23" t="s">
        <v>52</v>
      </c>
      <c r="G3358" s="23" t="s">
        <v>179</v>
      </c>
      <c r="H3358" s="23" t="s">
        <v>180</v>
      </c>
      <c r="I3358" s="23" t="s">
        <v>118</v>
      </c>
      <c r="J3358" s="23" t="s">
        <v>191</v>
      </c>
      <c r="K3358" s="23" t="s">
        <v>192</v>
      </c>
      <c r="L3358" s="24">
        <v>102686.8</v>
      </c>
      <c r="M3358">
        <v>8</v>
      </c>
      <c r="N3358" s="25">
        <v>0.05</v>
      </c>
      <c r="O3358" s="24">
        <v>19017.97</v>
      </c>
      <c r="P3358" s="26">
        <f t="shared" si="312"/>
        <v>0.18520364837544845</v>
      </c>
      <c r="Q3358" t="str">
        <f t="shared" si="313"/>
        <v>Low</v>
      </c>
      <c r="R3358" t="str">
        <f t="shared" si="314"/>
        <v>Low</v>
      </c>
      <c r="S3358" s="23">
        <f t="shared" si="315"/>
        <v>2025</v>
      </c>
      <c r="T3358" s="23">
        <f t="shared" si="316"/>
        <v>6</v>
      </c>
      <c r="U3358" t="str">
        <f t="shared" si="317"/>
        <v>Jun-2025</v>
      </c>
    </row>
    <row r="3359" spans="1:21" x14ac:dyDescent="0.3">
      <c r="A3359" t="s">
        <v>5356</v>
      </c>
      <c r="B3359" s="22">
        <v>45861</v>
      </c>
      <c r="C3359" s="22">
        <v>45863</v>
      </c>
      <c r="D3359" s="23" t="s">
        <v>50</v>
      </c>
      <c r="E3359" s="23" t="s">
        <v>2186</v>
      </c>
      <c r="F3359" s="23" t="s">
        <v>80</v>
      </c>
      <c r="G3359" s="23" t="s">
        <v>53</v>
      </c>
      <c r="H3359" s="23" t="s">
        <v>54</v>
      </c>
      <c r="I3359" s="23" t="s">
        <v>96</v>
      </c>
      <c r="J3359" s="23" t="s">
        <v>135</v>
      </c>
      <c r="K3359" s="23" t="s">
        <v>275</v>
      </c>
      <c r="L3359" s="24">
        <v>41361.32</v>
      </c>
      <c r="M3359">
        <v>4</v>
      </c>
      <c r="N3359" s="25">
        <v>0</v>
      </c>
      <c r="O3359" s="24">
        <v>10918.53</v>
      </c>
      <c r="P3359" s="26">
        <f t="shared" si="312"/>
        <v>0.26397924437614662</v>
      </c>
      <c r="Q3359" t="str">
        <f t="shared" si="313"/>
        <v>Medium</v>
      </c>
      <c r="R3359" t="str">
        <f t="shared" si="314"/>
        <v>None</v>
      </c>
      <c r="S3359" s="23">
        <f t="shared" si="315"/>
        <v>2025</v>
      </c>
      <c r="T3359" s="23">
        <f t="shared" si="316"/>
        <v>7</v>
      </c>
      <c r="U3359" t="str">
        <f t="shared" si="317"/>
        <v>Jul-2025</v>
      </c>
    </row>
    <row r="3360" spans="1:21" x14ac:dyDescent="0.3">
      <c r="A3360" t="s">
        <v>5357</v>
      </c>
      <c r="B3360" s="22">
        <v>44670</v>
      </c>
      <c r="C3360" s="22">
        <v>44677</v>
      </c>
      <c r="D3360" s="23" t="s">
        <v>78</v>
      </c>
      <c r="E3360" s="23" t="s">
        <v>1154</v>
      </c>
      <c r="F3360" s="23" t="s">
        <v>80</v>
      </c>
      <c r="G3360" s="23" t="s">
        <v>179</v>
      </c>
      <c r="H3360" s="23" t="s">
        <v>236</v>
      </c>
      <c r="I3360" s="23" t="s">
        <v>55</v>
      </c>
      <c r="J3360" s="23" t="s">
        <v>173</v>
      </c>
      <c r="K3360" s="23" t="s">
        <v>174</v>
      </c>
      <c r="L3360" s="24">
        <v>45788.04</v>
      </c>
      <c r="M3360">
        <v>6</v>
      </c>
      <c r="N3360" s="25">
        <v>0.1</v>
      </c>
      <c r="O3360" s="24">
        <v>13346.15</v>
      </c>
      <c r="P3360" s="26">
        <f t="shared" si="312"/>
        <v>0.2914767699163362</v>
      </c>
      <c r="Q3360" t="str">
        <f t="shared" si="313"/>
        <v>Medium</v>
      </c>
      <c r="R3360" t="str">
        <f t="shared" si="314"/>
        <v>Low</v>
      </c>
      <c r="S3360" s="23">
        <f t="shared" si="315"/>
        <v>2022</v>
      </c>
      <c r="T3360" s="23">
        <f t="shared" si="316"/>
        <v>4</v>
      </c>
      <c r="U3360" t="str">
        <f t="shared" si="317"/>
        <v>Apr-2022</v>
      </c>
    </row>
    <row r="3361" spans="1:21" x14ac:dyDescent="0.3">
      <c r="A3361" t="s">
        <v>5358</v>
      </c>
      <c r="B3361" s="22">
        <v>45036</v>
      </c>
      <c r="C3361" s="22">
        <v>45037</v>
      </c>
      <c r="D3361" s="23" t="s">
        <v>102</v>
      </c>
      <c r="E3361" s="23" t="s">
        <v>833</v>
      </c>
      <c r="F3361" s="23" t="s">
        <v>71</v>
      </c>
      <c r="G3361" s="23" t="s">
        <v>53</v>
      </c>
      <c r="H3361" s="23" t="s">
        <v>54</v>
      </c>
      <c r="I3361" s="23" t="s">
        <v>55</v>
      </c>
      <c r="J3361" s="23" t="s">
        <v>65</v>
      </c>
      <c r="K3361" s="23" t="s">
        <v>66</v>
      </c>
      <c r="L3361" s="24">
        <v>21190.080000000002</v>
      </c>
      <c r="M3361">
        <v>2</v>
      </c>
      <c r="N3361" s="25">
        <v>0.2</v>
      </c>
      <c r="O3361" s="24">
        <v>6332.85</v>
      </c>
      <c r="P3361" s="26">
        <f t="shared" si="312"/>
        <v>0.29885918316495264</v>
      </c>
      <c r="Q3361" t="str">
        <f t="shared" si="313"/>
        <v>Medium</v>
      </c>
      <c r="R3361" t="str">
        <f t="shared" si="314"/>
        <v>Medium</v>
      </c>
      <c r="S3361" s="23">
        <f t="shared" si="315"/>
        <v>2023</v>
      </c>
      <c r="T3361" s="23">
        <f t="shared" si="316"/>
        <v>4</v>
      </c>
      <c r="U3361" t="str">
        <f t="shared" si="317"/>
        <v>Apr-2023</v>
      </c>
    </row>
    <row r="3362" spans="1:21" x14ac:dyDescent="0.3">
      <c r="A3362" t="s">
        <v>5359</v>
      </c>
      <c r="B3362" s="22">
        <v>45718</v>
      </c>
      <c r="C3362" s="22">
        <v>45723</v>
      </c>
      <c r="D3362" s="23" t="s">
        <v>50</v>
      </c>
      <c r="E3362" s="23" t="s">
        <v>302</v>
      </c>
      <c r="F3362" s="23" t="s">
        <v>71</v>
      </c>
      <c r="G3362" s="23" t="s">
        <v>53</v>
      </c>
      <c r="H3362" s="23" t="s">
        <v>90</v>
      </c>
      <c r="I3362" s="23" t="s">
        <v>83</v>
      </c>
      <c r="J3362" s="23" t="s">
        <v>449</v>
      </c>
      <c r="K3362" s="23" t="s">
        <v>450</v>
      </c>
      <c r="L3362" s="24">
        <v>41985.72</v>
      </c>
      <c r="M3362">
        <v>3</v>
      </c>
      <c r="N3362" s="25">
        <v>0.15</v>
      </c>
      <c r="O3362" s="24">
        <v>12473.12</v>
      </c>
      <c r="P3362" s="26">
        <f t="shared" si="312"/>
        <v>0.29708005483769245</v>
      </c>
      <c r="Q3362" t="str">
        <f t="shared" si="313"/>
        <v>Medium</v>
      </c>
      <c r="R3362" t="str">
        <f t="shared" si="314"/>
        <v>Medium</v>
      </c>
      <c r="S3362" s="23">
        <f t="shared" si="315"/>
        <v>2025</v>
      </c>
      <c r="T3362" s="23">
        <f t="shared" si="316"/>
        <v>3</v>
      </c>
      <c r="U3362" t="str">
        <f t="shared" si="317"/>
        <v>Mar-2025</v>
      </c>
    </row>
    <row r="3363" spans="1:21" x14ac:dyDescent="0.3">
      <c r="A3363" t="s">
        <v>5360</v>
      </c>
      <c r="B3363" s="22">
        <v>45900</v>
      </c>
      <c r="C3363" s="22">
        <v>45904</v>
      </c>
      <c r="D3363" s="23" t="s">
        <v>50</v>
      </c>
      <c r="E3363" s="23" t="s">
        <v>2146</v>
      </c>
      <c r="F3363" s="23" t="s">
        <v>71</v>
      </c>
      <c r="G3363" s="23" t="s">
        <v>81</v>
      </c>
      <c r="H3363" s="23" t="s">
        <v>186</v>
      </c>
      <c r="I3363" s="23" t="s">
        <v>96</v>
      </c>
      <c r="J3363" s="23" t="s">
        <v>166</v>
      </c>
      <c r="K3363" s="23" t="s">
        <v>337</v>
      </c>
      <c r="L3363" s="24">
        <v>104181.42</v>
      </c>
      <c r="M3363">
        <v>7</v>
      </c>
      <c r="N3363" s="25">
        <v>0.1</v>
      </c>
      <c r="O3363" s="24">
        <v>35141.31</v>
      </c>
      <c r="P3363" s="26">
        <f t="shared" si="312"/>
        <v>0.33730880227971549</v>
      </c>
      <c r="Q3363" t="str">
        <f t="shared" si="313"/>
        <v>High</v>
      </c>
      <c r="R3363" t="str">
        <f t="shared" si="314"/>
        <v>Low</v>
      </c>
      <c r="S3363" s="23">
        <f t="shared" si="315"/>
        <v>2025</v>
      </c>
      <c r="T3363" s="23">
        <f t="shared" si="316"/>
        <v>8</v>
      </c>
      <c r="U3363" t="str">
        <f t="shared" si="317"/>
        <v>Aug-2025</v>
      </c>
    </row>
    <row r="3364" spans="1:21" x14ac:dyDescent="0.3">
      <c r="A3364" t="s">
        <v>5361</v>
      </c>
      <c r="B3364" s="22">
        <v>45530</v>
      </c>
      <c r="C3364" s="22">
        <v>45532</v>
      </c>
      <c r="D3364" s="23" t="s">
        <v>78</v>
      </c>
      <c r="E3364" s="23" t="s">
        <v>1267</v>
      </c>
      <c r="F3364" s="23" t="s">
        <v>71</v>
      </c>
      <c r="G3364" s="23" t="s">
        <v>179</v>
      </c>
      <c r="H3364" s="23" t="s">
        <v>236</v>
      </c>
      <c r="I3364" s="23" t="s">
        <v>83</v>
      </c>
      <c r="J3364" s="23" t="s">
        <v>379</v>
      </c>
      <c r="K3364" s="23" t="s">
        <v>562</v>
      </c>
      <c r="L3364" s="24">
        <v>15819.96</v>
      </c>
      <c r="M3364">
        <v>3</v>
      </c>
      <c r="N3364" s="25">
        <v>0.1</v>
      </c>
      <c r="O3364" s="24">
        <v>4060.08</v>
      </c>
      <c r="P3364" s="26">
        <f t="shared" si="312"/>
        <v>0.25664287393899859</v>
      </c>
      <c r="Q3364" t="str">
        <f t="shared" si="313"/>
        <v>Medium</v>
      </c>
      <c r="R3364" t="str">
        <f t="shared" si="314"/>
        <v>Low</v>
      </c>
      <c r="S3364" s="23">
        <f t="shared" si="315"/>
        <v>2024</v>
      </c>
      <c r="T3364" s="23">
        <f t="shared" si="316"/>
        <v>8</v>
      </c>
      <c r="U3364" t="str">
        <f t="shared" si="317"/>
        <v>Aug-2024</v>
      </c>
    </row>
    <row r="3365" spans="1:21" x14ac:dyDescent="0.3">
      <c r="A3365" t="s">
        <v>5362</v>
      </c>
      <c r="B3365" s="22">
        <v>45339</v>
      </c>
      <c r="C3365" s="22">
        <v>45344</v>
      </c>
      <c r="D3365" s="23" t="s">
        <v>102</v>
      </c>
      <c r="E3365" s="23" t="s">
        <v>2384</v>
      </c>
      <c r="F3365" s="23" t="s">
        <v>80</v>
      </c>
      <c r="G3365" s="23" t="s">
        <v>179</v>
      </c>
      <c r="H3365" s="23" t="s">
        <v>236</v>
      </c>
      <c r="I3365" s="23" t="s">
        <v>55</v>
      </c>
      <c r="J3365" s="23" t="s">
        <v>56</v>
      </c>
      <c r="K3365" s="23" t="s">
        <v>74</v>
      </c>
      <c r="L3365" s="24">
        <v>4923.1000000000004</v>
      </c>
      <c r="M3365">
        <v>7</v>
      </c>
      <c r="N3365" s="25">
        <v>0.25</v>
      </c>
      <c r="O3365" s="24">
        <v>1328.23</v>
      </c>
      <c r="P3365" s="26">
        <f t="shared" si="312"/>
        <v>0.26979545408380895</v>
      </c>
      <c r="Q3365" t="str">
        <f t="shared" si="313"/>
        <v>Medium</v>
      </c>
      <c r="R3365" t="str">
        <f t="shared" si="314"/>
        <v>High</v>
      </c>
      <c r="S3365" s="23">
        <f t="shared" si="315"/>
        <v>2024</v>
      </c>
      <c r="T3365" s="23">
        <f t="shared" si="316"/>
        <v>2</v>
      </c>
      <c r="U3365" t="str">
        <f t="shared" si="317"/>
        <v>Feb-2024</v>
      </c>
    </row>
    <row r="3366" spans="1:21" x14ac:dyDescent="0.3">
      <c r="A3366" t="s">
        <v>5363</v>
      </c>
      <c r="B3366" s="22">
        <v>45930</v>
      </c>
      <c r="C3366" s="22">
        <v>45936</v>
      </c>
      <c r="D3366" s="23" t="s">
        <v>61</v>
      </c>
      <c r="E3366" s="23" t="s">
        <v>779</v>
      </c>
      <c r="F3366" s="23" t="s">
        <v>52</v>
      </c>
      <c r="G3366" s="23" t="s">
        <v>72</v>
      </c>
      <c r="H3366" s="23" t="s">
        <v>117</v>
      </c>
      <c r="I3366" s="23" t="s">
        <v>118</v>
      </c>
      <c r="J3366" s="23" t="s">
        <v>191</v>
      </c>
      <c r="K3366" s="23" t="s">
        <v>290</v>
      </c>
      <c r="L3366" s="24">
        <v>95848.960000000006</v>
      </c>
      <c r="M3366">
        <v>8</v>
      </c>
      <c r="N3366" s="25">
        <v>0</v>
      </c>
      <c r="O3366" s="24">
        <v>29925.32</v>
      </c>
      <c r="P3366" s="26">
        <f t="shared" si="312"/>
        <v>0.31221329892363986</v>
      </c>
      <c r="Q3366" t="str">
        <f t="shared" si="313"/>
        <v>High</v>
      </c>
      <c r="R3366" t="str">
        <f t="shared" si="314"/>
        <v>None</v>
      </c>
      <c r="S3366" s="23">
        <f t="shared" si="315"/>
        <v>2025</v>
      </c>
      <c r="T3366" s="23">
        <f t="shared" si="316"/>
        <v>9</v>
      </c>
      <c r="U3366" t="str">
        <f t="shared" si="317"/>
        <v>Sep-2025</v>
      </c>
    </row>
    <row r="3367" spans="1:21" x14ac:dyDescent="0.3">
      <c r="A3367" t="s">
        <v>5364</v>
      </c>
      <c r="B3367" s="22">
        <v>44761</v>
      </c>
      <c r="C3367" s="22">
        <v>44766</v>
      </c>
      <c r="D3367" s="23" t="s">
        <v>102</v>
      </c>
      <c r="E3367" s="23" t="s">
        <v>454</v>
      </c>
      <c r="F3367" s="23" t="s">
        <v>52</v>
      </c>
      <c r="G3367" s="23" t="s">
        <v>81</v>
      </c>
      <c r="H3367" s="23" t="s">
        <v>95</v>
      </c>
      <c r="I3367" s="23" t="s">
        <v>96</v>
      </c>
      <c r="J3367" s="23" t="s">
        <v>166</v>
      </c>
      <c r="K3367" s="23" t="s">
        <v>167</v>
      </c>
      <c r="L3367" s="24">
        <v>64934.64</v>
      </c>
      <c r="M3367">
        <v>6</v>
      </c>
      <c r="N3367" s="25">
        <v>0.15</v>
      </c>
      <c r="O3367" s="24">
        <v>21038.720000000001</v>
      </c>
      <c r="P3367" s="26">
        <f t="shared" si="312"/>
        <v>0.32399840824558357</v>
      </c>
      <c r="Q3367" t="str">
        <f t="shared" si="313"/>
        <v>High</v>
      </c>
      <c r="R3367" t="str">
        <f t="shared" si="314"/>
        <v>Medium</v>
      </c>
      <c r="S3367" s="23">
        <f t="shared" si="315"/>
        <v>2022</v>
      </c>
      <c r="T3367" s="23">
        <f t="shared" si="316"/>
        <v>7</v>
      </c>
      <c r="U3367" t="str">
        <f t="shared" si="317"/>
        <v>Jul-2022</v>
      </c>
    </row>
    <row r="3368" spans="1:21" x14ac:dyDescent="0.3">
      <c r="A3368" t="s">
        <v>5365</v>
      </c>
      <c r="B3368" s="22">
        <v>44749</v>
      </c>
      <c r="C3368" s="22">
        <v>44752</v>
      </c>
      <c r="D3368" s="23" t="s">
        <v>78</v>
      </c>
      <c r="E3368" s="23" t="s">
        <v>2545</v>
      </c>
      <c r="F3368" s="23" t="s">
        <v>80</v>
      </c>
      <c r="G3368" s="23" t="s">
        <v>72</v>
      </c>
      <c r="H3368" s="23" t="s">
        <v>117</v>
      </c>
      <c r="I3368" s="23" t="s">
        <v>96</v>
      </c>
      <c r="J3368" s="23" t="s">
        <v>135</v>
      </c>
      <c r="K3368" s="23" t="s">
        <v>136</v>
      </c>
      <c r="L3368" s="24">
        <v>103155.9</v>
      </c>
      <c r="M3368">
        <v>10</v>
      </c>
      <c r="N3368" s="25">
        <v>0</v>
      </c>
      <c r="O3368" s="24">
        <v>30059.41</v>
      </c>
      <c r="P3368" s="26">
        <f t="shared" si="312"/>
        <v>0.29139787447930754</v>
      </c>
      <c r="Q3368" t="str">
        <f t="shared" si="313"/>
        <v>Medium</v>
      </c>
      <c r="R3368" t="str">
        <f t="shared" si="314"/>
        <v>None</v>
      </c>
      <c r="S3368" s="23">
        <f t="shared" si="315"/>
        <v>2022</v>
      </c>
      <c r="T3368" s="23">
        <f t="shared" si="316"/>
        <v>7</v>
      </c>
      <c r="U3368" t="str">
        <f t="shared" si="317"/>
        <v>Jul-2022</v>
      </c>
    </row>
    <row r="3369" spans="1:21" x14ac:dyDescent="0.3">
      <c r="A3369" t="s">
        <v>5366</v>
      </c>
      <c r="B3369" s="22">
        <v>45683</v>
      </c>
      <c r="C3369" s="22">
        <v>45689</v>
      </c>
      <c r="D3369" s="23" t="s">
        <v>50</v>
      </c>
      <c r="E3369" s="23" t="s">
        <v>1055</v>
      </c>
      <c r="F3369" s="23" t="s">
        <v>71</v>
      </c>
      <c r="G3369" s="23" t="s">
        <v>81</v>
      </c>
      <c r="H3369" s="23" t="s">
        <v>284</v>
      </c>
      <c r="I3369" s="23" t="s">
        <v>55</v>
      </c>
      <c r="J3369" s="23" t="s">
        <v>173</v>
      </c>
      <c r="K3369" s="23" t="s">
        <v>780</v>
      </c>
      <c r="L3369" s="24">
        <v>19311.580000000002</v>
      </c>
      <c r="M3369">
        <v>2</v>
      </c>
      <c r="N3369" s="25">
        <v>0.05</v>
      </c>
      <c r="O3369" s="24">
        <v>6131.88</v>
      </c>
      <c r="P3369" s="26">
        <f t="shared" si="312"/>
        <v>0.31752347555197447</v>
      </c>
      <c r="Q3369" t="str">
        <f t="shared" si="313"/>
        <v>High</v>
      </c>
      <c r="R3369" t="str">
        <f t="shared" si="314"/>
        <v>Low</v>
      </c>
      <c r="S3369" s="23">
        <f t="shared" si="315"/>
        <v>2025</v>
      </c>
      <c r="T3369" s="23">
        <f t="shared" si="316"/>
        <v>1</v>
      </c>
      <c r="U3369" t="str">
        <f t="shared" si="317"/>
        <v>Jan-2025</v>
      </c>
    </row>
    <row r="3370" spans="1:21" x14ac:dyDescent="0.3">
      <c r="A3370" t="s">
        <v>5367</v>
      </c>
      <c r="B3370" s="22">
        <v>44971</v>
      </c>
      <c r="C3370" s="22">
        <v>44974</v>
      </c>
      <c r="D3370" s="23" t="s">
        <v>61</v>
      </c>
      <c r="E3370" s="23" t="s">
        <v>1815</v>
      </c>
      <c r="F3370" s="23" t="s">
        <v>71</v>
      </c>
      <c r="G3370" s="23" t="s">
        <v>63</v>
      </c>
      <c r="H3370" s="23" t="s">
        <v>213</v>
      </c>
      <c r="I3370" s="23" t="s">
        <v>96</v>
      </c>
      <c r="J3370" s="23" t="s">
        <v>166</v>
      </c>
      <c r="K3370" s="23" t="s">
        <v>762</v>
      </c>
      <c r="L3370" s="24">
        <v>17634.96</v>
      </c>
      <c r="M3370">
        <v>4</v>
      </c>
      <c r="N3370" s="25">
        <v>0.05</v>
      </c>
      <c r="O3370" s="24">
        <v>5466.6</v>
      </c>
      <c r="P3370" s="26">
        <f t="shared" si="312"/>
        <v>0.30998652676274857</v>
      </c>
      <c r="Q3370" t="str">
        <f t="shared" si="313"/>
        <v>High</v>
      </c>
      <c r="R3370" t="str">
        <f t="shared" si="314"/>
        <v>Low</v>
      </c>
      <c r="S3370" s="23">
        <f t="shared" si="315"/>
        <v>2023</v>
      </c>
      <c r="T3370" s="23">
        <f t="shared" si="316"/>
        <v>2</v>
      </c>
      <c r="U3370" t="str">
        <f t="shared" si="317"/>
        <v>Feb-2023</v>
      </c>
    </row>
    <row r="3371" spans="1:21" x14ac:dyDescent="0.3">
      <c r="A3371" t="s">
        <v>5368</v>
      </c>
      <c r="B3371" s="22">
        <v>45998</v>
      </c>
      <c r="C3371" s="22">
        <v>46001</v>
      </c>
      <c r="D3371" s="23" t="s">
        <v>50</v>
      </c>
      <c r="E3371" s="23" t="s">
        <v>472</v>
      </c>
      <c r="F3371" s="23" t="s">
        <v>71</v>
      </c>
      <c r="G3371" s="23" t="s">
        <v>53</v>
      </c>
      <c r="H3371" s="23" t="s">
        <v>54</v>
      </c>
      <c r="I3371" s="23" t="s">
        <v>96</v>
      </c>
      <c r="J3371" s="23" t="s">
        <v>97</v>
      </c>
      <c r="K3371" s="23" t="s">
        <v>98</v>
      </c>
      <c r="L3371" s="24">
        <v>9335.07</v>
      </c>
      <c r="M3371">
        <v>1</v>
      </c>
      <c r="N3371" s="25">
        <v>0.1</v>
      </c>
      <c r="O3371" s="24">
        <v>2310.9</v>
      </c>
      <c r="P3371" s="26">
        <f t="shared" si="312"/>
        <v>0.24755036652108664</v>
      </c>
      <c r="Q3371" t="str">
        <f t="shared" si="313"/>
        <v>Medium</v>
      </c>
      <c r="R3371" t="str">
        <f t="shared" si="314"/>
        <v>Low</v>
      </c>
      <c r="S3371" s="23">
        <f t="shared" si="315"/>
        <v>2025</v>
      </c>
      <c r="T3371" s="23">
        <f t="shared" si="316"/>
        <v>12</v>
      </c>
      <c r="U3371" t="str">
        <f t="shared" si="317"/>
        <v>Dec-2025</v>
      </c>
    </row>
    <row r="3372" spans="1:21" x14ac:dyDescent="0.3">
      <c r="A3372" t="s">
        <v>5369</v>
      </c>
      <c r="B3372" s="22">
        <v>44829</v>
      </c>
      <c r="C3372" s="22">
        <v>44834</v>
      </c>
      <c r="D3372" s="23" t="s">
        <v>61</v>
      </c>
      <c r="E3372" s="23" t="s">
        <v>2019</v>
      </c>
      <c r="F3372" s="23" t="s">
        <v>80</v>
      </c>
      <c r="G3372" s="23" t="s">
        <v>53</v>
      </c>
      <c r="H3372" s="23" t="s">
        <v>90</v>
      </c>
      <c r="I3372" s="23" t="s">
        <v>96</v>
      </c>
      <c r="J3372" s="23" t="s">
        <v>111</v>
      </c>
      <c r="K3372" s="23" t="s">
        <v>225</v>
      </c>
      <c r="L3372" s="24">
        <v>26516.34</v>
      </c>
      <c r="M3372">
        <v>3</v>
      </c>
      <c r="N3372" s="25">
        <v>0.1</v>
      </c>
      <c r="O3372" s="24">
        <v>8923.92</v>
      </c>
      <c r="P3372" s="26">
        <f t="shared" si="312"/>
        <v>0.33654418369956035</v>
      </c>
      <c r="Q3372" t="str">
        <f t="shared" si="313"/>
        <v>High</v>
      </c>
      <c r="R3372" t="str">
        <f t="shared" si="314"/>
        <v>Low</v>
      </c>
      <c r="S3372" s="23">
        <f t="shared" si="315"/>
        <v>2022</v>
      </c>
      <c r="T3372" s="23">
        <f t="shared" si="316"/>
        <v>9</v>
      </c>
      <c r="U3372" t="str">
        <f t="shared" si="317"/>
        <v>Sep-2022</v>
      </c>
    </row>
    <row r="3373" spans="1:21" x14ac:dyDescent="0.3">
      <c r="A3373" t="s">
        <v>5370</v>
      </c>
      <c r="B3373" s="22">
        <v>45938</v>
      </c>
      <c r="C3373" s="22">
        <v>45940</v>
      </c>
      <c r="D3373" s="23" t="s">
        <v>50</v>
      </c>
      <c r="E3373" s="23" t="s">
        <v>644</v>
      </c>
      <c r="F3373" s="23" t="s">
        <v>71</v>
      </c>
      <c r="G3373" s="23" t="s">
        <v>72</v>
      </c>
      <c r="H3373" s="23" t="s">
        <v>104</v>
      </c>
      <c r="I3373" s="23" t="s">
        <v>96</v>
      </c>
      <c r="J3373" s="23" t="s">
        <v>135</v>
      </c>
      <c r="K3373" s="23" t="s">
        <v>275</v>
      </c>
      <c r="L3373" s="24">
        <v>108844.24</v>
      </c>
      <c r="M3373">
        <v>8</v>
      </c>
      <c r="N3373" s="25">
        <v>0.05</v>
      </c>
      <c r="O3373" s="24">
        <v>38722.04</v>
      </c>
      <c r="P3373" s="26">
        <f t="shared" si="312"/>
        <v>0.35575644609214047</v>
      </c>
      <c r="Q3373" t="str">
        <f t="shared" si="313"/>
        <v>High</v>
      </c>
      <c r="R3373" t="str">
        <f t="shared" si="314"/>
        <v>Low</v>
      </c>
      <c r="S3373" s="23">
        <f t="shared" si="315"/>
        <v>2025</v>
      </c>
      <c r="T3373" s="23">
        <f t="shared" si="316"/>
        <v>10</v>
      </c>
      <c r="U3373" t="str">
        <f t="shared" si="317"/>
        <v>Oct-2025</v>
      </c>
    </row>
    <row r="3374" spans="1:21" x14ac:dyDescent="0.3">
      <c r="A3374" t="s">
        <v>5371</v>
      </c>
      <c r="B3374" s="22">
        <v>44945</v>
      </c>
      <c r="C3374" s="22">
        <v>44948</v>
      </c>
      <c r="D3374" s="23" t="s">
        <v>50</v>
      </c>
      <c r="E3374" s="23" t="s">
        <v>1707</v>
      </c>
      <c r="F3374" s="23" t="s">
        <v>71</v>
      </c>
      <c r="G3374" s="23" t="s">
        <v>63</v>
      </c>
      <c r="H3374" s="23" t="s">
        <v>202</v>
      </c>
      <c r="I3374" s="23" t="s">
        <v>83</v>
      </c>
      <c r="J3374" s="23" t="s">
        <v>84</v>
      </c>
      <c r="K3374" s="23" t="s">
        <v>85</v>
      </c>
      <c r="L3374" s="24">
        <v>60012.05</v>
      </c>
      <c r="M3374">
        <v>5</v>
      </c>
      <c r="N3374" s="25">
        <v>0.2</v>
      </c>
      <c r="O3374" s="24">
        <v>13894.9</v>
      </c>
      <c r="P3374" s="26">
        <f t="shared" si="312"/>
        <v>0.23153516668735694</v>
      </c>
      <c r="Q3374" t="str">
        <f t="shared" si="313"/>
        <v>Medium</v>
      </c>
      <c r="R3374" t="str">
        <f t="shared" si="314"/>
        <v>Medium</v>
      </c>
      <c r="S3374" s="23">
        <f t="shared" si="315"/>
        <v>2023</v>
      </c>
      <c r="T3374" s="23">
        <f t="shared" si="316"/>
        <v>1</v>
      </c>
      <c r="U3374" t="str">
        <f t="shared" si="317"/>
        <v>Jan-2023</v>
      </c>
    </row>
    <row r="3375" spans="1:21" x14ac:dyDescent="0.3">
      <c r="A3375" t="s">
        <v>5372</v>
      </c>
      <c r="B3375" s="22">
        <v>45078</v>
      </c>
      <c r="C3375" s="22">
        <v>45081</v>
      </c>
      <c r="D3375" s="23" t="s">
        <v>102</v>
      </c>
      <c r="E3375" s="23" t="s">
        <v>2647</v>
      </c>
      <c r="F3375" s="23" t="s">
        <v>80</v>
      </c>
      <c r="G3375" s="23" t="s">
        <v>53</v>
      </c>
      <c r="H3375" s="23" t="s">
        <v>110</v>
      </c>
      <c r="I3375" s="23" t="s">
        <v>118</v>
      </c>
      <c r="J3375" s="23" t="s">
        <v>119</v>
      </c>
      <c r="K3375" s="23" t="s">
        <v>270</v>
      </c>
      <c r="L3375" s="24">
        <v>54862.15</v>
      </c>
      <c r="M3375">
        <v>7</v>
      </c>
      <c r="N3375" s="25">
        <v>0.1</v>
      </c>
      <c r="O3375" s="24">
        <v>8146.04</v>
      </c>
      <c r="P3375" s="26">
        <f t="shared" si="312"/>
        <v>0.14848196798703658</v>
      </c>
      <c r="Q3375" t="str">
        <f t="shared" si="313"/>
        <v>Low</v>
      </c>
      <c r="R3375" t="str">
        <f t="shared" si="314"/>
        <v>Low</v>
      </c>
      <c r="S3375" s="23">
        <f t="shared" si="315"/>
        <v>2023</v>
      </c>
      <c r="T3375" s="23">
        <f t="shared" si="316"/>
        <v>6</v>
      </c>
      <c r="U3375" t="str">
        <f t="shared" si="317"/>
        <v>Jun-2023</v>
      </c>
    </row>
    <row r="3376" spans="1:21" x14ac:dyDescent="0.3">
      <c r="A3376" t="s">
        <v>5373</v>
      </c>
      <c r="B3376" s="22">
        <v>44797</v>
      </c>
      <c r="C3376" s="22">
        <v>44801</v>
      </c>
      <c r="D3376" s="23" t="s">
        <v>61</v>
      </c>
      <c r="E3376" s="23" t="s">
        <v>3232</v>
      </c>
      <c r="F3376" s="23" t="s">
        <v>71</v>
      </c>
      <c r="G3376" s="23" t="s">
        <v>81</v>
      </c>
      <c r="H3376" s="23" t="s">
        <v>186</v>
      </c>
      <c r="I3376" s="23" t="s">
        <v>55</v>
      </c>
      <c r="J3376" s="23" t="s">
        <v>65</v>
      </c>
      <c r="K3376" s="23" t="s">
        <v>325</v>
      </c>
      <c r="L3376" s="24">
        <v>28526.85</v>
      </c>
      <c r="M3376">
        <v>3</v>
      </c>
      <c r="N3376" s="25">
        <v>0.1</v>
      </c>
      <c r="O3376" s="24">
        <v>8166.28</v>
      </c>
      <c r="P3376" s="26">
        <f t="shared" si="312"/>
        <v>0.28626644722428168</v>
      </c>
      <c r="Q3376" t="str">
        <f t="shared" si="313"/>
        <v>Medium</v>
      </c>
      <c r="R3376" t="str">
        <f t="shared" si="314"/>
        <v>Low</v>
      </c>
      <c r="S3376" s="23">
        <f t="shared" si="315"/>
        <v>2022</v>
      </c>
      <c r="T3376" s="23">
        <f t="shared" si="316"/>
        <v>8</v>
      </c>
      <c r="U3376" t="str">
        <f t="shared" si="317"/>
        <v>Aug-2022</v>
      </c>
    </row>
    <row r="3377" spans="1:21" x14ac:dyDescent="0.3">
      <c r="A3377" t="s">
        <v>5374</v>
      </c>
      <c r="B3377" s="22">
        <v>45877</v>
      </c>
      <c r="C3377" s="22">
        <v>45881</v>
      </c>
      <c r="D3377" s="23" t="s">
        <v>50</v>
      </c>
      <c r="E3377" s="23" t="s">
        <v>308</v>
      </c>
      <c r="F3377" s="23" t="s">
        <v>80</v>
      </c>
      <c r="G3377" s="23" t="s">
        <v>81</v>
      </c>
      <c r="H3377" s="23" t="s">
        <v>95</v>
      </c>
      <c r="I3377" s="23" t="s">
        <v>96</v>
      </c>
      <c r="J3377" s="23" t="s">
        <v>97</v>
      </c>
      <c r="K3377" s="23" t="s">
        <v>416</v>
      </c>
      <c r="L3377" s="24">
        <v>64179.3</v>
      </c>
      <c r="M3377">
        <v>6</v>
      </c>
      <c r="N3377" s="25">
        <v>0</v>
      </c>
      <c r="O3377" s="24">
        <v>17894.86</v>
      </c>
      <c r="P3377" s="26">
        <f t="shared" si="312"/>
        <v>0.27882603892532326</v>
      </c>
      <c r="Q3377" t="str">
        <f t="shared" si="313"/>
        <v>Medium</v>
      </c>
      <c r="R3377" t="str">
        <f t="shared" si="314"/>
        <v>None</v>
      </c>
      <c r="S3377" s="23">
        <f t="shared" si="315"/>
        <v>2025</v>
      </c>
      <c r="T3377" s="23">
        <f t="shared" si="316"/>
        <v>8</v>
      </c>
      <c r="U3377" t="str">
        <f t="shared" si="317"/>
        <v>Aug-2025</v>
      </c>
    </row>
    <row r="3378" spans="1:21" x14ac:dyDescent="0.3">
      <c r="A3378" t="s">
        <v>5376</v>
      </c>
      <c r="B3378" s="22">
        <v>45421</v>
      </c>
      <c r="C3378" s="22">
        <v>45424</v>
      </c>
      <c r="D3378" s="23" t="s">
        <v>102</v>
      </c>
      <c r="E3378" s="23" t="s">
        <v>2022</v>
      </c>
      <c r="F3378" s="23" t="s">
        <v>52</v>
      </c>
      <c r="G3378" s="23" t="s">
        <v>53</v>
      </c>
      <c r="H3378" s="23" t="s">
        <v>110</v>
      </c>
      <c r="I3378" s="23" t="s">
        <v>55</v>
      </c>
      <c r="J3378" s="23" t="s">
        <v>65</v>
      </c>
      <c r="K3378" s="23" t="s">
        <v>66</v>
      </c>
      <c r="L3378" s="24">
        <v>6213.55</v>
      </c>
      <c r="M3378">
        <v>7</v>
      </c>
      <c r="N3378" s="25">
        <v>0.2</v>
      </c>
      <c r="O3378" s="24">
        <v>1027.69</v>
      </c>
      <c r="P3378" s="26">
        <f t="shared" si="312"/>
        <v>0.16539498354402879</v>
      </c>
      <c r="Q3378" t="str">
        <f t="shared" si="313"/>
        <v>Low</v>
      </c>
      <c r="R3378" t="str">
        <f t="shared" si="314"/>
        <v>Medium</v>
      </c>
      <c r="S3378" s="23">
        <f t="shared" si="315"/>
        <v>2024</v>
      </c>
      <c r="T3378" s="23">
        <f t="shared" si="316"/>
        <v>5</v>
      </c>
      <c r="U3378" t="str">
        <f t="shared" si="317"/>
        <v>May-2024</v>
      </c>
    </row>
    <row r="3379" spans="1:21" x14ac:dyDescent="0.3">
      <c r="A3379" t="s">
        <v>5377</v>
      </c>
      <c r="B3379" s="22">
        <v>44964</v>
      </c>
      <c r="C3379" s="22">
        <v>44967</v>
      </c>
      <c r="D3379" s="23" t="s">
        <v>78</v>
      </c>
      <c r="E3379" s="23" t="s">
        <v>1422</v>
      </c>
      <c r="F3379" s="23" t="s">
        <v>80</v>
      </c>
      <c r="G3379" s="23" t="s">
        <v>53</v>
      </c>
      <c r="H3379" s="23" t="s">
        <v>90</v>
      </c>
      <c r="I3379" s="23" t="s">
        <v>118</v>
      </c>
      <c r="J3379" s="23" t="s">
        <v>303</v>
      </c>
      <c r="K3379" s="23" t="s">
        <v>491</v>
      </c>
      <c r="L3379" s="24">
        <v>73295.28</v>
      </c>
      <c r="M3379">
        <v>9</v>
      </c>
      <c r="N3379" s="25">
        <v>0.15</v>
      </c>
      <c r="O3379" s="24">
        <v>11328.63</v>
      </c>
      <c r="P3379" s="26">
        <f t="shared" si="312"/>
        <v>0.15456152156046063</v>
      </c>
      <c r="Q3379" t="str">
        <f t="shared" si="313"/>
        <v>Low</v>
      </c>
      <c r="R3379" t="str">
        <f t="shared" si="314"/>
        <v>Medium</v>
      </c>
      <c r="S3379" s="23">
        <f t="shared" si="315"/>
        <v>2023</v>
      </c>
      <c r="T3379" s="23">
        <f t="shared" si="316"/>
        <v>2</v>
      </c>
      <c r="U3379" t="str">
        <f t="shared" si="317"/>
        <v>Feb-2023</v>
      </c>
    </row>
    <row r="3380" spans="1:21" x14ac:dyDescent="0.3">
      <c r="A3380" t="s">
        <v>5378</v>
      </c>
      <c r="B3380" s="22">
        <v>45920</v>
      </c>
      <c r="C3380" s="22">
        <v>45922</v>
      </c>
      <c r="D3380" s="23" t="s">
        <v>78</v>
      </c>
      <c r="E3380" s="23" t="s">
        <v>2728</v>
      </c>
      <c r="F3380" s="23" t="s">
        <v>52</v>
      </c>
      <c r="G3380" s="23" t="s">
        <v>63</v>
      </c>
      <c r="H3380" s="23" t="s">
        <v>202</v>
      </c>
      <c r="I3380" s="23" t="s">
        <v>118</v>
      </c>
      <c r="J3380" s="23" t="s">
        <v>230</v>
      </c>
      <c r="K3380" s="23" t="s">
        <v>351</v>
      </c>
      <c r="L3380" s="24">
        <v>24299.38</v>
      </c>
      <c r="M3380">
        <v>2</v>
      </c>
      <c r="N3380" s="25">
        <v>0</v>
      </c>
      <c r="O3380" s="24">
        <v>9092.82</v>
      </c>
      <c r="P3380" s="26">
        <f t="shared" si="312"/>
        <v>0.37419967093810619</v>
      </c>
      <c r="Q3380" t="str">
        <f t="shared" si="313"/>
        <v>High</v>
      </c>
      <c r="R3380" t="str">
        <f t="shared" si="314"/>
        <v>None</v>
      </c>
      <c r="S3380" s="23">
        <f t="shared" si="315"/>
        <v>2025</v>
      </c>
      <c r="T3380" s="23">
        <f t="shared" si="316"/>
        <v>9</v>
      </c>
      <c r="U3380" t="str">
        <f t="shared" si="317"/>
        <v>Sep-2025</v>
      </c>
    </row>
    <row r="3381" spans="1:21" x14ac:dyDescent="0.3">
      <c r="A3381" t="s">
        <v>5379</v>
      </c>
      <c r="B3381" s="22">
        <v>45747</v>
      </c>
      <c r="C3381" s="22">
        <v>45753</v>
      </c>
      <c r="D3381" s="23" t="s">
        <v>50</v>
      </c>
      <c r="E3381" s="23" t="s">
        <v>1782</v>
      </c>
      <c r="F3381" s="23" t="s">
        <v>71</v>
      </c>
      <c r="G3381" s="23" t="s">
        <v>63</v>
      </c>
      <c r="H3381" s="23" t="s">
        <v>172</v>
      </c>
      <c r="I3381" s="23" t="s">
        <v>55</v>
      </c>
      <c r="J3381" s="23" t="s">
        <v>65</v>
      </c>
      <c r="K3381" s="23" t="s">
        <v>91</v>
      </c>
      <c r="L3381" s="24">
        <v>47356.26</v>
      </c>
      <c r="M3381">
        <v>6</v>
      </c>
      <c r="N3381" s="25">
        <v>0.1</v>
      </c>
      <c r="O3381" s="24">
        <v>11080.8</v>
      </c>
      <c r="P3381" s="26">
        <f t="shared" si="312"/>
        <v>0.23398807253782286</v>
      </c>
      <c r="Q3381" t="str">
        <f t="shared" si="313"/>
        <v>Medium</v>
      </c>
      <c r="R3381" t="str">
        <f t="shared" si="314"/>
        <v>Low</v>
      </c>
      <c r="S3381" s="23">
        <f t="shared" si="315"/>
        <v>2025</v>
      </c>
      <c r="T3381" s="23">
        <f t="shared" si="316"/>
        <v>3</v>
      </c>
      <c r="U3381" t="str">
        <f t="shared" si="317"/>
        <v>Mar-2025</v>
      </c>
    </row>
    <row r="3382" spans="1:21" x14ac:dyDescent="0.3">
      <c r="A3382" t="s">
        <v>5380</v>
      </c>
      <c r="B3382" s="22">
        <v>46016</v>
      </c>
      <c r="C3382" s="22">
        <v>46017</v>
      </c>
      <c r="D3382" s="23" t="s">
        <v>50</v>
      </c>
      <c r="E3382" s="23" t="s">
        <v>1615</v>
      </c>
      <c r="F3382" s="23" t="s">
        <v>71</v>
      </c>
      <c r="G3382" s="23" t="s">
        <v>81</v>
      </c>
      <c r="H3382" s="23" t="s">
        <v>284</v>
      </c>
      <c r="I3382" s="23" t="s">
        <v>96</v>
      </c>
      <c r="J3382" s="23" t="s">
        <v>166</v>
      </c>
      <c r="K3382" s="23" t="s">
        <v>762</v>
      </c>
      <c r="L3382" s="24">
        <v>27470.02</v>
      </c>
      <c r="M3382">
        <v>2</v>
      </c>
      <c r="N3382" s="25">
        <v>0.15</v>
      </c>
      <c r="O3382" s="24">
        <v>5562</v>
      </c>
      <c r="P3382" s="26">
        <f t="shared" si="312"/>
        <v>0.2024752803237857</v>
      </c>
      <c r="Q3382" t="str">
        <f t="shared" si="313"/>
        <v>Medium</v>
      </c>
      <c r="R3382" t="str">
        <f t="shared" si="314"/>
        <v>Medium</v>
      </c>
      <c r="S3382" s="23">
        <f t="shared" si="315"/>
        <v>2025</v>
      </c>
      <c r="T3382" s="23">
        <f t="shared" si="316"/>
        <v>12</v>
      </c>
      <c r="U3382" t="str">
        <f t="shared" si="317"/>
        <v>Dec-2025</v>
      </c>
    </row>
    <row r="3383" spans="1:21" x14ac:dyDescent="0.3">
      <c r="A3383" t="s">
        <v>5381</v>
      </c>
      <c r="B3383" s="22">
        <v>45254</v>
      </c>
      <c r="C3383" s="22">
        <v>45256</v>
      </c>
      <c r="D3383" s="23" t="s">
        <v>50</v>
      </c>
      <c r="E3383" s="23" t="s">
        <v>844</v>
      </c>
      <c r="F3383" s="23" t="s">
        <v>80</v>
      </c>
      <c r="G3383" s="23" t="s">
        <v>63</v>
      </c>
      <c r="H3383" s="23" t="s">
        <v>64</v>
      </c>
      <c r="I3383" s="23" t="s">
        <v>118</v>
      </c>
      <c r="J3383" s="23" t="s">
        <v>119</v>
      </c>
      <c r="K3383" s="23" t="s">
        <v>270</v>
      </c>
      <c r="L3383" s="24">
        <v>2036.7</v>
      </c>
      <c r="M3383">
        <v>5</v>
      </c>
      <c r="N3383" s="25">
        <v>0.2</v>
      </c>
      <c r="O3383" s="24">
        <v>650.92999999999995</v>
      </c>
      <c r="P3383" s="26">
        <f t="shared" si="312"/>
        <v>0.31960033387342268</v>
      </c>
      <c r="Q3383" t="str">
        <f t="shared" si="313"/>
        <v>High</v>
      </c>
      <c r="R3383" t="str">
        <f t="shared" si="314"/>
        <v>Medium</v>
      </c>
      <c r="S3383" s="23">
        <f t="shared" si="315"/>
        <v>2023</v>
      </c>
      <c r="T3383" s="23">
        <f t="shared" si="316"/>
        <v>11</v>
      </c>
      <c r="U3383" t="str">
        <f t="shared" si="317"/>
        <v>Nov-2023</v>
      </c>
    </row>
    <row r="3384" spans="1:21" x14ac:dyDescent="0.3">
      <c r="A3384" t="s">
        <v>5382</v>
      </c>
      <c r="B3384" s="22">
        <v>44955</v>
      </c>
      <c r="C3384" s="22">
        <v>44956</v>
      </c>
      <c r="D3384" s="23" t="s">
        <v>61</v>
      </c>
      <c r="E3384" s="23" t="s">
        <v>1905</v>
      </c>
      <c r="F3384" s="23" t="s">
        <v>80</v>
      </c>
      <c r="G3384" s="23" t="s">
        <v>81</v>
      </c>
      <c r="H3384" s="23" t="s">
        <v>186</v>
      </c>
      <c r="I3384" s="23" t="s">
        <v>118</v>
      </c>
      <c r="J3384" s="23" t="s">
        <v>191</v>
      </c>
      <c r="K3384" s="23" t="s">
        <v>290</v>
      </c>
      <c r="L3384" s="24">
        <v>115049</v>
      </c>
      <c r="M3384">
        <v>10</v>
      </c>
      <c r="N3384" s="25">
        <v>0.1</v>
      </c>
      <c r="O3384" s="24">
        <v>27028.93</v>
      </c>
      <c r="P3384" s="26">
        <f t="shared" si="312"/>
        <v>0.23493407156950516</v>
      </c>
      <c r="Q3384" t="str">
        <f t="shared" si="313"/>
        <v>Medium</v>
      </c>
      <c r="R3384" t="str">
        <f t="shared" si="314"/>
        <v>Low</v>
      </c>
      <c r="S3384" s="23">
        <f t="shared" si="315"/>
        <v>2023</v>
      </c>
      <c r="T3384" s="23">
        <f t="shared" si="316"/>
        <v>1</v>
      </c>
      <c r="U3384" t="str">
        <f t="shared" si="317"/>
        <v>Jan-2023</v>
      </c>
    </row>
    <row r="3385" spans="1:21" x14ac:dyDescent="0.3">
      <c r="A3385" t="s">
        <v>5383</v>
      </c>
      <c r="B3385" s="22">
        <v>45167</v>
      </c>
      <c r="C3385" s="22">
        <v>45168</v>
      </c>
      <c r="D3385" s="23" t="s">
        <v>61</v>
      </c>
      <c r="E3385" s="23" t="s">
        <v>688</v>
      </c>
      <c r="F3385" s="23" t="s">
        <v>71</v>
      </c>
      <c r="G3385" s="23" t="s">
        <v>63</v>
      </c>
      <c r="H3385" s="23" t="s">
        <v>64</v>
      </c>
      <c r="I3385" s="23" t="s">
        <v>118</v>
      </c>
      <c r="J3385" s="23" t="s">
        <v>303</v>
      </c>
      <c r="K3385" s="23" t="s">
        <v>491</v>
      </c>
      <c r="L3385" s="24">
        <v>50492.639999999999</v>
      </c>
      <c r="M3385">
        <v>6</v>
      </c>
      <c r="N3385" s="25">
        <v>0.05</v>
      </c>
      <c r="O3385" s="24">
        <v>12895.25</v>
      </c>
      <c r="P3385" s="26">
        <f t="shared" si="312"/>
        <v>0.2553887061559863</v>
      </c>
      <c r="Q3385" t="str">
        <f t="shared" si="313"/>
        <v>Medium</v>
      </c>
      <c r="R3385" t="str">
        <f t="shared" si="314"/>
        <v>Low</v>
      </c>
      <c r="S3385" s="23">
        <f t="shared" si="315"/>
        <v>2023</v>
      </c>
      <c r="T3385" s="23">
        <f t="shared" si="316"/>
        <v>8</v>
      </c>
      <c r="U3385" t="str">
        <f t="shared" si="317"/>
        <v>Aug-2023</v>
      </c>
    </row>
    <row r="3386" spans="1:21" x14ac:dyDescent="0.3">
      <c r="A3386" t="s">
        <v>5384</v>
      </c>
      <c r="B3386" s="22">
        <v>44907</v>
      </c>
      <c r="C3386" s="22">
        <v>44909</v>
      </c>
      <c r="D3386" s="23" t="s">
        <v>102</v>
      </c>
      <c r="E3386" s="23" t="s">
        <v>1055</v>
      </c>
      <c r="F3386" s="23" t="s">
        <v>52</v>
      </c>
      <c r="G3386" s="23" t="s">
        <v>63</v>
      </c>
      <c r="H3386" s="23" t="s">
        <v>213</v>
      </c>
      <c r="I3386" s="23" t="s">
        <v>55</v>
      </c>
      <c r="J3386" s="23" t="s">
        <v>173</v>
      </c>
      <c r="K3386" s="23" t="s">
        <v>780</v>
      </c>
      <c r="L3386" s="24">
        <v>82475</v>
      </c>
      <c r="M3386">
        <v>10</v>
      </c>
      <c r="N3386" s="25">
        <v>0.25</v>
      </c>
      <c r="O3386" s="24">
        <v>11306.88</v>
      </c>
      <c r="P3386" s="26">
        <f t="shared" si="312"/>
        <v>0.13709463473779931</v>
      </c>
      <c r="Q3386" t="str">
        <f t="shared" si="313"/>
        <v>Low</v>
      </c>
      <c r="R3386" t="str">
        <f t="shared" si="314"/>
        <v>High</v>
      </c>
      <c r="S3386" s="23">
        <f t="shared" si="315"/>
        <v>2022</v>
      </c>
      <c r="T3386" s="23">
        <f t="shared" si="316"/>
        <v>12</v>
      </c>
      <c r="U3386" t="str">
        <f t="shared" si="317"/>
        <v>Dec-2022</v>
      </c>
    </row>
    <row r="3387" spans="1:21" x14ac:dyDescent="0.3">
      <c r="A3387" t="s">
        <v>5385</v>
      </c>
      <c r="B3387" s="22">
        <v>45638</v>
      </c>
      <c r="C3387" s="22">
        <v>45645</v>
      </c>
      <c r="D3387" s="23" t="s">
        <v>50</v>
      </c>
      <c r="E3387" s="23" t="s">
        <v>283</v>
      </c>
      <c r="F3387" s="23" t="s">
        <v>52</v>
      </c>
      <c r="G3387" s="23" t="s">
        <v>81</v>
      </c>
      <c r="H3387" s="23" t="s">
        <v>95</v>
      </c>
      <c r="I3387" s="23" t="s">
        <v>83</v>
      </c>
      <c r="J3387" s="23" t="s">
        <v>379</v>
      </c>
      <c r="K3387" s="23" t="s">
        <v>380</v>
      </c>
      <c r="L3387" s="24">
        <v>24849.27</v>
      </c>
      <c r="M3387">
        <v>3</v>
      </c>
      <c r="N3387" s="25">
        <v>0.15</v>
      </c>
      <c r="O3387" s="24">
        <v>3879.74</v>
      </c>
      <c r="P3387" s="26">
        <f t="shared" si="312"/>
        <v>0.15613094469173541</v>
      </c>
      <c r="Q3387" t="str">
        <f t="shared" si="313"/>
        <v>Low</v>
      </c>
      <c r="R3387" t="str">
        <f t="shared" si="314"/>
        <v>Medium</v>
      </c>
      <c r="S3387" s="23">
        <f t="shared" si="315"/>
        <v>2024</v>
      </c>
      <c r="T3387" s="23">
        <f t="shared" si="316"/>
        <v>12</v>
      </c>
      <c r="U3387" t="str">
        <f t="shared" si="317"/>
        <v>Dec-2024</v>
      </c>
    </row>
    <row r="3388" spans="1:21" x14ac:dyDescent="0.3">
      <c r="A3388" t="s">
        <v>5386</v>
      </c>
      <c r="B3388" s="22">
        <v>45543</v>
      </c>
      <c r="C3388" s="22">
        <v>45549</v>
      </c>
      <c r="D3388" s="23" t="s">
        <v>61</v>
      </c>
      <c r="E3388" s="23" t="s">
        <v>2853</v>
      </c>
      <c r="F3388" s="23" t="s">
        <v>52</v>
      </c>
      <c r="G3388" s="23" t="s">
        <v>81</v>
      </c>
      <c r="H3388" s="23" t="s">
        <v>186</v>
      </c>
      <c r="I3388" s="23" t="s">
        <v>55</v>
      </c>
      <c r="J3388" s="23" t="s">
        <v>173</v>
      </c>
      <c r="K3388" s="23" t="s">
        <v>203</v>
      </c>
      <c r="L3388" s="24">
        <v>60566.31</v>
      </c>
      <c r="M3388">
        <v>7</v>
      </c>
      <c r="N3388" s="25">
        <v>0.05</v>
      </c>
      <c r="O3388" s="24">
        <v>9500.42</v>
      </c>
      <c r="P3388" s="26">
        <f t="shared" si="312"/>
        <v>0.15685981199779217</v>
      </c>
      <c r="Q3388" t="str">
        <f t="shared" si="313"/>
        <v>Low</v>
      </c>
      <c r="R3388" t="str">
        <f t="shared" si="314"/>
        <v>Low</v>
      </c>
      <c r="S3388" s="23">
        <f t="shared" si="315"/>
        <v>2024</v>
      </c>
      <c r="T3388" s="23">
        <f t="shared" si="316"/>
        <v>9</v>
      </c>
      <c r="U3388" t="str">
        <f t="shared" si="317"/>
        <v>Sep-2024</v>
      </c>
    </row>
    <row r="3389" spans="1:21" x14ac:dyDescent="0.3">
      <c r="A3389" t="s">
        <v>5387</v>
      </c>
      <c r="B3389" s="22">
        <v>44981</v>
      </c>
      <c r="C3389" s="22">
        <v>44988</v>
      </c>
      <c r="D3389" s="23" t="s">
        <v>102</v>
      </c>
      <c r="E3389" s="23" t="s">
        <v>1095</v>
      </c>
      <c r="F3389" s="23" t="s">
        <v>52</v>
      </c>
      <c r="G3389" s="23" t="s">
        <v>81</v>
      </c>
      <c r="H3389" s="23" t="s">
        <v>95</v>
      </c>
      <c r="I3389" s="23" t="s">
        <v>118</v>
      </c>
      <c r="J3389" s="23" t="s">
        <v>191</v>
      </c>
      <c r="K3389" s="23" t="s">
        <v>829</v>
      </c>
      <c r="L3389" s="24">
        <v>29275.96</v>
      </c>
      <c r="M3389">
        <v>2</v>
      </c>
      <c r="N3389" s="25">
        <v>0.2</v>
      </c>
      <c r="O3389" s="24">
        <v>9019.8700000000008</v>
      </c>
      <c r="P3389" s="26">
        <f t="shared" si="312"/>
        <v>0.30809818021339014</v>
      </c>
      <c r="Q3389" t="str">
        <f t="shared" si="313"/>
        <v>High</v>
      </c>
      <c r="R3389" t="str">
        <f t="shared" si="314"/>
        <v>Medium</v>
      </c>
      <c r="S3389" s="23">
        <f t="shared" si="315"/>
        <v>2023</v>
      </c>
      <c r="T3389" s="23">
        <f t="shared" si="316"/>
        <v>2</v>
      </c>
      <c r="U3389" t="str">
        <f t="shared" si="317"/>
        <v>Feb-2023</v>
      </c>
    </row>
    <row r="3390" spans="1:21" x14ac:dyDescent="0.3">
      <c r="A3390" t="s">
        <v>5388</v>
      </c>
      <c r="B3390" s="22">
        <v>44567</v>
      </c>
      <c r="C3390" s="22">
        <v>44574</v>
      </c>
      <c r="D3390" s="23" t="s">
        <v>61</v>
      </c>
      <c r="E3390" s="23" t="s">
        <v>2137</v>
      </c>
      <c r="F3390" s="23" t="s">
        <v>80</v>
      </c>
      <c r="G3390" s="23" t="s">
        <v>53</v>
      </c>
      <c r="H3390" s="23" t="s">
        <v>90</v>
      </c>
      <c r="I3390" s="23" t="s">
        <v>83</v>
      </c>
      <c r="J3390" s="23" t="s">
        <v>379</v>
      </c>
      <c r="K3390" s="23" t="s">
        <v>716</v>
      </c>
      <c r="L3390" s="24">
        <v>48968.88</v>
      </c>
      <c r="M3390">
        <v>6</v>
      </c>
      <c r="N3390" s="25">
        <v>0.05</v>
      </c>
      <c r="O3390" s="24">
        <v>15045.27</v>
      </c>
      <c r="P3390" s="26">
        <f t="shared" si="312"/>
        <v>0.30724145620647236</v>
      </c>
      <c r="Q3390" t="str">
        <f t="shared" si="313"/>
        <v>High</v>
      </c>
      <c r="R3390" t="str">
        <f t="shared" si="314"/>
        <v>Low</v>
      </c>
      <c r="S3390" s="23">
        <f t="shared" si="315"/>
        <v>2022</v>
      </c>
      <c r="T3390" s="23">
        <f t="shared" si="316"/>
        <v>1</v>
      </c>
      <c r="U3390" t="str">
        <f t="shared" si="317"/>
        <v>Jan-2022</v>
      </c>
    </row>
    <row r="3391" spans="1:21" x14ac:dyDescent="0.3">
      <c r="A3391" t="s">
        <v>5389</v>
      </c>
      <c r="B3391" s="22">
        <v>44905</v>
      </c>
      <c r="C3391" s="22">
        <v>44911</v>
      </c>
      <c r="D3391" s="23" t="s">
        <v>102</v>
      </c>
      <c r="E3391" s="23" t="s">
        <v>1612</v>
      </c>
      <c r="F3391" s="23" t="s">
        <v>80</v>
      </c>
      <c r="G3391" s="23" t="s">
        <v>179</v>
      </c>
      <c r="H3391" s="23" t="s">
        <v>236</v>
      </c>
      <c r="I3391" s="23" t="s">
        <v>118</v>
      </c>
      <c r="J3391" s="23" t="s">
        <v>230</v>
      </c>
      <c r="K3391" s="23" t="s">
        <v>351</v>
      </c>
      <c r="L3391" s="24">
        <v>15090.1</v>
      </c>
      <c r="M3391">
        <v>10</v>
      </c>
      <c r="N3391" s="25">
        <v>0.2</v>
      </c>
      <c r="O3391" s="24">
        <v>4403.91</v>
      </c>
      <c r="P3391" s="26">
        <f t="shared" si="312"/>
        <v>0.29184100834321841</v>
      </c>
      <c r="Q3391" t="str">
        <f t="shared" si="313"/>
        <v>Medium</v>
      </c>
      <c r="R3391" t="str">
        <f t="shared" si="314"/>
        <v>Medium</v>
      </c>
      <c r="S3391" s="23">
        <f t="shared" si="315"/>
        <v>2022</v>
      </c>
      <c r="T3391" s="23">
        <f t="shared" si="316"/>
        <v>12</v>
      </c>
      <c r="U3391" t="str">
        <f t="shared" si="317"/>
        <v>Dec-2022</v>
      </c>
    </row>
    <row r="3392" spans="1:21" x14ac:dyDescent="0.3">
      <c r="A3392" t="s">
        <v>5390</v>
      </c>
      <c r="B3392" s="22">
        <v>45032</v>
      </c>
      <c r="C3392" s="22">
        <v>45034</v>
      </c>
      <c r="D3392" s="23" t="s">
        <v>78</v>
      </c>
      <c r="E3392" s="23" t="s">
        <v>2752</v>
      </c>
      <c r="F3392" s="23" t="s">
        <v>80</v>
      </c>
      <c r="G3392" s="23" t="s">
        <v>72</v>
      </c>
      <c r="H3392" s="23" t="s">
        <v>346</v>
      </c>
      <c r="I3392" s="23" t="s">
        <v>83</v>
      </c>
      <c r="J3392" s="23" t="s">
        <v>156</v>
      </c>
      <c r="K3392" s="23" t="s">
        <v>285</v>
      </c>
      <c r="L3392" s="24">
        <v>69236.72</v>
      </c>
      <c r="M3392">
        <v>7</v>
      </c>
      <c r="N3392" s="25">
        <v>0.25</v>
      </c>
      <c r="O3392" s="24">
        <v>14077.04</v>
      </c>
      <c r="P3392" s="26">
        <f t="shared" si="312"/>
        <v>0.20331754594960594</v>
      </c>
      <c r="Q3392" t="str">
        <f t="shared" si="313"/>
        <v>Medium</v>
      </c>
      <c r="R3392" t="str">
        <f t="shared" si="314"/>
        <v>High</v>
      </c>
      <c r="S3392" s="23">
        <f t="shared" si="315"/>
        <v>2023</v>
      </c>
      <c r="T3392" s="23">
        <f t="shared" si="316"/>
        <v>4</v>
      </c>
      <c r="U3392" t="str">
        <f t="shared" si="317"/>
        <v>Apr-2023</v>
      </c>
    </row>
    <row r="3393" spans="1:21" x14ac:dyDescent="0.3">
      <c r="A3393" t="s">
        <v>5391</v>
      </c>
      <c r="B3393" s="22">
        <v>45809</v>
      </c>
      <c r="C3393" s="22">
        <v>45810</v>
      </c>
      <c r="D3393" s="23" t="s">
        <v>102</v>
      </c>
      <c r="E3393" s="23" t="s">
        <v>2662</v>
      </c>
      <c r="F3393" s="23" t="s">
        <v>52</v>
      </c>
      <c r="G3393" s="23" t="s">
        <v>72</v>
      </c>
      <c r="H3393" s="23" t="s">
        <v>73</v>
      </c>
      <c r="I3393" s="23" t="s">
        <v>96</v>
      </c>
      <c r="J3393" s="23" t="s">
        <v>97</v>
      </c>
      <c r="K3393" s="23" t="s">
        <v>98</v>
      </c>
      <c r="L3393" s="24">
        <v>10533.37</v>
      </c>
      <c r="M3393">
        <v>1</v>
      </c>
      <c r="N3393" s="25">
        <v>0.05</v>
      </c>
      <c r="O3393" s="24">
        <v>2534.15</v>
      </c>
      <c r="P3393" s="26">
        <f t="shared" si="312"/>
        <v>0.24058302328694425</v>
      </c>
      <c r="Q3393" t="str">
        <f t="shared" si="313"/>
        <v>Medium</v>
      </c>
      <c r="R3393" t="str">
        <f t="shared" si="314"/>
        <v>Low</v>
      </c>
      <c r="S3393" s="23">
        <f t="shared" si="315"/>
        <v>2025</v>
      </c>
      <c r="T3393" s="23">
        <f t="shared" si="316"/>
        <v>6</v>
      </c>
      <c r="U3393" t="str">
        <f t="shared" si="317"/>
        <v>Jun-2025</v>
      </c>
    </row>
    <row r="3394" spans="1:21" x14ac:dyDescent="0.3">
      <c r="A3394" t="s">
        <v>5392</v>
      </c>
      <c r="B3394" s="22">
        <v>44738</v>
      </c>
      <c r="C3394" s="22">
        <v>44741</v>
      </c>
      <c r="D3394" s="23" t="s">
        <v>50</v>
      </c>
      <c r="E3394" s="23" t="s">
        <v>1267</v>
      </c>
      <c r="F3394" s="23" t="s">
        <v>52</v>
      </c>
      <c r="G3394" s="23" t="s">
        <v>63</v>
      </c>
      <c r="H3394" s="23" t="s">
        <v>202</v>
      </c>
      <c r="I3394" s="23" t="s">
        <v>118</v>
      </c>
      <c r="J3394" s="23" t="s">
        <v>303</v>
      </c>
      <c r="K3394" s="23" t="s">
        <v>421</v>
      </c>
      <c r="L3394" s="24">
        <v>2969.11</v>
      </c>
      <c r="M3394">
        <v>1</v>
      </c>
      <c r="N3394" s="25">
        <v>0.2</v>
      </c>
      <c r="O3394" s="24">
        <v>486.49</v>
      </c>
      <c r="P3394" s="26">
        <f t="shared" si="312"/>
        <v>0.16385044676687627</v>
      </c>
      <c r="Q3394" t="str">
        <f t="shared" si="313"/>
        <v>Low</v>
      </c>
      <c r="R3394" t="str">
        <f t="shared" si="314"/>
        <v>Medium</v>
      </c>
      <c r="S3394" s="23">
        <f t="shared" si="315"/>
        <v>2022</v>
      </c>
      <c r="T3394" s="23">
        <f t="shared" si="316"/>
        <v>6</v>
      </c>
      <c r="U3394" t="str">
        <f t="shared" si="317"/>
        <v>Jun-2022</v>
      </c>
    </row>
    <row r="3395" spans="1:21" x14ac:dyDescent="0.3">
      <c r="A3395" t="s">
        <v>5393</v>
      </c>
      <c r="B3395" s="22">
        <v>45602</v>
      </c>
      <c r="C3395" s="22">
        <v>45607</v>
      </c>
      <c r="D3395" s="23" t="s">
        <v>50</v>
      </c>
      <c r="E3395" s="23" t="s">
        <v>703</v>
      </c>
      <c r="F3395" s="23" t="s">
        <v>71</v>
      </c>
      <c r="G3395" s="23" t="s">
        <v>179</v>
      </c>
      <c r="H3395" s="23" t="s">
        <v>180</v>
      </c>
      <c r="I3395" s="23" t="s">
        <v>55</v>
      </c>
      <c r="J3395" s="23" t="s">
        <v>173</v>
      </c>
      <c r="K3395" s="23" t="s">
        <v>735</v>
      </c>
      <c r="L3395" s="24">
        <v>23391.54</v>
      </c>
      <c r="M3395">
        <v>3</v>
      </c>
      <c r="N3395" s="25">
        <v>0.1</v>
      </c>
      <c r="O3395" s="24">
        <v>4298.8900000000003</v>
      </c>
      <c r="P3395" s="26">
        <f t="shared" si="312"/>
        <v>0.18377969129009891</v>
      </c>
      <c r="Q3395" t="str">
        <f t="shared" si="313"/>
        <v>Low</v>
      </c>
      <c r="R3395" t="str">
        <f t="shared" si="314"/>
        <v>Low</v>
      </c>
      <c r="S3395" s="23">
        <f t="shared" si="315"/>
        <v>2024</v>
      </c>
      <c r="T3395" s="23">
        <f t="shared" si="316"/>
        <v>11</v>
      </c>
      <c r="U3395" t="str">
        <f t="shared" si="317"/>
        <v>Nov-2024</v>
      </c>
    </row>
    <row r="3396" spans="1:21" x14ac:dyDescent="0.3">
      <c r="A3396" t="s">
        <v>5394</v>
      </c>
      <c r="B3396" s="22">
        <v>45178</v>
      </c>
      <c r="C3396" s="22">
        <v>45183</v>
      </c>
      <c r="D3396" s="23" t="s">
        <v>102</v>
      </c>
      <c r="E3396" s="23" t="s">
        <v>324</v>
      </c>
      <c r="F3396" s="23" t="s">
        <v>71</v>
      </c>
      <c r="G3396" s="23" t="s">
        <v>81</v>
      </c>
      <c r="H3396" s="23" t="s">
        <v>82</v>
      </c>
      <c r="I3396" s="23" t="s">
        <v>83</v>
      </c>
      <c r="J3396" s="23" t="s">
        <v>379</v>
      </c>
      <c r="K3396" s="23" t="s">
        <v>716</v>
      </c>
      <c r="L3396" s="24">
        <v>123187.23</v>
      </c>
      <c r="M3396">
        <v>9</v>
      </c>
      <c r="N3396" s="25">
        <v>0.2</v>
      </c>
      <c r="O3396" s="24">
        <v>15517.69</v>
      </c>
      <c r="P3396" s="26">
        <f t="shared" ref="P3396:P3459" si="318">IFERROR(O3396/L3396,0)</f>
        <v>0.12596833291892351</v>
      </c>
      <c r="Q3396" t="str">
        <f t="shared" ref="Q3396:Q3459" si="319">IF(P3396&gt;=0.3,"High",IF(P3396&gt;=0.2,"Medium","Low"))</f>
        <v>Low</v>
      </c>
      <c r="R3396" t="str">
        <f t="shared" ref="R3396:R3459" si="320">IF(N3396=0,"None",IF(N3396&lt;=0.1,"Low",IF(N3396&lt;=0.2,"Medium","High")))</f>
        <v>Medium</v>
      </c>
      <c r="S3396" s="23">
        <f t="shared" ref="S3396:S3459" si="321">YEAR(B3396)</f>
        <v>2023</v>
      </c>
      <c r="T3396" s="23">
        <f t="shared" ref="T3396:T3459" si="322">MONTH(B3396)</f>
        <v>9</v>
      </c>
      <c r="U3396" t="str">
        <f t="shared" ref="U3396:U3459" si="323">TEXT(B3396,"mmm-yyyy")</f>
        <v>Sep-2023</v>
      </c>
    </row>
    <row r="3397" spans="1:21" x14ac:dyDescent="0.3">
      <c r="A3397" t="s">
        <v>5395</v>
      </c>
      <c r="B3397" s="22">
        <v>45271</v>
      </c>
      <c r="C3397" s="22">
        <v>45277</v>
      </c>
      <c r="D3397" s="23" t="s">
        <v>50</v>
      </c>
      <c r="E3397" s="23" t="s">
        <v>2085</v>
      </c>
      <c r="F3397" s="23" t="s">
        <v>52</v>
      </c>
      <c r="G3397" s="23" t="s">
        <v>81</v>
      </c>
      <c r="H3397" s="23" t="s">
        <v>82</v>
      </c>
      <c r="I3397" s="23" t="s">
        <v>118</v>
      </c>
      <c r="J3397" s="23" t="s">
        <v>119</v>
      </c>
      <c r="K3397" s="23" t="s">
        <v>120</v>
      </c>
      <c r="L3397" s="24">
        <v>17267.419999999998</v>
      </c>
      <c r="M3397">
        <v>2</v>
      </c>
      <c r="N3397" s="25">
        <v>0.15</v>
      </c>
      <c r="O3397" s="24">
        <v>4824.34</v>
      </c>
      <c r="P3397" s="26">
        <f t="shared" si="318"/>
        <v>0.27938974091091784</v>
      </c>
      <c r="Q3397" t="str">
        <f t="shared" si="319"/>
        <v>Medium</v>
      </c>
      <c r="R3397" t="str">
        <f t="shared" si="320"/>
        <v>Medium</v>
      </c>
      <c r="S3397" s="23">
        <f t="shared" si="321"/>
        <v>2023</v>
      </c>
      <c r="T3397" s="23">
        <f t="shared" si="322"/>
        <v>12</v>
      </c>
      <c r="U3397" t="str">
        <f t="shared" si="323"/>
        <v>Dec-2023</v>
      </c>
    </row>
    <row r="3398" spans="1:21" x14ac:dyDescent="0.3">
      <c r="A3398" t="s">
        <v>5396</v>
      </c>
      <c r="B3398" s="22">
        <v>44992</v>
      </c>
      <c r="C3398" s="22">
        <v>44999</v>
      </c>
      <c r="D3398" s="23" t="s">
        <v>78</v>
      </c>
      <c r="E3398" s="23" t="s">
        <v>185</v>
      </c>
      <c r="F3398" s="23" t="s">
        <v>80</v>
      </c>
      <c r="G3398" s="23" t="s">
        <v>53</v>
      </c>
      <c r="H3398" s="23" t="s">
        <v>110</v>
      </c>
      <c r="I3398" s="23" t="s">
        <v>118</v>
      </c>
      <c r="J3398" s="23" t="s">
        <v>230</v>
      </c>
      <c r="K3398" s="23" t="s">
        <v>231</v>
      </c>
      <c r="L3398" s="24">
        <v>78744</v>
      </c>
      <c r="M3398">
        <v>6</v>
      </c>
      <c r="N3398" s="25">
        <v>0.15</v>
      </c>
      <c r="O3398" s="24">
        <v>18402.759999999998</v>
      </c>
      <c r="P3398" s="26">
        <f t="shared" si="318"/>
        <v>0.23370364726201359</v>
      </c>
      <c r="Q3398" t="str">
        <f t="shared" si="319"/>
        <v>Medium</v>
      </c>
      <c r="R3398" t="str">
        <f t="shared" si="320"/>
        <v>Medium</v>
      </c>
      <c r="S3398" s="23">
        <f t="shared" si="321"/>
        <v>2023</v>
      </c>
      <c r="T3398" s="23">
        <f t="shared" si="322"/>
        <v>3</v>
      </c>
      <c r="U3398" t="str">
        <f t="shared" si="323"/>
        <v>Mar-2023</v>
      </c>
    </row>
    <row r="3399" spans="1:21" x14ac:dyDescent="0.3">
      <c r="A3399" t="s">
        <v>5397</v>
      </c>
      <c r="B3399" s="22">
        <v>46000</v>
      </c>
      <c r="C3399" s="22">
        <v>46006</v>
      </c>
      <c r="D3399" s="23" t="s">
        <v>78</v>
      </c>
      <c r="E3399" s="23" t="s">
        <v>2450</v>
      </c>
      <c r="F3399" s="23" t="s">
        <v>80</v>
      </c>
      <c r="G3399" s="23" t="s">
        <v>81</v>
      </c>
      <c r="H3399" s="23" t="s">
        <v>82</v>
      </c>
      <c r="I3399" s="23" t="s">
        <v>55</v>
      </c>
      <c r="J3399" s="23" t="s">
        <v>141</v>
      </c>
      <c r="K3399" s="23" t="s">
        <v>241</v>
      </c>
      <c r="L3399" s="24">
        <v>16614.45</v>
      </c>
      <c r="M3399">
        <v>9</v>
      </c>
      <c r="N3399" s="25">
        <v>0.05</v>
      </c>
      <c r="O3399" s="24">
        <v>4813.33</v>
      </c>
      <c r="P3399" s="26">
        <f t="shared" si="318"/>
        <v>0.28970745345166404</v>
      </c>
      <c r="Q3399" t="str">
        <f t="shared" si="319"/>
        <v>Medium</v>
      </c>
      <c r="R3399" t="str">
        <f t="shared" si="320"/>
        <v>Low</v>
      </c>
      <c r="S3399" s="23">
        <f t="shared" si="321"/>
        <v>2025</v>
      </c>
      <c r="T3399" s="23">
        <f t="shared" si="322"/>
        <v>12</v>
      </c>
      <c r="U3399" t="str">
        <f t="shared" si="323"/>
        <v>Dec-2025</v>
      </c>
    </row>
    <row r="3400" spans="1:21" x14ac:dyDescent="0.3">
      <c r="A3400" t="s">
        <v>5398</v>
      </c>
      <c r="B3400" s="22">
        <v>44874</v>
      </c>
      <c r="C3400" s="22">
        <v>44877</v>
      </c>
      <c r="D3400" s="23" t="s">
        <v>61</v>
      </c>
      <c r="E3400" s="23" t="s">
        <v>2458</v>
      </c>
      <c r="F3400" s="23" t="s">
        <v>80</v>
      </c>
      <c r="G3400" s="23" t="s">
        <v>72</v>
      </c>
      <c r="H3400" s="23" t="s">
        <v>346</v>
      </c>
      <c r="I3400" s="23" t="s">
        <v>55</v>
      </c>
      <c r="J3400" s="23" t="s">
        <v>173</v>
      </c>
      <c r="K3400" s="23" t="s">
        <v>174</v>
      </c>
      <c r="L3400" s="24">
        <v>11508.72</v>
      </c>
      <c r="M3400">
        <v>6</v>
      </c>
      <c r="N3400" s="25">
        <v>0.25</v>
      </c>
      <c r="O3400" s="24">
        <v>3366.76</v>
      </c>
      <c r="P3400" s="26">
        <f t="shared" si="318"/>
        <v>0.29253991755816461</v>
      </c>
      <c r="Q3400" t="str">
        <f t="shared" si="319"/>
        <v>Medium</v>
      </c>
      <c r="R3400" t="str">
        <f t="shared" si="320"/>
        <v>High</v>
      </c>
      <c r="S3400" s="23">
        <f t="shared" si="321"/>
        <v>2022</v>
      </c>
      <c r="T3400" s="23">
        <f t="shared" si="322"/>
        <v>11</v>
      </c>
      <c r="U3400" t="str">
        <f t="shared" si="323"/>
        <v>Nov-2022</v>
      </c>
    </row>
    <row r="3401" spans="1:21" x14ac:dyDescent="0.3">
      <c r="A3401" t="s">
        <v>5399</v>
      </c>
      <c r="B3401" s="22">
        <v>45894</v>
      </c>
      <c r="C3401" s="22">
        <v>45898</v>
      </c>
      <c r="D3401" s="23" t="s">
        <v>61</v>
      </c>
      <c r="E3401" s="23" t="s">
        <v>1292</v>
      </c>
      <c r="F3401" s="23" t="s">
        <v>71</v>
      </c>
      <c r="G3401" s="23" t="s">
        <v>81</v>
      </c>
      <c r="H3401" s="23" t="s">
        <v>95</v>
      </c>
      <c r="I3401" s="23" t="s">
        <v>96</v>
      </c>
      <c r="J3401" s="23" t="s">
        <v>166</v>
      </c>
      <c r="K3401" s="23" t="s">
        <v>167</v>
      </c>
      <c r="L3401" s="24">
        <v>40416.699999999997</v>
      </c>
      <c r="M3401">
        <v>5</v>
      </c>
      <c r="N3401" s="25">
        <v>0.15</v>
      </c>
      <c r="O3401" s="24">
        <v>11260.92</v>
      </c>
      <c r="P3401" s="26">
        <f t="shared" si="318"/>
        <v>0.27862047124084849</v>
      </c>
      <c r="Q3401" t="str">
        <f t="shared" si="319"/>
        <v>Medium</v>
      </c>
      <c r="R3401" t="str">
        <f t="shared" si="320"/>
        <v>Medium</v>
      </c>
      <c r="S3401" s="23">
        <f t="shared" si="321"/>
        <v>2025</v>
      </c>
      <c r="T3401" s="23">
        <f t="shared" si="322"/>
        <v>8</v>
      </c>
      <c r="U3401" t="str">
        <f t="shared" si="323"/>
        <v>Aug-2025</v>
      </c>
    </row>
    <row r="3402" spans="1:21" x14ac:dyDescent="0.3">
      <c r="A3402" t="s">
        <v>5400</v>
      </c>
      <c r="B3402" s="22">
        <v>45353</v>
      </c>
      <c r="C3402" s="22">
        <v>45355</v>
      </c>
      <c r="D3402" s="23" t="s">
        <v>50</v>
      </c>
      <c r="E3402" s="23" t="s">
        <v>711</v>
      </c>
      <c r="F3402" s="23" t="s">
        <v>71</v>
      </c>
      <c r="G3402" s="23" t="s">
        <v>63</v>
      </c>
      <c r="H3402" s="23" t="s">
        <v>172</v>
      </c>
      <c r="I3402" s="23" t="s">
        <v>55</v>
      </c>
      <c r="J3402" s="23" t="s">
        <v>173</v>
      </c>
      <c r="K3402" s="23" t="s">
        <v>203</v>
      </c>
      <c r="L3402" s="24">
        <v>10798.53</v>
      </c>
      <c r="M3402">
        <v>1</v>
      </c>
      <c r="N3402" s="25">
        <v>0.15</v>
      </c>
      <c r="O3402" s="24">
        <v>3098.18</v>
      </c>
      <c r="P3402" s="26">
        <f t="shared" si="318"/>
        <v>0.28690756982663379</v>
      </c>
      <c r="Q3402" t="str">
        <f t="shared" si="319"/>
        <v>Medium</v>
      </c>
      <c r="R3402" t="str">
        <f t="shared" si="320"/>
        <v>Medium</v>
      </c>
      <c r="S3402" s="23">
        <f t="shared" si="321"/>
        <v>2024</v>
      </c>
      <c r="T3402" s="23">
        <f t="shared" si="322"/>
        <v>3</v>
      </c>
      <c r="U3402" t="str">
        <f t="shared" si="323"/>
        <v>Mar-2024</v>
      </c>
    </row>
    <row r="3403" spans="1:21" x14ac:dyDescent="0.3">
      <c r="A3403" t="s">
        <v>5401</v>
      </c>
      <c r="B3403" s="22">
        <v>45874</v>
      </c>
      <c r="C3403" s="22">
        <v>45878</v>
      </c>
      <c r="D3403" s="23" t="s">
        <v>78</v>
      </c>
      <c r="E3403" s="23" t="s">
        <v>1310</v>
      </c>
      <c r="F3403" s="23" t="s">
        <v>52</v>
      </c>
      <c r="G3403" s="23" t="s">
        <v>72</v>
      </c>
      <c r="H3403" s="23" t="s">
        <v>104</v>
      </c>
      <c r="I3403" s="23" t="s">
        <v>55</v>
      </c>
      <c r="J3403" s="23" t="s">
        <v>65</v>
      </c>
      <c r="K3403" s="23" t="s">
        <v>91</v>
      </c>
      <c r="L3403" s="24">
        <v>1712.28</v>
      </c>
      <c r="M3403">
        <v>4</v>
      </c>
      <c r="N3403" s="25">
        <v>0.2</v>
      </c>
      <c r="O3403" s="24">
        <v>384.67</v>
      </c>
      <c r="P3403" s="26">
        <f t="shared" si="318"/>
        <v>0.22465367813675335</v>
      </c>
      <c r="Q3403" t="str">
        <f t="shared" si="319"/>
        <v>Medium</v>
      </c>
      <c r="R3403" t="str">
        <f t="shared" si="320"/>
        <v>Medium</v>
      </c>
      <c r="S3403" s="23">
        <f t="shared" si="321"/>
        <v>2025</v>
      </c>
      <c r="T3403" s="23">
        <f t="shared" si="322"/>
        <v>8</v>
      </c>
      <c r="U3403" t="str">
        <f t="shared" si="323"/>
        <v>Aug-2025</v>
      </c>
    </row>
    <row r="3404" spans="1:21" x14ac:dyDescent="0.3">
      <c r="A3404" t="s">
        <v>5402</v>
      </c>
      <c r="B3404" s="22">
        <v>45267</v>
      </c>
      <c r="C3404" s="22">
        <v>45271</v>
      </c>
      <c r="D3404" s="23" t="s">
        <v>61</v>
      </c>
      <c r="E3404" s="23" t="s">
        <v>1667</v>
      </c>
      <c r="F3404" s="23" t="s">
        <v>80</v>
      </c>
      <c r="G3404" s="23" t="s">
        <v>53</v>
      </c>
      <c r="H3404" s="23" t="s">
        <v>246</v>
      </c>
      <c r="I3404" s="23" t="s">
        <v>96</v>
      </c>
      <c r="J3404" s="23" t="s">
        <v>97</v>
      </c>
      <c r="K3404" s="23" t="s">
        <v>181</v>
      </c>
      <c r="L3404" s="24">
        <v>65816.94</v>
      </c>
      <c r="M3404">
        <v>6</v>
      </c>
      <c r="N3404" s="25">
        <v>0.1</v>
      </c>
      <c r="O3404" s="24">
        <v>21638.9</v>
      </c>
      <c r="P3404" s="26">
        <f t="shared" si="318"/>
        <v>0.32877402079160778</v>
      </c>
      <c r="Q3404" t="str">
        <f t="shared" si="319"/>
        <v>High</v>
      </c>
      <c r="R3404" t="str">
        <f t="shared" si="320"/>
        <v>Low</v>
      </c>
      <c r="S3404" s="23">
        <f t="shared" si="321"/>
        <v>2023</v>
      </c>
      <c r="T3404" s="23">
        <f t="shared" si="322"/>
        <v>12</v>
      </c>
      <c r="U3404" t="str">
        <f t="shared" si="323"/>
        <v>Dec-2023</v>
      </c>
    </row>
    <row r="3405" spans="1:21" x14ac:dyDescent="0.3">
      <c r="A3405" t="s">
        <v>5403</v>
      </c>
      <c r="B3405" s="22">
        <v>45604</v>
      </c>
      <c r="C3405" s="22">
        <v>45608</v>
      </c>
      <c r="D3405" s="23" t="s">
        <v>78</v>
      </c>
      <c r="E3405" s="23" t="s">
        <v>432</v>
      </c>
      <c r="F3405" s="23" t="s">
        <v>71</v>
      </c>
      <c r="G3405" s="23" t="s">
        <v>81</v>
      </c>
      <c r="H3405" s="23" t="s">
        <v>186</v>
      </c>
      <c r="I3405" s="23" t="s">
        <v>96</v>
      </c>
      <c r="J3405" s="23" t="s">
        <v>97</v>
      </c>
      <c r="K3405" s="23" t="s">
        <v>416</v>
      </c>
      <c r="L3405" s="24">
        <v>63776.959999999999</v>
      </c>
      <c r="M3405">
        <v>8</v>
      </c>
      <c r="N3405" s="25">
        <v>0.25</v>
      </c>
      <c r="O3405" s="24">
        <v>14339.58</v>
      </c>
      <c r="P3405" s="26">
        <f t="shared" si="318"/>
        <v>0.22483950316854237</v>
      </c>
      <c r="Q3405" t="str">
        <f t="shared" si="319"/>
        <v>Medium</v>
      </c>
      <c r="R3405" t="str">
        <f t="shared" si="320"/>
        <v>High</v>
      </c>
      <c r="S3405" s="23">
        <f t="shared" si="321"/>
        <v>2024</v>
      </c>
      <c r="T3405" s="23">
        <f t="shared" si="322"/>
        <v>11</v>
      </c>
      <c r="U3405" t="str">
        <f t="shared" si="323"/>
        <v>Nov-2024</v>
      </c>
    </row>
    <row r="3406" spans="1:21" x14ac:dyDescent="0.3">
      <c r="A3406" t="s">
        <v>5404</v>
      </c>
      <c r="B3406" s="22">
        <v>45606</v>
      </c>
      <c r="C3406" s="22">
        <v>45610</v>
      </c>
      <c r="D3406" s="23" t="s">
        <v>50</v>
      </c>
      <c r="E3406" s="23" t="s">
        <v>1746</v>
      </c>
      <c r="F3406" s="23" t="s">
        <v>52</v>
      </c>
      <c r="G3406" s="23" t="s">
        <v>81</v>
      </c>
      <c r="H3406" s="23" t="s">
        <v>284</v>
      </c>
      <c r="I3406" s="23" t="s">
        <v>118</v>
      </c>
      <c r="J3406" s="23" t="s">
        <v>230</v>
      </c>
      <c r="K3406" s="23" t="s">
        <v>351</v>
      </c>
      <c r="L3406" s="24">
        <v>67815.3</v>
      </c>
      <c r="M3406">
        <v>7</v>
      </c>
      <c r="N3406" s="25">
        <v>0.1</v>
      </c>
      <c r="O3406" s="24">
        <v>11466.57</v>
      </c>
      <c r="P3406" s="26">
        <f t="shared" si="318"/>
        <v>0.16908529491132532</v>
      </c>
      <c r="Q3406" t="str">
        <f t="shared" si="319"/>
        <v>Low</v>
      </c>
      <c r="R3406" t="str">
        <f t="shared" si="320"/>
        <v>Low</v>
      </c>
      <c r="S3406" s="23">
        <f t="shared" si="321"/>
        <v>2024</v>
      </c>
      <c r="T3406" s="23">
        <f t="shared" si="322"/>
        <v>11</v>
      </c>
      <c r="U3406" t="str">
        <f t="shared" si="323"/>
        <v>Nov-2024</v>
      </c>
    </row>
    <row r="3407" spans="1:21" x14ac:dyDescent="0.3">
      <c r="A3407" t="s">
        <v>5405</v>
      </c>
      <c r="B3407" s="22">
        <v>45050</v>
      </c>
      <c r="C3407" s="22">
        <v>45053</v>
      </c>
      <c r="D3407" s="23" t="s">
        <v>102</v>
      </c>
      <c r="E3407" s="23" t="s">
        <v>2530</v>
      </c>
      <c r="F3407" s="23" t="s">
        <v>71</v>
      </c>
      <c r="G3407" s="23" t="s">
        <v>53</v>
      </c>
      <c r="H3407" s="23" t="s">
        <v>90</v>
      </c>
      <c r="I3407" s="23" t="s">
        <v>118</v>
      </c>
      <c r="J3407" s="23" t="s">
        <v>230</v>
      </c>
      <c r="K3407" s="23" t="s">
        <v>351</v>
      </c>
      <c r="L3407" s="24">
        <v>4442.34</v>
      </c>
      <c r="M3407">
        <v>1</v>
      </c>
      <c r="N3407" s="25">
        <v>0</v>
      </c>
      <c r="O3407" s="24">
        <v>1011.26</v>
      </c>
      <c r="P3407" s="26">
        <f t="shared" si="318"/>
        <v>0.22764128814993898</v>
      </c>
      <c r="Q3407" t="str">
        <f t="shared" si="319"/>
        <v>Medium</v>
      </c>
      <c r="R3407" t="str">
        <f t="shared" si="320"/>
        <v>None</v>
      </c>
      <c r="S3407" s="23">
        <f t="shared" si="321"/>
        <v>2023</v>
      </c>
      <c r="T3407" s="23">
        <f t="shared" si="322"/>
        <v>5</v>
      </c>
      <c r="U3407" t="str">
        <f t="shared" si="323"/>
        <v>May-2023</v>
      </c>
    </row>
    <row r="3408" spans="1:21" x14ac:dyDescent="0.3">
      <c r="A3408" t="s">
        <v>5406</v>
      </c>
      <c r="B3408" s="22">
        <v>45199</v>
      </c>
      <c r="C3408" s="22">
        <v>45202</v>
      </c>
      <c r="D3408" s="23" t="s">
        <v>50</v>
      </c>
      <c r="E3408" s="23" t="s">
        <v>944</v>
      </c>
      <c r="F3408" s="23" t="s">
        <v>52</v>
      </c>
      <c r="G3408" s="23" t="s">
        <v>53</v>
      </c>
      <c r="H3408" s="23" t="s">
        <v>246</v>
      </c>
      <c r="I3408" s="23" t="s">
        <v>55</v>
      </c>
      <c r="J3408" s="23" t="s">
        <v>56</v>
      </c>
      <c r="K3408" s="23" t="s">
        <v>74</v>
      </c>
      <c r="L3408" s="24">
        <v>58809.9</v>
      </c>
      <c r="M3408">
        <v>6</v>
      </c>
      <c r="N3408" s="25">
        <v>0</v>
      </c>
      <c r="O3408" s="24">
        <v>15840.81</v>
      </c>
      <c r="P3408" s="26">
        <f t="shared" si="318"/>
        <v>0.26935617982686588</v>
      </c>
      <c r="Q3408" t="str">
        <f t="shared" si="319"/>
        <v>Medium</v>
      </c>
      <c r="R3408" t="str">
        <f t="shared" si="320"/>
        <v>None</v>
      </c>
      <c r="S3408" s="23">
        <f t="shared" si="321"/>
        <v>2023</v>
      </c>
      <c r="T3408" s="23">
        <f t="shared" si="322"/>
        <v>9</v>
      </c>
      <c r="U3408" t="str">
        <f t="shared" si="323"/>
        <v>Sep-2023</v>
      </c>
    </row>
    <row r="3409" spans="1:21" x14ac:dyDescent="0.3">
      <c r="A3409" t="s">
        <v>5407</v>
      </c>
      <c r="B3409" s="22">
        <v>45771</v>
      </c>
      <c r="C3409" s="22">
        <v>45775</v>
      </c>
      <c r="D3409" s="23" t="s">
        <v>50</v>
      </c>
      <c r="E3409" s="23" t="s">
        <v>1612</v>
      </c>
      <c r="F3409" s="23" t="s">
        <v>80</v>
      </c>
      <c r="G3409" s="23" t="s">
        <v>63</v>
      </c>
      <c r="H3409" s="23" t="s">
        <v>64</v>
      </c>
      <c r="I3409" s="23" t="s">
        <v>118</v>
      </c>
      <c r="J3409" s="23" t="s">
        <v>230</v>
      </c>
      <c r="K3409" s="23" t="s">
        <v>231</v>
      </c>
      <c r="L3409" s="24">
        <v>13101.35</v>
      </c>
      <c r="M3409">
        <v>5</v>
      </c>
      <c r="N3409" s="25">
        <v>0.2</v>
      </c>
      <c r="O3409" s="24">
        <v>2818.12</v>
      </c>
      <c r="P3409" s="26">
        <f t="shared" si="318"/>
        <v>0.21510149717395535</v>
      </c>
      <c r="Q3409" t="str">
        <f t="shared" si="319"/>
        <v>Medium</v>
      </c>
      <c r="R3409" t="str">
        <f t="shared" si="320"/>
        <v>Medium</v>
      </c>
      <c r="S3409" s="23">
        <f t="shared" si="321"/>
        <v>2025</v>
      </c>
      <c r="T3409" s="23">
        <f t="shared" si="322"/>
        <v>4</v>
      </c>
      <c r="U3409" t="str">
        <f t="shared" si="323"/>
        <v>Apr-2025</v>
      </c>
    </row>
    <row r="3410" spans="1:21" x14ac:dyDescent="0.3">
      <c r="A3410" t="s">
        <v>5408</v>
      </c>
      <c r="B3410" s="22">
        <v>44773</v>
      </c>
      <c r="C3410" s="22">
        <v>44779</v>
      </c>
      <c r="D3410" s="23" t="s">
        <v>61</v>
      </c>
      <c r="E3410" s="23" t="s">
        <v>454</v>
      </c>
      <c r="F3410" s="23" t="s">
        <v>71</v>
      </c>
      <c r="G3410" s="23" t="s">
        <v>81</v>
      </c>
      <c r="H3410" s="23" t="s">
        <v>186</v>
      </c>
      <c r="I3410" s="23" t="s">
        <v>96</v>
      </c>
      <c r="J3410" s="23" t="s">
        <v>111</v>
      </c>
      <c r="K3410" s="23" t="s">
        <v>328</v>
      </c>
      <c r="L3410" s="24">
        <v>2573.73</v>
      </c>
      <c r="M3410">
        <v>9</v>
      </c>
      <c r="N3410" s="25">
        <v>0</v>
      </c>
      <c r="O3410" s="24">
        <v>570.19000000000005</v>
      </c>
      <c r="P3410" s="26">
        <f t="shared" si="318"/>
        <v>0.22154227521923436</v>
      </c>
      <c r="Q3410" t="str">
        <f t="shared" si="319"/>
        <v>Medium</v>
      </c>
      <c r="R3410" t="str">
        <f t="shared" si="320"/>
        <v>None</v>
      </c>
      <c r="S3410" s="23">
        <f t="shared" si="321"/>
        <v>2022</v>
      </c>
      <c r="T3410" s="23">
        <f t="shared" si="322"/>
        <v>7</v>
      </c>
      <c r="U3410" t="str">
        <f t="shared" si="323"/>
        <v>Jul-2022</v>
      </c>
    </row>
    <row r="3411" spans="1:21" x14ac:dyDescent="0.3">
      <c r="A3411" t="s">
        <v>5409</v>
      </c>
      <c r="B3411" s="22">
        <v>45334</v>
      </c>
      <c r="C3411" s="22">
        <v>45338</v>
      </c>
      <c r="D3411" s="23" t="s">
        <v>102</v>
      </c>
      <c r="E3411" s="23" t="s">
        <v>672</v>
      </c>
      <c r="F3411" s="23" t="s">
        <v>71</v>
      </c>
      <c r="G3411" s="23" t="s">
        <v>81</v>
      </c>
      <c r="H3411" s="23" t="s">
        <v>95</v>
      </c>
      <c r="I3411" s="23" t="s">
        <v>55</v>
      </c>
      <c r="J3411" s="23" t="s">
        <v>141</v>
      </c>
      <c r="K3411" s="23" t="s">
        <v>241</v>
      </c>
      <c r="L3411" s="24">
        <v>20068.919999999998</v>
      </c>
      <c r="M3411">
        <v>3</v>
      </c>
      <c r="N3411" s="25">
        <v>0.1</v>
      </c>
      <c r="O3411" s="24">
        <v>6216.27</v>
      </c>
      <c r="P3411" s="26">
        <f t="shared" si="318"/>
        <v>0.30974611488809567</v>
      </c>
      <c r="Q3411" t="str">
        <f t="shared" si="319"/>
        <v>High</v>
      </c>
      <c r="R3411" t="str">
        <f t="shared" si="320"/>
        <v>Low</v>
      </c>
      <c r="S3411" s="23">
        <f t="shared" si="321"/>
        <v>2024</v>
      </c>
      <c r="T3411" s="23">
        <f t="shared" si="322"/>
        <v>2</v>
      </c>
      <c r="U3411" t="str">
        <f t="shared" si="323"/>
        <v>Feb-2024</v>
      </c>
    </row>
    <row r="3412" spans="1:21" x14ac:dyDescent="0.3">
      <c r="A3412" t="s">
        <v>5410</v>
      </c>
      <c r="B3412" s="22">
        <v>45413</v>
      </c>
      <c r="C3412" s="22">
        <v>45418</v>
      </c>
      <c r="D3412" s="23" t="s">
        <v>78</v>
      </c>
      <c r="E3412" s="23" t="s">
        <v>1820</v>
      </c>
      <c r="F3412" s="23" t="s">
        <v>80</v>
      </c>
      <c r="G3412" s="23" t="s">
        <v>53</v>
      </c>
      <c r="H3412" s="23" t="s">
        <v>90</v>
      </c>
      <c r="I3412" s="23" t="s">
        <v>96</v>
      </c>
      <c r="J3412" s="23" t="s">
        <v>166</v>
      </c>
      <c r="K3412" s="23" t="s">
        <v>762</v>
      </c>
      <c r="L3412" s="24">
        <v>72824.039999999994</v>
      </c>
      <c r="M3412">
        <v>9</v>
      </c>
      <c r="N3412" s="25">
        <v>0.05</v>
      </c>
      <c r="O3412" s="24">
        <v>15301.01</v>
      </c>
      <c r="P3412" s="26">
        <f t="shared" si="318"/>
        <v>0.21010932653557809</v>
      </c>
      <c r="Q3412" t="str">
        <f t="shared" si="319"/>
        <v>Medium</v>
      </c>
      <c r="R3412" t="str">
        <f t="shared" si="320"/>
        <v>Low</v>
      </c>
      <c r="S3412" s="23">
        <f t="shared" si="321"/>
        <v>2024</v>
      </c>
      <c r="T3412" s="23">
        <f t="shared" si="322"/>
        <v>5</v>
      </c>
      <c r="U3412" t="str">
        <f t="shared" si="323"/>
        <v>May-2024</v>
      </c>
    </row>
    <row r="3413" spans="1:21" x14ac:dyDescent="0.3">
      <c r="A3413" t="s">
        <v>5411</v>
      </c>
      <c r="B3413" s="22">
        <v>45417</v>
      </c>
      <c r="C3413" s="22">
        <v>45418</v>
      </c>
      <c r="D3413" s="23" t="s">
        <v>102</v>
      </c>
      <c r="E3413" s="23" t="s">
        <v>1310</v>
      </c>
      <c r="F3413" s="23" t="s">
        <v>80</v>
      </c>
      <c r="G3413" s="23" t="s">
        <v>63</v>
      </c>
      <c r="H3413" s="23" t="s">
        <v>202</v>
      </c>
      <c r="I3413" s="23" t="s">
        <v>96</v>
      </c>
      <c r="J3413" s="23" t="s">
        <v>97</v>
      </c>
      <c r="K3413" s="23" t="s">
        <v>416</v>
      </c>
      <c r="L3413" s="24">
        <v>47687.28</v>
      </c>
      <c r="M3413">
        <v>6</v>
      </c>
      <c r="N3413" s="25">
        <v>0</v>
      </c>
      <c r="O3413" s="24">
        <v>12641.1</v>
      </c>
      <c r="P3413" s="26">
        <f t="shared" si="318"/>
        <v>0.26508326748768224</v>
      </c>
      <c r="Q3413" t="str">
        <f t="shared" si="319"/>
        <v>Medium</v>
      </c>
      <c r="R3413" t="str">
        <f t="shared" si="320"/>
        <v>None</v>
      </c>
      <c r="S3413" s="23">
        <f t="shared" si="321"/>
        <v>2024</v>
      </c>
      <c r="T3413" s="23">
        <f t="shared" si="322"/>
        <v>5</v>
      </c>
      <c r="U3413" t="str">
        <f t="shared" si="323"/>
        <v>May-2024</v>
      </c>
    </row>
    <row r="3414" spans="1:21" x14ac:dyDescent="0.3">
      <c r="A3414" t="s">
        <v>5412</v>
      </c>
      <c r="B3414" s="22">
        <v>44949</v>
      </c>
      <c r="C3414" s="22">
        <v>44950</v>
      </c>
      <c r="D3414" s="23" t="s">
        <v>102</v>
      </c>
      <c r="E3414" s="23" t="s">
        <v>668</v>
      </c>
      <c r="F3414" s="23" t="s">
        <v>80</v>
      </c>
      <c r="G3414" s="23" t="s">
        <v>81</v>
      </c>
      <c r="H3414" s="23" t="s">
        <v>186</v>
      </c>
      <c r="I3414" s="23" t="s">
        <v>55</v>
      </c>
      <c r="J3414" s="23" t="s">
        <v>173</v>
      </c>
      <c r="K3414" s="23" t="s">
        <v>780</v>
      </c>
      <c r="L3414" s="24">
        <v>40064.480000000003</v>
      </c>
      <c r="M3414">
        <v>4</v>
      </c>
      <c r="N3414" s="25">
        <v>0.05</v>
      </c>
      <c r="O3414" s="24">
        <v>5777.43</v>
      </c>
      <c r="P3414" s="26">
        <f t="shared" si="318"/>
        <v>0.14420329428960516</v>
      </c>
      <c r="Q3414" t="str">
        <f t="shared" si="319"/>
        <v>Low</v>
      </c>
      <c r="R3414" t="str">
        <f t="shared" si="320"/>
        <v>Low</v>
      </c>
      <c r="S3414" s="23">
        <f t="shared" si="321"/>
        <v>2023</v>
      </c>
      <c r="T3414" s="23">
        <f t="shared" si="322"/>
        <v>1</v>
      </c>
      <c r="U3414" t="str">
        <f t="shared" si="323"/>
        <v>Jan-2023</v>
      </c>
    </row>
    <row r="3415" spans="1:21" x14ac:dyDescent="0.3">
      <c r="A3415" t="s">
        <v>5413</v>
      </c>
      <c r="B3415" s="22">
        <v>44602</v>
      </c>
      <c r="C3415" s="22">
        <v>44605</v>
      </c>
      <c r="D3415" s="23" t="s">
        <v>78</v>
      </c>
      <c r="E3415" s="23" t="s">
        <v>637</v>
      </c>
      <c r="F3415" s="23" t="s">
        <v>52</v>
      </c>
      <c r="G3415" s="23" t="s">
        <v>53</v>
      </c>
      <c r="H3415" s="23" t="s">
        <v>90</v>
      </c>
      <c r="I3415" s="23" t="s">
        <v>118</v>
      </c>
      <c r="J3415" s="23" t="s">
        <v>230</v>
      </c>
      <c r="K3415" s="23" t="s">
        <v>231</v>
      </c>
      <c r="L3415" s="24">
        <v>51737.52</v>
      </c>
      <c r="M3415">
        <v>8</v>
      </c>
      <c r="N3415" s="25">
        <v>0.1</v>
      </c>
      <c r="O3415" s="24">
        <v>14267.96</v>
      </c>
      <c r="P3415" s="26">
        <f t="shared" si="318"/>
        <v>0.27577587793152825</v>
      </c>
      <c r="Q3415" t="str">
        <f t="shared" si="319"/>
        <v>Medium</v>
      </c>
      <c r="R3415" t="str">
        <f t="shared" si="320"/>
        <v>Low</v>
      </c>
      <c r="S3415" s="23">
        <f t="shared" si="321"/>
        <v>2022</v>
      </c>
      <c r="T3415" s="23">
        <f t="shared" si="322"/>
        <v>2</v>
      </c>
      <c r="U3415" t="str">
        <f t="shared" si="323"/>
        <v>Feb-2022</v>
      </c>
    </row>
    <row r="3416" spans="1:21" x14ac:dyDescent="0.3">
      <c r="A3416" t="s">
        <v>5414</v>
      </c>
      <c r="B3416" s="22">
        <v>44754</v>
      </c>
      <c r="C3416" s="22">
        <v>44760</v>
      </c>
      <c r="D3416" s="23" t="s">
        <v>61</v>
      </c>
      <c r="E3416" s="23" t="s">
        <v>540</v>
      </c>
      <c r="F3416" s="23" t="s">
        <v>52</v>
      </c>
      <c r="G3416" s="23" t="s">
        <v>53</v>
      </c>
      <c r="H3416" s="23" t="s">
        <v>54</v>
      </c>
      <c r="I3416" s="23" t="s">
        <v>96</v>
      </c>
      <c r="J3416" s="23" t="s">
        <v>135</v>
      </c>
      <c r="K3416" s="23" t="s">
        <v>275</v>
      </c>
      <c r="L3416" s="24">
        <v>7264.4</v>
      </c>
      <c r="M3416">
        <v>4</v>
      </c>
      <c r="N3416" s="25">
        <v>0.2</v>
      </c>
      <c r="O3416" s="24">
        <v>1314.97</v>
      </c>
      <c r="P3416" s="26">
        <f t="shared" si="318"/>
        <v>0.18101563790540171</v>
      </c>
      <c r="Q3416" t="str">
        <f t="shared" si="319"/>
        <v>Low</v>
      </c>
      <c r="R3416" t="str">
        <f t="shared" si="320"/>
        <v>Medium</v>
      </c>
      <c r="S3416" s="23">
        <f t="shared" si="321"/>
        <v>2022</v>
      </c>
      <c r="T3416" s="23">
        <f t="shared" si="322"/>
        <v>7</v>
      </c>
      <c r="U3416" t="str">
        <f t="shared" si="323"/>
        <v>Jul-2022</v>
      </c>
    </row>
    <row r="3417" spans="1:21" x14ac:dyDescent="0.3">
      <c r="A3417" t="s">
        <v>5415</v>
      </c>
      <c r="B3417" s="22">
        <v>45057</v>
      </c>
      <c r="C3417" s="22">
        <v>45060</v>
      </c>
      <c r="D3417" s="23" t="s">
        <v>78</v>
      </c>
      <c r="E3417" s="23" t="s">
        <v>948</v>
      </c>
      <c r="F3417" s="23" t="s">
        <v>80</v>
      </c>
      <c r="G3417" s="23" t="s">
        <v>53</v>
      </c>
      <c r="H3417" s="23" t="s">
        <v>90</v>
      </c>
      <c r="I3417" s="23" t="s">
        <v>118</v>
      </c>
      <c r="J3417" s="23" t="s">
        <v>303</v>
      </c>
      <c r="K3417" s="23" t="s">
        <v>304</v>
      </c>
      <c r="L3417" s="24">
        <v>36604.26</v>
      </c>
      <c r="M3417">
        <v>3</v>
      </c>
      <c r="N3417" s="25">
        <v>0.25</v>
      </c>
      <c r="O3417" s="24">
        <v>7437.54</v>
      </c>
      <c r="P3417" s="26">
        <f t="shared" si="318"/>
        <v>0.20318782567930616</v>
      </c>
      <c r="Q3417" t="str">
        <f t="shared" si="319"/>
        <v>Medium</v>
      </c>
      <c r="R3417" t="str">
        <f t="shared" si="320"/>
        <v>High</v>
      </c>
      <c r="S3417" s="23">
        <f t="shared" si="321"/>
        <v>2023</v>
      </c>
      <c r="T3417" s="23">
        <f t="shared" si="322"/>
        <v>5</v>
      </c>
      <c r="U3417" t="str">
        <f t="shared" si="323"/>
        <v>May-2023</v>
      </c>
    </row>
    <row r="3418" spans="1:21" x14ac:dyDescent="0.3">
      <c r="A3418" t="s">
        <v>5416</v>
      </c>
      <c r="B3418" s="22">
        <v>44932</v>
      </c>
      <c r="C3418" s="22">
        <v>44935</v>
      </c>
      <c r="D3418" s="23" t="s">
        <v>78</v>
      </c>
      <c r="E3418" s="23" t="s">
        <v>1570</v>
      </c>
      <c r="F3418" s="23" t="s">
        <v>52</v>
      </c>
      <c r="G3418" s="23" t="s">
        <v>81</v>
      </c>
      <c r="H3418" s="23" t="s">
        <v>186</v>
      </c>
      <c r="I3418" s="23" t="s">
        <v>83</v>
      </c>
      <c r="J3418" s="23" t="s">
        <v>379</v>
      </c>
      <c r="K3418" s="23" t="s">
        <v>562</v>
      </c>
      <c r="L3418" s="24">
        <v>20510.2</v>
      </c>
      <c r="M3418">
        <v>4</v>
      </c>
      <c r="N3418" s="25">
        <v>0.1</v>
      </c>
      <c r="O3418" s="24">
        <v>4628.97</v>
      </c>
      <c r="P3418" s="26">
        <f t="shared" si="318"/>
        <v>0.22569111954052132</v>
      </c>
      <c r="Q3418" t="str">
        <f t="shared" si="319"/>
        <v>Medium</v>
      </c>
      <c r="R3418" t="str">
        <f t="shared" si="320"/>
        <v>Low</v>
      </c>
      <c r="S3418" s="23">
        <f t="shared" si="321"/>
        <v>2023</v>
      </c>
      <c r="T3418" s="23">
        <f t="shared" si="322"/>
        <v>1</v>
      </c>
      <c r="U3418" t="str">
        <f t="shared" si="323"/>
        <v>Jan-2023</v>
      </c>
    </row>
    <row r="3419" spans="1:21" x14ac:dyDescent="0.3">
      <c r="A3419" t="s">
        <v>5417</v>
      </c>
      <c r="B3419" s="22">
        <v>45615</v>
      </c>
      <c r="C3419" s="22">
        <v>45622</v>
      </c>
      <c r="D3419" s="23" t="s">
        <v>102</v>
      </c>
      <c r="E3419" s="23" t="s">
        <v>1617</v>
      </c>
      <c r="F3419" s="23" t="s">
        <v>71</v>
      </c>
      <c r="G3419" s="23" t="s">
        <v>81</v>
      </c>
      <c r="H3419" s="23" t="s">
        <v>284</v>
      </c>
      <c r="I3419" s="23" t="s">
        <v>83</v>
      </c>
      <c r="J3419" s="23" t="s">
        <v>449</v>
      </c>
      <c r="K3419" s="23" t="s">
        <v>450</v>
      </c>
      <c r="L3419" s="24">
        <v>47912.2</v>
      </c>
      <c r="M3419">
        <v>5</v>
      </c>
      <c r="N3419" s="25">
        <v>0</v>
      </c>
      <c r="O3419" s="24">
        <v>17611.189999999999</v>
      </c>
      <c r="P3419" s="26">
        <f t="shared" si="318"/>
        <v>0.36757214237709812</v>
      </c>
      <c r="Q3419" t="str">
        <f t="shared" si="319"/>
        <v>High</v>
      </c>
      <c r="R3419" t="str">
        <f t="shared" si="320"/>
        <v>None</v>
      </c>
      <c r="S3419" s="23">
        <f t="shared" si="321"/>
        <v>2024</v>
      </c>
      <c r="T3419" s="23">
        <f t="shared" si="322"/>
        <v>11</v>
      </c>
      <c r="U3419" t="str">
        <f t="shared" si="323"/>
        <v>Nov-2024</v>
      </c>
    </row>
    <row r="3420" spans="1:21" x14ac:dyDescent="0.3">
      <c r="A3420" t="s">
        <v>5418</v>
      </c>
      <c r="B3420" s="22">
        <v>44714</v>
      </c>
      <c r="C3420" s="22">
        <v>44715</v>
      </c>
      <c r="D3420" s="23" t="s">
        <v>102</v>
      </c>
      <c r="E3420" s="23" t="s">
        <v>1501</v>
      </c>
      <c r="F3420" s="23" t="s">
        <v>71</v>
      </c>
      <c r="G3420" s="23" t="s">
        <v>53</v>
      </c>
      <c r="H3420" s="23" t="s">
        <v>90</v>
      </c>
      <c r="I3420" s="23" t="s">
        <v>118</v>
      </c>
      <c r="J3420" s="23" t="s">
        <v>303</v>
      </c>
      <c r="K3420" s="23" t="s">
        <v>304</v>
      </c>
      <c r="L3420" s="24">
        <v>51299.55</v>
      </c>
      <c r="M3420">
        <v>5</v>
      </c>
      <c r="N3420" s="25">
        <v>0</v>
      </c>
      <c r="O3420" s="24">
        <v>18192.64</v>
      </c>
      <c r="P3420" s="26">
        <f t="shared" si="318"/>
        <v>0.35463546951191577</v>
      </c>
      <c r="Q3420" t="str">
        <f t="shared" si="319"/>
        <v>High</v>
      </c>
      <c r="R3420" t="str">
        <f t="shared" si="320"/>
        <v>None</v>
      </c>
      <c r="S3420" s="23">
        <f t="shared" si="321"/>
        <v>2022</v>
      </c>
      <c r="T3420" s="23">
        <f t="shared" si="322"/>
        <v>6</v>
      </c>
      <c r="U3420" t="str">
        <f t="shared" si="323"/>
        <v>Jun-2022</v>
      </c>
    </row>
    <row r="3421" spans="1:21" x14ac:dyDescent="0.3">
      <c r="A3421" t="s">
        <v>5419</v>
      </c>
      <c r="B3421" s="22">
        <v>45330</v>
      </c>
      <c r="C3421" s="22">
        <v>45332</v>
      </c>
      <c r="D3421" s="23" t="s">
        <v>61</v>
      </c>
      <c r="E3421" s="23" t="s">
        <v>1229</v>
      </c>
      <c r="F3421" s="23" t="s">
        <v>71</v>
      </c>
      <c r="G3421" s="23" t="s">
        <v>81</v>
      </c>
      <c r="H3421" s="23" t="s">
        <v>186</v>
      </c>
      <c r="I3421" s="23" t="s">
        <v>83</v>
      </c>
      <c r="J3421" s="23" t="s">
        <v>379</v>
      </c>
      <c r="K3421" s="23" t="s">
        <v>716</v>
      </c>
      <c r="L3421" s="24">
        <v>15286.38</v>
      </c>
      <c r="M3421">
        <v>3</v>
      </c>
      <c r="N3421" s="25">
        <v>0</v>
      </c>
      <c r="O3421" s="24">
        <v>4738.83</v>
      </c>
      <c r="P3421" s="26">
        <f t="shared" si="318"/>
        <v>0.31000341480455151</v>
      </c>
      <c r="Q3421" t="str">
        <f t="shared" si="319"/>
        <v>High</v>
      </c>
      <c r="R3421" t="str">
        <f t="shared" si="320"/>
        <v>None</v>
      </c>
      <c r="S3421" s="23">
        <f t="shared" si="321"/>
        <v>2024</v>
      </c>
      <c r="T3421" s="23">
        <f t="shared" si="322"/>
        <v>2</v>
      </c>
      <c r="U3421" t="str">
        <f t="shared" si="323"/>
        <v>Feb-2024</v>
      </c>
    </row>
    <row r="3422" spans="1:21" x14ac:dyDescent="0.3">
      <c r="A3422" t="s">
        <v>5420</v>
      </c>
      <c r="B3422" s="22">
        <v>44742</v>
      </c>
      <c r="C3422" s="22">
        <v>44745</v>
      </c>
      <c r="D3422" s="23" t="s">
        <v>61</v>
      </c>
      <c r="E3422" s="23" t="s">
        <v>436</v>
      </c>
      <c r="F3422" s="23" t="s">
        <v>71</v>
      </c>
      <c r="G3422" s="23" t="s">
        <v>53</v>
      </c>
      <c r="H3422" s="23" t="s">
        <v>110</v>
      </c>
      <c r="I3422" s="23" t="s">
        <v>96</v>
      </c>
      <c r="J3422" s="23" t="s">
        <v>97</v>
      </c>
      <c r="K3422" s="23" t="s">
        <v>98</v>
      </c>
      <c r="L3422" s="24">
        <v>55036.4</v>
      </c>
      <c r="M3422">
        <v>5</v>
      </c>
      <c r="N3422" s="25">
        <v>0.25</v>
      </c>
      <c r="O3422" s="24">
        <v>13291.39</v>
      </c>
      <c r="P3422" s="26">
        <f t="shared" si="318"/>
        <v>0.24150180607743238</v>
      </c>
      <c r="Q3422" t="str">
        <f t="shared" si="319"/>
        <v>Medium</v>
      </c>
      <c r="R3422" t="str">
        <f t="shared" si="320"/>
        <v>High</v>
      </c>
      <c r="S3422" s="23">
        <f t="shared" si="321"/>
        <v>2022</v>
      </c>
      <c r="T3422" s="23">
        <f t="shared" si="322"/>
        <v>6</v>
      </c>
      <c r="U3422" t="str">
        <f t="shared" si="323"/>
        <v>Jun-2022</v>
      </c>
    </row>
    <row r="3423" spans="1:21" x14ac:dyDescent="0.3">
      <c r="A3423" t="s">
        <v>5422</v>
      </c>
      <c r="B3423" s="22">
        <v>45306</v>
      </c>
      <c r="C3423" s="22">
        <v>45308</v>
      </c>
      <c r="D3423" s="23" t="s">
        <v>102</v>
      </c>
      <c r="E3423" s="23" t="s">
        <v>597</v>
      </c>
      <c r="F3423" s="23" t="s">
        <v>80</v>
      </c>
      <c r="G3423" s="23" t="s">
        <v>53</v>
      </c>
      <c r="H3423" s="23" t="s">
        <v>90</v>
      </c>
      <c r="I3423" s="23" t="s">
        <v>118</v>
      </c>
      <c r="J3423" s="23" t="s">
        <v>119</v>
      </c>
      <c r="K3423" s="23" t="s">
        <v>120</v>
      </c>
      <c r="L3423" s="24">
        <v>11987.25</v>
      </c>
      <c r="M3423">
        <v>3</v>
      </c>
      <c r="N3423" s="25">
        <v>0.1</v>
      </c>
      <c r="O3423" s="24">
        <v>1813.55</v>
      </c>
      <c r="P3423" s="26">
        <f t="shared" si="318"/>
        <v>0.15128991219837745</v>
      </c>
      <c r="Q3423" t="str">
        <f t="shared" si="319"/>
        <v>Low</v>
      </c>
      <c r="R3423" t="str">
        <f t="shared" si="320"/>
        <v>Low</v>
      </c>
      <c r="S3423" s="23">
        <f t="shared" si="321"/>
        <v>2024</v>
      </c>
      <c r="T3423" s="23">
        <f t="shared" si="322"/>
        <v>1</v>
      </c>
      <c r="U3423" t="str">
        <f t="shared" si="323"/>
        <v>Jan-2024</v>
      </c>
    </row>
    <row r="3424" spans="1:21" x14ac:dyDescent="0.3">
      <c r="A3424" t="s">
        <v>5423</v>
      </c>
      <c r="B3424" s="22">
        <v>45299</v>
      </c>
      <c r="C3424" s="22">
        <v>45306</v>
      </c>
      <c r="D3424" s="23" t="s">
        <v>61</v>
      </c>
      <c r="E3424" s="23" t="s">
        <v>155</v>
      </c>
      <c r="F3424" s="23" t="s">
        <v>52</v>
      </c>
      <c r="G3424" s="23" t="s">
        <v>81</v>
      </c>
      <c r="H3424" s="23" t="s">
        <v>284</v>
      </c>
      <c r="I3424" s="23" t="s">
        <v>55</v>
      </c>
      <c r="J3424" s="23" t="s">
        <v>173</v>
      </c>
      <c r="K3424" s="23" t="s">
        <v>780</v>
      </c>
      <c r="L3424" s="24">
        <v>59454.84</v>
      </c>
      <c r="M3424">
        <v>6</v>
      </c>
      <c r="N3424" s="25">
        <v>0.2</v>
      </c>
      <c r="O3424" s="24">
        <v>17417.84</v>
      </c>
      <c r="P3424" s="26">
        <f t="shared" si="318"/>
        <v>0.29295916026348739</v>
      </c>
      <c r="Q3424" t="str">
        <f t="shared" si="319"/>
        <v>Medium</v>
      </c>
      <c r="R3424" t="str">
        <f t="shared" si="320"/>
        <v>Medium</v>
      </c>
      <c r="S3424" s="23">
        <f t="shared" si="321"/>
        <v>2024</v>
      </c>
      <c r="T3424" s="23">
        <f t="shared" si="322"/>
        <v>1</v>
      </c>
      <c r="U3424" t="str">
        <f t="shared" si="323"/>
        <v>Jan-2024</v>
      </c>
    </row>
    <row r="3425" spans="1:21" x14ac:dyDescent="0.3">
      <c r="A3425" t="s">
        <v>5424</v>
      </c>
      <c r="B3425" s="22">
        <v>45307</v>
      </c>
      <c r="C3425" s="22">
        <v>45314</v>
      </c>
      <c r="D3425" s="23" t="s">
        <v>61</v>
      </c>
      <c r="E3425" s="23" t="s">
        <v>2105</v>
      </c>
      <c r="F3425" s="23" t="s">
        <v>52</v>
      </c>
      <c r="G3425" s="23" t="s">
        <v>179</v>
      </c>
      <c r="H3425" s="23" t="s">
        <v>236</v>
      </c>
      <c r="I3425" s="23" t="s">
        <v>55</v>
      </c>
      <c r="J3425" s="23" t="s">
        <v>141</v>
      </c>
      <c r="K3425" s="23" t="s">
        <v>978</v>
      </c>
      <c r="L3425" s="24">
        <v>107655.21</v>
      </c>
      <c r="M3425">
        <v>9</v>
      </c>
      <c r="N3425" s="25">
        <v>0.25</v>
      </c>
      <c r="O3425" s="24">
        <v>27745.46</v>
      </c>
      <c r="P3425" s="26">
        <f t="shared" si="318"/>
        <v>0.25772519509274094</v>
      </c>
      <c r="Q3425" t="str">
        <f t="shared" si="319"/>
        <v>Medium</v>
      </c>
      <c r="R3425" t="str">
        <f t="shared" si="320"/>
        <v>High</v>
      </c>
      <c r="S3425" s="23">
        <f t="shared" si="321"/>
        <v>2024</v>
      </c>
      <c r="T3425" s="23">
        <f t="shared" si="322"/>
        <v>1</v>
      </c>
      <c r="U3425" t="str">
        <f t="shared" si="323"/>
        <v>Jan-2024</v>
      </c>
    </row>
    <row r="3426" spans="1:21" x14ac:dyDescent="0.3">
      <c r="A3426" t="s">
        <v>5425</v>
      </c>
      <c r="B3426" s="22">
        <v>45246</v>
      </c>
      <c r="C3426" s="22">
        <v>45249</v>
      </c>
      <c r="D3426" s="23" t="s">
        <v>78</v>
      </c>
      <c r="E3426" s="23" t="s">
        <v>761</v>
      </c>
      <c r="F3426" s="23" t="s">
        <v>80</v>
      </c>
      <c r="G3426" s="23" t="s">
        <v>72</v>
      </c>
      <c r="H3426" s="23" t="s">
        <v>117</v>
      </c>
      <c r="I3426" s="23" t="s">
        <v>83</v>
      </c>
      <c r="J3426" s="23" t="s">
        <v>84</v>
      </c>
      <c r="K3426" s="23" t="s">
        <v>125</v>
      </c>
      <c r="L3426" s="24">
        <v>85446.8</v>
      </c>
      <c r="M3426">
        <v>10</v>
      </c>
      <c r="N3426" s="25">
        <v>0.15</v>
      </c>
      <c r="O3426" s="24">
        <v>23657.55</v>
      </c>
      <c r="P3426" s="26">
        <f t="shared" si="318"/>
        <v>0.27686876512637099</v>
      </c>
      <c r="Q3426" t="str">
        <f t="shared" si="319"/>
        <v>Medium</v>
      </c>
      <c r="R3426" t="str">
        <f t="shared" si="320"/>
        <v>Medium</v>
      </c>
      <c r="S3426" s="23">
        <f t="shared" si="321"/>
        <v>2023</v>
      </c>
      <c r="T3426" s="23">
        <f t="shared" si="322"/>
        <v>11</v>
      </c>
      <c r="U3426" t="str">
        <f t="shared" si="323"/>
        <v>Nov-2023</v>
      </c>
    </row>
    <row r="3427" spans="1:21" x14ac:dyDescent="0.3">
      <c r="A3427" t="s">
        <v>5426</v>
      </c>
      <c r="B3427" s="22">
        <v>45359</v>
      </c>
      <c r="C3427" s="22">
        <v>45364</v>
      </c>
      <c r="D3427" s="23" t="s">
        <v>50</v>
      </c>
      <c r="E3427" s="23" t="s">
        <v>746</v>
      </c>
      <c r="F3427" s="23" t="s">
        <v>80</v>
      </c>
      <c r="G3427" s="23" t="s">
        <v>72</v>
      </c>
      <c r="H3427" s="23" t="s">
        <v>346</v>
      </c>
      <c r="I3427" s="23" t="s">
        <v>83</v>
      </c>
      <c r="J3427" s="23" t="s">
        <v>156</v>
      </c>
      <c r="K3427" s="23" t="s">
        <v>208</v>
      </c>
      <c r="L3427" s="24">
        <v>7020.57</v>
      </c>
      <c r="M3427">
        <v>1</v>
      </c>
      <c r="N3427" s="25">
        <v>0.25</v>
      </c>
      <c r="O3427" s="24">
        <v>830.03</v>
      </c>
      <c r="P3427" s="26">
        <f t="shared" si="318"/>
        <v>0.11822829200478024</v>
      </c>
      <c r="Q3427" t="str">
        <f t="shared" si="319"/>
        <v>Low</v>
      </c>
      <c r="R3427" t="str">
        <f t="shared" si="320"/>
        <v>High</v>
      </c>
      <c r="S3427" s="23">
        <f t="shared" si="321"/>
        <v>2024</v>
      </c>
      <c r="T3427" s="23">
        <f t="shared" si="322"/>
        <v>3</v>
      </c>
      <c r="U3427" t="str">
        <f t="shared" si="323"/>
        <v>Mar-2024</v>
      </c>
    </row>
    <row r="3428" spans="1:21" x14ac:dyDescent="0.3">
      <c r="A3428" t="s">
        <v>5427</v>
      </c>
      <c r="B3428" s="22">
        <v>45393</v>
      </c>
      <c r="C3428" s="22">
        <v>45399</v>
      </c>
      <c r="D3428" s="23" t="s">
        <v>102</v>
      </c>
      <c r="E3428" s="23" t="s">
        <v>420</v>
      </c>
      <c r="F3428" s="23" t="s">
        <v>80</v>
      </c>
      <c r="G3428" s="23" t="s">
        <v>72</v>
      </c>
      <c r="H3428" s="23" t="s">
        <v>117</v>
      </c>
      <c r="I3428" s="23" t="s">
        <v>118</v>
      </c>
      <c r="J3428" s="23" t="s">
        <v>230</v>
      </c>
      <c r="K3428" s="23" t="s">
        <v>351</v>
      </c>
      <c r="L3428" s="24">
        <v>3528.9</v>
      </c>
      <c r="M3428">
        <v>6</v>
      </c>
      <c r="N3428" s="25">
        <v>0.15</v>
      </c>
      <c r="O3428" s="24">
        <v>594.44000000000005</v>
      </c>
      <c r="P3428" s="26">
        <f t="shared" si="318"/>
        <v>0.1684490917849755</v>
      </c>
      <c r="Q3428" t="str">
        <f t="shared" si="319"/>
        <v>Low</v>
      </c>
      <c r="R3428" t="str">
        <f t="shared" si="320"/>
        <v>Medium</v>
      </c>
      <c r="S3428" s="23">
        <f t="shared" si="321"/>
        <v>2024</v>
      </c>
      <c r="T3428" s="23">
        <f t="shared" si="322"/>
        <v>4</v>
      </c>
      <c r="U3428" t="str">
        <f t="shared" si="323"/>
        <v>Apr-2024</v>
      </c>
    </row>
    <row r="3429" spans="1:21" x14ac:dyDescent="0.3">
      <c r="A3429" t="s">
        <v>5428</v>
      </c>
      <c r="B3429" s="22">
        <v>44593</v>
      </c>
      <c r="C3429" s="22">
        <v>44596</v>
      </c>
      <c r="D3429" s="23" t="s">
        <v>102</v>
      </c>
      <c r="E3429" s="23" t="s">
        <v>3213</v>
      </c>
      <c r="F3429" s="23" t="s">
        <v>71</v>
      </c>
      <c r="G3429" s="23" t="s">
        <v>179</v>
      </c>
      <c r="H3429" s="23" t="s">
        <v>180</v>
      </c>
      <c r="I3429" s="23" t="s">
        <v>96</v>
      </c>
      <c r="J3429" s="23" t="s">
        <v>97</v>
      </c>
      <c r="K3429" s="23" t="s">
        <v>416</v>
      </c>
      <c r="L3429" s="24">
        <v>91274.75</v>
      </c>
      <c r="M3429">
        <v>7</v>
      </c>
      <c r="N3429" s="25">
        <v>0.15</v>
      </c>
      <c r="O3429" s="24">
        <v>14249.26</v>
      </c>
      <c r="P3429" s="26">
        <f t="shared" si="318"/>
        <v>0.15611393074207269</v>
      </c>
      <c r="Q3429" t="str">
        <f t="shared" si="319"/>
        <v>Low</v>
      </c>
      <c r="R3429" t="str">
        <f t="shared" si="320"/>
        <v>Medium</v>
      </c>
      <c r="S3429" s="23">
        <f t="shared" si="321"/>
        <v>2022</v>
      </c>
      <c r="T3429" s="23">
        <f t="shared" si="322"/>
        <v>2</v>
      </c>
      <c r="U3429" t="str">
        <f t="shared" si="323"/>
        <v>Feb-2022</v>
      </c>
    </row>
    <row r="3430" spans="1:21" x14ac:dyDescent="0.3">
      <c r="A3430" t="s">
        <v>5429</v>
      </c>
      <c r="B3430" s="22">
        <v>46019</v>
      </c>
      <c r="C3430" s="22">
        <v>46025</v>
      </c>
      <c r="D3430" s="23" t="s">
        <v>61</v>
      </c>
      <c r="E3430" s="23" t="s">
        <v>1753</v>
      </c>
      <c r="F3430" s="23" t="s">
        <v>52</v>
      </c>
      <c r="G3430" s="23" t="s">
        <v>72</v>
      </c>
      <c r="H3430" s="23" t="s">
        <v>104</v>
      </c>
      <c r="I3430" s="23" t="s">
        <v>55</v>
      </c>
      <c r="J3430" s="23" t="s">
        <v>141</v>
      </c>
      <c r="K3430" s="23" t="s">
        <v>142</v>
      </c>
      <c r="L3430" s="24">
        <v>1106.6300000000001</v>
      </c>
      <c r="M3430">
        <v>1</v>
      </c>
      <c r="N3430" s="25">
        <v>0.05</v>
      </c>
      <c r="O3430" s="24">
        <v>239.12</v>
      </c>
      <c r="P3430" s="26">
        <f t="shared" si="318"/>
        <v>0.21607944841545954</v>
      </c>
      <c r="Q3430" t="str">
        <f t="shared" si="319"/>
        <v>Medium</v>
      </c>
      <c r="R3430" t="str">
        <f t="shared" si="320"/>
        <v>Low</v>
      </c>
      <c r="S3430" s="23">
        <f t="shared" si="321"/>
        <v>2025</v>
      </c>
      <c r="T3430" s="23">
        <f t="shared" si="322"/>
        <v>12</v>
      </c>
      <c r="U3430" t="str">
        <f t="shared" si="323"/>
        <v>Dec-2025</v>
      </c>
    </row>
    <row r="3431" spans="1:21" x14ac:dyDescent="0.3">
      <c r="A3431" t="s">
        <v>5431</v>
      </c>
      <c r="B3431" s="22">
        <v>45737</v>
      </c>
      <c r="C3431" s="22">
        <v>45738</v>
      </c>
      <c r="D3431" s="23" t="s">
        <v>50</v>
      </c>
      <c r="E3431" s="23" t="s">
        <v>614</v>
      </c>
      <c r="F3431" s="23" t="s">
        <v>71</v>
      </c>
      <c r="G3431" s="23" t="s">
        <v>81</v>
      </c>
      <c r="H3431" s="23" t="s">
        <v>284</v>
      </c>
      <c r="I3431" s="23" t="s">
        <v>96</v>
      </c>
      <c r="J3431" s="23" t="s">
        <v>135</v>
      </c>
      <c r="K3431" s="23" t="s">
        <v>275</v>
      </c>
      <c r="L3431" s="24">
        <v>13623</v>
      </c>
      <c r="M3431">
        <v>10</v>
      </c>
      <c r="N3431" s="25">
        <v>0.25</v>
      </c>
      <c r="O3431" s="24">
        <v>2051.19</v>
      </c>
      <c r="P3431" s="26">
        <f t="shared" si="318"/>
        <v>0.15056815679365779</v>
      </c>
      <c r="Q3431" t="str">
        <f t="shared" si="319"/>
        <v>Low</v>
      </c>
      <c r="R3431" t="str">
        <f t="shared" si="320"/>
        <v>High</v>
      </c>
      <c r="S3431" s="23">
        <f t="shared" si="321"/>
        <v>2025</v>
      </c>
      <c r="T3431" s="23">
        <f t="shared" si="322"/>
        <v>3</v>
      </c>
      <c r="U3431" t="str">
        <f t="shared" si="323"/>
        <v>Mar-2025</v>
      </c>
    </row>
    <row r="3432" spans="1:21" x14ac:dyDescent="0.3">
      <c r="A3432" t="s">
        <v>5432</v>
      </c>
      <c r="B3432" s="22">
        <v>44748</v>
      </c>
      <c r="C3432" s="22">
        <v>44755</v>
      </c>
      <c r="D3432" s="23" t="s">
        <v>78</v>
      </c>
      <c r="E3432" s="23" t="s">
        <v>2853</v>
      </c>
      <c r="F3432" s="23" t="s">
        <v>52</v>
      </c>
      <c r="G3432" s="23" t="s">
        <v>179</v>
      </c>
      <c r="H3432" s="23" t="s">
        <v>236</v>
      </c>
      <c r="I3432" s="23" t="s">
        <v>55</v>
      </c>
      <c r="J3432" s="23" t="s">
        <v>65</v>
      </c>
      <c r="K3432" s="23" t="s">
        <v>91</v>
      </c>
      <c r="L3432" s="24">
        <v>10136.719999999999</v>
      </c>
      <c r="M3432">
        <v>4</v>
      </c>
      <c r="N3432" s="25">
        <v>0.15</v>
      </c>
      <c r="O3432" s="24">
        <v>1983.18</v>
      </c>
      <c r="P3432" s="26">
        <f t="shared" si="318"/>
        <v>0.19564316662589085</v>
      </c>
      <c r="Q3432" t="str">
        <f t="shared" si="319"/>
        <v>Low</v>
      </c>
      <c r="R3432" t="str">
        <f t="shared" si="320"/>
        <v>Medium</v>
      </c>
      <c r="S3432" s="23">
        <f t="shared" si="321"/>
        <v>2022</v>
      </c>
      <c r="T3432" s="23">
        <f t="shared" si="322"/>
        <v>7</v>
      </c>
      <c r="U3432" t="str">
        <f t="shared" si="323"/>
        <v>Jul-2022</v>
      </c>
    </row>
    <row r="3433" spans="1:21" x14ac:dyDescent="0.3">
      <c r="A3433" t="s">
        <v>5433</v>
      </c>
      <c r="B3433" s="22">
        <v>44809</v>
      </c>
      <c r="C3433" s="22">
        <v>44812</v>
      </c>
      <c r="D3433" s="23" t="s">
        <v>50</v>
      </c>
      <c r="E3433" s="23" t="s">
        <v>676</v>
      </c>
      <c r="F3433" s="23" t="s">
        <v>71</v>
      </c>
      <c r="G3433" s="23" t="s">
        <v>72</v>
      </c>
      <c r="H3433" s="23" t="s">
        <v>104</v>
      </c>
      <c r="I3433" s="23" t="s">
        <v>83</v>
      </c>
      <c r="J3433" s="23" t="s">
        <v>84</v>
      </c>
      <c r="K3433" s="23" t="s">
        <v>125</v>
      </c>
      <c r="L3433" s="24">
        <v>13353.63</v>
      </c>
      <c r="M3433">
        <v>3</v>
      </c>
      <c r="N3433" s="25">
        <v>0</v>
      </c>
      <c r="O3433" s="24">
        <v>4845.1499999999996</v>
      </c>
      <c r="P3433" s="26">
        <f t="shared" si="318"/>
        <v>0.36283392605606113</v>
      </c>
      <c r="Q3433" t="str">
        <f t="shared" si="319"/>
        <v>High</v>
      </c>
      <c r="R3433" t="str">
        <f t="shared" si="320"/>
        <v>None</v>
      </c>
      <c r="S3433" s="23">
        <f t="shared" si="321"/>
        <v>2022</v>
      </c>
      <c r="T3433" s="23">
        <f t="shared" si="322"/>
        <v>9</v>
      </c>
      <c r="U3433" t="str">
        <f t="shared" si="323"/>
        <v>Sep-2022</v>
      </c>
    </row>
    <row r="3434" spans="1:21" x14ac:dyDescent="0.3">
      <c r="A3434" t="s">
        <v>5434</v>
      </c>
      <c r="B3434" s="22">
        <v>45977</v>
      </c>
      <c r="C3434" s="22">
        <v>45979</v>
      </c>
      <c r="D3434" s="23" t="s">
        <v>50</v>
      </c>
      <c r="E3434" s="23" t="s">
        <v>1827</v>
      </c>
      <c r="F3434" s="23" t="s">
        <v>52</v>
      </c>
      <c r="G3434" s="23" t="s">
        <v>53</v>
      </c>
      <c r="H3434" s="23" t="s">
        <v>110</v>
      </c>
      <c r="I3434" s="23" t="s">
        <v>96</v>
      </c>
      <c r="J3434" s="23" t="s">
        <v>135</v>
      </c>
      <c r="K3434" s="23" t="s">
        <v>136</v>
      </c>
      <c r="L3434" s="24">
        <v>12355.23</v>
      </c>
      <c r="M3434">
        <v>3</v>
      </c>
      <c r="N3434" s="25">
        <v>0.05</v>
      </c>
      <c r="O3434" s="24">
        <v>3718.1</v>
      </c>
      <c r="P3434" s="26">
        <f t="shared" si="318"/>
        <v>0.30093328897964666</v>
      </c>
      <c r="Q3434" t="str">
        <f t="shared" si="319"/>
        <v>High</v>
      </c>
      <c r="R3434" t="str">
        <f t="shared" si="320"/>
        <v>Low</v>
      </c>
      <c r="S3434" s="23">
        <f t="shared" si="321"/>
        <v>2025</v>
      </c>
      <c r="T3434" s="23">
        <f t="shared" si="322"/>
        <v>11</v>
      </c>
      <c r="U3434" t="str">
        <f t="shared" si="323"/>
        <v>Nov-2025</v>
      </c>
    </row>
    <row r="3435" spans="1:21" x14ac:dyDescent="0.3">
      <c r="A3435" t="s">
        <v>5435</v>
      </c>
      <c r="B3435" s="22">
        <v>45874</v>
      </c>
      <c r="C3435" s="22">
        <v>45879</v>
      </c>
      <c r="D3435" s="23" t="s">
        <v>102</v>
      </c>
      <c r="E3435" s="23" t="s">
        <v>844</v>
      </c>
      <c r="F3435" s="23" t="s">
        <v>80</v>
      </c>
      <c r="G3435" s="23" t="s">
        <v>53</v>
      </c>
      <c r="H3435" s="23" t="s">
        <v>90</v>
      </c>
      <c r="I3435" s="23" t="s">
        <v>83</v>
      </c>
      <c r="J3435" s="23" t="s">
        <v>156</v>
      </c>
      <c r="K3435" s="23" t="s">
        <v>208</v>
      </c>
      <c r="L3435" s="24">
        <v>87618.18</v>
      </c>
      <c r="M3435">
        <v>6</v>
      </c>
      <c r="N3435" s="25">
        <v>0</v>
      </c>
      <c r="O3435" s="24">
        <v>21111.21</v>
      </c>
      <c r="P3435" s="26">
        <f t="shared" si="318"/>
        <v>0.24094554349337091</v>
      </c>
      <c r="Q3435" t="str">
        <f t="shared" si="319"/>
        <v>Medium</v>
      </c>
      <c r="R3435" t="str">
        <f t="shared" si="320"/>
        <v>None</v>
      </c>
      <c r="S3435" s="23">
        <f t="shared" si="321"/>
        <v>2025</v>
      </c>
      <c r="T3435" s="23">
        <f t="shared" si="322"/>
        <v>8</v>
      </c>
      <c r="U3435" t="str">
        <f t="shared" si="323"/>
        <v>Aug-2025</v>
      </c>
    </row>
    <row r="3436" spans="1:21" x14ac:dyDescent="0.3">
      <c r="A3436" t="s">
        <v>5436</v>
      </c>
      <c r="B3436" s="22">
        <v>45554</v>
      </c>
      <c r="C3436" s="22">
        <v>45558</v>
      </c>
      <c r="D3436" s="23" t="s">
        <v>61</v>
      </c>
      <c r="E3436" s="23" t="s">
        <v>2434</v>
      </c>
      <c r="F3436" s="23" t="s">
        <v>80</v>
      </c>
      <c r="G3436" s="23" t="s">
        <v>179</v>
      </c>
      <c r="H3436" s="23" t="s">
        <v>236</v>
      </c>
      <c r="I3436" s="23" t="s">
        <v>96</v>
      </c>
      <c r="J3436" s="23" t="s">
        <v>166</v>
      </c>
      <c r="K3436" s="23" t="s">
        <v>337</v>
      </c>
      <c r="L3436" s="24">
        <v>5144.3500000000004</v>
      </c>
      <c r="M3436">
        <v>5</v>
      </c>
      <c r="N3436" s="25">
        <v>0.2</v>
      </c>
      <c r="O3436" s="24">
        <v>870.82</v>
      </c>
      <c r="P3436" s="26">
        <f t="shared" si="318"/>
        <v>0.16927697376733697</v>
      </c>
      <c r="Q3436" t="str">
        <f t="shared" si="319"/>
        <v>Low</v>
      </c>
      <c r="R3436" t="str">
        <f t="shared" si="320"/>
        <v>Medium</v>
      </c>
      <c r="S3436" s="23">
        <f t="shared" si="321"/>
        <v>2024</v>
      </c>
      <c r="T3436" s="23">
        <f t="shared" si="322"/>
        <v>9</v>
      </c>
      <c r="U3436" t="str">
        <f t="shared" si="323"/>
        <v>Sep-2024</v>
      </c>
    </row>
    <row r="3437" spans="1:21" x14ac:dyDescent="0.3">
      <c r="A3437" t="s">
        <v>5437</v>
      </c>
      <c r="B3437" s="22">
        <v>45782</v>
      </c>
      <c r="C3437" s="22">
        <v>45789</v>
      </c>
      <c r="D3437" s="23" t="s">
        <v>102</v>
      </c>
      <c r="E3437" s="23" t="s">
        <v>527</v>
      </c>
      <c r="F3437" s="23" t="s">
        <v>71</v>
      </c>
      <c r="G3437" s="23" t="s">
        <v>53</v>
      </c>
      <c r="H3437" s="23" t="s">
        <v>246</v>
      </c>
      <c r="I3437" s="23" t="s">
        <v>55</v>
      </c>
      <c r="J3437" s="23" t="s">
        <v>141</v>
      </c>
      <c r="K3437" s="23" t="s">
        <v>142</v>
      </c>
      <c r="L3437" s="24">
        <v>27003.96</v>
      </c>
      <c r="M3437">
        <v>9</v>
      </c>
      <c r="N3437" s="25">
        <v>0.25</v>
      </c>
      <c r="O3437" s="24">
        <v>5747.1</v>
      </c>
      <c r="P3437" s="26">
        <f t="shared" si="318"/>
        <v>0.21282434131882882</v>
      </c>
      <c r="Q3437" t="str">
        <f t="shared" si="319"/>
        <v>Medium</v>
      </c>
      <c r="R3437" t="str">
        <f t="shared" si="320"/>
        <v>High</v>
      </c>
      <c r="S3437" s="23">
        <f t="shared" si="321"/>
        <v>2025</v>
      </c>
      <c r="T3437" s="23">
        <f t="shared" si="322"/>
        <v>5</v>
      </c>
      <c r="U3437" t="str">
        <f t="shared" si="323"/>
        <v>May-2025</v>
      </c>
    </row>
    <row r="3438" spans="1:21" x14ac:dyDescent="0.3">
      <c r="A3438" t="s">
        <v>5438</v>
      </c>
      <c r="B3438" s="22">
        <v>45785</v>
      </c>
      <c r="C3438" s="22">
        <v>45786</v>
      </c>
      <c r="D3438" s="23" t="s">
        <v>102</v>
      </c>
      <c r="E3438" s="23" t="s">
        <v>2545</v>
      </c>
      <c r="F3438" s="23" t="s">
        <v>71</v>
      </c>
      <c r="G3438" s="23" t="s">
        <v>81</v>
      </c>
      <c r="H3438" s="23" t="s">
        <v>284</v>
      </c>
      <c r="I3438" s="23" t="s">
        <v>96</v>
      </c>
      <c r="J3438" s="23" t="s">
        <v>135</v>
      </c>
      <c r="K3438" s="23" t="s">
        <v>395</v>
      </c>
      <c r="L3438" s="24">
        <v>38768.76</v>
      </c>
      <c r="M3438">
        <v>6</v>
      </c>
      <c r="N3438" s="25">
        <v>0.25</v>
      </c>
      <c r="O3438" s="24">
        <v>10439.459999999999</v>
      </c>
      <c r="P3438" s="26">
        <f t="shared" si="318"/>
        <v>0.26927505548281655</v>
      </c>
      <c r="Q3438" t="str">
        <f t="shared" si="319"/>
        <v>Medium</v>
      </c>
      <c r="R3438" t="str">
        <f t="shared" si="320"/>
        <v>High</v>
      </c>
      <c r="S3438" s="23">
        <f t="shared" si="321"/>
        <v>2025</v>
      </c>
      <c r="T3438" s="23">
        <f t="shared" si="322"/>
        <v>5</v>
      </c>
      <c r="U3438" t="str">
        <f t="shared" si="323"/>
        <v>May-2025</v>
      </c>
    </row>
    <row r="3439" spans="1:21" x14ac:dyDescent="0.3">
      <c r="A3439" t="s">
        <v>5439</v>
      </c>
      <c r="B3439" s="22">
        <v>44703</v>
      </c>
      <c r="C3439" s="22">
        <v>44707</v>
      </c>
      <c r="D3439" s="23" t="s">
        <v>61</v>
      </c>
      <c r="E3439" s="23" t="s">
        <v>800</v>
      </c>
      <c r="F3439" s="23" t="s">
        <v>80</v>
      </c>
      <c r="G3439" s="23" t="s">
        <v>53</v>
      </c>
      <c r="H3439" s="23" t="s">
        <v>90</v>
      </c>
      <c r="I3439" s="23" t="s">
        <v>118</v>
      </c>
      <c r="J3439" s="23" t="s">
        <v>119</v>
      </c>
      <c r="K3439" s="23" t="s">
        <v>270</v>
      </c>
      <c r="L3439" s="24">
        <v>104011.04</v>
      </c>
      <c r="M3439">
        <v>8</v>
      </c>
      <c r="N3439" s="25">
        <v>0.05</v>
      </c>
      <c r="O3439" s="24">
        <v>26088.65</v>
      </c>
      <c r="P3439" s="26">
        <f t="shared" si="318"/>
        <v>0.25082577772513381</v>
      </c>
      <c r="Q3439" t="str">
        <f t="shared" si="319"/>
        <v>Medium</v>
      </c>
      <c r="R3439" t="str">
        <f t="shared" si="320"/>
        <v>Low</v>
      </c>
      <c r="S3439" s="23">
        <f t="shared" si="321"/>
        <v>2022</v>
      </c>
      <c r="T3439" s="23">
        <f t="shared" si="322"/>
        <v>5</v>
      </c>
      <c r="U3439" t="str">
        <f t="shared" si="323"/>
        <v>May-2022</v>
      </c>
    </row>
    <row r="3440" spans="1:21" x14ac:dyDescent="0.3">
      <c r="A3440" t="s">
        <v>5440</v>
      </c>
      <c r="B3440" s="22">
        <v>44935</v>
      </c>
      <c r="C3440" s="22">
        <v>44941</v>
      </c>
      <c r="D3440" s="23" t="s">
        <v>78</v>
      </c>
      <c r="E3440" s="23" t="s">
        <v>3535</v>
      </c>
      <c r="F3440" s="23" t="s">
        <v>52</v>
      </c>
      <c r="G3440" s="23" t="s">
        <v>81</v>
      </c>
      <c r="H3440" s="23" t="s">
        <v>95</v>
      </c>
      <c r="I3440" s="23" t="s">
        <v>96</v>
      </c>
      <c r="J3440" s="23" t="s">
        <v>135</v>
      </c>
      <c r="K3440" s="23" t="s">
        <v>136</v>
      </c>
      <c r="L3440" s="24">
        <v>7959.48</v>
      </c>
      <c r="M3440">
        <v>3</v>
      </c>
      <c r="N3440" s="25">
        <v>0.05</v>
      </c>
      <c r="O3440" s="24">
        <v>1236.04</v>
      </c>
      <c r="P3440" s="26">
        <f t="shared" si="318"/>
        <v>0.15529155170940814</v>
      </c>
      <c r="Q3440" t="str">
        <f t="shared" si="319"/>
        <v>Low</v>
      </c>
      <c r="R3440" t="str">
        <f t="shared" si="320"/>
        <v>Low</v>
      </c>
      <c r="S3440" s="23">
        <f t="shared" si="321"/>
        <v>2023</v>
      </c>
      <c r="T3440" s="23">
        <f t="shared" si="322"/>
        <v>1</v>
      </c>
      <c r="U3440" t="str">
        <f t="shared" si="323"/>
        <v>Jan-2023</v>
      </c>
    </row>
    <row r="3441" spans="1:21" x14ac:dyDescent="0.3">
      <c r="A3441" t="s">
        <v>5441</v>
      </c>
      <c r="B3441" s="22">
        <v>45018</v>
      </c>
      <c r="C3441" s="22">
        <v>45020</v>
      </c>
      <c r="D3441" s="23" t="s">
        <v>50</v>
      </c>
      <c r="E3441" s="23" t="s">
        <v>3535</v>
      </c>
      <c r="F3441" s="23" t="s">
        <v>71</v>
      </c>
      <c r="G3441" s="23" t="s">
        <v>53</v>
      </c>
      <c r="H3441" s="23" t="s">
        <v>110</v>
      </c>
      <c r="I3441" s="23" t="s">
        <v>83</v>
      </c>
      <c r="J3441" s="23" t="s">
        <v>84</v>
      </c>
      <c r="K3441" s="23" t="s">
        <v>85</v>
      </c>
      <c r="L3441" s="24">
        <v>16375.17</v>
      </c>
      <c r="M3441">
        <v>7</v>
      </c>
      <c r="N3441" s="25">
        <v>0.25</v>
      </c>
      <c r="O3441" s="24">
        <v>4828.3999999999996</v>
      </c>
      <c r="P3441" s="26">
        <f t="shared" si="318"/>
        <v>0.29486106098440501</v>
      </c>
      <c r="Q3441" t="str">
        <f t="shared" si="319"/>
        <v>Medium</v>
      </c>
      <c r="R3441" t="str">
        <f t="shared" si="320"/>
        <v>High</v>
      </c>
      <c r="S3441" s="23">
        <f t="shared" si="321"/>
        <v>2023</v>
      </c>
      <c r="T3441" s="23">
        <f t="shared" si="322"/>
        <v>4</v>
      </c>
      <c r="U3441" t="str">
        <f t="shared" si="323"/>
        <v>Apr-2023</v>
      </c>
    </row>
    <row r="3442" spans="1:21" x14ac:dyDescent="0.3">
      <c r="A3442" t="s">
        <v>5442</v>
      </c>
      <c r="B3442" s="22">
        <v>45751</v>
      </c>
      <c r="C3442" s="22">
        <v>45758</v>
      </c>
      <c r="D3442" s="23" t="s">
        <v>78</v>
      </c>
      <c r="E3442" s="23" t="s">
        <v>1782</v>
      </c>
      <c r="F3442" s="23" t="s">
        <v>71</v>
      </c>
      <c r="G3442" s="23" t="s">
        <v>72</v>
      </c>
      <c r="H3442" s="23" t="s">
        <v>117</v>
      </c>
      <c r="I3442" s="23" t="s">
        <v>83</v>
      </c>
      <c r="J3442" s="23" t="s">
        <v>84</v>
      </c>
      <c r="K3442" s="23" t="s">
        <v>257</v>
      </c>
      <c r="L3442" s="24">
        <v>8837.31</v>
      </c>
      <c r="M3442">
        <v>3</v>
      </c>
      <c r="N3442" s="25">
        <v>0.05</v>
      </c>
      <c r="O3442" s="24">
        <v>2830.02</v>
      </c>
      <c r="P3442" s="26">
        <f t="shared" si="318"/>
        <v>0.32023545626440625</v>
      </c>
      <c r="Q3442" t="str">
        <f t="shared" si="319"/>
        <v>High</v>
      </c>
      <c r="R3442" t="str">
        <f t="shared" si="320"/>
        <v>Low</v>
      </c>
      <c r="S3442" s="23">
        <f t="shared" si="321"/>
        <v>2025</v>
      </c>
      <c r="T3442" s="23">
        <f t="shared" si="322"/>
        <v>4</v>
      </c>
      <c r="U3442" t="str">
        <f t="shared" si="323"/>
        <v>Apr-2025</v>
      </c>
    </row>
    <row r="3443" spans="1:21" x14ac:dyDescent="0.3">
      <c r="A3443" t="s">
        <v>5443</v>
      </c>
      <c r="B3443" s="22">
        <v>45319</v>
      </c>
      <c r="C3443" s="22">
        <v>45323</v>
      </c>
      <c r="D3443" s="23" t="s">
        <v>102</v>
      </c>
      <c r="E3443" s="23" t="s">
        <v>1134</v>
      </c>
      <c r="F3443" s="23" t="s">
        <v>80</v>
      </c>
      <c r="G3443" s="23" t="s">
        <v>179</v>
      </c>
      <c r="H3443" s="23" t="s">
        <v>180</v>
      </c>
      <c r="I3443" s="23" t="s">
        <v>83</v>
      </c>
      <c r="J3443" s="23" t="s">
        <v>84</v>
      </c>
      <c r="K3443" s="23" t="s">
        <v>85</v>
      </c>
      <c r="L3443" s="24">
        <v>31708.75</v>
      </c>
      <c r="M3443">
        <v>5</v>
      </c>
      <c r="N3443" s="25">
        <v>0.05</v>
      </c>
      <c r="O3443" s="24">
        <v>6821.89</v>
      </c>
      <c r="P3443" s="26">
        <f t="shared" si="318"/>
        <v>0.21514219261244927</v>
      </c>
      <c r="Q3443" t="str">
        <f t="shared" si="319"/>
        <v>Medium</v>
      </c>
      <c r="R3443" t="str">
        <f t="shared" si="320"/>
        <v>Low</v>
      </c>
      <c r="S3443" s="23">
        <f t="shared" si="321"/>
        <v>2024</v>
      </c>
      <c r="T3443" s="23">
        <f t="shared" si="322"/>
        <v>1</v>
      </c>
      <c r="U3443" t="str">
        <f t="shared" si="323"/>
        <v>Jan-2024</v>
      </c>
    </row>
    <row r="3444" spans="1:21" x14ac:dyDescent="0.3">
      <c r="A3444" t="s">
        <v>5444</v>
      </c>
      <c r="B3444" s="22">
        <v>45818</v>
      </c>
      <c r="C3444" s="22">
        <v>45824</v>
      </c>
      <c r="D3444" s="23" t="s">
        <v>61</v>
      </c>
      <c r="E3444" s="23" t="s">
        <v>820</v>
      </c>
      <c r="F3444" s="23" t="s">
        <v>71</v>
      </c>
      <c r="G3444" s="23" t="s">
        <v>81</v>
      </c>
      <c r="H3444" s="23" t="s">
        <v>95</v>
      </c>
      <c r="I3444" s="23" t="s">
        <v>83</v>
      </c>
      <c r="J3444" s="23" t="s">
        <v>84</v>
      </c>
      <c r="K3444" s="23" t="s">
        <v>125</v>
      </c>
      <c r="L3444" s="24">
        <v>43168.24</v>
      </c>
      <c r="M3444">
        <v>4</v>
      </c>
      <c r="N3444" s="25">
        <v>0.15</v>
      </c>
      <c r="O3444" s="24">
        <v>10012.93</v>
      </c>
      <c r="P3444" s="26">
        <f t="shared" si="318"/>
        <v>0.23195131420692622</v>
      </c>
      <c r="Q3444" t="str">
        <f t="shared" si="319"/>
        <v>Medium</v>
      </c>
      <c r="R3444" t="str">
        <f t="shared" si="320"/>
        <v>Medium</v>
      </c>
      <c r="S3444" s="23">
        <f t="shared" si="321"/>
        <v>2025</v>
      </c>
      <c r="T3444" s="23">
        <f t="shared" si="322"/>
        <v>6</v>
      </c>
      <c r="U3444" t="str">
        <f t="shared" si="323"/>
        <v>Jun-2025</v>
      </c>
    </row>
    <row r="3445" spans="1:21" x14ac:dyDescent="0.3">
      <c r="A3445" t="s">
        <v>5445</v>
      </c>
      <c r="B3445" s="22">
        <v>45754</v>
      </c>
      <c r="C3445" s="22">
        <v>45757</v>
      </c>
      <c r="D3445" s="23" t="s">
        <v>50</v>
      </c>
      <c r="E3445" s="23" t="s">
        <v>734</v>
      </c>
      <c r="F3445" s="23" t="s">
        <v>71</v>
      </c>
      <c r="G3445" s="23" t="s">
        <v>53</v>
      </c>
      <c r="H3445" s="23" t="s">
        <v>54</v>
      </c>
      <c r="I3445" s="23" t="s">
        <v>118</v>
      </c>
      <c r="J3445" s="23" t="s">
        <v>230</v>
      </c>
      <c r="K3445" s="23" t="s">
        <v>231</v>
      </c>
      <c r="L3445" s="24">
        <v>44390.8</v>
      </c>
      <c r="M3445">
        <v>8</v>
      </c>
      <c r="N3445" s="25">
        <v>0.1</v>
      </c>
      <c r="O3445" s="24">
        <v>15389.44</v>
      </c>
      <c r="P3445" s="26">
        <f t="shared" si="318"/>
        <v>0.34668084377844055</v>
      </c>
      <c r="Q3445" t="str">
        <f t="shared" si="319"/>
        <v>High</v>
      </c>
      <c r="R3445" t="str">
        <f t="shared" si="320"/>
        <v>Low</v>
      </c>
      <c r="S3445" s="23">
        <f t="shared" si="321"/>
        <v>2025</v>
      </c>
      <c r="T3445" s="23">
        <f t="shared" si="322"/>
        <v>4</v>
      </c>
      <c r="U3445" t="str">
        <f t="shared" si="323"/>
        <v>Apr-2025</v>
      </c>
    </row>
    <row r="3446" spans="1:21" x14ac:dyDescent="0.3">
      <c r="A3446" t="s">
        <v>5446</v>
      </c>
      <c r="B3446" s="22">
        <v>45994</v>
      </c>
      <c r="C3446" s="22">
        <v>45996</v>
      </c>
      <c r="D3446" s="23" t="s">
        <v>78</v>
      </c>
      <c r="E3446" s="23" t="s">
        <v>1036</v>
      </c>
      <c r="F3446" s="23" t="s">
        <v>52</v>
      </c>
      <c r="G3446" s="23" t="s">
        <v>53</v>
      </c>
      <c r="H3446" s="23" t="s">
        <v>110</v>
      </c>
      <c r="I3446" s="23" t="s">
        <v>55</v>
      </c>
      <c r="J3446" s="23" t="s">
        <v>173</v>
      </c>
      <c r="K3446" s="23" t="s">
        <v>735</v>
      </c>
      <c r="L3446" s="24">
        <v>8481.4699999999993</v>
      </c>
      <c r="M3446">
        <v>1</v>
      </c>
      <c r="N3446" s="25">
        <v>0</v>
      </c>
      <c r="O3446" s="24">
        <v>2210.37</v>
      </c>
      <c r="P3446" s="26">
        <f t="shared" si="318"/>
        <v>0.2606116628367488</v>
      </c>
      <c r="Q3446" t="str">
        <f t="shared" si="319"/>
        <v>Medium</v>
      </c>
      <c r="R3446" t="str">
        <f t="shared" si="320"/>
        <v>None</v>
      </c>
      <c r="S3446" s="23">
        <f t="shared" si="321"/>
        <v>2025</v>
      </c>
      <c r="T3446" s="23">
        <f t="shared" si="322"/>
        <v>12</v>
      </c>
      <c r="U3446" t="str">
        <f t="shared" si="323"/>
        <v>Dec-2025</v>
      </c>
    </row>
    <row r="3447" spans="1:21" x14ac:dyDescent="0.3">
      <c r="A3447" t="s">
        <v>5447</v>
      </c>
      <c r="B3447" s="22">
        <v>45796</v>
      </c>
      <c r="C3447" s="22">
        <v>45803</v>
      </c>
      <c r="D3447" s="23" t="s">
        <v>78</v>
      </c>
      <c r="E3447" s="23" t="s">
        <v>2022</v>
      </c>
      <c r="F3447" s="23" t="s">
        <v>71</v>
      </c>
      <c r="G3447" s="23" t="s">
        <v>63</v>
      </c>
      <c r="H3447" s="23" t="s">
        <v>64</v>
      </c>
      <c r="I3447" s="23" t="s">
        <v>96</v>
      </c>
      <c r="J3447" s="23" t="s">
        <v>97</v>
      </c>
      <c r="K3447" s="23" t="s">
        <v>98</v>
      </c>
      <c r="L3447" s="24">
        <v>16500.2</v>
      </c>
      <c r="M3447">
        <v>10</v>
      </c>
      <c r="N3447" s="25">
        <v>0.2</v>
      </c>
      <c r="O3447" s="24">
        <v>4456.33</v>
      </c>
      <c r="P3447" s="26">
        <f t="shared" si="318"/>
        <v>0.27007733239597093</v>
      </c>
      <c r="Q3447" t="str">
        <f t="shared" si="319"/>
        <v>Medium</v>
      </c>
      <c r="R3447" t="str">
        <f t="shared" si="320"/>
        <v>Medium</v>
      </c>
      <c r="S3447" s="23">
        <f t="shared" si="321"/>
        <v>2025</v>
      </c>
      <c r="T3447" s="23">
        <f t="shared" si="322"/>
        <v>5</v>
      </c>
      <c r="U3447" t="str">
        <f t="shared" si="323"/>
        <v>May-2025</v>
      </c>
    </row>
    <row r="3448" spans="1:21" x14ac:dyDescent="0.3">
      <c r="A3448" t="s">
        <v>5448</v>
      </c>
      <c r="B3448" s="22">
        <v>45313</v>
      </c>
      <c r="C3448" s="22">
        <v>45319</v>
      </c>
      <c r="D3448" s="23" t="s">
        <v>102</v>
      </c>
      <c r="E3448" s="23" t="s">
        <v>1759</v>
      </c>
      <c r="F3448" s="23" t="s">
        <v>80</v>
      </c>
      <c r="G3448" s="23" t="s">
        <v>63</v>
      </c>
      <c r="H3448" s="23" t="s">
        <v>172</v>
      </c>
      <c r="I3448" s="23" t="s">
        <v>83</v>
      </c>
      <c r="J3448" s="23" t="s">
        <v>379</v>
      </c>
      <c r="K3448" s="23" t="s">
        <v>380</v>
      </c>
      <c r="L3448" s="24">
        <v>11244.94</v>
      </c>
      <c r="M3448">
        <v>1</v>
      </c>
      <c r="N3448" s="25">
        <v>0.1</v>
      </c>
      <c r="O3448" s="24">
        <v>1976.62</v>
      </c>
      <c r="P3448" s="26">
        <f t="shared" si="318"/>
        <v>0.17577861687123272</v>
      </c>
      <c r="Q3448" t="str">
        <f t="shared" si="319"/>
        <v>Low</v>
      </c>
      <c r="R3448" t="str">
        <f t="shared" si="320"/>
        <v>Low</v>
      </c>
      <c r="S3448" s="23">
        <f t="shared" si="321"/>
        <v>2024</v>
      </c>
      <c r="T3448" s="23">
        <f t="shared" si="322"/>
        <v>1</v>
      </c>
      <c r="U3448" t="str">
        <f t="shared" si="323"/>
        <v>Jan-2024</v>
      </c>
    </row>
    <row r="3449" spans="1:21" x14ac:dyDescent="0.3">
      <c r="A3449" t="s">
        <v>5449</v>
      </c>
      <c r="B3449" s="22">
        <v>45949</v>
      </c>
      <c r="C3449" s="22">
        <v>45955</v>
      </c>
      <c r="D3449" s="23" t="s">
        <v>78</v>
      </c>
      <c r="E3449" s="23" t="s">
        <v>1434</v>
      </c>
      <c r="F3449" s="23" t="s">
        <v>52</v>
      </c>
      <c r="G3449" s="23" t="s">
        <v>81</v>
      </c>
      <c r="H3449" s="23" t="s">
        <v>95</v>
      </c>
      <c r="I3449" s="23" t="s">
        <v>118</v>
      </c>
      <c r="J3449" s="23" t="s">
        <v>119</v>
      </c>
      <c r="K3449" s="23" t="s">
        <v>120</v>
      </c>
      <c r="L3449" s="24">
        <v>73405.8</v>
      </c>
      <c r="M3449">
        <v>5</v>
      </c>
      <c r="N3449" s="25">
        <v>0.05</v>
      </c>
      <c r="O3449" s="24">
        <v>20522.8</v>
      </c>
      <c r="P3449" s="26">
        <f t="shared" si="318"/>
        <v>0.27958008767699555</v>
      </c>
      <c r="Q3449" t="str">
        <f t="shared" si="319"/>
        <v>Medium</v>
      </c>
      <c r="R3449" t="str">
        <f t="shared" si="320"/>
        <v>Low</v>
      </c>
      <c r="S3449" s="23">
        <f t="shared" si="321"/>
        <v>2025</v>
      </c>
      <c r="T3449" s="23">
        <f t="shared" si="322"/>
        <v>10</v>
      </c>
      <c r="U3449" t="str">
        <f t="shared" si="323"/>
        <v>Oct-2025</v>
      </c>
    </row>
    <row r="3450" spans="1:21" x14ac:dyDescent="0.3">
      <c r="A3450" t="s">
        <v>5450</v>
      </c>
      <c r="B3450" s="22">
        <v>45397</v>
      </c>
      <c r="C3450" s="22">
        <v>45401</v>
      </c>
      <c r="D3450" s="23" t="s">
        <v>102</v>
      </c>
      <c r="E3450" s="23" t="s">
        <v>1212</v>
      </c>
      <c r="F3450" s="23" t="s">
        <v>80</v>
      </c>
      <c r="G3450" s="23" t="s">
        <v>179</v>
      </c>
      <c r="H3450" s="23" t="s">
        <v>236</v>
      </c>
      <c r="I3450" s="23" t="s">
        <v>55</v>
      </c>
      <c r="J3450" s="23" t="s">
        <v>141</v>
      </c>
      <c r="K3450" s="23" t="s">
        <v>241</v>
      </c>
      <c r="L3450" s="24">
        <v>32709.67</v>
      </c>
      <c r="M3450">
        <v>7</v>
      </c>
      <c r="N3450" s="25">
        <v>0</v>
      </c>
      <c r="O3450" s="24">
        <v>11052.96</v>
      </c>
      <c r="P3450" s="26">
        <f t="shared" si="318"/>
        <v>0.33791108256365776</v>
      </c>
      <c r="Q3450" t="str">
        <f t="shared" si="319"/>
        <v>High</v>
      </c>
      <c r="R3450" t="str">
        <f t="shared" si="320"/>
        <v>None</v>
      </c>
      <c r="S3450" s="23">
        <f t="shared" si="321"/>
        <v>2024</v>
      </c>
      <c r="T3450" s="23">
        <f t="shared" si="322"/>
        <v>4</v>
      </c>
      <c r="U3450" t="str">
        <f t="shared" si="323"/>
        <v>Apr-2024</v>
      </c>
    </row>
    <row r="3451" spans="1:21" x14ac:dyDescent="0.3">
      <c r="A3451" t="s">
        <v>5451</v>
      </c>
      <c r="B3451" s="22">
        <v>45430</v>
      </c>
      <c r="C3451" s="22">
        <v>45437</v>
      </c>
      <c r="D3451" s="23" t="s">
        <v>78</v>
      </c>
      <c r="E3451" s="23" t="s">
        <v>3304</v>
      </c>
      <c r="F3451" s="23" t="s">
        <v>71</v>
      </c>
      <c r="G3451" s="23" t="s">
        <v>53</v>
      </c>
      <c r="H3451" s="23" t="s">
        <v>110</v>
      </c>
      <c r="I3451" s="23" t="s">
        <v>55</v>
      </c>
      <c r="J3451" s="23" t="s">
        <v>56</v>
      </c>
      <c r="K3451" s="23" t="s">
        <v>151</v>
      </c>
      <c r="L3451" s="24">
        <v>63925.599999999999</v>
      </c>
      <c r="M3451">
        <v>5</v>
      </c>
      <c r="N3451" s="25">
        <v>0.25</v>
      </c>
      <c r="O3451" s="24">
        <v>16481.759999999998</v>
      </c>
      <c r="P3451" s="26">
        <f t="shared" si="318"/>
        <v>0.25782722414807213</v>
      </c>
      <c r="Q3451" t="str">
        <f t="shared" si="319"/>
        <v>Medium</v>
      </c>
      <c r="R3451" t="str">
        <f t="shared" si="320"/>
        <v>High</v>
      </c>
      <c r="S3451" s="23">
        <f t="shared" si="321"/>
        <v>2024</v>
      </c>
      <c r="T3451" s="23">
        <f t="shared" si="322"/>
        <v>5</v>
      </c>
      <c r="U3451" t="str">
        <f t="shared" si="323"/>
        <v>May-2024</v>
      </c>
    </row>
    <row r="3452" spans="1:21" x14ac:dyDescent="0.3">
      <c r="A3452" t="s">
        <v>5452</v>
      </c>
      <c r="B3452" s="22">
        <v>45397</v>
      </c>
      <c r="C3452" s="22">
        <v>45403</v>
      </c>
      <c r="D3452" s="23" t="s">
        <v>50</v>
      </c>
      <c r="E3452" s="23" t="s">
        <v>2065</v>
      </c>
      <c r="F3452" s="23" t="s">
        <v>71</v>
      </c>
      <c r="G3452" s="23" t="s">
        <v>81</v>
      </c>
      <c r="H3452" s="23" t="s">
        <v>284</v>
      </c>
      <c r="I3452" s="23" t="s">
        <v>96</v>
      </c>
      <c r="J3452" s="23" t="s">
        <v>111</v>
      </c>
      <c r="K3452" s="23" t="s">
        <v>112</v>
      </c>
      <c r="L3452" s="24">
        <v>40099.589999999997</v>
      </c>
      <c r="M3452">
        <v>3</v>
      </c>
      <c r="N3452" s="25">
        <v>0.25</v>
      </c>
      <c r="O3452" s="24">
        <v>10026.209999999999</v>
      </c>
      <c r="P3452" s="26">
        <f t="shared" si="318"/>
        <v>0.25003273100797291</v>
      </c>
      <c r="Q3452" t="str">
        <f t="shared" si="319"/>
        <v>Medium</v>
      </c>
      <c r="R3452" t="str">
        <f t="shared" si="320"/>
        <v>High</v>
      </c>
      <c r="S3452" s="23">
        <f t="shared" si="321"/>
        <v>2024</v>
      </c>
      <c r="T3452" s="23">
        <f t="shared" si="322"/>
        <v>4</v>
      </c>
      <c r="U3452" t="str">
        <f t="shared" si="323"/>
        <v>Apr-2024</v>
      </c>
    </row>
    <row r="3453" spans="1:21" x14ac:dyDescent="0.3">
      <c r="A3453" t="s">
        <v>5453</v>
      </c>
      <c r="B3453" s="22">
        <v>44807</v>
      </c>
      <c r="C3453" s="22">
        <v>44808</v>
      </c>
      <c r="D3453" s="23" t="s">
        <v>50</v>
      </c>
      <c r="E3453" s="23" t="s">
        <v>1055</v>
      </c>
      <c r="F3453" s="23" t="s">
        <v>80</v>
      </c>
      <c r="G3453" s="23" t="s">
        <v>53</v>
      </c>
      <c r="H3453" s="23" t="s">
        <v>54</v>
      </c>
      <c r="I3453" s="23" t="s">
        <v>118</v>
      </c>
      <c r="J3453" s="23" t="s">
        <v>303</v>
      </c>
      <c r="K3453" s="23" t="s">
        <v>421</v>
      </c>
      <c r="L3453" s="24">
        <v>22524.22</v>
      </c>
      <c r="M3453">
        <v>2</v>
      </c>
      <c r="N3453" s="25">
        <v>0.05</v>
      </c>
      <c r="O3453" s="24">
        <v>7684.38</v>
      </c>
      <c r="P3453" s="26">
        <f t="shared" si="318"/>
        <v>0.34116075939588586</v>
      </c>
      <c r="Q3453" t="str">
        <f t="shared" si="319"/>
        <v>High</v>
      </c>
      <c r="R3453" t="str">
        <f t="shared" si="320"/>
        <v>Low</v>
      </c>
      <c r="S3453" s="23">
        <f t="shared" si="321"/>
        <v>2022</v>
      </c>
      <c r="T3453" s="23">
        <f t="shared" si="322"/>
        <v>9</v>
      </c>
      <c r="U3453" t="str">
        <f t="shared" si="323"/>
        <v>Sep-2022</v>
      </c>
    </row>
    <row r="3454" spans="1:21" x14ac:dyDescent="0.3">
      <c r="A3454" t="s">
        <v>5454</v>
      </c>
      <c r="B3454" s="22">
        <v>45306</v>
      </c>
      <c r="C3454" s="22">
        <v>45308</v>
      </c>
      <c r="D3454" s="23" t="s">
        <v>102</v>
      </c>
      <c r="E3454" s="23" t="s">
        <v>324</v>
      </c>
      <c r="F3454" s="23" t="s">
        <v>71</v>
      </c>
      <c r="G3454" s="23" t="s">
        <v>72</v>
      </c>
      <c r="H3454" s="23" t="s">
        <v>346</v>
      </c>
      <c r="I3454" s="23" t="s">
        <v>96</v>
      </c>
      <c r="J3454" s="23" t="s">
        <v>111</v>
      </c>
      <c r="K3454" s="23" t="s">
        <v>112</v>
      </c>
      <c r="L3454" s="24">
        <v>78622.240000000005</v>
      </c>
      <c r="M3454">
        <v>8</v>
      </c>
      <c r="N3454" s="25">
        <v>0.25</v>
      </c>
      <c r="O3454" s="24">
        <v>17965.14</v>
      </c>
      <c r="P3454" s="26">
        <f t="shared" si="318"/>
        <v>0.22849946783505529</v>
      </c>
      <c r="Q3454" t="str">
        <f t="shared" si="319"/>
        <v>Medium</v>
      </c>
      <c r="R3454" t="str">
        <f t="shared" si="320"/>
        <v>High</v>
      </c>
      <c r="S3454" s="23">
        <f t="shared" si="321"/>
        <v>2024</v>
      </c>
      <c r="T3454" s="23">
        <f t="shared" si="322"/>
        <v>1</v>
      </c>
      <c r="U3454" t="str">
        <f t="shared" si="323"/>
        <v>Jan-2024</v>
      </c>
    </row>
    <row r="3455" spans="1:21" x14ac:dyDescent="0.3">
      <c r="A3455" t="s">
        <v>5455</v>
      </c>
      <c r="B3455" s="22">
        <v>45139</v>
      </c>
      <c r="C3455" s="22">
        <v>45141</v>
      </c>
      <c r="D3455" s="23" t="s">
        <v>102</v>
      </c>
      <c r="E3455" s="23" t="s">
        <v>1746</v>
      </c>
      <c r="F3455" s="23" t="s">
        <v>71</v>
      </c>
      <c r="G3455" s="23" t="s">
        <v>81</v>
      </c>
      <c r="H3455" s="23" t="s">
        <v>186</v>
      </c>
      <c r="I3455" s="23" t="s">
        <v>55</v>
      </c>
      <c r="J3455" s="23" t="s">
        <v>173</v>
      </c>
      <c r="K3455" s="23" t="s">
        <v>203</v>
      </c>
      <c r="L3455" s="24">
        <v>1815.22</v>
      </c>
      <c r="M3455">
        <v>1</v>
      </c>
      <c r="N3455" s="25">
        <v>0.1</v>
      </c>
      <c r="O3455" s="24">
        <v>245.24</v>
      </c>
      <c r="P3455" s="26">
        <f t="shared" si="318"/>
        <v>0.13510208129042209</v>
      </c>
      <c r="Q3455" t="str">
        <f t="shared" si="319"/>
        <v>Low</v>
      </c>
      <c r="R3455" t="str">
        <f t="shared" si="320"/>
        <v>Low</v>
      </c>
      <c r="S3455" s="23">
        <f t="shared" si="321"/>
        <v>2023</v>
      </c>
      <c r="T3455" s="23">
        <f t="shared" si="322"/>
        <v>8</v>
      </c>
      <c r="U3455" t="str">
        <f t="shared" si="323"/>
        <v>Aug-2023</v>
      </c>
    </row>
    <row r="3456" spans="1:21" x14ac:dyDescent="0.3">
      <c r="A3456" t="s">
        <v>5456</v>
      </c>
      <c r="B3456" s="22">
        <v>45155</v>
      </c>
      <c r="C3456" s="22">
        <v>45160</v>
      </c>
      <c r="D3456" s="23" t="s">
        <v>50</v>
      </c>
      <c r="E3456" s="23" t="s">
        <v>1229</v>
      </c>
      <c r="F3456" s="23" t="s">
        <v>80</v>
      </c>
      <c r="G3456" s="23" t="s">
        <v>72</v>
      </c>
      <c r="H3456" s="23" t="s">
        <v>104</v>
      </c>
      <c r="I3456" s="23" t="s">
        <v>55</v>
      </c>
      <c r="J3456" s="23" t="s">
        <v>173</v>
      </c>
      <c r="K3456" s="23" t="s">
        <v>735</v>
      </c>
      <c r="L3456" s="24">
        <v>54017.9</v>
      </c>
      <c r="M3456">
        <v>5</v>
      </c>
      <c r="N3456" s="25">
        <v>0.25</v>
      </c>
      <c r="O3456" s="24">
        <v>16005.36</v>
      </c>
      <c r="P3456" s="26">
        <f t="shared" si="318"/>
        <v>0.29629733847483891</v>
      </c>
      <c r="Q3456" t="str">
        <f t="shared" si="319"/>
        <v>Medium</v>
      </c>
      <c r="R3456" t="str">
        <f t="shared" si="320"/>
        <v>High</v>
      </c>
      <c r="S3456" s="23">
        <f t="shared" si="321"/>
        <v>2023</v>
      </c>
      <c r="T3456" s="23">
        <f t="shared" si="322"/>
        <v>8</v>
      </c>
      <c r="U3456" t="str">
        <f t="shared" si="323"/>
        <v>Aug-2023</v>
      </c>
    </row>
    <row r="3457" spans="1:21" x14ac:dyDescent="0.3">
      <c r="A3457" t="s">
        <v>5457</v>
      </c>
      <c r="B3457" s="22">
        <v>45134</v>
      </c>
      <c r="C3457" s="22">
        <v>45137</v>
      </c>
      <c r="D3457" s="23" t="s">
        <v>50</v>
      </c>
      <c r="E3457" s="23" t="s">
        <v>171</v>
      </c>
      <c r="F3457" s="23" t="s">
        <v>71</v>
      </c>
      <c r="G3457" s="23" t="s">
        <v>53</v>
      </c>
      <c r="H3457" s="23" t="s">
        <v>110</v>
      </c>
      <c r="I3457" s="23" t="s">
        <v>55</v>
      </c>
      <c r="J3457" s="23" t="s">
        <v>141</v>
      </c>
      <c r="K3457" s="23" t="s">
        <v>241</v>
      </c>
      <c r="L3457" s="24">
        <v>44964.15</v>
      </c>
      <c r="M3457">
        <v>3</v>
      </c>
      <c r="N3457" s="25">
        <v>0.1</v>
      </c>
      <c r="O3457" s="24">
        <v>10436.219999999999</v>
      </c>
      <c r="P3457" s="26">
        <f t="shared" si="318"/>
        <v>0.23210090705595454</v>
      </c>
      <c r="Q3457" t="str">
        <f t="shared" si="319"/>
        <v>Medium</v>
      </c>
      <c r="R3457" t="str">
        <f t="shared" si="320"/>
        <v>Low</v>
      </c>
      <c r="S3457" s="23">
        <f t="shared" si="321"/>
        <v>2023</v>
      </c>
      <c r="T3457" s="23">
        <f t="shared" si="322"/>
        <v>7</v>
      </c>
      <c r="U3457" t="str">
        <f t="shared" si="323"/>
        <v>Jul-2023</v>
      </c>
    </row>
    <row r="3458" spans="1:21" x14ac:dyDescent="0.3">
      <c r="A3458" t="s">
        <v>5458</v>
      </c>
      <c r="B3458" s="22">
        <v>44987</v>
      </c>
      <c r="C3458" s="22">
        <v>44988</v>
      </c>
      <c r="D3458" s="23" t="s">
        <v>102</v>
      </c>
      <c r="E3458" s="23" t="s">
        <v>2882</v>
      </c>
      <c r="F3458" s="23" t="s">
        <v>71</v>
      </c>
      <c r="G3458" s="23" t="s">
        <v>81</v>
      </c>
      <c r="H3458" s="23" t="s">
        <v>284</v>
      </c>
      <c r="I3458" s="23" t="s">
        <v>55</v>
      </c>
      <c r="J3458" s="23" t="s">
        <v>173</v>
      </c>
      <c r="K3458" s="23" t="s">
        <v>735</v>
      </c>
      <c r="L3458" s="24">
        <v>10134.43</v>
      </c>
      <c r="M3458">
        <v>1</v>
      </c>
      <c r="N3458" s="25">
        <v>0.1</v>
      </c>
      <c r="O3458" s="24">
        <v>2086.29</v>
      </c>
      <c r="P3458" s="26">
        <f t="shared" si="318"/>
        <v>0.20586160247788973</v>
      </c>
      <c r="Q3458" t="str">
        <f t="shared" si="319"/>
        <v>Medium</v>
      </c>
      <c r="R3458" t="str">
        <f t="shared" si="320"/>
        <v>Low</v>
      </c>
      <c r="S3458" s="23">
        <f t="shared" si="321"/>
        <v>2023</v>
      </c>
      <c r="T3458" s="23">
        <f t="shared" si="322"/>
        <v>3</v>
      </c>
      <c r="U3458" t="str">
        <f t="shared" si="323"/>
        <v>Mar-2023</v>
      </c>
    </row>
    <row r="3459" spans="1:21" x14ac:dyDescent="0.3">
      <c r="A3459" t="s">
        <v>5459</v>
      </c>
      <c r="B3459" s="22">
        <v>44985</v>
      </c>
      <c r="C3459" s="22">
        <v>44986</v>
      </c>
      <c r="D3459" s="23" t="s">
        <v>50</v>
      </c>
      <c r="E3459" s="23" t="s">
        <v>1192</v>
      </c>
      <c r="F3459" s="23" t="s">
        <v>52</v>
      </c>
      <c r="G3459" s="23" t="s">
        <v>53</v>
      </c>
      <c r="H3459" s="23" t="s">
        <v>54</v>
      </c>
      <c r="I3459" s="23" t="s">
        <v>118</v>
      </c>
      <c r="J3459" s="23" t="s">
        <v>119</v>
      </c>
      <c r="K3459" s="23" t="s">
        <v>270</v>
      </c>
      <c r="L3459" s="24">
        <v>4654.0200000000004</v>
      </c>
      <c r="M3459">
        <v>6</v>
      </c>
      <c r="N3459" s="25">
        <v>0.15</v>
      </c>
      <c r="O3459" s="24">
        <v>1567.12</v>
      </c>
      <c r="P3459" s="26">
        <f t="shared" si="318"/>
        <v>0.33672395047722181</v>
      </c>
      <c r="Q3459" t="str">
        <f t="shared" si="319"/>
        <v>High</v>
      </c>
      <c r="R3459" t="str">
        <f t="shared" si="320"/>
        <v>Medium</v>
      </c>
      <c r="S3459" s="23">
        <f t="shared" si="321"/>
        <v>2023</v>
      </c>
      <c r="T3459" s="23">
        <f t="shared" si="322"/>
        <v>2</v>
      </c>
      <c r="U3459" t="str">
        <f t="shared" si="323"/>
        <v>Feb-2023</v>
      </c>
    </row>
    <row r="3460" spans="1:21" x14ac:dyDescent="0.3">
      <c r="A3460" t="s">
        <v>5460</v>
      </c>
      <c r="B3460" s="22">
        <v>45443</v>
      </c>
      <c r="C3460" s="22">
        <v>45447</v>
      </c>
      <c r="D3460" s="23" t="s">
        <v>78</v>
      </c>
      <c r="E3460" s="23" t="s">
        <v>2218</v>
      </c>
      <c r="F3460" s="23" t="s">
        <v>52</v>
      </c>
      <c r="G3460" s="23" t="s">
        <v>72</v>
      </c>
      <c r="H3460" s="23" t="s">
        <v>104</v>
      </c>
      <c r="I3460" s="23" t="s">
        <v>118</v>
      </c>
      <c r="J3460" s="23" t="s">
        <v>191</v>
      </c>
      <c r="K3460" s="23" t="s">
        <v>829</v>
      </c>
      <c r="L3460" s="24">
        <v>3577.63</v>
      </c>
      <c r="M3460">
        <v>7</v>
      </c>
      <c r="N3460" s="25">
        <v>0.1</v>
      </c>
      <c r="O3460" s="24">
        <v>1191</v>
      </c>
      <c r="P3460" s="26">
        <f t="shared" ref="P3460:P3523" si="324">IFERROR(O3460/L3460,0)</f>
        <v>0.33290194905565973</v>
      </c>
      <c r="Q3460" t="str">
        <f t="shared" ref="Q3460:Q3523" si="325">IF(P3460&gt;=0.3,"High",IF(P3460&gt;=0.2,"Medium","Low"))</f>
        <v>High</v>
      </c>
      <c r="R3460" t="str">
        <f t="shared" ref="R3460:R3523" si="326">IF(N3460=0,"None",IF(N3460&lt;=0.1,"Low",IF(N3460&lt;=0.2,"Medium","High")))</f>
        <v>Low</v>
      </c>
      <c r="S3460" s="23">
        <f t="shared" ref="S3460:S3523" si="327">YEAR(B3460)</f>
        <v>2024</v>
      </c>
      <c r="T3460" s="23">
        <f t="shared" ref="T3460:T3523" si="328">MONTH(B3460)</f>
        <v>5</v>
      </c>
      <c r="U3460" t="str">
        <f t="shared" ref="U3460:U3523" si="329">TEXT(B3460,"mmm-yyyy")</f>
        <v>May-2024</v>
      </c>
    </row>
    <row r="3461" spans="1:21" x14ac:dyDescent="0.3">
      <c r="A3461" t="s">
        <v>5462</v>
      </c>
      <c r="B3461" s="22">
        <v>44831</v>
      </c>
      <c r="C3461" s="22">
        <v>44835</v>
      </c>
      <c r="D3461" s="23" t="s">
        <v>102</v>
      </c>
      <c r="E3461" s="23" t="s">
        <v>597</v>
      </c>
      <c r="F3461" s="23" t="s">
        <v>52</v>
      </c>
      <c r="G3461" s="23" t="s">
        <v>72</v>
      </c>
      <c r="H3461" s="23" t="s">
        <v>104</v>
      </c>
      <c r="I3461" s="23" t="s">
        <v>96</v>
      </c>
      <c r="J3461" s="23" t="s">
        <v>111</v>
      </c>
      <c r="K3461" s="23" t="s">
        <v>328</v>
      </c>
      <c r="L3461" s="24">
        <v>12048.24</v>
      </c>
      <c r="M3461">
        <v>6</v>
      </c>
      <c r="N3461" s="25">
        <v>0</v>
      </c>
      <c r="O3461" s="24">
        <v>2086.71</v>
      </c>
      <c r="P3461" s="26">
        <f t="shared" si="324"/>
        <v>0.17319625107069581</v>
      </c>
      <c r="Q3461" t="str">
        <f t="shared" si="325"/>
        <v>Low</v>
      </c>
      <c r="R3461" t="str">
        <f t="shared" si="326"/>
        <v>None</v>
      </c>
      <c r="S3461" s="23">
        <f t="shared" si="327"/>
        <v>2022</v>
      </c>
      <c r="T3461" s="23">
        <f t="shared" si="328"/>
        <v>9</v>
      </c>
      <c r="U3461" t="str">
        <f t="shared" si="329"/>
        <v>Sep-2022</v>
      </c>
    </row>
    <row r="3462" spans="1:21" x14ac:dyDescent="0.3">
      <c r="A3462" t="s">
        <v>5463</v>
      </c>
      <c r="B3462" s="22">
        <v>45451</v>
      </c>
      <c r="C3462" s="22">
        <v>45453</v>
      </c>
      <c r="D3462" s="23" t="s">
        <v>102</v>
      </c>
      <c r="E3462" s="23" t="s">
        <v>2218</v>
      </c>
      <c r="F3462" s="23" t="s">
        <v>52</v>
      </c>
      <c r="G3462" s="23" t="s">
        <v>72</v>
      </c>
      <c r="H3462" s="23" t="s">
        <v>104</v>
      </c>
      <c r="I3462" s="23" t="s">
        <v>118</v>
      </c>
      <c r="J3462" s="23" t="s">
        <v>191</v>
      </c>
      <c r="K3462" s="23" t="s">
        <v>192</v>
      </c>
      <c r="L3462" s="24">
        <v>12281.99</v>
      </c>
      <c r="M3462">
        <v>7</v>
      </c>
      <c r="N3462" s="25">
        <v>0.15</v>
      </c>
      <c r="O3462" s="24">
        <v>1661.25</v>
      </c>
      <c r="P3462" s="26">
        <f t="shared" si="324"/>
        <v>0.13525902561392739</v>
      </c>
      <c r="Q3462" t="str">
        <f t="shared" si="325"/>
        <v>Low</v>
      </c>
      <c r="R3462" t="str">
        <f t="shared" si="326"/>
        <v>Medium</v>
      </c>
      <c r="S3462" s="23">
        <f t="shared" si="327"/>
        <v>2024</v>
      </c>
      <c r="T3462" s="23">
        <f t="shared" si="328"/>
        <v>6</v>
      </c>
      <c r="U3462" t="str">
        <f t="shared" si="329"/>
        <v>Jun-2024</v>
      </c>
    </row>
    <row r="3463" spans="1:21" x14ac:dyDescent="0.3">
      <c r="A3463" t="s">
        <v>5464</v>
      </c>
      <c r="B3463" s="22">
        <v>44583</v>
      </c>
      <c r="C3463" s="22">
        <v>44589</v>
      </c>
      <c r="D3463" s="23" t="s">
        <v>78</v>
      </c>
      <c r="E3463" s="23" t="s">
        <v>2085</v>
      </c>
      <c r="F3463" s="23" t="s">
        <v>71</v>
      </c>
      <c r="G3463" s="23" t="s">
        <v>72</v>
      </c>
      <c r="H3463" s="23" t="s">
        <v>104</v>
      </c>
      <c r="I3463" s="23" t="s">
        <v>55</v>
      </c>
      <c r="J3463" s="23" t="s">
        <v>173</v>
      </c>
      <c r="K3463" s="23" t="s">
        <v>735</v>
      </c>
      <c r="L3463" s="24">
        <v>30356.36</v>
      </c>
      <c r="M3463">
        <v>4</v>
      </c>
      <c r="N3463" s="25">
        <v>0</v>
      </c>
      <c r="O3463" s="24">
        <v>10724.2</v>
      </c>
      <c r="P3463" s="26">
        <f t="shared" si="324"/>
        <v>0.35327687509306122</v>
      </c>
      <c r="Q3463" t="str">
        <f t="shared" si="325"/>
        <v>High</v>
      </c>
      <c r="R3463" t="str">
        <f t="shared" si="326"/>
        <v>None</v>
      </c>
      <c r="S3463" s="23">
        <f t="shared" si="327"/>
        <v>2022</v>
      </c>
      <c r="T3463" s="23">
        <f t="shared" si="328"/>
        <v>1</v>
      </c>
      <c r="U3463" t="str">
        <f t="shared" si="329"/>
        <v>Jan-2022</v>
      </c>
    </row>
    <row r="3464" spans="1:21" x14ac:dyDescent="0.3">
      <c r="A3464" t="s">
        <v>5465</v>
      </c>
      <c r="B3464" s="22">
        <v>44576</v>
      </c>
      <c r="C3464" s="22">
        <v>44580</v>
      </c>
      <c r="D3464" s="23" t="s">
        <v>61</v>
      </c>
      <c r="E3464" s="23" t="s">
        <v>94</v>
      </c>
      <c r="F3464" s="23" t="s">
        <v>80</v>
      </c>
      <c r="G3464" s="23" t="s">
        <v>72</v>
      </c>
      <c r="H3464" s="23" t="s">
        <v>73</v>
      </c>
      <c r="I3464" s="23" t="s">
        <v>83</v>
      </c>
      <c r="J3464" s="23" t="s">
        <v>84</v>
      </c>
      <c r="K3464" s="23" t="s">
        <v>85</v>
      </c>
      <c r="L3464" s="24">
        <v>70739.009999999995</v>
      </c>
      <c r="M3464">
        <v>9</v>
      </c>
      <c r="N3464" s="25">
        <v>0.25</v>
      </c>
      <c r="O3464" s="24">
        <v>10727.98</v>
      </c>
      <c r="P3464" s="26">
        <f t="shared" si="324"/>
        <v>0.15165578370406937</v>
      </c>
      <c r="Q3464" t="str">
        <f t="shared" si="325"/>
        <v>Low</v>
      </c>
      <c r="R3464" t="str">
        <f t="shared" si="326"/>
        <v>High</v>
      </c>
      <c r="S3464" s="23">
        <f t="shared" si="327"/>
        <v>2022</v>
      </c>
      <c r="T3464" s="23">
        <f t="shared" si="328"/>
        <v>1</v>
      </c>
      <c r="U3464" t="str">
        <f t="shared" si="329"/>
        <v>Jan-2022</v>
      </c>
    </row>
    <row r="3465" spans="1:21" x14ac:dyDescent="0.3">
      <c r="A3465" t="s">
        <v>5466</v>
      </c>
      <c r="B3465" s="22">
        <v>45810</v>
      </c>
      <c r="C3465" s="22">
        <v>45814</v>
      </c>
      <c r="D3465" s="23" t="s">
        <v>61</v>
      </c>
      <c r="E3465" s="23" t="s">
        <v>1047</v>
      </c>
      <c r="F3465" s="23" t="s">
        <v>52</v>
      </c>
      <c r="G3465" s="23" t="s">
        <v>63</v>
      </c>
      <c r="H3465" s="23" t="s">
        <v>213</v>
      </c>
      <c r="I3465" s="23" t="s">
        <v>55</v>
      </c>
      <c r="J3465" s="23" t="s">
        <v>173</v>
      </c>
      <c r="K3465" s="23" t="s">
        <v>174</v>
      </c>
      <c r="L3465" s="24">
        <v>25061.26</v>
      </c>
      <c r="M3465">
        <v>2</v>
      </c>
      <c r="N3465" s="25">
        <v>0.2</v>
      </c>
      <c r="O3465" s="24">
        <v>3092.05</v>
      </c>
      <c r="P3465" s="26">
        <f t="shared" si="324"/>
        <v>0.12337967045551582</v>
      </c>
      <c r="Q3465" t="str">
        <f t="shared" si="325"/>
        <v>Low</v>
      </c>
      <c r="R3465" t="str">
        <f t="shared" si="326"/>
        <v>Medium</v>
      </c>
      <c r="S3465" s="23">
        <f t="shared" si="327"/>
        <v>2025</v>
      </c>
      <c r="T3465" s="23">
        <f t="shared" si="328"/>
        <v>6</v>
      </c>
      <c r="U3465" t="str">
        <f t="shared" si="329"/>
        <v>Jun-2025</v>
      </c>
    </row>
    <row r="3466" spans="1:21" x14ac:dyDescent="0.3">
      <c r="A3466" t="s">
        <v>5467</v>
      </c>
      <c r="B3466" s="22">
        <v>46006</v>
      </c>
      <c r="C3466" s="22">
        <v>46013</v>
      </c>
      <c r="D3466" s="23" t="s">
        <v>78</v>
      </c>
      <c r="E3466" s="23" t="s">
        <v>1490</v>
      </c>
      <c r="F3466" s="23" t="s">
        <v>80</v>
      </c>
      <c r="G3466" s="23" t="s">
        <v>179</v>
      </c>
      <c r="H3466" s="23" t="s">
        <v>180</v>
      </c>
      <c r="I3466" s="23" t="s">
        <v>83</v>
      </c>
      <c r="J3466" s="23" t="s">
        <v>379</v>
      </c>
      <c r="K3466" s="23" t="s">
        <v>380</v>
      </c>
      <c r="L3466" s="24">
        <v>29820.639999999999</v>
      </c>
      <c r="M3466">
        <v>2</v>
      </c>
      <c r="N3466" s="25">
        <v>0.2</v>
      </c>
      <c r="O3466" s="24">
        <v>8733.17</v>
      </c>
      <c r="P3466" s="26">
        <f t="shared" si="324"/>
        <v>0.29285655841055053</v>
      </c>
      <c r="Q3466" t="str">
        <f t="shared" si="325"/>
        <v>Medium</v>
      </c>
      <c r="R3466" t="str">
        <f t="shared" si="326"/>
        <v>Medium</v>
      </c>
      <c r="S3466" s="23">
        <f t="shared" si="327"/>
        <v>2025</v>
      </c>
      <c r="T3466" s="23">
        <f t="shared" si="328"/>
        <v>12</v>
      </c>
      <c r="U3466" t="str">
        <f t="shared" si="329"/>
        <v>Dec-2025</v>
      </c>
    </row>
    <row r="3467" spans="1:21" x14ac:dyDescent="0.3">
      <c r="A3467" t="s">
        <v>5468</v>
      </c>
      <c r="B3467" s="22">
        <v>45997</v>
      </c>
      <c r="C3467" s="22">
        <v>46004</v>
      </c>
      <c r="D3467" s="23" t="s">
        <v>61</v>
      </c>
      <c r="E3467" s="23" t="s">
        <v>429</v>
      </c>
      <c r="F3467" s="23" t="s">
        <v>71</v>
      </c>
      <c r="G3467" s="23" t="s">
        <v>72</v>
      </c>
      <c r="H3467" s="23" t="s">
        <v>117</v>
      </c>
      <c r="I3467" s="23" t="s">
        <v>118</v>
      </c>
      <c r="J3467" s="23" t="s">
        <v>230</v>
      </c>
      <c r="K3467" s="23" t="s">
        <v>231</v>
      </c>
      <c r="L3467" s="24">
        <v>36143.19</v>
      </c>
      <c r="M3467">
        <v>3</v>
      </c>
      <c r="N3467" s="25">
        <v>0.1</v>
      </c>
      <c r="O3467" s="24">
        <v>7840.09</v>
      </c>
      <c r="P3467" s="26">
        <f t="shared" si="324"/>
        <v>0.21691748846739869</v>
      </c>
      <c r="Q3467" t="str">
        <f t="shared" si="325"/>
        <v>Medium</v>
      </c>
      <c r="R3467" t="str">
        <f t="shared" si="326"/>
        <v>Low</v>
      </c>
      <c r="S3467" s="23">
        <f t="shared" si="327"/>
        <v>2025</v>
      </c>
      <c r="T3467" s="23">
        <f t="shared" si="328"/>
        <v>12</v>
      </c>
      <c r="U3467" t="str">
        <f t="shared" si="329"/>
        <v>Dec-2025</v>
      </c>
    </row>
    <row r="3468" spans="1:21" x14ac:dyDescent="0.3">
      <c r="A3468" t="s">
        <v>5469</v>
      </c>
      <c r="B3468" s="22">
        <v>45172</v>
      </c>
      <c r="C3468" s="22">
        <v>45178</v>
      </c>
      <c r="D3468" s="23" t="s">
        <v>78</v>
      </c>
      <c r="E3468" s="23" t="s">
        <v>597</v>
      </c>
      <c r="F3468" s="23" t="s">
        <v>71</v>
      </c>
      <c r="G3468" s="23" t="s">
        <v>63</v>
      </c>
      <c r="H3468" s="23" t="s">
        <v>64</v>
      </c>
      <c r="I3468" s="23" t="s">
        <v>83</v>
      </c>
      <c r="J3468" s="23" t="s">
        <v>379</v>
      </c>
      <c r="K3468" s="23" t="s">
        <v>716</v>
      </c>
      <c r="L3468" s="24">
        <v>126587.79</v>
      </c>
      <c r="M3468">
        <v>9</v>
      </c>
      <c r="N3468" s="25">
        <v>0.15</v>
      </c>
      <c r="O3468" s="24">
        <v>26217.95</v>
      </c>
      <c r="P3468" s="26">
        <f t="shared" si="324"/>
        <v>0.20711278710213679</v>
      </c>
      <c r="Q3468" t="str">
        <f t="shared" si="325"/>
        <v>Medium</v>
      </c>
      <c r="R3468" t="str">
        <f t="shared" si="326"/>
        <v>Medium</v>
      </c>
      <c r="S3468" s="23">
        <f t="shared" si="327"/>
        <v>2023</v>
      </c>
      <c r="T3468" s="23">
        <f t="shared" si="328"/>
        <v>9</v>
      </c>
      <c r="U3468" t="str">
        <f t="shared" si="329"/>
        <v>Sep-2023</v>
      </c>
    </row>
    <row r="3469" spans="1:21" x14ac:dyDescent="0.3">
      <c r="A3469" t="s">
        <v>5470</v>
      </c>
      <c r="B3469" s="22">
        <v>45368</v>
      </c>
      <c r="C3469" s="22">
        <v>45375</v>
      </c>
      <c r="D3469" s="23" t="s">
        <v>102</v>
      </c>
      <c r="E3469" s="23" t="s">
        <v>2153</v>
      </c>
      <c r="F3469" s="23" t="s">
        <v>52</v>
      </c>
      <c r="G3469" s="23" t="s">
        <v>81</v>
      </c>
      <c r="H3469" s="23" t="s">
        <v>82</v>
      </c>
      <c r="I3469" s="23" t="s">
        <v>118</v>
      </c>
      <c r="J3469" s="23" t="s">
        <v>191</v>
      </c>
      <c r="K3469" s="23" t="s">
        <v>192</v>
      </c>
      <c r="L3469" s="24">
        <v>96800.4</v>
      </c>
      <c r="M3469">
        <v>10</v>
      </c>
      <c r="N3469" s="25">
        <v>0.05</v>
      </c>
      <c r="O3469" s="24">
        <v>20717.78</v>
      </c>
      <c r="P3469" s="26">
        <f t="shared" si="324"/>
        <v>0.21402576848855998</v>
      </c>
      <c r="Q3469" t="str">
        <f t="shared" si="325"/>
        <v>Medium</v>
      </c>
      <c r="R3469" t="str">
        <f t="shared" si="326"/>
        <v>Low</v>
      </c>
      <c r="S3469" s="23">
        <f t="shared" si="327"/>
        <v>2024</v>
      </c>
      <c r="T3469" s="23">
        <f t="shared" si="328"/>
        <v>3</v>
      </c>
      <c r="U3469" t="str">
        <f t="shared" si="329"/>
        <v>Mar-2024</v>
      </c>
    </row>
    <row r="3470" spans="1:21" x14ac:dyDescent="0.3">
      <c r="A3470" t="s">
        <v>5471</v>
      </c>
      <c r="B3470" s="22">
        <v>45521</v>
      </c>
      <c r="C3470" s="22">
        <v>45523</v>
      </c>
      <c r="D3470" s="23" t="s">
        <v>78</v>
      </c>
      <c r="E3470" s="23" t="s">
        <v>1591</v>
      </c>
      <c r="F3470" s="23" t="s">
        <v>80</v>
      </c>
      <c r="G3470" s="23" t="s">
        <v>63</v>
      </c>
      <c r="H3470" s="23" t="s">
        <v>202</v>
      </c>
      <c r="I3470" s="23" t="s">
        <v>96</v>
      </c>
      <c r="J3470" s="23" t="s">
        <v>166</v>
      </c>
      <c r="K3470" s="23" t="s">
        <v>762</v>
      </c>
      <c r="L3470" s="24">
        <v>32912.82</v>
      </c>
      <c r="M3470">
        <v>9</v>
      </c>
      <c r="N3470" s="25">
        <v>0.15</v>
      </c>
      <c r="O3470" s="24">
        <v>8004.49</v>
      </c>
      <c r="P3470" s="26">
        <f t="shared" si="324"/>
        <v>0.2432028006108258</v>
      </c>
      <c r="Q3470" t="str">
        <f t="shared" si="325"/>
        <v>Medium</v>
      </c>
      <c r="R3470" t="str">
        <f t="shared" si="326"/>
        <v>Medium</v>
      </c>
      <c r="S3470" s="23">
        <f t="shared" si="327"/>
        <v>2024</v>
      </c>
      <c r="T3470" s="23">
        <f t="shared" si="328"/>
        <v>8</v>
      </c>
      <c r="U3470" t="str">
        <f t="shared" si="329"/>
        <v>Aug-2024</v>
      </c>
    </row>
    <row r="3471" spans="1:21" x14ac:dyDescent="0.3">
      <c r="A3471" t="s">
        <v>5472</v>
      </c>
      <c r="B3471" s="22">
        <v>45601</v>
      </c>
      <c r="C3471" s="22">
        <v>45602</v>
      </c>
      <c r="D3471" s="23" t="s">
        <v>50</v>
      </c>
      <c r="E3471" s="23" t="s">
        <v>779</v>
      </c>
      <c r="F3471" s="23" t="s">
        <v>80</v>
      </c>
      <c r="G3471" s="23" t="s">
        <v>53</v>
      </c>
      <c r="H3471" s="23" t="s">
        <v>90</v>
      </c>
      <c r="I3471" s="23" t="s">
        <v>55</v>
      </c>
      <c r="J3471" s="23" t="s">
        <v>65</v>
      </c>
      <c r="K3471" s="23" t="s">
        <v>325</v>
      </c>
      <c r="L3471" s="24">
        <v>21589.4</v>
      </c>
      <c r="M3471">
        <v>2</v>
      </c>
      <c r="N3471" s="25">
        <v>0.05</v>
      </c>
      <c r="O3471" s="24">
        <v>7224.65</v>
      </c>
      <c r="P3471" s="26">
        <f t="shared" si="324"/>
        <v>0.33463875790897379</v>
      </c>
      <c r="Q3471" t="str">
        <f t="shared" si="325"/>
        <v>High</v>
      </c>
      <c r="R3471" t="str">
        <f t="shared" si="326"/>
        <v>Low</v>
      </c>
      <c r="S3471" s="23">
        <f t="shared" si="327"/>
        <v>2024</v>
      </c>
      <c r="T3471" s="23">
        <f t="shared" si="328"/>
        <v>11</v>
      </c>
      <c r="U3471" t="str">
        <f t="shared" si="329"/>
        <v>Nov-2024</v>
      </c>
    </row>
    <row r="3472" spans="1:21" x14ac:dyDescent="0.3">
      <c r="A3472" t="s">
        <v>5473</v>
      </c>
      <c r="B3472" s="22">
        <v>44760</v>
      </c>
      <c r="C3472" s="22">
        <v>44763</v>
      </c>
      <c r="D3472" s="23" t="s">
        <v>102</v>
      </c>
      <c r="E3472" s="23" t="s">
        <v>920</v>
      </c>
      <c r="F3472" s="23" t="s">
        <v>52</v>
      </c>
      <c r="G3472" s="23" t="s">
        <v>179</v>
      </c>
      <c r="H3472" s="23" t="s">
        <v>180</v>
      </c>
      <c r="I3472" s="23" t="s">
        <v>83</v>
      </c>
      <c r="J3472" s="23" t="s">
        <v>379</v>
      </c>
      <c r="K3472" s="23" t="s">
        <v>562</v>
      </c>
      <c r="L3472" s="24">
        <v>24927.42</v>
      </c>
      <c r="M3472">
        <v>2</v>
      </c>
      <c r="N3472" s="25">
        <v>0.15</v>
      </c>
      <c r="O3472" s="24">
        <v>5069.66</v>
      </c>
      <c r="P3472" s="26">
        <f t="shared" si="324"/>
        <v>0.20337684365249192</v>
      </c>
      <c r="Q3472" t="str">
        <f t="shared" si="325"/>
        <v>Medium</v>
      </c>
      <c r="R3472" t="str">
        <f t="shared" si="326"/>
        <v>Medium</v>
      </c>
      <c r="S3472" s="23">
        <f t="shared" si="327"/>
        <v>2022</v>
      </c>
      <c r="T3472" s="23">
        <f t="shared" si="328"/>
        <v>7</v>
      </c>
      <c r="U3472" t="str">
        <f t="shared" si="329"/>
        <v>Jul-2022</v>
      </c>
    </row>
    <row r="3473" spans="1:21" x14ac:dyDescent="0.3">
      <c r="A3473" t="s">
        <v>5474</v>
      </c>
      <c r="B3473" s="22">
        <v>44595</v>
      </c>
      <c r="C3473" s="22">
        <v>44596</v>
      </c>
      <c r="D3473" s="23" t="s">
        <v>102</v>
      </c>
      <c r="E3473" s="23" t="s">
        <v>1770</v>
      </c>
      <c r="F3473" s="23" t="s">
        <v>71</v>
      </c>
      <c r="G3473" s="23" t="s">
        <v>81</v>
      </c>
      <c r="H3473" s="23" t="s">
        <v>284</v>
      </c>
      <c r="I3473" s="23" t="s">
        <v>96</v>
      </c>
      <c r="J3473" s="23" t="s">
        <v>166</v>
      </c>
      <c r="K3473" s="23" t="s">
        <v>167</v>
      </c>
      <c r="L3473" s="24">
        <v>123841.62</v>
      </c>
      <c r="M3473">
        <v>9</v>
      </c>
      <c r="N3473" s="25">
        <v>0.15</v>
      </c>
      <c r="O3473" s="24">
        <v>17076.54</v>
      </c>
      <c r="P3473" s="26">
        <f t="shared" si="324"/>
        <v>0.13789015356872755</v>
      </c>
      <c r="Q3473" t="str">
        <f t="shared" si="325"/>
        <v>Low</v>
      </c>
      <c r="R3473" t="str">
        <f t="shared" si="326"/>
        <v>Medium</v>
      </c>
      <c r="S3473" s="23">
        <f t="shared" si="327"/>
        <v>2022</v>
      </c>
      <c r="T3473" s="23">
        <f t="shared" si="328"/>
        <v>2</v>
      </c>
      <c r="U3473" t="str">
        <f t="shared" si="329"/>
        <v>Feb-2022</v>
      </c>
    </row>
    <row r="3474" spans="1:21" x14ac:dyDescent="0.3">
      <c r="A3474" t="s">
        <v>5475</v>
      </c>
      <c r="B3474" s="22">
        <v>45428</v>
      </c>
      <c r="C3474" s="22">
        <v>45435</v>
      </c>
      <c r="D3474" s="23" t="s">
        <v>50</v>
      </c>
      <c r="E3474" s="23" t="s">
        <v>2146</v>
      </c>
      <c r="F3474" s="23" t="s">
        <v>80</v>
      </c>
      <c r="G3474" s="23" t="s">
        <v>72</v>
      </c>
      <c r="H3474" s="23" t="s">
        <v>117</v>
      </c>
      <c r="I3474" s="23" t="s">
        <v>83</v>
      </c>
      <c r="J3474" s="23" t="s">
        <v>449</v>
      </c>
      <c r="K3474" s="23" t="s">
        <v>681</v>
      </c>
      <c r="L3474" s="24">
        <v>28718.3</v>
      </c>
      <c r="M3474">
        <v>10</v>
      </c>
      <c r="N3474" s="25">
        <v>0.25</v>
      </c>
      <c r="O3474" s="24">
        <v>4999.09</v>
      </c>
      <c r="P3474" s="26">
        <f t="shared" si="324"/>
        <v>0.17407332606735079</v>
      </c>
      <c r="Q3474" t="str">
        <f t="shared" si="325"/>
        <v>Low</v>
      </c>
      <c r="R3474" t="str">
        <f t="shared" si="326"/>
        <v>High</v>
      </c>
      <c r="S3474" s="23">
        <f t="shared" si="327"/>
        <v>2024</v>
      </c>
      <c r="T3474" s="23">
        <f t="shared" si="328"/>
        <v>5</v>
      </c>
      <c r="U3474" t="str">
        <f t="shared" si="329"/>
        <v>May-2024</v>
      </c>
    </row>
    <row r="3475" spans="1:21" x14ac:dyDescent="0.3">
      <c r="A3475" t="s">
        <v>5476</v>
      </c>
      <c r="B3475" s="22">
        <v>45539</v>
      </c>
      <c r="C3475" s="22">
        <v>45543</v>
      </c>
      <c r="D3475" s="23" t="s">
        <v>102</v>
      </c>
      <c r="E3475" s="23" t="s">
        <v>1667</v>
      </c>
      <c r="F3475" s="23" t="s">
        <v>52</v>
      </c>
      <c r="G3475" s="23" t="s">
        <v>179</v>
      </c>
      <c r="H3475" s="23" t="s">
        <v>236</v>
      </c>
      <c r="I3475" s="23" t="s">
        <v>83</v>
      </c>
      <c r="J3475" s="23" t="s">
        <v>156</v>
      </c>
      <c r="K3475" s="23" t="s">
        <v>157</v>
      </c>
      <c r="L3475" s="24">
        <v>90138</v>
      </c>
      <c r="M3475">
        <v>10</v>
      </c>
      <c r="N3475" s="25">
        <v>0.1</v>
      </c>
      <c r="O3475" s="24">
        <v>31556.43</v>
      </c>
      <c r="P3475" s="26">
        <f t="shared" si="324"/>
        <v>0.35009019503428079</v>
      </c>
      <c r="Q3475" t="str">
        <f t="shared" si="325"/>
        <v>High</v>
      </c>
      <c r="R3475" t="str">
        <f t="shared" si="326"/>
        <v>Low</v>
      </c>
      <c r="S3475" s="23">
        <f t="shared" si="327"/>
        <v>2024</v>
      </c>
      <c r="T3475" s="23">
        <f t="shared" si="328"/>
        <v>9</v>
      </c>
      <c r="U3475" t="str">
        <f t="shared" si="329"/>
        <v>Sep-2024</v>
      </c>
    </row>
    <row r="3476" spans="1:21" x14ac:dyDescent="0.3">
      <c r="A3476" t="s">
        <v>5477</v>
      </c>
      <c r="B3476" s="22">
        <v>45362</v>
      </c>
      <c r="C3476" s="22">
        <v>45368</v>
      </c>
      <c r="D3476" s="23" t="s">
        <v>102</v>
      </c>
      <c r="E3476" s="23" t="s">
        <v>1505</v>
      </c>
      <c r="F3476" s="23" t="s">
        <v>52</v>
      </c>
      <c r="G3476" s="23" t="s">
        <v>72</v>
      </c>
      <c r="H3476" s="23" t="s">
        <v>73</v>
      </c>
      <c r="I3476" s="23" t="s">
        <v>55</v>
      </c>
      <c r="J3476" s="23" t="s">
        <v>173</v>
      </c>
      <c r="K3476" s="23" t="s">
        <v>203</v>
      </c>
      <c r="L3476" s="24">
        <v>75035.28</v>
      </c>
      <c r="M3476">
        <v>6</v>
      </c>
      <c r="N3476" s="25">
        <v>0</v>
      </c>
      <c r="O3476" s="24">
        <v>17281.060000000001</v>
      </c>
      <c r="P3476" s="26">
        <f t="shared" si="324"/>
        <v>0.23030579748619584</v>
      </c>
      <c r="Q3476" t="str">
        <f t="shared" si="325"/>
        <v>Medium</v>
      </c>
      <c r="R3476" t="str">
        <f t="shared" si="326"/>
        <v>None</v>
      </c>
      <c r="S3476" s="23">
        <f t="shared" si="327"/>
        <v>2024</v>
      </c>
      <c r="T3476" s="23">
        <f t="shared" si="328"/>
        <v>3</v>
      </c>
      <c r="U3476" t="str">
        <f t="shared" si="329"/>
        <v>Mar-2024</v>
      </c>
    </row>
    <row r="3477" spans="1:21" x14ac:dyDescent="0.3">
      <c r="A3477" t="s">
        <v>5478</v>
      </c>
      <c r="B3477" s="22">
        <v>44671</v>
      </c>
      <c r="C3477" s="22">
        <v>44676</v>
      </c>
      <c r="D3477" s="23" t="s">
        <v>61</v>
      </c>
      <c r="E3477" s="23" t="s">
        <v>2820</v>
      </c>
      <c r="F3477" s="23" t="s">
        <v>80</v>
      </c>
      <c r="G3477" s="23" t="s">
        <v>179</v>
      </c>
      <c r="H3477" s="23" t="s">
        <v>180</v>
      </c>
      <c r="I3477" s="23" t="s">
        <v>118</v>
      </c>
      <c r="J3477" s="23" t="s">
        <v>191</v>
      </c>
      <c r="K3477" s="23" t="s">
        <v>290</v>
      </c>
      <c r="L3477" s="24">
        <v>114721.7</v>
      </c>
      <c r="M3477">
        <v>10</v>
      </c>
      <c r="N3477" s="25">
        <v>0</v>
      </c>
      <c r="O3477" s="24">
        <v>35807.949999999997</v>
      </c>
      <c r="P3477" s="26">
        <f t="shared" si="324"/>
        <v>0.31212883002954106</v>
      </c>
      <c r="Q3477" t="str">
        <f t="shared" si="325"/>
        <v>High</v>
      </c>
      <c r="R3477" t="str">
        <f t="shared" si="326"/>
        <v>None</v>
      </c>
      <c r="S3477" s="23">
        <f t="shared" si="327"/>
        <v>2022</v>
      </c>
      <c r="T3477" s="23">
        <f t="shared" si="328"/>
        <v>4</v>
      </c>
      <c r="U3477" t="str">
        <f t="shared" si="329"/>
        <v>Apr-2022</v>
      </c>
    </row>
    <row r="3478" spans="1:21" x14ac:dyDescent="0.3">
      <c r="A3478" t="s">
        <v>5479</v>
      </c>
      <c r="B3478" s="22">
        <v>45321</v>
      </c>
      <c r="C3478" s="22">
        <v>45325</v>
      </c>
      <c r="D3478" s="23" t="s">
        <v>78</v>
      </c>
      <c r="E3478" s="23" t="s">
        <v>1199</v>
      </c>
      <c r="F3478" s="23" t="s">
        <v>80</v>
      </c>
      <c r="G3478" s="23" t="s">
        <v>179</v>
      </c>
      <c r="H3478" s="23" t="s">
        <v>236</v>
      </c>
      <c r="I3478" s="23" t="s">
        <v>55</v>
      </c>
      <c r="J3478" s="23" t="s">
        <v>65</v>
      </c>
      <c r="K3478" s="23" t="s">
        <v>325</v>
      </c>
      <c r="L3478" s="24">
        <v>25532.6</v>
      </c>
      <c r="M3478">
        <v>4</v>
      </c>
      <c r="N3478" s="25">
        <v>0.15</v>
      </c>
      <c r="O3478" s="24">
        <v>8419.7199999999993</v>
      </c>
      <c r="P3478" s="26">
        <f t="shared" si="324"/>
        <v>0.32976351801226667</v>
      </c>
      <c r="Q3478" t="str">
        <f t="shared" si="325"/>
        <v>High</v>
      </c>
      <c r="R3478" t="str">
        <f t="shared" si="326"/>
        <v>Medium</v>
      </c>
      <c r="S3478" s="23">
        <f t="shared" si="327"/>
        <v>2024</v>
      </c>
      <c r="T3478" s="23">
        <f t="shared" si="328"/>
        <v>1</v>
      </c>
      <c r="U3478" t="str">
        <f t="shared" si="329"/>
        <v>Jan-2024</v>
      </c>
    </row>
    <row r="3479" spans="1:21" x14ac:dyDescent="0.3">
      <c r="A3479" t="s">
        <v>5480</v>
      </c>
      <c r="B3479" s="22">
        <v>44588</v>
      </c>
      <c r="C3479" s="22">
        <v>44594</v>
      </c>
      <c r="D3479" s="23" t="s">
        <v>61</v>
      </c>
      <c r="E3479" s="23" t="s">
        <v>1409</v>
      </c>
      <c r="F3479" s="23" t="s">
        <v>80</v>
      </c>
      <c r="G3479" s="23" t="s">
        <v>81</v>
      </c>
      <c r="H3479" s="23" t="s">
        <v>186</v>
      </c>
      <c r="I3479" s="23" t="s">
        <v>96</v>
      </c>
      <c r="J3479" s="23" t="s">
        <v>111</v>
      </c>
      <c r="K3479" s="23" t="s">
        <v>225</v>
      </c>
      <c r="L3479" s="24">
        <v>22964.74</v>
      </c>
      <c r="M3479">
        <v>2</v>
      </c>
      <c r="N3479" s="25">
        <v>0.2</v>
      </c>
      <c r="O3479" s="24">
        <v>6845.52</v>
      </c>
      <c r="P3479" s="26">
        <f t="shared" si="324"/>
        <v>0.29808828665162329</v>
      </c>
      <c r="Q3479" t="str">
        <f t="shared" si="325"/>
        <v>Medium</v>
      </c>
      <c r="R3479" t="str">
        <f t="shared" si="326"/>
        <v>Medium</v>
      </c>
      <c r="S3479" s="23">
        <f t="shared" si="327"/>
        <v>2022</v>
      </c>
      <c r="T3479" s="23">
        <f t="shared" si="328"/>
        <v>1</v>
      </c>
      <c r="U3479" t="str">
        <f t="shared" si="329"/>
        <v>Jan-2022</v>
      </c>
    </row>
    <row r="3480" spans="1:21" x14ac:dyDescent="0.3">
      <c r="A3480" t="s">
        <v>5481</v>
      </c>
      <c r="B3480" s="22">
        <v>45197</v>
      </c>
      <c r="C3480" s="22">
        <v>45202</v>
      </c>
      <c r="D3480" s="23" t="s">
        <v>61</v>
      </c>
      <c r="E3480" s="23" t="s">
        <v>1527</v>
      </c>
      <c r="F3480" s="23" t="s">
        <v>80</v>
      </c>
      <c r="G3480" s="23" t="s">
        <v>72</v>
      </c>
      <c r="H3480" s="23" t="s">
        <v>117</v>
      </c>
      <c r="I3480" s="23" t="s">
        <v>83</v>
      </c>
      <c r="J3480" s="23" t="s">
        <v>156</v>
      </c>
      <c r="K3480" s="23" t="s">
        <v>157</v>
      </c>
      <c r="L3480" s="24">
        <v>53985.760000000002</v>
      </c>
      <c r="M3480">
        <v>8</v>
      </c>
      <c r="N3480" s="25">
        <v>0.2</v>
      </c>
      <c r="O3480" s="24">
        <v>8275.76</v>
      </c>
      <c r="P3480" s="26">
        <f t="shared" si="324"/>
        <v>0.15329523933718817</v>
      </c>
      <c r="Q3480" t="str">
        <f t="shared" si="325"/>
        <v>Low</v>
      </c>
      <c r="R3480" t="str">
        <f t="shared" si="326"/>
        <v>Medium</v>
      </c>
      <c r="S3480" s="23">
        <f t="shared" si="327"/>
        <v>2023</v>
      </c>
      <c r="T3480" s="23">
        <f t="shared" si="328"/>
        <v>9</v>
      </c>
      <c r="U3480" t="str">
        <f t="shared" si="329"/>
        <v>Sep-2023</v>
      </c>
    </row>
    <row r="3481" spans="1:21" x14ac:dyDescent="0.3">
      <c r="A3481" t="s">
        <v>5482</v>
      </c>
      <c r="B3481" s="22">
        <v>45986</v>
      </c>
      <c r="C3481" s="22">
        <v>45987</v>
      </c>
      <c r="D3481" s="23" t="s">
        <v>50</v>
      </c>
      <c r="E3481" s="23" t="s">
        <v>1505</v>
      </c>
      <c r="F3481" s="23" t="s">
        <v>71</v>
      </c>
      <c r="G3481" s="23" t="s">
        <v>72</v>
      </c>
      <c r="H3481" s="23" t="s">
        <v>73</v>
      </c>
      <c r="I3481" s="23" t="s">
        <v>55</v>
      </c>
      <c r="J3481" s="23" t="s">
        <v>173</v>
      </c>
      <c r="K3481" s="23" t="s">
        <v>780</v>
      </c>
      <c r="L3481" s="24">
        <v>49683.08</v>
      </c>
      <c r="M3481">
        <v>4</v>
      </c>
      <c r="N3481" s="25">
        <v>0.1</v>
      </c>
      <c r="O3481" s="24">
        <v>10712.7</v>
      </c>
      <c r="P3481" s="26">
        <f t="shared" si="324"/>
        <v>0.21562069018265373</v>
      </c>
      <c r="Q3481" t="str">
        <f t="shared" si="325"/>
        <v>Medium</v>
      </c>
      <c r="R3481" t="str">
        <f t="shared" si="326"/>
        <v>Low</v>
      </c>
      <c r="S3481" s="23">
        <f t="shared" si="327"/>
        <v>2025</v>
      </c>
      <c r="T3481" s="23">
        <f t="shared" si="328"/>
        <v>11</v>
      </c>
      <c r="U3481" t="str">
        <f t="shared" si="329"/>
        <v>Nov-2025</v>
      </c>
    </row>
    <row r="3482" spans="1:21" x14ac:dyDescent="0.3">
      <c r="A3482" t="s">
        <v>5483</v>
      </c>
      <c r="B3482" s="22">
        <v>44969</v>
      </c>
      <c r="C3482" s="22">
        <v>44975</v>
      </c>
      <c r="D3482" s="23" t="s">
        <v>50</v>
      </c>
      <c r="E3482" s="23" t="s">
        <v>833</v>
      </c>
      <c r="F3482" s="23" t="s">
        <v>71</v>
      </c>
      <c r="G3482" s="23" t="s">
        <v>53</v>
      </c>
      <c r="H3482" s="23" t="s">
        <v>110</v>
      </c>
      <c r="I3482" s="23" t="s">
        <v>118</v>
      </c>
      <c r="J3482" s="23" t="s">
        <v>191</v>
      </c>
      <c r="K3482" s="23" t="s">
        <v>290</v>
      </c>
      <c r="L3482" s="24">
        <v>34805.61</v>
      </c>
      <c r="M3482">
        <v>9</v>
      </c>
      <c r="N3482" s="25">
        <v>0.2</v>
      </c>
      <c r="O3482" s="24">
        <v>8397.4599999999991</v>
      </c>
      <c r="P3482" s="26">
        <f t="shared" si="324"/>
        <v>0.24126742786579516</v>
      </c>
      <c r="Q3482" t="str">
        <f t="shared" si="325"/>
        <v>Medium</v>
      </c>
      <c r="R3482" t="str">
        <f t="shared" si="326"/>
        <v>Medium</v>
      </c>
      <c r="S3482" s="23">
        <f t="shared" si="327"/>
        <v>2023</v>
      </c>
      <c r="T3482" s="23">
        <f t="shared" si="328"/>
        <v>2</v>
      </c>
      <c r="U3482" t="str">
        <f t="shared" si="329"/>
        <v>Feb-2023</v>
      </c>
    </row>
    <row r="3483" spans="1:21" x14ac:dyDescent="0.3">
      <c r="A3483" t="s">
        <v>5484</v>
      </c>
      <c r="B3483" s="22">
        <v>44967</v>
      </c>
      <c r="C3483" s="22">
        <v>44972</v>
      </c>
      <c r="D3483" s="23" t="s">
        <v>50</v>
      </c>
      <c r="E3483" s="23" t="s">
        <v>1667</v>
      </c>
      <c r="F3483" s="23" t="s">
        <v>71</v>
      </c>
      <c r="G3483" s="23" t="s">
        <v>72</v>
      </c>
      <c r="H3483" s="23" t="s">
        <v>346</v>
      </c>
      <c r="I3483" s="23" t="s">
        <v>96</v>
      </c>
      <c r="J3483" s="23" t="s">
        <v>97</v>
      </c>
      <c r="K3483" s="23" t="s">
        <v>181</v>
      </c>
      <c r="L3483" s="24">
        <v>114259.52</v>
      </c>
      <c r="M3483">
        <v>8</v>
      </c>
      <c r="N3483" s="25">
        <v>0.05</v>
      </c>
      <c r="O3483" s="24">
        <v>22468.55</v>
      </c>
      <c r="P3483" s="26">
        <f t="shared" si="324"/>
        <v>0.19664488350729986</v>
      </c>
      <c r="Q3483" t="str">
        <f t="shared" si="325"/>
        <v>Low</v>
      </c>
      <c r="R3483" t="str">
        <f t="shared" si="326"/>
        <v>Low</v>
      </c>
      <c r="S3483" s="23">
        <f t="shared" si="327"/>
        <v>2023</v>
      </c>
      <c r="T3483" s="23">
        <f t="shared" si="328"/>
        <v>2</v>
      </c>
      <c r="U3483" t="str">
        <f t="shared" si="329"/>
        <v>Feb-2023</v>
      </c>
    </row>
    <row r="3484" spans="1:21" x14ac:dyDescent="0.3">
      <c r="A3484" t="s">
        <v>5485</v>
      </c>
      <c r="B3484" s="22">
        <v>45227</v>
      </c>
      <c r="C3484" s="22">
        <v>45228</v>
      </c>
      <c r="D3484" s="23" t="s">
        <v>78</v>
      </c>
      <c r="E3484" s="23" t="s">
        <v>256</v>
      </c>
      <c r="F3484" s="23" t="s">
        <v>80</v>
      </c>
      <c r="G3484" s="23" t="s">
        <v>63</v>
      </c>
      <c r="H3484" s="23" t="s">
        <v>64</v>
      </c>
      <c r="I3484" s="23" t="s">
        <v>83</v>
      </c>
      <c r="J3484" s="23" t="s">
        <v>156</v>
      </c>
      <c r="K3484" s="23" t="s">
        <v>285</v>
      </c>
      <c r="L3484" s="24">
        <v>7868.18</v>
      </c>
      <c r="M3484">
        <v>1</v>
      </c>
      <c r="N3484" s="25">
        <v>0.05</v>
      </c>
      <c r="O3484" s="24">
        <v>2883.91</v>
      </c>
      <c r="P3484" s="26">
        <f t="shared" si="324"/>
        <v>0.36652821872402508</v>
      </c>
      <c r="Q3484" t="str">
        <f t="shared" si="325"/>
        <v>High</v>
      </c>
      <c r="R3484" t="str">
        <f t="shared" si="326"/>
        <v>Low</v>
      </c>
      <c r="S3484" s="23">
        <f t="shared" si="327"/>
        <v>2023</v>
      </c>
      <c r="T3484" s="23">
        <f t="shared" si="328"/>
        <v>10</v>
      </c>
      <c r="U3484" t="str">
        <f t="shared" si="329"/>
        <v>Oct-2023</v>
      </c>
    </row>
    <row r="3485" spans="1:21" x14ac:dyDescent="0.3">
      <c r="A3485" t="s">
        <v>5486</v>
      </c>
      <c r="B3485" s="22">
        <v>45679</v>
      </c>
      <c r="C3485" s="22">
        <v>45680</v>
      </c>
      <c r="D3485" s="23" t="s">
        <v>50</v>
      </c>
      <c r="E3485" s="23" t="s">
        <v>1244</v>
      </c>
      <c r="F3485" s="23" t="s">
        <v>80</v>
      </c>
      <c r="G3485" s="23" t="s">
        <v>81</v>
      </c>
      <c r="H3485" s="23" t="s">
        <v>82</v>
      </c>
      <c r="I3485" s="23" t="s">
        <v>55</v>
      </c>
      <c r="J3485" s="23" t="s">
        <v>173</v>
      </c>
      <c r="K3485" s="23" t="s">
        <v>174</v>
      </c>
      <c r="L3485" s="24">
        <v>36217.83</v>
      </c>
      <c r="M3485">
        <v>3</v>
      </c>
      <c r="N3485" s="25">
        <v>0</v>
      </c>
      <c r="O3485" s="24">
        <v>9934.75</v>
      </c>
      <c r="P3485" s="26">
        <f t="shared" si="324"/>
        <v>0.27430550090935873</v>
      </c>
      <c r="Q3485" t="str">
        <f t="shared" si="325"/>
        <v>Medium</v>
      </c>
      <c r="R3485" t="str">
        <f t="shared" si="326"/>
        <v>None</v>
      </c>
      <c r="S3485" s="23">
        <f t="shared" si="327"/>
        <v>2025</v>
      </c>
      <c r="T3485" s="23">
        <f t="shared" si="328"/>
        <v>1</v>
      </c>
      <c r="U3485" t="str">
        <f t="shared" si="329"/>
        <v>Jan-2025</v>
      </c>
    </row>
    <row r="3486" spans="1:21" x14ac:dyDescent="0.3">
      <c r="A3486" t="s">
        <v>5487</v>
      </c>
      <c r="B3486" s="22">
        <v>45052</v>
      </c>
      <c r="C3486" s="22">
        <v>45055</v>
      </c>
      <c r="D3486" s="23" t="s">
        <v>50</v>
      </c>
      <c r="E3486" s="23" t="s">
        <v>2025</v>
      </c>
      <c r="F3486" s="23" t="s">
        <v>80</v>
      </c>
      <c r="G3486" s="23" t="s">
        <v>179</v>
      </c>
      <c r="H3486" s="23" t="s">
        <v>180</v>
      </c>
      <c r="I3486" s="23" t="s">
        <v>96</v>
      </c>
      <c r="J3486" s="23" t="s">
        <v>97</v>
      </c>
      <c r="K3486" s="23" t="s">
        <v>181</v>
      </c>
      <c r="L3486" s="24">
        <v>73031.22</v>
      </c>
      <c r="M3486">
        <v>9</v>
      </c>
      <c r="N3486" s="25">
        <v>0.1</v>
      </c>
      <c r="O3486" s="24">
        <v>24421.759999999998</v>
      </c>
      <c r="P3486" s="26">
        <f t="shared" si="324"/>
        <v>0.3344016435710645</v>
      </c>
      <c r="Q3486" t="str">
        <f t="shared" si="325"/>
        <v>High</v>
      </c>
      <c r="R3486" t="str">
        <f t="shared" si="326"/>
        <v>Low</v>
      </c>
      <c r="S3486" s="23">
        <f t="shared" si="327"/>
        <v>2023</v>
      </c>
      <c r="T3486" s="23">
        <f t="shared" si="328"/>
        <v>5</v>
      </c>
      <c r="U3486" t="str">
        <f t="shared" si="329"/>
        <v>May-2023</v>
      </c>
    </row>
    <row r="3487" spans="1:21" x14ac:dyDescent="0.3">
      <c r="A3487" t="s">
        <v>5488</v>
      </c>
      <c r="B3487" s="22">
        <v>45382</v>
      </c>
      <c r="C3487" s="22">
        <v>45386</v>
      </c>
      <c r="D3487" s="23" t="s">
        <v>50</v>
      </c>
      <c r="E3487" s="23" t="s">
        <v>1239</v>
      </c>
      <c r="F3487" s="23" t="s">
        <v>71</v>
      </c>
      <c r="G3487" s="23" t="s">
        <v>63</v>
      </c>
      <c r="H3487" s="23" t="s">
        <v>64</v>
      </c>
      <c r="I3487" s="23" t="s">
        <v>118</v>
      </c>
      <c r="J3487" s="23" t="s">
        <v>230</v>
      </c>
      <c r="K3487" s="23" t="s">
        <v>231</v>
      </c>
      <c r="L3487" s="24">
        <v>4354.3100000000004</v>
      </c>
      <c r="M3487">
        <v>1</v>
      </c>
      <c r="N3487" s="25">
        <v>0.2</v>
      </c>
      <c r="O3487" s="24">
        <v>1141.76</v>
      </c>
      <c r="P3487" s="26">
        <f t="shared" si="324"/>
        <v>0.26221376061878915</v>
      </c>
      <c r="Q3487" t="str">
        <f t="shared" si="325"/>
        <v>Medium</v>
      </c>
      <c r="R3487" t="str">
        <f t="shared" si="326"/>
        <v>Medium</v>
      </c>
      <c r="S3487" s="23">
        <f t="shared" si="327"/>
        <v>2024</v>
      </c>
      <c r="T3487" s="23">
        <f t="shared" si="328"/>
        <v>3</v>
      </c>
      <c r="U3487" t="str">
        <f t="shared" si="329"/>
        <v>Mar-2024</v>
      </c>
    </row>
    <row r="3488" spans="1:21" x14ac:dyDescent="0.3">
      <c r="A3488" t="s">
        <v>5489</v>
      </c>
      <c r="B3488" s="22">
        <v>45937</v>
      </c>
      <c r="C3488" s="22">
        <v>45943</v>
      </c>
      <c r="D3488" s="23" t="s">
        <v>102</v>
      </c>
      <c r="E3488" s="23" t="s">
        <v>2999</v>
      </c>
      <c r="F3488" s="23" t="s">
        <v>80</v>
      </c>
      <c r="G3488" s="23" t="s">
        <v>53</v>
      </c>
      <c r="H3488" s="23" t="s">
        <v>110</v>
      </c>
      <c r="I3488" s="23" t="s">
        <v>83</v>
      </c>
      <c r="J3488" s="23" t="s">
        <v>379</v>
      </c>
      <c r="K3488" s="23" t="s">
        <v>380</v>
      </c>
      <c r="L3488" s="24">
        <v>17256.48</v>
      </c>
      <c r="M3488">
        <v>8</v>
      </c>
      <c r="N3488" s="25">
        <v>0</v>
      </c>
      <c r="O3488" s="24">
        <v>6822.12</v>
      </c>
      <c r="P3488" s="26">
        <f t="shared" si="324"/>
        <v>0.3953367082974048</v>
      </c>
      <c r="Q3488" t="str">
        <f t="shared" si="325"/>
        <v>High</v>
      </c>
      <c r="R3488" t="str">
        <f t="shared" si="326"/>
        <v>None</v>
      </c>
      <c r="S3488" s="23">
        <f t="shared" si="327"/>
        <v>2025</v>
      </c>
      <c r="T3488" s="23">
        <f t="shared" si="328"/>
        <v>10</v>
      </c>
      <c r="U3488" t="str">
        <f t="shared" si="329"/>
        <v>Oct-2025</v>
      </c>
    </row>
    <row r="3489" spans="1:21" x14ac:dyDescent="0.3">
      <c r="A3489" t="s">
        <v>5490</v>
      </c>
      <c r="B3489" s="22">
        <v>45112</v>
      </c>
      <c r="C3489" s="22">
        <v>45119</v>
      </c>
      <c r="D3489" s="23" t="s">
        <v>50</v>
      </c>
      <c r="E3489" s="23" t="s">
        <v>1220</v>
      </c>
      <c r="F3489" s="23" t="s">
        <v>52</v>
      </c>
      <c r="G3489" s="23" t="s">
        <v>53</v>
      </c>
      <c r="H3489" s="23" t="s">
        <v>90</v>
      </c>
      <c r="I3489" s="23" t="s">
        <v>96</v>
      </c>
      <c r="J3489" s="23" t="s">
        <v>97</v>
      </c>
      <c r="K3489" s="23" t="s">
        <v>416</v>
      </c>
      <c r="L3489" s="24">
        <v>53123.58</v>
      </c>
      <c r="M3489">
        <v>6</v>
      </c>
      <c r="N3489" s="25">
        <v>0</v>
      </c>
      <c r="O3489" s="24">
        <v>11855.98</v>
      </c>
      <c r="P3489" s="26">
        <f t="shared" si="324"/>
        <v>0.22317735363467597</v>
      </c>
      <c r="Q3489" t="str">
        <f t="shared" si="325"/>
        <v>Medium</v>
      </c>
      <c r="R3489" t="str">
        <f t="shared" si="326"/>
        <v>None</v>
      </c>
      <c r="S3489" s="23">
        <f t="shared" si="327"/>
        <v>2023</v>
      </c>
      <c r="T3489" s="23">
        <f t="shared" si="328"/>
        <v>7</v>
      </c>
      <c r="U3489" t="str">
        <f t="shared" si="329"/>
        <v>Jul-2023</v>
      </c>
    </row>
    <row r="3490" spans="1:21" x14ac:dyDescent="0.3">
      <c r="A3490" t="s">
        <v>5491</v>
      </c>
      <c r="B3490" s="22">
        <v>45765</v>
      </c>
      <c r="C3490" s="22">
        <v>45768</v>
      </c>
      <c r="D3490" s="23" t="s">
        <v>102</v>
      </c>
      <c r="E3490" s="23" t="s">
        <v>1115</v>
      </c>
      <c r="F3490" s="23" t="s">
        <v>71</v>
      </c>
      <c r="G3490" s="23" t="s">
        <v>72</v>
      </c>
      <c r="H3490" s="23" t="s">
        <v>104</v>
      </c>
      <c r="I3490" s="23" t="s">
        <v>83</v>
      </c>
      <c r="J3490" s="23" t="s">
        <v>379</v>
      </c>
      <c r="K3490" s="23" t="s">
        <v>562</v>
      </c>
      <c r="L3490" s="24">
        <v>18089.16</v>
      </c>
      <c r="M3490">
        <v>6</v>
      </c>
      <c r="N3490" s="25">
        <v>0.2</v>
      </c>
      <c r="O3490" s="24">
        <v>2303.15</v>
      </c>
      <c r="P3490" s="26">
        <f t="shared" si="324"/>
        <v>0.12732210893153689</v>
      </c>
      <c r="Q3490" t="str">
        <f t="shared" si="325"/>
        <v>Low</v>
      </c>
      <c r="R3490" t="str">
        <f t="shared" si="326"/>
        <v>Medium</v>
      </c>
      <c r="S3490" s="23">
        <f t="shared" si="327"/>
        <v>2025</v>
      </c>
      <c r="T3490" s="23">
        <f t="shared" si="328"/>
        <v>4</v>
      </c>
      <c r="U3490" t="str">
        <f t="shared" si="329"/>
        <v>Apr-2025</v>
      </c>
    </row>
    <row r="3491" spans="1:21" x14ac:dyDescent="0.3">
      <c r="A3491" t="s">
        <v>5492</v>
      </c>
      <c r="B3491" s="22">
        <v>45652</v>
      </c>
      <c r="C3491" s="22">
        <v>45653</v>
      </c>
      <c r="D3491" s="23" t="s">
        <v>61</v>
      </c>
      <c r="E3491" s="23" t="s">
        <v>738</v>
      </c>
      <c r="F3491" s="23" t="s">
        <v>71</v>
      </c>
      <c r="G3491" s="23" t="s">
        <v>179</v>
      </c>
      <c r="H3491" s="23" t="s">
        <v>236</v>
      </c>
      <c r="I3491" s="23" t="s">
        <v>96</v>
      </c>
      <c r="J3491" s="23" t="s">
        <v>111</v>
      </c>
      <c r="K3491" s="23" t="s">
        <v>225</v>
      </c>
      <c r="L3491" s="24">
        <v>23470.9</v>
      </c>
      <c r="M3491">
        <v>5</v>
      </c>
      <c r="N3491" s="25">
        <v>0.05</v>
      </c>
      <c r="O3491" s="24">
        <v>4838.9799999999996</v>
      </c>
      <c r="P3491" s="26">
        <f t="shared" si="324"/>
        <v>0.20616934161024925</v>
      </c>
      <c r="Q3491" t="str">
        <f t="shared" si="325"/>
        <v>Medium</v>
      </c>
      <c r="R3491" t="str">
        <f t="shared" si="326"/>
        <v>Low</v>
      </c>
      <c r="S3491" s="23">
        <f t="shared" si="327"/>
        <v>2024</v>
      </c>
      <c r="T3491" s="23">
        <f t="shared" si="328"/>
        <v>12</v>
      </c>
      <c r="U3491" t="str">
        <f t="shared" si="329"/>
        <v>Dec-2024</v>
      </c>
    </row>
    <row r="3492" spans="1:21" x14ac:dyDescent="0.3">
      <c r="A3492" t="s">
        <v>5493</v>
      </c>
      <c r="B3492" s="22">
        <v>45021</v>
      </c>
      <c r="C3492" s="22">
        <v>45027</v>
      </c>
      <c r="D3492" s="23" t="s">
        <v>102</v>
      </c>
      <c r="E3492" s="23" t="s">
        <v>316</v>
      </c>
      <c r="F3492" s="23" t="s">
        <v>80</v>
      </c>
      <c r="G3492" s="23" t="s">
        <v>81</v>
      </c>
      <c r="H3492" s="23" t="s">
        <v>82</v>
      </c>
      <c r="I3492" s="23" t="s">
        <v>118</v>
      </c>
      <c r="J3492" s="23" t="s">
        <v>119</v>
      </c>
      <c r="K3492" s="23" t="s">
        <v>197</v>
      </c>
      <c r="L3492" s="24">
        <v>46852.52</v>
      </c>
      <c r="M3492">
        <v>4</v>
      </c>
      <c r="N3492" s="25">
        <v>0.15</v>
      </c>
      <c r="O3492" s="24">
        <v>9927.7800000000007</v>
      </c>
      <c r="P3492" s="26">
        <f t="shared" si="324"/>
        <v>0.21189425883602422</v>
      </c>
      <c r="Q3492" t="str">
        <f t="shared" si="325"/>
        <v>Medium</v>
      </c>
      <c r="R3492" t="str">
        <f t="shared" si="326"/>
        <v>Medium</v>
      </c>
      <c r="S3492" s="23">
        <f t="shared" si="327"/>
        <v>2023</v>
      </c>
      <c r="T3492" s="23">
        <f t="shared" si="328"/>
        <v>4</v>
      </c>
      <c r="U3492" t="str">
        <f t="shared" si="329"/>
        <v>Apr-2023</v>
      </c>
    </row>
    <row r="3493" spans="1:21" x14ac:dyDescent="0.3">
      <c r="A3493" t="s">
        <v>5494</v>
      </c>
      <c r="B3493" s="22">
        <v>45468</v>
      </c>
      <c r="C3493" s="22">
        <v>45472</v>
      </c>
      <c r="D3493" s="23" t="s">
        <v>61</v>
      </c>
      <c r="E3493" s="23" t="s">
        <v>394</v>
      </c>
      <c r="F3493" s="23" t="s">
        <v>80</v>
      </c>
      <c r="G3493" s="23" t="s">
        <v>53</v>
      </c>
      <c r="H3493" s="23" t="s">
        <v>90</v>
      </c>
      <c r="I3493" s="23" t="s">
        <v>83</v>
      </c>
      <c r="J3493" s="23" t="s">
        <v>449</v>
      </c>
      <c r="K3493" s="23" t="s">
        <v>775</v>
      </c>
      <c r="L3493" s="24">
        <v>13276.68</v>
      </c>
      <c r="M3493">
        <v>3</v>
      </c>
      <c r="N3493" s="25">
        <v>0.2</v>
      </c>
      <c r="O3493" s="24">
        <v>3807.91</v>
      </c>
      <c r="P3493" s="26">
        <f t="shared" si="324"/>
        <v>0.28681191382182891</v>
      </c>
      <c r="Q3493" t="str">
        <f t="shared" si="325"/>
        <v>Medium</v>
      </c>
      <c r="R3493" t="str">
        <f t="shared" si="326"/>
        <v>Medium</v>
      </c>
      <c r="S3493" s="23">
        <f t="shared" si="327"/>
        <v>2024</v>
      </c>
      <c r="T3493" s="23">
        <f t="shared" si="328"/>
        <v>6</v>
      </c>
      <c r="U3493" t="str">
        <f t="shared" si="329"/>
        <v>Jun-2024</v>
      </c>
    </row>
    <row r="3494" spans="1:21" x14ac:dyDescent="0.3">
      <c r="A3494" t="s">
        <v>5495</v>
      </c>
      <c r="B3494" s="22">
        <v>45559</v>
      </c>
      <c r="C3494" s="22">
        <v>45564</v>
      </c>
      <c r="D3494" s="23" t="s">
        <v>78</v>
      </c>
      <c r="E3494" s="23" t="s">
        <v>1753</v>
      </c>
      <c r="F3494" s="23" t="s">
        <v>71</v>
      </c>
      <c r="G3494" s="23" t="s">
        <v>63</v>
      </c>
      <c r="H3494" s="23" t="s">
        <v>213</v>
      </c>
      <c r="I3494" s="23" t="s">
        <v>118</v>
      </c>
      <c r="J3494" s="23" t="s">
        <v>191</v>
      </c>
      <c r="K3494" s="23" t="s">
        <v>192</v>
      </c>
      <c r="L3494" s="24">
        <v>22762.62</v>
      </c>
      <c r="M3494">
        <v>2</v>
      </c>
      <c r="N3494" s="25">
        <v>0.15</v>
      </c>
      <c r="O3494" s="24">
        <v>5359.75</v>
      </c>
      <c r="P3494" s="26">
        <f t="shared" si="324"/>
        <v>0.2354627894328509</v>
      </c>
      <c r="Q3494" t="str">
        <f t="shared" si="325"/>
        <v>Medium</v>
      </c>
      <c r="R3494" t="str">
        <f t="shared" si="326"/>
        <v>Medium</v>
      </c>
      <c r="S3494" s="23">
        <f t="shared" si="327"/>
        <v>2024</v>
      </c>
      <c r="T3494" s="23">
        <f t="shared" si="328"/>
        <v>9</v>
      </c>
      <c r="U3494" t="str">
        <f t="shared" si="329"/>
        <v>Sep-2024</v>
      </c>
    </row>
    <row r="3495" spans="1:21" x14ac:dyDescent="0.3">
      <c r="A3495" t="s">
        <v>5496</v>
      </c>
      <c r="B3495" s="22">
        <v>44571</v>
      </c>
      <c r="C3495" s="22">
        <v>44578</v>
      </c>
      <c r="D3495" s="23" t="s">
        <v>102</v>
      </c>
      <c r="E3495" s="23" t="s">
        <v>2001</v>
      </c>
      <c r="F3495" s="23" t="s">
        <v>52</v>
      </c>
      <c r="G3495" s="23" t="s">
        <v>63</v>
      </c>
      <c r="H3495" s="23" t="s">
        <v>202</v>
      </c>
      <c r="I3495" s="23" t="s">
        <v>118</v>
      </c>
      <c r="J3495" s="23" t="s">
        <v>119</v>
      </c>
      <c r="K3495" s="23" t="s">
        <v>270</v>
      </c>
      <c r="L3495" s="24">
        <v>31932.240000000002</v>
      </c>
      <c r="M3495">
        <v>3</v>
      </c>
      <c r="N3495" s="25">
        <v>0.05</v>
      </c>
      <c r="O3495" s="24">
        <v>6559.72</v>
      </c>
      <c r="P3495" s="26">
        <f t="shared" si="324"/>
        <v>0.2054262400633341</v>
      </c>
      <c r="Q3495" t="str">
        <f t="shared" si="325"/>
        <v>Medium</v>
      </c>
      <c r="R3495" t="str">
        <f t="shared" si="326"/>
        <v>Low</v>
      </c>
      <c r="S3495" s="23">
        <f t="shared" si="327"/>
        <v>2022</v>
      </c>
      <c r="T3495" s="23">
        <f t="shared" si="328"/>
        <v>1</v>
      </c>
      <c r="U3495" t="str">
        <f t="shared" si="329"/>
        <v>Jan-2022</v>
      </c>
    </row>
    <row r="3496" spans="1:21" x14ac:dyDescent="0.3">
      <c r="A3496" t="s">
        <v>5497</v>
      </c>
      <c r="B3496" s="22">
        <v>45425</v>
      </c>
      <c r="C3496" s="22">
        <v>45428</v>
      </c>
      <c r="D3496" s="23" t="s">
        <v>61</v>
      </c>
      <c r="E3496" s="23" t="s">
        <v>79</v>
      </c>
      <c r="F3496" s="23" t="s">
        <v>80</v>
      </c>
      <c r="G3496" s="23" t="s">
        <v>72</v>
      </c>
      <c r="H3496" s="23" t="s">
        <v>73</v>
      </c>
      <c r="I3496" s="23" t="s">
        <v>55</v>
      </c>
      <c r="J3496" s="23" t="s">
        <v>141</v>
      </c>
      <c r="K3496" s="23" t="s">
        <v>241</v>
      </c>
      <c r="L3496" s="24">
        <v>47324.5</v>
      </c>
      <c r="M3496">
        <v>5</v>
      </c>
      <c r="N3496" s="25">
        <v>0</v>
      </c>
      <c r="O3496" s="24">
        <v>10773.2</v>
      </c>
      <c r="P3496" s="26">
        <f t="shared" si="324"/>
        <v>0.22764530000316963</v>
      </c>
      <c r="Q3496" t="str">
        <f t="shared" si="325"/>
        <v>Medium</v>
      </c>
      <c r="R3496" t="str">
        <f t="shared" si="326"/>
        <v>None</v>
      </c>
      <c r="S3496" s="23">
        <f t="shared" si="327"/>
        <v>2024</v>
      </c>
      <c r="T3496" s="23">
        <f t="shared" si="328"/>
        <v>5</v>
      </c>
      <c r="U3496" t="str">
        <f t="shared" si="329"/>
        <v>May-2024</v>
      </c>
    </row>
    <row r="3497" spans="1:21" x14ac:dyDescent="0.3">
      <c r="A3497" t="s">
        <v>5498</v>
      </c>
      <c r="B3497" s="22">
        <v>45738</v>
      </c>
      <c r="C3497" s="22">
        <v>45743</v>
      </c>
      <c r="D3497" s="23" t="s">
        <v>102</v>
      </c>
      <c r="E3497" s="23" t="s">
        <v>3535</v>
      </c>
      <c r="F3497" s="23" t="s">
        <v>52</v>
      </c>
      <c r="G3497" s="23" t="s">
        <v>72</v>
      </c>
      <c r="H3497" s="23" t="s">
        <v>346</v>
      </c>
      <c r="I3497" s="23" t="s">
        <v>96</v>
      </c>
      <c r="J3497" s="23" t="s">
        <v>111</v>
      </c>
      <c r="K3497" s="23" t="s">
        <v>225</v>
      </c>
      <c r="L3497" s="24">
        <v>29969.02</v>
      </c>
      <c r="M3497">
        <v>2</v>
      </c>
      <c r="N3497" s="25">
        <v>0.1</v>
      </c>
      <c r="O3497" s="24">
        <v>6694.75</v>
      </c>
      <c r="P3497" s="26">
        <f t="shared" si="324"/>
        <v>0.22338901972770547</v>
      </c>
      <c r="Q3497" t="str">
        <f t="shared" si="325"/>
        <v>Medium</v>
      </c>
      <c r="R3497" t="str">
        <f t="shared" si="326"/>
        <v>Low</v>
      </c>
      <c r="S3497" s="23">
        <f t="shared" si="327"/>
        <v>2025</v>
      </c>
      <c r="T3497" s="23">
        <f t="shared" si="328"/>
        <v>3</v>
      </c>
      <c r="U3497" t="str">
        <f t="shared" si="329"/>
        <v>Mar-2025</v>
      </c>
    </row>
    <row r="3498" spans="1:21" x14ac:dyDescent="0.3">
      <c r="A3498" t="s">
        <v>5499</v>
      </c>
      <c r="B3498" s="22">
        <v>45363</v>
      </c>
      <c r="C3498" s="22">
        <v>45364</v>
      </c>
      <c r="D3498" s="23" t="s">
        <v>61</v>
      </c>
      <c r="E3498" s="23" t="s">
        <v>846</v>
      </c>
      <c r="F3498" s="23" t="s">
        <v>71</v>
      </c>
      <c r="G3498" s="23" t="s">
        <v>53</v>
      </c>
      <c r="H3498" s="23" t="s">
        <v>110</v>
      </c>
      <c r="I3498" s="23" t="s">
        <v>83</v>
      </c>
      <c r="J3498" s="23" t="s">
        <v>449</v>
      </c>
      <c r="K3498" s="23" t="s">
        <v>450</v>
      </c>
      <c r="L3498" s="24">
        <v>2111.84</v>
      </c>
      <c r="M3498">
        <v>4</v>
      </c>
      <c r="N3498" s="25">
        <v>0</v>
      </c>
      <c r="O3498" s="24">
        <v>598.54999999999995</v>
      </c>
      <c r="P3498" s="26">
        <f t="shared" si="324"/>
        <v>0.28342582771422076</v>
      </c>
      <c r="Q3498" t="str">
        <f t="shared" si="325"/>
        <v>Medium</v>
      </c>
      <c r="R3498" t="str">
        <f t="shared" si="326"/>
        <v>None</v>
      </c>
      <c r="S3498" s="23">
        <f t="shared" si="327"/>
        <v>2024</v>
      </c>
      <c r="T3498" s="23">
        <f t="shared" si="328"/>
        <v>3</v>
      </c>
      <c r="U3498" t="str">
        <f t="shared" si="329"/>
        <v>Mar-2024</v>
      </c>
    </row>
    <row r="3499" spans="1:21" x14ac:dyDescent="0.3">
      <c r="A3499" t="s">
        <v>5500</v>
      </c>
      <c r="B3499" s="22">
        <v>45792</v>
      </c>
      <c r="C3499" s="22">
        <v>45799</v>
      </c>
      <c r="D3499" s="23" t="s">
        <v>50</v>
      </c>
      <c r="E3499" s="23" t="s">
        <v>495</v>
      </c>
      <c r="F3499" s="23" t="s">
        <v>71</v>
      </c>
      <c r="G3499" s="23" t="s">
        <v>179</v>
      </c>
      <c r="H3499" s="23" t="s">
        <v>236</v>
      </c>
      <c r="I3499" s="23" t="s">
        <v>96</v>
      </c>
      <c r="J3499" s="23" t="s">
        <v>111</v>
      </c>
      <c r="K3499" s="23" t="s">
        <v>328</v>
      </c>
      <c r="L3499" s="24">
        <v>6715.8</v>
      </c>
      <c r="M3499">
        <v>6</v>
      </c>
      <c r="N3499" s="25">
        <v>0.25</v>
      </c>
      <c r="O3499" s="24">
        <v>1051.26</v>
      </c>
      <c r="P3499" s="26">
        <f t="shared" si="324"/>
        <v>0.15653533458411506</v>
      </c>
      <c r="Q3499" t="str">
        <f t="shared" si="325"/>
        <v>Low</v>
      </c>
      <c r="R3499" t="str">
        <f t="shared" si="326"/>
        <v>High</v>
      </c>
      <c r="S3499" s="23">
        <f t="shared" si="327"/>
        <v>2025</v>
      </c>
      <c r="T3499" s="23">
        <f t="shared" si="328"/>
        <v>5</v>
      </c>
      <c r="U3499" t="str">
        <f t="shared" si="329"/>
        <v>May-2025</v>
      </c>
    </row>
    <row r="3500" spans="1:21" x14ac:dyDescent="0.3">
      <c r="A3500" t="s">
        <v>5501</v>
      </c>
      <c r="B3500" s="22">
        <v>45024</v>
      </c>
      <c r="C3500" s="22">
        <v>45026</v>
      </c>
      <c r="D3500" s="23" t="s">
        <v>78</v>
      </c>
      <c r="E3500" s="23" t="s">
        <v>1049</v>
      </c>
      <c r="F3500" s="23" t="s">
        <v>52</v>
      </c>
      <c r="G3500" s="23" t="s">
        <v>179</v>
      </c>
      <c r="H3500" s="23" t="s">
        <v>180</v>
      </c>
      <c r="I3500" s="23" t="s">
        <v>118</v>
      </c>
      <c r="J3500" s="23" t="s">
        <v>230</v>
      </c>
      <c r="K3500" s="23" t="s">
        <v>351</v>
      </c>
      <c r="L3500" s="24">
        <v>15435.38</v>
      </c>
      <c r="M3500">
        <v>2</v>
      </c>
      <c r="N3500" s="25">
        <v>0.05</v>
      </c>
      <c r="O3500" s="24">
        <v>3010.66</v>
      </c>
      <c r="P3500" s="26">
        <f t="shared" si="324"/>
        <v>0.19504929583852162</v>
      </c>
      <c r="Q3500" t="str">
        <f t="shared" si="325"/>
        <v>Low</v>
      </c>
      <c r="R3500" t="str">
        <f t="shared" si="326"/>
        <v>Low</v>
      </c>
      <c r="S3500" s="23">
        <f t="shared" si="327"/>
        <v>2023</v>
      </c>
      <c r="T3500" s="23">
        <f t="shared" si="328"/>
        <v>4</v>
      </c>
      <c r="U3500" t="str">
        <f t="shared" si="329"/>
        <v>Apr-2023</v>
      </c>
    </row>
    <row r="3501" spans="1:21" x14ac:dyDescent="0.3">
      <c r="A3501" t="s">
        <v>5502</v>
      </c>
      <c r="B3501" s="22">
        <v>45709</v>
      </c>
      <c r="C3501" s="22">
        <v>45714</v>
      </c>
      <c r="D3501" s="23" t="s">
        <v>50</v>
      </c>
      <c r="E3501" s="23" t="s">
        <v>629</v>
      </c>
      <c r="F3501" s="23" t="s">
        <v>80</v>
      </c>
      <c r="G3501" s="23" t="s">
        <v>72</v>
      </c>
      <c r="H3501" s="23" t="s">
        <v>104</v>
      </c>
      <c r="I3501" s="23" t="s">
        <v>118</v>
      </c>
      <c r="J3501" s="23" t="s">
        <v>191</v>
      </c>
      <c r="K3501" s="23" t="s">
        <v>829</v>
      </c>
      <c r="L3501" s="24">
        <v>17455.650000000001</v>
      </c>
      <c r="M3501">
        <v>5</v>
      </c>
      <c r="N3501" s="25">
        <v>0.05</v>
      </c>
      <c r="O3501" s="24">
        <v>6443.17</v>
      </c>
      <c r="P3501" s="26">
        <f t="shared" si="324"/>
        <v>0.36911658975747103</v>
      </c>
      <c r="Q3501" t="str">
        <f t="shared" si="325"/>
        <v>High</v>
      </c>
      <c r="R3501" t="str">
        <f t="shared" si="326"/>
        <v>Low</v>
      </c>
      <c r="S3501" s="23">
        <f t="shared" si="327"/>
        <v>2025</v>
      </c>
      <c r="T3501" s="23">
        <f t="shared" si="328"/>
        <v>2</v>
      </c>
      <c r="U3501" t="str">
        <f t="shared" si="329"/>
        <v>Feb-2025</v>
      </c>
    </row>
    <row r="3502" spans="1:21" x14ac:dyDescent="0.3">
      <c r="A3502" t="s">
        <v>5503</v>
      </c>
      <c r="B3502" s="22">
        <v>44971</v>
      </c>
      <c r="C3502" s="22">
        <v>44976</v>
      </c>
      <c r="D3502" s="23" t="s">
        <v>78</v>
      </c>
      <c r="E3502" s="23" t="s">
        <v>171</v>
      </c>
      <c r="F3502" s="23" t="s">
        <v>71</v>
      </c>
      <c r="G3502" s="23" t="s">
        <v>179</v>
      </c>
      <c r="H3502" s="23" t="s">
        <v>236</v>
      </c>
      <c r="I3502" s="23" t="s">
        <v>96</v>
      </c>
      <c r="J3502" s="23" t="s">
        <v>166</v>
      </c>
      <c r="K3502" s="23" t="s">
        <v>337</v>
      </c>
      <c r="L3502" s="24">
        <v>1252.08</v>
      </c>
      <c r="M3502">
        <v>6</v>
      </c>
      <c r="N3502" s="25">
        <v>0.1</v>
      </c>
      <c r="O3502" s="24">
        <v>397.19</v>
      </c>
      <c r="P3502" s="26">
        <f t="shared" si="324"/>
        <v>0.31722413903264968</v>
      </c>
      <c r="Q3502" t="str">
        <f t="shared" si="325"/>
        <v>High</v>
      </c>
      <c r="R3502" t="str">
        <f t="shared" si="326"/>
        <v>Low</v>
      </c>
      <c r="S3502" s="23">
        <f t="shared" si="327"/>
        <v>2023</v>
      </c>
      <c r="T3502" s="23">
        <f t="shared" si="328"/>
        <v>2</v>
      </c>
      <c r="U3502" t="str">
        <f t="shared" si="329"/>
        <v>Feb-2023</v>
      </c>
    </row>
    <row r="3503" spans="1:21" x14ac:dyDescent="0.3">
      <c r="A3503" t="s">
        <v>5504</v>
      </c>
      <c r="B3503" s="22">
        <v>45214</v>
      </c>
      <c r="C3503" s="22">
        <v>45218</v>
      </c>
      <c r="D3503" s="23" t="s">
        <v>102</v>
      </c>
      <c r="E3503" s="23" t="s">
        <v>345</v>
      </c>
      <c r="F3503" s="23" t="s">
        <v>71</v>
      </c>
      <c r="G3503" s="23" t="s">
        <v>63</v>
      </c>
      <c r="H3503" s="23" t="s">
        <v>172</v>
      </c>
      <c r="I3503" s="23" t="s">
        <v>83</v>
      </c>
      <c r="J3503" s="23" t="s">
        <v>379</v>
      </c>
      <c r="K3503" s="23" t="s">
        <v>716</v>
      </c>
      <c r="L3503" s="24">
        <v>14376.5</v>
      </c>
      <c r="M3503">
        <v>5</v>
      </c>
      <c r="N3503" s="25">
        <v>0.1</v>
      </c>
      <c r="O3503" s="24">
        <v>3649.52</v>
      </c>
      <c r="P3503" s="26">
        <f t="shared" si="324"/>
        <v>0.25385316314819323</v>
      </c>
      <c r="Q3503" t="str">
        <f t="shared" si="325"/>
        <v>Medium</v>
      </c>
      <c r="R3503" t="str">
        <f t="shared" si="326"/>
        <v>Low</v>
      </c>
      <c r="S3503" s="23">
        <f t="shared" si="327"/>
        <v>2023</v>
      </c>
      <c r="T3503" s="23">
        <f t="shared" si="328"/>
        <v>10</v>
      </c>
      <c r="U3503" t="str">
        <f t="shared" si="329"/>
        <v>Oct-2023</v>
      </c>
    </row>
    <row r="3504" spans="1:21" x14ac:dyDescent="0.3">
      <c r="A3504" t="s">
        <v>5505</v>
      </c>
      <c r="B3504" s="22">
        <v>44735</v>
      </c>
      <c r="C3504" s="22">
        <v>44738</v>
      </c>
      <c r="D3504" s="23" t="s">
        <v>50</v>
      </c>
      <c r="E3504" s="23" t="s">
        <v>1815</v>
      </c>
      <c r="F3504" s="23" t="s">
        <v>52</v>
      </c>
      <c r="G3504" s="23" t="s">
        <v>179</v>
      </c>
      <c r="H3504" s="23" t="s">
        <v>236</v>
      </c>
      <c r="I3504" s="23" t="s">
        <v>96</v>
      </c>
      <c r="J3504" s="23" t="s">
        <v>166</v>
      </c>
      <c r="K3504" s="23" t="s">
        <v>762</v>
      </c>
      <c r="L3504" s="24">
        <v>19381.439999999999</v>
      </c>
      <c r="M3504">
        <v>2</v>
      </c>
      <c r="N3504" s="25">
        <v>0.2</v>
      </c>
      <c r="O3504" s="24">
        <v>2787.17</v>
      </c>
      <c r="P3504" s="26">
        <f t="shared" si="324"/>
        <v>0.14380613617976787</v>
      </c>
      <c r="Q3504" t="str">
        <f t="shared" si="325"/>
        <v>Low</v>
      </c>
      <c r="R3504" t="str">
        <f t="shared" si="326"/>
        <v>Medium</v>
      </c>
      <c r="S3504" s="23">
        <f t="shared" si="327"/>
        <v>2022</v>
      </c>
      <c r="T3504" s="23">
        <f t="shared" si="328"/>
        <v>6</v>
      </c>
      <c r="U3504" t="str">
        <f t="shared" si="329"/>
        <v>Jun-2022</v>
      </c>
    </row>
    <row r="3505" spans="1:21" x14ac:dyDescent="0.3">
      <c r="A3505" t="s">
        <v>5506</v>
      </c>
      <c r="B3505" s="22">
        <v>45976</v>
      </c>
      <c r="C3505" s="22">
        <v>45978</v>
      </c>
      <c r="D3505" s="23" t="s">
        <v>78</v>
      </c>
      <c r="E3505" s="23" t="s">
        <v>1676</v>
      </c>
      <c r="F3505" s="23" t="s">
        <v>71</v>
      </c>
      <c r="G3505" s="23" t="s">
        <v>179</v>
      </c>
      <c r="H3505" s="23" t="s">
        <v>236</v>
      </c>
      <c r="I3505" s="23" t="s">
        <v>55</v>
      </c>
      <c r="J3505" s="23" t="s">
        <v>56</v>
      </c>
      <c r="K3505" s="23" t="s">
        <v>74</v>
      </c>
      <c r="L3505" s="24">
        <v>31475.19</v>
      </c>
      <c r="M3505">
        <v>3</v>
      </c>
      <c r="N3505" s="25">
        <v>0.25</v>
      </c>
      <c r="O3505" s="24">
        <v>7308.04</v>
      </c>
      <c r="P3505" s="26">
        <f t="shared" si="324"/>
        <v>0.23218414249445357</v>
      </c>
      <c r="Q3505" t="str">
        <f t="shared" si="325"/>
        <v>Medium</v>
      </c>
      <c r="R3505" t="str">
        <f t="shared" si="326"/>
        <v>High</v>
      </c>
      <c r="S3505" s="23">
        <f t="shared" si="327"/>
        <v>2025</v>
      </c>
      <c r="T3505" s="23">
        <f t="shared" si="328"/>
        <v>11</v>
      </c>
      <c r="U3505" t="str">
        <f t="shared" si="329"/>
        <v>Nov-2025</v>
      </c>
    </row>
    <row r="3506" spans="1:21" x14ac:dyDescent="0.3">
      <c r="A3506" t="s">
        <v>5507</v>
      </c>
      <c r="B3506" s="22">
        <v>45576</v>
      </c>
      <c r="C3506" s="22">
        <v>45580</v>
      </c>
      <c r="D3506" s="23" t="s">
        <v>61</v>
      </c>
      <c r="E3506" s="23" t="s">
        <v>155</v>
      </c>
      <c r="F3506" s="23" t="s">
        <v>52</v>
      </c>
      <c r="G3506" s="23" t="s">
        <v>72</v>
      </c>
      <c r="H3506" s="23" t="s">
        <v>346</v>
      </c>
      <c r="I3506" s="23" t="s">
        <v>55</v>
      </c>
      <c r="J3506" s="23" t="s">
        <v>173</v>
      </c>
      <c r="K3506" s="23" t="s">
        <v>735</v>
      </c>
      <c r="L3506" s="24">
        <v>57675.85</v>
      </c>
      <c r="M3506">
        <v>5</v>
      </c>
      <c r="N3506" s="25">
        <v>0.2</v>
      </c>
      <c r="O3506" s="24">
        <v>14097.67</v>
      </c>
      <c r="P3506" s="26">
        <f t="shared" si="324"/>
        <v>0.24442934087664075</v>
      </c>
      <c r="Q3506" t="str">
        <f t="shared" si="325"/>
        <v>Medium</v>
      </c>
      <c r="R3506" t="str">
        <f t="shared" si="326"/>
        <v>Medium</v>
      </c>
      <c r="S3506" s="23">
        <f t="shared" si="327"/>
        <v>2024</v>
      </c>
      <c r="T3506" s="23">
        <f t="shared" si="328"/>
        <v>10</v>
      </c>
      <c r="U3506" t="str">
        <f t="shared" si="329"/>
        <v>Oct-2024</v>
      </c>
    </row>
    <row r="3507" spans="1:21" x14ac:dyDescent="0.3">
      <c r="A3507" t="s">
        <v>5508</v>
      </c>
      <c r="B3507" s="22">
        <v>44614</v>
      </c>
      <c r="C3507" s="22">
        <v>44620</v>
      </c>
      <c r="D3507" s="23" t="s">
        <v>50</v>
      </c>
      <c r="E3507" s="23" t="s">
        <v>660</v>
      </c>
      <c r="F3507" s="23" t="s">
        <v>52</v>
      </c>
      <c r="G3507" s="23" t="s">
        <v>72</v>
      </c>
      <c r="H3507" s="23" t="s">
        <v>346</v>
      </c>
      <c r="I3507" s="23" t="s">
        <v>83</v>
      </c>
      <c r="J3507" s="23" t="s">
        <v>84</v>
      </c>
      <c r="K3507" s="23" t="s">
        <v>105</v>
      </c>
      <c r="L3507" s="24">
        <v>20407.23</v>
      </c>
      <c r="M3507">
        <v>3</v>
      </c>
      <c r="N3507" s="25">
        <v>0.05</v>
      </c>
      <c r="O3507" s="24">
        <v>4721.33</v>
      </c>
      <c r="P3507" s="26">
        <f t="shared" si="324"/>
        <v>0.23135574989844285</v>
      </c>
      <c r="Q3507" t="str">
        <f t="shared" si="325"/>
        <v>Medium</v>
      </c>
      <c r="R3507" t="str">
        <f t="shared" si="326"/>
        <v>Low</v>
      </c>
      <c r="S3507" s="23">
        <f t="shared" si="327"/>
        <v>2022</v>
      </c>
      <c r="T3507" s="23">
        <f t="shared" si="328"/>
        <v>2</v>
      </c>
      <c r="U3507" t="str">
        <f t="shared" si="329"/>
        <v>Feb-2022</v>
      </c>
    </row>
    <row r="3508" spans="1:21" x14ac:dyDescent="0.3">
      <c r="A3508" t="s">
        <v>5509</v>
      </c>
      <c r="B3508" s="22">
        <v>45702</v>
      </c>
      <c r="C3508" s="22">
        <v>45706</v>
      </c>
      <c r="D3508" s="23" t="s">
        <v>102</v>
      </c>
      <c r="E3508" s="23" t="s">
        <v>1299</v>
      </c>
      <c r="F3508" s="23" t="s">
        <v>71</v>
      </c>
      <c r="G3508" s="23" t="s">
        <v>72</v>
      </c>
      <c r="H3508" s="23" t="s">
        <v>117</v>
      </c>
      <c r="I3508" s="23" t="s">
        <v>83</v>
      </c>
      <c r="J3508" s="23" t="s">
        <v>156</v>
      </c>
      <c r="K3508" s="23" t="s">
        <v>285</v>
      </c>
      <c r="L3508" s="24">
        <v>91809.76</v>
      </c>
      <c r="M3508">
        <v>8</v>
      </c>
      <c r="N3508" s="25">
        <v>0.1</v>
      </c>
      <c r="O3508" s="24">
        <v>25934.07</v>
      </c>
      <c r="P3508" s="26">
        <f t="shared" si="324"/>
        <v>0.28247617682477333</v>
      </c>
      <c r="Q3508" t="str">
        <f t="shared" si="325"/>
        <v>Medium</v>
      </c>
      <c r="R3508" t="str">
        <f t="shared" si="326"/>
        <v>Low</v>
      </c>
      <c r="S3508" s="23">
        <f t="shared" si="327"/>
        <v>2025</v>
      </c>
      <c r="T3508" s="23">
        <f t="shared" si="328"/>
        <v>2</v>
      </c>
      <c r="U3508" t="str">
        <f t="shared" si="329"/>
        <v>Feb-2025</v>
      </c>
    </row>
    <row r="3509" spans="1:21" x14ac:dyDescent="0.3">
      <c r="A3509" t="s">
        <v>5510</v>
      </c>
      <c r="B3509" s="22">
        <v>44957</v>
      </c>
      <c r="C3509" s="22">
        <v>44961</v>
      </c>
      <c r="D3509" s="23" t="s">
        <v>78</v>
      </c>
      <c r="E3509" s="23" t="s">
        <v>1091</v>
      </c>
      <c r="F3509" s="23" t="s">
        <v>80</v>
      </c>
      <c r="G3509" s="23" t="s">
        <v>53</v>
      </c>
      <c r="H3509" s="23" t="s">
        <v>246</v>
      </c>
      <c r="I3509" s="23" t="s">
        <v>118</v>
      </c>
      <c r="J3509" s="23" t="s">
        <v>119</v>
      </c>
      <c r="K3509" s="23" t="s">
        <v>197</v>
      </c>
      <c r="L3509" s="24">
        <v>25911.119999999999</v>
      </c>
      <c r="M3509">
        <v>3</v>
      </c>
      <c r="N3509" s="25">
        <v>0.25</v>
      </c>
      <c r="O3509" s="24">
        <v>5944.53</v>
      </c>
      <c r="P3509" s="26">
        <f t="shared" si="324"/>
        <v>0.22942003278901105</v>
      </c>
      <c r="Q3509" t="str">
        <f t="shared" si="325"/>
        <v>Medium</v>
      </c>
      <c r="R3509" t="str">
        <f t="shared" si="326"/>
        <v>High</v>
      </c>
      <c r="S3509" s="23">
        <f t="shared" si="327"/>
        <v>2023</v>
      </c>
      <c r="T3509" s="23">
        <f t="shared" si="328"/>
        <v>1</v>
      </c>
      <c r="U3509" t="str">
        <f t="shared" si="329"/>
        <v>Jan-2023</v>
      </c>
    </row>
    <row r="3510" spans="1:21" x14ac:dyDescent="0.3">
      <c r="A3510" t="s">
        <v>5511</v>
      </c>
      <c r="B3510" s="22">
        <v>45303</v>
      </c>
      <c r="C3510" s="22">
        <v>45307</v>
      </c>
      <c r="D3510" s="23" t="s">
        <v>61</v>
      </c>
      <c r="E3510" s="23" t="s">
        <v>557</v>
      </c>
      <c r="F3510" s="23" t="s">
        <v>71</v>
      </c>
      <c r="G3510" s="23" t="s">
        <v>72</v>
      </c>
      <c r="H3510" s="23" t="s">
        <v>73</v>
      </c>
      <c r="I3510" s="23" t="s">
        <v>55</v>
      </c>
      <c r="J3510" s="23" t="s">
        <v>65</v>
      </c>
      <c r="K3510" s="23" t="s">
        <v>325</v>
      </c>
      <c r="L3510" s="24">
        <v>95816.5</v>
      </c>
      <c r="M3510">
        <v>10</v>
      </c>
      <c r="N3510" s="25">
        <v>0.2</v>
      </c>
      <c r="O3510" s="24">
        <v>16174.09</v>
      </c>
      <c r="P3510" s="26">
        <f t="shared" si="324"/>
        <v>0.16880276361586993</v>
      </c>
      <c r="Q3510" t="str">
        <f t="shared" si="325"/>
        <v>Low</v>
      </c>
      <c r="R3510" t="str">
        <f t="shared" si="326"/>
        <v>Medium</v>
      </c>
      <c r="S3510" s="23">
        <f t="shared" si="327"/>
        <v>2024</v>
      </c>
      <c r="T3510" s="23">
        <f t="shared" si="328"/>
        <v>1</v>
      </c>
      <c r="U3510" t="str">
        <f t="shared" si="329"/>
        <v>Jan-2024</v>
      </c>
    </row>
    <row r="3511" spans="1:21" x14ac:dyDescent="0.3">
      <c r="A3511" t="s">
        <v>5512</v>
      </c>
      <c r="B3511" s="22">
        <v>45734</v>
      </c>
      <c r="C3511" s="22">
        <v>45736</v>
      </c>
      <c r="D3511" s="23" t="s">
        <v>102</v>
      </c>
      <c r="E3511" s="23" t="s">
        <v>1195</v>
      </c>
      <c r="F3511" s="23" t="s">
        <v>71</v>
      </c>
      <c r="G3511" s="23" t="s">
        <v>72</v>
      </c>
      <c r="H3511" s="23" t="s">
        <v>104</v>
      </c>
      <c r="I3511" s="23" t="s">
        <v>96</v>
      </c>
      <c r="J3511" s="23" t="s">
        <v>97</v>
      </c>
      <c r="K3511" s="23" t="s">
        <v>416</v>
      </c>
      <c r="L3511" s="24">
        <v>8645.4</v>
      </c>
      <c r="M3511">
        <v>3</v>
      </c>
      <c r="N3511" s="25">
        <v>0</v>
      </c>
      <c r="O3511" s="24">
        <v>1607.96</v>
      </c>
      <c r="P3511" s="26">
        <f t="shared" si="324"/>
        <v>0.18599023758299213</v>
      </c>
      <c r="Q3511" t="str">
        <f t="shared" si="325"/>
        <v>Low</v>
      </c>
      <c r="R3511" t="str">
        <f t="shared" si="326"/>
        <v>None</v>
      </c>
      <c r="S3511" s="23">
        <f t="shared" si="327"/>
        <v>2025</v>
      </c>
      <c r="T3511" s="23">
        <f t="shared" si="328"/>
        <v>3</v>
      </c>
      <c r="U3511" t="str">
        <f t="shared" si="329"/>
        <v>Mar-2025</v>
      </c>
    </row>
    <row r="3512" spans="1:21" x14ac:dyDescent="0.3">
      <c r="A3512" t="s">
        <v>5513</v>
      </c>
      <c r="B3512" s="22">
        <v>45098</v>
      </c>
      <c r="C3512" s="22">
        <v>45102</v>
      </c>
      <c r="D3512" s="23" t="s">
        <v>50</v>
      </c>
      <c r="E3512" s="23" t="s">
        <v>1485</v>
      </c>
      <c r="F3512" s="23" t="s">
        <v>71</v>
      </c>
      <c r="G3512" s="23" t="s">
        <v>63</v>
      </c>
      <c r="H3512" s="23" t="s">
        <v>202</v>
      </c>
      <c r="I3512" s="23" t="s">
        <v>118</v>
      </c>
      <c r="J3512" s="23" t="s">
        <v>303</v>
      </c>
      <c r="K3512" s="23" t="s">
        <v>421</v>
      </c>
      <c r="L3512" s="24">
        <v>1207.32</v>
      </c>
      <c r="M3512">
        <v>1</v>
      </c>
      <c r="N3512" s="25">
        <v>0.2</v>
      </c>
      <c r="O3512" s="24">
        <v>210.42</v>
      </c>
      <c r="P3512" s="26">
        <f t="shared" si="324"/>
        <v>0.17428685021369644</v>
      </c>
      <c r="Q3512" t="str">
        <f t="shared" si="325"/>
        <v>Low</v>
      </c>
      <c r="R3512" t="str">
        <f t="shared" si="326"/>
        <v>Medium</v>
      </c>
      <c r="S3512" s="23">
        <f t="shared" si="327"/>
        <v>2023</v>
      </c>
      <c r="T3512" s="23">
        <f t="shared" si="328"/>
        <v>6</v>
      </c>
      <c r="U3512" t="str">
        <f t="shared" si="329"/>
        <v>Jun-2023</v>
      </c>
    </row>
    <row r="3513" spans="1:21" x14ac:dyDescent="0.3">
      <c r="A3513" t="s">
        <v>5514</v>
      </c>
      <c r="B3513" s="22">
        <v>45521</v>
      </c>
      <c r="C3513" s="22">
        <v>45525</v>
      </c>
      <c r="D3513" s="23" t="s">
        <v>61</v>
      </c>
      <c r="E3513" s="23" t="s">
        <v>370</v>
      </c>
      <c r="F3513" s="23" t="s">
        <v>71</v>
      </c>
      <c r="G3513" s="23" t="s">
        <v>53</v>
      </c>
      <c r="H3513" s="23" t="s">
        <v>90</v>
      </c>
      <c r="I3513" s="23" t="s">
        <v>83</v>
      </c>
      <c r="J3513" s="23" t="s">
        <v>379</v>
      </c>
      <c r="K3513" s="23" t="s">
        <v>716</v>
      </c>
      <c r="L3513" s="24">
        <v>69514.740000000005</v>
      </c>
      <c r="M3513">
        <v>6</v>
      </c>
      <c r="N3513" s="25">
        <v>0.2</v>
      </c>
      <c r="O3513" s="24">
        <v>19000.55</v>
      </c>
      <c r="P3513" s="26">
        <f t="shared" si="324"/>
        <v>0.27333123881352356</v>
      </c>
      <c r="Q3513" t="str">
        <f t="shared" si="325"/>
        <v>Medium</v>
      </c>
      <c r="R3513" t="str">
        <f t="shared" si="326"/>
        <v>Medium</v>
      </c>
      <c r="S3513" s="23">
        <f t="shared" si="327"/>
        <v>2024</v>
      </c>
      <c r="T3513" s="23">
        <f t="shared" si="328"/>
        <v>8</v>
      </c>
      <c r="U3513" t="str">
        <f t="shared" si="329"/>
        <v>Aug-2024</v>
      </c>
    </row>
    <row r="3514" spans="1:21" x14ac:dyDescent="0.3">
      <c r="A3514" t="s">
        <v>5515</v>
      </c>
      <c r="B3514" s="22">
        <v>45896</v>
      </c>
      <c r="C3514" s="22">
        <v>45902</v>
      </c>
      <c r="D3514" s="23" t="s">
        <v>78</v>
      </c>
      <c r="E3514" s="23" t="s">
        <v>1085</v>
      </c>
      <c r="F3514" s="23" t="s">
        <v>52</v>
      </c>
      <c r="G3514" s="23" t="s">
        <v>179</v>
      </c>
      <c r="H3514" s="23" t="s">
        <v>236</v>
      </c>
      <c r="I3514" s="23" t="s">
        <v>83</v>
      </c>
      <c r="J3514" s="23" t="s">
        <v>84</v>
      </c>
      <c r="K3514" s="23" t="s">
        <v>257</v>
      </c>
      <c r="L3514" s="24">
        <v>65590.850000000006</v>
      </c>
      <c r="M3514">
        <v>5</v>
      </c>
      <c r="N3514" s="25">
        <v>0.05</v>
      </c>
      <c r="O3514" s="24">
        <v>12413.58</v>
      </c>
      <c r="P3514" s="26">
        <f t="shared" si="324"/>
        <v>0.18925780044015283</v>
      </c>
      <c r="Q3514" t="str">
        <f t="shared" si="325"/>
        <v>Low</v>
      </c>
      <c r="R3514" t="str">
        <f t="shared" si="326"/>
        <v>Low</v>
      </c>
      <c r="S3514" s="23">
        <f t="shared" si="327"/>
        <v>2025</v>
      </c>
      <c r="T3514" s="23">
        <f t="shared" si="328"/>
        <v>8</v>
      </c>
      <c r="U3514" t="str">
        <f t="shared" si="329"/>
        <v>Aug-2025</v>
      </c>
    </row>
    <row r="3515" spans="1:21" x14ac:dyDescent="0.3">
      <c r="A3515" t="s">
        <v>5516</v>
      </c>
      <c r="B3515" s="22">
        <v>44686</v>
      </c>
      <c r="C3515" s="22">
        <v>44688</v>
      </c>
      <c r="D3515" s="23" t="s">
        <v>78</v>
      </c>
      <c r="E3515" s="23" t="s">
        <v>1154</v>
      </c>
      <c r="F3515" s="23" t="s">
        <v>71</v>
      </c>
      <c r="G3515" s="23" t="s">
        <v>63</v>
      </c>
      <c r="H3515" s="23" t="s">
        <v>202</v>
      </c>
      <c r="I3515" s="23" t="s">
        <v>55</v>
      </c>
      <c r="J3515" s="23" t="s">
        <v>56</v>
      </c>
      <c r="K3515" s="23" t="s">
        <v>151</v>
      </c>
      <c r="L3515" s="24">
        <v>53392</v>
      </c>
      <c r="M3515">
        <v>4</v>
      </c>
      <c r="N3515" s="25">
        <v>0.1</v>
      </c>
      <c r="O3515" s="24">
        <v>7951.59</v>
      </c>
      <c r="P3515" s="26">
        <f t="shared" si="324"/>
        <v>0.14892849115972431</v>
      </c>
      <c r="Q3515" t="str">
        <f t="shared" si="325"/>
        <v>Low</v>
      </c>
      <c r="R3515" t="str">
        <f t="shared" si="326"/>
        <v>Low</v>
      </c>
      <c r="S3515" s="23">
        <f t="shared" si="327"/>
        <v>2022</v>
      </c>
      <c r="T3515" s="23">
        <f t="shared" si="328"/>
        <v>5</v>
      </c>
      <c r="U3515" t="str">
        <f t="shared" si="329"/>
        <v>May-2022</v>
      </c>
    </row>
    <row r="3516" spans="1:21" x14ac:dyDescent="0.3">
      <c r="A3516" t="s">
        <v>5517</v>
      </c>
      <c r="B3516" s="22">
        <v>44918</v>
      </c>
      <c r="C3516" s="22">
        <v>44922</v>
      </c>
      <c r="D3516" s="23" t="s">
        <v>61</v>
      </c>
      <c r="E3516" s="23" t="s">
        <v>523</v>
      </c>
      <c r="F3516" s="23" t="s">
        <v>71</v>
      </c>
      <c r="G3516" s="23" t="s">
        <v>81</v>
      </c>
      <c r="H3516" s="23" t="s">
        <v>82</v>
      </c>
      <c r="I3516" s="23" t="s">
        <v>118</v>
      </c>
      <c r="J3516" s="23" t="s">
        <v>119</v>
      </c>
      <c r="K3516" s="23" t="s">
        <v>270</v>
      </c>
      <c r="L3516" s="24">
        <v>24513.84</v>
      </c>
      <c r="M3516">
        <v>8</v>
      </c>
      <c r="N3516" s="25">
        <v>0.2</v>
      </c>
      <c r="O3516" s="24">
        <v>7427.31</v>
      </c>
      <c r="P3516" s="26">
        <f t="shared" si="324"/>
        <v>0.30298435496030002</v>
      </c>
      <c r="Q3516" t="str">
        <f t="shared" si="325"/>
        <v>High</v>
      </c>
      <c r="R3516" t="str">
        <f t="shared" si="326"/>
        <v>Medium</v>
      </c>
      <c r="S3516" s="23">
        <f t="shared" si="327"/>
        <v>2022</v>
      </c>
      <c r="T3516" s="23">
        <f t="shared" si="328"/>
        <v>12</v>
      </c>
      <c r="U3516" t="str">
        <f t="shared" si="329"/>
        <v>Dec-2022</v>
      </c>
    </row>
    <row r="3517" spans="1:21" x14ac:dyDescent="0.3">
      <c r="A3517" t="s">
        <v>5518</v>
      </c>
      <c r="B3517" s="22">
        <v>45394</v>
      </c>
      <c r="C3517" s="22">
        <v>45395</v>
      </c>
      <c r="D3517" s="23" t="s">
        <v>102</v>
      </c>
      <c r="E3517" s="23" t="s">
        <v>787</v>
      </c>
      <c r="F3517" s="23" t="s">
        <v>80</v>
      </c>
      <c r="G3517" s="23" t="s">
        <v>63</v>
      </c>
      <c r="H3517" s="23" t="s">
        <v>172</v>
      </c>
      <c r="I3517" s="23" t="s">
        <v>96</v>
      </c>
      <c r="J3517" s="23" t="s">
        <v>166</v>
      </c>
      <c r="K3517" s="23" t="s">
        <v>167</v>
      </c>
      <c r="L3517" s="24">
        <v>44729.52</v>
      </c>
      <c r="M3517">
        <v>4</v>
      </c>
      <c r="N3517" s="25">
        <v>0.25</v>
      </c>
      <c r="O3517" s="24">
        <v>9265.33</v>
      </c>
      <c r="P3517" s="26">
        <f t="shared" si="324"/>
        <v>0.20714127940563637</v>
      </c>
      <c r="Q3517" t="str">
        <f t="shared" si="325"/>
        <v>Medium</v>
      </c>
      <c r="R3517" t="str">
        <f t="shared" si="326"/>
        <v>High</v>
      </c>
      <c r="S3517" s="23">
        <f t="shared" si="327"/>
        <v>2024</v>
      </c>
      <c r="T3517" s="23">
        <f t="shared" si="328"/>
        <v>4</v>
      </c>
      <c r="U3517" t="str">
        <f t="shared" si="329"/>
        <v>Apr-2024</v>
      </c>
    </row>
    <row r="3518" spans="1:21" x14ac:dyDescent="0.3">
      <c r="A3518" t="s">
        <v>5519</v>
      </c>
      <c r="B3518" s="22">
        <v>44691</v>
      </c>
      <c r="C3518" s="22">
        <v>44694</v>
      </c>
      <c r="D3518" s="23" t="s">
        <v>50</v>
      </c>
      <c r="E3518" s="23" t="s">
        <v>261</v>
      </c>
      <c r="F3518" s="23" t="s">
        <v>80</v>
      </c>
      <c r="G3518" s="23" t="s">
        <v>81</v>
      </c>
      <c r="H3518" s="23" t="s">
        <v>186</v>
      </c>
      <c r="I3518" s="23" t="s">
        <v>96</v>
      </c>
      <c r="J3518" s="23" t="s">
        <v>166</v>
      </c>
      <c r="K3518" s="23" t="s">
        <v>762</v>
      </c>
      <c r="L3518" s="24">
        <v>12956.26</v>
      </c>
      <c r="M3518">
        <v>2</v>
      </c>
      <c r="N3518" s="25">
        <v>0.1</v>
      </c>
      <c r="O3518" s="24">
        <v>2487.41</v>
      </c>
      <c r="P3518" s="26">
        <f t="shared" si="324"/>
        <v>0.19198518708330953</v>
      </c>
      <c r="Q3518" t="str">
        <f t="shared" si="325"/>
        <v>Low</v>
      </c>
      <c r="R3518" t="str">
        <f t="shared" si="326"/>
        <v>Low</v>
      </c>
      <c r="S3518" s="23">
        <f t="shared" si="327"/>
        <v>2022</v>
      </c>
      <c r="T3518" s="23">
        <f t="shared" si="328"/>
        <v>5</v>
      </c>
      <c r="U3518" t="str">
        <f t="shared" si="329"/>
        <v>May-2022</v>
      </c>
    </row>
    <row r="3519" spans="1:21" x14ac:dyDescent="0.3">
      <c r="A3519" t="s">
        <v>5520</v>
      </c>
      <c r="B3519" s="22">
        <v>45915</v>
      </c>
      <c r="C3519" s="22">
        <v>45919</v>
      </c>
      <c r="D3519" s="23" t="s">
        <v>102</v>
      </c>
      <c r="E3519" s="23" t="s">
        <v>1299</v>
      </c>
      <c r="F3519" s="23" t="s">
        <v>52</v>
      </c>
      <c r="G3519" s="23" t="s">
        <v>81</v>
      </c>
      <c r="H3519" s="23" t="s">
        <v>284</v>
      </c>
      <c r="I3519" s="23" t="s">
        <v>83</v>
      </c>
      <c r="J3519" s="23" t="s">
        <v>84</v>
      </c>
      <c r="K3519" s="23" t="s">
        <v>105</v>
      </c>
      <c r="L3519" s="24">
        <v>146101.1</v>
      </c>
      <c r="M3519">
        <v>10</v>
      </c>
      <c r="N3519" s="25">
        <v>0.25</v>
      </c>
      <c r="O3519" s="24">
        <v>38862.49</v>
      </c>
      <c r="P3519" s="26">
        <f t="shared" si="324"/>
        <v>0.26599724437393008</v>
      </c>
      <c r="Q3519" t="str">
        <f t="shared" si="325"/>
        <v>Medium</v>
      </c>
      <c r="R3519" t="str">
        <f t="shared" si="326"/>
        <v>High</v>
      </c>
      <c r="S3519" s="23">
        <f t="shared" si="327"/>
        <v>2025</v>
      </c>
      <c r="T3519" s="23">
        <f t="shared" si="328"/>
        <v>9</v>
      </c>
      <c r="U3519" t="str">
        <f t="shared" si="329"/>
        <v>Sep-2025</v>
      </c>
    </row>
    <row r="3520" spans="1:21" x14ac:dyDescent="0.3">
      <c r="A3520" t="s">
        <v>5521</v>
      </c>
      <c r="B3520" s="22">
        <v>45089</v>
      </c>
      <c r="C3520" s="22">
        <v>45093</v>
      </c>
      <c r="D3520" s="23" t="s">
        <v>102</v>
      </c>
      <c r="E3520" s="23" t="s">
        <v>62</v>
      </c>
      <c r="F3520" s="23" t="s">
        <v>71</v>
      </c>
      <c r="G3520" s="23" t="s">
        <v>81</v>
      </c>
      <c r="H3520" s="23" t="s">
        <v>186</v>
      </c>
      <c r="I3520" s="23" t="s">
        <v>55</v>
      </c>
      <c r="J3520" s="23" t="s">
        <v>56</v>
      </c>
      <c r="K3520" s="23" t="s">
        <v>151</v>
      </c>
      <c r="L3520" s="24">
        <v>19280.8</v>
      </c>
      <c r="M3520">
        <v>2</v>
      </c>
      <c r="N3520" s="25">
        <v>0.2</v>
      </c>
      <c r="O3520" s="24">
        <v>3603.24</v>
      </c>
      <c r="P3520" s="26">
        <f t="shared" si="324"/>
        <v>0.18688228704203144</v>
      </c>
      <c r="Q3520" t="str">
        <f t="shared" si="325"/>
        <v>Low</v>
      </c>
      <c r="R3520" t="str">
        <f t="shared" si="326"/>
        <v>Medium</v>
      </c>
      <c r="S3520" s="23">
        <f t="shared" si="327"/>
        <v>2023</v>
      </c>
      <c r="T3520" s="23">
        <f t="shared" si="328"/>
        <v>6</v>
      </c>
      <c r="U3520" t="str">
        <f t="shared" si="329"/>
        <v>Jun-2023</v>
      </c>
    </row>
    <row r="3521" spans="1:21" x14ac:dyDescent="0.3">
      <c r="A3521" t="s">
        <v>5522</v>
      </c>
      <c r="B3521" s="22">
        <v>45297</v>
      </c>
      <c r="C3521" s="22">
        <v>45301</v>
      </c>
      <c r="D3521" s="23" t="s">
        <v>61</v>
      </c>
      <c r="E3521" s="23" t="s">
        <v>833</v>
      </c>
      <c r="F3521" s="23" t="s">
        <v>80</v>
      </c>
      <c r="G3521" s="23" t="s">
        <v>72</v>
      </c>
      <c r="H3521" s="23" t="s">
        <v>104</v>
      </c>
      <c r="I3521" s="23" t="s">
        <v>83</v>
      </c>
      <c r="J3521" s="23" t="s">
        <v>84</v>
      </c>
      <c r="K3521" s="23" t="s">
        <v>125</v>
      </c>
      <c r="L3521" s="24">
        <v>76407.8</v>
      </c>
      <c r="M3521">
        <v>10</v>
      </c>
      <c r="N3521" s="25">
        <v>0</v>
      </c>
      <c r="O3521" s="24">
        <v>15565.27</v>
      </c>
      <c r="P3521" s="26">
        <f t="shared" si="324"/>
        <v>0.20371310258900269</v>
      </c>
      <c r="Q3521" t="str">
        <f t="shared" si="325"/>
        <v>Medium</v>
      </c>
      <c r="R3521" t="str">
        <f t="shared" si="326"/>
        <v>None</v>
      </c>
      <c r="S3521" s="23">
        <f t="shared" si="327"/>
        <v>2024</v>
      </c>
      <c r="T3521" s="23">
        <f t="shared" si="328"/>
        <v>1</v>
      </c>
      <c r="U3521" t="str">
        <f t="shared" si="329"/>
        <v>Jan-2024</v>
      </c>
    </row>
    <row r="3522" spans="1:21" x14ac:dyDescent="0.3">
      <c r="A3522" t="s">
        <v>5523</v>
      </c>
      <c r="B3522" s="22">
        <v>44949</v>
      </c>
      <c r="C3522" s="22">
        <v>44952</v>
      </c>
      <c r="D3522" s="23" t="s">
        <v>50</v>
      </c>
      <c r="E3522" s="23" t="s">
        <v>1111</v>
      </c>
      <c r="F3522" s="23" t="s">
        <v>52</v>
      </c>
      <c r="G3522" s="23" t="s">
        <v>72</v>
      </c>
      <c r="H3522" s="23" t="s">
        <v>73</v>
      </c>
      <c r="I3522" s="23" t="s">
        <v>118</v>
      </c>
      <c r="J3522" s="23" t="s">
        <v>303</v>
      </c>
      <c r="K3522" s="23" t="s">
        <v>491</v>
      </c>
      <c r="L3522" s="24">
        <v>100144.96000000001</v>
      </c>
      <c r="M3522">
        <v>8</v>
      </c>
      <c r="N3522" s="25">
        <v>0</v>
      </c>
      <c r="O3522" s="24">
        <v>15921.28</v>
      </c>
      <c r="P3522" s="26">
        <f t="shared" si="324"/>
        <v>0.15898233920109409</v>
      </c>
      <c r="Q3522" t="str">
        <f t="shared" si="325"/>
        <v>Low</v>
      </c>
      <c r="R3522" t="str">
        <f t="shared" si="326"/>
        <v>None</v>
      </c>
      <c r="S3522" s="23">
        <f t="shared" si="327"/>
        <v>2023</v>
      </c>
      <c r="T3522" s="23">
        <f t="shared" si="328"/>
        <v>1</v>
      </c>
      <c r="U3522" t="str">
        <f t="shared" si="329"/>
        <v>Jan-2023</v>
      </c>
    </row>
    <row r="3523" spans="1:21" x14ac:dyDescent="0.3">
      <c r="A3523" t="s">
        <v>5524</v>
      </c>
      <c r="B3523" s="22">
        <v>45270</v>
      </c>
      <c r="C3523" s="22">
        <v>45273</v>
      </c>
      <c r="D3523" s="23" t="s">
        <v>61</v>
      </c>
      <c r="E3523" s="23" t="s">
        <v>787</v>
      </c>
      <c r="F3523" s="23" t="s">
        <v>80</v>
      </c>
      <c r="G3523" s="23" t="s">
        <v>81</v>
      </c>
      <c r="H3523" s="23" t="s">
        <v>95</v>
      </c>
      <c r="I3523" s="23" t="s">
        <v>55</v>
      </c>
      <c r="J3523" s="23" t="s">
        <v>56</v>
      </c>
      <c r="K3523" s="23" t="s">
        <v>57</v>
      </c>
      <c r="L3523" s="24">
        <v>145256.4</v>
      </c>
      <c r="M3523">
        <v>10</v>
      </c>
      <c r="N3523" s="25">
        <v>0.15</v>
      </c>
      <c r="O3523" s="24">
        <v>23988.7</v>
      </c>
      <c r="P3523" s="26">
        <f t="shared" si="324"/>
        <v>0.16514728438815779</v>
      </c>
      <c r="Q3523" t="str">
        <f t="shared" si="325"/>
        <v>Low</v>
      </c>
      <c r="R3523" t="str">
        <f t="shared" si="326"/>
        <v>Medium</v>
      </c>
      <c r="S3523" s="23">
        <f t="shared" si="327"/>
        <v>2023</v>
      </c>
      <c r="T3523" s="23">
        <f t="shared" si="328"/>
        <v>12</v>
      </c>
      <c r="U3523" t="str">
        <f t="shared" si="329"/>
        <v>Dec-2023</v>
      </c>
    </row>
    <row r="3524" spans="1:21" x14ac:dyDescent="0.3">
      <c r="A3524" t="s">
        <v>5525</v>
      </c>
      <c r="B3524" s="22">
        <v>45452</v>
      </c>
      <c r="C3524" s="22">
        <v>45456</v>
      </c>
      <c r="D3524" s="23" t="s">
        <v>102</v>
      </c>
      <c r="E3524" s="23" t="s">
        <v>2450</v>
      </c>
      <c r="F3524" s="23" t="s">
        <v>52</v>
      </c>
      <c r="G3524" s="23" t="s">
        <v>81</v>
      </c>
      <c r="H3524" s="23" t="s">
        <v>284</v>
      </c>
      <c r="I3524" s="23" t="s">
        <v>55</v>
      </c>
      <c r="J3524" s="23" t="s">
        <v>56</v>
      </c>
      <c r="K3524" s="23" t="s">
        <v>151</v>
      </c>
      <c r="L3524" s="24">
        <v>22848.42</v>
      </c>
      <c r="M3524">
        <v>6</v>
      </c>
      <c r="N3524" s="25">
        <v>0.05</v>
      </c>
      <c r="O3524" s="24">
        <v>7634.2</v>
      </c>
      <c r="P3524" s="26">
        <f t="shared" ref="P3524:P3587" si="330">IFERROR(O3524/L3524,0)</f>
        <v>0.33412375997990235</v>
      </c>
      <c r="Q3524" t="str">
        <f t="shared" ref="Q3524:Q3587" si="331">IF(P3524&gt;=0.3,"High",IF(P3524&gt;=0.2,"Medium","Low"))</f>
        <v>High</v>
      </c>
      <c r="R3524" t="str">
        <f t="shared" ref="R3524:R3587" si="332">IF(N3524=0,"None",IF(N3524&lt;=0.1,"Low",IF(N3524&lt;=0.2,"Medium","High")))</f>
        <v>Low</v>
      </c>
      <c r="S3524" s="23">
        <f t="shared" ref="S3524:S3587" si="333">YEAR(B3524)</f>
        <v>2024</v>
      </c>
      <c r="T3524" s="23">
        <f t="shared" ref="T3524:T3587" si="334">MONTH(B3524)</f>
        <v>6</v>
      </c>
      <c r="U3524" t="str">
        <f t="shared" ref="U3524:U3587" si="335">TEXT(B3524,"mmm-yyyy")</f>
        <v>Jun-2024</v>
      </c>
    </row>
    <row r="3525" spans="1:21" x14ac:dyDescent="0.3">
      <c r="A3525" t="s">
        <v>5526</v>
      </c>
      <c r="B3525" s="22">
        <v>45168</v>
      </c>
      <c r="C3525" s="22">
        <v>45170</v>
      </c>
      <c r="D3525" s="23" t="s">
        <v>78</v>
      </c>
      <c r="E3525" s="23" t="s">
        <v>308</v>
      </c>
      <c r="F3525" s="23" t="s">
        <v>52</v>
      </c>
      <c r="G3525" s="23" t="s">
        <v>72</v>
      </c>
      <c r="H3525" s="23" t="s">
        <v>104</v>
      </c>
      <c r="I3525" s="23" t="s">
        <v>83</v>
      </c>
      <c r="J3525" s="23" t="s">
        <v>156</v>
      </c>
      <c r="K3525" s="23" t="s">
        <v>208</v>
      </c>
      <c r="L3525" s="24">
        <v>1378.7</v>
      </c>
      <c r="M3525">
        <v>2</v>
      </c>
      <c r="N3525" s="25">
        <v>0.05</v>
      </c>
      <c r="O3525" s="24">
        <v>413.46</v>
      </c>
      <c r="P3525" s="26">
        <f t="shared" si="330"/>
        <v>0.29989120185682161</v>
      </c>
      <c r="Q3525" t="str">
        <f t="shared" si="331"/>
        <v>Medium</v>
      </c>
      <c r="R3525" t="str">
        <f t="shared" si="332"/>
        <v>Low</v>
      </c>
      <c r="S3525" s="23">
        <f t="shared" si="333"/>
        <v>2023</v>
      </c>
      <c r="T3525" s="23">
        <f t="shared" si="334"/>
        <v>8</v>
      </c>
      <c r="U3525" t="str">
        <f t="shared" si="335"/>
        <v>Aug-2023</v>
      </c>
    </row>
    <row r="3526" spans="1:21" x14ac:dyDescent="0.3">
      <c r="A3526" t="s">
        <v>5527</v>
      </c>
      <c r="B3526" s="22">
        <v>45176</v>
      </c>
      <c r="C3526" s="22">
        <v>45182</v>
      </c>
      <c r="D3526" s="23" t="s">
        <v>102</v>
      </c>
      <c r="E3526" s="23" t="s">
        <v>185</v>
      </c>
      <c r="F3526" s="23" t="s">
        <v>80</v>
      </c>
      <c r="G3526" s="23" t="s">
        <v>81</v>
      </c>
      <c r="H3526" s="23" t="s">
        <v>95</v>
      </c>
      <c r="I3526" s="23" t="s">
        <v>118</v>
      </c>
      <c r="J3526" s="23" t="s">
        <v>119</v>
      </c>
      <c r="K3526" s="23" t="s">
        <v>197</v>
      </c>
      <c r="L3526" s="24">
        <v>3640.6</v>
      </c>
      <c r="M3526">
        <v>1</v>
      </c>
      <c r="N3526" s="25">
        <v>0.25</v>
      </c>
      <c r="O3526" s="24">
        <v>542.88</v>
      </c>
      <c r="P3526" s="26">
        <f t="shared" si="330"/>
        <v>0.14911827720705378</v>
      </c>
      <c r="Q3526" t="str">
        <f t="shared" si="331"/>
        <v>Low</v>
      </c>
      <c r="R3526" t="str">
        <f t="shared" si="332"/>
        <v>High</v>
      </c>
      <c r="S3526" s="23">
        <f t="shared" si="333"/>
        <v>2023</v>
      </c>
      <c r="T3526" s="23">
        <f t="shared" si="334"/>
        <v>9</v>
      </c>
      <c r="U3526" t="str">
        <f t="shared" si="335"/>
        <v>Sep-2023</v>
      </c>
    </row>
    <row r="3527" spans="1:21" x14ac:dyDescent="0.3">
      <c r="A3527" t="s">
        <v>5528</v>
      </c>
      <c r="B3527" s="22">
        <v>44565</v>
      </c>
      <c r="C3527" s="22">
        <v>44568</v>
      </c>
      <c r="D3527" s="23" t="s">
        <v>102</v>
      </c>
      <c r="E3527" s="23" t="s">
        <v>1514</v>
      </c>
      <c r="F3527" s="23" t="s">
        <v>71</v>
      </c>
      <c r="G3527" s="23" t="s">
        <v>179</v>
      </c>
      <c r="H3527" s="23" t="s">
        <v>180</v>
      </c>
      <c r="I3527" s="23" t="s">
        <v>83</v>
      </c>
      <c r="J3527" s="23" t="s">
        <v>449</v>
      </c>
      <c r="K3527" s="23" t="s">
        <v>775</v>
      </c>
      <c r="L3527" s="24">
        <v>60319.3</v>
      </c>
      <c r="M3527">
        <v>5</v>
      </c>
      <c r="N3527" s="25">
        <v>0.05</v>
      </c>
      <c r="O3527" s="24">
        <v>18197.37</v>
      </c>
      <c r="P3527" s="26">
        <f t="shared" si="330"/>
        <v>0.3016840381105218</v>
      </c>
      <c r="Q3527" t="str">
        <f t="shared" si="331"/>
        <v>High</v>
      </c>
      <c r="R3527" t="str">
        <f t="shared" si="332"/>
        <v>Low</v>
      </c>
      <c r="S3527" s="23">
        <f t="shared" si="333"/>
        <v>2022</v>
      </c>
      <c r="T3527" s="23">
        <f t="shared" si="334"/>
        <v>1</v>
      </c>
      <c r="U3527" t="str">
        <f t="shared" si="335"/>
        <v>Jan-2022</v>
      </c>
    </row>
    <row r="3528" spans="1:21" x14ac:dyDescent="0.3">
      <c r="A3528" t="s">
        <v>5529</v>
      </c>
      <c r="B3528" s="22">
        <v>45321</v>
      </c>
      <c r="C3528" s="22">
        <v>45325</v>
      </c>
      <c r="D3528" s="23" t="s">
        <v>61</v>
      </c>
      <c r="E3528" s="23" t="s">
        <v>3038</v>
      </c>
      <c r="F3528" s="23" t="s">
        <v>80</v>
      </c>
      <c r="G3528" s="23" t="s">
        <v>179</v>
      </c>
      <c r="H3528" s="23" t="s">
        <v>180</v>
      </c>
      <c r="I3528" s="23" t="s">
        <v>96</v>
      </c>
      <c r="J3528" s="23" t="s">
        <v>166</v>
      </c>
      <c r="K3528" s="23" t="s">
        <v>167</v>
      </c>
      <c r="L3528" s="24">
        <v>66948.350000000006</v>
      </c>
      <c r="M3528">
        <v>7</v>
      </c>
      <c r="N3528" s="25">
        <v>0.1</v>
      </c>
      <c r="O3528" s="24">
        <v>9294.5499999999993</v>
      </c>
      <c r="P3528" s="26">
        <f t="shared" si="330"/>
        <v>0.13883165156422822</v>
      </c>
      <c r="Q3528" t="str">
        <f t="shared" si="331"/>
        <v>Low</v>
      </c>
      <c r="R3528" t="str">
        <f t="shared" si="332"/>
        <v>Low</v>
      </c>
      <c r="S3528" s="23">
        <f t="shared" si="333"/>
        <v>2024</v>
      </c>
      <c r="T3528" s="23">
        <f t="shared" si="334"/>
        <v>1</v>
      </c>
      <c r="U3528" t="str">
        <f t="shared" si="335"/>
        <v>Jan-2024</v>
      </c>
    </row>
    <row r="3529" spans="1:21" x14ac:dyDescent="0.3">
      <c r="A3529" t="s">
        <v>5530</v>
      </c>
      <c r="B3529" s="22">
        <v>45200</v>
      </c>
      <c r="C3529" s="22">
        <v>45206</v>
      </c>
      <c r="D3529" s="23" t="s">
        <v>78</v>
      </c>
      <c r="E3529" s="23" t="s">
        <v>1071</v>
      </c>
      <c r="F3529" s="23" t="s">
        <v>52</v>
      </c>
      <c r="G3529" s="23" t="s">
        <v>81</v>
      </c>
      <c r="H3529" s="23" t="s">
        <v>186</v>
      </c>
      <c r="I3529" s="23" t="s">
        <v>83</v>
      </c>
      <c r="J3529" s="23" t="s">
        <v>156</v>
      </c>
      <c r="K3529" s="23" t="s">
        <v>285</v>
      </c>
      <c r="L3529" s="24">
        <v>91744.72</v>
      </c>
      <c r="M3529">
        <v>8</v>
      </c>
      <c r="N3529" s="25">
        <v>0.2</v>
      </c>
      <c r="O3529" s="24">
        <v>26796.49</v>
      </c>
      <c r="P3529" s="26">
        <f t="shared" si="330"/>
        <v>0.29207664484670071</v>
      </c>
      <c r="Q3529" t="str">
        <f t="shared" si="331"/>
        <v>Medium</v>
      </c>
      <c r="R3529" t="str">
        <f t="shared" si="332"/>
        <v>Medium</v>
      </c>
      <c r="S3529" s="23">
        <f t="shared" si="333"/>
        <v>2023</v>
      </c>
      <c r="T3529" s="23">
        <f t="shared" si="334"/>
        <v>10</v>
      </c>
      <c r="U3529" t="str">
        <f t="shared" si="335"/>
        <v>Oct-2023</v>
      </c>
    </row>
    <row r="3530" spans="1:21" x14ac:dyDescent="0.3">
      <c r="A3530" t="s">
        <v>5531</v>
      </c>
      <c r="B3530" s="22">
        <v>44617</v>
      </c>
      <c r="C3530" s="22">
        <v>44621</v>
      </c>
      <c r="D3530" s="23" t="s">
        <v>50</v>
      </c>
      <c r="E3530" s="23" t="s">
        <v>350</v>
      </c>
      <c r="F3530" s="23" t="s">
        <v>80</v>
      </c>
      <c r="G3530" s="23" t="s">
        <v>72</v>
      </c>
      <c r="H3530" s="23" t="s">
        <v>104</v>
      </c>
      <c r="I3530" s="23" t="s">
        <v>83</v>
      </c>
      <c r="J3530" s="23" t="s">
        <v>449</v>
      </c>
      <c r="K3530" s="23" t="s">
        <v>775</v>
      </c>
      <c r="L3530" s="24">
        <v>124767.2</v>
      </c>
      <c r="M3530">
        <v>10</v>
      </c>
      <c r="N3530" s="25">
        <v>0.1</v>
      </c>
      <c r="O3530" s="24">
        <v>32370.58</v>
      </c>
      <c r="P3530" s="26">
        <f t="shared" si="330"/>
        <v>0.25944783564911295</v>
      </c>
      <c r="Q3530" t="str">
        <f t="shared" si="331"/>
        <v>Medium</v>
      </c>
      <c r="R3530" t="str">
        <f t="shared" si="332"/>
        <v>Low</v>
      </c>
      <c r="S3530" s="23">
        <f t="shared" si="333"/>
        <v>2022</v>
      </c>
      <c r="T3530" s="23">
        <f t="shared" si="334"/>
        <v>2</v>
      </c>
      <c r="U3530" t="str">
        <f t="shared" si="335"/>
        <v>Feb-2022</v>
      </c>
    </row>
    <row r="3531" spans="1:21" x14ac:dyDescent="0.3">
      <c r="A3531" t="s">
        <v>5532</v>
      </c>
      <c r="B3531" s="22">
        <v>44997</v>
      </c>
      <c r="C3531" s="22">
        <v>45003</v>
      </c>
      <c r="D3531" s="23" t="s">
        <v>78</v>
      </c>
      <c r="E3531" s="23" t="s">
        <v>2820</v>
      </c>
      <c r="F3531" s="23" t="s">
        <v>80</v>
      </c>
      <c r="G3531" s="23" t="s">
        <v>63</v>
      </c>
      <c r="H3531" s="23" t="s">
        <v>172</v>
      </c>
      <c r="I3531" s="23" t="s">
        <v>55</v>
      </c>
      <c r="J3531" s="23" t="s">
        <v>65</v>
      </c>
      <c r="K3531" s="23" t="s">
        <v>66</v>
      </c>
      <c r="L3531" s="24">
        <v>39443.46</v>
      </c>
      <c r="M3531">
        <v>3</v>
      </c>
      <c r="N3531" s="25">
        <v>0</v>
      </c>
      <c r="O3531" s="24">
        <v>14412.6</v>
      </c>
      <c r="P3531" s="26">
        <f t="shared" si="330"/>
        <v>0.36539897869000337</v>
      </c>
      <c r="Q3531" t="str">
        <f t="shared" si="331"/>
        <v>High</v>
      </c>
      <c r="R3531" t="str">
        <f t="shared" si="332"/>
        <v>None</v>
      </c>
      <c r="S3531" s="23">
        <f t="shared" si="333"/>
        <v>2023</v>
      </c>
      <c r="T3531" s="23">
        <f t="shared" si="334"/>
        <v>3</v>
      </c>
      <c r="U3531" t="str">
        <f t="shared" si="335"/>
        <v>Mar-2023</v>
      </c>
    </row>
    <row r="3532" spans="1:21" x14ac:dyDescent="0.3">
      <c r="A3532" t="s">
        <v>5533</v>
      </c>
      <c r="B3532" s="22">
        <v>44599</v>
      </c>
      <c r="C3532" s="22">
        <v>44601</v>
      </c>
      <c r="D3532" s="23" t="s">
        <v>61</v>
      </c>
      <c r="E3532" s="23" t="s">
        <v>178</v>
      </c>
      <c r="F3532" s="23" t="s">
        <v>80</v>
      </c>
      <c r="G3532" s="23" t="s">
        <v>53</v>
      </c>
      <c r="H3532" s="23" t="s">
        <v>54</v>
      </c>
      <c r="I3532" s="23" t="s">
        <v>55</v>
      </c>
      <c r="J3532" s="23" t="s">
        <v>141</v>
      </c>
      <c r="K3532" s="23" t="s">
        <v>142</v>
      </c>
      <c r="L3532" s="24">
        <v>56405.04</v>
      </c>
      <c r="M3532">
        <v>6</v>
      </c>
      <c r="N3532" s="25">
        <v>0.1</v>
      </c>
      <c r="O3532" s="24">
        <v>14086.26</v>
      </c>
      <c r="P3532" s="26">
        <f t="shared" si="330"/>
        <v>0.24973406631747802</v>
      </c>
      <c r="Q3532" t="str">
        <f t="shared" si="331"/>
        <v>Medium</v>
      </c>
      <c r="R3532" t="str">
        <f t="shared" si="332"/>
        <v>Low</v>
      </c>
      <c r="S3532" s="23">
        <f t="shared" si="333"/>
        <v>2022</v>
      </c>
      <c r="T3532" s="23">
        <f t="shared" si="334"/>
        <v>2</v>
      </c>
      <c r="U3532" t="str">
        <f t="shared" si="335"/>
        <v>Feb-2022</v>
      </c>
    </row>
    <row r="3533" spans="1:21" x14ac:dyDescent="0.3">
      <c r="A3533" t="s">
        <v>5534</v>
      </c>
      <c r="B3533" s="22">
        <v>45434</v>
      </c>
      <c r="C3533" s="22">
        <v>45435</v>
      </c>
      <c r="D3533" s="23" t="s">
        <v>102</v>
      </c>
      <c r="E3533" s="23" t="s">
        <v>722</v>
      </c>
      <c r="F3533" s="23" t="s">
        <v>80</v>
      </c>
      <c r="G3533" s="23" t="s">
        <v>63</v>
      </c>
      <c r="H3533" s="23" t="s">
        <v>213</v>
      </c>
      <c r="I3533" s="23" t="s">
        <v>83</v>
      </c>
      <c r="J3533" s="23" t="s">
        <v>449</v>
      </c>
      <c r="K3533" s="23" t="s">
        <v>450</v>
      </c>
      <c r="L3533" s="24">
        <v>290.76</v>
      </c>
      <c r="M3533">
        <v>1</v>
      </c>
      <c r="N3533" s="25">
        <v>0.1</v>
      </c>
      <c r="O3533" s="24">
        <v>60.05</v>
      </c>
      <c r="P3533" s="26">
        <f t="shared" si="330"/>
        <v>0.20652772045673407</v>
      </c>
      <c r="Q3533" t="str">
        <f t="shared" si="331"/>
        <v>Medium</v>
      </c>
      <c r="R3533" t="str">
        <f t="shared" si="332"/>
        <v>Low</v>
      </c>
      <c r="S3533" s="23">
        <f t="shared" si="333"/>
        <v>2024</v>
      </c>
      <c r="T3533" s="23">
        <f t="shared" si="334"/>
        <v>5</v>
      </c>
      <c r="U3533" t="str">
        <f t="shared" si="335"/>
        <v>May-2024</v>
      </c>
    </row>
    <row r="3534" spans="1:21" x14ac:dyDescent="0.3">
      <c r="A3534" t="s">
        <v>5535</v>
      </c>
      <c r="B3534" s="22">
        <v>45989</v>
      </c>
      <c r="C3534" s="22">
        <v>45992</v>
      </c>
      <c r="D3534" s="23" t="s">
        <v>102</v>
      </c>
      <c r="E3534" s="23" t="s">
        <v>1212</v>
      </c>
      <c r="F3534" s="23" t="s">
        <v>52</v>
      </c>
      <c r="G3534" s="23" t="s">
        <v>53</v>
      </c>
      <c r="H3534" s="23" t="s">
        <v>54</v>
      </c>
      <c r="I3534" s="23" t="s">
        <v>118</v>
      </c>
      <c r="J3534" s="23" t="s">
        <v>303</v>
      </c>
      <c r="K3534" s="23" t="s">
        <v>304</v>
      </c>
      <c r="L3534" s="24">
        <v>1500.73</v>
      </c>
      <c r="M3534">
        <v>7</v>
      </c>
      <c r="N3534" s="25">
        <v>0.1</v>
      </c>
      <c r="O3534" s="24">
        <v>373.59</v>
      </c>
      <c r="P3534" s="26">
        <f t="shared" si="330"/>
        <v>0.24893884975978356</v>
      </c>
      <c r="Q3534" t="str">
        <f t="shared" si="331"/>
        <v>Medium</v>
      </c>
      <c r="R3534" t="str">
        <f t="shared" si="332"/>
        <v>Low</v>
      </c>
      <c r="S3534" s="23">
        <f t="shared" si="333"/>
        <v>2025</v>
      </c>
      <c r="T3534" s="23">
        <f t="shared" si="334"/>
        <v>11</v>
      </c>
      <c r="U3534" t="str">
        <f t="shared" si="335"/>
        <v>Nov-2025</v>
      </c>
    </row>
    <row r="3535" spans="1:21" x14ac:dyDescent="0.3">
      <c r="A3535" t="s">
        <v>5536</v>
      </c>
      <c r="B3535" s="22">
        <v>44963</v>
      </c>
      <c r="C3535" s="22">
        <v>44965</v>
      </c>
      <c r="D3535" s="23" t="s">
        <v>50</v>
      </c>
      <c r="E3535" s="23" t="s">
        <v>2988</v>
      </c>
      <c r="F3535" s="23" t="s">
        <v>71</v>
      </c>
      <c r="G3535" s="23" t="s">
        <v>72</v>
      </c>
      <c r="H3535" s="23" t="s">
        <v>73</v>
      </c>
      <c r="I3535" s="23" t="s">
        <v>83</v>
      </c>
      <c r="J3535" s="23" t="s">
        <v>449</v>
      </c>
      <c r="K3535" s="23" t="s">
        <v>681</v>
      </c>
      <c r="L3535" s="24">
        <v>72075.839999999997</v>
      </c>
      <c r="M3535">
        <v>8</v>
      </c>
      <c r="N3535" s="25">
        <v>0</v>
      </c>
      <c r="O3535" s="24">
        <v>18085.36</v>
      </c>
      <c r="P3535" s="26">
        <f t="shared" si="330"/>
        <v>0.25092125183695396</v>
      </c>
      <c r="Q3535" t="str">
        <f t="shared" si="331"/>
        <v>Medium</v>
      </c>
      <c r="R3535" t="str">
        <f t="shared" si="332"/>
        <v>None</v>
      </c>
      <c r="S3535" s="23">
        <f t="shared" si="333"/>
        <v>2023</v>
      </c>
      <c r="T3535" s="23">
        <f t="shared" si="334"/>
        <v>2</v>
      </c>
      <c r="U3535" t="str">
        <f t="shared" si="335"/>
        <v>Feb-2023</v>
      </c>
    </row>
    <row r="3536" spans="1:21" x14ac:dyDescent="0.3">
      <c r="A3536" t="s">
        <v>5537</v>
      </c>
      <c r="B3536" s="22">
        <v>45834</v>
      </c>
      <c r="C3536" s="22">
        <v>45841</v>
      </c>
      <c r="D3536" s="23" t="s">
        <v>50</v>
      </c>
      <c r="E3536" s="23" t="s">
        <v>904</v>
      </c>
      <c r="F3536" s="23" t="s">
        <v>52</v>
      </c>
      <c r="G3536" s="23" t="s">
        <v>63</v>
      </c>
      <c r="H3536" s="23" t="s">
        <v>64</v>
      </c>
      <c r="I3536" s="23" t="s">
        <v>55</v>
      </c>
      <c r="J3536" s="23" t="s">
        <v>56</v>
      </c>
      <c r="K3536" s="23" t="s">
        <v>74</v>
      </c>
      <c r="L3536" s="24">
        <v>34240.639999999999</v>
      </c>
      <c r="M3536">
        <v>7</v>
      </c>
      <c r="N3536" s="25">
        <v>0.25</v>
      </c>
      <c r="O3536" s="24">
        <v>6619.25</v>
      </c>
      <c r="P3536" s="26">
        <f t="shared" si="330"/>
        <v>0.19331560391394553</v>
      </c>
      <c r="Q3536" t="str">
        <f t="shared" si="331"/>
        <v>Low</v>
      </c>
      <c r="R3536" t="str">
        <f t="shared" si="332"/>
        <v>High</v>
      </c>
      <c r="S3536" s="23">
        <f t="shared" si="333"/>
        <v>2025</v>
      </c>
      <c r="T3536" s="23">
        <f t="shared" si="334"/>
        <v>6</v>
      </c>
      <c r="U3536" t="str">
        <f t="shared" si="335"/>
        <v>Jun-2025</v>
      </c>
    </row>
    <row r="3537" spans="1:21" x14ac:dyDescent="0.3">
      <c r="A3537" t="s">
        <v>5538</v>
      </c>
      <c r="B3537" s="22">
        <v>44599</v>
      </c>
      <c r="C3537" s="22">
        <v>44606</v>
      </c>
      <c r="D3537" s="23" t="s">
        <v>78</v>
      </c>
      <c r="E3537" s="23" t="s">
        <v>1952</v>
      </c>
      <c r="F3537" s="23" t="s">
        <v>80</v>
      </c>
      <c r="G3537" s="23" t="s">
        <v>53</v>
      </c>
      <c r="H3537" s="23" t="s">
        <v>246</v>
      </c>
      <c r="I3537" s="23" t="s">
        <v>55</v>
      </c>
      <c r="J3537" s="23" t="s">
        <v>173</v>
      </c>
      <c r="K3537" s="23" t="s">
        <v>203</v>
      </c>
      <c r="L3537" s="24">
        <v>86818.06</v>
      </c>
      <c r="M3537">
        <v>7</v>
      </c>
      <c r="N3537" s="25">
        <v>0</v>
      </c>
      <c r="O3537" s="24">
        <v>32395.84</v>
      </c>
      <c r="P3537" s="26">
        <f t="shared" si="330"/>
        <v>0.37314632462416231</v>
      </c>
      <c r="Q3537" t="str">
        <f t="shared" si="331"/>
        <v>High</v>
      </c>
      <c r="R3537" t="str">
        <f t="shared" si="332"/>
        <v>None</v>
      </c>
      <c r="S3537" s="23">
        <f t="shared" si="333"/>
        <v>2022</v>
      </c>
      <c r="T3537" s="23">
        <f t="shared" si="334"/>
        <v>2</v>
      </c>
      <c r="U3537" t="str">
        <f t="shared" si="335"/>
        <v>Feb-2022</v>
      </c>
    </row>
    <row r="3538" spans="1:21" x14ac:dyDescent="0.3">
      <c r="A3538" t="s">
        <v>5539</v>
      </c>
      <c r="B3538" s="22">
        <v>44730</v>
      </c>
      <c r="C3538" s="22">
        <v>44733</v>
      </c>
      <c r="D3538" s="23" t="s">
        <v>61</v>
      </c>
      <c r="E3538" s="23" t="s">
        <v>1748</v>
      </c>
      <c r="F3538" s="23" t="s">
        <v>80</v>
      </c>
      <c r="G3538" s="23" t="s">
        <v>63</v>
      </c>
      <c r="H3538" s="23" t="s">
        <v>64</v>
      </c>
      <c r="I3538" s="23" t="s">
        <v>83</v>
      </c>
      <c r="J3538" s="23" t="s">
        <v>84</v>
      </c>
      <c r="K3538" s="23" t="s">
        <v>257</v>
      </c>
      <c r="L3538" s="24">
        <v>39589.160000000003</v>
      </c>
      <c r="M3538">
        <v>4</v>
      </c>
      <c r="N3538" s="25">
        <v>0.2</v>
      </c>
      <c r="O3538" s="24">
        <v>8765.82</v>
      </c>
      <c r="P3538" s="26">
        <f t="shared" si="330"/>
        <v>0.2214197017567435</v>
      </c>
      <c r="Q3538" t="str">
        <f t="shared" si="331"/>
        <v>Medium</v>
      </c>
      <c r="R3538" t="str">
        <f t="shared" si="332"/>
        <v>Medium</v>
      </c>
      <c r="S3538" s="23">
        <f t="shared" si="333"/>
        <v>2022</v>
      </c>
      <c r="T3538" s="23">
        <f t="shared" si="334"/>
        <v>6</v>
      </c>
      <c r="U3538" t="str">
        <f t="shared" si="335"/>
        <v>Jun-2022</v>
      </c>
    </row>
    <row r="3539" spans="1:21" x14ac:dyDescent="0.3">
      <c r="A3539" t="s">
        <v>5540</v>
      </c>
      <c r="B3539" s="22">
        <v>44820</v>
      </c>
      <c r="C3539" s="22">
        <v>44821</v>
      </c>
      <c r="D3539" s="23" t="s">
        <v>50</v>
      </c>
      <c r="E3539" s="23" t="s">
        <v>3230</v>
      </c>
      <c r="F3539" s="23" t="s">
        <v>52</v>
      </c>
      <c r="G3539" s="23" t="s">
        <v>81</v>
      </c>
      <c r="H3539" s="23" t="s">
        <v>95</v>
      </c>
      <c r="I3539" s="23" t="s">
        <v>83</v>
      </c>
      <c r="J3539" s="23" t="s">
        <v>84</v>
      </c>
      <c r="K3539" s="23" t="s">
        <v>125</v>
      </c>
      <c r="L3539" s="24">
        <v>5510.42</v>
      </c>
      <c r="M3539">
        <v>1</v>
      </c>
      <c r="N3539" s="25">
        <v>0.05</v>
      </c>
      <c r="O3539" s="24">
        <v>1054.33</v>
      </c>
      <c r="P3539" s="26">
        <f t="shared" si="330"/>
        <v>0.19133387291712789</v>
      </c>
      <c r="Q3539" t="str">
        <f t="shared" si="331"/>
        <v>Low</v>
      </c>
      <c r="R3539" t="str">
        <f t="shared" si="332"/>
        <v>Low</v>
      </c>
      <c r="S3539" s="23">
        <f t="shared" si="333"/>
        <v>2022</v>
      </c>
      <c r="T3539" s="23">
        <f t="shared" si="334"/>
        <v>9</v>
      </c>
      <c r="U3539" t="str">
        <f t="shared" si="335"/>
        <v>Sep-2022</v>
      </c>
    </row>
    <row r="3540" spans="1:21" x14ac:dyDescent="0.3">
      <c r="A3540" t="s">
        <v>5541</v>
      </c>
      <c r="B3540" s="22">
        <v>45266</v>
      </c>
      <c r="C3540" s="22">
        <v>45270</v>
      </c>
      <c r="D3540" s="23" t="s">
        <v>61</v>
      </c>
      <c r="E3540" s="23" t="s">
        <v>374</v>
      </c>
      <c r="F3540" s="23" t="s">
        <v>80</v>
      </c>
      <c r="G3540" s="23" t="s">
        <v>179</v>
      </c>
      <c r="H3540" s="23" t="s">
        <v>180</v>
      </c>
      <c r="I3540" s="23" t="s">
        <v>118</v>
      </c>
      <c r="J3540" s="23" t="s">
        <v>119</v>
      </c>
      <c r="K3540" s="23" t="s">
        <v>120</v>
      </c>
      <c r="L3540" s="24">
        <v>31473.3</v>
      </c>
      <c r="M3540">
        <v>5</v>
      </c>
      <c r="N3540" s="25">
        <v>0.2</v>
      </c>
      <c r="O3540" s="24">
        <v>4510.3</v>
      </c>
      <c r="P3540" s="26">
        <f t="shared" si="330"/>
        <v>0.14330559553653416</v>
      </c>
      <c r="Q3540" t="str">
        <f t="shared" si="331"/>
        <v>Low</v>
      </c>
      <c r="R3540" t="str">
        <f t="shared" si="332"/>
        <v>Medium</v>
      </c>
      <c r="S3540" s="23">
        <f t="shared" si="333"/>
        <v>2023</v>
      </c>
      <c r="T3540" s="23">
        <f t="shared" si="334"/>
        <v>12</v>
      </c>
      <c r="U3540" t="str">
        <f t="shared" si="335"/>
        <v>Dec-2023</v>
      </c>
    </row>
    <row r="3541" spans="1:21" x14ac:dyDescent="0.3">
      <c r="A3541" t="s">
        <v>5542</v>
      </c>
      <c r="B3541" s="22">
        <v>45238</v>
      </c>
      <c r="C3541" s="22">
        <v>45241</v>
      </c>
      <c r="D3541" s="23" t="s">
        <v>78</v>
      </c>
      <c r="E3541" s="23" t="s">
        <v>510</v>
      </c>
      <c r="F3541" s="23" t="s">
        <v>80</v>
      </c>
      <c r="G3541" s="23" t="s">
        <v>53</v>
      </c>
      <c r="H3541" s="23" t="s">
        <v>110</v>
      </c>
      <c r="I3541" s="23" t="s">
        <v>118</v>
      </c>
      <c r="J3541" s="23" t="s">
        <v>191</v>
      </c>
      <c r="K3541" s="23" t="s">
        <v>829</v>
      </c>
      <c r="L3541" s="24">
        <v>91195.520000000004</v>
      </c>
      <c r="M3541">
        <v>8</v>
      </c>
      <c r="N3541" s="25">
        <v>0.25</v>
      </c>
      <c r="O3541" s="24">
        <v>11056.14</v>
      </c>
      <c r="P3541" s="26">
        <f t="shared" si="330"/>
        <v>0.12123556069420953</v>
      </c>
      <c r="Q3541" t="str">
        <f t="shared" si="331"/>
        <v>Low</v>
      </c>
      <c r="R3541" t="str">
        <f t="shared" si="332"/>
        <v>High</v>
      </c>
      <c r="S3541" s="23">
        <f t="shared" si="333"/>
        <v>2023</v>
      </c>
      <c r="T3541" s="23">
        <f t="shared" si="334"/>
        <v>11</v>
      </c>
      <c r="U3541" t="str">
        <f t="shared" si="335"/>
        <v>Nov-2023</v>
      </c>
    </row>
    <row r="3542" spans="1:21" x14ac:dyDescent="0.3">
      <c r="A3542" t="s">
        <v>5543</v>
      </c>
      <c r="B3542" s="22">
        <v>45154</v>
      </c>
      <c r="C3542" s="22">
        <v>45155</v>
      </c>
      <c r="D3542" s="23" t="s">
        <v>50</v>
      </c>
      <c r="E3542" s="23" t="s">
        <v>79</v>
      </c>
      <c r="F3542" s="23" t="s">
        <v>71</v>
      </c>
      <c r="G3542" s="23" t="s">
        <v>53</v>
      </c>
      <c r="H3542" s="23" t="s">
        <v>54</v>
      </c>
      <c r="I3542" s="23" t="s">
        <v>55</v>
      </c>
      <c r="J3542" s="23" t="s">
        <v>65</v>
      </c>
      <c r="K3542" s="23" t="s">
        <v>130</v>
      </c>
      <c r="L3542" s="24">
        <v>85763.86</v>
      </c>
      <c r="M3542">
        <v>7</v>
      </c>
      <c r="N3542" s="25">
        <v>0.15</v>
      </c>
      <c r="O3542" s="24">
        <v>20090.79</v>
      </c>
      <c r="P3542" s="26">
        <f t="shared" si="330"/>
        <v>0.23425706352302708</v>
      </c>
      <c r="Q3542" t="str">
        <f t="shared" si="331"/>
        <v>Medium</v>
      </c>
      <c r="R3542" t="str">
        <f t="shared" si="332"/>
        <v>Medium</v>
      </c>
      <c r="S3542" s="23">
        <f t="shared" si="333"/>
        <v>2023</v>
      </c>
      <c r="T3542" s="23">
        <f t="shared" si="334"/>
        <v>8</v>
      </c>
      <c r="U3542" t="str">
        <f t="shared" si="335"/>
        <v>Aug-2023</v>
      </c>
    </row>
    <row r="3543" spans="1:21" x14ac:dyDescent="0.3">
      <c r="A3543" t="s">
        <v>5544</v>
      </c>
      <c r="B3543" s="22">
        <v>45969</v>
      </c>
      <c r="C3543" s="22">
        <v>45970</v>
      </c>
      <c r="D3543" s="23" t="s">
        <v>78</v>
      </c>
      <c r="E3543" s="23" t="s">
        <v>2467</v>
      </c>
      <c r="F3543" s="23" t="s">
        <v>80</v>
      </c>
      <c r="G3543" s="23" t="s">
        <v>72</v>
      </c>
      <c r="H3543" s="23" t="s">
        <v>346</v>
      </c>
      <c r="I3543" s="23" t="s">
        <v>55</v>
      </c>
      <c r="J3543" s="23" t="s">
        <v>141</v>
      </c>
      <c r="K3543" s="23" t="s">
        <v>241</v>
      </c>
      <c r="L3543" s="24">
        <v>36681.56</v>
      </c>
      <c r="M3543">
        <v>4</v>
      </c>
      <c r="N3543" s="25">
        <v>0.05</v>
      </c>
      <c r="O3543" s="24">
        <v>8799.73</v>
      </c>
      <c r="P3543" s="26">
        <f t="shared" si="330"/>
        <v>0.23989519529703754</v>
      </c>
      <c r="Q3543" t="str">
        <f t="shared" si="331"/>
        <v>Medium</v>
      </c>
      <c r="R3543" t="str">
        <f t="shared" si="332"/>
        <v>Low</v>
      </c>
      <c r="S3543" s="23">
        <f t="shared" si="333"/>
        <v>2025</v>
      </c>
      <c r="T3543" s="23">
        <f t="shared" si="334"/>
        <v>11</v>
      </c>
      <c r="U3543" t="str">
        <f t="shared" si="335"/>
        <v>Nov-2025</v>
      </c>
    </row>
    <row r="3544" spans="1:21" x14ac:dyDescent="0.3">
      <c r="A3544" t="s">
        <v>5545</v>
      </c>
      <c r="B3544" s="22">
        <v>44628</v>
      </c>
      <c r="C3544" s="22">
        <v>44635</v>
      </c>
      <c r="D3544" s="23" t="s">
        <v>61</v>
      </c>
      <c r="E3544" s="23" t="s">
        <v>399</v>
      </c>
      <c r="F3544" s="23" t="s">
        <v>80</v>
      </c>
      <c r="G3544" s="23" t="s">
        <v>72</v>
      </c>
      <c r="H3544" s="23" t="s">
        <v>346</v>
      </c>
      <c r="I3544" s="23" t="s">
        <v>83</v>
      </c>
      <c r="J3544" s="23" t="s">
        <v>449</v>
      </c>
      <c r="K3544" s="23" t="s">
        <v>775</v>
      </c>
      <c r="L3544" s="24">
        <v>4406.88</v>
      </c>
      <c r="M3544">
        <v>8</v>
      </c>
      <c r="N3544" s="25">
        <v>0.15</v>
      </c>
      <c r="O3544" s="24">
        <v>1056.8</v>
      </c>
      <c r="P3544" s="26">
        <f t="shared" si="330"/>
        <v>0.23980684747485748</v>
      </c>
      <c r="Q3544" t="str">
        <f t="shared" si="331"/>
        <v>Medium</v>
      </c>
      <c r="R3544" t="str">
        <f t="shared" si="332"/>
        <v>Medium</v>
      </c>
      <c r="S3544" s="23">
        <f t="shared" si="333"/>
        <v>2022</v>
      </c>
      <c r="T3544" s="23">
        <f t="shared" si="334"/>
        <v>3</v>
      </c>
      <c r="U3544" t="str">
        <f t="shared" si="335"/>
        <v>Mar-2022</v>
      </c>
    </row>
    <row r="3545" spans="1:21" x14ac:dyDescent="0.3">
      <c r="A3545" t="s">
        <v>5546</v>
      </c>
      <c r="B3545" s="22">
        <v>44731</v>
      </c>
      <c r="C3545" s="22">
        <v>44733</v>
      </c>
      <c r="D3545" s="23" t="s">
        <v>50</v>
      </c>
      <c r="E3545" s="23" t="s">
        <v>483</v>
      </c>
      <c r="F3545" s="23" t="s">
        <v>80</v>
      </c>
      <c r="G3545" s="23" t="s">
        <v>63</v>
      </c>
      <c r="H3545" s="23" t="s">
        <v>64</v>
      </c>
      <c r="I3545" s="23" t="s">
        <v>118</v>
      </c>
      <c r="J3545" s="23" t="s">
        <v>303</v>
      </c>
      <c r="K3545" s="23" t="s">
        <v>421</v>
      </c>
      <c r="L3545" s="24">
        <v>6962.31</v>
      </c>
      <c r="M3545">
        <v>1</v>
      </c>
      <c r="N3545" s="25">
        <v>0.2</v>
      </c>
      <c r="O3545" s="24">
        <v>1589.14</v>
      </c>
      <c r="P3545" s="26">
        <f t="shared" si="330"/>
        <v>0.22824895760171551</v>
      </c>
      <c r="Q3545" t="str">
        <f t="shared" si="331"/>
        <v>Medium</v>
      </c>
      <c r="R3545" t="str">
        <f t="shared" si="332"/>
        <v>Medium</v>
      </c>
      <c r="S3545" s="23">
        <f t="shared" si="333"/>
        <v>2022</v>
      </c>
      <c r="T3545" s="23">
        <f t="shared" si="334"/>
        <v>6</v>
      </c>
      <c r="U3545" t="str">
        <f t="shared" si="335"/>
        <v>Jun-2022</v>
      </c>
    </row>
    <row r="3546" spans="1:21" x14ac:dyDescent="0.3">
      <c r="A3546" t="s">
        <v>5547</v>
      </c>
      <c r="B3546" s="22">
        <v>45690</v>
      </c>
      <c r="C3546" s="22">
        <v>45691</v>
      </c>
      <c r="D3546" s="23" t="s">
        <v>61</v>
      </c>
      <c r="E3546" s="23" t="s">
        <v>2245</v>
      </c>
      <c r="F3546" s="23" t="s">
        <v>80</v>
      </c>
      <c r="G3546" s="23" t="s">
        <v>179</v>
      </c>
      <c r="H3546" s="23" t="s">
        <v>236</v>
      </c>
      <c r="I3546" s="23" t="s">
        <v>55</v>
      </c>
      <c r="J3546" s="23" t="s">
        <v>141</v>
      </c>
      <c r="K3546" s="23" t="s">
        <v>142</v>
      </c>
      <c r="L3546" s="24">
        <v>6287.7</v>
      </c>
      <c r="M3546">
        <v>6</v>
      </c>
      <c r="N3546" s="25">
        <v>0</v>
      </c>
      <c r="O3546" s="24">
        <v>1644.94</v>
      </c>
      <c r="P3546" s="26">
        <f t="shared" si="330"/>
        <v>0.26161235427898916</v>
      </c>
      <c r="Q3546" t="str">
        <f t="shared" si="331"/>
        <v>Medium</v>
      </c>
      <c r="R3546" t="str">
        <f t="shared" si="332"/>
        <v>None</v>
      </c>
      <c r="S3546" s="23">
        <f t="shared" si="333"/>
        <v>2025</v>
      </c>
      <c r="T3546" s="23">
        <f t="shared" si="334"/>
        <v>2</v>
      </c>
      <c r="U3546" t="str">
        <f t="shared" si="335"/>
        <v>Feb-2025</v>
      </c>
    </row>
    <row r="3547" spans="1:21" x14ac:dyDescent="0.3">
      <c r="A3547" t="s">
        <v>5548</v>
      </c>
      <c r="B3547" s="22">
        <v>45059</v>
      </c>
      <c r="C3547" s="22">
        <v>45065</v>
      </c>
      <c r="D3547" s="23" t="s">
        <v>102</v>
      </c>
      <c r="E3547" s="23" t="s">
        <v>3232</v>
      </c>
      <c r="F3547" s="23" t="s">
        <v>52</v>
      </c>
      <c r="G3547" s="23" t="s">
        <v>81</v>
      </c>
      <c r="H3547" s="23" t="s">
        <v>82</v>
      </c>
      <c r="I3547" s="23" t="s">
        <v>118</v>
      </c>
      <c r="J3547" s="23" t="s">
        <v>230</v>
      </c>
      <c r="K3547" s="23" t="s">
        <v>351</v>
      </c>
      <c r="L3547" s="24">
        <v>21822.52</v>
      </c>
      <c r="M3547">
        <v>2</v>
      </c>
      <c r="N3547" s="25">
        <v>0.25</v>
      </c>
      <c r="O3547" s="24">
        <v>5993.7</v>
      </c>
      <c r="P3547" s="26">
        <f t="shared" si="330"/>
        <v>0.2746566391049246</v>
      </c>
      <c r="Q3547" t="str">
        <f t="shared" si="331"/>
        <v>Medium</v>
      </c>
      <c r="R3547" t="str">
        <f t="shared" si="332"/>
        <v>High</v>
      </c>
      <c r="S3547" s="23">
        <f t="shared" si="333"/>
        <v>2023</v>
      </c>
      <c r="T3547" s="23">
        <f t="shared" si="334"/>
        <v>5</v>
      </c>
      <c r="U3547" t="str">
        <f t="shared" si="335"/>
        <v>May-2023</v>
      </c>
    </row>
    <row r="3548" spans="1:21" x14ac:dyDescent="0.3">
      <c r="A3548" t="s">
        <v>5549</v>
      </c>
      <c r="B3548" s="22">
        <v>44955</v>
      </c>
      <c r="C3548" s="22">
        <v>44961</v>
      </c>
      <c r="D3548" s="23" t="s">
        <v>78</v>
      </c>
      <c r="E3548" s="23" t="s">
        <v>124</v>
      </c>
      <c r="F3548" s="23" t="s">
        <v>52</v>
      </c>
      <c r="G3548" s="23" t="s">
        <v>179</v>
      </c>
      <c r="H3548" s="23" t="s">
        <v>236</v>
      </c>
      <c r="I3548" s="23" t="s">
        <v>118</v>
      </c>
      <c r="J3548" s="23" t="s">
        <v>303</v>
      </c>
      <c r="K3548" s="23" t="s">
        <v>491</v>
      </c>
      <c r="L3548" s="24">
        <v>79706.94</v>
      </c>
      <c r="M3548">
        <v>6</v>
      </c>
      <c r="N3548" s="25">
        <v>0.25</v>
      </c>
      <c r="O3548" s="24">
        <v>15360.75</v>
      </c>
      <c r="P3548" s="26">
        <f t="shared" si="330"/>
        <v>0.1927153394673036</v>
      </c>
      <c r="Q3548" t="str">
        <f t="shared" si="331"/>
        <v>Low</v>
      </c>
      <c r="R3548" t="str">
        <f t="shared" si="332"/>
        <v>High</v>
      </c>
      <c r="S3548" s="23">
        <f t="shared" si="333"/>
        <v>2023</v>
      </c>
      <c r="T3548" s="23">
        <f t="shared" si="334"/>
        <v>1</v>
      </c>
      <c r="U3548" t="str">
        <f t="shared" si="335"/>
        <v>Jan-2023</v>
      </c>
    </row>
    <row r="3549" spans="1:21" x14ac:dyDescent="0.3">
      <c r="A3549" t="s">
        <v>5550</v>
      </c>
      <c r="B3549" s="22">
        <v>44861</v>
      </c>
      <c r="C3549" s="22">
        <v>44864</v>
      </c>
      <c r="D3549" s="23" t="s">
        <v>78</v>
      </c>
      <c r="E3549" s="23" t="s">
        <v>889</v>
      </c>
      <c r="F3549" s="23" t="s">
        <v>71</v>
      </c>
      <c r="G3549" s="23" t="s">
        <v>72</v>
      </c>
      <c r="H3549" s="23" t="s">
        <v>117</v>
      </c>
      <c r="I3549" s="23" t="s">
        <v>83</v>
      </c>
      <c r="J3549" s="23" t="s">
        <v>379</v>
      </c>
      <c r="K3549" s="23" t="s">
        <v>716</v>
      </c>
      <c r="L3549" s="24">
        <v>27377.9</v>
      </c>
      <c r="M3549">
        <v>2</v>
      </c>
      <c r="N3549" s="25">
        <v>0</v>
      </c>
      <c r="O3549" s="24">
        <v>6761.3</v>
      </c>
      <c r="P3549" s="26">
        <f t="shared" si="330"/>
        <v>0.24696196567304285</v>
      </c>
      <c r="Q3549" t="str">
        <f t="shared" si="331"/>
        <v>Medium</v>
      </c>
      <c r="R3549" t="str">
        <f t="shared" si="332"/>
        <v>None</v>
      </c>
      <c r="S3549" s="23">
        <f t="shared" si="333"/>
        <v>2022</v>
      </c>
      <c r="T3549" s="23">
        <f t="shared" si="334"/>
        <v>10</v>
      </c>
      <c r="U3549" t="str">
        <f t="shared" si="335"/>
        <v>Oct-2022</v>
      </c>
    </row>
    <row r="3550" spans="1:21" x14ac:dyDescent="0.3">
      <c r="A3550" t="s">
        <v>5551</v>
      </c>
      <c r="B3550" s="22">
        <v>45916</v>
      </c>
      <c r="C3550" s="22">
        <v>45918</v>
      </c>
      <c r="D3550" s="23" t="s">
        <v>50</v>
      </c>
      <c r="E3550" s="23" t="s">
        <v>2392</v>
      </c>
      <c r="F3550" s="23" t="s">
        <v>80</v>
      </c>
      <c r="G3550" s="23" t="s">
        <v>72</v>
      </c>
      <c r="H3550" s="23" t="s">
        <v>117</v>
      </c>
      <c r="I3550" s="23" t="s">
        <v>96</v>
      </c>
      <c r="J3550" s="23" t="s">
        <v>166</v>
      </c>
      <c r="K3550" s="23" t="s">
        <v>167</v>
      </c>
      <c r="L3550" s="24">
        <v>3248.64</v>
      </c>
      <c r="M3550">
        <v>2</v>
      </c>
      <c r="N3550" s="25">
        <v>0.1</v>
      </c>
      <c r="O3550" s="24">
        <v>793</v>
      </c>
      <c r="P3550" s="26">
        <f t="shared" si="330"/>
        <v>0.24410214736012609</v>
      </c>
      <c r="Q3550" t="str">
        <f t="shared" si="331"/>
        <v>Medium</v>
      </c>
      <c r="R3550" t="str">
        <f t="shared" si="332"/>
        <v>Low</v>
      </c>
      <c r="S3550" s="23">
        <f t="shared" si="333"/>
        <v>2025</v>
      </c>
      <c r="T3550" s="23">
        <f t="shared" si="334"/>
        <v>9</v>
      </c>
      <c r="U3550" t="str">
        <f t="shared" si="335"/>
        <v>Sep-2025</v>
      </c>
    </row>
    <row r="3551" spans="1:21" x14ac:dyDescent="0.3">
      <c r="A3551" t="s">
        <v>5552</v>
      </c>
      <c r="B3551" s="22">
        <v>45041</v>
      </c>
      <c r="C3551" s="22">
        <v>45043</v>
      </c>
      <c r="D3551" s="23" t="s">
        <v>78</v>
      </c>
      <c r="E3551" s="23" t="s">
        <v>1226</v>
      </c>
      <c r="F3551" s="23" t="s">
        <v>71</v>
      </c>
      <c r="G3551" s="23" t="s">
        <v>72</v>
      </c>
      <c r="H3551" s="23" t="s">
        <v>104</v>
      </c>
      <c r="I3551" s="23" t="s">
        <v>96</v>
      </c>
      <c r="J3551" s="23" t="s">
        <v>111</v>
      </c>
      <c r="K3551" s="23" t="s">
        <v>328</v>
      </c>
      <c r="L3551" s="24">
        <v>11885.06</v>
      </c>
      <c r="M3551">
        <v>2</v>
      </c>
      <c r="N3551" s="25">
        <v>0.15</v>
      </c>
      <c r="O3551" s="24">
        <v>1524.85</v>
      </c>
      <c r="P3551" s="26">
        <f t="shared" si="330"/>
        <v>0.12829973092268782</v>
      </c>
      <c r="Q3551" t="str">
        <f t="shared" si="331"/>
        <v>Low</v>
      </c>
      <c r="R3551" t="str">
        <f t="shared" si="332"/>
        <v>Medium</v>
      </c>
      <c r="S3551" s="23">
        <f t="shared" si="333"/>
        <v>2023</v>
      </c>
      <c r="T3551" s="23">
        <f t="shared" si="334"/>
        <v>4</v>
      </c>
      <c r="U3551" t="str">
        <f t="shared" si="335"/>
        <v>Apr-2023</v>
      </c>
    </row>
    <row r="3552" spans="1:21" x14ac:dyDescent="0.3">
      <c r="A3552" t="s">
        <v>5553</v>
      </c>
      <c r="B3552" s="22">
        <v>45716</v>
      </c>
      <c r="C3552" s="22">
        <v>45719</v>
      </c>
      <c r="D3552" s="23" t="s">
        <v>50</v>
      </c>
      <c r="E3552" s="23" t="s">
        <v>1490</v>
      </c>
      <c r="F3552" s="23" t="s">
        <v>52</v>
      </c>
      <c r="G3552" s="23" t="s">
        <v>81</v>
      </c>
      <c r="H3552" s="23" t="s">
        <v>284</v>
      </c>
      <c r="I3552" s="23" t="s">
        <v>83</v>
      </c>
      <c r="J3552" s="23" t="s">
        <v>156</v>
      </c>
      <c r="K3552" s="23" t="s">
        <v>208</v>
      </c>
      <c r="L3552" s="24">
        <v>2013.92</v>
      </c>
      <c r="M3552">
        <v>1</v>
      </c>
      <c r="N3552" s="25">
        <v>0.15</v>
      </c>
      <c r="O3552" s="24">
        <v>436.64</v>
      </c>
      <c r="P3552" s="26">
        <f t="shared" si="330"/>
        <v>0.21681099547151822</v>
      </c>
      <c r="Q3552" t="str">
        <f t="shared" si="331"/>
        <v>Medium</v>
      </c>
      <c r="R3552" t="str">
        <f t="shared" si="332"/>
        <v>Medium</v>
      </c>
      <c r="S3552" s="23">
        <f t="shared" si="333"/>
        <v>2025</v>
      </c>
      <c r="T3552" s="23">
        <f t="shared" si="334"/>
        <v>2</v>
      </c>
      <c r="U3552" t="str">
        <f t="shared" si="335"/>
        <v>Feb-2025</v>
      </c>
    </row>
    <row r="3553" spans="1:21" x14ac:dyDescent="0.3">
      <c r="A3553" t="s">
        <v>5554</v>
      </c>
      <c r="B3553" s="22">
        <v>45343</v>
      </c>
      <c r="C3553" s="22">
        <v>45346</v>
      </c>
      <c r="D3553" s="23" t="s">
        <v>78</v>
      </c>
      <c r="E3553" s="23" t="s">
        <v>103</v>
      </c>
      <c r="F3553" s="23" t="s">
        <v>52</v>
      </c>
      <c r="G3553" s="23" t="s">
        <v>53</v>
      </c>
      <c r="H3553" s="23" t="s">
        <v>110</v>
      </c>
      <c r="I3553" s="23" t="s">
        <v>83</v>
      </c>
      <c r="J3553" s="23" t="s">
        <v>379</v>
      </c>
      <c r="K3553" s="23" t="s">
        <v>380</v>
      </c>
      <c r="L3553" s="24">
        <v>8358.6</v>
      </c>
      <c r="M3553">
        <v>5</v>
      </c>
      <c r="N3553" s="25">
        <v>0.05</v>
      </c>
      <c r="O3553" s="24">
        <v>2566.2600000000002</v>
      </c>
      <c r="P3553" s="26">
        <f t="shared" si="330"/>
        <v>0.30702031440671884</v>
      </c>
      <c r="Q3553" t="str">
        <f t="shared" si="331"/>
        <v>High</v>
      </c>
      <c r="R3553" t="str">
        <f t="shared" si="332"/>
        <v>Low</v>
      </c>
      <c r="S3553" s="23">
        <f t="shared" si="333"/>
        <v>2024</v>
      </c>
      <c r="T3553" s="23">
        <f t="shared" si="334"/>
        <v>2</v>
      </c>
      <c r="U3553" t="str">
        <f t="shared" si="335"/>
        <v>Feb-2024</v>
      </c>
    </row>
    <row r="3554" spans="1:21" x14ac:dyDescent="0.3">
      <c r="A3554" t="s">
        <v>5555</v>
      </c>
      <c r="B3554" s="22">
        <v>45367</v>
      </c>
      <c r="C3554" s="22">
        <v>45369</v>
      </c>
      <c r="D3554" s="23" t="s">
        <v>61</v>
      </c>
      <c r="E3554" s="23" t="s">
        <v>1212</v>
      </c>
      <c r="F3554" s="23" t="s">
        <v>80</v>
      </c>
      <c r="G3554" s="23" t="s">
        <v>63</v>
      </c>
      <c r="H3554" s="23" t="s">
        <v>64</v>
      </c>
      <c r="I3554" s="23" t="s">
        <v>55</v>
      </c>
      <c r="J3554" s="23" t="s">
        <v>141</v>
      </c>
      <c r="K3554" s="23" t="s">
        <v>142</v>
      </c>
      <c r="L3554" s="24">
        <v>91567.17</v>
      </c>
      <c r="M3554">
        <v>9</v>
      </c>
      <c r="N3554" s="25">
        <v>0.25</v>
      </c>
      <c r="O3554" s="24">
        <v>17659.849999999999</v>
      </c>
      <c r="P3554" s="26">
        <f t="shared" si="330"/>
        <v>0.19286224527852067</v>
      </c>
      <c r="Q3554" t="str">
        <f t="shared" si="331"/>
        <v>Low</v>
      </c>
      <c r="R3554" t="str">
        <f t="shared" si="332"/>
        <v>High</v>
      </c>
      <c r="S3554" s="23">
        <f t="shared" si="333"/>
        <v>2024</v>
      </c>
      <c r="T3554" s="23">
        <f t="shared" si="334"/>
        <v>3</v>
      </c>
      <c r="U3554" t="str">
        <f t="shared" si="335"/>
        <v>Mar-2024</v>
      </c>
    </row>
    <row r="3555" spans="1:21" x14ac:dyDescent="0.3">
      <c r="A3555" t="s">
        <v>5556</v>
      </c>
      <c r="B3555" s="22">
        <v>45874</v>
      </c>
      <c r="C3555" s="22">
        <v>45875</v>
      </c>
      <c r="D3555" s="23" t="s">
        <v>78</v>
      </c>
      <c r="E3555" s="23" t="s">
        <v>1929</v>
      </c>
      <c r="F3555" s="23" t="s">
        <v>52</v>
      </c>
      <c r="G3555" s="23" t="s">
        <v>179</v>
      </c>
      <c r="H3555" s="23" t="s">
        <v>236</v>
      </c>
      <c r="I3555" s="23" t="s">
        <v>83</v>
      </c>
      <c r="J3555" s="23" t="s">
        <v>449</v>
      </c>
      <c r="K3555" s="23" t="s">
        <v>450</v>
      </c>
      <c r="L3555" s="24">
        <v>32626.89</v>
      </c>
      <c r="M3555">
        <v>9</v>
      </c>
      <c r="N3555" s="25">
        <v>0.05</v>
      </c>
      <c r="O3555" s="24">
        <v>9830.56</v>
      </c>
      <c r="P3555" s="26">
        <f t="shared" si="330"/>
        <v>0.30130239198403524</v>
      </c>
      <c r="Q3555" t="str">
        <f t="shared" si="331"/>
        <v>High</v>
      </c>
      <c r="R3555" t="str">
        <f t="shared" si="332"/>
        <v>Low</v>
      </c>
      <c r="S3555" s="23">
        <f t="shared" si="333"/>
        <v>2025</v>
      </c>
      <c r="T3555" s="23">
        <f t="shared" si="334"/>
        <v>8</v>
      </c>
      <c r="U3555" t="str">
        <f t="shared" si="335"/>
        <v>Aug-2025</v>
      </c>
    </row>
    <row r="3556" spans="1:21" x14ac:dyDescent="0.3">
      <c r="A3556" t="s">
        <v>5557</v>
      </c>
      <c r="B3556" s="22">
        <v>45474</v>
      </c>
      <c r="C3556" s="22">
        <v>45478</v>
      </c>
      <c r="D3556" s="23" t="s">
        <v>61</v>
      </c>
      <c r="E3556" s="23" t="s">
        <v>2146</v>
      </c>
      <c r="F3556" s="23" t="s">
        <v>80</v>
      </c>
      <c r="G3556" s="23" t="s">
        <v>179</v>
      </c>
      <c r="H3556" s="23" t="s">
        <v>236</v>
      </c>
      <c r="I3556" s="23" t="s">
        <v>83</v>
      </c>
      <c r="J3556" s="23" t="s">
        <v>379</v>
      </c>
      <c r="K3556" s="23" t="s">
        <v>562</v>
      </c>
      <c r="L3556" s="24">
        <v>28621.38</v>
      </c>
      <c r="M3556">
        <v>2</v>
      </c>
      <c r="N3556" s="25">
        <v>0.1</v>
      </c>
      <c r="O3556" s="24">
        <v>6549.24</v>
      </c>
      <c r="P3556" s="26">
        <f t="shared" si="330"/>
        <v>0.22882334814044605</v>
      </c>
      <c r="Q3556" t="str">
        <f t="shared" si="331"/>
        <v>Medium</v>
      </c>
      <c r="R3556" t="str">
        <f t="shared" si="332"/>
        <v>Low</v>
      </c>
      <c r="S3556" s="23">
        <f t="shared" si="333"/>
        <v>2024</v>
      </c>
      <c r="T3556" s="23">
        <f t="shared" si="334"/>
        <v>7</v>
      </c>
      <c r="U3556" t="str">
        <f t="shared" si="335"/>
        <v>Jul-2024</v>
      </c>
    </row>
    <row r="3557" spans="1:21" x14ac:dyDescent="0.3">
      <c r="A3557" t="s">
        <v>5558</v>
      </c>
      <c r="B3557" s="22">
        <v>45278</v>
      </c>
      <c r="C3557" s="22">
        <v>45284</v>
      </c>
      <c r="D3557" s="23" t="s">
        <v>102</v>
      </c>
      <c r="E3557" s="23" t="s">
        <v>1071</v>
      </c>
      <c r="F3557" s="23" t="s">
        <v>80</v>
      </c>
      <c r="G3557" s="23" t="s">
        <v>81</v>
      </c>
      <c r="H3557" s="23" t="s">
        <v>95</v>
      </c>
      <c r="I3557" s="23" t="s">
        <v>118</v>
      </c>
      <c r="J3557" s="23" t="s">
        <v>230</v>
      </c>
      <c r="K3557" s="23" t="s">
        <v>356</v>
      </c>
      <c r="L3557" s="24">
        <v>43356.51</v>
      </c>
      <c r="M3557">
        <v>9</v>
      </c>
      <c r="N3557" s="25">
        <v>0.1</v>
      </c>
      <c r="O3557" s="24">
        <v>8602.31</v>
      </c>
      <c r="P3557" s="26">
        <f t="shared" si="330"/>
        <v>0.19840872800878112</v>
      </c>
      <c r="Q3557" t="str">
        <f t="shared" si="331"/>
        <v>Low</v>
      </c>
      <c r="R3557" t="str">
        <f t="shared" si="332"/>
        <v>Low</v>
      </c>
      <c r="S3557" s="23">
        <f t="shared" si="333"/>
        <v>2023</v>
      </c>
      <c r="T3557" s="23">
        <f t="shared" si="334"/>
        <v>12</v>
      </c>
      <c r="U3557" t="str">
        <f t="shared" si="335"/>
        <v>Dec-2023</v>
      </c>
    </row>
    <row r="3558" spans="1:21" x14ac:dyDescent="0.3">
      <c r="A3558" t="s">
        <v>5559</v>
      </c>
      <c r="B3558" s="22">
        <v>45315</v>
      </c>
      <c r="C3558" s="22">
        <v>45317</v>
      </c>
      <c r="D3558" s="23" t="s">
        <v>102</v>
      </c>
      <c r="E3558" s="23" t="s">
        <v>51</v>
      </c>
      <c r="F3558" s="23" t="s">
        <v>80</v>
      </c>
      <c r="G3558" s="23" t="s">
        <v>72</v>
      </c>
      <c r="H3558" s="23" t="s">
        <v>104</v>
      </c>
      <c r="I3558" s="23" t="s">
        <v>83</v>
      </c>
      <c r="J3558" s="23" t="s">
        <v>449</v>
      </c>
      <c r="K3558" s="23" t="s">
        <v>450</v>
      </c>
      <c r="L3558" s="24">
        <v>8390.32</v>
      </c>
      <c r="M3558">
        <v>4</v>
      </c>
      <c r="N3558" s="25">
        <v>0.1</v>
      </c>
      <c r="O3558" s="24">
        <v>2753.29</v>
      </c>
      <c r="P3558" s="26">
        <f t="shared" si="330"/>
        <v>0.32815077374879625</v>
      </c>
      <c r="Q3558" t="str">
        <f t="shared" si="331"/>
        <v>High</v>
      </c>
      <c r="R3558" t="str">
        <f t="shared" si="332"/>
        <v>Low</v>
      </c>
      <c r="S3558" s="23">
        <f t="shared" si="333"/>
        <v>2024</v>
      </c>
      <c r="T3558" s="23">
        <f t="shared" si="334"/>
        <v>1</v>
      </c>
      <c r="U3558" t="str">
        <f t="shared" si="335"/>
        <v>Jan-2024</v>
      </c>
    </row>
    <row r="3559" spans="1:21" x14ac:dyDescent="0.3">
      <c r="A3559" t="s">
        <v>5560</v>
      </c>
      <c r="B3559" s="22">
        <v>45636</v>
      </c>
      <c r="C3559" s="22">
        <v>45640</v>
      </c>
      <c r="D3559" s="23" t="s">
        <v>61</v>
      </c>
      <c r="E3559" s="23" t="s">
        <v>1367</v>
      </c>
      <c r="F3559" s="23" t="s">
        <v>52</v>
      </c>
      <c r="G3559" s="23" t="s">
        <v>53</v>
      </c>
      <c r="H3559" s="23" t="s">
        <v>54</v>
      </c>
      <c r="I3559" s="23" t="s">
        <v>83</v>
      </c>
      <c r="J3559" s="23" t="s">
        <v>449</v>
      </c>
      <c r="K3559" s="23" t="s">
        <v>681</v>
      </c>
      <c r="L3559" s="24">
        <v>118695.84</v>
      </c>
      <c r="M3559">
        <v>8</v>
      </c>
      <c r="N3559" s="25">
        <v>0.15</v>
      </c>
      <c r="O3559" s="24">
        <v>32427.56</v>
      </c>
      <c r="P3559" s="26">
        <f t="shared" si="330"/>
        <v>0.27319879112865286</v>
      </c>
      <c r="Q3559" t="str">
        <f t="shared" si="331"/>
        <v>Medium</v>
      </c>
      <c r="R3559" t="str">
        <f t="shared" si="332"/>
        <v>Medium</v>
      </c>
      <c r="S3559" s="23">
        <f t="shared" si="333"/>
        <v>2024</v>
      </c>
      <c r="T3559" s="23">
        <f t="shared" si="334"/>
        <v>12</v>
      </c>
      <c r="U3559" t="str">
        <f t="shared" si="335"/>
        <v>Dec-2024</v>
      </c>
    </row>
    <row r="3560" spans="1:21" x14ac:dyDescent="0.3">
      <c r="A3560" t="s">
        <v>5561</v>
      </c>
      <c r="B3560" s="22">
        <v>44779</v>
      </c>
      <c r="C3560" s="22">
        <v>44785</v>
      </c>
      <c r="D3560" s="23" t="s">
        <v>61</v>
      </c>
      <c r="E3560" s="23" t="s">
        <v>350</v>
      </c>
      <c r="F3560" s="23" t="s">
        <v>52</v>
      </c>
      <c r="G3560" s="23" t="s">
        <v>72</v>
      </c>
      <c r="H3560" s="23" t="s">
        <v>73</v>
      </c>
      <c r="I3560" s="23" t="s">
        <v>96</v>
      </c>
      <c r="J3560" s="23" t="s">
        <v>111</v>
      </c>
      <c r="K3560" s="23" t="s">
        <v>328</v>
      </c>
      <c r="L3560" s="24">
        <v>9013.8799999999992</v>
      </c>
      <c r="M3560">
        <v>2</v>
      </c>
      <c r="N3560" s="25">
        <v>0.15</v>
      </c>
      <c r="O3560" s="24">
        <v>2801.95</v>
      </c>
      <c r="P3560" s="26">
        <f t="shared" si="330"/>
        <v>0.31084838049763253</v>
      </c>
      <c r="Q3560" t="str">
        <f t="shared" si="331"/>
        <v>High</v>
      </c>
      <c r="R3560" t="str">
        <f t="shared" si="332"/>
        <v>Medium</v>
      </c>
      <c r="S3560" s="23">
        <f t="shared" si="333"/>
        <v>2022</v>
      </c>
      <c r="T3560" s="23">
        <f t="shared" si="334"/>
        <v>8</v>
      </c>
      <c r="U3560" t="str">
        <f t="shared" si="335"/>
        <v>Aug-2022</v>
      </c>
    </row>
    <row r="3561" spans="1:21" x14ac:dyDescent="0.3">
      <c r="A3561" t="s">
        <v>5562</v>
      </c>
      <c r="B3561" s="22">
        <v>45325</v>
      </c>
      <c r="C3561" s="22">
        <v>45327</v>
      </c>
      <c r="D3561" s="23" t="s">
        <v>50</v>
      </c>
      <c r="E3561" s="23" t="s">
        <v>1027</v>
      </c>
      <c r="F3561" s="23" t="s">
        <v>52</v>
      </c>
      <c r="G3561" s="23" t="s">
        <v>72</v>
      </c>
      <c r="H3561" s="23" t="s">
        <v>117</v>
      </c>
      <c r="I3561" s="23" t="s">
        <v>83</v>
      </c>
      <c r="J3561" s="23" t="s">
        <v>449</v>
      </c>
      <c r="K3561" s="23" t="s">
        <v>775</v>
      </c>
      <c r="L3561" s="24">
        <v>3748.38</v>
      </c>
      <c r="M3561">
        <v>2</v>
      </c>
      <c r="N3561" s="25">
        <v>0</v>
      </c>
      <c r="O3561" s="24">
        <v>1235.3800000000001</v>
      </c>
      <c r="P3561" s="26">
        <f t="shared" si="330"/>
        <v>0.32957704394965293</v>
      </c>
      <c r="Q3561" t="str">
        <f t="shared" si="331"/>
        <v>High</v>
      </c>
      <c r="R3561" t="str">
        <f t="shared" si="332"/>
        <v>None</v>
      </c>
      <c r="S3561" s="23">
        <f t="shared" si="333"/>
        <v>2024</v>
      </c>
      <c r="T3561" s="23">
        <f t="shared" si="334"/>
        <v>2</v>
      </c>
      <c r="U3561" t="str">
        <f t="shared" si="335"/>
        <v>Feb-2024</v>
      </c>
    </row>
    <row r="3562" spans="1:21" x14ac:dyDescent="0.3">
      <c r="A3562" t="s">
        <v>5563</v>
      </c>
      <c r="B3562" s="22">
        <v>45181</v>
      </c>
      <c r="C3562" s="22">
        <v>45188</v>
      </c>
      <c r="D3562" s="23" t="s">
        <v>78</v>
      </c>
      <c r="E3562" s="23" t="s">
        <v>787</v>
      </c>
      <c r="F3562" s="23" t="s">
        <v>71</v>
      </c>
      <c r="G3562" s="23" t="s">
        <v>53</v>
      </c>
      <c r="H3562" s="23" t="s">
        <v>246</v>
      </c>
      <c r="I3562" s="23" t="s">
        <v>96</v>
      </c>
      <c r="J3562" s="23" t="s">
        <v>111</v>
      </c>
      <c r="K3562" s="23" t="s">
        <v>112</v>
      </c>
      <c r="L3562" s="24">
        <v>60144.6</v>
      </c>
      <c r="M3562">
        <v>6</v>
      </c>
      <c r="N3562" s="25">
        <v>0.2</v>
      </c>
      <c r="O3562" s="24">
        <v>17585.16</v>
      </c>
      <c r="P3562" s="26">
        <f t="shared" si="330"/>
        <v>0.29238136092018235</v>
      </c>
      <c r="Q3562" t="str">
        <f t="shared" si="331"/>
        <v>Medium</v>
      </c>
      <c r="R3562" t="str">
        <f t="shared" si="332"/>
        <v>Medium</v>
      </c>
      <c r="S3562" s="23">
        <f t="shared" si="333"/>
        <v>2023</v>
      </c>
      <c r="T3562" s="23">
        <f t="shared" si="334"/>
        <v>9</v>
      </c>
      <c r="U3562" t="str">
        <f t="shared" si="335"/>
        <v>Sep-2023</v>
      </c>
    </row>
    <row r="3563" spans="1:21" x14ac:dyDescent="0.3">
      <c r="A3563" t="s">
        <v>5564</v>
      </c>
      <c r="B3563" s="22">
        <v>44834</v>
      </c>
      <c r="C3563" s="22">
        <v>44838</v>
      </c>
      <c r="D3563" s="23" t="s">
        <v>102</v>
      </c>
      <c r="E3563" s="23" t="s">
        <v>1091</v>
      </c>
      <c r="F3563" s="23" t="s">
        <v>71</v>
      </c>
      <c r="G3563" s="23" t="s">
        <v>81</v>
      </c>
      <c r="H3563" s="23" t="s">
        <v>95</v>
      </c>
      <c r="I3563" s="23" t="s">
        <v>96</v>
      </c>
      <c r="J3563" s="23" t="s">
        <v>166</v>
      </c>
      <c r="K3563" s="23" t="s">
        <v>762</v>
      </c>
      <c r="L3563" s="24">
        <v>74128.88</v>
      </c>
      <c r="M3563">
        <v>8</v>
      </c>
      <c r="N3563" s="25">
        <v>0.25</v>
      </c>
      <c r="O3563" s="24">
        <v>8810.26</v>
      </c>
      <c r="P3563" s="26">
        <f t="shared" si="330"/>
        <v>0.11885057483668983</v>
      </c>
      <c r="Q3563" t="str">
        <f t="shared" si="331"/>
        <v>Low</v>
      </c>
      <c r="R3563" t="str">
        <f t="shared" si="332"/>
        <v>High</v>
      </c>
      <c r="S3563" s="23">
        <f t="shared" si="333"/>
        <v>2022</v>
      </c>
      <c r="T3563" s="23">
        <f t="shared" si="334"/>
        <v>9</v>
      </c>
      <c r="U3563" t="str">
        <f t="shared" si="335"/>
        <v>Sep-2022</v>
      </c>
    </row>
    <row r="3564" spans="1:21" x14ac:dyDescent="0.3">
      <c r="A3564" t="s">
        <v>5565</v>
      </c>
      <c r="B3564" s="22">
        <v>45483</v>
      </c>
      <c r="C3564" s="22">
        <v>45489</v>
      </c>
      <c r="D3564" s="23" t="s">
        <v>61</v>
      </c>
      <c r="E3564" s="23" t="s">
        <v>1229</v>
      </c>
      <c r="F3564" s="23" t="s">
        <v>80</v>
      </c>
      <c r="G3564" s="23" t="s">
        <v>179</v>
      </c>
      <c r="H3564" s="23" t="s">
        <v>236</v>
      </c>
      <c r="I3564" s="23" t="s">
        <v>118</v>
      </c>
      <c r="J3564" s="23" t="s">
        <v>191</v>
      </c>
      <c r="K3564" s="23" t="s">
        <v>192</v>
      </c>
      <c r="L3564" s="24">
        <v>21381.52</v>
      </c>
      <c r="M3564">
        <v>4</v>
      </c>
      <c r="N3564" s="25">
        <v>0.15</v>
      </c>
      <c r="O3564" s="24">
        <v>4130.13</v>
      </c>
      <c r="P3564" s="26">
        <f t="shared" si="330"/>
        <v>0.19316353561393204</v>
      </c>
      <c r="Q3564" t="str">
        <f t="shared" si="331"/>
        <v>Low</v>
      </c>
      <c r="R3564" t="str">
        <f t="shared" si="332"/>
        <v>Medium</v>
      </c>
      <c r="S3564" s="23">
        <f t="shared" si="333"/>
        <v>2024</v>
      </c>
      <c r="T3564" s="23">
        <f t="shared" si="334"/>
        <v>7</v>
      </c>
      <c r="U3564" t="str">
        <f t="shared" si="335"/>
        <v>Jul-2024</v>
      </c>
    </row>
    <row r="3565" spans="1:21" x14ac:dyDescent="0.3">
      <c r="A3565" t="s">
        <v>5566</v>
      </c>
      <c r="B3565" s="22">
        <v>45155</v>
      </c>
      <c r="C3565" s="22">
        <v>45160</v>
      </c>
      <c r="D3565" s="23" t="s">
        <v>102</v>
      </c>
      <c r="E3565" s="23" t="s">
        <v>403</v>
      </c>
      <c r="F3565" s="23" t="s">
        <v>80</v>
      </c>
      <c r="G3565" s="23" t="s">
        <v>63</v>
      </c>
      <c r="H3565" s="23" t="s">
        <v>202</v>
      </c>
      <c r="I3565" s="23" t="s">
        <v>83</v>
      </c>
      <c r="J3565" s="23" t="s">
        <v>156</v>
      </c>
      <c r="K3565" s="23" t="s">
        <v>208</v>
      </c>
      <c r="L3565" s="24">
        <v>53824.68</v>
      </c>
      <c r="M3565">
        <v>7</v>
      </c>
      <c r="N3565" s="25">
        <v>0</v>
      </c>
      <c r="O3565" s="24">
        <v>15570.23</v>
      </c>
      <c r="P3565" s="26">
        <f t="shared" si="330"/>
        <v>0.28927677786472672</v>
      </c>
      <c r="Q3565" t="str">
        <f t="shared" si="331"/>
        <v>Medium</v>
      </c>
      <c r="R3565" t="str">
        <f t="shared" si="332"/>
        <v>None</v>
      </c>
      <c r="S3565" s="23">
        <f t="shared" si="333"/>
        <v>2023</v>
      </c>
      <c r="T3565" s="23">
        <f t="shared" si="334"/>
        <v>8</v>
      </c>
      <c r="U3565" t="str">
        <f t="shared" si="335"/>
        <v>Aug-2023</v>
      </c>
    </row>
    <row r="3566" spans="1:21" x14ac:dyDescent="0.3">
      <c r="A3566" t="s">
        <v>5567</v>
      </c>
      <c r="B3566" s="22">
        <v>44779</v>
      </c>
      <c r="C3566" s="22">
        <v>44784</v>
      </c>
      <c r="D3566" s="23" t="s">
        <v>78</v>
      </c>
      <c r="E3566" s="23" t="s">
        <v>765</v>
      </c>
      <c r="F3566" s="23" t="s">
        <v>52</v>
      </c>
      <c r="G3566" s="23" t="s">
        <v>72</v>
      </c>
      <c r="H3566" s="23" t="s">
        <v>104</v>
      </c>
      <c r="I3566" s="23" t="s">
        <v>83</v>
      </c>
      <c r="J3566" s="23" t="s">
        <v>449</v>
      </c>
      <c r="K3566" s="23" t="s">
        <v>775</v>
      </c>
      <c r="L3566" s="24">
        <v>4663.3999999999996</v>
      </c>
      <c r="M3566">
        <v>2</v>
      </c>
      <c r="N3566" s="25">
        <v>0.15</v>
      </c>
      <c r="O3566" s="24">
        <v>778.35</v>
      </c>
      <c r="P3566" s="26">
        <f t="shared" si="330"/>
        <v>0.16690611999828453</v>
      </c>
      <c r="Q3566" t="str">
        <f t="shared" si="331"/>
        <v>Low</v>
      </c>
      <c r="R3566" t="str">
        <f t="shared" si="332"/>
        <v>Medium</v>
      </c>
      <c r="S3566" s="23">
        <f t="shared" si="333"/>
        <v>2022</v>
      </c>
      <c r="T3566" s="23">
        <f t="shared" si="334"/>
        <v>8</v>
      </c>
      <c r="U3566" t="str">
        <f t="shared" si="335"/>
        <v>Aug-2022</v>
      </c>
    </row>
    <row r="3567" spans="1:21" x14ac:dyDescent="0.3">
      <c r="A3567" t="s">
        <v>5568</v>
      </c>
      <c r="B3567" s="22">
        <v>44578</v>
      </c>
      <c r="C3567" s="22">
        <v>44584</v>
      </c>
      <c r="D3567" s="23" t="s">
        <v>78</v>
      </c>
      <c r="E3567" s="23" t="s">
        <v>561</v>
      </c>
      <c r="F3567" s="23" t="s">
        <v>80</v>
      </c>
      <c r="G3567" s="23" t="s">
        <v>72</v>
      </c>
      <c r="H3567" s="23" t="s">
        <v>104</v>
      </c>
      <c r="I3567" s="23" t="s">
        <v>83</v>
      </c>
      <c r="J3567" s="23" t="s">
        <v>156</v>
      </c>
      <c r="K3567" s="23" t="s">
        <v>157</v>
      </c>
      <c r="L3567" s="24">
        <v>13216.95</v>
      </c>
      <c r="M3567">
        <v>9</v>
      </c>
      <c r="N3567" s="25">
        <v>0.1</v>
      </c>
      <c r="O3567" s="24">
        <v>4067.29</v>
      </c>
      <c r="P3567" s="26">
        <f t="shared" si="330"/>
        <v>0.30773287331797428</v>
      </c>
      <c r="Q3567" t="str">
        <f t="shared" si="331"/>
        <v>High</v>
      </c>
      <c r="R3567" t="str">
        <f t="shared" si="332"/>
        <v>Low</v>
      </c>
      <c r="S3567" s="23">
        <f t="shared" si="333"/>
        <v>2022</v>
      </c>
      <c r="T3567" s="23">
        <f t="shared" si="334"/>
        <v>1</v>
      </c>
      <c r="U3567" t="str">
        <f t="shared" si="335"/>
        <v>Jan-2022</v>
      </c>
    </row>
    <row r="3568" spans="1:21" x14ac:dyDescent="0.3">
      <c r="A3568" t="s">
        <v>5569</v>
      </c>
      <c r="B3568" s="22">
        <v>44790</v>
      </c>
      <c r="C3568" s="22">
        <v>44794</v>
      </c>
      <c r="D3568" s="23" t="s">
        <v>50</v>
      </c>
      <c r="E3568" s="23" t="s">
        <v>2227</v>
      </c>
      <c r="F3568" s="23" t="s">
        <v>80</v>
      </c>
      <c r="G3568" s="23" t="s">
        <v>179</v>
      </c>
      <c r="H3568" s="23" t="s">
        <v>236</v>
      </c>
      <c r="I3568" s="23" t="s">
        <v>118</v>
      </c>
      <c r="J3568" s="23" t="s">
        <v>230</v>
      </c>
      <c r="K3568" s="23" t="s">
        <v>351</v>
      </c>
      <c r="L3568" s="24">
        <v>74011.399999999994</v>
      </c>
      <c r="M3568">
        <v>10</v>
      </c>
      <c r="N3568" s="25">
        <v>0.15</v>
      </c>
      <c r="O3568" s="24">
        <v>23363.48</v>
      </c>
      <c r="P3568" s="26">
        <f t="shared" si="330"/>
        <v>0.31567407183217722</v>
      </c>
      <c r="Q3568" t="str">
        <f t="shared" si="331"/>
        <v>High</v>
      </c>
      <c r="R3568" t="str">
        <f t="shared" si="332"/>
        <v>Medium</v>
      </c>
      <c r="S3568" s="23">
        <f t="shared" si="333"/>
        <v>2022</v>
      </c>
      <c r="T3568" s="23">
        <f t="shared" si="334"/>
        <v>8</v>
      </c>
      <c r="U3568" t="str">
        <f t="shared" si="335"/>
        <v>Aug-2022</v>
      </c>
    </row>
    <row r="3569" spans="1:21" x14ac:dyDescent="0.3">
      <c r="A3569" t="s">
        <v>5570</v>
      </c>
      <c r="B3569" s="22">
        <v>45798</v>
      </c>
      <c r="C3569" s="22">
        <v>45803</v>
      </c>
      <c r="D3569" s="23" t="s">
        <v>78</v>
      </c>
      <c r="E3569" s="23" t="s">
        <v>2772</v>
      </c>
      <c r="F3569" s="23" t="s">
        <v>52</v>
      </c>
      <c r="G3569" s="23" t="s">
        <v>72</v>
      </c>
      <c r="H3569" s="23" t="s">
        <v>346</v>
      </c>
      <c r="I3569" s="23" t="s">
        <v>96</v>
      </c>
      <c r="J3569" s="23" t="s">
        <v>135</v>
      </c>
      <c r="K3569" s="23" t="s">
        <v>395</v>
      </c>
      <c r="L3569" s="24">
        <v>10884.3</v>
      </c>
      <c r="M3569">
        <v>10</v>
      </c>
      <c r="N3569" s="25">
        <v>0.05</v>
      </c>
      <c r="O3569" s="24">
        <v>2857.17</v>
      </c>
      <c r="P3569" s="26">
        <f t="shared" si="330"/>
        <v>0.26250378986246248</v>
      </c>
      <c r="Q3569" t="str">
        <f t="shared" si="331"/>
        <v>Medium</v>
      </c>
      <c r="R3569" t="str">
        <f t="shared" si="332"/>
        <v>Low</v>
      </c>
      <c r="S3569" s="23">
        <f t="shared" si="333"/>
        <v>2025</v>
      </c>
      <c r="T3569" s="23">
        <f t="shared" si="334"/>
        <v>5</v>
      </c>
      <c r="U3569" t="str">
        <f t="shared" si="335"/>
        <v>May-2025</v>
      </c>
    </row>
    <row r="3570" spans="1:21" x14ac:dyDescent="0.3">
      <c r="A3570" t="s">
        <v>5571</v>
      </c>
      <c r="B3570" s="22">
        <v>45221</v>
      </c>
      <c r="C3570" s="22">
        <v>45227</v>
      </c>
      <c r="D3570" s="23" t="s">
        <v>78</v>
      </c>
      <c r="E3570" s="23" t="s">
        <v>1125</v>
      </c>
      <c r="F3570" s="23" t="s">
        <v>52</v>
      </c>
      <c r="G3570" s="23" t="s">
        <v>53</v>
      </c>
      <c r="H3570" s="23" t="s">
        <v>246</v>
      </c>
      <c r="I3570" s="23" t="s">
        <v>118</v>
      </c>
      <c r="J3570" s="23" t="s">
        <v>303</v>
      </c>
      <c r="K3570" s="23" t="s">
        <v>304</v>
      </c>
      <c r="L3570" s="24">
        <v>91539.77</v>
      </c>
      <c r="M3570">
        <v>7</v>
      </c>
      <c r="N3570" s="25">
        <v>0.25</v>
      </c>
      <c r="O3570" s="24">
        <v>13035.38</v>
      </c>
      <c r="P3570" s="26">
        <f t="shared" si="330"/>
        <v>0.14240127542378572</v>
      </c>
      <c r="Q3570" t="str">
        <f t="shared" si="331"/>
        <v>Low</v>
      </c>
      <c r="R3570" t="str">
        <f t="shared" si="332"/>
        <v>High</v>
      </c>
      <c r="S3570" s="23">
        <f t="shared" si="333"/>
        <v>2023</v>
      </c>
      <c r="T3570" s="23">
        <f t="shared" si="334"/>
        <v>10</v>
      </c>
      <c r="U3570" t="str">
        <f t="shared" si="335"/>
        <v>Oct-2023</v>
      </c>
    </row>
    <row r="3571" spans="1:21" x14ac:dyDescent="0.3">
      <c r="A3571" t="s">
        <v>5572</v>
      </c>
      <c r="B3571" s="22">
        <v>45256</v>
      </c>
      <c r="C3571" s="22">
        <v>45263</v>
      </c>
      <c r="D3571" s="23" t="s">
        <v>78</v>
      </c>
      <c r="E3571" s="23" t="s">
        <v>224</v>
      </c>
      <c r="F3571" s="23" t="s">
        <v>52</v>
      </c>
      <c r="G3571" s="23" t="s">
        <v>63</v>
      </c>
      <c r="H3571" s="23" t="s">
        <v>213</v>
      </c>
      <c r="I3571" s="23" t="s">
        <v>118</v>
      </c>
      <c r="J3571" s="23" t="s">
        <v>119</v>
      </c>
      <c r="K3571" s="23" t="s">
        <v>270</v>
      </c>
      <c r="L3571" s="24">
        <v>67982.399999999994</v>
      </c>
      <c r="M3571">
        <v>9</v>
      </c>
      <c r="N3571" s="25">
        <v>0</v>
      </c>
      <c r="O3571" s="24">
        <v>18369.53</v>
      </c>
      <c r="P3571" s="26">
        <f t="shared" si="330"/>
        <v>0.27021008378639177</v>
      </c>
      <c r="Q3571" t="str">
        <f t="shared" si="331"/>
        <v>Medium</v>
      </c>
      <c r="R3571" t="str">
        <f t="shared" si="332"/>
        <v>None</v>
      </c>
      <c r="S3571" s="23">
        <f t="shared" si="333"/>
        <v>2023</v>
      </c>
      <c r="T3571" s="23">
        <f t="shared" si="334"/>
        <v>11</v>
      </c>
      <c r="U3571" t="str">
        <f t="shared" si="335"/>
        <v>Nov-2023</v>
      </c>
    </row>
    <row r="3572" spans="1:21" x14ac:dyDescent="0.3">
      <c r="A3572" t="s">
        <v>5573</v>
      </c>
      <c r="B3572" s="22">
        <v>44609</v>
      </c>
      <c r="C3572" s="22">
        <v>44612</v>
      </c>
      <c r="D3572" s="23" t="s">
        <v>102</v>
      </c>
      <c r="E3572" s="23" t="s">
        <v>475</v>
      </c>
      <c r="F3572" s="23" t="s">
        <v>71</v>
      </c>
      <c r="G3572" s="23" t="s">
        <v>179</v>
      </c>
      <c r="H3572" s="23" t="s">
        <v>236</v>
      </c>
      <c r="I3572" s="23" t="s">
        <v>118</v>
      </c>
      <c r="J3572" s="23" t="s">
        <v>230</v>
      </c>
      <c r="K3572" s="23" t="s">
        <v>356</v>
      </c>
      <c r="L3572" s="24">
        <v>2511</v>
      </c>
      <c r="M3572">
        <v>1</v>
      </c>
      <c r="N3572" s="25">
        <v>0.15</v>
      </c>
      <c r="O3572" s="24">
        <v>413.37</v>
      </c>
      <c r="P3572" s="26">
        <f t="shared" si="330"/>
        <v>0.16462365591397848</v>
      </c>
      <c r="Q3572" t="str">
        <f t="shared" si="331"/>
        <v>Low</v>
      </c>
      <c r="R3572" t="str">
        <f t="shared" si="332"/>
        <v>Medium</v>
      </c>
      <c r="S3572" s="23">
        <f t="shared" si="333"/>
        <v>2022</v>
      </c>
      <c r="T3572" s="23">
        <f t="shared" si="334"/>
        <v>2</v>
      </c>
      <c r="U3572" t="str">
        <f t="shared" si="335"/>
        <v>Feb-2022</v>
      </c>
    </row>
    <row r="3573" spans="1:21" x14ac:dyDescent="0.3">
      <c r="A3573" t="s">
        <v>5574</v>
      </c>
      <c r="B3573" s="22">
        <v>45604</v>
      </c>
      <c r="C3573" s="22">
        <v>45609</v>
      </c>
      <c r="D3573" s="23" t="s">
        <v>78</v>
      </c>
      <c r="E3573" s="23" t="s">
        <v>885</v>
      </c>
      <c r="F3573" s="23" t="s">
        <v>71</v>
      </c>
      <c r="G3573" s="23" t="s">
        <v>53</v>
      </c>
      <c r="H3573" s="23" t="s">
        <v>246</v>
      </c>
      <c r="I3573" s="23" t="s">
        <v>83</v>
      </c>
      <c r="J3573" s="23" t="s">
        <v>379</v>
      </c>
      <c r="K3573" s="23" t="s">
        <v>562</v>
      </c>
      <c r="L3573" s="24">
        <v>100533.23</v>
      </c>
      <c r="M3573">
        <v>7</v>
      </c>
      <c r="N3573" s="25">
        <v>0.1</v>
      </c>
      <c r="O3573" s="24">
        <v>29189.759999999998</v>
      </c>
      <c r="P3573" s="26">
        <f t="shared" si="330"/>
        <v>0.29034937005406075</v>
      </c>
      <c r="Q3573" t="str">
        <f t="shared" si="331"/>
        <v>Medium</v>
      </c>
      <c r="R3573" t="str">
        <f t="shared" si="332"/>
        <v>Low</v>
      </c>
      <c r="S3573" s="23">
        <f t="shared" si="333"/>
        <v>2024</v>
      </c>
      <c r="T3573" s="23">
        <f t="shared" si="334"/>
        <v>11</v>
      </c>
      <c r="U3573" t="str">
        <f t="shared" si="335"/>
        <v>Nov-2024</v>
      </c>
    </row>
    <row r="3574" spans="1:21" x14ac:dyDescent="0.3">
      <c r="A3574" t="s">
        <v>5575</v>
      </c>
      <c r="B3574" s="22">
        <v>45375</v>
      </c>
      <c r="C3574" s="22">
        <v>45382</v>
      </c>
      <c r="D3574" s="23" t="s">
        <v>102</v>
      </c>
      <c r="E3574" s="23" t="s">
        <v>2988</v>
      </c>
      <c r="F3574" s="23" t="s">
        <v>80</v>
      </c>
      <c r="G3574" s="23" t="s">
        <v>179</v>
      </c>
      <c r="H3574" s="23" t="s">
        <v>180</v>
      </c>
      <c r="I3574" s="23" t="s">
        <v>96</v>
      </c>
      <c r="J3574" s="23" t="s">
        <v>111</v>
      </c>
      <c r="K3574" s="23" t="s">
        <v>225</v>
      </c>
      <c r="L3574" s="24">
        <v>33448.32</v>
      </c>
      <c r="M3574">
        <v>3</v>
      </c>
      <c r="N3574" s="25">
        <v>0.25</v>
      </c>
      <c r="O3574" s="24">
        <v>7271.68</v>
      </c>
      <c r="P3574" s="26">
        <f t="shared" si="330"/>
        <v>0.21740045538908981</v>
      </c>
      <c r="Q3574" t="str">
        <f t="shared" si="331"/>
        <v>Medium</v>
      </c>
      <c r="R3574" t="str">
        <f t="shared" si="332"/>
        <v>High</v>
      </c>
      <c r="S3574" s="23">
        <f t="shared" si="333"/>
        <v>2024</v>
      </c>
      <c r="T3574" s="23">
        <f t="shared" si="334"/>
        <v>3</v>
      </c>
      <c r="U3574" t="str">
        <f t="shared" si="335"/>
        <v>Mar-2024</v>
      </c>
    </row>
    <row r="3575" spans="1:21" x14ac:dyDescent="0.3">
      <c r="A3575" t="s">
        <v>5576</v>
      </c>
      <c r="B3575" s="22">
        <v>45013</v>
      </c>
      <c r="C3575" s="22">
        <v>45016</v>
      </c>
      <c r="D3575" s="23" t="s">
        <v>102</v>
      </c>
      <c r="E3575" s="23" t="s">
        <v>411</v>
      </c>
      <c r="F3575" s="23" t="s">
        <v>80</v>
      </c>
      <c r="G3575" s="23" t="s">
        <v>63</v>
      </c>
      <c r="H3575" s="23" t="s">
        <v>202</v>
      </c>
      <c r="I3575" s="23" t="s">
        <v>118</v>
      </c>
      <c r="J3575" s="23" t="s">
        <v>230</v>
      </c>
      <c r="K3575" s="23" t="s">
        <v>231</v>
      </c>
      <c r="L3575" s="24">
        <v>21148.89</v>
      </c>
      <c r="M3575">
        <v>3</v>
      </c>
      <c r="N3575" s="25">
        <v>0.05</v>
      </c>
      <c r="O3575" s="24">
        <v>4562.71</v>
      </c>
      <c r="P3575" s="26">
        <f t="shared" si="330"/>
        <v>0.21574229191224695</v>
      </c>
      <c r="Q3575" t="str">
        <f t="shared" si="331"/>
        <v>Medium</v>
      </c>
      <c r="R3575" t="str">
        <f t="shared" si="332"/>
        <v>Low</v>
      </c>
      <c r="S3575" s="23">
        <f t="shared" si="333"/>
        <v>2023</v>
      </c>
      <c r="T3575" s="23">
        <f t="shared" si="334"/>
        <v>3</v>
      </c>
      <c r="U3575" t="str">
        <f t="shared" si="335"/>
        <v>Mar-2023</v>
      </c>
    </row>
    <row r="3576" spans="1:21" x14ac:dyDescent="0.3">
      <c r="A3576" t="s">
        <v>5577</v>
      </c>
      <c r="B3576" s="22">
        <v>45058</v>
      </c>
      <c r="C3576" s="22">
        <v>45064</v>
      </c>
      <c r="D3576" s="23" t="s">
        <v>50</v>
      </c>
      <c r="E3576" s="23" t="s">
        <v>429</v>
      </c>
      <c r="F3576" s="23" t="s">
        <v>52</v>
      </c>
      <c r="G3576" s="23" t="s">
        <v>72</v>
      </c>
      <c r="H3576" s="23" t="s">
        <v>346</v>
      </c>
      <c r="I3576" s="23" t="s">
        <v>96</v>
      </c>
      <c r="J3576" s="23" t="s">
        <v>97</v>
      </c>
      <c r="K3576" s="23" t="s">
        <v>181</v>
      </c>
      <c r="L3576" s="24">
        <v>24656.26</v>
      </c>
      <c r="M3576">
        <v>2</v>
      </c>
      <c r="N3576" s="25">
        <v>0.1</v>
      </c>
      <c r="O3576" s="24">
        <v>7337.97</v>
      </c>
      <c r="P3576" s="26">
        <f t="shared" si="330"/>
        <v>0.29761082986633014</v>
      </c>
      <c r="Q3576" t="str">
        <f t="shared" si="331"/>
        <v>Medium</v>
      </c>
      <c r="R3576" t="str">
        <f t="shared" si="332"/>
        <v>Low</v>
      </c>
      <c r="S3576" s="23">
        <f t="shared" si="333"/>
        <v>2023</v>
      </c>
      <c r="T3576" s="23">
        <f t="shared" si="334"/>
        <v>5</v>
      </c>
      <c r="U3576" t="str">
        <f t="shared" si="335"/>
        <v>May-2023</v>
      </c>
    </row>
    <row r="3577" spans="1:21" x14ac:dyDescent="0.3">
      <c r="A3577" t="s">
        <v>5578</v>
      </c>
      <c r="B3577" s="22">
        <v>45858</v>
      </c>
      <c r="C3577" s="22">
        <v>45861</v>
      </c>
      <c r="D3577" s="23" t="s">
        <v>78</v>
      </c>
      <c r="E3577" s="23" t="s">
        <v>253</v>
      </c>
      <c r="F3577" s="23" t="s">
        <v>71</v>
      </c>
      <c r="G3577" s="23" t="s">
        <v>81</v>
      </c>
      <c r="H3577" s="23" t="s">
        <v>186</v>
      </c>
      <c r="I3577" s="23" t="s">
        <v>55</v>
      </c>
      <c r="J3577" s="23" t="s">
        <v>56</v>
      </c>
      <c r="K3577" s="23" t="s">
        <v>151</v>
      </c>
      <c r="L3577" s="24">
        <v>12519.88</v>
      </c>
      <c r="M3577">
        <v>1</v>
      </c>
      <c r="N3577" s="25">
        <v>0.25</v>
      </c>
      <c r="O3577" s="24">
        <v>2253.81</v>
      </c>
      <c r="P3577" s="26">
        <f t="shared" si="330"/>
        <v>0.1800184985798586</v>
      </c>
      <c r="Q3577" t="str">
        <f t="shared" si="331"/>
        <v>Low</v>
      </c>
      <c r="R3577" t="str">
        <f t="shared" si="332"/>
        <v>High</v>
      </c>
      <c r="S3577" s="23">
        <f t="shared" si="333"/>
        <v>2025</v>
      </c>
      <c r="T3577" s="23">
        <f t="shared" si="334"/>
        <v>7</v>
      </c>
      <c r="U3577" t="str">
        <f t="shared" si="335"/>
        <v>Jul-2025</v>
      </c>
    </row>
    <row r="3578" spans="1:21" x14ac:dyDescent="0.3">
      <c r="A3578" t="s">
        <v>5579</v>
      </c>
      <c r="B3578" s="22">
        <v>45252</v>
      </c>
      <c r="C3578" s="22">
        <v>45254</v>
      </c>
      <c r="D3578" s="23" t="s">
        <v>50</v>
      </c>
      <c r="E3578" s="23" t="s">
        <v>1621</v>
      </c>
      <c r="F3578" s="23" t="s">
        <v>71</v>
      </c>
      <c r="G3578" s="23" t="s">
        <v>53</v>
      </c>
      <c r="H3578" s="23" t="s">
        <v>54</v>
      </c>
      <c r="I3578" s="23" t="s">
        <v>118</v>
      </c>
      <c r="J3578" s="23" t="s">
        <v>191</v>
      </c>
      <c r="K3578" s="23" t="s">
        <v>192</v>
      </c>
      <c r="L3578" s="24">
        <v>21975.279999999999</v>
      </c>
      <c r="M3578">
        <v>8</v>
      </c>
      <c r="N3578" s="25">
        <v>0.1</v>
      </c>
      <c r="O3578" s="24">
        <v>5005</v>
      </c>
      <c r="P3578" s="26">
        <f t="shared" si="330"/>
        <v>0.22775591482793395</v>
      </c>
      <c r="Q3578" t="str">
        <f t="shared" si="331"/>
        <v>Medium</v>
      </c>
      <c r="R3578" t="str">
        <f t="shared" si="332"/>
        <v>Low</v>
      </c>
      <c r="S3578" s="23">
        <f t="shared" si="333"/>
        <v>2023</v>
      </c>
      <c r="T3578" s="23">
        <f t="shared" si="334"/>
        <v>11</v>
      </c>
      <c r="U3578" t="str">
        <f t="shared" si="335"/>
        <v>Nov-2023</v>
      </c>
    </row>
    <row r="3579" spans="1:21" x14ac:dyDescent="0.3">
      <c r="A3579" t="s">
        <v>5580</v>
      </c>
      <c r="B3579" s="22">
        <v>44784</v>
      </c>
      <c r="C3579" s="22">
        <v>44790</v>
      </c>
      <c r="D3579" s="23" t="s">
        <v>61</v>
      </c>
      <c r="E3579" s="23" t="s">
        <v>1367</v>
      </c>
      <c r="F3579" s="23" t="s">
        <v>71</v>
      </c>
      <c r="G3579" s="23" t="s">
        <v>63</v>
      </c>
      <c r="H3579" s="23" t="s">
        <v>202</v>
      </c>
      <c r="I3579" s="23" t="s">
        <v>83</v>
      </c>
      <c r="J3579" s="23" t="s">
        <v>84</v>
      </c>
      <c r="K3579" s="23" t="s">
        <v>85</v>
      </c>
      <c r="L3579" s="24">
        <v>33703.199999999997</v>
      </c>
      <c r="M3579">
        <v>6</v>
      </c>
      <c r="N3579" s="25">
        <v>0.25</v>
      </c>
      <c r="O3579" s="24">
        <v>4328.1000000000004</v>
      </c>
      <c r="P3579" s="26">
        <f t="shared" si="330"/>
        <v>0.1284180730613117</v>
      </c>
      <c r="Q3579" t="str">
        <f t="shared" si="331"/>
        <v>Low</v>
      </c>
      <c r="R3579" t="str">
        <f t="shared" si="332"/>
        <v>High</v>
      </c>
      <c r="S3579" s="23">
        <f t="shared" si="333"/>
        <v>2022</v>
      </c>
      <c r="T3579" s="23">
        <f t="shared" si="334"/>
        <v>8</v>
      </c>
      <c r="U3579" t="str">
        <f t="shared" si="335"/>
        <v>Aug-2022</v>
      </c>
    </row>
    <row r="3580" spans="1:21" x14ac:dyDescent="0.3">
      <c r="A3580" t="s">
        <v>5581</v>
      </c>
      <c r="B3580" s="22">
        <v>44894</v>
      </c>
      <c r="C3580" s="22">
        <v>44897</v>
      </c>
      <c r="D3580" s="23" t="s">
        <v>50</v>
      </c>
      <c r="E3580" s="23" t="s">
        <v>2582</v>
      </c>
      <c r="F3580" s="23" t="s">
        <v>71</v>
      </c>
      <c r="G3580" s="23" t="s">
        <v>179</v>
      </c>
      <c r="H3580" s="23" t="s">
        <v>236</v>
      </c>
      <c r="I3580" s="23" t="s">
        <v>96</v>
      </c>
      <c r="J3580" s="23" t="s">
        <v>97</v>
      </c>
      <c r="K3580" s="23" t="s">
        <v>98</v>
      </c>
      <c r="L3580" s="24">
        <v>33312.300000000003</v>
      </c>
      <c r="M3580">
        <v>7</v>
      </c>
      <c r="N3580" s="25">
        <v>0.05</v>
      </c>
      <c r="O3580" s="24">
        <v>6651.35</v>
      </c>
      <c r="P3580" s="26">
        <f t="shared" si="330"/>
        <v>0.19966648955490915</v>
      </c>
      <c r="Q3580" t="str">
        <f t="shared" si="331"/>
        <v>Low</v>
      </c>
      <c r="R3580" t="str">
        <f t="shared" si="332"/>
        <v>Low</v>
      </c>
      <c r="S3580" s="23">
        <f t="shared" si="333"/>
        <v>2022</v>
      </c>
      <c r="T3580" s="23">
        <f t="shared" si="334"/>
        <v>11</v>
      </c>
      <c r="U3580" t="str">
        <f t="shared" si="335"/>
        <v>Nov-2022</v>
      </c>
    </row>
    <row r="3581" spans="1:21" x14ac:dyDescent="0.3">
      <c r="A3581" t="s">
        <v>5582</v>
      </c>
      <c r="B3581" s="22">
        <v>45114</v>
      </c>
      <c r="C3581" s="22">
        <v>45116</v>
      </c>
      <c r="D3581" s="23" t="s">
        <v>102</v>
      </c>
      <c r="E3581" s="23" t="s">
        <v>768</v>
      </c>
      <c r="F3581" s="23" t="s">
        <v>80</v>
      </c>
      <c r="G3581" s="23" t="s">
        <v>53</v>
      </c>
      <c r="H3581" s="23" t="s">
        <v>110</v>
      </c>
      <c r="I3581" s="23" t="s">
        <v>55</v>
      </c>
      <c r="J3581" s="23" t="s">
        <v>65</v>
      </c>
      <c r="K3581" s="23" t="s">
        <v>91</v>
      </c>
      <c r="L3581" s="24">
        <v>4272.97</v>
      </c>
      <c r="M3581">
        <v>1</v>
      </c>
      <c r="N3581" s="25">
        <v>0</v>
      </c>
      <c r="O3581" s="24">
        <v>1262.25</v>
      </c>
      <c r="P3581" s="26">
        <f t="shared" si="330"/>
        <v>0.29540343133698571</v>
      </c>
      <c r="Q3581" t="str">
        <f t="shared" si="331"/>
        <v>Medium</v>
      </c>
      <c r="R3581" t="str">
        <f t="shared" si="332"/>
        <v>None</v>
      </c>
      <c r="S3581" s="23">
        <f t="shared" si="333"/>
        <v>2023</v>
      </c>
      <c r="T3581" s="23">
        <f t="shared" si="334"/>
        <v>7</v>
      </c>
      <c r="U3581" t="str">
        <f t="shared" si="335"/>
        <v>Jul-2023</v>
      </c>
    </row>
    <row r="3582" spans="1:21" x14ac:dyDescent="0.3">
      <c r="A3582" t="s">
        <v>5583</v>
      </c>
      <c r="B3582" s="22">
        <v>45731</v>
      </c>
      <c r="C3582" s="22">
        <v>45735</v>
      </c>
      <c r="D3582" s="23" t="s">
        <v>50</v>
      </c>
      <c r="E3582" s="23" t="s">
        <v>403</v>
      </c>
      <c r="F3582" s="23" t="s">
        <v>71</v>
      </c>
      <c r="G3582" s="23" t="s">
        <v>72</v>
      </c>
      <c r="H3582" s="23" t="s">
        <v>104</v>
      </c>
      <c r="I3582" s="23" t="s">
        <v>55</v>
      </c>
      <c r="J3582" s="23" t="s">
        <v>173</v>
      </c>
      <c r="K3582" s="23" t="s">
        <v>780</v>
      </c>
      <c r="L3582" s="24">
        <v>63248.94</v>
      </c>
      <c r="M3582">
        <v>9</v>
      </c>
      <c r="N3582" s="25">
        <v>0</v>
      </c>
      <c r="O3582" s="24">
        <v>15449.99</v>
      </c>
      <c r="P3582" s="26">
        <f t="shared" si="330"/>
        <v>0.24427271034107448</v>
      </c>
      <c r="Q3582" t="str">
        <f t="shared" si="331"/>
        <v>Medium</v>
      </c>
      <c r="R3582" t="str">
        <f t="shared" si="332"/>
        <v>None</v>
      </c>
      <c r="S3582" s="23">
        <f t="shared" si="333"/>
        <v>2025</v>
      </c>
      <c r="T3582" s="23">
        <f t="shared" si="334"/>
        <v>3</v>
      </c>
      <c r="U3582" t="str">
        <f t="shared" si="335"/>
        <v>Mar-2025</v>
      </c>
    </row>
    <row r="3583" spans="1:21" x14ac:dyDescent="0.3">
      <c r="A3583" t="s">
        <v>5584</v>
      </c>
      <c r="B3583" s="22">
        <v>45486</v>
      </c>
      <c r="C3583" s="22">
        <v>45488</v>
      </c>
      <c r="D3583" s="23" t="s">
        <v>102</v>
      </c>
      <c r="E3583" s="23" t="s">
        <v>89</v>
      </c>
      <c r="F3583" s="23" t="s">
        <v>52</v>
      </c>
      <c r="G3583" s="23" t="s">
        <v>81</v>
      </c>
      <c r="H3583" s="23" t="s">
        <v>284</v>
      </c>
      <c r="I3583" s="23" t="s">
        <v>83</v>
      </c>
      <c r="J3583" s="23" t="s">
        <v>449</v>
      </c>
      <c r="K3583" s="23" t="s">
        <v>681</v>
      </c>
      <c r="L3583" s="24">
        <v>52685.8</v>
      </c>
      <c r="M3583">
        <v>10</v>
      </c>
      <c r="N3583" s="25">
        <v>0.25</v>
      </c>
      <c r="O3583" s="24">
        <v>7513.07</v>
      </c>
      <c r="P3583" s="26">
        <f t="shared" si="330"/>
        <v>0.14260142201504009</v>
      </c>
      <c r="Q3583" t="str">
        <f t="shared" si="331"/>
        <v>Low</v>
      </c>
      <c r="R3583" t="str">
        <f t="shared" si="332"/>
        <v>High</v>
      </c>
      <c r="S3583" s="23">
        <f t="shared" si="333"/>
        <v>2024</v>
      </c>
      <c r="T3583" s="23">
        <f t="shared" si="334"/>
        <v>7</v>
      </c>
      <c r="U3583" t="str">
        <f t="shared" si="335"/>
        <v>Jul-2024</v>
      </c>
    </row>
    <row r="3584" spans="1:21" x14ac:dyDescent="0.3">
      <c r="A3584" t="s">
        <v>5585</v>
      </c>
      <c r="B3584" s="22">
        <v>45836</v>
      </c>
      <c r="C3584" s="22">
        <v>45838</v>
      </c>
      <c r="D3584" s="23" t="s">
        <v>61</v>
      </c>
      <c r="E3584" s="23" t="s">
        <v>746</v>
      </c>
      <c r="F3584" s="23" t="s">
        <v>80</v>
      </c>
      <c r="G3584" s="23" t="s">
        <v>81</v>
      </c>
      <c r="H3584" s="23" t="s">
        <v>186</v>
      </c>
      <c r="I3584" s="23" t="s">
        <v>118</v>
      </c>
      <c r="J3584" s="23" t="s">
        <v>191</v>
      </c>
      <c r="K3584" s="23" t="s">
        <v>829</v>
      </c>
      <c r="L3584" s="24">
        <v>59463.6</v>
      </c>
      <c r="M3584">
        <v>10</v>
      </c>
      <c r="N3584" s="25">
        <v>0.25</v>
      </c>
      <c r="O3584" s="24">
        <v>16573.46</v>
      </c>
      <c r="P3584" s="26">
        <f t="shared" si="330"/>
        <v>0.27871605486381584</v>
      </c>
      <c r="Q3584" t="str">
        <f t="shared" si="331"/>
        <v>Medium</v>
      </c>
      <c r="R3584" t="str">
        <f t="shared" si="332"/>
        <v>High</v>
      </c>
      <c r="S3584" s="23">
        <f t="shared" si="333"/>
        <v>2025</v>
      </c>
      <c r="T3584" s="23">
        <f t="shared" si="334"/>
        <v>6</v>
      </c>
      <c r="U3584" t="str">
        <f t="shared" si="335"/>
        <v>Jun-2025</v>
      </c>
    </row>
    <row r="3585" spans="1:21" x14ac:dyDescent="0.3">
      <c r="A3585" t="s">
        <v>5586</v>
      </c>
      <c r="B3585" s="22">
        <v>45249</v>
      </c>
      <c r="C3585" s="22">
        <v>45254</v>
      </c>
      <c r="D3585" s="23" t="s">
        <v>78</v>
      </c>
      <c r="E3585" s="23" t="s">
        <v>1766</v>
      </c>
      <c r="F3585" s="23" t="s">
        <v>52</v>
      </c>
      <c r="G3585" s="23" t="s">
        <v>53</v>
      </c>
      <c r="H3585" s="23" t="s">
        <v>246</v>
      </c>
      <c r="I3585" s="23" t="s">
        <v>118</v>
      </c>
      <c r="J3585" s="23" t="s">
        <v>230</v>
      </c>
      <c r="K3585" s="23" t="s">
        <v>356</v>
      </c>
      <c r="L3585" s="24">
        <v>27202.04</v>
      </c>
      <c r="M3585">
        <v>2</v>
      </c>
      <c r="N3585" s="25">
        <v>0</v>
      </c>
      <c r="O3585" s="24">
        <v>5437.81</v>
      </c>
      <c r="P3585" s="26">
        <f t="shared" si="330"/>
        <v>0.19990449245718336</v>
      </c>
      <c r="Q3585" t="str">
        <f t="shared" si="331"/>
        <v>Low</v>
      </c>
      <c r="R3585" t="str">
        <f t="shared" si="332"/>
        <v>None</v>
      </c>
      <c r="S3585" s="23">
        <f t="shared" si="333"/>
        <v>2023</v>
      </c>
      <c r="T3585" s="23">
        <f t="shared" si="334"/>
        <v>11</v>
      </c>
      <c r="U3585" t="str">
        <f t="shared" si="335"/>
        <v>Nov-2023</v>
      </c>
    </row>
    <row r="3586" spans="1:21" x14ac:dyDescent="0.3">
      <c r="A3586" t="s">
        <v>5587</v>
      </c>
      <c r="B3586" s="22">
        <v>45949</v>
      </c>
      <c r="C3586" s="22">
        <v>45951</v>
      </c>
      <c r="D3586" s="23" t="s">
        <v>50</v>
      </c>
      <c r="E3586" s="23" t="s">
        <v>1467</v>
      </c>
      <c r="F3586" s="23" t="s">
        <v>71</v>
      </c>
      <c r="G3586" s="23" t="s">
        <v>63</v>
      </c>
      <c r="H3586" s="23" t="s">
        <v>202</v>
      </c>
      <c r="I3586" s="23" t="s">
        <v>55</v>
      </c>
      <c r="J3586" s="23" t="s">
        <v>141</v>
      </c>
      <c r="K3586" s="23" t="s">
        <v>142</v>
      </c>
      <c r="L3586" s="24">
        <v>16295.86</v>
      </c>
      <c r="M3586">
        <v>7</v>
      </c>
      <c r="N3586" s="25">
        <v>0.05</v>
      </c>
      <c r="O3586" s="24">
        <v>5818.59</v>
      </c>
      <c r="P3586" s="26">
        <f t="shared" si="330"/>
        <v>0.35705940036303702</v>
      </c>
      <c r="Q3586" t="str">
        <f t="shared" si="331"/>
        <v>High</v>
      </c>
      <c r="R3586" t="str">
        <f t="shared" si="332"/>
        <v>Low</v>
      </c>
      <c r="S3586" s="23">
        <f t="shared" si="333"/>
        <v>2025</v>
      </c>
      <c r="T3586" s="23">
        <f t="shared" si="334"/>
        <v>10</v>
      </c>
      <c r="U3586" t="str">
        <f t="shared" si="335"/>
        <v>Oct-2025</v>
      </c>
    </row>
    <row r="3587" spans="1:21" x14ac:dyDescent="0.3">
      <c r="A3587" t="s">
        <v>5588</v>
      </c>
      <c r="B3587" s="22">
        <v>45304</v>
      </c>
      <c r="C3587" s="22">
        <v>45305</v>
      </c>
      <c r="D3587" s="23" t="s">
        <v>102</v>
      </c>
      <c r="E3587" s="23" t="s">
        <v>592</v>
      </c>
      <c r="F3587" s="23" t="s">
        <v>80</v>
      </c>
      <c r="G3587" s="23" t="s">
        <v>63</v>
      </c>
      <c r="H3587" s="23" t="s">
        <v>202</v>
      </c>
      <c r="I3587" s="23" t="s">
        <v>83</v>
      </c>
      <c r="J3587" s="23" t="s">
        <v>379</v>
      </c>
      <c r="K3587" s="23" t="s">
        <v>716</v>
      </c>
      <c r="L3587" s="24">
        <v>47643.360000000001</v>
      </c>
      <c r="M3587">
        <v>6</v>
      </c>
      <c r="N3587" s="25">
        <v>0.1</v>
      </c>
      <c r="O3587" s="24">
        <v>14639.37</v>
      </c>
      <c r="P3587" s="26">
        <f t="shared" si="330"/>
        <v>0.30726989028481622</v>
      </c>
      <c r="Q3587" t="str">
        <f t="shared" si="331"/>
        <v>High</v>
      </c>
      <c r="R3587" t="str">
        <f t="shared" si="332"/>
        <v>Low</v>
      </c>
      <c r="S3587" s="23">
        <f t="shared" si="333"/>
        <v>2024</v>
      </c>
      <c r="T3587" s="23">
        <f t="shared" si="334"/>
        <v>1</v>
      </c>
      <c r="U3587" t="str">
        <f t="shared" si="335"/>
        <v>Jan-2024</v>
      </c>
    </row>
    <row r="3588" spans="1:21" x14ac:dyDescent="0.3">
      <c r="A3588" t="s">
        <v>5589</v>
      </c>
      <c r="B3588" s="22">
        <v>45116</v>
      </c>
      <c r="C3588" s="22">
        <v>45122</v>
      </c>
      <c r="D3588" s="23" t="s">
        <v>61</v>
      </c>
      <c r="E3588" s="23" t="s">
        <v>954</v>
      </c>
      <c r="F3588" s="23" t="s">
        <v>52</v>
      </c>
      <c r="G3588" s="23" t="s">
        <v>81</v>
      </c>
      <c r="H3588" s="23" t="s">
        <v>186</v>
      </c>
      <c r="I3588" s="23" t="s">
        <v>55</v>
      </c>
      <c r="J3588" s="23" t="s">
        <v>141</v>
      </c>
      <c r="K3588" s="23" t="s">
        <v>142</v>
      </c>
      <c r="L3588" s="24">
        <v>23784.82</v>
      </c>
      <c r="M3588">
        <v>2</v>
      </c>
      <c r="N3588" s="25">
        <v>0</v>
      </c>
      <c r="O3588" s="24">
        <v>3973.43</v>
      </c>
      <c r="P3588" s="26">
        <f t="shared" ref="P3588:P3651" si="336">IFERROR(O3588/L3588,0)</f>
        <v>0.16705739206771378</v>
      </c>
      <c r="Q3588" t="str">
        <f t="shared" ref="Q3588:Q3651" si="337">IF(P3588&gt;=0.3,"High",IF(P3588&gt;=0.2,"Medium","Low"))</f>
        <v>Low</v>
      </c>
      <c r="R3588" t="str">
        <f t="shared" ref="R3588:R3651" si="338">IF(N3588=0,"None",IF(N3588&lt;=0.1,"Low",IF(N3588&lt;=0.2,"Medium","High")))</f>
        <v>None</v>
      </c>
      <c r="S3588" s="23">
        <f t="shared" ref="S3588:S3651" si="339">YEAR(B3588)</f>
        <v>2023</v>
      </c>
      <c r="T3588" s="23">
        <f t="shared" ref="T3588:T3651" si="340">MONTH(B3588)</f>
        <v>7</v>
      </c>
      <c r="U3588" t="str">
        <f t="shared" ref="U3588:U3651" si="341">TEXT(B3588,"mmm-yyyy")</f>
        <v>Jul-2023</v>
      </c>
    </row>
    <row r="3589" spans="1:21" x14ac:dyDescent="0.3">
      <c r="A3589" t="s">
        <v>5590</v>
      </c>
      <c r="B3589" s="22">
        <v>45498</v>
      </c>
      <c r="C3589" s="22">
        <v>45500</v>
      </c>
      <c r="D3589" s="23" t="s">
        <v>61</v>
      </c>
      <c r="E3589" s="23" t="s">
        <v>1707</v>
      </c>
      <c r="F3589" s="23" t="s">
        <v>71</v>
      </c>
      <c r="G3589" s="23" t="s">
        <v>72</v>
      </c>
      <c r="H3589" s="23" t="s">
        <v>73</v>
      </c>
      <c r="I3589" s="23" t="s">
        <v>83</v>
      </c>
      <c r="J3589" s="23" t="s">
        <v>379</v>
      </c>
      <c r="K3589" s="23" t="s">
        <v>562</v>
      </c>
      <c r="L3589" s="24">
        <v>13165.05</v>
      </c>
      <c r="M3589">
        <v>5</v>
      </c>
      <c r="N3589" s="25">
        <v>0.25</v>
      </c>
      <c r="O3589" s="24">
        <v>2968.29</v>
      </c>
      <c r="P3589" s="26">
        <f t="shared" si="336"/>
        <v>0.22546743081112491</v>
      </c>
      <c r="Q3589" t="str">
        <f t="shared" si="337"/>
        <v>Medium</v>
      </c>
      <c r="R3589" t="str">
        <f t="shared" si="338"/>
        <v>High</v>
      </c>
      <c r="S3589" s="23">
        <f t="shared" si="339"/>
        <v>2024</v>
      </c>
      <c r="T3589" s="23">
        <f t="shared" si="340"/>
        <v>7</v>
      </c>
      <c r="U3589" t="str">
        <f t="shared" si="341"/>
        <v>Jul-2024</v>
      </c>
    </row>
    <row r="3590" spans="1:21" x14ac:dyDescent="0.3">
      <c r="A3590" t="s">
        <v>5591</v>
      </c>
      <c r="B3590" s="22">
        <v>44730</v>
      </c>
      <c r="C3590" s="22">
        <v>44734</v>
      </c>
      <c r="D3590" s="23" t="s">
        <v>102</v>
      </c>
      <c r="E3590" s="23" t="s">
        <v>1882</v>
      </c>
      <c r="F3590" s="23" t="s">
        <v>71</v>
      </c>
      <c r="G3590" s="23" t="s">
        <v>53</v>
      </c>
      <c r="H3590" s="23" t="s">
        <v>54</v>
      </c>
      <c r="I3590" s="23" t="s">
        <v>55</v>
      </c>
      <c r="J3590" s="23" t="s">
        <v>173</v>
      </c>
      <c r="K3590" s="23" t="s">
        <v>203</v>
      </c>
      <c r="L3590" s="24">
        <v>2758.68</v>
      </c>
      <c r="M3590">
        <v>4</v>
      </c>
      <c r="N3590" s="25">
        <v>0.1</v>
      </c>
      <c r="O3590" s="24">
        <v>886.29</v>
      </c>
      <c r="P3590" s="26">
        <f t="shared" si="336"/>
        <v>0.32127321762582106</v>
      </c>
      <c r="Q3590" t="str">
        <f t="shared" si="337"/>
        <v>High</v>
      </c>
      <c r="R3590" t="str">
        <f t="shared" si="338"/>
        <v>Low</v>
      </c>
      <c r="S3590" s="23">
        <f t="shared" si="339"/>
        <v>2022</v>
      </c>
      <c r="T3590" s="23">
        <f t="shared" si="340"/>
        <v>6</v>
      </c>
      <c r="U3590" t="str">
        <f t="shared" si="341"/>
        <v>Jun-2022</v>
      </c>
    </row>
    <row r="3591" spans="1:21" x14ac:dyDescent="0.3">
      <c r="A3591" t="s">
        <v>5592</v>
      </c>
      <c r="B3591" s="22">
        <v>45750</v>
      </c>
      <c r="C3591" s="22">
        <v>45752</v>
      </c>
      <c r="D3591" s="23" t="s">
        <v>61</v>
      </c>
      <c r="E3591" s="23" t="s">
        <v>966</v>
      </c>
      <c r="F3591" s="23" t="s">
        <v>71</v>
      </c>
      <c r="G3591" s="23" t="s">
        <v>53</v>
      </c>
      <c r="H3591" s="23" t="s">
        <v>110</v>
      </c>
      <c r="I3591" s="23" t="s">
        <v>83</v>
      </c>
      <c r="J3591" s="23" t="s">
        <v>379</v>
      </c>
      <c r="K3591" s="23" t="s">
        <v>562</v>
      </c>
      <c r="L3591" s="24">
        <v>5128.1400000000003</v>
      </c>
      <c r="M3591">
        <v>6</v>
      </c>
      <c r="N3591" s="25">
        <v>0.1</v>
      </c>
      <c r="O3591" s="24">
        <v>928.08</v>
      </c>
      <c r="P3591" s="26">
        <f t="shared" si="336"/>
        <v>0.18097789841930992</v>
      </c>
      <c r="Q3591" t="str">
        <f t="shared" si="337"/>
        <v>Low</v>
      </c>
      <c r="R3591" t="str">
        <f t="shared" si="338"/>
        <v>Low</v>
      </c>
      <c r="S3591" s="23">
        <f t="shared" si="339"/>
        <v>2025</v>
      </c>
      <c r="T3591" s="23">
        <f t="shared" si="340"/>
        <v>4</v>
      </c>
      <c r="U3591" t="str">
        <f t="shared" si="341"/>
        <v>Apr-2025</v>
      </c>
    </row>
    <row r="3592" spans="1:21" x14ac:dyDescent="0.3">
      <c r="A3592" t="s">
        <v>5594</v>
      </c>
      <c r="B3592" s="22">
        <v>44623</v>
      </c>
      <c r="C3592" s="22">
        <v>44627</v>
      </c>
      <c r="D3592" s="23" t="s">
        <v>61</v>
      </c>
      <c r="E3592" s="23" t="s">
        <v>885</v>
      </c>
      <c r="F3592" s="23" t="s">
        <v>71</v>
      </c>
      <c r="G3592" s="23" t="s">
        <v>179</v>
      </c>
      <c r="H3592" s="23" t="s">
        <v>236</v>
      </c>
      <c r="I3592" s="23" t="s">
        <v>118</v>
      </c>
      <c r="J3592" s="23" t="s">
        <v>119</v>
      </c>
      <c r="K3592" s="23" t="s">
        <v>120</v>
      </c>
      <c r="L3592" s="24">
        <v>63473.599999999999</v>
      </c>
      <c r="M3592">
        <v>5</v>
      </c>
      <c r="N3592" s="25">
        <v>0.25</v>
      </c>
      <c r="O3592" s="24">
        <v>17027.009999999998</v>
      </c>
      <c r="P3592" s="26">
        <f t="shared" si="336"/>
        <v>0.2682534155932545</v>
      </c>
      <c r="Q3592" t="str">
        <f t="shared" si="337"/>
        <v>Medium</v>
      </c>
      <c r="R3592" t="str">
        <f t="shared" si="338"/>
        <v>High</v>
      </c>
      <c r="S3592" s="23">
        <f t="shared" si="339"/>
        <v>2022</v>
      </c>
      <c r="T3592" s="23">
        <f t="shared" si="340"/>
        <v>3</v>
      </c>
      <c r="U3592" t="str">
        <f t="shared" si="341"/>
        <v>Mar-2022</v>
      </c>
    </row>
    <row r="3593" spans="1:21" x14ac:dyDescent="0.3">
      <c r="A3593" t="s">
        <v>5595</v>
      </c>
      <c r="B3593" s="22">
        <v>44776</v>
      </c>
      <c r="C3593" s="22">
        <v>44780</v>
      </c>
      <c r="D3593" s="23" t="s">
        <v>78</v>
      </c>
      <c r="E3593" s="23" t="s">
        <v>1269</v>
      </c>
      <c r="F3593" s="23" t="s">
        <v>52</v>
      </c>
      <c r="G3593" s="23" t="s">
        <v>63</v>
      </c>
      <c r="H3593" s="23" t="s">
        <v>172</v>
      </c>
      <c r="I3593" s="23" t="s">
        <v>83</v>
      </c>
      <c r="J3593" s="23" t="s">
        <v>379</v>
      </c>
      <c r="K3593" s="23" t="s">
        <v>716</v>
      </c>
      <c r="L3593" s="24">
        <v>5962.05</v>
      </c>
      <c r="M3593">
        <v>3</v>
      </c>
      <c r="N3593" s="25">
        <v>0.1</v>
      </c>
      <c r="O3593" s="24">
        <v>1247.0999999999999</v>
      </c>
      <c r="P3593" s="26">
        <f t="shared" si="336"/>
        <v>0.20917301934737212</v>
      </c>
      <c r="Q3593" t="str">
        <f t="shared" si="337"/>
        <v>Medium</v>
      </c>
      <c r="R3593" t="str">
        <f t="shared" si="338"/>
        <v>Low</v>
      </c>
      <c r="S3593" s="23">
        <f t="shared" si="339"/>
        <v>2022</v>
      </c>
      <c r="T3593" s="23">
        <f t="shared" si="340"/>
        <v>8</v>
      </c>
      <c r="U3593" t="str">
        <f t="shared" si="341"/>
        <v>Aug-2022</v>
      </c>
    </row>
    <row r="3594" spans="1:21" x14ac:dyDescent="0.3">
      <c r="A3594" t="s">
        <v>5596</v>
      </c>
      <c r="B3594" s="22">
        <v>44720</v>
      </c>
      <c r="C3594" s="22">
        <v>44726</v>
      </c>
      <c r="D3594" s="23" t="s">
        <v>102</v>
      </c>
      <c r="E3594" s="23" t="s">
        <v>495</v>
      </c>
      <c r="F3594" s="23" t="s">
        <v>71</v>
      </c>
      <c r="G3594" s="23" t="s">
        <v>63</v>
      </c>
      <c r="H3594" s="23" t="s">
        <v>202</v>
      </c>
      <c r="I3594" s="23" t="s">
        <v>55</v>
      </c>
      <c r="J3594" s="23" t="s">
        <v>173</v>
      </c>
      <c r="K3594" s="23" t="s">
        <v>174</v>
      </c>
      <c r="L3594" s="24">
        <v>128880.6</v>
      </c>
      <c r="M3594">
        <v>10</v>
      </c>
      <c r="N3594" s="25">
        <v>0.25</v>
      </c>
      <c r="O3594" s="24">
        <v>20350.82</v>
      </c>
      <c r="P3594" s="26">
        <f t="shared" si="336"/>
        <v>0.1579044479929485</v>
      </c>
      <c r="Q3594" t="str">
        <f t="shared" si="337"/>
        <v>Low</v>
      </c>
      <c r="R3594" t="str">
        <f t="shared" si="338"/>
        <v>High</v>
      </c>
      <c r="S3594" s="23">
        <f t="shared" si="339"/>
        <v>2022</v>
      </c>
      <c r="T3594" s="23">
        <f t="shared" si="340"/>
        <v>6</v>
      </c>
      <c r="U3594" t="str">
        <f t="shared" si="341"/>
        <v>Jun-2022</v>
      </c>
    </row>
    <row r="3595" spans="1:21" x14ac:dyDescent="0.3">
      <c r="A3595" t="s">
        <v>5597</v>
      </c>
      <c r="B3595" s="22">
        <v>45891</v>
      </c>
      <c r="C3595" s="22">
        <v>45894</v>
      </c>
      <c r="D3595" s="23" t="s">
        <v>78</v>
      </c>
      <c r="E3595" s="23" t="s">
        <v>1199</v>
      </c>
      <c r="F3595" s="23" t="s">
        <v>80</v>
      </c>
      <c r="G3595" s="23" t="s">
        <v>81</v>
      </c>
      <c r="H3595" s="23" t="s">
        <v>95</v>
      </c>
      <c r="I3595" s="23" t="s">
        <v>83</v>
      </c>
      <c r="J3595" s="23" t="s">
        <v>379</v>
      </c>
      <c r="K3595" s="23" t="s">
        <v>562</v>
      </c>
      <c r="L3595" s="24">
        <v>2670.96</v>
      </c>
      <c r="M3595">
        <v>1</v>
      </c>
      <c r="N3595" s="25">
        <v>0.25</v>
      </c>
      <c r="O3595" s="24">
        <v>593.74</v>
      </c>
      <c r="P3595" s="26">
        <f t="shared" si="336"/>
        <v>0.22229460568484741</v>
      </c>
      <c r="Q3595" t="str">
        <f t="shared" si="337"/>
        <v>Medium</v>
      </c>
      <c r="R3595" t="str">
        <f t="shared" si="338"/>
        <v>High</v>
      </c>
      <c r="S3595" s="23">
        <f t="shared" si="339"/>
        <v>2025</v>
      </c>
      <c r="T3595" s="23">
        <f t="shared" si="340"/>
        <v>8</v>
      </c>
      <c r="U3595" t="str">
        <f t="shared" si="341"/>
        <v>Aug-2025</v>
      </c>
    </row>
    <row r="3596" spans="1:21" x14ac:dyDescent="0.3">
      <c r="A3596" t="s">
        <v>5598</v>
      </c>
      <c r="B3596" s="22">
        <v>44629</v>
      </c>
      <c r="C3596" s="22">
        <v>44632</v>
      </c>
      <c r="D3596" s="23" t="s">
        <v>50</v>
      </c>
      <c r="E3596" s="23" t="s">
        <v>1416</v>
      </c>
      <c r="F3596" s="23" t="s">
        <v>71</v>
      </c>
      <c r="G3596" s="23" t="s">
        <v>53</v>
      </c>
      <c r="H3596" s="23" t="s">
        <v>110</v>
      </c>
      <c r="I3596" s="23" t="s">
        <v>96</v>
      </c>
      <c r="J3596" s="23" t="s">
        <v>135</v>
      </c>
      <c r="K3596" s="23" t="s">
        <v>275</v>
      </c>
      <c r="L3596" s="24">
        <v>70557.97</v>
      </c>
      <c r="M3596">
        <v>7</v>
      </c>
      <c r="N3596" s="25">
        <v>0.1</v>
      </c>
      <c r="O3596" s="24">
        <v>9808.51</v>
      </c>
      <c r="P3596" s="26">
        <f t="shared" si="336"/>
        <v>0.13901349486103412</v>
      </c>
      <c r="Q3596" t="str">
        <f t="shared" si="337"/>
        <v>Low</v>
      </c>
      <c r="R3596" t="str">
        <f t="shared" si="338"/>
        <v>Low</v>
      </c>
      <c r="S3596" s="23">
        <f t="shared" si="339"/>
        <v>2022</v>
      </c>
      <c r="T3596" s="23">
        <f t="shared" si="340"/>
        <v>3</v>
      </c>
      <c r="U3596" t="str">
        <f t="shared" si="341"/>
        <v>Mar-2022</v>
      </c>
    </row>
    <row r="3597" spans="1:21" x14ac:dyDescent="0.3">
      <c r="A3597" t="s">
        <v>5599</v>
      </c>
      <c r="B3597" s="22">
        <v>45375</v>
      </c>
      <c r="C3597" s="22">
        <v>45376</v>
      </c>
      <c r="D3597" s="23" t="s">
        <v>78</v>
      </c>
      <c r="E3597" s="23" t="s">
        <v>448</v>
      </c>
      <c r="F3597" s="23" t="s">
        <v>52</v>
      </c>
      <c r="G3597" s="23" t="s">
        <v>81</v>
      </c>
      <c r="H3597" s="23" t="s">
        <v>82</v>
      </c>
      <c r="I3597" s="23" t="s">
        <v>96</v>
      </c>
      <c r="J3597" s="23" t="s">
        <v>97</v>
      </c>
      <c r="K3597" s="23" t="s">
        <v>181</v>
      </c>
      <c r="L3597" s="24">
        <v>11215.76</v>
      </c>
      <c r="M3597">
        <v>4</v>
      </c>
      <c r="N3597" s="25">
        <v>0.05</v>
      </c>
      <c r="O3597" s="24">
        <v>2468.52</v>
      </c>
      <c r="P3597" s="26">
        <f t="shared" si="336"/>
        <v>0.22009386791443469</v>
      </c>
      <c r="Q3597" t="str">
        <f t="shared" si="337"/>
        <v>Medium</v>
      </c>
      <c r="R3597" t="str">
        <f t="shared" si="338"/>
        <v>Low</v>
      </c>
      <c r="S3597" s="23">
        <f t="shared" si="339"/>
        <v>2024</v>
      </c>
      <c r="T3597" s="23">
        <f t="shared" si="340"/>
        <v>3</v>
      </c>
      <c r="U3597" t="str">
        <f t="shared" si="341"/>
        <v>Mar-2024</v>
      </c>
    </row>
    <row r="3598" spans="1:21" x14ac:dyDescent="0.3">
      <c r="A3598" t="s">
        <v>5600</v>
      </c>
      <c r="B3598" s="22">
        <v>45555</v>
      </c>
      <c r="C3598" s="22">
        <v>45560</v>
      </c>
      <c r="D3598" s="23" t="s">
        <v>50</v>
      </c>
      <c r="E3598" s="23" t="s">
        <v>1247</v>
      </c>
      <c r="F3598" s="23" t="s">
        <v>71</v>
      </c>
      <c r="G3598" s="23" t="s">
        <v>179</v>
      </c>
      <c r="H3598" s="23" t="s">
        <v>236</v>
      </c>
      <c r="I3598" s="23" t="s">
        <v>55</v>
      </c>
      <c r="J3598" s="23" t="s">
        <v>65</v>
      </c>
      <c r="K3598" s="23" t="s">
        <v>325</v>
      </c>
      <c r="L3598" s="24">
        <v>107290.7</v>
      </c>
      <c r="M3598">
        <v>10</v>
      </c>
      <c r="N3598" s="25">
        <v>0.25</v>
      </c>
      <c r="O3598" s="24">
        <v>23051.97</v>
      </c>
      <c r="P3598" s="26">
        <f t="shared" si="336"/>
        <v>0.21485524840456816</v>
      </c>
      <c r="Q3598" t="str">
        <f t="shared" si="337"/>
        <v>Medium</v>
      </c>
      <c r="R3598" t="str">
        <f t="shared" si="338"/>
        <v>High</v>
      </c>
      <c r="S3598" s="23">
        <f t="shared" si="339"/>
        <v>2024</v>
      </c>
      <c r="T3598" s="23">
        <f t="shared" si="340"/>
        <v>9</v>
      </c>
      <c r="U3598" t="str">
        <f t="shared" si="341"/>
        <v>Sep-2024</v>
      </c>
    </row>
    <row r="3599" spans="1:21" x14ac:dyDescent="0.3">
      <c r="A3599" t="s">
        <v>5601</v>
      </c>
      <c r="B3599" s="22">
        <v>45753</v>
      </c>
      <c r="C3599" s="22">
        <v>45754</v>
      </c>
      <c r="D3599" s="23" t="s">
        <v>102</v>
      </c>
      <c r="E3599" s="23" t="s">
        <v>1267</v>
      </c>
      <c r="F3599" s="23" t="s">
        <v>52</v>
      </c>
      <c r="G3599" s="23" t="s">
        <v>53</v>
      </c>
      <c r="H3599" s="23" t="s">
        <v>110</v>
      </c>
      <c r="I3599" s="23" t="s">
        <v>83</v>
      </c>
      <c r="J3599" s="23" t="s">
        <v>84</v>
      </c>
      <c r="K3599" s="23" t="s">
        <v>125</v>
      </c>
      <c r="L3599" s="24">
        <v>36065.339999999997</v>
      </c>
      <c r="M3599">
        <v>9</v>
      </c>
      <c r="N3599" s="25">
        <v>0.2</v>
      </c>
      <c r="O3599" s="24">
        <v>8344.94</v>
      </c>
      <c r="P3599" s="26">
        <f t="shared" si="336"/>
        <v>0.23138392706127273</v>
      </c>
      <c r="Q3599" t="str">
        <f t="shared" si="337"/>
        <v>Medium</v>
      </c>
      <c r="R3599" t="str">
        <f t="shared" si="338"/>
        <v>Medium</v>
      </c>
      <c r="S3599" s="23">
        <f t="shared" si="339"/>
        <v>2025</v>
      </c>
      <c r="T3599" s="23">
        <f t="shared" si="340"/>
        <v>4</v>
      </c>
      <c r="U3599" t="str">
        <f t="shared" si="341"/>
        <v>Apr-2025</v>
      </c>
    </row>
    <row r="3600" spans="1:21" x14ac:dyDescent="0.3">
      <c r="A3600" t="s">
        <v>5602</v>
      </c>
      <c r="B3600" s="22">
        <v>45541</v>
      </c>
      <c r="C3600" s="22">
        <v>45545</v>
      </c>
      <c r="D3600" s="23" t="s">
        <v>50</v>
      </c>
      <c r="E3600" s="23" t="s">
        <v>1299</v>
      </c>
      <c r="F3600" s="23" t="s">
        <v>71</v>
      </c>
      <c r="G3600" s="23" t="s">
        <v>63</v>
      </c>
      <c r="H3600" s="23" t="s">
        <v>172</v>
      </c>
      <c r="I3600" s="23" t="s">
        <v>83</v>
      </c>
      <c r="J3600" s="23" t="s">
        <v>84</v>
      </c>
      <c r="K3600" s="23" t="s">
        <v>257</v>
      </c>
      <c r="L3600" s="24">
        <v>121431.87</v>
      </c>
      <c r="M3600">
        <v>9</v>
      </c>
      <c r="N3600" s="25">
        <v>0.2</v>
      </c>
      <c r="O3600" s="24">
        <v>15133.8</v>
      </c>
      <c r="P3600" s="26">
        <f t="shared" si="336"/>
        <v>0.12462790863716419</v>
      </c>
      <c r="Q3600" t="str">
        <f t="shared" si="337"/>
        <v>Low</v>
      </c>
      <c r="R3600" t="str">
        <f t="shared" si="338"/>
        <v>Medium</v>
      </c>
      <c r="S3600" s="23">
        <f t="shared" si="339"/>
        <v>2024</v>
      </c>
      <c r="T3600" s="23">
        <f t="shared" si="340"/>
        <v>9</v>
      </c>
      <c r="U3600" t="str">
        <f t="shared" si="341"/>
        <v>Sep-2024</v>
      </c>
    </row>
    <row r="3601" spans="1:21" x14ac:dyDescent="0.3">
      <c r="A3601" t="s">
        <v>5603</v>
      </c>
      <c r="B3601" s="22">
        <v>45044</v>
      </c>
      <c r="C3601" s="22">
        <v>45048</v>
      </c>
      <c r="D3601" s="23" t="s">
        <v>102</v>
      </c>
      <c r="E3601" s="23" t="s">
        <v>1501</v>
      </c>
      <c r="F3601" s="23" t="s">
        <v>80</v>
      </c>
      <c r="G3601" s="23" t="s">
        <v>179</v>
      </c>
      <c r="H3601" s="23" t="s">
        <v>180</v>
      </c>
      <c r="I3601" s="23" t="s">
        <v>83</v>
      </c>
      <c r="J3601" s="23" t="s">
        <v>84</v>
      </c>
      <c r="K3601" s="23" t="s">
        <v>85</v>
      </c>
      <c r="L3601" s="24">
        <v>28576.17</v>
      </c>
      <c r="M3601">
        <v>9</v>
      </c>
      <c r="N3601" s="25">
        <v>0.05</v>
      </c>
      <c r="O3601" s="24">
        <v>7656.21</v>
      </c>
      <c r="P3601" s="26">
        <f t="shared" si="336"/>
        <v>0.26792288819670379</v>
      </c>
      <c r="Q3601" t="str">
        <f t="shared" si="337"/>
        <v>Medium</v>
      </c>
      <c r="R3601" t="str">
        <f t="shared" si="338"/>
        <v>Low</v>
      </c>
      <c r="S3601" s="23">
        <f t="shared" si="339"/>
        <v>2023</v>
      </c>
      <c r="T3601" s="23">
        <f t="shared" si="340"/>
        <v>4</v>
      </c>
      <c r="U3601" t="str">
        <f t="shared" si="341"/>
        <v>Apr-2023</v>
      </c>
    </row>
    <row r="3602" spans="1:21" x14ac:dyDescent="0.3">
      <c r="A3602" t="s">
        <v>5604</v>
      </c>
      <c r="B3602" s="22">
        <v>45008</v>
      </c>
      <c r="C3602" s="22">
        <v>45012</v>
      </c>
      <c r="D3602" s="23" t="s">
        <v>50</v>
      </c>
      <c r="E3602" s="23" t="s">
        <v>550</v>
      </c>
      <c r="F3602" s="23" t="s">
        <v>52</v>
      </c>
      <c r="G3602" s="23" t="s">
        <v>63</v>
      </c>
      <c r="H3602" s="23" t="s">
        <v>202</v>
      </c>
      <c r="I3602" s="23" t="s">
        <v>96</v>
      </c>
      <c r="J3602" s="23" t="s">
        <v>166</v>
      </c>
      <c r="K3602" s="23" t="s">
        <v>762</v>
      </c>
      <c r="L3602" s="24">
        <v>4942.9799999999996</v>
      </c>
      <c r="M3602">
        <v>9</v>
      </c>
      <c r="N3602" s="25">
        <v>0</v>
      </c>
      <c r="O3602" s="24">
        <v>1382.39</v>
      </c>
      <c r="P3602" s="26">
        <f t="shared" si="336"/>
        <v>0.27966732618784623</v>
      </c>
      <c r="Q3602" t="str">
        <f t="shared" si="337"/>
        <v>Medium</v>
      </c>
      <c r="R3602" t="str">
        <f t="shared" si="338"/>
        <v>None</v>
      </c>
      <c r="S3602" s="23">
        <f t="shared" si="339"/>
        <v>2023</v>
      </c>
      <c r="T3602" s="23">
        <f t="shared" si="340"/>
        <v>3</v>
      </c>
      <c r="U3602" t="str">
        <f t="shared" si="341"/>
        <v>Mar-2023</v>
      </c>
    </row>
    <row r="3603" spans="1:21" x14ac:dyDescent="0.3">
      <c r="A3603" t="s">
        <v>5605</v>
      </c>
      <c r="B3603" s="22">
        <v>45318</v>
      </c>
      <c r="C3603" s="22">
        <v>45322</v>
      </c>
      <c r="D3603" s="23" t="s">
        <v>78</v>
      </c>
      <c r="E3603" s="23" t="s">
        <v>1746</v>
      </c>
      <c r="F3603" s="23" t="s">
        <v>52</v>
      </c>
      <c r="G3603" s="23" t="s">
        <v>81</v>
      </c>
      <c r="H3603" s="23" t="s">
        <v>284</v>
      </c>
      <c r="I3603" s="23" t="s">
        <v>83</v>
      </c>
      <c r="J3603" s="23" t="s">
        <v>379</v>
      </c>
      <c r="K3603" s="23" t="s">
        <v>562</v>
      </c>
      <c r="L3603" s="24">
        <v>9315.51</v>
      </c>
      <c r="M3603">
        <v>1</v>
      </c>
      <c r="N3603" s="25">
        <v>0.25</v>
      </c>
      <c r="O3603" s="24">
        <v>2079.98</v>
      </c>
      <c r="P3603" s="26">
        <f t="shared" si="336"/>
        <v>0.22328138770716793</v>
      </c>
      <c r="Q3603" t="str">
        <f t="shared" si="337"/>
        <v>Medium</v>
      </c>
      <c r="R3603" t="str">
        <f t="shared" si="338"/>
        <v>High</v>
      </c>
      <c r="S3603" s="23">
        <f t="shared" si="339"/>
        <v>2024</v>
      </c>
      <c r="T3603" s="23">
        <f t="shared" si="340"/>
        <v>1</v>
      </c>
      <c r="U3603" t="str">
        <f t="shared" si="341"/>
        <v>Jan-2024</v>
      </c>
    </row>
    <row r="3604" spans="1:21" x14ac:dyDescent="0.3">
      <c r="A3604" t="s">
        <v>5606</v>
      </c>
      <c r="B3604" s="22">
        <v>44594</v>
      </c>
      <c r="C3604" s="22">
        <v>44597</v>
      </c>
      <c r="D3604" s="23" t="s">
        <v>102</v>
      </c>
      <c r="E3604" s="23" t="s">
        <v>2047</v>
      </c>
      <c r="F3604" s="23" t="s">
        <v>52</v>
      </c>
      <c r="G3604" s="23" t="s">
        <v>179</v>
      </c>
      <c r="H3604" s="23" t="s">
        <v>180</v>
      </c>
      <c r="I3604" s="23" t="s">
        <v>83</v>
      </c>
      <c r="J3604" s="23" t="s">
        <v>156</v>
      </c>
      <c r="K3604" s="23" t="s">
        <v>285</v>
      </c>
      <c r="L3604" s="24">
        <v>8239.98</v>
      </c>
      <c r="M3604">
        <v>2</v>
      </c>
      <c r="N3604" s="25">
        <v>0.25</v>
      </c>
      <c r="O3604" s="24">
        <v>2299.79</v>
      </c>
      <c r="P3604" s="26">
        <f t="shared" si="336"/>
        <v>0.27910140558593588</v>
      </c>
      <c r="Q3604" t="str">
        <f t="shared" si="337"/>
        <v>Medium</v>
      </c>
      <c r="R3604" t="str">
        <f t="shared" si="338"/>
        <v>High</v>
      </c>
      <c r="S3604" s="23">
        <f t="shared" si="339"/>
        <v>2022</v>
      </c>
      <c r="T3604" s="23">
        <f t="shared" si="340"/>
        <v>2</v>
      </c>
      <c r="U3604" t="str">
        <f t="shared" si="341"/>
        <v>Feb-2022</v>
      </c>
    </row>
    <row r="3605" spans="1:21" x14ac:dyDescent="0.3">
      <c r="A3605" t="s">
        <v>5607</v>
      </c>
      <c r="B3605" s="22">
        <v>45529</v>
      </c>
      <c r="C3605" s="22">
        <v>45532</v>
      </c>
      <c r="D3605" s="23" t="s">
        <v>102</v>
      </c>
      <c r="E3605" s="23" t="s">
        <v>854</v>
      </c>
      <c r="F3605" s="23" t="s">
        <v>80</v>
      </c>
      <c r="G3605" s="23" t="s">
        <v>53</v>
      </c>
      <c r="H3605" s="23" t="s">
        <v>110</v>
      </c>
      <c r="I3605" s="23" t="s">
        <v>83</v>
      </c>
      <c r="J3605" s="23" t="s">
        <v>379</v>
      </c>
      <c r="K3605" s="23" t="s">
        <v>380</v>
      </c>
      <c r="L3605" s="24">
        <v>84663.9</v>
      </c>
      <c r="M3605">
        <v>9</v>
      </c>
      <c r="N3605" s="25">
        <v>0.2</v>
      </c>
      <c r="O3605" s="24">
        <v>21543.1</v>
      </c>
      <c r="P3605" s="26">
        <f t="shared" si="336"/>
        <v>0.25445437783990577</v>
      </c>
      <c r="Q3605" t="str">
        <f t="shared" si="337"/>
        <v>Medium</v>
      </c>
      <c r="R3605" t="str">
        <f t="shared" si="338"/>
        <v>Medium</v>
      </c>
      <c r="S3605" s="23">
        <f t="shared" si="339"/>
        <v>2024</v>
      </c>
      <c r="T3605" s="23">
        <f t="shared" si="340"/>
        <v>8</v>
      </c>
      <c r="U3605" t="str">
        <f t="shared" si="341"/>
        <v>Aug-2024</v>
      </c>
    </row>
    <row r="3606" spans="1:21" x14ac:dyDescent="0.3">
      <c r="A3606" t="s">
        <v>5608</v>
      </c>
      <c r="B3606" s="22">
        <v>44885</v>
      </c>
      <c r="C3606" s="22">
        <v>44889</v>
      </c>
      <c r="D3606" s="23" t="s">
        <v>102</v>
      </c>
      <c r="E3606" s="23" t="s">
        <v>1204</v>
      </c>
      <c r="F3606" s="23" t="s">
        <v>52</v>
      </c>
      <c r="G3606" s="23" t="s">
        <v>53</v>
      </c>
      <c r="H3606" s="23" t="s">
        <v>246</v>
      </c>
      <c r="I3606" s="23" t="s">
        <v>83</v>
      </c>
      <c r="J3606" s="23" t="s">
        <v>156</v>
      </c>
      <c r="K3606" s="23" t="s">
        <v>285</v>
      </c>
      <c r="L3606" s="24">
        <v>10249.89</v>
      </c>
      <c r="M3606">
        <v>1</v>
      </c>
      <c r="N3606" s="25">
        <v>0.05</v>
      </c>
      <c r="O3606" s="24">
        <v>1951.85</v>
      </c>
      <c r="P3606" s="26">
        <f t="shared" si="336"/>
        <v>0.19042643384465591</v>
      </c>
      <c r="Q3606" t="str">
        <f t="shared" si="337"/>
        <v>Low</v>
      </c>
      <c r="R3606" t="str">
        <f t="shared" si="338"/>
        <v>Low</v>
      </c>
      <c r="S3606" s="23">
        <f t="shared" si="339"/>
        <v>2022</v>
      </c>
      <c r="T3606" s="23">
        <f t="shared" si="340"/>
        <v>11</v>
      </c>
      <c r="U3606" t="str">
        <f t="shared" si="341"/>
        <v>Nov-2022</v>
      </c>
    </row>
    <row r="3607" spans="1:21" x14ac:dyDescent="0.3">
      <c r="A3607" t="s">
        <v>5609</v>
      </c>
      <c r="B3607" s="22">
        <v>45616</v>
      </c>
      <c r="C3607" s="22">
        <v>45617</v>
      </c>
      <c r="D3607" s="23" t="s">
        <v>78</v>
      </c>
      <c r="E3607" s="23" t="s">
        <v>2530</v>
      </c>
      <c r="F3607" s="23" t="s">
        <v>52</v>
      </c>
      <c r="G3607" s="23" t="s">
        <v>63</v>
      </c>
      <c r="H3607" s="23" t="s">
        <v>213</v>
      </c>
      <c r="I3607" s="23" t="s">
        <v>55</v>
      </c>
      <c r="J3607" s="23" t="s">
        <v>173</v>
      </c>
      <c r="K3607" s="23" t="s">
        <v>203</v>
      </c>
      <c r="L3607" s="24">
        <v>2436.5500000000002</v>
      </c>
      <c r="M3607">
        <v>5</v>
      </c>
      <c r="N3607" s="25">
        <v>0.05</v>
      </c>
      <c r="O3607" s="24">
        <v>792.14</v>
      </c>
      <c r="P3607" s="26">
        <f t="shared" si="336"/>
        <v>0.32510722127598446</v>
      </c>
      <c r="Q3607" t="str">
        <f t="shared" si="337"/>
        <v>High</v>
      </c>
      <c r="R3607" t="str">
        <f t="shared" si="338"/>
        <v>Low</v>
      </c>
      <c r="S3607" s="23">
        <f t="shared" si="339"/>
        <v>2024</v>
      </c>
      <c r="T3607" s="23">
        <f t="shared" si="340"/>
        <v>11</v>
      </c>
      <c r="U3607" t="str">
        <f t="shared" si="341"/>
        <v>Nov-2024</v>
      </c>
    </row>
    <row r="3608" spans="1:21" x14ac:dyDescent="0.3">
      <c r="A3608" t="s">
        <v>5610</v>
      </c>
      <c r="B3608" s="22">
        <v>44924</v>
      </c>
      <c r="C3608" s="22">
        <v>44928</v>
      </c>
      <c r="D3608" s="23" t="s">
        <v>61</v>
      </c>
      <c r="E3608" s="23" t="s">
        <v>320</v>
      </c>
      <c r="F3608" s="23" t="s">
        <v>71</v>
      </c>
      <c r="G3608" s="23" t="s">
        <v>53</v>
      </c>
      <c r="H3608" s="23" t="s">
        <v>110</v>
      </c>
      <c r="I3608" s="23" t="s">
        <v>96</v>
      </c>
      <c r="J3608" s="23" t="s">
        <v>97</v>
      </c>
      <c r="K3608" s="23" t="s">
        <v>416</v>
      </c>
      <c r="L3608" s="24">
        <v>11070.35</v>
      </c>
      <c r="M3608">
        <v>5</v>
      </c>
      <c r="N3608" s="25">
        <v>0.15</v>
      </c>
      <c r="O3608" s="24">
        <v>3216.81</v>
      </c>
      <c r="P3608" s="26">
        <f t="shared" si="336"/>
        <v>0.29057888865302361</v>
      </c>
      <c r="Q3608" t="str">
        <f t="shared" si="337"/>
        <v>Medium</v>
      </c>
      <c r="R3608" t="str">
        <f t="shared" si="338"/>
        <v>Medium</v>
      </c>
      <c r="S3608" s="23">
        <f t="shared" si="339"/>
        <v>2022</v>
      </c>
      <c r="T3608" s="23">
        <f t="shared" si="340"/>
        <v>12</v>
      </c>
      <c r="U3608" t="str">
        <f t="shared" si="341"/>
        <v>Dec-2022</v>
      </c>
    </row>
    <row r="3609" spans="1:21" x14ac:dyDescent="0.3">
      <c r="A3609" t="s">
        <v>5611</v>
      </c>
      <c r="B3609" s="22">
        <v>44836</v>
      </c>
      <c r="C3609" s="22">
        <v>44842</v>
      </c>
      <c r="D3609" s="23" t="s">
        <v>102</v>
      </c>
      <c r="E3609" s="23" t="s">
        <v>407</v>
      </c>
      <c r="F3609" s="23" t="s">
        <v>52</v>
      </c>
      <c r="G3609" s="23" t="s">
        <v>81</v>
      </c>
      <c r="H3609" s="23" t="s">
        <v>95</v>
      </c>
      <c r="I3609" s="23" t="s">
        <v>118</v>
      </c>
      <c r="J3609" s="23" t="s">
        <v>303</v>
      </c>
      <c r="K3609" s="23" t="s">
        <v>304</v>
      </c>
      <c r="L3609" s="24">
        <v>5656.38</v>
      </c>
      <c r="M3609">
        <v>6</v>
      </c>
      <c r="N3609" s="25">
        <v>0</v>
      </c>
      <c r="O3609" s="24">
        <v>1707.73</v>
      </c>
      <c r="P3609" s="26">
        <f t="shared" si="336"/>
        <v>0.30191217704609663</v>
      </c>
      <c r="Q3609" t="str">
        <f t="shared" si="337"/>
        <v>High</v>
      </c>
      <c r="R3609" t="str">
        <f t="shared" si="338"/>
        <v>None</v>
      </c>
      <c r="S3609" s="23">
        <f t="shared" si="339"/>
        <v>2022</v>
      </c>
      <c r="T3609" s="23">
        <f t="shared" si="340"/>
        <v>10</v>
      </c>
      <c r="U3609" t="str">
        <f t="shared" si="341"/>
        <v>Oct-2022</v>
      </c>
    </row>
    <row r="3610" spans="1:21" x14ac:dyDescent="0.3">
      <c r="A3610" t="s">
        <v>5612</v>
      </c>
      <c r="B3610" s="22">
        <v>45746</v>
      </c>
      <c r="C3610" s="22">
        <v>45748</v>
      </c>
      <c r="D3610" s="23" t="s">
        <v>61</v>
      </c>
      <c r="E3610" s="23" t="s">
        <v>2373</v>
      </c>
      <c r="F3610" s="23" t="s">
        <v>71</v>
      </c>
      <c r="G3610" s="23" t="s">
        <v>72</v>
      </c>
      <c r="H3610" s="23" t="s">
        <v>117</v>
      </c>
      <c r="I3610" s="23" t="s">
        <v>55</v>
      </c>
      <c r="J3610" s="23" t="s">
        <v>56</v>
      </c>
      <c r="K3610" s="23" t="s">
        <v>151</v>
      </c>
      <c r="L3610" s="24">
        <v>12893.66</v>
      </c>
      <c r="M3610">
        <v>2</v>
      </c>
      <c r="N3610" s="25">
        <v>0.2</v>
      </c>
      <c r="O3610" s="24">
        <v>3097.11</v>
      </c>
      <c r="P3610" s="26">
        <f t="shared" si="336"/>
        <v>0.24020410030976466</v>
      </c>
      <c r="Q3610" t="str">
        <f t="shared" si="337"/>
        <v>Medium</v>
      </c>
      <c r="R3610" t="str">
        <f t="shared" si="338"/>
        <v>Medium</v>
      </c>
      <c r="S3610" s="23">
        <f t="shared" si="339"/>
        <v>2025</v>
      </c>
      <c r="T3610" s="23">
        <f t="shared" si="340"/>
        <v>3</v>
      </c>
      <c r="U3610" t="str">
        <f t="shared" si="341"/>
        <v>Mar-2025</v>
      </c>
    </row>
    <row r="3611" spans="1:21" x14ac:dyDescent="0.3">
      <c r="A3611" t="s">
        <v>5613</v>
      </c>
      <c r="B3611" s="22">
        <v>45168</v>
      </c>
      <c r="C3611" s="22">
        <v>45175</v>
      </c>
      <c r="D3611" s="23" t="s">
        <v>78</v>
      </c>
      <c r="E3611" s="23" t="s">
        <v>1635</v>
      </c>
      <c r="F3611" s="23" t="s">
        <v>52</v>
      </c>
      <c r="G3611" s="23" t="s">
        <v>179</v>
      </c>
      <c r="H3611" s="23" t="s">
        <v>236</v>
      </c>
      <c r="I3611" s="23" t="s">
        <v>96</v>
      </c>
      <c r="J3611" s="23" t="s">
        <v>111</v>
      </c>
      <c r="K3611" s="23" t="s">
        <v>225</v>
      </c>
      <c r="L3611" s="24">
        <v>74721.179999999993</v>
      </c>
      <c r="M3611">
        <v>6</v>
      </c>
      <c r="N3611" s="25">
        <v>0.1</v>
      </c>
      <c r="O3611" s="24">
        <v>12712.86</v>
      </c>
      <c r="P3611" s="26">
        <f t="shared" si="336"/>
        <v>0.17013730243553438</v>
      </c>
      <c r="Q3611" t="str">
        <f t="shared" si="337"/>
        <v>Low</v>
      </c>
      <c r="R3611" t="str">
        <f t="shared" si="338"/>
        <v>Low</v>
      </c>
      <c r="S3611" s="23">
        <f t="shared" si="339"/>
        <v>2023</v>
      </c>
      <c r="T3611" s="23">
        <f t="shared" si="340"/>
        <v>8</v>
      </c>
      <c r="U3611" t="str">
        <f t="shared" si="341"/>
        <v>Aug-2023</v>
      </c>
    </row>
    <row r="3612" spans="1:21" x14ac:dyDescent="0.3">
      <c r="A3612" t="s">
        <v>5614</v>
      </c>
      <c r="B3612" s="22">
        <v>45875</v>
      </c>
      <c r="C3612" s="22">
        <v>45880</v>
      </c>
      <c r="D3612" s="23" t="s">
        <v>102</v>
      </c>
      <c r="E3612" s="23" t="s">
        <v>513</v>
      </c>
      <c r="F3612" s="23" t="s">
        <v>71</v>
      </c>
      <c r="G3612" s="23" t="s">
        <v>81</v>
      </c>
      <c r="H3612" s="23" t="s">
        <v>82</v>
      </c>
      <c r="I3612" s="23" t="s">
        <v>55</v>
      </c>
      <c r="J3612" s="23" t="s">
        <v>65</v>
      </c>
      <c r="K3612" s="23" t="s">
        <v>91</v>
      </c>
      <c r="L3612" s="24">
        <v>6911.42</v>
      </c>
      <c r="M3612">
        <v>1</v>
      </c>
      <c r="N3612" s="25">
        <v>0.05</v>
      </c>
      <c r="O3612" s="24">
        <v>1416.88</v>
      </c>
      <c r="P3612" s="26">
        <f t="shared" si="336"/>
        <v>0.20500562836580616</v>
      </c>
      <c r="Q3612" t="str">
        <f t="shared" si="337"/>
        <v>Medium</v>
      </c>
      <c r="R3612" t="str">
        <f t="shared" si="338"/>
        <v>Low</v>
      </c>
      <c r="S3612" s="23">
        <f t="shared" si="339"/>
        <v>2025</v>
      </c>
      <c r="T3612" s="23">
        <f t="shared" si="340"/>
        <v>8</v>
      </c>
      <c r="U3612" t="str">
        <f t="shared" si="341"/>
        <v>Aug-2025</v>
      </c>
    </row>
    <row r="3613" spans="1:21" x14ac:dyDescent="0.3">
      <c r="A3613" t="s">
        <v>5615</v>
      </c>
      <c r="B3613" s="22">
        <v>44805</v>
      </c>
      <c r="C3613" s="22">
        <v>44810</v>
      </c>
      <c r="D3613" s="23" t="s">
        <v>50</v>
      </c>
      <c r="E3613" s="23" t="s">
        <v>2446</v>
      </c>
      <c r="F3613" s="23" t="s">
        <v>71</v>
      </c>
      <c r="G3613" s="23" t="s">
        <v>72</v>
      </c>
      <c r="H3613" s="23" t="s">
        <v>73</v>
      </c>
      <c r="I3613" s="23" t="s">
        <v>55</v>
      </c>
      <c r="J3613" s="23" t="s">
        <v>56</v>
      </c>
      <c r="K3613" s="23" t="s">
        <v>57</v>
      </c>
      <c r="L3613" s="24">
        <v>61518.94</v>
      </c>
      <c r="M3613">
        <v>7</v>
      </c>
      <c r="N3613" s="25">
        <v>0.25</v>
      </c>
      <c r="O3613" s="24">
        <v>8562.02</v>
      </c>
      <c r="P3613" s="26">
        <f t="shared" si="336"/>
        <v>0.13917697541602636</v>
      </c>
      <c r="Q3613" t="str">
        <f t="shared" si="337"/>
        <v>Low</v>
      </c>
      <c r="R3613" t="str">
        <f t="shared" si="338"/>
        <v>High</v>
      </c>
      <c r="S3613" s="23">
        <f t="shared" si="339"/>
        <v>2022</v>
      </c>
      <c r="T3613" s="23">
        <f t="shared" si="340"/>
        <v>9</v>
      </c>
      <c r="U3613" t="str">
        <f t="shared" si="341"/>
        <v>Sep-2022</v>
      </c>
    </row>
    <row r="3614" spans="1:21" x14ac:dyDescent="0.3">
      <c r="A3614" t="s">
        <v>5616</v>
      </c>
      <c r="B3614" s="22">
        <v>45258</v>
      </c>
      <c r="C3614" s="22">
        <v>45265</v>
      </c>
      <c r="D3614" s="23" t="s">
        <v>50</v>
      </c>
      <c r="E3614" s="23" t="s">
        <v>103</v>
      </c>
      <c r="F3614" s="23" t="s">
        <v>80</v>
      </c>
      <c r="G3614" s="23" t="s">
        <v>63</v>
      </c>
      <c r="H3614" s="23" t="s">
        <v>64</v>
      </c>
      <c r="I3614" s="23" t="s">
        <v>118</v>
      </c>
      <c r="J3614" s="23" t="s">
        <v>191</v>
      </c>
      <c r="K3614" s="23" t="s">
        <v>290</v>
      </c>
      <c r="L3614" s="24">
        <v>104812.26</v>
      </c>
      <c r="M3614">
        <v>7</v>
      </c>
      <c r="N3614" s="25">
        <v>0.15</v>
      </c>
      <c r="O3614" s="24">
        <v>22599.98</v>
      </c>
      <c r="P3614" s="26">
        <f t="shared" si="336"/>
        <v>0.21562343947168014</v>
      </c>
      <c r="Q3614" t="str">
        <f t="shared" si="337"/>
        <v>Medium</v>
      </c>
      <c r="R3614" t="str">
        <f t="shared" si="338"/>
        <v>Medium</v>
      </c>
      <c r="S3614" s="23">
        <f t="shared" si="339"/>
        <v>2023</v>
      </c>
      <c r="T3614" s="23">
        <f t="shared" si="340"/>
        <v>11</v>
      </c>
      <c r="U3614" t="str">
        <f t="shared" si="341"/>
        <v>Nov-2023</v>
      </c>
    </row>
    <row r="3615" spans="1:21" x14ac:dyDescent="0.3">
      <c r="A3615" t="s">
        <v>5617</v>
      </c>
      <c r="B3615" s="22">
        <v>45393</v>
      </c>
      <c r="C3615" s="22">
        <v>45394</v>
      </c>
      <c r="D3615" s="23" t="s">
        <v>61</v>
      </c>
      <c r="E3615" s="23" t="s">
        <v>858</v>
      </c>
      <c r="F3615" s="23" t="s">
        <v>71</v>
      </c>
      <c r="G3615" s="23" t="s">
        <v>72</v>
      </c>
      <c r="H3615" s="23" t="s">
        <v>73</v>
      </c>
      <c r="I3615" s="23" t="s">
        <v>118</v>
      </c>
      <c r="J3615" s="23" t="s">
        <v>191</v>
      </c>
      <c r="K3615" s="23" t="s">
        <v>829</v>
      </c>
      <c r="L3615" s="24">
        <v>27458.48</v>
      </c>
      <c r="M3615">
        <v>4</v>
      </c>
      <c r="N3615" s="25">
        <v>0</v>
      </c>
      <c r="O3615" s="24">
        <v>5917.63</v>
      </c>
      <c r="P3615" s="26">
        <f t="shared" si="336"/>
        <v>0.21551192928377683</v>
      </c>
      <c r="Q3615" t="str">
        <f t="shared" si="337"/>
        <v>Medium</v>
      </c>
      <c r="R3615" t="str">
        <f t="shared" si="338"/>
        <v>None</v>
      </c>
      <c r="S3615" s="23">
        <f t="shared" si="339"/>
        <v>2024</v>
      </c>
      <c r="T3615" s="23">
        <f t="shared" si="340"/>
        <v>4</v>
      </c>
      <c r="U3615" t="str">
        <f t="shared" si="341"/>
        <v>Apr-2024</v>
      </c>
    </row>
    <row r="3616" spans="1:21" x14ac:dyDescent="0.3">
      <c r="A3616" t="s">
        <v>5618</v>
      </c>
      <c r="B3616" s="22">
        <v>44965</v>
      </c>
      <c r="C3616" s="22">
        <v>44971</v>
      </c>
      <c r="D3616" s="23" t="s">
        <v>78</v>
      </c>
      <c r="E3616" s="23" t="s">
        <v>676</v>
      </c>
      <c r="F3616" s="23" t="s">
        <v>80</v>
      </c>
      <c r="G3616" s="23" t="s">
        <v>81</v>
      </c>
      <c r="H3616" s="23" t="s">
        <v>186</v>
      </c>
      <c r="I3616" s="23" t="s">
        <v>83</v>
      </c>
      <c r="J3616" s="23" t="s">
        <v>379</v>
      </c>
      <c r="K3616" s="23" t="s">
        <v>716</v>
      </c>
      <c r="L3616" s="24">
        <v>15124.56</v>
      </c>
      <c r="M3616">
        <v>2</v>
      </c>
      <c r="N3616" s="25">
        <v>0.15</v>
      </c>
      <c r="O3616" s="24">
        <v>2687.04</v>
      </c>
      <c r="P3616" s="26">
        <f t="shared" si="336"/>
        <v>0.17766070550151541</v>
      </c>
      <c r="Q3616" t="str">
        <f t="shared" si="337"/>
        <v>Low</v>
      </c>
      <c r="R3616" t="str">
        <f t="shared" si="338"/>
        <v>Medium</v>
      </c>
      <c r="S3616" s="23">
        <f t="shared" si="339"/>
        <v>2023</v>
      </c>
      <c r="T3616" s="23">
        <f t="shared" si="340"/>
        <v>2</v>
      </c>
      <c r="U3616" t="str">
        <f t="shared" si="341"/>
        <v>Feb-2023</v>
      </c>
    </row>
    <row r="3617" spans="1:21" x14ac:dyDescent="0.3">
      <c r="A3617" t="s">
        <v>5619</v>
      </c>
      <c r="B3617" s="22">
        <v>46012</v>
      </c>
      <c r="C3617" s="22">
        <v>46015</v>
      </c>
      <c r="D3617" s="23" t="s">
        <v>61</v>
      </c>
      <c r="E3617" s="23" t="s">
        <v>581</v>
      </c>
      <c r="F3617" s="23" t="s">
        <v>52</v>
      </c>
      <c r="G3617" s="23" t="s">
        <v>53</v>
      </c>
      <c r="H3617" s="23" t="s">
        <v>90</v>
      </c>
      <c r="I3617" s="23" t="s">
        <v>83</v>
      </c>
      <c r="J3617" s="23" t="s">
        <v>449</v>
      </c>
      <c r="K3617" s="23" t="s">
        <v>681</v>
      </c>
      <c r="L3617" s="24">
        <v>126527.5</v>
      </c>
      <c r="M3617">
        <v>10</v>
      </c>
      <c r="N3617" s="25">
        <v>0.05</v>
      </c>
      <c r="O3617" s="24">
        <v>18832.900000000001</v>
      </c>
      <c r="P3617" s="26">
        <f t="shared" si="336"/>
        <v>0.14884432238051018</v>
      </c>
      <c r="Q3617" t="str">
        <f t="shared" si="337"/>
        <v>Low</v>
      </c>
      <c r="R3617" t="str">
        <f t="shared" si="338"/>
        <v>Low</v>
      </c>
      <c r="S3617" s="23">
        <f t="shared" si="339"/>
        <v>2025</v>
      </c>
      <c r="T3617" s="23">
        <f t="shared" si="340"/>
        <v>12</v>
      </c>
      <c r="U3617" t="str">
        <f t="shared" si="341"/>
        <v>Dec-2025</v>
      </c>
    </row>
    <row r="3618" spans="1:21" x14ac:dyDescent="0.3">
      <c r="A3618" t="s">
        <v>5620</v>
      </c>
      <c r="B3618" s="22">
        <v>44751</v>
      </c>
      <c r="C3618" s="22">
        <v>44757</v>
      </c>
      <c r="D3618" s="23" t="s">
        <v>50</v>
      </c>
      <c r="E3618" s="23" t="s">
        <v>256</v>
      </c>
      <c r="F3618" s="23" t="s">
        <v>71</v>
      </c>
      <c r="G3618" s="23" t="s">
        <v>53</v>
      </c>
      <c r="H3618" s="23" t="s">
        <v>54</v>
      </c>
      <c r="I3618" s="23" t="s">
        <v>96</v>
      </c>
      <c r="J3618" s="23" t="s">
        <v>97</v>
      </c>
      <c r="K3618" s="23" t="s">
        <v>98</v>
      </c>
      <c r="L3618" s="24">
        <v>9992.2099999999991</v>
      </c>
      <c r="M3618">
        <v>1</v>
      </c>
      <c r="N3618" s="25">
        <v>0.2</v>
      </c>
      <c r="O3618" s="24">
        <v>1342.73</v>
      </c>
      <c r="P3618" s="26">
        <f t="shared" si="336"/>
        <v>0.13437768021288585</v>
      </c>
      <c r="Q3618" t="str">
        <f t="shared" si="337"/>
        <v>Low</v>
      </c>
      <c r="R3618" t="str">
        <f t="shared" si="338"/>
        <v>Medium</v>
      </c>
      <c r="S3618" s="23">
        <f t="shared" si="339"/>
        <v>2022</v>
      </c>
      <c r="T3618" s="23">
        <f t="shared" si="340"/>
        <v>7</v>
      </c>
      <c r="U3618" t="str">
        <f t="shared" si="341"/>
        <v>Jul-2022</v>
      </c>
    </row>
    <row r="3619" spans="1:21" x14ac:dyDescent="0.3">
      <c r="A3619" t="s">
        <v>5621</v>
      </c>
      <c r="B3619" s="22">
        <v>45668</v>
      </c>
      <c r="C3619" s="22">
        <v>45670</v>
      </c>
      <c r="D3619" s="23" t="s">
        <v>78</v>
      </c>
      <c r="E3619" s="23" t="s">
        <v>1134</v>
      </c>
      <c r="F3619" s="23" t="s">
        <v>80</v>
      </c>
      <c r="G3619" s="23" t="s">
        <v>53</v>
      </c>
      <c r="H3619" s="23" t="s">
        <v>110</v>
      </c>
      <c r="I3619" s="23" t="s">
        <v>83</v>
      </c>
      <c r="J3619" s="23" t="s">
        <v>379</v>
      </c>
      <c r="K3619" s="23" t="s">
        <v>716</v>
      </c>
      <c r="L3619" s="24">
        <v>4616.63</v>
      </c>
      <c r="M3619">
        <v>1</v>
      </c>
      <c r="N3619" s="25">
        <v>0.05</v>
      </c>
      <c r="O3619" s="24">
        <v>947.28</v>
      </c>
      <c r="P3619" s="26">
        <f t="shared" si="336"/>
        <v>0.20518863326712342</v>
      </c>
      <c r="Q3619" t="str">
        <f t="shared" si="337"/>
        <v>Medium</v>
      </c>
      <c r="R3619" t="str">
        <f t="shared" si="338"/>
        <v>Low</v>
      </c>
      <c r="S3619" s="23">
        <f t="shared" si="339"/>
        <v>2025</v>
      </c>
      <c r="T3619" s="23">
        <f t="shared" si="340"/>
        <v>1</v>
      </c>
      <c r="U3619" t="str">
        <f t="shared" si="341"/>
        <v>Jan-2025</v>
      </c>
    </row>
    <row r="3620" spans="1:21" x14ac:dyDescent="0.3">
      <c r="A3620" t="s">
        <v>5622</v>
      </c>
      <c r="B3620" s="22">
        <v>45222</v>
      </c>
      <c r="C3620" s="22">
        <v>45223</v>
      </c>
      <c r="D3620" s="23" t="s">
        <v>61</v>
      </c>
      <c r="E3620" s="23" t="s">
        <v>1055</v>
      </c>
      <c r="F3620" s="23" t="s">
        <v>80</v>
      </c>
      <c r="G3620" s="23" t="s">
        <v>53</v>
      </c>
      <c r="H3620" s="23" t="s">
        <v>90</v>
      </c>
      <c r="I3620" s="23" t="s">
        <v>83</v>
      </c>
      <c r="J3620" s="23" t="s">
        <v>449</v>
      </c>
      <c r="K3620" s="23" t="s">
        <v>681</v>
      </c>
      <c r="L3620" s="24">
        <v>115623.67999999999</v>
      </c>
      <c r="M3620">
        <v>8</v>
      </c>
      <c r="N3620" s="25">
        <v>0.2</v>
      </c>
      <c r="O3620" s="24">
        <v>21420.25</v>
      </c>
      <c r="P3620" s="26">
        <f t="shared" si="336"/>
        <v>0.18525833116538068</v>
      </c>
      <c r="Q3620" t="str">
        <f t="shared" si="337"/>
        <v>Low</v>
      </c>
      <c r="R3620" t="str">
        <f t="shared" si="338"/>
        <v>Medium</v>
      </c>
      <c r="S3620" s="23">
        <f t="shared" si="339"/>
        <v>2023</v>
      </c>
      <c r="T3620" s="23">
        <f t="shared" si="340"/>
        <v>10</v>
      </c>
      <c r="U3620" t="str">
        <f t="shared" si="341"/>
        <v>Oct-2023</v>
      </c>
    </row>
    <row r="3621" spans="1:21" x14ac:dyDescent="0.3">
      <c r="A3621" t="s">
        <v>5623</v>
      </c>
      <c r="B3621" s="22">
        <v>45857</v>
      </c>
      <c r="C3621" s="22">
        <v>45858</v>
      </c>
      <c r="D3621" s="23" t="s">
        <v>102</v>
      </c>
      <c r="E3621" s="23" t="s">
        <v>217</v>
      </c>
      <c r="F3621" s="23" t="s">
        <v>71</v>
      </c>
      <c r="G3621" s="23" t="s">
        <v>72</v>
      </c>
      <c r="H3621" s="23" t="s">
        <v>346</v>
      </c>
      <c r="I3621" s="23" t="s">
        <v>55</v>
      </c>
      <c r="J3621" s="23" t="s">
        <v>141</v>
      </c>
      <c r="K3621" s="23" t="s">
        <v>978</v>
      </c>
      <c r="L3621" s="24">
        <v>15192</v>
      </c>
      <c r="M3621">
        <v>4</v>
      </c>
      <c r="N3621" s="25">
        <v>0.25</v>
      </c>
      <c r="O3621" s="24">
        <v>2752.34</v>
      </c>
      <c r="P3621" s="26">
        <f t="shared" si="336"/>
        <v>0.18117035281727226</v>
      </c>
      <c r="Q3621" t="str">
        <f t="shared" si="337"/>
        <v>Low</v>
      </c>
      <c r="R3621" t="str">
        <f t="shared" si="338"/>
        <v>High</v>
      </c>
      <c r="S3621" s="23">
        <f t="shared" si="339"/>
        <v>2025</v>
      </c>
      <c r="T3621" s="23">
        <f t="shared" si="340"/>
        <v>7</v>
      </c>
      <c r="U3621" t="str">
        <f t="shared" si="341"/>
        <v>Jul-2025</v>
      </c>
    </row>
    <row r="3622" spans="1:21" x14ac:dyDescent="0.3">
      <c r="A3622" t="s">
        <v>5624</v>
      </c>
      <c r="B3622" s="22">
        <v>44902</v>
      </c>
      <c r="C3622" s="22">
        <v>44905</v>
      </c>
      <c r="D3622" s="23" t="s">
        <v>78</v>
      </c>
      <c r="E3622" s="23" t="s">
        <v>569</v>
      </c>
      <c r="F3622" s="23" t="s">
        <v>71</v>
      </c>
      <c r="G3622" s="23" t="s">
        <v>179</v>
      </c>
      <c r="H3622" s="23" t="s">
        <v>180</v>
      </c>
      <c r="I3622" s="23" t="s">
        <v>83</v>
      </c>
      <c r="J3622" s="23" t="s">
        <v>449</v>
      </c>
      <c r="K3622" s="23" t="s">
        <v>450</v>
      </c>
      <c r="L3622" s="24">
        <v>19509.12</v>
      </c>
      <c r="M3622">
        <v>9</v>
      </c>
      <c r="N3622" s="25">
        <v>0.25</v>
      </c>
      <c r="O3622" s="24">
        <v>3687.71</v>
      </c>
      <c r="P3622" s="26">
        <f t="shared" si="336"/>
        <v>0.18902492782862582</v>
      </c>
      <c r="Q3622" t="str">
        <f t="shared" si="337"/>
        <v>Low</v>
      </c>
      <c r="R3622" t="str">
        <f t="shared" si="338"/>
        <v>High</v>
      </c>
      <c r="S3622" s="23">
        <f t="shared" si="339"/>
        <v>2022</v>
      </c>
      <c r="T3622" s="23">
        <f t="shared" si="340"/>
        <v>12</v>
      </c>
      <c r="U3622" t="str">
        <f t="shared" si="341"/>
        <v>Dec-2022</v>
      </c>
    </row>
    <row r="3623" spans="1:21" x14ac:dyDescent="0.3">
      <c r="A3623" t="s">
        <v>5625</v>
      </c>
      <c r="B3623" s="22">
        <v>45083</v>
      </c>
      <c r="C3623" s="22">
        <v>45086</v>
      </c>
      <c r="D3623" s="23" t="s">
        <v>50</v>
      </c>
      <c r="E3623" s="23" t="s">
        <v>1955</v>
      </c>
      <c r="F3623" s="23" t="s">
        <v>71</v>
      </c>
      <c r="G3623" s="23" t="s">
        <v>72</v>
      </c>
      <c r="H3623" s="23" t="s">
        <v>346</v>
      </c>
      <c r="I3623" s="23" t="s">
        <v>55</v>
      </c>
      <c r="J3623" s="23" t="s">
        <v>56</v>
      </c>
      <c r="K3623" s="23" t="s">
        <v>74</v>
      </c>
      <c r="L3623" s="24">
        <v>22793.22</v>
      </c>
      <c r="M3623">
        <v>2</v>
      </c>
      <c r="N3623" s="25">
        <v>0.25</v>
      </c>
      <c r="O3623" s="24">
        <v>4083.95</v>
      </c>
      <c r="P3623" s="26">
        <f t="shared" si="336"/>
        <v>0.17917389469324649</v>
      </c>
      <c r="Q3623" t="str">
        <f t="shared" si="337"/>
        <v>Low</v>
      </c>
      <c r="R3623" t="str">
        <f t="shared" si="338"/>
        <v>High</v>
      </c>
      <c r="S3623" s="23">
        <f t="shared" si="339"/>
        <v>2023</v>
      </c>
      <c r="T3623" s="23">
        <f t="shared" si="340"/>
        <v>6</v>
      </c>
      <c r="U3623" t="str">
        <f t="shared" si="341"/>
        <v>Jun-2023</v>
      </c>
    </row>
    <row r="3624" spans="1:21" x14ac:dyDescent="0.3">
      <c r="A3624" t="s">
        <v>5626</v>
      </c>
      <c r="B3624" s="22">
        <v>44736</v>
      </c>
      <c r="C3624" s="22">
        <v>44740</v>
      </c>
      <c r="D3624" s="23" t="s">
        <v>61</v>
      </c>
      <c r="E3624" s="23" t="s">
        <v>1574</v>
      </c>
      <c r="F3624" s="23" t="s">
        <v>80</v>
      </c>
      <c r="G3624" s="23" t="s">
        <v>179</v>
      </c>
      <c r="H3624" s="23" t="s">
        <v>180</v>
      </c>
      <c r="I3624" s="23" t="s">
        <v>55</v>
      </c>
      <c r="J3624" s="23" t="s">
        <v>141</v>
      </c>
      <c r="K3624" s="23" t="s">
        <v>978</v>
      </c>
      <c r="L3624" s="24">
        <v>43995.32</v>
      </c>
      <c r="M3624">
        <v>4</v>
      </c>
      <c r="N3624" s="25">
        <v>0.1</v>
      </c>
      <c r="O3624" s="24">
        <v>14850.27</v>
      </c>
      <c r="P3624" s="26">
        <f t="shared" si="336"/>
        <v>0.33754203856228343</v>
      </c>
      <c r="Q3624" t="str">
        <f t="shared" si="337"/>
        <v>High</v>
      </c>
      <c r="R3624" t="str">
        <f t="shared" si="338"/>
        <v>Low</v>
      </c>
      <c r="S3624" s="23">
        <f t="shared" si="339"/>
        <v>2022</v>
      </c>
      <c r="T3624" s="23">
        <f t="shared" si="340"/>
        <v>6</v>
      </c>
      <c r="U3624" t="str">
        <f t="shared" si="341"/>
        <v>Jun-2022</v>
      </c>
    </row>
    <row r="3625" spans="1:21" x14ac:dyDescent="0.3">
      <c r="A3625" t="s">
        <v>5627</v>
      </c>
      <c r="B3625" s="22">
        <v>45006</v>
      </c>
      <c r="C3625" s="22">
        <v>45011</v>
      </c>
      <c r="D3625" s="23" t="s">
        <v>102</v>
      </c>
      <c r="E3625" s="23" t="s">
        <v>1635</v>
      </c>
      <c r="F3625" s="23" t="s">
        <v>71</v>
      </c>
      <c r="G3625" s="23" t="s">
        <v>63</v>
      </c>
      <c r="H3625" s="23" t="s">
        <v>64</v>
      </c>
      <c r="I3625" s="23" t="s">
        <v>96</v>
      </c>
      <c r="J3625" s="23" t="s">
        <v>111</v>
      </c>
      <c r="K3625" s="23" t="s">
        <v>112</v>
      </c>
      <c r="L3625" s="24">
        <v>13108.66</v>
      </c>
      <c r="M3625">
        <v>2</v>
      </c>
      <c r="N3625" s="25">
        <v>0</v>
      </c>
      <c r="O3625" s="24">
        <v>4198.97</v>
      </c>
      <c r="P3625" s="26">
        <f t="shared" si="336"/>
        <v>0.32032030733881267</v>
      </c>
      <c r="Q3625" t="str">
        <f t="shared" si="337"/>
        <v>High</v>
      </c>
      <c r="R3625" t="str">
        <f t="shared" si="338"/>
        <v>None</v>
      </c>
      <c r="S3625" s="23">
        <f t="shared" si="339"/>
        <v>2023</v>
      </c>
      <c r="T3625" s="23">
        <f t="shared" si="340"/>
        <v>3</v>
      </c>
      <c r="U3625" t="str">
        <f t="shared" si="341"/>
        <v>Mar-2023</v>
      </c>
    </row>
    <row r="3626" spans="1:21" x14ac:dyDescent="0.3">
      <c r="A3626" t="s">
        <v>5628</v>
      </c>
      <c r="B3626" s="22">
        <v>45055</v>
      </c>
      <c r="C3626" s="22">
        <v>45057</v>
      </c>
      <c r="D3626" s="23" t="s">
        <v>102</v>
      </c>
      <c r="E3626" s="23" t="s">
        <v>1501</v>
      </c>
      <c r="F3626" s="23" t="s">
        <v>80</v>
      </c>
      <c r="G3626" s="23" t="s">
        <v>53</v>
      </c>
      <c r="H3626" s="23" t="s">
        <v>246</v>
      </c>
      <c r="I3626" s="23" t="s">
        <v>96</v>
      </c>
      <c r="J3626" s="23" t="s">
        <v>111</v>
      </c>
      <c r="K3626" s="23" t="s">
        <v>328</v>
      </c>
      <c r="L3626" s="24">
        <v>84574.16</v>
      </c>
      <c r="M3626">
        <v>8</v>
      </c>
      <c r="N3626" s="25">
        <v>0.15</v>
      </c>
      <c r="O3626" s="24">
        <v>28682.23</v>
      </c>
      <c r="P3626" s="26">
        <f t="shared" si="336"/>
        <v>0.33913703665516748</v>
      </c>
      <c r="Q3626" t="str">
        <f t="shared" si="337"/>
        <v>High</v>
      </c>
      <c r="R3626" t="str">
        <f t="shared" si="338"/>
        <v>Medium</v>
      </c>
      <c r="S3626" s="23">
        <f t="shared" si="339"/>
        <v>2023</v>
      </c>
      <c r="T3626" s="23">
        <f t="shared" si="340"/>
        <v>5</v>
      </c>
      <c r="U3626" t="str">
        <f t="shared" si="341"/>
        <v>May-2023</v>
      </c>
    </row>
    <row r="3627" spans="1:21" x14ac:dyDescent="0.3">
      <c r="A3627" t="s">
        <v>5629</v>
      </c>
      <c r="B3627" s="22">
        <v>45802</v>
      </c>
      <c r="C3627" s="22">
        <v>45809</v>
      </c>
      <c r="D3627" s="23" t="s">
        <v>78</v>
      </c>
      <c r="E3627" s="23" t="s">
        <v>146</v>
      </c>
      <c r="F3627" s="23" t="s">
        <v>52</v>
      </c>
      <c r="G3627" s="23" t="s">
        <v>81</v>
      </c>
      <c r="H3627" s="23" t="s">
        <v>186</v>
      </c>
      <c r="I3627" s="23" t="s">
        <v>118</v>
      </c>
      <c r="J3627" s="23" t="s">
        <v>191</v>
      </c>
      <c r="K3627" s="23" t="s">
        <v>290</v>
      </c>
      <c r="L3627" s="24">
        <v>65817.78</v>
      </c>
      <c r="M3627">
        <v>7</v>
      </c>
      <c r="N3627" s="25">
        <v>0.15</v>
      </c>
      <c r="O3627" s="24">
        <v>20414</v>
      </c>
      <c r="P3627" s="26">
        <f t="shared" si="336"/>
        <v>0.31015935207781242</v>
      </c>
      <c r="Q3627" t="str">
        <f t="shared" si="337"/>
        <v>High</v>
      </c>
      <c r="R3627" t="str">
        <f t="shared" si="338"/>
        <v>Medium</v>
      </c>
      <c r="S3627" s="23">
        <f t="shared" si="339"/>
        <v>2025</v>
      </c>
      <c r="T3627" s="23">
        <f t="shared" si="340"/>
        <v>5</v>
      </c>
      <c r="U3627" t="str">
        <f t="shared" si="341"/>
        <v>May-2025</v>
      </c>
    </row>
    <row r="3628" spans="1:21" x14ac:dyDescent="0.3">
      <c r="A3628" t="s">
        <v>5630</v>
      </c>
      <c r="B3628" s="22">
        <v>45778</v>
      </c>
      <c r="C3628" s="22">
        <v>45782</v>
      </c>
      <c r="D3628" s="23" t="s">
        <v>102</v>
      </c>
      <c r="E3628" s="23" t="s">
        <v>2853</v>
      </c>
      <c r="F3628" s="23" t="s">
        <v>71</v>
      </c>
      <c r="G3628" s="23" t="s">
        <v>81</v>
      </c>
      <c r="H3628" s="23" t="s">
        <v>186</v>
      </c>
      <c r="I3628" s="23" t="s">
        <v>83</v>
      </c>
      <c r="J3628" s="23" t="s">
        <v>156</v>
      </c>
      <c r="K3628" s="23" t="s">
        <v>157</v>
      </c>
      <c r="L3628" s="24">
        <v>113875</v>
      </c>
      <c r="M3628">
        <v>10</v>
      </c>
      <c r="N3628" s="25">
        <v>0</v>
      </c>
      <c r="O3628" s="24">
        <v>27191.58</v>
      </c>
      <c r="P3628" s="26">
        <f t="shared" si="336"/>
        <v>0.2387844566410538</v>
      </c>
      <c r="Q3628" t="str">
        <f t="shared" si="337"/>
        <v>Medium</v>
      </c>
      <c r="R3628" t="str">
        <f t="shared" si="338"/>
        <v>None</v>
      </c>
      <c r="S3628" s="23">
        <f t="shared" si="339"/>
        <v>2025</v>
      </c>
      <c r="T3628" s="23">
        <f t="shared" si="340"/>
        <v>5</v>
      </c>
      <c r="U3628" t="str">
        <f t="shared" si="341"/>
        <v>May-2025</v>
      </c>
    </row>
    <row r="3629" spans="1:21" x14ac:dyDescent="0.3">
      <c r="A3629" t="s">
        <v>5631</v>
      </c>
      <c r="B3629" s="22">
        <v>45470</v>
      </c>
      <c r="C3629" s="22">
        <v>45475</v>
      </c>
      <c r="D3629" s="23" t="s">
        <v>102</v>
      </c>
      <c r="E3629" s="23" t="s">
        <v>399</v>
      </c>
      <c r="F3629" s="23" t="s">
        <v>71</v>
      </c>
      <c r="G3629" s="23" t="s">
        <v>72</v>
      </c>
      <c r="H3629" s="23" t="s">
        <v>346</v>
      </c>
      <c r="I3629" s="23" t="s">
        <v>118</v>
      </c>
      <c r="J3629" s="23" t="s">
        <v>191</v>
      </c>
      <c r="K3629" s="23" t="s">
        <v>192</v>
      </c>
      <c r="L3629" s="24">
        <v>123458.7</v>
      </c>
      <c r="M3629">
        <v>10</v>
      </c>
      <c r="N3629" s="25">
        <v>0.25</v>
      </c>
      <c r="O3629" s="24">
        <v>28620.3</v>
      </c>
      <c r="P3629" s="26">
        <f t="shared" si="336"/>
        <v>0.23182084373154746</v>
      </c>
      <c r="Q3629" t="str">
        <f t="shared" si="337"/>
        <v>Medium</v>
      </c>
      <c r="R3629" t="str">
        <f t="shared" si="338"/>
        <v>High</v>
      </c>
      <c r="S3629" s="23">
        <f t="shared" si="339"/>
        <v>2024</v>
      </c>
      <c r="T3629" s="23">
        <f t="shared" si="340"/>
        <v>6</v>
      </c>
      <c r="U3629" t="str">
        <f t="shared" si="341"/>
        <v>Jun-2024</v>
      </c>
    </row>
    <row r="3630" spans="1:21" x14ac:dyDescent="0.3">
      <c r="A3630" t="s">
        <v>5632</v>
      </c>
      <c r="B3630" s="22">
        <v>45067</v>
      </c>
      <c r="C3630" s="22">
        <v>45068</v>
      </c>
      <c r="D3630" s="23" t="s">
        <v>102</v>
      </c>
      <c r="E3630" s="23" t="s">
        <v>363</v>
      </c>
      <c r="F3630" s="23" t="s">
        <v>52</v>
      </c>
      <c r="G3630" s="23" t="s">
        <v>72</v>
      </c>
      <c r="H3630" s="23" t="s">
        <v>346</v>
      </c>
      <c r="I3630" s="23" t="s">
        <v>55</v>
      </c>
      <c r="J3630" s="23" t="s">
        <v>56</v>
      </c>
      <c r="K3630" s="23" t="s">
        <v>57</v>
      </c>
      <c r="L3630" s="24">
        <v>53244.15</v>
      </c>
      <c r="M3630">
        <v>5</v>
      </c>
      <c r="N3630" s="25">
        <v>0.2</v>
      </c>
      <c r="O3630" s="24">
        <v>8032.65</v>
      </c>
      <c r="P3630" s="26">
        <f t="shared" si="336"/>
        <v>0.15086446116615626</v>
      </c>
      <c r="Q3630" t="str">
        <f t="shared" si="337"/>
        <v>Low</v>
      </c>
      <c r="R3630" t="str">
        <f t="shared" si="338"/>
        <v>Medium</v>
      </c>
      <c r="S3630" s="23">
        <f t="shared" si="339"/>
        <v>2023</v>
      </c>
      <c r="T3630" s="23">
        <f t="shared" si="340"/>
        <v>5</v>
      </c>
      <c r="U3630" t="str">
        <f t="shared" si="341"/>
        <v>May-2023</v>
      </c>
    </row>
    <row r="3631" spans="1:21" x14ac:dyDescent="0.3">
      <c r="A3631" t="s">
        <v>5633</v>
      </c>
      <c r="B3631" s="22">
        <v>45118</v>
      </c>
      <c r="C3631" s="22">
        <v>45119</v>
      </c>
      <c r="D3631" s="23" t="s">
        <v>61</v>
      </c>
      <c r="E3631" s="23" t="s">
        <v>2400</v>
      </c>
      <c r="F3631" s="23" t="s">
        <v>52</v>
      </c>
      <c r="G3631" s="23" t="s">
        <v>63</v>
      </c>
      <c r="H3631" s="23" t="s">
        <v>202</v>
      </c>
      <c r="I3631" s="23" t="s">
        <v>118</v>
      </c>
      <c r="J3631" s="23" t="s">
        <v>230</v>
      </c>
      <c r="K3631" s="23" t="s">
        <v>351</v>
      </c>
      <c r="L3631" s="24">
        <v>51110.8</v>
      </c>
      <c r="M3631">
        <v>8</v>
      </c>
      <c r="N3631" s="25">
        <v>0.2</v>
      </c>
      <c r="O3631" s="24">
        <v>9892.44</v>
      </c>
      <c r="P3631" s="26">
        <f t="shared" si="336"/>
        <v>0.19354891725427895</v>
      </c>
      <c r="Q3631" t="str">
        <f t="shared" si="337"/>
        <v>Low</v>
      </c>
      <c r="R3631" t="str">
        <f t="shared" si="338"/>
        <v>Medium</v>
      </c>
      <c r="S3631" s="23">
        <f t="shared" si="339"/>
        <v>2023</v>
      </c>
      <c r="T3631" s="23">
        <f t="shared" si="340"/>
        <v>7</v>
      </c>
      <c r="U3631" t="str">
        <f t="shared" si="341"/>
        <v>Jul-2023</v>
      </c>
    </row>
    <row r="3632" spans="1:21" x14ac:dyDescent="0.3">
      <c r="A3632" t="s">
        <v>5634</v>
      </c>
      <c r="B3632" s="22">
        <v>45753</v>
      </c>
      <c r="C3632" s="22">
        <v>45756</v>
      </c>
      <c r="D3632" s="23" t="s">
        <v>50</v>
      </c>
      <c r="E3632" s="23" t="s">
        <v>350</v>
      </c>
      <c r="F3632" s="23" t="s">
        <v>71</v>
      </c>
      <c r="G3632" s="23" t="s">
        <v>81</v>
      </c>
      <c r="H3632" s="23" t="s">
        <v>95</v>
      </c>
      <c r="I3632" s="23" t="s">
        <v>96</v>
      </c>
      <c r="J3632" s="23" t="s">
        <v>135</v>
      </c>
      <c r="K3632" s="23" t="s">
        <v>275</v>
      </c>
      <c r="L3632" s="24">
        <v>3427.41</v>
      </c>
      <c r="M3632">
        <v>1</v>
      </c>
      <c r="N3632" s="25">
        <v>0.1</v>
      </c>
      <c r="O3632" s="24">
        <v>735.44</v>
      </c>
      <c r="P3632" s="26">
        <f t="shared" si="336"/>
        <v>0.21457602096043371</v>
      </c>
      <c r="Q3632" t="str">
        <f t="shared" si="337"/>
        <v>Medium</v>
      </c>
      <c r="R3632" t="str">
        <f t="shared" si="338"/>
        <v>Low</v>
      </c>
      <c r="S3632" s="23">
        <f t="shared" si="339"/>
        <v>2025</v>
      </c>
      <c r="T3632" s="23">
        <f t="shared" si="340"/>
        <v>4</v>
      </c>
      <c r="U3632" t="str">
        <f t="shared" si="341"/>
        <v>Apr-2025</v>
      </c>
    </row>
    <row r="3633" spans="1:21" x14ac:dyDescent="0.3">
      <c r="A3633" t="s">
        <v>5635</v>
      </c>
      <c r="B3633" s="22">
        <v>44890</v>
      </c>
      <c r="C3633" s="22">
        <v>44895</v>
      </c>
      <c r="D3633" s="23" t="s">
        <v>61</v>
      </c>
      <c r="E3633" s="23" t="s">
        <v>1001</v>
      </c>
      <c r="F3633" s="23" t="s">
        <v>52</v>
      </c>
      <c r="G3633" s="23" t="s">
        <v>53</v>
      </c>
      <c r="H3633" s="23" t="s">
        <v>246</v>
      </c>
      <c r="I3633" s="23" t="s">
        <v>96</v>
      </c>
      <c r="J3633" s="23" t="s">
        <v>135</v>
      </c>
      <c r="K3633" s="23" t="s">
        <v>275</v>
      </c>
      <c r="L3633" s="24">
        <v>56061.84</v>
      </c>
      <c r="M3633">
        <v>4</v>
      </c>
      <c r="N3633" s="25">
        <v>0.2</v>
      </c>
      <c r="O3633" s="24">
        <v>10099.200000000001</v>
      </c>
      <c r="P3633" s="26">
        <f t="shared" si="336"/>
        <v>0.1801439267780009</v>
      </c>
      <c r="Q3633" t="str">
        <f t="shared" si="337"/>
        <v>Low</v>
      </c>
      <c r="R3633" t="str">
        <f t="shared" si="338"/>
        <v>Medium</v>
      </c>
      <c r="S3633" s="23">
        <f t="shared" si="339"/>
        <v>2022</v>
      </c>
      <c r="T3633" s="23">
        <f t="shared" si="340"/>
        <v>11</v>
      </c>
      <c r="U3633" t="str">
        <f t="shared" si="341"/>
        <v>Nov-2022</v>
      </c>
    </row>
    <row r="3634" spans="1:21" x14ac:dyDescent="0.3">
      <c r="A3634" t="s">
        <v>5636</v>
      </c>
      <c r="B3634" s="22">
        <v>45936</v>
      </c>
      <c r="C3634" s="22">
        <v>45939</v>
      </c>
      <c r="D3634" s="23" t="s">
        <v>50</v>
      </c>
      <c r="E3634" s="23" t="s">
        <v>2400</v>
      </c>
      <c r="F3634" s="23" t="s">
        <v>71</v>
      </c>
      <c r="G3634" s="23" t="s">
        <v>63</v>
      </c>
      <c r="H3634" s="23" t="s">
        <v>172</v>
      </c>
      <c r="I3634" s="23" t="s">
        <v>118</v>
      </c>
      <c r="J3634" s="23" t="s">
        <v>119</v>
      </c>
      <c r="K3634" s="23" t="s">
        <v>270</v>
      </c>
      <c r="L3634" s="24">
        <v>23908.400000000001</v>
      </c>
      <c r="M3634">
        <v>10</v>
      </c>
      <c r="N3634" s="25">
        <v>0.1</v>
      </c>
      <c r="O3634" s="24">
        <v>4773.53</v>
      </c>
      <c r="P3634" s="26">
        <f t="shared" si="336"/>
        <v>0.19965911562463401</v>
      </c>
      <c r="Q3634" t="str">
        <f t="shared" si="337"/>
        <v>Low</v>
      </c>
      <c r="R3634" t="str">
        <f t="shared" si="338"/>
        <v>Low</v>
      </c>
      <c r="S3634" s="23">
        <f t="shared" si="339"/>
        <v>2025</v>
      </c>
      <c r="T3634" s="23">
        <f t="shared" si="340"/>
        <v>10</v>
      </c>
      <c r="U3634" t="str">
        <f t="shared" si="341"/>
        <v>Oct-2025</v>
      </c>
    </row>
    <row r="3635" spans="1:21" x14ac:dyDescent="0.3">
      <c r="A3635" t="s">
        <v>5637</v>
      </c>
      <c r="B3635" s="22">
        <v>45990</v>
      </c>
      <c r="C3635" s="22">
        <v>45993</v>
      </c>
      <c r="D3635" s="23" t="s">
        <v>61</v>
      </c>
      <c r="E3635" s="23" t="s">
        <v>1505</v>
      </c>
      <c r="F3635" s="23" t="s">
        <v>52</v>
      </c>
      <c r="G3635" s="23" t="s">
        <v>63</v>
      </c>
      <c r="H3635" s="23" t="s">
        <v>202</v>
      </c>
      <c r="I3635" s="23" t="s">
        <v>83</v>
      </c>
      <c r="J3635" s="23" t="s">
        <v>379</v>
      </c>
      <c r="K3635" s="23" t="s">
        <v>716</v>
      </c>
      <c r="L3635" s="24">
        <v>14059.18</v>
      </c>
      <c r="M3635">
        <v>2</v>
      </c>
      <c r="N3635" s="25">
        <v>0</v>
      </c>
      <c r="O3635" s="24">
        <v>2231.65</v>
      </c>
      <c r="P3635" s="26">
        <f t="shared" si="336"/>
        <v>0.15873258611099653</v>
      </c>
      <c r="Q3635" t="str">
        <f t="shared" si="337"/>
        <v>Low</v>
      </c>
      <c r="R3635" t="str">
        <f t="shared" si="338"/>
        <v>None</v>
      </c>
      <c r="S3635" s="23">
        <f t="shared" si="339"/>
        <v>2025</v>
      </c>
      <c r="T3635" s="23">
        <f t="shared" si="340"/>
        <v>11</v>
      </c>
      <c r="U3635" t="str">
        <f t="shared" si="341"/>
        <v>Nov-2025</v>
      </c>
    </row>
    <row r="3636" spans="1:21" x14ac:dyDescent="0.3">
      <c r="A3636" t="s">
        <v>5638</v>
      </c>
      <c r="B3636" s="22">
        <v>45457</v>
      </c>
      <c r="C3636" s="22">
        <v>45460</v>
      </c>
      <c r="D3636" s="23" t="s">
        <v>61</v>
      </c>
      <c r="E3636" s="23" t="s">
        <v>652</v>
      </c>
      <c r="F3636" s="23" t="s">
        <v>71</v>
      </c>
      <c r="G3636" s="23" t="s">
        <v>72</v>
      </c>
      <c r="H3636" s="23" t="s">
        <v>104</v>
      </c>
      <c r="I3636" s="23" t="s">
        <v>118</v>
      </c>
      <c r="J3636" s="23" t="s">
        <v>230</v>
      </c>
      <c r="K3636" s="23" t="s">
        <v>356</v>
      </c>
      <c r="L3636" s="24">
        <v>70343.56</v>
      </c>
      <c r="M3636">
        <v>7</v>
      </c>
      <c r="N3636" s="25">
        <v>0.2</v>
      </c>
      <c r="O3636" s="24">
        <v>13852.96</v>
      </c>
      <c r="P3636" s="26">
        <f t="shared" si="336"/>
        <v>0.19693288198663814</v>
      </c>
      <c r="Q3636" t="str">
        <f t="shared" si="337"/>
        <v>Low</v>
      </c>
      <c r="R3636" t="str">
        <f t="shared" si="338"/>
        <v>Medium</v>
      </c>
      <c r="S3636" s="23">
        <f t="shared" si="339"/>
        <v>2024</v>
      </c>
      <c r="T3636" s="23">
        <f t="shared" si="340"/>
        <v>6</v>
      </c>
      <c r="U3636" t="str">
        <f t="shared" si="341"/>
        <v>Jun-2024</v>
      </c>
    </row>
    <row r="3637" spans="1:21" x14ac:dyDescent="0.3">
      <c r="A3637" t="s">
        <v>5639</v>
      </c>
      <c r="B3637" s="22">
        <v>45591</v>
      </c>
      <c r="C3637" s="22">
        <v>45598</v>
      </c>
      <c r="D3637" s="23" t="s">
        <v>61</v>
      </c>
      <c r="E3637" s="23" t="s">
        <v>1215</v>
      </c>
      <c r="F3637" s="23" t="s">
        <v>80</v>
      </c>
      <c r="G3637" s="23" t="s">
        <v>63</v>
      </c>
      <c r="H3637" s="23" t="s">
        <v>172</v>
      </c>
      <c r="I3637" s="23" t="s">
        <v>55</v>
      </c>
      <c r="J3637" s="23" t="s">
        <v>56</v>
      </c>
      <c r="K3637" s="23" t="s">
        <v>74</v>
      </c>
      <c r="L3637" s="24">
        <v>23710.62</v>
      </c>
      <c r="M3637">
        <v>3</v>
      </c>
      <c r="N3637" s="25">
        <v>0.1</v>
      </c>
      <c r="O3637" s="24">
        <v>4830.8500000000004</v>
      </c>
      <c r="P3637" s="26">
        <f t="shared" si="336"/>
        <v>0.20374203626897991</v>
      </c>
      <c r="Q3637" t="str">
        <f t="shared" si="337"/>
        <v>Medium</v>
      </c>
      <c r="R3637" t="str">
        <f t="shared" si="338"/>
        <v>Low</v>
      </c>
      <c r="S3637" s="23">
        <f t="shared" si="339"/>
        <v>2024</v>
      </c>
      <c r="T3637" s="23">
        <f t="shared" si="340"/>
        <v>10</v>
      </c>
      <c r="U3637" t="str">
        <f t="shared" si="341"/>
        <v>Oct-2024</v>
      </c>
    </row>
    <row r="3638" spans="1:21" x14ac:dyDescent="0.3">
      <c r="A3638" t="s">
        <v>5640</v>
      </c>
      <c r="B3638" s="22">
        <v>45128</v>
      </c>
      <c r="C3638" s="22">
        <v>45129</v>
      </c>
      <c r="D3638" s="23" t="s">
        <v>102</v>
      </c>
      <c r="E3638" s="23" t="s">
        <v>79</v>
      </c>
      <c r="F3638" s="23" t="s">
        <v>80</v>
      </c>
      <c r="G3638" s="23" t="s">
        <v>179</v>
      </c>
      <c r="H3638" s="23" t="s">
        <v>236</v>
      </c>
      <c r="I3638" s="23" t="s">
        <v>83</v>
      </c>
      <c r="J3638" s="23" t="s">
        <v>449</v>
      </c>
      <c r="K3638" s="23" t="s">
        <v>450</v>
      </c>
      <c r="L3638" s="24">
        <v>106312.4</v>
      </c>
      <c r="M3638">
        <v>10</v>
      </c>
      <c r="N3638" s="25">
        <v>0.1</v>
      </c>
      <c r="O3638" s="24">
        <v>34471.800000000003</v>
      </c>
      <c r="P3638" s="26">
        <f t="shared" si="336"/>
        <v>0.32425004044683409</v>
      </c>
      <c r="Q3638" t="str">
        <f t="shared" si="337"/>
        <v>High</v>
      </c>
      <c r="R3638" t="str">
        <f t="shared" si="338"/>
        <v>Low</v>
      </c>
      <c r="S3638" s="23">
        <f t="shared" si="339"/>
        <v>2023</v>
      </c>
      <c r="T3638" s="23">
        <f t="shared" si="340"/>
        <v>7</v>
      </c>
      <c r="U3638" t="str">
        <f t="shared" si="341"/>
        <v>Jul-2023</v>
      </c>
    </row>
    <row r="3639" spans="1:21" x14ac:dyDescent="0.3">
      <c r="A3639" t="s">
        <v>5641</v>
      </c>
      <c r="B3639" s="22">
        <v>44707</v>
      </c>
      <c r="C3639" s="22">
        <v>44710</v>
      </c>
      <c r="D3639" s="23" t="s">
        <v>78</v>
      </c>
      <c r="E3639" s="23" t="s">
        <v>2882</v>
      </c>
      <c r="F3639" s="23" t="s">
        <v>80</v>
      </c>
      <c r="G3639" s="23" t="s">
        <v>63</v>
      </c>
      <c r="H3639" s="23" t="s">
        <v>202</v>
      </c>
      <c r="I3639" s="23" t="s">
        <v>96</v>
      </c>
      <c r="J3639" s="23" t="s">
        <v>135</v>
      </c>
      <c r="K3639" s="23" t="s">
        <v>275</v>
      </c>
      <c r="L3639" s="24">
        <v>25030.92</v>
      </c>
      <c r="M3639">
        <v>3</v>
      </c>
      <c r="N3639" s="25">
        <v>0.1</v>
      </c>
      <c r="O3639" s="24">
        <v>6225.43</v>
      </c>
      <c r="P3639" s="26">
        <f t="shared" si="336"/>
        <v>0.24870959597170222</v>
      </c>
      <c r="Q3639" t="str">
        <f t="shared" si="337"/>
        <v>Medium</v>
      </c>
      <c r="R3639" t="str">
        <f t="shared" si="338"/>
        <v>Low</v>
      </c>
      <c r="S3639" s="23">
        <f t="shared" si="339"/>
        <v>2022</v>
      </c>
      <c r="T3639" s="23">
        <f t="shared" si="340"/>
        <v>5</v>
      </c>
      <c r="U3639" t="str">
        <f t="shared" si="341"/>
        <v>May-2022</v>
      </c>
    </row>
    <row r="3640" spans="1:21" x14ac:dyDescent="0.3">
      <c r="A3640" t="s">
        <v>5642</v>
      </c>
      <c r="B3640" s="22">
        <v>44629</v>
      </c>
      <c r="C3640" s="22">
        <v>44632</v>
      </c>
      <c r="D3640" s="23" t="s">
        <v>50</v>
      </c>
      <c r="E3640" s="23" t="s">
        <v>1375</v>
      </c>
      <c r="F3640" s="23" t="s">
        <v>80</v>
      </c>
      <c r="G3640" s="23" t="s">
        <v>63</v>
      </c>
      <c r="H3640" s="23" t="s">
        <v>202</v>
      </c>
      <c r="I3640" s="23" t="s">
        <v>55</v>
      </c>
      <c r="J3640" s="23" t="s">
        <v>65</v>
      </c>
      <c r="K3640" s="23" t="s">
        <v>325</v>
      </c>
      <c r="L3640" s="24">
        <v>69146.850000000006</v>
      </c>
      <c r="M3640">
        <v>5</v>
      </c>
      <c r="N3640" s="25">
        <v>0.15</v>
      </c>
      <c r="O3640" s="24">
        <v>17921.04</v>
      </c>
      <c r="P3640" s="26">
        <f t="shared" si="336"/>
        <v>0.2591736282997707</v>
      </c>
      <c r="Q3640" t="str">
        <f t="shared" si="337"/>
        <v>Medium</v>
      </c>
      <c r="R3640" t="str">
        <f t="shared" si="338"/>
        <v>Medium</v>
      </c>
      <c r="S3640" s="23">
        <f t="shared" si="339"/>
        <v>2022</v>
      </c>
      <c r="T3640" s="23">
        <f t="shared" si="340"/>
        <v>3</v>
      </c>
      <c r="U3640" t="str">
        <f t="shared" si="341"/>
        <v>Mar-2022</v>
      </c>
    </row>
    <row r="3641" spans="1:21" x14ac:dyDescent="0.3">
      <c r="A3641" t="s">
        <v>5643</v>
      </c>
      <c r="B3641" s="22">
        <v>45036</v>
      </c>
      <c r="C3641" s="22">
        <v>45037</v>
      </c>
      <c r="D3641" s="23" t="s">
        <v>102</v>
      </c>
      <c r="E3641" s="23" t="s">
        <v>527</v>
      </c>
      <c r="F3641" s="23" t="s">
        <v>80</v>
      </c>
      <c r="G3641" s="23" t="s">
        <v>63</v>
      </c>
      <c r="H3641" s="23" t="s">
        <v>64</v>
      </c>
      <c r="I3641" s="23" t="s">
        <v>55</v>
      </c>
      <c r="J3641" s="23" t="s">
        <v>173</v>
      </c>
      <c r="K3641" s="23" t="s">
        <v>203</v>
      </c>
      <c r="L3641" s="24">
        <v>74333.7</v>
      </c>
      <c r="M3641">
        <v>7</v>
      </c>
      <c r="N3641" s="25">
        <v>0.1</v>
      </c>
      <c r="O3641" s="24">
        <v>13939.46</v>
      </c>
      <c r="P3641" s="26">
        <f t="shared" si="336"/>
        <v>0.18752544269961</v>
      </c>
      <c r="Q3641" t="str">
        <f t="shared" si="337"/>
        <v>Low</v>
      </c>
      <c r="R3641" t="str">
        <f t="shared" si="338"/>
        <v>Low</v>
      </c>
      <c r="S3641" s="23">
        <f t="shared" si="339"/>
        <v>2023</v>
      </c>
      <c r="T3641" s="23">
        <f t="shared" si="340"/>
        <v>4</v>
      </c>
      <c r="U3641" t="str">
        <f t="shared" si="341"/>
        <v>Apr-2023</v>
      </c>
    </row>
    <row r="3642" spans="1:21" x14ac:dyDescent="0.3">
      <c r="A3642" t="s">
        <v>5644</v>
      </c>
      <c r="B3642" s="22">
        <v>44763</v>
      </c>
      <c r="C3642" s="22">
        <v>44768</v>
      </c>
      <c r="D3642" s="23" t="s">
        <v>78</v>
      </c>
      <c r="E3642" s="23" t="s">
        <v>1501</v>
      </c>
      <c r="F3642" s="23" t="s">
        <v>52</v>
      </c>
      <c r="G3642" s="23" t="s">
        <v>53</v>
      </c>
      <c r="H3642" s="23" t="s">
        <v>90</v>
      </c>
      <c r="I3642" s="23" t="s">
        <v>96</v>
      </c>
      <c r="J3642" s="23" t="s">
        <v>111</v>
      </c>
      <c r="K3642" s="23" t="s">
        <v>112</v>
      </c>
      <c r="L3642" s="24">
        <v>4224.8</v>
      </c>
      <c r="M3642">
        <v>1</v>
      </c>
      <c r="N3642" s="25">
        <v>0.25</v>
      </c>
      <c r="O3642" s="24">
        <v>680.91</v>
      </c>
      <c r="P3642" s="26">
        <f t="shared" si="336"/>
        <v>0.16116975951524332</v>
      </c>
      <c r="Q3642" t="str">
        <f t="shared" si="337"/>
        <v>Low</v>
      </c>
      <c r="R3642" t="str">
        <f t="shared" si="338"/>
        <v>High</v>
      </c>
      <c r="S3642" s="23">
        <f t="shared" si="339"/>
        <v>2022</v>
      </c>
      <c r="T3642" s="23">
        <f t="shared" si="340"/>
        <v>7</v>
      </c>
      <c r="U3642" t="str">
        <f t="shared" si="341"/>
        <v>Jul-2022</v>
      </c>
    </row>
    <row r="3643" spans="1:21" x14ac:dyDescent="0.3">
      <c r="A3643" t="s">
        <v>5645</v>
      </c>
      <c r="B3643" s="22">
        <v>45584</v>
      </c>
      <c r="C3643" s="22">
        <v>45585</v>
      </c>
      <c r="D3643" s="23" t="s">
        <v>61</v>
      </c>
      <c r="E3643" s="23" t="s">
        <v>444</v>
      </c>
      <c r="F3643" s="23" t="s">
        <v>52</v>
      </c>
      <c r="G3643" s="23" t="s">
        <v>81</v>
      </c>
      <c r="H3643" s="23" t="s">
        <v>284</v>
      </c>
      <c r="I3643" s="23" t="s">
        <v>118</v>
      </c>
      <c r="J3643" s="23" t="s">
        <v>191</v>
      </c>
      <c r="K3643" s="23" t="s">
        <v>290</v>
      </c>
      <c r="L3643" s="24">
        <v>37396.519999999997</v>
      </c>
      <c r="M3643">
        <v>4</v>
      </c>
      <c r="N3643" s="25">
        <v>0</v>
      </c>
      <c r="O3643" s="24">
        <v>13281.97</v>
      </c>
      <c r="P3643" s="26">
        <f t="shared" si="336"/>
        <v>0.35516593522605849</v>
      </c>
      <c r="Q3643" t="str">
        <f t="shared" si="337"/>
        <v>High</v>
      </c>
      <c r="R3643" t="str">
        <f t="shared" si="338"/>
        <v>None</v>
      </c>
      <c r="S3643" s="23">
        <f t="shared" si="339"/>
        <v>2024</v>
      </c>
      <c r="T3643" s="23">
        <f t="shared" si="340"/>
        <v>10</v>
      </c>
      <c r="U3643" t="str">
        <f t="shared" si="341"/>
        <v>Oct-2024</v>
      </c>
    </row>
    <row r="3644" spans="1:21" x14ac:dyDescent="0.3">
      <c r="A3644" t="s">
        <v>5646</v>
      </c>
      <c r="B3644" s="22">
        <v>45971</v>
      </c>
      <c r="C3644" s="22">
        <v>45974</v>
      </c>
      <c r="D3644" s="23" t="s">
        <v>50</v>
      </c>
      <c r="E3644" s="23" t="s">
        <v>475</v>
      </c>
      <c r="F3644" s="23" t="s">
        <v>71</v>
      </c>
      <c r="G3644" s="23" t="s">
        <v>63</v>
      </c>
      <c r="H3644" s="23" t="s">
        <v>64</v>
      </c>
      <c r="I3644" s="23" t="s">
        <v>96</v>
      </c>
      <c r="J3644" s="23" t="s">
        <v>135</v>
      </c>
      <c r="K3644" s="23" t="s">
        <v>136</v>
      </c>
      <c r="L3644" s="24">
        <v>10112.5</v>
      </c>
      <c r="M3644">
        <v>10</v>
      </c>
      <c r="N3644" s="25">
        <v>0.1</v>
      </c>
      <c r="O3644" s="24">
        <v>1366.97</v>
      </c>
      <c r="P3644" s="26">
        <f t="shared" si="336"/>
        <v>0.13517626699629173</v>
      </c>
      <c r="Q3644" t="str">
        <f t="shared" si="337"/>
        <v>Low</v>
      </c>
      <c r="R3644" t="str">
        <f t="shared" si="338"/>
        <v>Low</v>
      </c>
      <c r="S3644" s="23">
        <f t="shared" si="339"/>
        <v>2025</v>
      </c>
      <c r="T3644" s="23">
        <f t="shared" si="340"/>
        <v>11</v>
      </c>
      <c r="U3644" t="str">
        <f t="shared" si="341"/>
        <v>Nov-2025</v>
      </c>
    </row>
    <row r="3645" spans="1:21" x14ac:dyDescent="0.3">
      <c r="A3645" t="s">
        <v>5647</v>
      </c>
      <c r="B3645" s="22">
        <v>45221</v>
      </c>
      <c r="C3645" s="22">
        <v>45223</v>
      </c>
      <c r="D3645" s="23" t="s">
        <v>61</v>
      </c>
      <c r="E3645" s="23" t="s">
        <v>1882</v>
      </c>
      <c r="F3645" s="23" t="s">
        <v>52</v>
      </c>
      <c r="G3645" s="23" t="s">
        <v>179</v>
      </c>
      <c r="H3645" s="23" t="s">
        <v>180</v>
      </c>
      <c r="I3645" s="23" t="s">
        <v>118</v>
      </c>
      <c r="J3645" s="23" t="s">
        <v>119</v>
      </c>
      <c r="K3645" s="23" t="s">
        <v>197</v>
      </c>
      <c r="L3645" s="24">
        <v>84746.08</v>
      </c>
      <c r="M3645">
        <v>8</v>
      </c>
      <c r="N3645" s="25">
        <v>0.1</v>
      </c>
      <c r="O3645" s="24">
        <v>24534.47</v>
      </c>
      <c r="P3645" s="26">
        <f t="shared" si="336"/>
        <v>0.28950566209080114</v>
      </c>
      <c r="Q3645" t="str">
        <f t="shared" si="337"/>
        <v>Medium</v>
      </c>
      <c r="R3645" t="str">
        <f t="shared" si="338"/>
        <v>Low</v>
      </c>
      <c r="S3645" s="23">
        <f t="shared" si="339"/>
        <v>2023</v>
      </c>
      <c r="T3645" s="23">
        <f t="shared" si="340"/>
        <v>10</v>
      </c>
      <c r="U3645" t="str">
        <f t="shared" si="341"/>
        <v>Oct-2023</v>
      </c>
    </row>
    <row r="3646" spans="1:21" x14ac:dyDescent="0.3">
      <c r="A3646" t="s">
        <v>5648</v>
      </c>
      <c r="B3646" s="22">
        <v>45676</v>
      </c>
      <c r="C3646" s="22">
        <v>45679</v>
      </c>
      <c r="D3646" s="23" t="s">
        <v>78</v>
      </c>
      <c r="E3646" s="23" t="s">
        <v>2019</v>
      </c>
      <c r="F3646" s="23" t="s">
        <v>52</v>
      </c>
      <c r="G3646" s="23" t="s">
        <v>53</v>
      </c>
      <c r="H3646" s="23" t="s">
        <v>110</v>
      </c>
      <c r="I3646" s="23" t="s">
        <v>83</v>
      </c>
      <c r="J3646" s="23" t="s">
        <v>84</v>
      </c>
      <c r="K3646" s="23" t="s">
        <v>105</v>
      </c>
      <c r="L3646" s="24">
        <v>7079.46</v>
      </c>
      <c r="M3646">
        <v>6</v>
      </c>
      <c r="N3646" s="25">
        <v>0</v>
      </c>
      <c r="O3646" s="24">
        <v>2465.11</v>
      </c>
      <c r="P3646" s="26">
        <f t="shared" si="336"/>
        <v>0.34820593661098448</v>
      </c>
      <c r="Q3646" t="str">
        <f t="shared" si="337"/>
        <v>High</v>
      </c>
      <c r="R3646" t="str">
        <f t="shared" si="338"/>
        <v>None</v>
      </c>
      <c r="S3646" s="23">
        <f t="shared" si="339"/>
        <v>2025</v>
      </c>
      <c r="T3646" s="23">
        <f t="shared" si="340"/>
        <v>1</v>
      </c>
      <c r="U3646" t="str">
        <f t="shared" si="341"/>
        <v>Jan-2025</v>
      </c>
    </row>
    <row r="3647" spans="1:21" x14ac:dyDescent="0.3">
      <c r="A3647" t="s">
        <v>5649</v>
      </c>
      <c r="B3647" s="22">
        <v>45157</v>
      </c>
      <c r="C3647" s="22">
        <v>45162</v>
      </c>
      <c r="D3647" s="23" t="s">
        <v>61</v>
      </c>
      <c r="E3647" s="23" t="s">
        <v>1061</v>
      </c>
      <c r="F3647" s="23" t="s">
        <v>52</v>
      </c>
      <c r="G3647" s="23" t="s">
        <v>72</v>
      </c>
      <c r="H3647" s="23" t="s">
        <v>117</v>
      </c>
      <c r="I3647" s="23" t="s">
        <v>83</v>
      </c>
      <c r="J3647" s="23" t="s">
        <v>449</v>
      </c>
      <c r="K3647" s="23" t="s">
        <v>775</v>
      </c>
      <c r="L3647" s="24">
        <v>83725.53</v>
      </c>
      <c r="M3647">
        <v>7</v>
      </c>
      <c r="N3647" s="25">
        <v>0.15</v>
      </c>
      <c r="O3647" s="24">
        <v>16691.7</v>
      </c>
      <c r="P3647" s="26">
        <f t="shared" si="336"/>
        <v>0.19936213004563841</v>
      </c>
      <c r="Q3647" t="str">
        <f t="shared" si="337"/>
        <v>Low</v>
      </c>
      <c r="R3647" t="str">
        <f t="shared" si="338"/>
        <v>Medium</v>
      </c>
      <c r="S3647" s="23">
        <f t="shared" si="339"/>
        <v>2023</v>
      </c>
      <c r="T3647" s="23">
        <f t="shared" si="340"/>
        <v>8</v>
      </c>
      <c r="U3647" t="str">
        <f t="shared" si="341"/>
        <v>Aug-2023</v>
      </c>
    </row>
    <row r="3648" spans="1:21" x14ac:dyDescent="0.3">
      <c r="A3648" t="s">
        <v>5651</v>
      </c>
      <c r="B3648" s="22">
        <v>45083</v>
      </c>
      <c r="C3648" s="22">
        <v>45089</v>
      </c>
      <c r="D3648" s="23" t="s">
        <v>78</v>
      </c>
      <c r="E3648" s="23" t="s">
        <v>625</v>
      </c>
      <c r="F3648" s="23" t="s">
        <v>52</v>
      </c>
      <c r="G3648" s="23" t="s">
        <v>72</v>
      </c>
      <c r="H3648" s="23" t="s">
        <v>104</v>
      </c>
      <c r="I3648" s="23" t="s">
        <v>118</v>
      </c>
      <c r="J3648" s="23" t="s">
        <v>191</v>
      </c>
      <c r="K3648" s="23" t="s">
        <v>829</v>
      </c>
      <c r="L3648" s="24">
        <v>89131.6</v>
      </c>
      <c r="M3648">
        <v>8</v>
      </c>
      <c r="N3648" s="25">
        <v>0.25</v>
      </c>
      <c r="O3648" s="24">
        <v>10348.4</v>
      </c>
      <c r="P3648" s="26">
        <f t="shared" si="336"/>
        <v>0.11610248217242818</v>
      </c>
      <c r="Q3648" t="str">
        <f t="shared" si="337"/>
        <v>Low</v>
      </c>
      <c r="R3648" t="str">
        <f t="shared" si="338"/>
        <v>High</v>
      </c>
      <c r="S3648" s="23">
        <f t="shared" si="339"/>
        <v>2023</v>
      </c>
      <c r="T3648" s="23">
        <f t="shared" si="340"/>
        <v>6</v>
      </c>
      <c r="U3648" t="str">
        <f t="shared" si="341"/>
        <v>Jun-2023</v>
      </c>
    </row>
    <row r="3649" spans="1:21" x14ac:dyDescent="0.3">
      <c r="A3649" t="s">
        <v>5652</v>
      </c>
      <c r="B3649" s="22">
        <v>44979</v>
      </c>
      <c r="C3649" s="22">
        <v>44982</v>
      </c>
      <c r="D3649" s="23" t="s">
        <v>61</v>
      </c>
      <c r="E3649" s="23" t="s">
        <v>2444</v>
      </c>
      <c r="F3649" s="23" t="s">
        <v>52</v>
      </c>
      <c r="G3649" s="23" t="s">
        <v>179</v>
      </c>
      <c r="H3649" s="23" t="s">
        <v>180</v>
      </c>
      <c r="I3649" s="23" t="s">
        <v>55</v>
      </c>
      <c r="J3649" s="23" t="s">
        <v>65</v>
      </c>
      <c r="K3649" s="23" t="s">
        <v>130</v>
      </c>
      <c r="L3649" s="24">
        <v>70867.789999999994</v>
      </c>
      <c r="M3649">
        <v>7</v>
      </c>
      <c r="N3649" s="25">
        <v>0.15</v>
      </c>
      <c r="O3649" s="24">
        <v>14078.26</v>
      </c>
      <c r="P3649" s="26">
        <f t="shared" si="336"/>
        <v>0.19865527061024482</v>
      </c>
      <c r="Q3649" t="str">
        <f t="shared" si="337"/>
        <v>Low</v>
      </c>
      <c r="R3649" t="str">
        <f t="shared" si="338"/>
        <v>Medium</v>
      </c>
      <c r="S3649" s="23">
        <f t="shared" si="339"/>
        <v>2023</v>
      </c>
      <c r="T3649" s="23">
        <f t="shared" si="340"/>
        <v>2</v>
      </c>
      <c r="U3649" t="str">
        <f t="shared" si="341"/>
        <v>Feb-2023</v>
      </c>
    </row>
    <row r="3650" spans="1:21" x14ac:dyDescent="0.3">
      <c r="A3650" t="s">
        <v>5653</v>
      </c>
      <c r="B3650" s="22">
        <v>45727</v>
      </c>
      <c r="C3650" s="22">
        <v>45729</v>
      </c>
      <c r="D3650" s="23" t="s">
        <v>61</v>
      </c>
      <c r="E3650" s="23" t="s">
        <v>1310</v>
      </c>
      <c r="F3650" s="23" t="s">
        <v>71</v>
      </c>
      <c r="G3650" s="23" t="s">
        <v>63</v>
      </c>
      <c r="H3650" s="23" t="s">
        <v>213</v>
      </c>
      <c r="I3650" s="23" t="s">
        <v>55</v>
      </c>
      <c r="J3650" s="23" t="s">
        <v>173</v>
      </c>
      <c r="K3650" s="23" t="s">
        <v>203</v>
      </c>
      <c r="L3650" s="24">
        <v>41689.589999999997</v>
      </c>
      <c r="M3650">
        <v>3</v>
      </c>
      <c r="N3650" s="25">
        <v>0.05</v>
      </c>
      <c r="O3650" s="24">
        <v>6748.66</v>
      </c>
      <c r="P3650" s="26">
        <f t="shared" si="336"/>
        <v>0.16187878076997161</v>
      </c>
      <c r="Q3650" t="str">
        <f t="shared" si="337"/>
        <v>Low</v>
      </c>
      <c r="R3650" t="str">
        <f t="shared" si="338"/>
        <v>Low</v>
      </c>
      <c r="S3650" s="23">
        <f t="shared" si="339"/>
        <v>2025</v>
      </c>
      <c r="T3650" s="23">
        <f t="shared" si="340"/>
        <v>3</v>
      </c>
      <c r="U3650" t="str">
        <f t="shared" si="341"/>
        <v>Mar-2025</v>
      </c>
    </row>
    <row r="3651" spans="1:21" x14ac:dyDescent="0.3">
      <c r="A3651" t="s">
        <v>5654</v>
      </c>
      <c r="B3651" s="22">
        <v>45702</v>
      </c>
      <c r="C3651" s="22">
        <v>45704</v>
      </c>
      <c r="D3651" s="23" t="s">
        <v>102</v>
      </c>
      <c r="E3651" s="23" t="s">
        <v>1097</v>
      </c>
      <c r="F3651" s="23" t="s">
        <v>52</v>
      </c>
      <c r="G3651" s="23" t="s">
        <v>53</v>
      </c>
      <c r="H3651" s="23" t="s">
        <v>90</v>
      </c>
      <c r="I3651" s="23" t="s">
        <v>96</v>
      </c>
      <c r="J3651" s="23" t="s">
        <v>97</v>
      </c>
      <c r="K3651" s="23" t="s">
        <v>98</v>
      </c>
      <c r="L3651" s="24">
        <v>38769.96</v>
      </c>
      <c r="M3651">
        <v>6</v>
      </c>
      <c r="N3651" s="25">
        <v>0.1</v>
      </c>
      <c r="O3651" s="24">
        <v>8205.4599999999991</v>
      </c>
      <c r="P3651" s="26">
        <f t="shared" si="336"/>
        <v>0.21164478890357377</v>
      </c>
      <c r="Q3651" t="str">
        <f t="shared" si="337"/>
        <v>Medium</v>
      </c>
      <c r="R3651" t="str">
        <f t="shared" si="338"/>
        <v>Low</v>
      </c>
      <c r="S3651" s="23">
        <f t="shared" si="339"/>
        <v>2025</v>
      </c>
      <c r="T3651" s="23">
        <f t="shared" si="340"/>
        <v>2</v>
      </c>
      <c r="U3651" t="str">
        <f t="shared" si="341"/>
        <v>Feb-2025</v>
      </c>
    </row>
    <row r="3652" spans="1:21" x14ac:dyDescent="0.3">
      <c r="A3652" t="s">
        <v>5655</v>
      </c>
      <c r="B3652" s="22">
        <v>44704</v>
      </c>
      <c r="C3652" s="22">
        <v>44709</v>
      </c>
      <c r="D3652" s="23" t="s">
        <v>61</v>
      </c>
      <c r="E3652" s="23" t="s">
        <v>1574</v>
      </c>
      <c r="F3652" s="23" t="s">
        <v>71</v>
      </c>
      <c r="G3652" s="23" t="s">
        <v>53</v>
      </c>
      <c r="H3652" s="23" t="s">
        <v>246</v>
      </c>
      <c r="I3652" s="23" t="s">
        <v>83</v>
      </c>
      <c r="J3652" s="23" t="s">
        <v>379</v>
      </c>
      <c r="K3652" s="23" t="s">
        <v>716</v>
      </c>
      <c r="L3652" s="24">
        <v>60736.65</v>
      </c>
      <c r="M3652">
        <v>5</v>
      </c>
      <c r="N3652" s="25">
        <v>0.25</v>
      </c>
      <c r="O3652" s="24">
        <v>16435.22</v>
      </c>
      <c r="P3652" s="26">
        <f t="shared" ref="P3652:P3715" si="342">IFERROR(O3652/L3652,0)</f>
        <v>0.27059806558313637</v>
      </c>
      <c r="Q3652" t="str">
        <f t="shared" ref="Q3652:Q3715" si="343">IF(P3652&gt;=0.3,"High",IF(P3652&gt;=0.2,"Medium","Low"))</f>
        <v>Medium</v>
      </c>
      <c r="R3652" t="str">
        <f t="shared" ref="R3652:R3715" si="344">IF(N3652=0,"None",IF(N3652&lt;=0.1,"Low",IF(N3652&lt;=0.2,"Medium","High")))</f>
        <v>High</v>
      </c>
      <c r="S3652" s="23">
        <f t="shared" ref="S3652:S3715" si="345">YEAR(B3652)</f>
        <v>2022</v>
      </c>
      <c r="T3652" s="23">
        <f t="shared" ref="T3652:T3715" si="346">MONTH(B3652)</f>
        <v>5</v>
      </c>
      <c r="U3652" t="str">
        <f t="shared" ref="U3652:U3715" si="347">TEXT(B3652,"mmm-yyyy")</f>
        <v>May-2022</v>
      </c>
    </row>
    <row r="3653" spans="1:21" x14ac:dyDescent="0.3">
      <c r="A3653" t="s">
        <v>5656</v>
      </c>
      <c r="B3653" s="22">
        <v>45590</v>
      </c>
      <c r="C3653" s="22">
        <v>45596</v>
      </c>
      <c r="D3653" s="23" t="s">
        <v>78</v>
      </c>
      <c r="E3653" s="23" t="s">
        <v>1303</v>
      </c>
      <c r="F3653" s="23" t="s">
        <v>52</v>
      </c>
      <c r="G3653" s="23" t="s">
        <v>53</v>
      </c>
      <c r="H3653" s="23" t="s">
        <v>54</v>
      </c>
      <c r="I3653" s="23" t="s">
        <v>96</v>
      </c>
      <c r="J3653" s="23" t="s">
        <v>97</v>
      </c>
      <c r="K3653" s="23" t="s">
        <v>416</v>
      </c>
      <c r="L3653" s="24">
        <v>8135.86</v>
      </c>
      <c r="M3653">
        <v>2</v>
      </c>
      <c r="N3653" s="25">
        <v>0</v>
      </c>
      <c r="O3653" s="24">
        <v>2019.31</v>
      </c>
      <c r="P3653" s="26">
        <f t="shared" si="342"/>
        <v>0.24819871531712689</v>
      </c>
      <c r="Q3653" t="str">
        <f t="shared" si="343"/>
        <v>Medium</v>
      </c>
      <c r="R3653" t="str">
        <f t="shared" si="344"/>
        <v>None</v>
      </c>
      <c r="S3653" s="23">
        <f t="shared" si="345"/>
        <v>2024</v>
      </c>
      <c r="T3653" s="23">
        <f t="shared" si="346"/>
        <v>10</v>
      </c>
      <c r="U3653" t="str">
        <f t="shared" si="347"/>
        <v>Oct-2024</v>
      </c>
    </row>
    <row r="3654" spans="1:21" x14ac:dyDescent="0.3">
      <c r="A3654" t="s">
        <v>5657</v>
      </c>
      <c r="B3654" s="22">
        <v>45793</v>
      </c>
      <c r="C3654" s="22">
        <v>45799</v>
      </c>
      <c r="D3654" s="23" t="s">
        <v>50</v>
      </c>
      <c r="E3654" s="23" t="s">
        <v>648</v>
      </c>
      <c r="F3654" s="23" t="s">
        <v>80</v>
      </c>
      <c r="G3654" s="23" t="s">
        <v>72</v>
      </c>
      <c r="H3654" s="23" t="s">
        <v>346</v>
      </c>
      <c r="I3654" s="23" t="s">
        <v>83</v>
      </c>
      <c r="J3654" s="23" t="s">
        <v>379</v>
      </c>
      <c r="K3654" s="23" t="s">
        <v>380</v>
      </c>
      <c r="L3654" s="24">
        <v>37200.120000000003</v>
      </c>
      <c r="M3654">
        <v>4</v>
      </c>
      <c r="N3654" s="25">
        <v>0.05</v>
      </c>
      <c r="O3654" s="24">
        <v>9044.26</v>
      </c>
      <c r="P3654" s="26">
        <f t="shared" si="342"/>
        <v>0.2431244845446735</v>
      </c>
      <c r="Q3654" t="str">
        <f t="shared" si="343"/>
        <v>Medium</v>
      </c>
      <c r="R3654" t="str">
        <f t="shared" si="344"/>
        <v>Low</v>
      </c>
      <c r="S3654" s="23">
        <f t="shared" si="345"/>
        <v>2025</v>
      </c>
      <c r="T3654" s="23">
        <f t="shared" si="346"/>
        <v>5</v>
      </c>
      <c r="U3654" t="str">
        <f t="shared" si="347"/>
        <v>May-2025</v>
      </c>
    </row>
    <row r="3655" spans="1:21" x14ac:dyDescent="0.3">
      <c r="A3655" t="s">
        <v>5658</v>
      </c>
      <c r="B3655" s="22">
        <v>45871</v>
      </c>
      <c r="C3655" s="22">
        <v>45878</v>
      </c>
      <c r="D3655" s="23" t="s">
        <v>50</v>
      </c>
      <c r="E3655" s="23" t="s">
        <v>165</v>
      </c>
      <c r="F3655" s="23" t="s">
        <v>80</v>
      </c>
      <c r="G3655" s="23" t="s">
        <v>63</v>
      </c>
      <c r="H3655" s="23" t="s">
        <v>172</v>
      </c>
      <c r="I3655" s="23" t="s">
        <v>83</v>
      </c>
      <c r="J3655" s="23" t="s">
        <v>156</v>
      </c>
      <c r="K3655" s="23" t="s">
        <v>208</v>
      </c>
      <c r="L3655" s="24">
        <v>20342.22</v>
      </c>
      <c r="M3655">
        <v>3</v>
      </c>
      <c r="N3655" s="25">
        <v>0.1</v>
      </c>
      <c r="O3655" s="24">
        <v>3569.89</v>
      </c>
      <c r="P3655" s="26">
        <f t="shared" si="342"/>
        <v>0.17549166216863252</v>
      </c>
      <c r="Q3655" t="str">
        <f t="shared" si="343"/>
        <v>Low</v>
      </c>
      <c r="R3655" t="str">
        <f t="shared" si="344"/>
        <v>Low</v>
      </c>
      <c r="S3655" s="23">
        <f t="shared" si="345"/>
        <v>2025</v>
      </c>
      <c r="T3655" s="23">
        <f t="shared" si="346"/>
        <v>8</v>
      </c>
      <c r="U3655" t="str">
        <f t="shared" si="347"/>
        <v>Aug-2025</v>
      </c>
    </row>
    <row r="3656" spans="1:21" x14ac:dyDescent="0.3">
      <c r="A3656" t="s">
        <v>5659</v>
      </c>
      <c r="B3656" s="22">
        <v>45167</v>
      </c>
      <c r="C3656" s="22">
        <v>45172</v>
      </c>
      <c r="D3656" s="23" t="s">
        <v>50</v>
      </c>
      <c r="E3656" s="23" t="s">
        <v>3304</v>
      </c>
      <c r="F3656" s="23" t="s">
        <v>80</v>
      </c>
      <c r="G3656" s="23" t="s">
        <v>63</v>
      </c>
      <c r="H3656" s="23" t="s">
        <v>202</v>
      </c>
      <c r="I3656" s="23" t="s">
        <v>83</v>
      </c>
      <c r="J3656" s="23" t="s">
        <v>156</v>
      </c>
      <c r="K3656" s="23" t="s">
        <v>208</v>
      </c>
      <c r="L3656" s="24">
        <v>49848.36</v>
      </c>
      <c r="M3656">
        <v>6</v>
      </c>
      <c r="N3656" s="25">
        <v>0.25</v>
      </c>
      <c r="O3656" s="24">
        <v>11858.92</v>
      </c>
      <c r="P3656" s="26">
        <f t="shared" si="342"/>
        <v>0.23789990282528853</v>
      </c>
      <c r="Q3656" t="str">
        <f t="shared" si="343"/>
        <v>Medium</v>
      </c>
      <c r="R3656" t="str">
        <f t="shared" si="344"/>
        <v>High</v>
      </c>
      <c r="S3656" s="23">
        <f t="shared" si="345"/>
        <v>2023</v>
      </c>
      <c r="T3656" s="23">
        <f t="shared" si="346"/>
        <v>8</v>
      </c>
      <c r="U3656" t="str">
        <f t="shared" si="347"/>
        <v>Aug-2023</v>
      </c>
    </row>
    <row r="3657" spans="1:21" x14ac:dyDescent="0.3">
      <c r="A3657" t="s">
        <v>5660</v>
      </c>
      <c r="B3657" s="22">
        <v>44935</v>
      </c>
      <c r="C3657" s="22">
        <v>44936</v>
      </c>
      <c r="D3657" s="23" t="s">
        <v>50</v>
      </c>
      <c r="E3657" s="23" t="s">
        <v>129</v>
      </c>
      <c r="F3657" s="23" t="s">
        <v>80</v>
      </c>
      <c r="G3657" s="23" t="s">
        <v>72</v>
      </c>
      <c r="H3657" s="23" t="s">
        <v>73</v>
      </c>
      <c r="I3657" s="23" t="s">
        <v>118</v>
      </c>
      <c r="J3657" s="23" t="s">
        <v>230</v>
      </c>
      <c r="K3657" s="23" t="s">
        <v>231</v>
      </c>
      <c r="L3657" s="24">
        <v>37355.25</v>
      </c>
      <c r="M3657">
        <v>5</v>
      </c>
      <c r="N3657" s="25">
        <v>0.05</v>
      </c>
      <c r="O3657" s="24">
        <v>14160.27</v>
      </c>
      <c r="P3657" s="26">
        <f t="shared" si="342"/>
        <v>0.37907041178950751</v>
      </c>
      <c r="Q3657" t="str">
        <f t="shared" si="343"/>
        <v>High</v>
      </c>
      <c r="R3657" t="str">
        <f t="shared" si="344"/>
        <v>Low</v>
      </c>
      <c r="S3657" s="23">
        <f t="shared" si="345"/>
        <v>2023</v>
      </c>
      <c r="T3657" s="23">
        <f t="shared" si="346"/>
        <v>1</v>
      </c>
      <c r="U3657" t="str">
        <f t="shared" si="347"/>
        <v>Jan-2023</v>
      </c>
    </row>
    <row r="3658" spans="1:21" x14ac:dyDescent="0.3">
      <c r="A3658" t="s">
        <v>5661</v>
      </c>
      <c r="B3658" s="22">
        <v>45117</v>
      </c>
      <c r="C3658" s="22">
        <v>45118</v>
      </c>
      <c r="D3658" s="23" t="s">
        <v>78</v>
      </c>
      <c r="E3658" s="23" t="s">
        <v>116</v>
      </c>
      <c r="F3658" s="23" t="s">
        <v>71</v>
      </c>
      <c r="G3658" s="23" t="s">
        <v>81</v>
      </c>
      <c r="H3658" s="23" t="s">
        <v>284</v>
      </c>
      <c r="I3658" s="23" t="s">
        <v>83</v>
      </c>
      <c r="J3658" s="23" t="s">
        <v>156</v>
      </c>
      <c r="K3658" s="23" t="s">
        <v>157</v>
      </c>
      <c r="L3658" s="24">
        <v>55621.599999999999</v>
      </c>
      <c r="M3658">
        <v>8</v>
      </c>
      <c r="N3658" s="25">
        <v>0.2</v>
      </c>
      <c r="O3658" s="24">
        <v>10987.54</v>
      </c>
      <c r="P3658" s="26">
        <f t="shared" si="342"/>
        <v>0.1975408833978167</v>
      </c>
      <c r="Q3658" t="str">
        <f t="shared" si="343"/>
        <v>Low</v>
      </c>
      <c r="R3658" t="str">
        <f t="shared" si="344"/>
        <v>Medium</v>
      </c>
      <c r="S3658" s="23">
        <f t="shared" si="345"/>
        <v>2023</v>
      </c>
      <c r="T3658" s="23">
        <f t="shared" si="346"/>
        <v>7</v>
      </c>
      <c r="U3658" t="str">
        <f t="shared" si="347"/>
        <v>Jul-2023</v>
      </c>
    </row>
    <row r="3659" spans="1:21" x14ac:dyDescent="0.3">
      <c r="A3659" t="s">
        <v>5662</v>
      </c>
      <c r="B3659" s="22">
        <v>44836</v>
      </c>
      <c r="C3659" s="22">
        <v>44839</v>
      </c>
      <c r="D3659" s="23" t="s">
        <v>78</v>
      </c>
      <c r="E3659" s="23" t="s">
        <v>2530</v>
      </c>
      <c r="F3659" s="23" t="s">
        <v>52</v>
      </c>
      <c r="G3659" s="23" t="s">
        <v>179</v>
      </c>
      <c r="H3659" s="23" t="s">
        <v>180</v>
      </c>
      <c r="I3659" s="23" t="s">
        <v>55</v>
      </c>
      <c r="J3659" s="23" t="s">
        <v>65</v>
      </c>
      <c r="K3659" s="23" t="s">
        <v>91</v>
      </c>
      <c r="L3659" s="24">
        <v>10428.82</v>
      </c>
      <c r="M3659">
        <v>1</v>
      </c>
      <c r="N3659" s="25">
        <v>0</v>
      </c>
      <c r="O3659" s="24">
        <v>2286.2399999999998</v>
      </c>
      <c r="P3659" s="26">
        <f t="shared" si="342"/>
        <v>0.2192232678289586</v>
      </c>
      <c r="Q3659" t="str">
        <f t="shared" si="343"/>
        <v>Medium</v>
      </c>
      <c r="R3659" t="str">
        <f t="shared" si="344"/>
        <v>None</v>
      </c>
      <c r="S3659" s="23">
        <f t="shared" si="345"/>
        <v>2022</v>
      </c>
      <c r="T3659" s="23">
        <f t="shared" si="346"/>
        <v>10</v>
      </c>
      <c r="U3659" t="str">
        <f t="shared" si="347"/>
        <v>Oct-2022</v>
      </c>
    </row>
    <row r="3660" spans="1:21" x14ac:dyDescent="0.3">
      <c r="A3660" t="s">
        <v>5663</v>
      </c>
      <c r="B3660" s="22">
        <v>45032</v>
      </c>
      <c r="C3660" s="22">
        <v>45038</v>
      </c>
      <c r="D3660" s="23" t="s">
        <v>102</v>
      </c>
      <c r="E3660" s="23" t="s">
        <v>742</v>
      </c>
      <c r="F3660" s="23" t="s">
        <v>52</v>
      </c>
      <c r="G3660" s="23" t="s">
        <v>81</v>
      </c>
      <c r="H3660" s="23" t="s">
        <v>284</v>
      </c>
      <c r="I3660" s="23" t="s">
        <v>96</v>
      </c>
      <c r="J3660" s="23" t="s">
        <v>135</v>
      </c>
      <c r="K3660" s="23" t="s">
        <v>136</v>
      </c>
      <c r="L3660" s="24">
        <v>73798.2</v>
      </c>
      <c r="M3660">
        <v>6</v>
      </c>
      <c r="N3660" s="25">
        <v>0.15</v>
      </c>
      <c r="O3660" s="24">
        <v>19967.54</v>
      </c>
      <c r="P3660" s="26">
        <f t="shared" si="342"/>
        <v>0.2705694718841381</v>
      </c>
      <c r="Q3660" t="str">
        <f t="shared" si="343"/>
        <v>Medium</v>
      </c>
      <c r="R3660" t="str">
        <f t="shared" si="344"/>
        <v>Medium</v>
      </c>
      <c r="S3660" s="23">
        <f t="shared" si="345"/>
        <v>2023</v>
      </c>
      <c r="T3660" s="23">
        <f t="shared" si="346"/>
        <v>4</v>
      </c>
      <c r="U3660" t="str">
        <f t="shared" si="347"/>
        <v>Apr-2023</v>
      </c>
    </row>
    <row r="3661" spans="1:21" x14ac:dyDescent="0.3">
      <c r="A3661" t="s">
        <v>5664</v>
      </c>
      <c r="B3661" s="22">
        <v>45293</v>
      </c>
      <c r="C3661" s="22">
        <v>45294</v>
      </c>
      <c r="D3661" s="23" t="s">
        <v>61</v>
      </c>
      <c r="E3661" s="23" t="s">
        <v>1661</v>
      </c>
      <c r="F3661" s="23" t="s">
        <v>71</v>
      </c>
      <c r="G3661" s="23" t="s">
        <v>81</v>
      </c>
      <c r="H3661" s="23" t="s">
        <v>82</v>
      </c>
      <c r="I3661" s="23" t="s">
        <v>96</v>
      </c>
      <c r="J3661" s="23" t="s">
        <v>166</v>
      </c>
      <c r="K3661" s="23" t="s">
        <v>762</v>
      </c>
      <c r="L3661" s="24">
        <v>13104.6</v>
      </c>
      <c r="M3661">
        <v>4</v>
      </c>
      <c r="N3661" s="25">
        <v>0</v>
      </c>
      <c r="O3661" s="24">
        <v>2631.55</v>
      </c>
      <c r="P3661" s="26">
        <f t="shared" si="342"/>
        <v>0.20081116554492318</v>
      </c>
      <c r="Q3661" t="str">
        <f t="shared" si="343"/>
        <v>Medium</v>
      </c>
      <c r="R3661" t="str">
        <f t="shared" si="344"/>
        <v>None</v>
      </c>
      <c r="S3661" s="23">
        <f t="shared" si="345"/>
        <v>2024</v>
      </c>
      <c r="T3661" s="23">
        <f t="shared" si="346"/>
        <v>1</v>
      </c>
      <c r="U3661" t="str">
        <f t="shared" si="347"/>
        <v>Jan-2024</v>
      </c>
    </row>
    <row r="3662" spans="1:21" x14ac:dyDescent="0.3">
      <c r="A3662" t="s">
        <v>5665</v>
      </c>
      <c r="B3662" s="22">
        <v>44886</v>
      </c>
      <c r="C3662" s="22">
        <v>44889</v>
      </c>
      <c r="D3662" s="23" t="s">
        <v>50</v>
      </c>
      <c r="E3662" s="23" t="s">
        <v>726</v>
      </c>
      <c r="F3662" s="23" t="s">
        <v>71</v>
      </c>
      <c r="G3662" s="23" t="s">
        <v>63</v>
      </c>
      <c r="H3662" s="23" t="s">
        <v>172</v>
      </c>
      <c r="I3662" s="23" t="s">
        <v>55</v>
      </c>
      <c r="J3662" s="23" t="s">
        <v>65</v>
      </c>
      <c r="K3662" s="23" t="s">
        <v>66</v>
      </c>
      <c r="L3662" s="24">
        <v>31924.1</v>
      </c>
      <c r="M3662">
        <v>5</v>
      </c>
      <c r="N3662" s="25">
        <v>0</v>
      </c>
      <c r="O3662" s="24">
        <v>5959.59</v>
      </c>
      <c r="P3662" s="26">
        <f t="shared" si="342"/>
        <v>0.18667996905159426</v>
      </c>
      <c r="Q3662" t="str">
        <f t="shared" si="343"/>
        <v>Low</v>
      </c>
      <c r="R3662" t="str">
        <f t="shared" si="344"/>
        <v>None</v>
      </c>
      <c r="S3662" s="23">
        <f t="shared" si="345"/>
        <v>2022</v>
      </c>
      <c r="T3662" s="23">
        <f t="shared" si="346"/>
        <v>11</v>
      </c>
      <c r="U3662" t="str">
        <f t="shared" si="347"/>
        <v>Nov-2022</v>
      </c>
    </row>
    <row r="3663" spans="1:21" x14ac:dyDescent="0.3">
      <c r="A3663" t="s">
        <v>5666</v>
      </c>
      <c r="B3663" s="22">
        <v>45000</v>
      </c>
      <c r="C3663" s="22">
        <v>45003</v>
      </c>
      <c r="D3663" s="23" t="s">
        <v>78</v>
      </c>
      <c r="E3663" s="23" t="s">
        <v>2172</v>
      </c>
      <c r="F3663" s="23" t="s">
        <v>80</v>
      </c>
      <c r="G3663" s="23" t="s">
        <v>53</v>
      </c>
      <c r="H3663" s="23" t="s">
        <v>90</v>
      </c>
      <c r="I3663" s="23" t="s">
        <v>96</v>
      </c>
      <c r="J3663" s="23" t="s">
        <v>97</v>
      </c>
      <c r="K3663" s="23" t="s">
        <v>181</v>
      </c>
      <c r="L3663" s="24">
        <v>3438.57</v>
      </c>
      <c r="M3663">
        <v>3</v>
      </c>
      <c r="N3663" s="25">
        <v>0.05</v>
      </c>
      <c r="O3663" s="24">
        <v>818.35</v>
      </c>
      <c r="P3663" s="26">
        <f t="shared" si="342"/>
        <v>0.23799137432130216</v>
      </c>
      <c r="Q3663" t="str">
        <f t="shared" si="343"/>
        <v>Medium</v>
      </c>
      <c r="R3663" t="str">
        <f t="shared" si="344"/>
        <v>Low</v>
      </c>
      <c r="S3663" s="23">
        <f t="shared" si="345"/>
        <v>2023</v>
      </c>
      <c r="T3663" s="23">
        <f t="shared" si="346"/>
        <v>3</v>
      </c>
      <c r="U3663" t="str">
        <f t="shared" si="347"/>
        <v>Mar-2023</v>
      </c>
    </row>
    <row r="3664" spans="1:21" x14ac:dyDescent="0.3">
      <c r="A3664" t="s">
        <v>5667</v>
      </c>
      <c r="B3664" s="22">
        <v>45229</v>
      </c>
      <c r="C3664" s="22">
        <v>45236</v>
      </c>
      <c r="D3664" s="23" t="s">
        <v>50</v>
      </c>
      <c r="E3664" s="23" t="s">
        <v>274</v>
      </c>
      <c r="F3664" s="23" t="s">
        <v>71</v>
      </c>
      <c r="G3664" s="23" t="s">
        <v>72</v>
      </c>
      <c r="H3664" s="23" t="s">
        <v>117</v>
      </c>
      <c r="I3664" s="23" t="s">
        <v>118</v>
      </c>
      <c r="J3664" s="23" t="s">
        <v>119</v>
      </c>
      <c r="K3664" s="23" t="s">
        <v>197</v>
      </c>
      <c r="L3664" s="24">
        <v>45851.44</v>
      </c>
      <c r="M3664">
        <v>4</v>
      </c>
      <c r="N3664" s="25">
        <v>0.15</v>
      </c>
      <c r="O3664" s="24">
        <v>7346.83</v>
      </c>
      <c r="P3664" s="26">
        <f t="shared" si="342"/>
        <v>0.16023117267418427</v>
      </c>
      <c r="Q3664" t="str">
        <f t="shared" si="343"/>
        <v>Low</v>
      </c>
      <c r="R3664" t="str">
        <f t="shared" si="344"/>
        <v>Medium</v>
      </c>
      <c r="S3664" s="23">
        <f t="shared" si="345"/>
        <v>2023</v>
      </c>
      <c r="T3664" s="23">
        <f t="shared" si="346"/>
        <v>10</v>
      </c>
      <c r="U3664" t="str">
        <f t="shared" si="347"/>
        <v>Oct-2023</v>
      </c>
    </row>
    <row r="3665" spans="1:21" x14ac:dyDescent="0.3">
      <c r="A3665" t="s">
        <v>5668</v>
      </c>
      <c r="B3665" s="22">
        <v>45487</v>
      </c>
      <c r="C3665" s="22">
        <v>45494</v>
      </c>
      <c r="D3665" s="23" t="s">
        <v>61</v>
      </c>
      <c r="E3665" s="23" t="s">
        <v>479</v>
      </c>
      <c r="F3665" s="23" t="s">
        <v>71</v>
      </c>
      <c r="G3665" s="23" t="s">
        <v>179</v>
      </c>
      <c r="H3665" s="23" t="s">
        <v>236</v>
      </c>
      <c r="I3665" s="23" t="s">
        <v>96</v>
      </c>
      <c r="J3665" s="23" t="s">
        <v>97</v>
      </c>
      <c r="K3665" s="23" t="s">
        <v>181</v>
      </c>
      <c r="L3665" s="24">
        <v>44673.02</v>
      </c>
      <c r="M3665">
        <v>7</v>
      </c>
      <c r="N3665" s="25">
        <v>0.1</v>
      </c>
      <c r="O3665" s="24">
        <v>7049.54</v>
      </c>
      <c r="P3665" s="26">
        <f t="shared" si="342"/>
        <v>0.1578030766668562</v>
      </c>
      <c r="Q3665" t="str">
        <f t="shared" si="343"/>
        <v>Low</v>
      </c>
      <c r="R3665" t="str">
        <f t="shared" si="344"/>
        <v>Low</v>
      </c>
      <c r="S3665" s="23">
        <f t="shared" si="345"/>
        <v>2024</v>
      </c>
      <c r="T3665" s="23">
        <f t="shared" si="346"/>
        <v>7</v>
      </c>
      <c r="U3665" t="str">
        <f t="shared" si="347"/>
        <v>Jul-2024</v>
      </c>
    </row>
    <row r="3666" spans="1:21" x14ac:dyDescent="0.3">
      <c r="A3666" t="s">
        <v>5669</v>
      </c>
      <c r="B3666" s="22">
        <v>45224</v>
      </c>
      <c r="C3666" s="22">
        <v>45230</v>
      </c>
      <c r="D3666" s="23" t="s">
        <v>102</v>
      </c>
      <c r="E3666" s="23" t="s">
        <v>779</v>
      </c>
      <c r="F3666" s="23" t="s">
        <v>71</v>
      </c>
      <c r="G3666" s="23" t="s">
        <v>81</v>
      </c>
      <c r="H3666" s="23" t="s">
        <v>186</v>
      </c>
      <c r="I3666" s="23" t="s">
        <v>118</v>
      </c>
      <c r="J3666" s="23" t="s">
        <v>191</v>
      </c>
      <c r="K3666" s="23" t="s">
        <v>829</v>
      </c>
      <c r="L3666" s="24">
        <v>72530.64</v>
      </c>
      <c r="M3666">
        <v>8</v>
      </c>
      <c r="N3666" s="25">
        <v>0.2</v>
      </c>
      <c r="O3666" s="24">
        <v>17210.68</v>
      </c>
      <c r="P3666" s="26">
        <f t="shared" si="342"/>
        <v>0.23728840666510043</v>
      </c>
      <c r="Q3666" t="str">
        <f t="shared" si="343"/>
        <v>Medium</v>
      </c>
      <c r="R3666" t="str">
        <f t="shared" si="344"/>
        <v>Medium</v>
      </c>
      <c r="S3666" s="23">
        <f t="shared" si="345"/>
        <v>2023</v>
      </c>
      <c r="T3666" s="23">
        <f t="shared" si="346"/>
        <v>10</v>
      </c>
      <c r="U3666" t="str">
        <f t="shared" si="347"/>
        <v>Oct-2023</v>
      </c>
    </row>
    <row r="3667" spans="1:21" x14ac:dyDescent="0.3">
      <c r="A3667" t="s">
        <v>5670</v>
      </c>
      <c r="B3667" s="22">
        <v>45135</v>
      </c>
      <c r="C3667" s="22">
        <v>45142</v>
      </c>
      <c r="D3667" s="23" t="s">
        <v>78</v>
      </c>
      <c r="E3667" s="23" t="s">
        <v>2772</v>
      </c>
      <c r="F3667" s="23" t="s">
        <v>71</v>
      </c>
      <c r="G3667" s="23" t="s">
        <v>179</v>
      </c>
      <c r="H3667" s="23" t="s">
        <v>180</v>
      </c>
      <c r="I3667" s="23" t="s">
        <v>118</v>
      </c>
      <c r="J3667" s="23" t="s">
        <v>303</v>
      </c>
      <c r="K3667" s="23" t="s">
        <v>491</v>
      </c>
      <c r="L3667" s="24">
        <v>53519.06</v>
      </c>
      <c r="M3667">
        <v>7</v>
      </c>
      <c r="N3667" s="25">
        <v>0</v>
      </c>
      <c r="O3667" s="24">
        <v>17254.46</v>
      </c>
      <c r="P3667" s="26">
        <f t="shared" si="342"/>
        <v>0.32239841282713111</v>
      </c>
      <c r="Q3667" t="str">
        <f t="shared" si="343"/>
        <v>High</v>
      </c>
      <c r="R3667" t="str">
        <f t="shared" si="344"/>
        <v>None</v>
      </c>
      <c r="S3667" s="23">
        <f t="shared" si="345"/>
        <v>2023</v>
      </c>
      <c r="T3667" s="23">
        <f t="shared" si="346"/>
        <v>7</v>
      </c>
      <c r="U3667" t="str">
        <f t="shared" si="347"/>
        <v>Jul-2023</v>
      </c>
    </row>
    <row r="3668" spans="1:21" x14ac:dyDescent="0.3">
      <c r="A3668" t="s">
        <v>5671</v>
      </c>
      <c r="B3668" s="22">
        <v>44901</v>
      </c>
      <c r="C3668" s="22">
        <v>44905</v>
      </c>
      <c r="D3668" s="23" t="s">
        <v>78</v>
      </c>
      <c r="E3668" s="23" t="s">
        <v>1380</v>
      </c>
      <c r="F3668" s="23" t="s">
        <v>71</v>
      </c>
      <c r="G3668" s="23" t="s">
        <v>179</v>
      </c>
      <c r="H3668" s="23" t="s">
        <v>236</v>
      </c>
      <c r="I3668" s="23" t="s">
        <v>55</v>
      </c>
      <c r="J3668" s="23" t="s">
        <v>173</v>
      </c>
      <c r="K3668" s="23" t="s">
        <v>780</v>
      </c>
      <c r="L3668" s="24">
        <v>43589.21</v>
      </c>
      <c r="M3668">
        <v>7</v>
      </c>
      <c r="N3668" s="25">
        <v>0</v>
      </c>
      <c r="O3668" s="24">
        <v>9887.9699999999993</v>
      </c>
      <c r="P3668" s="26">
        <f t="shared" si="342"/>
        <v>0.22684444154872271</v>
      </c>
      <c r="Q3668" t="str">
        <f t="shared" si="343"/>
        <v>Medium</v>
      </c>
      <c r="R3668" t="str">
        <f t="shared" si="344"/>
        <v>None</v>
      </c>
      <c r="S3668" s="23">
        <f t="shared" si="345"/>
        <v>2022</v>
      </c>
      <c r="T3668" s="23">
        <f t="shared" si="346"/>
        <v>12</v>
      </c>
      <c r="U3668" t="str">
        <f t="shared" si="347"/>
        <v>Dec-2022</v>
      </c>
    </row>
    <row r="3669" spans="1:21" x14ac:dyDescent="0.3">
      <c r="A3669" t="s">
        <v>5672</v>
      </c>
      <c r="B3669" s="22">
        <v>45848</v>
      </c>
      <c r="C3669" s="22">
        <v>45852</v>
      </c>
      <c r="D3669" s="23" t="s">
        <v>61</v>
      </c>
      <c r="E3669" s="23" t="s">
        <v>2514</v>
      </c>
      <c r="F3669" s="23" t="s">
        <v>80</v>
      </c>
      <c r="G3669" s="23" t="s">
        <v>72</v>
      </c>
      <c r="H3669" s="23" t="s">
        <v>117</v>
      </c>
      <c r="I3669" s="23" t="s">
        <v>118</v>
      </c>
      <c r="J3669" s="23" t="s">
        <v>191</v>
      </c>
      <c r="K3669" s="23" t="s">
        <v>829</v>
      </c>
      <c r="L3669" s="24">
        <v>34478.339999999997</v>
      </c>
      <c r="M3669">
        <v>3</v>
      </c>
      <c r="N3669" s="25">
        <v>0.1</v>
      </c>
      <c r="O3669" s="24">
        <v>12411.75</v>
      </c>
      <c r="P3669" s="26">
        <f t="shared" si="342"/>
        <v>0.35998687871863905</v>
      </c>
      <c r="Q3669" t="str">
        <f t="shared" si="343"/>
        <v>High</v>
      </c>
      <c r="R3669" t="str">
        <f t="shared" si="344"/>
        <v>Low</v>
      </c>
      <c r="S3669" s="23">
        <f t="shared" si="345"/>
        <v>2025</v>
      </c>
      <c r="T3669" s="23">
        <f t="shared" si="346"/>
        <v>7</v>
      </c>
      <c r="U3669" t="str">
        <f t="shared" si="347"/>
        <v>Jul-2025</v>
      </c>
    </row>
    <row r="3670" spans="1:21" x14ac:dyDescent="0.3">
      <c r="A3670" t="s">
        <v>5674</v>
      </c>
      <c r="B3670" s="22">
        <v>45851</v>
      </c>
      <c r="C3670" s="22">
        <v>45857</v>
      </c>
      <c r="D3670" s="23" t="s">
        <v>61</v>
      </c>
      <c r="E3670" s="23" t="s">
        <v>2047</v>
      </c>
      <c r="F3670" s="23" t="s">
        <v>52</v>
      </c>
      <c r="G3670" s="23" t="s">
        <v>53</v>
      </c>
      <c r="H3670" s="23" t="s">
        <v>90</v>
      </c>
      <c r="I3670" s="23" t="s">
        <v>83</v>
      </c>
      <c r="J3670" s="23" t="s">
        <v>449</v>
      </c>
      <c r="K3670" s="23" t="s">
        <v>775</v>
      </c>
      <c r="L3670" s="24">
        <v>34015.800000000003</v>
      </c>
      <c r="M3670">
        <v>4</v>
      </c>
      <c r="N3670" s="25">
        <v>0.05</v>
      </c>
      <c r="O3670" s="24">
        <v>8233.4500000000007</v>
      </c>
      <c r="P3670" s="26">
        <f t="shared" si="342"/>
        <v>0.2420478130751004</v>
      </c>
      <c r="Q3670" t="str">
        <f t="shared" si="343"/>
        <v>Medium</v>
      </c>
      <c r="R3670" t="str">
        <f t="shared" si="344"/>
        <v>Low</v>
      </c>
      <c r="S3670" s="23">
        <f t="shared" si="345"/>
        <v>2025</v>
      </c>
      <c r="T3670" s="23">
        <f t="shared" si="346"/>
        <v>7</v>
      </c>
      <c r="U3670" t="str">
        <f t="shared" si="347"/>
        <v>Jul-2025</v>
      </c>
    </row>
    <row r="3671" spans="1:21" x14ac:dyDescent="0.3">
      <c r="A3671" t="s">
        <v>5675</v>
      </c>
      <c r="B3671" s="22">
        <v>45938</v>
      </c>
      <c r="C3671" s="22">
        <v>45944</v>
      </c>
      <c r="D3671" s="23" t="s">
        <v>78</v>
      </c>
      <c r="E3671" s="23" t="s">
        <v>4013</v>
      </c>
      <c r="F3671" s="23" t="s">
        <v>52</v>
      </c>
      <c r="G3671" s="23" t="s">
        <v>63</v>
      </c>
      <c r="H3671" s="23" t="s">
        <v>202</v>
      </c>
      <c r="I3671" s="23" t="s">
        <v>83</v>
      </c>
      <c r="J3671" s="23" t="s">
        <v>84</v>
      </c>
      <c r="K3671" s="23" t="s">
        <v>85</v>
      </c>
      <c r="L3671" s="24">
        <v>38850.6</v>
      </c>
      <c r="M3671">
        <v>5</v>
      </c>
      <c r="N3671" s="25">
        <v>0.1</v>
      </c>
      <c r="O3671" s="24">
        <v>8827.82</v>
      </c>
      <c r="P3671" s="26">
        <f t="shared" si="342"/>
        <v>0.22722480476491996</v>
      </c>
      <c r="Q3671" t="str">
        <f t="shared" si="343"/>
        <v>Medium</v>
      </c>
      <c r="R3671" t="str">
        <f t="shared" si="344"/>
        <v>Low</v>
      </c>
      <c r="S3671" s="23">
        <f t="shared" si="345"/>
        <v>2025</v>
      </c>
      <c r="T3671" s="23">
        <f t="shared" si="346"/>
        <v>10</v>
      </c>
      <c r="U3671" t="str">
        <f t="shared" si="347"/>
        <v>Oct-2025</v>
      </c>
    </row>
    <row r="3672" spans="1:21" x14ac:dyDescent="0.3">
      <c r="A3672" t="s">
        <v>5676</v>
      </c>
      <c r="B3672" s="22">
        <v>45527</v>
      </c>
      <c r="C3672" s="22">
        <v>45533</v>
      </c>
      <c r="D3672" s="23" t="s">
        <v>50</v>
      </c>
      <c r="E3672" s="23" t="s">
        <v>592</v>
      </c>
      <c r="F3672" s="23" t="s">
        <v>52</v>
      </c>
      <c r="G3672" s="23" t="s">
        <v>179</v>
      </c>
      <c r="H3672" s="23" t="s">
        <v>236</v>
      </c>
      <c r="I3672" s="23" t="s">
        <v>118</v>
      </c>
      <c r="J3672" s="23" t="s">
        <v>230</v>
      </c>
      <c r="K3672" s="23" t="s">
        <v>231</v>
      </c>
      <c r="L3672" s="24">
        <v>37579.1</v>
      </c>
      <c r="M3672">
        <v>10</v>
      </c>
      <c r="N3672" s="25">
        <v>0.2</v>
      </c>
      <c r="O3672" s="24">
        <v>9671.75</v>
      </c>
      <c r="P3672" s="26">
        <f t="shared" si="342"/>
        <v>0.25737045325726271</v>
      </c>
      <c r="Q3672" t="str">
        <f t="shared" si="343"/>
        <v>Medium</v>
      </c>
      <c r="R3672" t="str">
        <f t="shared" si="344"/>
        <v>Medium</v>
      </c>
      <c r="S3672" s="23">
        <f t="shared" si="345"/>
        <v>2024</v>
      </c>
      <c r="T3672" s="23">
        <f t="shared" si="346"/>
        <v>8</v>
      </c>
      <c r="U3672" t="str">
        <f t="shared" si="347"/>
        <v>Aug-2024</v>
      </c>
    </row>
    <row r="3673" spans="1:21" x14ac:dyDescent="0.3">
      <c r="A3673" t="s">
        <v>5677</v>
      </c>
      <c r="B3673" s="22">
        <v>45856</v>
      </c>
      <c r="C3673" s="22">
        <v>45863</v>
      </c>
      <c r="D3673" s="23" t="s">
        <v>61</v>
      </c>
      <c r="E3673" s="23" t="s">
        <v>3614</v>
      </c>
      <c r="F3673" s="23" t="s">
        <v>80</v>
      </c>
      <c r="G3673" s="23" t="s">
        <v>72</v>
      </c>
      <c r="H3673" s="23" t="s">
        <v>117</v>
      </c>
      <c r="I3673" s="23" t="s">
        <v>96</v>
      </c>
      <c r="J3673" s="23" t="s">
        <v>97</v>
      </c>
      <c r="K3673" s="23" t="s">
        <v>98</v>
      </c>
      <c r="L3673" s="24">
        <v>83095.679999999993</v>
      </c>
      <c r="M3673">
        <v>6</v>
      </c>
      <c r="N3673" s="25">
        <v>0.25</v>
      </c>
      <c r="O3673" s="24">
        <v>14836.6</v>
      </c>
      <c r="P3673" s="26">
        <f t="shared" si="342"/>
        <v>0.17854839144465756</v>
      </c>
      <c r="Q3673" t="str">
        <f t="shared" si="343"/>
        <v>Low</v>
      </c>
      <c r="R3673" t="str">
        <f t="shared" si="344"/>
        <v>High</v>
      </c>
      <c r="S3673" s="23">
        <f t="shared" si="345"/>
        <v>2025</v>
      </c>
      <c r="T3673" s="23">
        <f t="shared" si="346"/>
        <v>7</v>
      </c>
      <c r="U3673" t="str">
        <f t="shared" si="347"/>
        <v>Jul-2025</v>
      </c>
    </row>
    <row r="3674" spans="1:21" x14ac:dyDescent="0.3">
      <c r="A3674" t="s">
        <v>5678</v>
      </c>
      <c r="B3674" s="22">
        <v>46020</v>
      </c>
      <c r="C3674" s="22">
        <v>46023</v>
      </c>
      <c r="D3674" s="23" t="s">
        <v>61</v>
      </c>
      <c r="E3674" s="23" t="s">
        <v>1707</v>
      </c>
      <c r="F3674" s="23" t="s">
        <v>80</v>
      </c>
      <c r="G3674" s="23" t="s">
        <v>63</v>
      </c>
      <c r="H3674" s="23" t="s">
        <v>64</v>
      </c>
      <c r="I3674" s="23" t="s">
        <v>55</v>
      </c>
      <c r="J3674" s="23" t="s">
        <v>65</v>
      </c>
      <c r="K3674" s="23" t="s">
        <v>130</v>
      </c>
      <c r="L3674" s="24">
        <v>104564.5</v>
      </c>
      <c r="M3674">
        <v>10</v>
      </c>
      <c r="N3674" s="25">
        <v>0</v>
      </c>
      <c r="O3674" s="24">
        <v>27495.040000000001</v>
      </c>
      <c r="P3674" s="26">
        <f t="shared" si="342"/>
        <v>0.26294813249238508</v>
      </c>
      <c r="Q3674" t="str">
        <f t="shared" si="343"/>
        <v>Medium</v>
      </c>
      <c r="R3674" t="str">
        <f t="shared" si="344"/>
        <v>None</v>
      </c>
      <c r="S3674" s="23">
        <f t="shared" si="345"/>
        <v>2025</v>
      </c>
      <c r="T3674" s="23">
        <f t="shared" si="346"/>
        <v>12</v>
      </c>
      <c r="U3674" t="str">
        <f t="shared" si="347"/>
        <v>Dec-2025</v>
      </c>
    </row>
    <row r="3675" spans="1:21" x14ac:dyDescent="0.3">
      <c r="A3675" t="s">
        <v>5679</v>
      </c>
      <c r="B3675" s="22">
        <v>45578</v>
      </c>
      <c r="C3675" s="22">
        <v>45584</v>
      </c>
      <c r="D3675" s="23" t="s">
        <v>78</v>
      </c>
      <c r="E3675" s="23" t="s">
        <v>2373</v>
      </c>
      <c r="F3675" s="23" t="s">
        <v>52</v>
      </c>
      <c r="G3675" s="23" t="s">
        <v>81</v>
      </c>
      <c r="H3675" s="23" t="s">
        <v>82</v>
      </c>
      <c r="I3675" s="23" t="s">
        <v>55</v>
      </c>
      <c r="J3675" s="23" t="s">
        <v>141</v>
      </c>
      <c r="K3675" s="23" t="s">
        <v>241</v>
      </c>
      <c r="L3675" s="24">
        <v>26141.360000000001</v>
      </c>
      <c r="M3675">
        <v>7</v>
      </c>
      <c r="N3675" s="25">
        <v>0.15</v>
      </c>
      <c r="O3675" s="24">
        <v>4162.8900000000003</v>
      </c>
      <c r="P3675" s="26">
        <f t="shared" si="342"/>
        <v>0.15924534913256236</v>
      </c>
      <c r="Q3675" t="str">
        <f t="shared" si="343"/>
        <v>Low</v>
      </c>
      <c r="R3675" t="str">
        <f t="shared" si="344"/>
        <v>Medium</v>
      </c>
      <c r="S3675" s="23">
        <f t="shared" si="345"/>
        <v>2024</v>
      </c>
      <c r="T3675" s="23">
        <f t="shared" si="346"/>
        <v>10</v>
      </c>
      <c r="U3675" t="str">
        <f t="shared" si="347"/>
        <v>Oct-2024</v>
      </c>
    </row>
    <row r="3676" spans="1:21" x14ac:dyDescent="0.3">
      <c r="A3676" t="s">
        <v>5680</v>
      </c>
      <c r="B3676" s="22">
        <v>45718</v>
      </c>
      <c r="C3676" s="22">
        <v>45723</v>
      </c>
      <c r="D3676" s="23" t="s">
        <v>50</v>
      </c>
      <c r="E3676" s="23" t="s">
        <v>390</v>
      </c>
      <c r="F3676" s="23" t="s">
        <v>80</v>
      </c>
      <c r="G3676" s="23" t="s">
        <v>81</v>
      </c>
      <c r="H3676" s="23" t="s">
        <v>95</v>
      </c>
      <c r="I3676" s="23" t="s">
        <v>118</v>
      </c>
      <c r="J3676" s="23" t="s">
        <v>119</v>
      </c>
      <c r="K3676" s="23" t="s">
        <v>270</v>
      </c>
      <c r="L3676" s="24">
        <v>18706.16</v>
      </c>
      <c r="M3676">
        <v>2</v>
      </c>
      <c r="N3676" s="25">
        <v>0.15</v>
      </c>
      <c r="O3676" s="24">
        <v>2783.06</v>
      </c>
      <c r="P3676" s="26">
        <f t="shared" si="342"/>
        <v>0.1487777288337104</v>
      </c>
      <c r="Q3676" t="str">
        <f t="shared" si="343"/>
        <v>Low</v>
      </c>
      <c r="R3676" t="str">
        <f t="shared" si="344"/>
        <v>Medium</v>
      </c>
      <c r="S3676" s="23">
        <f t="shared" si="345"/>
        <v>2025</v>
      </c>
      <c r="T3676" s="23">
        <f t="shared" si="346"/>
        <v>3</v>
      </c>
      <c r="U3676" t="str">
        <f t="shared" si="347"/>
        <v>Mar-2025</v>
      </c>
    </row>
    <row r="3677" spans="1:21" x14ac:dyDescent="0.3">
      <c r="A3677" t="s">
        <v>5681</v>
      </c>
      <c r="B3677" s="22">
        <v>45113</v>
      </c>
      <c r="C3677" s="22">
        <v>45114</v>
      </c>
      <c r="D3677" s="23" t="s">
        <v>50</v>
      </c>
      <c r="E3677" s="23" t="s">
        <v>1195</v>
      </c>
      <c r="F3677" s="23" t="s">
        <v>71</v>
      </c>
      <c r="G3677" s="23" t="s">
        <v>72</v>
      </c>
      <c r="H3677" s="23" t="s">
        <v>104</v>
      </c>
      <c r="I3677" s="23" t="s">
        <v>118</v>
      </c>
      <c r="J3677" s="23" t="s">
        <v>230</v>
      </c>
      <c r="K3677" s="23" t="s">
        <v>351</v>
      </c>
      <c r="L3677" s="24">
        <v>110839.3</v>
      </c>
      <c r="M3677">
        <v>10</v>
      </c>
      <c r="N3677" s="25">
        <v>0.05</v>
      </c>
      <c r="O3677" s="24">
        <v>39775.75</v>
      </c>
      <c r="P3677" s="26">
        <f t="shared" si="342"/>
        <v>0.35885962830873164</v>
      </c>
      <c r="Q3677" t="str">
        <f t="shared" si="343"/>
        <v>High</v>
      </c>
      <c r="R3677" t="str">
        <f t="shared" si="344"/>
        <v>Low</v>
      </c>
      <c r="S3677" s="23">
        <f t="shared" si="345"/>
        <v>2023</v>
      </c>
      <c r="T3677" s="23">
        <f t="shared" si="346"/>
        <v>7</v>
      </c>
      <c r="U3677" t="str">
        <f t="shared" si="347"/>
        <v>Jul-2023</v>
      </c>
    </row>
    <row r="3678" spans="1:21" x14ac:dyDescent="0.3">
      <c r="A3678" t="s">
        <v>5682</v>
      </c>
      <c r="B3678" s="22">
        <v>45175</v>
      </c>
      <c r="C3678" s="22">
        <v>45177</v>
      </c>
      <c r="D3678" s="23" t="s">
        <v>50</v>
      </c>
      <c r="E3678" s="23" t="s">
        <v>2022</v>
      </c>
      <c r="F3678" s="23" t="s">
        <v>52</v>
      </c>
      <c r="G3678" s="23" t="s">
        <v>179</v>
      </c>
      <c r="H3678" s="23" t="s">
        <v>180</v>
      </c>
      <c r="I3678" s="23" t="s">
        <v>96</v>
      </c>
      <c r="J3678" s="23" t="s">
        <v>97</v>
      </c>
      <c r="K3678" s="23" t="s">
        <v>181</v>
      </c>
      <c r="L3678" s="24">
        <v>7334</v>
      </c>
      <c r="M3678">
        <v>10</v>
      </c>
      <c r="N3678" s="25">
        <v>0.15</v>
      </c>
      <c r="O3678" s="24">
        <v>1640.78</v>
      </c>
      <c r="P3678" s="26">
        <f t="shared" si="342"/>
        <v>0.22372238887373874</v>
      </c>
      <c r="Q3678" t="str">
        <f t="shared" si="343"/>
        <v>Medium</v>
      </c>
      <c r="R3678" t="str">
        <f t="shared" si="344"/>
        <v>Medium</v>
      </c>
      <c r="S3678" s="23">
        <f t="shared" si="345"/>
        <v>2023</v>
      </c>
      <c r="T3678" s="23">
        <f t="shared" si="346"/>
        <v>9</v>
      </c>
      <c r="U3678" t="str">
        <f t="shared" si="347"/>
        <v>Sep-2023</v>
      </c>
    </row>
    <row r="3679" spans="1:21" x14ac:dyDescent="0.3">
      <c r="A3679" t="s">
        <v>5683</v>
      </c>
      <c r="B3679" s="22">
        <v>44918</v>
      </c>
      <c r="C3679" s="22">
        <v>44921</v>
      </c>
      <c r="D3679" s="23" t="s">
        <v>78</v>
      </c>
      <c r="E3679" s="23" t="s">
        <v>746</v>
      </c>
      <c r="F3679" s="23" t="s">
        <v>71</v>
      </c>
      <c r="G3679" s="23" t="s">
        <v>81</v>
      </c>
      <c r="H3679" s="23" t="s">
        <v>95</v>
      </c>
      <c r="I3679" s="23" t="s">
        <v>55</v>
      </c>
      <c r="J3679" s="23" t="s">
        <v>173</v>
      </c>
      <c r="K3679" s="23" t="s">
        <v>174</v>
      </c>
      <c r="L3679" s="24">
        <v>45368.959999999999</v>
      </c>
      <c r="M3679">
        <v>8</v>
      </c>
      <c r="N3679" s="25">
        <v>0.15</v>
      </c>
      <c r="O3679" s="24">
        <v>8106.74</v>
      </c>
      <c r="P3679" s="26">
        <f t="shared" si="342"/>
        <v>0.17868472188915063</v>
      </c>
      <c r="Q3679" t="str">
        <f t="shared" si="343"/>
        <v>Low</v>
      </c>
      <c r="R3679" t="str">
        <f t="shared" si="344"/>
        <v>Medium</v>
      </c>
      <c r="S3679" s="23">
        <f t="shared" si="345"/>
        <v>2022</v>
      </c>
      <c r="T3679" s="23">
        <f t="shared" si="346"/>
        <v>12</v>
      </c>
      <c r="U3679" t="str">
        <f t="shared" si="347"/>
        <v>Dec-2022</v>
      </c>
    </row>
    <row r="3680" spans="1:21" x14ac:dyDescent="0.3">
      <c r="A3680" t="s">
        <v>5684</v>
      </c>
      <c r="B3680" s="22">
        <v>44566</v>
      </c>
      <c r="C3680" s="22">
        <v>44573</v>
      </c>
      <c r="D3680" s="23" t="s">
        <v>102</v>
      </c>
      <c r="E3680" s="23" t="s">
        <v>265</v>
      </c>
      <c r="F3680" s="23" t="s">
        <v>80</v>
      </c>
      <c r="G3680" s="23" t="s">
        <v>81</v>
      </c>
      <c r="H3680" s="23" t="s">
        <v>186</v>
      </c>
      <c r="I3680" s="23" t="s">
        <v>55</v>
      </c>
      <c r="J3680" s="23" t="s">
        <v>56</v>
      </c>
      <c r="K3680" s="23" t="s">
        <v>74</v>
      </c>
      <c r="L3680" s="24">
        <v>9343.15</v>
      </c>
      <c r="M3680">
        <v>5</v>
      </c>
      <c r="N3680" s="25">
        <v>0.1</v>
      </c>
      <c r="O3680" s="24">
        <v>1647.56</v>
      </c>
      <c r="P3680" s="26">
        <f t="shared" si="342"/>
        <v>0.17633881506772342</v>
      </c>
      <c r="Q3680" t="str">
        <f t="shared" si="343"/>
        <v>Low</v>
      </c>
      <c r="R3680" t="str">
        <f t="shared" si="344"/>
        <v>Low</v>
      </c>
      <c r="S3680" s="23">
        <f t="shared" si="345"/>
        <v>2022</v>
      </c>
      <c r="T3680" s="23">
        <f t="shared" si="346"/>
        <v>1</v>
      </c>
      <c r="U3680" t="str">
        <f t="shared" si="347"/>
        <v>Jan-2022</v>
      </c>
    </row>
    <row r="3681" spans="1:21" x14ac:dyDescent="0.3">
      <c r="A3681" t="s">
        <v>5685</v>
      </c>
      <c r="B3681" s="22">
        <v>44913</v>
      </c>
      <c r="C3681" s="22">
        <v>44920</v>
      </c>
      <c r="D3681" s="23" t="s">
        <v>78</v>
      </c>
      <c r="E3681" s="23" t="s">
        <v>711</v>
      </c>
      <c r="F3681" s="23" t="s">
        <v>71</v>
      </c>
      <c r="G3681" s="23" t="s">
        <v>179</v>
      </c>
      <c r="H3681" s="23" t="s">
        <v>236</v>
      </c>
      <c r="I3681" s="23" t="s">
        <v>118</v>
      </c>
      <c r="J3681" s="23" t="s">
        <v>230</v>
      </c>
      <c r="K3681" s="23" t="s">
        <v>231</v>
      </c>
      <c r="L3681" s="24">
        <v>22106.400000000001</v>
      </c>
      <c r="M3681">
        <v>3</v>
      </c>
      <c r="N3681" s="25">
        <v>0.25</v>
      </c>
      <c r="O3681" s="24">
        <v>6376.64</v>
      </c>
      <c r="P3681" s="26">
        <f t="shared" si="342"/>
        <v>0.28845221293381101</v>
      </c>
      <c r="Q3681" t="str">
        <f t="shared" si="343"/>
        <v>Medium</v>
      </c>
      <c r="R3681" t="str">
        <f t="shared" si="344"/>
        <v>High</v>
      </c>
      <c r="S3681" s="23">
        <f t="shared" si="345"/>
        <v>2022</v>
      </c>
      <c r="T3681" s="23">
        <f t="shared" si="346"/>
        <v>12</v>
      </c>
      <c r="U3681" t="str">
        <f t="shared" si="347"/>
        <v>Dec-2022</v>
      </c>
    </row>
    <row r="3682" spans="1:21" x14ac:dyDescent="0.3">
      <c r="A3682" t="s">
        <v>5686</v>
      </c>
      <c r="B3682" s="22">
        <v>45400</v>
      </c>
      <c r="C3682" s="22">
        <v>45405</v>
      </c>
      <c r="D3682" s="23" t="s">
        <v>61</v>
      </c>
      <c r="E3682" s="23" t="s">
        <v>664</v>
      </c>
      <c r="F3682" s="23" t="s">
        <v>80</v>
      </c>
      <c r="G3682" s="23" t="s">
        <v>81</v>
      </c>
      <c r="H3682" s="23" t="s">
        <v>95</v>
      </c>
      <c r="I3682" s="23" t="s">
        <v>96</v>
      </c>
      <c r="J3682" s="23" t="s">
        <v>97</v>
      </c>
      <c r="K3682" s="23" t="s">
        <v>416</v>
      </c>
      <c r="L3682" s="24">
        <v>6637.44</v>
      </c>
      <c r="M3682">
        <v>1</v>
      </c>
      <c r="N3682" s="25">
        <v>0</v>
      </c>
      <c r="O3682" s="24">
        <v>1242.99</v>
      </c>
      <c r="P3682" s="26">
        <f t="shared" si="342"/>
        <v>0.18726948944171248</v>
      </c>
      <c r="Q3682" t="str">
        <f t="shared" si="343"/>
        <v>Low</v>
      </c>
      <c r="R3682" t="str">
        <f t="shared" si="344"/>
        <v>None</v>
      </c>
      <c r="S3682" s="23">
        <f t="shared" si="345"/>
        <v>2024</v>
      </c>
      <c r="T3682" s="23">
        <f t="shared" si="346"/>
        <v>4</v>
      </c>
      <c r="U3682" t="str">
        <f t="shared" si="347"/>
        <v>Apr-2024</v>
      </c>
    </row>
    <row r="3683" spans="1:21" x14ac:dyDescent="0.3">
      <c r="A3683" t="s">
        <v>5687</v>
      </c>
      <c r="B3683" s="22">
        <v>45882</v>
      </c>
      <c r="C3683" s="22">
        <v>45884</v>
      </c>
      <c r="D3683" s="23" t="s">
        <v>102</v>
      </c>
      <c r="E3683" s="23" t="s">
        <v>499</v>
      </c>
      <c r="F3683" s="23" t="s">
        <v>52</v>
      </c>
      <c r="G3683" s="23" t="s">
        <v>81</v>
      </c>
      <c r="H3683" s="23" t="s">
        <v>284</v>
      </c>
      <c r="I3683" s="23" t="s">
        <v>83</v>
      </c>
      <c r="J3683" s="23" t="s">
        <v>84</v>
      </c>
      <c r="K3683" s="23" t="s">
        <v>85</v>
      </c>
      <c r="L3683" s="24">
        <v>1804.35</v>
      </c>
      <c r="M3683">
        <v>3</v>
      </c>
      <c r="N3683" s="25">
        <v>0.2</v>
      </c>
      <c r="O3683" s="24">
        <v>302.12</v>
      </c>
      <c r="P3683" s="26">
        <f t="shared" si="342"/>
        <v>0.16743979826530331</v>
      </c>
      <c r="Q3683" t="str">
        <f t="shared" si="343"/>
        <v>Low</v>
      </c>
      <c r="R3683" t="str">
        <f t="shared" si="344"/>
        <v>Medium</v>
      </c>
      <c r="S3683" s="23">
        <f t="shared" si="345"/>
        <v>2025</v>
      </c>
      <c r="T3683" s="23">
        <f t="shared" si="346"/>
        <v>8</v>
      </c>
      <c r="U3683" t="str">
        <f t="shared" si="347"/>
        <v>Aug-2025</v>
      </c>
    </row>
    <row r="3684" spans="1:21" x14ac:dyDescent="0.3">
      <c r="A3684" t="s">
        <v>5688</v>
      </c>
      <c r="B3684" s="22">
        <v>45092</v>
      </c>
      <c r="C3684" s="22">
        <v>45095</v>
      </c>
      <c r="D3684" s="23" t="s">
        <v>102</v>
      </c>
      <c r="E3684" s="23" t="s">
        <v>844</v>
      </c>
      <c r="F3684" s="23" t="s">
        <v>71</v>
      </c>
      <c r="G3684" s="23" t="s">
        <v>63</v>
      </c>
      <c r="H3684" s="23" t="s">
        <v>172</v>
      </c>
      <c r="I3684" s="23" t="s">
        <v>118</v>
      </c>
      <c r="J3684" s="23" t="s">
        <v>230</v>
      </c>
      <c r="K3684" s="23" t="s">
        <v>356</v>
      </c>
      <c r="L3684" s="24">
        <v>47899.08</v>
      </c>
      <c r="M3684">
        <v>9</v>
      </c>
      <c r="N3684" s="25">
        <v>0.25</v>
      </c>
      <c r="O3684" s="24">
        <v>8438.2000000000007</v>
      </c>
      <c r="P3684" s="26">
        <f t="shared" si="342"/>
        <v>0.17616622281680569</v>
      </c>
      <c r="Q3684" t="str">
        <f t="shared" si="343"/>
        <v>Low</v>
      </c>
      <c r="R3684" t="str">
        <f t="shared" si="344"/>
        <v>High</v>
      </c>
      <c r="S3684" s="23">
        <f t="shared" si="345"/>
        <v>2023</v>
      </c>
      <c r="T3684" s="23">
        <f t="shared" si="346"/>
        <v>6</v>
      </c>
      <c r="U3684" t="str">
        <f t="shared" si="347"/>
        <v>Jun-2023</v>
      </c>
    </row>
    <row r="3685" spans="1:21" x14ac:dyDescent="0.3">
      <c r="A3685" t="s">
        <v>5689</v>
      </c>
      <c r="B3685" s="22">
        <v>44972</v>
      </c>
      <c r="C3685" s="22">
        <v>44974</v>
      </c>
      <c r="D3685" s="23" t="s">
        <v>102</v>
      </c>
      <c r="E3685" s="23" t="s">
        <v>550</v>
      </c>
      <c r="F3685" s="23" t="s">
        <v>80</v>
      </c>
      <c r="G3685" s="23" t="s">
        <v>72</v>
      </c>
      <c r="H3685" s="23" t="s">
        <v>117</v>
      </c>
      <c r="I3685" s="23" t="s">
        <v>83</v>
      </c>
      <c r="J3685" s="23" t="s">
        <v>379</v>
      </c>
      <c r="K3685" s="23" t="s">
        <v>380</v>
      </c>
      <c r="L3685" s="24">
        <v>68135.22</v>
      </c>
      <c r="M3685">
        <v>9</v>
      </c>
      <c r="N3685" s="25">
        <v>0</v>
      </c>
      <c r="O3685" s="24">
        <v>25329.3</v>
      </c>
      <c r="P3685" s="26">
        <f t="shared" si="342"/>
        <v>0.37175046914062948</v>
      </c>
      <c r="Q3685" t="str">
        <f t="shared" si="343"/>
        <v>High</v>
      </c>
      <c r="R3685" t="str">
        <f t="shared" si="344"/>
        <v>None</v>
      </c>
      <c r="S3685" s="23">
        <f t="shared" si="345"/>
        <v>2023</v>
      </c>
      <c r="T3685" s="23">
        <f t="shared" si="346"/>
        <v>2</v>
      </c>
      <c r="U3685" t="str">
        <f t="shared" si="347"/>
        <v>Feb-2023</v>
      </c>
    </row>
    <row r="3686" spans="1:21" x14ac:dyDescent="0.3">
      <c r="A3686" t="s">
        <v>5690</v>
      </c>
      <c r="B3686" s="22">
        <v>45618</v>
      </c>
      <c r="C3686" s="22">
        <v>45619</v>
      </c>
      <c r="D3686" s="23" t="s">
        <v>50</v>
      </c>
      <c r="E3686" s="23" t="s">
        <v>1635</v>
      </c>
      <c r="F3686" s="23" t="s">
        <v>52</v>
      </c>
      <c r="G3686" s="23" t="s">
        <v>63</v>
      </c>
      <c r="H3686" s="23" t="s">
        <v>64</v>
      </c>
      <c r="I3686" s="23" t="s">
        <v>83</v>
      </c>
      <c r="J3686" s="23" t="s">
        <v>156</v>
      </c>
      <c r="K3686" s="23" t="s">
        <v>157</v>
      </c>
      <c r="L3686" s="24">
        <v>8272.1</v>
      </c>
      <c r="M3686">
        <v>2</v>
      </c>
      <c r="N3686" s="25">
        <v>0.05</v>
      </c>
      <c r="O3686" s="24">
        <v>2602.17</v>
      </c>
      <c r="P3686" s="26">
        <f t="shared" si="342"/>
        <v>0.31457187413111543</v>
      </c>
      <c r="Q3686" t="str">
        <f t="shared" si="343"/>
        <v>High</v>
      </c>
      <c r="R3686" t="str">
        <f t="shared" si="344"/>
        <v>Low</v>
      </c>
      <c r="S3686" s="23">
        <f t="shared" si="345"/>
        <v>2024</v>
      </c>
      <c r="T3686" s="23">
        <f t="shared" si="346"/>
        <v>11</v>
      </c>
      <c r="U3686" t="str">
        <f t="shared" si="347"/>
        <v>Nov-2024</v>
      </c>
    </row>
    <row r="3687" spans="1:21" x14ac:dyDescent="0.3">
      <c r="A3687" t="s">
        <v>5691</v>
      </c>
      <c r="B3687" s="22">
        <v>45851</v>
      </c>
      <c r="C3687" s="22">
        <v>45855</v>
      </c>
      <c r="D3687" s="23" t="s">
        <v>50</v>
      </c>
      <c r="E3687" s="23" t="s">
        <v>866</v>
      </c>
      <c r="F3687" s="23" t="s">
        <v>52</v>
      </c>
      <c r="G3687" s="23" t="s">
        <v>63</v>
      </c>
      <c r="H3687" s="23" t="s">
        <v>202</v>
      </c>
      <c r="I3687" s="23" t="s">
        <v>96</v>
      </c>
      <c r="J3687" s="23" t="s">
        <v>135</v>
      </c>
      <c r="K3687" s="23" t="s">
        <v>395</v>
      </c>
      <c r="L3687" s="24">
        <v>66443.67</v>
      </c>
      <c r="M3687">
        <v>9</v>
      </c>
      <c r="N3687" s="25">
        <v>0.2</v>
      </c>
      <c r="O3687" s="24">
        <v>12679.03</v>
      </c>
      <c r="P3687" s="26">
        <f t="shared" si="342"/>
        <v>0.19082374588881079</v>
      </c>
      <c r="Q3687" t="str">
        <f t="shared" si="343"/>
        <v>Low</v>
      </c>
      <c r="R3687" t="str">
        <f t="shared" si="344"/>
        <v>Medium</v>
      </c>
      <c r="S3687" s="23">
        <f t="shared" si="345"/>
        <v>2025</v>
      </c>
      <c r="T3687" s="23">
        <f t="shared" si="346"/>
        <v>7</v>
      </c>
      <c r="U3687" t="str">
        <f t="shared" si="347"/>
        <v>Jul-2025</v>
      </c>
    </row>
    <row r="3688" spans="1:21" x14ac:dyDescent="0.3">
      <c r="A3688" t="s">
        <v>5692</v>
      </c>
      <c r="B3688" s="22">
        <v>45611</v>
      </c>
      <c r="C3688" s="22">
        <v>45617</v>
      </c>
      <c r="D3688" s="23" t="s">
        <v>50</v>
      </c>
      <c r="E3688" s="23" t="s">
        <v>2206</v>
      </c>
      <c r="F3688" s="23" t="s">
        <v>52</v>
      </c>
      <c r="G3688" s="23" t="s">
        <v>81</v>
      </c>
      <c r="H3688" s="23" t="s">
        <v>284</v>
      </c>
      <c r="I3688" s="23" t="s">
        <v>83</v>
      </c>
      <c r="J3688" s="23" t="s">
        <v>449</v>
      </c>
      <c r="K3688" s="23" t="s">
        <v>450</v>
      </c>
      <c r="L3688" s="24">
        <v>39410.400000000001</v>
      </c>
      <c r="M3688">
        <v>5</v>
      </c>
      <c r="N3688" s="25">
        <v>0.25</v>
      </c>
      <c r="O3688" s="24">
        <v>5807.22</v>
      </c>
      <c r="P3688" s="26">
        <f t="shared" si="342"/>
        <v>0.14735247548870348</v>
      </c>
      <c r="Q3688" t="str">
        <f t="shared" si="343"/>
        <v>Low</v>
      </c>
      <c r="R3688" t="str">
        <f t="shared" si="344"/>
        <v>High</v>
      </c>
      <c r="S3688" s="23">
        <f t="shared" si="345"/>
        <v>2024</v>
      </c>
      <c r="T3688" s="23">
        <f t="shared" si="346"/>
        <v>11</v>
      </c>
      <c r="U3688" t="str">
        <f t="shared" si="347"/>
        <v>Nov-2024</v>
      </c>
    </row>
    <row r="3689" spans="1:21" x14ac:dyDescent="0.3">
      <c r="A3689" t="s">
        <v>5693</v>
      </c>
      <c r="B3689" s="22">
        <v>45051</v>
      </c>
      <c r="C3689" s="22">
        <v>45058</v>
      </c>
      <c r="D3689" s="23" t="s">
        <v>78</v>
      </c>
      <c r="E3689" s="23" t="s">
        <v>1931</v>
      </c>
      <c r="F3689" s="23" t="s">
        <v>71</v>
      </c>
      <c r="G3689" s="23" t="s">
        <v>179</v>
      </c>
      <c r="H3689" s="23" t="s">
        <v>180</v>
      </c>
      <c r="I3689" s="23" t="s">
        <v>96</v>
      </c>
      <c r="J3689" s="23" t="s">
        <v>97</v>
      </c>
      <c r="K3689" s="23" t="s">
        <v>416</v>
      </c>
      <c r="L3689" s="24">
        <v>43452</v>
      </c>
      <c r="M3689">
        <v>6</v>
      </c>
      <c r="N3689" s="25">
        <v>0</v>
      </c>
      <c r="O3689" s="24">
        <v>8677.2000000000007</v>
      </c>
      <c r="P3689" s="26">
        <f t="shared" si="342"/>
        <v>0.19969621651477495</v>
      </c>
      <c r="Q3689" t="str">
        <f t="shared" si="343"/>
        <v>Low</v>
      </c>
      <c r="R3689" t="str">
        <f t="shared" si="344"/>
        <v>None</v>
      </c>
      <c r="S3689" s="23">
        <f t="shared" si="345"/>
        <v>2023</v>
      </c>
      <c r="T3689" s="23">
        <f t="shared" si="346"/>
        <v>5</v>
      </c>
      <c r="U3689" t="str">
        <f t="shared" si="347"/>
        <v>May-2023</v>
      </c>
    </row>
    <row r="3690" spans="1:21" x14ac:dyDescent="0.3">
      <c r="A3690" t="s">
        <v>5694</v>
      </c>
      <c r="B3690" s="22">
        <v>44851</v>
      </c>
      <c r="C3690" s="22">
        <v>44857</v>
      </c>
      <c r="D3690" s="23" t="s">
        <v>78</v>
      </c>
      <c r="E3690" s="23" t="s">
        <v>1409</v>
      </c>
      <c r="F3690" s="23" t="s">
        <v>52</v>
      </c>
      <c r="G3690" s="23" t="s">
        <v>81</v>
      </c>
      <c r="H3690" s="23" t="s">
        <v>284</v>
      </c>
      <c r="I3690" s="23" t="s">
        <v>118</v>
      </c>
      <c r="J3690" s="23" t="s">
        <v>303</v>
      </c>
      <c r="K3690" s="23" t="s">
        <v>304</v>
      </c>
      <c r="L3690" s="24">
        <v>57599.85</v>
      </c>
      <c r="M3690">
        <v>5</v>
      </c>
      <c r="N3690" s="25">
        <v>0.15</v>
      </c>
      <c r="O3690" s="24">
        <v>19048.91</v>
      </c>
      <c r="P3690" s="26">
        <f t="shared" si="342"/>
        <v>0.33071110428238965</v>
      </c>
      <c r="Q3690" t="str">
        <f t="shared" si="343"/>
        <v>High</v>
      </c>
      <c r="R3690" t="str">
        <f t="shared" si="344"/>
        <v>Medium</v>
      </c>
      <c r="S3690" s="23">
        <f t="shared" si="345"/>
        <v>2022</v>
      </c>
      <c r="T3690" s="23">
        <f t="shared" si="346"/>
        <v>10</v>
      </c>
      <c r="U3690" t="str">
        <f t="shared" si="347"/>
        <v>Oct-2022</v>
      </c>
    </row>
    <row r="3691" spans="1:21" x14ac:dyDescent="0.3">
      <c r="A3691" t="s">
        <v>5695</v>
      </c>
      <c r="B3691" s="22">
        <v>44816</v>
      </c>
      <c r="C3691" s="22">
        <v>44821</v>
      </c>
      <c r="D3691" s="23" t="s">
        <v>61</v>
      </c>
      <c r="E3691" s="23" t="s">
        <v>1635</v>
      </c>
      <c r="F3691" s="23" t="s">
        <v>71</v>
      </c>
      <c r="G3691" s="23" t="s">
        <v>63</v>
      </c>
      <c r="H3691" s="23" t="s">
        <v>64</v>
      </c>
      <c r="I3691" s="23" t="s">
        <v>83</v>
      </c>
      <c r="J3691" s="23" t="s">
        <v>84</v>
      </c>
      <c r="K3691" s="23" t="s">
        <v>85</v>
      </c>
      <c r="L3691" s="24">
        <v>59228.160000000003</v>
      </c>
      <c r="M3691">
        <v>4</v>
      </c>
      <c r="N3691" s="25">
        <v>0</v>
      </c>
      <c r="O3691" s="24">
        <v>11258.87</v>
      </c>
      <c r="P3691" s="26">
        <f t="shared" si="342"/>
        <v>0.19009319215724413</v>
      </c>
      <c r="Q3691" t="str">
        <f t="shared" si="343"/>
        <v>Low</v>
      </c>
      <c r="R3691" t="str">
        <f t="shared" si="344"/>
        <v>None</v>
      </c>
      <c r="S3691" s="23">
        <f t="shared" si="345"/>
        <v>2022</v>
      </c>
      <c r="T3691" s="23">
        <f t="shared" si="346"/>
        <v>9</v>
      </c>
      <c r="U3691" t="str">
        <f t="shared" si="347"/>
        <v>Sep-2022</v>
      </c>
    </row>
    <row r="3692" spans="1:21" x14ac:dyDescent="0.3">
      <c r="A3692" t="s">
        <v>5696</v>
      </c>
      <c r="B3692" s="22">
        <v>45929</v>
      </c>
      <c r="C3692" s="22">
        <v>45933</v>
      </c>
      <c r="D3692" s="23" t="s">
        <v>61</v>
      </c>
      <c r="E3692" s="23" t="s">
        <v>1049</v>
      </c>
      <c r="F3692" s="23" t="s">
        <v>71</v>
      </c>
      <c r="G3692" s="23" t="s">
        <v>53</v>
      </c>
      <c r="H3692" s="23" t="s">
        <v>110</v>
      </c>
      <c r="I3692" s="23" t="s">
        <v>83</v>
      </c>
      <c r="J3692" s="23" t="s">
        <v>84</v>
      </c>
      <c r="K3692" s="23" t="s">
        <v>85</v>
      </c>
      <c r="L3692" s="24">
        <v>24983.56</v>
      </c>
      <c r="M3692">
        <v>4</v>
      </c>
      <c r="N3692" s="25">
        <v>0.05</v>
      </c>
      <c r="O3692" s="24">
        <v>4983.87</v>
      </c>
      <c r="P3692" s="26">
        <f t="shared" si="342"/>
        <v>0.19948598198175119</v>
      </c>
      <c r="Q3692" t="str">
        <f t="shared" si="343"/>
        <v>Low</v>
      </c>
      <c r="R3692" t="str">
        <f t="shared" si="344"/>
        <v>Low</v>
      </c>
      <c r="S3692" s="23">
        <f t="shared" si="345"/>
        <v>2025</v>
      </c>
      <c r="T3692" s="23">
        <f t="shared" si="346"/>
        <v>9</v>
      </c>
      <c r="U3692" t="str">
        <f t="shared" si="347"/>
        <v>Sep-2025</v>
      </c>
    </row>
    <row r="3693" spans="1:21" x14ac:dyDescent="0.3">
      <c r="A3693" t="s">
        <v>5697</v>
      </c>
      <c r="B3693" s="22">
        <v>44658</v>
      </c>
      <c r="C3693" s="22">
        <v>44659</v>
      </c>
      <c r="D3693" s="23" t="s">
        <v>78</v>
      </c>
      <c r="E3693" s="23" t="s">
        <v>1204</v>
      </c>
      <c r="F3693" s="23" t="s">
        <v>80</v>
      </c>
      <c r="G3693" s="23" t="s">
        <v>63</v>
      </c>
      <c r="H3693" s="23" t="s">
        <v>202</v>
      </c>
      <c r="I3693" s="23" t="s">
        <v>118</v>
      </c>
      <c r="J3693" s="23" t="s">
        <v>230</v>
      </c>
      <c r="K3693" s="23" t="s">
        <v>351</v>
      </c>
      <c r="L3693" s="24">
        <v>4211.1899999999996</v>
      </c>
      <c r="M3693">
        <v>3</v>
      </c>
      <c r="N3693" s="25">
        <v>0.15</v>
      </c>
      <c r="O3693" s="24">
        <v>578.92999999999995</v>
      </c>
      <c r="P3693" s="26">
        <f t="shared" si="342"/>
        <v>0.13747420562833784</v>
      </c>
      <c r="Q3693" t="str">
        <f t="shared" si="343"/>
        <v>Low</v>
      </c>
      <c r="R3693" t="str">
        <f t="shared" si="344"/>
        <v>Medium</v>
      </c>
      <c r="S3693" s="23">
        <f t="shared" si="345"/>
        <v>2022</v>
      </c>
      <c r="T3693" s="23">
        <f t="shared" si="346"/>
        <v>4</v>
      </c>
      <c r="U3693" t="str">
        <f t="shared" si="347"/>
        <v>Apr-2022</v>
      </c>
    </row>
    <row r="3694" spans="1:21" x14ac:dyDescent="0.3">
      <c r="A3694" t="s">
        <v>5698</v>
      </c>
      <c r="B3694" s="22">
        <v>44579</v>
      </c>
      <c r="C3694" s="22">
        <v>44585</v>
      </c>
      <c r="D3694" s="23" t="s">
        <v>50</v>
      </c>
      <c r="E3694" s="23" t="s">
        <v>800</v>
      </c>
      <c r="F3694" s="23" t="s">
        <v>52</v>
      </c>
      <c r="G3694" s="23" t="s">
        <v>179</v>
      </c>
      <c r="H3694" s="23" t="s">
        <v>180</v>
      </c>
      <c r="I3694" s="23" t="s">
        <v>55</v>
      </c>
      <c r="J3694" s="23" t="s">
        <v>65</v>
      </c>
      <c r="K3694" s="23" t="s">
        <v>325</v>
      </c>
      <c r="L3694" s="24">
        <v>6964.51</v>
      </c>
      <c r="M3694">
        <v>1</v>
      </c>
      <c r="N3694" s="25">
        <v>0.25</v>
      </c>
      <c r="O3694" s="24">
        <v>1596.41</v>
      </c>
      <c r="P3694" s="26">
        <f t="shared" si="342"/>
        <v>0.2292207204814122</v>
      </c>
      <c r="Q3694" t="str">
        <f t="shared" si="343"/>
        <v>Medium</v>
      </c>
      <c r="R3694" t="str">
        <f t="shared" si="344"/>
        <v>High</v>
      </c>
      <c r="S3694" s="23">
        <f t="shared" si="345"/>
        <v>2022</v>
      </c>
      <c r="T3694" s="23">
        <f t="shared" si="346"/>
        <v>1</v>
      </c>
      <c r="U3694" t="str">
        <f t="shared" si="347"/>
        <v>Jan-2022</v>
      </c>
    </row>
    <row r="3695" spans="1:21" x14ac:dyDescent="0.3">
      <c r="A3695" t="s">
        <v>5699</v>
      </c>
      <c r="B3695" s="22">
        <v>45144</v>
      </c>
      <c r="C3695" s="22">
        <v>45150</v>
      </c>
      <c r="D3695" s="23" t="s">
        <v>78</v>
      </c>
      <c r="E3695" s="23" t="s">
        <v>415</v>
      </c>
      <c r="F3695" s="23" t="s">
        <v>52</v>
      </c>
      <c r="G3695" s="23" t="s">
        <v>179</v>
      </c>
      <c r="H3695" s="23" t="s">
        <v>180</v>
      </c>
      <c r="I3695" s="23" t="s">
        <v>55</v>
      </c>
      <c r="J3695" s="23" t="s">
        <v>65</v>
      </c>
      <c r="K3695" s="23" t="s">
        <v>325</v>
      </c>
      <c r="L3695" s="24">
        <v>9568.2000000000007</v>
      </c>
      <c r="M3695">
        <v>1</v>
      </c>
      <c r="N3695" s="25">
        <v>0</v>
      </c>
      <c r="O3695" s="24">
        <v>3576.42</v>
      </c>
      <c r="P3695" s="26">
        <f t="shared" si="342"/>
        <v>0.37378190255220417</v>
      </c>
      <c r="Q3695" t="str">
        <f t="shared" si="343"/>
        <v>High</v>
      </c>
      <c r="R3695" t="str">
        <f t="shared" si="344"/>
        <v>None</v>
      </c>
      <c r="S3695" s="23">
        <f t="shared" si="345"/>
        <v>2023</v>
      </c>
      <c r="T3695" s="23">
        <f t="shared" si="346"/>
        <v>8</v>
      </c>
      <c r="U3695" t="str">
        <f t="shared" si="347"/>
        <v>Aug-2023</v>
      </c>
    </row>
    <row r="3696" spans="1:21" x14ac:dyDescent="0.3">
      <c r="A3696" t="s">
        <v>5701</v>
      </c>
      <c r="B3696" s="22">
        <v>45116</v>
      </c>
      <c r="C3696" s="22">
        <v>45119</v>
      </c>
      <c r="D3696" s="23" t="s">
        <v>102</v>
      </c>
      <c r="E3696" s="23" t="s">
        <v>1467</v>
      </c>
      <c r="F3696" s="23" t="s">
        <v>71</v>
      </c>
      <c r="G3696" s="23" t="s">
        <v>81</v>
      </c>
      <c r="H3696" s="23" t="s">
        <v>284</v>
      </c>
      <c r="I3696" s="23" t="s">
        <v>55</v>
      </c>
      <c r="J3696" s="23" t="s">
        <v>141</v>
      </c>
      <c r="K3696" s="23" t="s">
        <v>241</v>
      </c>
      <c r="L3696" s="24">
        <v>139698.9</v>
      </c>
      <c r="M3696">
        <v>10</v>
      </c>
      <c r="N3696" s="25">
        <v>0.1</v>
      </c>
      <c r="O3696" s="24">
        <v>39102.620000000003</v>
      </c>
      <c r="P3696" s="26">
        <f t="shared" si="342"/>
        <v>0.27990642732333615</v>
      </c>
      <c r="Q3696" t="str">
        <f t="shared" si="343"/>
        <v>Medium</v>
      </c>
      <c r="R3696" t="str">
        <f t="shared" si="344"/>
        <v>Low</v>
      </c>
      <c r="S3696" s="23">
        <f t="shared" si="345"/>
        <v>2023</v>
      </c>
      <c r="T3696" s="23">
        <f t="shared" si="346"/>
        <v>7</v>
      </c>
      <c r="U3696" t="str">
        <f t="shared" si="347"/>
        <v>Jul-2023</v>
      </c>
    </row>
    <row r="3697" spans="1:21" x14ac:dyDescent="0.3">
      <c r="A3697" t="s">
        <v>5702</v>
      </c>
      <c r="B3697" s="22">
        <v>45931</v>
      </c>
      <c r="C3697" s="22">
        <v>45937</v>
      </c>
      <c r="D3697" s="23" t="s">
        <v>78</v>
      </c>
      <c r="E3697" s="23" t="s">
        <v>2400</v>
      </c>
      <c r="F3697" s="23" t="s">
        <v>52</v>
      </c>
      <c r="G3697" s="23" t="s">
        <v>72</v>
      </c>
      <c r="H3697" s="23" t="s">
        <v>73</v>
      </c>
      <c r="I3697" s="23" t="s">
        <v>96</v>
      </c>
      <c r="J3697" s="23" t="s">
        <v>135</v>
      </c>
      <c r="K3697" s="23" t="s">
        <v>136</v>
      </c>
      <c r="L3697" s="24">
        <v>4474.8999999999996</v>
      </c>
      <c r="M3697">
        <v>1</v>
      </c>
      <c r="N3697" s="25">
        <v>0.1</v>
      </c>
      <c r="O3697" s="24">
        <v>818.69</v>
      </c>
      <c r="P3697" s="26">
        <f t="shared" si="342"/>
        <v>0.18295157433685671</v>
      </c>
      <c r="Q3697" t="str">
        <f t="shared" si="343"/>
        <v>Low</v>
      </c>
      <c r="R3697" t="str">
        <f t="shared" si="344"/>
        <v>Low</v>
      </c>
      <c r="S3697" s="23">
        <f t="shared" si="345"/>
        <v>2025</v>
      </c>
      <c r="T3697" s="23">
        <f t="shared" si="346"/>
        <v>10</v>
      </c>
      <c r="U3697" t="str">
        <f t="shared" si="347"/>
        <v>Oct-2025</v>
      </c>
    </row>
    <row r="3698" spans="1:21" x14ac:dyDescent="0.3">
      <c r="A3698" t="s">
        <v>5703</v>
      </c>
      <c r="B3698" s="22">
        <v>45189</v>
      </c>
      <c r="C3698" s="22">
        <v>45191</v>
      </c>
      <c r="D3698" s="23" t="s">
        <v>50</v>
      </c>
      <c r="E3698" s="23" t="s">
        <v>557</v>
      </c>
      <c r="F3698" s="23" t="s">
        <v>71</v>
      </c>
      <c r="G3698" s="23" t="s">
        <v>53</v>
      </c>
      <c r="H3698" s="23" t="s">
        <v>90</v>
      </c>
      <c r="I3698" s="23" t="s">
        <v>55</v>
      </c>
      <c r="J3698" s="23" t="s">
        <v>141</v>
      </c>
      <c r="K3698" s="23" t="s">
        <v>978</v>
      </c>
      <c r="L3698" s="24">
        <v>10159.14</v>
      </c>
      <c r="M3698">
        <v>6</v>
      </c>
      <c r="N3698" s="25">
        <v>0.1</v>
      </c>
      <c r="O3698" s="24">
        <v>2969.13</v>
      </c>
      <c r="P3698" s="26">
        <f t="shared" si="342"/>
        <v>0.29226194343221967</v>
      </c>
      <c r="Q3698" t="str">
        <f t="shared" si="343"/>
        <v>Medium</v>
      </c>
      <c r="R3698" t="str">
        <f t="shared" si="344"/>
        <v>Low</v>
      </c>
      <c r="S3698" s="23">
        <f t="shared" si="345"/>
        <v>2023</v>
      </c>
      <c r="T3698" s="23">
        <f t="shared" si="346"/>
        <v>9</v>
      </c>
      <c r="U3698" t="str">
        <f t="shared" si="347"/>
        <v>Sep-2023</v>
      </c>
    </row>
    <row r="3699" spans="1:21" x14ac:dyDescent="0.3">
      <c r="A3699" t="s">
        <v>5704</v>
      </c>
      <c r="B3699" s="22">
        <v>45186</v>
      </c>
      <c r="C3699" s="22">
        <v>45190</v>
      </c>
      <c r="D3699" s="23" t="s">
        <v>78</v>
      </c>
      <c r="E3699" s="23" t="s">
        <v>637</v>
      </c>
      <c r="F3699" s="23" t="s">
        <v>80</v>
      </c>
      <c r="G3699" s="23" t="s">
        <v>81</v>
      </c>
      <c r="H3699" s="23" t="s">
        <v>95</v>
      </c>
      <c r="I3699" s="23" t="s">
        <v>118</v>
      </c>
      <c r="J3699" s="23" t="s">
        <v>303</v>
      </c>
      <c r="K3699" s="23" t="s">
        <v>491</v>
      </c>
      <c r="L3699" s="24">
        <v>31827.03</v>
      </c>
      <c r="M3699">
        <v>3</v>
      </c>
      <c r="N3699" s="25">
        <v>0.2</v>
      </c>
      <c r="O3699" s="24">
        <v>5371.08</v>
      </c>
      <c r="P3699" s="26">
        <f t="shared" si="342"/>
        <v>0.16875844211665367</v>
      </c>
      <c r="Q3699" t="str">
        <f t="shared" si="343"/>
        <v>Low</v>
      </c>
      <c r="R3699" t="str">
        <f t="shared" si="344"/>
        <v>Medium</v>
      </c>
      <c r="S3699" s="23">
        <f t="shared" si="345"/>
        <v>2023</v>
      </c>
      <c r="T3699" s="23">
        <f t="shared" si="346"/>
        <v>9</v>
      </c>
      <c r="U3699" t="str">
        <f t="shared" si="347"/>
        <v>Sep-2023</v>
      </c>
    </row>
    <row r="3700" spans="1:21" x14ac:dyDescent="0.3">
      <c r="A3700" t="s">
        <v>5705</v>
      </c>
      <c r="B3700" s="22">
        <v>45655</v>
      </c>
      <c r="C3700" s="22">
        <v>45661</v>
      </c>
      <c r="D3700" s="23" t="s">
        <v>102</v>
      </c>
      <c r="E3700" s="23" t="s">
        <v>536</v>
      </c>
      <c r="F3700" s="23" t="s">
        <v>71</v>
      </c>
      <c r="G3700" s="23" t="s">
        <v>81</v>
      </c>
      <c r="H3700" s="23" t="s">
        <v>284</v>
      </c>
      <c r="I3700" s="23" t="s">
        <v>55</v>
      </c>
      <c r="J3700" s="23" t="s">
        <v>141</v>
      </c>
      <c r="K3700" s="23" t="s">
        <v>142</v>
      </c>
      <c r="L3700" s="24">
        <v>14479.52</v>
      </c>
      <c r="M3700">
        <v>2</v>
      </c>
      <c r="N3700" s="25">
        <v>0.2</v>
      </c>
      <c r="O3700" s="24">
        <v>3782.79</v>
      </c>
      <c r="P3700" s="26">
        <f t="shared" si="342"/>
        <v>0.26125106357116812</v>
      </c>
      <c r="Q3700" t="str">
        <f t="shared" si="343"/>
        <v>Medium</v>
      </c>
      <c r="R3700" t="str">
        <f t="shared" si="344"/>
        <v>Medium</v>
      </c>
      <c r="S3700" s="23">
        <f t="shared" si="345"/>
        <v>2024</v>
      </c>
      <c r="T3700" s="23">
        <f t="shared" si="346"/>
        <v>12</v>
      </c>
      <c r="U3700" t="str">
        <f t="shared" si="347"/>
        <v>Dec-2024</v>
      </c>
    </row>
    <row r="3701" spans="1:21" x14ac:dyDescent="0.3">
      <c r="A3701" t="s">
        <v>5706</v>
      </c>
      <c r="B3701" s="22">
        <v>44718</v>
      </c>
      <c r="C3701" s="22">
        <v>44720</v>
      </c>
      <c r="D3701" s="23" t="s">
        <v>50</v>
      </c>
      <c r="E3701" s="23" t="s">
        <v>1676</v>
      </c>
      <c r="F3701" s="23" t="s">
        <v>80</v>
      </c>
      <c r="G3701" s="23" t="s">
        <v>179</v>
      </c>
      <c r="H3701" s="23" t="s">
        <v>236</v>
      </c>
      <c r="I3701" s="23" t="s">
        <v>118</v>
      </c>
      <c r="J3701" s="23" t="s">
        <v>230</v>
      </c>
      <c r="K3701" s="23" t="s">
        <v>231</v>
      </c>
      <c r="L3701" s="24">
        <v>37222.6</v>
      </c>
      <c r="M3701">
        <v>4</v>
      </c>
      <c r="N3701" s="25">
        <v>0.15</v>
      </c>
      <c r="O3701" s="24">
        <v>8820.27</v>
      </c>
      <c r="P3701" s="26">
        <f t="shared" si="342"/>
        <v>0.23696007264403884</v>
      </c>
      <c r="Q3701" t="str">
        <f t="shared" si="343"/>
        <v>Medium</v>
      </c>
      <c r="R3701" t="str">
        <f t="shared" si="344"/>
        <v>Medium</v>
      </c>
      <c r="S3701" s="23">
        <f t="shared" si="345"/>
        <v>2022</v>
      </c>
      <c r="T3701" s="23">
        <f t="shared" si="346"/>
        <v>6</v>
      </c>
      <c r="U3701" t="str">
        <f t="shared" si="347"/>
        <v>Jun-2022</v>
      </c>
    </row>
    <row r="3702" spans="1:21" x14ac:dyDescent="0.3">
      <c r="A3702" t="s">
        <v>5707</v>
      </c>
      <c r="B3702" s="22">
        <v>44833</v>
      </c>
      <c r="C3702" s="22">
        <v>44839</v>
      </c>
      <c r="D3702" s="23" t="s">
        <v>102</v>
      </c>
      <c r="E3702" s="23" t="s">
        <v>1793</v>
      </c>
      <c r="F3702" s="23" t="s">
        <v>71</v>
      </c>
      <c r="G3702" s="23" t="s">
        <v>53</v>
      </c>
      <c r="H3702" s="23" t="s">
        <v>110</v>
      </c>
      <c r="I3702" s="23" t="s">
        <v>118</v>
      </c>
      <c r="J3702" s="23" t="s">
        <v>191</v>
      </c>
      <c r="K3702" s="23" t="s">
        <v>192</v>
      </c>
      <c r="L3702" s="24">
        <v>87397.26</v>
      </c>
      <c r="M3702">
        <v>6</v>
      </c>
      <c r="N3702" s="25">
        <v>0</v>
      </c>
      <c r="O3702" s="24">
        <v>19302.16</v>
      </c>
      <c r="P3702" s="26">
        <f t="shared" si="342"/>
        <v>0.22085543642901392</v>
      </c>
      <c r="Q3702" t="str">
        <f t="shared" si="343"/>
        <v>Medium</v>
      </c>
      <c r="R3702" t="str">
        <f t="shared" si="344"/>
        <v>None</v>
      </c>
      <c r="S3702" s="23">
        <f t="shared" si="345"/>
        <v>2022</v>
      </c>
      <c r="T3702" s="23">
        <f t="shared" si="346"/>
        <v>9</v>
      </c>
      <c r="U3702" t="str">
        <f t="shared" si="347"/>
        <v>Sep-2022</v>
      </c>
    </row>
    <row r="3703" spans="1:21" x14ac:dyDescent="0.3">
      <c r="A3703" t="s">
        <v>5708</v>
      </c>
      <c r="B3703" s="22">
        <v>45641</v>
      </c>
      <c r="C3703" s="22">
        <v>45647</v>
      </c>
      <c r="D3703" s="23" t="s">
        <v>61</v>
      </c>
      <c r="E3703" s="23" t="s">
        <v>1434</v>
      </c>
      <c r="F3703" s="23" t="s">
        <v>52</v>
      </c>
      <c r="G3703" s="23" t="s">
        <v>72</v>
      </c>
      <c r="H3703" s="23" t="s">
        <v>346</v>
      </c>
      <c r="I3703" s="23" t="s">
        <v>83</v>
      </c>
      <c r="J3703" s="23" t="s">
        <v>156</v>
      </c>
      <c r="K3703" s="23" t="s">
        <v>157</v>
      </c>
      <c r="L3703" s="24">
        <v>109788.56</v>
      </c>
      <c r="M3703">
        <v>8</v>
      </c>
      <c r="N3703" s="25">
        <v>0</v>
      </c>
      <c r="O3703" s="24">
        <v>31713.87</v>
      </c>
      <c r="P3703" s="26">
        <f t="shared" si="342"/>
        <v>0.28886315659846529</v>
      </c>
      <c r="Q3703" t="str">
        <f t="shared" si="343"/>
        <v>Medium</v>
      </c>
      <c r="R3703" t="str">
        <f t="shared" si="344"/>
        <v>None</v>
      </c>
      <c r="S3703" s="23">
        <f t="shared" si="345"/>
        <v>2024</v>
      </c>
      <c r="T3703" s="23">
        <f t="shared" si="346"/>
        <v>12</v>
      </c>
      <c r="U3703" t="str">
        <f t="shared" si="347"/>
        <v>Dec-2024</v>
      </c>
    </row>
    <row r="3704" spans="1:21" x14ac:dyDescent="0.3">
      <c r="A3704" t="s">
        <v>5709</v>
      </c>
      <c r="B3704" s="22">
        <v>44702</v>
      </c>
      <c r="C3704" s="22">
        <v>44707</v>
      </c>
      <c r="D3704" s="23" t="s">
        <v>102</v>
      </c>
      <c r="E3704" s="23" t="s">
        <v>1171</v>
      </c>
      <c r="F3704" s="23" t="s">
        <v>71</v>
      </c>
      <c r="G3704" s="23" t="s">
        <v>81</v>
      </c>
      <c r="H3704" s="23" t="s">
        <v>82</v>
      </c>
      <c r="I3704" s="23" t="s">
        <v>96</v>
      </c>
      <c r="J3704" s="23" t="s">
        <v>135</v>
      </c>
      <c r="K3704" s="23" t="s">
        <v>395</v>
      </c>
      <c r="L3704" s="24">
        <v>36069.040000000001</v>
      </c>
      <c r="M3704">
        <v>4</v>
      </c>
      <c r="N3704" s="25">
        <v>0.2</v>
      </c>
      <c r="O3704" s="24">
        <v>7523.67</v>
      </c>
      <c r="P3704" s="26">
        <f t="shared" si="342"/>
        <v>0.20859080252759707</v>
      </c>
      <c r="Q3704" t="str">
        <f t="shared" si="343"/>
        <v>Medium</v>
      </c>
      <c r="R3704" t="str">
        <f t="shared" si="344"/>
        <v>Medium</v>
      </c>
      <c r="S3704" s="23">
        <f t="shared" si="345"/>
        <v>2022</v>
      </c>
      <c r="T3704" s="23">
        <f t="shared" si="346"/>
        <v>5</v>
      </c>
      <c r="U3704" t="str">
        <f t="shared" si="347"/>
        <v>May-2022</v>
      </c>
    </row>
    <row r="3705" spans="1:21" x14ac:dyDescent="0.3">
      <c r="A3705" t="s">
        <v>5710</v>
      </c>
      <c r="B3705" s="22">
        <v>45846</v>
      </c>
      <c r="C3705" s="22">
        <v>45851</v>
      </c>
      <c r="D3705" s="23" t="s">
        <v>102</v>
      </c>
      <c r="E3705" s="23" t="s">
        <v>240</v>
      </c>
      <c r="F3705" s="23" t="s">
        <v>52</v>
      </c>
      <c r="G3705" s="23" t="s">
        <v>72</v>
      </c>
      <c r="H3705" s="23" t="s">
        <v>104</v>
      </c>
      <c r="I3705" s="23" t="s">
        <v>55</v>
      </c>
      <c r="J3705" s="23" t="s">
        <v>173</v>
      </c>
      <c r="K3705" s="23" t="s">
        <v>780</v>
      </c>
      <c r="L3705" s="24">
        <v>27000.09</v>
      </c>
      <c r="M3705">
        <v>9</v>
      </c>
      <c r="N3705" s="25">
        <v>0.25</v>
      </c>
      <c r="O3705" s="24">
        <v>5771.07</v>
      </c>
      <c r="P3705" s="26">
        <f t="shared" si="342"/>
        <v>0.21374262085793047</v>
      </c>
      <c r="Q3705" t="str">
        <f t="shared" si="343"/>
        <v>Medium</v>
      </c>
      <c r="R3705" t="str">
        <f t="shared" si="344"/>
        <v>High</v>
      </c>
      <c r="S3705" s="23">
        <f t="shared" si="345"/>
        <v>2025</v>
      </c>
      <c r="T3705" s="23">
        <f t="shared" si="346"/>
        <v>7</v>
      </c>
      <c r="U3705" t="str">
        <f t="shared" si="347"/>
        <v>Jul-2025</v>
      </c>
    </row>
    <row r="3706" spans="1:21" x14ac:dyDescent="0.3">
      <c r="A3706" t="s">
        <v>5711</v>
      </c>
      <c r="B3706" s="22">
        <v>45291</v>
      </c>
      <c r="C3706" s="22">
        <v>45297</v>
      </c>
      <c r="D3706" s="23" t="s">
        <v>61</v>
      </c>
      <c r="E3706" s="23" t="s">
        <v>1815</v>
      </c>
      <c r="F3706" s="23" t="s">
        <v>52</v>
      </c>
      <c r="G3706" s="23" t="s">
        <v>81</v>
      </c>
      <c r="H3706" s="23" t="s">
        <v>95</v>
      </c>
      <c r="I3706" s="23" t="s">
        <v>118</v>
      </c>
      <c r="J3706" s="23" t="s">
        <v>191</v>
      </c>
      <c r="K3706" s="23" t="s">
        <v>290</v>
      </c>
      <c r="L3706" s="24">
        <v>8440.24</v>
      </c>
      <c r="M3706">
        <v>1</v>
      </c>
      <c r="N3706" s="25">
        <v>0.1</v>
      </c>
      <c r="O3706" s="24">
        <v>1585.29</v>
      </c>
      <c r="P3706" s="26">
        <f t="shared" si="342"/>
        <v>0.18782522771864307</v>
      </c>
      <c r="Q3706" t="str">
        <f t="shared" si="343"/>
        <v>Low</v>
      </c>
      <c r="R3706" t="str">
        <f t="shared" si="344"/>
        <v>Low</v>
      </c>
      <c r="S3706" s="23">
        <f t="shared" si="345"/>
        <v>2023</v>
      </c>
      <c r="T3706" s="23">
        <f t="shared" si="346"/>
        <v>12</v>
      </c>
      <c r="U3706" t="str">
        <f t="shared" si="347"/>
        <v>Dec-2023</v>
      </c>
    </row>
    <row r="3707" spans="1:21" x14ac:dyDescent="0.3">
      <c r="A3707" t="s">
        <v>5712</v>
      </c>
      <c r="B3707" s="22">
        <v>45716</v>
      </c>
      <c r="C3707" s="22">
        <v>45722</v>
      </c>
      <c r="D3707" s="23" t="s">
        <v>50</v>
      </c>
      <c r="E3707" s="23" t="s">
        <v>124</v>
      </c>
      <c r="F3707" s="23" t="s">
        <v>52</v>
      </c>
      <c r="G3707" s="23" t="s">
        <v>179</v>
      </c>
      <c r="H3707" s="23" t="s">
        <v>236</v>
      </c>
      <c r="I3707" s="23" t="s">
        <v>83</v>
      </c>
      <c r="J3707" s="23" t="s">
        <v>449</v>
      </c>
      <c r="K3707" s="23" t="s">
        <v>450</v>
      </c>
      <c r="L3707" s="24">
        <v>33121.71</v>
      </c>
      <c r="M3707">
        <v>9</v>
      </c>
      <c r="N3707" s="25">
        <v>0.05</v>
      </c>
      <c r="O3707" s="24">
        <v>6450.23</v>
      </c>
      <c r="P3707" s="26">
        <f t="shared" si="342"/>
        <v>0.19474326657651431</v>
      </c>
      <c r="Q3707" t="str">
        <f t="shared" si="343"/>
        <v>Low</v>
      </c>
      <c r="R3707" t="str">
        <f t="shared" si="344"/>
        <v>Low</v>
      </c>
      <c r="S3707" s="23">
        <f t="shared" si="345"/>
        <v>2025</v>
      </c>
      <c r="T3707" s="23">
        <f t="shared" si="346"/>
        <v>2</v>
      </c>
      <c r="U3707" t="str">
        <f t="shared" si="347"/>
        <v>Feb-2025</v>
      </c>
    </row>
    <row r="3708" spans="1:21" x14ac:dyDescent="0.3">
      <c r="A3708" t="s">
        <v>5713</v>
      </c>
      <c r="B3708" s="22">
        <v>44566</v>
      </c>
      <c r="C3708" s="22">
        <v>44570</v>
      </c>
      <c r="D3708" s="23" t="s">
        <v>78</v>
      </c>
      <c r="E3708" s="23" t="s">
        <v>341</v>
      </c>
      <c r="F3708" s="23" t="s">
        <v>80</v>
      </c>
      <c r="G3708" s="23" t="s">
        <v>179</v>
      </c>
      <c r="H3708" s="23" t="s">
        <v>236</v>
      </c>
      <c r="I3708" s="23" t="s">
        <v>118</v>
      </c>
      <c r="J3708" s="23" t="s">
        <v>303</v>
      </c>
      <c r="K3708" s="23" t="s">
        <v>491</v>
      </c>
      <c r="L3708" s="24">
        <v>11905.16</v>
      </c>
      <c r="M3708">
        <v>4</v>
      </c>
      <c r="N3708" s="25">
        <v>0.2</v>
      </c>
      <c r="O3708" s="24">
        <v>2197.2399999999998</v>
      </c>
      <c r="P3708" s="26">
        <f t="shared" si="342"/>
        <v>0.18456198824711301</v>
      </c>
      <c r="Q3708" t="str">
        <f t="shared" si="343"/>
        <v>Low</v>
      </c>
      <c r="R3708" t="str">
        <f t="shared" si="344"/>
        <v>Medium</v>
      </c>
      <c r="S3708" s="23">
        <f t="shared" si="345"/>
        <v>2022</v>
      </c>
      <c r="T3708" s="23">
        <f t="shared" si="346"/>
        <v>1</v>
      </c>
      <c r="U3708" t="str">
        <f t="shared" si="347"/>
        <v>Jan-2022</v>
      </c>
    </row>
    <row r="3709" spans="1:21" x14ac:dyDescent="0.3">
      <c r="A3709" t="s">
        <v>5714</v>
      </c>
      <c r="B3709" s="22">
        <v>46020</v>
      </c>
      <c r="C3709" s="22">
        <v>46021</v>
      </c>
      <c r="D3709" s="23" t="s">
        <v>102</v>
      </c>
      <c r="E3709" s="23" t="s">
        <v>245</v>
      </c>
      <c r="F3709" s="23" t="s">
        <v>71</v>
      </c>
      <c r="G3709" s="23" t="s">
        <v>81</v>
      </c>
      <c r="H3709" s="23" t="s">
        <v>284</v>
      </c>
      <c r="I3709" s="23" t="s">
        <v>83</v>
      </c>
      <c r="J3709" s="23" t="s">
        <v>84</v>
      </c>
      <c r="K3709" s="23" t="s">
        <v>125</v>
      </c>
      <c r="L3709" s="24">
        <v>58363</v>
      </c>
      <c r="M3709">
        <v>5</v>
      </c>
      <c r="N3709" s="25">
        <v>0.25</v>
      </c>
      <c r="O3709" s="24">
        <v>6881.59</v>
      </c>
      <c r="P3709" s="26">
        <f t="shared" si="342"/>
        <v>0.11791014855302161</v>
      </c>
      <c r="Q3709" t="str">
        <f t="shared" si="343"/>
        <v>Low</v>
      </c>
      <c r="R3709" t="str">
        <f t="shared" si="344"/>
        <v>High</v>
      </c>
      <c r="S3709" s="23">
        <f t="shared" si="345"/>
        <v>2025</v>
      </c>
      <c r="T3709" s="23">
        <f t="shared" si="346"/>
        <v>12</v>
      </c>
      <c r="U3709" t="str">
        <f t="shared" si="347"/>
        <v>Dec-2025</v>
      </c>
    </row>
    <row r="3710" spans="1:21" x14ac:dyDescent="0.3">
      <c r="A3710" t="s">
        <v>5715</v>
      </c>
      <c r="B3710" s="22">
        <v>44627</v>
      </c>
      <c r="C3710" s="22">
        <v>44634</v>
      </c>
      <c r="D3710" s="23" t="s">
        <v>50</v>
      </c>
      <c r="E3710" s="23" t="s">
        <v>904</v>
      </c>
      <c r="F3710" s="23" t="s">
        <v>80</v>
      </c>
      <c r="G3710" s="23" t="s">
        <v>63</v>
      </c>
      <c r="H3710" s="23" t="s">
        <v>172</v>
      </c>
      <c r="I3710" s="23" t="s">
        <v>55</v>
      </c>
      <c r="J3710" s="23" t="s">
        <v>56</v>
      </c>
      <c r="K3710" s="23" t="s">
        <v>57</v>
      </c>
      <c r="L3710" s="24">
        <v>8719.64</v>
      </c>
      <c r="M3710">
        <v>4</v>
      </c>
      <c r="N3710" s="25">
        <v>0.25</v>
      </c>
      <c r="O3710" s="24">
        <v>2244.08</v>
      </c>
      <c r="P3710" s="26">
        <f t="shared" si="342"/>
        <v>0.25735924877632566</v>
      </c>
      <c r="Q3710" t="str">
        <f t="shared" si="343"/>
        <v>Medium</v>
      </c>
      <c r="R3710" t="str">
        <f t="shared" si="344"/>
        <v>High</v>
      </c>
      <c r="S3710" s="23">
        <f t="shared" si="345"/>
        <v>2022</v>
      </c>
      <c r="T3710" s="23">
        <f t="shared" si="346"/>
        <v>3</v>
      </c>
      <c r="U3710" t="str">
        <f t="shared" si="347"/>
        <v>Mar-2022</v>
      </c>
    </row>
    <row r="3711" spans="1:21" x14ac:dyDescent="0.3">
      <c r="A3711" t="s">
        <v>5716</v>
      </c>
      <c r="B3711" s="22">
        <v>45908</v>
      </c>
      <c r="C3711" s="22">
        <v>45913</v>
      </c>
      <c r="D3711" s="23" t="s">
        <v>102</v>
      </c>
      <c r="E3711" s="23" t="s">
        <v>3304</v>
      </c>
      <c r="F3711" s="23" t="s">
        <v>71</v>
      </c>
      <c r="G3711" s="23" t="s">
        <v>63</v>
      </c>
      <c r="H3711" s="23" t="s">
        <v>172</v>
      </c>
      <c r="I3711" s="23" t="s">
        <v>55</v>
      </c>
      <c r="J3711" s="23" t="s">
        <v>56</v>
      </c>
      <c r="K3711" s="23" t="s">
        <v>57</v>
      </c>
      <c r="L3711" s="24">
        <v>4310.1000000000004</v>
      </c>
      <c r="M3711">
        <v>3</v>
      </c>
      <c r="N3711" s="25">
        <v>0.05</v>
      </c>
      <c r="O3711" s="24">
        <v>1263.3800000000001</v>
      </c>
      <c r="P3711" s="26">
        <f t="shared" si="342"/>
        <v>0.2931208092619661</v>
      </c>
      <c r="Q3711" t="str">
        <f t="shared" si="343"/>
        <v>Medium</v>
      </c>
      <c r="R3711" t="str">
        <f t="shared" si="344"/>
        <v>Low</v>
      </c>
      <c r="S3711" s="23">
        <f t="shared" si="345"/>
        <v>2025</v>
      </c>
      <c r="T3711" s="23">
        <f t="shared" si="346"/>
        <v>9</v>
      </c>
      <c r="U3711" t="str">
        <f t="shared" si="347"/>
        <v>Sep-2025</v>
      </c>
    </row>
    <row r="3712" spans="1:21" x14ac:dyDescent="0.3">
      <c r="A3712" t="s">
        <v>5717</v>
      </c>
      <c r="B3712" s="22">
        <v>45830</v>
      </c>
      <c r="C3712" s="22">
        <v>45837</v>
      </c>
      <c r="D3712" s="23" t="s">
        <v>102</v>
      </c>
      <c r="E3712" s="23" t="s">
        <v>904</v>
      </c>
      <c r="F3712" s="23" t="s">
        <v>52</v>
      </c>
      <c r="G3712" s="23" t="s">
        <v>53</v>
      </c>
      <c r="H3712" s="23" t="s">
        <v>90</v>
      </c>
      <c r="I3712" s="23" t="s">
        <v>55</v>
      </c>
      <c r="J3712" s="23" t="s">
        <v>65</v>
      </c>
      <c r="K3712" s="23" t="s">
        <v>66</v>
      </c>
      <c r="L3712" s="24">
        <v>44839.8</v>
      </c>
      <c r="M3712">
        <v>3</v>
      </c>
      <c r="N3712" s="25">
        <v>0.1</v>
      </c>
      <c r="O3712" s="24">
        <v>9569.8700000000008</v>
      </c>
      <c r="P3712" s="26">
        <f t="shared" si="342"/>
        <v>0.21342356567156856</v>
      </c>
      <c r="Q3712" t="str">
        <f t="shared" si="343"/>
        <v>Medium</v>
      </c>
      <c r="R3712" t="str">
        <f t="shared" si="344"/>
        <v>Low</v>
      </c>
      <c r="S3712" s="23">
        <f t="shared" si="345"/>
        <v>2025</v>
      </c>
      <c r="T3712" s="23">
        <f t="shared" si="346"/>
        <v>6</v>
      </c>
      <c r="U3712" t="str">
        <f t="shared" si="347"/>
        <v>Jun-2025</v>
      </c>
    </row>
    <row r="3713" spans="1:21" x14ac:dyDescent="0.3">
      <c r="A3713" t="s">
        <v>5718</v>
      </c>
      <c r="B3713" s="22">
        <v>45299</v>
      </c>
      <c r="C3713" s="22">
        <v>45301</v>
      </c>
      <c r="D3713" s="23" t="s">
        <v>50</v>
      </c>
      <c r="E3713" s="23" t="s">
        <v>726</v>
      </c>
      <c r="F3713" s="23" t="s">
        <v>80</v>
      </c>
      <c r="G3713" s="23" t="s">
        <v>179</v>
      </c>
      <c r="H3713" s="23" t="s">
        <v>180</v>
      </c>
      <c r="I3713" s="23" t="s">
        <v>118</v>
      </c>
      <c r="J3713" s="23" t="s">
        <v>303</v>
      </c>
      <c r="K3713" s="23" t="s">
        <v>421</v>
      </c>
      <c r="L3713" s="24">
        <v>5847.4</v>
      </c>
      <c r="M3713">
        <v>4</v>
      </c>
      <c r="N3713" s="25">
        <v>0.2</v>
      </c>
      <c r="O3713" s="24">
        <v>1329.1</v>
      </c>
      <c r="P3713" s="26">
        <f t="shared" si="342"/>
        <v>0.22729760235318261</v>
      </c>
      <c r="Q3713" t="str">
        <f t="shared" si="343"/>
        <v>Medium</v>
      </c>
      <c r="R3713" t="str">
        <f t="shared" si="344"/>
        <v>Medium</v>
      </c>
      <c r="S3713" s="23">
        <f t="shared" si="345"/>
        <v>2024</v>
      </c>
      <c r="T3713" s="23">
        <f t="shared" si="346"/>
        <v>1</v>
      </c>
      <c r="U3713" t="str">
        <f t="shared" si="347"/>
        <v>Jan-2024</v>
      </c>
    </row>
    <row r="3714" spans="1:21" x14ac:dyDescent="0.3">
      <c r="A3714" t="s">
        <v>5719</v>
      </c>
      <c r="B3714" s="22">
        <v>45599</v>
      </c>
      <c r="C3714" s="22">
        <v>45604</v>
      </c>
      <c r="D3714" s="23" t="s">
        <v>78</v>
      </c>
      <c r="E3714" s="23" t="s">
        <v>893</v>
      </c>
      <c r="F3714" s="23" t="s">
        <v>71</v>
      </c>
      <c r="G3714" s="23" t="s">
        <v>72</v>
      </c>
      <c r="H3714" s="23" t="s">
        <v>117</v>
      </c>
      <c r="I3714" s="23" t="s">
        <v>55</v>
      </c>
      <c r="J3714" s="23" t="s">
        <v>173</v>
      </c>
      <c r="K3714" s="23" t="s">
        <v>203</v>
      </c>
      <c r="L3714" s="24">
        <v>25712.82</v>
      </c>
      <c r="M3714">
        <v>6</v>
      </c>
      <c r="N3714" s="25">
        <v>0</v>
      </c>
      <c r="O3714" s="24">
        <v>5454.79</v>
      </c>
      <c r="P3714" s="26">
        <f t="shared" si="342"/>
        <v>0.2121428143626409</v>
      </c>
      <c r="Q3714" t="str">
        <f t="shared" si="343"/>
        <v>Medium</v>
      </c>
      <c r="R3714" t="str">
        <f t="shared" si="344"/>
        <v>None</v>
      </c>
      <c r="S3714" s="23">
        <f t="shared" si="345"/>
        <v>2024</v>
      </c>
      <c r="T3714" s="23">
        <f t="shared" si="346"/>
        <v>11</v>
      </c>
      <c r="U3714" t="str">
        <f t="shared" si="347"/>
        <v>Nov-2024</v>
      </c>
    </row>
    <row r="3715" spans="1:21" x14ac:dyDescent="0.3">
      <c r="A3715" t="s">
        <v>5720</v>
      </c>
      <c r="B3715" s="22">
        <v>45517</v>
      </c>
      <c r="C3715" s="22">
        <v>45521</v>
      </c>
      <c r="D3715" s="23" t="s">
        <v>102</v>
      </c>
      <c r="E3715" s="23" t="s">
        <v>1782</v>
      </c>
      <c r="F3715" s="23" t="s">
        <v>80</v>
      </c>
      <c r="G3715" s="23" t="s">
        <v>53</v>
      </c>
      <c r="H3715" s="23" t="s">
        <v>110</v>
      </c>
      <c r="I3715" s="23" t="s">
        <v>55</v>
      </c>
      <c r="J3715" s="23" t="s">
        <v>56</v>
      </c>
      <c r="K3715" s="23" t="s">
        <v>57</v>
      </c>
      <c r="L3715" s="24">
        <v>76112.58</v>
      </c>
      <c r="M3715">
        <v>6</v>
      </c>
      <c r="N3715" s="25">
        <v>0.1</v>
      </c>
      <c r="O3715" s="24">
        <v>25823.14</v>
      </c>
      <c r="P3715" s="26">
        <f t="shared" si="342"/>
        <v>0.33927558361574395</v>
      </c>
      <c r="Q3715" t="str">
        <f t="shared" si="343"/>
        <v>High</v>
      </c>
      <c r="R3715" t="str">
        <f t="shared" si="344"/>
        <v>Low</v>
      </c>
      <c r="S3715" s="23">
        <f t="shared" si="345"/>
        <v>2024</v>
      </c>
      <c r="T3715" s="23">
        <f t="shared" si="346"/>
        <v>8</v>
      </c>
      <c r="U3715" t="str">
        <f t="shared" si="347"/>
        <v>Aug-2024</v>
      </c>
    </row>
    <row r="3716" spans="1:21" x14ac:dyDescent="0.3">
      <c r="A3716" t="s">
        <v>5722</v>
      </c>
      <c r="B3716" s="22">
        <v>44630</v>
      </c>
      <c r="C3716" s="22">
        <v>44631</v>
      </c>
      <c r="D3716" s="23" t="s">
        <v>61</v>
      </c>
      <c r="E3716" s="23" t="s">
        <v>2641</v>
      </c>
      <c r="F3716" s="23" t="s">
        <v>80</v>
      </c>
      <c r="G3716" s="23" t="s">
        <v>72</v>
      </c>
      <c r="H3716" s="23" t="s">
        <v>346</v>
      </c>
      <c r="I3716" s="23" t="s">
        <v>118</v>
      </c>
      <c r="J3716" s="23" t="s">
        <v>303</v>
      </c>
      <c r="K3716" s="23" t="s">
        <v>421</v>
      </c>
      <c r="L3716" s="24">
        <v>119257.28</v>
      </c>
      <c r="M3716">
        <v>8</v>
      </c>
      <c r="N3716" s="25">
        <v>0.05</v>
      </c>
      <c r="O3716" s="24">
        <v>29776.87</v>
      </c>
      <c r="P3716" s="26">
        <f t="shared" ref="P3716:P3779" si="348">IFERROR(O3716/L3716,0)</f>
        <v>0.24968597304919246</v>
      </c>
      <c r="Q3716" t="str">
        <f t="shared" ref="Q3716:Q3779" si="349">IF(P3716&gt;=0.3,"High",IF(P3716&gt;=0.2,"Medium","Low"))</f>
        <v>Medium</v>
      </c>
      <c r="R3716" t="str">
        <f t="shared" ref="R3716:R3779" si="350">IF(N3716=0,"None",IF(N3716&lt;=0.1,"Low",IF(N3716&lt;=0.2,"Medium","High")))</f>
        <v>Low</v>
      </c>
      <c r="S3716" s="23">
        <f t="shared" ref="S3716:S3779" si="351">YEAR(B3716)</f>
        <v>2022</v>
      </c>
      <c r="T3716" s="23">
        <f t="shared" ref="T3716:T3779" si="352">MONTH(B3716)</f>
        <v>3</v>
      </c>
      <c r="U3716" t="str">
        <f t="shared" ref="U3716:U3779" si="353">TEXT(B3716,"mmm-yyyy")</f>
        <v>Mar-2022</v>
      </c>
    </row>
    <row r="3717" spans="1:21" x14ac:dyDescent="0.3">
      <c r="A3717" t="s">
        <v>5723</v>
      </c>
      <c r="B3717" s="22">
        <v>45485</v>
      </c>
      <c r="C3717" s="22">
        <v>45491</v>
      </c>
      <c r="D3717" s="23" t="s">
        <v>50</v>
      </c>
      <c r="E3717" s="23" t="s">
        <v>2446</v>
      </c>
      <c r="F3717" s="23" t="s">
        <v>71</v>
      </c>
      <c r="G3717" s="23" t="s">
        <v>179</v>
      </c>
      <c r="H3717" s="23" t="s">
        <v>180</v>
      </c>
      <c r="I3717" s="23" t="s">
        <v>96</v>
      </c>
      <c r="J3717" s="23" t="s">
        <v>135</v>
      </c>
      <c r="K3717" s="23" t="s">
        <v>395</v>
      </c>
      <c r="L3717" s="24">
        <v>5357.67</v>
      </c>
      <c r="M3717">
        <v>3</v>
      </c>
      <c r="N3717" s="25">
        <v>0.2</v>
      </c>
      <c r="O3717" s="24">
        <v>851.94</v>
      </c>
      <c r="P3717" s="26">
        <f t="shared" si="348"/>
        <v>0.15901315310573441</v>
      </c>
      <c r="Q3717" t="str">
        <f t="shared" si="349"/>
        <v>Low</v>
      </c>
      <c r="R3717" t="str">
        <f t="shared" si="350"/>
        <v>Medium</v>
      </c>
      <c r="S3717" s="23">
        <f t="shared" si="351"/>
        <v>2024</v>
      </c>
      <c r="T3717" s="23">
        <f t="shared" si="352"/>
        <v>7</v>
      </c>
      <c r="U3717" t="str">
        <f t="shared" si="353"/>
        <v>Jul-2024</v>
      </c>
    </row>
    <row r="3718" spans="1:21" x14ac:dyDescent="0.3">
      <c r="A3718" t="s">
        <v>5724</v>
      </c>
      <c r="B3718" s="22">
        <v>45659</v>
      </c>
      <c r="C3718" s="22">
        <v>45661</v>
      </c>
      <c r="D3718" s="23" t="s">
        <v>61</v>
      </c>
      <c r="E3718" s="23" t="s">
        <v>1661</v>
      </c>
      <c r="F3718" s="23" t="s">
        <v>71</v>
      </c>
      <c r="G3718" s="23" t="s">
        <v>53</v>
      </c>
      <c r="H3718" s="23" t="s">
        <v>90</v>
      </c>
      <c r="I3718" s="23" t="s">
        <v>55</v>
      </c>
      <c r="J3718" s="23" t="s">
        <v>173</v>
      </c>
      <c r="K3718" s="23" t="s">
        <v>174</v>
      </c>
      <c r="L3718" s="24">
        <v>100237.4</v>
      </c>
      <c r="M3718">
        <v>10</v>
      </c>
      <c r="N3718" s="25">
        <v>0</v>
      </c>
      <c r="O3718" s="24">
        <v>21452.400000000001</v>
      </c>
      <c r="P3718" s="26">
        <f t="shared" si="348"/>
        <v>0.21401592619122206</v>
      </c>
      <c r="Q3718" t="str">
        <f t="shared" si="349"/>
        <v>Medium</v>
      </c>
      <c r="R3718" t="str">
        <f t="shared" si="350"/>
        <v>None</v>
      </c>
      <c r="S3718" s="23">
        <f t="shared" si="351"/>
        <v>2025</v>
      </c>
      <c r="T3718" s="23">
        <f t="shared" si="352"/>
        <v>1</v>
      </c>
      <c r="U3718" t="str">
        <f t="shared" si="353"/>
        <v>Jan-2025</v>
      </c>
    </row>
    <row r="3719" spans="1:21" x14ac:dyDescent="0.3">
      <c r="A3719" t="s">
        <v>5725</v>
      </c>
      <c r="B3719" s="22">
        <v>44983</v>
      </c>
      <c r="C3719" s="22">
        <v>44990</v>
      </c>
      <c r="D3719" s="23" t="s">
        <v>50</v>
      </c>
      <c r="E3719" s="23" t="s">
        <v>597</v>
      </c>
      <c r="F3719" s="23" t="s">
        <v>71</v>
      </c>
      <c r="G3719" s="23" t="s">
        <v>53</v>
      </c>
      <c r="H3719" s="23" t="s">
        <v>110</v>
      </c>
      <c r="I3719" s="23" t="s">
        <v>96</v>
      </c>
      <c r="J3719" s="23" t="s">
        <v>111</v>
      </c>
      <c r="K3719" s="23" t="s">
        <v>112</v>
      </c>
      <c r="L3719" s="24">
        <v>5877.18</v>
      </c>
      <c r="M3719">
        <v>1</v>
      </c>
      <c r="N3719" s="25">
        <v>0.15</v>
      </c>
      <c r="O3719" s="24">
        <v>1157.24</v>
      </c>
      <c r="P3719" s="26">
        <f t="shared" si="348"/>
        <v>0.19690395734008487</v>
      </c>
      <c r="Q3719" t="str">
        <f t="shared" si="349"/>
        <v>Low</v>
      </c>
      <c r="R3719" t="str">
        <f t="shared" si="350"/>
        <v>Medium</v>
      </c>
      <c r="S3719" s="23">
        <f t="shared" si="351"/>
        <v>2023</v>
      </c>
      <c r="T3719" s="23">
        <f t="shared" si="352"/>
        <v>2</v>
      </c>
      <c r="U3719" t="str">
        <f t="shared" si="353"/>
        <v>Feb-2023</v>
      </c>
    </row>
    <row r="3720" spans="1:21" x14ac:dyDescent="0.3">
      <c r="A3720" t="s">
        <v>5726</v>
      </c>
      <c r="B3720" s="22">
        <v>45702</v>
      </c>
      <c r="C3720" s="22">
        <v>45708</v>
      </c>
      <c r="D3720" s="23" t="s">
        <v>61</v>
      </c>
      <c r="E3720" s="23" t="s">
        <v>1375</v>
      </c>
      <c r="F3720" s="23" t="s">
        <v>52</v>
      </c>
      <c r="G3720" s="23" t="s">
        <v>179</v>
      </c>
      <c r="H3720" s="23" t="s">
        <v>180</v>
      </c>
      <c r="I3720" s="23" t="s">
        <v>118</v>
      </c>
      <c r="J3720" s="23" t="s">
        <v>230</v>
      </c>
      <c r="K3720" s="23" t="s">
        <v>351</v>
      </c>
      <c r="L3720" s="24">
        <v>85890.42</v>
      </c>
      <c r="M3720">
        <v>6</v>
      </c>
      <c r="N3720" s="25">
        <v>0.25</v>
      </c>
      <c r="O3720" s="24">
        <v>14938.45</v>
      </c>
      <c r="P3720" s="26">
        <f t="shared" si="348"/>
        <v>0.17392451917221968</v>
      </c>
      <c r="Q3720" t="str">
        <f t="shared" si="349"/>
        <v>Low</v>
      </c>
      <c r="R3720" t="str">
        <f t="shared" si="350"/>
        <v>High</v>
      </c>
      <c r="S3720" s="23">
        <f t="shared" si="351"/>
        <v>2025</v>
      </c>
      <c r="T3720" s="23">
        <f t="shared" si="352"/>
        <v>2</v>
      </c>
      <c r="U3720" t="str">
        <f t="shared" si="353"/>
        <v>Feb-2025</v>
      </c>
    </row>
    <row r="3721" spans="1:21" x14ac:dyDescent="0.3">
      <c r="A3721" t="s">
        <v>5727</v>
      </c>
      <c r="B3721" s="22">
        <v>45574</v>
      </c>
      <c r="C3721" s="22">
        <v>45578</v>
      </c>
      <c r="D3721" s="23" t="s">
        <v>61</v>
      </c>
      <c r="E3721" s="23" t="s">
        <v>2999</v>
      </c>
      <c r="F3721" s="23" t="s">
        <v>80</v>
      </c>
      <c r="G3721" s="23" t="s">
        <v>81</v>
      </c>
      <c r="H3721" s="23" t="s">
        <v>95</v>
      </c>
      <c r="I3721" s="23" t="s">
        <v>118</v>
      </c>
      <c r="J3721" s="23" t="s">
        <v>230</v>
      </c>
      <c r="K3721" s="23" t="s">
        <v>231</v>
      </c>
      <c r="L3721" s="24">
        <v>3253.28</v>
      </c>
      <c r="M3721">
        <v>1</v>
      </c>
      <c r="N3721" s="25">
        <v>0.1</v>
      </c>
      <c r="O3721" s="24">
        <v>1006.26</v>
      </c>
      <c r="P3721" s="26">
        <f t="shared" si="348"/>
        <v>0.30930630010328036</v>
      </c>
      <c r="Q3721" t="str">
        <f t="shared" si="349"/>
        <v>High</v>
      </c>
      <c r="R3721" t="str">
        <f t="shared" si="350"/>
        <v>Low</v>
      </c>
      <c r="S3721" s="23">
        <f t="shared" si="351"/>
        <v>2024</v>
      </c>
      <c r="T3721" s="23">
        <f t="shared" si="352"/>
        <v>10</v>
      </c>
      <c r="U3721" t="str">
        <f t="shared" si="353"/>
        <v>Oct-2024</v>
      </c>
    </row>
    <row r="3722" spans="1:21" x14ac:dyDescent="0.3">
      <c r="A3722" t="s">
        <v>5728</v>
      </c>
      <c r="B3722" s="22">
        <v>45139</v>
      </c>
      <c r="C3722" s="22">
        <v>45141</v>
      </c>
      <c r="D3722" s="23" t="s">
        <v>61</v>
      </c>
      <c r="E3722" s="23" t="s">
        <v>403</v>
      </c>
      <c r="F3722" s="23" t="s">
        <v>71</v>
      </c>
      <c r="G3722" s="23" t="s">
        <v>63</v>
      </c>
      <c r="H3722" s="23" t="s">
        <v>202</v>
      </c>
      <c r="I3722" s="23" t="s">
        <v>96</v>
      </c>
      <c r="J3722" s="23" t="s">
        <v>166</v>
      </c>
      <c r="K3722" s="23" t="s">
        <v>762</v>
      </c>
      <c r="L3722" s="24">
        <v>8030.94</v>
      </c>
      <c r="M3722">
        <v>3</v>
      </c>
      <c r="N3722" s="25">
        <v>0.25</v>
      </c>
      <c r="O3722" s="24">
        <v>1683.73</v>
      </c>
      <c r="P3722" s="26">
        <f t="shared" si="348"/>
        <v>0.20965540771067895</v>
      </c>
      <c r="Q3722" t="str">
        <f t="shared" si="349"/>
        <v>Medium</v>
      </c>
      <c r="R3722" t="str">
        <f t="shared" si="350"/>
        <v>High</v>
      </c>
      <c r="S3722" s="23">
        <f t="shared" si="351"/>
        <v>2023</v>
      </c>
      <c r="T3722" s="23">
        <f t="shared" si="352"/>
        <v>8</v>
      </c>
      <c r="U3722" t="str">
        <f t="shared" si="353"/>
        <v>Aug-2023</v>
      </c>
    </row>
    <row r="3723" spans="1:21" x14ac:dyDescent="0.3">
      <c r="A3723" t="s">
        <v>5729</v>
      </c>
      <c r="B3723" s="22">
        <v>44713</v>
      </c>
      <c r="C3723" s="22">
        <v>44717</v>
      </c>
      <c r="D3723" s="23" t="s">
        <v>78</v>
      </c>
      <c r="E3723" s="23" t="s">
        <v>527</v>
      </c>
      <c r="F3723" s="23" t="s">
        <v>52</v>
      </c>
      <c r="G3723" s="23" t="s">
        <v>72</v>
      </c>
      <c r="H3723" s="23" t="s">
        <v>73</v>
      </c>
      <c r="I3723" s="23" t="s">
        <v>118</v>
      </c>
      <c r="J3723" s="23" t="s">
        <v>303</v>
      </c>
      <c r="K3723" s="23" t="s">
        <v>304</v>
      </c>
      <c r="L3723" s="24">
        <v>54580.55</v>
      </c>
      <c r="M3723">
        <v>5</v>
      </c>
      <c r="N3723" s="25">
        <v>0.05</v>
      </c>
      <c r="O3723" s="24">
        <v>11769.21</v>
      </c>
      <c r="P3723" s="26">
        <f t="shared" si="348"/>
        <v>0.21563010999339505</v>
      </c>
      <c r="Q3723" t="str">
        <f t="shared" si="349"/>
        <v>Medium</v>
      </c>
      <c r="R3723" t="str">
        <f t="shared" si="350"/>
        <v>Low</v>
      </c>
      <c r="S3723" s="23">
        <f t="shared" si="351"/>
        <v>2022</v>
      </c>
      <c r="T3723" s="23">
        <f t="shared" si="352"/>
        <v>6</v>
      </c>
      <c r="U3723" t="str">
        <f t="shared" si="353"/>
        <v>Jun-2022</v>
      </c>
    </row>
    <row r="3724" spans="1:21" x14ac:dyDescent="0.3">
      <c r="A3724" t="s">
        <v>5730</v>
      </c>
      <c r="B3724" s="22">
        <v>45299</v>
      </c>
      <c r="C3724" s="22">
        <v>45304</v>
      </c>
      <c r="D3724" s="23" t="s">
        <v>102</v>
      </c>
      <c r="E3724" s="23" t="s">
        <v>350</v>
      </c>
      <c r="F3724" s="23" t="s">
        <v>71</v>
      </c>
      <c r="G3724" s="23" t="s">
        <v>72</v>
      </c>
      <c r="H3724" s="23" t="s">
        <v>346</v>
      </c>
      <c r="I3724" s="23" t="s">
        <v>55</v>
      </c>
      <c r="J3724" s="23" t="s">
        <v>56</v>
      </c>
      <c r="K3724" s="23" t="s">
        <v>151</v>
      </c>
      <c r="L3724" s="24">
        <v>29351.360000000001</v>
      </c>
      <c r="M3724">
        <v>4</v>
      </c>
      <c r="N3724" s="25">
        <v>0.2</v>
      </c>
      <c r="O3724" s="24">
        <v>4449.8900000000003</v>
      </c>
      <c r="P3724" s="26">
        <f t="shared" si="348"/>
        <v>0.15160762567731104</v>
      </c>
      <c r="Q3724" t="str">
        <f t="shared" si="349"/>
        <v>Low</v>
      </c>
      <c r="R3724" t="str">
        <f t="shared" si="350"/>
        <v>Medium</v>
      </c>
      <c r="S3724" s="23">
        <f t="shared" si="351"/>
        <v>2024</v>
      </c>
      <c r="T3724" s="23">
        <f t="shared" si="352"/>
        <v>1</v>
      </c>
      <c r="U3724" t="str">
        <f t="shared" si="353"/>
        <v>Jan-2024</v>
      </c>
    </row>
    <row r="3725" spans="1:21" x14ac:dyDescent="0.3">
      <c r="A3725" t="s">
        <v>5731</v>
      </c>
      <c r="B3725" s="22">
        <v>45903</v>
      </c>
      <c r="C3725" s="22">
        <v>45907</v>
      </c>
      <c r="D3725" s="23" t="s">
        <v>50</v>
      </c>
      <c r="E3725" s="23" t="s">
        <v>2484</v>
      </c>
      <c r="F3725" s="23" t="s">
        <v>80</v>
      </c>
      <c r="G3725" s="23" t="s">
        <v>179</v>
      </c>
      <c r="H3725" s="23" t="s">
        <v>236</v>
      </c>
      <c r="I3725" s="23" t="s">
        <v>83</v>
      </c>
      <c r="J3725" s="23" t="s">
        <v>449</v>
      </c>
      <c r="K3725" s="23" t="s">
        <v>775</v>
      </c>
      <c r="L3725" s="24">
        <v>6205.71</v>
      </c>
      <c r="M3725">
        <v>7</v>
      </c>
      <c r="N3725" s="25">
        <v>0.1</v>
      </c>
      <c r="O3725" s="24">
        <v>1703.36</v>
      </c>
      <c r="P3725" s="26">
        <f t="shared" si="348"/>
        <v>0.27448269416392324</v>
      </c>
      <c r="Q3725" t="str">
        <f t="shared" si="349"/>
        <v>Medium</v>
      </c>
      <c r="R3725" t="str">
        <f t="shared" si="350"/>
        <v>Low</v>
      </c>
      <c r="S3725" s="23">
        <f t="shared" si="351"/>
        <v>2025</v>
      </c>
      <c r="T3725" s="23">
        <f t="shared" si="352"/>
        <v>9</v>
      </c>
      <c r="U3725" t="str">
        <f t="shared" si="353"/>
        <v>Sep-2025</v>
      </c>
    </row>
    <row r="3726" spans="1:21" x14ac:dyDescent="0.3">
      <c r="A3726" t="s">
        <v>5732</v>
      </c>
      <c r="B3726" s="22">
        <v>45264</v>
      </c>
      <c r="C3726" s="22">
        <v>45266</v>
      </c>
      <c r="D3726" s="23" t="s">
        <v>78</v>
      </c>
      <c r="E3726" s="23" t="s">
        <v>787</v>
      </c>
      <c r="F3726" s="23" t="s">
        <v>52</v>
      </c>
      <c r="G3726" s="23" t="s">
        <v>72</v>
      </c>
      <c r="H3726" s="23" t="s">
        <v>73</v>
      </c>
      <c r="I3726" s="23" t="s">
        <v>83</v>
      </c>
      <c r="J3726" s="23" t="s">
        <v>84</v>
      </c>
      <c r="K3726" s="23" t="s">
        <v>85</v>
      </c>
      <c r="L3726" s="24">
        <v>10679.82</v>
      </c>
      <c r="M3726">
        <v>2</v>
      </c>
      <c r="N3726" s="25">
        <v>0.25</v>
      </c>
      <c r="O3726" s="24">
        <v>1719.46</v>
      </c>
      <c r="P3726" s="26">
        <f t="shared" si="348"/>
        <v>0.16100084083814148</v>
      </c>
      <c r="Q3726" t="str">
        <f t="shared" si="349"/>
        <v>Low</v>
      </c>
      <c r="R3726" t="str">
        <f t="shared" si="350"/>
        <v>High</v>
      </c>
      <c r="S3726" s="23">
        <f t="shared" si="351"/>
        <v>2023</v>
      </c>
      <c r="T3726" s="23">
        <f t="shared" si="352"/>
        <v>12</v>
      </c>
      <c r="U3726" t="str">
        <f t="shared" si="353"/>
        <v>Dec-2023</v>
      </c>
    </row>
    <row r="3727" spans="1:21" x14ac:dyDescent="0.3">
      <c r="A3727" t="s">
        <v>5733</v>
      </c>
      <c r="B3727" s="22">
        <v>44999</v>
      </c>
      <c r="C3727" s="22">
        <v>45006</v>
      </c>
      <c r="D3727" s="23" t="s">
        <v>102</v>
      </c>
      <c r="E3727" s="23" t="s">
        <v>495</v>
      </c>
      <c r="F3727" s="23" t="s">
        <v>80</v>
      </c>
      <c r="G3727" s="23" t="s">
        <v>179</v>
      </c>
      <c r="H3727" s="23" t="s">
        <v>236</v>
      </c>
      <c r="I3727" s="23" t="s">
        <v>55</v>
      </c>
      <c r="J3727" s="23" t="s">
        <v>65</v>
      </c>
      <c r="K3727" s="23" t="s">
        <v>325</v>
      </c>
      <c r="L3727" s="24">
        <v>97473.96</v>
      </c>
      <c r="M3727">
        <v>9</v>
      </c>
      <c r="N3727" s="25">
        <v>0.1</v>
      </c>
      <c r="O3727" s="24">
        <v>15518.54</v>
      </c>
      <c r="P3727" s="26">
        <f t="shared" si="348"/>
        <v>0.15920703334511083</v>
      </c>
      <c r="Q3727" t="str">
        <f t="shared" si="349"/>
        <v>Low</v>
      </c>
      <c r="R3727" t="str">
        <f t="shared" si="350"/>
        <v>Low</v>
      </c>
      <c r="S3727" s="23">
        <f t="shared" si="351"/>
        <v>2023</v>
      </c>
      <c r="T3727" s="23">
        <f t="shared" si="352"/>
        <v>3</v>
      </c>
      <c r="U3727" t="str">
        <f t="shared" si="353"/>
        <v>Mar-2023</v>
      </c>
    </row>
    <row r="3728" spans="1:21" x14ac:dyDescent="0.3">
      <c r="A3728" t="s">
        <v>5734</v>
      </c>
      <c r="B3728" s="22">
        <v>45591</v>
      </c>
      <c r="C3728" s="22">
        <v>45597</v>
      </c>
      <c r="D3728" s="23" t="s">
        <v>61</v>
      </c>
      <c r="E3728" s="23" t="s">
        <v>2386</v>
      </c>
      <c r="F3728" s="23" t="s">
        <v>71</v>
      </c>
      <c r="G3728" s="23" t="s">
        <v>72</v>
      </c>
      <c r="H3728" s="23" t="s">
        <v>346</v>
      </c>
      <c r="I3728" s="23" t="s">
        <v>118</v>
      </c>
      <c r="J3728" s="23" t="s">
        <v>119</v>
      </c>
      <c r="K3728" s="23" t="s">
        <v>270</v>
      </c>
      <c r="L3728" s="24">
        <v>116248.1</v>
      </c>
      <c r="M3728">
        <v>10</v>
      </c>
      <c r="N3728" s="25">
        <v>0.25</v>
      </c>
      <c r="O3728" s="24">
        <v>24344.19</v>
      </c>
      <c r="P3728" s="26">
        <f t="shared" si="348"/>
        <v>0.20941580980678393</v>
      </c>
      <c r="Q3728" t="str">
        <f t="shared" si="349"/>
        <v>Medium</v>
      </c>
      <c r="R3728" t="str">
        <f t="shared" si="350"/>
        <v>High</v>
      </c>
      <c r="S3728" s="23">
        <f t="shared" si="351"/>
        <v>2024</v>
      </c>
      <c r="T3728" s="23">
        <f t="shared" si="352"/>
        <v>10</v>
      </c>
      <c r="U3728" t="str">
        <f t="shared" si="353"/>
        <v>Oct-2024</v>
      </c>
    </row>
    <row r="3729" spans="1:21" x14ac:dyDescent="0.3">
      <c r="A3729" t="s">
        <v>5735</v>
      </c>
      <c r="B3729" s="22">
        <v>44834</v>
      </c>
      <c r="C3729" s="22">
        <v>44837</v>
      </c>
      <c r="D3729" s="23" t="s">
        <v>78</v>
      </c>
      <c r="E3729" s="23" t="s">
        <v>1905</v>
      </c>
      <c r="F3729" s="23" t="s">
        <v>80</v>
      </c>
      <c r="G3729" s="23" t="s">
        <v>81</v>
      </c>
      <c r="H3729" s="23" t="s">
        <v>95</v>
      </c>
      <c r="I3729" s="23" t="s">
        <v>83</v>
      </c>
      <c r="J3729" s="23" t="s">
        <v>379</v>
      </c>
      <c r="K3729" s="23" t="s">
        <v>380</v>
      </c>
      <c r="L3729" s="24">
        <v>35998.47</v>
      </c>
      <c r="M3729">
        <v>3</v>
      </c>
      <c r="N3729" s="25">
        <v>0.1</v>
      </c>
      <c r="O3729" s="24">
        <v>9690.5400000000009</v>
      </c>
      <c r="P3729" s="26">
        <f t="shared" si="348"/>
        <v>0.26919310737373009</v>
      </c>
      <c r="Q3729" t="str">
        <f t="shared" si="349"/>
        <v>Medium</v>
      </c>
      <c r="R3729" t="str">
        <f t="shared" si="350"/>
        <v>Low</v>
      </c>
      <c r="S3729" s="23">
        <f t="shared" si="351"/>
        <v>2022</v>
      </c>
      <c r="T3729" s="23">
        <f t="shared" si="352"/>
        <v>9</v>
      </c>
      <c r="U3729" t="str">
        <f t="shared" si="353"/>
        <v>Sep-2022</v>
      </c>
    </row>
    <row r="3730" spans="1:21" x14ac:dyDescent="0.3">
      <c r="A3730" t="s">
        <v>5736</v>
      </c>
      <c r="B3730" s="22">
        <v>45085</v>
      </c>
      <c r="C3730" s="22">
        <v>45090</v>
      </c>
      <c r="D3730" s="23" t="s">
        <v>102</v>
      </c>
      <c r="E3730" s="23" t="s">
        <v>2201</v>
      </c>
      <c r="F3730" s="23" t="s">
        <v>52</v>
      </c>
      <c r="G3730" s="23" t="s">
        <v>63</v>
      </c>
      <c r="H3730" s="23" t="s">
        <v>202</v>
      </c>
      <c r="I3730" s="23" t="s">
        <v>96</v>
      </c>
      <c r="J3730" s="23" t="s">
        <v>135</v>
      </c>
      <c r="K3730" s="23" t="s">
        <v>275</v>
      </c>
      <c r="L3730" s="24">
        <v>4158.24</v>
      </c>
      <c r="M3730">
        <v>4</v>
      </c>
      <c r="N3730" s="25">
        <v>0.2</v>
      </c>
      <c r="O3730" s="24">
        <v>1241.6600000000001</v>
      </c>
      <c r="P3730" s="26">
        <f t="shared" si="348"/>
        <v>0.29860229327792531</v>
      </c>
      <c r="Q3730" t="str">
        <f t="shared" si="349"/>
        <v>Medium</v>
      </c>
      <c r="R3730" t="str">
        <f t="shared" si="350"/>
        <v>Medium</v>
      </c>
      <c r="S3730" s="23">
        <f t="shared" si="351"/>
        <v>2023</v>
      </c>
      <c r="T3730" s="23">
        <f t="shared" si="352"/>
        <v>6</v>
      </c>
      <c r="U3730" t="str">
        <f t="shared" si="353"/>
        <v>Jun-2023</v>
      </c>
    </row>
    <row r="3731" spans="1:21" x14ac:dyDescent="0.3">
      <c r="A3731" t="s">
        <v>5737</v>
      </c>
      <c r="B3731" s="22">
        <v>45647</v>
      </c>
      <c r="C3731" s="22">
        <v>45648</v>
      </c>
      <c r="D3731" s="23" t="s">
        <v>102</v>
      </c>
      <c r="E3731" s="23" t="s">
        <v>3266</v>
      </c>
      <c r="F3731" s="23" t="s">
        <v>80</v>
      </c>
      <c r="G3731" s="23" t="s">
        <v>179</v>
      </c>
      <c r="H3731" s="23" t="s">
        <v>236</v>
      </c>
      <c r="I3731" s="23" t="s">
        <v>118</v>
      </c>
      <c r="J3731" s="23" t="s">
        <v>191</v>
      </c>
      <c r="K3731" s="23" t="s">
        <v>192</v>
      </c>
      <c r="L3731" s="24">
        <v>135642.9</v>
      </c>
      <c r="M3731">
        <v>10</v>
      </c>
      <c r="N3731" s="25">
        <v>0.25</v>
      </c>
      <c r="O3731" s="24">
        <v>17660.62</v>
      </c>
      <c r="P3731" s="26">
        <f t="shared" si="348"/>
        <v>0.1301993690786617</v>
      </c>
      <c r="Q3731" t="str">
        <f t="shared" si="349"/>
        <v>Low</v>
      </c>
      <c r="R3731" t="str">
        <f t="shared" si="350"/>
        <v>High</v>
      </c>
      <c r="S3731" s="23">
        <f t="shared" si="351"/>
        <v>2024</v>
      </c>
      <c r="T3731" s="23">
        <f t="shared" si="352"/>
        <v>12</v>
      </c>
      <c r="U3731" t="str">
        <f t="shared" si="353"/>
        <v>Dec-2024</v>
      </c>
    </row>
    <row r="3732" spans="1:21" x14ac:dyDescent="0.3">
      <c r="A3732" t="s">
        <v>5738</v>
      </c>
      <c r="B3732" s="22">
        <v>44887</v>
      </c>
      <c r="C3732" s="22">
        <v>44894</v>
      </c>
      <c r="D3732" s="23" t="s">
        <v>78</v>
      </c>
      <c r="E3732" s="23" t="s">
        <v>1527</v>
      </c>
      <c r="F3732" s="23" t="s">
        <v>52</v>
      </c>
      <c r="G3732" s="23" t="s">
        <v>179</v>
      </c>
      <c r="H3732" s="23" t="s">
        <v>180</v>
      </c>
      <c r="I3732" s="23" t="s">
        <v>96</v>
      </c>
      <c r="J3732" s="23" t="s">
        <v>97</v>
      </c>
      <c r="K3732" s="23" t="s">
        <v>98</v>
      </c>
      <c r="L3732" s="24">
        <v>26795</v>
      </c>
      <c r="M3732">
        <v>4</v>
      </c>
      <c r="N3732" s="25">
        <v>0</v>
      </c>
      <c r="O3732" s="24">
        <v>10582.2</v>
      </c>
      <c r="P3732" s="26">
        <f t="shared" si="348"/>
        <v>0.39493189027803699</v>
      </c>
      <c r="Q3732" t="str">
        <f t="shared" si="349"/>
        <v>High</v>
      </c>
      <c r="R3732" t="str">
        <f t="shared" si="350"/>
        <v>None</v>
      </c>
      <c r="S3732" s="23">
        <f t="shared" si="351"/>
        <v>2022</v>
      </c>
      <c r="T3732" s="23">
        <f t="shared" si="352"/>
        <v>11</v>
      </c>
      <c r="U3732" t="str">
        <f t="shared" si="353"/>
        <v>Nov-2022</v>
      </c>
    </row>
    <row r="3733" spans="1:21" x14ac:dyDescent="0.3">
      <c r="A3733" t="s">
        <v>5739</v>
      </c>
      <c r="B3733" s="22">
        <v>44579</v>
      </c>
      <c r="C3733" s="22">
        <v>44585</v>
      </c>
      <c r="D3733" s="23" t="s">
        <v>61</v>
      </c>
      <c r="E3733" s="23" t="s">
        <v>1929</v>
      </c>
      <c r="F3733" s="23" t="s">
        <v>80</v>
      </c>
      <c r="G3733" s="23" t="s">
        <v>63</v>
      </c>
      <c r="H3733" s="23" t="s">
        <v>172</v>
      </c>
      <c r="I3733" s="23" t="s">
        <v>118</v>
      </c>
      <c r="J3733" s="23" t="s">
        <v>191</v>
      </c>
      <c r="K3733" s="23" t="s">
        <v>290</v>
      </c>
      <c r="L3733" s="24">
        <v>43142.32</v>
      </c>
      <c r="M3733">
        <v>8</v>
      </c>
      <c r="N3733" s="25">
        <v>0</v>
      </c>
      <c r="O3733" s="24">
        <v>13306.86</v>
      </c>
      <c r="P3733" s="26">
        <f t="shared" si="348"/>
        <v>0.30844099251037033</v>
      </c>
      <c r="Q3733" t="str">
        <f t="shared" si="349"/>
        <v>High</v>
      </c>
      <c r="R3733" t="str">
        <f t="shared" si="350"/>
        <v>None</v>
      </c>
      <c r="S3733" s="23">
        <f t="shared" si="351"/>
        <v>2022</v>
      </c>
      <c r="T3733" s="23">
        <f t="shared" si="352"/>
        <v>1</v>
      </c>
      <c r="U3733" t="str">
        <f t="shared" si="353"/>
        <v>Jan-2022</v>
      </c>
    </row>
    <row r="3734" spans="1:21" x14ac:dyDescent="0.3">
      <c r="A3734" t="s">
        <v>5740</v>
      </c>
      <c r="B3734" s="22">
        <v>44932</v>
      </c>
      <c r="C3734" s="22">
        <v>44933</v>
      </c>
      <c r="D3734" s="23" t="s">
        <v>61</v>
      </c>
      <c r="E3734" s="23" t="s">
        <v>1510</v>
      </c>
      <c r="F3734" s="23" t="s">
        <v>52</v>
      </c>
      <c r="G3734" s="23" t="s">
        <v>81</v>
      </c>
      <c r="H3734" s="23" t="s">
        <v>82</v>
      </c>
      <c r="I3734" s="23" t="s">
        <v>118</v>
      </c>
      <c r="J3734" s="23" t="s">
        <v>230</v>
      </c>
      <c r="K3734" s="23" t="s">
        <v>351</v>
      </c>
      <c r="L3734" s="24">
        <v>59488.9</v>
      </c>
      <c r="M3734">
        <v>5</v>
      </c>
      <c r="N3734" s="25">
        <v>0</v>
      </c>
      <c r="O3734" s="24">
        <v>14548.34</v>
      </c>
      <c r="P3734" s="26">
        <f t="shared" si="348"/>
        <v>0.24455553893247312</v>
      </c>
      <c r="Q3734" t="str">
        <f t="shared" si="349"/>
        <v>Medium</v>
      </c>
      <c r="R3734" t="str">
        <f t="shared" si="350"/>
        <v>None</v>
      </c>
      <c r="S3734" s="23">
        <f t="shared" si="351"/>
        <v>2023</v>
      </c>
      <c r="T3734" s="23">
        <f t="shared" si="352"/>
        <v>1</v>
      </c>
      <c r="U3734" t="str">
        <f t="shared" si="353"/>
        <v>Jan-2023</v>
      </c>
    </row>
    <row r="3735" spans="1:21" x14ac:dyDescent="0.3">
      <c r="A3735" t="s">
        <v>5741</v>
      </c>
      <c r="B3735" s="22">
        <v>45549</v>
      </c>
      <c r="C3735" s="22">
        <v>45551</v>
      </c>
      <c r="D3735" s="23" t="s">
        <v>78</v>
      </c>
      <c r="E3735" s="23" t="s">
        <v>109</v>
      </c>
      <c r="F3735" s="23" t="s">
        <v>52</v>
      </c>
      <c r="G3735" s="23" t="s">
        <v>63</v>
      </c>
      <c r="H3735" s="23" t="s">
        <v>202</v>
      </c>
      <c r="I3735" s="23" t="s">
        <v>118</v>
      </c>
      <c r="J3735" s="23" t="s">
        <v>191</v>
      </c>
      <c r="K3735" s="23" t="s">
        <v>829</v>
      </c>
      <c r="L3735" s="24">
        <v>117536.5</v>
      </c>
      <c r="M3735">
        <v>10</v>
      </c>
      <c r="N3735" s="25">
        <v>0.05</v>
      </c>
      <c r="O3735" s="24">
        <v>40373.519999999997</v>
      </c>
      <c r="P3735" s="26">
        <f t="shared" si="348"/>
        <v>0.34349772198423467</v>
      </c>
      <c r="Q3735" t="str">
        <f t="shared" si="349"/>
        <v>High</v>
      </c>
      <c r="R3735" t="str">
        <f t="shared" si="350"/>
        <v>Low</v>
      </c>
      <c r="S3735" s="23">
        <f t="shared" si="351"/>
        <v>2024</v>
      </c>
      <c r="T3735" s="23">
        <f t="shared" si="352"/>
        <v>9</v>
      </c>
      <c r="U3735" t="str">
        <f t="shared" si="353"/>
        <v>Sep-2024</v>
      </c>
    </row>
    <row r="3736" spans="1:21" x14ac:dyDescent="0.3">
      <c r="A3736" t="s">
        <v>5742</v>
      </c>
      <c r="B3736" s="22">
        <v>45635</v>
      </c>
      <c r="C3736" s="22">
        <v>45640</v>
      </c>
      <c r="D3736" s="23" t="s">
        <v>78</v>
      </c>
      <c r="E3736" s="23" t="s">
        <v>2001</v>
      </c>
      <c r="F3736" s="23" t="s">
        <v>52</v>
      </c>
      <c r="G3736" s="23" t="s">
        <v>63</v>
      </c>
      <c r="H3736" s="23" t="s">
        <v>213</v>
      </c>
      <c r="I3736" s="23" t="s">
        <v>83</v>
      </c>
      <c r="J3736" s="23" t="s">
        <v>449</v>
      </c>
      <c r="K3736" s="23" t="s">
        <v>775</v>
      </c>
      <c r="L3736" s="24">
        <v>4910.16</v>
      </c>
      <c r="M3736">
        <v>8</v>
      </c>
      <c r="N3736" s="25">
        <v>0.15</v>
      </c>
      <c r="O3736" s="24">
        <v>1563.71</v>
      </c>
      <c r="P3736" s="26">
        <f t="shared" si="348"/>
        <v>0.31846416410055883</v>
      </c>
      <c r="Q3736" t="str">
        <f t="shared" si="349"/>
        <v>High</v>
      </c>
      <c r="R3736" t="str">
        <f t="shared" si="350"/>
        <v>Medium</v>
      </c>
      <c r="S3736" s="23">
        <f t="shared" si="351"/>
        <v>2024</v>
      </c>
      <c r="T3736" s="23">
        <f t="shared" si="352"/>
        <v>12</v>
      </c>
      <c r="U3736" t="str">
        <f t="shared" si="353"/>
        <v>Dec-2024</v>
      </c>
    </row>
    <row r="3737" spans="1:21" x14ac:dyDescent="0.3">
      <c r="A3737" t="s">
        <v>5743</v>
      </c>
      <c r="B3737" s="22">
        <v>45103</v>
      </c>
      <c r="C3737" s="22">
        <v>45107</v>
      </c>
      <c r="D3737" s="23" t="s">
        <v>102</v>
      </c>
      <c r="E3737" s="23" t="s">
        <v>625</v>
      </c>
      <c r="F3737" s="23" t="s">
        <v>80</v>
      </c>
      <c r="G3737" s="23" t="s">
        <v>63</v>
      </c>
      <c r="H3737" s="23" t="s">
        <v>202</v>
      </c>
      <c r="I3737" s="23" t="s">
        <v>83</v>
      </c>
      <c r="J3737" s="23" t="s">
        <v>379</v>
      </c>
      <c r="K3737" s="23" t="s">
        <v>716</v>
      </c>
      <c r="L3737" s="24">
        <v>29251.18</v>
      </c>
      <c r="M3737">
        <v>2</v>
      </c>
      <c r="N3737" s="25">
        <v>0.2</v>
      </c>
      <c r="O3737" s="24">
        <v>4711.46</v>
      </c>
      <c r="P3737" s="26">
        <f t="shared" si="348"/>
        <v>0.16106905772690197</v>
      </c>
      <c r="Q3737" t="str">
        <f t="shared" si="349"/>
        <v>Low</v>
      </c>
      <c r="R3737" t="str">
        <f t="shared" si="350"/>
        <v>Medium</v>
      </c>
      <c r="S3737" s="23">
        <f t="shared" si="351"/>
        <v>2023</v>
      </c>
      <c r="T3737" s="23">
        <f t="shared" si="352"/>
        <v>6</v>
      </c>
      <c r="U3737" t="str">
        <f t="shared" si="353"/>
        <v>Jun-2023</v>
      </c>
    </row>
    <row r="3738" spans="1:21" x14ac:dyDescent="0.3">
      <c r="A3738" t="s">
        <v>5744</v>
      </c>
      <c r="B3738" s="22">
        <v>45478</v>
      </c>
      <c r="C3738" s="22">
        <v>45481</v>
      </c>
      <c r="D3738" s="23" t="s">
        <v>61</v>
      </c>
      <c r="E3738" s="23" t="s">
        <v>637</v>
      </c>
      <c r="F3738" s="23" t="s">
        <v>71</v>
      </c>
      <c r="G3738" s="23" t="s">
        <v>81</v>
      </c>
      <c r="H3738" s="23" t="s">
        <v>82</v>
      </c>
      <c r="I3738" s="23" t="s">
        <v>55</v>
      </c>
      <c r="J3738" s="23" t="s">
        <v>173</v>
      </c>
      <c r="K3738" s="23" t="s">
        <v>735</v>
      </c>
      <c r="L3738" s="24">
        <v>136991.29999999999</v>
      </c>
      <c r="M3738">
        <v>10</v>
      </c>
      <c r="N3738" s="25">
        <v>0.15</v>
      </c>
      <c r="O3738" s="24">
        <v>32876.15</v>
      </c>
      <c r="P3738" s="26">
        <f t="shared" si="348"/>
        <v>0.23998713786933917</v>
      </c>
      <c r="Q3738" t="str">
        <f t="shared" si="349"/>
        <v>Medium</v>
      </c>
      <c r="R3738" t="str">
        <f t="shared" si="350"/>
        <v>Medium</v>
      </c>
      <c r="S3738" s="23">
        <f t="shared" si="351"/>
        <v>2024</v>
      </c>
      <c r="T3738" s="23">
        <f t="shared" si="352"/>
        <v>7</v>
      </c>
      <c r="U3738" t="str">
        <f t="shared" si="353"/>
        <v>Jul-2024</v>
      </c>
    </row>
    <row r="3739" spans="1:21" x14ac:dyDescent="0.3">
      <c r="A3739" t="s">
        <v>5745</v>
      </c>
      <c r="B3739" s="22">
        <v>44667</v>
      </c>
      <c r="C3739" s="22">
        <v>44668</v>
      </c>
      <c r="D3739" s="23" t="s">
        <v>102</v>
      </c>
      <c r="E3739" s="23" t="s">
        <v>2001</v>
      </c>
      <c r="F3739" s="23" t="s">
        <v>80</v>
      </c>
      <c r="G3739" s="23" t="s">
        <v>53</v>
      </c>
      <c r="H3739" s="23" t="s">
        <v>110</v>
      </c>
      <c r="I3739" s="23" t="s">
        <v>118</v>
      </c>
      <c r="J3739" s="23" t="s">
        <v>119</v>
      </c>
      <c r="K3739" s="23" t="s">
        <v>197</v>
      </c>
      <c r="L3739" s="24">
        <v>16507.68</v>
      </c>
      <c r="M3739">
        <v>2</v>
      </c>
      <c r="N3739" s="25">
        <v>0.15</v>
      </c>
      <c r="O3739" s="24">
        <v>5283.74</v>
      </c>
      <c r="P3739" s="26">
        <f t="shared" si="348"/>
        <v>0.32007768505326006</v>
      </c>
      <c r="Q3739" t="str">
        <f t="shared" si="349"/>
        <v>High</v>
      </c>
      <c r="R3739" t="str">
        <f t="shared" si="350"/>
        <v>Medium</v>
      </c>
      <c r="S3739" s="23">
        <f t="shared" si="351"/>
        <v>2022</v>
      </c>
      <c r="T3739" s="23">
        <f t="shared" si="352"/>
        <v>4</v>
      </c>
      <c r="U3739" t="str">
        <f t="shared" si="353"/>
        <v>Apr-2022</v>
      </c>
    </row>
    <row r="3740" spans="1:21" x14ac:dyDescent="0.3">
      <c r="A3740" t="s">
        <v>5746</v>
      </c>
      <c r="B3740" s="22">
        <v>45640</v>
      </c>
      <c r="C3740" s="22">
        <v>45643</v>
      </c>
      <c r="D3740" s="23" t="s">
        <v>61</v>
      </c>
      <c r="E3740" s="23" t="s">
        <v>370</v>
      </c>
      <c r="F3740" s="23" t="s">
        <v>52</v>
      </c>
      <c r="G3740" s="23" t="s">
        <v>63</v>
      </c>
      <c r="H3740" s="23" t="s">
        <v>213</v>
      </c>
      <c r="I3740" s="23" t="s">
        <v>55</v>
      </c>
      <c r="J3740" s="23" t="s">
        <v>173</v>
      </c>
      <c r="K3740" s="23" t="s">
        <v>203</v>
      </c>
      <c r="L3740" s="24">
        <v>33913.08</v>
      </c>
      <c r="M3740">
        <v>3</v>
      </c>
      <c r="N3740" s="25">
        <v>0.05</v>
      </c>
      <c r="O3740" s="24">
        <v>7048.35</v>
      </c>
      <c r="P3740" s="26">
        <f t="shared" si="348"/>
        <v>0.20783573771535938</v>
      </c>
      <c r="Q3740" t="str">
        <f t="shared" si="349"/>
        <v>Medium</v>
      </c>
      <c r="R3740" t="str">
        <f t="shared" si="350"/>
        <v>Low</v>
      </c>
      <c r="S3740" s="23">
        <f t="shared" si="351"/>
        <v>2024</v>
      </c>
      <c r="T3740" s="23">
        <f t="shared" si="352"/>
        <v>12</v>
      </c>
      <c r="U3740" t="str">
        <f t="shared" si="353"/>
        <v>Dec-2024</v>
      </c>
    </row>
    <row r="3741" spans="1:21" x14ac:dyDescent="0.3">
      <c r="A3741" t="s">
        <v>5747</v>
      </c>
      <c r="B3741" s="22">
        <v>44908</v>
      </c>
      <c r="C3741" s="22">
        <v>44914</v>
      </c>
      <c r="D3741" s="23" t="s">
        <v>102</v>
      </c>
      <c r="E3741" s="23" t="s">
        <v>711</v>
      </c>
      <c r="F3741" s="23" t="s">
        <v>80</v>
      </c>
      <c r="G3741" s="23" t="s">
        <v>81</v>
      </c>
      <c r="H3741" s="23" t="s">
        <v>95</v>
      </c>
      <c r="I3741" s="23" t="s">
        <v>55</v>
      </c>
      <c r="J3741" s="23" t="s">
        <v>173</v>
      </c>
      <c r="K3741" s="23" t="s">
        <v>203</v>
      </c>
      <c r="L3741" s="24">
        <v>22936.54</v>
      </c>
      <c r="M3741">
        <v>2</v>
      </c>
      <c r="N3741" s="25">
        <v>0.2</v>
      </c>
      <c r="O3741" s="24">
        <v>3171.37</v>
      </c>
      <c r="P3741" s="26">
        <f t="shared" si="348"/>
        <v>0.13826714927360448</v>
      </c>
      <c r="Q3741" t="str">
        <f t="shared" si="349"/>
        <v>Low</v>
      </c>
      <c r="R3741" t="str">
        <f t="shared" si="350"/>
        <v>Medium</v>
      </c>
      <c r="S3741" s="23">
        <f t="shared" si="351"/>
        <v>2022</v>
      </c>
      <c r="T3741" s="23">
        <f t="shared" si="352"/>
        <v>12</v>
      </c>
      <c r="U3741" t="str">
        <f t="shared" si="353"/>
        <v>Dec-2022</v>
      </c>
    </row>
    <row r="3742" spans="1:21" x14ac:dyDescent="0.3">
      <c r="A3742" t="s">
        <v>5748</v>
      </c>
      <c r="B3742" s="22">
        <v>45337</v>
      </c>
      <c r="C3742" s="22">
        <v>45342</v>
      </c>
      <c r="D3742" s="23" t="s">
        <v>61</v>
      </c>
      <c r="E3742" s="23" t="s">
        <v>324</v>
      </c>
      <c r="F3742" s="23" t="s">
        <v>52</v>
      </c>
      <c r="G3742" s="23" t="s">
        <v>81</v>
      </c>
      <c r="H3742" s="23" t="s">
        <v>186</v>
      </c>
      <c r="I3742" s="23" t="s">
        <v>96</v>
      </c>
      <c r="J3742" s="23" t="s">
        <v>166</v>
      </c>
      <c r="K3742" s="23" t="s">
        <v>762</v>
      </c>
      <c r="L3742" s="24">
        <v>121812.75</v>
      </c>
      <c r="M3742">
        <v>9</v>
      </c>
      <c r="N3742" s="25">
        <v>0</v>
      </c>
      <c r="O3742" s="24">
        <v>47517.14</v>
      </c>
      <c r="P3742" s="26">
        <f t="shared" si="348"/>
        <v>0.39008346827405177</v>
      </c>
      <c r="Q3742" t="str">
        <f t="shared" si="349"/>
        <v>High</v>
      </c>
      <c r="R3742" t="str">
        <f t="shared" si="350"/>
        <v>None</v>
      </c>
      <c r="S3742" s="23">
        <f t="shared" si="351"/>
        <v>2024</v>
      </c>
      <c r="T3742" s="23">
        <f t="shared" si="352"/>
        <v>2</v>
      </c>
      <c r="U3742" t="str">
        <f t="shared" si="353"/>
        <v>Feb-2024</v>
      </c>
    </row>
    <row r="3743" spans="1:21" x14ac:dyDescent="0.3">
      <c r="A3743" t="s">
        <v>5749</v>
      </c>
      <c r="B3743" s="22">
        <v>44787</v>
      </c>
      <c r="C3743" s="22">
        <v>44790</v>
      </c>
      <c r="D3743" s="23" t="s">
        <v>78</v>
      </c>
      <c r="E3743" s="23" t="s">
        <v>475</v>
      </c>
      <c r="F3743" s="23" t="s">
        <v>71</v>
      </c>
      <c r="G3743" s="23" t="s">
        <v>53</v>
      </c>
      <c r="H3743" s="23" t="s">
        <v>110</v>
      </c>
      <c r="I3743" s="23" t="s">
        <v>83</v>
      </c>
      <c r="J3743" s="23" t="s">
        <v>156</v>
      </c>
      <c r="K3743" s="23" t="s">
        <v>285</v>
      </c>
      <c r="L3743" s="24">
        <v>17195.62</v>
      </c>
      <c r="M3743">
        <v>2</v>
      </c>
      <c r="N3743" s="25">
        <v>0.1</v>
      </c>
      <c r="O3743" s="24">
        <v>3199.64</v>
      </c>
      <c r="P3743" s="26">
        <f t="shared" si="348"/>
        <v>0.1860729650922735</v>
      </c>
      <c r="Q3743" t="str">
        <f t="shared" si="349"/>
        <v>Low</v>
      </c>
      <c r="R3743" t="str">
        <f t="shared" si="350"/>
        <v>Low</v>
      </c>
      <c r="S3743" s="23">
        <f t="shared" si="351"/>
        <v>2022</v>
      </c>
      <c r="T3743" s="23">
        <f t="shared" si="352"/>
        <v>8</v>
      </c>
      <c r="U3743" t="str">
        <f t="shared" si="353"/>
        <v>Aug-2022</v>
      </c>
    </row>
    <row r="3744" spans="1:21" x14ac:dyDescent="0.3">
      <c r="A3744" t="s">
        <v>5750</v>
      </c>
      <c r="B3744" s="22">
        <v>45770</v>
      </c>
      <c r="C3744" s="22">
        <v>45773</v>
      </c>
      <c r="D3744" s="23" t="s">
        <v>102</v>
      </c>
      <c r="E3744" s="23" t="s">
        <v>893</v>
      </c>
      <c r="F3744" s="23" t="s">
        <v>71</v>
      </c>
      <c r="G3744" s="23" t="s">
        <v>53</v>
      </c>
      <c r="H3744" s="23" t="s">
        <v>54</v>
      </c>
      <c r="I3744" s="23" t="s">
        <v>55</v>
      </c>
      <c r="J3744" s="23" t="s">
        <v>56</v>
      </c>
      <c r="K3744" s="23" t="s">
        <v>57</v>
      </c>
      <c r="L3744" s="24">
        <v>36685.800000000003</v>
      </c>
      <c r="M3744">
        <v>3</v>
      </c>
      <c r="N3744" s="25">
        <v>0.1</v>
      </c>
      <c r="O3744" s="24">
        <v>6159.38</v>
      </c>
      <c r="P3744" s="26">
        <f t="shared" si="348"/>
        <v>0.16789547999498441</v>
      </c>
      <c r="Q3744" t="str">
        <f t="shared" si="349"/>
        <v>Low</v>
      </c>
      <c r="R3744" t="str">
        <f t="shared" si="350"/>
        <v>Low</v>
      </c>
      <c r="S3744" s="23">
        <f t="shared" si="351"/>
        <v>2025</v>
      </c>
      <c r="T3744" s="23">
        <f t="shared" si="352"/>
        <v>4</v>
      </c>
      <c r="U3744" t="str">
        <f t="shared" si="353"/>
        <v>Apr-2025</v>
      </c>
    </row>
    <row r="3745" spans="1:21" x14ac:dyDescent="0.3">
      <c r="A3745" t="s">
        <v>5751</v>
      </c>
      <c r="B3745" s="22">
        <v>45780</v>
      </c>
      <c r="C3745" s="22">
        <v>45784</v>
      </c>
      <c r="D3745" s="23" t="s">
        <v>78</v>
      </c>
      <c r="E3745" s="23" t="s">
        <v>94</v>
      </c>
      <c r="F3745" s="23" t="s">
        <v>52</v>
      </c>
      <c r="G3745" s="23" t="s">
        <v>72</v>
      </c>
      <c r="H3745" s="23" t="s">
        <v>104</v>
      </c>
      <c r="I3745" s="23" t="s">
        <v>55</v>
      </c>
      <c r="J3745" s="23" t="s">
        <v>65</v>
      </c>
      <c r="K3745" s="23" t="s">
        <v>325</v>
      </c>
      <c r="L3745" s="24">
        <v>48102</v>
      </c>
      <c r="M3745">
        <v>5</v>
      </c>
      <c r="N3745" s="25">
        <v>0</v>
      </c>
      <c r="O3745" s="24">
        <v>15256.33</v>
      </c>
      <c r="P3745" s="26">
        <f t="shared" si="348"/>
        <v>0.31716623009438277</v>
      </c>
      <c r="Q3745" t="str">
        <f t="shared" si="349"/>
        <v>High</v>
      </c>
      <c r="R3745" t="str">
        <f t="shared" si="350"/>
        <v>None</v>
      </c>
      <c r="S3745" s="23">
        <f t="shared" si="351"/>
        <v>2025</v>
      </c>
      <c r="T3745" s="23">
        <f t="shared" si="352"/>
        <v>5</v>
      </c>
      <c r="U3745" t="str">
        <f t="shared" si="353"/>
        <v>May-2025</v>
      </c>
    </row>
    <row r="3746" spans="1:21" x14ac:dyDescent="0.3">
      <c r="A3746" t="s">
        <v>5752</v>
      </c>
      <c r="B3746" s="22">
        <v>45517</v>
      </c>
      <c r="C3746" s="22">
        <v>45520</v>
      </c>
      <c r="D3746" s="23" t="s">
        <v>78</v>
      </c>
      <c r="E3746" s="23" t="s">
        <v>487</v>
      </c>
      <c r="F3746" s="23" t="s">
        <v>71</v>
      </c>
      <c r="G3746" s="23" t="s">
        <v>53</v>
      </c>
      <c r="H3746" s="23" t="s">
        <v>90</v>
      </c>
      <c r="I3746" s="23" t="s">
        <v>83</v>
      </c>
      <c r="J3746" s="23" t="s">
        <v>379</v>
      </c>
      <c r="K3746" s="23" t="s">
        <v>716</v>
      </c>
      <c r="L3746" s="24">
        <v>57919.32</v>
      </c>
      <c r="M3746">
        <v>4</v>
      </c>
      <c r="N3746" s="25">
        <v>0.05</v>
      </c>
      <c r="O3746" s="24">
        <v>18884.77</v>
      </c>
      <c r="P3746" s="26">
        <f t="shared" si="348"/>
        <v>0.32605303377180533</v>
      </c>
      <c r="Q3746" t="str">
        <f t="shared" si="349"/>
        <v>High</v>
      </c>
      <c r="R3746" t="str">
        <f t="shared" si="350"/>
        <v>Low</v>
      </c>
      <c r="S3746" s="23">
        <f t="shared" si="351"/>
        <v>2024</v>
      </c>
      <c r="T3746" s="23">
        <f t="shared" si="352"/>
        <v>8</v>
      </c>
      <c r="U3746" t="str">
        <f t="shared" si="353"/>
        <v>Aug-2024</v>
      </c>
    </row>
    <row r="3747" spans="1:21" x14ac:dyDescent="0.3">
      <c r="A3747" t="s">
        <v>5753</v>
      </c>
      <c r="B3747" s="22">
        <v>45912</v>
      </c>
      <c r="C3747" s="22">
        <v>45916</v>
      </c>
      <c r="D3747" s="23" t="s">
        <v>78</v>
      </c>
      <c r="E3747" s="23" t="s">
        <v>3815</v>
      </c>
      <c r="F3747" s="23" t="s">
        <v>71</v>
      </c>
      <c r="G3747" s="23" t="s">
        <v>63</v>
      </c>
      <c r="H3747" s="23" t="s">
        <v>213</v>
      </c>
      <c r="I3747" s="23" t="s">
        <v>83</v>
      </c>
      <c r="J3747" s="23" t="s">
        <v>156</v>
      </c>
      <c r="K3747" s="23" t="s">
        <v>157</v>
      </c>
      <c r="L3747" s="24">
        <v>1338.48</v>
      </c>
      <c r="M3747">
        <v>3</v>
      </c>
      <c r="N3747" s="25">
        <v>0</v>
      </c>
      <c r="O3747" s="24">
        <v>304.44</v>
      </c>
      <c r="P3747" s="26">
        <f t="shared" si="348"/>
        <v>0.22745203514434284</v>
      </c>
      <c r="Q3747" t="str">
        <f t="shared" si="349"/>
        <v>Medium</v>
      </c>
      <c r="R3747" t="str">
        <f t="shared" si="350"/>
        <v>None</v>
      </c>
      <c r="S3747" s="23">
        <f t="shared" si="351"/>
        <v>2025</v>
      </c>
      <c r="T3747" s="23">
        <f t="shared" si="352"/>
        <v>9</v>
      </c>
      <c r="U3747" t="str">
        <f t="shared" si="353"/>
        <v>Sep-2025</v>
      </c>
    </row>
    <row r="3748" spans="1:21" x14ac:dyDescent="0.3">
      <c r="A3748" t="s">
        <v>5754</v>
      </c>
      <c r="B3748" s="22">
        <v>45822</v>
      </c>
      <c r="C3748" s="22">
        <v>45829</v>
      </c>
      <c r="D3748" s="23" t="s">
        <v>61</v>
      </c>
      <c r="E3748" s="23" t="s">
        <v>283</v>
      </c>
      <c r="F3748" s="23" t="s">
        <v>52</v>
      </c>
      <c r="G3748" s="23" t="s">
        <v>179</v>
      </c>
      <c r="H3748" s="23" t="s">
        <v>236</v>
      </c>
      <c r="I3748" s="23" t="s">
        <v>96</v>
      </c>
      <c r="J3748" s="23" t="s">
        <v>166</v>
      </c>
      <c r="K3748" s="23" t="s">
        <v>762</v>
      </c>
      <c r="L3748" s="24">
        <v>34760.800000000003</v>
      </c>
      <c r="M3748">
        <v>8</v>
      </c>
      <c r="N3748" s="25">
        <v>0.2</v>
      </c>
      <c r="O3748" s="24">
        <v>4974.8500000000004</v>
      </c>
      <c r="P3748" s="26">
        <f t="shared" si="348"/>
        <v>0.1431166716531265</v>
      </c>
      <c r="Q3748" t="str">
        <f t="shared" si="349"/>
        <v>Low</v>
      </c>
      <c r="R3748" t="str">
        <f t="shared" si="350"/>
        <v>Medium</v>
      </c>
      <c r="S3748" s="23">
        <f t="shared" si="351"/>
        <v>2025</v>
      </c>
      <c r="T3748" s="23">
        <f t="shared" si="352"/>
        <v>6</v>
      </c>
      <c r="U3748" t="str">
        <f t="shared" si="353"/>
        <v>Jun-2025</v>
      </c>
    </row>
    <row r="3749" spans="1:21" x14ac:dyDescent="0.3">
      <c r="A3749" t="s">
        <v>5755</v>
      </c>
      <c r="B3749" s="22">
        <v>44926</v>
      </c>
      <c r="C3749" s="22">
        <v>44931</v>
      </c>
      <c r="D3749" s="23" t="s">
        <v>102</v>
      </c>
      <c r="E3749" s="23" t="s">
        <v>1154</v>
      </c>
      <c r="F3749" s="23" t="s">
        <v>71</v>
      </c>
      <c r="G3749" s="23" t="s">
        <v>53</v>
      </c>
      <c r="H3749" s="23" t="s">
        <v>54</v>
      </c>
      <c r="I3749" s="23" t="s">
        <v>55</v>
      </c>
      <c r="J3749" s="23" t="s">
        <v>141</v>
      </c>
      <c r="K3749" s="23" t="s">
        <v>241</v>
      </c>
      <c r="L3749" s="24">
        <v>25268.53</v>
      </c>
      <c r="M3749">
        <v>7</v>
      </c>
      <c r="N3749" s="25">
        <v>0.25</v>
      </c>
      <c r="O3749" s="24">
        <v>4839.1899999999996</v>
      </c>
      <c r="P3749" s="26">
        <f t="shared" si="348"/>
        <v>0.19151054691349279</v>
      </c>
      <c r="Q3749" t="str">
        <f t="shared" si="349"/>
        <v>Low</v>
      </c>
      <c r="R3749" t="str">
        <f t="shared" si="350"/>
        <v>High</v>
      </c>
      <c r="S3749" s="23">
        <f t="shared" si="351"/>
        <v>2022</v>
      </c>
      <c r="T3749" s="23">
        <f t="shared" si="352"/>
        <v>12</v>
      </c>
      <c r="U3749" t="str">
        <f t="shared" si="353"/>
        <v>Dec-2022</v>
      </c>
    </row>
    <row r="3750" spans="1:21" x14ac:dyDescent="0.3">
      <c r="A3750" t="s">
        <v>5756</v>
      </c>
      <c r="B3750" s="22">
        <v>45353</v>
      </c>
      <c r="C3750" s="22">
        <v>45357</v>
      </c>
      <c r="D3750" s="23" t="s">
        <v>102</v>
      </c>
      <c r="E3750" s="23" t="s">
        <v>302</v>
      </c>
      <c r="F3750" s="23" t="s">
        <v>52</v>
      </c>
      <c r="G3750" s="23" t="s">
        <v>179</v>
      </c>
      <c r="H3750" s="23" t="s">
        <v>236</v>
      </c>
      <c r="I3750" s="23" t="s">
        <v>55</v>
      </c>
      <c r="J3750" s="23" t="s">
        <v>65</v>
      </c>
      <c r="K3750" s="23" t="s">
        <v>66</v>
      </c>
      <c r="L3750" s="24">
        <v>63481.35</v>
      </c>
      <c r="M3750">
        <v>5</v>
      </c>
      <c r="N3750" s="25">
        <v>0.2</v>
      </c>
      <c r="O3750" s="24">
        <v>19424.400000000001</v>
      </c>
      <c r="P3750" s="26">
        <f t="shared" si="348"/>
        <v>0.30598593130108293</v>
      </c>
      <c r="Q3750" t="str">
        <f t="shared" si="349"/>
        <v>High</v>
      </c>
      <c r="R3750" t="str">
        <f t="shared" si="350"/>
        <v>Medium</v>
      </c>
      <c r="S3750" s="23">
        <f t="shared" si="351"/>
        <v>2024</v>
      </c>
      <c r="T3750" s="23">
        <f t="shared" si="352"/>
        <v>3</v>
      </c>
      <c r="U3750" t="str">
        <f t="shared" si="353"/>
        <v>Mar-2024</v>
      </c>
    </row>
    <row r="3751" spans="1:21" x14ac:dyDescent="0.3">
      <c r="A3751" t="s">
        <v>5757</v>
      </c>
      <c r="B3751" s="22">
        <v>45867</v>
      </c>
      <c r="C3751" s="22">
        <v>45868</v>
      </c>
      <c r="D3751" s="23" t="s">
        <v>78</v>
      </c>
      <c r="E3751" s="23" t="s">
        <v>332</v>
      </c>
      <c r="F3751" s="23" t="s">
        <v>71</v>
      </c>
      <c r="G3751" s="23" t="s">
        <v>72</v>
      </c>
      <c r="H3751" s="23" t="s">
        <v>73</v>
      </c>
      <c r="I3751" s="23" t="s">
        <v>118</v>
      </c>
      <c r="J3751" s="23" t="s">
        <v>230</v>
      </c>
      <c r="K3751" s="23" t="s">
        <v>231</v>
      </c>
      <c r="L3751" s="24">
        <v>114847.38</v>
      </c>
      <c r="M3751">
        <v>9</v>
      </c>
      <c r="N3751" s="25">
        <v>0.25</v>
      </c>
      <c r="O3751" s="24">
        <v>27893.18</v>
      </c>
      <c r="P3751" s="26">
        <f t="shared" si="348"/>
        <v>0.24287171374740982</v>
      </c>
      <c r="Q3751" t="str">
        <f t="shared" si="349"/>
        <v>Medium</v>
      </c>
      <c r="R3751" t="str">
        <f t="shared" si="350"/>
        <v>High</v>
      </c>
      <c r="S3751" s="23">
        <f t="shared" si="351"/>
        <v>2025</v>
      </c>
      <c r="T3751" s="23">
        <f t="shared" si="352"/>
        <v>7</v>
      </c>
      <c r="U3751" t="str">
        <f t="shared" si="353"/>
        <v>Jul-2025</v>
      </c>
    </row>
    <row r="3752" spans="1:21" x14ac:dyDescent="0.3">
      <c r="A3752" t="s">
        <v>5758</v>
      </c>
      <c r="B3752" s="22">
        <v>45395</v>
      </c>
      <c r="C3752" s="22">
        <v>45398</v>
      </c>
      <c r="D3752" s="23" t="s">
        <v>102</v>
      </c>
      <c r="E3752" s="23" t="s">
        <v>866</v>
      </c>
      <c r="F3752" s="23" t="s">
        <v>52</v>
      </c>
      <c r="G3752" s="23" t="s">
        <v>63</v>
      </c>
      <c r="H3752" s="23" t="s">
        <v>213</v>
      </c>
      <c r="I3752" s="23" t="s">
        <v>118</v>
      </c>
      <c r="J3752" s="23" t="s">
        <v>303</v>
      </c>
      <c r="K3752" s="23" t="s">
        <v>491</v>
      </c>
      <c r="L3752" s="24">
        <v>21272.19</v>
      </c>
      <c r="M3752">
        <v>3</v>
      </c>
      <c r="N3752" s="25">
        <v>0.25</v>
      </c>
      <c r="O3752" s="24">
        <v>4060.28</v>
      </c>
      <c r="P3752" s="26">
        <f t="shared" si="348"/>
        <v>0.19087268400667728</v>
      </c>
      <c r="Q3752" t="str">
        <f t="shared" si="349"/>
        <v>Low</v>
      </c>
      <c r="R3752" t="str">
        <f t="shared" si="350"/>
        <v>High</v>
      </c>
      <c r="S3752" s="23">
        <f t="shared" si="351"/>
        <v>2024</v>
      </c>
      <c r="T3752" s="23">
        <f t="shared" si="352"/>
        <v>4</v>
      </c>
      <c r="U3752" t="str">
        <f t="shared" si="353"/>
        <v>Apr-2024</v>
      </c>
    </row>
    <row r="3753" spans="1:21" x14ac:dyDescent="0.3">
      <c r="A3753" t="s">
        <v>5759</v>
      </c>
      <c r="B3753" s="22">
        <v>45863</v>
      </c>
      <c r="C3753" s="22">
        <v>45870</v>
      </c>
      <c r="D3753" s="23" t="s">
        <v>61</v>
      </c>
      <c r="E3753" s="23" t="s">
        <v>140</v>
      </c>
      <c r="F3753" s="23" t="s">
        <v>52</v>
      </c>
      <c r="G3753" s="23" t="s">
        <v>53</v>
      </c>
      <c r="H3753" s="23" t="s">
        <v>110</v>
      </c>
      <c r="I3753" s="23" t="s">
        <v>96</v>
      </c>
      <c r="J3753" s="23" t="s">
        <v>166</v>
      </c>
      <c r="K3753" s="23" t="s">
        <v>337</v>
      </c>
      <c r="L3753" s="24">
        <v>24026.82</v>
      </c>
      <c r="M3753">
        <v>6</v>
      </c>
      <c r="N3753" s="25">
        <v>0.25</v>
      </c>
      <c r="O3753" s="24">
        <v>4801.03</v>
      </c>
      <c r="P3753" s="26">
        <f t="shared" si="348"/>
        <v>0.19981961824327979</v>
      </c>
      <c r="Q3753" t="str">
        <f t="shared" si="349"/>
        <v>Low</v>
      </c>
      <c r="R3753" t="str">
        <f t="shared" si="350"/>
        <v>High</v>
      </c>
      <c r="S3753" s="23">
        <f t="shared" si="351"/>
        <v>2025</v>
      </c>
      <c r="T3753" s="23">
        <f t="shared" si="352"/>
        <v>7</v>
      </c>
      <c r="U3753" t="str">
        <f t="shared" si="353"/>
        <v>Jul-2025</v>
      </c>
    </row>
    <row r="3754" spans="1:21" x14ac:dyDescent="0.3">
      <c r="A3754" t="s">
        <v>5760</v>
      </c>
      <c r="B3754" s="22">
        <v>45154</v>
      </c>
      <c r="C3754" s="22">
        <v>45156</v>
      </c>
      <c r="D3754" s="23" t="s">
        <v>102</v>
      </c>
      <c r="E3754" s="23" t="s">
        <v>2458</v>
      </c>
      <c r="F3754" s="23" t="s">
        <v>71</v>
      </c>
      <c r="G3754" s="23" t="s">
        <v>63</v>
      </c>
      <c r="H3754" s="23" t="s">
        <v>64</v>
      </c>
      <c r="I3754" s="23" t="s">
        <v>118</v>
      </c>
      <c r="J3754" s="23" t="s">
        <v>230</v>
      </c>
      <c r="K3754" s="23" t="s">
        <v>231</v>
      </c>
      <c r="L3754" s="24">
        <v>2998.75</v>
      </c>
      <c r="M3754">
        <v>1</v>
      </c>
      <c r="N3754" s="25">
        <v>0.25</v>
      </c>
      <c r="O3754" s="24">
        <v>882.72</v>
      </c>
      <c r="P3754" s="26">
        <f t="shared" si="348"/>
        <v>0.29436265110462695</v>
      </c>
      <c r="Q3754" t="str">
        <f t="shared" si="349"/>
        <v>Medium</v>
      </c>
      <c r="R3754" t="str">
        <f t="shared" si="350"/>
        <v>High</v>
      </c>
      <c r="S3754" s="23">
        <f t="shared" si="351"/>
        <v>2023</v>
      </c>
      <c r="T3754" s="23">
        <f t="shared" si="352"/>
        <v>8</v>
      </c>
      <c r="U3754" t="str">
        <f t="shared" si="353"/>
        <v>Aug-2023</v>
      </c>
    </row>
    <row r="3755" spans="1:21" x14ac:dyDescent="0.3">
      <c r="A3755" t="s">
        <v>5761</v>
      </c>
      <c r="B3755" s="22">
        <v>44619</v>
      </c>
      <c r="C3755" s="22">
        <v>44621</v>
      </c>
      <c r="D3755" s="23" t="s">
        <v>50</v>
      </c>
      <c r="E3755" s="23" t="s">
        <v>2065</v>
      </c>
      <c r="F3755" s="23" t="s">
        <v>71</v>
      </c>
      <c r="G3755" s="23" t="s">
        <v>63</v>
      </c>
      <c r="H3755" s="23" t="s">
        <v>64</v>
      </c>
      <c r="I3755" s="23" t="s">
        <v>118</v>
      </c>
      <c r="J3755" s="23" t="s">
        <v>230</v>
      </c>
      <c r="K3755" s="23" t="s">
        <v>356</v>
      </c>
      <c r="L3755" s="24">
        <v>133676.73000000001</v>
      </c>
      <c r="M3755">
        <v>9</v>
      </c>
      <c r="N3755" s="25">
        <v>0.05</v>
      </c>
      <c r="O3755" s="24">
        <v>19581.009999999998</v>
      </c>
      <c r="P3755" s="26">
        <f t="shared" si="348"/>
        <v>0.14648031860144992</v>
      </c>
      <c r="Q3755" t="str">
        <f t="shared" si="349"/>
        <v>Low</v>
      </c>
      <c r="R3755" t="str">
        <f t="shared" si="350"/>
        <v>Low</v>
      </c>
      <c r="S3755" s="23">
        <f t="shared" si="351"/>
        <v>2022</v>
      </c>
      <c r="T3755" s="23">
        <f t="shared" si="352"/>
        <v>2</v>
      </c>
      <c r="U3755" t="str">
        <f t="shared" si="353"/>
        <v>Feb-2022</v>
      </c>
    </row>
    <row r="3756" spans="1:21" x14ac:dyDescent="0.3">
      <c r="A3756" t="s">
        <v>5762</v>
      </c>
      <c r="B3756" s="22">
        <v>45002</v>
      </c>
      <c r="C3756" s="22">
        <v>45004</v>
      </c>
      <c r="D3756" s="23" t="s">
        <v>61</v>
      </c>
      <c r="E3756" s="23" t="s">
        <v>2080</v>
      </c>
      <c r="F3756" s="23" t="s">
        <v>80</v>
      </c>
      <c r="G3756" s="23" t="s">
        <v>53</v>
      </c>
      <c r="H3756" s="23" t="s">
        <v>110</v>
      </c>
      <c r="I3756" s="23" t="s">
        <v>118</v>
      </c>
      <c r="J3756" s="23" t="s">
        <v>119</v>
      </c>
      <c r="K3756" s="23" t="s">
        <v>197</v>
      </c>
      <c r="L3756" s="24">
        <v>109566.45</v>
      </c>
      <c r="M3756">
        <v>9</v>
      </c>
      <c r="N3756" s="25">
        <v>0.05</v>
      </c>
      <c r="O3756" s="24">
        <v>21489.18</v>
      </c>
      <c r="P3756" s="26">
        <f t="shared" si="348"/>
        <v>0.19612919830842379</v>
      </c>
      <c r="Q3756" t="str">
        <f t="shared" si="349"/>
        <v>Low</v>
      </c>
      <c r="R3756" t="str">
        <f t="shared" si="350"/>
        <v>Low</v>
      </c>
      <c r="S3756" s="23">
        <f t="shared" si="351"/>
        <v>2023</v>
      </c>
      <c r="T3756" s="23">
        <f t="shared" si="352"/>
        <v>3</v>
      </c>
      <c r="U3756" t="str">
        <f t="shared" si="353"/>
        <v>Mar-2023</v>
      </c>
    </row>
    <row r="3757" spans="1:21" x14ac:dyDescent="0.3">
      <c r="A3757" t="s">
        <v>5763</v>
      </c>
      <c r="B3757" s="22">
        <v>45634</v>
      </c>
      <c r="C3757" s="22">
        <v>45639</v>
      </c>
      <c r="D3757" s="23" t="s">
        <v>102</v>
      </c>
      <c r="E3757" s="23" t="s">
        <v>2698</v>
      </c>
      <c r="F3757" s="23" t="s">
        <v>80</v>
      </c>
      <c r="G3757" s="23" t="s">
        <v>72</v>
      </c>
      <c r="H3757" s="23" t="s">
        <v>73</v>
      </c>
      <c r="I3757" s="23" t="s">
        <v>83</v>
      </c>
      <c r="J3757" s="23" t="s">
        <v>449</v>
      </c>
      <c r="K3757" s="23" t="s">
        <v>775</v>
      </c>
      <c r="L3757" s="24">
        <v>82982.5</v>
      </c>
      <c r="M3757">
        <v>10</v>
      </c>
      <c r="N3757" s="25">
        <v>0</v>
      </c>
      <c r="O3757" s="24">
        <v>29005.82</v>
      </c>
      <c r="P3757" s="26">
        <f t="shared" si="348"/>
        <v>0.34954140933329314</v>
      </c>
      <c r="Q3757" t="str">
        <f t="shared" si="349"/>
        <v>High</v>
      </c>
      <c r="R3757" t="str">
        <f t="shared" si="350"/>
        <v>None</v>
      </c>
      <c r="S3757" s="23">
        <f t="shared" si="351"/>
        <v>2024</v>
      </c>
      <c r="T3757" s="23">
        <f t="shared" si="352"/>
        <v>12</v>
      </c>
      <c r="U3757" t="str">
        <f t="shared" si="353"/>
        <v>Dec-2024</v>
      </c>
    </row>
    <row r="3758" spans="1:21" x14ac:dyDescent="0.3">
      <c r="A3758" t="s">
        <v>5764</v>
      </c>
      <c r="B3758" s="22">
        <v>45863</v>
      </c>
      <c r="C3758" s="22">
        <v>45867</v>
      </c>
      <c r="D3758" s="23" t="s">
        <v>102</v>
      </c>
      <c r="E3758" s="23" t="s">
        <v>2662</v>
      </c>
      <c r="F3758" s="23" t="s">
        <v>52</v>
      </c>
      <c r="G3758" s="23" t="s">
        <v>72</v>
      </c>
      <c r="H3758" s="23" t="s">
        <v>346</v>
      </c>
      <c r="I3758" s="23" t="s">
        <v>96</v>
      </c>
      <c r="J3758" s="23" t="s">
        <v>111</v>
      </c>
      <c r="K3758" s="23" t="s">
        <v>328</v>
      </c>
      <c r="L3758" s="24">
        <v>65871.95</v>
      </c>
      <c r="M3758">
        <v>5</v>
      </c>
      <c r="N3758" s="25">
        <v>0</v>
      </c>
      <c r="O3758" s="24">
        <v>11109.96</v>
      </c>
      <c r="P3758" s="26">
        <f t="shared" si="348"/>
        <v>0.16865995313635013</v>
      </c>
      <c r="Q3758" t="str">
        <f t="shared" si="349"/>
        <v>Low</v>
      </c>
      <c r="R3758" t="str">
        <f t="shared" si="350"/>
        <v>None</v>
      </c>
      <c r="S3758" s="23">
        <f t="shared" si="351"/>
        <v>2025</v>
      </c>
      <c r="T3758" s="23">
        <f t="shared" si="352"/>
        <v>7</v>
      </c>
      <c r="U3758" t="str">
        <f t="shared" si="353"/>
        <v>Jul-2025</v>
      </c>
    </row>
    <row r="3759" spans="1:21" x14ac:dyDescent="0.3">
      <c r="A3759" t="s">
        <v>5765</v>
      </c>
      <c r="B3759" s="22">
        <v>45291</v>
      </c>
      <c r="C3759" s="22">
        <v>45297</v>
      </c>
      <c r="D3759" s="23" t="s">
        <v>50</v>
      </c>
      <c r="E3759" s="23" t="s">
        <v>896</v>
      </c>
      <c r="F3759" s="23" t="s">
        <v>52</v>
      </c>
      <c r="G3759" s="23" t="s">
        <v>81</v>
      </c>
      <c r="H3759" s="23" t="s">
        <v>95</v>
      </c>
      <c r="I3759" s="23" t="s">
        <v>83</v>
      </c>
      <c r="J3759" s="23" t="s">
        <v>84</v>
      </c>
      <c r="K3759" s="23" t="s">
        <v>125</v>
      </c>
      <c r="L3759" s="24">
        <v>11564.91</v>
      </c>
      <c r="M3759">
        <v>9</v>
      </c>
      <c r="N3759" s="25">
        <v>0.1</v>
      </c>
      <c r="O3759" s="24">
        <v>2744.29</v>
      </c>
      <c r="P3759" s="26">
        <f t="shared" si="348"/>
        <v>0.23729454012179949</v>
      </c>
      <c r="Q3759" t="str">
        <f t="shared" si="349"/>
        <v>Medium</v>
      </c>
      <c r="R3759" t="str">
        <f t="shared" si="350"/>
        <v>Low</v>
      </c>
      <c r="S3759" s="23">
        <f t="shared" si="351"/>
        <v>2023</v>
      </c>
      <c r="T3759" s="23">
        <f t="shared" si="352"/>
        <v>12</v>
      </c>
      <c r="U3759" t="str">
        <f t="shared" si="353"/>
        <v>Dec-2023</v>
      </c>
    </row>
    <row r="3760" spans="1:21" x14ac:dyDescent="0.3">
      <c r="A3760" t="s">
        <v>5766</v>
      </c>
      <c r="B3760" s="22">
        <v>45391</v>
      </c>
      <c r="C3760" s="22">
        <v>45394</v>
      </c>
      <c r="D3760" s="23" t="s">
        <v>50</v>
      </c>
      <c r="E3760" s="23" t="s">
        <v>2811</v>
      </c>
      <c r="F3760" s="23" t="s">
        <v>71</v>
      </c>
      <c r="G3760" s="23" t="s">
        <v>53</v>
      </c>
      <c r="H3760" s="23" t="s">
        <v>246</v>
      </c>
      <c r="I3760" s="23" t="s">
        <v>118</v>
      </c>
      <c r="J3760" s="23" t="s">
        <v>191</v>
      </c>
      <c r="K3760" s="23" t="s">
        <v>829</v>
      </c>
      <c r="L3760" s="24">
        <v>98720.320000000007</v>
      </c>
      <c r="M3760">
        <v>8</v>
      </c>
      <c r="N3760" s="25">
        <v>0.2</v>
      </c>
      <c r="O3760" s="24">
        <v>16719.169999999998</v>
      </c>
      <c r="P3760" s="26">
        <f t="shared" si="348"/>
        <v>0.1693589526452102</v>
      </c>
      <c r="Q3760" t="str">
        <f t="shared" si="349"/>
        <v>Low</v>
      </c>
      <c r="R3760" t="str">
        <f t="shared" si="350"/>
        <v>Medium</v>
      </c>
      <c r="S3760" s="23">
        <f t="shared" si="351"/>
        <v>2024</v>
      </c>
      <c r="T3760" s="23">
        <f t="shared" si="352"/>
        <v>4</v>
      </c>
      <c r="U3760" t="str">
        <f t="shared" si="353"/>
        <v>Apr-2024</v>
      </c>
    </row>
    <row r="3761" spans="1:21" x14ac:dyDescent="0.3">
      <c r="A3761" t="s">
        <v>5767</v>
      </c>
      <c r="B3761" s="22">
        <v>44842</v>
      </c>
      <c r="C3761" s="22">
        <v>44843</v>
      </c>
      <c r="D3761" s="23" t="s">
        <v>78</v>
      </c>
      <c r="E3761" s="23" t="s">
        <v>109</v>
      </c>
      <c r="F3761" s="23" t="s">
        <v>80</v>
      </c>
      <c r="G3761" s="23" t="s">
        <v>179</v>
      </c>
      <c r="H3761" s="23" t="s">
        <v>180</v>
      </c>
      <c r="I3761" s="23" t="s">
        <v>55</v>
      </c>
      <c r="J3761" s="23" t="s">
        <v>173</v>
      </c>
      <c r="K3761" s="23" t="s">
        <v>780</v>
      </c>
      <c r="L3761" s="24">
        <v>17351.05</v>
      </c>
      <c r="M3761">
        <v>5</v>
      </c>
      <c r="N3761" s="25">
        <v>0</v>
      </c>
      <c r="O3761" s="24">
        <v>6336.86</v>
      </c>
      <c r="P3761" s="26">
        <f t="shared" si="348"/>
        <v>0.36521478527236101</v>
      </c>
      <c r="Q3761" t="str">
        <f t="shared" si="349"/>
        <v>High</v>
      </c>
      <c r="R3761" t="str">
        <f t="shared" si="350"/>
        <v>None</v>
      </c>
      <c r="S3761" s="23">
        <f t="shared" si="351"/>
        <v>2022</v>
      </c>
      <c r="T3761" s="23">
        <f t="shared" si="352"/>
        <v>10</v>
      </c>
      <c r="U3761" t="str">
        <f t="shared" si="353"/>
        <v>Oct-2022</v>
      </c>
    </row>
    <row r="3762" spans="1:21" x14ac:dyDescent="0.3">
      <c r="A3762" t="s">
        <v>5768</v>
      </c>
      <c r="B3762" s="22">
        <v>45561</v>
      </c>
      <c r="C3762" s="22">
        <v>45563</v>
      </c>
      <c r="D3762" s="23" t="s">
        <v>61</v>
      </c>
      <c r="E3762" s="23" t="s">
        <v>165</v>
      </c>
      <c r="F3762" s="23" t="s">
        <v>71</v>
      </c>
      <c r="G3762" s="23" t="s">
        <v>63</v>
      </c>
      <c r="H3762" s="23" t="s">
        <v>64</v>
      </c>
      <c r="I3762" s="23" t="s">
        <v>83</v>
      </c>
      <c r="J3762" s="23" t="s">
        <v>379</v>
      </c>
      <c r="K3762" s="23" t="s">
        <v>380</v>
      </c>
      <c r="L3762" s="24">
        <v>66513.509999999995</v>
      </c>
      <c r="M3762">
        <v>7</v>
      </c>
      <c r="N3762" s="25">
        <v>0.2</v>
      </c>
      <c r="O3762" s="24">
        <v>21170.97</v>
      </c>
      <c r="P3762" s="26">
        <f t="shared" si="348"/>
        <v>0.31829578682586446</v>
      </c>
      <c r="Q3762" t="str">
        <f t="shared" si="349"/>
        <v>High</v>
      </c>
      <c r="R3762" t="str">
        <f t="shared" si="350"/>
        <v>Medium</v>
      </c>
      <c r="S3762" s="23">
        <f t="shared" si="351"/>
        <v>2024</v>
      </c>
      <c r="T3762" s="23">
        <f t="shared" si="352"/>
        <v>9</v>
      </c>
      <c r="U3762" t="str">
        <f t="shared" si="353"/>
        <v>Sep-2024</v>
      </c>
    </row>
    <row r="3763" spans="1:21" x14ac:dyDescent="0.3">
      <c r="A3763" t="s">
        <v>5769</v>
      </c>
      <c r="B3763" s="22">
        <v>45858</v>
      </c>
      <c r="C3763" s="22">
        <v>45863</v>
      </c>
      <c r="D3763" s="23" t="s">
        <v>61</v>
      </c>
      <c r="E3763" s="23" t="s">
        <v>1897</v>
      </c>
      <c r="F3763" s="23" t="s">
        <v>52</v>
      </c>
      <c r="G3763" s="23" t="s">
        <v>63</v>
      </c>
      <c r="H3763" s="23" t="s">
        <v>202</v>
      </c>
      <c r="I3763" s="23" t="s">
        <v>96</v>
      </c>
      <c r="J3763" s="23" t="s">
        <v>135</v>
      </c>
      <c r="K3763" s="23" t="s">
        <v>136</v>
      </c>
      <c r="L3763" s="24">
        <v>2996.46</v>
      </c>
      <c r="M3763">
        <v>2</v>
      </c>
      <c r="N3763" s="25">
        <v>0.05</v>
      </c>
      <c r="O3763" s="24">
        <v>1082.32</v>
      </c>
      <c r="P3763" s="26">
        <f t="shared" si="348"/>
        <v>0.36119954880091837</v>
      </c>
      <c r="Q3763" t="str">
        <f t="shared" si="349"/>
        <v>High</v>
      </c>
      <c r="R3763" t="str">
        <f t="shared" si="350"/>
        <v>Low</v>
      </c>
      <c r="S3763" s="23">
        <f t="shared" si="351"/>
        <v>2025</v>
      </c>
      <c r="T3763" s="23">
        <f t="shared" si="352"/>
        <v>7</v>
      </c>
      <c r="U3763" t="str">
        <f t="shared" si="353"/>
        <v>Jul-2025</v>
      </c>
    </row>
    <row r="3764" spans="1:21" x14ac:dyDescent="0.3">
      <c r="A3764" t="s">
        <v>5770</v>
      </c>
      <c r="B3764" s="22">
        <v>44687</v>
      </c>
      <c r="C3764" s="22">
        <v>44691</v>
      </c>
      <c r="D3764" s="23" t="s">
        <v>78</v>
      </c>
      <c r="E3764" s="23" t="s">
        <v>1232</v>
      </c>
      <c r="F3764" s="23" t="s">
        <v>80</v>
      </c>
      <c r="G3764" s="23" t="s">
        <v>63</v>
      </c>
      <c r="H3764" s="23" t="s">
        <v>213</v>
      </c>
      <c r="I3764" s="23" t="s">
        <v>118</v>
      </c>
      <c r="J3764" s="23" t="s">
        <v>191</v>
      </c>
      <c r="K3764" s="23" t="s">
        <v>829</v>
      </c>
      <c r="L3764" s="24">
        <v>19775.22</v>
      </c>
      <c r="M3764">
        <v>3</v>
      </c>
      <c r="N3764" s="25">
        <v>0.1</v>
      </c>
      <c r="O3764" s="24">
        <v>6522.73</v>
      </c>
      <c r="P3764" s="26">
        <f t="shared" si="348"/>
        <v>0.3298436123593062</v>
      </c>
      <c r="Q3764" t="str">
        <f t="shared" si="349"/>
        <v>High</v>
      </c>
      <c r="R3764" t="str">
        <f t="shared" si="350"/>
        <v>Low</v>
      </c>
      <c r="S3764" s="23">
        <f t="shared" si="351"/>
        <v>2022</v>
      </c>
      <c r="T3764" s="23">
        <f t="shared" si="352"/>
        <v>5</v>
      </c>
      <c r="U3764" t="str">
        <f t="shared" si="353"/>
        <v>May-2022</v>
      </c>
    </row>
    <row r="3765" spans="1:21" x14ac:dyDescent="0.3">
      <c r="A3765" t="s">
        <v>5771</v>
      </c>
      <c r="B3765" s="22">
        <v>45014</v>
      </c>
      <c r="C3765" s="22">
        <v>45015</v>
      </c>
      <c r="D3765" s="23" t="s">
        <v>102</v>
      </c>
      <c r="E3765" s="23" t="s">
        <v>4013</v>
      </c>
      <c r="F3765" s="23" t="s">
        <v>52</v>
      </c>
      <c r="G3765" s="23" t="s">
        <v>72</v>
      </c>
      <c r="H3765" s="23" t="s">
        <v>104</v>
      </c>
      <c r="I3765" s="23" t="s">
        <v>83</v>
      </c>
      <c r="J3765" s="23" t="s">
        <v>449</v>
      </c>
      <c r="K3765" s="23" t="s">
        <v>450</v>
      </c>
      <c r="L3765" s="24">
        <v>37174.959999999999</v>
      </c>
      <c r="M3765">
        <v>8</v>
      </c>
      <c r="N3765" s="25">
        <v>0.25</v>
      </c>
      <c r="O3765" s="24">
        <v>10215.93</v>
      </c>
      <c r="P3765" s="26">
        <f t="shared" si="348"/>
        <v>0.27480675164142748</v>
      </c>
      <c r="Q3765" t="str">
        <f t="shared" si="349"/>
        <v>Medium</v>
      </c>
      <c r="R3765" t="str">
        <f t="shared" si="350"/>
        <v>High</v>
      </c>
      <c r="S3765" s="23">
        <f t="shared" si="351"/>
        <v>2023</v>
      </c>
      <c r="T3765" s="23">
        <f t="shared" si="352"/>
        <v>3</v>
      </c>
      <c r="U3765" t="str">
        <f t="shared" si="353"/>
        <v>Mar-2023</v>
      </c>
    </row>
    <row r="3766" spans="1:21" x14ac:dyDescent="0.3">
      <c r="A3766" t="s">
        <v>5772</v>
      </c>
      <c r="B3766" s="22">
        <v>45668</v>
      </c>
      <c r="C3766" s="22">
        <v>45674</v>
      </c>
      <c r="D3766" s="23" t="s">
        <v>78</v>
      </c>
      <c r="E3766" s="23" t="s">
        <v>2882</v>
      </c>
      <c r="F3766" s="23" t="s">
        <v>71</v>
      </c>
      <c r="G3766" s="23" t="s">
        <v>179</v>
      </c>
      <c r="H3766" s="23" t="s">
        <v>236</v>
      </c>
      <c r="I3766" s="23" t="s">
        <v>96</v>
      </c>
      <c r="J3766" s="23" t="s">
        <v>97</v>
      </c>
      <c r="K3766" s="23" t="s">
        <v>98</v>
      </c>
      <c r="L3766" s="24">
        <v>107093.7</v>
      </c>
      <c r="M3766">
        <v>9</v>
      </c>
      <c r="N3766" s="25">
        <v>0.1</v>
      </c>
      <c r="O3766" s="24">
        <v>26781.13</v>
      </c>
      <c r="P3766" s="26">
        <f t="shared" si="348"/>
        <v>0.25007194634231522</v>
      </c>
      <c r="Q3766" t="str">
        <f t="shared" si="349"/>
        <v>Medium</v>
      </c>
      <c r="R3766" t="str">
        <f t="shared" si="350"/>
        <v>Low</v>
      </c>
      <c r="S3766" s="23">
        <f t="shared" si="351"/>
        <v>2025</v>
      </c>
      <c r="T3766" s="23">
        <f t="shared" si="352"/>
        <v>1</v>
      </c>
      <c r="U3766" t="str">
        <f t="shared" si="353"/>
        <v>Jan-2025</v>
      </c>
    </row>
    <row r="3767" spans="1:21" x14ac:dyDescent="0.3">
      <c r="A3767" t="s">
        <v>5773</v>
      </c>
      <c r="B3767" s="22">
        <v>45250</v>
      </c>
      <c r="C3767" s="22">
        <v>45252</v>
      </c>
      <c r="D3767" s="23" t="s">
        <v>102</v>
      </c>
      <c r="E3767" s="23" t="s">
        <v>3304</v>
      </c>
      <c r="F3767" s="23" t="s">
        <v>71</v>
      </c>
      <c r="G3767" s="23" t="s">
        <v>179</v>
      </c>
      <c r="H3767" s="23" t="s">
        <v>236</v>
      </c>
      <c r="I3767" s="23" t="s">
        <v>83</v>
      </c>
      <c r="J3767" s="23" t="s">
        <v>156</v>
      </c>
      <c r="K3767" s="23" t="s">
        <v>285</v>
      </c>
      <c r="L3767" s="24">
        <v>31820.34</v>
      </c>
      <c r="M3767">
        <v>6</v>
      </c>
      <c r="N3767" s="25">
        <v>0.1</v>
      </c>
      <c r="O3767" s="24">
        <v>11266.45</v>
      </c>
      <c r="P3767" s="26">
        <f t="shared" si="348"/>
        <v>0.35406441288810869</v>
      </c>
      <c r="Q3767" t="str">
        <f t="shared" si="349"/>
        <v>High</v>
      </c>
      <c r="R3767" t="str">
        <f t="shared" si="350"/>
        <v>Low</v>
      </c>
      <c r="S3767" s="23">
        <f t="shared" si="351"/>
        <v>2023</v>
      </c>
      <c r="T3767" s="23">
        <f t="shared" si="352"/>
        <v>11</v>
      </c>
      <c r="U3767" t="str">
        <f t="shared" si="353"/>
        <v>Nov-2023</v>
      </c>
    </row>
    <row r="3768" spans="1:21" x14ac:dyDescent="0.3">
      <c r="A3768" t="s">
        <v>5774</v>
      </c>
      <c r="B3768" s="22">
        <v>45895</v>
      </c>
      <c r="C3768" s="22">
        <v>45898</v>
      </c>
      <c r="D3768" s="23" t="s">
        <v>61</v>
      </c>
      <c r="E3768" s="23" t="s">
        <v>807</v>
      </c>
      <c r="F3768" s="23" t="s">
        <v>52</v>
      </c>
      <c r="G3768" s="23" t="s">
        <v>81</v>
      </c>
      <c r="H3768" s="23" t="s">
        <v>95</v>
      </c>
      <c r="I3768" s="23" t="s">
        <v>96</v>
      </c>
      <c r="J3768" s="23" t="s">
        <v>111</v>
      </c>
      <c r="K3768" s="23" t="s">
        <v>328</v>
      </c>
      <c r="L3768" s="24">
        <v>54349.919999999998</v>
      </c>
      <c r="M3768">
        <v>8</v>
      </c>
      <c r="N3768" s="25">
        <v>0.1</v>
      </c>
      <c r="O3768" s="24">
        <v>9780.42</v>
      </c>
      <c r="P3768" s="26">
        <f t="shared" si="348"/>
        <v>0.17995279477872278</v>
      </c>
      <c r="Q3768" t="str">
        <f t="shared" si="349"/>
        <v>Low</v>
      </c>
      <c r="R3768" t="str">
        <f t="shared" si="350"/>
        <v>Low</v>
      </c>
      <c r="S3768" s="23">
        <f t="shared" si="351"/>
        <v>2025</v>
      </c>
      <c r="T3768" s="23">
        <f t="shared" si="352"/>
        <v>8</v>
      </c>
      <c r="U3768" t="str">
        <f t="shared" si="353"/>
        <v>Aug-2025</v>
      </c>
    </row>
    <row r="3769" spans="1:21" x14ac:dyDescent="0.3">
      <c r="A3769" t="s">
        <v>5775</v>
      </c>
      <c r="B3769" s="22">
        <v>45323</v>
      </c>
      <c r="C3769" s="22">
        <v>45325</v>
      </c>
      <c r="D3769" s="23" t="s">
        <v>50</v>
      </c>
      <c r="E3769" s="23" t="s">
        <v>1333</v>
      </c>
      <c r="F3769" s="23" t="s">
        <v>80</v>
      </c>
      <c r="G3769" s="23" t="s">
        <v>179</v>
      </c>
      <c r="H3769" s="23" t="s">
        <v>236</v>
      </c>
      <c r="I3769" s="23" t="s">
        <v>96</v>
      </c>
      <c r="J3769" s="23" t="s">
        <v>135</v>
      </c>
      <c r="K3769" s="23" t="s">
        <v>136</v>
      </c>
      <c r="L3769" s="24">
        <v>62995.94</v>
      </c>
      <c r="M3769">
        <v>7</v>
      </c>
      <c r="N3769" s="25">
        <v>0.05</v>
      </c>
      <c r="O3769" s="24">
        <v>20393.849999999999</v>
      </c>
      <c r="P3769" s="26">
        <f t="shared" si="348"/>
        <v>0.32373276754025732</v>
      </c>
      <c r="Q3769" t="str">
        <f t="shared" si="349"/>
        <v>High</v>
      </c>
      <c r="R3769" t="str">
        <f t="shared" si="350"/>
        <v>Low</v>
      </c>
      <c r="S3769" s="23">
        <f t="shared" si="351"/>
        <v>2024</v>
      </c>
      <c r="T3769" s="23">
        <f t="shared" si="352"/>
        <v>2</v>
      </c>
      <c r="U3769" t="str">
        <f t="shared" si="353"/>
        <v>Feb-2024</v>
      </c>
    </row>
    <row r="3770" spans="1:21" x14ac:dyDescent="0.3">
      <c r="A3770" t="s">
        <v>5776</v>
      </c>
      <c r="B3770" s="22">
        <v>45255</v>
      </c>
      <c r="C3770" s="22">
        <v>45262</v>
      </c>
      <c r="D3770" s="23" t="s">
        <v>61</v>
      </c>
      <c r="E3770" s="23" t="s">
        <v>1075</v>
      </c>
      <c r="F3770" s="23" t="s">
        <v>80</v>
      </c>
      <c r="G3770" s="23" t="s">
        <v>53</v>
      </c>
      <c r="H3770" s="23" t="s">
        <v>90</v>
      </c>
      <c r="I3770" s="23" t="s">
        <v>118</v>
      </c>
      <c r="J3770" s="23" t="s">
        <v>303</v>
      </c>
      <c r="K3770" s="23" t="s">
        <v>421</v>
      </c>
      <c r="L3770" s="24">
        <v>77626.14</v>
      </c>
      <c r="M3770">
        <v>6</v>
      </c>
      <c r="N3770" s="25">
        <v>0.05</v>
      </c>
      <c r="O3770" s="24">
        <v>13525.62</v>
      </c>
      <c r="P3770" s="26">
        <f t="shared" si="348"/>
        <v>0.17424053289265704</v>
      </c>
      <c r="Q3770" t="str">
        <f t="shared" si="349"/>
        <v>Low</v>
      </c>
      <c r="R3770" t="str">
        <f t="shared" si="350"/>
        <v>Low</v>
      </c>
      <c r="S3770" s="23">
        <f t="shared" si="351"/>
        <v>2023</v>
      </c>
      <c r="T3770" s="23">
        <f t="shared" si="352"/>
        <v>11</v>
      </c>
      <c r="U3770" t="str">
        <f t="shared" si="353"/>
        <v>Nov-2023</v>
      </c>
    </row>
    <row r="3771" spans="1:21" x14ac:dyDescent="0.3">
      <c r="A3771" t="s">
        <v>5777</v>
      </c>
      <c r="B3771" s="22">
        <v>45318</v>
      </c>
      <c r="C3771" s="22">
        <v>45322</v>
      </c>
      <c r="D3771" s="23" t="s">
        <v>61</v>
      </c>
      <c r="E3771" s="23" t="s">
        <v>1551</v>
      </c>
      <c r="F3771" s="23" t="s">
        <v>80</v>
      </c>
      <c r="G3771" s="23" t="s">
        <v>53</v>
      </c>
      <c r="H3771" s="23" t="s">
        <v>54</v>
      </c>
      <c r="I3771" s="23" t="s">
        <v>83</v>
      </c>
      <c r="J3771" s="23" t="s">
        <v>84</v>
      </c>
      <c r="K3771" s="23" t="s">
        <v>125</v>
      </c>
      <c r="L3771" s="24">
        <v>27799.15</v>
      </c>
      <c r="M3771">
        <v>5</v>
      </c>
      <c r="N3771" s="25">
        <v>0.25</v>
      </c>
      <c r="O3771" s="24">
        <v>3959.96</v>
      </c>
      <c r="P3771" s="26">
        <f t="shared" si="348"/>
        <v>0.14244895977035268</v>
      </c>
      <c r="Q3771" t="str">
        <f t="shared" si="349"/>
        <v>Low</v>
      </c>
      <c r="R3771" t="str">
        <f t="shared" si="350"/>
        <v>High</v>
      </c>
      <c r="S3771" s="23">
        <f t="shared" si="351"/>
        <v>2024</v>
      </c>
      <c r="T3771" s="23">
        <f t="shared" si="352"/>
        <v>1</v>
      </c>
      <c r="U3771" t="str">
        <f t="shared" si="353"/>
        <v>Jan-2024</v>
      </c>
    </row>
    <row r="3772" spans="1:21" x14ac:dyDescent="0.3">
      <c r="A3772" t="s">
        <v>5778</v>
      </c>
      <c r="B3772" s="22">
        <v>44627</v>
      </c>
      <c r="C3772" s="22">
        <v>44628</v>
      </c>
      <c r="D3772" s="23" t="s">
        <v>61</v>
      </c>
      <c r="E3772" s="23" t="s">
        <v>2988</v>
      </c>
      <c r="F3772" s="23" t="s">
        <v>52</v>
      </c>
      <c r="G3772" s="23" t="s">
        <v>63</v>
      </c>
      <c r="H3772" s="23" t="s">
        <v>64</v>
      </c>
      <c r="I3772" s="23" t="s">
        <v>55</v>
      </c>
      <c r="J3772" s="23" t="s">
        <v>56</v>
      </c>
      <c r="K3772" s="23" t="s">
        <v>57</v>
      </c>
      <c r="L3772" s="24">
        <v>22398.48</v>
      </c>
      <c r="M3772">
        <v>4</v>
      </c>
      <c r="N3772" s="25">
        <v>0.05</v>
      </c>
      <c r="O3772" s="24">
        <v>6323.69</v>
      </c>
      <c r="P3772" s="26">
        <f t="shared" si="348"/>
        <v>0.28232674717212952</v>
      </c>
      <c r="Q3772" t="str">
        <f t="shared" si="349"/>
        <v>Medium</v>
      </c>
      <c r="R3772" t="str">
        <f t="shared" si="350"/>
        <v>Low</v>
      </c>
      <c r="S3772" s="23">
        <f t="shared" si="351"/>
        <v>2022</v>
      </c>
      <c r="T3772" s="23">
        <f t="shared" si="352"/>
        <v>3</v>
      </c>
      <c r="U3772" t="str">
        <f t="shared" si="353"/>
        <v>Mar-2022</v>
      </c>
    </row>
    <row r="3773" spans="1:21" x14ac:dyDescent="0.3">
      <c r="A3773" t="s">
        <v>5779</v>
      </c>
      <c r="B3773" s="22">
        <v>45164</v>
      </c>
      <c r="C3773" s="22">
        <v>45171</v>
      </c>
      <c r="D3773" s="23" t="s">
        <v>61</v>
      </c>
      <c r="E3773" s="23" t="s">
        <v>696</v>
      </c>
      <c r="F3773" s="23" t="s">
        <v>52</v>
      </c>
      <c r="G3773" s="23" t="s">
        <v>72</v>
      </c>
      <c r="H3773" s="23" t="s">
        <v>346</v>
      </c>
      <c r="I3773" s="23" t="s">
        <v>118</v>
      </c>
      <c r="J3773" s="23" t="s">
        <v>230</v>
      </c>
      <c r="K3773" s="23" t="s">
        <v>356</v>
      </c>
      <c r="L3773" s="24">
        <v>67796.91</v>
      </c>
      <c r="M3773">
        <v>9</v>
      </c>
      <c r="N3773" s="25">
        <v>0.2</v>
      </c>
      <c r="O3773" s="24">
        <v>15246.21</v>
      </c>
      <c r="P3773" s="26">
        <f t="shared" si="348"/>
        <v>0.22488060296553336</v>
      </c>
      <c r="Q3773" t="str">
        <f t="shared" si="349"/>
        <v>Medium</v>
      </c>
      <c r="R3773" t="str">
        <f t="shared" si="350"/>
        <v>Medium</v>
      </c>
      <c r="S3773" s="23">
        <f t="shared" si="351"/>
        <v>2023</v>
      </c>
      <c r="T3773" s="23">
        <f t="shared" si="352"/>
        <v>8</v>
      </c>
      <c r="U3773" t="str">
        <f t="shared" si="353"/>
        <v>Aug-2023</v>
      </c>
    </row>
    <row r="3774" spans="1:21" x14ac:dyDescent="0.3">
      <c r="A3774" t="s">
        <v>5780</v>
      </c>
      <c r="B3774" s="22">
        <v>45499</v>
      </c>
      <c r="C3774" s="22">
        <v>45500</v>
      </c>
      <c r="D3774" s="23" t="s">
        <v>61</v>
      </c>
      <c r="E3774" s="23" t="s">
        <v>652</v>
      </c>
      <c r="F3774" s="23" t="s">
        <v>52</v>
      </c>
      <c r="G3774" s="23" t="s">
        <v>72</v>
      </c>
      <c r="H3774" s="23" t="s">
        <v>117</v>
      </c>
      <c r="I3774" s="23" t="s">
        <v>55</v>
      </c>
      <c r="J3774" s="23" t="s">
        <v>141</v>
      </c>
      <c r="K3774" s="23" t="s">
        <v>978</v>
      </c>
      <c r="L3774" s="24">
        <v>121227.57</v>
      </c>
      <c r="M3774">
        <v>9</v>
      </c>
      <c r="N3774" s="25">
        <v>0.05</v>
      </c>
      <c r="O3774" s="24">
        <v>36542.339999999997</v>
      </c>
      <c r="P3774" s="26">
        <f t="shared" si="348"/>
        <v>0.30143588624270862</v>
      </c>
      <c r="Q3774" t="str">
        <f t="shared" si="349"/>
        <v>High</v>
      </c>
      <c r="R3774" t="str">
        <f t="shared" si="350"/>
        <v>Low</v>
      </c>
      <c r="S3774" s="23">
        <f t="shared" si="351"/>
        <v>2024</v>
      </c>
      <c r="T3774" s="23">
        <f t="shared" si="352"/>
        <v>7</v>
      </c>
      <c r="U3774" t="str">
        <f t="shared" si="353"/>
        <v>Jul-2024</v>
      </c>
    </row>
    <row r="3775" spans="1:21" x14ac:dyDescent="0.3">
      <c r="A3775" t="s">
        <v>5781</v>
      </c>
      <c r="B3775" s="22">
        <v>44887</v>
      </c>
      <c r="C3775" s="22">
        <v>44893</v>
      </c>
      <c r="D3775" s="23" t="s">
        <v>102</v>
      </c>
      <c r="E3775" s="23" t="s">
        <v>648</v>
      </c>
      <c r="F3775" s="23" t="s">
        <v>71</v>
      </c>
      <c r="G3775" s="23" t="s">
        <v>72</v>
      </c>
      <c r="H3775" s="23" t="s">
        <v>104</v>
      </c>
      <c r="I3775" s="23" t="s">
        <v>83</v>
      </c>
      <c r="J3775" s="23" t="s">
        <v>449</v>
      </c>
      <c r="K3775" s="23" t="s">
        <v>450</v>
      </c>
      <c r="L3775" s="24">
        <v>23110.44</v>
      </c>
      <c r="M3775">
        <v>2</v>
      </c>
      <c r="N3775" s="25">
        <v>0</v>
      </c>
      <c r="O3775" s="24">
        <v>5522.72</v>
      </c>
      <c r="P3775" s="26">
        <f t="shared" si="348"/>
        <v>0.23897078549780967</v>
      </c>
      <c r="Q3775" t="str">
        <f t="shared" si="349"/>
        <v>Medium</v>
      </c>
      <c r="R3775" t="str">
        <f t="shared" si="350"/>
        <v>None</v>
      </c>
      <c r="S3775" s="23">
        <f t="shared" si="351"/>
        <v>2022</v>
      </c>
      <c r="T3775" s="23">
        <f t="shared" si="352"/>
        <v>11</v>
      </c>
      <c r="U3775" t="str">
        <f t="shared" si="353"/>
        <v>Nov-2022</v>
      </c>
    </row>
    <row r="3776" spans="1:21" x14ac:dyDescent="0.3">
      <c r="A3776" t="s">
        <v>5782</v>
      </c>
      <c r="B3776" s="22">
        <v>45824</v>
      </c>
      <c r="C3776" s="22">
        <v>45826</v>
      </c>
      <c r="D3776" s="23" t="s">
        <v>102</v>
      </c>
      <c r="E3776" s="23" t="s">
        <v>1973</v>
      </c>
      <c r="F3776" s="23" t="s">
        <v>80</v>
      </c>
      <c r="G3776" s="23" t="s">
        <v>72</v>
      </c>
      <c r="H3776" s="23" t="s">
        <v>104</v>
      </c>
      <c r="I3776" s="23" t="s">
        <v>96</v>
      </c>
      <c r="J3776" s="23" t="s">
        <v>166</v>
      </c>
      <c r="K3776" s="23" t="s">
        <v>337</v>
      </c>
      <c r="L3776" s="24">
        <v>9708.94</v>
      </c>
      <c r="M3776">
        <v>2</v>
      </c>
      <c r="N3776" s="25">
        <v>0.15</v>
      </c>
      <c r="O3776" s="24">
        <v>1944.91</v>
      </c>
      <c r="P3776" s="26">
        <f t="shared" si="348"/>
        <v>0.20032155930513526</v>
      </c>
      <c r="Q3776" t="str">
        <f t="shared" si="349"/>
        <v>Medium</v>
      </c>
      <c r="R3776" t="str">
        <f t="shared" si="350"/>
        <v>Medium</v>
      </c>
      <c r="S3776" s="23">
        <f t="shared" si="351"/>
        <v>2025</v>
      </c>
      <c r="T3776" s="23">
        <f t="shared" si="352"/>
        <v>6</v>
      </c>
      <c r="U3776" t="str">
        <f t="shared" si="353"/>
        <v>Jun-2025</v>
      </c>
    </row>
    <row r="3777" spans="1:21" x14ac:dyDescent="0.3">
      <c r="A3777" t="s">
        <v>5783</v>
      </c>
      <c r="B3777" s="22">
        <v>44842</v>
      </c>
      <c r="C3777" s="22">
        <v>44843</v>
      </c>
      <c r="D3777" s="23" t="s">
        <v>102</v>
      </c>
      <c r="E3777" s="23" t="s">
        <v>1759</v>
      </c>
      <c r="F3777" s="23" t="s">
        <v>71</v>
      </c>
      <c r="G3777" s="23" t="s">
        <v>63</v>
      </c>
      <c r="H3777" s="23" t="s">
        <v>213</v>
      </c>
      <c r="I3777" s="23" t="s">
        <v>83</v>
      </c>
      <c r="J3777" s="23" t="s">
        <v>84</v>
      </c>
      <c r="K3777" s="23" t="s">
        <v>105</v>
      </c>
      <c r="L3777" s="24">
        <v>45706.77</v>
      </c>
      <c r="M3777">
        <v>9</v>
      </c>
      <c r="N3777" s="25">
        <v>0.1</v>
      </c>
      <c r="O3777" s="24">
        <v>13458.6</v>
      </c>
      <c r="P3777" s="26">
        <f t="shared" si="348"/>
        <v>0.29445528528924714</v>
      </c>
      <c r="Q3777" t="str">
        <f t="shared" si="349"/>
        <v>Medium</v>
      </c>
      <c r="R3777" t="str">
        <f t="shared" si="350"/>
        <v>Low</v>
      </c>
      <c r="S3777" s="23">
        <f t="shared" si="351"/>
        <v>2022</v>
      </c>
      <c r="T3777" s="23">
        <f t="shared" si="352"/>
        <v>10</v>
      </c>
      <c r="U3777" t="str">
        <f t="shared" si="353"/>
        <v>Oct-2022</v>
      </c>
    </row>
    <row r="3778" spans="1:21" x14ac:dyDescent="0.3">
      <c r="A3778" t="s">
        <v>5784</v>
      </c>
      <c r="B3778" s="22">
        <v>45422</v>
      </c>
      <c r="C3778" s="22">
        <v>45425</v>
      </c>
      <c r="D3778" s="23" t="s">
        <v>61</v>
      </c>
      <c r="E3778" s="23" t="s">
        <v>1001</v>
      </c>
      <c r="F3778" s="23" t="s">
        <v>52</v>
      </c>
      <c r="G3778" s="23" t="s">
        <v>81</v>
      </c>
      <c r="H3778" s="23" t="s">
        <v>95</v>
      </c>
      <c r="I3778" s="23" t="s">
        <v>96</v>
      </c>
      <c r="J3778" s="23" t="s">
        <v>97</v>
      </c>
      <c r="K3778" s="23" t="s">
        <v>181</v>
      </c>
      <c r="L3778" s="24">
        <v>2718.19</v>
      </c>
      <c r="M3778">
        <v>1</v>
      </c>
      <c r="N3778" s="25">
        <v>0.25</v>
      </c>
      <c r="O3778" s="24">
        <v>385.8</v>
      </c>
      <c r="P3778" s="26">
        <f t="shared" si="348"/>
        <v>0.14193268314576979</v>
      </c>
      <c r="Q3778" t="str">
        <f t="shared" si="349"/>
        <v>Low</v>
      </c>
      <c r="R3778" t="str">
        <f t="shared" si="350"/>
        <v>High</v>
      </c>
      <c r="S3778" s="23">
        <f t="shared" si="351"/>
        <v>2024</v>
      </c>
      <c r="T3778" s="23">
        <f t="shared" si="352"/>
        <v>5</v>
      </c>
      <c r="U3778" t="str">
        <f t="shared" si="353"/>
        <v>May-2024</v>
      </c>
    </row>
    <row r="3779" spans="1:21" x14ac:dyDescent="0.3">
      <c r="A3779" t="s">
        <v>5785</v>
      </c>
      <c r="B3779" s="22">
        <v>44765</v>
      </c>
      <c r="C3779" s="22">
        <v>44770</v>
      </c>
      <c r="D3779" s="23" t="s">
        <v>50</v>
      </c>
      <c r="E3779" s="23" t="s">
        <v>2025</v>
      </c>
      <c r="F3779" s="23" t="s">
        <v>80</v>
      </c>
      <c r="G3779" s="23" t="s">
        <v>53</v>
      </c>
      <c r="H3779" s="23" t="s">
        <v>246</v>
      </c>
      <c r="I3779" s="23" t="s">
        <v>83</v>
      </c>
      <c r="J3779" s="23" t="s">
        <v>156</v>
      </c>
      <c r="K3779" s="23" t="s">
        <v>157</v>
      </c>
      <c r="L3779" s="24">
        <v>66885.66</v>
      </c>
      <c r="M3779">
        <v>6</v>
      </c>
      <c r="N3779" s="25">
        <v>0.2</v>
      </c>
      <c r="O3779" s="24">
        <v>17051.330000000002</v>
      </c>
      <c r="P3779" s="26">
        <f t="shared" si="348"/>
        <v>0.2549325221579633</v>
      </c>
      <c r="Q3779" t="str">
        <f t="shared" si="349"/>
        <v>Medium</v>
      </c>
      <c r="R3779" t="str">
        <f t="shared" si="350"/>
        <v>Medium</v>
      </c>
      <c r="S3779" s="23">
        <f t="shared" si="351"/>
        <v>2022</v>
      </c>
      <c r="T3779" s="23">
        <f t="shared" si="352"/>
        <v>7</v>
      </c>
      <c r="U3779" t="str">
        <f t="shared" si="353"/>
        <v>Jul-2022</v>
      </c>
    </row>
    <row r="3780" spans="1:21" x14ac:dyDescent="0.3">
      <c r="A3780" t="s">
        <v>5786</v>
      </c>
      <c r="B3780" s="22">
        <v>44913</v>
      </c>
      <c r="C3780" s="22">
        <v>44915</v>
      </c>
      <c r="D3780" s="23" t="s">
        <v>50</v>
      </c>
      <c r="E3780" s="23" t="s">
        <v>2133</v>
      </c>
      <c r="F3780" s="23" t="s">
        <v>71</v>
      </c>
      <c r="G3780" s="23" t="s">
        <v>81</v>
      </c>
      <c r="H3780" s="23" t="s">
        <v>284</v>
      </c>
      <c r="I3780" s="23" t="s">
        <v>55</v>
      </c>
      <c r="J3780" s="23" t="s">
        <v>56</v>
      </c>
      <c r="K3780" s="23" t="s">
        <v>74</v>
      </c>
      <c r="L3780" s="24">
        <v>48130.68</v>
      </c>
      <c r="M3780">
        <v>4</v>
      </c>
      <c r="N3780" s="25">
        <v>0.2</v>
      </c>
      <c r="O3780" s="24">
        <v>6211.2</v>
      </c>
      <c r="P3780" s="26">
        <f t="shared" ref="P3780:P3843" si="354">IFERROR(O3780/L3780,0)</f>
        <v>0.12904866500951159</v>
      </c>
      <c r="Q3780" t="str">
        <f t="shared" ref="Q3780:Q3843" si="355">IF(P3780&gt;=0.3,"High",IF(P3780&gt;=0.2,"Medium","Low"))</f>
        <v>Low</v>
      </c>
      <c r="R3780" t="str">
        <f t="shared" ref="R3780:R3843" si="356">IF(N3780=0,"None",IF(N3780&lt;=0.1,"Low",IF(N3780&lt;=0.2,"Medium","High")))</f>
        <v>Medium</v>
      </c>
      <c r="S3780" s="23">
        <f t="shared" ref="S3780:S3843" si="357">YEAR(B3780)</f>
        <v>2022</v>
      </c>
      <c r="T3780" s="23">
        <f t="shared" ref="T3780:T3843" si="358">MONTH(B3780)</f>
        <v>12</v>
      </c>
      <c r="U3780" t="str">
        <f t="shared" ref="U3780:U3843" si="359">TEXT(B3780,"mmm-yyyy")</f>
        <v>Dec-2022</v>
      </c>
    </row>
    <row r="3781" spans="1:21" x14ac:dyDescent="0.3">
      <c r="A3781" t="s">
        <v>5787</v>
      </c>
      <c r="B3781" s="22">
        <v>44722</v>
      </c>
      <c r="C3781" s="22">
        <v>44728</v>
      </c>
      <c r="D3781" s="23" t="s">
        <v>78</v>
      </c>
      <c r="E3781" s="23" t="s">
        <v>2022</v>
      </c>
      <c r="F3781" s="23" t="s">
        <v>80</v>
      </c>
      <c r="G3781" s="23" t="s">
        <v>72</v>
      </c>
      <c r="H3781" s="23" t="s">
        <v>73</v>
      </c>
      <c r="I3781" s="23" t="s">
        <v>118</v>
      </c>
      <c r="J3781" s="23" t="s">
        <v>303</v>
      </c>
      <c r="K3781" s="23" t="s">
        <v>304</v>
      </c>
      <c r="L3781" s="24">
        <v>7070.24</v>
      </c>
      <c r="M3781">
        <v>1</v>
      </c>
      <c r="N3781" s="25">
        <v>0.1</v>
      </c>
      <c r="O3781" s="24">
        <v>1300.3800000000001</v>
      </c>
      <c r="P3781" s="26">
        <f t="shared" si="354"/>
        <v>0.18392303514449299</v>
      </c>
      <c r="Q3781" t="str">
        <f t="shared" si="355"/>
        <v>Low</v>
      </c>
      <c r="R3781" t="str">
        <f t="shared" si="356"/>
        <v>Low</v>
      </c>
      <c r="S3781" s="23">
        <f t="shared" si="357"/>
        <v>2022</v>
      </c>
      <c r="T3781" s="23">
        <f t="shared" si="358"/>
        <v>6</v>
      </c>
      <c r="U3781" t="str">
        <f t="shared" si="359"/>
        <v>Jun-2022</v>
      </c>
    </row>
    <row r="3782" spans="1:21" x14ac:dyDescent="0.3">
      <c r="A3782" t="s">
        <v>5788</v>
      </c>
      <c r="B3782" s="22">
        <v>45945</v>
      </c>
      <c r="C3782" s="22">
        <v>45952</v>
      </c>
      <c r="D3782" s="23" t="s">
        <v>102</v>
      </c>
      <c r="E3782" s="23" t="s">
        <v>2582</v>
      </c>
      <c r="F3782" s="23" t="s">
        <v>71</v>
      </c>
      <c r="G3782" s="23" t="s">
        <v>81</v>
      </c>
      <c r="H3782" s="23" t="s">
        <v>95</v>
      </c>
      <c r="I3782" s="23" t="s">
        <v>96</v>
      </c>
      <c r="J3782" s="23" t="s">
        <v>97</v>
      </c>
      <c r="K3782" s="23" t="s">
        <v>98</v>
      </c>
      <c r="L3782" s="24">
        <v>29767.68</v>
      </c>
      <c r="M3782">
        <v>9</v>
      </c>
      <c r="N3782" s="25">
        <v>0.15</v>
      </c>
      <c r="O3782" s="24">
        <v>8574.49</v>
      </c>
      <c r="P3782" s="26">
        <f t="shared" si="354"/>
        <v>0.28804696906174748</v>
      </c>
      <c r="Q3782" t="str">
        <f t="shared" si="355"/>
        <v>Medium</v>
      </c>
      <c r="R3782" t="str">
        <f t="shared" si="356"/>
        <v>Medium</v>
      </c>
      <c r="S3782" s="23">
        <f t="shared" si="357"/>
        <v>2025</v>
      </c>
      <c r="T3782" s="23">
        <f t="shared" si="358"/>
        <v>10</v>
      </c>
      <c r="U3782" t="str">
        <f t="shared" si="359"/>
        <v>Oct-2025</v>
      </c>
    </row>
    <row r="3783" spans="1:21" x14ac:dyDescent="0.3">
      <c r="A3783" t="s">
        <v>5789</v>
      </c>
      <c r="B3783" s="22">
        <v>44920</v>
      </c>
      <c r="C3783" s="22">
        <v>44923</v>
      </c>
      <c r="D3783" s="23" t="s">
        <v>61</v>
      </c>
      <c r="E3783" s="23" t="s">
        <v>1676</v>
      </c>
      <c r="F3783" s="23" t="s">
        <v>52</v>
      </c>
      <c r="G3783" s="23" t="s">
        <v>81</v>
      </c>
      <c r="H3783" s="23" t="s">
        <v>95</v>
      </c>
      <c r="I3783" s="23" t="s">
        <v>96</v>
      </c>
      <c r="J3783" s="23" t="s">
        <v>97</v>
      </c>
      <c r="K3783" s="23" t="s">
        <v>181</v>
      </c>
      <c r="L3783" s="24">
        <v>110175.75</v>
      </c>
      <c r="M3783">
        <v>9</v>
      </c>
      <c r="N3783" s="25">
        <v>0.15</v>
      </c>
      <c r="O3783" s="24">
        <v>16979.55</v>
      </c>
      <c r="P3783" s="26">
        <f t="shared" si="354"/>
        <v>0.15411331440902376</v>
      </c>
      <c r="Q3783" t="str">
        <f t="shared" si="355"/>
        <v>Low</v>
      </c>
      <c r="R3783" t="str">
        <f t="shared" si="356"/>
        <v>Medium</v>
      </c>
      <c r="S3783" s="23">
        <f t="shared" si="357"/>
        <v>2022</v>
      </c>
      <c r="T3783" s="23">
        <f t="shared" si="358"/>
        <v>12</v>
      </c>
      <c r="U3783" t="str">
        <f t="shared" si="359"/>
        <v>Dec-2022</v>
      </c>
    </row>
    <row r="3784" spans="1:21" x14ac:dyDescent="0.3">
      <c r="A3784" t="s">
        <v>5790</v>
      </c>
      <c r="B3784" s="22">
        <v>45490</v>
      </c>
      <c r="C3784" s="22">
        <v>45491</v>
      </c>
      <c r="D3784" s="23" t="s">
        <v>61</v>
      </c>
      <c r="E3784" s="23" t="s">
        <v>308</v>
      </c>
      <c r="F3784" s="23" t="s">
        <v>71</v>
      </c>
      <c r="G3784" s="23" t="s">
        <v>63</v>
      </c>
      <c r="H3784" s="23" t="s">
        <v>202</v>
      </c>
      <c r="I3784" s="23" t="s">
        <v>96</v>
      </c>
      <c r="J3784" s="23" t="s">
        <v>111</v>
      </c>
      <c r="K3784" s="23" t="s">
        <v>112</v>
      </c>
      <c r="L3784" s="24">
        <v>96829</v>
      </c>
      <c r="M3784">
        <v>10</v>
      </c>
      <c r="N3784" s="25">
        <v>0.1</v>
      </c>
      <c r="O3784" s="24">
        <v>34438.379999999997</v>
      </c>
      <c r="P3784" s="26">
        <f t="shared" si="354"/>
        <v>0.35566183684639929</v>
      </c>
      <c r="Q3784" t="str">
        <f t="shared" si="355"/>
        <v>High</v>
      </c>
      <c r="R3784" t="str">
        <f t="shared" si="356"/>
        <v>Low</v>
      </c>
      <c r="S3784" s="23">
        <f t="shared" si="357"/>
        <v>2024</v>
      </c>
      <c r="T3784" s="23">
        <f t="shared" si="358"/>
        <v>7</v>
      </c>
      <c r="U3784" t="str">
        <f t="shared" si="359"/>
        <v>Jul-2024</v>
      </c>
    </row>
    <row r="3785" spans="1:21" x14ac:dyDescent="0.3">
      <c r="A3785" t="s">
        <v>5791</v>
      </c>
      <c r="B3785" s="22">
        <v>45301</v>
      </c>
      <c r="C3785" s="22">
        <v>45307</v>
      </c>
      <c r="D3785" s="23" t="s">
        <v>61</v>
      </c>
      <c r="E3785" s="23" t="s">
        <v>889</v>
      </c>
      <c r="F3785" s="23" t="s">
        <v>52</v>
      </c>
      <c r="G3785" s="23" t="s">
        <v>63</v>
      </c>
      <c r="H3785" s="23" t="s">
        <v>202</v>
      </c>
      <c r="I3785" s="23" t="s">
        <v>118</v>
      </c>
      <c r="J3785" s="23" t="s">
        <v>230</v>
      </c>
      <c r="K3785" s="23" t="s">
        <v>231</v>
      </c>
      <c r="L3785" s="24">
        <v>8847.9599999999991</v>
      </c>
      <c r="M3785">
        <v>4</v>
      </c>
      <c r="N3785" s="25">
        <v>0.1</v>
      </c>
      <c r="O3785" s="24">
        <v>2196.9299999999998</v>
      </c>
      <c r="P3785" s="26">
        <f t="shared" si="354"/>
        <v>0.24829791273920768</v>
      </c>
      <c r="Q3785" t="str">
        <f t="shared" si="355"/>
        <v>Medium</v>
      </c>
      <c r="R3785" t="str">
        <f t="shared" si="356"/>
        <v>Low</v>
      </c>
      <c r="S3785" s="23">
        <f t="shared" si="357"/>
        <v>2024</v>
      </c>
      <c r="T3785" s="23">
        <f t="shared" si="358"/>
        <v>1</v>
      </c>
      <c r="U3785" t="str">
        <f t="shared" si="359"/>
        <v>Jan-2024</v>
      </c>
    </row>
    <row r="3786" spans="1:21" x14ac:dyDescent="0.3">
      <c r="A3786" t="s">
        <v>5792</v>
      </c>
      <c r="B3786" s="22">
        <v>44781</v>
      </c>
      <c r="C3786" s="22">
        <v>44787</v>
      </c>
      <c r="D3786" s="23" t="s">
        <v>78</v>
      </c>
      <c r="E3786" s="23" t="s">
        <v>951</v>
      </c>
      <c r="F3786" s="23" t="s">
        <v>80</v>
      </c>
      <c r="G3786" s="23" t="s">
        <v>72</v>
      </c>
      <c r="H3786" s="23" t="s">
        <v>117</v>
      </c>
      <c r="I3786" s="23" t="s">
        <v>118</v>
      </c>
      <c r="J3786" s="23" t="s">
        <v>303</v>
      </c>
      <c r="K3786" s="23" t="s">
        <v>421</v>
      </c>
      <c r="L3786" s="24">
        <v>55312.04</v>
      </c>
      <c r="M3786">
        <v>7</v>
      </c>
      <c r="N3786" s="25">
        <v>0.2</v>
      </c>
      <c r="O3786" s="24">
        <v>8365.5300000000007</v>
      </c>
      <c r="P3786" s="26">
        <f t="shared" si="354"/>
        <v>0.15124247812953565</v>
      </c>
      <c r="Q3786" t="str">
        <f t="shared" si="355"/>
        <v>Low</v>
      </c>
      <c r="R3786" t="str">
        <f t="shared" si="356"/>
        <v>Medium</v>
      </c>
      <c r="S3786" s="23">
        <f t="shared" si="357"/>
        <v>2022</v>
      </c>
      <c r="T3786" s="23">
        <f t="shared" si="358"/>
        <v>8</v>
      </c>
      <c r="U3786" t="str">
        <f t="shared" si="359"/>
        <v>Aug-2022</v>
      </c>
    </row>
    <row r="3787" spans="1:21" x14ac:dyDescent="0.3">
      <c r="A3787" t="s">
        <v>5793</v>
      </c>
      <c r="B3787" s="22">
        <v>45213</v>
      </c>
      <c r="C3787" s="22">
        <v>45218</v>
      </c>
      <c r="D3787" s="23" t="s">
        <v>102</v>
      </c>
      <c r="E3787" s="23" t="s">
        <v>1490</v>
      </c>
      <c r="F3787" s="23" t="s">
        <v>52</v>
      </c>
      <c r="G3787" s="23" t="s">
        <v>81</v>
      </c>
      <c r="H3787" s="23" t="s">
        <v>284</v>
      </c>
      <c r="I3787" s="23" t="s">
        <v>55</v>
      </c>
      <c r="J3787" s="23" t="s">
        <v>56</v>
      </c>
      <c r="K3787" s="23" t="s">
        <v>57</v>
      </c>
      <c r="L3787" s="24">
        <v>66893.75</v>
      </c>
      <c r="M3787">
        <v>7</v>
      </c>
      <c r="N3787" s="25">
        <v>0.2</v>
      </c>
      <c r="O3787" s="24">
        <v>9533.8700000000008</v>
      </c>
      <c r="P3787" s="26">
        <f t="shared" si="354"/>
        <v>0.1425225824535177</v>
      </c>
      <c r="Q3787" t="str">
        <f t="shared" si="355"/>
        <v>Low</v>
      </c>
      <c r="R3787" t="str">
        <f t="shared" si="356"/>
        <v>Medium</v>
      </c>
      <c r="S3787" s="23">
        <f t="shared" si="357"/>
        <v>2023</v>
      </c>
      <c r="T3787" s="23">
        <f t="shared" si="358"/>
        <v>10</v>
      </c>
      <c r="U3787" t="str">
        <f t="shared" si="359"/>
        <v>Oct-2023</v>
      </c>
    </row>
    <row r="3788" spans="1:21" x14ac:dyDescent="0.3">
      <c r="A3788" t="s">
        <v>5794</v>
      </c>
      <c r="B3788" s="22">
        <v>44811</v>
      </c>
      <c r="C3788" s="22">
        <v>44816</v>
      </c>
      <c r="D3788" s="23" t="s">
        <v>61</v>
      </c>
      <c r="E3788" s="23" t="s">
        <v>444</v>
      </c>
      <c r="F3788" s="23" t="s">
        <v>71</v>
      </c>
      <c r="G3788" s="23" t="s">
        <v>81</v>
      </c>
      <c r="H3788" s="23" t="s">
        <v>82</v>
      </c>
      <c r="I3788" s="23" t="s">
        <v>83</v>
      </c>
      <c r="J3788" s="23" t="s">
        <v>449</v>
      </c>
      <c r="K3788" s="23" t="s">
        <v>681</v>
      </c>
      <c r="L3788" s="24">
        <v>65452.95</v>
      </c>
      <c r="M3788">
        <v>9</v>
      </c>
      <c r="N3788" s="25">
        <v>0.2</v>
      </c>
      <c r="O3788" s="24">
        <v>19261.82</v>
      </c>
      <c r="P3788" s="26">
        <f t="shared" si="354"/>
        <v>0.29428497875191262</v>
      </c>
      <c r="Q3788" t="str">
        <f t="shared" si="355"/>
        <v>Medium</v>
      </c>
      <c r="R3788" t="str">
        <f t="shared" si="356"/>
        <v>Medium</v>
      </c>
      <c r="S3788" s="23">
        <f t="shared" si="357"/>
        <v>2022</v>
      </c>
      <c r="T3788" s="23">
        <f t="shared" si="358"/>
        <v>9</v>
      </c>
      <c r="U3788" t="str">
        <f t="shared" si="359"/>
        <v>Sep-2022</v>
      </c>
    </row>
    <row r="3789" spans="1:21" x14ac:dyDescent="0.3">
      <c r="A3789" t="s">
        <v>5795</v>
      </c>
      <c r="B3789" s="22">
        <v>45408</v>
      </c>
      <c r="C3789" s="22">
        <v>45411</v>
      </c>
      <c r="D3789" s="23" t="s">
        <v>50</v>
      </c>
      <c r="E3789" s="23" t="s">
        <v>394</v>
      </c>
      <c r="F3789" s="23" t="s">
        <v>52</v>
      </c>
      <c r="G3789" s="23" t="s">
        <v>63</v>
      </c>
      <c r="H3789" s="23" t="s">
        <v>64</v>
      </c>
      <c r="I3789" s="23" t="s">
        <v>96</v>
      </c>
      <c r="J3789" s="23" t="s">
        <v>166</v>
      </c>
      <c r="K3789" s="23" t="s">
        <v>762</v>
      </c>
      <c r="L3789" s="24">
        <v>1717.68</v>
      </c>
      <c r="M3789">
        <v>1</v>
      </c>
      <c r="N3789" s="25">
        <v>0</v>
      </c>
      <c r="O3789" s="24">
        <v>272.58999999999997</v>
      </c>
      <c r="P3789" s="26">
        <f t="shared" si="354"/>
        <v>0.15869661403753899</v>
      </c>
      <c r="Q3789" t="str">
        <f t="shared" si="355"/>
        <v>Low</v>
      </c>
      <c r="R3789" t="str">
        <f t="shared" si="356"/>
        <v>None</v>
      </c>
      <c r="S3789" s="23">
        <f t="shared" si="357"/>
        <v>2024</v>
      </c>
      <c r="T3789" s="23">
        <f t="shared" si="358"/>
        <v>4</v>
      </c>
      <c r="U3789" t="str">
        <f t="shared" si="359"/>
        <v>Apr-2024</v>
      </c>
    </row>
    <row r="3790" spans="1:21" x14ac:dyDescent="0.3">
      <c r="A3790" t="s">
        <v>5796</v>
      </c>
      <c r="B3790" s="22">
        <v>45444</v>
      </c>
      <c r="C3790" s="22">
        <v>45450</v>
      </c>
      <c r="D3790" s="23" t="s">
        <v>102</v>
      </c>
      <c r="E3790" s="23" t="s">
        <v>2392</v>
      </c>
      <c r="F3790" s="23" t="s">
        <v>52</v>
      </c>
      <c r="G3790" s="23" t="s">
        <v>63</v>
      </c>
      <c r="H3790" s="23" t="s">
        <v>172</v>
      </c>
      <c r="I3790" s="23" t="s">
        <v>118</v>
      </c>
      <c r="J3790" s="23" t="s">
        <v>191</v>
      </c>
      <c r="K3790" s="23" t="s">
        <v>829</v>
      </c>
      <c r="L3790" s="24">
        <v>31063.919999999998</v>
      </c>
      <c r="M3790">
        <v>3</v>
      </c>
      <c r="N3790" s="25">
        <v>0.2</v>
      </c>
      <c r="O3790" s="24">
        <v>8543.5400000000009</v>
      </c>
      <c r="P3790" s="26">
        <f t="shared" si="354"/>
        <v>0.27503096840321511</v>
      </c>
      <c r="Q3790" t="str">
        <f t="shared" si="355"/>
        <v>Medium</v>
      </c>
      <c r="R3790" t="str">
        <f t="shared" si="356"/>
        <v>Medium</v>
      </c>
      <c r="S3790" s="23">
        <f t="shared" si="357"/>
        <v>2024</v>
      </c>
      <c r="T3790" s="23">
        <f t="shared" si="358"/>
        <v>6</v>
      </c>
      <c r="U3790" t="str">
        <f t="shared" si="359"/>
        <v>Jun-2024</v>
      </c>
    </row>
    <row r="3791" spans="1:21" x14ac:dyDescent="0.3">
      <c r="A3791" t="s">
        <v>5797</v>
      </c>
      <c r="B3791" s="22">
        <v>45607</v>
      </c>
      <c r="C3791" s="22">
        <v>45608</v>
      </c>
      <c r="D3791" s="23" t="s">
        <v>102</v>
      </c>
      <c r="E3791" s="23" t="s">
        <v>2647</v>
      </c>
      <c r="F3791" s="23" t="s">
        <v>80</v>
      </c>
      <c r="G3791" s="23" t="s">
        <v>81</v>
      </c>
      <c r="H3791" s="23" t="s">
        <v>186</v>
      </c>
      <c r="I3791" s="23" t="s">
        <v>96</v>
      </c>
      <c r="J3791" s="23" t="s">
        <v>135</v>
      </c>
      <c r="K3791" s="23" t="s">
        <v>395</v>
      </c>
      <c r="L3791" s="24">
        <v>5740</v>
      </c>
      <c r="M3791">
        <v>4</v>
      </c>
      <c r="N3791" s="25">
        <v>0.2</v>
      </c>
      <c r="O3791" s="24">
        <v>955.42</v>
      </c>
      <c r="P3791" s="26">
        <f t="shared" si="354"/>
        <v>0.16644947735191637</v>
      </c>
      <c r="Q3791" t="str">
        <f t="shared" si="355"/>
        <v>Low</v>
      </c>
      <c r="R3791" t="str">
        <f t="shared" si="356"/>
        <v>Medium</v>
      </c>
      <c r="S3791" s="23">
        <f t="shared" si="357"/>
        <v>2024</v>
      </c>
      <c r="T3791" s="23">
        <f t="shared" si="358"/>
        <v>11</v>
      </c>
      <c r="U3791" t="str">
        <f t="shared" si="359"/>
        <v>Nov-2024</v>
      </c>
    </row>
    <row r="3792" spans="1:21" x14ac:dyDescent="0.3">
      <c r="A3792" t="s">
        <v>5798</v>
      </c>
      <c r="B3792" s="22">
        <v>45505</v>
      </c>
      <c r="C3792" s="22">
        <v>45508</v>
      </c>
      <c r="D3792" s="23" t="s">
        <v>61</v>
      </c>
      <c r="E3792" s="23" t="s">
        <v>1635</v>
      </c>
      <c r="F3792" s="23" t="s">
        <v>71</v>
      </c>
      <c r="G3792" s="23" t="s">
        <v>53</v>
      </c>
      <c r="H3792" s="23" t="s">
        <v>246</v>
      </c>
      <c r="I3792" s="23" t="s">
        <v>96</v>
      </c>
      <c r="J3792" s="23" t="s">
        <v>135</v>
      </c>
      <c r="K3792" s="23" t="s">
        <v>275</v>
      </c>
      <c r="L3792" s="24">
        <v>55976.28</v>
      </c>
      <c r="M3792">
        <v>6</v>
      </c>
      <c r="N3792" s="25">
        <v>0.15</v>
      </c>
      <c r="O3792" s="24">
        <v>13999.49</v>
      </c>
      <c r="P3792" s="26">
        <f t="shared" si="354"/>
        <v>0.25009682672732092</v>
      </c>
      <c r="Q3792" t="str">
        <f t="shared" si="355"/>
        <v>Medium</v>
      </c>
      <c r="R3792" t="str">
        <f t="shared" si="356"/>
        <v>Medium</v>
      </c>
      <c r="S3792" s="23">
        <f t="shared" si="357"/>
        <v>2024</v>
      </c>
      <c r="T3792" s="23">
        <f t="shared" si="358"/>
        <v>8</v>
      </c>
      <c r="U3792" t="str">
        <f t="shared" si="359"/>
        <v>Aug-2024</v>
      </c>
    </row>
    <row r="3793" spans="1:21" x14ac:dyDescent="0.3">
      <c r="A3793" t="s">
        <v>5799</v>
      </c>
      <c r="B3793" s="22">
        <v>45319</v>
      </c>
      <c r="C3793" s="22">
        <v>45320</v>
      </c>
      <c r="D3793" s="23" t="s">
        <v>50</v>
      </c>
      <c r="E3793" s="23" t="s">
        <v>1186</v>
      </c>
      <c r="F3793" s="23" t="s">
        <v>71</v>
      </c>
      <c r="G3793" s="23" t="s">
        <v>63</v>
      </c>
      <c r="H3793" s="23" t="s">
        <v>202</v>
      </c>
      <c r="I3793" s="23" t="s">
        <v>118</v>
      </c>
      <c r="J3793" s="23" t="s">
        <v>191</v>
      </c>
      <c r="K3793" s="23" t="s">
        <v>829</v>
      </c>
      <c r="L3793" s="24">
        <v>36091.4</v>
      </c>
      <c r="M3793">
        <v>4</v>
      </c>
      <c r="N3793" s="25">
        <v>0.15</v>
      </c>
      <c r="O3793" s="24">
        <v>10971.06</v>
      </c>
      <c r="P3793" s="26">
        <f t="shared" si="354"/>
        <v>0.30397989548756765</v>
      </c>
      <c r="Q3793" t="str">
        <f t="shared" si="355"/>
        <v>High</v>
      </c>
      <c r="R3793" t="str">
        <f t="shared" si="356"/>
        <v>Medium</v>
      </c>
      <c r="S3793" s="23">
        <f t="shared" si="357"/>
        <v>2024</v>
      </c>
      <c r="T3793" s="23">
        <f t="shared" si="358"/>
        <v>1</v>
      </c>
      <c r="U3793" t="str">
        <f t="shared" si="359"/>
        <v>Jan-2024</v>
      </c>
    </row>
    <row r="3794" spans="1:21" x14ac:dyDescent="0.3">
      <c r="A3794" t="s">
        <v>5800</v>
      </c>
      <c r="B3794" s="22">
        <v>44757</v>
      </c>
      <c r="C3794" s="22">
        <v>44764</v>
      </c>
      <c r="D3794" s="23" t="s">
        <v>78</v>
      </c>
      <c r="E3794" s="23" t="s">
        <v>2153</v>
      </c>
      <c r="F3794" s="23" t="s">
        <v>80</v>
      </c>
      <c r="G3794" s="23" t="s">
        <v>53</v>
      </c>
      <c r="H3794" s="23" t="s">
        <v>246</v>
      </c>
      <c r="I3794" s="23" t="s">
        <v>83</v>
      </c>
      <c r="J3794" s="23" t="s">
        <v>449</v>
      </c>
      <c r="K3794" s="23" t="s">
        <v>681</v>
      </c>
      <c r="L3794" s="24">
        <v>17809.64</v>
      </c>
      <c r="M3794">
        <v>4</v>
      </c>
      <c r="N3794" s="25">
        <v>0.05</v>
      </c>
      <c r="O3794" s="24">
        <v>3450.61</v>
      </c>
      <c r="P3794" s="26">
        <f t="shared" si="354"/>
        <v>0.19374956484241121</v>
      </c>
      <c r="Q3794" t="str">
        <f t="shared" si="355"/>
        <v>Low</v>
      </c>
      <c r="R3794" t="str">
        <f t="shared" si="356"/>
        <v>Low</v>
      </c>
      <c r="S3794" s="23">
        <f t="shared" si="357"/>
        <v>2022</v>
      </c>
      <c r="T3794" s="23">
        <f t="shared" si="358"/>
        <v>7</v>
      </c>
      <c r="U3794" t="str">
        <f t="shared" si="359"/>
        <v>Jul-2022</v>
      </c>
    </row>
    <row r="3795" spans="1:21" x14ac:dyDescent="0.3">
      <c r="A3795" t="s">
        <v>5801</v>
      </c>
      <c r="B3795" s="22">
        <v>44610</v>
      </c>
      <c r="C3795" s="22">
        <v>44612</v>
      </c>
      <c r="D3795" s="23" t="s">
        <v>61</v>
      </c>
      <c r="E3795" s="23" t="s">
        <v>536</v>
      </c>
      <c r="F3795" s="23" t="s">
        <v>52</v>
      </c>
      <c r="G3795" s="23" t="s">
        <v>63</v>
      </c>
      <c r="H3795" s="23" t="s">
        <v>64</v>
      </c>
      <c r="I3795" s="23" t="s">
        <v>96</v>
      </c>
      <c r="J3795" s="23" t="s">
        <v>166</v>
      </c>
      <c r="K3795" s="23" t="s">
        <v>337</v>
      </c>
      <c r="L3795" s="24">
        <v>37300.239999999998</v>
      </c>
      <c r="M3795">
        <v>8</v>
      </c>
      <c r="N3795" s="25">
        <v>0.25</v>
      </c>
      <c r="O3795" s="24">
        <v>9121.49</v>
      </c>
      <c r="P3795" s="26">
        <f t="shared" si="354"/>
        <v>0.24454239436529096</v>
      </c>
      <c r="Q3795" t="str">
        <f t="shared" si="355"/>
        <v>Medium</v>
      </c>
      <c r="R3795" t="str">
        <f t="shared" si="356"/>
        <v>High</v>
      </c>
      <c r="S3795" s="23">
        <f t="shared" si="357"/>
        <v>2022</v>
      </c>
      <c r="T3795" s="23">
        <f t="shared" si="358"/>
        <v>2</v>
      </c>
      <c r="U3795" t="str">
        <f t="shared" si="359"/>
        <v>Feb-2022</v>
      </c>
    </row>
    <row r="3796" spans="1:21" x14ac:dyDescent="0.3">
      <c r="A3796" t="s">
        <v>5802</v>
      </c>
      <c r="B3796" s="22">
        <v>45995</v>
      </c>
      <c r="C3796" s="22">
        <v>45998</v>
      </c>
      <c r="D3796" s="23" t="s">
        <v>78</v>
      </c>
      <c r="E3796" s="23" t="s">
        <v>2153</v>
      </c>
      <c r="F3796" s="23" t="s">
        <v>52</v>
      </c>
      <c r="G3796" s="23" t="s">
        <v>81</v>
      </c>
      <c r="H3796" s="23" t="s">
        <v>186</v>
      </c>
      <c r="I3796" s="23" t="s">
        <v>83</v>
      </c>
      <c r="J3796" s="23" t="s">
        <v>156</v>
      </c>
      <c r="K3796" s="23" t="s">
        <v>157</v>
      </c>
      <c r="L3796" s="24">
        <v>40306.379999999997</v>
      </c>
      <c r="M3796">
        <v>3</v>
      </c>
      <c r="N3796" s="25">
        <v>0.1</v>
      </c>
      <c r="O3796" s="24">
        <v>9884.2000000000007</v>
      </c>
      <c r="P3796" s="26">
        <f t="shared" si="354"/>
        <v>0.24522668619707355</v>
      </c>
      <c r="Q3796" t="str">
        <f t="shared" si="355"/>
        <v>Medium</v>
      </c>
      <c r="R3796" t="str">
        <f t="shared" si="356"/>
        <v>Low</v>
      </c>
      <c r="S3796" s="23">
        <f t="shared" si="357"/>
        <v>2025</v>
      </c>
      <c r="T3796" s="23">
        <f t="shared" si="358"/>
        <v>12</v>
      </c>
      <c r="U3796" t="str">
        <f t="shared" si="359"/>
        <v>Dec-2025</v>
      </c>
    </row>
    <row r="3797" spans="1:21" x14ac:dyDescent="0.3">
      <c r="A3797" t="s">
        <v>5803</v>
      </c>
      <c r="B3797" s="22">
        <v>45564</v>
      </c>
      <c r="C3797" s="22">
        <v>45568</v>
      </c>
      <c r="D3797" s="23" t="s">
        <v>78</v>
      </c>
      <c r="E3797" s="23" t="s">
        <v>746</v>
      </c>
      <c r="F3797" s="23" t="s">
        <v>52</v>
      </c>
      <c r="G3797" s="23" t="s">
        <v>53</v>
      </c>
      <c r="H3797" s="23" t="s">
        <v>54</v>
      </c>
      <c r="I3797" s="23" t="s">
        <v>118</v>
      </c>
      <c r="J3797" s="23" t="s">
        <v>191</v>
      </c>
      <c r="K3797" s="23" t="s">
        <v>192</v>
      </c>
      <c r="L3797" s="24">
        <v>57546.9</v>
      </c>
      <c r="M3797">
        <v>5</v>
      </c>
      <c r="N3797" s="25">
        <v>0.15</v>
      </c>
      <c r="O3797" s="24">
        <v>14999.54</v>
      </c>
      <c r="P3797" s="26">
        <f t="shared" si="354"/>
        <v>0.26064896632138307</v>
      </c>
      <c r="Q3797" t="str">
        <f t="shared" si="355"/>
        <v>Medium</v>
      </c>
      <c r="R3797" t="str">
        <f t="shared" si="356"/>
        <v>Medium</v>
      </c>
      <c r="S3797" s="23">
        <f t="shared" si="357"/>
        <v>2024</v>
      </c>
      <c r="T3797" s="23">
        <f t="shared" si="358"/>
        <v>9</v>
      </c>
      <c r="U3797" t="str">
        <f t="shared" si="359"/>
        <v>Sep-2024</v>
      </c>
    </row>
    <row r="3798" spans="1:21" x14ac:dyDescent="0.3">
      <c r="A3798" t="s">
        <v>5804</v>
      </c>
      <c r="B3798" s="22">
        <v>45679</v>
      </c>
      <c r="C3798" s="22">
        <v>45685</v>
      </c>
      <c r="D3798" s="23" t="s">
        <v>102</v>
      </c>
      <c r="E3798" s="23" t="s">
        <v>1055</v>
      </c>
      <c r="F3798" s="23" t="s">
        <v>80</v>
      </c>
      <c r="G3798" s="23" t="s">
        <v>179</v>
      </c>
      <c r="H3798" s="23" t="s">
        <v>236</v>
      </c>
      <c r="I3798" s="23" t="s">
        <v>83</v>
      </c>
      <c r="J3798" s="23" t="s">
        <v>379</v>
      </c>
      <c r="K3798" s="23" t="s">
        <v>562</v>
      </c>
      <c r="L3798" s="24">
        <v>36469.65</v>
      </c>
      <c r="M3798">
        <v>5</v>
      </c>
      <c r="N3798" s="25">
        <v>0.15</v>
      </c>
      <c r="O3798" s="24">
        <v>11793.55</v>
      </c>
      <c r="P3798" s="26">
        <f t="shared" si="354"/>
        <v>0.32337985146553366</v>
      </c>
      <c r="Q3798" t="str">
        <f t="shared" si="355"/>
        <v>High</v>
      </c>
      <c r="R3798" t="str">
        <f t="shared" si="356"/>
        <v>Medium</v>
      </c>
      <c r="S3798" s="23">
        <f t="shared" si="357"/>
        <v>2025</v>
      </c>
      <c r="T3798" s="23">
        <f t="shared" si="358"/>
        <v>1</v>
      </c>
      <c r="U3798" t="str">
        <f t="shared" si="359"/>
        <v>Jan-2025</v>
      </c>
    </row>
    <row r="3799" spans="1:21" x14ac:dyDescent="0.3">
      <c r="A3799" t="s">
        <v>5805</v>
      </c>
      <c r="B3799" s="22">
        <v>45192</v>
      </c>
      <c r="C3799" s="22">
        <v>45193</v>
      </c>
      <c r="D3799" s="23" t="s">
        <v>61</v>
      </c>
      <c r="E3799" s="23" t="s">
        <v>1047</v>
      </c>
      <c r="F3799" s="23" t="s">
        <v>80</v>
      </c>
      <c r="G3799" s="23" t="s">
        <v>179</v>
      </c>
      <c r="H3799" s="23" t="s">
        <v>180</v>
      </c>
      <c r="I3799" s="23" t="s">
        <v>118</v>
      </c>
      <c r="J3799" s="23" t="s">
        <v>191</v>
      </c>
      <c r="K3799" s="23" t="s">
        <v>192</v>
      </c>
      <c r="L3799" s="24">
        <v>39591.51</v>
      </c>
      <c r="M3799">
        <v>7</v>
      </c>
      <c r="N3799" s="25">
        <v>0.15</v>
      </c>
      <c r="O3799" s="24">
        <v>6503.32</v>
      </c>
      <c r="P3799" s="26">
        <f t="shared" si="354"/>
        <v>0.16426046897428259</v>
      </c>
      <c r="Q3799" t="str">
        <f t="shared" si="355"/>
        <v>Low</v>
      </c>
      <c r="R3799" t="str">
        <f t="shared" si="356"/>
        <v>Medium</v>
      </c>
      <c r="S3799" s="23">
        <f t="shared" si="357"/>
        <v>2023</v>
      </c>
      <c r="T3799" s="23">
        <f t="shared" si="358"/>
        <v>9</v>
      </c>
      <c r="U3799" t="str">
        <f t="shared" si="359"/>
        <v>Sep-2023</v>
      </c>
    </row>
    <row r="3800" spans="1:21" x14ac:dyDescent="0.3">
      <c r="A3800" t="s">
        <v>5806</v>
      </c>
      <c r="B3800" s="22">
        <v>44839</v>
      </c>
      <c r="C3800" s="22">
        <v>44844</v>
      </c>
      <c r="D3800" s="23" t="s">
        <v>102</v>
      </c>
      <c r="E3800" s="23" t="s">
        <v>2227</v>
      </c>
      <c r="F3800" s="23" t="s">
        <v>71</v>
      </c>
      <c r="G3800" s="23" t="s">
        <v>63</v>
      </c>
      <c r="H3800" s="23" t="s">
        <v>172</v>
      </c>
      <c r="I3800" s="23" t="s">
        <v>55</v>
      </c>
      <c r="J3800" s="23" t="s">
        <v>56</v>
      </c>
      <c r="K3800" s="23" t="s">
        <v>151</v>
      </c>
      <c r="L3800" s="24">
        <v>13031.75</v>
      </c>
      <c r="M3800">
        <v>1</v>
      </c>
      <c r="N3800" s="25">
        <v>0.2</v>
      </c>
      <c r="O3800" s="24">
        <v>3562.63</v>
      </c>
      <c r="P3800" s="26">
        <f t="shared" si="354"/>
        <v>0.2733807815527462</v>
      </c>
      <c r="Q3800" t="str">
        <f t="shared" si="355"/>
        <v>Medium</v>
      </c>
      <c r="R3800" t="str">
        <f t="shared" si="356"/>
        <v>Medium</v>
      </c>
      <c r="S3800" s="23">
        <f t="shared" si="357"/>
        <v>2022</v>
      </c>
      <c r="T3800" s="23">
        <f t="shared" si="358"/>
        <v>10</v>
      </c>
      <c r="U3800" t="str">
        <f t="shared" si="359"/>
        <v>Oct-2022</v>
      </c>
    </row>
    <row r="3801" spans="1:21" x14ac:dyDescent="0.3">
      <c r="A3801" t="s">
        <v>5807</v>
      </c>
      <c r="B3801" s="22">
        <v>45331</v>
      </c>
      <c r="C3801" s="22">
        <v>45335</v>
      </c>
      <c r="D3801" s="23" t="s">
        <v>102</v>
      </c>
      <c r="E3801" s="23" t="s">
        <v>1824</v>
      </c>
      <c r="F3801" s="23" t="s">
        <v>71</v>
      </c>
      <c r="G3801" s="23" t="s">
        <v>81</v>
      </c>
      <c r="H3801" s="23" t="s">
        <v>82</v>
      </c>
      <c r="I3801" s="23" t="s">
        <v>118</v>
      </c>
      <c r="J3801" s="23" t="s">
        <v>303</v>
      </c>
      <c r="K3801" s="23" t="s">
        <v>421</v>
      </c>
      <c r="L3801" s="24">
        <v>108398.08</v>
      </c>
      <c r="M3801">
        <v>8</v>
      </c>
      <c r="N3801" s="25">
        <v>0.25</v>
      </c>
      <c r="O3801" s="24">
        <v>16827.490000000002</v>
      </c>
      <c r="P3801" s="26">
        <f t="shared" si="354"/>
        <v>0.15523789720260728</v>
      </c>
      <c r="Q3801" t="str">
        <f t="shared" si="355"/>
        <v>Low</v>
      </c>
      <c r="R3801" t="str">
        <f t="shared" si="356"/>
        <v>High</v>
      </c>
      <c r="S3801" s="23">
        <f t="shared" si="357"/>
        <v>2024</v>
      </c>
      <c r="T3801" s="23">
        <f t="shared" si="358"/>
        <v>2</v>
      </c>
      <c r="U3801" t="str">
        <f t="shared" si="359"/>
        <v>Feb-2024</v>
      </c>
    </row>
    <row r="3802" spans="1:21" x14ac:dyDescent="0.3">
      <c r="A3802" t="s">
        <v>5808</v>
      </c>
      <c r="B3802" s="22">
        <v>44791</v>
      </c>
      <c r="C3802" s="22">
        <v>44796</v>
      </c>
      <c r="D3802" s="23" t="s">
        <v>61</v>
      </c>
      <c r="E3802" s="23" t="s">
        <v>1490</v>
      </c>
      <c r="F3802" s="23" t="s">
        <v>52</v>
      </c>
      <c r="G3802" s="23" t="s">
        <v>72</v>
      </c>
      <c r="H3802" s="23" t="s">
        <v>117</v>
      </c>
      <c r="I3802" s="23" t="s">
        <v>83</v>
      </c>
      <c r="J3802" s="23" t="s">
        <v>84</v>
      </c>
      <c r="K3802" s="23" t="s">
        <v>125</v>
      </c>
      <c r="L3802" s="24">
        <v>88743.12</v>
      </c>
      <c r="M3802">
        <v>8</v>
      </c>
      <c r="N3802" s="25">
        <v>0</v>
      </c>
      <c r="O3802" s="24">
        <v>15097.22</v>
      </c>
      <c r="P3802" s="26">
        <f t="shared" si="354"/>
        <v>0.1701227092308677</v>
      </c>
      <c r="Q3802" t="str">
        <f t="shared" si="355"/>
        <v>Low</v>
      </c>
      <c r="R3802" t="str">
        <f t="shared" si="356"/>
        <v>None</v>
      </c>
      <c r="S3802" s="23">
        <f t="shared" si="357"/>
        <v>2022</v>
      </c>
      <c r="T3802" s="23">
        <f t="shared" si="358"/>
        <v>8</v>
      </c>
      <c r="U3802" t="str">
        <f t="shared" si="359"/>
        <v>Aug-2022</v>
      </c>
    </row>
    <row r="3803" spans="1:21" x14ac:dyDescent="0.3">
      <c r="A3803" t="s">
        <v>5809</v>
      </c>
      <c r="B3803" s="22">
        <v>45556</v>
      </c>
      <c r="C3803" s="22">
        <v>45558</v>
      </c>
      <c r="D3803" s="23" t="s">
        <v>61</v>
      </c>
      <c r="E3803" s="23" t="s">
        <v>1188</v>
      </c>
      <c r="F3803" s="23" t="s">
        <v>52</v>
      </c>
      <c r="G3803" s="23" t="s">
        <v>81</v>
      </c>
      <c r="H3803" s="23" t="s">
        <v>186</v>
      </c>
      <c r="I3803" s="23" t="s">
        <v>96</v>
      </c>
      <c r="J3803" s="23" t="s">
        <v>166</v>
      </c>
      <c r="K3803" s="23" t="s">
        <v>337</v>
      </c>
      <c r="L3803" s="24">
        <v>74160.73</v>
      </c>
      <c r="M3803">
        <v>7</v>
      </c>
      <c r="N3803" s="25">
        <v>0</v>
      </c>
      <c r="O3803" s="24">
        <v>14043.33</v>
      </c>
      <c r="P3803" s="26">
        <f t="shared" si="354"/>
        <v>0.18936342724781702</v>
      </c>
      <c r="Q3803" t="str">
        <f t="shared" si="355"/>
        <v>Low</v>
      </c>
      <c r="R3803" t="str">
        <f t="shared" si="356"/>
        <v>None</v>
      </c>
      <c r="S3803" s="23">
        <f t="shared" si="357"/>
        <v>2024</v>
      </c>
      <c r="T3803" s="23">
        <f t="shared" si="358"/>
        <v>9</v>
      </c>
      <c r="U3803" t="str">
        <f t="shared" si="359"/>
        <v>Sep-2024</v>
      </c>
    </row>
    <row r="3804" spans="1:21" x14ac:dyDescent="0.3">
      <c r="A3804" t="s">
        <v>5810</v>
      </c>
      <c r="B3804" s="22">
        <v>45589</v>
      </c>
      <c r="C3804" s="22">
        <v>45592</v>
      </c>
      <c r="D3804" s="23" t="s">
        <v>102</v>
      </c>
      <c r="E3804" s="23" t="s">
        <v>429</v>
      </c>
      <c r="F3804" s="23" t="s">
        <v>71</v>
      </c>
      <c r="G3804" s="23" t="s">
        <v>179</v>
      </c>
      <c r="H3804" s="23" t="s">
        <v>236</v>
      </c>
      <c r="I3804" s="23" t="s">
        <v>118</v>
      </c>
      <c r="J3804" s="23" t="s">
        <v>230</v>
      </c>
      <c r="K3804" s="23" t="s">
        <v>231</v>
      </c>
      <c r="L3804" s="24">
        <v>74915.44</v>
      </c>
      <c r="M3804">
        <v>8</v>
      </c>
      <c r="N3804" s="25">
        <v>0.1</v>
      </c>
      <c r="O3804" s="24">
        <v>19127.439999999999</v>
      </c>
      <c r="P3804" s="26">
        <f t="shared" si="354"/>
        <v>0.25532039857204336</v>
      </c>
      <c r="Q3804" t="str">
        <f t="shared" si="355"/>
        <v>Medium</v>
      </c>
      <c r="R3804" t="str">
        <f t="shared" si="356"/>
        <v>Low</v>
      </c>
      <c r="S3804" s="23">
        <f t="shared" si="357"/>
        <v>2024</v>
      </c>
      <c r="T3804" s="23">
        <f t="shared" si="358"/>
        <v>10</v>
      </c>
      <c r="U3804" t="str">
        <f t="shared" si="359"/>
        <v>Oct-2024</v>
      </c>
    </row>
    <row r="3805" spans="1:21" x14ac:dyDescent="0.3">
      <c r="A3805" t="s">
        <v>5811</v>
      </c>
      <c r="B3805" s="22">
        <v>45751</v>
      </c>
      <c r="C3805" s="22">
        <v>45755</v>
      </c>
      <c r="D3805" s="23" t="s">
        <v>50</v>
      </c>
      <c r="E3805" s="23" t="s">
        <v>707</v>
      </c>
      <c r="F3805" s="23" t="s">
        <v>80</v>
      </c>
      <c r="G3805" s="23" t="s">
        <v>81</v>
      </c>
      <c r="H3805" s="23" t="s">
        <v>186</v>
      </c>
      <c r="I3805" s="23" t="s">
        <v>118</v>
      </c>
      <c r="J3805" s="23" t="s">
        <v>119</v>
      </c>
      <c r="K3805" s="23" t="s">
        <v>120</v>
      </c>
      <c r="L3805" s="24">
        <v>10015.799999999999</v>
      </c>
      <c r="M3805">
        <v>10</v>
      </c>
      <c r="N3805" s="25">
        <v>0.15</v>
      </c>
      <c r="O3805" s="24">
        <v>2151.9699999999998</v>
      </c>
      <c r="P3805" s="26">
        <f t="shared" si="354"/>
        <v>0.21485752511032569</v>
      </c>
      <c r="Q3805" t="str">
        <f t="shared" si="355"/>
        <v>Medium</v>
      </c>
      <c r="R3805" t="str">
        <f t="shared" si="356"/>
        <v>Medium</v>
      </c>
      <c r="S3805" s="23">
        <f t="shared" si="357"/>
        <v>2025</v>
      </c>
      <c r="T3805" s="23">
        <f t="shared" si="358"/>
        <v>4</v>
      </c>
      <c r="U3805" t="str">
        <f t="shared" si="359"/>
        <v>Apr-2025</v>
      </c>
    </row>
    <row r="3806" spans="1:21" x14ac:dyDescent="0.3">
      <c r="A3806" t="s">
        <v>5812</v>
      </c>
      <c r="B3806" s="22">
        <v>44924</v>
      </c>
      <c r="C3806" s="22">
        <v>44931</v>
      </c>
      <c r="D3806" s="23" t="s">
        <v>61</v>
      </c>
      <c r="E3806" s="23" t="s">
        <v>2172</v>
      </c>
      <c r="F3806" s="23" t="s">
        <v>52</v>
      </c>
      <c r="G3806" s="23" t="s">
        <v>81</v>
      </c>
      <c r="H3806" s="23" t="s">
        <v>284</v>
      </c>
      <c r="I3806" s="23" t="s">
        <v>83</v>
      </c>
      <c r="J3806" s="23" t="s">
        <v>379</v>
      </c>
      <c r="K3806" s="23" t="s">
        <v>380</v>
      </c>
      <c r="L3806" s="24">
        <v>129959.64</v>
      </c>
      <c r="M3806">
        <v>9</v>
      </c>
      <c r="N3806" s="25">
        <v>0.15</v>
      </c>
      <c r="O3806" s="24">
        <v>29819.54</v>
      </c>
      <c r="P3806" s="26">
        <f t="shared" si="354"/>
        <v>0.22945231304118727</v>
      </c>
      <c r="Q3806" t="str">
        <f t="shared" si="355"/>
        <v>Medium</v>
      </c>
      <c r="R3806" t="str">
        <f t="shared" si="356"/>
        <v>Medium</v>
      </c>
      <c r="S3806" s="23">
        <f t="shared" si="357"/>
        <v>2022</v>
      </c>
      <c r="T3806" s="23">
        <f t="shared" si="358"/>
        <v>12</v>
      </c>
      <c r="U3806" t="str">
        <f t="shared" si="359"/>
        <v>Dec-2022</v>
      </c>
    </row>
    <row r="3807" spans="1:21" x14ac:dyDescent="0.3">
      <c r="A3807" t="s">
        <v>5813</v>
      </c>
      <c r="B3807" s="22">
        <v>45433</v>
      </c>
      <c r="C3807" s="22">
        <v>45438</v>
      </c>
      <c r="D3807" s="23" t="s">
        <v>78</v>
      </c>
      <c r="E3807" s="23" t="s">
        <v>245</v>
      </c>
      <c r="F3807" s="23" t="s">
        <v>52</v>
      </c>
      <c r="G3807" s="23" t="s">
        <v>53</v>
      </c>
      <c r="H3807" s="23" t="s">
        <v>110</v>
      </c>
      <c r="I3807" s="23" t="s">
        <v>96</v>
      </c>
      <c r="J3807" s="23" t="s">
        <v>97</v>
      </c>
      <c r="K3807" s="23" t="s">
        <v>98</v>
      </c>
      <c r="L3807" s="24">
        <v>59765.48</v>
      </c>
      <c r="M3807">
        <v>4</v>
      </c>
      <c r="N3807" s="25">
        <v>0.1</v>
      </c>
      <c r="O3807" s="24">
        <v>9199.75</v>
      </c>
      <c r="P3807" s="26">
        <f t="shared" si="354"/>
        <v>0.15393083097466964</v>
      </c>
      <c r="Q3807" t="str">
        <f t="shared" si="355"/>
        <v>Low</v>
      </c>
      <c r="R3807" t="str">
        <f t="shared" si="356"/>
        <v>Low</v>
      </c>
      <c r="S3807" s="23">
        <f t="shared" si="357"/>
        <v>2024</v>
      </c>
      <c r="T3807" s="23">
        <f t="shared" si="358"/>
        <v>5</v>
      </c>
      <c r="U3807" t="str">
        <f t="shared" si="359"/>
        <v>May-2024</v>
      </c>
    </row>
    <row r="3808" spans="1:21" x14ac:dyDescent="0.3">
      <c r="A3808" t="s">
        <v>5814</v>
      </c>
      <c r="B3808" s="22">
        <v>45097</v>
      </c>
      <c r="C3808" s="22">
        <v>45098</v>
      </c>
      <c r="D3808" s="23" t="s">
        <v>50</v>
      </c>
      <c r="E3808" s="23" t="s">
        <v>954</v>
      </c>
      <c r="F3808" s="23" t="s">
        <v>52</v>
      </c>
      <c r="G3808" s="23" t="s">
        <v>63</v>
      </c>
      <c r="H3808" s="23" t="s">
        <v>202</v>
      </c>
      <c r="I3808" s="23" t="s">
        <v>118</v>
      </c>
      <c r="J3808" s="23" t="s">
        <v>191</v>
      </c>
      <c r="K3808" s="23" t="s">
        <v>192</v>
      </c>
      <c r="L3808" s="24">
        <v>20768.68</v>
      </c>
      <c r="M3808">
        <v>4</v>
      </c>
      <c r="N3808" s="25">
        <v>0.2</v>
      </c>
      <c r="O3808" s="24">
        <v>5473.66</v>
      </c>
      <c r="P3808" s="26">
        <f t="shared" si="354"/>
        <v>0.26355358164312803</v>
      </c>
      <c r="Q3808" t="str">
        <f t="shared" si="355"/>
        <v>Medium</v>
      </c>
      <c r="R3808" t="str">
        <f t="shared" si="356"/>
        <v>Medium</v>
      </c>
      <c r="S3808" s="23">
        <f t="shared" si="357"/>
        <v>2023</v>
      </c>
      <c r="T3808" s="23">
        <f t="shared" si="358"/>
        <v>6</v>
      </c>
      <c r="U3808" t="str">
        <f t="shared" si="359"/>
        <v>Jun-2023</v>
      </c>
    </row>
    <row r="3809" spans="1:21" x14ac:dyDescent="0.3">
      <c r="A3809" t="s">
        <v>5815</v>
      </c>
      <c r="B3809" s="22">
        <v>45327</v>
      </c>
      <c r="C3809" s="22">
        <v>45331</v>
      </c>
      <c r="D3809" s="23" t="s">
        <v>102</v>
      </c>
      <c r="E3809" s="23" t="s">
        <v>345</v>
      </c>
      <c r="F3809" s="23" t="s">
        <v>80</v>
      </c>
      <c r="G3809" s="23" t="s">
        <v>179</v>
      </c>
      <c r="H3809" s="23" t="s">
        <v>236</v>
      </c>
      <c r="I3809" s="23" t="s">
        <v>55</v>
      </c>
      <c r="J3809" s="23" t="s">
        <v>173</v>
      </c>
      <c r="K3809" s="23" t="s">
        <v>780</v>
      </c>
      <c r="L3809" s="24">
        <v>26358.9</v>
      </c>
      <c r="M3809">
        <v>10</v>
      </c>
      <c r="N3809" s="25">
        <v>0.25</v>
      </c>
      <c r="O3809" s="24">
        <v>4988.8100000000004</v>
      </c>
      <c r="P3809" s="26">
        <f t="shared" si="354"/>
        <v>0.18926472652500673</v>
      </c>
      <c r="Q3809" t="str">
        <f t="shared" si="355"/>
        <v>Low</v>
      </c>
      <c r="R3809" t="str">
        <f t="shared" si="356"/>
        <v>High</v>
      </c>
      <c r="S3809" s="23">
        <f t="shared" si="357"/>
        <v>2024</v>
      </c>
      <c r="T3809" s="23">
        <f t="shared" si="358"/>
        <v>2</v>
      </c>
      <c r="U3809" t="str">
        <f t="shared" si="359"/>
        <v>Feb-2024</v>
      </c>
    </row>
    <row r="3810" spans="1:21" x14ac:dyDescent="0.3">
      <c r="A3810" t="s">
        <v>5816</v>
      </c>
      <c r="B3810" s="22">
        <v>44672</v>
      </c>
      <c r="C3810" s="22">
        <v>44675</v>
      </c>
      <c r="D3810" s="23" t="s">
        <v>78</v>
      </c>
      <c r="E3810" s="23" t="s">
        <v>3535</v>
      </c>
      <c r="F3810" s="23" t="s">
        <v>71</v>
      </c>
      <c r="G3810" s="23" t="s">
        <v>179</v>
      </c>
      <c r="H3810" s="23" t="s">
        <v>236</v>
      </c>
      <c r="I3810" s="23" t="s">
        <v>96</v>
      </c>
      <c r="J3810" s="23" t="s">
        <v>111</v>
      </c>
      <c r="K3810" s="23" t="s">
        <v>328</v>
      </c>
      <c r="L3810" s="24">
        <v>68399.3</v>
      </c>
      <c r="M3810">
        <v>10</v>
      </c>
      <c r="N3810" s="25">
        <v>0.15</v>
      </c>
      <c r="O3810" s="24">
        <v>17779.759999999998</v>
      </c>
      <c r="P3810" s="26">
        <f t="shared" si="354"/>
        <v>0.25994067190746101</v>
      </c>
      <c r="Q3810" t="str">
        <f t="shared" si="355"/>
        <v>Medium</v>
      </c>
      <c r="R3810" t="str">
        <f t="shared" si="356"/>
        <v>Medium</v>
      </c>
      <c r="S3810" s="23">
        <f t="shared" si="357"/>
        <v>2022</v>
      </c>
      <c r="T3810" s="23">
        <f t="shared" si="358"/>
        <v>4</v>
      </c>
      <c r="U3810" t="str">
        <f t="shared" si="359"/>
        <v>Apr-2022</v>
      </c>
    </row>
    <row r="3811" spans="1:21" x14ac:dyDescent="0.3">
      <c r="A3811" t="s">
        <v>5817</v>
      </c>
      <c r="B3811" s="22">
        <v>44794</v>
      </c>
      <c r="C3811" s="22">
        <v>44800</v>
      </c>
      <c r="D3811" s="23" t="s">
        <v>61</v>
      </c>
      <c r="E3811" s="23" t="s">
        <v>1269</v>
      </c>
      <c r="F3811" s="23" t="s">
        <v>80</v>
      </c>
      <c r="G3811" s="23" t="s">
        <v>72</v>
      </c>
      <c r="H3811" s="23" t="s">
        <v>346</v>
      </c>
      <c r="I3811" s="23" t="s">
        <v>55</v>
      </c>
      <c r="J3811" s="23" t="s">
        <v>141</v>
      </c>
      <c r="K3811" s="23" t="s">
        <v>241</v>
      </c>
      <c r="L3811" s="24">
        <v>59238.879999999997</v>
      </c>
      <c r="M3811">
        <v>4</v>
      </c>
      <c r="N3811" s="25">
        <v>0</v>
      </c>
      <c r="O3811" s="24">
        <v>18594.37</v>
      </c>
      <c r="P3811" s="26">
        <f t="shared" si="354"/>
        <v>0.31388793981250152</v>
      </c>
      <c r="Q3811" t="str">
        <f t="shared" si="355"/>
        <v>High</v>
      </c>
      <c r="R3811" t="str">
        <f t="shared" si="356"/>
        <v>None</v>
      </c>
      <c r="S3811" s="23">
        <f t="shared" si="357"/>
        <v>2022</v>
      </c>
      <c r="T3811" s="23">
        <f t="shared" si="358"/>
        <v>8</v>
      </c>
      <c r="U3811" t="str">
        <f t="shared" si="359"/>
        <v>Aug-2022</v>
      </c>
    </row>
    <row r="3812" spans="1:21" x14ac:dyDescent="0.3">
      <c r="A3812" t="s">
        <v>5818</v>
      </c>
      <c r="B3812" s="22">
        <v>44966</v>
      </c>
      <c r="C3812" s="22">
        <v>44972</v>
      </c>
      <c r="D3812" s="23" t="s">
        <v>61</v>
      </c>
      <c r="E3812" s="23" t="s">
        <v>374</v>
      </c>
      <c r="F3812" s="23" t="s">
        <v>80</v>
      </c>
      <c r="G3812" s="23" t="s">
        <v>179</v>
      </c>
      <c r="H3812" s="23" t="s">
        <v>236</v>
      </c>
      <c r="I3812" s="23" t="s">
        <v>83</v>
      </c>
      <c r="J3812" s="23" t="s">
        <v>449</v>
      </c>
      <c r="K3812" s="23" t="s">
        <v>775</v>
      </c>
      <c r="L3812" s="24">
        <v>671.91</v>
      </c>
      <c r="M3812">
        <v>1</v>
      </c>
      <c r="N3812" s="25">
        <v>0.1</v>
      </c>
      <c r="O3812" s="24">
        <v>154.66</v>
      </c>
      <c r="P3812" s="26">
        <f t="shared" si="354"/>
        <v>0.23017963715378548</v>
      </c>
      <c r="Q3812" t="str">
        <f t="shared" si="355"/>
        <v>Medium</v>
      </c>
      <c r="R3812" t="str">
        <f t="shared" si="356"/>
        <v>Low</v>
      </c>
      <c r="S3812" s="23">
        <f t="shared" si="357"/>
        <v>2023</v>
      </c>
      <c r="T3812" s="23">
        <f t="shared" si="358"/>
        <v>2</v>
      </c>
      <c r="U3812" t="str">
        <f t="shared" si="359"/>
        <v>Feb-2023</v>
      </c>
    </row>
    <row r="3813" spans="1:21" x14ac:dyDescent="0.3">
      <c r="A3813" t="s">
        <v>5819</v>
      </c>
      <c r="B3813" s="22">
        <v>44649</v>
      </c>
      <c r="C3813" s="22">
        <v>44652</v>
      </c>
      <c r="D3813" s="23" t="s">
        <v>50</v>
      </c>
      <c r="E3813" s="23" t="s">
        <v>487</v>
      </c>
      <c r="F3813" s="23" t="s">
        <v>71</v>
      </c>
      <c r="G3813" s="23" t="s">
        <v>81</v>
      </c>
      <c r="H3813" s="23" t="s">
        <v>186</v>
      </c>
      <c r="I3813" s="23" t="s">
        <v>55</v>
      </c>
      <c r="J3813" s="23" t="s">
        <v>65</v>
      </c>
      <c r="K3813" s="23" t="s">
        <v>66</v>
      </c>
      <c r="L3813" s="24">
        <v>14566</v>
      </c>
      <c r="M3813">
        <v>5</v>
      </c>
      <c r="N3813" s="25">
        <v>0.05</v>
      </c>
      <c r="O3813" s="24">
        <v>2773.7</v>
      </c>
      <c r="P3813" s="26">
        <f t="shared" si="354"/>
        <v>0.19042290265000686</v>
      </c>
      <c r="Q3813" t="str">
        <f t="shared" si="355"/>
        <v>Low</v>
      </c>
      <c r="R3813" t="str">
        <f t="shared" si="356"/>
        <v>Low</v>
      </c>
      <c r="S3813" s="23">
        <f t="shared" si="357"/>
        <v>2022</v>
      </c>
      <c r="T3813" s="23">
        <f t="shared" si="358"/>
        <v>3</v>
      </c>
      <c r="U3813" t="str">
        <f t="shared" si="359"/>
        <v>Mar-2022</v>
      </c>
    </row>
    <row r="3814" spans="1:21" x14ac:dyDescent="0.3">
      <c r="A3814" t="s">
        <v>5820</v>
      </c>
      <c r="B3814" s="22">
        <v>45070</v>
      </c>
      <c r="C3814" s="22">
        <v>45072</v>
      </c>
      <c r="D3814" s="23" t="s">
        <v>50</v>
      </c>
      <c r="E3814" s="23" t="s">
        <v>2484</v>
      </c>
      <c r="F3814" s="23" t="s">
        <v>80</v>
      </c>
      <c r="G3814" s="23" t="s">
        <v>53</v>
      </c>
      <c r="H3814" s="23" t="s">
        <v>90</v>
      </c>
      <c r="I3814" s="23" t="s">
        <v>55</v>
      </c>
      <c r="J3814" s="23" t="s">
        <v>141</v>
      </c>
      <c r="K3814" s="23" t="s">
        <v>241</v>
      </c>
      <c r="L3814" s="24">
        <v>16271.68</v>
      </c>
      <c r="M3814">
        <v>8</v>
      </c>
      <c r="N3814" s="25">
        <v>0.2</v>
      </c>
      <c r="O3814" s="24">
        <v>3344.34</v>
      </c>
      <c r="P3814" s="26">
        <f t="shared" si="354"/>
        <v>0.20553132804971583</v>
      </c>
      <c r="Q3814" t="str">
        <f t="shared" si="355"/>
        <v>Medium</v>
      </c>
      <c r="R3814" t="str">
        <f t="shared" si="356"/>
        <v>Medium</v>
      </c>
      <c r="S3814" s="23">
        <f t="shared" si="357"/>
        <v>2023</v>
      </c>
      <c r="T3814" s="23">
        <f t="shared" si="358"/>
        <v>5</v>
      </c>
      <c r="U3814" t="str">
        <f t="shared" si="359"/>
        <v>May-2023</v>
      </c>
    </row>
    <row r="3815" spans="1:21" x14ac:dyDescent="0.3">
      <c r="A3815" t="s">
        <v>5821</v>
      </c>
      <c r="B3815" s="22">
        <v>45549</v>
      </c>
      <c r="C3815" s="22">
        <v>45556</v>
      </c>
      <c r="D3815" s="23" t="s">
        <v>102</v>
      </c>
      <c r="E3815" s="23" t="s">
        <v>787</v>
      </c>
      <c r="F3815" s="23" t="s">
        <v>71</v>
      </c>
      <c r="G3815" s="23" t="s">
        <v>63</v>
      </c>
      <c r="H3815" s="23" t="s">
        <v>64</v>
      </c>
      <c r="I3815" s="23" t="s">
        <v>83</v>
      </c>
      <c r="J3815" s="23" t="s">
        <v>156</v>
      </c>
      <c r="K3815" s="23" t="s">
        <v>157</v>
      </c>
      <c r="L3815" s="24">
        <v>12271.58</v>
      </c>
      <c r="M3815">
        <v>1</v>
      </c>
      <c r="N3815" s="25">
        <v>0.15</v>
      </c>
      <c r="O3815" s="24">
        <v>3818.25</v>
      </c>
      <c r="P3815" s="26">
        <f t="shared" si="354"/>
        <v>0.31114575303261682</v>
      </c>
      <c r="Q3815" t="str">
        <f t="shared" si="355"/>
        <v>High</v>
      </c>
      <c r="R3815" t="str">
        <f t="shared" si="356"/>
        <v>Medium</v>
      </c>
      <c r="S3815" s="23">
        <f t="shared" si="357"/>
        <v>2024</v>
      </c>
      <c r="T3815" s="23">
        <f t="shared" si="358"/>
        <v>9</v>
      </c>
      <c r="U3815" t="str">
        <f t="shared" si="359"/>
        <v>Sep-2024</v>
      </c>
    </row>
    <row r="3816" spans="1:21" x14ac:dyDescent="0.3">
      <c r="A3816" t="s">
        <v>5822</v>
      </c>
      <c r="B3816" s="22">
        <v>45109</v>
      </c>
      <c r="C3816" s="22">
        <v>45114</v>
      </c>
      <c r="D3816" s="23" t="s">
        <v>61</v>
      </c>
      <c r="E3816" s="23" t="s">
        <v>229</v>
      </c>
      <c r="F3816" s="23" t="s">
        <v>52</v>
      </c>
      <c r="G3816" s="23" t="s">
        <v>63</v>
      </c>
      <c r="H3816" s="23" t="s">
        <v>64</v>
      </c>
      <c r="I3816" s="23" t="s">
        <v>55</v>
      </c>
      <c r="J3816" s="23" t="s">
        <v>56</v>
      </c>
      <c r="K3816" s="23" t="s">
        <v>74</v>
      </c>
      <c r="L3816" s="24">
        <v>64430.9</v>
      </c>
      <c r="M3816">
        <v>10</v>
      </c>
      <c r="N3816" s="25">
        <v>0</v>
      </c>
      <c r="O3816" s="24">
        <v>22149.53</v>
      </c>
      <c r="P3816" s="26">
        <f t="shared" si="354"/>
        <v>0.34377185480879513</v>
      </c>
      <c r="Q3816" t="str">
        <f t="shared" si="355"/>
        <v>High</v>
      </c>
      <c r="R3816" t="str">
        <f t="shared" si="356"/>
        <v>None</v>
      </c>
      <c r="S3816" s="23">
        <f t="shared" si="357"/>
        <v>2023</v>
      </c>
      <c r="T3816" s="23">
        <f t="shared" si="358"/>
        <v>7</v>
      </c>
      <c r="U3816" t="str">
        <f t="shared" si="359"/>
        <v>Jul-2023</v>
      </c>
    </row>
    <row r="3817" spans="1:21" x14ac:dyDescent="0.3">
      <c r="A3817" t="s">
        <v>5823</v>
      </c>
      <c r="B3817" s="22">
        <v>45122</v>
      </c>
      <c r="C3817" s="22">
        <v>45128</v>
      </c>
      <c r="D3817" s="23" t="s">
        <v>50</v>
      </c>
      <c r="E3817" s="23" t="s">
        <v>324</v>
      </c>
      <c r="F3817" s="23" t="s">
        <v>71</v>
      </c>
      <c r="G3817" s="23" t="s">
        <v>81</v>
      </c>
      <c r="H3817" s="23" t="s">
        <v>186</v>
      </c>
      <c r="I3817" s="23" t="s">
        <v>118</v>
      </c>
      <c r="J3817" s="23" t="s">
        <v>191</v>
      </c>
      <c r="K3817" s="23" t="s">
        <v>290</v>
      </c>
      <c r="L3817" s="24">
        <v>42028.7</v>
      </c>
      <c r="M3817">
        <v>7</v>
      </c>
      <c r="N3817" s="25">
        <v>0.15</v>
      </c>
      <c r="O3817" s="24">
        <v>13468.94</v>
      </c>
      <c r="P3817" s="26">
        <f t="shared" si="354"/>
        <v>0.32047005974488862</v>
      </c>
      <c r="Q3817" t="str">
        <f t="shared" si="355"/>
        <v>High</v>
      </c>
      <c r="R3817" t="str">
        <f t="shared" si="356"/>
        <v>Medium</v>
      </c>
      <c r="S3817" s="23">
        <f t="shared" si="357"/>
        <v>2023</v>
      </c>
      <c r="T3817" s="23">
        <f t="shared" si="358"/>
        <v>7</v>
      </c>
      <c r="U3817" t="str">
        <f t="shared" si="359"/>
        <v>Jul-2023</v>
      </c>
    </row>
    <row r="3818" spans="1:21" x14ac:dyDescent="0.3">
      <c r="A3818" t="s">
        <v>5824</v>
      </c>
      <c r="B3818" s="22">
        <v>45280</v>
      </c>
      <c r="C3818" s="22">
        <v>45284</v>
      </c>
      <c r="D3818" s="23" t="s">
        <v>50</v>
      </c>
      <c r="E3818" s="23" t="s">
        <v>2647</v>
      </c>
      <c r="F3818" s="23" t="s">
        <v>80</v>
      </c>
      <c r="G3818" s="23" t="s">
        <v>179</v>
      </c>
      <c r="H3818" s="23" t="s">
        <v>236</v>
      </c>
      <c r="I3818" s="23" t="s">
        <v>96</v>
      </c>
      <c r="J3818" s="23" t="s">
        <v>135</v>
      </c>
      <c r="K3818" s="23" t="s">
        <v>395</v>
      </c>
      <c r="L3818" s="24">
        <v>62163.839999999997</v>
      </c>
      <c r="M3818">
        <v>8</v>
      </c>
      <c r="N3818" s="25">
        <v>0.25</v>
      </c>
      <c r="O3818" s="24">
        <v>9898.33</v>
      </c>
      <c r="P3818" s="26">
        <f t="shared" si="354"/>
        <v>0.15922970653035592</v>
      </c>
      <c r="Q3818" t="str">
        <f t="shared" si="355"/>
        <v>Low</v>
      </c>
      <c r="R3818" t="str">
        <f t="shared" si="356"/>
        <v>High</v>
      </c>
      <c r="S3818" s="23">
        <f t="shared" si="357"/>
        <v>2023</v>
      </c>
      <c r="T3818" s="23">
        <f t="shared" si="358"/>
        <v>12</v>
      </c>
      <c r="U3818" t="str">
        <f t="shared" si="359"/>
        <v>Dec-2023</v>
      </c>
    </row>
    <row r="3819" spans="1:21" x14ac:dyDescent="0.3">
      <c r="A3819" t="s">
        <v>5825</v>
      </c>
      <c r="B3819" s="22">
        <v>45509</v>
      </c>
      <c r="C3819" s="22">
        <v>45510</v>
      </c>
      <c r="D3819" s="23" t="s">
        <v>102</v>
      </c>
      <c r="E3819" s="23" t="s">
        <v>948</v>
      </c>
      <c r="F3819" s="23" t="s">
        <v>52</v>
      </c>
      <c r="G3819" s="23" t="s">
        <v>179</v>
      </c>
      <c r="H3819" s="23" t="s">
        <v>180</v>
      </c>
      <c r="I3819" s="23" t="s">
        <v>55</v>
      </c>
      <c r="J3819" s="23" t="s">
        <v>56</v>
      </c>
      <c r="K3819" s="23" t="s">
        <v>151</v>
      </c>
      <c r="L3819" s="24">
        <v>1723.28</v>
      </c>
      <c r="M3819">
        <v>8</v>
      </c>
      <c r="N3819" s="25">
        <v>0.15</v>
      </c>
      <c r="O3819" s="24">
        <v>352.67</v>
      </c>
      <c r="P3819" s="26">
        <f t="shared" si="354"/>
        <v>0.20465043405598626</v>
      </c>
      <c r="Q3819" t="str">
        <f t="shared" si="355"/>
        <v>Medium</v>
      </c>
      <c r="R3819" t="str">
        <f t="shared" si="356"/>
        <v>Medium</v>
      </c>
      <c r="S3819" s="23">
        <f t="shared" si="357"/>
        <v>2024</v>
      </c>
      <c r="T3819" s="23">
        <f t="shared" si="358"/>
        <v>8</v>
      </c>
      <c r="U3819" t="str">
        <f t="shared" si="359"/>
        <v>Aug-2024</v>
      </c>
    </row>
    <row r="3820" spans="1:21" x14ac:dyDescent="0.3">
      <c r="A3820" t="s">
        <v>5826</v>
      </c>
      <c r="B3820" s="22">
        <v>44564</v>
      </c>
      <c r="C3820" s="22">
        <v>44566</v>
      </c>
      <c r="D3820" s="23" t="s">
        <v>61</v>
      </c>
      <c r="E3820" s="23" t="s">
        <v>527</v>
      </c>
      <c r="F3820" s="23" t="s">
        <v>71</v>
      </c>
      <c r="G3820" s="23" t="s">
        <v>53</v>
      </c>
      <c r="H3820" s="23" t="s">
        <v>90</v>
      </c>
      <c r="I3820" s="23" t="s">
        <v>118</v>
      </c>
      <c r="J3820" s="23" t="s">
        <v>230</v>
      </c>
      <c r="K3820" s="23" t="s">
        <v>356</v>
      </c>
      <c r="L3820" s="24">
        <v>61483.360000000001</v>
      </c>
      <c r="M3820">
        <v>8</v>
      </c>
      <c r="N3820" s="25">
        <v>0.1</v>
      </c>
      <c r="O3820" s="24">
        <v>9005.7999999999993</v>
      </c>
      <c r="P3820" s="26">
        <f t="shared" si="354"/>
        <v>0.14647540407681037</v>
      </c>
      <c r="Q3820" t="str">
        <f t="shared" si="355"/>
        <v>Low</v>
      </c>
      <c r="R3820" t="str">
        <f t="shared" si="356"/>
        <v>Low</v>
      </c>
      <c r="S3820" s="23">
        <f t="shared" si="357"/>
        <v>2022</v>
      </c>
      <c r="T3820" s="23">
        <f t="shared" si="358"/>
        <v>1</v>
      </c>
      <c r="U3820" t="str">
        <f t="shared" si="359"/>
        <v>Jan-2022</v>
      </c>
    </row>
    <row r="3821" spans="1:21" x14ac:dyDescent="0.3">
      <c r="A3821" t="s">
        <v>5827</v>
      </c>
      <c r="B3821" s="22">
        <v>44562</v>
      </c>
      <c r="C3821" s="22">
        <v>44568</v>
      </c>
      <c r="D3821" s="23" t="s">
        <v>50</v>
      </c>
      <c r="E3821" s="23" t="s">
        <v>1232</v>
      </c>
      <c r="F3821" s="23" t="s">
        <v>80</v>
      </c>
      <c r="G3821" s="23" t="s">
        <v>63</v>
      </c>
      <c r="H3821" s="23" t="s">
        <v>213</v>
      </c>
      <c r="I3821" s="23" t="s">
        <v>96</v>
      </c>
      <c r="J3821" s="23" t="s">
        <v>97</v>
      </c>
      <c r="K3821" s="23" t="s">
        <v>181</v>
      </c>
      <c r="L3821" s="24">
        <v>75214.320000000007</v>
      </c>
      <c r="M3821">
        <v>6</v>
      </c>
      <c r="N3821" s="25">
        <v>0.1</v>
      </c>
      <c r="O3821" s="24">
        <v>14591.42</v>
      </c>
      <c r="P3821" s="26">
        <f t="shared" si="354"/>
        <v>0.19399789827256297</v>
      </c>
      <c r="Q3821" t="str">
        <f t="shared" si="355"/>
        <v>Low</v>
      </c>
      <c r="R3821" t="str">
        <f t="shared" si="356"/>
        <v>Low</v>
      </c>
      <c r="S3821" s="23">
        <f t="shared" si="357"/>
        <v>2022</v>
      </c>
      <c r="T3821" s="23">
        <f t="shared" si="358"/>
        <v>1</v>
      </c>
      <c r="U3821" t="str">
        <f t="shared" si="359"/>
        <v>Jan-2022</v>
      </c>
    </row>
    <row r="3822" spans="1:21" x14ac:dyDescent="0.3">
      <c r="A3822" t="s">
        <v>5828</v>
      </c>
      <c r="B3822" s="22">
        <v>44741</v>
      </c>
      <c r="C3822" s="22">
        <v>44747</v>
      </c>
      <c r="D3822" s="23" t="s">
        <v>102</v>
      </c>
      <c r="E3822" s="23" t="s">
        <v>644</v>
      </c>
      <c r="F3822" s="23" t="s">
        <v>80</v>
      </c>
      <c r="G3822" s="23" t="s">
        <v>179</v>
      </c>
      <c r="H3822" s="23" t="s">
        <v>236</v>
      </c>
      <c r="I3822" s="23" t="s">
        <v>118</v>
      </c>
      <c r="J3822" s="23" t="s">
        <v>303</v>
      </c>
      <c r="K3822" s="23" t="s">
        <v>421</v>
      </c>
      <c r="L3822" s="24">
        <v>942.27</v>
      </c>
      <c r="M3822">
        <v>3</v>
      </c>
      <c r="N3822" s="25">
        <v>0.25</v>
      </c>
      <c r="O3822" s="24">
        <v>179.98</v>
      </c>
      <c r="P3822" s="26">
        <f t="shared" si="354"/>
        <v>0.19100682394642723</v>
      </c>
      <c r="Q3822" t="str">
        <f t="shared" si="355"/>
        <v>Low</v>
      </c>
      <c r="R3822" t="str">
        <f t="shared" si="356"/>
        <v>High</v>
      </c>
      <c r="S3822" s="23">
        <f t="shared" si="357"/>
        <v>2022</v>
      </c>
      <c r="T3822" s="23">
        <f t="shared" si="358"/>
        <v>6</v>
      </c>
      <c r="U3822" t="str">
        <f t="shared" si="359"/>
        <v>Jun-2022</v>
      </c>
    </row>
    <row r="3823" spans="1:21" x14ac:dyDescent="0.3">
      <c r="A3823" t="s">
        <v>5829</v>
      </c>
      <c r="B3823" s="22">
        <v>44903</v>
      </c>
      <c r="C3823" s="22">
        <v>44907</v>
      </c>
      <c r="D3823" s="23" t="s">
        <v>102</v>
      </c>
      <c r="E3823" s="23" t="s">
        <v>1548</v>
      </c>
      <c r="F3823" s="23" t="s">
        <v>52</v>
      </c>
      <c r="G3823" s="23" t="s">
        <v>53</v>
      </c>
      <c r="H3823" s="23" t="s">
        <v>246</v>
      </c>
      <c r="I3823" s="23" t="s">
        <v>118</v>
      </c>
      <c r="J3823" s="23" t="s">
        <v>230</v>
      </c>
      <c r="K3823" s="23" t="s">
        <v>231</v>
      </c>
      <c r="L3823" s="24">
        <v>64505.599999999999</v>
      </c>
      <c r="M3823">
        <v>8</v>
      </c>
      <c r="N3823" s="25">
        <v>0.1</v>
      </c>
      <c r="O3823" s="24">
        <v>18466.16</v>
      </c>
      <c r="P3823" s="26">
        <f t="shared" si="354"/>
        <v>0.28627219962297845</v>
      </c>
      <c r="Q3823" t="str">
        <f t="shared" si="355"/>
        <v>Medium</v>
      </c>
      <c r="R3823" t="str">
        <f t="shared" si="356"/>
        <v>Low</v>
      </c>
      <c r="S3823" s="23">
        <f t="shared" si="357"/>
        <v>2022</v>
      </c>
      <c r="T3823" s="23">
        <f t="shared" si="358"/>
        <v>12</v>
      </c>
      <c r="U3823" t="str">
        <f t="shared" si="359"/>
        <v>Dec-2022</v>
      </c>
    </row>
    <row r="3824" spans="1:21" x14ac:dyDescent="0.3">
      <c r="A3824" t="s">
        <v>5830</v>
      </c>
      <c r="B3824" s="22">
        <v>46006</v>
      </c>
      <c r="C3824" s="22">
        <v>46012</v>
      </c>
      <c r="D3824" s="23" t="s">
        <v>102</v>
      </c>
      <c r="E3824" s="23" t="s">
        <v>1884</v>
      </c>
      <c r="F3824" s="23" t="s">
        <v>52</v>
      </c>
      <c r="G3824" s="23" t="s">
        <v>179</v>
      </c>
      <c r="H3824" s="23" t="s">
        <v>180</v>
      </c>
      <c r="I3824" s="23" t="s">
        <v>118</v>
      </c>
      <c r="J3824" s="23" t="s">
        <v>119</v>
      </c>
      <c r="K3824" s="23" t="s">
        <v>197</v>
      </c>
      <c r="L3824" s="24">
        <v>1869.48</v>
      </c>
      <c r="M3824">
        <v>4</v>
      </c>
      <c r="N3824" s="25">
        <v>0.2</v>
      </c>
      <c r="O3824" s="24">
        <v>556.5</v>
      </c>
      <c r="P3824" s="26">
        <f t="shared" si="354"/>
        <v>0.29767635920148916</v>
      </c>
      <c r="Q3824" t="str">
        <f t="shared" si="355"/>
        <v>Medium</v>
      </c>
      <c r="R3824" t="str">
        <f t="shared" si="356"/>
        <v>Medium</v>
      </c>
      <c r="S3824" s="23">
        <f t="shared" si="357"/>
        <v>2025</v>
      </c>
      <c r="T3824" s="23">
        <f t="shared" si="358"/>
        <v>12</v>
      </c>
      <c r="U3824" t="str">
        <f t="shared" si="359"/>
        <v>Dec-2025</v>
      </c>
    </row>
    <row r="3825" spans="1:21" x14ac:dyDescent="0.3">
      <c r="A3825" t="s">
        <v>5831</v>
      </c>
      <c r="B3825" s="22">
        <v>44826</v>
      </c>
      <c r="C3825" s="22">
        <v>44828</v>
      </c>
      <c r="D3825" s="23" t="s">
        <v>61</v>
      </c>
      <c r="E3825" s="23" t="s">
        <v>1333</v>
      </c>
      <c r="F3825" s="23" t="s">
        <v>71</v>
      </c>
      <c r="G3825" s="23" t="s">
        <v>81</v>
      </c>
      <c r="H3825" s="23" t="s">
        <v>95</v>
      </c>
      <c r="I3825" s="23" t="s">
        <v>55</v>
      </c>
      <c r="J3825" s="23" t="s">
        <v>65</v>
      </c>
      <c r="K3825" s="23" t="s">
        <v>91</v>
      </c>
      <c r="L3825" s="24">
        <v>42139.16</v>
      </c>
      <c r="M3825">
        <v>7</v>
      </c>
      <c r="N3825" s="25">
        <v>0.05</v>
      </c>
      <c r="O3825" s="24">
        <v>9085.16</v>
      </c>
      <c r="P3825" s="26">
        <f t="shared" si="354"/>
        <v>0.21559898203950909</v>
      </c>
      <c r="Q3825" t="str">
        <f t="shared" si="355"/>
        <v>Medium</v>
      </c>
      <c r="R3825" t="str">
        <f t="shared" si="356"/>
        <v>Low</v>
      </c>
      <c r="S3825" s="23">
        <f t="shared" si="357"/>
        <v>2022</v>
      </c>
      <c r="T3825" s="23">
        <f t="shared" si="358"/>
        <v>9</v>
      </c>
      <c r="U3825" t="str">
        <f t="shared" si="359"/>
        <v>Sep-2022</v>
      </c>
    </row>
    <row r="3826" spans="1:21" x14ac:dyDescent="0.3">
      <c r="A3826" t="s">
        <v>5832</v>
      </c>
      <c r="B3826" s="22">
        <v>45326</v>
      </c>
      <c r="C3826" s="22">
        <v>45332</v>
      </c>
      <c r="D3826" s="23" t="s">
        <v>50</v>
      </c>
      <c r="E3826" s="23" t="s">
        <v>2434</v>
      </c>
      <c r="F3826" s="23" t="s">
        <v>71</v>
      </c>
      <c r="G3826" s="23" t="s">
        <v>72</v>
      </c>
      <c r="H3826" s="23" t="s">
        <v>346</v>
      </c>
      <c r="I3826" s="23" t="s">
        <v>83</v>
      </c>
      <c r="J3826" s="23" t="s">
        <v>449</v>
      </c>
      <c r="K3826" s="23" t="s">
        <v>450</v>
      </c>
      <c r="L3826" s="24">
        <v>24302.400000000001</v>
      </c>
      <c r="M3826">
        <v>10</v>
      </c>
      <c r="N3826" s="25">
        <v>0.15</v>
      </c>
      <c r="O3826" s="24">
        <v>6084.08</v>
      </c>
      <c r="P3826" s="26">
        <f t="shared" si="354"/>
        <v>0.25034893673052866</v>
      </c>
      <c r="Q3826" t="str">
        <f t="shared" si="355"/>
        <v>Medium</v>
      </c>
      <c r="R3826" t="str">
        <f t="shared" si="356"/>
        <v>Medium</v>
      </c>
      <c r="S3826" s="23">
        <f t="shared" si="357"/>
        <v>2024</v>
      </c>
      <c r="T3826" s="23">
        <f t="shared" si="358"/>
        <v>2</v>
      </c>
      <c r="U3826" t="str">
        <f t="shared" si="359"/>
        <v>Feb-2024</v>
      </c>
    </row>
    <row r="3827" spans="1:21" x14ac:dyDescent="0.3">
      <c r="A3827" t="s">
        <v>5833</v>
      </c>
      <c r="B3827" s="22">
        <v>44859</v>
      </c>
      <c r="C3827" s="22">
        <v>44866</v>
      </c>
      <c r="D3827" s="23" t="s">
        <v>78</v>
      </c>
      <c r="E3827" s="23" t="s">
        <v>1308</v>
      </c>
      <c r="F3827" s="23" t="s">
        <v>71</v>
      </c>
      <c r="G3827" s="23" t="s">
        <v>81</v>
      </c>
      <c r="H3827" s="23" t="s">
        <v>284</v>
      </c>
      <c r="I3827" s="23" t="s">
        <v>83</v>
      </c>
      <c r="J3827" s="23" t="s">
        <v>449</v>
      </c>
      <c r="K3827" s="23" t="s">
        <v>450</v>
      </c>
      <c r="L3827" s="24">
        <v>2201.52</v>
      </c>
      <c r="M3827">
        <v>2</v>
      </c>
      <c r="N3827" s="25">
        <v>0.05</v>
      </c>
      <c r="O3827" s="24">
        <v>703.21</v>
      </c>
      <c r="P3827" s="26">
        <f t="shared" si="354"/>
        <v>0.31942021875794907</v>
      </c>
      <c r="Q3827" t="str">
        <f t="shared" si="355"/>
        <v>High</v>
      </c>
      <c r="R3827" t="str">
        <f t="shared" si="356"/>
        <v>Low</v>
      </c>
      <c r="S3827" s="23">
        <f t="shared" si="357"/>
        <v>2022</v>
      </c>
      <c r="T3827" s="23">
        <f t="shared" si="358"/>
        <v>10</v>
      </c>
      <c r="U3827" t="str">
        <f t="shared" si="359"/>
        <v>Oct-2022</v>
      </c>
    </row>
    <row r="3828" spans="1:21" x14ac:dyDescent="0.3">
      <c r="A3828" t="s">
        <v>5834</v>
      </c>
      <c r="B3828" s="22">
        <v>45638</v>
      </c>
      <c r="C3828" s="22">
        <v>45645</v>
      </c>
      <c r="D3828" s="23" t="s">
        <v>102</v>
      </c>
      <c r="E3828" s="23" t="s">
        <v>1434</v>
      </c>
      <c r="F3828" s="23" t="s">
        <v>80</v>
      </c>
      <c r="G3828" s="23" t="s">
        <v>63</v>
      </c>
      <c r="H3828" s="23" t="s">
        <v>172</v>
      </c>
      <c r="I3828" s="23" t="s">
        <v>96</v>
      </c>
      <c r="J3828" s="23" t="s">
        <v>166</v>
      </c>
      <c r="K3828" s="23" t="s">
        <v>762</v>
      </c>
      <c r="L3828" s="24">
        <v>39755.839999999997</v>
      </c>
      <c r="M3828">
        <v>4</v>
      </c>
      <c r="N3828" s="25">
        <v>0.25</v>
      </c>
      <c r="O3828" s="24">
        <v>10258.19</v>
      </c>
      <c r="P3828" s="26">
        <f t="shared" si="354"/>
        <v>0.25802976367748742</v>
      </c>
      <c r="Q3828" t="str">
        <f t="shared" si="355"/>
        <v>Medium</v>
      </c>
      <c r="R3828" t="str">
        <f t="shared" si="356"/>
        <v>High</v>
      </c>
      <c r="S3828" s="23">
        <f t="shared" si="357"/>
        <v>2024</v>
      </c>
      <c r="T3828" s="23">
        <f t="shared" si="358"/>
        <v>12</v>
      </c>
      <c r="U3828" t="str">
        <f t="shared" si="359"/>
        <v>Dec-2024</v>
      </c>
    </row>
    <row r="3829" spans="1:21" x14ac:dyDescent="0.3">
      <c r="A3829" t="s">
        <v>5835</v>
      </c>
      <c r="B3829" s="22">
        <v>45817</v>
      </c>
      <c r="C3829" s="22">
        <v>45824</v>
      </c>
      <c r="D3829" s="23" t="s">
        <v>61</v>
      </c>
      <c r="E3829" s="23" t="s">
        <v>1139</v>
      </c>
      <c r="F3829" s="23" t="s">
        <v>52</v>
      </c>
      <c r="G3829" s="23" t="s">
        <v>53</v>
      </c>
      <c r="H3829" s="23" t="s">
        <v>246</v>
      </c>
      <c r="I3829" s="23" t="s">
        <v>96</v>
      </c>
      <c r="J3829" s="23" t="s">
        <v>135</v>
      </c>
      <c r="K3829" s="23" t="s">
        <v>136</v>
      </c>
      <c r="L3829" s="24">
        <v>55479.62</v>
      </c>
      <c r="M3829">
        <v>7</v>
      </c>
      <c r="N3829" s="25">
        <v>0.2</v>
      </c>
      <c r="O3829" s="24">
        <v>16092.95</v>
      </c>
      <c r="P3829" s="26">
        <f t="shared" si="354"/>
        <v>0.29006957870295436</v>
      </c>
      <c r="Q3829" t="str">
        <f t="shared" si="355"/>
        <v>Medium</v>
      </c>
      <c r="R3829" t="str">
        <f t="shared" si="356"/>
        <v>Medium</v>
      </c>
      <c r="S3829" s="23">
        <f t="shared" si="357"/>
        <v>2025</v>
      </c>
      <c r="T3829" s="23">
        <f t="shared" si="358"/>
        <v>6</v>
      </c>
      <c r="U3829" t="str">
        <f t="shared" si="359"/>
        <v>Jun-2025</v>
      </c>
    </row>
    <row r="3830" spans="1:21" x14ac:dyDescent="0.3">
      <c r="A3830" t="s">
        <v>5836</v>
      </c>
      <c r="B3830" s="22">
        <v>45612</v>
      </c>
      <c r="C3830" s="22">
        <v>45613</v>
      </c>
      <c r="D3830" s="23" t="s">
        <v>102</v>
      </c>
      <c r="E3830" s="23" t="s">
        <v>1612</v>
      </c>
      <c r="F3830" s="23" t="s">
        <v>80</v>
      </c>
      <c r="G3830" s="23" t="s">
        <v>63</v>
      </c>
      <c r="H3830" s="23" t="s">
        <v>213</v>
      </c>
      <c r="I3830" s="23" t="s">
        <v>96</v>
      </c>
      <c r="J3830" s="23" t="s">
        <v>97</v>
      </c>
      <c r="K3830" s="23" t="s">
        <v>98</v>
      </c>
      <c r="L3830" s="24">
        <v>11676.69</v>
      </c>
      <c r="M3830">
        <v>3</v>
      </c>
      <c r="N3830" s="25">
        <v>0</v>
      </c>
      <c r="O3830" s="24">
        <v>3236.91</v>
      </c>
      <c r="P3830" s="26">
        <f t="shared" si="354"/>
        <v>0.27721126449361932</v>
      </c>
      <c r="Q3830" t="str">
        <f t="shared" si="355"/>
        <v>Medium</v>
      </c>
      <c r="R3830" t="str">
        <f t="shared" si="356"/>
        <v>None</v>
      </c>
      <c r="S3830" s="23">
        <f t="shared" si="357"/>
        <v>2024</v>
      </c>
      <c r="T3830" s="23">
        <f t="shared" si="358"/>
        <v>11</v>
      </c>
      <c r="U3830" t="str">
        <f t="shared" si="359"/>
        <v>Nov-2024</v>
      </c>
    </row>
    <row r="3831" spans="1:21" x14ac:dyDescent="0.3">
      <c r="A3831" t="s">
        <v>5837</v>
      </c>
      <c r="B3831" s="22">
        <v>45862</v>
      </c>
      <c r="C3831" s="22">
        <v>45867</v>
      </c>
      <c r="D3831" s="23" t="s">
        <v>61</v>
      </c>
      <c r="E3831" s="23" t="s">
        <v>1647</v>
      </c>
      <c r="F3831" s="23" t="s">
        <v>71</v>
      </c>
      <c r="G3831" s="23" t="s">
        <v>53</v>
      </c>
      <c r="H3831" s="23" t="s">
        <v>90</v>
      </c>
      <c r="I3831" s="23" t="s">
        <v>83</v>
      </c>
      <c r="J3831" s="23" t="s">
        <v>449</v>
      </c>
      <c r="K3831" s="23" t="s">
        <v>681</v>
      </c>
      <c r="L3831" s="24">
        <v>79369.899999999994</v>
      </c>
      <c r="M3831">
        <v>10</v>
      </c>
      <c r="N3831" s="25">
        <v>0.15</v>
      </c>
      <c r="O3831" s="24">
        <v>11098</v>
      </c>
      <c r="P3831" s="26">
        <f t="shared" si="354"/>
        <v>0.13982630695011586</v>
      </c>
      <c r="Q3831" t="str">
        <f t="shared" si="355"/>
        <v>Low</v>
      </c>
      <c r="R3831" t="str">
        <f t="shared" si="356"/>
        <v>Medium</v>
      </c>
      <c r="S3831" s="23">
        <f t="shared" si="357"/>
        <v>2025</v>
      </c>
      <c r="T3831" s="23">
        <f t="shared" si="358"/>
        <v>7</v>
      </c>
      <c r="U3831" t="str">
        <f t="shared" si="359"/>
        <v>Jul-2025</v>
      </c>
    </row>
    <row r="3832" spans="1:21" x14ac:dyDescent="0.3">
      <c r="A3832" t="s">
        <v>5838</v>
      </c>
      <c r="B3832" s="22">
        <v>45085</v>
      </c>
      <c r="C3832" s="22">
        <v>45090</v>
      </c>
      <c r="D3832" s="23" t="s">
        <v>102</v>
      </c>
      <c r="E3832" s="23" t="s">
        <v>1739</v>
      </c>
      <c r="F3832" s="23" t="s">
        <v>52</v>
      </c>
      <c r="G3832" s="23" t="s">
        <v>72</v>
      </c>
      <c r="H3832" s="23" t="s">
        <v>104</v>
      </c>
      <c r="I3832" s="23" t="s">
        <v>118</v>
      </c>
      <c r="J3832" s="23" t="s">
        <v>191</v>
      </c>
      <c r="K3832" s="23" t="s">
        <v>290</v>
      </c>
      <c r="L3832" s="24">
        <v>49439.11</v>
      </c>
      <c r="M3832">
        <v>7</v>
      </c>
      <c r="N3832" s="25">
        <v>0.25</v>
      </c>
      <c r="O3832" s="24">
        <v>13401.76</v>
      </c>
      <c r="P3832" s="26">
        <f t="shared" si="354"/>
        <v>0.2710760772190276</v>
      </c>
      <c r="Q3832" t="str">
        <f t="shared" si="355"/>
        <v>Medium</v>
      </c>
      <c r="R3832" t="str">
        <f t="shared" si="356"/>
        <v>High</v>
      </c>
      <c r="S3832" s="23">
        <f t="shared" si="357"/>
        <v>2023</v>
      </c>
      <c r="T3832" s="23">
        <f t="shared" si="358"/>
        <v>6</v>
      </c>
      <c r="U3832" t="str">
        <f t="shared" si="359"/>
        <v>Jun-2023</v>
      </c>
    </row>
    <row r="3833" spans="1:21" x14ac:dyDescent="0.3">
      <c r="A3833" t="s">
        <v>5839</v>
      </c>
      <c r="B3833" s="22">
        <v>45919</v>
      </c>
      <c r="C3833" s="22">
        <v>45925</v>
      </c>
      <c r="D3833" s="23" t="s">
        <v>102</v>
      </c>
      <c r="E3833" s="23" t="s">
        <v>3836</v>
      </c>
      <c r="F3833" s="23" t="s">
        <v>52</v>
      </c>
      <c r="G3833" s="23" t="s">
        <v>81</v>
      </c>
      <c r="H3833" s="23" t="s">
        <v>186</v>
      </c>
      <c r="I3833" s="23" t="s">
        <v>96</v>
      </c>
      <c r="J3833" s="23" t="s">
        <v>166</v>
      </c>
      <c r="K3833" s="23" t="s">
        <v>337</v>
      </c>
      <c r="L3833" s="24">
        <v>97094.080000000002</v>
      </c>
      <c r="M3833">
        <v>8</v>
      </c>
      <c r="N3833" s="25">
        <v>0.2</v>
      </c>
      <c r="O3833" s="24">
        <v>14498.58</v>
      </c>
      <c r="P3833" s="26">
        <f t="shared" si="354"/>
        <v>0.14932506698657633</v>
      </c>
      <c r="Q3833" t="str">
        <f t="shared" si="355"/>
        <v>Low</v>
      </c>
      <c r="R3833" t="str">
        <f t="shared" si="356"/>
        <v>Medium</v>
      </c>
      <c r="S3833" s="23">
        <f t="shared" si="357"/>
        <v>2025</v>
      </c>
      <c r="T3833" s="23">
        <f t="shared" si="358"/>
        <v>9</v>
      </c>
      <c r="U3833" t="str">
        <f t="shared" si="359"/>
        <v>Sep-2025</v>
      </c>
    </row>
    <row r="3834" spans="1:21" x14ac:dyDescent="0.3">
      <c r="A3834" t="s">
        <v>5840</v>
      </c>
      <c r="B3834" s="22">
        <v>45469</v>
      </c>
      <c r="C3834" s="22">
        <v>45475</v>
      </c>
      <c r="D3834" s="23" t="s">
        <v>61</v>
      </c>
      <c r="E3834" s="23" t="s">
        <v>2275</v>
      </c>
      <c r="F3834" s="23" t="s">
        <v>52</v>
      </c>
      <c r="G3834" s="23" t="s">
        <v>179</v>
      </c>
      <c r="H3834" s="23" t="s">
        <v>180</v>
      </c>
      <c r="I3834" s="23" t="s">
        <v>55</v>
      </c>
      <c r="J3834" s="23" t="s">
        <v>141</v>
      </c>
      <c r="K3834" s="23" t="s">
        <v>241</v>
      </c>
      <c r="L3834" s="24">
        <v>66801.5</v>
      </c>
      <c r="M3834">
        <v>10</v>
      </c>
      <c r="N3834" s="25">
        <v>0.15</v>
      </c>
      <c r="O3834" s="24">
        <v>15595.3</v>
      </c>
      <c r="P3834" s="26">
        <f t="shared" si="354"/>
        <v>0.23345733254492787</v>
      </c>
      <c r="Q3834" t="str">
        <f t="shared" si="355"/>
        <v>Medium</v>
      </c>
      <c r="R3834" t="str">
        <f t="shared" si="356"/>
        <v>Medium</v>
      </c>
      <c r="S3834" s="23">
        <f t="shared" si="357"/>
        <v>2024</v>
      </c>
      <c r="T3834" s="23">
        <f t="shared" si="358"/>
        <v>6</v>
      </c>
      <c r="U3834" t="str">
        <f t="shared" si="359"/>
        <v>Jun-2024</v>
      </c>
    </row>
    <row r="3835" spans="1:21" x14ac:dyDescent="0.3">
      <c r="A3835" t="s">
        <v>5841</v>
      </c>
      <c r="B3835" s="22">
        <v>45737</v>
      </c>
      <c r="C3835" s="22">
        <v>45742</v>
      </c>
      <c r="D3835" s="23" t="s">
        <v>61</v>
      </c>
      <c r="E3835" s="23" t="s">
        <v>1027</v>
      </c>
      <c r="F3835" s="23" t="s">
        <v>71</v>
      </c>
      <c r="G3835" s="23" t="s">
        <v>53</v>
      </c>
      <c r="H3835" s="23" t="s">
        <v>246</v>
      </c>
      <c r="I3835" s="23" t="s">
        <v>118</v>
      </c>
      <c r="J3835" s="23" t="s">
        <v>191</v>
      </c>
      <c r="K3835" s="23" t="s">
        <v>290</v>
      </c>
      <c r="L3835" s="24">
        <v>17751.37</v>
      </c>
      <c r="M3835">
        <v>7</v>
      </c>
      <c r="N3835" s="25">
        <v>0.1</v>
      </c>
      <c r="O3835" s="24">
        <v>5830.18</v>
      </c>
      <c r="P3835" s="26">
        <f t="shared" si="354"/>
        <v>0.32843549540120004</v>
      </c>
      <c r="Q3835" t="str">
        <f t="shared" si="355"/>
        <v>High</v>
      </c>
      <c r="R3835" t="str">
        <f t="shared" si="356"/>
        <v>Low</v>
      </c>
      <c r="S3835" s="23">
        <f t="shared" si="357"/>
        <v>2025</v>
      </c>
      <c r="T3835" s="23">
        <f t="shared" si="358"/>
        <v>3</v>
      </c>
      <c r="U3835" t="str">
        <f t="shared" si="359"/>
        <v>Mar-2025</v>
      </c>
    </row>
    <row r="3836" spans="1:21" x14ac:dyDescent="0.3">
      <c r="A3836" t="s">
        <v>5842</v>
      </c>
      <c r="B3836" s="22">
        <v>44802</v>
      </c>
      <c r="C3836" s="22">
        <v>44803</v>
      </c>
      <c r="D3836" s="23" t="s">
        <v>61</v>
      </c>
      <c r="E3836" s="23" t="s">
        <v>454</v>
      </c>
      <c r="F3836" s="23" t="s">
        <v>71</v>
      </c>
      <c r="G3836" s="23" t="s">
        <v>179</v>
      </c>
      <c r="H3836" s="23" t="s">
        <v>236</v>
      </c>
      <c r="I3836" s="23" t="s">
        <v>96</v>
      </c>
      <c r="J3836" s="23" t="s">
        <v>135</v>
      </c>
      <c r="K3836" s="23" t="s">
        <v>275</v>
      </c>
      <c r="L3836" s="24">
        <v>10850.46</v>
      </c>
      <c r="M3836">
        <v>6</v>
      </c>
      <c r="N3836" s="25">
        <v>0.2</v>
      </c>
      <c r="O3836" s="24">
        <v>2878.1</v>
      </c>
      <c r="P3836" s="26">
        <f t="shared" si="354"/>
        <v>0.26525142712843514</v>
      </c>
      <c r="Q3836" t="str">
        <f t="shared" si="355"/>
        <v>Medium</v>
      </c>
      <c r="R3836" t="str">
        <f t="shared" si="356"/>
        <v>Medium</v>
      </c>
      <c r="S3836" s="23">
        <f t="shared" si="357"/>
        <v>2022</v>
      </c>
      <c r="T3836" s="23">
        <f t="shared" si="358"/>
        <v>8</v>
      </c>
      <c r="U3836" t="str">
        <f t="shared" si="359"/>
        <v>Aug-2022</v>
      </c>
    </row>
    <row r="3837" spans="1:21" x14ac:dyDescent="0.3">
      <c r="A3837" t="s">
        <v>5843</v>
      </c>
      <c r="B3837" s="22">
        <v>45802</v>
      </c>
      <c r="C3837" s="22">
        <v>45803</v>
      </c>
      <c r="D3837" s="23" t="s">
        <v>102</v>
      </c>
      <c r="E3837" s="23" t="s">
        <v>1510</v>
      </c>
      <c r="F3837" s="23" t="s">
        <v>52</v>
      </c>
      <c r="G3837" s="23" t="s">
        <v>53</v>
      </c>
      <c r="H3837" s="23" t="s">
        <v>90</v>
      </c>
      <c r="I3837" s="23" t="s">
        <v>55</v>
      </c>
      <c r="J3837" s="23" t="s">
        <v>56</v>
      </c>
      <c r="K3837" s="23" t="s">
        <v>57</v>
      </c>
      <c r="L3837" s="24">
        <v>87490.86</v>
      </c>
      <c r="M3837">
        <v>6</v>
      </c>
      <c r="N3837" s="25">
        <v>0.05</v>
      </c>
      <c r="O3837" s="24">
        <v>27752.36</v>
      </c>
      <c r="P3837" s="26">
        <f t="shared" si="354"/>
        <v>0.31720296268661663</v>
      </c>
      <c r="Q3837" t="str">
        <f t="shared" si="355"/>
        <v>High</v>
      </c>
      <c r="R3837" t="str">
        <f t="shared" si="356"/>
        <v>Low</v>
      </c>
      <c r="S3837" s="23">
        <f t="shared" si="357"/>
        <v>2025</v>
      </c>
      <c r="T3837" s="23">
        <f t="shared" si="358"/>
        <v>5</v>
      </c>
      <c r="U3837" t="str">
        <f t="shared" si="359"/>
        <v>May-2025</v>
      </c>
    </row>
    <row r="3838" spans="1:21" x14ac:dyDescent="0.3">
      <c r="A3838" t="s">
        <v>5844</v>
      </c>
      <c r="B3838" s="22">
        <v>45387</v>
      </c>
      <c r="C3838" s="22">
        <v>45394</v>
      </c>
      <c r="D3838" s="23" t="s">
        <v>61</v>
      </c>
      <c r="E3838" s="23" t="s">
        <v>869</v>
      </c>
      <c r="F3838" s="23" t="s">
        <v>71</v>
      </c>
      <c r="G3838" s="23" t="s">
        <v>63</v>
      </c>
      <c r="H3838" s="23" t="s">
        <v>172</v>
      </c>
      <c r="I3838" s="23" t="s">
        <v>96</v>
      </c>
      <c r="J3838" s="23" t="s">
        <v>97</v>
      </c>
      <c r="K3838" s="23" t="s">
        <v>98</v>
      </c>
      <c r="L3838" s="24">
        <v>7083.1</v>
      </c>
      <c r="M3838">
        <v>1</v>
      </c>
      <c r="N3838" s="25">
        <v>0.2</v>
      </c>
      <c r="O3838" s="24">
        <v>950.91</v>
      </c>
      <c r="P3838" s="26">
        <f t="shared" si="354"/>
        <v>0.1342505400177888</v>
      </c>
      <c r="Q3838" t="str">
        <f t="shared" si="355"/>
        <v>Low</v>
      </c>
      <c r="R3838" t="str">
        <f t="shared" si="356"/>
        <v>Medium</v>
      </c>
      <c r="S3838" s="23">
        <f t="shared" si="357"/>
        <v>2024</v>
      </c>
      <c r="T3838" s="23">
        <f t="shared" si="358"/>
        <v>4</v>
      </c>
      <c r="U3838" t="str">
        <f t="shared" si="359"/>
        <v>Apr-2024</v>
      </c>
    </row>
    <row r="3839" spans="1:21" x14ac:dyDescent="0.3">
      <c r="A3839" t="s">
        <v>5845</v>
      </c>
      <c r="B3839" s="22">
        <v>46009</v>
      </c>
      <c r="C3839" s="22">
        <v>46012</v>
      </c>
      <c r="D3839" s="23" t="s">
        <v>61</v>
      </c>
      <c r="E3839" s="23" t="s">
        <v>573</v>
      </c>
      <c r="F3839" s="23" t="s">
        <v>80</v>
      </c>
      <c r="G3839" s="23" t="s">
        <v>81</v>
      </c>
      <c r="H3839" s="23" t="s">
        <v>82</v>
      </c>
      <c r="I3839" s="23" t="s">
        <v>96</v>
      </c>
      <c r="J3839" s="23" t="s">
        <v>166</v>
      </c>
      <c r="K3839" s="23" t="s">
        <v>762</v>
      </c>
      <c r="L3839" s="24">
        <v>25834.9</v>
      </c>
      <c r="M3839">
        <v>10</v>
      </c>
      <c r="N3839" s="25">
        <v>0.25</v>
      </c>
      <c r="O3839" s="24">
        <v>3023.07</v>
      </c>
      <c r="P3839" s="26">
        <f t="shared" si="354"/>
        <v>0.11701496812451374</v>
      </c>
      <c r="Q3839" t="str">
        <f t="shared" si="355"/>
        <v>Low</v>
      </c>
      <c r="R3839" t="str">
        <f t="shared" si="356"/>
        <v>High</v>
      </c>
      <c r="S3839" s="23">
        <f t="shared" si="357"/>
        <v>2025</v>
      </c>
      <c r="T3839" s="23">
        <f t="shared" si="358"/>
        <v>12</v>
      </c>
      <c r="U3839" t="str">
        <f t="shared" si="359"/>
        <v>Dec-2025</v>
      </c>
    </row>
    <row r="3840" spans="1:21" x14ac:dyDescent="0.3">
      <c r="A3840" t="s">
        <v>5846</v>
      </c>
      <c r="B3840" s="22">
        <v>45882</v>
      </c>
      <c r="C3840" s="22">
        <v>45889</v>
      </c>
      <c r="D3840" s="23" t="s">
        <v>78</v>
      </c>
      <c r="E3840" s="23" t="s">
        <v>837</v>
      </c>
      <c r="F3840" s="23" t="s">
        <v>52</v>
      </c>
      <c r="G3840" s="23" t="s">
        <v>72</v>
      </c>
      <c r="H3840" s="23" t="s">
        <v>117</v>
      </c>
      <c r="I3840" s="23" t="s">
        <v>118</v>
      </c>
      <c r="J3840" s="23" t="s">
        <v>119</v>
      </c>
      <c r="K3840" s="23" t="s">
        <v>270</v>
      </c>
      <c r="L3840" s="24">
        <v>21208.639999999999</v>
      </c>
      <c r="M3840">
        <v>4</v>
      </c>
      <c r="N3840" s="25">
        <v>0.2</v>
      </c>
      <c r="O3840" s="24">
        <v>4717.76</v>
      </c>
      <c r="P3840" s="26">
        <f t="shared" si="354"/>
        <v>0.22244519214810568</v>
      </c>
      <c r="Q3840" t="str">
        <f t="shared" si="355"/>
        <v>Medium</v>
      </c>
      <c r="R3840" t="str">
        <f t="shared" si="356"/>
        <v>Medium</v>
      </c>
      <c r="S3840" s="23">
        <f t="shared" si="357"/>
        <v>2025</v>
      </c>
      <c r="T3840" s="23">
        <f t="shared" si="358"/>
        <v>8</v>
      </c>
      <c r="U3840" t="str">
        <f t="shared" si="359"/>
        <v>Aug-2025</v>
      </c>
    </row>
    <row r="3841" spans="1:21" x14ac:dyDescent="0.3">
      <c r="A3841" t="s">
        <v>5847</v>
      </c>
      <c r="B3841" s="22">
        <v>45121</v>
      </c>
      <c r="C3841" s="22">
        <v>45123</v>
      </c>
      <c r="D3841" s="23" t="s">
        <v>78</v>
      </c>
      <c r="E3841" s="23" t="s">
        <v>1047</v>
      </c>
      <c r="F3841" s="23" t="s">
        <v>71</v>
      </c>
      <c r="G3841" s="23" t="s">
        <v>72</v>
      </c>
      <c r="H3841" s="23" t="s">
        <v>346</v>
      </c>
      <c r="I3841" s="23" t="s">
        <v>55</v>
      </c>
      <c r="J3841" s="23" t="s">
        <v>173</v>
      </c>
      <c r="K3841" s="23" t="s">
        <v>735</v>
      </c>
      <c r="L3841" s="24">
        <v>87037.2</v>
      </c>
      <c r="M3841">
        <v>8</v>
      </c>
      <c r="N3841" s="25">
        <v>0.2</v>
      </c>
      <c r="O3841" s="24">
        <v>17316.91</v>
      </c>
      <c r="P3841" s="26">
        <f t="shared" si="354"/>
        <v>0.19895987003258378</v>
      </c>
      <c r="Q3841" t="str">
        <f t="shared" si="355"/>
        <v>Low</v>
      </c>
      <c r="R3841" t="str">
        <f t="shared" si="356"/>
        <v>Medium</v>
      </c>
      <c r="S3841" s="23">
        <f t="shared" si="357"/>
        <v>2023</v>
      </c>
      <c r="T3841" s="23">
        <f t="shared" si="358"/>
        <v>7</v>
      </c>
      <c r="U3841" t="str">
        <f t="shared" si="359"/>
        <v>Jul-2023</v>
      </c>
    </row>
    <row r="3842" spans="1:21" x14ac:dyDescent="0.3">
      <c r="A3842" t="s">
        <v>5848</v>
      </c>
      <c r="B3842" s="22">
        <v>45472</v>
      </c>
      <c r="C3842" s="22">
        <v>45476</v>
      </c>
      <c r="D3842" s="23" t="s">
        <v>61</v>
      </c>
      <c r="E3842" s="23" t="s">
        <v>924</v>
      </c>
      <c r="F3842" s="23" t="s">
        <v>52</v>
      </c>
      <c r="G3842" s="23" t="s">
        <v>63</v>
      </c>
      <c r="H3842" s="23" t="s">
        <v>64</v>
      </c>
      <c r="I3842" s="23" t="s">
        <v>96</v>
      </c>
      <c r="J3842" s="23" t="s">
        <v>111</v>
      </c>
      <c r="K3842" s="23" t="s">
        <v>112</v>
      </c>
      <c r="L3842" s="24">
        <v>14827</v>
      </c>
      <c r="M3842">
        <v>4</v>
      </c>
      <c r="N3842" s="25">
        <v>0</v>
      </c>
      <c r="O3842" s="24">
        <v>5891.96</v>
      </c>
      <c r="P3842" s="26">
        <f t="shared" si="354"/>
        <v>0.39738045457611115</v>
      </c>
      <c r="Q3842" t="str">
        <f t="shared" si="355"/>
        <v>High</v>
      </c>
      <c r="R3842" t="str">
        <f t="shared" si="356"/>
        <v>None</v>
      </c>
      <c r="S3842" s="23">
        <f t="shared" si="357"/>
        <v>2024</v>
      </c>
      <c r="T3842" s="23">
        <f t="shared" si="358"/>
        <v>6</v>
      </c>
      <c r="U3842" t="str">
        <f t="shared" si="359"/>
        <v>Jun-2024</v>
      </c>
    </row>
    <row r="3843" spans="1:21" x14ac:dyDescent="0.3">
      <c r="A3843" t="s">
        <v>5849</v>
      </c>
      <c r="B3843" s="22">
        <v>45579</v>
      </c>
      <c r="C3843" s="22">
        <v>45580</v>
      </c>
      <c r="D3843" s="23" t="s">
        <v>61</v>
      </c>
      <c r="E3843" s="23" t="s">
        <v>557</v>
      </c>
      <c r="F3843" s="23" t="s">
        <v>80</v>
      </c>
      <c r="G3843" s="23" t="s">
        <v>81</v>
      </c>
      <c r="H3843" s="23" t="s">
        <v>186</v>
      </c>
      <c r="I3843" s="23" t="s">
        <v>96</v>
      </c>
      <c r="J3843" s="23" t="s">
        <v>166</v>
      </c>
      <c r="K3843" s="23" t="s">
        <v>762</v>
      </c>
      <c r="L3843" s="24">
        <v>73277.05</v>
      </c>
      <c r="M3843">
        <v>7</v>
      </c>
      <c r="N3843" s="25">
        <v>0.05</v>
      </c>
      <c r="O3843" s="24">
        <v>12941.35</v>
      </c>
      <c r="P3843" s="26">
        <f t="shared" si="354"/>
        <v>0.17660850157040983</v>
      </c>
      <c r="Q3843" t="str">
        <f t="shared" si="355"/>
        <v>Low</v>
      </c>
      <c r="R3843" t="str">
        <f t="shared" si="356"/>
        <v>Low</v>
      </c>
      <c r="S3843" s="23">
        <f t="shared" si="357"/>
        <v>2024</v>
      </c>
      <c r="T3843" s="23">
        <f t="shared" si="358"/>
        <v>10</v>
      </c>
      <c r="U3843" t="str">
        <f t="shared" si="359"/>
        <v>Oct-2024</v>
      </c>
    </row>
    <row r="3844" spans="1:21" x14ac:dyDescent="0.3">
      <c r="A3844" t="s">
        <v>5850</v>
      </c>
      <c r="B3844" s="22">
        <v>45978</v>
      </c>
      <c r="C3844" s="22">
        <v>45979</v>
      </c>
      <c r="D3844" s="23" t="s">
        <v>78</v>
      </c>
      <c r="E3844" s="23" t="s">
        <v>2218</v>
      </c>
      <c r="F3844" s="23" t="s">
        <v>71</v>
      </c>
      <c r="G3844" s="23" t="s">
        <v>53</v>
      </c>
      <c r="H3844" s="23" t="s">
        <v>246</v>
      </c>
      <c r="I3844" s="23" t="s">
        <v>55</v>
      </c>
      <c r="J3844" s="23" t="s">
        <v>173</v>
      </c>
      <c r="K3844" s="23" t="s">
        <v>735</v>
      </c>
      <c r="L3844" s="24">
        <v>120466.08</v>
      </c>
      <c r="M3844">
        <v>9</v>
      </c>
      <c r="N3844" s="25">
        <v>0</v>
      </c>
      <c r="O3844" s="24">
        <v>43520.05</v>
      </c>
      <c r="P3844" s="26">
        <f t="shared" ref="P3844:P3907" si="360">IFERROR(O3844/L3844,0)</f>
        <v>0.36126393421285063</v>
      </c>
      <c r="Q3844" t="str">
        <f t="shared" ref="Q3844:Q3907" si="361">IF(P3844&gt;=0.3,"High",IF(P3844&gt;=0.2,"Medium","Low"))</f>
        <v>High</v>
      </c>
      <c r="R3844" t="str">
        <f t="shared" ref="R3844:R3907" si="362">IF(N3844=0,"None",IF(N3844&lt;=0.1,"Low",IF(N3844&lt;=0.2,"Medium","High")))</f>
        <v>None</v>
      </c>
      <c r="S3844" s="23">
        <f t="shared" ref="S3844:S3907" si="363">YEAR(B3844)</f>
        <v>2025</v>
      </c>
      <c r="T3844" s="23">
        <f t="shared" ref="T3844:T3907" si="364">MONTH(B3844)</f>
        <v>11</v>
      </c>
      <c r="U3844" t="str">
        <f t="shared" ref="U3844:U3907" si="365">TEXT(B3844,"mmm-yyyy")</f>
        <v>Nov-2025</v>
      </c>
    </row>
    <row r="3845" spans="1:21" x14ac:dyDescent="0.3">
      <c r="A3845" t="s">
        <v>5851</v>
      </c>
      <c r="B3845" s="22">
        <v>44638</v>
      </c>
      <c r="C3845" s="22">
        <v>44642</v>
      </c>
      <c r="D3845" s="23" t="s">
        <v>78</v>
      </c>
      <c r="E3845" s="23" t="s">
        <v>1075</v>
      </c>
      <c r="F3845" s="23" t="s">
        <v>52</v>
      </c>
      <c r="G3845" s="23" t="s">
        <v>63</v>
      </c>
      <c r="H3845" s="23" t="s">
        <v>213</v>
      </c>
      <c r="I3845" s="23" t="s">
        <v>118</v>
      </c>
      <c r="J3845" s="23" t="s">
        <v>230</v>
      </c>
      <c r="K3845" s="23" t="s">
        <v>231</v>
      </c>
      <c r="L3845" s="24">
        <v>83601.240000000005</v>
      </c>
      <c r="M3845">
        <v>6</v>
      </c>
      <c r="N3845" s="25">
        <v>0.05</v>
      </c>
      <c r="O3845" s="24">
        <v>14561.38</v>
      </c>
      <c r="P3845" s="26">
        <f t="shared" si="360"/>
        <v>0.17417660312215463</v>
      </c>
      <c r="Q3845" t="str">
        <f t="shared" si="361"/>
        <v>Low</v>
      </c>
      <c r="R3845" t="str">
        <f t="shared" si="362"/>
        <v>Low</v>
      </c>
      <c r="S3845" s="23">
        <f t="shared" si="363"/>
        <v>2022</v>
      </c>
      <c r="T3845" s="23">
        <f t="shared" si="364"/>
        <v>3</v>
      </c>
      <c r="U3845" t="str">
        <f t="shared" si="365"/>
        <v>Mar-2022</v>
      </c>
    </row>
    <row r="3846" spans="1:21" x14ac:dyDescent="0.3">
      <c r="A3846" t="s">
        <v>5852</v>
      </c>
      <c r="B3846" s="22">
        <v>45917</v>
      </c>
      <c r="C3846" s="22">
        <v>45919</v>
      </c>
      <c r="D3846" s="23" t="s">
        <v>61</v>
      </c>
      <c r="E3846" s="23" t="s">
        <v>2713</v>
      </c>
      <c r="F3846" s="23" t="s">
        <v>71</v>
      </c>
      <c r="G3846" s="23" t="s">
        <v>72</v>
      </c>
      <c r="H3846" s="23" t="s">
        <v>346</v>
      </c>
      <c r="I3846" s="23" t="s">
        <v>118</v>
      </c>
      <c r="J3846" s="23" t="s">
        <v>303</v>
      </c>
      <c r="K3846" s="23" t="s">
        <v>304</v>
      </c>
      <c r="L3846" s="24">
        <v>6246.3</v>
      </c>
      <c r="M3846">
        <v>3</v>
      </c>
      <c r="N3846" s="25">
        <v>0.1</v>
      </c>
      <c r="O3846" s="24">
        <v>1204.3499999999999</v>
      </c>
      <c r="P3846" s="26">
        <f t="shared" si="360"/>
        <v>0.19281014360501414</v>
      </c>
      <c r="Q3846" t="str">
        <f t="shared" si="361"/>
        <v>Low</v>
      </c>
      <c r="R3846" t="str">
        <f t="shared" si="362"/>
        <v>Low</v>
      </c>
      <c r="S3846" s="23">
        <f t="shared" si="363"/>
        <v>2025</v>
      </c>
      <c r="T3846" s="23">
        <f t="shared" si="364"/>
        <v>9</v>
      </c>
      <c r="U3846" t="str">
        <f t="shared" si="365"/>
        <v>Sep-2025</v>
      </c>
    </row>
    <row r="3847" spans="1:21" x14ac:dyDescent="0.3">
      <c r="A3847" t="s">
        <v>5853</v>
      </c>
      <c r="B3847" s="22">
        <v>45659</v>
      </c>
      <c r="C3847" s="22">
        <v>45664</v>
      </c>
      <c r="D3847" s="23" t="s">
        <v>78</v>
      </c>
      <c r="E3847" s="23" t="s">
        <v>1808</v>
      </c>
      <c r="F3847" s="23" t="s">
        <v>52</v>
      </c>
      <c r="G3847" s="23" t="s">
        <v>179</v>
      </c>
      <c r="H3847" s="23" t="s">
        <v>236</v>
      </c>
      <c r="I3847" s="23" t="s">
        <v>55</v>
      </c>
      <c r="J3847" s="23" t="s">
        <v>56</v>
      </c>
      <c r="K3847" s="23" t="s">
        <v>151</v>
      </c>
      <c r="L3847" s="24">
        <v>90755.1</v>
      </c>
      <c r="M3847">
        <v>10</v>
      </c>
      <c r="N3847" s="25">
        <v>0.05</v>
      </c>
      <c r="O3847" s="24">
        <v>14274.06</v>
      </c>
      <c r="P3847" s="26">
        <f t="shared" si="360"/>
        <v>0.15728107841873348</v>
      </c>
      <c r="Q3847" t="str">
        <f t="shared" si="361"/>
        <v>Low</v>
      </c>
      <c r="R3847" t="str">
        <f t="shared" si="362"/>
        <v>Low</v>
      </c>
      <c r="S3847" s="23">
        <f t="shared" si="363"/>
        <v>2025</v>
      </c>
      <c r="T3847" s="23">
        <f t="shared" si="364"/>
        <v>1</v>
      </c>
      <c r="U3847" t="str">
        <f t="shared" si="365"/>
        <v>Jan-2025</v>
      </c>
    </row>
    <row r="3848" spans="1:21" x14ac:dyDescent="0.3">
      <c r="A3848" t="s">
        <v>5854</v>
      </c>
      <c r="B3848" s="22">
        <v>45050</v>
      </c>
      <c r="C3848" s="22">
        <v>45055</v>
      </c>
      <c r="D3848" s="23" t="s">
        <v>50</v>
      </c>
      <c r="E3848" s="23" t="s">
        <v>1055</v>
      </c>
      <c r="F3848" s="23" t="s">
        <v>80</v>
      </c>
      <c r="G3848" s="23" t="s">
        <v>72</v>
      </c>
      <c r="H3848" s="23" t="s">
        <v>117</v>
      </c>
      <c r="I3848" s="23" t="s">
        <v>96</v>
      </c>
      <c r="J3848" s="23" t="s">
        <v>111</v>
      </c>
      <c r="K3848" s="23" t="s">
        <v>112</v>
      </c>
      <c r="L3848" s="24">
        <v>63325.57</v>
      </c>
      <c r="M3848">
        <v>7</v>
      </c>
      <c r="N3848" s="25">
        <v>0.25</v>
      </c>
      <c r="O3848" s="24">
        <v>18223.93</v>
      </c>
      <c r="P3848" s="26">
        <f t="shared" si="360"/>
        <v>0.28778153911603166</v>
      </c>
      <c r="Q3848" t="str">
        <f t="shared" si="361"/>
        <v>Medium</v>
      </c>
      <c r="R3848" t="str">
        <f t="shared" si="362"/>
        <v>High</v>
      </c>
      <c r="S3848" s="23">
        <f t="shared" si="363"/>
        <v>2023</v>
      </c>
      <c r="T3848" s="23">
        <f t="shared" si="364"/>
        <v>5</v>
      </c>
      <c r="U3848" t="str">
        <f t="shared" si="365"/>
        <v>May-2023</v>
      </c>
    </row>
    <row r="3849" spans="1:21" x14ac:dyDescent="0.3">
      <c r="A3849" t="s">
        <v>5855</v>
      </c>
      <c r="B3849" s="22">
        <v>45445</v>
      </c>
      <c r="C3849" s="22">
        <v>45452</v>
      </c>
      <c r="D3849" s="23" t="s">
        <v>61</v>
      </c>
      <c r="E3849" s="23" t="s">
        <v>499</v>
      </c>
      <c r="F3849" s="23" t="s">
        <v>80</v>
      </c>
      <c r="G3849" s="23" t="s">
        <v>81</v>
      </c>
      <c r="H3849" s="23" t="s">
        <v>284</v>
      </c>
      <c r="I3849" s="23" t="s">
        <v>96</v>
      </c>
      <c r="J3849" s="23" t="s">
        <v>97</v>
      </c>
      <c r="K3849" s="23" t="s">
        <v>98</v>
      </c>
      <c r="L3849" s="24">
        <v>88130.61</v>
      </c>
      <c r="M3849">
        <v>9</v>
      </c>
      <c r="N3849" s="25">
        <v>0</v>
      </c>
      <c r="O3849" s="24">
        <v>25263.13</v>
      </c>
      <c r="P3849" s="26">
        <f t="shared" si="360"/>
        <v>0.286655567231408</v>
      </c>
      <c r="Q3849" t="str">
        <f t="shared" si="361"/>
        <v>Medium</v>
      </c>
      <c r="R3849" t="str">
        <f t="shared" si="362"/>
        <v>None</v>
      </c>
      <c r="S3849" s="23">
        <f t="shared" si="363"/>
        <v>2024</v>
      </c>
      <c r="T3849" s="23">
        <f t="shared" si="364"/>
        <v>6</v>
      </c>
      <c r="U3849" t="str">
        <f t="shared" si="365"/>
        <v>Jun-2024</v>
      </c>
    </row>
    <row r="3850" spans="1:21" x14ac:dyDescent="0.3">
      <c r="A3850" t="s">
        <v>5856</v>
      </c>
      <c r="B3850" s="22">
        <v>44952</v>
      </c>
      <c r="C3850" s="22">
        <v>44953</v>
      </c>
      <c r="D3850" s="23" t="s">
        <v>102</v>
      </c>
      <c r="E3850" s="23" t="s">
        <v>178</v>
      </c>
      <c r="F3850" s="23" t="s">
        <v>52</v>
      </c>
      <c r="G3850" s="23" t="s">
        <v>179</v>
      </c>
      <c r="H3850" s="23" t="s">
        <v>180</v>
      </c>
      <c r="I3850" s="23" t="s">
        <v>55</v>
      </c>
      <c r="J3850" s="23" t="s">
        <v>141</v>
      </c>
      <c r="K3850" s="23" t="s">
        <v>978</v>
      </c>
      <c r="L3850" s="24">
        <v>24808.02</v>
      </c>
      <c r="M3850">
        <v>3</v>
      </c>
      <c r="N3850" s="25">
        <v>0.2</v>
      </c>
      <c r="O3850" s="24">
        <v>5045.92</v>
      </c>
      <c r="P3850" s="26">
        <f t="shared" si="360"/>
        <v>0.2033987396011451</v>
      </c>
      <c r="Q3850" t="str">
        <f t="shared" si="361"/>
        <v>Medium</v>
      </c>
      <c r="R3850" t="str">
        <f t="shared" si="362"/>
        <v>Medium</v>
      </c>
      <c r="S3850" s="23">
        <f t="shared" si="363"/>
        <v>2023</v>
      </c>
      <c r="T3850" s="23">
        <f t="shared" si="364"/>
        <v>1</v>
      </c>
      <c r="U3850" t="str">
        <f t="shared" si="365"/>
        <v>Jan-2023</v>
      </c>
    </row>
    <row r="3851" spans="1:21" x14ac:dyDescent="0.3">
      <c r="A3851" t="s">
        <v>5857</v>
      </c>
      <c r="B3851" s="22">
        <v>45750</v>
      </c>
      <c r="C3851" s="22">
        <v>45755</v>
      </c>
      <c r="D3851" s="23" t="s">
        <v>102</v>
      </c>
      <c r="E3851" s="23" t="s">
        <v>742</v>
      </c>
      <c r="F3851" s="23" t="s">
        <v>80</v>
      </c>
      <c r="G3851" s="23" t="s">
        <v>53</v>
      </c>
      <c r="H3851" s="23" t="s">
        <v>54</v>
      </c>
      <c r="I3851" s="23" t="s">
        <v>83</v>
      </c>
      <c r="J3851" s="23" t="s">
        <v>84</v>
      </c>
      <c r="K3851" s="23" t="s">
        <v>85</v>
      </c>
      <c r="L3851" s="24">
        <v>14032.32</v>
      </c>
      <c r="M3851">
        <v>6</v>
      </c>
      <c r="N3851" s="25">
        <v>0.2</v>
      </c>
      <c r="O3851" s="24">
        <v>3482.33</v>
      </c>
      <c r="P3851" s="26">
        <f t="shared" si="360"/>
        <v>0.24816495062826388</v>
      </c>
      <c r="Q3851" t="str">
        <f t="shared" si="361"/>
        <v>Medium</v>
      </c>
      <c r="R3851" t="str">
        <f t="shared" si="362"/>
        <v>Medium</v>
      </c>
      <c r="S3851" s="23">
        <f t="shared" si="363"/>
        <v>2025</v>
      </c>
      <c r="T3851" s="23">
        <f t="shared" si="364"/>
        <v>4</v>
      </c>
      <c r="U3851" t="str">
        <f t="shared" si="365"/>
        <v>Apr-2025</v>
      </c>
    </row>
    <row r="3852" spans="1:21" x14ac:dyDescent="0.3">
      <c r="A3852" t="s">
        <v>5858</v>
      </c>
      <c r="B3852" s="22">
        <v>45218</v>
      </c>
      <c r="C3852" s="22">
        <v>45222</v>
      </c>
      <c r="D3852" s="23" t="s">
        <v>50</v>
      </c>
      <c r="E3852" s="23" t="s">
        <v>711</v>
      </c>
      <c r="F3852" s="23" t="s">
        <v>80</v>
      </c>
      <c r="G3852" s="23" t="s">
        <v>81</v>
      </c>
      <c r="H3852" s="23" t="s">
        <v>82</v>
      </c>
      <c r="I3852" s="23" t="s">
        <v>83</v>
      </c>
      <c r="J3852" s="23" t="s">
        <v>379</v>
      </c>
      <c r="K3852" s="23" t="s">
        <v>716</v>
      </c>
      <c r="L3852" s="24">
        <v>52925.35</v>
      </c>
      <c r="M3852">
        <v>5</v>
      </c>
      <c r="N3852" s="25">
        <v>0.2</v>
      </c>
      <c r="O3852" s="24">
        <v>13190.21</v>
      </c>
      <c r="P3852" s="26">
        <f t="shared" si="360"/>
        <v>0.24922291491695378</v>
      </c>
      <c r="Q3852" t="str">
        <f t="shared" si="361"/>
        <v>Medium</v>
      </c>
      <c r="R3852" t="str">
        <f t="shared" si="362"/>
        <v>Medium</v>
      </c>
      <c r="S3852" s="23">
        <f t="shared" si="363"/>
        <v>2023</v>
      </c>
      <c r="T3852" s="23">
        <f t="shared" si="364"/>
        <v>10</v>
      </c>
      <c r="U3852" t="str">
        <f t="shared" si="365"/>
        <v>Oct-2023</v>
      </c>
    </row>
    <row r="3853" spans="1:21" x14ac:dyDescent="0.3">
      <c r="A3853" t="s">
        <v>5859</v>
      </c>
      <c r="B3853" s="22">
        <v>45643</v>
      </c>
      <c r="C3853" s="22">
        <v>45648</v>
      </c>
      <c r="D3853" s="23" t="s">
        <v>102</v>
      </c>
      <c r="E3853" s="23" t="s">
        <v>1485</v>
      </c>
      <c r="F3853" s="23" t="s">
        <v>80</v>
      </c>
      <c r="G3853" s="23" t="s">
        <v>179</v>
      </c>
      <c r="H3853" s="23" t="s">
        <v>180</v>
      </c>
      <c r="I3853" s="23" t="s">
        <v>118</v>
      </c>
      <c r="J3853" s="23" t="s">
        <v>230</v>
      </c>
      <c r="K3853" s="23" t="s">
        <v>356</v>
      </c>
      <c r="L3853" s="24">
        <v>131335.6</v>
      </c>
      <c r="M3853">
        <v>10</v>
      </c>
      <c r="N3853" s="25">
        <v>0.2</v>
      </c>
      <c r="O3853" s="24">
        <v>17237.45</v>
      </c>
      <c r="P3853" s="26">
        <f t="shared" si="360"/>
        <v>0.13124735410657887</v>
      </c>
      <c r="Q3853" t="str">
        <f t="shared" si="361"/>
        <v>Low</v>
      </c>
      <c r="R3853" t="str">
        <f t="shared" si="362"/>
        <v>Medium</v>
      </c>
      <c r="S3853" s="23">
        <f t="shared" si="363"/>
        <v>2024</v>
      </c>
      <c r="T3853" s="23">
        <f t="shared" si="364"/>
        <v>12</v>
      </c>
      <c r="U3853" t="str">
        <f t="shared" si="365"/>
        <v>Dec-2024</v>
      </c>
    </row>
    <row r="3854" spans="1:21" x14ac:dyDescent="0.3">
      <c r="A3854" t="s">
        <v>5860</v>
      </c>
      <c r="B3854" s="22">
        <v>45438</v>
      </c>
      <c r="C3854" s="22">
        <v>45441</v>
      </c>
      <c r="D3854" s="23" t="s">
        <v>78</v>
      </c>
      <c r="E3854" s="23" t="s">
        <v>355</v>
      </c>
      <c r="F3854" s="23" t="s">
        <v>80</v>
      </c>
      <c r="G3854" s="23" t="s">
        <v>53</v>
      </c>
      <c r="H3854" s="23" t="s">
        <v>246</v>
      </c>
      <c r="I3854" s="23" t="s">
        <v>55</v>
      </c>
      <c r="J3854" s="23" t="s">
        <v>141</v>
      </c>
      <c r="K3854" s="23" t="s">
        <v>978</v>
      </c>
      <c r="L3854" s="24">
        <v>62720.19</v>
      </c>
      <c r="M3854">
        <v>9</v>
      </c>
      <c r="N3854" s="25">
        <v>0.2</v>
      </c>
      <c r="O3854" s="24">
        <v>14150.61</v>
      </c>
      <c r="P3854" s="26">
        <f t="shared" si="360"/>
        <v>0.2256149096487112</v>
      </c>
      <c r="Q3854" t="str">
        <f t="shared" si="361"/>
        <v>Medium</v>
      </c>
      <c r="R3854" t="str">
        <f t="shared" si="362"/>
        <v>Medium</v>
      </c>
      <c r="S3854" s="23">
        <f t="shared" si="363"/>
        <v>2024</v>
      </c>
      <c r="T3854" s="23">
        <f t="shared" si="364"/>
        <v>5</v>
      </c>
      <c r="U3854" t="str">
        <f t="shared" si="365"/>
        <v>May-2024</v>
      </c>
    </row>
    <row r="3855" spans="1:21" x14ac:dyDescent="0.3">
      <c r="A3855" t="s">
        <v>5861</v>
      </c>
      <c r="B3855" s="22">
        <v>45250</v>
      </c>
      <c r="C3855" s="22">
        <v>45254</v>
      </c>
      <c r="D3855" s="23" t="s">
        <v>102</v>
      </c>
      <c r="E3855" s="23" t="s">
        <v>871</v>
      </c>
      <c r="F3855" s="23" t="s">
        <v>52</v>
      </c>
      <c r="G3855" s="23" t="s">
        <v>81</v>
      </c>
      <c r="H3855" s="23" t="s">
        <v>95</v>
      </c>
      <c r="I3855" s="23" t="s">
        <v>96</v>
      </c>
      <c r="J3855" s="23" t="s">
        <v>111</v>
      </c>
      <c r="K3855" s="23" t="s">
        <v>225</v>
      </c>
      <c r="L3855" s="24">
        <v>21143.95</v>
      </c>
      <c r="M3855">
        <v>5</v>
      </c>
      <c r="N3855" s="25">
        <v>0.15</v>
      </c>
      <c r="O3855" s="24">
        <v>3272.74</v>
      </c>
      <c r="P3855" s="26">
        <f t="shared" si="360"/>
        <v>0.15478375610990378</v>
      </c>
      <c r="Q3855" t="str">
        <f t="shared" si="361"/>
        <v>Low</v>
      </c>
      <c r="R3855" t="str">
        <f t="shared" si="362"/>
        <v>Medium</v>
      </c>
      <c r="S3855" s="23">
        <f t="shared" si="363"/>
        <v>2023</v>
      </c>
      <c r="T3855" s="23">
        <f t="shared" si="364"/>
        <v>11</v>
      </c>
      <c r="U3855" t="str">
        <f t="shared" si="365"/>
        <v>Nov-2023</v>
      </c>
    </row>
    <row r="3856" spans="1:21" x14ac:dyDescent="0.3">
      <c r="A3856" t="s">
        <v>5862</v>
      </c>
      <c r="B3856" s="22">
        <v>45300</v>
      </c>
      <c r="C3856" s="22">
        <v>45301</v>
      </c>
      <c r="D3856" s="23" t="s">
        <v>50</v>
      </c>
      <c r="E3856" s="23" t="s">
        <v>871</v>
      </c>
      <c r="F3856" s="23" t="s">
        <v>71</v>
      </c>
      <c r="G3856" s="23" t="s">
        <v>81</v>
      </c>
      <c r="H3856" s="23" t="s">
        <v>186</v>
      </c>
      <c r="I3856" s="23" t="s">
        <v>96</v>
      </c>
      <c r="J3856" s="23" t="s">
        <v>97</v>
      </c>
      <c r="K3856" s="23" t="s">
        <v>181</v>
      </c>
      <c r="L3856" s="24">
        <v>88044.11</v>
      </c>
      <c r="M3856">
        <v>7</v>
      </c>
      <c r="N3856" s="25">
        <v>0.1</v>
      </c>
      <c r="O3856" s="24">
        <v>31119.53</v>
      </c>
      <c r="P3856" s="26">
        <f t="shared" si="360"/>
        <v>0.35345385398296375</v>
      </c>
      <c r="Q3856" t="str">
        <f t="shared" si="361"/>
        <v>High</v>
      </c>
      <c r="R3856" t="str">
        <f t="shared" si="362"/>
        <v>Low</v>
      </c>
      <c r="S3856" s="23">
        <f t="shared" si="363"/>
        <v>2024</v>
      </c>
      <c r="T3856" s="23">
        <f t="shared" si="364"/>
        <v>1</v>
      </c>
      <c r="U3856" t="str">
        <f t="shared" si="365"/>
        <v>Jan-2024</v>
      </c>
    </row>
    <row r="3857" spans="1:21" x14ac:dyDescent="0.3">
      <c r="A3857" t="s">
        <v>5863</v>
      </c>
      <c r="B3857" s="22">
        <v>45276</v>
      </c>
      <c r="C3857" s="22">
        <v>45281</v>
      </c>
      <c r="D3857" s="23" t="s">
        <v>50</v>
      </c>
      <c r="E3857" s="23" t="s">
        <v>573</v>
      </c>
      <c r="F3857" s="23" t="s">
        <v>80</v>
      </c>
      <c r="G3857" s="23" t="s">
        <v>72</v>
      </c>
      <c r="H3857" s="23" t="s">
        <v>346</v>
      </c>
      <c r="I3857" s="23" t="s">
        <v>96</v>
      </c>
      <c r="J3857" s="23" t="s">
        <v>97</v>
      </c>
      <c r="K3857" s="23" t="s">
        <v>181</v>
      </c>
      <c r="L3857" s="24">
        <v>120522.69</v>
      </c>
      <c r="M3857">
        <v>9</v>
      </c>
      <c r="N3857" s="25">
        <v>0.05</v>
      </c>
      <c r="O3857" s="24">
        <v>22152.79</v>
      </c>
      <c r="P3857" s="26">
        <f t="shared" si="360"/>
        <v>0.18380597047742628</v>
      </c>
      <c r="Q3857" t="str">
        <f t="shared" si="361"/>
        <v>Low</v>
      </c>
      <c r="R3857" t="str">
        <f t="shared" si="362"/>
        <v>Low</v>
      </c>
      <c r="S3857" s="23">
        <f t="shared" si="363"/>
        <v>2023</v>
      </c>
      <c r="T3857" s="23">
        <f t="shared" si="364"/>
        <v>12</v>
      </c>
      <c r="U3857" t="str">
        <f t="shared" si="365"/>
        <v>Dec-2023</v>
      </c>
    </row>
    <row r="3858" spans="1:21" x14ac:dyDescent="0.3">
      <c r="A3858" t="s">
        <v>5864</v>
      </c>
      <c r="B3858" s="22">
        <v>45537</v>
      </c>
      <c r="C3858" s="22">
        <v>45542</v>
      </c>
      <c r="D3858" s="23" t="s">
        <v>61</v>
      </c>
      <c r="E3858" s="23" t="s">
        <v>844</v>
      </c>
      <c r="F3858" s="23" t="s">
        <v>80</v>
      </c>
      <c r="G3858" s="23" t="s">
        <v>72</v>
      </c>
      <c r="H3858" s="23" t="s">
        <v>346</v>
      </c>
      <c r="I3858" s="23" t="s">
        <v>118</v>
      </c>
      <c r="J3858" s="23" t="s">
        <v>303</v>
      </c>
      <c r="K3858" s="23" t="s">
        <v>491</v>
      </c>
      <c r="L3858" s="24">
        <v>39509.550000000003</v>
      </c>
      <c r="M3858">
        <v>3</v>
      </c>
      <c r="N3858" s="25">
        <v>0.2</v>
      </c>
      <c r="O3858" s="24">
        <v>12313.81</v>
      </c>
      <c r="P3858" s="26">
        <f t="shared" si="360"/>
        <v>0.31166667299425072</v>
      </c>
      <c r="Q3858" t="str">
        <f t="shared" si="361"/>
        <v>High</v>
      </c>
      <c r="R3858" t="str">
        <f t="shared" si="362"/>
        <v>Medium</v>
      </c>
      <c r="S3858" s="23">
        <f t="shared" si="363"/>
        <v>2024</v>
      </c>
      <c r="T3858" s="23">
        <f t="shared" si="364"/>
        <v>9</v>
      </c>
      <c r="U3858" t="str">
        <f t="shared" si="365"/>
        <v>Sep-2024</v>
      </c>
    </row>
    <row r="3859" spans="1:21" x14ac:dyDescent="0.3">
      <c r="A3859" t="s">
        <v>5865</v>
      </c>
      <c r="B3859" s="22">
        <v>44952</v>
      </c>
      <c r="C3859" s="22">
        <v>44955</v>
      </c>
      <c r="D3859" s="23" t="s">
        <v>61</v>
      </c>
      <c r="E3859" s="23" t="s">
        <v>294</v>
      </c>
      <c r="F3859" s="23" t="s">
        <v>80</v>
      </c>
      <c r="G3859" s="23" t="s">
        <v>63</v>
      </c>
      <c r="H3859" s="23" t="s">
        <v>213</v>
      </c>
      <c r="I3859" s="23" t="s">
        <v>55</v>
      </c>
      <c r="J3859" s="23" t="s">
        <v>173</v>
      </c>
      <c r="K3859" s="23" t="s">
        <v>174</v>
      </c>
      <c r="L3859" s="24">
        <v>51634.32</v>
      </c>
      <c r="M3859">
        <v>8</v>
      </c>
      <c r="N3859" s="25">
        <v>0.1</v>
      </c>
      <c r="O3859" s="24">
        <v>12813.3</v>
      </c>
      <c r="P3859" s="26">
        <f t="shared" si="360"/>
        <v>0.24815471570071998</v>
      </c>
      <c r="Q3859" t="str">
        <f t="shared" si="361"/>
        <v>Medium</v>
      </c>
      <c r="R3859" t="str">
        <f t="shared" si="362"/>
        <v>Low</v>
      </c>
      <c r="S3859" s="23">
        <f t="shared" si="363"/>
        <v>2023</v>
      </c>
      <c r="T3859" s="23">
        <f t="shared" si="364"/>
        <v>1</v>
      </c>
      <c r="U3859" t="str">
        <f t="shared" si="365"/>
        <v>Jan-2023</v>
      </c>
    </row>
    <row r="3860" spans="1:21" x14ac:dyDescent="0.3">
      <c r="A3860" t="s">
        <v>5866</v>
      </c>
      <c r="B3860" s="22">
        <v>45193</v>
      </c>
      <c r="C3860" s="22">
        <v>45195</v>
      </c>
      <c r="D3860" s="23" t="s">
        <v>78</v>
      </c>
      <c r="E3860" s="23" t="s">
        <v>212</v>
      </c>
      <c r="F3860" s="23" t="s">
        <v>52</v>
      </c>
      <c r="G3860" s="23" t="s">
        <v>81</v>
      </c>
      <c r="H3860" s="23" t="s">
        <v>82</v>
      </c>
      <c r="I3860" s="23" t="s">
        <v>55</v>
      </c>
      <c r="J3860" s="23" t="s">
        <v>65</v>
      </c>
      <c r="K3860" s="23" t="s">
        <v>66</v>
      </c>
      <c r="L3860" s="24">
        <v>80334.31</v>
      </c>
      <c r="M3860">
        <v>7</v>
      </c>
      <c r="N3860" s="25">
        <v>0.05</v>
      </c>
      <c r="O3860" s="24">
        <v>26051.89</v>
      </c>
      <c r="P3860" s="26">
        <f t="shared" si="360"/>
        <v>0.32429344323739134</v>
      </c>
      <c r="Q3860" t="str">
        <f t="shared" si="361"/>
        <v>High</v>
      </c>
      <c r="R3860" t="str">
        <f t="shared" si="362"/>
        <v>Low</v>
      </c>
      <c r="S3860" s="23">
        <f t="shared" si="363"/>
        <v>2023</v>
      </c>
      <c r="T3860" s="23">
        <f t="shared" si="364"/>
        <v>9</v>
      </c>
      <c r="U3860" t="str">
        <f t="shared" si="365"/>
        <v>Sep-2023</v>
      </c>
    </row>
    <row r="3861" spans="1:21" x14ac:dyDescent="0.3">
      <c r="A3861" t="s">
        <v>5867</v>
      </c>
      <c r="B3861" s="22">
        <v>45483</v>
      </c>
      <c r="C3861" s="22">
        <v>45485</v>
      </c>
      <c r="D3861" s="23" t="s">
        <v>50</v>
      </c>
      <c r="E3861" s="23" t="s">
        <v>2545</v>
      </c>
      <c r="F3861" s="23" t="s">
        <v>52</v>
      </c>
      <c r="G3861" s="23" t="s">
        <v>179</v>
      </c>
      <c r="H3861" s="23" t="s">
        <v>180</v>
      </c>
      <c r="I3861" s="23" t="s">
        <v>55</v>
      </c>
      <c r="J3861" s="23" t="s">
        <v>141</v>
      </c>
      <c r="K3861" s="23" t="s">
        <v>978</v>
      </c>
      <c r="L3861" s="24">
        <v>11695.14</v>
      </c>
      <c r="M3861">
        <v>3</v>
      </c>
      <c r="N3861" s="25">
        <v>0.2</v>
      </c>
      <c r="O3861" s="24">
        <v>1587.33</v>
      </c>
      <c r="P3861" s="26">
        <f t="shared" si="360"/>
        <v>0.13572560909916426</v>
      </c>
      <c r="Q3861" t="str">
        <f t="shared" si="361"/>
        <v>Low</v>
      </c>
      <c r="R3861" t="str">
        <f t="shared" si="362"/>
        <v>Medium</v>
      </c>
      <c r="S3861" s="23">
        <f t="shared" si="363"/>
        <v>2024</v>
      </c>
      <c r="T3861" s="23">
        <f t="shared" si="364"/>
        <v>7</v>
      </c>
      <c r="U3861" t="str">
        <f t="shared" si="365"/>
        <v>Jul-2024</v>
      </c>
    </row>
    <row r="3862" spans="1:21" x14ac:dyDescent="0.3">
      <c r="A3862" t="s">
        <v>5868</v>
      </c>
      <c r="B3862" s="22">
        <v>44588</v>
      </c>
      <c r="C3862" s="22">
        <v>44590</v>
      </c>
      <c r="D3862" s="23" t="s">
        <v>78</v>
      </c>
      <c r="E3862" s="23" t="s">
        <v>1897</v>
      </c>
      <c r="F3862" s="23" t="s">
        <v>52</v>
      </c>
      <c r="G3862" s="23" t="s">
        <v>53</v>
      </c>
      <c r="H3862" s="23" t="s">
        <v>246</v>
      </c>
      <c r="I3862" s="23" t="s">
        <v>118</v>
      </c>
      <c r="J3862" s="23" t="s">
        <v>303</v>
      </c>
      <c r="K3862" s="23" t="s">
        <v>491</v>
      </c>
      <c r="L3862" s="24">
        <v>34540.660000000003</v>
      </c>
      <c r="M3862">
        <v>7</v>
      </c>
      <c r="N3862" s="25">
        <v>0.2</v>
      </c>
      <c r="O3862" s="24">
        <v>8340.2800000000007</v>
      </c>
      <c r="P3862" s="26">
        <f t="shared" si="360"/>
        <v>0.2414626703716721</v>
      </c>
      <c r="Q3862" t="str">
        <f t="shared" si="361"/>
        <v>Medium</v>
      </c>
      <c r="R3862" t="str">
        <f t="shared" si="362"/>
        <v>Medium</v>
      </c>
      <c r="S3862" s="23">
        <f t="shared" si="363"/>
        <v>2022</v>
      </c>
      <c r="T3862" s="23">
        <f t="shared" si="364"/>
        <v>1</v>
      </c>
      <c r="U3862" t="str">
        <f t="shared" si="365"/>
        <v>Jan-2022</v>
      </c>
    </row>
    <row r="3863" spans="1:21" x14ac:dyDescent="0.3">
      <c r="A3863" t="s">
        <v>5869</v>
      </c>
      <c r="B3863" s="22">
        <v>45650</v>
      </c>
      <c r="C3863" s="22">
        <v>45651</v>
      </c>
      <c r="D3863" s="23" t="s">
        <v>78</v>
      </c>
      <c r="E3863" s="23" t="s">
        <v>722</v>
      </c>
      <c r="F3863" s="23" t="s">
        <v>52</v>
      </c>
      <c r="G3863" s="23" t="s">
        <v>81</v>
      </c>
      <c r="H3863" s="23" t="s">
        <v>95</v>
      </c>
      <c r="I3863" s="23" t="s">
        <v>118</v>
      </c>
      <c r="J3863" s="23" t="s">
        <v>303</v>
      </c>
      <c r="K3863" s="23" t="s">
        <v>421</v>
      </c>
      <c r="L3863" s="24">
        <v>10097.74</v>
      </c>
      <c r="M3863">
        <v>2</v>
      </c>
      <c r="N3863" s="25">
        <v>0.1</v>
      </c>
      <c r="O3863" s="24">
        <v>1669.55</v>
      </c>
      <c r="P3863" s="26">
        <f t="shared" si="360"/>
        <v>0.16533897684036231</v>
      </c>
      <c r="Q3863" t="str">
        <f t="shared" si="361"/>
        <v>Low</v>
      </c>
      <c r="R3863" t="str">
        <f t="shared" si="362"/>
        <v>Low</v>
      </c>
      <c r="S3863" s="23">
        <f t="shared" si="363"/>
        <v>2024</v>
      </c>
      <c r="T3863" s="23">
        <f t="shared" si="364"/>
        <v>12</v>
      </c>
      <c r="U3863" t="str">
        <f t="shared" si="365"/>
        <v>Dec-2024</v>
      </c>
    </row>
    <row r="3864" spans="1:21" x14ac:dyDescent="0.3">
      <c r="A3864" t="s">
        <v>5870</v>
      </c>
      <c r="B3864" s="22">
        <v>44670</v>
      </c>
      <c r="C3864" s="22">
        <v>44671</v>
      </c>
      <c r="D3864" s="23" t="s">
        <v>78</v>
      </c>
      <c r="E3864" s="23" t="s">
        <v>51</v>
      </c>
      <c r="F3864" s="23" t="s">
        <v>80</v>
      </c>
      <c r="G3864" s="23" t="s">
        <v>179</v>
      </c>
      <c r="H3864" s="23" t="s">
        <v>236</v>
      </c>
      <c r="I3864" s="23" t="s">
        <v>96</v>
      </c>
      <c r="J3864" s="23" t="s">
        <v>111</v>
      </c>
      <c r="K3864" s="23" t="s">
        <v>225</v>
      </c>
      <c r="L3864" s="24">
        <v>14428.4</v>
      </c>
      <c r="M3864">
        <v>1</v>
      </c>
      <c r="N3864" s="25">
        <v>0.15</v>
      </c>
      <c r="O3864" s="24">
        <v>3001.66</v>
      </c>
      <c r="P3864" s="26">
        <f t="shared" si="360"/>
        <v>0.20803831332649497</v>
      </c>
      <c r="Q3864" t="str">
        <f t="shared" si="361"/>
        <v>Medium</v>
      </c>
      <c r="R3864" t="str">
        <f t="shared" si="362"/>
        <v>Medium</v>
      </c>
      <c r="S3864" s="23">
        <f t="shared" si="363"/>
        <v>2022</v>
      </c>
      <c r="T3864" s="23">
        <f t="shared" si="364"/>
        <v>4</v>
      </c>
      <c r="U3864" t="str">
        <f t="shared" si="365"/>
        <v>Apr-2022</v>
      </c>
    </row>
    <row r="3865" spans="1:21" x14ac:dyDescent="0.3">
      <c r="A3865" t="s">
        <v>5871</v>
      </c>
      <c r="B3865" s="22">
        <v>46021</v>
      </c>
      <c r="C3865" s="22">
        <v>46028</v>
      </c>
      <c r="D3865" s="23" t="s">
        <v>78</v>
      </c>
      <c r="E3865" s="23" t="s">
        <v>2241</v>
      </c>
      <c r="F3865" s="23" t="s">
        <v>71</v>
      </c>
      <c r="G3865" s="23" t="s">
        <v>179</v>
      </c>
      <c r="H3865" s="23" t="s">
        <v>180</v>
      </c>
      <c r="I3865" s="23" t="s">
        <v>118</v>
      </c>
      <c r="J3865" s="23" t="s">
        <v>191</v>
      </c>
      <c r="K3865" s="23" t="s">
        <v>829</v>
      </c>
      <c r="L3865" s="24">
        <v>32648.75</v>
      </c>
      <c r="M3865">
        <v>5</v>
      </c>
      <c r="N3865" s="25">
        <v>0</v>
      </c>
      <c r="O3865" s="24">
        <v>5806.54</v>
      </c>
      <c r="P3865" s="26">
        <f t="shared" si="360"/>
        <v>0.17784876909529462</v>
      </c>
      <c r="Q3865" t="str">
        <f t="shared" si="361"/>
        <v>Low</v>
      </c>
      <c r="R3865" t="str">
        <f t="shared" si="362"/>
        <v>None</v>
      </c>
      <c r="S3865" s="23">
        <f t="shared" si="363"/>
        <v>2025</v>
      </c>
      <c r="T3865" s="23">
        <f t="shared" si="364"/>
        <v>12</v>
      </c>
      <c r="U3865" t="str">
        <f t="shared" si="365"/>
        <v>Dec-2025</v>
      </c>
    </row>
    <row r="3866" spans="1:21" x14ac:dyDescent="0.3">
      <c r="A3866" t="s">
        <v>5873</v>
      </c>
      <c r="B3866" s="22">
        <v>45909</v>
      </c>
      <c r="C3866" s="22">
        <v>45914</v>
      </c>
      <c r="D3866" s="23" t="s">
        <v>78</v>
      </c>
      <c r="E3866" s="23" t="s">
        <v>1434</v>
      </c>
      <c r="F3866" s="23" t="s">
        <v>71</v>
      </c>
      <c r="G3866" s="23" t="s">
        <v>81</v>
      </c>
      <c r="H3866" s="23" t="s">
        <v>82</v>
      </c>
      <c r="I3866" s="23" t="s">
        <v>55</v>
      </c>
      <c r="J3866" s="23" t="s">
        <v>56</v>
      </c>
      <c r="K3866" s="23" t="s">
        <v>151</v>
      </c>
      <c r="L3866" s="24">
        <v>88777.78</v>
      </c>
      <c r="M3866">
        <v>7</v>
      </c>
      <c r="N3866" s="25">
        <v>0.15</v>
      </c>
      <c r="O3866" s="24">
        <v>22810.22</v>
      </c>
      <c r="P3866" s="26">
        <f t="shared" si="360"/>
        <v>0.25693613875003407</v>
      </c>
      <c r="Q3866" t="str">
        <f t="shared" si="361"/>
        <v>Medium</v>
      </c>
      <c r="R3866" t="str">
        <f t="shared" si="362"/>
        <v>Medium</v>
      </c>
      <c r="S3866" s="23">
        <f t="shared" si="363"/>
        <v>2025</v>
      </c>
      <c r="T3866" s="23">
        <f t="shared" si="364"/>
        <v>9</v>
      </c>
      <c r="U3866" t="str">
        <f t="shared" si="365"/>
        <v>Sep-2025</v>
      </c>
    </row>
    <row r="3867" spans="1:21" x14ac:dyDescent="0.3">
      <c r="A3867" t="s">
        <v>5874</v>
      </c>
      <c r="B3867" s="22">
        <v>45660</v>
      </c>
      <c r="C3867" s="22">
        <v>45665</v>
      </c>
      <c r="D3867" s="23" t="s">
        <v>78</v>
      </c>
      <c r="E3867" s="23" t="s">
        <v>2080</v>
      </c>
      <c r="F3867" s="23" t="s">
        <v>80</v>
      </c>
      <c r="G3867" s="23" t="s">
        <v>72</v>
      </c>
      <c r="H3867" s="23" t="s">
        <v>104</v>
      </c>
      <c r="I3867" s="23" t="s">
        <v>96</v>
      </c>
      <c r="J3867" s="23" t="s">
        <v>135</v>
      </c>
      <c r="K3867" s="23" t="s">
        <v>275</v>
      </c>
      <c r="L3867" s="24">
        <v>51986.239999999998</v>
      </c>
      <c r="M3867">
        <v>8</v>
      </c>
      <c r="N3867" s="25">
        <v>0.1</v>
      </c>
      <c r="O3867" s="24">
        <v>11644.38</v>
      </c>
      <c r="P3867" s="26">
        <f t="shared" si="360"/>
        <v>0.22398965572428395</v>
      </c>
      <c r="Q3867" t="str">
        <f t="shared" si="361"/>
        <v>Medium</v>
      </c>
      <c r="R3867" t="str">
        <f t="shared" si="362"/>
        <v>Low</v>
      </c>
      <c r="S3867" s="23">
        <f t="shared" si="363"/>
        <v>2025</v>
      </c>
      <c r="T3867" s="23">
        <f t="shared" si="364"/>
        <v>1</v>
      </c>
      <c r="U3867" t="str">
        <f t="shared" si="365"/>
        <v>Jan-2025</v>
      </c>
    </row>
    <row r="3868" spans="1:21" x14ac:dyDescent="0.3">
      <c r="A3868" t="s">
        <v>5875</v>
      </c>
      <c r="B3868" s="22">
        <v>45283</v>
      </c>
      <c r="C3868" s="22">
        <v>45288</v>
      </c>
      <c r="D3868" s="23" t="s">
        <v>50</v>
      </c>
      <c r="E3868" s="23" t="s">
        <v>1578</v>
      </c>
      <c r="F3868" s="23" t="s">
        <v>71</v>
      </c>
      <c r="G3868" s="23" t="s">
        <v>72</v>
      </c>
      <c r="H3868" s="23" t="s">
        <v>104</v>
      </c>
      <c r="I3868" s="23" t="s">
        <v>83</v>
      </c>
      <c r="J3868" s="23" t="s">
        <v>449</v>
      </c>
      <c r="K3868" s="23" t="s">
        <v>450</v>
      </c>
      <c r="L3868" s="24">
        <v>8793.99</v>
      </c>
      <c r="M3868">
        <v>3</v>
      </c>
      <c r="N3868" s="25">
        <v>0.15</v>
      </c>
      <c r="O3868" s="24">
        <v>1172.6400000000001</v>
      </c>
      <c r="P3868" s="26">
        <f t="shared" si="360"/>
        <v>0.13334561444804918</v>
      </c>
      <c r="Q3868" t="str">
        <f t="shared" si="361"/>
        <v>Low</v>
      </c>
      <c r="R3868" t="str">
        <f t="shared" si="362"/>
        <v>Medium</v>
      </c>
      <c r="S3868" s="23">
        <f t="shared" si="363"/>
        <v>2023</v>
      </c>
      <c r="T3868" s="23">
        <f t="shared" si="364"/>
        <v>12</v>
      </c>
      <c r="U3868" t="str">
        <f t="shared" si="365"/>
        <v>Dec-2023</v>
      </c>
    </row>
    <row r="3869" spans="1:21" x14ac:dyDescent="0.3">
      <c r="A3869" t="s">
        <v>5876</v>
      </c>
      <c r="B3869" s="22">
        <v>45607</v>
      </c>
      <c r="C3869" s="22">
        <v>45614</v>
      </c>
      <c r="D3869" s="23" t="s">
        <v>78</v>
      </c>
      <c r="E3869" s="23" t="s">
        <v>2241</v>
      </c>
      <c r="F3869" s="23" t="s">
        <v>80</v>
      </c>
      <c r="G3869" s="23" t="s">
        <v>63</v>
      </c>
      <c r="H3869" s="23" t="s">
        <v>213</v>
      </c>
      <c r="I3869" s="23" t="s">
        <v>118</v>
      </c>
      <c r="J3869" s="23" t="s">
        <v>119</v>
      </c>
      <c r="K3869" s="23" t="s">
        <v>120</v>
      </c>
      <c r="L3869" s="24">
        <v>70627.95</v>
      </c>
      <c r="M3869">
        <v>9</v>
      </c>
      <c r="N3869" s="25">
        <v>0.15</v>
      </c>
      <c r="O3869" s="24">
        <v>20742.810000000001</v>
      </c>
      <c r="P3869" s="26">
        <f t="shared" si="360"/>
        <v>0.29369123696780103</v>
      </c>
      <c r="Q3869" t="str">
        <f t="shared" si="361"/>
        <v>Medium</v>
      </c>
      <c r="R3869" t="str">
        <f t="shared" si="362"/>
        <v>Medium</v>
      </c>
      <c r="S3869" s="23">
        <f t="shared" si="363"/>
        <v>2024</v>
      </c>
      <c r="T3869" s="23">
        <f t="shared" si="364"/>
        <v>11</v>
      </c>
      <c r="U3869" t="str">
        <f t="shared" si="365"/>
        <v>Nov-2024</v>
      </c>
    </row>
    <row r="3870" spans="1:21" x14ac:dyDescent="0.3">
      <c r="A3870" t="s">
        <v>5877</v>
      </c>
      <c r="B3870" s="22">
        <v>45248</v>
      </c>
      <c r="C3870" s="22">
        <v>45253</v>
      </c>
      <c r="D3870" s="23" t="s">
        <v>50</v>
      </c>
      <c r="E3870" s="23" t="s">
        <v>1171</v>
      </c>
      <c r="F3870" s="23" t="s">
        <v>52</v>
      </c>
      <c r="G3870" s="23" t="s">
        <v>81</v>
      </c>
      <c r="H3870" s="23" t="s">
        <v>95</v>
      </c>
      <c r="I3870" s="23" t="s">
        <v>55</v>
      </c>
      <c r="J3870" s="23" t="s">
        <v>65</v>
      </c>
      <c r="K3870" s="23" t="s">
        <v>130</v>
      </c>
      <c r="L3870" s="24">
        <v>21254.080000000002</v>
      </c>
      <c r="M3870">
        <v>4</v>
      </c>
      <c r="N3870" s="25">
        <v>0</v>
      </c>
      <c r="O3870" s="24">
        <v>4169.8900000000003</v>
      </c>
      <c r="P3870" s="26">
        <f t="shared" si="360"/>
        <v>0.19619244869690902</v>
      </c>
      <c r="Q3870" t="str">
        <f t="shared" si="361"/>
        <v>Low</v>
      </c>
      <c r="R3870" t="str">
        <f t="shared" si="362"/>
        <v>None</v>
      </c>
      <c r="S3870" s="23">
        <f t="shared" si="363"/>
        <v>2023</v>
      </c>
      <c r="T3870" s="23">
        <f t="shared" si="364"/>
        <v>11</v>
      </c>
      <c r="U3870" t="str">
        <f t="shared" si="365"/>
        <v>Nov-2023</v>
      </c>
    </row>
    <row r="3871" spans="1:21" x14ac:dyDescent="0.3">
      <c r="A3871" t="s">
        <v>5878</v>
      </c>
      <c r="B3871" s="22">
        <v>45471</v>
      </c>
      <c r="C3871" s="22">
        <v>45472</v>
      </c>
      <c r="D3871" s="23" t="s">
        <v>61</v>
      </c>
      <c r="E3871" s="23" t="s">
        <v>1882</v>
      </c>
      <c r="F3871" s="23" t="s">
        <v>71</v>
      </c>
      <c r="G3871" s="23" t="s">
        <v>63</v>
      </c>
      <c r="H3871" s="23" t="s">
        <v>172</v>
      </c>
      <c r="I3871" s="23" t="s">
        <v>118</v>
      </c>
      <c r="J3871" s="23" t="s">
        <v>230</v>
      </c>
      <c r="K3871" s="23" t="s">
        <v>351</v>
      </c>
      <c r="L3871" s="24">
        <v>118730.5</v>
      </c>
      <c r="M3871">
        <v>10</v>
      </c>
      <c r="N3871" s="25">
        <v>0.15</v>
      </c>
      <c r="O3871" s="24">
        <v>36058.769999999997</v>
      </c>
      <c r="P3871" s="26">
        <f t="shared" si="360"/>
        <v>0.30370267117547722</v>
      </c>
      <c r="Q3871" t="str">
        <f t="shared" si="361"/>
        <v>High</v>
      </c>
      <c r="R3871" t="str">
        <f t="shared" si="362"/>
        <v>Medium</v>
      </c>
      <c r="S3871" s="23">
        <f t="shared" si="363"/>
        <v>2024</v>
      </c>
      <c r="T3871" s="23">
        <f t="shared" si="364"/>
        <v>6</v>
      </c>
      <c r="U3871" t="str">
        <f t="shared" si="365"/>
        <v>Jun-2024</v>
      </c>
    </row>
    <row r="3872" spans="1:21" x14ac:dyDescent="0.3">
      <c r="A3872" t="s">
        <v>5879</v>
      </c>
      <c r="B3872" s="22">
        <v>44921</v>
      </c>
      <c r="C3872" s="22">
        <v>44923</v>
      </c>
      <c r="D3872" s="23" t="s">
        <v>50</v>
      </c>
      <c r="E3872" s="23" t="s">
        <v>1299</v>
      </c>
      <c r="F3872" s="23" t="s">
        <v>52</v>
      </c>
      <c r="G3872" s="23" t="s">
        <v>179</v>
      </c>
      <c r="H3872" s="23" t="s">
        <v>236</v>
      </c>
      <c r="I3872" s="23" t="s">
        <v>83</v>
      </c>
      <c r="J3872" s="23" t="s">
        <v>156</v>
      </c>
      <c r="K3872" s="23" t="s">
        <v>285</v>
      </c>
      <c r="L3872" s="24">
        <v>74565.179999999993</v>
      </c>
      <c r="M3872">
        <v>9</v>
      </c>
      <c r="N3872" s="25">
        <v>0.25</v>
      </c>
      <c r="O3872" s="24">
        <v>9129.57</v>
      </c>
      <c r="P3872" s="26">
        <f t="shared" si="360"/>
        <v>0.12243744332140016</v>
      </c>
      <c r="Q3872" t="str">
        <f t="shared" si="361"/>
        <v>Low</v>
      </c>
      <c r="R3872" t="str">
        <f t="shared" si="362"/>
        <v>High</v>
      </c>
      <c r="S3872" s="23">
        <f t="shared" si="363"/>
        <v>2022</v>
      </c>
      <c r="T3872" s="23">
        <f t="shared" si="364"/>
        <v>12</v>
      </c>
      <c r="U3872" t="str">
        <f t="shared" si="365"/>
        <v>Dec-2022</v>
      </c>
    </row>
    <row r="3873" spans="1:21" x14ac:dyDescent="0.3">
      <c r="A3873" t="s">
        <v>5880</v>
      </c>
      <c r="B3873" s="22">
        <v>45121</v>
      </c>
      <c r="C3873" s="22">
        <v>45127</v>
      </c>
      <c r="D3873" s="23" t="s">
        <v>61</v>
      </c>
      <c r="E3873" s="23" t="s">
        <v>937</v>
      </c>
      <c r="F3873" s="23" t="s">
        <v>80</v>
      </c>
      <c r="G3873" s="23" t="s">
        <v>72</v>
      </c>
      <c r="H3873" s="23" t="s">
        <v>346</v>
      </c>
      <c r="I3873" s="23" t="s">
        <v>118</v>
      </c>
      <c r="J3873" s="23" t="s">
        <v>191</v>
      </c>
      <c r="K3873" s="23" t="s">
        <v>290</v>
      </c>
      <c r="L3873" s="24">
        <v>38001.440000000002</v>
      </c>
      <c r="M3873">
        <v>8</v>
      </c>
      <c r="N3873" s="25">
        <v>0.1</v>
      </c>
      <c r="O3873" s="24">
        <v>13444.44</v>
      </c>
      <c r="P3873" s="26">
        <f t="shared" si="360"/>
        <v>0.35378764594183798</v>
      </c>
      <c r="Q3873" t="str">
        <f t="shared" si="361"/>
        <v>High</v>
      </c>
      <c r="R3873" t="str">
        <f t="shared" si="362"/>
        <v>Low</v>
      </c>
      <c r="S3873" s="23">
        <f t="shared" si="363"/>
        <v>2023</v>
      </c>
      <c r="T3873" s="23">
        <f t="shared" si="364"/>
        <v>7</v>
      </c>
      <c r="U3873" t="str">
        <f t="shared" si="365"/>
        <v>Jul-2023</v>
      </c>
    </row>
    <row r="3874" spans="1:21" x14ac:dyDescent="0.3">
      <c r="A3874" t="s">
        <v>5881</v>
      </c>
      <c r="B3874" s="22">
        <v>45486</v>
      </c>
      <c r="C3874" s="22">
        <v>45488</v>
      </c>
      <c r="D3874" s="23" t="s">
        <v>102</v>
      </c>
      <c r="E3874" s="23" t="s">
        <v>1770</v>
      </c>
      <c r="F3874" s="23" t="s">
        <v>80</v>
      </c>
      <c r="G3874" s="23" t="s">
        <v>63</v>
      </c>
      <c r="H3874" s="23" t="s">
        <v>213</v>
      </c>
      <c r="I3874" s="23" t="s">
        <v>96</v>
      </c>
      <c r="J3874" s="23" t="s">
        <v>97</v>
      </c>
      <c r="K3874" s="23" t="s">
        <v>181</v>
      </c>
      <c r="L3874" s="24">
        <v>40208.82</v>
      </c>
      <c r="M3874">
        <v>6</v>
      </c>
      <c r="N3874" s="25">
        <v>0.2</v>
      </c>
      <c r="O3874" s="24">
        <v>8269.0499999999993</v>
      </c>
      <c r="P3874" s="26">
        <f t="shared" si="360"/>
        <v>0.20565264039083961</v>
      </c>
      <c r="Q3874" t="str">
        <f t="shared" si="361"/>
        <v>Medium</v>
      </c>
      <c r="R3874" t="str">
        <f t="shared" si="362"/>
        <v>Medium</v>
      </c>
      <c r="S3874" s="23">
        <f t="shared" si="363"/>
        <v>2024</v>
      </c>
      <c r="T3874" s="23">
        <f t="shared" si="364"/>
        <v>7</v>
      </c>
      <c r="U3874" t="str">
        <f t="shared" si="365"/>
        <v>Jul-2024</v>
      </c>
    </row>
    <row r="3875" spans="1:21" x14ac:dyDescent="0.3">
      <c r="A3875" t="s">
        <v>5882</v>
      </c>
      <c r="B3875" s="22">
        <v>44675</v>
      </c>
      <c r="C3875" s="22">
        <v>44679</v>
      </c>
      <c r="D3875" s="23" t="s">
        <v>50</v>
      </c>
      <c r="E3875" s="23" t="s">
        <v>966</v>
      </c>
      <c r="F3875" s="23" t="s">
        <v>80</v>
      </c>
      <c r="G3875" s="23" t="s">
        <v>72</v>
      </c>
      <c r="H3875" s="23" t="s">
        <v>73</v>
      </c>
      <c r="I3875" s="23" t="s">
        <v>83</v>
      </c>
      <c r="J3875" s="23" t="s">
        <v>84</v>
      </c>
      <c r="K3875" s="23" t="s">
        <v>85</v>
      </c>
      <c r="L3875" s="24">
        <v>15378.74</v>
      </c>
      <c r="M3875">
        <v>2</v>
      </c>
      <c r="N3875" s="25">
        <v>0.2</v>
      </c>
      <c r="O3875" s="24">
        <v>3948.47</v>
      </c>
      <c r="P3875" s="26">
        <f t="shared" si="360"/>
        <v>0.25674860229121499</v>
      </c>
      <c r="Q3875" t="str">
        <f t="shared" si="361"/>
        <v>Medium</v>
      </c>
      <c r="R3875" t="str">
        <f t="shared" si="362"/>
        <v>Medium</v>
      </c>
      <c r="S3875" s="23">
        <f t="shared" si="363"/>
        <v>2022</v>
      </c>
      <c r="T3875" s="23">
        <f t="shared" si="364"/>
        <v>4</v>
      </c>
      <c r="U3875" t="str">
        <f t="shared" si="365"/>
        <v>Apr-2022</v>
      </c>
    </row>
    <row r="3876" spans="1:21" x14ac:dyDescent="0.3">
      <c r="A3876" t="s">
        <v>5883</v>
      </c>
      <c r="B3876" s="22">
        <v>45245</v>
      </c>
      <c r="C3876" s="22">
        <v>45248</v>
      </c>
      <c r="D3876" s="23" t="s">
        <v>50</v>
      </c>
      <c r="E3876" s="23" t="s">
        <v>444</v>
      </c>
      <c r="F3876" s="23" t="s">
        <v>71</v>
      </c>
      <c r="G3876" s="23" t="s">
        <v>81</v>
      </c>
      <c r="H3876" s="23" t="s">
        <v>95</v>
      </c>
      <c r="I3876" s="23" t="s">
        <v>83</v>
      </c>
      <c r="J3876" s="23" t="s">
        <v>379</v>
      </c>
      <c r="K3876" s="23" t="s">
        <v>716</v>
      </c>
      <c r="L3876" s="24">
        <v>41489.199999999997</v>
      </c>
      <c r="M3876">
        <v>5</v>
      </c>
      <c r="N3876" s="25">
        <v>0</v>
      </c>
      <c r="O3876" s="24">
        <v>15904.13</v>
      </c>
      <c r="P3876" s="26">
        <f t="shared" si="360"/>
        <v>0.38333180683165741</v>
      </c>
      <c r="Q3876" t="str">
        <f t="shared" si="361"/>
        <v>High</v>
      </c>
      <c r="R3876" t="str">
        <f t="shared" si="362"/>
        <v>None</v>
      </c>
      <c r="S3876" s="23">
        <f t="shared" si="363"/>
        <v>2023</v>
      </c>
      <c r="T3876" s="23">
        <f t="shared" si="364"/>
        <v>11</v>
      </c>
      <c r="U3876" t="str">
        <f t="shared" si="365"/>
        <v>Nov-2023</v>
      </c>
    </row>
    <row r="3877" spans="1:21" x14ac:dyDescent="0.3">
      <c r="A3877" t="s">
        <v>5884</v>
      </c>
      <c r="B3877" s="22">
        <v>45434</v>
      </c>
      <c r="C3877" s="22">
        <v>45441</v>
      </c>
      <c r="D3877" s="23" t="s">
        <v>50</v>
      </c>
      <c r="E3877" s="23" t="s">
        <v>370</v>
      </c>
      <c r="F3877" s="23" t="s">
        <v>80</v>
      </c>
      <c r="G3877" s="23" t="s">
        <v>63</v>
      </c>
      <c r="H3877" s="23" t="s">
        <v>64</v>
      </c>
      <c r="I3877" s="23" t="s">
        <v>55</v>
      </c>
      <c r="J3877" s="23" t="s">
        <v>141</v>
      </c>
      <c r="K3877" s="23" t="s">
        <v>978</v>
      </c>
      <c r="L3877" s="24">
        <v>20056.2</v>
      </c>
      <c r="M3877">
        <v>6</v>
      </c>
      <c r="N3877" s="25">
        <v>0.05</v>
      </c>
      <c r="O3877" s="24">
        <v>5276.58</v>
      </c>
      <c r="P3877" s="26">
        <f t="shared" si="360"/>
        <v>0.26308971789272145</v>
      </c>
      <c r="Q3877" t="str">
        <f t="shared" si="361"/>
        <v>Medium</v>
      </c>
      <c r="R3877" t="str">
        <f t="shared" si="362"/>
        <v>Low</v>
      </c>
      <c r="S3877" s="23">
        <f t="shared" si="363"/>
        <v>2024</v>
      </c>
      <c r="T3877" s="23">
        <f t="shared" si="364"/>
        <v>5</v>
      </c>
      <c r="U3877" t="str">
        <f t="shared" si="365"/>
        <v>May-2024</v>
      </c>
    </row>
    <row r="3878" spans="1:21" x14ac:dyDescent="0.3">
      <c r="A3878" t="s">
        <v>5885</v>
      </c>
      <c r="B3878" s="22">
        <v>45277</v>
      </c>
      <c r="C3878" s="22">
        <v>45284</v>
      </c>
      <c r="D3878" s="23" t="s">
        <v>61</v>
      </c>
      <c r="E3878" s="23" t="s">
        <v>129</v>
      </c>
      <c r="F3878" s="23" t="s">
        <v>71</v>
      </c>
      <c r="G3878" s="23" t="s">
        <v>63</v>
      </c>
      <c r="H3878" s="23" t="s">
        <v>213</v>
      </c>
      <c r="I3878" s="23" t="s">
        <v>118</v>
      </c>
      <c r="J3878" s="23" t="s">
        <v>119</v>
      </c>
      <c r="K3878" s="23" t="s">
        <v>270</v>
      </c>
      <c r="L3878" s="24">
        <v>11636.14</v>
      </c>
      <c r="M3878">
        <v>2</v>
      </c>
      <c r="N3878" s="25">
        <v>0.1</v>
      </c>
      <c r="O3878" s="24">
        <v>1587.29</v>
      </c>
      <c r="P3878" s="26">
        <f t="shared" si="360"/>
        <v>0.13641035601152959</v>
      </c>
      <c r="Q3878" t="str">
        <f t="shared" si="361"/>
        <v>Low</v>
      </c>
      <c r="R3878" t="str">
        <f t="shared" si="362"/>
        <v>Low</v>
      </c>
      <c r="S3878" s="23">
        <f t="shared" si="363"/>
        <v>2023</v>
      </c>
      <c r="T3878" s="23">
        <f t="shared" si="364"/>
        <v>12</v>
      </c>
      <c r="U3878" t="str">
        <f t="shared" si="365"/>
        <v>Dec-2023</v>
      </c>
    </row>
    <row r="3879" spans="1:21" x14ac:dyDescent="0.3">
      <c r="A3879" t="s">
        <v>5886</v>
      </c>
      <c r="B3879" s="22">
        <v>45280</v>
      </c>
      <c r="C3879" s="22">
        <v>45284</v>
      </c>
      <c r="D3879" s="23" t="s">
        <v>61</v>
      </c>
      <c r="E3879" s="23" t="s">
        <v>1244</v>
      </c>
      <c r="F3879" s="23" t="s">
        <v>71</v>
      </c>
      <c r="G3879" s="23" t="s">
        <v>179</v>
      </c>
      <c r="H3879" s="23" t="s">
        <v>236</v>
      </c>
      <c r="I3879" s="23" t="s">
        <v>55</v>
      </c>
      <c r="J3879" s="23" t="s">
        <v>173</v>
      </c>
      <c r="K3879" s="23" t="s">
        <v>174</v>
      </c>
      <c r="L3879" s="24">
        <v>6306</v>
      </c>
      <c r="M3879">
        <v>5</v>
      </c>
      <c r="N3879" s="25">
        <v>0.15</v>
      </c>
      <c r="O3879" s="24">
        <v>1464.88</v>
      </c>
      <c r="P3879" s="26">
        <f t="shared" si="360"/>
        <v>0.23229939739930228</v>
      </c>
      <c r="Q3879" t="str">
        <f t="shared" si="361"/>
        <v>Medium</v>
      </c>
      <c r="R3879" t="str">
        <f t="shared" si="362"/>
        <v>Medium</v>
      </c>
      <c r="S3879" s="23">
        <f t="shared" si="363"/>
        <v>2023</v>
      </c>
      <c r="T3879" s="23">
        <f t="shared" si="364"/>
        <v>12</v>
      </c>
      <c r="U3879" t="str">
        <f t="shared" si="365"/>
        <v>Dec-2023</v>
      </c>
    </row>
    <row r="3880" spans="1:21" x14ac:dyDescent="0.3">
      <c r="A3880" t="s">
        <v>5887</v>
      </c>
      <c r="B3880" s="22">
        <v>44593</v>
      </c>
      <c r="C3880" s="22">
        <v>44598</v>
      </c>
      <c r="D3880" s="23" t="s">
        <v>50</v>
      </c>
      <c r="E3880" s="23" t="s">
        <v>332</v>
      </c>
      <c r="F3880" s="23" t="s">
        <v>80</v>
      </c>
      <c r="G3880" s="23" t="s">
        <v>72</v>
      </c>
      <c r="H3880" s="23" t="s">
        <v>346</v>
      </c>
      <c r="I3880" s="23" t="s">
        <v>55</v>
      </c>
      <c r="J3880" s="23" t="s">
        <v>141</v>
      </c>
      <c r="K3880" s="23" t="s">
        <v>978</v>
      </c>
      <c r="L3880" s="24">
        <v>9624.2000000000007</v>
      </c>
      <c r="M3880">
        <v>2</v>
      </c>
      <c r="N3880" s="25">
        <v>0.1</v>
      </c>
      <c r="O3880" s="24">
        <v>3251.12</v>
      </c>
      <c r="P3880" s="26">
        <f t="shared" si="360"/>
        <v>0.33780677874524634</v>
      </c>
      <c r="Q3880" t="str">
        <f t="shared" si="361"/>
        <v>High</v>
      </c>
      <c r="R3880" t="str">
        <f t="shared" si="362"/>
        <v>Low</v>
      </c>
      <c r="S3880" s="23">
        <f t="shared" si="363"/>
        <v>2022</v>
      </c>
      <c r="T3880" s="23">
        <f t="shared" si="364"/>
        <v>2</v>
      </c>
      <c r="U3880" t="str">
        <f t="shared" si="365"/>
        <v>Feb-2022</v>
      </c>
    </row>
    <row r="3881" spans="1:21" x14ac:dyDescent="0.3">
      <c r="A3881" t="s">
        <v>5888</v>
      </c>
      <c r="B3881" s="22">
        <v>45754</v>
      </c>
      <c r="C3881" s="22">
        <v>45761</v>
      </c>
      <c r="D3881" s="23" t="s">
        <v>78</v>
      </c>
      <c r="E3881" s="23" t="s">
        <v>399</v>
      </c>
      <c r="F3881" s="23" t="s">
        <v>52</v>
      </c>
      <c r="G3881" s="23" t="s">
        <v>179</v>
      </c>
      <c r="H3881" s="23" t="s">
        <v>236</v>
      </c>
      <c r="I3881" s="23" t="s">
        <v>83</v>
      </c>
      <c r="J3881" s="23" t="s">
        <v>379</v>
      </c>
      <c r="K3881" s="23" t="s">
        <v>380</v>
      </c>
      <c r="L3881" s="24">
        <v>14344.24</v>
      </c>
      <c r="M3881">
        <v>1</v>
      </c>
      <c r="N3881" s="25">
        <v>0.15</v>
      </c>
      <c r="O3881" s="24">
        <v>4344.1000000000004</v>
      </c>
      <c r="P3881" s="26">
        <f t="shared" si="360"/>
        <v>0.30284629928110518</v>
      </c>
      <c r="Q3881" t="str">
        <f t="shared" si="361"/>
        <v>High</v>
      </c>
      <c r="R3881" t="str">
        <f t="shared" si="362"/>
        <v>Medium</v>
      </c>
      <c r="S3881" s="23">
        <f t="shared" si="363"/>
        <v>2025</v>
      </c>
      <c r="T3881" s="23">
        <f t="shared" si="364"/>
        <v>4</v>
      </c>
      <c r="U3881" t="str">
        <f t="shared" si="365"/>
        <v>Apr-2025</v>
      </c>
    </row>
    <row r="3882" spans="1:21" x14ac:dyDescent="0.3">
      <c r="A3882" t="s">
        <v>5889</v>
      </c>
      <c r="B3882" s="22">
        <v>45369</v>
      </c>
      <c r="C3882" s="22">
        <v>45373</v>
      </c>
      <c r="D3882" s="23" t="s">
        <v>50</v>
      </c>
      <c r="E3882" s="23" t="s">
        <v>5045</v>
      </c>
      <c r="F3882" s="23" t="s">
        <v>80</v>
      </c>
      <c r="G3882" s="23" t="s">
        <v>72</v>
      </c>
      <c r="H3882" s="23" t="s">
        <v>104</v>
      </c>
      <c r="I3882" s="23" t="s">
        <v>55</v>
      </c>
      <c r="J3882" s="23" t="s">
        <v>56</v>
      </c>
      <c r="K3882" s="23" t="s">
        <v>74</v>
      </c>
      <c r="L3882" s="24">
        <v>40180.25</v>
      </c>
      <c r="M3882">
        <v>5</v>
      </c>
      <c r="N3882" s="25">
        <v>0.15</v>
      </c>
      <c r="O3882" s="24">
        <v>7569.05</v>
      </c>
      <c r="P3882" s="26">
        <f t="shared" si="360"/>
        <v>0.18837737445635605</v>
      </c>
      <c r="Q3882" t="str">
        <f t="shared" si="361"/>
        <v>Low</v>
      </c>
      <c r="R3882" t="str">
        <f t="shared" si="362"/>
        <v>Medium</v>
      </c>
      <c r="S3882" s="23">
        <f t="shared" si="363"/>
        <v>2024</v>
      </c>
      <c r="T3882" s="23">
        <f t="shared" si="364"/>
        <v>3</v>
      </c>
      <c r="U3882" t="str">
        <f t="shared" si="365"/>
        <v>Mar-2024</v>
      </c>
    </row>
    <row r="3883" spans="1:21" x14ac:dyDescent="0.3">
      <c r="A3883" t="s">
        <v>5890</v>
      </c>
      <c r="B3883" s="22">
        <v>44962</v>
      </c>
      <c r="C3883" s="22">
        <v>44968</v>
      </c>
      <c r="D3883" s="23" t="s">
        <v>50</v>
      </c>
      <c r="E3883" s="23" t="s">
        <v>336</v>
      </c>
      <c r="F3883" s="23" t="s">
        <v>52</v>
      </c>
      <c r="G3883" s="23" t="s">
        <v>63</v>
      </c>
      <c r="H3883" s="23" t="s">
        <v>213</v>
      </c>
      <c r="I3883" s="23" t="s">
        <v>118</v>
      </c>
      <c r="J3883" s="23" t="s">
        <v>119</v>
      </c>
      <c r="K3883" s="23" t="s">
        <v>197</v>
      </c>
      <c r="L3883" s="24">
        <v>26188.5</v>
      </c>
      <c r="M3883">
        <v>5</v>
      </c>
      <c r="N3883" s="25">
        <v>0.05</v>
      </c>
      <c r="O3883" s="24">
        <v>9815.44</v>
      </c>
      <c r="P3883" s="26">
        <f t="shared" si="360"/>
        <v>0.37479962578994597</v>
      </c>
      <c r="Q3883" t="str">
        <f t="shared" si="361"/>
        <v>High</v>
      </c>
      <c r="R3883" t="str">
        <f t="shared" si="362"/>
        <v>Low</v>
      </c>
      <c r="S3883" s="23">
        <f t="shared" si="363"/>
        <v>2023</v>
      </c>
      <c r="T3883" s="23">
        <f t="shared" si="364"/>
        <v>2</v>
      </c>
      <c r="U3883" t="str">
        <f t="shared" si="365"/>
        <v>Feb-2023</v>
      </c>
    </row>
    <row r="3884" spans="1:21" x14ac:dyDescent="0.3">
      <c r="A3884" t="s">
        <v>5891</v>
      </c>
      <c r="B3884" s="22">
        <v>44576</v>
      </c>
      <c r="C3884" s="22">
        <v>44580</v>
      </c>
      <c r="D3884" s="23" t="s">
        <v>50</v>
      </c>
      <c r="E3884" s="23" t="s">
        <v>1766</v>
      </c>
      <c r="F3884" s="23" t="s">
        <v>80</v>
      </c>
      <c r="G3884" s="23" t="s">
        <v>81</v>
      </c>
      <c r="H3884" s="23" t="s">
        <v>82</v>
      </c>
      <c r="I3884" s="23" t="s">
        <v>55</v>
      </c>
      <c r="J3884" s="23" t="s">
        <v>56</v>
      </c>
      <c r="K3884" s="23" t="s">
        <v>57</v>
      </c>
      <c r="L3884" s="24">
        <v>3923.36</v>
      </c>
      <c r="M3884">
        <v>4</v>
      </c>
      <c r="N3884" s="25">
        <v>0.05</v>
      </c>
      <c r="O3884" s="24">
        <v>1031.52</v>
      </c>
      <c r="P3884" s="26">
        <f t="shared" si="360"/>
        <v>0.26291749928632602</v>
      </c>
      <c r="Q3884" t="str">
        <f t="shared" si="361"/>
        <v>Medium</v>
      </c>
      <c r="R3884" t="str">
        <f t="shared" si="362"/>
        <v>Low</v>
      </c>
      <c r="S3884" s="23">
        <f t="shared" si="363"/>
        <v>2022</v>
      </c>
      <c r="T3884" s="23">
        <f t="shared" si="364"/>
        <v>1</v>
      </c>
      <c r="U3884" t="str">
        <f t="shared" si="365"/>
        <v>Jan-2022</v>
      </c>
    </row>
    <row r="3885" spans="1:21" x14ac:dyDescent="0.3">
      <c r="A3885" t="s">
        <v>5892</v>
      </c>
      <c r="B3885" s="22">
        <v>45335</v>
      </c>
      <c r="C3885" s="22">
        <v>45337</v>
      </c>
      <c r="D3885" s="23" t="s">
        <v>61</v>
      </c>
      <c r="E3885" s="23" t="s">
        <v>403</v>
      </c>
      <c r="F3885" s="23" t="s">
        <v>52</v>
      </c>
      <c r="G3885" s="23" t="s">
        <v>53</v>
      </c>
      <c r="H3885" s="23" t="s">
        <v>246</v>
      </c>
      <c r="I3885" s="23" t="s">
        <v>83</v>
      </c>
      <c r="J3885" s="23" t="s">
        <v>379</v>
      </c>
      <c r="K3885" s="23" t="s">
        <v>380</v>
      </c>
      <c r="L3885" s="24">
        <v>6461.46</v>
      </c>
      <c r="M3885">
        <v>6</v>
      </c>
      <c r="N3885" s="25">
        <v>0.05</v>
      </c>
      <c r="O3885" s="24">
        <v>2231.09</v>
      </c>
      <c r="P3885" s="26">
        <f t="shared" si="360"/>
        <v>0.34529193092582794</v>
      </c>
      <c r="Q3885" t="str">
        <f t="shared" si="361"/>
        <v>High</v>
      </c>
      <c r="R3885" t="str">
        <f t="shared" si="362"/>
        <v>Low</v>
      </c>
      <c r="S3885" s="23">
        <f t="shared" si="363"/>
        <v>2024</v>
      </c>
      <c r="T3885" s="23">
        <f t="shared" si="364"/>
        <v>2</v>
      </c>
      <c r="U3885" t="str">
        <f t="shared" si="365"/>
        <v>Feb-2024</v>
      </c>
    </row>
    <row r="3886" spans="1:21" x14ac:dyDescent="0.3">
      <c r="A3886" t="s">
        <v>5893</v>
      </c>
      <c r="B3886" s="22">
        <v>45891</v>
      </c>
      <c r="C3886" s="22">
        <v>45895</v>
      </c>
      <c r="D3886" s="23" t="s">
        <v>50</v>
      </c>
      <c r="E3886" s="23" t="s">
        <v>1891</v>
      </c>
      <c r="F3886" s="23" t="s">
        <v>52</v>
      </c>
      <c r="G3886" s="23" t="s">
        <v>72</v>
      </c>
      <c r="H3886" s="23" t="s">
        <v>346</v>
      </c>
      <c r="I3886" s="23" t="s">
        <v>83</v>
      </c>
      <c r="J3886" s="23" t="s">
        <v>84</v>
      </c>
      <c r="K3886" s="23" t="s">
        <v>125</v>
      </c>
      <c r="L3886" s="24">
        <v>76089.72</v>
      </c>
      <c r="M3886">
        <v>6</v>
      </c>
      <c r="N3886" s="25">
        <v>0.05</v>
      </c>
      <c r="O3886" s="24">
        <v>21354.42</v>
      </c>
      <c r="P3886" s="26">
        <f t="shared" si="360"/>
        <v>0.28064789829690528</v>
      </c>
      <c r="Q3886" t="str">
        <f t="shared" si="361"/>
        <v>Medium</v>
      </c>
      <c r="R3886" t="str">
        <f t="shared" si="362"/>
        <v>Low</v>
      </c>
      <c r="S3886" s="23">
        <f t="shared" si="363"/>
        <v>2025</v>
      </c>
      <c r="T3886" s="23">
        <f t="shared" si="364"/>
        <v>8</v>
      </c>
      <c r="U3886" t="str">
        <f t="shared" si="365"/>
        <v>Aug-2025</v>
      </c>
    </row>
    <row r="3887" spans="1:21" x14ac:dyDescent="0.3">
      <c r="A3887" t="s">
        <v>5894</v>
      </c>
      <c r="B3887" s="22">
        <v>45907</v>
      </c>
      <c r="C3887" s="22">
        <v>45910</v>
      </c>
      <c r="D3887" s="23" t="s">
        <v>78</v>
      </c>
      <c r="E3887" s="23" t="s">
        <v>79</v>
      </c>
      <c r="F3887" s="23" t="s">
        <v>52</v>
      </c>
      <c r="G3887" s="23" t="s">
        <v>72</v>
      </c>
      <c r="H3887" s="23" t="s">
        <v>104</v>
      </c>
      <c r="I3887" s="23" t="s">
        <v>96</v>
      </c>
      <c r="J3887" s="23" t="s">
        <v>135</v>
      </c>
      <c r="K3887" s="23" t="s">
        <v>275</v>
      </c>
      <c r="L3887" s="24">
        <v>9773.64</v>
      </c>
      <c r="M3887">
        <v>6</v>
      </c>
      <c r="N3887" s="25">
        <v>0.25</v>
      </c>
      <c r="O3887" s="24">
        <v>1725.19</v>
      </c>
      <c r="P3887" s="26">
        <f t="shared" si="360"/>
        <v>0.17651458412628254</v>
      </c>
      <c r="Q3887" t="str">
        <f t="shared" si="361"/>
        <v>Low</v>
      </c>
      <c r="R3887" t="str">
        <f t="shared" si="362"/>
        <v>High</v>
      </c>
      <c r="S3887" s="23">
        <f t="shared" si="363"/>
        <v>2025</v>
      </c>
      <c r="T3887" s="23">
        <f t="shared" si="364"/>
        <v>9</v>
      </c>
      <c r="U3887" t="str">
        <f t="shared" si="365"/>
        <v>Sep-2025</v>
      </c>
    </row>
    <row r="3888" spans="1:21" x14ac:dyDescent="0.3">
      <c r="A3888" t="s">
        <v>5895</v>
      </c>
      <c r="B3888" s="22">
        <v>45820</v>
      </c>
      <c r="C3888" s="22">
        <v>45825</v>
      </c>
      <c r="D3888" s="23" t="s">
        <v>102</v>
      </c>
      <c r="E3888" s="23" t="s">
        <v>768</v>
      </c>
      <c r="F3888" s="23" t="s">
        <v>71</v>
      </c>
      <c r="G3888" s="23" t="s">
        <v>81</v>
      </c>
      <c r="H3888" s="23" t="s">
        <v>186</v>
      </c>
      <c r="I3888" s="23" t="s">
        <v>55</v>
      </c>
      <c r="J3888" s="23" t="s">
        <v>173</v>
      </c>
      <c r="K3888" s="23" t="s">
        <v>735</v>
      </c>
      <c r="L3888" s="24">
        <v>21337.11</v>
      </c>
      <c r="M3888">
        <v>3</v>
      </c>
      <c r="N3888" s="25">
        <v>0</v>
      </c>
      <c r="O3888" s="24">
        <v>4797.3500000000004</v>
      </c>
      <c r="P3888" s="26">
        <f t="shared" si="360"/>
        <v>0.22483597825572443</v>
      </c>
      <c r="Q3888" t="str">
        <f t="shared" si="361"/>
        <v>Medium</v>
      </c>
      <c r="R3888" t="str">
        <f t="shared" si="362"/>
        <v>None</v>
      </c>
      <c r="S3888" s="23">
        <f t="shared" si="363"/>
        <v>2025</v>
      </c>
      <c r="T3888" s="23">
        <f t="shared" si="364"/>
        <v>6</v>
      </c>
      <c r="U3888" t="str">
        <f t="shared" si="365"/>
        <v>Jun-2025</v>
      </c>
    </row>
    <row r="3889" spans="1:21" x14ac:dyDescent="0.3">
      <c r="A3889" t="s">
        <v>5896</v>
      </c>
      <c r="B3889" s="22">
        <v>44745</v>
      </c>
      <c r="C3889" s="22">
        <v>44748</v>
      </c>
      <c r="D3889" s="23" t="s">
        <v>61</v>
      </c>
      <c r="E3889" s="23" t="s">
        <v>510</v>
      </c>
      <c r="F3889" s="23" t="s">
        <v>71</v>
      </c>
      <c r="G3889" s="23" t="s">
        <v>81</v>
      </c>
      <c r="H3889" s="23" t="s">
        <v>82</v>
      </c>
      <c r="I3889" s="23" t="s">
        <v>55</v>
      </c>
      <c r="J3889" s="23" t="s">
        <v>65</v>
      </c>
      <c r="K3889" s="23" t="s">
        <v>66</v>
      </c>
      <c r="L3889" s="24">
        <v>38486.160000000003</v>
      </c>
      <c r="M3889">
        <v>6</v>
      </c>
      <c r="N3889" s="25">
        <v>0.25</v>
      </c>
      <c r="O3889" s="24">
        <v>11189.5</v>
      </c>
      <c r="P3889" s="26">
        <f t="shared" si="360"/>
        <v>0.2907408793186953</v>
      </c>
      <c r="Q3889" t="str">
        <f t="shared" si="361"/>
        <v>Medium</v>
      </c>
      <c r="R3889" t="str">
        <f t="shared" si="362"/>
        <v>High</v>
      </c>
      <c r="S3889" s="23">
        <f t="shared" si="363"/>
        <v>2022</v>
      </c>
      <c r="T3889" s="23">
        <f t="shared" si="364"/>
        <v>7</v>
      </c>
      <c r="U3889" t="str">
        <f t="shared" si="365"/>
        <v>Jul-2022</v>
      </c>
    </row>
    <row r="3890" spans="1:21" x14ac:dyDescent="0.3">
      <c r="A3890" t="s">
        <v>5897</v>
      </c>
      <c r="B3890" s="22">
        <v>45874</v>
      </c>
      <c r="C3890" s="22">
        <v>45881</v>
      </c>
      <c r="D3890" s="23" t="s">
        <v>61</v>
      </c>
      <c r="E3890" s="23" t="s">
        <v>1574</v>
      </c>
      <c r="F3890" s="23" t="s">
        <v>52</v>
      </c>
      <c r="G3890" s="23" t="s">
        <v>63</v>
      </c>
      <c r="H3890" s="23" t="s">
        <v>213</v>
      </c>
      <c r="I3890" s="23" t="s">
        <v>55</v>
      </c>
      <c r="J3890" s="23" t="s">
        <v>56</v>
      </c>
      <c r="K3890" s="23" t="s">
        <v>57</v>
      </c>
      <c r="L3890" s="24">
        <v>102029.67</v>
      </c>
      <c r="M3890">
        <v>9</v>
      </c>
      <c r="N3890" s="25">
        <v>0.2</v>
      </c>
      <c r="O3890" s="24">
        <v>19204.28</v>
      </c>
      <c r="P3890" s="26">
        <f t="shared" si="360"/>
        <v>0.18822250429703438</v>
      </c>
      <c r="Q3890" t="str">
        <f t="shared" si="361"/>
        <v>Low</v>
      </c>
      <c r="R3890" t="str">
        <f t="shared" si="362"/>
        <v>Medium</v>
      </c>
      <c r="S3890" s="23">
        <f t="shared" si="363"/>
        <v>2025</v>
      </c>
      <c r="T3890" s="23">
        <f t="shared" si="364"/>
        <v>8</v>
      </c>
      <c r="U3890" t="str">
        <f t="shared" si="365"/>
        <v>Aug-2025</v>
      </c>
    </row>
    <row r="3891" spans="1:21" x14ac:dyDescent="0.3">
      <c r="A3891" t="s">
        <v>5898</v>
      </c>
      <c r="B3891" s="22">
        <v>44904</v>
      </c>
      <c r="C3891" s="22">
        <v>44906</v>
      </c>
      <c r="D3891" s="23" t="s">
        <v>78</v>
      </c>
      <c r="E3891" s="23" t="s">
        <v>2186</v>
      </c>
      <c r="F3891" s="23" t="s">
        <v>71</v>
      </c>
      <c r="G3891" s="23" t="s">
        <v>179</v>
      </c>
      <c r="H3891" s="23" t="s">
        <v>180</v>
      </c>
      <c r="I3891" s="23" t="s">
        <v>118</v>
      </c>
      <c r="J3891" s="23" t="s">
        <v>230</v>
      </c>
      <c r="K3891" s="23" t="s">
        <v>351</v>
      </c>
      <c r="L3891" s="24">
        <v>77088.960000000006</v>
      </c>
      <c r="M3891">
        <v>9</v>
      </c>
      <c r="N3891" s="25">
        <v>0.05</v>
      </c>
      <c r="O3891" s="24">
        <v>23324.48</v>
      </c>
      <c r="P3891" s="26">
        <f t="shared" si="360"/>
        <v>0.30256576298344146</v>
      </c>
      <c r="Q3891" t="str">
        <f t="shared" si="361"/>
        <v>High</v>
      </c>
      <c r="R3891" t="str">
        <f t="shared" si="362"/>
        <v>Low</v>
      </c>
      <c r="S3891" s="23">
        <f t="shared" si="363"/>
        <v>2022</v>
      </c>
      <c r="T3891" s="23">
        <f t="shared" si="364"/>
        <v>12</v>
      </c>
      <c r="U3891" t="str">
        <f t="shared" si="365"/>
        <v>Dec-2022</v>
      </c>
    </row>
    <row r="3892" spans="1:21" x14ac:dyDescent="0.3">
      <c r="A3892" t="s">
        <v>5899</v>
      </c>
      <c r="B3892" s="22">
        <v>45874</v>
      </c>
      <c r="C3892" s="22">
        <v>45878</v>
      </c>
      <c r="D3892" s="23" t="s">
        <v>78</v>
      </c>
      <c r="E3892" s="23" t="s">
        <v>765</v>
      </c>
      <c r="F3892" s="23" t="s">
        <v>52</v>
      </c>
      <c r="G3892" s="23" t="s">
        <v>179</v>
      </c>
      <c r="H3892" s="23" t="s">
        <v>236</v>
      </c>
      <c r="I3892" s="23" t="s">
        <v>96</v>
      </c>
      <c r="J3892" s="23" t="s">
        <v>166</v>
      </c>
      <c r="K3892" s="23" t="s">
        <v>337</v>
      </c>
      <c r="L3892" s="24">
        <v>39340.14</v>
      </c>
      <c r="M3892">
        <v>7</v>
      </c>
      <c r="N3892" s="25">
        <v>0</v>
      </c>
      <c r="O3892" s="24">
        <v>14138.91</v>
      </c>
      <c r="P3892" s="26">
        <f t="shared" si="360"/>
        <v>0.35940161880461025</v>
      </c>
      <c r="Q3892" t="str">
        <f t="shared" si="361"/>
        <v>High</v>
      </c>
      <c r="R3892" t="str">
        <f t="shared" si="362"/>
        <v>None</v>
      </c>
      <c r="S3892" s="23">
        <f t="shared" si="363"/>
        <v>2025</v>
      </c>
      <c r="T3892" s="23">
        <f t="shared" si="364"/>
        <v>8</v>
      </c>
      <c r="U3892" t="str">
        <f t="shared" si="365"/>
        <v>Aug-2025</v>
      </c>
    </row>
    <row r="3893" spans="1:21" x14ac:dyDescent="0.3">
      <c r="A3893" t="s">
        <v>5900</v>
      </c>
      <c r="B3893" s="22">
        <v>45612</v>
      </c>
      <c r="C3893" s="22">
        <v>45618</v>
      </c>
      <c r="D3893" s="23" t="s">
        <v>78</v>
      </c>
      <c r="E3893" s="23" t="s">
        <v>1661</v>
      </c>
      <c r="F3893" s="23" t="s">
        <v>80</v>
      </c>
      <c r="G3893" s="23" t="s">
        <v>53</v>
      </c>
      <c r="H3893" s="23" t="s">
        <v>246</v>
      </c>
      <c r="I3893" s="23" t="s">
        <v>96</v>
      </c>
      <c r="J3893" s="23" t="s">
        <v>166</v>
      </c>
      <c r="K3893" s="23" t="s">
        <v>337</v>
      </c>
      <c r="L3893" s="24">
        <v>69795.899999999994</v>
      </c>
      <c r="M3893">
        <v>6</v>
      </c>
      <c r="N3893" s="25">
        <v>0</v>
      </c>
      <c r="O3893" s="24">
        <v>24251.01</v>
      </c>
      <c r="P3893" s="26">
        <f t="shared" si="360"/>
        <v>0.34745608266388139</v>
      </c>
      <c r="Q3893" t="str">
        <f t="shared" si="361"/>
        <v>High</v>
      </c>
      <c r="R3893" t="str">
        <f t="shared" si="362"/>
        <v>None</v>
      </c>
      <c r="S3893" s="23">
        <f t="shared" si="363"/>
        <v>2024</v>
      </c>
      <c r="T3893" s="23">
        <f t="shared" si="364"/>
        <v>11</v>
      </c>
      <c r="U3893" t="str">
        <f t="shared" si="365"/>
        <v>Nov-2024</v>
      </c>
    </row>
    <row r="3894" spans="1:21" x14ac:dyDescent="0.3">
      <c r="A3894" t="s">
        <v>5901</v>
      </c>
      <c r="B3894" s="22">
        <v>44568</v>
      </c>
      <c r="C3894" s="22">
        <v>44569</v>
      </c>
      <c r="D3894" s="23" t="s">
        <v>61</v>
      </c>
      <c r="E3894" s="23" t="s">
        <v>2467</v>
      </c>
      <c r="F3894" s="23" t="s">
        <v>52</v>
      </c>
      <c r="G3894" s="23" t="s">
        <v>53</v>
      </c>
      <c r="H3894" s="23" t="s">
        <v>246</v>
      </c>
      <c r="I3894" s="23" t="s">
        <v>118</v>
      </c>
      <c r="J3894" s="23" t="s">
        <v>303</v>
      </c>
      <c r="K3894" s="23" t="s">
        <v>421</v>
      </c>
      <c r="L3894" s="24">
        <v>14213.05</v>
      </c>
      <c r="M3894">
        <v>5</v>
      </c>
      <c r="N3894" s="25">
        <v>0.1</v>
      </c>
      <c r="O3894" s="24">
        <v>4198.1099999999997</v>
      </c>
      <c r="P3894" s="26">
        <f t="shared" si="360"/>
        <v>0.29537010001371977</v>
      </c>
      <c r="Q3894" t="str">
        <f t="shared" si="361"/>
        <v>Medium</v>
      </c>
      <c r="R3894" t="str">
        <f t="shared" si="362"/>
        <v>Low</v>
      </c>
      <c r="S3894" s="23">
        <f t="shared" si="363"/>
        <v>2022</v>
      </c>
      <c r="T3894" s="23">
        <f t="shared" si="364"/>
        <v>1</v>
      </c>
      <c r="U3894" t="str">
        <f t="shared" si="365"/>
        <v>Jan-2022</v>
      </c>
    </row>
    <row r="3895" spans="1:21" x14ac:dyDescent="0.3">
      <c r="A3895" t="s">
        <v>5902</v>
      </c>
      <c r="B3895" s="22">
        <v>45609</v>
      </c>
      <c r="C3895" s="22">
        <v>45611</v>
      </c>
      <c r="D3895" s="23" t="s">
        <v>78</v>
      </c>
      <c r="E3895" s="23" t="s">
        <v>2080</v>
      </c>
      <c r="F3895" s="23" t="s">
        <v>71</v>
      </c>
      <c r="G3895" s="23" t="s">
        <v>72</v>
      </c>
      <c r="H3895" s="23" t="s">
        <v>104</v>
      </c>
      <c r="I3895" s="23" t="s">
        <v>96</v>
      </c>
      <c r="J3895" s="23" t="s">
        <v>135</v>
      </c>
      <c r="K3895" s="23" t="s">
        <v>136</v>
      </c>
      <c r="L3895" s="24">
        <v>16673.55</v>
      </c>
      <c r="M3895">
        <v>3</v>
      </c>
      <c r="N3895" s="25">
        <v>0.1</v>
      </c>
      <c r="O3895" s="24">
        <v>2747.66</v>
      </c>
      <c r="P3895" s="26">
        <f t="shared" si="360"/>
        <v>0.16479154109352837</v>
      </c>
      <c r="Q3895" t="str">
        <f t="shared" si="361"/>
        <v>Low</v>
      </c>
      <c r="R3895" t="str">
        <f t="shared" si="362"/>
        <v>Low</v>
      </c>
      <c r="S3895" s="23">
        <f t="shared" si="363"/>
        <v>2024</v>
      </c>
      <c r="T3895" s="23">
        <f t="shared" si="364"/>
        <v>11</v>
      </c>
      <c r="U3895" t="str">
        <f t="shared" si="365"/>
        <v>Nov-2024</v>
      </c>
    </row>
    <row r="3896" spans="1:21" x14ac:dyDescent="0.3">
      <c r="A3896" t="s">
        <v>5903</v>
      </c>
      <c r="B3896" s="22">
        <v>45002</v>
      </c>
      <c r="C3896" s="22">
        <v>45003</v>
      </c>
      <c r="D3896" s="23" t="s">
        <v>61</v>
      </c>
      <c r="E3896" s="23" t="s">
        <v>1047</v>
      </c>
      <c r="F3896" s="23" t="s">
        <v>71</v>
      </c>
      <c r="G3896" s="23" t="s">
        <v>53</v>
      </c>
      <c r="H3896" s="23" t="s">
        <v>54</v>
      </c>
      <c r="I3896" s="23" t="s">
        <v>118</v>
      </c>
      <c r="J3896" s="23" t="s">
        <v>191</v>
      </c>
      <c r="K3896" s="23" t="s">
        <v>829</v>
      </c>
      <c r="L3896" s="24">
        <v>41072.400000000001</v>
      </c>
      <c r="M3896">
        <v>4</v>
      </c>
      <c r="N3896" s="25">
        <v>0.1</v>
      </c>
      <c r="O3896" s="24">
        <v>7487.72</v>
      </c>
      <c r="P3896" s="26">
        <f t="shared" si="360"/>
        <v>0.18230539242897906</v>
      </c>
      <c r="Q3896" t="str">
        <f t="shared" si="361"/>
        <v>Low</v>
      </c>
      <c r="R3896" t="str">
        <f t="shared" si="362"/>
        <v>Low</v>
      </c>
      <c r="S3896" s="23">
        <f t="shared" si="363"/>
        <v>2023</v>
      </c>
      <c r="T3896" s="23">
        <f t="shared" si="364"/>
        <v>3</v>
      </c>
      <c r="U3896" t="str">
        <f t="shared" si="365"/>
        <v>Mar-2023</v>
      </c>
    </row>
    <row r="3897" spans="1:21" x14ac:dyDescent="0.3">
      <c r="A3897" t="s">
        <v>5904</v>
      </c>
      <c r="B3897" s="22">
        <v>45422</v>
      </c>
      <c r="C3897" s="22">
        <v>45429</v>
      </c>
      <c r="D3897" s="23" t="s">
        <v>50</v>
      </c>
      <c r="E3897" s="23" t="s">
        <v>1403</v>
      </c>
      <c r="F3897" s="23" t="s">
        <v>80</v>
      </c>
      <c r="G3897" s="23" t="s">
        <v>179</v>
      </c>
      <c r="H3897" s="23" t="s">
        <v>180</v>
      </c>
      <c r="I3897" s="23" t="s">
        <v>118</v>
      </c>
      <c r="J3897" s="23" t="s">
        <v>119</v>
      </c>
      <c r="K3897" s="23" t="s">
        <v>120</v>
      </c>
      <c r="L3897" s="24">
        <v>43453.2</v>
      </c>
      <c r="M3897">
        <v>6</v>
      </c>
      <c r="N3897" s="25">
        <v>0.1</v>
      </c>
      <c r="O3897" s="24">
        <v>11583.57</v>
      </c>
      <c r="P3897" s="26">
        <f t="shared" si="360"/>
        <v>0.26657576427052554</v>
      </c>
      <c r="Q3897" t="str">
        <f t="shared" si="361"/>
        <v>Medium</v>
      </c>
      <c r="R3897" t="str">
        <f t="shared" si="362"/>
        <v>Low</v>
      </c>
      <c r="S3897" s="23">
        <f t="shared" si="363"/>
        <v>2024</v>
      </c>
      <c r="T3897" s="23">
        <f t="shared" si="364"/>
        <v>5</v>
      </c>
      <c r="U3897" t="str">
        <f t="shared" si="365"/>
        <v>May-2024</v>
      </c>
    </row>
    <row r="3898" spans="1:21" x14ac:dyDescent="0.3">
      <c r="A3898" t="s">
        <v>5905</v>
      </c>
      <c r="B3898" s="22">
        <v>44777</v>
      </c>
      <c r="C3898" s="22">
        <v>44778</v>
      </c>
      <c r="D3898" s="23" t="s">
        <v>50</v>
      </c>
      <c r="E3898" s="23" t="s">
        <v>109</v>
      </c>
      <c r="F3898" s="23" t="s">
        <v>52</v>
      </c>
      <c r="G3898" s="23" t="s">
        <v>81</v>
      </c>
      <c r="H3898" s="23" t="s">
        <v>284</v>
      </c>
      <c r="I3898" s="23" t="s">
        <v>83</v>
      </c>
      <c r="J3898" s="23" t="s">
        <v>449</v>
      </c>
      <c r="K3898" s="23" t="s">
        <v>681</v>
      </c>
      <c r="L3898" s="24">
        <v>9908.4</v>
      </c>
      <c r="M3898">
        <v>3</v>
      </c>
      <c r="N3898" s="25">
        <v>0.1</v>
      </c>
      <c r="O3898" s="24">
        <v>1424.19</v>
      </c>
      <c r="P3898" s="26">
        <f t="shared" si="360"/>
        <v>0.14373561826329176</v>
      </c>
      <c r="Q3898" t="str">
        <f t="shared" si="361"/>
        <v>Low</v>
      </c>
      <c r="R3898" t="str">
        <f t="shared" si="362"/>
        <v>Low</v>
      </c>
      <c r="S3898" s="23">
        <f t="shared" si="363"/>
        <v>2022</v>
      </c>
      <c r="T3898" s="23">
        <f t="shared" si="364"/>
        <v>8</v>
      </c>
      <c r="U3898" t="str">
        <f t="shared" si="365"/>
        <v>Aug-2022</v>
      </c>
    </row>
    <row r="3899" spans="1:21" x14ac:dyDescent="0.3">
      <c r="A3899" t="s">
        <v>5906</v>
      </c>
      <c r="B3899" s="22">
        <v>44780</v>
      </c>
      <c r="C3899" s="22">
        <v>44782</v>
      </c>
      <c r="D3899" s="23" t="s">
        <v>50</v>
      </c>
      <c r="E3899" s="23" t="s">
        <v>2450</v>
      </c>
      <c r="F3899" s="23" t="s">
        <v>80</v>
      </c>
      <c r="G3899" s="23" t="s">
        <v>53</v>
      </c>
      <c r="H3899" s="23" t="s">
        <v>110</v>
      </c>
      <c r="I3899" s="23" t="s">
        <v>83</v>
      </c>
      <c r="J3899" s="23" t="s">
        <v>156</v>
      </c>
      <c r="K3899" s="23" t="s">
        <v>208</v>
      </c>
      <c r="L3899" s="24">
        <v>82116.539999999994</v>
      </c>
      <c r="M3899">
        <v>6</v>
      </c>
      <c r="N3899" s="25">
        <v>0</v>
      </c>
      <c r="O3899" s="24">
        <v>27472.97</v>
      </c>
      <c r="P3899" s="26">
        <f t="shared" si="360"/>
        <v>0.33456073526721902</v>
      </c>
      <c r="Q3899" t="str">
        <f t="shared" si="361"/>
        <v>High</v>
      </c>
      <c r="R3899" t="str">
        <f t="shared" si="362"/>
        <v>None</v>
      </c>
      <c r="S3899" s="23">
        <f t="shared" si="363"/>
        <v>2022</v>
      </c>
      <c r="T3899" s="23">
        <f t="shared" si="364"/>
        <v>8</v>
      </c>
      <c r="U3899" t="str">
        <f t="shared" si="365"/>
        <v>Aug-2022</v>
      </c>
    </row>
    <row r="3900" spans="1:21" x14ac:dyDescent="0.3">
      <c r="A3900" t="s">
        <v>5907</v>
      </c>
      <c r="B3900" s="22">
        <v>44821</v>
      </c>
      <c r="C3900" s="22">
        <v>44823</v>
      </c>
      <c r="D3900" s="23" t="s">
        <v>102</v>
      </c>
      <c r="E3900" s="23" t="s">
        <v>454</v>
      </c>
      <c r="F3900" s="23" t="s">
        <v>71</v>
      </c>
      <c r="G3900" s="23" t="s">
        <v>53</v>
      </c>
      <c r="H3900" s="23" t="s">
        <v>54</v>
      </c>
      <c r="I3900" s="23" t="s">
        <v>118</v>
      </c>
      <c r="J3900" s="23" t="s">
        <v>230</v>
      </c>
      <c r="K3900" s="23" t="s">
        <v>351</v>
      </c>
      <c r="L3900" s="24">
        <v>54583.040000000001</v>
      </c>
      <c r="M3900">
        <v>4</v>
      </c>
      <c r="N3900" s="25">
        <v>0</v>
      </c>
      <c r="O3900" s="24">
        <v>17247.21</v>
      </c>
      <c r="P3900" s="26">
        <f t="shared" si="360"/>
        <v>0.31598111794432848</v>
      </c>
      <c r="Q3900" t="str">
        <f t="shared" si="361"/>
        <v>High</v>
      </c>
      <c r="R3900" t="str">
        <f t="shared" si="362"/>
        <v>None</v>
      </c>
      <c r="S3900" s="23">
        <f t="shared" si="363"/>
        <v>2022</v>
      </c>
      <c r="T3900" s="23">
        <f t="shared" si="364"/>
        <v>9</v>
      </c>
      <c r="U3900" t="str">
        <f t="shared" si="365"/>
        <v>Sep-2022</v>
      </c>
    </row>
    <row r="3901" spans="1:21" x14ac:dyDescent="0.3">
      <c r="A3901" t="s">
        <v>5908</v>
      </c>
      <c r="B3901" s="22">
        <v>44636</v>
      </c>
      <c r="C3901" s="22">
        <v>44639</v>
      </c>
      <c r="D3901" s="23" t="s">
        <v>78</v>
      </c>
      <c r="E3901" s="23" t="s">
        <v>1931</v>
      </c>
      <c r="F3901" s="23" t="s">
        <v>71</v>
      </c>
      <c r="G3901" s="23" t="s">
        <v>63</v>
      </c>
      <c r="H3901" s="23" t="s">
        <v>202</v>
      </c>
      <c r="I3901" s="23" t="s">
        <v>96</v>
      </c>
      <c r="J3901" s="23" t="s">
        <v>111</v>
      </c>
      <c r="K3901" s="23" t="s">
        <v>328</v>
      </c>
      <c r="L3901" s="24">
        <v>19310.46</v>
      </c>
      <c r="M3901">
        <v>2</v>
      </c>
      <c r="N3901" s="25">
        <v>0.2</v>
      </c>
      <c r="O3901" s="24">
        <v>5791.52</v>
      </c>
      <c r="P3901" s="26">
        <f t="shared" si="360"/>
        <v>0.29991621121402601</v>
      </c>
      <c r="Q3901" t="str">
        <f t="shared" si="361"/>
        <v>Medium</v>
      </c>
      <c r="R3901" t="str">
        <f t="shared" si="362"/>
        <v>Medium</v>
      </c>
      <c r="S3901" s="23">
        <f t="shared" si="363"/>
        <v>2022</v>
      </c>
      <c r="T3901" s="23">
        <f t="shared" si="364"/>
        <v>3</v>
      </c>
      <c r="U3901" t="str">
        <f t="shared" si="365"/>
        <v>Mar-2022</v>
      </c>
    </row>
    <row r="3902" spans="1:21" x14ac:dyDescent="0.3">
      <c r="A3902" t="s">
        <v>5909</v>
      </c>
      <c r="B3902" s="22">
        <v>44927</v>
      </c>
      <c r="C3902" s="22">
        <v>44931</v>
      </c>
      <c r="D3902" s="23" t="s">
        <v>78</v>
      </c>
      <c r="E3902" s="23" t="s">
        <v>1753</v>
      </c>
      <c r="F3902" s="23" t="s">
        <v>52</v>
      </c>
      <c r="G3902" s="23" t="s">
        <v>63</v>
      </c>
      <c r="H3902" s="23" t="s">
        <v>172</v>
      </c>
      <c r="I3902" s="23" t="s">
        <v>118</v>
      </c>
      <c r="J3902" s="23" t="s">
        <v>230</v>
      </c>
      <c r="K3902" s="23" t="s">
        <v>351</v>
      </c>
      <c r="L3902" s="24">
        <v>64681.96</v>
      </c>
      <c r="M3902">
        <v>7</v>
      </c>
      <c r="N3902" s="25">
        <v>0</v>
      </c>
      <c r="O3902" s="24">
        <v>22515.41</v>
      </c>
      <c r="P3902" s="26">
        <f t="shared" si="360"/>
        <v>0.34809412083369151</v>
      </c>
      <c r="Q3902" t="str">
        <f t="shared" si="361"/>
        <v>High</v>
      </c>
      <c r="R3902" t="str">
        <f t="shared" si="362"/>
        <v>None</v>
      </c>
      <c r="S3902" s="23">
        <f t="shared" si="363"/>
        <v>2023</v>
      </c>
      <c r="T3902" s="23">
        <f t="shared" si="364"/>
        <v>1</v>
      </c>
      <c r="U3902" t="str">
        <f t="shared" si="365"/>
        <v>Jan-2023</v>
      </c>
    </row>
    <row r="3903" spans="1:21" x14ac:dyDescent="0.3">
      <c r="A3903" t="s">
        <v>5910</v>
      </c>
      <c r="B3903" s="22">
        <v>45354</v>
      </c>
      <c r="C3903" s="22">
        <v>45361</v>
      </c>
      <c r="D3903" s="23" t="s">
        <v>61</v>
      </c>
      <c r="E3903" s="23" t="s">
        <v>109</v>
      </c>
      <c r="F3903" s="23" t="s">
        <v>71</v>
      </c>
      <c r="G3903" s="23" t="s">
        <v>63</v>
      </c>
      <c r="H3903" s="23" t="s">
        <v>213</v>
      </c>
      <c r="I3903" s="23" t="s">
        <v>96</v>
      </c>
      <c r="J3903" s="23" t="s">
        <v>135</v>
      </c>
      <c r="K3903" s="23" t="s">
        <v>395</v>
      </c>
      <c r="L3903" s="24">
        <v>42429.68</v>
      </c>
      <c r="M3903">
        <v>4</v>
      </c>
      <c r="N3903" s="25">
        <v>0</v>
      </c>
      <c r="O3903" s="24">
        <v>13216.77</v>
      </c>
      <c r="P3903" s="26">
        <f t="shared" si="360"/>
        <v>0.31149822482752643</v>
      </c>
      <c r="Q3903" t="str">
        <f t="shared" si="361"/>
        <v>High</v>
      </c>
      <c r="R3903" t="str">
        <f t="shared" si="362"/>
        <v>None</v>
      </c>
      <c r="S3903" s="23">
        <f t="shared" si="363"/>
        <v>2024</v>
      </c>
      <c r="T3903" s="23">
        <f t="shared" si="364"/>
        <v>3</v>
      </c>
      <c r="U3903" t="str">
        <f t="shared" si="365"/>
        <v>Mar-2024</v>
      </c>
    </row>
    <row r="3904" spans="1:21" x14ac:dyDescent="0.3">
      <c r="A3904" t="s">
        <v>5911</v>
      </c>
      <c r="B3904" s="22">
        <v>45259</v>
      </c>
      <c r="C3904" s="22">
        <v>45262</v>
      </c>
      <c r="D3904" s="23" t="s">
        <v>61</v>
      </c>
      <c r="E3904" s="23" t="s">
        <v>161</v>
      </c>
      <c r="F3904" s="23" t="s">
        <v>80</v>
      </c>
      <c r="G3904" s="23" t="s">
        <v>63</v>
      </c>
      <c r="H3904" s="23" t="s">
        <v>202</v>
      </c>
      <c r="I3904" s="23" t="s">
        <v>83</v>
      </c>
      <c r="J3904" s="23" t="s">
        <v>379</v>
      </c>
      <c r="K3904" s="23" t="s">
        <v>716</v>
      </c>
      <c r="L3904" s="24">
        <v>39620.58</v>
      </c>
      <c r="M3904">
        <v>3</v>
      </c>
      <c r="N3904" s="25">
        <v>0.1</v>
      </c>
      <c r="O3904" s="24">
        <v>10434.549999999999</v>
      </c>
      <c r="P3904" s="26">
        <f t="shared" si="360"/>
        <v>0.26336186900847991</v>
      </c>
      <c r="Q3904" t="str">
        <f t="shared" si="361"/>
        <v>Medium</v>
      </c>
      <c r="R3904" t="str">
        <f t="shared" si="362"/>
        <v>Low</v>
      </c>
      <c r="S3904" s="23">
        <f t="shared" si="363"/>
        <v>2023</v>
      </c>
      <c r="T3904" s="23">
        <f t="shared" si="364"/>
        <v>11</v>
      </c>
      <c r="U3904" t="str">
        <f t="shared" si="365"/>
        <v>Nov-2023</v>
      </c>
    </row>
    <row r="3905" spans="1:21" x14ac:dyDescent="0.3">
      <c r="A3905" t="s">
        <v>5913</v>
      </c>
      <c r="B3905" s="22">
        <v>44606</v>
      </c>
      <c r="C3905" s="22">
        <v>44612</v>
      </c>
      <c r="D3905" s="23" t="s">
        <v>61</v>
      </c>
      <c r="E3905" s="23" t="s">
        <v>2047</v>
      </c>
      <c r="F3905" s="23" t="s">
        <v>80</v>
      </c>
      <c r="G3905" s="23" t="s">
        <v>179</v>
      </c>
      <c r="H3905" s="23" t="s">
        <v>236</v>
      </c>
      <c r="I3905" s="23" t="s">
        <v>55</v>
      </c>
      <c r="J3905" s="23" t="s">
        <v>141</v>
      </c>
      <c r="K3905" s="23" t="s">
        <v>142</v>
      </c>
      <c r="L3905" s="24">
        <v>83990.16</v>
      </c>
      <c r="M3905">
        <v>8</v>
      </c>
      <c r="N3905" s="25">
        <v>0.15</v>
      </c>
      <c r="O3905" s="24">
        <v>19714.03</v>
      </c>
      <c r="P3905" s="26">
        <f t="shared" si="360"/>
        <v>0.23471832890900551</v>
      </c>
      <c r="Q3905" t="str">
        <f t="shared" si="361"/>
        <v>Medium</v>
      </c>
      <c r="R3905" t="str">
        <f t="shared" si="362"/>
        <v>Medium</v>
      </c>
      <c r="S3905" s="23">
        <f t="shared" si="363"/>
        <v>2022</v>
      </c>
      <c r="T3905" s="23">
        <f t="shared" si="364"/>
        <v>2</v>
      </c>
      <c r="U3905" t="str">
        <f t="shared" si="365"/>
        <v>Feb-2022</v>
      </c>
    </row>
    <row r="3906" spans="1:21" x14ac:dyDescent="0.3">
      <c r="A3906" t="s">
        <v>5914</v>
      </c>
      <c r="B3906" s="22">
        <v>45727</v>
      </c>
      <c r="C3906" s="22">
        <v>45731</v>
      </c>
      <c r="D3906" s="23" t="s">
        <v>61</v>
      </c>
      <c r="E3906" s="23" t="s">
        <v>124</v>
      </c>
      <c r="F3906" s="23" t="s">
        <v>80</v>
      </c>
      <c r="G3906" s="23" t="s">
        <v>81</v>
      </c>
      <c r="H3906" s="23" t="s">
        <v>95</v>
      </c>
      <c r="I3906" s="23" t="s">
        <v>96</v>
      </c>
      <c r="J3906" s="23" t="s">
        <v>97</v>
      </c>
      <c r="K3906" s="23" t="s">
        <v>181</v>
      </c>
      <c r="L3906" s="24">
        <v>5530.44</v>
      </c>
      <c r="M3906">
        <v>2</v>
      </c>
      <c r="N3906" s="25">
        <v>0.25</v>
      </c>
      <c r="O3906" s="24">
        <v>1572.58</v>
      </c>
      <c r="P3906" s="26">
        <f t="shared" si="360"/>
        <v>0.28434988897809216</v>
      </c>
      <c r="Q3906" t="str">
        <f t="shared" si="361"/>
        <v>Medium</v>
      </c>
      <c r="R3906" t="str">
        <f t="shared" si="362"/>
        <v>High</v>
      </c>
      <c r="S3906" s="23">
        <f t="shared" si="363"/>
        <v>2025</v>
      </c>
      <c r="T3906" s="23">
        <f t="shared" si="364"/>
        <v>3</v>
      </c>
      <c r="U3906" t="str">
        <f t="shared" si="365"/>
        <v>Mar-2025</v>
      </c>
    </row>
    <row r="3907" spans="1:21" x14ac:dyDescent="0.3">
      <c r="A3907" t="s">
        <v>5915</v>
      </c>
      <c r="B3907" s="22">
        <v>45987</v>
      </c>
      <c r="C3907" s="22">
        <v>45993</v>
      </c>
      <c r="D3907" s="23" t="s">
        <v>50</v>
      </c>
      <c r="E3907" s="23" t="s">
        <v>597</v>
      </c>
      <c r="F3907" s="23" t="s">
        <v>71</v>
      </c>
      <c r="G3907" s="23" t="s">
        <v>81</v>
      </c>
      <c r="H3907" s="23" t="s">
        <v>95</v>
      </c>
      <c r="I3907" s="23" t="s">
        <v>118</v>
      </c>
      <c r="J3907" s="23" t="s">
        <v>191</v>
      </c>
      <c r="K3907" s="23" t="s">
        <v>829</v>
      </c>
      <c r="L3907" s="24">
        <v>47350.44</v>
      </c>
      <c r="M3907">
        <v>6</v>
      </c>
      <c r="N3907" s="25">
        <v>0.15</v>
      </c>
      <c r="O3907" s="24">
        <v>6982.68</v>
      </c>
      <c r="P3907" s="26">
        <f t="shared" si="360"/>
        <v>0.14746811222873535</v>
      </c>
      <c r="Q3907" t="str">
        <f t="shared" si="361"/>
        <v>Low</v>
      </c>
      <c r="R3907" t="str">
        <f t="shared" si="362"/>
        <v>Medium</v>
      </c>
      <c r="S3907" s="23">
        <f t="shared" si="363"/>
        <v>2025</v>
      </c>
      <c r="T3907" s="23">
        <f t="shared" si="364"/>
        <v>11</v>
      </c>
      <c r="U3907" t="str">
        <f t="shared" si="365"/>
        <v>Nov-2025</v>
      </c>
    </row>
    <row r="3908" spans="1:21" x14ac:dyDescent="0.3">
      <c r="A3908" t="s">
        <v>5916</v>
      </c>
      <c r="B3908" s="22">
        <v>45489</v>
      </c>
      <c r="C3908" s="22">
        <v>45491</v>
      </c>
      <c r="D3908" s="23" t="s">
        <v>78</v>
      </c>
      <c r="E3908" s="23" t="s">
        <v>341</v>
      </c>
      <c r="F3908" s="23" t="s">
        <v>52</v>
      </c>
      <c r="G3908" s="23" t="s">
        <v>63</v>
      </c>
      <c r="H3908" s="23" t="s">
        <v>213</v>
      </c>
      <c r="I3908" s="23" t="s">
        <v>83</v>
      </c>
      <c r="J3908" s="23" t="s">
        <v>379</v>
      </c>
      <c r="K3908" s="23" t="s">
        <v>562</v>
      </c>
      <c r="L3908" s="24">
        <v>53368.07</v>
      </c>
      <c r="M3908">
        <v>7</v>
      </c>
      <c r="N3908" s="25">
        <v>0.2</v>
      </c>
      <c r="O3908" s="24">
        <v>13139.47</v>
      </c>
      <c r="P3908" s="26">
        <f t="shared" ref="P3908:P3971" si="366">IFERROR(O3908/L3908,0)</f>
        <v>0.24620470629722976</v>
      </c>
      <c r="Q3908" t="str">
        <f t="shared" ref="Q3908:Q3971" si="367">IF(P3908&gt;=0.3,"High",IF(P3908&gt;=0.2,"Medium","Low"))</f>
        <v>Medium</v>
      </c>
      <c r="R3908" t="str">
        <f t="shared" ref="R3908:R3971" si="368">IF(N3908=0,"None",IF(N3908&lt;=0.1,"Low",IF(N3908&lt;=0.2,"Medium","High")))</f>
        <v>Medium</v>
      </c>
      <c r="S3908" s="23">
        <f t="shared" ref="S3908:S3971" si="369">YEAR(B3908)</f>
        <v>2024</v>
      </c>
      <c r="T3908" s="23">
        <f t="shared" ref="T3908:T3971" si="370">MONTH(B3908)</f>
        <v>7</v>
      </c>
      <c r="U3908" t="str">
        <f t="shared" ref="U3908:U3971" si="371">TEXT(B3908,"mmm-yyyy")</f>
        <v>Jul-2024</v>
      </c>
    </row>
    <row r="3909" spans="1:21" x14ac:dyDescent="0.3">
      <c r="A3909" t="s">
        <v>5917</v>
      </c>
      <c r="B3909" s="22">
        <v>45666</v>
      </c>
      <c r="C3909" s="22">
        <v>45673</v>
      </c>
      <c r="D3909" s="23" t="s">
        <v>78</v>
      </c>
      <c r="E3909" s="23" t="s">
        <v>261</v>
      </c>
      <c r="F3909" s="23" t="s">
        <v>52</v>
      </c>
      <c r="G3909" s="23" t="s">
        <v>63</v>
      </c>
      <c r="H3909" s="23" t="s">
        <v>172</v>
      </c>
      <c r="I3909" s="23" t="s">
        <v>55</v>
      </c>
      <c r="J3909" s="23" t="s">
        <v>173</v>
      </c>
      <c r="K3909" s="23" t="s">
        <v>735</v>
      </c>
      <c r="L3909" s="24">
        <v>77855.039999999994</v>
      </c>
      <c r="M3909">
        <v>6</v>
      </c>
      <c r="N3909" s="25">
        <v>0</v>
      </c>
      <c r="O3909" s="24">
        <v>25211.47</v>
      </c>
      <c r="P3909" s="26">
        <f t="shared" si="366"/>
        <v>0.32382579213882623</v>
      </c>
      <c r="Q3909" t="str">
        <f t="shared" si="367"/>
        <v>High</v>
      </c>
      <c r="R3909" t="str">
        <f t="shared" si="368"/>
        <v>None</v>
      </c>
      <c r="S3909" s="23">
        <f t="shared" si="369"/>
        <v>2025</v>
      </c>
      <c r="T3909" s="23">
        <f t="shared" si="370"/>
        <v>1</v>
      </c>
      <c r="U3909" t="str">
        <f t="shared" si="371"/>
        <v>Jan-2025</v>
      </c>
    </row>
    <row r="3910" spans="1:21" x14ac:dyDescent="0.3">
      <c r="A3910" t="s">
        <v>5918</v>
      </c>
      <c r="B3910" s="22">
        <v>45823</v>
      </c>
      <c r="C3910" s="22">
        <v>45826</v>
      </c>
      <c r="D3910" s="23" t="s">
        <v>102</v>
      </c>
      <c r="E3910" s="23" t="s">
        <v>648</v>
      </c>
      <c r="F3910" s="23" t="s">
        <v>71</v>
      </c>
      <c r="G3910" s="23" t="s">
        <v>72</v>
      </c>
      <c r="H3910" s="23" t="s">
        <v>73</v>
      </c>
      <c r="I3910" s="23" t="s">
        <v>83</v>
      </c>
      <c r="J3910" s="23" t="s">
        <v>449</v>
      </c>
      <c r="K3910" s="23" t="s">
        <v>775</v>
      </c>
      <c r="L3910" s="24">
        <v>32605.62</v>
      </c>
      <c r="M3910">
        <v>6</v>
      </c>
      <c r="N3910" s="25">
        <v>0.15</v>
      </c>
      <c r="O3910" s="24">
        <v>10625.88</v>
      </c>
      <c r="P3910" s="26">
        <f t="shared" si="366"/>
        <v>0.32589105804459473</v>
      </c>
      <c r="Q3910" t="str">
        <f t="shared" si="367"/>
        <v>High</v>
      </c>
      <c r="R3910" t="str">
        <f t="shared" si="368"/>
        <v>Medium</v>
      </c>
      <c r="S3910" s="23">
        <f t="shared" si="369"/>
        <v>2025</v>
      </c>
      <c r="T3910" s="23">
        <f t="shared" si="370"/>
        <v>6</v>
      </c>
      <c r="U3910" t="str">
        <f t="shared" si="371"/>
        <v>Jun-2025</v>
      </c>
    </row>
    <row r="3911" spans="1:21" x14ac:dyDescent="0.3">
      <c r="A3911" t="s">
        <v>5919</v>
      </c>
      <c r="B3911" s="22">
        <v>44654</v>
      </c>
      <c r="C3911" s="22">
        <v>44656</v>
      </c>
      <c r="D3911" s="23" t="s">
        <v>50</v>
      </c>
      <c r="E3911" s="23" t="s">
        <v>1615</v>
      </c>
      <c r="F3911" s="23" t="s">
        <v>71</v>
      </c>
      <c r="G3911" s="23" t="s">
        <v>179</v>
      </c>
      <c r="H3911" s="23" t="s">
        <v>236</v>
      </c>
      <c r="I3911" s="23" t="s">
        <v>55</v>
      </c>
      <c r="J3911" s="23" t="s">
        <v>141</v>
      </c>
      <c r="K3911" s="23" t="s">
        <v>241</v>
      </c>
      <c r="L3911" s="24">
        <v>64577.87</v>
      </c>
      <c r="M3911">
        <v>7</v>
      </c>
      <c r="N3911" s="25">
        <v>0.2</v>
      </c>
      <c r="O3911" s="24">
        <v>18223.2</v>
      </c>
      <c r="P3911" s="26">
        <f t="shared" si="366"/>
        <v>0.28218954883460851</v>
      </c>
      <c r="Q3911" t="str">
        <f t="shared" si="367"/>
        <v>Medium</v>
      </c>
      <c r="R3911" t="str">
        <f t="shared" si="368"/>
        <v>Medium</v>
      </c>
      <c r="S3911" s="23">
        <f t="shared" si="369"/>
        <v>2022</v>
      </c>
      <c r="T3911" s="23">
        <f t="shared" si="370"/>
        <v>4</v>
      </c>
      <c r="U3911" t="str">
        <f t="shared" si="371"/>
        <v>Apr-2022</v>
      </c>
    </row>
    <row r="3912" spans="1:21" x14ac:dyDescent="0.3">
      <c r="A3912" t="s">
        <v>5920</v>
      </c>
      <c r="B3912" s="22">
        <v>45241</v>
      </c>
      <c r="C3912" s="22">
        <v>45248</v>
      </c>
      <c r="D3912" s="23" t="s">
        <v>78</v>
      </c>
      <c r="E3912" s="23" t="s">
        <v>2105</v>
      </c>
      <c r="F3912" s="23" t="s">
        <v>52</v>
      </c>
      <c r="G3912" s="23" t="s">
        <v>53</v>
      </c>
      <c r="H3912" s="23" t="s">
        <v>54</v>
      </c>
      <c r="I3912" s="23" t="s">
        <v>118</v>
      </c>
      <c r="J3912" s="23" t="s">
        <v>230</v>
      </c>
      <c r="K3912" s="23" t="s">
        <v>351</v>
      </c>
      <c r="L3912" s="24">
        <v>33535.35</v>
      </c>
      <c r="M3912">
        <v>3</v>
      </c>
      <c r="N3912" s="25">
        <v>0.05</v>
      </c>
      <c r="O3912" s="24">
        <v>9990.7199999999993</v>
      </c>
      <c r="P3912" s="26">
        <f t="shared" si="366"/>
        <v>0.29791607959958671</v>
      </c>
      <c r="Q3912" t="str">
        <f t="shared" si="367"/>
        <v>Medium</v>
      </c>
      <c r="R3912" t="str">
        <f t="shared" si="368"/>
        <v>Low</v>
      </c>
      <c r="S3912" s="23">
        <f t="shared" si="369"/>
        <v>2023</v>
      </c>
      <c r="T3912" s="23">
        <f t="shared" si="370"/>
        <v>11</v>
      </c>
      <c r="U3912" t="str">
        <f t="shared" si="371"/>
        <v>Nov-2023</v>
      </c>
    </row>
    <row r="3913" spans="1:21" x14ac:dyDescent="0.3">
      <c r="A3913" t="s">
        <v>5921</v>
      </c>
      <c r="B3913" s="22">
        <v>45684</v>
      </c>
      <c r="C3913" s="22">
        <v>45688</v>
      </c>
      <c r="D3913" s="23" t="s">
        <v>50</v>
      </c>
      <c r="E3913" s="23" t="s">
        <v>1067</v>
      </c>
      <c r="F3913" s="23" t="s">
        <v>80</v>
      </c>
      <c r="G3913" s="23" t="s">
        <v>81</v>
      </c>
      <c r="H3913" s="23" t="s">
        <v>82</v>
      </c>
      <c r="I3913" s="23" t="s">
        <v>55</v>
      </c>
      <c r="J3913" s="23" t="s">
        <v>141</v>
      </c>
      <c r="K3913" s="23" t="s">
        <v>142</v>
      </c>
      <c r="L3913" s="24">
        <v>131174.6</v>
      </c>
      <c r="M3913">
        <v>10</v>
      </c>
      <c r="N3913" s="25">
        <v>0.25</v>
      </c>
      <c r="O3913" s="24">
        <v>21425.89</v>
      </c>
      <c r="P3913" s="26">
        <f t="shared" si="366"/>
        <v>0.16333871039057865</v>
      </c>
      <c r="Q3913" t="str">
        <f t="shared" si="367"/>
        <v>Low</v>
      </c>
      <c r="R3913" t="str">
        <f t="shared" si="368"/>
        <v>High</v>
      </c>
      <c r="S3913" s="23">
        <f t="shared" si="369"/>
        <v>2025</v>
      </c>
      <c r="T3913" s="23">
        <f t="shared" si="370"/>
        <v>1</v>
      </c>
      <c r="U3913" t="str">
        <f t="shared" si="371"/>
        <v>Jan-2025</v>
      </c>
    </row>
    <row r="3914" spans="1:21" x14ac:dyDescent="0.3">
      <c r="A3914" t="s">
        <v>5922</v>
      </c>
      <c r="B3914" s="22">
        <v>45829</v>
      </c>
      <c r="C3914" s="22">
        <v>45834</v>
      </c>
      <c r="D3914" s="23" t="s">
        <v>50</v>
      </c>
      <c r="E3914" s="23" t="s">
        <v>592</v>
      </c>
      <c r="F3914" s="23" t="s">
        <v>71</v>
      </c>
      <c r="G3914" s="23" t="s">
        <v>81</v>
      </c>
      <c r="H3914" s="23" t="s">
        <v>95</v>
      </c>
      <c r="I3914" s="23" t="s">
        <v>55</v>
      </c>
      <c r="J3914" s="23" t="s">
        <v>141</v>
      </c>
      <c r="K3914" s="23" t="s">
        <v>142</v>
      </c>
      <c r="L3914" s="24">
        <v>48241.17</v>
      </c>
      <c r="M3914">
        <v>9</v>
      </c>
      <c r="N3914" s="25">
        <v>0.25</v>
      </c>
      <c r="O3914" s="24">
        <v>13756.03</v>
      </c>
      <c r="P3914" s="26">
        <f t="shared" si="366"/>
        <v>0.28515125151400766</v>
      </c>
      <c r="Q3914" t="str">
        <f t="shared" si="367"/>
        <v>Medium</v>
      </c>
      <c r="R3914" t="str">
        <f t="shared" si="368"/>
        <v>High</v>
      </c>
      <c r="S3914" s="23">
        <f t="shared" si="369"/>
        <v>2025</v>
      </c>
      <c r="T3914" s="23">
        <f t="shared" si="370"/>
        <v>6</v>
      </c>
      <c r="U3914" t="str">
        <f t="shared" si="371"/>
        <v>Jun-2025</v>
      </c>
    </row>
    <row r="3915" spans="1:21" x14ac:dyDescent="0.3">
      <c r="A3915" t="s">
        <v>5923</v>
      </c>
      <c r="B3915" s="22">
        <v>45057</v>
      </c>
      <c r="C3915" s="22">
        <v>45063</v>
      </c>
      <c r="D3915" s="23" t="s">
        <v>78</v>
      </c>
      <c r="E3915" s="23" t="s">
        <v>1820</v>
      </c>
      <c r="F3915" s="23" t="s">
        <v>80</v>
      </c>
      <c r="G3915" s="23" t="s">
        <v>53</v>
      </c>
      <c r="H3915" s="23" t="s">
        <v>246</v>
      </c>
      <c r="I3915" s="23" t="s">
        <v>83</v>
      </c>
      <c r="J3915" s="23" t="s">
        <v>379</v>
      </c>
      <c r="K3915" s="23" t="s">
        <v>562</v>
      </c>
      <c r="L3915" s="24">
        <v>26714.76</v>
      </c>
      <c r="M3915">
        <v>2</v>
      </c>
      <c r="N3915" s="25">
        <v>0.05</v>
      </c>
      <c r="O3915" s="24">
        <v>5052.03</v>
      </c>
      <c r="P3915" s="26">
        <f t="shared" si="366"/>
        <v>0.18911006499777652</v>
      </c>
      <c r="Q3915" t="str">
        <f t="shared" si="367"/>
        <v>Low</v>
      </c>
      <c r="R3915" t="str">
        <f t="shared" si="368"/>
        <v>Low</v>
      </c>
      <c r="S3915" s="23">
        <f t="shared" si="369"/>
        <v>2023</v>
      </c>
      <c r="T3915" s="23">
        <f t="shared" si="370"/>
        <v>5</v>
      </c>
      <c r="U3915" t="str">
        <f t="shared" si="371"/>
        <v>May-2023</v>
      </c>
    </row>
    <row r="3916" spans="1:21" x14ac:dyDescent="0.3">
      <c r="A3916" t="s">
        <v>5924</v>
      </c>
      <c r="B3916" s="22">
        <v>45182</v>
      </c>
      <c r="C3916" s="22">
        <v>45186</v>
      </c>
      <c r="D3916" s="23" t="s">
        <v>61</v>
      </c>
      <c r="E3916" s="23" t="s">
        <v>1485</v>
      </c>
      <c r="F3916" s="23" t="s">
        <v>80</v>
      </c>
      <c r="G3916" s="23" t="s">
        <v>53</v>
      </c>
      <c r="H3916" s="23" t="s">
        <v>110</v>
      </c>
      <c r="I3916" s="23" t="s">
        <v>118</v>
      </c>
      <c r="J3916" s="23" t="s">
        <v>230</v>
      </c>
      <c r="K3916" s="23" t="s">
        <v>356</v>
      </c>
      <c r="L3916" s="24">
        <v>139371.70000000001</v>
      </c>
      <c r="M3916">
        <v>10</v>
      </c>
      <c r="N3916" s="25">
        <v>0.15</v>
      </c>
      <c r="O3916" s="24">
        <v>46998.06</v>
      </c>
      <c r="P3916" s="26">
        <f t="shared" si="366"/>
        <v>0.33721379591409156</v>
      </c>
      <c r="Q3916" t="str">
        <f t="shared" si="367"/>
        <v>High</v>
      </c>
      <c r="R3916" t="str">
        <f t="shared" si="368"/>
        <v>Medium</v>
      </c>
      <c r="S3916" s="23">
        <f t="shared" si="369"/>
        <v>2023</v>
      </c>
      <c r="T3916" s="23">
        <f t="shared" si="370"/>
        <v>9</v>
      </c>
      <c r="U3916" t="str">
        <f t="shared" si="371"/>
        <v>Sep-2023</v>
      </c>
    </row>
    <row r="3917" spans="1:21" x14ac:dyDescent="0.3">
      <c r="A3917" t="s">
        <v>5925</v>
      </c>
      <c r="B3917" s="22">
        <v>45154</v>
      </c>
      <c r="C3917" s="22">
        <v>45156</v>
      </c>
      <c r="D3917" s="23" t="s">
        <v>78</v>
      </c>
      <c r="E3917" s="23" t="s">
        <v>1778</v>
      </c>
      <c r="F3917" s="23" t="s">
        <v>52</v>
      </c>
      <c r="G3917" s="23" t="s">
        <v>63</v>
      </c>
      <c r="H3917" s="23" t="s">
        <v>64</v>
      </c>
      <c r="I3917" s="23" t="s">
        <v>118</v>
      </c>
      <c r="J3917" s="23" t="s">
        <v>303</v>
      </c>
      <c r="K3917" s="23" t="s">
        <v>491</v>
      </c>
      <c r="L3917" s="24">
        <v>55802.68</v>
      </c>
      <c r="M3917">
        <v>4</v>
      </c>
      <c r="N3917" s="25">
        <v>0.25</v>
      </c>
      <c r="O3917" s="24">
        <v>9397.7999999999993</v>
      </c>
      <c r="P3917" s="26">
        <f t="shared" si="366"/>
        <v>0.16841126626893188</v>
      </c>
      <c r="Q3917" t="str">
        <f t="shared" si="367"/>
        <v>Low</v>
      </c>
      <c r="R3917" t="str">
        <f t="shared" si="368"/>
        <v>High</v>
      </c>
      <c r="S3917" s="23">
        <f t="shared" si="369"/>
        <v>2023</v>
      </c>
      <c r="T3917" s="23">
        <f t="shared" si="370"/>
        <v>8</v>
      </c>
      <c r="U3917" t="str">
        <f t="shared" si="371"/>
        <v>Aug-2023</v>
      </c>
    </row>
    <row r="3918" spans="1:21" x14ac:dyDescent="0.3">
      <c r="A3918" t="s">
        <v>5926</v>
      </c>
      <c r="B3918" s="22">
        <v>45381</v>
      </c>
      <c r="C3918" s="22">
        <v>45386</v>
      </c>
      <c r="D3918" s="23" t="s">
        <v>78</v>
      </c>
      <c r="E3918" s="23" t="s">
        <v>190</v>
      </c>
      <c r="F3918" s="23" t="s">
        <v>71</v>
      </c>
      <c r="G3918" s="23" t="s">
        <v>179</v>
      </c>
      <c r="H3918" s="23" t="s">
        <v>180</v>
      </c>
      <c r="I3918" s="23" t="s">
        <v>55</v>
      </c>
      <c r="J3918" s="23" t="s">
        <v>173</v>
      </c>
      <c r="K3918" s="23" t="s">
        <v>203</v>
      </c>
      <c r="L3918" s="24">
        <v>7367.13</v>
      </c>
      <c r="M3918">
        <v>3</v>
      </c>
      <c r="N3918" s="25">
        <v>0.15</v>
      </c>
      <c r="O3918" s="24">
        <v>1894.58</v>
      </c>
      <c r="P3918" s="26">
        <f t="shared" si="366"/>
        <v>0.25716663069607837</v>
      </c>
      <c r="Q3918" t="str">
        <f t="shared" si="367"/>
        <v>Medium</v>
      </c>
      <c r="R3918" t="str">
        <f t="shared" si="368"/>
        <v>Medium</v>
      </c>
      <c r="S3918" s="23">
        <f t="shared" si="369"/>
        <v>2024</v>
      </c>
      <c r="T3918" s="23">
        <f t="shared" si="370"/>
        <v>3</v>
      </c>
      <c r="U3918" t="str">
        <f t="shared" si="371"/>
        <v>Mar-2024</v>
      </c>
    </row>
    <row r="3919" spans="1:21" x14ac:dyDescent="0.3">
      <c r="A3919" t="s">
        <v>5927</v>
      </c>
      <c r="B3919" s="22">
        <v>45093</v>
      </c>
      <c r="C3919" s="22">
        <v>45095</v>
      </c>
      <c r="D3919" s="23" t="s">
        <v>50</v>
      </c>
      <c r="E3919" s="23" t="s">
        <v>2275</v>
      </c>
      <c r="F3919" s="23" t="s">
        <v>52</v>
      </c>
      <c r="G3919" s="23" t="s">
        <v>53</v>
      </c>
      <c r="H3919" s="23" t="s">
        <v>54</v>
      </c>
      <c r="I3919" s="23" t="s">
        <v>96</v>
      </c>
      <c r="J3919" s="23" t="s">
        <v>111</v>
      </c>
      <c r="K3919" s="23" t="s">
        <v>225</v>
      </c>
      <c r="L3919" s="24">
        <v>71234.52</v>
      </c>
      <c r="M3919">
        <v>7</v>
      </c>
      <c r="N3919" s="25">
        <v>0.1</v>
      </c>
      <c r="O3919" s="24">
        <v>11751.81</v>
      </c>
      <c r="P3919" s="26">
        <f t="shared" si="366"/>
        <v>0.16497352687994526</v>
      </c>
      <c r="Q3919" t="str">
        <f t="shared" si="367"/>
        <v>Low</v>
      </c>
      <c r="R3919" t="str">
        <f t="shared" si="368"/>
        <v>Low</v>
      </c>
      <c r="S3919" s="23">
        <f t="shared" si="369"/>
        <v>2023</v>
      </c>
      <c r="T3919" s="23">
        <f t="shared" si="370"/>
        <v>6</v>
      </c>
      <c r="U3919" t="str">
        <f t="shared" si="371"/>
        <v>Jun-2023</v>
      </c>
    </row>
    <row r="3920" spans="1:21" x14ac:dyDescent="0.3">
      <c r="A3920" t="s">
        <v>5928</v>
      </c>
      <c r="B3920" s="22">
        <v>44769</v>
      </c>
      <c r="C3920" s="22">
        <v>44776</v>
      </c>
      <c r="D3920" s="23" t="s">
        <v>78</v>
      </c>
      <c r="E3920" s="23" t="s">
        <v>904</v>
      </c>
      <c r="F3920" s="23" t="s">
        <v>52</v>
      </c>
      <c r="G3920" s="23" t="s">
        <v>63</v>
      </c>
      <c r="H3920" s="23" t="s">
        <v>64</v>
      </c>
      <c r="I3920" s="23" t="s">
        <v>83</v>
      </c>
      <c r="J3920" s="23" t="s">
        <v>156</v>
      </c>
      <c r="K3920" s="23" t="s">
        <v>157</v>
      </c>
      <c r="L3920" s="24">
        <v>8097.28</v>
      </c>
      <c r="M3920">
        <v>8</v>
      </c>
      <c r="N3920" s="25">
        <v>0.25</v>
      </c>
      <c r="O3920" s="24">
        <v>1145.3900000000001</v>
      </c>
      <c r="P3920" s="26">
        <f t="shared" si="366"/>
        <v>0.14145367333227951</v>
      </c>
      <c r="Q3920" t="str">
        <f t="shared" si="367"/>
        <v>Low</v>
      </c>
      <c r="R3920" t="str">
        <f t="shared" si="368"/>
        <v>High</v>
      </c>
      <c r="S3920" s="23">
        <f t="shared" si="369"/>
        <v>2022</v>
      </c>
      <c r="T3920" s="23">
        <f t="shared" si="370"/>
        <v>7</v>
      </c>
      <c r="U3920" t="str">
        <f t="shared" si="371"/>
        <v>Jul-2022</v>
      </c>
    </row>
    <row r="3921" spans="1:21" x14ac:dyDescent="0.3">
      <c r="A3921" t="s">
        <v>5929</v>
      </c>
      <c r="B3921" s="22">
        <v>44979</v>
      </c>
      <c r="C3921" s="22">
        <v>44981</v>
      </c>
      <c r="D3921" s="23" t="s">
        <v>102</v>
      </c>
      <c r="E3921" s="23" t="s">
        <v>2275</v>
      </c>
      <c r="F3921" s="23" t="s">
        <v>52</v>
      </c>
      <c r="G3921" s="23" t="s">
        <v>179</v>
      </c>
      <c r="H3921" s="23" t="s">
        <v>236</v>
      </c>
      <c r="I3921" s="23" t="s">
        <v>55</v>
      </c>
      <c r="J3921" s="23" t="s">
        <v>141</v>
      </c>
      <c r="K3921" s="23" t="s">
        <v>241</v>
      </c>
      <c r="L3921" s="24">
        <v>28488.52</v>
      </c>
      <c r="M3921">
        <v>4</v>
      </c>
      <c r="N3921" s="25">
        <v>0.15</v>
      </c>
      <c r="O3921" s="24">
        <v>4110.3599999999997</v>
      </c>
      <c r="P3921" s="26">
        <f t="shared" si="366"/>
        <v>0.14428127540497013</v>
      </c>
      <c r="Q3921" t="str">
        <f t="shared" si="367"/>
        <v>Low</v>
      </c>
      <c r="R3921" t="str">
        <f t="shared" si="368"/>
        <v>Medium</v>
      </c>
      <c r="S3921" s="23">
        <f t="shared" si="369"/>
        <v>2023</v>
      </c>
      <c r="T3921" s="23">
        <f t="shared" si="370"/>
        <v>2</v>
      </c>
      <c r="U3921" t="str">
        <f t="shared" si="371"/>
        <v>Feb-2023</v>
      </c>
    </row>
    <row r="3922" spans="1:21" x14ac:dyDescent="0.3">
      <c r="A3922" t="s">
        <v>5930</v>
      </c>
      <c r="B3922" s="22">
        <v>45689</v>
      </c>
      <c r="C3922" s="22">
        <v>45693</v>
      </c>
      <c r="D3922" s="23" t="s">
        <v>61</v>
      </c>
      <c r="E3922" s="23" t="s">
        <v>1171</v>
      </c>
      <c r="F3922" s="23" t="s">
        <v>71</v>
      </c>
      <c r="G3922" s="23" t="s">
        <v>81</v>
      </c>
      <c r="H3922" s="23" t="s">
        <v>186</v>
      </c>
      <c r="I3922" s="23" t="s">
        <v>83</v>
      </c>
      <c r="J3922" s="23" t="s">
        <v>449</v>
      </c>
      <c r="K3922" s="23" t="s">
        <v>681</v>
      </c>
      <c r="L3922" s="24">
        <v>9970.58</v>
      </c>
      <c r="M3922">
        <v>2</v>
      </c>
      <c r="N3922" s="25">
        <v>0.05</v>
      </c>
      <c r="O3922" s="24">
        <v>3250.89</v>
      </c>
      <c r="P3922" s="26">
        <f t="shared" si="366"/>
        <v>0.326048233904146</v>
      </c>
      <c r="Q3922" t="str">
        <f t="shared" si="367"/>
        <v>High</v>
      </c>
      <c r="R3922" t="str">
        <f t="shared" si="368"/>
        <v>Low</v>
      </c>
      <c r="S3922" s="23">
        <f t="shared" si="369"/>
        <v>2025</v>
      </c>
      <c r="T3922" s="23">
        <f t="shared" si="370"/>
        <v>2</v>
      </c>
      <c r="U3922" t="str">
        <f t="shared" si="371"/>
        <v>Feb-2025</v>
      </c>
    </row>
    <row r="3923" spans="1:21" x14ac:dyDescent="0.3">
      <c r="A3923" t="s">
        <v>5931</v>
      </c>
      <c r="B3923" s="22">
        <v>44577</v>
      </c>
      <c r="C3923" s="22">
        <v>44579</v>
      </c>
      <c r="D3923" s="23" t="s">
        <v>61</v>
      </c>
      <c r="E3923" s="23" t="s">
        <v>944</v>
      </c>
      <c r="F3923" s="23" t="s">
        <v>80</v>
      </c>
      <c r="G3923" s="23" t="s">
        <v>63</v>
      </c>
      <c r="H3923" s="23" t="s">
        <v>64</v>
      </c>
      <c r="I3923" s="23" t="s">
        <v>96</v>
      </c>
      <c r="J3923" s="23" t="s">
        <v>97</v>
      </c>
      <c r="K3923" s="23" t="s">
        <v>98</v>
      </c>
      <c r="L3923" s="24">
        <v>55498.400000000001</v>
      </c>
      <c r="M3923">
        <v>4</v>
      </c>
      <c r="N3923" s="25">
        <v>0.05</v>
      </c>
      <c r="O3923" s="24">
        <v>20167.41</v>
      </c>
      <c r="P3923" s="26">
        <f t="shared" si="366"/>
        <v>0.36338723278508928</v>
      </c>
      <c r="Q3923" t="str">
        <f t="shared" si="367"/>
        <v>High</v>
      </c>
      <c r="R3923" t="str">
        <f t="shared" si="368"/>
        <v>Low</v>
      </c>
      <c r="S3923" s="23">
        <f t="shared" si="369"/>
        <v>2022</v>
      </c>
      <c r="T3923" s="23">
        <f t="shared" si="370"/>
        <v>1</v>
      </c>
      <c r="U3923" t="str">
        <f t="shared" si="371"/>
        <v>Jan-2022</v>
      </c>
    </row>
    <row r="3924" spans="1:21" x14ac:dyDescent="0.3">
      <c r="A3924" t="s">
        <v>5932</v>
      </c>
      <c r="B3924" s="22">
        <v>44767</v>
      </c>
      <c r="C3924" s="22">
        <v>44770</v>
      </c>
      <c r="D3924" s="23" t="s">
        <v>50</v>
      </c>
      <c r="E3924" s="23" t="s">
        <v>595</v>
      </c>
      <c r="F3924" s="23" t="s">
        <v>80</v>
      </c>
      <c r="G3924" s="23" t="s">
        <v>53</v>
      </c>
      <c r="H3924" s="23" t="s">
        <v>90</v>
      </c>
      <c r="I3924" s="23" t="s">
        <v>118</v>
      </c>
      <c r="J3924" s="23" t="s">
        <v>303</v>
      </c>
      <c r="K3924" s="23" t="s">
        <v>304</v>
      </c>
      <c r="L3924" s="24">
        <v>69362.37</v>
      </c>
      <c r="M3924">
        <v>7</v>
      </c>
      <c r="N3924" s="25">
        <v>0.05</v>
      </c>
      <c r="O3924" s="24">
        <v>24925.95</v>
      </c>
      <c r="P3924" s="26">
        <f t="shared" si="366"/>
        <v>0.35935839562575506</v>
      </c>
      <c r="Q3924" t="str">
        <f t="shared" si="367"/>
        <v>High</v>
      </c>
      <c r="R3924" t="str">
        <f t="shared" si="368"/>
        <v>Low</v>
      </c>
      <c r="S3924" s="23">
        <f t="shared" si="369"/>
        <v>2022</v>
      </c>
      <c r="T3924" s="23">
        <f t="shared" si="370"/>
        <v>7</v>
      </c>
      <c r="U3924" t="str">
        <f t="shared" si="371"/>
        <v>Jul-2022</v>
      </c>
    </row>
    <row r="3925" spans="1:21" x14ac:dyDescent="0.3">
      <c r="A3925" t="s">
        <v>5933</v>
      </c>
      <c r="B3925" s="22">
        <v>45181</v>
      </c>
      <c r="C3925" s="22">
        <v>45183</v>
      </c>
      <c r="D3925" s="23" t="s">
        <v>50</v>
      </c>
      <c r="E3925" s="23" t="s">
        <v>178</v>
      </c>
      <c r="F3925" s="23" t="s">
        <v>52</v>
      </c>
      <c r="G3925" s="23" t="s">
        <v>53</v>
      </c>
      <c r="H3925" s="23" t="s">
        <v>90</v>
      </c>
      <c r="I3925" s="23" t="s">
        <v>55</v>
      </c>
      <c r="J3925" s="23" t="s">
        <v>65</v>
      </c>
      <c r="K3925" s="23" t="s">
        <v>130</v>
      </c>
      <c r="L3925" s="24">
        <v>74101.259999999995</v>
      </c>
      <c r="M3925">
        <v>6</v>
      </c>
      <c r="N3925" s="25">
        <v>0.25</v>
      </c>
      <c r="O3925" s="24">
        <v>17470.060000000001</v>
      </c>
      <c r="P3925" s="26">
        <f t="shared" si="366"/>
        <v>0.23575928398518464</v>
      </c>
      <c r="Q3925" t="str">
        <f t="shared" si="367"/>
        <v>Medium</v>
      </c>
      <c r="R3925" t="str">
        <f t="shared" si="368"/>
        <v>High</v>
      </c>
      <c r="S3925" s="23">
        <f t="shared" si="369"/>
        <v>2023</v>
      </c>
      <c r="T3925" s="23">
        <f t="shared" si="370"/>
        <v>9</v>
      </c>
      <c r="U3925" t="str">
        <f t="shared" si="371"/>
        <v>Sep-2023</v>
      </c>
    </row>
    <row r="3926" spans="1:21" x14ac:dyDescent="0.3">
      <c r="A3926" t="s">
        <v>5934</v>
      </c>
      <c r="B3926" s="22">
        <v>46015</v>
      </c>
      <c r="C3926" s="22">
        <v>46019</v>
      </c>
      <c r="D3926" s="23" t="s">
        <v>102</v>
      </c>
      <c r="E3926" s="23" t="s">
        <v>1969</v>
      </c>
      <c r="F3926" s="23" t="s">
        <v>52</v>
      </c>
      <c r="G3926" s="23" t="s">
        <v>63</v>
      </c>
      <c r="H3926" s="23" t="s">
        <v>64</v>
      </c>
      <c r="I3926" s="23" t="s">
        <v>96</v>
      </c>
      <c r="J3926" s="23" t="s">
        <v>135</v>
      </c>
      <c r="K3926" s="23" t="s">
        <v>275</v>
      </c>
      <c r="L3926" s="24">
        <v>22507.919999999998</v>
      </c>
      <c r="M3926">
        <v>2</v>
      </c>
      <c r="N3926" s="25">
        <v>0.1</v>
      </c>
      <c r="O3926" s="24">
        <v>6457.86</v>
      </c>
      <c r="P3926" s="26">
        <f t="shared" si="366"/>
        <v>0.28691500591791691</v>
      </c>
      <c r="Q3926" t="str">
        <f t="shared" si="367"/>
        <v>Medium</v>
      </c>
      <c r="R3926" t="str">
        <f t="shared" si="368"/>
        <v>Low</v>
      </c>
      <c r="S3926" s="23">
        <f t="shared" si="369"/>
        <v>2025</v>
      </c>
      <c r="T3926" s="23">
        <f t="shared" si="370"/>
        <v>12</v>
      </c>
      <c r="U3926" t="str">
        <f t="shared" si="371"/>
        <v>Dec-2025</v>
      </c>
    </row>
    <row r="3927" spans="1:21" x14ac:dyDescent="0.3">
      <c r="A3927" t="s">
        <v>5935</v>
      </c>
      <c r="B3927" s="22">
        <v>44938</v>
      </c>
      <c r="C3927" s="22">
        <v>44943</v>
      </c>
      <c r="D3927" s="23" t="s">
        <v>61</v>
      </c>
      <c r="E3927" s="23" t="s">
        <v>1617</v>
      </c>
      <c r="F3927" s="23" t="s">
        <v>71</v>
      </c>
      <c r="G3927" s="23" t="s">
        <v>53</v>
      </c>
      <c r="H3927" s="23" t="s">
        <v>90</v>
      </c>
      <c r="I3927" s="23" t="s">
        <v>118</v>
      </c>
      <c r="J3927" s="23" t="s">
        <v>303</v>
      </c>
      <c r="K3927" s="23" t="s">
        <v>421</v>
      </c>
      <c r="L3927" s="24">
        <v>68134.399999999994</v>
      </c>
      <c r="M3927">
        <v>10</v>
      </c>
      <c r="N3927" s="25">
        <v>0.2</v>
      </c>
      <c r="O3927" s="24">
        <v>14061.22</v>
      </c>
      <c r="P3927" s="26">
        <f t="shared" si="366"/>
        <v>0.20637475342851777</v>
      </c>
      <c r="Q3927" t="str">
        <f t="shared" si="367"/>
        <v>Medium</v>
      </c>
      <c r="R3927" t="str">
        <f t="shared" si="368"/>
        <v>Medium</v>
      </c>
      <c r="S3927" s="23">
        <f t="shared" si="369"/>
        <v>2023</v>
      </c>
      <c r="T3927" s="23">
        <f t="shared" si="370"/>
        <v>1</v>
      </c>
      <c r="U3927" t="str">
        <f t="shared" si="371"/>
        <v>Jan-2023</v>
      </c>
    </row>
    <row r="3928" spans="1:21" x14ac:dyDescent="0.3">
      <c r="A3928" t="s">
        <v>5936</v>
      </c>
      <c r="B3928" s="22">
        <v>46020</v>
      </c>
      <c r="C3928" s="22">
        <v>46023</v>
      </c>
      <c r="D3928" s="23" t="s">
        <v>102</v>
      </c>
      <c r="E3928" s="23" t="s">
        <v>1333</v>
      </c>
      <c r="F3928" s="23" t="s">
        <v>71</v>
      </c>
      <c r="G3928" s="23" t="s">
        <v>72</v>
      </c>
      <c r="H3928" s="23" t="s">
        <v>104</v>
      </c>
      <c r="I3928" s="23" t="s">
        <v>83</v>
      </c>
      <c r="J3928" s="23" t="s">
        <v>84</v>
      </c>
      <c r="K3928" s="23" t="s">
        <v>125</v>
      </c>
      <c r="L3928" s="24">
        <v>20203.16</v>
      </c>
      <c r="M3928">
        <v>2</v>
      </c>
      <c r="N3928" s="25">
        <v>0.15</v>
      </c>
      <c r="O3928" s="24">
        <v>6868.54</v>
      </c>
      <c r="P3928" s="26">
        <f t="shared" si="366"/>
        <v>0.33997354869238278</v>
      </c>
      <c r="Q3928" t="str">
        <f t="shared" si="367"/>
        <v>High</v>
      </c>
      <c r="R3928" t="str">
        <f t="shared" si="368"/>
        <v>Medium</v>
      </c>
      <c r="S3928" s="23">
        <f t="shared" si="369"/>
        <v>2025</v>
      </c>
      <c r="T3928" s="23">
        <f t="shared" si="370"/>
        <v>12</v>
      </c>
      <c r="U3928" t="str">
        <f t="shared" si="371"/>
        <v>Dec-2025</v>
      </c>
    </row>
    <row r="3929" spans="1:21" x14ac:dyDescent="0.3">
      <c r="A3929" t="s">
        <v>5937</v>
      </c>
      <c r="B3929" s="22">
        <v>45961</v>
      </c>
      <c r="C3929" s="22">
        <v>45965</v>
      </c>
      <c r="D3929" s="23" t="s">
        <v>78</v>
      </c>
      <c r="E3929" s="23" t="s">
        <v>298</v>
      </c>
      <c r="F3929" s="23" t="s">
        <v>71</v>
      </c>
      <c r="G3929" s="23" t="s">
        <v>81</v>
      </c>
      <c r="H3929" s="23" t="s">
        <v>284</v>
      </c>
      <c r="I3929" s="23" t="s">
        <v>83</v>
      </c>
      <c r="J3929" s="23" t="s">
        <v>449</v>
      </c>
      <c r="K3929" s="23" t="s">
        <v>450</v>
      </c>
      <c r="L3929" s="24">
        <v>4027.25</v>
      </c>
      <c r="M3929">
        <v>5</v>
      </c>
      <c r="N3929" s="25">
        <v>0.1</v>
      </c>
      <c r="O3929" s="24">
        <v>1213.05</v>
      </c>
      <c r="P3929" s="26">
        <f t="shared" si="366"/>
        <v>0.301210503445279</v>
      </c>
      <c r="Q3929" t="str">
        <f t="shared" si="367"/>
        <v>High</v>
      </c>
      <c r="R3929" t="str">
        <f t="shared" si="368"/>
        <v>Low</v>
      </c>
      <c r="S3929" s="23">
        <f t="shared" si="369"/>
        <v>2025</v>
      </c>
      <c r="T3929" s="23">
        <f t="shared" si="370"/>
        <v>10</v>
      </c>
      <c r="U3929" t="str">
        <f t="shared" si="371"/>
        <v>Oct-2025</v>
      </c>
    </row>
    <row r="3930" spans="1:21" x14ac:dyDescent="0.3">
      <c r="A3930" t="s">
        <v>5938</v>
      </c>
      <c r="B3930" s="22">
        <v>45504</v>
      </c>
      <c r="C3930" s="22">
        <v>45509</v>
      </c>
      <c r="D3930" s="23" t="s">
        <v>61</v>
      </c>
      <c r="E3930" s="23" t="s">
        <v>1964</v>
      </c>
      <c r="F3930" s="23" t="s">
        <v>71</v>
      </c>
      <c r="G3930" s="23" t="s">
        <v>81</v>
      </c>
      <c r="H3930" s="23" t="s">
        <v>82</v>
      </c>
      <c r="I3930" s="23" t="s">
        <v>96</v>
      </c>
      <c r="J3930" s="23" t="s">
        <v>135</v>
      </c>
      <c r="K3930" s="23" t="s">
        <v>395</v>
      </c>
      <c r="L3930" s="24">
        <v>76712.320000000007</v>
      </c>
      <c r="M3930">
        <v>8</v>
      </c>
      <c r="N3930" s="25">
        <v>0.05</v>
      </c>
      <c r="O3930" s="24">
        <v>17294.71</v>
      </c>
      <c r="P3930" s="26">
        <f t="shared" si="366"/>
        <v>0.22544892397987698</v>
      </c>
      <c r="Q3930" t="str">
        <f t="shared" si="367"/>
        <v>Medium</v>
      </c>
      <c r="R3930" t="str">
        <f t="shared" si="368"/>
        <v>Low</v>
      </c>
      <c r="S3930" s="23">
        <f t="shared" si="369"/>
        <v>2024</v>
      </c>
      <c r="T3930" s="23">
        <f t="shared" si="370"/>
        <v>7</v>
      </c>
      <c r="U3930" t="str">
        <f t="shared" si="371"/>
        <v>Jul-2024</v>
      </c>
    </row>
    <row r="3931" spans="1:21" x14ac:dyDescent="0.3">
      <c r="A3931" t="s">
        <v>5939</v>
      </c>
      <c r="B3931" s="22">
        <v>45731</v>
      </c>
      <c r="C3931" s="22">
        <v>45732</v>
      </c>
      <c r="D3931" s="23" t="s">
        <v>78</v>
      </c>
      <c r="E3931" s="23" t="s">
        <v>807</v>
      </c>
      <c r="F3931" s="23" t="s">
        <v>80</v>
      </c>
      <c r="G3931" s="23" t="s">
        <v>72</v>
      </c>
      <c r="H3931" s="23" t="s">
        <v>104</v>
      </c>
      <c r="I3931" s="23" t="s">
        <v>96</v>
      </c>
      <c r="J3931" s="23" t="s">
        <v>166</v>
      </c>
      <c r="K3931" s="23" t="s">
        <v>167</v>
      </c>
      <c r="L3931" s="24">
        <v>98197.61</v>
      </c>
      <c r="M3931">
        <v>7</v>
      </c>
      <c r="N3931" s="25">
        <v>0.05</v>
      </c>
      <c r="O3931" s="24">
        <v>26483.01</v>
      </c>
      <c r="P3931" s="26">
        <f t="shared" si="366"/>
        <v>0.26969098331415597</v>
      </c>
      <c r="Q3931" t="str">
        <f t="shared" si="367"/>
        <v>Medium</v>
      </c>
      <c r="R3931" t="str">
        <f t="shared" si="368"/>
        <v>Low</v>
      </c>
      <c r="S3931" s="23">
        <f t="shared" si="369"/>
        <v>2025</v>
      </c>
      <c r="T3931" s="23">
        <f t="shared" si="370"/>
        <v>3</v>
      </c>
      <c r="U3931" t="str">
        <f t="shared" si="371"/>
        <v>Mar-2025</v>
      </c>
    </row>
    <row r="3932" spans="1:21" x14ac:dyDescent="0.3">
      <c r="A3932" t="s">
        <v>5940</v>
      </c>
      <c r="B3932" s="22">
        <v>44874</v>
      </c>
      <c r="C3932" s="22">
        <v>44880</v>
      </c>
      <c r="D3932" s="23" t="s">
        <v>50</v>
      </c>
      <c r="E3932" s="23" t="s">
        <v>1220</v>
      </c>
      <c r="F3932" s="23" t="s">
        <v>71</v>
      </c>
      <c r="G3932" s="23" t="s">
        <v>72</v>
      </c>
      <c r="H3932" s="23" t="s">
        <v>73</v>
      </c>
      <c r="I3932" s="23" t="s">
        <v>83</v>
      </c>
      <c r="J3932" s="23" t="s">
        <v>379</v>
      </c>
      <c r="K3932" s="23" t="s">
        <v>562</v>
      </c>
      <c r="L3932" s="24">
        <v>54201.84</v>
      </c>
      <c r="M3932">
        <v>7</v>
      </c>
      <c r="N3932" s="25">
        <v>0.15</v>
      </c>
      <c r="O3932" s="24">
        <v>11388.87</v>
      </c>
      <c r="P3932" s="26">
        <f t="shared" si="366"/>
        <v>0.21011961955535091</v>
      </c>
      <c r="Q3932" t="str">
        <f t="shared" si="367"/>
        <v>Medium</v>
      </c>
      <c r="R3932" t="str">
        <f t="shared" si="368"/>
        <v>Medium</v>
      </c>
      <c r="S3932" s="23">
        <f t="shared" si="369"/>
        <v>2022</v>
      </c>
      <c r="T3932" s="23">
        <f t="shared" si="370"/>
        <v>11</v>
      </c>
      <c r="U3932" t="str">
        <f t="shared" si="371"/>
        <v>Nov-2022</v>
      </c>
    </row>
    <row r="3933" spans="1:21" x14ac:dyDescent="0.3">
      <c r="A3933" t="s">
        <v>5941</v>
      </c>
      <c r="B3933" s="22">
        <v>45449</v>
      </c>
      <c r="C3933" s="22">
        <v>45453</v>
      </c>
      <c r="D3933" s="23" t="s">
        <v>78</v>
      </c>
      <c r="E3933" s="23" t="s">
        <v>3038</v>
      </c>
      <c r="F3933" s="23" t="s">
        <v>80</v>
      </c>
      <c r="G3933" s="23" t="s">
        <v>53</v>
      </c>
      <c r="H3933" s="23" t="s">
        <v>246</v>
      </c>
      <c r="I3933" s="23" t="s">
        <v>96</v>
      </c>
      <c r="J3933" s="23" t="s">
        <v>135</v>
      </c>
      <c r="K3933" s="23" t="s">
        <v>395</v>
      </c>
      <c r="L3933" s="24">
        <v>20851.22</v>
      </c>
      <c r="M3933">
        <v>2</v>
      </c>
      <c r="N3933" s="25">
        <v>0.05</v>
      </c>
      <c r="O3933" s="24">
        <v>6831.02</v>
      </c>
      <c r="P3933" s="26">
        <f t="shared" si="366"/>
        <v>0.3276076891424099</v>
      </c>
      <c r="Q3933" t="str">
        <f t="shared" si="367"/>
        <v>High</v>
      </c>
      <c r="R3933" t="str">
        <f t="shared" si="368"/>
        <v>Low</v>
      </c>
      <c r="S3933" s="23">
        <f t="shared" si="369"/>
        <v>2024</v>
      </c>
      <c r="T3933" s="23">
        <f t="shared" si="370"/>
        <v>6</v>
      </c>
      <c r="U3933" t="str">
        <f t="shared" si="371"/>
        <v>Jun-2024</v>
      </c>
    </row>
    <row r="3934" spans="1:21" x14ac:dyDescent="0.3">
      <c r="A3934" t="s">
        <v>5942</v>
      </c>
      <c r="B3934" s="22">
        <v>45561</v>
      </c>
      <c r="C3934" s="22">
        <v>45566</v>
      </c>
      <c r="D3934" s="23" t="s">
        <v>61</v>
      </c>
      <c r="E3934" s="23" t="s">
        <v>1731</v>
      </c>
      <c r="F3934" s="23" t="s">
        <v>52</v>
      </c>
      <c r="G3934" s="23" t="s">
        <v>53</v>
      </c>
      <c r="H3934" s="23" t="s">
        <v>246</v>
      </c>
      <c r="I3934" s="23" t="s">
        <v>96</v>
      </c>
      <c r="J3934" s="23" t="s">
        <v>111</v>
      </c>
      <c r="K3934" s="23" t="s">
        <v>225</v>
      </c>
      <c r="L3934" s="24">
        <v>58951.5</v>
      </c>
      <c r="M3934">
        <v>10</v>
      </c>
      <c r="N3934" s="25">
        <v>0.1</v>
      </c>
      <c r="O3934" s="24">
        <v>9858.85</v>
      </c>
      <c r="P3934" s="26">
        <f t="shared" si="366"/>
        <v>0.16723662671857376</v>
      </c>
      <c r="Q3934" t="str">
        <f t="shared" si="367"/>
        <v>Low</v>
      </c>
      <c r="R3934" t="str">
        <f t="shared" si="368"/>
        <v>Low</v>
      </c>
      <c r="S3934" s="23">
        <f t="shared" si="369"/>
        <v>2024</v>
      </c>
      <c r="T3934" s="23">
        <f t="shared" si="370"/>
        <v>9</v>
      </c>
      <c r="U3934" t="str">
        <f t="shared" si="371"/>
        <v>Sep-2024</v>
      </c>
    </row>
    <row r="3935" spans="1:21" x14ac:dyDescent="0.3">
      <c r="A3935" t="s">
        <v>5943</v>
      </c>
      <c r="B3935" s="22">
        <v>45141</v>
      </c>
      <c r="C3935" s="22">
        <v>45146</v>
      </c>
      <c r="D3935" s="23" t="s">
        <v>50</v>
      </c>
      <c r="E3935" s="23" t="s">
        <v>448</v>
      </c>
      <c r="F3935" s="23" t="s">
        <v>52</v>
      </c>
      <c r="G3935" s="23" t="s">
        <v>72</v>
      </c>
      <c r="H3935" s="23" t="s">
        <v>346</v>
      </c>
      <c r="I3935" s="23" t="s">
        <v>118</v>
      </c>
      <c r="J3935" s="23" t="s">
        <v>119</v>
      </c>
      <c r="K3935" s="23" t="s">
        <v>120</v>
      </c>
      <c r="L3935" s="24">
        <v>77962.080000000002</v>
      </c>
      <c r="M3935">
        <v>7</v>
      </c>
      <c r="N3935" s="25">
        <v>0.05</v>
      </c>
      <c r="O3935" s="24">
        <v>19539.5</v>
      </c>
      <c r="P3935" s="26">
        <f t="shared" si="366"/>
        <v>0.25062825414611822</v>
      </c>
      <c r="Q3935" t="str">
        <f t="shared" si="367"/>
        <v>Medium</v>
      </c>
      <c r="R3935" t="str">
        <f t="shared" si="368"/>
        <v>Low</v>
      </c>
      <c r="S3935" s="23">
        <f t="shared" si="369"/>
        <v>2023</v>
      </c>
      <c r="T3935" s="23">
        <f t="shared" si="370"/>
        <v>8</v>
      </c>
      <c r="U3935" t="str">
        <f t="shared" si="371"/>
        <v>Aug-2023</v>
      </c>
    </row>
    <row r="3936" spans="1:21" x14ac:dyDescent="0.3">
      <c r="A3936" t="s">
        <v>5944</v>
      </c>
      <c r="B3936" s="22">
        <v>45756</v>
      </c>
      <c r="C3936" s="22">
        <v>45759</v>
      </c>
      <c r="D3936" s="23" t="s">
        <v>61</v>
      </c>
      <c r="E3936" s="23" t="s">
        <v>2025</v>
      </c>
      <c r="F3936" s="23" t="s">
        <v>71</v>
      </c>
      <c r="G3936" s="23" t="s">
        <v>179</v>
      </c>
      <c r="H3936" s="23" t="s">
        <v>180</v>
      </c>
      <c r="I3936" s="23" t="s">
        <v>83</v>
      </c>
      <c r="J3936" s="23" t="s">
        <v>379</v>
      </c>
      <c r="K3936" s="23" t="s">
        <v>380</v>
      </c>
      <c r="L3936" s="24">
        <v>64309.56</v>
      </c>
      <c r="M3936">
        <v>6</v>
      </c>
      <c r="N3936" s="25">
        <v>0</v>
      </c>
      <c r="O3936" s="24">
        <v>20790.490000000002</v>
      </c>
      <c r="P3936" s="26">
        <f t="shared" si="366"/>
        <v>0.32328770403653828</v>
      </c>
      <c r="Q3936" t="str">
        <f t="shared" si="367"/>
        <v>High</v>
      </c>
      <c r="R3936" t="str">
        <f t="shared" si="368"/>
        <v>None</v>
      </c>
      <c r="S3936" s="23">
        <f t="shared" si="369"/>
        <v>2025</v>
      </c>
      <c r="T3936" s="23">
        <f t="shared" si="370"/>
        <v>4</v>
      </c>
      <c r="U3936" t="str">
        <f t="shared" si="371"/>
        <v>Apr-2025</v>
      </c>
    </row>
    <row r="3937" spans="1:21" x14ac:dyDescent="0.3">
      <c r="A3937" t="s">
        <v>5945</v>
      </c>
      <c r="B3937" s="22">
        <v>44735</v>
      </c>
      <c r="C3937" s="22">
        <v>44742</v>
      </c>
      <c r="D3937" s="23" t="s">
        <v>50</v>
      </c>
      <c r="E3937" s="23" t="s">
        <v>265</v>
      </c>
      <c r="F3937" s="23" t="s">
        <v>71</v>
      </c>
      <c r="G3937" s="23" t="s">
        <v>81</v>
      </c>
      <c r="H3937" s="23" t="s">
        <v>95</v>
      </c>
      <c r="I3937" s="23" t="s">
        <v>83</v>
      </c>
      <c r="J3937" s="23" t="s">
        <v>156</v>
      </c>
      <c r="K3937" s="23" t="s">
        <v>157</v>
      </c>
      <c r="L3937" s="24">
        <v>85842.72</v>
      </c>
      <c r="M3937">
        <v>6</v>
      </c>
      <c r="N3937" s="25">
        <v>0.15</v>
      </c>
      <c r="O3937" s="24">
        <v>19558.11</v>
      </c>
      <c r="P3937" s="26">
        <f t="shared" si="366"/>
        <v>0.22783655969894709</v>
      </c>
      <c r="Q3937" t="str">
        <f t="shared" si="367"/>
        <v>Medium</v>
      </c>
      <c r="R3937" t="str">
        <f t="shared" si="368"/>
        <v>Medium</v>
      </c>
      <c r="S3937" s="23">
        <f t="shared" si="369"/>
        <v>2022</v>
      </c>
      <c r="T3937" s="23">
        <f t="shared" si="370"/>
        <v>6</v>
      </c>
      <c r="U3937" t="str">
        <f t="shared" si="371"/>
        <v>Jun-2022</v>
      </c>
    </row>
    <row r="3938" spans="1:21" x14ac:dyDescent="0.3">
      <c r="A3938" t="s">
        <v>5946</v>
      </c>
      <c r="B3938" s="22">
        <v>44656</v>
      </c>
      <c r="C3938" s="22">
        <v>44661</v>
      </c>
      <c r="D3938" s="23" t="s">
        <v>78</v>
      </c>
      <c r="E3938" s="23" t="s">
        <v>2820</v>
      </c>
      <c r="F3938" s="23" t="s">
        <v>80</v>
      </c>
      <c r="G3938" s="23" t="s">
        <v>81</v>
      </c>
      <c r="H3938" s="23" t="s">
        <v>284</v>
      </c>
      <c r="I3938" s="23" t="s">
        <v>55</v>
      </c>
      <c r="J3938" s="23" t="s">
        <v>65</v>
      </c>
      <c r="K3938" s="23" t="s">
        <v>325</v>
      </c>
      <c r="L3938" s="24">
        <v>88826.48</v>
      </c>
      <c r="M3938">
        <v>8</v>
      </c>
      <c r="N3938" s="25">
        <v>0.25</v>
      </c>
      <c r="O3938" s="24">
        <v>10654.94</v>
      </c>
      <c r="P3938" s="26">
        <f t="shared" si="366"/>
        <v>0.11995229350527006</v>
      </c>
      <c r="Q3938" t="str">
        <f t="shared" si="367"/>
        <v>Low</v>
      </c>
      <c r="R3938" t="str">
        <f t="shared" si="368"/>
        <v>High</v>
      </c>
      <c r="S3938" s="23">
        <f t="shared" si="369"/>
        <v>2022</v>
      </c>
      <c r="T3938" s="23">
        <f t="shared" si="370"/>
        <v>4</v>
      </c>
      <c r="U3938" t="str">
        <f t="shared" si="371"/>
        <v>Apr-2022</v>
      </c>
    </row>
    <row r="3939" spans="1:21" x14ac:dyDescent="0.3">
      <c r="A3939" t="s">
        <v>5947</v>
      </c>
      <c r="B3939" s="22">
        <v>44707</v>
      </c>
      <c r="C3939" s="22">
        <v>44708</v>
      </c>
      <c r="D3939" s="23" t="s">
        <v>61</v>
      </c>
      <c r="E3939" s="23" t="s">
        <v>597</v>
      </c>
      <c r="F3939" s="23" t="s">
        <v>71</v>
      </c>
      <c r="G3939" s="23" t="s">
        <v>53</v>
      </c>
      <c r="H3939" s="23" t="s">
        <v>54</v>
      </c>
      <c r="I3939" s="23" t="s">
        <v>83</v>
      </c>
      <c r="J3939" s="23" t="s">
        <v>156</v>
      </c>
      <c r="K3939" s="23" t="s">
        <v>208</v>
      </c>
      <c r="L3939" s="24">
        <v>57892.800000000003</v>
      </c>
      <c r="M3939">
        <v>6</v>
      </c>
      <c r="N3939" s="25">
        <v>0.1</v>
      </c>
      <c r="O3939" s="24">
        <v>11694.23</v>
      </c>
      <c r="P3939" s="26">
        <f t="shared" si="366"/>
        <v>0.20199800320592542</v>
      </c>
      <c r="Q3939" t="str">
        <f t="shared" si="367"/>
        <v>Medium</v>
      </c>
      <c r="R3939" t="str">
        <f t="shared" si="368"/>
        <v>Low</v>
      </c>
      <c r="S3939" s="23">
        <f t="shared" si="369"/>
        <v>2022</v>
      </c>
      <c r="T3939" s="23">
        <f t="shared" si="370"/>
        <v>5</v>
      </c>
      <c r="U3939" t="str">
        <f t="shared" si="371"/>
        <v>May-2022</v>
      </c>
    </row>
    <row r="3940" spans="1:21" x14ac:dyDescent="0.3">
      <c r="A3940" t="s">
        <v>5948</v>
      </c>
      <c r="B3940" s="22">
        <v>44761</v>
      </c>
      <c r="C3940" s="22">
        <v>44767</v>
      </c>
      <c r="D3940" s="23" t="s">
        <v>61</v>
      </c>
      <c r="E3940" s="23" t="s">
        <v>444</v>
      </c>
      <c r="F3940" s="23" t="s">
        <v>52</v>
      </c>
      <c r="G3940" s="23" t="s">
        <v>63</v>
      </c>
      <c r="H3940" s="23" t="s">
        <v>172</v>
      </c>
      <c r="I3940" s="23" t="s">
        <v>83</v>
      </c>
      <c r="J3940" s="23" t="s">
        <v>156</v>
      </c>
      <c r="K3940" s="23" t="s">
        <v>157</v>
      </c>
      <c r="L3940" s="24">
        <v>15157.36</v>
      </c>
      <c r="M3940">
        <v>4</v>
      </c>
      <c r="N3940" s="25">
        <v>0.25</v>
      </c>
      <c r="O3940" s="24">
        <v>2974.3</v>
      </c>
      <c r="P3940" s="26">
        <f t="shared" si="366"/>
        <v>0.19622810304696861</v>
      </c>
      <c r="Q3940" t="str">
        <f t="shared" si="367"/>
        <v>Low</v>
      </c>
      <c r="R3940" t="str">
        <f t="shared" si="368"/>
        <v>High</v>
      </c>
      <c r="S3940" s="23">
        <f t="shared" si="369"/>
        <v>2022</v>
      </c>
      <c r="T3940" s="23">
        <f t="shared" si="370"/>
        <v>7</v>
      </c>
      <c r="U3940" t="str">
        <f t="shared" si="371"/>
        <v>Jul-2022</v>
      </c>
    </row>
    <row r="3941" spans="1:21" x14ac:dyDescent="0.3">
      <c r="A3941" t="s">
        <v>5949</v>
      </c>
      <c r="B3941" s="22">
        <v>45017</v>
      </c>
      <c r="C3941" s="22">
        <v>45019</v>
      </c>
      <c r="D3941" s="23" t="s">
        <v>78</v>
      </c>
      <c r="E3941" s="23" t="s">
        <v>2772</v>
      </c>
      <c r="F3941" s="23" t="s">
        <v>80</v>
      </c>
      <c r="G3941" s="23" t="s">
        <v>81</v>
      </c>
      <c r="H3941" s="23" t="s">
        <v>284</v>
      </c>
      <c r="I3941" s="23" t="s">
        <v>96</v>
      </c>
      <c r="J3941" s="23" t="s">
        <v>166</v>
      </c>
      <c r="K3941" s="23" t="s">
        <v>167</v>
      </c>
      <c r="L3941" s="24">
        <v>111517.65</v>
      </c>
      <c r="M3941">
        <v>9</v>
      </c>
      <c r="N3941" s="25">
        <v>0.15</v>
      </c>
      <c r="O3941" s="24">
        <v>23659.279999999999</v>
      </c>
      <c r="P3941" s="26">
        <f t="shared" si="366"/>
        <v>0.21215726837859297</v>
      </c>
      <c r="Q3941" t="str">
        <f t="shared" si="367"/>
        <v>Medium</v>
      </c>
      <c r="R3941" t="str">
        <f t="shared" si="368"/>
        <v>Medium</v>
      </c>
      <c r="S3941" s="23">
        <f t="shared" si="369"/>
        <v>2023</v>
      </c>
      <c r="T3941" s="23">
        <f t="shared" si="370"/>
        <v>4</v>
      </c>
      <c r="U3941" t="str">
        <f t="shared" si="371"/>
        <v>Apr-2023</v>
      </c>
    </row>
    <row r="3942" spans="1:21" x14ac:dyDescent="0.3">
      <c r="A3942" t="s">
        <v>5950</v>
      </c>
      <c r="B3942" s="22">
        <v>45461</v>
      </c>
      <c r="C3942" s="22">
        <v>45466</v>
      </c>
      <c r="D3942" s="23" t="s">
        <v>102</v>
      </c>
      <c r="E3942" s="23" t="s">
        <v>103</v>
      </c>
      <c r="F3942" s="23" t="s">
        <v>80</v>
      </c>
      <c r="G3942" s="23" t="s">
        <v>53</v>
      </c>
      <c r="H3942" s="23" t="s">
        <v>110</v>
      </c>
      <c r="I3942" s="23" t="s">
        <v>96</v>
      </c>
      <c r="J3942" s="23" t="s">
        <v>111</v>
      </c>
      <c r="K3942" s="23" t="s">
        <v>225</v>
      </c>
      <c r="L3942" s="24">
        <v>96941.52</v>
      </c>
      <c r="M3942">
        <v>9</v>
      </c>
      <c r="N3942" s="25">
        <v>0.05</v>
      </c>
      <c r="O3942" s="24">
        <v>33839.26</v>
      </c>
      <c r="P3942" s="26">
        <f t="shared" si="366"/>
        <v>0.34906879941639041</v>
      </c>
      <c r="Q3942" t="str">
        <f t="shared" si="367"/>
        <v>High</v>
      </c>
      <c r="R3942" t="str">
        <f t="shared" si="368"/>
        <v>Low</v>
      </c>
      <c r="S3942" s="23">
        <f t="shared" si="369"/>
        <v>2024</v>
      </c>
      <c r="T3942" s="23">
        <f t="shared" si="370"/>
        <v>6</v>
      </c>
      <c r="U3942" t="str">
        <f t="shared" si="371"/>
        <v>Jun-2024</v>
      </c>
    </row>
    <row r="3943" spans="1:21" x14ac:dyDescent="0.3">
      <c r="A3943" t="s">
        <v>5951</v>
      </c>
      <c r="B3943" s="22">
        <v>45346</v>
      </c>
      <c r="C3943" s="22">
        <v>45353</v>
      </c>
      <c r="D3943" s="23" t="s">
        <v>102</v>
      </c>
      <c r="E3943" s="23" t="s">
        <v>592</v>
      </c>
      <c r="F3943" s="23" t="s">
        <v>71</v>
      </c>
      <c r="G3943" s="23" t="s">
        <v>72</v>
      </c>
      <c r="H3943" s="23" t="s">
        <v>73</v>
      </c>
      <c r="I3943" s="23" t="s">
        <v>96</v>
      </c>
      <c r="J3943" s="23" t="s">
        <v>97</v>
      </c>
      <c r="K3943" s="23" t="s">
        <v>181</v>
      </c>
      <c r="L3943" s="24">
        <v>15648.6</v>
      </c>
      <c r="M3943">
        <v>5</v>
      </c>
      <c r="N3943" s="25">
        <v>0.15</v>
      </c>
      <c r="O3943" s="24">
        <v>4804.3500000000004</v>
      </c>
      <c r="P3943" s="26">
        <f t="shared" si="366"/>
        <v>0.30701468501974621</v>
      </c>
      <c r="Q3943" t="str">
        <f t="shared" si="367"/>
        <v>High</v>
      </c>
      <c r="R3943" t="str">
        <f t="shared" si="368"/>
        <v>Medium</v>
      </c>
      <c r="S3943" s="23">
        <f t="shared" si="369"/>
        <v>2024</v>
      </c>
      <c r="T3943" s="23">
        <f t="shared" si="370"/>
        <v>2</v>
      </c>
      <c r="U3943" t="str">
        <f t="shared" si="371"/>
        <v>Feb-2024</v>
      </c>
    </row>
    <row r="3944" spans="1:21" x14ac:dyDescent="0.3">
      <c r="A3944" t="s">
        <v>5952</v>
      </c>
      <c r="B3944" s="22">
        <v>44609</v>
      </c>
      <c r="C3944" s="22">
        <v>44613</v>
      </c>
      <c r="D3944" s="23" t="s">
        <v>50</v>
      </c>
      <c r="E3944" s="23" t="s">
        <v>374</v>
      </c>
      <c r="F3944" s="23" t="s">
        <v>80</v>
      </c>
      <c r="G3944" s="23" t="s">
        <v>72</v>
      </c>
      <c r="H3944" s="23" t="s">
        <v>117</v>
      </c>
      <c r="I3944" s="23" t="s">
        <v>96</v>
      </c>
      <c r="J3944" s="23" t="s">
        <v>135</v>
      </c>
      <c r="K3944" s="23" t="s">
        <v>395</v>
      </c>
      <c r="L3944" s="24">
        <v>38027.61</v>
      </c>
      <c r="M3944">
        <v>3</v>
      </c>
      <c r="N3944" s="25">
        <v>0.2</v>
      </c>
      <c r="O3944" s="24">
        <v>11566.97</v>
      </c>
      <c r="P3944" s="26">
        <f t="shared" si="366"/>
        <v>0.3041729417126135</v>
      </c>
      <c r="Q3944" t="str">
        <f t="shared" si="367"/>
        <v>High</v>
      </c>
      <c r="R3944" t="str">
        <f t="shared" si="368"/>
        <v>Medium</v>
      </c>
      <c r="S3944" s="23">
        <f t="shared" si="369"/>
        <v>2022</v>
      </c>
      <c r="T3944" s="23">
        <f t="shared" si="370"/>
        <v>2</v>
      </c>
      <c r="U3944" t="str">
        <f t="shared" si="371"/>
        <v>Feb-2022</v>
      </c>
    </row>
    <row r="3945" spans="1:21" x14ac:dyDescent="0.3">
      <c r="A3945" t="s">
        <v>5953</v>
      </c>
      <c r="B3945" s="22">
        <v>44988</v>
      </c>
      <c r="C3945" s="22">
        <v>44989</v>
      </c>
      <c r="D3945" s="23" t="s">
        <v>50</v>
      </c>
      <c r="E3945" s="23" t="s">
        <v>378</v>
      </c>
      <c r="F3945" s="23" t="s">
        <v>52</v>
      </c>
      <c r="G3945" s="23" t="s">
        <v>53</v>
      </c>
      <c r="H3945" s="23" t="s">
        <v>54</v>
      </c>
      <c r="I3945" s="23" t="s">
        <v>118</v>
      </c>
      <c r="J3945" s="23" t="s">
        <v>191</v>
      </c>
      <c r="K3945" s="23" t="s">
        <v>290</v>
      </c>
      <c r="L3945" s="24">
        <v>17276.580000000002</v>
      </c>
      <c r="M3945">
        <v>9</v>
      </c>
      <c r="N3945" s="25">
        <v>0</v>
      </c>
      <c r="O3945" s="24">
        <v>3883.99</v>
      </c>
      <c r="P3945" s="26">
        <f t="shared" si="366"/>
        <v>0.22481243394236589</v>
      </c>
      <c r="Q3945" t="str">
        <f t="shared" si="367"/>
        <v>Medium</v>
      </c>
      <c r="R3945" t="str">
        <f t="shared" si="368"/>
        <v>None</v>
      </c>
      <c r="S3945" s="23">
        <f t="shared" si="369"/>
        <v>2023</v>
      </c>
      <c r="T3945" s="23">
        <f t="shared" si="370"/>
        <v>3</v>
      </c>
      <c r="U3945" t="str">
        <f t="shared" si="371"/>
        <v>Mar-2023</v>
      </c>
    </row>
    <row r="3946" spans="1:21" x14ac:dyDescent="0.3">
      <c r="A3946" t="s">
        <v>5954</v>
      </c>
      <c r="B3946" s="22">
        <v>45858</v>
      </c>
      <c r="C3946" s="22">
        <v>45862</v>
      </c>
      <c r="D3946" s="23" t="s">
        <v>102</v>
      </c>
      <c r="E3946" s="23" t="s">
        <v>217</v>
      </c>
      <c r="F3946" s="23" t="s">
        <v>52</v>
      </c>
      <c r="G3946" s="23" t="s">
        <v>72</v>
      </c>
      <c r="H3946" s="23" t="s">
        <v>117</v>
      </c>
      <c r="I3946" s="23" t="s">
        <v>96</v>
      </c>
      <c r="J3946" s="23" t="s">
        <v>97</v>
      </c>
      <c r="K3946" s="23" t="s">
        <v>416</v>
      </c>
      <c r="L3946" s="24">
        <v>5888.4</v>
      </c>
      <c r="M3946">
        <v>6</v>
      </c>
      <c r="N3946" s="25">
        <v>0.1</v>
      </c>
      <c r="O3946" s="24">
        <v>1745.05</v>
      </c>
      <c r="P3946" s="26">
        <f t="shared" si="366"/>
        <v>0.29635384824400518</v>
      </c>
      <c r="Q3946" t="str">
        <f t="shared" si="367"/>
        <v>Medium</v>
      </c>
      <c r="R3946" t="str">
        <f t="shared" si="368"/>
        <v>Low</v>
      </c>
      <c r="S3946" s="23">
        <f t="shared" si="369"/>
        <v>2025</v>
      </c>
      <c r="T3946" s="23">
        <f t="shared" si="370"/>
        <v>7</v>
      </c>
      <c r="U3946" t="str">
        <f t="shared" si="371"/>
        <v>Jul-2025</v>
      </c>
    </row>
    <row r="3947" spans="1:21" x14ac:dyDescent="0.3">
      <c r="A3947" t="s">
        <v>5955</v>
      </c>
      <c r="B3947" s="22">
        <v>44911</v>
      </c>
      <c r="C3947" s="22">
        <v>44915</v>
      </c>
      <c r="D3947" s="23" t="s">
        <v>50</v>
      </c>
      <c r="E3947" s="23" t="s">
        <v>920</v>
      </c>
      <c r="F3947" s="23" t="s">
        <v>80</v>
      </c>
      <c r="G3947" s="23" t="s">
        <v>179</v>
      </c>
      <c r="H3947" s="23" t="s">
        <v>180</v>
      </c>
      <c r="I3947" s="23" t="s">
        <v>83</v>
      </c>
      <c r="J3947" s="23" t="s">
        <v>84</v>
      </c>
      <c r="K3947" s="23" t="s">
        <v>257</v>
      </c>
      <c r="L3947" s="24">
        <v>23967.119999999999</v>
      </c>
      <c r="M3947">
        <v>2</v>
      </c>
      <c r="N3947" s="25">
        <v>0.15</v>
      </c>
      <c r="O3947" s="24">
        <v>7708.43</v>
      </c>
      <c r="P3947" s="26">
        <f t="shared" si="366"/>
        <v>0.32162520987085641</v>
      </c>
      <c r="Q3947" t="str">
        <f t="shared" si="367"/>
        <v>High</v>
      </c>
      <c r="R3947" t="str">
        <f t="shared" si="368"/>
        <v>Medium</v>
      </c>
      <c r="S3947" s="23">
        <f t="shared" si="369"/>
        <v>2022</v>
      </c>
      <c r="T3947" s="23">
        <f t="shared" si="370"/>
        <v>12</v>
      </c>
      <c r="U3947" t="str">
        <f t="shared" si="371"/>
        <v>Dec-2022</v>
      </c>
    </row>
    <row r="3948" spans="1:21" x14ac:dyDescent="0.3">
      <c r="A3948" t="s">
        <v>5956</v>
      </c>
      <c r="B3948" s="22">
        <v>45335</v>
      </c>
      <c r="C3948" s="22">
        <v>45340</v>
      </c>
      <c r="D3948" s="23" t="s">
        <v>61</v>
      </c>
      <c r="E3948" s="23" t="s">
        <v>800</v>
      </c>
      <c r="F3948" s="23" t="s">
        <v>71</v>
      </c>
      <c r="G3948" s="23" t="s">
        <v>81</v>
      </c>
      <c r="H3948" s="23" t="s">
        <v>95</v>
      </c>
      <c r="I3948" s="23" t="s">
        <v>55</v>
      </c>
      <c r="J3948" s="23" t="s">
        <v>56</v>
      </c>
      <c r="K3948" s="23" t="s">
        <v>57</v>
      </c>
      <c r="L3948" s="24">
        <v>11279.37</v>
      </c>
      <c r="M3948">
        <v>3</v>
      </c>
      <c r="N3948" s="25">
        <v>0</v>
      </c>
      <c r="O3948" s="24">
        <v>3959.59</v>
      </c>
      <c r="P3948" s="26">
        <f t="shared" si="366"/>
        <v>0.35104708862285749</v>
      </c>
      <c r="Q3948" t="str">
        <f t="shared" si="367"/>
        <v>High</v>
      </c>
      <c r="R3948" t="str">
        <f t="shared" si="368"/>
        <v>None</v>
      </c>
      <c r="S3948" s="23">
        <f t="shared" si="369"/>
        <v>2024</v>
      </c>
      <c r="T3948" s="23">
        <f t="shared" si="370"/>
        <v>2</v>
      </c>
      <c r="U3948" t="str">
        <f t="shared" si="371"/>
        <v>Feb-2024</v>
      </c>
    </row>
    <row r="3949" spans="1:21" x14ac:dyDescent="0.3">
      <c r="A3949" t="s">
        <v>5957</v>
      </c>
      <c r="B3949" s="22">
        <v>44590</v>
      </c>
      <c r="C3949" s="22">
        <v>44596</v>
      </c>
      <c r="D3949" s="23" t="s">
        <v>78</v>
      </c>
      <c r="E3949" s="23" t="s">
        <v>637</v>
      </c>
      <c r="F3949" s="23" t="s">
        <v>52</v>
      </c>
      <c r="G3949" s="23" t="s">
        <v>81</v>
      </c>
      <c r="H3949" s="23" t="s">
        <v>284</v>
      </c>
      <c r="I3949" s="23" t="s">
        <v>96</v>
      </c>
      <c r="J3949" s="23" t="s">
        <v>166</v>
      </c>
      <c r="K3949" s="23" t="s">
        <v>167</v>
      </c>
      <c r="L3949" s="24">
        <v>18999.18</v>
      </c>
      <c r="M3949">
        <v>3</v>
      </c>
      <c r="N3949" s="25">
        <v>0.25</v>
      </c>
      <c r="O3949" s="24">
        <v>4507.78</v>
      </c>
      <c r="P3949" s="26">
        <f t="shared" si="366"/>
        <v>0.23726181866796356</v>
      </c>
      <c r="Q3949" t="str">
        <f t="shared" si="367"/>
        <v>Medium</v>
      </c>
      <c r="R3949" t="str">
        <f t="shared" si="368"/>
        <v>High</v>
      </c>
      <c r="S3949" s="23">
        <f t="shared" si="369"/>
        <v>2022</v>
      </c>
      <c r="T3949" s="23">
        <f t="shared" si="370"/>
        <v>1</v>
      </c>
      <c r="U3949" t="str">
        <f t="shared" si="371"/>
        <v>Jan-2022</v>
      </c>
    </row>
    <row r="3950" spans="1:21" x14ac:dyDescent="0.3">
      <c r="A3950" t="s">
        <v>5958</v>
      </c>
      <c r="B3950" s="22">
        <v>45110</v>
      </c>
      <c r="C3950" s="22">
        <v>45111</v>
      </c>
      <c r="D3950" s="23" t="s">
        <v>78</v>
      </c>
      <c r="E3950" s="23" t="s">
        <v>1582</v>
      </c>
      <c r="F3950" s="23" t="s">
        <v>80</v>
      </c>
      <c r="G3950" s="23" t="s">
        <v>53</v>
      </c>
      <c r="H3950" s="23" t="s">
        <v>90</v>
      </c>
      <c r="I3950" s="23" t="s">
        <v>55</v>
      </c>
      <c r="J3950" s="23" t="s">
        <v>56</v>
      </c>
      <c r="K3950" s="23" t="s">
        <v>57</v>
      </c>
      <c r="L3950" s="24">
        <v>44984.46</v>
      </c>
      <c r="M3950">
        <v>6</v>
      </c>
      <c r="N3950" s="25">
        <v>0</v>
      </c>
      <c r="O3950" s="24">
        <v>6822.94</v>
      </c>
      <c r="P3950" s="26">
        <f t="shared" si="366"/>
        <v>0.15167326672366413</v>
      </c>
      <c r="Q3950" t="str">
        <f t="shared" si="367"/>
        <v>Low</v>
      </c>
      <c r="R3950" t="str">
        <f t="shared" si="368"/>
        <v>None</v>
      </c>
      <c r="S3950" s="23">
        <f t="shared" si="369"/>
        <v>2023</v>
      </c>
      <c r="T3950" s="23">
        <f t="shared" si="370"/>
        <v>7</v>
      </c>
      <c r="U3950" t="str">
        <f t="shared" si="371"/>
        <v>Jul-2023</v>
      </c>
    </row>
    <row r="3951" spans="1:21" x14ac:dyDescent="0.3">
      <c r="A3951" t="s">
        <v>5959</v>
      </c>
      <c r="B3951" s="22">
        <v>44804</v>
      </c>
      <c r="C3951" s="22">
        <v>44808</v>
      </c>
      <c r="D3951" s="23" t="s">
        <v>78</v>
      </c>
      <c r="E3951" s="23" t="s">
        <v>269</v>
      </c>
      <c r="F3951" s="23" t="s">
        <v>71</v>
      </c>
      <c r="G3951" s="23" t="s">
        <v>179</v>
      </c>
      <c r="H3951" s="23" t="s">
        <v>236</v>
      </c>
      <c r="I3951" s="23" t="s">
        <v>96</v>
      </c>
      <c r="J3951" s="23" t="s">
        <v>111</v>
      </c>
      <c r="K3951" s="23" t="s">
        <v>328</v>
      </c>
      <c r="L3951" s="24">
        <v>30997.47</v>
      </c>
      <c r="M3951">
        <v>3</v>
      </c>
      <c r="N3951" s="25">
        <v>0.2</v>
      </c>
      <c r="O3951" s="24">
        <v>9555.2800000000007</v>
      </c>
      <c r="P3951" s="26">
        <f t="shared" si="366"/>
        <v>0.30825999670295673</v>
      </c>
      <c r="Q3951" t="str">
        <f t="shared" si="367"/>
        <v>High</v>
      </c>
      <c r="R3951" t="str">
        <f t="shared" si="368"/>
        <v>Medium</v>
      </c>
      <c r="S3951" s="23">
        <f t="shared" si="369"/>
        <v>2022</v>
      </c>
      <c r="T3951" s="23">
        <f t="shared" si="370"/>
        <v>8</v>
      </c>
      <c r="U3951" t="str">
        <f t="shared" si="371"/>
        <v>Aug-2022</v>
      </c>
    </row>
    <row r="3952" spans="1:21" x14ac:dyDescent="0.3">
      <c r="A3952" t="s">
        <v>5960</v>
      </c>
      <c r="B3952" s="22">
        <v>44767</v>
      </c>
      <c r="C3952" s="22">
        <v>44774</v>
      </c>
      <c r="D3952" s="23" t="s">
        <v>50</v>
      </c>
      <c r="E3952" s="23" t="s">
        <v>289</v>
      </c>
      <c r="F3952" s="23" t="s">
        <v>80</v>
      </c>
      <c r="G3952" s="23" t="s">
        <v>81</v>
      </c>
      <c r="H3952" s="23" t="s">
        <v>95</v>
      </c>
      <c r="I3952" s="23" t="s">
        <v>118</v>
      </c>
      <c r="J3952" s="23" t="s">
        <v>191</v>
      </c>
      <c r="K3952" s="23" t="s">
        <v>192</v>
      </c>
      <c r="L3952" s="24">
        <v>50769.45</v>
      </c>
      <c r="M3952">
        <v>9</v>
      </c>
      <c r="N3952" s="25">
        <v>0</v>
      </c>
      <c r="O3952" s="24">
        <v>8685.3799999999992</v>
      </c>
      <c r="P3952" s="26">
        <f t="shared" si="366"/>
        <v>0.17107492793402332</v>
      </c>
      <c r="Q3952" t="str">
        <f t="shared" si="367"/>
        <v>Low</v>
      </c>
      <c r="R3952" t="str">
        <f t="shared" si="368"/>
        <v>None</v>
      </c>
      <c r="S3952" s="23">
        <f t="shared" si="369"/>
        <v>2022</v>
      </c>
      <c r="T3952" s="23">
        <f t="shared" si="370"/>
        <v>7</v>
      </c>
      <c r="U3952" t="str">
        <f t="shared" si="371"/>
        <v>Jul-2022</v>
      </c>
    </row>
    <row r="3953" spans="1:21" x14ac:dyDescent="0.3">
      <c r="A3953" t="s">
        <v>5961</v>
      </c>
      <c r="B3953" s="22">
        <v>44670</v>
      </c>
      <c r="C3953" s="22">
        <v>44671</v>
      </c>
      <c r="D3953" s="23" t="s">
        <v>78</v>
      </c>
      <c r="E3953" s="23" t="s">
        <v>1145</v>
      </c>
      <c r="F3953" s="23" t="s">
        <v>52</v>
      </c>
      <c r="G3953" s="23" t="s">
        <v>53</v>
      </c>
      <c r="H3953" s="23" t="s">
        <v>90</v>
      </c>
      <c r="I3953" s="23" t="s">
        <v>83</v>
      </c>
      <c r="J3953" s="23" t="s">
        <v>84</v>
      </c>
      <c r="K3953" s="23" t="s">
        <v>105</v>
      </c>
      <c r="L3953" s="24">
        <v>23512.77</v>
      </c>
      <c r="M3953">
        <v>9</v>
      </c>
      <c r="N3953" s="25">
        <v>0.2</v>
      </c>
      <c r="O3953" s="24">
        <v>7454.74</v>
      </c>
      <c r="P3953" s="26">
        <f t="shared" si="366"/>
        <v>0.31705069202820424</v>
      </c>
      <c r="Q3953" t="str">
        <f t="shared" si="367"/>
        <v>High</v>
      </c>
      <c r="R3953" t="str">
        <f t="shared" si="368"/>
        <v>Medium</v>
      </c>
      <c r="S3953" s="23">
        <f t="shared" si="369"/>
        <v>2022</v>
      </c>
      <c r="T3953" s="23">
        <f t="shared" si="370"/>
        <v>4</v>
      </c>
      <c r="U3953" t="str">
        <f t="shared" si="371"/>
        <v>Apr-2022</v>
      </c>
    </row>
    <row r="3954" spans="1:21" x14ac:dyDescent="0.3">
      <c r="A3954" t="s">
        <v>5962</v>
      </c>
      <c r="B3954" s="22">
        <v>45116</v>
      </c>
      <c r="C3954" s="22">
        <v>45117</v>
      </c>
      <c r="D3954" s="23" t="s">
        <v>50</v>
      </c>
      <c r="E3954" s="23" t="s">
        <v>871</v>
      </c>
      <c r="F3954" s="23" t="s">
        <v>71</v>
      </c>
      <c r="G3954" s="23" t="s">
        <v>63</v>
      </c>
      <c r="H3954" s="23" t="s">
        <v>172</v>
      </c>
      <c r="I3954" s="23" t="s">
        <v>55</v>
      </c>
      <c r="J3954" s="23" t="s">
        <v>56</v>
      </c>
      <c r="K3954" s="23" t="s">
        <v>151</v>
      </c>
      <c r="L3954" s="24">
        <v>42343.98</v>
      </c>
      <c r="M3954">
        <v>7</v>
      </c>
      <c r="N3954" s="25">
        <v>0.05</v>
      </c>
      <c r="O3954" s="24">
        <v>11535.14</v>
      </c>
      <c r="P3954" s="26">
        <f t="shared" si="366"/>
        <v>0.27241511071939856</v>
      </c>
      <c r="Q3954" t="str">
        <f t="shared" si="367"/>
        <v>Medium</v>
      </c>
      <c r="R3954" t="str">
        <f t="shared" si="368"/>
        <v>Low</v>
      </c>
      <c r="S3954" s="23">
        <f t="shared" si="369"/>
        <v>2023</v>
      </c>
      <c r="T3954" s="23">
        <f t="shared" si="370"/>
        <v>7</v>
      </c>
      <c r="U3954" t="str">
        <f t="shared" si="371"/>
        <v>Jul-2023</v>
      </c>
    </row>
    <row r="3955" spans="1:21" x14ac:dyDescent="0.3">
      <c r="A3955" t="s">
        <v>5963</v>
      </c>
      <c r="B3955" s="22">
        <v>45375</v>
      </c>
      <c r="C3955" s="22">
        <v>45380</v>
      </c>
      <c r="D3955" s="23" t="s">
        <v>61</v>
      </c>
      <c r="E3955" s="23" t="s">
        <v>3266</v>
      </c>
      <c r="F3955" s="23" t="s">
        <v>80</v>
      </c>
      <c r="G3955" s="23" t="s">
        <v>179</v>
      </c>
      <c r="H3955" s="23" t="s">
        <v>236</v>
      </c>
      <c r="I3955" s="23" t="s">
        <v>96</v>
      </c>
      <c r="J3955" s="23" t="s">
        <v>166</v>
      </c>
      <c r="K3955" s="23" t="s">
        <v>167</v>
      </c>
      <c r="L3955" s="24">
        <v>12018.15</v>
      </c>
      <c r="M3955">
        <v>9</v>
      </c>
      <c r="N3955" s="25">
        <v>0.2</v>
      </c>
      <c r="O3955" s="24">
        <v>3368.07</v>
      </c>
      <c r="P3955" s="26">
        <f t="shared" si="366"/>
        <v>0.28024862395626615</v>
      </c>
      <c r="Q3955" t="str">
        <f t="shared" si="367"/>
        <v>Medium</v>
      </c>
      <c r="R3955" t="str">
        <f t="shared" si="368"/>
        <v>Medium</v>
      </c>
      <c r="S3955" s="23">
        <f t="shared" si="369"/>
        <v>2024</v>
      </c>
      <c r="T3955" s="23">
        <f t="shared" si="370"/>
        <v>3</v>
      </c>
      <c r="U3955" t="str">
        <f t="shared" si="371"/>
        <v>Mar-2024</v>
      </c>
    </row>
    <row r="3956" spans="1:21" x14ac:dyDescent="0.3">
      <c r="A3956" t="s">
        <v>5964</v>
      </c>
      <c r="B3956" s="22">
        <v>45651</v>
      </c>
      <c r="C3956" s="22">
        <v>45653</v>
      </c>
      <c r="D3956" s="23" t="s">
        <v>78</v>
      </c>
      <c r="E3956" s="23" t="s">
        <v>1308</v>
      </c>
      <c r="F3956" s="23" t="s">
        <v>80</v>
      </c>
      <c r="G3956" s="23" t="s">
        <v>81</v>
      </c>
      <c r="H3956" s="23" t="s">
        <v>95</v>
      </c>
      <c r="I3956" s="23" t="s">
        <v>55</v>
      </c>
      <c r="J3956" s="23" t="s">
        <v>173</v>
      </c>
      <c r="K3956" s="23" t="s">
        <v>780</v>
      </c>
      <c r="L3956" s="24">
        <v>29139.119999999999</v>
      </c>
      <c r="M3956">
        <v>8</v>
      </c>
      <c r="N3956" s="25">
        <v>0</v>
      </c>
      <c r="O3956" s="24">
        <v>4444.75</v>
      </c>
      <c r="P3956" s="26">
        <f t="shared" si="366"/>
        <v>0.15253549180620418</v>
      </c>
      <c r="Q3956" t="str">
        <f t="shared" si="367"/>
        <v>Low</v>
      </c>
      <c r="R3956" t="str">
        <f t="shared" si="368"/>
        <v>None</v>
      </c>
      <c r="S3956" s="23">
        <f t="shared" si="369"/>
        <v>2024</v>
      </c>
      <c r="T3956" s="23">
        <f t="shared" si="370"/>
        <v>12</v>
      </c>
      <c r="U3956" t="str">
        <f t="shared" si="371"/>
        <v>Dec-2024</v>
      </c>
    </row>
    <row r="3957" spans="1:21" x14ac:dyDescent="0.3">
      <c r="A3957" t="s">
        <v>5965</v>
      </c>
      <c r="B3957" s="22">
        <v>45698</v>
      </c>
      <c r="C3957" s="22">
        <v>45699</v>
      </c>
      <c r="D3957" s="23" t="s">
        <v>61</v>
      </c>
      <c r="E3957" s="23" t="s">
        <v>2514</v>
      </c>
      <c r="F3957" s="23" t="s">
        <v>52</v>
      </c>
      <c r="G3957" s="23" t="s">
        <v>53</v>
      </c>
      <c r="H3957" s="23" t="s">
        <v>54</v>
      </c>
      <c r="I3957" s="23" t="s">
        <v>55</v>
      </c>
      <c r="J3957" s="23" t="s">
        <v>141</v>
      </c>
      <c r="K3957" s="23" t="s">
        <v>241</v>
      </c>
      <c r="L3957" s="24">
        <v>14410.44</v>
      </c>
      <c r="M3957">
        <v>3</v>
      </c>
      <c r="N3957" s="25">
        <v>0</v>
      </c>
      <c r="O3957" s="24">
        <v>2770.38</v>
      </c>
      <c r="P3957" s="26">
        <f t="shared" si="366"/>
        <v>0.19224812011291814</v>
      </c>
      <c r="Q3957" t="str">
        <f t="shared" si="367"/>
        <v>Low</v>
      </c>
      <c r="R3957" t="str">
        <f t="shared" si="368"/>
        <v>None</v>
      </c>
      <c r="S3957" s="23">
        <f t="shared" si="369"/>
        <v>2025</v>
      </c>
      <c r="T3957" s="23">
        <f t="shared" si="370"/>
        <v>2</v>
      </c>
      <c r="U3957" t="str">
        <f t="shared" si="371"/>
        <v>Feb-2025</v>
      </c>
    </row>
    <row r="3958" spans="1:21" x14ac:dyDescent="0.3">
      <c r="A3958" t="s">
        <v>5966</v>
      </c>
      <c r="B3958" s="22">
        <v>45178</v>
      </c>
      <c r="C3958" s="22">
        <v>45184</v>
      </c>
      <c r="D3958" s="23" t="s">
        <v>61</v>
      </c>
      <c r="E3958" s="23" t="s">
        <v>1335</v>
      </c>
      <c r="F3958" s="23" t="s">
        <v>71</v>
      </c>
      <c r="G3958" s="23" t="s">
        <v>72</v>
      </c>
      <c r="H3958" s="23" t="s">
        <v>346</v>
      </c>
      <c r="I3958" s="23" t="s">
        <v>96</v>
      </c>
      <c r="J3958" s="23" t="s">
        <v>97</v>
      </c>
      <c r="K3958" s="23" t="s">
        <v>98</v>
      </c>
      <c r="L3958" s="24">
        <v>51160.86</v>
      </c>
      <c r="M3958">
        <v>6</v>
      </c>
      <c r="N3958" s="25">
        <v>0.05</v>
      </c>
      <c r="O3958" s="24">
        <v>15792</v>
      </c>
      <c r="P3958" s="26">
        <f t="shared" si="366"/>
        <v>0.30867346639599097</v>
      </c>
      <c r="Q3958" t="str">
        <f t="shared" si="367"/>
        <v>High</v>
      </c>
      <c r="R3958" t="str">
        <f t="shared" si="368"/>
        <v>Low</v>
      </c>
      <c r="S3958" s="23">
        <f t="shared" si="369"/>
        <v>2023</v>
      </c>
      <c r="T3958" s="23">
        <f t="shared" si="370"/>
        <v>9</v>
      </c>
      <c r="U3958" t="str">
        <f t="shared" si="371"/>
        <v>Sep-2023</v>
      </c>
    </row>
    <row r="3959" spans="1:21" x14ac:dyDescent="0.3">
      <c r="A3959" t="s">
        <v>5967</v>
      </c>
      <c r="B3959" s="22">
        <v>44594</v>
      </c>
      <c r="C3959" s="22">
        <v>44601</v>
      </c>
      <c r="D3959" s="23" t="s">
        <v>50</v>
      </c>
      <c r="E3959" s="23" t="s">
        <v>294</v>
      </c>
      <c r="F3959" s="23" t="s">
        <v>71</v>
      </c>
      <c r="G3959" s="23" t="s">
        <v>63</v>
      </c>
      <c r="H3959" s="23" t="s">
        <v>172</v>
      </c>
      <c r="I3959" s="23" t="s">
        <v>83</v>
      </c>
      <c r="J3959" s="23" t="s">
        <v>84</v>
      </c>
      <c r="K3959" s="23" t="s">
        <v>257</v>
      </c>
      <c r="L3959" s="24">
        <v>1105.48</v>
      </c>
      <c r="M3959">
        <v>1</v>
      </c>
      <c r="N3959" s="25">
        <v>0</v>
      </c>
      <c r="O3959" s="24">
        <v>271.27</v>
      </c>
      <c r="P3959" s="26">
        <f t="shared" si="366"/>
        <v>0.24538661938705356</v>
      </c>
      <c r="Q3959" t="str">
        <f t="shared" si="367"/>
        <v>Medium</v>
      </c>
      <c r="R3959" t="str">
        <f t="shared" si="368"/>
        <v>None</v>
      </c>
      <c r="S3959" s="23">
        <f t="shared" si="369"/>
        <v>2022</v>
      </c>
      <c r="T3959" s="23">
        <f t="shared" si="370"/>
        <v>2</v>
      </c>
      <c r="U3959" t="str">
        <f t="shared" si="371"/>
        <v>Feb-2022</v>
      </c>
    </row>
    <row r="3960" spans="1:21" x14ac:dyDescent="0.3">
      <c r="A3960" t="s">
        <v>5968</v>
      </c>
      <c r="B3960" s="22">
        <v>44744</v>
      </c>
      <c r="C3960" s="22">
        <v>44750</v>
      </c>
      <c r="D3960" s="23" t="s">
        <v>50</v>
      </c>
      <c r="E3960" s="23" t="s">
        <v>1027</v>
      </c>
      <c r="F3960" s="23" t="s">
        <v>52</v>
      </c>
      <c r="G3960" s="23" t="s">
        <v>81</v>
      </c>
      <c r="H3960" s="23" t="s">
        <v>186</v>
      </c>
      <c r="I3960" s="23" t="s">
        <v>96</v>
      </c>
      <c r="J3960" s="23" t="s">
        <v>166</v>
      </c>
      <c r="K3960" s="23" t="s">
        <v>167</v>
      </c>
      <c r="L3960" s="24">
        <v>2091.92</v>
      </c>
      <c r="M3960">
        <v>8</v>
      </c>
      <c r="N3960" s="25">
        <v>0.25</v>
      </c>
      <c r="O3960" s="24">
        <v>262.87</v>
      </c>
      <c r="P3960" s="26">
        <f t="shared" si="366"/>
        <v>0.12565968105854908</v>
      </c>
      <c r="Q3960" t="str">
        <f t="shared" si="367"/>
        <v>Low</v>
      </c>
      <c r="R3960" t="str">
        <f t="shared" si="368"/>
        <v>High</v>
      </c>
      <c r="S3960" s="23">
        <f t="shared" si="369"/>
        <v>2022</v>
      </c>
      <c r="T3960" s="23">
        <f t="shared" si="370"/>
        <v>7</v>
      </c>
      <c r="U3960" t="str">
        <f t="shared" si="371"/>
        <v>Jul-2022</v>
      </c>
    </row>
    <row r="3961" spans="1:21" x14ac:dyDescent="0.3">
      <c r="A3961" t="s">
        <v>5969</v>
      </c>
      <c r="B3961" s="22">
        <v>45356</v>
      </c>
      <c r="C3961" s="22">
        <v>45362</v>
      </c>
      <c r="D3961" s="23" t="s">
        <v>102</v>
      </c>
      <c r="E3961" s="23" t="s">
        <v>2446</v>
      </c>
      <c r="F3961" s="23" t="s">
        <v>71</v>
      </c>
      <c r="G3961" s="23" t="s">
        <v>72</v>
      </c>
      <c r="H3961" s="23" t="s">
        <v>104</v>
      </c>
      <c r="I3961" s="23" t="s">
        <v>55</v>
      </c>
      <c r="J3961" s="23" t="s">
        <v>56</v>
      </c>
      <c r="K3961" s="23" t="s">
        <v>57</v>
      </c>
      <c r="L3961" s="24">
        <v>43028.28</v>
      </c>
      <c r="M3961">
        <v>9</v>
      </c>
      <c r="N3961" s="25">
        <v>0.2</v>
      </c>
      <c r="O3961" s="24">
        <v>5863.65</v>
      </c>
      <c r="P3961" s="26">
        <f t="shared" si="366"/>
        <v>0.13627432934804737</v>
      </c>
      <c r="Q3961" t="str">
        <f t="shared" si="367"/>
        <v>Low</v>
      </c>
      <c r="R3961" t="str">
        <f t="shared" si="368"/>
        <v>Medium</v>
      </c>
      <c r="S3961" s="23">
        <f t="shared" si="369"/>
        <v>2024</v>
      </c>
      <c r="T3961" s="23">
        <f t="shared" si="370"/>
        <v>3</v>
      </c>
      <c r="U3961" t="str">
        <f t="shared" si="371"/>
        <v>Mar-2024</v>
      </c>
    </row>
    <row r="3962" spans="1:21" x14ac:dyDescent="0.3">
      <c r="A3962" t="s">
        <v>5970</v>
      </c>
      <c r="B3962" s="22">
        <v>44707</v>
      </c>
      <c r="C3962" s="22">
        <v>44712</v>
      </c>
      <c r="D3962" s="23" t="s">
        <v>50</v>
      </c>
      <c r="E3962" s="23" t="s">
        <v>1004</v>
      </c>
      <c r="F3962" s="23" t="s">
        <v>80</v>
      </c>
      <c r="G3962" s="23" t="s">
        <v>63</v>
      </c>
      <c r="H3962" s="23" t="s">
        <v>172</v>
      </c>
      <c r="I3962" s="23" t="s">
        <v>83</v>
      </c>
      <c r="J3962" s="23" t="s">
        <v>84</v>
      </c>
      <c r="K3962" s="23" t="s">
        <v>257</v>
      </c>
      <c r="L3962" s="24">
        <v>5125.7</v>
      </c>
      <c r="M3962">
        <v>5</v>
      </c>
      <c r="N3962" s="25">
        <v>0.1</v>
      </c>
      <c r="O3962" s="24">
        <v>1337.88</v>
      </c>
      <c r="P3962" s="26">
        <f t="shared" si="366"/>
        <v>0.26101410539048331</v>
      </c>
      <c r="Q3962" t="str">
        <f t="shared" si="367"/>
        <v>Medium</v>
      </c>
      <c r="R3962" t="str">
        <f t="shared" si="368"/>
        <v>Low</v>
      </c>
      <c r="S3962" s="23">
        <f t="shared" si="369"/>
        <v>2022</v>
      </c>
      <c r="T3962" s="23">
        <f t="shared" si="370"/>
        <v>5</v>
      </c>
      <c r="U3962" t="str">
        <f t="shared" si="371"/>
        <v>May-2022</v>
      </c>
    </row>
    <row r="3963" spans="1:21" x14ac:dyDescent="0.3">
      <c r="A3963" t="s">
        <v>5971</v>
      </c>
      <c r="B3963" s="22">
        <v>45195</v>
      </c>
      <c r="C3963" s="22">
        <v>45199</v>
      </c>
      <c r="D3963" s="23" t="s">
        <v>102</v>
      </c>
      <c r="E3963" s="23" t="s">
        <v>787</v>
      </c>
      <c r="F3963" s="23" t="s">
        <v>52</v>
      </c>
      <c r="G3963" s="23" t="s">
        <v>179</v>
      </c>
      <c r="H3963" s="23" t="s">
        <v>236</v>
      </c>
      <c r="I3963" s="23" t="s">
        <v>83</v>
      </c>
      <c r="J3963" s="23" t="s">
        <v>379</v>
      </c>
      <c r="K3963" s="23" t="s">
        <v>716</v>
      </c>
      <c r="L3963" s="24">
        <v>10666.05</v>
      </c>
      <c r="M3963">
        <v>1</v>
      </c>
      <c r="N3963" s="25">
        <v>0.2</v>
      </c>
      <c r="O3963" s="24">
        <v>3254.47</v>
      </c>
      <c r="P3963" s="26">
        <f t="shared" si="366"/>
        <v>0.30512420249295663</v>
      </c>
      <c r="Q3963" t="str">
        <f t="shared" si="367"/>
        <v>High</v>
      </c>
      <c r="R3963" t="str">
        <f t="shared" si="368"/>
        <v>Medium</v>
      </c>
      <c r="S3963" s="23">
        <f t="shared" si="369"/>
        <v>2023</v>
      </c>
      <c r="T3963" s="23">
        <f t="shared" si="370"/>
        <v>9</v>
      </c>
      <c r="U3963" t="str">
        <f t="shared" si="371"/>
        <v>Sep-2023</v>
      </c>
    </row>
    <row r="3964" spans="1:21" x14ac:dyDescent="0.3">
      <c r="A3964" t="s">
        <v>5972</v>
      </c>
      <c r="B3964" s="22">
        <v>44577</v>
      </c>
      <c r="C3964" s="22">
        <v>44583</v>
      </c>
      <c r="D3964" s="23" t="s">
        <v>78</v>
      </c>
      <c r="E3964" s="23" t="s">
        <v>1952</v>
      </c>
      <c r="F3964" s="23" t="s">
        <v>52</v>
      </c>
      <c r="G3964" s="23" t="s">
        <v>63</v>
      </c>
      <c r="H3964" s="23" t="s">
        <v>172</v>
      </c>
      <c r="I3964" s="23" t="s">
        <v>83</v>
      </c>
      <c r="J3964" s="23" t="s">
        <v>449</v>
      </c>
      <c r="K3964" s="23" t="s">
        <v>681</v>
      </c>
      <c r="L3964" s="24">
        <v>1125.53</v>
      </c>
      <c r="M3964">
        <v>1</v>
      </c>
      <c r="N3964" s="25">
        <v>0</v>
      </c>
      <c r="O3964" s="24">
        <v>253.59</v>
      </c>
      <c r="P3964" s="26">
        <f t="shared" si="366"/>
        <v>0.22530718861336438</v>
      </c>
      <c r="Q3964" t="str">
        <f t="shared" si="367"/>
        <v>Medium</v>
      </c>
      <c r="R3964" t="str">
        <f t="shared" si="368"/>
        <v>None</v>
      </c>
      <c r="S3964" s="23">
        <f t="shared" si="369"/>
        <v>2022</v>
      </c>
      <c r="T3964" s="23">
        <f t="shared" si="370"/>
        <v>1</v>
      </c>
      <c r="U3964" t="str">
        <f t="shared" si="371"/>
        <v>Jan-2022</v>
      </c>
    </row>
    <row r="3965" spans="1:21" x14ac:dyDescent="0.3">
      <c r="A3965" t="s">
        <v>5973</v>
      </c>
      <c r="B3965" s="22">
        <v>45361</v>
      </c>
      <c r="C3965" s="22">
        <v>45365</v>
      </c>
      <c r="D3965" s="23" t="s">
        <v>102</v>
      </c>
      <c r="E3965" s="23" t="s">
        <v>1111</v>
      </c>
      <c r="F3965" s="23" t="s">
        <v>52</v>
      </c>
      <c r="G3965" s="23" t="s">
        <v>81</v>
      </c>
      <c r="H3965" s="23" t="s">
        <v>95</v>
      </c>
      <c r="I3965" s="23" t="s">
        <v>83</v>
      </c>
      <c r="J3965" s="23" t="s">
        <v>84</v>
      </c>
      <c r="K3965" s="23" t="s">
        <v>257</v>
      </c>
      <c r="L3965" s="24">
        <v>12138.95</v>
      </c>
      <c r="M3965">
        <v>1</v>
      </c>
      <c r="N3965" s="25">
        <v>0.1</v>
      </c>
      <c r="O3965" s="24">
        <v>3055.13</v>
      </c>
      <c r="P3965" s="26">
        <f t="shared" si="366"/>
        <v>0.25167992289283669</v>
      </c>
      <c r="Q3965" t="str">
        <f t="shared" si="367"/>
        <v>Medium</v>
      </c>
      <c r="R3965" t="str">
        <f t="shared" si="368"/>
        <v>Low</v>
      </c>
      <c r="S3965" s="23">
        <f t="shared" si="369"/>
        <v>2024</v>
      </c>
      <c r="T3965" s="23">
        <f t="shared" si="370"/>
        <v>3</v>
      </c>
      <c r="U3965" t="str">
        <f t="shared" si="371"/>
        <v>Mar-2024</v>
      </c>
    </row>
    <row r="3966" spans="1:21" x14ac:dyDescent="0.3">
      <c r="A3966" t="s">
        <v>5974</v>
      </c>
      <c r="B3966" s="22">
        <v>45311</v>
      </c>
      <c r="C3966" s="22">
        <v>45317</v>
      </c>
      <c r="D3966" s="23" t="s">
        <v>102</v>
      </c>
      <c r="E3966" s="23" t="s">
        <v>951</v>
      </c>
      <c r="F3966" s="23" t="s">
        <v>71</v>
      </c>
      <c r="G3966" s="23" t="s">
        <v>72</v>
      </c>
      <c r="H3966" s="23" t="s">
        <v>346</v>
      </c>
      <c r="I3966" s="23" t="s">
        <v>118</v>
      </c>
      <c r="J3966" s="23" t="s">
        <v>119</v>
      </c>
      <c r="K3966" s="23" t="s">
        <v>270</v>
      </c>
      <c r="L3966" s="24">
        <v>8462</v>
      </c>
      <c r="M3966">
        <v>5</v>
      </c>
      <c r="N3966" s="25">
        <v>0.15</v>
      </c>
      <c r="O3966" s="24">
        <v>2309.71</v>
      </c>
      <c r="P3966" s="26">
        <f t="shared" si="366"/>
        <v>0.272950839045143</v>
      </c>
      <c r="Q3966" t="str">
        <f t="shared" si="367"/>
        <v>Medium</v>
      </c>
      <c r="R3966" t="str">
        <f t="shared" si="368"/>
        <v>Medium</v>
      </c>
      <c r="S3966" s="23">
        <f t="shared" si="369"/>
        <v>2024</v>
      </c>
      <c r="T3966" s="23">
        <f t="shared" si="370"/>
        <v>1</v>
      </c>
      <c r="U3966" t="str">
        <f t="shared" si="371"/>
        <v>Jan-2024</v>
      </c>
    </row>
    <row r="3967" spans="1:21" x14ac:dyDescent="0.3">
      <c r="A3967" t="s">
        <v>5975</v>
      </c>
      <c r="B3967" s="22">
        <v>45360</v>
      </c>
      <c r="C3967" s="22">
        <v>45364</v>
      </c>
      <c r="D3967" s="23" t="s">
        <v>102</v>
      </c>
      <c r="E3967" s="23" t="s">
        <v>696</v>
      </c>
      <c r="F3967" s="23" t="s">
        <v>71</v>
      </c>
      <c r="G3967" s="23" t="s">
        <v>81</v>
      </c>
      <c r="H3967" s="23" t="s">
        <v>82</v>
      </c>
      <c r="I3967" s="23" t="s">
        <v>55</v>
      </c>
      <c r="J3967" s="23" t="s">
        <v>65</v>
      </c>
      <c r="K3967" s="23" t="s">
        <v>130</v>
      </c>
      <c r="L3967" s="24">
        <v>3725.2</v>
      </c>
      <c r="M3967">
        <v>8</v>
      </c>
      <c r="N3967" s="25">
        <v>0.2</v>
      </c>
      <c r="O3967" s="24">
        <v>678.91</v>
      </c>
      <c r="P3967" s="26">
        <f t="shared" si="366"/>
        <v>0.18224793299688608</v>
      </c>
      <c r="Q3967" t="str">
        <f t="shared" si="367"/>
        <v>Low</v>
      </c>
      <c r="R3967" t="str">
        <f t="shared" si="368"/>
        <v>Medium</v>
      </c>
      <c r="S3967" s="23">
        <f t="shared" si="369"/>
        <v>2024</v>
      </c>
      <c r="T3967" s="23">
        <f t="shared" si="370"/>
        <v>3</v>
      </c>
      <c r="U3967" t="str">
        <f t="shared" si="371"/>
        <v>Mar-2024</v>
      </c>
    </row>
    <row r="3968" spans="1:21" x14ac:dyDescent="0.3">
      <c r="A3968" t="s">
        <v>5976</v>
      </c>
      <c r="B3968" s="22">
        <v>44598</v>
      </c>
      <c r="C3968" s="22">
        <v>44604</v>
      </c>
      <c r="D3968" s="23" t="s">
        <v>78</v>
      </c>
      <c r="E3968" s="23" t="s">
        <v>2093</v>
      </c>
      <c r="F3968" s="23" t="s">
        <v>52</v>
      </c>
      <c r="G3968" s="23" t="s">
        <v>72</v>
      </c>
      <c r="H3968" s="23" t="s">
        <v>346</v>
      </c>
      <c r="I3968" s="23" t="s">
        <v>96</v>
      </c>
      <c r="J3968" s="23" t="s">
        <v>135</v>
      </c>
      <c r="K3968" s="23" t="s">
        <v>275</v>
      </c>
      <c r="L3968" s="24">
        <v>16652.400000000001</v>
      </c>
      <c r="M3968">
        <v>3</v>
      </c>
      <c r="N3968" s="25">
        <v>0.1</v>
      </c>
      <c r="O3968" s="24">
        <v>5480.62</v>
      </c>
      <c r="P3968" s="26">
        <f t="shared" si="366"/>
        <v>0.32911892580048518</v>
      </c>
      <c r="Q3968" t="str">
        <f t="shared" si="367"/>
        <v>High</v>
      </c>
      <c r="R3968" t="str">
        <f t="shared" si="368"/>
        <v>Low</v>
      </c>
      <c r="S3968" s="23">
        <f t="shared" si="369"/>
        <v>2022</v>
      </c>
      <c r="T3968" s="23">
        <f t="shared" si="370"/>
        <v>2</v>
      </c>
      <c r="U3968" t="str">
        <f t="shared" si="371"/>
        <v>Feb-2022</v>
      </c>
    </row>
    <row r="3969" spans="1:21" x14ac:dyDescent="0.3">
      <c r="A3969" t="s">
        <v>5977</v>
      </c>
      <c r="B3969" s="22">
        <v>45504</v>
      </c>
      <c r="C3969" s="22">
        <v>45508</v>
      </c>
      <c r="D3969" s="23" t="s">
        <v>50</v>
      </c>
      <c r="E3969" s="23" t="s">
        <v>1169</v>
      </c>
      <c r="F3969" s="23" t="s">
        <v>80</v>
      </c>
      <c r="G3969" s="23" t="s">
        <v>53</v>
      </c>
      <c r="H3969" s="23" t="s">
        <v>110</v>
      </c>
      <c r="I3969" s="23" t="s">
        <v>118</v>
      </c>
      <c r="J3969" s="23" t="s">
        <v>230</v>
      </c>
      <c r="K3969" s="23" t="s">
        <v>231</v>
      </c>
      <c r="L3969" s="24">
        <v>12639.07</v>
      </c>
      <c r="M3969">
        <v>1</v>
      </c>
      <c r="N3969" s="25">
        <v>0.15</v>
      </c>
      <c r="O3969" s="24">
        <v>4121.1499999999996</v>
      </c>
      <c r="P3969" s="26">
        <f t="shared" si="366"/>
        <v>0.32606433859453265</v>
      </c>
      <c r="Q3969" t="str">
        <f t="shared" si="367"/>
        <v>High</v>
      </c>
      <c r="R3969" t="str">
        <f t="shared" si="368"/>
        <v>Medium</v>
      </c>
      <c r="S3969" s="23">
        <f t="shared" si="369"/>
        <v>2024</v>
      </c>
      <c r="T3969" s="23">
        <f t="shared" si="370"/>
        <v>7</v>
      </c>
      <c r="U3969" t="str">
        <f t="shared" si="371"/>
        <v>Jul-2024</v>
      </c>
    </row>
    <row r="3970" spans="1:21" x14ac:dyDescent="0.3">
      <c r="A3970" t="s">
        <v>5978</v>
      </c>
      <c r="B3970" s="22">
        <v>45444</v>
      </c>
      <c r="C3970" s="22">
        <v>45450</v>
      </c>
      <c r="D3970" s="23" t="s">
        <v>61</v>
      </c>
      <c r="E3970" s="23" t="s">
        <v>1335</v>
      </c>
      <c r="F3970" s="23" t="s">
        <v>52</v>
      </c>
      <c r="G3970" s="23" t="s">
        <v>72</v>
      </c>
      <c r="H3970" s="23" t="s">
        <v>104</v>
      </c>
      <c r="I3970" s="23" t="s">
        <v>83</v>
      </c>
      <c r="J3970" s="23" t="s">
        <v>379</v>
      </c>
      <c r="K3970" s="23" t="s">
        <v>380</v>
      </c>
      <c r="L3970" s="24">
        <v>20460.3</v>
      </c>
      <c r="M3970">
        <v>6</v>
      </c>
      <c r="N3970" s="25">
        <v>0</v>
      </c>
      <c r="O3970" s="24">
        <v>4649.91</v>
      </c>
      <c r="P3970" s="26">
        <f t="shared" si="366"/>
        <v>0.22726499611442647</v>
      </c>
      <c r="Q3970" t="str">
        <f t="shared" si="367"/>
        <v>Medium</v>
      </c>
      <c r="R3970" t="str">
        <f t="shared" si="368"/>
        <v>None</v>
      </c>
      <c r="S3970" s="23">
        <f t="shared" si="369"/>
        <v>2024</v>
      </c>
      <c r="T3970" s="23">
        <f t="shared" si="370"/>
        <v>6</v>
      </c>
      <c r="U3970" t="str">
        <f t="shared" si="371"/>
        <v>Jun-2024</v>
      </c>
    </row>
    <row r="3971" spans="1:21" x14ac:dyDescent="0.3">
      <c r="A3971" t="s">
        <v>5979</v>
      </c>
      <c r="B3971" s="22">
        <v>44568</v>
      </c>
      <c r="C3971" s="22">
        <v>44569</v>
      </c>
      <c r="D3971" s="23" t="s">
        <v>61</v>
      </c>
      <c r="E3971" s="23" t="s">
        <v>1183</v>
      </c>
      <c r="F3971" s="23" t="s">
        <v>80</v>
      </c>
      <c r="G3971" s="23" t="s">
        <v>179</v>
      </c>
      <c r="H3971" s="23" t="s">
        <v>180</v>
      </c>
      <c r="I3971" s="23" t="s">
        <v>55</v>
      </c>
      <c r="J3971" s="23" t="s">
        <v>173</v>
      </c>
      <c r="K3971" s="23" t="s">
        <v>780</v>
      </c>
      <c r="L3971" s="24">
        <v>902.1</v>
      </c>
      <c r="M3971">
        <v>1</v>
      </c>
      <c r="N3971" s="25">
        <v>0.15</v>
      </c>
      <c r="O3971" s="24">
        <v>127.99</v>
      </c>
      <c r="P3971" s="26">
        <f t="shared" si="366"/>
        <v>0.1418800576432768</v>
      </c>
      <c r="Q3971" t="str">
        <f t="shared" si="367"/>
        <v>Low</v>
      </c>
      <c r="R3971" t="str">
        <f t="shared" si="368"/>
        <v>Medium</v>
      </c>
      <c r="S3971" s="23">
        <f t="shared" si="369"/>
        <v>2022</v>
      </c>
      <c r="T3971" s="23">
        <f t="shared" si="370"/>
        <v>1</v>
      </c>
      <c r="U3971" t="str">
        <f t="shared" si="371"/>
        <v>Jan-2022</v>
      </c>
    </row>
    <row r="3972" spans="1:21" x14ac:dyDescent="0.3">
      <c r="A3972" t="s">
        <v>5980</v>
      </c>
      <c r="B3972" s="22">
        <v>45422</v>
      </c>
      <c r="C3972" s="22">
        <v>45425</v>
      </c>
      <c r="D3972" s="23" t="s">
        <v>78</v>
      </c>
      <c r="E3972" s="23" t="s">
        <v>1239</v>
      </c>
      <c r="F3972" s="23" t="s">
        <v>52</v>
      </c>
      <c r="G3972" s="23" t="s">
        <v>72</v>
      </c>
      <c r="H3972" s="23" t="s">
        <v>117</v>
      </c>
      <c r="I3972" s="23" t="s">
        <v>118</v>
      </c>
      <c r="J3972" s="23" t="s">
        <v>119</v>
      </c>
      <c r="K3972" s="23" t="s">
        <v>197</v>
      </c>
      <c r="L3972" s="24">
        <v>2391.23</v>
      </c>
      <c r="M3972">
        <v>1</v>
      </c>
      <c r="N3972" s="25">
        <v>0.1</v>
      </c>
      <c r="O3972" s="24">
        <v>618.66999999999996</v>
      </c>
      <c r="P3972" s="26">
        <f t="shared" ref="P3972:P4035" si="372">IFERROR(O3972/L3972,0)</f>
        <v>0.2587245894372352</v>
      </c>
      <c r="Q3972" t="str">
        <f t="shared" ref="Q3972:Q4035" si="373">IF(P3972&gt;=0.3,"High",IF(P3972&gt;=0.2,"Medium","Low"))</f>
        <v>Medium</v>
      </c>
      <c r="R3972" t="str">
        <f t="shared" ref="R3972:R4035" si="374">IF(N3972=0,"None",IF(N3972&lt;=0.1,"Low",IF(N3972&lt;=0.2,"Medium","High")))</f>
        <v>Low</v>
      </c>
      <c r="S3972" s="23">
        <f t="shared" ref="S3972:S4035" si="375">YEAR(B3972)</f>
        <v>2024</v>
      </c>
      <c r="T3972" s="23">
        <f t="shared" ref="T3972:T4035" si="376">MONTH(B3972)</f>
        <v>5</v>
      </c>
      <c r="U3972" t="str">
        <f t="shared" ref="U3972:U4035" si="377">TEXT(B3972,"mmm-yyyy")</f>
        <v>May-2024</v>
      </c>
    </row>
    <row r="3973" spans="1:21" x14ac:dyDescent="0.3">
      <c r="A3973" t="s">
        <v>5981</v>
      </c>
      <c r="B3973" s="22">
        <v>45562</v>
      </c>
      <c r="C3973" s="22">
        <v>45563</v>
      </c>
      <c r="D3973" s="23" t="s">
        <v>50</v>
      </c>
      <c r="E3973" s="23" t="s">
        <v>1979</v>
      </c>
      <c r="F3973" s="23" t="s">
        <v>80</v>
      </c>
      <c r="G3973" s="23" t="s">
        <v>81</v>
      </c>
      <c r="H3973" s="23" t="s">
        <v>284</v>
      </c>
      <c r="I3973" s="23" t="s">
        <v>96</v>
      </c>
      <c r="J3973" s="23" t="s">
        <v>111</v>
      </c>
      <c r="K3973" s="23" t="s">
        <v>112</v>
      </c>
      <c r="L3973" s="24">
        <v>21384.86</v>
      </c>
      <c r="M3973">
        <v>7</v>
      </c>
      <c r="N3973" s="25">
        <v>0.2</v>
      </c>
      <c r="O3973" s="24">
        <v>3170.33</v>
      </c>
      <c r="P3973" s="26">
        <f t="shared" si="372"/>
        <v>0.14825114590415836</v>
      </c>
      <c r="Q3973" t="str">
        <f t="shared" si="373"/>
        <v>Low</v>
      </c>
      <c r="R3973" t="str">
        <f t="shared" si="374"/>
        <v>Medium</v>
      </c>
      <c r="S3973" s="23">
        <f t="shared" si="375"/>
        <v>2024</v>
      </c>
      <c r="T3973" s="23">
        <f t="shared" si="376"/>
        <v>9</v>
      </c>
      <c r="U3973" t="str">
        <f t="shared" si="377"/>
        <v>Sep-2024</v>
      </c>
    </row>
    <row r="3974" spans="1:21" x14ac:dyDescent="0.3">
      <c r="A3974" t="s">
        <v>5982</v>
      </c>
      <c r="B3974" s="22">
        <v>45780</v>
      </c>
      <c r="C3974" s="22">
        <v>45787</v>
      </c>
      <c r="D3974" s="23" t="s">
        <v>50</v>
      </c>
      <c r="E3974" s="23" t="s">
        <v>312</v>
      </c>
      <c r="F3974" s="23" t="s">
        <v>80</v>
      </c>
      <c r="G3974" s="23" t="s">
        <v>63</v>
      </c>
      <c r="H3974" s="23" t="s">
        <v>64</v>
      </c>
      <c r="I3974" s="23" t="s">
        <v>83</v>
      </c>
      <c r="J3974" s="23" t="s">
        <v>379</v>
      </c>
      <c r="K3974" s="23" t="s">
        <v>716</v>
      </c>
      <c r="L3974" s="24">
        <v>62187.3</v>
      </c>
      <c r="M3974">
        <v>7</v>
      </c>
      <c r="N3974" s="25">
        <v>0.15</v>
      </c>
      <c r="O3974" s="24">
        <v>20092.78</v>
      </c>
      <c r="P3974" s="26">
        <f t="shared" si="372"/>
        <v>0.32310101901835259</v>
      </c>
      <c r="Q3974" t="str">
        <f t="shared" si="373"/>
        <v>High</v>
      </c>
      <c r="R3974" t="str">
        <f t="shared" si="374"/>
        <v>Medium</v>
      </c>
      <c r="S3974" s="23">
        <f t="shared" si="375"/>
        <v>2025</v>
      </c>
      <c r="T3974" s="23">
        <f t="shared" si="376"/>
        <v>5</v>
      </c>
      <c r="U3974" t="str">
        <f t="shared" si="377"/>
        <v>May-2025</v>
      </c>
    </row>
    <row r="3975" spans="1:21" x14ac:dyDescent="0.3">
      <c r="A3975" t="s">
        <v>5983</v>
      </c>
      <c r="B3975" s="22">
        <v>45996</v>
      </c>
      <c r="C3975" s="22">
        <v>45998</v>
      </c>
      <c r="D3975" s="23" t="s">
        <v>102</v>
      </c>
      <c r="E3975" s="23" t="s">
        <v>1551</v>
      </c>
      <c r="F3975" s="23" t="s">
        <v>52</v>
      </c>
      <c r="G3975" s="23" t="s">
        <v>63</v>
      </c>
      <c r="H3975" s="23" t="s">
        <v>202</v>
      </c>
      <c r="I3975" s="23" t="s">
        <v>118</v>
      </c>
      <c r="J3975" s="23" t="s">
        <v>303</v>
      </c>
      <c r="K3975" s="23" t="s">
        <v>421</v>
      </c>
      <c r="L3975" s="24">
        <v>75562.69</v>
      </c>
      <c r="M3975">
        <v>7</v>
      </c>
      <c r="N3975" s="25">
        <v>0.25</v>
      </c>
      <c r="O3975" s="24">
        <v>14585.34</v>
      </c>
      <c r="P3975" s="26">
        <f t="shared" si="372"/>
        <v>0.19302303822164085</v>
      </c>
      <c r="Q3975" t="str">
        <f t="shared" si="373"/>
        <v>Low</v>
      </c>
      <c r="R3975" t="str">
        <f t="shared" si="374"/>
        <v>High</v>
      </c>
      <c r="S3975" s="23">
        <f t="shared" si="375"/>
        <v>2025</v>
      </c>
      <c r="T3975" s="23">
        <f t="shared" si="376"/>
        <v>12</v>
      </c>
      <c r="U3975" t="str">
        <f t="shared" si="377"/>
        <v>Dec-2025</v>
      </c>
    </row>
    <row r="3976" spans="1:21" x14ac:dyDescent="0.3">
      <c r="A3976" t="s">
        <v>5984</v>
      </c>
      <c r="B3976" s="22">
        <v>45174</v>
      </c>
      <c r="C3976" s="22">
        <v>45180</v>
      </c>
      <c r="D3976" s="23" t="s">
        <v>61</v>
      </c>
      <c r="E3976" s="23" t="s">
        <v>1380</v>
      </c>
      <c r="F3976" s="23" t="s">
        <v>52</v>
      </c>
      <c r="G3976" s="23" t="s">
        <v>72</v>
      </c>
      <c r="H3976" s="23" t="s">
        <v>73</v>
      </c>
      <c r="I3976" s="23" t="s">
        <v>96</v>
      </c>
      <c r="J3976" s="23" t="s">
        <v>111</v>
      </c>
      <c r="K3976" s="23" t="s">
        <v>225</v>
      </c>
      <c r="L3976" s="24">
        <v>8125.4</v>
      </c>
      <c r="M3976">
        <v>5</v>
      </c>
      <c r="N3976" s="25">
        <v>0.05</v>
      </c>
      <c r="O3976" s="24">
        <v>2590.11</v>
      </c>
      <c r="P3976" s="26">
        <f t="shared" si="372"/>
        <v>0.31876707608240828</v>
      </c>
      <c r="Q3976" t="str">
        <f t="shared" si="373"/>
        <v>High</v>
      </c>
      <c r="R3976" t="str">
        <f t="shared" si="374"/>
        <v>Low</v>
      </c>
      <c r="S3976" s="23">
        <f t="shared" si="375"/>
        <v>2023</v>
      </c>
      <c r="T3976" s="23">
        <f t="shared" si="376"/>
        <v>9</v>
      </c>
      <c r="U3976" t="str">
        <f t="shared" si="377"/>
        <v>Sep-2023</v>
      </c>
    </row>
    <row r="3977" spans="1:21" x14ac:dyDescent="0.3">
      <c r="A3977" t="s">
        <v>5985</v>
      </c>
      <c r="B3977" s="22">
        <v>44897</v>
      </c>
      <c r="C3977" s="22">
        <v>44904</v>
      </c>
      <c r="D3977" s="23" t="s">
        <v>102</v>
      </c>
      <c r="E3977" s="23" t="s">
        <v>2178</v>
      </c>
      <c r="F3977" s="23" t="s">
        <v>71</v>
      </c>
      <c r="G3977" s="23" t="s">
        <v>81</v>
      </c>
      <c r="H3977" s="23" t="s">
        <v>186</v>
      </c>
      <c r="I3977" s="23" t="s">
        <v>118</v>
      </c>
      <c r="J3977" s="23" t="s">
        <v>230</v>
      </c>
      <c r="K3977" s="23" t="s">
        <v>356</v>
      </c>
      <c r="L3977" s="24">
        <v>39380.160000000003</v>
      </c>
      <c r="M3977">
        <v>6</v>
      </c>
      <c r="N3977" s="25">
        <v>0.1</v>
      </c>
      <c r="O3977" s="24">
        <v>11560.41</v>
      </c>
      <c r="P3977" s="26">
        <f t="shared" si="372"/>
        <v>0.29355924404573264</v>
      </c>
      <c r="Q3977" t="str">
        <f t="shared" si="373"/>
        <v>Medium</v>
      </c>
      <c r="R3977" t="str">
        <f t="shared" si="374"/>
        <v>Low</v>
      </c>
      <c r="S3977" s="23">
        <f t="shared" si="375"/>
        <v>2022</v>
      </c>
      <c r="T3977" s="23">
        <f t="shared" si="376"/>
        <v>12</v>
      </c>
      <c r="U3977" t="str">
        <f t="shared" si="377"/>
        <v>Dec-2022</v>
      </c>
    </row>
    <row r="3978" spans="1:21" x14ac:dyDescent="0.3">
      <c r="A3978" t="s">
        <v>5986</v>
      </c>
      <c r="B3978" s="22">
        <v>45656</v>
      </c>
      <c r="C3978" s="22">
        <v>45657</v>
      </c>
      <c r="D3978" s="23" t="s">
        <v>102</v>
      </c>
      <c r="E3978" s="23" t="s">
        <v>3266</v>
      </c>
      <c r="F3978" s="23" t="s">
        <v>80</v>
      </c>
      <c r="G3978" s="23" t="s">
        <v>72</v>
      </c>
      <c r="H3978" s="23" t="s">
        <v>117</v>
      </c>
      <c r="I3978" s="23" t="s">
        <v>55</v>
      </c>
      <c r="J3978" s="23" t="s">
        <v>65</v>
      </c>
      <c r="K3978" s="23" t="s">
        <v>130</v>
      </c>
      <c r="L3978" s="24">
        <v>31733.4</v>
      </c>
      <c r="M3978">
        <v>10</v>
      </c>
      <c r="N3978" s="25">
        <v>0.15</v>
      </c>
      <c r="O3978" s="24">
        <v>10369.68</v>
      </c>
      <c r="P3978" s="26">
        <f t="shared" si="372"/>
        <v>0.32677494375011817</v>
      </c>
      <c r="Q3978" t="str">
        <f t="shared" si="373"/>
        <v>High</v>
      </c>
      <c r="R3978" t="str">
        <f t="shared" si="374"/>
        <v>Medium</v>
      </c>
      <c r="S3978" s="23">
        <f t="shared" si="375"/>
        <v>2024</v>
      </c>
      <c r="T3978" s="23">
        <f t="shared" si="376"/>
        <v>12</v>
      </c>
      <c r="U3978" t="str">
        <f t="shared" si="377"/>
        <v>Dec-2024</v>
      </c>
    </row>
    <row r="3979" spans="1:21" x14ac:dyDescent="0.3">
      <c r="A3979" t="s">
        <v>5987</v>
      </c>
      <c r="B3979" s="22">
        <v>45132</v>
      </c>
      <c r="C3979" s="22">
        <v>45139</v>
      </c>
      <c r="D3979" s="23" t="s">
        <v>50</v>
      </c>
      <c r="E3979" s="23" t="s">
        <v>914</v>
      </c>
      <c r="F3979" s="23" t="s">
        <v>52</v>
      </c>
      <c r="G3979" s="23" t="s">
        <v>81</v>
      </c>
      <c r="H3979" s="23" t="s">
        <v>284</v>
      </c>
      <c r="I3979" s="23" t="s">
        <v>118</v>
      </c>
      <c r="J3979" s="23" t="s">
        <v>230</v>
      </c>
      <c r="K3979" s="23" t="s">
        <v>356</v>
      </c>
      <c r="L3979" s="24">
        <v>132987.32999999999</v>
      </c>
      <c r="M3979">
        <v>9</v>
      </c>
      <c r="N3979" s="25">
        <v>0.25</v>
      </c>
      <c r="O3979" s="24">
        <v>35546.47</v>
      </c>
      <c r="P3979" s="26">
        <f t="shared" si="372"/>
        <v>0.26729215482407237</v>
      </c>
      <c r="Q3979" t="str">
        <f t="shared" si="373"/>
        <v>Medium</v>
      </c>
      <c r="R3979" t="str">
        <f t="shared" si="374"/>
        <v>High</v>
      </c>
      <c r="S3979" s="23">
        <f t="shared" si="375"/>
        <v>2023</v>
      </c>
      <c r="T3979" s="23">
        <f t="shared" si="376"/>
        <v>7</v>
      </c>
      <c r="U3979" t="str">
        <f t="shared" si="377"/>
        <v>Jul-2023</v>
      </c>
    </row>
    <row r="3980" spans="1:21" x14ac:dyDescent="0.3">
      <c r="A3980" t="s">
        <v>5988</v>
      </c>
      <c r="B3980" s="22">
        <v>45921</v>
      </c>
      <c r="C3980" s="22">
        <v>45928</v>
      </c>
      <c r="D3980" s="23" t="s">
        <v>50</v>
      </c>
      <c r="E3980" s="23" t="s">
        <v>992</v>
      </c>
      <c r="F3980" s="23" t="s">
        <v>71</v>
      </c>
      <c r="G3980" s="23" t="s">
        <v>63</v>
      </c>
      <c r="H3980" s="23" t="s">
        <v>172</v>
      </c>
      <c r="I3980" s="23" t="s">
        <v>118</v>
      </c>
      <c r="J3980" s="23" t="s">
        <v>119</v>
      </c>
      <c r="K3980" s="23" t="s">
        <v>270</v>
      </c>
      <c r="L3980" s="24">
        <v>72607.149999999994</v>
      </c>
      <c r="M3980">
        <v>7</v>
      </c>
      <c r="N3980" s="25">
        <v>0.05</v>
      </c>
      <c r="O3980" s="24">
        <v>13874.36</v>
      </c>
      <c r="P3980" s="26">
        <f t="shared" si="372"/>
        <v>0.19108806777293974</v>
      </c>
      <c r="Q3980" t="str">
        <f t="shared" si="373"/>
        <v>Low</v>
      </c>
      <c r="R3980" t="str">
        <f t="shared" si="374"/>
        <v>Low</v>
      </c>
      <c r="S3980" s="23">
        <f t="shared" si="375"/>
        <v>2025</v>
      </c>
      <c r="T3980" s="23">
        <f t="shared" si="376"/>
        <v>9</v>
      </c>
      <c r="U3980" t="str">
        <f t="shared" si="377"/>
        <v>Sep-2025</v>
      </c>
    </row>
    <row r="3981" spans="1:21" x14ac:dyDescent="0.3">
      <c r="A3981" t="s">
        <v>5989</v>
      </c>
      <c r="B3981" s="22">
        <v>45463</v>
      </c>
      <c r="C3981" s="22">
        <v>45470</v>
      </c>
      <c r="D3981" s="23" t="s">
        <v>61</v>
      </c>
      <c r="E3981" s="23" t="s">
        <v>1667</v>
      </c>
      <c r="F3981" s="23" t="s">
        <v>80</v>
      </c>
      <c r="G3981" s="23" t="s">
        <v>53</v>
      </c>
      <c r="H3981" s="23" t="s">
        <v>246</v>
      </c>
      <c r="I3981" s="23" t="s">
        <v>83</v>
      </c>
      <c r="J3981" s="23" t="s">
        <v>156</v>
      </c>
      <c r="K3981" s="23" t="s">
        <v>157</v>
      </c>
      <c r="L3981" s="24">
        <v>89824.5</v>
      </c>
      <c r="M3981">
        <v>9</v>
      </c>
      <c r="N3981" s="25">
        <v>0</v>
      </c>
      <c r="O3981" s="24">
        <v>30497.7</v>
      </c>
      <c r="P3981" s="26">
        <f t="shared" si="372"/>
        <v>0.33952540787869678</v>
      </c>
      <c r="Q3981" t="str">
        <f t="shared" si="373"/>
        <v>High</v>
      </c>
      <c r="R3981" t="str">
        <f t="shared" si="374"/>
        <v>None</v>
      </c>
      <c r="S3981" s="23">
        <f t="shared" si="375"/>
        <v>2024</v>
      </c>
      <c r="T3981" s="23">
        <f t="shared" si="376"/>
        <v>6</v>
      </c>
      <c r="U3981" t="str">
        <f t="shared" si="377"/>
        <v>Jun-2024</v>
      </c>
    </row>
    <row r="3982" spans="1:21" x14ac:dyDescent="0.3">
      <c r="A3982" t="s">
        <v>5990</v>
      </c>
      <c r="B3982" s="22">
        <v>45214</v>
      </c>
      <c r="C3982" s="22">
        <v>45221</v>
      </c>
      <c r="D3982" s="23" t="s">
        <v>78</v>
      </c>
      <c r="E3982" s="23" t="s">
        <v>536</v>
      </c>
      <c r="F3982" s="23" t="s">
        <v>80</v>
      </c>
      <c r="G3982" s="23" t="s">
        <v>179</v>
      </c>
      <c r="H3982" s="23" t="s">
        <v>236</v>
      </c>
      <c r="I3982" s="23" t="s">
        <v>83</v>
      </c>
      <c r="J3982" s="23" t="s">
        <v>156</v>
      </c>
      <c r="K3982" s="23" t="s">
        <v>157</v>
      </c>
      <c r="L3982" s="24">
        <v>13006.11</v>
      </c>
      <c r="M3982">
        <v>1</v>
      </c>
      <c r="N3982" s="25">
        <v>0.2</v>
      </c>
      <c r="O3982" s="24">
        <v>3324.68</v>
      </c>
      <c r="P3982" s="26">
        <f t="shared" si="372"/>
        <v>0.25562447188283044</v>
      </c>
      <c r="Q3982" t="str">
        <f t="shared" si="373"/>
        <v>Medium</v>
      </c>
      <c r="R3982" t="str">
        <f t="shared" si="374"/>
        <v>Medium</v>
      </c>
      <c r="S3982" s="23">
        <f t="shared" si="375"/>
        <v>2023</v>
      </c>
      <c r="T3982" s="23">
        <f t="shared" si="376"/>
        <v>10</v>
      </c>
      <c r="U3982" t="str">
        <f t="shared" si="377"/>
        <v>Oct-2023</v>
      </c>
    </row>
    <row r="3983" spans="1:21" x14ac:dyDescent="0.3">
      <c r="A3983" t="s">
        <v>5991</v>
      </c>
      <c r="B3983" s="22">
        <v>45793</v>
      </c>
      <c r="C3983" s="22">
        <v>45797</v>
      </c>
      <c r="D3983" s="23" t="s">
        <v>102</v>
      </c>
      <c r="E3983" s="23" t="s">
        <v>569</v>
      </c>
      <c r="F3983" s="23" t="s">
        <v>71</v>
      </c>
      <c r="G3983" s="23" t="s">
        <v>53</v>
      </c>
      <c r="H3983" s="23" t="s">
        <v>54</v>
      </c>
      <c r="I3983" s="23" t="s">
        <v>96</v>
      </c>
      <c r="J3983" s="23" t="s">
        <v>111</v>
      </c>
      <c r="K3983" s="23" t="s">
        <v>225</v>
      </c>
      <c r="L3983" s="24">
        <v>13246.2</v>
      </c>
      <c r="M3983">
        <v>10</v>
      </c>
      <c r="N3983" s="25">
        <v>0.25</v>
      </c>
      <c r="O3983" s="24">
        <v>2555.35</v>
      </c>
      <c r="P3983" s="26">
        <f t="shared" si="372"/>
        <v>0.19291192945901464</v>
      </c>
      <c r="Q3983" t="str">
        <f t="shared" si="373"/>
        <v>Low</v>
      </c>
      <c r="R3983" t="str">
        <f t="shared" si="374"/>
        <v>High</v>
      </c>
      <c r="S3983" s="23">
        <f t="shared" si="375"/>
        <v>2025</v>
      </c>
      <c r="T3983" s="23">
        <f t="shared" si="376"/>
        <v>5</v>
      </c>
      <c r="U3983" t="str">
        <f t="shared" si="377"/>
        <v>May-2025</v>
      </c>
    </row>
    <row r="3984" spans="1:21" x14ac:dyDescent="0.3">
      <c r="A3984" t="s">
        <v>5992</v>
      </c>
      <c r="B3984" s="22">
        <v>45874</v>
      </c>
      <c r="C3984" s="22">
        <v>45880</v>
      </c>
      <c r="D3984" s="23" t="s">
        <v>78</v>
      </c>
      <c r="E3984" s="23" t="s">
        <v>103</v>
      </c>
      <c r="F3984" s="23" t="s">
        <v>71</v>
      </c>
      <c r="G3984" s="23" t="s">
        <v>81</v>
      </c>
      <c r="H3984" s="23" t="s">
        <v>186</v>
      </c>
      <c r="I3984" s="23" t="s">
        <v>55</v>
      </c>
      <c r="J3984" s="23" t="s">
        <v>141</v>
      </c>
      <c r="K3984" s="23" t="s">
        <v>142</v>
      </c>
      <c r="L3984" s="24">
        <v>22669.68</v>
      </c>
      <c r="M3984">
        <v>2</v>
      </c>
      <c r="N3984" s="25">
        <v>0.05</v>
      </c>
      <c r="O3984" s="24">
        <v>4766.22</v>
      </c>
      <c r="P3984" s="26">
        <f t="shared" si="372"/>
        <v>0.21024646135278488</v>
      </c>
      <c r="Q3984" t="str">
        <f t="shared" si="373"/>
        <v>Medium</v>
      </c>
      <c r="R3984" t="str">
        <f t="shared" si="374"/>
        <v>Low</v>
      </c>
      <c r="S3984" s="23">
        <f t="shared" si="375"/>
        <v>2025</v>
      </c>
      <c r="T3984" s="23">
        <f t="shared" si="376"/>
        <v>8</v>
      </c>
      <c r="U3984" t="str">
        <f t="shared" si="377"/>
        <v>Aug-2025</v>
      </c>
    </row>
    <row r="3985" spans="1:21" x14ac:dyDescent="0.3">
      <c r="A3985" t="s">
        <v>5993</v>
      </c>
      <c r="B3985" s="22">
        <v>45281</v>
      </c>
      <c r="C3985" s="22">
        <v>45285</v>
      </c>
      <c r="D3985" s="23" t="s">
        <v>61</v>
      </c>
      <c r="E3985" s="23" t="s">
        <v>1570</v>
      </c>
      <c r="F3985" s="23" t="s">
        <v>80</v>
      </c>
      <c r="G3985" s="23" t="s">
        <v>63</v>
      </c>
      <c r="H3985" s="23" t="s">
        <v>172</v>
      </c>
      <c r="I3985" s="23" t="s">
        <v>55</v>
      </c>
      <c r="J3985" s="23" t="s">
        <v>173</v>
      </c>
      <c r="K3985" s="23" t="s">
        <v>203</v>
      </c>
      <c r="L3985" s="24">
        <v>23984.28</v>
      </c>
      <c r="M3985">
        <v>3</v>
      </c>
      <c r="N3985" s="25">
        <v>0.1</v>
      </c>
      <c r="O3985" s="24">
        <v>6186.33</v>
      </c>
      <c r="P3985" s="26">
        <f t="shared" si="372"/>
        <v>0.25793269591582485</v>
      </c>
      <c r="Q3985" t="str">
        <f t="shared" si="373"/>
        <v>Medium</v>
      </c>
      <c r="R3985" t="str">
        <f t="shared" si="374"/>
        <v>Low</v>
      </c>
      <c r="S3985" s="23">
        <f t="shared" si="375"/>
        <v>2023</v>
      </c>
      <c r="T3985" s="23">
        <f t="shared" si="376"/>
        <v>12</v>
      </c>
      <c r="U3985" t="str">
        <f t="shared" si="377"/>
        <v>Dec-2023</v>
      </c>
    </row>
    <row r="3986" spans="1:21" x14ac:dyDescent="0.3">
      <c r="A3986" t="s">
        <v>5994</v>
      </c>
      <c r="B3986" s="22">
        <v>45771</v>
      </c>
      <c r="C3986" s="22">
        <v>45777</v>
      </c>
      <c r="D3986" s="23" t="s">
        <v>78</v>
      </c>
      <c r="E3986" s="23" t="s">
        <v>1169</v>
      </c>
      <c r="F3986" s="23" t="s">
        <v>52</v>
      </c>
      <c r="G3986" s="23" t="s">
        <v>81</v>
      </c>
      <c r="H3986" s="23" t="s">
        <v>95</v>
      </c>
      <c r="I3986" s="23" t="s">
        <v>118</v>
      </c>
      <c r="J3986" s="23" t="s">
        <v>230</v>
      </c>
      <c r="K3986" s="23" t="s">
        <v>356</v>
      </c>
      <c r="L3986" s="24">
        <v>39067.620000000003</v>
      </c>
      <c r="M3986">
        <v>6</v>
      </c>
      <c r="N3986" s="25">
        <v>0.15</v>
      </c>
      <c r="O3986" s="24">
        <v>7638.39</v>
      </c>
      <c r="P3986" s="26">
        <f t="shared" si="372"/>
        <v>0.19551715717517473</v>
      </c>
      <c r="Q3986" t="str">
        <f t="shared" si="373"/>
        <v>Low</v>
      </c>
      <c r="R3986" t="str">
        <f t="shared" si="374"/>
        <v>Medium</v>
      </c>
      <c r="S3986" s="23">
        <f t="shared" si="375"/>
        <v>2025</v>
      </c>
      <c r="T3986" s="23">
        <f t="shared" si="376"/>
        <v>4</v>
      </c>
      <c r="U3986" t="str">
        <f t="shared" si="377"/>
        <v>Apr-2025</v>
      </c>
    </row>
    <row r="3987" spans="1:21" x14ac:dyDescent="0.3">
      <c r="A3987" t="s">
        <v>5995</v>
      </c>
      <c r="B3987" s="22">
        <v>44646</v>
      </c>
      <c r="C3987" s="22">
        <v>44649</v>
      </c>
      <c r="D3987" s="23" t="s">
        <v>102</v>
      </c>
      <c r="E3987" s="23" t="s">
        <v>854</v>
      </c>
      <c r="F3987" s="23" t="s">
        <v>71</v>
      </c>
      <c r="G3987" s="23" t="s">
        <v>63</v>
      </c>
      <c r="H3987" s="23" t="s">
        <v>172</v>
      </c>
      <c r="I3987" s="23" t="s">
        <v>83</v>
      </c>
      <c r="J3987" s="23" t="s">
        <v>449</v>
      </c>
      <c r="K3987" s="23" t="s">
        <v>775</v>
      </c>
      <c r="L3987" s="24">
        <v>13749.64</v>
      </c>
      <c r="M3987">
        <v>2</v>
      </c>
      <c r="N3987" s="25">
        <v>0.2</v>
      </c>
      <c r="O3987" s="24">
        <v>2837.26</v>
      </c>
      <c r="P3987" s="26">
        <f t="shared" si="372"/>
        <v>0.20635158447784818</v>
      </c>
      <c r="Q3987" t="str">
        <f t="shared" si="373"/>
        <v>Medium</v>
      </c>
      <c r="R3987" t="str">
        <f t="shared" si="374"/>
        <v>Medium</v>
      </c>
      <c r="S3987" s="23">
        <f t="shared" si="375"/>
        <v>2022</v>
      </c>
      <c r="T3987" s="23">
        <f t="shared" si="376"/>
        <v>3</v>
      </c>
      <c r="U3987" t="str">
        <f t="shared" si="377"/>
        <v>Mar-2022</v>
      </c>
    </row>
    <row r="3988" spans="1:21" x14ac:dyDescent="0.3">
      <c r="A3988" t="s">
        <v>5996</v>
      </c>
      <c r="B3988" s="22">
        <v>45711</v>
      </c>
      <c r="C3988" s="22">
        <v>45713</v>
      </c>
      <c r="D3988" s="23" t="s">
        <v>50</v>
      </c>
      <c r="E3988" s="23" t="s">
        <v>1884</v>
      </c>
      <c r="F3988" s="23" t="s">
        <v>71</v>
      </c>
      <c r="G3988" s="23" t="s">
        <v>81</v>
      </c>
      <c r="H3988" s="23" t="s">
        <v>82</v>
      </c>
      <c r="I3988" s="23" t="s">
        <v>83</v>
      </c>
      <c r="J3988" s="23" t="s">
        <v>379</v>
      </c>
      <c r="K3988" s="23" t="s">
        <v>380</v>
      </c>
      <c r="L3988" s="24">
        <v>74169.55</v>
      </c>
      <c r="M3988">
        <v>7</v>
      </c>
      <c r="N3988" s="25">
        <v>0</v>
      </c>
      <c r="O3988" s="24">
        <v>11744.31</v>
      </c>
      <c r="P3988" s="26">
        <f t="shared" si="372"/>
        <v>0.15834409134206692</v>
      </c>
      <c r="Q3988" t="str">
        <f t="shared" si="373"/>
        <v>Low</v>
      </c>
      <c r="R3988" t="str">
        <f t="shared" si="374"/>
        <v>None</v>
      </c>
      <c r="S3988" s="23">
        <f t="shared" si="375"/>
        <v>2025</v>
      </c>
      <c r="T3988" s="23">
        <f t="shared" si="376"/>
        <v>2</v>
      </c>
      <c r="U3988" t="str">
        <f t="shared" si="377"/>
        <v>Feb-2025</v>
      </c>
    </row>
    <row r="3989" spans="1:21" x14ac:dyDescent="0.3">
      <c r="A3989" t="s">
        <v>5997</v>
      </c>
      <c r="B3989" s="22">
        <v>45924</v>
      </c>
      <c r="C3989" s="22">
        <v>45928</v>
      </c>
      <c r="D3989" s="23" t="s">
        <v>61</v>
      </c>
      <c r="E3989" s="23" t="s">
        <v>1739</v>
      </c>
      <c r="F3989" s="23" t="s">
        <v>52</v>
      </c>
      <c r="G3989" s="23" t="s">
        <v>72</v>
      </c>
      <c r="H3989" s="23" t="s">
        <v>104</v>
      </c>
      <c r="I3989" s="23" t="s">
        <v>83</v>
      </c>
      <c r="J3989" s="23" t="s">
        <v>156</v>
      </c>
      <c r="K3989" s="23" t="s">
        <v>208</v>
      </c>
      <c r="L3989" s="24">
        <v>107114.24000000001</v>
      </c>
      <c r="M3989">
        <v>8</v>
      </c>
      <c r="N3989" s="25">
        <v>0.15</v>
      </c>
      <c r="O3989" s="24">
        <v>15556</v>
      </c>
      <c r="P3989" s="26">
        <f t="shared" si="372"/>
        <v>0.14522812279674485</v>
      </c>
      <c r="Q3989" t="str">
        <f t="shared" si="373"/>
        <v>Low</v>
      </c>
      <c r="R3989" t="str">
        <f t="shared" si="374"/>
        <v>Medium</v>
      </c>
      <c r="S3989" s="23">
        <f t="shared" si="375"/>
        <v>2025</v>
      </c>
      <c r="T3989" s="23">
        <f t="shared" si="376"/>
        <v>9</v>
      </c>
      <c r="U3989" t="str">
        <f t="shared" si="377"/>
        <v>Sep-2025</v>
      </c>
    </row>
    <row r="3990" spans="1:21" x14ac:dyDescent="0.3">
      <c r="A3990" t="s">
        <v>5998</v>
      </c>
      <c r="B3990" s="22">
        <v>45423</v>
      </c>
      <c r="C3990" s="22">
        <v>45427</v>
      </c>
      <c r="D3990" s="23" t="s">
        <v>102</v>
      </c>
      <c r="E3990" s="23" t="s">
        <v>1215</v>
      </c>
      <c r="F3990" s="23" t="s">
        <v>71</v>
      </c>
      <c r="G3990" s="23" t="s">
        <v>63</v>
      </c>
      <c r="H3990" s="23" t="s">
        <v>64</v>
      </c>
      <c r="I3990" s="23" t="s">
        <v>83</v>
      </c>
      <c r="J3990" s="23" t="s">
        <v>156</v>
      </c>
      <c r="K3990" s="23" t="s">
        <v>285</v>
      </c>
      <c r="L3990" s="24">
        <v>29041.24</v>
      </c>
      <c r="M3990">
        <v>2</v>
      </c>
      <c r="N3990" s="25">
        <v>0.1</v>
      </c>
      <c r="O3990" s="24">
        <v>7152.75</v>
      </c>
      <c r="P3990" s="26">
        <f t="shared" si="372"/>
        <v>0.2462963013975987</v>
      </c>
      <c r="Q3990" t="str">
        <f t="shared" si="373"/>
        <v>Medium</v>
      </c>
      <c r="R3990" t="str">
        <f t="shared" si="374"/>
        <v>Low</v>
      </c>
      <c r="S3990" s="23">
        <f t="shared" si="375"/>
        <v>2024</v>
      </c>
      <c r="T3990" s="23">
        <f t="shared" si="376"/>
        <v>5</v>
      </c>
      <c r="U3990" t="str">
        <f t="shared" si="377"/>
        <v>May-2024</v>
      </c>
    </row>
    <row r="3991" spans="1:21" x14ac:dyDescent="0.3">
      <c r="A3991" t="s">
        <v>5999</v>
      </c>
      <c r="B3991" s="22">
        <v>44881</v>
      </c>
      <c r="C3991" s="22">
        <v>44885</v>
      </c>
      <c r="D3991" s="23" t="s">
        <v>50</v>
      </c>
      <c r="E3991" s="23" t="s">
        <v>1308</v>
      </c>
      <c r="F3991" s="23" t="s">
        <v>71</v>
      </c>
      <c r="G3991" s="23" t="s">
        <v>63</v>
      </c>
      <c r="H3991" s="23" t="s">
        <v>64</v>
      </c>
      <c r="I3991" s="23" t="s">
        <v>96</v>
      </c>
      <c r="J3991" s="23" t="s">
        <v>97</v>
      </c>
      <c r="K3991" s="23" t="s">
        <v>416</v>
      </c>
      <c r="L3991" s="24">
        <v>61295.1</v>
      </c>
      <c r="M3991">
        <v>6</v>
      </c>
      <c r="N3991" s="25">
        <v>0.15</v>
      </c>
      <c r="O3991" s="24">
        <v>13687.61</v>
      </c>
      <c r="P3991" s="26">
        <f t="shared" si="372"/>
        <v>0.22330675698383723</v>
      </c>
      <c r="Q3991" t="str">
        <f t="shared" si="373"/>
        <v>Medium</v>
      </c>
      <c r="R3991" t="str">
        <f t="shared" si="374"/>
        <v>Medium</v>
      </c>
      <c r="S3991" s="23">
        <f t="shared" si="375"/>
        <v>2022</v>
      </c>
      <c r="T3991" s="23">
        <f t="shared" si="376"/>
        <v>11</v>
      </c>
      <c r="U3991" t="str">
        <f t="shared" si="377"/>
        <v>Nov-2022</v>
      </c>
    </row>
    <row r="3992" spans="1:21" x14ac:dyDescent="0.3">
      <c r="A3992" t="s">
        <v>6000</v>
      </c>
      <c r="B3992" s="22">
        <v>45369</v>
      </c>
      <c r="C3992" s="22">
        <v>45376</v>
      </c>
      <c r="D3992" s="23" t="s">
        <v>78</v>
      </c>
      <c r="E3992" s="23" t="s">
        <v>1878</v>
      </c>
      <c r="F3992" s="23" t="s">
        <v>80</v>
      </c>
      <c r="G3992" s="23" t="s">
        <v>179</v>
      </c>
      <c r="H3992" s="23" t="s">
        <v>180</v>
      </c>
      <c r="I3992" s="23" t="s">
        <v>118</v>
      </c>
      <c r="J3992" s="23" t="s">
        <v>303</v>
      </c>
      <c r="K3992" s="23" t="s">
        <v>491</v>
      </c>
      <c r="L3992" s="24">
        <v>37827.300000000003</v>
      </c>
      <c r="M3992">
        <v>10</v>
      </c>
      <c r="N3992" s="25">
        <v>0.15</v>
      </c>
      <c r="O3992" s="24">
        <v>8535.39</v>
      </c>
      <c r="P3992" s="26">
        <f t="shared" si="372"/>
        <v>0.22564100530569189</v>
      </c>
      <c r="Q3992" t="str">
        <f t="shared" si="373"/>
        <v>Medium</v>
      </c>
      <c r="R3992" t="str">
        <f t="shared" si="374"/>
        <v>Medium</v>
      </c>
      <c r="S3992" s="23">
        <f t="shared" si="375"/>
        <v>2024</v>
      </c>
      <c r="T3992" s="23">
        <f t="shared" si="376"/>
        <v>3</v>
      </c>
      <c r="U3992" t="str">
        <f t="shared" si="377"/>
        <v>Mar-2024</v>
      </c>
    </row>
    <row r="3993" spans="1:21" x14ac:dyDescent="0.3">
      <c r="A3993" t="s">
        <v>6001</v>
      </c>
      <c r="B3993" s="22">
        <v>44822</v>
      </c>
      <c r="C3993" s="22">
        <v>44829</v>
      </c>
      <c r="D3993" s="23" t="s">
        <v>78</v>
      </c>
      <c r="E3993" s="23" t="s">
        <v>506</v>
      </c>
      <c r="F3993" s="23" t="s">
        <v>71</v>
      </c>
      <c r="G3993" s="23" t="s">
        <v>53</v>
      </c>
      <c r="H3993" s="23" t="s">
        <v>110</v>
      </c>
      <c r="I3993" s="23" t="s">
        <v>96</v>
      </c>
      <c r="J3993" s="23" t="s">
        <v>135</v>
      </c>
      <c r="K3993" s="23" t="s">
        <v>275</v>
      </c>
      <c r="L3993" s="24">
        <v>2959.9</v>
      </c>
      <c r="M3993">
        <v>2</v>
      </c>
      <c r="N3993" s="25">
        <v>0.15</v>
      </c>
      <c r="O3993" s="24">
        <v>704.11</v>
      </c>
      <c r="P3993" s="26">
        <f t="shared" si="372"/>
        <v>0.23788303658907395</v>
      </c>
      <c r="Q3993" t="str">
        <f t="shared" si="373"/>
        <v>Medium</v>
      </c>
      <c r="R3993" t="str">
        <f t="shared" si="374"/>
        <v>Medium</v>
      </c>
      <c r="S3993" s="23">
        <f t="shared" si="375"/>
        <v>2022</v>
      </c>
      <c r="T3993" s="23">
        <f t="shared" si="376"/>
        <v>9</v>
      </c>
      <c r="U3993" t="str">
        <f t="shared" si="377"/>
        <v>Sep-2022</v>
      </c>
    </row>
    <row r="3994" spans="1:21" x14ac:dyDescent="0.3">
      <c r="A3994" t="s">
        <v>6002</v>
      </c>
      <c r="B3994" s="22">
        <v>45367</v>
      </c>
      <c r="C3994" s="22">
        <v>45369</v>
      </c>
      <c r="D3994" s="23" t="s">
        <v>78</v>
      </c>
      <c r="E3994" s="23" t="s">
        <v>791</v>
      </c>
      <c r="F3994" s="23" t="s">
        <v>71</v>
      </c>
      <c r="G3994" s="23" t="s">
        <v>179</v>
      </c>
      <c r="H3994" s="23" t="s">
        <v>236</v>
      </c>
      <c r="I3994" s="23" t="s">
        <v>96</v>
      </c>
      <c r="J3994" s="23" t="s">
        <v>166</v>
      </c>
      <c r="K3994" s="23" t="s">
        <v>337</v>
      </c>
      <c r="L3994" s="24">
        <v>112986.24000000001</v>
      </c>
      <c r="M3994">
        <v>8</v>
      </c>
      <c r="N3994" s="25">
        <v>0.05</v>
      </c>
      <c r="O3994" s="24">
        <v>27258.46</v>
      </c>
      <c r="P3994" s="26">
        <f t="shared" si="372"/>
        <v>0.24125468729643537</v>
      </c>
      <c r="Q3994" t="str">
        <f t="shared" si="373"/>
        <v>Medium</v>
      </c>
      <c r="R3994" t="str">
        <f t="shared" si="374"/>
        <v>Low</v>
      </c>
      <c r="S3994" s="23">
        <f t="shared" si="375"/>
        <v>2024</v>
      </c>
      <c r="T3994" s="23">
        <f t="shared" si="376"/>
        <v>3</v>
      </c>
      <c r="U3994" t="str">
        <f t="shared" si="377"/>
        <v>Mar-2024</v>
      </c>
    </row>
    <row r="3995" spans="1:21" x14ac:dyDescent="0.3">
      <c r="A3995" t="s">
        <v>6003</v>
      </c>
      <c r="B3995" s="22">
        <v>45911</v>
      </c>
      <c r="C3995" s="22">
        <v>45917</v>
      </c>
      <c r="D3995" s="23" t="s">
        <v>50</v>
      </c>
      <c r="E3995" s="23" t="s">
        <v>1739</v>
      </c>
      <c r="F3995" s="23" t="s">
        <v>52</v>
      </c>
      <c r="G3995" s="23" t="s">
        <v>179</v>
      </c>
      <c r="H3995" s="23" t="s">
        <v>236</v>
      </c>
      <c r="I3995" s="23" t="s">
        <v>83</v>
      </c>
      <c r="J3995" s="23" t="s">
        <v>379</v>
      </c>
      <c r="K3995" s="23" t="s">
        <v>562</v>
      </c>
      <c r="L3995" s="24">
        <v>142445.5</v>
      </c>
      <c r="M3995">
        <v>10</v>
      </c>
      <c r="N3995" s="25">
        <v>0</v>
      </c>
      <c r="O3995" s="24">
        <v>25822.33</v>
      </c>
      <c r="P3995" s="26">
        <f t="shared" si="372"/>
        <v>0.18127866447167515</v>
      </c>
      <c r="Q3995" t="str">
        <f t="shared" si="373"/>
        <v>Low</v>
      </c>
      <c r="R3995" t="str">
        <f t="shared" si="374"/>
        <v>None</v>
      </c>
      <c r="S3995" s="23">
        <f t="shared" si="375"/>
        <v>2025</v>
      </c>
      <c r="T3995" s="23">
        <f t="shared" si="376"/>
        <v>9</v>
      </c>
      <c r="U3995" t="str">
        <f t="shared" si="377"/>
        <v>Sep-2025</v>
      </c>
    </row>
    <row r="3996" spans="1:21" x14ac:dyDescent="0.3">
      <c r="A3996" t="s">
        <v>6004</v>
      </c>
      <c r="B3996" s="22">
        <v>45928</v>
      </c>
      <c r="C3996" s="22">
        <v>45933</v>
      </c>
      <c r="D3996" s="23" t="s">
        <v>102</v>
      </c>
      <c r="E3996" s="23" t="s">
        <v>411</v>
      </c>
      <c r="F3996" s="23" t="s">
        <v>80</v>
      </c>
      <c r="G3996" s="23" t="s">
        <v>53</v>
      </c>
      <c r="H3996" s="23" t="s">
        <v>54</v>
      </c>
      <c r="I3996" s="23" t="s">
        <v>118</v>
      </c>
      <c r="J3996" s="23" t="s">
        <v>191</v>
      </c>
      <c r="K3996" s="23" t="s">
        <v>290</v>
      </c>
      <c r="L3996" s="24">
        <v>42995.1</v>
      </c>
      <c r="M3996">
        <v>6</v>
      </c>
      <c r="N3996" s="25">
        <v>0.1</v>
      </c>
      <c r="O3996" s="24">
        <v>11575.4</v>
      </c>
      <c r="P3996" s="26">
        <f t="shared" si="372"/>
        <v>0.26922602808226986</v>
      </c>
      <c r="Q3996" t="str">
        <f t="shared" si="373"/>
        <v>Medium</v>
      </c>
      <c r="R3996" t="str">
        <f t="shared" si="374"/>
        <v>Low</v>
      </c>
      <c r="S3996" s="23">
        <f t="shared" si="375"/>
        <v>2025</v>
      </c>
      <c r="T3996" s="23">
        <f t="shared" si="376"/>
        <v>9</v>
      </c>
      <c r="U3996" t="str">
        <f t="shared" si="377"/>
        <v>Sep-2025</v>
      </c>
    </row>
    <row r="3997" spans="1:21" x14ac:dyDescent="0.3">
      <c r="A3997" t="s">
        <v>6005</v>
      </c>
      <c r="B3997" s="22">
        <v>44857</v>
      </c>
      <c r="C3997" s="22">
        <v>44864</v>
      </c>
      <c r="D3997" s="23" t="s">
        <v>50</v>
      </c>
      <c r="E3997" s="23" t="s">
        <v>1897</v>
      </c>
      <c r="F3997" s="23" t="s">
        <v>71</v>
      </c>
      <c r="G3997" s="23" t="s">
        <v>63</v>
      </c>
      <c r="H3997" s="23" t="s">
        <v>64</v>
      </c>
      <c r="I3997" s="23" t="s">
        <v>55</v>
      </c>
      <c r="J3997" s="23" t="s">
        <v>56</v>
      </c>
      <c r="K3997" s="23" t="s">
        <v>151</v>
      </c>
      <c r="L3997" s="24">
        <v>10645.7</v>
      </c>
      <c r="M3997">
        <v>2</v>
      </c>
      <c r="N3997" s="25">
        <v>0</v>
      </c>
      <c r="O3997" s="24">
        <v>3905.27</v>
      </c>
      <c r="P3997" s="26">
        <f t="shared" si="372"/>
        <v>0.36684013263571202</v>
      </c>
      <c r="Q3997" t="str">
        <f t="shared" si="373"/>
        <v>High</v>
      </c>
      <c r="R3997" t="str">
        <f t="shared" si="374"/>
        <v>None</v>
      </c>
      <c r="S3997" s="23">
        <f t="shared" si="375"/>
        <v>2022</v>
      </c>
      <c r="T3997" s="23">
        <f t="shared" si="376"/>
        <v>10</v>
      </c>
      <c r="U3997" t="str">
        <f t="shared" si="377"/>
        <v>Oct-2022</v>
      </c>
    </row>
    <row r="3998" spans="1:21" x14ac:dyDescent="0.3">
      <c r="A3998" t="s">
        <v>6006</v>
      </c>
      <c r="B3998" s="22">
        <v>45162</v>
      </c>
      <c r="C3998" s="22">
        <v>45163</v>
      </c>
      <c r="D3998" s="23" t="s">
        <v>61</v>
      </c>
      <c r="E3998" s="23" t="s">
        <v>1186</v>
      </c>
      <c r="F3998" s="23" t="s">
        <v>80</v>
      </c>
      <c r="G3998" s="23" t="s">
        <v>179</v>
      </c>
      <c r="H3998" s="23" t="s">
        <v>236</v>
      </c>
      <c r="I3998" s="23" t="s">
        <v>55</v>
      </c>
      <c r="J3998" s="23" t="s">
        <v>56</v>
      </c>
      <c r="K3998" s="23" t="s">
        <v>74</v>
      </c>
      <c r="L3998" s="24">
        <v>58704.21</v>
      </c>
      <c r="M3998">
        <v>9</v>
      </c>
      <c r="N3998" s="25">
        <v>0</v>
      </c>
      <c r="O3998" s="24">
        <v>9969.06</v>
      </c>
      <c r="P3998" s="26">
        <f t="shared" si="372"/>
        <v>0.16981848490934465</v>
      </c>
      <c r="Q3998" t="str">
        <f t="shared" si="373"/>
        <v>Low</v>
      </c>
      <c r="R3998" t="str">
        <f t="shared" si="374"/>
        <v>None</v>
      </c>
      <c r="S3998" s="23">
        <f t="shared" si="375"/>
        <v>2023</v>
      </c>
      <c r="T3998" s="23">
        <f t="shared" si="376"/>
        <v>8</v>
      </c>
      <c r="U3998" t="str">
        <f t="shared" si="377"/>
        <v>Aug-2023</v>
      </c>
    </row>
    <row r="3999" spans="1:21" x14ac:dyDescent="0.3">
      <c r="A3999" t="s">
        <v>6007</v>
      </c>
      <c r="B3999" s="22">
        <v>45081</v>
      </c>
      <c r="C3999" s="22">
        <v>45085</v>
      </c>
      <c r="D3999" s="23" t="s">
        <v>102</v>
      </c>
      <c r="E3999" s="23" t="s">
        <v>1782</v>
      </c>
      <c r="F3999" s="23" t="s">
        <v>71</v>
      </c>
      <c r="G3999" s="23" t="s">
        <v>81</v>
      </c>
      <c r="H3999" s="23" t="s">
        <v>95</v>
      </c>
      <c r="I3999" s="23" t="s">
        <v>83</v>
      </c>
      <c r="J3999" s="23" t="s">
        <v>379</v>
      </c>
      <c r="K3999" s="23" t="s">
        <v>562</v>
      </c>
      <c r="L3999" s="24">
        <v>1783.85</v>
      </c>
      <c r="M3999">
        <v>1</v>
      </c>
      <c r="N3999" s="25">
        <v>0.25</v>
      </c>
      <c r="O3999" s="24">
        <v>423.18</v>
      </c>
      <c r="P3999" s="26">
        <f t="shared" si="372"/>
        <v>0.23722846651904589</v>
      </c>
      <c r="Q3999" t="str">
        <f t="shared" si="373"/>
        <v>Medium</v>
      </c>
      <c r="R3999" t="str">
        <f t="shared" si="374"/>
        <v>High</v>
      </c>
      <c r="S3999" s="23">
        <f t="shared" si="375"/>
        <v>2023</v>
      </c>
      <c r="T3999" s="23">
        <f t="shared" si="376"/>
        <v>6</v>
      </c>
      <c r="U3999" t="str">
        <f t="shared" si="377"/>
        <v>Jun-2023</v>
      </c>
    </row>
    <row r="4000" spans="1:21" x14ac:dyDescent="0.3">
      <c r="A4000" t="s">
        <v>6008</v>
      </c>
      <c r="B4000" s="22">
        <v>45979</v>
      </c>
      <c r="C4000" s="22">
        <v>45986</v>
      </c>
      <c r="D4000" s="23" t="s">
        <v>61</v>
      </c>
      <c r="E4000" s="23" t="s">
        <v>1220</v>
      </c>
      <c r="F4000" s="23" t="s">
        <v>71</v>
      </c>
      <c r="G4000" s="23" t="s">
        <v>81</v>
      </c>
      <c r="H4000" s="23" t="s">
        <v>284</v>
      </c>
      <c r="I4000" s="23" t="s">
        <v>118</v>
      </c>
      <c r="J4000" s="23" t="s">
        <v>119</v>
      </c>
      <c r="K4000" s="23" t="s">
        <v>197</v>
      </c>
      <c r="L4000" s="24">
        <v>14890.86</v>
      </c>
      <c r="M4000">
        <v>6</v>
      </c>
      <c r="N4000" s="25">
        <v>0.25</v>
      </c>
      <c r="O4000" s="24">
        <v>1856.22</v>
      </c>
      <c r="P4000" s="26">
        <f t="shared" si="372"/>
        <v>0.12465498970509427</v>
      </c>
      <c r="Q4000" t="str">
        <f t="shared" si="373"/>
        <v>Low</v>
      </c>
      <c r="R4000" t="str">
        <f t="shared" si="374"/>
        <v>High</v>
      </c>
      <c r="S4000" s="23">
        <f t="shared" si="375"/>
        <v>2025</v>
      </c>
      <c r="T4000" s="23">
        <f t="shared" si="376"/>
        <v>11</v>
      </c>
      <c r="U4000" t="str">
        <f t="shared" si="377"/>
        <v>Nov-2025</v>
      </c>
    </row>
    <row r="4001" spans="1:21" x14ac:dyDescent="0.3">
      <c r="A4001" t="s">
        <v>6009</v>
      </c>
      <c r="B4001" s="22">
        <v>45793</v>
      </c>
      <c r="C4001" s="22">
        <v>45796</v>
      </c>
      <c r="D4001" s="23" t="s">
        <v>102</v>
      </c>
      <c r="E4001" s="23" t="s">
        <v>930</v>
      </c>
      <c r="F4001" s="23" t="s">
        <v>52</v>
      </c>
      <c r="G4001" s="23" t="s">
        <v>72</v>
      </c>
      <c r="H4001" s="23" t="s">
        <v>117</v>
      </c>
      <c r="I4001" s="23" t="s">
        <v>96</v>
      </c>
      <c r="J4001" s="23" t="s">
        <v>135</v>
      </c>
      <c r="K4001" s="23" t="s">
        <v>395</v>
      </c>
      <c r="L4001" s="24">
        <v>14122.17</v>
      </c>
      <c r="M4001">
        <v>1</v>
      </c>
      <c r="N4001" s="25">
        <v>0.05</v>
      </c>
      <c r="O4001" s="24">
        <v>4832.7700000000004</v>
      </c>
      <c r="P4001" s="26">
        <f t="shared" si="372"/>
        <v>0.34221157230085747</v>
      </c>
      <c r="Q4001" t="str">
        <f t="shared" si="373"/>
        <v>High</v>
      </c>
      <c r="R4001" t="str">
        <f t="shared" si="374"/>
        <v>Low</v>
      </c>
      <c r="S4001" s="23">
        <f t="shared" si="375"/>
        <v>2025</v>
      </c>
      <c r="T4001" s="23">
        <f t="shared" si="376"/>
        <v>5</v>
      </c>
      <c r="U4001" t="str">
        <f t="shared" si="377"/>
        <v>May-2025</v>
      </c>
    </row>
    <row r="4002" spans="1:21" x14ac:dyDescent="0.3">
      <c r="A4002" t="s">
        <v>6010</v>
      </c>
      <c r="B4002" s="22">
        <v>45510</v>
      </c>
      <c r="C4002" s="22">
        <v>45516</v>
      </c>
      <c r="D4002" s="23" t="s">
        <v>50</v>
      </c>
      <c r="E4002" s="23" t="s">
        <v>1159</v>
      </c>
      <c r="F4002" s="23" t="s">
        <v>80</v>
      </c>
      <c r="G4002" s="23" t="s">
        <v>81</v>
      </c>
      <c r="H4002" s="23" t="s">
        <v>82</v>
      </c>
      <c r="I4002" s="23" t="s">
        <v>55</v>
      </c>
      <c r="J4002" s="23" t="s">
        <v>65</v>
      </c>
      <c r="K4002" s="23" t="s">
        <v>130</v>
      </c>
      <c r="L4002" s="24">
        <v>45456.2</v>
      </c>
      <c r="M4002">
        <v>5</v>
      </c>
      <c r="N4002" s="25">
        <v>0</v>
      </c>
      <c r="O4002" s="24">
        <v>17820.25</v>
      </c>
      <c r="P4002" s="26">
        <f t="shared" si="372"/>
        <v>0.39203123006322571</v>
      </c>
      <c r="Q4002" t="str">
        <f t="shared" si="373"/>
        <v>High</v>
      </c>
      <c r="R4002" t="str">
        <f t="shared" si="374"/>
        <v>None</v>
      </c>
      <c r="S4002" s="23">
        <f t="shared" si="375"/>
        <v>2024</v>
      </c>
      <c r="T4002" s="23">
        <f t="shared" si="376"/>
        <v>8</v>
      </c>
      <c r="U4002" t="str">
        <f t="shared" si="377"/>
        <v>Aug-2024</v>
      </c>
    </row>
    <row r="4003" spans="1:21" x14ac:dyDescent="0.3">
      <c r="A4003" t="s">
        <v>6011</v>
      </c>
      <c r="B4003" s="22">
        <v>45654</v>
      </c>
      <c r="C4003" s="22">
        <v>45657</v>
      </c>
      <c r="D4003" s="23" t="s">
        <v>102</v>
      </c>
      <c r="E4003" s="23" t="s">
        <v>363</v>
      </c>
      <c r="F4003" s="23" t="s">
        <v>71</v>
      </c>
      <c r="G4003" s="23" t="s">
        <v>63</v>
      </c>
      <c r="H4003" s="23" t="s">
        <v>202</v>
      </c>
      <c r="I4003" s="23" t="s">
        <v>83</v>
      </c>
      <c r="J4003" s="23" t="s">
        <v>84</v>
      </c>
      <c r="K4003" s="23" t="s">
        <v>125</v>
      </c>
      <c r="L4003" s="24">
        <v>25481.82</v>
      </c>
      <c r="M4003">
        <v>3</v>
      </c>
      <c r="N4003" s="25">
        <v>0.05</v>
      </c>
      <c r="O4003" s="24">
        <v>4336.53</v>
      </c>
      <c r="P4003" s="26">
        <f t="shared" si="372"/>
        <v>0.17018132927710813</v>
      </c>
      <c r="Q4003" t="str">
        <f t="shared" si="373"/>
        <v>Low</v>
      </c>
      <c r="R4003" t="str">
        <f t="shared" si="374"/>
        <v>Low</v>
      </c>
      <c r="S4003" s="23">
        <f t="shared" si="375"/>
        <v>2024</v>
      </c>
      <c r="T4003" s="23">
        <f t="shared" si="376"/>
        <v>12</v>
      </c>
      <c r="U4003" t="str">
        <f t="shared" si="377"/>
        <v>Dec-2024</v>
      </c>
    </row>
    <row r="4004" spans="1:21" x14ac:dyDescent="0.3">
      <c r="A4004" t="s">
        <v>6012</v>
      </c>
      <c r="B4004" s="22">
        <v>44701</v>
      </c>
      <c r="C4004" s="22">
        <v>44703</v>
      </c>
      <c r="D4004" s="23" t="s">
        <v>61</v>
      </c>
      <c r="E4004" s="23" t="s">
        <v>753</v>
      </c>
      <c r="F4004" s="23" t="s">
        <v>80</v>
      </c>
      <c r="G4004" s="23" t="s">
        <v>53</v>
      </c>
      <c r="H4004" s="23" t="s">
        <v>246</v>
      </c>
      <c r="I4004" s="23" t="s">
        <v>96</v>
      </c>
      <c r="J4004" s="23" t="s">
        <v>97</v>
      </c>
      <c r="K4004" s="23" t="s">
        <v>416</v>
      </c>
      <c r="L4004" s="24">
        <v>34962.300000000003</v>
      </c>
      <c r="M4004">
        <v>9</v>
      </c>
      <c r="N4004" s="25">
        <v>0.2</v>
      </c>
      <c r="O4004" s="24">
        <v>7601.05</v>
      </c>
      <c r="P4004" s="26">
        <f t="shared" si="372"/>
        <v>0.21740703557832292</v>
      </c>
      <c r="Q4004" t="str">
        <f t="shared" si="373"/>
        <v>Medium</v>
      </c>
      <c r="R4004" t="str">
        <f t="shared" si="374"/>
        <v>Medium</v>
      </c>
      <c r="S4004" s="23">
        <f t="shared" si="375"/>
        <v>2022</v>
      </c>
      <c r="T4004" s="23">
        <f t="shared" si="376"/>
        <v>5</v>
      </c>
      <c r="U4004" t="str">
        <f t="shared" si="377"/>
        <v>May-2022</v>
      </c>
    </row>
    <row r="4005" spans="1:21" x14ac:dyDescent="0.3">
      <c r="A4005" t="s">
        <v>6013</v>
      </c>
      <c r="B4005" s="22">
        <v>44582</v>
      </c>
      <c r="C4005" s="22">
        <v>44587</v>
      </c>
      <c r="D4005" s="23" t="s">
        <v>78</v>
      </c>
      <c r="E4005" s="23" t="s">
        <v>1380</v>
      </c>
      <c r="F4005" s="23" t="s">
        <v>80</v>
      </c>
      <c r="G4005" s="23" t="s">
        <v>63</v>
      </c>
      <c r="H4005" s="23" t="s">
        <v>172</v>
      </c>
      <c r="I4005" s="23" t="s">
        <v>83</v>
      </c>
      <c r="J4005" s="23" t="s">
        <v>379</v>
      </c>
      <c r="K4005" s="23" t="s">
        <v>562</v>
      </c>
      <c r="L4005" s="24">
        <v>38147.22</v>
      </c>
      <c r="M4005">
        <v>9</v>
      </c>
      <c r="N4005" s="25">
        <v>0.1</v>
      </c>
      <c r="O4005" s="24">
        <v>10068.08</v>
      </c>
      <c r="P4005" s="26">
        <f t="shared" si="372"/>
        <v>0.26392696505800423</v>
      </c>
      <c r="Q4005" t="str">
        <f t="shared" si="373"/>
        <v>Medium</v>
      </c>
      <c r="R4005" t="str">
        <f t="shared" si="374"/>
        <v>Low</v>
      </c>
      <c r="S4005" s="23">
        <f t="shared" si="375"/>
        <v>2022</v>
      </c>
      <c r="T4005" s="23">
        <f t="shared" si="376"/>
        <v>1</v>
      </c>
      <c r="U4005" t="str">
        <f t="shared" si="377"/>
        <v>Jan-2022</v>
      </c>
    </row>
    <row r="4006" spans="1:21" x14ac:dyDescent="0.3">
      <c r="A4006" t="s">
        <v>6014</v>
      </c>
      <c r="B4006" s="22">
        <v>45533</v>
      </c>
      <c r="C4006" s="22">
        <v>45534</v>
      </c>
      <c r="D4006" s="23" t="s">
        <v>61</v>
      </c>
      <c r="E4006" s="23" t="s">
        <v>370</v>
      </c>
      <c r="F4006" s="23" t="s">
        <v>80</v>
      </c>
      <c r="G4006" s="23" t="s">
        <v>53</v>
      </c>
      <c r="H4006" s="23" t="s">
        <v>90</v>
      </c>
      <c r="I4006" s="23" t="s">
        <v>118</v>
      </c>
      <c r="J4006" s="23" t="s">
        <v>119</v>
      </c>
      <c r="K4006" s="23" t="s">
        <v>270</v>
      </c>
      <c r="L4006" s="24">
        <v>38644.65</v>
      </c>
      <c r="M4006">
        <v>9</v>
      </c>
      <c r="N4006" s="25">
        <v>0.2</v>
      </c>
      <c r="O4006" s="24">
        <v>8178.7</v>
      </c>
      <c r="P4006" s="26">
        <f t="shared" si="372"/>
        <v>0.21163860974287513</v>
      </c>
      <c r="Q4006" t="str">
        <f t="shared" si="373"/>
        <v>Medium</v>
      </c>
      <c r="R4006" t="str">
        <f t="shared" si="374"/>
        <v>Medium</v>
      </c>
      <c r="S4006" s="23">
        <f t="shared" si="375"/>
        <v>2024</v>
      </c>
      <c r="T4006" s="23">
        <f t="shared" si="376"/>
        <v>8</v>
      </c>
      <c r="U4006" t="str">
        <f t="shared" si="377"/>
        <v>Aug-2024</v>
      </c>
    </row>
    <row r="4007" spans="1:21" x14ac:dyDescent="0.3">
      <c r="A4007" t="s">
        <v>6015</v>
      </c>
      <c r="B4007" s="22">
        <v>45820</v>
      </c>
      <c r="C4007" s="22">
        <v>45826</v>
      </c>
      <c r="D4007" s="23" t="s">
        <v>50</v>
      </c>
      <c r="E4007" s="23" t="s">
        <v>495</v>
      </c>
      <c r="F4007" s="23" t="s">
        <v>71</v>
      </c>
      <c r="G4007" s="23" t="s">
        <v>63</v>
      </c>
      <c r="H4007" s="23" t="s">
        <v>213</v>
      </c>
      <c r="I4007" s="23" t="s">
        <v>118</v>
      </c>
      <c r="J4007" s="23" t="s">
        <v>119</v>
      </c>
      <c r="K4007" s="23" t="s">
        <v>270</v>
      </c>
      <c r="L4007" s="24">
        <v>58439.92</v>
      </c>
      <c r="M4007">
        <v>4</v>
      </c>
      <c r="N4007" s="25">
        <v>0.15</v>
      </c>
      <c r="O4007" s="24">
        <v>18043.5</v>
      </c>
      <c r="P4007" s="26">
        <f t="shared" si="372"/>
        <v>0.30875298939492046</v>
      </c>
      <c r="Q4007" t="str">
        <f t="shared" si="373"/>
        <v>High</v>
      </c>
      <c r="R4007" t="str">
        <f t="shared" si="374"/>
        <v>Medium</v>
      </c>
      <c r="S4007" s="23">
        <f t="shared" si="375"/>
        <v>2025</v>
      </c>
      <c r="T4007" s="23">
        <f t="shared" si="376"/>
        <v>6</v>
      </c>
      <c r="U4007" t="str">
        <f t="shared" si="377"/>
        <v>Jun-2025</v>
      </c>
    </row>
    <row r="4008" spans="1:21" x14ac:dyDescent="0.3">
      <c r="A4008" t="s">
        <v>6016</v>
      </c>
      <c r="B4008" s="22">
        <v>45433</v>
      </c>
      <c r="C4008" s="22">
        <v>45436</v>
      </c>
      <c r="D4008" s="23" t="s">
        <v>102</v>
      </c>
      <c r="E4008" s="23" t="s">
        <v>3614</v>
      </c>
      <c r="F4008" s="23" t="s">
        <v>80</v>
      </c>
      <c r="G4008" s="23" t="s">
        <v>179</v>
      </c>
      <c r="H4008" s="23" t="s">
        <v>236</v>
      </c>
      <c r="I4008" s="23" t="s">
        <v>83</v>
      </c>
      <c r="J4008" s="23" t="s">
        <v>84</v>
      </c>
      <c r="K4008" s="23" t="s">
        <v>257</v>
      </c>
      <c r="L4008" s="24">
        <v>29774.15</v>
      </c>
      <c r="M4008">
        <v>5</v>
      </c>
      <c r="N4008" s="25">
        <v>0.05</v>
      </c>
      <c r="O4008" s="24">
        <v>10733.57</v>
      </c>
      <c r="P4008" s="26">
        <f t="shared" si="372"/>
        <v>0.36049962803304209</v>
      </c>
      <c r="Q4008" t="str">
        <f t="shared" si="373"/>
        <v>High</v>
      </c>
      <c r="R4008" t="str">
        <f t="shared" si="374"/>
        <v>Low</v>
      </c>
      <c r="S4008" s="23">
        <f t="shared" si="375"/>
        <v>2024</v>
      </c>
      <c r="T4008" s="23">
        <f t="shared" si="376"/>
        <v>5</v>
      </c>
      <c r="U4008" t="str">
        <f t="shared" si="377"/>
        <v>May-2024</v>
      </c>
    </row>
    <row r="4009" spans="1:21" x14ac:dyDescent="0.3">
      <c r="A4009" t="s">
        <v>6017</v>
      </c>
      <c r="B4009" s="22">
        <v>45647</v>
      </c>
      <c r="C4009" s="22">
        <v>45653</v>
      </c>
      <c r="D4009" s="23" t="s">
        <v>78</v>
      </c>
      <c r="E4009" s="23" t="s">
        <v>2853</v>
      </c>
      <c r="F4009" s="23" t="s">
        <v>80</v>
      </c>
      <c r="G4009" s="23" t="s">
        <v>53</v>
      </c>
      <c r="H4009" s="23" t="s">
        <v>246</v>
      </c>
      <c r="I4009" s="23" t="s">
        <v>118</v>
      </c>
      <c r="J4009" s="23" t="s">
        <v>303</v>
      </c>
      <c r="K4009" s="23" t="s">
        <v>421</v>
      </c>
      <c r="L4009" s="24">
        <v>124427.2</v>
      </c>
      <c r="M4009">
        <v>10</v>
      </c>
      <c r="N4009" s="25">
        <v>0.2</v>
      </c>
      <c r="O4009" s="24">
        <v>26983.96</v>
      </c>
      <c r="P4009" s="26">
        <f t="shared" si="372"/>
        <v>0.21686544421155501</v>
      </c>
      <c r="Q4009" t="str">
        <f t="shared" si="373"/>
        <v>Medium</v>
      </c>
      <c r="R4009" t="str">
        <f t="shared" si="374"/>
        <v>Medium</v>
      </c>
      <c r="S4009" s="23">
        <f t="shared" si="375"/>
        <v>2024</v>
      </c>
      <c r="T4009" s="23">
        <f t="shared" si="376"/>
        <v>12</v>
      </c>
      <c r="U4009" t="str">
        <f t="shared" si="377"/>
        <v>Dec-2024</v>
      </c>
    </row>
    <row r="4010" spans="1:21" x14ac:dyDescent="0.3">
      <c r="A4010" t="s">
        <v>6018</v>
      </c>
      <c r="B4010" s="22">
        <v>45965</v>
      </c>
      <c r="C4010" s="22">
        <v>45966</v>
      </c>
      <c r="D4010" s="23" t="s">
        <v>61</v>
      </c>
      <c r="E4010" s="23" t="s">
        <v>2853</v>
      </c>
      <c r="F4010" s="23" t="s">
        <v>52</v>
      </c>
      <c r="G4010" s="23" t="s">
        <v>81</v>
      </c>
      <c r="H4010" s="23" t="s">
        <v>95</v>
      </c>
      <c r="I4010" s="23" t="s">
        <v>55</v>
      </c>
      <c r="J4010" s="23" t="s">
        <v>65</v>
      </c>
      <c r="K4010" s="23" t="s">
        <v>325</v>
      </c>
      <c r="L4010" s="24">
        <v>6622.28</v>
      </c>
      <c r="M4010">
        <v>2</v>
      </c>
      <c r="N4010" s="25">
        <v>0.2</v>
      </c>
      <c r="O4010" s="24">
        <v>1749.75</v>
      </c>
      <c r="P4010" s="26">
        <f t="shared" si="372"/>
        <v>0.26422168799869533</v>
      </c>
      <c r="Q4010" t="str">
        <f t="shared" si="373"/>
        <v>Medium</v>
      </c>
      <c r="R4010" t="str">
        <f t="shared" si="374"/>
        <v>Medium</v>
      </c>
      <c r="S4010" s="23">
        <f t="shared" si="375"/>
        <v>2025</v>
      </c>
      <c r="T4010" s="23">
        <f t="shared" si="376"/>
        <v>11</v>
      </c>
      <c r="U4010" t="str">
        <f t="shared" si="377"/>
        <v>Nov-2025</v>
      </c>
    </row>
    <row r="4011" spans="1:21" x14ac:dyDescent="0.3">
      <c r="A4011" t="s">
        <v>6019</v>
      </c>
      <c r="B4011" s="22">
        <v>45226</v>
      </c>
      <c r="C4011" s="22">
        <v>45229</v>
      </c>
      <c r="D4011" s="23" t="s">
        <v>50</v>
      </c>
      <c r="E4011" s="23" t="s">
        <v>588</v>
      </c>
      <c r="F4011" s="23" t="s">
        <v>52</v>
      </c>
      <c r="G4011" s="23" t="s">
        <v>53</v>
      </c>
      <c r="H4011" s="23" t="s">
        <v>246</v>
      </c>
      <c r="I4011" s="23" t="s">
        <v>55</v>
      </c>
      <c r="J4011" s="23" t="s">
        <v>173</v>
      </c>
      <c r="K4011" s="23" t="s">
        <v>735</v>
      </c>
      <c r="L4011" s="24">
        <v>57970.879999999997</v>
      </c>
      <c r="M4011">
        <v>8</v>
      </c>
      <c r="N4011" s="25">
        <v>0</v>
      </c>
      <c r="O4011" s="24">
        <v>14282.73</v>
      </c>
      <c r="P4011" s="26">
        <f t="shared" si="372"/>
        <v>0.2463776640961807</v>
      </c>
      <c r="Q4011" t="str">
        <f t="shared" si="373"/>
        <v>Medium</v>
      </c>
      <c r="R4011" t="str">
        <f t="shared" si="374"/>
        <v>None</v>
      </c>
      <c r="S4011" s="23">
        <f t="shared" si="375"/>
        <v>2023</v>
      </c>
      <c r="T4011" s="23">
        <f t="shared" si="376"/>
        <v>10</v>
      </c>
      <c r="U4011" t="str">
        <f t="shared" si="377"/>
        <v>Oct-2023</v>
      </c>
    </row>
    <row r="4012" spans="1:21" x14ac:dyDescent="0.3">
      <c r="A4012" t="s">
        <v>6020</v>
      </c>
      <c r="B4012" s="22">
        <v>44656</v>
      </c>
      <c r="C4012" s="22">
        <v>44658</v>
      </c>
      <c r="D4012" s="23" t="s">
        <v>61</v>
      </c>
      <c r="E4012" s="23" t="s">
        <v>990</v>
      </c>
      <c r="F4012" s="23" t="s">
        <v>52</v>
      </c>
      <c r="G4012" s="23" t="s">
        <v>63</v>
      </c>
      <c r="H4012" s="23" t="s">
        <v>172</v>
      </c>
      <c r="I4012" s="23" t="s">
        <v>118</v>
      </c>
      <c r="J4012" s="23" t="s">
        <v>119</v>
      </c>
      <c r="K4012" s="23" t="s">
        <v>270</v>
      </c>
      <c r="L4012" s="24">
        <v>18747.7</v>
      </c>
      <c r="M4012">
        <v>5</v>
      </c>
      <c r="N4012" s="25">
        <v>0.15</v>
      </c>
      <c r="O4012" s="24">
        <v>4510.9399999999996</v>
      </c>
      <c r="P4012" s="26">
        <f t="shared" si="372"/>
        <v>0.24061298185910801</v>
      </c>
      <c r="Q4012" t="str">
        <f t="shared" si="373"/>
        <v>Medium</v>
      </c>
      <c r="R4012" t="str">
        <f t="shared" si="374"/>
        <v>Medium</v>
      </c>
      <c r="S4012" s="23">
        <f t="shared" si="375"/>
        <v>2022</v>
      </c>
      <c r="T4012" s="23">
        <f t="shared" si="376"/>
        <v>4</v>
      </c>
      <c r="U4012" t="str">
        <f t="shared" si="377"/>
        <v>Apr-2022</v>
      </c>
    </row>
    <row r="4013" spans="1:21" x14ac:dyDescent="0.3">
      <c r="A4013" t="s">
        <v>6021</v>
      </c>
      <c r="B4013" s="22">
        <v>45087</v>
      </c>
      <c r="C4013" s="22">
        <v>45092</v>
      </c>
      <c r="D4013" s="23" t="s">
        <v>78</v>
      </c>
      <c r="E4013" s="23" t="s">
        <v>2386</v>
      </c>
      <c r="F4013" s="23" t="s">
        <v>80</v>
      </c>
      <c r="G4013" s="23" t="s">
        <v>53</v>
      </c>
      <c r="H4013" s="23" t="s">
        <v>54</v>
      </c>
      <c r="I4013" s="23" t="s">
        <v>55</v>
      </c>
      <c r="J4013" s="23" t="s">
        <v>65</v>
      </c>
      <c r="K4013" s="23" t="s">
        <v>91</v>
      </c>
      <c r="L4013" s="24">
        <v>59075.32</v>
      </c>
      <c r="M4013">
        <v>4</v>
      </c>
      <c r="N4013" s="25">
        <v>0.2</v>
      </c>
      <c r="O4013" s="24">
        <v>7896.09</v>
      </c>
      <c r="P4013" s="26">
        <f t="shared" si="372"/>
        <v>0.13366140039529198</v>
      </c>
      <c r="Q4013" t="str">
        <f t="shared" si="373"/>
        <v>Low</v>
      </c>
      <c r="R4013" t="str">
        <f t="shared" si="374"/>
        <v>Medium</v>
      </c>
      <c r="S4013" s="23">
        <f t="shared" si="375"/>
        <v>2023</v>
      </c>
      <c r="T4013" s="23">
        <f t="shared" si="376"/>
        <v>6</v>
      </c>
      <c r="U4013" t="str">
        <f t="shared" si="377"/>
        <v>Jun-2023</v>
      </c>
    </row>
    <row r="4014" spans="1:21" x14ac:dyDescent="0.3">
      <c r="A4014" t="s">
        <v>6022</v>
      </c>
      <c r="B4014" s="22">
        <v>45286</v>
      </c>
      <c r="C4014" s="22">
        <v>45293</v>
      </c>
      <c r="D4014" s="23" t="s">
        <v>78</v>
      </c>
      <c r="E4014" s="23" t="s">
        <v>1111</v>
      </c>
      <c r="F4014" s="23" t="s">
        <v>80</v>
      </c>
      <c r="G4014" s="23" t="s">
        <v>63</v>
      </c>
      <c r="H4014" s="23" t="s">
        <v>202</v>
      </c>
      <c r="I4014" s="23" t="s">
        <v>83</v>
      </c>
      <c r="J4014" s="23" t="s">
        <v>449</v>
      </c>
      <c r="K4014" s="23" t="s">
        <v>681</v>
      </c>
      <c r="L4014" s="24">
        <v>49860.78</v>
      </c>
      <c r="M4014">
        <v>6</v>
      </c>
      <c r="N4014" s="25">
        <v>0.2</v>
      </c>
      <c r="O4014" s="24">
        <v>14220.07</v>
      </c>
      <c r="P4014" s="26">
        <f t="shared" si="372"/>
        <v>0.28519549834559349</v>
      </c>
      <c r="Q4014" t="str">
        <f t="shared" si="373"/>
        <v>Medium</v>
      </c>
      <c r="R4014" t="str">
        <f t="shared" si="374"/>
        <v>Medium</v>
      </c>
      <c r="S4014" s="23">
        <f t="shared" si="375"/>
        <v>2023</v>
      </c>
      <c r="T4014" s="23">
        <f t="shared" si="376"/>
        <v>12</v>
      </c>
      <c r="U4014" t="str">
        <f t="shared" si="377"/>
        <v>Dec-2023</v>
      </c>
    </row>
    <row r="4015" spans="1:21" x14ac:dyDescent="0.3">
      <c r="A4015" t="s">
        <v>6023</v>
      </c>
      <c r="B4015" s="22">
        <v>45833</v>
      </c>
      <c r="C4015" s="22">
        <v>45837</v>
      </c>
      <c r="D4015" s="23" t="s">
        <v>78</v>
      </c>
      <c r="E4015" s="23" t="s">
        <v>652</v>
      </c>
      <c r="F4015" s="23" t="s">
        <v>80</v>
      </c>
      <c r="G4015" s="23" t="s">
        <v>63</v>
      </c>
      <c r="H4015" s="23" t="s">
        <v>172</v>
      </c>
      <c r="I4015" s="23" t="s">
        <v>83</v>
      </c>
      <c r="J4015" s="23" t="s">
        <v>84</v>
      </c>
      <c r="K4015" s="23" t="s">
        <v>125</v>
      </c>
      <c r="L4015" s="24">
        <v>27381.34</v>
      </c>
      <c r="M4015">
        <v>2</v>
      </c>
      <c r="N4015" s="25">
        <v>0.25</v>
      </c>
      <c r="O4015" s="24">
        <v>4798.7299999999996</v>
      </c>
      <c r="P4015" s="26">
        <f t="shared" si="372"/>
        <v>0.17525548420931919</v>
      </c>
      <c r="Q4015" t="str">
        <f t="shared" si="373"/>
        <v>Low</v>
      </c>
      <c r="R4015" t="str">
        <f t="shared" si="374"/>
        <v>High</v>
      </c>
      <c r="S4015" s="23">
        <f t="shared" si="375"/>
        <v>2025</v>
      </c>
      <c r="T4015" s="23">
        <f t="shared" si="376"/>
        <v>6</v>
      </c>
      <c r="U4015" t="str">
        <f t="shared" si="377"/>
        <v>Jun-2025</v>
      </c>
    </row>
    <row r="4016" spans="1:21" x14ac:dyDescent="0.3">
      <c r="A4016" t="s">
        <v>6024</v>
      </c>
      <c r="B4016" s="22">
        <v>44725</v>
      </c>
      <c r="C4016" s="22">
        <v>44727</v>
      </c>
      <c r="D4016" s="23" t="s">
        <v>78</v>
      </c>
      <c r="E4016" s="23" t="s">
        <v>2752</v>
      </c>
      <c r="F4016" s="23" t="s">
        <v>80</v>
      </c>
      <c r="G4016" s="23" t="s">
        <v>179</v>
      </c>
      <c r="H4016" s="23" t="s">
        <v>180</v>
      </c>
      <c r="I4016" s="23" t="s">
        <v>83</v>
      </c>
      <c r="J4016" s="23" t="s">
        <v>156</v>
      </c>
      <c r="K4016" s="23" t="s">
        <v>157</v>
      </c>
      <c r="L4016" s="24">
        <v>65945.2</v>
      </c>
      <c r="M4016">
        <v>8</v>
      </c>
      <c r="N4016" s="25">
        <v>0.1</v>
      </c>
      <c r="O4016" s="24">
        <v>22092.28</v>
      </c>
      <c r="P4016" s="26">
        <f t="shared" si="372"/>
        <v>0.33500967469959908</v>
      </c>
      <c r="Q4016" t="str">
        <f t="shared" si="373"/>
        <v>High</v>
      </c>
      <c r="R4016" t="str">
        <f t="shared" si="374"/>
        <v>Low</v>
      </c>
      <c r="S4016" s="23">
        <f t="shared" si="375"/>
        <v>2022</v>
      </c>
      <c r="T4016" s="23">
        <f t="shared" si="376"/>
        <v>6</v>
      </c>
      <c r="U4016" t="str">
        <f t="shared" si="377"/>
        <v>Jun-2022</v>
      </c>
    </row>
    <row r="4017" spans="1:21" x14ac:dyDescent="0.3">
      <c r="A4017" t="s">
        <v>6025</v>
      </c>
      <c r="B4017" s="22">
        <v>45237</v>
      </c>
      <c r="C4017" s="22">
        <v>45241</v>
      </c>
      <c r="D4017" s="23" t="s">
        <v>50</v>
      </c>
      <c r="E4017" s="23" t="s">
        <v>472</v>
      </c>
      <c r="F4017" s="23" t="s">
        <v>52</v>
      </c>
      <c r="G4017" s="23" t="s">
        <v>63</v>
      </c>
      <c r="H4017" s="23" t="s">
        <v>202</v>
      </c>
      <c r="I4017" s="23" t="s">
        <v>83</v>
      </c>
      <c r="J4017" s="23" t="s">
        <v>84</v>
      </c>
      <c r="K4017" s="23" t="s">
        <v>257</v>
      </c>
      <c r="L4017" s="24">
        <v>27879.42</v>
      </c>
      <c r="M4017">
        <v>6</v>
      </c>
      <c r="N4017" s="25">
        <v>0.15</v>
      </c>
      <c r="O4017" s="24">
        <v>7548.37</v>
      </c>
      <c r="P4017" s="26">
        <f t="shared" si="372"/>
        <v>0.27075061102418918</v>
      </c>
      <c r="Q4017" t="str">
        <f t="shared" si="373"/>
        <v>Medium</v>
      </c>
      <c r="R4017" t="str">
        <f t="shared" si="374"/>
        <v>Medium</v>
      </c>
      <c r="S4017" s="23">
        <f t="shared" si="375"/>
        <v>2023</v>
      </c>
      <c r="T4017" s="23">
        <f t="shared" si="376"/>
        <v>11</v>
      </c>
      <c r="U4017" t="str">
        <f t="shared" si="377"/>
        <v>Nov-2023</v>
      </c>
    </row>
    <row r="4018" spans="1:21" x14ac:dyDescent="0.3">
      <c r="A4018" t="s">
        <v>6026</v>
      </c>
      <c r="B4018" s="22">
        <v>45795</v>
      </c>
      <c r="C4018" s="22">
        <v>45799</v>
      </c>
      <c r="D4018" s="23" t="s">
        <v>50</v>
      </c>
      <c r="E4018" s="23" t="s">
        <v>1635</v>
      </c>
      <c r="F4018" s="23" t="s">
        <v>52</v>
      </c>
      <c r="G4018" s="23" t="s">
        <v>72</v>
      </c>
      <c r="H4018" s="23" t="s">
        <v>346</v>
      </c>
      <c r="I4018" s="23" t="s">
        <v>96</v>
      </c>
      <c r="J4018" s="23" t="s">
        <v>135</v>
      </c>
      <c r="K4018" s="23" t="s">
        <v>395</v>
      </c>
      <c r="L4018" s="24">
        <v>2131.66</v>
      </c>
      <c r="M4018">
        <v>1</v>
      </c>
      <c r="N4018" s="25">
        <v>0.05</v>
      </c>
      <c r="O4018" s="24">
        <v>614</v>
      </c>
      <c r="P4018" s="26">
        <f t="shared" si="372"/>
        <v>0.28803843014364394</v>
      </c>
      <c r="Q4018" t="str">
        <f t="shared" si="373"/>
        <v>Medium</v>
      </c>
      <c r="R4018" t="str">
        <f t="shared" si="374"/>
        <v>Low</v>
      </c>
      <c r="S4018" s="23">
        <f t="shared" si="375"/>
        <v>2025</v>
      </c>
      <c r="T4018" s="23">
        <f t="shared" si="376"/>
        <v>5</v>
      </c>
      <c r="U4018" t="str">
        <f t="shared" si="377"/>
        <v>May-2025</v>
      </c>
    </row>
    <row r="4019" spans="1:21" x14ac:dyDescent="0.3">
      <c r="A4019" t="s">
        <v>6027</v>
      </c>
      <c r="B4019" s="22">
        <v>45167</v>
      </c>
      <c r="C4019" s="22">
        <v>45170</v>
      </c>
      <c r="D4019" s="23" t="s">
        <v>102</v>
      </c>
      <c r="E4019" s="23" t="s">
        <v>1183</v>
      </c>
      <c r="F4019" s="23" t="s">
        <v>71</v>
      </c>
      <c r="G4019" s="23" t="s">
        <v>63</v>
      </c>
      <c r="H4019" s="23" t="s">
        <v>64</v>
      </c>
      <c r="I4019" s="23" t="s">
        <v>118</v>
      </c>
      <c r="J4019" s="23" t="s">
        <v>303</v>
      </c>
      <c r="K4019" s="23" t="s">
        <v>421</v>
      </c>
      <c r="L4019" s="24">
        <v>24300.68</v>
      </c>
      <c r="M4019">
        <v>2</v>
      </c>
      <c r="N4019" s="25">
        <v>0.2</v>
      </c>
      <c r="O4019" s="24">
        <v>7705.44</v>
      </c>
      <c r="P4019" s="26">
        <f t="shared" si="372"/>
        <v>0.31708742306799642</v>
      </c>
      <c r="Q4019" t="str">
        <f t="shared" si="373"/>
        <v>High</v>
      </c>
      <c r="R4019" t="str">
        <f t="shared" si="374"/>
        <v>Medium</v>
      </c>
      <c r="S4019" s="23">
        <f t="shared" si="375"/>
        <v>2023</v>
      </c>
      <c r="T4019" s="23">
        <f t="shared" si="376"/>
        <v>8</v>
      </c>
      <c r="U4019" t="str">
        <f t="shared" si="377"/>
        <v>Aug-2023</v>
      </c>
    </row>
    <row r="4020" spans="1:21" x14ac:dyDescent="0.3">
      <c r="A4020" t="s">
        <v>6028</v>
      </c>
      <c r="B4020" s="22">
        <v>45271</v>
      </c>
      <c r="C4020" s="22">
        <v>45276</v>
      </c>
      <c r="D4020" s="23" t="s">
        <v>78</v>
      </c>
      <c r="E4020" s="23" t="s">
        <v>1548</v>
      </c>
      <c r="F4020" s="23" t="s">
        <v>52</v>
      </c>
      <c r="G4020" s="23" t="s">
        <v>63</v>
      </c>
      <c r="H4020" s="23" t="s">
        <v>172</v>
      </c>
      <c r="I4020" s="23" t="s">
        <v>83</v>
      </c>
      <c r="J4020" s="23" t="s">
        <v>379</v>
      </c>
      <c r="K4020" s="23" t="s">
        <v>562</v>
      </c>
      <c r="L4020" s="24">
        <v>12608.95</v>
      </c>
      <c r="M4020">
        <v>1</v>
      </c>
      <c r="N4020" s="25">
        <v>0.15</v>
      </c>
      <c r="O4020" s="24">
        <v>2588.7199999999998</v>
      </c>
      <c r="P4020" s="26">
        <f t="shared" si="372"/>
        <v>0.20530813430142872</v>
      </c>
      <c r="Q4020" t="str">
        <f t="shared" si="373"/>
        <v>Medium</v>
      </c>
      <c r="R4020" t="str">
        <f t="shared" si="374"/>
        <v>Medium</v>
      </c>
      <c r="S4020" s="23">
        <f t="shared" si="375"/>
        <v>2023</v>
      </c>
      <c r="T4020" s="23">
        <f t="shared" si="376"/>
        <v>12</v>
      </c>
      <c r="U4020" t="str">
        <f t="shared" si="377"/>
        <v>Dec-2023</v>
      </c>
    </row>
    <row r="4021" spans="1:21" x14ac:dyDescent="0.3">
      <c r="A4021" t="s">
        <v>6029</v>
      </c>
      <c r="B4021" s="22">
        <v>45802</v>
      </c>
      <c r="C4021" s="22">
        <v>45804</v>
      </c>
      <c r="D4021" s="23" t="s">
        <v>102</v>
      </c>
      <c r="E4021" s="23" t="s">
        <v>914</v>
      </c>
      <c r="F4021" s="23" t="s">
        <v>52</v>
      </c>
      <c r="G4021" s="23" t="s">
        <v>81</v>
      </c>
      <c r="H4021" s="23" t="s">
        <v>284</v>
      </c>
      <c r="I4021" s="23" t="s">
        <v>83</v>
      </c>
      <c r="J4021" s="23" t="s">
        <v>379</v>
      </c>
      <c r="K4021" s="23" t="s">
        <v>716</v>
      </c>
      <c r="L4021" s="24">
        <v>128924.55</v>
      </c>
      <c r="M4021">
        <v>9</v>
      </c>
      <c r="N4021" s="25">
        <v>0.2</v>
      </c>
      <c r="O4021" s="24">
        <v>40456.239999999998</v>
      </c>
      <c r="P4021" s="26">
        <f t="shared" si="372"/>
        <v>0.31379779879006753</v>
      </c>
      <c r="Q4021" t="str">
        <f t="shared" si="373"/>
        <v>High</v>
      </c>
      <c r="R4021" t="str">
        <f t="shared" si="374"/>
        <v>Medium</v>
      </c>
      <c r="S4021" s="23">
        <f t="shared" si="375"/>
        <v>2025</v>
      </c>
      <c r="T4021" s="23">
        <f t="shared" si="376"/>
        <v>5</v>
      </c>
      <c r="U4021" t="str">
        <f t="shared" si="377"/>
        <v>May-2025</v>
      </c>
    </row>
    <row r="4022" spans="1:21" x14ac:dyDescent="0.3">
      <c r="A4022" t="s">
        <v>6030</v>
      </c>
      <c r="B4022" s="22">
        <v>45072</v>
      </c>
      <c r="C4022" s="22">
        <v>45076</v>
      </c>
      <c r="D4022" s="23" t="s">
        <v>102</v>
      </c>
      <c r="E4022" s="23" t="s">
        <v>692</v>
      </c>
      <c r="F4022" s="23" t="s">
        <v>71</v>
      </c>
      <c r="G4022" s="23" t="s">
        <v>81</v>
      </c>
      <c r="H4022" s="23" t="s">
        <v>186</v>
      </c>
      <c r="I4022" s="23" t="s">
        <v>118</v>
      </c>
      <c r="J4022" s="23" t="s">
        <v>191</v>
      </c>
      <c r="K4022" s="23" t="s">
        <v>290</v>
      </c>
      <c r="L4022" s="24">
        <v>17070.72</v>
      </c>
      <c r="M4022">
        <v>2</v>
      </c>
      <c r="N4022" s="25">
        <v>0.15</v>
      </c>
      <c r="O4022" s="24">
        <v>3398.89</v>
      </c>
      <c r="P4022" s="26">
        <f t="shared" si="372"/>
        <v>0.199106423161999</v>
      </c>
      <c r="Q4022" t="str">
        <f t="shared" si="373"/>
        <v>Low</v>
      </c>
      <c r="R4022" t="str">
        <f t="shared" si="374"/>
        <v>Medium</v>
      </c>
      <c r="S4022" s="23">
        <f t="shared" si="375"/>
        <v>2023</v>
      </c>
      <c r="T4022" s="23">
        <f t="shared" si="376"/>
        <v>5</v>
      </c>
      <c r="U4022" t="str">
        <f t="shared" si="377"/>
        <v>May-2023</v>
      </c>
    </row>
    <row r="4023" spans="1:21" x14ac:dyDescent="0.3">
      <c r="A4023" t="s">
        <v>6031</v>
      </c>
      <c r="B4023" s="22">
        <v>45109</v>
      </c>
      <c r="C4023" s="22">
        <v>45111</v>
      </c>
      <c r="D4023" s="23" t="s">
        <v>61</v>
      </c>
      <c r="E4023" s="23" t="s">
        <v>479</v>
      </c>
      <c r="F4023" s="23" t="s">
        <v>52</v>
      </c>
      <c r="G4023" s="23" t="s">
        <v>53</v>
      </c>
      <c r="H4023" s="23" t="s">
        <v>90</v>
      </c>
      <c r="I4023" s="23" t="s">
        <v>55</v>
      </c>
      <c r="J4023" s="23" t="s">
        <v>65</v>
      </c>
      <c r="K4023" s="23" t="s">
        <v>130</v>
      </c>
      <c r="L4023" s="24">
        <v>25916.46</v>
      </c>
      <c r="M4023">
        <v>2</v>
      </c>
      <c r="N4023" s="25">
        <v>0.2</v>
      </c>
      <c r="O4023" s="24">
        <v>5848.88</v>
      </c>
      <c r="P4023" s="26">
        <f t="shared" si="372"/>
        <v>0.22568205688585558</v>
      </c>
      <c r="Q4023" t="str">
        <f t="shared" si="373"/>
        <v>Medium</v>
      </c>
      <c r="R4023" t="str">
        <f t="shared" si="374"/>
        <v>Medium</v>
      </c>
      <c r="S4023" s="23">
        <f t="shared" si="375"/>
        <v>2023</v>
      </c>
      <c r="T4023" s="23">
        <f t="shared" si="376"/>
        <v>7</v>
      </c>
      <c r="U4023" t="str">
        <f t="shared" si="377"/>
        <v>Jul-2023</v>
      </c>
    </row>
    <row r="4024" spans="1:21" x14ac:dyDescent="0.3">
      <c r="A4024" t="s">
        <v>6032</v>
      </c>
      <c r="B4024" s="22">
        <v>45967</v>
      </c>
      <c r="C4024" s="22">
        <v>45968</v>
      </c>
      <c r="D4024" s="23" t="s">
        <v>50</v>
      </c>
      <c r="E4024" s="23" t="s">
        <v>1061</v>
      </c>
      <c r="F4024" s="23" t="s">
        <v>52</v>
      </c>
      <c r="G4024" s="23" t="s">
        <v>53</v>
      </c>
      <c r="H4024" s="23" t="s">
        <v>110</v>
      </c>
      <c r="I4024" s="23" t="s">
        <v>55</v>
      </c>
      <c r="J4024" s="23" t="s">
        <v>141</v>
      </c>
      <c r="K4024" s="23" t="s">
        <v>142</v>
      </c>
      <c r="L4024" s="24">
        <v>33891.120000000003</v>
      </c>
      <c r="M4024">
        <v>3</v>
      </c>
      <c r="N4024" s="25">
        <v>0</v>
      </c>
      <c r="O4024" s="24">
        <v>8965.9599999999991</v>
      </c>
      <c r="P4024" s="26">
        <f t="shared" si="372"/>
        <v>0.26455189441954113</v>
      </c>
      <c r="Q4024" t="str">
        <f t="shared" si="373"/>
        <v>Medium</v>
      </c>
      <c r="R4024" t="str">
        <f t="shared" si="374"/>
        <v>None</v>
      </c>
      <c r="S4024" s="23">
        <f t="shared" si="375"/>
        <v>2025</v>
      </c>
      <c r="T4024" s="23">
        <f t="shared" si="376"/>
        <v>11</v>
      </c>
      <c r="U4024" t="str">
        <f t="shared" si="377"/>
        <v>Nov-2025</v>
      </c>
    </row>
    <row r="4025" spans="1:21" x14ac:dyDescent="0.3">
      <c r="A4025" t="s">
        <v>6033</v>
      </c>
      <c r="B4025" s="22">
        <v>45043</v>
      </c>
      <c r="C4025" s="22">
        <v>45048</v>
      </c>
      <c r="D4025" s="23" t="s">
        <v>78</v>
      </c>
      <c r="E4025" s="23" t="s">
        <v>1145</v>
      </c>
      <c r="F4025" s="23" t="s">
        <v>80</v>
      </c>
      <c r="G4025" s="23" t="s">
        <v>179</v>
      </c>
      <c r="H4025" s="23" t="s">
        <v>180</v>
      </c>
      <c r="I4025" s="23" t="s">
        <v>118</v>
      </c>
      <c r="J4025" s="23" t="s">
        <v>119</v>
      </c>
      <c r="K4025" s="23" t="s">
        <v>197</v>
      </c>
      <c r="L4025" s="24">
        <v>25539</v>
      </c>
      <c r="M4025">
        <v>2</v>
      </c>
      <c r="N4025" s="25">
        <v>0</v>
      </c>
      <c r="O4025" s="24">
        <v>4879.25</v>
      </c>
      <c r="P4025" s="26">
        <f t="shared" si="372"/>
        <v>0.19105094169701242</v>
      </c>
      <c r="Q4025" t="str">
        <f t="shared" si="373"/>
        <v>Low</v>
      </c>
      <c r="R4025" t="str">
        <f t="shared" si="374"/>
        <v>None</v>
      </c>
      <c r="S4025" s="23">
        <f t="shared" si="375"/>
        <v>2023</v>
      </c>
      <c r="T4025" s="23">
        <f t="shared" si="376"/>
        <v>4</v>
      </c>
      <c r="U4025" t="str">
        <f t="shared" si="377"/>
        <v>Apr-2023</v>
      </c>
    </row>
    <row r="4026" spans="1:21" x14ac:dyDescent="0.3">
      <c r="A4026" t="s">
        <v>6034</v>
      </c>
      <c r="B4026" s="22">
        <v>44593</v>
      </c>
      <c r="C4026" s="22">
        <v>44600</v>
      </c>
      <c r="D4026" s="23" t="s">
        <v>50</v>
      </c>
      <c r="E4026" s="23" t="s">
        <v>629</v>
      </c>
      <c r="F4026" s="23" t="s">
        <v>80</v>
      </c>
      <c r="G4026" s="23" t="s">
        <v>53</v>
      </c>
      <c r="H4026" s="23" t="s">
        <v>90</v>
      </c>
      <c r="I4026" s="23" t="s">
        <v>96</v>
      </c>
      <c r="J4026" s="23" t="s">
        <v>97</v>
      </c>
      <c r="K4026" s="23" t="s">
        <v>416</v>
      </c>
      <c r="L4026" s="24">
        <v>108708</v>
      </c>
      <c r="M4026">
        <v>10</v>
      </c>
      <c r="N4026" s="25">
        <v>0</v>
      </c>
      <c r="O4026" s="24">
        <v>18899.939999999999</v>
      </c>
      <c r="P4026" s="26">
        <f t="shared" si="372"/>
        <v>0.17385969753835964</v>
      </c>
      <c r="Q4026" t="str">
        <f t="shared" si="373"/>
        <v>Low</v>
      </c>
      <c r="R4026" t="str">
        <f t="shared" si="374"/>
        <v>None</v>
      </c>
      <c r="S4026" s="23">
        <f t="shared" si="375"/>
        <v>2022</v>
      </c>
      <c r="T4026" s="23">
        <f t="shared" si="376"/>
        <v>2</v>
      </c>
      <c r="U4026" t="str">
        <f t="shared" si="377"/>
        <v>Feb-2022</v>
      </c>
    </row>
    <row r="4027" spans="1:21" x14ac:dyDescent="0.3">
      <c r="A4027" t="s">
        <v>6035</v>
      </c>
      <c r="B4027" s="22">
        <v>44954</v>
      </c>
      <c r="C4027" s="22">
        <v>44959</v>
      </c>
      <c r="D4027" s="23" t="s">
        <v>50</v>
      </c>
      <c r="E4027" s="23" t="s">
        <v>2641</v>
      </c>
      <c r="F4027" s="23" t="s">
        <v>71</v>
      </c>
      <c r="G4027" s="23" t="s">
        <v>81</v>
      </c>
      <c r="H4027" s="23" t="s">
        <v>186</v>
      </c>
      <c r="I4027" s="23" t="s">
        <v>118</v>
      </c>
      <c r="J4027" s="23" t="s">
        <v>119</v>
      </c>
      <c r="K4027" s="23" t="s">
        <v>270</v>
      </c>
      <c r="L4027" s="24">
        <v>82088.02</v>
      </c>
      <c r="M4027">
        <v>7</v>
      </c>
      <c r="N4027" s="25">
        <v>0.05</v>
      </c>
      <c r="O4027" s="24">
        <v>22130.880000000001</v>
      </c>
      <c r="P4027" s="26">
        <f t="shared" si="372"/>
        <v>0.26959938855876897</v>
      </c>
      <c r="Q4027" t="str">
        <f t="shared" si="373"/>
        <v>Medium</v>
      </c>
      <c r="R4027" t="str">
        <f t="shared" si="374"/>
        <v>Low</v>
      </c>
      <c r="S4027" s="23">
        <f t="shared" si="375"/>
        <v>2023</v>
      </c>
      <c r="T4027" s="23">
        <f t="shared" si="376"/>
        <v>1</v>
      </c>
      <c r="U4027" t="str">
        <f t="shared" si="377"/>
        <v>Jan-2023</v>
      </c>
    </row>
    <row r="4028" spans="1:21" x14ac:dyDescent="0.3">
      <c r="A4028" t="s">
        <v>6037</v>
      </c>
      <c r="B4028" s="22">
        <v>44965</v>
      </c>
      <c r="C4028" s="22">
        <v>44966</v>
      </c>
      <c r="D4028" s="23" t="s">
        <v>102</v>
      </c>
      <c r="E4028" s="23" t="s">
        <v>283</v>
      </c>
      <c r="F4028" s="23" t="s">
        <v>71</v>
      </c>
      <c r="G4028" s="23" t="s">
        <v>81</v>
      </c>
      <c r="H4028" s="23" t="s">
        <v>284</v>
      </c>
      <c r="I4028" s="23" t="s">
        <v>118</v>
      </c>
      <c r="J4028" s="23" t="s">
        <v>230</v>
      </c>
      <c r="K4028" s="23" t="s">
        <v>356</v>
      </c>
      <c r="L4028" s="24">
        <v>86591.96</v>
      </c>
      <c r="M4028">
        <v>7</v>
      </c>
      <c r="N4028" s="25">
        <v>0.05</v>
      </c>
      <c r="O4028" s="24">
        <v>30300.44</v>
      </c>
      <c r="P4028" s="26">
        <f t="shared" si="372"/>
        <v>0.34992209438382033</v>
      </c>
      <c r="Q4028" t="str">
        <f t="shared" si="373"/>
        <v>High</v>
      </c>
      <c r="R4028" t="str">
        <f t="shared" si="374"/>
        <v>Low</v>
      </c>
      <c r="S4028" s="23">
        <f t="shared" si="375"/>
        <v>2023</v>
      </c>
      <c r="T4028" s="23">
        <f t="shared" si="376"/>
        <v>2</v>
      </c>
      <c r="U4028" t="str">
        <f t="shared" si="377"/>
        <v>Feb-2023</v>
      </c>
    </row>
    <row r="4029" spans="1:21" x14ac:dyDescent="0.3">
      <c r="A4029" t="s">
        <v>6038</v>
      </c>
      <c r="B4029" s="22">
        <v>45510</v>
      </c>
      <c r="C4029" s="22">
        <v>45517</v>
      </c>
      <c r="D4029" s="23" t="s">
        <v>50</v>
      </c>
      <c r="E4029" s="23" t="s">
        <v>4454</v>
      </c>
      <c r="F4029" s="23" t="s">
        <v>71</v>
      </c>
      <c r="G4029" s="23" t="s">
        <v>81</v>
      </c>
      <c r="H4029" s="23" t="s">
        <v>186</v>
      </c>
      <c r="I4029" s="23" t="s">
        <v>118</v>
      </c>
      <c r="J4029" s="23" t="s">
        <v>230</v>
      </c>
      <c r="K4029" s="23" t="s">
        <v>351</v>
      </c>
      <c r="L4029" s="24">
        <v>29237.8</v>
      </c>
      <c r="M4029">
        <v>5</v>
      </c>
      <c r="N4029" s="25">
        <v>0.15</v>
      </c>
      <c r="O4029" s="24">
        <v>7586.75</v>
      </c>
      <c r="P4029" s="26">
        <f t="shared" si="372"/>
        <v>0.25948429772417897</v>
      </c>
      <c r="Q4029" t="str">
        <f t="shared" si="373"/>
        <v>Medium</v>
      </c>
      <c r="R4029" t="str">
        <f t="shared" si="374"/>
        <v>Medium</v>
      </c>
      <c r="S4029" s="23">
        <f t="shared" si="375"/>
        <v>2024</v>
      </c>
      <c r="T4029" s="23">
        <f t="shared" si="376"/>
        <v>8</v>
      </c>
      <c r="U4029" t="str">
        <f t="shared" si="377"/>
        <v>Aug-2024</v>
      </c>
    </row>
    <row r="4030" spans="1:21" x14ac:dyDescent="0.3">
      <c r="A4030" t="s">
        <v>6039</v>
      </c>
      <c r="B4030" s="22">
        <v>45374</v>
      </c>
      <c r="C4030" s="22">
        <v>45381</v>
      </c>
      <c r="D4030" s="23" t="s">
        <v>78</v>
      </c>
      <c r="E4030" s="23" t="s">
        <v>2450</v>
      </c>
      <c r="F4030" s="23" t="s">
        <v>52</v>
      </c>
      <c r="G4030" s="23" t="s">
        <v>72</v>
      </c>
      <c r="H4030" s="23" t="s">
        <v>104</v>
      </c>
      <c r="I4030" s="23" t="s">
        <v>118</v>
      </c>
      <c r="J4030" s="23" t="s">
        <v>191</v>
      </c>
      <c r="K4030" s="23" t="s">
        <v>192</v>
      </c>
      <c r="L4030" s="24">
        <v>14031.32</v>
      </c>
      <c r="M4030">
        <v>1</v>
      </c>
      <c r="N4030" s="25">
        <v>0</v>
      </c>
      <c r="O4030" s="24">
        <v>2676.86</v>
      </c>
      <c r="P4030" s="26">
        <f t="shared" si="372"/>
        <v>0.19077748921698032</v>
      </c>
      <c r="Q4030" t="str">
        <f t="shared" si="373"/>
        <v>Low</v>
      </c>
      <c r="R4030" t="str">
        <f t="shared" si="374"/>
        <v>None</v>
      </c>
      <c r="S4030" s="23">
        <f t="shared" si="375"/>
        <v>2024</v>
      </c>
      <c r="T4030" s="23">
        <f t="shared" si="376"/>
        <v>3</v>
      </c>
      <c r="U4030" t="str">
        <f t="shared" si="377"/>
        <v>Mar-2024</v>
      </c>
    </row>
    <row r="4031" spans="1:21" x14ac:dyDescent="0.3">
      <c r="A4031" t="s">
        <v>6040</v>
      </c>
      <c r="B4031" s="22">
        <v>44786</v>
      </c>
      <c r="C4031" s="22">
        <v>44788</v>
      </c>
      <c r="D4031" s="23" t="s">
        <v>102</v>
      </c>
      <c r="E4031" s="23" t="s">
        <v>621</v>
      </c>
      <c r="F4031" s="23" t="s">
        <v>71</v>
      </c>
      <c r="G4031" s="23" t="s">
        <v>179</v>
      </c>
      <c r="H4031" s="23" t="s">
        <v>236</v>
      </c>
      <c r="I4031" s="23" t="s">
        <v>96</v>
      </c>
      <c r="J4031" s="23" t="s">
        <v>111</v>
      </c>
      <c r="K4031" s="23" t="s">
        <v>328</v>
      </c>
      <c r="L4031" s="24">
        <v>30045.759999999998</v>
      </c>
      <c r="M4031">
        <v>8</v>
      </c>
      <c r="N4031" s="25">
        <v>0.05</v>
      </c>
      <c r="O4031" s="24">
        <v>10058.17</v>
      </c>
      <c r="P4031" s="26">
        <f t="shared" si="372"/>
        <v>0.33476171013813599</v>
      </c>
      <c r="Q4031" t="str">
        <f t="shared" si="373"/>
        <v>High</v>
      </c>
      <c r="R4031" t="str">
        <f t="shared" si="374"/>
        <v>Low</v>
      </c>
      <c r="S4031" s="23">
        <f t="shared" si="375"/>
        <v>2022</v>
      </c>
      <c r="T4031" s="23">
        <f t="shared" si="376"/>
        <v>8</v>
      </c>
      <c r="U4031" t="str">
        <f t="shared" si="377"/>
        <v>Aug-2022</v>
      </c>
    </row>
    <row r="4032" spans="1:21" x14ac:dyDescent="0.3">
      <c r="A4032" t="s">
        <v>6041</v>
      </c>
      <c r="B4032" s="22">
        <v>44931</v>
      </c>
      <c r="C4032" s="22">
        <v>44933</v>
      </c>
      <c r="D4032" s="23" t="s">
        <v>78</v>
      </c>
      <c r="E4032" s="23" t="s">
        <v>934</v>
      </c>
      <c r="F4032" s="23" t="s">
        <v>52</v>
      </c>
      <c r="G4032" s="23" t="s">
        <v>63</v>
      </c>
      <c r="H4032" s="23" t="s">
        <v>202</v>
      </c>
      <c r="I4032" s="23" t="s">
        <v>83</v>
      </c>
      <c r="J4032" s="23" t="s">
        <v>156</v>
      </c>
      <c r="K4032" s="23" t="s">
        <v>157</v>
      </c>
      <c r="L4032" s="24">
        <v>16699.400000000001</v>
      </c>
      <c r="M4032">
        <v>4</v>
      </c>
      <c r="N4032" s="25">
        <v>0</v>
      </c>
      <c r="O4032" s="24">
        <v>6197.12</v>
      </c>
      <c r="P4032" s="26">
        <f t="shared" si="372"/>
        <v>0.37109836281543046</v>
      </c>
      <c r="Q4032" t="str">
        <f t="shared" si="373"/>
        <v>High</v>
      </c>
      <c r="R4032" t="str">
        <f t="shared" si="374"/>
        <v>None</v>
      </c>
      <c r="S4032" s="23">
        <f t="shared" si="375"/>
        <v>2023</v>
      </c>
      <c r="T4032" s="23">
        <f t="shared" si="376"/>
        <v>1</v>
      </c>
      <c r="U4032" t="str">
        <f t="shared" si="377"/>
        <v>Jan-2023</v>
      </c>
    </row>
    <row r="4033" spans="1:21" x14ac:dyDescent="0.3">
      <c r="A4033" t="s">
        <v>6042</v>
      </c>
      <c r="B4033" s="22">
        <v>45127</v>
      </c>
      <c r="C4033" s="22">
        <v>45128</v>
      </c>
      <c r="D4033" s="23" t="s">
        <v>102</v>
      </c>
      <c r="E4033" s="23" t="s">
        <v>1299</v>
      </c>
      <c r="F4033" s="23" t="s">
        <v>71</v>
      </c>
      <c r="G4033" s="23" t="s">
        <v>63</v>
      </c>
      <c r="H4033" s="23" t="s">
        <v>202</v>
      </c>
      <c r="I4033" s="23" t="s">
        <v>96</v>
      </c>
      <c r="J4033" s="23" t="s">
        <v>111</v>
      </c>
      <c r="K4033" s="23" t="s">
        <v>328</v>
      </c>
      <c r="L4033" s="24">
        <v>728.95</v>
      </c>
      <c r="M4033">
        <v>1</v>
      </c>
      <c r="N4033" s="25">
        <v>0.1</v>
      </c>
      <c r="O4033" s="24">
        <v>164.27</v>
      </c>
      <c r="P4033" s="26">
        <f t="shared" si="372"/>
        <v>0.22535153302695657</v>
      </c>
      <c r="Q4033" t="str">
        <f t="shared" si="373"/>
        <v>Medium</v>
      </c>
      <c r="R4033" t="str">
        <f t="shared" si="374"/>
        <v>Low</v>
      </c>
      <c r="S4033" s="23">
        <f t="shared" si="375"/>
        <v>2023</v>
      </c>
      <c r="T4033" s="23">
        <f t="shared" si="376"/>
        <v>7</v>
      </c>
      <c r="U4033" t="str">
        <f t="shared" si="377"/>
        <v>Jul-2023</v>
      </c>
    </row>
    <row r="4034" spans="1:21" x14ac:dyDescent="0.3">
      <c r="A4034" t="s">
        <v>6043</v>
      </c>
      <c r="B4034" s="22">
        <v>44813</v>
      </c>
      <c r="C4034" s="22">
        <v>44818</v>
      </c>
      <c r="D4034" s="23" t="s">
        <v>102</v>
      </c>
      <c r="E4034" s="23" t="s">
        <v>885</v>
      </c>
      <c r="F4034" s="23" t="s">
        <v>71</v>
      </c>
      <c r="G4034" s="23" t="s">
        <v>179</v>
      </c>
      <c r="H4034" s="23" t="s">
        <v>180</v>
      </c>
      <c r="I4034" s="23" t="s">
        <v>83</v>
      </c>
      <c r="J4034" s="23" t="s">
        <v>156</v>
      </c>
      <c r="K4034" s="23" t="s">
        <v>285</v>
      </c>
      <c r="L4034" s="24">
        <v>90339.839999999997</v>
      </c>
      <c r="M4034">
        <v>9</v>
      </c>
      <c r="N4034" s="25">
        <v>0</v>
      </c>
      <c r="O4034" s="24">
        <v>29695.34</v>
      </c>
      <c r="P4034" s="26">
        <f t="shared" si="372"/>
        <v>0.32870702449771882</v>
      </c>
      <c r="Q4034" t="str">
        <f t="shared" si="373"/>
        <v>High</v>
      </c>
      <c r="R4034" t="str">
        <f t="shared" si="374"/>
        <v>None</v>
      </c>
      <c r="S4034" s="23">
        <f t="shared" si="375"/>
        <v>2022</v>
      </c>
      <c r="T4034" s="23">
        <f t="shared" si="376"/>
        <v>9</v>
      </c>
      <c r="U4034" t="str">
        <f t="shared" si="377"/>
        <v>Sep-2022</v>
      </c>
    </row>
    <row r="4035" spans="1:21" x14ac:dyDescent="0.3">
      <c r="A4035" t="s">
        <v>6044</v>
      </c>
      <c r="B4035" s="22">
        <v>44824</v>
      </c>
      <c r="C4035" s="22">
        <v>44828</v>
      </c>
      <c r="D4035" s="23" t="s">
        <v>102</v>
      </c>
      <c r="E4035" s="23" t="s">
        <v>146</v>
      </c>
      <c r="F4035" s="23" t="s">
        <v>71</v>
      </c>
      <c r="G4035" s="23" t="s">
        <v>72</v>
      </c>
      <c r="H4035" s="23" t="s">
        <v>73</v>
      </c>
      <c r="I4035" s="23" t="s">
        <v>55</v>
      </c>
      <c r="J4035" s="23" t="s">
        <v>173</v>
      </c>
      <c r="K4035" s="23" t="s">
        <v>735</v>
      </c>
      <c r="L4035" s="24">
        <v>45446.94</v>
      </c>
      <c r="M4035">
        <v>6</v>
      </c>
      <c r="N4035" s="25">
        <v>0.1</v>
      </c>
      <c r="O4035" s="24">
        <v>11647.65</v>
      </c>
      <c r="P4035" s="26">
        <f t="shared" si="372"/>
        <v>0.2562911826406794</v>
      </c>
      <c r="Q4035" t="str">
        <f t="shared" si="373"/>
        <v>Medium</v>
      </c>
      <c r="R4035" t="str">
        <f t="shared" si="374"/>
        <v>Low</v>
      </c>
      <c r="S4035" s="23">
        <f t="shared" si="375"/>
        <v>2022</v>
      </c>
      <c r="T4035" s="23">
        <f t="shared" si="376"/>
        <v>9</v>
      </c>
      <c r="U4035" t="str">
        <f t="shared" si="377"/>
        <v>Sep-2022</v>
      </c>
    </row>
    <row r="4036" spans="1:21" x14ac:dyDescent="0.3">
      <c r="A4036" t="s">
        <v>6045</v>
      </c>
      <c r="B4036" s="22">
        <v>44763</v>
      </c>
      <c r="C4036" s="22">
        <v>44769</v>
      </c>
      <c r="D4036" s="23" t="s">
        <v>61</v>
      </c>
      <c r="E4036" s="23" t="s">
        <v>394</v>
      </c>
      <c r="F4036" s="23" t="s">
        <v>52</v>
      </c>
      <c r="G4036" s="23" t="s">
        <v>179</v>
      </c>
      <c r="H4036" s="23" t="s">
        <v>180</v>
      </c>
      <c r="I4036" s="23" t="s">
        <v>83</v>
      </c>
      <c r="J4036" s="23" t="s">
        <v>379</v>
      </c>
      <c r="K4036" s="23" t="s">
        <v>716</v>
      </c>
      <c r="L4036" s="24">
        <v>39212.1</v>
      </c>
      <c r="M4036">
        <v>9</v>
      </c>
      <c r="N4036" s="25">
        <v>0.1</v>
      </c>
      <c r="O4036" s="24">
        <v>10691.71</v>
      </c>
      <c r="P4036" s="26">
        <f t="shared" ref="P4036:P4099" si="378">IFERROR(O4036/L4036,0)</f>
        <v>0.2726635400807404</v>
      </c>
      <c r="Q4036" t="str">
        <f t="shared" ref="Q4036:Q4099" si="379">IF(P4036&gt;=0.3,"High",IF(P4036&gt;=0.2,"Medium","Low"))</f>
        <v>Medium</v>
      </c>
      <c r="R4036" t="str">
        <f t="shared" ref="R4036:R4099" si="380">IF(N4036=0,"None",IF(N4036&lt;=0.1,"Low",IF(N4036&lt;=0.2,"Medium","High")))</f>
        <v>Low</v>
      </c>
      <c r="S4036" s="23">
        <f t="shared" ref="S4036:S4099" si="381">YEAR(B4036)</f>
        <v>2022</v>
      </c>
      <c r="T4036" s="23">
        <f t="shared" ref="T4036:T4099" si="382">MONTH(B4036)</f>
        <v>7</v>
      </c>
      <c r="U4036" t="str">
        <f t="shared" ref="U4036:U4099" si="383">TEXT(B4036,"mmm-yyyy")</f>
        <v>Jul-2022</v>
      </c>
    </row>
    <row r="4037" spans="1:21" x14ac:dyDescent="0.3">
      <c r="A4037" t="s">
        <v>6046</v>
      </c>
      <c r="B4037" s="22">
        <v>45869</v>
      </c>
      <c r="C4037" s="22">
        <v>45872</v>
      </c>
      <c r="D4037" s="23" t="s">
        <v>50</v>
      </c>
      <c r="E4037" s="23" t="s">
        <v>937</v>
      </c>
      <c r="F4037" s="23" t="s">
        <v>80</v>
      </c>
      <c r="G4037" s="23" t="s">
        <v>179</v>
      </c>
      <c r="H4037" s="23" t="s">
        <v>180</v>
      </c>
      <c r="I4037" s="23" t="s">
        <v>83</v>
      </c>
      <c r="J4037" s="23" t="s">
        <v>84</v>
      </c>
      <c r="K4037" s="23" t="s">
        <v>257</v>
      </c>
      <c r="L4037" s="24">
        <v>16655.14</v>
      </c>
      <c r="M4037">
        <v>2</v>
      </c>
      <c r="N4037" s="25">
        <v>0.1</v>
      </c>
      <c r="O4037" s="24">
        <v>5332.69</v>
      </c>
      <c r="P4037" s="26">
        <f t="shared" si="378"/>
        <v>0.32018283845107276</v>
      </c>
      <c r="Q4037" t="str">
        <f t="shared" si="379"/>
        <v>High</v>
      </c>
      <c r="R4037" t="str">
        <f t="shared" si="380"/>
        <v>Low</v>
      </c>
      <c r="S4037" s="23">
        <f t="shared" si="381"/>
        <v>2025</v>
      </c>
      <c r="T4037" s="23">
        <f t="shared" si="382"/>
        <v>7</v>
      </c>
      <c r="U4037" t="str">
        <f t="shared" si="383"/>
        <v>Jul-2025</v>
      </c>
    </row>
    <row r="4038" spans="1:21" x14ac:dyDescent="0.3">
      <c r="A4038" t="s">
        <v>6047</v>
      </c>
      <c r="B4038" s="22">
        <v>45024</v>
      </c>
      <c r="C4038" s="22">
        <v>45026</v>
      </c>
      <c r="D4038" s="23" t="s">
        <v>102</v>
      </c>
      <c r="E4038" s="23" t="s">
        <v>703</v>
      </c>
      <c r="F4038" s="23" t="s">
        <v>71</v>
      </c>
      <c r="G4038" s="23" t="s">
        <v>81</v>
      </c>
      <c r="H4038" s="23" t="s">
        <v>82</v>
      </c>
      <c r="I4038" s="23" t="s">
        <v>96</v>
      </c>
      <c r="J4038" s="23" t="s">
        <v>166</v>
      </c>
      <c r="K4038" s="23" t="s">
        <v>167</v>
      </c>
      <c r="L4038" s="24">
        <v>50585.4</v>
      </c>
      <c r="M4038">
        <v>4</v>
      </c>
      <c r="N4038" s="25">
        <v>0.15</v>
      </c>
      <c r="O4038" s="24">
        <v>10092.56</v>
      </c>
      <c r="P4038" s="26">
        <f t="shared" si="378"/>
        <v>0.19951527515844492</v>
      </c>
      <c r="Q4038" t="str">
        <f t="shared" si="379"/>
        <v>Low</v>
      </c>
      <c r="R4038" t="str">
        <f t="shared" si="380"/>
        <v>Medium</v>
      </c>
      <c r="S4038" s="23">
        <f t="shared" si="381"/>
        <v>2023</v>
      </c>
      <c r="T4038" s="23">
        <f t="shared" si="382"/>
        <v>4</v>
      </c>
      <c r="U4038" t="str">
        <f t="shared" si="383"/>
        <v>Apr-2023</v>
      </c>
    </row>
    <row r="4039" spans="1:21" x14ac:dyDescent="0.3">
      <c r="A4039" t="s">
        <v>6048</v>
      </c>
      <c r="B4039" s="22">
        <v>44698</v>
      </c>
      <c r="C4039" s="22">
        <v>44699</v>
      </c>
      <c r="D4039" s="23" t="s">
        <v>102</v>
      </c>
      <c r="E4039" s="23" t="s">
        <v>1171</v>
      </c>
      <c r="F4039" s="23" t="s">
        <v>71</v>
      </c>
      <c r="G4039" s="23" t="s">
        <v>81</v>
      </c>
      <c r="H4039" s="23" t="s">
        <v>95</v>
      </c>
      <c r="I4039" s="23" t="s">
        <v>118</v>
      </c>
      <c r="J4039" s="23" t="s">
        <v>119</v>
      </c>
      <c r="K4039" s="23" t="s">
        <v>120</v>
      </c>
      <c r="L4039" s="24">
        <v>21600.39</v>
      </c>
      <c r="M4039">
        <v>3</v>
      </c>
      <c r="N4039" s="25">
        <v>0.05</v>
      </c>
      <c r="O4039" s="24">
        <v>7802.8</v>
      </c>
      <c r="P4039" s="26">
        <f t="shared" si="378"/>
        <v>0.36123421845624087</v>
      </c>
      <c r="Q4039" t="str">
        <f t="shared" si="379"/>
        <v>High</v>
      </c>
      <c r="R4039" t="str">
        <f t="shared" si="380"/>
        <v>Low</v>
      </c>
      <c r="S4039" s="23">
        <f t="shared" si="381"/>
        <v>2022</v>
      </c>
      <c r="T4039" s="23">
        <f t="shared" si="382"/>
        <v>5</v>
      </c>
      <c r="U4039" t="str">
        <f t="shared" si="383"/>
        <v>May-2022</v>
      </c>
    </row>
    <row r="4040" spans="1:21" x14ac:dyDescent="0.3">
      <c r="A4040" t="s">
        <v>6049</v>
      </c>
      <c r="B4040" s="22">
        <v>44639</v>
      </c>
      <c r="C4040" s="22">
        <v>44644</v>
      </c>
      <c r="D4040" s="23" t="s">
        <v>61</v>
      </c>
      <c r="E4040" s="23" t="s">
        <v>235</v>
      </c>
      <c r="F4040" s="23" t="s">
        <v>80</v>
      </c>
      <c r="G4040" s="23" t="s">
        <v>63</v>
      </c>
      <c r="H4040" s="23" t="s">
        <v>202</v>
      </c>
      <c r="I4040" s="23" t="s">
        <v>118</v>
      </c>
      <c r="J4040" s="23" t="s">
        <v>119</v>
      </c>
      <c r="K4040" s="23" t="s">
        <v>270</v>
      </c>
      <c r="L4040" s="24">
        <v>91610.2</v>
      </c>
      <c r="M4040">
        <v>10</v>
      </c>
      <c r="N4040" s="25">
        <v>0.2</v>
      </c>
      <c r="O4040" s="24">
        <v>15582.57</v>
      </c>
      <c r="P4040" s="26">
        <f t="shared" si="378"/>
        <v>0.17009645214179209</v>
      </c>
      <c r="Q4040" t="str">
        <f t="shared" si="379"/>
        <v>Low</v>
      </c>
      <c r="R4040" t="str">
        <f t="shared" si="380"/>
        <v>Medium</v>
      </c>
      <c r="S4040" s="23">
        <f t="shared" si="381"/>
        <v>2022</v>
      </c>
      <c r="T4040" s="23">
        <f t="shared" si="382"/>
        <v>3</v>
      </c>
      <c r="U4040" t="str">
        <f t="shared" si="383"/>
        <v>Mar-2022</v>
      </c>
    </row>
    <row r="4041" spans="1:21" x14ac:dyDescent="0.3">
      <c r="A4041" t="s">
        <v>6050</v>
      </c>
      <c r="B4041" s="22">
        <v>45451</v>
      </c>
      <c r="C4041" s="22">
        <v>45457</v>
      </c>
      <c r="D4041" s="23" t="s">
        <v>50</v>
      </c>
      <c r="E4041" s="23" t="s">
        <v>543</v>
      </c>
      <c r="F4041" s="23" t="s">
        <v>80</v>
      </c>
      <c r="G4041" s="23" t="s">
        <v>63</v>
      </c>
      <c r="H4041" s="23" t="s">
        <v>202</v>
      </c>
      <c r="I4041" s="23" t="s">
        <v>55</v>
      </c>
      <c r="J4041" s="23" t="s">
        <v>141</v>
      </c>
      <c r="K4041" s="23" t="s">
        <v>978</v>
      </c>
      <c r="L4041" s="24">
        <v>90895.7</v>
      </c>
      <c r="M4041">
        <v>7</v>
      </c>
      <c r="N4041" s="25">
        <v>0</v>
      </c>
      <c r="O4041" s="24">
        <v>34428.03</v>
      </c>
      <c r="P4041" s="26">
        <f t="shared" si="378"/>
        <v>0.37876412195516401</v>
      </c>
      <c r="Q4041" t="str">
        <f t="shared" si="379"/>
        <v>High</v>
      </c>
      <c r="R4041" t="str">
        <f t="shared" si="380"/>
        <v>None</v>
      </c>
      <c r="S4041" s="23">
        <f t="shared" si="381"/>
        <v>2024</v>
      </c>
      <c r="T4041" s="23">
        <f t="shared" si="382"/>
        <v>6</v>
      </c>
      <c r="U4041" t="str">
        <f t="shared" si="383"/>
        <v>Jun-2024</v>
      </c>
    </row>
    <row r="4042" spans="1:21" x14ac:dyDescent="0.3">
      <c r="A4042" t="s">
        <v>6051</v>
      </c>
      <c r="B4042" s="22">
        <v>45700</v>
      </c>
      <c r="C4042" s="22">
        <v>45702</v>
      </c>
      <c r="D4042" s="23" t="s">
        <v>61</v>
      </c>
      <c r="E4042" s="23" t="s">
        <v>2146</v>
      </c>
      <c r="F4042" s="23" t="s">
        <v>71</v>
      </c>
      <c r="G4042" s="23" t="s">
        <v>72</v>
      </c>
      <c r="H4042" s="23" t="s">
        <v>346</v>
      </c>
      <c r="I4042" s="23" t="s">
        <v>118</v>
      </c>
      <c r="J4042" s="23" t="s">
        <v>303</v>
      </c>
      <c r="K4042" s="23" t="s">
        <v>491</v>
      </c>
      <c r="L4042" s="24">
        <v>109544.22</v>
      </c>
      <c r="M4042">
        <v>9</v>
      </c>
      <c r="N4042" s="25">
        <v>0</v>
      </c>
      <c r="O4042" s="24">
        <v>27792.44</v>
      </c>
      <c r="P4042" s="26">
        <f t="shared" si="378"/>
        <v>0.25370978039735914</v>
      </c>
      <c r="Q4042" t="str">
        <f t="shared" si="379"/>
        <v>Medium</v>
      </c>
      <c r="R4042" t="str">
        <f t="shared" si="380"/>
        <v>None</v>
      </c>
      <c r="S4042" s="23">
        <f t="shared" si="381"/>
        <v>2025</v>
      </c>
      <c r="T4042" s="23">
        <f t="shared" si="382"/>
        <v>2</v>
      </c>
      <c r="U4042" t="str">
        <f t="shared" si="383"/>
        <v>Feb-2025</v>
      </c>
    </row>
    <row r="4043" spans="1:21" x14ac:dyDescent="0.3">
      <c r="A4043" t="s">
        <v>6052</v>
      </c>
      <c r="B4043" s="22">
        <v>45220</v>
      </c>
      <c r="C4043" s="22">
        <v>45222</v>
      </c>
      <c r="D4043" s="23" t="s">
        <v>61</v>
      </c>
      <c r="E4043" s="23" t="s">
        <v>1897</v>
      </c>
      <c r="F4043" s="23" t="s">
        <v>52</v>
      </c>
      <c r="G4043" s="23" t="s">
        <v>72</v>
      </c>
      <c r="H4043" s="23" t="s">
        <v>104</v>
      </c>
      <c r="I4043" s="23" t="s">
        <v>96</v>
      </c>
      <c r="J4043" s="23" t="s">
        <v>111</v>
      </c>
      <c r="K4043" s="23" t="s">
        <v>225</v>
      </c>
      <c r="L4043" s="24">
        <v>13839.98</v>
      </c>
      <c r="M4043">
        <v>7</v>
      </c>
      <c r="N4043" s="25">
        <v>0.15</v>
      </c>
      <c r="O4043" s="24">
        <v>3765.17</v>
      </c>
      <c r="P4043" s="26">
        <f t="shared" si="378"/>
        <v>0.27205024862752691</v>
      </c>
      <c r="Q4043" t="str">
        <f t="shared" si="379"/>
        <v>Medium</v>
      </c>
      <c r="R4043" t="str">
        <f t="shared" si="380"/>
        <v>Medium</v>
      </c>
      <c r="S4043" s="23">
        <f t="shared" si="381"/>
        <v>2023</v>
      </c>
      <c r="T4043" s="23">
        <f t="shared" si="382"/>
        <v>10</v>
      </c>
      <c r="U4043" t="str">
        <f t="shared" si="383"/>
        <v>Oct-2023</v>
      </c>
    </row>
    <row r="4044" spans="1:21" x14ac:dyDescent="0.3">
      <c r="A4044" t="s">
        <v>6053</v>
      </c>
      <c r="B4044" s="22">
        <v>45370</v>
      </c>
      <c r="C4044" s="22">
        <v>45375</v>
      </c>
      <c r="D4044" s="23" t="s">
        <v>102</v>
      </c>
      <c r="E4044" s="23" t="s">
        <v>2105</v>
      </c>
      <c r="F4044" s="23" t="s">
        <v>71</v>
      </c>
      <c r="G4044" s="23" t="s">
        <v>72</v>
      </c>
      <c r="H4044" s="23" t="s">
        <v>346</v>
      </c>
      <c r="I4044" s="23" t="s">
        <v>118</v>
      </c>
      <c r="J4044" s="23" t="s">
        <v>303</v>
      </c>
      <c r="K4044" s="23" t="s">
        <v>304</v>
      </c>
      <c r="L4044" s="24">
        <v>6357.51</v>
      </c>
      <c r="M4044">
        <v>1</v>
      </c>
      <c r="N4044" s="25">
        <v>0.2</v>
      </c>
      <c r="O4044" s="24">
        <v>901.67</v>
      </c>
      <c r="P4044" s="26">
        <f t="shared" si="378"/>
        <v>0.14182753939828643</v>
      </c>
      <c r="Q4044" t="str">
        <f t="shared" si="379"/>
        <v>Low</v>
      </c>
      <c r="R4044" t="str">
        <f t="shared" si="380"/>
        <v>Medium</v>
      </c>
      <c r="S4044" s="23">
        <f t="shared" si="381"/>
        <v>2024</v>
      </c>
      <c r="T4044" s="23">
        <f t="shared" si="382"/>
        <v>3</v>
      </c>
      <c r="U4044" t="str">
        <f t="shared" si="383"/>
        <v>Mar-2024</v>
      </c>
    </row>
    <row r="4045" spans="1:21" x14ac:dyDescent="0.3">
      <c r="A4045" t="s">
        <v>6054</v>
      </c>
      <c r="B4045" s="22">
        <v>45736</v>
      </c>
      <c r="C4045" s="22">
        <v>45742</v>
      </c>
      <c r="D4045" s="23" t="s">
        <v>61</v>
      </c>
      <c r="E4045" s="23" t="s">
        <v>363</v>
      </c>
      <c r="F4045" s="23" t="s">
        <v>80</v>
      </c>
      <c r="G4045" s="23" t="s">
        <v>53</v>
      </c>
      <c r="H4045" s="23" t="s">
        <v>54</v>
      </c>
      <c r="I4045" s="23" t="s">
        <v>55</v>
      </c>
      <c r="J4045" s="23" t="s">
        <v>65</v>
      </c>
      <c r="K4045" s="23" t="s">
        <v>325</v>
      </c>
      <c r="L4045" s="24">
        <v>9666.99</v>
      </c>
      <c r="M4045">
        <v>9</v>
      </c>
      <c r="N4045" s="25">
        <v>0.25</v>
      </c>
      <c r="O4045" s="24">
        <v>1616.86</v>
      </c>
      <c r="P4045" s="26">
        <f t="shared" si="378"/>
        <v>0.1672557848927122</v>
      </c>
      <c r="Q4045" t="str">
        <f t="shared" si="379"/>
        <v>Low</v>
      </c>
      <c r="R4045" t="str">
        <f t="shared" si="380"/>
        <v>High</v>
      </c>
      <c r="S4045" s="23">
        <f t="shared" si="381"/>
        <v>2025</v>
      </c>
      <c r="T4045" s="23">
        <f t="shared" si="382"/>
        <v>3</v>
      </c>
      <c r="U4045" t="str">
        <f t="shared" si="383"/>
        <v>Mar-2025</v>
      </c>
    </row>
    <row r="4046" spans="1:21" x14ac:dyDescent="0.3">
      <c r="A4046" t="s">
        <v>6055</v>
      </c>
      <c r="B4046" s="22">
        <v>45504</v>
      </c>
      <c r="C4046" s="22">
        <v>45507</v>
      </c>
      <c r="D4046" s="23" t="s">
        <v>102</v>
      </c>
      <c r="E4046" s="23" t="s">
        <v>256</v>
      </c>
      <c r="F4046" s="23" t="s">
        <v>80</v>
      </c>
      <c r="G4046" s="23" t="s">
        <v>72</v>
      </c>
      <c r="H4046" s="23" t="s">
        <v>117</v>
      </c>
      <c r="I4046" s="23" t="s">
        <v>55</v>
      </c>
      <c r="J4046" s="23" t="s">
        <v>141</v>
      </c>
      <c r="K4046" s="23" t="s">
        <v>142</v>
      </c>
      <c r="L4046" s="24">
        <v>73594.899999999994</v>
      </c>
      <c r="M4046">
        <v>5</v>
      </c>
      <c r="N4046" s="25">
        <v>0.2</v>
      </c>
      <c r="O4046" s="24">
        <v>20017.849999999999</v>
      </c>
      <c r="P4046" s="26">
        <f t="shared" si="378"/>
        <v>0.27200050546980836</v>
      </c>
      <c r="Q4046" t="str">
        <f t="shared" si="379"/>
        <v>Medium</v>
      </c>
      <c r="R4046" t="str">
        <f t="shared" si="380"/>
        <v>Medium</v>
      </c>
      <c r="S4046" s="23">
        <f t="shared" si="381"/>
        <v>2024</v>
      </c>
      <c r="T4046" s="23">
        <f t="shared" si="382"/>
        <v>7</v>
      </c>
      <c r="U4046" t="str">
        <f t="shared" si="383"/>
        <v>Jul-2024</v>
      </c>
    </row>
    <row r="4047" spans="1:21" x14ac:dyDescent="0.3">
      <c r="A4047" t="s">
        <v>6056</v>
      </c>
      <c r="B4047" s="22">
        <v>44736</v>
      </c>
      <c r="C4047" s="22">
        <v>44741</v>
      </c>
      <c r="D4047" s="23" t="s">
        <v>61</v>
      </c>
      <c r="E4047" s="23" t="s">
        <v>403</v>
      </c>
      <c r="F4047" s="23" t="s">
        <v>71</v>
      </c>
      <c r="G4047" s="23" t="s">
        <v>63</v>
      </c>
      <c r="H4047" s="23" t="s">
        <v>172</v>
      </c>
      <c r="I4047" s="23" t="s">
        <v>118</v>
      </c>
      <c r="J4047" s="23" t="s">
        <v>191</v>
      </c>
      <c r="K4047" s="23" t="s">
        <v>829</v>
      </c>
      <c r="L4047" s="24">
        <v>125627.2</v>
      </c>
      <c r="M4047">
        <v>10</v>
      </c>
      <c r="N4047" s="25">
        <v>0.25</v>
      </c>
      <c r="O4047" s="24">
        <v>18608.72</v>
      </c>
      <c r="P4047" s="26">
        <f t="shared" si="378"/>
        <v>0.14812652037138455</v>
      </c>
      <c r="Q4047" t="str">
        <f t="shared" si="379"/>
        <v>Low</v>
      </c>
      <c r="R4047" t="str">
        <f t="shared" si="380"/>
        <v>High</v>
      </c>
      <c r="S4047" s="23">
        <f t="shared" si="381"/>
        <v>2022</v>
      </c>
      <c r="T4047" s="23">
        <f t="shared" si="382"/>
        <v>6</v>
      </c>
      <c r="U4047" t="str">
        <f t="shared" si="383"/>
        <v>Jun-2022</v>
      </c>
    </row>
    <row r="4048" spans="1:21" x14ac:dyDescent="0.3">
      <c r="A4048" t="s">
        <v>6057</v>
      </c>
      <c r="B4048" s="22">
        <v>44843</v>
      </c>
      <c r="C4048" s="22">
        <v>44848</v>
      </c>
      <c r="D4048" s="23" t="s">
        <v>50</v>
      </c>
      <c r="E4048" s="23" t="s">
        <v>4023</v>
      </c>
      <c r="F4048" s="23" t="s">
        <v>71</v>
      </c>
      <c r="G4048" s="23" t="s">
        <v>63</v>
      </c>
      <c r="H4048" s="23" t="s">
        <v>213</v>
      </c>
      <c r="I4048" s="23" t="s">
        <v>96</v>
      </c>
      <c r="J4048" s="23" t="s">
        <v>166</v>
      </c>
      <c r="K4048" s="23" t="s">
        <v>762</v>
      </c>
      <c r="L4048" s="24">
        <v>3928.5</v>
      </c>
      <c r="M4048">
        <v>2</v>
      </c>
      <c r="N4048" s="25">
        <v>0.05</v>
      </c>
      <c r="O4048" s="24">
        <v>1227.4000000000001</v>
      </c>
      <c r="P4048" s="26">
        <f t="shared" si="378"/>
        <v>0.31243477154130078</v>
      </c>
      <c r="Q4048" t="str">
        <f t="shared" si="379"/>
        <v>High</v>
      </c>
      <c r="R4048" t="str">
        <f t="shared" si="380"/>
        <v>Low</v>
      </c>
      <c r="S4048" s="23">
        <f t="shared" si="381"/>
        <v>2022</v>
      </c>
      <c r="T4048" s="23">
        <f t="shared" si="382"/>
        <v>10</v>
      </c>
      <c r="U4048" t="str">
        <f t="shared" si="383"/>
        <v>Oct-2022</v>
      </c>
    </row>
    <row r="4049" spans="1:21" x14ac:dyDescent="0.3">
      <c r="A4049" t="s">
        <v>6058</v>
      </c>
      <c r="B4049" s="22">
        <v>44919</v>
      </c>
      <c r="C4049" s="22">
        <v>44920</v>
      </c>
      <c r="D4049" s="23" t="s">
        <v>102</v>
      </c>
      <c r="E4049" s="23" t="s">
        <v>1676</v>
      </c>
      <c r="F4049" s="23" t="s">
        <v>52</v>
      </c>
      <c r="G4049" s="23" t="s">
        <v>63</v>
      </c>
      <c r="H4049" s="23" t="s">
        <v>64</v>
      </c>
      <c r="I4049" s="23" t="s">
        <v>118</v>
      </c>
      <c r="J4049" s="23" t="s">
        <v>119</v>
      </c>
      <c r="K4049" s="23" t="s">
        <v>197</v>
      </c>
      <c r="L4049" s="24">
        <v>14422.26</v>
      </c>
      <c r="M4049">
        <v>2</v>
      </c>
      <c r="N4049" s="25">
        <v>0.2</v>
      </c>
      <c r="O4049" s="24">
        <v>4423.7299999999996</v>
      </c>
      <c r="P4049" s="26">
        <f t="shared" si="378"/>
        <v>0.30672931981534096</v>
      </c>
      <c r="Q4049" t="str">
        <f t="shared" si="379"/>
        <v>High</v>
      </c>
      <c r="R4049" t="str">
        <f t="shared" si="380"/>
        <v>Medium</v>
      </c>
      <c r="S4049" s="23">
        <f t="shared" si="381"/>
        <v>2022</v>
      </c>
      <c r="T4049" s="23">
        <f t="shared" si="382"/>
        <v>12</v>
      </c>
      <c r="U4049" t="str">
        <f t="shared" si="383"/>
        <v>Dec-2022</v>
      </c>
    </row>
    <row r="4050" spans="1:21" x14ac:dyDescent="0.3">
      <c r="A4050" t="s">
        <v>6059</v>
      </c>
      <c r="B4050" s="22">
        <v>45119</v>
      </c>
      <c r="C4050" s="22">
        <v>45125</v>
      </c>
      <c r="D4050" s="23" t="s">
        <v>50</v>
      </c>
      <c r="E4050" s="23" t="s">
        <v>1075</v>
      </c>
      <c r="F4050" s="23" t="s">
        <v>52</v>
      </c>
      <c r="G4050" s="23" t="s">
        <v>81</v>
      </c>
      <c r="H4050" s="23" t="s">
        <v>82</v>
      </c>
      <c r="I4050" s="23" t="s">
        <v>83</v>
      </c>
      <c r="J4050" s="23" t="s">
        <v>156</v>
      </c>
      <c r="K4050" s="23" t="s">
        <v>157</v>
      </c>
      <c r="L4050" s="24">
        <v>32631.81</v>
      </c>
      <c r="M4050">
        <v>3</v>
      </c>
      <c r="N4050" s="25">
        <v>0.1</v>
      </c>
      <c r="O4050" s="24">
        <v>5693.46</v>
      </c>
      <c r="P4050" s="26">
        <f t="shared" si="378"/>
        <v>0.17447576459902162</v>
      </c>
      <c r="Q4050" t="str">
        <f t="shared" si="379"/>
        <v>Low</v>
      </c>
      <c r="R4050" t="str">
        <f t="shared" si="380"/>
        <v>Low</v>
      </c>
      <c r="S4050" s="23">
        <f t="shared" si="381"/>
        <v>2023</v>
      </c>
      <c r="T4050" s="23">
        <f t="shared" si="382"/>
        <v>7</v>
      </c>
      <c r="U4050" t="str">
        <f t="shared" si="383"/>
        <v>Jul-2023</v>
      </c>
    </row>
    <row r="4051" spans="1:21" x14ac:dyDescent="0.3">
      <c r="A4051" t="s">
        <v>6060</v>
      </c>
      <c r="B4051" s="22">
        <v>45767</v>
      </c>
      <c r="C4051" s="22">
        <v>45768</v>
      </c>
      <c r="D4051" s="23" t="s">
        <v>78</v>
      </c>
      <c r="E4051" s="23" t="s">
        <v>1621</v>
      </c>
      <c r="F4051" s="23" t="s">
        <v>52</v>
      </c>
      <c r="G4051" s="23" t="s">
        <v>53</v>
      </c>
      <c r="H4051" s="23" t="s">
        <v>110</v>
      </c>
      <c r="I4051" s="23" t="s">
        <v>55</v>
      </c>
      <c r="J4051" s="23" t="s">
        <v>141</v>
      </c>
      <c r="K4051" s="23" t="s">
        <v>241</v>
      </c>
      <c r="L4051" s="24">
        <v>116938.8</v>
      </c>
      <c r="M4051">
        <v>9</v>
      </c>
      <c r="N4051" s="25">
        <v>0</v>
      </c>
      <c r="O4051" s="24">
        <v>29812.9</v>
      </c>
      <c r="P4051" s="26">
        <f t="shared" si="378"/>
        <v>0.25494446667829668</v>
      </c>
      <c r="Q4051" t="str">
        <f t="shared" si="379"/>
        <v>Medium</v>
      </c>
      <c r="R4051" t="str">
        <f t="shared" si="380"/>
        <v>None</v>
      </c>
      <c r="S4051" s="23">
        <f t="shared" si="381"/>
        <v>2025</v>
      </c>
      <c r="T4051" s="23">
        <f t="shared" si="382"/>
        <v>4</v>
      </c>
      <c r="U4051" t="str">
        <f t="shared" si="383"/>
        <v>Apr-2025</v>
      </c>
    </row>
    <row r="4052" spans="1:21" x14ac:dyDescent="0.3">
      <c r="A4052" t="s">
        <v>6061</v>
      </c>
      <c r="B4052" s="22">
        <v>45516</v>
      </c>
      <c r="C4052" s="22">
        <v>45523</v>
      </c>
      <c r="D4052" s="23" t="s">
        <v>102</v>
      </c>
      <c r="E4052" s="23" t="s">
        <v>201</v>
      </c>
      <c r="F4052" s="23" t="s">
        <v>71</v>
      </c>
      <c r="G4052" s="23" t="s">
        <v>53</v>
      </c>
      <c r="H4052" s="23" t="s">
        <v>246</v>
      </c>
      <c r="I4052" s="23" t="s">
        <v>96</v>
      </c>
      <c r="J4052" s="23" t="s">
        <v>97</v>
      </c>
      <c r="K4052" s="23" t="s">
        <v>181</v>
      </c>
      <c r="L4052" s="24">
        <v>9221.7999999999993</v>
      </c>
      <c r="M4052">
        <v>7</v>
      </c>
      <c r="N4052" s="25">
        <v>0.25</v>
      </c>
      <c r="O4052" s="24">
        <v>1176.27</v>
      </c>
      <c r="P4052" s="26">
        <f t="shared" si="378"/>
        <v>0.12755318918215533</v>
      </c>
      <c r="Q4052" t="str">
        <f t="shared" si="379"/>
        <v>Low</v>
      </c>
      <c r="R4052" t="str">
        <f t="shared" si="380"/>
        <v>High</v>
      </c>
      <c r="S4052" s="23">
        <f t="shared" si="381"/>
        <v>2024</v>
      </c>
      <c r="T4052" s="23">
        <f t="shared" si="382"/>
        <v>8</v>
      </c>
      <c r="U4052" t="str">
        <f t="shared" si="383"/>
        <v>Aug-2024</v>
      </c>
    </row>
    <row r="4053" spans="1:21" x14ac:dyDescent="0.3">
      <c r="A4053" t="s">
        <v>6062</v>
      </c>
      <c r="B4053" s="22">
        <v>45197</v>
      </c>
      <c r="C4053" s="22">
        <v>45201</v>
      </c>
      <c r="D4053" s="23" t="s">
        <v>50</v>
      </c>
      <c r="E4053" s="23" t="s">
        <v>483</v>
      </c>
      <c r="F4053" s="23" t="s">
        <v>80</v>
      </c>
      <c r="G4053" s="23" t="s">
        <v>53</v>
      </c>
      <c r="H4053" s="23" t="s">
        <v>110</v>
      </c>
      <c r="I4053" s="23" t="s">
        <v>96</v>
      </c>
      <c r="J4053" s="23" t="s">
        <v>97</v>
      </c>
      <c r="K4053" s="23" t="s">
        <v>416</v>
      </c>
      <c r="L4053" s="24">
        <v>38252.959999999999</v>
      </c>
      <c r="M4053">
        <v>8</v>
      </c>
      <c r="N4053" s="25">
        <v>0</v>
      </c>
      <c r="O4053" s="24">
        <v>6402.84</v>
      </c>
      <c r="P4053" s="26">
        <f t="shared" si="378"/>
        <v>0.16738155687821282</v>
      </c>
      <c r="Q4053" t="str">
        <f t="shared" si="379"/>
        <v>Low</v>
      </c>
      <c r="R4053" t="str">
        <f t="shared" si="380"/>
        <v>None</v>
      </c>
      <c r="S4053" s="23">
        <f t="shared" si="381"/>
        <v>2023</v>
      </c>
      <c r="T4053" s="23">
        <f t="shared" si="382"/>
        <v>9</v>
      </c>
      <c r="U4053" t="str">
        <f t="shared" si="383"/>
        <v>Sep-2023</v>
      </c>
    </row>
    <row r="4054" spans="1:21" x14ac:dyDescent="0.3">
      <c r="A4054" t="s">
        <v>6063</v>
      </c>
      <c r="B4054" s="22">
        <v>45851</v>
      </c>
      <c r="C4054" s="22">
        <v>45856</v>
      </c>
      <c r="D4054" s="23" t="s">
        <v>50</v>
      </c>
      <c r="E4054" s="23" t="s">
        <v>3815</v>
      </c>
      <c r="F4054" s="23" t="s">
        <v>71</v>
      </c>
      <c r="G4054" s="23" t="s">
        <v>81</v>
      </c>
      <c r="H4054" s="23" t="s">
        <v>284</v>
      </c>
      <c r="I4054" s="23" t="s">
        <v>55</v>
      </c>
      <c r="J4054" s="23" t="s">
        <v>65</v>
      </c>
      <c r="K4054" s="23" t="s">
        <v>91</v>
      </c>
      <c r="L4054" s="24">
        <v>120081.87</v>
      </c>
      <c r="M4054">
        <v>9</v>
      </c>
      <c r="N4054" s="25">
        <v>0.25</v>
      </c>
      <c r="O4054" s="24">
        <v>27561.63</v>
      </c>
      <c r="P4054" s="26">
        <f t="shared" si="378"/>
        <v>0.22952365748468109</v>
      </c>
      <c r="Q4054" t="str">
        <f t="shared" si="379"/>
        <v>Medium</v>
      </c>
      <c r="R4054" t="str">
        <f t="shared" si="380"/>
        <v>High</v>
      </c>
      <c r="S4054" s="23">
        <f t="shared" si="381"/>
        <v>2025</v>
      </c>
      <c r="T4054" s="23">
        <f t="shared" si="382"/>
        <v>7</v>
      </c>
      <c r="U4054" t="str">
        <f t="shared" si="383"/>
        <v>Jul-2025</v>
      </c>
    </row>
    <row r="4055" spans="1:21" x14ac:dyDescent="0.3">
      <c r="A4055" t="s">
        <v>6064</v>
      </c>
      <c r="B4055" s="22">
        <v>45426</v>
      </c>
      <c r="C4055" s="22">
        <v>45427</v>
      </c>
      <c r="D4055" s="23" t="s">
        <v>102</v>
      </c>
      <c r="E4055" s="23" t="s">
        <v>1467</v>
      </c>
      <c r="F4055" s="23" t="s">
        <v>71</v>
      </c>
      <c r="G4055" s="23" t="s">
        <v>179</v>
      </c>
      <c r="H4055" s="23" t="s">
        <v>180</v>
      </c>
      <c r="I4055" s="23" t="s">
        <v>83</v>
      </c>
      <c r="J4055" s="23" t="s">
        <v>379</v>
      </c>
      <c r="K4055" s="23" t="s">
        <v>562</v>
      </c>
      <c r="L4055" s="24">
        <v>72211.37</v>
      </c>
      <c r="M4055">
        <v>7</v>
      </c>
      <c r="N4055" s="25">
        <v>0.2</v>
      </c>
      <c r="O4055" s="24">
        <v>21400.85</v>
      </c>
      <c r="P4055" s="26">
        <f t="shared" si="378"/>
        <v>0.29636399364809168</v>
      </c>
      <c r="Q4055" t="str">
        <f t="shared" si="379"/>
        <v>Medium</v>
      </c>
      <c r="R4055" t="str">
        <f t="shared" si="380"/>
        <v>Medium</v>
      </c>
      <c r="S4055" s="23">
        <f t="shared" si="381"/>
        <v>2024</v>
      </c>
      <c r="T4055" s="23">
        <f t="shared" si="382"/>
        <v>5</v>
      </c>
      <c r="U4055" t="str">
        <f t="shared" si="383"/>
        <v>May-2024</v>
      </c>
    </row>
    <row r="4056" spans="1:21" x14ac:dyDescent="0.3">
      <c r="A4056" t="s">
        <v>6065</v>
      </c>
      <c r="B4056" s="22">
        <v>45737</v>
      </c>
      <c r="C4056" s="22">
        <v>45744</v>
      </c>
      <c r="D4056" s="23" t="s">
        <v>61</v>
      </c>
      <c r="E4056" s="23" t="s">
        <v>2277</v>
      </c>
      <c r="F4056" s="23" t="s">
        <v>80</v>
      </c>
      <c r="G4056" s="23" t="s">
        <v>81</v>
      </c>
      <c r="H4056" s="23" t="s">
        <v>186</v>
      </c>
      <c r="I4056" s="23" t="s">
        <v>96</v>
      </c>
      <c r="J4056" s="23" t="s">
        <v>97</v>
      </c>
      <c r="K4056" s="23" t="s">
        <v>181</v>
      </c>
      <c r="L4056" s="24">
        <v>69547.899999999994</v>
      </c>
      <c r="M4056">
        <v>5</v>
      </c>
      <c r="N4056" s="25">
        <v>0.25</v>
      </c>
      <c r="O4056" s="24">
        <v>15332.46</v>
      </c>
      <c r="P4056" s="26">
        <f t="shared" si="378"/>
        <v>0.22045899301057256</v>
      </c>
      <c r="Q4056" t="str">
        <f t="shared" si="379"/>
        <v>Medium</v>
      </c>
      <c r="R4056" t="str">
        <f t="shared" si="380"/>
        <v>High</v>
      </c>
      <c r="S4056" s="23">
        <f t="shared" si="381"/>
        <v>2025</v>
      </c>
      <c r="T4056" s="23">
        <f t="shared" si="382"/>
        <v>3</v>
      </c>
      <c r="U4056" t="str">
        <f t="shared" si="383"/>
        <v>Mar-2025</v>
      </c>
    </row>
    <row r="4057" spans="1:21" x14ac:dyDescent="0.3">
      <c r="A4057" t="s">
        <v>6066</v>
      </c>
      <c r="B4057" s="22">
        <v>45784</v>
      </c>
      <c r="C4057" s="22">
        <v>45788</v>
      </c>
      <c r="D4057" s="23" t="s">
        <v>102</v>
      </c>
      <c r="E4057" s="23" t="s">
        <v>652</v>
      </c>
      <c r="F4057" s="23" t="s">
        <v>71</v>
      </c>
      <c r="G4057" s="23" t="s">
        <v>63</v>
      </c>
      <c r="H4057" s="23" t="s">
        <v>202</v>
      </c>
      <c r="I4057" s="23" t="s">
        <v>96</v>
      </c>
      <c r="J4057" s="23" t="s">
        <v>135</v>
      </c>
      <c r="K4057" s="23" t="s">
        <v>136</v>
      </c>
      <c r="L4057" s="24">
        <v>3887.82</v>
      </c>
      <c r="M4057">
        <v>9</v>
      </c>
      <c r="N4057" s="25">
        <v>0.15</v>
      </c>
      <c r="O4057" s="24">
        <v>1059.05</v>
      </c>
      <c r="P4057" s="26">
        <f t="shared" si="378"/>
        <v>0.27240201449655588</v>
      </c>
      <c r="Q4057" t="str">
        <f t="shared" si="379"/>
        <v>Medium</v>
      </c>
      <c r="R4057" t="str">
        <f t="shared" si="380"/>
        <v>Medium</v>
      </c>
      <c r="S4057" s="23">
        <f t="shared" si="381"/>
        <v>2025</v>
      </c>
      <c r="T4057" s="23">
        <f t="shared" si="382"/>
        <v>5</v>
      </c>
      <c r="U4057" t="str">
        <f t="shared" si="383"/>
        <v>May-2025</v>
      </c>
    </row>
    <row r="4058" spans="1:21" x14ac:dyDescent="0.3">
      <c r="A4058" t="s">
        <v>6067</v>
      </c>
      <c r="B4058" s="22">
        <v>45404</v>
      </c>
      <c r="C4058" s="22">
        <v>45409</v>
      </c>
      <c r="D4058" s="23" t="s">
        <v>61</v>
      </c>
      <c r="E4058" s="23" t="s">
        <v>2670</v>
      </c>
      <c r="F4058" s="23" t="s">
        <v>71</v>
      </c>
      <c r="G4058" s="23" t="s">
        <v>53</v>
      </c>
      <c r="H4058" s="23" t="s">
        <v>110</v>
      </c>
      <c r="I4058" s="23" t="s">
        <v>83</v>
      </c>
      <c r="J4058" s="23" t="s">
        <v>84</v>
      </c>
      <c r="K4058" s="23" t="s">
        <v>105</v>
      </c>
      <c r="L4058" s="24">
        <v>52149.7</v>
      </c>
      <c r="M4058">
        <v>5</v>
      </c>
      <c r="N4058" s="25">
        <v>0.25</v>
      </c>
      <c r="O4058" s="24">
        <v>8615.49</v>
      </c>
      <c r="P4058" s="26">
        <f t="shared" si="378"/>
        <v>0.16520689476641284</v>
      </c>
      <c r="Q4058" t="str">
        <f t="shared" si="379"/>
        <v>Low</v>
      </c>
      <c r="R4058" t="str">
        <f t="shared" si="380"/>
        <v>High</v>
      </c>
      <c r="S4058" s="23">
        <f t="shared" si="381"/>
        <v>2024</v>
      </c>
      <c r="T4058" s="23">
        <f t="shared" si="382"/>
        <v>4</v>
      </c>
      <c r="U4058" t="str">
        <f t="shared" si="383"/>
        <v>Apr-2024</v>
      </c>
    </row>
    <row r="4059" spans="1:21" x14ac:dyDescent="0.3">
      <c r="A4059" t="s">
        <v>6068</v>
      </c>
      <c r="B4059" s="22">
        <v>45450</v>
      </c>
      <c r="C4059" s="22">
        <v>45454</v>
      </c>
      <c r="D4059" s="23" t="s">
        <v>102</v>
      </c>
      <c r="E4059" s="23" t="s">
        <v>833</v>
      </c>
      <c r="F4059" s="23" t="s">
        <v>52</v>
      </c>
      <c r="G4059" s="23" t="s">
        <v>63</v>
      </c>
      <c r="H4059" s="23" t="s">
        <v>172</v>
      </c>
      <c r="I4059" s="23" t="s">
        <v>118</v>
      </c>
      <c r="J4059" s="23" t="s">
        <v>230</v>
      </c>
      <c r="K4059" s="23" t="s">
        <v>351</v>
      </c>
      <c r="L4059" s="24">
        <v>11209.42</v>
      </c>
      <c r="M4059">
        <v>1</v>
      </c>
      <c r="N4059" s="25">
        <v>0.1</v>
      </c>
      <c r="O4059" s="24">
        <v>3643.43</v>
      </c>
      <c r="P4059" s="26">
        <f t="shared" si="378"/>
        <v>0.32503287413621756</v>
      </c>
      <c r="Q4059" t="str">
        <f t="shared" si="379"/>
        <v>High</v>
      </c>
      <c r="R4059" t="str">
        <f t="shared" si="380"/>
        <v>Low</v>
      </c>
      <c r="S4059" s="23">
        <f t="shared" si="381"/>
        <v>2024</v>
      </c>
      <c r="T4059" s="23">
        <f t="shared" si="382"/>
        <v>6</v>
      </c>
      <c r="U4059" t="str">
        <f t="shared" si="383"/>
        <v>Jun-2024</v>
      </c>
    </row>
    <row r="4060" spans="1:21" x14ac:dyDescent="0.3">
      <c r="A4060" t="s">
        <v>6069</v>
      </c>
      <c r="B4060" s="22">
        <v>45503</v>
      </c>
      <c r="C4060" s="22">
        <v>45505</v>
      </c>
      <c r="D4060" s="23" t="s">
        <v>61</v>
      </c>
      <c r="E4060" s="23" t="s">
        <v>1536</v>
      </c>
      <c r="F4060" s="23" t="s">
        <v>52</v>
      </c>
      <c r="G4060" s="23" t="s">
        <v>81</v>
      </c>
      <c r="H4060" s="23" t="s">
        <v>95</v>
      </c>
      <c r="I4060" s="23" t="s">
        <v>96</v>
      </c>
      <c r="J4060" s="23" t="s">
        <v>135</v>
      </c>
      <c r="K4060" s="23" t="s">
        <v>136</v>
      </c>
      <c r="L4060" s="24">
        <v>71768.25</v>
      </c>
      <c r="M4060">
        <v>9</v>
      </c>
      <c r="N4060" s="25">
        <v>0</v>
      </c>
      <c r="O4060" s="24">
        <v>11067.81</v>
      </c>
      <c r="P4060" s="26">
        <f t="shared" si="378"/>
        <v>0.15421596597381154</v>
      </c>
      <c r="Q4060" t="str">
        <f t="shared" si="379"/>
        <v>Low</v>
      </c>
      <c r="R4060" t="str">
        <f t="shared" si="380"/>
        <v>None</v>
      </c>
      <c r="S4060" s="23">
        <f t="shared" si="381"/>
        <v>2024</v>
      </c>
      <c r="T4060" s="23">
        <f t="shared" si="382"/>
        <v>7</v>
      </c>
      <c r="U4060" t="str">
        <f t="shared" si="383"/>
        <v>Jul-2024</v>
      </c>
    </row>
    <row r="4061" spans="1:21" x14ac:dyDescent="0.3">
      <c r="A4061" t="s">
        <v>6070</v>
      </c>
      <c r="B4061" s="22">
        <v>45946</v>
      </c>
      <c r="C4061" s="22">
        <v>45948</v>
      </c>
      <c r="D4061" s="23" t="s">
        <v>78</v>
      </c>
      <c r="E4061" s="23" t="s">
        <v>1570</v>
      </c>
      <c r="F4061" s="23" t="s">
        <v>71</v>
      </c>
      <c r="G4061" s="23" t="s">
        <v>179</v>
      </c>
      <c r="H4061" s="23" t="s">
        <v>180</v>
      </c>
      <c r="I4061" s="23" t="s">
        <v>55</v>
      </c>
      <c r="J4061" s="23" t="s">
        <v>65</v>
      </c>
      <c r="K4061" s="23" t="s">
        <v>66</v>
      </c>
      <c r="L4061" s="24">
        <v>6691.83</v>
      </c>
      <c r="M4061">
        <v>1</v>
      </c>
      <c r="N4061" s="25">
        <v>0.25</v>
      </c>
      <c r="O4061" s="24">
        <v>1277.1600000000001</v>
      </c>
      <c r="P4061" s="26">
        <f t="shared" si="378"/>
        <v>0.19085362299998657</v>
      </c>
      <c r="Q4061" t="str">
        <f t="shared" si="379"/>
        <v>Low</v>
      </c>
      <c r="R4061" t="str">
        <f t="shared" si="380"/>
        <v>High</v>
      </c>
      <c r="S4061" s="23">
        <f t="shared" si="381"/>
        <v>2025</v>
      </c>
      <c r="T4061" s="23">
        <f t="shared" si="382"/>
        <v>10</v>
      </c>
      <c r="U4061" t="str">
        <f t="shared" si="383"/>
        <v>Oct-2025</v>
      </c>
    </row>
    <row r="4062" spans="1:21" x14ac:dyDescent="0.3">
      <c r="A4062" t="s">
        <v>6071</v>
      </c>
      <c r="B4062" s="22">
        <v>44702</v>
      </c>
      <c r="C4062" s="22">
        <v>44709</v>
      </c>
      <c r="D4062" s="23" t="s">
        <v>50</v>
      </c>
      <c r="E4062" s="23" t="s">
        <v>1067</v>
      </c>
      <c r="F4062" s="23" t="s">
        <v>52</v>
      </c>
      <c r="G4062" s="23" t="s">
        <v>81</v>
      </c>
      <c r="H4062" s="23" t="s">
        <v>95</v>
      </c>
      <c r="I4062" s="23" t="s">
        <v>118</v>
      </c>
      <c r="J4062" s="23" t="s">
        <v>303</v>
      </c>
      <c r="K4062" s="23" t="s">
        <v>491</v>
      </c>
      <c r="L4062" s="24">
        <v>47224.35</v>
      </c>
      <c r="M4062">
        <v>5</v>
      </c>
      <c r="N4062" s="25">
        <v>0.2</v>
      </c>
      <c r="O4062" s="24">
        <v>7304.32</v>
      </c>
      <c r="P4062" s="26">
        <f t="shared" si="378"/>
        <v>0.1546727482749895</v>
      </c>
      <c r="Q4062" t="str">
        <f t="shared" si="379"/>
        <v>Low</v>
      </c>
      <c r="R4062" t="str">
        <f t="shared" si="380"/>
        <v>Medium</v>
      </c>
      <c r="S4062" s="23">
        <f t="shared" si="381"/>
        <v>2022</v>
      </c>
      <c r="T4062" s="23">
        <f t="shared" si="382"/>
        <v>5</v>
      </c>
      <c r="U4062" t="str">
        <f t="shared" si="383"/>
        <v>May-2022</v>
      </c>
    </row>
    <row r="4063" spans="1:21" x14ac:dyDescent="0.3">
      <c r="A4063" t="s">
        <v>6072</v>
      </c>
      <c r="B4063" s="22">
        <v>45197</v>
      </c>
      <c r="C4063" s="22">
        <v>45204</v>
      </c>
      <c r="D4063" s="23" t="s">
        <v>102</v>
      </c>
      <c r="E4063" s="23" t="s">
        <v>1778</v>
      </c>
      <c r="F4063" s="23" t="s">
        <v>71</v>
      </c>
      <c r="G4063" s="23" t="s">
        <v>179</v>
      </c>
      <c r="H4063" s="23" t="s">
        <v>236</v>
      </c>
      <c r="I4063" s="23" t="s">
        <v>96</v>
      </c>
      <c r="J4063" s="23" t="s">
        <v>111</v>
      </c>
      <c r="K4063" s="23" t="s">
        <v>328</v>
      </c>
      <c r="L4063" s="24">
        <v>90930.16</v>
      </c>
      <c r="M4063">
        <v>8</v>
      </c>
      <c r="N4063" s="25">
        <v>0.05</v>
      </c>
      <c r="O4063" s="24">
        <v>28222.720000000001</v>
      </c>
      <c r="P4063" s="26">
        <f t="shared" si="378"/>
        <v>0.31037798679777973</v>
      </c>
      <c r="Q4063" t="str">
        <f t="shared" si="379"/>
        <v>High</v>
      </c>
      <c r="R4063" t="str">
        <f t="shared" si="380"/>
        <v>Low</v>
      </c>
      <c r="S4063" s="23">
        <f t="shared" si="381"/>
        <v>2023</v>
      </c>
      <c r="T4063" s="23">
        <f t="shared" si="382"/>
        <v>9</v>
      </c>
      <c r="U4063" t="str">
        <f t="shared" si="383"/>
        <v>Sep-2023</v>
      </c>
    </row>
    <row r="4064" spans="1:21" x14ac:dyDescent="0.3">
      <c r="A4064" t="s">
        <v>6073</v>
      </c>
      <c r="B4064" s="22">
        <v>45644</v>
      </c>
      <c r="C4064" s="22">
        <v>45650</v>
      </c>
      <c r="D4064" s="23" t="s">
        <v>78</v>
      </c>
      <c r="E4064" s="23" t="s">
        <v>265</v>
      </c>
      <c r="F4064" s="23" t="s">
        <v>52</v>
      </c>
      <c r="G4064" s="23" t="s">
        <v>72</v>
      </c>
      <c r="H4064" s="23" t="s">
        <v>104</v>
      </c>
      <c r="I4064" s="23" t="s">
        <v>96</v>
      </c>
      <c r="J4064" s="23" t="s">
        <v>97</v>
      </c>
      <c r="K4064" s="23" t="s">
        <v>416</v>
      </c>
      <c r="L4064" s="24">
        <v>14554.85</v>
      </c>
      <c r="M4064">
        <v>1</v>
      </c>
      <c r="N4064" s="25">
        <v>0.1</v>
      </c>
      <c r="O4064" s="24">
        <v>4897.95</v>
      </c>
      <c r="P4064" s="26">
        <f t="shared" si="378"/>
        <v>0.33651669374813203</v>
      </c>
      <c r="Q4064" t="str">
        <f t="shared" si="379"/>
        <v>High</v>
      </c>
      <c r="R4064" t="str">
        <f t="shared" si="380"/>
        <v>Low</v>
      </c>
      <c r="S4064" s="23">
        <f t="shared" si="381"/>
        <v>2024</v>
      </c>
      <c r="T4064" s="23">
        <f t="shared" si="382"/>
        <v>12</v>
      </c>
      <c r="U4064" t="str">
        <f t="shared" si="383"/>
        <v>Dec-2024</v>
      </c>
    </row>
    <row r="4065" spans="1:21" x14ac:dyDescent="0.3">
      <c r="A4065" t="s">
        <v>6074</v>
      </c>
      <c r="B4065" s="22">
        <v>44851</v>
      </c>
      <c r="C4065" s="22">
        <v>44857</v>
      </c>
      <c r="D4065" s="23" t="s">
        <v>102</v>
      </c>
      <c r="E4065" s="23" t="s">
        <v>403</v>
      </c>
      <c r="F4065" s="23" t="s">
        <v>71</v>
      </c>
      <c r="G4065" s="23" t="s">
        <v>81</v>
      </c>
      <c r="H4065" s="23" t="s">
        <v>186</v>
      </c>
      <c r="I4065" s="23" t="s">
        <v>83</v>
      </c>
      <c r="J4065" s="23" t="s">
        <v>379</v>
      </c>
      <c r="K4065" s="23" t="s">
        <v>716</v>
      </c>
      <c r="L4065" s="24">
        <v>26756.080000000002</v>
      </c>
      <c r="M4065">
        <v>2</v>
      </c>
      <c r="N4065" s="25">
        <v>0.05</v>
      </c>
      <c r="O4065" s="24">
        <v>9260.66</v>
      </c>
      <c r="P4065" s="26">
        <f t="shared" si="378"/>
        <v>0.34611422899019584</v>
      </c>
      <c r="Q4065" t="str">
        <f t="shared" si="379"/>
        <v>High</v>
      </c>
      <c r="R4065" t="str">
        <f t="shared" si="380"/>
        <v>Low</v>
      </c>
      <c r="S4065" s="23">
        <f t="shared" si="381"/>
        <v>2022</v>
      </c>
      <c r="T4065" s="23">
        <f t="shared" si="382"/>
        <v>10</v>
      </c>
      <c r="U4065" t="str">
        <f t="shared" si="383"/>
        <v>Oct-2022</v>
      </c>
    </row>
    <row r="4066" spans="1:21" x14ac:dyDescent="0.3">
      <c r="A4066" t="s">
        <v>6075</v>
      </c>
      <c r="B4066" s="22">
        <v>44768</v>
      </c>
      <c r="C4066" s="22">
        <v>44771</v>
      </c>
      <c r="D4066" s="23" t="s">
        <v>102</v>
      </c>
      <c r="E4066" s="23" t="s">
        <v>472</v>
      </c>
      <c r="F4066" s="23" t="s">
        <v>52</v>
      </c>
      <c r="G4066" s="23" t="s">
        <v>81</v>
      </c>
      <c r="H4066" s="23" t="s">
        <v>82</v>
      </c>
      <c r="I4066" s="23" t="s">
        <v>96</v>
      </c>
      <c r="J4066" s="23" t="s">
        <v>111</v>
      </c>
      <c r="K4066" s="23" t="s">
        <v>112</v>
      </c>
      <c r="L4066" s="24">
        <v>614.82000000000005</v>
      </c>
      <c r="M4066">
        <v>2</v>
      </c>
      <c r="N4066" s="25">
        <v>0.1</v>
      </c>
      <c r="O4066" s="24">
        <v>122.31</v>
      </c>
      <c r="P4066" s="26">
        <f t="shared" si="378"/>
        <v>0.19893627403142383</v>
      </c>
      <c r="Q4066" t="str">
        <f t="shared" si="379"/>
        <v>Low</v>
      </c>
      <c r="R4066" t="str">
        <f t="shared" si="380"/>
        <v>Low</v>
      </c>
      <c r="S4066" s="23">
        <f t="shared" si="381"/>
        <v>2022</v>
      </c>
      <c r="T4066" s="23">
        <f t="shared" si="382"/>
        <v>7</v>
      </c>
      <c r="U4066" t="str">
        <f t="shared" si="383"/>
        <v>Jul-2022</v>
      </c>
    </row>
    <row r="4067" spans="1:21" x14ac:dyDescent="0.3">
      <c r="A4067" t="s">
        <v>6076</v>
      </c>
      <c r="B4067" s="22">
        <v>45734</v>
      </c>
      <c r="C4067" s="22">
        <v>45741</v>
      </c>
      <c r="D4067" s="23" t="s">
        <v>61</v>
      </c>
      <c r="E4067" s="23" t="s">
        <v>2223</v>
      </c>
      <c r="F4067" s="23" t="s">
        <v>52</v>
      </c>
      <c r="G4067" s="23" t="s">
        <v>179</v>
      </c>
      <c r="H4067" s="23" t="s">
        <v>180</v>
      </c>
      <c r="I4067" s="23" t="s">
        <v>83</v>
      </c>
      <c r="J4067" s="23" t="s">
        <v>156</v>
      </c>
      <c r="K4067" s="23" t="s">
        <v>157</v>
      </c>
      <c r="L4067" s="24">
        <v>6994.36</v>
      </c>
      <c r="M4067">
        <v>4</v>
      </c>
      <c r="N4067" s="25">
        <v>0.2</v>
      </c>
      <c r="O4067" s="24">
        <v>1423.18</v>
      </c>
      <c r="P4067" s="26">
        <f t="shared" si="378"/>
        <v>0.20347537158510573</v>
      </c>
      <c r="Q4067" t="str">
        <f t="shared" si="379"/>
        <v>Medium</v>
      </c>
      <c r="R4067" t="str">
        <f t="shared" si="380"/>
        <v>Medium</v>
      </c>
      <c r="S4067" s="23">
        <f t="shared" si="381"/>
        <v>2025</v>
      </c>
      <c r="T4067" s="23">
        <f t="shared" si="382"/>
        <v>3</v>
      </c>
      <c r="U4067" t="str">
        <f t="shared" si="383"/>
        <v>Mar-2025</v>
      </c>
    </row>
    <row r="4068" spans="1:21" x14ac:dyDescent="0.3">
      <c r="A4068" t="s">
        <v>6077</v>
      </c>
      <c r="B4068" s="22">
        <v>45376</v>
      </c>
      <c r="C4068" s="22">
        <v>45377</v>
      </c>
      <c r="D4068" s="23" t="s">
        <v>78</v>
      </c>
      <c r="E4068" s="23" t="s">
        <v>1188</v>
      </c>
      <c r="F4068" s="23" t="s">
        <v>71</v>
      </c>
      <c r="G4068" s="23" t="s">
        <v>63</v>
      </c>
      <c r="H4068" s="23" t="s">
        <v>213</v>
      </c>
      <c r="I4068" s="23" t="s">
        <v>55</v>
      </c>
      <c r="J4068" s="23" t="s">
        <v>56</v>
      </c>
      <c r="K4068" s="23" t="s">
        <v>57</v>
      </c>
      <c r="L4068" s="24">
        <v>7652.4</v>
      </c>
      <c r="M4068">
        <v>5</v>
      </c>
      <c r="N4068" s="25">
        <v>0.15</v>
      </c>
      <c r="O4068" s="24">
        <v>1139.71</v>
      </c>
      <c r="P4068" s="26">
        <f t="shared" si="378"/>
        <v>0.1489349746484763</v>
      </c>
      <c r="Q4068" t="str">
        <f t="shared" si="379"/>
        <v>Low</v>
      </c>
      <c r="R4068" t="str">
        <f t="shared" si="380"/>
        <v>Medium</v>
      </c>
      <c r="S4068" s="23">
        <f t="shared" si="381"/>
        <v>2024</v>
      </c>
      <c r="T4068" s="23">
        <f t="shared" si="382"/>
        <v>3</v>
      </c>
      <c r="U4068" t="str">
        <f t="shared" si="383"/>
        <v>Mar-2024</v>
      </c>
    </row>
    <row r="4069" spans="1:21" x14ac:dyDescent="0.3">
      <c r="A4069" t="s">
        <v>6078</v>
      </c>
      <c r="B4069" s="22">
        <v>45087</v>
      </c>
      <c r="C4069" s="22">
        <v>45088</v>
      </c>
      <c r="D4069" s="23" t="s">
        <v>78</v>
      </c>
      <c r="E4069" s="23" t="s">
        <v>2133</v>
      </c>
      <c r="F4069" s="23" t="s">
        <v>71</v>
      </c>
      <c r="G4069" s="23" t="s">
        <v>72</v>
      </c>
      <c r="H4069" s="23" t="s">
        <v>73</v>
      </c>
      <c r="I4069" s="23" t="s">
        <v>55</v>
      </c>
      <c r="J4069" s="23" t="s">
        <v>65</v>
      </c>
      <c r="K4069" s="23" t="s">
        <v>91</v>
      </c>
      <c r="L4069" s="24">
        <v>56069.4</v>
      </c>
      <c r="M4069">
        <v>4</v>
      </c>
      <c r="N4069" s="25">
        <v>0.1</v>
      </c>
      <c r="O4069" s="24">
        <v>15590.67</v>
      </c>
      <c r="P4069" s="26">
        <f t="shared" si="378"/>
        <v>0.27806022536356728</v>
      </c>
      <c r="Q4069" t="str">
        <f t="shared" si="379"/>
        <v>Medium</v>
      </c>
      <c r="R4069" t="str">
        <f t="shared" si="380"/>
        <v>Low</v>
      </c>
      <c r="S4069" s="23">
        <f t="shared" si="381"/>
        <v>2023</v>
      </c>
      <c r="T4069" s="23">
        <f t="shared" si="382"/>
        <v>6</v>
      </c>
      <c r="U4069" t="str">
        <f t="shared" si="383"/>
        <v>Jun-2023</v>
      </c>
    </row>
    <row r="4070" spans="1:21" x14ac:dyDescent="0.3">
      <c r="A4070" t="s">
        <v>6079</v>
      </c>
      <c r="B4070" s="22">
        <v>44715</v>
      </c>
      <c r="C4070" s="22">
        <v>44719</v>
      </c>
      <c r="D4070" s="23" t="s">
        <v>78</v>
      </c>
      <c r="E4070" s="23" t="s">
        <v>904</v>
      </c>
      <c r="F4070" s="23" t="s">
        <v>71</v>
      </c>
      <c r="G4070" s="23" t="s">
        <v>63</v>
      </c>
      <c r="H4070" s="23" t="s">
        <v>202</v>
      </c>
      <c r="I4070" s="23" t="s">
        <v>83</v>
      </c>
      <c r="J4070" s="23" t="s">
        <v>449</v>
      </c>
      <c r="K4070" s="23" t="s">
        <v>681</v>
      </c>
      <c r="L4070" s="24">
        <v>23405.32</v>
      </c>
      <c r="M4070">
        <v>4</v>
      </c>
      <c r="N4070" s="25">
        <v>0.05</v>
      </c>
      <c r="O4070" s="24">
        <v>6044.98</v>
      </c>
      <c r="P4070" s="26">
        <f t="shared" si="378"/>
        <v>0.25827375998277313</v>
      </c>
      <c r="Q4070" t="str">
        <f t="shared" si="379"/>
        <v>Medium</v>
      </c>
      <c r="R4070" t="str">
        <f t="shared" si="380"/>
        <v>Low</v>
      </c>
      <c r="S4070" s="23">
        <f t="shared" si="381"/>
        <v>2022</v>
      </c>
      <c r="T4070" s="23">
        <f t="shared" si="382"/>
        <v>6</v>
      </c>
      <c r="U4070" t="str">
        <f t="shared" si="383"/>
        <v>Jun-2022</v>
      </c>
    </row>
    <row r="4071" spans="1:21" x14ac:dyDescent="0.3">
      <c r="A4071" t="s">
        <v>6080</v>
      </c>
      <c r="B4071" s="22">
        <v>45192</v>
      </c>
      <c r="C4071" s="22">
        <v>45197</v>
      </c>
      <c r="D4071" s="23" t="s">
        <v>102</v>
      </c>
      <c r="E4071" s="23" t="s">
        <v>308</v>
      </c>
      <c r="F4071" s="23" t="s">
        <v>52</v>
      </c>
      <c r="G4071" s="23" t="s">
        <v>63</v>
      </c>
      <c r="H4071" s="23" t="s">
        <v>64</v>
      </c>
      <c r="I4071" s="23" t="s">
        <v>118</v>
      </c>
      <c r="J4071" s="23" t="s">
        <v>303</v>
      </c>
      <c r="K4071" s="23" t="s">
        <v>491</v>
      </c>
      <c r="L4071" s="24">
        <v>40529.129999999997</v>
      </c>
      <c r="M4071">
        <v>3</v>
      </c>
      <c r="N4071" s="25">
        <v>0.1</v>
      </c>
      <c r="O4071" s="24">
        <v>6864.75</v>
      </c>
      <c r="P4071" s="26">
        <f t="shared" si="378"/>
        <v>0.16937817318062343</v>
      </c>
      <c r="Q4071" t="str">
        <f t="shared" si="379"/>
        <v>Low</v>
      </c>
      <c r="R4071" t="str">
        <f t="shared" si="380"/>
        <v>Low</v>
      </c>
      <c r="S4071" s="23">
        <f t="shared" si="381"/>
        <v>2023</v>
      </c>
      <c r="T4071" s="23">
        <f t="shared" si="382"/>
        <v>9</v>
      </c>
      <c r="U4071" t="str">
        <f t="shared" si="383"/>
        <v>Sep-2023</v>
      </c>
    </row>
    <row r="4072" spans="1:21" x14ac:dyDescent="0.3">
      <c r="A4072" t="s">
        <v>6081</v>
      </c>
      <c r="B4072" s="22">
        <v>44564</v>
      </c>
      <c r="C4072" s="22">
        <v>44565</v>
      </c>
      <c r="D4072" s="23" t="s">
        <v>50</v>
      </c>
      <c r="E4072" s="23" t="s">
        <v>2133</v>
      </c>
      <c r="F4072" s="23" t="s">
        <v>52</v>
      </c>
      <c r="G4072" s="23" t="s">
        <v>63</v>
      </c>
      <c r="H4072" s="23" t="s">
        <v>64</v>
      </c>
      <c r="I4072" s="23" t="s">
        <v>96</v>
      </c>
      <c r="J4072" s="23" t="s">
        <v>111</v>
      </c>
      <c r="K4072" s="23" t="s">
        <v>112</v>
      </c>
      <c r="L4072" s="24">
        <v>64941.03</v>
      </c>
      <c r="M4072">
        <v>7</v>
      </c>
      <c r="N4072" s="25">
        <v>0.25</v>
      </c>
      <c r="O4072" s="24">
        <v>9987.9</v>
      </c>
      <c r="P4072" s="26">
        <f t="shared" si="378"/>
        <v>0.15379953166742197</v>
      </c>
      <c r="Q4072" t="str">
        <f t="shared" si="379"/>
        <v>Low</v>
      </c>
      <c r="R4072" t="str">
        <f t="shared" si="380"/>
        <v>High</v>
      </c>
      <c r="S4072" s="23">
        <f t="shared" si="381"/>
        <v>2022</v>
      </c>
      <c r="T4072" s="23">
        <f t="shared" si="382"/>
        <v>1</v>
      </c>
      <c r="U4072" t="str">
        <f t="shared" si="383"/>
        <v>Jan-2022</v>
      </c>
    </row>
    <row r="4073" spans="1:21" x14ac:dyDescent="0.3">
      <c r="A4073" t="s">
        <v>6082</v>
      </c>
      <c r="B4073" s="22">
        <v>45544</v>
      </c>
      <c r="C4073" s="22">
        <v>45548</v>
      </c>
      <c r="D4073" s="23" t="s">
        <v>50</v>
      </c>
      <c r="E4073" s="23" t="s">
        <v>2105</v>
      </c>
      <c r="F4073" s="23" t="s">
        <v>52</v>
      </c>
      <c r="G4073" s="23" t="s">
        <v>72</v>
      </c>
      <c r="H4073" s="23" t="s">
        <v>73</v>
      </c>
      <c r="I4073" s="23" t="s">
        <v>83</v>
      </c>
      <c r="J4073" s="23" t="s">
        <v>84</v>
      </c>
      <c r="K4073" s="23" t="s">
        <v>257</v>
      </c>
      <c r="L4073" s="24">
        <v>126542.25</v>
      </c>
      <c r="M4073">
        <v>9</v>
      </c>
      <c r="N4073" s="25">
        <v>0.1</v>
      </c>
      <c r="O4073" s="24">
        <v>23606.74</v>
      </c>
      <c r="P4073" s="26">
        <f t="shared" si="378"/>
        <v>0.18655223848161387</v>
      </c>
      <c r="Q4073" t="str">
        <f t="shared" si="379"/>
        <v>Low</v>
      </c>
      <c r="R4073" t="str">
        <f t="shared" si="380"/>
        <v>Low</v>
      </c>
      <c r="S4073" s="23">
        <f t="shared" si="381"/>
        <v>2024</v>
      </c>
      <c r="T4073" s="23">
        <f t="shared" si="382"/>
        <v>9</v>
      </c>
      <c r="U4073" t="str">
        <f t="shared" si="383"/>
        <v>Sep-2024</v>
      </c>
    </row>
    <row r="4074" spans="1:21" x14ac:dyDescent="0.3">
      <c r="A4074" t="s">
        <v>6083</v>
      </c>
      <c r="B4074" s="22">
        <v>44694</v>
      </c>
      <c r="C4074" s="22">
        <v>44700</v>
      </c>
      <c r="D4074" s="23" t="s">
        <v>78</v>
      </c>
      <c r="E4074" s="23" t="s">
        <v>2186</v>
      </c>
      <c r="F4074" s="23" t="s">
        <v>52</v>
      </c>
      <c r="G4074" s="23" t="s">
        <v>179</v>
      </c>
      <c r="H4074" s="23" t="s">
        <v>180</v>
      </c>
      <c r="I4074" s="23" t="s">
        <v>118</v>
      </c>
      <c r="J4074" s="23" t="s">
        <v>303</v>
      </c>
      <c r="K4074" s="23" t="s">
        <v>491</v>
      </c>
      <c r="L4074" s="24">
        <v>25070.7</v>
      </c>
      <c r="M4074">
        <v>2</v>
      </c>
      <c r="N4074" s="25">
        <v>0.1</v>
      </c>
      <c r="O4074" s="24">
        <v>8803.9</v>
      </c>
      <c r="P4074" s="26">
        <f t="shared" si="378"/>
        <v>0.35116291128688065</v>
      </c>
      <c r="Q4074" t="str">
        <f t="shared" si="379"/>
        <v>High</v>
      </c>
      <c r="R4074" t="str">
        <f t="shared" si="380"/>
        <v>Low</v>
      </c>
      <c r="S4074" s="23">
        <f t="shared" si="381"/>
        <v>2022</v>
      </c>
      <c r="T4074" s="23">
        <f t="shared" si="382"/>
        <v>5</v>
      </c>
      <c r="U4074" t="str">
        <f t="shared" si="383"/>
        <v>May-2022</v>
      </c>
    </row>
    <row r="4075" spans="1:21" x14ac:dyDescent="0.3">
      <c r="A4075" t="s">
        <v>6084</v>
      </c>
      <c r="B4075" s="22">
        <v>45337</v>
      </c>
      <c r="C4075" s="22">
        <v>45339</v>
      </c>
      <c r="D4075" s="23" t="s">
        <v>61</v>
      </c>
      <c r="E4075" s="23" t="s">
        <v>1215</v>
      </c>
      <c r="F4075" s="23" t="s">
        <v>80</v>
      </c>
      <c r="G4075" s="23" t="s">
        <v>63</v>
      </c>
      <c r="H4075" s="23" t="s">
        <v>64</v>
      </c>
      <c r="I4075" s="23" t="s">
        <v>55</v>
      </c>
      <c r="J4075" s="23" t="s">
        <v>65</v>
      </c>
      <c r="K4075" s="23" t="s">
        <v>91</v>
      </c>
      <c r="L4075" s="24">
        <v>11758.24</v>
      </c>
      <c r="M4075">
        <v>8</v>
      </c>
      <c r="N4075" s="25">
        <v>0</v>
      </c>
      <c r="O4075" s="24">
        <v>3823.7</v>
      </c>
      <c r="P4075" s="26">
        <f t="shared" si="378"/>
        <v>0.32519322619711793</v>
      </c>
      <c r="Q4075" t="str">
        <f t="shared" si="379"/>
        <v>High</v>
      </c>
      <c r="R4075" t="str">
        <f t="shared" si="380"/>
        <v>None</v>
      </c>
      <c r="S4075" s="23">
        <f t="shared" si="381"/>
        <v>2024</v>
      </c>
      <c r="T4075" s="23">
        <f t="shared" si="382"/>
        <v>2</v>
      </c>
      <c r="U4075" t="str">
        <f t="shared" si="383"/>
        <v>Feb-2024</v>
      </c>
    </row>
    <row r="4076" spans="1:21" x14ac:dyDescent="0.3">
      <c r="A4076" t="s">
        <v>6085</v>
      </c>
      <c r="B4076" s="22">
        <v>45904</v>
      </c>
      <c r="C4076" s="22">
        <v>45909</v>
      </c>
      <c r="D4076" s="23" t="s">
        <v>50</v>
      </c>
      <c r="E4076" s="23" t="s">
        <v>990</v>
      </c>
      <c r="F4076" s="23" t="s">
        <v>71</v>
      </c>
      <c r="G4076" s="23" t="s">
        <v>53</v>
      </c>
      <c r="H4076" s="23" t="s">
        <v>90</v>
      </c>
      <c r="I4076" s="23" t="s">
        <v>96</v>
      </c>
      <c r="J4076" s="23" t="s">
        <v>111</v>
      </c>
      <c r="K4076" s="23" t="s">
        <v>225</v>
      </c>
      <c r="L4076" s="24">
        <v>85015.5</v>
      </c>
      <c r="M4076">
        <v>10</v>
      </c>
      <c r="N4076" s="25">
        <v>0.2</v>
      </c>
      <c r="O4076" s="24">
        <v>13588.21</v>
      </c>
      <c r="P4076" s="26">
        <f t="shared" si="378"/>
        <v>0.15983214825531813</v>
      </c>
      <c r="Q4076" t="str">
        <f t="shared" si="379"/>
        <v>Low</v>
      </c>
      <c r="R4076" t="str">
        <f t="shared" si="380"/>
        <v>Medium</v>
      </c>
      <c r="S4076" s="23">
        <f t="shared" si="381"/>
        <v>2025</v>
      </c>
      <c r="T4076" s="23">
        <f t="shared" si="382"/>
        <v>9</v>
      </c>
      <c r="U4076" t="str">
        <f t="shared" si="383"/>
        <v>Sep-2025</v>
      </c>
    </row>
    <row r="4077" spans="1:21" x14ac:dyDescent="0.3">
      <c r="A4077" t="s">
        <v>6086</v>
      </c>
      <c r="B4077" s="22">
        <v>45887</v>
      </c>
      <c r="C4077" s="22">
        <v>45888</v>
      </c>
      <c r="D4077" s="23" t="s">
        <v>78</v>
      </c>
      <c r="E4077" s="23" t="s">
        <v>1226</v>
      </c>
      <c r="F4077" s="23" t="s">
        <v>52</v>
      </c>
      <c r="G4077" s="23" t="s">
        <v>63</v>
      </c>
      <c r="H4077" s="23" t="s">
        <v>172</v>
      </c>
      <c r="I4077" s="23" t="s">
        <v>83</v>
      </c>
      <c r="J4077" s="23" t="s">
        <v>156</v>
      </c>
      <c r="K4077" s="23" t="s">
        <v>208</v>
      </c>
      <c r="L4077" s="24">
        <v>49239.6</v>
      </c>
      <c r="M4077">
        <v>4</v>
      </c>
      <c r="N4077" s="25">
        <v>0.15</v>
      </c>
      <c r="O4077" s="24">
        <v>15411.82</v>
      </c>
      <c r="P4077" s="26">
        <f t="shared" si="378"/>
        <v>0.31299645001177911</v>
      </c>
      <c r="Q4077" t="str">
        <f t="shared" si="379"/>
        <v>High</v>
      </c>
      <c r="R4077" t="str">
        <f t="shared" si="380"/>
        <v>Medium</v>
      </c>
      <c r="S4077" s="23">
        <f t="shared" si="381"/>
        <v>2025</v>
      </c>
      <c r="T4077" s="23">
        <f t="shared" si="382"/>
        <v>8</v>
      </c>
      <c r="U4077" t="str">
        <f t="shared" si="383"/>
        <v>Aug-2025</v>
      </c>
    </row>
    <row r="4078" spans="1:21" x14ac:dyDescent="0.3">
      <c r="A4078" t="s">
        <v>6087</v>
      </c>
      <c r="B4078" s="22">
        <v>45755</v>
      </c>
      <c r="C4078" s="22">
        <v>45757</v>
      </c>
      <c r="D4078" s="23" t="s">
        <v>61</v>
      </c>
      <c r="E4078" s="23" t="s">
        <v>62</v>
      </c>
      <c r="F4078" s="23" t="s">
        <v>71</v>
      </c>
      <c r="G4078" s="23" t="s">
        <v>63</v>
      </c>
      <c r="H4078" s="23" t="s">
        <v>213</v>
      </c>
      <c r="I4078" s="23" t="s">
        <v>55</v>
      </c>
      <c r="J4078" s="23" t="s">
        <v>65</v>
      </c>
      <c r="K4078" s="23" t="s">
        <v>325</v>
      </c>
      <c r="L4078" s="24">
        <v>112002.9</v>
      </c>
      <c r="M4078">
        <v>10</v>
      </c>
      <c r="N4078" s="25">
        <v>0.05</v>
      </c>
      <c r="O4078" s="24">
        <v>28971.8</v>
      </c>
      <c r="P4078" s="26">
        <f t="shared" si="378"/>
        <v>0.25867008800664981</v>
      </c>
      <c r="Q4078" t="str">
        <f t="shared" si="379"/>
        <v>Medium</v>
      </c>
      <c r="R4078" t="str">
        <f t="shared" si="380"/>
        <v>Low</v>
      </c>
      <c r="S4078" s="23">
        <f t="shared" si="381"/>
        <v>2025</v>
      </c>
      <c r="T4078" s="23">
        <f t="shared" si="382"/>
        <v>4</v>
      </c>
      <c r="U4078" t="str">
        <f t="shared" si="383"/>
        <v>Apr-2025</v>
      </c>
    </row>
    <row r="4079" spans="1:21" x14ac:dyDescent="0.3">
      <c r="A4079" t="s">
        <v>6088</v>
      </c>
      <c r="B4079" s="22">
        <v>44995</v>
      </c>
      <c r="C4079" s="22">
        <v>44996</v>
      </c>
      <c r="D4079" s="23" t="s">
        <v>50</v>
      </c>
      <c r="E4079" s="23" t="s">
        <v>800</v>
      </c>
      <c r="F4079" s="23" t="s">
        <v>52</v>
      </c>
      <c r="G4079" s="23" t="s">
        <v>179</v>
      </c>
      <c r="H4079" s="23" t="s">
        <v>180</v>
      </c>
      <c r="I4079" s="23" t="s">
        <v>83</v>
      </c>
      <c r="J4079" s="23" t="s">
        <v>156</v>
      </c>
      <c r="K4079" s="23" t="s">
        <v>285</v>
      </c>
      <c r="L4079" s="24">
        <v>11495.28</v>
      </c>
      <c r="M4079">
        <v>6</v>
      </c>
      <c r="N4079" s="25">
        <v>0.15</v>
      </c>
      <c r="O4079" s="24">
        <v>2514.7600000000002</v>
      </c>
      <c r="P4079" s="26">
        <f t="shared" si="378"/>
        <v>0.21876457119791776</v>
      </c>
      <c r="Q4079" t="str">
        <f t="shared" si="379"/>
        <v>Medium</v>
      </c>
      <c r="R4079" t="str">
        <f t="shared" si="380"/>
        <v>Medium</v>
      </c>
      <c r="S4079" s="23">
        <f t="shared" si="381"/>
        <v>2023</v>
      </c>
      <c r="T4079" s="23">
        <f t="shared" si="382"/>
        <v>3</v>
      </c>
      <c r="U4079" t="str">
        <f t="shared" si="383"/>
        <v>Mar-2023</v>
      </c>
    </row>
    <row r="4080" spans="1:21" x14ac:dyDescent="0.3">
      <c r="A4080" t="s">
        <v>6089</v>
      </c>
      <c r="B4080" s="22">
        <v>45572</v>
      </c>
      <c r="C4080" s="22">
        <v>45576</v>
      </c>
      <c r="D4080" s="23" t="s">
        <v>102</v>
      </c>
      <c r="E4080" s="23" t="s">
        <v>1328</v>
      </c>
      <c r="F4080" s="23" t="s">
        <v>71</v>
      </c>
      <c r="G4080" s="23" t="s">
        <v>81</v>
      </c>
      <c r="H4080" s="23" t="s">
        <v>186</v>
      </c>
      <c r="I4080" s="23" t="s">
        <v>55</v>
      </c>
      <c r="J4080" s="23" t="s">
        <v>173</v>
      </c>
      <c r="K4080" s="23" t="s">
        <v>735</v>
      </c>
      <c r="L4080" s="24">
        <v>27814.5</v>
      </c>
      <c r="M4080">
        <v>3</v>
      </c>
      <c r="N4080" s="25">
        <v>0.05</v>
      </c>
      <c r="O4080" s="24">
        <v>9002.94</v>
      </c>
      <c r="P4080" s="26">
        <f t="shared" si="378"/>
        <v>0.32367793776627302</v>
      </c>
      <c r="Q4080" t="str">
        <f t="shared" si="379"/>
        <v>High</v>
      </c>
      <c r="R4080" t="str">
        <f t="shared" si="380"/>
        <v>Low</v>
      </c>
      <c r="S4080" s="23">
        <f t="shared" si="381"/>
        <v>2024</v>
      </c>
      <c r="T4080" s="23">
        <f t="shared" si="382"/>
        <v>10</v>
      </c>
      <c r="U4080" t="str">
        <f t="shared" si="383"/>
        <v>Oct-2024</v>
      </c>
    </row>
    <row r="4081" spans="1:21" x14ac:dyDescent="0.3">
      <c r="A4081" t="s">
        <v>6090</v>
      </c>
      <c r="B4081" s="22">
        <v>46002</v>
      </c>
      <c r="C4081" s="22">
        <v>46005</v>
      </c>
      <c r="D4081" s="23" t="s">
        <v>50</v>
      </c>
      <c r="E4081" s="23" t="s">
        <v>217</v>
      </c>
      <c r="F4081" s="23" t="s">
        <v>71</v>
      </c>
      <c r="G4081" s="23" t="s">
        <v>53</v>
      </c>
      <c r="H4081" s="23" t="s">
        <v>54</v>
      </c>
      <c r="I4081" s="23" t="s">
        <v>118</v>
      </c>
      <c r="J4081" s="23" t="s">
        <v>303</v>
      </c>
      <c r="K4081" s="23" t="s">
        <v>491</v>
      </c>
      <c r="L4081" s="24">
        <v>18760.14</v>
      </c>
      <c r="M4081">
        <v>7</v>
      </c>
      <c r="N4081" s="25">
        <v>0.2</v>
      </c>
      <c r="O4081" s="24">
        <v>2783.06</v>
      </c>
      <c r="P4081" s="26">
        <f t="shared" si="378"/>
        <v>0.14834963918179717</v>
      </c>
      <c r="Q4081" t="str">
        <f t="shared" si="379"/>
        <v>Low</v>
      </c>
      <c r="R4081" t="str">
        <f t="shared" si="380"/>
        <v>Medium</v>
      </c>
      <c r="S4081" s="23">
        <f t="shared" si="381"/>
        <v>2025</v>
      </c>
      <c r="T4081" s="23">
        <f t="shared" si="382"/>
        <v>12</v>
      </c>
      <c r="U4081" t="str">
        <f t="shared" si="383"/>
        <v>Dec-2025</v>
      </c>
    </row>
    <row r="4082" spans="1:21" x14ac:dyDescent="0.3">
      <c r="A4082" t="s">
        <v>6091</v>
      </c>
      <c r="B4082" s="22">
        <v>44843</v>
      </c>
      <c r="C4082" s="22">
        <v>44849</v>
      </c>
      <c r="D4082" s="23" t="s">
        <v>78</v>
      </c>
      <c r="E4082" s="23" t="s">
        <v>1169</v>
      </c>
      <c r="F4082" s="23" t="s">
        <v>71</v>
      </c>
      <c r="G4082" s="23" t="s">
        <v>81</v>
      </c>
      <c r="H4082" s="23" t="s">
        <v>95</v>
      </c>
      <c r="I4082" s="23" t="s">
        <v>55</v>
      </c>
      <c r="J4082" s="23" t="s">
        <v>141</v>
      </c>
      <c r="K4082" s="23" t="s">
        <v>978</v>
      </c>
      <c r="L4082" s="24">
        <v>12262.8</v>
      </c>
      <c r="M4082">
        <v>8</v>
      </c>
      <c r="N4082" s="25">
        <v>0.15</v>
      </c>
      <c r="O4082" s="24">
        <v>2734.54</v>
      </c>
      <c r="P4082" s="26">
        <f t="shared" si="378"/>
        <v>0.22299474834458688</v>
      </c>
      <c r="Q4082" t="str">
        <f t="shared" si="379"/>
        <v>Medium</v>
      </c>
      <c r="R4082" t="str">
        <f t="shared" si="380"/>
        <v>Medium</v>
      </c>
      <c r="S4082" s="23">
        <f t="shared" si="381"/>
        <v>2022</v>
      </c>
      <c r="T4082" s="23">
        <f t="shared" si="382"/>
        <v>10</v>
      </c>
      <c r="U4082" t="str">
        <f t="shared" si="383"/>
        <v>Oct-2022</v>
      </c>
    </row>
    <row r="4083" spans="1:21" x14ac:dyDescent="0.3">
      <c r="A4083" t="s">
        <v>6092</v>
      </c>
      <c r="B4083" s="22">
        <v>45651</v>
      </c>
      <c r="C4083" s="22">
        <v>45657</v>
      </c>
      <c r="D4083" s="23" t="s">
        <v>61</v>
      </c>
      <c r="E4083" s="23" t="s">
        <v>753</v>
      </c>
      <c r="F4083" s="23" t="s">
        <v>80</v>
      </c>
      <c r="G4083" s="23" t="s">
        <v>53</v>
      </c>
      <c r="H4083" s="23" t="s">
        <v>90</v>
      </c>
      <c r="I4083" s="23" t="s">
        <v>118</v>
      </c>
      <c r="J4083" s="23" t="s">
        <v>119</v>
      </c>
      <c r="K4083" s="23" t="s">
        <v>270</v>
      </c>
      <c r="L4083" s="24">
        <v>36686.67</v>
      </c>
      <c r="M4083">
        <v>3</v>
      </c>
      <c r="N4083" s="25">
        <v>0</v>
      </c>
      <c r="O4083" s="24">
        <v>11004.38</v>
      </c>
      <c r="P4083" s="26">
        <f t="shared" si="378"/>
        <v>0.29995581501400914</v>
      </c>
      <c r="Q4083" t="str">
        <f t="shared" si="379"/>
        <v>Medium</v>
      </c>
      <c r="R4083" t="str">
        <f t="shared" si="380"/>
        <v>None</v>
      </c>
      <c r="S4083" s="23">
        <f t="shared" si="381"/>
        <v>2024</v>
      </c>
      <c r="T4083" s="23">
        <f t="shared" si="382"/>
        <v>12</v>
      </c>
      <c r="U4083" t="str">
        <f t="shared" si="383"/>
        <v>Dec-2024</v>
      </c>
    </row>
    <row r="4084" spans="1:21" x14ac:dyDescent="0.3">
      <c r="A4084" t="s">
        <v>6093</v>
      </c>
      <c r="B4084" s="22">
        <v>45330</v>
      </c>
      <c r="C4084" s="22">
        <v>45332</v>
      </c>
      <c r="D4084" s="23" t="s">
        <v>102</v>
      </c>
      <c r="E4084" s="23" t="s">
        <v>1739</v>
      </c>
      <c r="F4084" s="23" t="s">
        <v>80</v>
      </c>
      <c r="G4084" s="23" t="s">
        <v>63</v>
      </c>
      <c r="H4084" s="23" t="s">
        <v>64</v>
      </c>
      <c r="I4084" s="23" t="s">
        <v>96</v>
      </c>
      <c r="J4084" s="23" t="s">
        <v>135</v>
      </c>
      <c r="K4084" s="23" t="s">
        <v>395</v>
      </c>
      <c r="L4084" s="24">
        <v>10266</v>
      </c>
      <c r="M4084">
        <v>3</v>
      </c>
      <c r="N4084" s="25">
        <v>0.05</v>
      </c>
      <c r="O4084" s="24">
        <v>1565.3</v>
      </c>
      <c r="P4084" s="26">
        <f t="shared" si="378"/>
        <v>0.15247418663549581</v>
      </c>
      <c r="Q4084" t="str">
        <f t="shared" si="379"/>
        <v>Low</v>
      </c>
      <c r="R4084" t="str">
        <f t="shared" si="380"/>
        <v>Low</v>
      </c>
      <c r="S4084" s="23">
        <f t="shared" si="381"/>
        <v>2024</v>
      </c>
      <c r="T4084" s="23">
        <f t="shared" si="382"/>
        <v>2</v>
      </c>
      <c r="U4084" t="str">
        <f t="shared" si="383"/>
        <v>Feb-2024</v>
      </c>
    </row>
    <row r="4085" spans="1:21" x14ac:dyDescent="0.3">
      <c r="A4085" t="s">
        <v>6094</v>
      </c>
      <c r="B4085" s="22">
        <v>45078</v>
      </c>
      <c r="C4085" s="22">
        <v>45080</v>
      </c>
      <c r="D4085" s="23" t="s">
        <v>102</v>
      </c>
      <c r="E4085" s="23" t="s">
        <v>820</v>
      </c>
      <c r="F4085" s="23" t="s">
        <v>80</v>
      </c>
      <c r="G4085" s="23" t="s">
        <v>53</v>
      </c>
      <c r="H4085" s="23" t="s">
        <v>246</v>
      </c>
      <c r="I4085" s="23" t="s">
        <v>55</v>
      </c>
      <c r="J4085" s="23" t="s">
        <v>65</v>
      </c>
      <c r="K4085" s="23" t="s">
        <v>325</v>
      </c>
      <c r="L4085" s="24">
        <v>8698.0499999999993</v>
      </c>
      <c r="M4085">
        <v>5</v>
      </c>
      <c r="N4085" s="25">
        <v>0.1</v>
      </c>
      <c r="O4085" s="24">
        <v>1175.78</v>
      </c>
      <c r="P4085" s="26">
        <f t="shared" si="378"/>
        <v>0.13517742482510448</v>
      </c>
      <c r="Q4085" t="str">
        <f t="shared" si="379"/>
        <v>Low</v>
      </c>
      <c r="R4085" t="str">
        <f t="shared" si="380"/>
        <v>Low</v>
      </c>
      <c r="S4085" s="23">
        <f t="shared" si="381"/>
        <v>2023</v>
      </c>
      <c r="T4085" s="23">
        <f t="shared" si="382"/>
        <v>6</v>
      </c>
      <c r="U4085" t="str">
        <f t="shared" si="383"/>
        <v>Jun-2023</v>
      </c>
    </row>
    <row r="4086" spans="1:21" x14ac:dyDescent="0.3">
      <c r="A4086" t="s">
        <v>6095</v>
      </c>
      <c r="B4086" s="22">
        <v>45629</v>
      </c>
      <c r="C4086" s="22">
        <v>45636</v>
      </c>
      <c r="D4086" s="23" t="s">
        <v>102</v>
      </c>
      <c r="E4086" s="23" t="s">
        <v>2446</v>
      </c>
      <c r="F4086" s="23" t="s">
        <v>71</v>
      </c>
      <c r="G4086" s="23" t="s">
        <v>72</v>
      </c>
      <c r="H4086" s="23" t="s">
        <v>117</v>
      </c>
      <c r="I4086" s="23" t="s">
        <v>118</v>
      </c>
      <c r="J4086" s="23" t="s">
        <v>230</v>
      </c>
      <c r="K4086" s="23" t="s">
        <v>351</v>
      </c>
      <c r="L4086" s="24">
        <v>52548.05</v>
      </c>
      <c r="M4086">
        <v>5</v>
      </c>
      <c r="N4086" s="25">
        <v>0.15</v>
      </c>
      <c r="O4086" s="24">
        <v>13128.87</v>
      </c>
      <c r="P4086" s="26">
        <f t="shared" si="378"/>
        <v>0.24984504658117665</v>
      </c>
      <c r="Q4086" t="str">
        <f t="shared" si="379"/>
        <v>Medium</v>
      </c>
      <c r="R4086" t="str">
        <f t="shared" si="380"/>
        <v>Medium</v>
      </c>
      <c r="S4086" s="23">
        <f t="shared" si="381"/>
        <v>2024</v>
      </c>
      <c r="T4086" s="23">
        <f t="shared" si="382"/>
        <v>12</v>
      </c>
      <c r="U4086" t="str">
        <f t="shared" si="383"/>
        <v>Dec-2024</v>
      </c>
    </row>
    <row r="4087" spans="1:21" x14ac:dyDescent="0.3">
      <c r="A4087" t="s">
        <v>6096</v>
      </c>
      <c r="B4087" s="22">
        <v>45001</v>
      </c>
      <c r="C4087" s="22">
        <v>45004</v>
      </c>
      <c r="D4087" s="23" t="s">
        <v>78</v>
      </c>
      <c r="E4087" s="23" t="s">
        <v>2146</v>
      </c>
      <c r="F4087" s="23" t="s">
        <v>71</v>
      </c>
      <c r="G4087" s="23" t="s">
        <v>63</v>
      </c>
      <c r="H4087" s="23" t="s">
        <v>64</v>
      </c>
      <c r="I4087" s="23" t="s">
        <v>55</v>
      </c>
      <c r="J4087" s="23" t="s">
        <v>56</v>
      </c>
      <c r="K4087" s="23" t="s">
        <v>74</v>
      </c>
      <c r="L4087" s="24">
        <v>17406.54</v>
      </c>
      <c r="M4087">
        <v>6</v>
      </c>
      <c r="N4087" s="25">
        <v>0.1</v>
      </c>
      <c r="O4087" s="24">
        <v>5416.77</v>
      </c>
      <c r="P4087" s="26">
        <f t="shared" si="378"/>
        <v>0.31119165555015532</v>
      </c>
      <c r="Q4087" t="str">
        <f t="shared" si="379"/>
        <v>High</v>
      </c>
      <c r="R4087" t="str">
        <f t="shared" si="380"/>
        <v>Low</v>
      </c>
      <c r="S4087" s="23">
        <f t="shared" si="381"/>
        <v>2023</v>
      </c>
      <c r="T4087" s="23">
        <f t="shared" si="382"/>
        <v>3</v>
      </c>
      <c r="U4087" t="str">
        <f t="shared" si="383"/>
        <v>Mar-2023</v>
      </c>
    </row>
    <row r="4088" spans="1:21" x14ac:dyDescent="0.3">
      <c r="A4088" t="s">
        <v>6097</v>
      </c>
      <c r="B4088" s="22">
        <v>45747</v>
      </c>
      <c r="C4088" s="22">
        <v>45749</v>
      </c>
      <c r="D4088" s="23" t="s">
        <v>61</v>
      </c>
      <c r="E4088" s="23" t="s">
        <v>320</v>
      </c>
      <c r="F4088" s="23" t="s">
        <v>71</v>
      </c>
      <c r="G4088" s="23" t="s">
        <v>179</v>
      </c>
      <c r="H4088" s="23" t="s">
        <v>180</v>
      </c>
      <c r="I4088" s="23" t="s">
        <v>118</v>
      </c>
      <c r="J4088" s="23" t="s">
        <v>230</v>
      </c>
      <c r="K4088" s="23" t="s">
        <v>356</v>
      </c>
      <c r="L4088" s="24">
        <v>142680.4</v>
      </c>
      <c r="M4088">
        <v>10</v>
      </c>
      <c r="N4088" s="25">
        <v>0.1</v>
      </c>
      <c r="O4088" s="24">
        <v>41115.89</v>
      </c>
      <c r="P4088" s="26">
        <f t="shared" si="378"/>
        <v>0.28816775114171256</v>
      </c>
      <c r="Q4088" t="str">
        <f t="shared" si="379"/>
        <v>Medium</v>
      </c>
      <c r="R4088" t="str">
        <f t="shared" si="380"/>
        <v>Low</v>
      </c>
      <c r="S4088" s="23">
        <f t="shared" si="381"/>
        <v>2025</v>
      </c>
      <c r="T4088" s="23">
        <f t="shared" si="382"/>
        <v>3</v>
      </c>
      <c r="U4088" t="str">
        <f t="shared" si="383"/>
        <v>Mar-2025</v>
      </c>
    </row>
    <row r="4089" spans="1:21" x14ac:dyDescent="0.3">
      <c r="A4089" t="s">
        <v>6098</v>
      </c>
      <c r="B4089" s="22">
        <v>44572</v>
      </c>
      <c r="C4089" s="22">
        <v>44579</v>
      </c>
      <c r="D4089" s="23" t="s">
        <v>102</v>
      </c>
      <c r="E4089" s="23" t="s">
        <v>765</v>
      </c>
      <c r="F4089" s="23" t="s">
        <v>71</v>
      </c>
      <c r="G4089" s="23" t="s">
        <v>63</v>
      </c>
      <c r="H4089" s="23" t="s">
        <v>172</v>
      </c>
      <c r="I4089" s="23" t="s">
        <v>55</v>
      </c>
      <c r="J4089" s="23" t="s">
        <v>141</v>
      </c>
      <c r="K4089" s="23" t="s">
        <v>241</v>
      </c>
      <c r="L4089" s="24">
        <v>4866.5600000000004</v>
      </c>
      <c r="M4089">
        <v>8</v>
      </c>
      <c r="N4089" s="25">
        <v>0.15</v>
      </c>
      <c r="O4089" s="24">
        <v>1216.6500000000001</v>
      </c>
      <c r="P4089" s="26">
        <f t="shared" si="378"/>
        <v>0.25000205483955812</v>
      </c>
      <c r="Q4089" t="str">
        <f t="shared" si="379"/>
        <v>Medium</v>
      </c>
      <c r="R4089" t="str">
        <f t="shared" si="380"/>
        <v>Medium</v>
      </c>
      <c r="S4089" s="23">
        <f t="shared" si="381"/>
        <v>2022</v>
      </c>
      <c r="T4089" s="23">
        <f t="shared" si="382"/>
        <v>1</v>
      </c>
      <c r="U4089" t="str">
        <f t="shared" si="383"/>
        <v>Jan-2022</v>
      </c>
    </row>
    <row r="4090" spans="1:21" x14ac:dyDescent="0.3">
      <c r="A4090" t="s">
        <v>6099</v>
      </c>
      <c r="B4090" s="22">
        <v>45271</v>
      </c>
      <c r="C4090" s="22">
        <v>45278</v>
      </c>
      <c r="D4090" s="23" t="s">
        <v>50</v>
      </c>
      <c r="E4090" s="23" t="s">
        <v>893</v>
      </c>
      <c r="F4090" s="23" t="s">
        <v>52</v>
      </c>
      <c r="G4090" s="23" t="s">
        <v>53</v>
      </c>
      <c r="H4090" s="23" t="s">
        <v>54</v>
      </c>
      <c r="I4090" s="23" t="s">
        <v>118</v>
      </c>
      <c r="J4090" s="23" t="s">
        <v>303</v>
      </c>
      <c r="K4090" s="23" t="s">
        <v>421</v>
      </c>
      <c r="L4090" s="24">
        <v>54115.6</v>
      </c>
      <c r="M4090">
        <v>8</v>
      </c>
      <c r="N4090" s="25">
        <v>0</v>
      </c>
      <c r="O4090" s="24">
        <v>18141.599999999999</v>
      </c>
      <c r="P4090" s="26">
        <f t="shared" si="378"/>
        <v>0.33523789812919008</v>
      </c>
      <c r="Q4090" t="str">
        <f t="shared" si="379"/>
        <v>High</v>
      </c>
      <c r="R4090" t="str">
        <f t="shared" si="380"/>
        <v>None</v>
      </c>
      <c r="S4090" s="23">
        <f t="shared" si="381"/>
        <v>2023</v>
      </c>
      <c r="T4090" s="23">
        <f t="shared" si="382"/>
        <v>12</v>
      </c>
      <c r="U4090" t="str">
        <f t="shared" si="383"/>
        <v>Dec-2023</v>
      </c>
    </row>
    <row r="4091" spans="1:21" x14ac:dyDescent="0.3">
      <c r="A4091" t="s">
        <v>6100</v>
      </c>
      <c r="B4091" s="22">
        <v>45146</v>
      </c>
      <c r="C4091" s="22">
        <v>45151</v>
      </c>
      <c r="D4091" s="23" t="s">
        <v>102</v>
      </c>
      <c r="E4091" s="23" t="s">
        <v>3304</v>
      </c>
      <c r="F4091" s="23" t="s">
        <v>80</v>
      </c>
      <c r="G4091" s="23" t="s">
        <v>72</v>
      </c>
      <c r="H4091" s="23" t="s">
        <v>104</v>
      </c>
      <c r="I4091" s="23" t="s">
        <v>96</v>
      </c>
      <c r="J4091" s="23" t="s">
        <v>111</v>
      </c>
      <c r="K4091" s="23" t="s">
        <v>112</v>
      </c>
      <c r="L4091" s="24">
        <v>41698.800000000003</v>
      </c>
      <c r="M4091">
        <v>3</v>
      </c>
      <c r="N4091" s="25">
        <v>0.25</v>
      </c>
      <c r="O4091" s="24">
        <v>4862.62</v>
      </c>
      <c r="P4091" s="26">
        <f t="shared" si="378"/>
        <v>0.11661294809442957</v>
      </c>
      <c r="Q4091" t="str">
        <f t="shared" si="379"/>
        <v>Low</v>
      </c>
      <c r="R4091" t="str">
        <f t="shared" si="380"/>
        <v>High</v>
      </c>
      <c r="S4091" s="23">
        <f t="shared" si="381"/>
        <v>2023</v>
      </c>
      <c r="T4091" s="23">
        <f t="shared" si="382"/>
        <v>8</v>
      </c>
      <c r="U4091" t="str">
        <f t="shared" si="383"/>
        <v>Aug-2023</v>
      </c>
    </row>
    <row r="4092" spans="1:21" x14ac:dyDescent="0.3">
      <c r="A4092" t="s">
        <v>6101</v>
      </c>
      <c r="B4092" s="22">
        <v>45048</v>
      </c>
      <c r="C4092" s="22">
        <v>45049</v>
      </c>
      <c r="D4092" s="23" t="s">
        <v>78</v>
      </c>
      <c r="E4092" s="23" t="s">
        <v>1403</v>
      </c>
      <c r="F4092" s="23" t="s">
        <v>52</v>
      </c>
      <c r="G4092" s="23" t="s">
        <v>81</v>
      </c>
      <c r="H4092" s="23" t="s">
        <v>82</v>
      </c>
      <c r="I4092" s="23" t="s">
        <v>83</v>
      </c>
      <c r="J4092" s="23" t="s">
        <v>449</v>
      </c>
      <c r="K4092" s="23" t="s">
        <v>681</v>
      </c>
      <c r="L4092" s="24">
        <v>77538</v>
      </c>
      <c r="M4092">
        <v>8</v>
      </c>
      <c r="N4092" s="25">
        <v>0</v>
      </c>
      <c r="O4092" s="24">
        <v>19501.41</v>
      </c>
      <c r="P4092" s="26">
        <f t="shared" si="378"/>
        <v>0.25150777683200493</v>
      </c>
      <c r="Q4092" t="str">
        <f t="shared" si="379"/>
        <v>Medium</v>
      </c>
      <c r="R4092" t="str">
        <f t="shared" si="380"/>
        <v>None</v>
      </c>
      <c r="S4092" s="23">
        <f t="shared" si="381"/>
        <v>2023</v>
      </c>
      <c r="T4092" s="23">
        <f t="shared" si="382"/>
        <v>5</v>
      </c>
      <c r="U4092" t="str">
        <f t="shared" si="383"/>
        <v>May-2023</v>
      </c>
    </row>
    <row r="4093" spans="1:21" x14ac:dyDescent="0.3">
      <c r="A4093" t="s">
        <v>6102</v>
      </c>
      <c r="B4093" s="22">
        <v>45615</v>
      </c>
      <c r="C4093" s="22">
        <v>45617</v>
      </c>
      <c r="D4093" s="23" t="s">
        <v>61</v>
      </c>
      <c r="E4093" s="23" t="s">
        <v>660</v>
      </c>
      <c r="F4093" s="23" t="s">
        <v>52</v>
      </c>
      <c r="G4093" s="23" t="s">
        <v>72</v>
      </c>
      <c r="H4093" s="23" t="s">
        <v>104</v>
      </c>
      <c r="I4093" s="23" t="s">
        <v>55</v>
      </c>
      <c r="J4093" s="23" t="s">
        <v>173</v>
      </c>
      <c r="K4093" s="23" t="s">
        <v>780</v>
      </c>
      <c r="L4093" s="24">
        <v>9281.5499999999993</v>
      </c>
      <c r="M4093">
        <v>3</v>
      </c>
      <c r="N4093" s="25">
        <v>0.1</v>
      </c>
      <c r="O4093" s="24">
        <v>1923.92</v>
      </c>
      <c r="P4093" s="26">
        <f t="shared" si="378"/>
        <v>0.20728434367104634</v>
      </c>
      <c r="Q4093" t="str">
        <f t="shared" si="379"/>
        <v>Medium</v>
      </c>
      <c r="R4093" t="str">
        <f t="shared" si="380"/>
        <v>Low</v>
      </c>
      <c r="S4093" s="23">
        <f t="shared" si="381"/>
        <v>2024</v>
      </c>
      <c r="T4093" s="23">
        <f t="shared" si="382"/>
        <v>11</v>
      </c>
      <c r="U4093" t="str">
        <f t="shared" si="383"/>
        <v>Nov-2024</v>
      </c>
    </row>
    <row r="4094" spans="1:21" x14ac:dyDescent="0.3">
      <c r="A4094" t="s">
        <v>6103</v>
      </c>
      <c r="B4094" s="22">
        <v>45567</v>
      </c>
      <c r="C4094" s="22">
        <v>45572</v>
      </c>
      <c r="D4094" s="23" t="s">
        <v>50</v>
      </c>
      <c r="E4094" s="23" t="s">
        <v>1027</v>
      </c>
      <c r="F4094" s="23" t="s">
        <v>80</v>
      </c>
      <c r="G4094" s="23" t="s">
        <v>53</v>
      </c>
      <c r="H4094" s="23" t="s">
        <v>246</v>
      </c>
      <c r="I4094" s="23" t="s">
        <v>83</v>
      </c>
      <c r="J4094" s="23" t="s">
        <v>449</v>
      </c>
      <c r="K4094" s="23" t="s">
        <v>775</v>
      </c>
      <c r="L4094" s="24">
        <v>8917.86</v>
      </c>
      <c r="M4094">
        <v>6</v>
      </c>
      <c r="N4094" s="25">
        <v>0</v>
      </c>
      <c r="O4094" s="24">
        <v>1794.12</v>
      </c>
      <c r="P4094" s="26">
        <f t="shared" si="378"/>
        <v>0.20118279497547614</v>
      </c>
      <c r="Q4094" t="str">
        <f t="shared" si="379"/>
        <v>Medium</v>
      </c>
      <c r="R4094" t="str">
        <f t="shared" si="380"/>
        <v>None</v>
      </c>
      <c r="S4094" s="23">
        <f t="shared" si="381"/>
        <v>2024</v>
      </c>
      <c r="T4094" s="23">
        <f t="shared" si="382"/>
        <v>10</v>
      </c>
      <c r="U4094" t="str">
        <f t="shared" si="383"/>
        <v>Oct-2024</v>
      </c>
    </row>
    <row r="4095" spans="1:21" x14ac:dyDescent="0.3">
      <c r="A4095" t="s">
        <v>6104</v>
      </c>
      <c r="B4095" s="22">
        <v>44905</v>
      </c>
      <c r="C4095" s="22">
        <v>44907</v>
      </c>
      <c r="D4095" s="23" t="s">
        <v>102</v>
      </c>
      <c r="E4095" s="23" t="s">
        <v>869</v>
      </c>
      <c r="F4095" s="23" t="s">
        <v>52</v>
      </c>
      <c r="G4095" s="23" t="s">
        <v>72</v>
      </c>
      <c r="H4095" s="23" t="s">
        <v>346</v>
      </c>
      <c r="I4095" s="23" t="s">
        <v>83</v>
      </c>
      <c r="J4095" s="23" t="s">
        <v>84</v>
      </c>
      <c r="K4095" s="23" t="s">
        <v>257</v>
      </c>
      <c r="L4095" s="24">
        <v>10795.2</v>
      </c>
      <c r="M4095">
        <v>4</v>
      </c>
      <c r="N4095" s="25">
        <v>0</v>
      </c>
      <c r="O4095" s="24">
        <v>3691.87</v>
      </c>
      <c r="P4095" s="26">
        <f t="shared" si="378"/>
        <v>0.34199181117533717</v>
      </c>
      <c r="Q4095" t="str">
        <f t="shared" si="379"/>
        <v>High</v>
      </c>
      <c r="R4095" t="str">
        <f t="shared" si="380"/>
        <v>None</v>
      </c>
      <c r="S4095" s="23">
        <f t="shared" si="381"/>
        <v>2022</v>
      </c>
      <c r="T4095" s="23">
        <f t="shared" si="382"/>
        <v>12</v>
      </c>
      <c r="U4095" t="str">
        <f t="shared" si="383"/>
        <v>Dec-2022</v>
      </c>
    </row>
    <row r="4096" spans="1:21" x14ac:dyDescent="0.3">
      <c r="A4096" t="s">
        <v>6105</v>
      </c>
      <c r="B4096" s="22">
        <v>44911</v>
      </c>
      <c r="C4096" s="22">
        <v>44914</v>
      </c>
      <c r="D4096" s="23" t="s">
        <v>50</v>
      </c>
      <c r="E4096" s="23" t="s">
        <v>1154</v>
      </c>
      <c r="F4096" s="23" t="s">
        <v>80</v>
      </c>
      <c r="G4096" s="23" t="s">
        <v>63</v>
      </c>
      <c r="H4096" s="23" t="s">
        <v>202</v>
      </c>
      <c r="I4096" s="23" t="s">
        <v>55</v>
      </c>
      <c r="J4096" s="23" t="s">
        <v>173</v>
      </c>
      <c r="K4096" s="23" t="s">
        <v>174</v>
      </c>
      <c r="L4096" s="24">
        <v>93028</v>
      </c>
      <c r="M4096">
        <v>8</v>
      </c>
      <c r="N4096" s="25">
        <v>0</v>
      </c>
      <c r="O4096" s="24">
        <v>25798.55</v>
      </c>
      <c r="P4096" s="26">
        <f t="shared" si="378"/>
        <v>0.2773202691662725</v>
      </c>
      <c r="Q4096" t="str">
        <f t="shared" si="379"/>
        <v>Medium</v>
      </c>
      <c r="R4096" t="str">
        <f t="shared" si="380"/>
        <v>None</v>
      </c>
      <c r="S4096" s="23">
        <f t="shared" si="381"/>
        <v>2022</v>
      </c>
      <c r="T4096" s="23">
        <f t="shared" si="382"/>
        <v>12</v>
      </c>
      <c r="U4096" t="str">
        <f t="shared" si="383"/>
        <v>Dec-2022</v>
      </c>
    </row>
    <row r="4097" spans="1:21" x14ac:dyDescent="0.3">
      <c r="A4097" t="s">
        <v>6106</v>
      </c>
      <c r="B4097" s="22">
        <v>45272</v>
      </c>
      <c r="C4097" s="22">
        <v>45273</v>
      </c>
      <c r="D4097" s="23" t="s">
        <v>102</v>
      </c>
      <c r="E4097" s="23" t="s">
        <v>221</v>
      </c>
      <c r="F4097" s="23" t="s">
        <v>52</v>
      </c>
      <c r="G4097" s="23" t="s">
        <v>72</v>
      </c>
      <c r="H4097" s="23" t="s">
        <v>346</v>
      </c>
      <c r="I4097" s="23" t="s">
        <v>55</v>
      </c>
      <c r="J4097" s="23" t="s">
        <v>141</v>
      </c>
      <c r="K4097" s="23" t="s">
        <v>241</v>
      </c>
      <c r="L4097" s="24">
        <v>43020.21</v>
      </c>
      <c r="M4097">
        <v>3</v>
      </c>
      <c r="N4097" s="25">
        <v>0</v>
      </c>
      <c r="O4097" s="24">
        <v>11385.79</v>
      </c>
      <c r="P4097" s="26">
        <f t="shared" si="378"/>
        <v>0.26466142308463864</v>
      </c>
      <c r="Q4097" t="str">
        <f t="shared" si="379"/>
        <v>Medium</v>
      </c>
      <c r="R4097" t="str">
        <f t="shared" si="380"/>
        <v>None</v>
      </c>
      <c r="S4097" s="23">
        <f t="shared" si="381"/>
        <v>2023</v>
      </c>
      <c r="T4097" s="23">
        <f t="shared" si="382"/>
        <v>12</v>
      </c>
      <c r="U4097" t="str">
        <f t="shared" si="383"/>
        <v>Dec-2023</v>
      </c>
    </row>
    <row r="4098" spans="1:21" x14ac:dyDescent="0.3">
      <c r="A4098" t="s">
        <v>6107</v>
      </c>
      <c r="B4098" s="22">
        <v>44801</v>
      </c>
      <c r="C4098" s="22">
        <v>44804</v>
      </c>
      <c r="D4098" s="23" t="s">
        <v>50</v>
      </c>
      <c r="E4098" s="23" t="s">
        <v>581</v>
      </c>
      <c r="F4098" s="23" t="s">
        <v>80</v>
      </c>
      <c r="G4098" s="23" t="s">
        <v>179</v>
      </c>
      <c r="H4098" s="23" t="s">
        <v>236</v>
      </c>
      <c r="I4098" s="23" t="s">
        <v>96</v>
      </c>
      <c r="J4098" s="23" t="s">
        <v>111</v>
      </c>
      <c r="K4098" s="23" t="s">
        <v>328</v>
      </c>
      <c r="L4098" s="24">
        <v>88340.3</v>
      </c>
      <c r="M4098">
        <v>10</v>
      </c>
      <c r="N4098" s="25">
        <v>0.25</v>
      </c>
      <c r="O4098" s="24">
        <v>18937.12</v>
      </c>
      <c r="P4098" s="26">
        <f t="shared" si="378"/>
        <v>0.21436558399733754</v>
      </c>
      <c r="Q4098" t="str">
        <f t="shared" si="379"/>
        <v>Medium</v>
      </c>
      <c r="R4098" t="str">
        <f t="shared" si="380"/>
        <v>High</v>
      </c>
      <c r="S4098" s="23">
        <f t="shared" si="381"/>
        <v>2022</v>
      </c>
      <c r="T4098" s="23">
        <f t="shared" si="382"/>
        <v>8</v>
      </c>
      <c r="U4098" t="str">
        <f t="shared" si="383"/>
        <v>Aug-2022</v>
      </c>
    </row>
    <row r="4099" spans="1:21" x14ac:dyDescent="0.3">
      <c r="A4099" t="s">
        <v>6108</v>
      </c>
      <c r="B4099" s="22">
        <v>45974</v>
      </c>
      <c r="C4099" s="22">
        <v>45977</v>
      </c>
      <c r="D4099" s="23" t="s">
        <v>78</v>
      </c>
      <c r="E4099" s="23" t="s">
        <v>2988</v>
      </c>
      <c r="F4099" s="23" t="s">
        <v>71</v>
      </c>
      <c r="G4099" s="23" t="s">
        <v>81</v>
      </c>
      <c r="H4099" s="23" t="s">
        <v>95</v>
      </c>
      <c r="I4099" s="23" t="s">
        <v>55</v>
      </c>
      <c r="J4099" s="23" t="s">
        <v>65</v>
      </c>
      <c r="K4099" s="23" t="s">
        <v>66</v>
      </c>
      <c r="L4099" s="24">
        <v>62629</v>
      </c>
      <c r="M4099">
        <v>5</v>
      </c>
      <c r="N4099" s="25">
        <v>0.2</v>
      </c>
      <c r="O4099" s="24">
        <v>11014.41</v>
      </c>
      <c r="P4099" s="26">
        <f t="shared" si="378"/>
        <v>0.17586756933688866</v>
      </c>
      <c r="Q4099" t="str">
        <f t="shared" si="379"/>
        <v>Low</v>
      </c>
      <c r="R4099" t="str">
        <f t="shared" si="380"/>
        <v>Medium</v>
      </c>
      <c r="S4099" s="23">
        <f t="shared" si="381"/>
        <v>2025</v>
      </c>
      <c r="T4099" s="23">
        <f t="shared" si="382"/>
        <v>11</v>
      </c>
      <c r="U4099" t="str">
        <f t="shared" si="383"/>
        <v>Nov-2025</v>
      </c>
    </row>
    <row r="4100" spans="1:21" x14ac:dyDescent="0.3">
      <c r="A4100" t="s">
        <v>6109</v>
      </c>
      <c r="B4100" s="22">
        <v>45070</v>
      </c>
      <c r="C4100" s="22">
        <v>45074</v>
      </c>
      <c r="D4100" s="23" t="s">
        <v>61</v>
      </c>
      <c r="E4100" s="23" t="s">
        <v>1195</v>
      </c>
      <c r="F4100" s="23" t="s">
        <v>80</v>
      </c>
      <c r="G4100" s="23" t="s">
        <v>81</v>
      </c>
      <c r="H4100" s="23" t="s">
        <v>82</v>
      </c>
      <c r="I4100" s="23" t="s">
        <v>83</v>
      </c>
      <c r="J4100" s="23" t="s">
        <v>84</v>
      </c>
      <c r="K4100" s="23" t="s">
        <v>105</v>
      </c>
      <c r="L4100" s="24">
        <v>39000.69</v>
      </c>
      <c r="M4100">
        <v>9</v>
      </c>
      <c r="N4100" s="25">
        <v>0.25</v>
      </c>
      <c r="O4100" s="24">
        <v>10210.18</v>
      </c>
      <c r="P4100" s="26">
        <f t="shared" ref="P4100:P4163" si="384">IFERROR(O4100/L4100,0)</f>
        <v>0.26179485542435277</v>
      </c>
      <c r="Q4100" t="str">
        <f t="shared" ref="Q4100:Q4163" si="385">IF(P4100&gt;=0.3,"High",IF(P4100&gt;=0.2,"Medium","Low"))</f>
        <v>Medium</v>
      </c>
      <c r="R4100" t="str">
        <f t="shared" ref="R4100:R4163" si="386">IF(N4100=0,"None",IF(N4100&lt;=0.1,"Low",IF(N4100&lt;=0.2,"Medium","High")))</f>
        <v>High</v>
      </c>
      <c r="S4100" s="23">
        <f t="shared" ref="S4100:S4163" si="387">YEAR(B4100)</f>
        <v>2023</v>
      </c>
      <c r="T4100" s="23">
        <f t="shared" ref="T4100:T4163" si="388">MONTH(B4100)</f>
        <v>5</v>
      </c>
      <c r="U4100" t="str">
        <f t="shared" ref="U4100:U4163" si="389">TEXT(B4100,"mmm-yyyy")</f>
        <v>May-2023</v>
      </c>
    </row>
    <row r="4101" spans="1:21" x14ac:dyDescent="0.3">
      <c r="A4101" t="s">
        <v>6110</v>
      </c>
      <c r="B4101" s="22">
        <v>45031</v>
      </c>
      <c r="C4101" s="22">
        <v>45037</v>
      </c>
      <c r="D4101" s="23" t="s">
        <v>61</v>
      </c>
      <c r="E4101" s="23" t="s">
        <v>2373</v>
      </c>
      <c r="F4101" s="23" t="s">
        <v>80</v>
      </c>
      <c r="G4101" s="23" t="s">
        <v>63</v>
      </c>
      <c r="H4101" s="23" t="s">
        <v>202</v>
      </c>
      <c r="I4101" s="23" t="s">
        <v>55</v>
      </c>
      <c r="J4101" s="23" t="s">
        <v>141</v>
      </c>
      <c r="K4101" s="23" t="s">
        <v>978</v>
      </c>
      <c r="L4101" s="24">
        <v>36539.699999999997</v>
      </c>
      <c r="M4101">
        <v>3</v>
      </c>
      <c r="N4101" s="25">
        <v>0.25</v>
      </c>
      <c r="O4101" s="24">
        <v>5331.52</v>
      </c>
      <c r="P4101" s="26">
        <f t="shared" si="384"/>
        <v>0.14591033861799635</v>
      </c>
      <c r="Q4101" t="str">
        <f t="shared" si="385"/>
        <v>Low</v>
      </c>
      <c r="R4101" t="str">
        <f t="shared" si="386"/>
        <v>High</v>
      </c>
      <c r="S4101" s="23">
        <f t="shared" si="387"/>
        <v>2023</v>
      </c>
      <c r="T4101" s="23">
        <f t="shared" si="388"/>
        <v>4</v>
      </c>
      <c r="U4101" t="str">
        <f t="shared" si="389"/>
        <v>Apr-2023</v>
      </c>
    </row>
    <row r="4102" spans="1:21" x14ac:dyDescent="0.3">
      <c r="A4102" t="s">
        <v>6111</v>
      </c>
      <c r="B4102" s="22">
        <v>45974</v>
      </c>
      <c r="C4102" s="22">
        <v>45981</v>
      </c>
      <c r="D4102" s="23" t="s">
        <v>78</v>
      </c>
      <c r="E4102" s="23" t="s">
        <v>336</v>
      </c>
      <c r="F4102" s="23" t="s">
        <v>71</v>
      </c>
      <c r="G4102" s="23" t="s">
        <v>63</v>
      </c>
      <c r="H4102" s="23" t="s">
        <v>213</v>
      </c>
      <c r="I4102" s="23" t="s">
        <v>118</v>
      </c>
      <c r="J4102" s="23" t="s">
        <v>119</v>
      </c>
      <c r="K4102" s="23" t="s">
        <v>270</v>
      </c>
      <c r="L4102" s="24">
        <v>7710.96</v>
      </c>
      <c r="M4102">
        <v>8</v>
      </c>
      <c r="N4102" s="25">
        <v>0.15</v>
      </c>
      <c r="O4102" s="24">
        <v>1007.91</v>
      </c>
      <c r="P4102" s="26">
        <f t="shared" si="384"/>
        <v>0.13071135111581436</v>
      </c>
      <c r="Q4102" t="str">
        <f t="shared" si="385"/>
        <v>Low</v>
      </c>
      <c r="R4102" t="str">
        <f t="shared" si="386"/>
        <v>Medium</v>
      </c>
      <c r="S4102" s="23">
        <f t="shared" si="387"/>
        <v>2025</v>
      </c>
      <c r="T4102" s="23">
        <f t="shared" si="388"/>
        <v>11</v>
      </c>
      <c r="U4102" t="str">
        <f t="shared" si="389"/>
        <v>Nov-2025</v>
      </c>
    </row>
    <row r="4103" spans="1:21" x14ac:dyDescent="0.3">
      <c r="A4103" t="s">
        <v>6112</v>
      </c>
      <c r="B4103" s="22">
        <v>45791</v>
      </c>
      <c r="C4103" s="22">
        <v>45798</v>
      </c>
      <c r="D4103" s="23" t="s">
        <v>50</v>
      </c>
      <c r="E4103" s="23" t="s">
        <v>345</v>
      </c>
      <c r="F4103" s="23" t="s">
        <v>71</v>
      </c>
      <c r="G4103" s="23" t="s">
        <v>53</v>
      </c>
      <c r="H4103" s="23" t="s">
        <v>110</v>
      </c>
      <c r="I4103" s="23" t="s">
        <v>96</v>
      </c>
      <c r="J4103" s="23" t="s">
        <v>135</v>
      </c>
      <c r="K4103" s="23" t="s">
        <v>275</v>
      </c>
      <c r="L4103" s="24">
        <v>23984.9</v>
      </c>
      <c r="M4103">
        <v>10</v>
      </c>
      <c r="N4103" s="25">
        <v>0.25</v>
      </c>
      <c r="O4103" s="24">
        <v>2997.62</v>
      </c>
      <c r="P4103" s="26">
        <f t="shared" si="384"/>
        <v>0.12497946624751405</v>
      </c>
      <c r="Q4103" t="str">
        <f t="shared" si="385"/>
        <v>Low</v>
      </c>
      <c r="R4103" t="str">
        <f t="shared" si="386"/>
        <v>High</v>
      </c>
      <c r="S4103" s="23">
        <f t="shared" si="387"/>
        <v>2025</v>
      </c>
      <c r="T4103" s="23">
        <f t="shared" si="388"/>
        <v>5</v>
      </c>
      <c r="U4103" t="str">
        <f t="shared" si="389"/>
        <v>May-2025</v>
      </c>
    </row>
    <row r="4104" spans="1:21" x14ac:dyDescent="0.3">
      <c r="A4104" t="s">
        <v>6113</v>
      </c>
      <c r="B4104" s="22">
        <v>44929</v>
      </c>
      <c r="C4104" s="22">
        <v>44931</v>
      </c>
      <c r="D4104" s="23" t="s">
        <v>78</v>
      </c>
      <c r="E4104" s="23" t="s">
        <v>837</v>
      </c>
      <c r="F4104" s="23" t="s">
        <v>80</v>
      </c>
      <c r="G4104" s="23" t="s">
        <v>81</v>
      </c>
      <c r="H4104" s="23" t="s">
        <v>95</v>
      </c>
      <c r="I4104" s="23" t="s">
        <v>118</v>
      </c>
      <c r="J4104" s="23" t="s">
        <v>119</v>
      </c>
      <c r="K4104" s="23" t="s">
        <v>197</v>
      </c>
      <c r="L4104" s="24">
        <v>49227.199999999997</v>
      </c>
      <c r="M4104">
        <v>4</v>
      </c>
      <c r="N4104" s="25">
        <v>0</v>
      </c>
      <c r="O4104" s="24">
        <v>7588.06</v>
      </c>
      <c r="P4104" s="26">
        <f t="shared" si="384"/>
        <v>0.15414364416420193</v>
      </c>
      <c r="Q4104" t="str">
        <f t="shared" si="385"/>
        <v>Low</v>
      </c>
      <c r="R4104" t="str">
        <f t="shared" si="386"/>
        <v>None</v>
      </c>
      <c r="S4104" s="23">
        <f t="shared" si="387"/>
        <v>2023</v>
      </c>
      <c r="T4104" s="23">
        <f t="shared" si="388"/>
        <v>1</v>
      </c>
      <c r="U4104" t="str">
        <f t="shared" si="389"/>
        <v>Jan-2023</v>
      </c>
    </row>
    <row r="4105" spans="1:21" x14ac:dyDescent="0.3">
      <c r="A4105" t="s">
        <v>6115</v>
      </c>
      <c r="B4105" s="22">
        <v>45891</v>
      </c>
      <c r="C4105" s="22">
        <v>45894</v>
      </c>
      <c r="D4105" s="23" t="s">
        <v>61</v>
      </c>
      <c r="E4105" s="23" t="s">
        <v>930</v>
      </c>
      <c r="F4105" s="23" t="s">
        <v>52</v>
      </c>
      <c r="G4105" s="23" t="s">
        <v>63</v>
      </c>
      <c r="H4105" s="23" t="s">
        <v>213</v>
      </c>
      <c r="I4105" s="23" t="s">
        <v>55</v>
      </c>
      <c r="J4105" s="23" t="s">
        <v>141</v>
      </c>
      <c r="K4105" s="23" t="s">
        <v>978</v>
      </c>
      <c r="L4105" s="24">
        <v>38706.660000000003</v>
      </c>
      <c r="M4105">
        <v>3</v>
      </c>
      <c r="N4105" s="25">
        <v>0</v>
      </c>
      <c r="O4105" s="24">
        <v>14394.75</v>
      </c>
      <c r="P4105" s="26">
        <f t="shared" si="384"/>
        <v>0.3718933640877306</v>
      </c>
      <c r="Q4105" t="str">
        <f t="shared" si="385"/>
        <v>High</v>
      </c>
      <c r="R4105" t="str">
        <f t="shared" si="386"/>
        <v>None</v>
      </c>
      <c r="S4105" s="23">
        <f t="shared" si="387"/>
        <v>2025</v>
      </c>
      <c r="T4105" s="23">
        <f t="shared" si="388"/>
        <v>8</v>
      </c>
      <c r="U4105" t="str">
        <f t="shared" si="389"/>
        <v>Aug-2025</v>
      </c>
    </row>
    <row r="4106" spans="1:21" x14ac:dyDescent="0.3">
      <c r="A4106" t="s">
        <v>6116</v>
      </c>
      <c r="B4106" s="22">
        <v>45989</v>
      </c>
      <c r="C4106" s="22">
        <v>45994</v>
      </c>
      <c r="D4106" s="23" t="s">
        <v>78</v>
      </c>
      <c r="E4106" s="23" t="s">
        <v>1215</v>
      </c>
      <c r="F4106" s="23" t="s">
        <v>80</v>
      </c>
      <c r="G4106" s="23" t="s">
        <v>81</v>
      </c>
      <c r="H4106" s="23" t="s">
        <v>284</v>
      </c>
      <c r="I4106" s="23" t="s">
        <v>96</v>
      </c>
      <c r="J4106" s="23" t="s">
        <v>97</v>
      </c>
      <c r="K4106" s="23" t="s">
        <v>416</v>
      </c>
      <c r="L4106" s="24">
        <v>51698.8</v>
      </c>
      <c r="M4106">
        <v>10</v>
      </c>
      <c r="N4106" s="25">
        <v>0.15</v>
      </c>
      <c r="O4106" s="24">
        <v>15322.29</v>
      </c>
      <c r="P4106" s="26">
        <f t="shared" si="384"/>
        <v>0.29637612478432768</v>
      </c>
      <c r="Q4106" t="str">
        <f t="shared" si="385"/>
        <v>Medium</v>
      </c>
      <c r="R4106" t="str">
        <f t="shared" si="386"/>
        <v>Medium</v>
      </c>
      <c r="S4106" s="23">
        <f t="shared" si="387"/>
        <v>2025</v>
      </c>
      <c r="T4106" s="23">
        <f t="shared" si="388"/>
        <v>11</v>
      </c>
      <c r="U4106" t="str">
        <f t="shared" si="389"/>
        <v>Nov-2025</v>
      </c>
    </row>
    <row r="4107" spans="1:21" x14ac:dyDescent="0.3">
      <c r="A4107" t="s">
        <v>6117</v>
      </c>
      <c r="B4107" s="22">
        <v>45368</v>
      </c>
      <c r="C4107" s="22">
        <v>45374</v>
      </c>
      <c r="D4107" s="23" t="s">
        <v>102</v>
      </c>
      <c r="E4107" s="23" t="s">
        <v>1284</v>
      </c>
      <c r="F4107" s="23" t="s">
        <v>80</v>
      </c>
      <c r="G4107" s="23" t="s">
        <v>81</v>
      </c>
      <c r="H4107" s="23" t="s">
        <v>95</v>
      </c>
      <c r="I4107" s="23" t="s">
        <v>83</v>
      </c>
      <c r="J4107" s="23" t="s">
        <v>449</v>
      </c>
      <c r="K4107" s="23" t="s">
        <v>775</v>
      </c>
      <c r="L4107" s="24">
        <v>108310.64</v>
      </c>
      <c r="M4107">
        <v>8</v>
      </c>
      <c r="N4107" s="25">
        <v>0</v>
      </c>
      <c r="O4107" s="24">
        <v>16484.43</v>
      </c>
      <c r="P4107" s="26">
        <f t="shared" si="384"/>
        <v>0.15219585074928926</v>
      </c>
      <c r="Q4107" t="str">
        <f t="shared" si="385"/>
        <v>Low</v>
      </c>
      <c r="R4107" t="str">
        <f t="shared" si="386"/>
        <v>None</v>
      </c>
      <c r="S4107" s="23">
        <f t="shared" si="387"/>
        <v>2024</v>
      </c>
      <c r="T4107" s="23">
        <f t="shared" si="388"/>
        <v>3</v>
      </c>
      <c r="U4107" t="str">
        <f t="shared" si="389"/>
        <v>Mar-2024</v>
      </c>
    </row>
    <row r="4108" spans="1:21" x14ac:dyDescent="0.3">
      <c r="A4108" t="s">
        <v>6118</v>
      </c>
      <c r="B4108" s="22">
        <v>44563</v>
      </c>
      <c r="C4108" s="22">
        <v>44569</v>
      </c>
      <c r="D4108" s="23" t="s">
        <v>50</v>
      </c>
      <c r="E4108" s="23" t="s">
        <v>1367</v>
      </c>
      <c r="F4108" s="23" t="s">
        <v>52</v>
      </c>
      <c r="G4108" s="23" t="s">
        <v>81</v>
      </c>
      <c r="H4108" s="23" t="s">
        <v>82</v>
      </c>
      <c r="I4108" s="23" t="s">
        <v>55</v>
      </c>
      <c r="J4108" s="23" t="s">
        <v>56</v>
      </c>
      <c r="K4108" s="23" t="s">
        <v>57</v>
      </c>
      <c r="L4108" s="24">
        <v>23728.32</v>
      </c>
      <c r="M4108">
        <v>9</v>
      </c>
      <c r="N4108" s="25">
        <v>0.1</v>
      </c>
      <c r="O4108" s="24">
        <v>4069.58</v>
      </c>
      <c r="P4108" s="26">
        <f t="shared" si="384"/>
        <v>0.17150729592318378</v>
      </c>
      <c r="Q4108" t="str">
        <f t="shared" si="385"/>
        <v>Low</v>
      </c>
      <c r="R4108" t="str">
        <f t="shared" si="386"/>
        <v>Low</v>
      </c>
      <c r="S4108" s="23">
        <f t="shared" si="387"/>
        <v>2022</v>
      </c>
      <c r="T4108" s="23">
        <f t="shared" si="388"/>
        <v>1</v>
      </c>
      <c r="U4108" t="str">
        <f t="shared" si="389"/>
        <v>Jan-2022</v>
      </c>
    </row>
    <row r="4109" spans="1:21" x14ac:dyDescent="0.3">
      <c r="A4109" t="s">
        <v>6119</v>
      </c>
      <c r="B4109" s="22">
        <v>45043</v>
      </c>
      <c r="C4109" s="22">
        <v>45045</v>
      </c>
      <c r="D4109" s="23" t="s">
        <v>102</v>
      </c>
      <c r="E4109" s="23" t="s">
        <v>814</v>
      </c>
      <c r="F4109" s="23" t="s">
        <v>80</v>
      </c>
      <c r="G4109" s="23" t="s">
        <v>72</v>
      </c>
      <c r="H4109" s="23" t="s">
        <v>117</v>
      </c>
      <c r="I4109" s="23" t="s">
        <v>55</v>
      </c>
      <c r="J4109" s="23" t="s">
        <v>56</v>
      </c>
      <c r="K4109" s="23" t="s">
        <v>74</v>
      </c>
      <c r="L4109" s="24">
        <v>77453.759999999995</v>
      </c>
      <c r="M4109">
        <v>6</v>
      </c>
      <c r="N4109" s="25">
        <v>0</v>
      </c>
      <c r="O4109" s="24">
        <v>11795.24</v>
      </c>
      <c r="P4109" s="26">
        <f t="shared" si="384"/>
        <v>0.15228750676532682</v>
      </c>
      <c r="Q4109" t="str">
        <f t="shared" si="385"/>
        <v>Low</v>
      </c>
      <c r="R4109" t="str">
        <f t="shared" si="386"/>
        <v>None</v>
      </c>
      <c r="S4109" s="23">
        <f t="shared" si="387"/>
        <v>2023</v>
      </c>
      <c r="T4109" s="23">
        <f t="shared" si="388"/>
        <v>4</v>
      </c>
      <c r="U4109" t="str">
        <f t="shared" si="389"/>
        <v>Apr-2023</v>
      </c>
    </row>
    <row r="4110" spans="1:21" x14ac:dyDescent="0.3">
      <c r="A4110" t="s">
        <v>6120</v>
      </c>
      <c r="B4110" s="22">
        <v>45786</v>
      </c>
      <c r="C4110" s="22">
        <v>45787</v>
      </c>
      <c r="D4110" s="23" t="s">
        <v>78</v>
      </c>
      <c r="E4110" s="23" t="s">
        <v>2065</v>
      </c>
      <c r="F4110" s="23" t="s">
        <v>71</v>
      </c>
      <c r="G4110" s="23" t="s">
        <v>179</v>
      </c>
      <c r="H4110" s="23" t="s">
        <v>180</v>
      </c>
      <c r="I4110" s="23" t="s">
        <v>83</v>
      </c>
      <c r="J4110" s="23" t="s">
        <v>84</v>
      </c>
      <c r="K4110" s="23" t="s">
        <v>257</v>
      </c>
      <c r="L4110" s="24">
        <v>107628.4</v>
      </c>
      <c r="M4110">
        <v>10</v>
      </c>
      <c r="N4110" s="25">
        <v>0.2</v>
      </c>
      <c r="O4110" s="24">
        <v>13875.3</v>
      </c>
      <c r="P4110" s="26">
        <f t="shared" si="384"/>
        <v>0.12891857539459844</v>
      </c>
      <c r="Q4110" t="str">
        <f t="shared" si="385"/>
        <v>Low</v>
      </c>
      <c r="R4110" t="str">
        <f t="shared" si="386"/>
        <v>Medium</v>
      </c>
      <c r="S4110" s="23">
        <f t="shared" si="387"/>
        <v>2025</v>
      </c>
      <c r="T4110" s="23">
        <f t="shared" si="388"/>
        <v>5</v>
      </c>
      <c r="U4110" t="str">
        <f t="shared" si="389"/>
        <v>May-2025</v>
      </c>
    </row>
    <row r="4111" spans="1:21" x14ac:dyDescent="0.3">
      <c r="A4111" t="s">
        <v>6121</v>
      </c>
      <c r="B4111" s="22">
        <v>44981</v>
      </c>
      <c r="C4111" s="22">
        <v>44982</v>
      </c>
      <c r="D4111" s="23" t="s">
        <v>78</v>
      </c>
      <c r="E4111" s="23" t="s">
        <v>1215</v>
      </c>
      <c r="F4111" s="23" t="s">
        <v>52</v>
      </c>
      <c r="G4111" s="23" t="s">
        <v>179</v>
      </c>
      <c r="H4111" s="23" t="s">
        <v>180</v>
      </c>
      <c r="I4111" s="23" t="s">
        <v>55</v>
      </c>
      <c r="J4111" s="23" t="s">
        <v>173</v>
      </c>
      <c r="K4111" s="23" t="s">
        <v>203</v>
      </c>
      <c r="L4111" s="24">
        <v>62167.35</v>
      </c>
      <c r="M4111">
        <v>7</v>
      </c>
      <c r="N4111" s="25">
        <v>0.15</v>
      </c>
      <c r="O4111" s="24">
        <v>13035.86</v>
      </c>
      <c r="P4111" s="26">
        <f t="shared" si="384"/>
        <v>0.20968981306103607</v>
      </c>
      <c r="Q4111" t="str">
        <f t="shared" si="385"/>
        <v>Medium</v>
      </c>
      <c r="R4111" t="str">
        <f t="shared" si="386"/>
        <v>Medium</v>
      </c>
      <c r="S4111" s="23">
        <f t="shared" si="387"/>
        <v>2023</v>
      </c>
      <c r="T4111" s="23">
        <f t="shared" si="388"/>
        <v>2</v>
      </c>
      <c r="U4111" t="str">
        <f t="shared" si="389"/>
        <v>Feb-2023</v>
      </c>
    </row>
    <row r="4112" spans="1:21" x14ac:dyDescent="0.3">
      <c r="A4112" t="s">
        <v>6122</v>
      </c>
      <c r="B4112" s="22">
        <v>44753</v>
      </c>
      <c r="C4112" s="22">
        <v>44758</v>
      </c>
      <c r="D4112" s="23" t="s">
        <v>61</v>
      </c>
      <c r="E4112" s="23" t="s">
        <v>341</v>
      </c>
      <c r="F4112" s="23" t="s">
        <v>52</v>
      </c>
      <c r="G4112" s="23" t="s">
        <v>63</v>
      </c>
      <c r="H4112" s="23" t="s">
        <v>202</v>
      </c>
      <c r="I4112" s="23" t="s">
        <v>83</v>
      </c>
      <c r="J4112" s="23" t="s">
        <v>379</v>
      </c>
      <c r="K4112" s="23" t="s">
        <v>562</v>
      </c>
      <c r="L4112" s="24">
        <v>2273.4499999999998</v>
      </c>
      <c r="M4112">
        <v>5</v>
      </c>
      <c r="N4112" s="25">
        <v>0.25</v>
      </c>
      <c r="O4112" s="24">
        <v>580.73</v>
      </c>
      <c r="P4112" s="26">
        <f t="shared" si="384"/>
        <v>0.25543997008951158</v>
      </c>
      <c r="Q4112" t="str">
        <f t="shared" si="385"/>
        <v>Medium</v>
      </c>
      <c r="R4112" t="str">
        <f t="shared" si="386"/>
        <v>High</v>
      </c>
      <c r="S4112" s="23">
        <f t="shared" si="387"/>
        <v>2022</v>
      </c>
      <c r="T4112" s="23">
        <f t="shared" si="388"/>
        <v>7</v>
      </c>
      <c r="U4112" t="str">
        <f t="shared" si="389"/>
        <v>Jul-2022</v>
      </c>
    </row>
    <row r="4113" spans="1:21" x14ac:dyDescent="0.3">
      <c r="A4113" t="s">
        <v>6123</v>
      </c>
      <c r="B4113" s="22">
        <v>44660</v>
      </c>
      <c r="C4113" s="22">
        <v>44664</v>
      </c>
      <c r="D4113" s="23" t="s">
        <v>78</v>
      </c>
      <c r="E4113" s="23" t="s">
        <v>837</v>
      </c>
      <c r="F4113" s="23" t="s">
        <v>80</v>
      </c>
      <c r="G4113" s="23" t="s">
        <v>179</v>
      </c>
      <c r="H4113" s="23" t="s">
        <v>180</v>
      </c>
      <c r="I4113" s="23" t="s">
        <v>96</v>
      </c>
      <c r="J4113" s="23" t="s">
        <v>97</v>
      </c>
      <c r="K4113" s="23" t="s">
        <v>98</v>
      </c>
      <c r="L4113" s="24">
        <v>17161.919999999998</v>
      </c>
      <c r="M4113">
        <v>9</v>
      </c>
      <c r="N4113" s="25">
        <v>0.15</v>
      </c>
      <c r="O4113" s="24">
        <v>4203.37</v>
      </c>
      <c r="P4113" s="26">
        <f t="shared" si="384"/>
        <v>0.24492422759225077</v>
      </c>
      <c r="Q4113" t="str">
        <f t="shared" si="385"/>
        <v>Medium</v>
      </c>
      <c r="R4113" t="str">
        <f t="shared" si="386"/>
        <v>Medium</v>
      </c>
      <c r="S4113" s="23">
        <f t="shared" si="387"/>
        <v>2022</v>
      </c>
      <c r="T4113" s="23">
        <f t="shared" si="388"/>
        <v>4</v>
      </c>
      <c r="U4113" t="str">
        <f t="shared" si="389"/>
        <v>Apr-2022</v>
      </c>
    </row>
    <row r="4114" spans="1:21" x14ac:dyDescent="0.3">
      <c r="A4114" t="s">
        <v>6124</v>
      </c>
      <c r="B4114" s="22">
        <v>44679</v>
      </c>
      <c r="C4114" s="22">
        <v>44684</v>
      </c>
      <c r="D4114" s="23" t="s">
        <v>50</v>
      </c>
      <c r="E4114" s="23" t="s">
        <v>253</v>
      </c>
      <c r="F4114" s="23" t="s">
        <v>71</v>
      </c>
      <c r="G4114" s="23" t="s">
        <v>72</v>
      </c>
      <c r="H4114" s="23" t="s">
        <v>117</v>
      </c>
      <c r="I4114" s="23" t="s">
        <v>55</v>
      </c>
      <c r="J4114" s="23" t="s">
        <v>141</v>
      </c>
      <c r="K4114" s="23" t="s">
        <v>241</v>
      </c>
      <c r="L4114" s="24">
        <v>37436.61</v>
      </c>
      <c r="M4114">
        <v>3</v>
      </c>
      <c r="N4114" s="25">
        <v>0</v>
      </c>
      <c r="O4114" s="24">
        <v>9917.82</v>
      </c>
      <c r="P4114" s="26">
        <f t="shared" si="384"/>
        <v>0.26492302588295252</v>
      </c>
      <c r="Q4114" t="str">
        <f t="shared" si="385"/>
        <v>Medium</v>
      </c>
      <c r="R4114" t="str">
        <f t="shared" si="386"/>
        <v>None</v>
      </c>
      <c r="S4114" s="23">
        <f t="shared" si="387"/>
        <v>2022</v>
      </c>
      <c r="T4114" s="23">
        <f t="shared" si="388"/>
        <v>4</v>
      </c>
      <c r="U4114" t="str">
        <f t="shared" si="389"/>
        <v>Apr-2022</v>
      </c>
    </row>
    <row r="4115" spans="1:21" x14ac:dyDescent="0.3">
      <c r="A4115" t="s">
        <v>6125</v>
      </c>
      <c r="B4115" s="22">
        <v>45234</v>
      </c>
      <c r="C4115" s="22">
        <v>45236</v>
      </c>
      <c r="D4115" s="23" t="s">
        <v>102</v>
      </c>
      <c r="E4115" s="23" t="s">
        <v>692</v>
      </c>
      <c r="F4115" s="23" t="s">
        <v>71</v>
      </c>
      <c r="G4115" s="23" t="s">
        <v>72</v>
      </c>
      <c r="H4115" s="23" t="s">
        <v>73</v>
      </c>
      <c r="I4115" s="23" t="s">
        <v>83</v>
      </c>
      <c r="J4115" s="23" t="s">
        <v>156</v>
      </c>
      <c r="K4115" s="23" t="s">
        <v>157</v>
      </c>
      <c r="L4115" s="24">
        <v>50327.46</v>
      </c>
      <c r="M4115">
        <v>9</v>
      </c>
      <c r="N4115" s="25">
        <v>0.25</v>
      </c>
      <c r="O4115" s="24">
        <v>10996.97</v>
      </c>
      <c r="P4115" s="26">
        <f t="shared" si="384"/>
        <v>0.21850834514597001</v>
      </c>
      <c r="Q4115" t="str">
        <f t="shared" si="385"/>
        <v>Medium</v>
      </c>
      <c r="R4115" t="str">
        <f t="shared" si="386"/>
        <v>High</v>
      </c>
      <c r="S4115" s="23">
        <f t="shared" si="387"/>
        <v>2023</v>
      </c>
      <c r="T4115" s="23">
        <f t="shared" si="388"/>
        <v>11</v>
      </c>
      <c r="U4115" t="str">
        <f t="shared" si="389"/>
        <v>Nov-2023</v>
      </c>
    </row>
    <row r="4116" spans="1:21" x14ac:dyDescent="0.3">
      <c r="A4116" t="s">
        <v>6126</v>
      </c>
      <c r="B4116" s="22">
        <v>45242</v>
      </c>
      <c r="C4116" s="22">
        <v>45245</v>
      </c>
      <c r="D4116" s="23" t="s">
        <v>61</v>
      </c>
      <c r="E4116" s="23" t="s">
        <v>963</v>
      </c>
      <c r="F4116" s="23" t="s">
        <v>80</v>
      </c>
      <c r="G4116" s="23" t="s">
        <v>81</v>
      </c>
      <c r="H4116" s="23" t="s">
        <v>284</v>
      </c>
      <c r="I4116" s="23" t="s">
        <v>96</v>
      </c>
      <c r="J4116" s="23" t="s">
        <v>111</v>
      </c>
      <c r="K4116" s="23" t="s">
        <v>328</v>
      </c>
      <c r="L4116" s="24">
        <v>75922.720000000001</v>
      </c>
      <c r="M4116">
        <v>8</v>
      </c>
      <c r="N4116" s="25">
        <v>0.25</v>
      </c>
      <c r="O4116" s="24">
        <v>12221.61</v>
      </c>
      <c r="P4116" s="26">
        <f t="shared" si="384"/>
        <v>0.16097434338495775</v>
      </c>
      <c r="Q4116" t="str">
        <f t="shared" si="385"/>
        <v>Low</v>
      </c>
      <c r="R4116" t="str">
        <f t="shared" si="386"/>
        <v>High</v>
      </c>
      <c r="S4116" s="23">
        <f t="shared" si="387"/>
        <v>2023</v>
      </c>
      <c r="T4116" s="23">
        <f t="shared" si="388"/>
        <v>11</v>
      </c>
      <c r="U4116" t="str">
        <f t="shared" si="389"/>
        <v>Nov-2023</v>
      </c>
    </row>
    <row r="4117" spans="1:21" x14ac:dyDescent="0.3">
      <c r="A4117" t="s">
        <v>6127</v>
      </c>
      <c r="B4117" s="22">
        <v>45331</v>
      </c>
      <c r="C4117" s="22">
        <v>45337</v>
      </c>
      <c r="D4117" s="23" t="s">
        <v>61</v>
      </c>
      <c r="E4117" s="23" t="s">
        <v>1923</v>
      </c>
      <c r="F4117" s="23" t="s">
        <v>52</v>
      </c>
      <c r="G4117" s="23" t="s">
        <v>179</v>
      </c>
      <c r="H4117" s="23" t="s">
        <v>236</v>
      </c>
      <c r="I4117" s="23" t="s">
        <v>55</v>
      </c>
      <c r="J4117" s="23" t="s">
        <v>65</v>
      </c>
      <c r="K4117" s="23" t="s">
        <v>130</v>
      </c>
      <c r="L4117" s="24">
        <v>75894.8</v>
      </c>
      <c r="M4117">
        <v>8</v>
      </c>
      <c r="N4117" s="25">
        <v>0.2</v>
      </c>
      <c r="O4117" s="24">
        <v>22454.720000000001</v>
      </c>
      <c r="P4117" s="26">
        <f t="shared" si="384"/>
        <v>0.29586638346764205</v>
      </c>
      <c r="Q4117" t="str">
        <f t="shared" si="385"/>
        <v>Medium</v>
      </c>
      <c r="R4117" t="str">
        <f t="shared" si="386"/>
        <v>Medium</v>
      </c>
      <c r="S4117" s="23">
        <f t="shared" si="387"/>
        <v>2024</v>
      </c>
      <c r="T4117" s="23">
        <f t="shared" si="388"/>
        <v>2</v>
      </c>
      <c r="U4117" t="str">
        <f t="shared" si="389"/>
        <v>Feb-2024</v>
      </c>
    </row>
    <row r="4118" spans="1:21" x14ac:dyDescent="0.3">
      <c r="A4118" t="s">
        <v>6128</v>
      </c>
      <c r="B4118" s="22">
        <v>45429</v>
      </c>
      <c r="C4118" s="22">
        <v>45431</v>
      </c>
      <c r="D4118" s="23" t="s">
        <v>61</v>
      </c>
      <c r="E4118" s="23" t="s">
        <v>715</v>
      </c>
      <c r="F4118" s="23" t="s">
        <v>71</v>
      </c>
      <c r="G4118" s="23" t="s">
        <v>179</v>
      </c>
      <c r="H4118" s="23" t="s">
        <v>180</v>
      </c>
      <c r="I4118" s="23" t="s">
        <v>55</v>
      </c>
      <c r="J4118" s="23" t="s">
        <v>173</v>
      </c>
      <c r="K4118" s="23" t="s">
        <v>174</v>
      </c>
      <c r="L4118" s="24">
        <v>56462.32</v>
      </c>
      <c r="M4118">
        <v>8</v>
      </c>
      <c r="N4118" s="25">
        <v>0</v>
      </c>
      <c r="O4118" s="24">
        <v>10125.16</v>
      </c>
      <c r="P4118" s="26">
        <f t="shared" si="384"/>
        <v>0.1793259646433232</v>
      </c>
      <c r="Q4118" t="str">
        <f t="shared" si="385"/>
        <v>Low</v>
      </c>
      <c r="R4118" t="str">
        <f t="shared" si="386"/>
        <v>None</v>
      </c>
      <c r="S4118" s="23">
        <f t="shared" si="387"/>
        <v>2024</v>
      </c>
      <c r="T4118" s="23">
        <f t="shared" si="388"/>
        <v>5</v>
      </c>
      <c r="U4118" t="str">
        <f t="shared" si="389"/>
        <v>May-2024</v>
      </c>
    </row>
    <row r="4119" spans="1:21" x14ac:dyDescent="0.3">
      <c r="A4119" t="s">
        <v>6129</v>
      </c>
      <c r="B4119" s="22">
        <v>44757</v>
      </c>
      <c r="C4119" s="22">
        <v>44762</v>
      </c>
      <c r="D4119" s="23" t="s">
        <v>50</v>
      </c>
      <c r="E4119" s="23" t="s">
        <v>3266</v>
      </c>
      <c r="F4119" s="23" t="s">
        <v>71</v>
      </c>
      <c r="G4119" s="23" t="s">
        <v>72</v>
      </c>
      <c r="H4119" s="23" t="s">
        <v>104</v>
      </c>
      <c r="I4119" s="23" t="s">
        <v>118</v>
      </c>
      <c r="J4119" s="23" t="s">
        <v>119</v>
      </c>
      <c r="K4119" s="23" t="s">
        <v>197</v>
      </c>
      <c r="L4119" s="24">
        <v>82538.47</v>
      </c>
      <c r="M4119">
        <v>7</v>
      </c>
      <c r="N4119" s="25">
        <v>0</v>
      </c>
      <c r="O4119" s="24">
        <v>31754.65</v>
      </c>
      <c r="P4119" s="26">
        <f t="shared" si="384"/>
        <v>0.38472544984175261</v>
      </c>
      <c r="Q4119" t="str">
        <f t="shared" si="385"/>
        <v>High</v>
      </c>
      <c r="R4119" t="str">
        <f t="shared" si="386"/>
        <v>None</v>
      </c>
      <c r="S4119" s="23">
        <f t="shared" si="387"/>
        <v>2022</v>
      </c>
      <c r="T4119" s="23">
        <f t="shared" si="388"/>
        <v>7</v>
      </c>
      <c r="U4119" t="str">
        <f t="shared" si="389"/>
        <v>Jul-2022</v>
      </c>
    </row>
    <row r="4120" spans="1:21" x14ac:dyDescent="0.3">
      <c r="A4120" t="s">
        <v>6130</v>
      </c>
      <c r="B4120" s="22">
        <v>45910</v>
      </c>
      <c r="C4120" s="22">
        <v>45912</v>
      </c>
      <c r="D4120" s="23" t="s">
        <v>78</v>
      </c>
      <c r="E4120" s="23" t="s">
        <v>2400</v>
      </c>
      <c r="F4120" s="23" t="s">
        <v>71</v>
      </c>
      <c r="G4120" s="23" t="s">
        <v>72</v>
      </c>
      <c r="H4120" s="23" t="s">
        <v>346</v>
      </c>
      <c r="I4120" s="23" t="s">
        <v>55</v>
      </c>
      <c r="J4120" s="23" t="s">
        <v>65</v>
      </c>
      <c r="K4120" s="23" t="s">
        <v>325</v>
      </c>
      <c r="L4120" s="24">
        <v>23071.200000000001</v>
      </c>
      <c r="M4120">
        <v>5</v>
      </c>
      <c r="N4120" s="25">
        <v>0.1</v>
      </c>
      <c r="O4120" s="24">
        <v>5476.2</v>
      </c>
      <c r="P4120" s="26">
        <f t="shared" si="384"/>
        <v>0.23736086549464266</v>
      </c>
      <c r="Q4120" t="str">
        <f t="shared" si="385"/>
        <v>Medium</v>
      </c>
      <c r="R4120" t="str">
        <f t="shared" si="386"/>
        <v>Low</v>
      </c>
      <c r="S4120" s="23">
        <f t="shared" si="387"/>
        <v>2025</v>
      </c>
      <c r="T4120" s="23">
        <f t="shared" si="388"/>
        <v>9</v>
      </c>
      <c r="U4120" t="str">
        <f t="shared" si="389"/>
        <v>Sep-2025</v>
      </c>
    </row>
    <row r="4121" spans="1:21" x14ac:dyDescent="0.3">
      <c r="A4121" t="s">
        <v>6131</v>
      </c>
      <c r="B4121" s="22">
        <v>45464</v>
      </c>
      <c r="C4121" s="22">
        <v>45469</v>
      </c>
      <c r="D4121" s="23" t="s">
        <v>78</v>
      </c>
      <c r="E4121" s="23" t="s">
        <v>2662</v>
      </c>
      <c r="F4121" s="23" t="s">
        <v>71</v>
      </c>
      <c r="G4121" s="23" t="s">
        <v>81</v>
      </c>
      <c r="H4121" s="23" t="s">
        <v>95</v>
      </c>
      <c r="I4121" s="23" t="s">
        <v>55</v>
      </c>
      <c r="J4121" s="23" t="s">
        <v>173</v>
      </c>
      <c r="K4121" s="23" t="s">
        <v>780</v>
      </c>
      <c r="L4121" s="24">
        <v>10452.14</v>
      </c>
      <c r="M4121">
        <v>1</v>
      </c>
      <c r="N4121" s="25">
        <v>0.2</v>
      </c>
      <c r="O4121" s="24">
        <v>1344.48</v>
      </c>
      <c r="P4121" s="26">
        <f t="shared" si="384"/>
        <v>0.12863203133520984</v>
      </c>
      <c r="Q4121" t="str">
        <f t="shared" si="385"/>
        <v>Low</v>
      </c>
      <c r="R4121" t="str">
        <f t="shared" si="386"/>
        <v>Medium</v>
      </c>
      <c r="S4121" s="23">
        <f t="shared" si="387"/>
        <v>2024</v>
      </c>
      <c r="T4121" s="23">
        <f t="shared" si="388"/>
        <v>6</v>
      </c>
      <c r="U4121" t="str">
        <f t="shared" si="389"/>
        <v>Jun-2024</v>
      </c>
    </row>
    <row r="4122" spans="1:21" x14ac:dyDescent="0.3">
      <c r="A4122" t="s">
        <v>6132</v>
      </c>
      <c r="B4122" s="22">
        <v>45247</v>
      </c>
      <c r="C4122" s="22">
        <v>45250</v>
      </c>
      <c r="D4122" s="23" t="s">
        <v>78</v>
      </c>
      <c r="E4122" s="23" t="s">
        <v>692</v>
      </c>
      <c r="F4122" s="23" t="s">
        <v>71</v>
      </c>
      <c r="G4122" s="23" t="s">
        <v>53</v>
      </c>
      <c r="H4122" s="23" t="s">
        <v>90</v>
      </c>
      <c r="I4122" s="23" t="s">
        <v>83</v>
      </c>
      <c r="J4122" s="23" t="s">
        <v>449</v>
      </c>
      <c r="K4122" s="23" t="s">
        <v>450</v>
      </c>
      <c r="L4122" s="24">
        <v>23059.32</v>
      </c>
      <c r="M4122">
        <v>6</v>
      </c>
      <c r="N4122" s="25">
        <v>0.2</v>
      </c>
      <c r="O4122" s="24">
        <v>5272.5</v>
      </c>
      <c r="P4122" s="26">
        <f t="shared" si="384"/>
        <v>0.22864941377282591</v>
      </c>
      <c r="Q4122" t="str">
        <f t="shared" si="385"/>
        <v>Medium</v>
      </c>
      <c r="R4122" t="str">
        <f t="shared" si="386"/>
        <v>Medium</v>
      </c>
      <c r="S4122" s="23">
        <f t="shared" si="387"/>
        <v>2023</v>
      </c>
      <c r="T4122" s="23">
        <f t="shared" si="388"/>
        <v>11</v>
      </c>
      <c r="U4122" t="str">
        <f t="shared" si="389"/>
        <v>Nov-2023</v>
      </c>
    </row>
    <row r="4123" spans="1:21" x14ac:dyDescent="0.3">
      <c r="A4123" t="s">
        <v>6133</v>
      </c>
      <c r="B4123" s="22">
        <v>45006</v>
      </c>
      <c r="C4123" s="22">
        <v>45013</v>
      </c>
      <c r="D4123" s="23" t="s">
        <v>50</v>
      </c>
      <c r="E4123" s="23" t="s">
        <v>726</v>
      </c>
      <c r="F4123" s="23" t="s">
        <v>71</v>
      </c>
      <c r="G4123" s="23" t="s">
        <v>63</v>
      </c>
      <c r="H4123" s="23" t="s">
        <v>202</v>
      </c>
      <c r="I4123" s="23" t="s">
        <v>118</v>
      </c>
      <c r="J4123" s="23" t="s">
        <v>303</v>
      </c>
      <c r="K4123" s="23" t="s">
        <v>491</v>
      </c>
      <c r="L4123" s="24">
        <v>14448.45</v>
      </c>
      <c r="M4123">
        <v>5</v>
      </c>
      <c r="N4123" s="25">
        <v>0.05</v>
      </c>
      <c r="O4123" s="24">
        <v>5134.26</v>
      </c>
      <c r="P4123" s="26">
        <f t="shared" si="384"/>
        <v>0.35535022787911508</v>
      </c>
      <c r="Q4123" t="str">
        <f t="shared" si="385"/>
        <v>High</v>
      </c>
      <c r="R4123" t="str">
        <f t="shared" si="386"/>
        <v>Low</v>
      </c>
      <c r="S4123" s="23">
        <f t="shared" si="387"/>
        <v>2023</v>
      </c>
      <c r="T4123" s="23">
        <f t="shared" si="388"/>
        <v>3</v>
      </c>
      <c r="U4123" t="str">
        <f t="shared" si="389"/>
        <v>Mar-2023</v>
      </c>
    </row>
    <row r="4124" spans="1:21" x14ac:dyDescent="0.3">
      <c r="A4124" t="s">
        <v>6134</v>
      </c>
      <c r="B4124" s="22">
        <v>45218</v>
      </c>
      <c r="C4124" s="22">
        <v>45222</v>
      </c>
      <c r="D4124" s="23" t="s">
        <v>102</v>
      </c>
      <c r="E4124" s="23" t="s">
        <v>165</v>
      </c>
      <c r="F4124" s="23" t="s">
        <v>71</v>
      </c>
      <c r="G4124" s="23" t="s">
        <v>179</v>
      </c>
      <c r="H4124" s="23" t="s">
        <v>180</v>
      </c>
      <c r="I4124" s="23" t="s">
        <v>55</v>
      </c>
      <c r="J4124" s="23" t="s">
        <v>65</v>
      </c>
      <c r="K4124" s="23" t="s">
        <v>325</v>
      </c>
      <c r="L4124" s="24">
        <v>68430.899999999994</v>
      </c>
      <c r="M4124">
        <v>6</v>
      </c>
      <c r="N4124" s="25">
        <v>0.15</v>
      </c>
      <c r="O4124" s="24">
        <v>16902.21</v>
      </c>
      <c r="P4124" s="26">
        <f t="shared" si="384"/>
        <v>0.2469967514675388</v>
      </c>
      <c r="Q4124" t="str">
        <f t="shared" si="385"/>
        <v>Medium</v>
      </c>
      <c r="R4124" t="str">
        <f t="shared" si="386"/>
        <v>Medium</v>
      </c>
      <c r="S4124" s="23">
        <f t="shared" si="387"/>
        <v>2023</v>
      </c>
      <c r="T4124" s="23">
        <f t="shared" si="388"/>
        <v>10</v>
      </c>
      <c r="U4124" t="str">
        <f t="shared" si="389"/>
        <v>Oct-2023</v>
      </c>
    </row>
    <row r="4125" spans="1:21" x14ac:dyDescent="0.3">
      <c r="A4125" t="s">
        <v>6135</v>
      </c>
      <c r="B4125" s="22">
        <v>45040</v>
      </c>
      <c r="C4125" s="22">
        <v>45044</v>
      </c>
      <c r="D4125" s="23" t="s">
        <v>61</v>
      </c>
      <c r="E4125" s="23" t="s">
        <v>94</v>
      </c>
      <c r="F4125" s="23" t="s">
        <v>80</v>
      </c>
      <c r="G4125" s="23" t="s">
        <v>179</v>
      </c>
      <c r="H4125" s="23" t="s">
        <v>236</v>
      </c>
      <c r="I4125" s="23" t="s">
        <v>55</v>
      </c>
      <c r="J4125" s="23" t="s">
        <v>173</v>
      </c>
      <c r="K4125" s="23" t="s">
        <v>174</v>
      </c>
      <c r="L4125" s="24">
        <v>21002.73</v>
      </c>
      <c r="M4125">
        <v>3</v>
      </c>
      <c r="N4125" s="25">
        <v>0.15</v>
      </c>
      <c r="O4125" s="24">
        <v>5288.18</v>
      </c>
      <c r="P4125" s="26">
        <f t="shared" si="384"/>
        <v>0.25178536314088695</v>
      </c>
      <c r="Q4125" t="str">
        <f t="shared" si="385"/>
        <v>Medium</v>
      </c>
      <c r="R4125" t="str">
        <f t="shared" si="386"/>
        <v>Medium</v>
      </c>
      <c r="S4125" s="23">
        <f t="shared" si="387"/>
        <v>2023</v>
      </c>
      <c r="T4125" s="23">
        <f t="shared" si="388"/>
        <v>4</v>
      </c>
      <c r="U4125" t="str">
        <f t="shared" si="389"/>
        <v>Apr-2023</v>
      </c>
    </row>
    <row r="4126" spans="1:21" x14ac:dyDescent="0.3">
      <c r="A4126" t="s">
        <v>6136</v>
      </c>
      <c r="B4126" s="22">
        <v>44984</v>
      </c>
      <c r="C4126" s="22">
        <v>44991</v>
      </c>
      <c r="D4126" s="23" t="s">
        <v>61</v>
      </c>
      <c r="E4126" s="23" t="s">
        <v>1375</v>
      </c>
      <c r="F4126" s="23" t="s">
        <v>71</v>
      </c>
      <c r="G4126" s="23" t="s">
        <v>81</v>
      </c>
      <c r="H4126" s="23" t="s">
        <v>82</v>
      </c>
      <c r="I4126" s="23" t="s">
        <v>96</v>
      </c>
      <c r="J4126" s="23" t="s">
        <v>166</v>
      </c>
      <c r="K4126" s="23" t="s">
        <v>167</v>
      </c>
      <c r="L4126" s="24">
        <v>36967.07</v>
      </c>
      <c r="M4126">
        <v>7</v>
      </c>
      <c r="N4126" s="25">
        <v>0.2</v>
      </c>
      <c r="O4126" s="24">
        <v>11331.62</v>
      </c>
      <c r="P4126" s="26">
        <f t="shared" si="384"/>
        <v>0.30653281420464218</v>
      </c>
      <c r="Q4126" t="str">
        <f t="shared" si="385"/>
        <v>High</v>
      </c>
      <c r="R4126" t="str">
        <f t="shared" si="386"/>
        <v>Medium</v>
      </c>
      <c r="S4126" s="23">
        <f t="shared" si="387"/>
        <v>2023</v>
      </c>
      <c r="T4126" s="23">
        <f t="shared" si="388"/>
        <v>2</v>
      </c>
      <c r="U4126" t="str">
        <f t="shared" si="389"/>
        <v>Feb-2023</v>
      </c>
    </row>
    <row r="4127" spans="1:21" x14ac:dyDescent="0.3">
      <c r="A4127" t="s">
        <v>6137</v>
      </c>
      <c r="B4127" s="22">
        <v>44979</v>
      </c>
      <c r="C4127" s="22">
        <v>44981</v>
      </c>
      <c r="D4127" s="23" t="s">
        <v>102</v>
      </c>
      <c r="E4127" s="23" t="s">
        <v>937</v>
      </c>
      <c r="F4127" s="23" t="s">
        <v>71</v>
      </c>
      <c r="G4127" s="23" t="s">
        <v>72</v>
      </c>
      <c r="H4127" s="23" t="s">
        <v>104</v>
      </c>
      <c r="I4127" s="23" t="s">
        <v>96</v>
      </c>
      <c r="J4127" s="23" t="s">
        <v>111</v>
      </c>
      <c r="K4127" s="23" t="s">
        <v>328</v>
      </c>
      <c r="L4127" s="24">
        <v>18851.13</v>
      </c>
      <c r="M4127">
        <v>9</v>
      </c>
      <c r="N4127" s="25">
        <v>0.05</v>
      </c>
      <c r="O4127" s="24">
        <v>4270.6899999999996</v>
      </c>
      <c r="P4127" s="26">
        <f t="shared" si="384"/>
        <v>0.22654822283863085</v>
      </c>
      <c r="Q4127" t="str">
        <f t="shared" si="385"/>
        <v>Medium</v>
      </c>
      <c r="R4127" t="str">
        <f t="shared" si="386"/>
        <v>Low</v>
      </c>
      <c r="S4127" s="23">
        <f t="shared" si="387"/>
        <v>2023</v>
      </c>
      <c r="T4127" s="23">
        <f t="shared" si="388"/>
        <v>2</v>
      </c>
      <c r="U4127" t="str">
        <f t="shared" si="389"/>
        <v>Feb-2023</v>
      </c>
    </row>
    <row r="4128" spans="1:21" x14ac:dyDescent="0.3">
      <c r="A4128" t="s">
        <v>6138</v>
      </c>
      <c r="B4128" s="22">
        <v>44833</v>
      </c>
      <c r="C4128" s="22">
        <v>44839</v>
      </c>
      <c r="D4128" s="23" t="s">
        <v>50</v>
      </c>
      <c r="E4128" s="23" t="s">
        <v>1398</v>
      </c>
      <c r="F4128" s="23" t="s">
        <v>71</v>
      </c>
      <c r="G4128" s="23" t="s">
        <v>53</v>
      </c>
      <c r="H4128" s="23" t="s">
        <v>54</v>
      </c>
      <c r="I4128" s="23" t="s">
        <v>118</v>
      </c>
      <c r="J4128" s="23" t="s">
        <v>119</v>
      </c>
      <c r="K4128" s="23" t="s">
        <v>197</v>
      </c>
      <c r="L4128" s="24">
        <v>2263.4499999999998</v>
      </c>
      <c r="M4128">
        <v>5</v>
      </c>
      <c r="N4128" s="25">
        <v>0.15</v>
      </c>
      <c r="O4128" s="24">
        <v>724.41</v>
      </c>
      <c r="P4128" s="26">
        <f t="shared" si="384"/>
        <v>0.3200468311648148</v>
      </c>
      <c r="Q4128" t="str">
        <f t="shared" si="385"/>
        <v>High</v>
      </c>
      <c r="R4128" t="str">
        <f t="shared" si="386"/>
        <v>Medium</v>
      </c>
      <c r="S4128" s="23">
        <f t="shared" si="387"/>
        <v>2022</v>
      </c>
      <c r="T4128" s="23">
        <f t="shared" si="388"/>
        <v>9</v>
      </c>
      <c r="U4128" t="str">
        <f t="shared" si="389"/>
        <v>Sep-2022</v>
      </c>
    </row>
    <row r="4129" spans="1:21" x14ac:dyDescent="0.3">
      <c r="A4129" t="s">
        <v>6139</v>
      </c>
      <c r="B4129" s="22">
        <v>45324</v>
      </c>
      <c r="C4129" s="22">
        <v>45326</v>
      </c>
      <c r="D4129" s="23" t="s">
        <v>61</v>
      </c>
      <c r="E4129" s="23" t="s">
        <v>1247</v>
      </c>
      <c r="F4129" s="23" t="s">
        <v>71</v>
      </c>
      <c r="G4129" s="23" t="s">
        <v>63</v>
      </c>
      <c r="H4129" s="23" t="s">
        <v>64</v>
      </c>
      <c r="I4129" s="23" t="s">
        <v>83</v>
      </c>
      <c r="J4129" s="23" t="s">
        <v>84</v>
      </c>
      <c r="K4129" s="23" t="s">
        <v>105</v>
      </c>
      <c r="L4129" s="24">
        <v>42820.98</v>
      </c>
      <c r="M4129">
        <v>3</v>
      </c>
      <c r="N4129" s="25">
        <v>0.25</v>
      </c>
      <c r="O4129" s="24">
        <v>8385.84</v>
      </c>
      <c r="P4129" s="26">
        <f t="shared" si="384"/>
        <v>0.19583484544258445</v>
      </c>
      <c r="Q4129" t="str">
        <f t="shared" si="385"/>
        <v>Low</v>
      </c>
      <c r="R4129" t="str">
        <f t="shared" si="386"/>
        <v>High</v>
      </c>
      <c r="S4129" s="23">
        <f t="shared" si="387"/>
        <v>2024</v>
      </c>
      <c r="T4129" s="23">
        <f t="shared" si="388"/>
        <v>2</v>
      </c>
      <c r="U4129" t="str">
        <f t="shared" si="389"/>
        <v>Feb-2024</v>
      </c>
    </row>
    <row r="4130" spans="1:21" x14ac:dyDescent="0.3">
      <c r="A4130" t="s">
        <v>6140</v>
      </c>
      <c r="B4130" s="22">
        <v>45505</v>
      </c>
      <c r="C4130" s="22">
        <v>45508</v>
      </c>
      <c r="D4130" s="23" t="s">
        <v>61</v>
      </c>
      <c r="E4130" s="23" t="s">
        <v>394</v>
      </c>
      <c r="F4130" s="23" t="s">
        <v>71</v>
      </c>
      <c r="G4130" s="23" t="s">
        <v>179</v>
      </c>
      <c r="H4130" s="23" t="s">
        <v>180</v>
      </c>
      <c r="I4130" s="23" t="s">
        <v>83</v>
      </c>
      <c r="J4130" s="23" t="s">
        <v>379</v>
      </c>
      <c r="K4130" s="23" t="s">
        <v>562</v>
      </c>
      <c r="L4130" s="24">
        <v>24299.200000000001</v>
      </c>
      <c r="M4130">
        <v>10</v>
      </c>
      <c r="N4130" s="25">
        <v>0.1</v>
      </c>
      <c r="O4130" s="24">
        <v>7927</v>
      </c>
      <c r="P4130" s="26">
        <f t="shared" si="384"/>
        <v>0.32622473167840915</v>
      </c>
      <c r="Q4130" t="str">
        <f t="shared" si="385"/>
        <v>High</v>
      </c>
      <c r="R4130" t="str">
        <f t="shared" si="386"/>
        <v>Low</v>
      </c>
      <c r="S4130" s="23">
        <f t="shared" si="387"/>
        <v>2024</v>
      </c>
      <c r="T4130" s="23">
        <f t="shared" si="388"/>
        <v>8</v>
      </c>
      <c r="U4130" t="str">
        <f t="shared" si="389"/>
        <v>Aug-2024</v>
      </c>
    </row>
    <row r="4131" spans="1:21" x14ac:dyDescent="0.3">
      <c r="A4131" t="s">
        <v>6141</v>
      </c>
      <c r="B4131" s="22">
        <v>46003</v>
      </c>
      <c r="C4131" s="22">
        <v>46010</v>
      </c>
      <c r="D4131" s="23" t="s">
        <v>102</v>
      </c>
      <c r="E4131" s="23" t="s">
        <v>1766</v>
      </c>
      <c r="F4131" s="23" t="s">
        <v>80</v>
      </c>
      <c r="G4131" s="23" t="s">
        <v>63</v>
      </c>
      <c r="H4131" s="23" t="s">
        <v>213</v>
      </c>
      <c r="I4131" s="23" t="s">
        <v>96</v>
      </c>
      <c r="J4131" s="23" t="s">
        <v>166</v>
      </c>
      <c r="K4131" s="23" t="s">
        <v>167</v>
      </c>
      <c r="L4131" s="24">
        <v>32967.4</v>
      </c>
      <c r="M4131">
        <v>10</v>
      </c>
      <c r="N4131" s="25">
        <v>0</v>
      </c>
      <c r="O4131" s="24">
        <v>11476.84</v>
      </c>
      <c r="P4131" s="26">
        <f t="shared" si="384"/>
        <v>0.3481269375200956</v>
      </c>
      <c r="Q4131" t="str">
        <f t="shared" si="385"/>
        <v>High</v>
      </c>
      <c r="R4131" t="str">
        <f t="shared" si="386"/>
        <v>None</v>
      </c>
      <c r="S4131" s="23">
        <f t="shared" si="387"/>
        <v>2025</v>
      </c>
      <c r="T4131" s="23">
        <f t="shared" si="388"/>
        <v>12</v>
      </c>
      <c r="U4131" t="str">
        <f t="shared" si="389"/>
        <v>Dec-2025</v>
      </c>
    </row>
    <row r="4132" spans="1:21" x14ac:dyDescent="0.3">
      <c r="A4132" t="s">
        <v>6142</v>
      </c>
      <c r="B4132" s="22">
        <v>44833</v>
      </c>
      <c r="C4132" s="22">
        <v>44835</v>
      </c>
      <c r="D4132" s="23" t="s">
        <v>50</v>
      </c>
      <c r="E4132" s="23" t="s">
        <v>1403</v>
      </c>
      <c r="F4132" s="23" t="s">
        <v>80</v>
      </c>
      <c r="G4132" s="23" t="s">
        <v>179</v>
      </c>
      <c r="H4132" s="23" t="s">
        <v>180</v>
      </c>
      <c r="I4132" s="23" t="s">
        <v>96</v>
      </c>
      <c r="J4132" s="23" t="s">
        <v>111</v>
      </c>
      <c r="K4132" s="23" t="s">
        <v>328</v>
      </c>
      <c r="L4132" s="24">
        <v>22571.55</v>
      </c>
      <c r="M4132">
        <v>9</v>
      </c>
      <c r="N4132" s="25">
        <v>0</v>
      </c>
      <c r="O4132" s="24">
        <v>4334.76</v>
      </c>
      <c r="P4132" s="26">
        <f t="shared" si="384"/>
        <v>0.19204529595885086</v>
      </c>
      <c r="Q4132" t="str">
        <f t="shared" si="385"/>
        <v>Low</v>
      </c>
      <c r="R4132" t="str">
        <f t="shared" si="386"/>
        <v>None</v>
      </c>
      <c r="S4132" s="23">
        <f t="shared" si="387"/>
        <v>2022</v>
      </c>
      <c r="T4132" s="23">
        <f t="shared" si="388"/>
        <v>9</v>
      </c>
      <c r="U4132" t="str">
        <f t="shared" si="389"/>
        <v>Sep-2022</v>
      </c>
    </row>
    <row r="4133" spans="1:21" x14ac:dyDescent="0.3">
      <c r="A4133" t="s">
        <v>6143</v>
      </c>
      <c r="B4133" s="22">
        <v>45246</v>
      </c>
      <c r="C4133" s="22">
        <v>45249</v>
      </c>
      <c r="D4133" s="23" t="s">
        <v>102</v>
      </c>
      <c r="E4133" s="23" t="s">
        <v>1808</v>
      </c>
      <c r="F4133" s="23" t="s">
        <v>52</v>
      </c>
      <c r="G4133" s="23" t="s">
        <v>72</v>
      </c>
      <c r="H4133" s="23" t="s">
        <v>117</v>
      </c>
      <c r="I4133" s="23" t="s">
        <v>83</v>
      </c>
      <c r="J4133" s="23" t="s">
        <v>449</v>
      </c>
      <c r="K4133" s="23" t="s">
        <v>681</v>
      </c>
      <c r="L4133" s="24">
        <v>27165.96</v>
      </c>
      <c r="M4133">
        <v>9</v>
      </c>
      <c r="N4133" s="25">
        <v>0.25</v>
      </c>
      <c r="O4133" s="24">
        <v>7156.37</v>
      </c>
      <c r="P4133" s="26">
        <f t="shared" si="384"/>
        <v>0.26343151502836637</v>
      </c>
      <c r="Q4133" t="str">
        <f t="shared" si="385"/>
        <v>Medium</v>
      </c>
      <c r="R4133" t="str">
        <f t="shared" si="386"/>
        <v>High</v>
      </c>
      <c r="S4133" s="23">
        <f t="shared" si="387"/>
        <v>2023</v>
      </c>
      <c r="T4133" s="23">
        <f t="shared" si="388"/>
        <v>11</v>
      </c>
      <c r="U4133" t="str">
        <f t="shared" si="389"/>
        <v>Nov-2023</v>
      </c>
    </row>
    <row r="4134" spans="1:21" x14ac:dyDescent="0.3">
      <c r="A4134" t="s">
        <v>6144</v>
      </c>
      <c r="B4134" s="22">
        <v>44593</v>
      </c>
      <c r="C4134" s="22">
        <v>44600</v>
      </c>
      <c r="D4134" s="23" t="s">
        <v>50</v>
      </c>
      <c r="E4134" s="23" t="s">
        <v>3504</v>
      </c>
      <c r="F4134" s="23" t="s">
        <v>80</v>
      </c>
      <c r="G4134" s="23" t="s">
        <v>81</v>
      </c>
      <c r="H4134" s="23" t="s">
        <v>95</v>
      </c>
      <c r="I4134" s="23" t="s">
        <v>118</v>
      </c>
      <c r="J4134" s="23" t="s">
        <v>230</v>
      </c>
      <c r="K4134" s="23" t="s">
        <v>231</v>
      </c>
      <c r="L4134" s="24">
        <v>79590.720000000001</v>
      </c>
      <c r="M4134">
        <v>6</v>
      </c>
      <c r="N4134" s="25">
        <v>0.15</v>
      </c>
      <c r="O4134" s="24">
        <v>14598.12</v>
      </c>
      <c r="P4134" s="26">
        <f t="shared" si="384"/>
        <v>0.18341485037451602</v>
      </c>
      <c r="Q4134" t="str">
        <f t="shared" si="385"/>
        <v>Low</v>
      </c>
      <c r="R4134" t="str">
        <f t="shared" si="386"/>
        <v>Medium</v>
      </c>
      <c r="S4134" s="23">
        <f t="shared" si="387"/>
        <v>2022</v>
      </c>
      <c r="T4134" s="23">
        <f t="shared" si="388"/>
        <v>2</v>
      </c>
      <c r="U4134" t="str">
        <f t="shared" si="389"/>
        <v>Feb-2022</v>
      </c>
    </row>
    <row r="4135" spans="1:21" x14ac:dyDescent="0.3">
      <c r="A4135" t="s">
        <v>6145</v>
      </c>
      <c r="B4135" s="22">
        <v>45753</v>
      </c>
      <c r="C4135" s="22">
        <v>45760</v>
      </c>
      <c r="D4135" s="23" t="s">
        <v>102</v>
      </c>
      <c r="E4135" s="23" t="s">
        <v>1582</v>
      </c>
      <c r="F4135" s="23" t="s">
        <v>52</v>
      </c>
      <c r="G4135" s="23" t="s">
        <v>63</v>
      </c>
      <c r="H4135" s="23" t="s">
        <v>202</v>
      </c>
      <c r="I4135" s="23" t="s">
        <v>55</v>
      </c>
      <c r="J4135" s="23" t="s">
        <v>173</v>
      </c>
      <c r="K4135" s="23" t="s">
        <v>735</v>
      </c>
      <c r="L4135" s="24">
        <v>22594.04</v>
      </c>
      <c r="M4135">
        <v>2</v>
      </c>
      <c r="N4135" s="25">
        <v>0</v>
      </c>
      <c r="O4135" s="24">
        <v>7748.88</v>
      </c>
      <c r="P4135" s="26">
        <f t="shared" si="384"/>
        <v>0.34296124110606158</v>
      </c>
      <c r="Q4135" t="str">
        <f t="shared" si="385"/>
        <v>High</v>
      </c>
      <c r="R4135" t="str">
        <f t="shared" si="386"/>
        <v>None</v>
      </c>
      <c r="S4135" s="23">
        <f t="shared" si="387"/>
        <v>2025</v>
      </c>
      <c r="T4135" s="23">
        <f t="shared" si="388"/>
        <v>4</v>
      </c>
      <c r="U4135" t="str">
        <f t="shared" si="389"/>
        <v>Apr-2025</v>
      </c>
    </row>
    <row r="4136" spans="1:21" x14ac:dyDescent="0.3">
      <c r="A4136" t="s">
        <v>6146</v>
      </c>
      <c r="B4136" s="22">
        <v>45313</v>
      </c>
      <c r="C4136" s="22">
        <v>45319</v>
      </c>
      <c r="D4136" s="23" t="s">
        <v>102</v>
      </c>
      <c r="E4136" s="23" t="s">
        <v>1434</v>
      </c>
      <c r="F4136" s="23" t="s">
        <v>80</v>
      </c>
      <c r="G4136" s="23" t="s">
        <v>63</v>
      </c>
      <c r="H4136" s="23" t="s">
        <v>64</v>
      </c>
      <c r="I4136" s="23" t="s">
        <v>96</v>
      </c>
      <c r="J4136" s="23" t="s">
        <v>97</v>
      </c>
      <c r="K4136" s="23" t="s">
        <v>416</v>
      </c>
      <c r="L4136" s="24">
        <v>9843.66</v>
      </c>
      <c r="M4136">
        <v>3</v>
      </c>
      <c r="N4136" s="25">
        <v>0</v>
      </c>
      <c r="O4136" s="24">
        <v>3821.04</v>
      </c>
      <c r="P4136" s="26">
        <f t="shared" si="384"/>
        <v>0.38817269186461134</v>
      </c>
      <c r="Q4136" t="str">
        <f t="shared" si="385"/>
        <v>High</v>
      </c>
      <c r="R4136" t="str">
        <f t="shared" si="386"/>
        <v>None</v>
      </c>
      <c r="S4136" s="23">
        <f t="shared" si="387"/>
        <v>2024</v>
      </c>
      <c r="T4136" s="23">
        <f t="shared" si="388"/>
        <v>1</v>
      </c>
      <c r="U4136" t="str">
        <f t="shared" si="389"/>
        <v>Jan-2024</v>
      </c>
    </row>
    <row r="4137" spans="1:21" x14ac:dyDescent="0.3">
      <c r="A4137" t="s">
        <v>6147</v>
      </c>
      <c r="B4137" s="22">
        <v>44829</v>
      </c>
      <c r="C4137" s="22">
        <v>44831</v>
      </c>
      <c r="D4137" s="23" t="s">
        <v>78</v>
      </c>
      <c r="E4137" s="23" t="s">
        <v>581</v>
      </c>
      <c r="F4137" s="23" t="s">
        <v>52</v>
      </c>
      <c r="G4137" s="23" t="s">
        <v>63</v>
      </c>
      <c r="H4137" s="23" t="s">
        <v>213</v>
      </c>
      <c r="I4137" s="23" t="s">
        <v>96</v>
      </c>
      <c r="J4137" s="23" t="s">
        <v>166</v>
      </c>
      <c r="K4137" s="23" t="s">
        <v>337</v>
      </c>
      <c r="L4137" s="24">
        <v>59292.4</v>
      </c>
      <c r="M4137">
        <v>4</v>
      </c>
      <c r="N4137" s="25">
        <v>0.25</v>
      </c>
      <c r="O4137" s="24">
        <v>9669.8700000000008</v>
      </c>
      <c r="P4137" s="26">
        <f t="shared" si="384"/>
        <v>0.16308784937023971</v>
      </c>
      <c r="Q4137" t="str">
        <f t="shared" si="385"/>
        <v>Low</v>
      </c>
      <c r="R4137" t="str">
        <f t="shared" si="386"/>
        <v>High</v>
      </c>
      <c r="S4137" s="23">
        <f t="shared" si="387"/>
        <v>2022</v>
      </c>
      <c r="T4137" s="23">
        <f t="shared" si="388"/>
        <v>9</v>
      </c>
      <c r="U4137" t="str">
        <f t="shared" si="389"/>
        <v>Sep-2022</v>
      </c>
    </row>
    <row r="4138" spans="1:21" x14ac:dyDescent="0.3">
      <c r="A4138" t="s">
        <v>6148</v>
      </c>
      <c r="B4138" s="22">
        <v>45982</v>
      </c>
      <c r="C4138" s="22">
        <v>45985</v>
      </c>
      <c r="D4138" s="23" t="s">
        <v>50</v>
      </c>
      <c r="E4138" s="23" t="s">
        <v>336</v>
      </c>
      <c r="F4138" s="23" t="s">
        <v>80</v>
      </c>
      <c r="G4138" s="23" t="s">
        <v>63</v>
      </c>
      <c r="H4138" s="23" t="s">
        <v>172</v>
      </c>
      <c r="I4138" s="23" t="s">
        <v>55</v>
      </c>
      <c r="J4138" s="23" t="s">
        <v>173</v>
      </c>
      <c r="K4138" s="23" t="s">
        <v>203</v>
      </c>
      <c r="L4138" s="24">
        <v>13053.48</v>
      </c>
      <c r="M4138">
        <v>6</v>
      </c>
      <c r="N4138" s="25">
        <v>0.2</v>
      </c>
      <c r="O4138" s="24">
        <v>3754.99</v>
      </c>
      <c r="P4138" s="26">
        <f t="shared" si="384"/>
        <v>0.28766198745468641</v>
      </c>
      <c r="Q4138" t="str">
        <f t="shared" si="385"/>
        <v>Medium</v>
      </c>
      <c r="R4138" t="str">
        <f t="shared" si="386"/>
        <v>Medium</v>
      </c>
      <c r="S4138" s="23">
        <f t="shared" si="387"/>
        <v>2025</v>
      </c>
      <c r="T4138" s="23">
        <f t="shared" si="388"/>
        <v>11</v>
      </c>
      <c r="U4138" t="str">
        <f t="shared" si="389"/>
        <v>Nov-2025</v>
      </c>
    </row>
    <row r="4139" spans="1:21" x14ac:dyDescent="0.3">
      <c r="A4139" t="s">
        <v>6149</v>
      </c>
      <c r="B4139" s="22">
        <v>44579</v>
      </c>
      <c r="C4139" s="22">
        <v>44586</v>
      </c>
      <c r="D4139" s="23" t="s">
        <v>61</v>
      </c>
      <c r="E4139" s="23" t="s">
        <v>2820</v>
      </c>
      <c r="F4139" s="23" t="s">
        <v>71</v>
      </c>
      <c r="G4139" s="23" t="s">
        <v>63</v>
      </c>
      <c r="H4139" s="23" t="s">
        <v>64</v>
      </c>
      <c r="I4139" s="23" t="s">
        <v>83</v>
      </c>
      <c r="J4139" s="23" t="s">
        <v>449</v>
      </c>
      <c r="K4139" s="23" t="s">
        <v>681</v>
      </c>
      <c r="L4139" s="24">
        <v>21939.78</v>
      </c>
      <c r="M4139">
        <v>2</v>
      </c>
      <c r="N4139" s="25">
        <v>0</v>
      </c>
      <c r="O4139" s="24">
        <v>6040.77</v>
      </c>
      <c r="P4139" s="26">
        <f t="shared" si="384"/>
        <v>0.27533411912061106</v>
      </c>
      <c r="Q4139" t="str">
        <f t="shared" si="385"/>
        <v>Medium</v>
      </c>
      <c r="R4139" t="str">
        <f t="shared" si="386"/>
        <v>None</v>
      </c>
      <c r="S4139" s="23">
        <f t="shared" si="387"/>
        <v>2022</v>
      </c>
      <c r="T4139" s="23">
        <f t="shared" si="388"/>
        <v>1</v>
      </c>
      <c r="U4139" t="str">
        <f t="shared" si="389"/>
        <v>Jan-2022</v>
      </c>
    </row>
    <row r="4140" spans="1:21" x14ac:dyDescent="0.3">
      <c r="A4140" t="s">
        <v>6150</v>
      </c>
      <c r="B4140" s="22">
        <v>45982</v>
      </c>
      <c r="C4140" s="22">
        <v>45989</v>
      </c>
      <c r="D4140" s="23" t="s">
        <v>61</v>
      </c>
      <c r="E4140" s="23" t="s">
        <v>109</v>
      </c>
      <c r="F4140" s="23" t="s">
        <v>52</v>
      </c>
      <c r="G4140" s="23" t="s">
        <v>81</v>
      </c>
      <c r="H4140" s="23" t="s">
        <v>82</v>
      </c>
      <c r="I4140" s="23" t="s">
        <v>55</v>
      </c>
      <c r="J4140" s="23" t="s">
        <v>141</v>
      </c>
      <c r="K4140" s="23" t="s">
        <v>978</v>
      </c>
      <c r="L4140" s="24">
        <v>911.15</v>
      </c>
      <c r="M4140">
        <v>1</v>
      </c>
      <c r="N4140" s="25">
        <v>0.1</v>
      </c>
      <c r="O4140" s="24">
        <v>289.89</v>
      </c>
      <c r="P4140" s="26">
        <f t="shared" si="384"/>
        <v>0.31815837128903035</v>
      </c>
      <c r="Q4140" t="str">
        <f t="shared" si="385"/>
        <v>High</v>
      </c>
      <c r="R4140" t="str">
        <f t="shared" si="386"/>
        <v>Low</v>
      </c>
      <c r="S4140" s="23">
        <f t="shared" si="387"/>
        <v>2025</v>
      </c>
      <c r="T4140" s="23">
        <f t="shared" si="388"/>
        <v>11</v>
      </c>
      <c r="U4140" t="str">
        <f t="shared" si="389"/>
        <v>Nov-2025</v>
      </c>
    </row>
    <row r="4141" spans="1:21" x14ac:dyDescent="0.3">
      <c r="A4141" t="s">
        <v>6151</v>
      </c>
      <c r="B4141" s="22">
        <v>44657</v>
      </c>
      <c r="C4141" s="22">
        <v>44660</v>
      </c>
      <c r="D4141" s="23" t="s">
        <v>78</v>
      </c>
      <c r="E4141" s="23" t="s">
        <v>2641</v>
      </c>
      <c r="F4141" s="23" t="s">
        <v>80</v>
      </c>
      <c r="G4141" s="23" t="s">
        <v>63</v>
      </c>
      <c r="H4141" s="23" t="s">
        <v>64</v>
      </c>
      <c r="I4141" s="23" t="s">
        <v>55</v>
      </c>
      <c r="J4141" s="23" t="s">
        <v>173</v>
      </c>
      <c r="K4141" s="23" t="s">
        <v>174</v>
      </c>
      <c r="L4141" s="24">
        <v>113936.13</v>
      </c>
      <c r="M4141">
        <v>9</v>
      </c>
      <c r="N4141" s="25">
        <v>0.1</v>
      </c>
      <c r="O4141" s="24">
        <v>35619.18</v>
      </c>
      <c r="P4141" s="26">
        <f t="shared" si="384"/>
        <v>0.31262409913343553</v>
      </c>
      <c r="Q4141" t="str">
        <f t="shared" si="385"/>
        <v>High</v>
      </c>
      <c r="R4141" t="str">
        <f t="shared" si="386"/>
        <v>Low</v>
      </c>
      <c r="S4141" s="23">
        <f t="shared" si="387"/>
        <v>2022</v>
      </c>
      <c r="T4141" s="23">
        <f t="shared" si="388"/>
        <v>4</v>
      </c>
      <c r="U4141" t="str">
        <f t="shared" si="389"/>
        <v>Apr-2022</v>
      </c>
    </row>
    <row r="4142" spans="1:21" x14ac:dyDescent="0.3">
      <c r="A4142" t="s">
        <v>6152</v>
      </c>
      <c r="B4142" s="22">
        <v>45966</v>
      </c>
      <c r="C4142" s="22">
        <v>45972</v>
      </c>
      <c r="D4142" s="23" t="s">
        <v>61</v>
      </c>
      <c r="E4142" s="23" t="s">
        <v>1615</v>
      </c>
      <c r="F4142" s="23" t="s">
        <v>80</v>
      </c>
      <c r="G4142" s="23" t="s">
        <v>179</v>
      </c>
      <c r="H4142" s="23" t="s">
        <v>180</v>
      </c>
      <c r="I4142" s="23" t="s">
        <v>83</v>
      </c>
      <c r="J4142" s="23" t="s">
        <v>449</v>
      </c>
      <c r="K4142" s="23" t="s">
        <v>775</v>
      </c>
      <c r="L4142" s="24">
        <v>71284.2</v>
      </c>
      <c r="M4142">
        <v>6</v>
      </c>
      <c r="N4142" s="25">
        <v>0.05</v>
      </c>
      <c r="O4142" s="24">
        <v>21881.98</v>
      </c>
      <c r="P4142" s="26">
        <f t="shared" si="384"/>
        <v>0.30696816405318428</v>
      </c>
      <c r="Q4142" t="str">
        <f t="shared" si="385"/>
        <v>High</v>
      </c>
      <c r="R4142" t="str">
        <f t="shared" si="386"/>
        <v>Low</v>
      </c>
      <c r="S4142" s="23">
        <f t="shared" si="387"/>
        <v>2025</v>
      </c>
      <c r="T4142" s="23">
        <f t="shared" si="388"/>
        <v>11</v>
      </c>
      <c r="U4142" t="str">
        <f t="shared" si="389"/>
        <v>Nov-2025</v>
      </c>
    </row>
    <row r="4143" spans="1:21" x14ac:dyDescent="0.3">
      <c r="A4143" t="s">
        <v>6153</v>
      </c>
      <c r="B4143" s="22">
        <v>45644</v>
      </c>
      <c r="C4143" s="22">
        <v>45649</v>
      </c>
      <c r="D4143" s="23" t="s">
        <v>50</v>
      </c>
      <c r="E4143" s="23" t="s">
        <v>1505</v>
      </c>
      <c r="F4143" s="23" t="s">
        <v>80</v>
      </c>
      <c r="G4143" s="23" t="s">
        <v>63</v>
      </c>
      <c r="H4143" s="23" t="s">
        <v>64</v>
      </c>
      <c r="I4143" s="23" t="s">
        <v>96</v>
      </c>
      <c r="J4143" s="23" t="s">
        <v>166</v>
      </c>
      <c r="K4143" s="23" t="s">
        <v>337</v>
      </c>
      <c r="L4143" s="24">
        <v>28893.9</v>
      </c>
      <c r="M4143">
        <v>6</v>
      </c>
      <c r="N4143" s="25">
        <v>0.2</v>
      </c>
      <c r="O4143" s="24">
        <v>7208.98</v>
      </c>
      <c r="P4143" s="26">
        <f t="shared" si="384"/>
        <v>0.24949833701923241</v>
      </c>
      <c r="Q4143" t="str">
        <f t="shared" si="385"/>
        <v>Medium</v>
      </c>
      <c r="R4143" t="str">
        <f t="shared" si="386"/>
        <v>Medium</v>
      </c>
      <c r="S4143" s="23">
        <f t="shared" si="387"/>
        <v>2024</v>
      </c>
      <c r="T4143" s="23">
        <f t="shared" si="388"/>
        <v>12</v>
      </c>
      <c r="U4143" t="str">
        <f t="shared" si="389"/>
        <v>Dec-2024</v>
      </c>
    </row>
    <row r="4144" spans="1:21" x14ac:dyDescent="0.3">
      <c r="A4144" t="s">
        <v>6154</v>
      </c>
      <c r="B4144" s="22">
        <v>45782</v>
      </c>
      <c r="C4144" s="22">
        <v>45784</v>
      </c>
      <c r="D4144" s="23" t="s">
        <v>50</v>
      </c>
      <c r="E4144" s="23" t="s">
        <v>269</v>
      </c>
      <c r="F4144" s="23" t="s">
        <v>52</v>
      </c>
      <c r="G4144" s="23" t="s">
        <v>81</v>
      </c>
      <c r="H4144" s="23" t="s">
        <v>284</v>
      </c>
      <c r="I4144" s="23" t="s">
        <v>118</v>
      </c>
      <c r="J4144" s="23" t="s">
        <v>230</v>
      </c>
      <c r="K4144" s="23" t="s">
        <v>231</v>
      </c>
      <c r="L4144" s="24">
        <v>16142.84</v>
      </c>
      <c r="M4144">
        <v>4</v>
      </c>
      <c r="N4144" s="25">
        <v>0.1</v>
      </c>
      <c r="O4144" s="24">
        <v>3697.64</v>
      </c>
      <c r="P4144" s="26">
        <f t="shared" si="384"/>
        <v>0.22905758837973986</v>
      </c>
      <c r="Q4144" t="str">
        <f t="shared" si="385"/>
        <v>Medium</v>
      </c>
      <c r="R4144" t="str">
        <f t="shared" si="386"/>
        <v>Low</v>
      </c>
      <c r="S4144" s="23">
        <f t="shared" si="387"/>
        <v>2025</v>
      </c>
      <c r="T4144" s="23">
        <f t="shared" si="388"/>
        <v>5</v>
      </c>
      <c r="U4144" t="str">
        <f t="shared" si="389"/>
        <v>May-2025</v>
      </c>
    </row>
    <row r="4145" spans="1:21" x14ac:dyDescent="0.3">
      <c r="A4145" t="s">
        <v>6155</v>
      </c>
      <c r="B4145" s="22">
        <v>45955</v>
      </c>
      <c r="C4145" s="22">
        <v>45962</v>
      </c>
      <c r="D4145" s="23" t="s">
        <v>50</v>
      </c>
      <c r="E4145" s="23" t="s">
        <v>506</v>
      </c>
      <c r="F4145" s="23" t="s">
        <v>52</v>
      </c>
      <c r="G4145" s="23" t="s">
        <v>179</v>
      </c>
      <c r="H4145" s="23" t="s">
        <v>236</v>
      </c>
      <c r="I4145" s="23" t="s">
        <v>96</v>
      </c>
      <c r="J4145" s="23" t="s">
        <v>111</v>
      </c>
      <c r="K4145" s="23" t="s">
        <v>225</v>
      </c>
      <c r="L4145" s="24">
        <v>7037.97</v>
      </c>
      <c r="M4145">
        <v>3</v>
      </c>
      <c r="N4145" s="25">
        <v>0.05</v>
      </c>
      <c r="O4145" s="24">
        <v>1599.79</v>
      </c>
      <c r="P4145" s="26">
        <f t="shared" si="384"/>
        <v>0.22730844263331612</v>
      </c>
      <c r="Q4145" t="str">
        <f t="shared" si="385"/>
        <v>Medium</v>
      </c>
      <c r="R4145" t="str">
        <f t="shared" si="386"/>
        <v>Low</v>
      </c>
      <c r="S4145" s="23">
        <f t="shared" si="387"/>
        <v>2025</v>
      </c>
      <c r="T4145" s="23">
        <f t="shared" si="388"/>
        <v>10</v>
      </c>
      <c r="U4145" t="str">
        <f t="shared" si="389"/>
        <v>Oct-2025</v>
      </c>
    </row>
    <row r="4146" spans="1:21" x14ac:dyDescent="0.3">
      <c r="A4146" t="s">
        <v>6156</v>
      </c>
      <c r="B4146" s="22">
        <v>45107</v>
      </c>
      <c r="C4146" s="22">
        <v>45113</v>
      </c>
      <c r="D4146" s="23" t="s">
        <v>78</v>
      </c>
      <c r="E4146" s="23" t="s">
        <v>1952</v>
      </c>
      <c r="F4146" s="23" t="s">
        <v>71</v>
      </c>
      <c r="G4146" s="23" t="s">
        <v>63</v>
      </c>
      <c r="H4146" s="23" t="s">
        <v>64</v>
      </c>
      <c r="I4146" s="23" t="s">
        <v>118</v>
      </c>
      <c r="J4146" s="23" t="s">
        <v>230</v>
      </c>
      <c r="K4146" s="23" t="s">
        <v>231</v>
      </c>
      <c r="L4146" s="24">
        <v>82032.160000000003</v>
      </c>
      <c r="M4146">
        <v>7</v>
      </c>
      <c r="N4146" s="25">
        <v>0.25</v>
      </c>
      <c r="O4146" s="24">
        <v>19835.54</v>
      </c>
      <c r="P4146" s="26">
        <f t="shared" si="384"/>
        <v>0.24180199570509908</v>
      </c>
      <c r="Q4146" t="str">
        <f t="shared" si="385"/>
        <v>Medium</v>
      </c>
      <c r="R4146" t="str">
        <f t="shared" si="386"/>
        <v>High</v>
      </c>
      <c r="S4146" s="23">
        <f t="shared" si="387"/>
        <v>2023</v>
      </c>
      <c r="T4146" s="23">
        <f t="shared" si="388"/>
        <v>6</v>
      </c>
      <c r="U4146" t="str">
        <f t="shared" si="389"/>
        <v>Jun-2023</v>
      </c>
    </row>
    <row r="4147" spans="1:21" x14ac:dyDescent="0.3">
      <c r="A4147" t="s">
        <v>6157</v>
      </c>
      <c r="B4147" s="22">
        <v>45234</v>
      </c>
      <c r="C4147" s="22">
        <v>45235</v>
      </c>
      <c r="D4147" s="23" t="s">
        <v>78</v>
      </c>
      <c r="E4147" s="23" t="s">
        <v>458</v>
      </c>
      <c r="F4147" s="23" t="s">
        <v>80</v>
      </c>
      <c r="G4147" s="23" t="s">
        <v>72</v>
      </c>
      <c r="H4147" s="23" t="s">
        <v>346</v>
      </c>
      <c r="I4147" s="23" t="s">
        <v>83</v>
      </c>
      <c r="J4147" s="23" t="s">
        <v>449</v>
      </c>
      <c r="K4147" s="23" t="s">
        <v>450</v>
      </c>
      <c r="L4147" s="24">
        <v>17446.86</v>
      </c>
      <c r="M4147">
        <v>3</v>
      </c>
      <c r="N4147" s="25">
        <v>0</v>
      </c>
      <c r="O4147" s="24">
        <v>4886.6499999999996</v>
      </c>
      <c r="P4147" s="26">
        <f t="shared" si="384"/>
        <v>0.28008764900962119</v>
      </c>
      <c r="Q4147" t="str">
        <f t="shared" si="385"/>
        <v>Medium</v>
      </c>
      <c r="R4147" t="str">
        <f t="shared" si="386"/>
        <v>None</v>
      </c>
      <c r="S4147" s="23">
        <f t="shared" si="387"/>
        <v>2023</v>
      </c>
      <c r="T4147" s="23">
        <f t="shared" si="388"/>
        <v>11</v>
      </c>
      <c r="U4147" t="str">
        <f t="shared" si="389"/>
        <v>Nov-2023</v>
      </c>
    </row>
    <row r="4148" spans="1:21" x14ac:dyDescent="0.3">
      <c r="A4148" t="s">
        <v>6158</v>
      </c>
      <c r="B4148" s="22">
        <v>45011</v>
      </c>
      <c r="C4148" s="22">
        <v>45013</v>
      </c>
      <c r="D4148" s="23" t="s">
        <v>50</v>
      </c>
      <c r="E4148" s="23" t="s">
        <v>51</v>
      </c>
      <c r="F4148" s="23" t="s">
        <v>80</v>
      </c>
      <c r="G4148" s="23" t="s">
        <v>53</v>
      </c>
      <c r="H4148" s="23" t="s">
        <v>246</v>
      </c>
      <c r="I4148" s="23" t="s">
        <v>96</v>
      </c>
      <c r="J4148" s="23" t="s">
        <v>97</v>
      </c>
      <c r="K4148" s="23" t="s">
        <v>416</v>
      </c>
      <c r="L4148" s="24">
        <v>13341.23</v>
      </c>
      <c r="M4148">
        <v>7</v>
      </c>
      <c r="N4148" s="25">
        <v>0.05</v>
      </c>
      <c r="O4148" s="24">
        <v>4399.33</v>
      </c>
      <c r="P4148" s="26">
        <f t="shared" si="384"/>
        <v>0.32975445292525501</v>
      </c>
      <c r="Q4148" t="str">
        <f t="shared" si="385"/>
        <v>High</v>
      </c>
      <c r="R4148" t="str">
        <f t="shared" si="386"/>
        <v>Low</v>
      </c>
      <c r="S4148" s="23">
        <f t="shared" si="387"/>
        <v>2023</v>
      </c>
      <c r="T4148" s="23">
        <f t="shared" si="388"/>
        <v>3</v>
      </c>
      <c r="U4148" t="str">
        <f t="shared" si="389"/>
        <v>Mar-2023</v>
      </c>
    </row>
    <row r="4149" spans="1:21" x14ac:dyDescent="0.3">
      <c r="A4149" t="s">
        <v>6159</v>
      </c>
      <c r="B4149" s="22">
        <v>45793</v>
      </c>
      <c r="C4149" s="22">
        <v>45796</v>
      </c>
      <c r="D4149" s="23" t="s">
        <v>78</v>
      </c>
      <c r="E4149" s="23" t="s">
        <v>1766</v>
      </c>
      <c r="F4149" s="23" t="s">
        <v>80</v>
      </c>
      <c r="G4149" s="23" t="s">
        <v>53</v>
      </c>
      <c r="H4149" s="23" t="s">
        <v>90</v>
      </c>
      <c r="I4149" s="23" t="s">
        <v>55</v>
      </c>
      <c r="J4149" s="23" t="s">
        <v>65</v>
      </c>
      <c r="K4149" s="23" t="s">
        <v>66</v>
      </c>
      <c r="L4149" s="24">
        <v>37845.57</v>
      </c>
      <c r="M4149">
        <v>3</v>
      </c>
      <c r="N4149" s="25">
        <v>0</v>
      </c>
      <c r="O4149" s="24">
        <v>7341.09</v>
      </c>
      <c r="P4149" s="26">
        <f t="shared" si="384"/>
        <v>0.19397488266129959</v>
      </c>
      <c r="Q4149" t="str">
        <f t="shared" si="385"/>
        <v>Low</v>
      </c>
      <c r="R4149" t="str">
        <f t="shared" si="386"/>
        <v>None</v>
      </c>
      <c r="S4149" s="23">
        <f t="shared" si="387"/>
        <v>2025</v>
      </c>
      <c r="T4149" s="23">
        <f t="shared" si="388"/>
        <v>5</v>
      </c>
      <c r="U4149" t="str">
        <f t="shared" si="389"/>
        <v>May-2025</v>
      </c>
    </row>
    <row r="4150" spans="1:21" x14ac:dyDescent="0.3">
      <c r="A4150" t="s">
        <v>6160</v>
      </c>
      <c r="B4150" s="22">
        <v>45521</v>
      </c>
      <c r="C4150" s="22">
        <v>45525</v>
      </c>
      <c r="D4150" s="23" t="s">
        <v>61</v>
      </c>
      <c r="E4150" s="23" t="s">
        <v>1226</v>
      </c>
      <c r="F4150" s="23" t="s">
        <v>80</v>
      </c>
      <c r="G4150" s="23" t="s">
        <v>63</v>
      </c>
      <c r="H4150" s="23" t="s">
        <v>213</v>
      </c>
      <c r="I4150" s="23" t="s">
        <v>83</v>
      </c>
      <c r="J4150" s="23" t="s">
        <v>156</v>
      </c>
      <c r="K4150" s="23" t="s">
        <v>285</v>
      </c>
      <c r="L4150" s="24">
        <v>59344.25</v>
      </c>
      <c r="M4150">
        <v>7</v>
      </c>
      <c r="N4150" s="25">
        <v>0.05</v>
      </c>
      <c r="O4150" s="24">
        <v>21833.87</v>
      </c>
      <c r="P4150" s="26">
        <f t="shared" si="384"/>
        <v>0.36791888009369061</v>
      </c>
      <c r="Q4150" t="str">
        <f t="shared" si="385"/>
        <v>High</v>
      </c>
      <c r="R4150" t="str">
        <f t="shared" si="386"/>
        <v>Low</v>
      </c>
      <c r="S4150" s="23">
        <f t="shared" si="387"/>
        <v>2024</v>
      </c>
      <c r="T4150" s="23">
        <f t="shared" si="388"/>
        <v>8</v>
      </c>
      <c r="U4150" t="str">
        <f t="shared" si="389"/>
        <v>Aug-2024</v>
      </c>
    </row>
    <row r="4151" spans="1:21" x14ac:dyDescent="0.3">
      <c r="A4151" t="s">
        <v>6161</v>
      </c>
      <c r="B4151" s="22">
        <v>45542</v>
      </c>
      <c r="C4151" s="22">
        <v>45545</v>
      </c>
      <c r="D4151" s="23" t="s">
        <v>61</v>
      </c>
      <c r="E4151" s="23" t="s">
        <v>844</v>
      </c>
      <c r="F4151" s="23" t="s">
        <v>80</v>
      </c>
      <c r="G4151" s="23" t="s">
        <v>81</v>
      </c>
      <c r="H4151" s="23" t="s">
        <v>284</v>
      </c>
      <c r="I4151" s="23" t="s">
        <v>83</v>
      </c>
      <c r="J4151" s="23" t="s">
        <v>449</v>
      </c>
      <c r="K4151" s="23" t="s">
        <v>681</v>
      </c>
      <c r="L4151" s="24">
        <v>53094.52</v>
      </c>
      <c r="M4151">
        <v>4</v>
      </c>
      <c r="N4151" s="25">
        <v>0.25</v>
      </c>
      <c r="O4151" s="24">
        <v>12738.11</v>
      </c>
      <c r="P4151" s="26">
        <f t="shared" si="384"/>
        <v>0.23991383668220376</v>
      </c>
      <c r="Q4151" t="str">
        <f t="shared" si="385"/>
        <v>Medium</v>
      </c>
      <c r="R4151" t="str">
        <f t="shared" si="386"/>
        <v>High</v>
      </c>
      <c r="S4151" s="23">
        <f t="shared" si="387"/>
        <v>2024</v>
      </c>
      <c r="T4151" s="23">
        <f t="shared" si="388"/>
        <v>9</v>
      </c>
      <c r="U4151" t="str">
        <f t="shared" si="389"/>
        <v>Sep-2024</v>
      </c>
    </row>
    <row r="4152" spans="1:21" x14ac:dyDescent="0.3">
      <c r="A4152" t="s">
        <v>6162</v>
      </c>
      <c r="B4152" s="22">
        <v>45468</v>
      </c>
      <c r="C4152" s="22">
        <v>45470</v>
      </c>
      <c r="D4152" s="23" t="s">
        <v>78</v>
      </c>
      <c r="E4152" s="23" t="s">
        <v>221</v>
      </c>
      <c r="F4152" s="23" t="s">
        <v>71</v>
      </c>
      <c r="G4152" s="23" t="s">
        <v>81</v>
      </c>
      <c r="H4152" s="23" t="s">
        <v>95</v>
      </c>
      <c r="I4152" s="23" t="s">
        <v>55</v>
      </c>
      <c r="J4152" s="23" t="s">
        <v>56</v>
      </c>
      <c r="K4152" s="23" t="s">
        <v>74</v>
      </c>
      <c r="L4152" s="24">
        <v>10633.28</v>
      </c>
      <c r="M4152">
        <v>2</v>
      </c>
      <c r="N4152" s="25">
        <v>0.25</v>
      </c>
      <c r="O4152" s="24">
        <v>3017.24</v>
      </c>
      <c r="P4152" s="26">
        <f t="shared" si="384"/>
        <v>0.28375440127599383</v>
      </c>
      <c r="Q4152" t="str">
        <f t="shared" si="385"/>
        <v>Medium</v>
      </c>
      <c r="R4152" t="str">
        <f t="shared" si="386"/>
        <v>High</v>
      </c>
      <c r="S4152" s="23">
        <f t="shared" si="387"/>
        <v>2024</v>
      </c>
      <c r="T4152" s="23">
        <f t="shared" si="388"/>
        <v>6</v>
      </c>
      <c r="U4152" t="str">
        <f t="shared" si="389"/>
        <v>Jun-2024</v>
      </c>
    </row>
    <row r="4153" spans="1:21" x14ac:dyDescent="0.3">
      <c r="A4153" t="s">
        <v>6163</v>
      </c>
      <c r="B4153" s="22">
        <v>45410</v>
      </c>
      <c r="C4153" s="22">
        <v>45412</v>
      </c>
      <c r="D4153" s="23" t="s">
        <v>102</v>
      </c>
      <c r="E4153" s="23" t="s">
        <v>2201</v>
      </c>
      <c r="F4153" s="23" t="s">
        <v>71</v>
      </c>
      <c r="G4153" s="23" t="s">
        <v>63</v>
      </c>
      <c r="H4153" s="23" t="s">
        <v>172</v>
      </c>
      <c r="I4153" s="23" t="s">
        <v>55</v>
      </c>
      <c r="J4153" s="23" t="s">
        <v>56</v>
      </c>
      <c r="K4153" s="23" t="s">
        <v>74</v>
      </c>
      <c r="L4153" s="24">
        <v>97330.38</v>
      </c>
      <c r="M4153">
        <v>7</v>
      </c>
      <c r="N4153" s="25">
        <v>0.25</v>
      </c>
      <c r="O4153" s="24">
        <v>20767.14</v>
      </c>
      <c r="P4153" s="26">
        <f t="shared" si="384"/>
        <v>0.21336750149336722</v>
      </c>
      <c r="Q4153" t="str">
        <f t="shared" si="385"/>
        <v>Medium</v>
      </c>
      <c r="R4153" t="str">
        <f t="shared" si="386"/>
        <v>High</v>
      </c>
      <c r="S4153" s="23">
        <f t="shared" si="387"/>
        <v>2024</v>
      </c>
      <c r="T4153" s="23">
        <f t="shared" si="388"/>
        <v>4</v>
      </c>
      <c r="U4153" t="str">
        <f t="shared" si="389"/>
        <v>Apr-2024</v>
      </c>
    </row>
    <row r="4154" spans="1:21" x14ac:dyDescent="0.3">
      <c r="A4154" t="s">
        <v>6164</v>
      </c>
      <c r="B4154" s="22">
        <v>44924</v>
      </c>
      <c r="C4154" s="22">
        <v>44927</v>
      </c>
      <c r="D4154" s="23" t="s">
        <v>61</v>
      </c>
      <c r="E4154" s="23" t="s">
        <v>124</v>
      </c>
      <c r="F4154" s="23" t="s">
        <v>71</v>
      </c>
      <c r="G4154" s="23" t="s">
        <v>72</v>
      </c>
      <c r="H4154" s="23" t="s">
        <v>73</v>
      </c>
      <c r="I4154" s="23" t="s">
        <v>96</v>
      </c>
      <c r="J4154" s="23" t="s">
        <v>97</v>
      </c>
      <c r="K4154" s="23" t="s">
        <v>98</v>
      </c>
      <c r="L4154" s="24">
        <v>44864.95</v>
      </c>
      <c r="M4154">
        <v>5</v>
      </c>
      <c r="N4154" s="25">
        <v>0.15</v>
      </c>
      <c r="O4154" s="24">
        <v>11984.43</v>
      </c>
      <c r="P4154" s="26">
        <f t="shared" si="384"/>
        <v>0.26712233046063799</v>
      </c>
      <c r="Q4154" t="str">
        <f t="shared" si="385"/>
        <v>Medium</v>
      </c>
      <c r="R4154" t="str">
        <f t="shared" si="386"/>
        <v>Medium</v>
      </c>
      <c r="S4154" s="23">
        <f t="shared" si="387"/>
        <v>2022</v>
      </c>
      <c r="T4154" s="23">
        <f t="shared" si="388"/>
        <v>12</v>
      </c>
      <c r="U4154" t="str">
        <f t="shared" si="389"/>
        <v>Dec-2022</v>
      </c>
    </row>
    <row r="4155" spans="1:21" x14ac:dyDescent="0.3">
      <c r="A4155" t="s">
        <v>6165</v>
      </c>
      <c r="B4155" s="22">
        <v>45893</v>
      </c>
      <c r="C4155" s="22">
        <v>45894</v>
      </c>
      <c r="D4155" s="23" t="s">
        <v>50</v>
      </c>
      <c r="E4155" s="23" t="s">
        <v>1292</v>
      </c>
      <c r="F4155" s="23" t="s">
        <v>71</v>
      </c>
      <c r="G4155" s="23" t="s">
        <v>53</v>
      </c>
      <c r="H4155" s="23" t="s">
        <v>110</v>
      </c>
      <c r="I4155" s="23" t="s">
        <v>118</v>
      </c>
      <c r="J4155" s="23" t="s">
        <v>230</v>
      </c>
      <c r="K4155" s="23" t="s">
        <v>351</v>
      </c>
      <c r="L4155" s="24">
        <v>25689.599999999999</v>
      </c>
      <c r="M4155">
        <v>5</v>
      </c>
      <c r="N4155" s="25">
        <v>0</v>
      </c>
      <c r="O4155" s="24">
        <v>9702.58</v>
      </c>
      <c r="P4155" s="26">
        <f t="shared" si="384"/>
        <v>0.37768513328350772</v>
      </c>
      <c r="Q4155" t="str">
        <f t="shared" si="385"/>
        <v>High</v>
      </c>
      <c r="R4155" t="str">
        <f t="shared" si="386"/>
        <v>None</v>
      </c>
      <c r="S4155" s="23">
        <f t="shared" si="387"/>
        <v>2025</v>
      </c>
      <c r="T4155" s="23">
        <f t="shared" si="388"/>
        <v>8</v>
      </c>
      <c r="U4155" t="str">
        <f t="shared" si="389"/>
        <v>Aug-2025</v>
      </c>
    </row>
    <row r="4156" spans="1:21" x14ac:dyDescent="0.3">
      <c r="A4156" t="s">
        <v>6166</v>
      </c>
      <c r="B4156" s="22">
        <v>45904</v>
      </c>
      <c r="C4156" s="22">
        <v>45906</v>
      </c>
      <c r="D4156" s="23" t="s">
        <v>61</v>
      </c>
      <c r="E4156" s="23" t="s">
        <v>2662</v>
      </c>
      <c r="F4156" s="23" t="s">
        <v>80</v>
      </c>
      <c r="G4156" s="23" t="s">
        <v>179</v>
      </c>
      <c r="H4156" s="23" t="s">
        <v>236</v>
      </c>
      <c r="I4156" s="23" t="s">
        <v>55</v>
      </c>
      <c r="J4156" s="23" t="s">
        <v>65</v>
      </c>
      <c r="K4156" s="23" t="s">
        <v>130</v>
      </c>
      <c r="L4156" s="24">
        <v>43752.42</v>
      </c>
      <c r="M4156">
        <v>3</v>
      </c>
      <c r="N4156" s="25">
        <v>0.1</v>
      </c>
      <c r="O4156" s="24">
        <v>7127.3</v>
      </c>
      <c r="P4156" s="26">
        <f t="shared" si="384"/>
        <v>0.16290070354965508</v>
      </c>
      <c r="Q4156" t="str">
        <f t="shared" si="385"/>
        <v>Low</v>
      </c>
      <c r="R4156" t="str">
        <f t="shared" si="386"/>
        <v>Low</v>
      </c>
      <c r="S4156" s="23">
        <f t="shared" si="387"/>
        <v>2025</v>
      </c>
      <c r="T4156" s="23">
        <f t="shared" si="388"/>
        <v>9</v>
      </c>
      <c r="U4156" t="str">
        <f t="shared" si="389"/>
        <v>Sep-2025</v>
      </c>
    </row>
    <row r="4157" spans="1:21" x14ac:dyDescent="0.3">
      <c r="A4157" t="s">
        <v>6167</v>
      </c>
      <c r="B4157" s="22">
        <v>45063</v>
      </c>
      <c r="C4157" s="22">
        <v>45064</v>
      </c>
      <c r="D4157" s="23" t="s">
        <v>61</v>
      </c>
      <c r="E4157" s="23" t="s">
        <v>420</v>
      </c>
      <c r="F4157" s="23" t="s">
        <v>80</v>
      </c>
      <c r="G4157" s="23" t="s">
        <v>53</v>
      </c>
      <c r="H4157" s="23" t="s">
        <v>110</v>
      </c>
      <c r="I4157" s="23" t="s">
        <v>83</v>
      </c>
      <c r="J4157" s="23" t="s">
        <v>449</v>
      </c>
      <c r="K4157" s="23" t="s">
        <v>775</v>
      </c>
      <c r="L4157" s="24">
        <v>65895.899999999994</v>
      </c>
      <c r="M4157">
        <v>5</v>
      </c>
      <c r="N4157" s="25">
        <v>0.15</v>
      </c>
      <c r="O4157" s="24">
        <v>16429.25</v>
      </c>
      <c r="P4157" s="26">
        <f t="shared" si="384"/>
        <v>0.24932127795507766</v>
      </c>
      <c r="Q4157" t="str">
        <f t="shared" si="385"/>
        <v>Medium</v>
      </c>
      <c r="R4157" t="str">
        <f t="shared" si="386"/>
        <v>Medium</v>
      </c>
      <c r="S4157" s="23">
        <f t="shared" si="387"/>
        <v>2023</v>
      </c>
      <c r="T4157" s="23">
        <f t="shared" si="388"/>
        <v>5</v>
      </c>
      <c r="U4157" t="str">
        <f t="shared" si="389"/>
        <v>May-2023</v>
      </c>
    </row>
    <row r="4158" spans="1:21" x14ac:dyDescent="0.3">
      <c r="A4158" t="s">
        <v>6168</v>
      </c>
      <c r="B4158" s="22">
        <v>45774</v>
      </c>
      <c r="C4158" s="22">
        <v>45778</v>
      </c>
      <c r="D4158" s="23" t="s">
        <v>50</v>
      </c>
      <c r="E4158" s="23" t="s">
        <v>875</v>
      </c>
      <c r="F4158" s="23" t="s">
        <v>52</v>
      </c>
      <c r="G4158" s="23" t="s">
        <v>179</v>
      </c>
      <c r="H4158" s="23" t="s">
        <v>180</v>
      </c>
      <c r="I4158" s="23" t="s">
        <v>83</v>
      </c>
      <c r="J4158" s="23" t="s">
        <v>379</v>
      </c>
      <c r="K4158" s="23" t="s">
        <v>380</v>
      </c>
      <c r="L4158" s="24">
        <v>47850.81</v>
      </c>
      <c r="M4158">
        <v>7</v>
      </c>
      <c r="N4158" s="25">
        <v>0</v>
      </c>
      <c r="O4158" s="24">
        <v>10961.68</v>
      </c>
      <c r="P4158" s="26">
        <f t="shared" si="384"/>
        <v>0.22908034367652294</v>
      </c>
      <c r="Q4158" t="str">
        <f t="shared" si="385"/>
        <v>Medium</v>
      </c>
      <c r="R4158" t="str">
        <f t="shared" si="386"/>
        <v>None</v>
      </c>
      <c r="S4158" s="23">
        <f t="shared" si="387"/>
        <v>2025</v>
      </c>
      <c r="T4158" s="23">
        <f t="shared" si="388"/>
        <v>4</v>
      </c>
      <c r="U4158" t="str">
        <f t="shared" si="389"/>
        <v>Apr-2025</v>
      </c>
    </row>
    <row r="4159" spans="1:21" x14ac:dyDescent="0.3">
      <c r="A4159" t="s">
        <v>6169</v>
      </c>
      <c r="B4159" s="22">
        <v>44599</v>
      </c>
      <c r="C4159" s="22">
        <v>44605</v>
      </c>
      <c r="D4159" s="23" t="s">
        <v>50</v>
      </c>
      <c r="E4159" s="23" t="s">
        <v>2275</v>
      </c>
      <c r="F4159" s="23" t="s">
        <v>71</v>
      </c>
      <c r="G4159" s="23" t="s">
        <v>53</v>
      </c>
      <c r="H4159" s="23" t="s">
        <v>90</v>
      </c>
      <c r="I4159" s="23" t="s">
        <v>118</v>
      </c>
      <c r="J4159" s="23" t="s">
        <v>119</v>
      </c>
      <c r="K4159" s="23" t="s">
        <v>120</v>
      </c>
      <c r="L4159" s="24">
        <v>60316.92</v>
      </c>
      <c r="M4159">
        <v>6</v>
      </c>
      <c r="N4159" s="25">
        <v>0.2</v>
      </c>
      <c r="O4159" s="24">
        <v>15078.77</v>
      </c>
      <c r="P4159" s="26">
        <f t="shared" si="384"/>
        <v>0.24999237361589419</v>
      </c>
      <c r="Q4159" t="str">
        <f t="shared" si="385"/>
        <v>Medium</v>
      </c>
      <c r="R4159" t="str">
        <f t="shared" si="386"/>
        <v>Medium</v>
      </c>
      <c r="S4159" s="23">
        <f t="shared" si="387"/>
        <v>2022</v>
      </c>
      <c r="T4159" s="23">
        <f t="shared" si="388"/>
        <v>2</v>
      </c>
      <c r="U4159" t="str">
        <f t="shared" si="389"/>
        <v>Feb-2022</v>
      </c>
    </row>
    <row r="4160" spans="1:21" x14ac:dyDescent="0.3">
      <c r="A4160" t="s">
        <v>6170</v>
      </c>
      <c r="B4160" s="22">
        <v>44599</v>
      </c>
      <c r="C4160" s="22">
        <v>44605</v>
      </c>
      <c r="D4160" s="23" t="s">
        <v>50</v>
      </c>
      <c r="E4160" s="23" t="s">
        <v>2467</v>
      </c>
      <c r="F4160" s="23" t="s">
        <v>52</v>
      </c>
      <c r="G4160" s="23" t="s">
        <v>72</v>
      </c>
      <c r="H4160" s="23" t="s">
        <v>73</v>
      </c>
      <c r="I4160" s="23" t="s">
        <v>83</v>
      </c>
      <c r="J4160" s="23" t="s">
        <v>449</v>
      </c>
      <c r="K4160" s="23" t="s">
        <v>775</v>
      </c>
      <c r="L4160" s="24">
        <v>15611.64</v>
      </c>
      <c r="M4160">
        <v>3</v>
      </c>
      <c r="N4160" s="25">
        <v>0.1</v>
      </c>
      <c r="O4160" s="24">
        <v>3215.55</v>
      </c>
      <c r="P4160" s="26">
        <f t="shared" si="384"/>
        <v>0.20597131371207639</v>
      </c>
      <c r="Q4160" t="str">
        <f t="shared" si="385"/>
        <v>Medium</v>
      </c>
      <c r="R4160" t="str">
        <f t="shared" si="386"/>
        <v>Low</v>
      </c>
      <c r="S4160" s="23">
        <f t="shared" si="387"/>
        <v>2022</v>
      </c>
      <c r="T4160" s="23">
        <f t="shared" si="388"/>
        <v>2</v>
      </c>
      <c r="U4160" t="str">
        <f t="shared" si="389"/>
        <v>Feb-2022</v>
      </c>
    </row>
    <row r="4161" spans="1:21" x14ac:dyDescent="0.3">
      <c r="A4161" t="s">
        <v>6171</v>
      </c>
      <c r="B4161" s="22">
        <v>44968</v>
      </c>
      <c r="C4161" s="22">
        <v>44972</v>
      </c>
      <c r="D4161" s="23" t="s">
        <v>78</v>
      </c>
      <c r="E4161" s="23" t="s">
        <v>2641</v>
      </c>
      <c r="F4161" s="23" t="s">
        <v>80</v>
      </c>
      <c r="G4161" s="23" t="s">
        <v>53</v>
      </c>
      <c r="H4161" s="23" t="s">
        <v>246</v>
      </c>
      <c r="I4161" s="23" t="s">
        <v>55</v>
      </c>
      <c r="J4161" s="23" t="s">
        <v>56</v>
      </c>
      <c r="K4161" s="23" t="s">
        <v>151</v>
      </c>
      <c r="L4161" s="24">
        <v>82515.360000000001</v>
      </c>
      <c r="M4161">
        <v>6</v>
      </c>
      <c r="N4161" s="25">
        <v>0.1</v>
      </c>
      <c r="O4161" s="24">
        <v>24312.67</v>
      </c>
      <c r="P4161" s="26">
        <f t="shared" si="384"/>
        <v>0.29464417291520023</v>
      </c>
      <c r="Q4161" t="str">
        <f t="shared" si="385"/>
        <v>Medium</v>
      </c>
      <c r="R4161" t="str">
        <f t="shared" si="386"/>
        <v>Low</v>
      </c>
      <c r="S4161" s="23">
        <f t="shared" si="387"/>
        <v>2023</v>
      </c>
      <c r="T4161" s="23">
        <f t="shared" si="388"/>
        <v>2</v>
      </c>
      <c r="U4161" t="str">
        <f t="shared" si="389"/>
        <v>Feb-2023</v>
      </c>
    </row>
    <row r="4162" spans="1:21" x14ac:dyDescent="0.3">
      <c r="A4162" t="s">
        <v>6172</v>
      </c>
      <c r="B4162" s="22">
        <v>44993</v>
      </c>
      <c r="C4162" s="22">
        <v>44999</v>
      </c>
      <c r="D4162" s="23" t="s">
        <v>50</v>
      </c>
      <c r="E4162" s="23" t="s">
        <v>1562</v>
      </c>
      <c r="F4162" s="23" t="s">
        <v>52</v>
      </c>
      <c r="G4162" s="23" t="s">
        <v>53</v>
      </c>
      <c r="H4162" s="23" t="s">
        <v>54</v>
      </c>
      <c r="I4162" s="23" t="s">
        <v>55</v>
      </c>
      <c r="J4162" s="23" t="s">
        <v>141</v>
      </c>
      <c r="K4162" s="23" t="s">
        <v>978</v>
      </c>
      <c r="L4162" s="24">
        <v>22976.240000000002</v>
      </c>
      <c r="M4162">
        <v>8</v>
      </c>
      <c r="N4162" s="25">
        <v>0.1</v>
      </c>
      <c r="O4162" s="24">
        <v>6332.94</v>
      </c>
      <c r="P4162" s="26">
        <f t="shared" si="384"/>
        <v>0.27562995511885319</v>
      </c>
      <c r="Q4162" t="str">
        <f t="shared" si="385"/>
        <v>Medium</v>
      </c>
      <c r="R4162" t="str">
        <f t="shared" si="386"/>
        <v>Low</v>
      </c>
      <c r="S4162" s="23">
        <f t="shared" si="387"/>
        <v>2023</v>
      </c>
      <c r="T4162" s="23">
        <f t="shared" si="388"/>
        <v>3</v>
      </c>
      <c r="U4162" t="str">
        <f t="shared" si="389"/>
        <v>Mar-2023</v>
      </c>
    </row>
    <row r="4163" spans="1:21" x14ac:dyDescent="0.3">
      <c r="A4163" t="s">
        <v>6173</v>
      </c>
      <c r="B4163" s="22">
        <v>45027</v>
      </c>
      <c r="C4163" s="22">
        <v>45029</v>
      </c>
      <c r="D4163" s="23" t="s">
        <v>50</v>
      </c>
      <c r="E4163" s="23" t="s">
        <v>432</v>
      </c>
      <c r="F4163" s="23" t="s">
        <v>71</v>
      </c>
      <c r="G4163" s="23" t="s">
        <v>72</v>
      </c>
      <c r="H4163" s="23" t="s">
        <v>73</v>
      </c>
      <c r="I4163" s="23" t="s">
        <v>55</v>
      </c>
      <c r="J4163" s="23" t="s">
        <v>65</v>
      </c>
      <c r="K4163" s="23" t="s">
        <v>66</v>
      </c>
      <c r="L4163" s="24">
        <v>44200.9</v>
      </c>
      <c r="M4163">
        <v>10</v>
      </c>
      <c r="N4163" s="25">
        <v>0.1</v>
      </c>
      <c r="O4163" s="24">
        <v>15775.64</v>
      </c>
      <c r="P4163" s="26">
        <f t="shared" si="384"/>
        <v>0.35690766477605657</v>
      </c>
      <c r="Q4163" t="str">
        <f t="shared" si="385"/>
        <v>High</v>
      </c>
      <c r="R4163" t="str">
        <f t="shared" si="386"/>
        <v>Low</v>
      </c>
      <c r="S4163" s="23">
        <f t="shared" si="387"/>
        <v>2023</v>
      </c>
      <c r="T4163" s="23">
        <f t="shared" si="388"/>
        <v>4</v>
      </c>
      <c r="U4163" t="str">
        <f t="shared" si="389"/>
        <v>Apr-2023</v>
      </c>
    </row>
    <row r="4164" spans="1:21" x14ac:dyDescent="0.3">
      <c r="A4164" t="s">
        <v>6174</v>
      </c>
      <c r="B4164" s="22">
        <v>45632</v>
      </c>
      <c r="C4164" s="22">
        <v>45639</v>
      </c>
      <c r="D4164" s="23" t="s">
        <v>61</v>
      </c>
      <c r="E4164" s="23" t="s">
        <v>1145</v>
      </c>
      <c r="F4164" s="23" t="s">
        <v>71</v>
      </c>
      <c r="G4164" s="23" t="s">
        <v>53</v>
      </c>
      <c r="H4164" s="23" t="s">
        <v>110</v>
      </c>
      <c r="I4164" s="23" t="s">
        <v>118</v>
      </c>
      <c r="J4164" s="23" t="s">
        <v>303</v>
      </c>
      <c r="K4164" s="23" t="s">
        <v>421</v>
      </c>
      <c r="L4164" s="24">
        <v>35823.300000000003</v>
      </c>
      <c r="M4164">
        <v>3</v>
      </c>
      <c r="N4164" s="25">
        <v>0.2</v>
      </c>
      <c r="O4164" s="24">
        <v>6919.15</v>
      </c>
      <c r="P4164" s="26">
        <f t="shared" ref="P4164:P4227" si="390">IFERROR(O4164/L4164,0)</f>
        <v>0.19314663919851044</v>
      </c>
      <c r="Q4164" t="str">
        <f t="shared" ref="Q4164:Q4227" si="391">IF(P4164&gt;=0.3,"High",IF(P4164&gt;=0.2,"Medium","Low"))</f>
        <v>Low</v>
      </c>
      <c r="R4164" t="str">
        <f t="shared" ref="R4164:R4227" si="392">IF(N4164=0,"None",IF(N4164&lt;=0.1,"Low",IF(N4164&lt;=0.2,"Medium","High")))</f>
        <v>Medium</v>
      </c>
      <c r="S4164" s="23">
        <f t="shared" ref="S4164:S4227" si="393">YEAR(B4164)</f>
        <v>2024</v>
      </c>
      <c r="T4164" s="23">
        <f t="shared" ref="T4164:T4227" si="394">MONTH(B4164)</f>
        <v>12</v>
      </c>
      <c r="U4164" t="str">
        <f t="shared" ref="U4164:U4227" si="395">TEXT(B4164,"mmm-yyyy")</f>
        <v>Dec-2024</v>
      </c>
    </row>
    <row r="4165" spans="1:21" x14ac:dyDescent="0.3">
      <c r="A4165" t="s">
        <v>6175</v>
      </c>
      <c r="B4165" s="22">
        <v>45706</v>
      </c>
      <c r="C4165" s="22">
        <v>45712</v>
      </c>
      <c r="D4165" s="23" t="s">
        <v>102</v>
      </c>
      <c r="E4165" s="23" t="s">
        <v>875</v>
      </c>
      <c r="F4165" s="23" t="s">
        <v>80</v>
      </c>
      <c r="G4165" s="23" t="s">
        <v>179</v>
      </c>
      <c r="H4165" s="23" t="s">
        <v>180</v>
      </c>
      <c r="I4165" s="23" t="s">
        <v>55</v>
      </c>
      <c r="J4165" s="23" t="s">
        <v>173</v>
      </c>
      <c r="K4165" s="23" t="s">
        <v>735</v>
      </c>
      <c r="L4165" s="24">
        <v>84725.1</v>
      </c>
      <c r="M4165">
        <v>6</v>
      </c>
      <c r="N4165" s="25">
        <v>0.25</v>
      </c>
      <c r="O4165" s="24">
        <v>22557.66</v>
      </c>
      <c r="P4165" s="26">
        <f t="shared" si="390"/>
        <v>0.26624530393000417</v>
      </c>
      <c r="Q4165" t="str">
        <f t="shared" si="391"/>
        <v>Medium</v>
      </c>
      <c r="R4165" t="str">
        <f t="shared" si="392"/>
        <v>High</v>
      </c>
      <c r="S4165" s="23">
        <f t="shared" si="393"/>
        <v>2025</v>
      </c>
      <c r="T4165" s="23">
        <f t="shared" si="394"/>
        <v>2</v>
      </c>
      <c r="U4165" t="str">
        <f t="shared" si="395"/>
        <v>Feb-2025</v>
      </c>
    </row>
    <row r="4166" spans="1:21" x14ac:dyDescent="0.3">
      <c r="A4166" t="s">
        <v>6176</v>
      </c>
      <c r="B4166" s="22">
        <v>45267</v>
      </c>
      <c r="C4166" s="22">
        <v>45270</v>
      </c>
      <c r="D4166" s="23" t="s">
        <v>78</v>
      </c>
      <c r="E4166" s="23" t="s">
        <v>1027</v>
      </c>
      <c r="F4166" s="23" t="s">
        <v>71</v>
      </c>
      <c r="G4166" s="23" t="s">
        <v>53</v>
      </c>
      <c r="H4166" s="23" t="s">
        <v>110</v>
      </c>
      <c r="I4166" s="23" t="s">
        <v>96</v>
      </c>
      <c r="J4166" s="23" t="s">
        <v>111</v>
      </c>
      <c r="K4166" s="23" t="s">
        <v>112</v>
      </c>
      <c r="L4166" s="24">
        <v>13192.22</v>
      </c>
      <c r="M4166">
        <v>2</v>
      </c>
      <c r="N4166" s="25">
        <v>0.05</v>
      </c>
      <c r="O4166" s="24">
        <v>2968.32</v>
      </c>
      <c r="P4166" s="26">
        <f t="shared" si="390"/>
        <v>0.22500534405884684</v>
      </c>
      <c r="Q4166" t="str">
        <f t="shared" si="391"/>
        <v>Medium</v>
      </c>
      <c r="R4166" t="str">
        <f t="shared" si="392"/>
        <v>Low</v>
      </c>
      <c r="S4166" s="23">
        <f t="shared" si="393"/>
        <v>2023</v>
      </c>
      <c r="T4166" s="23">
        <f t="shared" si="394"/>
        <v>12</v>
      </c>
      <c r="U4166" t="str">
        <f t="shared" si="395"/>
        <v>Dec-2023</v>
      </c>
    </row>
    <row r="4167" spans="1:21" x14ac:dyDescent="0.3">
      <c r="A4167" t="s">
        <v>6177</v>
      </c>
      <c r="B4167" s="22">
        <v>44598</v>
      </c>
      <c r="C4167" s="22">
        <v>44602</v>
      </c>
      <c r="D4167" s="23" t="s">
        <v>61</v>
      </c>
      <c r="E4167" s="23" t="s">
        <v>1820</v>
      </c>
      <c r="F4167" s="23" t="s">
        <v>80</v>
      </c>
      <c r="G4167" s="23" t="s">
        <v>53</v>
      </c>
      <c r="H4167" s="23" t="s">
        <v>54</v>
      </c>
      <c r="I4167" s="23" t="s">
        <v>55</v>
      </c>
      <c r="J4167" s="23" t="s">
        <v>141</v>
      </c>
      <c r="K4167" s="23" t="s">
        <v>142</v>
      </c>
      <c r="L4167" s="24">
        <v>29452.560000000001</v>
      </c>
      <c r="M4167">
        <v>3</v>
      </c>
      <c r="N4167" s="25">
        <v>0.1</v>
      </c>
      <c r="O4167" s="24">
        <v>5275.61</v>
      </c>
      <c r="P4167" s="26">
        <f t="shared" si="390"/>
        <v>0.1791222902185752</v>
      </c>
      <c r="Q4167" t="str">
        <f t="shared" si="391"/>
        <v>Low</v>
      </c>
      <c r="R4167" t="str">
        <f t="shared" si="392"/>
        <v>Low</v>
      </c>
      <c r="S4167" s="23">
        <f t="shared" si="393"/>
        <v>2022</v>
      </c>
      <c r="T4167" s="23">
        <f t="shared" si="394"/>
        <v>2</v>
      </c>
      <c r="U4167" t="str">
        <f t="shared" si="395"/>
        <v>Feb-2022</v>
      </c>
    </row>
    <row r="4168" spans="1:21" x14ac:dyDescent="0.3">
      <c r="A4168" t="s">
        <v>6178</v>
      </c>
      <c r="B4168" s="22">
        <v>44571</v>
      </c>
      <c r="C4168" s="22">
        <v>44575</v>
      </c>
      <c r="D4168" s="23" t="s">
        <v>61</v>
      </c>
      <c r="E4168" s="23" t="s">
        <v>2400</v>
      </c>
      <c r="F4168" s="23" t="s">
        <v>71</v>
      </c>
      <c r="G4168" s="23" t="s">
        <v>179</v>
      </c>
      <c r="H4168" s="23" t="s">
        <v>180</v>
      </c>
      <c r="I4168" s="23" t="s">
        <v>55</v>
      </c>
      <c r="J4168" s="23" t="s">
        <v>141</v>
      </c>
      <c r="K4168" s="23" t="s">
        <v>241</v>
      </c>
      <c r="L4168" s="24">
        <v>53209.98</v>
      </c>
      <c r="M4168">
        <v>6</v>
      </c>
      <c r="N4168" s="25">
        <v>0.1</v>
      </c>
      <c r="O4168" s="24">
        <v>9909.49</v>
      </c>
      <c r="P4168" s="26">
        <f t="shared" si="390"/>
        <v>0.18623367270575933</v>
      </c>
      <c r="Q4168" t="str">
        <f t="shared" si="391"/>
        <v>Low</v>
      </c>
      <c r="R4168" t="str">
        <f t="shared" si="392"/>
        <v>Low</v>
      </c>
      <c r="S4168" s="23">
        <f t="shared" si="393"/>
        <v>2022</v>
      </c>
      <c r="T4168" s="23">
        <f t="shared" si="394"/>
        <v>1</v>
      </c>
      <c r="U4168" t="str">
        <f t="shared" si="395"/>
        <v>Jan-2022</v>
      </c>
    </row>
    <row r="4169" spans="1:21" x14ac:dyDescent="0.3">
      <c r="A4169" t="s">
        <v>6179</v>
      </c>
      <c r="B4169" s="22">
        <v>44612</v>
      </c>
      <c r="C4169" s="22">
        <v>44618</v>
      </c>
      <c r="D4169" s="23" t="s">
        <v>78</v>
      </c>
      <c r="E4169" s="23" t="s">
        <v>954</v>
      </c>
      <c r="F4169" s="23" t="s">
        <v>71</v>
      </c>
      <c r="G4169" s="23" t="s">
        <v>179</v>
      </c>
      <c r="H4169" s="23" t="s">
        <v>236</v>
      </c>
      <c r="I4169" s="23" t="s">
        <v>118</v>
      </c>
      <c r="J4169" s="23" t="s">
        <v>191</v>
      </c>
      <c r="K4169" s="23" t="s">
        <v>829</v>
      </c>
      <c r="L4169" s="24">
        <v>23124.32</v>
      </c>
      <c r="M4169">
        <v>2</v>
      </c>
      <c r="N4169" s="25">
        <v>0.15</v>
      </c>
      <c r="O4169" s="24">
        <v>3106.42</v>
      </c>
      <c r="P4169" s="26">
        <f t="shared" si="390"/>
        <v>0.13433562586921474</v>
      </c>
      <c r="Q4169" t="str">
        <f t="shared" si="391"/>
        <v>Low</v>
      </c>
      <c r="R4169" t="str">
        <f t="shared" si="392"/>
        <v>Medium</v>
      </c>
      <c r="S4169" s="23">
        <f t="shared" si="393"/>
        <v>2022</v>
      </c>
      <c r="T4169" s="23">
        <f t="shared" si="394"/>
        <v>2</v>
      </c>
      <c r="U4169" t="str">
        <f t="shared" si="395"/>
        <v>Feb-2022</v>
      </c>
    </row>
    <row r="4170" spans="1:21" x14ac:dyDescent="0.3">
      <c r="A4170" t="s">
        <v>6180</v>
      </c>
      <c r="B4170" s="22">
        <v>45095</v>
      </c>
      <c r="C4170" s="22">
        <v>45096</v>
      </c>
      <c r="D4170" s="23" t="s">
        <v>102</v>
      </c>
      <c r="E4170" s="23" t="s">
        <v>3504</v>
      </c>
      <c r="F4170" s="23" t="s">
        <v>71</v>
      </c>
      <c r="G4170" s="23" t="s">
        <v>81</v>
      </c>
      <c r="H4170" s="23" t="s">
        <v>95</v>
      </c>
      <c r="I4170" s="23" t="s">
        <v>96</v>
      </c>
      <c r="J4170" s="23" t="s">
        <v>135</v>
      </c>
      <c r="K4170" s="23" t="s">
        <v>395</v>
      </c>
      <c r="L4170" s="24">
        <v>18966.2</v>
      </c>
      <c r="M4170">
        <v>10</v>
      </c>
      <c r="N4170" s="25">
        <v>0.25</v>
      </c>
      <c r="O4170" s="24">
        <v>4980.3</v>
      </c>
      <c r="P4170" s="26">
        <f t="shared" si="390"/>
        <v>0.26258818318904154</v>
      </c>
      <c r="Q4170" t="str">
        <f t="shared" si="391"/>
        <v>Medium</v>
      </c>
      <c r="R4170" t="str">
        <f t="shared" si="392"/>
        <v>High</v>
      </c>
      <c r="S4170" s="23">
        <f t="shared" si="393"/>
        <v>2023</v>
      </c>
      <c r="T4170" s="23">
        <f t="shared" si="394"/>
        <v>6</v>
      </c>
      <c r="U4170" t="str">
        <f t="shared" si="395"/>
        <v>Jun-2023</v>
      </c>
    </row>
    <row r="4171" spans="1:21" x14ac:dyDescent="0.3">
      <c r="A4171" t="s">
        <v>6181</v>
      </c>
      <c r="B4171" s="22">
        <v>45856</v>
      </c>
      <c r="C4171" s="22">
        <v>45863</v>
      </c>
      <c r="D4171" s="23" t="s">
        <v>50</v>
      </c>
      <c r="E4171" s="23" t="s">
        <v>506</v>
      </c>
      <c r="F4171" s="23" t="s">
        <v>80</v>
      </c>
      <c r="G4171" s="23" t="s">
        <v>179</v>
      </c>
      <c r="H4171" s="23" t="s">
        <v>236</v>
      </c>
      <c r="I4171" s="23" t="s">
        <v>55</v>
      </c>
      <c r="J4171" s="23" t="s">
        <v>141</v>
      </c>
      <c r="K4171" s="23" t="s">
        <v>241</v>
      </c>
      <c r="L4171" s="24">
        <v>101859.28</v>
      </c>
      <c r="M4171">
        <v>8</v>
      </c>
      <c r="N4171" s="25">
        <v>0.25</v>
      </c>
      <c r="O4171" s="24">
        <v>26057.53</v>
      </c>
      <c r="P4171" s="26">
        <f t="shared" si="390"/>
        <v>0.25581891016704611</v>
      </c>
      <c r="Q4171" t="str">
        <f t="shared" si="391"/>
        <v>Medium</v>
      </c>
      <c r="R4171" t="str">
        <f t="shared" si="392"/>
        <v>High</v>
      </c>
      <c r="S4171" s="23">
        <f t="shared" si="393"/>
        <v>2025</v>
      </c>
      <c r="T4171" s="23">
        <f t="shared" si="394"/>
        <v>7</v>
      </c>
      <c r="U4171" t="str">
        <f t="shared" si="395"/>
        <v>Jul-2025</v>
      </c>
    </row>
    <row r="4172" spans="1:21" x14ac:dyDescent="0.3">
      <c r="A4172" t="s">
        <v>6182</v>
      </c>
      <c r="B4172" s="22">
        <v>44585</v>
      </c>
      <c r="C4172" s="22">
        <v>44592</v>
      </c>
      <c r="D4172" s="23" t="s">
        <v>78</v>
      </c>
      <c r="E4172" s="23" t="s">
        <v>1531</v>
      </c>
      <c r="F4172" s="23" t="s">
        <v>52</v>
      </c>
      <c r="G4172" s="23" t="s">
        <v>72</v>
      </c>
      <c r="H4172" s="23" t="s">
        <v>117</v>
      </c>
      <c r="I4172" s="23" t="s">
        <v>118</v>
      </c>
      <c r="J4172" s="23" t="s">
        <v>303</v>
      </c>
      <c r="K4172" s="23" t="s">
        <v>421</v>
      </c>
      <c r="L4172" s="24">
        <v>11255.4</v>
      </c>
      <c r="M4172">
        <v>5</v>
      </c>
      <c r="N4172" s="25">
        <v>0.15</v>
      </c>
      <c r="O4172" s="24">
        <v>2654.07</v>
      </c>
      <c r="P4172" s="26">
        <f t="shared" si="390"/>
        <v>0.23580414734260891</v>
      </c>
      <c r="Q4172" t="str">
        <f t="shared" si="391"/>
        <v>Medium</v>
      </c>
      <c r="R4172" t="str">
        <f t="shared" si="392"/>
        <v>Medium</v>
      </c>
      <c r="S4172" s="23">
        <f t="shared" si="393"/>
        <v>2022</v>
      </c>
      <c r="T4172" s="23">
        <f t="shared" si="394"/>
        <v>1</v>
      </c>
      <c r="U4172" t="str">
        <f t="shared" si="395"/>
        <v>Jan-2022</v>
      </c>
    </row>
    <row r="4173" spans="1:21" x14ac:dyDescent="0.3">
      <c r="A4173" t="s">
        <v>6183</v>
      </c>
      <c r="B4173" s="22">
        <v>45497</v>
      </c>
      <c r="C4173" s="22">
        <v>45500</v>
      </c>
      <c r="D4173" s="23" t="s">
        <v>50</v>
      </c>
      <c r="E4173" s="23" t="s">
        <v>2647</v>
      </c>
      <c r="F4173" s="23" t="s">
        <v>52</v>
      </c>
      <c r="G4173" s="23" t="s">
        <v>63</v>
      </c>
      <c r="H4173" s="23" t="s">
        <v>64</v>
      </c>
      <c r="I4173" s="23" t="s">
        <v>96</v>
      </c>
      <c r="J4173" s="23" t="s">
        <v>166</v>
      </c>
      <c r="K4173" s="23" t="s">
        <v>337</v>
      </c>
      <c r="L4173" s="24">
        <v>47558.61</v>
      </c>
      <c r="M4173">
        <v>9</v>
      </c>
      <c r="N4173" s="25">
        <v>0.15</v>
      </c>
      <c r="O4173" s="24">
        <v>14088.29</v>
      </c>
      <c r="P4173" s="26">
        <f t="shared" si="390"/>
        <v>0.29623006223268511</v>
      </c>
      <c r="Q4173" t="str">
        <f t="shared" si="391"/>
        <v>Medium</v>
      </c>
      <c r="R4173" t="str">
        <f t="shared" si="392"/>
        <v>Medium</v>
      </c>
      <c r="S4173" s="23">
        <f t="shared" si="393"/>
        <v>2024</v>
      </c>
      <c r="T4173" s="23">
        <f t="shared" si="394"/>
        <v>7</v>
      </c>
      <c r="U4173" t="str">
        <f t="shared" si="395"/>
        <v>Jul-2024</v>
      </c>
    </row>
    <row r="4174" spans="1:21" x14ac:dyDescent="0.3">
      <c r="A4174" t="s">
        <v>6184</v>
      </c>
      <c r="B4174" s="22">
        <v>45469</v>
      </c>
      <c r="C4174" s="22">
        <v>45470</v>
      </c>
      <c r="D4174" s="23" t="s">
        <v>102</v>
      </c>
      <c r="E4174" s="23" t="s">
        <v>2065</v>
      </c>
      <c r="F4174" s="23" t="s">
        <v>71</v>
      </c>
      <c r="G4174" s="23" t="s">
        <v>81</v>
      </c>
      <c r="H4174" s="23" t="s">
        <v>82</v>
      </c>
      <c r="I4174" s="23" t="s">
        <v>55</v>
      </c>
      <c r="J4174" s="23" t="s">
        <v>56</v>
      </c>
      <c r="K4174" s="23" t="s">
        <v>74</v>
      </c>
      <c r="L4174" s="24">
        <v>53383.74</v>
      </c>
      <c r="M4174">
        <v>6</v>
      </c>
      <c r="N4174" s="25">
        <v>0.1</v>
      </c>
      <c r="O4174" s="24">
        <v>7320.04</v>
      </c>
      <c r="P4174" s="26">
        <f t="shared" si="390"/>
        <v>0.13712115336992126</v>
      </c>
      <c r="Q4174" t="str">
        <f t="shared" si="391"/>
        <v>Low</v>
      </c>
      <c r="R4174" t="str">
        <f t="shared" si="392"/>
        <v>Low</v>
      </c>
      <c r="S4174" s="23">
        <f t="shared" si="393"/>
        <v>2024</v>
      </c>
      <c r="T4174" s="23">
        <f t="shared" si="394"/>
        <v>6</v>
      </c>
      <c r="U4174" t="str">
        <f t="shared" si="395"/>
        <v>Jun-2024</v>
      </c>
    </row>
    <row r="4175" spans="1:21" x14ac:dyDescent="0.3">
      <c r="A4175" t="s">
        <v>6185</v>
      </c>
      <c r="B4175" s="22">
        <v>44845</v>
      </c>
      <c r="C4175" s="22">
        <v>44848</v>
      </c>
      <c r="D4175" s="23" t="s">
        <v>50</v>
      </c>
      <c r="E4175" s="23" t="s">
        <v>332</v>
      </c>
      <c r="F4175" s="23" t="s">
        <v>71</v>
      </c>
      <c r="G4175" s="23" t="s">
        <v>179</v>
      </c>
      <c r="H4175" s="23" t="s">
        <v>236</v>
      </c>
      <c r="I4175" s="23" t="s">
        <v>118</v>
      </c>
      <c r="J4175" s="23" t="s">
        <v>119</v>
      </c>
      <c r="K4175" s="23" t="s">
        <v>270</v>
      </c>
      <c r="L4175" s="24">
        <v>14564.13</v>
      </c>
      <c r="M4175">
        <v>3</v>
      </c>
      <c r="N4175" s="25">
        <v>0.25</v>
      </c>
      <c r="O4175" s="24">
        <v>3691.95</v>
      </c>
      <c r="P4175" s="26">
        <f t="shared" si="390"/>
        <v>0.25349608936476126</v>
      </c>
      <c r="Q4175" t="str">
        <f t="shared" si="391"/>
        <v>Medium</v>
      </c>
      <c r="R4175" t="str">
        <f t="shared" si="392"/>
        <v>High</v>
      </c>
      <c r="S4175" s="23">
        <f t="shared" si="393"/>
        <v>2022</v>
      </c>
      <c r="T4175" s="23">
        <f t="shared" si="394"/>
        <v>10</v>
      </c>
      <c r="U4175" t="str">
        <f t="shared" si="395"/>
        <v>Oct-2022</v>
      </c>
    </row>
    <row r="4176" spans="1:21" x14ac:dyDescent="0.3">
      <c r="A4176" t="s">
        <v>6186</v>
      </c>
      <c r="B4176" s="22">
        <v>44979</v>
      </c>
      <c r="C4176" s="22">
        <v>44981</v>
      </c>
      <c r="D4176" s="23" t="s">
        <v>78</v>
      </c>
      <c r="E4176" s="23" t="s">
        <v>2146</v>
      </c>
      <c r="F4176" s="23" t="s">
        <v>52</v>
      </c>
      <c r="G4176" s="23" t="s">
        <v>81</v>
      </c>
      <c r="H4176" s="23" t="s">
        <v>82</v>
      </c>
      <c r="I4176" s="23" t="s">
        <v>83</v>
      </c>
      <c r="J4176" s="23" t="s">
        <v>156</v>
      </c>
      <c r="K4176" s="23" t="s">
        <v>208</v>
      </c>
      <c r="L4176" s="24">
        <v>23634.44</v>
      </c>
      <c r="M4176">
        <v>2</v>
      </c>
      <c r="N4176" s="25">
        <v>0.2</v>
      </c>
      <c r="O4176" s="24">
        <v>4410.43</v>
      </c>
      <c r="P4176" s="26">
        <f t="shared" si="390"/>
        <v>0.1866103025923187</v>
      </c>
      <c r="Q4176" t="str">
        <f t="shared" si="391"/>
        <v>Low</v>
      </c>
      <c r="R4176" t="str">
        <f t="shared" si="392"/>
        <v>Medium</v>
      </c>
      <c r="S4176" s="23">
        <f t="shared" si="393"/>
        <v>2023</v>
      </c>
      <c r="T4176" s="23">
        <f t="shared" si="394"/>
        <v>2</v>
      </c>
      <c r="U4176" t="str">
        <f t="shared" si="395"/>
        <v>Feb-2023</v>
      </c>
    </row>
    <row r="4177" spans="1:21" x14ac:dyDescent="0.3">
      <c r="A4177" t="s">
        <v>6187</v>
      </c>
      <c r="B4177" s="22">
        <v>44700</v>
      </c>
      <c r="C4177" s="22">
        <v>44703</v>
      </c>
      <c r="D4177" s="23" t="s">
        <v>50</v>
      </c>
      <c r="E4177" s="23" t="s">
        <v>2001</v>
      </c>
      <c r="F4177" s="23" t="s">
        <v>52</v>
      </c>
      <c r="G4177" s="23" t="s">
        <v>53</v>
      </c>
      <c r="H4177" s="23" t="s">
        <v>54</v>
      </c>
      <c r="I4177" s="23" t="s">
        <v>55</v>
      </c>
      <c r="J4177" s="23" t="s">
        <v>56</v>
      </c>
      <c r="K4177" s="23" t="s">
        <v>151</v>
      </c>
      <c r="L4177" s="24">
        <v>32171.599999999999</v>
      </c>
      <c r="M4177">
        <v>8</v>
      </c>
      <c r="N4177" s="25">
        <v>0.2</v>
      </c>
      <c r="O4177" s="24">
        <v>9694.9500000000007</v>
      </c>
      <c r="P4177" s="26">
        <f t="shared" si="390"/>
        <v>0.30135119173432473</v>
      </c>
      <c r="Q4177" t="str">
        <f t="shared" si="391"/>
        <v>High</v>
      </c>
      <c r="R4177" t="str">
        <f t="shared" si="392"/>
        <v>Medium</v>
      </c>
      <c r="S4177" s="23">
        <f t="shared" si="393"/>
        <v>2022</v>
      </c>
      <c r="T4177" s="23">
        <f t="shared" si="394"/>
        <v>5</v>
      </c>
      <c r="U4177" t="str">
        <f t="shared" si="395"/>
        <v>May-2022</v>
      </c>
    </row>
    <row r="4178" spans="1:21" x14ac:dyDescent="0.3">
      <c r="A4178" t="s">
        <v>6188</v>
      </c>
      <c r="B4178" s="22">
        <v>45203</v>
      </c>
      <c r="C4178" s="22">
        <v>45209</v>
      </c>
      <c r="D4178" s="23" t="s">
        <v>102</v>
      </c>
      <c r="E4178" s="23" t="s">
        <v>3230</v>
      </c>
      <c r="F4178" s="23" t="s">
        <v>52</v>
      </c>
      <c r="G4178" s="23" t="s">
        <v>179</v>
      </c>
      <c r="H4178" s="23" t="s">
        <v>236</v>
      </c>
      <c r="I4178" s="23" t="s">
        <v>83</v>
      </c>
      <c r="J4178" s="23" t="s">
        <v>156</v>
      </c>
      <c r="K4178" s="23" t="s">
        <v>208</v>
      </c>
      <c r="L4178" s="24">
        <v>2954.25</v>
      </c>
      <c r="M4178">
        <v>1</v>
      </c>
      <c r="N4178" s="25">
        <v>0</v>
      </c>
      <c r="O4178" s="24">
        <v>1054.07</v>
      </c>
      <c r="P4178" s="26">
        <f t="shared" si="390"/>
        <v>0.35679783362951678</v>
      </c>
      <c r="Q4178" t="str">
        <f t="shared" si="391"/>
        <v>High</v>
      </c>
      <c r="R4178" t="str">
        <f t="shared" si="392"/>
        <v>None</v>
      </c>
      <c r="S4178" s="23">
        <f t="shared" si="393"/>
        <v>2023</v>
      </c>
      <c r="T4178" s="23">
        <f t="shared" si="394"/>
        <v>10</v>
      </c>
      <c r="U4178" t="str">
        <f t="shared" si="395"/>
        <v>Oct-2023</v>
      </c>
    </row>
    <row r="4179" spans="1:21" x14ac:dyDescent="0.3">
      <c r="A4179" t="s">
        <v>6189</v>
      </c>
      <c r="B4179" s="22">
        <v>45221</v>
      </c>
      <c r="C4179" s="22">
        <v>45228</v>
      </c>
      <c r="D4179" s="23" t="s">
        <v>61</v>
      </c>
      <c r="E4179" s="23" t="s">
        <v>2764</v>
      </c>
      <c r="F4179" s="23" t="s">
        <v>80</v>
      </c>
      <c r="G4179" s="23" t="s">
        <v>81</v>
      </c>
      <c r="H4179" s="23" t="s">
        <v>82</v>
      </c>
      <c r="I4179" s="23" t="s">
        <v>96</v>
      </c>
      <c r="J4179" s="23" t="s">
        <v>111</v>
      </c>
      <c r="K4179" s="23" t="s">
        <v>225</v>
      </c>
      <c r="L4179" s="24">
        <v>21083.61</v>
      </c>
      <c r="M4179">
        <v>3</v>
      </c>
      <c r="N4179" s="25">
        <v>0.25</v>
      </c>
      <c r="O4179" s="24">
        <v>3216.03</v>
      </c>
      <c r="P4179" s="26">
        <f t="shared" si="390"/>
        <v>0.15253697066109648</v>
      </c>
      <c r="Q4179" t="str">
        <f t="shared" si="391"/>
        <v>Low</v>
      </c>
      <c r="R4179" t="str">
        <f t="shared" si="392"/>
        <v>High</v>
      </c>
      <c r="S4179" s="23">
        <f t="shared" si="393"/>
        <v>2023</v>
      </c>
      <c r="T4179" s="23">
        <f t="shared" si="394"/>
        <v>10</v>
      </c>
      <c r="U4179" t="str">
        <f t="shared" si="395"/>
        <v>Oct-2023</v>
      </c>
    </row>
    <row r="4180" spans="1:21" x14ac:dyDescent="0.3">
      <c r="A4180" t="s">
        <v>6190</v>
      </c>
      <c r="B4180" s="22">
        <v>45480</v>
      </c>
      <c r="C4180" s="22">
        <v>45483</v>
      </c>
      <c r="D4180" s="23" t="s">
        <v>61</v>
      </c>
      <c r="E4180" s="23" t="s">
        <v>1284</v>
      </c>
      <c r="F4180" s="23" t="s">
        <v>52</v>
      </c>
      <c r="G4180" s="23" t="s">
        <v>72</v>
      </c>
      <c r="H4180" s="23" t="s">
        <v>73</v>
      </c>
      <c r="I4180" s="23" t="s">
        <v>83</v>
      </c>
      <c r="J4180" s="23" t="s">
        <v>84</v>
      </c>
      <c r="K4180" s="23" t="s">
        <v>105</v>
      </c>
      <c r="L4180" s="24">
        <v>14220.45</v>
      </c>
      <c r="M4180">
        <v>1</v>
      </c>
      <c r="N4180" s="25">
        <v>0.15</v>
      </c>
      <c r="O4180" s="24">
        <v>2947.74</v>
      </c>
      <c r="P4180" s="26">
        <f t="shared" si="390"/>
        <v>0.20728879887767263</v>
      </c>
      <c r="Q4180" t="str">
        <f t="shared" si="391"/>
        <v>Medium</v>
      </c>
      <c r="R4180" t="str">
        <f t="shared" si="392"/>
        <v>Medium</v>
      </c>
      <c r="S4180" s="23">
        <f t="shared" si="393"/>
        <v>2024</v>
      </c>
      <c r="T4180" s="23">
        <f t="shared" si="394"/>
        <v>7</v>
      </c>
      <c r="U4180" t="str">
        <f t="shared" si="395"/>
        <v>Jul-2024</v>
      </c>
    </row>
    <row r="4181" spans="1:21" x14ac:dyDescent="0.3">
      <c r="A4181" t="s">
        <v>6191</v>
      </c>
      <c r="B4181" s="22">
        <v>44783</v>
      </c>
      <c r="C4181" s="22">
        <v>44789</v>
      </c>
      <c r="D4181" s="23" t="s">
        <v>78</v>
      </c>
      <c r="E4181" s="23" t="s">
        <v>536</v>
      </c>
      <c r="F4181" s="23" t="s">
        <v>71</v>
      </c>
      <c r="G4181" s="23" t="s">
        <v>63</v>
      </c>
      <c r="H4181" s="23" t="s">
        <v>172</v>
      </c>
      <c r="I4181" s="23" t="s">
        <v>55</v>
      </c>
      <c r="J4181" s="23" t="s">
        <v>56</v>
      </c>
      <c r="K4181" s="23" t="s">
        <v>74</v>
      </c>
      <c r="L4181" s="24">
        <v>25983.99</v>
      </c>
      <c r="M4181">
        <v>3</v>
      </c>
      <c r="N4181" s="25">
        <v>0.05</v>
      </c>
      <c r="O4181" s="24">
        <v>9062.15</v>
      </c>
      <c r="P4181" s="26">
        <f t="shared" si="390"/>
        <v>0.34875898582165399</v>
      </c>
      <c r="Q4181" t="str">
        <f t="shared" si="391"/>
        <v>High</v>
      </c>
      <c r="R4181" t="str">
        <f t="shared" si="392"/>
        <v>Low</v>
      </c>
      <c r="S4181" s="23">
        <f t="shared" si="393"/>
        <v>2022</v>
      </c>
      <c r="T4181" s="23">
        <f t="shared" si="394"/>
        <v>8</v>
      </c>
      <c r="U4181" t="str">
        <f t="shared" si="395"/>
        <v>Aug-2022</v>
      </c>
    </row>
    <row r="4182" spans="1:21" x14ac:dyDescent="0.3">
      <c r="A4182" t="s">
        <v>6192</v>
      </c>
      <c r="B4182" s="22">
        <v>45044</v>
      </c>
      <c r="C4182" s="22">
        <v>45050</v>
      </c>
      <c r="D4182" s="23" t="s">
        <v>50</v>
      </c>
      <c r="E4182" s="23" t="s">
        <v>140</v>
      </c>
      <c r="F4182" s="23" t="s">
        <v>52</v>
      </c>
      <c r="G4182" s="23" t="s">
        <v>179</v>
      </c>
      <c r="H4182" s="23" t="s">
        <v>236</v>
      </c>
      <c r="I4182" s="23" t="s">
        <v>83</v>
      </c>
      <c r="J4182" s="23" t="s">
        <v>156</v>
      </c>
      <c r="K4182" s="23" t="s">
        <v>285</v>
      </c>
      <c r="L4182" s="24">
        <v>26930</v>
      </c>
      <c r="M4182">
        <v>5</v>
      </c>
      <c r="N4182" s="25">
        <v>0.2</v>
      </c>
      <c r="O4182" s="24">
        <v>6250.63</v>
      </c>
      <c r="P4182" s="26">
        <f t="shared" si="390"/>
        <v>0.23210657259561826</v>
      </c>
      <c r="Q4182" t="str">
        <f t="shared" si="391"/>
        <v>Medium</v>
      </c>
      <c r="R4182" t="str">
        <f t="shared" si="392"/>
        <v>Medium</v>
      </c>
      <c r="S4182" s="23">
        <f t="shared" si="393"/>
        <v>2023</v>
      </c>
      <c r="T4182" s="23">
        <f t="shared" si="394"/>
        <v>4</v>
      </c>
      <c r="U4182" t="str">
        <f t="shared" si="395"/>
        <v>Apr-2023</v>
      </c>
    </row>
    <row r="4183" spans="1:21" x14ac:dyDescent="0.3">
      <c r="A4183" t="s">
        <v>6193</v>
      </c>
      <c r="B4183" s="22">
        <v>45299</v>
      </c>
      <c r="C4183" s="22">
        <v>45306</v>
      </c>
      <c r="D4183" s="23" t="s">
        <v>50</v>
      </c>
      <c r="E4183" s="23" t="s">
        <v>1422</v>
      </c>
      <c r="F4183" s="23" t="s">
        <v>80</v>
      </c>
      <c r="G4183" s="23" t="s">
        <v>81</v>
      </c>
      <c r="H4183" s="23" t="s">
        <v>284</v>
      </c>
      <c r="I4183" s="23" t="s">
        <v>118</v>
      </c>
      <c r="J4183" s="23" t="s">
        <v>119</v>
      </c>
      <c r="K4183" s="23" t="s">
        <v>270</v>
      </c>
      <c r="L4183" s="24">
        <v>76238.600000000006</v>
      </c>
      <c r="M4183">
        <v>10</v>
      </c>
      <c r="N4183" s="25">
        <v>0.05</v>
      </c>
      <c r="O4183" s="24">
        <v>18883</v>
      </c>
      <c r="P4183" s="26">
        <f t="shared" si="390"/>
        <v>0.24768293226790628</v>
      </c>
      <c r="Q4183" t="str">
        <f t="shared" si="391"/>
        <v>Medium</v>
      </c>
      <c r="R4183" t="str">
        <f t="shared" si="392"/>
        <v>Low</v>
      </c>
      <c r="S4183" s="23">
        <f t="shared" si="393"/>
        <v>2024</v>
      </c>
      <c r="T4183" s="23">
        <f t="shared" si="394"/>
        <v>1</v>
      </c>
      <c r="U4183" t="str">
        <f t="shared" si="395"/>
        <v>Jan-2024</v>
      </c>
    </row>
    <row r="4184" spans="1:21" x14ac:dyDescent="0.3">
      <c r="A4184" t="s">
        <v>6194</v>
      </c>
      <c r="B4184" s="22">
        <v>45132</v>
      </c>
      <c r="C4184" s="22">
        <v>45133</v>
      </c>
      <c r="D4184" s="23" t="s">
        <v>61</v>
      </c>
      <c r="E4184" s="23" t="s">
        <v>3266</v>
      </c>
      <c r="F4184" s="23" t="s">
        <v>52</v>
      </c>
      <c r="G4184" s="23" t="s">
        <v>63</v>
      </c>
      <c r="H4184" s="23" t="s">
        <v>172</v>
      </c>
      <c r="I4184" s="23" t="s">
        <v>96</v>
      </c>
      <c r="J4184" s="23" t="s">
        <v>97</v>
      </c>
      <c r="K4184" s="23" t="s">
        <v>416</v>
      </c>
      <c r="L4184" s="24">
        <v>9050.65</v>
      </c>
      <c r="M4184">
        <v>5</v>
      </c>
      <c r="N4184" s="25">
        <v>0.25</v>
      </c>
      <c r="O4184" s="24">
        <v>1219</v>
      </c>
      <c r="P4184" s="26">
        <f t="shared" si="390"/>
        <v>0.13468645898360893</v>
      </c>
      <c r="Q4184" t="str">
        <f t="shared" si="391"/>
        <v>Low</v>
      </c>
      <c r="R4184" t="str">
        <f t="shared" si="392"/>
        <v>High</v>
      </c>
      <c r="S4184" s="23">
        <f t="shared" si="393"/>
        <v>2023</v>
      </c>
      <c r="T4184" s="23">
        <f t="shared" si="394"/>
        <v>7</v>
      </c>
      <c r="U4184" t="str">
        <f t="shared" si="395"/>
        <v>Jul-2023</v>
      </c>
    </row>
    <row r="4185" spans="1:21" x14ac:dyDescent="0.3">
      <c r="A4185" t="s">
        <v>6195</v>
      </c>
      <c r="B4185" s="22">
        <v>45499</v>
      </c>
      <c r="C4185" s="22">
        <v>45504</v>
      </c>
      <c r="D4185" s="23" t="s">
        <v>50</v>
      </c>
      <c r="E4185" s="23" t="s">
        <v>320</v>
      </c>
      <c r="F4185" s="23" t="s">
        <v>71</v>
      </c>
      <c r="G4185" s="23" t="s">
        <v>72</v>
      </c>
      <c r="H4185" s="23" t="s">
        <v>117</v>
      </c>
      <c r="I4185" s="23" t="s">
        <v>118</v>
      </c>
      <c r="J4185" s="23" t="s">
        <v>303</v>
      </c>
      <c r="K4185" s="23" t="s">
        <v>491</v>
      </c>
      <c r="L4185" s="24">
        <v>26677.200000000001</v>
      </c>
      <c r="M4185">
        <v>10</v>
      </c>
      <c r="N4185" s="25">
        <v>0.25</v>
      </c>
      <c r="O4185" s="24">
        <v>7913.65</v>
      </c>
      <c r="P4185" s="26">
        <f t="shared" si="390"/>
        <v>0.29664470034336438</v>
      </c>
      <c r="Q4185" t="str">
        <f t="shared" si="391"/>
        <v>Medium</v>
      </c>
      <c r="R4185" t="str">
        <f t="shared" si="392"/>
        <v>High</v>
      </c>
      <c r="S4185" s="23">
        <f t="shared" si="393"/>
        <v>2024</v>
      </c>
      <c r="T4185" s="23">
        <f t="shared" si="394"/>
        <v>7</v>
      </c>
      <c r="U4185" t="str">
        <f t="shared" si="395"/>
        <v>Jul-2024</v>
      </c>
    </row>
    <row r="4186" spans="1:21" x14ac:dyDescent="0.3">
      <c r="A4186" t="s">
        <v>6196</v>
      </c>
      <c r="B4186" s="22">
        <v>45445</v>
      </c>
      <c r="C4186" s="22">
        <v>45446</v>
      </c>
      <c r="D4186" s="23" t="s">
        <v>61</v>
      </c>
      <c r="E4186" s="23" t="s">
        <v>1139</v>
      </c>
      <c r="F4186" s="23" t="s">
        <v>52</v>
      </c>
      <c r="G4186" s="23" t="s">
        <v>81</v>
      </c>
      <c r="H4186" s="23" t="s">
        <v>82</v>
      </c>
      <c r="I4186" s="23" t="s">
        <v>55</v>
      </c>
      <c r="J4186" s="23" t="s">
        <v>65</v>
      </c>
      <c r="K4186" s="23" t="s">
        <v>66</v>
      </c>
      <c r="L4186" s="24">
        <v>2940.57</v>
      </c>
      <c r="M4186">
        <v>9</v>
      </c>
      <c r="N4186" s="25">
        <v>0.25</v>
      </c>
      <c r="O4186" s="24">
        <v>616.57000000000005</v>
      </c>
      <c r="P4186" s="26">
        <f t="shared" si="390"/>
        <v>0.20967703540470045</v>
      </c>
      <c r="Q4186" t="str">
        <f t="shared" si="391"/>
        <v>Medium</v>
      </c>
      <c r="R4186" t="str">
        <f t="shared" si="392"/>
        <v>High</v>
      </c>
      <c r="S4186" s="23">
        <f t="shared" si="393"/>
        <v>2024</v>
      </c>
      <c r="T4186" s="23">
        <f t="shared" si="394"/>
        <v>6</v>
      </c>
      <c r="U4186" t="str">
        <f t="shared" si="395"/>
        <v>Jun-2024</v>
      </c>
    </row>
    <row r="4187" spans="1:21" x14ac:dyDescent="0.3">
      <c r="A4187" t="s">
        <v>6197</v>
      </c>
      <c r="B4187" s="22">
        <v>45693</v>
      </c>
      <c r="C4187" s="22">
        <v>45695</v>
      </c>
      <c r="D4187" s="23" t="s">
        <v>78</v>
      </c>
      <c r="E4187" s="23" t="s">
        <v>2647</v>
      </c>
      <c r="F4187" s="23" t="s">
        <v>80</v>
      </c>
      <c r="G4187" s="23" t="s">
        <v>72</v>
      </c>
      <c r="H4187" s="23" t="s">
        <v>104</v>
      </c>
      <c r="I4187" s="23" t="s">
        <v>55</v>
      </c>
      <c r="J4187" s="23" t="s">
        <v>65</v>
      </c>
      <c r="K4187" s="23" t="s">
        <v>91</v>
      </c>
      <c r="L4187" s="24">
        <v>42895.08</v>
      </c>
      <c r="M4187">
        <v>3</v>
      </c>
      <c r="N4187" s="25">
        <v>0</v>
      </c>
      <c r="O4187" s="24">
        <v>15787.71</v>
      </c>
      <c r="P4187" s="26">
        <f t="shared" si="390"/>
        <v>0.36805409851199716</v>
      </c>
      <c r="Q4187" t="str">
        <f t="shared" si="391"/>
        <v>High</v>
      </c>
      <c r="R4187" t="str">
        <f t="shared" si="392"/>
        <v>None</v>
      </c>
      <c r="S4187" s="23">
        <f t="shared" si="393"/>
        <v>2025</v>
      </c>
      <c r="T4187" s="23">
        <f t="shared" si="394"/>
        <v>2</v>
      </c>
      <c r="U4187" t="str">
        <f t="shared" si="395"/>
        <v>Feb-2025</v>
      </c>
    </row>
    <row r="4188" spans="1:21" x14ac:dyDescent="0.3">
      <c r="A4188" t="s">
        <v>6198</v>
      </c>
      <c r="B4188" s="22">
        <v>45683</v>
      </c>
      <c r="C4188" s="22">
        <v>45684</v>
      </c>
      <c r="D4188" s="23" t="s">
        <v>102</v>
      </c>
      <c r="E4188" s="23" t="s">
        <v>734</v>
      </c>
      <c r="F4188" s="23" t="s">
        <v>52</v>
      </c>
      <c r="G4188" s="23" t="s">
        <v>72</v>
      </c>
      <c r="H4188" s="23" t="s">
        <v>104</v>
      </c>
      <c r="I4188" s="23" t="s">
        <v>83</v>
      </c>
      <c r="J4188" s="23" t="s">
        <v>156</v>
      </c>
      <c r="K4188" s="23" t="s">
        <v>157</v>
      </c>
      <c r="L4188" s="24">
        <v>22572.9</v>
      </c>
      <c r="M4188">
        <v>3</v>
      </c>
      <c r="N4188" s="25">
        <v>0.05</v>
      </c>
      <c r="O4188" s="24">
        <v>6942.74</v>
      </c>
      <c r="P4188" s="26">
        <f t="shared" si="390"/>
        <v>0.30756969640586718</v>
      </c>
      <c r="Q4188" t="str">
        <f t="shared" si="391"/>
        <v>High</v>
      </c>
      <c r="R4188" t="str">
        <f t="shared" si="392"/>
        <v>Low</v>
      </c>
      <c r="S4188" s="23">
        <f t="shared" si="393"/>
        <v>2025</v>
      </c>
      <c r="T4188" s="23">
        <f t="shared" si="394"/>
        <v>1</v>
      </c>
      <c r="U4188" t="str">
        <f t="shared" si="395"/>
        <v>Jan-2025</v>
      </c>
    </row>
    <row r="4189" spans="1:21" x14ac:dyDescent="0.3">
      <c r="A4189" t="s">
        <v>6199</v>
      </c>
      <c r="B4189" s="22">
        <v>44845</v>
      </c>
      <c r="C4189" s="22">
        <v>44848</v>
      </c>
      <c r="D4189" s="23" t="s">
        <v>50</v>
      </c>
      <c r="E4189" s="23" t="s">
        <v>1145</v>
      </c>
      <c r="F4189" s="23" t="s">
        <v>80</v>
      </c>
      <c r="G4189" s="23" t="s">
        <v>53</v>
      </c>
      <c r="H4189" s="23" t="s">
        <v>54</v>
      </c>
      <c r="I4189" s="23" t="s">
        <v>118</v>
      </c>
      <c r="J4189" s="23" t="s">
        <v>230</v>
      </c>
      <c r="K4189" s="23" t="s">
        <v>231</v>
      </c>
      <c r="L4189" s="24">
        <v>44591.07</v>
      </c>
      <c r="M4189">
        <v>3</v>
      </c>
      <c r="N4189" s="25">
        <v>0.05</v>
      </c>
      <c r="O4189" s="24">
        <v>14671.76</v>
      </c>
      <c r="P4189" s="26">
        <f t="shared" si="390"/>
        <v>0.32902910829455317</v>
      </c>
      <c r="Q4189" t="str">
        <f t="shared" si="391"/>
        <v>High</v>
      </c>
      <c r="R4189" t="str">
        <f t="shared" si="392"/>
        <v>Low</v>
      </c>
      <c r="S4189" s="23">
        <f t="shared" si="393"/>
        <v>2022</v>
      </c>
      <c r="T4189" s="23">
        <f t="shared" si="394"/>
        <v>10</v>
      </c>
      <c r="U4189" t="str">
        <f t="shared" si="395"/>
        <v>Oct-2022</v>
      </c>
    </row>
    <row r="4190" spans="1:21" x14ac:dyDescent="0.3">
      <c r="A4190" t="s">
        <v>6200</v>
      </c>
      <c r="B4190" s="22">
        <v>44954</v>
      </c>
      <c r="C4190" s="22">
        <v>44956</v>
      </c>
      <c r="D4190" s="23" t="s">
        <v>61</v>
      </c>
      <c r="E4190" s="23" t="s">
        <v>2022</v>
      </c>
      <c r="F4190" s="23" t="s">
        <v>71</v>
      </c>
      <c r="G4190" s="23" t="s">
        <v>63</v>
      </c>
      <c r="H4190" s="23" t="s">
        <v>213</v>
      </c>
      <c r="I4190" s="23" t="s">
        <v>96</v>
      </c>
      <c r="J4190" s="23" t="s">
        <v>111</v>
      </c>
      <c r="K4190" s="23" t="s">
        <v>328</v>
      </c>
      <c r="L4190" s="24">
        <v>96000.57</v>
      </c>
      <c r="M4190">
        <v>9</v>
      </c>
      <c r="N4190" s="25">
        <v>0.2</v>
      </c>
      <c r="O4190" s="24">
        <v>23039.73</v>
      </c>
      <c r="P4190" s="26">
        <f t="shared" si="390"/>
        <v>0.23999576252515997</v>
      </c>
      <c r="Q4190" t="str">
        <f t="shared" si="391"/>
        <v>Medium</v>
      </c>
      <c r="R4190" t="str">
        <f t="shared" si="392"/>
        <v>Medium</v>
      </c>
      <c r="S4190" s="23">
        <f t="shared" si="393"/>
        <v>2023</v>
      </c>
      <c r="T4190" s="23">
        <f t="shared" si="394"/>
        <v>1</v>
      </c>
      <c r="U4190" t="str">
        <f t="shared" si="395"/>
        <v>Jan-2023</v>
      </c>
    </row>
    <row r="4191" spans="1:21" x14ac:dyDescent="0.3">
      <c r="A4191" t="s">
        <v>6201</v>
      </c>
      <c r="B4191" s="22">
        <v>44862</v>
      </c>
      <c r="C4191" s="22">
        <v>44863</v>
      </c>
      <c r="D4191" s="23" t="s">
        <v>61</v>
      </c>
      <c r="E4191" s="23" t="s">
        <v>1111</v>
      </c>
      <c r="F4191" s="23" t="s">
        <v>80</v>
      </c>
      <c r="G4191" s="23" t="s">
        <v>72</v>
      </c>
      <c r="H4191" s="23" t="s">
        <v>104</v>
      </c>
      <c r="I4191" s="23" t="s">
        <v>55</v>
      </c>
      <c r="J4191" s="23" t="s">
        <v>141</v>
      </c>
      <c r="K4191" s="23" t="s">
        <v>978</v>
      </c>
      <c r="L4191" s="24">
        <v>74496.179999999993</v>
      </c>
      <c r="M4191">
        <v>6</v>
      </c>
      <c r="N4191" s="25">
        <v>0.1</v>
      </c>
      <c r="O4191" s="24">
        <v>19332.89</v>
      </c>
      <c r="P4191" s="26">
        <f t="shared" si="390"/>
        <v>0.25951518587932965</v>
      </c>
      <c r="Q4191" t="str">
        <f t="shared" si="391"/>
        <v>Medium</v>
      </c>
      <c r="R4191" t="str">
        <f t="shared" si="392"/>
        <v>Low</v>
      </c>
      <c r="S4191" s="23">
        <f t="shared" si="393"/>
        <v>2022</v>
      </c>
      <c r="T4191" s="23">
        <f t="shared" si="394"/>
        <v>10</v>
      </c>
      <c r="U4191" t="str">
        <f t="shared" si="395"/>
        <v>Oct-2022</v>
      </c>
    </row>
    <row r="4192" spans="1:21" x14ac:dyDescent="0.3">
      <c r="A4192" t="s">
        <v>6202</v>
      </c>
      <c r="B4192" s="22">
        <v>44878</v>
      </c>
      <c r="C4192" s="22">
        <v>44882</v>
      </c>
      <c r="D4192" s="23" t="s">
        <v>50</v>
      </c>
      <c r="E4192" s="23" t="s">
        <v>2157</v>
      </c>
      <c r="F4192" s="23" t="s">
        <v>80</v>
      </c>
      <c r="G4192" s="23" t="s">
        <v>179</v>
      </c>
      <c r="H4192" s="23" t="s">
        <v>236</v>
      </c>
      <c r="I4192" s="23" t="s">
        <v>118</v>
      </c>
      <c r="J4192" s="23" t="s">
        <v>230</v>
      </c>
      <c r="K4192" s="23" t="s">
        <v>356</v>
      </c>
      <c r="L4192" s="24">
        <v>29798.7</v>
      </c>
      <c r="M4192">
        <v>3</v>
      </c>
      <c r="N4192" s="25">
        <v>0.2</v>
      </c>
      <c r="O4192" s="24">
        <v>5465.67</v>
      </c>
      <c r="P4192" s="26">
        <f t="shared" si="390"/>
        <v>0.18341974649900836</v>
      </c>
      <c r="Q4192" t="str">
        <f t="shared" si="391"/>
        <v>Low</v>
      </c>
      <c r="R4192" t="str">
        <f t="shared" si="392"/>
        <v>Medium</v>
      </c>
      <c r="S4192" s="23">
        <f t="shared" si="393"/>
        <v>2022</v>
      </c>
      <c r="T4192" s="23">
        <f t="shared" si="394"/>
        <v>11</v>
      </c>
      <c r="U4192" t="str">
        <f t="shared" si="395"/>
        <v>Nov-2022</v>
      </c>
    </row>
    <row r="4193" spans="1:21" x14ac:dyDescent="0.3">
      <c r="A4193" t="s">
        <v>6203</v>
      </c>
      <c r="B4193" s="22">
        <v>45488</v>
      </c>
      <c r="C4193" s="22">
        <v>45490</v>
      </c>
      <c r="D4193" s="23" t="s">
        <v>50</v>
      </c>
      <c r="E4193" s="23" t="s">
        <v>1244</v>
      </c>
      <c r="F4193" s="23" t="s">
        <v>71</v>
      </c>
      <c r="G4193" s="23" t="s">
        <v>179</v>
      </c>
      <c r="H4193" s="23" t="s">
        <v>236</v>
      </c>
      <c r="I4193" s="23" t="s">
        <v>55</v>
      </c>
      <c r="J4193" s="23" t="s">
        <v>65</v>
      </c>
      <c r="K4193" s="23" t="s">
        <v>66</v>
      </c>
      <c r="L4193" s="24">
        <v>63649.15</v>
      </c>
      <c r="M4193">
        <v>5</v>
      </c>
      <c r="N4193" s="25">
        <v>0.05</v>
      </c>
      <c r="O4193" s="24">
        <v>13087.73</v>
      </c>
      <c r="P4193" s="26">
        <f t="shared" si="390"/>
        <v>0.20562301303316696</v>
      </c>
      <c r="Q4193" t="str">
        <f t="shared" si="391"/>
        <v>Medium</v>
      </c>
      <c r="R4193" t="str">
        <f t="shared" si="392"/>
        <v>Low</v>
      </c>
      <c r="S4193" s="23">
        <f t="shared" si="393"/>
        <v>2024</v>
      </c>
      <c r="T4193" s="23">
        <f t="shared" si="394"/>
        <v>7</v>
      </c>
      <c r="U4193" t="str">
        <f t="shared" si="395"/>
        <v>Jul-2024</v>
      </c>
    </row>
    <row r="4194" spans="1:21" x14ac:dyDescent="0.3">
      <c r="A4194" t="s">
        <v>6204</v>
      </c>
      <c r="B4194" s="22">
        <v>44668</v>
      </c>
      <c r="C4194" s="22">
        <v>44672</v>
      </c>
      <c r="D4194" s="23" t="s">
        <v>50</v>
      </c>
      <c r="E4194" s="23" t="s">
        <v>934</v>
      </c>
      <c r="F4194" s="23" t="s">
        <v>52</v>
      </c>
      <c r="G4194" s="23" t="s">
        <v>63</v>
      </c>
      <c r="H4194" s="23" t="s">
        <v>202</v>
      </c>
      <c r="I4194" s="23" t="s">
        <v>83</v>
      </c>
      <c r="J4194" s="23" t="s">
        <v>379</v>
      </c>
      <c r="K4194" s="23" t="s">
        <v>380</v>
      </c>
      <c r="L4194" s="24">
        <v>51437.26</v>
      </c>
      <c r="M4194">
        <v>7</v>
      </c>
      <c r="N4194" s="25">
        <v>0.1</v>
      </c>
      <c r="O4194" s="24">
        <v>7472.94</v>
      </c>
      <c r="P4194" s="26">
        <f t="shared" si="390"/>
        <v>0.14528262197480968</v>
      </c>
      <c r="Q4194" t="str">
        <f t="shared" si="391"/>
        <v>Low</v>
      </c>
      <c r="R4194" t="str">
        <f t="shared" si="392"/>
        <v>Low</v>
      </c>
      <c r="S4194" s="23">
        <f t="shared" si="393"/>
        <v>2022</v>
      </c>
      <c r="T4194" s="23">
        <f t="shared" si="394"/>
        <v>4</v>
      </c>
      <c r="U4194" t="str">
        <f t="shared" si="395"/>
        <v>Apr-2022</v>
      </c>
    </row>
    <row r="4195" spans="1:21" x14ac:dyDescent="0.3">
      <c r="A4195" t="s">
        <v>6205</v>
      </c>
      <c r="B4195" s="22">
        <v>45290</v>
      </c>
      <c r="C4195" s="22">
        <v>45295</v>
      </c>
      <c r="D4195" s="23" t="s">
        <v>102</v>
      </c>
      <c r="E4195" s="23" t="s">
        <v>1969</v>
      </c>
      <c r="F4195" s="23" t="s">
        <v>80</v>
      </c>
      <c r="G4195" s="23" t="s">
        <v>72</v>
      </c>
      <c r="H4195" s="23" t="s">
        <v>346</v>
      </c>
      <c r="I4195" s="23" t="s">
        <v>83</v>
      </c>
      <c r="J4195" s="23" t="s">
        <v>156</v>
      </c>
      <c r="K4195" s="23" t="s">
        <v>157</v>
      </c>
      <c r="L4195" s="24">
        <v>89628.78</v>
      </c>
      <c r="M4195">
        <v>6</v>
      </c>
      <c r="N4195" s="25">
        <v>0.2</v>
      </c>
      <c r="O4195" s="24">
        <v>24883.25</v>
      </c>
      <c r="P4195" s="26">
        <f t="shared" si="390"/>
        <v>0.27762566889786966</v>
      </c>
      <c r="Q4195" t="str">
        <f t="shared" si="391"/>
        <v>Medium</v>
      </c>
      <c r="R4195" t="str">
        <f t="shared" si="392"/>
        <v>Medium</v>
      </c>
      <c r="S4195" s="23">
        <f t="shared" si="393"/>
        <v>2023</v>
      </c>
      <c r="T4195" s="23">
        <f t="shared" si="394"/>
        <v>12</v>
      </c>
      <c r="U4195" t="str">
        <f t="shared" si="395"/>
        <v>Dec-2023</v>
      </c>
    </row>
    <row r="4196" spans="1:21" x14ac:dyDescent="0.3">
      <c r="A4196" t="s">
        <v>6206</v>
      </c>
      <c r="B4196" s="22">
        <v>45769</v>
      </c>
      <c r="C4196" s="22">
        <v>45770</v>
      </c>
      <c r="D4196" s="23" t="s">
        <v>61</v>
      </c>
      <c r="E4196" s="23" t="s">
        <v>738</v>
      </c>
      <c r="F4196" s="23" t="s">
        <v>80</v>
      </c>
      <c r="G4196" s="23" t="s">
        <v>179</v>
      </c>
      <c r="H4196" s="23" t="s">
        <v>236</v>
      </c>
      <c r="I4196" s="23" t="s">
        <v>55</v>
      </c>
      <c r="J4196" s="23" t="s">
        <v>141</v>
      </c>
      <c r="K4196" s="23" t="s">
        <v>978</v>
      </c>
      <c r="L4196" s="24">
        <v>110248.1</v>
      </c>
      <c r="M4196">
        <v>10</v>
      </c>
      <c r="N4196" s="25">
        <v>0.25</v>
      </c>
      <c r="O4196" s="24">
        <v>15884.87</v>
      </c>
      <c r="P4196" s="26">
        <f t="shared" si="390"/>
        <v>0.14408293657668478</v>
      </c>
      <c r="Q4196" t="str">
        <f t="shared" si="391"/>
        <v>Low</v>
      </c>
      <c r="R4196" t="str">
        <f t="shared" si="392"/>
        <v>High</v>
      </c>
      <c r="S4196" s="23">
        <f t="shared" si="393"/>
        <v>2025</v>
      </c>
      <c r="T4196" s="23">
        <f t="shared" si="394"/>
        <v>4</v>
      </c>
      <c r="U4196" t="str">
        <f t="shared" si="395"/>
        <v>Apr-2025</v>
      </c>
    </row>
    <row r="4197" spans="1:21" x14ac:dyDescent="0.3">
      <c r="A4197" t="s">
        <v>6207</v>
      </c>
      <c r="B4197" s="22">
        <v>45339</v>
      </c>
      <c r="C4197" s="22">
        <v>45346</v>
      </c>
      <c r="D4197" s="23" t="s">
        <v>50</v>
      </c>
      <c r="E4197" s="23" t="s">
        <v>2394</v>
      </c>
      <c r="F4197" s="23" t="s">
        <v>71</v>
      </c>
      <c r="G4197" s="23" t="s">
        <v>179</v>
      </c>
      <c r="H4197" s="23" t="s">
        <v>180</v>
      </c>
      <c r="I4197" s="23" t="s">
        <v>83</v>
      </c>
      <c r="J4197" s="23" t="s">
        <v>449</v>
      </c>
      <c r="K4197" s="23" t="s">
        <v>450</v>
      </c>
      <c r="L4197" s="24">
        <v>95533.7</v>
      </c>
      <c r="M4197">
        <v>10</v>
      </c>
      <c r="N4197" s="25">
        <v>0.05</v>
      </c>
      <c r="O4197" s="24">
        <v>29952.91</v>
      </c>
      <c r="P4197" s="26">
        <f t="shared" si="390"/>
        <v>0.31353239746811856</v>
      </c>
      <c r="Q4197" t="str">
        <f t="shared" si="391"/>
        <v>High</v>
      </c>
      <c r="R4197" t="str">
        <f t="shared" si="392"/>
        <v>Low</v>
      </c>
      <c r="S4197" s="23">
        <f t="shared" si="393"/>
        <v>2024</v>
      </c>
      <c r="T4197" s="23">
        <f t="shared" si="394"/>
        <v>2</v>
      </c>
      <c r="U4197" t="str">
        <f t="shared" si="395"/>
        <v>Feb-2024</v>
      </c>
    </row>
    <row r="4198" spans="1:21" x14ac:dyDescent="0.3">
      <c r="A4198" t="s">
        <v>6208</v>
      </c>
      <c r="B4198" s="22">
        <v>44635</v>
      </c>
      <c r="C4198" s="22">
        <v>44640</v>
      </c>
      <c r="D4198" s="23" t="s">
        <v>78</v>
      </c>
      <c r="E4198" s="23" t="s">
        <v>407</v>
      </c>
      <c r="F4198" s="23" t="s">
        <v>71</v>
      </c>
      <c r="G4198" s="23" t="s">
        <v>53</v>
      </c>
      <c r="H4198" s="23" t="s">
        <v>246</v>
      </c>
      <c r="I4198" s="23" t="s">
        <v>118</v>
      </c>
      <c r="J4198" s="23" t="s">
        <v>119</v>
      </c>
      <c r="K4198" s="23" t="s">
        <v>120</v>
      </c>
      <c r="L4198" s="24">
        <v>86448.88</v>
      </c>
      <c r="M4198">
        <v>8</v>
      </c>
      <c r="N4198" s="25">
        <v>0.15</v>
      </c>
      <c r="O4198" s="24">
        <v>26614.51</v>
      </c>
      <c r="P4198" s="26">
        <f t="shared" si="390"/>
        <v>0.30786413889919678</v>
      </c>
      <c r="Q4198" t="str">
        <f t="shared" si="391"/>
        <v>High</v>
      </c>
      <c r="R4198" t="str">
        <f t="shared" si="392"/>
        <v>Medium</v>
      </c>
      <c r="S4198" s="23">
        <f t="shared" si="393"/>
        <v>2022</v>
      </c>
      <c r="T4198" s="23">
        <f t="shared" si="394"/>
        <v>3</v>
      </c>
      <c r="U4198" t="str">
        <f t="shared" si="395"/>
        <v>Mar-2022</v>
      </c>
    </row>
    <row r="4199" spans="1:21" x14ac:dyDescent="0.3">
      <c r="A4199" t="s">
        <v>6209</v>
      </c>
      <c r="B4199" s="22">
        <v>44723</v>
      </c>
      <c r="C4199" s="22">
        <v>44727</v>
      </c>
      <c r="D4199" s="23" t="s">
        <v>50</v>
      </c>
      <c r="E4199" s="23" t="s">
        <v>2772</v>
      </c>
      <c r="F4199" s="23" t="s">
        <v>71</v>
      </c>
      <c r="G4199" s="23" t="s">
        <v>72</v>
      </c>
      <c r="H4199" s="23" t="s">
        <v>73</v>
      </c>
      <c r="I4199" s="23" t="s">
        <v>118</v>
      </c>
      <c r="J4199" s="23" t="s">
        <v>119</v>
      </c>
      <c r="K4199" s="23" t="s">
        <v>197</v>
      </c>
      <c r="L4199" s="24">
        <v>104903.84</v>
      </c>
      <c r="M4199">
        <v>8</v>
      </c>
      <c r="N4199" s="25">
        <v>0.15</v>
      </c>
      <c r="O4199" s="24">
        <v>30143.42</v>
      </c>
      <c r="P4199" s="26">
        <f t="shared" si="390"/>
        <v>0.28734334224562225</v>
      </c>
      <c r="Q4199" t="str">
        <f t="shared" si="391"/>
        <v>Medium</v>
      </c>
      <c r="R4199" t="str">
        <f t="shared" si="392"/>
        <v>Medium</v>
      </c>
      <c r="S4199" s="23">
        <f t="shared" si="393"/>
        <v>2022</v>
      </c>
      <c r="T4199" s="23">
        <f t="shared" si="394"/>
        <v>6</v>
      </c>
      <c r="U4199" t="str">
        <f t="shared" si="395"/>
        <v>Jun-2022</v>
      </c>
    </row>
    <row r="4200" spans="1:21" x14ac:dyDescent="0.3">
      <c r="A4200" t="s">
        <v>6210</v>
      </c>
      <c r="B4200" s="22">
        <v>44791</v>
      </c>
      <c r="C4200" s="22">
        <v>44792</v>
      </c>
      <c r="D4200" s="23" t="s">
        <v>102</v>
      </c>
      <c r="E4200" s="23" t="s">
        <v>411</v>
      </c>
      <c r="F4200" s="23" t="s">
        <v>71</v>
      </c>
      <c r="G4200" s="23" t="s">
        <v>72</v>
      </c>
      <c r="H4200" s="23" t="s">
        <v>117</v>
      </c>
      <c r="I4200" s="23" t="s">
        <v>96</v>
      </c>
      <c r="J4200" s="23" t="s">
        <v>111</v>
      </c>
      <c r="K4200" s="23" t="s">
        <v>225</v>
      </c>
      <c r="L4200" s="24">
        <v>51977.59</v>
      </c>
      <c r="M4200">
        <v>7</v>
      </c>
      <c r="N4200" s="25">
        <v>0.15</v>
      </c>
      <c r="O4200" s="24">
        <v>11935.86</v>
      </c>
      <c r="P4200" s="26">
        <f t="shared" si="390"/>
        <v>0.22963473296857359</v>
      </c>
      <c r="Q4200" t="str">
        <f t="shared" si="391"/>
        <v>Medium</v>
      </c>
      <c r="R4200" t="str">
        <f t="shared" si="392"/>
        <v>Medium</v>
      </c>
      <c r="S4200" s="23">
        <f t="shared" si="393"/>
        <v>2022</v>
      </c>
      <c r="T4200" s="23">
        <f t="shared" si="394"/>
        <v>8</v>
      </c>
      <c r="U4200" t="str">
        <f t="shared" si="395"/>
        <v>Aug-2022</v>
      </c>
    </row>
    <row r="4201" spans="1:21" x14ac:dyDescent="0.3">
      <c r="A4201" t="s">
        <v>6211</v>
      </c>
      <c r="B4201" s="22">
        <v>46019</v>
      </c>
      <c r="C4201" s="22">
        <v>46024</v>
      </c>
      <c r="D4201" s="23" t="s">
        <v>50</v>
      </c>
      <c r="E4201" s="23" t="s">
        <v>1085</v>
      </c>
      <c r="F4201" s="23" t="s">
        <v>52</v>
      </c>
      <c r="G4201" s="23" t="s">
        <v>72</v>
      </c>
      <c r="H4201" s="23" t="s">
        <v>104</v>
      </c>
      <c r="I4201" s="23" t="s">
        <v>83</v>
      </c>
      <c r="J4201" s="23" t="s">
        <v>449</v>
      </c>
      <c r="K4201" s="23" t="s">
        <v>775</v>
      </c>
      <c r="L4201" s="24">
        <v>30358.53</v>
      </c>
      <c r="M4201">
        <v>9</v>
      </c>
      <c r="N4201" s="25">
        <v>0.1</v>
      </c>
      <c r="O4201" s="24">
        <v>10104.89</v>
      </c>
      <c r="P4201" s="26">
        <f t="shared" si="390"/>
        <v>0.33285175533861489</v>
      </c>
      <c r="Q4201" t="str">
        <f t="shared" si="391"/>
        <v>High</v>
      </c>
      <c r="R4201" t="str">
        <f t="shared" si="392"/>
        <v>Low</v>
      </c>
      <c r="S4201" s="23">
        <f t="shared" si="393"/>
        <v>2025</v>
      </c>
      <c r="T4201" s="23">
        <f t="shared" si="394"/>
        <v>12</v>
      </c>
      <c r="U4201" t="str">
        <f t="shared" si="395"/>
        <v>Dec-2025</v>
      </c>
    </row>
    <row r="4202" spans="1:21" x14ac:dyDescent="0.3">
      <c r="A4202" t="s">
        <v>6212</v>
      </c>
      <c r="B4202" s="22">
        <v>45654</v>
      </c>
      <c r="C4202" s="22">
        <v>45658</v>
      </c>
      <c r="D4202" s="23" t="s">
        <v>50</v>
      </c>
      <c r="E4202" s="23" t="s">
        <v>363</v>
      </c>
      <c r="F4202" s="23" t="s">
        <v>80</v>
      </c>
      <c r="G4202" s="23" t="s">
        <v>81</v>
      </c>
      <c r="H4202" s="23" t="s">
        <v>284</v>
      </c>
      <c r="I4202" s="23" t="s">
        <v>83</v>
      </c>
      <c r="J4202" s="23" t="s">
        <v>449</v>
      </c>
      <c r="K4202" s="23" t="s">
        <v>775</v>
      </c>
      <c r="L4202" s="24">
        <v>127433.61</v>
      </c>
      <c r="M4202">
        <v>9</v>
      </c>
      <c r="N4202" s="25">
        <v>0</v>
      </c>
      <c r="O4202" s="24">
        <v>44908.43</v>
      </c>
      <c r="P4202" s="26">
        <f t="shared" si="390"/>
        <v>0.35240648051954271</v>
      </c>
      <c r="Q4202" t="str">
        <f t="shared" si="391"/>
        <v>High</v>
      </c>
      <c r="R4202" t="str">
        <f t="shared" si="392"/>
        <v>None</v>
      </c>
      <c r="S4202" s="23">
        <f t="shared" si="393"/>
        <v>2024</v>
      </c>
      <c r="T4202" s="23">
        <f t="shared" si="394"/>
        <v>12</v>
      </c>
      <c r="U4202" t="str">
        <f t="shared" si="395"/>
        <v>Dec-2024</v>
      </c>
    </row>
    <row r="4203" spans="1:21" x14ac:dyDescent="0.3">
      <c r="A4203" t="s">
        <v>6213</v>
      </c>
      <c r="B4203" s="22">
        <v>45318</v>
      </c>
      <c r="C4203" s="22">
        <v>45321</v>
      </c>
      <c r="D4203" s="23" t="s">
        <v>61</v>
      </c>
      <c r="E4203" s="23" t="s">
        <v>1635</v>
      </c>
      <c r="F4203" s="23" t="s">
        <v>71</v>
      </c>
      <c r="G4203" s="23" t="s">
        <v>53</v>
      </c>
      <c r="H4203" s="23" t="s">
        <v>54</v>
      </c>
      <c r="I4203" s="23" t="s">
        <v>83</v>
      </c>
      <c r="J4203" s="23" t="s">
        <v>84</v>
      </c>
      <c r="K4203" s="23" t="s">
        <v>85</v>
      </c>
      <c r="L4203" s="24">
        <v>41761.449999999997</v>
      </c>
      <c r="M4203">
        <v>5</v>
      </c>
      <c r="N4203" s="25">
        <v>0.2</v>
      </c>
      <c r="O4203" s="24">
        <v>8127.21</v>
      </c>
      <c r="P4203" s="26">
        <f t="shared" si="390"/>
        <v>0.19461034039766342</v>
      </c>
      <c r="Q4203" t="str">
        <f t="shared" si="391"/>
        <v>Low</v>
      </c>
      <c r="R4203" t="str">
        <f t="shared" si="392"/>
        <v>Medium</v>
      </c>
      <c r="S4203" s="23">
        <f t="shared" si="393"/>
        <v>2024</v>
      </c>
      <c r="T4203" s="23">
        <f t="shared" si="394"/>
        <v>1</v>
      </c>
      <c r="U4203" t="str">
        <f t="shared" si="395"/>
        <v>Jan-2024</v>
      </c>
    </row>
    <row r="4204" spans="1:21" x14ac:dyDescent="0.3">
      <c r="A4204" t="s">
        <v>6214</v>
      </c>
      <c r="B4204" s="22">
        <v>45679</v>
      </c>
      <c r="C4204" s="22">
        <v>45680</v>
      </c>
      <c r="D4204" s="23" t="s">
        <v>102</v>
      </c>
      <c r="E4204" s="23" t="s">
        <v>550</v>
      </c>
      <c r="F4204" s="23" t="s">
        <v>80</v>
      </c>
      <c r="G4204" s="23" t="s">
        <v>63</v>
      </c>
      <c r="H4204" s="23" t="s">
        <v>172</v>
      </c>
      <c r="I4204" s="23" t="s">
        <v>83</v>
      </c>
      <c r="J4204" s="23" t="s">
        <v>156</v>
      </c>
      <c r="K4204" s="23" t="s">
        <v>208</v>
      </c>
      <c r="L4204" s="24">
        <v>21709.7</v>
      </c>
      <c r="M4204">
        <v>10</v>
      </c>
      <c r="N4204" s="25">
        <v>0.15</v>
      </c>
      <c r="O4204" s="24">
        <v>4958.47</v>
      </c>
      <c r="P4204" s="26">
        <f t="shared" si="390"/>
        <v>0.22839882633108702</v>
      </c>
      <c r="Q4204" t="str">
        <f t="shared" si="391"/>
        <v>Medium</v>
      </c>
      <c r="R4204" t="str">
        <f t="shared" si="392"/>
        <v>Medium</v>
      </c>
      <c r="S4204" s="23">
        <f t="shared" si="393"/>
        <v>2025</v>
      </c>
      <c r="T4204" s="23">
        <f t="shared" si="394"/>
        <v>1</v>
      </c>
      <c r="U4204" t="str">
        <f t="shared" si="395"/>
        <v>Jan-2025</v>
      </c>
    </row>
    <row r="4205" spans="1:21" x14ac:dyDescent="0.3">
      <c r="A4205" t="s">
        <v>6215</v>
      </c>
      <c r="B4205" s="22">
        <v>45835</v>
      </c>
      <c r="C4205" s="22">
        <v>45840</v>
      </c>
      <c r="D4205" s="23" t="s">
        <v>61</v>
      </c>
      <c r="E4205" s="23" t="s">
        <v>966</v>
      </c>
      <c r="F4205" s="23" t="s">
        <v>80</v>
      </c>
      <c r="G4205" s="23" t="s">
        <v>179</v>
      </c>
      <c r="H4205" s="23" t="s">
        <v>236</v>
      </c>
      <c r="I4205" s="23" t="s">
        <v>83</v>
      </c>
      <c r="J4205" s="23" t="s">
        <v>449</v>
      </c>
      <c r="K4205" s="23" t="s">
        <v>681</v>
      </c>
      <c r="L4205" s="24">
        <v>6409.33</v>
      </c>
      <c r="M4205">
        <v>1</v>
      </c>
      <c r="N4205" s="25">
        <v>0</v>
      </c>
      <c r="O4205" s="24">
        <v>2120.79</v>
      </c>
      <c r="P4205" s="26">
        <f t="shared" si="390"/>
        <v>0.33089106037604554</v>
      </c>
      <c r="Q4205" t="str">
        <f t="shared" si="391"/>
        <v>High</v>
      </c>
      <c r="R4205" t="str">
        <f t="shared" si="392"/>
        <v>None</v>
      </c>
      <c r="S4205" s="23">
        <f t="shared" si="393"/>
        <v>2025</v>
      </c>
      <c r="T4205" s="23">
        <f t="shared" si="394"/>
        <v>6</v>
      </c>
      <c r="U4205" t="str">
        <f t="shared" si="395"/>
        <v>Jun-2025</v>
      </c>
    </row>
    <row r="4206" spans="1:21" x14ac:dyDescent="0.3">
      <c r="A4206" t="s">
        <v>6216</v>
      </c>
      <c r="B4206" s="22">
        <v>45440</v>
      </c>
      <c r="C4206" s="22">
        <v>45447</v>
      </c>
      <c r="D4206" s="23" t="s">
        <v>102</v>
      </c>
      <c r="E4206" s="23" t="s">
        <v>62</v>
      </c>
      <c r="F4206" s="23" t="s">
        <v>52</v>
      </c>
      <c r="G4206" s="23" t="s">
        <v>81</v>
      </c>
      <c r="H4206" s="23" t="s">
        <v>284</v>
      </c>
      <c r="I4206" s="23" t="s">
        <v>55</v>
      </c>
      <c r="J4206" s="23" t="s">
        <v>56</v>
      </c>
      <c r="K4206" s="23" t="s">
        <v>74</v>
      </c>
      <c r="L4206" s="24">
        <v>27434</v>
      </c>
      <c r="M4206">
        <v>2</v>
      </c>
      <c r="N4206" s="25">
        <v>0.1</v>
      </c>
      <c r="O4206" s="24">
        <v>6510.13</v>
      </c>
      <c r="P4206" s="26">
        <f t="shared" si="390"/>
        <v>0.23730152365677626</v>
      </c>
      <c r="Q4206" t="str">
        <f t="shared" si="391"/>
        <v>Medium</v>
      </c>
      <c r="R4206" t="str">
        <f t="shared" si="392"/>
        <v>Low</v>
      </c>
      <c r="S4206" s="23">
        <f t="shared" si="393"/>
        <v>2024</v>
      </c>
      <c r="T4206" s="23">
        <f t="shared" si="394"/>
        <v>5</v>
      </c>
      <c r="U4206" t="str">
        <f t="shared" si="395"/>
        <v>May-2024</v>
      </c>
    </row>
    <row r="4207" spans="1:21" x14ac:dyDescent="0.3">
      <c r="A4207" t="s">
        <v>6217</v>
      </c>
      <c r="B4207" s="22">
        <v>45544</v>
      </c>
      <c r="C4207" s="22">
        <v>45545</v>
      </c>
      <c r="D4207" s="23" t="s">
        <v>102</v>
      </c>
      <c r="E4207" s="23" t="s">
        <v>1380</v>
      </c>
      <c r="F4207" s="23" t="s">
        <v>80</v>
      </c>
      <c r="G4207" s="23" t="s">
        <v>63</v>
      </c>
      <c r="H4207" s="23" t="s">
        <v>64</v>
      </c>
      <c r="I4207" s="23" t="s">
        <v>118</v>
      </c>
      <c r="J4207" s="23" t="s">
        <v>230</v>
      </c>
      <c r="K4207" s="23" t="s">
        <v>231</v>
      </c>
      <c r="L4207" s="24">
        <v>3952.02</v>
      </c>
      <c r="M4207">
        <v>2</v>
      </c>
      <c r="N4207" s="25">
        <v>0.1</v>
      </c>
      <c r="O4207" s="24">
        <v>1349.94</v>
      </c>
      <c r="P4207" s="26">
        <f t="shared" si="390"/>
        <v>0.34158227944190567</v>
      </c>
      <c r="Q4207" t="str">
        <f t="shared" si="391"/>
        <v>High</v>
      </c>
      <c r="R4207" t="str">
        <f t="shared" si="392"/>
        <v>Low</v>
      </c>
      <c r="S4207" s="23">
        <f t="shared" si="393"/>
        <v>2024</v>
      </c>
      <c r="T4207" s="23">
        <f t="shared" si="394"/>
        <v>9</v>
      </c>
      <c r="U4207" t="str">
        <f t="shared" si="395"/>
        <v>Sep-2024</v>
      </c>
    </row>
    <row r="4208" spans="1:21" x14ac:dyDescent="0.3">
      <c r="A4208" t="s">
        <v>6218</v>
      </c>
      <c r="B4208" s="22">
        <v>44778</v>
      </c>
      <c r="C4208" s="22">
        <v>44781</v>
      </c>
      <c r="D4208" s="23" t="s">
        <v>78</v>
      </c>
      <c r="E4208" s="23" t="s">
        <v>190</v>
      </c>
      <c r="F4208" s="23" t="s">
        <v>52</v>
      </c>
      <c r="G4208" s="23" t="s">
        <v>72</v>
      </c>
      <c r="H4208" s="23" t="s">
        <v>73</v>
      </c>
      <c r="I4208" s="23" t="s">
        <v>96</v>
      </c>
      <c r="J4208" s="23" t="s">
        <v>135</v>
      </c>
      <c r="K4208" s="23" t="s">
        <v>395</v>
      </c>
      <c r="L4208" s="24">
        <v>29759.96</v>
      </c>
      <c r="M4208">
        <v>2</v>
      </c>
      <c r="N4208" s="25">
        <v>0.25</v>
      </c>
      <c r="O4208" s="24">
        <v>8668.7199999999993</v>
      </c>
      <c r="P4208" s="26">
        <f t="shared" si="390"/>
        <v>0.29128802592476599</v>
      </c>
      <c r="Q4208" t="str">
        <f t="shared" si="391"/>
        <v>Medium</v>
      </c>
      <c r="R4208" t="str">
        <f t="shared" si="392"/>
        <v>High</v>
      </c>
      <c r="S4208" s="23">
        <f t="shared" si="393"/>
        <v>2022</v>
      </c>
      <c r="T4208" s="23">
        <f t="shared" si="394"/>
        <v>8</v>
      </c>
      <c r="U4208" t="str">
        <f t="shared" si="395"/>
        <v>Aug-2022</v>
      </c>
    </row>
    <row r="4209" spans="1:21" x14ac:dyDescent="0.3">
      <c r="A4209" t="s">
        <v>6219</v>
      </c>
      <c r="B4209" s="22">
        <v>45574</v>
      </c>
      <c r="C4209" s="22">
        <v>45576</v>
      </c>
      <c r="D4209" s="23" t="s">
        <v>78</v>
      </c>
      <c r="E4209" s="23" t="s">
        <v>2022</v>
      </c>
      <c r="F4209" s="23" t="s">
        <v>52</v>
      </c>
      <c r="G4209" s="23" t="s">
        <v>53</v>
      </c>
      <c r="H4209" s="23" t="s">
        <v>54</v>
      </c>
      <c r="I4209" s="23" t="s">
        <v>83</v>
      </c>
      <c r="J4209" s="23" t="s">
        <v>156</v>
      </c>
      <c r="K4209" s="23" t="s">
        <v>208</v>
      </c>
      <c r="L4209" s="24">
        <v>111414.8</v>
      </c>
      <c r="M4209">
        <v>8</v>
      </c>
      <c r="N4209" s="25">
        <v>0.05</v>
      </c>
      <c r="O4209" s="24">
        <v>29509.46</v>
      </c>
      <c r="P4209" s="26">
        <f t="shared" si="390"/>
        <v>0.26486122130991574</v>
      </c>
      <c r="Q4209" t="str">
        <f t="shared" si="391"/>
        <v>Medium</v>
      </c>
      <c r="R4209" t="str">
        <f t="shared" si="392"/>
        <v>Low</v>
      </c>
      <c r="S4209" s="23">
        <f t="shared" si="393"/>
        <v>2024</v>
      </c>
      <c r="T4209" s="23">
        <f t="shared" si="394"/>
        <v>10</v>
      </c>
      <c r="U4209" t="str">
        <f t="shared" si="395"/>
        <v>Oct-2024</v>
      </c>
    </row>
    <row r="4210" spans="1:21" x14ac:dyDescent="0.3">
      <c r="A4210" t="s">
        <v>6220</v>
      </c>
      <c r="B4210" s="22">
        <v>45324</v>
      </c>
      <c r="C4210" s="22">
        <v>45326</v>
      </c>
      <c r="D4210" s="23" t="s">
        <v>50</v>
      </c>
      <c r="E4210" s="23" t="s">
        <v>1375</v>
      </c>
      <c r="F4210" s="23" t="s">
        <v>71</v>
      </c>
      <c r="G4210" s="23" t="s">
        <v>53</v>
      </c>
      <c r="H4210" s="23" t="s">
        <v>110</v>
      </c>
      <c r="I4210" s="23" t="s">
        <v>55</v>
      </c>
      <c r="J4210" s="23" t="s">
        <v>173</v>
      </c>
      <c r="K4210" s="23" t="s">
        <v>780</v>
      </c>
      <c r="L4210" s="24">
        <v>17801.400000000001</v>
      </c>
      <c r="M4210">
        <v>4</v>
      </c>
      <c r="N4210" s="25">
        <v>0.25</v>
      </c>
      <c r="O4210" s="24">
        <v>4051.71</v>
      </c>
      <c r="P4210" s="26">
        <f t="shared" si="390"/>
        <v>0.22760625568775489</v>
      </c>
      <c r="Q4210" t="str">
        <f t="shared" si="391"/>
        <v>Medium</v>
      </c>
      <c r="R4210" t="str">
        <f t="shared" si="392"/>
        <v>High</v>
      </c>
      <c r="S4210" s="23">
        <f t="shared" si="393"/>
        <v>2024</v>
      </c>
      <c r="T4210" s="23">
        <f t="shared" si="394"/>
        <v>2</v>
      </c>
      <c r="U4210" t="str">
        <f t="shared" si="395"/>
        <v>Feb-2024</v>
      </c>
    </row>
    <row r="4211" spans="1:21" x14ac:dyDescent="0.3">
      <c r="A4211" t="s">
        <v>6221</v>
      </c>
      <c r="B4211" s="22">
        <v>45040</v>
      </c>
      <c r="C4211" s="22">
        <v>45045</v>
      </c>
      <c r="D4211" s="23" t="s">
        <v>61</v>
      </c>
      <c r="E4211" s="23" t="s">
        <v>472</v>
      </c>
      <c r="F4211" s="23" t="s">
        <v>71</v>
      </c>
      <c r="G4211" s="23" t="s">
        <v>72</v>
      </c>
      <c r="H4211" s="23" t="s">
        <v>346</v>
      </c>
      <c r="I4211" s="23" t="s">
        <v>83</v>
      </c>
      <c r="J4211" s="23" t="s">
        <v>379</v>
      </c>
      <c r="K4211" s="23" t="s">
        <v>562</v>
      </c>
      <c r="L4211" s="24">
        <v>14576.56</v>
      </c>
      <c r="M4211">
        <v>8</v>
      </c>
      <c r="N4211" s="25">
        <v>0.2</v>
      </c>
      <c r="O4211" s="24">
        <v>3180.81</v>
      </c>
      <c r="P4211" s="26">
        <f t="shared" si="390"/>
        <v>0.21821403678234097</v>
      </c>
      <c r="Q4211" t="str">
        <f t="shared" si="391"/>
        <v>Medium</v>
      </c>
      <c r="R4211" t="str">
        <f t="shared" si="392"/>
        <v>Medium</v>
      </c>
      <c r="S4211" s="23">
        <f t="shared" si="393"/>
        <v>2023</v>
      </c>
      <c r="T4211" s="23">
        <f t="shared" si="394"/>
        <v>4</v>
      </c>
      <c r="U4211" t="str">
        <f t="shared" si="395"/>
        <v>Apr-2023</v>
      </c>
    </row>
    <row r="4212" spans="1:21" x14ac:dyDescent="0.3">
      <c r="A4212" t="s">
        <v>6222</v>
      </c>
      <c r="B4212" s="22">
        <v>45125</v>
      </c>
      <c r="C4212" s="22">
        <v>45129</v>
      </c>
      <c r="D4212" s="23" t="s">
        <v>50</v>
      </c>
      <c r="E4212" s="23" t="s">
        <v>1171</v>
      </c>
      <c r="F4212" s="23" t="s">
        <v>80</v>
      </c>
      <c r="G4212" s="23" t="s">
        <v>72</v>
      </c>
      <c r="H4212" s="23" t="s">
        <v>346</v>
      </c>
      <c r="I4212" s="23" t="s">
        <v>118</v>
      </c>
      <c r="J4212" s="23" t="s">
        <v>119</v>
      </c>
      <c r="K4212" s="23" t="s">
        <v>197</v>
      </c>
      <c r="L4212" s="24">
        <v>9283.57</v>
      </c>
      <c r="M4212">
        <v>1</v>
      </c>
      <c r="N4212" s="25">
        <v>0.2</v>
      </c>
      <c r="O4212" s="24">
        <v>2539.4899999999998</v>
      </c>
      <c r="P4212" s="26">
        <f t="shared" si="390"/>
        <v>0.27354670670873382</v>
      </c>
      <c r="Q4212" t="str">
        <f t="shared" si="391"/>
        <v>Medium</v>
      </c>
      <c r="R4212" t="str">
        <f t="shared" si="392"/>
        <v>Medium</v>
      </c>
      <c r="S4212" s="23">
        <f t="shared" si="393"/>
        <v>2023</v>
      </c>
      <c r="T4212" s="23">
        <f t="shared" si="394"/>
        <v>7</v>
      </c>
      <c r="U4212" t="str">
        <f t="shared" si="395"/>
        <v>Jul-2023</v>
      </c>
    </row>
    <row r="4213" spans="1:21" x14ac:dyDescent="0.3">
      <c r="A4213" t="s">
        <v>6223</v>
      </c>
      <c r="B4213" s="22">
        <v>45976</v>
      </c>
      <c r="C4213" s="22">
        <v>45982</v>
      </c>
      <c r="D4213" s="23" t="s">
        <v>102</v>
      </c>
      <c r="E4213" s="23" t="s">
        <v>2530</v>
      </c>
      <c r="F4213" s="23" t="s">
        <v>71</v>
      </c>
      <c r="G4213" s="23" t="s">
        <v>81</v>
      </c>
      <c r="H4213" s="23" t="s">
        <v>186</v>
      </c>
      <c r="I4213" s="23" t="s">
        <v>118</v>
      </c>
      <c r="J4213" s="23" t="s">
        <v>119</v>
      </c>
      <c r="K4213" s="23" t="s">
        <v>120</v>
      </c>
      <c r="L4213" s="24">
        <v>20622.400000000001</v>
      </c>
      <c r="M4213">
        <v>10</v>
      </c>
      <c r="N4213" s="25">
        <v>0</v>
      </c>
      <c r="O4213" s="24">
        <v>4313.78</v>
      </c>
      <c r="P4213" s="26">
        <f t="shared" si="390"/>
        <v>0.20917933897121574</v>
      </c>
      <c r="Q4213" t="str">
        <f t="shared" si="391"/>
        <v>Medium</v>
      </c>
      <c r="R4213" t="str">
        <f t="shared" si="392"/>
        <v>None</v>
      </c>
      <c r="S4213" s="23">
        <f t="shared" si="393"/>
        <v>2025</v>
      </c>
      <c r="T4213" s="23">
        <f t="shared" si="394"/>
        <v>11</v>
      </c>
      <c r="U4213" t="str">
        <f t="shared" si="395"/>
        <v>Nov-2025</v>
      </c>
    </row>
    <row r="4214" spans="1:21" x14ac:dyDescent="0.3">
      <c r="A4214" t="s">
        <v>6224</v>
      </c>
      <c r="B4214" s="22">
        <v>45545</v>
      </c>
      <c r="C4214" s="22">
        <v>45552</v>
      </c>
      <c r="D4214" s="23" t="s">
        <v>61</v>
      </c>
      <c r="E4214" s="23" t="s">
        <v>2025</v>
      </c>
      <c r="F4214" s="23" t="s">
        <v>71</v>
      </c>
      <c r="G4214" s="23" t="s">
        <v>53</v>
      </c>
      <c r="H4214" s="23" t="s">
        <v>54</v>
      </c>
      <c r="I4214" s="23" t="s">
        <v>55</v>
      </c>
      <c r="J4214" s="23" t="s">
        <v>173</v>
      </c>
      <c r="K4214" s="23" t="s">
        <v>203</v>
      </c>
      <c r="L4214" s="24">
        <v>672.99</v>
      </c>
      <c r="M4214">
        <v>1</v>
      </c>
      <c r="N4214" s="25">
        <v>0.25</v>
      </c>
      <c r="O4214" s="24">
        <v>142.47999999999999</v>
      </c>
      <c r="P4214" s="26">
        <f t="shared" si="390"/>
        <v>0.21171191250984411</v>
      </c>
      <c r="Q4214" t="str">
        <f t="shared" si="391"/>
        <v>Medium</v>
      </c>
      <c r="R4214" t="str">
        <f t="shared" si="392"/>
        <v>High</v>
      </c>
      <c r="S4214" s="23">
        <f t="shared" si="393"/>
        <v>2024</v>
      </c>
      <c r="T4214" s="23">
        <f t="shared" si="394"/>
        <v>9</v>
      </c>
      <c r="U4214" t="str">
        <f t="shared" si="395"/>
        <v>Sep-2024</v>
      </c>
    </row>
    <row r="4215" spans="1:21" x14ac:dyDescent="0.3">
      <c r="A4215" t="s">
        <v>6225</v>
      </c>
      <c r="B4215" s="22">
        <v>45046</v>
      </c>
      <c r="C4215" s="22">
        <v>45047</v>
      </c>
      <c r="D4215" s="23" t="s">
        <v>61</v>
      </c>
      <c r="E4215" s="23" t="s">
        <v>1661</v>
      </c>
      <c r="F4215" s="23" t="s">
        <v>71</v>
      </c>
      <c r="G4215" s="23" t="s">
        <v>72</v>
      </c>
      <c r="H4215" s="23" t="s">
        <v>117</v>
      </c>
      <c r="I4215" s="23" t="s">
        <v>96</v>
      </c>
      <c r="J4215" s="23" t="s">
        <v>111</v>
      </c>
      <c r="K4215" s="23" t="s">
        <v>328</v>
      </c>
      <c r="L4215" s="24">
        <v>8857.0499999999993</v>
      </c>
      <c r="M4215">
        <v>3</v>
      </c>
      <c r="N4215" s="25">
        <v>0</v>
      </c>
      <c r="O4215" s="24">
        <v>1919.48</v>
      </c>
      <c r="P4215" s="26">
        <f t="shared" si="390"/>
        <v>0.21671775591195716</v>
      </c>
      <c r="Q4215" t="str">
        <f t="shared" si="391"/>
        <v>Medium</v>
      </c>
      <c r="R4215" t="str">
        <f t="shared" si="392"/>
        <v>None</v>
      </c>
      <c r="S4215" s="23">
        <f t="shared" si="393"/>
        <v>2023</v>
      </c>
      <c r="T4215" s="23">
        <f t="shared" si="394"/>
        <v>4</v>
      </c>
      <c r="U4215" t="str">
        <f t="shared" si="395"/>
        <v>Apr-2023</v>
      </c>
    </row>
    <row r="4216" spans="1:21" x14ac:dyDescent="0.3">
      <c r="A4216" t="s">
        <v>6226</v>
      </c>
      <c r="B4216" s="22">
        <v>44743</v>
      </c>
      <c r="C4216" s="22">
        <v>44748</v>
      </c>
      <c r="D4216" s="23" t="s">
        <v>61</v>
      </c>
      <c r="E4216" s="23" t="s">
        <v>1232</v>
      </c>
      <c r="F4216" s="23" t="s">
        <v>80</v>
      </c>
      <c r="G4216" s="23" t="s">
        <v>53</v>
      </c>
      <c r="H4216" s="23" t="s">
        <v>110</v>
      </c>
      <c r="I4216" s="23" t="s">
        <v>96</v>
      </c>
      <c r="J4216" s="23" t="s">
        <v>97</v>
      </c>
      <c r="K4216" s="23" t="s">
        <v>416</v>
      </c>
      <c r="L4216" s="24">
        <v>65649.45</v>
      </c>
      <c r="M4216">
        <v>5</v>
      </c>
      <c r="N4216" s="25">
        <v>0.1</v>
      </c>
      <c r="O4216" s="24">
        <v>13887.65</v>
      </c>
      <c r="P4216" s="26">
        <f t="shared" si="390"/>
        <v>0.2115425186349619</v>
      </c>
      <c r="Q4216" t="str">
        <f t="shared" si="391"/>
        <v>Medium</v>
      </c>
      <c r="R4216" t="str">
        <f t="shared" si="392"/>
        <v>Low</v>
      </c>
      <c r="S4216" s="23">
        <f t="shared" si="393"/>
        <v>2022</v>
      </c>
      <c r="T4216" s="23">
        <f t="shared" si="394"/>
        <v>7</v>
      </c>
      <c r="U4216" t="str">
        <f t="shared" si="395"/>
        <v>Jul-2022</v>
      </c>
    </row>
    <row r="4217" spans="1:21" x14ac:dyDescent="0.3">
      <c r="A4217" t="s">
        <v>6227</v>
      </c>
      <c r="B4217" s="22">
        <v>45278</v>
      </c>
      <c r="C4217" s="22">
        <v>45284</v>
      </c>
      <c r="D4217" s="23" t="s">
        <v>78</v>
      </c>
      <c r="E4217" s="23" t="s">
        <v>629</v>
      </c>
      <c r="F4217" s="23" t="s">
        <v>52</v>
      </c>
      <c r="G4217" s="23" t="s">
        <v>63</v>
      </c>
      <c r="H4217" s="23" t="s">
        <v>202</v>
      </c>
      <c r="I4217" s="23" t="s">
        <v>83</v>
      </c>
      <c r="J4217" s="23" t="s">
        <v>84</v>
      </c>
      <c r="K4217" s="23" t="s">
        <v>257</v>
      </c>
      <c r="L4217" s="24">
        <v>98267.36</v>
      </c>
      <c r="M4217">
        <v>8</v>
      </c>
      <c r="N4217" s="25">
        <v>0.25</v>
      </c>
      <c r="O4217" s="24">
        <v>16839.79</v>
      </c>
      <c r="P4217" s="26">
        <f t="shared" si="390"/>
        <v>0.17136707447925742</v>
      </c>
      <c r="Q4217" t="str">
        <f t="shared" si="391"/>
        <v>Low</v>
      </c>
      <c r="R4217" t="str">
        <f t="shared" si="392"/>
        <v>High</v>
      </c>
      <c r="S4217" s="23">
        <f t="shared" si="393"/>
        <v>2023</v>
      </c>
      <c r="T4217" s="23">
        <f t="shared" si="394"/>
        <v>12</v>
      </c>
      <c r="U4217" t="str">
        <f t="shared" si="395"/>
        <v>Dec-2023</v>
      </c>
    </row>
    <row r="4218" spans="1:21" x14ac:dyDescent="0.3">
      <c r="A4218" t="s">
        <v>6228</v>
      </c>
      <c r="B4218" s="22">
        <v>44717</v>
      </c>
      <c r="C4218" s="22">
        <v>44721</v>
      </c>
      <c r="D4218" s="23" t="s">
        <v>78</v>
      </c>
      <c r="E4218" s="23" t="s">
        <v>298</v>
      </c>
      <c r="F4218" s="23" t="s">
        <v>71</v>
      </c>
      <c r="G4218" s="23" t="s">
        <v>179</v>
      </c>
      <c r="H4218" s="23" t="s">
        <v>236</v>
      </c>
      <c r="I4218" s="23" t="s">
        <v>96</v>
      </c>
      <c r="J4218" s="23" t="s">
        <v>97</v>
      </c>
      <c r="K4218" s="23" t="s">
        <v>98</v>
      </c>
      <c r="L4218" s="24">
        <v>10279.32</v>
      </c>
      <c r="M4218">
        <v>1</v>
      </c>
      <c r="N4218" s="25">
        <v>0.15</v>
      </c>
      <c r="O4218" s="24">
        <v>3231.52</v>
      </c>
      <c r="P4218" s="26">
        <f t="shared" si="390"/>
        <v>0.31437098952070758</v>
      </c>
      <c r="Q4218" t="str">
        <f t="shared" si="391"/>
        <v>High</v>
      </c>
      <c r="R4218" t="str">
        <f t="shared" si="392"/>
        <v>Medium</v>
      </c>
      <c r="S4218" s="23">
        <f t="shared" si="393"/>
        <v>2022</v>
      </c>
      <c r="T4218" s="23">
        <f t="shared" si="394"/>
        <v>6</v>
      </c>
      <c r="U4218" t="str">
        <f t="shared" si="395"/>
        <v>Jun-2022</v>
      </c>
    </row>
    <row r="4219" spans="1:21" x14ac:dyDescent="0.3">
      <c r="A4219" t="s">
        <v>6229</v>
      </c>
      <c r="B4219" s="22">
        <v>45529</v>
      </c>
      <c r="C4219" s="22">
        <v>45533</v>
      </c>
      <c r="D4219" s="23" t="s">
        <v>61</v>
      </c>
      <c r="E4219" s="23" t="s">
        <v>820</v>
      </c>
      <c r="F4219" s="23" t="s">
        <v>71</v>
      </c>
      <c r="G4219" s="23" t="s">
        <v>81</v>
      </c>
      <c r="H4219" s="23" t="s">
        <v>284</v>
      </c>
      <c r="I4219" s="23" t="s">
        <v>118</v>
      </c>
      <c r="J4219" s="23" t="s">
        <v>303</v>
      </c>
      <c r="K4219" s="23" t="s">
        <v>304</v>
      </c>
      <c r="L4219" s="24">
        <v>67379.850000000006</v>
      </c>
      <c r="M4219">
        <v>9</v>
      </c>
      <c r="N4219" s="25">
        <v>0.15</v>
      </c>
      <c r="O4219" s="24">
        <v>14837.65</v>
      </c>
      <c r="P4219" s="26">
        <f t="shared" si="390"/>
        <v>0.22020900907318727</v>
      </c>
      <c r="Q4219" t="str">
        <f t="shared" si="391"/>
        <v>Medium</v>
      </c>
      <c r="R4219" t="str">
        <f t="shared" si="392"/>
        <v>Medium</v>
      </c>
      <c r="S4219" s="23">
        <f t="shared" si="393"/>
        <v>2024</v>
      </c>
      <c r="T4219" s="23">
        <f t="shared" si="394"/>
        <v>8</v>
      </c>
      <c r="U4219" t="str">
        <f t="shared" si="395"/>
        <v>Aug-2024</v>
      </c>
    </row>
    <row r="4220" spans="1:21" x14ac:dyDescent="0.3">
      <c r="A4220" t="s">
        <v>6230</v>
      </c>
      <c r="B4220" s="22">
        <v>45791</v>
      </c>
      <c r="C4220" s="22">
        <v>45792</v>
      </c>
      <c r="D4220" s="23" t="s">
        <v>61</v>
      </c>
      <c r="E4220" s="23" t="s">
        <v>1275</v>
      </c>
      <c r="F4220" s="23" t="s">
        <v>52</v>
      </c>
      <c r="G4220" s="23" t="s">
        <v>81</v>
      </c>
      <c r="H4220" s="23" t="s">
        <v>284</v>
      </c>
      <c r="I4220" s="23" t="s">
        <v>96</v>
      </c>
      <c r="J4220" s="23" t="s">
        <v>135</v>
      </c>
      <c r="K4220" s="23" t="s">
        <v>275</v>
      </c>
      <c r="L4220" s="24">
        <v>16671.96</v>
      </c>
      <c r="M4220">
        <v>9</v>
      </c>
      <c r="N4220" s="25">
        <v>0.15</v>
      </c>
      <c r="O4220" s="24">
        <v>3974.1</v>
      </c>
      <c r="P4220" s="26">
        <f t="shared" si="390"/>
        <v>0.23837029359475431</v>
      </c>
      <c r="Q4220" t="str">
        <f t="shared" si="391"/>
        <v>Medium</v>
      </c>
      <c r="R4220" t="str">
        <f t="shared" si="392"/>
        <v>Medium</v>
      </c>
      <c r="S4220" s="23">
        <f t="shared" si="393"/>
        <v>2025</v>
      </c>
      <c r="T4220" s="23">
        <f t="shared" si="394"/>
        <v>5</v>
      </c>
      <c r="U4220" t="str">
        <f t="shared" si="395"/>
        <v>May-2025</v>
      </c>
    </row>
    <row r="4221" spans="1:21" x14ac:dyDescent="0.3">
      <c r="A4221" t="s">
        <v>6231</v>
      </c>
      <c r="B4221" s="22">
        <v>44630</v>
      </c>
      <c r="C4221" s="22">
        <v>44632</v>
      </c>
      <c r="D4221" s="23" t="s">
        <v>102</v>
      </c>
      <c r="E4221" s="23" t="s">
        <v>407</v>
      </c>
      <c r="F4221" s="23" t="s">
        <v>80</v>
      </c>
      <c r="G4221" s="23" t="s">
        <v>72</v>
      </c>
      <c r="H4221" s="23" t="s">
        <v>117</v>
      </c>
      <c r="I4221" s="23" t="s">
        <v>83</v>
      </c>
      <c r="J4221" s="23" t="s">
        <v>156</v>
      </c>
      <c r="K4221" s="23" t="s">
        <v>285</v>
      </c>
      <c r="L4221" s="24">
        <v>14923.23</v>
      </c>
      <c r="M4221">
        <v>7</v>
      </c>
      <c r="N4221" s="25">
        <v>0.2</v>
      </c>
      <c r="O4221" s="24">
        <v>2193.02</v>
      </c>
      <c r="P4221" s="26">
        <f t="shared" si="390"/>
        <v>0.14695344104459959</v>
      </c>
      <c r="Q4221" t="str">
        <f t="shared" si="391"/>
        <v>Low</v>
      </c>
      <c r="R4221" t="str">
        <f t="shared" si="392"/>
        <v>Medium</v>
      </c>
      <c r="S4221" s="23">
        <f t="shared" si="393"/>
        <v>2022</v>
      </c>
      <c r="T4221" s="23">
        <f t="shared" si="394"/>
        <v>3</v>
      </c>
      <c r="U4221" t="str">
        <f t="shared" si="395"/>
        <v>Mar-2022</v>
      </c>
    </row>
    <row r="4222" spans="1:21" x14ac:dyDescent="0.3">
      <c r="A4222" t="s">
        <v>6232</v>
      </c>
      <c r="B4222" s="22">
        <v>45157</v>
      </c>
      <c r="C4222" s="22">
        <v>45159</v>
      </c>
      <c r="D4222" s="23" t="s">
        <v>102</v>
      </c>
      <c r="E4222" s="23" t="s">
        <v>3836</v>
      </c>
      <c r="F4222" s="23" t="s">
        <v>52</v>
      </c>
      <c r="G4222" s="23" t="s">
        <v>179</v>
      </c>
      <c r="H4222" s="23" t="s">
        <v>236</v>
      </c>
      <c r="I4222" s="23" t="s">
        <v>55</v>
      </c>
      <c r="J4222" s="23" t="s">
        <v>173</v>
      </c>
      <c r="K4222" s="23" t="s">
        <v>174</v>
      </c>
      <c r="L4222" s="24">
        <v>79854.42</v>
      </c>
      <c r="M4222">
        <v>6</v>
      </c>
      <c r="N4222" s="25">
        <v>0.05</v>
      </c>
      <c r="O4222" s="24">
        <v>29237.66</v>
      </c>
      <c r="P4222" s="26">
        <f t="shared" si="390"/>
        <v>0.36613702785644175</v>
      </c>
      <c r="Q4222" t="str">
        <f t="shared" si="391"/>
        <v>High</v>
      </c>
      <c r="R4222" t="str">
        <f t="shared" si="392"/>
        <v>Low</v>
      </c>
      <c r="S4222" s="23">
        <f t="shared" si="393"/>
        <v>2023</v>
      </c>
      <c r="T4222" s="23">
        <f t="shared" si="394"/>
        <v>8</v>
      </c>
      <c r="U4222" t="str">
        <f t="shared" si="395"/>
        <v>Aug-2023</v>
      </c>
    </row>
    <row r="4223" spans="1:21" x14ac:dyDescent="0.3">
      <c r="A4223" t="s">
        <v>6233</v>
      </c>
      <c r="B4223" s="22">
        <v>45105</v>
      </c>
      <c r="C4223" s="22">
        <v>45107</v>
      </c>
      <c r="D4223" s="23" t="s">
        <v>61</v>
      </c>
      <c r="E4223" s="23" t="s">
        <v>660</v>
      </c>
      <c r="F4223" s="23" t="s">
        <v>52</v>
      </c>
      <c r="G4223" s="23" t="s">
        <v>179</v>
      </c>
      <c r="H4223" s="23" t="s">
        <v>180</v>
      </c>
      <c r="I4223" s="23" t="s">
        <v>55</v>
      </c>
      <c r="J4223" s="23" t="s">
        <v>65</v>
      </c>
      <c r="K4223" s="23" t="s">
        <v>325</v>
      </c>
      <c r="L4223" s="24">
        <v>109848.96000000001</v>
      </c>
      <c r="M4223">
        <v>8</v>
      </c>
      <c r="N4223" s="25">
        <v>0.15</v>
      </c>
      <c r="O4223" s="24">
        <v>21976.91</v>
      </c>
      <c r="P4223" s="26">
        <f t="shared" si="390"/>
        <v>0.20006479806454242</v>
      </c>
      <c r="Q4223" t="str">
        <f t="shared" si="391"/>
        <v>Medium</v>
      </c>
      <c r="R4223" t="str">
        <f t="shared" si="392"/>
        <v>Medium</v>
      </c>
      <c r="S4223" s="23">
        <f t="shared" si="393"/>
        <v>2023</v>
      </c>
      <c r="T4223" s="23">
        <f t="shared" si="394"/>
        <v>6</v>
      </c>
      <c r="U4223" t="str">
        <f t="shared" si="395"/>
        <v>Jun-2023</v>
      </c>
    </row>
    <row r="4224" spans="1:21" x14ac:dyDescent="0.3">
      <c r="A4224" t="s">
        <v>6234</v>
      </c>
      <c r="B4224" s="22">
        <v>45444</v>
      </c>
      <c r="C4224" s="22">
        <v>45451</v>
      </c>
      <c r="D4224" s="23" t="s">
        <v>102</v>
      </c>
      <c r="E4224" s="23" t="s">
        <v>312</v>
      </c>
      <c r="F4224" s="23" t="s">
        <v>52</v>
      </c>
      <c r="G4224" s="23" t="s">
        <v>53</v>
      </c>
      <c r="H4224" s="23" t="s">
        <v>54</v>
      </c>
      <c r="I4224" s="23" t="s">
        <v>96</v>
      </c>
      <c r="J4224" s="23" t="s">
        <v>135</v>
      </c>
      <c r="K4224" s="23" t="s">
        <v>136</v>
      </c>
      <c r="L4224" s="24">
        <v>4715.05</v>
      </c>
      <c r="M4224">
        <v>5</v>
      </c>
      <c r="N4224" s="25">
        <v>0.2</v>
      </c>
      <c r="O4224" s="24">
        <v>1305.08</v>
      </c>
      <c r="P4224" s="26">
        <f t="shared" si="390"/>
        <v>0.2767902779397885</v>
      </c>
      <c r="Q4224" t="str">
        <f t="shared" si="391"/>
        <v>Medium</v>
      </c>
      <c r="R4224" t="str">
        <f t="shared" si="392"/>
        <v>Medium</v>
      </c>
      <c r="S4224" s="23">
        <f t="shared" si="393"/>
        <v>2024</v>
      </c>
      <c r="T4224" s="23">
        <f t="shared" si="394"/>
        <v>6</v>
      </c>
      <c r="U4224" t="str">
        <f t="shared" si="395"/>
        <v>Jun-2024</v>
      </c>
    </row>
    <row r="4225" spans="1:21" x14ac:dyDescent="0.3">
      <c r="A4225" t="s">
        <v>6235</v>
      </c>
      <c r="B4225" s="22">
        <v>45535</v>
      </c>
      <c r="C4225" s="22">
        <v>45538</v>
      </c>
      <c r="D4225" s="23" t="s">
        <v>50</v>
      </c>
      <c r="E4225" s="23" t="s">
        <v>1244</v>
      </c>
      <c r="F4225" s="23" t="s">
        <v>71</v>
      </c>
      <c r="G4225" s="23" t="s">
        <v>179</v>
      </c>
      <c r="H4225" s="23" t="s">
        <v>236</v>
      </c>
      <c r="I4225" s="23" t="s">
        <v>55</v>
      </c>
      <c r="J4225" s="23" t="s">
        <v>141</v>
      </c>
      <c r="K4225" s="23" t="s">
        <v>241</v>
      </c>
      <c r="L4225" s="24">
        <v>21504.42</v>
      </c>
      <c r="M4225">
        <v>2</v>
      </c>
      <c r="N4225" s="25">
        <v>0.25</v>
      </c>
      <c r="O4225" s="24">
        <v>4915.93</v>
      </c>
      <c r="P4225" s="26">
        <f t="shared" si="390"/>
        <v>0.22860091088250697</v>
      </c>
      <c r="Q4225" t="str">
        <f t="shared" si="391"/>
        <v>Medium</v>
      </c>
      <c r="R4225" t="str">
        <f t="shared" si="392"/>
        <v>High</v>
      </c>
      <c r="S4225" s="23">
        <f t="shared" si="393"/>
        <v>2024</v>
      </c>
      <c r="T4225" s="23">
        <f t="shared" si="394"/>
        <v>8</v>
      </c>
      <c r="U4225" t="str">
        <f t="shared" si="395"/>
        <v>Aug-2024</v>
      </c>
    </row>
    <row r="4226" spans="1:21" x14ac:dyDescent="0.3">
      <c r="A4226" t="s">
        <v>6236</v>
      </c>
      <c r="B4226" s="22">
        <v>45715</v>
      </c>
      <c r="C4226" s="22">
        <v>45720</v>
      </c>
      <c r="D4226" s="23" t="s">
        <v>50</v>
      </c>
      <c r="E4226" s="23" t="s">
        <v>644</v>
      </c>
      <c r="F4226" s="23" t="s">
        <v>71</v>
      </c>
      <c r="G4226" s="23" t="s">
        <v>81</v>
      </c>
      <c r="H4226" s="23" t="s">
        <v>284</v>
      </c>
      <c r="I4226" s="23" t="s">
        <v>55</v>
      </c>
      <c r="J4226" s="23" t="s">
        <v>141</v>
      </c>
      <c r="K4226" s="23" t="s">
        <v>241</v>
      </c>
      <c r="L4226" s="24">
        <v>37688.49</v>
      </c>
      <c r="M4226">
        <v>7</v>
      </c>
      <c r="N4226" s="25">
        <v>0.2</v>
      </c>
      <c r="O4226" s="24">
        <v>9527.82</v>
      </c>
      <c r="P4226" s="26">
        <f t="shared" si="390"/>
        <v>0.25280450344388966</v>
      </c>
      <c r="Q4226" t="str">
        <f t="shared" si="391"/>
        <v>Medium</v>
      </c>
      <c r="R4226" t="str">
        <f t="shared" si="392"/>
        <v>Medium</v>
      </c>
      <c r="S4226" s="23">
        <f t="shared" si="393"/>
        <v>2025</v>
      </c>
      <c r="T4226" s="23">
        <f t="shared" si="394"/>
        <v>2</v>
      </c>
      <c r="U4226" t="str">
        <f t="shared" si="395"/>
        <v>Feb-2025</v>
      </c>
    </row>
    <row r="4227" spans="1:21" x14ac:dyDescent="0.3">
      <c r="A4227" t="s">
        <v>6237</v>
      </c>
      <c r="B4227" s="22">
        <v>45729</v>
      </c>
      <c r="C4227" s="22">
        <v>45732</v>
      </c>
      <c r="D4227" s="23" t="s">
        <v>50</v>
      </c>
      <c r="E4227" s="23" t="s">
        <v>1229</v>
      </c>
      <c r="F4227" s="23" t="s">
        <v>80</v>
      </c>
      <c r="G4227" s="23" t="s">
        <v>72</v>
      </c>
      <c r="H4227" s="23" t="s">
        <v>73</v>
      </c>
      <c r="I4227" s="23" t="s">
        <v>83</v>
      </c>
      <c r="J4227" s="23" t="s">
        <v>84</v>
      </c>
      <c r="K4227" s="23" t="s">
        <v>85</v>
      </c>
      <c r="L4227" s="24">
        <v>1791.46</v>
      </c>
      <c r="M4227">
        <v>2</v>
      </c>
      <c r="N4227" s="25">
        <v>0.15</v>
      </c>
      <c r="O4227" s="24">
        <v>470.69</v>
      </c>
      <c r="P4227" s="26">
        <f t="shared" si="390"/>
        <v>0.26274100454377991</v>
      </c>
      <c r="Q4227" t="str">
        <f t="shared" si="391"/>
        <v>Medium</v>
      </c>
      <c r="R4227" t="str">
        <f t="shared" si="392"/>
        <v>Medium</v>
      </c>
      <c r="S4227" s="23">
        <f t="shared" si="393"/>
        <v>2025</v>
      </c>
      <c r="T4227" s="23">
        <f t="shared" si="394"/>
        <v>3</v>
      </c>
      <c r="U4227" t="str">
        <f t="shared" si="395"/>
        <v>Mar-2025</v>
      </c>
    </row>
    <row r="4228" spans="1:21" x14ac:dyDescent="0.3">
      <c r="A4228" t="s">
        <v>6238</v>
      </c>
      <c r="B4228" s="22">
        <v>44919</v>
      </c>
      <c r="C4228" s="22">
        <v>44924</v>
      </c>
      <c r="D4228" s="23" t="s">
        <v>102</v>
      </c>
      <c r="E4228" s="23" t="s">
        <v>336</v>
      </c>
      <c r="F4228" s="23" t="s">
        <v>71</v>
      </c>
      <c r="G4228" s="23" t="s">
        <v>53</v>
      </c>
      <c r="H4228" s="23" t="s">
        <v>110</v>
      </c>
      <c r="I4228" s="23" t="s">
        <v>118</v>
      </c>
      <c r="J4228" s="23" t="s">
        <v>119</v>
      </c>
      <c r="K4228" s="23" t="s">
        <v>270</v>
      </c>
      <c r="L4228" s="24">
        <v>5401.5</v>
      </c>
      <c r="M4228">
        <v>6</v>
      </c>
      <c r="N4228" s="25">
        <v>0.05</v>
      </c>
      <c r="O4228" s="24">
        <v>1621.11</v>
      </c>
      <c r="P4228" s="26">
        <f t="shared" ref="P4228:P4291" si="396">IFERROR(O4228/L4228,0)</f>
        <v>0.30012218828103304</v>
      </c>
      <c r="Q4228" t="str">
        <f t="shared" ref="Q4228:Q4291" si="397">IF(P4228&gt;=0.3,"High",IF(P4228&gt;=0.2,"Medium","Low"))</f>
        <v>High</v>
      </c>
      <c r="R4228" t="str">
        <f t="shared" ref="R4228:R4291" si="398">IF(N4228=0,"None",IF(N4228&lt;=0.1,"Low",IF(N4228&lt;=0.2,"Medium","High")))</f>
        <v>Low</v>
      </c>
      <c r="S4228" s="23">
        <f t="shared" ref="S4228:S4291" si="399">YEAR(B4228)</f>
        <v>2022</v>
      </c>
      <c r="T4228" s="23">
        <f t="shared" ref="T4228:T4291" si="400">MONTH(B4228)</f>
        <v>12</v>
      </c>
      <c r="U4228" t="str">
        <f t="shared" ref="U4228:U4291" si="401">TEXT(B4228,"mmm-yyyy")</f>
        <v>Dec-2022</v>
      </c>
    </row>
    <row r="4229" spans="1:21" x14ac:dyDescent="0.3">
      <c r="A4229" t="s">
        <v>6239</v>
      </c>
      <c r="B4229" s="22">
        <v>45070</v>
      </c>
      <c r="C4229" s="22">
        <v>45076</v>
      </c>
      <c r="D4229" s="23" t="s">
        <v>50</v>
      </c>
      <c r="E4229" s="23" t="s">
        <v>407</v>
      </c>
      <c r="F4229" s="23" t="s">
        <v>71</v>
      </c>
      <c r="G4229" s="23" t="s">
        <v>53</v>
      </c>
      <c r="H4229" s="23" t="s">
        <v>90</v>
      </c>
      <c r="I4229" s="23" t="s">
        <v>118</v>
      </c>
      <c r="J4229" s="23" t="s">
        <v>230</v>
      </c>
      <c r="K4229" s="23" t="s">
        <v>231</v>
      </c>
      <c r="L4229" s="24">
        <v>121753</v>
      </c>
      <c r="M4229">
        <v>10</v>
      </c>
      <c r="N4229" s="25">
        <v>0.1</v>
      </c>
      <c r="O4229" s="24">
        <v>26704.18</v>
      </c>
      <c r="P4229" s="26">
        <f t="shared" si="396"/>
        <v>0.21933077624370653</v>
      </c>
      <c r="Q4229" t="str">
        <f t="shared" si="397"/>
        <v>Medium</v>
      </c>
      <c r="R4229" t="str">
        <f t="shared" si="398"/>
        <v>Low</v>
      </c>
      <c r="S4229" s="23">
        <f t="shared" si="399"/>
        <v>2023</v>
      </c>
      <c r="T4229" s="23">
        <f t="shared" si="400"/>
        <v>5</v>
      </c>
      <c r="U4229" t="str">
        <f t="shared" si="401"/>
        <v>May-2023</v>
      </c>
    </row>
    <row r="4230" spans="1:21" x14ac:dyDescent="0.3">
      <c r="A4230" t="s">
        <v>6240</v>
      </c>
      <c r="B4230" s="22">
        <v>45068</v>
      </c>
      <c r="C4230" s="22">
        <v>45074</v>
      </c>
      <c r="D4230" s="23" t="s">
        <v>50</v>
      </c>
      <c r="E4230" s="23" t="s">
        <v>527</v>
      </c>
      <c r="F4230" s="23" t="s">
        <v>71</v>
      </c>
      <c r="G4230" s="23" t="s">
        <v>179</v>
      </c>
      <c r="H4230" s="23" t="s">
        <v>180</v>
      </c>
      <c r="I4230" s="23" t="s">
        <v>118</v>
      </c>
      <c r="J4230" s="23" t="s">
        <v>230</v>
      </c>
      <c r="K4230" s="23" t="s">
        <v>351</v>
      </c>
      <c r="L4230" s="24">
        <v>116065.84</v>
      </c>
      <c r="M4230">
        <v>8</v>
      </c>
      <c r="N4230" s="25">
        <v>0.05</v>
      </c>
      <c r="O4230" s="24">
        <v>37552.129999999997</v>
      </c>
      <c r="P4230" s="26">
        <f t="shared" si="396"/>
        <v>0.32354162085933291</v>
      </c>
      <c r="Q4230" t="str">
        <f t="shared" si="397"/>
        <v>High</v>
      </c>
      <c r="R4230" t="str">
        <f t="shared" si="398"/>
        <v>Low</v>
      </c>
      <c r="S4230" s="23">
        <f t="shared" si="399"/>
        <v>2023</v>
      </c>
      <c r="T4230" s="23">
        <f t="shared" si="400"/>
        <v>5</v>
      </c>
      <c r="U4230" t="str">
        <f t="shared" si="401"/>
        <v>May-2023</v>
      </c>
    </row>
    <row r="4231" spans="1:21" x14ac:dyDescent="0.3">
      <c r="A4231" t="s">
        <v>6241</v>
      </c>
      <c r="B4231" s="22">
        <v>45330</v>
      </c>
      <c r="C4231" s="22">
        <v>45334</v>
      </c>
      <c r="D4231" s="23" t="s">
        <v>102</v>
      </c>
      <c r="E4231" s="23" t="s">
        <v>312</v>
      </c>
      <c r="F4231" s="23" t="s">
        <v>80</v>
      </c>
      <c r="G4231" s="23" t="s">
        <v>81</v>
      </c>
      <c r="H4231" s="23" t="s">
        <v>186</v>
      </c>
      <c r="I4231" s="23" t="s">
        <v>118</v>
      </c>
      <c r="J4231" s="23" t="s">
        <v>191</v>
      </c>
      <c r="K4231" s="23" t="s">
        <v>829</v>
      </c>
      <c r="L4231" s="24">
        <v>32973.64</v>
      </c>
      <c r="M4231">
        <v>4</v>
      </c>
      <c r="N4231" s="25">
        <v>0.15</v>
      </c>
      <c r="O4231" s="24">
        <v>8224.61</v>
      </c>
      <c r="P4231" s="26">
        <f t="shared" si="396"/>
        <v>0.24942984759947645</v>
      </c>
      <c r="Q4231" t="str">
        <f t="shared" si="397"/>
        <v>Medium</v>
      </c>
      <c r="R4231" t="str">
        <f t="shared" si="398"/>
        <v>Medium</v>
      </c>
      <c r="S4231" s="23">
        <f t="shared" si="399"/>
        <v>2024</v>
      </c>
      <c r="T4231" s="23">
        <f t="shared" si="400"/>
        <v>2</v>
      </c>
      <c r="U4231" t="str">
        <f t="shared" si="401"/>
        <v>Feb-2024</v>
      </c>
    </row>
    <row r="4232" spans="1:21" x14ac:dyDescent="0.3">
      <c r="A4232" t="s">
        <v>6242</v>
      </c>
      <c r="B4232" s="22">
        <v>45390</v>
      </c>
      <c r="C4232" s="22">
        <v>45397</v>
      </c>
      <c r="D4232" s="23" t="s">
        <v>102</v>
      </c>
      <c r="E4232" s="23" t="s">
        <v>1267</v>
      </c>
      <c r="F4232" s="23" t="s">
        <v>52</v>
      </c>
      <c r="G4232" s="23" t="s">
        <v>179</v>
      </c>
      <c r="H4232" s="23" t="s">
        <v>180</v>
      </c>
      <c r="I4232" s="23" t="s">
        <v>96</v>
      </c>
      <c r="J4232" s="23" t="s">
        <v>135</v>
      </c>
      <c r="K4232" s="23" t="s">
        <v>275</v>
      </c>
      <c r="L4232" s="24">
        <v>8140.38</v>
      </c>
      <c r="M4232">
        <v>3</v>
      </c>
      <c r="N4232" s="25">
        <v>0.25</v>
      </c>
      <c r="O4232" s="24">
        <v>2272.14</v>
      </c>
      <c r="P4232" s="26">
        <f t="shared" si="396"/>
        <v>0.27911964797712147</v>
      </c>
      <c r="Q4232" t="str">
        <f t="shared" si="397"/>
        <v>Medium</v>
      </c>
      <c r="R4232" t="str">
        <f t="shared" si="398"/>
        <v>High</v>
      </c>
      <c r="S4232" s="23">
        <f t="shared" si="399"/>
        <v>2024</v>
      </c>
      <c r="T4232" s="23">
        <f t="shared" si="400"/>
        <v>4</v>
      </c>
      <c r="U4232" t="str">
        <f t="shared" si="401"/>
        <v>Apr-2024</v>
      </c>
    </row>
    <row r="4233" spans="1:21" x14ac:dyDescent="0.3">
      <c r="A4233" t="s">
        <v>6243</v>
      </c>
      <c r="B4233" s="22">
        <v>45361</v>
      </c>
      <c r="C4233" s="22">
        <v>45364</v>
      </c>
      <c r="D4233" s="23" t="s">
        <v>50</v>
      </c>
      <c r="E4233" s="23" t="s">
        <v>415</v>
      </c>
      <c r="F4233" s="23" t="s">
        <v>52</v>
      </c>
      <c r="G4233" s="23" t="s">
        <v>72</v>
      </c>
      <c r="H4233" s="23" t="s">
        <v>73</v>
      </c>
      <c r="I4233" s="23" t="s">
        <v>118</v>
      </c>
      <c r="J4233" s="23" t="s">
        <v>230</v>
      </c>
      <c r="K4233" s="23" t="s">
        <v>356</v>
      </c>
      <c r="L4233" s="24">
        <v>27022.2</v>
      </c>
      <c r="M4233">
        <v>3</v>
      </c>
      <c r="N4233" s="25">
        <v>0.2</v>
      </c>
      <c r="O4233" s="24">
        <v>6690.34</v>
      </c>
      <c r="P4233" s="26">
        <f t="shared" si="396"/>
        <v>0.24758679900230182</v>
      </c>
      <c r="Q4233" t="str">
        <f t="shared" si="397"/>
        <v>Medium</v>
      </c>
      <c r="R4233" t="str">
        <f t="shared" si="398"/>
        <v>Medium</v>
      </c>
      <c r="S4233" s="23">
        <f t="shared" si="399"/>
        <v>2024</v>
      </c>
      <c r="T4233" s="23">
        <f t="shared" si="400"/>
        <v>3</v>
      </c>
      <c r="U4233" t="str">
        <f t="shared" si="401"/>
        <v>Mar-2024</v>
      </c>
    </row>
    <row r="4234" spans="1:21" x14ac:dyDescent="0.3">
      <c r="A4234" t="s">
        <v>6244</v>
      </c>
      <c r="B4234" s="22">
        <v>45243</v>
      </c>
      <c r="C4234" s="22">
        <v>45244</v>
      </c>
      <c r="D4234" s="23" t="s">
        <v>78</v>
      </c>
      <c r="E4234" s="23" t="s">
        <v>378</v>
      </c>
      <c r="F4234" s="23" t="s">
        <v>80</v>
      </c>
      <c r="G4234" s="23" t="s">
        <v>72</v>
      </c>
      <c r="H4234" s="23" t="s">
        <v>117</v>
      </c>
      <c r="I4234" s="23" t="s">
        <v>118</v>
      </c>
      <c r="J4234" s="23" t="s">
        <v>303</v>
      </c>
      <c r="K4234" s="23" t="s">
        <v>304</v>
      </c>
      <c r="L4234" s="24">
        <v>31626.27</v>
      </c>
      <c r="M4234">
        <v>9</v>
      </c>
      <c r="N4234" s="25">
        <v>0.1</v>
      </c>
      <c r="O4234" s="24">
        <v>6310.95</v>
      </c>
      <c r="P4234" s="26">
        <f t="shared" si="396"/>
        <v>0.19954771776753943</v>
      </c>
      <c r="Q4234" t="str">
        <f t="shared" si="397"/>
        <v>Low</v>
      </c>
      <c r="R4234" t="str">
        <f t="shared" si="398"/>
        <v>Low</v>
      </c>
      <c r="S4234" s="23">
        <f t="shared" si="399"/>
        <v>2023</v>
      </c>
      <c r="T4234" s="23">
        <f t="shared" si="400"/>
        <v>11</v>
      </c>
      <c r="U4234" t="str">
        <f t="shared" si="401"/>
        <v>Nov-2023</v>
      </c>
    </row>
    <row r="4235" spans="1:21" x14ac:dyDescent="0.3">
      <c r="A4235" t="s">
        <v>6245</v>
      </c>
      <c r="B4235" s="22">
        <v>44631</v>
      </c>
      <c r="C4235" s="22">
        <v>44637</v>
      </c>
      <c r="D4235" s="23" t="s">
        <v>61</v>
      </c>
      <c r="E4235" s="23" t="s">
        <v>1770</v>
      </c>
      <c r="F4235" s="23" t="s">
        <v>52</v>
      </c>
      <c r="G4235" s="23" t="s">
        <v>72</v>
      </c>
      <c r="H4235" s="23" t="s">
        <v>117</v>
      </c>
      <c r="I4235" s="23" t="s">
        <v>55</v>
      </c>
      <c r="J4235" s="23" t="s">
        <v>56</v>
      </c>
      <c r="K4235" s="23" t="s">
        <v>151</v>
      </c>
      <c r="L4235" s="24">
        <v>86347.62</v>
      </c>
      <c r="M4235">
        <v>9</v>
      </c>
      <c r="N4235" s="25">
        <v>0.05</v>
      </c>
      <c r="O4235" s="24">
        <v>24290.720000000001</v>
      </c>
      <c r="P4235" s="26">
        <f t="shared" si="396"/>
        <v>0.28131313868291913</v>
      </c>
      <c r="Q4235" t="str">
        <f t="shared" si="397"/>
        <v>Medium</v>
      </c>
      <c r="R4235" t="str">
        <f t="shared" si="398"/>
        <v>Low</v>
      </c>
      <c r="S4235" s="23">
        <f t="shared" si="399"/>
        <v>2022</v>
      </c>
      <c r="T4235" s="23">
        <f t="shared" si="400"/>
        <v>3</v>
      </c>
      <c r="U4235" t="str">
        <f t="shared" si="401"/>
        <v>Mar-2022</v>
      </c>
    </row>
    <row r="4236" spans="1:21" x14ac:dyDescent="0.3">
      <c r="A4236" t="s">
        <v>6246</v>
      </c>
      <c r="B4236" s="22">
        <v>45058</v>
      </c>
      <c r="C4236" s="22">
        <v>45063</v>
      </c>
      <c r="D4236" s="23" t="s">
        <v>50</v>
      </c>
      <c r="E4236" s="23" t="s">
        <v>483</v>
      </c>
      <c r="F4236" s="23" t="s">
        <v>71</v>
      </c>
      <c r="G4236" s="23" t="s">
        <v>63</v>
      </c>
      <c r="H4236" s="23" t="s">
        <v>213</v>
      </c>
      <c r="I4236" s="23" t="s">
        <v>96</v>
      </c>
      <c r="J4236" s="23" t="s">
        <v>111</v>
      </c>
      <c r="K4236" s="23" t="s">
        <v>225</v>
      </c>
      <c r="L4236" s="24">
        <v>17935.599999999999</v>
      </c>
      <c r="M4236">
        <v>5</v>
      </c>
      <c r="N4236" s="25">
        <v>0.25</v>
      </c>
      <c r="O4236" s="24">
        <v>3033.35</v>
      </c>
      <c r="P4236" s="26">
        <f t="shared" si="396"/>
        <v>0.16912453444546044</v>
      </c>
      <c r="Q4236" t="str">
        <f t="shared" si="397"/>
        <v>Low</v>
      </c>
      <c r="R4236" t="str">
        <f t="shared" si="398"/>
        <v>High</v>
      </c>
      <c r="S4236" s="23">
        <f t="shared" si="399"/>
        <v>2023</v>
      </c>
      <c r="T4236" s="23">
        <f t="shared" si="400"/>
        <v>5</v>
      </c>
      <c r="U4236" t="str">
        <f t="shared" si="401"/>
        <v>May-2023</v>
      </c>
    </row>
    <row r="4237" spans="1:21" x14ac:dyDescent="0.3">
      <c r="A4237" t="s">
        <v>6247</v>
      </c>
      <c r="B4237" s="22">
        <v>45559</v>
      </c>
      <c r="C4237" s="22">
        <v>45562</v>
      </c>
      <c r="D4237" s="23" t="s">
        <v>61</v>
      </c>
      <c r="E4237" s="23" t="s">
        <v>824</v>
      </c>
      <c r="F4237" s="23" t="s">
        <v>52</v>
      </c>
      <c r="G4237" s="23" t="s">
        <v>63</v>
      </c>
      <c r="H4237" s="23" t="s">
        <v>213</v>
      </c>
      <c r="I4237" s="23" t="s">
        <v>55</v>
      </c>
      <c r="J4237" s="23" t="s">
        <v>141</v>
      </c>
      <c r="K4237" s="23" t="s">
        <v>978</v>
      </c>
      <c r="L4237" s="24">
        <v>22221.71</v>
      </c>
      <c r="M4237">
        <v>7</v>
      </c>
      <c r="N4237" s="25">
        <v>0.25</v>
      </c>
      <c r="O4237" s="24">
        <v>6348.17</v>
      </c>
      <c r="P4237" s="26">
        <f t="shared" si="396"/>
        <v>0.28567423479111193</v>
      </c>
      <c r="Q4237" t="str">
        <f t="shared" si="397"/>
        <v>Medium</v>
      </c>
      <c r="R4237" t="str">
        <f t="shared" si="398"/>
        <v>High</v>
      </c>
      <c r="S4237" s="23">
        <f t="shared" si="399"/>
        <v>2024</v>
      </c>
      <c r="T4237" s="23">
        <f t="shared" si="400"/>
        <v>9</v>
      </c>
      <c r="U4237" t="str">
        <f t="shared" si="401"/>
        <v>Sep-2024</v>
      </c>
    </row>
    <row r="4238" spans="1:21" x14ac:dyDescent="0.3">
      <c r="A4238" t="s">
        <v>6248</v>
      </c>
      <c r="B4238" s="22">
        <v>45075</v>
      </c>
      <c r="C4238" s="22">
        <v>45079</v>
      </c>
      <c r="D4238" s="23" t="s">
        <v>102</v>
      </c>
      <c r="E4238" s="23" t="s">
        <v>948</v>
      </c>
      <c r="F4238" s="23" t="s">
        <v>71</v>
      </c>
      <c r="G4238" s="23" t="s">
        <v>72</v>
      </c>
      <c r="H4238" s="23" t="s">
        <v>117</v>
      </c>
      <c r="I4238" s="23" t="s">
        <v>96</v>
      </c>
      <c r="J4238" s="23" t="s">
        <v>97</v>
      </c>
      <c r="K4238" s="23" t="s">
        <v>181</v>
      </c>
      <c r="L4238" s="24">
        <v>110269.8</v>
      </c>
      <c r="M4238">
        <v>9</v>
      </c>
      <c r="N4238" s="25">
        <v>0.05</v>
      </c>
      <c r="O4238" s="24">
        <v>18654.16</v>
      </c>
      <c r="P4238" s="26">
        <f t="shared" si="396"/>
        <v>0.16916834890423307</v>
      </c>
      <c r="Q4238" t="str">
        <f t="shared" si="397"/>
        <v>Low</v>
      </c>
      <c r="R4238" t="str">
        <f t="shared" si="398"/>
        <v>Low</v>
      </c>
      <c r="S4238" s="23">
        <f t="shared" si="399"/>
        <v>2023</v>
      </c>
      <c r="T4238" s="23">
        <f t="shared" si="400"/>
        <v>5</v>
      </c>
      <c r="U4238" t="str">
        <f t="shared" si="401"/>
        <v>May-2023</v>
      </c>
    </row>
    <row r="4239" spans="1:21" x14ac:dyDescent="0.3">
      <c r="A4239" t="s">
        <v>6249</v>
      </c>
      <c r="B4239" s="22">
        <v>45771</v>
      </c>
      <c r="C4239" s="22">
        <v>45776</v>
      </c>
      <c r="D4239" s="23" t="s">
        <v>102</v>
      </c>
      <c r="E4239" s="23" t="s">
        <v>1115</v>
      </c>
      <c r="F4239" s="23" t="s">
        <v>52</v>
      </c>
      <c r="G4239" s="23" t="s">
        <v>63</v>
      </c>
      <c r="H4239" s="23" t="s">
        <v>202</v>
      </c>
      <c r="I4239" s="23" t="s">
        <v>55</v>
      </c>
      <c r="J4239" s="23" t="s">
        <v>56</v>
      </c>
      <c r="K4239" s="23" t="s">
        <v>151</v>
      </c>
      <c r="L4239" s="24">
        <v>3504.68</v>
      </c>
      <c r="M4239">
        <v>2</v>
      </c>
      <c r="N4239" s="25">
        <v>0.2</v>
      </c>
      <c r="O4239" s="24">
        <v>450.25</v>
      </c>
      <c r="P4239" s="26">
        <f t="shared" si="396"/>
        <v>0.12847107296529214</v>
      </c>
      <c r="Q4239" t="str">
        <f t="shared" si="397"/>
        <v>Low</v>
      </c>
      <c r="R4239" t="str">
        <f t="shared" si="398"/>
        <v>Medium</v>
      </c>
      <c r="S4239" s="23">
        <f t="shared" si="399"/>
        <v>2025</v>
      </c>
      <c r="T4239" s="23">
        <f t="shared" si="400"/>
        <v>4</v>
      </c>
      <c r="U4239" t="str">
        <f t="shared" si="401"/>
        <v>Apr-2025</v>
      </c>
    </row>
    <row r="4240" spans="1:21" x14ac:dyDescent="0.3">
      <c r="A4240" t="s">
        <v>6250</v>
      </c>
      <c r="B4240" s="22">
        <v>45601</v>
      </c>
      <c r="C4240" s="22">
        <v>45606</v>
      </c>
      <c r="D4240" s="23" t="s">
        <v>102</v>
      </c>
      <c r="E4240" s="23" t="s">
        <v>998</v>
      </c>
      <c r="F4240" s="23" t="s">
        <v>80</v>
      </c>
      <c r="G4240" s="23" t="s">
        <v>63</v>
      </c>
      <c r="H4240" s="23" t="s">
        <v>172</v>
      </c>
      <c r="I4240" s="23" t="s">
        <v>83</v>
      </c>
      <c r="J4240" s="23" t="s">
        <v>449</v>
      </c>
      <c r="K4240" s="23" t="s">
        <v>450</v>
      </c>
      <c r="L4240" s="24">
        <v>119303.36</v>
      </c>
      <c r="M4240">
        <v>8</v>
      </c>
      <c r="N4240" s="25">
        <v>0.1</v>
      </c>
      <c r="O4240" s="24">
        <v>35074.120000000003</v>
      </c>
      <c r="P4240" s="26">
        <f t="shared" si="396"/>
        <v>0.29399104937195403</v>
      </c>
      <c r="Q4240" t="str">
        <f t="shared" si="397"/>
        <v>Medium</v>
      </c>
      <c r="R4240" t="str">
        <f t="shared" si="398"/>
        <v>Low</v>
      </c>
      <c r="S4240" s="23">
        <f t="shared" si="399"/>
        <v>2024</v>
      </c>
      <c r="T4240" s="23">
        <f t="shared" si="400"/>
        <v>11</v>
      </c>
      <c r="U4240" t="str">
        <f t="shared" si="401"/>
        <v>Nov-2024</v>
      </c>
    </row>
    <row r="4241" spans="1:21" x14ac:dyDescent="0.3">
      <c r="A4241" t="s">
        <v>6251</v>
      </c>
      <c r="B4241" s="22">
        <v>45506</v>
      </c>
      <c r="C4241" s="22">
        <v>45509</v>
      </c>
      <c r="D4241" s="23" t="s">
        <v>102</v>
      </c>
      <c r="E4241" s="23" t="s">
        <v>465</v>
      </c>
      <c r="F4241" s="23" t="s">
        <v>71</v>
      </c>
      <c r="G4241" s="23" t="s">
        <v>81</v>
      </c>
      <c r="H4241" s="23" t="s">
        <v>95</v>
      </c>
      <c r="I4241" s="23" t="s">
        <v>118</v>
      </c>
      <c r="J4241" s="23" t="s">
        <v>303</v>
      </c>
      <c r="K4241" s="23" t="s">
        <v>491</v>
      </c>
      <c r="L4241" s="24">
        <v>107207.37</v>
      </c>
      <c r="M4241">
        <v>9</v>
      </c>
      <c r="N4241" s="25">
        <v>0.15</v>
      </c>
      <c r="O4241" s="24">
        <v>29990.17</v>
      </c>
      <c r="P4241" s="26">
        <f t="shared" si="396"/>
        <v>0.27973981639508549</v>
      </c>
      <c r="Q4241" t="str">
        <f t="shared" si="397"/>
        <v>Medium</v>
      </c>
      <c r="R4241" t="str">
        <f t="shared" si="398"/>
        <v>Medium</v>
      </c>
      <c r="S4241" s="23">
        <f t="shared" si="399"/>
        <v>2024</v>
      </c>
      <c r="T4241" s="23">
        <f t="shared" si="400"/>
        <v>8</v>
      </c>
      <c r="U4241" t="str">
        <f t="shared" si="401"/>
        <v>Aug-2024</v>
      </c>
    </row>
    <row r="4242" spans="1:21" x14ac:dyDescent="0.3">
      <c r="A4242" t="s">
        <v>6252</v>
      </c>
      <c r="B4242" s="22">
        <v>45036</v>
      </c>
      <c r="C4242" s="22">
        <v>45038</v>
      </c>
      <c r="D4242" s="23" t="s">
        <v>102</v>
      </c>
      <c r="E4242" s="23" t="s">
        <v>1574</v>
      </c>
      <c r="F4242" s="23" t="s">
        <v>52</v>
      </c>
      <c r="G4242" s="23" t="s">
        <v>81</v>
      </c>
      <c r="H4242" s="23" t="s">
        <v>95</v>
      </c>
      <c r="I4242" s="23" t="s">
        <v>96</v>
      </c>
      <c r="J4242" s="23" t="s">
        <v>97</v>
      </c>
      <c r="K4242" s="23" t="s">
        <v>98</v>
      </c>
      <c r="L4242" s="24">
        <v>55346.8</v>
      </c>
      <c r="M4242">
        <v>8</v>
      </c>
      <c r="N4242" s="25">
        <v>0</v>
      </c>
      <c r="O4242" s="24">
        <v>9265.1200000000008</v>
      </c>
      <c r="P4242" s="26">
        <f t="shared" si="396"/>
        <v>0.1674011866991407</v>
      </c>
      <c r="Q4242" t="str">
        <f t="shared" si="397"/>
        <v>Low</v>
      </c>
      <c r="R4242" t="str">
        <f t="shared" si="398"/>
        <v>None</v>
      </c>
      <c r="S4242" s="23">
        <f t="shared" si="399"/>
        <v>2023</v>
      </c>
      <c r="T4242" s="23">
        <f t="shared" si="400"/>
        <v>4</v>
      </c>
      <c r="U4242" t="str">
        <f t="shared" si="401"/>
        <v>Apr-2023</v>
      </c>
    </row>
    <row r="4243" spans="1:21" x14ac:dyDescent="0.3">
      <c r="A4243" t="s">
        <v>6253</v>
      </c>
      <c r="B4243" s="22">
        <v>45267</v>
      </c>
      <c r="C4243" s="22">
        <v>45274</v>
      </c>
      <c r="D4243" s="23" t="s">
        <v>102</v>
      </c>
      <c r="E4243" s="23" t="s">
        <v>1220</v>
      </c>
      <c r="F4243" s="23" t="s">
        <v>71</v>
      </c>
      <c r="G4243" s="23" t="s">
        <v>179</v>
      </c>
      <c r="H4243" s="23" t="s">
        <v>180</v>
      </c>
      <c r="I4243" s="23" t="s">
        <v>55</v>
      </c>
      <c r="J4243" s="23" t="s">
        <v>141</v>
      </c>
      <c r="K4243" s="23" t="s">
        <v>142</v>
      </c>
      <c r="L4243" s="24">
        <v>118471.36</v>
      </c>
      <c r="M4243">
        <v>8</v>
      </c>
      <c r="N4243" s="25">
        <v>0.2</v>
      </c>
      <c r="O4243" s="24">
        <v>34369.14</v>
      </c>
      <c r="P4243" s="26">
        <f t="shared" si="396"/>
        <v>0.29010505155001176</v>
      </c>
      <c r="Q4243" t="str">
        <f t="shared" si="397"/>
        <v>Medium</v>
      </c>
      <c r="R4243" t="str">
        <f t="shared" si="398"/>
        <v>Medium</v>
      </c>
      <c r="S4243" s="23">
        <f t="shared" si="399"/>
        <v>2023</v>
      </c>
      <c r="T4243" s="23">
        <f t="shared" si="400"/>
        <v>12</v>
      </c>
      <c r="U4243" t="str">
        <f t="shared" si="401"/>
        <v>Dec-2023</v>
      </c>
    </row>
    <row r="4244" spans="1:21" x14ac:dyDescent="0.3">
      <c r="A4244" t="s">
        <v>6254</v>
      </c>
      <c r="B4244" s="22">
        <v>44654</v>
      </c>
      <c r="C4244" s="22">
        <v>44659</v>
      </c>
      <c r="D4244" s="23" t="s">
        <v>78</v>
      </c>
      <c r="E4244" s="23" t="s">
        <v>4013</v>
      </c>
      <c r="F4244" s="23" t="s">
        <v>52</v>
      </c>
      <c r="G4244" s="23" t="s">
        <v>81</v>
      </c>
      <c r="H4244" s="23" t="s">
        <v>186</v>
      </c>
      <c r="I4244" s="23" t="s">
        <v>118</v>
      </c>
      <c r="J4244" s="23" t="s">
        <v>119</v>
      </c>
      <c r="K4244" s="23" t="s">
        <v>120</v>
      </c>
      <c r="L4244" s="24">
        <v>102456.69</v>
      </c>
      <c r="M4244">
        <v>7</v>
      </c>
      <c r="N4244" s="25">
        <v>0.15</v>
      </c>
      <c r="O4244" s="24">
        <v>21018.99</v>
      </c>
      <c r="P4244" s="26">
        <f t="shared" si="396"/>
        <v>0.20515000045385032</v>
      </c>
      <c r="Q4244" t="str">
        <f t="shared" si="397"/>
        <v>Medium</v>
      </c>
      <c r="R4244" t="str">
        <f t="shared" si="398"/>
        <v>Medium</v>
      </c>
      <c r="S4244" s="23">
        <f t="shared" si="399"/>
        <v>2022</v>
      </c>
      <c r="T4244" s="23">
        <f t="shared" si="400"/>
        <v>4</v>
      </c>
      <c r="U4244" t="str">
        <f t="shared" si="401"/>
        <v>Apr-2022</v>
      </c>
    </row>
    <row r="4245" spans="1:21" x14ac:dyDescent="0.3">
      <c r="A4245" t="s">
        <v>6255</v>
      </c>
      <c r="B4245" s="22">
        <v>45717</v>
      </c>
      <c r="C4245" s="22">
        <v>45724</v>
      </c>
      <c r="D4245" s="23" t="s">
        <v>61</v>
      </c>
      <c r="E4245" s="23" t="s">
        <v>1578</v>
      </c>
      <c r="F4245" s="23" t="s">
        <v>71</v>
      </c>
      <c r="G4245" s="23" t="s">
        <v>72</v>
      </c>
      <c r="H4245" s="23" t="s">
        <v>73</v>
      </c>
      <c r="I4245" s="23" t="s">
        <v>83</v>
      </c>
      <c r="J4245" s="23" t="s">
        <v>156</v>
      </c>
      <c r="K4245" s="23" t="s">
        <v>208</v>
      </c>
      <c r="L4245" s="24">
        <v>14222.76</v>
      </c>
      <c r="M4245">
        <v>4</v>
      </c>
      <c r="N4245" s="25">
        <v>0</v>
      </c>
      <c r="O4245" s="24">
        <v>4752.46</v>
      </c>
      <c r="P4245" s="26">
        <f t="shared" si="396"/>
        <v>0.33414470890319459</v>
      </c>
      <c r="Q4245" t="str">
        <f t="shared" si="397"/>
        <v>High</v>
      </c>
      <c r="R4245" t="str">
        <f t="shared" si="398"/>
        <v>None</v>
      </c>
      <c r="S4245" s="23">
        <f t="shared" si="399"/>
        <v>2025</v>
      </c>
      <c r="T4245" s="23">
        <f t="shared" si="400"/>
        <v>3</v>
      </c>
      <c r="U4245" t="str">
        <f t="shared" si="401"/>
        <v>Mar-2025</v>
      </c>
    </row>
    <row r="4246" spans="1:21" x14ac:dyDescent="0.3">
      <c r="A4246" t="s">
        <v>6256</v>
      </c>
      <c r="B4246" s="22">
        <v>45071</v>
      </c>
      <c r="C4246" s="22">
        <v>45077</v>
      </c>
      <c r="D4246" s="23" t="s">
        <v>61</v>
      </c>
      <c r="E4246" s="23" t="s">
        <v>1574</v>
      </c>
      <c r="F4246" s="23" t="s">
        <v>80</v>
      </c>
      <c r="G4246" s="23" t="s">
        <v>72</v>
      </c>
      <c r="H4246" s="23" t="s">
        <v>104</v>
      </c>
      <c r="I4246" s="23" t="s">
        <v>83</v>
      </c>
      <c r="J4246" s="23" t="s">
        <v>449</v>
      </c>
      <c r="K4246" s="23" t="s">
        <v>450</v>
      </c>
      <c r="L4246" s="24">
        <v>46442.41</v>
      </c>
      <c r="M4246">
        <v>7</v>
      </c>
      <c r="N4246" s="25">
        <v>0.05</v>
      </c>
      <c r="O4246" s="24">
        <v>14794.76</v>
      </c>
      <c r="P4246" s="26">
        <f t="shared" si="396"/>
        <v>0.31856141832432899</v>
      </c>
      <c r="Q4246" t="str">
        <f t="shared" si="397"/>
        <v>High</v>
      </c>
      <c r="R4246" t="str">
        <f t="shared" si="398"/>
        <v>Low</v>
      </c>
      <c r="S4246" s="23">
        <f t="shared" si="399"/>
        <v>2023</v>
      </c>
      <c r="T4246" s="23">
        <f t="shared" si="400"/>
        <v>5</v>
      </c>
      <c r="U4246" t="str">
        <f t="shared" si="401"/>
        <v>May-2023</v>
      </c>
    </row>
    <row r="4247" spans="1:21" x14ac:dyDescent="0.3">
      <c r="A4247" t="s">
        <v>6257</v>
      </c>
      <c r="B4247" s="22">
        <v>45812</v>
      </c>
      <c r="C4247" s="22">
        <v>45816</v>
      </c>
      <c r="D4247" s="23" t="s">
        <v>50</v>
      </c>
      <c r="E4247" s="23" t="s">
        <v>660</v>
      </c>
      <c r="F4247" s="23" t="s">
        <v>52</v>
      </c>
      <c r="G4247" s="23" t="s">
        <v>81</v>
      </c>
      <c r="H4247" s="23" t="s">
        <v>284</v>
      </c>
      <c r="I4247" s="23" t="s">
        <v>55</v>
      </c>
      <c r="J4247" s="23" t="s">
        <v>173</v>
      </c>
      <c r="K4247" s="23" t="s">
        <v>203</v>
      </c>
      <c r="L4247" s="24">
        <v>3237.33</v>
      </c>
      <c r="M4247">
        <v>1</v>
      </c>
      <c r="N4247" s="25">
        <v>0.05</v>
      </c>
      <c r="O4247" s="24">
        <v>655.45</v>
      </c>
      <c r="P4247" s="26">
        <f t="shared" si="396"/>
        <v>0.20246622988697477</v>
      </c>
      <c r="Q4247" t="str">
        <f t="shared" si="397"/>
        <v>Medium</v>
      </c>
      <c r="R4247" t="str">
        <f t="shared" si="398"/>
        <v>Low</v>
      </c>
      <c r="S4247" s="23">
        <f t="shared" si="399"/>
        <v>2025</v>
      </c>
      <c r="T4247" s="23">
        <f t="shared" si="400"/>
        <v>6</v>
      </c>
      <c r="U4247" t="str">
        <f t="shared" si="401"/>
        <v>Jun-2025</v>
      </c>
    </row>
    <row r="4248" spans="1:21" x14ac:dyDescent="0.3">
      <c r="A4248" t="s">
        <v>6258</v>
      </c>
      <c r="B4248" s="22">
        <v>45379</v>
      </c>
      <c r="C4248" s="22">
        <v>45383</v>
      </c>
      <c r="D4248" s="23" t="s">
        <v>50</v>
      </c>
      <c r="E4248" s="23" t="s">
        <v>161</v>
      </c>
      <c r="F4248" s="23" t="s">
        <v>52</v>
      </c>
      <c r="G4248" s="23" t="s">
        <v>179</v>
      </c>
      <c r="H4248" s="23" t="s">
        <v>236</v>
      </c>
      <c r="I4248" s="23" t="s">
        <v>118</v>
      </c>
      <c r="J4248" s="23" t="s">
        <v>230</v>
      </c>
      <c r="K4248" s="23" t="s">
        <v>231</v>
      </c>
      <c r="L4248" s="24">
        <v>138000.20000000001</v>
      </c>
      <c r="M4248">
        <v>10</v>
      </c>
      <c r="N4248" s="25">
        <v>0.2</v>
      </c>
      <c r="O4248" s="24">
        <v>19518.669999999998</v>
      </c>
      <c r="P4248" s="26">
        <f t="shared" si="396"/>
        <v>0.14143943269647433</v>
      </c>
      <c r="Q4248" t="str">
        <f t="shared" si="397"/>
        <v>Low</v>
      </c>
      <c r="R4248" t="str">
        <f t="shared" si="398"/>
        <v>Medium</v>
      </c>
      <c r="S4248" s="23">
        <f t="shared" si="399"/>
        <v>2024</v>
      </c>
      <c r="T4248" s="23">
        <f t="shared" si="400"/>
        <v>3</v>
      </c>
      <c r="U4248" t="str">
        <f t="shared" si="401"/>
        <v>Mar-2024</v>
      </c>
    </row>
    <row r="4249" spans="1:21" x14ac:dyDescent="0.3">
      <c r="A4249" t="s">
        <v>6259</v>
      </c>
      <c r="B4249" s="22">
        <v>45363</v>
      </c>
      <c r="C4249" s="22">
        <v>45365</v>
      </c>
      <c r="D4249" s="23" t="s">
        <v>102</v>
      </c>
      <c r="E4249" s="23" t="s">
        <v>1505</v>
      </c>
      <c r="F4249" s="23" t="s">
        <v>71</v>
      </c>
      <c r="G4249" s="23" t="s">
        <v>81</v>
      </c>
      <c r="H4249" s="23" t="s">
        <v>284</v>
      </c>
      <c r="I4249" s="23" t="s">
        <v>118</v>
      </c>
      <c r="J4249" s="23" t="s">
        <v>303</v>
      </c>
      <c r="K4249" s="23" t="s">
        <v>491</v>
      </c>
      <c r="L4249" s="24">
        <v>11418.19</v>
      </c>
      <c r="M4249">
        <v>1</v>
      </c>
      <c r="N4249" s="25">
        <v>0.05</v>
      </c>
      <c r="O4249" s="24">
        <v>3977.94</v>
      </c>
      <c r="P4249" s="26">
        <f t="shared" si="396"/>
        <v>0.3483862153283489</v>
      </c>
      <c r="Q4249" t="str">
        <f t="shared" si="397"/>
        <v>High</v>
      </c>
      <c r="R4249" t="str">
        <f t="shared" si="398"/>
        <v>Low</v>
      </c>
      <c r="S4249" s="23">
        <f t="shared" si="399"/>
        <v>2024</v>
      </c>
      <c r="T4249" s="23">
        <f t="shared" si="400"/>
        <v>3</v>
      </c>
      <c r="U4249" t="str">
        <f t="shared" si="401"/>
        <v>Mar-2024</v>
      </c>
    </row>
    <row r="4250" spans="1:21" x14ac:dyDescent="0.3">
      <c r="A4250" t="s">
        <v>6260</v>
      </c>
      <c r="B4250" s="22">
        <v>45737</v>
      </c>
      <c r="C4250" s="22">
        <v>45738</v>
      </c>
      <c r="D4250" s="23" t="s">
        <v>78</v>
      </c>
      <c r="E4250" s="23" t="s">
        <v>2186</v>
      </c>
      <c r="F4250" s="23" t="s">
        <v>52</v>
      </c>
      <c r="G4250" s="23" t="s">
        <v>63</v>
      </c>
      <c r="H4250" s="23" t="s">
        <v>64</v>
      </c>
      <c r="I4250" s="23" t="s">
        <v>83</v>
      </c>
      <c r="J4250" s="23" t="s">
        <v>379</v>
      </c>
      <c r="K4250" s="23" t="s">
        <v>716</v>
      </c>
      <c r="L4250" s="24">
        <v>70671.5</v>
      </c>
      <c r="M4250">
        <v>10</v>
      </c>
      <c r="N4250" s="25">
        <v>0.15</v>
      </c>
      <c r="O4250" s="24">
        <v>12835.46</v>
      </c>
      <c r="P4250" s="26">
        <f t="shared" si="396"/>
        <v>0.18162144570300615</v>
      </c>
      <c r="Q4250" t="str">
        <f t="shared" si="397"/>
        <v>Low</v>
      </c>
      <c r="R4250" t="str">
        <f t="shared" si="398"/>
        <v>Medium</v>
      </c>
      <c r="S4250" s="23">
        <f t="shared" si="399"/>
        <v>2025</v>
      </c>
      <c r="T4250" s="23">
        <f t="shared" si="400"/>
        <v>3</v>
      </c>
      <c r="U4250" t="str">
        <f t="shared" si="401"/>
        <v>Mar-2025</v>
      </c>
    </row>
    <row r="4251" spans="1:21" x14ac:dyDescent="0.3">
      <c r="A4251" t="s">
        <v>6261</v>
      </c>
      <c r="B4251" s="22">
        <v>44800</v>
      </c>
      <c r="C4251" s="22">
        <v>44804</v>
      </c>
      <c r="D4251" s="23" t="s">
        <v>61</v>
      </c>
      <c r="E4251" s="23" t="s">
        <v>768</v>
      </c>
      <c r="F4251" s="23" t="s">
        <v>80</v>
      </c>
      <c r="G4251" s="23" t="s">
        <v>53</v>
      </c>
      <c r="H4251" s="23" t="s">
        <v>110</v>
      </c>
      <c r="I4251" s="23" t="s">
        <v>55</v>
      </c>
      <c r="J4251" s="23" t="s">
        <v>173</v>
      </c>
      <c r="K4251" s="23" t="s">
        <v>203</v>
      </c>
      <c r="L4251" s="24">
        <v>106112.72</v>
      </c>
      <c r="M4251">
        <v>8</v>
      </c>
      <c r="N4251" s="25">
        <v>0</v>
      </c>
      <c r="O4251" s="24">
        <v>39379.06</v>
      </c>
      <c r="P4251" s="26">
        <f t="shared" si="396"/>
        <v>0.37110593338857017</v>
      </c>
      <c r="Q4251" t="str">
        <f t="shared" si="397"/>
        <v>High</v>
      </c>
      <c r="R4251" t="str">
        <f t="shared" si="398"/>
        <v>None</v>
      </c>
      <c r="S4251" s="23">
        <f t="shared" si="399"/>
        <v>2022</v>
      </c>
      <c r="T4251" s="23">
        <f t="shared" si="400"/>
        <v>8</v>
      </c>
      <c r="U4251" t="str">
        <f t="shared" si="401"/>
        <v>Aug-2022</v>
      </c>
    </row>
    <row r="4252" spans="1:21" x14ac:dyDescent="0.3">
      <c r="A4252" t="s">
        <v>6262</v>
      </c>
      <c r="B4252" s="22">
        <v>45506</v>
      </c>
      <c r="C4252" s="22">
        <v>45513</v>
      </c>
      <c r="D4252" s="23" t="s">
        <v>78</v>
      </c>
      <c r="E4252" s="23" t="s">
        <v>536</v>
      </c>
      <c r="F4252" s="23" t="s">
        <v>52</v>
      </c>
      <c r="G4252" s="23" t="s">
        <v>179</v>
      </c>
      <c r="H4252" s="23" t="s">
        <v>180</v>
      </c>
      <c r="I4252" s="23" t="s">
        <v>118</v>
      </c>
      <c r="J4252" s="23" t="s">
        <v>119</v>
      </c>
      <c r="K4252" s="23" t="s">
        <v>197</v>
      </c>
      <c r="L4252" s="24">
        <v>19328.3</v>
      </c>
      <c r="M4252">
        <v>10</v>
      </c>
      <c r="N4252" s="25">
        <v>0.25</v>
      </c>
      <c r="O4252" s="24">
        <v>4626.33</v>
      </c>
      <c r="P4252" s="26">
        <f t="shared" si="396"/>
        <v>0.23935524593471749</v>
      </c>
      <c r="Q4252" t="str">
        <f t="shared" si="397"/>
        <v>Medium</v>
      </c>
      <c r="R4252" t="str">
        <f t="shared" si="398"/>
        <v>High</v>
      </c>
      <c r="S4252" s="23">
        <f t="shared" si="399"/>
        <v>2024</v>
      </c>
      <c r="T4252" s="23">
        <f t="shared" si="400"/>
        <v>8</v>
      </c>
      <c r="U4252" t="str">
        <f t="shared" si="401"/>
        <v>Aug-2024</v>
      </c>
    </row>
    <row r="4253" spans="1:21" x14ac:dyDescent="0.3">
      <c r="A4253" t="s">
        <v>6263</v>
      </c>
      <c r="B4253" s="22">
        <v>45495</v>
      </c>
      <c r="C4253" s="22">
        <v>45500</v>
      </c>
      <c r="D4253" s="23" t="s">
        <v>61</v>
      </c>
      <c r="E4253" s="23" t="s">
        <v>440</v>
      </c>
      <c r="F4253" s="23" t="s">
        <v>52</v>
      </c>
      <c r="G4253" s="23" t="s">
        <v>53</v>
      </c>
      <c r="H4253" s="23" t="s">
        <v>54</v>
      </c>
      <c r="I4253" s="23" t="s">
        <v>118</v>
      </c>
      <c r="J4253" s="23" t="s">
        <v>303</v>
      </c>
      <c r="K4253" s="23" t="s">
        <v>491</v>
      </c>
      <c r="L4253" s="24">
        <v>75802.3</v>
      </c>
      <c r="M4253">
        <v>10</v>
      </c>
      <c r="N4253" s="25">
        <v>0.05</v>
      </c>
      <c r="O4253" s="24">
        <v>26949.55</v>
      </c>
      <c r="P4253" s="26">
        <f t="shared" si="396"/>
        <v>0.35552417274937564</v>
      </c>
      <c r="Q4253" t="str">
        <f t="shared" si="397"/>
        <v>High</v>
      </c>
      <c r="R4253" t="str">
        <f t="shared" si="398"/>
        <v>Low</v>
      </c>
      <c r="S4253" s="23">
        <f t="shared" si="399"/>
        <v>2024</v>
      </c>
      <c r="T4253" s="23">
        <f t="shared" si="400"/>
        <v>7</v>
      </c>
      <c r="U4253" t="str">
        <f t="shared" si="401"/>
        <v>Jul-2024</v>
      </c>
    </row>
    <row r="4254" spans="1:21" x14ac:dyDescent="0.3">
      <c r="A4254" t="s">
        <v>6264</v>
      </c>
      <c r="B4254" s="22">
        <v>45565</v>
      </c>
      <c r="C4254" s="22">
        <v>45568</v>
      </c>
      <c r="D4254" s="23" t="s">
        <v>50</v>
      </c>
      <c r="E4254" s="23" t="s">
        <v>283</v>
      </c>
      <c r="F4254" s="23" t="s">
        <v>71</v>
      </c>
      <c r="G4254" s="23" t="s">
        <v>72</v>
      </c>
      <c r="H4254" s="23" t="s">
        <v>117</v>
      </c>
      <c r="I4254" s="23" t="s">
        <v>118</v>
      </c>
      <c r="J4254" s="23" t="s">
        <v>191</v>
      </c>
      <c r="K4254" s="23" t="s">
        <v>829</v>
      </c>
      <c r="L4254" s="24">
        <v>42523.55</v>
      </c>
      <c r="M4254">
        <v>5</v>
      </c>
      <c r="N4254" s="25">
        <v>0.25</v>
      </c>
      <c r="O4254" s="24">
        <v>9501.2000000000007</v>
      </c>
      <c r="P4254" s="26">
        <f t="shared" si="396"/>
        <v>0.22343383842600159</v>
      </c>
      <c r="Q4254" t="str">
        <f t="shared" si="397"/>
        <v>Medium</v>
      </c>
      <c r="R4254" t="str">
        <f t="shared" si="398"/>
        <v>High</v>
      </c>
      <c r="S4254" s="23">
        <f t="shared" si="399"/>
        <v>2024</v>
      </c>
      <c r="T4254" s="23">
        <f t="shared" si="400"/>
        <v>9</v>
      </c>
      <c r="U4254" t="str">
        <f t="shared" si="401"/>
        <v>Sep-2024</v>
      </c>
    </row>
    <row r="4255" spans="1:21" x14ac:dyDescent="0.3">
      <c r="A4255" t="s">
        <v>6265</v>
      </c>
      <c r="B4255" s="22">
        <v>45349</v>
      </c>
      <c r="C4255" s="22">
        <v>45354</v>
      </c>
      <c r="D4255" s="23" t="s">
        <v>61</v>
      </c>
      <c r="E4255" s="23" t="s">
        <v>648</v>
      </c>
      <c r="F4255" s="23" t="s">
        <v>80</v>
      </c>
      <c r="G4255" s="23" t="s">
        <v>63</v>
      </c>
      <c r="H4255" s="23" t="s">
        <v>172</v>
      </c>
      <c r="I4255" s="23" t="s">
        <v>83</v>
      </c>
      <c r="J4255" s="23" t="s">
        <v>379</v>
      </c>
      <c r="K4255" s="23" t="s">
        <v>380</v>
      </c>
      <c r="L4255" s="24">
        <v>4729.2700000000004</v>
      </c>
      <c r="M4255">
        <v>7</v>
      </c>
      <c r="N4255" s="25">
        <v>0.2</v>
      </c>
      <c r="O4255" s="24">
        <v>1239.19</v>
      </c>
      <c r="P4255" s="26">
        <f t="shared" si="396"/>
        <v>0.2620256403208106</v>
      </c>
      <c r="Q4255" t="str">
        <f t="shared" si="397"/>
        <v>Medium</v>
      </c>
      <c r="R4255" t="str">
        <f t="shared" si="398"/>
        <v>Medium</v>
      </c>
      <c r="S4255" s="23">
        <f t="shared" si="399"/>
        <v>2024</v>
      </c>
      <c r="T4255" s="23">
        <f t="shared" si="400"/>
        <v>2</v>
      </c>
      <c r="U4255" t="str">
        <f t="shared" si="401"/>
        <v>Feb-2024</v>
      </c>
    </row>
    <row r="4256" spans="1:21" x14ac:dyDescent="0.3">
      <c r="A4256" t="s">
        <v>6266</v>
      </c>
      <c r="B4256" s="22">
        <v>45840</v>
      </c>
      <c r="C4256" s="22">
        <v>45847</v>
      </c>
      <c r="D4256" s="23" t="s">
        <v>102</v>
      </c>
      <c r="E4256" s="23" t="s">
        <v>2186</v>
      </c>
      <c r="F4256" s="23" t="s">
        <v>71</v>
      </c>
      <c r="G4256" s="23" t="s">
        <v>72</v>
      </c>
      <c r="H4256" s="23" t="s">
        <v>117</v>
      </c>
      <c r="I4256" s="23" t="s">
        <v>55</v>
      </c>
      <c r="J4256" s="23" t="s">
        <v>65</v>
      </c>
      <c r="K4256" s="23" t="s">
        <v>130</v>
      </c>
      <c r="L4256" s="24">
        <v>101277.4</v>
      </c>
      <c r="M4256">
        <v>10</v>
      </c>
      <c r="N4256" s="25">
        <v>0.2</v>
      </c>
      <c r="O4256" s="24">
        <v>16021.86</v>
      </c>
      <c r="P4256" s="26">
        <f t="shared" si="396"/>
        <v>0.1581977815386256</v>
      </c>
      <c r="Q4256" t="str">
        <f t="shared" si="397"/>
        <v>Low</v>
      </c>
      <c r="R4256" t="str">
        <f t="shared" si="398"/>
        <v>Medium</v>
      </c>
      <c r="S4256" s="23">
        <f t="shared" si="399"/>
        <v>2025</v>
      </c>
      <c r="T4256" s="23">
        <f t="shared" si="400"/>
        <v>7</v>
      </c>
      <c r="U4256" t="str">
        <f t="shared" si="401"/>
        <v>Jul-2025</v>
      </c>
    </row>
    <row r="4257" spans="1:21" x14ac:dyDescent="0.3">
      <c r="A4257" t="s">
        <v>6267</v>
      </c>
      <c r="B4257" s="22">
        <v>45099</v>
      </c>
      <c r="C4257" s="22">
        <v>45105</v>
      </c>
      <c r="D4257" s="23" t="s">
        <v>78</v>
      </c>
      <c r="E4257" s="23" t="s">
        <v>850</v>
      </c>
      <c r="F4257" s="23" t="s">
        <v>52</v>
      </c>
      <c r="G4257" s="23" t="s">
        <v>72</v>
      </c>
      <c r="H4257" s="23" t="s">
        <v>73</v>
      </c>
      <c r="I4257" s="23" t="s">
        <v>83</v>
      </c>
      <c r="J4257" s="23" t="s">
        <v>449</v>
      </c>
      <c r="K4257" s="23" t="s">
        <v>775</v>
      </c>
      <c r="L4257" s="24">
        <v>59370.2</v>
      </c>
      <c r="M4257">
        <v>10</v>
      </c>
      <c r="N4257" s="25">
        <v>0.1</v>
      </c>
      <c r="O4257" s="24">
        <v>13768.74</v>
      </c>
      <c r="P4257" s="26">
        <f t="shared" si="396"/>
        <v>0.23191331678181984</v>
      </c>
      <c r="Q4257" t="str">
        <f t="shared" si="397"/>
        <v>Medium</v>
      </c>
      <c r="R4257" t="str">
        <f t="shared" si="398"/>
        <v>Low</v>
      </c>
      <c r="S4257" s="23">
        <f t="shared" si="399"/>
        <v>2023</v>
      </c>
      <c r="T4257" s="23">
        <f t="shared" si="400"/>
        <v>6</v>
      </c>
      <c r="U4257" t="str">
        <f t="shared" si="401"/>
        <v>Jun-2023</v>
      </c>
    </row>
    <row r="4258" spans="1:21" x14ac:dyDescent="0.3">
      <c r="A4258" t="s">
        <v>6268</v>
      </c>
      <c r="B4258" s="22">
        <v>45561</v>
      </c>
      <c r="C4258" s="22">
        <v>45562</v>
      </c>
      <c r="D4258" s="23" t="s">
        <v>78</v>
      </c>
      <c r="E4258" s="23" t="s">
        <v>1267</v>
      </c>
      <c r="F4258" s="23" t="s">
        <v>71</v>
      </c>
      <c r="G4258" s="23" t="s">
        <v>72</v>
      </c>
      <c r="H4258" s="23" t="s">
        <v>117</v>
      </c>
      <c r="I4258" s="23" t="s">
        <v>118</v>
      </c>
      <c r="J4258" s="23" t="s">
        <v>230</v>
      </c>
      <c r="K4258" s="23" t="s">
        <v>356</v>
      </c>
      <c r="L4258" s="24">
        <v>533.9</v>
      </c>
      <c r="M4258">
        <v>2</v>
      </c>
      <c r="N4258" s="25">
        <v>0</v>
      </c>
      <c r="O4258" s="24">
        <v>128.15</v>
      </c>
      <c r="P4258" s="26">
        <f t="shared" si="396"/>
        <v>0.24002622213897737</v>
      </c>
      <c r="Q4258" t="str">
        <f t="shared" si="397"/>
        <v>Medium</v>
      </c>
      <c r="R4258" t="str">
        <f t="shared" si="398"/>
        <v>None</v>
      </c>
      <c r="S4258" s="23">
        <f t="shared" si="399"/>
        <v>2024</v>
      </c>
      <c r="T4258" s="23">
        <f t="shared" si="400"/>
        <v>9</v>
      </c>
      <c r="U4258" t="str">
        <f t="shared" si="401"/>
        <v>Sep-2024</v>
      </c>
    </row>
    <row r="4259" spans="1:21" x14ac:dyDescent="0.3">
      <c r="A4259" t="s">
        <v>6269</v>
      </c>
      <c r="B4259" s="22">
        <v>44981</v>
      </c>
      <c r="C4259" s="22">
        <v>44986</v>
      </c>
      <c r="D4259" s="23" t="s">
        <v>102</v>
      </c>
      <c r="E4259" s="23" t="s">
        <v>1964</v>
      </c>
      <c r="F4259" s="23" t="s">
        <v>52</v>
      </c>
      <c r="G4259" s="23" t="s">
        <v>53</v>
      </c>
      <c r="H4259" s="23" t="s">
        <v>246</v>
      </c>
      <c r="I4259" s="23" t="s">
        <v>55</v>
      </c>
      <c r="J4259" s="23" t="s">
        <v>141</v>
      </c>
      <c r="K4259" s="23" t="s">
        <v>142</v>
      </c>
      <c r="L4259" s="24">
        <v>4579.24</v>
      </c>
      <c r="M4259">
        <v>2</v>
      </c>
      <c r="N4259" s="25">
        <v>0</v>
      </c>
      <c r="O4259" s="24">
        <v>910.71</v>
      </c>
      <c r="P4259" s="26">
        <f t="shared" si="396"/>
        <v>0.19887797975209862</v>
      </c>
      <c r="Q4259" t="str">
        <f t="shared" si="397"/>
        <v>Low</v>
      </c>
      <c r="R4259" t="str">
        <f t="shared" si="398"/>
        <v>None</v>
      </c>
      <c r="S4259" s="23">
        <f t="shared" si="399"/>
        <v>2023</v>
      </c>
      <c r="T4259" s="23">
        <f t="shared" si="400"/>
        <v>2</v>
      </c>
      <c r="U4259" t="str">
        <f t="shared" si="401"/>
        <v>Feb-2023</v>
      </c>
    </row>
    <row r="4260" spans="1:21" x14ac:dyDescent="0.3">
      <c r="A4260" t="s">
        <v>6270</v>
      </c>
      <c r="B4260" s="22">
        <v>44574</v>
      </c>
      <c r="C4260" s="22">
        <v>44575</v>
      </c>
      <c r="D4260" s="23" t="s">
        <v>78</v>
      </c>
      <c r="E4260" s="23" t="s">
        <v>1403</v>
      </c>
      <c r="F4260" s="23" t="s">
        <v>71</v>
      </c>
      <c r="G4260" s="23" t="s">
        <v>179</v>
      </c>
      <c r="H4260" s="23" t="s">
        <v>236</v>
      </c>
      <c r="I4260" s="23" t="s">
        <v>118</v>
      </c>
      <c r="J4260" s="23" t="s">
        <v>303</v>
      </c>
      <c r="K4260" s="23" t="s">
        <v>304</v>
      </c>
      <c r="L4260" s="24">
        <v>13488.81</v>
      </c>
      <c r="M4260">
        <v>1</v>
      </c>
      <c r="N4260" s="25">
        <v>0.2</v>
      </c>
      <c r="O4260" s="24">
        <v>3549.14</v>
      </c>
      <c r="P4260" s="26">
        <f t="shared" si="396"/>
        <v>0.26311735431072125</v>
      </c>
      <c r="Q4260" t="str">
        <f t="shared" si="397"/>
        <v>Medium</v>
      </c>
      <c r="R4260" t="str">
        <f t="shared" si="398"/>
        <v>Medium</v>
      </c>
      <c r="S4260" s="23">
        <f t="shared" si="399"/>
        <v>2022</v>
      </c>
      <c r="T4260" s="23">
        <f t="shared" si="400"/>
        <v>1</v>
      </c>
      <c r="U4260" t="str">
        <f t="shared" si="401"/>
        <v>Jan-2022</v>
      </c>
    </row>
    <row r="4261" spans="1:21" x14ac:dyDescent="0.3">
      <c r="A4261" t="s">
        <v>6271</v>
      </c>
      <c r="B4261" s="22">
        <v>45445</v>
      </c>
      <c r="C4261" s="22">
        <v>45448</v>
      </c>
      <c r="D4261" s="23" t="s">
        <v>78</v>
      </c>
      <c r="E4261" s="23" t="s">
        <v>89</v>
      </c>
      <c r="F4261" s="23" t="s">
        <v>80</v>
      </c>
      <c r="G4261" s="23" t="s">
        <v>72</v>
      </c>
      <c r="H4261" s="23" t="s">
        <v>346</v>
      </c>
      <c r="I4261" s="23" t="s">
        <v>96</v>
      </c>
      <c r="J4261" s="23" t="s">
        <v>135</v>
      </c>
      <c r="K4261" s="23" t="s">
        <v>395</v>
      </c>
      <c r="L4261" s="24">
        <v>28009.5</v>
      </c>
      <c r="M4261">
        <v>3</v>
      </c>
      <c r="N4261" s="25">
        <v>0.25</v>
      </c>
      <c r="O4261" s="24">
        <v>5024.09</v>
      </c>
      <c r="P4261" s="26">
        <f t="shared" si="396"/>
        <v>0.17937092772095181</v>
      </c>
      <c r="Q4261" t="str">
        <f t="shared" si="397"/>
        <v>Low</v>
      </c>
      <c r="R4261" t="str">
        <f t="shared" si="398"/>
        <v>High</v>
      </c>
      <c r="S4261" s="23">
        <f t="shared" si="399"/>
        <v>2024</v>
      </c>
      <c r="T4261" s="23">
        <f t="shared" si="400"/>
        <v>6</v>
      </c>
      <c r="U4261" t="str">
        <f t="shared" si="401"/>
        <v>Jun-2024</v>
      </c>
    </row>
    <row r="4262" spans="1:21" x14ac:dyDescent="0.3">
      <c r="A4262" t="s">
        <v>6272</v>
      </c>
      <c r="B4262" s="22">
        <v>45107</v>
      </c>
      <c r="C4262" s="22">
        <v>45110</v>
      </c>
      <c r="D4262" s="23" t="s">
        <v>50</v>
      </c>
      <c r="E4262" s="23" t="s">
        <v>355</v>
      </c>
      <c r="F4262" s="23" t="s">
        <v>52</v>
      </c>
      <c r="G4262" s="23" t="s">
        <v>72</v>
      </c>
      <c r="H4262" s="23" t="s">
        <v>346</v>
      </c>
      <c r="I4262" s="23" t="s">
        <v>96</v>
      </c>
      <c r="J4262" s="23" t="s">
        <v>135</v>
      </c>
      <c r="K4262" s="23" t="s">
        <v>136</v>
      </c>
      <c r="L4262" s="24">
        <v>28130.400000000001</v>
      </c>
      <c r="M4262">
        <v>3</v>
      </c>
      <c r="N4262" s="25">
        <v>0.25</v>
      </c>
      <c r="O4262" s="24">
        <v>3863.6</v>
      </c>
      <c r="P4262" s="26">
        <f t="shared" si="396"/>
        <v>0.13734607399823678</v>
      </c>
      <c r="Q4262" t="str">
        <f t="shared" si="397"/>
        <v>Low</v>
      </c>
      <c r="R4262" t="str">
        <f t="shared" si="398"/>
        <v>High</v>
      </c>
      <c r="S4262" s="23">
        <f t="shared" si="399"/>
        <v>2023</v>
      </c>
      <c r="T4262" s="23">
        <f t="shared" si="400"/>
        <v>6</v>
      </c>
      <c r="U4262" t="str">
        <f t="shared" si="401"/>
        <v>Jun-2023</v>
      </c>
    </row>
    <row r="4263" spans="1:21" x14ac:dyDescent="0.3">
      <c r="A4263" t="s">
        <v>6273</v>
      </c>
      <c r="B4263" s="22">
        <v>45882</v>
      </c>
      <c r="C4263" s="22">
        <v>45886</v>
      </c>
      <c r="D4263" s="23" t="s">
        <v>50</v>
      </c>
      <c r="E4263" s="23" t="s">
        <v>465</v>
      </c>
      <c r="F4263" s="23" t="s">
        <v>71</v>
      </c>
      <c r="G4263" s="23" t="s">
        <v>72</v>
      </c>
      <c r="H4263" s="23" t="s">
        <v>346</v>
      </c>
      <c r="I4263" s="23" t="s">
        <v>83</v>
      </c>
      <c r="J4263" s="23" t="s">
        <v>156</v>
      </c>
      <c r="K4263" s="23" t="s">
        <v>285</v>
      </c>
      <c r="L4263" s="24">
        <v>130095.72</v>
      </c>
      <c r="M4263">
        <v>9</v>
      </c>
      <c r="N4263" s="25">
        <v>0.25</v>
      </c>
      <c r="O4263" s="24">
        <v>34445.019999999997</v>
      </c>
      <c r="P4263" s="26">
        <f t="shared" si="396"/>
        <v>0.26476674251850868</v>
      </c>
      <c r="Q4263" t="str">
        <f t="shared" si="397"/>
        <v>Medium</v>
      </c>
      <c r="R4263" t="str">
        <f t="shared" si="398"/>
        <v>High</v>
      </c>
      <c r="S4263" s="23">
        <f t="shared" si="399"/>
        <v>2025</v>
      </c>
      <c r="T4263" s="23">
        <f t="shared" si="400"/>
        <v>8</v>
      </c>
      <c r="U4263" t="str">
        <f t="shared" si="401"/>
        <v>Aug-2025</v>
      </c>
    </row>
    <row r="4264" spans="1:21" x14ac:dyDescent="0.3">
      <c r="A4264" t="s">
        <v>6274</v>
      </c>
      <c r="B4264" s="22">
        <v>45712</v>
      </c>
      <c r="C4264" s="22">
        <v>45718</v>
      </c>
      <c r="D4264" s="23" t="s">
        <v>78</v>
      </c>
      <c r="E4264" s="23" t="s">
        <v>824</v>
      </c>
      <c r="F4264" s="23" t="s">
        <v>71</v>
      </c>
      <c r="G4264" s="23" t="s">
        <v>53</v>
      </c>
      <c r="H4264" s="23" t="s">
        <v>54</v>
      </c>
      <c r="I4264" s="23" t="s">
        <v>118</v>
      </c>
      <c r="J4264" s="23" t="s">
        <v>119</v>
      </c>
      <c r="K4264" s="23" t="s">
        <v>197</v>
      </c>
      <c r="L4264" s="24">
        <v>789.37</v>
      </c>
      <c r="M4264">
        <v>1</v>
      </c>
      <c r="N4264" s="25">
        <v>0.2</v>
      </c>
      <c r="O4264" s="24">
        <v>221.75</v>
      </c>
      <c r="P4264" s="26">
        <f t="shared" si="396"/>
        <v>0.28092022752321472</v>
      </c>
      <c r="Q4264" t="str">
        <f t="shared" si="397"/>
        <v>Medium</v>
      </c>
      <c r="R4264" t="str">
        <f t="shared" si="398"/>
        <v>Medium</v>
      </c>
      <c r="S4264" s="23">
        <f t="shared" si="399"/>
        <v>2025</v>
      </c>
      <c r="T4264" s="23">
        <f t="shared" si="400"/>
        <v>2</v>
      </c>
      <c r="U4264" t="str">
        <f t="shared" si="401"/>
        <v>Feb-2025</v>
      </c>
    </row>
    <row r="4265" spans="1:21" x14ac:dyDescent="0.3">
      <c r="A4265" t="s">
        <v>6275</v>
      </c>
      <c r="B4265" s="22">
        <v>44576</v>
      </c>
      <c r="C4265" s="22">
        <v>44582</v>
      </c>
      <c r="D4265" s="23" t="s">
        <v>102</v>
      </c>
      <c r="E4265" s="23" t="s">
        <v>896</v>
      </c>
      <c r="F4265" s="23" t="s">
        <v>71</v>
      </c>
      <c r="G4265" s="23" t="s">
        <v>53</v>
      </c>
      <c r="H4265" s="23" t="s">
        <v>110</v>
      </c>
      <c r="I4265" s="23" t="s">
        <v>118</v>
      </c>
      <c r="J4265" s="23" t="s">
        <v>230</v>
      </c>
      <c r="K4265" s="23" t="s">
        <v>356</v>
      </c>
      <c r="L4265" s="24">
        <v>22794.84</v>
      </c>
      <c r="M4265">
        <v>9</v>
      </c>
      <c r="N4265" s="25">
        <v>0.25</v>
      </c>
      <c r="O4265" s="24">
        <v>5526.45</v>
      </c>
      <c r="P4265" s="26">
        <f t="shared" si="396"/>
        <v>0.2424430265796996</v>
      </c>
      <c r="Q4265" t="str">
        <f t="shared" si="397"/>
        <v>Medium</v>
      </c>
      <c r="R4265" t="str">
        <f t="shared" si="398"/>
        <v>High</v>
      </c>
      <c r="S4265" s="23">
        <f t="shared" si="399"/>
        <v>2022</v>
      </c>
      <c r="T4265" s="23">
        <f t="shared" si="400"/>
        <v>1</v>
      </c>
      <c r="U4265" t="str">
        <f t="shared" si="401"/>
        <v>Jan-2022</v>
      </c>
    </row>
    <row r="4266" spans="1:21" x14ac:dyDescent="0.3">
      <c r="A4266" t="s">
        <v>6276</v>
      </c>
      <c r="B4266" s="22">
        <v>45705</v>
      </c>
      <c r="C4266" s="22">
        <v>45707</v>
      </c>
      <c r="D4266" s="23" t="s">
        <v>61</v>
      </c>
      <c r="E4266" s="23" t="s">
        <v>235</v>
      </c>
      <c r="F4266" s="23" t="s">
        <v>52</v>
      </c>
      <c r="G4266" s="23" t="s">
        <v>72</v>
      </c>
      <c r="H4266" s="23" t="s">
        <v>117</v>
      </c>
      <c r="I4266" s="23" t="s">
        <v>96</v>
      </c>
      <c r="J4266" s="23" t="s">
        <v>135</v>
      </c>
      <c r="K4266" s="23" t="s">
        <v>275</v>
      </c>
      <c r="L4266" s="24">
        <v>29893.23</v>
      </c>
      <c r="M4266">
        <v>9</v>
      </c>
      <c r="N4266" s="25">
        <v>0.05</v>
      </c>
      <c r="O4266" s="24">
        <v>4959.71</v>
      </c>
      <c r="P4266" s="26">
        <f t="shared" si="396"/>
        <v>0.1659141551448271</v>
      </c>
      <c r="Q4266" t="str">
        <f t="shared" si="397"/>
        <v>Low</v>
      </c>
      <c r="R4266" t="str">
        <f t="shared" si="398"/>
        <v>Low</v>
      </c>
      <c r="S4266" s="23">
        <f t="shared" si="399"/>
        <v>2025</v>
      </c>
      <c r="T4266" s="23">
        <f t="shared" si="400"/>
        <v>2</v>
      </c>
      <c r="U4266" t="str">
        <f t="shared" si="401"/>
        <v>Feb-2025</v>
      </c>
    </row>
    <row r="4267" spans="1:21" x14ac:dyDescent="0.3">
      <c r="A4267" t="s">
        <v>6277</v>
      </c>
      <c r="B4267" s="22">
        <v>45954</v>
      </c>
      <c r="C4267" s="22">
        <v>45960</v>
      </c>
      <c r="D4267" s="23" t="s">
        <v>61</v>
      </c>
      <c r="E4267" s="23" t="s">
        <v>1085</v>
      </c>
      <c r="F4267" s="23" t="s">
        <v>52</v>
      </c>
      <c r="G4267" s="23" t="s">
        <v>72</v>
      </c>
      <c r="H4267" s="23" t="s">
        <v>346</v>
      </c>
      <c r="I4267" s="23" t="s">
        <v>118</v>
      </c>
      <c r="J4267" s="23" t="s">
        <v>119</v>
      </c>
      <c r="K4267" s="23" t="s">
        <v>197</v>
      </c>
      <c r="L4267" s="24">
        <v>83556.84</v>
      </c>
      <c r="M4267">
        <v>6</v>
      </c>
      <c r="N4267" s="25">
        <v>0</v>
      </c>
      <c r="O4267" s="24">
        <v>28222.04</v>
      </c>
      <c r="P4267" s="26">
        <f t="shared" si="396"/>
        <v>0.33775858445580281</v>
      </c>
      <c r="Q4267" t="str">
        <f t="shared" si="397"/>
        <v>High</v>
      </c>
      <c r="R4267" t="str">
        <f t="shared" si="398"/>
        <v>None</v>
      </c>
      <c r="S4267" s="23">
        <f t="shared" si="399"/>
        <v>2025</v>
      </c>
      <c r="T4267" s="23">
        <f t="shared" si="400"/>
        <v>10</v>
      </c>
      <c r="U4267" t="str">
        <f t="shared" si="401"/>
        <v>Oct-2025</v>
      </c>
    </row>
    <row r="4268" spans="1:21" x14ac:dyDescent="0.3">
      <c r="A4268" t="s">
        <v>6278</v>
      </c>
      <c r="B4268" s="22">
        <v>44677</v>
      </c>
      <c r="C4268" s="22">
        <v>44684</v>
      </c>
      <c r="D4268" s="23" t="s">
        <v>78</v>
      </c>
      <c r="E4268" s="23" t="s">
        <v>1199</v>
      </c>
      <c r="F4268" s="23" t="s">
        <v>80</v>
      </c>
      <c r="G4268" s="23" t="s">
        <v>72</v>
      </c>
      <c r="H4268" s="23" t="s">
        <v>104</v>
      </c>
      <c r="I4268" s="23" t="s">
        <v>55</v>
      </c>
      <c r="J4268" s="23" t="s">
        <v>65</v>
      </c>
      <c r="K4268" s="23" t="s">
        <v>66</v>
      </c>
      <c r="L4268" s="24">
        <v>25405.5</v>
      </c>
      <c r="M4268">
        <v>2</v>
      </c>
      <c r="N4268" s="25">
        <v>0</v>
      </c>
      <c r="O4268" s="24">
        <v>5766.15</v>
      </c>
      <c r="P4268" s="26">
        <f t="shared" si="396"/>
        <v>0.22696463364232153</v>
      </c>
      <c r="Q4268" t="str">
        <f t="shared" si="397"/>
        <v>Medium</v>
      </c>
      <c r="R4268" t="str">
        <f t="shared" si="398"/>
        <v>None</v>
      </c>
      <c r="S4268" s="23">
        <f t="shared" si="399"/>
        <v>2022</v>
      </c>
      <c r="T4268" s="23">
        <f t="shared" si="400"/>
        <v>4</v>
      </c>
      <c r="U4268" t="str">
        <f t="shared" si="401"/>
        <v>Apr-2022</v>
      </c>
    </row>
    <row r="4269" spans="1:21" x14ac:dyDescent="0.3">
      <c r="A4269" t="s">
        <v>6279</v>
      </c>
      <c r="B4269" s="22">
        <v>44602</v>
      </c>
      <c r="C4269" s="22">
        <v>44605</v>
      </c>
      <c r="D4269" s="23" t="s">
        <v>78</v>
      </c>
      <c r="E4269" s="23" t="s">
        <v>341</v>
      </c>
      <c r="F4269" s="23" t="s">
        <v>52</v>
      </c>
      <c r="G4269" s="23" t="s">
        <v>72</v>
      </c>
      <c r="H4269" s="23" t="s">
        <v>117</v>
      </c>
      <c r="I4269" s="23" t="s">
        <v>55</v>
      </c>
      <c r="J4269" s="23" t="s">
        <v>65</v>
      </c>
      <c r="K4269" s="23" t="s">
        <v>325</v>
      </c>
      <c r="L4269" s="24">
        <v>10021.41</v>
      </c>
      <c r="M4269">
        <v>1</v>
      </c>
      <c r="N4269" s="25">
        <v>0.15</v>
      </c>
      <c r="O4269" s="24">
        <v>1923.25</v>
      </c>
      <c r="P4269" s="26">
        <f t="shared" si="396"/>
        <v>0.19191411188645111</v>
      </c>
      <c r="Q4269" t="str">
        <f t="shared" si="397"/>
        <v>Low</v>
      </c>
      <c r="R4269" t="str">
        <f t="shared" si="398"/>
        <v>Medium</v>
      </c>
      <c r="S4269" s="23">
        <f t="shared" si="399"/>
        <v>2022</v>
      </c>
      <c r="T4269" s="23">
        <f t="shared" si="400"/>
        <v>2</v>
      </c>
      <c r="U4269" t="str">
        <f t="shared" si="401"/>
        <v>Feb-2022</v>
      </c>
    </row>
    <row r="4270" spans="1:21" x14ac:dyDescent="0.3">
      <c r="A4270" t="s">
        <v>6280</v>
      </c>
      <c r="B4270" s="22">
        <v>44674</v>
      </c>
      <c r="C4270" s="22">
        <v>44680</v>
      </c>
      <c r="D4270" s="23" t="s">
        <v>102</v>
      </c>
      <c r="E4270" s="23" t="s">
        <v>875</v>
      </c>
      <c r="F4270" s="23" t="s">
        <v>71</v>
      </c>
      <c r="G4270" s="23" t="s">
        <v>179</v>
      </c>
      <c r="H4270" s="23" t="s">
        <v>236</v>
      </c>
      <c r="I4270" s="23" t="s">
        <v>118</v>
      </c>
      <c r="J4270" s="23" t="s">
        <v>230</v>
      </c>
      <c r="K4270" s="23" t="s">
        <v>231</v>
      </c>
      <c r="L4270" s="24">
        <v>12506.45</v>
      </c>
      <c r="M4270">
        <v>5</v>
      </c>
      <c r="N4270" s="25">
        <v>0.1</v>
      </c>
      <c r="O4270" s="24">
        <v>3981.57</v>
      </c>
      <c r="P4270" s="26">
        <f t="shared" si="396"/>
        <v>0.3183613255560131</v>
      </c>
      <c r="Q4270" t="str">
        <f t="shared" si="397"/>
        <v>High</v>
      </c>
      <c r="R4270" t="str">
        <f t="shared" si="398"/>
        <v>Low</v>
      </c>
      <c r="S4270" s="23">
        <f t="shared" si="399"/>
        <v>2022</v>
      </c>
      <c r="T4270" s="23">
        <f t="shared" si="400"/>
        <v>4</v>
      </c>
      <c r="U4270" t="str">
        <f t="shared" si="401"/>
        <v>Apr-2022</v>
      </c>
    </row>
    <row r="4271" spans="1:21" x14ac:dyDescent="0.3">
      <c r="A4271" t="s">
        <v>6281</v>
      </c>
      <c r="B4271" s="22">
        <v>45513</v>
      </c>
      <c r="C4271" s="22">
        <v>45517</v>
      </c>
      <c r="D4271" s="23" t="s">
        <v>102</v>
      </c>
      <c r="E4271" s="23" t="s">
        <v>573</v>
      </c>
      <c r="F4271" s="23" t="s">
        <v>71</v>
      </c>
      <c r="G4271" s="23" t="s">
        <v>72</v>
      </c>
      <c r="H4271" s="23" t="s">
        <v>73</v>
      </c>
      <c r="I4271" s="23" t="s">
        <v>96</v>
      </c>
      <c r="J4271" s="23" t="s">
        <v>97</v>
      </c>
      <c r="K4271" s="23" t="s">
        <v>181</v>
      </c>
      <c r="L4271" s="24">
        <v>26410.44</v>
      </c>
      <c r="M4271">
        <v>3</v>
      </c>
      <c r="N4271" s="25">
        <v>0.15</v>
      </c>
      <c r="O4271" s="24">
        <v>6208.81</v>
      </c>
      <c r="P4271" s="26">
        <f t="shared" si="396"/>
        <v>0.2350892298651594</v>
      </c>
      <c r="Q4271" t="str">
        <f t="shared" si="397"/>
        <v>Medium</v>
      </c>
      <c r="R4271" t="str">
        <f t="shared" si="398"/>
        <v>Medium</v>
      </c>
      <c r="S4271" s="23">
        <f t="shared" si="399"/>
        <v>2024</v>
      </c>
      <c r="T4271" s="23">
        <f t="shared" si="400"/>
        <v>8</v>
      </c>
      <c r="U4271" t="str">
        <f t="shared" si="401"/>
        <v>Aug-2024</v>
      </c>
    </row>
    <row r="4272" spans="1:21" x14ac:dyDescent="0.3">
      <c r="A4272" t="s">
        <v>6282</v>
      </c>
      <c r="B4272" s="22">
        <v>44609</v>
      </c>
      <c r="C4272" s="22">
        <v>44610</v>
      </c>
      <c r="D4272" s="23" t="s">
        <v>61</v>
      </c>
      <c r="E4272" s="23" t="s">
        <v>1582</v>
      </c>
      <c r="F4272" s="23" t="s">
        <v>52</v>
      </c>
      <c r="G4272" s="23" t="s">
        <v>63</v>
      </c>
      <c r="H4272" s="23" t="s">
        <v>202</v>
      </c>
      <c r="I4272" s="23" t="s">
        <v>118</v>
      </c>
      <c r="J4272" s="23" t="s">
        <v>230</v>
      </c>
      <c r="K4272" s="23" t="s">
        <v>356</v>
      </c>
      <c r="L4272" s="24">
        <v>34478.639999999999</v>
      </c>
      <c r="M4272">
        <v>3</v>
      </c>
      <c r="N4272" s="25">
        <v>0.05</v>
      </c>
      <c r="O4272" s="24">
        <v>12363.48</v>
      </c>
      <c r="P4272" s="26">
        <f t="shared" si="396"/>
        <v>0.35858374924300956</v>
      </c>
      <c r="Q4272" t="str">
        <f t="shared" si="397"/>
        <v>High</v>
      </c>
      <c r="R4272" t="str">
        <f t="shared" si="398"/>
        <v>Low</v>
      </c>
      <c r="S4272" s="23">
        <f t="shared" si="399"/>
        <v>2022</v>
      </c>
      <c r="T4272" s="23">
        <f t="shared" si="400"/>
        <v>2</v>
      </c>
      <c r="U4272" t="str">
        <f t="shared" si="401"/>
        <v>Feb-2022</v>
      </c>
    </row>
    <row r="4273" spans="1:21" x14ac:dyDescent="0.3">
      <c r="A4273" t="s">
        <v>6283</v>
      </c>
      <c r="B4273" s="22">
        <v>45351</v>
      </c>
      <c r="C4273" s="22">
        <v>45352</v>
      </c>
      <c r="D4273" s="23" t="s">
        <v>78</v>
      </c>
      <c r="E4273" s="23" t="s">
        <v>1753</v>
      </c>
      <c r="F4273" s="23" t="s">
        <v>80</v>
      </c>
      <c r="G4273" s="23" t="s">
        <v>81</v>
      </c>
      <c r="H4273" s="23" t="s">
        <v>95</v>
      </c>
      <c r="I4273" s="23" t="s">
        <v>96</v>
      </c>
      <c r="J4273" s="23" t="s">
        <v>111</v>
      </c>
      <c r="K4273" s="23" t="s">
        <v>225</v>
      </c>
      <c r="L4273" s="24">
        <v>14440.45</v>
      </c>
      <c r="M4273">
        <v>5</v>
      </c>
      <c r="N4273" s="25">
        <v>0</v>
      </c>
      <c r="O4273" s="24">
        <v>3136.58</v>
      </c>
      <c r="P4273" s="26">
        <f t="shared" si="396"/>
        <v>0.21720791249580171</v>
      </c>
      <c r="Q4273" t="str">
        <f t="shared" si="397"/>
        <v>Medium</v>
      </c>
      <c r="R4273" t="str">
        <f t="shared" si="398"/>
        <v>None</v>
      </c>
      <c r="S4273" s="23">
        <f t="shared" si="399"/>
        <v>2024</v>
      </c>
      <c r="T4273" s="23">
        <f t="shared" si="400"/>
        <v>2</v>
      </c>
      <c r="U4273" t="str">
        <f t="shared" si="401"/>
        <v>Feb-2024</v>
      </c>
    </row>
    <row r="4274" spans="1:21" x14ac:dyDescent="0.3">
      <c r="A4274" t="s">
        <v>6284</v>
      </c>
      <c r="B4274" s="22">
        <v>45996</v>
      </c>
      <c r="C4274" s="22">
        <v>45998</v>
      </c>
      <c r="D4274" s="23" t="s">
        <v>78</v>
      </c>
      <c r="E4274" s="23" t="s">
        <v>1551</v>
      </c>
      <c r="F4274" s="23" t="s">
        <v>71</v>
      </c>
      <c r="G4274" s="23" t="s">
        <v>179</v>
      </c>
      <c r="H4274" s="23" t="s">
        <v>180</v>
      </c>
      <c r="I4274" s="23" t="s">
        <v>55</v>
      </c>
      <c r="J4274" s="23" t="s">
        <v>65</v>
      </c>
      <c r="K4274" s="23" t="s">
        <v>325</v>
      </c>
      <c r="L4274" s="24">
        <v>4490.45</v>
      </c>
      <c r="M4274">
        <v>1</v>
      </c>
      <c r="N4274" s="25">
        <v>0.05</v>
      </c>
      <c r="O4274" s="24">
        <v>1154.6400000000001</v>
      </c>
      <c r="P4274" s="26">
        <f t="shared" si="396"/>
        <v>0.25713235867229345</v>
      </c>
      <c r="Q4274" t="str">
        <f t="shared" si="397"/>
        <v>Medium</v>
      </c>
      <c r="R4274" t="str">
        <f t="shared" si="398"/>
        <v>Low</v>
      </c>
      <c r="S4274" s="23">
        <f t="shared" si="399"/>
        <v>2025</v>
      </c>
      <c r="T4274" s="23">
        <f t="shared" si="400"/>
        <v>12</v>
      </c>
      <c r="U4274" t="str">
        <f t="shared" si="401"/>
        <v>Dec-2025</v>
      </c>
    </row>
    <row r="4275" spans="1:21" x14ac:dyDescent="0.3">
      <c r="A4275" t="s">
        <v>6285</v>
      </c>
      <c r="B4275" s="22">
        <v>46018</v>
      </c>
      <c r="C4275" s="22">
        <v>46020</v>
      </c>
      <c r="D4275" s="23" t="s">
        <v>102</v>
      </c>
      <c r="E4275" s="23" t="s">
        <v>871</v>
      </c>
      <c r="F4275" s="23" t="s">
        <v>52</v>
      </c>
      <c r="G4275" s="23" t="s">
        <v>63</v>
      </c>
      <c r="H4275" s="23" t="s">
        <v>64</v>
      </c>
      <c r="I4275" s="23" t="s">
        <v>118</v>
      </c>
      <c r="J4275" s="23" t="s">
        <v>303</v>
      </c>
      <c r="K4275" s="23" t="s">
        <v>304</v>
      </c>
      <c r="L4275" s="24">
        <v>25292.080000000002</v>
      </c>
      <c r="M4275">
        <v>8</v>
      </c>
      <c r="N4275" s="25">
        <v>0.1</v>
      </c>
      <c r="O4275" s="24">
        <v>3910.22</v>
      </c>
      <c r="P4275" s="26">
        <f t="shared" si="396"/>
        <v>0.1546025475168511</v>
      </c>
      <c r="Q4275" t="str">
        <f t="shared" si="397"/>
        <v>Low</v>
      </c>
      <c r="R4275" t="str">
        <f t="shared" si="398"/>
        <v>Low</v>
      </c>
      <c r="S4275" s="23">
        <f t="shared" si="399"/>
        <v>2025</v>
      </c>
      <c r="T4275" s="23">
        <f t="shared" si="400"/>
        <v>12</v>
      </c>
      <c r="U4275" t="str">
        <f t="shared" si="401"/>
        <v>Dec-2025</v>
      </c>
    </row>
    <row r="4276" spans="1:21" x14ac:dyDescent="0.3">
      <c r="A4276" t="s">
        <v>6286</v>
      </c>
      <c r="B4276" s="22">
        <v>45520</v>
      </c>
      <c r="C4276" s="22">
        <v>45526</v>
      </c>
      <c r="D4276" s="23" t="s">
        <v>102</v>
      </c>
      <c r="E4276" s="23" t="s">
        <v>1027</v>
      </c>
      <c r="F4276" s="23" t="s">
        <v>80</v>
      </c>
      <c r="G4276" s="23" t="s">
        <v>63</v>
      </c>
      <c r="H4276" s="23" t="s">
        <v>64</v>
      </c>
      <c r="I4276" s="23" t="s">
        <v>118</v>
      </c>
      <c r="J4276" s="23" t="s">
        <v>303</v>
      </c>
      <c r="K4276" s="23" t="s">
        <v>491</v>
      </c>
      <c r="L4276" s="24">
        <v>104095.88</v>
      </c>
      <c r="M4276">
        <v>7</v>
      </c>
      <c r="N4276" s="25">
        <v>0.1</v>
      </c>
      <c r="O4276" s="24">
        <v>15837.96</v>
      </c>
      <c r="P4276" s="26">
        <f t="shared" si="396"/>
        <v>0.15214780834745811</v>
      </c>
      <c r="Q4276" t="str">
        <f t="shared" si="397"/>
        <v>Low</v>
      </c>
      <c r="R4276" t="str">
        <f t="shared" si="398"/>
        <v>Low</v>
      </c>
      <c r="S4276" s="23">
        <f t="shared" si="399"/>
        <v>2024</v>
      </c>
      <c r="T4276" s="23">
        <f t="shared" si="400"/>
        <v>8</v>
      </c>
      <c r="U4276" t="str">
        <f t="shared" si="401"/>
        <v>Aug-2024</v>
      </c>
    </row>
    <row r="4277" spans="1:21" x14ac:dyDescent="0.3">
      <c r="A4277" t="s">
        <v>6287</v>
      </c>
      <c r="B4277" s="22">
        <v>45851</v>
      </c>
      <c r="C4277" s="22">
        <v>45858</v>
      </c>
      <c r="D4277" s="23" t="s">
        <v>102</v>
      </c>
      <c r="E4277" s="23" t="s">
        <v>1409</v>
      </c>
      <c r="F4277" s="23" t="s">
        <v>52</v>
      </c>
      <c r="G4277" s="23" t="s">
        <v>72</v>
      </c>
      <c r="H4277" s="23" t="s">
        <v>346</v>
      </c>
      <c r="I4277" s="23" t="s">
        <v>83</v>
      </c>
      <c r="J4277" s="23" t="s">
        <v>449</v>
      </c>
      <c r="K4277" s="23" t="s">
        <v>681</v>
      </c>
      <c r="L4277" s="24">
        <v>42977.24</v>
      </c>
      <c r="M4277">
        <v>4</v>
      </c>
      <c r="N4277" s="25">
        <v>0.2</v>
      </c>
      <c r="O4277" s="24">
        <v>5786.27</v>
      </c>
      <c r="P4277" s="26">
        <f t="shared" si="396"/>
        <v>0.13463568158401984</v>
      </c>
      <c r="Q4277" t="str">
        <f t="shared" si="397"/>
        <v>Low</v>
      </c>
      <c r="R4277" t="str">
        <f t="shared" si="398"/>
        <v>Medium</v>
      </c>
      <c r="S4277" s="23">
        <f t="shared" si="399"/>
        <v>2025</v>
      </c>
      <c r="T4277" s="23">
        <f t="shared" si="400"/>
        <v>7</v>
      </c>
      <c r="U4277" t="str">
        <f t="shared" si="401"/>
        <v>Jul-2025</v>
      </c>
    </row>
    <row r="4278" spans="1:21" x14ac:dyDescent="0.3">
      <c r="A4278" t="s">
        <v>6288</v>
      </c>
      <c r="B4278" s="22">
        <v>45642</v>
      </c>
      <c r="C4278" s="22">
        <v>45643</v>
      </c>
      <c r="D4278" s="23" t="s">
        <v>78</v>
      </c>
      <c r="E4278" s="23" t="s">
        <v>768</v>
      </c>
      <c r="F4278" s="23" t="s">
        <v>80</v>
      </c>
      <c r="G4278" s="23" t="s">
        <v>179</v>
      </c>
      <c r="H4278" s="23" t="s">
        <v>180</v>
      </c>
      <c r="I4278" s="23" t="s">
        <v>96</v>
      </c>
      <c r="J4278" s="23" t="s">
        <v>166</v>
      </c>
      <c r="K4278" s="23" t="s">
        <v>337</v>
      </c>
      <c r="L4278" s="24">
        <v>18872.22</v>
      </c>
      <c r="M4278">
        <v>2</v>
      </c>
      <c r="N4278" s="25">
        <v>0.15</v>
      </c>
      <c r="O4278" s="24">
        <v>5160.34</v>
      </c>
      <c r="P4278" s="26">
        <f t="shared" si="396"/>
        <v>0.27343576961268995</v>
      </c>
      <c r="Q4278" t="str">
        <f t="shared" si="397"/>
        <v>Medium</v>
      </c>
      <c r="R4278" t="str">
        <f t="shared" si="398"/>
        <v>Medium</v>
      </c>
      <c r="S4278" s="23">
        <f t="shared" si="399"/>
        <v>2024</v>
      </c>
      <c r="T4278" s="23">
        <f t="shared" si="400"/>
        <v>12</v>
      </c>
      <c r="U4278" t="str">
        <f t="shared" si="401"/>
        <v>Dec-2024</v>
      </c>
    </row>
    <row r="4279" spans="1:21" x14ac:dyDescent="0.3">
      <c r="A4279" t="s">
        <v>6289</v>
      </c>
      <c r="B4279" s="22">
        <v>45210</v>
      </c>
      <c r="C4279" s="22">
        <v>45214</v>
      </c>
      <c r="D4279" s="23" t="s">
        <v>50</v>
      </c>
      <c r="E4279" s="23" t="s">
        <v>1793</v>
      </c>
      <c r="F4279" s="23" t="s">
        <v>71</v>
      </c>
      <c r="G4279" s="23" t="s">
        <v>72</v>
      </c>
      <c r="H4279" s="23" t="s">
        <v>117</v>
      </c>
      <c r="I4279" s="23" t="s">
        <v>55</v>
      </c>
      <c r="J4279" s="23" t="s">
        <v>56</v>
      </c>
      <c r="K4279" s="23" t="s">
        <v>151</v>
      </c>
      <c r="L4279" s="24">
        <v>94587.199999999997</v>
      </c>
      <c r="M4279">
        <v>10</v>
      </c>
      <c r="N4279" s="25">
        <v>0</v>
      </c>
      <c r="O4279" s="24">
        <v>24535.85</v>
      </c>
      <c r="P4279" s="26">
        <f t="shared" si="396"/>
        <v>0.25939926332527025</v>
      </c>
      <c r="Q4279" t="str">
        <f t="shared" si="397"/>
        <v>Medium</v>
      </c>
      <c r="R4279" t="str">
        <f t="shared" si="398"/>
        <v>None</v>
      </c>
      <c r="S4279" s="23">
        <f t="shared" si="399"/>
        <v>2023</v>
      </c>
      <c r="T4279" s="23">
        <f t="shared" si="400"/>
        <v>10</v>
      </c>
      <c r="U4279" t="str">
        <f t="shared" si="401"/>
        <v>Oct-2023</v>
      </c>
    </row>
    <row r="4280" spans="1:21" x14ac:dyDescent="0.3">
      <c r="A4280" t="s">
        <v>6290</v>
      </c>
      <c r="B4280" s="22">
        <v>45384</v>
      </c>
      <c r="C4280" s="22">
        <v>45391</v>
      </c>
      <c r="D4280" s="23" t="s">
        <v>102</v>
      </c>
      <c r="E4280" s="23" t="s">
        <v>1247</v>
      </c>
      <c r="F4280" s="23" t="s">
        <v>71</v>
      </c>
      <c r="G4280" s="23" t="s">
        <v>179</v>
      </c>
      <c r="H4280" s="23" t="s">
        <v>180</v>
      </c>
      <c r="I4280" s="23" t="s">
        <v>55</v>
      </c>
      <c r="J4280" s="23" t="s">
        <v>56</v>
      </c>
      <c r="K4280" s="23" t="s">
        <v>57</v>
      </c>
      <c r="L4280" s="24">
        <v>60192.18</v>
      </c>
      <c r="M4280">
        <v>9</v>
      </c>
      <c r="N4280" s="25">
        <v>0.05</v>
      </c>
      <c r="O4280" s="24">
        <v>14400.19</v>
      </c>
      <c r="P4280" s="26">
        <f t="shared" si="396"/>
        <v>0.23923689090509764</v>
      </c>
      <c r="Q4280" t="str">
        <f t="shared" si="397"/>
        <v>Medium</v>
      </c>
      <c r="R4280" t="str">
        <f t="shared" si="398"/>
        <v>Low</v>
      </c>
      <c r="S4280" s="23">
        <f t="shared" si="399"/>
        <v>2024</v>
      </c>
      <c r="T4280" s="23">
        <f t="shared" si="400"/>
        <v>4</v>
      </c>
      <c r="U4280" t="str">
        <f t="shared" si="401"/>
        <v>Apr-2024</v>
      </c>
    </row>
    <row r="4281" spans="1:21" x14ac:dyDescent="0.3">
      <c r="A4281" t="s">
        <v>6291</v>
      </c>
      <c r="B4281" s="22">
        <v>44578</v>
      </c>
      <c r="C4281" s="22">
        <v>44585</v>
      </c>
      <c r="D4281" s="23" t="s">
        <v>50</v>
      </c>
      <c r="E4281" s="23" t="s">
        <v>990</v>
      </c>
      <c r="F4281" s="23" t="s">
        <v>80</v>
      </c>
      <c r="G4281" s="23" t="s">
        <v>53</v>
      </c>
      <c r="H4281" s="23" t="s">
        <v>54</v>
      </c>
      <c r="I4281" s="23" t="s">
        <v>118</v>
      </c>
      <c r="J4281" s="23" t="s">
        <v>119</v>
      </c>
      <c r="K4281" s="23" t="s">
        <v>120</v>
      </c>
      <c r="L4281" s="24">
        <v>14772.7</v>
      </c>
      <c r="M4281">
        <v>5</v>
      </c>
      <c r="N4281" s="25">
        <v>0.15</v>
      </c>
      <c r="O4281" s="24">
        <v>4870.26</v>
      </c>
      <c r="P4281" s="26">
        <f t="shared" si="396"/>
        <v>0.32967974710107156</v>
      </c>
      <c r="Q4281" t="str">
        <f t="shared" si="397"/>
        <v>High</v>
      </c>
      <c r="R4281" t="str">
        <f t="shared" si="398"/>
        <v>Medium</v>
      </c>
      <c r="S4281" s="23">
        <f t="shared" si="399"/>
        <v>2022</v>
      </c>
      <c r="T4281" s="23">
        <f t="shared" si="400"/>
        <v>1</v>
      </c>
      <c r="U4281" t="str">
        <f t="shared" si="401"/>
        <v>Jan-2022</v>
      </c>
    </row>
    <row r="4282" spans="1:21" x14ac:dyDescent="0.3">
      <c r="A4282" t="s">
        <v>6292</v>
      </c>
      <c r="B4282" s="22">
        <v>45870</v>
      </c>
      <c r="C4282" s="22">
        <v>45871</v>
      </c>
      <c r="D4282" s="23" t="s">
        <v>50</v>
      </c>
      <c r="E4282" s="23" t="s">
        <v>1380</v>
      </c>
      <c r="F4282" s="23" t="s">
        <v>71</v>
      </c>
      <c r="G4282" s="23" t="s">
        <v>63</v>
      </c>
      <c r="H4282" s="23" t="s">
        <v>213</v>
      </c>
      <c r="I4282" s="23" t="s">
        <v>118</v>
      </c>
      <c r="J4282" s="23" t="s">
        <v>230</v>
      </c>
      <c r="K4282" s="23" t="s">
        <v>356</v>
      </c>
      <c r="L4282" s="24">
        <v>69027.899999999994</v>
      </c>
      <c r="M4282">
        <v>6</v>
      </c>
      <c r="N4282" s="25">
        <v>0.15</v>
      </c>
      <c r="O4282" s="24">
        <v>10615.26</v>
      </c>
      <c r="P4282" s="26">
        <f t="shared" si="396"/>
        <v>0.15378216634143588</v>
      </c>
      <c r="Q4282" t="str">
        <f t="shared" si="397"/>
        <v>Low</v>
      </c>
      <c r="R4282" t="str">
        <f t="shared" si="398"/>
        <v>Medium</v>
      </c>
      <c r="S4282" s="23">
        <f t="shared" si="399"/>
        <v>2025</v>
      </c>
      <c r="T4282" s="23">
        <f t="shared" si="400"/>
        <v>8</v>
      </c>
      <c r="U4282" t="str">
        <f t="shared" si="401"/>
        <v>Aug-2025</v>
      </c>
    </row>
    <row r="4283" spans="1:21" x14ac:dyDescent="0.3">
      <c r="A4283" t="s">
        <v>6293</v>
      </c>
      <c r="B4283" s="22">
        <v>44818</v>
      </c>
      <c r="C4283" s="22">
        <v>44824</v>
      </c>
      <c r="D4283" s="23" t="s">
        <v>50</v>
      </c>
      <c r="E4283" s="23" t="s">
        <v>1267</v>
      </c>
      <c r="F4283" s="23" t="s">
        <v>80</v>
      </c>
      <c r="G4283" s="23" t="s">
        <v>63</v>
      </c>
      <c r="H4283" s="23" t="s">
        <v>213</v>
      </c>
      <c r="I4283" s="23" t="s">
        <v>55</v>
      </c>
      <c r="J4283" s="23" t="s">
        <v>65</v>
      </c>
      <c r="K4283" s="23" t="s">
        <v>91</v>
      </c>
      <c r="L4283" s="24">
        <v>22648.71</v>
      </c>
      <c r="M4283">
        <v>3</v>
      </c>
      <c r="N4283" s="25">
        <v>0</v>
      </c>
      <c r="O4283" s="24">
        <v>8877.35</v>
      </c>
      <c r="P4283" s="26">
        <f t="shared" si="396"/>
        <v>0.39195830579313351</v>
      </c>
      <c r="Q4283" t="str">
        <f t="shared" si="397"/>
        <v>High</v>
      </c>
      <c r="R4283" t="str">
        <f t="shared" si="398"/>
        <v>None</v>
      </c>
      <c r="S4283" s="23">
        <f t="shared" si="399"/>
        <v>2022</v>
      </c>
      <c r="T4283" s="23">
        <f t="shared" si="400"/>
        <v>9</v>
      </c>
      <c r="U4283" t="str">
        <f t="shared" si="401"/>
        <v>Sep-2022</v>
      </c>
    </row>
    <row r="4284" spans="1:21" x14ac:dyDescent="0.3">
      <c r="A4284" t="s">
        <v>6294</v>
      </c>
      <c r="B4284" s="22">
        <v>45989</v>
      </c>
      <c r="C4284" s="22">
        <v>45993</v>
      </c>
      <c r="D4284" s="23" t="s">
        <v>61</v>
      </c>
      <c r="E4284" s="23" t="s">
        <v>850</v>
      </c>
      <c r="F4284" s="23" t="s">
        <v>71</v>
      </c>
      <c r="G4284" s="23" t="s">
        <v>72</v>
      </c>
      <c r="H4284" s="23" t="s">
        <v>104</v>
      </c>
      <c r="I4284" s="23" t="s">
        <v>55</v>
      </c>
      <c r="J4284" s="23" t="s">
        <v>65</v>
      </c>
      <c r="K4284" s="23" t="s">
        <v>91</v>
      </c>
      <c r="L4284" s="24">
        <v>12142.28</v>
      </c>
      <c r="M4284">
        <v>1</v>
      </c>
      <c r="N4284" s="25">
        <v>0.05</v>
      </c>
      <c r="O4284" s="24">
        <v>2132.2800000000002</v>
      </c>
      <c r="P4284" s="26">
        <f t="shared" si="396"/>
        <v>0.1756078759508099</v>
      </c>
      <c r="Q4284" t="str">
        <f t="shared" si="397"/>
        <v>Low</v>
      </c>
      <c r="R4284" t="str">
        <f t="shared" si="398"/>
        <v>Low</v>
      </c>
      <c r="S4284" s="23">
        <f t="shared" si="399"/>
        <v>2025</v>
      </c>
      <c r="T4284" s="23">
        <f t="shared" si="400"/>
        <v>11</v>
      </c>
      <c r="U4284" t="str">
        <f t="shared" si="401"/>
        <v>Nov-2025</v>
      </c>
    </row>
    <row r="4285" spans="1:21" x14ac:dyDescent="0.3">
      <c r="A4285" t="s">
        <v>6295</v>
      </c>
      <c r="B4285" s="22">
        <v>45603</v>
      </c>
      <c r="C4285" s="22">
        <v>45608</v>
      </c>
      <c r="D4285" s="23" t="s">
        <v>50</v>
      </c>
      <c r="E4285" s="23" t="s">
        <v>1055</v>
      </c>
      <c r="F4285" s="23" t="s">
        <v>80</v>
      </c>
      <c r="G4285" s="23" t="s">
        <v>72</v>
      </c>
      <c r="H4285" s="23" t="s">
        <v>104</v>
      </c>
      <c r="I4285" s="23" t="s">
        <v>55</v>
      </c>
      <c r="J4285" s="23" t="s">
        <v>56</v>
      </c>
      <c r="K4285" s="23" t="s">
        <v>57</v>
      </c>
      <c r="L4285" s="24">
        <v>22219.200000000001</v>
      </c>
      <c r="M4285">
        <v>2</v>
      </c>
      <c r="N4285" s="25">
        <v>0.25</v>
      </c>
      <c r="O4285" s="24">
        <v>3940.97</v>
      </c>
      <c r="P4285" s="26">
        <f t="shared" si="396"/>
        <v>0.1773677720169943</v>
      </c>
      <c r="Q4285" t="str">
        <f t="shared" si="397"/>
        <v>Low</v>
      </c>
      <c r="R4285" t="str">
        <f t="shared" si="398"/>
        <v>High</v>
      </c>
      <c r="S4285" s="23">
        <f t="shared" si="399"/>
        <v>2024</v>
      </c>
      <c r="T4285" s="23">
        <f t="shared" si="400"/>
        <v>11</v>
      </c>
      <c r="U4285" t="str">
        <f t="shared" si="401"/>
        <v>Nov-2024</v>
      </c>
    </row>
    <row r="4286" spans="1:21" x14ac:dyDescent="0.3">
      <c r="A4286" t="s">
        <v>6296</v>
      </c>
      <c r="B4286" s="22">
        <v>45371</v>
      </c>
      <c r="C4286" s="22">
        <v>45373</v>
      </c>
      <c r="D4286" s="23" t="s">
        <v>50</v>
      </c>
      <c r="E4286" s="23" t="s">
        <v>1310</v>
      </c>
      <c r="F4286" s="23" t="s">
        <v>80</v>
      </c>
      <c r="G4286" s="23" t="s">
        <v>63</v>
      </c>
      <c r="H4286" s="23" t="s">
        <v>202</v>
      </c>
      <c r="I4286" s="23" t="s">
        <v>55</v>
      </c>
      <c r="J4286" s="23" t="s">
        <v>173</v>
      </c>
      <c r="K4286" s="23" t="s">
        <v>735</v>
      </c>
      <c r="L4286" s="24">
        <v>126952.02</v>
      </c>
      <c r="M4286">
        <v>9</v>
      </c>
      <c r="N4286" s="25">
        <v>0.05</v>
      </c>
      <c r="O4286" s="24">
        <v>37694.559999999998</v>
      </c>
      <c r="P4286" s="26">
        <f t="shared" si="396"/>
        <v>0.29691973392782561</v>
      </c>
      <c r="Q4286" t="str">
        <f t="shared" si="397"/>
        <v>Medium</v>
      </c>
      <c r="R4286" t="str">
        <f t="shared" si="398"/>
        <v>Low</v>
      </c>
      <c r="S4286" s="23">
        <f t="shared" si="399"/>
        <v>2024</v>
      </c>
      <c r="T4286" s="23">
        <f t="shared" si="400"/>
        <v>3</v>
      </c>
      <c r="U4286" t="str">
        <f t="shared" si="401"/>
        <v>Mar-2024</v>
      </c>
    </row>
    <row r="4287" spans="1:21" x14ac:dyDescent="0.3">
      <c r="A4287" t="s">
        <v>6297</v>
      </c>
      <c r="B4287" s="22">
        <v>45959</v>
      </c>
      <c r="C4287" s="22">
        <v>45962</v>
      </c>
      <c r="D4287" s="23" t="s">
        <v>78</v>
      </c>
      <c r="E4287" s="23" t="s">
        <v>3102</v>
      </c>
      <c r="F4287" s="23" t="s">
        <v>80</v>
      </c>
      <c r="G4287" s="23" t="s">
        <v>53</v>
      </c>
      <c r="H4287" s="23" t="s">
        <v>54</v>
      </c>
      <c r="I4287" s="23" t="s">
        <v>55</v>
      </c>
      <c r="J4287" s="23" t="s">
        <v>65</v>
      </c>
      <c r="K4287" s="23" t="s">
        <v>130</v>
      </c>
      <c r="L4287" s="24">
        <v>16540.14</v>
      </c>
      <c r="M4287">
        <v>3</v>
      </c>
      <c r="N4287" s="25">
        <v>0.15</v>
      </c>
      <c r="O4287" s="24">
        <v>5611.13</v>
      </c>
      <c r="P4287" s="26">
        <f t="shared" si="396"/>
        <v>0.33924319866700042</v>
      </c>
      <c r="Q4287" t="str">
        <f t="shared" si="397"/>
        <v>High</v>
      </c>
      <c r="R4287" t="str">
        <f t="shared" si="398"/>
        <v>Medium</v>
      </c>
      <c r="S4287" s="23">
        <f t="shared" si="399"/>
        <v>2025</v>
      </c>
      <c r="T4287" s="23">
        <f t="shared" si="400"/>
        <v>10</v>
      </c>
      <c r="U4287" t="str">
        <f t="shared" si="401"/>
        <v>Oct-2025</v>
      </c>
    </row>
    <row r="4288" spans="1:21" x14ac:dyDescent="0.3">
      <c r="A4288" t="s">
        <v>6298</v>
      </c>
      <c r="B4288" s="22">
        <v>45744</v>
      </c>
      <c r="C4288" s="22">
        <v>45749</v>
      </c>
      <c r="D4288" s="23" t="s">
        <v>102</v>
      </c>
      <c r="E4288" s="23" t="s">
        <v>2105</v>
      </c>
      <c r="F4288" s="23" t="s">
        <v>52</v>
      </c>
      <c r="G4288" s="23" t="s">
        <v>53</v>
      </c>
      <c r="H4288" s="23" t="s">
        <v>90</v>
      </c>
      <c r="I4288" s="23" t="s">
        <v>55</v>
      </c>
      <c r="J4288" s="23" t="s">
        <v>141</v>
      </c>
      <c r="K4288" s="23" t="s">
        <v>978</v>
      </c>
      <c r="L4288" s="24">
        <v>6853.76</v>
      </c>
      <c r="M4288">
        <v>1</v>
      </c>
      <c r="N4288" s="25">
        <v>0.15</v>
      </c>
      <c r="O4288" s="24">
        <v>1960.12</v>
      </c>
      <c r="P4288" s="26">
        <f t="shared" si="396"/>
        <v>0.28599192268185636</v>
      </c>
      <c r="Q4288" t="str">
        <f t="shared" si="397"/>
        <v>Medium</v>
      </c>
      <c r="R4288" t="str">
        <f t="shared" si="398"/>
        <v>Medium</v>
      </c>
      <c r="S4288" s="23">
        <f t="shared" si="399"/>
        <v>2025</v>
      </c>
      <c r="T4288" s="23">
        <f t="shared" si="400"/>
        <v>3</v>
      </c>
      <c r="U4288" t="str">
        <f t="shared" si="401"/>
        <v>Mar-2025</v>
      </c>
    </row>
    <row r="4289" spans="1:21" x14ac:dyDescent="0.3">
      <c r="A4289" t="s">
        <v>6299</v>
      </c>
      <c r="B4289" s="22">
        <v>45550</v>
      </c>
      <c r="C4289" s="22">
        <v>45551</v>
      </c>
      <c r="D4289" s="23" t="s">
        <v>102</v>
      </c>
      <c r="E4289" s="23" t="s">
        <v>1770</v>
      </c>
      <c r="F4289" s="23" t="s">
        <v>71</v>
      </c>
      <c r="G4289" s="23" t="s">
        <v>53</v>
      </c>
      <c r="H4289" s="23" t="s">
        <v>246</v>
      </c>
      <c r="I4289" s="23" t="s">
        <v>55</v>
      </c>
      <c r="J4289" s="23" t="s">
        <v>65</v>
      </c>
      <c r="K4289" s="23" t="s">
        <v>130</v>
      </c>
      <c r="L4289" s="24">
        <v>65948.600000000006</v>
      </c>
      <c r="M4289">
        <v>5</v>
      </c>
      <c r="N4289" s="25">
        <v>0.05</v>
      </c>
      <c r="O4289" s="24">
        <v>13255.61</v>
      </c>
      <c r="P4289" s="26">
        <f t="shared" si="396"/>
        <v>0.20099911142920396</v>
      </c>
      <c r="Q4289" t="str">
        <f t="shared" si="397"/>
        <v>Medium</v>
      </c>
      <c r="R4289" t="str">
        <f t="shared" si="398"/>
        <v>Low</v>
      </c>
      <c r="S4289" s="23">
        <f t="shared" si="399"/>
        <v>2024</v>
      </c>
      <c r="T4289" s="23">
        <f t="shared" si="400"/>
        <v>9</v>
      </c>
      <c r="U4289" t="str">
        <f t="shared" si="401"/>
        <v>Sep-2024</v>
      </c>
    </row>
    <row r="4290" spans="1:21" x14ac:dyDescent="0.3">
      <c r="A4290" t="s">
        <v>6300</v>
      </c>
      <c r="B4290" s="22">
        <v>45138</v>
      </c>
      <c r="C4290" s="22">
        <v>45143</v>
      </c>
      <c r="D4290" s="23" t="s">
        <v>50</v>
      </c>
      <c r="E4290" s="23" t="s">
        <v>2137</v>
      </c>
      <c r="F4290" s="23" t="s">
        <v>52</v>
      </c>
      <c r="G4290" s="23" t="s">
        <v>63</v>
      </c>
      <c r="H4290" s="23" t="s">
        <v>64</v>
      </c>
      <c r="I4290" s="23" t="s">
        <v>118</v>
      </c>
      <c r="J4290" s="23" t="s">
        <v>230</v>
      </c>
      <c r="K4290" s="23" t="s">
        <v>351</v>
      </c>
      <c r="L4290" s="24">
        <v>41935.769999999997</v>
      </c>
      <c r="M4290">
        <v>9</v>
      </c>
      <c r="N4290" s="25">
        <v>0.05</v>
      </c>
      <c r="O4290" s="24">
        <v>14619.31</v>
      </c>
      <c r="P4290" s="26">
        <f t="shared" si="396"/>
        <v>0.34861193677855445</v>
      </c>
      <c r="Q4290" t="str">
        <f t="shared" si="397"/>
        <v>High</v>
      </c>
      <c r="R4290" t="str">
        <f t="shared" si="398"/>
        <v>Low</v>
      </c>
      <c r="S4290" s="23">
        <f t="shared" si="399"/>
        <v>2023</v>
      </c>
      <c r="T4290" s="23">
        <f t="shared" si="400"/>
        <v>7</v>
      </c>
      <c r="U4290" t="str">
        <f t="shared" si="401"/>
        <v>Jul-2023</v>
      </c>
    </row>
    <row r="4291" spans="1:21" x14ac:dyDescent="0.3">
      <c r="A4291" t="s">
        <v>6301</v>
      </c>
      <c r="B4291" s="22">
        <v>45470</v>
      </c>
      <c r="C4291" s="22">
        <v>45476</v>
      </c>
      <c r="D4291" s="23" t="s">
        <v>102</v>
      </c>
      <c r="E4291" s="23" t="s">
        <v>2025</v>
      </c>
      <c r="F4291" s="23" t="s">
        <v>52</v>
      </c>
      <c r="G4291" s="23" t="s">
        <v>81</v>
      </c>
      <c r="H4291" s="23" t="s">
        <v>82</v>
      </c>
      <c r="I4291" s="23" t="s">
        <v>96</v>
      </c>
      <c r="J4291" s="23" t="s">
        <v>166</v>
      </c>
      <c r="K4291" s="23" t="s">
        <v>337</v>
      </c>
      <c r="L4291" s="24">
        <v>15507.24</v>
      </c>
      <c r="M4291">
        <v>3</v>
      </c>
      <c r="N4291" s="25">
        <v>0.15</v>
      </c>
      <c r="O4291" s="24">
        <v>3326.17</v>
      </c>
      <c r="P4291" s="26">
        <f t="shared" si="396"/>
        <v>0.2144914246506793</v>
      </c>
      <c r="Q4291" t="str">
        <f t="shared" si="397"/>
        <v>Medium</v>
      </c>
      <c r="R4291" t="str">
        <f t="shared" si="398"/>
        <v>Medium</v>
      </c>
      <c r="S4291" s="23">
        <f t="shared" si="399"/>
        <v>2024</v>
      </c>
      <c r="T4291" s="23">
        <f t="shared" si="400"/>
        <v>6</v>
      </c>
      <c r="U4291" t="str">
        <f t="shared" si="401"/>
        <v>Jun-2024</v>
      </c>
    </row>
    <row r="4292" spans="1:21" x14ac:dyDescent="0.3">
      <c r="A4292" t="s">
        <v>6302</v>
      </c>
      <c r="B4292" s="22">
        <v>45143</v>
      </c>
      <c r="C4292" s="22">
        <v>45146</v>
      </c>
      <c r="D4292" s="23" t="s">
        <v>78</v>
      </c>
      <c r="E4292" s="23" t="s">
        <v>436</v>
      </c>
      <c r="F4292" s="23" t="s">
        <v>80</v>
      </c>
      <c r="G4292" s="23" t="s">
        <v>179</v>
      </c>
      <c r="H4292" s="23" t="s">
        <v>180</v>
      </c>
      <c r="I4292" s="23" t="s">
        <v>96</v>
      </c>
      <c r="J4292" s="23" t="s">
        <v>166</v>
      </c>
      <c r="K4292" s="23" t="s">
        <v>337</v>
      </c>
      <c r="L4292" s="24">
        <v>48410.2</v>
      </c>
      <c r="M4292">
        <v>5</v>
      </c>
      <c r="N4292" s="25">
        <v>0</v>
      </c>
      <c r="O4292" s="24">
        <v>10498.15</v>
      </c>
      <c r="P4292" s="26">
        <f t="shared" ref="P4292:P4355" si="402">IFERROR(O4292/L4292,0)</f>
        <v>0.2168582240932696</v>
      </c>
      <c r="Q4292" t="str">
        <f t="shared" ref="Q4292:Q4355" si="403">IF(P4292&gt;=0.3,"High",IF(P4292&gt;=0.2,"Medium","Low"))</f>
        <v>Medium</v>
      </c>
      <c r="R4292" t="str">
        <f t="shared" ref="R4292:R4355" si="404">IF(N4292=0,"None",IF(N4292&lt;=0.1,"Low",IF(N4292&lt;=0.2,"Medium","High")))</f>
        <v>None</v>
      </c>
      <c r="S4292" s="23">
        <f t="shared" ref="S4292:S4355" si="405">YEAR(B4292)</f>
        <v>2023</v>
      </c>
      <c r="T4292" s="23">
        <f t="shared" ref="T4292:T4355" si="406">MONTH(B4292)</f>
        <v>8</v>
      </c>
      <c r="U4292" t="str">
        <f t="shared" ref="U4292:U4355" si="407">TEXT(B4292,"mmm-yyyy")</f>
        <v>Aug-2023</v>
      </c>
    </row>
    <row r="4293" spans="1:21" x14ac:dyDescent="0.3">
      <c r="A4293" t="s">
        <v>6303</v>
      </c>
      <c r="B4293" s="22">
        <v>44577</v>
      </c>
      <c r="C4293" s="22">
        <v>44584</v>
      </c>
      <c r="D4293" s="23" t="s">
        <v>61</v>
      </c>
      <c r="E4293" s="23" t="s">
        <v>298</v>
      </c>
      <c r="F4293" s="23" t="s">
        <v>52</v>
      </c>
      <c r="G4293" s="23" t="s">
        <v>72</v>
      </c>
      <c r="H4293" s="23" t="s">
        <v>73</v>
      </c>
      <c r="I4293" s="23" t="s">
        <v>83</v>
      </c>
      <c r="J4293" s="23" t="s">
        <v>379</v>
      </c>
      <c r="K4293" s="23" t="s">
        <v>716</v>
      </c>
      <c r="L4293" s="24">
        <v>10306.799999999999</v>
      </c>
      <c r="M4293">
        <v>1</v>
      </c>
      <c r="N4293" s="25">
        <v>0.2</v>
      </c>
      <c r="O4293" s="24">
        <v>2770.06</v>
      </c>
      <c r="P4293" s="26">
        <f t="shared" si="402"/>
        <v>0.26876043000737376</v>
      </c>
      <c r="Q4293" t="str">
        <f t="shared" si="403"/>
        <v>Medium</v>
      </c>
      <c r="R4293" t="str">
        <f t="shared" si="404"/>
        <v>Medium</v>
      </c>
      <c r="S4293" s="23">
        <f t="shared" si="405"/>
        <v>2022</v>
      </c>
      <c r="T4293" s="23">
        <f t="shared" si="406"/>
        <v>1</v>
      </c>
      <c r="U4293" t="str">
        <f t="shared" si="407"/>
        <v>Jan-2022</v>
      </c>
    </row>
    <row r="4294" spans="1:21" x14ac:dyDescent="0.3">
      <c r="A4294" t="s">
        <v>6304</v>
      </c>
      <c r="B4294" s="22">
        <v>45241</v>
      </c>
      <c r="C4294" s="22">
        <v>45245</v>
      </c>
      <c r="D4294" s="23" t="s">
        <v>78</v>
      </c>
      <c r="E4294" s="23" t="s">
        <v>954</v>
      </c>
      <c r="F4294" s="23" t="s">
        <v>52</v>
      </c>
      <c r="G4294" s="23" t="s">
        <v>63</v>
      </c>
      <c r="H4294" s="23" t="s">
        <v>172</v>
      </c>
      <c r="I4294" s="23" t="s">
        <v>118</v>
      </c>
      <c r="J4294" s="23" t="s">
        <v>303</v>
      </c>
      <c r="K4294" s="23" t="s">
        <v>421</v>
      </c>
      <c r="L4294" s="24">
        <v>42848.05</v>
      </c>
      <c r="M4294">
        <v>5</v>
      </c>
      <c r="N4294" s="25">
        <v>0.15</v>
      </c>
      <c r="O4294" s="24">
        <v>13425.12</v>
      </c>
      <c r="P4294" s="26">
        <f t="shared" si="402"/>
        <v>0.31331927590637149</v>
      </c>
      <c r="Q4294" t="str">
        <f t="shared" si="403"/>
        <v>High</v>
      </c>
      <c r="R4294" t="str">
        <f t="shared" si="404"/>
        <v>Medium</v>
      </c>
      <c r="S4294" s="23">
        <f t="shared" si="405"/>
        <v>2023</v>
      </c>
      <c r="T4294" s="23">
        <f t="shared" si="406"/>
        <v>11</v>
      </c>
      <c r="U4294" t="str">
        <f t="shared" si="407"/>
        <v>Nov-2023</v>
      </c>
    </row>
    <row r="4295" spans="1:21" x14ac:dyDescent="0.3">
      <c r="A4295" t="s">
        <v>6305</v>
      </c>
      <c r="B4295" s="22">
        <v>45199</v>
      </c>
      <c r="C4295" s="22">
        <v>45204</v>
      </c>
      <c r="D4295" s="23" t="s">
        <v>102</v>
      </c>
      <c r="E4295" s="23" t="s">
        <v>1319</v>
      </c>
      <c r="F4295" s="23" t="s">
        <v>80</v>
      </c>
      <c r="G4295" s="23" t="s">
        <v>53</v>
      </c>
      <c r="H4295" s="23" t="s">
        <v>110</v>
      </c>
      <c r="I4295" s="23" t="s">
        <v>83</v>
      </c>
      <c r="J4295" s="23" t="s">
        <v>84</v>
      </c>
      <c r="K4295" s="23" t="s">
        <v>125</v>
      </c>
      <c r="L4295" s="24">
        <v>3532.38</v>
      </c>
      <c r="M4295">
        <v>6</v>
      </c>
      <c r="N4295" s="25">
        <v>0.05</v>
      </c>
      <c r="O4295" s="24">
        <v>967.06</v>
      </c>
      <c r="P4295" s="26">
        <f t="shared" si="402"/>
        <v>0.27377009268538488</v>
      </c>
      <c r="Q4295" t="str">
        <f t="shared" si="403"/>
        <v>Medium</v>
      </c>
      <c r="R4295" t="str">
        <f t="shared" si="404"/>
        <v>Low</v>
      </c>
      <c r="S4295" s="23">
        <f t="shared" si="405"/>
        <v>2023</v>
      </c>
      <c r="T4295" s="23">
        <f t="shared" si="406"/>
        <v>9</v>
      </c>
      <c r="U4295" t="str">
        <f t="shared" si="407"/>
        <v>Sep-2023</v>
      </c>
    </row>
    <row r="4296" spans="1:21" x14ac:dyDescent="0.3">
      <c r="A4296" t="s">
        <v>6306</v>
      </c>
      <c r="B4296" s="22">
        <v>45475</v>
      </c>
      <c r="C4296" s="22">
        <v>45478</v>
      </c>
      <c r="D4296" s="23" t="s">
        <v>102</v>
      </c>
      <c r="E4296" s="23" t="s">
        <v>1239</v>
      </c>
      <c r="F4296" s="23" t="s">
        <v>52</v>
      </c>
      <c r="G4296" s="23" t="s">
        <v>53</v>
      </c>
      <c r="H4296" s="23" t="s">
        <v>90</v>
      </c>
      <c r="I4296" s="23" t="s">
        <v>96</v>
      </c>
      <c r="J4296" s="23" t="s">
        <v>111</v>
      </c>
      <c r="K4296" s="23" t="s">
        <v>328</v>
      </c>
      <c r="L4296" s="24">
        <v>106604.32</v>
      </c>
      <c r="M4296">
        <v>8</v>
      </c>
      <c r="N4296" s="25">
        <v>0.1</v>
      </c>
      <c r="O4296" s="24">
        <v>25716.37</v>
      </c>
      <c r="P4296" s="26">
        <f t="shared" si="402"/>
        <v>0.24123196883578449</v>
      </c>
      <c r="Q4296" t="str">
        <f t="shared" si="403"/>
        <v>Medium</v>
      </c>
      <c r="R4296" t="str">
        <f t="shared" si="404"/>
        <v>Low</v>
      </c>
      <c r="S4296" s="23">
        <f t="shared" si="405"/>
        <v>2024</v>
      </c>
      <c r="T4296" s="23">
        <f t="shared" si="406"/>
        <v>7</v>
      </c>
      <c r="U4296" t="str">
        <f t="shared" si="407"/>
        <v>Jul-2024</v>
      </c>
    </row>
    <row r="4297" spans="1:21" x14ac:dyDescent="0.3">
      <c r="A4297" t="s">
        <v>6307</v>
      </c>
      <c r="B4297" s="22">
        <v>45573</v>
      </c>
      <c r="C4297" s="22">
        <v>45579</v>
      </c>
      <c r="D4297" s="23" t="s">
        <v>102</v>
      </c>
      <c r="E4297" s="23" t="s">
        <v>2392</v>
      </c>
      <c r="F4297" s="23" t="s">
        <v>52</v>
      </c>
      <c r="G4297" s="23" t="s">
        <v>53</v>
      </c>
      <c r="H4297" s="23" t="s">
        <v>54</v>
      </c>
      <c r="I4297" s="23" t="s">
        <v>83</v>
      </c>
      <c r="J4297" s="23" t="s">
        <v>449</v>
      </c>
      <c r="K4297" s="23" t="s">
        <v>775</v>
      </c>
      <c r="L4297" s="24">
        <v>1903.55</v>
      </c>
      <c r="M4297">
        <v>5</v>
      </c>
      <c r="N4297" s="25">
        <v>0.05</v>
      </c>
      <c r="O4297" s="24">
        <v>626.24</v>
      </c>
      <c r="P4297" s="26">
        <f t="shared" si="402"/>
        <v>0.32898531690788263</v>
      </c>
      <c r="Q4297" t="str">
        <f t="shared" si="403"/>
        <v>High</v>
      </c>
      <c r="R4297" t="str">
        <f t="shared" si="404"/>
        <v>Low</v>
      </c>
      <c r="S4297" s="23">
        <f t="shared" si="405"/>
        <v>2024</v>
      </c>
      <c r="T4297" s="23">
        <f t="shared" si="406"/>
        <v>10</v>
      </c>
      <c r="U4297" t="str">
        <f t="shared" si="407"/>
        <v>Oct-2024</v>
      </c>
    </row>
    <row r="4298" spans="1:21" x14ac:dyDescent="0.3">
      <c r="A4298" t="s">
        <v>6308</v>
      </c>
      <c r="B4298" s="22">
        <v>45137</v>
      </c>
      <c r="C4298" s="22">
        <v>45139</v>
      </c>
      <c r="D4298" s="23" t="s">
        <v>50</v>
      </c>
      <c r="E4298" s="23" t="s">
        <v>2670</v>
      </c>
      <c r="F4298" s="23" t="s">
        <v>80</v>
      </c>
      <c r="G4298" s="23" t="s">
        <v>179</v>
      </c>
      <c r="H4298" s="23" t="s">
        <v>236</v>
      </c>
      <c r="I4298" s="23" t="s">
        <v>83</v>
      </c>
      <c r="J4298" s="23" t="s">
        <v>84</v>
      </c>
      <c r="K4298" s="23" t="s">
        <v>257</v>
      </c>
      <c r="L4298" s="24">
        <v>22047.599999999999</v>
      </c>
      <c r="M4298">
        <v>4</v>
      </c>
      <c r="N4298" s="25">
        <v>0</v>
      </c>
      <c r="O4298" s="24">
        <v>4443.5</v>
      </c>
      <c r="P4298" s="26">
        <f t="shared" si="402"/>
        <v>0.20154121083473939</v>
      </c>
      <c r="Q4298" t="str">
        <f t="shared" si="403"/>
        <v>Medium</v>
      </c>
      <c r="R4298" t="str">
        <f t="shared" si="404"/>
        <v>None</v>
      </c>
      <c r="S4298" s="23">
        <f t="shared" si="405"/>
        <v>2023</v>
      </c>
      <c r="T4298" s="23">
        <f t="shared" si="406"/>
        <v>7</v>
      </c>
      <c r="U4298" t="str">
        <f t="shared" si="407"/>
        <v>Jul-2023</v>
      </c>
    </row>
    <row r="4299" spans="1:21" x14ac:dyDescent="0.3">
      <c r="A4299" t="s">
        <v>6309</v>
      </c>
      <c r="B4299" s="22">
        <v>44818</v>
      </c>
      <c r="C4299" s="22">
        <v>44819</v>
      </c>
      <c r="D4299" s="23" t="s">
        <v>78</v>
      </c>
      <c r="E4299" s="23" t="s">
        <v>1815</v>
      </c>
      <c r="F4299" s="23" t="s">
        <v>80</v>
      </c>
      <c r="G4299" s="23" t="s">
        <v>53</v>
      </c>
      <c r="H4299" s="23" t="s">
        <v>246</v>
      </c>
      <c r="I4299" s="23" t="s">
        <v>96</v>
      </c>
      <c r="J4299" s="23" t="s">
        <v>166</v>
      </c>
      <c r="K4299" s="23" t="s">
        <v>762</v>
      </c>
      <c r="L4299" s="24">
        <v>48354.45</v>
      </c>
      <c r="M4299">
        <v>5</v>
      </c>
      <c r="N4299" s="25">
        <v>0.05</v>
      </c>
      <c r="O4299" s="24">
        <v>13699.5</v>
      </c>
      <c r="P4299" s="26">
        <f t="shared" si="402"/>
        <v>0.28331415205839383</v>
      </c>
      <c r="Q4299" t="str">
        <f t="shared" si="403"/>
        <v>Medium</v>
      </c>
      <c r="R4299" t="str">
        <f t="shared" si="404"/>
        <v>Low</v>
      </c>
      <c r="S4299" s="23">
        <f t="shared" si="405"/>
        <v>2022</v>
      </c>
      <c r="T4299" s="23">
        <f t="shared" si="406"/>
        <v>9</v>
      </c>
      <c r="U4299" t="str">
        <f t="shared" si="407"/>
        <v>Sep-2022</v>
      </c>
    </row>
    <row r="4300" spans="1:21" x14ac:dyDescent="0.3">
      <c r="A4300" t="s">
        <v>6310</v>
      </c>
      <c r="B4300" s="22">
        <v>45255</v>
      </c>
      <c r="C4300" s="22">
        <v>45260</v>
      </c>
      <c r="D4300" s="23" t="s">
        <v>102</v>
      </c>
      <c r="E4300" s="23" t="s">
        <v>1267</v>
      </c>
      <c r="F4300" s="23" t="s">
        <v>80</v>
      </c>
      <c r="G4300" s="23" t="s">
        <v>81</v>
      </c>
      <c r="H4300" s="23" t="s">
        <v>186</v>
      </c>
      <c r="I4300" s="23" t="s">
        <v>118</v>
      </c>
      <c r="J4300" s="23" t="s">
        <v>191</v>
      </c>
      <c r="K4300" s="23" t="s">
        <v>192</v>
      </c>
      <c r="L4300" s="24">
        <v>22738</v>
      </c>
      <c r="M4300">
        <v>5</v>
      </c>
      <c r="N4300" s="25">
        <v>0.1</v>
      </c>
      <c r="O4300" s="24">
        <v>4472.7</v>
      </c>
      <c r="P4300" s="26">
        <f t="shared" si="402"/>
        <v>0.19670595478933942</v>
      </c>
      <c r="Q4300" t="str">
        <f t="shared" si="403"/>
        <v>Low</v>
      </c>
      <c r="R4300" t="str">
        <f t="shared" si="404"/>
        <v>Low</v>
      </c>
      <c r="S4300" s="23">
        <f t="shared" si="405"/>
        <v>2023</v>
      </c>
      <c r="T4300" s="23">
        <f t="shared" si="406"/>
        <v>11</v>
      </c>
      <c r="U4300" t="str">
        <f t="shared" si="407"/>
        <v>Nov-2023</v>
      </c>
    </row>
    <row r="4301" spans="1:21" x14ac:dyDescent="0.3">
      <c r="A4301" t="s">
        <v>6311</v>
      </c>
      <c r="B4301" s="22">
        <v>45069</v>
      </c>
      <c r="C4301" s="22">
        <v>45075</v>
      </c>
      <c r="D4301" s="23" t="s">
        <v>61</v>
      </c>
      <c r="E4301" s="23" t="s">
        <v>846</v>
      </c>
      <c r="F4301" s="23" t="s">
        <v>71</v>
      </c>
      <c r="G4301" s="23" t="s">
        <v>63</v>
      </c>
      <c r="H4301" s="23" t="s">
        <v>172</v>
      </c>
      <c r="I4301" s="23" t="s">
        <v>96</v>
      </c>
      <c r="J4301" s="23" t="s">
        <v>97</v>
      </c>
      <c r="K4301" s="23" t="s">
        <v>416</v>
      </c>
      <c r="L4301" s="24">
        <v>65505.2</v>
      </c>
      <c r="M4301">
        <v>5</v>
      </c>
      <c r="N4301" s="25">
        <v>0.05</v>
      </c>
      <c r="O4301" s="24">
        <v>16465.66</v>
      </c>
      <c r="P4301" s="26">
        <f t="shared" si="402"/>
        <v>0.25136416650891841</v>
      </c>
      <c r="Q4301" t="str">
        <f t="shared" si="403"/>
        <v>Medium</v>
      </c>
      <c r="R4301" t="str">
        <f t="shared" si="404"/>
        <v>Low</v>
      </c>
      <c r="S4301" s="23">
        <f t="shared" si="405"/>
        <v>2023</v>
      </c>
      <c r="T4301" s="23">
        <f t="shared" si="406"/>
        <v>5</v>
      </c>
      <c r="U4301" t="str">
        <f t="shared" si="407"/>
        <v>May-2023</v>
      </c>
    </row>
    <row r="4302" spans="1:21" x14ac:dyDescent="0.3">
      <c r="A4302" t="s">
        <v>6312</v>
      </c>
      <c r="B4302" s="22">
        <v>44743</v>
      </c>
      <c r="C4302" s="22">
        <v>44748</v>
      </c>
      <c r="D4302" s="23" t="s">
        <v>102</v>
      </c>
      <c r="E4302" s="23" t="s">
        <v>510</v>
      </c>
      <c r="F4302" s="23" t="s">
        <v>71</v>
      </c>
      <c r="G4302" s="23" t="s">
        <v>63</v>
      </c>
      <c r="H4302" s="23" t="s">
        <v>172</v>
      </c>
      <c r="I4302" s="23" t="s">
        <v>83</v>
      </c>
      <c r="J4302" s="23" t="s">
        <v>84</v>
      </c>
      <c r="K4302" s="23" t="s">
        <v>125</v>
      </c>
      <c r="L4302" s="24">
        <v>109753.56</v>
      </c>
      <c r="M4302">
        <v>9</v>
      </c>
      <c r="N4302" s="25">
        <v>0.2</v>
      </c>
      <c r="O4302" s="24">
        <v>33327.449999999997</v>
      </c>
      <c r="P4302" s="26">
        <f t="shared" si="402"/>
        <v>0.30365712055262717</v>
      </c>
      <c r="Q4302" t="str">
        <f t="shared" si="403"/>
        <v>High</v>
      </c>
      <c r="R4302" t="str">
        <f t="shared" si="404"/>
        <v>Medium</v>
      </c>
      <c r="S4302" s="23">
        <f t="shared" si="405"/>
        <v>2022</v>
      </c>
      <c r="T4302" s="23">
        <f t="shared" si="406"/>
        <v>7</v>
      </c>
      <c r="U4302" t="str">
        <f t="shared" si="407"/>
        <v>Jul-2022</v>
      </c>
    </row>
    <row r="4303" spans="1:21" x14ac:dyDescent="0.3">
      <c r="A4303" t="s">
        <v>6313</v>
      </c>
      <c r="B4303" s="22">
        <v>45256</v>
      </c>
      <c r="C4303" s="22">
        <v>45259</v>
      </c>
      <c r="D4303" s="23" t="s">
        <v>50</v>
      </c>
      <c r="E4303" s="23" t="s">
        <v>875</v>
      </c>
      <c r="F4303" s="23" t="s">
        <v>52</v>
      </c>
      <c r="G4303" s="23" t="s">
        <v>72</v>
      </c>
      <c r="H4303" s="23" t="s">
        <v>346</v>
      </c>
      <c r="I4303" s="23" t="s">
        <v>96</v>
      </c>
      <c r="J4303" s="23" t="s">
        <v>111</v>
      </c>
      <c r="K4303" s="23" t="s">
        <v>112</v>
      </c>
      <c r="L4303" s="24">
        <v>50348.35</v>
      </c>
      <c r="M4303">
        <v>5</v>
      </c>
      <c r="N4303" s="25">
        <v>0</v>
      </c>
      <c r="O4303" s="24">
        <v>19249.990000000002</v>
      </c>
      <c r="P4303" s="26">
        <f t="shared" si="402"/>
        <v>0.38233606463766939</v>
      </c>
      <c r="Q4303" t="str">
        <f t="shared" si="403"/>
        <v>High</v>
      </c>
      <c r="R4303" t="str">
        <f t="shared" si="404"/>
        <v>None</v>
      </c>
      <c r="S4303" s="23">
        <f t="shared" si="405"/>
        <v>2023</v>
      </c>
      <c r="T4303" s="23">
        <f t="shared" si="406"/>
        <v>11</v>
      </c>
      <c r="U4303" t="str">
        <f t="shared" si="407"/>
        <v>Nov-2023</v>
      </c>
    </row>
    <row r="4304" spans="1:21" x14ac:dyDescent="0.3">
      <c r="A4304" t="s">
        <v>6314</v>
      </c>
      <c r="B4304" s="22">
        <v>45943</v>
      </c>
      <c r="C4304" s="22">
        <v>45949</v>
      </c>
      <c r="D4304" s="23" t="s">
        <v>78</v>
      </c>
      <c r="E4304" s="23" t="s">
        <v>2820</v>
      </c>
      <c r="F4304" s="23" t="s">
        <v>71</v>
      </c>
      <c r="G4304" s="23" t="s">
        <v>72</v>
      </c>
      <c r="H4304" s="23" t="s">
        <v>346</v>
      </c>
      <c r="I4304" s="23" t="s">
        <v>96</v>
      </c>
      <c r="J4304" s="23" t="s">
        <v>97</v>
      </c>
      <c r="K4304" s="23" t="s">
        <v>98</v>
      </c>
      <c r="L4304" s="24">
        <v>41813.19</v>
      </c>
      <c r="M4304">
        <v>3</v>
      </c>
      <c r="N4304" s="25">
        <v>0.15</v>
      </c>
      <c r="O4304" s="24">
        <v>9929.52</v>
      </c>
      <c r="P4304" s="26">
        <f t="shared" si="402"/>
        <v>0.23747339057364433</v>
      </c>
      <c r="Q4304" t="str">
        <f t="shared" si="403"/>
        <v>Medium</v>
      </c>
      <c r="R4304" t="str">
        <f t="shared" si="404"/>
        <v>Medium</v>
      </c>
      <c r="S4304" s="23">
        <f t="shared" si="405"/>
        <v>2025</v>
      </c>
      <c r="T4304" s="23">
        <f t="shared" si="406"/>
        <v>10</v>
      </c>
      <c r="U4304" t="str">
        <f t="shared" si="407"/>
        <v>Oct-2025</v>
      </c>
    </row>
    <row r="4305" spans="1:21" x14ac:dyDescent="0.3">
      <c r="A4305" t="s">
        <v>6315</v>
      </c>
      <c r="B4305" s="22">
        <v>45873</v>
      </c>
      <c r="C4305" s="22">
        <v>45880</v>
      </c>
      <c r="D4305" s="23" t="s">
        <v>78</v>
      </c>
      <c r="E4305" s="23" t="s">
        <v>734</v>
      </c>
      <c r="F4305" s="23" t="s">
        <v>71</v>
      </c>
      <c r="G4305" s="23" t="s">
        <v>72</v>
      </c>
      <c r="H4305" s="23" t="s">
        <v>104</v>
      </c>
      <c r="I4305" s="23" t="s">
        <v>118</v>
      </c>
      <c r="J4305" s="23" t="s">
        <v>191</v>
      </c>
      <c r="K4305" s="23" t="s">
        <v>192</v>
      </c>
      <c r="L4305" s="24">
        <v>34869.69</v>
      </c>
      <c r="M4305">
        <v>9</v>
      </c>
      <c r="N4305" s="25">
        <v>0.1</v>
      </c>
      <c r="O4305" s="24">
        <v>9311.02</v>
      </c>
      <c r="P4305" s="26">
        <f t="shared" si="402"/>
        <v>0.26702330878192493</v>
      </c>
      <c r="Q4305" t="str">
        <f t="shared" si="403"/>
        <v>Medium</v>
      </c>
      <c r="R4305" t="str">
        <f t="shared" si="404"/>
        <v>Low</v>
      </c>
      <c r="S4305" s="23">
        <f t="shared" si="405"/>
        <v>2025</v>
      </c>
      <c r="T4305" s="23">
        <f t="shared" si="406"/>
        <v>8</v>
      </c>
      <c r="U4305" t="str">
        <f t="shared" si="407"/>
        <v>Aug-2025</v>
      </c>
    </row>
    <row r="4306" spans="1:21" x14ac:dyDescent="0.3">
      <c r="A4306" t="s">
        <v>6316</v>
      </c>
      <c r="B4306" s="22">
        <v>45719</v>
      </c>
      <c r="C4306" s="22">
        <v>45721</v>
      </c>
      <c r="D4306" s="23" t="s">
        <v>61</v>
      </c>
      <c r="E4306" s="23" t="s">
        <v>2458</v>
      </c>
      <c r="F4306" s="23" t="s">
        <v>71</v>
      </c>
      <c r="G4306" s="23" t="s">
        <v>63</v>
      </c>
      <c r="H4306" s="23" t="s">
        <v>64</v>
      </c>
      <c r="I4306" s="23" t="s">
        <v>55</v>
      </c>
      <c r="J4306" s="23" t="s">
        <v>141</v>
      </c>
      <c r="K4306" s="23" t="s">
        <v>241</v>
      </c>
      <c r="L4306" s="24">
        <v>22249.8</v>
      </c>
      <c r="M4306">
        <v>9</v>
      </c>
      <c r="N4306" s="25">
        <v>0.25</v>
      </c>
      <c r="O4306" s="24">
        <v>2700.69</v>
      </c>
      <c r="P4306" s="26">
        <f t="shared" si="402"/>
        <v>0.12138041690262386</v>
      </c>
      <c r="Q4306" t="str">
        <f t="shared" si="403"/>
        <v>Low</v>
      </c>
      <c r="R4306" t="str">
        <f t="shared" si="404"/>
        <v>High</v>
      </c>
      <c r="S4306" s="23">
        <f t="shared" si="405"/>
        <v>2025</v>
      </c>
      <c r="T4306" s="23">
        <f t="shared" si="406"/>
        <v>3</v>
      </c>
      <c r="U4306" t="str">
        <f t="shared" si="407"/>
        <v>Mar-2025</v>
      </c>
    </row>
    <row r="4307" spans="1:21" x14ac:dyDescent="0.3">
      <c r="A4307" t="s">
        <v>6317</v>
      </c>
      <c r="B4307" s="22">
        <v>44999</v>
      </c>
      <c r="C4307" s="22">
        <v>45006</v>
      </c>
      <c r="D4307" s="23" t="s">
        <v>50</v>
      </c>
      <c r="E4307" s="23" t="s">
        <v>1267</v>
      </c>
      <c r="F4307" s="23" t="s">
        <v>71</v>
      </c>
      <c r="G4307" s="23" t="s">
        <v>63</v>
      </c>
      <c r="H4307" s="23" t="s">
        <v>213</v>
      </c>
      <c r="I4307" s="23" t="s">
        <v>118</v>
      </c>
      <c r="J4307" s="23" t="s">
        <v>119</v>
      </c>
      <c r="K4307" s="23" t="s">
        <v>197</v>
      </c>
      <c r="L4307" s="24">
        <v>102976.44</v>
      </c>
      <c r="M4307">
        <v>7</v>
      </c>
      <c r="N4307" s="25">
        <v>0.1</v>
      </c>
      <c r="O4307" s="24">
        <v>21547.88</v>
      </c>
      <c r="P4307" s="26">
        <f t="shared" si="402"/>
        <v>0.20925058197778054</v>
      </c>
      <c r="Q4307" t="str">
        <f t="shared" si="403"/>
        <v>Medium</v>
      </c>
      <c r="R4307" t="str">
        <f t="shared" si="404"/>
        <v>Low</v>
      </c>
      <c r="S4307" s="23">
        <f t="shared" si="405"/>
        <v>2023</v>
      </c>
      <c r="T4307" s="23">
        <f t="shared" si="406"/>
        <v>3</v>
      </c>
      <c r="U4307" t="str">
        <f t="shared" si="407"/>
        <v>Mar-2023</v>
      </c>
    </row>
    <row r="4308" spans="1:21" x14ac:dyDescent="0.3">
      <c r="A4308" t="s">
        <v>6318</v>
      </c>
      <c r="B4308" s="22">
        <v>45448</v>
      </c>
      <c r="C4308" s="22">
        <v>45449</v>
      </c>
      <c r="D4308" s="23" t="s">
        <v>61</v>
      </c>
      <c r="E4308" s="23" t="s">
        <v>324</v>
      </c>
      <c r="F4308" s="23" t="s">
        <v>80</v>
      </c>
      <c r="G4308" s="23" t="s">
        <v>53</v>
      </c>
      <c r="H4308" s="23" t="s">
        <v>110</v>
      </c>
      <c r="I4308" s="23" t="s">
        <v>118</v>
      </c>
      <c r="J4308" s="23" t="s">
        <v>230</v>
      </c>
      <c r="K4308" s="23" t="s">
        <v>356</v>
      </c>
      <c r="L4308" s="24">
        <v>29259.95</v>
      </c>
      <c r="M4308">
        <v>5</v>
      </c>
      <c r="N4308" s="25">
        <v>0.2</v>
      </c>
      <c r="O4308" s="24">
        <v>4428.07</v>
      </c>
      <c r="P4308" s="26">
        <f t="shared" si="402"/>
        <v>0.15133552859796409</v>
      </c>
      <c r="Q4308" t="str">
        <f t="shared" si="403"/>
        <v>Low</v>
      </c>
      <c r="R4308" t="str">
        <f t="shared" si="404"/>
        <v>Medium</v>
      </c>
      <c r="S4308" s="23">
        <f t="shared" si="405"/>
        <v>2024</v>
      </c>
      <c r="T4308" s="23">
        <f t="shared" si="406"/>
        <v>6</v>
      </c>
      <c r="U4308" t="str">
        <f t="shared" si="407"/>
        <v>Jun-2024</v>
      </c>
    </row>
    <row r="4309" spans="1:21" x14ac:dyDescent="0.3">
      <c r="A4309" t="s">
        <v>6319</v>
      </c>
      <c r="B4309" s="22">
        <v>45752</v>
      </c>
      <c r="C4309" s="22">
        <v>45758</v>
      </c>
      <c r="D4309" s="23" t="s">
        <v>61</v>
      </c>
      <c r="E4309" s="23" t="s">
        <v>2093</v>
      </c>
      <c r="F4309" s="23" t="s">
        <v>52</v>
      </c>
      <c r="G4309" s="23" t="s">
        <v>72</v>
      </c>
      <c r="H4309" s="23" t="s">
        <v>104</v>
      </c>
      <c r="I4309" s="23" t="s">
        <v>55</v>
      </c>
      <c r="J4309" s="23" t="s">
        <v>141</v>
      </c>
      <c r="K4309" s="23" t="s">
        <v>241</v>
      </c>
      <c r="L4309" s="24">
        <v>35111.4</v>
      </c>
      <c r="M4309">
        <v>10</v>
      </c>
      <c r="N4309" s="25">
        <v>0.15</v>
      </c>
      <c r="O4309" s="24">
        <v>4807.3</v>
      </c>
      <c r="P4309" s="26">
        <f t="shared" si="402"/>
        <v>0.1369156456307638</v>
      </c>
      <c r="Q4309" t="str">
        <f t="shared" si="403"/>
        <v>Low</v>
      </c>
      <c r="R4309" t="str">
        <f t="shared" si="404"/>
        <v>Medium</v>
      </c>
      <c r="S4309" s="23">
        <f t="shared" si="405"/>
        <v>2025</v>
      </c>
      <c r="T4309" s="23">
        <f t="shared" si="406"/>
        <v>4</v>
      </c>
      <c r="U4309" t="str">
        <f t="shared" si="407"/>
        <v>Apr-2025</v>
      </c>
    </row>
    <row r="4310" spans="1:21" x14ac:dyDescent="0.3">
      <c r="A4310" t="s">
        <v>6320</v>
      </c>
      <c r="B4310" s="22">
        <v>45255</v>
      </c>
      <c r="C4310" s="22">
        <v>45261</v>
      </c>
      <c r="D4310" s="23" t="s">
        <v>61</v>
      </c>
      <c r="E4310" s="23" t="s">
        <v>495</v>
      </c>
      <c r="F4310" s="23" t="s">
        <v>80</v>
      </c>
      <c r="G4310" s="23" t="s">
        <v>53</v>
      </c>
      <c r="H4310" s="23" t="s">
        <v>54</v>
      </c>
      <c r="I4310" s="23" t="s">
        <v>55</v>
      </c>
      <c r="J4310" s="23" t="s">
        <v>56</v>
      </c>
      <c r="K4310" s="23" t="s">
        <v>74</v>
      </c>
      <c r="L4310" s="24">
        <v>57985.11</v>
      </c>
      <c r="M4310">
        <v>9</v>
      </c>
      <c r="N4310" s="25">
        <v>0.25</v>
      </c>
      <c r="O4310" s="24">
        <v>14526.07</v>
      </c>
      <c r="P4310" s="26">
        <f t="shared" si="402"/>
        <v>0.25051379569686077</v>
      </c>
      <c r="Q4310" t="str">
        <f t="shared" si="403"/>
        <v>Medium</v>
      </c>
      <c r="R4310" t="str">
        <f t="shared" si="404"/>
        <v>High</v>
      </c>
      <c r="S4310" s="23">
        <f t="shared" si="405"/>
        <v>2023</v>
      </c>
      <c r="T4310" s="23">
        <f t="shared" si="406"/>
        <v>11</v>
      </c>
      <c r="U4310" t="str">
        <f t="shared" si="407"/>
        <v>Nov-2023</v>
      </c>
    </row>
    <row r="4311" spans="1:21" x14ac:dyDescent="0.3">
      <c r="A4311" t="s">
        <v>6321</v>
      </c>
      <c r="B4311" s="22">
        <v>45101</v>
      </c>
      <c r="C4311" s="22">
        <v>45108</v>
      </c>
      <c r="D4311" s="23" t="s">
        <v>102</v>
      </c>
      <c r="E4311" s="23" t="s">
        <v>1207</v>
      </c>
      <c r="F4311" s="23" t="s">
        <v>80</v>
      </c>
      <c r="G4311" s="23" t="s">
        <v>63</v>
      </c>
      <c r="H4311" s="23" t="s">
        <v>172</v>
      </c>
      <c r="I4311" s="23" t="s">
        <v>83</v>
      </c>
      <c r="J4311" s="23" t="s">
        <v>449</v>
      </c>
      <c r="K4311" s="23" t="s">
        <v>450</v>
      </c>
      <c r="L4311" s="24">
        <v>16144.1</v>
      </c>
      <c r="M4311">
        <v>2</v>
      </c>
      <c r="N4311" s="25">
        <v>0</v>
      </c>
      <c r="O4311" s="24">
        <v>4827.3900000000003</v>
      </c>
      <c r="P4311" s="26">
        <f t="shared" si="402"/>
        <v>0.29901883660284562</v>
      </c>
      <c r="Q4311" t="str">
        <f t="shared" si="403"/>
        <v>Medium</v>
      </c>
      <c r="R4311" t="str">
        <f t="shared" si="404"/>
        <v>None</v>
      </c>
      <c r="S4311" s="23">
        <f t="shared" si="405"/>
        <v>2023</v>
      </c>
      <c r="T4311" s="23">
        <f t="shared" si="406"/>
        <v>6</v>
      </c>
      <c r="U4311" t="str">
        <f t="shared" si="407"/>
        <v>Jun-2023</v>
      </c>
    </row>
    <row r="4312" spans="1:21" x14ac:dyDescent="0.3">
      <c r="A4312" t="s">
        <v>6322</v>
      </c>
      <c r="B4312" s="22">
        <v>45080</v>
      </c>
      <c r="C4312" s="22">
        <v>45083</v>
      </c>
      <c r="D4312" s="23" t="s">
        <v>50</v>
      </c>
      <c r="E4312" s="23" t="s">
        <v>1514</v>
      </c>
      <c r="F4312" s="23" t="s">
        <v>71</v>
      </c>
      <c r="G4312" s="23" t="s">
        <v>179</v>
      </c>
      <c r="H4312" s="23" t="s">
        <v>236</v>
      </c>
      <c r="I4312" s="23" t="s">
        <v>55</v>
      </c>
      <c r="J4312" s="23" t="s">
        <v>56</v>
      </c>
      <c r="K4312" s="23" t="s">
        <v>74</v>
      </c>
      <c r="L4312" s="24">
        <v>10759.88</v>
      </c>
      <c r="M4312">
        <v>1</v>
      </c>
      <c r="N4312" s="25">
        <v>0.1</v>
      </c>
      <c r="O4312" s="24">
        <v>3320.89</v>
      </c>
      <c r="P4312" s="26">
        <f t="shared" si="402"/>
        <v>0.30863634166923798</v>
      </c>
      <c r="Q4312" t="str">
        <f t="shared" si="403"/>
        <v>High</v>
      </c>
      <c r="R4312" t="str">
        <f t="shared" si="404"/>
        <v>Low</v>
      </c>
      <c r="S4312" s="23">
        <f t="shared" si="405"/>
        <v>2023</v>
      </c>
      <c r="T4312" s="23">
        <f t="shared" si="406"/>
        <v>6</v>
      </c>
      <c r="U4312" t="str">
        <f t="shared" si="407"/>
        <v>Jun-2023</v>
      </c>
    </row>
    <row r="4313" spans="1:21" x14ac:dyDescent="0.3">
      <c r="A4313" t="s">
        <v>6323</v>
      </c>
      <c r="B4313" s="22">
        <v>45732</v>
      </c>
      <c r="C4313" s="22">
        <v>45737</v>
      </c>
      <c r="D4313" s="23" t="s">
        <v>102</v>
      </c>
      <c r="E4313" s="23" t="s">
        <v>2245</v>
      </c>
      <c r="F4313" s="23" t="s">
        <v>71</v>
      </c>
      <c r="G4313" s="23" t="s">
        <v>72</v>
      </c>
      <c r="H4313" s="23" t="s">
        <v>117</v>
      </c>
      <c r="I4313" s="23" t="s">
        <v>55</v>
      </c>
      <c r="J4313" s="23" t="s">
        <v>141</v>
      </c>
      <c r="K4313" s="23" t="s">
        <v>241</v>
      </c>
      <c r="L4313" s="24">
        <v>81062.600000000006</v>
      </c>
      <c r="M4313">
        <v>10</v>
      </c>
      <c r="N4313" s="25">
        <v>0.1</v>
      </c>
      <c r="O4313" s="24">
        <v>17206.11</v>
      </c>
      <c r="P4313" s="26">
        <f t="shared" si="402"/>
        <v>0.21225707046159387</v>
      </c>
      <c r="Q4313" t="str">
        <f t="shared" si="403"/>
        <v>Medium</v>
      </c>
      <c r="R4313" t="str">
        <f t="shared" si="404"/>
        <v>Low</v>
      </c>
      <c r="S4313" s="23">
        <f t="shared" si="405"/>
        <v>2025</v>
      </c>
      <c r="T4313" s="23">
        <f t="shared" si="406"/>
        <v>3</v>
      </c>
      <c r="U4313" t="str">
        <f t="shared" si="407"/>
        <v>Mar-2025</v>
      </c>
    </row>
    <row r="4314" spans="1:21" x14ac:dyDescent="0.3">
      <c r="A4314" t="s">
        <v>6324</v>
      </c>
      <c r="B4314" s="22">
        <v>44810</v>
      </c>
      <c r="C4314" s="22">
        <v>44817</v>
      </c>
      <c r="D4314" s="23" t="s">
        <v>50</v>
      </c>
      <c r="E4314" s="23" t="s">
        <v>637</v>
      </c>
      <c r="F4314" s="23" t="s">
        <v>52</v>
      </c>
      <c r="G4314" s="23" t="s">
        <v>63</v>
      </c>
      <c r="H4314" s="23" t="s">
        <v>213</v>
      </c>
      <c r="I4314" s="23" t="s">
        <v>118</v>
      </c>
      <c r="J4314" s="23" t="s">
        <v>303</v>
      </c>
      <c r="K4314" s="23" t="s">
        <v>304</v>
      </c>
      <c r="L4314" s="24">
        <v>38339.040000000001</v>
      </c>
      <c r="M4314">
        <v>8</v>
      </c>
      <c r="N4314" s="25">
        <v>0.1</v>
      </c>
      <c r="O4314" s="24">
        <v>10714.93</v>
      </c>
      <c r="P4314" s="26">
        <f t="shared" si="402"/>
        <v>0.27947830722939332</v>
      </c>
      <c r="Q4314" t="str">
        <f t="shared" si="403"/>
        <v>Medium</v>
      </c>
      <c r="R4314" t="str">
        <f t="shared" si="404"/>
        <v>Low</v>
      </c>
      <c r="S4314" s="23">
        <f t="shared" si="405"/>
        <v>2022</v>
      </c>
      <c r="T4314" s="23">
        <f t="shared" si="406"/>
        <v>9</v>
      </c>
      <c r="U4314" t="str">
        <f t="shared" si="407"/>
        <v>Sep-2022</v>
      </c>
    </row>
    <row r="4315" spans="1:21" x14ac:dyDescent="0.3">
      <c r="A4315" t="s">
        <v>6325</v>
      </c>
      <c r="B4315" s="22">
        <v>44905</v>
      </c>
      <c r="C4315" s="22">
        <v>44912</v>
      </c>
      <c r="D4315" s="23" t="s">
        <v>61</v>
      </c>
      <c r="E4315" s="23" t="s">
        <v>2201</v>
      </c>
      <c r="F4315" s="23" t="s">
        <v>80</v>
      </c>
      <c r="G4315" s="23" t="s">
        <v>179</v>
      </c>
      <c r="H4315" s="23" t="s">
        <v>180</v>
      </c>
      <c r="I4315" s="23" t="s">
        <v>96</v>
      </c>
      <c r="J4315" s="23" t="s">
        <v>111</v>
      </c>
      <c r="K4315" s="23" t="s">
        <v>225</v>
      </c>
      <c r="L4315" s="24">
        <v>1863.86</v>
      </c>
      <c r="M4315">
        <v>2</v>
      </c>
      <c r="N4315" s="25">
        <v>0.05</v>
      </c>
      <c r="O4315" s="24">
        <v>555.25</v>
      </c>
      <c r="P4315" s="26">
        <f t="shared" si="402"/>
        <v>0.29790327599712424</v>
      </c>
      <c r="Q4315" t="str">
        <f t="shared" si="403"/>
        <v>Medium</v>
      </c>
      <c r="R4315" t="str">
        <f t="shared" si="404"/>
        <v>Low</v>
      </c>
      <c r="S4315" s="23">
        <f t="shared" si="405"/>
        <v>2022</v>
      </c>
      <c r="T4315" s="23">
        <f t="shared" si="406"/>
        <v>12</v>
      </c>
      <c r="U4315" t="str">
        <f t="shared" si="407"/>
        <v>Dec-2022</v>
      </c>
    </row>
    <row r="4316" spans="1:21" x14ac:dyDescent="0.3">
      <c r="A4316" t="s">
        <v>6326</v>
      </c>
      <c r="B4316" s="22">
        <v>45961</v>
      </c>
      <c r="C4316" s="22">
        <v>45964</v>
      </c>
      <c r="D4316" s="23" t="s">
        <v>61</v>
      </c>
      <c r="E4316" s="23" t="s">
        <v>753</v>
      </c>
      <c r="F4316" s="23" t="s">
        <v>80</v>
      </c>
      <c r="G4316" s="23" t="s">
        <v>81</v>
      </c>
      <c r="H4316" s="23" t="s">
        <v>82</v>
      </c>
      <c r="I4316" s="23" t="s">
        <v>55</v>
      </c>
      <c r="J4316" s="23" t="s">
        <v>141</v>
      </c>
      <c r="K4316" s="23" t="s">
        <v>241</v>
      </c>
      <c r="L4316" s="24">
        <v>139471.6</v>
      </c>
      <c r="M4316">
        <v>10</v>
      </c>
      <c r="N4316" s="25">
        <v>0.1</v>
      </c>
      <c r="O4316" s="24">
        <v>37594</v>
      </c>
      <c r="P4316" s="26">
        <f t="shared" si="402"/>
        <v>0.26954591472385775</v>
      </c>
      <c r="Q4316" t="str">
        <f t="shared" si="403"/>
        <v>Medium</v>
      </c>
      <c r="R4316" t="str">
        <f t="shared" si="404"/>
        <v>Low</v>
      </c>
      <c r="S4316" s="23">
        <f t="shared" si="405"/>
        <v>2025</v>
      </c>
      <c r="T4316" s="23">
        <f t="shared" si="406"/>
        <v>10</v>
      </c>
      <c r="U4316" t="str">
        <f t="shared" si="407"/>
        <v>Oct-2025</v>
      </c>
    </row>
    <row r="4317" spans="1:21" x14ac:dyDescent="0.3">
      <c r="A4317" t="s">
        <v>6327</v>
      </c>
      <c r="B4317" s="22">
        <v>44808</v>
      </c>
      <c r="C4317" s="22">
        <v>44815</v>
      </c>
      <c r="D4317" s="23" t="s">
        <v>61</v>
      </c>
      <c r="E4317" s="23" t="s">
        <v>448</v>
      </c>
      <c r="F4317" s="23" t="s">
        <v>71</v>
      </c>
      <c r="G4317" s="23" t="s">
        <v>179</v>
      </c>
      <c r="H4317" s="23" t="s">
        <v>236</v>
      </c>
      <c r="I4317" s="23" t="s">
        <v>83</v>
      </c>
      <c r="J4317" s="23" t="s">
        <v>379</v>
      </c>
      <c r="K4317" s="23" t="s">
        <v>716</v>
      </c>
      <c r="L4317" s="24">
        <v>19709.22</v>
      </c>
      <c r="M4317">
        <v>2</v>
      </c>
      <c r="N4317" s="25">
        <v>0</v>
      </c>
      <c r="O4317" s="24">
        <v>5360.97</v>
      </c>
      <c r="P4317" s="26">
        <f t="shared" si="402"/>
        <v>0.27200315385388157</v>
      </c>
      <c r="Q4317" t="str">
        <f t="shared" si="403"/>
        <v>Medium</v>
      </c>
      <c r="R4317" t="str">
        <f t="shared" si="404"/>
        <v>None</v>
      </c>
      <c r="S4317" s="23">
        <f t="shared" si="405"/>
        <v>2022</v>
      </c>
      <c r="T4317" s="23">
        <f t="shared" si="406"/>
        <v>9</v>
      </c>
      <c r="U4317" t="str">
        <f t="shared" si="407"/>
        <v>Sep-2022</v>
      </c>
    </row>
    <row r="4318" spans="1:21" x14ac:dyDescent="0.3">
      <c r="A4318" t="s">
        <v>6328</v>
      </c>
      <c r="B4318" s="22">
        <v>44578</v>
      </c>
      <c r="C4318" s="22">
        <v>44583</v>
      </c>
      <c r="D4318" s="23" t="s">
        <v>102</v>
      </c>
      <c r="E4318" s="23" t="s">
        <v>472</v>
      </c>
      <c r="F4318" s="23" t="s">
        <v>52</v>
      </c>
      <c r="G4318" s="23" t="s">
        <v>72</v>
      </c>
      <c r="H4318" s="23" t="s">
        <v>104</v>
      </c>
      <c r="I4318" s="23" t="s">
        <v>118</v>
      </c>
      <c r="J4318" s="23" t="s">
        <v>119</v>
      </c>
      <c r="K4318" s="23" t="s">
        <v>270</v>
      </c>
      <c r="L4318" s="24">
        <v>14594</v>
      </c>
      <c r="M4318">
        <v>1</v>
      </c>
      <c r="N4318" s="25">
        <v>0.1</v>
      </c>
      <c r="O4318" s="24">
        <v>4338.6899999999996</v>
      </c>
      <c r="P4318" s="26">
        <f t="shared" si="402"/>
        <v>0.29729272303686444</v>
      </c>
      <c r="Q4318" t="str">
        <f t="shared" si="403"/>
        <v>Medium</v>
      </c>
      <c r="R4318" t="str">
        <f t="shared" si="404"/>
        <v>Low</v>
      </c>
      <c r="S4318" s="23">
        <f t="shared" si="405"/>
        <v>2022</v>
      </c>
      <c r="T4318" s="23">
        <f t="shared" si="406"/>
        <v>1</v>
      </c>
      <c r="U4318" t="str">
        <f t="shared" si="407"/>
        <v>Jan-2022</v>
      </c>
    </row>
    <row r="4319" spans="1:21" x14ac:dyDescent="0.3">
      <c r="A4319" t="s">
        <v>6329</v>
      </c>
      <c r="B4319" s="22">
        <v>44656</v>
      </c>
      <c r="C4319" s="22">
        <v>44663</v>
      </c>
      <c r="D4319" s="23" t="s">
        <v>102</v>
      </c>
      <c r="E4319" s="23" t="s">
        <v>350</v>
      </c>
      <c r="F4319" s="23" t="s">
        <v>80</v>
      </c>
      <c r="G4319" s="23" t="s">
        <v>179</v>
      </c>
      <c r="H4319" s="23" t="s">
        <v>180</v>
      </c>
      <c r="I4319" s="23" t="s">
        <v>83</v>
      </c>
      <c r="J4319" s="23" t="s">
        <v>84</v>
      </c>
      <c r="K4319" s="23" t="s">
        <v>257</v>
      </c>
      <c r="L4319" s="24">
        <v>68763.33</v>
      </c>
      <c r="M4319">
        <v>9</v>
      </c>
      <c r="N4319" s="25">
        <v>0.15</v>
      </c>
      <c r="O4319" s="24">
        <v>17557.97</v>
      </c>
      <c r="P4319" s="26">
        <f t="shared" si="402"/>
        <v>0.25533914660619256</v>
      </c>
      <c r="Q4319" t="str">
        <f t="shared" si="403"/>
        <v>Medium</v>
      </c>
      <c r="R4319" t="str">
        <f t="shared" si="404"/>
        <v>Medium</v>
      </c>
      <c r="S4319" s="23">
        <f t="shared" si="405"/>
        <v>2022</v>
      </c>
      <c r="T4319" s="23">
        <f t="shared" si="406"/>
        <v>4</v>
      </c>
      <c r="U4319" t="str">
        <f t="shared" si="407"/>
        <v>Apr-2022</v>
      </c>
    </row>
    <row r="4320" spans="1:21" x14ac:dyDescent="0.3">
      <c r="A4320" t="s">
        <v>6330</v>
      </c>
      <c r="B4320" s="22">
        <v>45837</v>
      </c>
      <c r="C4320" s="22">
        <v>45843</v>
      </c>
      <c r="D4320" s="23" t="s">
        <v>50</v>
      </c>
      <c r="E4320" s="23" t="s">
        <v>62</v>
      </c>
      <c r="F4320" s="23" t="s">
        <v>71</v>
      </c>
      <c r="G4320" s="23" t="s">
        <v>179</v>
      </c>
      <c r="H4320" s="23" t="s">
        <v>236</v>
      </c>
      <c r="I4320" s="23" t="s">
        <v>55</v>
      </c>
      <c r="J4320" s="23" t="s">
        <v>65</v>
      </c>
      <c r="K4320" s="23" t="s">
        <v>130</v>
      </c>
      <c r="L4320" s="24">
        <v>11160.99</v>
      </c>
      <c r="M4320">
        <v>3</v>
      </c>
      <c r="N4320" s="25">
        <v>0.2</v>
      </c>
      <c r="O4320" s="24">
        <v>2724.22</v>
      </c>
      <c r="P4320" s="26">
        <f t="shared" si="402"/>
        <v>0.24408408214683464</v>
      </c>
      <c r="Q4320" t="str">
        <f t="shared" si="403"/>
        <v>Medium</v>
      </c>
      <c r="R4320" t="str">
        <f t="shared" si="404"/>
        <v>Medium</v>
      </c>
      <c r="S4320" s="23">
        <f t="shared" si="405"/>
        <v>2025</v>
      </c>
      <c r="T4320" s="23">
        <f t="shared" si="406"/>
        <v>6</v>
      </c>
      <c r="U4320" t="str">
        <f t="shared" si="407"/>
        <v>Jun-2025</v>
      </c>
    </row>
    <row r="4321" spans="1:21" x14ac:dyDescent="0.3">
      <c r="A4321" t="s">
        <v>6331</v>
      </c>
      <c r="B4321" s="22">
        <v>45279</v>
      </c>
      <c r="C4321" s="22">
        <v>45284</v>
      </c>
      <c r="D4321" s="23" t="s">
        <v>61</v>
      </c>
      <c r="E4321" s="23" t="s">
        <v>2178</v>
      </c>
      <c r="F4321" s="23" t="s">
        <v>80</v>
      </c>
      <c r="G4321" s="23" t="s">
        <v>63</v>
      </c>
      <c r="H4321" s="23" t="s">
        <v>172</v>
      </c>
      <c r="I4321" s="23" t="s">
        <v>96</v>
      </c>
      <c r="J4321" s="23" t="s">
        <v>135</v>
      </c>
      <c r="K4321" s="23" t="s">
        <v>395</v>
      </c>
      <c r="L4321" s="24">
        <v>13564.26</v>
      </c>
      <c r="M4321">
        <v>6</v>
      </c>
      <c r="N4321" s="25">
        <v>0.1</v>
      </c>
      <c r="O4321" s="24">
        <v>2710.05</v>
      </c>
      <c r="P4321" s="26">
        <f t="shared" si="402"/>
        <v>0.19979342772845701</v>
      </c>
      <c r="Q4321" t="str">
        <f t="shared" si="403"/>
        <v>Low</v>
      </c>
      <c r="R4321" t="str">
        <f t="shared" si="404"/>
        <v>Low</v>
      </c>
      <c r="S4321" s="23">
        <f t="shared" si="405"/>
        <v>2023</v>
      </c>
      <c r="T4321" s="23">
        <f t="shared" si="406"/>
        <v>12</v>
      </c>
      <c r="U4321" t="str">
        <f t="shared" si="407"/>
        <v>Dec-2023</v>
      </c>
    </row>
    <row r="4322" spans="1:21" x14ac:dyDescent="0.3">
      <c r="A4322" t="s">
        <v>6332</v>
      </c>
      <c r="B4322" s="22">
        <v>44991</v>
      </c>
      <c r="C4322" s="22">
        <v>44995</v>
      </c>
      <c r="D4322" s="23" t="s">
        <v>50</v>
      </c>
      <c r="E4322" s="23" t="s">
        <v>1635</v>
      </c>
      <c r="F4322" s="23" t="s">
        <v>80</v>
      </c>
      <c r="G4322" s="23" t="s">
        <v>179</v>
      </c>
      <c r="H4322" s="23" t="s">
        <v>236</v>
      </c>
      <c r="I4322" s="23" t="s">
        <v>55</v>
      </c>
      <c r="J4322" s="23" t="s">
        <v>141</v>
      </c>
      <c r="K4322" s="23" t="s">
        <v>978</v>
      </c>
      <c r="L4322" s="24">
        <v>26902.78</v>
      </c>
      <c r="M4322">
        <v>2</v>
      </c>
      <c r="N4322" s="25">
        <v>0.15</v>
      </c>
      <c r="O4322" s="24">
        <v>8222.5400000000009</v>
      </c>
      <c r="P4322" s="26">
        <f t="shared" si="402"/>
        <v>0.30563904548154508</v>
      </c>
      <c r="Q4322" t="str">
        <f t="shared" si="403"/>
        <v>High</v>
      </c>
      <c r="R4322" t="str">
        <f t="shared" si="404"/>
        <v>Medium</v>
      </c>
      <c r="S4322" s="23">
        <f t="shared" si="405"/>
        <v>2023</v>
      </c>
      <c r="T4322" s="23">
        <f t="shared" si="406"/>
        <v>3</v>
      </c>
      <c r="U4322" t="str">
        <f t="shared" si="407"/>
        <v>Mar-2023</v>
      </c>
    </row>
    <row r="4323" spans="1:21" x14ac:dyDescent="0.3">
      <c r="A4323" t="s">
        <v>6333</v>
      </c>
      <c r="B4323" s="22">
        <v>45832</v>
      </c>
      <c r="C4323" s="22">
        <v>45837</v>
      </c>
      <c r="D4323" s="23" t="s">
        <v>78</v>
      </c>
      <c r="E4323" s="23" t="s">
        <v>1627</v>
      </c>
      <c r="F4323" s="23" t="s">
        <v>71</v>
      </c>
      <c r="G4323" s="23" t="s">
        <v>179</v>
      </c>
      <c r="H4323" s="23" t="s">
        <v>236</v>
      </c>
      <c r="I4323" s="23" t="s">
        <v>55</v>
      </c>
      <c r="J4323" s="23" t="s">
        <v>173</v>
      </c>
      <c r="K4323" s="23" t="s">
        <v>735</v>
      </c>
      <c r="L4323" s="24">
        <v>31477.55</v>
      </c>
      <c r="M4323">
        <v>5</v>
      </c>
      <c r="N4323" s="25">
        <v>0.1</v>
      </c>
      <c r="O4323" s="24">
        <v>8673.5499999999993</v>
      </c>
      <c r="P4323" s="26">
        <f t="shared" si="402"/>
        <v>0.27554717568552822</v>
      </c>
      <c r="Q4323" t="str">
        <f t="shared" si="403"/>
        <v>Medium</v>
      </c>
      <c r="R4323" t="str">
        <f t="shared" si="404"/>
        <v>Low</v>
      </c>
      <c r="S4323" s="23">
        <f t="shared" si="405"/>
        <v>2025</v>
      </c>
      <c r="T4323" s="23">
        <f t="shared" si="406"/>
        <v>6</v>
      </c>
      <c r="U4323" t="str">
        <f t="shared" si="407"/>
        <v>Jun-2025</v>
      </c>
    </row>
    <row r="4324" spans="1:21" x14ac:dyDescent="0.3">
      <c r="A4324" t="s">
        <v>6334</v>
      </c>
      <c r="B4324" s="22">
        <v>45811</v>
      </c>
      <c r="C4324" s="22">
        <v>45814</v>
      </c>
      <c r="D4324" s="23" t="s">
        <v>61</v>
      </c>
      <c r="E4324" s="23" t="s">
        <v>573</v>
      </c>
      <c r="F4324" s="23" t="s">
        <v>71</v>
      </c>
      <c r="G4324" s="23" t="s">
        <v>81</v>
      </c>
      <c r="H4324" s="23" t="s">
        <v>82</v>
      </c>
      <c r="I4324" s="23" t="s">
        <v>96</v>
      </c>
      <c r="J4324" s="23" t="s">
        <v>166</v>
      </c>
      <c r="K4324" s="23" t="s">
        <v>762</v>
      </c>
      <c r="L4324" s="24">
        <v>50386.26</v>
      </c>
      <c r="M4324">
        <v>6</v>
      </c>
      <c r="N4324" s="25">
        <v>0.15</v>
      </c>
      <c r="O4324" s="24">
        <v>12264.75</v>
      </c>
      <c r="P4324" s="26">
        <f t="shared" si="402"/>
        <v>0.24341457373498251</v>
      </c>
      <c r="Q4324" t="str">
        <f t="shared" si="403"/>
        <v>Medium</v>
      </c>
      <c r="R4324" t="str">
        <f t="shared" si="404"/>
        <v>Medium</v>
      </c>
      <c r="S4324" s="23">
        <f t="shared" si="405"/>
        <v>2025</v>
      </c>
      <c r="T4324" s="23">
        <f t="shared" si="406"/>
        <v>6</v>
      </c>
      <c r="U4324" t="str">
        <f t="shared" si="407"/>
        <v>Jun-2025</v>
      </c>
    </row>
    <row r="4325" spans="1:21" x14ac:dyDescent="0.3">
      <c r="A4325" t="s">
        <v>6335</v>
      </c>
      <c r="B4325" s="22">
        <v>45462</v>
      </c>
      <c r="C4325" s="22">
        <v>45467</v>
      </c>
      <c r="D4325" s="23" t="s">
        <v>78</v>
      </c>
      <c r="E4325" s="23" t="s">
        <v>454</v>
      </c>
      <c r="F4325" s="23" t="s">
        <v>71</v>
      </c>
      <c r="G4325" s="23" t="s">
        <v>179</v>
      </c>
      <c r="H4325" s="23" t="s">
        <v>236</v>
      </c>
      <c r="I4325" s="23" t="s">
        <v>118</v>
      </c>
      <c r="J4325" s="23" t="s">
        <v>303</v>
      </c>
      <c r="K4325" s="23" t="s">
        <v>421</v>
      </c>
      <c r="L4325" s="24">
        <v>3239</v>
      </c>
      <c r="M4325">
        <v>4</v>
      </c>
      <c r="N4325" s="25">
        <v>0.25</v>
      </c>
      <c r="O4325" s="24">
        <v>734.4</v>
      </c>
      <c r="P4325" s="26">
        <f t="shared" si="402"/>
        <v>0.22673664711330657</v>
      </c>
      <c r="Q4325" t="str">
        <f t="shared" si="403"/>
        <v>Medium</v>
      </c>
      <c r="R4325" t="str">
        <f t="shared" si="404"/>
        <v>High</v>
      </c>
      <c r="S4325" s="23">
        <f t="shared" si="405"/>
        <v>2024</v>
      </c>
      <c r="T4325" s="23">
        <f t="shared" si="406"/>
        <v>6</v>
      </c>
      <c r="U4325" t="str">
        <f t="shared" si="407"/>
        <v>Jun-2024</v>
      </c>
    </row>
    <row r="4326" spans="1:21" x14ac:dyDescent="0.3">
      <c r="A4326" t="s">
        <v>6336</v>
      </c>
      <c r="B4326" s="22">
        <v>44717</v>
      </c>
      <c r="C4326" s="22">
        <v>44724</v>
      </c>
      <c r="D4326" s="23" t="s">
        <v>61</v>
      </c>
      <c r="E4326" s="23" t="s">
        <v>2019</v>
      </c>
      <c r="F4326" s="23" t="s">
        <v>80</v>
      </c>
      <c r="G4326" s="23" t="s">
        <v>81</v>
      </c>
      <c r="H4326" s="23" t="s">
        <v>284</v>
      </c>
      <c r="I4326" s="23" t="s">
        <v>96</v>
      </c>
      <c r="J4326" s="23" t="s">
        <v>111</v>
      </c>
      <c r="K4326" s="23" t="s">
        <v>225</v>
      </c>
      <c r="L4326" s="24">
        <v>65259.48</v>
      </c>
      <c r="M4326">
        <v>6</v>
      </c>
      <c r="N4326" s="25">
        <v>0.25</v>
      </c>
      <c r="O4326" s="24">
        <v>9864.59</v>
      </c>
      <c r="P4326" s="26">
        <f t="shared" si="402"/>
        <v>0.15115949437537657</v>
      </c>
      <c r="Q4326" t="str">
        <f t="shared" si="403"/>
        <v>Low</v>
      </c>
      <c r="R4326" t="str">
        <f t="shared" si="404"/>
        <v>High</v>
      </c>
      <c r="S4326" s="23">
        <f t="shared" si="405"/>
        <v>2022</v>
      </c>
      <c r="T4326" s="23">
        <f t="shared" si="406"/>
        <v>6</v>
      </c>
      <c r="U4326" t="str">
        <f t="shared" si="407"/>
        <v>Jun-2022</v>
      </c>
    </row>
    <row r="4327" spans="1:21" x14ac:dyDescent="0.3">
      <c r="A4327" t="s">
        <v>6337</v>
      </c>
      <c r="B4327" s="22">
        <v>45146</v>
      </c>
      <c r="C4327" s="22">
        <v>45148</v>
      </c>
      <c r="D4327" s="23" t="s">
        <v>61</v>
      </c>
      <c r="E4327" s="23" t="s">
        <v>432</v>
      </c>
      <c r="F4327" s="23" t="s">
        <v>52</v>
      </c>
      <c r="G4327" s="23" t="s">
        <v>63</v>
      </c>
      <c r="H4327" s="23" t="s">
        <v>213</v>
      </c>
      <c r="I4327" s="23" t="s">
        <v>83</v>
      </c>
      <c r="J4327" s="23" t="s">
        <v>379</v>
      </c>
      <c r="K4327" s="23" t="s">
        <v>716</v>
      </c>
      <c r="L4327" s="24">
        <v>10216.959999999999</v>
      </c>
      <c r="M4327">
        <v>8</v>
      </c>
      <c r="N4327" s="25">
        <v>0.15</v>
      </c>
      <c r="O4327" s="24">
        <v>2774.79</v>
      </c>
      <c r="P4327" s="26">
        <f t="shared" si="402"/>
        <v>0.27158665591330494</v>
      </c>
      <c r="Q4327" t="str">
        <f t="shared" si="403"/>
        <v>Medium</v>
      </c>
      <c r="R4327" t="str">
        <f t="shared" si="404"/>
        <v>Medium</v>
      </c>
      <c r="S4327" s="23">
        <f t="shared" si="405"/>
        <v>2023</v>
      </c>
      <c r="T4327" s="23">
        <f t="shared" si="406"/>
        <v>8</v>
      </c>
      <c r="U4327" t="str">
        <f t="shared" si="407"/>
        <v>Aug-2023</v>
      </c>
    </row>
    <row r="4328" spans="1:21" x14ac:dyDescent="0.3">
      <c r="A4328" t="s">
        <v>6338</v>
      </c>
      <c r="B4328" s="22">
        <v>45677</v>
      </c>
      <c r="C4328" s="22">
        <v>45678</v>
      </c>
      <c r="D4328" s="23" t="s">
        <v>102</v>
      </c>
      <c r="E4328" s="23" t="s">
        <v>536</v>
      </c>
      <c r="F4328" s="23" t="s">
        <v>52</v>
      </c>
      <c r="G4328" s="23" t="s">
        <v>53</v>
      </c>
      <c r="H4328" s="23" t="s">
        <v>54</v>
      </c>
      <c r="I4328" s="23" t="s">
        <v>118</v>
      </c>
      <c r="J4328" s="23" t="s">
        <v>119</v>
      </c>
      <c r="K4328" s="23" t="s">
        <v>197</v>
      </c>
      <c r="L4328" s="24">
        <v>25166.6</v>
      </c>
      <c r="M4328">
        <v>5</v>
      </c>
      <c r="N4328" s="25">
        <v>0.1</v>
      </c>
      <c r="O4328" s="24">
        <v>6601.87</v>
      </c>
      <c r="P4328" s="26">
        <f t="shared" si="402"/>
        <v>0.26232665516994746</v>
      </c>
      <c r="Q4328" t="str">
        <f t="shared" si="403"/>
        <v>Medium</v>
      </c>
      <c r="R4328" t="str">
        <f t="shared" si="404"/>
        <v>Low</v>
      </c>
      <c r="S4328" s="23">
        <f t="shared" si="405"/>
        <v>2025</v>
      </c>
      <c r="T4328" s="23">
        <f t="shared" si="406"/>
        <v>1</v>
      </c>
      <c r="U4328" t="str">
        <f t="shared" si="407"/>
        <v>Jan-2025</v>
      </c>
    </row>
    <row r="4329" spans="1:21" x14ac:dyDescent="0.3">
      <c r="A4329" t="s">
        <v>6339</v>
      </c>
      <c r="B4329" s="22">
        <v>45014</v>
      </c>
      <c r="C4329" s="22">
        <v>45020</v>
      </c>
      <c r="D4329" s="23" t="s">
        <v>102</v>
      </c>
      <c r="E4329" s="23" t="s">
        <v>415</v>
      </c>
      <c r="F4329" s="23" t="s">
        <v>52</v>
      </c>
      <c r="G4329" s="23" t="s">
        <v>179</v>
      </c>
      <c r="H4329" s="23" t="s">
        <v>180</v>
      </c>
      <c r="I4329" s="23" t="s">
        <v>83</v>
      </c>
      <c r="J4329" s="23" t="s">
        <v>156</v>
      </c>
      <c r="K4329" s="23" t="s">
        <v>208</v>
      </c>
      <c r="L4329" s="24">
        <v>39873.72</v>
      </c>
      <c r="M4329">
        <v>3</v>
      </c>
      <c r="N4329" s="25">
        <v>0.05</v>
      </c>
      <c r="O4329" s="24">
        <v>6998</v>
      </c>
      <c r="P4329" s="26">
        <f t="shared" si="402"/>
        <v>0.17550406633742724</v>
      </c>
      <c r="Q4329" t="str">
        <f t="shared" si="403"/>
        <v>Low</v>
      </c>
      <c r="R4329" t="str">
        <f t="shared" si="404"/>
        <v>Low</v>
      </c>
      <c r="S4329" s="23">
        <f t="shared" si="405"/>
        <v>2023</v>
      </c>
      <c r="T4329" s="23">
        <f t="shared" si="406"/>
        <v>3</v>
      </c>
      <c r="U4329" t="str">
        <f t="shared" si="407"/>
        <v>Mar-2023</v>
      </c>
    </row>
    <row r="4330" spans="1:21" x14ac:dyDescent="0.3">
      <c r="A4330" t="s">
        <v>6340</v>
      </c>
      <c r="B4330" s="22">
        <v>45143</v>
      </c>
      <c r="C4330" s="22">
        <v>45150</v>
      </c>
      <c r="D4330" s="23" t="s">
        <v>61</v>
      </c>
      <c r="E4330" s="23" t="s">
        <v>425</v>
      </c>
      <c r="F4330" s="23" t="s">
        <v>52</v>
      </c>
      <c r="G4330" s="23" t="s">
        <v>63</v>
      </c>
      <c r="H4330" s="23" t="s">
        <v>172</v>
      </c>
      <c r="I4330" s="23" t="s">
        <v>55</v>
      </c>
      <c r="J4330" s="23" t="s">
        <v>141</v>
      </c>
      <c r="K4330" s="23" t="s">
        <v>241</v>
      </c>
      <c r="L4330" s="24">
        <v>61204.05</v>
      </c>
      <c r="M4330">
        <v>9</v>
      </c>
      <c r="N4330" s="25">
        <v>0.25</v>
      </c>
      <c r="O4330" s="24">
        <v>9901.59</v>
      </c>
      <c r="P4330" s="26">
        <f t="shared" si="402"/>
        <v>0.16177998024640525</v>
      </c>
      <c r="Q4330" t="str">
        <f t="shared" si="403"/>
        <v>Low</v>
      </c>
      <c r="R4330" t="str">
        <f t="shared" si="404"/>
        <v>High</v>
      </c>
      <c r="S4330" s="23">
        <f t="shared" si="405"/>
        <v>2023</v>
      </c>
      <c r="T4330" s="23">
        <f t="shared" si="406"/>
        <v>8</v>
      </c>
      <c r="U4330" t="str">
        <f t="shared" si="407"/>
        <v>Aug-2023</v>
      </c>
    </row>
    <row r="4331" spans="1:21" x14ac:dyDescent="0.3">
      <c r="A4331" t="s">
        <v>6341</v>
      </c>
      <c r="B4331" s="22">
        <v>45582</v>
      </c>
      <c r="C4331" s="22">
        <v>45588</v>
      </c>
      <c r="D4331" s="23" t="s">
        <v>50</v>
      </c>
      <c r="E4331" s="23" t="s">
        <v>951</v>
      </c>
      <c r="F4331" s="23" t="s">
        <v>52</v>
      </c>
      <c r="G4331" s="23" t="s">
        <v>53</v>
      </c>
      <c r="H4331" s="23" t="s">
        <v>90</v>
      </c>
      <c r="I4331" s="23" t="s">
        <v>96</v>
      </c>
      <c r="J4331" s="23" t="s">
        <v>135</v>
      </c>
      <c r="K4331" s="23" t="s">
        <v>136</v>
      </c>
      <c r="L4331" s="24">
        <v>76168.56</v>
      </c>
      <c r="M4331">
        <v>8</v>
      </c>
      <c r="N4331" s="25">
        <v>0.25</v>
      </c>
      <c r="O4331" s="24">
        <v>12330.03</v>
      </c>
      <c r="P4331" s="26">
        <f t="shared" si="402"/>
        <v>0.16187820801653596</v>
      </c>
      <c r="Q4331" t="str">
        <f t="shared" si="403"/>
        <v>Low</v>
      </c>
      <c r="R4331" t="str">
        <f t="shared" si="404"/>
        <v>High</v>
      </c>
      <c r="S4331" s="23">
        <f t="shared" si="405"/>
        <v>2024</v>
      </c>
      <c r="T4331" s="23">
        <f t="shared" si="406"/>
        <v>10</v>
      </c>
      <c r="U4331" t="str">
        <f t="shared" si="407"/>
        <v>Oct-2024</v>
      </c>
    </row>
    <row r="4332" spans="1:21" x14ac:dyDescent="0.3">
      <c r="A4332" t="s">
        <v>6342</v>
      </c>
      <c r="B4332" s="22">
        <v>45784</v>
      </c>
      <c r="C4332" s="22">
        <v>45785</v>
      </c>
      <c r="D4332" s="23" t="s">
        <v>50</v>
      </c>
      <c r="E4332" s="23" t="s">
        <v>289</v>
      </c>
      <c r="F4332" s="23" t="s">
        <v>52</v>
      </c>
      <c r="G4332" s="23" t="s">
        <v>179</v>
      </c>
      <c r="H4332" s="23" t="s">
        <v>180</v>
      </c>
      <c r="I4332" s="23" t="s">
        <v>83</v>
      </c>
      <c r="J4332" s="23" t="s">
        <v>449</v>
      </c>
      <c r="K4332" s="23" t="s">
        <v>775</v>
      </c>
      <c r="L4332" s="24">
        <v>13180.48</v>
      </c>
      <c r="M4332">
        <v>4</v>
      </c>
      <c r="N4332" s="25">
        <v>0</v>
      </c>
      <c r="O4332" s="24">
        <v>2820</v>
      </c>
      <c r="P4332" s="26">
        <f t="shared" si="402"/>
        <v>0.2139527543761684</v>
      </c>
      <c r="Q4332" t="str">
        <f t="shared" si="403"/>
        <v>Medium</v>
      </c>
      <c r="R4332" t="str">
        <f t="shared" si="404"/>
        <v>None</v>
      </c>
      <c r="S4332" s="23">
        <f t="shared" si="405"/>
        <v>2025</v>
      </c>
      <c r="T4332" s="23">
        <f t="shared" si="406"/>
        <v>5</v>
      </c>
      <c r="U4332" t="str">
        <f t="shared" si="407"/>
        <v>May-2025</v>
      </c>
    </row>
    <row r="4333" spans="1:21" x14ac:dyDescent="0.3">
      <c r="A4333" t="s">
        <v>6343</v>
      </c>
      <c r="B4333" s="22">
        <v>45219</v>
      </c>
      <c r="C4333" s="22">
        <v>45223</v>
      </c>
      <c r="D4333" s="23" t="s">
        <v>78</v>
      </c>
      <c r="E4333" s="23" t="s">
        <v>1778</v>
      </c>
      <c r="F4333" s="23" t="s">
        <v>71</v>
      </c>
      <c r="G4333" s="23" t="s">
        <v>81</v>
      </c>
      <c r="H4333" s="23" t="s">
        <v>186</v>
      </c>
      <c r="I4333" s="23" t="s">
        <v>118</v>
      </c>
      <c r="J4333" s="23" t="s">
        <v>191</v>
      </c>
      <c r="K4333" s="23" t="s">
        <v>192</v>
      </c>
      <c r="L4333" s="24">
        <v>36555.800000000003</v>
      </c>
      <c r="M4333">
        <v>4</v>
      </c>
      <c r="N4333" s="25">
        <v>0.2</v>
      </c>
      <c r="O4333" s="24">
        <v>10714.53</v>
      </c>
      <c r="P4333" s="26">
        <f t="shared" si="402"/>
        <v>0.29310068443311321</v>
      </c>
      <c r="Q4333" t="str">
        <f t="shared" si="403"/>
        <v>Medium</v>
      </c>
      <c r="R4333" t="str">
        <f t="shared" si="404"/>
        <v>Medium</v>
      </c>
      <c r="S4333" s="23">
        <f t="shared" si="405"/>
        <v>2023</v>
      </c>
      <c r="T4333" s="23">
        <f t="shared" si="406"/>
        <v>10</v>
      </c>
      <c r="U4333" t="str">
        <f t="shared" si="407"/>
        <v>Oct-2023</v>
      </c>
    </row>
    <row r="4334" spans="1:21" x14ac:dyDescent="0.3">
      <c r="A4334" t="s">
        <v>6344</v>
      </c>
      <c r="B4334" s="22">
        <v>45404</v>
      </c>
      <c r="C4334" s="22">
        <v>45409</v>
      </c>
      <c r="D4334" s="23" t="s">
        <v>102</v>
      </c>
      <c r="E4334" s="23" t="s">
        <v>2458</v>
      </c>
      <c r="F4334" s="23" t="s">
        <v>52</v>
      </c>
      <c r="G4334" s="23" t="s">
        <v>179</v>
      </c>
      <c r="H4334" s="23" t="s">
        <v>180</v>
      </c>
      <c r="I4334" s="23" t="s">
        <v>96</v>
      </c>
      <c r="J4334" s="23" t="s">
        <v>135</v>
      </c>
      <c r="K4334" s="23" t="s">
        <v>395</v>
      </c>
      <c r="L4334" s="24">
        <v>33289.919999999998</v>
      </c>
      <c r="M4334">
        <v>4</v>
      </c>
      <c r="N4334" s="25">
        <v>0.25</v>
      </c>
      <c r="O4334" s="24">
        <v>9866.68</v>
      </c>
      <c r="P4334" s="26">
        <f t="shared" si="402"/>
        <v>0.2963864136651575</v>
      </c>
      <c r="Q4334" t="str">
        <f t="shared" si="403"/>
        <v>Medium</v>
      </c>
      <c r="R4334" t="str">
        <f t="shared" si="404"/>
        <v>High</v>
      </c>
      <c r="S4334" s="23">
        <f t="shared" si="405"/>
        <v>2024</v>
      </c>
      <c r="T4334" s="23">
        <f t="shared" si="406"/>
        <v>4</v>
      </c>
      <c r="U4334" t="str">
        <f t="shared" si="407"/>
        <v>Apr-2024</v>
      </c>
    </row>
    <row r="4335" spans="1:21" x14ac:dyDescent="0.3">
      <c r="A4335" t="s">
        <v>6345</v>
      </c>
      <c r="B4335" s="22">
        <v>45965</v>
      </c>
      <c r="C4335" s="22">
        <v>45967</v>
      </c>
      <c r="D4335" s="23" t="s">
        <v>61</v>
      </c>
      <c r="E4335" s="23" t="s">
        <v>711</v>
      </c>
      <c r="F4335" s="23" t="s">
        <v>52</v>
      </c>
      <c r="G4335" s="23" t="s">
        <v>63</v>
      </c>
      <c r="H4335" s="23" t="s">
        <v>202</v>
      </c>
      <c r="I4335" s="23" t="s">
        <v>83</v>
      </c>
      <c r="J4335" s="23" t="s">
        <v>379</v>
      </c>
      <c r="K4335" s="23" t="s">
        <v>716</v>
      </c>
      <c r="L4335" s="24">
        <v>54236.7</v>
      </c>
      <c r="M4335">
        <v>5</v>
      </c>
      <c r="N4335" s="25">
        <v>0</v>
      </c>
      <c r="O4335" s="24">
        <v>17845.82</v>
      </c>
      <c r="P4335" s="26">
        <f t="shared" si="402"/>
        <v>0.32903587423276121</v>
      </c>
      <c r="Q4335" t="str">
        <f t="shared" si="403"/>
        <v>High</v>
      </c>
      <c r="R4335" t="str">
        <f t="shared" si="404"/>
        <v>None</v>
      </c>
      <c r="S4335" s="23">
        <f t="shared" si="405"/>
        <v>2025</v>
      </c>
      <c r="T4335" s="23">
        <f t="shared" si="406"/>
        <v>11</v>
      </c>
      <c r="U4335" t="str">
        <f t="shared" si="407"/>
        <v>Nov-2025</v>
      </c>
    </row>
    <row r="4336" spans="1:21" x14ac:dyDescent="0.3">
      <c r="A4336" t="s">
        <v>6346</v>
      </c>
      <c r="B4336" s="22">
        <v>45940</v>
      </c>
      <c r="C4336" s="22">
        <v>45944</v>
      </c>
      <c r="D4336" s="23" t="s">
        <v>50</v>
      </c>
      <c r="E4336" s="23" t="s">
        <v>1267</v>
      </c>
      <c r="F4336" s="23" t="s">
        <v>71</v>
      </c>
      <c r="G4336" s="23" t="s">
        <v>63</v>
      </c>
      <c r="H4336" s="23" t="s">
        <v>213</v>
      </c>
      <c r="I4336" s="23" t="s">
        <v>118</v>
      </c>
      <c r="J4336" s="23" t="s">
        <v>191</v>
      </c>
      <c r="K4336" s="23" t="s">
        <v>290</v>
      </c>
      <c r="L4336" s="24">
        <v>19498.2</v>
      </c>
      <c r="M4336">
        <v>2</v>
      </c>
      <c r="N4336" s="25">
        <v>0</v>
      </c>
      <c r="O4336" s="24">
        <v>5859.23</v>
      </c>
      <c r="P4336" s="26">
        <f t="shared" si="402"/>
        <v>0.30050107189381581</v>
      </c>
      <c r="Q4336" t="str">
        <f t="shared" si="403"/>
        <v>High</v>
      </c>
      <c r="R4336" t="str">
        <f t="shared" si="404"/>
        <v>None</v>
      </c>
      <c r="S4336" s="23">
        <f t="shared" si="405"/>
        <v>2025</v>
      </c>
      <c r="T4336" s="23">
        <f t="shared" si="406"/>
        <v>10</v>
      </c>
      <c r="U4336" t="str">
        <f t="shared" si="407"/>
        <v>Oct-2025</v>
      </c>
    </row>
    <row r="4337" spans="1:21" x14ac:dyDescent="0.3">
      <c r="A4337" t="s">
        <v>6347</v>
      </c>
      <c r="B4337" s="22">
        <v>45810</v>
      </c>
      <c r="C4337" s="22">
        <v>45815</v>
      </c>
      <c r="D4337" s="23" t="s">
        <v>78</v>
      </c>
      <c r="E4337" s="23" t="s">
        <v>1770</v>
      </c>
      <c r="F4337" s="23" t="s">
        <v>52</v>
      </c>
      <c r="G4337" s="23" t="s">
        <v>53</v>
      </c>
      <c r="H4337" s="23" t="s">
        <v>110</v>
      </c>
      <c r="I4337" s="23" t="s">
        <v>55</v>
      </c>
      <c r="J4337" s="23" t="s">
        <v>56</v>
      </c>
      <c r="K4337" s="23" t="s">
        <v>74</v>
      </c>
      <c r="L4337" s="24">
        <v>78979.05</v>
      </c>
      <c r="M4337">
        <v>9</v>
      </c>
      <c r="N4337" s="25">
        <v>0.1</v>
      </c>
      <c r="O4337" s="24">
        <v>15747.46</v>
      </c>
      <c r="P4337" s="26">
        <f t="shared" si="402"/>
        <v>0.19938781233757558</v>
      </c>
      <c r="Q4337" t="str">
        <f t="shared" si="403"/>
        <v>Low</v>
      </c>
      <c r="R4337" t="str">
        <f t="shared" si="404"/>
        <v>Low</v>
      </c>
      <c r="S4337" s="23">
        <f t="shared" si="405"/>
        <v>2025</v>
      </c>
      <c r="T4337" s="23">
        <f t="shared" si="406"/>
        <v>6</v>
      </c>
      <c r="U4337" t="str">
        <f t="shared" si="407"/>
        <v>Jun-2025</v>
      </c>
    </row>
    <row r="4338" spans="1:21" x14ac:dyDescent="0.3">
      <c r="A4338" t="s">
        <v>6348</v>
      </c>
      <c r="B4338" s="22">
        <v>45632</v>
      </c>
      <c r="C4338" s="22">
        <v>45637</v>
      </c>
      <c r="D4338" s="23" t="s">
        <v>61</v>
      </c>
      <c r="E4338" s="23" t="s">
        <v>2853</v>
      </c>
      <c r="F4338" s="23" t="s">
        <v>52</v>
      </c>
      <c r="G4338" s="23" t="s">
        <v>81</v>
      </c>
      <c r="H4338" s="23" t="s">
        <v>82</v>
      </c>
      <c r="I4338" s="23" t="s">
        <v>55</v>
      </c>
      <c r="J4338" s="23" t="s">
        <v>56</v>
      </c>
      <c r="K4338" s="23" t="s">
        <v>57</v>
      </c>
      <c r="L4338" s="24">
        <v>9556.7999999999993</v>
      </c>
      <c r="M4338">
        <v>4</v>
      </c>
      <c r="N4338" s="25">
        <v>0.05</v>
      </c>
      <c r="O4338" s="24">
        <v>2147.4</v>
      </c>
      <c r="P4338" s="26">
        <f t="shared" si="402"/>
        <v>0.22469864389753896</v>
      </c>
      <c r="Q4338" t="str">
        <f t="shared" si="403"/>
        <v>Medium</v>
      </c>
      <c r="R4338" t="str">
        <f t="shared" si="404"/>
        <v>Low</v>
      </c>
      <c r="S4338" s="23">
        <f t="shared" si="405"/>
        <v>2024</v>
      </c>
      <c r="T4338" s="23">
        <f t="shared" si="406"/>
        <v>12</v>
      </c>
      <c r="U4338" t="str">
        <f t="shared" si="407"/>
        <v>Dec-2024</v>
      </c>
    </row>
    <row r="4339" spans="1:21" x14ac:dyDescent="0.3">
      <c r="A4339" t="s">
        <v>6349</v>
      </c>
      <c r="B4339" s="22">
        <v>45939</v>
      </c>
      <c r="C4339" s="22">
        <v>45946</v>
      </c>
      <c r="D4339" s="23" t="s">
        <v>102</v>
      </c>
      <c r="E4339" s="23" t="s">
        <v>523</v>
      </c>
      <c r="F4339" s="23" t="s">
        <v>80</v>
      </c>
      <c r="G4339" s="23" t="s">
        <v>53</v>
      </c>
      <c r="H4339" s="23" t="s">
        <v>54</v>
      </c>
      <c r="I4339" s="23" t="s">
        <v>55</v>
      </c>
      <c r="J4339" s="23" t="s">
        <v>141</v>
      </c>
      <c r="K4339" s="23" t="s">
        <v>978</v>
      </c>
      <c r="L4339" s="24">
        <v>574.12</v>
      </c>
      <c r="M4339">
        <v>2</v>
      </c>
      <c r="N4339" s="25">
        <v>0.2</v>
      </c>
      <c r="O4339" s="24">
        <v>160.36000000000001</v>
      </c>
      <c r="P4339" s="26">
        <f t="shared" si="402"/>
        <v>0.27931442903922526</v>
      </c>
      <c r="Q4339" t="str">
        <f t="shared" si="403"/>
        <v>Medium</v>
      </c>
      <c r="R4339" t="str">
        <f t="shared" si="404"/>
        <v>Medium</v>
      </c>
      <c r="S4339" s="23">
        <f t="shared" si="405"/>
        <v>2025</v>
      </c>
      <c r="T4339" s="23">
        <f t="shared" si="406"/>
        <v>10</v>
      </c>
      <c r="U4339" t="str">
        <f t="shared" si="407"/>
        <v>Oct-2025</v>
      </c>
    </row>
    <row r="4340" spans="1:21" x14ac:dyDescent="0.3">
      <c r="A4340" t="s">
        <v>6350</v>
      </c>
      <c r="B4340" s="22">
        <v>45113</v>
      </c>
      <c r="C4340" s="22">
        <v>45116</v>
      </c>
      <c r="D4340" s="23" t="s">
        <v>61</v>
      </c>
      <c r="E4340" s="23" t="s">
        <v>1047</v>
      </c>
      <c r="F4340" s="23" t="s">
        <v>71</v>
      </c>
      <c r="G4340" s="23" t="s">
        <v>72</v>
      </c>
      <c r="H4340" s="23" t="s">
        <v>104</v>
      </c>
      <c r="I4340" s="23" t="s">
        <v>118</v>
      </c>
      <c r="J4340" s="23" t="s">
        <v>230</v>
      </c>
      <c r="K4340" s="23" t="s">
        <v>356</v>
      </c>
      <c r="L4340" s="24">
        <v>60938.48</v>
      </c>
      <c r="M4340">
        <v>8</v>
      </c>
      <c r="N4340" s="25">
        <v>0.2</v>
      </c>
      <c r="O4340" s="24">
        <v>16295.87</v>
      </c>
      <c r="P4340" s="26">
        <f t="shared" si="402"/>
        <v>0.26741510454478024</v>
      </c>
      <c r="Q4340" t="str">
        <f t="shared" si="403"/>
        <v>Medium</v>
      </c>
      <c r="R4340" t="str">
        <f t="shared" si="404"/>
        <v>Medium</v>
      </c>
      <c r="S4340" s="23">
        <f t="shared" si="405"/>
        <v>2023</v>
      </c>
      <c r="T4340" s="23">
        <f t="shared" si="406"/>
        <v>7</v>
      </c>
      <c r="U4340" t="str">
        <f t="shared" si="407"/>
        <v>Jul-2023</v>
      </c>
    </row>
    <row r="4341" spans="1:21" x14ac:dyDescent="0.3">
      <c r="A4341" t="s">
        <v>6351</v>
      </c>
      <c r="B4341" s="22">
        <v>45584</v>
      </c>
      <c r="C4341" s="22">
        <v>45585</v>
      </c>
      <c r="D4341" s="23" t="s">
        <v>61</v>
      </c>
      <c r="E4341" s="23" t="s">
        <v>2053</v>
      </c>
      <c r="F4341" s="23" t="s">
        <v>52</v>
      </c>
      <c r="G4341" s="23" t="s">
        <v>179</v>
      </c>
      <c r="H4341" s="23" t="s">
        <v>180</v>
      </c>
      <c r="I4341" s="23" t="s">
        <v>55</v>
      </c>
      <c r="J4341" s="23" t="s">
        <v>173</v>
      </c>
      <c r="K4341" s="23" t="s">
        <v>203</v>
      </c>
      <c r="L4341" s="24">
        <v>40198.559999999998</v>
      </c>
      <c r="M4341">
        <v>6</v>
      </c>
      <c r="N4341" s="25">
        <v>0</v>
      </c>
      <c r="O4341" s="24">
        <v>10078.08</v>
      </c>
      <c r="P4341" s="26">
        <f t="shared" si="402"/>
        <v>0.25070748802942194</v>
      </c>
      <c r="Q4341" t="str">
        <f t="shared" si="403"/>
        <v>Medium</v>
      </c>
      <c r="R4341" t="str">
        <f t="shared" si="404"/>
        <v>None</v>
      </c>
      <c r="S4341" s="23">
        <f t="shared" si="405"/>
        <v>2024</v>
      </c>
      <c r="T4341" s="23">
        <f t="shared" si="406"/>
        <v>10</v>
      </c>
      <c r="U4341" t="str">
        <f t="shared" si="407"/>
        <v>Oct-2024</v>
      </c>
    </row>
    <row r="4342" spans="1:21" x14ac:dyDescent="0.3">
      <c r="A4342" t="s">
        <v>6352</v>
      </c>
      <c r="B4342" s="22">
        <v>44753</v>
      </c>
      <c r="C4342" s="22">
        <v>44754</v>
      </c>
      <c r="D4342" s="23" t="s">
        <v>78</v>
      </c>
      <c r="E4342" s="23" t="s">
        <v>1183</v>
      </c>
      <c r="F4342" s="23" t="s">
        <v>71</v>
      </c>
      <c r="G4342" s="23" t="s">
        <v>179</v>
      </c>
      <c r="H4342" s="23" t="s">
        <v>180</v>
      </c>
      <c r="I4342" s="23" t="s">
        <v>83</v>
      </c>
      <c r="J4342" s="23" t="s">
        <v>84</v>
      </c>
      <c r="K4342" s="23" t="s">
        <v>85</v>
      </c>
      <c r="L4342" s="24">
        <v>10108.719999999999</v>
      </c>
      <c r="M4342">
        <v>1</v>
      </c>
      <c r="N4342" s="25">
        <v>0.05</v>
      </c>
      <c r="O4342" s="24">
        <v>1481.09</v>
      </c>
      <c r="P4342" s="26">
        <f t="shared" si="402"/>
        <v>0.14651607720858822</v>
      </c>
      <c r="Q4342" t="str">
        <f t="shared" si="403"/>
        <v>Low</v>
      </c>
      <c r="R4342" t="str">
        <f t="shared" si="404"/>
        <v>Low</v>
      </c>
      <c r="S4342" s="23">
        <f t="shared" si="405"/>
        <v>2022</v>
      </c>
      <c r="T4342" s="23">
        <f t="shared" si="406"/>
        <v>7</v>
      </c>
      <c r="U4342" t="str">
        <f t="shared" si="407"/>
        <v>Jul-2022</v>
      </c>
    </row>
    <row r="4343" spans="1:21" x14ac:dyDescent="0.3">
      <c r="A4343" t="s">
        <v>6353</v>
      </c>
      <c r="B4343" s="22">
        <v>45178</v>
      </c>
      <c r="C4343" s="22">
        <v>45180</v>
      </c>
      <c r="D4343" s="23" t="s">
        <v>78</v>
      </c>
      <c r="E4343" s="23" t="s">
        <v>390</v>
      </c>
      <c r="F4343" s="23" t="s">
        <v>80</v>
      </c>
      <c r="G4343" s="23" t="s">
        <v>63</v>
      </c>
      <c r="H4343" s="23" t="s">
        <v>172</v>
      </c>
      <c r="I4343" s="23" t="s">
        <v>55</v>
      </c>
      <c r="J4343" s="23" t="s">
        <v>173</v>
      </c>
      <c r="K4343" s="23" t="s">
        <v>735</v>
      </c>
      <c r="L4343" s="24">
        <v>19416.599999999999</v>
      </c>
      <c r="M4343">
        <v>3</v>
      </c>
      <c r="N4343" s="25">
        <v>0.2</v>
      </c>
      <c r="O4343" s="24">
        <v>5073.83</v>
      </c>
      <c r="P4343" s="26">
        <f t="shared" si="402"/>
        <v>0.26131403026276484</v>
      </c>
      <c r="Q4343" t="str">
        <f t="shared" si="403"/>
        <v>Medium</v>
      </c>
      <c r="R4343" t="str">
        <f t="shared" si="404"/>
        <v>Medium</v>
      </c>
      <c r="S4343" s="23">
        <f t="shared" si="405"/>
        <v>2023</v>
      </c>
      <c r="T4343" s="23">
        <f t="shared" si="406"/>
        <v>9</v>
      </c>
      <c r="U4343" t="str">
        <f t="shared" si="407"/>
        <v>Sep-2023</v>
      </c>
    </row>
    <row r="4344" spans="1:21" x14ac:dyDescent="0.3">
      <c r="A4344" t="s">
        <v>6354</v>
      </c>
      <c r="B4344" s="22">
        <v>44697</v>
      </c>
      <c r="C4344" s="22">
        <v>44702</v>
      </c>
      <c r="D4344" s="23" t="s">
        <v>102</v>
      </c>
      <c r="E4344" s="23" t="s">
        <v>302</v>
      </c>
      <c r="F4344" s="23" t="s">
        <v>80</v>
      </c>
      <c r="G4344" s="23" t="s">
        <v>179</v>
      </c>
      <c r="H4344" s="23" t="s">
        <v>236</v>
      </c>
      <c r="I4344" s="23" t="s">
        <v>55</v>
      </c>
      <c r="J4344" s="23" t="s">
        <v>56</v>
      </c>
      <c r="K4344" s="23" t="s">
        <v>151</v>
      </c>
      <c r="L4344" s="24">
        <v>60131.43</v>
      </c>
      <c r="M4344">
        <v>9</v>
      </c>
      <c r="N4344" s="25">
        <v>0.05</v>
      </c>
      <c r="O4344" s="24">
        <v>14809.5</v>
      </c>
      <c r="P4344" s="26">
        <f t="shared" si="402"/>
        <v>0.24628551158686895</v>
      </c>
      <c r="Q4344" t="str">
        <f t="shared" si="403"/>
        <v>Medium</v>
      </c>
      <c r="R4344" t="str">
        <f t="shared" si="404"/>
        <v>Low</v>
      </c>
      <c r="S4344" s="23">
        <f t="shared" si="405"/>
        <v>2022</v>
      </c>
      <c r="T4344" s="23">
        <f t="shared" si="406"/>
        <v>5</v>
      </c>
      <c r="U4344" t="str">
        <f t="shared" si="407"/>
        <v>May-2022</v>
      </c>
    </row>
    <row r="4345" spans="1:21" x14ac:dyDescent="0.3">
      <c r="A4345" t="s">
        <v>6355</v>
      </c>
      <c r="B4345" s="22">
        <v>45416</v>
      </c>
      <c r="C4345" s="22">
        <v>45418</v>
      </c>
      <c r="D4345" s="23" t="s">
        <v>50</v>
      </c>
      <c r="E4345" s="23" t="s">
        <v>914</v>
      </c>
      <c r="F4345" s="23" t="s">
        <v>80</v>
      </c>
      <c r="G4345" s="23" t="s">
        <v>63</v>
      </c>
      <c r="H4345" s="23" t="s">
        <v>64</v>
      </c>
      <c r="I4345" s="23" t="s">
        <v>55</v>
      </c>
      <c r="J4345" s="23" t="s">
        <v>173</v>
      </c>
      <c r="K4345" s="23" t="s">
        <v>203</v>
      </c>
      <c r="L4345" s="24">
        <v>5688.9</v>
      </c>
      <c r="M4345">
        <v>5</v>
      </c>
      <c r="N4345" s="25">
        <v>0.25</v>
      </c>
      <c r="O4345" s="24">
        <v>1675.67</v>
      </c>
      <c r="P4345" s="26">
        <f t="shared" si="402"/>
        <v>0.29455079189298461</v>
      </c>
      <c r="Q4345" t="str">
        <f t="shared" si="403"/>
        <v>Medium</v>
      </c>
      <c r="R4345" t="str">
        <f t="shared" si="404"/>
        <v>High</v>
      </c>
      <c r="S4345" s="23">
        <f t="shared" si="405"/>
        <v>2024</v>
      </c>
      <c r="T4345" s="23">
        <f t="shared" si="406"/>
        <v>5</v>
      </c>
      <c r="U4345" t="str">
        <f t="shared" si="407"/>
        <v>May-2024</v>
      </c>
    </row>
    <row r="4346" spans="1:21" x14ac:dyDescent="0.3">
      <c r="A4346" t="s">
        <v>6356</v>
      </c>
      <c r="B4346" s="22">
        <v>44869</v>
      </c>
      <c r="C4346" s="22">
        <v>44872</v>
      </c>
      <c r="D4346" s="23" t="s">
        <v>61</v>
      </c>
      <c r="E4346" s="23" t="s">
        <v>1027</v>
      </c>
      <c r="F4346" s="23" t="s">
        <v>71</v>
      </c>
      <c r="G4346" s="23" t="s">
        <v>72</v>
      </c>
      <c r="H4346" s="23" t="s">
        <v>117</v>
      </c>
      <c r="I4346" s="23" t="s">
        <v>55</v>
      </c>
      <c r="J4346" s="23" t="s">
        <v>56</v>
      </c>
      <c r="K4346" s="23" t="s">
        <v>151</v>
      </c>
      <c r="L4346" s="24">
        <v>23252.49</v>
      </c>
      <c r="M4346">
        <v>9</v>
      </c>
      <c r="N4346" s="25">
        <v>0.1</v>
      </c>
      <c r="O4346" s="24">
        <v>3682.69</v>
      </c>
      <c r="P4346" s="26">
        <f t="shared" si="402"/>
        <v>0.15837830701142114</v>
      </c>
      <c r="Q4346" t="str">
        <f t="shared" si="403"/>
        <v>Low</v>
      </c>
      <c r="R4346" t="str">
        <f t="shared" si="404"/>
        <v>Low</v>
      </c>
      <c r="S4346" s="23">
        <f t="shared" si="405"/>
        <v>2022</v>
      </c>
      <c r="T4346" s="23">
        <f t="shared" si="406"/>
        <v>11</v>
      </c>
      <c r="U4346" t="str">
        <f t="shared" si="407"/>
        <v>Nov-2022</v>
      </c>
    </row>
    <row r="4347" spans="1:21" x14ac:dyDescent="0.3">
      <c r="A4347" t="s">
        <v>6357</v>
      </c>
      <c r="B4347" s="22">
        <v>45217</v>
      </c>
      <c r="C4347" s="22">
        <v>45219</v>
      </c>
      <c r="D4347" s="23" t="s">
        <v>50</v>
      </c>
      <c r="E4347" s="23" t="s">
        <v>207</v>
      </c>
      <c r="F4347" s="23" t="s">
        <v>80</v>
      </c>
      <c r="G4347" s="23" t="s">
        <v>63</v>
      </c>
      <c r="H4347" s="23" t="s">
        <v>213</v>
      </c>
      <c r="I4347" s="23" t="s">
        <v>118</v>
      </c>
      <c r="J4347" s="23" t="s">
        <v>230</v>
      </c>
      <c r="K4347" s="23" t="s">
        <v>351</v>
      </c>
      <c r="L4347" s="24">
        <v>5560.7</v>
      </c>
      <c r="M4347">
        <v>10</v>
      </c>
      <c r="N4347" s="25">
        <v>0</v>
      </c>
      <c r="O4347" s="24">
        <v>1520.87</v>
      </c>
      <c r="P4347" s="26">
        <f t="shared" si="402"/>
        <v>0.27350333591094644</v>
      </c>
      <c r="Q4347" t="str">
        <f t="shared" si="403"/>
        <v>Medium</v>
      </c>
      <c r="R4347" t="str">
        <f t="shared" si="404"/>
        <v>None</v>
      </c>
      <c r="S4347" s="23">
        <f t="shared" si="405"/>
        <v>2023</v>
      </c>
      <c r="T4347" s="23">
        <f t="shared" si="406"/>
        <v>10</v>
      </c>
      <c r="U4347" t="str">
        <f t="shared" si="407"/>
        <v>Oct-2023</v>
      </c>
    </row>
    <row r="4348" spans="1:21" x14ac:dyDescent="0.3">
      <c r="A4348" t="s">
        <v>6358</v>
      </c>
      <c r="B4348" s="22">
        <v>45879</v>
      </c>
      <c r="C4348" s="22">
        <v>45885</v>
      </c>
      <c r="D4348" s="23" t="s">
        <v>78</v>
      </c>
      <c r="E4348" s="23" t="s">
        <v>3232</v>
      </c>
      <c r="F4348" s="23" t="s">
        <v>80</v>
      </c>
      <c r="G4348" s="23" t="s">
        <v>81</v>
      </c>
      <c r="H4348" s="23" t="s">
        <v>95</v>
      </c>
      <c r="I4348" s="23" t="s">
        <v>83</v>
      </c>
      <c r="J4348" s="23" t="s">
        <v>449</v>
      </c>
      <c r="K4348" s="23" t="s">
        <v>450</v>
      </c>
      <c r="L4348" s="24">
        <v>26545.119999999999</v>
      </c>
      <c r="M4348">
        <v>8</v>
      </c>
      <c r="N4348" s="25">
        <v>0</v>
      </c>
      <c r="O4348" s="24">
        <v>4713.7</v>
      </c>
      <c r="P4348" s="26">
        <f t="shared" si="402"/>
        <v>0.17757312831887745</v>
      </c>
      <c r="Q4348" t="str">
        <f t="shared" si="403"/>
        <v>Low</v>
      </c>
      <c r="R4348" t="str">
        <f t="shared" si="404"/>
        <v>None</v>
      </c>
      <c r="S4348" s="23">
        <f t="shared" si="405"/>
        <v>2025</v>
      </c>
      <c r="T4348" s="23">
        <f t="shared" si="406"/>
        <v>8</v>
      </c>
      <c r="U4348" t="str">
        <f t="shared" si="407"/>
        <v>Aug-2025</v>
      </c>
    </row>
    <row r="4349" spans="1:21" x14ac:dyDescent="0.3">
      <c r="A4349" t="s">
        <v>6359</v>
      </c>
      <c r="B4349" s="22">
        <v>45463</v>
      </c>
      <c r="C4349" s="22">
        <v>45468</v>
      </c>
      <c r="D4349" s="23" t="s">
        <v>102</v>
      </c>
      <c r="E4349" s="23" t="s">
        <v>2392</v>
      </c>
      <c r="F4349" s="23" t="s">
        <v>71</v>
      </c>
      <c r="G4349" s="23" t="s">
        <v>53</v>
      </c>
      <c r="H4349" s="23" t="s">
        <v>110</v>
      </c>
      <c r="I4349" s="23" t="s">
        <v>83</v>
      </c>
      <c r="J4349" s="23" t="s">
        <v>84</v>
      </c>
      <c r="K4349" s="23" t="s">
        <v>257</v>
      </c>
      <c r="L4349" s="24">
        <v>7294.76</v>
      </c>
      <c r="M4349">
        <v>2</v>
      </c>
      <c r="N4349" s="25">
        <v>0.25</v>
      </c>
      <c r="O4349" s="24">
        <v>1925.79</v>
      </c>
      <c r="P4349" s="26">
        <f t="shared" si="402"/>
        <v>0.2639963480635415</v>
      </c>
      <c r="Q4349" t="str">
        <f t="shared" si="403"/>
        <v>Medium</v>
      </c>
      <c r="R4349" t="str">
        <f t="shared" si="404"/>
        <v>High</v>
      </c>
      <c r="S4349" s="23">
        <f t="shared" si="405"/>
        <v>2024</v>
      </c>
      <c r="T4349" s="23">
        <f t="shared" si="406"/>
        <v>6</v>
      </c>
      <c r="U4349" t="str">
        <f t="shared" si="407"/>
        <v>Jun-2024</v>
      </c>
    </row>
    <row r="4350" spans="1:21" x14ac:dyDescent="0.3">
      <c r="A4350" t="s">
        <v>6360</v>
      </c>
      <c r="B4350" s="22">
        <v>45692</v>
      </c>
      <c r="C4350" s="22">
        <v>45698</v>
      </c>
      <c r="D4350" s="23" t="s">
        <v>50</v>
      </c>
      <c r="E4350" s="23" t="s">
        <v>787</v>
      </c>
      <c r="F4350" s="23" t="s">
        <v>52</v>
      </c>
      <c r="G4350" s="23" t="s">
        <v>53</v>
      </c>
      <c r="H4350" s="23" t="s">
        <v>246</v>
      </c>
      <c r="I4350" s="23" t="s">
        <v>96</v>
      </c>
      <c r="J4350" s="23" t="s">
        <v>111</v>
      </c>
      <c r="K4350" s="23" t="s">
        <v>328</v>
      </c>
      <c r="L4350" s="24">
        <v>11198.58</v>
      </c>
      <c r="M4350">
        <v>3</v>
      </c>
      <c r="N4350" s="25">
        <v>0.05</v>
      </c>
      <c r="O4350" s="24">
        <v>3410.6</v>
      </c>
      <c r="P4350" s="26">
        <f t="shared" si="402"/>
        <v>0.3045564705525165</v>
      </c>
      <c r="Q4350" t="str">
        <f t="shared" si="403"/>
        <v>High</v>
      </c>
      <c r="R4350" t="str">
        <f t="shared" si="404"/>
        <v>Low</v>
      </c>
      <c r="S4350" s="23">
        <f t="shared" si="405"/>
        <v>2025</v>
      </c>
      <c r="T4350" s="23">
        <f t="shared" si="406"/>
        <v>2</v>
      </c>
      <c r="U4350" t="str">
        <f t="shared" si="407"/>
        <v>Feb-2025</v>
      </c>
    </row>
    <row r="4351" spans="1:21" x14ac:dyDescent="0.3">
      <c r="A4351" t="s">
        <v>6361</v>
      </c>
      <c r="B4351" s="22">
        <v>44847</v>
      </c>
      <c r="C4351" s="22">
        <v>44849</v>
      </c>
      <c r="D4351" s="23" t="s">
        <v>78</v>
      </c>
      <c r="E4351" s="23" t="s">
        <v>298</v>
      </c>
      <c r="F4351" s="23" t="s">
        <v>52</v>
      </c>
      <c r="G4351" s="23" t="s">
        <v>63</v>
      </c>
      <c r="H4351" s="23" t="s">
        <v>64</v>
      </c>
      <c r="I4351" s="23" t="s">
        <v>55</v>
      </c>
      <c r="J4351" s="23" t="s">
        <v>141</v>
      </c>
      <c r="K4351" s="23" t="s">
        <v>978</v>
      </c>
      <c r="L4351" s="24">
        <v>13429.43</v>
      </c>
      <c r="M4351">
        <v>1</v>
      </c>
      <c r="N4351" s="25">
        <v>0.2</v>
      </c>
      <c r="O4351" s="24">
        <v>3755.73</v>
      </c>
      <c r="P4351" s="26">
        <f t="shared" si="402"/>
        <v>0.2796641406224985</v>
      </c>
      <c r="Q4351" t="str">
        <f t="shared" si="403"/>
        <v>Medium</v>
      </c>
      <c r="R4351" t="str">
        <f t="shared" si="404"/>
        <v>Medium</v>
      </c>
      <c r="S4351" s="23">
        <f t="shared" si="405"/>
        <v>2022</v>
      </c>
      <c r="T4351" s="23">
        <f t="shared" si="406"/>
        <v>10</v>
      </c>
      <c r="U4351" t="str">
        <f t="shared" si="407"/>
        <v>Oct-2022</v>
      </c>
    </row>
    <row r="4352" spans="1:21" x14ac:dyDescent="0.3">
      <c r="A4352" t="s">
        <v>6362</v>
      </c>
      <c r="B4352" s="22">
        <v>45601</v>
      </c>
      <c r="C4352" s="22">
        <v>45605</v>
      </c>
      <c r="D4352" s="23" t="s">
        <v>50</v>
      </c>
      <c r="E4352" s="23" t="s">
        <v>1434</v>
      </c>
      <c r="F4352" s="23" t="s">
        <v>71</v>
      </c>
      <c r="G4352" s="23" t="s">
        <v>81</v>
      </c>
      <c r="H4352" s="23" t="s">
        <v>95</v>
      </c>
      <c r="I4352" s="23" t="s">
        <v>83</v>
      </c>
      <c r="J4352" s="23" t="s">
        <v>84</v>
      </c>
      <c r="K4352" s="23" t="s">
        <v>257</v>
      </c>
      <c r="L4352" s="24">
        <v>48671.040000000001</v>
      </c>
      <c r="M4352">
        <v>4</v>
      </c>
      <c r="N4352" s="25">
        <v>0.1</v>
      </c>
      <c r="O4352" s="24">
        <v>11116.34</v>
      </c>
      <c r="P4352" s="26">
        <f t="shared" si="402"/>
        <v>0.2283974207249321</v>
      </c>
      <c r="Q4352" t="str">
        <f t="shared" si="403"/>
        <v>Medium</v>
      </c>
      <c r="R4352" t="str">
        <f t="shared" si="404"/>
        <v>Low</v>
      </c>
      <c r="S4352" s="23">
        <f t="shared" si="405"/>
        <v>2024</v>
      </c>
      <c r="T4352" s="23">
        <f t="shared" si="406"/>
        <v>11</v>
      </c>
      <c r="U4352" t="str">
        <f t="shared" si="407"/>
        <v>Nov-2024</v>
      </c>
    </row>
    <row r="4353" spans="1:21" x14ac:dyDescent="0.3">
      <c r="A4353" t="s">
        <v>6363</v>
      </c>
      <c r="B4353" s="22">
        <v>44791</v>
      </c>
      <c r="C4353" s="22">
        <v>44797</v>
      </c>
      <c r="D4353" s="23" t="s">
        <v>61</v>
      </c>
      <c r="E4353" s="23" t="s">
        <v>3102</v>
      </c>
      <c r="F4353" s="23" t="s">
        <v>80</v>
      </c>
      <c r="G4353" s="23" t="s">
        <v>72</v>
      </c>
      <c r="H4353" s="23" t="s">
        <v>346</v>
      </c>
      <c r="I4353" s="23" t="s">
        <v>118</v>
      </c>
      <c r="J4353" s="23" t="s">
        <v>119</v>
      </c>
      <c r="K4353" s="23" t="s">
        <v>270</v>
      </c>
      <c r="L4353" s="24">
        <v>54531.55</v>
      </c>
      <c r="M4353">
        <v>5</v>
      </c>
      <c r="N4353" s="25">
        <v>0.05</v>
      </c>
      <c r="O4353" s="24">
        <v>7906.23</v>
      </c>
      <c r="P4353" s="26">
        <f t="shared" si="402"/>
        <v>0.14498450896774434</v>
      </c>
      <c r="Q4353" t="str">
        <f t="shared" si="403"/>
        <v>Low</v>
      </c>
      <c r="R4353" t="str">
        <f t="shared" si="404"/>
        <v>Low</v>
      </c>
      <c r="S4353" s="23">
        <f t="shared" si="405"/>
        <v>2022</v>
      </c>
      <c r="T4353" s="23">
        <f t="shared" si="406"/>
        <v>8</v>
      </c>
      <c r="U4353" t="str">
        <f t="shared" si="407"/>
        <v>Aug-2022</v>
      </c>
    </row>
    <row r="4354" spans="1:21" x14ac:dyDescent="0.3">
      <c r="A4354" t="s">
        <v>6364</v>
      </c>
      <c r="B4354" s="22">
        <v>44677</v>
      </c>
      <c r="C4354" s="22">
        <v>44680</v>
      </c>
      <c r="D4354" s="23" t="s">
        <v>50</v>
      </c>
      <c r="E4354" s="23" t="s">
        <v>1027</v>
      </c>
      <c r="F4354" s="23" t="s">
        <v>80</v>
      </c>
      <c r="G4354" s="23" t="s">
        <v>72</v>
      </c>
      <c r="H4354" s="23" t="s">
        <v>117</v>
      </c>
      <c r="I4354" s="23" t="s">
        <v>55</v>
      </c>
      <c r="J4354" s="23" t="s">
        <v>141</v>
      </c>
      <c r="K4354" s="23" t="s">
        <v>241</v>
      </c>
      <c r="L4354" s="24">
        <v>133073.1</v>
      </c>
      <c r="M4354">
        <v>9</v>
      </c>
      <c r="N4354" s="25">
        <v>0.05</v>
      </c>
      <c r="O4354" s="24">
        <v>39721.339999999997</v>
      </c>
      <c r="P4354" s="26">
        <f t="shared" si="402"/>
        <v>0.29849263299645079</v>
      </c>
      <c r="Q4354" t="str">
        <f t="shared" si="403"/>
        <v>Medium</v>
      </c>
      <c r="R4354" t="str">
        <f t="shared" si="404"/>
        <v>Low</v>
      </c>
      <c r="S4354" s="23">
        <f t="shared" si="405"/>
        <v>2022</v>
      </c>
      <c r="T4354" s="23">
        <f t="shared" si="406"/>
        <v>4</v>
      </c>
      <c r="U4354" t="str">
        <f t="shared" si="407"/>
        <v>Apr-2022</v>
      </c>
    </row>
    <row r="4355" spans="1:21" x14ac:dyDescent="0.3">
      <c r="A4355" t="s">
        <v>6365</v>
      </c>
      <c r="B4355" s="22">
        <v>45442</v>
      </c>
      <c r="C4355" s="22">
        <v>45444</v>
      </c>
      <c r="D4355" s="23" t="s">
        <v>61</v>
      </c>
      <c r="E4355" s="23" t="s">
        <v>483</v>
      </c>
      <c r="F4355" s="23" t="s">
        <v>80</v>
      </c>
      <c r="G4355" s="23" t="s">
        <v>81</v>
      </c>
      <c r="H4355" s="23" t="s">
        <v>95</v>
      </c>
      <c r="I4355" s="23" t="s">
        <v>55</v>
      </c>
      <c r="J4355" s="23" t="s">
        <v>141</v>
      </c>
      <c r="K4355" s="23" t="s">
        <v>142</v>
      </c>
      <c r="L4355" s="24">
        <v>112277.75999999999</v>
      </c>
      <c r="M4355">
        <v>8</v>
      </c>
      <c r="N4355" s="25">
        <v>0.05</v>
      </c>
      <c r="O4355" s="24">
        <v>36965.93</v>
      </c>
      <c r="P4355" s="26">
        <f t="shared" si="402"/>
        <v>0.32923644005722952</v>
      </c>
      <c r="Q4355" t="str">
        <f t="shared" si="403"/>
        <v>High</v>
      </c>
      <c r="R4355" t="str">
        <f t="shared" si="404"/>
        <v>Low</v>
      </c>
      <c r="S4355" s="23">
        <f t="shared" si="405"/>
        <v>2024</v>
      </c>
      <c r="T4355" s="23">
        <f t="shared" si="406"/>
        <v>5</v>
      </c>
      <c r="U4355" t="str">
        <f t="shared" si="407"/>
        <v>May-2024</v>
      </c>
    </row>
    <row r="4356" spans="1:21" x14ac:dyDescent="0.3">
      <c r="A4356" t="s">
        <v>6366</v>
      </c>
      <c r="B4356" s="22">
        <v>44922</v>
      </c>
      <c r="C4356" s="22">
        <v>44929</v>
      </c>
      <c r="D4356" s="23" t="s">
        <v>61</v>
      </c>
      <c r="E4356" s="23" t="s">
        <v>1125</v>
      </c>
      <c r="F4356" s="23" t="s">
        <v>80</v>
      </c>
      <c r="G4356" s="23" t="s">
        <v>72</v>
      </c>
      <c r="H4356" s="23" t="s">
        <v>73</v>
      </c>
      <c r="I4356" s="23" t="s">
        <v>96</v>
      </c>
      <c r="J4356" s="23" t="s">
        <v>97</v>
      </c>
      <c r="K4356" s="23" t="s">
        <v>416</v>
      </c>
      <c r="L4356" s="24">
        <v>12862.03</v>
      </c>
      <c r="M4356">
        <v>1</v>
      </c>
      <c r="N4356" s="25">
        <v>0.05</v>
      </c>
      <c r="O4356" s="24">
        <v>4857.7700000000004</v>
      </c>
      <c r="P4356" s="26">
        <f t="shared" ref="P4356:P4419" si="408">IFERROR(O4356/L4356,0)</f>
        <v>0.37768299405303829</v>
      </c>
      <c r="Q4356" t="str">
        <f t="shared" ref="Q4356:Q4419" si="409">IF(P4356&gt;=0.3,"High",IF(P4356&gt;=0.2,"Medium","Low"))</f>
        <v>High</v>
      </c>
      <c r="R4356" t="str">
        <f t="shared" ref="R4356:R4419" si="410">IF(N4356=0,"None",IF(N4356&lt;=0.1,"Low",IF(N4356&lt;=0.2,"Medium","High")))</f>
        <v>Low</v>
      </c>
      <c r="S4356" s="23">
        <f t="shared" ref="S4356:S4419" si="411">YEAR(B4356)</f>
        <v>2022</v>
      </c>
      <c r="T4356" s="23">
        <f t="shared" ref="T4356:T4419" si="412">MONTH(B4356)</f>
        <v>12</v>
      </c>
      <c r="U4356" t="str">
        <f t="shared" ref="U4356:U4419" si="413">TEXT(B4356,"mmm-yyyy")</f>
        <v>Dec-2022</v>
      </c>
    </row>
    <row r="4357" spans="1:21" x14ac:dyDescent="0.3">
      <c r="A4357" t="s">
        <v>6367</v>
      </c>
      <c r="B4357" s="22">
        <v>45650</v>
      </c>
      <c r="C4357" s="22">
        <v>45651</v>
      </c>
      <c r="D4357" s="23" t="s">
        <v>78</v>
      </c>
      <c r="E4357" s="23" t="s">
        <v>1612</v>
      </c>
      <c r="F4357" s="23" t="s">
        <v>80</v>
      </c>
      <c r="G4357" s="23" t="s">
        <v>72</v>
      </c>
      <c r="H4357" s="23" t="s">
        <v>346</v>
      </c>
      <c r="I4357" s="23" t="s">
        <v>83</v>
      </c>
      <c r="J4357" s="23" t="s">
        <v>379</v>
      </c>
      <c r="K4357" s="23" t="s">
        <v>380</v>
      </c>
      <c r="L4357" s="24">
        <v>7000.26</v>
      </c>
      <c r="M4357">
        <v>6</v>
      </c>
      <c r="N4357" s="25">
        <v>0.05</v>
      </c>
      <c r="O4357" s="24">
        <v>1071.3499999999999</v>
      </c>
      <c r="P4357" s="26">
        <f t="shared" si="408"/>
        <v>0.15304431549685296</v>
      </c>
      <c r="Q4357" t="str">
        <f t="shared" si="409"/>
        <v>Low</v>
      </c>
      <c r="R4357" t="str">
        <f t="shared" si="410"/>
        <v>Low</v>
      </c>
      <c r="S4357" s="23">
        <f t="shared" si="411"/>
        <v>2024</v>
      </c>
      <c r="T4357" s="23">
        <f t="shared" si="412"/>
        <v>12</v>
      </c>
      <c r="U4357" t="str">
        <f t="shared" si="413"/>
        <v>Dec-2024</v>
      </c>
    </row>
    <row r="4358" spans="1:21" x14ac:dyDescent="0.3">
      <c r="A4358" t="s">
        <v>6368</v>
      </c>
      <c r="B4358" s="22">
        <v>45135</v>
      </c>
      <c r="C4358" s="22">
        <v>45139</v>
      </c>
      <c r="D4358" s="23" t="s">
        <v>78</v>
      </c>
      <c r="E4358" s="23" t="s">
        <v>753</v>
      </c>
      <c r="F4358" s="23" t="s">
        <v>52</v>
      </c>
      <c r="G4358" s="23" t="s">
        <v>72</v>
      </c>
      <c r="H4358" s="23" t="s">
        <v>117</v>
      </c>
      <c r="I4358" s="23" t="s">
        <v>118</v>
      </c>
      <c r="J4358" s="23" t="s">
        <v>119</v>
      </c>
      <c r="K4358" s="23" t="s">
        <v>120</v>
      </c>
      <c r="L4358" s="24">
        <v>2579.58</v>
      </c>
      <c r="M4358">
        <v>3</v>
      </c>
      <c r="N4358" s="25">
        <v>0.25</v>
      </c>
      <c r="O4358" s="24">
        <v>645.53</v>
      </c>
      <c r="P4358" s="26">
        <f t="shared" si="408"/>
        <v>0.250246164104234</v>
      </c>
      <c r="Q4358" t="str">
        <f t="shared" si="409"/>
        <v>Medium</v>
      </c>
      <c r="R4358" t="str">
        <f t="shared" si="410"/>
        <v>High</v>
      </c>
      <c r="S4358" s="23">
        <f t="shared" si="411"/>
        <v>2023</v>
      </c>
      <c r="T4358" s="23">
        <f t="shared" si="412"/>
        <v>7</v>
      </c>
      <c r="U4358" t="str">
        <f t="shared" si="413"/>
        <v>Jul-2023</v>
      </c>
    </row>
    <row r="4359" spans="1:21" x14ac:dyDescent="0.3">
      <c r="A4359" t="s">
        <v>6369</v>
      </c>
      <c r="B4359" s="22">
        <v>45490</v>
      </c>
      <c r="C4359" s="22">
        <v>45495</v>
      </c>
      <c r="D4359" s="23" t="s">
        <v>61</v>
      </c>
      <c r="E4359" s="23" t="s">
        <v>2245</v>
      </c>
      <c r="F4359" s="23" t="s">
        <v>52</v>
      </c>
      <c r="G4359" s="23" t="s">
        <v>63</v>
      </c>
      <c r="H4359" s="23" t="s">
        <v>202</v>
      </c>
      <c r="I4359" s="23" t="s">
        <v>55</v>
      </c>
      <c r="J4359" s="23" t="s">
        <v>56</v>
      </c>
      <c r="K4359" s="23" t="s">
        <v>74</v>
      </c>
      <c r="L4359" s="24">
        <v>1679.94</v>
      </c>
      <c r="M4359">
        <v>1</v>
      </c>
      <c r="N4359" s="25">
        <v>0</v>
      </c>
      <c r="O4359" s="24">
        <v>436.11</v>
      </c>
      <c r="P4359" s="26">
        <f t="shared" si="408"/>
        <v>0.25959855709132468</v>
      </c>
      <c r="Q4359" t="str">
        <f t="shared" si="409"/>
        <v>Medium</v>
      </c>
      <c r="R4359" t="str">
        <f t="shared" si="410"/>
        <v>None</v>
      </c>
      <c r="S4359" s="23">
        <f t="shared" si="411"/>
        <v>2024</v>
      </c>
      <c r="T4359" s="23">
        <f t="shared" si="412"/>
        <v>7</v>
      </c>
      <c r="U4359" t="str">
        <f t="shared" si="413"/>
        <v>Jul-2024</v>
      </c>
    </row>
    <row r="4360" spans="1:21" x14ac:dyDescent="0.3">
      <c r="A4360" t="s">
        <v>6370</v>
      </c>
      <c r="B4360" s="22">
        <v>45013</v>
      </c>
      <c r="C4360" s="22">
        <v>45020</v>
      </c>
      <c r="D4360" s="23" t="s">
        <v>50</v>
      </c>
      <c r="E4360" s="23" t="s">
        <v>3466</v>
      </c>
      <c r="F4360" s="23" t="s">
        <v>71</v>
      </c>
      <c r="G4360" s="23" t="s">
        <v>179</v>
      </c>
      <c r="H4360" s="23" t="s">
        <v>236</v>
      </c>
      <c r="I4360" s="23" t="s">
        <v>83</v>
      </c>
      <c r="J4360" s="23" t="s">
        <v>156</v>
      </c>
      <c r="K4360" s="23" t="s">
        <v>157</v>
      </c>
      <c r="L4360" s="24">
        <v>33114.839999999997</v>
      </c>
      <c r="M4360">
        <v>6</v>
      </c>
      <c r="N4360" s="25">
        <v>0.25</v>
      </c>
      <c r="O4360" s="24">
        <v>5208.2700000000004</v>
      </c>
      <c r="P4360" s="26">
        <f t="shared" si="408"/>
        <v>0.15727903260290554</v>
      </c>
      <c r="Q4360" t="str">
        <f t="shared" si="409"/>
        <v>Low</v>
      </c>
      <c r="R4360" t="str">
        <f t="shared" si="410"/>
        <v>High</v>
      </c>
      <c r="S4360" s="23">
        <f t="shared" si="411"/>
        <v>2023</v>
      </c>
      <c r="T4360" s="23">
        <f t="shared" si="412"/>
        <v>3</v>
      </c>
      <c r="U4360" t="str">
        <f t="shared" si="413"/>
        <v>Mar-2023</v>
      </c>
    </row>
    <row r="4361" spans="1:21" x14ac:dyDescent="0.3">
      <c r="A4361" t="s">
        <v>6371</v>
      </c>
      <c r="B4361" s="22">
        <v>45824</v>
      </c>
      <c r="C4361" s="22">
        <v>45831</v>
      </c>
      <c r="D4361" s="23" t="s">
        <v>102</v>
      </c>
      <c r="E4361" s="23" t="s">
        <v>1884</v>
      </c>
      <c r="F4361" s="23" t="s">
        <v>52</v>
      </c>
      <c r="G4361" s="23" t="s">
        <v>63</v>
      </c>
      <c r="H4361" s="23" t="s">
        <v>64</v>
      </c>
      <c r="I4361" s="23" t="s">
        <v>83</v>
      </c>
      <c r="J4361" s="23" t="s">
        <v>379</v>
      </c>
      <c r="K4361" s="23" t="s">
        <v>716</v>
      </c>
      <c r="L4361" s="24">
        <v>42128.1</v>
      </c>
      <c r="M4361">
        <v>3</v>
      </c>
      <c r="N4361" s="25">
        <v>0.05</v>
      </c>
      <c r="O4361" s="24">
        <v>13453.55</v>
      </c>
      <c r="P4361" s="26">
        <f t="shared" si="408"/>
        <v>0.31934860579992924</v>
      </c>
      <c r="Q4361" t="str">
        <f t="shared" si="409"/>
        <v>High</v>
      </c>
      <c r="R4361" t="str">
        <f t="shared" si="410"/>
        <v>Low</v>
      </c>
      <c r="S4361" s="23">
        <f t="shared" si="411"/>
        <v>2025</v>
      </c>
      <c r="T4361" s="23">
        <f t="shared" si="412"/>
        <v>6</v>
      </c>
      <c r="U4361" t="str">
        <f t="shared" si="413"/>
        <v>Jun-2025</v>
      </c>
    </row>
    <row r="4362" spans="1:21" x14ac:dyDescent="0.3">
      <c r="A4362" t="s">
        <v>6372</v>
      </c>
      <c r="B4362" s="22">
        <v>44609</v>
      </c>
      <c r="C4362" s="22">
        <v>44615</v>
      </c>
      <c r="D4362" s="23" t="s">
        <v>50</v>
      </c>
      <c r="E4362" s="23" t="s">
        <v>597</v>
      </c>
      <c r="F4362" s="23" t="s">
        <v>71</v>
      </c>
      <c r="G4362" s="23" t="s">
        <v>179</v>
      </c>
      <c r="H4362" s="23" t="s">
        <v>180</v>
      </c>
      <c r="I4362" s="23" t="s">
        <v>96</v>
      </c>
      <c r="J4362" s="23" t="s">
        <v>97</v>
      </c>
      <c r="K4362" s="23" t="s">
        <v>416</v>
      </c>
      <c r="L4362" s="24">
        <v>16178.04</v>
      </c>
      <c r="M4362">
        <v>2</v>
      </c>
      <c r="N4362" s="25">
        <v>0.1</v>
      </c>
      <c r="O4362" s="24">
        <v>5684.67</v>
      </c>
      <c r="P4362" s="26">
        <f t="shared" si="408"/>
        <v>0.35138187320590131</v>
      </c>
      <c r="Q4362" t="str">
        <f t="shared" si="409"/>
        <v>High</v>
      </c>
      <c r="R4362" t="str">
        <f t="shared" si="410"/>
        <v>Low</v>
      </c>
      <c r="S4362" s="23">
        <f t="shared" si="411"/>
        <v>2022</v>
      </c>
      <c r="T4362" s="23">
        <f t="shared" si="412"/>
        <v>2</v>
      </c>
      <c r="U4362" t="str">
        <f t="shared" si="413"/>
        <v>Feb-2022</v>
      </c>
    </row>
    <row r="4363" spans="1:21" x14ac:dyDescent="0.3">
      <c r="A4363" t="s">
        <v>6373</v>
      </c>
      <c r="B4363" s="22">
        <v>44654</v>
      </c>
      <c r="C4363" s="22">
        <v>44656</v>
      </c>
      <c r="D4363" s="23" t="s">
        <v>61</v>
      </c>
      <c r="E4363" s="23" t="s">
        <v>1973</v>
      </c>
      <c r="F4363" s="23" t="s">
        <v>80</v>
      </c>
      <c r="G4363" s="23" t="s">
        <v>72</v>
      </c>
      <c r="H4363" s="23" t="s">
        <v>117</v>
      </c>
      <c r="I4363" s="23" t="s">
        <v>96</v>
      </c>
      <c r="J4363" s="23" t="s">
        <v>97</v>
      </c>
      <c r="K4363" s="23" t="s">
        <v>416</v>
      </c>
      <c r="L4363" s="24">
        <v>117950.8</v>
      </c>
      <c r="M4363">
        <v>8</v>
      </c>
      <c r="N4363" s="25">
        <v>0.2</v>
      </c>
      <c r="O4363" s="24">
        <v>20700.189999999999</v>
      </c>
      <c r="P4363" s="26">
        <f t="shared" si="408"/>
        <v>0.17549851293929331</v>
      </c>
      <c r="Q4363" t="str">
        <f t="shared" si="409"/>
        <v>Low</v>
      </c>
      <c r="R4363" t="str">
        <f t="shared" si="410"/>
        <v>Medium</v>
      </c>
      <c r="S4363" s="23">
        <f t="shared" si="411"/>
        <v>2022</v>
      </c>
      <c r="T4363" s="23">
        <f t="shared" si="412"/>
        <v>4</v>
      </c>
      <c r="U4363" t="str">
        <f t="shared" si="413"/>
        <v>Apr-2022</v>
      </c>
    </row>
    <row r="4364" spans="1:21" x14ac:dyDescent="0.3">
      <c r="A4364" t="s">
        <v>6374</v>
      </c>
      <c r="B4364" s="22">
        <v>44841</v>
      </c>
      <c r="C4364" s="22">
        <v>44843</v>
      </c>
      <c r="D4364" s="23" t="s">
        <v>78</v>
      </c>
      <c r="E4364" s="23" t="s">
        <v>753</v>
      </c>
      <c r="F4364" s="23" t="s">
        <v>80</v>
      </c>
      <c r="G4364" s="23" t="s">
        <v>81</v>
      </c>
      <c r="H4364" s="23" t="s">
        <v>284</v>
      </c>
      <c r="I4364" s="23" t="s">
        <v>96</v>
      </c>
      <c r="J4364" s="23" t="s">
        <v>97</v>
      </c>
      <c r="K4364" s="23" t="s">
        <v>98</v>
      </c>
      <c r="L4364" s="24">
        <v>19224.560000000001</v>
      </c>
      <c r="M4364">
        <v>2</v>
      </c>
      <c r="N4364" s="25">
        <v>0.2</v>
      </c>
      <c r="O4364" s="24">
        <v>5615.55</v>
      </c>
      <c r="P4364" s="26">
        <f t="shared" si="408"/>
        <v>0.2921029141889333</v>
      </c>
      <c r="Q4364" t="str">
        <f t="shared" si="409"/>
        <v>Medium</v>
      </c>
      <c r="R4364" t="str">
        <f t="shared" si="410"/>
        <v>Medium</v>
      </c>
      <c r="S4364" s="23">
        <f t="shared" si="411"/>
        <v>2022</v>
      </c>
      <c r="T4364" s="23">
        <f t="shared" si="412"/>
        <v>10</v>
      </c>
      <c r="U4364" t="str">
        <f t="shared" si="413"/>
        <v>Oct-2022</v>
      </c>
    </row>
    <row r="4365" spans="1:21" x14ac:dyDescent="0.3">
      <c r="A4365" t="s">
        <v>6375</v>
      </c>
      <c r="B4365" s="22">
        <v>45652</v>
      </c>
      <c r="C4365" s="22">
        <v>45658</v>
      </c>
      <c r="D4365" s="23" t="s">
        <v>78</v>
      </c>
      <c r="E4365" s="23" t="s">
        <v>506</v>
      </c>
      <c r="F4365" s="23" t="s">
        <v>80</v>
      </c>
      <c r="G4365" s="23" t="s">
        <v>53</v>
      </c>
      <c r="H4365" s="23" t="s">
        <v>90</v>
      </c>
      <c r="I4365" s="23" t="s">
        <v>118</v>
      </c>
      <c r="J4365" s="23" t="s">
        <v>119</v>
      </c>
      <c r="K4365" s="23" t="s">
        <v>197</v>
      </c>
      <c r="L4365" s="24">
        <v>139635.4</v>
      </c>
      <c r="M4365">
        <v>10</v>
      </c>
      <c r="N4365" s="25">
        <v>0.15</v>
      </c>
      <c r="O4365" s="24">
        <v>28408.9</v>
      </c>
      <c r="P4365" s="26">
        <f t="shared" si="408"/>
        <v>0.20345055766660891</v>
      </c>
      <c r="Q4365" t="str">
        <f t="shared" si="409"/>
        <v>Medium</v>
      </c>
      <c r="R4365" t="str">
        <f t="shared" si="410"/>
        <v>Medium</v>
      </c>
      <c r="S4365" s="23">
        <f t="shared" si="411"/>
        <v>2024</v>
      </c>
      <c r="T4365" s="23">
        <f t="shared" si="412"/>
        <v>12</v>
      </c>
      <c r="U4365" t="str">
        <f t="shared" si="413"/>
        <v>Dec-2024</v>
      </c>
    </row>
    <row r="4366" spans="1:21" x14ac:dyDescent="0.3">
      <c r="A4366" t="s">
        <v>6376</v>
      </c>
      <c r="B4366" s="22">
        <v>45414</v>
      </c>
      <c r="C4366" s="22">
        <v>45419</v>
      </c>
      <c r="D4366" s="23" t="s">
        <v>61</v>
      </c>
      <c r="E4366" s="23" t="s">
        <v>1303</v>
      </c>
      <c r="F4366" s="23" t="s">
        <v>52</v>
      </c>
      <c r="G4366" s="23" t="s">
        <v>72</v>
      </c>
      <c r="H4366" s="23" t="s">
        <v>73</v>
      </c>
      <c r="I4366" s="23" t="s">
        <v>55</v>
      </c>
      <c r="J4366" s="23" t="s">
        <v>141</v>
      </c>
      <c r="K4366" s="23" t="s">
        <v>241</v>
      </c>
      <c r="L4366" s="24">
        <v>2260.16</v>
      </c>
      <c r="M4366">
        <v>8</v>
      </c>
      <c r="N4366" s="25">
        <v>0.1</v>
      </c>
      <c r="O4366" s="24">
        <v>400.27</v>
      </c>
      <c r="P4366" s="26">
        <f t="shared" si="408"/>
        <v>0.17709808155174855</v>
      </c>
      <c r="Q4366" t="str">
        <f t="shared" si="409"/>
        <v>Low</v>
      </c>
      <c r="R4366" t="str">
        <f t="shared" si="410"/>
        <v>Low</v>
      </c>
      <c r="S4366" s="23">
        <f t="shared" si="411"/>
        <v>2024</v>
      </c>
      <c r="T4366" s="23">
        <f t="shared" si="412"/>
        <v>5</v>
      </c>
      <c r="U4366" t="str">
        <f t="shared" si="413"/>
        <v>May-2024</v>
      </c>
    </row>
    <row r="4367" spans="1:21" x14ac:dyDescent="0.3">
      <c r="A4367" t="s">
        <v>6377</v>
      </c>
      <c r="B4367" s="22">
        <v>44948</v>
      </c>
      <c r="C4367" s="22">
        <v>44954</v>
      </c>
      <c r="D4367" s="23" t="s">
        <v>61</v>
      </c>
      <c r="E4367" s="23" t="s">
        <v>730</v>
      </c>
      <c r="F4367" s="23" t="s">
        <v>52</v>
      </c>
      <c r="G4367" s="23" t="s">
        <v>72</v>
      </c>
      <c r="H4367" s="23" t="s">
        <v>73</v>
      </c>
      <c r="I4367" s="23" t="s">
        <v>55</v>
      </c>
      <c r="J4367" s="23" t="s">
        <v>141</v>
      </c>
      <c r="K4367" s="23" t="s">
        <v>241</v>
      </c>
      <c r="L4367" s="24">
        <v>124049.79</v>
      </c>
      <c r="M4367">
        <v>9</v>
      </c>
      <c r="N4367" s="25">
        <v>0.05</v>
      </c>
      <c r="O4367" s="24">
        <v>26791.54</v>
      </c>
      <c r="P4367" s="26">
        <f t="shared" si="408"/>
        <v>0.2159740858892224</v>
      </c>
      <c r="Q4367" t="str">
        <f t="shared" si="409"/>
        <v>Medium</v>
      </c>
      <c r="R4367" t="str">
        <f t="shared" si="410"/>
        <v>Low</v>
      </c>
      <c r="S4367" s="23">
        <f t="shared" si="411"/>
        <v>2023</v>
      </c>
      <c r="T4367" s="23">
        <f t="shared" si="412"/>
        <v>1</v>
      </c>
      <c r="U4367" t="str">
        <f t="shared" si="413"/>
        <v>Jan-2023</v>
      </c>
    </row>
    <row r="4368" spans="1:21" x14ac:dyDescent="0.3">
      <c r="A4368" t="s">
        <v>6378</v>
      </c>
      <c r="B4368" s="22">
        <v>45619</v>
      </c>
      <c r="C4368" s="22">
        <v>45623</v>
      </c>
      <c r="D4368" s="23" t="s">
        <v>78</v>
      </c>
      <c r="E4368" s="23" t="s">
        <v>2065</v>
      </c>
      <c r="F4368" s="23" t="s">
        <v>52</v>
      </c>
      <c r="G4368" s="23" t="s">
        <v>63</v>
      </c>
      <c r="H4368" s="23" t="s">
        <v>172</v>
      </c>
      <c r="I4368" s="23" t="s">
        <v>55</v>
      </c>
      <c r="J4368" s="23" t="s">
        <v>141</v>
      </c>
      <c r="K4368" s="23" t="s">
        <v>241</v>
      </c>
      <c r="L4368" s="24">
        <v>2313.13</v>
      </c>
      <c r="M4368">
        <v>1</v>
      </c>
      <c r="N4368" s="25">
        <v>0</v>
      </c>
      <c r="O4368" s="24">
        <v>793.81</v>
      </c>
      <c r="P4368" s="26">
        <f t="shared" si="408"/>
        <v>0.34317569699930395</v>
      </c>
      <c r="Q4368" t="str">
        <f t="shared" si="409"/>
        <v>High</v>
      </c>
      <c r="R4368" t="str">
        <f t="shared" si="410"/>
        <v>None</v>
      </c>
      <c r="S4368" s="23">
        <f t="shared" si="411"/>
        <v>2024</v>
      </c>
      <c r="T4368" s="23">
        <f t="shared" si="412"/>
        <v>11</v>
      </c>
      <c r="U4368" t="str">
        <f t="shared" si="413"/>
        <v>Nov-2024</v>
      </c>
    </row>
    <row r="4369" spans="1:21" x14ac:dyDescent="0.3">
      <c r="A4369" t="s">
        <v>6379</v>
      </c>
      <c r="B4369" s="22">
        <v>44603</v>
      </c>
      <c r="C4369" s="22">
        <v>44604</v>
      </c>
      <c r="D4369" s="23" t="s">
        <v>50</v>
      </c>
      <c r="E4369" s="23" t="s">
        <v>283</v>
      </c>
      <c r="F4369" s="23" t="s">
        <v>80</v>
      </c>
      <c r="G4369" s="23" t="s">
        <v>81</v>
      </c>
      <c r="H4369" s="23" t="s">
        <v>82</v>
      </c>
      <c r="I4369" s="23" t="s">
        <v>55</v>
      </c>
      <c r="J4369" s="23" t="s">
        <v>141</v>
      </c>
      <c r="K4369" s="23" t="s">
        <v>142</v>
      </c>
      <c r="L4369" s="24">
        <v>42369.2</v>
      </c>
      <c r="M4369">
        <v>8</v>
      </c>
      <c r="N4369" s="25">
        <v>0.2</v>
      </c>
      <c r="O4369" s="24">
        <v>9590.75</v>
      </c>
      <c r="P4369" s="26">
        <f t="shared" si="408"/>
        <v>0.22636136627550202</v>
      </c>
      <c r="Q4369" t="str">
        <f t="shared" si="409"/>
        <v>Medium</v>
      </c>
      <c r="R4369" t="str">
        <f t="shared" si="410"/>
        <v>Medium</v>
      </c>
      <c r="S4369" s="23">
        <f t="shared" si="411"/>
        <v>2022</v>
      </c>
      <c r="T4369" s="23">
        <f t="shared" si="412"/>
        <v>2</v>
      </c>
      <c r="U4369" t="str">
        <f t="shared" si="413"/>
        <v>Feb-2022</v>
      </c>
    </row>
    <row r="4370" spans="1:21" x14ac:dyDescent="0.3">
      <c r="A4370" t="s">
        <v>6380</v>
      </c>
      <c r="B4370" s="22">
        <v>45456</v>
      </c>
      <c r="C4370" s="22">
        <v>45458</v>
      </c>
      <c r="D4370" s="23" t="s">
        <v>50</v>
      </c>
      <c r="E4370" s="23" t="s">
        <v>1661</v>
      </c>
      <c r="F4370" s="23" t="s">
        <v>71</v>
      </c>
      <c r="G4370" s="23" t="s">
        <v>179</v>
      </c>
      <c r="H4370" s="23" t="s">
        <v>236</v>
      </c>
      <c r="I4370" s="23" t="s">
        <v>118</v>
      </c>
      <c r="J4370" s="23" t="s">
        <v>303</v>
      </c>
      <c r="K4370" s="23" t="s">
        <v>304</v>
      </c>
      <c r="L4370" s="24">
        <v>20138.82</v>
      </c>
      <c r="M4370">
        <v>6</v>
      </c>
      <c r="N4370" s="25">
        <v>0.1</v>
      </c>
      <c r="O4370" s="24">
        <v>3030.18</v>
      </c>
      <c r="P4370" s="26">
        <f t="shared" si="408"/>
        <v>0.1504646250376139</v>
      </c>
      <c r="Q4370" t="str">
        <f t="shared" si="409"/>
        <v>Low</v>
      </c>
      <c r="R4370" t="str">
        <f t="shared" si="410"/>
        <v>Low</v>
      </c>
      <c r="S4370" s="23">
        <f t="shared" si="411"/>
        <v>2024</v>
      </c>
      <c r="T4370" s="23">
        <f t="shared" si="412"/>
        <v>6</v>
      </c>
      <c r="U4370" t="str">
        <f t="shared" si="413"/>
        <v>Jun-2024</v>
      </c>
    </row>
    <row r="4371" spans="1:21" x14ac:dyDescent="0.3">
      <c r="A4371" t="s">
        <v>6381</v>
      </c>
      <c r="B4371" s="22">
        <v>45860</v>
      </c>
      <c r="C4371" s="22">
        <v>45864</v>
      </c>
      <c r="D4371" s="23" t="s">
        <v>78</v>
      </c>
      <c r="E4371" s="23" t="s">
        <v>1169</v>
      </c>
      <c r="F4371" s="23" t="s">
        <v>80</v>
      </c>
      <c r="G4371" s="23" t="s">
        <v>53</v>
      </c>
      <c r="H4371" s="23" t="s">
        <v>110</v>
      </c>
      <c r="I4371" s="23" t="s">
        <v>83</v>
      </c>
      <c r="J4371" s="23" t="s">
        <v>449</v>
      </c>
      <c r="K4371" s="23" t="s">
        <v>450</v>
      </c>
      <c r="L4371" s="24">
        <v>7296.56</v>
      </c>
      <c r="M4371">
        <v>2</v>
      </c>
      <c r="N4371" s="25">
        <v>0.15</v>
      </c>
      <c r="O4371" s="24">
        <v>1468.43</v>
      </c>
      <c r="P4371" s="26">
        <f t="shared" si="408"/>
        <v>0.2012496299626125</v>
      </c>
      <c r="Q4371" t="str">
        <f t="shared" si="409"/>
        <v>Medium</v>
      </c>
      <c r="R4371" t="str">
        <f t="shared" si="410"/>
        <v>Medium</v>
      </c>
      <c r="S4371" s="23">
        <f t="shared" si="411"/>
        <v>2025</v>
      </c>
      <c r="T4371" s="23">
        <f t="shared" si="412"/>
        <v>7</v>
      </c>
      <c r="U4371" t="str">
        <f t="shared" si="413"/>
        <v>Jul-2025</v>
      </c>
    </row>
    <row r="4372" spans="1:21" x14ac:dyDescent="0.3">
      <c r="A4372" t="s">
        <v>6382</v>
      </c>
      <c r="B4372" s="22">
        <v>45752</v>
      </c>
      <c r="C4372" s="22">
        <v>45755</v>
      </c>
      <c r="D4372" s="23" t="s">
        <v>50</v>
      </c>
      <c r="E4372" s="23" t="s">
        <v>2384</v>
      </c>
      <c r="F4372" s="23" t="s">
        <v>52</v>
      </c>
      <c r="G4372" s="23" t="s">
        <v>63</v>
      </c>
      <c r="H4372" s="23" t="s">
        <v>213</v>
      </c>
      <c r="I4372" s="23" t="s">
        <v>118</v>
      </c>
      <c r="J4372" s="23" t="s">
        <v>119</v>
      </c>
      <c r="K4372" s="23" t="s">
        <v>120</v>
      </c>
      <c r="L4372" s="24">
        <v>31678.62</v>
      </c>
      <c r="M4372">
        <v>6</v>
      </c>
      <c r="N4372" s="25">
        <v>0.05</v>
      </c>
      <c r="O4372" s="24">
        <v>8019.95</v>
      </c>
      <c r="P4372" s="26">
        <f t="shared" si="408"/>
        <v>0.25316601543880385</v>
      </c>
      <c r="Q4372" t="str">
        <f t="shared" si="409"/>
        <v>Medium</v>
      </c>
      <c r="R4372" t="str">
        <f t="shared" si="410"/>
        <v>Low</v>
      </c>
      <c r="S4372" s="23">
        <f t="shared" si="411"/>
        <v>2025</v>
      </c>
      <c r="T4372" s="23">
        <f t="shared" si="412"/>
        <v>4</v>
      </c>
      <c r="U4372" t="str">
        <f t="shared" si="413"/>
        <v>Apr-2025</v>
      </c>
    </row>
    <row r="4373" spans="1:21" x14ac:dyDescent="0.3">
      <c r="A4373" t="s">
        <v>6383</v>
      </c>
      <c r="B4373" s="22">
        <v>45452</v>
      </c>
      <c r="C4373" s="22">
        <v>45459</v>
      </c>
      <c r="D4373" s="23" t="s">
        <v>102</v>
      </c>
      <c r="E4373" s="23" t="s">
        <v>1612</v>
      </c>
      <c r="F4373" s="23" t="s">
        <v>71</v>
      </c>
      <c r="G4373" s="23" t="s">
        <v>53</v>
      </c>
      <c r="H4373" s="23" t="s">
        <v>54</v>
      </c>
      <c r="I4373" s="23" t="s">
        <v>83</v>
      </c>
      <c r="J4373" s="23" t="s">
        <v>156</v>
      </c>
      <c r="K4373" s="23" t="s">
        <v>157</v>
      </c>
      <c r="L4373" s="24">
        <v>31492.98</v>
      </c>
      <c r="M4373">
        <v>9</v>
      </c>
      <c r="N4373" s="25">
        <v>0.05</v>
      </c>
      <c r="O4373" s="24">
        <v>6341.96</v>
      </c>
      <c r="P4373" s="26">
        <f t="shared" si="408"/>
        <v>0.20137694178194632</v>
      </c>
      <c r="Q4373" t="str">
        <f t="shared" si="409"/>
        <v>Medium</v>
      </c>
      <c r="R4373" t="str">
        <f t="shared" si="410"/>
        <v>Low</v>
      </c>
      <c r="S4373" s="23">
        <f t="shared" si="411"/>
        <v>2024</v>
      </c>
      <c r="T4373" s="23">
        <f t="shared" si="412"/>
        <v>6</v>
      </c>
      <c r="U4373" t="str">
        <f t="shared" si="413"/>
        <v>Jun-2024</v>
      </c>
    </row>
    <row r="4374" spans="1:21" x14ac:dyDescent="0.3">
      <c r="A4374" t="s">
        <v>6384</v>
      </c>
      <c r="B4374" s="22">
        <v>45548</v>
      </c>
      <c r="C4374" s="22">
        <v>45549</v>
      </c>
      <c r="D4374" s="23" t="s">
        <v>78</v>
      </c>
      <c r="E4374" s="23" t="s">
        <v>1215</v>
      </c>
      <c r="F4374" s="23" t="s">
        <v>52</v>
      </c>
      <c r="G4374" s="23" t="s">
        <v>53</v>
      </c>
      <c r="H4374" s="23" t="s">
        <v>246</v>
      </c>
      <c r="I4374" s="23" t="s">
        <v>118</v>
      </c>
      <c r="J4374" s="23" t="s">
        <v>191</v>
      </c>
      <c r="K4374" s="23" t="s">
        <v>192</v>
      </c>
      <c r="L4374" s="24">
        <v>37926.07</v>
      </c>
      <c r="M4374">
        <v>7</v>
      </c>
      <c r="N4374" s="25">
        <v>0.2</v>
      </c>
      <c r="O4374" s="24">
        <v>9680.83</v>
      </c>
      <c r="P4374" s="26">
        <f t="shared" si="408"/>
        <v>0.25525529009464992</v>
      </c>
      <c r="Q4374" t="str">
        <f t="shared" si="409"/>
        <v>Medium</v>
      </c>
      <c r="R4374" t="str">
        <f t="shared" si="410"/>
        <v>Medium</v>
      </c>
      <c r="S4374" s="23">
        <f t="shared" si="411"/>
        <v>2024</v>
      </c>
      <c r="T4374" s="23">
        <f t="shared" si="412"/>
        <v>9</v>
      </c>
      <c r="U4374" t="str">
        <f t="shared" si="413"/>
        <v>Sep-2024</v>
      </c>
    </row>
    <row r="4375" spans="1:21" x14ac:dyDescent="0.3">
      <c r="A4375" t="s">
        <v>6385</v>
      </c>
      <c r="B4375" s="22">
        <v>44931</v>
      </c>
      <c r="C4375" s="22">
        <v>44934</v>
      </c>
      <c r="D4375" s="23" t="s">
        <v>78</v>
      </c>
      <c r="E4375" s="23" t="s">
        <v>722</v>
      </c>
      <c r="F4375" s="23" t="s">
        <v>52</v>
      </c>
      <c r="G4375" s="23" t="s">
        <v>53</v>
      </c>
      <c r="H4375" s="23" t="s">
        <v>110</v>
      </c>
      <c r="I4375" s="23" t="s">
        <v>55</v>
      </c>
      <c r="J4375" s="23" t="s">
        <v>173</v>
      </c>
      <c r="K4375" s="23" t="s">
        <v>203</v>
      </c>
      <c r="L4375" s="24">
        <v>48988.17</v>
      </c>
      <c r="M4375">
        <v>9</v>
      </c>
      <c r="N4375" s="25">
        <v>0.1</v>
      </c>
      <c r="O4375" s="24">
        <v>9691.1</v>
      </c>
      <c r="P4375" s="26">
        <f t="shared" si="408"/>
        <v>0.19782531170280498</v>
      </c>
      <c r="Q4375" t="str">
        <f t="shared" si="409"/>
        <v>Low</v>
      </c>
      <c r="R4375" t="str">
        <f t="shared" si="410"/>
        <v>Low</v>
      </c>
      <c r="S4375" s="23">
        <f t="shared" si="411"/>
        <v>2023</v>
      </c>
      <c r="T4375" s="23">
        <f t="shared" si="412"/>
        <v>1</v>
      </c>
      <c r="U4375" t="str">
        <f t="shared" si="413"/>
        <v>Jan-2023</v>
      </c>
    </row>
    <row r="4376" spans="1:21" x14ac:dyDescent="0.3">
      <c r="A4376" t="s">
        <v>6386</v>
      </c>
      <c r="B4376" s="22">
        <v>44610</v>
      </c>
      <c r="C4376" s="22">
        <v>44617</v>
      </c>
      <c r="D4376" s="23" t="s">
        <v>78</v>
      </c>
      <c r="E4376" s="23" t="s">
        <v>791</v>
      </c>
      <c r="F4376" s="23" t="s">
        <v>52</v>
      </c>
      <c r="G4376" s="23" t="s">
        <v>179</v>
      </c>
      <c r="H4376" s="23" t="s">
        <v>180</v>
      </c>
      <c r="I4376" s="23" t="s">
        <v>96</v>
      </c>
      <c r="J4376" s="23" t="s">
        <v>135</v>
      </c>
      <c r="K4376" s="23" t="s">
        <v>275</v>
      </c>
      <c r="L4376" s="24">
        <v>67861.399999999994</v>
      </c>
      <c r="M4376">
        <v>5</v>
      </c>
      <c r="N4376" s="25">
        <v>0</v>
      </c>
      <c r="O4376" s="24">
        <v>17197.919999999998</v>
      </c>
      <c r="P4376" s="26">
        <f t="shared" si="408"/>
        <v>0.25342713236095926</v>
      </c>
      <c r="Q4376" t="str">
        <f t="shared" si="409"/>
        <v>Medium</v>
      </c>
      <c r="R4376" t="str">
        <f t="shared" si="410"/>
        <v>None</v>
      </c>
      <c r="S4376" s="23">
        <f t="shared" si="411"/>
        <v>2022</v>
      </c>
      <c r="T4376" s="23">
        <f t="shared" si="412"/>
        <v>2</v>
      </c>
      <c r="U4376" t="str">
        <f t="shared" si="413"/>
        <v>Feb-2022</v>
      </c>
    </row>
    <row r="4377" spans="1:21" x14ac:dyDescent="0.3">
      <c r="A4377" t="s">
        <v>6387</v>
      </c>
      <c r="B4377" s="22">
        <v>45092</v>
      </c>
      <c r="C4377" s="22">
        <v>45098</v>
      </c>
      <c r="D4377" s="23" t="s">
        <v>78</v>
      </c>
      <c r="E4377" s="23" t="s">
        <v>1969</v>
      </c>
      <c r="F4377" s="23" t="s">
        <v>80</v>
      </c>
      <c r="G4377" s="23" t="s">
        <v>81</v>
      </c>
      <c r="H4377" s="23" t="s">
        <v>284</v>
      </c>
      <c r="I4377" s="23" t="s">
        <v>83</v>
      </c>
      <c r="J4377" s="23" t="s">
        <v>84</v>
      </c>
      <c r="K4377" s="23" t="s">
        <v>85</v>
      </c>
      <c r="L4377" s="24">
        <v>16917.95</v>
      </c>
      <c r="M4377">
        <v>7</v>
      </c>
      <c r="N4377" s="25">
        <v>0</v>
      </c>
      <c r="O4377" s="24">
        <v>3712.36</v>
      </c>
      <c r="P4377" s="26">
        <f t="shared" si="408"/>
        <v>0.21943320555977527</v>
      </c>
      <c r="Q4377" t="str">
        <f t="shared" si="409"/>
        <v>Medium</v>
      </c>
      <c r="R4377" t="str">
        <f t="shared" si="410"/>
        <v>None</v>
      </c>
      <c r="S4377" s="23">
        <f t="shared" si="411"/>
        <v>2023</v>
      </c>
      <c r="T4377" s="23">
        <f t="shared" si="412"/>
        <v>6</v>
      </c>
      <c r="U4377" t="str">
        <f t="shared" si="413"/>
        <v>Jun-2023</v>
      </c>
    </row>
    <row r="4378" spans="1:21" x14ac:dyDescent="0.3">
      <c r="A4378" t="s">
        <v>6388</v>
      </c>
      <c r="B4378" s="22">
        <v>45399</v>
      </c>
      <c r="C4378" s="22">
        <v>45400</v>
      </c>
      <c r="D4378" s="23" t="s">
        <v>61</v>
      </c>
      <c r="E4378" s="23" t="s">
        <v>2186</v>
      </c>
      <c r="F4378" s="23" t="s">
        <v>71</v>
      </c>
      <c r="G4378" s="23" t="s">
        <v>63</v>
      </c>
      <c r="H4378" s="23" t="s">
        <v>172</v>
      </c>
      <c r="I4378" s="23" t="s">
        <v>83</v>
      </c>
      <c r="J4378" s="23" t="s">
        <v>379</v>
      </c>
      <c r="K4378" s="23" t="s">
        <v>716</v>
      </c>
      <c r="L4378" s="24">
        <v>38892.449999999997</v>
      </c>
      <c r="M4378">
        <v>3</v>
      </c>
      <c r="N4378" s="25">
        <v>0.1</v>
      </c>
      <c r="O4378" s="24">
        <v>11182.86</v>
      </c>
      <c r="P4378" s="26">
        <f t="shared" si="408"/>
        <v>0.28753292734193914</v>
      </c>
      <c r="Q4378" t="str">
        <f t="shared" si="409"/>
        <v>Medium</v>
      </c>
      <c r="R4378" t="str">
        <f t="shared" si="410"/>
        <v>Low</v>
      </c>
      <c r="S4378" s="23">
        <f t="shared" si="411"/>
        <v>2024</v>
      </c>
      <c r="T4378" s="23">
        <f t="shared" si="412"/>
        <v>4</v>
      </c>
      <c r="U4378" t="str">
        <f t="shared" si="413"/>
        <v>Apr-2024</v>
      </c>
    </row>
    <row r="4379" spans="1:21" x14ac:dyDescent="0.3">
      <c r="A4379" t="s">
        <v>6389</v>
      </c>
      <c r="B4379" s="22">
        <v>45974</v>
      </c>
      <c r="C4379" s="22">
        <v>45978</v>
      </c>
      <c r="D4379" s="23" t="s">
        <v>61</v>
      </c>
      <c r="E4379" s="23" t="s">
        <v>374</v>
      </c>
      <c r="F4379" s="23" t="s">
        <v>52</v>
      </c>
      <c r="G4379" s="23" t="s">
        <v>72</v>
      </c>
      <c r="H4379" s="23" t="s">
        <v>117</v>
      </c>
      <c r="I4379" s="23" t="s">
        <v>118</v>
      </c>
      <c r="J4379" s="23" t="s">
        <v>119</v>
      </c>
      <c r="K4379" s="23" t="s">
        <v>197</v>
      </c>
      <c r="L4379" s="24">
        <v>29838.76</v>
      </c>
      <c r="M4379">
        <v>2</v>
      </c>
      <c r="N4379" s="25">
        <v>0</v>
      </c>
      <c r="O4379" s="24">
        <v>6361.89</v>
      </c>
      <c r="P4379" s="26">
        <f t="shared" si="408"/>
        <v>0.21320892691251248</v>
      </c>
      <c r="Q4379" t="str">
        <f t="shared" si="409"/>
        <v>Medium</v>
      </c>
      <c r="R4379" t="str">
        <f t="shared" si="410"/>
        <v>None</v>
      </c>
      <c r="S4379" s="23">
        <f t="shared" si="411"/>
        <v>2025</v>
      </c>
      <c r="T4379" s="23">
        <f t="shared" si="412"/>
        <v>11</v>
      </c>
      <c r="U4379" t="str">
        <f t="shared" si="413"/>
        <v>Nov-2025</v>
      </c>
    </row>
    <row r="4380" spans="1:21" x14ac:dyDescent="0.3">
      <c r="A4380" t="s">
        <v>6390</v>
      </c>
      <c r="B4380" s="22">
        <v>45077</v>
      </c>
      <c r="C4380" s="22">
        <v>45082</v>
      </c>
      <c r="D4380" s="23" t="s">
        <v>61</v>
      </c>
      <c r="E4380" s="23" t="s">
        <v>858</v>
      </c>
      <c r="F4380" s="23" t="s">
        <v>80</v>
      </c>
      <c r="G4380" s="23" t="s">
        <v>63</v>
      </c>
      <c r="H4380" s="23" t="s">
        <v>202</v>
      </c>
      <c r="I4380" s="23" t="s">
        <v>118</v>
      </c>
      <c r="J4380" s="23" t="s">
        <v>303</v>
      </c>
      <c r="K4380" s="23" t="s">
        <v>421</v>
      </c>
      <c r="L4380" s="24">
        <v>63603.24</v>
      </c>
      <c r="M4380">
        <v>6</v>
      </c>
      <c r="N4380" s="25">
        <v>0.25</v>
      </c>
      <c r="O4380" s="24">
        <v>15992.14</v>
      </c>
      <c r="P4380" s="26">
        <f t="shared" si="408"/>
        <v>0.25143593313799739</v>
      </c>
      <c r="Q4380" t="str">
        <f t="shared" si="409"/>
        <v>Medium</v>
      </c>
      <c r="R4380" t="str">
        <f t="shared" si="410"/>
        <v>High</v>
      </c>
      <c r="S4380" s="23">
        <f t="shared" si="411"/>
        <v>2023</v>
      </c>
      <c r="T4380" s="23">
        <f t="shared" si="412"/>
        <v>5</v>
      </c>
      <c r="U4380" t="str">
        <f t="shared" si="413"/>
        <v>May-2023</v>
      </c>
    </row>
    <row r="4381" spans="1:21" x14ac:dyDescent="0.3">
      <c r="A4381" t="s">
        <v>6391</v>
      </c>
      <c r="B4381" s="22">
        <v>45777</v>
      </c>
      <c r="C4381" s="22">
        <v>45778</v>
      </c>
      <c r="D4381" s="23" t="s">
        <v>61</v>
      </c>
      <c r="E4381" s="23" t="s">
        <v>1824</v>
      </c>
      <c r="F4381" s="23" t="s">
        <v>71</v>
      </c>
      <c r="G4381" s="23" t="s">
        <v>63</v>
      </c>
      <c r="H4381" s="23" t="s">
        <v>64</v>
      </c>
      <c r="I4381" s="23" t="s">
        <v>118</v>
      </c>
      <c r="J4381" s="23" t="s">
        <v>119</v>
      </c>
      <c r="K4381" s="23" t="s">
        <v>197</v>
      </c>
      <c r="L4381" s="24">
        <v>98263.7</v>
      </c>
      <c r="M4381">
        <v>10</v>
      </c>
      <c r="N4381" s="25">
        <v>0.2</v>
      </c>
      <c r="O4381" s="24">
        <v>28493.31</v>
      </c>
      <c r="P4381" s="26">
        <f t="shared" si="408"/>
        <v>0.28996781110420228</v>
      </c>
      <c r="Q4381" t="str">
        <f t="shared" si="409"/>
        <v>Medium</v>
      </c>
      <c r="R4381" t="str">
        <f t="shared" si="410"/>
        <v>Medium</v>
      </c>
      <c r="S4381" s="23">
        <f t="shared" si="411"/>
        <v>2025</v>
      </c>
      <c r="T4381" s="23">
        <f t="shared" si="412"/>
        <v>4</v>
      </c>
      <c r="U4381" t="str">
        <f t="shared" si="413"/>
        <v>Apr-2025</v>
      </c>
    </row>
    <row r="4382" spans="1:21" x14ac:dyDescent="0.3">
      <c r="A4382" t="s">
        <v>6392</v>
      </c>
      <c r="B4382" s="22">
        <v>45322</v>
      </c>
      <c r="C4382" s="22">
        <v>45323</v>
      </c>
      <c r="D4382" s="23" t="s">
        <v>102</v>
      </c>
      <c r="E4382" s="23" t="s">
        <v>1661</v>
      </c>
      <c r="F4382" s="23" t="s">
        <v>52</v>
      </c>
      <c r="G4382" s="23" t="s">
        <v>63</v>
      </c>
      <c r="H4382" s="23" t="s">
        <v>172</v>
      </c>
      <c r="I4382" s="23" t="s">
        <v>96</v>
      </c>
      <c r="J4382" s="23" t="s">
        <v>97</v>
      </c>
      <c r="K4382" s="23" t="s">
        <v>98</v>
      </c>
      <c r="L4382" s="24">
        <v>68308.14</v>
      </c>
      <c r="M4382">
        <v>6</v>
      </c>
      <c r="N4382" s="25">
        <v>0.05</v>
      </c>
      <c r="O4382" s="24">
        <v>17919.25</v>
      </c>
      <c r="P4382" s="26">
        <f t="shared" si="408"/>
        <v>0.26232964328995051</v>
      </c>
      <c r="Q4382" t="str">
        <f t="shared" si="409"/>
        <v>Medium</v>
      </c>
      <c r="R4382" t="str">
        <f t="shared" si="410"/>
        <v>Low</v>
      </c>
      <c r="S4382" s="23">
        <f t="shared" si="411"/>
        <v>2024</v>
      </c>
      <c r="T4382" s="23">
        <f t="shared" si="412"/>
        <v>1</v>
      </c>
      <c r="U4382" t="str">
        <f t="shared" si="413"/>
        <v>Jan-2024</v>
      </c>
    </row>
    <row r="4383" spans="1:21" x14ac:dyDescent="0.3">
      <c r="A4383" t="s">
        <v>6393</v>
      </c>
      <c r="B4383" s="22">
        <v>44932</v>
      </c>
      <c r="C4383" s="22">
        <v>44933</v>
      </c>
      <c r="D4383" s="23" t="s">
        <v>78</v>
      </c>
      <c r="E4383" s="23" t="s">
        <v>761</v>
      </c>
      <c r="F4383" s="23" t="s">
        <v>52</v>
      </c>
      <c r="G4383" s="23" t="s">
        <v>63</v>
      </c>
      <c r="H4383" s="23" t="s">
        <v>213</v>
      </c>
      <c r="I4383" s="23" t="s">
        <v>55</v>
      </c>
      <c r="J4383" s="23" t="s">
        <v>141</v>
      </c>
      <c r="K4383" s="23" t="s">
        <v>241</v>
      </c>
      <c r="L4383" s="24">
        <v>48501.16</v>
      </c>
      <c r="M4383">
        <v>4</v>
      </c>
      <c r="N4383" s="25">
        <v>0.1</v>
      </c>
      <c r="O4383" s="24">
        <v>15586.55</v>
      </c>
      <c r="P4383" s="26">
        <f t="shared" si="408"/>
        <v>0.32136447870525153</v>
      </c>
      <c r="Q4383" t="str">
        <f t="shared" si="409"/>
        <v>High</v>
      </c>
      <c r="R4383" t="str">
        <f t="shared" si="410"/>
        <v>Low</v>
      </c>
      <c r="S4383" s="23">
        <f t="shared" si="411"/>
        <v>2023</v>
      </c>
      <c r="T4383" s="23">
        <f t="shared" si="412"/>
        <v>1</v>
      </c>
      <c r="U4383" t="str">
        <f t="shared" si="413"/>
        <v>Jan-2023</v>
      </c>
    </row>
    <row r="4384" spans="1:21" x14ac:dyDescent="0.3">
      <c r="A4384" t="s">
        <v>6394</v>
      </c>
      <c r="B4384" s="22">
        <v>45666</v>
      </c>
      <c r="C4384" s="22">
        <v>45670</v>
      </c>
      <c r="D4384" s="23" t="s">
        <v>61</v>
      </c>
      <c r="E4384" s="23" t="s">
        <v>871</v>
      </c>
      <c r="F4384" s="23" t="s">
        <v>52</v>
      </c>
      <c r="G4384" s="23" t="s">
        <v>81</v>
      </c>
      <c r="H4384" s="23" t="s">
        <v>284</v>
      </c>
      <c r="I4384" s="23" t="s">
        <v>96</v>
      </c>
      <c r="J4384" s="23" t="s">
        <v>97</v>
      </c>
      <c r="K4384" s="23" t="s">
        <v>416</v>
      </c>
      <c r="L4384" s="24">
        <v>84898.38</v>
      </c>
      <c r="M4384">
        <v>6</v>
      </c>
      <c r="N4384" s="25">
        <v>0.15</v>
      </c>
      <c r="O4384" s="24">
        <v>23789.58</v>
      </c>
      <c r="P4384" s="26">
        <f t="shared" si="408"/>
        <v>0.28021241394712126</v>
      </c>
      <c r="Q4384" t="str">
        <f t="shared" si="409"/>
        <v>Medium</v>
      </c>
      <c r="R4384" t="str">
        <f t="shared" si="410"/>
        <v>Medium</v>
      </c>
      <c r="S4384" s="23">
        <f t="shared" si="411"/>
        <v>2025</v>
      </c>
      <c r="T4384" s="23">
        <f t="shared" si="412"/>
        <v>1</v>
      </c>
      <c r="U4384" t="str">
        <f t="shared" si="413"/>
        <v>Jan-2025</v>
      </c>
    </row>
    <row r="4385" spans="1:21" x14ac:dyDescent="0.3">
      <c r="A4385" t="s">
        <v>6395</v>
      </c>
      <c r="B4385" s="22">
        <v>45103</v>
      </c>
      <c r="C4385" s="22">
        <v>45109</v>
      </c>
      <c r="D4385" s="23" t="s">
        <v>78</v>
      </c>
      <c r="E4385" s="23" t="s">
        <v>196</v>
      </c>
      <c r="F4385" s="23" t="s">
        <v>71</v>
      </c>
      <c r="G4385" s="23" t="s">
        <v>63</v>
      </c>
      <c r="H4385" s="23" t="s">
        <v>202</v>
      </c>
      <c r="I4385" s="23" t="s">
        <v>83</v>
      </c>
      <c r="J4385" s="23" t="s">
        <v>84</v>
      </c>
      <c r="K4385" s="23" t="s">
        <v>125</v>
      </c>
      <c r="L4385" s="24">
        <v>12241.44</v>
      </c>
      <c r="M4385">
        <v>2</v>
      </c>
      <c r="N4385" s="25">
        <v>0.2</v>
      </c>
      <c r="O4385" s="24">
        <v>3312.15</v>
      </c>
      <c r="P4385" s="26">
        <f t="shared" si="408"/>
        <v>0.27056865858918561</v>
      </c>
      <c r="Q4385" t="str">
        <f t="shared" si="409"/>
        <v>Medium</v>
      </c>
      <c r="R4385" t="str">
        <f t="shared" si="410"/>
        <v>Medium</v>
      </c>
      <c r="S4385" s="23">
        <f t="shared" si="411"/>
        <v>2023</v>
      </c>
      <c r="T4385" s="23">
        <f t="shared" si="412"/>
        <v>6</v>
      </c>
      <c r="U4385" t="str">
        <f t="shared" si="413"/>
        <v>Jun-2023</v>
      </c>
    </row>
    <row r="4386" spans="1:21" x14ac:dyDescent="0.3">
      <c r="A4386" t="s">
        <v>6396</v>
      </c>
      <c r="B4386" s="22">
        <v>44656</v>
      </c>
      <c r="C4386" s="22">
        <v>44658</v>
      </c>
      <c r="D4386" s="23" t="s">
        <v>102</v>
      </c>
      <c r="E4386" s="23" t="s">
        <v>2245</v>
      </c>
      <c r="F4386" s="23" t="s">
        <v>80</v>
      </c>
      <c r="G4386" s="23" t="s">
        <v>53</v>
      </c>
      <c r="H4386" s="23" t="s">
        <v>110</v>
      </c>
      <c r="I4386" s="23" t="s">
        <v>118</v>
      </c>
      <c r="J4386" s="23" t="s">
        <v>119</v>
      </c>
      <c r="K4386" s="23" t="s">
        <v>197</v>
      </c>
      <c r="L4386" s="24">
        <v>96927.2</v>
      </c>
      <c r="M4386">
        <v>8</v>
      </c>
      <c r="N4386" s="25">
        <v>0.2</v>
      </c>
      <c r="O4386" s="24">
        <v>12852.41</v>
      </c>
      <c r="P4386" s="26">
        <f t="shared" si="408"/>
        <v>0.13259858945682945</v>
      </c>
      <c r="Q4386" t="str">
        <f t="shared" si="409"/>
        <v>Low</v>
      </c>
      <c r="R4386" t="str">
        <f t="shared" si="410"/>
        <v>Medium</v>
      </c>
      <c r="S4386" s="23">
        <f t="shared" si="411"/>
        <v>2022</v>
      </c>
      <c r="T4386" s="23">
        <f t="shared" si="412"/>
        <v>4</v>
      </c>
      <c r="U4386" t="str">
        <f t="shared" si="413"/>
        <v>Apr-2022</v>
      </c>
    </row>
    <row r="4387" spans="1:21" x14ac:dyDescent="0.3">
      <c r="A4387" t="s">
        <v>6397</v>
      </c>
      <c r="B4387" s="22">
        <v>45307</v>
      </c>
      <c r="C4387" s="22">
        <v>45309</v>
      </c>
      <c r="D4387" s="23" t="s">
        <v>78</v>
      </c>
      <c r="E4387" s="23" t="s">
        <v>235</v>
      </c>
      <c r="F4387" s="23" t="s">
        <v>52</v>
      </c>
      <c r="G4387" s="23" t="s">
        <v>72</v>
      </c>
      <c r="H4387" s="23" t="s">
        <v>73</v>
      </c>
      <c r="I4387" s="23" t="s">
        <v>83</v>
      </c>
      <c r="J4387" s="23" t="s">
        <v>379</v>
      </c>
      <c r="K4387" s="23" t="s">
        <v>716</v>
      </c>
      <c r="L4387" s="24">
        <v>48492.43</v>
      </c>
      <c r="M4387">
        <v>7</v>
      </c>
      <c r="N4387" s="25">
        <v>0</v>
      </c>
      <c r="O4387" s="24">
        <v>7821.77</v>
      </c>
      <c r="P4387" s="26">
        <f t="shared" si="408"/>
        <v>0.16129878416074428</v>
      </c>
      <c r="Q4387" t="str">
        <f t="shared" si="409"/>
        <v>Low</v>
      </c>
      <c r="R4387" t="str">
        <f t="shared" si="410"/>
        <v>None</v>
      </c>
      <c r="S4387" s="23">
        <f t="shared" si="411"/>
        <v>2024</v>
      </c>
      <c r="T4387" s="23">
        <f t="shared" si="412"/>
        <v>1</v>
      </c>
      <c r="U4387" t="str">
        <f t="shared" si="413"/>
        <v>Jan-2024</v>
      </c>
    </row>
    <row r="4388" spans="1:21" x14ac:dyDescent="0.3">
      <c r="A4388" t="s">
        <v>6398</v>
      </c>
      <c r="B4388" s="22">
        <v>45665</v>
      </c>
      <c r="C4388" s="22">
        <v>45670</v>
      </c>
      <c r="D4388" s="23" t="s">
        <v>61</v>
      </c>
      <c r="E4388" s="23" t="s">
        <v>1527</v>
      </c>
      <c r="F4388" s="23" t="s">
        <v>52</v>
      </c>
      <c r="G4388" s="23" t="s">
        <v>81</v>
      </c>
      <c r="H4388" s="23" t="s">
        <v>284</v>
      </c>
      <c r="I4388" s="23" t="s">
        <v>96</v>
      </c>
      <c r="J4388" s="23" t="s">
        <v>111</v>
      </c>
      <c r="K4388" s="23" t="s">
        <v>225</v>
      </c>
      <c r="L4388" s="24">
        <v>12606.54</v>
      </c>
      <c r="M4388">
        <v>2</v>
      </c>
      <c r="N4388" s="25">
        <v>0.15</v>
      </c>
      <c r="O4388" s="24">
        <v>3700.13</v>
      </c>
      <c r="P4388" s="26">
        <f t="shared" si="408"/>
        <v>0.29350876608490511</v>
      </c>
      <c r="Q4388" t="str">
        <f t="shared" si="409"/>
        <v>Medium</v>
      </c>
      <c r="R4388" t="str">
        <f t="shared" si="410"/>
        <v>Medium</v>
      </c>
      <c r="S4388" s="23">
        <f t="shared" si="411"/>
        <v>2025</v>
      </c>
      <c r="T4388" s="23">
        <f t="shared" si="412"/>
        <v>1</v>
      </c>
      <c r="U4388" t="str">
        <f t="shared" si="413"/>
        <v>Jan-2025</v>
      </c>
    </row>
    <row r="4389" spans="1:21" x14ac:dyDescent="0.3">
      <c r="A4389" t="s">
        <v>6399</v>
      </c>
      <c r="B4389" s="22">
        <v>44853</v>
      </c>
      <c r="C4389" s="22">
        <v>44854</v>
      </c>
      <c r="D4389" s="23" t="s">
        <v>102</v>
      </c>
      <c r="E4389" s="23" t="s">
        <v>557</v>
      </c>
      <c r="F4389" s="23" t="s">
        <v>80</v>
      </c>
      <c r="G4389" s="23" t="s">
        <v>72</v>
      </c>
      <c r="H4389" s="23" t="s">
        <v>117</v>
      </c>
      <c r="I4389" s="23" t="s">
        <v>118</v>
      </c>
      <c r="J4389" s="23" t="s">
        <v>230</v>
      </c>
      <c r="K4389" s="23" t="s">
        <v>351</v>
      </c>
      <c r="L4389" s="24">
        <v>88865.600000000006</v>
      </c>
      <c r="M4389">
        <v>8</v>
      </c>
      <c r="N4389" s="25">
        <v>0</v>
      </c>
      <c r="O4389" s="24">
        <v>18483.189999999999</v>
      </c>
      <c r="P4389" s="26">
        <f t="shared" si="408"/>
        <v>0.20799038097981667</v>
      </c>
      <c r="Q4389" t="str">
        <f t="shared" si="409"/>
        <v>Medium</v>
      </c>
      <c r="R4389" t="str">
        <f t="shared" si="410"/>
        <v>None</v>
      </c>
      <c r="S4389" s="23">
        <f t="shared" si="411"/>
        <v>2022</v>
      </c>
      <c r="T4389" s="23">
        <f t="shared" si="412"/>
        <v>10</v>
      </c>
      <c r="U4389" t="str">
        <f t="shared" si="413"/>
        <v>Oct-2022</v>
      </c>
    </row>
    <row r="4390" spans="1:21" x14ac:dyDescent="0.3">
      <c r="A4390" t="s">
        <v>6400</v>
      </c>
      <c r="B4390" s="22">
        <v>45261</v>
      </c>
      <c r="C4390" s="22">
        <v>45263</v>
      </c>
      <c r="D4390" s="23" t="s">
        <v>61</v>
      </c>
      <c r="E4390" s="23" t="s">
        <v>726</v>
      </c>
      <c r="F4390" s="23" t="s">
        <v>80</v>
      </c>
      <c r="G4390" s="23" t="s">
        <v>63</v>
      </c>
      <c r="H4390" s="23" t="s">
        <v>213</v>
      </c>
      <c r="I4390" s="23" t="s">
        <v>96</v>
      </c>
      <c r="J4390" s="23" t="s">
        <v>135</v>
      </c>
      <c r="K4390" s="23" t="s">
        <v>275</v>
      </c>
      <c r="L4390" s="24">
        <v>16978.22</v>
      </c>
      <c r="M4390">
        <v>7</v>
      </c>
      <c r="N4390" s="25">
        <v>0.1</v>
      </c>
      <c r="O4390" s="24">
        <v>5177.43</v>
      </c>
      <c r="P4390" s="26">
        <f t="shared" si="408"/>
        <v>0.30494539474691695</v>
      </c>
      <c r="Q4390" t="str">
        <f t="shared" si="409"/>
        <v>High</v>
      </c>
      <c r="R4390" t="str">
        <f t="shared" si="410"/>
        <v>Low</v>
      </c>
      <c r="S4390" s="23">
        <f t="shared" si="411"/>
        <v>2023</v>
      </c>
      <c r="T4390" s="23">
        <f t="shared" si="412"/>
        <v>12</v>
      </c>
      <c r="U4390" t="str">
        <f t="shared" si="413"/>
        <v>Dec-2023</v>
      </c>
    </row>
    <row r="4391" spans="1:21" x14ac:dyDescent="0.3">
      <c r="A4391" t="s">
        <v>6401</v>
      </c>
      <c r="B4391" s="22">
        <v>45400</v>
      </c>
      <c r="C4391" s="22">
        <v>45406</v>
      </c>
      <c r="D4391" s="23" t="s">
        <v>50</v>
      </c>
      <c r="E4391" s="23" t="s">
        <v>761</v>
      </c>
      <c r="F4391" s="23" t="s">
        <v>52</v>
      </c>
      <c r="G4391" s="23" t="s">
        <v>81</v>
      </c>
      <c r="H4391" s="23" t="s">
        <v>186</v>
      </c>
      <c r="I4391" s="23" t="s">
        <v>83</v>
      </c>
      <c r="J4391" s="23" t="s">
        <v>156</v>
      </c>
      <c r="K4391" s="23" t="s">
        <v>208</v>
      </c>
      <c r="L4391" s="24">
        <v>38661.160000000003</v>
      </c>
      <c r="M4391">
        <v>4</v>
      </c>
      <c r="N4391" s="25">
        <v>0.25</v>
      </c>
      <c r="O4391" s="24">
        <v>7571.12</v>
      </c>
      <c r="P4391" s="26">
        <f t="shared" si="408"/>
        <v>0.19583271686622955</v>
      </c>
      <c r="Q4391" t="str">
        <f t="shared" si="409"/>
        <v>Low</v>
      </c>
      <c r="R4391" t="str">
        <f t="shared" si="410"/>
        <v>High</v>
      </c>
      <c r="S4391" s="23">
        <f t="shared" si="411"/>
        <v>2024</v>
      </c>
      <c r="T4391" s="23">
        <f t="shared" si="412"/>
        <v>4</v>
      </c>
      <c r="U4391" t="str">
        <f t="shared" si="413"/>
        <v>Apr-2024</v>
      </c>
    </row>
    <row r="4392" spans="1:21" x14ac:dyDescent="0.3">
      <c r="A4392" t="s">
        <v>6402</v>
      </c>
      <c r="B4392" s="22">
        <v>44718</v>
      </c>
      <c r="C4392" s="22">
        <v>44722</v>
      </c>
      <c r="D4392" s="23" t="s">
        <v>102</v>
      </c>
      <c r="E4392" s="23" t="s">
        <v>2186</v>
      </c>
      <c r="F4392" s="23" t="s">
        <v>71</v>
      </c>
      <c r="G4392" s="23" t="s">
        <v>53</v>
      </c>
      <c r="H4392" s="23" t="s">
        <v>110</v>
      </c>
      <c r="I4392" s="23" t="s">
        <v>55</v>
      </c>
      <c r="J4392" s="23" t="s">
        <v>173</v>
      </c>
      <c r="K4392" s="23" t="s">
        <v>735</v>
      </c>
      <c r="L4392" s="24">
        <v>121386.6</v>
      </c>
      <c r="M4392">
        <v>9</v>
      </c>
      <c r="N4392" s="25">
        <v>0</v>
      </c>
      <c r="O4392" s="24">
        <v>26043.39</v>
      </c>
      <c r="P4392" s="26">
        <f t="shared" si="408"/>
        <v>0.21454913474798701</v>
      </c>
      <c r="Q4392" t="str">
        <f t="shared" si="409"/>
        <v>Medium</v>
      </c>
      <c r="R4392" t="str">
        <f t="shared" si="410"/>
        <v>None</v>
      </c>
      <c r="S4392" s="23">
        <f t="shared" si="411"/>
        <v>2022</v>
      </c>
      <c r="T4392" s="23">
        <f t="shared" si="412"/>
        <v>6</v>
      </c>
      <c r="U4392" t="str">
        <f t="shared" si="413"/>
        <v>Jun-2022</v>
      </c>
    </row>
    <row r="4393" spans="1:21" x14ac:dyDescent="0.3">
      <c r="A4393" t="s">
        <v>6403</v>
      </c>
      <c r="B4393" s="22">
        <v>44852</v>
      </c>
      <c r="C4393" s="22">
        <v>44856</v>
      </c>
      <c r="D4393" s="23" t="s">
        <v>102</v>
      </c>
      <c r="E4393" s="23" t="s">
        <v>3466</v>
      </c>
      <c r="F4393" s="23" t="s">
        <v>71</v>
      </c>
      <c r="G4393" s="23" t="s">
        <v>81</v>
      </c>
      <c r="H4393" s="23" t="s">
        <v>82</v>
      </c>
      <c r="I4393" s="23" t="s">
        <v>118</v>
      </c>
      <c r="J4393" s="23" t="s">
        <v>119</v>
      </c>
      <c r="K4393" s="23" t="s">
        <v>120</v>
      </c>
      <c r="L4393" s="24">
        <v>23207.200000000001</v>
      </c>
      <c r="M4393">
        <v>5</v>
      </c>
      <c r="N4393" s="25">
        <v>0.15</v>
      </c>
      <c r="O4393" s="24">
        <v>5309.67</v>
      </c>
      <c r="P4393" s="26">
        <f t="shared" si="408"/>
        <v>0.22879408114723015</v>
      </c>
      <c r="Q4393" t="str">
        <f t="shared" si="409"/>
        <v>Medium</v>
      </c>
      <c r="R4393" t="str">
        <f t="shared" si="410"/>
        <v>Medium</v>
      </c>
      <c r="S4393" s="23">
        <f t="shared" si="411"/>
        <v>2022</v>
      </c>
      <c r="T4393" s="23">
        <f t="shared" si="412"/>
        <v>10</v>
      </c>
      <c r="U4393" t="str">
        <f t="shared" si="413"/>
        <v>Oct-2022</v>
      </c>
    </row>
    <row r="4394" spans="1:21" x14ac:dyDescent="0.3">
      <c r="A4394" t="s">
        <v>6404</v>
      </c>
      <c r="B4394" s="22">
        <v>44566</v>
      </c>
      <c r="C4394" s="22">
        <v>44567</v>
      </c>
      <c r="D4394" s="23" t="s">
        <v>78</v>
      </c>
      <c r="E4394" s="23" t="s">
        <v>253</v>
      </c>
      <c r="F4394" s="23" t="s">
        <v>80</v>
      </c>
      <c r="G4394" s="23" t="s">
        <v>72</v>
      </c>
      <c r="H4394" s="23" t="s">
        <v>346</v>
      </c>
      <c r="I4394" s="23" t="s">
        <v>83</v>
      </c>
      <c r="J4394" s="23" t="s">
        <v>156</v>
      </c>
      <c r="K4394" s="23" t="s">
        <v>208</v>
      </c>
      <c r="L4394" s="24">
        <v>81757.41</v>
      </c>
      <c r="M4394">
        <v>7</v>
      </c>
      <c r="N4394" s="25">
        <v>0.25</v>
      </c>
      <c r="O4394" s="24">
        <v>23006.91</v>
      </c>
      <c r="P4394" s="26">
        <f t="shared" si="408"/>
        <v>0.2814045846119636</v>
      </c>
      <c r="Q4394" t="str">
        <f t="shared" si="409"/>
        <v>Medium</v>
      </c>
      <c r="R4394" t="str">
        <f t="shared" si="410"/>
        <v>High</v>
      </c>
      <c r="S4394" s="23">
        <f t="shared" si="411"/>
        <v>2022</v>
      </c>
      <c r="T4394" s="23">
        <f t="shared" si="412"/>
        <v>1</v>
      </c>
      <c r="U4394" t="str">
        <f t="shared" si="413"/>
        <v>Jan-2022</v>
      </c>
    </row>
    <row r="4395" spans="1:21" x14ac:dyDescent="0.3">
      <c r="A4395" t="s">
        <v>6405</v>
      </c>
      <c r="B4395" s="22">
        <v>45404</v>
      </c>
      <c r="C4395" s="22">
        <v>45411</v>
      </c>
      <c r="D4395" s="23" t="s">
        <v>61</v>
      </c>
      <c r="E4395" s="23" t="s">
        <v>495</v>
      </c>
      <c r="F4395" s="23" t="s">
        <v>80</v>
      </c>
      <c r="G4395" s="23" t="s">
        <v>63</v>
      </c>
      <c r="H4395" s="23" t="s">
        <v>172</v>
      </c>
      <c r="I4395" s="23" t="s">
        <v>96</v>
      </c>
      <c r="J4395" s="23" t="s">
        <v>166</v>
      </c>
      <c r="K4395" s="23" t="s">
        <v>167</v>
      </c>
      <c r="L4395" s="24">
        <v>77272.44</v>
      </c>
      <c r="M4395">
        <v>7</v>
      </c>
      <c r="N4395" s="25">
        <v>0.15</v>
      </c>
      <c r="O4395" s="24">
        <v>18835.259999999998</v>
      </c>
      <c r="P4395" s="26">
        <f t="shared" si="408"/>
        <v>0.24375132971082572</v>
      </c>
      <c r="Q4395" t="str">
        <f t="shared" si="409"/>
        <v>Medium</v>
      </c>
      <c r="R4395" t="str">
        <f t="shared" si="410"/>
        <v>Medium</v>
      </c>
      <c r="S4395" s="23">
        <f t="shared" si="411"/>
        <v>2024</v>
      </c>
      <c r="T4395" s="23">
        <f t="shared" si="412"/>
        <v>4</v>
      </c>
      <c r="U4395" t="str">
        <f t="shared" si="413"/>
        <v>Apr-2024</v>
      </c>
    </row>
    <row r="4396" spans="1:21" x14ac:dyDescent="0.3">
      <c r="A4396" t="s">
        <v>6406</v>
      </c>
      <c r="B4396" s="22">
        <v>45437</v>
      </c>
      <c r="C4396" s="22">
        <v>45439</v>
      </c>
      <c r="D4396" s="23" t="s">
        <v>102</v>
      </c>
      <c r="E4396" s="23" t="s">
        <v>761</v>
      </c>
      <c r="F4396" s="23" t="s">
        <v>71</v>
      </c>
      <c r="G4396" s="23" t="s">
        <v>53</v>
      </c>
      <c r="H4396" s="23" t="s">
        <v>246</v>
      </c>
      <c r="I4396" s="23" t="s">
        <v>83</v>
      </c>
      <c r="J4396" s="23" t="s">
        <v>379</v>
      </c>
      <c r="K4396" s="23" t="s">
        <v>716</v>
      </c>
      <c r="L4396" s="24">
        <v>11898.01</v>
      </c>
      <c r="M4396">
        <v>1</v>
      </c>
      <c r="N4396" s="25">
        <v>0.15</v>
      </c>
      <c r="O4396" s="24">
        <v>3131.98</v>
      </c>
      <c r="P4396" s="26">
        <f t="shared" si="408"/>
        <v>0.26323561671237461</v>
      </c>
      <c r="Q4396" t="str">
        <f t="shared" si="409"/>
        <v>Medium</v>
      </c>
      <c r="R4396" t="str">
        <f t="shared" si="410"/>
        <v>Medium</v>
      </c>
      <c r="S4396" s="23">
        <f t="shared" si="411"/>
        <v>2024</v>
      </c>
      <c r="T4396" s="23">
        <f t="shared" si="412"/>
        <v>5</v>
      </c>
      <c r="U4396" t="str">
        <f t="shared" si="413"/>
        <v>May-2024</v>
      </c>
    </row>
    <row r="4397" spans="1:21" x14ac:dyDescent="0.3">
      <c r="A4397" t="s">
        <v>6407</v>
      </c>
      <c r="B4397" s="22">
        <v>44584</v>
      </c>
      <c r="C4397" s="22">
        <v>44587</v>
      </c>
      <c r="D4397" s="23" t="s">
        <v>50</v>
      </c>
      <c r="E4397" s="23" t="s">
        <v>2446</v>
      </c>
      <c r="F4397" s="23" t="s">
        <v>52</v>
      </c>
      <c r="G4397" s="23" t="s">
        <v>53</v>
      </c>
      <c r="H4397" s="23" t="s">
        <v>110</v>
      </c>
      <c r="I4397" s="23" t="s">
        <v>55</v>
      </c>
      <c r="J4397" s="23" t="s">
        <v>173</v>
      </c>
      <c r="K4397" s="23" t="s">
        <v>203</v>
      </c>
      <c r="L4397" s="24">
        <v>39177.440000000002</v>
      </c>
      <c r="M4397">
        <v>8</v>
      </c>
      <c r="N4397" s="25">
        <v>0.05</v>
      </c>
      <c r="O4397" s="24">
        <v>7501.08</v>
      </c>
      <c r="P4397" s="26">
        <f t="shared" si="408"/>
        <v>0.19146427127448856</v>
      </c>
      <c r="Q4397" t="str">
        <f t="shared" si="409"/>
        <v>Low</v>
      </c>
      <c r="R4397" t="str">
        <f t="shared" si="410"/>
        <v>Low</v>
      </c>
      <c r="S4397" s="23">
        <f t="shared" si="411"/>
        <v>2022</v>
      </c>
      <c r="T4397" s="23">
        <f t="shared" si="412"/>
        <v>1</v>
      </c>
      <c r="U4397" t="str">
        <f t="shared" si="413"/>
        <v>Jan-2022</v>
      </c>
    </row>
    <row r="4398" spans="1:21" x14ac:dyDescent="0.3">
      <c r="A4398" t="s">
        <v>6408</v>
      </c>
      <c r="B4398" s="22">
        <v>45884</v>
      </c>
      <c r="C4398" s="22">
        <v>45886</v>
      </c>
      <c r="D4398" s="23" t="s">
        <v>50</v>
      </c>
      <c r="E4398" s="23" t="s">
        <v>1531</v>
      </c>
      <c r="F4398" s="23" t="s">
        <v>52</v>
      </c>
      <c r="G4398" s="23" t="s">
        <v>63</v>
      </c>
      <c r="H4398" s="23" t="s">
        <v>202</v>
      </c>
      <c r="I4398" s="23" t="s">
        <v>96</v>
      </c>
      <c r="J4398" s="23" t="s">
        <v>111</v>
      </c>
      <c r="K4398" s="23" t="s">
        <v>225</v>
      </c>
      <c r="L4398" s="24">
        <v>17191.2</v>
      </c>
      <c r="M4398">
        <v>3</v>
      </c>
      <c r="N4398" s="25">
        <v>0.25</v>
      </c>
      <c r="O4398" s="24">
        <v>4936.16</v>
      </c>
      <c r="P4398" s="26">
        <f t="shared" si="408"/>
        <v>0.28713295174275211</v>
      </c>
      <c r="Q4398" t="str">
        <f t="shared" si="409"/>
        <v>Medium</v>
      </c>
      <c r="R4398" t="str">
        <f t="shared" si="410"/>
        <v>High</v>
      </c>
      <c r="S4398" s="23">
        <f t="shared" si="411"/>
        <v>2025</v>
      </c>
      <c r="T4398" s="23">
        <f t="shared" si="412"/>
        <v>8</v>
      </c>
      <c r="U4398" t="str">
        <f t="shared" si="413"/>
        <v>Aug-2025</v>
      </c>
    </row>
    <row r="4399" spans="1:21" x14ac:dyDescent="0.3">
      <c r="A4399" t="s">
        <v>6409</v>
      </c>
      <c r="B4399" s="22">
        <v>45435</v>
      </c>
      <c r="C4399" s="22">
        <v>45438</v>
      </c>
      <c r="D4399" s="23" t="s">
        <v>50</v>
      </c>
      <c r="E4399" s="23" t="s">
        <v>3836</v>
      </c>
      <c r="F4399" s="23" t="s">
        <v>80</v>
      </c>
      <c r="G4399" s="23" t="s">
        <v>81</v>
      </c>
      <c r="H4399" s="23" t="s">
        <v>284</v>
      </c>
      <c r="I4399" s="23" t="s">
        <v>55</v>
      </c>
      <c r="J4399" s="23" t="s">
        <v>65</v>
      </c>
      <c r="K4399" s="23" t="s">
        <v>91</v>
      </c>
      <c r="L4399" s="24">
        <v>30766.74</v>
      </c>
      <c r="M4399">
        <v>3</v>
      </c>
      <c r="N4399" s="25">
        <v>0.1</v>
      </c>
      <c r="O4399" s="24">
        <v>5254.52</v>
      </c>
      <c r="P4399" s="26">
        <f t="shared" si="408"/>
        <v>0.1707857251044472</v>
      </c>
      <c r="Q4399" t="str">
        <f t="shared" si="409"/>
        <v>Low</v>
      </c>
      <c r="R4399" t="str">
        <f t="shared" si="410"/>
        <v>Low</v>
      </c>
      <c r="S4399" s="23">
        <f t="shared" si="411"/>
        <v>2024</v>
      </c>
      <c r="T4399" s="23">
        <f t="shared" si="412"/>
        <v>5</v>
      </c>
      <c r="U4399" t="str">
        <f t="shared" si="413"/>
        <v>May-2024</v>
      </c>
    </row>
    <row r="4400" spans="1:21" x14ac:dyDescent="0.3">
      <c r="A4400" t="s">
        <v>6410</v>
      </c>
      <c r="B4400" s="22">
        <v>45449</v>
      </c>
      <c r="C4400" s="22">
        <v>45450</v>
      </c>
      <c r="D4400" s="23" t="s">
        <v>102</v>
      </c>
      <c r="E4400" s="23" t="s">
        <v>1049</v>
      </c>
      <c r="F4400" s="23" t="s">
        <v>71</v>
      </c>
      <c r="G4400" s="23" t="s">
        <v>72</v>
      </c>
      <c r="H4400" s="23" t="s">
        <v>346</v>
      </c>
      <c r="I4400" s="23" t="s">
        <v>96</v>
      </c>
      <c r="J4400" s="23" t="s">
        <v>166</v>
      </c>
      <c r="K4400" s="23" t="s">
        <v>167</v>
      </c>
      <c r="L4400" s="24">
        <v>38164</v>
      </c>
      <c r="M4400">
        <v>7</v>
      </c>
      <c r="N4400" s="25">
        <v>0.15</v>
      </c>
      <c r="O4400" s="24">
        <v>6371.44</v>
      </c>
      <c r="P4400" s="26">
        <f t="shared" si="408"/>
        <v>0.16694895713237606</v>
      </c>
      <c r="Q4400" t="str">
        <f t="shared" si="409"/>
        <v>Low</v>
      </c>
      <c r="R4400" t="str">
        <f t="shared" si="410"/>
        <v>Medium</v>
      </c>
      <c r="S4400" s="23">
        <f t="shared" si="411"/>
        <v>2024</v>
      </c>
      <c r="T4400" s="23">
        <f t="shared" si="412"/>
        <v>6</v>
      </c>
      <c r="U4400" t="str">
        <f t="shared" si="413"/>
        <v>Jun-2024</v>
      </c>
    </row>
    <row r="4401" spans="1:21" x14ac:dyDescent="0.3">
      <c r="A4401" t="s">
        <v>6411</v>
      </c>
      <c r="B4401" s="22">
        <v>45173</v>
      </c>
      <c r="C4401" s="22">
        <v>45175</v>
      </c>
      <c r="D4401" s="23" t="s">
        <v>61</v>
      </c>
      <c r="E4401" s="23" t="s">
        <v>2053</v>
      </c>
      <c r="F4401" s="23" t="s">
        <v>52</v>
      </c>
      <c r="G4401" s="23" t="s">
        <v>53</v>
      </c>
      <c r="H4401" s="23" t="s">
        <v>90</v>
      </c>
      <c r="I4401" s="23" t="s">
        <v>55</v>
      </c>
      <c r="J4401" s="23" t="s">
        <v>173</v>
      </c>
      <c r="K4401" s="23" t="s">
        <v>174</v>
      </c>
      <c r="L4401" s="24">
        <v>93614.36</v>
      </c>
      <c r="M4401">
        <v>7</v>
      </c>
      <c r="N4401" s="25">
        <v>0</v>
      </c>
      <c r="O4401" s="24">
        <v>26792.81</v>
      </c>
      <c r="P4401" s="26">
        <f t="shared" si="408"/>
        <v>0.28620406100089774</v>
      </c>
      <c r="Q4401" t="str">
        <f t="shared" si="409"/>
        <v>Medium</v>
      </c>
      <c r="R4401" t="str">
        <f t="shared" si="410"/>
        <v>None</v>
      </c>
      <c r="S4401" s="23">
        <f t="shared" si="411"/>
        <v>2023</v>
      </c>
      <c r="T4401" s="23">
        <f t="shared" si="412"/>
        <v>9</v>
      </c>
      <c r="U4401" t="str">
        <f t="shared" si="413"/>
        <v>Sep-2023</v>
      </c>
    </row>
    <row r="4402" spans="1:21" x14ac:dyDescent="0.3">
      <c r="A4402" t="s">
        <v>6412</v>
      </c>
      <c r="B4402" s="22">
        <v>45083</v>
      </c>
      <c r="C4402" s="22">
        <v>45088</v>
      </c>
      <c r="D4402" s="23" t="s">
        <v>78</v>
      </c>
      <c r="E4402" s="23" t="s">
        <v>2277</v>
      </c>
      <c r="F4402" s="23" t="s">
        <v>71</v>
      </c>
      <c r="G4402" s="23" t="s">
        <v>53</v>
      </c>
      <c r="H4402" s="23" t="s">
        <v>246</v>
      </c>
      <c r="I4402" s="23" t="s">
        <v>83</v>
      </c>
      <c r="J4402" s="23" t="s">
        <v>84</v>
      </c>
      <c r="K4402" s="23" t="s">
        <v>257</v>
      </c>
      <c r="L4402" s="24">
        <v>10250.49</v>
      </c>
      <c r="M4402">
        <v>1</v>
      </c>
      <c r="N4402" s="25">
        <v>0.25</v>
      </c>
      <c r="O4402" s="24">
        <v>1365.37</v>
      </c>
      <c r="P4402" s="26">
        <f t="shared" si="408"/>
        <v>0.13320046163646809</v>
      </c>
      <c r="Q4402" t="str">
        <f t="shared" si="409"/>
        <v>Low</v>
      </c>
      <c r="R4402" t="str">
        <f t="shared" si="410"/>
        <v>High</v>
      </c>
      <c r="S4402" s="23">
        <f t="shared" si="411"/>
        <v>2023</v>
      </c>
      <c r="T4402" s="23">
        <f t="shared" si="412"/>
        <v>6</v>
      </c>
      <c r="U4402" t="str">
        <f t="shared" si="413"/>
        <v>Jun-2023</v>
      </c>
    </row>
    <row r="4403" spans="1:21" x14ac:dyDescent="0.3">
      <c r="A4403" t="s">
        <v>6413</v>
      </c>
      <c r="B4403" s="22">
        <v>45497</v>
      </c>
      <c r="C4403" s="22">
        <v>45498</v>
      </c>
      <c r="D4403" s="23" t="s">
        <v>78</v>
      </c>
      <c r="E4403" s="23" t="s">
        <v>523</v>
      </c>
      <c r="F4403" s="23" t="s">
        <v>52</v>
      </c>
      <c r="G4403" s="23" t="s">
        <v>81</v>
      </c>
      <c r="H4403" s="23" t="s">
        <v>284</v>
      </c>
      <c r="I4403" s="23" t="s">
        <v>96</v>
      </c>
      <c r="J4403" s="23" t="s">
        <v>97</v>
      </c>
      <c r="K4403" s="23" t="s">
        <v>181</v>
      </c>
      <c r="L4403" s="24">
        <v>72815.34</v>
      </c>
      <c r="M4403">
        <v>6</v>
      </c>
      <c r="N4403" s="25">
        <v>0.2</v>
      </c>
      <c r="O4403" s="24">
        <v>9459.4</v>
      </c>
      <c r="P4403" s="26">
        <f t="shared" si="408"/>
        <v>0.12990943941207994</v>
      </c>
      <c r="Q4403" t="str">
        <f t="shared" si="409"/>
        <v>Low</v>
      </c>
      <c r="R4403" t="str">
        <f t="shared" si="410"/>
        <v>Medium</v>
      </c>
      <c r="S4403" s="23">
        <f t="shared" si="411"/>
        <v>2024</v>
      </c>
      <c r="T4403" s="23">
        <f t="shared" si="412"/>
        <v>7</v>
      </c>
      <c r="U4403" t="str">
        <f t="shared" si="413"/>
        <v>Jul-2024</v>
      </c>
    </row>
    <row r="4404" spans="1:21" x14ac:dyDescent="0.3">
      <c r="A4404" t="s">
        <v>6414</v>
      </c>
      <c r="B4404" s="22">
        <v>45502</v>
      </c>
      <c r="C4404" s="22">
        <v>45508</v>
      </c>
      <c r="D4404" s="23" t="s">
        <v>78</v>
      </c>
      <c r="E4404" s="23" t="s">
        <v>332</v>
      </c>
      <c r="F4404" s="23" t="s">
        <v>80</v>
      </c>
      <c r="G4404" s="23" t="s">
        <v>179</v>
      </c>
      <c r="H4404" s="23" t="s">
        <v>180</v>
      </c>
      <c r="I4404" s="23" t="s">
        <v>96</v>
      </c>
      <c r="J4404" s="23" t="s">
        <v>166</v>
      </c>
      <c r="K4404" s="23" t="s">
        <v>762</v>
      </c>
      <c r="L4404" s="24">
        <v>7453.73</v>
      </c>
      <c r="M4404">
        <v>1</v>
      </c>
      <c r="N4404" s="25">
        <v>0.25</v>
      </c>
      <c r="O4404" s="24">
        <v>2076.1</v>
      </c>
      <c r="P4404" s="26">
        <f t="shared" si="408"/>
        <v>0.27853168816149765</v>
      </c>
      <c r="Q4404" t="str">
        <f t="shared" si="409"/>
        <v>Medium</v>
      </c>
      <c r="R4404" t="str">
        <f t="shared" si="410"/>
        <v>High</v>
      </c>
      <c r="S4404" s="23">
        <f t="shared" si="411"/>
        <v>2024</v>
      </c>
      <c r="T4404" s="23">
        <f t="shared" si="412"/>
        <v>7</v>
      </c>
      <c r="U4404" t="str">
        <f t="shared" si="413"/>
        <v>Jul-2024</v>
      </c>
    </row>
    <row r="4405" spans="1:21" x14ac:dyDescent="0.3">
      <c r="A4405" t="s">
        <v>6415</v>
      </c>
      <c r="B4405" s="22">
        <v>44656</v>
      </c>
      <c r="C4405" s="22">
        <v>44657</v>
      </c>
      <c r="D4405" s="23" t="s">
        <v>50</v>
      </c>
      <c r="E4405" s="23" t="s">
        <v>527</v>
      </c>
      <c r="F4405" s="23" t="s">
        <v>71</v>
      </c>
      <c r="G4405" s="23" t="s">
        <v>63</v>
      </c>
      <c r="H4405" s="23" t="s">
        <v>202</v>
      </c>
      <c r="I4405" s="23" t="s">
        <v>96</v>
      </c>
      <c r="J4405" s="23" t="s">
        <v>111</v>
      </c>
      <c r="K4405" s="23" t="s">
        <v>328</v>
      </c>
      <c r="L4405" s="24">
        <v>7710.78</v>
      </c>
      <c r="M4405">
        <v>3</v>
      </c>
      <c r="N4405" s="25">
        <v>0</v>
      </c>
      <c r="O4405" s="24">
        <v>1834.49</v>
      </c>
      <c r="P4405" s="26">
        <f t="shared" si="408"/>
        <v>0.23791237721735026</v>
      </c>
      <c r="Q4405" t="str">
        <f t="shared" si="409"/>
        <v>Medium</v>
      </c>
      <c r="R4405" t="str">
        <f t="shared" si="410"/>
        <v>None</v>
      </c>
      <c r="S4405" s="23">
        <f t="shared" si="411"/>
        <v>2022</v>
      </c>
      <c r="T4405" s="23">
        <f t="shared" si="412"/>
        <v>4</v>
      </c>
      <c r="U4405" t="str">
        <f t="shared" si="413"/>
        <v>Apr-2022</v>
      </c>
    </row>
    <row r="4406" spans="1:21" x14ac:dyDescent="0.3">
      <c r="A4406" t="s">
        <v>6416</v>
      </c>
      <c r="B4406" s="22">
        <v>45073</v>
      </c>
      <c r="C4406" s="22">
        <v>45079</v>
      </c>
      <c r="D4406" s="23" t="s">
        <v>102</v>
      </c>
      <c r="E4406" s="23" t="s">
        <v>768</v>
      </c>
      <c r="F4406" s="23" t="s">
        <v>52</v>
      </c>
      <c r="G4406" s="23" t="s">
        <v>179</v>
      </c>
      <c r="H4406" s="23" t="s">
        <v>180</v>
      </c>
      <c r="I4406" s="23" t="s">
        <v>83</v>
      </c>
      <c r="J4406" s="23" t="s">
        <v>156</v>
      </c>
      <c r="K4406" s="23" t="s">
        <v>285</v>
      </c>
      <c r="L4406" s="24">
        <v>17244.12</v>
      </c>
      <c r="M4406">
        <v>6</v>
      </c>
      <c r="N4406" s="25">
        <v>0</v>
      </c>
      <c r="O4406" s="24">
        <v>4300.59</v>
      </c>
      <c r="P4406" s="26">
        <f t="shared" si="408"/>
        <v>0.24939457623816119</v>
      </c>
      <c r="Q4406" t="str">
        <f t="shared" si="409"/>
        <v>Medium</v>
      </c>
      <c r="R4406" t="str">
        <f t="shared" si="410"/>
        <v>None</v>
      </c>
      <c r="S4406" s="23">
        <f t="shared" si="411"/>
        <v>2023</v>
      </c>
      <c r="T4406" s="23">
        <f t="shared" si="412"/>
        <v>5</v>
      </c>
      <c r="U4406" t="str">
        <f t="shared" si="413"/>
        <v>May-2023</v>
      </c>
    </row>
    <row r="4407" spans="1:21" x14ac:dyDescent="0.3">
      <c r="A4407" t="s">
        <v>6417</v>
      </c>
      <c r="B4407" s="22">
        <v>44769</v>
      </c>
      <c r="C4407" s="22">
        <v>44771</v>
      </c>
      <c r="D4407" s="23" t="s">
        <v>78</v>
      </c>
      <c r="E4407" s="23" t="s">
        <v>944</v>
      </c>
      <c r="F4407" s="23" t="s">
        <v>52</v>
      </c>
      <c r="G4407" s="23" t="s">
        <v>81</v>
      </c>
      <c r="H4407" s="23" t="s">
        <v>284</v>
      </c>
      <c r="I4407" s="23" t="s">
        <v>55</v>
      </c>
      <c r="J4407" s="23" t="s">
        <v>65</v>
      </c>
      <c r="K4407" s="23" t="s">
        <v>325</v>
      </c>
      <c r="L4407" s="24">
        <v>74991.75</v>
      </c>
      <c r="M4407">
        <v>5</v>
      </c>
      <c r="N4407" s="25">
        <v>0.25</v>
      </c>
      <c r="O4407" s="24">
        <v>10962.01</v>
      </c>
      <c r="P4407" s="26">
        <f t="shared" si="408"/>
        <v>0.14617621271673217</v>
      </c>
      <c r="Q4407" t="str">
        <f t="shared" si="409"/>
        <v>Low</v>
      </c>
      <c r="R4407" t="str">
        <f t="shared" si="410"/>
        <v>High</v>
      </c>
      <c r="S4407" s="23">
        <f t="shared" si="411"/>
        <v>2022</v>
      </c>
      <c r="T4407" s="23">
        <f t="shared" si="412"/>
        <v>7</v>
      </c>
      <c r="U4407" t="str">
        <f t="shared" si="413"/>
        <v>Jul-2022</v>
      </c>
    </row>
    <row r="4408" spans="1:21" x14ac:dyDescent="0.3">
      <c r="A4408" t="s">
        <v>6418</v>
      </c>
      <c r="B4408" s="22">
        <v>45743</v>
      </c>
      <c r="C4408" s="22">
        <v>45746</v>
      </c>
      <c r="D4408" s="23" t="s">
        <v>50</v>
      </c>
      <c r="E4408" s="23" t="s">
        <v>1159</v>
      </c>
      <c r="F4408" s="23" t="s">
        <v>80</v>
      </c>
      <c r="G4408" s="23" t="s">
        <v>63</v>
      </c>
      <c r="H4408" s="23" t="s">
        <v>64</v>
      </c>
      <c r="I4408" s="23" t="s">
        <v>118</v>
      </c>
      <c r="J4408" s="23" t="s">
        <v>230</v>
      </c>
      <c r="K4408" s="23" t="s">
        <v>356</v>
      </c>
      <c r="L4408" s="24">
        <v>62875.199999999997</v>
      </c>
      <c r="M4408">
        <v>6</v>
      </c>
      <c r="N4408" s="25">
        <v>0</v>
      </c>
      <c r="O4408" s="24">
        <v>18160.79</v>
      </c>
      <c r="P4408" s="26">
        <f t="shared" si="408"/>
        <v>0.2888386836145253</v>
      </c>
      <c r="Q4408" t="str">
        <f t="shared" si="409"/>
        <v>Medium</v>
      </c>
      <c r="R4408" t="str">
        <f t="shared" si="410"/>
        <v>None</v>
      </c>
      <c r="S4408" s="23">
        <f t="shared" si="411"/>
        <v>2025</v>
      </c>
      <c r="T4408" s="23">
        <f t="shared" si="412"/>
        <v>3</v>
      </c>
      <c r="U4408" t="str">
        <f t="shared" si="413"/>
        <v>Mar-2025</v>
      </c>
    </row>
    <row r="4409" spans="1:21" x14ac:dyDescent="0.3">
      <c r="A4409" t="s">
        <v>6419</v>
      </c>
      <c r="B4409" s="22">
        <v>45359</v>
      </c>
      <c r="C4409" s="22">
        <v>45362</v>
      </c>
      <c r="D4409" s="23" t="s">
        <v>102</v>
      </c>
      <c r="E4409" s="23" t="s">
        <v>869</v>
      </c>
      <c r="F4409" s="23" t="s">
        <v>52</v>
      </c>
      <c r="G4409" s="23" t="s">
        <v>63</v>
      </c>
      <c r="H4409" s="23" t="s">
        <v>64</v>
      </c>
      <c r="I4409" s="23" t="s">
        <v>118</v>
      </c>
      <c r="J4409" s="23" t="s">
        <v>191</v>
      </c>
      <c r="K4409" s="23" t="s">
        <v>290</v>
      </c>
      <c r="L4409" s="24">
        <v>18697.919999999998</v>
      </c>
      <c r="M4409">
        <v>3</v>
      </c>
      <c r="N4409" s="25">
        <v>0.2</v>
      </c>
      <c r="O4409" s="24">
        <v>2514.15</v>
      </c>
      <c r="P4409" s="26">
        <f t="shared" si="408"/>
        <v>0.13446148020742416</v>
      </c>
      <c r="Q4409" t="str">
        <f t="shared" si="409"/>
        <v>Low</v>
      </c>
      <c r="R4409" t="str">
        <f t="shared" si="410"/>
        <v>Medium</v>
      </c>
      <c r="S4409" s="23">
        <f t="shared" si="411"/>
        <v>2024</v>
      </c>
      <c r="T4409" s="23">
        <f t="shared" si="412"/>
        <v>3</v>
      </c>
      <c r="U4409" t="str">
        <f t="shared" si="413"/>
        <v>Mar-2024</v>
      </c>
    </row>
    <row r="4410" spans="1:21" x14ac:dyDescent="0.3">
      <c r="A4410" t="s">
        <v>6420</v>
      </c>
      <c r="B4410" s="22">
        <v>45549</v>
      </c>
      <c r="C4410" s="22">
        <v>45552</v>
      </c>
      <c r="D4410" s="23" t="s">
        <v>102</v>
      </c>
      <c r="E4410" s="23" t="s">
        <v>2853</v>
      </c>
      <c r="F4410" s="23" t="s">
        <v>80</v>
      </c>
      <c r="G4410" s="23" t="s">
        <v>53</v>
      </c>
      <c r="H4410" s="23" t="s">
        <v>54</v>
      </c>
      <c r="I4410" s="23" t="s">
        <v>118</v>
      </c>
      <c r="J4410" s="23" t="s">
        <v>303</v>
      </c>
      <c r="K4410" s="23" t="s">
        <v>304</v>
      </c>
      <c r="L4410" s="24">
        <v>11879.98</v>
      </c>
      <c r="M4410">
        <v>7</v>
      </c>
      <c r="N4410" s="25">
        <v>0.05</v>
      </c>
      <c r="O4410" s="24">
        <v>2224.12</v>
      </c>
      <c r="P4410" s="26">
        <f t="shared" si="408"/>
        <v>0.18721580339360841</v>
      </c>
      <c r="Q4410" t="str">
        <f t="shared" si="409"/>
        <v>Low</v>
      </c>
      <c r="R4410" t="str">
        <f t="shared" si="410"/>
        <v>Low</v>
      </c>
      <c r="S4410" s="23">
        <f t="shared" si="411"/>
        <v>2024</v>
      </c>
      <c r="T4410" s="23">
        <f t="shared" si="412"/>
        <v>9</v>
      </c>
      <c r="U4410" t="str">
        <f t="shared" si="413"/>
        <v>Sep-2024</v>
      </c>
    </row>
    <row r="4411" spans="1:21" x14ac:dyDescent="0.3">
      <c r="A4411" t="s">
        <v>6421</v>
      </c>
      <c r="B4411" s="22">
        <v>45606</v>
      </c>
      <c r="C4411" s="22">
        <v>45611</v>
      </c>
      <c r="D4411" s="23" t="s">
        <v>78</v>
      </c>
      <c r="E4411" s="23" t="s">
        <v>2093</v>
      </c>
      <c r="F4411" s="23" t="s">
        <v>80</v>
      </c>
      <c r="G4411" s="23" t="s">
        <v>72</v>
      </c>
      <c r="H4411" s="23" t="s">
        <v>346</v>
      </c>
      <c r="I4411" s="23" t="s">
        <v>55</v>
      </c>
      <c r="J4411" s="23" t="s">
        <v>173</v>
      </c>
      <c r="K4411" s="23" t="s">
        <v>735</v>
      </c>
      <c r="L4411" s="24">
        <v>87145</v>
      </c>
      <c r="M4411">
        <v>10</v>
      </c>
      <c r="N4411" s="25">
        <v>0.25</v>
      </c>
      <c r="O4411" s="24">
        <v>17202.939999999999</v>
      </c>
      <c r="P4411" s="26">
        <f t="shared" si="408"/>
        <v>0.19740593264100062</v>
      </c>
      <c r="Q4411" t="str">
        <f t="shared" si="409"/>
        <v>Low</v>
      </c>
      <c r="R4411" t="str">
        <f t="shared" si="410"/>
        <v>High</v>
      </c>
      <c r="S4411" s="23">
        <f t="shared" si="411"/>
        <v>2024</v>
      </c>
      <c r="T4411" s="23">
        <f t="shared" si="412"/>
        <v>11</v>
      </c>
      <c r="U4411" t="str">
        <f t="shared" si="413"/>
        <v>Nov-2024</v>
      </c>
    </row>
    <row r="4412" spans="1:21" x14ac:dyDescent="0.3">
      <c r="A4412" t="s">
        <v>6422</v>
      </c>
      <c r="B4412" s="22">
        <v>45692</v>
      </c>
      <c r="C4412" s="22">
        <v>45697</v>
      </c>
      <c r="D4412" s="23" t="s">
        <v>61</v>
      </c>
      <c r="E4412" s="23" t="s">
        <v>150</v>
      </c>
      <c r="F4412" s="23" t="s">
        <v>52</v>
      </c>
      <c r="G4412" s="23" t="s">
        <v>81</v>
      </c>
      <c r="H4412" s="23" t="s">
        <v>95</v>
      </c>
      <c r="I4412" s="23" t="s">
        <v>118</v>
      </c>
      <c r="J4412" s="23" t="s">
        <v>191</v>
      </c>
      <c r="K4412" s="23" t="s">
        <v>829</v>
      </c>
      <c r="L4412" s="24">
        <v>19843.18</v>
      </c>
      <c r="M4412">
        <v>2</v>
      </c>
      <c r="N4412" s="25">
        <v>0.05</v>
      </c>
      <c r="O4412" s="24">
        <v>4431.9799999999996</v>
      </c>
      <c r="P4412" s="26">
        <f t="shared" si="408"/>
        <v>0.2233502896209176</v>
      </c>
      <c r="Q4412" t="str">
        <f t="shared" si="409"/>
        <v>Medium</v>
      </c>
      <c r="R4412" t="str">
        <f t="shared" si="410"/>
        <v>Low</v>
      </c>
      <c r="S4412" s="23">
        <f t="shared" si="411"/>
        <v>2025</v>
      </c>
      <c r="T4412" s="23">
        <f t="shared" si="412"/>
        <v>2</v>
      </c>
      <c r="U4412" t="str">
        <f t="shared" si="413"/>
        <v>Feb-2025</v>
      </c>
    </row>
    <row r="4413" spans="1:21" x14ac:dyDescent="0.3">
      <c r="A4413" t="s">
        <v>6423</v>
      </c>
      <c r="B4413" s="22">
        <v>45081</v>
      </c>
      <c r="C4413" s="22">
        <v>45085</v>
      </c>
      <c r="D4413" s="23" t="s">
        <v>50</v>
      </c>
      <c r="E4413" s="23" t="s">
        <v>432</v>
      </c>
      <c r="F4413" s="23" t="s">
        <v>80</v>
      </c>
      <c r="G4413" s="23" t="s">
        <v>63</v>
      </c>
      <c r="H4413" s="23" t="s">
        <v>64</v>
      </c>
      <c r="I4413" s="23" t="s">
        <v>55</v>
      </c>
      <c r="J4413" s="23" t="s">
        <v>65</v>
      </c>
      <c r="K4413" s="23" t="s">
        <v>130</v>
      </c>
      <c r="L4413" s="24">
        <v>29213.759999999998</v>
      </c>
      <c r="M4413">
        <v>3</v>
      </c>
      <c r="N4413" s="25">
        <v>0.15</v>
      </c>
      <c r="O4413" s="24">
        <v>4991.1000000000004</v>
      </c>
      <c r="P4413" s="26">
        <f t="shared" si="408"/>
        <v>0.17084757319838326</v>
      </c>
      <c r="Q4413" t="str">
        <f t="shared" si="409"/>
        <v>Low</v>
      </c>
      <c r="R4413" t="str">
        <f t="shared" si="410"/>
        <v>Medium</v>
      </c>
      <c r="S4413" s="23">
        <f t="shared" si="411"/>
        <v>2023</v>
      </c>
      <c r="T4413" s="23">
        <f t="shared" si="412"/>
        <v>6</v>
      </c>
      <c r="U4413" t="str">
        <f t="shared" si="413"/>
        <v>Jun-2023</v>
      </c>
    </row>
    <row r="4414" spans="1:21" x14ac:dyDescent="0.3">
      <c r="A4414" t="s">
        <v>6424</v>
      </c>
      <c r="B4414" s="22">
        <v>45553</v>
      </c>
      <c r="C4414" s="22">
        <v>45558</v>
      </c>
      <c r="D4414" s="23" t="s">
        <v>50</v>
      </c>
      <c r="E4414" s="23" t="s">
        <v>1884</v>
      </c>
      <c r="F4414" s="23" t="s">
        <v>80</v>
      </c>
      <c r="G4414" s="23" t="s">
        <v>179</v>
      </c>
      <c r="H4414" s="23" t="s">
        <v>236</v>
      </c>
      <c r="I4414" s="23" t="s">
        <v>118</v>
      </c>
      <c r="J4414" s="23" t="s">
        <v>191</v>
      </c>
      <c r="K4414" s="23" t="s">
        <v>290</v>
      </c>
      <c r="L4414" s="24">
        <v>94296.06</v>
      </c>
      <c r="M4414">
        <v>9</v>
      </c>
      <c r="N4414" s="25">
        <v>0.2</v>
      </c>
      <c r="O4414" s="24">
        <v>23746.17</v>
      </c>
      <c r="P4414" s="26">
        <f t="shared" si="408"/>
        <v>0.25182568603608674</v>
      </c>
      <c r="Q4414" t="str">
        <f t="shared" si="409"/>
        <v>Medium</v>
      </c>
      <c r="R4414" t="str">
        <f t="shared" si="410"/>
        <v>Medium</v>
      </c>
      <c r="S4414" s="23">
        <f t="shared" si="411"/>
        <v>2024</v>
      </c>
      <c r="T4414" s="23">
        <f t="shared" si="412"/>
        <v>9</v>
      </c>
      <c r="U4414" t="str">
        <f t="shared" si="413"/>
        <v>Sep-2024</v>
      </c>
    </row>
    <row r="4415" spans="1:21" x14ac:dyDescent="0.3">
      <c r="A4415" t="s">
        <v>6425</v>
      </c>
      <c r="B4415" s="22">
        <v>45077</v>
      </c>
      <c r="C4415" s="22">
        <v>45079</v>
      </c>
      <c r="D4415" s="23" t="s">
        <v>102</v>
      </c>
      <c r="E4415" s="23" t="s">
        <v>345</v>
      </c>
      <c r="F4415" s="23" t="s">
        <v>80</v>
      </c>
      <c r="G4415" s="23" t="s">
        <v>63</v>
      </c>
      <c r="H4415" s="23" t="s">
        <v>202</v>
      </c>
      <c r="I4415" s="23" t="s">
        <v>83</v>
      </c>
      <c r="J4415" s="23" t="s">
        <v>156</v>
      </c>
      <c r="K4415" s="23" t="s">
        <v>208</v>
      </c>
      <c r="L4415" s="24">
        <v>13034.06</v>
      </c>
      <c r="M4415">
        <v>1</v>
      </c>
      <c r="N4415" s="25">
        <v>0.1</v>
      </c>
      <c r="O4415" s="24">
        <v>2038.89</v>
      </c>
      <c r="P4415" s="26">
        <f t="shared" si="408"/>
        <v>0.15642785133718889</v>
      </c>
      <c r="Q4415" t="str">
        <f t="shared" si="409"/>
        <v>Low</v>
      </c>
      <c r="R4415" t="str">
        <f t="shared" si="410"/>
        <v>Low</v>
      </c>
      <c r="S4415" s="23">
        <f t="shared" si="411"/>
        <v>2023</v>
      </c>
      <c r="T4415" s="23">
        <f t="shared" si="412"/>
        <v>5</v>
      </c>
      <c r="U4415" t="str">
        <f t="shared" si="413"/>
        <v>May-2023</v>
      </c>
    </row>
    <row r="4416" spans="1:21" x14ac:dyDescent="0.3">
      <c r="A4416" t="s">
        <v>6426</v>
      </c>
      <c r="B4416" s="22">
        <v>45086</v>
      </c>
      <c r="C4416" s="22">
        <v>45092</v>
      </c>
      <c r="D4416" s="23" t="s">
        <v>61</v>
      </c>
      <c r="E4416" s="23" t="s">
        <v>990</v>
      </c>
      <c r="F4416" s="23" t="s">
        <v>80</v>
      </c>
      <c r="G4416" s="23" t="s">
        <v>179</v>
      </c>
      <c r="H4416" s="23" t="s">
        <v>236</v>
      </c>
      <c r="I4416" s="23" t="s">
        <v>118</v>
      </c>
      <c r="J4416" s="23" t="s">
        <v>191</v>
      </c>
      <c r="K4416" s="23" t="s">
        <v>192</v>
      </c>
      <c r="L4416" s="24">
        <v>57657.5</v>
      </c>
      <c r="M4416">
        <v>5</v>
      </c>
      <c r="N4416" s="25">
        <v>0.05</v>
      </c>
      <c r="O4416" s="24">
        <v>10762.39</v>
      </c>
      <c r="P4416" s="26">
        <f t="shared" si="408"/>
        <v>0.18666071196288425</v>
      </c>
      <c r="Q4416" t="str">
        <f t="shared" si="409"/>
        <v>Low</v>
      </c>
      <c r="R4416" t="str">
        <f t="shared" si="410"/>
        <v>Low</v>
      </c>
      <c r="S4416" s="23">
        <f t="shared" si="411"/>
        <v>2023</v>
      </c>
      <c r="T4416" s="23">
        <f t="shared" si="412"/>
        <v>6</v>
      </c>
      <c r="U4416" t="str">
        <f t="shared" si="413"/>
        <v>Jun-2023</v>
      </c>
    </row>
    <row r="4417" spans="1:21" x14ac:dyDescent="0.3">
      <c r="A4417" t="s">
        <v>6427</v>
      </c>
      <c r="B4417" s="22">
        <v>44590</v>
      </c>
      <c r="C4417" s="22">
        <v>44591</v>
      </c>
      <c r="D4417" s="23" t="s">
        <v>102</v>
      </c>
      <c r="E4417" s="23" t="s">
        <v>483</v>
      </c>
      <c r="F4417" s="23" t="s">
        <v>71</v>
      </c>
      <c r="G4417" s="23" t="s">
        <v>53</v>
      </c>
      <c r="H4417" s="23" t="s">
        <v>110</v>
      </c>
      <c r="I4417" s="23" t="s">
        <v>83</v>
      </c>
      <c r="J4417" s="23" t="s">
        <v>84</v>
      </c>
      <c r="K4417" s="23" t="s">
        <v>105</v>
      </c>
      <c r="L4417" s="24">
        <v>10719.99</v>
      </c>
      <c r="M4417">
        <v>9</v>
      </c>
      <c r="N4417" s="25">
        <v>0.05</v>
      </c>
      <c r="O4417" s="24">
        <v>3313.95</v>
      </c>
      <c r="P4417" s="26">
        <f t="shared" si="408"/>
        <v>0.30913741524012617</v>
      </c>
      <c r="Q4417" t="str">
        <f t="shared" si="409"/>
        <v>High</v>
      </c>
      <c r="R4417" t="str">
        <f t="shared" si="410"/>
        <v>Low</v>
      </c>
      <c r="S4417" s="23">
        <f t="shared" si="411"/>
        <v>2022</v>
      </c>
      <c r="T4417" s="23">
        <f t="shared" si="412"/>
        <v>1</v>
      </c>
      <c r="U4417" t="str">
        <f t="shared" si="413"/>
        <v>Jan-2022</v>
      </c>
    </row>
    <row r="4418" spans="1:21" x14ac:dyDescent="0.3">
      <c r="A4418" t="s">
        <v>6428</v>
      </c>
      <c r="B4418" s="22">
        <v>44904</v>
      </c>
      <c r="C4418" s="22">
        <v>44905</v>
      </c>
      <c r="D4418" s="23" t="s">
        <v>50</v>
      </c>
      <c r="E4418" s="23" t="s">
        <v>523</v>
      </c>
      <c r="F4418" s="23" t="s">
        <v>80</v>
      </c>
      <c r="G4418" s="23" t="s">
        <v>72</v>
      </c>
      <c r="H4418" s="23" t="s">
        <v>346</v>
      </c>
      <c r="I4418" s="23" t="s">
        <v>96</v>
      </c>
      <c r="J4418" s="23" t="s">
        <v>97</v>
      </c>
      <c r="K4418" s="23" t="s">
        <v>181</v>
      </c>
      <c r="L4418" s="24">
        <v>10802.96</v>
      </c>
      <c r="M4418">
        <v>4</v>
      </c>
      <c r="N4418" s="25">
        <v>0.1</v>
      </c>
      <c r="O4418" s="24">
        <v>3683.46</v>
      </c>
      <c r="P4418" s="26">
        <f t="shared" si="408"/>
        <v>0.3409676607152114</v>
      </c>
      <c r="Q4418" t="str">
        <f t="shared" si="409"/>
        <v>High</v>
      </c>
      <c r="R4418" t="str">
        <f t="shared" si="410"/>
        <v>Low</v>
      </c>
      <c r="S4418" s="23">
        <f t="shared" si="411"/>
        <v>2022</v>
      </c>
      <c r="T4418" s="23">
        <f t="shared" si="412"/>
        <v>12</v>
      </c>
      <c r="U4418" t="str">
        <f t="shared" si="413"/>
        <v>Dec-2022</v>
      </c>
    </row>
    <row r="4419" spans="1:21" x14ac:dyDescent="0.3">
      <c r="A4419" t="s">
        <v>6429</v>
      </c>
      <c r="B4419" s="22">
        <v>45848</v>
      </c>
      <c r="C4419" s="22">
        <v>45851</v>
      </c>
      <c r="D4419" s="23" t="s">
        <v>50</v>
      </c>
      <c r="E4419" s="23" t="s">
        <v>1055</v>
      </c>
      <c r="F4419" s="23" t="s">
        <v>52</v>
      </c>
      <c r="G4419" s="23" t="s">
        <v>63</v>
      </c>
      <c r="H4419" s="23" t="s">
        <v>172</v>
      </c>
      <c r="I4419" s="23" t="s">
        <v>55</v>
      </c>
      <c r="J4419" s="23" t="s">
        <v>65</v>
      </c>
      <c r="K4419" s="23" t="s">
        <v>325</v>
      </c>
      <c r="L4419" s="24">
        <v>9658.44</v>
      </c>
      <c r="M4419">
        <v>4</v>
      </c>
      <c r="N4419" s="25">
        <v>0.25</v>
      </c>
      <c r="O4419" s="24">
        <v>1845.01</v>
      </c>
      <c r="P4419" s="26">
        <f t="shared" si="408"/>
        <v>0.19102567288299144</v>
      </c>
      <c r="Q4419" t="str">
        <f t="shared" si="409"/>
        <v>Low</v>
      </c>
      <c r="R4419" t="str">
        <f t="shared" si="410"/>
        <v>High</v>
      </c>
      <c r="S4419" s="23">
        <f t="shared" si="411"/>
        <v>2025</v>
      </c>
      <c r="T4419" s="23">
        <f t="shared" si="412"/>
        <v>7</v>
      </c>
      <c r="U4419" t="str">
        <f t="shared" si="413"/>
        <v>Jul-2025</v>
      </c>
    </row>
    <row r="4420" spans="1:21" x14ac:dyDescent="0.3">
      <c r="A4420" t="s">
        <v>6430</v>
      </c>
      <c r="B4420" s="22">
        <v>45734</v>
      </c>
      <c r="C4420" s="22">
        <v>45736</v>
      </c>
      <c r="D4420" s="23" t="s">
        <v>78</v>
      </c>
      <c r="E4420" s="23" t="s">
        <v>1299</v>
      </c>
      <c r="F4420" s="23" t="s">
        <v>52</v>
      </c>
      <c r="G4420" s="23" t="s">
        <v>63</v>
      </c>
      <c r="H4420" s="23" t="s">
        <v>64</v>
      </c>
      <c r="I4420" s="23" t="s">
        <v>55</v>
      </c>
      <c r="J4420" s="23" t="s">
        <v>65</v>
      </c>
      <c r="K4420" s="23" t="s">
        <v>325</v>
      </c>
      <c r="L4420" s="24">
        <v>42700.6</v>
      </c>
      <c r="M4420">
        <v>4</v>
      </c>
      <c r="N4420" s="25">
        <v>0</v>
      </c>
      <c r="O4420" s="24">
        <v>8871.5</v>
      </c>
      <c r="P4420" s="26">
        <f t="shared" ref="P4420:P4483" si="414">IFERROR(O4420/L4420,0)</f>
        <v>0.20776054669021046</v>
      </c>
      <c r="Q4420" t="str">
        <f t="shared" ref="Q4420:Q4483" si="415">IF(P4420&gt;=0.3,"High",IF(P4420&gt;=0.2,"Medium","Low"))</f>
        <v>Medium</v>
      </c>
      <c r="R4420" t="str">
        <f t="shared" ref="R4420:R4483" si="416">IF(N4420=0,"None",IF(N4420&lt;=0.1,"Low",IF(N4420&lt;=0.2,"Medium","High")))</f>
        <v>None</v>
      </c>
      <c r="S4420" s="23">
        <f t="shared" ref="S4420:S4483" si="417">YEAR(B4420)</f>
        <v>2025</v>
      </c>
      <c r="T4420" s="23">
        <f t="shared" ref="T4420:T4483" si="418">MONTH(B4420)</f>
        <v>3</v>
      </c>
      <c r="U4420" t="str">
        <f t="shared" ref="U4420:U4483" si="419">TEXT(B4420,"mmm-yyyy")</f>
        <v>Mar-2025</v>
      </c>
    </row>
    <row r="4421" spans="1:21" x14ac:dyDescent="0.3">
      <c r="A4421" t="s">
        <v>6431</v>
      </c>
      <c r="B4421" s="22">
        <v>45347</v>
      </c>
      <c r="C4421" s="22">
        <v>45352</v>
      </c>
      <c r="D4421" s="23" t="s">
        <v>78</v>
      </c>
      <c r="E4421" s="23" t="s">
        <v>1731</v>
      </c>
      <c r="F4421" s="23" t="s">
        <v>52</v>
      </c>
      <c r="G4421" s="23" t="s">
        <v>63</v>
      </c>
      <c r="H4421" s="23" t="s">
        <v>172</v>
      </c>
      <c r="I4421" s="23" t="s">
        <v>118</v>
      </c>
      <c r="J4421" s="23" t="s">
        <v>191</v>
      </c>
      <c r="K4421" s="23" t="s">
        <v>829</v>
      </c>
      <c r="L4421" s="24">
        <v>125799.3</v>
      </c>
      <c r="M4421">
        <v>10</v>
      </c>
      <c r="N4421" s="25">
        <v>0.15</v>
      </c>
      <c r="O4421" s="24">
        <v>21118.27</v>
      </c>
      <c r="P4421" s="26">
        <f t="shared" si="414"/>
        <v>0.16787271471303894</v>
      </c>
      <c r="Q4421" t="str">
        <f t="shared" si="415"/>
        <v>Low</v>
      </c>
      <c r="R4421" t="str">
        <f t="shared" si="416"/>
        <v>Medium</v>
      </c>
      <c r="S4421" s="23">
        <f t="shared" si="417"/>
        <v>2024</v>
      </c>
      <c r="T4421" s="23">
        <f t="shared" si="418"/>
        <v>2</v>
      </c>
      <c r="U4421" t="str">
        <f t="shared" si="419"/>
        <v>Feb-2024</v>
      </c>
    </row>
    <row r="4422" spans="1:21" x14ac:dyDescent="0.3">
      <c r="A4422" t="s">
        <v>6432</v>
      </c>
      <c r="B4422" s="22">
        <v>45100</v>
      </c>
      <c r="C4422" s="22">
        <v>45101</v>
      </c>
      <c r="D4422" s="23" t="s">
        <v>61</v>
      </c>
      <c r="E4422" s="23" t="s">
        <v>1220</v>
      </c>
      <c r="F4422" s="23" t="s">
        <v>52</v>
      </c>
      <c r="G4422" s="23" t="s">
        <v>81</v>
      </c>
      <c r="H4422" s="23" t="s">
        <v>82</v>
      </c>
      <c r="I4422" s="23" t="s">
        <v>118</v>
      </c>
      <c r="J4422" s="23" t="s">
        <v>191</v>
      </c>
      <c r="K4422" s="23" t="s">
        <v>290</v>
      </c>
      <c r="L4422" s="24">
        <v>21510.5</v>
      </c>
      <c r="M4422">
        <v>10</v>
      </c>
      <c r="N4422" s="25">
        <v>0.2</v>
      </c>
      <c r="O4422" s="24">
        <v>4713.4399999999996</v>
      </c>
      <c r="P4422" s="26">
        <f t="shared" si="414"/>
        <v>0.21912275400385856</v>
      </c>
      <c r="Q4422" t="str">
        <f t="shared" si="415"/>
        <v>Medium</v>
      </c>
      <c r="R4422" t="str">
        <f t="shared" si="416"/>
        <v>Medium</v>
      </c>
      <c r="S4422" s="23">
        <f t="shared" si="417"/>
        <v>2023</v>
      </c>
      <c r="T4422" s="23">
        <f t="shared" si="418"/>
        <v>6</v>
      </c>
      <c r="U4422" t="str">
        <f t="shared" si="419"/>
        <v>Jun-2023</v>
      </c>
    </row>
    <row r="4423" spans="1:21" x14ac:dyDescent="0.3">
      <c r="A4423" t="s">
        <v>6433</v>
      </c>
      <c r="B4423" s="22">
        <v>44653</v>
      </c>
      <c r="C4423" s="22">
        <v>44658</v>
      </c>
      <c r="D4423" s="23" t="s">
        <v>61</v>
      </c>
      <c r="E4423" s="23" t="s">
        <v>2467</v>
      </c>
      <c r="F4423" s="23" t="s">
        <v>52</v>
      </c>
      <c r="G4423" s="23" t="s">
        <v>53</v>
      </c>
      <c r="H4423" s="23" t="s">
        <v>246</v>
      </c>
      <c r="I4423" s="23" t="s">
        <v>55</v>
      </c>
      <c r="J4423" s="23" t="s">
        <v>141</v>
      </c>
      <c r="K4423" s="23" t="s">
        <v>241</v>
      </c>
      <c r="L4423" s="24">
        <v>71175.960000000006</v>
      </c>
      <c r="M4423">
        <v>6</v>
      </c>
      <c r="N4423" s="25">
        <v>0</v>
      </c>
      <c r="O4423" s="24">
        <v>24616.59</v>
      </c>
      <c r="P4423" s="26">
        <f t="shared" si="414"/>
        <v>0.34585539836765106</v>
      </c>
      <c r="Q4423" t="str">
        <f t="shared" si="415"/>
        <v>High</v>
      </c>
      <c r="R4423" t="str">
        <f t="shared" si="416"/>
        <v>None</v>
      </c>
      <c r="S4423" s="23">
        <f t="shared" si="417"/>
        <v>2022</v>
      </c>
      <c r="T4423" s="23">
        <f t="shared" si="418"/>
        <v>4</v>
      </c>
      <c r="U4423" t="str">
        <f t="shared" si="419"/>
        <v>Apr-2022</v>
      </c>
    </row>
    <row r="4424" spans="1:21" x14ac:dyDescent="0.3">
      <c r="A4424" t="s">
        <v>6434</v>
      </c>
      <c r="B4424" s="22">
        <v>45615</v>
      </c>
      <c r="C4424" s="22">
        <v>45619</v>
      </c>
      <c r="D4424" s="23" t="s">
        <v>50</v>
      </c>
      <c r="E4424" s="23" t="s">
        <v>2085</v>
      </c>
      <c r="F4424" s="23" t="s">
        <v>80</v>
      </c>
      <c r="G4424" s="23" t="s">
        <v>72</v>
      </c>
      <c r="H4424" s="23" t="s">
        <v>104</v>
      </c>
      <c r="I4424" s="23" t="s">
        <v>55</v>
      </c>
      <c r="J4424" s="23" t="s">
        <v>56</v>
      </c>
      <c r="K4424" s="23" t="s">
        <v>57</v>
      </c>
      <c r="L4424" s="24">
        <v>62735.040000000001</v>
      </c>
      <c r="M4424">
        <v>9</v>
      </c>
      <c r="N4424" s="25">
        <v>0.1</v>
      </c>
      <c r="O4424" s="24">
        <v>17856.27</v>
      </c>
      <c r="P4424" s="26">
        <f t="shared" si="414"/>
        <v>0.28462992930266723</v>
      </c>
      <c r="Q4424" t="str">
        <f t="shared" si="415"/>
        <v>Medium</v>
      </c>
      <c r="R4424" t="str">
        <f t="shared" si="416"/>
        <v>Low</v>
      </c>
      <c r="S4424" s="23">
        <f t="shared" si="417"/>
        <v>2024</v>
      </c>
      <c r="T4424" s="23">
        <f t="shared" si="418"/>
        <v>11</v>
      </c>
      <c r="U4424" t="str">
        <f t="shared" si="419"/>
        <v>Nov-2024</v>
      </c>
    </row>
    <row r="4425" spans="1:21" x14ac:dyDescent="0.3">
      <c r="A4425" t="s">
        <v>6435</v>
      </c>
      <c r="B4425" s="22">
        <v>44845</v>
      </c>
      <c r="C4425" s="22">
        <v>44850</v>
      </c>
      <c r="D4425" s="23" t="s">
        <v>78</v>
      </c>
      <c r="E4425" s="23" t="s">
        <v>1931</v>
      </c>
      <c r="F4425" s="23" t="s">
        <v>71</v>
      </c>
      <c r="G4425" s="23" t="s">
        <v>53</v>
      </c>
      <c r="H4425" s="23" t="s">
        <v>90</v>
      </c>
      <c r="I4425" s="23" t="s">
        <v>118</v>
      </c>
      <c r="J4425" s="23" t="s">
        <v>119</v>
      </c>
      <c r="K4425" s="23" t="s">
        <v>197</v>
      </c>
      <c r="L4425" s="24">
        <v>108659.9</v>
      </c>
      <c r="M4425">
        <v>10</v>
      </c>
      <c r="N4425" s="25">
        <v>0</v>
      </c>
      <c r="O4425" s="24">
        <v>33157.120000000003</v>
      </c>
      <c r="P4425" s="26">
        <f t="shared" si="414"/>
        <v>0.30514587258040921</v>
      </c>
      <c r="Q4425" t="str">
        <f t="shared" si="415"/>
        <v>High</v>
      </c>
      <c r="R4425" t="str">
        <f t="shared" si="416"/>
        <v>None</v>
      </c>
      <c r="S4425" s="23">
        <f t="shared" si="417"/>
        <v>2022</v>
      </c>
      <c r="T4425" s="23">
        <f t="shared" si="418"/>
        <v>10</v>
      </c>
      <c r="U4425" t="str">
        <f t="shared" si="419"/>
        <v>Oct-2022</v>
      </c>
    </row>
    <row r="4426" spans="1:21" x14ac:dyDescent="0.3">
      <c r="A4426" t="s">
        <v>6436</v>
      </c>
      <c r="B4426" s="22">
        <v>44643</v>
      </c>
      <c r="C4426" s="22">
        <v>44649</v>
      </c>
      <c r="D4426" s="23" t="s">
        <v>61</v>
      </c>
      <c r="E4426" s="23" t="s">
        <v>1882</v>
      </c>
      <c r="F4426" s="23" t="s">
        <v>71</v>
      </c>
      <c r="G4426" s="23" t="s">
        <v>53</v>
      </c>
      <c r="H4426" s="23" t="s">
        <v>90</v>
      </c>
      <c r="I4426" s="23" t="s">
        <v>96</v>
      </c>
      <c r="J4426" s="23" t="s">
        <v>166</v>
      </c>
      <c r="K4426" s="23" t="s">
        <v>337</v>
      </c>
      <c r="L4426" s="24">
        <v>102594.45</v>
      </c>
      <c r="M4426">
        <v>7</v>
      </c>
      <c r="N4426" s="25">
        <v>0.25</v>
      </c>
      <c r="O4426" s="24">
        <v>28939.62</v>
      </c>
      <c r="P4426" s="26">
        <f t="shared" si="414"/>
        <v>0.28207783169557415</v>
      </c>
      <c r="Q4426" t="str">
        <f t="shared" si="415"/>
        <v>Medium</v>
      </c>
      <c r="R4426" t="str">
        <f t="shared" si="416"/>
        <v>High</v>
      </c>
      <c r="S4426" s="23">
        <f t="shared" si="417"/>
        <v>2022</v>
      </c>
      <c r="T4426" s="23">
        <f t="shared" si="418"/>
        <v>3</v>
      </c>
      <c r="U4426" t="str">
        <f t="shared" si="419"/>
        <v>Mar-2022</v>
      </c>
    </row>
    <row r="4427" spans="1:21" x14ac:dyDescent="0.3">
      <c r="A4427" t="s">
        <v>6437</v>
      </c>
      <c r="B4427" s="22">
        <v>45647</v>
      </c>
      <c r="C4427" s="22">
        <v>45654</v>
      </c>
      <c r="D4427" s="23" t="s">
        <v>50</v>
      </c>
      <c r="E4427" s="23" t="s">
        <v>2450</v>
      </c>
      <c r="F4427" s="23" t="s">
        <v>71</v>
      </c>
      <c r="G4427" s="23" t="s">
        <v>72</v>
      </c>
      <c r="H4427" s="23" t="s">
        <v>104</v>
      </c>
      <c r="I4427" s="23" t="s">
        <v>55</v>
      </c>
      <c r="J4427" s="23" t="s">
        <v>173</v>
      </c>
      <c r="K4427" s="23" t="s">
        <v>203</v>
      </c>
      <c r="L4427" s="24">
        <v>114430.9</v>
      </c>
      <c r="M4427">
        <v>10</v>
      </c>
      <c r="N4427" s="25">
        <v>0.05</v>
      </c>
      <c r="O4427" s="24">
        <v>41334.449999999997</v>
      </c>
      <c r="P4427" s="26">
        <f t="shared" si="414"/>
        <v>0.3612175557476171</v>
      </c>
      <c r="Q4427" t="str">
        <f t="shared" si="415"/>
        <v>High</v>
      </c>
      <c r="R4427" t="str">
        <f t="shared" si="416"/>
        <v>Low</v>
      </c>
      <c r="S4427" s="23">
        <f t="shared" si="417"/>
        <v>2024</v>
      </c>
      <c r="T4427" s="23">
        <f t="shared" si="418"/>
        <v>12</v>
      </c>
      <c r="U4427" t="str">
        <f t="shared" si="419"/>
        <v>Dec-2024</v>
      </c>
    </row>
    <row r="4428" spans="1:21" x14ac:dyDescent="0.3">
      <c r="A4428" t="s">
        <v>6438</v>
      </c>
      <c r="B4428" s="22">
        <v>44787</v>
      </c>
      <c r="C4428" s="22">
        <v>44790</v>
      </c>
      <c r="D4428" s="23" t="s">
        <v>102</v>
      </c>
      <c r="E4428" s="23" t="s">
        <v>3038</v>
      </c>
      <c r="F4428" s="23" t="s">
        <v>80</v>
      </c>
      <c r="G4428" s="23" t="s">
        <v>179</v>
      </c>
      <c r="H4428" s="23" t="s">
        <v>236</v>
      </c>
      <c r="I4428" s="23" t="s">
        <v>96</v>
      </c>
      <c r="J4428" s="23" t="s">
        <v>111</v>
      </c>
      <c r="K4428" s="23" t="s">
        <v>328</v>
      </c>
      <c r="L4428" s="24">
        <v>6376.8</v>
      </c>
      <c r="M4428">
        <v>5</v>
      </c>
      <c r="N4428" s="25">
        <v>0.05</v>
      </c>
      <c r="O4428" s="24">
        <v>1503.01</v>
      </c>
      <c r="P4428" s="26">
        <f t="shared" si="414"/>
        <v>0.23569972399949818</v>
      </c>
      <c r="Q4428" t="str">
        <f t="shared" si="415"/>
        <v>Medium</v>
      </c>
      <c r="R4428" t="str">
        <f t="shared" si="416"/>
        <v>Low</v>
      </c>
      <c r="S4428" s="23">
        <f t="shared" si="417"/>
        <v>2022</v>
      </c>
      <c r="T4428" s="23">
        <f t="shared" si="418"/>
        <v>8</v>
      </c>
      <c r="U4428" t="str">
        <f t="shared" si="419"/>
        <v>Aug-2022</v>
      </c>
    </row>
    <row r="4429" spans="1:21" x14ac:dyDescent="0.3">
      <c r="A4429" t="s">
        <v>6439</v>
      </c>
      <c r="B4429" s="22">
        <v>45856</v>
      </c>
      <c r="C4429" s="22">
        <v>45861</v>
      </c>
      <c r="D4429" s="23" t="s">
        <v>50</v>
      </c>
      <c r="E4429" s="23" t="s">
        <v>1335</v>
      </c>
      <c r="F4429" s="23" t="s">
        <v>52</v>
      </c>
      <c r="G4429" s="23" t="s">
        <v>53</v>
      </c>
      <c r="H4429" s="23" t="s">
        <v>90</v>
      </c>
      <c r="I4429" s="23" t="s">
        <v>83</v>
      </c>
      <c r="J4429" s="23" t="s">
        <v>84</v>
      </c>
      <c r="K4429" s="23" t="s">
        <v>105</v>
      </c>
      <c r="L4429" s="24">
        <v>61253.5</v>
      </c>
      <c r="M4429">
        <v>10</v>
      </c>
      <c r="N4429" s="25">
        <v>0.25</v>
      </c>
      <c r="O4429" s="24">
        <v>8796.9699999999993</v>
      </c>
      <c r="P4429" s="26">
        <f t="shared" si="414"/>
        <v>0.14361579338323524</v>
      </c>
      <c r="Q4429" t="str">
        <f t="shared" si="415"/>
        <v>Low</v>
      </c>
      <c r="R4429" t="str">
        <f t="shared" si="416"/>
        <v>High</v>
      </c>
      <c r="S4429" s="23">
        <f t="shared" si="417"/>
        <v>2025</v>
      </c>
      <c r="T4429" s="23">
        <f t="shared" si="418"/>
        <v>7</v>
      </c>
      <c r="U4429" t="str">
        <f t="shared" si="419"/>
        <v>Jul-2025</v>
      </c>
    </row>
    <row r="4430" spans="1:21" x14ac:dyDescent="0.3">
      <c r="A4430" t="s">
        <v>6440</v>
      </c>
      <c r="B4430" s="22">
        <v>45155</v>
      </c>
      <c r="C4430" s="22">
        <v>45158</v>
      </c>
      <c r="D4430" s="23" t="s">
        <v>50</v>
      </c>
      <c r="E4430" s="23" t="s">
        <v>2201</v>
      </c>
      <c r="F4430" s="23" t="s">
        <v>71</v>
      </c>
      <c r="G4430" s="23" t="s">
        <v>72</v>
      </c>
      <c r="H4430" s="23" t="s">
        <v>73</v>
      </c>
      <c r="I4430" s="23" t="s">
        <v>55</v>
      </c>
      <c r="J4430" s="23" t="s">
        <v>56</v>
      </c>
      <c r="K4430" s="23" t="s">
        <v>74</v>
      </c>
      <c r="L4430" s="24">
        <v>4727.7</v>
      </c>
      <c r="M4430">
        <v>1</v>
      </c>
      <c r="N4430" s="25">
        <v>0.2</v>
      </c>
      <c r="O4430" s="24">
        <v>771.33</v>
      </c>
      <c r="P4430" s="26">
        <f t="shared" si="414"/>
        <v>0.1631512151786281</v>
      </c>
      <c r="Q4430" t="str">
        <f t="shared" si="415"/>
        <v>Low</v>
      </c>
      <c r="R4430" t="str">
        <f t="shared" si="416"/>
        <v>Medium</v>
      </c>
      <c r="S4430" s="23">
        <f t="shared" si="417"/>
        <v>2023</v>
      </c>
      <c r="T4430" s="23">
        <f t="shared" si="418"/>
        <v>8</v>
      </c>
      <c r="U4430" t="str">
        <f t="shared" si="419"/>
        <v>Aug-2023</v>
      </c>
    </row>
    <row r="4431" spans="1:21" x14ac:dyDescent="0.3">
      <c r="A4431" t="s">
        <v>6441</v>
      </c>
      <c r="B4431" s="22">
        <v>45534</v>
      </c>
      <c r="C4431" s="22">
        <v>45539</v>
      </c>
      <c r="D4431" s="23" t="s">
        <v>78</v>
      </c>
      <c r="E4431" s="23" t="s">
        <v>869</v>
      </c>
      <c r="F4431" s="23" t="s">
        <v>71</v>
      </c>
      <c r="G4431" s="23" t="s">
        <v>72</v>
      </c>
      <c r="H4431" s="23" t="s">
        <v>117</v>
      </c>
      <c r="I4431" s="23" t="s">
        <v>96</v>
      </c>
      <c r="J4431" s="23" t="s">
        <v>111</v>
      </c>
      <c r="K4431" s="23" t="s">
        <v>328</v>
      </c>
      <c r="L4431" s="24">
        <v>61465.67</v>
      </c>
      <c r="M4431">
        <v>7</v>
      </c>
      <c r="N4431" s="25">
        <v>0</v>
      </c>
      <c r="O4431" s="24">
        <v>15810.73</v>
      </c>
      <c r="P4431" s="26">
        <f t="shared" si="414"/>
        <v>0.25722862859869583</v>
      </c>
      <c r="Q4431" t="str">
        <f t="shared" si="415"/>
        <v>Medium</v>
      </c>
      <c r="R4431" t="str">
        <f t="shared" si="416"/>
        <v>None</v>
      </c>
      <c r="S4431" s="23">
        <f t="shared" si="417"/>
        <v>2024</v>
      </c>
      <c r="T4431" s="23">
        <f t="shared" si="418"/>
        <v>8</v>
      </c>
      <c r="U4431" t="str">
        <f t="shared" si="419"/>
        <v>Aug-2024</v>
      </c>
    </row>
    <row r="4432" spans="1:21" x14ac:dyDescent="0.3">
      <c r="A4432" t="s">
        <v>6442</v>
      </c>
      <c r="B4432" s="22">
        <v>45311</v>
      </c>
      <c r="C4432" s="22">
        <v>45316</v>
      </c>
      <c r="D4432" s="23" t="s">
        <v>78</v>
      </c>
      <c r="E4432" s="23" t="s">
        <v>746</v>
      </c>
      <c r="F4432" s="23" t="s">
        <v>80</v>
      </c>
      <c r="G4432" s="23" t="s">
        <v>53</v>
      </c>
      <c r="H4432" s="23" t="s">
        <v>54</v>
      </c>
      <c r="I4432" s="23" t="s">
        <v>55</v>
      </c>
      <c r="J4432" s="23" t="s">
        <v>65</v>
      </c>
      <c r="K4432" s="23" t="s">
        <v>130</v>
      </c>
      <c r="L4432" s="24">
        <v>56649.52</v>
      </c>
      <c r="M4432">
        <v>8</v>
      </c>
      <c r="N4432" s="25">
        <v>0.05</v>
      </c>
      <c r="O4432" s="24">
        <v>20839.57</v>
      </c>
      <c r="P4432" s="26">
        <f t="shared" si="414"/>
        <v>0.36786843030620558</v>
      </c>
      <c r="Q4432" t="str">
        <f t="shared" si="415"/>
        <v>High</v>
      </c>
      <c r="R4432" t="str">
        <f t="shared" si="416"/>
        <v>Low</v>
      </c>
      <c r="S4432" s="23">
        <f t="shared" si="417"/>
        <v>2024</v>
      </c>
      <c r="T4432" s="23">
        <f t="shared" si="418"/>
        <v>1</v>
      </c>
      <c r="U4432" t="str">
        <f t="shared" si="419"/>
        <v>Jan-2024</v>
      </c>
    </row>
    <row r="4433" spans="1:21" x14ac:dyDescent="0.3">
      <c r="A4433" t="s">
        <v>6443</v>
      </c>
      <c r="B4433" s="22">
        <v>45592</v>
      </c>
      <c r="C4433" s="22">
        <v>45593</v>
      </c>
      <c r="D4433" s="23" t="s">
        <v>78</v>
      </c>
      <c r="E4433" s="23" t="s">
        <v>1085</v>
      </c>
      <c r="F4433" s="23" t="s">
        <v>52</v>
      </c>
      <c r="G4433" s="23" t="s">
        <v>179</v>
      </c>
      <c r="H4433" s="23" t="s">
        <v>180</v>
      </c>
      <c r="I4433" s="23" t="s">
        <v>83</v>
      </c>
      <c r="J4433" s="23" t="s">
        <v>156</v>
      </c>
      <c r="K4433" s="23" t="s">
        <v>285</v>
      </c>
      <c r="L4433" s="24">
        <v>54739.92</v>
      </c>
      <c r="M4433">
        <v>8</v>
      </c>
      <c r="N4433" s="25">
        <v>0.1</v>
      </c>
      <c r="O4433" s="24">
        <v>17968.64</v>
      </c>
      <c r="P4433" s="26">
        <f t="shared" si="414"/>
        <v>0.32825477275085529</v>
      </c>
      <c r="Q4433" t="str">
        <f t="shared" si="415"/>
        <v>High</v>
      </c>
      <c r="R4433" t="str">
        <f t="shared" si="416"/>
        <v>Low</v>
      </c>
      <c r="S4433" s="23">
        <f t="shared" si="417"/>
        <v>2024</v>
      </c>
      <c r="T4433" s="23">
        <f t="shared" si="418"/>
        <v>10</v>
      </c>
      <c r="U4433" t="str">
        <f t="shared" si="419"/>
        <v>Oct-2024</v>
      </c>
    </row>
    <row r="4434" spans="1:21" x14ac:dyDescent="0.3">
      <c r="A4434" t="s">
        <v>6444</v>
      </c>
      <c r="B4434" s="22">
        <v>45572</v>
      </c>
      <c r="C4434" s="22">
        <v>45577</v>
      </c>
      <c r="D4434" s="23" t="s">
        <v>61</v>
      </c>
      <c r="E4434" s="23" t="s">
        <v>577</v>
      </c>
      <c r="F4434" s="23" t="s">
        <v>80</v>
      </c>
      <c r="G4434" s="23" t="s">
        <v>72</v>
      </c>
      <c r="H4434" s="23" t="s">
        <v>117</v>
      </c>
      <c r="I4434" s="23" t="s">
        <v>83</v>
      </c>
      <c r="J4434" s="23" t="s">
        <v>379</v>
      </c>
      <c r="K4434" s="23" t="s">
        <v>380</v>
      </c>
      <c r="L4434" s="24">
        <v>23707.58</v>
      </c>
      <c r="M4434">
        <v>2</v>
      </c>
      <c r="N4434" s="25">
        <v>0.05</v>
      </c>
      <c r="O4434" s="24">
        <v>6904.39</v>
      </c>
      <c r="P4434" s="26">
        <f t="shared" si="414"/>
        <v>0.29123132770194171</v>
      </c>
      <c r="Q4434" t="str">
        <f t="shared" si="415"/>
        <v>Medium</v>
      </c>
      <c r="R4434" t="str">
        <f t="shared" si="416"/>
        <v>Low</v>
      </c>
      <c r="S4434" s="23">
        <f t="shared" si="417"/>
        <v>2024</v>
      </c>
      <c r="T4434" s="23">
        <f t="shared" si="418"/>
        <v>10</v>
      </c>
      <c r="U4434" t="str">
        <f t="shared" si="419"/>
        <v>Oct-2024</v>
      </c>
    </row>
    <row r="4435" spans="1:21" x14ac:dyDescent="0.3">
      <c r="A4435" t="s">
        <v>6445</v>
      </c>
      <c r="B4435" s="22">
        <v>45071</v>
      </c>
      <c r="C4435" s="22">
        <v>45073</v>
      </c>
      <c r="D4435" s="23" t="s">
        <v>78</v>
      </c>
      <c r="E4435" s="23" t="s">
        <v>1131</v>
      </c>
      <c r="F4435" s="23" t="s">
        <v>80</v>
      </c>
      <c r="G4435" s="23" t="s">
        <v>72</v>
      </c>
      <c r="H4435" s="23" t="s">
        <v>117</v>
      </c>
      <c r="I4435" s="23" t="s">
        <v>118</v>
      </c>
      <c r="J4435" s="23" t="s">
        <v>191</v>
      </c>
      <c r="K4435" s="23" t="s">
        <v>829</v>
      </c>
      <c r="L4435" s="24">
        <v>22188.27</v>
      </c>
      <c r="M4435">
        <v>3</v>
      </c>
      <c r="N4435" s="25">
        <v>0.05</v>
      </c>
      <c r="O4435" s="24">
        <v>7708.89</v>
      </c>
      <c r="P4435" s="26">
        <f t="shared" si="414"/>
        <v>0.34743087225817965</v>
      </c>
      <c r="Q4435" t="str">
        <f t="shared" si="415"/>
        <v>High</v>
      </c>
      <c r="R4435" t="str">
        <f t="shared" si="416"/>
        <v>Low</v>
      </c>
      <c r="S4435" s="23">
        <f t="shared" si="417"/>
        <v>2023</v>
      </c>
      <c r="T4435" s="23">
        <f t="shared" si="418"/>
        <v>5</v>
      </c>
      <c r="U4435" t="str">
        <f t="shared" si="419"/>
        <v>May-2023</v>
      </c>
    </row>
    <row r="4436" spans="1:21" x14ac:dyDescent="0.3">
      <c r="A4436" t="s">
        <v>6446</v>
      </c>
      <c r="B4436" s="22">
        <v>44825</v>
      </c>
      <c r="C4436" s="22">
        <v>44831</v>
      </c>
      <c r="D4436" s="23" t="s">
        <v>50</v>
      </c>
      <c r="E4436" s="23" t="s">
        <v>229</v>
      </c>
      <c r="F4436" s="23" t="s">
        <v>71</v>
      </c>
      <c r="G4436" s="23" t="s">
        <v>72</v>
      </c>
      <c r="H4436" s="23" t="s">
        <v>73</v>
      </c>
      <c r="I4436" s="23" t="s">
        <v>118</v>
      </c>
      <c r="J4436" s="23" t="s">
        <v>191</v>
      </c>
      <c r="K4436" s="23" t="s">
        <v>192</v>
      </c>
      <c r="L4436" s="24">
        <v>56979.3</v>
      </c>
      <c r="M4436">
        <v>5</v>
      </c>
      <c r="N4436" s="25">
        <v>0.25</v>
      </c>
      <c r="O4436" s="24">
        <v>16311.91</v>
      </c>
      <c r="P4436" s="26">
        <f t="shared" si="414"/>
        <v>0.28627782370088783</v>
      </c>
      <c r="Q4436" t="str">
        <f t="shared" si="415"/>
        <v>Medium</v>
      </c>
      <c r="R4436" t="str">
        <f t="shared" si="416"/>
        <v>High</v>
      </c>
      <c r="S4436" s="23">
        <f t="shared" si="417"/>
        <v>2022</v>
      </c>
      <c r="T4436" s="23">
        <f t="shared" si="418"/>
        <v>9</v>
      </c>
      <c r="U4436" t="str">
        <f t="shared" si="419"/>
        <v>Sep-2022</v>
      </c>
    </row>
    <row r="4437" spans="1:21" x14ac:dyDescent="0.3">
      <c r="A4437" t="s">
        <v>6447</v>
      </c>
      <c r="B4437" s="22">
        <v>45951</v>
      </c>
      <c r="C4437" s="22">
        <v>45957</v>
      </c>
      <c r="D4437" s="23" t="s">
        <v>50</v>
      </c>
      <c r="E4437" s="23" t="s">
        <v>432</v>
      </c>
      <c r="F4437" s="23" t="s">
        <v>52</v>
      </c>
      <c r="G4437" s="23" t="s">
        <v>81</v>
      </c>
      <c r="H4437" s="23" t="s">
        <v>186</v>
      </c>
      <c r="I4437" s="23" t="s">
        <v>55</v>
      </c>
      <c r="J4437" s="23" t="s">
        <v>65</v>
      </c>
      <c r="K4437" s="23" t="s">
        <v>66</v>
      </c>
      <c r="L4437" s="24">
        <v>81915.92</v>
      </c>
      <c r="M4437">
        <v>8</v>
      </c>
      <c r="N4437" s="25">
        <v>0.25</v>
      </c>
      <c r="O4437" s="24">
        <v>17052.98</v>
      </c>
      <c r="P4437" s="26">
        <f t="shared" si="414"/>
        <v>0.20817662793752423</v>
      </c>
      <c r="Q4437" t="str">
        <f t="shared" si="415"/>
        <v>Medium</v>
      </c>
      <c r="R4437" t="str">
        <f t="shared" si="416"/>
        <v>High</v>
      </c>
      <c r="S4437" s="23">
        <f t="shared" si="417"/>
        <v>2025</v>
      </c>
      <c r="T4437" s="23">
        <f t="shared" si="418"/>
        <v>10</v>
      </c>
      <c r="U4437" t="str">
        <f t="shared" si="419"/>
        <v>Oct-2025</v>
      </c>
    </row>
    <row r="4438" spans="1:21" x14ac:dyDescent="0.3">
      <c r="A4438" t="s">
        <v>6448</v>
      </c>
      <c r="B4438" s="22">
        <v>44592</v>
      </c>
      <c r="C4438" s="22">
        <v>44597</v>
      </c>
      <c r="D4438" s="23" t="s">
        <v>78</v>
      </c>
      <c r="E4438" s="23" t="s">
        <v>707</v>
      </c>
      <c r="F4438" s="23" t="s">
        <v>80</v>
      </c>
      <c r="G4438" s="23" t="s">
        <v>63</v>
      </c>
      <c r="H4438" s="23" t="s">
        <v>213</v>
      </c>
      <c r="I4438" s="23" t="s">
        <v>96</v>
      </c>
      <c r="J4438" s="23" t="s">
        <v>135</v>
      </c>
      <c r="K4438" s="23" t="s">
        <v>275</v>
      </c>
      <c r="L4438" s="24">
        <v>3131.61</v>
      </c>
      <c r="M4438">
        <v>3</v>
      </c>
      <c r="N4438" s="25">
        <v>0</v>
      </c>
      <c r="O4438" s="24">
        <v>1062.1400000000001</v>
      </c>
      <c r="P4438" s="26">
        <f t="shared" si="414"/>
        <v>0.33916739313005134</v>
      </c>
      <c r="Q4438" t="str">
        <f t="shared" si="415"/>
        <v>High</v>
      </c>
      <c r="R4438" t="str">
        <f t="shared" si="416"/>
        <v>None</v>
      </c>
      <c r="S4438" s="23">
        <f t="shared" si="417"/>
        <v>2022</v>
      </c>
      <c r="T4438" s="23">
        <f t="shared" si="418"/>
        <v>1</v>
      </c>
      <c r="U4438" t="str">
        <f t="shared" si="419"/>
        <v>Jan-2022</v>
      </c>
    </row>
    <row r="4439" spans="1:21" x14ac:dyDescent="0.3">
      <c r="A4439" t="s">
        <v>6449</v>
      </c>
      <c r="B4439" s="22">
        <v>44926</v>
      </c>
      <c r="C4439" s="22">
        <v>44932</v>
      </c>
      <c r="D4439" s="23" t="s">
        <v>78</v>
      </c>
      <c r="E4439" s="23" t="s">
        <v>730</v>
      </c>
      <c r="F4439" s="23" t="s">
        <v>71</v>
      </c>
      <c r="G4439" s="23" t="s">
        <v>81</v>
      </c>
      <c r="H4439" s="23" t="s">
        <v>82</v>
      </c>
      <c r="I4439" s="23" t="s">
        <v>83</v>
      </c>
      <c r="J4439" s="23" t="s">
        <v>449</v>
      </c>
      <c r="K4439" s="23" t="s">
        <v>450</v>
      </c>
      <c r="L4439" s="24">
        <v>47411.82</v>
      </c>
      <c r="M4439">
        <v>9</v>
      </c>
      <c r="N4439" s="25">
        <v>0.15</v>
      </c>
      <c r="O4439" s="24">
        <v>6419.39</v>
      </c>
      <c r="P4439" s="26">
        <f t="shared" si="414"/>
        <v>0.13539640536895653</v>
      </c>
      <c r="Q4439" t="str">
        <f t="shared" si="415"/>
        <v>Low</v>
      </c>
      <c r="R4439" t="str">
        <f t="shared" si="416"/>
        <v>Medium</v>
      </c>
      <c r="S4439" s="23">
        <f t="shared" si="417"/>
        <v>2022</v>
      </c>
      <c r="T4439" s="23">
        <f t="shared" si="418"/>
        <v>12</v>
      </c>
      <c r="U4439" t="str">
        <f t="shared" si="419"/>
        <v>Dec-2022</v>
      </c>
    </row>
    <row r="4440" spans="1:21" x14ac:dyDescent="0.3">
      <c r="A4440" t="s">
        <v>6450</v>
      </c>
      <c r="B4440" s="22">
        <v>45872</v>
      </c>
      <c r="C4440" s="22">
        <v>45879</v>
      </c>
      <c r="D4440" s="23" t="s">
        <v>61</v>
      </c>
      <c r="E4440" s="23" t="s">
        <v>672</v>
      </c>
      <c r="F4440" s="23" t="s">
        <v>71</v>
      </c>
      <c r="G4440" s="23" t="s">
        <v>81</v>
      </c>
      <c r="H4440" s="23" t="s">
        <v>95</v>
      </c>
      <c r="I4440" s="23" t="s">
        <v>118</v>
      </c>
      <c r="J4440" s="23" t="s">
        <v>230</v>
      </c>
      <c r="K4440" s="23" t="s">
        <v>356</v>
      </c>
      <c r="L4440" s="24">
        <v>5028.62</v>
      </c>
      <c r="M4440">
        <v>2</v>
      </c>
      <c r="N4440" s="25">
        <v>0</v>
      </c>
      <c r="O4440" s="24">
        <v>1695.57</v>
      </c>
      <c r="P4440" s="26">
        <f t="shared" si="414"/>
        <v>0.33718395901857767</v>
      </c>
      <c r="Q4440" t="str">
        <f t="shared" si="415"/>
        <v>High</v>
      </c>
      <c r="R4440" t="str">
        <f t="shared" si="416"/>
        <v>None</v>
      </c>
      <c r="S4440" s="23">
        <f t="shared" si="417"/>
        <v>2025</v>
      </c>
      <c r="T4440" s="23">
        <f t="shared" si="418"/>
        <v>8</v>
      </c>
      <c r="U4440" t="str">
        <f t="shared" si="419"/>
        <v>Aug-2025</v>
      </c>
    </row>
    <row r="4441" spans="1:21" x14ac:dyDescent="0.3">
      <c r="A4441" t="s">
        <v>6451</v>
      </c>
      <c r="B4441" s="22">
        <v>44731</v>
      </c>
      <c r="C4441" s="22">
        <v>44733</v>
      </c>
      <c r="D4441" s="23" t="s">
        <v>102</v>
      </c>
      <c r="E4441" s="23" t="s">
        <v>62</v>
      </c>
      <c r="F4441" s="23" t="s">
        <v>71</v>
      </c>
      <c r="G4441" s="23" t="s">
        <v>63</v>
      </c>
      <c r="H4441" s="23" t="s">
        <v>202</v>
      </c>
      <c r="I4441" s="23" t="s">
        <v>118</v>
      </c>
      <c r="J4441" s="23" t="s">
        <v>119</v>
      </c>
      <c r="K4441" s="23" t="s">
        <v>197</v>
      </c>
      <c r="L4441" s="24">
        <v>94154.48</v>
      </c>
      <c r="M4441">
        <v>7</v>
      </c>
      <c r="N4441" s="25">
        <v>0.2</v>
      </c>
      <c r="O4441" s="24">
        <v>15600.5</v>
      </c>
      <c r="P4441" s="26">
        <f t="shared" si="414"/>
        <v>0.16569046953474759</v>
      </c>
      <c r="Q4441" t="str">
        <f t="shared" si="415"/>
        <v>Low</v>
      </c>
      <c r="R4441" t="str">
        <f t="shared" si="416"/>
        <v>Medium</v>
      </c>
      <c r="S4441" s="23">
        <f t="shared" si="417"/>
        <v>2022</v>
      </c>
      <c r="T4441" s="23">
        <f t="shared" si="418"/>
        <v>6</v>
      </c>
      <c r="U4441" t="str">
        <f t="shared" si="419"/>
        <v>Jun-2022</v>
      </c>
    </row>
    <row r="4442" spans="1:21" x14ac:dyDescent="0.3">
      <c r="A4442" t="s">
        <v>6452</v>
      </c>
      <c r="B4442" s="22">
        <v>44974</v>
      </c>
      <c r="C4442" s="22">
        <v>44978</v>
      </c>
      <c r="D4442" s="23" t="s">
        <v>61</v>
      </c>
      <c r="E4442" s="23" t="s">
        <v>1617</v>
      </c>
      <c r="F4442" s="23" t="s">
        <v>52</v>
      </c>
      <c r="G4442" s="23" t="s">
        <v>179</v>
      </c>
      <c r="H4442" s="23" t="s">
        <v>236</v>
      </c>
      <c r="I4442" s="23" t="s">
        <v>55</v>
      </c>
      <c r="J4442" s="23" t="s">
        <v>56</v>
      </c>
      <c r="K4442" s="23" t="s">
        <v>74</v>
      </c>
      <c r="L4442" s="24">
        <v>18124.919999999998</v>
      </c>
      <c r="M4442">
        <v>6</v>
      </c>
      <c r="N4442" s="25">
        <v>0.2</v>
      </c>
      <c r="O4442" s="24">
        <v>2542.5</v>
      </c>
      <c r="P4442" s="26">
        <f t="shared" si="414"/>
        <v>0.14027648122033093</v>
      </c>
      <c r="Q4442" t="str">
        <f t="shared" si="415"/>
        <v>Low</v>
      </c>
      <c r="R4442" t="str">
        <f t="shared" si="416"/>
        <v>Medium</v>
      </c>
      <c r="S4442" s="23">
        <f t="shared" si="417"/>
        <v>2023</v>
      </c>
      <c r="T4442" s="23">
        <f t="shared" si="418"/>
        <v>2</v>
      </c>
      <c r="U4442" t="str">
        <f t="shared" si="419"/>
        <v>Feb-2023</v>
      </c>
    </row>
    <row r="4443" spans="1:21" x14ac:dyDescent="0.3">
      <c r="A4443" t="s">
        <v>6453</v>
      </c>
      <c r="B4443" s="22">
        <v>45913</v>
      </c>
      <c r="C4443" s="22">
        <v>45918</v>
      </c>
      <c r="D4443" s="23" t="s">
        <v>50</v>
      </c>
      <c r="E4443" s="23" t="s">
        <v>1548</v>
      </c>
      <c r="F4443" s="23" t="s">
        <v>52</v>
      </c>
      <c r="G4443" s="23" t="s">
        <v>81</v>
      </c>
      <c r="H4443" s="23" t="s">
        <v>95</v>
      </c>
      <c r="I4443" s="23" t="s">
        <v>96</v>
      </c>
      <c r="J4443" s="23" t="s">
        <v>111</v>
      </c>
      <c r="K4443" s="23" t="s">
        <v>225</v>
      </c>
      <c r="L4443" s="24">
        <v>106119.36</v>
      </c>
      <c r="M4443">
        <v>8</v>
      </c>
      <c r="N4443" s="25">
        <v>0</v>
      </c>
      <c r="O4443" s="24">
        <v>21647.759999999998</v>
      </c>
      <c r="P4443" s="26">
        <f t="shared" si="414"/>
        <v>0.20399444549985976</v>
      </c>
      <c r="Q4443" t="str">
        <f t="shared" si="415"/>
        <v>Medium</v>
      </c>
      <c r="R4443" t="str">
        <f t="shared" si="416"/>
        <v>None</v>
      </c>
      <c r="S4443" s="23">
        <f t="shared" si="417"/>
        <v>2025</v>
      </c>
      <c r="T4443" s="23">
        <f t="shared" si="418"/>
        <v>9</v>
      </c>
      <c r="U4443" t="str">
        <f t="shared" si="419"/>
        <v>Sep-2025</v>
      </c>
    </row>
    <row r="4444" spans="1:21" x14ac:dyDescent="0.3">
      <c r="A4444" t="s">
        <v>6454</v>
      </c>
      <c r="B4444" s="22">
        <v>46006</v>
      </c>
      <c r="C4444" s="22">
        <v>46008</v>
      </c>
      <c r="D4444" s="23" t="s">
        <v>102</v>
      </c>
      <c r="E4444" s="23" t="s">
        <v>1232</v>
      </c>
      <c r="F4444" s="23" t="s">
        <v>52</v>
      </c>
      <c r="G4444" s="23" t="s">
        <v>72</v>
      </c>
      <c r="H4444" s="23" t="s">
        <v>346</v>
      </c>
      <c r="I4444" s="23" t="s">
        <v>96</v>
      </c>
      <c r="J4444" s="23" t="s">
        <v>135</v>
      </c>
      <c r="K4444" s="23" t="s">
        <v>395</v>
      </c>
      <c r="L4444" s="24">
        <v>72707.199999999997</v>
      </c>
      <c r="M4444">
        <v>5</v>
      </c>
      <c r="N4444" s="25">
        <v>0.15</v>
      </c>
      <c r="O4444" s="24">
        <v>20391.47</v>
      </c>
      <c r="P4444" s="26">
        <f t="shared" si="414"/>
        <v>0.28046011949298011</v>
      </c>
      <c r="Q4444" t="str">
        <f t="shared" si="415"/>
        <v>Medium</v>
      </c>
      <c r="R4444" t="str">
        <f t="shared" si="416"/>
        <v>Medium</v>
      </c>
      <c r="S4444" s="23">
        <f t="shared" si="417"/>
        <v>2025</v>
      </c>
      <c r="T4444" s="23">
        <f t="shared" si="418"/>
        <v>12</v>
      </c>
      <c r="U4444" t="str">
        <f t="shared" si="419"/>
        <v>Dec-2025</v>
      </c>
    </row>
    <row r="4445" spans="1:21" x14ac:dyDescent="0.3">
      <c r="A4445" t="s">
        <v>6455</v>
      </c>
      <c r="B4445" s="22">
        <v>45245</v>
      </c>
      <c r="C4445" s="22">
        <v>45252</v>
      </c>
      <c r="D4445" s="23" t="s">
        <v>50</v>
      </c>
      <c r="E4445" s="23" t="s">
        <v>429</v>
      </c>
      <c r="F4445" s="23" t="s">
        <v>80</v>
      </c>
      <c r="G4445" s="23" t="s">
        <v>53</v>
      </c>
      <c r="H4445" s="23" t="s">
        <v>110</v>
      </c>
      <c r="I4445" s="23" t="s">
        <v>83</v>
      </c>
      <c r="J4445" s="23" t="s">
        <v>84</v>
      </c>
      <c r="K4445" s="23" t="s">
        <v>125</v>
      </c>
      <c r="L4445" s="24">
        <v>62814.6</v>
      </c>
      <c r="M4445">
        <v>10</v>
      </c>
      <c r="N4445" s="25">
        <v>0.2</v>
      </c>
      <c r="O4445" s="24">
        <v>14675.3</v>
      </c>
      <c r="P4445" s="26">
        <f t="shared" si="414"/>
        <v>0.23362880604190744</v>
      </c>
      <c r="Q4445" t="str">
        <f t="shared" si="415"/>
        <v>Medium</v>
      </c>
      <c r="R4445" t="str">
        <f t="shared" si="416"/>
        <v>Medium</v>
      </c>
      <c r="S4445" s="23">
        <f t="shared" si="417"/>
        <v>2023</v>
      </c>
      <c r="T4445" s="23">
        <f t="shared" si="418"/>
        <v>11</v>
      </c>
      <c r="U4445" t="str">
        <f t="shared" si="419"/>
        <v>Nov-2023</v>
      </c>
    </row>
    <row r="4446" spans="1:21" x14ac:dyDescent="0.3">
      <c r="A4446" t="s">
        <v>6456</v>
      </c>
      <c r="B4446" s="22">
        <v>45845</v>
      </c>
      <c r="C4446" s="22">
        <v>45851</v>
      </c>
      <c r="D4446" s="23" t="s">
        <v>78</v>
      </c>
      <c r="E4446" s="23" t="s">
        <v>1551</v>
      </c>
      <c r="F4446" s="23" t="s">
        <v>52</v>
      </c>
      <c r="G4446" s="23" t="s">
        <v>53</v>
      </c>
      <c r="H4446" s="23" t="s">
        <v>110</v>
      </c>
      <c r="I4446" s="23" t="s">
        <v>96</v>
      </c>
      <c r="J4446" s="23" t="s">
        <v>135</v>
      </c>
      <c r="K4446" s="23" t="s">
        <v>275</v>
      </c>
      <c r="L4446" s="24">
        <v>107578.3</v>
      </c>
      <c r="M4446">
        <v>10</v>
      </c>
      <c r="N4446" s="25">
        <v>0.05</v>
      </c>
      <c r="O4446" s="24">
        <v>25436.080000000002</v>
      </c>
      <c r="P4446" s="26">
        <f t="shared" si="414"/>
        <v>0.23644247957069409</v>
      </c>
      <c r="Q4446" t="str">
        <f t="shared" si="415"/>
        <v>Medium</v>
      </c>
      <c r="R4446" t="str">
        <f t="shared" si="416"/>
        <v>Low</v>
      </c>
      <c r="S4446" s="23">
        <f t="shared" si="417"/>
        <v>2025</v>
      </c>
      <c r="T4446" s="23">
        <f t="shared" si="418"/>
        <v>7</v>
      </c>
      <c r="U4446" t="str">
        <f t="shared" si="419"/>
        <v>Jul-2025</v>
      </c>
    </row>
    <row r="4447" spans="1:21" x14ac:dyDescent="0.3">
      <c r="A4447" t="s">
        <v>6457</v>
      </c>
      <c r="B4447" s="22">
        <v>45891</v>
      </c>
      <c r="C4447" s="22">
        <v>45892</v>
      </c>
      <c r="D4447" s="23" t="s">
        <v>61</v>
      </c>
      <c r="E4447" s="23" t="s">
        <v>454</v>
      </c>
      <c r="F4447" s="23" t="s">
        <v>71</v>
      </c>
      <c r="G4447" s="23" t="s">
        <v>81</v>
      </c>
      <c r="H4447" s="23" t="s">
        <v>186</v>
      </c>
      <c r="I4447" s="23" t="s">
        <v>55</v>
      </c>
      <c r="J4447" s="23" t="s">
        <v>56</v>
      </c>
      <c r="K4447" s="23" t="s">
        <v>74</v>
      </c>
      <c r="L4447" s="24">
        <v>97561.1</v>
      </c>
      <c r="M4447">
        <v>10</v>
      </c>
      <c r="N4447" s="25">
        <v>0.15</v>
      </c>
      <c r="O4447" s="24">
        <v>32754.23</v>
      </c>
      <c r="P4447" s="26">
        <f t="shared" si="414"/>
        <v>0.33573042944370246</v>
      </c>
      <c r="Q4447" t="str">
        <f t="shared" si="415"/>
        <v>High</v>
      </c>
      <c r="R4447" t="str">
        <f t="shared" si="416"/>
        <v>Medium</v>
      </c>
      <c r="S4447" s="23">
        <f t="shared" si="417"/>
        <v>2025</v>
      </c>
      <c r="T4447" s="23">
        <f t="shared" si="418"/>
        <v>8</v>
      </c>
      <c r="U4447" t="str">
        <f t="shared" si="419"/>
        <v>Aug-2025</v>
      </c>
    </row>
    <row r="4448" spans="1:21" x14ac:dyDescent="0.3">
      <c r="A4448" t="s">
        <v>6458</v>
      </c>
      <c r="B4448" s="22">
        <v>45373</v>
      </c>
      <c r="C4448" s="22">
        <v>45378</v>
      </c>
      <c r="D4448" s="23" t="s">
        <v>61</v>
      </c>
      <c r="E4448" s="23" t="s">
        <v>1824</v>
      </c>
      <c r="F4448" s="23" t="s">
        <v>71</v>
      </c>
      <c r="G4448" s="23" t="s">
        <v>81</v>
      </c>
      <c r="H4448" s="23" t="s">
        <v>95</v>
      </c>
      <c r="I4448" s="23" t="s">
        <v>96</v>
      </c>
      <c r="J4448" s="23" t="s">
        <v>97</v>
      </c>
      <c r="K4448" s="23" t="s">
        <v>416</v>
      </c>
      <c r="L4448" s="24">
        <v>24166.26</v>
      </c>
      <c r="M4448">
        <v>9</v>
      </c>
      <c r="N4448" s="25">
        <v>0</v>
      </c>
      <c r="O4448" s="24">
        <v>4190.13</v>
      </c>
      <c r="P4448" s="26">
        <f t="shared" si="414"/>
        <v>0.17338760735008232</v>
      </c>
      <c r="Q4448" t="str">
        <f t="shared" si="415"/>
        <v>Low</v>
      </c>
      <c r="R4448" t="str">
        <f t="shared" si="416"/>
        <v>None</v>
      </c>
      <c r="S4448" s="23">
        <f t="shared" si="417"/>
        <v>2024</v>
      </c>
      <c r="T4448" s="23">
        <f t="shared" si="418"/>
        <v>3</v>
      </c>
      <c r="U4448" t="str">
        <f t="shared" si="419"/>
        <v>Mar-2024</v>
      </c>
    </row>
    <row r="4449" spans="1:21" x14ac:dyDescent="0.3">
      <c r="A4449" t="s">
        <v>6459</v>
      </c>
      <c r="B4449" s="22">
        <v>45441</v>
      </c>
      <c r="C4449" s="22">
        <v>45447</v>
      </c>
      <c r="D4449" s="23" t="s">
        <v>50</v>
      </c>
      <c r="E4449" s="23" t="s">
        <v>2105</v>
      </c>
      <c r="F4449" s="23" t="s">
        <v>52</v>
      </c>
      <c r="G4449" s="23" t="s">
        <v>179</v>
      </c>
      <c r="H4449" s="23" t="s">
        <v>180</v>
      </c>
      <c r="I4449" s="23" t="s">
        <v>83</v>
      </c>
      <c r="J4449" s="23" t="s">
        <v>84</v>
      </c>
      <c r="K4449" s="23" t="s">
        <v>85</v>
      </c>
      <c r="L4449" s="24">
        <v>14809.92</v>
      </c>
      <c r="M4449">
        <v>3</v>
      </c>
      <c r="N4449" s="25">
        <v>0.15</v>
      </c>
      <c r="O4449" s="24">
        <v>4502.8</v>
      </c>
      <c r="P4449" s="26">
        <f t="shared" si="414"/>
        <v>0.30403945463581167</v>
      </c>
      <c r="Q4449" t="str">
        <f t="shared" si="415"/>
        <v>High</v>
      </c>
      <c r="R4449" t="str">
        <f t="shared" si="416"/>
        <v>Medium</v>
      </c>
      <c r="S4449" s="23">
        <f t="shared" si="417"/>
        <v>2024</v>
      </c>
      <c r="T4449" s="23">
        <f t="shared" si="418"/>
        <v>5</v>
      </c>
      <c r="U4449" t="str">
        <f t="shared" si="419"/>
        <v>May-2024</v>
      </c>
    </row>
    <row r="4450" spans="1:21" x14ac:dyDescent="0.3">
      <c r="A4450" t="s">
        <v>6460</v>
      </c>
      <c r="B4450" s="22">
        <v>45789</v>
      </c>
      <c r="C4450" s="22">
        <v>45793</v>
      </c>
      <c r="D4450" s="23" t="s">
        <v>78</v>
      </c>
      <c r="E4450" s="23" t="s">
        <v>1505</v>
      </c>
      <c r="F4450" s="23" t="s">
        <v>52</v>
      </c>
      <c r="G4450" s="23" t="s">
        <v>72</v>
      </c>
      <c r="H4450" s="23" t="s">
        <v>73</v>
      </c>
      <c r="I4450" s="23" t="s">
        <v>55</v>
      </c>
      <c r="J4450" s="23" t="s">
        <v>141</v>
      </c>
      <c r="K4450" s="23" t="s">
        <v>142</v>
      </c>
      <c r="L4450" s="24">
        <v>9033.15</v>
      </c>
      <c r="M4450">
        <v>5</v>
      </c>
      <c r="N4450" s="25">
        <v>0.05</v>
      </c>
      <c r="O4450" s="24">
        <v>1946.01</v>
      </c>
      <c r="P4450" s="26">
        <f t="shared" si="414"/>
        <v>0.21542983344680428</v>
      </c>
      <c r="Q4450" t="str">
        <f t="shared" si="415"/>
        <v>Medium</v>
      </c>
      <c r="R4450" t="str">
        <f t="shared" si="416"/>
        <v>Low</v>
      </c>
      <c r="S4450" s="23">
        <f t="shared" si="417"/>
        <v>2025</v>
      </c>
      <c r="T4450" s="23">
        <f t="shared" si="418"/>
        <v>5</v>
      </c>
      <c r="U4450" t="str">
        <f t="shared" si="419"/>
        <v>May-2025</v>
      </c>
    </row>
    <row r="4451" spans="1:21" x14ac:dyDescent="0.3">
      <c r="A4451" t="s">
        <v>6461</v>
      </c>
      <c r="B4451" s="22">
        <v>45414</v>
      </c>
      <c r="C4451" s="22">
        <v>45417</v>
      </c>
      <c r="D4451" s="23" t="s">
        <v>102</v>
      </c>
      <c r="E4451" s="23" t="s">
        <v>664</v>
      </c>
      <c r="F4451" s="23" t="s">
        <v>52</v>
      </c>
      <c r="G4451" s="23" t="s">
        <v>63</v>
      </c>
      <c r="H4451" s="23" t="s">
        <v>213</v>
      </c>
      <c r="I4451" s="23" t="s">
        <v>118</v>
      </c>
      <c r="J4451" s="23" t="s">
        <v>119</v>
      </c>
      <c r="K4451" s="23" t="s">
        <v>197</v>
      </c>
      <c r="L4451" s="24">
        <v>2377</v>
      </c>
      <c r="M4451">
        <v>4</v>
      </c>
      <c r="N4451" s="25">
        <v>0.25</v>
      </c>
      <c r="O4451" s="24">
        <v>701.04</v>
      </c>
      <c r="P4451" s="26">
        <f t="shared" si="414"/>
        <v>0.2949263777871266</v>
      </c>
      <c r="Q4451" t="str">
        <f t="shared" si="415"/>
        <v>Medium</v>
      </c>
      <c r="R4451" t="str">
        <f t="shared" si="416"/>
        <v>High</v>
      </c>
      <c r="S4451" s="23">
        <f t="shared" si="417"/>
        <v>2024</v>
      </c>
      <c r="T4451" s="23">
        <f t="shared" si="418"/>
        <v>5</v>
      </c>
      <c r="U4451" t="str">
        <f t="shared" si="419"/>
        <v>May-2024</v>
      </c>
    </row>
    <row r="4452" spans="1:21" x14ac:dyDescent="0.3">
      <c r="A4452" t="s">
        <v>6462</v>
      </c>
      <c r="B4452" s="22">
        <v>44890</v>
      </c>
      <c r="C4452" s="22">
        <v>44893</v>
      </c>
      <c r="D4452" s="23" t="s">
        <v>102</v>
      </c>
      <c r="E4452" s="23" t="s">
        <v>1095</v>
      </c>
      <c r="F4452" s="23" t="s">
        <v>80</v>
      </c>
      <c r="G4452" s="23" t="s">
        <v>81</v>
      </c>
      <c r="H4452" s="23" t="s">
        <v>95</v>
      </c>
      <c r="I4452" s="23" t="s">
        <v>83</v>
      </c>
      <c r="J4452" s="23" t="s">
        <v>449</v>
      </c>
      <c r="K4452" s="23" t="s">
        <v>775</v>
      </c>
      <c r="L4452" s="24">
        <v>106063.6</v>
      </c>
      <c r="M4452">
        <v>10</v>
      </c>
      <c r="N4452" s="25">
        <v>0.2</v>
      </c>
      <c r="O4452" s="24">
        <v>29490.55</v>
      </c>
      <c r="P4452" s="26">
        <f t="shared" si="414"/>
        <v>0.27804590830407416</v>
      </c>
      <c r="Q4452" t="str">
        <f t="shared" si="415"/>
        <v>Medium</v>
      </c>
      <c r="R4452" t="str">
        <f t="shared" si="416"/>
        <v>Medium</v>
      </c>
      <c r="S4452" s="23">
        <f t="shared" si="417"/>
        <v>2022</v>
      </c>
      <c r="T4452" s="23">
        <f t="shared" si="418"/>
        <v>11</v>
      </c>
      <c r="U4452" t="str">
        <f t="shared" si="419"/>
        <v>Nov-2022</v>
      </c>
    </row>
    <row r="4453" spans="1:21" x14ac:dyDescent="0.3">
      <c r="A4453" t="s">
        <v>6463</v>
      </c>
      <c r="B4453" s="22">
        <v>45143</v>
      </c>
      <c r="C4453" s="22">
        <v>45147</v>
      </c>
      <c r="D4453" s="23" t="s">
        <v>102</v>
      </c>
      <c r="E4453" s="23" t="s">
        <v>1380</v>
      </c>
      <c r="F4453" s="23" t="s">
        <v>52</v>
      </c>
      <c r="G4453" s="23" t="s">
        <v>63</v>
      </c>
      <c r="H4453" s="23" t="s">
        <v>202</v>
      </c>
      <c r="I4453" s="23" t="s">
        <v>96</v>
      </c>
      <c r="J4453" s="23" t="s">
        <v>135</v>
      </c>
      <c r="K4453" s="23" t="s">
        <v>275</v>
      </c>
      <c r="L4453" s="24">
        <v>40318.769999999997</v>
      </c>
      <c r="M4453">
        <v>3</v>
      </c>
      <c r="N4453" s="25">
        <v>0.05</v>
      </c>
      <c r="O4453" s="24">
        <v>10699.1</v>
      </c>
      <c r="P4453" s="26">
        <f t="shared" si="414"/>
        <v>0.26536275784206714</v>
      </c>
      <c r="Q4453" t="str">
        <f t="shared" si="415"/>
        <v>Medium</v>
      </c>
      <c r="R4453" t="str">
        <f t="shared" si="416"/>
        <v>Low</v>
      </c>
      <c r="S4453" s="23">
        <f t="shared" si="417"/>
        <v>2023</v>
      </c>
      <c r="T4453" s="23">
        <f t="shared" si="418"/>
        <v>8</v>
      </c>
      <c r="U4453" t="str">
        <f t="shared" si="419"/>
        <v>Aug-2023</v>
      </c>
    </row>
    <row r="4454" spans="1:21" x14ac:dyDescent="0.3">
      <c r="A4454" t="s">
        <v>6464</v>
      </c>
      <c r="B4454" s="22">
        <v>45200</v>
      </c>
      <c r="C4454" s="22">
        <v>45207</v>
      </c>
      <c r="D4454" s="23" t="s">
        <v>50</v>
      </c>
      <c r="E4454" s="23" t="s">
        <v>3836</v>
      </c>
      <c r="F4454" s="23" t="s">
        <v>80</v>
      </c>
      <c r="G4454" s="23" t="s">
        <v>63</v>
      </c>
      <c r="H4454" s="23" t="s">
        <v>202</v>
      </c>
      <c r="I4454" s="23" t="s">
        <v>55</v>
      </c>
      <c r="J4454" s="23" t="s">
        <v>65</v>
      </c>
      <c r="K4454" s="23" t="s">
        <v>91</v>
      </c>
      <c r="L4454" s="24">
        <v>102429.95</v>
      </c>
      <c r="M4454">
        <v>7</v>
      </c>
      <c r="N4454" s="25">
        <v>0.05</v>
      </c>
      <c r="O4454" s="24">
        <v>32121.83</v>
      </c>
      <c r="P4454" s="26">
        <f t="shared" si="414"/>
        <v>0.31359802479645849</v>
      </c>
      <c r="Q4454" t="str">
        <f t="shared" si="415"/>
        <v>High</v>
      </c>
      <c r="R4454" t="str">
        <f t="shared" si="416"/>
        <v>Low</v>
      </c>
      <c r="S4454" s="23">
        <f t="shared" si="417"/>
        <v>2023</v>
      </c>
      <c r="T4454" s="23">
        <f t="shared" si="418"/>
        <v>10</v>
      </c>
      <c r="U4454" t="str">
        <f t="shared" si="419"/>
        <v>Oct-2023</v>
      </c>
    </row>
    <row r="4455" spans="1:21" x14ac:dyDescent="0.3">
      <c r="A4455" t="s">
        <v>6465</v>
      </c>
      <c r="B4455" s="22">
        <v>45756</v>
      </c>
      <c r="C4455" s="22">
        <v>45761</v>
      </c>
      <c r="D4455" s="23" t="s">
        <v>102</v>
      </c>
      <c r="E4455" s="23" t="s">
        <v>253</v>
      </c>
      <c r="F4455" s="23" t="s">
        <v>80</v>
      </c>
      <c r="G4455" s="23" t="s">
        <v>179</v>
      </c>
      <c r="H4455" s="23" t="s">
        <v>236</v>
      </c>
      <c r="I4455" s="23" t="s">
        <v>55</v>
      </c>
      <c r="J4455" s="23" t="s">
        <v>141</v>
      </c>
      <c r="K4455" s="23" t="s">
        <v>241</v>
      </c>
      <c r="L4455" s="24">
        <v>6224.39</v>
      </c>
      <c r="M4455">
        <v>1</v>
      </c>
      <c r="N4455" s="25">
        <v>0.2</v>
      </c>
      <c r="O4455" s="24">
        <v>1840.21</v>
      </c>
      <c r="P4455" s="26">
        <f t="shared" si="414"/>
        <v>0.29564503509580858</v>
      </c>
      <c r="Q4455" t="str">
        <f t="shared" si="415"/>
        <v>Medium</v>
      </c>
      <c r="R4455" t="str">
        <f t="shared" si="416"/>
        <v>Medium</v>
      </c>
      <c r="S4455" s="23">
        <f t="shared" si="417"/>
        <v>2025</v>
      </c>
      <c r="T4455" s="23">
        <f t="shared" si="418"/>
        <v>4</v>
      </c>
      <c r="U4455" t="str">
        <f t="shared" si="419"/>
        <v>Apr-2025</v>
      </c>
    </row>
    <row r="4456" spans="1:21" x14ac:dyDescent="0.3">
      <c r="A4456" t="s">
        <v>6466</v>
      </c>
      <c r="B4456" s="22">
        <v>45500</v>
      </c>
      <c r="C4456" s="22">
        <v>45503</v>
      </c>
      <c r="D4456" s="23" t="s">
        <v>102</v>
      </c>
      <c r="E4456" s="23" t="s">
        <v>2146</v>
      </c>
      <c r="F4456" s="23" t="s">
        <v>71</v>
      </c>
      <c r="G4456" s="23" t="s">
        <v>81</v>
      </c>
      <c r="H4456" s="23" t="s">
        <v>186</v>
      </c>
      <c r="I4456" s="23" t="s">
        <v>96</v>
      </c>
      <c r="J4456" s="23" t="s">
        <v>135</v>
      </c>
      <c r="K4456" s="23" t="s">
        <v>395</v>
      </c>
      <c r="L4456" s="24">
        <v>71456.639999999999</v>
      </c>
      <c r="M4456">
        <v>6</v>
      </c>
      <c r="N4456" s="25">
        <v>0.15</v>
      </c>
      <c r="O4456" s="24">
        <v>16652.689999999999</v>
      </c>
      <c r="P4456" s="26">
        <f t="shared" si="414"/>
        <v>0.23304608221153414</v>
      </c>
      <c r="Q4456" t="str">
        <f t="shared" si="415"/>
        <v>Medium</v>
      </c>
      <c r="R4456" t="str">
        <f t="shared" si="416"/>
        <v>Medium</v>
      </c>
      <c r="S4456" s="23">
        <f t="shared" si="417"/>
        <v>2024</v>
      </c>
      <c r="T4456" s="23">
        <f t="shared" si="418"/>
        <v>7</v>
      </c>
      <c r="U4456" t="str">
        <f t="shared" si="419"/>
        <v>Jul-2024</v>
      </c>
    </row>
    <row r="4457" spans="1:21" x14ac:dyDescent="0.3">
      <c r="A4457" t="s">
        <v>6467</v>
      </c>
      <c r="B4457" s="22">
        <v>45107</v>
      </c>
      <c r="C4457" s="22">
        <v>45112</v>
      </c>
      <c r="D4457" s="23" t="s">
        <v>50</v>
      </c>
      <c r="E4457" s="23" t="s">
        <v>165</v>
      </c>
      <c r="F4457" s="23" t="s">
        <v>52</v>
      </c>
      <c r="G4457" s="23" t="s">
        <v>72</v>
      </c>
      <c r="H4457" s="23" t="s">
        <v>346</v>
      </c>
      <c r="I4457" s="23" t="s">
        <v>55</v>
      </c>
      <c r="J4457" s="23" t="s">
        <v>56</v>
      </c>
      <c r="K4457" s="23" t="s">
        <v>151</v>
      </c>
      <c r="L4457" s="24">
        <v>65183.23</v>
      </c>
      <c r="M4457">
        <v>7</v>
      </c>
      <c r="N4457" s="25">
        <v>0.25</v>
      </c>
      <c r="O4457" s="24">
        <v>9100.86</v>
      </c>
      <c r="P4457" s="26">
        <f t="shared" si="414"/>
        <v>0.13961965370540858</v>
      </c>
      <c r="Q4457" t="str">
        <f t="shared" si="415"/>
        <v>Low</v>
      </c>
      <c r="R4457" t="str">
        <f t="shared" si="416"/>
        <v>High</v>
      </c>
      <c r="S4457" s="23">
        <f t="shared" si="417"/>
        <v>2023</v>
      </c>
      <c r="T4457" s="23">
        <f t="shared" si="418"/>
        <v>6</v>
      </c>
      <c r="U4457" t="str">
        <f t="shared" si="419"/>
        <v>Jun-2023</v>
      </c>
    </row>
    <row r="4458" spans="1:21" x14ac:dyDescent="0.3">
      <c r="A4458" t="s">
        <v>6468</v>
      </c>
      <c r="B4458" s="22">
        <v>45992</v>
      </c>
      <c r="C4458" s="22">
        <v>45999</v>
      </c>
      <c r="D4458" s="23" t="s">
        <v>102</v>
      </c>
      <c r="E4458" s="23" t="s">
        <v>1049</v>
      </c>
      <c r="F4458" s="23" t="s">
        <v>52</v>
      </c>
      <c r="G4458" s="23" t="s">
        <v>81</v>
      </c>
      <c r="H4458" s="23" t="s">
        <v>95</v>
      </c>
      <c r="I4458" s="23" t="s">
        <v>118</v>
      </c>
      <c r="J4458" s="23" t="s">
        <v>191</v>
      </c>
      <c r="K4458" s="23" t="s">
        <v>829</v>
      </c>
      <c r="L4458" s="24">
        <v>22903.23</v>
      </c>
      <c r="M4458">
        <v>3</v>
      </c>
      <c r="N4458" s="25">
        <v>0.25</v>
      </c>
      <c r="O4458" s="24">
        <v>4794.6499999999996</v>
      </c>
      <c r="P4458" s="26">
        <f t="shared" si="414"/>
        <v>0.20934383490887529</v>
      </c>
      <c r="Q4458" t="str">
        <f t="shared" si="415"/>
        <v>Medium</v>
      </c>
      <c r="R4458" t="str">
        <f t="shared" si="416"/>
        <v>High</v>
      </c>
      <c r="S4458" s="23">
        <f t="shared" si="417"/>
        <v>2025</v>
      </c>
      <c r="T4458" s="23">
        <f t="shared" si="418"/>
        <v>12</v>
      </c>
      <c r="U4458" t="str">
        <f t="shared" si="419"/>
        <v>Dec-2025</v>
      </c>
    </row>
    <row r="4459" spans="1:21" x14ac:dyDescent="0.3">
      <c r="A4459" t="s">
        <v>6469</v>
      </c>
      <c r="B4459" s="22">
        <v>45424</v>
      </c>
      <c r="C4459" s="22">
        <v>45431</v>
      </c>
      <c r="D4459" s="23" t="s">
        <v>78</v>
      </c>
      <c r="E4459" s="23" t="s">
        <v>1551</v>
      </c>
      <c r="F4459" s="23" t="s">
        <v>52</v>
      </c>
      <c r="G4459" s="23" t="s">
        <v>81</v>
      </c>
      <c r="H4459" s="23" t="s">
        <v>186</v>
      </c>
      <c r="I4459" s="23" t="s">
        <v>96</v>
      </c>
      <c r="J4459" s="23" t="s">
        <v>135</v>
      </c>
      <c r="K4459" s="23" t="s">
        <v>395</v>
      </c>
      <c r="L4459" s="24">
        <v>30055.29</v>
      </c>
      <c r="M4459">
        <v>3</v>
      </c>
      <c r="N4459" s="25">
        <v>0.05</v>
      </c>
      <c r="O4459" s="24">
        <v>8706.44</v>
      </c>
      <c r="P4459" s="26">
        <f t="shared" si="414"/>
        <v>0.28968078497994865</v>
      </c>
      <c r="Q4459" t="str">
        <f t="shared" si="415"/>
        <v>Medium</v>
      </c>
      <c r="R4459" t="str">
        <f t="shared" si="416"/>
        <v>Low</v>
      </c>
      <c r="S4459" s="23">
        <f t="shared" si="417"/>
        <v>2024</v>
      </c>
      <c r="T4459" s="23">
        <f t="shared" si="418"/>
        <v>5</v>
      </c>
      <c r="U4459" t="str">
        <f t="shared" si="419"/>
        <v>May-2024</v>
      </c>
    </row>
    <row r="4460" spans="1:21" x14ac:dyDescent="0.3">
      <c r="A4460" t="s">
        <v>6470</v>
      </c>
      <c r="B4460" s="22">
        <v>45568</v>
      </c>
      <c r="C4460" s="22">
        <v>45569</v>
      </c>
      <c r="D4460" s="23" t="s">
        <v>102</v>
      </c>
      <c r="E4460" s="23" t="s">
        <v>577</v>
      </c>
      <c r="F4460" s="23" t="s">
        <v>80</v>
      </c>
      <c r="G4460" s="23" t="s">
        <v>179</v>
      </c>
      <c r="H4460" s="23" t="s">
        <v>180</v>
      </c>
      <c r="I4460" s="23" t="s">
        <v>83</v>
      </c>
      <c r="J4460" s="23" t="s">
        <v>379</v>
      </c>
      <c r="K4460" s="23" t="s">
        <v>380</v>
      </c>
      <c r="L4460" s="24">
        <v>50995.7</v>
      </c>
      <c r="M4460">
        <v>10</v>
      </c>
      <c r="N4460" s="25">
        <v>0.15</v>
      </c>
      <c r="O4460" s="24">
        <v>9866.15</v>
      </c>
      <c r="P4460" s="26">
        <f t="shared" si="414"/>
        <v>0.19347023376480763</v>
      </c>
      <c r="Q4460" t="str">
        <f t="shared" si="415"/>
        <v>Low</v>
      </c>
      <c r="R4460" t="str">
        <f t="shared" si="416"/>
        <v>Medium</v>
      </c>
      <c r="S4460" s="23">
        <f t="shared" si="417"/>
        <v>2024</v>
      </c>
      <c r="T4460" s="23">
        <f t="shared" si="418"/>
        <v>10</v>
      </c>
      <c r="U4460" t="str">
        <f t="shared" si="419"/>
        <v>Oct-2024</v>
      </c>
    </row>
    <row r="4461" spans="1:21" x14ac:dyDescent="0.3">
      <c r="A4461" t="s">
        <v>6471</v>
      </c>
      <c r="B4461" s="22">
        <v>44975</v>
      </c>
      <c r="C4461" s="22">
        <v>44978</v>
      </c>
      <c r="D4461" s="23" t="s">
        <v>78</v>
      </c>
      <c r="E4461" s="23" t="s">
        <v>1030</v>
      </c>
      <c r="F4461" s="23" t="s">
        <v>80</v>
      </c>
      <c r="G4461" s="23" t="s">
        <v>81</v>
      </c>
      <c r="H4461" s="23" t="s">
        <v>284</v>
      </c>
      <c r="I4461" s="23" t="s">
        <v>55</v>
      </c>
      <c r="J4461" s="23" t="s">
        <v>141</v>
      </c>
      <c r="K4461" s="23" t="s">
        <v>978</v>
      </c>
      <c r="L4461" s="24">
        <v>108330.57</v>
      </c>
      <c r="M4461">
        <v>9</v>
      </c>
      <c r="N4461" s="25">
        <v>0.15</v>
      </c>
      <c r="O4461" s="24">
        <v>31789.65</v>
      </c>
      <c r="P4461" s="26">
        <f t="shared" si="414"/>
        <v>0.29345040831964608</v>
      </c>
      <c r="Q4461" t="str">
        <f t="shared" si="415"/>
        <v>Medium</v>
      </c>
      <c r="R4461" t="str">
        <f t="shared" si="416"/>
        <v>Medium</v>
      </c>
      <c r="S4461" s="23">
        <f t="shared" si="417"/>
        <v>2023</v>
      </c>
      <c r="T4461" s="23">
        <f t="shared" si="418"/>
        <v>2</v>
      </c>
      <c r="U4461" t="str">
        <f t="shared" si="419"/>
        <v>Feb-2023</v>
      </c>
    </row>
    <row r="4462" spans="1:21" x14ac:dyDescent="0.3">
      <c r="A4462" t="s">
        <v>6472</v>
      </c>
      <c r="B4462" s="22">
        <v>45691</v>
      </c>
      <c r="C4462" s="22">
        <v>45694</v>
      </c>
      <c r="D4462" s="23" t="s">
        <v>78</v>
      </c>
      <c r="E4462" s="23" t="s">
        <v>676</v>
      </c>
      <c r="F4462" s="23" t="s">
        <v>52</v>
      </c>
      <c r="G4462" s="23" t="s">
        <v>72</v>
      </c>
      <c r="H4462" s="23" t="s">
        <v>117</v>
      </c>
      <c r="I4462" s="23" t="s">
        <v>55</v>
      </c>
      <c r="J4462" s="23" t="s">
        <v>141</v>
      </c>
      <c r="K4462" s="23" t="s">
        <v>978</v>
      </c>
      <c r="L4462" s="24">
        <v>22500</v>
      </c>
      <c r="M4462">
        <v>2</v>
      </c>
      <c r="N4462" s="25">
        <v>0</v>
      </c>
      <c r="O4462" s="24">
        <v>4878.7</v>
      </c>
      <c r="P4462" s="26">
        <f t="shared" si="414"/>
        <v>0.21683111111111111</v>
      </c>
      <c r="Q4462" t="str">
        <f t="shared" si="415"/>
        <v>Medium</v>
      </c>
      <c r="R4462" t="str">
        <f t="shared" si="416"/>
        <v>None</v>
      </c>
      <c r="S4462" s="23">
        <f t="shared" si="417"/>
        <v>2025</v>
      </c>
      <c r="T4462" s="23">
        <f t="shared" si="418"/>
        <v>2</v>
      </c>
      <c r="U4462" t="str">
        <f t="shared" si="419"/>
        <v>Feb-2025</v>
      </c>
    </row>
    <row r="4463" spans="1:21" x14ac:dyDescent="0.3">
      <c r="A4463" t="s">
        <v>6473</v>
      </c>
      <c r="B4463" s="22">
        <v>45878</v>
      </c>
      <c r="C4463" s="22">
        <v>45882</v>
      </c>
      <c r="D4463" s="23" t="s">
        <v>102</v>
      </c>
      <c r="E4463" s="23" t="s">
        <v>2256</v>
      </c>
      <c r="F4463" s="23" t="s">
        <v>80</v>
      </c>
      <c r="G4463" s="23" t="s">
        <v>179</v>
      </c>
      <c r="H4463" s="23" t="s">
        <v>180</v>
      </c>
      <c r="I4463" s="23" t="s">
        <v>118</v>
      </c>
      <c r="J4463" s="23" t="s">
        <v>303</v>
      </c>
      <c r="K4463" s="23" t="s">
        <v>421</v>
      </c>
      <c r="L4463" s="24">
        <v>16624.55</v>
      </c>
      <c r="M4463">
        <v>5</v>
      </c>
      <c r="N4463" s="25">
        <v>0.25</v>
      </c>
      <c r="O4463" s="24">
        <v>1999.44</v>
      </c>
      <c r="P4463" s="26">
        <f t="shared" si="414"/>
        <v>0.12027032310649011</v>
      </c>
      <c r="Q4463" t="str">
        <f t="shared" si="415"/>
        <v>Low</v>
      </c>
      <c r="R4463" t="str">
        <f t="shared" si="416"/>
        <v>High</v>
      </c>
      <c r="S4463" s="23">
        <f t="shared" si="417"/>
        <v>2025</v>
      </c>
      <c r="T4463" s="23">
        <f t="shared" si="418"/>
        <v>8</v>
      </c>
      <c r="U4463" t="str">
        <f t="shared" si="419"/>
        <v>Aug-2025</v>
      </c>
    </row>
    <row r="4464" spans="1:21" x14ac:dyDescent="0.3">
      <c r="A4464" t="s">
        <v>6474</v>
      </c>
      <c r="B4464" s="22">
        <v>45593</v>
      </c>
      <c r="C4464" s="22">
        <v>45594</v>
      </c>
      <c r="D4464" s="23" t="s">
        <v>78</v>
      </c>
      <c r="E4464" s="23" t="s">
        <v>429</v>
      </c>
      <c r="F4464" s="23" t="s">
        <v>52</v>
      </c>
      <c r="G4464" s="23" t="s">
        <v>53</v>
      </c>
      <c r="H4464" s="23" t="s">
        <v>110</v>
      </c>
      <c r="I4464" s="23" t="s">
        <v>118</v>
      </c>
      <c r="J4464" s="23" t="s">
        <v>119</v>
      </c>
      <c r="K4464" s="23" t="s">
        <v>120</v>
      </c>
      <c r="L4464" s="24">
        <v>5516.55</v>
      </c>
      <c r="M4464">
        <v>3</v>
      </c>
      <c r="N4464" s="25">
        <v>0.15</v>
      </c>
      <c r="O4464" s="24">
        <v>1239.21</v>
      </c>
      <c r="P4464" s="26">
        <f t="shared" si="414"/>
        <v>0.22463496206868422</v>
      </c>
      <c r="Q4464" t="str">
        <f t="shared" si="415"/>
        <v>Medium</v>
      </c>
      <c r="R4464" t="str">
        <f t="shared" si="416"/>
        <v>Medium</v>
      </c>
      <c r="S4464" s="23">
        <f t="shared" si="417"/>
        <v>2024</v>
      </c>
      <c r="T4464" s="23">
        <f t="shared" si="418"/>
        <v>10</v>
      </c>
      <c r="U4464" t="str">
        <f t="shared" si="419"/>
        <v>Oct-2024</v>
      </c>
    </row>
    <row r="4465" spans="1:21" x14ac:dyDescent="0.3">
      <c r="A4465" t="s">
        <v>6475</v>
      </c>
      <c r="B4465" s="22">
        <v>45361</v>
      </c>
      <c r="C4465" s="22">
        <v>45365</v>
      </c>
      <c r="D4465" s="23" t="s">
        <v>50</v>
      </c>
      <c r="E4465" s="23" t="s">
        <v>3836</v>
      </c>
      <c r="F4465" s="23" t="s">
        <v>80</v>
      </c>
      <c r="G4465" s="23" t="s">
        <v>53</v>
      </c>
      <c r="H4465" s="23" t="s">
        <v>54</v>
      </c>
      <c r="I4465" s="23" t="s">
        <v>118</v>
      </c>
      <c r="J4465" s="23" t="s">
        <v>119</v>
      </c>
      <c r="K4465" s="23" t="s">
        <v>197</v>
      </c>
      <c r="L4465" s="24">
        <v>90524.28</v>
      </c>
      <c r="M4465">
        <v>7</v>
      </c>
      <c r="N4465" s="25">
        <v>0.2</v>
      </c>
      <c r="O4465" s="24">
        <v>16984.96</v>
      </c>
      <c r="P4465" s="26">
        <f t="shared" si="414"/>
        <v>0.18762877760530103</v>
      </c>
      <c r="Q4465" t="str">
        <f t="shared" si="415"/>
        <v>Low</v>
      </c>
      <c r="R4465" t="str">
        <f t="shared" si="416"/>
        <v>Medium</v>
      </c>
      <c r="S4465" s="23">
        <f t="shared" si="417"/>
        <v>2024</v>
      </c>
      <c r="T4465" s="23">
        <f t="shared" si="418"/>
        <v>3</v>
      </c>
      <c r="U4465" t="str">
        <f t="shared" si="419"/>
        <v>Mar-2024</v>
      </c>
    </row>
    <row r="4466" spans="1:21" x14ac:dyDescent="0.3">
      <c r="A4466" t="s">
        <v>6476</v>
      </c>
      <c r="B4466" s="22">
        <v>44755</v>
      </c>
      <c r="C4466" s="22">
        <v>44762</v>
      </c>
      <c r="D4466" s="23" t="s">
        <v>102</v>
      </c>
      <c r="E4466" s="23" t="s">
        <v>603</v>
      </c>
      <c r="F4466" s="23" t="s">
        <v>71</v>
      </c>
      <c r="G4466" s="23" t="s">
        <v>72</v>
      </c>
      <c r="H4466" s="23" t="s">
        <v>104</v>
      </c>
      <c r="I4466" s="23" t="s">
        <v>96</v>
      </c>
      <c r="J4466" s="23" t="s">
        <v>111</v>
      </c>
      <c r="K4466" s="23" t="s">
        <v>225</v>
      </c>
      <c r="L4466" s="24">
        <v>9751.56</v>
      </c>
      <c r="M4466">
        <v>2</v>
      </c>
      <c r="N4466" s="25">
        <v>0.2</v>
      </c>
      <c r="O4466" s="24">
        <v>2690.61</v>
      </c>
      <c r="P4466" s="26">
        <f t="shared" si="414"/>
        <v>0.27591585346344588</v>
      </c>
      <c r="Q4466" t="str">
        <f t="shared" si="415"/>
        <v>Medium</v>
      </c>
      <c r="R4466" t="str">
        <f t="shared" si="416"/>
        <v>Medium</v>
      </c>
      <c r="S4466" s="23">
        <f t="shared" si="417"/>
        <v>2022</v>
      </c>
      <c r="T4466" s="23">
        <f t="shared" si="418"/>
        <v>7</v>
      </c>
      <c r="U4466" t="str">
        <f t="shared" si="419"/>
        <v>Jul-2022</v>
      </c>
    </row>
    <row r="4467" spans="1:21" x14ac:dyDescent="0.3">
      <c r="A4467" t="s">
        <v>6477</v>
      </c>
      <c r="B4467" s="22">
        <v>45335</v>
      </c>
      <c r="C4467" s="22">
        <v>45339</v>
      </c>
      <c r="D4467" s="23" t="s">
        <v>78</v>
      </c>
      <c r="E4467" s="23" t="s">
        <v>692</v>
      </c>
      <c r="F4467" s="23" t="s">
        <v>52</v>
      </c>
      <c r="G4467" s="23" t="s">
        <v>72</v>
      </c>
      <c r="H4467" s="23" t="s">
        <v>346</v>
      </c>
      <c r="I4467" s="23" t="s">
        <v>118</v>
      </c>
      <c r="J4467" s="23" t="s">
        <v>303</v>
      </c>
      <c r="K4467" s="23" t="s">
        <v>304</v>
      </c>
      <c r="L4467" s="24">
        <v>18231.400000000001</v>
      </c>
      <c r="M4467">
        <v>4</v>
      </c>
      <c r="N4467" s="25">
        <v>0.05</v>
      </c>
      <c r="O4467" s="24">
        <v>5065.1099999999997</v>
      </c>
      <c r="P4467" s="26">
        <f t="shared" si="414"/>
        <v>0.27782342551861072</v>
      </c>
      <c r="Q4467" t="str">
        <f t="shared" si="415"/>
        <v>Medium</v>
      </c>
      <c r="R4467" t="str">
        <f t="shared" si="416"/>
        <v>Low</v>
      </c>
      <c r="S4467" s="23">
        <f t="shared" si="417"/>
        <v>2024</v>
      </c>
      <c r="T4467" s="23">
        <f t="shared" si="418"/>
        <v>2</v>
      </c>
      <c r="U4467" t="str">
        <f t="shared" si="419"/>
        <v>Feb-2024</v>
      </c>
    </row>
    <row r="4468" spans="1:21" x14ac:dyDescent="0.3">
      <c r="A4468" t="s">
        <v>6478</v>
      </c>
      <c r="B4468" s="22">
        <v>45515</v>
      </c>
      <c r="C4468" s="22">
        <v>45520</v>
      </c>
      <c r="D4468" s="23" t="s">
        <v>78</v>
      </c>
      <c r="E4468" s="23" t="s">
        <v>944</v>
      </c>
      <c r="F4468" s="23" t="s">
        <v>71</v>
      </c>
      <c r="G4468" s="23" t="s">
        <v>81</v>
      </c>
      <c r="H4468" s="23" t="s">
        <v>82</v>
      </c>
      <c r="I4468" s="23" t="s">
        <v>118</v>
      </c>
      <c r="J4468" s="23" t="s">
        <v>230</v>
      </c>
      <c r="K4468" s="23" t="s">
        <v>351</v>
      </c>
      <c r="L4468" s="24">
        <v>87735.06</v>
      </c>
      <c r="M4468">
        <v>9</v>
      </c>
      <c r="N4468" s="25">
        <v>0.15</v>
      </c>
      <c r="O4468" s="24">
        <v>12677.28</v>
      </c>
      <c r="P4468" s="26">
        <f t="shared" si="414"/>
        <v>0.14449502855528909</v>
      </c>
      <c r="Q4468" t="str">
        <f t="shared" si="415"/>
        <v>Low</v>
      </c>
      <c r="R4468" t="str">
        <f t="shared" si="416"/>
        <v>Medium</v>
      </c>
      <c r="S4468" s="23">
        <f t="shared" si="417"/>
        <v>2024</v>
      </c>
      <c r="T4468" s="23">
        <f t="shared" si="418"/>
        <v>8</v>
      </c>
      <c r="U4468" t="str">
        <f t="shared" si="419"/>
        <v>Aug-2024</v>
      </c>
    </row>
    <row r="4469" spans="1:21" x14ac:dyDescent="0.3">
      <c r="A4469" t="s">
        <v>6479</v>
      </c>
      <c r="B4469" s="22">
        <v>45783</v>
      </c>
      <c r="C4469" s="22">
        <v>45787</v>
      </c>
      <c r="D4469" s="23" t="s">
        <v>78</v>
      </c>
      <c r="E4469" s="23" t="s">
        <v>746</v>
      </c>
      <c r="F4469" s="23" t="s">
        <v>71</v>
      </c>
      <c r="G4469" s="23" t="s">
        <v>179</v>
      </c>
      <c r="H4469" s="23" t="s">
        <v>236</v>
      </c>
      <c r="I4469" s="23" t="s">
        <v>96</v>
      </c>
      <c r="J4469" s="23" t="s">
        <v>166</v>
      </c>
      <c r="K4469" s="23" t="s">
        <v>167</v>
      </c>
      <c r="L4469" s="24">
        <v>14341.84</v>
      </c>
      <c r="M4469">
        <v>2</v>
      </c>
      <c r="N4469" s="25">
        <v>0.2</v>
      </c>
      <c r="O4469" s="24">
        <v>4137.3999999999996</v>
      </c>
      <c r="P4469" s="26">
        <f t="shared" si="414"/>
        <v>0.28848460169685336</v>
      </c>
      <c r="Q4469" t="str">
        <f t="shared" si="415"/>
        <v>Medium</v>
      </c>
      <c r="R4469" t="str">
        <f t="shared" si="416"/>
        <v>Medium</v>
      </c>
      <c r="S4469" s="23">
        <f t="shared" si="417"/>
        <v>2025</v>
      </c>
      <c r="T4469" s="23">
        <f t="shared" si="418"/>
        <v>5</v>
      </c>
      <c r="U4469" t="str">
        <f t="shared" si="419"/>
        <v>May-2025</v>
      </c>
    </row>
    <row r="4470" spans="1:21" x14ac:dyDescent="0.3">
      <c r="A4470" t="s">
        <v>6480</v>
      </c>
      <c r="B4470" s="22">
        <v>45837</v>
      </c>
      <c r="C4470" s="22">
        <v>45841</v>
      </c>
      <c r="D4470" s="23" t="s">
        <v>50</v>
      </c>
      <c r="E4470" s="23" t="s">
        <v>629</v>
      </c>
      <c r="F4470" s="23" t="s">
        <v>52</v>
      </c>
      <c r="G4470" s="23" t="s">
        <v>81</v>
      </c>
      <c r="H4470" s="23" t="s">
        <v>186</v>
      </c>
      <c r="I4470" s="23" t="s">
        <v>118</v>
      </c>
      <c r="J4470" s="23" t="s">
        <v>191</v>
      </c>
      <c r="K4470" s="23" t="s">
        <v>192</v>
      </c>
      <c r="L4470" s="24">
        <v>72470</v>
      </c>
      <c r="M4470">
        <v>8</v>
      </c>
      <c r="N4470" s="25">
        <v>0.25</v>
      </c>
      <c r="O4470" s="24">
        <v>12057.65</v>
      </c>
      <c r="P4470" s="26">
        <f t="shared" si="414"/>
        <v>0.16638126121153579</v>
      </c>
      <c r="Q4470" t="str">
        <f t="shared" si="415"/>
        <v>Low</v>
      </c>
      <c r="R4470" t="str">
        <f t="shared" si="416"/>
        <v>High</v>
      </c>
      <c r="S4470" s="23">
        <f t="shared" si="417"/>
        <v>2025</v>
      </c>
      <c r="T4470" s="23">
        <f t="shared" si="418"/>
        <v>6</v>
      </c>
      <c r="U4470" t="str">
        <f t="shared" si="419"/>
        <v>Jun-2025</v>
      </c>
    </row>
    <row r="4471" spans="1:21" x14ac:dyDescent="0.3">
      <c r="A4471" t="s">
        <v>6481</v>
      </c>
      <c r="B4471" s="22">
        <v>44836</v>
      </c>
      <c r="C4471" s="22">
        <v>44840</v>
      </c>
      <c r="D4471" s="23" t="s">
        <v>61</v>
      </c>
      <c r="E4471" s="23" t="s">
        <v>129</v>
      </c>
      <c r="F4471" s="23" t="s">
        <v>80</v>
      </c>
      <c r="G4471" s="23" t="s">
        <v>179</v>
      </c>
      <c r="H4471" s="23" t="s">
        <v>236</v>
      </c>
      <c r="I4471" s="23" t="s">
        <v>118</v>
      </c>
      <c r="J4471" s="23" t="s">
        <v>119</v>
      </c>
      <c r="K4471" s="23" t="s">
        <v>197</v>
      </c>
      <c r="L4471" s="24">
        <v>5292.93</v>
      </c>
      <c r="M4471">
        <v>3</v>
      </c>
      <c r="N4471" s="25">
        <v>0.1</v>
      </c>
      <c r="O4471" s="24">
        <v>863.7</v>
      </c>
      <c r="P4471" s="26">
        <f t="shared" si="414"/>
        <v>0.16317994003321412</v>
      </c>
      <c r="Q4471" t="str">
        <f t="shared" si="415"/>
        <v>Low</v>
      </c>
      <c r="R4471" t="str">
        <f t="shared" si="416"/>
        <v>Low</v>
      </c>
      <c r="S4471" s="23">
        <f t="shared" si="417"/>
        <v>2022</v>
      </c>
      <c r="T4471" s="23">
        <f t="shared" si="418"/>
        <v>10</v>
      </c>
      <c r="U4471" t="str">
        <f t="shared" si="419"/>
        <v>Oct-2022</v>
      </c>
    </row>
    <row r="4472" spans="1:21" x14ac:dyDescent="0.3">
      <c r="A4472" t="s">
        <v>6482</v>
      </c>
      <c r="B4472" s="22">
        <v>45898</v>
      </c>
      <c r="C4472" s="22">
        <v>45902</v>
      </c>
      <c r="D4472" s="23" t="s">
        <v>78</v>
      </c>
      <c r="E4472" s="23" t="s">
        <v>1467</v>
      </c>
      <c r="F4472" s="23" t="s">
        <v>80</v>
      </c>
      <c r="G4472" s="23" t="s">
        <v>179</v>
      </c>
      <c r="H4472" s="23" t="s">
        <v>236</v>
      </c>
      <c r="I4472" s="23" t="s">
        <v>83</v>
      </c>
      <c r="J4472" s="23" t="s">
        <v>379</v>
      </c>
      <c r="K4472" s="23" t="s">
        <v>380</v>
      </c>
      <c r="L4472" s="24">
        <v>62184.15</v>
      </c>
      <c r="M4472">
        <v>5</v>
      </c>
      <c r="N4472" s="25">
        <v>0.05</v>
      </c>
      <c r="O4472" s="24">
        <v>13460.19</v>
      </c>
      <c r="P4472" s="26">
        <f t="shared" si="414"/>
        <v>0.21645692672489694</v>
      </c>
      <c r="Q4472" t="str">
        <f t="shared" si="415"/>
        <v>Medium</v>
      </c>
      <c r="R4472" t="str">
        <f t="shared" si="416"/>
        <v>Low</v>
      </c>
      <c r="S4472" s="23">
        <f t="shared" si="417"/>
        <v>2025</v>
      </c>
      <c r="T4472" s="23">
        <f t="shared" si="418"/>
        <v>8</v>
      </c>
      <c r="U4472" t="str">
        <f t="shared" si="419"/>
        <v>Aug-2025</v>
      </c>
    </row>
    <row r="4473" spans="1:21" x14ac:dyDescent="0.3">
      <c r="A4473" t="s">
        <v>6483</v>
      </c>
      <c r="B4473" s="22">
        <v>44608</v>
      </c>
      <c r="C4473" s="22">
        <v>44614</v>
      </c>
      <c r="D4473" s="23" t="s">
        <v>102</v>
      </c>
      <c r="E4473" s="23" t="s">
        <v>378</v>
      </c>
      <c r="F4473" s="23" t="s">
        <v>52</v>
      </c>
      <c r="G4473" s="23" t="s">
        <v>72</v>
      </c>
      <c r="H4473" s="23" t="s">
        <v>73</v>
      </c>
      <c r="I4473" s="23" t="s">
        <v>96</v>
      </c>
      <c r="J4473" s="23" t="s">
        <v>97</v>
      </c>
      <c r="K4473" s="23" t="s">
        <v>181</v>
      </c>
      <c r="L4473" s="24">
        <v>24925.439999999999</v>
      </c>
      <c r="M4473">
        <v>8</v>
      </c>
      <c r="N4473" s="25">
        <v>0</v>
      </c>
      <c r="O4473" s="24">
        <v>7837.03</v>
      </c>
      <c r="P4473" s="26">
        <f t="shared" si="414"/>
        <v>0.3144189229959431</v>
      </c>
      <c r="Q4473" t="str">
        <f t="shared" si="415"/>
        <v>High</v>
      </c>
      <c r="R4473" t="str">
        <f t="shared" si="416"/>
        <v>None</v>
      </c>
      <c r="S4473" s="23">
        <f t="shared" si="417"/>
        <v>2022</v>
      </c>
      <c r="T4473" s="23">
        <f t="shared" si="418"/>
        <v>2</v>
      </c>
      <c r="U4473" t="str">
        <f t="shared" si="419"/>
        <v>Feb-2022</v>
      </c>
    </row>
    <row r="4474" spans="1:21" x14ac:dyDescent="0.3">
      <c r="A4474" t="s">
        <v>6484</v>
      </c>
      <c r="B4474" s="22">
        <v>45430</v>
      </c>
      <c r="C4474" s="22">
        <v>45436</v>
      </c>
      <c r="D4474" s="23" t="s">
        <v>102</v>
      </c>
      <c r="E4474" s="23" t="s">
        <v>178</v>
      </c>
      <c r="F4474" s="23" t="s">
        <v>71</v>
      </c>
      <c r="G4474" s="23" t="s">
        <v>53</v>
      </c>
      <c r="H4474" s="23" t="s">
        <v>54</v>
      </c>
      <c r="I4474" s="23" t="s">
        <v>118</v>
      </c>
      <c r="J4474" s="23" t="s">
        <v>119</v>
      </c>
      <c r="K4474" s="23" t="s">
        <v>120</v>
      </c>
      <c r="L4474" s="24">
        <v>39215.760000000002</v>
      </c>
      <c r="M4474">
        <v>4</v>
      </c>
      <c r="N4474" s="25">
        <v>0.05</v>
      </c>
      <c r="O4474" s="24">
        <v>5690.33</v>
      </c>
      <c r="P4474" s="26">
        <f t="shared" si="414"/>
        <v>0.14510314220609263</v>
      </c>
      <c r="Q4474" t="str">
        <f t="shared" si="415"/>
        <v>Low</v>
      </c>
      <c r="R4474" t="str">
        <f t="shared" si="416"/>
        <v>Low</v>
      </c>
      <c r="S4474" s="23">
        <f t="shared" si="417"/>
        <v>2024</v>
      </c>
      <c r="T4474" s="23">
        <f t="shared" si="418"/>
        <v>5</v>
      </c>
      <c r="U4474" t="str">
        <f t="shared" si="419"/>
        <v>May-2024</v>
      </c>
    </row>
    <row r="4475" spans="1:21" x14ac:dyDescent="0.3">
      <c r="A4475" t="s">
        <v>6485</v>
      </c>
      <c r="B4475" s="22">
        <v>45846</v>
      </c>
      <c r="C4475" s="22">
        <v>45848</v>
      </c>
      <c r="D4475" s="23" t="s">
        <v>61</v>
      </c>
      <c r="E4475" s="23" t="s">
        <v>1299</v>
      </c>
      <c r="F4475" s="23" t="s">
        <v>52</v>
      </c>
      <c r="G4475" s="23" t="s">
        <v>179</v>
      </c>
      <c r="H4475" s="23" t="s">
        <v>180</v>
      </c>
      <c r="I4475" s="23" t="s">
        <v>96</v>
      </c>
      <c r="J4475" s="23" t="s">
        <v>97</v>
      </c>
      <c r="K4475" s="23" t="s">
        <v>416</v>
      </c>
      <c r="L4475" s="24">
        <v>26007.279999999999</v>
      </c>
      <c r="M4475">
        <v>8</v>
      </c>
      <c r="N4475" s="25">
        <v>0.2</v>
      </c>
      <c r="O4475" s="24">
        <v>5977.32</v>
      </c>
      <c r="P4475" s="26">
        <f t="shared" si="414"/>
        <v>0.22983256995733503</v>
      </c>
      <c r="Q4475" t="str">
        <f t="shared" si="415"/>
        <v>Medium</v>
      </c>
      <c r="R4475" t="str">
        <f t="shared" si="416"/>
        <v>Medium</v>
      </c>
      <c r="S4475" s="23">
        <f t="shared" si="417"/>
        <v>2025</v>
      </c>
      <c r="T4475" s="23">
        <f t="shared" si="418"/>
        <v>7</v>
      </c>
      <c r="U4475" t="str">
        <f t="shared" si="419"/>
        <v>Jul-2025</v>
      </c>
    </row>
    <row r="4476" spans="1:21" x14ac:dyDescent="0.3">
      <c r="A4476" t="s">
        <v>6486</v>
      </c>
      <c r="B4476" s="22">
        <v>45633</v>
      </c>
      <c r="C4476" s="22">
        <v>45637</v>
      </c>
      <c r="D4476" s="23" t="s">
        <v>102</v>
      </c>
      <c r="E4476" s="23" t="s">
        <v>550</v>
      </c>
      <c r="F4476" s="23" t="s">
        <v>71</v>
      </c>
      <c r="G4476" s="23" t="s">
        <v>72</v>
      </c>
      <c r="H4476" s="23" t="s">
        <v>346</v>
      </c>
      <c r="I4476" s="23" t="s">
        <v>55</v>
      </c>
      <c r="J4476" s="23" t="s">
        <v>173</v>
      </c>
      <c r="K4476" s="23" t="s">
        <v>735</v>
      </c>
      <c r="L4476" s="24">
        <v>87391.5</v>
      </c>
      <c r="M4476">
        <v>6</v>
      </c>
      <c r="N4476" s="25">
        <v>0.1</v>
      </c>
      <c r="O4476" s="24">
        <v>30694.85</v>
      </c>
      <c r="P4476" s="26">
        <f t="shared" si="414"/>
        <v>0.35123381564568634</v>
      </c>
      <c r="Q4476" t="str">
        <f t="shared" si="415"/>
        <v>High</v>
      </c>
      <c r="R4476" t="str">
        <f t="shared" si="416"/>
        <v>Low</v>
      </c>
      <c r="S4476" s="23">
        <f t="shared" si="417"/>
        <v>2024</v>
      </c>
      <c r="T4476" s="23">
        <f t="shared" si="418"/>
        <v>12</v>
      </c>
      <c r="U4476" t="str">
        <f t="shared" si="419"/>
        <v>Dec-2024</v>
      </c>
    </row>
    <row r="4477" spans="1:21" x14ac:dyDescent="0.3">
      <c r="A4477" t="s">
        <v>6487</v>
      </c>
      <c r="B4477" s="22">
        <v>45447</v>
      </c>
      <c r="C4477" s="22">
        <v>45448</v>
      </c>
      <c r="D4477" s="23" t="s">
        <v>102</v>
      </c>
      <c r="E4477" s="23" t="s">
        <v>436</v>
      </c>
      <c r="F4477" s="23" t="s">
        <v>52</v>
      </c>
      <c r="G4477" s="23" t="s">
        <v>63</v>
      </c>
      <c r="H4477" s="23" t="s">
        <v>64</v>
      </c>
      <c r="I4477" s="23" t="s">
        <v>96</v>
      </c>
      <c r="J4477" s="23" t="s">
        <v>135</v>
      </c>
      <c r="K4477" s="23" t="s">
        <v>275</v>
      </c>
      <c r="L4477" s="24">
        <v>5325.75</v>
      </c>
      <c r="M4477">
        <v>5</v>
      </c>
      <c r="N4477" s="25">
        <v>0</v>
      </c>
      <c r="O4477" s="24">
        <v>1927.44</v>
      </c>
      <c r="P4477" s="26">
        <f t="shared" si="414"/>
        <v>0.36190959019856361</v>
      </c>
      <c r="Q4477" t="str">
        <f t="shared" si="415"/>
        <v>High</v>
      </c>
      <c r="R4477" t="str">
        <f t="shared" si="416"/>
        <v>None</v>
      </c>
      <c r="S4477" s="23">
        <f t="shared" si="417"/>
        <v>2024</v>
      </c>
      <c r="T4477" s="23">
        <f t="shared" si="418"/>
        <v>6</v>
      </c>
      <c r="U4477" t="str">
        <f t="shared" si="419"/>
        <v>Jun-2024</v>
      </c>
    </row>
    <row r="4478" spans="1:21" x14ac:dyDescent="0.3">
      <c r="A4478" t="s">
        <v>6488</v>
      </c>
      <c r="B4478" s="22">
        <v>44633</v>
      </c>
      <c r="C4478" s="22">
        <v>44638</v>
      </c>
      <c r="D4478" s="23" t="s">
        <v>50</v>
      </c>
      <c r="E4478" s="23" t="s">
        <v>235</v>
      </c>
      <c r="F4478" s="23" t="s">
        <v>71</v>
      </c>
      <c r="G4478" s="23" t="s">
        <v>179</v>
      </c>
      <c r="H4478" s="23" t="s">
        <v>236</v>
      </c>
      <c r="I4478" s="23" t="s">
        <v>96</v>
      </c>
      <c r="J4478" s="23" t="s">
        <v>166</v>
      </c>
      <c r="K4478" s="23" t="s">
        <v>167</v>
      </c>
      <c r="L4478" s="24">
        <v>94918.399999999994</v>
      </c>
      <c r="M4478">
        <v>8</v>
      </c>
      <c r="N4478" s="25">
        <v>0.2</v>
      </c>
      <c r="O4478" s="24">
        <v>17147.64</v>
      </c>
      <c r="P4478" s="26">
        <f t="shared" si="414"/>
        <v>0.1806566482368013</v>
      </c>
      <c r="Q4478" t="str">
        <f t="shared" si="415"/>
        <v>Low</v>
      </c>
      <c r="R4478" t="str">
        <f t="shared" si="416"/>
        <v>Medium</v>
      </c>
      <c r="S4478" s="23">
        <f t="shared" si="417"/>
        <v>2022</v>
      </c>
      <c r="T4478" s="23">
        <f t="shared" si="418"/>
        <v>3</v>
      </c>
      <c r="U4478" t="str">
        <f t="shared" si="419"/>
        <v>Mar-2022</v>
      </c>
    </row>
    <row r="4479" spans="1:21" x14ac:dyDescent="0.3">
      <c r="A4479" t="s">
        <v>6489</v>
      </c>
      <c r="B4479" s="22">
        <v>45051</v>
      </c>
      <c r="C4479" s="22">
        <v>45053</v>
      </c>
      <c r="D4479" s="23" t="s">
        <v>61</v>
      </c>
      <c r="E4479" s="23" t="s">
        <v>1220</v>
      </c>
      <c r="F4479" s="23" t="s">
        <v>52</v>
      </c>
      <c r="G4479" s="23" t="s">
        <v>63</v>
      </c>
      <c r="H4479" s="23" t="s">
        <v>172</v>
      </c>
      <c r="I4479" s="23" t="s">
        <v>55</v>
      </c>
      <c r="J4479" s="23" t="s">
        <v>56</v>
      </c>
      <c r="K4479" s="23" t="s">
        <v>74</v>
      </c>
      <c r="L4479" s="24">
        <v>14123.43</v>
      </c>
      <c r="M4479">
        <v>3</v>
      </c>
      <c r="N4479" s="25">
        <v>0.15</v>
      </c>
      <c r="O4479" s="24">
        <v>3056.5</v>
      </c>
      <c r="P4479" s="26">
        <f t="shared" si="414"/>
        <v>0.21641343498002963</v>
      </c>
      <c r="Q4479" t="str">
        <f t="shared" si="415"/>
        <v>Medium</v>
      </c>
      <c r="R4479" t="str">
        <f t="shared" si="416"/>
        <v>Medium</v>
      </c>
      <c r="S4479" s="23">
        <f t="shared" si="417"/>
        <v>2023</v>
      </c>
      <c r="T4479" s="23">
        <f t="shared" si="418"/>
        <v>5</v>
      </c>
      <c r="U4479" t="str">
        <f t="shared" si="419"/>
        <v>May-2023</v>
      </c>
    </row>
    <row r="4480" spans="1:21" x14ac:dyDescent="0.3">
      <c r="A4480" t="s">
        <v>6490</v>
      </c>
      <c r="B4480" s="22">
        <v>44708</v>
      </c>
      <c r="C4480" s="22">
        <v>44715</v>
      </c>
      <c r="D4480" s="23" t="s">
        <v>61</v>
      </c>
      <c r="E4480" s="23" t="s">
        <v>171</v>
      </c>
      <c r="F4480" s="23" t="s">
        <v>71</v>
      </c>
      <c r="G4480" s="23" t="s">
        <v>63</v>
      </c>
      <c r="H4480" s="23" t="s">
        <v>202</v>
      </c>
      <c r="I4480" s="23" t="s">
        <v>83</v>
      </c>
      <c r="J4480" s="23" t="s">
        <v>379</v>
      </c>
      <c r="K4480" s="23" t="s">
        <v>562</v>
      </c>
      <c r="L4480" s="24">
        <v>29739.02</v>
      </c>
      <c r="M4480">
        <v>2</v>
      </c>
      <c r="N4480" s="25">
        <v>0.15</v>
      </c>
      <c r="O4480" s="24">
        <v>6415.12</v>
      </c>
      <c r="P4480" s="26">
        <f t="shared" si="414"/>
        <v>0.21571390045805139</v>
      </c>
      <c r="Q4480" t="str">
        <f t="shared" si="415"/>
        <v>Medium</v>
      </c>
      <c r="R4480" t="str">
        <f t="shared" si="416"/>
        <v>Medium</v>
      </c>
      <c r="S4480" s="23">
        <f t="shared" si="417"/>
        <v>2022</v>
      </c>
      <c r="T4480" s="23">
        <f t="shared" si="418"/>
        <v>5</v>
      </c>
      <c r="U4480" t="str">
        <f t="shared" si="419"/>
        <v>May-2022</v>
      </c>
    </row>
    <row r="4481" spans="1:21" x14ac:dyDescent="0.3">
      <c r="A4481" t="s">
        <v>6491</v>
      </c>
      <c r="B4481" s="22">
        <v>45869</v>
      </c>
      <c r="C4481" s="22">
        <v>45872</v>
      </c>
      <c r="D4481" s="23" t="s">
        <v>102</v>
      </c>
      <c r="E4481" s="23" t="s">
        <v>1621</v>
      </c>
      <c r="F4481" s="23" t="s">
        <v>52</v>
      </c>
      <c r="G4481" s="23" t="s">
        <v>179</v>
      </c>
      <c r="H4481" s="23" t="s">
        <v>180</v>
      </c>
      <c r="I4481" s="23" t="s">
        <v>118</v>
      </c>
      <c r="J4481" s="23" t="s">
        <v>230</v>
      </c>
      <c r="K4481" s="23" t="s">
        <v>351</v>
      </c>
      <c r="L4481" s="24">
        <v>26402.46</v>
      </c>
      <c r="M4481">
        <v>2</v>
      </c>
      <c r="N4481" s="25">
        <v>0.15</v>
      </c>
      <c r="O4481" s="24">
        <v>7430.12</v>
      </c>
      <c r="P4481" s="26">
        <f t="shared" si="414"/>
        <v>0.28141771637945856</v>
      </c>
      <c r="Q4481" t="str">
        <f t="shared" si="415"/>
        <v>Medium</v>
      </c>
      <c r="R4481" t="str">
        <f t="shared" si="416"/>
        <v>Medium</v>
      </c>
      <c r="S4481" s="23">
        <f t="shared" si="417"/>
        <v>2025</v>
      </c>
      <c r="T4481" s="23">
        <f t="shared" si="418"/>
        <v>7</v>
      </c>
      <c r="U4481" t="str">
        <f t="shared" si="419"/>
        <v>Jul-2025</v>
      </c>
    </row>
    <row r="4482" spans="1:21" x14ac:dyDescent="0.3">
      <c r="A4482" t="s">
        <v>6492</v>
      </c>
      <c r="B4482" s="22">
        <v>44617</v>
      </c>
      <c r="C4482" s="22">
        <v>44621</v>
      </c>
      <c r="D4482" s="23" t="s">
        <v>50</v>
      </c>
      <c r="E4482" s="23" t="s">
        <v>1759</v>
      </c>
      <c r="F4482" s="23" t="s">
        <v>52</v>
      </c>
      <c r="G4482" s="23" t="s">
        <v>63</v>
      </c>
      <c r="H4482" s="23" t="s">
        <v>202</v>
      </c>
      <c r="I4482" s="23" t="s">
        <v>118</v>
      </c>
      <c r="J4482" s="23" t="s">
        <v>303</v>
      </c>
      <c r="K4482" s="23" t="s">
        <v>421</v>
      </c>
      <c r="L4482" s="24">
        <v>81534.899999999994</v>
      </c>
      <c r="M4482">
        <v>6</v>
      </c>
      <c r="N4482" s="25">
        <v>0</v>
      </c>
      <c r="O4482" s="24">
        <v>31970.69</v>
      </c>
      <c r="P4482" s="26">
        <f t="shared" si="414"/>
        <v>0.3921104950150181</v>
      </c>
      <c r="Q4482" t="str">
        <f t="shared" si="415"/>
        <v>High</v>
      </c>
      <c r="R4482" t="str">
        <f t="shared" si="416"/>
        <v>None</v>
      </c>
      <c r="S4482" s="23">
        <f t="shared" si="417"/>
        <v>2022</v>
      </c>
      <c r="T4482" s="23">
        <f t="shared" si="418"/>
        <v>2</v>
      </c>
      <c r="U4482" t="str">
        <f t="shared" si="419"/>
        <v>Feb-2022</v>
      </c>
    </row>
    <row r="4483" spans="1:21" x14ac:dyDescent="0.3">
      <c r="A4483" t="s">
        <v>6493</v>
      </c>
      <c r="B4483" s="22">
        <v>45233</v>
      </c>
      <c r="C4483" s="22">
        <v>45236</v>
      </c>
      <c r="D4483" s="23" t="s">
        <v>102</v>
      </c>
      <c r="E4483" s="23" t="s">
        <v>1125</v>
      </c>
      <c r="F4483" s="23" t="s">
        <v>80</v>
      </c>
      <c r="G4483" s="23" t="s">
        <v>72</v>
      </c>
      <c r="H4483" s="23" t="s">
        <v>104</v>
      </c>
      <c r="I4483" s="23" t="s">
        <v>83</v>
      </c>
      <c r="J4483" s="23" t="s">
        <v>156</v>
      </c>
      <c r="K4483" s="23" t="s">
        <v>157</v>
      </c>
      <c r="L4483" s="24">
        <v>472.84</v>
      </c>
      <c r="M4483">
        <v>1</v>
      </c>
      <c r="N4483" s="25">
        <v>0.15</v>
      </c>
      <c r="O4483" s="24">
        <v>67.64</v>
      </c>
      <c r="P4483" s="26">
        <f t="shared" si="414"/>
        <v>0.14305050334151087</v>
      </c>
      <c r="Q4483" t="str">
        <f t="shared" si="415"/>
        <v>Low</v>
      </c>
      <c r="R4483" t="str">
        <f t="shared" si="416"/>
        <v>Medium</v>
      </c>
      <c r="S4483" s="23">
        <f t="shared" si="417"/>
        <v>2023</v>
      </c>
      <c r="T4483" s="23">
        <f t="shared" si="418"/>
        <v>11</v>
      </c>
      <c r="U4483" t="str">
        <f t="shared" si="419"/>
        <v>Nov-2023</v>
      </c>
    </row>
    <row r="4484" spans="1:21" x14ac:dyDescent="0.3">
      <c r="A4484" t="s">
        <v>6494</v>
      </c>
      <c r="B4484" s="22">
        <v>45271</v>
      </c>
      <c r="C4484" s="22">
        <v>45277</v>
      </c>
      <c r="D4484" s="23" t="s">
        <v>102</v>
      </c>
      <c r="E4484" s="23" t="s">
        <v>411</v>
      </c>
      <c r="F4484" s="23" t="s">
        <v>80</v>
      </c>
      <c r="G4484" s="23" t="s">
        <v>81</v>
      </c>
      <c r="H4484" s="23" t="s">
        <v>95</v>
      </c>
      <c r="I4484" s="23" t="s">
        <v>118</v>
      </c>
      <c r="J4484" s="23" t="s">
        <v>303</v>
      </c>
      <c r="K4484" s="23" t="s">
        <v>421</v>
      </c>
      <c r="L4484" s="24">
        <v>1428</v>
      </c>
      <c r="M4484">
        <v>1</v>
      </c>
      <c r="N4484" s="25">
        <v>0.25</v>
      </c>
      <c r="O4484" s="24">
        <v>176.58</v>
      </c>
      <c r="P4484" s="26">
        <f t="shared" ref="P4484:P4547" si="420">IFERROR(O4484/L4484,0)</f>
        <v>0.12365546218487396</v>
      </c>
      <c r="Q4484" t="str">
        <f t="shared" ref="Q4484:Q4547" si="421">IF(P4484&gt;=0.3,"High",IF(P4484&gt;=0.2,"Medium","Low"))</f>
        <v>Low</v>
      </c>
      <c r="R4484" t="str">
        <f t="shared" ref="R4484:R4547" si="422">IF(N4484=0,"None",IF(N4484&lt;=0.1,"Low",IF(N4484&lt;=0.2,"Medium","High")))</f>
        <v>High</v>
      </c>
      <c r="S4484" s="23">
        <f t="shared" ref="S4484:S4547" si="423">YEAR(B4484)</f>
        <v>2023</v>
      </c>
      <c r="T4484" s="23">
        <f t="shared" ref="T4484:T4547" si="424">MONTH(B4484)</f>
        <v>12</v>
      </c>
      <c r="U4484" t="str">
        <f t="shared" ref="U4484:U4547" si="425">TEXT(B4484,"mmm-yyyy")</f>
        <v>Dec-2023</v>
      </c>
    </row>
    <row r="4485" spans="1:21" x14ac:dyDescent="0.3">
      <c r="A4485" t="s">
        <v>6495</v>
      </c>
      <c r="B4485" s="22">
        <v>44993</v>
      </c>
      <c r="C4485" s="22">
        <v>44996</v>
      </c>
      <c r="D4485" s="23" t="s">
        <v>61</v>
      </c>
      <c r="E4485" s="23" t="s">
        <v>165</v>
      </c>
      <c r="F4485" s="23" t="s">
        <v>80</v>
      </c>
      <c r="G4485" s="23" t="s">
        <v>179</v>
      </c>
      <c r="H4485" s="23" t="s">
        <v>236</v>
      </c>
      <c r="I4485" s="23" t="s">
        <v>83</v>
      </c>
      <c r="J4485" s="23" t="s">
        <v>449</v>
      </c>
      <c r="K4485" s="23" t="s">
        <v>450</v>
      </c>
      <c r="L4485" s="24">
        <v>4352.59</v>
      </c>
      <c r="M4485">
        <v>1</v>
      </c>
      <c r="N4485" s="25">
        <v>0.25</v>
      </c>
      <c r="O4485" s="24">
        <v>955.62</v>
      </c>
      <c r="P4485" s="26">
        <f t="shared" si="420"/>
        <v>0.21955203683324181</v>
      </c>
      <c r="Q4485" t="str">
        <f t="shared" si="421"/>
        <v>Medium</v>
      </c>
      <c r="R4485" t="str">
        <f t="shared" si="422"/>
        <v>High</v>
      </c>
      <c r="S4485" s="23">
        <f t="shared" si="423"/>
        <v>2023</v>
      </c>
      <c r="T4485" s="23">
        <f t="shared" si="424"/>
        <v>3</v>
      </c>
      <c r="U4485" t="str">
        <f t="shared" si="425"/>
        <v>Mar-2023</v>
      </c>
    </row>
    <row r="4486" spans="1:21" x14ac:dyDescent="0.3">
      <c r="A4486" t="s">
        <v>6496</v>
      </c>
      <c r="B4486" s="22">
        <v>45637</v>
      </c>
      <c r="C4486" s="22">
        <v>45641</v>
      </c>
      <c r="D4486" s="23" t="s">
        <v>50</v>
      </c>
      <c r="E4486" s="23" t="s">
        <v>603</v>
      </c>
      <c r="F4486" s="23" t="s">
        <v>71</v>
      </c>
      <c r="G4486" s="23" t="s">
        <v>179</v>
      </c>
      <c r="H4486" s="23" t="s">
        <v>236</v>
      </c>
      <c r="I4486" s="23" t="s">
        <v>83</v>
      </c>
      <c r="J4486" s="23" t="s">
        <v>449</v>
      </c>
      <c r="K4486" s="23" t="s">
        <v>775</v>
      </c>
      <c r="L4486" s="24">
        <v>51481.36</v>
      </c>
      <c r="M4486">
        <v>7</v>
      </c>
      <c r="N4486" s="25">
        <v>0.05</v>
      </c>
      <c r="O4486" s="24">
        <v>16687.02</v>
      </c>
      <c r="P4486" s="26">
        <f t="shared" si="420"/>
        <v>0.32413712458256738</v>
      </c>
      <c r="Q4486" t="str">
        <f t="shared" si="421"/>
        <v>High</v>
      </c>
      <c r="R4486" t="str">
        <f t="shared" si="422"/>
        <v>Low</v>
      </c>
      <c r="S4486" s="23">
        <f t="shared" si="423"/>
        <v>2024</v>
      </c>
      <c r="T4486" s="23">
        <f t="shared" si="424"/>
        <v>12</v>
      </c>
      <c r="U4486" t="str">
        <f t="shared" si="425"/>
        <v>Dec-2024</v>
      </c>
    </row>
    <row r="4487" spans="1:21" x14ac:dyDescent="0.3">
      <c r="A4487" t="s">
        <v>6497</v>
      </c>
      <c r="B4487" s="22">
        <v>45105</v>
      </c>
      <c r="C4487" s="22">
        <v>45109</v>
      </c>
      <c r="D4487" s="23" t="s">
        <v>78</v>
      </c>
      <c r="E4487" s="23" t="s">
        <v>966</v>
      </c>
      <c r="F4487" s="23" t="s">
        <v>71</v>
      </c>
      <c r="G4487" s="23" t="s">
        <v>72</v>
      </c>
      <c r="H4487" s="23" t="s">
        <v>117</v>
      </c>
      <c r="I4487" s="23" t="s">
        <v>55</v>
      </c>
      <c r="J4487" s="23" t="s">
        <v>56</v>
      </c>
      <c r="K4487" s="23" t="s">
        <v>74</v>
      </c>
      <c r="L4487" s="24">
        <v>38485.230000000003</v>
      </c>
      <c r="M4487">
        <v>7</v>
      </c>
      <c r="N4487" s="25">
        <v>0.25</v>
      </c>
      <c r="O4487" s="24">
        <v>10811.2</v>
      </c>
      <c r="P4487" s="26">
        <f t="shared" si="420"/>
        <v>0.2809181600317836</v>
      </c>
      <c r="Q4487" t="str">
        <f t="shared" si="421"/>
        <v>Medium</v>
      </c>
      <c r="R4487" t="str">
        <f t="shared" si="422"/>
        <v>High</v>
      </c>
      <c r="S4487" s="23">
        <f t="shared" si="423"/>
        <v>2023</v>
      </c>
      <c r="T4487" s="23">
        <f t="shared" si="424"/>
        <v>6</v>
      </c>
      <c r="U4487" t="str">
        <f t="shared" si="425"/>
        <v>Jun-2023</v>
      </c>
    </row>
    <row r="4488" spans="1:21" x14ac:dyDescent="0.3">
      <c r="A4488" t="s">
        <v>6498</v>
      </c>
      <c r="B4488" s="22">
        <v>45022</v>
      </c>
      <c r="C4488" s="22">
        <v>45026</v>
      </c>
      <c r="D4488" s="23" t="s">
        <v>102</v>
      </c>
      <c r="E4488" s="23" t="s">
        <v>407</v>
      </c>
      <c r="F4488" s="23" t="s">
        <v>52</v>
      </c>
      <c r="G4488" s="23" t="s">
        <v>81</v>
      </c>
      <c r="H4488" s="23" t="s">
        <v>186</v>
      </c>
      <c r="I4488" s="23" t="s">
        <v>55</v>
      </c>
      <c r="J4488" s="23" t="s">
        <v>173</v>
      </c>
      <c r="K4488" s="23" t="s">
        <v>174</v>
      </c>
      <c r="L4488" s="24">
        <v>7433.3</v>
      </c>
      <c r="M4488">
        <v>2</v>
      </c>
      <c r="N4488" s="25">
        <v>0</v>
      </c>
      <c r="O4488" s="24">
        <v>1655.58</v>
      </c>
      <c r="P4488" s="26">
        <f t="shared" si="420"/>
        <v>0.22272476558190843</v>
      </c>
      <c r="Q4488" t="str">
        <f t="shared" si="421"/>
        <v>Medium</v>
      </c>
      <c r="R4488" t="str">
        <f t="shared" si="422"/>
        <v>None</v>
      </c>
      <c r="S4488" s="23">
        <f t="shared" si="423"/>
        <v>2023</v>
      </c>
      <c r="T4488" s="23">
        <f t="shared" si="424"/>
        <v>4</v>
      </c>
      <c r="U4488" t="str">
        <f t="shared" si="425"/>
        <v>Apr-2023</v>
      </c>
    </row>
    <row r="4489" spans="1:21" x14ac:dyDescent="0.3">
      <c r="A4489" t="s">
        <v>6499</v>
      </c>
      <c r="B4489" s="22">
        <v>45306</v>
      </c>
      <c r="C4489" s="22">
        <v>45307</v>
      </c>
      <c r="D4489" s="23" t="s">
        <v>102</v>
      </c>
      <c r="E4489" s="23" t="s">
        <v>1232</v>
      </c>
      <c r="F4489" s="23" t="s">
        <v>80</v>
      </c>
      <c r="G4489" s="23" t="s">
        <v>72</v>
      </c>
      <c r="H4489" s="23" t="s">
        <v>346</v>
      </c>
      <c r="I4489" s="23" t="s">
        <v>83</v>
      </c>
      <c r="J4489" s="23" t="s">
        <v>84</v>
      </c>
      <c r="K4489" s="23" t="s">
        <v>85</v>
      </c>
      <c r="L4489" s="24">
        <v>30342.95</v>
      </c>
      <c r="M4489">
        <v>5</v>
      </c>
      <c r="N4489" s="25">
        <v>0.25</v>
      </c>
      <c r="O4489" s="24">
        <v>3503.05</v>
      </c>
      <c r="P4489" s="26">
        <f t="shared" si="420"/>
        <v>0.11544856383443271</v>
      </c>
      <c r="Q4489" t="str">
        <f t="shared" si="421"/>
        <v>Low</v>
      </c>
      <c r="R4489" t="str">
        <f t="shared" si="422"/>
        <v>High</v>
      </c>
      <c r="S4489" s="23">
        <f t="shared" si="423"/>
        <v>2024</v>
      </c>
      <c r="T4489" s="23">
        <f t="shared" si="424"/>
        <v>1</v>
      </c>
      <c r="U4489" t="str">
        <f t="shared" si="425"/>
        <v>Jan-2024</v>
      </c>
    </row>
    <row r="4490" spans="1:21" x14ac:dyDescent="0.3">
      <c r="A4490" t="s">
        <v>6500</v>
      </c>
      <c r="B4490" s="22">
        <v>45705</v>
      </c>
      <c r="C4490" s="22">
        <v>45707</v>
      </c>
      <c r="D4490" s="23" t="s">
        <v>78</v>
      </c>
      <c r="E4490" s="23" t="s">
        <v>411</v>
      </c>
      <c r="F4490" s="23" t="s">
        <v>52</v>
      </c>
      <c r="G4490" s="23" t="s">
        <v>63</v>
      </c>
      <c r="H4490" s="23" t="s">
        <v>64</v>
      </c>
      <c r="I4490" s="23" t="s">
        <v>83</v>
      </c>
      <c r="J4490" s="23" t="s">
        <v>84</v>
      </c>
      <c r="K4490" s="23" t="s">
        <v>257</v>
      </c>
      <c r="L4490" s="24">
        <v>60066.1</v>
      </c>
      <c r="M4490">
        <v>5</v>
      </c>
      <c r="N4490" s="25">
        <v>0.25</v>
      </c>
      <c r="O4490" s="24">
        <v>7083.59</v>
      </c>
      <c r="P4490" s="26">
        <f t="shared" si="420"/>
        <v>0.11792991387821085</v>
      </c>
      <c r="Q4490" t="str">
        <f t="shared" si="421"/>
        <v>Low</v>
      </c>
      <c r="R4490" t="str">
        <f t="shared" si="422"/>
        <v>High</v>
      </c>
      <c r="S4490" s="23">
        <f t="shared" si="423"/>
        <v>2025</v>
      </c>
      <c r="T4490" s="23">
        <f t="shared" si="424"/>
        <v>2</v>
      </c>
      <c r="U4490" t="str">
        <f t="shared" si="425"/>
        <v>Feb-2025</v>
      </c>
    </row>
    <row r="4491" spans="1:21" x14ac:dyDescent="0.3">
      <c r="A4491" t="s">
        <v>6501</v>
      </c>
      <c r="B4491" s="22">
        <v>45317</v>
      </c>
      <c r="C4491" s="22">
        <v>45321</v>
      </c>
      <c r="D4491" s="23" t="s">
        <v>102</v>
      </c>
      <c r="E4491" s="23" t="s">
        <v>1510</v>
      </c>
      <c r="F4491" s="23" t="s">
        <v>80</v>
      </c>
      <c r="G4491" s="23" t="s">
        <v>63</v>
      </c>
      <c r="H4491" s="23" t="s">
        <v>172</v>
      </c>
      <c r="I4491" s="23" t="s">
        <v>55</v>
      </c>
      <c r="J4491" s="23" t="s">
        <v>65</v>
      </c>
      <c r="K4491" s="23" t="s">
        <v>91</v>
      </c>
      <c r="L4491" s="24">
        <v>35354.800000000003</v>
      </c>
      <c r="M4491">
        <v>4</v>
      </c>
      <c r="N4491" s="25">
        <v>0.05</v>
      </c>
      <c r="O4491" s="24">
        <v>8224.19</v>
      </c>
      <c r="P4491" s="26">
        <f t="shared" si="420"/>
        <v>0.23261876746580379</v>
      </c>
      <c r="Q4491" t="str">
        <f t="shared" si="421"/>
        <v>Medium</v>
      </c>
      <c r="R4491" t="str">
        <f t="shared" si="422"/>
        <v>Low</v>
      </c>
      <c r="S4491" s="23">
        <f t="shared" si="423"/>
        <v>2024</v>
      </c>
      <c r="T4491" s="23">
        <f t="shared" si="424"/>
        <v>1</v>
      </c>
      <c r="U4491" t="str">
        <f t="shared" si="425"/>
        <v>Jan-2024</v>
      </c>
    </row>
    <row r="4492" spans="1:21" x14ac:dyDescent="0.3">
      <c r="A4492" t="s">
        <v>6502</v>
      </c>
      <c r="B4492" s="22">
        <v>44582</v>
      </c>
      <c r="C4492" s="22">
        <v>44583</v>
      </c>
      <c r="D4492" s="23" t="s">
        <v>102</v>
      </c>
      <c r="E4492" s="23" t="s">
        <v>1510</v>
      </c>
      <c r="F4492" s="23" t="s">
        <v>52</v>
      </c>
      <c r="G4492" s="23" t="s">
        <v>53</v>
      </c>
      <c r="H4492" s="23" t="s">
        <v>110</v>
      </c>
      <c r="I4492" s="23" t="s">
        <v>55</v>
      </c>
      <c r="J4492" s="23" t="s">
        <v>56</v>
      </c>
      <c r="K4492" s="23" t="s">
        <v>151</v>
      </c>
      <c r="L4492" s="24">
        <v>95892.57</v>
      </c>
      <c r="M4492">
        <v>9</v>
      </c>
      <c r="N4492" s="25">
        <v>0.2</v>
      </c>
      <c r="O4492" s="24">
        <v>21872.32</v>
      </c>
      <c r="P4492" s="26">
        <f t="shared" si="420"/>
        <v>0.22809191577616492</v>
      </c>
      <c r="Q4492" t="str">
        <f t="shared" si="421"/>
        <v>Medium</v>
      </c>
      <c r="R4492" t="str">
        <f t="shared" si="422"/>
        <v>Medium</v>
      </c>
      <c r="S4492" s="23">
        <f t="shared" si="423"/>
        <v>2022</v>
      </c>
      <c r="T4492" s="23">
        <f t="shared" si="424"/>
        <v>1</v>
      </c>
      <c r="U4492" t="str">
        <f t="shared" si="425"/>
        <v>Jan-2022</v>
      </c>
    </row>
    <row r="4493" spans="1:21" x14ac:dyDescent="0.3">
      <c r="A4493" t="s">
        <v>6503</v>
      </c>
      <c r="B4493" s="22">
        <v>45337</v>
      </c>
      <c r="C4493" s="22">
        <v>45343</v>
      </c>
      <c r="D4493" s="23" t="s">
        <v>102</v>
      </c>
      <c r="E4493" s="23" t="s">
        <v>390</v>
      </c>
      <c r="F4493" s="23" t="s">
        <v>80</v>
      </c>
      <c r="G4493" s="23" t="s">
        <v>81</v>
      </c>
      <c r="H4493" s="23" t="s">
        <v>82</v>
      </c>
      <c r="I4493" s="23" t="s">
        <v>83</v>
      </c>
      <c r="J4493" s="23" t="s">
        <v>156</v>
      </c>
      <c r="K4493" s="23" t="s">
        <v>208</v>
      </c>
      <c r="L4493" s="24">
        <v>9119.9500000000007</v>
      </c>
      <c r="M4493">
        <v>1</v>
      </c>
      <c r="N4493" s="25">
        <v>0.1</v>
      </c>
      <c r="O4493" s="24">
        <v>2582.19</v>
      </c>
      <c r="P4493" s="26">
        <f t="shared" si="420"/>
        <v>0.28313642070406086</v>
      </c>
      <c r="Q4493" t="str">
        <f t="shared" si="421"/>
        <v>Medium</v>
      </c>
      <c r="R4493" t="str">
        <f t="shared" si="422"/>
        <v>Low</v>
      </c>
      <c r="S4493" s="23">
        <f t="shared" si="423"/>
        <v>2024</v>
      </c>
      <c r="T4493" s="23">
        <f t="shared" si="424"/>
        <v>2</v>
      </c>
      <c r="U4493" t="str">
        <f t="shared" si="425"/>
        <v>Feb-2024</v>
      </c>
    </row>
    <row r="4494" spans="1:21" x14ac:dyDescent="0.3">
      <c r="A4494" t="s">
        <v>6504</v>
      </c>
      <c r="B4494" s="22">
        <v>45607</v>
      </c>
      <c r="C4494" s="22">
        <v>45608</v>
      </c>
      <c r="D4494" s="23" t="s">
        <v>102</v>
      </c>
      <c r="E4494" s="23" t="s">
        <v>2085</v>
      </c>
      <c r="F4494" s="23" t="s">
        <v>80</v>
      </c>
      <c r="G4494" s="23" t="s">
        <v>81</v>
      </c>
      <c r="H4494" s="23" t="s">
        <v>284</v>
      </c>
      <c r="I4494" s="23" t="s">
        <v>55</v>
      </c>
      <c r="J4494" s="23" t="s">
        <v>141</v>
      </c>
      <c r="K4494" s="23" t="s">
        <v>142</v>
      </c>
      <c r="L4494" s="24">
        <v>1495.48</v>
      </c>
      <c r="M4494">
        <v>1</v>
      </c>
      <c r="N4494" s="25">
        <v>0.2</v>
      </c>
      <c r="O4494" s="24">
        <v>369.19</v>
      </c>
      <c r="P4494" s="26">
        <f t="shared" si="420"/>
        <v>0.24687056998421911</v>
      </c>
      <c r="Q4494" t="str">
        <f t="shared" si="421"/>
        <v>Medium</v>
      </c>
      <c r="R4494" t="str">
        <f t="shared" si="422"/>
        <v>Medium</v>
      </c>
      <c r="S4494" s="23">
        <f t="shared" si="423"/>
        <v>2024</v>
      </c>
      <c r="T4494" s="23">
        <f t="shared" si="424"/>
        <v>11</v>
      </c>
      <c r="U4494" t="str">
        <f t="shared" si="425"/>
        <v>Nov-2024</v>
      </c>
    </row>
    <row r="4495" spans="1:21" x14ac:dyDescent="0.3">
      <c r="A4495" t="s">
        <v>6505</v>
      </c>
      <c r="B4495" s="22">
        <v>44687</v>
      </c>
      <c r="C4495" s="22">
        <v>44694</v>
      </c>
      <c r="D4495" s="23" t="s">
        <v>78</v>
      </c>
      <c r="E4495" s="23" t="s">
        <v>854</v>
      </c>
      <c r="F4495" s="23" t="s">
        <v>52</v>
      </c>
      <c r="G4495" s="23" t="s">
        <v>81</v>
      </c>
      <c r="H4495" s="23" t="s">
        <v>82</v>
      </c>
      <c r="I4495" s="23" t="s">
        <v>96</v>
      </c>
      <c r="J4495" s="23" t="s">
        <v>166</v>
      </c>
      <c r="K4495" s="23" t="s">
        <v>337</v>
      </c>
      <c r="L4495" s="24">
        <v>52296.58</v>
      </c>
      <c r="M4495">
        <v>7</v>
      </c>
      <c r="N4495" s="25">
        <v>0.05</v>
      </c>
      <c r="O4495" s="24">
        <v>17565.39</v>
      </c>
      <c r="P4495" s="26">
        <f t="shared" si="420"/>
        <v>0.33588028127269504</v>
      </c>
      <c r="Q4495" t="str">
        <f t="shared" si="421"/>
        <v>High</v>
      </c>
      <c r="R4495" t="str">
        <f t="shared" si="422"/>
        <v>Low</v>
      </c>
      <c r="S4495" s="23">
        <f t="shared" si="423"/>
        <v>2022</v>
      </c>
      <c r="T4495" s="23">
        <f t="shared" si="424"/>
        <v>5</v>
      </c>
      <c r="U4495" t="str">
        <f t="shared" si="425"/>
        <v>May-2022</v>
      </c>
    </row>
    <row r="4496" spans="1:21" x14ac:dyDescent="0.3">
      <c r="A4496" t="s">
        <v>6506</v>
      </c>
      <c r="B4496" s="22">
        <v>44782</v>
      </c>
      <c r="C4496" s="22">
        <v>44784</v>
      </c>
      <c r="D4496" s="23" t="s">
        <v>102</v>
      </c>
      <c r="E4496" s="23" t="s">
        <v>308</v>
      </c>
      <c r="F4496" s="23" t="s">
        <v>80</v>
      </c>
      <c r="G4496" s="23" t="s">
        <v>53</v>
      </c>
      <c r="H4496" s="23" t="s">
        <v>90</v>
      </c>
      <c r="I4496" s="23" t="s">
        <v>55</v>
      </c>
      <c r="J4496" s="23" t="s">
        <v>173</v>
      </c>
      <c r="K4496" s="23" t="s">
        <v>203</v>
      </c>
      <c r="L4496" s="24">
        <v>54382.7</v>
      </c>
      <c r="M4496">
        <v>10</v>
      </c>
      <c r="N4496" s="25">
        <v>0.2</v>
      </c>
      <c r="O4496" s="24">
        <v>6631.64</v>
      </c>
      <c r="P4496" s="26">
        <f t="shared" si="420"/>
        <v>0.12194392702090924</v>
      </c>
      <c r="Q4496" t="str">
        <f t="shared" si="421"/>
        <v>Low</v>
      </c>
      <c r="R4496" t="str">
        <f t="shared" si="422"/>
        <v>Medium</v>
      </c>
      <c r="S4496" s="23">
        <f t="shared" si="423"/>
        <v>2022</v>
      </c>
      <c r="T4496" s="23">
        <f t="shared" si="424"/>
        <v>8</v>
      </c>
      <c r="U4496" t="str">
        <f t="shared" si="425"/>
        <v>Aug-2022</v>
      </c>
    </row>
    <row r="4497" spans="1:21" x14ac:dyDescent="0.3">
      <c r="A4497" t="s">
        <v>6507</v>
      </c>
      <c r="B4497" s="22">
        <v>45848</v>
      </c>
      <c r="C4497" s="22">
        <v>45854</v>
      </c>
      <c r="D4497" s="23" t="s">
        <v>61</v>
      </c>
      <c r="E4497" s="23" t="s">
        <v>407</v>
      </c>
      <c r="F4497" s="23" t="s">
        <v>71</v>
      </c>
      <c r="G4497" s="23" t="s">
        <v>179</v>
      </c>
      <c r="H4497" s="23" t="s">
        <v>180</v>
      </c>
      <c r="I4497" s="23" t="s">
        <v>118</v>
      </c>
      <c r="J4497" s="23" t="s">
        <v>230</v>
      </c>
      <c r="K4497" s="23" t="s">
        <v>351</v>
      </c>
      <c r="L4497" s="24">
        <v>10812.3</v>
      </c>
      <c r="M4497">
        <v>1</v>
      </c>
      <c r="N4497" s="25">
        <v>0.15</v>
      </c>
      <c r="O4497" s="24">
        <v>2683.33</v>
      </c>
      <c r="P4497" s="26">
        <f t="shared" si="420"/>
        <v>0.24817383905367035</v>
      </c>
      <c r="Q4497" t="str">
        <f t="shared" si="421"/>
        <v>Medium</v>
      </c>
      <c r="R4497" t="str">
        <f t="shared" si="422"/>
        <v>Medium</v>
      </c>
      <c r="S4497" s="23">
        <f t="shared" si="423"/>
        <v>2025</v>
      </c>
      <c r="T4497" s="23">
        <f t="shared" si="424"/>
        <v>7</v>
      </c>
      <c r="U4497" t="str">
        <f t="shared" si="425"/>
        <v>Jul-2025</v>
      </c>
    </row>
    <row r="4498" spans="1:21" x14ac:dyDescent="0.3">
      <c r="A4498" t="s">
        <v>6508</v>
      </c>
      <c r="B4498" s="22">
        <v>44737</v>
      </c>
      <c r="C4498" s="22">
        <v>44744</v>
      </c>
      <c r="D4498" s="23" t="s">
        <v>78</v>
      </c>
      <c r="E4498" s="23" t="s">
        <v>920</v>
      </c>
      <c r="F4498" s="23" t="s">
        <v>80</v>
      </c>
      <c r="G4498" s="23" t="s">
        <v>53</v>
      </c>
      <c r="H4498" s="23" t="s">
        <v>110</v>
      </c>
      <c r="I4498" s="23" t="s">
        <v>55</v>
      </c>
      <c r="J4498" s="23" t="s">
        <v>56</v>
      </c>
      <c r="K4498" s="23" t="s">
        <v>151</v>
      </c>
      <c r="L4498" s="24">
        <v>61619</v>
      </c>
      <c r="M4498">
        <v>5</v>
      </c>
      <c r="N4498" s="25">
        <v>0.15</v>
      </c>
      <c r="O4498" s="24">
        <v>20088.02</v>
      </c>
      <c r="P4498" s="26">
        <f t="shared" si="420"/>
        <v>0.32600366769989775</v>
      </c>
      <c r="Q4498" t="str">
        <f t="shared" si="421"/>
        <v>High</v>
      </c>
      <c r="R4498" t="str">
        <f t="shared" si="422"/>
        <v>Medium</v>
      </c>
      <c r="S4498" s="23">
        <f t="shared" si="423"/>
        <v>2022</v>
      </c>
      <c r="T4498" s="23">
        <f t="shared" si="424"/>
        <v>6</v>
      </c>
      <c r="U4498" t="str">
        <f t="shared" si="425"/>
        <v>Jun-2022</v>
      </c>
    </row>
    <row r="4499" spans="1:21" x14ac:dyDescent="0.3">
      <c r="A4499" t="s">
        <v>6509</v>
      </c>
      <c r="B4499" s="22">
        <v>44947</v>
      </c>
      <c r="C4499" s="22">
        <v>44953</v>
      </c>
      <c r="D4499" s="23" t="s">
        <v>61</v>
      </c>
      <c r="E4499" s="23" t="s">
        <v>656</v>
      </c>
      <c r="F4499" s="23" t="s">
        <v>80</v>
      </c>
      <c r="G4499" s="23" t="s">
        <v>179</v>
      </c>
      <c r="H4499" s="23" t="s">
        <v>180</v>
      </c>
      <c r="I4499" s="23" t="s">
        <v>118</v>
      </c>
      <c r="J4499" s="23" t="s">
        <v>303</v>
      </c>
      <c r="K4499" s="23" t="s">
        <v>304</v>
      </c>
      <c r="L4499" s="24">
        <v>23941.46</v>
      </c>
      <c r="M4499">
        <v>2</v>
      </c>
      <c r="N4499" s="25">
        <v>0.25</v>
      </c>
      <c r="O4499" s="24">
        <v>5015.83</v>
      </c>
      <c r="P4499" s="26">
        <f t="shared" si="420"/>
        <v>0.20950393167333989</v>
      </c>
      <c r="Q4499" t="str">
        <f t="shared" si="421"/>
        <v>Medium</v>
      </c>
      <c r="R4499" t="str">
        <f t="shared" si="422"/>
        <v>High</v>
      </c>
      <c r="S4499" s="23">
        <f t="shared" si="423"/>
        <v>2023</v>
      </c>
      <c r="T4499" s="23">
        <f t="shared" si="424"/>
        <v>1</v>
      </c>
      <c r="U4499" t="str">
        <f t="shared" si="425"/>
        <v>Jan-2023</v>
      </c>
    </row>
    <row r="4500" spans="1:21" x14ac:dyDescent="0.3">
      <c r="A4500" t="s">
        <v>6510</v>
      </c>
      <c r="B4500" s="22">
        <v>45134</v>
      </c>
      <c r="C4500" s="22">
        <v>45137</v>
      </c>
      <c r="D4500" s="23" t="s">
        <v>102</v>
      </c>
      <c r="E4500" s="23" t="s">
        <v>746</v>
      </c>
      <c r="F4500" s="23" t="s">
        <v>52</v>
      </c>
      <c r="G4500" s="23" t="s">
        <v>179</v>
      </c>
      <c r="H4500" s="23" t="s">
        <v>180</v>
      </c>
      <c r="I4500" s="23" t="s">
        <v>55</v>
      </c>
      <c r="J4500" s="23" t="s">
        <v>173</v>
      </c>
      <c r="K4500" s="23" t="s">
        <v>735</v>
      </c>
      <c r="L4500" s="24">
        <v>24311.32</v>
      </c>
      <c r="M4500">
        <v>2</v>
      </c>
      <c r="N4500" s="25">
        <v>0.15</v>
      </c>
      <c r="O4500" s="24">
        <v>3410.92</v>
      </c>
      <c r="P4500" s="26">
        <f t="shared" si="420"/>
        <v>0.14030171952818687</v>
      </c>
      <c r="Q4500" t="str">
        <f t="shared" si="421"/>
        <v>Low</v>
      </c>
      <c r="R4500" t="str">
        <f t="shared" si="422"/>
        <v>Medium</v>
      </c>
      <c r="S4500" s="23">
        <f t="shared" si="423"/>
        <v>2023</v>
      </c>
      <c r="T4500" s="23">
        <f t="shared" si="424"/>
        <v>7</v>
      </c>
      <c r="U4500" t="str">
        <f t="shared" si="425"/>
        <v>Jul-2023</v>
      </c>
    </row>
    <row r="4501" spans="1:21" x14ac:dyDescent="0.3">
      <c r="A4501" t="s">
        <v>6511</v>
      </c>
      <c r="B4501" s="22">
        <v>44566</v>
      </c>
      <c r="C4501" s="22">
        <v>44571</v>
      </c>
      <c r="D4501" s="23" t="s">
        <v>102</v>
      </c>
      <c r="E4501" s="23" t="s">
        <v>937</v>
      </c>
      <c r="F4501" s="23" t="s">
        <v>71</v>
      </c>
      <c r="G4501" s="23" t="s">
        <v>53</v>
      </c>
      <c r="H4501" s="23" t="s">
        <v>90</v>
      </c>
      <c r="I4501" s="23" t="s">
        <v>96</v>
      </c>
      <c r="J4501" s="23" t="s">
        <v>135</v>
      </c>
      <c r="K4501" s="23" t="s">
        <v>395</v>
      </c>
      <c r="L4501" s="24">
        <v>12468.45</v>
      </c>
      <c r="M4501">
        <v>5</v>
      </c>
      <c r="N4501" s="25">
        <v>0</v>
      </c>
      <c r="O4501" s="24">
        <v>2217.21</v>
      </c>
      <c r="P4501" s="26">
        <f t="shared" si="420"/>
        <v>0.17782563189490272</v>
      </c>
      <c r="Q4501" t="str">
        <f t="shared" si="421"/>
        <v>Low</v>
      </c>
      <c r="R4501" t="str">
        <f t="shared" si="422"/>
        <v>None</v>
      </c>
      <c r="S4501" s="23">
        <f t="shared" si="423"/>
        <v>2022</v>
      </c>
      <c r="T4501" s="23">
        <f t="shared" si="424"/>
        <v>1</v>
      </c>
      <c r="U4501" t="str">
        <f t="shared" si="425"/>
        <v>Jan-2022</v>
      </c>
    </row>
    <row r="4502" spans="1:21" x14ac:dyDescent="0.3">
      <c r="A4502" t="s">
        <v>6512</v>
      </c>
      <c r="B4502" s="22">
        <v>45977</v>
      </c>
      <c r="C4502" s="22">
        <v>45980</v>
      </c>
      <c r="D4502" s="23" t="s">
        <v>102</v>
      </c>
      <c r="E4502" s="23" t="s">
        <v>345</v>
      </c>
      <c r="F4502" s="23" t="s">
        <v>71</v>
      </c>
      <c r="G4502" s="23" t="s">
        <v>72</v>
      </c>
      <c r="H4502" s="23" t="s">
        <v>73</v>
      </c>
      <c r="I4502" s="23" t="s">
        <v>83</v>
      </c>
      <c r="J4502" s="23" t="s">
        <v>84</v>
      </c>
      <c r="K4502" s="23" t="s">
        <v>105</v>
      </c>
      <c r="L4502" s="24">
        <v>7488.94</v>
      </c>
      <c r="M4502">
        <v>1</v>
      </c>
      <c r="N4502" s="25">
        <v>0.05</v>
      </c>
      <c r="O4502" s="24">
        <v>1441.61</v>
      </c>
      <c r="P4502" s="26">
        <f t="shared" si="420"/>
        <v>0.19249853784380699</v>
      </c>
      <c r="Q4502" t="str">
        <f t="shared" si="421"/>
        <v>Low</v>
      </c>
      <c r="R4502" t="str">
        <f t="shared" si="422"/>
        <v>Low</v>
      </c>
      <c r="S4502" s="23">
        <f t="shared" si="423"/>
        <v>2025</v>
      </c>
      <c r="T4502" s="23">
        <f t="shared" si="424"/>
        <v>11</v>
      </c>
      <c r="U4502" t="str">
        <f t="shared" si="425"/>
        <v>Nov-2025</v>
      </c>
    </row>
    <row r="4503" spans="1:21" x14ac:dyDescent="0.3">
      <c r="A4503" t="s">
        <v>6513</v>
      </c>
      <c r="B4503" s="22">
        <v>45543</v>
      </c>
      <c r="C4503" s="22">
        <v>45550</v>
      </c>
      <c r="D4503" s="23" t="s">
        <v>61</v>
      </c>
      <c r="E4503" s="23" t="s">
        <v>734</v>
      </c>
      <c r="F4503" s="23" t="s">
        <v>80</v>
      </c>
      <c r="G4503" s="23" t="s">
        <v>72</v>
      </c>
      <c r="H4503" s="23" t="s">
        <v>346</v>
      </c>
      <c r="I4503" s="23" t="s">
        <v>55</v>
      </c>
      <c r="J4503" s="23" t="s">
        <v>173</v>
      </c>
      <c r="K4503" s="23" t="s">
        <v>735</v>
      </c>
      <c r="L4503" s="24">
        <v>41189.31</v>
      </c>
      <c r="M4503">
        <v>3</v>
      </c>
      <c r="N4503" s="25">
        <v>0.25</v>
      </c>
      <c r="O4503" s="24">
        <v>4722.0200000000004</v>
      </c>
      <c r="P4503" s="26">
        <f t="shared" si="420"/>
        <v>0.1146418815950061</v>
      </c>
      <c r="Q4503" t="str">
        <f t="shared" si="421"/>
        <v>Low</v>
      </c>
      <c r="R4503" t="str">
        <f t="shared" si="422"/>
        <v>High</v>
      </c>
      <c r="S4503" s="23">
        <f t="shared" si="423"/>
        <v>2024</v>
      </c>
      <c r="T4503" s="23">
        <f t="shared" si="424"/>
        <v>9</v>
      </c>
      <c r="U4503" t="str">
        <f t="shared" si="425"/>
        <v>Sep-2024</v>
      </c>
    </row>
    <row r="4504" spans="1:21" x14ac:dyDescent="0.3">
      <c r="A4504" t="s">
        <v>6514</v>
      </c>
      <c r="B4504" s="22">
        <v>45545</v>
      </c>
      <c r="C4504" s="22">
        <v>45546</v>
      </c>
      <c r="D4504" s="23" t="s">
        <v>61</v>
      </c>
      <c r="E4504" s="23" t="s">
        <v>889</v>
      </c>
      <c r="F4504" s="23" t="s">
        <v>71</v>
      </c>
      <c r="G4504" s="23" t="s">
        <v>63</v>
      </c>
      <c r="H4504" s="23" t="s">
        <v>213</v>
      </c>
      <c r="I4504" s="23" t="s">
        <v>96</v>
      </c>
      <c r="J4504" s="23" t="s">
        <v>166</v>
      </c>
      <c r="K4504" s="23" t="s">
        <v>167</v>
      </c>
      <c r="L4504" s="24">
        <v>7932.48</v>
      </c>
      <c r="M4504">
        <v>8</v>
      </c>
      <c r="N4504" s="25">
        <v>0.05</v>
      </c>
      <c r="O4504" s="24">
        <v>1637.89</v>
      </c>
      <c r="P4504" s="26">
        <f t="shared" si="420"/>
        <v>0.20647893218766392</v>
      </c>
      <c r="Q4504" t="str">
        <f t="shared" si="421"/>
        <v>Medium</v>
      </c>
      <c r="R4504" t="str">
        <f t="shared" si="422"/>
        <v>Low</v>
      </c>
      <c r="S4504" s="23">
        <f t="shared" si="423"/>
        <v>2024</v>
      </c>
      <c r="T4504" s="23">
        <f t="shared" si="424"/>
        <v>9</v>
      </c>
      <c r="U4504" t="str">
        <f t="shared" si="425"/>
        <v>Sep-2024</v>
      </c>
    </row>
    <row r="4505" spans="1:21" x14ac:dyDescent="0.3">
      <c r="A4505" t="s">
        <v>6515</v>
      </c>
      <c r="B4505" s="22">
        <v>44724</v>
      </c>
      <c r="C4505" s="22">
        <v>44725</v>
      </c>
      <c r="D4505" s="23" t="s">
        <v>61</v>
      </c>
      <c r="E4505" s="23" t="s">
        <v>800</v>
      </c>
      <c r="F4505" s="23" t="s">
        <v>52</v>
      </c>
      <c r="G4505" s="23" t="s">
        <v>81</v>
      </c>
      <c r="H4505" s="23" t="s">
        <v>284</v>
      </c>
      <c r="I4505" s="23" t="s">
        <v>55</v>
      </c>
      <c r="J4505" s="23" t="s">
        <v>65</v>
      </c>
      <c r="K4505" s="23" t="s">
        <v>91</v>
      </c>
      <c r="L4505" s="24">
        <v>11510.58</v>
      </c>
      <c r="M4505">
        <v>1</v>
      </c>
      <c r="N4505" s="25">
        <v>0.2</v>
      </c>
      <c r="O4505" s="24">
        <v>3483.89</v>
      </c>
      <c r="P4505" s="26">
        <f t="shared" si="420"/>
        <v>0.30266850150035879</v>
      </c>
      <c r="Q4505" t="str">
        <f t="shared" si="421"/>
        <v>High</v>
      </c>
      <c r="R4505" t="str">
        <f t="shared" si="422"/>
        <v>Medium</v>
      </c>
      <c r="S4505" s="23">
        <f t="shared" si="423"/>
        <v>2022</v>
      </c>
      <c r="T4505" s="23">
        <f t="shared" si="424"/>
        <v>6</v>
      </c>
      <c r="U4505" t="str">
        <f t="shared" si="425"/>
        <v>Jun-2022</v>
      </c>
    </row>
    <row r="4506" spans="1:21" x14ac:dyDescent="0.3">
      <c r="A4506" t="s">
        <v>6516</v>
      </c>
      <c r="B4506" s="22">
        <v>46014</v>
      </c>
      <c r="C4506" s="22">
        <v>46016</v>
      </c>
      <c r="D4506" s="23" t="s">
        <v>50</v>
      </c>
      <c r="E4506" s="23" t="s">
        <v>688</v>
      </c>
      <c r="F4506" s="23" t="s">
        <v>80</v>
      </c>
      <c r="G4506" s="23" t="s">
        <v>72</v>
      </c>
      <c r="H4506" s="23" t="s">
        <v>117</v>
      </c>
      <c r="I4506" s="23" t="s">
        <v>118</v>
      </c>
      <c r="J4506" s="23" t="s">
        <v>303</v>
      </c>
      <c r="K4506" s="23" t="s">
        <v>304</v>
      </c>
      <c r="L4506" s="24">
        <v>21321.38</v>
      </c>
      <c r="M4506">
        <v>2</v>
      </c>
      <c r="N4506" s="25">
        <v>0.2</v>
      </c>
      <c r="O4506" s="24">
        <v>4289.45</v>
      </c>
      <c r="P4506" s="26">
        <f t="shared" si="420"/>
        <v>0.20118069280693837</v>
      </c>
      <c r="Q4506" t="str">
        <f t="shared" si="421"/>
        <v>Medium</v>
      </c>
      <c r="R4506" t="str">
        <f t="shared" si="422"/>
        <v>Medium</v>
      </c>
      <c r="S4506" s="23">
        <f t="shared" si="423"/>
        <v>2025</v>
      </c>
      <c r="T4506" s="23">
        <f t="shared" si="424"/>
        <v>12</v>
      </c>
      <c r="U4506" t="str">
        <f t="shared" si="425"/>
        <v>Dec-2025</v>
      </c>
    </row>
    <row r="4507" spans="1:21" x14ac:dyDescent="0.3">
      <c r="A4507" t="s">
        <v>6517</v>
      </c>
      <c r="B4507" s="22">
        <v>45032</v>
      </c>
      <c r="C4507" s="22">
        <v>45033</v>
      </c>
      <c r="D4507" s="23" t="s">
        <v>102</v>
      </c>
      <c r="E4507" s="23" t="s">
        <v>146</v>
      </c>
      <c r="F4507" s="23" t="s">
        <v>52</v>
      </c>
      <c r="G4507" s="23" t="s">
        <v>179</v>
      </c>
      <c r="H4507" s="23" t="s">
        <v>236</v>
      </c>
      <c r="I4507" s="23" t="s">
        <v>83</v>
      </c>
      <c r="J4507" s="23" t="s">
        <v>379</v>
      </c>
      <c r="K4507" s="23" t="s">
        <v>716</v>
      </c>
      <c r="L4507" s="24">
        <v>61796.52</v>
      </c>
      <c r="M4507">
        <v>9</v>
      </c>
      <c r="N4507" s="25">
        <v>0.15</v>
      </c>
      <c r="O4507" s="24">
        <v>20054.22</v>
      </c>
      <c r="P4507" s="26">
        <f t="shared" si="420"/>
        <v>0.32452021570146672</v>
      </c>
      <c r="Q4507" t="str">
        <f t="shared" si="421"/>
        <v>High</v>
      </c>
      <c r="R4507" t="str">
        <f t="shared" si="422"/>
        <v>Medium</v>
      </c>
      <c r="S4507" s="23">
        <f t="shared" si="423"/>
        <v>2023</v>
      </c>
      <c r="T4507" s="23">
        <f t="shared" si="424"/>
        <v>4</v>
      </c>
      <c r="U4507" t="str">
        <f t="shared" si="425"/>
        <v>Apr-2023</v>
      </c>
    </row>
    <row r="4508" spans="1:21" x14ac:dyDescent="0.3">
      <c r="A4508" t="s">
        <v>6518</v>
      </c>
      <c r="B4508" s="22">
        <v>44645</v>
      </c>
      <c r="C4508" s="22">
        <v>44648</v>
      </c>
      <c r="D4508" s="23" t="s">
        <v>61</v>
      </c>
      <c r="E4508" s="23" t="s">
        <v>1139</v>
      </c>
      <c r="F4508" s="23" t="s">
        <v>71</v>
      </c>
      <c r="G4508" s="23" t="s">
        <v>63</v>
      </c>
      <c r="H4508" s="23" t="s">
        <v>213</v>
      </c>
      <c r="I4508" s="23" t="s">
        <v>55</v>
      </c>
      <c r="J4508" s="23" t="s">
        <v>173</v>
      </c>
      <c r="K4508" s="23" t="s">
        <v>735</v>
      </c>
      <c r="L4508" s="24">
        <v>74608</v>
      </c>
      <c r="M4508">
        <v>8</v>
      </c>
      <c r="N4508" s="25">
        <v>0.1</v>
      </c>
      <c r="O4508" s="24">
        <v>24218.67</v>
      </c>
      <c r="P4508" s="26">
        <f t="shared" si="420"/>
        <v>0.32461223997426547</v>
      </c>
      <c r="Q4508" t="str">
        <f t="shared" si="421"/>
        <v>High</v>
      </c>
      <c r="R4508" t="str">
        <f t="shared" si="422"/>
        <v>Low</v>
      </c>
      <c r="S4508" s="23">
        <f t="shared" si="423"/>
        <v>2022</v>
      </c>
      <c r="T4508" s="23">
        <f t="shared" si="424"/>
        <v>3</v>
      </c>
      <c r="U4508" t="str">
        <f t="shared" si="425"/>
        <v>Mar-2022</v>
      </c>
    </row>
    <row r="4509" spans="1:21" x14ac:dyDescent="0.3">
      <c r="A4509" t="s">
        <v>6519</v>
      </c>
      <c r="B4509" s="22">
        <v>45505</v>
      </c>
      <c r="C4509" s="22">
        <v>45509</v>
      </c>
      <c r="D4509" s="23" t="s">
        <v>50</v>
      </c>
      <c r="E4509" s="23" t="s">
        <v>2400</v>
      </c>
      <c r="F4509" s="23" t="s">
        <v>80</v>
      </c>
      <c r="G4509" s="23" t="s">
        <v>72</v>
      </c>
      <c r="H4509" s="23" t="s">
        <v>104</v>
      </c>
      <c r="I4509" s="23" t="s">
        <v>118</v>
      </c>
      <c r="J4509" s="23" t="s">
        <v>303</v>
      </c>
      <c r="K4509" s="23" t="s">
        <v>421</v>
      </c>
      <c r="L4509" s="24">
        <v>148102.1</v>
      </c>
      <c r="M4509">
        <v>10</v>
      </c>
      <c r="N4509" s="25">
        <v>0.05</v>
      </c>
      <c r="O4509" s="24">
        <v>24081.63</v>
      </c>
      <c r="P4509" s="26">
        <f t="shared" si="420"/>
        <v>0.16260154312464173</v>
      </c>
      <c r="Q4509" t="str">
        <f t="shared" si="421"/>
        <v>Low</v>
      </c>
      <c r="R4509" t="str">
        <f t="shared" si="422"/>
        <v>Low</v>
      </c>
      <c r="S4509" s="23">
        <f t="shared" si="423"/>
        <v>2024</v>
      </c>
      <c r="T4509" s="23">
        <f t="shared" si="424"/>
        <v>8</v>
      </c>
      <c r="U4509" t="str">
        <f t="shared" si="425"/>
        <v>Aug-2024</v>
      </c>
    </row>
    <row r="4510" spans="1:21" x14ac:dyDescent="0.3">
      <c r="A4510" t="s">
        <v>6520</v>
      </c>
      <c r="B4510" s="22">
        <v>45222</v>
      </c>
      <c r="C4510" s="22">
        <v>45229</v>
      </c>
      <c r="D4510" s="23" t="s">
        <v>78</v>
      </c>
      <c r="E4510" s="23" t="s">
        <v>1536</v>
      </c>
      <c r="F4510" s="23" t="s">
        <v>52</v>
      </c>
      <c r="G4510" s="23" t="s">
        <v>63</v>
      </c>
      <c r="H4510" s="23" t="s">
        <v>64</v>
      </c>
      <c r="I4510" s="23" t="s">
        <v>118</v>
      </c>
      <c r="J4510" s="23" t="s">
        <v>230</v>
      </c>
      <c r="K4510" s="23" t="s">
        <v>231</v>
      </c>
      <c r="L4510" s="24">
        <v>23936.44</v>
      </c>
      <c r="M4510">
        <v>2</v>
      </c>
      <c r="N4510" s="25">
        <v>0.1</v>
      </c>
      <c r="O4510" s="24">
        <v>7255.88</v>
      </c>
      <c r="P4510" s="26">
        <f t="shared" si="420"/>
        <v>0.3031311255976244</v>
      </c>
      <c r="Q4510" t="str">
        <f t="shared" si="421"/>
        <v>High</v>
      </c>
      <c r="R4510" t="str">
        <f t="shared" si="422"/>
        <v>Low</v>
      </c>
      <c r="S4510" s="23">
        <f t="shared" si="423"/>
        <v>2023</v>
      </c>
      <c r="T4510" s="23">
        <f t="shared" si="424"/>
        <v>10</v>
      </c>
      <c r="U4510" t="str">
        <f t="shared" si="425"/>
        <v>Oct-2023</v>
      </c>
    </row>
    <row r="4511" spans="1:21" x14ac:dyDescent="0.3">
      <c r="A4511" t="s">
        <v>6521</v>
      </c>
      <c r="B4511" s="22">
        <v>44911</v>
      </c>
      <c r="C4511" s="22">
        <v>44917</v>
      </c>
      <c r="D4511" s="23" t="s">
        <v>61</v>
      </c>
      <c r="E4511" s="23" t="s">
        <v>2105</v>
      </c>
      <c r="F4511" s="23" t="s">
        <v>71</v>
      </c>
      <c r="G4511" s="23" t="s">
        <v>81</v>
      </c>
      <c r="H4511" s="23" t="s">
        <v>284</v>
      </c>
      <c r="I4511" s="23" t="s">
        <v>118</v>
      </c>
      <c r="J4511" s="23" t="s">
        <v>230</v>
      </c>
      <c r="K4511" s="23" t="s">
        <v>351</v>
      </c>
      <c r="L4511" s="24">
        <v>675.22</v>
      </c>
      <c r="M4511">
        <v>2</v>
      </c>
      <c r="N4511" s="25">
        <v>0.2</v>
      </c>
      <c r="O4511" s="24">
        <v>134.19</v>
      </c>
      <c r="P4511" s="26">
        <f t="shared" si="420"/>
        <v>0.19873522703711383</v>
      </c>
      <c r="Q4511" t="str">
        <f t="shared" si="421"/>
        <v>Low</v>
      </c>
      <c r="R4511" t="str">
        <f t="shared" si="422"/>
        <v>Medium</v>
      </c>
      <c r="S4511" s="23">
        <f t="shared" si="423"/>
        <v>2022</v>
      </c>
      <c r="T4511" s="23">
        <f t="shared" si="424"/>
        <v>12</v>
      </c>
      <c r="U4511" t="str">
        <f t="shared" si="425"/>
        <v>Dec-2022</v>
      </c>
    </row>
    <row r="4512" spans="1:21" x14ac:dyDescent="0.3">
      <c r="A4512" t="s">
        <v>6522</v>
      </c>
      <c r="B4512" s="22">
        <v>45859</v>
      </c>
      <c r="C4512" s="22">
        <v>45866</v>
      </c>
      <c r="D4512" s="23" t="s">
        <v>50</v>
      </c>
      <c r="E4512" s="23" t="s">
        <v>866</v>
      </c>
      <c r="F4512" s="23" t="s">
        <v>52</v>
      </c>
      <c r="G4512" s="23" t="s">
        <v>179</v>
      </c>
      <c r="H4512" s="23" t="s">
        <v>236</v>
      </c>
      <c r="I4512" s="23" t="s">
        <v>118</v>
      </c>
      <c r="J4512" s="23" t="s">
        <v>230</v>
      </c>
      <c r="K4512" s="23" t="s">
        <v>356</v>
      </c>
      <c r="L4512" s="24">
        <v>10450.66</v>
      </c>
      <c r="M4512">
        <v>2</v>
      </c>
      <c r="N4512" s="25">
        <v>0.25</v>
      </c>
      <c r="O4512" s="24">
        <v>1595.01</v>
      </c>
      <c r="P4512" s="26">
        <f t="shared" si="420"/>
        <v>0.15262289654433309</v>
      </c>
      <c r="Q4512" t="str">
        <f t="shared" si="421"/>
        <v>Low</v>
      </c>
      <c r="R4512" t="str">
        <f t="shared" si="422"/>
        <v>High</v>
      </c>
      <c r="S4512" s="23">
        <f t="shared" si="423"/>
        <v>2025</v>
      </c>
      <c r="T4512" s="23">
        <f t="shared" si="424"/>
        <v>7</v>
      </c>
      <c r="U4512" t="str">
        <f t="shared" si="425"/>
        <v>Jul-2025</v>
      </c>
    </row>
    <row r="4513" spans="1:21" x14ac:dyDescent="0.3">
      <c r="A4513" t="s">
        <v>6523</v>
      </c>
      <c r="B4513" s="22">
        <v>45781</v>
      </c>
      <c r="C4513" s="22">
        <v>45785</v>
      </c>
      <c r="D4513" s="23" t="s">
        <v>78</v>
      </c>
      <c r="E4513" s="23" t="s">
        <v>2025</v>
      </c>
      <c r="F4513" s="23" t="s">
        <v>80</v>
      </c>
      <c r="G4513" s="23" t="s">
        <v>63</v>
      </c>
      <c r="H4513" s="23" t="s">
        <v>172</v>
      </c>
      <c r="I4513" s="23" t="s">
        <v>118</v>
      </c>
      <c r="J4513" s="23" t="s">
        <v>230</v>
      </c>
      <c r="K4513" s="23" t="s">
        <v>351</v>
      </c>
      <c r="L4513" s="24">
        <v>116837.84</v>
      </c>
      <c r="M4513">
        <v>8</v>
      </c>
      <c r="N4513" s="25">
        <v>0.1</v>
      </c>
      <c r="O4513" s="24">
        <v>35852.800000000003</v>
      </c>
      <c r="P4513" s="26">
        <f t="shared" si="420"/>
        <v>0.30685949004192481</v>
      </c>
      <c r="Q4513" t="str">
        <f t="shared" si="421"/>
        <v>High</v>
      </c>
      <c r="R4513" t="str">
        <f t="shared" si="422"/>
        <v>Low</v>
      </c>
      <c r="S4513" s="23">
        <f t="shared" si="423"/>
        <v>2025</v>
      </c>
      <c r="T4513" s="23">
        <f t="shared" si="424"/>
        <v>5</v>
      </c>
      <c r="U4513" t="str">
        <f t="shared" si="425"/>
        <v>May-2025</v>
      </c>
    </row>
    <row r="4514" spans="1:21" x14ac:dyDescent="0.3">
      <c r="A4514" t="s">
        <v>6524</v>
      </c>
      <c r="B4514" s="22">
        <v>45609</v>
      </c>
      <c r="C4514" s="22">
        <v>45616</v>
      </c>
      <c r="D4514" s="23" t="s">
        <v>50</v>
      </c>
      <c r="E4514" s="23" t="s">
        <v>302</v>
      </c>
      <c r="F4514" s="23" t="s">
        <v>80</v>
      </c>
      <c r="G4514" s="23" t="s">
        <v>53</v>
      </c>
      <c r="H4514" s="23" t="s">
        <v>90</v>
      </c>
      <c r="I4514" s="23" t="s">
        <v>83</v>
      </c>
      <c r="J4514" s="23" t="s">
        <v>156</v>
      </c>
      <c r="K4514" s="23" t="s">
        <v>285</v>
      </c>
      <c r="L4514" s="24">
        <v>63647.12</v>
      </c>
      <c r="M4514">
        <v>8</v>
      </c>
      <c r="N4514" s="25">
        <v>0.25</v>
      </c>
      <c r="O4514" s="24">
        <v>17757.900000000001</v>
      </c>
      <c r="P4514" s="26">
        <f t="shared" si="420"/>
        <v>0.27900555437543756</v>
      </c>
      <c r="Q4514" t="str">
        <f t="shared" si="421"/>
        <v>Medium</v>
      </c>
      <c r="R4514" t="str">
        <f t="shared" si="422"/>
        <v>High</v>
      </c>
      <c r="S4514" s="23">
        <f t="shared" si="423"/>
        <v>2024</v>
      </c>
      <c r="T4514" s="23">
        <f t="shared" si="424"/>
        <v>11</v>
      </c>
      <c r="U4514" t="str">
        <f t="shared" si="425"/>
        <v>Nov-2024</v>
      </c>
    </row>
    <row r="4515" spans="1:21" x14ac:dyDescent="0.3">
      <c r="A4515" t="s">
        <v>6525</v>
      </c>
      <c r="B4515" s="22">
        <v>45921</v>
      </c>
      <c r="C4515" s="22">
        <v>45922</v>
      </c>
      <c r="D4515" s="23" t="s">
        <v>102</v>
      </c>
      <c r="E4515" s="23" t="s">
        <v>680</v>
      </c>
      <c r="F4515" s="23" t="s">
        <v>80</v>
      </c>
      <c r="G4515" s="23" t="s">
        <v>179</v>
      </c>
      <c r="H4515" s="23" t="s">
        <v>236</v>
      </c>
      <c r="I4515" s="23" t="s">
        <v>118</v>
      </c>
      <c r="J4515" s="23" t="s">
        <v>230</v>
      </c>
      <c r="K4515" s="23" t="s">
        <v>351</v>
      </c>
      <c r="L4515" s="24">
        <v>115700.4</v>
      </c>
      <c r="M4515">
        <v>10</v>
      </c>
      <c r="N4515" s="25">
        <v>0.05</v>
      </c>
      <c r="O4515" s="24">
        <v>41492.68</v>
      </c>
      <c r="P4515" s="26">
        <f t="shared" si="420"/>
        <v>0.35862175065946189</v>
      </c>
      <c r="Q4515" t="str">
        <f t="shared" si="421"/>
        <v>High</v>
      </c>
      <c r="R4515" t="str">
        <f t="shared" si="422"/>
        <v>Low</v>
      </c>
      <c r="S4515" s="23">
        <f t="shared" si="423"/>
        <v>2025</v>
      </c>
      <c r="T4515" s="23">
        <f t="shared" si="424"/>
        <v>9</v>
      </c>
      <c r="U4515" t="str">
        <f t="shared" si="425"/>
        <v>Sep-2025</v>
      </c>
    </row>
    <row r="4516" spans="1:21" x14ac:dyDescent="0.3">
      <c r="A4516" t="s">
        <v>6526</v>
      </c>
      <c r="B4516" s="22">
        <v>45708</v>
      </c>
      <c r="C4516" s="22">
        <v>45714</v>
      </c>
      <c r="D4516" s="23" t="s">
        <v>50</v>
      </c>
      <c r="E4516" s="23" t="s">
        <v>1878</v>
      </c>
      <c r="F4516" s="23" t="s">
        <v>71</v>
      </c>
      <c r="G4516" s="23" t="s">
        <v>72</v>
      </c>
      <c r="H4516" s="23" t="s">
        <v>117</v>
      </c>
      <c r="I4516" s="23" t="s">
        <v>55</v>
      </c>
      <c r="J4516" s="23" t="s">
        <v>56</v>
      </c>
      <c r="K4516" s="23" t="s">
        <v>57</v>
      </c>
      <c r="L4516" s="24">
        <v>67884</v>
      </c>
      <c r="M4516">
        <v>5</v>
      </c>
      <c r="N4516" s="25">
        <v>0.1</v>
      </c>
      <c r="O4516" s="24">
        <v>22666.59</v>
      </c>
      <c r="P4516" s="26">
        <f t="shared" si="420"/>
        <v>0.33390180307583522</v>
      </c>
      <c r="Q4516" t="str">
        <f t="shared" si="421"/>
        <v>High</v>
      </c>
      <c r="R4516" t="str">
        <f t="shared" si="422"/>
        <v>Low</v>
      </c>
      <c r="S4516" s="23">
        <f t="shared" si="423"/>
        <v>2025</v>
      </c>
      <c r="T4516" s="23">
        <f t="shared" si="424"/>
        <v>2</v>
      </c>
      <c r="U4516" t="str">
        <f t="shared" si="425"/>
        <v>Feb-2025</v>
      </c>
    </row>
    <row r="4517" spans="1:21" x14ac:dyDescent="0.3">
      <c r="A4517" t="s">
        <v>6527</v>
      </c>
      <c r="B4517" s="22">
        <v>45977</v>
      </c>
      <c r="C4517" s="22">
        <v>45981</v>
      </c>
      <c r="D4517" s="23" t="s">
        <v>78</v>
      </c>
      <c r="E4517" s="23" t="s">
        <v>920</v>
      </c>
      <c r="F4517" s="23" t="s">
        <v>52</v>
      </c>
      <c r="G4517" s="23" t="s">
        <v>81</v>
      </c>
      <c r="H4517" s="23" t="s">
        <v>186</v>
      </c>
      <c r="I4517" s="23" t="s">
        <v>96</v>
      </c>
      <c r="J4517" s="23" t="s">
        <v>111</v>
      </c>
      <c r="K4517" s="23" t="s">
        <v>225</v>
      </c>
      <c r="L4517" s="24">
        <v>1896.05</v>
      </c>
      <c r="M4517">
        <v>1</v>
      </c>
      <c r="N4517" s="25">
        <v>0.25</v>
      </c>
      <c r="O4517" s="24">
        <v>472.23</v>
      </c>
      <c r="P4517" s="26">
        <f t="shared" si="420"/>
        <v>0.24905988766119039</v>
      </c>
      <c r="Q4517" t="str">
        <f t="shared" si="421"/>
        <v>Medium</v>
      </c>
      <c r="R4517" t="str">
        <f t="shared" si="422"/>
        <v>High</v>
      </c>
      <c r="S4517" s="23">
        <f t="shared" si="423"/>
        <v>2025</v>
      </c>
      <c r="T4517" s="23">
        <f t="shared" si="424"/>
        <v>11</v>
      </c>
      <c r="U4517" t="str">
        <f t="shared" si="425"/>
        <v>Nov-2025</v>
      </c>
    </row>
    <row r="4518" spans="1:21" x14ac:dyDescent="0.3">
      <c r="A4518" t="s">
        <v>6528</v>
      </c>
      <c r="B4518" s="22">
        <v>45622</v>
      </c>
      <c r="C4518" s="22">
        <v>45629</v>
      </c>
      <c r="D4518" s="23" t="s">
        <v>78</v>
      </c>
      <c r="E4518" s="23" t="s">
        <v>715</v>
      </c>
      <c r="F4518" s="23" t="s">
        <v>52</v>
      </c>
      <c r="G4518" s="23" t="s">
        <v>72</v>
      </c>
      <c r="H4518" s="23" t="s">
        <v>346</v>
      </c>
      <c r="I4518" s="23" t="s">
        <v>96</v>
      </c>
      <c r="J4518" s="23" t="s">
        <v>111</v>
      </c>
      <c r="K4518" s="23" t="s">
        <v>225</v>
      </c>
      <c r="L4518" s="24">
        <v>4488.84</v>
      </c>
      <c r="M4518">
        <v>4</v>
      </c>
      <c r="N4518" s="25">
        <v>0.25</v>
      </c>
      <c r="O4518" s="24">
        <v>577.77</v>
      </c>
      <c r="P4518" s="26">
        <f t="shared" si="420"/>
        <v>0.12871254043360866</v>
      </c>
      <c r="Q4518" t="str">
        <f t="shared" si="421"/>
        <v>Low</v>
      </c>
      <c r="R4518" t="str">
        <f t="shared" si="422"/>
        <v>High</v>
      </c>
      <c r="S4518" s="23">
        <f t="shared" si="423"/>
        <v>2024</v>
      </c>
      <c r="T4518" s="23">
        <f t="shared" si="424"/>
        <v>11</v>
      </c>
      <c r="U4518" t="str">
        <f t="shared" si="425"/>
        <v>Nov-2024</v>
      </c>
    </row>
    <row r="4519" spans="1:21" x14ac:dyDescent="0.3">
      <c r="A4519" t="s">
        <v>6529</v>
      </c>
      <c r="B4519" s="22">
        <v>45894</v>
      </c>
      <c r="C4519" s="22">
        <v>45901</v>
      </c>
      <c r="D4519" s="23" t="s">
        <v>78</v>
      </c>
      <c r="E4519" s="23" t="s">
        <v>757</v>
      </c>
      <c r="F4519" s="23" t="s">
        <v>80</v>
      </c>
      <c r="G4519" s="23" t="s">
        <v>179</v>
      </c>
      <c r="H4519" s="23" t="s">
        <v>180</v>
      </c>
      <c r="I4519" s="23" t="s">
        <v>96</v>
      </c>
      <c r="J4519" s="23" t="s">
        <v>97</v>
      </c>
      <c r="K4519" s="23" t="s">
        <v>98</v>
      </c>
      <c r="L4519" s="24">
        <v>48572.28</v>
      </c>
      <c r="M4519">
        <v>6</v>
      </c>
      <c r="N4519" s="25">
        <v>0.2</v>
      </c>
      <c r="O4519" s="24">
        <v>10103.469999999999</v>
      </c>
      <c r="P4519" s="26">
        <f t="shared" si="420"/>
        <v>0.20800897137214888</v>
      </c>
      <c r="Q4519" t="str">
        <f t="shared" si="421"/>
        <v>Medium</v>
      </c>
      <c r="R4519" t="str">
        <f t="shared" si="422"/>
        <v>Medium</v>
      </c>
      <c r="S4519" s="23">
        <f t="shared" si="423"/>
        <v>2025</v>
      </c>
      <c r="T4519" s="23">
        <f t="shared" si="424"/>
        <v>8</v>
      </c>
      <c r="U4519" t="str">
        <f t="shared" si="425"/>
        <v>Aug-2025</v>
      </c>
    </row>
    <row r="4520" spans="1:21" x14ac:dyDescent="0.3">
      <c r="A4520" t="s">
        <v>6530</v>
      </c>
      <c r="B4520" s="22">
        <v>44893</v>
      </c>
      <c r="C4520" s="22">
        <v>44899</v>
      </c>
      <c r="D4520" s="23" t="s">
        <v>78</v>
      </c>
      <c r="E4520" s="23" t="s">
        <v>1416</v>
      </c>
      <c r="F4520" s="23" t="s">
        <v>80</v>
      </c>
      <c r="G4520" s="23" t="s">
        <v>179</v>
      </c>
      <c r="H4520" s="23" t="s">
        <v>236</v>
      </c>
      <c r="I4520" s="23" t="s">
        <v>55</v>
      </c>
      <c r="J4520" s="23" t="s">
        <v>65</v>
      </c>
      <c r="K4520" s="23" t="s">
        <v>91</v>
      </c>
      <c r="L4520" s="24">
        <v>4895.5200000000004</v>
      </c>
      <c r="M4520">
        <v>4</v>
      </c>
      <c r="N4520" s="25">
        <v>0.25</v>
      </c>
      <c r="O4520" s="24">
        <v>612.26</v>
      </c>
      <c r="P4520" s="26">
        <f t="shared" si="420"/>
        <v>0.12506536588554432</v>
      </c>
      <c r="Q4520" t="str">
        <f t="shared" si="421"/>
        <v>Low</v>
      </c>
      <c r="R4520" t="str">
        <f t="shared" si="422"/>
        <v>High</v>
      </c>
      <c r="S4520" s="23">
        <f t="shared" si="423"/>
        <v>2022</v>
      </c>
      <c r="T4520" s="23">
        <f t="shared" si="424"/>
        <v>11</v>
      </c>
      <c r="U4520" t="str">
        <f t="shared" si="425"/>
        <v>Nov-2022</v>
      </c>
    </row>
    <row r="4521" spans="1:21" x14ac:dyDescent="0.3">
      <c r="A4521" t="s">
        <v>6531</v>
      </c>
      <c r="B4521" s="22">
        <v>45785</v>
      </c>
      <c r="C4521" s="22">
        <v>45788</v>
      </c>
      <c r="D4521" s="23" t="s">
        <v>78</v>
      </c>
      <c r="E4521" s="23" t="s">
        <v>1617</v>
      </c>
      <c r="F4521" s="23" t="s">
        <v>52</v>
      </c>
      <c r="G4521" s="23" t="s">
        <v>53</v>
      </c>
      <c r="H4521" s="23" t="s">
        <v>90</v>
      </c>
      <c r="I4521" s="23" t="s">
        <v>96</v>
      </c>
      <c r="J4521" s="23" t="s">
        <v>135</v>
      </c>
      <c r="K4521" s="23" t="s">
        <v>275</v>
      </c>
      <c r="L4521" s="24">
        <v>12149.52</v>
      </c>
      <c r="M4521">
        <v>6</v>
      </c>
      <c r="N4521" s="25">
        <v>0.2</v>
      </c>
      <c r="O4521" s="24">
        <v>2681.93</v>
      </c>
      <c r="P4521" s="26">
        <f t="shared" si="420"/>
        <v>0.22074370016264014</v>
      </c>
      <c r="Q4521" t="str">
        <f t="shared" si="421"/>
        <v>Medium</v>
      </c>
      <c r="R4521" t="str">
        <f t="shared" si="422"/>
        <v>Medium</v>
      </c>
      <c r="S4521" s="23">
        <f t="shared" si="423"/>
        <v>2025</v>
      </c>
      <c r="T4521" s="23">
        <f t="shared" si="424"/>
        <v>5</v>
      </c>
      <c r="U4521" t="str">
        <f t="shared" si="425"/>
        <v>May-2025</v>
      </c>
    </row>
    <row r="4522" spans="1:21" x14ac:dyDescent="0.3">
      <c r="A4522" t="s">
        <v>6532</v>
      </c>
      <c r="B4522" s="22">
        <v>45619</v>
      </c>
      <c r="C4522" s="22">
        <v>45626</v>
      </c>
      <c r="D4522" s="23" t="s">
        <v>61</v>
      </c>
      <c r="E4522" s="23" t="s">
        <v>2582</v>
      </c>
      <c r="F4522" s="23" t="s">
        <v>71</v>
      </c>
      <c r="G4522" s="23" t="s">
        <v>53</v>
      </c>
      <c r="H4522" s="23" t="s">
        <v>54</v>
      </c>
      <c r="I4522" s="23" t="s">
        <v>118</v>
      </c>
      <c r="J4522" s="23" t="s">
        <v>303</v>
      </c>
      <c r="K4522" s="23" t="s">
        <v>421</v>
      </c>
      <c r="L4522" s="24">
        <v>102967.84</v>
      </c>
      <c r="M4522">
        <v>8</v>
      </c>
      <c r="N4522" s="25">
        <v>0.2</v>
      </c>
      <c r="O4522" s="24">
        <v>22389.07</v>
      </c>
      <c r="P4522" s="26">
        <f t="shared" si="420"/>
        <v>0.21743750281641336</v>
      </c>
      <c r="Q4522" t="str">
        <f t="shared" si="421"/>
        <v>Medium</v>
      </c>
      <c r="R4522" t="str">
        <f t="shared" si="422"/>
        <v>Medium</v>
      </c>
      <c r="S4522" s="23">
        <f t="shared" si="423"/>
        <v>2024</v>
      </c>
      <c r="T4522" s="23">
        <f t="shared" si="424"/>
        <v>11</v>
      </c>
      <c r="U4522" t="str">
        <f t="shared" si="425"/>
        <v>Nov-2024</v>
      </c>
    </row>
    <row r="4523" spans="1:21" x14ac:dyDescent="0.3">
      <c r="A4523" t="s">
        <v>6533</v>
      </c>
      <c r="B4523" s="22">
        <v>45952</v>
      </c>
      <c r="C4523" s="22">
        <v>45955</v>
      </c>
      <c r="D4523" s="23" t="s">
        <v>61</v>
      </c>
      <c r="E4523" s="23" t="s">
        <v>866</v>
      </c>
      <c r="F4523" s="23" t="s">
        <v>80</v>
      </c>
      <c r="G4523" s="23" t="s">
        <v>63</v>
      </c>
      <c r="H4523" s="23" t="s">
        <v>202</v>
      </c>
      <c r="I4523" s="23" t="s">
        <v>118</v>
      </c>
      <c r="J4523" s="23" t="s">
        <v>119</v>
      </c>
      <c r="K4523" s="23" t="s">
        <v>197</v>
      </c>
      <c r="L4523" s="24">
        <v>33112.559999999998</v>
      </c>
      <c r="M4523">
        <v>6</v>
      </c>
      <c r="N4523" s="25">
        <v>0.05</v>
      </c>
      <c r="O4523" s="24">
        <v>6372.13</v>
      </c>
      <c r="P4523" s="26">
        <f t="shared" si="420"/>
        <v>0.19243845839765938</v>
      </c>
      <c r="Q4523" t="str">
        <f t="shared" si="421"/>
        <v>Low</v>
      </c>
      <c r="R4523" t="str">
        <f t="shared" si="422"/>
        <v>Low</v>
      </c>
      <c r="S4523" s="23">
        <f t="shared" si="423"/>
        <v>2025</v>
      </c>
      <c r="T4523" s="23">
        <f t="shared" si="424"/>
        <v>10</v>
      </c>
      <c r="U4523" t="str">
        <f t="shared" si="425"/>
        <v>Oct-2025</v>
      </c>
    </row>
    <row r="4524" spans="1:21" x14ac:dyDescent="0.3">
      <c r="A4524" t="s">
        <v>6534</v>
      </c>
      <c r="B4524" s="22">
        <v>44894</v>
      </c>
      <c r="C4524" s="22">
        <v>44899</v>
      </c>
      <c r="D4524" s="23" t="s">
        <v>78</v>
      </c>
      <c r="E4524" s="23" t="s">
        <v>1739</v>
      </c>
      <c r="F4524" s="23" t="s">
        <v>71</v>
      </c>
      <c r="G4524" s="23" t="s">
        <v>63</v>
      </c>
      <c r="H4524" s="23" t="s">
        <v>202</v>
      </c>
      <c r="I4524" s="23" t="s">
        <v>96</v>
      </c>
      <c r="J4524" s="23" t="s">
        <v>97</v>
      </c>
      <c r="K4524" s="23" t="s">
        <v>416</v>
      </c>
      <c r="L4524" s="24">
        <v>62803.56</v>
      </c>
      <c r="M4524">
        <v>6</v>
      </c>
      <c r="N4524" s="25">
        <v>0.1</v>
      </c>
      <c r="O4524" s="24">
        <v>22603.02</v>
      </c>
      <c r="P4524" s="26">
        <f t="shared" si="420"/>
        <v>0.35990029864549083</v>
      </c>
      <c r="Q4524" t="str">
        <f t="shared" si="421"/>
        <v>High</v>
      </c>
      <c r="R4524" t="str">
        <f t="shared" si="422"/>
        <v>Low</v>
      </c>
      <c r="S4524" s="23">
        <f t="shared" si="423"/>
        <v>2022</v>
      </c>
      <c r="T4524" s="23">
        <f t="shared" si="424"/>
        <v>11</v>
      </c>
      <c r="U4524" t="str">
        <f t="shared" si="425"/>
        <v>Nov-2022</v>
      </c>
    </row>
    <row r="4525" spans="1:21" x14ac:dyDescent="0.3">
      <c r="A4525" t="s">
        <v>6535</v>
      </c>
      <c r="B4525" s="22">
        <v>45366</v>
      </c>
      <c r="C4525" s="22">
        <v>45371</v>
      </c>
      <c r="D4525" s="23" t="s">
        <v>78</v>
      </c>
      <c r="E4525" s="23" t="s">
        <v>850</v>
      </c>
      <c r="F4525" s="23" t="s">
        <v>52</v>
      </c>
      <c r="G4525" s="23" t="s">
        <v>53</v>
      </c>
      <c r="H4525" s="23" t="s">
        <v>110</v>
      </c>
      <c r="I4525" s="23" t="s">
        <v>96</v>
      </c>
      <c r="J4525" s="23" t="s">
        <v>135</v>
      </c>
      <c r="K4525" s="23" t="s">
        <v>395</v>
      </c>
      <c r="L4525" s="24">
        <v>5808.78</v>
      </c>
      <c r="M4525">
        <v>9</v>
      </c>
      <c r="N4525" s="25">
        <v>0</v>
      </c>
      <c r="O4525" s="24">
        <v>1383.01</v>
      </c>
      <c r="P4525" s="26">
        <f t="shared" si="420"/>
        <v>0.23808958163332061</v>
      </c>
      <c r="Q4525" t="str">
        <f t="shared" si="421"/>
        <v>Medium</v>
      </c>
      <c r="R4525" t="str">
        <f t="shared" si="422"/>
        <v>None</v>
      </c>
      <c r="S4525" s="23">
        <f t="shared" si="423"/>
        <v>2024</v>
      </c>
      <c r="T4525" s="23">
        <f t="shared" si="424"/>
        <v>3</v>
      </c>
      <c r="U4525" t="str">
        <f t="shared" si="425"/>
        <v>Mar-2024</v>
      </c>
    </row>
    <row r="4526" spans="1:21" x14ac:dyDescent="0.3">
      <c r="A4526" t="s">
        <v>6536</v>
      </c>
      <c r="B4526" s="22">
        <v>45669</v>
      </c>
      <c r="C4526" s="22">
        <v>45673</v>
      </c>
      <c r="D4526" s="23" t="s">
        <v>61</v>
      </c>
      <c r="E4526" s="23" t="s">
        <v>937</v>
      </c>
      <c r="F4526" s="23" t="s">
        <v>80</v>
      </c>
      <c r="G4526" s="23" t="s">
        <v>179</v>
      </c>
      <c r="H4526" s="23" t="s">
        <v>180</v>
      </c>
      <c r="I4526" s="23" t="s">
        <v>55</v>
      </c>
      <c r="J4526" s="23" t="s">
        <v>65</v>
      </c>
      <c r="K4526" s="23" t="s">
        <v>130</v>
      </c>
      <c r="L4526" s="24">
        <v>12192.46</v>
      </c>
      <c r="M4526">
        <v>1</v>
      </c>
      <c r="N4526" s="25">
        <v>0.15</v>
      </c>
      <c r="O4526" s="24">
        <v>2520.62</v>
      </c>
      <c r="P4526" s="26">
        <f t="shared" si="420"/>
        <v>0.2067359663267298</v>
      </c>
      <c r="Q4526" t="str">
        <f t="shared" si="421"/>
        <v>Medium</v>
      </c>
      <c r="R4526" t="str">
        <f t="shared" si="422"/>
        <v>Medium</v>
      </c>
      <c r="S4526" s="23">
        <f t="shared" si="423"/>
        <v>2025</v>
      </c>
      <c r="T4526" s="23">
        <f t="shared" si="424"/>
        <v>1</v>
      </c>
      <c r="U4526" t="str">
        <f t="shared" si="425"/>
        <v>Jan-2025</v>
      </c>
    </row>
    <row r="4527" spans="1:21" x14ac:dyDescent="0.3">
      <c r="A4527" t="s">
        <v>6537</v>
      </c>
      <c r="B4527" s="22">
        <v>45261</v>
      </c>
      <c r="C4527" s="22">
        <v>45265</v>
      </c>
      <c r="D4527" s="23" t="s">
        <v>61</v>
      </c>
      <c r="E4527" s="23" t="s">
        <v>1612</v>
      </c>
      <c r="F4527" s="23" t="s">
        <v>71</v>
      </c>
      <c r="G4527" s="23" t="s">
        <v>81</v>
      </c>
      <c r="H4527" s="23" t="s">
        <v>186</v>
      </c>
      <c r="I4527" s="23" t="s">
        <v>55</v>
      </c>
      <c r="J4527" s="23" t="s">
        <v>173</v>
      </c>
      <c r="K4527" s="23" t="s">
        <v>735</v>
      </c>
      <c r="L4527" s="24">
        <v>17614.599999999999</v>
      </c>
      <c r="M4527">
        <v>2</v>
      </c>
      <c r="N4527" s="25">
        <v>0.05</v>
      </c>
      <c r="O4527" s="24">
        <v>2750.99</v>
      </c>
      <c r="P4527" s="26">
        <f t="shared" si="420"/>
        <v>0.15617669433311004</v>
      </c>
      <c r="Q4527" t="str">
        <f t="shared" si="421"/>
        <v>Low</v>
      </c>
      <c r="R4527" t="str">
        <f t="shared" si="422"/>
        <v>Low</v>
      </c>
      <c r="S4527" s="23">
        <f t="shared" si="423"/>
        <v>2023</v>
      </c>
      <c r="T4527" s="23">
        <f t="shared" si="424"/>
        <v>12</v>
      </c>
      <c r="U4527" t="str">
        <f t="shared" si="425"/>
        <v>Dec-2023</v>
      </c>
    </row>
    <row r="4528" spans="1:21" x14ac:dyDescent="0.3">
      <c r="A4528" t="s">
        <v>6538</v>
      </c>
      <c r="B4528" s="22">
        <v>45445</v>
      </c>
      <c r="C4528" s="22">
        <v>45451</v>
      </c>
      <c r="D4528" s="23" t="s">
        <v>78</v>
      </c>
      <c r="E4528" s="23" t="s">
        <v>2820</v>
      </c>
      <c r="F4528" s="23" t="s">
        <v>80</v>
      </c>
      <c r="G4528" s="23" t="s">
        <v>72</v>
      </c>
      <c r="H4528" s="23" t="s">
        <v>117</v>
      </c>
      <c r="I4528" s="23" t="s">
        <v>118</v>
      </c>
      <c r="J4528" s="23" t="s">
        <v>191</v>
      </c>
      <c r="K4528" s="23" t="s">
        <v>290</v>
      </c>
      <c r="L4528" s="24">
        <v>4434.75</v>
      </c>
      <c r="M4528">
        <v>5</v>
      </c>
      <c r="N4528" s="25">
        <v>0.25</v>
      </c>
      <c r="O4528" s="24">
        <v>919.66</v>
      </c>
      <c r="P4528" s="26">
        <f t="shared" si="420"/>
        <v>0.20737583854783245</v>
      </c>
      <c r="Q4528" t="str">
        <f t="shared" si="421"/>
        <v>Medium</v>
      </c>
      <c r="R4528" t="str">
        <f t="shared" si="422"/>
        <v>High</v>
      </c>
      <c r="S4528" s="23">
        <f t="shared" si="423"/>
        <v>2024</v>
      </c>
      <c r="T4528" s="23">
        <f t="shared" si="424"/>
        <v>6</v>
      </c>
      <c r="U4528" t="str">
        <f t="shared" si="425"/>
        <v>Jun-2024</v>
      </c>
    </row>
    <row r="4529" spans="1:21" x14ac:dyDescent="0.3">
      <c r="A4529" t="s">
        <v>6539</v>
      </c>
      <c r="B4529" s="22">
        <v>45561</v>
      </c>
      <c r="C4529" s="22">
        <v>45563</v>
      </c>
      <c r="D4529" s="23" t="s">
        <v>78</v>
      </c>
      <c r="E4529" s="23" t="s">
        <v>345</v>
      </c>
      <c r="F4529" s="23" t="s">
        <v>52</v>
      </c>
      <c r="G4529" s="23" t="s">
        <v>179</v>
      </c>
      <c r="H4529" s="23" t="s">
        <v>236</v>
      </c>
      <c r="I4529" s="23" t="s">
        <v>96</v>
      </c>
      <c r="J4529" s="23" t="s">
        <v>97</v>
      </c>
      <c r="K4529" s="23" t="s">
        <v>98</v>
      </c>
      <c r="L4529" s="24">
        <v>24576.09</v>
      </c>
      <c r="M4529">
        <v>7</v>
      </c>
      <c r="N4529" s="25">
        <v>0.05</v>
      </c>
      <c r="O4529" s="24">
        <v>3600.59</v>
      </c>
      <c r="P4529" s="26">
        <f t="shared" si="420"/>
        <v>0.14650784563370334</v>
      </c>
      <c r="Q4529" t="str">
        <f t="shared" si="421"/>
        <v>Low</v>
      </c>
      <c r="R4529" t="str">
        <f t="shared" si="422"/>
        <v>Low</v>
      </c>
      <c r="S4529" s="23">
        <f t="shared" si="423"/>
        <v>2024</v>
      </c>
      <c r="T4529" s="23">
        <f t="shared" si="424"/>
        <v>9</v>
      </c>
      <c r="U4529" t="str">
        <f t="shared" si="425"/>
        <v>Sep-2024</v>
      </c>
    </row>
    <row r="4530" spans="1:21" x14ac:dyDescent="0.3">
      <c r="A4530" t="s">
        <v>6540</v>
      </c>
      <c r="B4530" s="22">
        <v>45202</v>
      </c>
      <c r="C4530" s="22">
        <v>45205</v>
      </c>
      <c r="D4530" s="23" t="s">
        <v>102</v>
      </c>
      <c r="E4530" s="23" t="s">
        <v>2545</v>
      </c>
      <c r="F4530" s="23" t="s">
        <v>71</v>
      </c>
      <c r="G4530" s="23" t="s">
        <v>63</v>
      </c>
      <c r="H4530" s="23" t="s">
        <v>213</v>
      </c>
      <c r="I4530" s="23" t="s">
        <v>83</v>
      </c>
      <c r="J4530" s="23" t="s">
        <v>156</v>
      </c>
      <c r="K4530" s="23" t="s">
        <v>285</v>
      </c>
      <c r="L4530" s="24">
        <v>39293.01</v>
      </c>
      <c r="M4530">
        <v>3</v>
      </c>
      <c r="N4530" s="25">
        <v>0.25</v>
      </c>
      <c r="O4530" s="24">
        <v>5985.25</v>
      </c>
      <c r="P4530" s="26">
        <f t="shared" si="420"/>
        <v>0.15232353031747886</v>
      </c>
      <c r="Q4530" t="str">
        <f t="shared" si="421"/>
        <v>Low</v>
      </c>
      <c r="R4530" t="str">
        <f t="shared" si="422"/>
        <v>High</v>
      </c>
      <c r="S4530" s="23">
        <f t="shared" si="423"/>
        <v>2023</v>
      </c>
      <c r="T4530" s="23">
        <f t="shared" si="424"/>
        <v>10</v>
      </c>
      <c r="U4530" t="str">
        <f t="shared" si="425"/>
        <v>Oct-2023</v>
      </c>
    </row>
    <row r="4531" spans="1:21" x14ac:dyDescent="0.3">
      <c r="A4531" t="s">
        <v>6541</v>
      </c>
      <c r="B4531" s="22">
        <v>45581</v>
      </c>
      <c r="C4531" s="22">
        <v>45587</v>
      </c>
      <c r="D4531" s="23" t="s">
        <v>61</v>
      </c>
      <c r="E4531" s="23" t="s">
        <v>2988</v>
      </c>
      <c r="F4531" s="23" t="s">
        <v>80</v>
      </c>
      <c r="G4531" s="23" t="s">
        <v>53</v>
      </c>
      <c r="H4531" s="23" t="s">
        <v>54</v>
      </c>
      <c r="I4531" s="23" t="s">
        <v>83</v>
      </c>
      <c r="J4531" s="23" t="s">
        <v>449</v>
      </c>
      <c r="K4531" s="23" t="s">
        <v>681</v>
      </c>
      <c r="L4531" s="24">
        <v>7788.66</v>
      </c>
      <c r="M4531">
        <v>6</v>
      </c>
      <c r="N4531" s="25">
        <v>0.05</v>
      </c>
      <c r="O4531" s="24">
        <v>2121.0300000000002</v>
      </c>
      <c r="P4531" s="26">
        <f t="shared" si="420"/>
        <v>0.27232283858840933</v>
      </c>
      <c r="Q4531" t="str">
        <f t="shared" si="421"/>
        <v>Medium</v>
      </c>
      <c r="R4531" t="str">
        <f t="shared" si="422"/>
        <v>Low</v>
      </c>
      <c r="S4531" s="23">
        <f t="shared" si="423"/>
        <v>2024</v>
      </c>
      <c r="T4531" s="23">
        <f t="shared" si="424"/>
        <v>10</v>
      </c>
      <c r="U4531" t="str">
        <f t="shared" si="425"/>
        <v>Oct-2024</v>
      </c>
    </row>
    <row r="4532" spans="1:21" x14ac:dyDescent="0.3">
      <c r="A4532" t="s">
        <v>6542</v>
      </c>
      <c r="B4532" s="22">
        <v>45812</v>
      </c>
      <c r="C4532" s="22">
        <v>45813</v>
      </c>
      <c r="D4532" s="23" t="s">
        <v>78</v>
      </c>
      <c r="E4532" s="23" t="s">
        <v>1275</v>
      </c>
      <c r="F4532" s="23" t="s">
        <v>71</v>
      </c>
      <c r="G4532" s="23" t="s">
        <v>63</v>
      </c>
      <c r="H4532" s="23" t="s">
        <v>202</v>
      </c>
      <c r="I4532" s="23" t="s">
        <v>55</v>
      </c>
      <c r="J4532" s="23" t="s">
        <v>141</v>
      </c>
      <c r="K4532" s="23" t="s">
        <v>978</v>
      </c>
      <c r="L4532" s="24">
        <v>11398.38</v>
      </c>
      <c r="M4532">
        <v>3</v>
      </c>
      <c r="N4532" s="25">
        <v>0.05</v>
      </c>
      <c r="O4532" s="24">
        <v>4236.08</v>
      </c>
      <c r="P4532" s="26">
        <f t="shared" si="420"/>
        <v>0.37163877673844881</v>
      </c>
      <c r="Q4532" t="str">
        <f t="shared" si="421"/>
        <v>High</v>
      </c>
      <c r="R4532" t="str">
        <f t="shared" si="422"/>
        <v>Low</v>
      </c>
      <c r="S4532" s="23">
        <f t="shared" si="423"/>
        <v>2025</v>
      </c>
      <c r="T4532" s="23">
        <f t="shared" si="424"/>
        <v>6</v>
      </c>
      <c r="U4532" t="str">
        <f t="shared" si="425"/>
        <v>Jun-2025</v>
      </c>
    </row>
    <row r="4533" spans="1:21" x14ac:dyDescent="0.3">
      <c r="A4533" t="s">
        <v>6543</v>
      </c>
      <c r="B4533" s="22">
        <v>45085</v>
      </c>
      <c r="C4533" s="22">
        <v>45089</v>
      </c>
      <c r="D4533" s="23" t="s">
        <v>102</v>
      </c>
      <c r="E4533" s="23" t="s">
        <v>875</v>
      </c>
      <c r="F4533" s="23" t="s">
        <v>80</v>
      </c>
      <c r="G4533" s="23" t="s">
        <v>72</v>
      </c>
      <c r="H4533" s="23" t="s">
        <v>73</v>
      </c>
      <c r="I4533" s="23" t="s">
        <v>83</v>
      </c>
      <c r="J4533" s="23" t="s">
        <v>84</v>
      </c>
      <c r="K4533" s="23" t="s">
        <v>105</v>
      </c>
      <c r="L4533" s="24">
        <v>25039.15</v>
      </c>
      <c r="M4533">
        <v>5</v>
      </c>
      <c r="N4533" s="25">
        <v>0.05</v>
      </c>
      <c r="O4533" s="24">
        <v>5884.41</v>
      </c>
      <c r="P4533" s="26">
        <f t="shared" si="420"/>
        <v>0.23500837688180307</v>
      </c>
      <c r="Q4533" t="str">
        <f t="shared" si="421"/>
        <v>Medium</v>
      </c>
      <c r="R4533" t="str">
        <f t="shared" si="422"/>
        <v>Low</v>
      </c>
      <c r="S4533" s="23">
        <f t="shared" si="423"/>
        <v>2023</v>
      </c>
      <c r="T4533" s="23">
        <f t="shared" si="424"/>
        <v>6</v>
      </c>
      <c r="U4533" t="str">
        <f t="shared" si="425"/>
        <v>Jun-2023</v>
      </c>
    </row>
    <row r="4534" spans="1:21" x14ac:dyDescent="0.3">
      <c r="A4534" t="s">
        <v>6544</v>
      </c>
      <c r="B4534" s="22">
        <v>45091</v>
      </c>
      <c r="C4534" s="22">
        <v>45095</v>
      </c>
      <c r="D4534" s="23" t="s">
        <v>61</v>
      </c>
      <c r="E4534" s="23" t="s">
        <v>757</v>
      </c>
      <c r="F4534" s="23" t="s">
        <v>52</v>
      </c>
      <c r="G4534" s="23" t="s">
        <v>53</v>
      </c>
      <c r="H4534" s="23" t="s">
        <v>54</v>
      </c>
      <c r="I4534" s="23" t="s">
        <v>55</v>
      </c>
      <c r="J4534" s="23" t="s">
        <v>65</v>
      </c>
      <c r="K4534" s="23" t="s">
        <v>130</v>
      </c>
      <c r="L4534" s="24">
        <v>34766.699999999997</v>
      </c>
      <c r="M4534">
        <v>5</v>
      </c>
      <c r="N4534" s="25">
        <v>0.15</v>
      </c>
      <c r="O4534" s="24">
        <v>6888.38</v>
      </c>
      <c r="P4534" s="26">
        <f t="shared" si="420"/>
        <v>0.19813154541558448</v>
      </c>
      <c r="Q4534" t="str">
        <f t="shared" si="421"/>
        <v>Low</v>
      </c>
      <c r="R4534" t="str">
        <f t="shared" si="422"/>
        <v>Medium</v>
      </c>
      <c r="S4534" s="23">
        <f t="shared" si="423"/>
        <v>2023</v>
      </c>
      <c r="T4534" s="23">
        <f t="shared" si="424"/>
        <v>6</v>
      </c>
      <c r="U4534" t="str">
        <f t="shared" si="425"/>
        <v>Jun-2023</v>
      </c>
    </row>
    <row r="4535" spans="1:21" x14ac:dyDescent="0.3">
      <c r="A4535" t="s">
        <v>6545</v>
      </c>
      <c r="B4535" s="22">
        <v>44872</v>
      </c>
      <c r="C4535" s="22">
        <v>44874</v>
      </c>
      <c r="D4535" s="23" t="s">
        <v>78</v>
      </c>
      <c r="E4535" s="23" t="s">
        <v>89</v>
      </c>
      <c r="F4535" s="23" t="s">
        <v>52</v>
      </c>
      <c r="G4535" s="23" t="s">
        <v>81</v>
      </c>
      <c r="H4535" s="23" t="s">
        <v>82</v>
      </c>
      <c r="I4535" s="23" t="s">
        <v>83</v>
      </c>
      <c r="J4535" s="23" t="s">
        <v>449</v>
      </c>
      <c r="K4535" s="23" t="s">
        <v>681</v>
      </c>
      <c r="L4535" s="24">
        <v>1884</v>
      </c>
      <c r="M4535">
        <v>5</v>
      </c>
      <c r="N4535" s="25">
        <v>0</v>
      </c>
      <c r="O4535" s="24">
        <v>702.44</v>
      </c>
      <c r="P4535" s="26">
        <f t="shared" si="420"/>
        <v>0.37284501061571129</v>
      </c>
      <c r="Q4535" t="str">
        <f t="shared" si="421"/>
        <v>High</v>
      </c>
      <c r="R4535" t="str">
        <f t="shared" si="422"/>
        <v>None</v>
      </c>
      <c r="S4535" s="23">
        <f t="shared" si="423"/>
        <v>2022</v>
      </c>
      <c r="T4535" s="23">
        <f t="shared" si="424"/>
        <v>11</v>
      </c>
      <c r="U4535" t="str">
        <f t="shared" si="425"/>
        <v>Nov-2022</v>
      </c>
    </row>
    <row r="4536" spans="1:21" x14ac:dyDescent="0.3">
      <c r="A4536" t="s">
        <v>6546</v>
      </c>
      <c r="B4536" s="22">
        <v>44840</v>
      </c>
      <c r="C4536" s="22">
        <v>44845</v>
      </c>
      <c r="D4536" s="23" t="s">
        <v>78</v>
      </c>
      <c r="E4536" s="23" t="s">
        <v>2853</v>
      </c>
      <c r="F4536" s="23" t="s">
        <v>71</v>
      </c>
      <c r="G4536" s="23" t="s">
        <v>179</v>
      </c>
      <c r="H4536" s="23" t="s">
        <v>180</v>
      </c>
      <c r="I4536" s="23" t="s">
        <v>96</v>
      </c>
      <c r="J4536" s="23" t="s">
        <v>97</v>
      </c>
      <c r="K4536" s="23" t="s">
        <v>98</v>
      </c>
      <c r="L4536" s="24">
        <v>29595</v>
      </c>
      <c r="M4536">
        <v>5</v>
      </c>
      <c r="N4536" s="25">
        <v>0.15</v>
      </c>
      <c r="O4536" s="24">
        <v>4866.43</v>
      </c>
      <c r="P4536" s="26">
        <f t="shared" si="420"/>
        <v>0.16443419496536579</v>
      </c>
      <c r="Q4536" t="str">
        <f t="shared" si="421"/>
        <v>Low</v>
      </c>
      <c r="R4536" t="str">
        <f t="shared" si="422"/>
        <v>Medium</v>
      </c>
      <c r="S4536" s="23">
        <f t="shared" si="423"/>
        <v>2022</v>
      </c>
      <c r="T4536" s="23">
        <f t="shared" si="424"/>
        <v>10</v>
      </c>
      <c r="U4536" t="str">
        <f t="shared" si="425"/>
        <v>Oct-2022</v>
      </c>
    </row>
    <row r="4537" spans="1:21" x14ac:dyDescent="0.3">
      <c r="A4537" t="s">
        <v>6547</v>
      </c>
      <c r="B4537" s="22">
        <v>45895</v>
      </c>
      <c r="C4537" s="22">
        <v>45897</v>
      </c>
      <c r="D4537" s="23" t="s">
        <v>102</v>
      </c>
      <c r="E4537" s="23" t="s">
        <v>2223</v>
      </c>
      <c r="F4537" s="23" t="s">
        <v>52</v>
      </c>
      <c r="G4537" s="23" t="s">
        <v>72</v>
      </c>
      <c r="H4537" s="23" t="s">
        <v>104</v>
      </c>
      <c r="I4537" s="23" t="s">
        <v>96</v>
      </c>
      <c r="J4537" s="23" t="s">
        <v>135</v>
      </c>
      <c r="K4537" s="23" t="s">
        <v>275</v>
      </c>
      <c r="L4537" s="24">
        <v>8399.4</v>
      </c>
      <c r="M4537">
        <v>6</v>
      </c>
      <c r="N4537" s="25">
        <v>0.05</v>
      </c>
      <c r="O4537" s="24">
        <v>2446.2199999999998</v>
      </c>
      <c r="P4537" s="26">
        <f t="shared" si="420"/>
        <v>0.29123746934304828</v>
      </c>
      <c r="Q4537" t="str">
        <f t="shared" si="421"/>
        <v>Medium</v>
      </c>
      <c r="R4537" t="str">
        <f t="shared" si="422"/>
        <v>Low</v>
      </c>
      <c r="S4537" s="23">
        <f t="shared" si="423"/>
        <v>2025</v>
      </c>
      <c r="T4537" s="23">
        <f t="shared" si="424"/>
        <v>8</v>
      </c>
      <c r="U4537" t="str">
        <f t="shared" si="425"/>
        <v>Aug-2025</v>
      </c>
    </row>
    <row r="4538" spans="1:21" x14ac:dyDescent="0.3">
      <c r="A4538" t="s">
        <v>6548</v>
      </c>
      <c r="B4538" s="22">
        <v>45052</v>
      </c>
      <c r="C4538" s="22">
        <v>45059</v>
      </c>
      <c r="D4538" s="23" t="s">
        <v>78</v>
      </c>
      <c r="E4538" s="23" t="s">
        <v>814</v>
      </c>
      <c r="F4538" s="23" t="s">
        <v>71</v>
      </c>
      <c r="G4538" s="23" t="s">
        <v>53</v>
      </c>
      <c r="H4538" s="23" t="s">
        <v>110</v>
      </c>
      <c r="I4538" s="23" t="s">
        <v>83</v>
      </c>
      <c r="J4538" s="23" t="s">
        <v>84</v>
      </c>
      <c r="K4538" s="23" t="s">
        <v>105</v>
      </c>
      <c r="L4538" s="24">
        <v>41493.83</v>
      </c>
      <c r="M4538">
        <v>7</v>
      </c>
      <c r="N4538" s="25">
        <v>0</v>
      </c>
      <c r="O4538" s="24">
        <v>10256.049999999999</v>
      </c>
      <c r="P4538" s="26">
        <f t="shared" si="420"/>
        <v>0.2471704829368607</v>
      </c>
      <c r="Q4538" t="str">
        <f t="shared" si="421"/>
        <v>Medium</v>
      </c>
      <c r="R4538" t="str">
        <f t="shared" si="422"/>
        <v>None</v>
      </c>
      <c r="S4538" s="23">
        <f t="shared" si="423"/>
        <v>2023</v>
      </c>
      <c r="T4538" s="23">
        <f t="shared" si="424"/>
        <v>5</v>
      </c>
      <c r="U4538" t="str">
        <f t="shared" si="425"/>
        <v>May-2023</v>
      </c>
    </row>
    <row r="4539" spans="1:21" x14ac:dyDescent="0.3">
      <c r="A4539" t="s">
        <v>6549</v>
      </c>
      <c r="B4539" s="22">
        <v>45190</v>
      </c>
      <c r="C4539" s="22">
        <v>45197</v>
      </c>
      <c r="D4539" s="23" t="s">
        <v>50</v>
      </c>
      <c r="E4539" s="23" t="s">
        <v>2811</v>
      </c>
      <c r="F4539" s="23" t="s">
        <v>80</v>
      </c>
      <c r="G4539" s="23" t="s">
        <v>53</v>
      </c>
      <c r="H4539" s="23" t="s">
        <v>246</v>
      </c>
      <c r="I4539" s="23" t="s">
        <v>55</v>
      </c>
      <c r="J4539" s="23" t="s">
        <v>65</v>
      </c>
      <c r="K4539" s="23" t="s">
        <v>325</v>
      </c>
      <c r="L4539" s="24">
        <v>14874.21</v>
      </c>
      <c r="M4539">
        <v>9</v>
      </c>
      <c r="N4539" s="25">
        <v>0</v>
      </c>
      <c r="O4539" s="24">
        <v>4843.2700000000004</v>
      </c>
      <c r="P4539" s="26">
        <f t="shared" si="420"/>
        <v>0.32561527637434196</v>
      </c>
      <c r="Q4539" t="str">
        <f t="shared" si="421"/>
        <v>High</v>
      </c>
      <c r="R4539" t="str">
        <f t="shared" si="422"/>
        <v>None</v>
      </c>
      <c r="S4539" s="23">
        <f t="shared" si="423"/>
        <v>2023</v>
      </c>
      <c r="T4539" s="23">
        <f t="shared" si="424"/>
        <v>9</v>
      </c>
      <c r="U4539" t="str">
        <f t="shared" si="425"/>
        <v>Sep-2023</v>
      </c>
    </row>
    <row r="4540" spans="1:21" x14ac:dyDescent="0.3">
      <c r="A4540" t="s">
        <v>6550</v>
      </c>
      <c r="B4540" s="22">
        <v>45676</v>
      </c>
      <c r="C4540" s="22">
        <v>45683</v>
      </c>
      <c r="D4540" s="23" t="s">
        <v>78</v>
      </c>
      <c r="E4540" s="23" t="s">
        <v>1267</v>
      </c>
      <c r="F4540" s="23" t="s">
        <v>52</v>
      </c>
      <c r="G4540" s="23" t="s">
        <v>81</v>
      </c>
      <c r="H4540" s="23" t="s">
        <v>95</v>
      </c>
      <c r="I4540" s="23" t="s">
        <v>96</v>
      </c>
      <c r="J4540" s="23" t="s">
        <v>97</v>
      </c>
      <c r="K4540" s="23" t="s">
        <v>181</v>
      </c>
      <c r="L4540" s="24">
        <v>8370.75</v>
      </c>
      <c r="M4540">
        <v>1</v>
      </c>
      <c r="N4540" s="25">
        <v>0.15</v>
      </c>
      <c r="O4540" s="24">
        <v>1844.28</v>
      </c>
      <c r="P4540" s="26">
        <f t="shared" si="420"/>
        <v>0.22032434369680137</v>
      </c>
      <c r="Q4540" t="str">
        <f t="shared" si="421"/>
        <v>Medium</v>
      </c>
      <c r="R4540" t="str">
        <f t="shared" si="422"/>
        <v>Medium</v>
      </c>
      <c r="S4540" s="23">
        <f t="shared" si="423"/>
        <v>2025</v>
      </c>
      <c r="T4540" s="23">
        <f t="shared" si="424"/>
        <v>1</v>
      </c>
      <c r="U4540" t="str">
        <f t="shared" si="425"/>
        <v>Jan-2025</v>
      </c>
    </row>
    <row r="4541" spans="1:21" x14ac:dyDescent="0.3">
      <c r="A4541" t="s">
        <v>6551</v>
      </c>
      <c r="B4541" s="22">
        <v>45116</v>
      </c>
      <c r="C4541" s="22">
        <v>45122</v>
      </c>
      <c r="D4541" s="23" t="s">
        <v>78</v>
      </c>
      <c r="E4541" s="23" t="s">
        <v>1979</v>
      </c>
      <c r="F4541" s="23" t="s">
        <v>71</v>
      </c>
      <c r="G4541" s="23" t="s">
        <v>179</v>
      </c>
      <c r="H4541" s="23" t="s">
        <v>236</v>
      </c>
      <c r="I4541" s="23" t="s">
        <v>96</v>
      </c>
      <c r="J4541" s="23" t="s">
        <v>97</v>
      </c>
      <c r="K4541" s="23" t="s">
        <v>181</v>
      </c>
      <c r="L4541" s="24">
        <v>96094.04</v>
      </c>
      <c r="M4541">
        <v>7</v>
      </c>
      <c r="N4541" s="25">
        <v>0</v>
      </c>
      <c r="O4541" s="24">
        <v>34583.29</v>
      </c>
      <c r="P4541" s="26">
        <f t="shared" si="420"/>
        <v>0.35989006186023609</v>
      </c>
      <c r="Q4541" t="str">
        <f t="shared" si="421"/>
        <v>High</v>
      </c>
      <c r="R4541" t="str">
        <f t="shared" si="422"/>
        <v>None</v>
      </c>
      <c r="S4541" s="23">
        <f t="shared" si="423"/>
        <v>2023</v>
      </c>
      <c r="T4541" s="23">
        <f t="shared" si="424"/>
        <v>7</v>
      </c>
      <c r="U4541" t="str">
        <f t="shared" si="425"/>
        <v>Jul-2023</v>
      </c>
    </row>
    <row r="4542" spans="1:21" x14ac:dyDescent="0.3">
      <c r="A4542" t="s">
        <v>6552</v>
      </c>
      <c r="B4542" s="22">
        <v>45159</v>
      </c>
      <c r="C4542" s="22">
        <v>45160</v>
      </c>
      <c r="D4542" s="23" t="s">
        <v>50</v>
      </c>
      <c r="E4542" s="23" t="s">
        <v>229</v>
      </c>
      <c r="F4542" s="23" t="s">
        <v>52</v>
      </c>
      <c r="G4542" s="23" t="s">
        <v>53</v>
      </c>
      <c r="H4542" s="23" t="s">
        <v>54</v>
      </c>
      <c r="I4542" s="23" t="s">
        <v>118</v>
      </c>
      <c r="J4542" s="23" t="s">
        <v>191</v>
      </c>
      <c r="K4542" s="23" t="s">
        <v>290</v>
      </c>
      <c r="L4542" s="24">
        <v>10976.52</v>
      </c>
      <c r="M4542">
        <v>2</v>
      </c>
      <c r="N4542" s="25">
        <v>0.15</v>
      </c>
      <c r="O4542" s="24">
        <v>2727.98</v>
      </c>
      <c r="P4542" s="26">
        <f t="shared" si="420"/>
        <v>0.24852867757722846</v>
      </c>
      <c r="Q4542" t="str">
        <f t="shared" si="421"/>
        <v>Medium</v>
      </c>
      <c r="R4542" t="str">
        <f t="shared" si="422"/>
        <v>Medium</v>
      </c>
      <c r="S4542" s="23">
        <f t="shared" si="423"/>
        <v>2023</v>
      </c>
      <c r="T4542" s="23">
        <f t="shared" si="424"/>
        <v>8</v>
      </c>
      <c r="U4542" t="str">
        <f t="shared" si="425"/>
        <v>Aug-2023</v>
      </c>
    </row>
    <row r="4543" spans="1:21" x14ac:dyDescent="0.3">
      <c r="A4543" t="s">
        <v>6553</v>
      </c>
      <c r="B4543" s="22">
        <v>45777</v>
      </c>
      <c r="C4543" s="22">
        <v>45783</v>
      </c>
      <c r="D4543" s="23" t="s">
        <v>78</v>
      </c>
      <c r="E4543" s="23" t="s">
        <v>2875</v>
      </c>
      <c r="F4543" s="23" t="s">
        <v>52</v>
      </c>
      <c r="G4543" s="23" t="s">
        <v>53</v>
      </c>
      <c r="H4543" s="23" t="s">
        <v>54</v>
      </c>
      <c r="I4543" s="23" t="s">
        <v>96</v>
      </c>
      <c r="J4543" s="23" t="s">
        <v>135</v>
      </c>
      <c r="K4543" s="23" t="s">
        <v>395</v>
      </c>
      <c r="L4543" s="24">
        <v>8963.06</v>
      </c>
      <c r="M4543">
        <v>1</v>
      </c>
      <c r="N4543" s="25">
        <v>0.05</v>
      </c>
      <c r="O4543" s="24">
        <v>2861.52</v>
      </c>
      <c r="P4543" s="26">
        <f t="shared" si="420"/>
        <v>0.31925703944858119</v>
      </c>
      <c r="Q4543" t="str">
        <f t="shared" si="421"/>
        <v>High</v>
      </c>
      <c r="R4543" t="str">
        <f t="shared" si="422"/>
        <v>Low</v>
      </c>
      <c r="S4543" s="23">
        <f t="shared" si="423"/>
        <v>2025</v>
      </c>
      <c r="T4543" s="23">
        <f t="shared" si="424"/>
        <v>4</v>
      </c>
      <c r="U4543" t="str">
        <f t="shared" si="425"/>
        <v>Apr-2025</v>
      </c>
    </row>
    <row r="4544" spans="1:21" x14ac:dyDescent="0.3">
      <c r="A4544" t="s">
        <v>6554</v>
      </c>
      <c r="B4544" s="22">
        <v>44945</v>
      </c>
      <c r="C4544" s="22">
        <v>44946</v>
      </c>
      <c r="D4544" s="23" t="s">
        <v>61</v>
      </c>
      <c r="E4544" s="23" t="s">
        <v>1199</v>
      </c>
      <c r="F4544" s="23" t="s">
        <v>80</v>
      </c>
      <c r="G4544" s="23" t="s">
        <v>179</v>
      </c>
      <c r="H4544" s="23" t="s">
        <v>236</v>
      </c>
      <c r="I4544" s="23" t="s">
        <v>96</v>
      </c>
      <c r="J4544" s="23" t="s">
        <v>166</v>
      </c>
      <c r="K4544" s="23" t="s">
        <v>762</v>
      </c>
      <c r="L4544" s="24">
        <v>65021.31</v>
      </c>
      <c r="M4544">
        <v>9</v>
      </c>
      <c r="N4544" s="25">
        <v>0.1</v>
      </c>
      <c r="O4544" s="24">
        <v>21792.77</v>
      </c>
      <c r="P4544" s="26">
        <f t="shared" si="420"/>
        <v>0.33516350255016397</v>
      </c>
      <c r="Q4544" t="str">
        <f t="shared" si="421"/>
        <v>High</v>
      </c>
      <c r="R4544" t="str">
        <f t="shared" si="422"/>
        <v>Low</v>
      </c>
      <c r="S4544" s="23">
        <f t="shared" si="423"/>
        <v>2023</v>
      </c>
      <c r="T4544" s="23">
        <f t="shared" si="424"/>
        <v>1</v>
      </c>
      <c r="U4544" t="str">
        <f t="shared" si="425"/>
        <v>Jan-2023</v>
      </c>
    </row>
    <row r="4545" spans="1:21" x14ac:dyDescent="0.3">
      <c r="A4545" t="s">
        <v>6555</v>
      </c>
      <c r="B4545" s="22">
        <v>45052</v>
      </c>
      <c r="C4545" s="22">
        <v>45056</v>
      </c>
      <c r="D4545" s="23" t="s">
        <v>61</v>
      </c>
      <c r="E4545" s="23" t="s">
        <v>1027</v>
      </c>
      <c r="F4545" s="23" t="s">
        <v>80</v>
      </c>
      <c r="G4545" s="23" t="s">
        <v>63</v>
      </c>
      <c r="H4545" s="23" t="s">
        <v>172</v>
      </c>
      <c r="I4545" s="23" t="s">
        <v>118</v>
      </c>
      <c r="J4545" s="23" t="s">
        <v>119</v>
      </c>
      <c r="K4545" s="23" t="s">
        <v>120</v>
      </c>
      <c r="L4545" s="24">
        <v>23899.52</v>
      </c>
      <c r="M4545">
        <v>4</v>
      </c>
      <c r="N4545" s="25">
        <v>0</v>
      </c>
      <c r="O4545" s="24">
        <v>6565.57</v>
      </c>
      <c r="P4545" s="26">
        <f t="shared" si="420"/>
        <v>0.2747155591409367</v>
      </c>
      <c r="Q4545" t="str">
        <f t="shared" si="421"/>
        <v>Medium</v>
      </c>
      <c r="R4545" t="str">
        <f t="shared" si="422"/>
        <v>None</v>
      </c>
      <c r="S4545" s="23">
        <f t="shared" si="423"/>
        <v>2023</v>
      </c>
      <c r="T4545" s="23">
        <f t="shared" si="424"/>
        <v>5</v>
      </c>
      <c r="U4545" t="str">
        <f t="shared" si="425"/>
        <v>May-2023</v>
      </c>
    </row>
    <row r="4546" spans="1:21" x14ac:dyDescent="0.3">
      <c r="A4546" t="s">
        <v>6556</v>
      </c>
      <c r="B4546" s="22">
        <v>45517</v>
      </c>
      <c r="C4546" s="22">
        <v>45520</v>
      </c>
      <c r="D4546" s="23" t="s">
        <v>102</v>
      </c>
      <c r="E4546" s="23" t="s">
        <v>2093</v>
      </c>
      <c r="F4546" s="23" t="s">
        <v>71</v>
      </c>
      <c r="G4546" s="23" t="s">
        <v>53</v>
      </c>
      <c r="H4546" s="23" t="s">
        <v>90</v>
      </c>
      <c r="I4546" s="23" t="s">
        <v>83</v>
      </c>
      <c r="J4546" s="23" t="s">
        <v>84</v>
      </c>
      <c r="K4546" s="23" t="s">
        <v>257</v>
      </c>
      <c r="L4546" s="24">
        <v>48673.56</v>
      </c>
      <c r="M4546">
        <v>4</v>
      </c>
      <c r="N4546" s="25">
        <v>0.1</v>
      </c>
      <c r="O4546" s="24">
        <v>10563.8</v>
      </c>
      <c r="P4546" s="26">
        <f t="shared" si="420"/>
        <v>0.21703364208412124</v>
      </c>
      <c r="Q4546" t="str">
        <f t="shared" si="421"/>
        <v>Medium</v>
      </c>
      <c r="R4546" t="str">
        <f t="shared" si="422"/>
        <v>Low</v>
      </c>
      <c r="S4546" s="23">
        <f t="shared" si="423"/>
        <v>2024</v>
      </c>
      <c r="T4546" s="23">
        <f t="shared" si="424"/>
        <v>8</v>
      </c>
      <c r="U4546" t="str">
        <f t="shared" si="425"/>
        <v>Aug-2024</v>
      </c>
    </row>
    <row r="4547" spans="1:21" x14ac:dyDescent="0.3">
      <c r="A4547" t="s">
        <v>6557</v>
      </c>
      <c r="B4547" s="22">
        <v>45828</v>
      </c>
      <c r="C4547" s="22">
        <v>45833</v>
      </c>
      <c r="D4547" s="23" t="s">
        <v>78</v>
      </c>
      <c r="E4547" s="23" t="s">
        <v>696</v>
      </c>
      <c r="F4547" s="23" t="s">
        <v>71</v>
      </c>
      <c r="G4547" s="23" t="s">
        <v>81</v>
      </c>
      <c r="H4547" s="23" t="s">
        <v>95</v>
      </c>
      <c r="I4547" s="23" t="s">
        <v>83</v>
      </c>
      <c r="J4547" s="23" t="s">
        <v>379</v>
      </c>
      <c r="K4547" s="23" t="s">
        <v>716</v>
      </c>
      <c r="L4547" s="24">
        <v>18753.2</v>
      </c>
      <c r="M4547">
        <v>5</v>
      </c>
      <c r="N4547" s="25">
        <v>0.15</v>
      </c>
      <c r="O4547" s="24">
        <v>5869.37</v>
      </c>
      <c r="P4547" s="26">
        <f t="shared" si="420"/>
        <v>0.31297965147281531</v>
      </c>
      <c r="Q4547" t="str">
        <f t="shared" si="421"/>
        <v>High</v>
      </c>
      <c r="R4547" t="str">
        <f t="shared" si="422"/>
        <v>Medium</v>
      </c>
      <c r="S4547" s="23">
        <f t="shared" si="423"/>
        <v>2025</v>
      </c>
      <c r="T4547" s="23">
        <f t="shared" si="424"/>
        <v>6</v>
      </c>
      <c r="U4547" t="str">
        <f t="shared" si="425"/>
        <v>Jun-2025</v>
      </c>
    </row>
    <row r="4548" spans="1:21" x14ac:dyDescent="0.3">
      <c r="A4548" t="s">
        <v>6558</v>
      </c>
      <c r="B4548" s="22">
        <v>45149</v>
      </c>
      <c r="C4548" s="22">
        <v>45151</v>
      </c>
      <c r="D4548" s="23" t="s">
        <v>50</v>
      </c>
      <c r="E4548" s="23" t="s">
        <v>1115</v>
      </c>
      <c r="F4548" s="23" t="s">
        <v>71</v>
      </c>
      <c r="G4548" s="23" t="s">
        <v>179</v>
      </c>
      <c r="H4548" s="23" t="s">
        <v>236</v>
      </c>
      <c r="I4548" s="23" t="s">
        <v>55</v>
      </c>
      <c r="J4548" s="23" t="s">
        <v>56</v>
      </c>
      <c r="K4548" s="23" t="s">
        <v>151</v>
      </c>
      <c r="L4548" s="24">
        <v>27882.76</v>
      </c>
      <c r="M4548">
        <v>2</v>
      </c>
      <c r="N4548" s="25">
        <v>0.1</v>
      </c>
      <c r="O4548" s="24">
        <v>8154.12</v>
      </c>
      <c r="P4548" s="26">
        <f t="shared" ref="P4548:P4611" si="426">IFERROR(O4548/L4548,0)</f>
        <v>0.29244307235008299</v>
      </c>
      <c r="Q4548" t="str">
        <f t="shared" ref="Q4548:Q4611" si="427">IF(P4548&gt;=0.3,"High",IF(P4548&gt;=0.2,"Medium","Low"))</f>
        <v>Medium</v>
      </c>
      <c r="R4548" t="str">
        <f t="shared" ref="R4548:R4611" si="428">IF(N4548=0,"None",IF(N4548&lt;=0.1,"Low",IF(N4548&lt;=0.2,"Medium","High")))</f>
        <v>Low</v>
      </c>
      <c r="S4548" s="23">
        <f t="shared" ref="S4548:S4611" si="429">YEAR(B4548)</f>
        <v>2023</v>
      </c>
      <c r="T4548" s="23">
        <f t="shared" ref="T4548:T4611" si="430">MONTH(B4548)</f>
        <v>8</v>
      </c>
      <c r="U4548" t="str">
        <f t="shared" ref="U4548:U4611" si="431">TEXT(B4548,"mmm-yyyy")</f>
        <v>Aug-2023</v>
      </c>
    </row>
    <row r="4549" spans="1:21" x14ac:dyDescent="0.3">
      <c r="A4549" t="s">
        <v>6559</v>
      </c>
      <c r="B4549" s="22">
        <v>44877</v>
      </c>
      <c r="C4549" s="22">
        <v>44880</v>
      </c>
      <c r="D4549" s="23" t="s">
        <v>50</v>
      </c>
      <c r="E4549" s="23" t="s">
        <v>265</v>
      </c>
      <c r="F4549" s="23" t="s">
        <v>80</v>
      </c>
      <c r="G4549" s="23" t="s">
        <v>53</v>
      </c>
      <c r="H4549" s="23" t="s">
        <v>110</v>
      </c>
      <c r="I4549" s="23" t="s">
        <v>96</v>
      </c>
      <c r="J4549" s="23" t="s">
        <v>97</v>
      </c>
      <c r="K4549" s="23" t="s">
        <v>416</v>
      </c>
      <c r="L4549" s="24">
        <v>69558.48</v>
      </c>
      <c r="M4549">
        <v>8</v>
      </c>
      <c r="N4549" s="25">
        <v>0</v>
      </c>
      <c r="O4549" s="24">
        <v>26068.560000000001</v>
      </c>
      <c r="P4549" s="26">
        <f t="shared" si="426"/>
        <v>0.37477184665334839</v>
      </c>
      <c r="Q4549" t="str">
        <f t="shared" si="427"/>
        <v>High</v>
      </c>
      <c r="R4549" t="str">
        <f t="shared" si="428"/>
        <v>None</v>
      </c>
      <c r="S4549" s="23">
        <f t="shared" si="429"/>
        <v>2022</v>
      </c>
      <c r="T4549" s="23">
        <f t="shared" si="430"/>
        <v>11</v>
      </c>
      <c r="U4549" t="str">
        <f t="shared" si="431"/>
        <v>Nov-2022</v>
      </c>
    </row>
    <row r="4550" spans="1:21" x14ac:dyDescent="0.3">
      <c r="A4550" t="s">
        <v>6560</v>
      </c>
      <c r="B4550" s="22">
        <v>45290</v>
      </c>
      <c r="C4550" s="22">
        <v>45291</v>
      </c>
      <c r="D4550" s="23" t="s">
        <v>50</v>
      </c>
      <c r="E4550" s="23" t="s">
        <v>1661</v>
      </c>
      <c r="F4550" s="23" t="s">
        <v>80</v>
      </c>
      <c r="G4550" s="23" t="s">
        <v>72</v>
      </c>
      <c r="H4550" s="23" t="s">
        <v>73</v>
      </c>
      <c r="I4550" s="23" t="s">
        <v>118</v>
      </c>
      <c r="J4550" s="23" t="s">
        <v>230</v>
      </c>
      <c r="K4550" s="23" t="s">
        <v>351</v>
      </c>
      <c r="L4550" s="24">
        <v>9486.14</v>
      </c>
      <c r="M4550">
        <v>1</v>
      </c>
      <c r="N4550" s="25">
        <v>0.25</v>
      </c>
      <c r="O4550" s="24">
        <v>1671.35</v>
      </c>
      <c r="P4550" s="26">
        <f t="shared" si="426"/>
        <v>0.17618862888382419</v>
      </c>
      <c r="Q4550" t="str">
        <f t="shared" si="427"/>
        <v>Low</v>
      </c>
      <c r="R4550" t="str">
        <f t="shared" si="428"/>
        <v>High</v>
      </c>
      <c r="S4550" s="23">
        <f t="shared" si="429"/>
        <v>2023</v>
      </c>
      <c r="T4550" s="23">
        <f t="shared" si="430"/>
        <v>12</v>
      </c>
      <c r="U4550" t="str">
        <f t="shared" si="431"/>
        <v>Dec-2023</v>
      </c>
    </row>
    <row r="4551" spans="1:21" x14ac:dyDescent="0.3">
      <c r="A4551" t="s">
        <v>6561</v>
      </c>
      <c r="B4551" s="22">
        <v>44932</v>
      </c>
      <c r="C4551" s="22">
        <v>44937</v>
      </c>
      <c r="D4551" s="23" t="s">
        <v>102</v>
      </c>
      <c r="E4551" s="23" t="s">
        <v>577</v>
      </c>
      <c r="F4551" s="23" t="s">
        <v>71</v>
      </c>
      <c r="G4551" s="23" t="s">
        <v>81</v>
      </c>
      <c r="H4551" s="23" t="s">
        <v>95</v>
      </c>
      <c r="I4551" s="23" t="s">
        <v>96</v>
      </c>
      <c r="J4551" s="23" t="s">
        <v>166</v>
      </c>
      <c r="K4551" s="23" t="s">
        <v>762</v>
      </c>
      <c r="L4551" s="24">
        <v>119893.41</v>
      </c>
      <c r="M4551">
        <v>9</v>
      </c>
      <c r="N4551" s="25">
        <v>0.2</v>
      </c>
      <c r="O4551" s="24">
        <v>25111.040000000001</v>
      </c>
      <c r="P4551" s="26">
        <f t="shared" si="426"/>
        <v>0.20944470592670605</v>
      </c>
      <c r="Q4551" t="str">
        <f t="shared" si="427"/>
        <v>Medium</v>
      </c>
      <c r="R4551" t="str">
        <f t="shared" si="428"/>
        <v>Medium</v>
      </c>
      <c r="S4551" s="23">
        <f t="shared" si="429"/>
        <v>2023</v>
      </c>
      <c r="T4551" s="23">
        <f t="shared" si="430"/>
        <v>1</v>
      </c>
      <c r="U4551" t="str">
        <f t="shared" si="431"/>
        <v>Jan-2023</v>
      </c>
    </row>
    <row r="4552" spans="1:21" x14ac:dyDescent="0.3">
      <c r="A4552" t="s">
        <v>6562</v>
      </c>
      <c r="B4552" s="22">
        <v>45373</v>
      </c>
      <c r="C4552" s="22">
        <v>45378</v>
      </c>
      <c r="D4552" s="23" t="s">
        <v>61</v>
      </c>
      <c r="E4552" s="23" t="s">
        <v>94</v>
      </c>
      <c r="F4552" s="23" t="s">
        <v>71</v>
      </c>
      <c r="G4552" s="23" t="s">
        <v>81</v>
      </c>
      <c r="H4552" s="23" t="s">
        <v>284</v>
      </c>
      <c r="I4552" s="23" t="s">
        <v>118</v>
      </c>
      <c r="J4552" s="23" t="s">
        <v>230</v>
      </c>
      <c r="K4552" s="23" t="s">
        <v>356</v>
      </c>
      <c r="L4552" s="24">
        <v>20925.54</v>
      </c>
      <c r="M4552">
        <v>3</v>
      </c>
      <c r="N4552" s="25">
        <v>0.1</v>
      </c>
      <c r="O4552" s="24">
        <v>6300.39</v>
      </c>
      <c r="P4552" s="26">
        <f t="shared" si="426"/>
        <v>0.30108613684521401</v>
      </c>
      <c r="Q4552" t="str">
        <f t="shared" si="427"/>
        <v>High</v>
      </c>
      <c r="R4552" t="str">
        <f t="shared" si="428"/>
        <v>Low</v>
      </c>
      <c r="S4552" s="23">
        <f t="shared" si="429"/>
        <v>2024</v>
      </c>
      <c r="T4552" s="23">
        <f t="shared" si="430"/>
        <v>3</v>
      </c>
      <c r="U4552" t="str">
        <f t="shared" si="431"/>
        <v>Mar-2024</v>
      </c>
    </row>
    <row r="4553" spans="1:21" x14ac:dyDescent="0.3">
      <c r="A4553" t="s">
        <v>6563</v>
      </c>
      <c r="B4553" s="22">
        <v>45566</v>
      </c>
      <c r="C4553" s="22">
        <v>45572</v>
      </c>
      <c r="D4553" s="23" t="s">
        <v>50</v>
      </c>
      <c r="E4553" s="23" t="s">
        <v>2218</v>
      </c>
      <c r="F4553" s="23" t="s">
        <v>52</v>
      </c>
      <c r="G4553" s="23" t="s">
        <v>179</v>
      </c>
      <c r="H4553" s="23" t="s">
        <v>236</v>
      </c>
      <c r="I4553" s="23" t="s">
        <v>55</v>
      </c>
      <c r="J4553" s="23" t="s">
        <v>65</v>
      </c>
      <c r="K4553" s="23" t="s">
        <v>91</v>
      </c>
      <c r="L4553" s="24">
        <v>61056.17</v>
      </c>
      <c r="M4553">
        <v>7</v>
      </c>
      <c r="N4553" s="25">
        <v>0.15</v>
      </c>
      <c r="O4553" s="24">
        <v>13701.87</v>
      </c>
      <c r="P4553" s="26">
        <f t="shared" si="426"/>
        <v>0.22441417468537581</v>
      </c>
      <c r="Q4553" t="str">
        <f t="shared" si="427"/>
        <v>Medium</v>
      </c>
      <c r="R4553" t="str">
        <f t="shared" si="428"/>
        <v>Medium</v>
      </c>
      <c r="S4553" s="23">
        <f t="shared" si="429"/>
        <v>2024</v>
      </c>
      <c r="T4553" s="23">
        <f t="shared" si="430"/>
        <v>10</v>
      </c>
      <c r="U4553" t="str">
        <f t="shared" si="431"/>
        <v>Oct-2024</v>
      </c>
    </row>
    <row r="4554" spans="1:21" x14ac:dyDescent="0.3">
      <c r="A4554" t="s">
        <v>6564</v>
      </c>
      <c r="B4554" s="22">
        <v>45174</v>
      </c>
      <c r="C4554" s="22">
        <v>45175</v>
      </c>
      <c r="D4554" s="23" t="s">
        <v>61</v>
      </c>
      <c r="E4554" s="23" t="s">
        <v>2988</v>
      </c>
      <c r="F4554" s="23" t="s">
        <v>52</v>
      </c>
      <c r="G4554" s="23" t="s">
        <v>72</v>
      </c>
      <c r="H4554" s="23" t="s">
        <v>73</v>
      </c>
      <c r="I4554" s="23" t="s">
        <v>118</v>
      </c>
      <c r="J4554" s="23" t="s">
        <v>191</v>
      </c>
      <c r="K4554" s="23" t="s">
        <v>290</v>
      </c>
      <c r="L4554" s="24">
        <v>29782.9</v>
      </c>
      <c r="M4554">
        <v>5</v>
      </c>
      <c r="N4554" s="25">
        <v>0.15</v>
      </c>
      <c r="O4554" s="24">
        <v>7851.04</v>
      </c>
      <c r="P4554" s="26">
        <f t="shared" si="426"/>
        <v>0.26360898367855379</v>
      </c>
      <c r="Q4554" t="str">
        <f t="shared" si="427"/>
        <v>Medium</v>
      </c>
      <c r="R4554" t="str">
        <f t="shared" si="428"/>
        <v>Medium</v>
      </c>
      <c r="S4554" s="23">
        <f t="shared" si="429"/>
        <v>2023</v>
      </c>
      <c r="T4554" s="23">
        <f t="shared" si="430"/>
        <v>9</v>
      </c>
      <c r="U4554" t="str">
        <f t="shared" si="431"/>
        <v>Sep-2023</v>
      </c>
    </row>
    <row r="4555" spans="1:21" x14ac:dyDescent="0.3">
      <c r="A4555" t="s">
        <v>6565</v>
      </c>
      <c r="B4555" s="22">
        <v>45189</v>
      </c>
      <c r="C4555" s="22">
        <v>45195</v>
      </c>
      <c r="D4555" s="23" t="s">
        <v>61</v>
      </c>
      <c r="E4555" s="23" t="s">
        <v>2047</v>
      </c>
      <c r="F4555" s="23" t="s">
        <v>71</v>
      </c>
      <c r="G4555" s="23" t="s">
        <v>63</v>
      </c>
      <c r="H4555" s="23" t="s">
        <v>202</v>
      </c>
      <c r="I4555" s="23" t="s">
        <v>83</v>
      </c>
      <c r="J4555" s="23" t="s">
        <v>84</v>
      </c>
      <c r="K4555" s="23" t="s">
        <v>85</v>
      </c>
      <c r="L4555" s="24">
        <v>40348.769999999997</v>
      </c>
      <c r="M4555">
        <v>7</v>
      </c>
      <c r="N4555" s="25">
        <v>0</v>
      </c>
      <c r="O4555" s="24">
        <v>12369.02</v>
      </c>
      <c r="P4555" s="26">
        <f t="shared" si="426"/>
        <v>0.30655259131814927</v>
      </c>
      <c r="Q4555" t="str">
        <f t="shared" si="427"/>
        <v>High</v>
      </c>
      <c r="R4555" t="str">
        <f t="shared" si="428"/>
        <v>None</v>
      </c>
      <c r="S4555" s="23">
        <f t="shared" si="429"/>
        <v>2023</v>
      </c>
      <c r="T4555" s="23">
        <f t="shared" si="430"/>
        <v>9</v>
      </c>
      <c r="U4555" t="str">
        <f t="shared" si="431"/>
        <v>Sep-2023</v>
      </c>
    </row>
    <row r="4556" spans="1:21" x14ac:dyDescent="0.3">
      <c r="A4556" t="s">
        <v>6566</v>
      </c>
      <c r="B4556" s="22">
        <v>45223</v>
      </c>
      <c r="C4556" s="22">
        <v>45227</v>
      </c>
      <c r="D4556" s="23" t="s">
        <v>102</v>
      </c>
      <c r="E4556" s="23" t="s">
        <v>2053</v>
      </c>
      <c r="F4556" s="23" t="s">
        <v>52</v>
      </c>
      <c r="G4556" s="23" t="s">
        <v>72</v>
      </c>
      <c r="H4556" s="23" t="s">
        <v>73</v>
      </c>
      <c r="I4556" s="23" t="s">
        <v>118</v>
      </c>
      <c r="J4556" s="23" t="s">
        <v>230</v>
      </c>
      <c r="K4556" s="23" t="s">
        <v>356</v>
      </c>
      <c r="L4556" s="24">
        <v>104965.91</v>
      </c>
      <c r="M4556">
        <v>7</v>
      </c>
      <c r="N4556" s="25">
        <v>0.05</v>
      </c>
      <c r="O4556" s="24">
        <v>35077.06</v>
      </c>
      <c r="P4556" s="26">
        <f t="shared" si="426"/>
        <v>0.33417573381681726</v>
      </c>
      <c r="Q4556" t="str">
        <f t="shared" si="427"/>
        <v>High</v>
      </c>
      <c r="R4556" t="str">
        <f t="shared" si="428"/>
        <v>Low</v>
      </c>
      <c r="S4556" s="23">
        <f t="shared" si="429"/>
        <v>2023</v>
      </c>
      <c r="T4556" s="23">
        <f t="shared" si="430"/>
        <v>10</v>
      </c>
      <c r="U4556" t="str">
        <f t="shared" si="431"/>
        <v>Oct-2023</v>
      </c>
    </row>
    <row r="4557" spans="1:21" x14ac:dyDescent="0.3">
      <c r="A4557" t="s">
        <v>6567</v>
      </c>
      <c r="B4557" s="22">
        <v>45791</v>
      </c>
      <c r="C4557" s="22">
        <v>45797</v>
      </c>
      <c r="D4557" s="23" t="s">
        <v>61</v>
      </c>
      <c r="E4557" s="23" t="s">
        <v>2231</v>
      </c>
      <c r="F4557" s="23" t="s">
        <v>80</v>
      </c>
      <c r="G4557" s="23" t="s">
        <v>81</v>
      </c>
      <c r="H4557" s="23" t="s">
        <v>82</v>
      </c>
      <c r="I4557" s="23" t="s">
        <v>55</v>
      </c>
      <c r="J4557" s="23" t="s">
        <v>173</v>
      </c>
      <c r="K4557" s="23" t="s">
        <v>203</v>
      </c>
      <c r="L4557" s="24">
        <v>32928.120000000003</v>
      </c>
      <c r="M4557">
        <v>4</v>
      </c>
      <c r="N4557" s="25">
        <v>0.15</v>
      </c>
      <c r="O4557" s="24">
        <v>9857.9500000000007</v>
      </c>
      <c r="P4557" s="26">
        <f t="shared" si="426"/>
        <v>0.29937785698059893</v>
      </c>
      <c r="Q4557" t="str">
        <f t="shared" si="427"/>
        <v>Medium</v>
      </c>
      <c r="R4557" t="str">
        <f t="shared" si="428"/>
        <v>Medium</v>
      </c>
      <c r="S4557" s="23">
        <f t="shared" si="429"/>
        <v>2025</v>
      </c>
      <c r="T4557" s="23">
        <f t="shared" si="430"/>
        <v>5</v>
      </c>
      <c r="U4557" t="str">
        <f t="shared" si="431"/>
        <v>May-2025</v>
      </c>
    </row>
    <row r="4558" spans="1:21" x14ac:dyDescent="0.3">
      <c r="A4558" t="s">
        <v>6568</v>
      </c>
      <c r="B4558" s="22">
        <v>45684</v>
      </c>
      <c r="C4558" s="22">
        <v>45685</v>
      </c>
      <c r="D4558" s="23" t="s">
        <v>50</v>
      </c>
      <c r="E4558" s="23" t="s">
        <v>1551</v>
      </c>
      <c r="F4558" s="23" t="s">
        <v>80</v>
      </c>
      <c r="G4558" s="23" t="s">
        <v>179</v>
      </c>
      <c r="H4558" s="23" t="s">
        <v>180</v>
      </c>
      <c r="I4558" s="23" t="s">
        <v>96</v>
      </c>
      <c r="J4558" s="23" t="s">
        <v>166</v>
      </c>
      <c r="K4558" s="23" t="s">
        <v>167</v>
      </c>
      <c r="L4558" s="24">
        <v>90724.9</v>
      </c>
      <c r="M4558">
        <v>7</v>
      </c>
      <c r="N4558" s="25">
        <v>0.15</v>
      </c>
      <c r="O4558" s="24">
        <v>21026.89</v>
      </c>
      <c r="P4558" s="26">
        <f t="shared" si="426"/>
        <v>0.23176536981578377</v>
      </c>
      <c r="Q4558" t="str">
        <f t="shared" si="427"/>
        <v>Medium</v>
      </c>
      <c r="R4558" t="str">
        <f t="shared" si="428"/>
        <v>Medium</v>
      </c>
      <c r="S4558" s="23">
        <f t="shared" si="429"/>
        <v>2025</v>
      </c>
      <c r="T4558" s="23">
        <f t="shared" si="430"/>
        <v>1</v>
      </c>
      <c r="U4558" t="str">
        <f t="shared" si="431"/>
        <v>Jan-2025</v>
      </c>
    </row>
    <row r="4559" spans="1:21" x14ac:dyDescent="0.3">
      <c r="A4559" t="s">
        <v>6569</v>
      </c>
      <c r="B4559" s="22">
        <v>45600</v>
      </c>
      <c r="C4559" s="22">
        <v>45603</v>
      </c>
      <c r="D4559" s="23" t="s">
        <v>61</v>
      </c>
      <c r="E4559" s="23" t="s">
        <v>261</v>
      </c>
      <c r="F4559" s="23" t="s">
        <v>71</v>
      </c>
      <c r="G4559" s="23" t="s">
        <v>72</v>
      </c>
      <c r="H4559" s="23" t="s">
        <v>117</v>
      </c>
      <c r="I4559" s="23" t="s">
        <v>83</v>
      </c>
      <c r="J4559" s="23" t="s">
        <v>156</v>
      </c>
      <c r="K4559" s="23" t="s">
        <v>208</v>
      </c>
      <c r="L4559" s="24">
        <v>20049.46</v>
      </c>
      <c r="M4559">
        <v>2</v>
      </c>
      <c r="N4559" s="25">
        <v>0.15</v>
      </c>
      <c r="O4559" s="24">
        <v>6219.2</v>
      </c>
      <c r="P4559" s="26">
        <f t="shared" si="426"/>
        <v>0.31019289297567115</v>
      </c>
      <c r="Q4559" t="str">
        <f t="shared" si="427"/>
        <v>High</v>
      </c>
      <c r="R4559" t="str">
        <f t="shared" si="428"/>
        <v>Medium</v>
      </c>
      <c r="S4559" s="23">
        <f t="shared" si="429"/>
        <v>2024</v>
      </c>
      <c r="T4559" s="23">
        <f t="shared" si="430"/>
        <v>11</v>
      </c>
      <c r="U4559" t="str">
        <f t="shared" si="431"/>
        <v>Nov-2024</v>
      </c>
    </row>
    <row r="4560" spans="1:21" x14ac:dyDescent="0.3">
      <c r="A4560" t="s">
        <v>6570</v>
      </c>
      <c r="B4560" s="22">
        <v>45162</v>
      </c>
      <c r="C4560" s="22">
        <v>45167</v>
      </c>
      <c r="D4560" s="23" t="s">
        <v>50</v>
      </c>
      <c r="E4560" s="23" t="s">
        <v>2218</v>
      </c>
      <c r="F4560" s="23" t="s">
        <v>52</v>
      </c>
      <c r="G4560" s="23" t="s">
        <v>72</v>
      </c>
      <c r="H4560" s="23" t="s">
        <v>73</v>
      </c>
      <c r="I4560" s="23" t="s">
        <v>83</v>
      </c>
      <c r="J4560" s="23" t="s">
        <v>156</v>
      </c>
      <c r="K4560" s="23" t="s">
        <v>285</v>
      </c>
      <c r="L4560" s="24">
        <v>101172.89</v>
      </c>
      <c r="M4560">
        <v>7</v>
      </c>
      <c r="N4560" s="25">
        <v>0.2</v>
      </c>
      <c r="O4560" s="24">
        <v>20207.73</v>
      </c>
      <c r="P4560" s="26">
        <f t="shared" si="426"/>
        <v>0.19973463246923162</v>
      </c>
      <c r="Q4560" t="str">
        <f t="shared" si="427"/>
        <v>Low</v>
      </c>
      <c r="R4560" t="str">
        <f t="shared" si="428"/>
        <v>Medium</v>
      </c>
      <c r="S4560" s="23">
        <f t="shared" si="429"/>
        <v>2023</v>
      </c>
      <c r="T4560" s="23">
        <f t="shared" si="430"/>
        <v>8</v>
      </c>
      <c r="U4560" t="str">
        <f t="shared" si="431"/>
        <v>Aug-2023</v>
      </c>
    </row>
    <row r="4561" spans="1:21" x14ac:dyDescent="0.3">
      <c r="A4561" t="s">
        <v>6571</v>
      </c>
      <c r="B4561" s="22">
        <v>45105</v>
      </c>
      <c r="C4561" s="22">
        <v>45109</v>
      </c>
      <c r="D4561" s="23" t="s">
        <v>61</v>
      </c>
      <c r="E4561" s="23" t="s">
        <v>2022</v>
      </c>
      <c r="F4561" s="23" t="s">
        <v>52</v>
      </c>
      <c r="G4561" s="23" t="s">
        <v>179</v>
      </c>
      <c r="H4561" s="23" t="s">
        <v>236</v>
      </c>
      <c r="I4561" s="23" t="s">
        <v>83</v>
      </c>
      <c r="J4561" s="23" t="s">
        <v>379</v>
      </c>
      <c r="K4561" s="23" t="s">
        <v>716</v>
      </c>
      <c r="L4561" s="24">
        <v>65283.3</v>
      </c>
      <c r="M4561">
        <v>6</v>
      </c>
      <c r="N4561" s="25">
        <v>0</v>
      </c>
      <c r="O4561" s="24">
        <v>24638.52</v>
      </c>
      <c r="P4561" s="26">
        <f t="shared" si="426"/>
        <v>0.37740923023192763</v>
      </c>
      <c r="Q4561" t="str">
        <f t="shared" si="427"/>
        <v>High</v>
      </c>
      <c r="R4561" t="str">
        <f t="shared" si="428"/>
        <v>None</v>
      </c>
      <c r="S4561" s="23">
        <f t="shared" si="429"/>
        <v>2023</v>
      </c>
      <c r="T4561" s="23">
        <f t="shared" si="430"/>
        <v>6</v>
      </c>
      <c r="U4561" t="str">
        <f t="shared" si="431"/>
        <v>Jun-2023</v>
      </c>
    </row>
    <row r="4562" spans="1:21" x14ac:dyDescent="0.3">
      <c r="A4562" t="s">
        <v>6572</v>
      </c>
      <c r="B4562" s="22">
        <v>45250</v>
      </c>
      <c r="C4562" s="22">
        <v>45257</v>
      </c>
      <c r="D4562" s="23" t="s">
        <v>61</v>
      </c>
      <c r="E4562" s="23" t="s">
        <v>2752</v>
      </c>
      <c r="F4562" s="23" t="s">
        <v>71</v>
      </c>
      <c r="G4562" s="23" t="s">
        <v>179</v>
      </c>
      <c r="H4562" s="23" t="s">
        <v>236</v>
      </c>
      <c r="I4562" s="23" t="s">
        <v>83</v>
      </c>
      <c r="J4562" s="23" t="s">
        <v>449</v>
      </c>
      <c r="K4562" s="23" t="s">
        <v>775</v>
      </c>
      <c r="L4562" s="24">
        <v>11603.48</v>
      </c>
      <c r="M4562">
        <v>4</v>
      </c>
      <c r="N4562" s="25">
        <v>0.05</v>
      </c>
      <c r="O4562" s="24">
        <v>4312.0600000000004</v>
      </c>
      <c r="P4562" s="26">
        <f t="shared" si="426"/>
        <v>0.37161782499732843</v>
      </c>
      <c r="Q4562" t="str">
        <f t="shared" si="427"/>
        <v>High</v>
      </c>
      <c r="R4562" t="str">
        <f t="shared" si="428"/>
        <v>Low</v>
      </c>
      <c r="S4562" s="23">
        <f t="shared" si="429"/>
        <v>2023</v>
      </c>
      <c r="T4562" s="23">
        <f t="shared" si="430"/>
        <v>11</v>
      </c>
      <c r="U4562" t="str">
        <f t="shared" si="431"/>
        <v>Nov-2023</v>
      </c>
    </row>
    <row r="4563" spans="1:21" x14ac:dyDescent="0.3">
      <c r="A4563" t="s">
        <v>6573</v>
      </c>
      <c r="B4563" s="22">
        <v>44584</v>
      </c>
      <c r="C4563" s="22">
        <v>44585</v>
      </c>
      <c r="D4563" s="23" t="s">
        <v>61</v>
      </c>
      <c r="E4563" s="23" t="s">
        <v>432</v>
      </c>
      <c r="F4563" s="23" t="s">
        <v>71</v>
      </c>
      <c r="G4563" s="23" t="s">
        <v>81</v>
      </c>
      <c r="H4563" s="23" t="s">
        <v>82</v>
      </c>
      <c r="I4563" s="23" t="s">
        <v>96</v>
      </c>
      <c r="J4563" s="23" t="s">
        <v>135</v>
      </c>
      <c r="K4563" s="23" t="s">
        <v>136</v>
      </c>
      <c r="L4563" s="24">
        <v>29907.66</v>
      </c>
      <c r="M4563">
        <v>6</v>
      </c>
      <c r="N4563" s="25">
        <v>0.1</v>
      </c>
      <c r="O4563" s="24">
        <v>8320.89</v>
      </c>
      <c r="P4563" s="26">
        <f t="shared" si="426"/>
        <v>0.27821935918757934</v>
      </c>
      <c r="Q4563" t="str">
        <f t="shared" si="427"/>
        <v>Medium</v>
      </c>
      <c r="R4563" t="str">
        <f t="shared" si="428"/>
        <v>Low</v>
      </c>
      <c r="S4563" s="23">
        <f t="shared" si="429"/>
        <v>2022</v>
      </c>
      <c r="T4563" s="23">
        <f t="shared" si="430"/>
        <v>1</v>
      </c>
      <c r="U4563" t="str">
        <f t="shared" si="431"/>
        <v>Jan-2022</v>
      </c>
    </row>
    <row r="4564" spans="1:21" x14ac:dyDescent="0.3">
      <c r="A4564" t="s">
        <v>6574</v>
      </c>
      <c r="B4564" s="22">
        <v>44663</v>
      </c>
      <c r="C4564" s="22">
        <v>44666</v>
      </c>
      <c r="D4564" s="23" t="s">
        <v>50</v>
      </c>
      <c r="E4564" s="23" t="s">
        <v>4023</v>
      </c>
      <c r="F4564" s="23" t="s">
        <v>80</v>
      </c>
      <c r="G4564" s="23" t="s">
        <v>63</v>
      </c>
      <c r="H4564" s="23" t="s">
        <v>202</v>
      </c>
      <c r="I4564" s="23" t="s">
        <v>55</v>
      </c>
      <c r="J4564" s="23" t="s">
        <v>141</v>
      </c>
      <c r="K4564" s="23" t="s">
        <v>142</v>
      </c>
      <c r="L4564" s="24">
        <v>83382.53</v>
      </c>
      <c r="M4564">
        <v>7</v>
      </c>
      <c r="N4564" s="25">
        <v>0.05</v>
      </c>
      <c r="O4564" s="24">
        <v>25826.55</v>
      </c>
      <c r="P4564" s="26">
        <f t="shared" si="426"/>
        <v>0.30973574440593249</v>
      </c>
      <c r="Q4564" t="str">
        <f t="shared" si="427"/>
        <v>High</v>
      </c>
      <c r="R4564" t="str">
        <f t="shared" si="428"/>
        <v>Low</v>
      </c>
      <c r="S4564" s="23">
        <f t="shared" si="429"/>
        <v>2022</v>
      </c>
      <c r="T4564" s="23">
        <f t="shared" si="430"/>
        <v>4</v>
      </c>
      <c r="U4564" t="str">
        <f t="shared" si="431"/>
        <v>Apr-2022</v>
      </c>
    </row>
    <row r="4565" spans="1:21" x14ac:dyDescent="0.3">
      <c r="A4565" t="s">
        <v>6575</v>
      </c>
      <c r="B4565" s="22">
        <v>45026</v>
      </c>
      <c r="C4565" s="22">
        <v>45030</v>
      </c>
      <c r="D4565" s="23" t="s">
        <v>102</v>
      </c>
      <c r="E4565" s="23" t="s">
        <v>779</v>
      </c>
      <c r="F4565" s="23" t="s">
        <v>71</v>
      </c>
      <c r="G4565" s="23" t="s">
        <v>81</v>
      </c>
      <c r="H4565" s="23" t="s">
        <v>82</v>
      </c>
      <c r="I4565" s="23" t="s">
        <v>55</v>
      </c>
      <c r="J4565" s="23" t="s">
        <v>173</v>
      </c>
      <c r="K4565" s="23" t="s">
        <v>203</v>
      </c>
      <c r="L4565" s="24">
        <v>29204.01</v>
      </c>
      <c r="M4565">
        <v>3</v>
      </c>
      <c r="N4565" s="25">
        <v>0.15</v>
      </c>
      <c r="O4565" s="24">
        <v>4384.21</v>
      </c>
      <c r="P4565" s="26">
        <f t="shared" si="426"/>
        <v>0.15012356179853384</v>
      </c>
      <c r="Q4565" t="str">
        <f t="shared" si="427"/>
        <v>Low</v>
      </c>
      <c r="R4565" t="str">
        <f t="shared" si="428"/>
        <v>Medium</v>
      </c>
      <c r="S4565" s="23">
        <f t="shared" si="429"/>
        <v>2023</v>
      </c>
      <c r="T4565" s="23">
        <f t="shared" si="430"/>
        <v>4</v>
      </c>
      <c r="U4565" t="str">
        <f t="shared" si="431"/>
        <v>Apr-2023</v>
      </c>
    </row>
    <row r="4566" spans="1:21" x14ac:dyDescent="0.3">
      <c r="A4566" t="s">
        <v>6576</v>
      </c>
      <c r="B4566" s="22">
        <v>45827</v>
      </c>
      <c r="C4566" s="22">
        <v>45828</v>
      </c>
      <c r="D4566" s="23" t="s">
        <v>61</v>
      </c>
      <c r="E4566" s="23" t="s">
        <v>1891</v>
      </c>
      <c r="F4566" s="23" t="s">
        <v>71</v>
      </c>
      <c r="G4566" s="23" t="s">
        <v>72</v>
      </c>
      <c r="H4566" s="23" t="s">
        <v>73</v>
      </c>
      <c r="I4566" s="23" t="s">
        <v>96</v>
      </c>
      <c r="J4566" s="23" t="s">
        <v>97</v>
      </c>
      <c r="K4566" s="23" t="s">
        <v>98</v>
      </c>
      <c r="L4566" s="24">
        <v>14527.44</v>
      </c>
      <c r="M4566">
        <v>6</v>
      </c>
      <c r="N4566" s="25">
        <v>0.1</v>
      </c>
      <c r="O4566" s="24">
        <v>2796.02</v>
      </c>
      <c r="P4566" s="26">
        <f t="shared" si="426"/>
        <v>0.1924647425836899</v>
      </c>
      <c r="Q4566" t="str">
        <f t="shared" si="427"/>
        <v>Low</v>
      </c>
      <c r="R4566" t="str">
        <f t="shared" si="428"/>
        <v>Low</v>
      </c>
      <c r="S4566" s="23">
        <f t="shared" si="429"/>
        <v>2025</v>
      </c>
      <c r="T4566" s="23">
        <f t="shared" si="430"/>
        <v>6</v>
      </c>
      <c r="U4566" t="str">
        <f t="shared" si="431"/>
        <v>Jun-2025</v>
      </c>
    </row>
    <row r="4567" spans="1:21" x14ac:dyDescent="0.3">
      <c r="A4567" t="s">
        <v>6577</v>
      </c>
      <c r="B4567" s="22">
        <v>44746</v>
      </c>
      <c r="C4567" s="22">
        <v>44750</v>
      </c>
      <c r="D4567" s="23" t="s">
        <v>102</v>
      </c>
      <c r="E4567" s="23" t="s">
        <v>2811</v>
      </c>
      <c r="F4567" s="23" t="s">
        <v>52</v>
      </c>
      <c r="G4567" s="23" t="s">
        <v>72</v>
      </c>
      <c r="H4567" s="23" t="s">
        <v>104</v>
      </c>
      <c r="I4567" s="23" t="s">
        <v>96</v>
      </c>
      <c r="J4567" s="23" t="s">
        <v>135</v>
      </c>
      <c r="K4567" s="23" t="s">
        <v>275</v>
      </c>
      <c r="L4567" s="24">
        <v>37045.050000000003</v>
      </c>
      <c r="M4567">
        <v>7</v>
      </c>
      <c r="N4567" s="25">
        <v>0.05</v>
      </c>
      <c r="O4567" s="24">
        <v>6208.98</v>
      </c>
      <c r="P4567" s="26">
        <f t="shared" si="426"/>
        <v>0.16760619839897636</v>
      </c>
      <c r="Q4567" t="str">
        <f t="shared" si="427"/>
        <v>Low</v>
      </c>
      <c r="R4567" t="str">
        <f t="shared" si="428"/>
        <v>Low</v>
      </c>
      <c r="S4567" s="23">
        <f t="shared" si="429"/>
        <v>2022</v>
      </c>
      <c r="T4567" s="23">
        <f t="shared" si="430"/>
        <v>7</v>
      </c>
      <c r="U4567" t="str">
        <f t="shared" si="431"/>
        <v>Jul-2022</v>
      </c>
    </row>
    <row r="4568" spans="1:21" x14ac:dyDescent="0.3">
      <c r="A4568" t="s">
        <v>6578</v>
      </c>
      <c r="B4568" s="22">
        <v>45579</v>
      </c>
      <c r="C4568" s="22">
        <v>45581</v>
      </c>
      <c r="D4568" s="23" t="s">
        <v>78</v>
      </c>
      <c r="E4568" s="23" t="s">
        <v>2484</v>
      </c>
      <c r="F4568" s="23" t="s">
        <v>80</v>
      </c>
      <c r="G4568" s="23" t="s">
        <v>179</v>
      </c>
      <c r="H4568" s="23" t="s">
        <v>180</v>
      </c>
      <c r="I4568" s="23" t="s">
        <v>55</v>
      </c>
      <c r="J4568" s="23" t="s">
        <v>173</v>
      </c>
      <c r="K4568" s="23" t="s">
        <v>203</v>
      </c>
      <c r="L4568" s="24">
        <v>2693.75</v>
      </c>
      <c r="M4568">
        <v>1</v>
      </c>
      <c r="N4568" s="25">
        <v>0.05</v>
      </c>
      <c r="O4568" s="24">
        <v>1009.43</v>
      </c>
      <c r="P4568" s="26">
        <f t="shared" si="426"/>
        <v>0.37473039443155448</v>
      </c>
      <c r="Q4568" t="str">
        <f t="shared" si="427"/>
        <v>High</v>
      </c>
      <c r="R4568" t="str">
        <f t="shared" si="428"/>
        <v>Low</v>
      </c>
      <c r="S4568" s="23">
        <f t="shared" si="429"/>
        <v>2024</v>
      </c>
      <c r="T4568" s="23">
        <f t="shared" si="430"/>
        <v>10</v>
      </c>
      <c r="U4568" t="str">
        <f t="shared" si="431"/>
        <v>Oct-2024</v>
      </c>
    </row>
    <row r="4569" spans="1:21" x14ac:dyDescent="0.3">
      <c r="A4569" t="s">
        <v>6579</v>
      </c>
      <c r="B4569" s="22">
        <v>44709</v>
      </c>
      <c r="C4569" s="22">
        <v>44716</v>
      </c>
      <c r="D4569" s="23" t="s">
        <v>61</v>
      </c>
      <c r="E4569" s="23" t="s">
        <v>2277</v>
      </c>
      <c r="F4569" s="23" t="s">
        <v>71</v>
      </c>
      <c r="G4569" s="23" t="s">
        <v>81</v>
      </c>
      <c r="H4569" s="23" t="s">
        <v>186</v>
      </c>
      <c r="I4569" s="23" t="s">
        <v>96</v>
      </c>
      <c r="J4569" s="23" t="s">
        <v>135</v>
      </c>
      <c r="K4569" s="23" t="s">
        <v>275</v>
      </c>
      <c r="L4569" s="24">
        <v>56827.1</v>
      </c>
      <c r="M4569">
        <v>10</v>
      </c>
      <c r="N4569" s="25">
        <v>0.15</v>
      </c>
      <c r="O4569" s="24">
        <v>12751.52</v>
      </c>
      <c r="P4569" s="26">
        <f t="shared" si="426"/>
        <v>0.22439153150521496</v>
      </c>
      <c r="Q4569" t="str">
        <f t="shared" si="427"/>
        <v>Medium</v>
      </c>
      <c r="R4569" t="str">
        <f t="shared" si="428"/>
        <v>Medium</v>
      </c>
      <c r="S4569" s="23">
        <f t="shared" si="429"/>
        <v>2022</v>
      </c>
      <c r="T4569" s="23">
        <f t="shared" si="430"/>
        <v>5</v>
      </c>
      <c r="U4569" t="str">
        <f t="shared" si="431"/>
        <v>May-2022</v>
      </c>
    </row>
    <row r="4570" spans="1:21" x14ac:dyDescent="0.3">
      <c r="A4570" t="s">
        <v>6580</v>
      </c>
      <c r="B4570" s="22">
        <v>45167</v>
      </c>
      <c r="C4570" s="22">
        <v>45170</v>
      </c>
      <c r="D4570" s="23" t="s">
        <v>50</v>
      </c>
      <c r="E4570" s="23" t="s">
        <v>440</v>
      </c>
      <c r="F4570" s="23" t="s">
        <v>80</v>
      </c>
      <c r="G4570" s="23" t="s">
        <v>179</v>
      </c>
      <c r="H4570" s="23" t="s">
        <v>236</v>
      </c>
      <c r="I4570" s="23" t="s">
        <v>118</v>
      </c>
      <c r="J4570" s="23" t="s">
        <v>303</v>
      </c>
      <c r="K4570" s="23" t="s">
        <v>304</v>
      </c>
      <c r="L4570" s="24">
        <v>116781.04</v>
      </c>
      <c r="M4570">
        <v>8</v>
      </c>
      <c r="N4570" s="25">
        <v>0.05</v>
      </c>
      <c r="O4570" s="24">
        <v>16757.349999999999</v>
      </c>
      <c r="P4570" s="26">
        <f t="shared" si="426"/>
        <v>0.14349375549318621</v>
      </c>
      <c r="Q4570" t="str">
        <f t="shared" si="427"/>
        <v>Low</v>
      </c>
      <c r="R4570" t="str">
        <f t="shared" si="428"/>
        <v>Low</v>
      </c>
      <c r="S4570" s="23">
        <f t="shared" si="429"/>
        <v>2023</v>
      </c>
      <c r="T4570" s="23">
        <f t="shared" si="430"/>
        <v>8</v>
      </c>
      <c r="U4570" t="str">
        <f t="shared" si="431"/>
        <v>Aug-2023</v>
      </c>
    </row>
    <row r="4571" spans="1:21" x14ac:dyDescent="0.3">
      <c r="A4571" t="s">
        <v>6581</v>
      </c>
      <c r="B4571" s="22">
        <v>45557</v>
      </c>
      <c r="C4571" s="22">
        <v>45560</v>
      </c>
      <c r="D4571" s="23" t="s">
        <v>61</v>
      </c>
      <c r="E4571" s="23" t="s">
        <v>2662</v>
      </c>
      <c r="F4571" s="23" t="s">
        <v>71</v>
      </c>
      <c r="G4571" s="23" t="s">
        <v>81</v>
      </c>
      <c r="H4571" s="23" t="s">
        <v>95</v>
      </c>
      <c r="I4571" s="23" t="s">
        <v>96</v>
      </c>
      <c r="J4571" s="23" t="s">
        <v>111</v>
      </c>
      <c r="K4571" s="23" t="s">
        <v>328</v>
      </c>
      <c r="L4571" s="24">
        <v>51115.54</v>
      </c>
      <c r="M4571">
        <v>7</v>
      </c>
      <c r="N4571" s="25">
        <v>0.15</v>
      </c>
      <c r="O4571" s="24">
        <v>16617.919999999998</v>
      </c>
      <c r="P4571" s="26">
        <f t="shared" si="426"/>
        <v>0.32510504633228954</v>
      </c>
      <c r="Q4571" t="str">
        <f t="shared" si="427"/>
        <v>High</v>
      </c>
      <c r="R4571" t="str">
        <f t="shared" si="428"/>
        <v>Medium</v>
      </c>
      <c r="S4571" s="23">
        <f t="shared" si="429"/>
        <v>2024</v>
      </c>
      <c r="T4571" s="23">
        <f t="shared" si="430"/>
        <v>9</v>
      </c>
      <c r="U4571" t="str">
        <f t="shared" si="431"/>
        <v>Sep-2024</v>
      </c>
    </row>
    <row r="4572" spans="1:21" x14ac:dyDescent="0.3">
      <c r="A4572" t="s">
        <v>6582</v>
      </c>
      <c r="B4572" s="22">
        <v>45417</v>
      </c>
      <c r="C4572" s="22">
        <v>45422</v>
      </c>
      <c r="D4572" s="23" t="s">
        <v>78</v>
      </c>
      <c r="E4572" s="23" t="s">
        <v>1071</v>
      </c>
      <c r="F4572" s="23" t="s">
        <v>80</v>
      </c>
      <c r="G4572" s="23" t="s">
        <v>179</v>
      </c>
      <c r="H4572" s="23" t="s">
        <v>180</v>
      </c>
      <c r="I4572" s="23" t="s">
        <v>83</v>
      </c>
      <c r="J4572" s="23" t="s">
        <v>379</v>
      </c>
      <c r="K4572" s="23" t="s">
        <v>716</v>
      </c>
      <c r="L4572" s="24">
        <v>93421.98</v>
      </c>
      <c r="M4572">
        <v>9</v>
      </c>
      <c r="N4572" s="25">
        <v>0.05</v>
      </c>
      <c r="O4572" s="24">
        <v>25484.35</v>
      </c>
      <c r="P4572" s="26">
        <f t="shared" si="426"/>
        <v>0.2727875174557422</v>
      </c>
      <c r="Q4572" t="str">
        <f t="shared" si="427"/>
        <v>Medium</v>
      </c>
      <c r="R4572" t="str">
        <f t="shared" si="428"/>
        <v>Low</v>
      </c>
      <c r="S4572" s="23">
        <f t="shared" si="429"/>
        <v>2024</v>
      </c>
      <c r="T4572" s="23">
        <f t="shared" si="430"/>
        <v>5</v>
      </c>
      <c r="U4572" t="str">
        <f t="shared" si="431"/>
        <v>May-2024</v>
      </c>
    </row>
    <row r="4573" spans="1:21" x14ac:dyDescent="0.3">
      <c r="A4573" t="s">
        <v>6583</v>
      </c>
      <c r="B4573" s="22">
        <v>45779</v>
      </c>
      <c r="C4573" s="22">
        <v>45782</v>
      </c>
      <c r="D4573" s="23" t="s">
        <v>50</v>
      </c>
      <c r="E4573" s="23" t="s">
        <v>3102</v>
      </c>
      <c r="F4573" s="23" t="s">
        <v>80</v>
      </c>
      <c r="G4573" s="23" t="s">
        <v>72</v>
      </c>
      <c r="H4573" s="23" t="s">
        <v>117</v>
      </c>
      <c r="I4573" s="23" t="s">
        <v>96</v>
      </c>
      <c r="J4573" s="23" t="s">
        <v>135</v>
      </c>
      <c r="K4573" s="23" t="s">
        <v>395</v>
      </c>
      <c r="L4573" s="24">
        <v>53607</v>
      </c>
      <c r="M4573">
        <v>4</v>
      </c>
      <c r="N4573" s="25">
        <v>0.2</v>
      </c>
      <c r="O4573" s="24">
        <v>7265.61</v>
      </c>
      <c r="P4573" s="26">
        <f t="shared" si="426"/>
        <v>0.13553472494263807</v>
      </c>
      <c r="Q4573" t="str">
        <f t="shared" si="427"/>
        <v>Low</v>
      </c>
      <c r="R4573" t="str">
        <f t="shared" si="428"/>
        <v>Medium</v>
      </c>
      <c r="S4573" s="23">
        <f t="shared" si="429"/>
        <v>2025</v>
      </c>
      <c r="T4573" s="23">
        <f t="shared" si="430"/>
        <v>5</v>
      </c>
      <c r="U4573" t="str">
        <f t="shared" si="431"/>
        <v>May-2025</v>
      </c>
    </row>
    <row r="4574" spans="1:21" x14ac:dyDescent="0.3">
      <c r="A4574" t="s">
        <v>6584</v>
      </c>
      <c r="B4574" s="22">
        <v>45538</v>
      </c>
      <c r="C4574" s="22">
        <v>45539</v>
      </c>
      <c r="D4574" s="23" t="s">
        <v>61</v>
      </c>
      <c r="E4574" s="23" t="s">
        <v>2514</v>
      </c>
      <c r="F4574" s="23" t="s">
        <v>80</v>
      </c>
      <c r="G4574" s="23" t="s">
        <v>72</v>
      </c>
      <c r="H4574" s="23" t="s">
        <v>104</v>
      </c>
      <c r="I4574" s="23" t="s">
        <v>118</v>
      </c>
      <c r="J4574" s="23" t="s">
        <v>303</v>
      </c>
      <c r="K4574" s="23" t="s">
        <v>491</v>
      </c>
      <c r="L4574" s="24">
        <v>4524.09</v>
      </c>
      <c r="M4574">
        <v>1</v>
      </c>
      <c r="N4574" s="25">
        <v>0.15</v>
      </c>
      <c r="O4574" s="24">
        <v>935.42</v>
      </c>
      <c r="P4574" s="26">
        <f t="shared" si="426"/>
        <v>0.2067642332491175</v>
      </c>
      <c r="Q4574" t="str">
        <f t="shared" si="427"/>
        <v>Medium</v>
      </c>
      <c r="R4574" t="str">
        <f t="shared" si="428"/>
        <v>Medium</v>
      </c>
      <c r="S4574" s="23">
        <f t="shared" si="429"/>
        <v>2024</v>
      </c>
      <c r="T4574" s="23">
        <f t="shared" si="430"/>
        <v>9</v>
      </c>
      <c r="U4574" t="str">
        <f t="shared" si="431"/>
        <v>Sep-2024</v>
      </c>
    </row>
    <row r="4575" spans="1:21" x14ac:dyDescent="0.3">
      <c r="A4575" t="s">
        <v>6585</v>
      </c>
      <c r="B4575" s="22">
        <v>45035</v>
      </c>
      <c r="C4575" s="22">
        <v>45038</v>
      </c>
      <c r="D4575" s="23" t="s">
        <v>78</v>
      </c>
      <c r="E4575" s="23" t="s">
        <v>536</v>
      </c>
      <c r="F4575" s="23" t="s">
        <v>52</v>
      </c>
      <c r="G4575" s="23" t="s">
        <v>72</v>
      </c>
      <c r="H4575" s="23" t="s">
        <v>346</v>
      </c>
      <c r="I4575" s="23" t="s">
        <v>118</v>
      </c>
      <c r="J4575" s="23" t="s">
        <v>119</v>
      </c>
      <c r="K4575" s="23" t="s">
        <v>197</v>
      </c>
      <c r="L4575" s="24">
        <v>66162.7</v>
      </c>
      <c r="M4575">
        <v>10</v>
      </c>
      <c r="N4575" s="25">
        <v>0.1</v>
      </c>
      <c r="O4575" s="24">
        <v>15368.08</v>
      </c>
      <c r="P4575" s="26">
        <f t="shared" si="426"/>
        <v>0.23227709872783306</v>
      </c>
      <c r="Q4575" t="str">
        <f t="shared" si="427"/>
        <v>Medium</v>
      </c>
      <c r="R4575" t="str">
        <f t="shared" si="428"/>
        <v>Low</v>
      </c>
      <c r="S4575" s="23">
        <f t="shared" si="429"/>
        <v>2023</v>
      </c>
      <c r="T4575" s="23">
        <f t="shared" si="430"/>
        <v>4</v>
      </c>
      <c r="U4575" t="str">
        <f t="shared" si="431"/>
        <v>Apr-2023</v>
      </c>
    </row>
    <row r="4576" spans="1:21" x14ac:dyDescent="0.3">
      <c r="A4576" t="s">
        <v>6586</v>
      </c>
      <c r="B4576" s="22">
        <v>45072</v>
      </c>
      <c r="C4576" s="22">
        <v>45073</v>
      </c>
      <c r="D4576" s="23" t="s">
        <v>50</v>
      </c>
      <c r="E4576" s="23" t="s">
        <v>1621</v>
      </c>
      <c r="F4576" s="23" t="s">
        <v>71</v>
      </c>
      <c r="G4576" s="23" t="s">
        <v>53</v>
      </c>
      <c r="H4576" s="23" t="s">
        <v>110</v>
      </c>
      <c r="I4576" s="23" t="s">
        <v>55</v>
      </c>
      <c r="J4576" s="23" t="s">
        <v>173</v>
      </c>
      <c r="K4576" s="23" t="s">
        <v>780</v>
      </c>
      <c r="L4576" s="24">
        <v>54599.4</v>
      </c>
      <c r="M4576">
        <v>10</v>
      </c>
      <c r="N4576" s="25">
        <v>0.2</v>
      </c>
      <c r="O4576" s="24">
        <v>11656.5</v>
      </c>
      <c r="P4576" s="26">
        <f t="shared" si="426"/>
        <v>0.21349135704787964</v>
      </c>
      <c r="Q4576" t="str">
        <f t="shared" si="427"/>
        <v>Medium</v>
      </c>
      <c r="R4576" t="str">
        <f t="shared" si="428"/>
        <v>Medium</v>
      </c>
      <c r="S4576" s="23">
        <f t="shared" si="429"/>
        <v>2023</v>
      </c>
      <c r="T4576" s="23">
        <f t="shared" si="430"/>
        <v>5</v>
      </c>
      <c r="U4576" t="str">
        <f t="shared" si="431"/>
        <v>May-2023</v>
      </c>
    </row>
    <row r="4577" spans="1:21" x14ac:dyDescent="0.3">
      <c r="A4577" t="s">
        <v>6587</v>
      </c>
      <c r="B4577" s="22">
        <v>44897</v>
      </c>
      <c r="C4577" s="22">
        <v>44899</v>
      </c>
      <c r="D4577" s="23" t="s">
        <v>102</v>
      </c>
      <c r="E4577" s="23" t="s">
        <v>1115</v>
      </c>
      <c r="F4577" s="23" t="s">
        <v>71</v>
      </c>
      <c r="G4577" s="23" t="s">
        <v>63</v>
      </c>
      <c r="H4577" s="23" t="s">
        <v>213</v>
      </c>
      <c r="I4577" s="23" t="s">
        <v>83</v>
      </c>
      <c r="J4577" s="23" t="s">
        <v>156</v>
      </c>
      <c r="K4577" s="23" t="s">
        <v>157</v>
      </c>
      <c r="L4577" s="24">
        <v>56373.599999999999</v>
      </c>
      <c r="M4577">
        <v>4</v>
      </c>
      <c r="N4577" s="25">
        <v>0</v>
      </c>
      <c r="O4577" s="24">
        <v>21541.72</v>
      </c>
      <c r="P4577" s="26">
        <f t="shared" si="426"/>
        <v>0.38212425674429168</v>
      </c>
      <c r="Q4577" t="str">
        <f t="shared" si="427"/>
        <v>High</v>
      </c>
      <c r="R4577" t="str">
        <f t="shared" si="428"/>
        <v>None</v>
      </c>
      <c r="S4577" s="23">
        <f t="shared" si="429"/>
        <v>2022</v>
      </c>
      <c r="T4577" s="23">
        <f t="shared" si="430"/>
        <v>12</v>
      </c>
      <c r="U4577" t="str">
        <f t="shared" si="431"/>
        <v>Dec-2022</v>
      </c>
    </row>
    <row r="4578" spans="1:21" x14ac:dyDescent="0.3">
      <c r="A4578" t="s">
        <v>6588</v>
      </c>
      <c r="B4578" s="22">
        <v>45906</v>
      </c>
      <c r="C4578" s="22">
        <v>45911</v>
      </c>
      <c r="D4578" s="23" t="s">
        <v>78</v>
      </c>
      <c r="E4578" s="23" t="s">
        <v>407</v>
      </c>
      <c r="F4578" s="23" t="s">
        <v>71</v>
      </c>
      <c r="G4578" s="23" t="s">
        <v>72</v>
      </c>
      <c r="H4578" s="23" t="s">
        <v>73</v>
      </c>
      <c r="I4578" s="23" t="s">
        <v>118</v>
      </c>
      <c r="J4578" s="23" t="s">
        <v>119</v>
      </c>
      <c r="K4578" s="23" t="s">
        <v>120</v>
      </c>
      <c r="L4578" s="24">
        <v>5534.08</v>
      </c>
      <c r="M4578">
        <v>4</v>
      </c>
      <c r="N4578" s="25">
        <v>0.15</v>
      </c>
      <c r="O4578" s="24">
        <v>1239.67</v>
      </c>
      <c r="P4578" s="26">
        <f t="shared" si="426"/>
        <v>0.22400651960217419</v>
      </c>
      <c r="Q4578" t="str">
        <f t="shared" si="427"/>
        <v>Medium</v>
      </c>
      <c r="R4578" t="str">
        <f t="shared" si="428"/>
        <v>Medium</v>
      </c>
      <c r="S4578" s="23">
        <f t="shared" si="429"/>
        <v>2025</v>
      </c>
      <c r="T4578" s="23">
        <f t="shared" si="430"/>
        <v>9</v>
      </c>
      <c r="U4578" t="str">
        <f t="shared" si="431"/>
        <v>Sep-2025</v>
      </c>
    </row>
    <row r="4579" spans="1:21" x14ac:dyDescent="0.3">
      <c r="A4579" t="s">
        <v>6589</v>
      </c>
      <c r="B4579" s="22">
        <v>44772</v>
      </c>
      <c r="C4579" s="22">
        <v>44773</v>
      </c>
      <c r="D4579" s="23" t="s">
        <v>50</v>
      </c>
      <c r="E4579" s="23" t="s">
        <v>2206</v>
      </c>
      <c r="F4579" s="23" t="s">
        <v>71</v>
      </c>
      <c r="G4579" s="23" t="s">
        <v>63</v>
      </c>
      <c r="H4579" s="23" t="s">
        <v>213</v>
      </c>
      <c r="I4579" s="23" t="s">
        <v>96</v>
      </c>
      <c r="J4579" s="23" t="s">
        <v>135</v>
      </c>
      <c r="K4579" s="23" t="s">
        <v>395</v>
      </c>
      <c r="L4579" s="24">
        <v>14976.18</v>
      </c>
      <c r="M4579">
        <v>9</v>
      </c>
      <c r="N4579" s="25">
        <v>0</v>
      </c>
      <c r="O4579" s="24">
        <v>4951.88</v>
      </c>
      <c r="P4579" s="26">
        <f t="shared" si="426"/>
        <v>0.33065040617834457</v>
      </c>
      <c r="Q4579" t="str">
        <f t="shared" si="427"/>
        <v>High</v>
      </c>
      <c r="R4579" t="str">
        <f t="shared" si="428"/>
        <v>None</v>
      </c>
      <c r="S4579" s="23">
        <f t="shared" si="429"/>
        <v>2022</v>
      </c>
      <c r="T4579" s="23">
        <f t="shared" si="430"/>
        <v>7</v>
      </c>
      <c r="U4579" t="str">
        <f t="shared" si="431"/>
        <v>Jul-2022</v>
      </c>
    </row>
    <row r="4580" spans="1:21" x14ac:dyDescent="0.3">
      <c r="A4580" t="s">
        <v>6590</v>
      </c>
      <c r="B4580" s="22">
        <v>45018</v>
      </c>
      <c r="C4580" s="22">
        <v>45022</v>
      </c>
      <c r="D4580" s="23" t="s">
        <v>78</v>
      </c>
      <c r="E4580" s="23" t="s">
        <v>1824</v>
      </c>
      <c r="F4580" s="23" t="s">
        <v>80</v>
      </c>
      <c r="G4580" s="23" t="s">
        <v>72</v>
      </c>
      <c r="H4580" s="23" t="s">
        <v>73</v>
      </c>
      <c r="I4580" s="23" t="s">
        <v>118</v>
      </c>
      <c r="J4580" s="23" t="s">
        <v>191</v>
      </c>
      <c r="K4580" s="23" t="s">
        <v>829</v>
      </c>
      <c r="L4580" s="24">
        <v>45654.36</v>
      </c>
      <c r="M4580">
        <v>4</v>
      </c>
      <c r="N4580" s="25">
        <v>0.05</v>
      </c>
      <c r="O4580" s="24">
        <v>17293.77</v>
      </c>
      <c r="P4580" s="26">
        <f t="shared" si="426"/>
        <v>0.37879777528367498</v>
      </c>
      <c r="Q4580" t="str">
        <f t="shared" si="427"/>
        <v>High</v>
      </c>
      <c r="R4580" t="str">
        <f t="shared" si="428"/>
        <v>Low</v>
      </c>
      <c r="S4580" s="23">
        <f t="shared" si="429"/>
        <v>2023</v>
      </c>
      <c r="T4580" s="23">
        <f t="shared" si="430"/>
        <v>4</v>
      </c>
      <c r="U4580" t="str">
        <f t="shared" si="431"/>
        <v>Apr-2023</v>
      </c>
    </row>
    <row r="4581" spans="1:21" x14ac:dyDescent="0.3">
      <c r="A4581" t="s">
        <v>6591</v>
      </c>
      <c r="B4581" s="22">
        <v>45394</v>
      </c>
      <c r="C4581" s="22">
        <v>45397</v>
      </c>
      <c r="D4581" s="23" t="s">
        <v>78</v>
      </c>
      <c r="E4581" s="23" t="s">
        <v>140</v>
      </c>
      <c r="F4581" s="23" t="s">
        <v>71</v>
      </c>
      <c r="G4581" s="23" t="s">
        <v>72</v>
      </c>
      <c r="H4581" s="23" t="s">
        <v>346</v>
      </c>
      <c r="I4581" s="23" t="s">
        <v>55</v>
      </c>
      <c r="J4581" s="23" t="s">
        <v>141</v>
      </c>
      <c r="K4581" s="23" t="s">
        <v>241</v>
      </c>
      <c r="L4581" s="24">
        <v>12885.7</v>
      </c>
      <c r="M4581">
        <v>10</v>
      </c>
      <c r="N4581" s="25">
        <v>0.15</v>
      </c>
      <c r="O4581" s="24">
        <v>1829.97</v>
      </c>
      <c r="P4581" s="26">
        <f t="shared" si="426"/>
        <v>0.14201556764475348</v>
      </c>
      <c r="Q4581" t="str">
        <f t="shared" si="427"/>
        <v>Low</v>
      </c>
      <c r="R4581" t="str">
        <f t="shared" si="428"/>
        <v>Medium</v>
      </c>
      <c r="S4581" s="23">
        <f t="shared" si="429"/>
        <v>2024</v>
      </c>
      <c r="T4581" s="23">
        <f t="shared" si="430"/>
        <v>4</v>
      </c>
      <c r="U4581" t="str">
        <f t="shared" si="431"/>
        <v>Apr-2024</v>
      </c>
    </row>
    <row r="4582" spans="1:21" x14ac:dyDescent="0.3">
      <c r="A4582" t="s">
        <v>6592</v>
      </c>
      <c r="B4582" s="22">
        <v>45285</v>
      </c>
      <c r="C4582" s="22">
        <v>45288</v>
      </c>
      <c r="D4582" s="23" t="s">
        <v>50</v>
      </c>
      <c r="E4582" s="23" t="s">
        <v>2137</v>
      </c>
      <c r="F4582" s="23" t="s">
        <v>80</v>
      </c>
      <c r="G4582" s="23" t="s">
        <v>63</v>
      </c>
      <c r="H4582" s="23" t="s">
        <v>64</v>
      </c>
      <c r="I4582" s="23" t="s">
        <v>83</v>
      </c>
      <c r="J4582" s="23" t="s">
        <v>449</v>
      </c>
      <c r="K4582" s="23" t="s">
        <v>775</v>
      </c>
      <c r="L4582" s="24">
        <v>6889.12</v>
      </c>
      <c r="M4582">
        <v>7</v>
      </c>
      <c r="N4582" s="25">
        <v>0</v>
      </c>
      <c r="O4582" s="24">
        <v>1928.66</v>
      </c>
      <c r="P4582" s="26">
        <f t="shared" si="426"/>
        <v>0.27995738207492393</v>
      </c>
      <c r="Q4582" t="str">
        <f t="shared" si="427"/>
        <v>Medium</v>
      </c>
      <c r="R4582" t="str">
        <f t="shared" si="428"/>
        <v>None</v>
      </c>
      <c r="S4582" s="23">
        <f t="shared" si="429"/>
        <v>2023</v>
      </c>
      <c r="T4582" s="23">
        <f t="shared" si="430"/>
        <v>12</v>
      </c>
      <c r="U4582" t="str">
        <f t="shared" si="431"/>
        <v>Dec-2023</v>
      </c>
    </row>
    <row r="4583" spans="1:21" x14ac:dyDescent="0.3">
      <c r="A4583" t="s">
        <v>6593</v>
      </c>
      <c r="B4583" s="22">
        <v>44752</v>
      </c>
      <c r="C4583" s="22">
        <v>44755</v>
      </c>
      <c r="D4583" s="23" t="s">
        <v>102</v>
      </c>
      <c r="E4583" s="23" t="s">
        <v>407</v>
      </c>
      <c r="F4583" s="23" t="s">
        <v>80</v>
      </c>
      <c r="G4583" s="23" t="s">
        <v>53</v>
      </c>
      <c r="H4583" s="23" t="s">
        <v>90</v>
      </c>
      <c r="I4583" s="23" t="s">
        <v>118</v>
      </c>
      <c r="J4583" s="23" t="s">
        <v>303</v>
      </c>
      <c r="K4583" s="23" t="s">
        <v>304</v>
      </c>
      <c r="L4583" s="24">
        <v>62006.400000000001</v>
      </c>
      <c r="M4583">
        <v>10</v>
      </c>
      <c r="N4583" s="25">
        <v>0.1</v>
      </c>
      <c r="O4583" s="24">
        <v>21187.46</v>
      </c>
      <c r="P4583" s="26">
        <f t="shared" si="426"/>
        <v>0.34169795375961187</v>
      </c>
      <c r="Q4583" t="str">
        <f t="shared" si="427"/>
        <v>High</v>
      </c>
      <c r="R4583" t="str">
        <f t="shared" si="428"/>
        <v>Low</v>
      </c>
      <c r="S4583" s="23">
        <f t="shared" si="429"/>
        <v>2022</v>
      </c>
      <c r="T4583" s="23">
        <f t="shared" si="430"/>
        <v>7</v>
      </c>
      <c r="U4583" t="str">
        <f t="shared" si="431"/>
        <v>Jul-2022</v>
      </c>
    </row>
    <row r="4584" spans="1:21" x14ac:dyDescent="0.3">
      <c r="A4584" t="s">
        <v>6594</v>
      </c>
      <c r="B4584" s="22">
        <v>45139</v>
      </c>
      <c r="C4584" s="22">
        <v>45146</v>
      </c>
      <c r="D4584" s="23" t="s">
        <v>78</v>
      </c>
      <c r="E4584" s="23" t="s">
        <v>116</v>
      </c>
      <c r="F4584" s="23" t="s">
        <v>80</v>
      </c>
      <c r="G4584" s="23" t="s">
        <v>81</v>
      </c>
      <c r="H4584" s="23" t="s">
        <v>95</v>
      </c>
      <c r="I4584" s="23" t="s">
        <v>118</v>
      </c>
      <c r="J4584" s="23" t="s">
        <v>191</v>
      </c>
      <c r="K4584" s="23" t="s">
        <v>192</v>
      </c>
      <c r="L4584" s="24">
        <v>45110.16</v>
      </c>
      <c r="M4584">
        <v>9</v>
      </c>
      <c r="N4584" s="25">
        <v>0.05</v>
      </c>
      <c r="O4584" s="24">
        <v>11595.1</v>
      </c>
      <c r="P4584" s="26">
        <f t="shared" si="426"/>
        <v>0.25703965581146243</v>
      </c>
      <c r="Q4584" t="str">
        <f t="shared" si="427"/>
        <v>Medium</v>
      </c>
      <c r="R4584" t="str">
        <f t="shared" si="428"/>
        <v>Low</v>
      </c>
      <c r="S4584" s="23">
        <f t="shared" si="429"/>
        <v>2023</v>
      </c>
      <c r="T4584" s="23">
        <f t="shared" si="430"/>
        <v>8</v>
      </c>
      <c r="U4584" t="str">
        <f t="shared" si="431"/>
        <v>Aug-2023</v>
      </c>
    </row>
    <row r="4585" spans="1:21" x14ac:dyDescent="0.3">
      <c r="A4585" t="s">
        <v>6595</v>
      </c>
      <c r="B4585" s="22">
        <v>44589</v>
      </c>
      <c r="C4585" s="22">
        <v>44595</v>
      </c>
      <c r="D4585" s="23" t="s">
        <v>78</v>
      </c>
      <c r="E4585" s="23" t="s">
        <v>2875</v>
      </c>
      <c r="F4585" s="23" t="s">
        <v>71</v>
      </c>
      <c r="G4585" s="23" t="s">
        <v>179</v>
      </c>
      <c r="H4585" s="23" t="s">
        <v>236</v>
      </c>
      <c r="I4585" s="23" t="s">
        <v>55</v>
      </c>
      <c r="J4585" s="23" t="s">
        <v>173</v>
      </c>
      <c r="K4585" s="23" t="s">
        <v>735</v>
      </c>
      <c r="L4585" s="24">
        <v>82206.600000000006</v>
      </c>
      <c r="M4585">
        <v>10</v>
      </c>
      <c r="N4585" s="25">
        <v>0.2</v>
      </c>
      <c r="O4585" s="24">
        <v>19302.86</v>
      </c>
      <c r="P4585" s="26">
        <f t="shared" si="426"/>
        <v>0.23480912724769057</v>
      </c>
      <c r="Q4585" t="str">
        <f t="shared" si="427"/>
        <v>Medium</v>
      </c>
      <c r="R4585" t="str">
        <f t="shared" si="428"/>
        <v>Medium</v>
      </c>
      <c r="S4585" s="23">
        <f t="shared" si="429"/>
        <v>2022</v>
      </c>
      <c r="T4585" s="23">
        <f t="shared" si="430"/>
        <v>1</v>
      </c>
      <c r="U4585" t="str">
        <f t="shared" si="431"/>
        <v>Jan-2022</v>
      </c>
    </row>
    <row r="4586" spans="1:21" x14ac:dyDescent="0.3">
      <c r="A4586" t="s">
        <v>6596</v>
      </c>
      <c r="B4586" s="22">
        <v>45741</v>
      </c>
      <c r="C4586" s="22">
        <v>45747</v>
      </c>
      <c r="D4586" s="23" t="s">
        <v>50</v>
      </c>
      <c r="E4586" s="23" t="s">
        <v>517</v>
      </c>
      <c r="F4586" s="23" t="s">
        <v>52</v>
      </c>
      <c r="G4586" s="23" t="s">
        <v>179</v>
      </c>
      <c r="H4586" s="23" t="s">
        <v>236</v>
      </c>
      <c r="I4586" s="23" t="s">
        <v>55</v>
      </c>
      <c r="J4586" s="23" t="s">
        <v>56</v>
      </c>
      <c r="K4586" s="23" t="s">
        <v>74</v>
      </c>
      <c r="L4586" s="24">
        <v>10271.4</v>
      </c>
      <c r="M4586">
        <v>2</v>
      </c>
      <c r="N4586" s="25">
        <v>0.1</v>
      </c>
      <c r="O4586" s="24">
        <v>2093.63</v>
      </c>
      <c r="P4586" s="26">
        <f t="shared" si="426"/>
        <v>0.20383102595556596</v>
      </c>
      <c r="Q4586" t="str">
        <f t="shared" si="427"/>
        <v>Medium</v>
      </c>
      <c r="R4586" t="str">
        <f t="shared" si="428"/>
        <v>Low</v>
      </c>
      <c r="S4586" s="23">
        <f t="shared" si="429"/>
        <v>2025</v>
      </c>
      <c r="T4586" s="23">
        <f t="shared" si="430"/>
        <v>3</v>
      </c>
      <c r="U4586" t="str">
        <f t="shared" si="431"/>
        <v>Mar-2025</v>
      </c>
    </row>
    <row r="4587" spans="1:21" x14ac:dyDescent="0.3">
      <c r="A4587" t="s">
        <v>6597</v>
      </c>
      <c r="B4587" s="22">
        <v>45957</v>
      </c>
      <c r="C4587" s="22">
        <v>45958</v>
      </c>
      <c r="D4587" s="23" t="s">
        <v>102</v>
      </c>
      <c r="E4587" s="23" t="s">
        <v>1969</v>
      </c>
      <c r="F4587" s="23" t="s">
        <v>71</v>
      </c>
      <c r="G4587" s="23" t="s">
        <v>72</v>
      </c>
      <c r="H4587" s="23" t="s">
        <v>346</v>
      </c>
      <c r="I4587" s="23" t="s">
        <v>96</v>
      </c>
      <c r="J4587" s="23" t="s">
        <v>111</v>
      </c>
      <c r="K4587" s="23" t="s">
        <v>225</v>
      </c>
      <c r="L4587" s="24">
        <v>79842.399999999994</v>
      </c>
      <c r="M4587">
        <v>10</v>
      </c>
      <c r="N4587" s="25">
        <v>0.15</v>
      </c>
      <c r="O4587" s="24">
        <v>19843.82</v>
      </c>
      <c r="P4587" s="26">
        <f t="shared" si="426"/>
        <v>0.24853736861617387</v>
      </c>
      <c r="Q4587" t="str">
        <f t="shared" si="427"/>
        <v>Medium</v>
      </c>
      <c r="R4587" t="str">
        <f t="shared" si="428"/>
        <v>Medium</v>
      </c>
      <c r="S4587" s="23">
        <f t="shared" si="429"/>
        <v>2025</v>
      </c>
      <c r="T4587" s="23">
        <f t="shared" si="430"/>
        <v>10</v>
      </c>
      <c r="U4587" t="str">
        <f t="shared" si="431"/>
        <v>Oct-2025</v>
      </c>
    </row>
    <row r="4588" spans="1:21" x14ac:dyDescent="0.3">
      <c r="A4588" t="s">
        <v>6598</v>
      </c>
      <c r="B4588" s="22">
        <v>45681</v>
      </c>
      <c r="C4588" s="22">
        <v>45686</v>
      </c>
      <c r="D4588" s="23" t="s">
        <v>78</v>
      </c>
      <c r="E4588" s="23" t="s">
        <v>893</v>
      </c>
      <c r="F4588" s="23" t="s">
        <v>80</v>
      </c>
      <c r="G4588" s="23" t="s">
        <v>53</v>
      </c>
      <c r="H4588" s="23" t="s">
        <v>54</v>
      </c>
      <c r="I4588" s="23" t="s">
        <v>83</v>
      </c>
      <c r="J4588" s="23" t="s">
        <v>84</v>
      </c>
      <c r="K4588" s="23" t="s">
        <v>125</v>
      </c>
      <c r="L4588" s="24">
        <v>50539.05</v>
      </c>
      <c r="M4588">
        <v>9</v>
      </c>
      <c r="N4588" s="25">
        <v>0.2</v>
      </c>
      <c r="O4588" s="24">
        <v>13151.14</v>
      </c>
      <c r="P4588" s="26">
        <f t="shared" si="426"/>
        <v>0.26021739625101775</v>
      </c>
      <c r="Q4588" t="str">
        <f t="shared" si="427"/>
        <v>Medium</v>
      </c>
      <c r="R4588" t="str">
        <f t="shared" si="428"/>
        <v>Medium</v>
      </c>
      <c r="S4588" s="23">
        <f t="shared" si="429"/>
        <v>2025</v>
      </c>
      <c r="T4588" s="23">
        <f t="shared" si="430"/>
        <v>1</v>
      </c>
      <c r="U4588" t="str">
        <f t="shared" si="431"/>
        <v>Jan-2025</v>
      </c>
    </row>
    <row r="4589" spans="1:21" x14ac:dyDescent="0.3">
      <c r="A4589" t="s">
        <v>6599</v>
      </c>
      <c r="B4589" s="22">
        <v>44685</v>
      </c>
      <c r="C4589" s="22">
        <v>44686</v>
      </c>
      <c r="D4589" s="23" t="s">
        <v>78</v>
      </c>
      <c r="E4589" s="23" t="s">
        <v>1199</v>
      </c>
      <c r="F4589" s="23" t="s">
        <v>80</v>
      </c>
      <c r="G4589" s="23" t="s">
        <v>72</v>
      </c>
      <c r="H4589" s="23" t="s">
        <v>117</v>
      </c>
      <c r="I4589" s="23" t="s">
        <v>96</v>
      </c>
      <c r="J4589" s="23" t="s">
        <v>97</v>
      </c>
      <c r="K4589" s="23" t="s">
        <v>98</v>
      </c>
      <c r="L4589" s="24">
        <v>16479.22</v>
      </c>
      <c r="M4589">
        <v>2</v>
      </c>
      <c r="N4589" s="25">
        <v>0.25</v>
      </c>
      <c r="O4589" s="24">
        <v>4662.18</v>
      </c>
      <c r="P4589" s="26">
        <f t="shared" si="426"/>
        <v>0.28291266212842597</v>
      </c>
      <c r="Q4589" t="str">
        <f t="shared" si="427"/>
        <v>Medium</v>
      </c>
      <c r="R4589" t="str">
        <f t="shared" si="428"/>
        <v>High</v>
      </c>
      <c r="S4589" s="23">
        <f t="shared" si="429"/>
        <v>2022</v>
      </c>
      <c r="T4589" s="23">
        <f t="shared" si="430"/>
        <v>5</v>
      </c>
      <c r="U4589" t="str">
        <f t="shared" si="431"/>
        <v>May-2022</v>
      </c>
    </row>
    <row r="4590" spans="1:21" x14ac:dyDescent="0.3">
      <c r="A4590" t="s">
        <v>6600</v>
      </c>
      <c r="B4590" s="22">
        <v>45341</v>
      </c>
      <c r="C4590" s="22">
        <v>45347</v>
      </c>
      <c r="D4590" s="23" t="s">
        <v>102</v>
      </c>
      <c r="E4590" s="23" t="s">
        <v>1973</v>
      </c>
      <c r="F4590" s="23" t="s">
        <v>52</v>
      </c>
      <c r="G4590" s="23" t="s">
        <v>72</v>
      </c>
      <c r="H4590" s="23" t="s">
        <v>117</v>
      </c>
      <c r="I4590" s="23" t="s">
        <v>118</v>
      </c>
      <c r="J4590" s="23" t="s">
        <v>191</v>
      </c>
      <c r="K4590" s="23" t="s">
        <v>290</v>
      </c>
      <c r="L4590" s="24">
        <v>46496.1</v>
      </c>
      <c r="M4590">
        <v>5</v>
      </c>
      <c r="N4590" s="25">
        <v>0.15</v>
      </c>
      <c r="O4590" s="24">
        <v>7268.25</v>
      </c>
      <c r="P4590" s="26">
        <f t="shared" si="426"/>
        <v>0.15631956228586913</v>
      </c>
      <c r="Q4590" t="str">
        <f t="shared" si="427"/>
        <v>Low</v>
      </c>
      <c r="R4590" t="str">
        <f t="shared" si="428"/>
        <v>Medium</v>
      </c>
      <c r="S4590" s="23">
        <f t="shared" si="429"/>
        <v>2024</v>
      </c>
      <c r="T4590" s="23">
        <f t="shared" si="430"/>
        <v>2</v>
      </c>
      <c r="U4590" t="str">
        <f t="shared" si="431"/>
        <v>Feb-2024</v>
      </c>
    </row>
    <row r="4591" spans="1:21" x14ac:dyDescent="0.3">
      <c r="A4591" t="s">
        <v>6601</v>
      </c>
      <c r="B4591" s="22">
        <v>45489</v>
      </c>
      <c r="C4591" s="22">
        <v>45492</v>
      </c>
      <c r="D4591" s="23" t="s">
        <v>102</v>
      </c>
      <c r="E4591" s="23" t="s">
        <v>510</v>
      </c>
      <c r="F4591" s="23" t="s">
        <v>80</v>
      </c>
      <c r="G4591" s="23" t="s">
        <v>72</v>
      </c>
      <c r="H4591" s="23" t="s">
        <v>73</v>
      </c>
      <c r="I4591" s="23" t="s">
        <v>55</v>
      </c>
      <c r="J4591" s="23" t="s">
        <v>65</v>
      </c>
      <c r="K4591" s="23" t="s">
        <v>91</v>
      </c>
      <c r="L4591" s="24">
        <v>29637.040000000001</v>
      </c>
      <c r="M4591">
        <v>2</v>
      </c>
      <c r="N4591" s="25">
        <v>0.05</v>
      </c>
      <c r="O4591" s="24">
        <v>5907.24</v>
      </c>
      <c r="P4591" s="26">
        <f t="shared" si="426"/>
        <v>0.19931950019300171</v>
      </c>
      <c r="Q4591" t="str">
        <f t="shared" si="427"/>
        <v>Low</v>
      </c>
      <c r="R4591" t="str">
        <f t="shared" si="428"/>
        <v>Low</v>
      </c>
      <c r="S4591" s="23">
        <f t="shared" si="429"/>
        <v>2024</v>
      </c>
      <c r="T4591" s="23">
        <f t="shared" si="430"/>
        <v>7</v>
      </c>
      <c r="U4591" t="str">
        <f t="shared" si="431"/>
        <v>Jul-2024</v>
      </c>
    </row>
    <row r="4592" spans="1:21" x14ac:dyDescent="0.3">
      <c r="A4592" t="s">
        <v>6602</v>
      </c>
      <c r="B4592" s="22">
        <v>45150</v>
      </c>
      <c r="C4592" s="22">
        <v>45152</v>
      </c>
      <c r="D4592" s="23" t="s">
        <v>102</v>
      </c>
      <c r="E4592" s="23" t="s">
        <v>711</v>
      </c>
      <c r="F4592" s="23" t="s">
        <v>80</v>
      </c>
      <c r="G4592" s="23" t="s">
        <v>63</v>
      </c>
      <c r="H4592" s="23" t="s">
        <v>64</v>
      </c>
      <c r="I4592" s="23" t="s">
        <v>96</v>
      </c>
      <c r="J4592" s="23" t="s">
        <v>111</v>
      </c>
      <c r="K4592" s="23" t="s">
        <v>328</v>
      </c>
      <c r="L4592" s="24">
        <v>123229.9</v>
      </c>
      <c r="M4592">
        <v>10</v>
      </c>
      <c r="N4592" s="25">
        <v>0.15</v>
      </c>
      <c r="O4592" s="24">
        <v>41324.54</v>
      </c>
      <c r="P4592" s="26">
        <f t="shared" si="426"/>
        <v>0.33534507453142465</v>
      </c>
      <c r="Q4592" t="str">
        <f t="shared" si="427"/>
        <v>High</v>
      </c>
      <c r="R4592" t="str">
        <f t="shared" si="428"/>
        <v>Medium</v>
      </c>
      <c r="S4592" s="23">
        <f t="shared" si="429"/>
        <v>2023</v>
      </c>
      <c r="T4592" s="23">
        <f t="shared" si="430"/>
        <v>8</v>
      </c>
      <c r="U4592" t="str">
        <f t="shared" si="431"/>
        <v>Aug-2023</v>
      </c>
    </row>
    <row r="4593" spans="1:21" x14ac:dyDescent="0.3">
      <c r="A4593" t="s">
        <v>6603</v>
      </c>
      <c r="B4593" s="22">
        <v>44779</v>
      </c>
      <c r="C4593" s="22">
        <v>44783</v>
      </c>
      <c r="D4593" s="23" t="s">
        <v>78</v>
      </c>
      <c r="E4593" s="23" t="s">
        <v>1878</v>
      </c>
      <c r="F4593" s="23" t="s">
        <v>80</v>
      </c>
      <c r="G4593" s="23" t="s">
        <v>53</v>
      </c>
      <c r="H4593" s="23" t="s">
        <v>110</v>
      </c>
      <c r="I4593" s="23" t="s">
        <v>118</v>
      </c>
      <c r="J4593" s="23" t="s">
        <v>191</v>
      </c>
      <c r="K4593" s="23" t="s">
        <v>192</v>
      </c>
      <c r="L4593" s="24">
        <v>31534.959999999999</v>
      </c>
      <c r="M4593">
        <v>4</v>
      </c>
      <c r="N4593" s="25">
        <v>0.15</v>
      </c>
      <c r="O4593" s="24">
        <v>5303.63</v>
      </c>
      <c r="P4593" s="26">
        <f t="shared" si="426"/>
        <v>0.16818255041388985</v>
      </c>
      <c r="Q4593" t="str">
        <f t="shared" si="427"/>
        <v>Low</v>
      </c>
      <c r="R4593" t="str">
        <f t="shared" si="428"/>
        <v>Medium</v>
      </c>
      <c r="S4593" s="23">
        <f t="shared" si="429"/>
        <v>2022</v>
      </c>
      <c r="T4593" s="23">
        <f t="shared" si="430"/>
        <v>8</v>
      </c>
      <c r="U4593" t="str">
        <f t="shared" si="431"/>
        <v>Aug-2022</v>
      </c>
    </row>
    <row r="4594" spans="1:21" x14ac:dyDescent="0.3">
      <c r="A4594" t="s">
        <v>6604</v>
      </c>
      <c r="B4594" s="22">
        <v>45659</v>
      </c>
      <c r="C4594" s="22">
        <v>45664</v>
      </c>
      <c r="D4594" s="23" t="s">
        <v>61</v>
      </c>
      <c r="E4594" s="23" t="s">
        <v>1188</v>
      </c>
      <c r="F4594" s="23" t="s">
        <v>80</v>
      </c>
      <c r="G4594" s="23" t="s">
        <v>81</v>
      </c>
      <c r="H4594" s="23" t="s">
        <v>95</v>
      </c>
      <c r="I4594" s="23" t="s">
        <v>96</v>
      </c>
      <c r="J4594" s="23" t="s">
        <v>166</v>
      </c>
      <c r="K4594" s="23" t="s">
        <v>167</v>
      </c>
      <c r="L4594" s="24">
        <v>1193.5</v>
      </c>
      <c r="M4594">
        <v>5</v>
      </c>
      <c r="N4594" s="25">
        <v>0.15</v>
      </c>
      <c r="O4594" s="24">
        <v>184.02</v>
      </c>
      <c r="P4594" s="26">
        <f t="shared" si="426"/>
        <v>0.15418516966904064</v>
      </c>
      <c r="Q4594" t="str">
        <f t="shared" si="427"/>
        <v>Low</v>
      </c>
      <c r="R4594" t="str">
        <f t="shared" si="428"/>
        <v>Medium</v>
      </c>
      <c r="S4594" s="23">
        <f t="shared" si="429"/>
        <v>2025</v>
      </c>
      <c r="T4594" s="23">
        <f t="shared" si="430"/>
        <v>1</v>
      </c>
      <c r="U4594" t="str">
        <f t="shared" si="431"/>
        <v>Jan-2025</v>
      </c>
    </row>
    <row r="4595" spans="1:21" x14ac:dyDescent="0.3">
      <c r="A4595" t="s">
        <v>6605</v>
      </c>
      <c r="B4595" s="22">
        <v>44938</v>
      </c>
      <c r="C4595" s="22">
        <v>44944</v>
      </c>
      <c r="D4595" s="23" t="s">
        <v>102</v>
      </c>
      <c r="E4595" s="23" t="s">
        <v>1770</v>
      </c>
      <c r="F4595" s="23" t="s">
        <v>52</v>
      </c>
      <c r="G4595" s="23" t="s">
        <v>53</v>
      </c>
      <c r="H4595" s="23" t="s">
        <v>90</v>
      </c>
      <c r="I4595" s="23" t="s">
        <v>118</v>
      </c>
      <c r="J4595" s="23" t="s">
        <v>303</v>
      </c>
      <c r="K4595" s="23" t="s">
        <v>491</v>
      </c>
      <c r="L4595" s="24">
        <v>18820.48</v>
      </c>
      <c r="M4595">
        <v>7</v>
      </c>
      <c r="N4595" s="25">
        <v>0</v>
      </c>
      <c r="O4595" s="24">
        <v>4120.43</v>
      </c>
      <c r="P4595" s="26">
        <f t="shared" si="426"/>
        <v>0.21893331094637333</v>
      </c>
      <c r="Q4595" t="str">
        <f t="shared" si="427"/>
        <v>Medium</v>
      </c>
      <c r="R4595" t="str">
        <f t="shared" si="428"/>
        <v>None</v>
      </c>
      <c r="S4595" s="23">
        <f t="shared" si="429"/>
        <v>2023</v>
      </c>
      <c r="T4595" s="23">
        <f t="shared" si="430"/>
        <v>1</v>
      </c>
      <c r="U4595" t="str">
        <f t="shared" si="431"/>
        <v>Jan-2023</v>
      </c>
    </row>
    <row r="4596" spans="1:21" x14ac:dyDescent="0.3">
      <c r="A4596" t="s">
        <v>6606</v>
      </c>
      <c r="B4596" s="22">
        <v>45687</v>
      </c>
      <c r="C4596" s="22">
        <v>45694</v>
      </c>
      <c r="D4596" s="23" t="s">
        <v>78</v>
      </c>
      <c r="E4596" s="23" t="s">
        <v>2206</v>
      </c>
      <c r="F4596" s="23" t="s">
        <v>80</v>
      </c>
      <c r="G4596" s="23" t="s">
        <v>63</v>
      </c>
      <c r="H4596" s="23" t="s">
        <v>172</v>
      </c>
      <c r="I4596" s="23" t="s">
        <v>96</v>
      </c>
      <c r="J4596" s="23" t="s">
        <v>135</v>
      </c>
      <c r="K4596" s="23" t="s">
        <v>395</v>
      </c>
      <c r="L4596" s="24">
        <v>42518.91</v>
      </c>
      <c r="M4596">
        <v>7</v>
      </c>
      <c r="N4596" s="25">
        <v>0.1</v>
      </c>
      <c r="O4596" s="24">
        <v>6025.5</v>
      </c>
      <c r="P4596" s="26">
        <f t="shared" si="426"/>
        <v>0.14171341645399657</v>
      </c>
      <c r="Q4596" t="str">
        <f t="shared" si="427"/>
        <v>Low</v>
      </c>
      <c r="R4596" t="str">
        <f t="shared" si="428"/>
        <v>Low</v>
      </c>
      <c r="S4596" s="23">
        <f t="shared" si="429"/>
        <v>2025</v>
      </c>
      <c r="T4596" s="23">
        <f t="shared" si="430"/>
        <v>1</v>
      </c>
      <c r="U4596" t="str">
        <f t="shared" si="431"/>
        <v>Jan-2025</v>
      </c>
    </row>
    <row r="4597" spans="1:21" x14ac:dyDescent="0.3">
      <c r="A4597" t="s">
        <v>6607</v>
      </c>
      <c r="B4597" s="22">
        <v>45753</v>
      </c>
      <c r="C4597" s="22">
        <v>45759</v>
      </c>
      <c r="D4597" s="23" t="s">
        <v>50</v>
      </c>
      <c r="E4597" s="23" t="s">
        <v>550</v>
      </c>
      <c r="F4597" s="23" t="s">
        <v>71</v>
      </c>
      <c r="G4597" s="23" t="s">
        <v>53</v>
      </c>
      <c r="H4597" s="23" t="s">
        <v>54</v>
      </c>
      <c r="I4597" s="23" t="s">
        <v>83</v>
      </c>
      <c r="J4597" s="23" t="s">
        <v>379</v>
      </c>
      <c r="K4597" s="23" t="s">
        <v>562</v>
      </c>
      <c r="L4597" s="24">
        <v>28780.48</v>
      </c>
      <c r="M4597">
        <v>4</v>
      </c>
      <c r="N4597" s="25">
        <v>0.1</v>
      </c>
      <c r="O4597" s="24">
        <v>7935.92</v>
      </c>
      <c r="P4597" s="26">
        <f t="shared" si="426"/>
        <v>0.27573966799719812</v>
      </c>
      <c r="Q4597" t="str">
        <f t="shared" si="427"/>
        <v>Medium</v>
      </c>
      <c r="R4597" t="str">
        <f t="shared" si="428"/>
        <v>Low</v>
      </c>
      <c r="S4597" s="23">
        <f t="shared" si="429"/>
        <v>2025</v>
      </c>
      <c r="T4597" s="23">
        <f t="shared" si="430"/>
        <v>4</v>
      </c>
      <c r="U4597" t="str">
        <f t="shared" si="431"/>
        <v>Apr-2025</v>
      </c>
    </row>
    <row r="4598" spans="1:21" x14ac:dyDescent="0.3">
      <c r="A4598" t="s">
        <v>6608</v>
      </c>
      <c r="B4598" s="22">
        <v>45973</v>
      </c>
      <c r="C4598" s="22">
        <v>45974</v>
      </c>
      <c r="D4598" s="23" t="s">
        <v>61</v>
      </c>
      <c r="E4598" s="23" t="s">
        <v>165</v>
      </c>
      <c r="F4598" s="23" t="s">
        <v>80</v>
      </c>
      <c r="G4598" s="23" t="s">
        <v>53</v>
      </c>
      <c r="H4598" s="23" t="s">
        <v>90</v>
      </c>
      <c r="I4598" s="23" t="s">
        <v>55</v>
      </c>
      <c r="J4598" s="23" t="s">
        <v>56</v>
      </c>
      <c r="K4598" s="23" t="s">
        <v>57</v>
      </c>
      <c r="L4598" s="24">
        <v>70793.100000000006</v>
      </c>
      <c r="M4598">
        <v>5</v>
      </c>
      <c r="N4598" s="25">
        <v>0.25</v>
      </c>
      <c r="O4598" s="24">
        <v>15666.36</v>
      </c>
      <c r="P4598" s="26">
        <f t="shared" si="426"/>
        <v>0.2212978383486526</v>
      </c>
      <c r="Q4598" t="str">
        <f t="shared" si="427"/>
        <v>Medium</v>
      </c>
      <c r="R4598" t="str">
        <f t="shared" si="428"/>
        <v>High</v>
      </c>
      <c r="S4598" s="23">
        <f t="shared" si="429"/>
        <v>2025</v>
      </c>
      <c r="T4598" s="23">
        <f t="shared" si="430"/>
        <v>11</v>
      </c>
      <c r="U4598" t="str">
        <f t="shared" si="431"/>
        <v>Nov-2025</v>
      </c>
    </row>
    <row r="4599" spans="1:21" x14ac:dyDescent="0.3">
      <c r="A4599" t="s">
        <v>6609</v>
      </c>
      <c r="B4599" s="22">
        <v>44867</v>
      </c>
      <c r="C4599" s="22">
        <v>44872</v>
      </c>
      <c r="D4599" s="23" t="s">
        <v>78</v>
      </c>
      <c r="E4599" s="23" t="s">
        <v>1615</v>
      </c>
      <c r="F4599" s="23" t="s">
        <v>80</v>
      </c>
      <c r="G4599" s="23" t="s">
        <v>179</v>
      </c>
      <c r="H4599" s="23" t="s">
        <v>180</v>
      </c>
      <c r="I4599" s="23" t="s">
        <v>55</v>
      </c>
      <c r="J4599" s="23" t="s">
        <v>56</v>
      </c>
      <c r="K4599" s="23" t="s">
        <v>57</v>
      </c>
      <c r="L4599" s="24">
        <v>83743.759999999995</v>
      </c>
      <c r="M4599">
        <v>8</v>
      </c>
      <c r="N4599" s="25">
        <v>0.2</v>
      </c>
      <c r="O4599" s="24">
        <v>13724.53</v>
      </c>
      <c r="P4599" s="26">
        <f t="shared" si="426"/>
        <v>0.16388719589375975</v>
      </c>
      <c r="Q4599" t="str">
        <f t="shared" si="427"/>
        <v>Low</v>
      </c>
      <c r="R4599" t="str">
        <f t="shared" si="428"/>
        <v>Medium</v>
      </c>
      <c r="S4599" s="23">
        <f t="shared" si="429"/>
        <v>2022</v>
      </c>
      <c r="T4599" s="23">
        <f t="shared" si="430"/>
        <v>11</v>
      </c>
      <c r="U4599" t="str">
        <f t="shared" si="431"/>
        <v>Nov-2022</v>
      </c>
    </row>
    <row r="4600" spans="1:21" x14ac:dyDescent="0.3">
      <c r="A4600" t="s">
        <v>6610</v>
      </c>
      <c r="B4600" s="22">
        <v>44621</v>
      </c>
      <c r="C4600" s="22">
        <v>44622</v>
      </c>
      <c r="D4600" s="23" t="s">
        <v>78</v>
      </c>
      <c r="E4600" s="23" t="s">
        <v>2137</v>
      </c>
      <c r="F4600" s="23" t="s">
        <v>52</v>
      </c>
      <c r="G4600" s="23" t="s">
        <v>53</v>
      </c>
      <c r="H4600" s="23" t="s">
        <v>110</v>
      </c>
      <c r="I4600" s="23" t="s">
        <v>83</v>
      </c>
      <c r="J4600" s="23" t="s">
        <v>379</v>
      </c>
      <c r="K4600" s="23" t="s">
        <v>380</v>
      </c>
      <c r="L4600" s="24">
        <v>1920.24</v>
      </c>
      <c r="M4600">
        <v>8</v>
      </c>
      <c r="N4600" s="25">
        <v>0.2</v>
      </c>
      <c r="O4600" s="24">
        <v>252.93</v>
      </c>
      <c r="P4600" s="26">
        <f t="shared" si="426"/>
        <v>0.13171791026121735</v>
      </c>
      <c r="Q4600" t="str">
        <f t="shared" si="427"/>
        <v>Low</v>
      </c>
      <c r="R4600" t="str">
        <f t="shared" si="428"/>
        <v>Medium</v>
      </c>
      <c r="S4600" s="23">
        <f t="shared" si="429"/>
        <v>2022</v>
      </c>
      <c r="T4600" s="23">
        <f t="shared" si="430"/>
        <v>3</v>
      </c>
      <c r="U4600" t="str">
        <f t="shared" si="431"/>
        <v>Mar-2022</v>
      </c>
    </row>
    <row r="4601" spans="1:21" x14ac:dyDescent="0.3">
      <c r="A4601" t="s">
        <v>6611</v>
      </c>
      <c r="B4601" s="22">
        <v>45463</v>
      </c>
      <c r="C4601" s="22">
        <v>45467</v>
      </c>
      <c r="D4601" s="23" t="s">
        <v>50</v>
      </c>
      <c r="E4601" s="23" t="s">
        <v>229</v>
      </c>
      <c r="F4601" s="23" t="s">
        <v>80</v>
      </c>
      <c r="G4601" s="23" t="s">
        <v>53</v>
      </c>
      <c r="H4601" s="23" t="s">
        <v>90</v>
      </c>
      <c r="I4601" s="23" t="s">
        <v>83</v>
      </c>
      <c r="J4601" s="23" t="s">
        <v>84</v>
      </c>
      <c r="K4601" s="23" t="s">
        <v>257</v>
      </c>
      <c r="L4601" s="24">
        <v>5966.32</v>
      </c>
      <c r="M4601">
        <v>4</v>
      </c>
      <c r="N4601" s="25">
        <v>0.05</v>
      </c>
      <c r="O4601" s="24">
        <v>1387.76</v>
      </c>
      <c r="P4601" s="26">
        <f t="shared" si="426"/>
        <v>0.23259898899153919</v>
      </c>
      <c r="Q4601" t="str">
        <f t="shared" si="427"/>
        <v>Medium</v>
      </c>
      <c r="R4601" t="str">
        <f t="shared" si="428"/>
        <v>Low</v>
      </c>
      <c r="S4601" s="23">
        <f t="shared" si="429"/>
        <v>2024</v>
      </c>
      <c r="T4601" s="23">
        <f t="shared" si="430"/>
        <v>6</v>
      </c>
      <c r="U4601" t="str">
        <f t="shared" si="431"/>
        <v>Jun-2024</v>
      </c>
    </row>
    <row r="4602" spans="1:21" x14ac:dyDescent="0.3">
      <c r="A4602" t="s">
        <v>6612</v>
      </c>
      <c r="B4602" s="22">
        <v>45006</v>
      </c>
      <c r="C4602" s="22">
        <v>45013</v>
      </c>
      <c r="D4602" s="23" t="s">
        <v>61</v>
      </c>
      <c r="E4602" s="23" t="s">
        <v>807</v>
      </c>
      <c r="F4602" s="23" t="s">
        <v>52</v>
      </c>
      <c r="G4602" s="23" t="s">
        <v>63</v>
      </c>
      <c r="H4602" s="23" t="s">
        <v>202</v>
      </c>
      <c r="I4602" s="23" t="s">
        <v>118</v>
      </c>
      <c r="J4602" s="23" t="s">
        <v>191</v>
      </c>
      <c r="K4602" s="23" t="s">
        <v>192</v>
      </c>
      <c r="L4602" s="24">
        <v>29288.799999999999</v>
      </c>
      <c r="M4602">
        <v>10</v>
      </c>
      <c r="N4602" s="25">
        <v>0.25</v>
      </c>
      <c r="O4602" s="24">
        <v>6915.77</v>
      </c>
      <c r="P4602" s="26">
        <f t="shared" si="426"/>
        <v>0.23612336456256319</v>
      </c>
      <c r="Q4602" t="str">
        <f t="shared" si="427"/>
        <v>Medium</v>
      </c>
      <c r="R4602" t="str">
        <f t="shared" si="428"/>
        <v>High</v>
      </c>
      <c r="S4602" s="23">
        <f t="shared" si="429"/>
        <v>2023</v>
      </c>
      <c r="T4602" s="23">
        <f t="shared" si="430"/>
        <v>3</v>
      </c>
      <c r="U4602" t="str">
        <f t="shared" si="431"/>
        <v>Mar-2023</v>
      </c>
    </row>
    <row r="4603" spans="1:21" x14ac:dyDescent="0.3">
      <c r="A4603" t="s">
        <v>6613</v>
      </c>
      <c r="B4603" s="22">
        <v>45927</v>
      </c>
      <c r="C4603" s="22">
        <v>45933</v>
      </c>
      <c r="D4603" s="23" t="s">
        <v>78</v>
      </c>
      <c r="E4603" s="23" t="s">
        <v>134</v>
      </c>
      <c r="F4603" s="23" t="s">
        <v>52</v>
      </c>
      <c r="G4603" s="23" t="s">
        <v>179</v>
      </c>
      <c r="H4603" s="23" t="s">
        <v>180</v>
      </c>
      <c r="I4603" s="23" t="s">
        <v>55</v>
      </c>
      <c r="J4603" s="23" t="s">
        <v>173</v>
      </c>
      <c r="K4603" s="23" t="s">
        <v>203</v>
      </c>
      <c r="L4603" s="24">
        <v>46761.72</v>
      </c>
      <c r="M4603">
        <v>4</v>
      </c>
      <c r="N4603" s="25">
        <v>0.05</v>
      </c>
      <c r="O4603" s="24">
        <v>17443.650000000001</v>
      </c>
      <c r="P4603" s="26">
        <f t="shared" si="426"/>
        <v>0.37303268570959325</v>
      </c>
      <c r="Q4603" t="str">
        <f t="shared" si="427"/>
        <v>High</v>
      </c>
      <c r="R4603" t="str">
        <f t="shared" si="428"/>
        <v>Low</v>
      </c>
      <c r="S4603" s="23">
        <f t="shared" si="429"/>
        <v>2025</v>
      </c>
      <c r="T4603" s="23">
        <f t="shared" si="430"/>
        <v>9</v>
      </c>
      <c r="U4603" t="str">
        <f t="shared" si="431"/>
        <v>Sep-2025</v>
      </c>
    </row>
    <row r="4604" spans="1:21" x14ac:dyDescent="0.3">
      <c r="A4604" t="s">
        <v>6614</v>
      </c>
      <c r="B4604" s="22">
        <v>45497</v>
      </c>
      <c r="C4604" s="22">
        <v>45498</v>
      </c>
      <c r="D4604" s="23" t="s">
        <v>78</v>
      </c>
      <c r="E4604" s="23" t="s">
        <v>1150</v>
      </c>
      <c r="F4604" s="23" t="s">
        <v>80</v>
      </c>
      <c r="G4604" s="23" t="s">
        <v>53</v>
      </c>
      <c r="H4604" s="23" t="s">
        <v>54</v>
      </c>
      <c r="I4604" s="23" t="s">
        <v>118</v>
      </c>
      <c r="J4604" s="23" t="s">
        <v>230</v>
      </c>
      <c r="K4604" s="23" t="s">
        <v>351</v>
      </c>
      <c r="L4604" s="24">
        <v>11889.68</v>
      </c>
      <c r="M4604">
        <v>1</v>
      </c>
      <c r="N4604" s="25">
        <v>0.2</v>
      </c>
      <c r="O4604" s="24">
        <v>3490.76</v>
      </c>
      <c r="P4604" s="26">
        <f t="shared" si="426"/>
        <v>0.29359579063523999</v>
      </c>
      <c r="Q4604" t="str">
        <f t="shared" si="427"/>
        <v>Medium</v>
      </c>
      <c r="R4604" t="str">
        <f t="shared" si="428"/>
        <v>Medium</v>
      </c>
      <c r="S4604" s="23">
        <f t="shared" si="429"/>
        <v>2024</v>
      </c>
      <c r="T4604" s="23">
        <f t="shared" si="430"/>
        <v>7</v>
      </c>
      <c r="U4604" t="str">
        <f t="shared" si="431"/>
        <v>Jul-2024</v>
      </c>
    </row>
    <row r="4605" spans="1:21" x14ac:dyDescent="0.3">
      <c r="A4605" t="s">
        <v>6615</v>
      </c>
      <c r="B4605" s="22">
        <v>45573</v>
      </c>
      <c r="C4605" s="22">
        <v>45579</v>
      </c>
      <c r="D4605" s="23" t="s">
        <v>78</v>
      </c>
      <c r="E4605" s="23" t="s">
        <v>869</v>
      </c>
      <c r="F4605" s="23" t="s">
        <v>80</v>
      </c>
      <c r="G4605" s="23" t="s">
        <v>63</v>
      </c>
      <c r="H4605" s="23" t="s">
        <v>64</v>
      </c>
      <c r="I4605" s="23" t="s">
        <v>55</v>
      </c>
      <c r="J4605" s="23" t="s">
        <v>56</v>
      </c>
      <c r="K4605" s="23" t="s">
        <v>151</v>
      </c>
      <c r="L4605" s="24">
        <v>75277.53</v>
      </c>
      <c r="M4605">
        <v>9</v>
      </c>
      <c r="N4605" s="25">
        <v>0.25</v>
      </c>
      <c r="O4605" s="24">
        <v>11438.49</v>
      </c>
      <c r="P4605" s="26">
        <f t="shared" si="426"/>
        <v>0.15195092081262496</v>
      </c>
      <c r="Q4605" t="str">
        <f t="shared" si="427"/>
        <v>Low</v>
      </c>
      <c r="R4605" t="str">
        <f t="shared" si="428"/>
        <v>High</v>
      </c>
      <c r="S4605" s="23">
        <f t="shared" si="429"/>
        <v>2024</v>
      </c>
      <c r="T4605" s="23">
        <f t="shared" si="430"/>
        <v>10</v>
      </c>
      <c r="U4605" t="str">
        <f t="shared" si="431"/>
        <v>Oct-2024</v>
      </c>
    </row>
    <row r="4606" spans="1:21" x14ac:dyDescent="0.3">
      <c r="A4606" t="s">
        <v>6616</v>
      </c>
      <c r="B4606" s="22">
        <v>45414</v>
      </c>
      <c r="C4606" s="22">
        <v>45420</v>
      </c>
      <c r="D4606" s="23" t="s">
        <v>102</v>
      </c>
      <c r="E4606" s="23" t="s">
        <v>2153</v>
      </c>
      <c r="F4606" s="23" t="s">
        <v>52</v>
      </c>
      <c r="G4606" s="23" t="s">
        <v>53</v>
      </c>
      <c r="H4606" s="23" t="s">
        <v>110</v>
      </c>
      <c r="I4606" s="23" t="s">
        <v>83</v>
      </c>
      <c r="J4606" s="23" t="s">
        <v>379</v>
      </c>
      <c r="K4606" s="23" t="s">
        <v>562</v>
      </c>
      <c r="L4606" s="24">
        <v>36859.919999999998</v>
      </c>
      <c r="M4606">
        <v>3</v>
      </c>
      <c r="N4606" s="25">
        <v>0</v>
      </c>
      <c r="O4606" s="24">
        <v>11953.96</v>
      </c>
      <c r="P4606" s="26">
        <f t="shared" si="426"/>
        <v>0.32430781184549506</v>
      </c>
      <c r="Q4606" t="str">
        <f t="shared" si="427"/>
        <v>High</v>
      </c>
      <c r="R4606" t="str">
        <f t="shared" si="428"/>
        <v>None</v>
      </c>
      <c r="S4606" s="23">
        <f t="shared" si="429"/>
        <v>2024</v>
      </c>
      <c r="T4606" s="23">
        <f t="shared" si="430"/>
        <v>5</v>
      </c>
      <c r="U4606" t="str">
        <f t="shared" si="431"/>
        <v>May-2024</v>
      </c>
    </row>
    <row r="4607" spans="1:21" x14ac:dyDescent="0.3">
      <c r="A4607" t="s">
        <v>6617</v>
      </c>
      <c r="B4607" s="22">
        <v>45132</v>
      </c>
      <c r="C4607" s="22">
        <v>45136</v>
      </c>
      <c r="D4607" s="23" t="s">
        <v>50</v>
      </c>
      <c r="E4607" s="23" t="s">
        <v>637</v>
      </c>
      <c r="F4607" s="23" t="s">
        <v>52</v>
      </c>
      <c r="G4607" s="23" t="s">
        <v>63</v>
      </c>
      <c r="H4607" s="23" t="s">
        <v>64</v>
      </c>
      <c r="I4607" s="23" t="s">
        <v>118</v>
      </c>
      <c r="J4607" s="23" t="s">
        <v>191</v>
      </c>
      <c r="K4607" s="23" t="s">
        <v>829</v>
      </c>
      <c r="L4607" s="24">
        <v>83621.72</v>
      </c>
      <c r="M4607">
        <v>7</v>
      </c>
      <c r="N4607" s="25">
        <v>0.05</v>
      </c>
      <c r="O4607" s="24">
        <v>26416.2</v>
      </c>
      <c r="P4607" s="26">
        <f t="shared" si="426"/>
        <v>0.31590117974133991</v>
      </c>
      <c r="Q4607" t="str">
        <f t="shared" si="427"/>
        <v>High</v>
      </c>
      <c r="R4607" t="str">
        <f t="shared" si="428"/>
        <v>Low</v>
      </c>
      <c r="S4607" s="23">
        <f t="shared" si="429"/>
        <v>2023</v>
      </c>
      <c r="T4607" s="23">
        <f t="shared" si="430"/>
        <v>7</v>
      </c>
      <c r="U4607" t="str">
        <f t="shared" si="431"/>
        <v>Jul-2023</v>
      </c>
    </row>
    <row r="4608" spans="1:21" x14ac:dyDescent="0.3">
      <c r="A4608" t="s">
        <v>6618</v>
      </c>
      <c r="B4608" s="22">
        <v>44614</v>
      </c>
      <c r="C4608" s="22">
        <v>44615</v>
      </c>
      <c r="D4608" s="23" t="s">
        <v>50</v>
      </c>
      <c r="E4608" s="23" t="s">
        <v>1108</v>
      </c>
      <c r="F4608" s="23" t="s">
        <v>52</v>
      </c>
      <c r="G4608" s="23" t="s">
        <v>53</v>
      </c>
      <c r="H4608" s="23" t="s">
        <v>90</v>
      </c>
      <c r="I4608" s="23" t="s">
        <v>55</v>
      </c>
      <c r="J4608" s="23" t="s">
        <v>173</v>
      </c>
      <c r="K4608" s="23" t="s">
        <v>203</v>
      </c>
      <c r="L4608" s="24">
        <v>6867.91</v>
      </c>
      <c r="M4608">
        <v>7</v>
      </c>
      <c r="N4608" s="25">
        <v>0.15</v>
      </c>
      <c r="O4608" s="24">
        <v>2074.44</v>
      </c>
      <c r="P4608" s="26">
        <f t="shared" si="426"/>
        <v>0.302048221365743</v>
      </c>
      <c r="Q4608" t="str">
        <f t="shared" si="427"/>
        <v>High</v>
      </c>
      <c r="R4608" t="str">
        <f t="shared" si="428"/>
        <v>Medium</v>
      </c>
      <c r="S4608" s="23">
        <f t="shared" si="429"/>
        <v>2022</v>
      </c>
      <c r="T4608" s="23">
        <f t="shared" si="430"/>
        <v>2</v>
      </c>
      <c r="U4608" t="str">
        <f t="shared" si="431"/>
        <v>Feb-2022</v>
      </c>
    </row>
    <row r="4609" spans="1:21" x14ac:dyDescent="0.3">
      <c r="A4609" t="s">
        <v>6619</v>
      </c>
      <c r="B4609" s="22">
        <v>44769</v>
      </c>
      <c r="C4609" s="22">
        <v>44770</v>
      </c>
      <c r="D4609" s="23" t="s">
        <v>102</v>
      </c>
      <c r="E4609" s="23" t="s">
        <v>2394</v>
      </c>
      <c r="F4609" s="23" t="s">
        <v>71</v>
      </c>
      <c r="G4609" s="23" t="s">
        <v>53</v>
      </c>
      <c r="H4609" s="23" t="s">
        <v>54</v>
      </c>
      <c r="I4609" s="23" t="s">
        <v>96</v>
      </c>
      <c r="J4609" s="23" t="s">
        <v>97</v>
      </c>
      <c r="K4609" s="23" t="s">
        <v>181</v>
      </c>
      <c r="L4609" s="24">
        <v>33062.879999999997</v>
      </c>
      <c r="M4609">
        <v>3</v>
      </c>
      <c r="N4609" s="25">
        <v>0.05</v>
      </c>
      <c r="O4609" s="24">
        <v>12193.6</v>
      </c>
      <c r="P4609" s="26">
        <f t="shared" si="426"/>
        <v>0.36880029809865328</v>
      </c>
      <c r="Q4609" t="str">
        <f t="shared" si="427"/>
        <v>High</v>
      </c>
      <c r="R4609" t="str">
        <f t="shared" si="428"/>
        <v>Low</v>
      </c>
      <c r="S4609" s="23">
        <f t="shared" si="429"/>
        <v>2022</v>
      </c>
      <c r="T4609" s="23">
        <f t="shared" si="430"/>
        <v>7</v>
      </c>
      <c r="U4609" t="str">
        <f t="shared" si="431"/>
        <v>Jul-2022</v>
      </c>
    </row>
    <row r="4610" spans="1:21" x14ac:dyDescent="0.3">
      <c r="A4610" t="s">
        <v>6620</v>
      </c>
      <c r="B4610" s="22">
        <v>44961</v>
      </c>
      <c r="C4610" s="22">
        <v>44962</v>
      </c>
      <c r="D4610" s="23" t="s">
        <v>78</v>
      </c>
      <c r="E4610" s="23" t="s">
        <v>109</v>
      </c>
      <c r="F4610" s="23" t="s">
        <v>80</v>
      </c>
      <c r="G4610" s="23" t="s">
        <v>53</v>
      </c>
      <c r="H4610" s="23" t="s">
        <v>90</v>
      </c>
      <c r="I4610" s="23" t="s">
        <v>118</v>
      </c>
      <c r="J4610" s="23" t="s">
        <v>303</v>
      </c>
      <c r="K4610" s="23" t="s">
        <v>304</v>
      </c>
      <c r="L4610" s="24">
        <v>54880.1</v>
      </c>
      <c r="M4610">
        <v>10</v>
      </c>
      <c r="N4610" s="25">
        <v>0.1</v>
      </c>
      <c r="O4610" s="24">
        <v>19704.66</v>
      </c>
      <c r="P4610" s="26">
        <f t="shared" si="426"/>
        <v>0.35904927286940075</v>
      </c>
      <c r="Q4610" t="str">
        <f t="shared" si="427"/>
        <v>High</v>
      </c>
      <c r="R4610" t="str">
        <f t="shared" si="428"/>
        <v>Low</v>
      </c>
      <c r="S4610" s="23">
        <f t="shared" si="429"/>
        <v>2023</v>
      </c>
      <c r="T4610" s="23">
        <f t="shared" si="430"/>
        <v>2</v>
      </c>
      <c r="U4610" t="str">
        <f t="shared" si="431"/>
        <v>Feb-2023</v>
      </c>
    </row>
    <row r="4611" spans="1:21" x14ac:dyDescent="0.3">
      <c r="A4611" t="s">
        <v>6621</v>
      </c>
      <c r="B4611" s="22">
        <v>45266</v>
      </c>
      <c r="C4611" s="22">
        <v>45273</v>
      </c>
      <c r="D4611" s="23" t="s">
        <v>102</v>
      </c>
      <c r="E4611" s="23" t="s">
        <v>1125</v>
      </c>
      <c r="F4611" s="23" t="s">
        <v>71</v>
      </c>
      <c r="G4611" s="23" t="s">
        <v>53</v>
      </c>
      <c r="H4611" s="23" t="s">
        <v>246</v>
      </c>
      <c r="I4611" s="23" t="s">
        <v>55</v>
      </c>
      <c r="J4611" s="23" t="s">
        <v>56</v>
      </c>
      <c r="K4611" s="23" t="s">
        <v>57</v>
      </c>
      <c r="L4611" s="24">
        <v>59558.3</v>
      </c>
      <c r="M4611">
        <v>5</v>
      </c>
      <c r="N4611" s="25">
        <v>0.15</v>
      </c>
      <c r="O4611" s="24">
        <v>8765.09</v>
      </c>
      <c r="P4611" s="26">
        <f t="shared" si="426"/>
        <v>0.14716823683684727</v>
      </c>
      <c r="Q4611" t="str">
        <f t="shared" si="427"/>
        <v>Low</v>
      </c>
      <c r="R4611" t="str">
        <f t="shared" si="428"/>
        <v>Medium</v>
      </c>
      <c r="S4611" s="23">
        <f t="shared" si="429"/>
        <v>2023</v>
      </c>
      <c r="T4611" s="23">
        <f t="shared" si="430"/>
        <v>12</v>
      </c>
      <c r="U4611" t="str">
        <f t="shared" si="431"/>
        <v>Dec-2023</v>
      </c>
    </row>
    <row r="4612" spans="1:21" x14ac:dyDescent="0.3">
      <c r="A4612" t="s">
        <v>6622</v>
      </c>
      <c r="B4612" s="22">
        <v>44843</v>
      </c>
      <c r="C4612" s="22">
        <v>44850</v>
      </c>
      <c r="D4612" s="23" t="s">
        <v>102</v>
      </c>
      <c r="E4612" s="23" t="s">
        <v>261</v>
      </c>
      <c r="F4612" s="23" t="s">
        <v>80</v>
      </c>
      <c r="G4612" s="23" t="s">
        <v>179</v>
      </c>
      <c r="H4612" s="23" t="s">
        <v>236</v>
      </c>
      <c r="I4612" s="23" t="s">
        <v>55</v>
      </c>
      <c r="J4612" s="23" t="s">
        <v>56</v>
      </c>
      <c r="K4612" s="23" t="s">
        <v>57</v>
      </c>
      <c r="L4612" s="24">
        <v>20774.150000000001</v>
      </c>
      <c r="M4612">
        <v>5</v>
      </c>
      <c r="N4612" s="25">
        <v>0.05</v>
      </c>
      <c r="O4612" s="24">
        <v>7808.66</v>
      </c>
      <c r="P4612" s="26">
        <f t="shared" ref="P4612:P4675" si="432">IFERROR(O4612/L4612,0)</f>
        <v>0.37588348981787456</v>
      </c>
      <c r="Q4612" t="str">
        <f t="shared" ref="Q4612:Q4675" si="433">IF(P4612&gt;=0.3,"High",IF(P4612&gt;=0.2,"Medium","Low"))</f>
        <v>High</v>
      </c>
      <c r="R4612" t="str">
        <f t="shared" ref="R4612:R4675" si="434">IF(N4612=0,"None",IF(N4612&lt;=0.1,"Low",IF(N4612&lt;=0.2,"Medium","High")))</f>
        <v>Low</v>
      </c>
      <c r="S4612" s="23">
        <f t="shared" ref="S4612:S4675" si="435">YEAR(B4612)</f>
        <v>2022</v>
      </c>
      <c r="T4612" s="23">
        <f t="shared" ref="T4612:T4675" si="436">MONTH(B4612)</f>
        <v>10</v>
      </c>
      <c r="U4612" t="str">
        <f t="shared" ref="U4612:U4675" si="437">TEXT(B4612,"mmm-yyyy")</f>
        <v>Oct-2022</v>
      </c>
    </row>
    <row r="4613" spans="1:21" x14ac:dyDescent="0.3">
      <c r="A4613" t="s">
        <v>6623</v>
      </c>
      <c r="B4613" s="22">
        <v>45469</v>
      </c>
      <c r="C4613" s="22">
        <v>45472</v>
      </c>
      <c r="D4613" s="23" t="s">
        <v>78</v>
      </c>
      <c r="E4613" s="23" t="s">
        <v>2698</v>
      </c>
      <c r="F4613" s="23" t="s">
        <v>52</v>
      </c>
      <c r="G4613" s="23" t="s">
        <v>179</v>
      </c>
      <c r="H4613" s="23" t="s">
        <v>180</v>
      </c>
      <c r="I4613" s="23" t="s">
        <v>96</v>
      </c>
      <c r="J4613" s="23" t="s">
        <v>166</v>
      </c>
      <c r="K4613" s="23" t="s">
        <v>167</v>
      </c>
      <c r="L4613" s="24">
        <v>52676.25</v>
      </c>
      <c r="M4613">
        <v>5</v>
      </c>
      <c r="N4613" s="25">
        <v>0.25</v>
      </c>
      <c r="O4613" s="24">
        <v>15071.68</v>
      </c>
      <c r="P4613" s="26">
        <f t="shared" si="432"/>
        <v>0.28611907643387674</v>
      </c>
      <c r="Q4613" t="str">
        <f t="shared" si="433"/>
        <v>Medium</v>
      </c>
      <c r="R4613" t="str">
        <f t="shared" si="434"/>
        <v>High</v>
      </c>
      <c r="S4613" s="23">
        <f t="shared" si="435"/>
        <v>2024</v>
      </c>
      <c r="T4613" s="23">
        <f t="shared" si="436"/>
        <v>6</v>
      </c>
      <c r="U4613" t="str">
        <f t="shared" si="437"/>
        <v>Jun-2024</v>
      </c>
    </row>
    <row r="4614" spans="1:21" x14ac:dyDescent="0.3">
      <c r="A4614" t="s">
        <v>6624</v>
      </c>
      <c r="B4614" s="22">
        <v>44858</v>
      </c>
      <c r="C4614" s="22">
        <v>44859</v>
      </c>
      <c r="D4614" s="23" t="s">
        <v>50</v>
      </c>
      <c r="E4614" s="23" t="s">
        <v>2245</v>
      </c>
      <c r="F4614" s="23" t="s">
        <v>71</v>
      </c>
      <c r="G4614" s="23" t="s">
        <v>179</v>
      </c>
      <c r="H4614" s="23" t="s">
        <v>180</v>
      </c>
      <c r="I4614" s="23" t="s">
        <v>83</v>
      </c>
      <c r="J4614" s="23" t="s">
        <v>379</v>
      </c>
      <c r="K4614" s="23" t="s">
        <v>380</v>
      </c>
      <c r="L4614" s="24">
        <v>86489.83</v>
      </c>
      <c r="M4614">
        <v>7</v>
      </c>
      <c r="N4614" s="25">
        <v>0.2</v>
      </c>
      <c r="O4614" s="24">
        <v>25395.59</v>
      </c>
      <c r="P4614" s="26">
        <f t="shared" si="432"/>
        <v>0.29362515800990707</v>
      </c>
      <c r="Q4614" t="str">
        <f t="shared" si="433"/>
        <v>Medium</v>
      </c>
      <c r="R4614" t="str">
        <f t="shared" si="434"/>
        <v>Medium</v>
      </c>
      <c r="S4614" s="23">
        <f t="shared" si="435"/>
        <v>2022</v>
      </c>
      <c r="T4614" s="23">
        <f t="shared" si="436"/>
        <v>10</v>
      </c>
      <c r="U4614" t="str">
        <f t="shared" si="437"/>
        <v>Oct-2022</v>
      </c>
    </row>
    <row r="4615" spans="1:21" x14ac:dyDescent="0.3">
      <c r="A4615" t="s">
        <v>6625</v>
      </c>
      <c r="B4615" s="22">
        <v>45776</v>
      </c>
      <c r="C4615" s="22">
        <v>45777</v>
      </c>
      <c r="D4615" s="23" t="s">
        <v>102</v>
      </c>
      <c r="E4615" s="23" t="s">
        <v>1188</v>
      </c>
      <c r="F4615" s="23" t="s">
        <v>80</v>
      </c>
      <c r="G4615" s="23" t="s">
        <v>53</v>
      </c>
      <c r="H4615" s="23" t="s">
        <v>90</v>
      </c>
      <c r="I4615" s="23" t="s">
        <v>83</v>
      </c>
      <c r="J4615" s="23" t="s">
        <v>379</v>
      </c>
      <c r="K4615" s="23" t="s">
        <v>716</v>
      </c>
      <c r="L4615" s="24">
        <v>43850.92</v>
      </c>
      <c r="M4615">
        <v>4</v>
      </c>
      <c r="N4615" s="25">
        <v>0.05</v>
      </c>
      <c r="O4615" s="24">
        <v>13563.53</v>
      </c>
      <c r="P4615" s="26">
        <f t="shared" si="432"/>
        <v>0.30931004412222141</v>
      </c>
      <c r="Q4615" t="str">
        <f t="shared" si="433"/>
        <v>High</v>
      </c>
      <c r="R4615" t="str">
        <f t="shared" si="434"/>
        <v>Low</v>
      </c>
      <c r="S4615" s="23">
        <f t="shared" si="435"/>
        <v>2025</v>
      </c>
      <c r="T4615" s="23">
        <f t="shared" si="436"/>
        <v>4</v>
      </c>
      <c r="U4615" t="str">
        <f t="shared" si="437"/>
        <v>Apr-2025</v>
      </c>
    </row>
    <row r="4616" spans="1:21" x14ac:dyDescent="0.3">
      <c r="A4616" t="s">
        <v>6626</v>
      </c>
      <c r="B4616" s="22">
        <v>44678</v>
      </c>
      <c r="C4616" s="22">
        <v>44682</v>
      </c>
      <c r="D4616" s="23" t="s">
        <v>78</v>
      </c>
      <c r="E4616" s="23" t="s">
        <v>444</v>
      </c>
      <c r="F4616" s="23" t="s">
        <v>52</v>
      </c>
      <c r="G4616" s="23" t="s">
        <v>53</v>
      </c>
      <c r="H4616" s="23" t="s">
        <v>90</v>
      </c>
      <c r="I4616" s="23" t="s">
        <v>96</v>
      </c>
      <c r="J4616" s="23" t="s">
        <v>111</v>
      </c>
      <c r="K4616" s="23" t="s">
        <v>112</v>
      </c>
      <c r="L4616" s="24">
        <v>4667.55</v>
      </c>
      <c r="M4616">
        <v>5</v>
      </c>
      <c r="N4616" s="25">
        <v>0</v>
      </c>
      <c r="O4616" s="24">
        <v>1540.09</v>
      </c>
      <c r="P4616" s="26">
        <f t="shared" si="432"/>
        <v>0.32995682960011136</v>
      </c>
      <c r="Q4616" t="str">
        <f t="shared" si="433"/>
        <v>High</v>
      </c>
      <c r="R4616" t="str">
        <f t="shared" si="434"/>
        <v>None</v>
      </c>
      <c r="S4616" s="23">
        <f t="shared" si="435"/>
        <v>2022</v>
      </c>
      <c r="T4616" s="23">
        <f t="shared" si="436"/>
        <v>4</v>
      </c>
      <c r="U4616" t="str">
        <f t="shared" si="437"/>
        <v>Apr-2022</v>
      </c>
    </row>
    <row r="4617" spans="1:21" x14ac:dyDescent="0.3">
      <c r="A4617" t="s">
        <v>6627</v>
      </c>
      <c r="B4617" s="22">
        <v>45588</v>
      </c>
      <c r="C4617" s="22">
        <v>45594</v>
      </c>
      <c r="D4617" s="23" t="s">
        <v>78</v>
      </c>
      <c r="E4617" s="23" t="s">
        <v>885</v>
      </c>
      <c r="F4617" s="23" t="s">
        <v>52</v>
      </c>
      <c r="G4617" s="23" t="s">
        <v>72</v>
      </c>
      <c r="H4617" s="23" t="s">
        <v>104</v>
      </c>
      <c r="I4617" s="23" t="s">
        <v>118</v>
      </c>
      <c r="J4617" s="23" t="s">
        <v>230</v>
      </c>
      <c r="K4617" s="23" t="s">
        <v>351</v>
      </c>
      <c r="L4617" s="24">
        <v>31209.9</v>
      </c>
      <c r="M4617">
        <v>5</v>
      </c>
      <c r="N4617" s="25">
        <v>0.15</v>
      </c>
      <c r="O4617" s="24">
        <v>9164.2000000000007</v>
      </c>
      <c r="P4617" s="26">
        <f t="shared" si="432"/>
        <v>0.29363118753985112</v>
      </c>
      <c r="Q4617" t="str">
        <f t="shared" si="433"/>
        <v>Medium</v>
      </c>
      <c r="R4617" t="str">
        <f t="shared" si="434"/>
        <v>Medium</v>
      </c>
      <c r="S4617" s="23">
        <f t="shared" si="435"/>
        <v>2024</v>
      </c>
      <c r="T4617" s="23">
        <f t="shared" si="436"/>
        <v>10</v>
      </c>
      <c r="U4617" t="str">
        <f t="shared" si="437"/>
        <v>Oct-2024</v>
      </c>
    </row>
    <row r="4618" spans="1:21" x14ac:dyDescent="0.3">
      <c r="A4618" t="s">
        <v>6628</v>
      </c>
      <c r="B4618" s="22">
        <v>45547</v>
      </c>
      <c r="C4618" s="22">
        <v>45548</v>
      </c>
      <c r="D4618" s="23" t="s">
        <v>50</v>
      </c>
      <c r="E4618" s="23" t="s">
        <v>2231</v>
      </c>
      <c r="F4618" s="23" t="s">
        <v>80</v>
      </c>
      <c r="G4618" s="23" t="s">
        <v>81</v>
      </c>
      <c r="H4618" s="23" t="s">
        <v>186</v>
      </c>
      <c r="I4618" s="23" t="s">
        <v>83</v>
      </c>
      <c r="J4618" s="23" t="s">
        <v>156</v>
      </c>
      <c r="K4618" s="23" t="s">
        <v>285</v>
      </c>
      <c r="L4618" s="24">
        <v>43832.24</v>
      </c>
      <c r="M4618">
        <v>8</v>
      </c>
      <c r="N4618" s="25">
        <v>0.2</v>
      </c>
      <c r="O4618" s="24">
        <v>8657.44</v>
      </c>
      <c r="P4618" s="26">
        <f t="shared" si="432"/>
        <v>0.19751306344371178</v>
      </c>
      <c r="Q4618" t="str">
        <f t="shared" si="433"/>
        <v>Low</v>
      </c>
      <c r="R4618" t="str">
        <f t="shared" si="434"/>
        <v>Medium</v>
      </c>
      <c r="S4618" s="23">
        <f t="shared" si="435"/>
        <v>2024</v>
      </c>
      <c r="T4618" s="23">
        <f t="shared" si="436"/>
        <v>9</v>
      </c>
      <c r="U4618" t="str">
        <f t="shared" si="437"/>
        <v>Sep-2024</v>
      </c>
    </row>
    <row r="4619" spans="1:21" x14ac:dyDescent="0.3">
      <c r="A4619" t="s">
        <v>6629</v>
      </c>
      <c r="B4619" s="22">
        <v>45539</v>
      </c>
      <c r="C4619" s="22">
        <v>45544</v>
      </c>
      <c r="D4619" s="23" t="s">
        <v>78</v>
      </c>
      <c r="E4619" s="23" t="s">
        <v>2400</v>
      </c>
      <c r="F4619" s="23" t="s">
        <v>71</v>
      </c>
      <c r="G4619" s="23" t="s">
        <v>63</v>
      </c>
      <c r="H4619" s="23" t="s">
        <v>202</v>
      </c>
      <c r="I4619" s="23" t="s">
        <v>118</v>
      </c>
      <c r="J4619" s="23" t="s">
        <v>119</v>
      </c>
      <c r="K4619" s="23" t="s">
        <v>197</v>
      </c>
      <c r="L4619" s="24">
        <v>69767.740000000005</v>
      </c>
      <c r="M4619">
        <v>7</v>
      </c>
      <c r="N4619" s="25">
        <v>0.15</v>
      </c>
      <c r="O4619" s="24">
        <v>18129.830000000002</v>
      </c>
      <c r="P4619" s="26">
        <f t="shared" si="432"/>
        <v>0.25985978619918032</v>
      </c>
      <c r="Q4619" t="str">
        <f t="shared" si="433"/>
        <v>Medium</v>
      </c>
      <c r="R4619" t="str">
        <f t="shared" si="434"/>
        <v>Medium</v>
      </c>
      <c r="S4619" s="23">
        <f t="shared" si="435"/>
        <v>2024</v>
      </c>
      <c r="T4619" s="23">
        <f t="shared" si="436"/>
        <v>9</v>
      </c>
      <c r="U4619" t="str">
        <f t="shared" si="437"/>
        <v>Sep-2024</v>
      </c>
    </row>
    <row r="4620" spans="1:21" x14ac:dyDescent="0.3">
      <c r="A4620" t="s">
        <v>6630</v>
      </c>
      <c r="B4620" s="22">
        <v>45465</v>
      </c>
      <c r="C4620" s="22">
        <v>45472</v>
      </c>
      <c r="D4620" s="23" t="s">
        <v>78</v>
      </c>
      <c r="E4620" s="23" t="s">
        <v>2811</v>
      </c>
      <c r="F4620" s="23" t="s">
        <v>52</v>
      </c>
      <c r="G4620" s="23" t="s">
        <v>72</v>
      </c>
      <c r="H4620" s="23" t="s">
        <v>117</v>
      </c>
      <c r="I4620" s="23" t="s">
        <v>96</v>
      </c>
      <c r="J4620" s="23" t="s">
        <v>97</v>
      </c>
      <c r="K4620" s="23" t="s">
        <v>98</v>
      </c>
      <c r="L4620" s="24">
        <v>10629.08</v>
      </c>
      <c r="M4620">
        <v>4</v>
      </c>
      <c r="N4620" s="25">
        <v>0.05</v>
      </c>
      <c r="O4620" s="24">
        <v>3631.59</v>
      </c>
      <c r="P4620" s="26">
        <f t="shared" si="432"/>
        <v>0.34166550632792303</v>
      </c>
      <c r="Q4620" t="str">
        <f t="shared" si="433"/>
        <v>High</v>
      </c>
      <c r="R4620" t="str">
        <f t="shared" si="434"/>
        <v>Low</v>
      </c>
      <c r="S4620" s="23">
        <f t="shared" si="435"/>
        <v>2024</v>
      </c>
      <c r="T4620" s="23">
        <f t="shared" si="436"/>
        <v>6</v>
      </c>
      <c r="U4620" t="str">
        <f t="shared" si="437"/>
        <v>Jun-2024</v>
      </c>
    </row>
    <row r="4621" spans="1:21" x14ac:dyDescent="0.3">
      <c r="A4621" t="s">
        <v>6631</v>
      </c>
      <c r="B4621" s="22">
        <v>45428</v>
      </c>
      <c r="C4621" s="22">
        <v>45434</v>
      </c>
      <c r="D4621" s="23" t="s">
        <v>78</v>
      </c>
      <c r="E4621" s="23" t="s">
        <v>1171</v>
      </c>
      <c r="F4621" s="23" t="s">
        <v>80</v>
      </c>
      <c r="G4621" s="23" t="s">
        <v>53</v>
      </c>
      <c r="H4621" s="23" t="s">
        <v>90</v>
      </c>
      <c r="I4621" s="23" t="s">
        <v>118</v>
      </c>
      <c r="J4621" s="23" t="s">
        <v>303</v>
      </c>
      <c r="K4621" s="23" t="s">
        <v>304</v>
      </c>
      <c r="L4621" s="24">
        <v>30534.05</v>
      </c>
      <c r="M4621">
        <v>5</v>
      </c>
      <c r="N4621" s="25">
        <v>0</v>
      </c>
      <c r="O4621" s="24">
        <v>12089.02</v>
      </c>
      <c r="P4621" s="26">
        <f t="shared" si="432"/>
        <v>0.39591930975419248</v>
      </c>
      <c r="Q4621" t="str">
        <f t="shared" si="433"/>
        <v>High</v>
      </c>
      <c r="R4621" t="str">
        <f t="shared" si="434"/>
        <v>None</v>
      </c>
      <c r="S4621" s="23">
        <f t="shared" si="435"/>
        <v>2024</v>
      </c>
      <c r="T4621" s="23">
        <f t="shared" si="436"/>
        <v>5</v>
      </c>
      <c r="U4621" t="str">
        <f t="shared" si="437"/>
        <v>May-2024</v>
      </c>
    </row>
    <row r="4622" spans="1:21" x14ac:dyDescent="0.3">
      <c r="A4622" t="s">
        <v>6632</v>
      </c>
      <c r="B4622" s="22">
        <v>45733</v>
      </c>
      <c r="C4622" s="22">
        <v>45738</v>
      </c>
      <c r="D4622" s="23" t="s">
        <v>61</v>
      </c>
      <c r="E4622" s="23" t="s">
        <v>652</v>
      </c>
      <c r="F4622" s="23" t="s">
        <v>52</v>
      </c>
      <c r="G4622" s="23" t="s">
        <v>81</v>
      </c>
      <c r="H4622" s="23" t="s">
        <v>95</v>
      </c>
      <c r="I4622" s="23" t="s">
        <v>55</v>
      </c>
      <c r="J4622" s="23" t="s">
        <v>65</v>
      </c>
      <c r="K4622" s="23" t="s">
        <v>66</v>
      </c>
      <c r="L4622" s="24">
        <v>7908.66</v>
      </c>
      <c r="M4622">
        <v>6</v>
      </c>
      <c r="N4622" s="25">
        <v>0.1</v>
      </c>
      <c r="O4622" s="24">
        <v>2134.7600000000002</v>
      </c>
      <c r="P4622" s="26">
        <f t="shared" si="432"/>
        <v>0.26992689026965383</v>
      </c>
      <c r="Q4622" t="str">
        <f t="shared" si="433"/>
        <v>Medium</v>
      </c>
      <c r="R4622" t="str">
        <f t="shared" si="434"/>
        <v>Low</v>
      </c>
      <c r="S4622" s="23">
        <f t="shared" si="435"/>
        <v>2025</v>
      </c>
      <c r="T4622" s="23">
        <f t="shared" si="436"/>
        <v>3</v>
      </c>
      <c r="U4622" t="str">
        <f t="shared" si="437"/>
        <v>Mar-2025</v>
      </c>
    </row>
    <row r="4623" spans="1:21" x14ac:dyDescent="0.3">
      <c r="A4623" t="s">
        <v>6633</v>
      </c>
      <c r="B4623" s="22">
        <v>44679</v>
      </c>
      <c r="C4623" s="22">
        <v>44682</v>
      </c>
      <c r="D4623" s="23" t="s">
        <v>50</v>
      </c>
      <c r="E4623" s="23" t="s">
        <v>934</v>
      </c>
      <c r="F4623" s="23" t="s">
        <v>71</v>
      </c>
      <c r="G4623" s="23" t="s">
        <v>63</v>
      </c>
      <c r="H4623" s="23" t="s">
        <v>64</v>
      </c>
      <c r="I4623" s="23" t="s">
        <v>83</v>
      </c>
      <c r="J4623" s="23" t="s">
        <v>379</v>
      </c>
      <c r="K4623" s="23" t="s">
        <v>380</v>
      </c>
      <c r="L4623" s="24">
        <v>738.22</v>
      </c>
      <c r="M4623">
        <v>1</v>
      </c>
      <c r="N4623" s="25">
        <v>0.15</v>
      </c>
      <c r="O4623" s="24">
        <v>95.61</v>
      </c>
      <c r="P4623" s="26">
        <f t="shared" si="432"/>
        <v>0.12951423694833519</v>
      </c>
      <c r="Q4623" t="str">
        <f t="shared" si="433"/>
        <v>Low</v>
      </c>
      <c r="R4623" t="str">
        <f t="shared" si="434"/>
        <v>Medium</v>
      </c>
      <c r="S4623" s="23">
        <f t="shared" si="435"/>
        <v>2022</v>
      </c>
      <c r="T4623" s="23">
        <f t="shared" si="436"/>
        <v>4</v>
      </c>
      <c r="U4623" t="str">
        <f t="shared" si="437"/>
        <v>Apr-2022</v>
      </c>
    </row>
    <row r="4624" spans="1:21" x14ac:dyDescent="0.3">
      <c r="A4624" t="s">
        <v>6634</v>
      </c>
      <c r="B4624" s="22">
        <v>45005</v>
      </c>
      <c r="C4624" s="22">
        <v>45012</v>
      </c>
      <c r="D4624" s="23" t="s">
        <v>78</v>
      </c>
      <c r="E4624" s="23" t="s">
        <v>2146</v>
      </c>
      <c r="F4624" s="23" t="s">
        <v>80</v>
      </c>
      <c r="G4624" s="23" t="s">
        <v>81</v>
      </c>
      <c r="H4624" s="23" t="s">
        <v>186</v>
      </c>
      <c r="I4624" s="23" t="s">
        <v>118</v>
      </c>
      <c r="J4624" s="23" t="s">
        <v>191</v>
      </c>
      <c r="K4624" s="23" t="s">
        <v>290</v>
      </c>
      <c r="L4624" s="24">
        <v>6431.7</v>
      </c>
      <c r="M4624">
        <v>6</v>
      </c>
      <c r="N4624" s="25">
        <v>0.05</v>
      </c>
      <c r="O4624" s="24">
        <v>918.12</v>
      </c>
      <c r="P4624" s="26">
        <f t="shared" si="432"/>
        <v>0.1427491953915761</v>
      </c>
      <c r="Q4624" t="str">
        <f t="shared" si="433"/>
        <v>Low</v>
      </c>
      <c r="R4624" t="str">
        <f t="shared" si="434"/>
        <v>Low</v>
      </c>
      <c r="S4624" s="23">
        <f t="shared" si="435"/>
        <v>2023</v>
      </c>
      <c r="T4624" s="23">
        <f t="shared" si="436"/>
        <v>3</v>
      </c>
      <c r="U4624" t="str">
        <f t="shared" si="437"/>
        <v>Mar-2023</v>
      </c>
    </row>
    <row r="4625" spans="1:21" x14ac:dyDescent="0.3">
      <c r="A4625" t="s">
        <v>6635</v>
      </c>
      <c r="B4625" s="22">
        <v>45119</v>
      </c>
      <c r="C4625" s="22">
        <v>45122</v>
      </c>
      <c r="D4625" s="23" t="s">
        <v>50</v>
      </c>
      <c r="E4625" s="23" t="s">
        <v>1667</v>
      </c>
      <c r="F4625" s="23" t="s">
        <v>71</v>
      </c>
      <c r="G4625" s="23" t="s">
        <v>81</v>
      </c>
      <c r="H4625" s="23" t="s">
        <v>284</v>
      </c>
      <c r="I4625" s="23" t="s">
        <v>118</v>
      </c>
      <c r="J4625" s="23" t="s">
        <v>303</v>
      </c>
      <c r="K4625" s="23" t="s">
        <v>421</v>
      </c>
      <c r="L4625" s="24">
        <v>31166.13</v>
      </c>
      <c r="M4625">
        <v>3</v>
      </c>
      <c r="N4625" s="25">
        <v>0</v>
      </c>
      <c r="O4625" s="24">
        <v>7282.99</v>
      </c>
      <c r="P4625" s="26">
        <f t="shared" si="432"/>
        <v>0.23368284737309378</v>
      </c>
      <c r="Q4625" t="str">
        <f t="shared" si="433"/>
        <v>Medium</v>
      </c>
      <c r="R4625" t="str">
        <f t="shared" si="434"/>
        <v>None</v>
      </c>
      <c r="S4625" s="23">
        <f t="shared" si="435"/>
        <v>2023</v>
      </c>
      <c r="T4625" s="23">
        <f t="shared" si="436"/>
        <v>7</v>
      </c>
      <c r="U4625" t="str">
        <f t="shared" si="437"/>
        <v>Jul-2023</v>
      </c>
    </row>
    <row r="4626" spans="1:21" x14ac:dyDescent="0.3">
      <c r="A4626" t="s">
        <v>6636</v>
      </c>
      <c r="B4626" s="22">
        <v>45710</v>
      </c>
      <c r="C4626" s="22">
        <v>45713</v>
      </c>
      <c r="D4626" s="23" t="s">
        <v>78</v>
      </c>
      <c r="E4626" s="23" t="s">
        <v>1739</v>
      </c>
      <c r="F4626" s="23" t="s">
        <v>52</v>
      </c>
      <c r="G4626" s="23" t="s">
        <v>53</v>
      </c>
      <c r="H4626" s="23" t="s">
        <v>54</v>
      </c>
      <c r="I4626" s="23" t="s">
        <v>118</v>
      </c>
      <c r="J4626" s="23" t="s">
        <v>230</v>
      </c>
      <c r="K4626" s="23" t="s">
        <v>231</v>
      </c>
      <c r="L4626" s="24">
        <v>52231.74</v>
      </c>
      <c r="M4626">
        <v>6</v>
      </c>
      <c r="N4626" s="25">
        <v>0.25</v>
      </c>
      <c r="O4626" s="24">
        <v>12061.84</v>
      </c>
      <c r="P4626" s="26">
        <f t="shared" si="432"/>
        <v>0.23092931615910173</v>
      </c>
      <c r="Q4626" t="str">
        <f t="shared" si="433"/>
        <v>Medium</v>
      </c>
      <c r="R4626" t="str">
        <f t="shared" si="434"/>
        <v>High</v>
      </c>
      <c r="S4626" s="23">
        <f t="shared" si="435"/>
        <v>2025</v>
      </c>
      <c r="T4626" s="23">
        <f t="shared" si="436"/>
        <v>2</v>
      </c>
      <c r="U4626" t="str">
        <f t="shared" si="437"/>
        <v>Feb-2025</v>
      </c>
    </row>
    <row r="4627" spans="1:21" x14ac:dyDescent="0.3">
      <c r="A4627" t="s">
        <v>6637</v>
      </c>
      <c r="B4627" s="22">
        <v>44916</v>
      </c>
      <c r="C4627" s="22">
        <v>44919</v>
      </c>
      <c r="D4627" s="23" t="s">
        <v>50</v>
      </c>
      <c r="E4627" s="23" t="s">
        <v>2400</v>
      </c>
      <c r="F4627" s="23" t="s">
        <v>52</v>
      </c>
      <c r="G4627" s="23" t="s">
        <v>63</v>
      </c>
      <c r="H4627" s="23" t="s">
        <v>202</v>
      </c>
      <c r="I4627" s="23" t="s">
        <v>118</v>
      </c>
      <c r="J4627" s="23" t="s">
        <v>230</v>
      </c>
      <c r="K4627" s="23" t="s">
        <v>356</v>
      </c>
      <c r="L4627" s="24">
        <v>85328.46</v>
      </c>
      <c r="M4627">
        <v>7</v>
      </c>
      <c r="N4627" s="25">
        <v>0</v>
      </c>
      <c r="O4627" s="24">
        <v>22486.55</v>
      </c>
      <c r="P4627" s="26">
        <f t="shared" si="432"/>
        <v>0.26352930780656297</v>
      </c>
      <c r="Q4627" t="str">
        <f t="shared" si="433"/>
        <v>Medium</v>
      </c>
      <c r="R4627" t="str">
        <f t="shared" si="434"/>
        <v>None</v>
      </c>
      <c r="S4627" s="23">
        <f t="shared" si="435"/>
        <v>2022</v>
      </c>
      <c r="T4627" s="23">
        <f t="shared" si="436"/>
        <v>12</v>
      </c>
      <c r="U4627" t="str">
        <f t="shared" si="437"/>
        <v>Dec-2022</v>
      </c>
    </row>
    <row r="4628" spans="1:21" x14ac:dyDescent="0.3">
      <c r="A4628" t="s">
        <v>6638</v>
      </c>
      <c r="B4628" s="22">
        <v>44785</v>
      </c>
      <c r="C4628" s="22">
        <v>44791</v>
      </c>
      <c r="D4628" s="23" t="s">
        <v>102</v>
      </c>
      <c r="E4628" s="23" t="s">
        <v>1739</v>
      </c>
      <c r="F4628" s="23" t="s">
        <v>52</v>
      </c>
      <c r="G4628" s="23" t="s">
        <v>179</v>
      </c>
      <c r="H4628" s="23" t="s">
        <v>180</v>
      </c>
      <c r="I4628" s="23" t="s">
        <v>83</v>
      </c>
      <c r="J4628" s="23" t="s">
        <v>156</v>
      </c>
      <c r="K4628" s="23" t="s">
        <v>208</v>
      </c>
      <c r="L4628" s="24">
        <v>19057.080000000002</v>
      </c>
      <c r="M4628">
        <v>6</v>
      </c>
      <c r="N4628" s="25">
        <v>0.05</v>
      </c>
      <c r="O4628" s="24">
        <v>5445.24</v>
      </c>
      <c r="P4628" s="26">
        <f t="shared" si="432"/>
        <v>0.28573317633131617</v>
      </c>
      <c r="Q4628" t="str">
        <f t="shared" si="433"/>
        <v>Medium</v>
      </c>
      <c r="R4628" t="str">
        <f t="shared" si="434"/>
        <v>Low</v>
      </c>
      <c r="S4628" s="23">
        <f t="shared" si="435"/>
        <v>2022</v>
      </c>
      <c r="T4628" s="23">
        <f t="shared" si="436"/>
        <v>8</v>
      </c>
      <c r="U4628" t="str">
        <f t="shared" si="437"/>
        <v>Aug-2022</v>
      </c>
    </row>
    <row r="4629" spans="1:21" x14ac:dyDescent="0.3">
      <c r="A4629" t="s">
        <v>6639</v>
      </c>
      <c r="B4629" s="22">
        <v>45149</v>
      </c>
      <c r="C4629" s="22">
        <v>45152</v>
      </c>
      <c r="D4629" s="23" t="s">
        <v>50</v>
      </c>
      <c r="E4629" s="23" t="s">
        <v>3504</v>
      </c>
      <c r="F4629" s="23" t="s">
        <v>52</v>
      </c>
      <c r="G4629" s="23" t="s">
        <v>81</v>
      </c>
      <c r="H4629" s="23" t="s">
        <v>186</v>
      </c>
      <c r="I4629" s="23" t="s">
        <v>118</v>
      </c>
      <c r="J4629" s="23" t="s">
        <v>191</v>
      </c>
      <c r="K4629" s="23" t="s">
        <v>829</v>
      </c>
      <c r="L4629" s="24">
        <v>17871.39</v>
      </c>
      <c r="M4629">
        <v>9</v>
      </c>
      <c r="N4629" s="25">
        <v>0</v>
      </c>
      <c r="O4629" s="24">
        <v>6703.99</v>
      </c>
      <c r="P4629" s="26">
        <f t="shared" si="432"/>
        <v>0.37512415094740814</v>
      </c>
      <c r="Q4629" t="str">
        <f t="shared" si="433"/>
        <v>High</v>
      </c>
      <c r="R4629" t="str">
        <f t="shared" si="434"/>
        <v>None</v>
      </c>
      <c r="S4629" s="23">
        <f t="shared" si="435"/>
        <v>2023</v>
      </c>
      <c r="T4629" s="23">
        <f t="shared" si="436"/>
        <v>8</v>
      </c>
      <c r="U4629" t="str">
        <f t="shared" si="437"/>
        <v>Aug-2023</v>
      </c>
    </row>
    <row r="4630" spans="1:21" x14ac:dyDescent="0.3">
      <c r="A4630" t="s">
        <v>6640</v>
      </c>
      <c r="B4630" s="22">
        <v>45164</v>
      </c>
      <c r="C4630" s="22">
        <v>45168</v>
      </c>
      <c r="D4630" s="23" t="s">
        <v>102</v>
      </c>
      <c r="E4630" s="23" t="s">
        <v>1220</v>
      </c>
      <c r="F4630" s="23" t="s">
        <v>52</v>
      </c>
      <c r="G4630" s="23" t="s">
        <v>81</v>
      </c>
      <c r="H4630" s="23" t="s">
        <v>186</v>
      </c>
      <c r="I4630" s="23" t="s">
        <v>83</v>
      </c>
      <c r="J4630" s="23" t="s">
        <v>379</v>
      </c>
      <c r="K4630" s="23" t="s">
        <v>716</v>
      </c>
      <c r="L4630" s="24">
        <v>6021.9</v>
      </c>
      <c r="M4630">
        <v>3</v>
      </c>
      <c r="N4630" s="25">
        <v>0.05</v>
      </c>
      <c r="O4630" s="24">
        <v>1508.78</v>
      </c>
      <c r="P4630" s="26">
        <f t="shared" si="432"/>
        <v>0.25054883010345574</v>
      </c>
      <c r="Q4630" t="str">
        <f t="shared" si="433"/>
        <v>Medium</v>
      </c>
      <c r="R4630" t="str">
        <f t="shared" si="434"/>
        <v>Low</v>
      </c>
      <c r="S4630" s="23">
        <f t="shared" si="435"/>
        <v>2023</v>
      </c>
      <c r="T4630" s="23">
        <f t="shared" si="436"/>
        <v>8</v>
      </c>
      <c r="U4630" t="str">
        <f t="shared" si="437"/>
        <v>Aug-2023</v>
      </c>
    </row>
    <row r="4631" spans="1:21" x14ac:dyDescent="0.3">
      <c r="A4631" t="s">
        <v>6641</v>
      </c>
      <c r="B4631" s="22">
        <v>45089</v>
      </c>
      <c r="C4631" s="22">
        <v>45092</v>
      </c>
      <c r="D4631" s="23" t="s">
        <v>50</v>
      </c>
      <c r="E4631" s="23" t="s">
        <v>2186</v>
      </c>
      <c r="F4631" s="23" t="s">
        <v>71</v>
      </c>
      <c r="G4631" s="23" t="s">
        <v>179</v>
      </c>
      <c r="H4631" s="23" t="s">
        <v>236</v>
      </c>
      <c r="I4631" s="23" t="s">
        <v>96</v>
      </c>
      <c r="J4631" s="23" t="s">
        <v>135</v>
      </c>
      <c r="K4631" s="23" t="s">
        <v>395</v>
      </c>
      <c r="L4631" s="24">
        <v>40120.04</v>
      </c>
      <c r="M4631">
        <v>4</v>
      </c>
      <c r="N4631" s="25">
        <v>0.05</v>
      </c>
      <c r="O4631" s="24">
        <v>14128.61</v>
      </c>
      <c r="P4631" s="26">
        <f t="shared" si="432"/>
        <v>0.35215842257385588</v>
      </c>
      <c r="Q4631" t="str">
        <f t="shared" si="433"/>
        <v>High</v>
      </c>
      <c r="R4631" t="str">
        <f t="shared" si="434"/>
        <v>Low</v>
      </c>
      <c r="S4631" s="23">
        <f t="shared" si="435"/>
        <v>2023</v>
      </c>
      <c r="T4631" s="23">
        <f t="shared" si="436"/>
        <v>6</v>
      </c>
      <c r="U4631" t="str">
        <f t="shared" si="437"/>
        <v>Jun-2023</v>
      </c>
    </row>
    <row r="4632" spans="1:21" x14ac:dyDescent="0.3">
      <c r="A4632" t="s">
        <v>6642</v>
      </c>
      <c r="B4632" s="22">
        <v>44714</v>
      </c>
      <c r="C4632" s="22">
        <v>44720</v>
      </c>
      <c r="D4632" s="23" t="s">
        <v>61</v>
      </c>
      <c r="E4632" s="23" t="s">
        <v>672</v>
      </c>
      <c r="F4632" s="23" t="s">
        <v>71</v>
      </c>
      <c r="G4632" s="23" t="s">
        <v>63</v>
      </c>
      <c r="H4632" s="23" t="s">
        <v>202</v>
      </c>
      <c r="I4632" s="23" t="s">
        <v>96</v>
      </c>
      <c r="J4632" s="23" t="s">
        <v>135</v>
      </c>
      <c r="K4632" s="23" t="s">
        <v>136</v>
      </c>
      <c r="L4632" s="24">
        <v>28816.48</v>
      </c>
      <c r="M4632">
        <v>2</v>
      </c>
      <c r="N4632" s="25">
        <v>0.25</v>
      </c>
      <c r="O4632" s="24">
        <v>4293.01</v>
      </c>
      <c r="P4632" s="26">
        <f t="shared" si="432"/>
        <v>0.14897759892950146</v>
      </c>
      <c r="Q4632" t="str">
        <f t="shared" si="433"/>
        <v>Low</v>
      </c>
      <c r="R4632" t="str">
        <f t="shared" si="434"/>
        <v>High</v>
      </c>
      <c r="S4632" s="23">
        <f t="shared" si="435"/>
        <v>2022</v>
      </c>
      <c r="T4632" s="23">
        <f t="shared" si="436"/>
        <v>6</v>
      </c>
      <c r="U4632" t="str">
        <f t="shared" si="437"/>
        <v>Jun-2022</v>
      </c>
    </row>
    <row r="4633" spans="1:21" x14ac:dyDescent="0.3">
      <c r="A4633" t="s">
        <v>6643</v>
      </c>
      <c r="B4633" s="22">
        <v>44927</v>
      </c>
      <c r="C4633" s="22">
        <v>44928</v>
      </c>
      <c r="D4633" s="23" t="s">
        <v>78</v>
      </c>
      <c r="E4633" s="23" t="s">
        <v>1183</v>
      </c>
      <c r="F4633" s="23" t="s">
        <v>71</v>
      </c>
      <c r="G4633" s="23" t="s">
        <v>72</v>
      </c>
      <c r="H4633" s="23" t="s">
        <v>117</v>
      </c>
      <c r="I4633" s="23" t="s">
        <v>96</v>
      </c>
      <c r="J4633" s="23" t="s">
        <v>111</v>
      </c>
      <c r="K4633" s="23" t="s">
        <v>328</v>
      </c>
      <c r="L4633" s="24">
        <v>32012.7</v>
      </c>
      <c r="M4633">
        <v>5</v>
      </c>
      <c r="N4633" s="25">
        <v>0</v>
      </c>
      <c r="O4633" s="24">
        <v>7238.47</v>
      </c>
      <c r="P4633" s="26">
        <f t="shared" si="432"/>
        <v>0.22611244912175479</v>
      </c>
      <c r="Q4633" t="str">
        <f t="shared" si="433"/>
        <v>Medium</v>
      </c>
      <c r="R4633" t="str">
        <f t="shared" si="434"/>
        <v>None</v>
      </c>
      <c r="S4633" s="23">
        <f t="shared" si="435"/>
        <v>2023</v>
      </c>
      <c r="T4633" s="23">
        <f t="shared" si="436"/>
        <v>1</v>
      </c>
      <c r="U4633" t="str">
        <f t="shared" si="437"/>
        <v>Jan-2023</v>
      </c>
    </row>
    <row r="4634" spans="1:21" x14ac:dyDescent="0.3">
      <c r="A4634" t="s">
        <v>6644</v>
      </c>
      <c r="B4634" s="22">
        <v>44581</v>
      </c>
      <c r="C4634" s="22">
        <v>44584</v>
      </c>
      <c r="D4634" s="23" t="s">
        <v>78</v>
      </c>
      <c r="E4634" s="23" t="s">
        <v>869</v>
      </c>
      <c r="F4634" s="23" t="s">
        <v>71</v>
      </c>
      <c r="G4634" s="23" t="s">
        <v>72</v>
      </c>
      <c r="H4634" s="23" t="s">
        <v>346</v>
      </c>
      <c r="I4634" s="23" t="s">
        <v>118</v>
      </c>
      <c r="J4634" s="23" t="s">
        <v>303</v>
      </c>
      <c r="K4634" s="23" t="s">
        <v>421</v>
      </c>
      <c r="L4634" s="24">
        <v>25999.08</v>
      </c>
      <c r="M4634">
        <v>4</v>
      </c>
      <c r="N4634" s="25">
        <v>0</v>
      </c>
      <c r="O4634" s="24">
        <v>10218.65</v>
      </c>
      <c r="P4634" s="26">
        <f t="shared" si="432"/>
        <v>0.39303890753057413</v>
      </c>
      <c r="Q4634" t="str">
        <f t="shared" si="433"/>
        <v>High</v>
      </c>
      <c r="R4634" t="str">
        <f t="shared" si="434"/>
        <v>None</v>
      </c>
      <c r="S4634" s="23">
        <f t="shared" si="435"/>
        <v>2022</v>
      </c>
      <c r="T4634" s="23">
        <f t="shared" si="436"/>
        <v>1</v>
      </c>
      <c r="U4634" t="str">
        <f t="shared" si="437"/>
        <v>Jan-2022</v>
      </c>
    </row>
    <row r="4635" spans="1:21" x14ac:dyDescent="0.3">
      <c r="A4635" t="s">
        <v>6645</v>
      </c>
      <c r="B4635" s="22">
        <v>45168</v>
      </c>
      <c r="C4635" s="22">
        <v>45173</v>
      </c>
      <c r="D4635" s="23" t="s">
        <v>50</v>
      </c>
      <c r="E4635" s="23" t="s">
        <v>341</v>
      </c>
      <c r="F4635" s="23" t="s">
        <v>71</v>
      </c>
      <c r="G4635" s="23" t="s">
        <v>53</v>
      </c>
      <c r="H4635" s="23" t="s">
        <v>110</v>
      </c>
      <c r="I4635" s="23" t="s">
        <v>83</v>
      </c>
      <c r="J4635" s="23" t="s">
        <v>379</v>
      </c>
      <c r="K4635" s="23" t="s">
        <v>380</v>
      </c>
      <c r="L4635" s="24">
        <v>5662.75</v>
      </c>
      <c r="M4635">
        <v>5</v>
      </c>
      <c r="N4635" s="25">
        <v>0.15</v>
      </c>
      <c r="O4635" s="24">
        <v>1504</v>
      </c>
      <c r="P4635" s="26">
        <f t="shared" si="432"/>
        <v>0.26559533795417423</v>
      </c>
      <c r="Q4635" t="str">
        <f t="shared" si="433"/>
        <v>Medium</v>
      </c>
      <c r="R4635" t="str">
        <f t="shared" si="434"/>
        <v>Medium</v>
      </c>
      <c r="S4635" s="23">
        <f t="shared" si="435"/>
        <v>2023</v>
      </c>
      <c r="T4635" s="23">
        <f t="shared" si="436"/>
        <v>8</v>
      </c>
      <c r="U4635" t="str">
        <f t="shared" si="437"/>
        <v>Aug-2023</v>
      </c>
    </row>
    <row r="4636" spans="1:21" x14ac:dyDescent="0.3">
      <c r="A4636" t="s">
        <v>6646</v>
      </c>
      <c r="B4636" s="22">
        <v>45588</v>
      </c>
      <c r="C4636" s="22">
        <v>45589</v>
      </c>
      <c r="D4636" s="23" t="s">
        <v>50</v>
      </c>
      <c r="E4636" s="23" t="s">
        <v>557</v>
      </c>
      <c r="F4636" s="23" t="s">
        <v>71</v>
      </c>
      <c r="G4636" s="23" t="s">
        <v>72</v>
      </c>
      <c r="H4636" s="23" t="s">
        <v>104</v>
      </c>
      <c r="I4636" s="23" t="s">
        <v>118</v>
      </c>
      <c r="J4636" s="23" t="s">
        <v>230</v>
      </c>
      <c r="K4636" s="23" t="s">
        <v>351</v>
      </c>
      <c r="L4636" s="24">
        <v>100094.76</v>
      </c>
      <c r="M4636">
        <v>9</v>
      </c>
      <c r="N4636" s="25">
        <v>0.2</v>
      </c>
      <c r="O4636" s="24">
        <v>23506.46</v>
      </c>
      <c r="P4636" s="26">
        <f t="shared" si="432"/>
        <v>0.23484206366047533</v>
      </c>
      <c r="Q4636" t="str">
        <f t="shared" si="433"/>
        <v>Medium</v>
      </c>
      <c r="R4636" t="str">
        <f t="shared" si="434"/>
        <v>Medium</v>
      </c>
      <c r="S4636" s="23">
        <f t="shared" si="435"/>
        <v>2024</v>
      </c>
      <c r="T4636" s="23">
        <f t="shared" si="436"/>
        <v>10</v>
      </c>
      <c r="U4636" t="str">
        <f t="shared" si="437"/>
        <v>Oct-2024</v>
      </c>
    </row>
    <row r="4637" spans="1:21" x14ac:dyDescent="0.3">
      <c r="A4637" t="s">
        <v>6647</v>
      </c>
      <c r="B4637" s="22">
        <v>45331</v>
      </c>
      <c r="C4637" s="22">
        <v>45332</v>
      </c>
      <c r="D4637" s="23" t="s">
        <v>61</v>
      </c>
      <c r="E4637" s="23" t="s">
        <v>1416</v>
      </c>
      <c r="F4637" s="23" t="s">
        <v>80</v>
      </c>
      <c r="G4637" s="23" t="s">
        <v>63</v>
      </c>
      <c r="H4637" s="23" t="s">
        <v>213</v>
      </c>
      <c r="I4637" s="23" t="s">
        <v>118</v>
      </c>
      <c r="J4637" s="23" t="s">
        <v>191</v>
      </c>
      <c r="K4637" s="23" t="s">
        <v>829</v>
      </c>
      <c r="L4637" s="24">
        <v>3281.2</v>
      </c>
      <c r="M4637">
        <v>4</v>
      </c>
      <c r="N4637" s="25">
        <v>0.25</v>
      </c>
      <c r="O4637" s="24">
        <v>617.45000000000005</v>
      </c>
      <c r="P4637" s="26">
        <f t="shared" si="432"/>
        <v>0.18817810557113254</v>
      </c>
      <c r="Q4637" t="str">
        <f t="shared" si="433"/>
        <v>Low</v>
      </c>
      <c r="R4637" t="str">
        <f t="shared" si="434"/>
        <v>High</v>
      </c>
      <c r="S4637" s="23">
        <f t="shared" si="435"/>
        <v>2024</v>
      </c>
      <c r="T4637" s="23">
        <f t="shared" si="436"/>
        <v>2</v>
      </c>
      <c r="U4637" t="str">
        <f t="shared" si="437"/>
        <v>Feb-2024</v>
      </c>
    </row>
    <row r="4638" spans="1:21" x14ac:dyDescent="0.3">
      <c r="A4638" t="s">
        <v>6648</v>
      </c>
      <c r="B4638" s="22">
        <v>45547</v>
      </c>
      <c r="C4638" s="22">
        <v>45554</v>
      </c>
      <c r="D4638" s="23" t="s">
        <v>61</v>
      </c>
      <c r="E4638" s="23" t="s">
        <v>2434</v>
      </c>
      <c r="F4638" s="23" t="s">
        <v>80</v>
      </c>
      <c r="G4638" s="23" t="s">
        <v>179</v>
      </c>
      <c r="H4638" s="23" t="s">
        <v>236</v>
      </c>
      <c r="I4638" s="23" t="s">
        <v>96</v>
      </c>
      <c r="J4638" s="23" t="s">
        <v>135</v>
      </c>
      <c r="K4638" s="23" t="s">
        <v>275</v>
      </c>
      <c r="L4638" s="24">
        <v>43236.62</v>
      </c>
      <c r="M4638">
        <v>7</v>
      </c>
      <c r="N4638" s="25">
        <v>0.05</v>
      </c>
      <c r="O4638" s="24">
        <v>15425.4</v>
      </c>
      <c r="P4638" s="26">
        <f t="shared" si="432"/>
        <v>0.35676701832844471</v>
      </c>
      <c r="Q4638" t="str">
        <f t="shared" si="433"/>
        <v>High</v>
      </c>
      <c r="R4638" t="str">
        <f t="shared" si="434"/>
        <v>Low</v>
      </c>
      <c r="S4638" s="23">
        <f t="shared" si="435"/>
        <v>2024</v>
      </c>
      <c r="T4638" s="23">
        <f t="shared" si="436"/>
        <v>9</v>
      </c>
      <c r="U4638" t="str">
        <f t="shared" si="437"/>
        <v>Sep-2024</v>
      </c>
    </row>
    <row r="4639" spans="1:21" x14ac:dyDescent="0.3">
      <c r="A4639" t="s">
        <v>6649</v>
      </c>
      <c r="B4639" s="22">
        <v>44999</v>
      </c>
      <c r="C4639" s="22">
        <v>45006</v>
      </c>
      <c r="D4639" s="23" t="s">
        <v>102</v>
      </c>
      <c r="E4639" s="23" t="s">
        <v>1955</v>
      </c>
      <c r="F4639" s="23" t="s">
        <v>71</v>
      </c>
      <c r="G4639" s="23" t="s">
        <v>53</v>
      </c>
      <c r="H4639" s="23" t="s">
        <v>110</v>
      </c>
      <c r="I4639" s="23" t="s">
        <v>96</v>
      </c>
      <c r="J4639" s="23" t="s">
        <v>97</v>
      </c>
      <c r="K4639" s="23" t="s">
        <v>181</v>
      </c>
      <c r="L4639" s="24">
        <v>4336</v>
      </c>
      <c r="M4639">
        <v>8</v>
      </c>
      <c r="N4639" s="25">
        <v>0.25</v>
      </c>
      <c r="O4639" s="24">
        <v>1236.21</v>
      </c>
      <c r="P4639" s="26">
        <f t="shared" si="432"/>
        <v>0.2851037822878229</v>
      </c>
      <c r="Q4639" t="str">
        <f t="shared" si="433"/>
        <v>Medium</v>
      </c>
      <c r="R4639" t="str">
        <f t="shared" si="434"/>
        <v>High</v>
      </c>
      <c r="S4639" s="23">
        <f t="shared" si="435"/>
        <v>2023</v>
      </c>
      <c r="T4639" s="23">
        <f t="shared" si="436"/>
        <v>3</v>
      </c>
      <c r="U4639" t="str">
        <f t="shared" si="437"/>
        <v>Mar-2023</v>
      </c>
    </row>
    <row r="4640" spans="1:21" x14ac:dyDescent="0.3">
      <c r="A4640" t="s">
        <v>6650</v>
      </c>
      <c r="B4640" s="22">
        <v>44733</v>
      </c>
      <c r="C4640" s="22">
        <v>44736</v>
      </c>
      <c r="D4640" s="23" t="s">
        <v>61</v>
      </c>
      <c r="E4640" s="23" t="s">
        <v>1195</v>
      </c>
      <c r="F4640" s="23" t="s">
        <v>80</v>
      </c>
      <c r="G4640" s="23" t="s">
        <v>53</v>
      </c>
      <c r="H4640" s="23" t="s">
        <v>110</v>
      </c>
      <c r="I4640" s="23" t="s">
        <v>118</v>
      </c>
      <c r="J4640" s="23" t="s">
        <v>303</v>
      </c>
      <c r="K4640" s="23" t="s">
        <v>491</v>
      </c>
      <c r="L4640" s="24">
        <v>23321.31</v>
      </c>
      <c r="M4640">
        <v>3</v>
      </c>
      <c r="N4640" s="25">
        <v>0.25</v>
      </c>
      <c r="O4640" s="24">
        <v>3619.62</v>
      </c>
      <c r="P4640" s="26">
        <f t="shared" si="432"/>
        <v>0.15520654714507889</v>
      </c>
      <c r="Q4640" t="str">
        <f t="shared" si="433"/>
        <v>Low</v>
      </c>
      <c r="R4640" t="str">
        <f t="shared" si="434"/>
        <v>High</v>
      </c>
      <c r="S4640" s="23">
        <f t="shared" si="435"/>
        <v>2022</v>
      </c>
      <c r="T4640" s="23">
        <f t="shared" si="436"/>
        <v>6</v>
      </c>
      <c r="U4640" t="str">
        <f t="shared" si="437"/>
        <v>Jun-2022</v>
      </c>
    </row>
    <row r="4641" spans="1:21" x14ac:dyDescent="0.3">
      <c r="A4641" t="s">
        <v>6651</v>
      </c>
      <c r="B4641" s="22">
        <v>45652</v>
      </c>
      <c r="C4641" s="22">
        <v>45657</v>
      </c>
      <c r="D4641" s="23" t="s">
        <v>50</v>
      </c>
      <c r="E4641" s="23" t="s">
        <v>479</v>
      </c>
      <c r="F4641" s="23" t="s">
        <v>71</v>
      </c>
      <c r="G4641" s="23" t="s">
        <v>179</v>
      </c>
      <c r="H4641" s="23" t="s">
        <v>236</v>
      </c>
      <c r="I4641" s="23" t="s">
        <v>55</v>
      </c>
      <c r="J4641" s="23" t="s">
        <v>141</v>
      </c>
      <c r="K4641" s="23" t="s">
        <v>142</v>
      </c>
      <c r="L4641" s="24">
        <v>25253.67</v>
      </c>
      <c r="M4641">
        <v>3</v>
      </c>
      <c r="N4641" s="25">
        <v>0.15</v>
      </c>
      <c r="O4641" s="24">
        <v>7075.09</v>
      </c>
      <c r="P4641" s="26">
        <f t="shared" si="432"/>
        <v>0.28016086374772459</v>
      </c>
      <c r="Q4641" t="str">
        <f t="shared" si="433"/>
        <v>Medium</v>
      </c>
      <c r="R4641" t="str">
        <f t="shared" si="434"/>
        <v>Medium</v>
      </c>
      <c r="S4641" s="23">
        <f t="shared" si="435"/>
        <v>2024</v>
      </c>
      <c r="T4641" s="23">
        <f t="shared" si="436"/>
        <v>12</v>
      </c>
      <c r="U4641" t="str">
        <f t="shared" si="437"/>
        <v>Dec-2024</v>
      </c>
    </row>
    <row r="4642" spans="1:21" x14ac:dyDescent="0.3">
      <c r="A4642" t="s">
        <v>6652</v>
      </c>
      <c r="B4642" s="22">
        <v>45504</v>
      </c>
      <c r="C4642" s="22">
        <v>45508</v>
      </c>
      <c r="D4642" s="23" t="s">
        <v>50</v>
      </c>
      <c r="E4642" s="23" t="s">
        <v>279</v>
      </c>
      <c r="F4642" s="23" t="s">
        <v>80</v>
      </c>
      <c r="G4642" s="23" t="s">
        <v>81</v>
      </c>
      <c r="H4642" s="23" t="s">
        <v>284</v>
      </c>
      <c r="I4642" s="23" t="s">
        <v>83</v>
      </c>
      <c r="J4642" s="23" t="s">
        <v>84</v>
      </c>
      <c r="K4642" s="23" t="s">
        <v>105</v>
      </c>
      <c r="L4642" s="24">
        <v>131754.23999999999</v>
      </c>
      <c r="M4642">
        <v>9</v>
      </c>
      <c r="N4642" s="25">
        <v>0.05</v>
      </c>
      <c r="O4642" s="24">
        <v>30731.55</v>
      </c>
      <c r="P4642" s="26">
        <f t="shared" si="432"/>
        <v>0.23324904003089389</v>
      </c>
      <c r="Q4642" t="str">
        <f t="shared" si="433"/>
        <v>Medium</v>
      </c>
      <c r="R4642" t="str">
        <f t="shared" si="434"/>
        <v>Low</v>
      </c>
      <c r="S4642" s="23">
        <f t="shared" si="435"/>
        <v>2024</v>
      </c>
      <c r="T4642" s="23">
        <f t="shared" si="436"/>
        <v>7</v>
      </c>
      <c r="U4642" t="str">
        <f t="shared" si="437"/>
        <v>Jul-2024</v>
      </c>
    </row>
    <row r="4643" spans="1:21" x14ac:dyDescent="0.3">
      <c r="A4643" t="s">
        <v>6653</v>
      </c>
      <c r="B4643" s="22">
        <v>45768</v>
      </c>
      <c r="C4643" s="22">
        <v>45775</v>
      </c>
      <c r="D4643" s="23" t="s">
        <v>61</v>
      </c>
      <c r="E4643" s="23" t="s">
        <v>320</v>
      </c>
      <c r="F4643" s="23" t="s">
        <v>52</v>
      </c>
      <c r="G4643" s="23" t="s">
        <v>53</v>
      </c>
      <c r="H4643" s="23" t="s">
        <v>90</v>
      </c>
      <c r="I4643" s="23" t="s">
        <v>55</v>
      </c>
      <c r="J4643" s="23" t="s">
        <v>56</v>
      </c>
      <c r="K4643" s="23" t="s">
        <v>74</v>
      </c>
      <c r="L4643" s="24">
        <v>43394.67</v>
      </c>
      <c r="M4643">
        <v>9</v>
      </c>
      <c r="N4643" s="25">
        <v>0.2</v>
      </c>
      <c r="O4643" s="24">
        <v>11735.83</v>
      </c>
      <c r="P4643" s="26">
        <f t="shared" si="432"/>
        <v>0.27044404301265573</v>
      </c>
      <c r="Q4643" t="str">
        <f t="shared" si="433"/>
        <v>Medium</v>
      </c>
      <c r="R4643" t="str">
        <f t="shared" si="434"/>
        <v>Medium</v>
      </c>
      <c r="S4643" s="23">
        <f t="shared" si="435"/>
        <v>2025</v>
      </c>
      <c r="T4643" s="23">
        <f t="shared" si="436"/>
        <v>4</v>
      </c>
      <c r="U4643" t="str">
        <f t="shared" si="437"/>
        <v>Apr-2025</v>
      </c>
    </row>
    <row r="4644" spans="1:21" x14ac:dyDescent="0.3">
      <c r="A4644" t="s">
        <v>6654</v>
      </c>
      <c r="B4644" s="22">
        <v>45018</v>
      </c>
      <c r="C4644" s="22">
        <v>45024</v>
      </c>
      <c r="D4644" s="23" t="s">
        <v>102</v>
      </c>
      <c r="E4644" s="23" t="s">
        <v>165</v>
      </c>
      <c r="F4644" s="23" t="s">
        <v>80</v>
      </c>
      <c r="G4644" s="23" t="s">
        <v>53</v>
      </c>
      <c r="H4644" s="23" t="s">
        <v>246</v>
      </c>
      <c r="I4644" s="23" t="s">
        <v>83</v>
      </c>
      <c r="J4644" s="23" t="s">
        <v>156</v>
      </c>
      <c r="K4644" s="23" t="s">
        <v>157</v>
      </c>
      <c r="L4644" s="24">
        <v>18228.099999999999</v>
      </c>
      <c r="M4644">
        <v>10</v>
      </c>
      <c r="N4644" s="25">
        <v>0.05</v>
      </c>
      <c r="O4644" s="24">
        <v>4392.93</v>
      </c>
      <c r="P4644" s="26">
        <f t="shared" si="432"/>
        <v>0.24099769037913993</v>
      </c>
      <c r="Q4644" t="str">
        <f t="shared" si="433"/>
        <v>Medium</v>
      </c>
      <c r="R4644" t="str">
        <f t="shared" si="434"/>
        <v>Low</v>
      </c>
      <c r="S4644" s="23">
        <f t="shared" si="435"/>
        <v>2023</v>
      </c>
      <c r="T4644" s="23">
        <f t="shared" si="436"/>
        <v>4</v>
      </c>
      <c r="U4644" t="str">
        <f t="shared" si="437"/>
        <v>Apr-2023</v>
      </c>
    </row>
    <row r="4645" spans="1:21" x14ac:dyDescent="0.3">
      <c r="A4645" t="s">
        <v>6655</v>
      </c>
      <c r="B4645" s="22">
        <v>45525</v>
      </c>
      <c r="C4645" s="22">
        <v>45531</v>
      </c>
      <c r="D4645" s="23" t="s">
        <v>102</v>
      </c>
      <c r="E4645" s="23" t="s">
        <v>1766</v>
      </c>
      <c r="F4645" s="23" t="s">
        <v>71</v>
      </c>
      <c r="G4645" s="23" t="s">
        <v>72</v>
      </c>
      <c r="H4645" s="23" t="s">
        <v>346</v>
      </c>
      <c r="I4645" s="23" t="s">
        <v>55</v>
      </c>
      <c r="J4645" s="23" t="s">
        <v>65</v>
      </c>
      <c r="K4645" s="23" t="s">
        <v>130</v>
      </c>
      <c r="L4645" s="24">
        <v>56597.04</v>
      </c>
      <c r="M4645">
        <v>9</v>
      </c>
      <c r="N4645" s="25">
        <v>0.15</v>
      </c>
      <c r="O4645" s="24">
        <v>14906.17</v>
      </c>
      <c r="P4645" s="26">
        <f t="shared" si="432"/>
        <v>0.26337366759816416</v>
      </c>
      <c r="Q4645" t="str">
        <f t="shared" si="433"/>
        <v>Medium</v>
      </c>
      <c r="R4645" t="str">
        <f t="shared" si="434"/>
        <v>Medium</v>
      </c>
      <c r="S4645" s="23">
        <f t="shared" si="435"/>
        <v>2024</v>
      </c>
      <c r="T4645" s="23">
        <f t="shared" si="436"/>
        <v>8</v>
      </c>
      <c r="U4645" t="str">
        <f t="shared" si="437"/>
        <v>Aug-2024</v>
      </c>
    </row>
    <row r="4646" spans="1:21" x14ac:dyDescent="0.3">
      <c r="A4646" t="s">
        <v>6656</v>
      </c>
      <c r="B4646" s="22">
        <v>44936</v>
      </c>
      <c r="C4646" s="22">
        <v>44940</v>
      </c>
      <c r="D4646" s="23" t="s">
        <v>78</v>
      </c>
      <c r="E4646" s="23" t="s">
        <v>124</v>
      </c>
      <c r="F4646" s="23" t="s">
        <v>80</v>
      </c>
      <c r="G4646" s="23" t="s">
        <v>53</v>
      </c>
      <c r="H4646" s="23" t="s">
        <v>246</v>
      </c>
      <c r="I4646" s="23" t="s">
        <v>118</v>
      </c>
      <c r="J4646" s="23" t="s">
        <v>230</v>
      </c>
      <c r="K4646" s="23" t="s">
        <v>351</v>
      </c>
      <c r="L4646" s="24">
        <v>112916.88</v>
      </c>
      <c r="M4646">
        <v>9</v>
      </c>
      <c r="N4646" s="25">
        <v>0.05</v>
      </c>
      <c r="O4646" s="24">
        <v>30555.99</v>
      </c>
      <c r="P4646" s="26">
        <f t="shared" si="432"/>
        <v>0.27060604224983897</v>
      </c>
      <c r="Q4646" t="str">
        <f t="shared" si="433"/>
        <v>Medium</v>
      </c>
      <c r="R4646" t="str">
        <f t="shared" si="434"/>
        <v>Low</v>
      </c>
      <c r="S4646" s="23">
        <f t="shared" si="435"/>
        <v>2023</v>
      </c>
      <c r="T4646" s="23">
        <f t="shared" si="436"/>
        <v>1</v>
      </c>
      <c r="U4646" t="str">
        <f t="shared" si="437"/>
        <v>Jan-2023</v>
      </c>
    </row>
    <row r="4647" spans="1:21" x14ac:dyDescent="0.3">
      <c r="A4647" t="s">
        <v>6657</v>
      </c>
      <c r="B4647" s="22">
        <v>44817</v>
      </c>
      <c r="C4647" s="22">
        <v>44822</v>
      </c>
      <c r="D4647" s="23" t="s">
        <v>78</v>
      </c>
      <c r="E4647" s="23" t="s">
        <v>904</v>
      </c>
      <c r="F4647" s="23" t="s">
        <v>80</v>
      </c>
      <c r="G4647" s="23" t="s">
        <v>81</v>
      </c>
      <c r="H4647" s="23" t="s">
        <v>95</v>
      </c>
      <c r="I4647" s="23" t="s">
        <v>55</v>
      </c>
      <c r="J4647" s="23" t="s">
        <v>65</v>
      </c>
      <c r="K4647" s="23" t="s">
        <v>66</v>
      </c>
      <c r="L4647" s="24">
        <v>23955.9</v>
      </c>
      <c r="M4647">
        <v>5</v>
      </c>
      <c r="N4647" s="25">
        <v>0.15</v>
      </c>
      <c r="O4647" s="24">
        <v>5748.72</v>
      </c>
      <c r="P4647" s="26">
        <f t="shared" si="432"/>
        <v>0.23997094661440396</v>
      </c>
      <c r="Q4647" t="str">
        <f t="shared" si="433"/>
        <v>Medium</v>
      </c>
      <c r="R4647" t="str">
        <f t="shared" si="434"/>
        <v>Medium</v>
      </c>
      <c r="S4647" s="23">
        <f t="shared" si="435"/>
        <v>2022</v>
      </c>
      <c r="T4647" s="23">
        <f t="shared" si="436"/>
        <v>9</v>
      </c>
      <c r="U4647" t="str">
        <f t="shared" si="437"/>
        <v>Sep-2022</v>
      </c>
    </row>
    <row r="4648" spans="1:21" x14ac:dyDescent="0.3">
      <c r="A4648" t="s">
        <v>6658</v>
      </c>
      <c r="B4648" s="22">
        <v>45746</v>
      </c>
      <c r="C4648" s="22">
        <v>45747</v>
      </c>
      <c r="D4648" s="23" t="s">
        <v>50</v>
      </c>
      <c r="E4648" s="23" t="s">
        <v>1115</v>
      </c>
      <c r="F4648" s="23" t="s">
        <v>71</v>
      </c>
      <c r="G4648" s="23" t="s">
        <v>72</v>
      </c>
      <c r="H4648" s="23" t="s">
        <v>117</v>
      </c>
      <c r="I4648" s="23" t="s">
        <v>55</v>
      </c>
      <c r="J4648" s="23" t="s">
        <v>141</v>
      </c>
      <c r="K4648" s="23" t="s">
        <v>978</v>
      </c>
      <c r="L4648" s="24">
        <v>8437.5499999999993</v>
      </c>
      <c r="M4648">
        <v>1</v>
      </c>
      <c r="N4648" s="25">
        <v>0.05</v>
      </c>
      <c r="O4648" s="24">
        <v>3029.87</v>
      </c>
      <c r="P4648" s="26">
        <f t="shared" si="432"/>
        <v>0.35909357574177342</v>
      </c>
      <c r="Q4648" t="str">
        <f t="shared" si="433"/>
        <v>High</v>
      </c>
      <c r="R4648" t="str">
        <f t="shared" si="434"/>
        <v>Low</v>
      </c>
      <c r="S4648" s="23">
        <f t="shared" si="435"/>
        <v>2025</v>
      </c>
      <c r="T4648" s="23">
        <f t="shared" si="436"/>
        <v>3</v>
      </c>
      <c r="U4648" t="str">
        <f t="shared" si="437"/>
        <v>Mar-2025</v>
      </c>
    </row>
    <row r="4649" spans="1:21" x14ac:dyDescent="0.3">
      <c r="A4649" t="s">
        <v>6659</v>
      </c>
      <c r="B4649" s="22">
        <v>45773</v>
      </c>
      <c r="C4649" s="22">
        <v>45780</v>
      </c>
      <c r="D4649" s="23" t="s">
        <v>102</v>
      </c>
      <c r="E4649" s="23" t="s">
        <v>569</v>
      </c>
      <c r="F4649" s="23" t="s">
        <v>80</v>
      </c>
      <c r="G4649" s="23" t="s">
        <v>53</v>
      </c>
      <c r="H4649" s="23" t="s">
        <v>90</v>
      </c>
      <c r="I4649" s="23" t="s">
        <v>83</v>
      </c>
      <c r="J4649" s="23" t="s">
        <v>84</v>
      </c>
      <c r="K4649" s="23" t="s">
        <v>257</v>
      </c>
      <c r="L4649" s="24">
        <v>42903.21</v>
      </c>
      <c r="M4649">
        <v>3</v>
      </c>
      <c r="N4649" s="25">
        <v>0</v>
      </c>
      <c r="O4649" s="24">
        <v>10306.15</v>
      </c>
      <c r="P4649" s="26">
        <f t="shared" si="432"/>
        <v>0.24021862233618416</v>
      </c>
      <c r="Q4649" t="str">
        <f t="shared" si="433"/>
        <v>Medium</v>
      </c>
      <c r="R4649" t="str">
        <f t="shared" si="434"/>
        <v>None</v>
      </c>
      <c r="S4649" s="23">
        <f t="shared" si="435"/>
        <v>2025</v>
      </c>
      <c r="T4649" s="23">
        <f t="shared" si="436"/>
        <v>4</v>
      </c>
      <c r="U4649" t="str">
        <f t="shared" si="437"/>
        <v>Apr-2025</v>
      </c>
    </row>
    <row r="4650" spans="1:21" x14ac:dyDescent="0.3">
      <c r="A4650" t="s">
        <v>6660</v>
      </c>
      <c r="B4650" s="22">
        <v>45600</v>
      </c>
      <c r="C4650" s="22">
        <v>45607</v>
      </c>
      <c r="D4650" s="23" t="s">
        <v>50</v>
      </c>
      <c r="E4650" s="23" t="s">
        <v>1766</v>
      </c>
      <c r="F4650" s="23" t="s">
        <v>71</v>
      </c>
      <c r="G4650" s="23" t="s">
        <v>179</v>
      </c>
      <c r="H4650" s="23" t="s">
        <v>180</v>
      </c>
      <c r="I4650" s="23" t="s">
        <v>83</v>
      </c>
      <c r="J4650" s="23" t="s">
        <v>84</v>
      </c>
      <c r="K4650" s="23" t="s">
        <v>85</v>
      </c>
      <c r="L4650" s="24">
        <v>5448.18</v>
      </c>
      <c r="M4650">
        <v>3</v>
      </c>
      <c r="N4650" s="25">
        <v>0.25</v>
      </c>
      <c r="O4650" s="24">
        <v>621.76</v>
      </c>
      <c r="P4650" s="26">
        <f t="shared" si="432"/>
        <v>0.11412251430753022</v>
      </c>
      <c r="Q4650" t="str">
        <f t="shared" si="433"/>
        <v>Low</v>
      </c>
      <c r="R4650" t="str">
        <f t="shared" si="434"/>
        <v>High</v>
      </c>
      <c r="S4650" s="23">
        <f t="shared" si="435"/>
        <v>2024</v>
      </c>
      <c r="T4650" s="23">
        <f t="shared" si="436"/>
        <v>11</v>
      </c>
      <c r="U4650" t="str">
        <f t="shared" si="437"/>
        <v>Nov-2024</v>
      </c>
    </row>
    <row r="4651" spans="1:21" x14ac:dyDescent="0.3">
      <c r="A4651" t="s">
        <v>6661</v>
      </c>
      <c r="B4651" s="22">
        <v>45188</v>
      </c>
      <c r="C4651" s="22">
        <v>45195</v>
      </c>
      <c r="D4651" s="23" t="s">
        <v>78</v>
      </c>
      <c r="E4651" s="23" t="s">
        <v>557</v>
      </c>
      <c r="F4651" s="23" t="s">
        <v>71</v>
      </c>
      <c r="G4651" s="23" t="s">
        <v>53</v>
      </c>
      <c r="H4651" s="23" t="s">
        <v>246</v>
      </c>
      <c r="I4651" s="23" t="s">
        <v>118</v>
      </c>
      <c r="J4651" s="23" t="s">
        <v>191</v>
      </c>
      <c r="K4651" s="23" t="s">
        <v>290</v>
      </c>
      <c r="L4651" s="24">
        <v>47186.559999999998</v>
      </c>
      <c r="M4651">
        <v>4</v>
      </c>
      <c r="N4651" s="25">
        <v>0.15</v>
      </c>
      <c r="O4651" s="24">
        <v>15806.8</v>
      </c>
      <c r="P4651" s="26">
        <f t="shared" si="432"/>
        <v>0.33498521612933851</v>
      </c>
      <c r="Q4651" t="str">
        <f t="shared" si="433"/>
        <v>High</v>
      </c>
      <c r="R4651" t="str">
        <f t="shared" si="434"/>
        <v>Medium</v>
      </c>
      <c r="S4651" s="23">
        <f t="shared" si="435"/>
        <v>2023</v>
      </c>
      <c r="T4651" s="23">
        <f t="shared" si="436"/>
        <v>9</v>
      </c>
      <c r="U4651" t="str">
        <f t="shared" si="437"/>
        <v>Sep-2023</v>
      </c>
    </row>
    <row r="4652" spans="1:21" x14ac:dyDescent="0.3">
      <c r="A4652" t="s">
        <v>6662</v>
      </c>
      <c r="B4652" s="22">
        <v>45501</v>
      </c>
      <c r="C4652" s="22">
        <v>45502</v>
      </c>
      <c r="D4652" s="23" t="s">
        <v>61</v>
      </c>
      <c r="E4652" s="23" t="s">
        <v>820</v>
      </c>
      <c r="F4652" s="23" t="s">
        <v>52</v>
      </c>
      <c r="G4652" s="23" t="s">
        <v>53</v>
      </c>
      <c r="H4652" s="23" t="s">
        <v>90</v>
      </c>
      <c r="I4652" s="23" t="s">
        <v>55</v>
      </c>
      <c r="J4652" s="23" t="s">
        <v>56</v>
      </c>
      <c r="K4652" s="23" t="s">
        <v>74</v>
      </c>
      <c r="L4652" s="24">
        <v>5526.78</v>
      </c>
      <c r="M4652">
        <v>3</v>
      </c>
      <c r="N4652" s="25">
        <v>0.05</v>
      </c>
      <c r="O4652" s="24">
        <v>2090.48</v>
      </c>
      <c r="P4652" s="26">
        <f t="shared" si="432"/>
        <v>0.37824556070623405</v>
      </c>
      <c r="Q4652" t="str">
        <f t="shared" si="433"/>
        <v>High</v>
      </c>
      <c r="R4652" t="str">
        <f t="shared" si="434"/>
        <v>Low</v>
      </c>
      <c r="S4652" s="23">
        <f t="shared" si="435"/>
        <v>2024</v>
      </c>
      <c r="T4652" s="23">
        <f t="shared" si="436"/>
        <v>7</v>
      </c>
      <c r="U4652" t="str">
        <f t="shared" si="437"/>
        <v>Jul-2024</v>
      </c>
    </row>
    <row r="4653" spans="1:21" x14ac:dyDescent="0.3">
      <c r="A4653" t="s">
        <v>6663</v>
      </c>
      <c r="B4653" s="22">
        <v>45010</v>
      </c>
      <c r="C4653" s="22">
        <v>45017</v>
      </c>
      <c r="D4653" s="23" t="s">
        <v>78</v>
      </c>
      <c r="E4653" s="23" t="s">
        <v>124</v>
      </c>
      <c r="F4653" s="23" t="s">
        <v>52</v>
      </c>
      <c r="G4653" s="23" t="s">
        <v>179</v>
      </c>
      <c r="H4653" s="23" t="s">
        <v>236</v>
      </c>
      <c r="I4653" s="23" t="s">
        <v>118</v>
      </c>
      <c r="J4653" s="23" t="s">
        <v>191</v>
      </c>
      <c r="K4653" s="23" t="s">
        <v>290</v>
      </c>
      <c r="L4653" s="24">
        <v>67081.350000000006</v>
      </c>
      <c r="M4653">
        <v>7</v>
      </c>
      <c r="N4653" s="25">
        <v>0.25</v>
      </c>
      <c r="O4653" s="24">
        <v>16804.37</v>
      </c>
      <c r="P4653" s="26">
        <f t="shared" si="432"/>
        <v>0.25050733176956036</v>
      </c>
      <c r="Q4653" t="str">
        <f t="shared" si="433"/>
        <v>Medium</v>
      </c>
      <c r="R4653" t="str">
        <f t="shared" si="434"/>
        <v>High</v>
      </c>
      <c r="S4653" s="23">
        <f t="shared" si="435"/>
        <v>2023</v>
      </c>
      <c r="T4653" s="23">
        <f t="shared" si="436"/>
        <v>3</v>
      </c>
      <c r="U4653" t="str">
        <f t="shared" si="437"/>
        <v>Mar-2023</v>
      </c>
    </row>
    <row r="4654" spans="1:21" x14ac:dyDescent="0.3">
      <c r="A4654" t="s">
        <v>6664</v>
      </c>
      <c r="B4654" s="22">
        <v>44868</v>
      </c>
      <c r="C4654" s="22">
        <v>44871</v>
      </c>
      <c r="D4654" s="23" t="s">
        <v>50</v>
      </c>
      <c r="E4654" s="23" t="s">
        <v>1192</v>
      </c>
      <c r="F4654" s="23" t="s">
        <v>80</v>
      </c>
      <c r="G4654" s="23" t="s">
        <v>179</v>
      </c>
      <c r="H4654" s="23" t="s">
        <v>236</v>
      </c>
      <c r="I4654" s="23" t="s">
        <v>83</v>
      </c>
      <c r="J4654" s="23" t="s">
        <v>156</v>
      </c>
      <c r="K4654" s="23" t="s">
        <v>285</v>
      </c>
      <c r="L4654" s="24">
        <v>11382.8</v>
      </c>
      <c r="M4654">
        <v>10</v>
      </c>
      <c r="N4654" s="25">
        <v>0.2</v>
      </c>
      <c r="O4654" s="24">
        <v>1393.84</v>
      </c>
      <c r="P4654" s="26">
        <f t="shared" si="432"/>
        <v>0.12245141792880486</v>
      </c>
      <c r="Q4654" t="str">
        <f t="shared" si="433"/>
        <v>Low</v>
      </c>
      <c r="R4654" t="str">
        <f t="shared" si="434"/>
        <v>Medium</v>
      </c>
      <c r="S4654" s="23">
        <f t="shared" si="435"/>
        <v>2022</v>
      </c>
      <c r="T4654" s="23">
        <f t="shared" si="436"/>
        <v>11</v>
      </c>
      <c r="U4654" t="str">
        <f t="shared" si="437"/>
        <v>Nov-2022</v>
      </c>
    </row>
    <row r="4655" spans="1:21" x14ac:dyDescent="0.3">
      <c r="A4655" t="s">
        <v>6665</v>
      </c>
      <c r="B4655" s="22">
        <v>45841</v>
      </c>
      <c r="C4655" s="22">
        <v>45846</v>
      </c>
      <c r="D4655" s="23" t="s">
        <v>78</v>
      </c>
      <c r="E4655" s="23" t="s">
        <v>1375</v>
      </c>
      <c r="F4655" s="23" t="s">
        <v>52</v>
      </c>
      <c r="G4655" s="23" t="s">
        <v>179</v>
      </c>
      <c r="H4655" s="23" t="s">
        <v>180</v>
      </c>
      <c r="I4655" s="23" t="s">
        <v>96</v>
      </c>
      <c r="J4655" s="23" t="s">
        <v>166</v>
      </c>
      <c r="K4655" s="23" t="s">
        <v>167</v>
      </c>
      <c r="L4655" s="24">
        <v>16804.95</v>
      </c>
      <c r="M4655">
        <v>3</v>
      </c>
      <c r="N4655" s="25">
        <v>0.2</v>
      </c>
      <c r="O4655" s="24">
        <v>2711.56</v>
      </c>
      <c r="P4655" s="26">
        <f t="shared" si="432"/>
        <v>0.16135483890163313</v>
      </c>
      <c r="Q4655" t="str">
        <f t="shared" si="433"/>
        <v>Low</v>
      </c>
      <c r="R4655" t="str">
        <f t="shared" si="434"/>
        <v>Medium</v>
      </c>
      <c r="S4655" s="23">
        <f t="shared" si="435"/>
        <v>2025</v>
      </c>
      <c r="T4655" s="23">
        <f t="shared" si="436"/>
        <v>7</v>
      </c>
      <c r="U4655" t="str">
        <f t="shared" si="437"/>
        <v>Jul-2025</v>
      </c>
    </row>
    <row r="4656" spans="1:21" x14ac:dyDescent="0.3">
      <c r="A4656" t="s">
        <v>6666</v>
      </c>
      <c r="B4656" s="22">
        <v>45142</v>
      </c>
      <c r="C4656" s="22">
        <v>45145</v>
      </c>
      <c r="D4656" s="23" t="s">
        <v>78</v>
      </c>
      <c r="E4656" s="23" t="s">
        <v>1269</v>
      </c>
      <c r="F4656" s="23" t="s">
        <v>52</v>
      </c>
      <c r="G4656" s="23" t="s">
        <v>53</v>
      </c>
      <c r="H4656" s="23" t="s">
        <v>54</v>
      </c>
      <c r="I4656" s="23" t="s">
        <v>118</v>
      </c>
      <c r="J4656" s="23" t="s">
        <v>230</v>
      </c>
      <c r="K4656" s="23" t="s">
        <v>231</v>
      </c>
      <c r="L4656" s="24">
        <v>98384.04</v>
      </c>
      <c r="M4656">
        <v>9</v>
      </c>
      <c r="N4656" s="25">
        <v>0.15</v>
      </c>
      <c r="O4656" s="24">
        <v>13936.97</v>
      </c>
      <c r="P4656" s="26">
        <f t="shared" si="432"/>
        <v>0.14165885035824916</v>
      </c>
      <c r="Q4656" t="str">
        <f t="shared" si="433"/>
        <v>Low</v>
      </c>
      <c r="R4656" t="str">
        <f t="shared" si="434"/>
        <v>Medium</v>
      </c>
      <c r="S4656" s="23">
        <f t="shared" si="435"/>
        <v>2023</v>
      </c>
      <c r="T4656" s="23">
        <f t="shared" si="436"/>
        <v>8</v>
      </c>
      <c r="U4656" t="str">
        <f t="shared" si="437"/>
        <v>Aug-2023</v>
      </c>
    </row>
    <row r="4657" spans="1:21" x14ac:dyDescent="0.3">
      <c r="A4657" t="s">
        <v>6667</v>
      </c>
      <c r="B4657" s="22">
        <v>45745</v>
      </c>
      <c r="C4657" s="22">
        <v>45746</v>
      </c>
      <c r="D4657" s="23" t="s">
        <v>61</v>
      </c>
      <c r="E4657" s="23" t="s">
        <v>2530</v>
      </c>
      <c r="F4657" s="23" t="s">
        <v>80</v>
      </c>
      <c r="G4657" s="23" t="s">
        <v>179</v>
      </c>
      <c r="H4657" s="23" t="s">
        <v>236</v>
      </c>
      <c r="I4657" s="23" t="s">
        <v>96</v>
      </c>
      <c r="J4657" s="23" t="s">
        <v>135</v>
      </c>
      <c r="K4657" s="23" t="s">
        <v>395</v>
      </c>
      <c r="L4657" s="24">
        <v>61242.84</v>
      </c>
      <c r="M4657">
        <v>6</v>
      </c>
      <c r="N4657" s="25">
        <v>0.25</v>
      </c>
      <c r="O4657" s="24">
        <v>15666.27</v>
      </c>
      <c r="P4657" s="26">
        <f t="shared" si="432"/>
        <v>0.25580573990363609</v>
      </c>
      <c r="Q4657" t="str">
        <f t="shared" si="433"/>
        <v>Medium</v>
      </c>
      <c r="R4657" t="str">
        <f t="shared" si="434"/>
        <v>High</v>
      </c>
      <c r="S4657" s="23">
        <f t="shared" si="435"/>
        <v>2025</v>
      </c>
      <c r="T4657" s="23">
        <f t="shared" si="436"/>
        <v>3</v>
      </c>
      <c r="U4657" t="str">
        <f t="shared" si="437"/>
        <v>Mar-2025</v>
      </c>
    </row>
    <row r="4658" spans="1:21" x14ac:dyDescent="0.3">
      <c r="A4658" t="s">
        <v>6668</v>
      </c>
      <c r="B4658" s="22">
        <v>44620</v>
      </c>
      <c r="C4658" s="22">
        <v>44627</v>
      </c>
      <c r="D4658" s="23" t="s">
        <v>102</v>
      </c>
      <c r="E4658" s="23" t="s">
        <v>1617</v>
      </c>
      <c r="F4658" s="23" t="s">
        <v>52</v>
      </c>
      <c r="G4658" s="23" t="s">
        <v>81</v>
      </c>
      <c r="H4658" s="23" t="s">
        <v>82</v>
      </c>
      <c r="I4658" s="23" t="s">
        <v>55</v>
      </c>
      <c r="J4658" s="23" t="s">
        <v>56</v>
      </c>
      <c r="K4658" s="23" t="s">
        <v>57</v>
      </c>
      <c r="L4658" s="24">
        <v>146311.4</v>
      </c>
      <c r="M4658">
        <v>10</v>
      </c>
      <c r="N4658" s="25">
        <v>0.25</v>
      </c>
      <c r="O4658" s="24">
        <v>34186.17</v>
      </c>
      <c r="P4658" s="26">
        <f t="shared" si="432"/>
        <v>0.23365349521636727</v>
      </c>
      <c r="Q4658" t="str">
        <f t="shared" si="433"/>
        <v>Medium</v>
      </c>
      <c r="R4658" t="str">
        <f t="shared" si="434"/>
        <v>High</v>
      </c>
      <c r="S4658" s="23">
        <f t="shared" si="435"/>
        <v>2022</v>
      </c>
      <c r="T4658" s="23">
        <f t="shared" si="436"/>
        <v>2</v>
      </c>
      <c r="U4658" t="str">
        <f t="shared" si="437"/>
        <v>Feb-2022</v>
      </c>
    </row>
    <row r="4659" spans="1:21" x14ac:dyDescent="0.3">
      <c r="A4659" t="s">
        <v>6669</v>
      </c>
      <c r="B4659" s="22">
        <v>45291</v>
      </c>
      <c r="C4659" s="22">
        <v>45298</v>
      </c>
      <c r="D4659" s="23" t="s">
        <v>102</v>
      </c>
      <c r="E4659" s="23" t="s">
        <v>1661</v>
      </c>
      <c r="F4659" s="23" t="s">
        <v>52</v>
      </c>
      <c r="G4659" s="23" t="s">
        <v>179</v>
      </c>
      <c r="H4659" s="23" t="s">
        <v>236</v>
      </c>
      <c r="I4659" s="23" t="s">
        <v>55</v>
      </c>
      <c r="J4659" s="23" t="s">
        <v>56</v>
      </c>
      <c r="K4659" s="23" t="s">
        <v>151</v>
      </c>
      <c r="L4659" s="24">
        <v>3733.2</v>
      </c>
      <c r="M4659">
        <v>3</v>
      </c>
      <c r="N4659" s="25">
        <v>0.1</v>
      </c>
      <c r="O4659" s="24">
        <v>763.76</v>
      </c>
      <c r="P4659" s="26">
        <f t="shared" si="432"/>
        <v>0.20458587806707385</v>
      </c>
      <c r="Q4659" t="str">
        <f t="shared" si="433"/>
        <v>Medium</v>
      </c>
      <c r="R4659" t="str">
        <f t="shared" si="434"/>
        <v>Low</v>
      </c>
      <c r="S4659" s="23">
        <f t="shared" si="435"/>
        <v>2023</v>
      </c>
      <c r="T4659" s="23">
        <f t="shared" si="436"/>
        <v>12</v>
      </c>
      <c r="U4659" t="str">
        <f t="shared" si="437"/>
        <v>Dec-2023</v>
      </c>
    </row>
    <row r="4660" spans="1:21" x14ac:dyDescent="0.3">
      <c r="A4660" t="s">
        <v>6670</v>
      </c>
      <c r="B4660" s="22">
        <v>45863</v>
      </c>
      <c r="C4660" s="22">
        <v>45870</v>
      </c>
      <c r="D4660" s="23" t="s">
        <v>102</v>
      </c>
      <c r="E4660" s="23" t="s">
        <v>2153</v>
      </c>
      <c r="F4660" s="23" t="s">
        <v>80</v>
      </c>
      <c r="G4660" s="23" t="s">
        <v>63</v>
      </c>
      <c r="H4660" s="23" t="s">
        <v>172</v>
      </c>
      <c r="I4660" s="23" t="s">
        <v>96</v>
      </c>
      <c r="J4660" s="23" t="s">
        <v>97</v>
      </c>
      <c r="K4660" s="23" t="s">
        <v>181</v>
      </c>
      <c r="L4660" s="24">
        <v>3704.14</v>
      </c>
      <c r="M4660">
        <v>1</v>
      </c>
      <c r="N4660" s="25">
        <v>0</v>
      </c>
      <c r="O4660" s="24">
        <v>1284.79</v>
      </c>
      <c r="P4660" s="26">
        <f t="shared" si="432"/>
        <v>0.34685244078247585</v>
      </c>
      <c r="Q4660" t="str">
        <f t="shared" si="433"/>
        <v>High</v>
      </c>
      <c r="R4660" t="str">
        <f t="shared" si="434"/>
        <v>None</v>
      </c>
      <c r="S4660" s="23">
        <f t="shared" si="435"/>
        <v>2025</v>
      </c>
      <c r="T4660" s="23">
        <f t="shared" si="436"/>
        <v>7</v>
      </c>
      <c r="U4660" t="str">
        <f t="shared" si="437"/>
        <v>Jul-2025</v>
      </c>
    </row>
    <row r="4661" spans="1:21" x14ac:dyDescent="0.3">
      <c r="A4661" t="s">
        <v>6671</v>
      </c>
      <c r="B4661" s="22">
        <v>45367</v>
      </c>
      <c r="C4661" s="22">
        <v>45369</v>
      </c>
      <c r="D4661" s="23" t="s">
        <v>102</v>
      </c>
      <c r="E4661" s="23" t="s">
        <v>597</v>
      </c>
      <c r="F4661" s="23" t="s">
        <v>71</v>
      </c>
      <c r="G4661" s="23" t="s">
        <v>179</v>
      </c>
      <c r="H4661" s="23" t="s">
        <v>236</v>
      </c>
      <c r="I4661" s="23" t="s">
        <v>55</v>
      </c>
      <c r="J4661" s="23" t="s">
        <v>56</v>
      </c>
      <c r="K4661" s="23" t="s">
        <v>151</v>
      </c>
      <c r="L4661" s="24">
        <v>36144.9</v>
      </c>
      <c r="M4661">
        <v>9</v>
      </c>
      <c r="N4661" s="25">
        <v>0</v>
      </c>
      <c r="O4661" s="24">
        <v>11442.78</v>
      </c>
      <c r="P4661" s="26">
        <f t="shared" si="432"/>
        <v>0.31658076243121436</v>
      </c>
      <c r="Q4661" t="str">
        <f t="shared" si="433"/>
        <v>High</v>
      </c>
      <c r="R4661" t="str">
        <f t="shared" si="434"/>
        <v>None</v>
      </c>
      <c r="S4661" s="23">
        <f t="shared" si="435"/>
        <v>2024</v>
      </c>
      <c r="T4661" s="23">
        <f t="shared" si="436"/>
        <v>3</v>
      </c>
      <c r="U4661" t="str">
        <f t="shared" si="437"/>
        <v>Mar-2024</v>
      </c>
    </row>
    <row r="4662" spans="1:21" x14ac:dyDescent="0.3">
      <c r="A4662" t="s">
        <v>6672</v>
      </c>
      <c r="B4662" s="22">
        <v>44698</v>
      </c>
      <c r="C4662" s="22">
        <v>44703</v>
      </c>
      <c r="D4662" s="23" t="s">
        <v>102</v>
      </c>
      <c r="E4662" s="23" t="s">
        <v>399</v>
      </c>
      <c r="F4662" s="23" t="s">
        <v>71</v>
      </c>
      <c r="G4662" s="23" t="s">
        <v>53</v>
      </c>
      <c r="H4662" s="23" t="s">
        <v>110</v>
      </c>
      <c r="I4662" s="23" t="s">
        <v>96</v>
      </c>
      <c r="J4662" s="23" t="s">
        <v>166</v>
      </c>
      <c r="K4662" s="23" t="s">
        <v>762</v>
      </c>
      <c r="L4662" s="24">
        <v>13605.08</v>
      </c>
      <c r="M4662">
        <v>2</v>
      </c>
      <c r="N4662" s="25">
        <v>0.15</v>
      </c>
      <c r="O4662" s="24">
        <v>3837.46</v>
      </c>
      <c r="P4662" s="26">
        <f t="shared" si="432"/>
        <v>0.28206081845898739</v>
      </c>
      <c r="Q4662" t="str">
        <f t="shared" si="433"/>
        <v>Medium</v>
      </c>
      <c r="R4662" t="str">
        <f t="shared" si="434"/>
        <v>Medium</v>
      </c>
      <c r="S4662" s="23">
        <f t="shared" si="435"/>
        <v>2022</v>
      </c>
      <c r="T4662" s="23">
        <f t="shared" si="436"/>
        <v>5</v>
      </c>
      <c r="U4662" t="str">
        <f t="shared" si="437"/>
        <v>May-2022</v>
      </c>
    </row>
    <row r="4663" spans="1:21" x14ac:dyDescent="0.3">
      <c r="A4663" t="s">
        <v>6673</v>
      </c>
      <c r="B4663" s="22">
        <v>45416</v>
      </c>
      <c r="C4663" s="22">
        <v>45417</v>
      </c>
      <c r="D4663" s="23" t="s">
        <v>50</v>
      </c>
      <c r="E4663" s="23" t="s">
        <v>2728</v>
      </c>
      <c r="F4663" s="23" t="s">
        <v>52</v>
      </c>
      <c r="G4663" s="23" t="s">
        <v>81</v>
      </c>
      <c r="H4663" s="23" t="s">
        <v>95</v>
      </c>
      <c r="I4663" s="23" t="s">
        <v>83</v>
      </c>
      <c r="J4663" s="23" t="s">
        <v>379</v>
      </c>
      <c r="K4663" s="23" t="s">
        <v>716</v>
      </c>
      <c r="L4663" s="24">
        <v>22882.68</v>
      </c>
      <c r="M4663">
        <v>4</v>
      </c>
      <c r="N4663" s="25">
        <v>0.15</v>
      </c>
      <c r="O4663" s="24">
        <v>7359.92</v>
      </c>
      <c r="P4663" s="26">
        <f t="shared" si="432"/>
        <v>0.32163715089316464</v>
      </c>
      <c r="Q4663" t="str">
        <f t="shared" si="433"/>
        <v>High</v>
      </c>
      <c r="R4663" t="str">
        <f t="shared" si="434"/>
        <v>Medium</v>
      </c>
      <c r="S4663" s="23">
        <f t="shared" si="435"/>
        <v>2024</v>
      </c>
      <c r="T4663" s="23">
        <f t="shared" si="436"/>
        <v>5</v>
      </c>
      <c r="U4663" t="str">
        <f t="shared" si="437"/>
        <v>May-2024</v>
      </c>
    </row>
    <row r="4664" spans="1:21" x14ac:dyDescent="0.3">
      <c r="A4664" t="s">
        <v>6674</v>
      </c>
      <c r="B4664" s="22">
        <v>45766</v>
      </c>
      <c r="C4664" s="22">
        <v>45769</v>
      </c>
      <c r="D4664" s="23" t="s">
        <v>102</v>
      </c>
      <c r="E4664" s="23" t="s">
        <v>703</v>
      </c>
      <c r="F4664" s="23" t="s">
        <v>52</v>
      </c>
      <c r="G4664" s="23" t="s">
        <v>81</v>
      </c>
      <c r="H4664" s="23" t="s">
        <v>186</v>
      </c>
      <c r="I4664" s="23" t="s">
        <v>55</v>
      </c>
      <c r="J4664" s="23" t="s">
        <v>56</v>
      </c>
      <c r="K4664" s="23" t="s">
        <v>151</v>
      </c>
      <c r="L4664" s="24">
        <v>4726.45</v>
      </c>
      <c r="M4664">
        <v>5</v>
      </c>
      <c r="N4664" s="25">
        <v>0.25</v>
      </c>
      <c r="O4664" s="24">
        <v>998.99</v>
      </c>
      <c r="P4664" s="26">
        <f t="shared" si="432"/>
        <v>0.21136159273873628</v>
      </c>
      <c r="Q4664" t="str">
        <f t="shared" si="433"/>
        <v>Medium</v>
      </c>
      <c r="R4664" t="str">
        <f t="shared" si="434"/>
        <v>High</v>
      </c>
      <c r="S4664" s="23">
        <f t="shared" si="435"/>
        <v>2025</v>
      </c>
      <c r="T4664" s="23">
        <f t="shared" si="436"/>
        <v>4</v>
      </c>
      <c r="U4664" t="str">
        <f t="shared" si="437"/>
        <v>Apr-2025</v>
      </c>
    </row>
    <row r="4665" spans="1:21" x14ac:dyDescent="0.3">
      <c r="A4665" t="s">
        <v>6675</v>
      </c>
      <c r="B4665" s="22">
        <v>44709</v>
      </c>
      <c r="C4665" s="22">
        <v>44715</v>
      </c>
      <c r="D4665" s="23" t="s">
        <v>61</v>
      </c>
      <c r="E4665" s="23" t="s">
        <v>1047</v>
      </c>
      <c r="F4665" s="23" t="s">
        <v>71</v>
      </c>
      <c r="G4665" s="23" t="s">
        <v>63</v>
      </c>
      <c r="H4665" s="23" t="s">
        <v>213</v>
      </c>
      <c r="I4665" s="23" t="s">
        <v>55</v>
      </c>
      <c r="J4665" s="23" t="s">
        <v>141</v>
      </c>
      <c r="K4665" s="23" t="s">
        <v>978</v>
      </c>
      <c r="L4665" s="24">
        <v>17395.560000000001</v>
      </c>
      <c r="M4665">
        <v>6</v>
      </c>
      <c r="N4665" s="25">
        <v>0.1</v>
      </c>
      <c r="O4665" s="24">
        <v>3798.66</v>
      </c>
      <c r="P4665" s="26">
        <f t="shared" si="432"/>
        <v>0.21836951497968446</v>
      </c>
      <c r="Q4665" t="str">
        <f t="shared" si="433"/>
        <v>Medium</v>
      </c>
      <c r="R4665" t="str">
        <f t="shared" si="434"/>
        <v>Low</v>
      </c>
      <c r="S4665" s="23">
        <f t="shared" si="435"/>
        <v>2022</v>
      </c>
      <c r="T4665" s="23">
        <f t="shared" si="436"/>
        <v>5</v>
      </c>
      <c r="U4665" t="str">
        <f t="shared" si="437"/>
        <v>May-2022</v>
      </c>
    </row>
    <row r="4666" spans="1:21" x14ac:dyDescent="0.3">
      <c r="A4666" t="s">
        <v>6676</v>
      </c>
      <c r="B4666" s="22">
        <v>44843</v>
      </c>
      <c r="C4666" s="22">
        <v>44847</v>
      </c>
      <c r="D4666" s="23" t="s">
        <v>61</v>
      </c>
      <c r="E4666" s="23" t="s">
        <v>1782</v>
      </c>
      <c r="F4666" s="23" t="s">
        <v>71</v>
      </c>
      <c r="G4666" s="23" t="s">
        <v>179</v>
      </c>
      <c r="H4666" s="23" t="s">
        <v>180</v>
      </c>
      <c r="I4666" s="23" t="s">
        <v>55</v>
      </c>
      <c r="J4666" s="23" t="s">
        <v>65</v>
      </c>
      <c r="K4666" s="23" t="s">
        <v>130</v>
      </c>
      <c r="L4666" s="24">
        <v>131585.49</v>
      </c>
      <c r="M4666">
        <v>9</v>
      </c>
      <c r="N4666" s="25">
        <v>0.05</v>
      </c>
      <c r="O4666" s="24">
        <v>31423.03</v>
      </c>
      <c r="P4666" s="26">
        <f t="shared" si="432"/>
        <v>0.23880315375198286</v>
      </c>
      <c r="Q4666" t="str">
        <f t="shared" si="433"/>
        <v>Medium</v>
      </c>
      <c r="R4666" t="str">
        <f t="shared" si="434"/>
        <v>Low</v>
      </c>
      <c r="S4666" s="23">
        <f t="shared" si="435"/>
        <v>2022</v>
      </c>
      <c r="T4666" s="23">
        <f t="shared" si="436"/>
        <v>10</v>
      </c>
      <c r="U4666" t="str">
        <f t="shared" si="437"/>
        <v>Oct-2022</v>
      </c>
    </row>
    <row r="4667" spans="1:21" x14ac:dyDescent="0.3">
      <c r="A4667" t="s">
        <v>6677</v>
      </c>
      <c r="B4667" s="22">
        <v>44952</v>
      </c>
      <c r="C4667" s="22">
        <v>44953</v>
      </c>
      <c r="D4667" s="23" t="s">
        <v>50</v>
      </c>
      <c r="E4667" s="23" t="s">
        <v>2450</v>
      </c>
      <c r="F4667" s="23" t="s">
        <v>71</v>
      </c>
      <c r="G4667" s="23" t="s">
        <v>81</v>
      </c>
      <c r="H4667" s="23" t="s">
        <v>95</v>
      </c>
      <c r="I4667" s="23" t="s">
        <v>83</v>
      </c>
      <c r="J4667" s="23" t="s">
        <v>156</v>
      </c>
      <c r="K4667" s="23" t="s">
        <v>157</v>
      </c>
      <c r="L4667" s="24">
        <v>25228.85</v>
      </c>
      <c r="M4667">
        <v>5</v>
      </c>
      <c r="N4667" s="25">
        <v>0</v>
      </c>
      <c r="O4667" s="24">
        <v>4846.82</v>
      </c>
      <c r="P4667" s="26">
        <f t="shared" si="432"/>
        <v>0.19211418673463118</v>
      </c>
      <c r="Q4667" t="str">
        <f t="shared" si="433"/>
        <v>Low</v>
      </c>
      <c r="R4667" t="str">
        <f t="shared" si="434"/>
        <v>None</v>
      </c>
      <c r="S4667" s="23">
        <f t="shared" si="435"/>
        <v>2023</v>
      </c>
      <c r="T4667" s="23">
        <f t="shared" si="436"/>
        <v>1</v>
      </c>
      <c r="U4667" t="str">
        <f t="shared" si="437"/>
        <v>Jan-2023</v>
      </c>
    </row>
    <row r="4668" spans="1:21" x14ac:dyDescent="0.3">
      <c r="A4668" t="s">
        <v>6678</v>
      </c>
      <c r="B4668" s="22">
        <v>45689</v>
      </c>
      <c r="C4668" s="22">
        <v>45694</v>
      </c>
      <c r="D4668" s="23" t="s">
        <v>102</v>
      </c>
      <c r="E4668" s="23" t="s">
        <v>1501</v>
      </c>
      <c r="F4668" s="23" t="s">
        <v>52</v>
      </c>
      <c r="G4668" s="23" t="s">
        <v>53</v>
      </c>
      <c r="H4668" s="23" t="s">
        <v>246</v>
      </c>
      <c r="I4668" s="23" t="s">
        <v>96</v>
      </c>
      <c r="J4668" s="23" t="s">
        <v>166</v>
      </c>
      <c r="K4668" s="23" t="s">
        <v>337</v>
      </c>
      <c r="L4668" s="24">
        <v>9927.69</v>
      </c>
      <c r="M4668">
        <v>1</v>
      </c>
      <c r="N4668" s="25">
        <v>0.2</v>
      </c>
      <c r="O4668" s="24">
        <v>1439.33</v>
      </c>
      <c r="P4668" s="26">
        <f t="shared" si="432"/>
        <v>0.14498136021571986</v>
      </c>
      <c r="Q4668" t="str">
        <f t="shared" si="433"/>
        <v>Low</v>
      </c>
      <c r="R4668" t="str">
        <f t="shared" si="434"/>
        <v>Medium</v>
      </c>
      <c r="S4668" s="23">
        <f t="shared" si="435"/>
        <v>2025</v>
      </c>
      <c r="T4668" s="23">
        <f t="shared" si="436"/>
        <v>2</v>
      </c>
      <c r="U4668" t="str">
        <f t="shared" si="437"/>
        <v>Feb-2025</v>
      </c>
    </row>
    <row r="4669" spans="1:21" x14ac:dyDescent="0.3">
      <c r="A4669" t="s">
        <v>6679</v>
      </c>
      <c r="B4669" s="22">
        <v>45348</v>
      </c>
      <c r="C4669" s="22">
        <v>45355</v>
      </c>
      <c r="D4669" s="23" t="s">
        <v>50</v>
      </c>
      <c r="E4669" s="23" t="s">
        <v>1108</v>
      </c>
      <c r="F4669" s="23" t="s">
        <v>71</v>
      </c>
      <c r="G4669" s="23" t="s">
        <v>81</v>
      </c>
      <c r="H4669" s="23" t="s">
        <v>186</v>
      </c>
      <c r="I4669" s="23" t="s">
        <v>118</v>
      </c>
      <c r="J4669" s="23" t="s">
        <v>191</v>
      </c>
      <c r="K4669" s="23" t="s">
        <v>829</v>
      </c>
      <c r="L4669" s="24">
        <v>3008.04</v>
      </c>
      <c r="M4669">
        <v>2</v>
      </c>
      <c r="N4669" s="25">
        <v>0.05</v>
      </c>
      <c r="O4669" s="24">
        <v>1015.89</v>
      </c>
      <c r="P4669" s="26">
        <f t="shared" si="432"/>
        <v>0.33772489727530219</v>
      </c>
      <c r="Q4669" t="str">
        <f t="shared" si="433"/>
        <v>High</v>
      </c>
      <c r="R4669" t="str">
        <f t="shared" si="434"/>
        <v>Low</v>
      </c>
      <c r="S4669" s="23">
        <f t="shared" si="435"/>
        <v>2024</v>
      </c>
      <c r="T4669" s="23">
        <f t="shared" si="436"/>
        <v>2</v>
      </c>
      <c r="U4669" t="str">
        <f t="shared" si="437"/>
        <v>Feb-2024</v>
      </c>
    </row>
    <row r="4670" spans="1:21" x14ac:dyDescent="0.3">
      <c r="A4670" t="s">
        <v>6680</v>
      </c>
      <c r="B4670" s="22">
        <v>45126</v>
      </c>
      <c r="C4670" s="22">
        <v>45127</v>
      </c>
      <c r="D4670" s="23" t="s">
        <v>50</v>
      </c>
      <c r="E4670" s="23" t="s">
        <v>1292</v>
      </c>
      <c r="F4670" s="23" t="s">
        <v>52</v>
      </c>
      <c r="G4670" s="23" t="s">
        <v>63</v>
      </c>
      <c r="H4670" s="23" t="s">
        <v>213</v>
      </c>
      <c r="I4670" s="23" t="s">
        <v>118</v>
      </c>
      <c r="J4670" s="23" t="s">
        <v>303</v>
      </c>
      <c r="K4670" s="23" t="s">
        <v>421</v>
      </c>
      <c r="L4670" s="24">
        <v>133420.70000000001</v>
      </c>
      <c r="M4670">
        <v>10</v>
      </c>
      <c r="N4670" s="25">
        <v>0.05</v>
      </c>
      <c r="O4670" s="24">
        <v>40519.42</v>
      </c>
      <c r="P4670" s="26">
        <f t="shared" si="432"/>
        <v>0.30369665276827357</v>
      </c>
      <c r="Q4670" t="str">
        <f t="shared" si="433"/>
        <v>High</v>
      </c>
      <c r="R4670" t="str">
        <f t="shared" si="434"/>
        <v>Low</v>
      </c>
      <c r="S4670" s="23">
        <f t="shared" si="435"/>
        <v>2023</v>
      </c>
      <c r="T4670" s="23">
        <f t="shared" si="436"/>
        <v>7</v>
      </c>
      <c r="U4670" t="str">
        <f t="shared" si="437"/>
        <v>Jul-2023</v>
      </c>
    </row>
    <row r="4671" spans="1:21" x14ac:dyDescent="0.3">
      <c r="A4671" t="s">
        <v>6681</v>
      </c>
      <c r="B4671" s="22">
        <v>44769</v>
      </c>
      <c r="C4671" s="22">
        <v>44773</v>
      </c>
      <c r="D4671" s="23" t="s">
        <v>61</v>
      </c>
      <c r="E4671" s="23" t="s">
        <v>676</v>
      </c>
      <c r="F4671" s="23" t="s">
        <v>71</v>
      </c>
      <c r="G4671" s="23" t="s">
        <v>81</v>
      </c>
      <c r="H4671" s="23" t="s">
        <v>95</v>
      </c>
      <c r="I4671" s="23" t="s">
        <v>118</v>
      </c>
      <c r="J4671" s="23" t="s">
        <v>303</v>
      </c>
      <c r="K4671" s="23" t="s">
        <v>304</v>
      </c>
      <c r="L4671" s="24">
        <v>49178.85</v>
      </c>
      <c r="M4671">
        <v>5</v>
      </c>
      <c r="N4671" s="25">
        <v>0</v>
      </c>
      <c r="O4671" s="24">
        <v>18851.22</v>
      </c>
      <c r="P4671" s="26">
        <f t="shared" si="432"/>
        <v>0.38331965875574564</v>
      </c>
      <c r="Q4671" t="str">
        <f t="shared" si="433"/>
        <v>High</v>
      </c>
      <c r="R4671" t="str">
        <f t="shared" si="434"/>
        <v>None</v>
      </c>
      <c r="S4671" s="23">
        <f t="shared" si="435"/>
        <v>2022</v>
      </c>
      <c r="T4671" s="23">
        <f t="shared" si="436"/>
        <v>7</v>
      </c>
      <c r="U4671" t="str">
        <f t="shared" si="437"/>
        <v>Jul-2022</v>
      </c>
    </row>
    <row r="4672" spans="1:21" x14ac:dyDescent="0.3">
      <c r="A4672" t="s">
        <v>6682</v>
      </c>
      <c r="B4672" s="22">
        <v>45095</v>
      </c>
      <c r="C4672" s="22">
        <v>45096</v>
      </c>
      <c r="D4672" s="23" t="s">
        <v>78</v>
      </c>
      <c r="E4672" s="23" t="s">
        <v>603</v>
      </c>
      <c r="F4672" s="23" t="s">
        <v>52</v>
      </c>
      <c r="G4672" s="23" t="s">
        <v>63</v>
      </c>
      <c r="H4672" s="23" t="s">
        <v>172</v>
      </c>
      <c r="I4672" s="23" t="s">
        <v>96</v>
      </c>
      <c r="J4672" s="23" t="s">
        <v>97</v>
      </c>
      <c r="K4672" s="23" t="s">
        <v>416</v>
      </c>
      <c r="L4672" s="24">
        <v>20214.240000000002</v>
      </c>
      <c r="M4672">
        <v>4</v>
      </c>
      <c r="N4672" s="25">
        <v>0.25</v>
      </c>
      <c r="O4672" s="24">
        <v>5402.89</v>
      </c>
      <c r="P4672" s="26">
        <f t="shared" si="432"/>
        <v>0.26728138183775396</v>
      </c>
      <c r="Q4672" t="str">
        <f t="shared" si="433"/>
        <v>Medium</v>
      </c>
      <c r="R4672" t="str">
        <f t="shared" si="434"/>
        <v>High</v>
      </c>
      <c r="S4672" s="23">
        <f t="shared" si="435"/>
        <v>2023</v>
      </c>
      <c r="T4672" s="23">
        <f t="shared" si="436"/>
        <v>6</v>
      </c>
      <c r="U4672" t="str">
        <f t="shared" si="437"/>
        <v>Jun-2023</v>
      </c>
    </row>
    <row r="4673" spans="1:21" x14ac:dyDescent="0.3">
      <c r="A4673" t="s">
        <v>6683</v>
      </c>
      <c r="B4673" s="22">
        <v>45053</v>
      </c>
      <c r="C4673" s="22">
        <v>45058</v>
      </c>
      <c r="D4673" s="23" t="s">
        <v>61</v>
      </c>
      <c r="E4673" s="23" t="s">
        <v>595</v>
      </c>
      <c r="F4673" s="23" t="s">
        <v>80</v>
      </c>
      <c r="G4673" s="23" t="s">
        <v>179</v>
      </c>
      <c r="H4673" s="23" t="s">
        <v>236</v>
      </c>
      <c r="I4673" s="23" t="s">
        <v>96</v>
      </c>
      <c r="J4673" s="23" t="s">
        <v>111</v>
      </c>
      <c r="K4673" s="23" t="s">
        <v>225</v>
      </c>
      <c r="L4673" s="24">
        <v>101816.54</v>
      </c>
      <c r="M4673">
        <v>7</v>
      </c>
      <c r="N4673" s="25">
        <v>0.2</v>
      </c>
      <c r="O4673" s="24">
        <v>27116.26</v>
      </c>
      <c r="P4673" s="26">
        <f t="shared" si="432"/>
        <v>0.26632470520015705</v>
      </c>
      <c r="Q4673" t="str">
        <f t="shared" si="433"/>
        <v>Medium</v>
      </c>
      <c r="R4673" t="str">
        <f t="shared" si="434"/>
        <v>Medium</v>
      </c>
      <c r="S4673" s="23">
        <f t="shared" si="435"/>
        <v>2023</v>
      </c>
      <c r="T4673" s="23">
        <f t="shared" si="436"/>
        <v>5</v>
      </c>
      <c r="U4673" t="str">
        <f t="shared" si="437"/>
        <v>May-2023</v>
      </c>
    </row>
    <row r="4674" spans="1:21" x14ac:dyDescent="0.3">
      <c r="A4674" t="s">
        <v>6684</v>
      </c>
      <c r="B4674" s="22">
        <v>45392</v>
      </c>
      <c r="C4674" s="22">
        <v>45397</v>
      </c>
      <c r="D4674" s="23" t="s">
        <v>78</v>
      </c>
      <c r="E4674" s="23" t="s">
        <v>370</v>
      </c>
      <c r="F4674" s="23" t="s">
        <v>80</v>
      </c>
      <c r="G4674" s="23" t="s">
        <v>53</v>
      </c>
      <c r="H4674" s="23" t="s">
        <v>54</v>
      </c>
      <c r="I4674" s="23" t="s">
        <v>118</v>
      </c>
      <c r="J4674" s="23" t="s">
        <v>119</v>
      </c>
      <c r="K4674" s="23" t="s">
        <v>270</v>
      </c>
      <c r="L4674" s="24">
        <v>65485</v>
      </c>
      <c r="M4674">
        <v>10</v>
      </c>
      <c r="N4674" s="25">
        <v>0.2</v>
      </c>
      <c r="O4674" s="24">
        <v>19596.419999999998</v>
      </c>
      <c r="P4674" s="26">
        <f t="shared" si="432"/>
        <v>0.2992505153852027</v>
      </c>
      <c r="Q4674" t="str">
        <f t="shared" si="433"/>
        <v>Medium</v>
      </c>
      <c r="R4674" t="str">
        <f t="shared" si="434"/>
        <v>Medium</v>
      </c>
      <c r="S4674" s="23">
        <f t="shared" si="435"/>
        <v>2024</v>
      </c>
      <c r="T4674" s="23">
        <f t="shared" si="436"/>
        <v>4</v>
      </c>
      <c r="U4674" t="str">
        <f t="shared" si="437"/>
        <v>Apr-2024</v>
      </c>
    </row>
    <row r="4675" spans="1:21" x14ac:dyDescent="0.3">
      <c r="A4675" t="s">
        <v>6685</v>
      </c>
      <c r="B4675" s="22">
        <v>45856</v>
      </c>
      <c r="C4675" s="22">
        <v>45858</v>
      </c>
      <c r="D4675" s="23" t="s">
        <v>78</v>
      </c>
      <c r="E4675" s="23" t="s">
        <v>468</v>
      </c>
      <c r="F4675" s="23" t="s">
        <v>71</v>
      </c>
      <c r="G4675" s="23" t="s">
        <v>179</v>
      </c>
      <c r="H4675" s="23" t="s">
        <v>180</v>
      </c>
      <c r="I4675" s="23" t="s">
        <v>55</v>
      </c>
      <c r="J4675" s="23" t="s">
        <v>56</v>
      </c>
      <c r="K4675" s="23" t="s">
        <v>74</v>
      </c>
      <c r="L4675" s="24">
        <v>42950.61</v>
      </c>
      <c r="M4675">
        <v>9</v>
      </c>
      <c r="N4675" s="25">
        <v>0.15</v>
      </c>
      <c r="O4675" s="24">
        <v>6776.17</v>
      </c>
      <c r="P4675" s="26">
        <f t="shared" si="432"/>
        <v>0.15776656024210134</v>
      </c>
      <c r="Q4675" t="str">
        <f t="shared" si="433"/>
        <v>Low</v>
      </c>
      <c r="R4675" t="str">
        <f t="shared" si="434"/>
        <v>Medium</v>
      </c>
      <c r="S4675" s="23">
        <f t="shared" si="435"/>
        <v>2025</v>
      </c>
      <c r="T4675" s="23">
        <f t="shared" si="436"/>
        <v>7</v>
      </c>
      <c r="U4675" t="str">
        <f t="shared" si="437"/>
        <v>Jul-2025</v>
      </c>
    </row>
    <row r="4676" spans="1:21" x14ac:dyDescent="0.3">
      <c r="A4676" t="s">
        <v>6686</v>
      </c>
      <c r="B4676" s="22">
        <v>45590</v>
      </c>
      <c r="C4676" s="22">
        <v>45593</v>
      </c>
      <c r="D4676" s="23" t="s">
        <v>78</v>
      </c>
      <c r="E4676" s="23" t="s">
        <v>495</v>
      </c>
      <c r="F4676" s="23" t="s">
        <v>80</v>
      </c>
      <c r="G4676" s="23" t="s">
        <v>53</v>
      </c>
      <c r="H4676" s="23" t="s">
        <v>110</v>
      </c>
      <c r="I4676" s="23" t="s">
        <v>55</v>
      </c>
      <c r="J4676" s="23" t="s">
        <v>56</v>
      </c>
      <c r="K4676" s="23" t="s">
        <v>151</v>
      </c>
      <c r="L4676" s="24">
        <v>26402.16</v>
      </c>
      <c r="M4676">
        <v>2</v>
      </c>
      <c r="N4676" s="25">
        <v>0.1</v>
      </c>
      <c r="O4676" s="24">
        <v>5610.06</v>
      </c>
      <c r="P4676" s="26">
        <f t="shared" ref="P4676:P4739" si="438">IFERROR(O4676/L4676,0)</f>
        <v>0.21248488760010545</v>
      </c>
      <c r="Q4676" t="str">
        <f t="shared" ref="Q4676:Q4739" si="439">IF(P4676&gt;=0.3,"High",IF(P4676&gt;=0.2,"Medium","Low"))</f>
        <v>Medium</v>
      </c>
      <c r="R4676" t="str">
        <f t="shared" ref="R4676:R4739" si="440">IF(N4676=0,"None",IF(N4676&lt;=0.1,"Low",IF(N4676&lt;=0.2,"Medium","High")))</f>
        <v>Low</v>
      </c>
      <c r="S4676" s="23">
        <f t="shared" ref="S4676:S4739" si="441">YEAR(B4676)</f>
        <v>2024</v>
      </c>
      <c r="T4676" s="23">
        <f t="shared" ref="T4676:T4739" si="442">MONTH(B4676)</f>
        <v>10</v>
      </c>
      <c r="U4676" t="str">
        <f t="shared" ref="U4676:U4739" si="443">TEXT(B4676,"mmm-yyyy")</f>
        <v>Oct-2024</v>
      </c>
    </row>
    <row r="4677" spans="1:21" x14ac:dyDescent="0.3">
      <c r="A4677" t="s">
        <v>6687</v>
      </c>
      <c r="B4677" s="22">
        <v>45237</v>
      </c>
      <c r="C4677" s="22">
        <v>45243</v>
      </c>
      <c r="D4677" s="23" t="s">
        <v>50</v>
      </c>
      <c r="E4677" s="23" t="s">
        <v>1707</v>
      </c>
      <c r="F4677" s="23" t="s">
        <v>71</v>
      </c>
      <c r="G4677" s="23" t="s">
        <v>81</v>
      </c>
      <c r="H4677" s="23" t="s">
        <v>82</v>
      </c>
      <c r="I4677" s="23" t="s">
        <v>55</v>
      </c>
      <c r="J4677" s="23" t="s">
        <v>65</v>
      </c>
      <c r="K4677" s="23" t="s">
        <v>66</v>
      </c>
      <c r="L4677" s="24">
        <v>87913.98</v>
      </c>
      <c r="M4677">
        <v>7</v>
      </c>
      <c r="N4677" s="25">
        <v>0</v>
      </c>
      <c r="O4677" s="24">
        <v>34471.61</v>
      </c>
      <c r="P4677" s="26">
        <f t="shared" si="438"/>
        <v>0.39210612464593231</v>
      </c>
      <c r="Q4677" t="str">
        <f t="shared" si="439"/>
        <v>High</v>
      </c>
      <c r="R4677" t="str">
        <f t="shared" si="440"/>
        <v>None</v>
      </c>
      <c r="S4677" s="23">
        <f t="shared" si="441"/>
        <v>2023</v>
      </c>
      <c r="T4677" s="23">
        <f t="shared" si="442"/>
        <v>11</v>
      </c>
      <c r="U4677" t="str">
        <f t="shared" si="443"/>
        <v>Nov-2023</v>
      </c>
    </row>
    <row r="4678" spans="1:21" x14ac:dyDescent="0.3">
      <c r="A4678" t="s">
        <v>6688</v>
      </c>
      <c r="B4678" s="22">
        <v>44710</v>
      </c>
      <c r="C4678" s="22">
        <v>44717</v>
      </c>
      <c r="D4678" s="23" t="s">
        <v>50</v>
      </c>
      <c r="E4678" s="23" t="s">
        <v>150</v>
      </c>
      <c r="F4678" s="23" t="s">
        <v>80</v>
      </c>
      <c r="G4678" s="23" t="s">
        <v>81</v>
      </c>
      <c r="H4678" s="23" t="s">
        <v>82</v>
      </c>
      <c r="I4678" s="23" t="s">
        <v>55</v>
      </c>
      <c r="J4678" s="23" t="s">
        <v>173</v>
      </c>
      <c r="K4678" s="23" t="s">
        <v>780</v>
      </c>
      <c r="L4678" s="24">
        <v>1986.96</v>
      </c>
      <c r="M4678">
        <v>8</v>
      </c>
      <c r="N4678" s="25">
        <v>0.25</v>
      </c>
      <c r="O4678" s="24">
        <v>356.38</v>
      </c>
      <c r="P4678" s="26">
        <f t="shared" si="438"/>
        <v>0.17935942344083422</v>
      </c>
      <c r="Q4678" t="str">
        <f t="shared" si="439"/>
        <v>Low</v>
      </c>
      <c r="R4678" t="str">
        <f t="shared" si="440"/>
        <v>High</v>
      </c>
      <c r="S4678" s="23">
        <f t="shared" si="441"/>
        <v>2022</v>
      </c>
      <c r="T4678" s="23">
        <f t="shared" si="442"/>
        <v>5</v>
      </c>
      <c r="U4678" t="str">
        <f t="shared" si="443"/>
        <v>May-2022</v>
      </c>
    </row>
    <row r="4679" spans="1:21" x14ac:dyDescent="0.3">
      <c r="A4679" t="s">
        <v>6689</v>
      </c>
      <c r="B4679" s="22">
        <v>45129</v>
      </c>
      <c r="C4679" s="22">
        <v>45135</v>
      </c>
      <c r="D4679" s="23" t="s">
        <v>78</v>
      </c>
      <c r="E4679" s="23" t="s">
        <v>703</v>
      </c>
      <c r="F4679" s="23" t="s">
        <v>52</v>
      </c>
      <c r="G4679" s="23" t="s">
        <v>53</v>
      </c>
      <c r="H4679" s="23" t="s">
        <v>90</v>
      </c>
      <c r="I4679" s="23" t="s">
        <v>96</v>
      </c>
      <c r="J4679" s="23" t="s">
        <v>166</v>
      </c>
      <c r="K4679" s="23" t="s">
        <v>167</v>
      </c>
      <c r="L4679" s="24">
        <v>29207.759999999998</v>
      </c>
      <c r="M4679">
        <v>2</v>
      </c>
      <c r="N4679" s="25">
        <v>0.25</v>
      </c>
      <c r="O4679" s="24">
        <v>8410.19</v>
      </c>
      <c r="P4679" s="26">
        <f t="shared" si="438"/>
        <v>0.28794368345946425</v>
      </c>
      <c r="Q4679" t="str">
        <f t="shared" si="439"/>
        <v>Medium</v>
      </c>
      <c r="R4679" t="str">
        <f t="shared" si="440"/>
        <v>High</v>
      </c>
      <c r="S4679" s="23">
        <f t="shared" si="441"/>
        <v>2023</v>
      </c>
      <c r="T4679" s="23">
        <f t="shared" si="442"/>
        <v>7</v>
      </c>
      <c r="U4679" t="str">
        <f t="shared" si="443"/>
        <v>Jul-2023</v>
      </c>
    </row>
    <row r="4680" spans="1:21" x14ac:dyDescent="0.3">
      <c r="A4680" t="s">
        <v>6690</v>
      </c>
      <c r="B4680" s="22">
        <v>45955</v>
      </c>
      <c r="C4680" s="22">
        <v>45962</v>
      </c>
      <c r="D4680" s="23" t="s">
        <v>78</v>
      </c>
      <c r="E4680" s="23" t="s">
        <v>475</v>
      </c>
      <c r="F4680" s="23" t="s">
        <v>52</v>
      </c>
      <c r="G4680" s="23" t="s">
        <v>179</v>
      </c>
      <c r="H4680" s="23" t="s">
        <v>236</v>
      </c>
      <c r="I4680" s="23" t="s">
        <v>118</v>
      </c>
      <c r="J4680" s="23" t="s">
        <v>303</v>
      </c>
      <c r="K4680" s="23" t="s">
        <v>491</v>
      </c>
      <c r="L4680" s="24">
        <v>80977.259999999995</v>
      </c>
      <c r="M4680">
        <v>6</v>
      </c>
      <c r="N4680" s="25">
        <v>0.2</v>
      </c>
      <c r="O4680" s="24">
        <v>15551.8</v>
      </c>
      <c r="P4680" s="26">
        <f t="shared" si="438"/>
        <v>0.19205144752983738</v>
      </c>
      <c r="Q4680" t="str">
        <f t="shared" si="439"/>
        <v>Low</v>
      </c>
      <c r="R4680" t="str">
        <f t="shared" si="440"/>
        <v>Medium</v>
      </c>
      <c r="S4680" s="23">
        <f t="shared" si="441"/>
        <v>2025</v>
      </c>
      <c r="T4680" s="23">
        <f t="shared" si="442"/>
        <v>10</v>
      </c>
      <c r="U4680" t="str">
        <f t="shared" si="443"/>
        <v>Oct-2025</v>
      </c>
    </row>
    <row r="4681" spans="1:21" x14ac:dyDescent="0.3">
      <c r="A4681" t="s">
        <v>6691</v>
      </c>
      <c r="B4681" s="22">
        <v>44833</v>
      </c>
      <c r="C4681" s="22">
        <v>44834</v>
      </c>
      <c r="D4681" s="23" t="s">
        <v>102</v>
      </c>
      <c r="E4681" s="23" t="s">
        <v>607</v>
      </c>
      <c r="F4681" s="23" t="s">
        <v>52</v>
      </c>
      <c r="G4681" s="23" t="s">
        <v>72</v>
      </c>
      <c r="H4681" s="23" t="s">
        <v>346</v>
      </c>
      <c r="I4681" s="23" t="s">
        <v>83</v>
      </c>
      <c r="J4681" s="23" t="s">
        <v>449</v>
      </c>
      <c r="K4681" s="23" t="s">
        <v>775</v>
      </c>
      <c r="L4681" s="24">
        <v>8090.13</v>
      </c>
      <c r="M4681">
        <v>1</v>
      </c>
      <c r="N4681" s="25">
        <v>0.2</v>
      </c>
      <c r="O4681" s="24">
        <v>1711.61</v>
      </c>
      <c r="P4681" s="26">
        <f t="shared" si="438"/>
        <v>0.21156767567393847</v>
      </c>
      <c r="Q4681" t="str">
        <f t="shared" si="439"/>
        <v>Medium</v>
      </c>
      <c r="R4681" t="str">
        <f t="shared" si="440"/>
        <v>Medium</v>
      </c>
      <c r="S4681" s="23">
        <f t="shared" si="441"/>
        <v>2022</v>
      </c>
      <c r="T4681" s="23">
        <f t="shared" si="442"/>
        <v>9</v>
      </c>
      <c r="U4681" t="str">
        <f t="shared" si="443"/>
        <v>Sep-2022</v>
      </c>
    </row>
    <row r="4682" spans="1:21" x14ac:dyDescent="0.3">
      <c r="A4682" t="s">
        <v>6692</v>
      </c>
      <c r="B4682" s="22">
        <v>45629</v>
      </c>
      <c r="C4682" s="22">
        <v>45635</v>
      </c>
      <c r="D4682" s="23" t="s">
        <v>102</v>
      </c>
      <c r="E4682" s="23" t="s">
        <v>1284</v>
      </c>
      <c r="F4682" s="23" t="s">
        <v>80</v>
      </c>
      <c r="G4682" s="23" t="s">
        <v>81</v>
      </c>
      <c r="H4682" s="23" t="s">
        <v>95</v>
      </c>
      <c r="I4682" s="23" t="s">
        <v>83</v>
      </c>
      <c r="J4682" s="23" t="s">
        <v>379</v>
      </c>
      <c r="K4682" s="23" t="s">
        <v>562</v>
      </c>
      <c r="L4682" s="24">
        <v>7708.53</v>
      </c>
      <c r="M4682">
        <v>3</v>
      </c>
      <c r="N4682" s="25">
        <v>0.2</v>
      </c>
      <c r="O4682" s="24">
        <v>1898.29</v>
      </c>
      <c r="P4682" s="26">
        <f t="shared" si="438"/>
        <v>0.24625836573250673</v>
      </c>
      <c r="Q4682" t="str">
        <f t="shared" si="439"/>
        <v>Medium</v>
      </c>
      <c r="R4682" t="str">
        <f t="shared" si="440"/>
        <v>Medium</v>
      </c>
      <c r="S4682" s="23">
        <f t="shared" si="441"/>
        <v>2024</v>
      </c>
      <c r="T4682" s="23">
        <f t="shared" si="442"/>
        <v>12</v>
      </c>
      <c r="U4682" t="str">
        <f t="shared" si="443"/>
        <v>Dec-2024</v>
      </c>
    </row>
    <row r="4683" spans="1:21" x14ac:dyDescent="0.3">
      <c r="A4683" t="s">
        <v>6693</v>
      </c>
      <c r="B4683" s="22">
        <v>45441</v>
      </c>
      <c r="C4683" s="22">
        <v>45448</v>
      </c>
      <c r="D4683" s="23" t="s">
        <v>61</v>
      </c>
      <c r="E4683" s="23" t="s">
        <v>791</v>
      </c>
      <c r="F4683" s="23" t="s">
        <v>80</v>
      </c>
      <c r="G4683" s="23" t="s">
        <v>53</v>
      </c>
      <c r="H4683" s="23" t="s">
        <v>90</v>
      </c>
      <c r="I4683" s="23" t="s">
        <v>118</v>
      </c>
      <c r="J4683" s="23" t="s">
        <v>191</v>
      </c>
      <c r="K4683" s="23" t="s">
        <v>290</v>
      </c>
      <c r="L4683" s="24">
        <v>10872.29</v>
      </c>
      <c r="M4683">
        <v>1</v>
      </c>
      <c r="N4683" s="25">
        <v>0.15</v>
      </c>
      <c r="O4683" s="24">
        <v>3232.61</v>
      </c>
      <c r="P4683" s="26">
        <f t="shared" si="438"/>
        <v>0.29732558642199575</v>
      </c>
      <c r="Q4683" t="str">
        <f t="shared" si="439"/>
        <v>Medium</v>
      </c>
      <c r="R4683" t="str">
        <f t="shared" si="440"/>
        <v>Medium</v>
      </c>
      <c r="S4683" s="23">
        <f t="shared" si="441"/>
        <v>2024</v>
      </c>
      <c r="T4683" s="23">
        <f t="shared" si="442"/>
        <v>5</v>
      </c>
      <c r="U4683" t="str">
        <f t="shared" si="443"/>
        <v>May-2024</v>
      </c>
    </row>
    <row r="4684" spans="1:21" x14ac:dyDescent="0.3">
      <c r="A4684" t="s">
        <v>6694</v>
      </c>
      <c r="B4684" s="22">
        <v>45511</v>
      </c>
      <c r="C4684" s="22">
        <v>45515</v>
      </c>
      <c r="D4684" s="23" t="s">
        <v>50</v>
      </c>
      <c r="E4684" s="23" t="s">
        <v>178</v>
      </c>
      <c r="F4684" s="23" t="s">
        <v>80</v>
      </c>
      <c r="G4684" s="23" t="s">
        <v>81</v>
      </c>
      <c r="H4684" s="23" t="s">
        <v>284</v>
      </c>
      <c r="I4684" s="23" t="s">
        <v>96</v>
      </c>
      <c r="J4684" s="23" t="s">
        <v>166</v>
      </c>
      <c r="K4684" s="23" t="s">
        <v>337</v>
      </c>
      <c r="L4684" s="24">
        <v>6033.52</v>
      </c>
      <c r="M4684">
        <v>4</v>
      </c>
      <c r="N4684" s="25">
        <v>0</v>
      </c>
      <c r="O4684" s="24">
        <v>1217.21</v>
      </c>
      <c r="P4684" s="26">
        <f t="shared" si="438"/>
        <v>0.20174127209323908</v>
      </c>
      <c r="Q4684" t="str">
        <f t="shared" si="439"/>
        <v>Medium</v>
      </c>
      <c r="R4684" t="str">
        <f t="shared" si="440"/>
        <v>None</v>
      </c>
      <c r="S4684" s="23">
        <f t="shared" si="441"/>
        <v>2024</v>
      </c>
      <c r="T4684" s="23">
        <f t="shared" si="442"/>
        <v>8</v>
      </c>
      <c r="U4684" t="str">
        <f t="shared" si="443"/>
        <v>Aug-2024</v>
      </c>
    </row>
    <row r="4685" spans="1:21" x14ac:dyDescent="0.3">
      <c r="A4685" t="s">
        <v>6695</v>
      </c>
      <c r="B4685" s="22">
        <v>45215</v>
      </c>
      <c r="C4685" s="22">
        <v>45221</v>
      </c>
      <c r="D4685" s="23" t="s">
        <v>61</v>
      </c>
      <c r="E4685" s="23" t="s">
        <v>185</v>
      </c>
      <c r="F4685" s="23" t="s">
        <v>80</v>
      </c>
      <c r="G4685" s="23" t="s">
        <v>53</v>
      </c>
      <c r="H4685" s="23" t="s">
        <v>110</v>
      </c>
      <c r="I4685" s="23" t="s">
        <v>118</v>
      </c>
      <c r="J4685" s="23" t="s">
        <v>230</v>
      </c>
      <c r="K4685" s="23" t="s">
        <v>356</v>
      </c>
      <c r="L4685" s="24">
        <v>60446.58</v>
      </c>
      <c r="M4685">
        <v>6</v>
      </c>
      <c r="N4685" s="25">
        <v>0.25</v>
      </c>
      <c r="O4685" s="24">
        <v>14783.18</v>
      </c>
      <c r="P4685" s="26">
        <f t="shared" si="438"/>
        <v>0.24456602838407068</v>
      </c>
      <c r="Q4685" t="str">
        <f t="shared" si="439"/>
        <v>Medium</v>
      </c>
      <c r="R4685" t="str">
        <f t="shared" si="440"/>
        <v>High</v>
      </c>
      <c r="S4685" s="23">
        <f t="shared" si="441"/>
        <v>2023</v>
      </c>
      <c r="T4685" s="23">
        <f t="shared" si="442"/>
        <v>10</v>
      </c>
      <c r="U4685" t="str">
        <f t="shared" si="443"/>
        <v>Oct-2023</v>
      </c>
    </row>
    <row r="4686" spans="1:21" x14ac:dyDescent="0.3">
      <c r="A4686" t="s">
        <v>6696</v>
      </c>
      <c r="B4686" s="22">
        <v>45123</v>
      </c>
      <c r="C4686" s="22">
        <v>45124</v>
      </c>
      <c r="D4686" s="23" t="s">
        <v>50</v>
      </c>
      <c r="E4686" s="23" t="s">
        <v>1820</v>
      </c>
      <c r="F4686" s="23" t="s">
        <v>71</v>
      </c>
      <c r="G4686" s="23" t="s">
        <v>63</v>
      </c>
      <c r="H4686" s="23" t="s">
        <v>172</v>
      </c>
      <c r="I4686" s="23" t="s">
        <v>83</v>
      </c>
      <c r="J4686" s="23" t="s">
        <v>379</v>
      </c>
      <c r="K4686" s="23" t="s">
        <v>380</v>
      </c>
      <c r="L4686" s="24">
        <v>73250.28</v>
      </c>
      <c r="M4686">
        <v>9</v>
      </c>
      <c r="N4686" s="25">
        <v>0</v>
      </c>
      <c r="O4686" s="24">
        <v>27393.759999999998</v>
      </c>
      <c r="P4686" s="26">
        <f t="shared" si="438"/>
        <v>0.37397481620548068</v>
      </c>
      <c r="Q4686" t="str">
        <f t="shared" si="439"/>
        <v>High</v>
      </c>
      <c r="R4686" t="str">
        <f t="shared" si="440"/>
        <v>None</v>
      </c>
      <c r="S4686" s="23">
        <f t="shared" si="441"/>
        <v>2023</v>
      </c>
      <c r="T4686" s="23">
        <f t="shared" si="442"/>
        <v>7</v>
      </c>
      <c r="U4686" t="str">
        <f t="shared" si="443"/>
        <v>Jul-2023</v>
      </c>
    </row>
    <row r="4687" spans="1:21" x14ac:dyDescent="0.3">
      <c r="A4687" t="s">
        <v>6697</v>
      </c>
      <c r="B4687" s="22">
        <v>45595</v>
      </c>
      <c r="C4687" s="22">
        <v>45597</v>
      </c>
      <c r="D4687" s="23" t="s">
        <v>50</v>
      </c>
      <c r="E4687" s="23" t="s">
        <v>2444</v>
      </c>
      <c r="F4687" s="23" t="s">
        <v>71</v>
      </c>
      <c r="G4687" s="23" t="s">
        <v>81</v>
      </c>
      <c r="H4687" s="23" t="s">
        <v>95</v>
      </c>
      <c r="I4687" s="23" t="s">
        <v>118</v>
      </c>
      <c r="J4687" s="23" t="s">
        <v>230</v>
      </c>
      <c r="K4687" s="23" t="s">
        <v>231</v>
      </c>
      <c r="L4687" s="24">
        <v>119302.16</v>
      </c>
      <c r="M4687">
        <v>8</v>
      </c>
      <c r="N4687" s="25">
        <v>0</v>
      </c>
      <c r="O4687" s="24">
        <v>40212.22</v>
      </c>
      <c r="P4687" s="26">
        <f t="shared" si="438"/>
        <v>0.33706196099047997</v>
      </c>
      <c r="Q4687" t="str">
        <f t="shared" si="439"/>
        <v>High</v>
      </c>
      <c r="R4687" t="str">
        <f t="shared" si="440"/>
        <v>None</v>
      </c>
      <c r="S4687" s="23">
        <f t="shared" si="441"/>
        <v>2024</v>
      </c>
      <c r="T4687" s="23">
        <f t="shared" si="442"/>
        <v>10</v>
      </c>
      <c r="U4687" t="str">
        <f t="shared" si="443"/>
        <v>Oct-2024</v>
      </c>
    </row>
    <row r="4688" spans="1:21" x14ac:dyDescent="0.3">
      <c r="A4688" t="s">
        <v>6698</v>
      </c>
      <c r="B4688" s="22">
        <v>45316</v>
      </c>
      <c r="C4688" s="22">
        <v>45318</v>
      </c>
      <c r="D4688" s="23" t="s">
        <v>102</v>
      </c>
      <c r="E4688" s="23" t="s">
        <v>302</v>
      </c>
      <c r="F4688" s="23" t="s">
        <v>80</v>
      </c>
      <c r="G4688" s="23" t="s">
        <v>63</v>
      </c>
      <c r="H4688" s="23" t="s">
        <v>202</v>
      </c>
      <c r="I4688" s="23" t="s">
        <v>83</v>
      </c>
      <c r="J4688" s="23" t="s">
        <v>156</v>
      </c>
      <c r="K4688" s="23" t="s">
        <v>285</v>
      </c>
      <c r="L4688" s="24">
        <v>44480.15</v>
      </c>
      <c r="M4688">
        <v>5</v>
      </c>
      <c r="N4688" s="25">
        <v>0.15</v>
      </c>
      <c r="O4688" s="24">
        <v>14838.71</v>
      </c>
      <c r="P4688" s="26">
        <f t="shared" si="438"/>
        <v>0.33360296671661399</v>
      </c>
      <c r="Q4688" t="str">
        <f t="shared" si="439"/>
        <v>High</v>
      </c>
      <c r="R4688" t="str">
        <f t="shared" si="440"/>
        <v>Medium</v>
      </c>
      <c r="S4688" s="23">
        <f t="shared" si="441"/>
        <v>2024</v>
      </c>
      <c r="T4688" s="23">
        <f t="shared" si="442"/>
        <v>1</v>
      </c>
      <c r="U4688" t="str">
        <f t="shared" si="443"/>
        <v>Jan-2024</v>
      </c>
    </row>
    <row r="4689" spans="1:21" x14ac:dyDescent="0.3">
      <c r="A4689" t="s">
        <v>6699</v>
      </c>
      <c r="B4689" s="22">
        <v>45557</v>
      </c>
      <c r="C4689" s="22">
        <v>45564</v>
      </c>
      <c r="D4689" s="23" t="s">
        <v>50</v>
      </c>
      <c r="E4689" s="23" t="s">
        <v>3836</v>
      </c>
      <c r="F4689" s="23" t="s">
        <v>80</v>
      </c>
      <c r="G4689" s="23" t="s">
        <v>63</v>
      </c>
      <c r="H4689" s="23" t="s">
        <v>172</v>
      </c>
      <c r="I4689" s="23" t="s">
        <v>96</v>
      </c>
      <c r="J4689" s="23" t="s">
        <v>135</v>
      </c>
      <c r="K4689" s="23" t="s">
        <v>395</v>
      </c>
      <c r="L4689" s="24">
        <v>5590.17</v>
      </c>
      <c r="M4689">
        <v>9</v>
      </c>
      <c r="N4689" s="25">
        <v>0.15</v>
      </c>
      <c r="O4689" s="24">
        <v>1761.94</v>
      </c>
      <c r="P4689" s="26">
        <f t="shared" si="438"/>
        <v>0.31518540581055676</v>
      </c>
      <c r="Q4689" t="str">
        <f t="shared" si="439"/>
        <v>High</v>
      </c>
      <c r="R4689" t="str">
        <f t="shared" si="440"/>
        <v>Medium</v>
      </c>
      <c r="S4689" s="23">
        <f t="shared" si="441"/>
        <v>2024</v>
      </c>
      <c r="T4689" s="23">
        <f t="shared" si="442"/>
        <v>9</v>
      </c>
      <c r="U4689" t="str">
        <f t="shared" si="443"/>
        <v>Sep-2024</v>
      </c>
    </row>
    <row r="4690" spans="1:21" x14ac:dyDescent="0.3">
      <c r="A4690" t="s">
        <v>6700</v>
      </c>
      <c r="B4690" s="22">
        <v>44881</v>
      </c>
      <c r="C4690" s="22">
        <v>44882</v>
      </c>
      <c r="D4690" s="23" t="s">
        <v>102</v>
      </c>
      <c r="E4690" s="23" t="s">
        <v>800</v>
      </c>
      <c r="F4690" s="23" t="s">
        <v>80</v>
      </c>
      <c r="G4690" s="23" t="s">
        <v>63</v>
      </c>
      <c r="H4690" s="23" t="s">
        <v>202</v>
      </c>
      <c r="I4690" s="23" t="s">
        <v>83</v>
      </c>
      <c r="J4690" s="23" t="s">
        <v>379</v>
      </c>
      <c r="K4690" s="23" t="s">
        <v>716</v>
      </c>
      <c r="L4690" s="24">
        <v>13514.05</v>
      </c>
      <c r="M4690">
        <v>5</v>
      </c>
      <c r="N4690" s="25">
        <v>0.2</v>
      </c>
      <c r="O4690" s="24">
        <v>1975.3</v>
      </c>
      <c r="P4690" s="26">
        <f t="shared" si="438"/>
        <v>0.14616639719403141</v>
      </c>
      <c r="Q4690" t="str">
        <f t="shared" si="439"/>
        <v>Low</v>
      </c>
      <c r="R4690" t="str">
        <f t="shared" si="440"/>
        <v>Medium</v>
      </c>
      <c r="S4690" s="23">
        <f t="shared" si="441"/>
        <v>2022</v>
      </c>
      <c r="T4690" s="23">
        <f t="shared" si="442"/>
        <v>11</v>
      </c>
      <c r="U4690" t="str">
        <f t="shared" si="443"/>
        <v>Nov-2022</v>
      </c>
    </row>
    <row r="4691" spans="1:21" x14ac:dyDescent="0.3">
      <c r="A4691" t="s">
        <v>6701</v>
      </c>
      <c r="B4691" s="22">
        <v>45900</v>
      </c>
      <c r="C4691" s="22">
        <v>45907</v>
      </c>
      <c r="D4691" s="23" t="s">
        <v>78</v>
      </c>
      <c r="E4691" s="23" t="s">
        <v>1220</v>
      </c>
      <c r="F4691" s="23" t="s">
        <v>80</v>
      </c>
      <c r="G4691" s="23" t="s">
        <v>72</v>
      </c>
      <c r="H4691" s="23" t="s">
        <v>73</v>
      </c>
      <c r="I4691" s="23" t="s">
        <v>118</v>
      </c>
      <c r="J4691" s="23" t="s">
        <v>119</v>
      </c>
      <c r="K4691" s="23" t="s">
        <v>120</v>
      </c>
      <c r="L4691" s="24">
        <v>104726.72</v>
      </c>
      <c r="M4691">
        <v>7</v>
      </c>
      <c r="N4691" s="25">
        <v>0.2</v>
      </c>
      <c r="O4691" s="24">
        <v>21482.36</v>
      </c>
      <c r="P4691" s="26">
        <f t="shared" si="438"/>
        <v>0.20512778400774892</v>
      </c>
      <c r="Q4691" t="str">
        <f t="shared" si="439"/>
        <v>Medium</v>
      </c>
      <c r="R4691" t="str">
        <f t="shared" si="440"/>
        <v>Medium</v>
      </c>
      <c r="S4691" s="23">
        <f t="shared" si="441"/>
        <v>2025</v>
      </c>
      <c r="T4691" s="23">
        <f t="shared" si="442"/>
        <v>8</v>
      </c>
      <c r="U4691" t="str">
        <f t="shared" si="443"/>
        <v>Aug-2025</v>
      </c>
    </row>
    <row r="4692" spans="1:21" x14ac:dyDescent="0.3">
      <c r="A4692" t="s">
        <v>6702</v>
      </c>
      <c r="B4692" s="22">
        <v>45599</v>
      </c>
      <c r="C4692" s="22">
        <v>45604</v>
      </c>
      <c r="D4692" s="23" t="s">
        <v>61</v>
      </c>
      <c r="E4692" s="23" t="s">
        <v>2467</v>
      </c>
      <c r="F4692" s="23" t="s">
        <v>80</v>
      </c>
      <c r="G4692" s="23" t="s">
        <v>81</v>
      </c>
      <c r="H4692" s="23" t="s">
        <v>284</v>
      </c>
      <c r="I4692" s="23" t="s">
        <v>83</v>
      </c>
      <c r="J4692" s="23" t="s">
        <v>449</v>
      </c>
      <c r="K4692" s="23" t="s">
        <v>450</v>
      </c>
      <c r="L4692" s="24">
        <v>10359.25</v>
      </c>
      <c r="M4692">
        <v>5</v>
      </c>
      <c r="N4692" s="25">
        <v>0.15</v>
      </c>
      <c r="O4692" s="24">
        <v>2190.34</v>
      </c>
      <c r="P4692" s="26">
        <f t="shared" si="438"/>
        <v>0.21143808673407824</v>
      </c>
      <c r="Q4692" t="str">
        <f t="shared" si="439"/>
        <v>Medium</v>
      </c>
      <c r="R4692" t="str">
        <f t="shared" si="440"/>
        <v>Medium</v>
      </c>
      <c r="S4692" s="23">
        <f t="shared" si="441"/>
        <v>2024</v>
      </c>
      <c r="T4692" s="23">
        <f t="shared" si="442"/>
        <v>11</v>
      </c>
      <c r="U4692" t="str">
        <f t="shared" si="443"/>
        <v>Nov-2024</v>
      </c>
    </row>
    <row r="4693" spans="1:21" x14ac:dyDescent="0.3">
      <c r="A4693" t="s">
        <v>6703</v>
      </c>
      <c r="B4693" s="22">
        <v>44992</v>
      </c>
      <c r="C4693" s="22">
        <v>44995</v>
      </c>
      <c r="D4693" s="23" t="s">
        <v>78</v>
      </c>
      <c r="E4693" s="23" t="s">
        <v>2386</v>
      </c>
      <c r="F4693" s="23" t="s">
        <v>71</v>
      </c>
      <c r="G4693" s="23" t="s">
        <v>81</v>
      </c>
      <c r="H4693" s="23" t="s">
        <v>95</v>
      </c>
      <c r="I4693" s="23" t="s">
        <v>118</v>
      </c>
      <c r="J4693" s="23" t="s">
        <v>119</v>
      </c>
      <c r="K4693" s="23" t="s">
        <v>120</v>
      </c>
      <c r="L4693" s="24">
        <v>2834.75</v>
      </c>
      <c r="M4693">
        <v>5</v>
      </c>
      <c r="N4693" s="25">
        <v>0.1</v>
      </c>
      <c r="O4693" s="24">
        <v>583.61</v>
      </c>
      <c r="P4693" s="26">
        <f t="shared" si="438"/>
        <v>0.20587706146926538</v>
      </c>
      <c r="Q4693" t="str">
        <f t="shared" si="439"/>
        <v>Medium</v>
      </c>
      <c r="R4693" t="str">
        <f t="shared" si="440"/>
        <v>Low</v>
      </c>
      <c r="S4693" s="23">
        <f t="shared" si="441"/>
        <v>2023</v>
      </c>
      <c r="T4693" s="23">
        <f t="shared" si="442"/>
        <v>3</v>
      </c>
      <c r="U4693" t="str">
        <f t="shared" si="443"/>
        <v>Mar-2023</v>
      </c>
    </row>
    <row r="4694" spans="1:21" x14ac:dyDescent="0.3">
      <c r="A4694" t="s">
        <v>6704</v>
      </c>
      <c r="B4694" s="22">
        <v>45891</v>
      </c>
      <c r="C4694" s="22">
        <v>45894</v>
      </c>
      <c r="D4694" s="23" t="s">
        <v>50</v>
      </c>
      <c r="E4694" s="23" t="s">
        <v>1897</v>
      </c>
      <c r="F4694" s="23" t="s">
        <v>52</v>
      </c>
      <c r="G4694" s="23" t="s">
        <v>63</v>
      </c>
      <c r="H4694" s="23" t="s">
        <v>202</v>
      </c>
      <c r="I4694" s="23" t="s">
        <v>118</v>
      </c>
      <c r="J4694" s="23" t="s">
        <v>191</v>
      </c>
      <c r="K4694" s="23" t="s">
        <v>829</v>
      </c>
      <c r="L4694" s="24">
        <v>986.49</v>
      </c>
      <c r="M4694">
        <v>1</v>
      </c>
      <c r="N4694" s="25">
        <v>0.05</v>
      </c>
      <c r="O4694" s="24">
        <v>323.57</v>
      </c>
      <c r="P4694" s="26">
        <f t="shared" si="438"/>
        <v>0.3280012975296252</v>
      </c>
      <c r="Q4694" t="str">
        <f t="shared" si="439"/>
        <v>High</v>
      </c>
      <c r="R4694" t="str">
        <f t="shared" si="440"/>
        <v>Low</v>
      </c>
      <c r="S4694" s="23">
        <f t="shared" si="441"/>
        <v>2025</v>
      </c>
      <c r="T4694" s="23">
        <f t="shared" si="442"/>
        <v>8</v>
      </c>
      <c r="U4694" t="str">
        <f t="shared" si="443"/>
        <v>Aug-2025</v>
      </c>
    </row>
    <row r="4695" spans="1:21" x14ac:dyDescent="0.3">
      <c r="A4695" t="s">
        <v>6705</v>
      </c>
      <c r="B4695" s="22">
        <v>45762</v>
      </c>
      <c r="C4695" s="22">
        <v>45763</v>
      </c>
      <c r="D4695" s="23" t="s">
        <v>78</v>
      </c>
      <c r="E4695" s="23" t="s">
        <v>1824</v>
      </c>
      <c r="F4695" s="23" t="s">
        <v>52</v>
      </c>
      <c r="G4695" s="23" t="s">
        <v>81</v>
      </c>
      <c r="H4695" s="23" t="s">
        <v>284</v>
      </c>
      <c r="I4695" s="23" t="s">
        <v>55</v>
      </c>
      <c r="J4695" s="23" t="s">
        <v>56</v>
      </c>
      <c r="K4695" s="23" t="s">
        <v>74</v>
      </c>
      <c r="L4695" s="24">
        <v>3625.16</v>
      </c>
      <c r="M4695">
        <v>7</v>
      </c>
      <c r="N4695" s="25">
        <v>0.25</v>
      </c>
      <c r="O4695" s="24">
        <v>572.91999999999996</v>
      </c>
      <c r="P4695" s="26">
        <f t="shared" si="438"/>
        <v>0.15803992099659048</v>
      </c>
      <c r="Q4695" t="str">
        <f t="shared" si="439"/>
        <v>Low</v>
      </c>
      <c r="R4695" t="str">
        <f t="shared" si="440"/>
        <v>High</v>
      </c>
      <c r="S4695" s="23">
        <f t="shared" si="441"/>
        <v>2025</v>
      </c>
      <c r="T4695" s="23">
        <f t="shared" si="442"/>
        <v>4</v>
      </c>
      <c r="U4695" t="str">
        <f t="shared" si="443"/>
        <v>Apr-2025</v>
      </c>
    </row>
    <row r="4696" spans="1:21" x14ac:dyDescent="0.3">
      <c r="A4696" t="s">
        <v>6706</v>
      </c>
      <c r="B4696" s="22">
        <v>44615</v>
      </c>
      <c r="C4696" s="22">
        <v>44621</v>
      </c>
      <c r="D4696" s="23" t="s">
        <v>78</v>
      </c>
      <c r="E4696" s="23" t="s">
        <v>614</v>
      </c>
      <c r="F4696" s="23" t="s">
        <v>52</v>
      </c>
      <c r="G4696" s="23" t="s">
        <v>53</v>
      </c>
      <c r="H4696" s="23" t="s">
        <v>54</v>
      </c>
      <c r="I4696" s="23" t="s">
        <v>96</v>
      </c>
      <c r="J4696" s="23" t="s">
        <v>111</v>
      </c>
      <c r="K4696" s="23" t="s">
        <v>225</v>
      </c>
      <c r="L4696" s="24">
        <v>68675.490000000005</v>
      </c>
      <c r="M4696">
        <v>9</v>
      </c>
      <c r="N4696" s="25">
        <v>0.15</v>
      </c>
      <c r="O4696" s="24">
        <v>11526.81</v>
      </c>
      <c r="P4696" s="26">
        <f t="shared" si="438"/>
        <v>0.1678445978325018</v>
      </c>
      <c r="Q4696" t="str">
        <f t="shared" si="439"/>
        <v>Low</v>
      </c>
      <c r="R4696" t="str">
        <f t="shared" si="440"/>
        <v>Medium</v>
      </c>
      <c r="S4696" s="23">
        <f t="shared" si="441"/>
        <v>2022</v>
      </c>
      <c r="T4696" s="23">
        <f t="shared" si="442"/>
        <v>2</v>
      </c>
      <c r="U4696" t="str">
        <f t="shared" si="443"/>
        <v>Feb-2022</v>
      </c>
    </row>
    <row r="4697" spans="1:21" x14ac:dyDescent="0.3">
      <c r="A4697" t="s">
        <v>6707</v>
      </c>
      <c r="B4697" s="22">
        <v>45126</v>
      </c>
      <c r="C4697" s="22">
        <v>45128</v>
      </c>
      <c r="D4697" s="23" t="s">
        <v>50</v>
      </c>
      <c r="E4697" s="23" t="s">
        <v>765</v>
      </c>
      <c r="F4697" s="23" t="s">
        <v>52</v>
      </c>
      <c r="G4697" s="23" t="s">
        <v>81</v>
      </c>
      <c r="H4697" s="23" t="s">
        <v>186</v>
      </c>
      <c r="I4697" s="23" t="s">
        <v>96</v>
      </c>
      <c r="J4697" s="23" t="s">
        <v>135</v>
      </c>
      <c r="K4697" s="23" t="s">
        <v>395</v>
      </c>
      <c r="L4697" s="24">
        <v>87863.86</v>
      </c>
      <c r="M4697">
        <v>7</v>
      </c>
      <c r="N4697" s="25">
        <v>0.15</v>
      </c>
      <c r="O4697" s="24">
        <v>15406.34</v>
      </c>
      <c r="P4697" s="26">
        <f t="shared" si="438"/>
        <v>0.17534330952453034</v>
      </c>
      <c r="Q4697" t="str">
        <f t="shared" si="439"/>
        <v>Low</v>
      </c>
      <c r="R4697" t="str">
        <f t="shared" si="440"/>
        <v>Medium</v>
      </c>
      <c r="S4697" s="23">
        <f t="shared" si="441"/>
        <v>2023</v>
      </c>
      <c r="T4697" s="23">
        <f t="shared" si="442"/>
        <v>7</v>
      </c>
      <c r="U4697" t="str">
        <f t="shared" si="443"/>
        <v>Jul-2023</v>
      </c>
    </row>
    <row r="4698" spans="1:21" x14ac:dyDescent="0.3">
      <c r="A4698" t="s">
        <v>6708</v>
      </c>
      <c r="B4698" s="22">
        <v>45363</v>
      </c>
      <c r="C4698" s="22">
        <v>45367</v>
      </c>
      <c r="D4698" s="23" t="s">
        <v>61</v>
      </c>
      <c r="E4698" s="23" t="s">
        <v>468</v>
      </c>
      <c r="F4698" s="23" t="s">
        <v>71</v>
      </c>
      <c r="G4698" s="23" t="s">
        <v>179</v>
      </c>
      <c r="H4698" s="23" t="s">
        <v>236</v>
      </c>
      <c r="I4698" s="23" t="s">
        <v>55</v>
      </c>
      <c r="J4698" s="23" t="s">
        <v>173</v>
      </c>
      <c r="K4698" s="23" t="s">
        <v>780</v>
      </c>
      <c r="L4698" s="24">
        <v>863.15</v>
      </c>
      <c r="M4698">
        <v>1</v>
      </c>
      <c r="N4698" s="25">
        <v>0.1</v>
      </c>
      <c r="O4698" s="24">
        <v>157.58000000000001</v>
      </c>
      <c r="P4698" s="26">
        <f t="shared" si="438"/>
        <v>0.18256386491339863</v>
      </c>
      <c r="Q4698" t="str">
        <f t="shared" si="439"/>
        <v>Low</v>
      </c>
      <c r="R4698" t="str">
        <f t="shared" si="440"/>
        <v>Low</v>
      </c>
      <c r="S4698" s="23">
        <f t="shared" si="441"/>
        <v>2024</v>
      </c>
      <c r="T4698" s="23">
        <f t="shared" si="442"/>
        <v>3</v>
      </c>
      <c r="U4698" t="str">
        <f t="shared" si="443"/>
        <v>Mar-2024</v>
      </c>
    </row>
    <row r="4699" spans="1:21" x14ac:dyDescent="0.3">
      <c r="A4699" t="s">
        <v>6709</v>
      </c>
      <c r="B4699" s="22">
        <v>45222</v>
      </c>
      <c r="C4699" s="22">
        <v>45229</v>
      </c>
      <c r="D4699" s="23" t="s">
        <v>78</v>
      </c>
      <c r="E4699" s="23" t="s">
        <v>2811</v>
      </c>
      <c r="F4699" s="23" t="s">
        <v>80</v>
      </c>
      <c r="G4699" s="23" t="s">
        <v>72</v>
      </c>
      <c r="H4699" s="23" t="s">
        <v>346</v>
      </c>
      <c r="I4699" s="23" t="s">
        <v>118</v>
      </c>
      <c r="J4699" s="23" t="s">
        <v>191</v>
      </c>
      <c r="K4699" s="23" t="s">
        <v>829</v>
      </c>
      <c r="L4699" s="24">
        <v>94865.84</v>
      </c>
      <c r="M4699">
        <v>8</v>
      </c>
      <c r="N4699" s="25">
        <v>0.2</v>
      </c>
      <c r="O4699" s="24">
        <v>27159.54</v>
      </c>
      <c r="P4699" s="26">
        <f t="shared" si="438"/>
        <v>0.28629420242312725</v>
      </c>
      <c r="Q4699" t="str">
        <f t="shared" si="439"/>
        <v>Medium</v>
      </c>
      <c r="R4699" t="str">
        <f t="shared" si="440"/>
        <v>Medium</v>
      </c>
      <c r="S4699" s="23">
        <f t="shared" si="441"/>
        <v>2023</v>
      </c>
      <c r="T4699" s="23">
        <f t="shared" si="442"/>
        <v>10</v>
      </c>
      <c r="U4699" t="str">
        <f t="shared" si="443"/>
        <v>Oct-2023</v>
      </c>
    </row>
    <row r="4700" spans="1:21" x14ac:dyDescent="0.3">
      <c r="A4700" t="s">
        <v>6710</v>
      </c>
      <c r="B4700" s="22">
        <v>44788</v>
      </c>
      <c r="C4700" s="22">
        <v>44790</v>
      </c>
      <c r="D4700" s="23" t="s">
        <v>102</v>
      </c>
      <c r="E4700" s="23" t="s">
        <v>2662</v>
      </c>
      <c r="F4700" s="23" t="s">
        <v>71</v>
      </c>
      <c r="G4700" s="23" t="s">
        <v>53</v>
      </c>
      <c r="H4700" s="23" t="s">
        <v>246</v>
      </c>
      <c r="I4700" s="23" t="s">
        <v>55</v>
      </c>
      <c r="J4700" s="23" t="s">
        <v>56</v>
      </c>
      <c r="K4700" s="23" t="s">
        <v>57</v>
      </c>
      <c r="L4700" s="24">
        <v>57604.23</v>
      </c>
      <c r="M4700">
        <v>9</v>
      </c>
      <c r="N4700" s="25">
        <v>0</v>
      </c>
      <c r="O4700" s="24">
        <v>13452.01</v>
      </c>
      <c r="P4700" s="26">
        <f t="shared" si="438"/>
        <v>0.23352469080829655</v>
      </c>
      <c r="Q4700" t="str">
        <f t="shared" si="439"/>
        <v>Medium</v>
      </c>
      <c r="R4700" t="str">
        <f t="shared" si="440"/>
        <v>None</v>
      </c>
      <c r="S4700" s="23">
        <f t="shared" si="441"/>
        <v>2022</v>
      </c>
      <c r="T4700" s="23">
        <f t="shared" si="442"/>
        <v>8</v>
      </c>
      <c r="U4700" t="str">
        <f t="shared" si="443"/>
        <v>Aug-2022</v>
      </c>
    </row>
    <row r="4701" spans="1:21" x14ac:dyDescent="0.3">
      <c r="A4701" t="s">
        <v>6711</v>
      </c>
      <c r="B4701" s="22">
        <v>45443</v>
      </c>
      <c r="C4701" s="22">
        <v>45448</v>
      </c>
      <c r="D4701" s="23" t="s">
        <v>61</v>
      </c>
      <c r="E4701" s="23" t="s">
        <v>1036</v>
      </c>
      <c r="F4701" s="23" t="s">
        <v>52</v>
      </c>
      <c r="G4701" s="23" t="s">
        <v>81</v>
      </c>
      <c r="H4701" s="23" t="s">
        <v>186</v>
      </c>
      <c r="I4701" s="23" t="s">
        <v>118</v>
      </c>
      <c r="J4701" s="23" t="s">
        <v>230</v>
      </c>
      <c r="K4701" s="23" t="s">
        <v>351</v>
      </c>
      <c r="L4701" s="24">
        <v>10862.32</v>
      </c>
      <c r="M4701">
        <v>8</v>
      </c>
      <c r="N4701" s="25">
        <v>0.05</v>
      </c>
      <c r="O4701" s="24">
        <v>3781.8</v>
      </c>
      <c r="P4701" s="26">
        <f t="shared" si="438"/>
        <v>0.34815766797516556</v>
      </c>
      <c r="Q4701" t="str">
        <f t="shared" si="439"/>
        <v>High</v>
      </c>
      <c r="R4701" t="str">
        <f t="shared" si="440"/>
        <v>Low</v>
      </c>
      <c r="S4701" s="23">
        <f t="shared" si="441"/>
        <v>2024</v>
      </c>
      <c r="T4701" s="23">
        <f t="shared" si="442"/>
        <v>5</v>
      </c>
      <c r="U4701" t="str">
        <f t="shared" si="443"/>
        <v>May-2024</v>
      </c>
    </row>
    <row r="4702" spans="1:21" x14ac:dyDescent="0.3">
      <c r="A4702" t="s">
        <v>6712</v>
      </c>
      <c r="B4702" s="22">
        <v>45229</v>
      </c>
      <c r="C4702" s="22">
        <v>45234</v>
      </c>
      <c r="D4702" s="23" t="s">
        <v>50</v>
      </c>
      <c r="E4702" s="23" t="s">
        <v>3230</v>
      </c>
      <c r="F4702" s="23" t="s">
        <v>52</v>
      </c>
      <c r="G4702" s="23" t="s">
        <v>72</v>
      </c>
      <c r="H4702" s="23" t="s">
        <v>117</v>
      </c>
      <c r="I4702" s="23" t="s">
        <v>83</v>
      </c>
      <c r="J4702" s="23" t="s">
        <v>449</v>
      </c>
      <c r="K4702" s="23" t="s">
        <v>775</v>
      </c>
      <c r="L4702" s="24">
        <v>51338.75</v>
      </c>
      <c r="M4702">
        <v>5</v>
      </c>
      <c r="N4702" s="25">
        <v>0.05</v>
      </c>
      <c r="O4702" s="24">
        <v>8731.3799999999992</v>
      </c>
      <c r="P4702" s="26">
        <f t="shared" si="438"/>
        <v>0.17007387207518684</v>
      </c>
      <c r="Q4702" t="str">
        <f t="shared" si="439"/>
        <v>Low</v>
      </c>
      <c r="R4702" t="str">
        <f t="shared" si="440"/>
        <v>Low</v>
      </c>
      <c r="S4702" s="23">
        <f t="shared" si="441"/>
        <v>2023</v>
      </c>
      <c r="T4702" s="23">
        <f t="shared" si="442"/>
        <v>10</v>
      </c>
      <c r="U4702" t="str">
        <f t="shared" si="443"/>
        <v>Oct-2023</v>
      </c>
    </row>
    <row r="4703" spans="1:21" x14ac:dyDescent="0.3">
      <c r="A4703" t="s">
        <v>6713</v>
      </c>
      <c r="B4703" s="22">
        <v>44856</v>
      </c>
      <c r="C4703" s="22">
        <v>44859</v>
      </c>
      <c r="D4703" s="23" t="s">
        <v>102</v>
      </c>
      <c r="E4703" s="23" t="s">
        <v>844</v>
      </c>
      <c r="F4703" s="23" t="s">
        <v>80</v>
      </c>
      <c r="G4703" s="23" t="s">
        <v>72</v>
      </c>
      <c r="H4703" s="23" t="s">
        <v>104</v>
      </c>
      <c r="I4703" s="23" t="s">
        <v>83</v>
      </c>
      <c r="J4703" s="23" t="s">
        <v>449</v>
      </c>
      <c r="K4703" s="23" t="s">
        <v>450</v>
      </c>
      <c r="L4703" s="24">
        <v>106771.86</v>
      </c>
      <c r="M4703">
        <v>9</v>
      </c>
      <c r="N4703" s="25">
        <v>0</v>
      </c>
      <c r="O4703" s="24">
        <v>17734.18</v>
      </c>
      <c r="P4703" s="26">
        <f t="shared" si="438"/>
        <v>0.166094137537737</v>
      </c>
      <c r="Q4703" t="str">
        <f t="shared" si="439"/>
        <v>Low</v>
      </c>
      <c r="R4703" t="str">
        <f t="shared" si="440"/>
        <v>None</v>
      </c>
      <c r="S4703" s="23">
        <f t="shared" si="441"/>
        <v>2022</v>
      </c>
      <c r="T4703" s="23">
        <f t="shared" si="442"/>
        <v>10</v>
      </c>
      <c r="U4703" t="str">
        <f t="shared" si="443"/>
        <v>Oct-2022</v>
      </c>
    </row>
    <row r="4704" spans="1:21" x14ac:dyDescent="0.3">
      <c r="A4704" t="s">
        <v>6714</v>
      </c>
      <c r="B4704" s="22">
        <v>45585</v>
      </c>
      <c r="C4704" s="22">
        <v>45591</v>
      </c>
      <c r="D4704" s="23" t="s">
        <v>102</v>
      </c>
      <c r="E4704" s="23" t="s">
        <v>3304</v>
      </c>
      <c r="F4704" s="23" t="s">
        <v>52</v>
      </c>
      <c r="G4704" s="23" t="s">
        <v>72</v>
      </c>
      <c r="H4704" s="23" t="s">
        <v>346</v>
      </c>
      <c r="I4704" s="23" t="s">
        <v>96</v>
      </c>
      <c r="J4704" s="23" t="s">
        <v>111</v>
      </c>
      <c r="K4704" s="23" t="s">
        <v>328</v>
      </c>
      <c r="L4704" s="24">
        <v>1433.78</v>
      </c>
      <c r="M4704">
        <v>2</v>
      </c>
      <c r="N4704" s="25">
        <v>0.25</v>
      </c>
      <c r="O4704" s="24">
        <v>185.12</v>
      </c>
      <c r="P4704" s="26">
        <f t="shared" si="438"/>
        <v>0.12911325307927299</v>
      </c>
      <c r="Q4704" t="str">
        <f t="shared" si="439"/>
        <v>Low</v>
      </c>
      <c r="R4704" t="str">
        <f t="shared" si="440"/>
        <v>High</v>
      </c>
      <c r="S4704" s="23">
        <f t="shared" si="441"/>
        <v>2024</v>
      </c>
      <c r="T4704" s="23">
        <f t="shared" si="442"/>
        <v>10</v>
      </c>
      <c r="U4704" t="str">
        <f t="shared" si="443"/>
        <v>Oct-2024</v>
      </c>
    </row>
    <row r="4705" spans="1:21" x14ac:dyDescent="0.3">
      <c r="A4705" t="s">
        <v>6715</v>
      </c>
      <c r="B4705" s="22">
        <v>46001</v>
      </c>
      <c r="C4705" s="22">
        <v>46002</v>
      </c>
      <c r="D4705" s="23" t="s">
        <v>78</v>
      </c>
      <c r="E4705" s="23" t="s">
        <v>1275</v>
      </c>
      <c r="F4705" s="23" t="s">
        <v>71</v>
      </c>
      <c r="G4705" s="23" t="s">
        <v>81</v>
      </c>
      <c r="H4705" s="23" t="s">
        <v>284</v>
      </c>
      <c r="I4705" s="23" t="s">
        <v>83</v>
      </c>
      <c r="J4705" s="23" t="s">
        <v>379</v>
      </c>
      <c r="K4705" s="23" t="s">
        <v>562</v>
      </c>
      <c r="L4705" s="24">
        <v>59849.32</v>
      </c>
      <c r="M4705">
        <v>4</v>
      </c>
      <c r="N4705" s="25">
        <v>0.15</v>
      </c>
      <c r="O4705" s="24">
        <v>10510.48</v>
      </c>
      <c r="P4705" s="26">
        <f t="shared" si="438"/>
        <v>0.17561569621843656</v>
      </c>
      <c r="Q4705" t="str">
        <f t="shared" si="439"/>
        <v>Low</v>
      </c>
      <c r="R4705" t="str">
        <f t="shared" si="440"/>
        <v>Medium</v>
      </c>
      <c r="S4705" s="23">
        <f t="shared" si="441"/>
        <v>2025</v>
      </c>
      <c r="T4705" s="23">
        <f t="shared" si="442"/>
        <v>12</v>
      </c>
      <c r="U4705" t="str">
        <f t="shared" si="443"/>
        <v>Dec-2025</v>
      </c>
    </row>
    <row r="4706" spans="1:21" x14ac:dyDescent="0.3">
      <c r="A4706" t="s">
        <v>6716</v>
      </c>
      <c r="B4706" s="22">
        <v>45174</v>
      </c>
      <c r="C4706" s="22">
        <v>45177</v>
      </c>
      <c r="D4706" s="23" t="s">
        <v>50</v>
      </c>
      <c r="E4706" s="23" t="s">
        <v>753</v>
      </c>
      <c r="F4706" s="23" t="s">
        <v>52</v>
      </c>
      <c r="G4706" s="23" t="s">
        <v>179</v>
      </c>
      <c r="H4706" s="23" t="s">
        <v>236</v>
      </c>
      <c r="I4706" s="23" t="s">
        <v>118</v>
      </c>
      <c r="J4706" s="23" t="s">
        <v>191</v>
      </c>
      <c r="K4706" s="23" t="s">
        <v>192</v>
      </c>
      <c r="L4706" s="24">
        <v>37216.239999999998</v>
      </c>
      <c r="M4706">
        <v>8</v>
      </c>
      <c r="N4706" s="25">
        <v>0.25</v>
      </c>
      <c r="O4706" s="24">
        <v>9749.7199999999993</v>
      </c>
      <c r="P4706" s="26">
        <f t="shared" si="438"/>
        <v>0.26197487978366435</v>
      </c>
      <c r="Q4706" t="str">
        <f t="shared" si="439"/>
        <v>Medium</v>
      </c>
      <c r="R4706" t="str">
        <f t="shared" si="440"/>
        <v>High</v>
      </c>
      <c r="S4706" s="23">
        <f t="shared" si="441"/>
        <v>2023</v>
      </c>
      <c r="T4706" s="23">
        <f t="shared" si="442"/>
        <v>9</v>
      </c>
      <c r="U4706" t="str">
        <f t="shared" si="443"/>
        <v>Sep-2023</v>
      </c>
    </row>
    <row r="4707" spans="1:21" x14ac:dyDescent="0.3">
      <c r="A4707" t="s">
        <v>6717</v>
      </c>
      <c r="B4707" s="22">
        <v>45885</v>
      </c>
      <c r="C4707" s="22">
        <v>45886</v>
      </c>
      <c r="D4707" s="23" t="s">
        <v>61</v>
      </c>
      <c r="E4707" s="23" t="s">
        <v>1049</v>
      </c>
      <c r="F4707" s="23" t="s">
        <v>71</v>
      </c>
      <c r="G4707" s="23" t="s">
        <v>53</v>
      </c>
      <c r="H4707" s="23" t="s">
        <v>246</v>
      </c>
      <c r="I4707" s="23" t="s">
        <v>55</v>
      </c>
      <c r="J4707" s="23" t="s">
        <v>173</v>
      </c>
      <c r="K4707" s="23" t="s">
        <v>174</v>
      </c>
      <c r="L4707" s="24">
        <v>5689.8</v>
      </c>
      <c r="M4707">
        <v>5</v>
      </c>
      <c r="N4707" s="25">
        <v>0.25</v>
      </c>
      <c r="O4707" s="24">
        <v>1536.32</v>
      </c>
      <c r="P4707" s="26">
        <f t="shared" si="438"/>
        <v>0.27001300572955111</v>
      </c>
      <c r="Q4707" t="str">
        <f t="shared" si="439"/>
        <v>Medium</v>
      </c>
      <c r="R4707" t="str">
        <f t="shared" si="440"/>
        <v>High</v>
      </c>
      <c r="S4707" s="23">
        <f t="shared" si="441"/>
        <v>2025</v>
      </c>
      <c r="T4707" s="23">
        <f t="shared" si="442"/>
        <v>8</v>
      </c>
      <c r="U4707" t="str">
        <f t="shared" si="443"/>
        <v>Aug-2025</v>
      </c>
    </row>
    <row r="4708" spans="1:21" x14ac:dyDescent="0.3">
      <c r="A4708" t="s">
        <v>6718</v>
      </c>
      <c r="B4708" s="22">
        <v>44880</v>
      </c>
      <c r="C4708" s="22">
        <v>44881</v>
      </c>
      <c r="D4708" s="23" t="s">
        <v>61</v>
      </c>
      <c r="E4708" s="23" t="s">
        <v>1612</v>
      </c>
      <c r="F4708" s="23" t="s">
        <v>71</v>
      </c>
      <c r="G4708" s="23" t="s">
        <v>53</v>
      </c>
      <c r="H4708" s="23" t="s">
        <v>54</v>
      </c>
      <c r="I4708" s="23" t="s">
        <v>55</v>
      </c>
      <c r="J4708" s="23" t="s">
        <v>56</v>
      </c>
      <c r="K4708" s="23" t="s">
        <v>57</v>
      </c>
      <c r="L4708" s="24">
        <v>39273.040000000001</v>
      </c>
      <c r="M4708">
        <v>4</v>
      </c>
      <c r="N4708" s="25">
        <v>0.2</v>
      </c>
      <c r="O4708" s="24">
        <v>7937.99</v>
      </c>
      <c r="P4708" s="26">
        <f t="shared" si="438"/>
        <v>0.20212313587132547</v>
      </c>
      <c r="Q4708" t="str">
        <f t="shared" si="439"/>
        <v>Medium</v>
      </c>
      <c r="R4708" t="str">
        <f t="shared" si="440"/>
        <v>Medium</v>
      </c>
      <c r="S4708" s="23">
        <f t="shared" si="441"/>
        <v>2022</v>
      </c>
      <c r="T4708" s="23">
        <f t="shared" si="442"/>
        <v>11</v>
      </c>
      <c r="U4708" t="str">
        <f t="shared" si="443"/>
        <v>Nov-2022</v>
      </c>
    </row>
    <row r="4709" spans="1:21" x14ac:dyDescent="0.3">
      <c r="A4709" t="s">
        <v>6719</v>
      </c>
      <c r="B4709" s="22">
        <v>45795</v>
      </c>
      <c r="C4709" s="22">
        <v>45802</v>
      </c>
      <c r="D4709" s="23" t="s">
        <v>78</v>
      </c>
      <c r="E4709" s="23" t="s">
        <v>3466</v>
      </c>
      <c r="F4709" s="23" t="s">
        <v>71</v>
      </c>
      <c r="G4709" s="23" t="s">
        <v>63</v>
      </c>
      <c r="H4709" s="23" t="s">
        <v>64</v>
      </c>
      <c r="I4709" s="23" t="s">
        <v>96</v>
      </c>
      <c r="J4709" s="23" t="s">
        <v>97</v>
      </c>
      <c r="K4709" s="23" t="s">
        <v>416</v>
      </c>
      <c r="L4709" s="24">
        <v>1040.42</v>
      </c>
      <c r="M4709">
        <v>2</v>
      </c>
      <c r="N4709" s="25">
        <v>0.2</v>
      </c>
      <c r="O4709" s="24">
        <v>154.53</v>
      </c>
      <c r="P4709" s="26">
        <f t="shared" si="438"/>
        <v>0.14852655658291844</v>
      </c>
      <c r="Q4709" t="str">
        <f t="shared" si="439"/>
        <v>Low</v>
      </c>
      <c r="R4709" t="str">
        <f t="shared" si="440"/>
        <v>Medium</v>
      </c>
      <c r="S4709" s="23">
        <f t="shared" si="441"/>
        <v>2025</v>
      </c>
      <c r="T4709" s="23">
        <f t="shared" si="442"/>
        <v>5</v>
      </c>
      <c r="U4709" t="str">
        <f t="shared" si="443"/>
        <v>May-2025</v>
      </c>
    </row>
    <row r="4710" spans="1:21" x14ac:dyDescent="0.3">
      <c r="A4710" t="s">
        <v>6720</v>
      </c>
      <c r="B4710" s="22">
        <v>45319</v>
      </c>
      <c r="C4710" s="22">
        <v>45321</v>
      </c>
      <c r="D4710" s="23" t="s">
        <v>50</v>
      </c>
      <c r="E4710" s="23" t="s">
        <v>1036</v>
      </c>
      <c r="F4710" s="23" t="s">
        <v>71</v>
      </c>
      <c r="G4710" s="23" t="s">
        <v>179</v>
      </c>
      <c r="H4710" s="23" t="s">
        <v>236</v>
      </c>
      <c r="I4710" s="23" t="s">
        <v>55</v>
      </c>
      <c r="J4710" s="23" t="s">
        <v>65</v>
      </c>
      <c r="K4710" s="23" t="s">
        <v>66</v>
      </c>
      <c r="L4710" s="24">
        <v>28562.799999999999</v>
      </c>
      <c r="M4710">
        <v>7</v>
      </c>
      <c r="N4710" s="25">
        <v>0.1</v>
      </c>
      <c r="O4710" s="24">
        <v>5821.58</v>
      </c>
      <c r="P4710" s="26">
        <f t="shared" si="438"/>
        <v>0.20381685268951225</v>
      </c>
      <c r="Q4710" t="str">
        <f t="shared" si="439"/>
        <v>Medium</v>
      </c>
      <c r="R4710" t="str">
        <f t="shared" si="440"/>
        <v>Low</v>
      </c>
      <c r="S4710" s="23">
        <f t="shared" si="441"/>
        <v>2024</v>
      </c>
      <c r="T4710" s="23">
        <f t="shared" si="442"/>
        <v>1</v>
      </c>
      <c r="U4710" t="str">
        <f t="shared" si="443"/>
        <v>Jan-2024</v>
      </c>
    </row>
    <row r="4711" spans="1:21" x14ac:dyDescent="0.3">
      <c r="A4711" t="s">
        <v>6721</v>
      </c>
      <c r="B4711" s="22">
        <v>44957</v>
      </c>
      <c r="C4711" s="22">
        <v>44959</v>
      </c>
      <c r="D4711" s="23" t="s">
        <v>50</v>
      </c>
      <c r="E4711" s="23" t="s">
        <v>1071</v>
      </c>
      <c r="F4711" s="23" t="s">
        <v>71</v>
      </c>
      <c r="G4711" s="23" t="s">
        <v>72</v>
      </c>
      <c r="H4711" s="23" t="s">
        <v>73</v>
      </c>
      <c r="I4711" s="23" t="s">
        <v>83</v>
      </c>
      <c r="J4711" s="23" t="s">
        <v>156</v>
      </c>
      <c r="K4711" s="23" t="s">
        <v>285</v>
      </c>
      <c r="L4711" s="24">
        <v>26983.32</v>
      </c>
      <c r="M4711">
        <v>6</v>
      </c>
      <c r="N4711" s="25">
        <v>0.2</v>
      </c>
      <c r="O4711" s="24">
        <v>4822.1899999999996</v>
      </c>
      <c r="P4711" s="26">
        <f t="shared" si="438"/>
        <v>0.17871003271650782</v>
      </c>
      <c r="Q4711" t="str">
        <f t="shared" si="439"/>
        <v>Low</v>
      </c>
      <c r="R4711" t="str">
        <f t="shared" si="440"/>
        <v>Medium</v>
      </c>
      <c r="S4711" s="23">
        <f t="shared" si="441"/>
        <v>2023</v>
      </c>
      <c r="T4711" s="23">
        <f t="shared" si="442"/>
        <v>1</v>
      </c>
      <c r="U4711" t="str">
        <f t="shared" si="443"/>
        <v>Jan-2023</v>
      </c>
    </row>
    <row r="4712" spans="1:21" x14ac:dyDescent="0.3">
      <c r="A4712" t="s">
        <v>6722</v>
      </c>
      <c r="B4712" s="22">
        <v>44818</v>
      </c>
      <c r="C4712" s="22">
        <v>44820</v>
      </c>
      <c r="D4712" s="23" t="s">
        <v>78</v>
      </c>
      <c r="E4712" s="23" t="s">
        <v>791</v>
      </c>
      <c r="F4712" s="23" t="s">
        <v>52</v>
      </c>
      <c r="G4712" s="23" t="s">
        <v>53</v>
      </c>
      <c r="H4712" s="23" t="s">
        <v>246</v>
      </c>
      <c r="I4712" s="23" t="s">
        <v>83</v>
      </c>
      <c r="J4712" s="23" t="s">
        <v>156</v>
      </c>
      <c r="K4712" s="23" t="s">
        <v>285</v>
      </c>
      <c r="L4712" s="24">
        <v>48078.48</v>
      </c>
      <c r="M4712">
        <v>6</v>
      </c>
      <c r="N4712" s="25">
        <v>0.15</v>
      </c>
      <c r="O4712" s="24">
        <v>7593.41</v>
      </c>
      <c r="P4712" s="26">
        <f t="shared" si="438"/>
        <v>0.15793781334185272</v>
      </c>
      <c r="Q4712" t="str">
        <f t="shared" si="439"/>
        <v>Low</v>
      </c>
      <c r="R4712" t="str">
        <f t="shared" si="440"/>
        <v>Medium</v>
      </c>
      <c r="S4712" s="23">
        <f t="shared" si="441"/>
        <v>2022</v>
      </c>
      <c r="T4712" s="23">
        <f t="shared" si="442"/>
        <v>9</v>
      </c>
      <c r="U4712" t="str">
        <f t="shared" si="443"/>
        <v>Sep-2022</v>
      </c>
    </row>
    <row r="4713" spans="1:21" x14ac:dyDescent="0.3">
      <c r="A4713" t="s">
        <v>6723</v>
      </c>
      <c r="B4713" s="22">
        <v>45043</v>
      </c>
      <c r="C4713" s="22">
        <v>45045</v>
      </c>
      <c r="D4713" s="23" t="s">
        <v>61</v>
      </c>
      <c r="E4713" s="23" t="s">
        <v>1591</v>
      </c>
      <c r="F4713" s="23" t="s">
        <v>71</v>
      </c>
      <c r="G4713" s="23" t="s">
        <v>63</v>
      </c>
      <c r="H4713" s="23" t="s">
        <v>213</v>
      </c>
      <c r="I4713" s="23" t="s">
        <v>83</v>
      </c>
      <c r="J4713" s="23" t="s">
        <v>449</v>
      </c>
      <c r="K4713" s="23" t="s">
        <v>775</v>
      </c>
      <c r="L4713" s="24">
        <v>20264.62</v>
      </c>
      <c r="M4713">
        <v>2</v>
      </c>
      <c r="N4713" s="25">
        <v>0.25</v>
      </c>
      <c r="O4713" s="24">
        <v>5151.8</v>
      </c>
      <c r="P4713" s="26">
        <f t="shared" si="438"/>
        <v>0.25422633140912587</v>
      </c>
      <c r="Q4713" t="str">
        <f t="shared" si="439"/>
        <v>Medium</v>
      </c>
      <c r="R4713" t="str">
        <f t="shared" si="440"/>
        <v>High</v>
      </c>
      <c r="S4713" s="23">
        <f t="shared" si="441"/>
        <v>2023</v>
      </c>
      <c r="T4713" s="23">
        <f t="shared" si="442"/>
        <v>4</v>
      </c>
      <c r="U4713" t="str">
        <f t="shared" si="443"/>
        <v>Apr-2023</v>
      </c>
    </row>
    <row r="4714" spans="1:21" x14ac:dyDescent="0.3">
      <c r="A4714" t="s">
        <v>6724</v>
      </c>
      <c r="B4714" s="22">
        <v>44848</v>
      </c>
      <c r="C4714" s="22">
        <v>44850</v>
      </c>
      <c r="D4714" s="23" t="s">
        <v>102</v>
      </c>
      <c r="E4714" s="23" t="s">
        <v>1531</v>
      </c>
      <c r="F4714" s="23" t="s">
        <v>52</v>
      </c>
      <c r="G4714" s="23" t="s">
        <v>179</v>
      </c>
      <c r="H4714" s="23" t="s">
        <v>180</v>
      </c>
      <c r="I4714" s="23" t="s">
        <v>55</v>
      </c>
      <c r="J4714" s="23" t="s">
        <v>65</v>
      </c>
      <c r="K4714" s="23" t="s">
        <v>325</v>
      </c>
      <c r="L4714" s="24">
        <v>33457.89</v>
      </c>
      <c r="M4714">
        <v>3</v>
      </c>
      <c r="N4714" s="25">
        <v>0.05</v>
      </c>
      <c r="O4714" s="24">
        <v>12106.85</v>
      </c>
      <c r="P4714" s="26">
        <f t="shared" si="438"/>
        <v>0.36185336254019607</v>
      </c>
      <c r="Q4714" t="str">
        <f t="shared" si="439"/>
        <v>High</v>
      </c>
      <c r="R4714" t="str">
        <f t="shared" si="440"/>
        <v>Low</v>
      </c>
      <c r="S4714" s="23">
        <f t="shared" si="441"/>
        <v>2022</v>
      </c>
      <c r="T4714" s="23">
        <f t="shared" si="442"/>
        <v>10</v>
      </c>
      <c r="U4714" t="str">
        <f t="shared" si="443"/>
        <v>Oct-2022</v>
      </c>
    </row>
    <row r="4715" spans="1:21" x14ac:dyDescent="0.3">
      <c r="A4715" t="s">
        <v>6725</v>
      </c>
      <c r="B4715" s="22">
        <v>44802</v>
      </c>
      <c r="C4715" s="22">
        <v>44803</v>
      </c>
      <c r="D4715" s="23" t="s">
        <v>50</v>
      </c>
      <c r="E4715" s="23" t="s">
        <v>2093</v>
      </c>
      <c r="F4715" s="23" t="s">
        <v>52</v>
      </c>
      <c r="G4715" s="23" t="s">
        <v>179</v>
      </c>
      <c r="H4715" s="23" t="s">
        <v>180</v>
      </c>
      <c r="I4715" s="23" t="s">
        <v>55</v>
      </c>
      <c r="J4715" s="23" t="s">
        <v>56</v>
      </c>
      <c r="K4715" s="23" t="s">
        <v>74</v>
      </c>
      <c r="L4715" s="24">
        <v>33562.199999999997</v>
      </c>
      <c r="M4715">
        <v>10</v>
      </c>
      <c r="N4715" s="25">
        <v>0.05</v>
      </c>
      <c r="O4715" s="24">
        <v>11106.74</v>
      </c>
      <c r="P4715" s="26">
        <f t="shared" si="438"/>
        <v>0.33093003438392005</v>
      </c>
      <c r="Q4715" t="str">
        <f t="shared" si="439"/>
        <v>High</v>
      </c>
      <c r="R4715" t="str">
        <f t="shared" si="440"/>
        <v>Low</v>
      </c>
      <c r="S4715" s="23">
        <f t="shared" si="441"/>
        <v>2022</v>
      </c>
      <c r="T4715" s="23">
        <f t="shared" si="442"/>
        <v>8</v>
      </c>
      <c r="U4715" t="str">
        <f t="shared" si="443"/>
        <v>Aug-2022</v>
      </c>
    </row>
    <row r="4716" spans="1:21" x14ac:dyDescent="0.3">
      <c r="A4716" t="s">
        <v>6726</v>
      </c>
      <c r="B4716" s="22">
        <v>45793</v>
      </c>
      <c r="C4716" s="22">
        <v>45799</v>
      </c>
      <c r="D4716" s="23" t="s">
        <v>50</v>
      </c>
      <c r="E4716" s="23" t="s">
        <v>3535</v>
      </c>
      <c r="F4716" s="23" t="s">
        <v>80</v>
      </c>
      <c r="G4716" s="23" t="s">
        <v>179</v>
      </c>
      <c r="H4716" s="23" t="s">
        <v>180</v>
      </c>
      <c r="I4716" s="23" t="s">
        <v>96</v>
      </c>
      <c r="J4716" s="23" t="s">
        <v>111</v>
      </c>
      <c r="K4716" s="23" t="s">
        <v>328</v>
      </c>
      <c r="L4716" s="24">
        <v>12904.61</v>
      </c>
      <c r="M4716">
        <v>1</v>
      </c>
      <c r="N4716" s="25">
        <v>0.2</v>
      </c>
      <c r="O4716" s="24">
        <v>3733.94</v>
      </c>
      <c r="P4716" s="26">
        <f t="shared" si="438"/>
        <v>0.2893493100527641</v>
      </c>
      <c r="Q4716" t="str">
        <f t="shared" si="439"/>
        <v>Medium</v>
      </c>
      <c r="R4716" t="str">
        <f t="shared" si="440"/>
        <v>Medium</v>
      </c>
      <c r="S4716" s="23">
        <f t="shared" si="441"/>
        <v>2025</v>
      </c>
      <c r="T4716" s="23">
        <f t="shared" si="442"/>
        <v>5</v>
      </c>
      <c r="U4716" t="str">
        <f t="shared" si="443"/>
        <v>May-2025</v>
      </c>
    </row>
    <row r="4717" spans="1:21" x14ac:dyDescent="0.3">
      <c r="A4717" t="s">
        <v>6727</v>
      </c>
      <c r="B4717" s="22">
        <v>45716</v>
      </c>
      <c r="C4717" s="22">
        <v>45720</v>
      </c>
      <c r="D4717" s="23" t="s">
        <v>50</v>
      </c>
      <c r="E4717" s="23" t="s">
        <v>603</v>
      </c>
      <c r="F4717" s="23" t="s">
        <v>71</v>
      </c>
      <c r="G4717" s="23" t="s">
        <v>53</v>
      </c>
      <c r="H4717" s="23" t="s">
        <v>110</v>
      </c>
      <c r="I4717" s="23" t="s">
        <v>118</v>
      </c>
      <c r="J4717" s="23" t="s">
        <v>119</v>
      </c>
      <c r="K4717" s="23" t="s">
        <v>120</v>
      </c>
      <c r="L4717" s="24">
        <v>34852.949999999997</v>
      </c>
      <c r="M4717">
        <v>9</v>
      </c>
      <c r="N4717" s="25">
        <v>0.1</v>
      </c>
      <c r="O4717" s="24">
        <v>8583.06</v>
      </c>
      <c r="P4717" s="26">
        <f t="shared" si="438"/>
        <v>0.24626495031267082</v>
      </c>
      <c r="Q4717" t="str">
        <f t="shared" si="439"/>
        <v>Medium</v>
      </c>
      <c r="R4717" t="str">
        <f t="shared" si="440"/>
        <v>Low</v>
      </c>
      <c r="S4717" s="23">
        <f t="shared" si="441"/>
        <v>2025</v>
      </c>
      <c r="T4717" s="23">
        <f t="shared" si="442"/>
        <v>2</v>
      </c>
      <c r="U4717" t="str">
        <f t="shared" si="443"/>
        <v>Feb-2025</v>
      </c>
    </row>
    <row r="4718" spans="1:21" x14ac:dyDescent="0.3">
      <c r="A4718" t="s">
        <v>6728</v>
      </c>
      <c r="B4718" s="22">
        <v>45711</v>
      </c>
      <c r="C4718" s="22">
        <v>45712</v>
      </c>
      <c r="D4718" s="23" t="s">
        <v>78</v>
      </c>
      <c r="E4718" s="23" t="s">
        <v>1115</v>
      </c>
      <c r="F4718" s="23" t="s">
        <v>71</v>
      </c>
      <c r="G4718" s="23" t="s">
        <v>63</v>
      </c>
      <c r="H4718" s="23" t="s">
        <v>202</v>
      </c>
      <c r="I4718" s="23" t="s">
        <v>55</v>
      </c>
      <c r="J4718" s="23" t="s">
        <v>56</v>
      </c>
      <c r="K4718" s="23" t="s">
        <v>151</v>
      </c>
      <c r="L4718" s="24">
        <v>67725.36</v>
      </c>
      <c r="M4718">
        <v>9</v>
      </c>
      <c r="N4718" s="25">
        <v>0</v>
      </c>
      <c r="O4718" s="24">
        <v>24069.77</v>
      </c>
      <c r="P4718" s="26">
        <f t="shared" si="438"/>
        <v>0.35540261432349712</v>
      </c>
      <c r="Q4718" t="str">
        <f t="shared" si="439"/>
        <v>High</v>
      </c>
      <c r="R4718" t="str">
        <f t="shared" si="440"/>
        <v>None</v>
      </c>
      <c r="S4718" s="23">
        <f t="shared" si="441"/>
        <v>2025</v>
      </c>
      <c r="T4718" s="23">
        <f t="shared" si="442"/>
        <v>2</v>
      </c>
      <c r="U4718" t="str">
        <f t="shared" si="443"/>
        <v>Feb-2025</v>
      </c>
    </row>
    <row r="4719" spans="1:21" x14ac:dyDescent="0.3">
      <c r="A4719" t="s">
        <v>6729</v>
      </c>
      <c r="B4719" s="22">
        <v>45143</v>
      </c>
      <c r="C4719" s="22">
        <v>45147</v>
      </c>
      <c r="D4719" s="23" t="s">
        <v>78</v>
      </c>
      <c r="E4719" s="23" t="s">
        <v>954</v>
      </c>
      <c r="F4719" s="23" t="s">
        <v>52</v>
      </c>
      <c r="G4719" s="23" t="s">
        <v>72</v>
      </c>
      <c r="H4719" s="23" t="s">
        <v>346</v>
      </c>
      <c r="I4719" s="23" t="s">
        <v>118</v>
      </c>
      <c r="J4719" s="23" t="s">
        <v>230</v>
      </c>
      <c r="K4719" s="23" t="s">
        <v>356</v>
      </c>
      <c r="L4719" s="24">
        <v>29493</v>
      </c>
      <c r="M4719">
        <v>10</v>
      </c>
      <c r="N4719" s="25">
        <v>0.15</v>
      </c>
      <c r="O4719" s="24">
        <v>9844.11</v>
      </c>
      <c r="P4719" s="26">
        <f t="shared" si="438"/>
        <v>0.33377784559047913</v>
      </c>
      <c r="Q4719" t="str">
        <f t="shared" si="439"/>
        <v>High</v>
      </c>
      <c r="R4719" t="str">
        <f t="shared" si="440"/>
        <v>Medium</v>
      </c>
      <c r="S4719" s="23">
        <f t="shared" si="441"/>
        <v>2023</v>
      </c>
      <c r="T4719" s="23">
        <f t="shared" si="442"/>
        <v>8</v>
      </c>
      <c r="U4719" t="str">
        <f t="shared" si="443"/>
        <v>Aug-2023</v>
      </c>
    </row>
    <row r="4720" spans="1:21" x14ac:dyDescent="0.3">
      <c r="A4720" t="s">
        <v>6730</v>
      </c>
      <c r="B4720" s="22">
        <v>44859</v>
      </c>
      <c r="C4720" s="22">
        <v>44864</v>
      </c>
      <c r="D4720" s="23" t="s">
        <v>50</v>
      </c>
      <c r="E4720" s="23" t="s">
        <v>1627</v>
      </c>
      <c r="F4720" s="23" t="s">
        <v>71</v>
      </c>
      <c r="G4720" s="23" t="s">
        <v>53</v>
      </c>
      <c r="H4720" s="23" t="s">
        <v>110</v>
      </c>
      <c r="I4720" s="23" t="s">
        <v>118</v>
      </c>
      <c r="J4720" s="23" t="s">
        <v>191</v>
      </c>
      <c r="K4720" s="23" t="s">
        <v>192</v>
      </c>
      <c r="L4720" s="24">
        <v>35309.1</v>
      </c>
      <c r="M4720">
        <v>5</v>
      </c>
      <c r="N4720" s="25">
        <v>0.2</v>
      </c>
      <c r="O4720" s="24">
        <v>7227.26</v>
      </c>
      <c r="P4720" s="26">
        <f t="shared" si="438"/>
        <v>0.20468547768139092</v>
      </c>
      <c r="Q4720" t="str">
        <f t="shared" si="439"/>
        <v>Medium</v>
      </c>
      <c r="R4720" t="str">
        <f t="shared" si="440"/>
        <v>Medium</v>
      </c>
      <c r="S4720" s="23">
        <f t="shared" si="441"/>
        <v>2022</v>
      </c>
      <c r="T4720" s="23">
        <f t="shared" si="442"/>
        <v>10</v>
      </c>
      <c r="U4720" t="str">
        <f t="shared" si="443"/>
        <v>Oct-2022</v>
      </c>
    </row>
    <row r="4721" spans="1:21" x14ac:dyDescent="0.3">
      <c r="A4721" t="s">
        <v>6731</v>
      </c>
      <c r="B4721" s="22">
        <v>44986</v>
      </c>
      <c r="C4721" s="22">
        <v>44993</v>
      </c>
      <c r="D4721" s="23" t="s">
        <v>102</v>
      </c>
      <c r="E4721" s="23" t="s">
        <v>648</v>
      </c>
      <c r="F4721" s="23" t="s">
        <v>52</v>
      </c>
      <c r="G4721" s="23" t="s">
        <v>72</v>
      </c>
      <c r="H4721" s="23" t="s">
        <v>346</v>
      </c>
      <c r="I4721" s="23" t="s">
        <v>118</v>
      </c>
      <c r="J4721" s="23" t="s">
        <v>119</v>
      </c>
      <c r="K4721" s="23" t="s">
        <v>197</v>
      </c>
      <c r="L4721" s="24">
        <v>97760.07</v>
      </c>
      <c r="M4721">
        <v>9</v>
      </c>
      <c r="N4721" s="25">
        <v>0</v>
      </c>
      <c r="O4721" s="24">
        <v>32428.15</v>
      </c>
      <c r="P4721" s="26">
        <f t="shared" si="438"/>
        <v>0.33171160781697473</v>
      </c>
      <c r="Q4721" t="str">
        <f t="shared" si="439"/>
        <v>High</v>
      </c>
      <c r="R4721" t="str">
        <f t="shared" si="440"/>
        <v>None</v>
      </c>
      <c r="S4721" s="23">
        <f t="shared" si="441"/>
        <v>2023</v>
      </c>
      <c r="T4721" s="23">
        <f t="shared" si="442"/>
        <v>3</v>
      </c>
      <c r="U4721" t="str">
        <f t="shared" si="443"/>
        <v>Mar-2023</v>
      </c>
    </row>
    <row r="4722" spans="1:21" x14ac:dyDescent="0.3">
      <c r="A4722" t="s">
        <v>6732</v>
      </c>
      <c r="B4722" s="22">
        <v>45066</v>
      </c>
      <c r="C4722" s="22">
        <v>45073</v>
      </c>
      <c r="D4722" s="23" t="s">
        <v>78</v>
      </c>
      <c r="E4722" s="23" t="s">
        <v>2446</v>
      </c>
      <c r="F4722" s="23" t="s">
        <v>71</v>
      </c>
      <c r="G4722" s="23" t="s">
        <v>72</v>
      </c>
      <c r="H4722" s="23" t="s">
        <v>73</v>
      </c>
      <c r="I4722" s="23" t="s">
        <v>83</v>
      </c>
      <c r="J4722" s="23" t="s">
        <v>379</v>
      </c>
      <c r="K4722" s="23" t="s">
        <v>562</v>
      </c>
      <c r="L4722" s="24">
        <v>122895.1</v>
      </c>
      <c r="M4722">
        <v>10</v>
      </c>
      <c r="N4722" s="25">
        <v>0.05</v>
      </c>
      <c r="O4722" s="24">
        <v>27672.22</v>
      </c>
      <c r="P4722" s="26">
        <f t="shared" si="438"/>
        <v>0.22516943311816337</v>
      </c>
      <c r="Q4722" t="str">
        <f t="shared" si="439"/>
        <v>Medium</v>
      </c>
      <c r="R4722" t="str">
        <f t="shared" si="440"/>
        <v>Low</v>
      </c>
      <c r="S4722" s="23">
        <f t="shared" si="441"/>
        <v>2023</v>
      </c>
      <c r="T4722" s="23">
        <f t="shared" si="442"/>
        <v>5</v>
      </c>
      <c r="U4722" t="str">
        <f t="shared" si="443"/>
        <v>May-2023</v>
      </c>
    </row>
    <row r="4723" spans="1:21" x14ac:dyDescent="0.3">
      <c r="A4723" t="s">
        <v>6733</v>
      </c>
      <c r="B4723" s="22">
        <v>44914</v>
      </c>
      <c r="C4723" s="22">
        <v>44918</v>
      </c>
      <c r="D4723" s="23" t="s">
        <v>61</v>
      </c>
      <c r="E4723" s="23" t="s">
        <v>2105</v>
      </c>
      <c r="F4723" s="23" t="s">
        <v>71</v>
      </c>
      <c r="G4723" s="23" t="s">
        <v>63</v>
      </c>
      <c r="H4723" s="23" t="s">
        <v>213</v>
      </c>
      <c r="I4723" s="23" t="s">
        <v>55</v>
      </c>
      <c r="J4723" s="23" t="s">
        <v>173</v>
      </c>
      <c r="K4723" s="23" t="s">
        <v>735</v>
      </c>
      <c r="L4723" s="24">
        <v>88264.68</v>
      </c>
      <c r="M4723">
        <v>6</v>
      </c>
      <c r="N4723" s="25">
        <v>0.2</v>
      </c>
      <c r="O4723" s="24">
        <v>21575.38</v>
      </c>
      <c r="P4723" s="26">
        <f t="shared" si="438"/>
        <v>0.24443956518054563</v>
      </c>
      <c r="Q4723" t="str">
        <f t="shared" si="439"/>
        <v>Medium</v>
      </c>
      <c r="R4723" t="str">
        <f t="shared" si="440"/>
        <v>Medium</v>
      </c>
      <c r="S4723" s="23">
        <f t="shared" si="441"/>
        <v>2022</v>
      </c>
      <c r="T4723" s="23">
        <f t="shared" si="442"/>
        <v>12</v>
      </c>
      <c r="U4723" t="str">
        <f t="shared" si="443"/>
        <v>Dec-2022</v>
      </c>
    </row>
    <row r="4724" spans="1:21" x14ac:dyDescent="0.3">
      <c r="A4724" t="s">
        <v>6734</v>
      </c>
      <c r="B4724" s="22">
        <v>44739</v>
      </c>
      <c r="C4724" s="22">
        <v>44745</v>
      </c>
      <c r="D4724" s="23" t="s">
        <v>78</v>
      </c>
      <c r="E4724" s="23" t="s">
        <v>1078</v>
      </c>
      <c r="F4724" s="23" t="s">
        <v>71</v>
      </c>
      <c r="G4724" s="23" t="s">
        <v>72</v>
      </c>
      <c r="H4724" s="23" t="s">
        <v>73</v>
      </c>
      <c r="I4724" s="23" t="s">
        <v>55</v>
      </c>
      <c r="J4724" s="23" t="s">
        <v>141</v>
      </c>
      <c r="K4724" s="23" t="s">
        <v>978</v>
      </c>
      <c r="L4724" s="24">
        <v>1854.44</v>
      </c>
      <c r="M4724">
        <v>2</v>
      </c>
      <c r="N4724" s="25">
        <v>0</v>
      </c>
      <c r="O4724" s="24">
        <v>563.67999999999995</v>
      </c>
      <c r="P4724" s="26">
        <f t="shared" si="438"/>
        <v>0.30396238217467264</v>
      </c>
      <c r="Q4724" t="str">
        <f t="shared" si="439"/>
        <v>High</v>
      </c>
      <c r="R4724" t="str">
        <f t="shared" si="440"/>
        <v>None</v>
      </c>
      <c r="S4724" s="23">
        <f t="shared" si="441"/>
        <v>2022</v>
      </c>
      <c r="T4724" s="23">
        <f t="shared" si="442"/>
        <v>6</v>
      </c>
      <c r="U4724" t="str">
        <f t="shared" si="443"/>
        <v>Jun-2022</v>
      </c>
    </row>
    <row r="4725" spans="1:21" x14ac:dyDescent="0.3">
      <c r="A4725" t="s">
        <v>6735</v>
      </c>
      <c r="B4725" s="22">
        <v>44758</v>
      </c>
      <c r="C4725" s="22">
        <v>44761</v>
      </c>
      <c r="D4725" s="23" t="s">
        <v>50</v>
      </c>
      <c r="E4725" s="23" t="s">
        <v>407</v>
      </c>
      <c r="F4725" s="23" t="s">
        <v>80</v>
      </c>
      <c r="G4725" s="23" t="s">
        <v>53</v>
      </c>
      <c r="H4725" s="23" t="s">
        <v>90</v>
      </c>
      <c r="I4725" s="23" t="s">
        <v>96</v>
      </c>
      <c r="J4725" s="23" t="s">
        <v>111</v>
      </c>
      <c r="K4725" s="23" t="s">
        <v>112</v>
      </c>
      <c r="L4725" s="24">
        <v>47466.66</v>
      </c>
      <c r="M4725">
        <v>6</v>
      </c>
      <c r="N4725" s="25">
        <v>0.1</v>
      </c>
      <c r="O4725" s="24">
        <v>15233.7</v>
      </c>
      <c r="P4725" s="26">
        <f t="shared" si="438"/>
        <v>0.32093473608633932</v>
      </c>
      <c r="Q4725" t="str">
        <f t="shared" si="439"/>
        <v>High</v>
      </c>
      <c r="R4725" t="str">
        <f t="shared" si="440"/>
        <v>Low</v>
      </c>
      <c r="S4725" s="23">
        <f t="shared" si="441"/>
        <v>2022</v>
      </c>
      <c r="T4725" s="23">
        <f t="shared" si="442"/>
        <v>7</v>
      </c>
      <c r="U4725" t="str">
        <f t="shared" si="443"/>
        <v>Jul-2022</v>
      </c>
    </row>
    <row r="4726" spans="1:21" x14ac:dyDescent="0.3">
      <c r="A4726" t="s">
        <v>6736</v>
      </c>
      <c r="B4726" s="22">
        <v>45764</v>
      </c>
      <c r="C4726" s="22">
        <v>45771</v>
      </c>
      <c r="D4726" s="23" t="s">
        <v>78</v>
      </c>
      <c r="E4726" s="23" t="s">
        <v>2047</v>
      </c>
      <c r="F4726" s="23" t="s">
        <v>80</v>
      </c>
      <c r="G4726" s="23" t="s">
        <v>72</v>
      </c>
      <c r="H4726" s="23" t="s">
        <v>73</v>
      </c>
      <c r="I4726" s="23" t="s">
        <v>83</v>
      </c>
      <c r="J4726" s="23" t="s">
        <v>379</v>
      </c>
      <c r="K4726" s="23" t="s">
        <v>716</v>
      </c>
      <c r="L4726" s="24">
        <v>40522.050000000003</v>
      </c>
      <c r="M4726">
        <v>5</v>
      </c>
      <c r="N4726" s="25">
        <v>0.1</v>
      </c>
      <c r="O4726" s="24">
        <v>9720.86</v>
      </c>
      <c r="P4726" s="26">
        <f t="shared" si="438"/>
        <v>0.23989062744851258</v>
      </c>
      <c r="Q4726" t="str">
        <f t="shared" si="439"/>
        <v>Medium</v>
      </c>
      <c r="R4726" t="str">
        <f t="shared" si="440"/>
        <v>Low</v>
      </c>
      <c r="S4726" s="23">
        <f t="shared" si="441"/>
        <v>2025</v>
      </c>
      <c r="T4726" s="23">
        <f t="shared" si="442"/>
        <v>4</v>
      </c>
      <c r="U4726" t="str">
        <f t="shared" si="443"/>
        <v>Apr-2025</v>
      </c>
    </row>
    <row r="4727" spans="1:21" x14ac:dyDescent="0.3">
      <c r="A4727" t="s">
        <v>6737</v>
      </c>
      <c r="B4727" s="22">
        <v>46001</v>
      </c>
      <c r="C4727" s="22">
        <v>46007</v>
      </c>
      <c r="D4727" s="23" t="s">
        <v>102</v>
      </c>
      <c r="E4727" s="23" t="s">
        <v>753</v>
      </c>
      <c r="F4727" s="23" t="s">
        <v>52</v>
      </c>
      <c r="G4727" s="23" t="s">
        <v>63</v>
      </c>
      <c r="H4727" s="23" t="s">
        <v>64</v>
      </c>
      <c r="I4727" s="23" t="s">
        <v>118</v>
      </c>
      <c r="J4727" s="23" t="s">
        <v>119</v>
      </c>
      <c r="K4727" s="23" t="s">
        <v>270</v>
      </c>
      <c r="L4727" s="24">
        <v>40377.599999999999</v>
      </c>
      <c r="M4727">
        <v>6</v>
      </c>
      <c r="N4727" s="25">
        <v>0.2</v>
      </c>
      <c r="O4727" s="24">
        <v>5229.07</v>
      </c>
      <c r="P4727" s="26">
        <f t="shared" si="438"/>
        <v>0.12950423006815659</v>
      </c>
      <c r="Q4727" t="str">
        <f t="shared" si="439"/>
        <v>Low</v>
      </c>
      <c r="R4727" t="str">
        <f t="shared" si="440"/>
        <v>Medium</v>
      </c>
      <c r="S4727" s="23">
        <f t="shared" si="441"/>
        <v>2025</v>
      </c>
      <c r="T4727" s="23">
        <f t="shared" si="442"/>
        <v>12</v>
      </c>
      <c r="U4727" t="str">
        <f t="shared" si="443"/>
        <v>Dec-2025</v>
      </c>
    </row>
    <row r="4728" spans="1:21" x14ac:dyDescent="0.3">
      <c r="A4728" t="s">
        <v>6738</v>
      </c>
      <c r="B4728" s="22">
        <v>45447</v>
      </c>
      <c r="C4728" s="22">
        <v>45453</v>
      </c>
      <c r="D4728" s="23" t="s">
        <v>61</v>
      </c>
      <c r="E4728" s="23" t="s">
        <v>2450</v>
      </c>
      <c r="F4728" s="23" t="s">
        <v>80</v>
      </c>
      <c r="G4728" s="23" t="s">
        <v>81</v>
      </c>
      <c r="H4728" s="23" t="s">
        <v>82</v>
      </c>
      <c r="I4728" s="23" t="s">
        <v>96</v>
      </c>
      <c r="J4728" s="23" t="s">
        <v>135</v>
      </c>
      <c r="K4728" s="23" t="s">
        <v>136</v>
      </c>
      <c r="L4728" s="24">
        <v>3467.12</v>
      </c>
      <c r="M4728">
        <v>1</v>
      </c>
      <c r="N4728" s="25">
        <v>0.1</v>
      </c>
      <c r="O4728" s="24">
        <v>494.46</v>
      </c>
      <c r="P4728" s="26">
        <f t="shared" si="438"/>
        <v>0.14261404277902121</v>
      </c>
      <c r="Q4728" t="str">
        <f t="shared" si="439"/>
        <v>Low</v>
      </c>
      <c r="R4728" t="str">
        <f t="shared" si="440"/>
        <v>Low</v>
      </c>
      <c r="S4728" s="23">
        <f t="shared" si="441"/>
        <v>2024</v>
      </c>
      <c r="T4728" s="23">
        <f t="shared" si="442"/>
        <v>6</v>
      </c>
      <c r="U4728" t="str">
        <f t="shared" si="443"/>
        <v>Jun-2024</v>
      </c>
    </row>
    <row r="4729" spans="1:21" x14ac:dyDescent="0.3">
      <c r="A4729" t="s">
        <v>6739</v>
      </c>
      <c r="B4729" s="22">
        <v>45995</v>
      </c>
      <c r="C4729" s="22">
        <v>46002</v>
      </c>
      <c r="D4729" s="23" t="s">
        <v>50</v>
      </c>
      <c r="E4729" s="23" t="s">
        <v>2277</v>
      </c>
      <c r="F4729" s="23" t="s">
        <v>71</v>
      </c>
      <c r="G4729" s="23" t="s">
        <v>63</v>
      </c>
      <c r="H4729" s="23" t="s">
        <v>202</v>
      </c>
      <c r="I4729" s="23" t="s">
        <v>118</v>
      </c>
      <c r="J4729" s="23" t="s">
        <v>303</v>
      </c>
      <c r="K4729" s="23" t="s">
        <v>304</v>
      </c>
      <c r="L4729" s="24">
        <v>70048.100000000006</v>
      </c>
      <c r="M4729">
        <v>5</v>
      </c>
      <c r="N4729" s="25">
        <v>0.2</v>
      </c>
      <c r="O4729" s="24">
        <v>12512.47</v>
      </c>
      <c r="P4729" s="26">
        <f t="shared" si="438"/>
        <v>0.17862682927873844</v>
      </c>
      <c r="Q4729" t="str">
        <f t="shared" si="439"/>
        <v>Low</v>
      </c>
      <c r="R4729" t="str">
        <f t="shared" si="440"/>
        <v>Medium</v>
      </c>
      <c r="S4729" s="23">
        <f t="shared" si="441"/>
        <v>2025</v>
      </c>
      <c r="T4729" s="23">
        <f t="shared" si="442"/>
        <v>12</v>
      </c>
      <c r="U4729" t="str">
        <f t="shared" si="443"/>
        <v>Dec-2025</v>
      </c>
    </row>
    <row r="4730" spans="1:21" x14ac:dyDescent="0.3">
      <c r="A4730" t="s">
        <v>6740</v>
      </c>
      <c r="B4730" s="22">
        <v>45496</v>
      </c>
      <c r="C4730" s="22">
        <v>45497</v>
      </c>
      <c r="D4730" s="23" t="s">
        <v>78</v>
      </c>
      <c r="E4730" s="23" t="s">
        <v>363</v>
      </c>
      <c r="F4730" s="23" t="s">
        <v>52</v>
      </c>
      <c r="G4730" s="23" t="s">
        <v>81</v>
      </c>
      <c r="H4730" s="23" t="s">
        <v>284</v>
      </c>
      <c r="I4730" s="23" t="s">
        <v>83</v>
      </c>
      <c r="J4730" s="23" t="s">
        <v>156</v>
      </c>
      <c r="K4730" s="23" t="s">
        <v>285</v>
      </c>
      <c r="L4730" s="24">
        <v>44983.16</v>
      </c>
      <c r="M4730">
        <v>4</v>
      </c>
      <c r="N4730" s="25">
        <v>0.15</v>
      </c>
      <c r="O4730" s="24">
        <v>8362.5400000000009</v>
      </c>
      <c r="P4730" s="26">
        <f t="shared" si="438"/>
        <v>0.18590379155221642</v>
      </c>
      <c r="Q4730" t="str">
        <f t="shared" si="439"/>
        <v>Low</v>
      </c>
      <c r="R4730" t="str">
        <f t="shared" si="440"/>
        <v>Medium</v>
      </c>
      <c r="S4730" s="23">
        <f t="shared" si="441"/>
        <v>2024</v>
      </c>
      <c r="T4730" s="23">
        <f t="shared" si="442"/>
        <v>7</v>
      </c>
      <c r="U4730" t="str">
        <f t="shared" si="443"/>
        <v>Jul-2024</v>
      </c>
    </row>
    <row r="4731" spans="1:21" x14ac:dyDescent="0.3">
      <c r="A4731" t="s">
        <v>6741</v>
      </c>
      <c r="B4731" s="22">
        <v>45963</v>
      </c>
      <c r="C4731" s="22">
        <v>45967</v>
      </c>
      <c r="D4731" s="23" t="s">
        <v>78</v>
      </c>
      <c r="E4731" s="23" t="s">
        <v>595</v>
      </c>
      <c r="F4731" s="23" t="s">
        <v>80</v>
      </c>
      <c r="G4731" s="23" t="s">
        <v>53</v>
      </c>
      <c r="H4731" s="23" t="s">
        <v>54</v>
      </c>
      <c r="I4731" s="23" t="s">
        <v>118</v>
      </c>
      <c r="J4731" s="23" t="s">
        <v>303</v>
      </c>
      <c r="K4731" s="23" t="s">
        <v>421</v>
      </c>
      <c r="L4731" s="24">
        <v>2498.35</v>
      </c>
      <c r="M4731">
        <v>5</v>
      </c>
      <c r="N4731" s="25">
        <v>0.05</v>
      </c>
      <c r="O4731" s="24">
        <v>717.24</v>
      </c>
      <c r="P4731" s="26">
        <f t="shared" si="438"/>
        <v>0.28708547641443355</v>
      </c>
      <c r="Q4731" t="str">
        <f t="shared" si="439"/>
        <v>Medium</v>
      </c>
      <c r="R4731" t="str">
        <f t="shared" si="440"/>
        <v>Low</v>
      </c>
      <c r="S4731" s="23">
        <f t="shared" si="441"/>
        <v>2025</v>
      </c>
      <c r="T4731" s="23">
        <f t="shared" si="442"/>
        <v>11</v>
      </c>
      <c r="U4731" t="str">
        <f t="shared" si="443"/>
        <v>Nov-2025</v>
      </c>
    </row>
    <row r="4732" spans="1:21" x14ac:dyDescent="0.3">
      <c r="A4732" t="s">
        <v>6742</v>
      </c>
      <c r="B4732" s="22">
        <v>44816</v>
      </c>
      <c r="C4732" s="22">
        <v>44823</v>
      </c>
      <c r="D4732" s="23" t="s">
        <v>50</v>
      </c>
      <c r="E4732" s="23" t="s">
        <v>696</v>
      </c>
      <c r="F4732" s="23" t="s">
        <v>80</v>
      </c>
      <c r="G4732" s="23" t="s">
        <v>179</v>
      </c>
      <c r="H4732" s="23" t="s">
        <v>236</v>
      </c>
      <c r="I4732" s="23" t="s">
        <v>83</v>
      </c>
      <c r="J4732" s="23" t="s">
        <v>379</v>
      </c>
      <c r="K4732" s="23" t="s">
        <v>716</v>
      </c>
      <c r="L4732" s="24">
        <v>9836.61</v>
      </c>
      <c r="M4732">
        <v>3</v>
      </c>
      <c r="N4732" s="25">
        <v>0</v>
      </c>
      <c r="O4732" s="24">
        <v>3821.56</v>
      </c>
      <c r="P4732" s="26">
        <f t="shared" si="438"/>
        <v>0.38850376298338551</v>
      </c>
      <c r="Q4732" t="str">
        <f t="shared" si="439"/>
        <v>High</v>
      </c>
      <c r="R4732" t="str">
        <f t="shared" si="440"/>
        <v>None</v>
      </c>
      <c r="S4732" s="23">
        <f t="shared" si="441"/>
        <v>2022</v>
      </c>
      <c r="T4732" s="23">
        <f t="shared" si="442"/>
        <v>9</v>
      </c>
      <c r="U4732" t="str">
        <f t="shared" si="443"/>
        <v>Sep-2022</v>
      </c>
    </row>
    <row r="4733" spans="1:21" x14ac:dyDescent="0.3">
      <c r="A4733" t="s">
        <v>6743</v>
      </c>
      <c r="B4733" s="22">
        <v>46001</v>
      </c>
      <c r="C4733" s="22">
        <v>46008</v>
      </c>
      <c r="D4733" s="23" t="s">
        <v>78</v>
      </c>
      <c r="E4733" s="23" t="s">
        <v>2582</v>
      </c>
      <c r="F4733" s="23" t="s">
        <v>80</v>
      </c>
      <c r="G4733" s="23" t="s">
        <v>179</v>
      </c>
      <c r="H4733" s="23" t="s">
        <v>236</v>
      </c>
      <c r="I4733" s="23" t="s">
        <v>96</v>
      </c>
      <c r="J4733" s="23" t="s">
        <v>135</v>
      </c>
      <c r="K4733" s="23" t="s">
        <v>395</v>
      </c>
      <c r="L4733" s="24">
        <v>75707.399999999994</v>
      </c>
      <c r="M4733">
        <v>6</v>
      </c>
      <c r="N4733" s="25">
        <v>0.05</v>
      </c>
      <c r="O4733" s="24">
        <v>28436</v>
      </c>
      <c r="P4733" s="26">
        <f t="shared" si="438"/>
        <v>0.37560397002142459</v>
      </c>
      <c r="Q4733" t="str">
        <f t="shared" si="439"/>
        <v>High</v>
      </c>
      <c r="R4733" t="str">
        <f t="shared" si="440"/>
        <v>Low</v>
      </c>
      <c r="S4733" s="23">
        <f t="shared" si="441"/>
        <v>2025</v>
      </c>
      <c r="T4733" s="23">
        <f t="shared" si="442"/>
        <v>12</v>
      </c>
      <c r="U4733" t="str">
        <f t="shared" si="443"/>
        <v>Dec-2025</v>
      </c>
    </row>
    <row r="4734" spans="1:21" x14ac:dyDescent="0.3">
      <c r="A4734" t="s">
        <v>6744</v>
      </c>
      <c r="B4734" s="22">
        <v>45989</v>
      </c>
      <c r="C4734" s="22">
        <v>45990</v>
      </c>
      <c r="D4734" s="23" t="s">
        <v>50</v>
      </c>
      <c r="E4734" s="23" t="s">
        <v>1207</v>
      </c>
      <c r="F4734" s="23" t="s">
        <v>71</v>
      </c>
      <c r="G4734" s="23" t="s">
        <v>179</v>
      </c>
      <c r="H4734" s="23" t="s">
        <v>180</v>
      </c>
      <c r="I4734" s="23" t="s">
        <v>96</v>
      </c>
      <c r="J4734" s="23" t="s">
        <v>135</v>
      </c>
      <c r="K4734" s="23" t="s">
        <v>275</v>
      </c>
      <c r="L4734" s="24">
        <v>44791.92</v>
      </c>
      <c r="M4734">
        <v>4</v>
      </c>
      <c r="N4734" s="25">
        <v>0</v>
      </c>
      <c r="O4734" s="24">
        <v>17025.64</v>
      </c>
      <c r="P4734" s="26">
        <f t="shared" si="438"/>
        <v>0.38010516182382892</v>
      </c>
      <c r="Q4734" t="str">
        <f t="shared" si="439"/>
        <v>High</v>
      </c>
      <c r="R4734" t="str">
        <f t="shared" si="440"/>
        <v>None</v>
      </c>
      <c r="S4734" s="23">
        <f t="shared" si="441"/>
        <v>2025</v>
      </c>
      <c r="T4734" s="23">
        <f t="shared" si="442"/>
        <v>11</v>
      </c>
      <c r="U4734" t="str">
        <f t="shared" si="443"/>
        <v>Nov-2025</v>
      </c>
    </row>
    <row r="4735" spans="1:21" x14ac:dyDescent="0.3">
      <c r="A4735" t="s">
        <v>6745</v>
      </c>
      <c r="B4735" s="22">
        <v>45605</v>
      </c>
      <c r="C4735" s="22">
        <v>45610</v>
      </c>
      <c r="D4735" s="23" t="s">
        <v>50</v>
      </c>
      <c r="E4735" s="23" t="s">
        <v>692</v>
      </c>
      <c r="F4735" s="23" t="s">
        <v>71</v>
      </c>
      <c r="G4735" s="23" t="s">
        <v>63</v>
      </c>
      <c r="H4735" s="23" t="s">
        <v>64</v>
      </c>
      <c r="I4735" s="23" t="s">
        <v>55</v>
      </c>
      <c r="J4735" s="23" t="s">
        <v>173</v>
      </c>
      <c r="K4735" s="23" t="s">
        <v>174</v>
      </c>
      <c r="L4735" s="24">
        <v>11021.76</v>
      </c>
      <c r="M4735">
        <v>8</v>
      </c>
      <c r="N4735" s="25">
        <v>0.1</v>
      </c>
      <c r="O4735" s="24">
        <v>1600.91</v>
      </c>
      <c r="P4735" s="26">
        <f t="shared" si="438"/>
        <v>0.1452499419330488</v>
      </c>
      <c r="Q4735" t="str">
        <f t="shared" si="439"/>
        <v>Low</v>
      </c>
      <c r="R4735" t="str">
        <f t="shared" si="440"/>
        <v>Low</v>
      </c>
      <c r="S4735" s="23">
        <f t="shared" si="441"/>
        <v>2024</v>
      </c>
      <c r="T4735" s="23">
        <f t="shared" si="442"/>
        <v>11</v>
      </c>
      <c r="U4735" t="str">
        <f t="shared" si="443"/>
        <v>Nov-2024</v>
      </c>
    </row>
    <row r="4736" spans="1:21" x14ac:dyDescent="0.3">
      <c r="A4736" t="s">
        <v>6746</v>
      </c>
      <c r="B4736" s="22">
        <v>44773</v>
      </c>
      <c r="C4736" s="22">
        <v>44780</v>
      </c>
      <c r="D4736" s="23" t="s">
        <v>61</v>
      </c>
      <c r="E4736" s="23" t="s">
        <v>1328</v>
      </c>
      <c r="F4736" s="23" t="s">
        <v>71</v>
      </c>
      <c r="G4736" s="23" t="s">
        <v>179</v>
      </c>
      <c r="H4736" s="23" t="s">
        <v>180</v>
      </c>
      <c r="I4736" s="23" t="s">
        <v>83</v>
      </c>
      <c r="J4736" s="23" t="s">
        <v>379</v>
      </c>
      <c r="K4736" s="23" t="s">
        <v>562</v>
      </c>
      <c r="L4736" s="24">
        <v>16789.64</v>
      </c>
      <c r="M4736">
        <v>4</v>
      </c>
      <c r="N4736" s="25">
        <v>0.2</v>
      </c>
      <c r="O4736" s="24">
        <v>4489.0600000000004</v>
      </c>
      <c r="P4736" s="26">
        <f t="shared" si="438"/>
        <v>0.26737083106010617</v>
      </c>
      <c r="Q4736" t="str">
        <f t="shared" si="439"/>
        <v>Medium</v>
      </c>
      <c r="R4736" t="str">
        <f t="shared" si="440"/>
        <v>Medium</v>
      </c>
      <c r="S4736" s="23">
        <f t="shared" si="441"/>
        <v>2022</v>
      </c>
      <c r="T4736" s="23">
        <f t="shared" si="442"/>
        <v>7</v>
      </c>
      <c r="U4736" t="str">
        <f t="shared" si="443"/>
        <v>Jul-2022</v>
      </c>
    </row>
    <row r="4737" spans="1:21" x14ac:dyDescent="0.3">
      <c r="A4737" t="s">
        <v>6747</v>
      </c>
      <c r="B4737" s="22">
        <v>45039</v>
      </c>
      <c r="C4737" s="22">
        <v>45042</v>
      </c>
      <c r="D4737" s="23" t="s">
        <v>102</v>
      </c>
      <c r="E4737" s="23" t="s">
        <v>116</v>
      </c>
      <c r="F4737" s="23" t="s">
        <v>80</v>
      </c>
      <c r="G4737" s="23" t="s">
        <v>179</v>
      </c>
      <c r="H4737" s="23" t="s">
        <v>236</v>
      </c>
      <c r="I4737" s="23" t="s">
        <v>83</v>
      </c>
      <c r="J4737" s="23" t="s">
        <v>84</v>
      </c>
      <c r="K4737" s="23" t="s">
        <v>257</v>
      </c>
      <c r="L4737" s="24">
        <v>115880.32000000001</v>
      </c>
      <c r="M4737">
        <v>8</v>
      </c>
      <c r="N4737" s="25">
        <v>0.15</v>
      </c>
      <c r="O4737" s="24">
        <v>32367.62</v>
      </c>
      <c r="P4737" s="26">
        <f t="shared" si="438"/>
        <v>0.27931938745077678</v>
      </c>
      <c r="Q4737" t="str">
        <f t="shared" si="439"/>
        <v>Medium</v>
      </c>
      <c r="R4737" t="str">
        <f t="shared" si="440"/>
        <v>Medium</v>
      </c>
      <c r="S4737" s="23">
        <f t="shared" si="441"/>
        <v>2023</v>
      </c>
      <c r="T4737" s="23">
        <f t="shared" si="442"/>
        <v>4</v>
      </c>
      <c r="U4737" t="str">
        <f t="shared" si="443"/>
        <v>Apr-2023</v>
      </c>
    </row>
    <row r="4738" spans="1:21" x14ac:dyDescent="0.3">
      <c r="A4738" t="s">
        <v>6748</v>
      </c>
      <c r="B4738" s="22">
        <v>45505</v>
      </c>
      <c r="C4738" s="22">
        <v>45506</v>
      </c>
      <c r="D4738" s="23" t="s">
        <v>78</v>
      </c>
      <c r="E4738" s="23" t="s">
        <v>403</v>
      </c>
      <c r="F4738" s="23" t="s">
        <v>71</v>
      </c>
      <c r="G4738" s="23" t="s">
        <v>72</v>
      </c>
      <c r="H4738" s="23" t="s">
        <v>346</v>
      </c>
      <c r="I4738" s="23" t="s">
        <v>83</v>
      </c>
      <c r="J4738" s="23" t="s">
        <v>449</v>
      </c>
      <c r="K4738" s="23" t="s">
        <v>681</v>
      </c>
      <c r="L4738" s="24">
        <v>81909.399999999994</v>
      </c>
      <c r="M4738">
        <v>10</v>
      </c>
      <c r="N4738" s="25">
        <v>0.15</v>
      </c>
      <c r="O4738" s="24">
        <v>26559.34</v>
      </c>
      <c r="P4738" s="26">
        <f t="shared" si="438"/>
        <v>0.3242526498790127</v>
      </c>
      <c r="Q4738" t="str">
        <f t="shared" si="439"/>
        <v>High</v>
      </c>
      <c r="R4738" t="str">
        <f t="shared" si="440"/>
        <v>Medium</v>
      </c>
      <c r="S4738" s="23">
        <f t="shared" si="441"/>
        <v>2024</v>
      </c>
      <c r="T4738" s="23">
        <f t="shared" si="442"/>
        <v>8</v>
      </c>
      <c r="U4738" t="str">
        <f t="shared" si="443"/>
        <v>Aug-2024</v>
      </c>
    </row>
    <row r="4739" spans="1:21" x14ac:dyDescent="0.3">
      <c r="A4739" t="s">
        <v>6749</v>
      </c>
      <c r="B4739" s="22">
        <v>45069</v>
      </c>
      <c r="C4739" s="22">
        <v>45071</v>
      </c>
      <c r="D4739" s="23" t="s">
        <v>102</v>
      </c>
      <c r="E4739" s="23" t="s">
        <v>3266</v>
      </c>
      <c r="F4739" s="23" t="s">
        <v>52</v>
      </c>
      <c r="G4739" s="23" t="s">
        <v>53</v>
      </c>
      <c r="H4739" s="23" t="s">
        <v>54</v>
      </c>
      <c r="I4739" s="23" t="s">
        <v>118</v>
      </c>
      <c r="J4739" s="23" t="s">
        <v>230</v>
      </c>
      <c r="K4739" s="23" t="s">
        <v>351</v>
      </c>
      <c r="L4739" s="24">
        <v>37485.33</v>
      </c>
      <c r="M4739">
        <v>3</v>
      </c>
      <c r="N4739" s="25">
        <v>0.15</v>
      </c>
      <c r="O4739" s="24">
        <v>10792</v>
      </c>
      <c r="P4739" s="26">
        <f t="shared" si="438"/>
        <v>0.2878992928700374</v>
      </c>
      <c r="Q4739" t="str">
        <f t="shared" si="439"/>
        <v>Medium</v>
      </c>
      <c r="R4739" t="str">
        <f t="shared" si="440"/>
        <v>Medium</v>
      </c>
      <c r="S4739" s="23">
        <f t="shared" si="441"/>
        <v>2023</v>
      </c>
      <c r="T4739" s="23">
        <f t="shared" si="442"/>
        <v>5</v>
      </c>
      <c r="U4739" t="str">
        <f t="shared" si="443"/>
        <v>May-2023</v>
      </c>
    </row>
    <row r="4740" spans="1:21" x14ac:dyDescent="0.3">
      <c r="A4740" t="s">
        <v>6750</v>
      </c>
      <c r="B4740" s="22">
        <v>45961</v>
      </c>
      <c r="C4740" s="22">
        <v>45966</v>
      </c>
      <c r="D4740" s="23" t="s">
        <v>102</v>
      </c>
      <c r="E4740" s="23" t="s">
        <v>465</v>
      </c>
      <c r="F4740" s="23" t="s">
        <v>71</v>
      </c>
      <c r="G4740" s="23" t="s">
        <v>81</v>
      </c>
      <c r="H4740" s="23" t="s">
        <v>95</v>
      </c>
      <c r="I4740" s="23" t="s">
        <v>118</v>
      </c>
      <c r="J4740" s="23" t="s">
        <v>119</v>
      </c>
      <c r="K4740" s="23" t="s">
        <v>120</v>
      </c>
      <c r="L4740" s="24">
        <v>24172.16</v>
      </c>
      <c r="M4740">
        <v>4</v>
      </c>
      <c r="N4740" s="25">
        <v>0.05</v>
      </c>
      <c r="O4740" s="24">
        <v>8319.42</v>
      </c>
      <c r="P4740" s="26">
        <f t="shared" ref="P4740:P4803" si="444">IFERROR(O4740/L4740,0)</f>
        <v>0.34417362784293998</v>
      </c>
      <c r="Q4740" t="str">
        <f t="shared" ref="Q4740:Q4803" si="445">IF(P4740&gt;=0.3,"High",IF(P4740&gt;=0.2,"Medium","Low"))</f>
        <v>High</v>
      </c>
      <c r="R4740" t="str">
        <f t="shared" ref="R4740:R4803" si="446">IF(N4740=0,"None",IF(N4740&lt;=0.1,"Low",IF(N4740&lt;=0.2,"Medium","High")))</f>
        <v>Low</v>
      </c>
      <c r="S4740" s="23">
        <f t="shared" ref="S4740:S4803" si="447">YEAR(B4740)</f>
        <v>2025</v>
      </c>
      <c r="T4740" s="23">
        <f t="shared" ref="T4740:T4803" si="448">MONTH(B4740)</f>
        <v>10</v>
      </c>
      <c r="U4740" t="str">
        <f t="shared" ref="U4740:U4803" si="449">TEXT(B4740,"mmm-yyyy")</f>
        <v>Oct-2025</v>
      </c>
    </row>
    <row r="4741" spans="1:21" x14ac:dyDescent="0.3">
      <c r="A4741" t="s">
        <v>6751</v>
      </c>
      <c r="B4741" s="22">
        <v>45315</v>
      </c>
      <c r="C4741" s="22">
        <v>45320</v>
      </c>
      <c r="D4741" s="23" t="s">
        <v>50</v>
      </c>
      <c r="E4741" s="23" t="s">
        <v>761</v>
      </c>
      <c r="F4741" s="23" t="s">
        <v>52</v>
      </c>
      <c r="G4741" s="23" t="s">
        <v>179</v>
      </c>
      <c r="H4741" s="23" t="s">
        <v>236</v>
      </c>
      <c r="I4741" s="23" t="s">
        <v>96</v>
      </c>
      <c r="J4741" s="23" t="s">
        <v>97</v>
      </c>
      <c r="K4741" s="23" t="s">
        <v>181</v>
      </c>
      <c r="L4741" s="24">
        <v>54256.1</v>
      </c>
      <c r="M4741">
        <v>5</v>
      </c>
      <c r="N4741" s="25">
        <v>0.2</v>
      </c>
      <c r="O4741" s="24">
        <v>14258.5</v>
      </c>
      <c r="P4741" s="26">
        <f t="shared" si="444"/>
        <v>0.26279994323218958</v>
      </c>
      <c r="Q4741" t="str">
        <f t="shared" si="445"/>
        <v>Medium</v>
      </c>
      <c r="R4741" t="str">
        <f t="shared" si="446"/>
        <v>Medium</v>
      </c>
      <c r="S4741" s="23">
        <f t="shared" si="447"/>
        <v>2024</v>
      </c>
      <c r="T4741" s="23">
        <f t="shared" si="448"/>
        <v>1</v>
      </c>
      <c r="U4741" t="str">
        <f t="shared" si="449"/>
        <v>Jan-2024</v>
      </c>
    </row>
    <row r="4742" spans="1:21" x14ac:dyDescent="0.3">
      <c r="A4742" t="s">
        <v>6752</v>
      </c>
      <c r="B4742" s="22">
        <v>44593</v>
      </c>
      <c r="C4742" s="22">
        <v>44596</v>
      </c>
      <c r="D4742" s="23" t="s">
        <v>61</v>
      </c>
      <c r="E4742" s="23" t="s">
        <v>2146</v>
      </c>
      <c r="F4742" s="23" t="s">
        <v>80</v>
      </c>
      <c r="G4742" s="23" t="s">
        <v>179</v>
      </c>
      <c r="H4742" s="23" t="s">
        <v>236</v>
      </c>
      <c r="I4742" s="23" t="s">
        <v>118</v>
      </c>
      <c r="J4742" s="23" t="s">
        <v>119</v>
      </c>
      <c r="K4742" s="23" t="s">
        <v>197</v>
      </c>
      <c r="L4742" s="24">
        <v>1222.3599999999999</v>
      </c>
      <c r="M4742">
        <v>1</v>
      </c>
      <c r="N4742" s="25">
        <v>0.2</v>
      </c>
      <c r="O4742" s="24">
        <v>291.89999999999998</v>
      </c>
      <c r="P4742" s="26">
        <f t="shared" si="444"/>
        <v>0.23880035341470598</v>
      </c>
      <c r="Q4742" t="str">
        <f t="shared" si="445"/>
        <v>Medium</v>
      </c>
      <c r="R4742" t="str">
        <f t="shared" si="446"/>
        <v>Medium</v>
      </c>
      <c r="S4742" s="23">
        <f t="shared" si="447"/>
        <v>2022</v>
      </c>
      <c r="T4742" s="23">
        <f t="shared" si="448"/>
        <v>2</v>
      </c>
      <c r="U4742" t="str">
        <f t="shared" si="449"/>
        <v>Feb-2022</v>
      </c>
    </row>
    <row r="4743" spans="1:21" x14ac:dyDescent="0.3">
      <c r="A4743" t="s">
        <v>6753</v>
      </c>
      <c r="B4743" s="22">
        <v>45417</v>
      </c>
      <c r="C4743" s="22">
        <v>45423</v>
      </c>
      <c r="D4743" s="23" t="s">
        <v>102</v>
      </c>
      <c r="E4743" s="23" t="s">
        <v>527</v>
      </c>
      <c r="F4743" s="23" t="s">
        <v>52</v>
      </c>
      <c r="G4743" s="23" t="s">
        <v>179</v>
      </c>
      <c r="H4743" s="23" t="s">
        <v>180</v>
      </c>
      <c r="I4743" s="23" t="s">
        <v>96</v>
      </c>
      <c r="J4743" s="23" t="s">
        <v>135</v>
      </c>
      <c r="K4743" s="23" t="s">
        <v>275</v>
      </c>
      <c r="L4743" s="24">
        <v>13046.25</v>
      </c>
      <c r="M4743">
        <v>1</v>
      </c>
      <c r="N4743" s="25">
        <v>0.25</v>
      </c>
      <c r="O4743" s="24">
        <v>1830.07</v>
      </c>
      <c r="P4743" s="26">
        <f t="shared" si="444"/>
        <v>0.14027555811056816</v>
      </c>
      <c r="Q4743" t="str">
        <f t="shared" si="445"/>
        <v>Low</v>
      </c>
      <c r="R4743" t="str">
        <f t="shared" si="446"/>
        <v>High</v>
      </c>
      <c r="S4743" s="23">
        <f t="shared" si="447"/>
        <v>2024</v>
      </c>
      <c r="T4743" s="23">
        <f t="shared" si="448"/>
        <v>5</v>
      </c>
      <c r="U4743" t="str">
        <f t="shared" si="449"/>
        <v>May-2024</v>
      </c>
    </row>
    <row r="4744" spans="1:21" x14ac:dyDescent="0.3">
      <c r="A4744" t="s">
        <v>6754</v>
      </c>
      <c r="B4744" s="22">
        <v>45573</v>
      </c>
      <c r="C4744" s="22">
        <v>45578</v>
      </c>
      <c r="D4744" s="23" t="s">
        <v>50</v>
      </c>
      <c r="E4744" s="23" t="s">
        <v>1097</v>
      </c>
      <c r="F4744" s="23" t="s">
        <v>80</v>
      </c>
      <c r="G4744" s="23" t="s">
        <v>179</v>
      </c>
      <c r="H4744" s="23" t="s">
        <v>180</v>
      </c>
      <c r="I4744" s="23" t="s">
        <v>55</v>
      </c>
      <c r="J4744" s="23" t="s">
        <v>56</v>
      </c>
      <c r="K4744" s="23" t="s">
        <v>74</v>
      </c>
      <c r="L4744" s="24">
        <v>77709.899999999994</v>
      </c>
      <c r="M4744">
        <v>10</v>
      </c>
      <c r="N4744" s="25">
        <v>0.05</v>
      </c>
      <c r="O4744" s="24">
        <v>12059.9</v>
      </c>
      <c r="P4744" s="26">
        <f t="shared" si="444"/>
        <v>0.1551912948028501</v>
      </c>
      <c r="Q4744" t="str">
        <f t="shared" si="445"/>
        <v>Low</v>
      </c>
      <c r="R4744" t="str">
        <f t="shared" si="446"/>
        <v>Low</v>
      </c>
      <c r="S4744" s="23">
        <f t="shared" si="447"/>
        <v>2024</v>
      </c>
      <c r="T4744" s="23">
        <f t="shared" si="448"/>
        <v>10</v>
      </c>
      <c r="U4744" t="str">
        <f t="shared" si="449"/>
        <v>Oct-2024</v>
      </c>
    </row>
    <row r="4745" spans="1:21" x14ac:dyDescent="0.3">
      <c r="A4745" t="s">
        <v>6755</v>
      </c>
      <c r="B4745" s="22">
        <v>45994</v>
      </c>
      <c r="C4745" s="22">
        <v>45996</v>
      </c>
      <c r="D4745" s="23" t="s">
        <v>50</v>
      </c>
      <c r="E4745" s="23" t="s">
        <v>129</v>
      </c>
      <c r="F4745" s="23" t="s">
        <v>52</v>
      </c>
      <c r="G4745" s="23" t="s">
        <v>63</v>
      </c>
      <c r="H4745" s="23" t="s">
        <v>172</v>
      </c>
      <c r="I4745" s="23" t="s">
        <v>118</v>
      </c>
      <c r="J4745" s="23" t="s">
        <v>191</v>
      </c>
      <c r="K4745" s="23" t="s">
        <v>290</v>
      </c>
      <c r="L4745" s="24">
        <v>5639.04</v>
      </c>
      <c r="M4745">
        <v>4</v>
      </c>
      <c r="N4745" s="25">
        <v>0.1</v>
      </c>
      <c r="O4745" s="24">
        <v>1027.4100000000001</v>
      </c>
      <c r="P4745" s="26">
        <f t="shared" si="444"/>
        <v>0.18219590568607424</v>
      </c>
      <c r="Q4745" t="str">
        <f t="shared" si="445"/>
        <v>Low</v>
      </c>
      <c r="R4745" t="str">
        <f t="shared" si="446"/>
        <v>Low</v>
      </c>
      <c r="S4745" s="23">
        <f t="shared" si="447"/>
        <v>2025</v>
      </c>
      <c r="T4745" s="23">
        <f t="shared" si="448"/>
        <v>12</v>
      </c>
      <c r="U4745" t="str">
        <f t="shared" si="449"/>
        <v>Dec-2025</v>
      </c>
    </row>
    <row r="4746" spans="1:21" x14ac:dyDescent="0.3">
      <c r="A4746" t="s">
        <v>6756</v>
      </c>
      <c r="B4746" s="22">
        <v>44868</v>
      </c>
      <c r="C4746" s="22">
        <v>44874</v>
      </c>
      <c r="D4746" s="23" t="s">
        <v>102</v>
      </c>
      <c r="E4746" s="23" t="s">
        <v>4013</v>
      </c>
      <c r="F4746" s="23" t="s">
        <v>71</v>
      </c>
      <c r="G4746" s="23" t="s">
        <v>72</v>
      </c>
      <c r="H4746" s="23" t="s">
        <v>73</v>
      </c>
      <c r="I4746" s="23" t="s">
        <v>118</v>
      </c>
      <c r="J4746" s="23" t="s">
        <v>119</v>
      </c>
      <c r="K4746" s="23" t="s">
        <v>270</v>
      </c>
      <c r="L4746" s="24">
        <v>43860.4</v>
      </c>
      <c r="M4746">
        <v>4</v>
      </c>
      <c r="N4746" s="25">
        <v>0.05</v>
      </c>
      <c r="O4746" s="24">
        <v>15161.22</v>
      </c>
      <c r="P4746" s="26">
        <f t="shared" si="444"/>
        <v>0.34566989813134397</v>
      </c>
      <c r="Q4746" t="str">
        <f t="shared" si="445"/>
        <v>High</v>
      </c>
      <c r="R4746" t="str">
        <f t="shared" si="446"/>
        <v>Low</v>
      </c>
      <c r="S4746" s="23">
        <f t="shared" si="447"/>
        <v>2022</v>
      </c>
      <c r="T4746" s="23">
        <f t="shared" si="448"/>
        <v>11</v>
      </c>
      <c r="U4746" t="str">
        <f t="shared" si="449"/>
        <v>Nov-2022</v>
      </c>
    </row>
    <row r="4747" spans="1:21" x14ac:dyDescent="0.3">
      <c r="A4747" t="s">
        <v>6757</v>
      </c>
      <c r="B4747" s="22">
        <v>45881</v>
      </c>
      <c r="C4747" s="22">
        <v>45887</v>
      </c>
      <c r="D4747" s="23" t="s">
        <v>78</v>
      </c>
      <c r="E4747" s="23" t="s">
        <v>2256</v>
      </c>
      <c r="F4747" s="23" t="s">
        <v>71</v>
      </c>
      <c r="G4747" s="23" t="s">
        <v>63</v>
      </c>
      <c r="H4747" s="23" t="s">
        <v>202</v>
      </c>
      <c r="I4747" s="23" t="s">
        <v>118</v>
      </c>
      <c r="J4747" s="23" t="s">
        <v>191</v>
      </c>
      <c r="K4747" s="23" t="s">
        <v>829</v>
      </c>
      <c r="L4747" s="24">
        <v>51023.199999999997</v>
      </c>
      <c r="M4747">
        <v>10</v>
      </c>
      <c r="N4747" s="25">
        <v>0.15</v>
      </c>
      <c r="O4747" s="24">
        <v>14237.84</v>
      </c>
      <c r="P4747" s="26">
        <f t="shared" si="444"/>
        <v>0.27904639458128855</v>
      </c>
      <c r="Q4747" t="str">
        <f t="shared" si="445"/>
        <v>Medium</v>
      </c>
      <c r="R4747" t="str">
        <f t="shared" si="446"/>
        <v>Medium</v>
      </c>
      <c r="S4747" s="23">
        <f t="shared" si="447"/>
        <v>2025</v>
      </c>
      <c r="T4747" s="23">
        <f t="shared" si="448"/>
        <v>8</v>
      </c>
      <c r="U4747" t="str">
        <f t="shared" si="449"/>
        <v>Aug-2025</v>
      </c>
    </row>
    <row r="4748" spans="1:21" x14ac:dyDescent="0.3">
      <c r="A4748" t="s">
        <v>6758</v>
      </c>
      <c r="B4748" s="22">
        <v>44577</v>
      </c>
      <c r="C4748" s="22">
        <v>44578</v>
      </c>
      <c r="D4748" s="23" t="s">
        <v>61</v>
      </c>
      <c r="E4748" s="23" t="s">
        <v>1467</v>
      </c>
      <c r="F4748" s="23" t="s">
        <v>80</v>
      </c>
      <c r="G4748" s="23" t="s">
        <v>53</v>
      </c>
      <c r="H4748" s="23" t="s">
        <v>110</v>
      </c>
      <c r="I4748" s="23" t="s">
        <v>118</v>
      </c>
      <c r="J4748" s="23" t="s">
        <v>303</v>
      </c>
      <c r="K4748" s="23" t="s">
        <v>421</v>
      </c>
      <c r="L4748" s="24">
        <v>104085.92</v>
      </c>
      <c r="M4748">
        <v>8</v>
      </c>
      <c r="N4748" s="25">
        <v>0</v>
      </c>
      <c r="O4748" s="24">
        <v>16427.990000000002</v>
      </c>
      <c r="P4748" s="26">
        <f t="shared" si="444"/>
        <v>0.15783104957904009</v>
      </c>
      <c r="Q4748" t="str">
        <f t="shared" si="445"/>
        <v>Low</v>
      </c>
      <c r="R4748" t="str">
        <f t="shared" si="446"/>
        <v>None</v>
      </c>
      <c r="S4748" s="23">
        <f t="shared" si="447"/>
        <v>2022</v>
      </c>
      <c r="T4748" s="23">
        <f t="shared" si="448"/>
        <v>1</v>
      </c>
      <c r="U4748" t="str">
        <f t="shared" si="449"/>
        <v>Jan-2022</v>
      </c>
    </row>
    <row r="4749" spans="1:21" x14ac:dyDescent="0.3">
      <c r="A4749" t="s">
        <v>6759</v>
      </c>
      <c r="B4749" s="22">
        <v>44921</v>
      </c>
      <c r="C4749" s="22">
        <v>44928</v>
      </c>
      <c r="D4749" s="23" t="s">
        <v>78</v>
      </c>
      <c r="E4749" s="23" t="s">
        <v>3535</v>
      </c>
      <c r="F4749" s="23" t="s">
        <v>80</v>
      </c>
      <c r="G4749" s="23" t="s">
        <v>179</v>
      </c>
      <c r="H4749" s="23" t="s">
        <v>180</v>
      </c>
      <c r="I4749" s="23" t="s">
        <v>55</v>
      </c>
      <c r="J4749" s="23" t="s">
        <v>65</v>
      </c>
      <c r="K4749" s="23" t="s">
        <v>66</v>
      </c>
      <c r="L4749" s="24">
        <v>29904.12</v>
      </c>
      <c r="M4749">
        <v>3</v>
      </c>
      <c r="N4749" s="25">
        <v>0.2</v>
      </c>
      <c r="O4749" s="24">
        <v>8630.85</v>
      </c>
      <c r="P4749" s="26">
        <f t="shared" si="444"/>
        <v>0.28861742127840578</v>
      </c>
      <c r="Q4749" t="str">
        <f t="shared" si="445"/>
        <v>Medium</v>
      </c>
      <c r="R4749" t="str">
        <f t="shared" si="446"/>
        <v>Medium</v>
      </c>
      <c r="S4749" s="23">
        <f t="shared" si="447"/>
        <v>2022</v>
      </c>
      <c r="T4749" s="23">
        <f t="shared" si="448"/>
        <v>12</v>
      </c>
      <c r="U4749" t="str">
        <f t="shared" si="449"/>
        <v>Dec-2022</v>
      </c>
    </row>
    <row r="4750" spans="1:21" x14ac:dyDescent="0.3">
      <c r="A4750" t="s">
        <v>6760</v>
      </c>
      <c r="B4750" s="22">
        <v>45692</v>
      </c>
      <c r="C4750" s="22">
        <v>45699</v>
      </c>
      <c r="D4750" s="23" t="s">
        <v>78</v>
      </c>
      <c r="E4750" s="23" t="s">
        <v>660</v>
      </c>
      <c r="F4750" s="23" t="s">
        <v>71</v>
      </c>
      <c r="G4750" s="23" t="s">
        <v>179</v>
      </c>
      <c r="H4750" s="23" t="s">
        <v>236</v>
      </c>
      <c r="I4750" s="23" t="s">
        <v>118</v>
      </c>
      <c r="J4750" s="23" t="s">
        <v>119</v>
      </c>
      <c r="K4750" s="23" t="s">
        <v>120</v>
      </c>
      <c r="L4750" s="24">
        <v>93322.62</v>
      </c>
      <c r="M4750">
        <v>9</v>
      </c>
      <c r="N4750" s="25">
        <v>0.1</v>
      </c>
      <c r="O4750" s="24">
        <v>28689</v>
      </c>
      <c r="P4750" s="26">
        <f t="shared" si="444"/>
        <v>0.30741742998642774</v>
      </c>
      <c r="Q4750" t="str">
        <f t="shared" si="445"/>
        <v>High</v>
      </c>
      <c r="R4750" t="str">
        <f t="shared" si="446"/>
        <v>Low</v>
      </c>
      <c r="S4750" s="23">
        <f t="shared" si="447"/>
        <v>2025</v>
      </c>
      <c r="T4750" s="23">
        <f t="shared" si="448"/>
        <v>2</v>
      </c>
      <c r="U4750" t="str">
        <f t="shared" si="449"/>
        <v>Feb-2025</v>
      </c>
    </row>
    <row r="4751" spans="1:21" x14ac:dyDescent="0.3">
      <c r="A4751" t="s">
        <v>6761</v>
      </c>
      <c r="B4751" s="22">
        <v>45515</v>
      </c>
      <c r="C4751" s="22">
        <v>45518</v>
      </c>
      <c r="D4751" s="23" t="s">
        <v>50</v>
      </c>
      <c r="E4751" s="23" t="s">
        <v>581</v>
      </c>
      <c r="F4751" s="23" t="s">
        <v>52</v>
      </c>
      <c r="G4751" s="23" t="s">
        <v>63</v>
      </c>
      <c r="H4751" s="23" t="s">
        <v>172</v>
      </c>
      <c r="I4751" s="23" t="s">
        <v>55</v>
      </c>
      <c r="J4751" s="23" t="s">
        <v>141</v>
      </c>
      <c r="K4751" s="23" t="s">
        <v>241</v>
      </c>
      <c r="L4751" s="24">
        <v>86172.84</v>
      </c>
      <c r="M4751">
        <v>9</v>
      </c>
      <c r="N4751" s="25">
        <v>0</v>
      </c>
      <c r="O4751" s="24">
        <v>27360.68</v>
      </c>
      <c r="P4751" s="26">
        <f t="shared" si="444"/>
        <v>0.31750932196269732</v>
      </c>
      <c r="Q4751" t="str">
        <f t="shared" si="445"/>
        <v>High</v>
      </c>
      <c r="R4751" t="str">
        <f t="shared" si="446"/>
        <v>None</v>
      </c>
      <c r="S4751" s="23">
        <f t="shared" si="447"/>
        <v>2024</v>
      </c>
      <c r="T4751" s="23">
        <f t="shared" si="448"/>
        <v>8</v>
      </c>
      <c r="U4751" t="str">
        <f t="shared" si="449"/>
        <v>Aug-2024</v>
      </c>
    </row>
    <row r="4752" spans="1:21" x14ac:dyDescent="0.3">
      <c r="A4752" t="s">
        <v>6762</v>
      </c>
      <c r="B4752" s="22">
        <v>44573</v>
      </c>
      <c r="C4752" s="22">
        <v>44575</v>
      </c>
      <c r="D4752" s="23" t="s">
        <v>61</v>
      </c>
      <c r="E4752" s="23" t="s">
        <v>201</v>
      </c>
      <c r="F4752" s="23" t="s">
        <v>71</v>
      </c>
      <c r="G4752" s="23" t="s">
        <v>81</v>
      </c>
      <c r="H4752" s="23" t="s">
        <v>284</v>
      </c>
      <c r="I4752" s="23" t="s">
        <v>83</v>
      </c>
      <c r="J4752" s="23" t="s">
        <v>449</v>
      </c>
      <c r="K4752" s="23" t="s">
        <v>775</v>
      </c>
      <c r="L4752" s="24">
        <v>28266.16</v>
      </c>
      <c r="M4752">
        <v>4</v>
      </c>
      <c r="N4752" s="25">
        <v>0</v>
      </c>
      <c r="O4752" s="24">
        <v>10885.53</v>
      </c>
      <c r="P4752" s="26">
        <f t="shared" si="444"/>
        <v>0.38510820005264246</v>
      </c>
      <c r="Q4752" t="str">
        <f t="shared" si="445"/>
        <v>High</v>
      </c>
      <c r="R4752" t="str">
        <f t="shared" si="446"/>
        <v>None</v>
      </c>
      <c r="S4752" s="23">
        <f t="shared" si="447"/>
        <v>2022</v>
      </c>
      <c r="T4752" s="23">
        <f t="shared" si="448"/>
        <v>1</v>
      </c>
      <c r="U4752" t="str">
        <f t="shared" si="449"/>
        <v>Jan-2022</v>
      </c>
    </row>
    <row r="4753" spans="1:21" x14ac:dyDescent="0.3">
      <c r="A4753" t="s">
        <v>6763</v>
      </c>
      <c r="B4753" s="22">
        <v>45662</v>
      </c>
      <c r="C4753" s="22">
        <v>45665</v>
      </c>
      <c r="D4753" s="23" t="s">
        <v>50</v>
      </c>
      <c r="E4753" s="23" t="s">
        <v>595</v>
      </c>
      <c r="F4753" s="23" t="s">
        <v>71</v>
      </c>
      <c r="G4753" s="23" t="s">
        <v>53</v>
      </c>
      <c r="H4753" s="23" t="s">
        <v>110</v>
      </c>
      <c r="I4753" s="23" t="s">
        <v>118</v>
      </c>
      <c r="J4753" s="23" t="s">
        <v>230</v>
      </c>
      <c r="K4753" s="23" t="s">
        <v>351</v>
      </c>
      <c r="L4753" s="24">
        <v>6694.45</v>
      </c>
      <c r="M4753">
        <v>1</v>
      </c>
      <c r="N4753" s="25">
        <v>0.2</v>
      </c>
      <c r="O4753" s="24">
        <v>1889.36</v>
      </c>
      <c r="P4753" s="26">
        <f t="shared" si="444"/>
        <v>0.28222781557857629</v>
      </c>
      <c r="Q4753" t="str">
        <f t="shared" si="445"/>
        <v>Medium</v>
      </c>
      <c r="R4753" t="str">
        <f t="shared" si="446"/>
        <v>Medium</v>
      </c>
      <c r="S4753" s="23">
        <f t="shared" si="447"/>
        <v>2025</v>
      </c>
      <c r="T4753" s="23">
        <f t="shared" si="448"/>
        <v>1</v>
      </c>
      <c r="U4753" t="str">
        <f t="shared" si="449"/>
        <v>Jan-2025</v>
      </c>
    </row>
    <row r="4754" spans="1:21" x14ac:dyDescent="0.3">
      <c r="A4754" t="s">
        <v>6764</v>
      </c>
      <c r="B4754" s="22">
        <v>44577</v>
      </c>
      <c r="C4754" s="22">
        <v>44578</v>
      </c>
      <c r="D4754" s="23" t="s">
        <v>61</v>
      </c>
      <c r="E4754" s="23" t="s">
        <v>676</v>
      </c>
      <c r="F4754" s="23" t="s">
        <v>71</v>
      </c>
      <c r="G4754" s="23" t="s">
        <v>179</v>
      </c>
      <c r="H4754" s="23" t="s">
        <v>180</v>
      </c>
      <c r="I4754" s="23" t="s">
        <v>83</v>
      </c>
      <c r="J4754" s="23" t="s">
        <v>449</v>
      </c>
      <c r="K4754" s="23" t="s">
        <v>681</v>
      </c>
      <c r="L4754" s="24">
        <v>88786.880000000005</v>
      </c>
      <c r="M4754">
        <v>7</v>
      </c>
      <c r="N4754" s="25">
        <v>0</v>
      </c>
      <c r="O4754" s="24">
        <v>24155.09</v>
      </c>
      <c r="P4754" s="26">
        <f t="shared" si="444"/>
        <v>0.27205697508460708</v>
      </c>
      <c r="Q4754" t="str">
        <f t="shared" si="445"/>
        <v>Medium</v>
      </c>
      <c r="R4754" t="str">
        <f t="shared" si="446"/>
        <v>None</v>
      </c>
      <c r="S4754" s="23">
        <f t="shared" si="447"/>
        <v>2022</v>
      </c>
      <c r="T4754" s="23">
        <f t="shared" si="448"/>
        <v>1</v>
      </c>
      <c r="U4754" t="str">
        <f t="shared" si="449"/>
        <v>Jan-2022</v>
      </c>
    </row>
    <row r="4755" spans="1:21" x14ac:dyDescent="0.3">
      <c r="A4755" t="s">
        <v>6765</v>
      </c>
      <c r="B4755" s="22">
        <v>45212</v>
      </c>
      <c r="C4755" s="22">
        <v>45218</v>
      </c>
      <c r="D4755" s="23" t="s">
        <v>102</v>
      </c>
      <c r="E4755" s="23" t="s">
        <v>2157</v>
      </c>
      <c r="F4755" s="23" t="s">
        <v>52</v>
      </c>
      <c r="G4755" s="23" t="s">
        <v>179</v>
      </c>
      <c r="H4755" s="23" t="s">
        <v>180</v>
      </c>
      <c r="I4755" s="23" t="s">
        <v>96</v>
      </c>
      <c r="J4755" s="23" t="s">
        <v>97</v>
      </c>
      <c r="K4755" s="23" t="s">
        <v>98</v>
      </c>
      <c r="L4755" s="24">
        <v>29800.47</v>
      </c>
      <c r="M4755">
        <v>7</v>
      </c>
      <c r="N4755" s="25">
        <v>0</v>
      </c>
      <c r="O4755" s="24">
        <v>9129.18</v>
      </c>
      <c r="P4755" s="26">
        <f t="shared" si="444"/>
        <v>0.30634349055568588</v>
      </c>
      <c r="Q4755" t="str">
        <f t="shared" si="445"/>
        <v>High</v>
      </c>
      <c r="R4755" t="str">
        <f t="shared" si="446"/>
        <v>None</v>
      </c>
      <c r="S4755" s="23">
        <f t="shared" si="447"/>
        <v>2023</v>
      </c>
      <c r="T4755" s="23">
        <f t="shared" si="448"/>
        <v>10</v>
      </c>
      <c r="U4755" t="str">
        <f t="shared" si="449"/>
        <v>Oct-2023</v>
      </c>
    </row>
    <row r="4756" spans="1:21" x14ac:dyDescent="0.3">
      <c r="A4756" t="s">
        <v>6766</v>
      </c>
      <c r="B4756" s="22">
        <v>44785</v>
      </c>
      <c r="C4756" s="22">
        <v>44786</v>
      </c>
      <c r="D4756" s="23" t="s">
        <v>61</v>
      </c>
      <c r="E4756" s="23" t="s">
        <v>407</v>
      </c>
      <c r="F4756" s="23" t="s">
        <v>71</v>
      </c>
      <c r="G4756" s="23" t="s">
        <v>81</v>
      </c>
      <c r="H4756" s="23" t="s">
        <v>284</v>
      </c>
      <c r="I4756" s="23" t="s">
        <v>83</v>
      </c>
      <c r="J4756" s="23" t="s">
        <v>84</v>
      </c>
      <c r="K4756" s="23" t="s">
        <v>85</v>
      </c>
      <c r="L4756" s="24">
        <v>1155.08</v>
      </c>
      <c r="M4756">
        <v>2</v>
      </c>
      <c r="N4756" s="25">
        <v>0.05</v>
      </c>
      <c r="O4756" s="24">
        <v>389.85</v>
      </c>
      <c r="P4756" s="26">
        <f t="shared" si="444"/>
        <v>0.33750909027946119</v>
      </c>
      <c r="Q4756" t="str">
        <f t="shared" si="445"/>
        <v>High</v>
      </c>
      <c r="R4756" t="str">
        <f t="shared" si="446"/>
        <v>Low</v>
      </c>
      <c r="S4756" s="23">
        <f t="shared" si="447"/>
        <v>2022</v>
      </c>
      <c r="T4756" s="23">
        <f t="shared" si="448"/>
        <v>8</v>
      </c>
      <c r="U4756" t="str">
        <f t="shared" si="449"/>
        <v>Aug-2022</v>
      </c>
    </row>
    <row r="4757" spans="1:21" x14ac:dyDescent="0.3">
      <c r="A4757" t="s">
        <v>6767</v>
      </c>
      <c r="B4757" s="22">
        <v>44885</v>
      </c>
      <c r="C4757" s="22">
        <v>44891</v>
      </c>
      <c r="D4757" s="23" t="s">
        <v>50</v>
      </c>
      <c r="E4757" s="23" t="s">
        <v>2053</v>
      </c>
      <c r="F4757" s="23" t="s">
        <v>80</v>
      </c>
      <c r="G4757" s="23" t="s">
        <v>53</v>
      </c>
      <c r="H4757" s="23" t="s">
        <v>90</v>
      </c>
      <c r="I4757" s="23" t="s">
        <v>55</v>
      </c>
      <c r="J4757" s="23" t="s">
        <v>141</v>
      </c>
      <c r="K4757" s="23" t="s">
        <v>142</v>
      </c>
      <c r="L4757" s="24">
        <v>29240.959999999999</v>
      </c>
      <c r="M4757">
        <v>8</v>
      </c>
      <c r="N4757" s="25">
        <v>0</v>
      </c>
      <c r="O4757" s="24">
        <v>10438.549999999999</v>
      </c>
      <c r="P4757" s="26">
        <f t="shared" si="444"/>
        <v>0.35698383363610497</v>
      </c>
      <c r="Q4757" t="str">
        <f t="shared" si="445"/>
        <v>High</v>
      </c>
      <c r="R4757" t="str">
        <f t="shared" si="446"/>
        <v>None</v>
      </c>
      <c r="S4757" s="23">
        <f t="shared" si="447"/>
        <v>2022</v>
      </c>
      <c r="T4757" s="23">
        <f t="shared" si="448"/>
        <v>11</v>
      </c>
      <c r="U4757" t="str">
        <f t="shared" si="449"/>
        <v>Nov-2022</v>
      </c>
    </row>
    <row r="4758" spans="1:21" x14ac:dyDescent="0.3">
      <c r="A4758" t="s">
        <v>6768</v>
      </c>
      <c r="B4758" s="22">
        <v>44766</v>
      </c>
      <c r="C4758" s="22">
        <v>44772</v>
      </c>
      <c r="D4758" s="23" t="s">
        <v>78</v>
      </c>
      <c r="E4758" s="23" t="s">
        <v>904</v>
      </c>
      <c r="F4758" s="23" t="s">
        <v>71</v>
      </c>
      <c r="G4758" s="23" t="s">
        <v>81</v>
      </c>
      <c r="H4758" s="23" t="s">
        <v>82</v>
      </c>
      <c r="I4758" s="23" t="s">
        <v>55</v>
      </c>
      <c r="J4758" s="23" t="s">
        <v>141</v>
      </c>
      <c r="K4758" s="23" t="s">
        <v>142</v>
      </c>
      <c r="L4758" s="24">
        <v>43397.760000000002</v>
      </c>
      <c r="M4758">
        <v>3</v>
      </c>
      <c r="N4758" s="25">
        <v>0</v>
      </c>
      <c r="O4758" s="24">
        <v>13793.71</v>
      </c>
      <c r="P4758" s="26">
        <f t="shared" si="444"/>
        <v>0.31784382419737789</v>
      </c>
      <c r="Q4758" t="str">
        <f t="shared" si="445"/>
        <v>High</v>
      </c>
      <c r="R4758" t="str">
        <f t="shared" si="446"/>
        <v>None</v>
      </c>
      <c r="S4758" s="23">
        <f t="shared" si="447"/>
        <v>2022</v>
      </c>
      <c r="T4758" s="23">
        <f t="shared" si="448"/>
        <v>7</v>
      </c>
      <c r="U4758" t="str">
        <f t="shared" si="449"/>
        <v>Jul-2022</v>
      </c>
    </row>
    <row r="4759" spans="1:21" x14ac:dyDescent="0.3">
      <c r="A4759" t="s">
        <v>6769</v>
      </c>
      <c r="B4759" s="22">
        <v>45543</v>
      </c>
      <c r="C4759" s="22">
        <v>45548</v>
      </c>
      <c r="D4759" s="23" t="s">
        <v>78</v>
      </c>
      <c r="E4759" s="23" t="s">
        <v>3836</v>
      </c>
      <c r="F4759" s="23" t="s">
        <v>52</v>
      </c>
      <c r="G4759" s="23" t="s">
        <v>72</v>
      </c>
      <c r="H4759" s="23" t="s">
        <v>104</v>
      </c>
      <c r="I4759" s="23" t="s">
        <v>118</v>
      </c>
      <c r="J4759" s="23" t="s">
        <v>191</v>
      </c>
      <c r="K4759" s="23" t="s">
        <v>290</v>
      </c>
      <c r="L4759" s="24">
        <v>97854.2</v>
      </c>
      <c r="M4759">
        <v>10</v>
      </c>
      <c r="N4759" s="25">
        <v>0.25</v>
      </c>
      <c r="O4759" s="24">
        <v>16396.150000000001</v>
      </c>
      <c r="P4759" s="26">
        <f t="shared" si="444"/>
        <v>0.1675569367487548</v>
      </c>
      <c r="Q4759" t="str">
        <f t="shared" si="445"/>
        <v>Low</v>
      </c>
      <c r="R4759" t="str">
        <f t="shared" si="446"/>
        <v>High</v>
      </c>
      <c r="S4759" s="23">
        <f t="shared" si="447"/>
        <v>2024</v>
      </c>
      <c r="T4759" s="23">
        <f t="shared" si="448"/>
        <v>9</v>
      </c>
      <c r="U4759" t="str">
        <f t="shared" si="449"/>
        <v>Sep-2024</v>
      </c>
    </row>
    <row r="4760" spans="1:21" x14ac:dyDescent="0.3">
      <c r="A4760" t="s">
        <v>6770</v>
      </c>
      <c r="B4760" s="22">
        <v>45841</v>
      </c>
      <c r="C4760" s="22">
        <v>45848</v>
      </c>
      <c r="D4760" s="23" t="s">
        <v>102</v>
      </c>
      <c r="E4760" s="23" t="s">
        <v>869</v>
      </c>
      <c r="F4760" s="23" t="s">
        <v>52</v>
      </c>
      <c r="G4760" s="23" t="s">
        <v>63</v>
      </c>
      <c r="H4760" s="23" t="s">
        <v>202</v>
      </c>
      <c r="I4760" s="23" t="s">
        <v>83</v>
      </c>
      <c r="J4760" s="23" t="s">
        <v>449</v>
      </c>
      <c r="K4760" s="23" t="s">
        <v>681</v>
      </c>
      <c r="L4760" s="24">
        <v>17999.78</v>
      </c>
      <c r="M4760">
        <v>2</v>
      </c>
      <c r="N4760" s="25">
        <v>0.25</v>
      </c>
      <c r="O4760" s="24">
        <v>2877.84</v>
      </c>
      <c r="P4760" s="26">
        <f t="shared" si="444"/>
        <v>0.15988195411277251</v>
      </c>
      <c r="Q4760" t="str">
        <f t="shared" si="445"/>
        <v>Low</v>
      </c>
      <c r="R4760" t="str">
        <f t="shared" si="446"/>
        <v>High</v>
      </c>
      <c r="S4760" s="23">
        <f t="shared" si="447"/>
        <v>2025</v>
      </c>
      <c r="T4760" s="23">
        <f t="shared" si="448"/>
        <v>7</v>
      </c>
      <c r="U4760" t="str">
        <f t="shared" si="449"/>
        <v>Jul-2025</v>
      </c>
    </row>
    <row r="4761" spans="1:21" x14ac:dyDescent="0.3">
      <c r="A4761" t="s">
        <v>6771</v>
      </c>
      <c r="B4761" s="22">
        <v>44772</v>
      </c>
      <c r="C4761" s="22">
        <v>44773</v>
      </c>
      <c r="D4761" s="23" t="s">
        <v>78</v>
      </c>
      <c r="E4761" s="23" t="s">
        <v>621</v>
      </c>
      <c r="F4761" s="23" t="s">
        <v>80</v>
      </c>
      <c r="G4761" s="23" t="s">
        <v>81</v>
      </c>
      <c r="H4761" s="23" t="s">
        <v>186</v>
      </c>
      <c r="I4761" s="23" t="s">
        <v>96</v>
      </c>
      <c r="J4761" s="23" t="s">
        <v>111</v>
      </c>
      <c r="K4761" s="23" t="s">
        <v>328</v>
      </c>
      <c r="L4761" s="24">
        <v>9116.7999999999993</v>
      </c>
      <c r="M4761">
        <v>5</v>
      </c>
      <c r="N4761" s="25">
        <v>0</v>
      </c>
      <c r="O4761" s="24">
        <v>1506.45</v>
      </c>
      <c r="P4761" s="26">
        <f t="shared" si="444"/>
        <v>0.16523889961389962</v>
      </c>
      <c r="Q4761" t="str">
        <f t="shared" si="445"/>
        <v>Low</v>
      </c>
      <c r="R4761" t="str">
        <f t="shared" si="446"/>
        <v>None</v>
      </c>
      <c r="S4761" s="23">
        <f t="shared" si="447"/>
        <v>2022</v>
      </c>
      <c r="T4761" s="23">
        <f t="shared" si="448"/>
        <v>7</v>
      </c>
      <c r="U4761" t="str">
        <f t="shared" si="449"/>
        <v>Jul-2022</v>
      </c>
    </row>
    <row r="4762" spans="1:21" x14ac:dyDescent="0.3">
      <c r="A4762" t="s">
        <v>6772</v>
      </c>
      <c r="B4762" s="22">
        <v>45179</v>
      </c>
      <c r="C4762" s="22">
        <v>45185</v>
      </c>
      <c r="D4762" s="23" t="s">
        <v>61</v>
      </c>
      <c r="E4762" s="23" t="s">
        <v>298</v>
      </c>
      <c r="F4762" s="23" t="s">
        <v>71</v>
      </c>
      <c r="G4762" s="23" t="s">
        <v>72</v>
      </c>
      <c r="H4762" s="23" t="s">
        <v>346</v>
      </c>
      <c r="I4762" s="23" t="s">
        <v>83</v>
      </c>
      <c r="J4762" s="23" t="s">
        <v>449</v>
      </c>
      <c r="K4762" s="23" t="s">
        <v>681</v>
      </c>
      <c r="L4762" s="24">
        <v>9319.09</v>
      </c>
      <c r="M4762">
        <v>1</v>
      </c>
      <c r="N4762" s="25">
        <v>0.05</v>
      </c>
      <c r="O4762" s="24">
        <v>2142.73</v>
      </c>
      <c r="P4762" s="26">
        <f t="shared" si="444"/>
        <v>0.22992910251966661</v>
      </c>
      <c r="Q4762" t="str">
        <f t="shared" si="445"/>
        <v>Medium</v>
      </c>
      <c r="R4762" t="str">
        <f t="shared" si="446"/>
        <v>Low</v>
      </c>
      <c r="S4762" s="23">
        <f t="shared" si="447"/>
        <v>2023</v>
      </c>
      <c r="T4762" s="23">
        <f t="shared" si="448"/>
        <v>9</v>
      </c>
      <c r="U4762" t="str">
        <f t="shared" si="449"/>
        <v>Sep-2023</v>
      </c>
    </row>
    <row r="4763" spans="1:21" x14ac:dyDescent="0.3">
      <c r="A4763" t="s">
        <v>6773</v>
      </c>
      <c r="B4763" s="22">
        <v>46006</v>
      </c>
      <c r="C4763" s="22">
        <v>46010</v>
      </c>
      <c r="D4763" s="23" t="s">
        <v>61</v>
      </c>
      <c r="E4763" s="23" t="s">
        <v>2133</v>
      </c>
      <c r="F4763" s="23" t="s">
        <v>52</v>
      </c>
      <c r="G4763" s="23" t="s">
        <v>179</v>
      </c>
      <c r="H4763" s="23" t="s">
        <v>180</v>
      </c>
      <c r="I4763" s="23" t="s">
        <v>96</v>
      </c>
      <c r="J4763" s="23" t="s">
        <v>135</v>
      </c>
      <c r="K4763" s="23" t="s">
        <v>275</v>
      </c>
      <c r="L4763" s="24">
        <v>2880.96</v>
      </c>
      <c r="M4763">
        <v>3</v>
      </c>
      <c r="N4763" s="25">
        <v>0.25</v>
      </c>
      <c r="O4763" s="24">
        <v>693.91</v>
      </c>
      <c r="P4763" s="26">
        <f t="shared" si="444"/>
        <v>0.24086068532711316</v>
      </c>
      <c r="Q4763" t="str">
        <f t="shared" si="445"/>
        <v>Medium</v>
      </c>
      <c r="R4763" t="str">
        <f t="shared" si="446"/>
        <v>High</v>
      </c>
      <c r="S4763" s="23">
        <f t="shared" si="447"/>
        <v>2025</v>
      </c>
      <c r="T4763" s="23">
        <f t="shared" si="448"/>
        <v>12</v>
      </c>
      <c r="U4763" t="str">
        <f t="shared" si="449"/>
        <v>Dec-2025</v>
      </c>
    </row>
    <row r="4764" spans="1:21" x14ac:dyDescent="0.3">
      <c r="A4764" t="s">
        <v>6774</v>
      </c>
      <c r="B4764" s="22">
        <v>45280</v>
      </c>
      <c r="C4764" s="22">
        <v>45284</v>
      </c>
      <c r="D4764" s="23" t="s">
        <v>102</v>
      </c>
      <c r="E4764" s="23" t="s">
        <v>2241</v>
      </c>
      <c r="F4764" s="23" t="s">
        <v>71</v>
      </c>
      <c r="G4764" s="23" t="s">
        <v>63</v>
      </c>
      <c r="H4764" s="23" t="s">
        <v>213</v>
      </c>
      <c r="I4764" s="23" t="s">
        <v>83</v>
      </c>
      <c r="J4764" s="23" t="s">
        <v>379</v>
      </c>
      <c r="K4764" s="23" t="s">
        <v>380</v>
      </c>
      <c r="L4764" s="24">
        <v>60488.800000000003</v>
      </c>
      <c r="M4764">
        <v>5</v>
      </c>
      <c r="N4764" s="25">
        <v>0.25</v>
      </c>
      <c r="O4764" s="24">
        <v>17931.93</v>
      </c>
      <c r="P4764" s="26">
        <f t="shared" si="444"/>
        <v>0.29645041726732879</v>
      </c>
      <c r="Q4764" t="str">
        <f t="shared" si="445"/>
        <v>Medium</v>
      </c>
      <c r="R4764" t="str">
        <f t="shared" si="446"/>
        <v>High</v>
      </c>
      <c r="S4764" s="23">
        <f t="shared" si="447"/>
        <v>2023</v>
      </c>
      <c r="T4764" s="23">
        <f t="shared" si="448"/>
        <v>12</v>
      </c>
      <c r="U4764" t="str">
        <f t="shared" si="449"/>
        <v>Dec-2023</v>
      </c>
    </row>
    <row r="4765" spans="1:21" x14ac:dyDescent="0.3">
      <c r="A4765" t="s">
        <v>6775</v>
      </c>
      <c r="B4765" s="22">
        <v>45029</v>
      </c>
      <c r="C4765" s="22">
        <v>45030</v>
      </c>
      <c r="D4765" s="23" t="s">
        <v>78</v>
      </c>
      <c r="E4765" s="23" t="s">
        <v>2373</v>
      </c>
      <c r="F4765" s="23" t="s">
        <v>52</v>
      </c>
      <c r="G4765" s="23" t="s">
        <v>72</v>
      </c>
      <c r="H4765" s="23" t="s">
        <v>104</v>
      </c>
      <c r="I4765" s="23" t="s">
        <v>83</v>
      </c>
      <c r="J4765" s="23" t="s">
        <v>156</v>
      </c>
      <c r="K4765" s="23" t="s">
        <v>285</v>
      </c>
      <c r="L4765" s="24">
        <v>69282.399999999994</v>
      </c>
      <c r="M4765">
        <v>10</v>
      </c>
      <c r="N4765" s="25">
        <v>0</v>
      </c>
      <c r="O4765" s="24">
        <v>19777.189999999999</v>
      </c>
      <c r="P4765" s="26">
        <f t="shared" si="444"/>
        <v>0.28545763426209253</v>
      </c>
      <c r="Q4765" t="str">
        <f t="shared" si="445"/>
        <v>Medium</v>
      </c>
      <c r="R4765" t="str">
        <f t="shared" si="446"/>
        <v>None</v>
      </c>
      <c r="S4765" s="23">
        <f t="shared" si="447"/>
        <v>2023</v>
      </c>
      <c r="T4765" s="23">
        <f t="shared" si="448"/>
        <v>4</v>
      </c>
      <c r="U4765" t="str">
        <f t="shared" si="449"/>
        <v>Apr-2023</v>
      </c>
    </row>
    <row r="4766" spans="1:21" x14ac:dyDescent="0.3">
      <c r="A4766" t="s">
        <v>6776</v>
      </c>
      <c r="B4766" s="22">
        <v>44966</v>
      </c>
      <c r="C4766" s="22">
        <v>44967</v>
      </c>
      <c r="D4766" s="23" t="s">
        <v>102</v>
      </c>
      <c r="E4766" s="23" t="s">
        <v>62</v>
      </c>
      <c r="F4766" s="23" t="s">
        <v>80</v>
      </c>
      <c r="G4766" s="23" t="s">
        <v>179</v>
      </c>
      <c r="H4766" s="23" t="s">
        <v>236</v>
      </c>
      <c r="I4766" s="23" t="s">
        <v>96</v>
      </c>
      <c r="J4766" s="23" t="s">
        <v>111</v>
      </c>
      <c r="K4766" s="23" t="s">
        <v>225</v>
      </c>
      <c r="L4766" s="24">
        <v>42421.56</v>
      </c>
      <c r="M4766">
        <v>3</v>
      </c>
      <c r="N4766" s="25">
        <v>0</v>
      </c>
      <c r="O4766" s="24">
        <v>9421.36</v>
      </c>
      <c r="P4766" s="26">
        <f t="shared" si="444"/>
        <v>0.22208895665317355</v>
      </c>
      <c r="Q4766" t="str">
        <f t="shared" si="445"/>
        <v>Medium</v>
      </c>
      <c r="R4766" t="str">
        <f t="shared" si="446"/>
        <v>None</v>
      </c>
      <c r="S4766" s="23">
        <f t="shared" si="447"/>
        <v>2023</v>
      </c>
      <c r="T4766" s="23">
        <f t="shared" si="448"/>
        <v>2</v>
      </c>
      <c r="U4766" t="str">
        <f t="shared" si="449"/>
        <v>Feb-2023</v>
      </c>
    </row>
    <row r="4767" spans="1:21" x14ac:dyDescent="0.3">
      <c r="A4767" t="s">
        <v>6777</v>
      </c>
      <c r="B4767" s="22">
        <v>44841</v>
      </c>
      <c r="C4767" s="22">
        <v>44848</v>
      </c>
      <c r="D4767" s="23" t="s">
        <v>61</v>
      </c>
      <c r="E4767" s="23" t="s">
        <v>448</v>
      </c>
      <c r="F4767" s="23" t="s">
        <v>71</v>
      </c>
      <c r="G4767" s="23" t="s">
        <v>81</v>
      </c>
      <c r="H4767" s="23" t="s">
        <v>95</v>
      </c>
      <c r="I4767" s="23" t="s">
        <v>55</v>
      </c>
      <c r="J4767" s="23" t="s">
        <v>65</v>
      </c>
      <c r="K4767" s="23" t="s">
        <v>66</v>
      </c>
      <c r="L4767" s="24">
        <v>13085.56</v>
      </c>
      <c r="M4767">
        <v>2</v>
      </c>
      <c r="N4767" s="25">
        <v>0.15</v>
      </c>
      <c r="O4767" s="24">
        <v>2264.5100000000002</v>
      </c>
      <c r="P4767" s="26">
        <f t="shared" si="444"/>
        <v>0.17305411461183168</v>
      </c>
      <c r="Q4767" t="str">
        <f t="shared" si="445"/>
        <v>Low</v>
      </c>
      <c r="R4767" t="str">
        <f t="shared" si="446"/>
        <v>Medium</v>
      </c>
      <c r="S4767" s="23">
        <f t="shared" si="447"/>
        <v>2022</v>
      </c>
      <c r="T4767" s="23">
        <f t="shared" si="448"/>
        <v>10</v>
      </c>
      <c r="U4767" t="str">
        <f t="shared" si="449"/>
        <v>Oct-2022</v>
      </c>
    </row>
    <row r="4768" spans="1:21" x14ac:dyDescent="0.3">
      <c r="A4768" t="s">
        <v>6778</v>
      </c>
      <c r="B4768" s="22">
        <v>45626</v>
      </c>
      <c r="C4768" s="22">
        <v>45632</v>
      </c>
      <c r="D4768" s="23" t="s">
        <v>78</v>
      </c>
      <c r="E4768" s="23" t="s">
        <v>94</v>
      </c>
      <c r="F4768" s="23" t="s">
        <v>52</v>
      </c>
      <c r="G4768" s="23" t="s">
        <v>72</v>
      </c>
      <c r="H4768" s="23" t="s">
        <v>346</v>
      </c>
      <c r="I4768" s="23" t="s">
        <v>83</v>
      </c>
      <c r="J4768" s="23" t="s">
        <v>156</v>
      </c>
      <c r="K4768" s="23" t="s">
        <v>285</v>
      </c>
      <c r="L4768" s="24">
        <v>36684.9</v>
      </c>
      <c r="M4768">
        <v>9</v>
      </c>
      <c r="N4768" s="25">
        <v>0</v>
      </c>
      <c r="O4768" s="24">
        <v>8961.11</v>
      </c>
      <c r="P4768" s="26">
        <f t="shared" si="444"/>
        <v>0.24427243906893573</v>
      </c>
      <c r="Q4768" t="str">
        <f t="shared" si="445"/>
        <v>Medium</v>
      </c>
      <c r="R4768" t="str">
        <f t="shared" si="446"/>
        <v>None</v>
      </c>
      <c r="S4768" s="23">
        <f t="shared" si="447"/>
        <v>2024</v>
      </c>
      <c r="T4768" s="23">
        <f t="shared" si="448"/>
        <v>11</v>
      </c>
      <c r="U4768" t="str">
        <f t="shared" si="449"/>
        <v>Nov-2024</v>
      </c>
    </row>
    <row r="4769" spans="1:21" x14ac:dyDescent="0.3">
      <c r="A4769" t="s">
        <v>6779</v>
      </c>
      <c r="B4769" s="22">
        <v>44598</v>
      </c>
      <c r="C4769" s="22">
        <v>44602</v>
      </c>
      <c r="D4769" s="23" t="s">
        <v>50</v>
      </c>
      <c r="E4769" s="23" t="s">
        <v>2080</v>
      </c>
      <c r="F4769" s="23" t="s">
        <v>80</v>
      </c>
      <c r="G4769" s="23" t="s">
        <v>179</v>
      </c>
      <c r="H4769" s="23" t="s">
        <v>180</v>
      </c>
      <c r="I4769" s="23" t="s">
        <v>96</v>
      </c>
      <c r="J4769" s="23" t="s">
        <v>111</v>
      </c>
      <c r="K4769" s="23" t="s">
        <v>112</v>
      </c>
      <c r="L4769" s="24">
        <v>117154.72</v>
      </c>
      <c r="M4769">
        <v>8</v>
      </c>
      <c r="N4769" s="25">
        <v>0.1</v>
      </c>
      <c r="O4769" s="24">
        <v>24679.59</v>
      </c>
      <c r="P4769" s="26">
        <f t="shared" si="444"/>
        <v>0.21065809384376488</v>
      </c>
      <c r="Q4769" t="str">
        <f t="shared" si="445"/>
        <v>Medium</v>
      </c>
      <c r="R4769" t="str">
        <f t="shared" si="446"/>
        <v>Low</v>
      </c>
      <c r="S4769" s="23">
        <f t="shared" si="447"/>
        <v>2022</v>
      </c>
      <c r="T4769" s="23">
        <f t="shared" si="448"/>
        <v>2</v>
      </c>
      <c r="U4769" t="str">
        <f t="shared" si="449"/>
        <v>Feb-2022</v>
      </c>
    </row>
    <row r="4770" spans="1:21" x14ac:dyDescent="0.3">
      <c r="A4770" t="s">
        <v>6780</v>
      </c>
      <c r="B4770" s="22">
        <v>45451</v>
      </c>
      <c r="C4770" s="22">
        <v>45454</v>
      </c>
      <c r="D4770" s="23" t="s">
        <v>102</v>
      </c>
      <c r="E4770" s="23" t="s">
        <v>569</v>
      </c>
      <c r="F4770" s="23" t="s">
        <v>52</v>
      </c>
      <c r="G4770" s="23" t="s">
        <v>179</v>
      </c>
      <c r="H4770" s="23" t="s">
        <v>180</v>
      </c>
      <c r="I4770" s="23" t="s">
        <v>83</v>
      </c>
      <c r="J4770" s="23" t="s">
        <v>379</v>
      </c>
      <c r="K4770" s="23" t="s">
        <v>380</v>
      </c>
      <c r="L4770" s="24">
        <v>14483.97</v>
      </c>
      <c r="M4770">
        <v>9</v>
      </c>
      <c r="N4770" s="25">
        <v>0.05</v>
      </c>
      <c r="O4770" s="24">
        <v>4737.43</v>
      </c>
      <c r="P4770" s="26">
        <f t="shared" si="444"/>
        <v>0.32708090392344091</v>
      </c>
      <c r="Q4770" t="str">
        <f t="shared" si="445"/>
        <v>High</v>
      </c>
      <c r="R4770" t="str">
        <f t="shared" si="446"/>
        <v>Low</v>
      </c>
      <c r="S4770" s="23">
        <f t="shared" si="447"/>
        <v>2024</v>
      </c>
      <c r="T4770" s="23">
        <f t="shared" si="448"/>
        <v>6</v>
      </c>
      <c r="U4770" t="str">
        <f t="shared" si="449"/>
        <v>Jun-2024</v>
      </c>
    </row>
    <row r="4771" spans="1:21" x14ac:dyDescent="0.3">
      <c r="A4771" t="s">
        <v>6781</v>
      </c>
      <c r="B4771" s="22">
        <v>45297</v>
      </c>
      <c r="C4771" s="22">
        <v>45299</v>
      </c>
      <c r="D4771" s="23" t="s">
        <v>61</v>
      </c>
      <c r="E4771" s="23" t="s">
        <v>644</v>
      </c>
      <c r="F4771" s="23" t="s">
        <v>52</v>
      </c>
      <c r="G4771" s="23" t="s">
        <v>81</v>
      </c>
      <c r="H4771" s="23" t="s">
        <v>284</v>
      </c>
      <c r="I4771" s="23" t="s">
        <v>96</v>
      </c>
      <c r="J4771" s="23" t="s">
        <v>166</v>
      </c>
      <c r="K4771" s="23" t="s">
        <v>762</v>
      </c>
      <c r="L4771" s="24">
        <v>88618.95</v>
      </c>
      <c r="M4771">
        <v>9</v>
      </c>
      <c r="N4771" s="25">
        <v>0.05</v>
      </c>
      <c r="O4771" s="24">
        <v>31194.15</v>
      </c>
      <c r="P4771" s="26">
        <f t="shared" si="444"/>
        <v>0.35200315508139063</v>
      </c>
      <c r="Q4771" t="str">
        <f t="shared" si="445"/>
        <v>High</v>
      </c>
      <c r="R4771" t="str">
        <f t="shared" si="446"/>
        <v>Low</v>
      </c>
      <c r="S4771" s="23">
        <f t="shared" si="447"/>
        <v>2024</v>
      </c>
      <c r="T4771" s="23">
        <f t="shared" si="448"/>
        <v>1</v>
      </c>
      <c r="U4771" t="str">
        <f t="shared" si="449"/>
        <v>Jan-2024</v>
      </c>
    </row>
    <row r="4772" spans="1:21" x14ac:dyDescent="0.3">
      <c r="A4772" t="s">
        <v>6782</v>
      </c>
      <c r="B4772" s="22">
        <v>46020</v>
      </c>
      <c r="C4772" s="22">
        <v>46022</v>
      </c>
      <c r="D4772" s="23" t="s">
        <v>50</v>
      </c>
      <c r="E4772" s="23" t="s">
        <v>2201</v>
      </c>
      <c r="F4772" s="23" t="s">
        <v>80</v>
      </c>
      <c r="G4772" s="23" t="s">
        <v>53</v>
      </c>
      <c r="H4772" s="23" t="s">
        <v>54</v>
      </c>
      <c r="I4772" s="23" t="s">
        <v>118</v>
      </c>
      <c r="J4772" s="23" t="s">
        <v>119</v>
      </c>
      <c r="K4772" s="23" t="s">
        <v>197</v>
      </c>
      <c r="L4772" s="24">
        <v>55755.3</v>
      </c>
      <c r="M4772">
        <v>6</v>
      </c>
      <c r="N4772" s="25">
        <v>0</v>
      </c>
      <c r="O4772" s="24">
        <v>8611.74</v>
      </c>
      <c r="P4772" s="26">
        <f t="shared" si="444"/>
        <v>0.15445598893737456</v>
      </c>
      <c r="Q4772" t="str">
        <f t="shared" si="445"/>
        <v>Low</v>
      </c>
      <c r="R4772" t="str">
        <f t="shared" si="446"/>
        <v>None</v>
      </c>
      <c r="S4772" s="23">
        <f t="shared" si="447"/>
        <v>2025</v>
      </c>
      <c r="T4772" s="23">
        <f t="shared" si="448"/>
        <v>12</v>
      </c>
      <c r="U4772" t="str">
        <f t="shared" si="449"/>
        <v>Dec-2025</v>
      </c>
    </row>
    <row r="4773" spans="1:21" x14ac:dyDescent="0.3">
      <c r="A4773" t="s">
        <v>6783</v>
      </c>
      <c r="B4773" s="22">
        <v>45090</v>
      </c>
      <c r="C4773" s="22">
        <v>45093</v>
      </c>
      <c r="D4773" s="23" t="s">
        <v>50</v>
      </c>
      <c r="E4773" s="23" t="s">
        <v>399</v>
      </c>
      <c r="F4773" s="23" t="s">
        <v>71</v>
      </c>
      <c r="G4773" s="23" t="s">
        <v>63</v>
      </c>
      <c r="H4773" s="23" t="s">
        <v>64</v>
      </c>
      <c r="I4773" s="23" t="s">
        <v>118</v>
      </c>
      <c r="J4773" s="23" t="s">
        <v>191</v>
      </c>
      <c r="K4773" s="23" t="s">
        <v>290</v>
      </c>
      <c r="L4773" s="24">
        <v>90031.679999999993</v>
      </c>
      <c r="M4773">
        <v>8</v>
      </c>
      <c r="N4773" s="25">
        <v>0.25</v>
      </c>
      <c r="O4773" s="24">
        <v>22895.69</v>
      </c>
      <c r="P4773" s="26">
        <f t="shared" si="444"/>
        <v>0.25430703947765942</v>
      </c>
      <c r="Q4773" t="str">
        <f t="shared" si="445"/>
        <v>Medium</v>
      </c>
      <c r="R4773" t="str">
        <f t="shared" si="446"/>
        <v>High</v>
      </c>
      <c r="S4773" s="23">
        <f t="shared" si="447"/>
        <v>2023</v>
      </c>
      <c r="T4773" s="23">
        <f t="shared" si="448"/>
        <v>6</v>
      </c>
      <c r="U4773" t="str">
        <f t="shared" si="449"/>
        <v>Jun-2023</v>
      </c>
    </row>
    <row r="4774" spans="1:21" x14ac:dyDescent="0.3">
      <c r="A4774" t="s">
        <v>6784</v>
      </c>
      <c r="B4774" s="22">
        <v>45802</v>
      </c>
      <c r="C4774" s="22">
        <v>45809</v>
      </c>
      <c r="D4774" s="23" t="s">
        <v>78</v>
      </c>
      <c r="E4774" s="23" t="s">
        <v>2157</v>
      </c>
      <c r="F4774" s="23" t="s">
        <v>71</v>
      </c>
      <c r="G4774" s="23" t="s">
        <v>72</v>
      </c>
      <c r="H4774" s="23" t="s">
        <v>104</v>
      </c>
      <c r="I4774" s="23" t="s">
        <v>55</v>
      </c>
      <c r="J4774" s="23" t="s">
        <v>141</v>
      </c>
      <c r="K4774" s="23" t="s">
        <v>978</v>
      </c>
      <c r="L4774" s="24">
        <v>33635.22</v>
      </c>
      <c r="M4774">
        <v>6</v>
      </c>
      <c r="N4774" s="25">
        <v>0.2</v>
      </c>
      <c r="O4774" s="24">
        <v>10178.94</v>
      </c>
      <c r="P4774" s="26">
        <f t="shared" si="444"/>
        <v>0.30262742446756702</v>
      </c>
      <c r="Q4774" t="str">
        <f t="shared" si="445"/>
        <v>High</v>
      </c>
      <c r="R4774" t="str">
        <f t="shared" si="446"/>
        <v>Medium</v>
      </c>
      <c r="S4774" s="23">
        <f t="shared" si="447"/>
        <v>2025</v>
      </c>
      <c r="T4774" s="23">
        <f t="shared" si="448"/>
        <v>5</v>
      </c>
      <c r="U4774" t="str">
        <f t="shared" si="449"/>
        <v>May-2025</v>
      </c>
    </row>
    <row r="4775" spans="1:21" x14ac:dyDescent="0.3">
      <c r="A4775" t="s">
        <v>6785</v>
      </c>
      <c r="B4775" s="22">
        <v>45639</v>
      </c>
      <c r="C4775" s="22">
        <v>45641</v>
      </c>
      <c r="D4775" s="23" t="s">
        <v>50</v>
      </c>
      <c r="E4775" s="23" t="s">
        <v>1731</v>
      </c>
      <c r="F4775" s="23" t="s">
        <v>80</v>
      </c>
      <c r="G4775" s="23" t="s">
        <v>179</v>
      </c>
      <c r="H4775" s="23" t="s">
        <v>236</v>
      </c>
      <c r="I4775" s="23" t="s">
        <v>118</v>
      </c>
      <c r="J4775" s="23" t="s">
        <v>230</v>
      </c>
      <c r="K4775" s="23" t="s">
        <v>356</v>
      </c>
      <c r="L4775" s="24">
        <v>37881</v>
      </c>
      <c r="M4775">
        <v>3</v>
      </c>
      <c r="N4775" s="25">
        <v>0.05</v>
      </c>
      <c r="O4775" s="24">
        <v>13129.39</v>
      </c>
      <c r="P4775" s="26">
        <f t="shared" si="444"/>
        <v>0.34659565481375887</v>
      </c>
      <c r="Q4775" t="str">
        <f t="shared" si="445"/>
        <v>High</v>
      </c>
      <c r="R4775" t="str">
        <f t="shared" si="446"/>
        <v>Low</v>
      </c>
      <c r="S4775" s="23">
        <f t="shared" si="447"/>
        <v>2024</v>
      </c>
      <c r="T4775" s="23">
        <f t="shared" si="448"/>
        <v>12</v>
      </c>
      <c r="U4775" t="str">
        <f t="shared" si="449"/>
        <v>Dec-2024</v>
      </c>
    </row>
    <row r="4776" spans="1:21" x14ac:dyDescent="0.3">
      <c r="A4776" t="s">
        <v>6786</v>
      </c>
      <c r="B4776" s="22">
        <v>45863</v>
      </c>
      <c r="C4776" s="22">
        <v>45868</v>
      </c>
      <c r="D4776" s="23" t="s">
        <v>78</v>
      </c>
      <c r="E4776" s="23" t="s">
        <v>140</v>
      </c>
      <c r="F4776" s="23" t="s">
        <v>71</v>
      </c>
      <c r="G4776" s="23" t="s">
        <v>53</v>
      </c>
      <c r="H4776" s="23" t="s">
        <v>246</v>
      </c>
      <c r="I4776" s="23" t="s">
        <v>96</v>
      </c>
      <c r="J4776" s="23" t="s">
        <v>135</v>
      </c>
      <c r="K4776" s="23" t="s">
        <v>395</v>
      </c>
      <c r="L4776" s="24">
        <v>46519.45</v>
      </c>
      <c r="M4776">
        <v>5</v>
      </c>
      <c r="N4776" s="25">
        <v>0.1</v>
      </c>
      <c r="O4776" s="24">
        <v>8126.71</v>
      </c>
      <c r="P4776" s="26">
        <f t="shared" si="444"/>
        <v>0.1746948856875995</v>
      </c>
      <c r="Q4776" t="str">
        <f t="shared" si="445"/>
        <v>Low</v>
      </c>
      <c r="R4776" t="str">
        <f t="shared" si="446"/>
        <v>Low</v>
      </c>
      <c r="S4776" s="23">
        <f t="shared" si="447"/>
        <v>2025</v>
      </c>
      <c r="T4776" s="23">
        <f t="shared" si="448"/>
        <v>7</v>
      </c>
      <c r="U4776" t="str">
        <f t="shared" si="449"/>
        <v>Jul-2025</v>
      </c>
    </row>
    <row r="4777" spans="1:21" x14ac:dyDescent="0.3">
      <c r="A4777" t="s">
        <v>6787</v>
      </c>
      <c r="B4777" s="22">
        <v>45260</v>
      </c>
      <c r="C4777" s="22">
        <v>45261</v>
      </c>
      <c r="D4777" s="23" t="s">
        <v>78</v>
      </c>
      <c r="E4777" s="23" t="s">
        <v>161</v>
      </c>
      <c r="F4777" s="23" t="s">
        <v>80</v>
      </c>
      <c r="G4777" s="23" t="s">
        <v>63</v>
      </c>
      <c r="H4777" s="23" t="s">
        <v>64</v>
      </c>
      <c r="I4777" s="23" t="s">
        <v>55</v>
      </c>
      <c r="J4777" s="23" t="s">
        <v>56</v>
      </c>
      <c r="K4777" s="23" t="s">
        <v>57</v>
      </c>
      <c r="L4777" s="24">
        <v>75463.92</v>
      </c>
      <c r="M4777">
        <v>9</v>
      </c>
      <c r="N4777" s="25">
        <v>0.05</v>
      </c>
      <c r="O4777" s="24">
        <v>19603.080000000002</v>
      </c>
      <c r="P4777" s="26">
        <f t="shared" si="444"/>
        <v>0.25976758164696456</v>
      </c>
      <c r="Q4777" t="str">
        <f t="shared" si="445"/>
        <v>Medium</v>
      </c>
      <c r="R4777" t="str">
        <f t="shared" si="446"/>
        <v>Low</v>
      </c>
      <c r="S4777" s="23">
        <f t="shared" si="447"/>
        <v>2023</v>
      </c>
      <c r="T4777" s="23">
        <f t="shared" si="448"/>
        <v>11</v>
      </c>
      <c r="U4777" t="str">
        <f t="shared" si="449"/>
        <v>Nov-2023</v>
      </c>
    </row>
    <row r="4778" spans="1:21" x14ac:dyDescent="0.3">
      <c r="A4778" t="s">
        <v>6788</v>
      </c>
      <c r="B4778" s="22">
        <v>44692</v>
      </c>
      <c r="C4778" s="22">
        <v>44693</v>
      </c>
      <c r="D4778" s="23" t="s">
        <v>78</v>
      </c>
      <c r="E4778" s="23" t="s">
        <v>920</v>
      </c>
      <c r="F4778" s="23" t="s">
        <v>71</v>
      </c>
      <c r="G4778" s="23" t="s">
        <v>81</v>
      </c>
      <c r="H4778" s="23" t="s">
        <v>284</v>
      </c>
      <c r="I4778" s="23" t="s">
        <v>55</v>
      </c>
      <c r="J4778" s="23" t="s">
        <v>173</v>
      </c>
      <c r="K4778" s="23" t="s">
        <v>780</v>
      </c>
      <c r="L4778" s="24">
        <v>17896.97</v>
      </c>
      <c r="M4778">
        <v>7</v>
      </c>
      <c r="N4778" s="25">
        <v>0</v>
      </c>
      <c r="O4778" s="24">
        <v>2856.22</v>
      </c>
      <c r="P4778" s="26">
        <f t="shared" si="444"/>
        <v>0.15959237792766037</v>
      </c>
      <c r="Q4778" t="str">
        <f t="shared" si="445"/>
        <v>Low</v>
      </c>
      <c r="R4778" t="str">
        <f t="shared" si="446"/>
        <v>None</v>
      </c>
      <c r="S4778" s="23">
        <f t="shared" si="447"/>
        <v>2022</v>
      </c>
      <c r="T4778" s="23">
        <f t="shared" si="448"/>
        <v>5</v>
      </c>
      <c r="U4778" t="str">
        <f t="shared" si="449"/>
        <v>May-2022</v>
      </c>
    </row>
    <row r="4779" spans="1:21" x14ac:dyDescent="0.3">
      <c r="A4779" t="s">
        <v>6789</v>
      </c>
      <c r="B4779" s="22">
        <v>45450</v>
      </c>
      <c r="C4779" s="22">
        <v>45454</v>
      </c>
      <c r="D4779" s="23" t="s">
        <v>78</v>
      </c>
      <c r="E4779" s="23" t="s">
        <v>1229</v>
      </c>
      <c r="F4779" s="23" t="s">
        <v>52</v>
      </c>
      <c r="G4779" s="23" t="s">
        <v>63</v>
      </c>
      <c r="H4779" s="23" t="s">
        <v>172</v>
      </c>
      <c r="I4779" s="23" t="s">
        <v>55</v>
      </c>
      <c r="J4779" s="23" t="s">
        <v>173</v>
      </c>
      <c r="K4779" s="23" t="s">
        <v>780</v>
      </c>
      <c r="L4779" s="24">
        <v>12788.56</v>
      </c>
      <c r="M4779">
        <v>4</v>
      </c>
      <c r="N4779" s="25">
        <v>0.2</v>
      </c>
      <c r="O4779" s="24">
        <v>1910.83</v>
      </c>
      <c r="P4779" s="26">
        <f t="shared" si="444"/>
        <v>0.1494171353146875</v>
      </c>
      <c r="Q4779" t="str">
        <f t="shared" si="445"/>
        <v>Low</v>
      </c>
      <c r="R4779" t="str">
        <f t="shared" si="446"/>
        <v>Medium</v>
      </c>
      <c r="S4779" s="23">
        <f t="shared" si="447"/>
        <v>2024</v>
      </c>
      <c r="T4779" s="23">
        <f t="shared" si="448"/>
        <v>6</v>
      </c>
      <c r="U4779" t="str">
        <f t="shared" si="449"/>
        <v>Jun-2024</v>
      </c>
    </row>
    <row r="4780" spans="1:21" x14ac:dyDescent="0.3">
      <c r="A4780" t="s">
        <v>6790</v>
      </c>
      <c r="B4780" s="22">
        <v>44645</v>
      </c>
      <c r="C4780" s="22">
        <v>44646</v>
      </c>
      <c r="D4780" s="23" t="s">
        <v>78</v>
      </c>
      <c r="E4780" s="23" t="s">
        <v>513</v>
      </c>
      <c r="F4780" s="23" t="s">
        <v>52</v>
      </c>
      <c r="G4780" s="23" t="s">
        <v>63</v>
      </c>
      <c r="H4780" s="23" t="s">
        <v>64</v>
      </c>
      <c r="I4780" s="23" t="s">
        <v>118</v>
      </c>
      <c r="J4780" s="23" t="s">
        <v>119</v>
      </c>
      <c r="K4780" s="23" t="s">
        <v>270</v>
      </c>
      <c r="L4780" s="24">
        <v>63850.1</v>
      </c>
      <c r="M4780">
        <v>5</v>
      </c>
      <c r="N4780" s="25">
        <v>0.1</v>
      </c>
      <c r="O4780" s="24">
        <v>9600.7900000000009</v>
      </c>
      <c r="P4780" s="26">
        <f t="shared" si="444"/>
        <v>0.15036452566245004</v>
      </c>
      <c r="Q4780" t="str">
        <f t="shared" si="445"/>
        <v>Low</v>
      </c>
      <c r="R4780" t="str">
        <f t="shared" si="446"/>
        <v>Low</v>
      </c>
      <c r="S4780" s="23">
        <f t="shared" si="447"/>
        <v>2022</v>
      </c>
      <c r="T4780" s="23">
        <f t="shared" si="448"/>
        <v>3</v>
      </c>
      <c r="U4780" t="str">
        <f t="shared" si="449"/>
        <v>Mar-2022</v>
      </c>
    </row>
    <row r="4781" spans="1:21" x14ac:dyDescent="0.3">
      <c r="A4781" t="s">
        <v>6791</v>
      </c>
      <c r="B4781" s="22">
        <v>45469</v>
      </c>
      <c r="C4781" s="22">
        <v>45471</v>
      </c>
      <c r="D4781" s="23" t="s">
        <v>78</v>
      </c>
      <c r="E4781" s="23" t="s">
        <v>1303</v>
      </c>
      <c r="F4781" s="23" t="s">
        <v>80</v>
      </c>
      <c r="G4781" s="23" t="s">
        <v>179</v>
      </c>
      <c r="H4781" s="23" t="s">
        <v>180</v>
      </c>
      <c r="I4781" s="23" t="s">
        <v>96</v>
      </c>
      <c r="J4781" s="23" t="s">
        <v>135</v>
      </c>
      <c r="K4781" s="23" t="s">
        <v>275</v>
      </c>
      <c r="L4781" s="24">
        <v>104621.84</v>
      </c>
      <c r="M4781">
        <v>8</v>
      </c>
      <c r="N4781" s="25">
        <v>0.1</v>
      </c>
      <c r="O4781" s="24">
        <v>21183.4</v>
      </c>
      <c r="P4781" s="26">
        <f t="shared" si="444"/>
        <v>0.2024758883995923</v>
      </c>
      <c r="Q4781" t="str">
        <f t="shared" si="445"/>
        <v>Medium</v>
      </c>
      <c r="R4781" t="str">
        <f t="shared" si="446"/>
        <v>Low</v>
      </c>
      <c r="S4781" s="23">
        <f t="shared" si="447"/>
        <v>2024</v>
      </c>
      <c r="T4781" s="23">
        <f t="shared" si="448"/>
        <v>6</v>
      </c>
      <c r="U4781" t="str">
        <f t="shared" si="449"/>
        <v>Jun-2024</v>
      </c>
    </row>
    <row r="4782" spans="1:21" x14ac:dyDescent="0.3">
      <c r="A4782" t="s">
        <v>6792</v>
      </c>
      <c r="B4782" s="22">
        <v>45906</v>
      </c>
      <c r="C4782" s="22">
        <v>45910</v>
      </c>
      <c r="D4782" s="23" t="s">
        <v>50</v>
      </c>
      <c r="E4782" s="23" t="s">
        <v>2133</v>
      </c>
      <c r="F4782" s="23" t="s">
        <v>71</v>
      </c>
      <c r="G4782" s="23" t="s">
        <v>63</v>
      </c>
      <c r="H4782" s="23" t="s">
        <v>64</v>
      </c>
      <c r="I4782" s="23" t="s">
        <v>96</v>
      </c>
      <c r="J4782" s="23" t="s">
        <v>166</v>
      </c>
      <c r="K4782" s="23" t="s">
        <v>337</v>
      </c>
      <c r="L4782" s="24">
        <v>6082.34</v>
      </c>
      <c r="M4782">
        <v>1</v>
      </c>
      <c r="N4782" s="25">
        <v>0.05</v>
      </c>
      <c r="O4782" s="24">
        <v>1758.25</v>
      </c>
      <c r="P4782" s="26">
        <f t="shared" si="444"/>
        <v>0.28907459957845172</v>
      </c>
      <c r="Q4782" t="str">
        <f t="shared" si="445"/>
        <v>Medium</v>
      </c>
      <c r="R4782" t="str">
        <f t="shared" si="446"/>
        <v>Low</v>
      </c>
      <c r="S4782" s="23">
        <f t="shared" si="447"/>
        <v>2025</v>
      </c>
      <c r="T4782" s="23">
        <f t="shared" si="448"/>
        <v>9</v>
      </c>
      <c r="U4782" t="str">
        <f t="shared" si="449"/>
        <v>Sep-2025</v>
      </c>
    </row>
    <row r="4783" spans="1:21" x14ac:dyDescent="0.3">
      <c r="A4783" t="s">
        <v>6793</v>
      </c>
      <c r="B4783" s="22">
        <v>45258</v>
      </c>
      <c r="C4783" s="22">
        <v>45263</v>
      </c>
      <c r="D4783" s="23" t="s">
        <v>102</v>
      </c>
      <c r="E4783" s="23" t="s">
        <v>1731</v>
      </c>
      <c r="F4783" s="23" t="s">
        <v>52</v>
      </c>
      <c r="G4783" s="23" t="s">
        <v>81</v>
      </c>
      <c r="H4783" s="23" t="s">
        <v>82</v>
      </c>
      <c r="I4783" s="23" t="s">
        <v>96</v>
      </c>
      <c r="J4783" s="23" t="s">
        <v>166</v>
      </c>
      <c r="K4783" s="23" t="s">
        <v>337</v>
      </c>
      <c r="L4783" s="24">
        <v>59741.3</v>
      </c>
      <c r="M4783">
        <v>10</v>
      </c>
      <c r="N4783" s="25">
        <v>0.05</v>
      </c>
      <c r="O4783" s="24">
        <v>13964.36</v>
      </c>
      <c r="P4783" s="26">
        <f t="shared" si="444"/>
        <v>0.23374717322857053</v>
      </c>
      <c r="Q4783" t="str">
        <f t="shared" si="445"/>
        <v>Medium</v>
      </c>
      <c r="R4783" t="str">
        <f t="shared" si="446"/>
        <v>Low</v>
      </c>
      <c r="S4783" s="23">
        <f t="shared" si="447"/>
        <v>2023</v>
      </c>
      <c r="T4783" s="23">
        <f t="shared" si="448"/>
        <v>11</v>
      </c>
      <c r="U4783" t="str">
        <f t="shared" si="449"/>
        <v>Nov-2023</v>
      </c>
    </row>
    <row r="4784" spans="1:21" x14ac:dyDescent="0.3">
      <c r="A4784" t="s">
        <v>6794</v>
      </c>
      <c r="B4784" s="22">
        <v>44938</v>
      </c>
      <c r="C4784" s="22">
        <v>44941</v>
      </c>
      <c r="D4784" s="23" t="s">
        <v>102</v>
      </c>
      <c r="E4784" s="23" t="s">
        <v>871</v>
      </c>
      <c r="F4784" s="23" t="s">
        <v>71</v>
      </c>
      <c r="G4784" s="23" t="s">
        <v>72</v>
      </c>
      <c r="H4784" s="23" t="s">
        <v>104</v>
      </c>
      <c r="I4784" s="23" t="s">
        <v>96</v>
      </c>
      <c r="J4784" s="23" t="s">
        <v>135</v>
      </c>
      <c r="K4784" s="23" t="s">
        <v>136</v>
      </c>
      <c r="L4784" s="24">
        <v>8614.92</v>
      </c>
      <c r="M4784">
        <v>6</v>
      </c>
      <c r="N4784" s="25">
        <v>0.15</v>
      </c>
      <c r="O4784" s="24">
        <v>2589.2399999999998</v>
      </c>
      <c r="P4784" s="26">
        <f t="shared" si="444"/>
        <v>0.30055299410789649</v>
      </c>
      <c r="Q4784" t="str">
        <f t="shared" si="445"/>
        <v>High</v>
      </c>
      <c r="R4784" t="str">
        <f t="shared" si="446"/>
        <v>Medium</v>
      </c>
      <c r="S4784" s="23">
        <f t="shared" si="447"/>
        <v>2023</v>
      </c>
      <c r="T4784" s="23">
        <f t="shared" si="448"/>
        <v>1</v>
      </c>
      <c r="U4784" t="str">
        <f t="shared" si="449"/>
        <v>Jan-2023</v>
      </c>
    </row>
    <row r="4785" spans="1:21" x14ac:dyDescent="0.3">
      <c r="A4785" t="s">
        <v>6795</v>
      </c>
      <c r="B4785" s="22">
        <v>45640</v>
      </c>
      <c r="C4785" s="22">
        <v>45642</v>
      </c>
      <c r="D4785" s="23" t="s">
        <v>102</v>
      </c>
      <c r="E4785" s="23" t="s">
        <v>1267</v>
      </c>
      <c r="F4785" s="23" t="s">
        <v>71</v>
      </c>
      <c r="G4785" s="23" t="s">
        <v>63</v>
      </c>
      <c r="H4785" s="23" t="s">
        <v>64</v>
      </c>
      <c r="I4785" s="23" t="s">
        <v>55</v>
      </c>
      <c r="J4785" s="23" t="s">
        <v>56</v>
      </c>
      <c r="K4785" s="23" t="s">
        <v>74</v>
      </c>
      <c r="L4785" s="24">
        <v>14024.48</v>
      </c>
      <c r="M4785">
        <v>4</v>
      </c>
      <c r="N4785" s="25">
        <v>0.05</v>
      </c>
      <c r="O4785" s="24">
        <v>3947.98</v>
      </c>
      <c r="P4785" s="26">
        <f t="shared" si="444"/>
        <v>0.28150633748987486</v>
      </c>
      <c r="Q4785" t="str">
        <f t="shared" si="445"/>
        <v>Medium</v>
      </c>
      <c r="R4785" t="str">
        <f t="shared" si="446"/>
        <v>Low</v>
      </c>
      <c r="S4785" s="23">
        <f t="shared" si="447"/>
        <v>2024</v>
      </c>
      <c r="T4785" s="23">
        <f t="shared" si="448"/>
        <v>12</v>
      </c>
      <c r="U4785" t="str">
        <f t="shared" si="449"/>
        <v>Dec-2024</v>
      </c>
    </row>
    <row r="4786" spans="1:21" x14ac:dyDescent="0.3">
      <c r="A4786" t="s">
        <v>6796</v>
      </c>
      <c r="B4786" s="22">
        <v>44676</v>
      </c>
      <c r="C4786" s="22">
        <v>44677</v>
      </c>
      <c r="D4786" s="23" t="s">
        <v>50</v>
      </c>
      <c r="E4786" s="23" t="s">
        <v>1647</v>
      </c>
      <c r="F4786" s="23" t="s">
        <v>71</v>
      </c>
      <c r="G4786" s="23" t="s">
        <v>63</v>
      </c>
      <c r="H4786" s="23" t="s">
        <v>202</v>
      </c>
      <c r="I4786" s="23" t="s">
        <v>55</v>
      </c>
      <c r="J4786" s="23" t="s">
        <v>141</v>
      </c>
      <c r="K4786" s="23" t="s">
        <v>142</v>
      </c>
      <c r="L4786" s="24">
        <v>56241.8</v>
      </c>
      <c r="M4786">
        <v>5</v>
      </c>
      <c r="N4786" s="25">
        <v>0.1</v>
      </c>
      <c r="O4786" s="24">
        <v>19784.599999999999</v>
      </c>
      <c r="P4786" s="26">
        <f t="shared" si="444"/>
        <v>0.35177750356496407</v>
      </c>
      <c r="Q4786" t="str">
        <f t="shared" si="445"/>
        <v>High</v>
      </c>
      <c r="R4786" t="str">
        <f t="shared" si="446"/>
        <v>Low</v>
      </c>
      <c r="S4786" s="23">
        <f t="shared" si="447"/>
        <v>2022</v>
      </c>
      <c r="T4786" s="23">
        <f t="shared" si="448"/>
        <v>4</v>
      </c>
      <c r="U4786" t="str">
        <f t="shared" si="449"/>
        <v>Apr-2022</v>
      </c>
    </row>
    <row r="4787" spans="1:21" x14ac:dyDescent="0.3">
      <c r="A4787" t="s">
        <v>6797</v>
      </c>
      <c r="B4787" s="22">
        <v>45234</v>
      </c>
      <c r="C4787" s="22">
        <v>45239</v>
      </c>
      <c r="D4787" s="23" t="s">
        <v>50</v>
      </c>
      <c r="E4787" s="23" t="s">
        <v>2133</v>
      </c>
      <c r="F4787" s="23" t="s">
        <v>71</v>
      </c>
      <c r="G4787" s="23" t="s">
        <v>179</v>
      </c>
      <c r="H4787" s="23" t="s">
        <v>180</v>
      </c>
      <c r="I4787" s="23" t="s">
        <v>96</v>
      </c>
      <c r="J4787" s="23" t="s">
        <v>111</v>
      </c>
      <c r="K4787" s="23" t="s">
        <v>225</v>
      </c>
      <c r="L4787" s="24">
        <v>29273.7</v>
      </c>
      <c r="M4787">
        <v>5</v>
      </c>
      <c r="N4787" s="25">
        <v>0.2</v>
      </c>
      <c r="O4787" s="24">
        <v>4751.54</v>
      </c>
      <c r="P4787" s="26">
        <f t="shared" si="444"/>
        <v>0.16231429576719034</v>
      </c>
      <c r="Q4787" t="str">
        <f t="shared" si="445"/>
        <v>Low</v>
      </c>
      <c r="R4787" t="str">
        <f t="shared" si="446"/>
        <v>Medium</v>
      </c>
      <c r="S4787" s="23">
        <f t="shared" si="447"/>
        <v>2023</v>
      </c>
      <c r="T4787" s="23">
        <f t="shared" si="448"/>
        <v>11</v>
      </c>
      <c r="U4787" t="str">
        <f t="shared" si="449"/>
        <v>Nov-2023</v>
      </c>
    </row>
    <row r="4788" spans="1:21" x14ac:dyDescent="0.3">
      <c r="A4788" t="s">
        <v>6798</v>
      </c>
      <c r="B4788" s="22">
        <v>45573</v>
      </c>
      <c r="C4788" s="22">
        <v>45577</v>
      </c>
      <c r="D4788" s="23" t="s">
        <v>50</v>
      </c>
      <c r="E4788" s="23" t="s">
        <v>573</v>
      </c>
      <c r="F4788" s="23" t="s">
        <v>71</v>
      </c>
      <c r="G4788" s="23" t="s">
        <v>63</v>
      </c>
      <c r="H4788" s="23" t="s">
        <v>64</v>
      </c>
      <c r="I4788" s="23" t="s">
        <v>96</v>
      </c>
      <c r="J4788" s="23" t="s">
        <v>111</v>
      </c>
      <c r="K4788" s="23" t="s">
        <v>328</v>
      </c>
      <c r="L4788" s="24">
        <v>92202.18</v>
      </c>
      <c r="M4788">
        <v>7</v>
      </c>
      <c r="N4788" s="25">
        <v>0.05</v>
      </c>
      <c r="O4788" s="24">
        <v>20557.23</v>
      </c>
      <c r="P4788" s="26">
        <f t="shared" si="444"/>
        <v>0.22295817734461376</v>
      </c>
      <c r="Q4788" t="str">
        <f t="shared" si="445"/>
        <v>Medium</v>
      </c>
      <c r="R4788" t="str">
        <f t="shared" si="446"/>
        <v>Low</v>
      </c>
      <c r="S4788" s="23">
        <f t="shared" si="447"/>
        <v>2024</v>
      </c>
      <c r="T4788" s="23">
        <f t="shared" si="448"/>
        <v>10</v>
      </c>
      <c r="U4788" t="str">
        <f t="shared" si="449"/>
        <v>Oct-2024</v>
      </c>
    </row>
    <row r="4789" spans="1:21" x14ac:dyDescent="0.3">
      <c r="A4789" t="s">
        <v>6799</v>
      </c>
      <c r="B4789" s="22">
        <v>45141</v>
      </c>
      <c r="C4789" s="22">
        <v>45143</v>
      </c>
      <c r="D4789" s="23" t="s">
        <v>102</v>
      </c>
      <c r="E4789" s="23" t="s">
        <v>235</v>
      </c>
      <c r="F4789" s="23" t="s">
        <v>52</v>
      </c>
      <c r="G4789" s="23" t="s">
        <v>63</v>
      </c>
      <c r="H4789" s="23" t="s">
        <v>213</v>
      </c>
      <c r="I4789" s="23" t="s">
        <v>83</v>
      </c>
      <c r="J4789" s="23" t="s">
        <v>449</v>
      </c>
      <c r="K4789" s="23" t="s">
        <v>450</v>
      </c>
      <c r="L4789" s="24">
        <v>25078.04</v>
      </c>
      <c r="M4789">
        <v>4</v>
      </c>
      <c r="N4789" s="25">
        <v>0.25</v>
      </c>
      <c r="O4789" s="24">
        <v>3066.59</v>
      </c>
      <c r="P4789" s="26">
        <f t="shared" si="444"/>
        <v>0.12228188486819544</v>
      </c>
      <c r="Q4789" t="str">
        <f t="shared" si="445"/>
        <v>Low</v>
      </c>
      <c r="R4789" t="str">
        <f t="shared" si="446"/>
        <v>High</v>
      </c>
      <c r="S4789" s="23">
        <f t="shared" si="447"/>
        <v>2023</v>
      </c>
      <c r="T4789" s="23">
        <f t="shared" si="448"/>
        <v>8</v>
      </c>
      <c r="U4789" t="str">
        <f t="shared" si="449"/>
        <v>Aug-2023</v>
      </c>
    </row>
    <row r="4790" spans="1:21" x14ac:dyDescent="0.3">
      <c r="A4790" t="s">
        <v>6800</v>
      </c>
      <c r="B4790" s="22">
        <v>45453</v>
      </c>
      <c r="C4790" s="22">
        <v>45457</v>
      </c>
      <c r="D4790" s="23" t="s">
        <v>102</v>
      </c>
      <c r="E4790" s="23" t="s">
        <v>1232</v>
      </c>
      <c r="F4790" s="23" t="s">
        <v>52</v>
      </c>
      <c r="G4790" s="23" t="s">
        <v>63</v>
      </c>
      <c r="H4790" s="23" t="s">
        <v>213</v>
      </c>
      <c r="I4790" s="23" t="s">
        <v>96</v>
      </c>
      <c r="J4790" s="23" t="s">
        <v>135</v>
      </c>
      <c r="K4790" s="23" t="s">
        <v>275</v>
      </c>
      <c r="L4790" s="24">
        <v>91319.2</v>
      </c>
      <c r="M4790">
        <v>8</v>
      </c>
      <c r="N4790" s="25">
        <v>0.25</v>
      </c>
      <c r="O4790" s="24">
        <v>24052.29</v>
      </c>
      <c r="P4790" s="26">
        <f t="shared" si="444"/>
        <v>0.26338699857204184</v>
      </c>
      <c r="Q4790" t="str">
        <f t="shared" si="445"/>
        <v>Medium</v>
      </c>
      <c r="R4790" t="str">
        <f t="shared" si="446"/>
        <v>High</v>
      </c>
      <c r="S4790" s="23">
        <f t="shared" si="447"/>
        <v>2024</v>
      </c>
      <c r="T4790" s="23">
        <f t="shared" si="448"/>
        <v>6</v>
      </c>
      <c r="U4790" t="str">
        <f t="shared" si="449"/>
        <v>Jun-2024</v>
      </c>
    </row>
    <row r="4791" spans="1:21" x14ac:dyDescent="0.3">
      <c r="A4791" t="s">
        <v>6801</v>
      </c>
      <c r="B4791" s="22">
        <v>45326</v>
      </c>
      <c r="C4791" s="22">
        <v>45332</v>
      </c>
      <c r="D4791" s="23" t="s">
        <v>102</v>
      </c>
      <c r="E4791" s="23" t="s">
        <v>889</v>
      </c>
      <c r="F4791" s="23" t="s">
        <v>71</v>
      </c>
      <c r="G4791" s="23" t="s">
        <v>63</v>
      </c>
      <c r="H4791" s="23" t="s">
        <v>202</v>
      </c>
      <c r="I4791" s="23" t="s">
        <v>96</v>
      </c>
      <c r="J4791" s="23" t="s">
        <v>97</v>
      </c>
      <c r="K4791" s="23" t="s">
        <v>416</v>
      </c>
      <c r="L4791" s="24">
        <v>76041.039999999994</v>
      </c>
      <c r="M4791">
        <v>8</v>
      </c>
      <c r="N4791" s="25">
        <v>0.15</v>
      </c>
      <c r="O4791" s="24">
        <v>21731.08</v>
      </c>
      <c r="P4791" s="26">
        <f t="shared" si="444"/>
        <v>0.28578094144951205</v>
      </c>
      <c r="Q4791" t="str">
        <f t="shared" si="445"/>
        <v>Medium</v>
      </c>
      <c r="R4791" t="str">
        <f t="shared" si="446"/>
        <v>Medium</v>
      </c>
      <c r="S4791" s="23">
        <f t="shared" si="447"/>
        <v>2024</v>
      </c>
      <c r="T4791" s="23">
        <f t="shared" si="448"/>
        <v>2</v>
      </c>
      <c r="U4791" t="str">
        <f t="shared" si="449"/>
        <v>Feb-2024</v>
      </c>
    </row>
    <row r="4792" spans="1:21" x14ac:dyDescent="0.3">
      <c r="A4792" t="s">
        <v>6802</v>
      </c>
      <c r="B4792" s="22">
        <v>44882</v>
      </c>
      <c r="C4792" s="22">
        <v>44884</v>
      </c>
      <c r="D4792" s="23" t="s">
        <v>102</v>
      </c>
      <c r="E4792" s="23" t="s">
        <v>440</v>
      </c>
      <c r="F4792" s="23" t="s">
        <v>52</v>
      </c>
      <c r="G4792" s="23" t="s">
        <v>72</v>
      </c>
      <c r="H4792" s="23" t="s">
        <v>73</v>
      </c>
      <c r="I4792" s="23" t="s">
        <v>118</v>
      </c>
      <c r="J4792" s="23" t="s">
        <v>119</v>
      </c>
      <c r="K4792" s="23" t="s">
        <v>120</v>
      </c>
      <c r="L4792" s="24">
        <v>51995.5</v>
      </c>
      <c r="M4792">
        <v>5</v>
      </c>
      <c r="N4792" s="25">
        <v>0.2</v>
      </c>
      <c r="O4792" s="24">
        <v>6395.6</v>
      </c>
      <c r="P4792" s="26">
        <f t="shared" si="444"/>
        <v>0.12300295217855392</v>
      </c>
      <c r="Q4792" t="str">
        <f t="shared" si="445"/>
        <v>Low</v>
      </c>
      <c r="R4792" t="str">
        <f t="shared" si="446"/>
        <v>Medium</v>
      </c>
      <c r="S4792" s="23">
        <f t="shared" si="447"/>
        <v>2022</v>
      </c>
      <c r="T4792" s="23">
        <f t="shared" si="448"/>
        <v>11</v>
      </c>
      <c r="U4792" t="str">
        <f t="shared" si="449"/>
        <v>Nov-2022</v>
      </c>
    </row>
    <row r="4793" spans="1:21" x14ac:dyDescent="0.3">
      <c r="A4793" t="s">
        <v>6803</v>
      </c>
      <c r="B4793" s="22">
        <v>45494</v>
      </c>
      <c r="C4793" s="22">
        <v>45498</v>
      </c>
      <c r="D4793" s="23" t="s">
        <v>78</v>
      </c>
      <c r="E4793" s="23" t="s">
        <v>1422</v>
      </c>
      <c r="F4793" s="23" t="s">
        <v>71</v>
      </c>
      <c r="G4793" s="23" t="s">
        <v>81</v>
      </c>
      <c r="H4793" s="23" t="s">
        <v>95</v>
      </c>
      <c r="I4793" s="23" t="s">
        <v>55</v>
      </c>
      <c r="J4793" s="23" t="s">
        <v>173</v>
      </c>
      <c r="K4793" s="23" t="s">
        <v>780</v>
      </c>
      <c r="L4793" s="24">
        <v>62319.199999999997</v>
      </c>
      <c r="M4793">
        <v>8</v>
      </c>
      <c r="N4793" s="25">
        <v>0</v>
      </c>
      <c r="O4793" s="24">
        <v>9912.5499999999993</v>
      </c>
      <c r="P4793" s="26">
        <f t="shared" si="444"/>
        <v>0.1590609314625348</v>
      </c>
      <c r="Q4793" t="str">
        <f t="shared" si="445"/>
        <v>Low</v>
      </c>
      <c r="R4793" t="str">
        <f t="shared" si="446"/>
        <v>None</v>
      </c>
      <c r="S4793" s="23">
        <f t="shared" si="447"/>
        <v>2024</v>
      </c>
      <c r="T4793" s="23">
        <f t="shared" si="448"/>
        <v>7</v>
      </c>
      <c r="U4793" t="str">
        <f t="shared" si="449"/>
        <v>Jul-2024</v>
      </c>
    </row>
    <row r="4794" spans="1:21" x14ac:dyDescent="0.3">
      <c r="A4794" t="s">
        <v>6804</v>
      </c>
      <c r="B4794" s="22">
        <v>45062</v>
      </c>
      <c r="C4794" s="22">
        <v>45064</v>
      </c>
      <c r="D4794" s="23" t="s">
        <v>50</v>
      </c>
      <c r="E4794" s="23" t="s">
        <v>779</v>
      </c>
      <c r="F4794" s="23" t="s">
        <v>52</v>
      </c>
      <c r="G4794" s="23" t="s">
        <v>53</v>
      </c>
      <c r="H4794" s="23" t="s">
        <v>54</v>
      </c>
      <c r="I4794" s="23" t="s">
        <v>118</v>
      </c>
      <c r="J4794" s="23" t="s">
        <v>119</v>
      </c>
      <c r="K4794" s="23" t="s">
        <v>197</v>
      </c>
      <c r="L4794" s="24">
        <v>2720.16</v>
      </c>
      <c r="M4794">
        <v>8</v>
      </c>
      <c r="N4794" s="25">
        <v>0.05</v>
      </c>
      <c r="O4794" s="24">
        <v>500.86</v>
      </c>
      <c r="P4794" s="26">
        <f t="shared" si="444"/>
        <v>0.18412887477207224</v>
      </c>
      <c r="Q4794" t="str">
        <f t="shared" si="445"/>
        <v>Low</v>
      </c>
      <c r="R4794" t="str">
        <f t="shared" si="446"/>
        <v>Low</v>
      </c>
      <c r="S4794" s="23">
        <f t="shared" si="447"/>
        <v>2023</v>
      </c>
      <c r="T4794" s="23">
        <f t="shared" si="448"/>
        <v>5</v>
      </c>
      <c r="U4794" t="str">
        <f t="shared" si="449"/>
        <v>May-2023</v>
      </c>
    </row>
    <row r="4795" spans="1:21" x14ac:dyDescent="0.3">
      <c r="A4795" t="s">
        <v>6805</v>
      </c>
      <c r="B4795" s="22">
        <v>45887</v>
      </c>
      <c r="C4795" s="22">
        <v>45894</v>
      </c>
      <c r="D4795" s="23" t="s">
        <v>50</v>
      </c>
      <c r="E4795" s="23" t="s">
        <v>221</v>
      </c>
      <c r="F4795" s="23" t="s">
        <v>52</v>
      </c>
      <c r="G4795" s="23" t="s">
        <v>179</v>
      </c>
      <c r="H4795" s="23" t="s">
        <v>180</v>
      </c>
      <c r="I4795" s="23" t="s">
        <v>96</v>
      </c>
      <c r="J4795" s="23" t="s">
        <v>111</v>
      </c>
      <c r="K4795" s="23" t="s">
        <v>112</v>
      </c>
      <c r="L4795" s="24">
        <v>61584.3</v>
      </c>
      <c r="M4795">
        <v>10</v>
      </c>
      <c r="N4795" s="25">
        <v>0.05</v>
      </c>
      <c r="O4795" s="24">
        <v>18903.189999999999</v>
      </c>
      <c r="P4795" s="26">
        <f t="shared" si="444"/>
        <v>0.30694819945992724</v>
      </c>
      <c r="Q4795" t="str">
        <f t="shared" si="445"/>
        <v>High</v>
      </c>
      <c r="R4795" t="str">
        <f t="shared" si="446"/>
        <v>Low</v>
      </c>
      <c r="S4795" s="23">
        <f t="shared" si="447"/>
        <v>2025</v>
      </c>
      <c r="T4795" s="23">
        <f t="shared" si="448"/>
        <v>8</v>
      </c>
      <c r="U4795" t="str">
        <f t="shared" si="449"/>
        <v>Aug-2025</v>
      </c>
    </row>
    <row r="4796" spans="1:21" x14ac:dyDescent="0.3">
      <c r="A4796" t="s">
        <v>6806</v>
      </c>
      <c r="B4796" s="22">
        <v>45827</v>
      </c>
      <c r="C4796" s="22">
        <v>45832</v>
      </c>
      <c r="D4796" s="23" t="s">
        <v>78</v>
      </c>
      <c r="E4796" s="23" t="s">
        <v>614</v>
      </c>
      <c r="F4796" s="23" t="s">
        <v>52</v>
      </c>
      <c r="G4796" s="23" t="s">
        <v>81</v>
      </c>
      <c r="H4796" s="23" t="s">
        <v>82</v>
      </c>
      <c r="I4796" s="23" t="s">
        <v>83</v>
      </c>
      <c r="J4796" s="23" t="s">
        <v>449</v>
      </c>
      <c r="K4796" s="23" t="s">
        <v>681</v>
      </c>
      <c r="L4796" s="24">
        <v>67251.5</v>
      </c>
      <c r="M4796">
        <v>10</v>
      </c>
      <c r="N4796" s="25">
        <v>0.1</v>
      </c>
      <c r="O4796" s="24">
        <v>16222.3</v>
      </c>
      <c r="P4796" s="26">
        <f t="shared" si="444"/>
        <v>0.24121841148524567</v>
      </c>
      <c r="Q4796" t="str">
        <f t="shared" si="445"/>
        <v>Medium</v>
      </c>
      <c r="R4796" t="str">
        <f t="shared" si="446"/>
        <v>Low</v>
      </c>
      <c r="S4796" s="23">
        <f t="shared" si="447"/>
        <v>2025</v>
      </c>
      <c r="T4796" s="23">
        <f t="shared" si="448"/>
        <v>6</v>
      </c>
      <c r="U4796" t="str">
        <f t="shared" si="449"/>
        <v>Jun-2025</v>
      </c>
    </row>
    <row r="4797" spans="1:21" x14ac:dyDescent="0.3">
      <c r="A4797" t="s">
        <v>6807</v>
      </c>
      <c r="B4797" s="22">
        <v>44998</v>
      </c>
      <c r="C4797" s="22">
        <v>45003</v>
      </c>
      <c r="D4797" s="23" t="s">
        <v>50</v>
      </c>
      <c r="E4797" s="23" t="s">
        <v>585</v>
      </c>
      <c r="F4797" s="23" t="s">
        <v>71</v>
      </c>
      <c r="G4797" s="23" t="s">
        <v>72</v>
      </c>
      <c r="H4797" s="23" t="s">
        <v>117</v>
      </c>
      <c r="I4797" s="23" t="s">
        <v>96</v>
      </c>
      <c r="J4797" s="23" t="s">
        <v>111</v>
      </c>
      <c r="K4797" s="23" t="s">
        <v>112</v>
      </c>
      <c r="L4797" s="24">
        <v>67282.179999999993</v>
      </c>
      <c r="M4797">
        <v>7</v>
      </c>
      <c r="N4797" s="25">
        <v>0.25</v>
      </c>
      <c r="O4797" s="24">
        <v>18952.169999999998</v>
      </c>
      <c r="P4797" s="26">
        <f t="shared" si="444"/>
        <v>0.28168186583728411</v>
      </c>
      <c r="Q4797" t="str">
        <f t="shared" si="445"/>
        <v>Medium</v>
      </c>
      <c r="R4797" t="str">
        <f t="shared" si="446"/>
        <v>High</v>
      </c>
      <c r="S4797" s="23">
        <f t="shared" si="447"/>
        <v>2023</v>
      </c>
      <c r="T4797" s="23">
        <f t="shared" si="448"/>
        <v>3</v>
      </c>
      <c r="U4797" t="str">
        <f t="shared" si="449"/>
        <v>Mar-2023</v>
      </c>
    </row>
    <row r="4798" spans="1:21" x14ac:dyDescent="0.3">
      <c r="A4798" t="s">
        <v>6808</v>
      </c>
      <c r="B4798" s="22">
        <v>44569</v>
      </c>
      <c r="C4798" s="22">
        <v>44573</v>
      </c>
      <c r="D4798" s="23" t="s">
        <v>61</v>
      </c>
      <c r="E4798" s="23" t="s">
        <v>1269</v>
      </c>
      <c r="F4798" s="23" t="s">
        <v>80</v>
      </c>
      <c r="G4798" s="23" t="s">
        <v>72</v>
      </c>
      <c r="H4798" s="23" t="s">
        <v>104</v>
      </c>
      <c r="I4798" s="23" t="s">
        <v>96</v>
      </c>
      <c r="J4798" s="23" t="s">
        <v>111</v>
      </c>
      <c r="K4798" s="23" t="s">
        <v>225</v>
      </c>
      <c r="L4798" s="24">
        <v>4503.03</v>
      </c>
      <c r="M4798">
        <v>1</v>
      </c>
      <c r="N4798" s="25">
        <v>0.2</v>
      </c>
      <c r="O4798" s="24">
        <v>732.71</v>
      </c>
      <c r="P4798" s="26">
        <f t="shared" si="444"/>
        <v>0.16271488308983065</v>
      </c>
      <c r="Q4798" t="str">
        <f t="shared" si="445"/>
        <v>Low</v>
      </c>
      <c r="R4798" t="str">
        <f t="shared" si="446"/>
        <v>Medium</v>
      </c>
      <c r="S4798" s="23">
        <f t="shared" si="447"/>
        <v>2022</v>
      </c>
      <c r="T4798" s="23">
        <f t="shared" si="448"/>
        <v>1</v>
      </c>
      <c r="U4798" t="str">
        <f t="shared" si="449"/>
        <v>Jan-2022</v>
      </c>
    </row>
    <row r="4799" spans="1:21" x14ac:dyDescent="0.3">
      <c r="A4799" t="s">
        <v>6809</v>
      </c>
      <c r="B4799" s="22">
        <v>45616</v>
      </c>
      <c r="C4799" s="22">
        <v>45621</v>
      </c>
      <c r="D4799" s="23" t="s">
        <v>50</v>
      </c>
      <c r="E4799" s="23" t="s">
        <v>1570</v>
      </c>
      <c r="F4799" s="23" t="s">
        <v>71</v>
      </c>
      <c r="G4799" s="23" t="s">
        <v>179</v>
      </c>
      <c r="H4799" s="23" t="s">
        <v>236</v>
      </c>
      <c r="I4799" s="23" t="s">
        <v>118</v>
      </c>
      <c r="J4799" s="23" t="s">
        <v>230</v>
      </c>
      <c r="K4799" s="23" t="s">
        <v>231</v>
      </c>
      <c r="L4799" s="24">
        <v>2705.08</v>
      </c>
      <c r="M4799">
        <v>1</v>
      </c>
      <c r="N4799" s="25">
        <v>0.2</v>
      </c>
      <c r="O4799" s="24">
        <v>733.71</v>
      </c>
      <c r="P4799" s="26">
        <f t="shared" si="444"/>
        <v>0.27123412246587902</v>
      </c>
      <c r="Q4799" t="str">
        <f t="shared" si="445"/>
        <v>Medium</v>
      </c>
      <c r="R4799" t="str">
        <f t="shared" si="446"/>
        <v>Medium</v>
      </c>
      <c r="S4799" s="23">
        <f t="shared" si="447"/>
        <v>2024</v>
      </c>
      <c r="T4799" s="23">
        <f t="shared" si="448"/>
        <v>11</v>
      </c>
      <c r="U4799" t="str">
        <f t="shared" si="449"/>
        <v>Nov-2024</v>
      </c>
    </row>
    <row r="4800" spans="1:21" x14ac:dyDescent="0.3">
      <c r="A4800" t="s">
        <v>6810</v>
      </c>
      <c r="B4800" s="22">
        <v>45503</v>
      </c>
      <c r="C4800" s="22">
        <v>45504</v>
      </c>
      <c r="D4800" s="23" t="s">
        <v>61</v>
      </c>
      <c r="E4800" s="23" t="s">
        <v>566</v>
      </c>
      <c r="F4800" s="23" t="s">
        <v>80</v>
      </c>
      <c r="G4800" s="23" t="s">
        <v>53</v>
      </c>
      <c r="H4800" s="23" t="s">
        <v>246</v>
      </c>
      <c r="I4800" s="23" t="s">
        <v>83</v>
      </c>
      <c r="J4800" s="23" t="s">
        <v>84</v>
      </c>
      <c r="K4800" s="23" t="s">
        <v>257</v>
      </c>
      <c r="L4800" s="24">
        <v>51784.25</v>
      </c>
      <c r="M4800">
        <v>5</v>
      </c>
      <c r="N4800" s="25">
        <v>0.1</v>
      </c>
      <c r="O4800" s="24">
        <v>9467.5</v>
      </c>
      <c r="P4800" s="26">
        <f t="shared" si="444"/>
        <v>0.1828258592139502</v>
      </c>
      <c r="Q4800" t="str">
        <f t="shared" si="445"/>
        <v>Low</v>
      </c>
      <c r="R4800" t="str">
        <f t="shared" si="446"/>
        <v>Low</v>
      </c>
      <c r="S4800" s="23">
        <f t="shared" si="447"/>
        <v>2024</v>
      </c>
      <c r="T4800" s="23">
        <f t="shared" si="448"/>
        <v>7</v>
      </c>
      <c r="U4800" t="str">
        <f t="shared" si="449"/>
        <v>Jul-2024</v>
      </c>
    </row>
    <row r="4801" spans="1:21" x14ac:dyDescent="0.3">
      <c r="A4801" t="s">
        <v>6811</v>
      </c>
      <c r="B4801" s="22">
        <v>45670</v>
      </c>
      <c r="C4801" s="22">
        <v>45676</v>
      </c>
      <c r="D4801" s="23" t="s">
        <v>50</v>
      </c>
      <c r="E4801" s="23" t="s">
        <v>833</v>
      </c>
      <c r="F4801" s="23" t="s">
        <v>52</v>
      </c>
      <c r="G4801" s="23" t="s">
        <v>81</v>
      </c>
      <c r="H4801" s="23" t="s">
        <v>82</v>
      </c>
      <c r="I4801" s="23" t="s">
        <v>118</v>
      </c>
      <c r="J4801" s="23" t="s">
        <v>303</v>
      </c>
      <c r="K4801" s="23" t="s">
        <v>491</v>
      </c>
      <c r="L4801" s="24">
        <v>23084.94</v>
      </c>
      <c r="M4801">
        <v>2</v>
      </c>
      <c r="N4801" s="25">
        <v>0.25</v>
      </c>
      <c r="O4801" s="24">
        <v>5399.43</v>
      </c>
      <c r="P4801" s="26">
        <f t="shared" si="444"/>
        <v>0.23389404520869453</v>
      </c>
      <c r="Q4801" t="str">
        <f t="shared" si="445"/>
        <v>Medium</v>
      </c>
      <c r="R4801" t="str">
        <f t="shared" si="446"/>
        <v>High</v>
      </c>
      <c r="S4801" s="23">
        <f t="shared" si="447"/>
        <v>2025</v>
      </c>
      <c r="T4801" s="23">
        <f t="shared" si="448"/>
        <v>1</v>
      </c>
      <c r="U4801" t="str">
        <f t="shared" si="449"/>
        <v>Jan-2025</v>
      </c>
    </row>
    <row r="4802" spans="1:21" x14ac:dyDescent="0.3">
      <c r="A4802" t="s">
        <v>6812</v>
      </c>
      <c r="B4802" s="22">
        <v>45953</v>
      </c>
      <c r="C4802" s="22">
        <v>45957</v>
      </c>
      <c r="D4802" s="23" t="s">
        <v>61</v>
      </c>
      <c r="E4802" s="23" t="s">
        <v>3102</v>
      </c>
      <c r="F4802" s="23" t="s">
        <v>80</v>
      </c>
      <c r="G4802" s="23" t="s">
        <v>63</v>
      </c>
      <c r="H4802" s="23" t="s">
        <v>202</v>
      </c>
      <c r="I4802" s="23" t="s">
        <v>83</v>
      </c>
      <c r="J4802" s="23" t="s">
        <v>379</v>
      </c>
      <c r="K4802" s="23" t="s">
        <v>716</v>
      </c>
      <c r="L4802" s="24">
        <v>5508.98</v>
      </c>
      <c r="M4802">
        <v>1</v>
      </c>
      <c r="N4802" s="25">
        <v>0.05</v>
      </c>
      <c r="O4802" s="24">
        <v>1417.15</v>
      </c>
      <c r="P4802" s="26">
        <f t="shared" si="444"/>
        <v>0.25724362767699288</v>
      </c>
      <c r="Q4802" t="str">
        <f t="shared" si="445"/>
        <v>Medium</v>
      </c>
      <c r="R4802" t="str">
        <f t="shared" si="446"/>
        <v>Low</v>
      </c>
      <c r="S4802" s="23">
        <f t="shared" si="447"/>
        <v>2025</v>
      </c>
      <c r="T4802" s="23">
        <f t="shared" si="448"/>
        <v>10</v>
      </c>
      <c r="U4802" t="str">
        <f t="shared" si="449"/>
        <v>Oct-2025</v>
      </c>
    </row>
    <row r="4803" spans="1:21" x14ac:dyDescent="0.3">
      <c r="A4803" t="s">
        <v>6813</v>
      </c>
      <c r="B4803" s="22">
        <v>44733</v>
      </c>
      <c r="C4803" s="22">
        <v>44737</v>
      </c>
      <c r="D4803" s="23" t="s">
        <v>61</v>
      </c>
      <c r="E4803" s="23" t="s">
        <v>253</v>
      </c>
      <c r="F4803" s="23" t="s">
        <v>80</v>
      </c>
      <c r="G4803" s="23" t="s">
        <v>63</v>
      </c>
      <c r="H4803" s="23" t="s">
        <v>172</v>
      </c>
      <c r="I4803" s="23" t="s">
        <v>55</v>
      </c>
      <c r="J4803" s="23" t="s">
        <v>56</v>
      </c>
      <c r="K4803" s="23" t="s">
        <v>57</v>
      </c>
      <c r="L4803" s="24">
        <v>45447.88</v>
      </c>
      <c r="M4803">
        <v>4</v>
      </c>
      <c r="N4803" s="25">
        <v>0.05</v>
      </c>
      <c r="O4803" s="24">
        <v>6542.5</v>
      </c>
      <c r="P4803" s="26">
        <f t="shared" si="444"/>
        <v>0.14395610972392991</v>
      </c>
      <c r="Q4803" t="str">
        <f t="shared" si="445"/>
        <v>Low</v>
      </c>
      <c r="R4803" t="str">
        <f t="shared" si="446"/>
        <v>Low</v>
      </c>
      <c r="S4803" s="23">
        <f t="shared" si="447"/>
        <v>2022</v>
      </c>
      <c r="T4803" s="23">
        <f t="shared" si="448"/>
        <v>6</v>
      </c>
      <c r="U4803" t="str">
        <f t="shared" si="449"/>
        <v>Jun-2022</v>
      </c>
    </row>
    <row r="4804" spans="1:21" x14ac:dyDescent="0.3">
      <c r="A4804" t="s">
        <v>6814</v>
      </c>
      <c r="B4804" s="22">
        <v>45708</v>
      </c>
      <c r="C4804" s="22">
        <v>45715</v>
      </c>
      <c r="D4804" s="23" t="s">
        <v>78</v>
      </c>
      <c r="E4804" s="23" t="s">
        <v>432</v>
      </c>
      <c r="F4804" s="23" t="s">
        <v>80</v>
      </c>
      <c r="G4804" s="23" t="s">
        <v>53</v>
      </c>
      <c r="H4804" s="23" t="s">
        <v>246</v>
      </c>
      <c r="I4804" s="23" t="s">
        <v>118</v>
      </c>
      <c r="J4804" s="23" t="s">
        <v>119</v>
      </c>
      <c r="K4804" s="23" t="s">
        <v>120</v>
      </c>
      <c r="L4804" s="24">
        <v>11941.26</v>
      </c>
      <c r="M4804">
        <v>1</v>
      </c>
      <c r="N4804" s="25">
        <v>0.1</v>
      </c>
      <c r="O4804" s="24">
        <v>2480.8000000000002</v>
      </c>
      <c r="P4804" s="26">
        <f t="shared" ref="P4804:P4867" si="450">IFERROR(O4804/L4804,0)</f>
        <v>0.20775027090943504</v>
      </c>
      <c r="Q4804" t="str">
        <f t="shared" ref="Q4804:Q4867" si="451">IF(P4804&gt;=0.3,"High",IF(P4804&gt;=0.2,"Medium","Low"))</f>
        <v>Medium</v>
      </c>
      <c r="R4804" t="str">
        <f t="shared" ref="R4804:R4867" si="452">IF(N4804=0,"None",IF(N4804&lt;=0.1,"Low",IF(N4804&lt;=0.2,"Medium","High")))</f>
        <v>Low</v>
      </c>
      <c r="S4804" s="23">
        <f t="shared" ref="S4804:S4867" si="453">YEAR(B4804)</f>
        <v>2025</v>
      </c>
      <c r="T4804" s="23">
        <f t="shared" ref="T4804:T4867" si="454">MONTH(B4804)</f>
        <v>2</v>
      </c>
      <c r="U4804" t="str">
        <f t="shared" ref="U4804:U4867" si="455">TEXT(B4804,"mmm-yyyy")</f>
        <v>Feb-2025</v>
      </c>
    </row>
    <row r="4805" spans="1:21" x14ac:dyDescent="0.3">
      <c r="A4805" t="s">
        <v>6815</v>
      </c>
      <c r="B4805" s="22">
        <v>46006</v>
      </c>
      <c r="C4805" s="22">
        <v>46008</v>
      </c>
      <c r="D4805" s="23" t="s">
        <v>78</v>
      </c>
      <c r="E4805" s="23" t="s">
        <v>1001</v>
      </c>
      <c r="F4805" s="23" t="s">
        <v>71</v>
      </c>
      <c r="G4805" s="23" t="s">
        <v>53</v>
      </c>
      <c r="H4805" s="23" t="s">
        <v>110</v>
      </c>
      <c r="I4805" s="23" t="s">
        <v>83</v>
      </c>
      <c r="J4805" s="23" t="s">
        <v>84</v>
      </c>
      <c r="K4805" s="23" t="s">
        <v>105</v>
      </c>
      <c r="L4805" s="24">
        <v>6095.25</v>
      </c>
      <c r="M4805">
        <v>3</v>
      </c>
      <c r="N4805" s="25">
        <v>0.05</v>
      </c>
      <c r="O4805" s="24">
        <v>1937.09</v>
      </c>
      <c r="P4805" s="26">
        <f t="shared" si="450"/>
        <v>0.31780320741561052</v>
      </c>
      <c r="Q4805" t="str">
        <f t="shared" si="451"/>
        <v>High</v>
      </c>
      <c r="R4805" t="str">
        <f t="shared" si="452"/>
        <v>Low</v>
      </c>
      <c r="S4805" s="23">
        <f t="shared" si="453"/>
        <v>2025</v>
      </c>
      <c r="T4805" s="23">
        <f t="shared" si="454"/>
        <v>12</v>
      </c>
      <c r="U4805" t="str">
        <f t="shared" si="455"/>
        <v>Dec-2025</v>
      </c>
    </row>
    <row r="4806" spans="1:21" x14ac:dyDescent="0.3">
      <c r="A4806" t="s">
        <v>6816</v>
      </c>
      <c r="B4806" s="22">
        <v>44960</v>
      </c>
      <c r="C4806" s="22">
        <v>44962</v>
      </c>
      <c r="D4806" s="23" t="s">
        <v>78</v>
      </c>
      <c r="E4806" s="23" t="s">
        <v>355</v>
      </c>
      <c r="F4806" s="23" t="s">
        <v>52</v>
      </c>
      <c r="G4806" s="23" t="s">
        <v>81</v>
      </c>
      <c r="H4806" s="23" t="s">
        <v>95</v>
      </c>
      <c r="I4806" s="23" t="s">
        <v>96</v>
      </c>
      <c r="J4806" s="23" t="s">
        <v>97</v>
      </c>
      <c r="K4806" s="23" t="s">
        <v>416</v>
      </c>
      <c r="L4806" s="24">
        <v>37013.61</v>
      </c>
      <c r="M4806">
        <v>3</v>
      </c>
      <c r="N4806" s="25">
        <v>0.05</v>
      </c>
      <c r="O4806" s="24">
        <v>8439.69</v>
      </c>
      <c r="P4806" s="26">
        <f t="shared" si="450"/>
        <v>0.22801585686994597</v>
      </c>
      <c r="Q4806" t="str">
        <f t="shared" si="451"/>
        <v>Medium</v>
      </c>
      <c r="R4806" t="str">
        <f t="shared" si="452"/>
        <v>Low</v>
      </c>
      <c r="S4806" s="23">
        <f t="shared" si="453"/>
        <v>2023</v>
      </c>
      <c r="T4806" s="23">
        <f t="shared" si="454"/>
        <v>2</v>
      </c>
      <c r="U4806" t="str">
        <f t="shared" si="455"/>
        <v>Feb-2023</v>
      </c>
    </row>
    <row r="4807" spans="1:21" x14ac:dyDescent="0.3">
      <c r="A4807" t="s">
        <v>6817</v>
      </c>
      <c r="B4807" s="22">
        <v>45432</v>
      </c>
      <c r="C4807" s="22">
        <v>45433</v>
      </c>
      <c r="D4807" s="23" t="s">
        <v>102</v>
      </c>
      <c r="E4807" s="23" t="s">
        <v>2514</v>
      </c>
      <c r="F4807" s="23" t="s">
        <v>80</v>
      </c>
      <c r="G4807" s="23" t="s">
        <v>179</v>
      </c>
      <c r="H4807" s="23" t="s">
        <v>236</v>
      </c>
      <c r="I4807" s="23" t="s">
        <v>83</v>
      </c>
      <c r="J4807" s="23" t="s">
        <v>379</v>
      </c>
      <c r="K4807" s="23" t="s">
        <v>716</v>
      </c>
      <c r="L4807" s="24">
        <v>44245.56</v>
      </c>
      <c r="M4807">
        <v>3</v>
      </c>
      <c r="N4807" s="25">
        <v>0.1</v>
      </c>
      <c r="O4807" s="24">
        <v>11932.56</v>
      </c>
      <c r="P4807" s="26">
        <f t="shared" si="450"/>
        <v>0.2696894332448273</v>
      </c>
      <c r="Q4807" t="str">
        <f t="shared" si="451"/>
        <v>Medium</v>
      </c>
      <c r="R4807" t="str">
        <f t="shared" si="452"/>
        <v>Low</v>
      </c>
      <c r="S4807" s="23">
        <f t="shared" si="453"/>
        <v>2024</v>
      </c>
      <c r="T4807" s="23">
        <f t="shared" si="454"/>
        <v>5</v>
      </c>
      <c r="U4807" t="str">
        <f t="shared" si="455"/>
        <v>May-2024</v>
      </c>
    </row>
    <row r="4808" spans="1:21" x14ac:dyDescent="0.3">
      <c r="A4808" t="s">
        <v>6818</v>
      </c>
      <c r="B4808" s="22">
        <v>45970</v>
      </c>
      <c r="C4808" s="22">
        <v>45973</v>
      </c>
      <c r="D4808" s="23" t="s">
        <v>61</v>
      </c>
      <c r="E4808" s="23" t="s">
        <v>425</v>
      </c>
      <c r="F4808" s="23" t="s">
        <v>71</v>
      </c>
      <c r="G4808" s="23" t="s">
        <v>63</v>
      </c>
      <c r="H4808" s="23" t="s">
        <v>213</v>
      </c>
      <c r="I4808" s="23" t="s">
        <v>96</v>
      </c>
      <c r="J4808" s="23" t="s">
        <v>111</v>
      </c>
      <c r="K4808" s="23" t="s">
        <v>328</v>
      </c>
      <c r="L4808" s="24">
        <v>59073.8</v>
      </c>
      <c r="M4808">
        <v>10</v>
      </c>
      <c r="N4808" s="25">
        <v>0.2</v>
      </c>
      <c r="O4808" s="24">
        <v>12121.49</v>
      </c>
      <c r="P4808" s="26">
        <f t="shared" si="450"/>
        <v>0.20519231876060112</v>
      </c>
      <c r="Q4808" t="str">
        <f t="shared" si="451"/>
        <v>Medium</v>
      </c>
      <c r="R4808" t="str">
        <f t="shared" si="452"/>
        <v>Medium</v>
      </c>
      <c r="S4808" s="23">
        <f t="shared" si="453"/>
        <v>2025</v>
      </c>
      <c r="T4808" s="23">
        <f t="shared" si="454"/>
        <v>11</v>
      </c>
      <c r="U4808" t="str">
        <f t="shared" si="455"/>
        <v>Nov-2025</v>
      </c>
    </row>
    <row r="4809" spans="1:21" x14ac:dyDescent="0.3">
      <c r="A4809" t="s">
        <v>6819</v>
      </c>
      <c r="B4809" s="22">
        <v>45514</v>
      </c>
      <c r="C4809" s="22">
        <v>45517</v>
      </c>
      <c r="D4809" s="23" t="s">
        <v>78</v>
      </c>
      <c r="E4809" s="23" t="s">
        <v>2480</v>
      </c>
      <c r="F4809" s="23" t="s">
        <v>80</v>
      </c>
      <c r="G4809" s="23" t="s">
        <v>53</v>
      </c>
      <c r="H4809" s="23" t="s">
        <v>90</v>
      </c>
      <c r="I4809" s="23" t="s">
        <v>118</v>
      </c>
      <c r="J4809" s="23" t="s">
        <v>119</v>
      </c>
      <c r="K4809" s="23" t="s">
        <v>120</v>
      </c>
      <c r="L4809" s="24">
        <v>74025.279999999999</v>
      </c>
      <c r="M4809">
        <v>7</v>
      </c>
      <c r="N4809" s="25">
        <v>0</v>
      </c>
      <c r="O4809" s="24">
        <v>12209.93</v>
      </c>
      <c r="P4809" s="26">
        <f t="shared" si="450"/>
        <v>0.16494270605933542</v>
      </c>
      <c r="Q4809" t="str">
        <f t="shared" si="451"/>
        <v>Low</v>
      </c>
      <c r="R4809" t="str">
        <f t="shared" si="452"/>
        <v>None</v>
      </c>
      <c r="S4809" s="23">
        <f t="shared" si="453"/>
        <v>2024</v>
      </c>
      <c r="T4809" s="23">
        <f t="shared" si="454"/>
        <v>8</v>
      </c>
      <c r="U4809" t="str">
        <f t="shared" si="455"/>
        <v>Aug-2024</v>
      </c>
    </row>
    <row r="4810" spans="1:21" x14ac:dyDescent="0.3">
      <c r="A4810" t="s">
        <v>6820</v>
      </c>
      <c r="B4810" s="22">
        <v>45304</v>
      </c>
      <c r="C4810" s="22">
        <v>45310</v>
      </c>
      <c r="D4810" s="23" t="s">
        <v>102</v>
      </c>
      <c r="E4810" s="23" t="s">
        <v>2670</v>
      </c>
      <c r="F4810" s="23" t="s">
        <v>71</v>
      </c>
      <c r="G4810" s="23" t="s">
        <v>81</v>
      </c>
      <c r="H4810" s="23" t="s">
        <v>186</v>
      </c>
      <c r="I4810" s="23" t="s">
        <v>55</v>
      </c>
      <c r="J4810" s="23" t="s">
        <v>173</v>
      </c>
      <c r="K4810" s="23" t="s">
        <v>203</v>
      </c>
      <c r="L4810" s="24">
        <v>41363.040000000001</v>
      </c>
      <c r="M4810">
        <v>4</v>
      </c>
      <c r="N4810" s="25">
        <v>0.05</v>
      </c>
      <c r="O4810" s="24">
        <v>15034.83</v>
      </c>
      <c r="P4810" s="26">
        <f t="shared" si="450"/>
        <v>0.36348464716326456</v>
      </c>
      <c r="Q4810" t="str">
        <f t="shared" si="451"/>
        <v>High</v>
      </c>
      <c r="R4810" t="str">
        <f t="shared" si="452"/>
        <v>Low</v>
      </c>
      <c r="S4810" s="23">
        <f t="shared" si="453"/>
        <v>2024</v>
      </c>
      <c r="T4810" s="23">
        <f t="shared" si="454"/>
        <v>1</v>
      </c>
      <c r="U4810" t="str">
        <f t="shared" si="455"/>
        <v>Jan-2024</v>
      </c>
    </row>
    <row r="4811" spans="1:21" x14ac:dyDescent="0.3">
      <c r="A4811" t="s">
        <v>6821</v>
      </c>
      <c r="B4811" s="22">
        <v>44950</v>
      </c>
      <c r="C4811" s="22">
        <v>44951</v>
      </c>
      <c r="D4811" s="23" t="s">
        <v>61</v>
      </c>
      <c r="E4811" s="23" t="s">
        <v>3038</v>
      </c>
      <c r="F4811" s="23" t="s">
        <v>52</v>
      </c>
      <c r="G4811" s="23" t="s">
        <v>63</v>
      </c>
      <c r="H4811" s="23" t="s">
        <v>64</v>
      </c>
      <c r="I4811" s="23" t="s">
        <v>96</v>
      </c>
      <c r="J4811" s="23" t="s">
        <v>135</v>
      </c>
      <c r="K4811" s="23" t="s">
        <v>395</v>
      </c>
      <c r="L4811" s="24">
        <v>13302.27</v>
      </c>
      <c r="M4811">
        <v>9</v>
      </c>
      <c r="N4811" s="25">
        <v>0.2</v>
      </c>
      <c r="O4811" s="24">
        <v>1653.17</v>
      </c>
      <c r="P4811" s="26">
        <f t="shared" si="450"/>
        <v>0.12427728500473979</v>
      </c>
      <c r="Q4811" t="str">
        <f t="shared" si="451"/>
        <v>Low</v>
      </c>
      <c r="R4811" t="str">
        <f t="shared" si="452"/>
        <v>Medium</v>
      </c>
      <c r="S4811" s="23">
        <f t="shared" si="453"/>
        <v>2023</v>
      </c>
      <c r="T4811" s="23">
        <f t="shared" si="454"/>
        <v>1</v>
      </c>
      <c r="U4811" t="str">
        <f t="shared" si="455"/>
        <v>Jan-2023</v>
      </c>
    </row>
    <row r="4812" spans="1:21" x14ac:dyDescent="0.3">
      <c r="A4812" t="s">
        <v>6822</v>
      </c>
      <c r="B4812" s="22">
        <v>44966</v>
      </c>
      <c r="C4812" s="22">
        <v>44969</v>
      </c>
      <c r="D4812" s="23" t="s">
        <v>50</v>
      </c>
      <c r="E4812" s="23" t="s">
        <v>2105</v>
      </c>
      <c r="F4812" s="23" t="s">
        <v>52</v>
      </c>
      <c r="G4812" s="23" t="s">
        <v>81</v>
      </c>
      <c r="H4812" s="23" t="s">
        <v>186</v>
      </c>
      <c r="I4812" s="23" t="s">
        <v>83</v>
      </c>
      <c r="J4812" s="23" t="s">
        <v>84</v>
      </c>
      <c r="K4812" s="23" t="s">
        <v>85</v>
      </c>
      <c r="L4812" s="24">
        <v>11111.05</v>
      </c>
      <c r="M4812">
        <v>5</v>
      </c>
      <c r="N4812" s="25">
        <v>0.2</v>
      </c>
      <c r="O4812" s="24">
        <v>2822</v>
      </c>
      <c r="P4812" s="26">
        <f t="shared" si="450"/>
        <v>0.25398139689768295</v>
      </c>
      <c r="Q4812" t="str">
        <f t="shared" si="451"/>
        <v>Medium</v>
      </c>
      <c r="R4812" t="str">
        <f t="shared" si="452"/>
        <v>Medium</v>
      </c>
      <c r="S4812" s="23">
        <f t="shared" si="453"/>
        <v>2023</v>
      </c>
      <c r="T4812" s="23">
        <f t="shared" si="454"/>
        <v>2</v>
      </c>
      <c r="U4812" t="str">
        <f t="shared" si="455"/>
        <v>Feb-2023</v>
      </c>
    </row>
    <row r="4813" spans="1:21" x14ac:dyDescent="0.3">
      <c r="A4813" t="s">
        <v>6823</v>
      </c>
      <c r="B4813" s="22">
        <v>44766</v>
      </c>
      <c r="C4813" s="22">
        <v>44772</v>
      </c>
      <c r="D4813" s="23" t="s">
        <v>50</v>
      </c>
      <c r="E4813" s="23" t="s">
        <v>540</v>
      </c>
      <c r="F4813" s="23" t="s">
        <v>80</v>
      </c>
      <c r="G4813" s="23" t="s">
        <v>179</v>
      </c>
      <c r="H4813" s="23" t="s">
        <v>180</v>
      </c>
      <c r="I4813" s="23" t="s">
        <v>83</v>
      </c>
      <c r="J4813" s="23" t="s">
        <v>449</v>
      </c>
      <c r="K4813" s="23" t="s">
        <v>775</v>
      </c>
      <c r="L4813" s="24">
        <v>59435.5</v>
      </c>
      <c r="M4813">
        <v>5</v>
      </c>
      <c r="N4813" s="25">
        <v>0.25</v>
      </c>
      <c r="O4813" s="24">
        <v>13624.08</v>
      </c>
      <c r="P4813" s="26">
        <f t="shared" si="450"/>
        <v>0.22922462164867799</v>
      </c>
      <c r="Q4813" t="str">
        <f t="shared" si="451"/>
        <v>Medium</v>
      </c>
      <c r="R4813" t="str">
        <f t="shared" si="452"/>
        <v>High</v>
      </c>
      <c r="S4813" s="23">
        <f t="shared" si="453"/>
        <v>2022</v>
      </c>
      <c r="T4813" s="23">
        <f t="shared" si="454"/>
        <v>7</v>
      </c>
      <c r="U4813" t="str">
        <f t="shared" si="455"/>
        <v>Jul-2022</v>
      </c>
    </row>
    <row r="4814" spans="1:21" x14ac:dyDescent="0.3">
      <c r="A4814" t="s">
        <v>6824</v>
      </c>
      <c r="B4814" s="22">
        <v>45689</v>
      </c>
      <c r="C4814" s="22">
        <v>45692</v>
      </c>
      <c r="D4814" s="23" t="s">
        <v>102</v>
      </c>
      <c r="E4814" s="23" t="s">
        <v>217</v>
      </c>
      <c r="F4814" s="23" t="s">
        <v>80</v>
      </c>
      <c r="G4814" s="23" t="s">
        <v>72</v>
      </c>
      <c r="H4814" s="23" t="s">
        <v>346</v>
      </c>
      <c r="I4814" s="23" t="s">
        <v>96</v>
      </c>
      <c r="J4814" s="23" t="s">
        <v>166</v>
      </c>
      <c r="K4814" s="23" t="s">
        <v>337</v>
      </c>
      <c r="L4814" s="24">
        <v>56408.24</v>
      </c>
      <c r="M4814">
        <v>7</v>
      </c>
      <c r="N4814" s="25">
        <v>0.2</v>
      </c>
      <c r="O4814" s="24">
        <v>15707.02</v>
      </c>
      <c r="P4814" s="26">
        <f t="shared" si="450"/>
        <v>0.27845258068679329</v>
      </c>
      <c r="Q4814" t="str">
        <f t="shared" si="451"/>
        <v>Medium</v>
      </c>
      <c r="R4814" t="str">
        <f t="shared" si="452"/>
        <v>Medium</v>
      </c>
      <c r="S4814" s="23">
        <f t="shared" si="453"/>
        <v>2025</v>
      </c>
      <c r="T4814" s="23">
        <f t="shared" si="454"/>
        <v>2</v>
      </c>
      <c r="U4814" t="str">
        <f t="shared" si="455"/>
        <v>Feb-2025</v>
      </c>
    </row>
    <row r="4815" spans="1:21" x14ac:dyDescent="0.3">
      <c r="A4815" t="s">
        <v>6825</v>
      </c>
      <c r="B4815" s="22">
        <v>44615</v>
      </c>
      <c r="C4815" s="22">
        <v>44621</v>
      </c>
      <c r="D4815" s="23" t="s">
        <v>102</v>
      </c>
      <c r="E4815" s="23" t="s">
        <v>1244</v>
      </c>
      <c r="F4815" s="23" t="s">
        <v>52</v>
      </c>
      <c r="G4815" s="23" t="s">
        <v>53</v>
      </c>
      <c r="H4815" s="23" t="s">
        <v>246</v>
      </c>
      <c r="I4815" s="23" t="s">
        <v>96</v>
      </c>
      <c r="J4815" s="23" t="s">
        <v>97</v>
      </c>
      <c r="K4815" s="23" t="s">
        <v>181</v>
      </c>
      <c r="L4815" s="24">
        <v>18183.349999999999</v>
      </c>
      <c r="M4815">
        <v>5</v>
      </c>
      <c r="N4815" s="25">
        <v>0.25</v>
      </c>
      <c r="O4815" s="24">
        <v>4290.1499999999996</v>
      </c>
      <c r="P4815" s="26">
        <f t="shared" si="450"/>
        <v>0.23593837219214281</v>
      </c>
      <c r="Q4815" t="str">
        <f t="shared" si="451"/>
        <v>Medium</v>
      </c>
      <c r="R4815" t="str">
        <f t="shared" si="452"/>
        <v>High</v>
      </c>
      <c r="S4815" s="23">
        <f t="shared" si="453"/>
        <v>2022</v>
      </c>
      <c r="T4815" s="23">
        <f t="shared" si="454"/>
        <v>2</v>
      </c>
      <c r="U4815" t="str">
        <f t="shared" si="455"/>
        <v>Feb-2022</v>
      </c>
    </row>
    <row r="4816" spans="1:21" x14ac:dyDescent="0.3">
      <c r="A4816" t="s">
        <v>6826</v>
      </c>
      <c r="B4816" s="22">
        <v>45636</v>
      </c>
      <c r="C4816" s="22">
        <v>45641</v>
      </c>
      <c r="D4816" s="23" t="s">
        <v>61</v>
      </c>
      <c r="E4816" s="23" t="s">
        <v>1333</v>
      </c>
      <c r="F4816" s="23" t="s">
        <v>52</v>
      </c>
      <c r="G4816" s="23" t="s">
        <v>72</v>
      </c>
      <c r="H4816" s="23" t="s">
        <v>73</v>
      </c>
      <c r="I4816" s="23" t="s">
        <v>118</v>
      </c>
      <c r="J4816" s="23" t="s">
        <v>230</v>
      </c>
      <c r="K4816" s="23" t="s">
        <v>351</v>
      </c>
      <c r="L4816" s="24">
        <v>25375.439999999999</v>
      </c>
      <c r="M4816">
        <v>3</v>
      </c>
      <c r="N4816" s="25">
        <v>0.1</v>
      </c>
      <c r="O4816" s="24">
        <v>5517.18</v>
      </c>
      <c r="P4816" s="26">
        <f t="shared" si="450"/>
        <v>0.21742204273108173</v>
      </c>
      <c r="Q4816" t="str">
        <f t="shared" si="451"/>
        <v>Medium</v>
      </c>
      <c r="R4816" t="str">
        <f t="shared" si="452"/>
        <v>Low</v>
      </c>
      <c r="S4816" s="23">
        <f t="shared" si="453"/>
        <v>2024</v>
      </c>
      <c r="T4816" s="23">
        <f t="shared" si="454"/>
        <v>12</v>
      </c>
      <c r="U4816" t="str">
        <f t="shared" si="455"/>
        <v>Dec-2024</v>
      </c>
    </row>
    <row r="4817" spans="1:21" x14ac:dyDescent="0.3">
      <c r="A4817" t="s">
        <v>6827</v>
      </c>
      <c r="B4817" s="22">
        <v>45666</v>
      </c>
      <c r="C4817" s="22">
        <v>45670</v>
      </c>
      <c r="D4817" s="23" t="s">
        <v>78</v>
      </c>
      <c r="E4817" s="23" t="s">
        <v>458</v>
      </c>
      <c r="F4817" s="23" t="s">
        <v>52</v>
      </c>
      <c r="G4817" s="23" t="s">
        <v>179</v>
      </c>
      <c r="H4817" s="23" t="s">
        <v>236</v>
      </c>
      <c r="I4817" s="23" t="s">
        <v>83</v>
      </c>
      <c r="J4817" s="23" t="s">
        <v>449</v>
      </c>
      <c r="K4817" s="23" t="s">
        <v>450</v>
      </c>
      <c r="L4817" s="24">
        <v>51766.95</v>
      </c>
      <c r="M4817">
        <v>5</v>
      </c>
      <c r="N4817" s="25">
        <v>0.15</v>
      </c>
      <c r="O4817" s="24">
        <v>8338.8799999999992</v>
      </c>
      <c r="P4817" s="26">
        <f t="shared" si="450"/>
        <v>0.16108501659842814</v>
      </c>
      <c r="Q4817" t="str">
        <f t="shared" si="451"/>
        <v>Low</v>
      </c>
      <c r="R4817" t="str">
        <f t="shared" si="452"/>
        <v>Medium</v>
      </c>
      <c r="S4817" s="23">
        <f t="shared" si="453"/>
        <v>2025</v>
      </c>
      <c r="T4817" s="23">
        <f t="shared" si="454"/>
        <v>1</v>
      </c>
      <c r="U4817" t="str">
        <f t="shared" si="455"/>
        <v>Jan-2025</v>
      </c>
    </row>
    <row r="4818" spans="1:21" x14ac:dyDescent="0.3">
      <c r="A4818" t="s">
        <v>6828</v>
      </c>
      <c r="B4818" s="22">
        <v>45771</v>
      </c>
      <c r="C4818" s="22">
        <v>45777</v>
      </c>
      <c r="D4818" s="23" t="s">
        <v>78</v>
      </c>
      <c r="E4818" s="23" t="s">
        <v>2093</v>
      </c>
      <c r="F4818" s="23" t="s">
        <v>80</v>
      </c>
      <c r="G4818" s="23" t="s">
        <v>53</v>
      </c>
      <c r="H4818" s="23" t="s">
        <v>54</v>
      </c>
      <c r="I4818" s="23" t="s">
        <v>55</v>
      </c>
      <c r="J4818" s="23" t="s">
        <v>56</v>
      </c>
      <c r="K4818" s="23" t="s">
        <v>57</v>
      </c>
      <c r="L4818" s="24">
        <v>5617.08</v>
      </c>
      <c r="M4818">
        <v>9</v>
      </c>
      <c r="N4818" s="25">
        <v>0.25</v>
      </c>
      <c r="O4818" s="24">
        <v>1191.45</v>
      </c>
      <c r="P4818" s="26">
        <f t="shared" si="450"/>
        <v>0.21211198701104489</v>
      </c>
      <c r="Q4818" t="str">
        <f t="shared" si="451"/>
        <v>Medium</v>
      </c>
      <c r="R4818" t="str">
        <f t="shared" si="452"/>
        <v>High</v>
      </c>
      <c r="S4818" s="23">
        <f t="shared" si="453"/>
        <v>2025</v>
      </c>
      <c r="T4818" s="23">
        <f t="shared" si="454"/>
        <v>4</v>
      </c>
      <c r="U4818" t="str">
        <f t="shared" si="455"/>
        <v>Apr-2025</v>
      </c>
    </row>
    <row r="4819" spans="1:21" x14ac:dyDescent="0.3">
      <c r="A4819" t="s">
        <v>6829</v>
      </c>
      <c r="B4819" s="22">
        <v>45012</v>
      </c>
      <c r="C4819" s="22">
        <v>45017</v>
      </c>
      <c r="D4819" s="23" t="s">
        <v>61</v>
      </c>
      <c r="E4819" s="23" t="s">
        <v>1367</v>
      </c>
      <c r="F4819" s="23" t="s">
        <v>71</v>
      </c>
      <c r="G4819" s="23" t="s">
        <v>63</v>
      </c>
      <c r="H4819" s="23" t="s">
        <v>202</v>
      </c>
      <c r="I4819" s="23" t="s">
        <v>96</v>
      </c>
      <c r="J4819" s="23" t="s">
        <v>111</v>
      </c>
      <c r="K4819" s="23" t="s">
        <v>328</v>
      </c>
      <c r="L4819" s="24">
        <v>14421.9</v>
      </c>
      <c r="M4819">
        <v>5</v>
      </c>
      <c r="N4819" s="25">
        <v>0</v>
      </c>
      <c r="O4819" s="24">
        <v>3641.6</v>
      </c>
      <c r="P4819" s="26">
        <f t="shared" si="450"/>
        <v>0.25250487106414549</v>
      </c>
      <c r="Q4819" t="str">
        <f t="shared" si="451"/>
        <v>Medium</v>
      </c>
      <c r="R4819" t="str">
        <f t="shared" si="452"/>
        <v>None</v>
      </c>
      <c r="S4819" s="23">
        <f t="shared" si="453"/>
        <v>2023</v>
      </c>
      <c r="T4819" s="23">
        <f t="shared" si="454"/>
        <v>3</v>
      </c>
      <c r="U4819" t="str">
        <f t="shared" si="455"/>
        <v>Mar-2023</v>
      </c>
    </row>
    <row r="4820" spans="1:21" x14ac:dyDescent="0.3">
      <c r="A4820" t="s">
        <v>6830</v>
      </c>
      <c r="B4820" s="22">
        <v>45052</v>
      </c>
      <c r="C4820" s="22">
        <v>45057</v>
      </c>
      <c r="D4820" s="23" t="s">
        <v>102</v>
      </c>
      <c r="E4820" s="23" t="s">
        <v>1269</v>
      </c>
      <c r="F4820" s="23" t="s">
        <v>80</v>
      </c>
      <c r="G4820" s="23" t="s">
        <v>179</v>
      </c>
      <c r="H4820" s="23" t="s">
        <v>236</v>
      </c>
      <c r="I4820" s="23" t="s">
        <v>83</v>
      </c>
      <c r="J4820" s="23" t="s">
        <v>156</v>
      </c>
      <c r="K4820" s="23" t="s">
        <v>208</v>
      </c>
      <c r="L4820" s="24">
        <v>13741.12</v>
      </c>
      <c r="M4820">
        <v>1</v>
      </c>
      <c r="N4820" s="25">
        <v>0.1</v>
      </c>
      <c r="O4820" s="24">
        <v>4275.59</v>
      </c>
      <c r="P4820" s="26">
        <f t="shared" si="450"/>
        <v>0.31115294823129408</v>
      </c>
      <c r="Q4820" t="str">
        <f t="shared" si="451"/>
        <v>High</v>
      </c>
      <c r="R4820" t="str">
        <f t="shared" si="452"/>
        <v>Low</v>
      </c>
      <c r="S4820" s="23">
        <f t="shared" si="453"/>
        <v>2023</v>
      </c>
      <c r="T4820" s="23">
        <f t="shared" si="454"/>
        <v>5</v>
      </c>
      <c r="U4820" t="str">
        <f t="shared" si="455"/>
        <v>May-2023</v>
      </c>
    </row>
    <row r="4821" spans="1:21" x14ac:dyDescent="0.3">
      <c r="A4821" t="s">
        <v>6831</v>
      </c>
      <c r="B4821" s="22">
        <v>45403</v>
      </c>
      <c r="C4821" s="22">
        <v>45405</v>
      </c>
      <c r="D4821" s="23" t="s">
        <v>78</v>
      </c>
      <c r="E4821" s="23" t="s">
        <v>355</v>
      </c>
      <c r="F4821" s="23" t="s">
        <v>80</v>
      </c>
      <c r="G4821" s="23" t="s">
        <v>63</v>
      </c>
      <c r="H4821" s="23" t="s">
        <v>202</v>
      </c>
      <c r="I4821" s="23" t="s">
        <v>55</v>
      </c>
      <c r="J4821" s="23" t="s">
        <v>141</v>
      </c>
      <c r="K4821" s="23" t="s">
        <v>978</v>
      </c>
      <c r="L4821" s="24">
        <v>10034.64</v>
      </c>
      <c r="M4821">
        <v>9</v>
      </c>
      <c r="N4821" s="25">
        <v>0.25</v>
      </c>
      <c r="O4821" s="24">
        <v>1721.21</v>
      </c>
      <c r="P4821" s="26">
        <f t="shared" si="450"/>
        <v>0.1715268310572178</v>
      </c>
      <c r="Q4821" t="str">
        <f t="shared" si="451"/>
        <v>Low</v>
      </c>
      <c r="R4821" t="str">
        <f t="shared" si="452"/>
        <v>High</v>
      </c>
      <c r="S4821" s="23">
        <f t="shared" si="453"/>
        <v>2024</v>
      </c>
      <c r="T4821" s="23">
        <f t="shared" si="454"/>
        <v>4</v>
      </c>
      <c r="U4821" t="str">
        <f t="shared" si="455"/>
        <v>Apr-2024</v>
      </c>
    </row>
    <row r="4822" spans="1:21" x14ac:dyDescent="0.3">
      <c r="A4822" t="s">
        <v>6832</v>
      </c>
      <c r="B4822" s="22">
        <v>46000</v>
      </c>
      <c r="C4822" s="22">
        <v>46003</v>
      </c>
      <c r="D4822" s="23" t="s">
        <v>78</v>
      </c>
      <c r="E4822" s="23" t="s">
        <v>4454</v>
      </c>
      <c r="F4822" s="23" t="s">
        <v>80</v>
      </c>
      <c r="G4822" s="23" t="s">
        <v>53</v>
      </c>
      <c r="H4822" s="23" t="s">
        <v>90</v>
      </c>
      <c r="I4822" s="23" t="s">
        <v>83</v>
      </c>
      <c r="J4822" s="23" t="s">
        <v>84</v>
      </c>
      <c r="K4822" s="23" t="s">
        <v>85</v>
      </c>
      <c r="L4822" s="24">
        <v>41431.800000000003</v>
      </c>
      <c r="M4822">
        <v>5</v>
      </c>
      <c r="N4822" s="25">
        <v>0.2</v>
      </c>
      <c r="O4822" s="24">
        <v>9544.76</v>
      </c>
      <c r="P4822" s="26">
        <f t="shared" si="450"/>
        <v>0.2303728054296458</v>
      </c>
      <c r="Q4822" t="str">
        <f t="shared" si="451"/>
        <v>Medium</v>
      </c>
      <c r="R4822" t="str">
        <f t="shared" si="452"/>
        <v>Medium</v>
      </c>
      <c r="S4822" s="23">
        <f t="shared" si="453"/>
        <v>2025</v>
      </c>
      <c r="T4822" s="23">
        <f t="shared" si="454"/>
        <v>12</v>
      </c>
      <c r="U4822" t="str">
        <f t="shared" si="455"/>
        <v>Dec-2025</v>
      </c>
    </row>
    <row r="4823" spans="1:21" x14ac:dyDescent="0.3">
      <c r="A4823" t="s">
        <v>6833</v>
      </c>
      <c r="B4823" s="22">
        <v>45230</v>
      </c>
      <c r="C4823" s="22">
        <v>45235</v>
      </c>
      <c r="D4823" s="23" t="s">
        <v>61</v>
      </c>
      <c r="E4823" s="23" t="s">
        <v>394</v>
      </c>
      <c r="F4823" s="23" t="s">
        <v>80</v>
      </c>
      <c r="G4823" s="23" t="s">
        <v>53</v>
      </c>
      <c r="H4823" s="23" t="s">
        <v>54</v>
      </c>
      <c r="I4823" s="23" t="s">
        <v>55</v>
      </c>
      <c r="J4823" s="23" t="s">
        <v>141</v>
      </c>
      <c r="K4823" s="23" t="s">
        <v>241</v>
      </c>
      <c r="L4823" s="24">
        <v>47639.360000000001</v>
      </c>
      <c r="M4823">
        <v>8</v>
      </c>
      <c r="N4823" s="25">
        <v>0.2</v>
      </c>
      <c r="O4823" s="24">
        <v>11435.35</v>
      </c>
      <c r="P4823" s="26">
        <f t="shared" si="450"/>
        <v>0.24003995855527865</v>
      </c>
      <c r="Q4823" t="str">
        <f t="shared" si="451"/>
        <v>Medium</v>
      </c>
      <c r="R4823" t="str">
        <f t="shared" si="452"/>
        <v>Medium</v>
      </c>
      <c r="S4823" s="23">
        <f t="shared" si="453"/>
        <v>2023</v>
      </c>
      <c r="T4823" s="23">
        <f t="shared" si="454"/>
        <v>10</v>
      </c>
      <c r="U4823" t="str">
        <f t="shared" si="455"/>
        <v>Oct-2023</v>
      </c>
    </row>
    <row r="4824" spans="1:21" x14ac:dyDescent="0.3">
      <c r="A4824" t="s">
        <v>6834</v>
      </c>
      <c r="B4824" s="22">
        <v>45793</v>
      </c>
      <c r="C4824" s="22">
        <v>45799</v>
      </c>
      <c r="D4824" s="23" t="s">
        <v>78</v>
      </c>
      <c r="E4824" s="23" t="s">
        <v>1510</v>
      </c>
      <c r="F4824" s="23" t="s">
        <v>80</v>
      </c>
      <c r="G4824" s="23" t="s">
        <v>72</v>
      </c>
      <c r="H4824" s="23" t="s">
        <v>117</v>
      </c>
      <c r="I4824" s="23" t="s">
        <v>96</v>
      </c>
      <c r="J4824" s="23" t="s">
        <v>97</v>
      </c>
      <c r="K4824" s="23" t="s">
        <v>416</v>
      </c>
      <c r="L4824" s="24">
        <v>9004.48</v>
      </c>
      <c r="M4824">
        <v>8</v>
      </c>
      <c r="N4824" s="25">
        <v>0</v>
      </c>
      <c r="O4824" s="24">
        <v>2111.7600000000002</v>
      </c>
      <c r="P4824" s="26">
        <f t="shared" si="450"/>
        <v>0.23452325953303249</v>
      </c>
      <c r="Q4824" t="str">
        <f t="shared" si="451"/>
        <v>Medium</v>
      </c>
      <c r="R4824" t="str">
        <f t="shared" si="452"/>
        <v>None</v>
      </c>
      <c r="S4824" s="23">
        <f t="shared" si="453"/>
        <v>2025</v>
      </c>
      <c r="T4824" s="23">
        <f t="shared" si="454"/>
        <v>5</v>
      </c>
      <c r="U4824" t="str">
        <f t="shared" si="455"/>
        <v>May-2025</v>
      </c>
    </row>
    <row r="4825" spans="1:21" x14ac:dyDescent="0.3">
      <c r="A4825" t="s">
        <v>6835</v>
      </c>
      <c r="B4825" s="22">
        <v>45691</v>
      </c>
      <c r="C4825" s="22">
        <v>45697</v>
      </c>
      <c r="D4825" s="23" t="s">
        <v>102</v>
      </c>
      <c r="E4825" s="23" t="s">
        <v>543</v>
      </c>
      <c r="F4825" s="23" t="s">
        <v>52</v>
      </c>
      <c r="G4825" s="23" t="s">
        <v>72</v>
      </c>
      <c r="H4825" s="23" t="s">
        <v>346</v>
      </c>
      <c r="I4825" s="23" t="s">
        <v>96</v>
      </c>
      <c r="J4825" s="23" t="s">
        <v>135</v>
      </c>
      <c r="K4825" s="23" t="s">
        <v>395</v>
      </c>
      <c r="L4825" s="24">
        <v>95091.01</v>
      </c>
      <c r="M4825">
        <v>7</v>
      </c>
      <c r="N4825" s="25">
        <v>0.1</v>
      </c>
      <c r="O4825" s="24">
        <v>25185.41</v>
      </c>
      <c r="P4825" s="26">
        <f t="shared" si="450"/>
        <v>0.26485584704589848</v>
      </c>
      <c r="Q4825" t="str">
        <f t="shared" si="451"/>
        <v>Medium</v>
      </c>
      <c r="R4825" t="str">
        <f t="shared" si="452"/>
        <v>Low</v>
      </c>
      <c r="S4825" s="23">
        <f t="shared" si="453"/>
        <v>2025</v>
      </c>
      <c r="T4825" s="23">
        <f t="shared" si="454"/>
        <v>2</v>
      </c>
      <c r="U4825" t="str">
        <f t="shared" si="455"/>
        <v>Feb-2025</v>
      </c>
    </row>
    <row r="4826" spans="1:21" x14ac:dyDescent="0.3">
      <c r="A4826" t="s">
        <v>6836</v>
      </c>
      <c r="B4826" s="22">
        <v>44627</v>
      </c>
      <c r="C4826" s="22">
        <v>44629</v>
      </c>
      <c r="D4826" s="23" t="s">
        <v>78</v>
      </c>
      <c r="E4826" s="23" t="s">
        <v>1647</v>
      </c>
      <c r="F4826" s="23" t="s">
        <v>80</v>
      </c>
      <c r="G4826" s="23" t="s">
        <v>63</v>
      </c>
      <c r="H4826" s="23" t="s">
        <v>64</v>
      </c>
      <c r="I4826" s="23" t="s">
        <v>83</v>
      </c>
      <c r="J4826" s="23" t="s">
        <v>84</v>
      </c>
      <c r="K4826" s="23" t="s">
        <v>105</v>
      </c>
      <c r="L4826" s="24">
        <v>52888.5</v>
      </c>
      <c r="M4826">
        <v>9</v>
      </c>
      <c r="N4826" s="25">
        <v>0.15</v>
      </c>
      <c r="O4826" s="24">
        <v>12809.64</v>
      </c>
      <c r="P4826" s="26">
        <f t="shared" si="450"/>
        <v>0.24220085651890297</v>
      </c>
      <c r="Q4826" t="str">
        <f t="shared" si="451"/>
        <v>Medium</v>
      </c>
      <c r="R4826" t="str">
        <f t="shared" si="452"/>
        <v>Medium</v>
      </c>
      <c r="S4826" s="23">
        <f t="shared" si="453"/>
        <v>2022</v>
      </c>
      <c r="T4826" s="23">
        <f t="shared" si="454"/>
        <v>3</v>
      </c>
      <c r="U4826" t="str">
        <f t="shared" si="455"/>
        <v>Mar-2022</v>
      </c>
    </row>
    <row r="4827" spans="1:21" x14ac:dyDescent="0.3">
      <c r="A4827" t="s">
        <v>6837</v>
      </c>
      <c r="B4827" s="22">
        <v>44999</v>
      </c>
      <c r="C4827" s="22">
        <v>45003</v>
      </c>
      <c r="D4827" s="23" t="s">
        <v>50</v>
      </c>
      <c r="E4827" s="23" t="s">
        <v>454</v>
      </c>
      <c r="F4827" s="23" t="s">
        <v>52</v>
      </c>
      <c r="G4827" s="23" t="s">
        <v>81</v>
      </c>
      <c r="H4827" s="23" t="s">
        <v>284</v>
      </c>
      <c r="I4827" s="23" t="s">
        <v>118</v>
      </c>
      <c r="J4827" s="23" t="s">
        <v>230</v>
      </c>
      <c r="K4827" s="23" t="s">
        <v>231</v>
      </c>
      <c r="L4827" s="24">
        <v>9899.1200000000008</v>
      </c>
      <c r="M4827">
        <v>7</v>
      </c>
      <c r="N4827" s="25">
        <v>0.1</v>
      </c>
      <c r="O4827" s="24">
        <v>2489.02</v>
      </c>
      <c r="P4827" s="26">
        <f t="shared" si="450"/>
        <v>0.25143851170609105</v>
      </c>
      <c r="Q4827" t="str">
        <f t="shared" si="451"/>
        <v>Medium</v>
      </c>
      <c r="R4827" t="str">
        <f t="shared" si="452"/>
        <v>Low</v>
      </c>
      <c r="S4827" s="23">
        <f t="shared" si="453"/>
        <v>2023</v>
      </c>
      <c r="T4827" s="23">
        <f t="shared" si="454"/>
        <v>3</v>
      </c>
      <c r="U4827" t="str">
        <f t="shared" si="455"/>
        <v>Mar-2023</v>
      </c>
    </row>
    <row r="4828" spans="1:21" x14ac:dyDescent="0.3">
      <c r="A4828" t="s">
        <v>6838</v>
      </c>
      <c r="B4828" s="22">
        <v>45745</v>
      </c>
      <c r="C4828" s="22">
        <v>45750</v>
      </c>
      <c r="D4828" s="23" t="s">
        <v>78</v>
      </c>
      <c r="E4828" s="23" t="s">
        <v>1434</v>
      </c>
      <c r="F4828" s="23" t="s">
        <v>80</v>
      </c>
      <c r="G4828" s="23" t="s">
        <v>72</v>
      </c>
      <c r="H4828" s="23" t="s">
        <v>117</v>
      </c>
      <c r="I4828" s="23" t="s">
        <v>96</v>
      </c>
      <c r="J4828" s="23" t="s">
        <v>135</v>
      </c>
      <c r="K4828" s="23" t="s">
        <v>136</v>
      </c>
      <c r="L4828" s="24">
        <v>21950.04</v>
      </c>
      <c r="M4828">
        <v>3</v>
      </c>
      <c r="N4828" s="25">
        <v>0.15</v>
      </c>
      <c r="O4828" s="24">
        <v>3070.49</v>
      </c>
      <c r="P4828" s="26">
        <f t="shared" si="450"/>
        <v>0.13988539428629743</v>
      </c>
      <c r="Q4828" t="str">
        <f t="shared" si="451"/>
        <v>Low</v>
      </c>
      <c r="R4828" t="str">
        <f t="shared" si="452"/>
        <v>Medium</v>
      </c>
      <c r="S4828" s="23">
        <f t="shared" si="453"/>
        <v>2025</v>
      </c>
      <c r="T4828" s="23">
        <f t="shared" si="454"/>
        <v>3</v>
      </c>
      <c r="U4828" t="str">
        <f t="shared" si="455"/>
        <v>Mar-2025</v>
      </c>
    </row>
    <row r="4829" spans="1:21" x14ac:dyDescent="0.3">
      <c r="A4829" t="s">
        <v>6839</v>
      </c>
      <c r="B4829" s="22">
        <v>45653</v>
      </c>
      <c r="C4829" s="22">
        <v>45658</v>
      </c>
      <c r="D4829" s="23" t="s">
        <v>50</v>
      </c>
      <c r="E4829" s="23" t="s">
        <v>1186</v>
      </c>
      <c r="F4829" s="23" t="s">
        <v>52</v>
      </c>
      <c r="G4829" s="23" t="s">
        <v>63</v>
      </c>
      <c r="H4829" s="23" t="s">
        <v>213</v>
      </c>
      <c r="I4829" s="23" t="s">
        <v>55</v>
      </c>
      <c r="J4829" s="23" t="s">
        <v>141</v>
      </c>
      <c r="K4829" s="23" t="s">
        <v>241</v>
      </c>
      <c r="L4829" s="24">
        <v>2566.62</v>
      </c>
      <c r="M4829">
        <v>7</v>
      </c>
      <c r="N4829" s="25">
        <v>0.05</v>
      </c>
      <c r="O4829" s="24">
        <v>855.03</v>
      </c>
      <c r="P4829" s="26">
        <f t="shared" si="450"/>
        <v>0.33313462842181546</v>
      </c>
      <c r="Q4829" t="str">
        <f t="shared" si="451"/>
        <v>High</v>
      </c>
      <c r="R4829" t="str">
        <f t="shared" si="452"/>
        <v>Low</v>
      </c>
      <c r="S4829" s="23">
        <f t="shared" si="453"/>
        <v>2024</v>
      </c>
      <c r="T4829" s="23">
        <f t="shared" si="454"/>
        <v>12</v>
      </c>
      <c r="U4829" t="str">
        <f t="shared" si="455"/>
        <v>Dec-2024</v>
      </c>
    </row>
    <row r="4830" spans="1:21" x14ac:dyDescent="0.3">
      <c r="A4830" t="s">
        <v>6840</v>
      </c>
      <c r="B4830" s="22">
        <v>45975</v>
      </c>
      <c r="C4830" s="22">
        <v>45980</v>
      </c>
      <c r="D4830" s="23" t="s">
        <v>50</v>
      </c>
      <c r="E4830" s="23" t="s">
        <v>963</v>
      </c>
      <c r="F4830" s="23" t="s">
        <v>80</v>
      </c>
      <c r="G4830" s="23" t="s">
        <v>53</v>
      </c>
      <c r="H4830" s="23" t="s">
        <v>110</v>
      </c>
      <c r="I4830" s="23" t="s">
        <v>96</v>
      </c>
      <c r="J4830" s="23" t="s">
        <v>135</v>
      </c>
      <c r="K4830" s="23" t="s">
        <v>395</v>
      </c>
      <c r="L4830" s="24">
        <v>15068.5</v>
      </c>
      <c r="M4830">
        <v>5</v>
      </c>
      <c r="N4830" s="25">
        <v>0.15</v>
      </c>
      <c r="O4830" s="24">
        <v>2167.71</v>
      </c>
      <c r="P4830" s="26">
        <f t="shared" si="450"/>
        <v>0.14385705279224872</v>
      </c>
      <c r="Q4830" t="str">
        <f t="shared" si="451"/>
        <v>Low</v>
      </c>
      <c r="R4830" t="str">
        <f t="shared" si="452"/>
        <v>Medium</v>
      </c>
      <c r="S4830" s="23">
        <f t="shared" si="453"/>
        <v>2025</v>
      </c>
      <c r="T4830" s="23">
        <f t="shared" si="454"/>
        <v>11</v>
      </c>
      <c r="U4830" t="str">
        <f t="shared" si="455"/>
        <v>Nov-2025</v>
      </c>
    </row>
    <row r="4831" spans="1:21" x14ac:dyDescent="0.3">
      <c r="A4831" t="s">
        <v>6841</v>
      </c>
      <c r="B4831" s="22">
        <v>45668</v>
      </c>
      <c r="C4831" s="22">
        <v>45674</v>
      </c>
      <c r="D4831" s="23" t="s">
        <v>50</v>
      </c>
      <c r="E4831" s="23" t="s">
        <v>893</v>
      </c>
      <c r="F4831" s="23" t="s">
        <v>52</v>
      </c>
      <c r="G4831" s="23" t="s">
        <v>72</v>
      </c>
      <c r="H4831" s="23" t="s">
        <v>346</v>
      </c>
      <c r="I4831" s="23" t="s">
        <v>96</v>
      </c>
      <c r="J4831" s="23" t="s">
        <v>111</v>
      </c>
      <c r="K4831" s="23" t="s">
        <v>225</v>
      </c>
      <c r="L4831" s="24">
        <v>7461.18</v>
      </c>
      <c r="M4831">
        <v>6</v>
      </c>
      <c r="N4831" s="25">
        <v>0.1</v>
      </c>
      <c r="O4831" s="24">
        <v>1561.62</v>
      </c>
      <c r="P4831" s="26">
        <f t="shared" si="450"/>
        <v>0.20929933334941656</v>
      </c>
      <c r="Q4831" t="str">
        <f t="shared" si="451"/>
        <v>Medium</v>
      </c>
      <c r="R4831" t="str">
        <f t="shared" si="452"/>
        <v>Low</v>
      </c>
      <c r="S4831" s="23">
        <f t="shared" si="453"/>
        <v>2025</v>
      </c>
      <c r="T4831" s="23">
        <f t="shared" si="454"/>
        <v>1</v>
      </c>
      <c r="U4831" t="str">
        <f t="shared" si="455"/>
        <v>Jan-2025</v>
      </c>
    </row>
    <row r="4832" spans="1:21" x14ac:dyDescent="0.3">
      <c r="A4832" t="s">
        <v>6842</v>
      </c>
      <c r="B4832" s="22">
        <v>45466</v>
      </c>
      <c r="C4832" s="22">
        <v>45470</v>
      </c>
      <c r="D4832" s="23" t="s">
        <v>102</v>
      </c>
      <c r="E4832" s="23" t="s">
        <v>510</v>
      </c>
      <c r="F4832" s="23" t="s">
        <v>52</v>
      </c>
      <c r="G4832" s="23" t="s">
        <v>81</v>
      </c>
      <c r="H4832" s="23" t="s">
        <v>95</v>
      </c>
      <c r="I4832" s="23" t="s">
        <v>83</v>
      </c>
      <c r="J4832" s="23" t="s">
        <v>449</v>
      </c>
      <c r="K4832" s="23" t="s">
        <v>681</v>
      </c>
      <c r="L4832" s="24">
        <v>16145.15</v>
      </c>
      <c r="M4832">
        <v>7</v>
      </c>
      <c r="N4832" s="25">
        <v>0.25</v>
      </c>
      <c r="O4832" s="24">
        <v>2111.0300000000002</v>
      </c>
      <c r="P4832" s="26">
        <f t="shared" si="450"/>
        <v>0.13075319832890994</v>
      </c>
      <c r="Q4832" t="str">
        <f t="shared" si="451"/>
        <v>Low</v>
      </c>
      <c r="R4832" t="str">
        <f t="shared" si="452"/>
        <v>High</v>
      </c>
      <c r="S4832" s="23">
        <f t="shared" si="453"/>
        <v>2024</v>
      </c>
      <c r="T4832" s="23">
        <f t="shared" si="454"/>
        <v>6</v>
      </c>
      <c r="U4832" t="str">
        <f t="shared" si="455"/>
        <v>Jun-2024</v>
      </c>
    </row>
    <row r="4833" spans="1:21" x14ac:dyDescent="0.3">
      <c r="A4833" t="s">
        <v>6843</v>
      </c>
      <c r="B4833" s="22">
        <v>45609</v>
      </c>
      <c r="C4833" s="22">
        <v>45616</v>
      </c>
      <c r="D4833" s="23" t="s">
        <v>102</v>
      </c>
      <c r="E4833" s="23" t="s">
        <v>1247</v>
      </c>
      <c r="F4833" s="23" t="s">
        <v>80</v>
      </c>
      <c r="G4833" s="23" t="s">
        <v>179</v>
      </c>
      <c r="H4833" s="23" t="s">
        <v>180</v>
      </c>
      <c r="I4833" s="23" t="s">
        <v>83</v>
      </c>
      <c r="J4833" s="23" t="s">
        <v>156</v>
      </c>
      <c r="K4833" s="23" t="s">
        <v>208</v>
      </c>
      <c r="L4833" s="24">
        <v>58191.199999999997</v>
      </c>
      <c r="M4833">
        <v>5</v>
      </c>
      <c r="N4833" s="25">
        <v>0.25</v>
      </c>
      <c r="O4833" s="24">
        <v>9991.4</v>
      </c>
      <c r="P4833" s="26">
        <f t="shared" si="450"/>
        <v>0.17169950095547093</v>
      </c>
      <c r="Q4833" t="str">
        <f t="shared" si="451"/>
        <v>Low</v>
      </c>
      <c r="R4833" t="str">
        <f t="shared" si="452"/>
        <v>High</v>
      </c>
      <c r="S4833" s="23">
        <f t="shared" si="453"/>
        <v>2024</v>
      </c>
      <c r="T4833" s="23">
        <f t="shared" si="454"/>
        <v>11</v>
      </c>
      <c r="U4833" t="str">
        <f t="shared" si="455"/>
        <v>Nov-2024</v>
      </c>
    </row>
    <row r="4834" spans="1:21" x14ac:dyDescent="0.3">
      <c r="A4834" t="s">
        <v>6844</v>
      </c>
      <c r="B4834" s="22">
        <v>44637</v>
      </c>
      <c r="C4834" s="22">
        <v>44644</v>
      </c>
      <c r="D4834" s="23" t="s">
        <v>61</v>
      </c>
      <c r="E4834" s="23" t="s">
        <v>1108</v>
      </c>
      <c r="F4834" s="23" t="s">
        <v>80</v>
      </c>
      <c r="G4834" s="23" t="s">
        <v>179</v>
      </c>
      <c r="H4834" s="23" t="s">
        <v>180</v>
      </c>
      <c r="I4834" s="23" t="s">
        <v>118</v>
      </c>
      <c r="J4834" s="23" t="s">
        <v>119</v>
      </c>
      <c r="K4834" s="23" t="s">
        <v>197</v>
      </c>
      <c r="L4834" s="24">
        <v>22982.44</v>
      </c>
      <c r="M4834">
        <v>4</v>
      </c>
      <c r="N4834" s="25">
        <v>0.1</v>
      </c>
      <c r="O4834" s="24">
        <v>7959.42</v>
      </c>
      <c r="P4834" s="26">
        <f t="shared" si="450"/>
        <v>0.34632615161836605</v>
      </c>
      <c r="Q4834" t="str">
        <f t="shared" si="451"/>
        <v>High</v>
      </c>
      <c r="R4834" t="str">
        <f t="shared" si="452"/>
        <v>Low</v>
      </c>
      <c r="S4834" s="23">
        <f t="shared" si="453"/>
        <v>2022</v>
      </c>
      <c r="T4834" s="23">
        <f t="shared" si="454"/>
        <v>3</v>
      </c>
      <c r="U4834" t="str">
        <f t="shared" si="455"/>
        <v>Mar-2022</v>
      </c>
    </row>
    <row r="4835" spans="1:21" x14ac:dyDescent="0.3">
      <c r="A4835" t="s">
        <v>6845</v>
      </c>
      <c r="B4835" s="22">
        <v>45604</v>
      </c>
      <c r="C4835" s="22">
        <v>45611</v>
      </c>
      <c r="D4835" s="23" t="s">
        <v>78</v>
      </c>
      <c r="E4835" s="23" t="s">
        <v>644</v>
      </c>
      <c r="F4835" s="23" t="s">
        <v>52</v>
      </c>
      <c r="G4835" s="23" t="s">
        <v>81</v>
      </c>
      <c r="H4835" s="23" t="s">
        <v>95</v>
      </c>
      <c r="I4835" s="23" t="s">
        <v>118</v>
      </c>
      <c r="J4835" s="23" t="s">
        <v>230</v>
      </c>
      <c r="K4835" s="23" t="s">
        <v>231</v>
      </c>
      <c r="L4835" s="24">
        <v>22964.61</v>
      </c>
      <c r="M4835">
        <v>3</v>
      </c>
      <c r="N4835" s="25">
        <v>0.15</v>
      </c>
      <c r="O4835" s="24">
        <v>3288.83</v>
      </c>
      <c r="P4835" s="26">
        <f t="shared" si="450"/>
        <v>0.14321296986972562</v>
      </c>
      <c r="Q4835" t="str">
        <f t="shared" si="451"/>
        <v>Low</v>
      </c>
      <c r="R4835" t="str">
        <f t="shared" si="452"/>
        <v>Medium</v>
      </c>
      <c r="S4835" s="23">
        <f t="shared" si="453"/>
        <v>2024</v>
      </c>
      <c r="T4835" s="23">
        <f t="shared" si="454"/>
        <v>11</v>
      </c>
      <c r="U4835" t="str">
        <f t="shared" si="455"/>
        <v>Nov-2024</v>
      </c>
    </row>
    <row r="4836" spans="1:21" x14ac:dyDescent="0.3">
      <c r="A4836" t="s">
        <v>6846</v>
      </c>
      <c r="B4836" s="22">
        <v>45933</v>
      </c>
      <c r="C4836" s="22">
        <v>45936</v>
      </c>
      <c r="D4836" s="23" t="s">
        <v>102</v>
      </c>
      <c r="E4836" s="23" t="s">
        <v>185</v>
      </c>
      <c r="F4836" s="23" t="s">
        <v>52</v>
      </c>
      <c r="G4836" s="23" t="s">
        <v>179</v>
      </c>
      <c r="H4836" s="23" t="s">
        <v>236</v>
      </c>
      <c r="I4836" s="23" t="s">
        <v>96</v>
      </c>
      <c r="J4836" s="23" t="s">
        <v>111</v>
      </c>
      <c r="K4836" s="23" t="s">
        <v>112</v>
      </c>
      <c r="L4836" s="24">
        <v>89928.78</v>
      </c>
      <c r="M4836">
        <v>6</v>
      </c>
      <c r="N4836" s="25">
        <v>0.05</v>
      </c>
      <c r="O4836" s="24">
        <v>18047.919999999998</v>
      </c>
      <c r="P4836" s="26">
        <f t="shared" si="450"/>
        <v>0.20069125812670868</v>
      </c>
      <c r="Q4836" t="str">
        <f t="shared" si="451"/>
        <v>Medium</v>
      </c>
      <c r="R4836" t="str">
        <f t="shared" si="452"/>
        <v>Low</v>
      </c>
      <c r="S4836" s="23">
        <f t="shared" si="453"/>
        <v>2025</v>
      </c>
      <c r="T4836" s="23">
        <f t="shared" si="454"/>
        <v>10</v>
      </c>
      <c r="U4836" t="str">
        <f t="shared" si="455"/>
        <v>Oct-2025</v>
      </c>
    </row>
    <row r="4837" spans="1:21" x14ac:dyDescent="0.3">
      <c r="A4837" t="s">
        <v>6847</v>
      </c>
      <c r="B4837" s="22">
        <v>44828</v>
      </c>
      <c r="C4837" s="22">
        <v>44834</v>
      </c>
      <c r="D4837" s="23" t="s">
        <v>78</v>
      </c>
      <c r="E4837" s="23" t="s">
        <v>1159</v>
      </c>
      <c r="F4837" s="23" t="s">
        <v>80</v>
      </c>
      <c r="G4837" s="23" t="s">
        <v>53</v>
      </c>
      <c r="H4837" s="23" t="s">
        <v>246</v>
      </c>
      <c r="I4837" s="23" t="s">
        <v>83</v>
      </c>
      <c r="J4837" s="23" t="s">
        <v>156</v>
      </c>
      <c r="K4837" s="23" t="s">
        <v>157</v>
      </c>
      <c r="L4837" s="24">
        <v>69649.86</v>
      </c>
      <c r="M4837">
        <v>7</v>
      </c>
      <c r="N4837" s="25">
        <v>0</v>
      </c>
      <c r="O4837" s="24">
        <v>18797.62</v>
      </c>
      <c r="P4837" s="26">
        <f t="shared" si="450"/>
        <v>0.26988740537310485</v>
      </c>
      <c r="Q4837" t="str">
        <f t="shared" si="451"/>
        <v>Medium</v>
      </c>
      <c r="R4837" t="str">
        <f t="shared" si="452"/>
        <v>None</v>
      </c>
      <c r="S4837" s="23">
        <f t="shared" si="453"/>
        <v>2022</v>
      </c>
      <c r="T4837" s="23">
        <f t="shared" si="454"/>
        <v>9</v>
      </c>
      <c r="U4837" t="str">
        <f t="shared" si="455"/>
        <v>Sep-2022</v>
      </c>
    </row>
    <row r="4838" spans="1:21" x14ac:dyDescent="0.3">
      <c r="A4838" t="s">
        <v>6848</v>
      </c>
      <c r="B4838" s="22">
        <v>45792</v>
      </c>
      <c r="C4838" s="22">
        <v>45798</v>
      </c>
      <c r="D4838" s="23" t="s">
        <v>78</v>
      </c>
      <c r="E4838" s="23" t="s">
        <v>998</v>
      </c>
      <c r="F4838" s="23" t="s">
        <v>80</v>
      </c>
      <c r="G4838" s="23" t="s">
        <v>179</v>
      </c>
      <c r="H4838" s="23" t="s">
        <v>180</v>
      </c>
      <c r="I4838" s="23" t="s">
        <v>83</v>
      </c>
      <c r="J4838" s="23" t="s">
        <v>449</v>
      </c>
      <c r="K4838" s="23" t="s">
        <v>681</v>
      </c>
      <c r="L4838" s="24">
        <v>11395.1</v>
      </c>
      <c r="M4838">
        <v>5</v>
      </c>
      <c r="N4838" s="25">
        <v>0.15</v>
      </c>
      <c r="O4838" s="24">
        <v>3308.59</v>
      </c>
      <c r="P4838" s="26">
        <f t="shared" si="450"/>
        <v>0.29035199340067225</v>
      </c>
      <c r="Q4838" t="str">
        <f t="shared" si="451"/>
        <v>Medium</v>
      </c>
      <c r="R4838" t="str">
        <f t="shared" si="452"/>
        <v>Medium</v>
      </c>
      <c r="S4838" s="23">
        <f t="shared" si="453"/>
        <v>2025</v>
      </c>
      <c r="T4838" s="23">
        <f t="shared" si="454"/>
        <v>5</v>
      </c>
      <c r="U4838" t="str">
        <f t="shared" si="455"/>
        <v>May-2025</v>
      </c>
    </row>
    <row r="4839" spans="1:21" x14ac:dyDescent="0.3">
      <c r="A4839" t="s">
        <v>6849</v>
      </c>
      <c r="B4839" s="22">
        <v>45811</v>
      </c>
      <c r="C4839" s="22">
        <v>45816</v>
      </c>
      <c r="D4839" s="23" t="s">
        <v>50</v>
      </c>
      <c r="E4839" s="23" t="s">
        <v>444</v>
      </c>
      <c r="F4839" s="23" t="s">
        <v>52</v>
      </c>
      <c r="G4839" s="23" t="s">
        <v>72</v>
      </c>
      <c r="H4839" s="23" t="s">
        <v>346</v>
      </c>
      <c r="I4839" s="23" t="s">
        <v>96</v>
      </c>
      <c r="J4839" s="23" t="s">
        <v>97</v>
      </c>
      <c r="K4839" s="23" t="s">
        <v>416</v>
      </c>
      <c r="L4839" s="24">
        <v>53652.85</v>
      </c>
      <c r="M4839">
        <v>5</v>
      </c>
      <c r="N4839" s="25">
        <v>0.05</v>
      </c>
      <c r="O4839" s="24">
        <v>13206.37</v>
      </c>
      <c r="P4839" s="26">
        <f t="shared" si="450"/>
        <v>0.24614479939089912</v>
      </c>
      <c r="Q4839" t="str">
        <f t="shared" si="451"/>
        <v>Medium</v>
      </c>
      <c r="R4839" t="str">
        <f t="shared" si="452"/>
        <v>Low</v>
      </c>
      <c r="S4839" s="23">
        <f t="shared" si="453"/>
        <v>2025</v>
      </c>
      <c r="T4839" s="23">
        <f t="shared" si="454"/>
        <v>6</v>
      </c>
      <c r="U4839" t="str">
        <f t="shared" si="455"/>
        <v>Jun-2025</v>
      </c>
    </row>
    <row r="4840" spans="1:21" x14ac:dyDescent="0.3">
      <c r="A4840" t="s">
        <v>6850</v>
      </c>
      <c r="B4840" s="22">
        <v>45449</v>
      </c>
      <c r="C4840" s="22">
        <v>45450</v>
      </c>
      <c r="D4840" s="23" t="s">
        <v>61</v>
      </c>
      <c r="E4840" s="23" t="s">
        <v>837</v>
      </c>
      <c r="F4840" s="23" t="s">
        <v>52</v>
      </c>
      <c r="G4840" s="23" t="s">
        <v>179</v>
      </c>
      <c r="H4840" s="23" t="s">
        <v>236</v>
      </c>
      <c r="I4840" s="23" t="s">
        <v>55</v>
      </c>
      <c r="J4840" s="23" t="s">
        <v>173</v>
      </c>
      <c r="K4840" s="23" t="s">
        <v>203</v>
      </c>
      <c r="L4840" s="24">
        <v>9054.4</v>
      </c>
      <c r="M4840">
        <v>10</v>
      </c>
      <c r="N4840" s="25">
        <v>0.05</v>
      </c>
      <c r="O4840" s="24">
        <v>1313.05</v>
      </c>
      <c r="P4840" s="26">
        <f t="shared" si="450"/>
        <v>0.14501789185368441</v>
      </c>
      <c r="Q4840" t="str">
        <f t="shared" si="451"/>
        <v>Low</v>
      </c>
      <c r="R4840" t="str">
        <f t="shared" si="452"/>
        <v>Low</v>
      </c>
      <c r="S4840" s="23">
        <f t="shared" si="453"/>
        <v>2024</v>
      </c>
      <c r="T4840" s="23">
        <f t="shared" si="454"/>
        <v>6</v>
      </c>
      <c r="U4840" t="str">
        <f t="shared" si="455"/>
        <v>Jun-2024</v>
      </c>
    </row>
    <row r="4841" spans="1:21" x14ac:dyDescent="0.3">
      <c r="A4841" t="s">
        <v>6851</v>
      </c>
      <c r="B4841" s="22">
        <v>45435</v>
      </c>
      <c r="C4841" s="22">
        <v>45442</v>
      </c>
      <c r="D4841" s="23" t="s">
        <v>78</v>
      </c>
      <c r="E4841" s="23" t="s">
        <v>2467</v>
      </c>
      <c r="F4841" s="23" t="s">
        <v>80</v>
      </c>
      <c r="G4841" s="23" t="s">
        <v>53</v>
      </c>
      <c r="H4841" s="23" t="s">
        <v>110</v>
      </c>
      <c r="I4841" s="23" t="s">
        <v>118</v>
      </c>
      <c r="J4841" s="23" t="s">
        <v>119</v>
      </c>
      <c r="K4841" s="23" t="s">
        <v>120</v>
      </c>
      <c r="L4841" s="24">
        <v>22491.7</v>
      </c>
      <c r="M4841">
        <v>5</v>
      </c>
      <c r="N4841" s="25">
        <v>0.15</v>
      </c>
      <c r="O4841" s="24">
        <v>5664.43</v>
      </c>
      <c r="P4841" s="26">
        <f t="shared" si="450"/>
        <v>0.25184534739481673</v>
      </c>
      <c r="Q4841" t="str">
        <f t="shared" si="451"/>
        <v>Medium</v>
      </c>
      <c r="R4841" t="str">
        <f t="shared" si="452"/>
        <v>Medium</v>
      </c>
      <c r="S4841" s="23">
        <f t="shared" si="453"/>
        <v>2024</v>
      </c>
      <c r="T4841" s="23">
        <f t="shared" si="454"/>
        <v>5</v>
      </c>
      <c r="U4841" t="str">
        <f t="shared" si="455"/>
        <v>May-2024</v>
      </c>
    </row>
    <row r="4842" spans="1:21" x14ac:dyDescent="0.3">
      <c r="A4842" t="s">
        <v>6852</v>
      </c>
      <c r="B4842" s="22">
        <v>44875</v>
      </c>
      <c r="C4842" s="22">
        <v>44882</v>
      </c>
      <c r="D4842" s="23" t="s">
        <v>61</v>
      </c>
      <c r="E4842" s="23" t="s">
        <v>2820</v>
      </c>
      <c r="F4842" s="23" t="s">
        <v>71</v>
      </c>
      <c r="G4842" s="23" t="s">
        <v>72</v>
      </c>
      <c r="H4842" s="23" t="s">
        <v>73</v>
      </c>
      <c r="I4842" s="23" t="s">
        <v>118</v>
      </c>
      <c r="J4842" s="23" t="s">
        <v>119</v>
      </c>
      <c r="K4842" s="23" t="s">
        <v>270</v>
      </c>
      <c r="L4842" s="24">
        <v>82472.67</v>
      </c>
      <c r="M4842">
        <v>7</v>
      </c>
      <c r="N4842" s="25">
        <v>0</v>
      </c>
      <c r="O4842" s="24">
        <v>13972.34</v>
      </c>
      <c r="P4842" s="26">
        <f t="shared" si="450"/>
        <v>0.16941782047313372</v>
      </c>
      <c r="Q4842" t="str">
        <f t="shared" si="451"/>
        <v>Low</v>
      </c>
      <c r="R4842" t="str">
        <f t="shared" si="452"/>
        <v>None</v>
      </c>
      <c r="S4842" s="23">
        <f t="shared" si="453"/>
        <v>2022</v>
      </c>
      <c r="T4842" s="23">
        <f t="shared" si="454"/>
        <v>11</v>
      </c>
      <c r="U4842" t="str">
        <f t="shared" si="455"/>
        <v>Nov-2022</v>
      </c>
    </row>
    <row r="4843" spans="1:21" x14ac:dyDescent="0.3">
      <c r="A4843" t="s">
        <v>6853</v>
      </c>
      <c r="B4843" s="22">
        <v>45463</v>
      </c>
      <c r="C4843" s="22">
        <v>45464</v>
      </c>
      <c r="D4843" s="23" t="s">
        <v>102</v>
      </c>
      <c r="E4843" s="23" t="s">
        <v>2001</v>
      </c>
      <c r="F4843" s="23" t="s">
        <v>52</v>
      </c>
      <c r="G4843" s="23" t="s">
        <v>179</v>
      </c>
      <c r="H4843" s="23" t="s">
        <v>236</v>
      </c>
      <c r="I4843" s="23" t="s">
        <v>118</v>
      </c>
      <c r="J4843" s="23" t="s">
        <v>119</v>
      </c>
      <c r="K4843" s="23" t="s">
        <v>197</v>
      </c>
      <c r="L4843" s="24">
        <v>54583</v>
      </c>
      <c r="M4843">
        <v>4</v>
      </c>
      <c r="N4843" s="25">
        <v>0.2</v>
      </c>
      <c r="O4843" s="24">
        <v>7072.49</v>
      </c>
      <c r="P4843" s="26">
        <f t="shared" si="450"/>
        <v>0.12957312716413535</v>
      </c>
      <c r="Q4843" t="str">
        <f t="shared" si="451"/>
        <v>Low</v>
      </c>
      <c r="R4843" t="str">
        <f t="shared" si="452"/>
        <v>Medium</v>
      </c>
      <c r="S4843" s="23">
        <f t="shared" si="453"/>
        <v>2024</v>
      </c>
      <c r="T4843" s="23">
        <f t="shared" si="454"/>
        <v>6</v>
      </c>
      <c r="U4843" t="str">
        <f t="shared" si="455"/>
        <v>Jun-2024</v>
      </c>
    </row>
    <row r="4844" spans="1:21" x14ac:dyDescent="0.3">
      <c r="A4844" t="s">
        <v>6854</v>
      </c>
      <c r="B4844" s="22">
        <v>44826</v>
      </c>
      <c r="C4844" s="22">
        <v>44829</v>
      </c>
      <c r="D4844" s="23" t="s">
        <v>102</v>
      </c>
      <c r="E4844" s="23" t="s">
        <v>2446</v>
      </c>
      <c r="F4844" s="23" t="s">
        <v>80</v>
      </c>
      <c r="G4844" s="23" t="s">
        <v>53</v>
      </c>
      <c r="H4844" s="23" t="s">
        <v>246</v>
      </c>
      <c r="I4844" s="23" t="s">
        <v>55</v>
      </c>
      <c r="J4844" s="23" t="s">
        <v>173</v>
      </c>
      <c r="K4844" s="23" t="s">
        <v>735</v>
      </c>
      <c r="L4844" s="24">
        <v>25341.68</v>
      </c>
      <c r="M4844">
        <v>2</v>
      </c>
      <c r="N4844" s="25">
        <v>0.25</v>
      </c>
      <c r="O4844" s="24">
        <v>3442.49</v>
      </c>
      <c r="P4844" s="26">
        <f t="shared" si="450"/>
        <v>0.13584300646208142</v>
      </c>
      <c r="Q4844" t="str">
        <f t="shared" si="451"/>
        <v>Low</v>
      </c>
      <c r="R4844" t="str">
        <f t="shared" si="452"/>
        <v>High</v>
      </c>
      <c r="S4844" s="23">
        <f t="shared" si="453"/>
        <v>2022</v>
      </c>
      <c r="T4844" s="23">
        <f t="shared" si="454"/>
        <v>9</v>
      </c>
      <c r="U4844" t="str">
        <f t="shared" si="455"/>
        <v>Sep-2022</v>
      </c>
    </row>
    <row r="4845" spans="1:21" x14ac:dyDescent="0.3">
      <c r="A4845" t="s">
        <v>6855</v>
      </c>
      <c r="B4845" s="22">
        <v>45701</v>
      </c>
      <c r="C4845" s="22">
        <v>45704</v>
      </c>
      <c r="D4845" s="23" t="s">
        <v>102</v>
      </c>
      <c r="E4845" s="23" t="s">
        <v>2241</v>
      </c>
      <c r="F4845" s="23" t="s">
        <v>80</v>
      </c>
      <c r="G4845" s="23" t="s">
        <v>81</v>
      </c>
      <c r="H4845" s="23" t="s">
        <v>186</v>
      </c>
      <c r="I4845" s="23" t="s">
        <v>55</v>
      </c>
      <c r="J4845" s="23" t="s">
        <v>56</v>
      </c>
      <c r="K4845" s="23" t="s">
        <v>151</v>
      </c>
      <c r="L4845" s="24">
        <v>103205.61</v>
      </c>
      <c r="M4845">
        <v>9</v>
      </c>
      <c r="N4845" s="25">
        <v>0.1</v>
      </c>
      <c r="O4845" s="24">
        <v>24385.67</v>
      </c>
      <c r="P4845" s="26">
        <f t="shared" si="450"/>
        <v>0.23628240751641308</v>
      </c>
      <c r="Q4845" t="str">
        <f t="shared" si="451"/>
        <v>Medium</v>
      </c>
      <c r="R4845" t="str">
        <f t="shared" si="452"/>
        <v>Low</v>
      </c>
      <c r="S4845" s="23">
        <f t="shared" si="453"/>
        <v>2025</v>
      </c>
      <c r="T4845" s="23">
        <f t="shared" si="454"/>
        <v>2</v>
      </c>
      <c r="U4845" t="str">
        <f t="shared" si="455"/>
        <v>Feb-2025</v>
      </c>
    </row>
    <row r="4846" spans="1:21" x14ac:dyDescent="0.3">
      <c r="A4846" t="s">
        <v>6856</v>
      </c>
      <c r="B4846" s="22">
        <v>44806</v>
      </c>
      <c r="C4846" s="22">
        <v>44811</v>
      </c>
      <c r="D4846" s="23" t="s">
        <v>102</v>
      </c>
      <c r="E4846" s="23" t="s">
        <v>871</v>
      </c>
      <c r="F4846" s="23" t="s">
        <v>80</v>
      </c>
      <c r="G4846" s="23" t="s">
        <v>53</v>
      </c>
      <c r="H4846" s="23" t="s">
        <v>246</v>
      </c>
      <c r="I4846" s="23" t="s">
        <v>118</v>
      </c>
      <c r="J4846" s="23" t="s">
        <v>191</v>
      </c>
      <c r="K4846" s="23" t="s">
        <v>290</v>
      </c>
      <c r="L4846" s="24">
        <v>9611.92</v>
      </c>
      <c r="M4846">
        <v>8</v>
      </c>
      <c r="N4846" s="25">
        <v>0.1</v>
      </c>
      <c r="O4846" s="24">
        <v>2429.08</v>
      </c>
      <c r="P4846" s="26">
        <f t="shared" si="450"/>
        <v>0.25271537840514691</v>
      </c>
      <c r="Q4846" t="str">
        <f t="shared" si="451"/>
        <v>Medium</v>
      </c>
      <c r="R4846" t="str">
        <f t="shared" si="452"/>
        <v>Low</v>
      </c>
      <c r="S4846" s="23">
        <f t="shared" si="453"/>
        <v>2022</v>
      </c>
      <c r="T4846" s="23">
        <f t="shared" si="454"/>
        <v>9</v>
      </c>
      <c r="U4846" t="str">
        <f t="shared" si="455"/>
        <v>Sep-2022</v>
      </c>
    </row>
    <row r="4847" spans="1:21" x14ac:dyDescent="0.3">
      <c r="A4847" t="s">
        <v>6857</v>
      </c>
      <c r="B4847" s="22">
        <v>45267</v>
      </c>
      <c r="C4847" s="22">
        <v>45274</v>
      </c>
      <c r="D4847" s="23" t="s">
        <v>102</v>
      </c>
      <c r="E4847" s="23" t="s">
        <v>458</v>
      </c>
      <c r="F4847" s="23" t="s">
        <v>52</v>
      </c>
      <c r="G4847" s="23" t="s">
        <v>81</v>
      </c>
      <c r="H4847" s="23" t="s">
        <v>82</v>
      </c>
      <c r="I4847" s="23" t="s">
        <v>118</v>
      </c>
      <c r="J4847" s="23" t="s">
        <v>119</v>
      </c>
      <c r="K4847" s="23" t="s">
        <v>270</v>
      </c>
      <c r="L4847" s="24">
        <v>23749.66</v>
      </c>
      <c r="M4847">
        <v>2</v>
      </c>
      <c r="N4847" s="25">
        <v>0.1</v>
      </c>
      <c r="O4847" s="24">
        <v>8311.77</v>
      </c>
      <c r="P4847" s="26">
        <f t="shared" si="450"/>
        <v>0.34997427331591274</v>
      </c>
      <c r="Q4847" t="str">
        <f t="shared" si="451"/>
        <v>High</v>
      </c>
      <c r="R4847" t="str">
        <f t="shared" si="452"/>
        <v>Low</v>
      </c>
      <c r="S4847" s="23">
        <f t="shared" si="453"/>
        <v>2023</v>
      </c>
      <c r="T4847" s="23">
        <f t="shared" si="454"/>
        <v>12</v>
      </c>
      <c r="U4847" t="str">
        <f t="shared" si="455"/>
        <v>Dec-2023</v>
      </c>
    </row>
    <row r="4848" spans="1:21" x14ac:dyDescent="0.3">
      <c r="A4848" t="s">
        <v>6858</v>
      </c>
      <c r="B4848" s="22">
        <v>45904</v>
      </c>
      <c r="C4848" s="22">
        <v>45907</v>
      </c>
      <c r="D4848" s="23" t="s">
        <v>102</v>
      </c>
      <c r="E4848" s="23" t="s">
        <v>2201</v>
      </c>
      <c r="F4848" s="23" t="s">
        <v>80</v>
      </c>
      <c r="G4848" s="23" t="s">
        <v>81</v>
      </c>
      <c r="H4848" s="23" t="s">
        <v>82</v>
      </c>
      <c r="I4848" s="23" t="s">
        <v>83</v>
      </c>
      <c r="J4848" s="23" t="s">
        <v>379</v>
      </c>
      <c r="K4848" s="23" t="s">
        <v>716</v>
      </c>
      <c r="L4848" s="24">
        <v>126147.87</v>
      </c>
      <c r="M4848">
        <v>9</v>
      </c>
      <c r="N4848" s="25">
        <v>0</v>
      </c>
      <c r="O4848" s="24">
        <v>21248.19</v>
      </c>
      <c r="P4848" s="26">
        <f t="shared" si="450"/>
        <v>0.16843875366266589</v>
      </c>
      <c r="Q4848" t="str">
        <f t="shared" si="451"/>
        <v>Low</v>
      </c>
      <c r="R4848" t="str">
        <f t="shared" si="452"/>
        <v>None</v>
      </c>
      <c r="S4848" s="23">
        <f t="shared" si="453"/>
        <v>2025</v>
      </c>
      <c r="T4848" s="23">
        <f t="shared" si="454"/>
        <v>9</v>
      </c>
      <c r="U4848" t="str">
        <f t="shared" si="455"/>
        <v>Sep-2025</v>
      </c>
    </row>
    <row r="4849" spans="1:21" x14ac:dyDescent="0.3">
      <c r="A4849" t="s">
        <v>6859</v>
      </c>
      <c r="B4849" s="22">
        <v>45181</v>
      </c>
      <c r="C4849" s="22">
        <v>45185</v>
      </c>
      <c r="D4849" s="23" t="s">
        <v>61</v>
      </c>
      <c r="E4849" s="23" t="s">
        <v>2811</v>
      </c>
      <c r="F4849" s="23" t="s">
        <v>52</v>
      </c>
      <c r="G4849" s="23" t="s">
        <v>53</v>
      </c>
      <c r="H4849" s="23" t="s">
        <v>246</v>
      </c>
      <c r="I4849" s="23" t="s">
        <v>118</v>
      </c>
      <c r="J4849" s="23" t="s">
        <v>303</v>
      </c>
      <c r="K4849" s="23" t="s">
        <v>304</v>
      </c>
      <c r="L4849" s="24">
        <v>95862.399999999994</v>
      </c>
      <c r="M4849">
        <v>8</v>
      </c>
      <c r="N4849" s="25">
        <v>0.2</v>
      </c>
      <c r="O4849" s="24">
        <v>26954.67</v>
      </c>
      <c r="P4849" s="26">
        <f t="shared" si="450"/>
        <v>0.28118083836832791</v>
      </c>
      <c r="Q4849" t="str">
        <f t="shared" si="451"/>
        <v>Medium</v>
      </c>
      <c r="R4849" t="str">
        <f t="shared" si="452"/>
        <v>Medium</v>
      </c>
      <c r="S4849" s="23">
        <f t="shared" si="453"/>
        <v>2023</v>
      </c>
      <c r="T4849" s="23">
        <f t="shared" si="454"/>
        <v>9</v>
      </c>
      <c r="U4849" t="str">
        <f t="shared" si="455"/>
        <v>Sep-2023</v>
      </c>
    </row>
    <row r="4850" spans="1:21" x14ac:dyDescent="0.3">
      <c r="A4850" t="s">
        <v>6860</v>
      </c>
      <c r="B4850" s="22">
        <v>45890</v>
      </c>
      <c r="C4850" s="22">
        <v>45894</v>
      </c>
      <c r="D4850" s="23" t="s">
        <v>61</v>
      </c>
      <c r="E4850" s="23" t="s">
        <v>517</v>
      </c>
      <c r="F4850" s="23" t="s">
        <v>80</v>
      </c>
      <c r="G4850" s="23" t="s">
        <v>72</v>
      </c>
      <c r="H4850" s="23" t="s">
        <v>346</v>
      </c>
      <c r="I4850" s="23" t="s">
        <v>55</v>
      </c>
      <c r="J4850" s="23" t="s">
        <v>173</v>
      </c>
      <c r="K4850" s="23" t="s">
        <v>174</v>
      </c>
      <c r="L4850" s="24">
        <v>72408.42</v>
      </c>
      <c r="M4850">
        <v>7</v>
      </c>
      <c r="N4850" s="25">
        <v>0.25</v>
      </c>
      <c r="O4850" s="24">
        <v>16696.45</v>
      </c>
      <c r="P4850" s="26">
        <f t="shared" si="450"/>
        <v>0.23058713337482023</v>
      </c>
      <c r="Q4850" t="str">
        <f t="shared" si="451"/>
        <v>Medium</v>
      </c>
      <c r="R4850" t="str">
        <f t="shared" si="452"/>
        <v>High</v>
      </c>
      <c r="S4850" s="23">
        <f t="shared" si="453"/>
        <v>2025</v>
      </c>
      <c r="T4850" s="23">
        <f t="shared" si="454"/>
        <v>8</v>
      </c>
      <c r="U4850" t="str">
        <f t="shared" si="455"/>
        <v>Aug-2025</v>
      </c>
    </row>
    <row r="4851" spans="1:21" x14ac:dyDescent="0.3">
      <c r="A4851" t="s">
        <v>6861</v>
      </c>
      <c r="B4851" s="22">
        <v>45395</v>
      </c>
      <c r="C4851" s="22">
        <v>45401</v>
      </c>
      <c r="D4851" s="23" t="s">
        <v>61</v>
      </c>
      <c r="E4851" s="23" t="s">
        <v>1303</v>
      </c>
      <c r="F4851" s="23" t="s">
        <v>71</v>
      </c>
      <c r="G4851" s="23" t="s">
        <v>63</v>
      </c>
      <c r="H4851" s="23" t="s">
        <v>172</v>
      </c>
      <c r="I4851" s="23" t="s">
        <v>83</v>
      </c>
      <c r="J4851" s="23" t="s">
        <v>379</v>
      </c>
      <c r="K4851" s="23" t="s">
        <v>716</v>
      </c>
      <c r="L4851" s="24">
        <v>14783.97</v>
      </c>
      <c r="M4851">
        <v>1</v>
      </c>
      <c r="N4851" s="25">
        <v>0.05</v>
      </c>
      <c r="O4851" s="24">
        <v>4602.8100000000004</v>
      </c>
      <c r="P4851" s="26">
        <f t="shared" si="450"/>
        <v>0.31133788826681874</v>
      </c>
      <c r="Q4851" t="str">
        <f t="shared" si="451"/>
        <v>High</v>
      </c>
      <c r="R4851" t="str">
        <f t="shared" si="452"/>
        <v>Low</v>
      </c>
      <c r="S4851" s="23">
        <f t="shared" si="453"/>
        <v>2024</v>
      </c>
      <c r="T4851" s="23">
        <f t="shared" si="454"/>
        <v>4</v>
      </c>
      <c r="U4851" t="str">
        <f t="shared" si="455"/>
        <v>Apr-2024</v>
      </c>
    </row>
    <row r="4852" spans="1:21" x14ac:dyDescent="0.3">
      <c r="A4852" t="s">
        <v>6862</v>
      </c>
      <c r="B4852" s="22">
        <v>44770</v>
      </c>
      <c r="C4852" s="22">
        <v>44773</v>
      </c>
      <c r="D4852" s="23" t="s">
        <v>102</v>
      </c>
      <c r="E4852" s="23" t="s">
        <v>1815</v>
      </c>
      <c r="F4852" s="23" t="s">
        <v>52</v>
      </c>
      <c r="G4852" s="23" t="s">
        <v>53</v>
      </c>
      <c r="H4852" s="23" t="s">
        <v>246</v>
      </c>
      <c r="I4852" s="23" t="s">
        <v>83</v>
      </c>
      <c r="J4852" s="23" t="s">
        <v>449</v>
      </c>
      <c r="K4852" s="23" t="s">
        <v>775</v>
      </c>
      <c r="L4852" s="24">
        <v>4175.55</v>
      </c>
      <c r="M4852">
        <v>9</v>
      </c>
      <c r="N4852" s="25">
        <v>0</v>
      </c>
      <c r="O4852" s="24">
        <v>1056.33</v>
      </c>
      <c r="P4852" s="26">
        <f t="shared" si="450"/>
        <v>0.25297984696626791</v>
      </c>
      <c r="Q4852" t="str">
        <f t="shared" si="451"/>
        <v>Medium</v>
      </c>
      <c r="R4852" t="str">
        <f t="shared" si="452"/>
        <v>None</v>
      </c>
      <c r="S4852" s="23">
        <f t="shared" si="453"/>
        <v>2022</v>
      </c>
      <c r="T4852" s="23">
        <f t="shared" si="454"/>
        <v>7</v>
      </c>
      <c r="U4852" t="str">
        <f t="shared" si="455"/>
        <v>Jul-2022</v>
      </c>
    </row>
    <row r="4853" spans="1:21" x14ac:dyDescent="0.3">
      <c r="A4853" t="s">
        <v>6863</v>
      </c>
      <c r="B4853" s="22">
        <v>45970</v>
      </c>
      <c r="C4853" s="22">
        <v>45975</v>
      </c>
      <c r="D4853" s="23" t="s">
        <v>78</v>
      </c>
      <c r="E4853" s="23" t="s">
        <v>2186</v>
      </c>
      <c r="F4853" s="23" t="s">
        <v>80</v>
      </c>
      <c r="G4853" s="23" t="s">
        <v>81</v>
      </c>
      <c r="H4853" s="23" t="s">
        <v>284</v>
      </c>
      <c r="I4853" s="23" t="s">
        <v>118</v>
      </c>
      <c r="J4853" s="23" t="s">
        <v>303</v>
      </c>
      <c r="K4853" s="23" t="s">
        <v>421</v>
      </c>
      <c r="L4853" s="24">
        <v>27261.29</v>
      </c>
      <c r="M4853">
        <v>7</v>
      </c>
      <c r="N4853" s="25">
        <v>0.25</v>
      </c>
      <c r="O4853" s="24">
        <v>6737.66</v>
      </c>
      <c r="P4853" s="26">
        <f t="shared" si="450"/>
        <v>0.24715118029997846</v>
      </c>
      <c r="Q4853" t="str">
        <f t="shared" si="451"/>
        <v>Medium</v>
      </c>
      <c r="R4853" t="str">
        <f t="shared" si="452"/>
        <v>High</v>
      </c>
      <c r="S4853" s="23">
        <f t="shared" si="453"/>
        <v>2025</v>
      </c>
      <c r="T4853" s="23">
        <f t="shared" si="454"/>
        <v>11</v>
      </c>
      <c r="U4853" t="str">
        <f t="shared" si="455"/>
        <v>Nov-2025</v>
      </c>
    </row>
    <row r="4854" spans="1:21" x14ac:dyDescent="0.3">
      <c r="A4854" t="s">
        <v>6864</v>
      </c>
      <c r="B4854" s="22">
        <v>45637</v>
      </c>
      <c r="C4854" s="22">
        <v>45642</v>
      </c>
      <c r="D4854" s="23" t="s">
        <v>61</v>
      </c>
      <c r="E4854" s="23" t="s">
        <v>2080</v>
      </c>
      <c r="F4854" s="23" t="s">
        <v>80</v>
      </c>
      <c r="G4854" s="23" t="s">
        <v>179</v>
      </c>
      <c r="H4854" s="23" t="s">
        <v>180</v>
      </c>
      <c r="I4854" s="23" t="s">
        <v>96</v>
      </c>
      <c r="J4854" s="23" t="s">
        <v>111</v>
      </c>
      <c r="K4854" s="23" t="s">
        <v>225</v>
      </c>
      <c r="L4854" s="24">
        <v>13430.44</v>
      </c>
      <c r="M4854">
        <v>4</v>
      </c>
      <c r="N4854" s="25">
        <v>0</v>
      </c>
      <c r="O4854" s="24">
        <v>2726.01</v>
      </c>
      <c r="P4854" s="26">
        <f t="shared" si="450"/>
        <v>0.20297250127322711</v>
      </c>
      <c r="Q4854" t="str">
        <f t="shared" si="451"/>
        <v>Medium</v>
      </c>
      <c r="R4854" t="str">
        <f t="shared" si="452"/>
        <v>None</v>
      </c>
      <c r="S4854" s="23">
        <f t="shared" si="453"/>
        <v>2024</v>
      </c>
      <c r="T4854" s="23">
        <f t="shared" si="454"/>
        <v>12</v>
      </c>
      <c r="U4854" t="str">
        <f t="shared" si="455"/>
        <v>Dec-2024</v>
      </c>
    </row>
    <row r="4855" spans="1:21" x14ac:dyDescent="0.3">
      <c r="A4855" t="s">
        <v>6865</v>
      </c>
      <c r="B4855" s="22">
        <v>44866</v>
      </c>
      <c r="C4855" s="22">
        <v>44868</v>
      </c>
      <c r="D4855" s="23" t="s">
        <v>61</v>
      </c>
      <c r="E4855" s="23" t="s">
        <v>1115</v>
      </c>
      <c r="F4855" s="23" t="s">
        <v>52</v>
      </c>
      <c r="G4855" s="23" t="s">
        <v>53</v>
      </c>
      <c r="H4855" s="23" t="s">
        <v>110</v>
      </c>
      <c r="I4855" s="23" t="s">
        <v>96</v>
      </c>
      <c r="J4855" s="23" t="s">
        <v>97</v>
      </c>
      <c r="K4855" s="23" t="s">
        <v>181</v>
      </c>
      <c r="L4855" s="24">
        <v>23384.92</v>
      </c>
      <c r="M4855">
        <v>2</v>
      </c>
      <c r="N4855" s="25">
        <v>0.2</v>
      </c>
      <c r="O4855" s="24">
        <v>5274.36</v>
      </c>
      <c r="P4855" s="26">
        <f t="shared" si="450"/>
        <v>0.22554535144871141</v>
      </c>
      <c r="Q4855" t="str">
        <f t="shared" si="451"/>
        <v>Medium</v>
      </c>
      <c r="R4855" t="str">
        <f t="shared" si="452"/>
        <v>Medium</v>
      </c>
      <c r="S4855" s="23">
        <f t="shared" si="453"/>
        <v>2022</v>
      </c>
      <c r="T4855" s="23">
        <f t="shared" si="454"/>
        <v>11</v>
      </c>
      <c r="U4855" t="str">
        <f t="shared" si="455"/>
        <v>Nov-2022</v>
      </c>
    </row>
    <row r="4856" spans="1:21" x14ac:dyDescent="0.3">
      <c r="A4856" t="s">
        <v>6866</v>
      </c>
      <c r="B4856" s="22">
        <v>45324</v>
      </c>
      <c r="C4856" s="22">
        <v>45327</v>
      </c>
      <c r="D4856" s="23" t="s">
        <v>78</v>
      </c>
      <c r="E4856" s="23" t="s">
        <v>992</v>
      </c>
      <c r="F4856" s="23" t="s">
        <v>71</v>
      </c>
      <c r="G4856" s="23" t="s">
        <v>72</v>
      </c>
      <c r="H4856" s="23" t="s">
        <v>346</v>
      </c>
      <c r="I4856" s="23" t="s">
        <v>118</v>
      </c>
      <c r="J4856" s="23" t="s">
        <v>230</v>
      </c>
      <c r="K4856" s="23" t="s">
        <v>356</v>
      </c>
      <c r="L4856" s="24">
        <v>13696.2</v>
      </c>
      <c r="M4856">
        <v>3</v>
      </c>
      <c r="N4856" s="25">
        <v>0</v>
      </c>
      <c r="O4856" s="24">
        <v>2325.04</v>
      </c>
      <c r="P4856" s="26">
        <f t="shared" si="450"/>
        <v>0.16975803507542236</v>
      </c>
      <c r="Q4856" t="str">
        <f t="shared" si="451"/>
        <v>Low</v>
      </c>
      <c r="R4856" t="str">
        <f t="shared" si="452"/>
        <v>None</v>
      </c>
      <c r="S4856" s="23">
        <f t="shared" si="453"/>
        <v>2024</v>
      </c>
      <c r="T4856" s="23">
        <f t="shared" si="454"/>
        <v>2</v>
      </c>
      <c r="U4856" t="str">
        <f t="shared" si="455"/>
        <v>Feb-2024</v>
      </c>
    </row>
    <row r="4857" spans="1:21" x14ac:dyDescent="0.3">
      <c r="A4857" t="s">
        <v>6867</v>
      </c>
      <c r="B4857" s="22">
        <v>45424</v>
      </c>
      <c r="C4857" s="22">
        <v>45431</v>
      </c>
      <c r="D4857" s="23" t="s">
        <v>50</v>
      </c>
      <c r="E4857" s="23" t="s">
        <v>2178</v>
      </c>
      <c r="F4857" s="23" t="s">
        <v>52</v>
      </c>
      <c r="G4857" s="23" t="s">
        <v>72</v>
      </c>
      <c r="H4857" s="23" t="s">
        <v>117</v>
      </c>
      <c r="I4857" s="23" t="s">
        <v>118</v>
      </c>
      <c r="J4857" s="23" t="s">
        <v>191</v>
      </c>
      <c r="K4857" s="23" t="s">
        <v>192</v>
      </c>
      <c r="L4857" s="24">
        <v>104010.64</v>
      </c>
      <c r="M4857">
        <v>8</v>
      </c>
      <c r="N4857" s="25">
        <v>0.15</v>
      </c>
      <c r="O4857" s="24">
        <v>17276.759999999998</v>
      </c>
      <c r="P4857" s="26">
        <f t="shared" si="450"/>
        <v>0.16610569841700809</v>
      </c>
      <c r="Q4857" t="str">
        <f t="shared" si="451"/>
        <v>Low</v>
      </c>
      <c r="R4857" t="str">
        <f t="shared" si="452"/>
        <v>Medium</v>
      </c>
      <c r="S4857" s="23">
        <f t="shared" si="453"/>
        <v>2024</v>
      </c>
      <c r="T4857" s="23">
        <f t="shared" si="454"/>
        <v>5</v>
      </c>
      <c r="U4857" t="str">
        <f t="shared" si="455"/>
        <v>May-2024</v>
      </c>
    </row>
    <row r="4858" spans="1:21" x14ac:dyDescent="0.3">
      <c r="A4858" t="s">
        <v>6868</v>
      </c>
      <c r="B4858" s="22">
        <v>45502</v>
      </c>
      <c r="C4858" s="22">
        <v>45507</v>
      </c>
      <c r="D4858" s="23" t="s">
        <v>102</v>
      </c>
      <c r="E4858" s="23" t="s">
        <v>1627</v>
      </c>
      <c r="F4858" s="23" t="s">
        <v>80</v>
      </c>
      <c r="G4858" s="23" t="s">
        <v>53</v>
      </c>
      <c r="H4858" s="23" t="s">
        <v>246</v>
      </c>
      <c r="I4858" s="23" t="s">
        <v>55</v>
      </c>
      <c r="J4858" s="23" t="s">
        <v>173</v>
      </c>
      <c r="K4858" s="23" t="s">
        <v>780</v>
      </c>
      <c r="L4858" s="24">
        <v>67876.56</v>
      </c>
      <c r="M4858">
        <v>6</v>
      </c>
      <c r="N4858" s="25">
        <v>0.1</v>
      </c>
      <c r="O4858" s="24">
        <v>19214.95</v>
      </c>
      <c r="P4858" s="26">
        <f t="shared" si="450"/>
        <v>0.2830866797020945</v>
      </c>
      <c r="Q4858" t="str">
        <f t="shared" si="451"/>
        <v>Medium</v>
      </c>
      <c r="R4858" t="str">
        <f t="shared" si="452"/>
        <v>Low</v>
      </c>
      <c r="S4858" s="23">
        <f t="shared" si="453"/>
        <v>2024</v>
      </c>
      <c r="T4858" s="23">
        <f t="shared" si="454"/>
        <v>7</v>
      </c>
      <c r="U4858" t="str">
        <f t="shared" si="455"/>
        <v>Jul-2024</v>
      </c>
    </row>
    <row r="4859" spans="1:21" x14ac:dyDescent="0.3">
      <c r="A4859" t="s">
        <v>6869</v>
      </c>
      <c r="B4859" s="22">
        <v>45804</v>
      </c>
      <c r="C4859" s="22">
        <v>45807</v>
      </c>
      <c r="D4859" s="23" t="s">
        <v>61</v>
      </c>
      <c r="E4859" s="23" t="s">
        <v>1627</v>
      </c>
      <c r="F4859" s="23" t="s">
        <v>52</v>
      </c>
      <c r="G4859" s="23" t="s">
        <v>63</v>
      </c>
      <c r="H4859" s="23" t="s">
        <v>172</v>
      </c>
      <c r="I4859" s="23" t="s">
        <v>96</v>
      </c>
      <c r="J4859" s="23" t="s">
        <v>135</v>
      </c>
      <c r="K4859" s="23" t="s">
        <v>395</v>
      </c>
      <c r="L4859" s="24">
        <v>89353.95</v>
      </c>
      <c r="M4859">
        <v>7</v>
      </c>
      <c r="N4859" s="25">
        <v>0.25</v>
      </c>
      <c r="O4859" s="24">
        <v>17164.45</v>
      </c>
      <c r="P4859" s="26">
        <f t="shared" si="450"/>
        <v>0.19209503329175712</v>
      </c>
      <c r="Q4859" t="str">
        <f t="shared" si="451"/>
        <v>Low</v>
      </c>
      <c r="R4859" t="str">
        <f t="shared" si="452"/>
        <v>High</v>
      </c>
      <c r="S4859" s="23">
        <f t="shared" si="453"/>
        <v>2025</v>
      </c>
      <c r="T4859" s="23">
        <f t="shared" si="454"/>
        <v>5</v>
      </c>
      <c r="U4859" t="str">
        <f t="shared" si="455"/>
        <v>May-2025</v>
      </c>
    </row>
    <row r="4860" spans="1:21" x14ac:dyDescent="0.3">
      <c r="A4860" t="s">
        <v>6870</v>
      </c>
      <c r="B4860" s="22">
        <v>45269</v>
      </c>
      <c r="C4860" s="22">
        <v>45271</v>
      </c>
      <c r="D4860" s="23" t="s">
        <v>102</v>
      </c>
      <c r="E4860" s="23" t="s">
        <v>201</v>
      </c>
      <c r="F4860" s="23" t="s">
        <v>71</v>
      </c>
      <c r="G4860" s="23" t="s">
        <v>72</v>
      </c>
      <c r="H4860" s="23" t="s">
        <v>346</v>
      </c>
      <c r="I4860" s="23" t="s">
        <v>55</v>
      </c>
      <c r="J4860" s="23" t="s">
        <v>65</v>
      </c>
      <c r="K4860" s="23" t="s">
        <v>91</v>
      </c>
      <c r="L4860" s="24">
        <v>95452.56</v>
      </c>
      <c r="M4860">
        <v>7</v>
      </c>
      <c r="N4860" s="25">
        <v>0.1</v>
      </c>
      <c r="O4860" s="24">
        <v>14267.02</v>
      </c>
      <c r="P4860" s="26">
        <f t="shared" si="450"/>
        <v>0.1494671279638807</v>
      </c>
      <c r="Q4860" t="str">
        <f t="shared" si="451"/>
        <v>Low</v>
      </c>
      <c r="R4860" t="str">
        <f t="shared" si="452"/>
        <v>Low</v>
      </c>
      <c r="S4860" s="23">
        <f t="shared" si="453"/>
        <v>2023</v>
      </c>
      <c r="T4860" s="23">
        <f t="shared" si="454"/>
        <v>12</v>
      </c>
      <c r="U4860" t="str">
        <f t="shared" si="455"/>
        <v>Dec-2023</v>
      </c>
    </row>
    <row r="4861" spans="1:21" x14ac:dyDescent="0.3">
      <c r="A4861" t="s">
        <v>6871</v>
      </c>
      <c r="B4861" s="22">
        <v>45156</v>
      </c>
      <c r="C4861" s="22">
        <v>45162</v>
      </c>
      <c r="D4861" s="23" t="s">
        <v>61</v>
      </c>
      <c r="E4861" s="23" t="s">
        <v>2450</v>
      </c>
      <c r="F4861" s="23" t="s">
        <v>52</v>
      </c>
      <c r="G4861" s="23" t="s">
        <v>81</v>
      </c>
      <c r="H4861" s="23" t="s">
        <v>82</v>
      </c>
      <c r="I4861" s="23" t="s">
        <v>55</v>
      </c>
      <c r="J4861" s="23" t="s">
        <v>65</v>
      </c>
      <c r="K4861" s="23" t="s">
        <v>325</v>
      </c>
      <c r="L4861" s="24">
        <v>51582.42</v>
      </c>
      <c r="M4861">
        <v>9</v>
      </c>
      <c r="N4861" s="25">
        <v>0.1</v>
      </c>
      <c r="O4861" s="24">
        <v>9929.36</v>
      </c>
      <c r="P4861" s="26">
        <f t="shared" si="450"/>
        <v>0.19249503997679832</v>
      </c>
      <c r="Q4861" t="str">
        <f t="shared" si="451"/>
        <v>Low</v>
      </c>
      <c r="R4861" t="str">
        <f t="shared" si="452"/>
        <v>Low</v>
      </c>
      <c r="S4861" s="23">
        <f t="shared" si="453"/>
        <v>2023</v>
      </c>
      <c r="T4861" s="23">
        <f t="shared" si="454"/>
        <v>8</v>
      </c>
      <c r="U4861" t="str">
        <f t="shared" si="455"/>
        <v>Aug-2023</v>
      </c>
    </row>
    <row r="4862" spans="1:21" x14ac:dyDescent="0.3">
      <c r="A4862" t="s">
        <v>6872</v>
      </c>
      <c r="B4862" s="22">
        <v>44666</v>
      </c>
      <c r="C4862" s="22">
        <v>44668</v>
      </c>
      <c r="D4862" s="23" t="s">
        <v>102</v>
      </c>
      <c r="E4862" s="23" t="s">
        <v>1134</v>
      </c>
      <c r="F4862" s="23" t="s">
        <v>80</v>
      </c>
      <c r="G4862" s="23" t="s">
        <v>72</v>
      </c>
      <c r="H4862" s="23" t="s">
        <v>104</v>
      </c>
      <c r="I4862" s="23" t="s">
        <v>96</v>
      </c>
      <c r="J4862" s="23" t="s">
        <v>111</v>
      </c>
      <c r="K4862" s="23" t="s">
        <v>112</v>
      </c>
      <c r="L4862" s="24">
        <v>3599.2</v>
      </c>
      <c r="M4862">
        <v>5</v>
      </c>
      <c r="N4862" s="25">
        <v>0.05</v>
      </c>
      <c r="O4862" s="24">
        <v>521.4</v>
      </c>
      <c r="P4862" s="26">
        <f t="shared" si="450"/>
        <v>0.14486552567237163</v>
      </c>
      <c r="Q4862" t="str">
        <f t="shared" si="451"/>
        <v>Low</v>
      </c>
      <c r="R4862" t="str">
        <f t="shared" si="452"/>
        <v>Low</v>
      </c>
      <c r="S4862" s="23">
        <f t="shared" si="453"/>
        <v>2022</v>
      </c>
      <c r="T4862" s="23">
        <f t="shared" si="454"/>
        <v>4</v>
      </c>
      <c r="U4862" t="str">
        <f t="shared" si="455"/>
        <v>Apr-2022</v>
      </c>
    </row>
    <row r="4863" spans="1:21" x14ac:dyDescent="0.3">
      <c r="A4863" t="s">
        <v>6873</v>
      </c>
      <c r="B4863" s="22">
        <v>45573</v>
      </c>
      <c r="C4863" s="22">
        <v>45576</v>
      </c>
      <c r="D4863" s="23" t="s">
        <v>102</v>
      </c>
      <c r="E4863" s="23" t="s">
        <v>1647</v>
      </c>
      <c r="F4863" s="23" t="s">
        <v>52</v>
      </c>
      <c r="G4863" s="23" t="s">
        <v>63</v>
      </c>
      <c r="H4863" s="23" t="s">
        <v>172</v>
      </c>
      <c r="I4863" s="23" t="s">
        <v>96</v>
      </c>
      <c r="J4863" s="23" t="s">
        <v>166</v>
      </c>
      <c r="K4863" s="23" t="s">
        <v>762</v>
      </c>
      <c r="L4863" s="24">
        <v>12272.82</v>
      </c>
      <c r="M4863">
        <v>3</v>
      </c>
      <c r="N4863" s="25">
        <v>0</v>
      </c>
      <c r="O4863" s="24">
        <v>4889.8500000000004</v>
      </c>
      <c r="P4863" s="26">
        <f t="shared" si="450"/>
        <v>0.39842921186817704</v>
      </c>
      <c r="Q4863" t="str">
        <f t="shared" si="451"/>
        <v>High</v>
      </c>
      <c r="R4863" t="str">
        <f t="shared" si="452"/>
        <v>None</v>
      </c>
      <c r="S4863" s="23">
        <f t="shared" si="453"/>
        <v>2024</v>
      </c>
      <c r="T4863" s="23">
        <f t="shared" si="454"/>
        <v>10</v>
      </c>
      <c r="U4863" t="str">
        <f t="shared" si="455"/>
        <v>Oct-2024</v>
      </c>
    </row>
    <row r="4864" spans="1:21" x14ac:dyDescent="0.3">
      <c r="A4864" t="s">
        <v>6874</v>
      </c>
      <c r="B4864" s="22">
        <v>45732</v>
      </c>
      <c r="C4864" s="22">
        <v>45738</v>
      </c>
      <c r="D4864" s="23" t="s">
        <v>61</v>
      </c>
      <c r="E4864" s="23" t="s">
        <v>116</v>
      </c>
      <c r="F4864" s="23" t="s">
        <v>52</v>
      </c>
      <c r="G4864" s="23" t="s">
        <v>72</v>
      </c>
      <c r="H4864" s="23" t="s">
        <v>73</v>
      </c>
      <c r="I4864" s="23" t="s">
        <v>96</v>
      </c>
      <c r="J4864" s="23" t="s">
        <v>97</v>
      </c>
      <c r="K4864" s="23" t="s">
        <v>98</v>
      </c>
      <c r="L4864" s="24">
        <v>4581</v>
      </c>
      <c r="M4864">
        <v>6</v>
      </c>
      <c r="N4864" s="25">
        <v>0.25</v>
      </c>
      <c r="O4864" s="24">
        <v>525.12</v>
      </c>
      <c r="P4864" s="26">
        <f t="shared" si="450"/>
        <v>0.11462999345121153</v>
      </c>
      <c r="Q4864" t="str">
        <f t="shared" si="451"/>
        <v>Low</v>
      </c>
      <c r="R4864" t="str">
        <f t="shared" si="452"/>
        <v>High</v>
      </c>
      <c r="S4864" s="23">
        <f t="shared" si="453"/>
        <v>2025</v>
      </c>
      <c r="T4864" s="23">
        <f t="shared" si="454"/>
        <v>3</v>
      </c>
      <c r="U4864" t="str">
        <f t="shared" si="455"/>
        <v>Mar-2025</v>
      </c>
    </row>
    <row r="4865" spans="1:21" x14ac:dyDescent="0.3">
      <c r="A4865" t="s">
        <v>6875</v>
      </c>
      <c r="B4865" s="22">
        <v>45233</v>
      </c>
      <c r="C4865" s="22">
        <v>45240</v>
      </c>
      <c r="D4865" s="23" t="s">
        <v>50</v>
      </c>
      <c r="E4865" s="23" t="s">
        <v>1891</v>
      </c>
      <c r="F4865" s="23" t="s">
        <v>71</v>
      </c>
      <c r="G4865" s="23" t="s">
        <v>179</v>
      </c>
      <c r="H4865" s="23" t="s">
        <v>180</v>
      </c>
      <c r="I4865" s="23" t="s">
        <v>96</v>
      </c>
      <c r="J4865" s="23" t="s">
        <v>111</v>
      </c>
      <c r="K4865" s="23" t="s">
        <v>328</v>
      </c>
      <c r="L4865" s="24">
        <v>38480.82</v>
      </c>
      <c r="M4865">
        <v>6</v>
      </c>
      <c r="N4865" s="25">
        <v>0.05</v>
      </c>
      <c r="O4865" s="24">
        <v>10406.790000000001</v>
      </c>
      <c r="P4865" s="26">
        <f t="shared" si="450"/>
        <v>0.27044096253666117</v>
      </c>
      <c r="Q4865" t="str">
        <f t="shared" si="451"/>
        <v>Medium</v>
      </c>
      <c r="R4865" t="str">
        <f t="shared" si="452"/>
        <v>Low</v>
      </c>
      <c r="S4865" s="23">
        <f t="shared" si="453"/>
        <v>2023</v>
      </c>
      <c r="T4865" s="23">
        <f t="shared" si="454"/>
        <v>11</v>
      </c>
      <c r="U4865" t="str">
        <f t="shared" si="455"/>
        <v>Nov-2023</v>
      </c>
    </row>
    <row r="4866" spans="1:21" x14ac:dyDescent="0.3">
      <c r="A4866" t="s">
        <v>6876</v>
      </c>
      <c r="B4866" s="22">
        <v>44583</v>
      </c>
      <c r="C4866" s="22">
        <v>44587</v>
      </c>
      <c r="D4866" s="23" t="s">
        <v>50</v>
      </c>
      <c r="E4866" s="23" t="s">
        <v>2256</v>
      </c>
      <c r="F4866" s="23" t="s">
        <v>52</v>
      </c>
      <c r="G4866" s="23" t="s">
        <v>81</v>
      </c>
      <c r="H4866" s="23" t="s">
        <v>82</v>
      </c>
      <c r="I4866" s="23" t="s">
        <v>96</v>
      </c>
      <c r="J4866" s="23" t="s">
        <v>111</v>
      </c>
      <c r="K4866" s="23" t="s">
        <v>225</v>
      </c>
      <c r="L4866" s="24">
        <v>22923.42</v>
      </c>
      <c r="M4866">
        <v>6</v>
      </c>
      <c r="N4866" s="25">
        <v>0.05</v>
      </c>
      <c r="O4866" s="24">
        <v>5683.47</v>
      </c>
      <c r="P4866" s="26">
        <f t="shared" si="450"/>
        <v>0.24793290006465007</v>
      </c>
      <c r="Q4866" t="str">
        <f t="shared" si="451"/>
        <v>Medium</v>
      </c>
      <c r="R4866" t="str">
        <f t="shared" si="452"/>
        <v>Low</v>
      </c>
      <c r="S4866" s="23">
        <f t="shared" si="453"/>
        <v>2022</v>
      </c>
      <c r="T4866" s="23">
        <f t="shared" si="454"/>
        <v>1</v>
      </c>
      <c r="U4866" t="str">
        <f t="shared" si="455"/>
        <v>Jan-2022</v>
      </c>
    </row>
    <row r="4867" spans="1:21" x14ac:dyDescent="0.3">
      <c r="A4867" t="s">
        <v>6877</v>
      </c>
      <c r="B4867" s="22">
        <v>44758</v>
      </c>
      <c r="C4867" s="22">
        <v>44762</v>
      </c>
      <c r="D4867" s="23" t="s">
        <v>102</v>
      </c>
      <c r="E4867" s="23" t="s">
        <v>2245</v>
      </c>
      <c r="F4867" s="23" t="s">
        <v>80</v>
      </c>
      <c r="G4867" s="23" t="s">
        <v>179</v>
      </c>
      <c r="H4867" s="23" t="s">
        <v>236</v>
      </c>
      <c r="I4867" s="23" t="s">
        <v>96</v>
      </c>
      <c r="J4867" s="23" t="s">
        <v>166</v>
      </c>
      <c r="K4867" s="23" t="s">
        <v>337</v>
      </c>
      <c r="L4867" s="24">
        <v>5234.4399999999996</v>
      </c>
      <c r="M4867">
        <v>4</v>
      </c>
      <c r="N4867" s="25">
        <v>0.25</v>
      </c>
      <c r="O4867" s="24">
        <v>864.38</v>
      </c>
      <c r="P4867" s="26">
        <f t="shared" si="450"/>
        <v>0.16513323297239058</v>
      </c>
      <c r="Q4867" t="str">
        <f t="shared" si="451"/>
        <v>Low</v>
      </c>
      <c r="R4867" t="str">
        <f t="shared" si="452"/>
        <v>High</v>
      </c>
      <c r="S4867" s="23">
        <f t="shared" si="453"/>
        <v>2022</v>
      </c>
      <c r="T4867" s="23">
        <f t="shared" si="454"/>
        <v>7</v>
      </c>
      <c r="U4867" t="str">
        <f t="shared" si="455"/>
        <v>Jul-2022</v>
      </c>
    </row>
    <row r="4868" spans="1:21" x14ac:dyDescent="0.3">
      <c r="A4868" t="s">
        <v>6878</v>
      </c>
      <c r="B4868" s="22">
        <v>45304</v>
      </c>
      <c r="C4868" s="22">
        <v>45310</v>
      </c>
      <c r="D4868" s="23" t="s">
        <v>78</v>
      </c>
      <c r="E4868" s="23" t="s">
        <v>1049</v>
      </c>
      <c r="F4868" s="23" t="s">
        <v>71</v>
      </c>
      <c r="G4868" s="23" t="s">
        <v>72</v>
      </c>
      <c r="H4868" s="23" t="s">
        <v>104</v>
      </c>
      <c r="I4868" s="23" t="s">
        <v>83</v>
      </c>
      <c r="J4868" s="23" t="s">
        <v>156</v>
      </c>
      <c r="K4868" s="23" t="s">
        <v>208</v>
      </c>
      <c r="L4868" s="24">
        <v>33088.589999999997</v>
      </c>
      <c r="M4868">
        <v>9</v>
      </c>
      <c r="N4868" s="25">
        <v>0.15</v>
      </c>
      <c r="O4868" s="24">
        <v>4452.34</v>
      </c>
      <c r="P4868" s="26">
        <f t="shared" ref="P4868:P4931" si="456">IFERROR(O4868/L4868,0)</f>
        <v>0.13455816642534482</v>
      </c>
      <c r="Q4868" t="str">
        <f t="shared" ref="Q4868:Q4931" si="457">IF(P4868&gt;=0.3,"High",IF(P4868&gt;=0.2,"Medium","Low"))</f>
        <v>Low</v>
      </c>
      <c r="R4868" t="str">
        <f t="shared" ref="R4868:R4931" si="458">IF(N4868=0,"None",IF(N4868&lt;=0.1,"Low",IF(N4868&lt;=0.2,"Medium","High")))</f>
        <v>Medium</v>
      </c>
      <c r="S4868" s="23">
        <f t="shared" ref="S4868:S4931" si="459">YEAR(B4868)</f>
        <v>2024</v>
      </c>
      <c r="T4868" s="23">
        <f t="shared" ref="T4868:T4931" si="460">MONTH(B4868)</f>
        <v>1</v>
      </c>
      <c r="U4868" t="str">
        <f t="shared" ref="U4868:U4931" si="461">TEXT(B4868,"mmm-yyyy")</f>
        <v>Jan-2024</v>
      </c>
    </row>
    <row r="4869" spans="1:21" x14ac:dyDescent="0.3">
      <c r="A4869" t="s">
        <v>6879</v>
      </c>
      <c r="B4869" s="22">
        <v>44645</v>
      </c>
      <c r="C4869" s="22">
        <v>44650</v>
      </c>
      <c r="D4869" s="23" t="s">
        <v>102</v>
      </c>
      <c r="E4869" s="23" t="s">
        <v>1434</v>
      </c>
      <c r="F4869" s="23" t="s">
        <v>80</v>
      </c>
      <c r="G4869" s="23" t="s">
        <v>179</v>
      </c>
      <c r="H4869" s="23" t="s">
        <v>236</v>
      </c>
      <c r="I4869" s="23" t="s">
        <v>83</v>
      </c>
      <c r="J4869" s="23" t="s">
        <v>379</v>
      </c>
      <c r="K4869" s="23" t="s">
        <v>380</v>
      </c>
      <c r="L4869" s="24">
        <v>44671.32</v>
      </c>
      <c r="M4869">
        <v>6</v>
      </c>
      <c r="N4869" s="25">
        <v>0</v>
      </c>
      <c r="O4869" s="24">
        <v>11306.35</v>
      </c>
      <c r="P4869" s="26">
        <f t="shared" si="456"/>
        <v>0.25310087098388856</v>
      </c>
      <c r="Q4869" t="str">
        <f t="shared" si="457"/>
        <v>Medium</v>
      </c>
      <c r="R4869" t="str">
        <f t="shared" si="458"/>
        <v>None</v>
      </c>
      <c r="S4869" s="23">
        <f t="shared" si="459"/>
        <v>2022</v>
      </c>
      <c r="T4869" s="23">
        <f t="shared" si="460"/>
        <v>3</v>
      </c>
      <c r="U4869" t="str">
        <f t="shared" si="461"/>
        <v>Mar-2022</v>
      </c>
    </row>
    <row r="4870" spans="1:21" x14ac:dyDescent="0.3">
      <c r="A4870" t="s">
        <v>6880</v>
      </c>
      <c r="B4870" s="22">
        <v>45671</v>
      </c>
      <c r="C4870" s="22">
        <v>45676</v>
      </c>
      <c r="D4870" s="23" t="s">
        <v>102</v>
      </c>
      <c r="E4870" s="23" t="s">
        <v>1753</v>
      </c>
      <c r="F4870" s="23" t="s">
        <v>52</v>
      </c>
      <c r="G4870" s="23" t="s">
        <v>63</v>
      </c>
      <c r="H4870" s="23" t="s">
        <v>64</v>
      </c>
      <c r="I4870" s="23" t="s">
        <v>118</v>
      </c>
      <c r="J4870" s="23" t="s">
        <v>119</v>
      </c>
      <c r="K4870" s="23" t="s">
        <v>270</v>
      </c>
      <c r="L4870" s="24">
        <v>87037.58</v>
      </c>
      <c r="M4870">
        <v>7</v>
      </c>
      <c r="N4870" s="25">
        <v>0</v>
      </c>
      <c r="O4870" s="24">
        <v>26556.35</v>
      </c>
      <c r="P4870" s="26">
        <f t="shared" si="456"/>
        <v>0.30511360724873093</v>
      </c>
      <c r="Q4870" t="str">
        <f t="shared" si="457"/>
        <v>High</v>
      </c>
      <c r="R4870" t="str">
        <f t="shared" si="458"/>
        <v>None</v>
      </c>
      <c r="S4870" s="23">
        <f t="shared" si="459"/>
        <v>2025</v>
      </c>
      <c r="T4870" s="23">
        <f t="shared" si="460"/>
        <v>1</v>
      </c>
      <c r="U4870" t="str">
        <f t="shared" si="461"/>
        <v>Jan-2025</v>
      </c>
    </row>
    <row r="4871" spans="1:21" x14ac:dyDescent="0.3">
      <c r="A4871" t="s">
        <v>6881</v>
      </c>
      <c r="B4871" s="22">
        <v>45697</v>
      </c>
      <c r="C4871" s="22">
        <v>45700</v>
      </c>
      <c r="D4871" s="23" t="s">
        <v>50</v>
      </c>
      <c r="E4871" s="23" t="s">
        <v>1591</v>
      </c>
      <c r="F4871" s="23" t="s">
        <v>52</v>
      </c>
      <c r="G4871" s="23" t="s">
        <v>179</v>
      </c>
      <c r="H4871" s="23" t="s">
        <v>180</v>
      </c>
      <c r="I4871" s="23" t="s">
        <v>83</v>
      </c>
      <c r="J4871" s="23" t="s">
        <v>156</v>
      </c>
      <c r="K4871" s="23" t="s">
        <v>157</v>
      </c>
      <c r="L4871" s="24">
        <v>31682.77</v>
      </c>
      <c r="M4871">
        <v>7</v>
      </c>
      <c r="N4871" s="25">
        <v>0.05</v>
      </c>
      <c r="O4871" s="24">
        <v>11877.54</v>
      </c>
      <c r="P4871" s="26">
        <f t="shared" si="456"/>
        <v>0.37488956931480427</v>
      </c>
      <c r="Q4871" t="str">
        <f t="shared" si="457"/>
        <v>High</v>
      </c>
      <c r="R4871" t="str">
        <f t="shared" si="458"/>
        <v>Low</v>
      </c>
      <c r="S4871" s="23">
        <f t="shared" si="459"/>
        <v>2025</v>
      </c>
      <c r="T4871" s="23">
        <f t="shared" si="460"/>
        <v>2</v>
      </c>
      <c r="U4871" t="str">
        <f t="shared" si="461"/>
        <v>Feb-2025</v>
      </c>
    </row>
    <row r="4872" spans="1:21" x14ac:dyDescent="0.3">
      <c r="A4872" t="s">
        <v>6882</v>
      </c>
      <c r="B4872" s="22">
        <v>45895</v>
      </c>
      <c r="C4872" s="22">
        <v>45899</v>
      </c>
      <c r="D4872" s="23" t="s">
        <v>102</v>
      </c>
      <c r="E4872" s="23" t="s">
        <v>289</v>
      </c>
      <c r="F4872" s="23" t="s">
        <v>80</v>
      </c>
      <c r="G4872" s="23" t="s">
        <v>53</v>
      </c>
      <c r="H4872" s="23" t="s">
        <v>246</v>
      </c>
      <c r="I4872" s="23" t="s">
        <v>55</v>
      </c>
      <c r="J4872" s="23" t="s">
        <v>141</v>
      </c>
      <c r="K4872" s="23" t="s">
        <v>241</v>
      </c>
      <c r="L4872" s="24">
        <v>21817.56</v>
      </c>
      <c r="M4872">
        <v>2</v>
      </c>
      <c r="N4872" s="25">
        <v>0</v>
      </c>
      <c r="O4872" s="24">
        <v>7736.67</v>
      </c>
      <c r="P4872" s="26">
        <f t="shared" si="456"/>
        <v>0.3546074813132174</v>
      </c>
      <c r="Q4872" t="str">
        <f t="shared" si="457"/>
        <v>High</v>
      </c>
      <c r="R4872" t="str">
        <f t="shared" si="458"/>
        <v>None</v>
      </c>
      <c r="S4872" s="23">
        <f t="shared" si="459"/>
        <v>2025</v>
      </c>
      <c r="T4872" s="23">
        <f t="shared" si="460"/>
        <v>8</v>
      </c>
      <c r="U4872" t="str">
        <f t="shared" si="461"/>
        <v>Aug-2025</v>
      </c>
    </row>
    <row r="4873" spans="1:21" x14ac:dyDescent="0.3">
      <c r="A4873" t="s">
        <v>6883</v>
      </c>
      <c r="B4873" s="22">
        <v>45592</v>
      </c>
      <c r="C4873" s="22">
        <v>45598</v>
      </c>
      <c r="D4873" s="23" t="s">
        <v>61</v>
      </c>
      <c r="E4873" s="23" t="s">
        <v>846</v>
      </c>
      <c r="F4873" s="23" t="s">
        <v>52</v>
      </c>
      <c r="G4873" s="23" t="s">
        <v>179</v>
      </c>
      <c r="H4873" s="23" t="s">
        <v>180</v>
      </c>
      <c r="I4873" s="23" t="s">
        <v>83</v>
      </c>
      <c r="J4873" s="23" t="s">
        <v>379</v>
      </c>
      <c r="K4873" s="23" t="s">
        <v>562</v>
      </c>
      <c r="L4873" s="24">
        <v>131069.9</v>
      </c>
      <c r="M4873">
        <v>10</v>
      </c>
      <c r="N4873" s="25">
        <v>0.25</v>
      </c>
      <c r="O4873" s="24">
        <v>35544.44</v>
      </c>
      <c r="P4873" s="26">
        <f t="shared" si="456"/>
        <v>0.27118690103524917</v>
      </c>
      <c r="Q4873" t="str">
        <f t="shared" si="457"/>
        <v>Medium</v>
      </c>
      <c r="R4873" t="str">
        <f t="shared" si="458"/>
        <v>High</v>
      </c>
      <c r="S4873" s="23">
        <f t="shared" si="459"/>
        <v>2024</v>
      </c>
      <c r="T4873" s="23">
        <f t="shared" si="460"/>
        <v>10</v>
      </c>
      <c r="U4873" t="str">
        <f t="shared" si="461"/>
        <v>Oct-2024</v>
      </c>
    </row>
    <row r="4874" spans="1:21" x14ac:dyDescent="0.3">
      <c r="A4874" t="s">
        <v>6884</v>
      </c>
      <c r="B4874" s="22">
        <v>45707</v>
      </c>
      <c r="C4874" s="22">
        <v>45708</v>
      </c>
      <c r="D4874" s="23" t="s">
        <v>61</v>
      </c>
      <c r="E4874" s="23" t="s">
        <v>1861</v>
      </c>
      <c r="F4874" s="23" t="s">
        <v>52</v>
      </c>
      <c r="G4874" s="23" t="s">
        <v>53</v>
      </c>
      <c r="H4874" s="23" t="s">
        <v>110</v>
      </c>
      <c r="I4874" s="23" t="s">
        <v>96</v>
      </c>
      <c r="J4874" s="23" t="s">
        <v>97</v>
      </c>
      <c r="K4874" s="23" t="s">
        <v>416</v>
      </c>
      <c r="L4874" s="24">
        <v>13140.9</v>
      </c>
      <c r="M4874">
        <v>9</v>
      </c>
      <c r="N4874" s="25">
        <v>0.15</v>
      </c>
      <c r="O4874" s="24">
        <v>3175.73</v>
      </c>
      <c r="P4874" s="26">
        <f t="shared" si="456"/>
        <v>0.24166761789527355</v>
      </c>
      <c r="Q4874" t="str">
        <f t="shared" si="457"/>
        <v>Medium</v>
      </c>
      <c r="R4874" t="str">
        <f t="shared" si="458"/>
        <v>Medium</v>
      </c>
      <c r="S4874" s="23">
        <f t="shared" si="459"/>
        <v>2025</v>
      </c>
      <c r="T4874" s="23">
        <f t="shared" si="460"/>
        <v>2</v>
      </c>
      <c r="U4874" t="str">
        <f t="shared" si="461"/>
        <v>Feb-2025</v>
      </c>
    </row>
    <row r="4875" spans="1:21" x14ac:dyDescent="0.3">
      <c r="A4875" t="s">
        <v>6885</v>
      </c>
      <c r="B4875" s="22">
        <v>45753</v>
      </c>
      <c r="C4875" s="22">
        <v>45759</v>
      </c>
      <c r="D4875" s="23" t="s">
        <v>61</v>
      </c>
      <c r="E4875" s="23" t="s">
        <v>1333</v>
      </c>
      <c r="F4875" s="23" t="s">
        <v>80</v>
      </c>
      <c r="G4875" s="23" t="s">
        <v>53</v>
      </c>
      <c r="H4875" s="23" t="s">
        <v>246</v>
      </c>
      <c r="I4875" s="23" t="s">
        <v>83</v>
      </c>
      <c r="J4875" s="23" t="s">
        <v>379</v>
      </c>
      <c r="K4875" s="23" t="s">
        <v>380</v>
      </c>
      <c r="L4875" s="24">
        <v>4172.3599999999997</v>
      </c>
      <c r="M4875">
        <v>2</v>
      </c>
      <c r="N4875" s="25">
        <v>0</v>
      </c>
      <c r="O4875" s="24">
        <v>1329.54</v>
      </c>
      <c r="P4875" s="26">
        <f t="shared" si="456"/>
        <v>0.31865419091353575</v>
      </c>
      <c r="Q4875" t="str">
        <f t="shared" si="457"/>
        <v>High</v>
      </c>
      <c r="R4875" t="str">
        <f t="shared" si="458"/>
        <v>None</v>
      </c>
      <c r="S4875" s="23">
        <f t="shared" si="459"/>
        <v>2025</v>
      </c>
      <c r="T4875" s="23">
        <f t="shared" si="460"/>
        <v>4</v>
      </c>
      <c r="U4875" t="str">
        <f t="shared" si="461"/>
        <v>Apr-2025</v>
      </c>
    </row>
    <row r="4876" spans="1:21" x14ac:dyDescent="0.3">
      <c r="A4876" t="s">
        <v>6886</v>
      </c>
      <c r="B4876" s="22">
        <v>45012</v>
      </c>
      <c r="C4876" s="22">
        <v>45014</v>
      </c>
      <c r="D4876" s="23" t="s">
        <v>78</v>
      </c>
      <c r="E4876" s="23" t="s">
        <v>664</v>
      </c>
      <c r="F4876" s="23" t="s">
        <v>52</v>
      </c>
      <c r="G4876" s="23" t="s">
        <v>81</v>
      </c>
      <c r="H4876" s="23" t="s">
        <v>82</v>
      </c>
      <c r="I4876" s="23" t="s">
        <v>55</v>
      </c>
      <c r="J4876" s="23" t="s">
        <v>173</v>
      </c>
      <c r="K4876" s="23" t="s">
        <v>174</v>
      </c>
      <c r="L4876" s="24">
        <v>55106.36</v>
      </c>
      <c r="M4876">
        <v>4</v>
      </c>
      <c r="N4876" s="25">
        <v>0.15</v>
      </c>
      <c r="O4876" s="24">
        <v>16248.32</v>
      </c>
      <c r="P4876" s="26">
        <f t="shared" si="456"/>
        <v>0.29485380634830533</v>
      </c>
      <c r="Q4876" t="str">
        <f t="shared" si="457"/>
        <v>Medium</v>
      </c>
      <c r="R4876" t="str">
        <f t="shared" si="458"/>
        <v>Medium</v>
      </c>
      <c r="S4876" s="23">
        <f t="shared" si="459"/>
        <v>2023</v>
      </c>
      <c r="T4876" s="23">
        <f t="shared" si="460"/>
        <v>3</v>
      </c>
      <c r="U4876" t="str">
        <f t="shared" si="461"/>
        <v>Mar-2023</v>
      </c>
    </row>
    <row r="4877" spans="1:21" x14ac:dyDescent="0.3">
      <c r="A4877" t="s">
        <v>6887</v>
      </c>
      <c r="B4877" s="22">
        <v>45639</v>
      </c>
      <c r="C4877" s="22">
        <v>45646</v>
      </c>
      <c r="D4877" s="23" t="s">
        <v>50</v>
      </c>
      <c r="E4877" s="23" t="s">
        <v>2231</v>
      </c>
      <c r="F4877" s="23" t="s">
        <v>52</v>
      </c>
      <c r="G4877" s="23" t="s">
        <v>81</v>
      </c>
      <c r="H4877" s="23" t="s">
        <v>284</v>
      </c>
      <c r="I4877" s="23" t="s">
        <v>118</v>
      </c>
      <c r="J4877" s="23" t="s">
        <v>303</v>
      </c>
      <c r="K4877" s="23" t="s">
        <v>421</v>
      </c>
      <c r="L4877" s="24">
        <v>37677.43</v>
      </c>
      <c r="M4877">
        <v>7</v>
      </c>
      <c r="N4877" s="25">
        <v>0.05</v>
      </c>
      <c r="O4877" s="24">
        <v>5818.69</v>
      </c>
      <c r="P4877" s="26">
        <f t="shared" si="456"/>
        <v>0.15443436561357821</v>
      </c>
      <c r="Q4877" t="str">
        <f t="shared" si="457"/>
        <v>Low</v>
      </c>
      <c r="R4877" t="str">
        <f t="shared" si="458"/>
        <v>Low</v>
      </c>
      <c r="S4877" s="23">
        <f t="shared" si="459"/>
        <v>2024</v>
      </c>
      <c r="T4877" s="23">
        <f t="shared" si="460"/>
        <v>12</v>
      </c>
      <c r="U4877" t="str">
        <f t="shared" si="461"/>
        <v>Dec-2024</v>
      </c>
    </row>
    <row r="4878" spans="1:21" x14ac:dyDescent="0.3">
      <c r="A4878" t="s">
        <v>6888</v>
      </c>
      <c r="B4878" s="22">
        <v>44756</v>
      </c>
      <c r="C4878" s="22">
        <v>44757</v>
      </c>
      <c r="D4878" s="23" t="s">
        <v>50</v>
      </c>
      <c r="E4878" s="23" t="s">
        <v>2444</v>
      </c>
      <c r="F4878" s="23" t="s">
        <v>80</v>
      </c>
      <c r="G4878" s="23" t="s">
        <v>72</v>
      </c>
      <c r="H4878" s="23" t="s">
        <v>73</v>
      </c>
      <c r="I4878" s="23" t="s">
        <v>83</v>
      </c>
      <c r="J4878" s="23" t="s">
        <v>449</v>
      </c>
      <c r="K4878" s="23" t="s">
        <v>681</v>
      </c>
      <c r="L4878" s="24">
        <v>63704.160000000003</v>
      </c>
      <c r="M4878">
        <v>6</v>
      </c>
      <c r="N4878" s="25">
        <v>0</v>
      </c>
      <c r="O4878" s="24">
        <v>16099.88</v>
      </c>
      <c r="P4878" s="26">
        <f t="shared" si="456"/>
        <v>0.25272886417464729</v>
      </c>
      <c r="Q4878" t="str">
        <f t="shared" si="457"/>
        <v>Medium</v>
      </c>
      <c r="R4878" t="str">
        <f t="shared" si="458"/>
        <v>None</v>
      </c>
      <c r="S4878" s="23">
        <f t="shared" si="459"/>
        <v>2022</v>
      </c>
      <c r="T4878" s="23">
        <f t="shared" si="460"/>
        <v>7</v>
      </c>
      <c r="U4878" t="str">
        <f t="shared" si="461"/>
        <v>Jul-2022</v>
      </c>
    </row>
    <row r="4879" spans="1:21" x14ac:dyDescent="0.3">
      <c r="A4879" t="s">
        <v>6889</v>
      </c>
      <c r="B4879" s="22">
        <v>45742</v>
      </c>
      <c r="C4879" s="22">
        <v>45743</v>
      </c>
      <c r="D4879" s="23" t="s">
        <v>50</v>
      </c>
      <c r="E4879" s="23" t="s">
        <v>2400</v>
      </c>
      <c r="F4879" s="23" t="s">
        <v>52</v>
      </c>
      <c r="G4879" s="23" t="s">
        <v>72</v>
      </c>
      <c r="H4879" s="23" t="s">
        <v>117</v>
      </c>
      <c r="I4879" s="23" t="s">
        <v>118</v>
      </c>
      <c r="J4879" s="23" t="s">
        <v>191</v>
      </c>
      <c r="K4879" s="23" t="s">
        <v>192</v>
      </c>
      <c r="L4879" s="24">
        <v>25178.080000000002</v>
      </c>
      <c r="M4879">
        <v>2</v>
      </c>
      <c r="N4879" s="25">
        <v>0.1</v>
      </c>
      <c r="O4879" s="24">
        <v>8932.4</v>
      </c>
      <c r="P4879" s="26">
        <f t="shared" si="456"/>
        <v>0.35476891009957862</v>
      </c>
      <c r="Q4879" t="str">
        <f t="shared" si="457"/>
        <v>High</v>
      </c>
      <c r="R4879" t="str">
        <f t="shared" si="458"/>
        <v>Low</v>
      </c>
      <c r="S4879" s="23">
        <f t="shared" si="459"/>
        <v>2025</v>
      </c>
      <c r="T4879" s="23">
        <f t="shared" si="460"/>
        <v>3</v>
      </c>
      <c r="U4879" t="str">
        <f t="shared" si="461"/>
        <v>Mar-2025</v>
      </c>
    </row>
    <row r="4880" spans="1:21" x14ac:dyDescent="0.3">
      <c r="A4880" t="s">
        <v>6890</v>
      </c>
      <c r="B4880" s="22">
        <v>45995</v>
      </c>
      <c r="C4880" s="22">
        <v>45998</v>
      </c>
      <c r="D4880" s="23" t="s">
        <v>50</v>
      </c>
      <c r="E4880" s="23" t="s">
        <v>407</v>
      </c>
      <c r="F4880" s="23" t="s">
        <v>80</v>
      </c>
      <c r="G4880" s="23" t="s">
        <v>72</v>
      </c>
      <c r="H4880" s="23" t="s">
        <v>117</v>
      </c>
      <c r="I4880" s="23" t="s">
        <v>55</v>
      </c>
      <c r="J4880" s="23" t="s">
        <v>173</v>
      </c>
      <c r="K4880" s="23" t="s">
        <v>174</v>
      </c>
      <c r="L4880" s="24">
        <v>62488.44</v>
      </c>
      <c r="M4880">
        <v>9</v>
      </c>
      <c r="N4880" s="25">
        <v>0.1</v>
      </c>
      <c r="O4880" s="24">
        <v>21652.66</v>
      </c>
      <c r="P4880" s="26">
        <f t="shared" si="456"/>
        <v>0.34650664986995994</v>
      </c>
      <c r="Q4880" t="str">
        <f t="shared" si="457"/>
        <v>High</v>
      </c>
      <c r="R4880" t="str">
        <f t="shared" si="458"/>
        <v>Low</v>
      </c>
      <c r="S4880" s="23">
        <f t="shared" si="459"/>
        <v>2025</v>
      </c>
      <c r="T4880" s="23">
        <f t="shared" si="460"/>
        <v>12</v>
      </c>
      <c r="U4880" t="str">
        <f t="shared" si="461"/>
        <v>Dec-2025</v>
      </c>
    </row>
    <row r="4881" spans="1:21" x14ac:dyDescent="0.3">
      <c r="A4881" t="s">
        <v>6891</v>
      </c>
      <c r="B4881" s="22">
        <v>45629</v>
      </c>
      <c r="C4881" s="22">
        <v>45631</v>
      </c>
      <c r="D4881" s="23" t="s">
        <v>102</v>
      </c>
      <c r="E4881" s="23" t="s">
        <v>370</v>
      </c>
      <c r="F4881" s="23" t="s">
        <v>52</v>
      </c>
      <c r="G4881" s="23" t="s">
        <v>179</v>
      </c>
      <c r="H4881" s="23" t="s">
        <v>180</v>
      </c>
      <c r="I4881" s="23" t="s">
        <v>96</v>
      </c>
      <c r="J4881" s="23" t="s">
        <v>135</v>
      </c>
      <c r="K4881" s="23" t="s">
        <v>136</v>
      </c>
      <c r="L4881" s="24">
        <v>6694.59</v>
      </c>
      <c r="M4881">
        <v>1</v>
      </c>
      <c r="N4881" s="25">
        <v>0.2</v>
      </c>
      <c r="O4881" s="24">
        <v>2015.47</v>
      </c>
      <c r="P4881" s="26">
        <f t="shared" si="456"/>
        <v>0.30105951223301203</v>
      </c>
      <c r="Q4881" t="str">
        <f t="shared" si="457"/>
        <v>High</v>
      </c>
      <c r="R4881" t="str">
        <f t="shared" si="458"/>
        <v>Medium</v>
      </c>
      <c r="S4881" s="23">
        <f t="shared" si="459"/>
        <v>2024</v>
      </c>
      <c r="T4881" s="23">
        <f t="shared" si="460"/>
        <v>12</v>
      </c>
      <c r="U4881" t="str">
        <f t="shared" si="461"/>
        <v>Dec-2024</v>
      </c>
    </row>
    <row r="4882" spans="1:21" x14ac:dyDescent="0.3">
      <c r="A4882" t="s">
        <v>6892</v>
      </c>
      <c r="B4882" s="22">
        <v>45801</v>
      </c>
      <c r="C4882" s="22">
        <v>45803</v>
      </c>
      <c r="D4882" s="23" t="s">
        <v>102</v>
      </c>
      <c r="E4882" s="23" t="s">
        <v>1931</v>
      </c>
      <c r="F4882" s="23" t="s">
        <v>52</v>
      </c>
      <c r="G4882" s="23" t="s">
        <v>81</v>
      </c>
      <c r="H4882" s="23" t="s">
        <v>95</v>
      </c>
      <c r="I4882" s="23" t="s">
        <v>118</v>
      </c>
      <c r="J4882" s="23" t="s">
        <v>191</v>
      </c>
      <c r="K4882" s="23" t="s">
        <v>829</v>
      </c>
      <c r="L4882" s="24">
        <v>7972.3</v>
      </c>
      <c r="M4882">
        <v>2</v>
      </c>
      <c r="N4882" s="25">
        <v>0.25</v>
      </c>
      <c r="O4882" s="24">
        <v>1587.37</v>
      </c>
      <c r="P4882" s="26">
        <f t="shared" si="456"/>
        <v>0.19911067069728935</v>
      </c>
      <c r="Q4882" t="str">
        <f t="shared" si="457"/>
        <v>Low</v>
      </c>
      <c r="R4882" t="str">
        <f t="shared" si="458"/>
        <v>High</v>
      </c>
      <c r="S4882" s="23">
        <f t="shared" si="459"/>
        <v>2025</v>
      </c>
      <c r="T4882" s="23">
        <f t="shared" si="460"/>
        <v>5</v>
      </c>
      <c r="U4882" t="str">
        <f t="shared" si="461"/>
        <v>May-2025</v>
      </c>
    </row>
    <row r="4883" spans="1:21" x14ac:dyDescent="0.3">
      <c r="A4883" t="s">
        <v>6893</v>
      </c>
      <c r="B4883" s="22">
        <v>44809</v>
      </c>
      <c r="C4883" s="22">
        <v>44816</v>
      </c>
      <c r="D4883" s="23" t="s">
        <v>102</v>
      </c>
      <c r="E4883" s="23" t="s">
        <v>1055</v>
      </c>
      <c r="F4883" s="23" t="s">
        <v>52</v>
      </c>
      <c r="G4883" s="23" t="s">
        <v>81</v>
      </c>
      <c r="H4883" s="23" t="s">
        <v>95</v>
      </c>
      <c r="I4883" s="23" t="s">
        <v>83</v>
      </c>
      <c r="J4883" s="23" t="s">
        <v>84</v>
      </c>
      <c r="K4883" s="23" t="s">
        <v>125</v>
      </c>
      <c r="L4883" s="24">
        <v>83853.42</v>
      </c>
      <c r="M4883">
        <v>6</v>
      </c>
      <c r="N4883" s="25">
        <v>0</v>
      </c>
      <c r="O4883" s="24">
        <v>16423.830000000002</v>
      </c>
      <c r="P4883" s="26">
        <f t="shared" si="456"/>
        <v>0.19586356763981722</v>
      </c>
      <c r="Q4883" t="str">
        <f t="shared" si="457"/>
        <v>Low</v>
      </c>
      <c r="R4883" t="str">
        <f t="shared" si="458"/>
        <v>None</v>
      </c>
      <c r="S4883" s="23">
        <f t="shared" si="459"/>
        <v>2022</v>
      </c>
      <c r="T4883" s="23">
        <f t="shared" si="460"/>
        <v>9</v>
      </c>
      <c r="U4883" t="str">
        <f t="shared" si="461"/>
        <v>Sep-2022</v>
      </c>
    </row>
    <row r="4884" spans="1:21" x14ac:dyDescent="0.3">
      <c r="A4884" t="s">
        <v>6894</v>
      </c>
      <c r="B4884" s="22">
        <v>45519</v>
      </c>
      <c r="C4884" s="22">
        <v>45522</v>
      </c>
      <c r="D4884" s="23" t="s">
        <v>61</v>
      </c>
      <c r="E4884" s="23" t="s">
        <v>800</v>
      </c>
      <c r="F4884" s="23" t="s">
        <v>71</v>
      </c>
      <c r="G4884" s="23" t="s">
        <v>63</v>
      </c>
      <c r="H4884" s="23" t="s">
        <v>213</v>
      </c>
      <c r="I4884" s="23" t="s">
        <v>118</v>
      </c>
      <c r="J4884" s="23" t="s">
        <v>303</v>
      </c>
      <c r="K4884" s="23" t="s">
        <v>304</v>
      </c>
      <c r="L4884" s="24">
        <v>56525.24</v>
      </c>
      <c r="M4884">
        <v>4</v>
      </c>
      <c r="N4884" s="25">
        <v>0.25</v>
      </c>
      <c r="O4884" s="24">
        <v>9315.32</v>
      </c>
      <c r="P4884" s="26">
        <f t="shared" si="456"/>
        <v>0.16479930027718592</v>
      </c>
      <c r="Q4884" t="str">
        <f t="shared" si="457"/>
        <v>Low</v>
      </c>
      <c r="R4884" t="str">
        <f t="shared" si="458"/>
        <v>High</v>
      </c>
      <c r="S4884" s="23">
        <f t="shared" si="459"/>
        <v>2024</v>
      </c>
      <c r="T4884" s="23">
        <f t="shared" si="460"/>
        <v>8</v>
      </c>
      <c r="U4884" t="str">
        <f t="shared" si="461"/>
        <v>Aug-2024</v>
      </c>
    </row>
    <row r="4885" spans="1:21" x14ac:dyDescent="0.3">
      <c r="A4885" t="s">
        <v>6895</v>
      </c>
      <c r="B4885" s="22">
        <v>45537</v>
      </c>
      <c r="C4885" s="22">
        <v>45540</v>
      </c>
      <c r="D4885" s="23" t="s">
        <v>50</v>
      </c>
      <c r="E4885" s="23" t="s">
        <v>2811</v>
      </c>
      <c r="F4885" s="23" t="s">
        <v>71</v>
      </c>
      <c r="G4885" s="23" t="s">
        <v>179</v>
      </c>
      <c r="H4885" s="23" t="s">
        <v>180</v>
      </c>
      <c r="I4885" s="23" t="s">
        <v>118</v>
      </c>
      <c r="J4885" s="23" t="s">
        <v>119</v>
      </c>
      <c r="K4885" s="23" t="s">
        <v>120</v>
      </c>
      <c r="L4885" s="24">
        <v>97753.32</v>
      </c>
      <c r="M4885">
        <v>7</v>
      </c>
      <c r="N4885" s="25">
        <v>0.1</v>
      </c>
      <c r="O4885" s="24">
        <v>16637.669999999998</v>
      </c>
      <c r="P4885" s="26">
        <f t="shared" si="456"/>
        <v>0.17020056198602765</v>
      </c>
      <c r="Q4885" t="str">
        <f t="shared" si="457"/>
        <v>Low</v>
      </c>
      <c r="R4885" t="str">
        <f t="shared" si="458"/>
        <v>Low</v>
      </c>
      <c r="S4885" s="23">
        <f t="shared" si="459"/>
        <v>2024</v>
      </c>
      <c r="T4885" s="23">
        <f t="shared" si="460"/>
        <v>9</v>
      </c>
      <c r="U4885" t="str">
        <f t="shared" si="461"/>
        <v>Sep-2024</v>
      </c>
    </row>
    <row r="4886" spans="1:21" x14ac:dyDescent="0.3">
      <c r="A4886" t="s">
        <v>6896</v>
      </c>
      <c r="B4886" s="22">
        <v>45853</v>
      </c>
      <c r="C4886" s="22">
        <v>45859</v>
      </c>
      <c r="D4886" s="23" t="s">
        <v>78</v>
      </c>
      <c r="E4886" s="23" t="s">
        <v>2201</v>
      </c>
      <c r="F4886" s="23" t="s">
        <v>80</v>
      </c>
      <c r="G4886" s="23" t="s">
        <v>179</v>
      </c>
      <c r="H4886" s="23" t="s">
        <v>180</v>
      </c>
      <c r="I4886" s="23" t="s">
        <v>55</v>
      </c>
      <c r="J4886" s="23" t="s">
        <v>141</v>
      </c>
      <c r="K4886" s="23" t="s">
        <v>978</v>
      </c>
      <c r="L4886" s="24">
        <v>57858.720000000001</v>
      </c>
      <c r="M4886">
        <v>8</v>
      </c>
      <c r="N4886" s="25">
        <v>0.15</v>
      </c>
      <c r="O4886" s="24">
        <v>7601.43</v>
      </c>
      <c r="P4886" s="26">
        <f t="shared" si="456"/>
        <v>0.13137915944217224</v>
      </c>
      <c r="Q4886" t="str">
        <f t="shared" si="457"/>
        <v>Low</v>
      </c>
      <c r="R4886" t="str">
        <f t="shared" si="458"/>
        <v>Medium</v>
      </c>
      <c r="S4886" s="23">
        <f t="shared" si="459"/>
        <v>2025</v>
      </c>
      <c r="T4886" s="23">
        <f t="shared" si="460"/>
        <v>7</v>
      </c>
      <c r="U4886" t="str">
        <f t="shared" si="461"/>
        <v>Jul-2025</v>
      </c>
    </row>
    <row r="4887" spans="1:21" x14ac:dyDescent="0.3">
      <c r="A4887" t="s">
        <v>6897</v>
      </c>
      <c r="B4887" s="22">
        <v>45468</v>
      </c>
      <c r="C4887" s="22">
        <v>45475</v>
      </c>
      <c r="D4887" s="23" t="s">
        <v>102</v>
      </c>
      <c r="E4887" s="23" t="s">
        <v>2698</v>
      </c>
      <c r="F4887" s="23" t="s">
        <v>71</v>
      </c>
      <c r="G4887" s="23" t="s">
        <v>63</v>
      </c>
      <c r="H4887" s="23" t="s">
        <v>172</v>
      </c>
      <c r="I4887" s="23" t="s">
        <v>96</v>
      </c>
      <c r="J4887" s="23" t="s">
        <v>111</v>
      </c>
      <c r="K4887" s="23" t="s">
        <v>328</v>
      </c>
      <c r="L4887" s="24">
        <v>12113.64</v>
      </c>
      <c r="M4887">
        <v>7</v>
      </c>
      <c r="N4887" s="25">
        <v>0</v>
      </c>
      <c r="O4887" s="24">
        <v>3982.18</v>
      </c>
      <c r="P4887" s="26">
        <f t="shared" si="456"/>
        <v>0.32873521088624064</v>
      </c>
      <c r="Q4887" t="str">
        <f t="shared" si="457"/>
        <v>High</v>
      </c>
      <c r="R4887" t="str">
        <f t="shared" si="458"/>
        <v>None</v>
      </c>
      <c r="S4887" s="23">
        <f t="shared" si="459"/>
        <v>2024</v>
      </c>
      <c r="T4887" s="23">
        <f t="shared" si="460"/>
        <v>6</v>
      </c>
      <c r="U4887" t="str">
        <f t="shared" si="461"/>
        <v>Jun-2024</v>
      </c>
    </row>
    <row r="4888" spans="1:21" x14ac:dyDescent="0.3">
      <c r="A4888" t="s">
        <v>6898</v>
      </c>
      <c r="B4888" s="22">
        <v>44629</v>
      </c>
      <c r="C4888" s="22">
        <v>44631</v>
      </c>
      <c r="D4888" s="23" t="s">
        <v>50</v>
      </c>
      <c r="E4888" s="23" t="s">
        <v>757</v>
      </c>
      <c r="F4888" s="23" t="s">
        <v>80</v>
      </c>
      <c r="G4888" s="23" t="s">
        <v>72</v>
      </c>
      <c r="H4888" s="23" t="s">
        <v>104</v>
      </c>
      <c r="I4888" s="23" t="s">
        <v>96</v>
      </c>
      <c r="J4888" s="23" t="s">
        <v>135</v>
      </c>
      <c r="K4888" s="23" t="s">
        <v>136</v>
      </c>
      <c r="L4888" s="24">
        <v>9927.66</v>
      </c>
      <c r="M4888">
        <v>2</v>
      </c>
      <c r="N4888" s="25">
        <v>0.15</v>
      </c>
      <c r="O4888" s="24">
        <v>2243.88</v>
      </c>
      <c r="P4888" s="26">
        <f t="shared" si="456"/>
        <v>0.22602305074911913</v>
      </c>
      <c r="Q4888" t="str">
        <f t="shared" si="457"/>
        <v>Medium</v>
      </c>
      <c r="R4888" t="str">
        <f t="shared" si="458"/>
        <v>Medium</v>
      </c>
      <c r="S4888" s="23">
        <f t="shared" si="459"/>
        <v>2022</v>
      </c>
      <c r="T4888" s="23">
        <f t="shared" si="460"/>
        <v>3</v>
      </c>
      <c r="U4888" t="str">
        <f t="shared" si="461"/>
        <v>Mar-2022</v>
      </c>
    </row>
    <row r="4889" spans="1:21" x14ac:dyDescent="0.3">
      <c r="A4889" t="s">
        <v>6899</v>
      </c>
      <c r="B4889" s="22">
        <v>44581</v>
      </c>
      <c r="C4889" s="22">
        <v>44587</v>
      </c>
      <c r="D4889" s="23" t="s">
        <v>102</v>
      </c>
      <c r="E4889" s="23" t="s">
        <v>1004</v>
      </c>
      <c r="F4889" s="23" t="s">
        <v>52</v>
      </c>
      <c r="G4889" s="23" t="s">
        <v>63</v>
      </c>
      <c r="H4889" s="23" t="s">
        <v>213</v>
      </c>
      <c r="I4889" s="23" t="s">
        <v>55</v>
      </c>
      <c r="J4889" s="23" t="s">
        <v>141</v>
      </c>
      <c r="K4889" s="23" t="s">
        <v>142</v>
      </c>
      <c r="L4889" s="24">
        <v>53845.8</v>
      </c>
      <c r="M4889">
        <v>5</v>
      </c>
      <c r="N4889" s="25">
        <v>0.1</v>
      </c>
      <c r="O4889" s="24">
        <v>15572.1</v>
      </c>
      <c r="P4889" s="26">
        <f t="shared" si="456"/>
        <v>0.2891980433014274</v>
      </c>
      <c r="Q4889" t="str">
        <f t="shared" si="457"/>
        <v>Medium</v>
      </c>
      <c r="R4889" t="str">
        <f t="shared" si="458"/>
        <v>Low</v>
      </c>
      <c r="S4889" s="23">
        <f t="shared" si="459"/>
        <v>2022</v>
      </c>
      <c r="T4889" s="23">
        <f t="shared" si="460"/>
        <v>1</v>
      </c>
      <c r="U4889" t="str">
        <f t="shared" si="461"/>
        <v>Jan-2022</v>
      </c>
    </row>
    <row r="4890" spans="1:21" x14ac:dyDescent="0.3">
      <c r="A4890" t="s">
        <v>6900</v>
      </c>
      <c r="B4890" s="22">
        <v>45460</v>
      </c>
      <c r="C4890" s="22">
        <v>45463</v>
      </c>
      <c r="D4890" s="23" t="s">
        <v>50</v>
      </c>
      <c r="E4890" s="23" t="s">
        <v>320</v>
      </c>
      <c r="F4890" s="23" t="s">
        <v>71</v>
      </c>
      <c r="G4890" s="23" t="s">
        <v>53</v>
      </c>
      <c r="H4890" s="23" t="s">
        <v>90</v>
      </c>
      <c r="I4890" s="23" t="s">
        <v>118</v>
      </c>
      <c r="J4890" s="23" t="s">
        <v>119</v>
      </c>
      <c r="K4890" s="23" t="s">
        <v>270</v>
      </c>
      <c r="L4890" s="24">
        <v>26885.200000000001</v>
      </c>
      <c r="M4890">
        <v>10</v>
      </c>
      <c r="N4890" s="25">
        <v>0.15</v>
      </c>
      <c r="O4890" s="24">
        <v>8143.73</v>
      </c>
      <c r="P4890" s="26">
        <f t="shared" si="456"/>
        <v>0.30290754764703254</v>
      </c>
      <c r="Q4890" t="str">
        <f t="shared" si="457"/>
        <v>High</v>
      </c>
      <c r="R4890" t="str">
        <f t="shared" si="458"/>
        <v>Medium</v>
      </c>
      <c r="S4890" s="23">
        <f t="shared" si="459"/>
        <v>2024</v>
      </c>
      <c r="T4890" s="23">
        <f t="shared" si="460"/>
        <v>6</v>
      </c>
      <c r="U4890" t="str">
        <f t="shared" si="461"/>
        <v>Jun-2024</v>
      </c>
    </row>
    <row r="4891" spans="1:21" x14ac:dyDescent="0.3">
      <c r="A4891" t="s">
        <v>6901</v>
      </c>
      <c r="B4891" s="22">
        <v>45005</v>
      </c>
      <c r="C4891" s="22">
        <v>45010</v>
      </c>
      <c r="D4891" s="23" t="s">
        <v>78</v>
      </c>
      <c r="E4891" s="23" t="s">
        <v>1328</v>
      </c>
      <c r="F4891" s="23" t="s">
        <v>80</v>
      </c>
      <c r="G4891" s="23" t="s">
        <v>179</v>
      </c>
      <c r="H4891" s="23" t="s">
        <v>180</v>
      </c>
      <c r="I4891" s="23" t="s">
        <v>83</v>
      </c>
      <c r="J4891" s="23" t="s">
        <v>156</v>
      </c>
      <c r="K4891" s="23" t="s">
        <v>157</v>
      </c>
      <c r="L4891" s="24">
        <v>68645.2</v>
      </c>
      <c r="M4891">
        <v>5</v>
      </c>
      <c r="N4891" s="25">
        <v>0.2</v>
      </c>
      <c r="O4891" s="24">
        <v>13113.3</v>
      </c>
      <c r="P4891" s="26">
        <f t="shared" si="456"/>
        <v>0.19103010844166818</v>
      </c>
      <c r="Q4891" t="str">
        <f t="shared" si="457"/>
        <v>Low</v>
      </c>
      <c r="R4891" t="str">
        <f t="shared" si="458"/>
        <v>Medium</v>
      </c>
      <c r="S4891" s="23">
        <f t="shared" si="459"/>
        <v>2023</v>
      </c>
      <c r="T4891" s="23">
        <f t="shared" si="460"/>
        <v>3</v>
      </c>
      <c r="U4891" t="str">
        <f t="shared" si="461"/>
        <v>Mar-2023</v>
      </c>
    </row>
    <row r="4892" spans="1:21" x14ac:dyDescent="0.3">
      <c r="A4892" t="s">
        <v>6902</v>
      </c>
      <c r="B4892" s="22">
        <v>44724</v>
      </c>
      <c r="C4892" s="22">
        <v>44727</v>
      </c>
      <c r="D4892" s="23" t="s">
        <v>78</v>
      </c>
      <c r="E4892" s="23" t="s">
        <v>1905</v>
      </c>
      <c r="F4892" s="23" t="s">
        <v>80</v>
      </c>
      <c r="G4892" s="23" t="s">
        <v>179</v>
      </c>
      <c r="H4892" s="23" t="s">
        <v>180</v>
      </c>
      <c r="I4892" s="23" t="s">
        <v>96</v>
      </c>
      <c r="J4892" s="23" t="s">
        <v>166</v>
      </c>
      <c r="K4892" s="23" t="s">
        <v>337</v>
      </c>
      <c r="L4892" s="24">
        <v>12139.12</v>
      </c>
      <c r="M4892">
        <v>8</v>
      </c>
      <c r="N4892" s="25">
        <v>0.1</v>
      </c>
      <c r="O4892" s="24">
        <v>2913.23</v>
      </c>
      <c r="P4892" s="26">
        <f t="shared" si="456"/>
        <v>0.23998691832686389</v>
      </c>
      <c r="Q4892" t="str">
        <f t="shared" si="457"/>
        <v>Medium</v>
      </c>
      <c r="R4892" t="str">
        <f t="shared" si="458"/>
        <v>Low</v>
      </c>
      <c r="S4892" s="23">
        <f t="shared" si="459"/>
        <v>2022</v>
      </c>
      <c r="T4892" s="23">
        <f t="shared" si="460"/>
        <v>6</v>
      </c>
      <c r="U4892" t="str">
        <f t="shared" si="461"/>
        <v>Jun-2022</v>
      </c>
    </row>
    <row r="4893" spans="1:21" x14ac:dyDescent="0.3">
      <c r="A4893" t="s">
        <v>6903</v>
      </c>
      <c r="B4893" s="22">
        <v>45800</v>
      </c>
      <c r="C4893" s="22">
        <v>45807</v>
      </c>
      <c r="D4893" s="23" t="s">
        <v>102</v>
      </c>
      <c r="E4893" s="23" t="s">
        <v>510</v>
      </c>
      <c r="F4893" s="23" t="s">
        <v>52</v>
      </c>
      <c r="G4893" s="23" t="s">
        <v>81</v>
      </c>
      <c r="H4893" s="23" t="s">
        <v>82</v>
      </c>
      <c r="I4893" s="23" t="s">
        <v>83</v>
      </c>
      <c r="J4893" s="23" t="s">
        <v>449</v>
      </c>
      <c r="K4893" s="23" t="s">
        <v>775</v>
      </c>
      <c r="L4893" s="24">
        <v>49463.24</v>
      </c>
      <c r="M4893">
        <v>4</v>
      </c>
      <c r="N4893" s="25">
        <v>0.25</v>
      </c>
      <c r="O4893" s="24">
        <v>9036.7000000000007</v>
      </c>
      <c r="P4893" s="26">
        <f t="shared" si="456"/>
        <v>0.18269527026535265</v>
      </c>
      <c r="Q4893" t="str">
        <f t="shared" si="457"/>
        <v>Low</v>
      </c>
      <c r="R4893" t="str">
        <f t="shared" si="458"/>
        <v>High</v>
      </c>
      <c r="S4893" s="23">
        <f t="shared" si="459"/>
        <v>2025</v>
      </c>
      <c r="T4893" s="23">
        <f t="shared" si="460"/>
        <v>5</v>
      </c>
      <c r="U4893" t="str">
        <f t="shared" si="461"/>
        <v>May-2025</v>
      </c>
    </row>
    <row r="4894" spans="1:21" x14ac:dyDescent="0.3">
      <c r="A4894" t="s">
        <v>6904</v>
      </c>
      <c r="B4894" s="22">
        <v>45589</v>
      </c>
      <c r="C4894" s="22">
        <v>45593</v>
      </c>
      <c r="D4894" s="23" t="s">
        <v>50</v>
      </c>
      <c r="E4894" s="23" t="s">
        <v>1973</v>
      </c>
      <c r="F4894" s="23" t="s">
        <v>80</v>
      </c>
      <c r="G4894" s="23" t="s">
        <v>179</v>
      </c>
      <c r="H4894" s="23" t="s">
        <v>236</v>
      </c>
      <c r="I4894" s="23" t="s">
        <v>83</v>
      </c>
      <c r="J4894" s="23" t="s">
        <v>156</v>
      </c>
      <c r="K4894" s="23" t="s">
        <v>157</v>
      </c>
      <c r="L4894" s="24">
        <v>10512</v>
      </c>
      <c r="M4894">
        <v>10</v>
      </c>
      <c r="N4894" s="25">
        <v>0.15</v>
      </c>
      <c r="O4894" s="24">
        <v>1448.08</v>
      </c>
      <c r="P4894" s="26">
        <f t="shared" si="456"/>
        <v>0.13775494672754945</v>
      </c>
      <c r="Q4894" t="str">
        <f t="shared" si="457"/>
        <v>Low</v>
      </c>
      <c r="R4894" t="str">
        <f t="shared" si="458"/>
        <v>Medium</v>
      </c>
      <c r="S4894" s="23">
        <f t="shared" si="459"/>
        <v>2024</v>
      </c>
      <c r="T4894" s="23">
        <f t="shared" si="460"/>
        <v>10</v>
      </c>
      <c r="U4894" t="str">
        <f t="shared" si="461"/>
        <v>Oct-2024</v>
      </c>
    </row>
    <row r="4895" spans="1:21" x14ac:dyDescent="0.3">
      <c r="A4895" t="s">
        <v>6905</v>
      </c>
      <c r="B4895" s="22">
        <v>44850</v>
      </c>
      <c r="C4895" s="22">
        <v>44857</v>
      </c>
      <c r="D4895" s="23" t="s">
        <v>78</v>
      </c>
      <c r="E4895" s="23" t="s">
        <v>644</v>
      </c>
      <c r="F4895" s="23" t="s">
        <v>52</v>
      </c>
      <c r="G4895" s="23" t="s">
        <v>81</v>
      </c>
      <c r="H4895" s="23" t="s">
        <v>82</v>
      </c>
      <c r="I4895" s="23" t="s">
        <v>96</v>
      </c>
      <c r="J4895" s="23" t="s">
        <v>135</v>
      </c>
      <c r="K4895" s="23" t="s">
        <v>136</v>
      </c>
      <c r="L4895" s="24">
        <v>3504.48</v>
      </c>
      <c r="M4895">
        <v>6</v>
      </c>
      <c r="N4895" s="25">
        <v>0.1</v>
      </c>
      <c r="O4895" s="24">
        <v>939.66</v>
      </c>
      <c r="P4895" s="26">
        <f t="shared" si="456"/>
        <v>0.2681310779345295</v>
      </c>
      <c r="Q4895" t="str">
        <f t="shared" si="457"/>
        <v>Medium</v>
      </c>
      <c r="R4895" t="str">
        <f t="shared" si="458"/>
        <v>Low</v>
      </c>
      <c r="S4895" s="23">
        <f t="shared" si="459"/>
        <v>2022</v>
      </c>
      <c r="T4895" s="23">
        <f t="shared" si="460"/>
        <v>10</v>
      </c>
      <c r="U4895" t="str">
        <f t="shared" si="461"/>
        <v>Oct-2022</v>
      </c>
    </row>
    <row r="4896" spans="1:21" x14ac:dyDescent="0.3">
      <c r="A4896" t="s">
        <v>6906</v>
      </c>
      <c r="B4896" s="22">
        <v>45348</v>
      </c>
      <c r="C4896" s="22">
        <v>45354</v>
      </c>
      <c r="D4896" s="23" t="s">
        <v>102</v>
      </c>
      <c r="E4896" s="23" t="s">
        <v>837</v>
      </c>
      <c r="F4896" s="23" t="s">
        <v>52</v>
      </c>
      <c r="G4896" s="23" t="s">
        <v>63</v>
      </c>
      <c r="H4896" s="23" t="s">
        <v>213</v>
      </c>
      <c r="I4896" s="23" t="s">
        <v>83</v>
      </c>
      <c r="J4896" s="23" t="s">
        <v>84</v>
      </c>
      <c r="K4896" s="23" t="s">
        <v>257</v>
      </c>
      <c r="L4896" s="24">
        <v>38857.32</v>
      </c>
      <c r="M4896">
        <v>3</v>
      </c>
      <c r="N4896" s="25">
        <v>0.2</v>
      </c>
      <c r="O4896" s="24">
        <v>6463.45</v>
      </c>
      <c r="P4896" s="26">
        <f t="shared" si="456"/>
        <v>0.1663380284589879</v>
      </c>
      <c r="Q4896" t="str">
        <f t="shared" si="457"/>
        <v>Low</v>
      </c>
      <c r="R4896" t="str">
        <f t="shared" si="458"/>
        <v>Medium</v>
      </c>
      <c r="S4896" s="23">
        <f t="shared" si="459"/>
        <v>2024</v>
      </c>
      <c r="T4896" s="23">
        <f t="shared" si="460"/>
        <v>2</v>
      </c>
      <c r="U4896" t="str">
        <f t="shared" si="461"/>
        <v>Feb-2024</v>
      </c>
    </row>
    <row r="4897" spans="1:21" x14ac:dyDescent="0.3">
      <c r="A4897" t="s">
        <v>6907</v>
      </c>
      <c r="B4897" s="22">
        <v>45784</v>
      </c>
      <c r="C4897" s="22">
        <v>45788</v>
      </c>
      <c r="D4897" s="23" t="s">
        <v>61</v>
      </c>
      <c r="E4897" s="23" t="s">
        <v>161</v>
      </c>
      <c r="F4897" s="23" t="s">
        <v>71</v>
      </c>
      <c r="G4897" s="23" t="s">
        <v>81</v>
      </c>
      <c r="H4897" s="23" t="s">
        <v>186</v>
      </c>
      <c r="I4897" s="23" t="s">
        <v>55</v>
      </c>
      <c r="J4897" s="23" t="s">
        <v>141</v>
      </c>
      <c r="K4897" s="23" t="s">
        <v>142</v>
      </c>
      <c r="L4897" s="24">
        <v>5969.4</v>
      </c>
      <c r="M4897">
        <v>10</v>
      </c>
      <c r="N4897" s="25">
        <v>0.1</v>
      </c>
      <c r="O4897" s="24">
        <v>1044.79</v>
      </c>
      <c r="P4897" s="26">
        <f t="shared" si="456"/>
        <v>0.17502429054846383</v>
      </c>
      <c r="Q4897" t="str">
        <f t="shared" si="457"/>
        <v>Low</v>
      </c>
      <c r="R4897" t="str">
        <f t="shared" si="458"/>
        <v>Low</v>
      </c>
      <c r="S4897" s="23">
        <f t="shared" si="459"/>
        <v>2025</v>
      </c>
      <c r="T4897" s="23">
        <f t="shared" si="460"/>
        <v>5</v>
      </c>
      <c r="U4897" t="str">
        <f t="shared" si="461"/>
        <v>May-2025</v>
      </c>
    </row>
    <row r="4898" spans="1:21" x14ac:dyDescent="0.3">
      <c r="A4898" t="s">
        <v>6908</v>
      </c>
      <c r="B4898" s="22">
        <v>45402</v>
      </c>
      <c r="C4898" s="22">
        <v>45408</v>
      </c>
      <c r="D4898" s="23" t="s">
        <v>50</v>
      </c>
      <c r="E4898" s="23" t="s">
        <v>1308</v>
      </c>
      <c r="F4898" s="23" t="s">
        <v>52</v>
      </c>
      <c r="G4898" s="23" t="s">
        <v>53</v>
      </c>
      <c r="H4898" s="23" t="s">
        <v>246</v>
      </c>
      <c r="I4898" s="23" t="s">
        <v>96</v>
      </c>
      <c r="J4898" s="23" t="s">
        <v>135</v>
      </c>
      <c r="K4898" s="23" t="s">
        <v>395</v>
      </c>
      <c r="L4898" s="24">
        <v>127187.9</v>
      </c>
      <c r="M4898">
        <v>10</v>
      </c>
      <c r="N4898" s="25">
        <v>0.1</v>
      </c>
      <c r="O4898" s="24">
        <v>20014.05</v>
      </c>
      <c r="P4898" s="26">
        <f t="shared" si="456"/>
        <v>0.15735812919310721</v>
      </c>
      <c r="Q4898" t="str">
        <f t="shared" si="457"/>
        <v>Low</v>
      </c>
      <c r="R4898" t="str">
        <f t="shared" si="458"/>
        <v>Low</v>
      </c>
      <c r="S4898" s="23">
        <f t="shared" si="459"/>
        <v>2024</v>
      </c>
      <c r="T4898" s="23">
        <f t="shared" si="460"/>
        <v>4</v>
      </c>
      <c r="U4898" t="str">
        <f t="shared" si="461"/>
        <v>Apr-2024</v>
      </c>
    </row>
    <row r="4899" spans="1:21" x14ac:dyDescent="0.3">
      <c r="A4899" t="s">
        <v>6909</v>
      </c>
      <c r="B4899" s="22">
        <v>44960</v>
      </c>
      <c r="C4899" s="22">
        <v>44967</v>
      </c>
      <c r="D4899" s="23" t="s">
        <v>50</v>
      </c>
      <c r="E4899" s="23" t="s">
        <v>1328</v>
      </c>
      <c r="F4899" s="23" t="s">
        <v>52</v>
      </c>
      <c r="G4899" s="23" t="s">
        <v>72</v>
      </c>
      <c r="H4899" s="23" t="s">
        <v>117</v>
      </c>
      <c r="I4899" s="23" t="s">
        <v>96</v>
      </c>
      <c r="J4899" s="23" t="s">
        <v>97</v>
      </c>
      <c r="K4899" s="23" t="s">
        <v>181</v>
      </c>
      <c r="L4899" s="24">
        <v>4023.94</v>
      </c>
      <c r="M4899">
        <v>1</v>
      </c>
      <c r="N4899" s="25">
        <v>0.1</v>
      </c>
      <c r="O4899" s="24">
        <v>777.86</v>
      </c>
      <c r="P4899" s="26">
        <f t="shared" si="456"/>
        <v>0.19330805131289233</v>
      </c>
      <c r="Q4899" t="str">
        <f t="shared" si="457"/>
        <v>Low</v>
      </c>
      <c r="R4899" t="str">
        <f t="shared" si="458"/>
        <v>Low</v>
      </c>
      <c r="S4899" s="23">
        <f t="shared" si="459"/>
        <v>2023</v>
      </c>
      <c r="T4899" s="23">
        <f t="shared" si="460"/>
        <v>2</v>
      </c>
      <c r="U4899" t="str">
        <f t="shared" si="461"/>
        <v>Feb-2023</v>
      </c>
    </row>
    <row r="4900" spans="1:21" x14ac:dyDescent="0.3">
      <c r="A4900" t="s">
        <v>6910</v>
      </c>
      <c r="B4900" s="22">
        <v>45212</v>
      </c>
      <c r="C4900" s="22">
        <v>45213</v>
      </c>
      <c r="D4900" s="23" t="s">
        <v>61</v>
      </c>
      <c r="E4900" s="23" t="s">
        <v>261</v>
      </c>
      <c r="F4900" s="23" t="s">
        <v>52</v>
      </c>
      <c r="G4900" s="23" t="s">
        <v>63</v>
      </c>
      <c r="H4900" s="23" t="s">
        <v>64</v>
      </c>
      <c r="I4900" s="23" t="s">
        <v>118</v>
      </c>
      <c r="J4900" s="23" t="s">
        <v>119</v>
      </c>
      <c r="K4900" s="23" t="s">
        <v>120</v>
      </c>
      <c r="L4900" s="24">
        <v>82266.84</v>
      </c>
      <c r="M4900">
        <v>6</v>
      </c>
      <c r="N4900" s="25">
        <v>0.1</v>
      </c>
      <c r="O4900" s="24">
        <v>28657.66</v>
      </c>
      <c r="P4900" s="26">
        <f t="shared" si="456"/>
        <v>0.34835007640988763</v>
      </c>
      <c r="Q4900" t="str">
        <f t="shared" si="457"/>
        <v>High</v>
      </c>
      <c r="R4900" t="str">
        <f t="shared" si="458"/>
        <v>Low</v>
      </c>
      <c r="S4900" s="23">
        <f t="shared" si="459"/>
        <v>2023</v>
      </c>
      <c r="T4900" s="23">
        <f t="shared" si="460"/>
        <v>10</v>
      </c>
      <c r="U4900" t="str">
        <f t="shared" si="461"/>
        <v>Oct-2023</v>
      </c>
    </row>
    <row r="4901" spans="1:21" x14ac:dyDescent="0.3">
      <c r="A4901" t="s">
        <v>6911</v>
      </c>
      <c r="B4901" s="22">
        <v>45531</v>
      </c>
      <c r="C4901" s="22">
        <v>45532</v>
      </c>
      <c r="D4901" s="23" t="s">
        <v>78</v>
      </c>
      <c r="E4901" s="23" t="s">
        <v>1827</v>
      </c>
      <c r="F4901" s="23" t="s">
        <v>71</v>
      </c>
      <c r="G4901" s="23" t="s">
        <v>72</v>
      </c>
      <c r="H4901" s="23" t="s">
        <v>104</v>
      </c>
      <c r="I4901" s="23" t="s">
        <v>83</v>
      </c>
      <c r="J4901" s="23" t="s">
        <v>379</v>
      </c>
      <c r="K4901" s="23" t="s">
        <v>380</v>
      </c>
      <c r="L4901" s="24">
        <v>37297.68</v>
      </c>
      <c r="M4901">
        <v>3</v>
      </c>
      <c r="N4901" s="25">
        <v>0</v>
      </c>
      <c r="O4901" s="24">
        <v>13584.94</v>
      </c>
      <c r="P4901" s="26">
        <f t="shared" si="456"/>
        <v>0.36423016123254853</v>
      </c>
      <c r="Q4901" t="str">
        <f t="shared" si="457"/>
        <v>High</v>
      </c>
      <c r="R4901" t="str">
        <f t="shared" si="458"/>
        <v>None</v>
      </c>
      <c r="S4901" s="23">
        <f t="shared" si="459"/>
        <v>2024</v>
      </c>
      <c r="T4901" s="23">
        <f t="shared" si="460"/>
        <v>8</v>
      </c>
      <c r="U4901" t="str">
        <f t="shared" si="461"/>
        <v>Aug-2024</v>
      </c>
    </row>
    <row r="4902" spans="1:21" x14ac:dyDescent="0.3">
      <c r="A4902" t="s">
        <v>6912</v>
      </c>
      <c r="B4902" s="22">
        <v>44857</v>
      </c>
      <c r="C4902" s="22">
        <v>44863</v>
      </c>
      <c r="D4902" s="23" t="s">
        <v>50</v>
      </c>
      <c r="E4902" s="23" t="s">
        <v>2392</v>
      </c>
      <c r="F4902" s="23" t="s">
        <v>71</v>
      </c>
      <c r="G4902" s="23" t="s">
        <v>53</v>
      </c>
      <c r="H4902" s="23" t="s">
        <v>54</v>
      </c>
      <c r="I4902" s="23" t="s">
        <v>96</v>
      </c>
      <c r="J4902" s="23" t="s">
        <v>166</v>
      </c>
      <c r="K4902" s="23" t="s">
        <v>762</v>
      </c>
      <c r="L4902" s="24">
        <v>69391.92</v>
      </c>
      <c r="M4902">
        <v>8</v>
      </c>
      <c r="N4902" s="25">
        <v>0.25</v>
      </c>
      <c r="O4902" s="24">
        <v>10270.5</v>
      </c>
      <c r="P4902" s="26">
        <f t="shared" si="456"/>
        <v>0.14800714550051361</v>
      </c>
      <c r="Q4902" t="str">
        <f t="shared" si="457"/>
        <v>Low</v>
      </c>
      <c r="R4902" t="str">
        <f t="shared" si="458"/>
        <v>High</v>
      </c>
      <c r="S4902" s="23">
        <f t="shared" si="459"/>
        <v>2022</v>
      </c>
      <c r="T4902" s="23">
        <f t="shared" si="460"/>
        <v>10</v>
      </c>
      <c r="U4902" t="str">
        <f t="shared" si="461"/>
        <v>Oct-2022</v>
      </c>
    </row>
    <row r="4903" spans="1:21" x14ac:dyDescent="0.3">
      <c r="A4903" t="s">
        <v>6913</v>
      </c>
      <c r="B4903" s="22">
        <v>45203</v>
      </c>
      <c r="C4903" s="22">
        <v>45209</v>
      </c>
      <c r="D4903" s="23" t="s">
        <v>102</v>
      </c>
      <c r="E4903" s="23" t="s">
        <v>394</v>
      </c>
      <c r="F4903" s="23" t="s">
        <v>71</v>
      </c>
      <c r="G4903" s="23" t="s">
        <v>179</v>
      </c>
      <c r="H4903" s="23" t="s">
        <v>236</v>
      </c>
      <c r="I4903" s="23" t="s">
        <v>83</v>
      </c>
      <c r="J4903" s="23" t="s">
        <v>84</v>
      </c>
      <c r="K4903" s="23" t="s">
        <v>85</v>
      </c>
      <c r="L4903" s="24">
        <v>6656.13</v>
      </c>
      <c r="M4903">
        <v>1</v>
      </c>
      <c r="N4903" s="25">
        <v>0.2</v>
      </c>
      <c r="O4903" s="24">
        <v>1509.29</v>
      </c>
      <c r="P4903" s="26">
        <f t="shared" si="456"/>
        <v>0.22675188134847124</v>
      </c>
      <c r="Q4903" t="str">
        <f t="shared" si="457"/>
        <v>Medium</v>
      </c>
      <c r="R4903" t="str">
        <f t="shared" si="458"/>
        <v>Medium</v>
      </c>
      <c r="S4903" s="23">
        <f t="shared" si="459"/>
        <v>2023</v>
      </c>
      <c r="T4903" s="23">
        <f t="shared" si="460"/>
        <v>10</v>
      </c>
      <c r="U4903" t="str">
        <f t="shared" si="461"/>
        <v>Oct-2023</v>
      </c>
    </row>
    <row r="4904" spans="1:21" x14ac:dyDescent="0.3">
      <c r="A4904" t="s">
        <v>6914</v>
      </c>
      <c r="B4904" s="22">
        <v>45429</v>
      </c>
      <c r="C4904" s="22">
        <v>45432</v>
      </c>
      <c r="D4904" s="23" t="s">
        <v>102</v>
      </c>
      <c r="E4904" s="23" t="s">
        <v>2434</v>
      </c>
      <c r="F4904" s="23" t="s">
        <v>80</v>
      </c>
      <c r="G4904" s="23" t="s">
        <v>53</v>
      </c>
      <c r="H4904" s="23" t="s">
        <v>110</v>
      </c>
      <c r="I4904" s="23" t="s">
        <v>55</v>
      </c>
      <c r="J4904" s="23" t="s">
        <v>141</v>
      </c>
      <c r="K4904" s="23" t="s">
        <v>142</v>
      </c>
      <c r="L4904" s="24">
        <v>636.46</v>
      </c>
      <c r="M4904">
        <v>2</v>
      </c>
      <c r="N4904" s="25">
        <v>0.25</v>
      </c>
      <c r="O4904" s="24">
        <v>124.38</v>
      </c>
      <c r="P4904" s="26">
        <f t="shared" si="456"/>
        <v>0.19542469283222824</v>
      </c>
      <c r="Q4904" t="str">
        <f t="shared" si="457"/>
        <v>Low</v>
      </c>
      <c r="R4904" t="str">
        <f t="shared" si="458"/>
        <v>High</v>
      </c>
      <c r="S4904" s="23">
        <f t="shared" si="459"/>
        <v>2024</v>
      </c>
      <c r="T4904" s="23">
        <f t="shared" si="460"/>
        <v>5</v>
      </c>
      <c r="U4904" t="str">
        <f t="shared" si="461"/>
        <v>May-2024</v>
      </c>
    </row>
    <row r="4905" spans="1:21" x14ac:dyDescent="0.3">
      <c r="A4905" t="s">
        <v>6915</v>
      </c>
      <c r="B4905" s="22">
        <v>45572</v>
      </c>
      <c r="C4905" s="22">
        <v>45577</v>
      </c>
      <c r="D4905" s="23" t="s">
        <v>61</v>
      </c>
      <c r="E4905" s="23" t="s">
        <v>1536</v>
      </c>
      <c r="F4905" s="23" t="s">
        <v>71</v>
      </c>
      <c r="G4905" s="23" t="s">
        <v>63</v>
      </c>
      <c r="H4905" s="23" t="s">
        <v>213</v>
      </c>
      <c r="I4905" s="23" t="s">
        <v>55</v>
      </c>
      <c r="J4905" s="23" t="s">
        <v>65</v>
      </c>
      <c r="K4905" s="23" t="s">
        <v>66</v>
      </c>
      <c r="L4905" s="24">
        <v>75908.63</v>
      </c>
      <c r="M4905">
        <v>7</v>
      </c>
      <c r="N4905" s="25">
        <v>0.15</v>
      </c>
      <c r="O4905" s="24">
        <v>9921.8700000000008</v>
      </c>
      <c r="P4905" s="26">
        <f t="shared" si="456"/>
        <v>0.13070806310165262</v>
      </c>
      <c r="Q4905" t="str">
        <f t="shared" si="457"/>
        <v>Low</v>
      </c>
      <c r="R4905" t="str">
        <f t="shared" si="458"/>
        <v>Medium</v>
      </c>
      <c r="S4905" s="23">
        <f t="shared" si="459"/>
        <v>2024</v>
      </c>
      <c r="T4905" s="23">
        <f t="shared" si="460"/>
        <v>10</v>
      </c>
      <c r="U4905" t="str">
        <f t="shared" si="461"/>
        <v>Oct-2024</v>
      </c>
    </row>
    <row r="4906" spans="1:21" x14ac:dyDescent="0.3">
      <c r="A4906" t="s">
        <v>6916</v>
      </c>
      <c r="B4906" s="22">
        <v>45300</v>
      </c>
      <c r="C4906" s="22">
        <v>45305</v>
      </c>
      <c r="D4906" s="23" t="s">
        <v>50</v>
      </c>
      <c r="E4906" s="23" t="s">
        <v>429</v>
      </c>
      <c r="F4906" s="23" t="s">
        <v>52</v>
      </c>
      <c r="G4906" s="23" t="s">
        <v>63</v>
      </c>
      <c r="H4906" s="23" t="s">
        <v>202</v>
      </c>
      <c r="I4906" s="23" t="s">
        <v>55</v>
      </c>
      <c r="J4906" s="23" t="s">
        <v>56</v>
      </c>
      <c r="K4906" s="23" t="s">
        <v>57</v>
      </c>
      <c r="L4906" s="24">
        <v>10760.8</v>
      </c>
      <c r="M4906">
        <v>8</v>
      </c>
      <c r="N4906" s="25">
        <v>0.1</v>
      </c>
      <c r="O4906" s="24">
        <v>3047.52</v>
      </c>
      <c r="P4906" s="26">
        <f t="shared" si="456"/>
        <v>0.28320570961266822</v>
      </c>
      <c r="Q4906" t="str">
        <f t="shared" si="457"/>
        <v>Medium</v>
      </c>
      <c r="R4906" t="str">
        <f t="shared" si="458"/>
        <v>Low</v>
      </c>
      <c r="S4906" s="23">
        <f t="shared" si="459"/>
        <v>2024</v>
      </c>
      <c r="T4906" s="23">
        <f t="shared" si="460"/>
        <v>1</v>
      </c>
      <c r="U4906" t="str">
        <f t="shared" si="461"/>
        <v>Jan-2024</v>
      </c>
    </row>
    <row r="4907" spans="1:21" x14ac:dyDescent="0.3">
      <c r="A4907" t="s">
        <v>6917</v>
      </c>
      <c r="B4907" s="22">
        <v>44675</v>
      </c>
      <c r="C4907" s="22">
        <v>44679</v>
      </c>
      <c r="D4907" s="23" t="s">
        <v>78</v>
      </c>
      <c r="E4907" s="23" t="s">
        <v>2446</v>
      </c>
      <c r="F4907" s="23" t="s">
        <v>80</v>
      </c>
      <c r="G4907" s="23" t="s">
        <v>53</v>
      </c>
      <c r="H4907" s="23" t="s">
        <v>54</v>
      </c>
      <c r="I4907" s="23" t="s">
        <v>96</v>
      </c>
      <c r="J4907" s="23" t="s">
        <v>135</v>
      </c>
      <c r="K4907" s="23" t="s">
        <v>275</v>
      </c>
      <c r="L4907" s="24">
        <v>71324.5</v>
      </c>
      <c r="M4907">
        <v>5</v>
      </c>
      <c r="N4907" s="25">
        <v>0.2</v>
      </c>
      <c r="O4907" s="24">
        <v>9178.11</v>
      </c>
      <c r="P4907" s="26">
        <f t="shared" si="456"/>
        <v>0.12868102825817215</v>
      </c>
      <c r="Q4907" t="str">
        <f t="shared" si="457"/>
        <v>Low</v>
      </c>
      <c r="R4907" t="str">
        <f t="shared" si="458"/>
        <v>Medium</v>
      </c>
      <c r="S4907" s="23">
        <f t="shared" si="459"/>
        <v>2022</v>
      </c>
      <c r="T4907" s="23">
        <f t="shared" si="460"/>
        <v>4</v>
      </c>
      <c r="U4907" t="str">
        <f t="shared" si="461"/>
        <v>Apr-2022</v>
      </c>
    </row>
    <row r="4908" spans="1:21" x14ac:dyDescent="0.3">
      <c r="A4908" t="s">
        <v>6918</v>
      </c>
      <c r="B4908" s="22">
        <v>45114</v>
      </c>
      <c r="C4908" s="22">
        <v>45120</v>
      </c>
      <c r="D4908" s="23" t="s">
        <v>78</v>
      </c>
      <c r="E4908" s="23" t="s">
        <v>672</v>
      </c>
      <c r="F4908" s="23" t="s">
        <v>71</v>
      </c>
      <c r="G4908" s="23" t="s">
        <v>81</v>
      </c>
      <c r="H4908" s="23" t="s">
        <v>284</v>
      </c>
      <c r="I4908" s="23" t="s">
        <v>118</v>
      </c>
      <c r="J4908" s="23" t="s">
        <v>230</v>
      </c>
      <c r="K4908" s="23" t="s">
        <v>231</v>
      </c>
      <c r="L4908" s="24">
        <v>144083.9</v>
      </c>
      <c r="M4908">
        <v>10</v>
      </c>
      <c r="N4908" s="25">
        <v>0</v>
      </c>
      <c r="O4908" s="24">
        <v>39218.879999999997</v>
      </c>
      <c r="P4908" s="26">
        <f t="shared" si="456"/>
        <v>0.27219474209123989</v>
      </c>
      <c r="Q4908" t="str">
        <f t="shared" si="457"/>
        <v>Medium</v>
      </c>
      <c r="R4908" t="str">
        <f t="shared" si="458"/>
        <v>None</v>
      </c>
      <c r="S4908" s="23">
        <f t="shared" si="459"/>
        <v>2023</v>
      </c>
      <c r="T4908" s="23">
        <f t="shared" si="460"/>
        <v>7</v>
      </c>
      <c r="U4908" t="str">
        <f t="shared" si="461"/>
        <v>Jul-2023</v>
      </c>
    </row>
    <row r="4909" spans="1:21" x14ac:dyDescent="0.3">
      <c r="A4909" t="s">
        <v>6919</v>
      </c>
      <c r="B4909" s="22">
        <v>45488</v>
      </c>
      <c r="C4909" s="22">
        <v>45489</v>
      </c>
      <c r="D4909" s="23" t="s">
        <v>102</v>
      </c>
      <c r="E4909" s="23" t="s">
        <v>1055</v>
      </c>
      <c r="F4909" s="23" t="s">
        <v>71</v>
      </c>
      <c r="G4909" s="23" t="s">
        <v>53</v>
      </c>
      <c r="H4909" s="23" t="s">
        <v>90</v>
      </c>
      <c r="I4909" s="23" t="s">
        <v>96</v>
      </c>
      <c r="J4909" s="23" t="s">
        <v>111</v>
      </c>
      <c r="K4909" s="23" t="s">
        <v>328</v>
      </c>
      <c r="L4909" s="24">
        <v>10928.16</v>
      </c>
      <c r="M4909">
        <v>9</v>
      </c>
      <c r="N4909" s="25">
        <v>0.15</v>
      </c>
      <c r="O4909" s="24">
        <v>1948.97</v>
      </c>
      <c r="P4909" s="26">
        <f t="shared" si="456"/>
        <v>0.17834383830397799</v>
      </c>
      <c r="Q4909" t="str">
        <f t="shared" si="457"/>
        <v>Low</v>
      </c>
      <c r="R4909" t="str">
        <f t="shared" si="458"/>
        <v>Medium</v>
      </c>
      <c r="S4909" s="23">
        <f t="shared" si="459"/>
        <v>2024</v>
      </c>
      <c r="T4909" s="23">
        <f t="shared" si="460"/>
        <v>7</v>
      </c>
      <c r="U4909" t="str">
        <f t="shared" si="461"/>
        <v>Jul-2024</v>
      </c>
    </row>
    <row r="4910" spans="1:21" x14ac:dyDescent="0.3">
      <c r="A4910" t="s">
        <v>6920</v>
      </c>
      <c r="B4910" s="22">
        <v>44975</v>
      </c>
      <c r="C4910" s="22">
        <v>44977</v>
      </c>
      <c r="D4910" s="23" t="s">
        <v>50</v>
      </c>
      <c r="E4910" s="23" t="s">
        <v>1964</v>
      </c>
      <c r="F4910" s="23" t="s">
        <v>80</v>
      </c>
      <c r="G4910" s="23" t="s">
        <v>53</v>
      </c>
      <c r="H4910" s="23" t="s">
        <v>246</v>
      </c>
      <c r="I4910" s="23" t="s">
        <v>118</v>
      </c>
      <c r="J4910" s="23" t="s">
        <v>230</v>
      </c>
      <c r="K4910" s="23" t="s">
        <v>356</v>
      </c>
      <c r="L4910" s="24">
        <v>1995.6</v>
      </c>
      <c r="M4910">
        <v>8</v>
      </c>
      <c r="N4910" s="25">
        <v>0</v>
      </c>
      <c r="O4910" s="24">
        <v>732.29</v>
      </c>
      <c r="P4910" s="26">
        <f t="shared" si="456"/>
        <v>0.36695229504910803</v>
      </c>
      <c r="Q4910" t="str">
        <f t="shared" si="457"/>
        <v>High</v>
      </c>
      <c r="R4910" t="str">
        <f t="shared" si="458"/>
        <v>None</v>
      </c>
      <c r="S4910" s="23">
        <f t="shared" si="459"/>
        <v>2023</v>
      </c>
      <c r="T4910" s="23">
        <f t="shared" si="460"/>
        <v>2</v>
      </c>
      <c r="U4910" t="str">
        <f t="shared" si="461"/>
        <v>Feb-2023</v>
      </c>
    </row>
    <row r="4911" spans="1:21" x14ac:dyDescent="0.3">
      <c r="A4911" t="s">
        <v>6921</v>
      </c>
      <c r="B4911" s="22">
        <v>45368</v>
      </c>
      <c r="C4911" s="22">
        <v>45375</v>
      </c>
      <c r="D4911" s="23" t="s">
        <v>61</v>
      </c>
      <c r="E4911" s="23" t="s">
        <v>1319</v>
      </c>
      <c r="F4911" s="23" t="s">
        <v>71</v>
      </c>
      <c r="G4911" s="23" t="s">
        <v>53</v>
      </c>
      <c r="H4911" s="23" t="s">
        <v>110</v>
      </c>
      <c r="I4911" s="23" t="s">
        <v>118</v>
      </c>
      <c r="J4911" s="23" t="s">
        <v>119</v>
      </c>
      <c r="K4911" s="23" t="s">
        <v>197</v>
      </c>
      <c r="L4911" s="24">
        <v>28614.3</v>
      </c>
      <c r="M4911">
        <v>2</v>
      </c>
      <c r="N4911" s="25">
        <v>0.25</v>
      </c>
      <c r="O4911" s="24">
        <v>7408.8</v>
      </c>
      <c r="P4911" s="26">
        <f t="shared" si="456"/>
        <v>0.25891949130329939</v>
      </c>
      <c r="Q4911" t="str">
        <f t="shared" si="457"/>
        <v>Medium</v>
      </c>
      <c r="R4911" t="str">
        <f t="shared" si="458"/>
        <v>High</v>
      </c>
      <c r="S4911" s="23">
        <f t="shared" si="459"/>
        <v>2024</v>
      </c>
      <c r="T4911" s="23">
        <f t="shared" si="460"/>
        <v>3</v>
      </c>
      <c r="U4911" t="str">
        <f t="shared" si="461"/>
        <v>Mar-2024</v>
      </c>
    </row>
    <row r="4912" spans="1:21" x14ac:dyDescent="0.3">
      <c r="A4912" t="s">
        <v>6922</v>
      </c>
      <c r="B4912" s="22">
        <v>45657</v>
      </c>
      <c r="C4912" s="22">
        <v>45661</v>
      </c>
      <c r="D4912" s="23" t="s">
        <v>102</v>
      </c>
      <c r="E4912" s="23" t="s">
        <v>1145</v>
      </c>
      <c r="F4912" s="23" t="s">
        <v>52</v>
      </c>
      <c r="G4912" s="23" t="s">
        <v>53</v>
      </c>
      <c r="H4912" s="23" t="s">
        <v>54</v>
      </c>
      <c r="I4912" s="23" t="s">
        <v>55</v>
      </c>
      <c r="J4912" s="23" t="s">
        <v>56</v>
      </c>
      <c r="K4912" s="23" t="s">
        <v>57</v>
      </c>
      <c r="L4912" s="24">
        <v>27904.75</v>
      </c>
      <c r="M4912">
        <v>5</v>
      </c>
      <c r="N4912" s="25">
        <v>0</v>
      </c>
      <c r="O4912" s="24">
        <v>4756.54</v>
      </c>
      <c r="P4912" s="26">
        <f t="shared" si="456"/>
        <v>0.17045628432435339</v>
      </c>
      <c r="Q4912" t="str">
        <f t="shared" si="457"/>
        <v>Low</v>
      </c>
      <c r="R4912" t="str">
        <f t="shared" si="458"/>
        <v>None</v>
      </c>
      <c r="S4912" s="23">
        <f t="shared" si="459"/>
        <v>2024</v>
      </c>
      <c r="T4912" s="23">
        <f t="shared" si="460"/>
        <v>12</v>
      </c>
      <c r="U4912" t="str">
        <f t="shared" si="461"/>
        <v>Dec-2024</v>
      </c>
    </row>
    <row r="4913" spans="1:21" x14ac:dyDescent="0.3">
      <c r="A4913" t="s">
        <v>6923</v>
      </c>
      <c r="B4913" s="22">
        <v>45205</v>
      </c>
      <c r="C4913" s="22">
        <v>45212</v>
      </c>
      <c r="D4913" s="23" t="s">
        <v>102</v>
      </c>
      <c r="E4913" s="23" t="s">
        <v>116</v>
      </c>
      <c r="F4913" s="23" t="s">
        <v>52</v>
      </c>
      <c r="G4913" s="23" t="s">
        <v>63</v>
      </c>
      <c r="H4913" s="23" t="s">
        <v>64</v>
      </c>
      <c r="I4913" s="23" t="s">
        <v>83</v>
      </c>
      <c r="J4913" s="23" t="s">
        <v>156</v>
      </c>
      <c r="K4913" s="23" t="s">
        <v>285</v>
      </c>
      <c r="L4913" s="24">
        <v>20878.48</v>
      </c>
      <c r="M4913">
        <v>2</v>
      </c>
      <c r="N4913" s="25">
        <v>0.15</v>
      </c>
      <c r="O4913" s="24">
        <v>4746.7299999999996</v>
      </c>
      <c r="P4913" s="26">
        <f t="shared" si="456"/>
        <v>0.22735036267007941</v>
      </c>
      <c r="Q4913" t="str">
        <f t="shared" si="457"/>
        <v>Medium</v>
      </c>
      <c r="R4913" t="str">
        <f t="shared" si="458"/>
        <v>Medium</v>
      </c>
      <c r="S4913" s="23">
        <f t="shared" si="459"/>
        <v>2023</v>
      </c>
      <c r="T4913" s="23">
        <f t="shared" si="460"/>
        <v>10</v>
      </c>
      <c r="U4913" t="str">
        <f t="shared" si="461"/>
        <v>Oct-2023</v>
      </c>
    </row>
    <row r="4914" spans="1:21" x14ac:dyDescent="0.3">
      <c r="A4914" t="s">
        <v>6924</v>
      </c>
      <c r="B4914" s="22">
        <v>45400</v>
      </c>
      <c r="C4914" s="22">
        <v>45404</v>
      </c>
      <c r="D4914" s="23" t="s">
        <v>102</v>
      </c>
      <c r="E4914" s="23" t="s">
        <v>479</v>
      </c>
      <c r="F4914" s="23" t="s">
        <v>71</v>
      </c>
      <c r="G4914" s="23" t="s">
        <v>179</v>
      </c>
      <c r="H4914" s="23" t="s">
        <v>236</v>
      </c>
      <c r="I4914" s="23" t="s">
        <v>55</v>
      </c>
      <c r="J4914" s="23" t="s">
        <v>141</v>
      </c>
      <c r="K4914" s="23" t="s">
        <v>142</v>
      </c>
      <c r="L4914" s="24">
        <v>14413.5</v>
      </c>
      <c r="M4914">
        <v>10</v>
      </c>
      <c r="N4914" s="25">
        <v>0</v>
      </c>
      <c r="O4914" s="24">
        <v>4990.59</v>
      </c>
      <c r="P4914" s="26">
        <f t="shared" si="456"/>
        <v>0.34624414611301907</v>
      </c>
      <c r="Q4914" t="str">
        <f t="shared" si="457"/>
        <v>High</v>
      </c>
      <c r="R4914" t="str">
        <f t="shared" si="458"/>
        <v>None</v>
      </c>
      <c r="S4914" s="23">
        <f t="shared" si="459"/>
        <v>2024</v>
      </c>
      <c r="T4914" s="23">
        <f t="shared" si="460"/>
        <v>4</v>
      </c>
      <c r="U4914" t="str">
        <f t="shared" si="461"/>
        <v>Apr-2024</v>
      </c>
    </row>
    <row r="4915" spans="1:21" x14ac:dyDescent="0.3">
      <c r="A4915" t="s">
        <v>6925</v>
      </c>
      <c r="B4915" s="22">
        <v>45468</v>
      </c>
      <c r="C4915" s="22">
        <v>45471</v>
      </c>
      <c r="D4915" s="23" t="s">
        <v>102</v>
      </c>
      <c r="E4915" s="23" t="s">
        <v>1667</v>
      </c>
      <c r="F4915" s="23" t="s">
        <v>71</v>
      </c>
      <c r="G4915" s="23" t="s">
        <v>72</v>
      </c>
      <c r="H4915" s="23" t="s">
        <v>346</v>
      </c>
      <c r="I4915" s="23" t="s">
        <v>96</v>
      </c>
      <c r="J4915" s="23" t="s">
        <v>111</v>
      </c>
      <c r="K4915" s="23" t="s">
        <v>328</v>
      </c>
      <c r="L4915" s="24">
        <v>21201.9</v>
      </c>
      <c r="M4915">
        <v>2</v>
      </c>
      <c r="N4915" s="25">
        <v>0.1</v>
      </c>
      <c r="O4915" s="24">
        <v>4731.45</v>
      </c>
      <c r="P4915" s="26">
        <f t="shared" si="456"/>
        <v>0.22316160344120101</v>
      </c>
      <c r="Q4915" t="str">
        <f t="shared" si="457"/>
        <v>Medium</v>
      </c>
      <c r="R4915" t="str">
        <f t="shared" si="458"/>
        <v>Low</v>
      </c>
      <c r="S4915" s="23">
        <f t="shared" si="459"/>
        <v>2024</v>
      </c>
      <c r="T4915" s="23">
        <f t="shared" si="460"/>
        <v>6</v>
      </c>
      <c r="U4915" t="str">
        <f t="shared" si="461"/>
        <v>Jun-2024</v>
      </c>
    </row>
    <row r="4916" spans="1:21" x14ac:dyDescent="0.3">
      <c r="A4916" t="s">
        <v>6926</v>
      </c>
      <c r="B4916" s="22">
        <v>45474</v>
      </c>
      <c r="C4916" s="22">
        <v>45478</v>
      </c>
      <c r="D4916" s="23" t="s">
        <v>78</v>
      </c>
      <c r="E4916" s="23" t="s">
        <v>229</v>
      </c>
      <c r="F4916" s="23" t="s">
        <v>71</v>
      </c>
      <c r="G4916" s="23" t="s">
        <v>63</v>
      </c>
      <c r="H4916" s="23" t="s">
        <v>172</v>
      </c>
      <c r="I4916" s="23" t="s">
        <v>55</v>
      </c>
      <c r="J4916" s="23" t="s">
        <v>65</v>
      </c>
      <c r="K4916" s="23" t="s">
        <v>130</v>
      </c>
      <c r="L4916" s="24">
        <v>14286.6</v>
      </c>
      <c r="M4916">
        <v>10</v>
      </c>
      <c r="N4916" s="25">
        <v>0.2</v>
      </c>
      <c r="O4916" s="24">
        <v>1765.52</v>
      </c>
      <c r="P4916" s="26">
        <f t="shared" si="456"/>
        <v>0.12357873811823666</v>
      </c>
      <c r="Q4916" t="str">
        <f t="shared" si="457"/>
        <v>Low</v>
      </c>
      <c r="R4916" t="str">
        <f t="shared" si="458"/>
        <v>Medium</v>
      </c>
      <c r="S4916" s="23">
        <f t="shared" si="459"/>
        <v>2024</v>
      </c>
      <c r="T4916" s="23">
        <f t="shared" si="460"/>
        <v>7</v>
      </c>
      <c r="U4916" t="str">
        <f t="shared" si="461"/>
        <v>Jul-2024</v>
      </c>
    </row>
    <row r="4917" spans="1:21" x14ac:dyDescent="0.3">
      <c r="A4917" t="s">
        <v>6927</v>
      </c>
      <c r="B4917" s="22">
        <v>45638</v>
      </c>
      <c r="C4917" s="22">
        <v>45640</v>
      </c>
      <c r="D4917" s="23" t="s">
        <v>50</v>
      </c>
      <c r="E4917" s="23" t="s">
        <v>1955</v>
      </c>
      <c r="F4917" s="23" t="s">
        <v>52</v>
      </c>
      <c r="G4917" s="23" t="s">
        <v>179</v>
      </c>
      <c r="H4917" s="23" t="s">
        <v>236</v>
      </c>
      <c r="I4917" s="23" t="s">
        <v>96</v>
      </c>
      <c r="J4917" s="23" t="s">
        <v>166</v>
      </c>
      <c r="K4917" s="23" t="s">
        <v>762</v>
      </c>
      <c r="L4917" s="24">
        <v>8534.67</v>
      </c>
      <c r="M4917">
        <v>3</v>
      </c>
      <c r="N4917" s="25">
        <v>0</v>
      </c>
      <c r="O4917" s="24">
        <v>2357</v>
      </c>
      <c r="P4917" s="26">
        <f t="shared" si="456"/>
        <v>0.27616767842224715</v>
      </c>
      <c r="Q4917" t="str">
        <f t="shared" si="457"/>
        <v>Medium</v>
      </c>
      <c r="R4917" t="str">
        <f t="shared" si="458"/>
        <v>None</v>
      </c>
      <c r="S4917" s="23">
        <f t="shared" si="459"/>
        <v>2024</v>
      </c>
      <c r="T4917" s="23">
        <f t="shared" si="460"/>
        <v>12</v>
      </c>
      <c r="U4917" t="str">
        <f t="shared" si="461"/>
        <v>Dec-2024</v>
      </c>
    </row>
    <row r="4918" spans="1:21" x14ac:dyDescent="0.3">
      <c r="A4918" t="s">
        <v>6928</v>
      </c>
      <c r="B4918" s="22">
        <v>44734</v>
      </c>
      <c r="C4918" s="22">
        <v>44741</v>
      </c>
      <c r="D4918" s="23" t="s">
        <v>50</v>
      </c>
      <c r="E4918" s="23" t="s">
        <v>2186</v>
      </c>
      <c r="F4918" s="23" t="s">
        <v>52</v>
      </c>
      <c r="G4918" s="23" t="s">
        <v>53</v>
      </c>
      <c r="H4918" s="23" t="s">
        <v>110</v>
      </c>
      <c r="I4918" s="23" t="s">
        <v>96</v>
      </c>
      <c r="J4918" s="23" t="s">
        <v>166</v>
      </c>
      <c r="K4918" s="23" t="s">
        <v>762</v>
      </c>
      <c r="L4918" s="24">
        <v>44531.4</v>
      </c>
      <c r="M4918">
        <v>10</v>
      </c>
      <c r="N4918" s="25">
        <v>0.2</v>
      </c>
      <c r="O4918" s="24">
        <v>11684.87</v>
      </c>
      <c r="P4918" s="26">
        <f t="shared" si="456"/>
        <v>0.26239619684088084</v>
      </c>
      <c r="Q4918" t="str">
        <f t="shared" si="457"/>
        <v>Medium</v>
      </c>
      <c r="R4918" t="str">
        <f t="shared" si="458"/>
        <v>Medium</v>
      </c>
      <c r="S4918" s="23">
        <f t="shared" si="459"/>
        <v>2022</v>
      </c>
      <c r="T4918" s="23">
        <f t="shared" si="460"/>
        <v>6</v>
      </c>
      <c r="U4918" t="str">
        <f t="shared" si="461"/>
        <v>Jun-2022</v>
      </c>
    </row>
    <row r="4919" spans="1:21" x14ac:dyDescent="0.3">
      <c r="A4919" t="s">
        <v>6929</v>
      </c>
      <c r="B4919" s="22">
        <v>44850</v>
      </c>
      <c r="C4919" s="22">
        <v>44854</v>
      </c>
      <c r="D4919" s="23" t="s">
        <v>61</v>
      </c>
      <c r="E4919" s="23" t="s">
        <v>1527</v>
      </c>
      <c r="F4919" s="23" t="s">
        <v>71</v>
      </c>
      <c r="G4919" s="23" t="s">
        <v>72</v>
      </c>
      <c r="H4919" s="23" t="s">
        <v>73</v>
      </c>
      <c r="I4919" s="23" t="s">
        <v>96</v>
      </c>
      <c r="J4919" s="23" t="s">
        <v>135</v>
      </c>
      <c r="K4919" s="23" t="s">
        <v>395</v>
      </c>
      <c r="L4919" s="24">
        <v>25549.45</v>
      </c>
      <c r="M4919">
        <v>5</v>
      </c>
      <c r="N4919" s="25">
        <v>0</v>
      </c>
      <c r="O4919" s="24">
        <v>4146.99</v>
      </c>
      <c r="P4919" s="26">
        <f t="shared" si="456"/>
        <v>0.16231230026478063</v>
      </c>
      <c r="Q4919" t="str">
        <f t="shared" si="457"/>
        <v>Low</v>
      </c>
      <c r="R4919" t="str">
        <f t="shared" si="458"/>
        <v>None</v>
      </c>
      <c r="S4919" s="23">
        <f t="shared" si="459"/>
        <v>2022</v>
      </c>
      <c r="T4919" s="23">
        <f t="shared" si="460"/>
        <v>10</v>
      </c>
      <c r="U4919" t="str">
        <f t="shared" si="461"/>
        <v>Oct-2022</v>
      </c>
    </row>
    <row r="4920" spans="1:21" x14ac:dyDescent="0.3">
      <c r="A4920" t="s">
        <v>6930</v>
      </c>
      <c r="B4920" s="22">
        <v>45734</v>
      </c>
      <c r="C4920" s="22">
        <v>45737</v>
      </c>
      <c r="D4920" s="23" t="s">
        <v>78</v>
      </c>
      <c r="E4920" s="23" t="s">
        <v>324</v>
      </c>
      <c r="F4920" s="23" t="s">
        <v>71</v>
      </c>
      <c r="G4920" s="23" t="s">
        <v>179</v>
      </c>
      <c r="H4920" s="23" t="s">
        <v>236</v>
      </c>
      <c r="I4920" s="23" t="s">
        <v>96</v>
      </c>
      <c r="J4920" s="23" t="s">
        <v>135</v>
      </c>
      <c r="K4920" s="23" t="s">
        <v>275</v>
      </c>
      <c r="L4920" s="24">
        <v>5800.83</v>
      </c>
      <c r="M4920">
        <v>7</v>
      </c>
      <c r="N4920" s="25">
        <v>0</v>
      </c>
      <c r="O4920" s="24">
        <v>986.5</v>
      </c>
      <c r="P4920" s="26">
        <f t="shared" si="456"/>
        <v>0.17006187045646917</v>
      </c>
      <c r="Q4920" t="str">
        <f t="shared" si="457"/>
        <v>Low</v>
      </c>
      <c r="R4920" t="str">
        <f t="shared" si="458"/>
        <v>None</v>
      </c>
      <c r="S4920" s="23">
        <f t="shared" si="459"/>
        <v>2025</v>
      </c>
      <c r="T4920" s="23">
        <f t="shared" si="460"/>
        <v>3</v>
      </c>
      <c r="U4920" t="str">
        <f t="shared" si="461"/>
        <v>Mar-2025</v>
      </c>
    </row>
    <row r="4921" spans="1:21" x14ac:dyDescent="0.3">
      <c r="A4921" t="s">
        <v>6931</v>
      </c>
      <c r="B4921" s="22">
        <v>44918</v>
      </c>
      <c r="C4921" s="22">
        <v>44923</v>
      </c>
      <c r="D4921" s="23" t="s">
        <v>50</v>
      </c>
      <c r="E4921" s="23" t="s">
        <v>2582</v>
      </c>
      <c r="F4921" s="23" t="s">
        <v>52</v>
      </c>
      <c r="G4921" s="23" t="s">
        <v>63</v>
      </c>
      <c r="H4921" s="23" t="s">
        <v>213</v>
      </c>
      <c r="I4921" s="23" t="s">
        <v>96</v>
      </c>
      <c r="J4921" s="23" t="s">
        <v>97</v>
      </c>
      <c r="K4921" s="23" t="s">
        <v>181</v>
      </c>
      <c r="L4921" s="24">
        <v>14710.75</v>
      </c>
      <c r="M4921">
        <v>5</v>
      </c>
      <c r="N4921" s="25">
        <v>0.2</v>
      </c>
      <c r="O4921" s="24">
        <v>4153.8500000000004</v>
      </c>
      <c r="P4921" s="26">
        <f t="shared" si="456"/>
        <v>0.28236833608075729</v>
      </c>
      <c r="Q4921" t="str">
        <f t="shared" si="457"/>
        <v>Medium</v>
      </c>
      <c r="R4921" t="str">
        <f t="shared" si="458"/>
        <v>Medium</v>
      </c>
      <c r="S4921" s="23">
        <f t="shared" si="459"/>
        <v>2022</v>
      </c>
      <c r="T4921" s="23">
        <f t="shared" si="460"/>
        <v>12</v>
      </c>
      <c r="U4921" t="str">
        <f t="shared" si="461"/>
        <v>Dec-2022</v>
      </c>
    </row>
    <row r="4922" spans="1:21" x14ac:dyDescent="0.3">
      <c r="A4922" t="s">
        <v>6932</v>
      </c>
      <c r="B4922" s="22">
        <v>45337</v>
      </c>
      <c r="C4922" s="22">
        <v>45339</v>
      </c>
      <c r="D4922" s="23" t="s">
        <v>61</v>
      </c>
      <c r="E4922" s="23" t="s">
        <v>2764</v>
      </c>
      <c r="F4922" s="23" t="s">
        <v>52</v>
      </c>
      <c r="G4922" s="23" t="s">
        <v>81</v>
      </c>
      <c r="H4922" s="23" t="s">
        <v>95</v>
      </c>
      <c r="I4922" s="23" t="s">
        <v>83</v>
      </c>
      <c r="J4922" s="23" t="s">
        <v>84</v>
      </c>
      <c r="K4922" s="23" t="s">
        <v>257</v>
      </c>
      <c r="L4922" s="24">
        <v>74351.600000000006</v>
      </c>
      <c r="M4922">
        <v>5</v>
      </c>
      <c r="N4922" s="25">
        <v>0.15</v>
      </c>
      <c r="O4922" s="24">
        <v>10270.6</v>
      </c>
      <c r="P4922" s="26">
        <f t="shared" si="456"/>
        <v>0.1381355613060109</v>
      </c>
      <c r="Q4922" t="str">
        <f t="shared" si="457"/>
        <v>Low</v>
      </c>
      <c r="R4922" t="str">
        <f t="shared" si="458"/>
        <v>Medium</v>
      </c>
      <c r="S4922" s="23">
        <f t="shared" si="459"/>
        <v>2024</v>
      </c>
      <c r="T4922" s="23">
        <f t="shared" si="460"/>
        <v>2</v>
      </c>
      <c r="U4922" t="str">
        <f t="shared" si="461"/>
        <v>Feb-2024</v>
      </c>
    </row>
    <row r="4923" spans="1:21" x14ac:dyDescent="0.3">
      <c r="A4923" t="s">
        <v>6933</v>
      </c>
      <c r="B4923" s="22">
        <v>44900</v>
      </c>
      <c r="C4923" s="22">
        <v>44901</v>
      </c>
      <c r="D4923" s="23" t="s">
        <v>50</v>
      </c>
      <c r="E4923" s="23" t="s">
        <v>3466</v>
      </c>
      <c r="F4923" s="23" t="s">
        <v>52</v>
      </c>
      <c r="G4923" s="23" t="s">
        <v>63</v>
      </c>
      <c r="H4923" s="23" t="s">
        <v>213</v>
      </c>
      <c r="I4923" s="23" t="s">
        <v>55</v>
      </c>
      <c r="J4923" s="23" t="s">
        <v>56</v>
      </c>
      <c r="K4923" s="23" t="s">
        <v>74</v>
      </c>
      <c r="L4923" s="24">
        <v>12586.26</v>
      </c>
      <c r="M4923">
        <v>3</v>
      </c>
      <c r="N4923" s="25">
        <v>0.05</v>
      </c>
      <c r="O4923" s="24">
        <v>2933.42</v>
      </c>
      <c r="P4923" s="26">
        <f t="shared" si="456"/>
        <v>0.23306526323149213</v>
      </c>
      <c r="Q4923" t="str">
        <f t="shared" si="457"/>
        <v>Medium</v>
      </c>
      <c r="R4923" t="str">
        <f t="shared" si="458"/>
        <v>Low</v>
      </c>
      <c r="S4923" s="23">
        <f t="shared" si="459"/>
        <v>2022</v>
      </c>
      <c r="T4923" s="23">
        <f t="shared" si="460"/>
        <v>12</v>
      </c>
      <c r="U4923" t="str">
        <f t="shared" si="461"/>
        <v>Dec-2022</v>
      </c>
    </row>
    <row r="4924" spans="1:21" x14ac:dyDescent="0.3">
      <c r="A4924" t="s">
        <v>6934</v>
      </c>
      <c r="B4924" s="22">
        <v>45791</v>
      </c>
      <c r="C4924" s="22">
        <v>45795</v>
      </c>
      <c r="D4924" s="23" t="s">
        <v>102</v>
      </c>
      <c r="E4924" s="23" t="s">
        <v>3038</v>
      </c>
      <c r="F4924" s="23" t="s">
        <v>71</v>
      </c>
      <c r="G4924" s="23" t="s">
        <v>53</v>
      </c>
      <c r="H4924" s="23" t="s">
        <v>110</v>
      </c>
      <c r="I4924" s="23" t="s">
        <v>83</v>
      </c>
      <c r="J4924" s="23" t="s">
        <v>449</v>
      </c>
      <c r="K4924" s="23" t="s">
        <v>681</v>
      </c>
      <c r="L4924" s="24">
        <v>84628.72</v>
      </c>
      <c r="M4924">
        <v>8</v>
      </c>
      <c r="N4924" s="25">
        <v>0.1</v>
      </c>
      <c r="O4924" s="24">
        <v>18903.72</v>
      </c>
      <c r="P4924" s="26">
        <f t="shared" si="456"/>
        <v>0.22337239651030999</v>
      </c>
      <c r="Q4924" t="str">
        <f t="shared" si="457"/>
        <v>Medium</v>
      </c>
      <c r="R4924" t="str">
        <f t="shared" si="458"/>
        <v>Low</v>
      </c>
      <c r="S4924" s="23">
        <f t="shared" si="459"/>
        <v>2025</v>
      </c>
      <c r="T4924" s="23">
        <f t="shared" si="460"/>
        <v>5</v>
      </c>
      <c r="U4924" t="str">
        <f t="shared" si="461"/>
        <v>May-2025</v>
      </c>
    </row>
    <row r="4925" spans="1:21" x14ac:dyDescent="0.3">
      <c r="A4925" t="s">
        <v>6935</v>
      </c>
      <c r="B4925" s="22">
        <v>44666</v>
      </c>
      <c r="C4925" s="22">
        <v>44669</v>
      </c>
      <c r="D4925" s="23" t="s">
        <v>78</v>
      </c>
      <c r="E4925" s="23" t="s">
        <v>1328</v>
      </c>
      <c r="F4925" s="23" t="s">
        <v>80</v>
      </c>
      <c r="G4925" s="23" t="s">
        <v>72</v>
      </c>
      <c r="H4925" s="23" t="s">
        <v>104</v>
      </c>
      <c r="I4925" s="23" t="s">
        <v>118</v>
      </c>
      <c r="J4925" s="23" t="s">
        <v>119</v>
      </c>
      <c r="K4925" s="23" t="s">
        <v>197</v>
      </c>
      <c r="L4925" s="24">
        <v>2375.5</v>
      </c>
      <c r="M4925">
        <v>2</v>
      </c>
      <c r="N4925" s="25">
        <v>0.2</v>
      </c>
      <c r="O4925" s="24">
        <v>512.21</v>
      </c>
      <c r="P4925" s="26">
        <f t="shared" si="456"/>
        <v>0.21562197432119556</v>
      </c>
      <c r="Q4925" t="str">
        <f t="shared" si="457"/>
        <v>Medium</v>
      </c>
      <c r="R4925" t="str">
        <f t="shared" si="458"/>
        <v>Medium</v>
      </c>
      <c r="S4925" s="23">
        <f t="shared" si="459"/>
        <v>2022</v>
      </c>
      <c r="T4925" s="23">
        <f t="shared" si="460"/>
        <v>4</v>
      </c>
      <c r="U4925" t="str">
        <f t="shared" si="461"/>
        <v>Apr-2022</v>
      </c>
    </row>
    <row r="4926" spans="1:21" x14ac:dyDescent="0.3">
      <c r="A4926" t="s">
        <v>6936</v>
      </c>
      <c r="B4926" s="22">
        <v>45037</v>
      </c>
      <c r="C4926" s="22">
        <v>45043</v>
      </c>
      <c r="D4926" s="23" t="s">
        <v>78</v>
      </c>
      <c r="E4926" s="23" t="s">
        <v>103</v>
      </c>
      <c r="F4926" s="23" t="s">
        <v>52</v>
      </c>
      <c r="G4926" s="23" t="s">
        <v>81</v>
      </c>
      <c r="H4926" s="23" t="s">
        <v>186</v>
      </c>
      <c r="I4926" s="23" t="s">
        <v>55</v>
      </c>
      <c r="J4926" s="23" t="s">
        <v>56</v>
      </c>
      <c r="K4926" s="23" t="s">
        <v>74</v>
      </c>
      <c r="L4926" s="24">
        <v>32761.279999999999</v>
      </c>
      <c r="M4926">
        <v>4</v>
      </c>
      <c r="N4926" s="25">
        <v>0.1</v>
      </c>
      <c r="O4926" s="24">
        <v>8179.11</v>
      </c>
      <c r="P4926" s="26">
        <f t="shared" si="456"/>
        <v>0.24965782777718087</v>
      </c>
      <c r="Q4926" t="str">
        <f t="shared" si="457"/>
        <v>Medium</v>
      </c>
      <c r="R4926" t="str">
        <f t="shared" si="458"/>
        <v>Low</v>
      </c>
      <c r="S4926" s="23">
        <f t="shared" si="459"/>
        <v>2023</v>
      </c>
      <c r="T4926" s="23">
        <f t="shared" si="460"/>
        <v>4</v>
      </c>
      <c r="U4926" t="str">
        <f t="shared" si="461"/>
        <v>Apr-2023</v>
      </c>
    </row>
    <row r="4927" spans="1:21" x14ac:dyDescent="0.3">
      <c r="A4927" t="s">
        <v>6937</v>
      </c>
      <c r="B4927" s="22">
        <v>45608</v>
      </c>
      <c r="C4927" s="22">
        <v>45609</v>
      </c>
      <c r="D4927" s="23" t="s">
        <v>50</v>
      </c>
      <c r="E4927" s="23" t="s">
        <v>761</v>
      </c>
      <c r="F4927" s="23" t="s">
        <v>71</v>
      </c>
      <c r="G4927" s="23" t="s">
        <v>81</v>
      </c>
      <c r="H4927" s="23" t="s">
        <v>186</v>
      </c>
      <c r="I4927" s="23" t="s">
        <v>83</v>
      </c>
      <c r="J4927" s="23" t="s">
        <v>449</v>
      </c>
      <c r="K4927" s="23" t="s">
        <v>681</v>
      </c>
      <c r="L4927" s="24">
        <v>4451.76</v>
      </c>
      <c r="M4927">
        <v>6</v>
      </c>
      <c r="N4927" s="25">
        <v>0.05</v>
      </c>
      <c r="O4927" s="24">
        <v>1546.95</v>
      </c>
      <c r="P4927" s="26">
        <f t="shared" si="456"/>
        <v>0.34749177853253543</v>
      </c>
      <c r="Q4927" t="str">
        <f t="shared" si="457"/>
        <v>High</v>
      </c>
      <c r="R4927" t="str">
        <f t="shared" si="458"/>
        <v>Low</v>
      </c>
      <c r="S4927" s="23">
        <f t="shared" si="459"/>
        <v>2024</v>
      </c>
      <c r="T4927" s="23">
        <f t="shared" si="460"/>
        <v>11</v>
      </c>
      <c r="U4927" t="str">
        <f t="shared" si="461"/>
        <v>Nov-2024</v>
      </c>
    </row>
    <row r="4928" spans="1:21" x14ac:dyDescent="0.3">
      <c r="A4928" t="s">
        <v>6938</v>
      </c>
      <c r="B4928" s="22">
        <v>44694</v>
      </c>
      <c r="C4928" s="22">
        <v>44698</v>
      </c>
      <c r="D4928" s="23" t="s">
        <v>61</v>
      </c>
      <c r="E4928" s="23" t="s">
        <v>2882</v>
      </c>
      <c r="F4928" s="23" t="s">
        <v>71</v>
      </c>
      <c r="G4928" s="23" t="s">
        <v>72</v>
      </c>
      <c r="H4928" s="23" t="s">
        <v>346</v>
      </c>
      <c r="I4928" s="23" t="s">
        <v>118</v>
      </c>
      <c r="J4928" s="23" t="s">
        <v>230</v>
      </c>
      <c r="K4928" s="23" t="s">
        <v>231</v>
      </c>
      <c r="L4928" s="24">
        <v>11378.47</v>
      </c>
      <c r="M4928">
        <v>1</v>
      </c>
      <c r="N4928" s="25">
        <v>0.15</v>
      </c>
      <c r="O4928" s="24">
        <v>3029.14</v>
      </c>
      <c r="P4928" s="26">
        <f t="shared" si="456"/>
        <v>0.26621681122330154</v>
      </c>
      <c r="Q4928" t="str">
        <f t="shared" si="457"/>
        <v>Medium</v>
      </c>
      <c r="R4928" t="str">
        <f t="shared" si="458"/>
        <v>Medium</v>
      </c>
      <c r="S4928" s="23">
        <f t="shared" si="459"/>
        <v>2022</v>
      </c>
      <c r="T4928" s="23">
        <f t="shared" si="460"/>
        <v>5</v>
      </c>
      <c r="U4928" t="str">
        <f t="shared" si="461"/>
        <v>May-2022</v>
      </c>
    </row>
    <row r="4929" spans="1:21" x14ac:dyDescent="0.3">
      <c r="A4929" t="s">
        <v>6939</v>
      </c>
      <c r="B4929" s="22">
        <v>44911</v>
      </c>
      <c r="C4929" s="22">
        <v>44918</v>
      </c>
      <c r="D4929" s="23" t="s">
        <v>78</v>
      </c>
      <c r="E4929" s="23" t="s">
        <v>1490</v>
      </c>
      <c r="F4929" s="23" t="s">
        <v>52</v>
      </c>
      <c r="G4929" s="23" t="s">
        <v>63</v>
      </c>
      <c r="H4929" s="23" t="s">
        <v>64</v>
      </c>
      <c r="I4929" s="23" t="s">
        <v>118</v>
      </c>
      <c r="J4929" s="23" t="s">
        <v>191</v>
      </c>
      <c r="K4929" s="23" t="s">
        <v>829</v>
      </c>
      <c r="L4929" s="24">
        <v>100455.3</v>
      </c>
      <c r="M4929">
        <v>10</v>
      </c>
      <c r="N4929" s="25">
        <v>0.1</v>
      </c>
      <c r="O4929" s="24">
        <v>25995.200000000001</v>
      </c>
      <c r="P4929" s="26">
        <f t="shared" si="456"/>
        <v>0.25877380287550783</v>
      </c>
      <c r="Q4929" t="str">
        <f t="shared" si="457"/>
        <v>Medium</v>
      </c>
      <c r="R4929" t="str">
        <f t="shared" si="458"/>
        <v>Low</v>
      </c>
      <c r="S4929" s="23">
        <f t="shared" si="459"/>
        <v>2022</v>
      </c>
      <c r="T4929" s="23">
        <f t="shared" si="460"/>
        <v>12</v>
      </c>
      <c r="U4929" t="str">
        <f t="shared" si="461"/>
        <v>Dec-2022</v>
      </c>
    </row>
    <row r="4930" spans="1:21" x14ac:dyDescent="0.3">
      <c r="A4930" t="s">
        <v>6940</v>
      </c>
      <c r="B4930" s="22">
        <v>44797</v>
      </c>
      <c r="C4930" s="22">
        <v>44800</v>
      </c>
      <c r="D4930" s="23" t="s">
        <v>50</v>
      </c>
      <c r="E4930" s="23" t="s">
        <v>134</v>
      </c>
      <c r="F4930" s="23" t="s">
        <v>71</v>
      </c>
      <c r="G4930" s="23" t="s">
        <v>81</v>
      </c>
      <c r="H4930" s="23" t="s">
        <v>82</v>
      </c>
      <c r="I4930" s="23" t="s">
        <v>118</v>
      </c>
      <c r="J4930" s="23" t="s">
        <v>303</v>
      </c>
      <c r="K4930" s="23" t="s">
        <v>304</v>
      </c>
      <c r="L4930" s="24">
        <v>67720.05</v>
      </c>
      <c r="M4930">
        <v>9</v>
      </c>
      <c r="N4930" s="25">
        <v>0.05</v>
      </c>
      <c r="O4930" s="24">
        <v>15088.24</v>
      </c>
      <c r="P4930" s="26">
        <f t="shared" si="456"/>
        <v>0.22280314323453687</v>
      </c>
      <c r="Q4930" t="str">
        <f t="shared" si="457"/>
        <v>Medium</v>
      </c>
      <c r="R4930" t="str">
        <f t="shared" si="458"/>
        <v>Low</v>
      </c>
      <c r="S4930" s="23">
        <f t="shared" si="459"/>
        <v>2022</v>
      </c>
      <c r="T4930" s="23">
        <f t="shared" si="460"/>
        <v>8</v>
      </c>
      <c r="U4930" t="str">
        <f t="shared" si="461"/>
        <v>Aug-2022</v>
      </c>
    </row>
    <row r="4931" spans="1:21" x14ac:dyDescent="0.3">
      <c r="A4931" t="s">
        <v>6941</v>
      </c>
      <c r="B4931" s="22">
        <v>45050</v>
      </c>
      <c r="C4931" s="22">
        <v>45057</v>
      </c>
      <c r="D4931" s="23" t="s">
        <v>61</v>
      </c>
      <c r="E4931" s="23" t="s">
        <v>2241</v>
      </c>
      <c r="F4931" s="23" t="s">
        <v>52</v>
      </c>
      <c r="G4931" s="23" t="s">
        <v>53</v>
      </c>
      <c r="H4931" s="23" t="s">
        <v>54</v>
      </c>
      <c r="I4931" s="23" t="s">
        <v>55</v>
      </c>
      <c r="J4931" s="23" t="s">
        <v>56</v>
      </c>
      <c r="K4931" s="23" t="s">
        <v>151</v>
      </c>
      <c r="L4931" s="24">
        <v>1019.21</v>
      </c>
      <c r="M4931">
        <v>1</v>
      </c>
      <c r="N4931" s="25">
        <v>0.15</v>
      </c>
      <c r="O4931" s="24">
        <v>291.95</v>
      </c>
      <c r="P4931" s="26">
        <f t="shared" si="456"/>
        <v>0.28644734647423004</v>
      </c>
      <c r="Q4931" t="str">
        <f t="shared" si="457"/>
        <v>Medium</v>
      </c>
      <c r="R4931" t="str">
        <f t="shared" si="458"/>
        <v>Medium</v>
      </c>
      <c r="S4931" s="23">
        <f t="shared" si="459"/>
        <v>2023</v>
      </c>
      <c r="T4931" s="23">
        <f t="shared" si="460"/>
        <v>5</v>
      </c>
      <c r="U4931" t="str">
        <f t="shared" si="461"/>
        <v>May-2023</v>
      </c>
    </row>
    <row r="4932" spans="1:21" x14ac:dyDescent="0.3">
      <c r="A4932" t="s">
        <v>6942</v>
      </c>
      <c r="B4932" s="22">
        <v>44855</v>
      </c>
      <c r="C4932" s="22">
        <v>44859</v>
      </c>
      <c r="D4932" s="23" t="s">
        <v>61</v>
      </c>
      <c r="E4932" s="23" t="s">
        <v>2446</v>
      </c>
      <c r="F4932" s="23" t="s">
        <v>52</v>
      </c>
      <c r="G4932" s="23" t="s">
        <v>53</v>
      </c>
      <c r="H4932" s="23" t="s">
        <v>110</v>
      </c>
      <c r="I4932" s="23" t="s">
        <v>96</v>
      </c>
      <c r="J4932" s="23" t="s">
        <v>166</v>
      </c>
      <c r="K4932" s="23" t="s">
        <v>167</v>
      </c>
      <c r="L4932" s="24">
        <v>19712.04</v>
      </c>
      <c r="M4932">
        <v>4</v>
      </c>
      <c r="N4932" s="25">
        <v>0.15</v>
      </c>
      <c r="O4932" s="24">
        <v>2655.03</v>
      </c>
      <c r="P4932" s="26">
        <f t="shared" ref="P4932:P4995" si="462">IFERROR(O4932/L4932,0)</f>
        <v>0.13469077781903852</v>
      </c>
      <c r="Q4932" t="str">
        <f t="shared" ref="Q4932:Q4995" si="463">IF(P4932&gt;=0.3,"High",IF(P4932&gt;=0.2,"Medium","Low"))</f>
        <v>Low</v>
      </c>
      <c r="R4932" t="str">
        <f t="shared" ref="R4932:R4995" si="464">IF(N4932=0,"None",IF(N4932&lt;=0.1,"Low",IF(N4932&lt;=0.2,"Medium","High")))</f>
        <v>Medium</v>
      </c>
      <c r="S4932" s="23">
        <f t="shared" ref="S4932:S4995" si="465">YEAR(B4932)</f>
        <v>2022</v>
      </c>
      <c r="T4932" s="23">
        <f t="shared" ref="T4932:T4995" si="466">MONTH(B4932)</f>
        <v>10</v>
      </c>
      <c r="U4932" t="str">
        <f t="shared" ref="U4932:U4995" si="467">TEXT(B4932,"mmm-yyyy")</f>
        <v>Oct-2022</v>
      </c>
    </row>
    <row r="4933" spans="1:21" x14ac:dyDescent="0.3">
      <c r="A4933" t="s">
        <v>6943</v>
      </c>
      <c r="B4933" s="22">
        <v>45776</v>
      </c>
      <c r="C4933" s="22">
        <v>45779</v>
      </c>
      <c r="D4933" s="23" t="s">
        <v>78</v>
      </c>
      <c r="E4933" s="23" t="s">
        <v>676</v>
      </c>
      <c r="F4933" s="23" t="s">
        <v>71</v>
      </c>
      <c r="G4933" s="23" t="s">
        <v>53</v>
      </c>
      <c r="H4933" s="23" t="s">
        <v>110</v>
      </c>
      <c r="I4933" s="23" t="s">
        <v>83</v>
      </c>
      <c r="J4933" s="23" t="s">
        <v>379</v>
      </c>
      <c r="K4933" s="23" t="s">
        <v>562</v>
      </c>
      <c r="L4933" s="24">
        <v>19269.439999999999</v>
      </c>
      <c r="M4933">
        <v>8</v>
      </c>
      <c r="N4933" s="25">
        <v>0.05</v>
      </c>
      <c r="O4933" s="24">
        <v>4385.78</v>
      </c>
      <c r="P4933" s="26">
        <f t="shared" si="462"/>
        <v>0.22760287792483849</v>
      </c>
      <c r="Q4933" t="str">
        <f t="shared" si="463"/>
        <v>Medium</v>
      </c>
      <c r="R4933" t="str">
        <f t="shared" si="464"/>
        <v>Low</v>
      </c>
      <c r="S4933" s="23">
        <f t="shared" si="465"/>
        <v>2025</v>
      </c>
      <c r="T4933" s="23">
        <f t="shared" si="466"/>
        <v>4</v>
      </c>
      <c r="U4933" t="str">
        <f t="shared" si="467"/>
        <v>Apr-2025</v>
      </c>
    </row>
    <row r="4934" spans="1:21" x14ac:dyDescent="0.3">
      <c r="A4934" t="s">
        <v>6944</v>
      </c>
      <c r="B4934" s="22">
        <v>45011</v>
      </c>
      <c r="C4934" s="22">
        <v>45014</v>
      </c>
      <c r="D4934" s="23" t="s">
        <v>61</v>
      </c>
      <c r="E4934" s="23" t="s">
        <v>1220</v>
      </c>
      <c r="F4934" s="23" t="s">
        <v>52</v>
      </c>
      <c r="G4934" s="23" t="s">
        <v>53</v>
      </c>
      <c r="H4934" s="23" t="s">
        <v>110</v>
      </c>
      <c r="I4934" s="23" t="s">
        <v>83</v>
      </c>
      <c r="J4934" s="23" t="s">
        <v>156</v>
      </c>
      <c r="K4934" s="23" t="s">
        <v>208</v>
      </c>
      <c r="L4934" s="24">
        <v>40709.599999999999</v>
      </c>
      <c r="M4934">
        <v>8</v>
      </c>
      <c r="N4934" s="25">
        <v>0</v>
      </c>
      <c r="O4934" s="24">
        <v>11206.33</v>
      </c>
      <c r="P4934" s="26">
        <f t="shared" si="462"/>
        <v>0.27527487373985499</v>
      </c>
      <c r="Q4934" t="str">
        <f t="shared" si="463"/>
        <v>Medium</v>
      </c>
      <c r="R4934" t="str">
        <f t="shared" si="464"/>
        <v>None</v>
      </c>
      <c r="S4934" s="23">
        <f t="shared" si="465"/>
        <v>2023</v>
      </c>
      <c r="T4934" s="23">
        <f t="shared" si="466"/>
        <v>3</v>
      </c>
      <c r="U4934" t="str">
        <f t="shared" si="467"/>
        <v>Mar-2023</v>
      </c>
    </row>
    <row r="4935" spans="1:21" x14ac:dyDescent="0.3">
      <c r="A4935" t="s">
        <v>6945</v>
      </c>
      <c r="B4935" s="22">
        <v>45286</v>
      </c>
      <c r="C4935" s="22">
        <v>45291</v>
      </c>
      <c r="D4935" s="23" t="s">
        <v>61</v>
      </c>
      <c r="E4935" s="23" t="s">
        <v>1292</v>
      </c>
      <c r="F4935" s="23" t="s">
        <v>80</v>
      </c>
      <c r="G4935" s="23" t="s">
        <v>81</v>
      </c>
      <c r="H4935" s="23" t="s">
        <v>186</v>
      </c>
      <c r="I4935" s="23" t="s">
        <v>83</v>
      </c>
      <c r="J4935" s="23" t="s">
        <v>449</v>
      </c>
      <c r="K4935" s="23" t="s">
        <v>681</v>
      </c>
      <c r="L4935" s="24">
        <v>108597.42</v>
      </c>
      <c r="M4935">
        <v>9</v>
      </c>
      <c r="N4935" s="25">
        <v>0.25</v>
      </c>
      <c r="O4935" s="24">
        <v>30874.35</v>
      </c>
      <c r="P4935" s="26">
        <f t="shared" si="462"/>
        <v>0.28430095300606589</v>
      </c>
      <c r="Q4935" t="str">
        <f t="shared" si="463"/>
        <v>Medium</v>
      </c>
      <c r="R4935" t="str">
        <f t="shared" si="464"/>
        <v>High</v>
      </c>
      <c r="S4935" s="23">
        <f t="shared" si="465"/>
        <v>2023</v>
      </c>
      <c r="T4935" s="23">
        <f t="shared" si="466"/>
        <v>12</v>
      </c>
      <c r="U4935" t="str">
        <f t="shared" si="467"/>
        <v>Dec-2023</v>
      </c>
    </row>
    <row r="4936" spans="1:21" x14ac:dyDescent="0.3">
      <c r="A4936" t="s">
        <v>6946</v>
      </c>
      <c r="B4936" s="22">
        <v>45617</v>
      </c>
      <c r="C4936" s="22">
        <v>45624</v>
      </c>
      <c r="D4936" s="23" t="s">
        <v>50</v>
      </c>
      <c r="E4936" s="23" t="s">
        <v>444</v>
      </c>
      <c r="F4936" s="23" t="s">
        <v>71</v>
      </c>
      <c r="G4936" s="23" t="s">
        <v>53</v>
      </c>
      <c r="H4936" s="23" t="s">
        <v>90</v>
      </c>
      <c r="I4936" s="23" t="s">
        <v>55</v>
      </c>
      <c r="J4936" s="23" t="s">
        <v>65</v>
      </c>
      <c r="K4936" s="23" t="s">
        <v>66</v>
      </c>
      <c r="L4936" s="24">
        <v>21887.16</v>
      </c>
      <c r="M4936">
        <v>4</v>
      </c>
      <c r="N4936" s="25">
        <v>0.2</v>
      </c>
      <c r="O4936" s="24">
        <v>4848.9799999999996</v>
      </c>
      <c r="P4936" s="26">
        <f t="shared" si="462"/>
        <v>0.22154450371816167</v>
      </c>
      <c r="Q4936" t="str">
        <f t="shared" si="463"/>
        <v>Medium</v>
      </c>
      <c r="R4936" t="str">
        <f t="shared" si="464"/>
        <v>Medium</v>
      </c>
      <c r="S4936" s="23">
        <f t="shared" si="465"/>
        <v>2024</v>
      </c>
      <c r="T4936" s="23">
        <f t="shared" si="466"/>
        <v>11</v>
      </c>
      <c r="U4936" t="str">
        <f t="shared" si="467"/>
        <v>Nov-2024</v>
      </c>
    </row>
    <row r="4937" spans="1:21" x14ac:dyDescent="0.3">
      <c r="A4937" t="s">
        <v>6947</v>
      </c>
      <c r="B4937" s="22">
        <v>44891</v>
      </c>
      <c r="C4937" s="22">
        <v>44893</v>
      </c>
      <c r="D4937" s="23" t="s">
        <v>61</v>
      </c>
      <c r="E4937" s="23" t="s">
        <v>245</v>
      </c>
      <c r="F4937" s="23" t="s">
        <v>80</v>
      </c>
      <c r="G4937" s="23" t="s">
        <v>53</v>
      </c>
      <c r="H4937" s="23" t="s">
        <v>246</v>
      </c>
      <c r="I4937" s="23" t="s">
        <v>118</v>
      </c>
      <c r="J4937" s="23" t="s">
        <v>191</v>
      </c>
      <c r="K4937" s="23" t="s">
        <v>192</v>
      </c>
      <c r="L4937" s="24">
        <v>28078.3</v>
      </c>
      <c r="M4937">
        <v>10</v>
      </c>
      <c r="N4937" s="25">
        <v>0.05</v>
      </c>
      <c r="O4937" s="24">
        <v>7952.25</v>
      </c>
      <c r="P4937" s="26">
        <f t="shared" si="462"/>
        <v>0.2832169326490564</v>
      </c>
      <c r="Q4937" t="str">
        <f t="shared" si="463"/>
        <v>Medium</v>
      </c>
      <c r="R4937" t="str">
        <f t="shared" si="464"/>
        <v>Low</v>
      </c>
      <c r="S4937" s="23">
        <f t="shared" si="465"/>
        <v>2022</v>
      </c>
      <c r="T4937" s="23">
        <f t="shared" si="466"/>
        <v>11</v>
      </c>
      <c r="U4937" t="str">
        <f t="shared" si="467"/>
        <v>Nov-2022</v>
      </c>
    </row>
    <row r="4938" spans="1:21" x14ac:dyDescent="0.3">
      <c r="A4938" t="s">
        <v>6948</v>
      </c>
      <c r="B4938" s="22">
        <v>45460</v>
      </c>
      <c r="C4938" s="22">
        <v>45465</v>
      </c>
      <c r="D4938" s="23" t="s">
        <v>78</v>
      </c>
      <c r="E4938" s="23" t="s">
        <v>791</v>
      </c>
      <c r="F4938" s="23" t="s">
        <v>71</v>
      </c>
      <c r="G4938" s="23" t="s">
        <v>72</v>
      </c>
      <c r="H4938" s="23" t="s">
        <v>73</v>
      </c>
      <c r="I4938" s="23" t="s">
        <v>118</v>
      </c>
      <c r="J4938" s="23" t="s">
        <v>230</v>
      </c>
      <c r="K4938" s="23" t="s">
        <v>351</v>
      </c>
      <c r="L4938" s="24">
        <v>11425.95</v>
      </c>
      <c r="M4938">
        <v>5</v>
      </c>
      <c r="N4938" s="25">
        <v>0.2</v>
      </c>
      <c r="O4938" s="24">
        <v>1590.94</v>
      </c>
      <c r="P4938" s="26">
        <f t="shared" si="462"/>
        <v>0.13923918798874491</v>
      </c>
      <c r="Q4938" t="str">
        <f t="shared" si="463"/>
        <v>Low</v>
      </c>
      <c r="R4938" t="str">
        <f t="shared" si="464"/>
        <v>Medium</v>
      </c>
      <c r="S4938" s="23">
        <f t="shared" si="465"/>
        <v>2024</v>
      </c>
      <c r="T4938" s="23">
        <f t="shared" si="466"/>
        <v>6</v>
      </c>
      <c r="U4938" t="str">
        <f t="shared" si="467"/>
        <v>Jun-2024</v>
      </c>
    </row>
    <row r="4939" spans="1:21" x14ac:dyDescent="0.3">
      <c r="A4939" t="s">
        <v>6949</v>
      </c>
      <c r="B4939" s="22">
        <v>45510</v>
      </c>
      <c r="C4939" s="22">
        <v>45512</v>
      </c>
      <c r="D4939" s="23" t="s">
        <v>102</v>
      </c>
      <c r="E4939" s="23" t="s">
        <v>664</v>
      </c>
      <c r="F4939" s="23" t="s">
        <v>80</v>
      </c>
      <c r="G4939" s="23" t="s">
        <v>53</v>
      </c>
      <c r="H4939" s="23" t="s">
        <v>110</v>
      </c>
      <c r="I4939" s="23" t="s">
        <v>83</v>
      </c>
      <c r="J4939" s="23" t="s">
        <v>156</v>
      </c>
      <c r="K4939" s="23" t="s">
        <v>285</v>
      </c>
      <c r="L4939" s="24">
        <v>30198.06</v>
      </c>
      <c r="M4939">
        <v>9</v>
      </c>
      <c r="N4939" s="25">
        <v>0.15</v>
      </c>
      <c r="O4939" s="24">
        <v>5945.96</v>
      </c>
      <c r="P4939" s="26">
        <f t="shared" si="462"/>
        <v>0.19689874117741338</v>
      </c>
      <c r="Q4939" t="str">
        <f t="shared" si="463"/>
        <v>Low</v>
      </c>
      <c r="R4939" t="str">
        <f t="shared" si="464"/>
        <v>Medium</v>
      </c>
      <c r="S4939" s="23">
        <f t="shared" si="465"/>
        <v>2024</v>
      </c>
      <c r="T4939" s="23">
        <f t="shared" si="466"/>
        <v>8</v>
      </c>
      <c r="U4939" t="str">
        <f t="shared" si="467"/>
        <v>Aug-2024</v>
      </c>
    </row>
    <row r="4940" spans="1:21" x14ac:dyDescent="0.3">
      <c r="A4940" t="s">
        <v>6950</v>
      </c>
      <c r="B4940" s="22">
        <v>45323</v>
      </c>
      <c r="C4940" s="22">
        <v>45329</v>
      </c>
      <c r="D4940" s="23" t="s">
        <v>102</v>
      </c>
      <c r="E4940" s="23" t="s">
        <v>150</v>
      </c>
      <c r="F4940" s="23" t="s">
        <v>80</v>
      </c>
      <c r="G4940" s="23" t="s">
        <v>72</v>
      </c>
      <c r="H4940" s="23" t="s">
        <v>117</v>
      </c>
      <c r="I4940" s="23" t="s">
        <v>83</v>
      </c>
      <c r="J4940" s="23" t="s">
        <v>156</v>
      </c>
      <c r="K4940" s="23" t="s">
        <v>157</v>
      </c>
      <c r="L4940" s="24">
        <v>26003.72</v>
      </c>
      <c r="M4940">
        <v>2</v>
      </c>
      <c r="N4940" s="25">
        <v>0.15</v>
      </c>
      <c r="O4940" s="24">
        <v>7018.31</v>
      </c>
      <c r="P4940" s="26">
        <f t="shared" si="462"/>
        <v>0.26989638405581973</v>
      </c>
      <c r="Q4940" t="str">
        <f t="shared" si="463"/>
        <v>Medium</v>
      </c>
      <c r="R4940" t="str">
        <f t="shared" si="464"/>
        <v>Medium</v>
      </c>
      <c r="S4940" s="23">
        <f t="shared" si="465"/>
        <v>2024</v>
      </c>
      <c r="T4940" s="23">
        <f t="shared" si="466"/>
        <v>2</v>
      </c>
      <c r="U4940" t="str">
        <f t="shared" si="467"/>
        <v>Feb-2024</v>
      </c>
    </row>
    <row r="4941" spans="1:21" x14ac:dyDescent="0.3">
      <c r="A4941" t="s">
        <v>6951</v>
      </c>
      <c r="B4941" s="22">
        <v>44795</v>
      </c>
      <c r="C4941" s="22">
        <v>44797</v>
      </c>
      <c r="D4941" s="23" t="s">
        <v>102</v>
      </c>
      <c r="E4941" s="23" t="s">
        <v>1766</v>
      </c>
      <c r="F4941" s="23" t="s">
        <v>71</v>
      </c>
      <c r="G4941" s="23" t="s">
        <v>179</v>
      </c>
      <c r="H4941" s="23" t="s">
        <v>236</v>
      </c>
      <c r="I4941" s="23" t="s">
        <v>96</v>
      </c>
      <c r="J4941" s="23" t="s">
        <v>97</v>
      </c>
      <c r="K4941" s="23" t="s">
        <v>181</v>
      </c>
      <c r="L4941" s="24">
        <v>5444.21</v>
      </c>
      <c r="M4941">
        <v>1</v>
      </c>
      <c r="N4941" s="25">
        <v>0</v>
      </c>
      <c r="O4941" s="24">
        <v>1060.1400000000001</v>
      </c>
      <c r="P4941" s="26">
        <f t="shared" si="462"/>
        <v>0.19472797706186942</v>
      </c>
      <c r="Q4941" t="str">
        <f t="shared" si="463"/>
        <v>Low</v>
      </c>
      <c r="R4941" t="str">
        <f t="shared" si="464"/>
        <v>None</v>
      </c>
      <c r="S4941" s="23">
        <f t="shared" si="465"/>
        <v>2022</v>
      </c>
      <c r="T4941" s="23">
        <f t="shared" si="466"/>
        <v>8</v>
      </c>
      <c r="U4941" t="str">
        <f t="shared" si="467"/>
        <v>Aug-2022</v>
      </c>
    </row>
    <row r="4942" spans="1:21" x14ac:dyDescent="0.3">
      <c r="A4942" t="s">
        <v>6952</v>
      </c>
      <c r="B4942" s="22">
        <v>45542</v>
      </c>
      <c r="C4942" s="22">
        <v>45543</v>
      </c>
      <c r="D4942" s="23" t="s">
        <v>78</v>
      </c>
      <c r="E4942" s="23" t="s">
        <v>904</v>
      </c>
      <c r="F4942" s="23" t="s">
        <v>80</v>
      </c>
      <c r="G4942" s="23" t="s">
        <v>179</v>
      </c>
      <c r="H4942" s="23" t="s">
        <v>180</v>
      </c>
      <c r="I4942" s="23" t="s">
        <v>83</v>
      </c>
      <c r="J4942" s="23" t="s">
        <v>156</v>
      </c>
      <c r="K4942" s="23" t="s">
        <v>157</v>
      </c>
      <c r="L4942" s="24">
        <v>36317.339999999997</v>
      </c>
      <c r="M4942">
        <v>6</v>
      </c>
      <c r="N4942" s="25">
        <v>0.25</v>
      </c>
      <c r="O4942" s="24">
        <v>6445.87</v>
      </c>
      <c r="P4942" s="26">
        <f t="shared" si="462"/>
        <v>0.17748739307449279</v>
      </c>
      <c r="Q4942" t="str">
        <f t="shared" si="463"/>
        <v>Low</v>
      </c>
      <c r="R4942" t="str">
        <f t="shared" si="464"/>
        <v>High</v>
      </c>
      <c r="S4942" s="23">
        <f t="shared" si="465"/>
        <v>2024</v>
      </c>
      <c r="T4942" s="23">
        <f t="shared" si="466"/>
        <v>9</v>
      </c>
      <c r="U4942" t="str">
        <f t="shared" si="467"/>
        <v>Sep-2024</v>
      </c>
    </row>
    <row r="4943" spans="1:21" x14ac:dyDescent="0.3">
      <c r="A4943" t="s">
        <v>6953</v>
      </c>
      <c r="B4943" s="22">
        <v>45323</v>
      </c>
      <c r="C4943" s="22">
        <v>45326</v>
      </c>
      <c r="D4943" s="23" t="s">
        <v>50</v>
      </c>
      <c r="E4943" s="23" t="s">
        <v>937</v>
      </c>
      <c r="F4943" s="23" t="s">
        <v>71</v>
      </c>
      <c r="G4943" s="23" t="s">
        <v>179</v>
      </c>
      <c r="H4943" s="23" t="s">
        <v>236</v>
      </c>
      <c r="I4943" s="23" t="s">
        <v>55</v>
      </c>
      <c r="J4943" s="23" t="s">
        <v>173</v>
      </c>
      <c r="K4943" s="23" t="s">
        <v>174</v>
      </c>
      <c r="L4943" s="24">
        <v>7154.15</v>
      </c>
      <c r="M4943">
        <v>5</v>
      </c>
      <c r="N4943" s="25">
        <v>0.05</v>
      </c>
      <c r="O4943" s="24">
        <v>1969.08</v>
      </c>
      <c r="P4943" s="26">
        <f t="shared" si="462"/>
        <v>0.27523605180210087</v>
      </c>
      <c r="Q4943" t="str">
        <f t="shared" si="463"/>
        <v>Medium</v>
      </c>
      <c r="R4943" t="str">
        <f t="shared" si="464"/>
        <v>Low</v>
      </c>
      <c r="S4943" s="23">
        <f t="shared" si="465"/>
        <v>2024</v>
      </c>
      <c r="T4943" s="23">
        <f t="shared" si="466"/>
        <v>2</v>
      </c>
      <c r="U4943" t="str">
        <f t="shared" si="467"/>
        <v>Feb-2024</v>
      </c>
    </row>
    <row r="4944" spans="1:21" x14ac:dyDescent="0.3">
      <c r="A4944" t="s">
        <v>6954</v>
      </c>
      <c r="B4944" s="22">
        <v>45917</v>
      </c>
      <c r="C4944" s="22">
        <v>45919</v>
      </c>
      <c r="D4944" s="23" t="s">
        <v>50</v>
      </c>
      <c r="E4944" s="23" t="s">
        <v>561</v>
      </c>
      <c r="F4944" s="23" t="s">
        <v>52</v>
      </c>
      <c r="G4944" s="23" t="s">
        <v>81</v>
      </c>
      <c r="H4944" s="23" t="s">
        <v>186</v>
      </c>
      <c r="I4944" s="23" t="s">
        <v>83</v>
      </c>
      <c r="J4944" s="23" t="s">
        <v>156</v>
      </c>
      <c r="K4944" s="23" t="s">
        <v>157</v>
      </c>
      <c r="L4944" s="24">
        <v>81654.720000000001</v>
      </c>
      <c r="M4944">
        <v>7</v>
      </c>
      <c r="N4944" s="25">
        <v>0</v>
      </c>
      <c r="O4944" s="24">
        <v>13029.87</v>
      </c>
      <c r="P4944" s="26">
        <f t="shared" si="462"/>
        <v>0.15957277178833018</v>
      </c>
      <c r="Q4944" t="str">
        <f t="shared" si="463"/>
        <v>Low</v>
      </c>
      <c r="R4944" t="str">
        <f t="shared" si="464"/>
        <v>None</v>
      </c>
      <c r="S4944" s="23">
        <f t="shared" si="465"/>
        <v>2025</v>
      </c>
      <c r="T4944" s="23">
        <f t="shared" si="466"/>
        <v>9</v>
      </c>
      <c r="U4944" t="str">
        <f t="shared" si="467"/>
        <v>Sep-2025</v>
      </c>
    </row>
    <row r="4945" spans="1:21" x14ac:dyDescent="0.3">
      <c r="A4945" t="s">
        <v>6955</v>
      </c>
      <c r="B4945" s="22">
        <v>45374</v>
      </c>
      <c r="C4945" s="22">
        <v>45379</v>
      </c>
      <c r="D4945" s="23" t="s">
        <v>102</v>
      </c>
      <c r="E4945" s="23" t="s">
        <v>62</v>
      </c>
      <c r="F4945" s="23" t="s">
        <v>71</v>
      </c>
      <c r="G4945" s="23" t="s">
        <v>53</v>
      </c>
      <c r="H4945" s="23" t="s">
        <v>54</v>
      </c>
      <c r="I4945" s="23" t="s">
        <v>96</v>
      </c>
      <c r="J4945" s="23" t="s">
        <v>111</v>
      </c>
      <c r="K4945" s="23" t="s">
        <v>225</v>
      </c>
      <c r="L4945" s="24">
        <v>145806.1</v>
      </c>
      <c r="M4945">
        <v>10</v>
      </c>
      <c r="N4945" s="25">
        <v>0.1</v>
      </c>
      <c r="O4945" s="24">
        <v>34645.61</v>
      </c>
      <c r="P4945" s="26">
        <f t="shared" si="462"/>
        <v>0.23761426991051815</v>
      </c>
      <c r="Q4945" t="str">
        <f t="shared" si="463"/>
        <v>Medium</v>
      </c>
      <c r="R4945" t="str">
        <f t="shared" si="464"/>
        <v>Low</v>
      </c>
      <c r="S4945" s="23">
        <f t="shared" si="465"/>
        <v>2024</v>
      </c>
      <c r="T4945" s="23">
        <f t="shared" si="466"/>
        <v>3</v>
      </c>
      <c r="U4945" t="str">
        <f t="shared" si="467"/>
        <v>Mar-2024</v>
      </c>
    </row>
    <row r="4946" spans="1:21" x14ac:dyDescent="0.3">
      <c r="A4946" t="s">
        <v>6956</v>
      </c>
      <c r="B4946" s="22">
        <v>45667</v>
      </c>
      <c r="C4946" s="22">
        <v>45671</v>
      </c>
      <c r="D4946" s="23" t="s">
        <v>61</v>
      </c>
      <c r="E4946" s="23" t="s">
        <v>336</v>
      </c>
      <c r="F4946" s="23" t="s">
        <v>80</v>
      </c>
      <c r="G4946" s="23" t="s">
        <v>63</v>
      </c>
      <c r="H4946" s="23" t="s">
        <v>64</v>
      </c>
      <c r="I4946" s="23" t="s">
        <v>96</v>
      </c>
      <c r="J4946" s="23" t="s">
        <v>111</v>
      </c>
      <c r="K4946" s="23" t="s">
        <v>225</v>
      </c>
      <c r="L4946" s="24">
        <v>28349.37</v>
      </c>
      <c r="M4946">
        <v>3</v>
      </c>
      <c r="N4946" s="25">
        <v>0.1</v>
      </c>
      <c r="O4946" s="24">
        <v>6543.47</v>
      </c>
      <c r="P4946" s="26">
        <f t="shared" si="462"/>
        <v>0.23081535850708501</v>
      </c>
      <c r="Q4946" t="str">
        <f t="shared" si="463"/>
        <v>Medium</v>
      </c>
      <c r="R4946" t="str">
        <f t="shared" si="464"/>
        <v>Low</v>
      </c>
      <c r="S4946" s="23">
        <f t="shared" si="465"/>
        <v>2025</v>
      </c>
      <c r="T4946" s="23">
        <f t="shared" si="466"/>
        <v>1</v>
      </c>
      <c r="U4946" t="str">
        <f t="shared" si="467"/>
        <v>Jan-2025</v>
      </c>
    </row>
    <row r="4947" spans="1:21" x14ac:dyDescent="0.3">
      <c r="A4947" t="s">
        <v>6957</v>
      </c>
      <c r="B4947" s="22">
        <v>44727</v>
      </c>
      <c r="C4947" s="22">
        <v>44728</v>
      </c>
      <c r="D4947" s="23" t="s">
        <v>50</v>
      </c>
      <c r="E4947" s="23" t="s">
        <v>1204</v>
      </c>
      <c r="F4947" s="23" t="s">
        <v>80</v>
      </c>
      <c r="G4947" s="23" t="s">
        <v>72</v>
      </c>
      <c r="H4947" s="23" t="s">
        <v>104</v>
      </c>
      <c r="I4947" s="23" t="s">
        <v>83</v>
      </c>
      <c r="J4947" s="23" t="s">
        <v>84</v>
      </c>
      <c r="K4947" s="23" t="s">
        <v>85</v>
      </c>
      <c r="L4947" s="24">
        <v>38233.5</v>
      </c>
      <c r="M4947">
        <v>10</v>
      </c>
      <c r="N4947" s="25">
        <v>0.15</v>
      </c>
      <c r="O4947" s="24">
        <v>10000.58</v>
      </c>
      <c r="P4947" s="26">
        <f t="shared" si="462"/>
        <v>0.26156590424627618</v>
      </c>
      <c r="Q4947" t="str">
        <f t="shared" si="463"/>
        <v>Medium</v>
      </c>
      <c r="R4947" t="str">
        <f t="shared" si="464"/>
        <v>Medium</v>
      </c>
      <c r="S4947" s="23">
        <f t="shared" si="465"/>
        <v>2022</v>
      </c>
      <c r="T4947" s="23">
        <f t="shared" si="466"/>
        <v>6</v>
      </c>
      <c r="U4947" t="str">
        <f t="shared" si="467"/>
        <v>Jun-2022</v>
      </c>
    </row>
    <row r="4948" spans="1:21" x14ac:dyDescent="0.3">
      <c r="A4948" t="s">
        <v>6958</v>
      </c>
      <c r="B4948" s="22">
        <v>44825</v>
      </c>
      <c r="C4948" s="22">
        <v>44830</v>
      </c>
      <c r="D4948" s="23" t="s">
        <v>102</v>
      </c>
      <c r="E4948" s="23" t="s">
        <v>1267</v>
      </c>
      <c r="F4948" s="23" t="s">
        <v>80</v>
      </c>
      <c r="G4948" s="23" t="s">
        <v>63</v>
      </c>
      <c r="H4948" s="23" t="s">
        <v>172</v>
      </c>
      <c r="I4948" s="23" t="s">
        <v>83</v>
      </c>
      <c r="J4948" s="23" t="s">
        <v>449</v>
      </c>
      <c r="K4948" s="23" t="s">
        <v>681</v>
      </c>
      <c r="L4948" s="24">
        <v>25375.86</v>
      </c>
      <c r="M4948">
        <v>2</v>
      </c>
      <c r="N4948" s="25">
        <v>0.25</v>
      </c>
      <c r="O4948" s="24">
        <v>3148.2</v>
      </c>
      <c r="P4948" s="26">
        <f t="shared" si="462"/>
        <v>0.12406279038424707</v>
      </c>
      <c r="Q4948" t="str">
        <f t="shared" si="463"/>
        <v>Low</v>
      </c>
      <c r="R4948" t="str">
        <f t="shared" si="464"/>
        <v>High</v>
      </c>
      <c r="S4948" s="23">
        <f t="shared" si="465"/>
        <v>2022</v>
      </c>
      <c r="T4948" s="23">
        <f t="shared" si="466"/>
        <v>9</v>
      </c>
      <c r="U4948" t="str">
        <f t="shared" si="467"/>
        <v>Sep-2022</v>
      </c>
    </row>
    <row r="4949" spans="1:21" x14ac:dyDescent="0.3">
      <c r="A4949" t="s">
        <v>6959</v>
      </c>
      <c r="B4949" s="22">
        <v>44588</v>
      </c>
      <c r="C4949" s="22">
        <v>44595</v>
      </c>
      <c r="D4949" s="23" t="s">
        <v>102</v>
      </c>
      <c r="E4949" s="23" t="s">
        <v>1884</v>
      </c>
      <c r="F4949" s="23" t="s">
        <v>52</v>
      </c>
      <c r="G4949" s="23" t="s">
        <v>53</v>
      </c>
      <c r="H4949" s="23" t="s">
        <v>110</v>
      </c>
      <c r="I4949" s="23" t="s">
        <v>96</v>
      </c>
      <c r="J4949" s="23" t="s">
        <v>111</v>
      </c>
      <c r="K4949" s="23" t="s">
        <v>328</v>
      </c>
      <c r="L4949" s="24">
        <v>52051.14</v>
      </c>
      <c r="M4949">
        <v>9</v>
      </c>
      <c r="N4949" s="25">
        <v>0.1</v>
      </c>
      <c r="O4949" s="24">
        <v>8384.9599999999991</v>
      </c>
      <c r="P4949" s="26">
        <f t="shared" si="462"/>
        <v>0.1610908041591404</v>
      </c>
      <c r="Q4949" t="str">
        <f t="shared" si="463"/>
        <v>Low</v>
      </c>
      <c r="R4949" t="str">
        <f t="shared" si="464"/>
        <v>Low</v>
      </c>
      <c r="S4949" s="23">
        <f t="shared" si="465"/>
        <v>2022</v>
      </c>
      <c r="T4949" s="23">
        <f t="shared" si="466"/>
        <v>1</v>
      </c>
      <c r="U4949" t="str">
        <f t="shared" si="467"/>
        <v>Jan-2022</v>
      </c>
    </row>
    <row r="4950" spans="1:21" x14ac:dyDescent="0.3">
      <c r="A4950" t="s">
        <v>6960</v>
      </c>
      <c r="B4950" s="22">
        <v>44789</v>
      </c>
      <c r="C4950" s="22">
        <v>44790</v>
      </c>
      <c r="D4950" s="23" t="s">
        <v>78</v>
      </c>
      <c r="E4950" s="23" t="s">
        <v>506</v>
      </c>
      <c r="F4950" s="23" t="s">
        <v>71</v>
      </c>
      <c r="G4950" s="23" t="s">
        <v>72</v>
      </c>
      <c r="H4950" s="23" t="s">
        <v>346</v>
      </c>
      <c r="I4950" s="23" t="s">
        <v>118</v>
      </c>
      <c r="J4950" s="23" t="s">
        <v>303</v>
      </c>
      <c r="K4950" s="23" t="s">
        <v>304</v>
      </c>
      <c r="L4950" s="24">
        <v>63472.2</v>
      </c>
      <c r="M4950">
        <v>10</v>
      </c>
      <c r="N4950" s="25">
        <v>0.1</v>
      </c>
      <c r="O4950" s="24">
        <v>9609.6299999999992</v>
      </c>
      <c r="P4950" s="26">
        <f t="shared" si="462"/>
        <v>0.15139903768894097</v>
      </c>
      <c r="Q4950" t="str">
        <f t="shared" si="463"/>
        <v>Low</v>
      </c>
      <c r="R4950" t="str">
        <f t="shared" si="464"/>
        <v>Low</v>
      </c>
      <c r="S4950" s="23">
        <f t="shared" si="465"/>
        <v>2022</v>
      </c>
      <c r="T4950" s="23">
        <f t="shared" si="466"/>
        <v>8</v>
      </c>
      <c r="U4950" t="str">
        <f t="shared" si="467"/>
        <v>Aug-2022</v>
      </c>
    </row>
    <row r="4951" spans="1:21" x14ac:dyDescent="0.3">
      <c r="A4951" t="s">
        <v>6961</v>
      </c>
      <c r="B4951" s="22">
        <v>45780</v>
      </c>
      <c r="C4951" s="22">
        <v>45784</v>
      </c>
      <c r="D4951" s="23" t="s">
        <v>61</v>
      </c>
      <c r="E4951" s="23" t="s">
        <v>614</v>
      </c>
      <c r="F4951" s="23" t="s">
        <v>52</v>
      </c>
      <c r="G4951" s="23" t="s">
        <v>81</v>
      </c>
      <c r="H4951" s="23" t="s">
        <v>82</v>
      </c>
      <c r="I4951" s="23" t="s">
        <v>55</v>
      </c>
      <c r="J4951" s="23" t="s">
        <v>141</v>
      </c>
      <c r="K4951" s="23" t="s">
        <v>978</v>
      </c>
      <c r="L4951" s="24">
        <v>3146.82</v>
      </c>
      <c r="M4951">
        <v>1</v>
      </c>
      <c r="N4951" s="25">
        <v>0.05</v>
      </c>
      <c r="O4951" s="24">
        <v>884.74</v>
      </c>
      <c r="P4951" s="26">
        <f t="shared" si="462"/>
        <v>0.28115367259646246</v>
      </c>
      <c r="Q4951" t="str">
        <f t="shared" si="463"/>
        <v>Medium</v>
      </c>
      <c r="R4951" t="str">
        <f t="shared" si="464"/>
        <v>Low</v>
      </c>
      <c r="S4951" s="23">
        <f t="shared" si="465"/>
        <v>2025</v>
      </c>
      <c r="T4951" s="23">
        <f t="shared" si="466"/>
        <v>5</v>
      </c>
      <c r="U4951" t="str">
        <f t="shared" si="467"/>
        <v>May-2025</v>
      </c>
    </row>
    <row r="4952" spans="1:21" x14ac:dyDescent="0.3">
      <c r="A4952" t="s">
        <v>6962</v>
      </c>
      <c r="B4952" s="22">
        <v>44588</v>
      </c>
      <c r="C4952" s="22">
        <v>44595</v>
      </c>
      <c r="D4952" s="23" t="s">
        <v>78</v>
      </c>
      <c r="E4952" s="23" t="s">
        <v>2053</v>
      </c>
      <c r="F4952" s="23" t="s">
        <v>52</v>
      </c>
      <c r="G4952" s="23" t="s">
        <v>53</v>
      </c>
      <c r="H4952" s="23" t="s">
        <v>90</v>
      </c>
      <c r="I4952" s="23" t="s">
        <v>96</v>
      </c>
      <c r="J4952" s="23" t="s">
        <v>135</v>
      </c>
      <c r="K4952" s="23" t="s">
        <v>395</v>
      </c>
      <c r="L4952" s="24">
        <v>14510.97</v>
      </c>
      <c r="M4952">
        <v>1</v>
      </c>
      <c r="N4952" s="25">
        <v>0.05</v>
      </c>
      <c r="O4952" s="24">
        <v>3576.69</v>
      </c>
      <c r="P4952" s="26">
        <f t="shared" si="462"/>
        <v>0.24648179963158909</v>
      </c>
      <c r="Q4952" t="str">
        <f t="shared" si="463"/>
        <v>Medium</v>
      </c>
      <c r="R4952" t="str">
        <f t="shared" si="464"/>
        <v>Low</v>
      </c>
      <c r="S4952" s="23">
        <f t="shared" si="465"/>
        <v>2022</v>
      </c>
      <c r="T4952" s="23">
        <f t="shared" si="466"/>
        <v>1</v>
      </c>
      <c r="U4952" t="str">
        <f t="shared" si="467"/>
        <v>Jan-2022</v>
      </c>
    </row>
    <row r="4953" spans="1:21" x14ac:dyDescent="0.3">
      <c r="A4953" t="s">
        <v>6963</v>
      </c>
      <c r="B4953" s="22">
        <v>45645</v>
      </c>
      <c r="C4953" s="22">
        <v>45651</v>
      </c>
      <c r="D4953" s="23" t="s">
        <v>61</v>
      </c>
      <c r="E4953" s="23" t="s">
        <v>948</v>
      </c>
      <c r="F4953" s="23" t="s">
        <v>80</v>
      </c>
      <c r="G4953" s="23" t="s">
        <v>81</v>
      </c>
      <c r="H4953" s="23" t="s">
        <v>95</v>
      </c>
      <c r="I4953" s="23" t="s">
        <v>118</v>
      </c>
      <c r="J4953" s="23" t="s">
        <v>303</v>
      </c>
      <c r="K4953" s="23" t="s">
        <v>421</v>
      </c>
      <c r="L4953" s="24">
        <v>11175.6</v>
      </c>
      <c r="M4953">
        <v>3</v>
      </c>
      <c r="N4953" s="25">
        <v>0.15</v>
      </c>
      <c r="O4953" s="24">
        <v>3503.92</v>
      </c>
      <c r="P4953" s="26">
        <f t="shared" si="462"/>
        <v>0.31353305415369198</v>
      </c>
      <c r="Q4953" t="str">
        <f t="shared" si="463"/>
        <v>High</v>
      </c>
      <c r="R4953" t="str">
        <f t="shared" si="464"/>
        <v>Medium</v>
      </c>
      <c r="S4953" s="23">
        <f t="shared" si="465"/>
        <v>2024</v>
      </c>
      <c r="T4953" s="23">
        <f t="shared" si="466"/>
        <v>12</v>
      </c>
      <c r="U4953" t="str">
        <f t="shared" si="467"/>
        <v>Dec-2024</v>
      </c>
    </row>
    <row r="4954" spans="1:21" x14ac:dyDescent="0.3">
      <c r="A4954" t="s">
        <v>6964</v>
      </c>
      <c r="B4954" s="22">
        <v>44630</v>
      </c>
      <c r="C4954" s="22">
        <v>44637</v>
      </c>
      <c r="D4954" s="23" t="s">
        <v>50</v>
      </c>
      <c r="E4954" s="23" t="s">
        <v>2047</v>
      </c>
      <c r="F4954" s="23" t="s">
        <v>71</v>
      </c>
      <c r="G4954" s="23" t="s">
        <v>53</v>
      </c>
      <c r="H4954" s="23" t="s">
        <v>110</v>
      </c>
      <c r="I4954" s="23" t="s">
        <v>83</v>
      </c>
      <c r="J4954" s="23" t="s">
        <v>449</v>
      </c>
      <c r="K4954" s="23" t="s">
        <v>775</v>
      </c>
      <c r="L4954" s="24">
        <v>1560.78</v>
      </c>
      <c r="M4954">
        <v>2</v>
      </c>
      <c r="N4954" s="25">
        <v>0.1</v>
      </c>
      <c r="O4954" s="24">
        <v>296.02</v>
      </c>
      <c r="P4954" s="26">
        <f t="shared" si="462"/>
        <v>0.18966157946667692</v>
      </c>
      <c r="Q4954" t="str">
        <f t="shared" si="463"/>
        <v>Low</v>
      </c>
      <c r="R4954" t="str">
        <f t="shared" si="464"/>
        <v>Low</v>
      </c>
      <c r="S4954" s="23">
        <f t="shared" si="465"/>
        <v>2022</v>
      </c>
      <c r="T4954" s="23">
        <f t="shared" si="466"/>
        <v>3</v>
      </c>
      <c r="U4954" t="str">
        <f t="shared" si="467"/>
        <v>Mar-2022</v>
      </c>
    </row>
    <row r="4955" spans="1:21" x14ac:dyDescent="0.3">
      <c r="A4955" t="s">
        <v>6965</v>
      </c>
      <c r="B4955" s="22">
        <v>44573</v>
      </c>
      <c r="C4955" s="22">
        <v>44577</v>
      </c>
      <c r="D4955" s="23" t="s">
        <v>50</v>
      </c>
      <c r="E4955" s="23" t="s">
        <v>2275</v>
      </c>
      <c r="F4955" s="23" t="s">
        <v>80</v>
      </c>
      <c r="G4955" s="23" t="s">
        <v>72</v>
      </c>
      <c r="H4955" s="23" t="s">
        <v>346</v>
      </c>
      <c r="I4955" s="23" t="s">
        <v>55</v>
      </c>
      <c r="J4955" s="23" t="s">
        <v>141</v>
      </c>
      <c r="K4955" s="23" t="s">
        <v>241</v>
      </c>
      <c r="L4955" s="24">
        <v>31663.98</v>
      </c>
      <c r="M4955">
        <v>3</v>
      </c>
      <c r="N4955" s="25">
        <v>0.2</v>
      </c>
      <c r="O4955" s="24">
        <v>7361.24</v>
      </c>
      <c r="P4955" s="26">
        <f t="shared" si="462"/>
        <v>0.23247993461339983</v>
      </c>
      <c r="Q4955" t="str">
        <f t="shared" si="463"/>
        <v>Medium</v>
      </c>
      <c r="R4955" t="str">
        <f t="shared" si="464"/>
        <v>Medium</v>
      </c>
      <c r="S4955" s="23">
        <f t="shared" si="465"/>
        <v>2022</v>
      </c>
      <c r="T4955" s="23">
        <f t="shared" si="466"/>
        <v>1</v>
      </c>
      <c r="U4955" t="str">
        <f t="shared" si="467"/>
        <v>Jan-2022</v>
      </c>
    </row>
    <row r="4956" spans="1:21" x14ac:dyDescent="0.3">
      <c r="A4956" t="s">
        <v>6966</v>
      </c>
      <c r="B4956" s="22">
        <v>45499</v>
      </c>
      <c r="C4956" s="22">
        <v>45506</v>
      </c>
      <c r="D4956" s="23" t="s">
        <v>102</v>
      </c>
      <c r="E4956" s="23" t="s">
        <v>1815</v>
      </c>
      <c r="F4956" s="23" t="s">
        <v>52</v>
      </c>
      <c r="G4956" s="23" t="s">
        <v>81</v>
      </c>
      <c r="H4956" s="23" t="s">
        <v>82</v>
      </c>
      <c r="I4956" s="23" t="s">
        <v>118</v>
      </c>
      <c r="J4956" s="23" t="s">
        <v>230</v>
      </c>
      <c r="K4956" s="23" t="s">
        <v>356</v>
      </c>
      <c r="L4956" s="24">
        <v>18066.14</v>
      </c>
      <c r="M4956">
        <v>2</v>
      </c>
      <c r="N4956" s="25">
        <v>0.25</v>
      </c>
      <c r="O4956" s="24">
        <v>3278.29</v>
      </c>
      <c r="P4956" s="26">
        <f t="shared" si="462"/>
        <v>0.18146045585830731</v>
      </c>
      <c r="Q4956" t="str">
        <f t="shared" si="463"/>
        <v>Low</v>
      </c>
      <c r="R4956" t="str">
        <f t="shared" si="464"/>
        <v>High</v>
      </c>
      <c r="S4956" s="23">
        <f t="shared" si="465"/>
        <v>2024</v>
      </c>
      <c r="T4956" s="23">
        <f t="shared" si="466"/>
        <v>7</v>
      </c>
      <c r="U4956" t="str">
        <f t="shared" si="467"/>
        <v>Jul-2024</v>
      </c>
    </row>
    <row r="4957" spans="1:21" x14ac:dyDescent="0.3">
      <c r="A4957" t="s">
        <v>6967</v>
      </c>
      <c r="B4957" s="22">
        <v>44847</v>
      </c>
      <c r="C4957" s="22">
        <v>44849</v>
      </c>
      <c r="D4957" s="23" t="s">
        <v>61</v>
      </c>
      <c r="E4957" s="23" t="s">
        <v>588</v>
      </c>
      <c r="F4957" s="23" t="s">
        <v>80</v>
      </c>
      <c r="G4957" s="23" t="s">
        <v>53</v>
      </c>
      <c r="H4957" s="23" t="s">
        <v>110</v>
      </c>
      <c r="I4957" s="23" t="s">
        <v>96</v>
      </c>
      <c r="J4957" s="23" t="s">
        <v>111</v>
      </c>
      <c r="K4957" s="23" t="s">
        <v>112</v>
      </c>
      <c r="L4957" s="24">
        <v>93426.880000000005</v>
      </c>
      <c r="M4957">
        <v>8</v>
      </c>
      <c r="N4957" s="25">
        <v>0.05</v>
      </c>
      <c r="O4957" s="24">
        <v>21219.72</v>
      </c>
      <c r="P4957" s="26">
        <f t="shared" si="462"/>
        <v>0.22712649721364986</v>
      </c>
      <c r="Q4957" t="str">
        <f t="shared" si="463"/>
        <v>Medium</v>
      </c>
      <c r="R4957" t="str">
        <f t="shared" si="464"/>
        <v>Low</v>
      </c>
      <c r="S4957" s="23">
        <f t="shared" si="465"/>
        <v>2022</v>
      </c>
      <c r="T4957" s="23">
        <f t="shared" si="466"/>
        <v>10</v>
      </c>
      <c r="U4957" t="str">
        <f t="shared" si="467"/>
        <v>Oct-2022</v>
      </c>
    </row>
    <row r="4958" spans="1:21" x14ac:dyDescent="0.3">
      <c r="A4958" t="s">
        <v>6968</v>
      </c>
      <c r="B4958" s="22">
        <v>45270</v>
      </c>
      <c r="C4958" s="22">
        <v>45271</v>
      </c>
      <c r="D4958" s="23" t="s">
        <v>102</v>
      </c>
      <c r="E4958" s="23" t="s">
        <v>896</v>
      </c>
      <c r="F4958" s="23" t="s">
        <v>52</v>
      </c>
      <c r="G4958" s="23" t="s">
        <v>53</v>
      </c>
      <c r="H4958" s="23" t="s">
        <v>110</v>
      </c>
      <c r="I4958" s="23" t="s">
        <v>96</v>
      </c>
      <c r="J4958" s="23" t="s">
        <v>97</v>
      </c>
      <c r="K4958" s="23" t="s">
        <v>98</v>
      </c>
      <c r="L4958" s="24">
        <v>99994.6</v>
      </c>
      <c r="M4958">
        <v>10</v>
      </c>
      <c r="N4958" s="25">
        <v>0.1</v>
      </c>
      <c r="O4958" s="24">
        <v>17596.669999999998</v>
      </c>
      <c r="P4958" s="26">
        <f t="shared" si="462"/>
        <v>0.17597620271494657</v>
      </c>
      <c r="Q4958" t="str">
        <f t="shared" si="463"/>
        <v>Low</v>
      </c>
      <c r="R4958" t="str">
        <f t="shared" si="464"/>
        <v>Low</v>
      </c>
      <c r="S4958" s="23">
        <f t="shared" si="465"/>
        <v>2023</v>
      </c>
      <c r="T4958" s="23">
        <f t="shared" si="466"/>
        <v>12</v>
      </c>
      <c r="U4958" t="str">
        <f t="shared" si="467"/>
        <v>Dec-2023</v>
      </c>
    </row>
    <row r="4959" spans="1:21" x14ac:dyDescent="0.3">
      <c r="A4959" t="s">
        <v>6969</v>
      </c>
      <c r="B4959" s="22">
        <v>45093</v>
      </c>
      <c r="C4959" s="22">
        <v>45098</v>
      </c>
      <c r="D4959" s="23" t="s">
        <v>61</v>
      </c>
      <c r="E4959" s="23" t="s">
        <v>3232</v>
      </c>
      <c r="F4959" s="23" t="s">
        <v>80</v>
      </c>
      <c r="G4959" s="23" t="s">
        <v>72</v>
      </c>
      <c r="H4959" s="23" t="s">
        <v>104</v>
      </c>
      <c r="I4959" s="23" t="s">
        <v>96</v>
      </c>
      <c r="J4959" s="23" t="s">
        <v>111</v>
      </c>
      <c r="K4959" s="23" t="s">
        <v>328</v>
      </c>
      <c r="L4959" s="24">
        <v>9865.59</v>
      </c>
      <c r="M4959">
        <v>7</v>
      </c>
      <c r="N4959" s="25">
        <v>0.25</v>
      </c>
      <c r="O4959" s="24">
        <v>2011.74</v>
      </c>
      <c r="P4959" s="26">
        <f t="shared" si="462"/>
        <v>0.20391481908329862</v>
      </c>
      <c r="Q4959" t="str">
        <f t="shared" si="463"/>
        <v>Medium</v>
      </c>
      <c r="R4959" t="str">
        <f t="shared" si="464"/>
        <v>High</v>
      </c>
      <c r="S4959" s="23">
        <f t="shared" si="465"/>
        <v>2023</v>
      </c>
      <c r="T4959" s="23">
        <f t="shared" si="466"/>
        <v>6</v>
      </c>
      <c r="U4959" t="str">
        <f t="shared" si="467"/>
        <v>Jun-2023</v>
      </c>
    </row>
    <row r="4960" spans="1:21" x14ac:dyDescent="0.3">
      <c r="A4960" t="s">
        <v>6970</v>
      </c>
      <c r="B4960" s="22">
        <v>46019</v>
      </c>
      <c r="C4960" s="22">
        <v>46023</v>
      </c>
      <c r="D4960" s="23" t="s">
        <v>61</v>
      </c>
      <c r="E4960" s="23" t="s">
        <v>1501</v>
      </c>
      <c r="F4960" s="23" t="s">
        <v>52</v>
      </c>
      <c r="G4960" s="23" t="s">
        <v>63</v>
      </c>
      <c r="H4960" s="23" t="s">
        <v>172</v>
      </c>
      <c r="I4960" s="23" t="s">
        <v>83</v>
      </c>
      <c r="J4960" s="23" t="s">
        <v>84</v>
      </c>
      <c r="K4960" s="23" t="s">
        <v>105</v>
      </c>
      <c r="L4960" s="24">
        <v>49618.14</v>
      </c>
      <c r="M4960">
        <v>6</v>
      </c>
      <c r="N4960" s="25">
        <v>0.2</v>
      </c>
      <c r="O4960" s="24">
        <v>13486.27</v>
      </c>
      <c r="P4960" s="26">
        <f t="shared" si="462"/>
        <v>0.27180120012559922</v>
      </c>
      <c r="Q4960" t="str">
        <f t="shared" si="463"/>
        <v>Medium</v>
      </c>
      <c r="R4960" t="str">
        <f t="shared" si="464"/>
        <v>Medium</v>
      </c>
      <c r="S4960" s="23">
        <f t="shared" si="465"/>
        <v>2025</v>
      </c>
      <c r="T4960" s="23">
        <f t="shared" si="466"/>
        <v>12</v>
      </c>
      <c r="U4960" t="str">
        <f t="shared" si="467"/>
        <v>Dec-2025</v>
      </c>
    </row>
    <row r="4961" spans="1:21" x14ac:dyDescent="0.3">
      <c r="A4961" t="s">
        <v>6971</v>
      </c>
      <c r="B4961" s="22">
        <v>44989</v>
      </c>
      <c r="C4961" s="22">
        <v>44994</v>
      </c>
      <c r="D4961" s="23" t="s">
        <v>50</v>
      </c>
      <c r="E4961" s="23" t="s">
        <v>370</v>
      </c>
      <c r="F4961" s="23" t="s">
        <v>52</v>
      </c>
      <c r="G4961" s="23" t="s">
        <v>53</v>
      </c>
      <c r="H4961" s="23" t="s">
        <v>54</v>
      </c>
      <c r="I4961" s="23" t="s">
        <v>55</v>
      </c>
      <c r="J4961" s="23" t="s">
        <v>65</v>
      </c>
      <c r="K4961" s="23" t="s">
        <v>325</v>
      </c>
      <c r="L4961" s="24">
        <v>67334.16</v>
      </c>
      <c r="M4961">
        <v>8</v>
      </c>
      <c r="N4961" s="25">
        <v>0.05</v>
      </c>
      <c r="O4961" s="24">
        <v>22815.51</v>
      </c>
      <c r="P4961" s="26">
        <f t="shared" si="462"/>
        <v>0.33884004790436234</v>
      </c>
      <c r="Q4961" t="str">
        <f t="shared" si="463"/>
        <v>High</v>
      </c>
      <c r="R4961" t="str">
        <f t="shared" si="464"/>
        <v>Low</v>
      </c>
      <c r="S4961" s="23">
        <f t="shared" si="465"/>
        <v>2023</v>
      </c>
      <c r="T4961" s="23">
        <f t="shared" si="466"/>
        <v>3</v>
      </c>
      <c r="U4961" t="str">
        <f t="shared" si="467"/>
        <v>Mar-2023</v>
      </c>
    </row>
    <row r="4962" spans="1:21" x14ac:dyDescent="0.3">
      <c r="A4962" t="s">
        <v>6972</v>
      </c>
      <c r="B4962" s="22">
        <v>45939</v>
      </c>
      <c r="C4962" s="22">
        <v>45941</v>
      </c>
      <c r="D4962" s="23" t="s">
        <v>61</v>
      </c>
      <c r="E4962" s="23" t="s">
        <v>3614</v>
      </c>
      <c r="F4962" s="23" t="s">
        <v>71</v>
      </c>
      <c r="G4962" s="23" t="s">
        <v>53</v>
      </c>
      <c r="H4962" s="23" t="s">
        <v>110</v>
      </c>
      <c r="I4962" s="23" t="s">
        <v>118</v>
      </c>
      <c r="J4962" s="23" t="s">
        <v>303</v>
      </c>
      <c r="K4962" s="23" t="s">
        <v>421</v>
      </c>
      <c r="L4962" s="24">
        <v>10709.64</v>
      </c>
      <c r="M4962">
        <v>3</v>
      </c>
      <c r="N4962" s="25">
        <v>0.1</v>
      </c>
      <c r="O4962" s="24">
        <v>1666.11</v>
      </c>
      <c r="P4962" s="26">
        <f t="shared" si="462"/>
        <v>0.15557105560971238</v>
      </c>
      <c r="Q4962" t="str">
        <f t="shared" si="463"/>
        <v>Low</v>
      </c>
      <c r="R4962" t="str">
        <f t="shared" si="464"/>
        <v>Low</v>
      </c>
      <c r="S4962" s="23">
        <f t="shared" si="465"/>
        <v>2025</v>
      </c>
      <c r="T4962" s="23">
        <f t="shared" si="466"/>
        <v>10</v>
      </c>
      <c r="U4962" t="str">
        <f t="shared" si="467"/>
        <v>Oct-2025</v>
      </c>
    </row>
    <row r="4963" spans="1:21" x14ac:dyDescent="0.3">
      <c r="A4963" t="s">
        <v>6973</v>
      </c>
      <c r="B4963" s="22">
        <v>44830</v>
      </c>
      <c r="C4963" s="22">
        <v>44832</v>
      </c>
      <c r="D4963" s="23" t="s">
        <v>102</v>
      </c>
      <c r="E4963" s="23" t="s">
        <v>1199</v>
      </c>
      <c r="F4963" s="23" t="s">
        <v>52</v>
      </c>
      <c r="G4963" s="23" t="s">
        <v>81</v>
      </c>
      <c r="H4963" s="23" t="s">
        <v>95</v>
      </c>
      <c r="I4963" s="23" t="s">
        <v>118</v>
      </c>
      <c r="J4963" s="23" t="s">
        <v>303</v>
      </c>
      <c r="K4963" s="23" t="s">
        <v>304</v>
      </c>
      <c r="L4963" s="24">
        <v>5576.52</v>
      </c>
      <c r="M4963">
        <v>1</v>
      </c>
      <c r="N4963" s="25">
        <v>0.15</v>
      </c>
      <c r="O4963" s="24">
        <v>966.85</v>
      </c>
      <c r="P4963" s="26">
        <f t="shared" si="462"/>
        <v>0.17337873799430467</v>
      </c>
      <c r="Q4963" t="str">
        <f t="shared" si="463"/>
        <v>Low</v>
      </c>
      <c r="R4963" t="str">
        <f t="shared" si="464"/>
        <v>Medium</v>
      </c>
      <c r="S4963" s="23">
        <f t="shared" si="465"/>
        <v>2022</v>
      </c>
      <c r="T4963" s="23">
        <f t="shared" si="466"/>
        <v>9</v>
      </c>
      <c r="U4963" t="str">
        <f t="shared" si="467"/>
        <v>Sep-2022</v>
      </c>
    </row>
    <row r="4964" spans="1:21" x14ac:dyDescent="0.3">
      <c r="A4964" t="s">
        <v>6974</v>
      </c>
      <c r="B4964" s="22">
        <v>45458</v>
      </c>
      <c r="C4964" s="22">
        <v>45462</v>
      </c>
      <c r="D4964" s="23" t="s">
        <v>102</v>
      </c>
      <c r="E4964" s="23" t="s">
        <v>165</v>
      </c>
      <c r="F4964" s="23" t="s">
        <v>52</v>
      </c>
      <c r="G4964" s="23" t="s">
        <v>53</v>
      </c>
      <c r="H4964" s="23" t="s">
        <v>90</v>
      </c>
      <c r="I4964" s="23" t="s">
        <v>55</v>
      </c>
      <c r="J4964" s="23" t="s">
        <v>56</v>
      </c>
      <c r="K4964" s="23" t="s">
        <v>151</v>
      </c>
      <c r="L4964" s="24">
        <v>18666.16</v>
      </c>
      <c r="M4964">
        <v>4</v>
      </c>
      <c r="N4964" s="25">
        <v>0</v>
      </c>
      <c r="O4964" s="24">
        <v>7335.63</v>
      </c>
      <c r="P4964" s="26">
        <f t="shared" si="462"/>
        <v>0.39299084546580548</v>
      </c>
      <c r="Q4964" t="str">
        <f t="shared" si="463"/>
        <v>High</v>
      </c>
      <c r="R4964" t="str">
        <f t="shared" si="464"/>
        <v>None</v>
      </c>
      <c r="S4964" s="23">
        <f t="shared" si="465"/>
        <v>2024</v>
      </c>
      <c r="T4964" s="23">
        <f t="shared" si="466"/>
        <v>6</v>
      </c>
      <c r="U4964" t="str">
        <f t="shared" si="467"/>
        <v>Jun-2024</v>
      </c>
    </row>
    <row r="4965" spans="1:21" x14ac:dyDescent="0.3">
      <c r="A4965" t="s">
        <v>6975</v>
      </c>
      <c r="B4965" s="22">
        <v>45199</v>
      </c>
      <c r="C4965" s="22">
        <v>45201</v>
      </c>
      <c r="D4965" s="23" t="s">
        <v>61</v>
      </c>
      <c r="E4965" s="23" t="s">
        <v>1239</v>
      </c>
      <c r="F4965" s="23" t="s">
        <v>52</v>
      </c>
      <c r="G4965" s="23" t="s">
        <v>81</v>
      </c>
      <c r="H4965" s="23" t="s">
        <v>186</v>
      </c>
      <c r="I4965" s="23" t="s">
        <v>96</v>
      </c>
      <c r="J4965" s="23" t="s">
        <v>97</v>
      </c>
      <c r="K4965" s="23" t="s">
        <v>181</v>
      </c>
      <c r="L4965" s="24">
        <v>99493.8</v>
      </c>
      <c r="M4965">
        <v>7</v>
      </c>
      <c r="N4965" s="25">
        <v>0</v>
      </c>
      <c r="O4965" s="24">
        <v>20753.509999999998</v>
      </c>
      <c r="P4965" s="26">
        <f t="shared" si="462"/>
        <v>0.2085909875791255</v>
      </c>
      <c r="Q4965" t="str">
        <f t="shared" si="463"/>
        <v>Medium</v>
      </c>
      <c r="R4965" t="str">
        <f t="shared" si="464"/>
        <v>None</v>
      </c>
      <c r="S4965" s="23">
        <f t="shared" si="465"/>
        <v>2023</v>
      </c>
      <c r="T4965" s="23">
        <f t="shared" si="466"/>
        <v>9</v>
      </c>
      <c r="U4965" t="str">
        <f t="shared" si="467"/>
        <v>Sep-2023</v>
      </c>
    </row>
    <row r="4966" spans="1:21" x14ac:dyDescent="0.3">
      <c r="A4966" t="s">
        <v>6976</v>
      </c>
      <c r="B4966" s="22">
        <v>44869</v>
      </c>
      <c r="C4966" s="22">
        <v>44876</v>
      </c>
      <c r="D4966" s="23" t="s">
        <v>102</v>
      </c>
      <c r="E4966" s="23" t="s">
        <v>1973</v>
      </c>
      <c r="F4966" s="23" t="s">
        <v>71</v>
      </c>
      <c r="G4966" s="23" t="s">
        <v>179</v>
      </c>
      <c r="H4966" s="23" t="s">
        <v>236</v>
      </c>
      <c r="I4966" s="23" t="s">
        <v>55</v>
      </c>
      <c r="J4966" s="23" t="s">
        <v>173</v>
      </c>
      <c r="K4966" s="23" t="s">
        <v>735</v>
      </c>
      <c r="L4966" s="24">
        <v>70133.14</v>
      </c>
      <c r="M4966">
        <v>7</v>
      </c>
      <c r="N4966" s="25">
        <v>0.25</v>
      </c>
      <c r="O4966" s="24">
        <v>11821.99</v>
      </c>
      <c r="P4966" s="26">
        <f t="shared" si="462"/>
        <v>0.168564960872991</v>
      </c>
      <c r="Q4966" t="str">
        <f t="shared" si="463"/>
        <v>Low</v>
      </c>
      <c r="R4966" t="str">
        <f t="shared" si="464"/>
        <v>High</v>
      </c>
      <c r="S4966" s="23">
        <f t="shared" si="465"/>
        <v>2022</v>
      </c>
      <c r="T4966" s="23">
        <f t="shared" si="466"/>
        <v>11</v>
      </c>
      <c r="U4966" t="str">
        <f t="shared" si="467"/>
        <v>Nov-2022</v>
      </c>
    </row>
    <row r="4967" spans="1:21" x14ac:dyDescent="0.3">
      <c r="A4967" t="s">
        <v>6977</v>
      </c>
      <c r="B4967" s="22">
        <v>44796</v>
      </c>
      <c r="C4967" s="22">
        <v>44798</v>
      </c>
      <c r="D4967" s="23" t="s">
        <v>78</v>
      </c>
      <c r="E4967" s="23" t="s">
        <v>1299</v>
      </c>
      <c r="F4967" s="23" t="s">
        <v>80</v>
      </c>
      <c r="G4967" s="23" t="s">
        <v>179</v>
      </c>
      <c r="H4967" s="23" t="s">
        <v>236</v>
      </c>
      <c r="I4967" s="23" t="s">
        <v>96</v>
      </c>
      <c r="J4967" s="23" t="s">
        <v>166</v>
      </c>
      <c r="K4967" s="23" t="s">
        <v>337</v>
      </c>
      <c r="L4967" s="24">
        <v>59075.6</v>
      </c>
      <c r="M4967">
        <v>5</v>
      </c>
      <c r="N4967" s="25">
        <v>0.2</v>
      </c>
      <c r="O4967" s="24">
        <v>17042.099999999999</v>
      </c>
      <c r="P4967" s="26">
        <f t="shared" si="462"/>
        <v>0.28847950761397256</v>
      </c>
      <c r="Q4967" t="str">
        <f t="shared" si="463"/>
        <v>Medium</v>
      </c>
      <c r="R4967" t="str">
        <f t="shared" si="464"/>
        <v>Medium</v>
      </c>
      <c r="S4967" s="23">
        <f t="shared" si="465"/>
        <v>2022</v>
      </c>
      <c r="T4967" s="23">
        <f t="shared" si="466"/>
        <v>8</v>
      </c>
      <c r="U4967" t="str">
        <f t="shared" si="467"/>
        <v>Aug-2022</v>
      </c>
    </row>
    <row r="4968" spans="1:21" x14ac:dyDescent="0.3">
      <c r="A4968" t="s">
        <v>6978</v>
      </c>
      <c r="B4968" s="22">
        <v>45448</v>
      </c>
      <c r="C4968" s="22">
        <v>45451</v>
      </c>
      <c r="D4968" s="23" t="s">
        <v>50</v>
      </c>
      <c r="E4968" s="23" t="s">
        <v>3836</v>
      </c>
      <c r="F4968" s="23" t="s">
        <v>52</v>
      </c>
      <c r="G4968" s="23" t="s">
        <v>63</v>
      </c>
      <c r="H4968" s="23" t="s">
        <v>202</v>
      </c>
      <c r="I4968" s="23" t="s">
        <v>118</v>
      </c>
      <c r="J4968" s="23" t="s">
        <v>119</v>
      </c>
      <c r="K4968" s="23" t="s">
        <v>270</v>
      </c>
      <c r="L4968" s="24">
        <v>74513.2</v>
      </c>
      <c r="M4968">
        <v>5</v>
      </c>
      <c r="N4968" s="25">
        <v>0.2</v>
      </c>
      <c r="O4968" s="24">
        <v>21112.92</v>
      </c>
      <c r="P4968" s="26">
        <f t="shared" si="462"/>
        <v>0.2833446959733309</v>
      </c>
      <c r="Q4968" t="str">
        <f t="shared" si="463"/>
        <v>Medium</v>
      </c>
      <c r="R4968" t="str">
        <f t="shared" si="464"/>
        <v>Medium</v>
      </c>
      <c r="S4968" s="23">
        <f t="shared" si="465"/>
        <v>2024</v>
      </c>
      <c r="T4968" s="23">
        <f t="shared" si="466"/>
        <v>6</v>
      </c>
      <c r="U4968" t="str">
        <f t="shared" si="467"/>
        <v>Jun-2024</v>
      </c>
    </row>
    <row r="4969" spans="1:21" x14ac:dyDescent="0.3">
      <c r="A4969" t="s">
        <v>6979</v>
      </c>
      <c r="B4969" s="22">
        <v>45157</v>
      </c>
      <c r="C4969" s="22">
        <v>45164</v>
      </c>
      <c r="D4969" s="23" t="s">
        <v>78</v>
      </c>
      <c r="E4969" s="23" t="s">
        <v>726</v>
      </c>
      <c r="F4969" s="23" t="s">
        <v>52</v>
      </c>
      <c r="G4969" s="23" t="s">
        <v>72</v>
      </c>
      <c r="H4969" s="23" t="s">
        <v>73</v>
      </c>
      <c r="I4969" s="23" t="s">
        <v>96</v>
      </c>
      <c r="J4969" s="23" t="s">
        <v>135</v>
      </c>
      <c r="K4969" s="23" t="s">
        <v>395</v>
      </c>
      <c r="L4969" s="24">
        <v>1814.47</v>
      </c>
      <c r="M4969">
        <v>1</v>
      </c>
      <c r="N4969" s="25">
        <v>0.15</v>
      </c>
      <c r="O4969" s="24">
        <v>361.32</v>
      </c>
      <c r="P4969" s="26">
        <f t="shared" si="462"/>
        <v>0.19913252905807205</v>
      </c>
      <c r="Q4969" t="str">
        <f t="shared" si="463"/>
        <v>Low</v>
      </c>
      <c r="R4969" t="str">
        <f t="shared" si="464"/>
        <v>Medium</v>
      </c>
      <c r="S4969" s="23">
        <f t="shared" si="465"/>
        <v>2023</v>
      </c>
      <c r="T4969" s="23">
        <f t="shared" si="466"/>
        <v>8</v>
      </c>
      <c r="U4969" t="str">
        <f t="shared" si="467"/>
        <v>Aug-2023</v>
      </c>
    </row>
    <row r="4970" spans="1:21" x14ac:dyDescent="0.3">
      <c r="A4970" t="s">
        <v>6980</v>
      </c>
      <c r="B4970" s="22">
        <v>45609</v>
      </c>
      <c r="C4970" s="22">
        <v>45611</v>
      </c>
      <c r="D4970" s="23" t="s">
        <v>78</v>
      </c>
      <c r="E4970" s="23" t="s">
        <v>1955</v>
      </c>
      <c r="F4970" s="23" t="s">
        <v>52</v>
      </c>
      <c r="G4970" s="23" t="s">
        <v>53</v>
      </c>
      <c r="H4970" s="23" t="s">
        <v>246</v>
      </c>
      <c r="I4970" s="23" t="s">
        <v>83</v>
      </c>
      <c r="J4970" s="23" t="s">
        <v>84</v>
      </c>
      <c r="K4970" s="23" t="s">
        <v>125</v>
      </c>
      <c r="L4970" s="24">
        <v>14237.92</v>
      </c>
      <c r="M4970">
        <v>1</v>
      </c>
      <c r="N4970" s="25">
        <v>0.15</v>
      </c>
      <c r="O4970" s="24">
        <v>2578.5</v>
      </c>
      <c r="P4970" s="26">
        <f t="shared" si="462"/>
        <v>0.18110089114140268</v>
      </c>
      <c r="Q4970" t="str">
        <f t="shared" si="463"/>
        <v>Low</v>
      </c>
      <c r="R4970" t="str">
        <f t="shared" si="464"/>
        <v>Medium</v>
      </c>
      <c r="S4970" s="23">
        <f t="shared" si="465"/>
        <v>2024</v>
      </c>
      <c r="T4970" s="23">
        <f t="shared" si="466"/>
        <v>11</v>
      </c>
      <c r="U4970" t="str">
        <f t="shared" si="467"/>
        <v>Nov-2024</v>
      </c>
    </row>
    <row r="4971" spans="1:21" x14ac:dyDescent="0.3">
      <c r="A4971" t="s">
        <v>6981</v>
      </c>
      <c r="B4971" s="22">
        <v>45027</v>
      </c>
      <c r="C4971" s="22">
        <v>45030</v>
      </c>
      <c r="D4971" s="23" t="s">
        <v>61</v>
      </c>
      <c r="E4971" s="23" t="s">
        <v>3232</v>
      </c>
      <c r="F4971" s="23" t="s">
        <v>80</v>
      </c>
      <c r="G4971" s="23" t="s">
        <v>81</v>
      </c>
      <c r="H4971" s="23" t="s">
        <v>95</v>
      </c>
      <c r="I4971" s="23" t="s">
        <v>96</v>
      </c>
      <c r="J4971" s="23" t="s">
        <v>135</v>
      </c>
      <c r="K4971" s="23" t="s">
        <v>275</v>
      </c>
      <c r="L4971" s="24">
        <v>55418.96</v>
      </c>
      <c r="M4971">
        <v>8</v>
      </c>
      <c r="N4971" s="25">
        <v>0.2</v>
      </c>
      <c r="O4971" s="24">
        <v>15596.01</v>
      </c>
      <c r="P4971" s="26">
        <f t="shared" si="462"/>
        <v>0.28142011326087679</v>
      </c>
      <c r="Q4971" t="str">
        <f t="shared" si="463"/>
        <v>Medium</v>
      </c>
      <c r="R4971" t="str">
        <f t="shared" si="464"/>
        <v>Medium</v>
      </c>
      <c r="S4971" s="23">
        <f t="shared" si="465"/>
        <v>2023</v>
      </c>
      <c r="T4971" s="23">
        <f t="shared" si="466"/>
        <v>4</v>
      </c>
      <c r="U4971" t="str">
        <f t="shared" si="467"/>
        <v>Apr-2023</v>
      </c>
    </row>
    <row r="4972" spans="1:21" x14ac:dyDescent="0.3">
      <c r="A4972" t="s">
        <v>6982</v>
      </c>
      <c r="B4972" s="22">
        <v>44651</v>
      </c>
      <c r="C4972" s="22">
        <v>44658</v>
      </c>
      <c r="D4972" s="23" t="s">
        <v>50</v>
      </c>
      <c r="E4972" s="23" t="s">
        <v>2853</v>
      </c>
      <c r="F4972" s="23" t="s">
        <v>52</v>
      </c>
      <c r="G4972" s="23" t="s">
        <v>81</v>
      </c>
      <c r="H4972" s="23" t="s">
        <v>95</v>
      </c>
      <c r="I4972" s="23" t="s">
        <v>83</v>
      </c>
      <c r="J4972" s="23" t="s">
        <v>156</v>
      </c>
      <c r="K4972" s="23" t="s">
        <v>157</v>
      </c>
      <c r="L4972" s="24">
        <v>56494.32</v>
      </c>
      <c r="M4972">
        <v>8</v>
      </c>
      <c r="N4972" s="25">
        <v>0</v>
      </c>
      <c r="O4972" s="24">
        <v>12396.52</v>
      </c>
      <c r="P4972" s="26">
        <f t="shared" si="462"/>
        <v>0.21942949308886275</v>
      </c>
      <c r="Q4972" t="str">
        <f t="shared" si="463"/>
        <v>Medium</v>
      </c>
      <c r="R4972" t="str">
        <f t="shared" si="464"/>
        <v>None</v>
      </c>
      <c r="S4972" s="23">
        <f t="shared" si="465"/>
        <v>2022</v>
      </c>
      <c r="T4972" s="23">
        <f t="shared" si="466"/>
        <v>3</v>
      </c>
      <c r="U4972" t="str">
        <f t="shared" si="467"/>
        <v>Mar-2022</v>
      </c>
    </row>
    <row r="4973" spans="1:21" x14ac:dyDescent="0.3">
      <c r="A4973" t="s">
        <v>6983</v>
      </c>
      <c r="B4973" s="22">
        <v>45866</v>
      </c>
      <c r="C4973" s="22">
        <v>45867</v>
      </c>
      <c r="D4973" s="23" t="s">
        <v>61</v>
      </c>
      <c r="E4973" s="23" t="s">
        <v>1861</v>
      </c>
      <c r="F4973" s="23" t="s">
        <v>52</v>
      </c>
      <c r="G4973" s="23" t="s">
        <v>53</v>
      </c>
      <c r="H4973" s="23" t="s">
        <v>110</v>
      </c>
      <c r="I4973" s="23" t="s">
        <v>118</v>
      </c>
      <c r="J4973" s="23" t="s">
        <v>191</v>
      </c>
      <c r="K4973" s="23" t="s">
        <v>290</v>
      </c>
      <c r="L4973" s="24">
        <v>52147.6</v>
      </c>
      <c r="M4973">
        <v>10</v>
      </c>
      <c r="N4973" s="25">
        <v>0.1</v>
      </c>
      <c r="O4973" s="24">
        <v>18658.11</v>
      </c>
      <c r="P4973" s="26">
        <f t="shared" si="462"/>
        <v>0.35779422255290755</v>
      </c>
      <c r="Q4973" t="str">
        <f t="shared" si="463"/>
        <v>High</v>
      </c>
      <c r="R4973" t="str">
        <f t="shared" si="464"/>
        <v>Low</v>
      </c>
      <c r="S4973" s="23">
        <f t="shared" si="465"/>
        <v>2025</v>
      </c>
      <c r="T4973" s="23">
        <f t="shared" si="466"/>
        <v>7</v>
      </c>
      <c r="U4973" t="str">
        <f t="shared" si="467"/>
        <v>Jul-2025</v>
      </c>
    </row>
    <row r="4974" spans="1:21" x14ac:dyDescent="0.3">
      <c r="A4974" t="s">
        <v>6984</v>
      </c>
      <c r="B4974" s="22">
        <v>45441</v>
      </c>
      <c r="C4974" s="22">
        <v>45448</v>
      </c>
      <c r="D4974" s="23" t="s">
        <v>61</v>
      </c>
      <c r="E4974" s="23" t="s">
        <v>332</v>
      </c>
      <c r="F4974" s="23" t="s">
        <v>80</v>
      </c>
      <c r="G4974" s="23" t="s">
        <v>81</v>
      </c>
      <c r="H4974" s="23" t="s">
        <v>82</v>
      </c>
      <c r="I4974" s="23" t="s">
        <v>96</v>
      </c>
      <c r="J4974" s="23" t="s">
        <v>135</v>
      </c>
      <c r="K4974" s="23" t="s">
        <v>395</v>
      </c>
      <c r="L4974" s="24">
        <v>81105</v>
      </c>
      <c r="M4974">
        <v>10</v>
      </c>
      <c r="N4974" s="25">
        <v>0.1</v>
      </c>
      <c r="O4974" s="24">
        <v>24166.63</v>
      </c>
      <c r="P4974" s="26">
        <f t="shared" si="462"/>
        <v>0.29796720300844587</v>
      </c>
      <c r="Q4974" t="str">
        <f t="shared" si="463"/>
        <v>Medium</v>
      </c>
      <c r="R4974" t="str">
        <f t="shared" si="464"/>
        <v>Low</v>
      </c>
      <c r="S4974" s="23">
        <f t="shared" si="465"/>
        <v>2024</v>
      </c>
      <c r="T4974" s="23">
        <f t="shared" si="466"/>
        <v>5</v>
      </c>
      <c r="U4974" t="str">
        <f t="shared" si="467"/>
        <v>May-2024</v>
      </c>
    </row>
    <row r="4975" spans="1:21" x14ac:dyDescent="0.3">
      <c r="A4975" t="s">
        <v>6985</v>
      </c>
      <c r="B4975" s="22">
        <v>45674</v>
      </c>
      <c r="C4975" s="22">
        <v>45675</v>
      </c>
      <c r="D4975" s="23" t="s">
        <v>102</v>
      </c>
      <c r="E4975" s="23" t="s">
        <v>103</v>
      </c>
      <c r="F4975" s="23" t="s">
        <v>80</v>
      </c>
      <c r="G4975" s="23" t="s">
        <v>63</v>
      </c>
      <c r="H4975" s="23" t="s">
        <v>64</v>
      </c>
      <c r="I4975" s="23" t="s">
        <v>96</v>
      </c>
      <c r="J4975" s="23" t="s">
        <v>135</v>
      </c>
      <c r="K4975" s="23" t="s">
        <v>136</v>
      </c>
      <c r="L4975" s="24">
        <v>119729.1</v>
      </c>
      <c r="M4975">
        <v>10</v>
      </c>
      <c r="N4975" s="25">
        <v>0</v>
      </c>
      <c r="O4975" s="24">
        <v>27979.58</v>
      </c>
      <c r="P4975" s="26">
        <f t="shared" si="462"/>
        <v>0.23369072347491129</v>
      </c>
      <c r="Q4975" t="str">
        <f t="shared" si="463"/>
        <v>Medium</v>
      </c>
      <c r="R4975" t="str">
        <f t="shared" si="464"/>
        <v>None</v>
      </c>
      <c r="S4975" s="23">
        <f t="shared" si="465"/>
        <v>2025</v>
      </c>
      <c r="T4975" s="23">
        <f t="shared" si="466"/>
        <v>1</v>
      </c>
      <c r="U4975" t="str">
        <f t="shared" si="467"/>
        <v>Jan-2025</v>
      </c>
    </row>
    <row r="4976" spans="1:21" x14ac:dyDescent="0.3">
      <c r="A4976" t="s">
        <v>6986</v>
      </c>
      <c r="B4976" s="22">
        <v>46021</v>
      </c>
      <c r="C4976" s="22">
        <v>46025</v>
      </c>
      <c r="D4976" s="23" t="s">
        <v>78</v>
      </c>
      <c r="E4976" s="23" t="s">
        <v>506</v>
      </c>
      <c r="F4976" s="23" t="s">
        <v>71</v>
      </c>
      <c r="G4976" s="23" t="s">
        <v>81</v>
      </c>
      <c r="H4976" s="23" t="s">
        <v>284</v>
      </c>
      <c r="I4976" s="23" t="s">
        <v>96</v>
      </c>
      <c r="J4976" s="23" t="s">
        <v>97</v>
      </c>
      <c r="K4976" s="23" t="s">
        <v>181</v>
      </c>
      <c r="L4976" s="24">
        <v>101203.6</v>
      </c>
      <c r="M4976">
        <v>8</v>
      </c>
      <c r="N4976" s="25">
        <v>0.15</v>
      </c>
      <c r="O4976" s="24">
        <v>33608.720000000001</v>
      </c>
      <c r="P4976" s="26">
        <f t="shared" si="462"/>
        <v>0.33209016280053277</v>
      </c>
      <c r="Q4976" t="str">
        <f t="shared" si="463"/>
        <v>High</v>
      </c>
      <c r="R4976" t="str">
        <f t="shared" si="464"/>
        <v>Medium</v>
      </c>
      <c r="S4976" s="23">
        <f t="shared" si="465"/>
        <v>2025</v>
      </c>
      <c r="T4976" s="23">
        <f t="shared" si="466"/>
        <v>12</v>
      </c>
      <c r="U4976" t="str">
        <f t="shared" si="467"/>
        <v>Dec-2025</v>
      </c>
    </row>
    <row r="4977" spans="1:21" x14ac:dyDescent="0.3">
      <c r="A4977" t="s">
        <v>6987</v>
      </c>
      <c r="B4977" s="22">
        <v>44898</v>
      </c>
      <c r="C4977" s="22">
        <v>44905</v>
      </c>
      <c r="D4977" s="23" t="s">
        <v>50</v>
      </c>
      <c r="E4977" s="23" t="s">
        <v>543</v>
      </c>
      <c r="F4977" s="23" t="s">
        <v>71</v>
      </c>
      <c r="G4977" s="23" t="s">
        <v>53</v>
      </c>
      <c r="H4977" s="23" t="s">
        <v>110</v>
      </c>
      <c r="I4977" s="23" t="s">
        <v>96</v>
      </c>
      <c r="J4977" s="23" t="s">
        <v>166</v>
      </c>
      <c r="K4977" s="23" t="s">
        <v>762</v>
      </c>
      <c r="L4977" s="24">
        <v>96040.4</v>
      </c>
      <c r="M4977">
        <v>8</v>
      </c>
      <c r="N4977" s="25">
        <v>0</v>
      </c>
      <c r="O4977" s="24">
        <v>38266.410000000003</v>
      </c>
      <c r="P4977" s="26">
        <f t="shared" si="462"/>
        <v>0.39844076034668752</v>
      </c>
      <c r="Q4977" t="str">
        <f t="shared" si="463"/>
        <v>High</v>
      </c>
      <c r="R4977" t="str">
        <f t="shared" si="464"/>
        <v>None</v>
      </c>
      <c r="S4977" s="23">
        <f t="shared" si="465"/>
        <v>2022</v>
      </c>
      <c r="T4977" s="23">
        <f t="shared" si="466"/>
        <v>12</v>
      </c>
      <c r="U4977" t="str">
        <f t="shared" si="467"/>
        <v>Dec-2022</v>
      </c>
    </row>
    <row r="4978" spans="1:21" x14ac:dyDescent="0.3">
      <c r="A4978" t="s">
        <v>6988</v>
      </c>
      <c r="B4978" s="22">
        <v>45646</v>
      </c>
      <c r="C4978" s="22">
        <v>45649</v>
      </c>
      <c r="D4978" s="23" t="s">
        <v>78</v>
      </c>
      <c r="E4978" s="23" t="s">
        <v>1759</v>
      </c>
      <c r="F4978" s="23" t="s">
        <v>71</v>
      </c>
      <c r="G4978" s="23" t="s">
        <v>179</v>
      </c>
      <c r="H4978" s="23" t="s">
        <v>180</v>
      </c>
      <c r="I4978" s="23" t="s">
        <v>118</v>
      </c>
      <c r="J4978" s="23" t="s">
        <v>119</v>
      </c>
      <c r="K4978" s="23" t="s">
        <v>197</v>
      </c>
      <c r="L4978" s="24">
        <v>40362.639999999999</v>
      </c>
      <c r="M4978">
        <v>4</v>
      </c>
      <c r="N4978" s="25">
        <v>0.2</v>
      </c>
      <c r="O4978" s="24">
        <v>5954.22</v>
      </c>
      <c r="P4978" s="26">
        <f t="shared" si="462"/>
        <v>0.14751810089726541</v>
      </c>
      <c r="Q4978" t="str">
        <f t="shared" si="463"/>
        <v>Low</v>
      </c>
      <c r="R4978" t="str">
        <f t="shared" si="464"/>
        <v>Medium</v>
      </c>
      <c r="S4978" s="23">
        <f t="shared" si="465"/>
        <v>2024</v>
      </c>
      <c r="T4978" s="23">
        <f t="shared" si="466"/>
        <v>12</v>
      </c>
      <c r="U4978" t="str">
        <f t="shared" si="467"/>
        <v>Dec-2024</v>
      </c>
    </row>
    <row r="4979" spans="1:21" x14ac:dyDescent="0.3">
      <c r="A4979" t="s">
        <v>6989</v>
      </c>
      <c r="B4979" s="22">
        <v>44801</v>
      </c>
      <c r="C4979" s="22">
        <v>44803</v>
      </c>
      <c r="D4979" s="23" t="s">
        <v>61</v>
      </c>
      <c r="E4979" s="23" t="s">
        <v>1269</v>
      </c>
      <c r="F4979" s="23" t="s">
        <v>80</v>
      </c>
      <c r="G4979" s="23" t="s">
        <v>53</v>
      </c>
      <c r="H4979" s="23" t="s">
        <v>110</v>
      </c>
      <c r="I4979" s="23" t="s">
        <v>96</v>
      </c>
      <c r="J4979" s="23" t="s">
        <v>111</v>
      </c>
      <c r="K4979" s="23" t="s">
        <v>112</v>
      </c>
      <c r="L4979" s="24">
        <v>853.44</v>
      </c>
      <c r="M4979">
        <v>3</v>
      </c>
      <c r="N4979" s="25">
        <v>0.15</v>
      </c>
      <c r="O4979" s="24">
        <v>112.95</v>
      </c>
      <c r="P4979" s="26">
        <f t="shared" si="462"/>
        <v>0.13234673790776152</v>
      </c>
      <c r="Q4979" t="str">
        <f t="shared" si="463"/>
        <v>Low</v>
      </c>
      <c r="R4979" t="str">
        <f t="shared" si="464"/>
        <v>Medium</v>
      </c>
      <c r="S4979" s="23">
        <f t="shared" si="465"/>
        <v>2022</v>
      </c>
      <c r="T4979" s="23">
        <f t="shared" si="466"/>
        <v>8</v>
      </c>
      <c r="U4979" t="str">
        <f t="shared" si="467"/>
        <v>Aug-2022</v>
      </c>
    </row>
    <row r="4980" spans="1:21" x14ac:dyDescent="0.3">
      <c r="A4980" t="s">
        <v>6990</v>
      </c>
      <c r="B4980" s="22">
        <v>44676</v>
      </c>
      <c r="C4980" s="22">
        <v>44678</v>
      </c>
      <c r="D4980" s="23" t="s">
        <v>50</v>
      </c>
      <c r="E4980" s="23" t="s">
        <v>2178</v>
      </c>
      <c r="F4980" s="23" t="s">
        <v>71</v>
      </c>
      <c r="G4980" s="23" t="s">
        <v>53</v>
      </c>
      <c r="H4980" s="23" t="s">
        <v>246</v>
      </c>
      <c r="I4980" s="23" t="s">
        <v>83</v>
      </c>
      <c r="J4980" s="23" t="s">
        <v>379</v>
      </c>
      <c r="K4980" s="23" t="s">
        <v>562</v>
      </c>
      <c r="L4980" s="24">
        <v>7574.4</v>
      </c>
      <c r="M4980">
        <v>9</v>
      </c>
      <c r="N4980" s="25">
        <v>0</v>
      </c>
      <c r="O4980" s="24">
        <v>2207.2399999999998</v>
      </c>
      <c r="P4980" s="26">
        <f t="shared" si="462"/>
        <v>0.29140790029573299</v>
      </c>
      <c r="Q4980" t="str">
        <f t="shared" si="463"/>
        <v>Medium</v>
      </c>
      <c r="R4980" t="str">
        <f t="shared" si="464"/>
        <v>None</v>
      </c>
      <c r="S4980" s="23">
        <f t="shared" si="465"/>
        <v>2022</v>
      </c>
      <c r="T4980" s="23">
        <f t="shared" si="466"/>
        <v>4</v>
      </c>
      <c r="U4980" t="str">
        <f t="shared" si="467"/>
        <v>Apr-2022</v>
      </c>
    </row>
    <row r="4981" spans="1:21" x14ac:dyDescent="0.3">
      <c r="A4981" t="s">
        <v>6991</v>
      </c>
      <c r="B4981" s="22">
        <v>45809</v>
      </c>
      <c r="C4981" s="22">
        <v>45815</v>
      </c>
      <c r="D4981" s="23" t="s">
        <v>102</v>
      </c>
      <c r="E4981" s="23" t="s">
        <v>1748</v>
      </c>
      <c r="F4981" s="23" t="s">
        <v>71</v>
      </c>
      <c r="G4981" s="23" t="s">
        <v>179</v>
      </c>
      <c r="H4981" s="23" t="s">
        <v>180</v>
      </c>
      <c r="I4981" s="23" t="s">
        <v>118</v>
      </c>
      <c r="J4981" s="23" t="s">
        <v>119</v>
      </c>
      <c r="K4981" s="23" t="s">
        <v>270</v>
      </c>
      <c r="L4981" s="24">
        <v>3659.11</v>
      </c>
      <c r="M4981">
        <v>7</v>
      </c>
      <c r="N4981" s="25">
        <v>0.1</v>
      </c>
      <c r="O4981" s="24">
        <v>1041.28</v>
      </c>
      <c r="P4981" s="26">
        <f t="shared" si="462"/>
        <v>0.28457193142594783</v>
      </c>
      <c r="Q4981" t="str">
        <f t="shared" si="463"/>
        <v>Medium</v>
      </c>
      <c r="R4981" t="str">
        <f t="shared" si="464"/>
        <v>Low</v>
      </c>
      <c r="S4981" s="23">
        <f t="shared" si="465"/>
        <v>2025</v>
      </c>
      <c r="T4981" s="23">
        <f t="shared" si="466"/>
        <v>6</v>
      </c>
      <c r="U4981" t="str">
        <f t="shared" si="467"/>
        <v>Jun-2025</v>
      </c>
    </row>
    <row r="4982" spans="1:21" x14ac:dyDescent="0.3">
      <c r="A4982" t="s">
        <v>6992</v>
      </c>
      <c r="B4982" s="22">
        <v>45046</v>
      </c>
      <c r="C4982" s="22">
        <v>45052</v>
      </c>
      <c r="D4982" s="23" t="s">
        <v>50</v>
      </c>
      <c r="E4982" s="23" t="s">
        <v>274</v>
      </c>
      <c r="F4982" s="23" t="s">
        <v>71</v>
      </c>
      <c r="G4982" s="23" t="s">
        <v>179</v>
      </c>
      <c r="H4982" s="23" t="s">
        <v>180</v>
      </c>
      <c r="I4982" s="23" t="s">
        <v>118</v>
      </c>
      <c r="J4982" s="23" t="s">
        <v>230</v>
      </c>
      <c r="K4982" s="23" t="s">
        <v>231</v>
      </c>
      <c r="L4982" s="24">
        <v>11993</v>
      </c>
      <c r="M4982">
        <v>10</v>
      </c>
      <c r="N4982" s="25">
        <v>0.25</v>
      </c>
      <c r="O4982" s="24">
        <v>2723.7</v>
      </c>
      <c r="P4982" s="26">
        <f t="shared" si="462"/>
        <v>0.22710747936296172</v>
      </c>
      <c r="Q4982" t="str">
        <f t="shared" si="463"/>
        <v>Medium</v>
      </c>
      <c r="R4982" t="str">
        <f t="shared" si="464"/>
        <v>High</v>
      </c>
      <c r="S4982" s="23">
        <f t="shared" si="465"/>
        <v>2023</v>
      </c>
      <c r="T4982" s="23">
        <f t="shared" si="466"/>
        <v>4</v>
      </c>
      <c r="U4982" t="str">
        <f t="shared" si="467"/>
        <v>Apr-2023</v>
      </c>
    </row>
    <row r="4983" spans="1:21" x14ac:dyDescent="0.3">
      <c r="A4983" t="s">
        <v>6993</v>
      </c>
      <c r="B4983" s="22">
        <v>45307</v>
      </c>
      <c r="C4983" s="22">
        <v>45312</v>
      </c>
      <c r="D4983" s="23" t="s">
        <v>50</v>
      </c>
      <c r="E4983" s="23" t="s">
        <v>3836</v>
      </c>
      <c r="F4983" s="23" t="s">
        <v>71</v>
      </c>
      <c r="G4983" s="23" t="s">
        <v>179</v>
      </c>
      <c r="H4983" s="23" t="s">
        <v>180</v>
      </c>
      <c r="I4983" s="23" t="s">
        <v>96</v>
      </c>
      <c r="J4983" s="23" t="s">
        <v>135</v>
      </c>
      <c r="K4983" s="23" t="s">
        <v>395</v>
      </c>
      <c r="L4983" s="24">
        <v>31065.599999999999</v>
      </c>
      <c r="M4983">
        <v>6</v>
      </c>
      <c r="N4983" s="25">
        <v>0.1</v>
      </c>
      <c r="O4983" s="24">
        <v>8069.95</v>
      </c>
      <c r="P4983" s="26">
        <f t="shared" si="462"/>
        <v>0.2597712582406263</v>
      </c>
      <c r="Q4983" t="str">
        <f t="shared" si="463"/>
        <v>Medium</v>
      </c>
      <c r="R4983" t="str">
        <f t="shared" si="464"/>
        <v>Low</v>
      </c>
      <c r="S4983" s="23">
        <f t="shared" si="465"/>
        <v>2024</v>
      </c>
      <c r="T4983" s="23">
        <f t="shared" si="466"/>
        <v>1</v>
      </c>
      <c r="U4983" t="str">
        <f t="shared" si="467"/>
        <v>Jan-2024</v>
      </c>
    </row>
    <row r="4984" spans="1:21" x14ac:dyDescent="0.3">
      <c r="A4984" t="s">
        <v>6994</v>
      </c>
      <c r="B4984" s="22">
        <v>45185</v>
      </c>
      <c r="C4984" s="22">
        <v>45192</v>
      </c>
      <c r="D4984" s="23" t="s">
        <v>50</v>
      </c>
      <c r="E4984" s="23" t="s">
        <v>1215</v>
      </c>
      <c r="F4984" s="23" t="s">
        <v>80</v>
      </c>
      <c r="G4984" s="23" t="s">
        <v>72</v>
      </c>
      <c r="H4984" s="23" t="s">
        <v>117</v>
      </c>
      <c r="I4984" s="23" t="s">
        <v>55</v>
      </c>
      <c r="J4984" s="23" t="s">
        <v>56</v>
      </c>
      <c r="K4984" s="23" t="s">
        <v>151</v>
      </c>
      <c r="L4984" s="24">
        <v>3635.62</v>
      </c>
      <c r="M4984">
        <v>1</v>
      </c>
      <c r="N4984" s="25">
        <v>0.05</v>
      </c>
      <c r="O4984" s="24">
        <v>1152.1600000000001</v>
      </c>
      <c r="P4984" s="26">
        <f t="shared" si="462"/>
        <v>0.31690880785120562</v>
      </c>
      <c r="Q4984" t="str">
        <f t="shared" si="463"/>
        <v>High</v>
      </c>
      <c r="R4984" t="str">
        <f t="shared" si="464"/>
        <v>Low</v>
      </c>
      <c r="S4984" s="23">
        <f t="shared" si="465"/>
        <v>2023</v>
      </c>
      <c r="T4984" s="23">
        <f t="shared" si="466"/>
        <v>9</v>
      </c>
      <c r="U4984" t="str">
        <f t="shared" si="467"/>
        <v>Sep-2023</v>
      </c>
    </row>
    <row r="4985" spans="1:21" x14ac:dyDescent="0.3">
      <c r="A4985" t="s">
        <v>6995</v>
      </c>
      <c r="B4985" s="22">
        <v>45754</v>
      </c>
      <c r="C4985" s="22">
        <v>45760</v>
      </c>
      <c r="D4985" s="23" t="s">
        <v>50</v>
      </c>
      <c r="E4985" s="23" t="s">
        <v>1510</v>
      </c>
      <c r="F4985" s="23" t="s">
        <v>71</v>
      </c>
      <c r="G4985" s="23" t="s">
        <v>179</v>
      </c>
      <c r="H4985" s="23" t="s">
        <v>180</v>
      </c>
      <c r="I4985" s="23" t="s">
        <v>55</v>
      </c>
      <c r="J4985" s="23" t="s">
        <v>65</v>
      </c>
      <c r="K4985" s="23" t="s">
        <v>91</v>
      </c>
      <c r="L4985" s="24">
        <v>23159.4</v>
      </c>
      <c r="M4985">
        <v>4</v>
      </c>
      <c r="N4985" s="25">
        <v>0.1</v>
      </c>
      <c r="O4985" s="24">
        <v>6655</v>
      </c>
      <c r="P4985" s="26">
        <f t="shared" si="462"/>
        <v>0.28735632183908044</v>
      </c>
      <c r="Q4985" t="str">
        <f t="shared" si="463"/>
        <v>Medium</v>
      </c>
      <c r="R4985" t="str">
        <f t="shared" si="464"/>
        <v>Low</v>
      </c>
      <c r="S4985" s="23">
        <f t="shared" si="465"/>
        <v>2025</v>
      </c>
      <c r="T4985" s="23">
        <f t="shared" si="466"/>
        <v>4</v>
      </c>
      <c r="U4985" t="str">
        <f t="shared" si="467"/>
        <v>Apr-2025</v>
      </c>
    </row>
    <row r="4986" spans="1:21" x14ac:dyDescent="0.3">
      <c r="A4986" t="s">
        <v>6996</v>
      </c>
      <c r="B4986" s="22">
        <v>44915</v>
      </c>
      <c r="C4986" s="22">
        <v>44920</v>
      </c>
      <c r="D4986" s="23" t="s">
        <v>50</v>
      </c>
      <c r="E4986" s="23" t="s">
        <v>51</v>
      </c>
      <c r="F4986" s="23" t="s">
        <v>52</v>
      </c>
      <c r="G4986" s="23" t="s">
        <v>53</v>
      </c>
      <c r="H4986" s="23" t="s">
        <v>246</v>
      </c>
      <c r="I4986" s="23" t="s">
        <v>118</v>
      </c>
      <c r="J4986" s="23" t="s">
        <v>230</v>
      </c>
      <c r="K4986" s="23" t="s">
        <v>351</v>
      </c>
      <c r="L4986" s="24">
        <v>70787.88</v>
      </c>
      <c r="M4986">
        <v>6</v>
      </c>
      <c r="N4986" s="25">
        <v>0</v>
      </c>
      <c r="O4986" s="24">
        <v>21143.8</v>
      </c>
      <c r="P4986" s="26">
        <f t="shared" si="462"/>
        <v>0.29869237502239082</v>
      </c>
      <c r="Q4986" t="str">
        <f t="shared" si="463"/>
        <v>Medium</v>
      </c>
      <c r="R4986" t="str">
        <f t="shared" si="464"/>
        <v>None</v>
      </c>
      <c r="S4986" s="23">
        <f t="shared" si="465"/>
        <v>2022</v>
      </c>
      <c r="T4986" s="23">
        <f t="shared" si="466"/>
        <v>12</v>
      </c>
      <c r="U4986" t="str">
        <f t="shared" si="467"/>
        <v>Dec-2022</v>
      </c>
    </row>
    <row r="4987" spans="1:21" x14ac:dyDescent="0.3">
      <c r="A4987" t="s">
        <v>6997</v>
      </c>
      <c r="B4987" s="22">
        <v>45760</v>
      </c>
      <c r="C4987" s="22">
        <v>45763</v>
      </c>
      <c r="D4987" s="23" t="s">
        <v>102</v>
      </c>
      <c r="E4987" s="23" t="s">
        <v>696</v>
      </c>
      <c r="F4987" s="23" t="s">
        <v>52</v>
      </c>
      <c r="G4987" s="23" t="s">
        <v>179</v>
      </c>
      <c r="H4987" s="23" t="s">
        <v>236</v>
      </c>
      <c r="I4987" s="23" t="s">
        <v>55</v>
      </c>
      <c r="J4987" s="23" t="s">
        <v>141</v>
      </c>
      <c r="K4987" s="23" t="s">
        <v>241</v>
      </c>
      <c r="L4987" s="24">
        <v>11104.64</v>
      </c>
      <c r="M4987">
        <v>2</v>
      </c>
      <c r="N4987" s="25">
        <v>0.15</v>
      </c>
      <c r="O4987" s="24">
        <v>3063.74</v>
      </c>
      <c r="P4987" s="26">
        <f t="shared" si="462"/>
        <v>0.27589728257737306</v>
      </c>
      <c r="Q4987" t="str">
        <f t="shared" si="463"/>
        <v>Medium</v>
      </c>
      <c r="R4987" t="str">
        <f t="shared" si="464"/>
        <v>Medium</v>
      </c>
      <c r="S4987" s="23">
        <f t="shared" si="465"/>
        <v>2025</v>
      </c>
      <c r="T4987" s="23">
        <f t="shared" si="466"/>
        <v>4</v>
      </c>
      <c r="U4987" t="str">
        <f t="shared" si="467"/>
        <v>Apr-2025</v>
      </c>
    </row>
    <row r="4988" spans="1:21" x14ac:dyDescent="0.3">
      <c r="A4988" t="s">
        <v>6998</v>
      </c>
      <c r="B4988" s="22">
        <v>44599</v>
      </c>
      <c r="C4988" s="22">
        <v>44605</v>
      </c>
      <c r="D4988" s="23" t="s">
        <v>102</v>
      </c>
      <c r="E4988" s="23" t="s">
        <v>2434</v>
      </c>
      <c r="F4988" s="23" t="s">
        <v>80</v>
      </c>
      <c r="G4988" s="23" t="s">
        <v>81</v>
      </c>
      <c r="H4988" s="23" t="s">
        <v>186</v>
      </c>
      <c r="I4988" s="23" t="s">
        <v>55</v>
      </c>
      <c r="J4988" s="23" t="s">
        <v>56</v>
      </c>
      <c r="K4988" s="23" t="s">
        <v>57</v>
      </c>
      <c r="L4988" s="24">
        <v>131989.14000000001</v>
      </c>
      <c r="M4988">
        <v>9</v>
      </c>
      <c r="N4988" s="25">
        <v>0</v>
      </c>
      <c r="O4988" s="24">
        <v>48203.360000000001</v>
      </c>
      <c r="P4988" s="26">
        <f t="shared" si="462"/>
        <v>0.3652070162742177</v>
      </c>
      <c r="Q4988" t="str">
        <f t="shared" si="463"/>
        <v>High</v>
      </c>
      <c r="R4988" t="str">
        <f t="shared" si="464"/>
        <v>None</v>
      </c>
      <c r="S4988" s="23">
        <f t="shared" si="465"/>
        <v>2022</v>
      </c>
      <c r="T4988" s="23">
        <f t="shared" si="466"/>
        <v>2</v>
      </c>
      <c r="U4988" t="str">
        <f t="shared" si="467"/>
        <v>Feb-2022</v>
      </c>
    </row>
    <row r="4989" spans="1:21" x14ac:dyDescent="0.3">
      <c r="A4989" t="s">
        <v>6999</v>
      </c>
      <c r="B4989" s="22">
        <v>45462</v>
      </c>
      <c r="C4989" s="22">
        <v>45469</v>
      </c>
      <c r="D4989" s="23" t="s">
        <v>50</v>
      </c>
      <c r="E4989" s="23" t="s">
        <v>2025</v>
      </c>
      <c r="F4989" s="23" t="s">
        <v>52</v>
      </c>
      <c r="G4989" s="23" t="s">
        <v>179</v>
      </c>
      <c r="H4989" s="23" t="s">
        <v>180</v>
      </c>
      <c r="I4989" s="23" t="s">
        <v>83</v>
      </c>
      <c r="J4989" s="23" t="s">
        <v>84</v>
      </c>
      <c r="K4989" s="23" t="s">
        <v>105</v>
      </c>
      <c r="L4989" s="24">
        <v>9637.52</v>
      </c>
      <c r="M4989">
        <v>2</v>
      </c>
      <c r="N4989" s="25">
        <v>0</v>
      </c>
      <c r="O4989" s="24">
        <v>1466.45</v>
      </c>
      <c r="P4989" s="26">
        <f t="shared" si="462"/>
        <v>0.15216051432318686</v>
      </c>
      <c r="Q4989" t="str">
        <f t="shared" si="463"/>
        <v>Low</v>
      </c>
      <c r="R4989" t="str">
        <f t="shared" si="464"/>
        <v>None</v>
      </c>
      <c r="S4989" s="23">
        <f t="shared" si="465"/>
        <v>2024</v>
      </c>
      <c r="T4989" s="23">
        <f t="shared" si="466"/>
        <v>6</v>
      </c>
      <c r="U4989" t="str">
        <f t="shared" si="467"/>
        <v>Jun-2024</v>
      </c>
    </row>
    <row r="4990" spans="1:21" x14ac:dyDescent="0.3">
      <c r="A4990" t="s">
        <v>7000</v>
      </c>
      <c r="B4990" s="22">
        <v>45561</v>
      </c>
      <c r="C4990" s="22">
        <v>45564</v>
      </c>
      <c r="D4990" s="23" t="s">
        <v>102</v>
      </c>
      <c r="E4990" s="23" t="s">
        <v>94</v>
      </c>
      <c r="F4990" s="23" t="s">
        <v>52</v>
      </c>
      <c r="G4990" s="23" t="s">
        <v>81</v>
      </c>
      <c r="H4990" s="23" t="s">
        <v>284</v>
      </c>
      <c r="I4990" s="23" t="s">
        <v>55</v>
      </c>
      <c r="J4990" s="23" t="s">
        <v>56</v>
      </c>
      <c r="K4990" s="23" t="s">
        <v>74</v>
      </c>
      <c r="L4990" s="24">
        <v>110320.72</v>
      </c>
      <c r="M4990">
        <v>8</v>
      </c>
      <c r="N4990" s="25">
        <v>0.25</v>
      </c>
      <c r="O4990" s="24">
        <v>24378.91</v>
      </c>
      <c r="P4990" s="26">
        <f t="shared" si="462"/>
        <v>0.22098215095042889</v>
      </c>
      <c r="Q4990" t="str">
        <f t="shared" si="463"/>
        <v>Medium</v>
      </c>
      <c r="R4990" t="str">
        <f t="shared" si="464"/>
        <v>High</v>
      </c>
      <c r="S4990" s="23">
        <f t="shared" si="465"/>
        <v>2024</v>
      </c>
      <c r="T4990" s="23">
        <f t="shared" si="466"/>
        <v>9</v>
      </c>
      <c r="U4990" t="str">
        <f t="shared" si="467"/>
        <v>Sep-2024</v>
      </c>
    </row>
    <row r="4991" spans="1:21" x14ac:dyDescent="0.3">
      <c r="A4991" t="s">
        <v>7001</v>
      </c>
      <c r="B4991" s="22">
        <v>45883</v>
      </c>
      <c r="C4991" s="22">
        <v>45887</v>
      </c>
      <c r="D4991" s="23" t="s">
        <v>50</v>
      </c>
      <c r="E4991" s="23" t="s">
        <v>374</v>
      </c>
      <c r="F4991" s="23" t="s">
        <v>71</v>
      </c>
      <c r="G4991" s="23" t="s">
        <v>81</v>
      </c>
      <c r="H4991" s="23" t="s">
        <v>82</v>
      </c>
      <c r="I4991" s="23" t="s">
        <v>96</v>
      </c>
      <c r="J4991" s="23" t="s">
        <v>97</v>
      </c>
      <c r="K4991" s="23" t="s">
        <v>181</v>
      </c>
      <c r="L4991" s="24">
        <v>4594.54</v>
      </c>
      <c r="M4991">
        <v>2</v>
      </c>
      <c r="N4991" s="25">
        <v>0.15</v>
      </c>
      <c r="O4991" s="24">
        <v>1160.1600000000001</v>
      </c>
      <c r="P4991" s="26">
        <f t="shared" si="462"/>
        <v>0.25250841215877978</v>
      </c>
      <c r="Q4991" t="str">
        <f t="shared" si="463"/>
        <v>Medium</v>
      </c>
      <c r="R4991" t="str">
        <f t="shared" si="464"/>
        <v>Medium</v>
      </c>
      <c r="S4991" s="23">
        <f t="shared" si="465"/>
        <v>2025</v>
      </c>
      <c r="T4991" s="23">
        <f t="shared" si="466"/>
        <v>8</v>
      </c>
      <c r="U4991" t="str">
        <f t="shared" si="467"/>
        <v>Aug-2025</v>
      </c>
    </row>
    <row r="4992" spans="1:21" x14ac:dyDescent="0.3">
      <c r="A4992" t="s">
        <v>7002</v>
      </c>
      <c r="B4992" s="22">
        <v>45242</v>
      </c>
      <c r="C4992" s="22">
        <v>45246</v>
      </c>
      <c r="D4992" s="23" t="s">
        <v>78</v>
      </c>
      <c r="E4992" s="23" t="s">
        <v>2231</v>
      </c>
      <c r="F4992" s="23" t="s">
        <v>71</v>
      </c>
      <c r="G4992" s="23" t="s">
        <v>81</v>
      </c>
      <c r="H4992" s="23" t="s">
        <v>186</v>
      </c>
      <c r="I4992" s="23" t="s">
        <v>83</v>
      </c>
      <c r="J4992" s="23" t="s">
        <v>449</v>
      </c>
      <c r="K4992" s="23" t="s">
        <v>775</v>
      </c>
      <c r="L4992" s="24">
        <v>95378.85</v>
      </c>
      <c r="M4992">
        <v>7</v>
      </c>
      <c r="N4992" s="25">
        <v>0.1</v>
      </c>
      <c r="O4992" s="24">
        <v>30494.02</v>
      </c>
      <c r="P4992" s="26">
        <f t="shared" si="462"/>
        <v>0.31971469565841903</v>
      </c>
      <c r="Q4992" t="str">
        <f t="shared" si="463"/>
        <v>High</v>
      </c>
      <c r="R4992" t="str">
        <f t="shared" si="464"/>
        <v>Low</v>
      </c>
      <c r="S4992" s="23">
        <f t="shared" si="465"/>
        <v>2023</v>
      </c>
      <c r="T4992" s="23">
        <f t="shared" si="466"/>
        <v>11</v>
      </c>
      <c r="U4992" t="str">
        <f t="shared" si="467"/>
        <v>Nov-2023</v>
      </c>
    </row>
    <row r="4993" spans="1:21" x14ac:dyDescent="0.3">
      <c r="A4993" t="s">
        <v>7003</v>
      </c>
      <c r="B4993" s="22">
        <v>44873</v>
      </c>
      <c r="C4993" s="22">
        <v>44880</v>
      </c>
      <c r="D4993" s="23" t="s">
        <v>78</v>
      </c>
      <c r="E4993" s="23" t="s">
        <v>637</v>
      </c>
      <c r="F4993" s="23" t="s">
        <v>71</v>
      </c>
      <c r="G4993" s="23" t="s">
        <v>179</v>
      </c>
      <c r="H4993" s="23" t="s">
        <v>236</v>
      </c>
      <c r="I4993" s="23" t="s">
        <v>118</v>
      </c>
      <c r="J4993" s="23" t="s">
        <v>191</v>
      </c>
      <c r="K4993" s="23" t="s">
        <v>192</v>
      </c>
      <c r="L4993" s="24">
        <v>100907.87</v>
      </c>
      <c r="M4993">
        <v>7</v>
      </c>
      <c r="N4993" s="25">
        <v>0</v>
      </c>
      <c r="O4993" s="24">
        <v>25049.88</v>
      </c>
      <c r="P4993" s="26">
        <f t="shared" si="462"/>
        <v>0.24824505759560678</v>
      </c>
      <c r="Q4993" t="str">
        <f t="shared" si="463"/>
        <v>Medium</v>
      </c>
      <c r="R4993" t="str">
        <f t="shared" si="464"/>
        <v>None</v>
      </c>
      <c r="S4993" s="23">
        <f t="shared" si="465"/>
        <v>2022</v>
      </c>
      <c r="T4993" s="23">
        <f t="shared" si="466"/>
        <v>11</v>
      </c>
      <c r="U4993" t="str">
        <f t="shared" si="467"/>
        <v>Nov-2022</v>
      </c>
    </row>
    <row r="4994" spans="1:21" x14ac:dyDescent="0.3">
      <c r="A4994" t="s">
        <v>7004</v>
      </c>
      <c r="B4994" s="22">
        <v>45667</v>
      </c>
      <c r="C4994" s="22">
        <v>45668</v>
      </c>
      <c r="D4994" s="23" t="s">
        <v>78</v>
      </c>
      <c r="E4994" s="23" t="s">
        <v>4013</v>
      </c>
      <c r="F4994" s="23" t="s">
        <v>52</v>
      </c>
      <c r="G4994" s="23" t="s">
        <v>72</v>
      </c>
      <c r="H4994" s="23" t="s">
        <v>117</v>
      </c>
      <c r="I4994" s="23" t="s">
        <v>55</v>
      </c>
      <c r="J4994" s="23" t="s">
        <v>65</v>
      </c>
      <c r="K4994" s="23" t="s">
        <v>66</v>
      </c>
      <c r="L4994" s="24">
        <v>27703.05</v>
      </c>
      <c r="M4994">
        <v>3</v>
      </c>
      <c r="N4994" s="25">
        <v>0.15</v>
      </c>
      <c r="O4994" s="24">
        <v>8819.76</v>
      </c>
      <c r="P4994" s="26">
        <f t="shared" si="462"/>
        <v>0.31836783314472594</v>
      </c>
      <c r="Q4994" t="str">
        <f t="shared" si="463"/>
        <v>High</v>
      </c>
      <c r="R4994" t="str">
        <f t="shared" si="464"/>
        <v>Medium</v>
      </c>
      <c r="S4994" s="23">
        <f t="shared" si="465"/>
        <v>2025</v>
      </c>
      <c r="T4994" s="23">
        <f t="shared" si="466"/>
        <v>1</v>
      </c>
      <c r="U4994" t="str">
        <f t="shared" si="467"/>
        <v>Jan-2025</v>
      </c>
    </row>
    <row r="4995" spans="1:21" x14ac:dyDescent="0.3">
      <c r="A4995" t="s">
        <v>7005</v>
      </c>
      <c r="B4995" s="22">
        <v>44816</v>
      </c>
      <c r="C4995" s="22">
        <v>44817</v>
      </c>
      <c r="D4995" s="23" t="s">
        <v>61</v>
      </c>
      <c r="E4995" s="23" t="s">
        <v>948</v>
      </c>
      <c r="F4995" s="23" t="s">
        <v>80</v>
      </c>
      <c r="G4995" s="23" t="s">
        <v>81</v>
      </c>
      <c r="H4995" s="23" t="s">
        <v>95</v>
      </c>
      <c r="I4995" s="23" t="s">
        <v>118</v>
      </c>
      <c r="J4995" s="23" t="s">
        <v>191</v>
      </c>
      <c r="K4995" s="23" t="s">
        <v>290</v>
      </c>
      <c r="L4995" s="24">
        <v>57421.24</v>
      </c>
      <c r="M4995">
        <v>4</v>
      </c>
      <c r="N4995" s="25">
        <v>0.25</v>
      </c>
      <c r="O4995" s="24">
        <v>10415.41</v>
      </c>
      <c r="P4995" s="26">
        <f t="shared" si="462"/>
        <v>0.18138601674223684</v>
      </c>
      <c r="Q4995" t="str">
        <f t="shared" si="463"/>
        <v>Low</v>
      </c>
      <c r="R4995" t="str">
        <f t="shared" si="464"/>
        <v>High</v>
      </c>
      <c r="S4995" s="23">
        <f t="shared" si="465"/>
        <v>2022</v>
      </c>
      <c r="T4995" s="23">
        <f t="shared" si="466"/>
        <v>9</v>
      </c>
      <c r="U4995" t="str">
        <f t="shared" si="467"/>
        <v>Sep-2022</v>
      </c>
    </row>
    <row r="4996" spans="1:21" x14ac:dyDescent="0.3">
      <c r="A4996" t="s">
        <v>7006</v>
      </c>
      <c r="B4996" s="22">
        <v>44906</v>
      </c>
      <c r="C4996" s="22">
        <v>44910</v>
      </c>
      <c r="D4996" s="23" t="s">
        <v>61</v>
      </c>
      <c r="E4996" s="23" t="s">
        <v>1536</v>
      </c>
      <c r="F4996" s="23" t="s">
        <v>80</v>
      </c>
      <c r="G4996" s="23" t="s">
        <v>72</v>
      </c>
      <c r="H4996" s="23" t="s">
        <v>73</v>
      </c>
      <c r="I4996" s="23" t="s">
        <v>96</v>
      </c>
      <c r="J4996" s="23" t="s">
        <v>111</v>
      </c>
      <c r="K4996" s="23" t="s">
        <v>112</v>
      </c>
      <c r="L4996" s="24">
        <v>10985.04</v>
      </c>
      <c r="M4996">
        <v>9</v>
      </c>
      <c r="N4996" s="25">
        <v>0.2</v>
      </c>
      <c r="O4996" s="24">
        <v>3163.46</v>
      </c>
      <c r="P4996" s="26">
        <f t="shared" ref="P4996:P5059" si="468">IFERROR(O4996/L4996,0)</f>
        <v>0.28797892406399977</v>
      </c>
      <c r="Q4996" t="str">
        <f t="shared" ref="Q4996:Q5059" si="469">IF(P4996&gt;=0.3,"High",IF(P4996&gt;=0.2,"Medium","Low"))</f>
        <v>Medium</v>
      </c>
      <c r="R4996" t="str">
        <f t="shared" ref="R4996:R5059" si="470">IF(N4996=0,"None",IF(N4996&lt;=0.1,"Low",IF(N4996&lt;=0.2,"Medium","High")))</f>
        <v>Medium</v>
      </c>
      <c r="S4996" s="23">
        <f t="shared" ref="S4996:S5059" si="471">YEAR(B4996)</f>
        <v>2022</v>
      </c>
      <c r="T4996" s="23">
        <f t="shared" ref="T4996:T5059" si="472">MONTH(B4996)</f>
        <v>12</v>
      </c>
      <c r="U4996" t="str">
        <f t="shared" ref="U4996:U5059" si="473">TEXT(B4996,"mmm-yyyy")</f>
        <v>Dec-2022</v>
      </c>
    </row>
    <row r="4997" spans="1:21" x14ac:dyDescent="0.3">
      <c r="A4997" t="s">
        <v>7007</v>
      </c>
      <c r="B4997" s="22">
        <v>45253</v>
      </c>
      <c r="C4997" s="22">
        <v>45255</v>
      </c>
      <c r="D4997" s="23" t="s">
        <v>50</v>
      </c>
      <c r="E4997" s="23" t="s">
        <v>688</v>
      </c>
      <c r="F4997" s="23" t="s">
        <v>80</v>
      </c>
      <c r="G4997" s="23" t="s">
        <v>72</v>
      </c>
      <c r="H4997" s="23" t="s">
        <v>104</v>
      </c>
      <c r="I4997" s="23" t="s">
        <v>83</v>
      </c>
      <c r="J4997" s="23" t="s">
        <v>156</v>
      </c>
      <c r="K4997" s="23" t="s">
        <v>208</v>
      </c>
      <c r="L4997" s="24">
        <v>8000.44</v>
      </c>
      <c r="M4997">
        <v>4</v>
      </c>
      <c r="N4997" s="25">
        <v>0</v>
      </c>
      <c r="O4997" s="24">
        <v>2577.94</v>
      </c>
      <c r="P4997" s="26">
        <f t="shared" si="468"/>
        <v>0.32222477763722995</v>
      </c>
      <c r="Q4997" t="str">
        <f t="shared" si="469"/>
        <v>High</v>
      </c>
      <c r="R4997" t="str">
        <f t="shared" si="470"/>
        <v>None</v>
      </c>
      <c r="S4997" s="23">
        <f t="shared" si="471"/>
        <v>2023</v>
      </c>
      <c r="T4997" s="23">
        <f t="shared" si="472"/>
        <v>11</v>
      </c>
      <c r="U4997" t="str">
        <f t="shared" si="473"/>
        <v>Nov-2023</v>
      </c>
    </row>
    <row r="4998" spans="1:21" x14ac:dyDescent="0.3">
      <c r="A4998" t="s">
        <v>7008</v>
      </c>
      <c r="B4998" s="22">
        <v>44941</v>
      </c>
      <c r="C4998" s="22">
        <v>44948</v>
      </c>
      <c r="D4998" s="23" t="s">
        <v>61</v>
      </c>
      <c r="E4998" s="23" t="s">
        <v>475</v>
      </c>
      <c r="F4998" s="23" t="s">
        <v>71</v>
      </c>
      <c r="G4998" s="23" t="s">
        <v>72</v>
      </c>
      <c r="H4998" s="23" t="s">
        <v>346</v>
      </c>
      <c r="I4998" s="23" t="s">
        <v>96</v>
      </c>
      <c r="J4998" s="23" t="s">
        <v>111</v>
      </c>
      <c r="K4998" s="23" t="s">
        <v>112</v>
      </c>
      <c r="L4998" s="24">
        <v>110364.6</v>
      </c>
      <c r="M4998">
        <v>10</v>
      </c>
      <c r="N4998" s="25">
        <v>0.25</v>
      </c>
      <c r="O4998" s="24">
        <v>21283.21</v>
      </c>
      <c r="P4998" s="26">
        <f t="shared" si="468"/>
        <v>0.19284453529483184</v>
      </c>
      <c r="Q4998" t="str">
        <f t="shared" si="469"/>
        <v>Low</v>
      </c>
      <c r="R4998" t="str">
        <f t="shared" si="470"/>
        <v>High</v>
      </c>
      <c r="S4998" s="23">
        <f t="shared" si="471"/>
        <v>2023</v>
      </c>
      <c r="T4998" s="23">
        <f t="shared" si="472"/>
        <v>1</v>
      </c>
      <c r="U4998" t="str">
        <f t="shared" si="473"/>
        <v>Jan-2023</v>
      </c>
    </row>
    <row r="4999" spans="1:21" x14ac:dyDescent="0.3">
      <c r="A4999" t="s">
        <v>7009</v>
      </c>
      <c r="B4999" s="22">
        <v>45654</v>
      </c>
      <c r="C4999" s="22">
        <v>45660</v>
      </c>
      <c r="D4999" s="23" t="s">
        <v>61</v>
      </c>
      <c r="E4999" s="23" t="s">
        <v>951</v>
      </c>
      <c r="F4999" s="23" t="s">
        <v>52</v>
      </c>
      <c r="G4999" s="23" t="s">
        <v>63</v>
      </c>
      <c r="H4999" s="23" t="s">
        <v>213</v>
      </c>
      <c r="I4999" s="23" t="s">
        <v>118</v>
      </c>
      <c r="J4999" s="23" t="s">
        <v>303</v>
      </c>
      <c r="K4999" s="23" t="s">
        <v>421</v>
      </c>
      <c r="L4999" s="24">
        <v>78636.960000000006</v>
      </c>
      <c r="M4999">
        <v>6</v>
      </c>
      <c r="N4999" s="25">
        <v>0.1</v>
      </c>
      <c r="O4999" s="24">
        <v>23983.34</v>
      </c>
      <c r="P4999" s="26">
        <f t="shared" si="468"/>
        <v>0.30498813789342821</v>
      </c>
      <c r="Q4999" t="str">
        <f t="shared" si="469"/>
        <v>High</v>
      </c>
      <c r="R4999" t="str">
        <f t="shared" si="470"/>
        <v>Low</v>
      </c>
      <c r="S4999" s="23">
        <f t="shared" si="471"/>
        <v>2024</v>
      </c>
      <c r="T4999" s="23">
        <f t="shared" si="472"/>
        <v>12</v>
      </c>
      <c r="U4999" t="str">
        <f t="shared" si="473"/>
        <v>Dec-2024</v>
      </c>
    </row>
    <row r="5000" spans="1:21" x14ac:dyDescent="0.3">
      <c r="A5000" t="s">
        <v>7010</v>
      </c>
      <c r="B5000" s="22">
        <v>46013</v>
      </c>
      <c r="C5000" s="22">
        <v>46015</v>
      </c>
      <c r="D5000" s="23" t="s">
        <v>78</v>
      </c>
      <c r="E5000" s="23" t="s">
        <v>1878</v>
      </c>
      <c r="F5000" s="23" t="s">
        <v>52</v>
      </c>
      <c r="G5000" s="23" t="s">
        <v>179</v>
      </c>
      <c r="H5000" s="23" t="s">
        <v>180</v>
      </c>
      <c r="I5000" s="23" t="s">
        <v>96</v>
      </c>
      <c r="J5000" s="23" t="s">
        <v>97</v>
      </c>
      <c r="K5000" s="23" t="s">
        <v>98</v>
      </c>
      <c r="L5000" s="24">
        <v>499.32</v>
      </c>
      <c r="M5000">
        <v>2</v>
      </c>
      <c r="N5000" s="25">
        <v>0.1</v>
      </c>
      <c r="O5000" s="24">
        <v>115.5</v>
      </c>
      <c r="P5000" s="26">
        <f t="shared" si="468"/>
        <v>0.23131458783946168</v>
      </c>
      <c r="Q5000" t="str">
        <f t="shared" si="469"/>
        <v>Medium</v>
      </c>
      <c r="R5000" t="str">
        <f t="shared" si="470"/>
        <v>Low</v>
      </c>
      <c r="S5000" s="23">
        <f t="shared" si="471"/>
        <v>2025</v>
      </c>
      <c r="T5000" s="23">
        <f t="shared" si="472"/>
        <v>12</v>
      </c>
      <c r="U5000" t="str">
        <f t="shared" si="473"/>
        <v>Dec-2025</v>
      </c>
    </row>
    <row r="5001" spans="1:21" x14ac:dyDescent="0.3">
      <c r="A5001" t="s">
        <v>7011</v>
      </c>
      <c r="B5001" s="22">
        <v>44726</v>
      </c>
      <c r="C5001" s="22">
        <v>44729</v>
      </c>
      <c r="D5001" s="23" t="s">
        <v>102</v>
      </c>
      <c r="E5001" s="23" t="s">
        <v>2386</v>
      </c>
      <c r="F5001" s="23" t="s">
        <v>52</v>
      </c>
      <c r="G5001" s="23" t="s">
        <v>63</v>
      </c>
      <c r="H5001" s="23" t="s">
        <v>172</v>
      </c>
      <c r="I5001" s="23" t="s">
        <v>55</v>
      </c>
      <c r="J5001" s="23" t="s">
        <v>173</v>
      </c>
      <c r="K5001" s="23" t="s">
        <v>174</v>
      </c>
      <c r="L5001" s="24">
        <v>12530.52</v>
      </c>
      <c r="M5001">
        <v>1</v>
      </c>
      <c r="N5001" s="25">
        <v>0</v>
      </c>
      <c r="O5001" s="24">
        <v>3342.04</v>
      </c>
      <c r="P5001" s="26">
        <f t="shared" si="468"/>
        <v>0.26671199599058937</v>
      </c>
      <c r="Q5001" t="str">
        <f t="shared" si="469"/>
        <v>Medium</v>
      </c>
      <c r="R5001" t="str">
        <f t="shared" si="470"/>
        <v>None</v>
      </c>
      <c r="S5001" s="23">
        <f t="shared" si="471"/>
        <v>2022</v>
      </c>
      <c r="T5001" s="23">
        <f t="shared" si="472"/>
        <v>6</v>
      </c>
      <c r="U5001" t="str">
        <f t="shared" si="473"/>
        <v>Jun-2022</v>
      </c>
    </row>
    <row r="5002" spans="1:21" x14ac:dyDescent="0.3">
      <c r="A5002" t="s">
        <v>7012</v>
      </c>
      <c r="B5002" s="22">
        <v>45557</v>
      </c>
      <c r="C5002" s="22">
        <v>45558</v>
      </c>
      <c r="D5002" s="23" t="s">
        <v>102</v>
      </c>
      <c r="E5002" s="23" t="s">
        <v>869</v>
      </c>
      <c r="F5002" s="23" t="s">
        <v>52</v>
      </c>
      <c r="G5002" s="23" t="s">
        <v>53</v>
      </c>
      <c r="H5002" s="23" t="s">
        <v>110</v>
      </c>
      <c r="I5002" s="23" t="s">
        <v>118</v>
      </c>
      <c r="J5002" s="23" t="s">
        <v>191</v>
      </c>
      <c r="K5002" s="23" t="s">
        <v>192</v>
      </c>
      <c r="L5002" s="24">
        <v>11571.16</v>
      </c>
      <c r="M5002">
        <v>2</v>
      </c>
      <c r="N5002" s="25">
        <v>0.2</v>
      </c>
      <c r="O5002" s="24">
        <v>1548.29</v>
      </c>
      <c r="P5002" s="26">
        <f t="shared" si="468"/>
        <v>0.13380594512563995</v>
      </c>
      <c r="Q5002" t="str">
        <f t="shared" si="469"/>
        <v>Low</v>
      </c>
      <c r="R5002" t="str">
        <f t="shared" si="470"/>
        <v>Medium</v>
      </c>
      <c r="S5002" s="23">
        <f t="shared" si="471"/>
        <v>2024</v>
      </c>
      <c r="T5002" s="23">
        <f t="shared" si="472"/>
        <v>9</v>
      </c>
      <c r="U5002" t="str">
        <f t="shared" si="473"/>
        <v>Sep-2024</v>
      </c>
    </row>
    <row r="5003" spans="1:21" x14ac:dyDescent="0.3">
      <c r="A5003" t="s">
        <v>7013</v>
      </c>
      <c r="B5003" s="22">
        <v>44741</v>
      </c>
      <c r="C5003" s="22">
        <v>44748</v>
      </c>
      <c r="D5003" s="23" t="s">
        <v>102</v>
      </c>
      <c r="E5003" s="23" t="s">
        <v>722</v>
      </c>
      <c r="F5003" s="23" t="s">
        <v>71</v>
      </c>
      <c r="G5003" s="23" t="s">
        <v>53</v>
      </c>
      <c r="H5003" s="23" t="s">
        <v>110</v>
      </c>
      <c r="I5003" s="23" t="s">
        <v>55</v>
      </c>
      <c r="J5003" s="23" t="s">
        <v>56</v>
      </c>
      <c r="K5003" s="23" t="s">
        <v>151</v>
      </c>
      <c r="L5003" s="24">
        <v>6928.42</v>
      </c>
      <c r="M5003">
        <v>1</v>
      </c>
      <c r="N5003" s="25">
        <v>0.05</v>
      </c>
      <c r="O5003" s="24">
        <v>2510.7399999999998</v>
      </c>
      <c r="P5003" s="26">
        <f t="shared" si="468"/>
        <v>0.36238276547899806</v>
      </c>
      <c r="Q5003" t="str">
        <f t="shared" si="469"/>
        <v>High</v>
      </c>
      <c r="R5003" t="str">
        <f t="shared" si="470"/>
        <v>Low</v>
      </c>
      <c r="S5003" s="23">
        <f t="shared" si="471"/>
        <v>2022</v>
      </c>
      <c r="T5003" s="23">
        <f t="shared" si="472"/>
        <v>6</v>
      </c>
      <c r="U5003" t="str">
        <f t="shared" si="473"/>
        <v>Jun-2022</v>
      </c>
    </row>
    <row r="5004" spans="1:21" x14ac:dyDescent="0.3">
      <c r="A5004" t="s">
        <v>7014</v>
      </c>
      <c r="B5004" s="22">
        <v>45701</v>
      </c>
      <c r="C5004" s="22">
        <v>45706</v>
      </c>
      <c r="D5004" s="23" t="s">
        <v>50</v>
      </c>
      <c r="E5004" s="23" t="s">
        <v>2268</v>
      </c>
      <c r="F5004" s="23" t="s">
        <v>71</v>
      </c>
      <c r="G5004" s="23" t="s">
        <v>81</v>
      </c>
      <c r="H5004" s="23" t="s">
        <v>95</v>
      </c>
      <c r="I5004" s="23" t="s">
        <v>96</v>
      </c>
      <c r="J5004" s="23" t="s">
        <v>97</v>
      </c>
      <c r="K5004" s="23" t="s">
        <v>181</v>
      </c>
      <c r="L5004" s="24">
        <v>17350</v>
      </c>
      <c r="M5004">
        <v>4</v>
      </c>
      <c r="N5004" s="25">
        <v>0</v>
      </c>
      <c r="O5004" s="24">
        <v>6722.36</v>
      </c>
      <c r="P5004" s="26">
        <f t="shared" si="468"/>
        <v>0.38745590778097982</v>
      </c>
      <c r="Q5004" t="str">
        <f t="shared" si="469"/>
        <v>High</v>
      </c>
      <c r="R5004" t="str">
        <f t="shared" si="470"/>
        <v>None</v>
      </c>
      <c r="S5004" s="23">
        <f t="shared" si="471"/>
        <v>2025</v>
      </c>
      <c r="T5004" s="23">
        <f t="shared" si="472"/>
        <v>2</v>
      </c>
      <c r="U5004" t="str">
        <f t="shared" si="473"/>
        <v>Feb-2025</v>
      </c>
    </row>
    <row r="5005" spans="1:21" x14ac:dyDescent="0.3">
      <c r="A5005" t="s">
        <v>7015</v>
      </c>
      <c r="B5005" s="22">
        <v>44869</v>
      </c>
      <c r="C5005" s="22">
        <v>44873</v>
      </c>
      <c r="D5005" s="23" t="s">
        <v>102</v>
      </c>
      <c r="E5005" s="23" t="s">
        <v>2999</v>
      </c>
      <c r="F5005" s="23" t="s">
        <v>52</v>
      </c>
      <c r="G5005" s="23" t="s">
        <v>63</v>
      </c>
      <c r="H5005" s="23" t="s">
        <v>172</v>
      </c>
      <c r="I5005" s="23" t="s">
        <v>96</v>
      </c>
      <c r="J5005" s="23" t="s">
        <v>166</v>
      </c>
      <c r="K5005" s="23" t="s">
        <v>337</v>
      </c>
      <c r="L5005" s="24">
        <v>40772.400000000001</v>
      </c>
      <c r="M5005">
        <v>4</v>
      </c>
      <c r="N5005" s="25">
        <v>0.2</v>
      </c>
      <c r="O5005" s="24">
        <v>5469.65</v>
      </c>
      <c r="P5005" s="26">
        <f t="shared" si="468"/>
        <v>0.13415079808890326</v>
      </c>
      <c r="Q5005" t="str">
        <f t="shared" si="469"/>
        <v>Low</v>
      </c>
      <c r="R5005" t="str">
        <f t="shared" si="470"/>
        <v>Medium</v>
      </c>
      <c r="S5005" s="23">
        <f t="shared" si="471"/>
        <v>2022</v>
      </c>
      <c r="T5005" s="23">
        <f t="shared" si="472"/>
        <v>11</v>
      </c>
      <c r="U5005" t="str">
        <f t="shared" si="473"/>
        <v>Nov-2022</v>
      </c>
    </row>
    <row r="5006" spans="1:21" x14ac:dyDescent="0.3">
      <c r="A5006" t="s">
        <v>7016</v>
      </c>
      <c r="B5006" s="22">
        <v>45092</v>
      </c>
      <c r="C5006" s="22">
        <v>45094</v>
      </c>
      <c r="D5006" s="23" t="s">
        <v>50</v>
      </c>
      <c r="E5006" s="23" t="s">
        <v>499</v>
      </c>
      <c r="F5006" s="23" t="s">
        <v>52</v>
      </c>
      <c r="G5006" s="23" t="s">
        <v>179</v>
      </c>
      <c r="H5006" s="23" t="s">
        <v>236</v>
      </c>
      <c r="I5006" s="23" t="s">
        <v>55</v>
      </c>
      <c r="J5006" s="23" t="s">
        <v>141</v>
      </c>
      <c r="K5006" s="23" t="s">
        <v>241</v>
      </c>
      <c r="L5006" s="24">
        <v>29549.279999999999</v>
      </c>
      <c r="M5006">
        <v>3</v>
      </c>
      <c r="N5006" s="25">
        <v>0</v>
      </c>
      <c r="O5006" s="24">
        <v>8074</v>
      </c>
      <c r="P5006" s="26">
        <f t="shared" si="468"/>
        <v>0.27323846807773322</v>
      </c>
      <c r="Q5006" t="str">
        <f t="shared" si="469"/>
        <v>Medium</v>
      </c>
      <c r="R5006" t="str">
        <f t="shared" si="470"/>
        <v>None</v>
      </c>
      <c r="S5006" s="23">
        <f t="shared" si="471"/>
        <v>2023</v>
      </c>
      <c r="T5006" s="23">
        <f t="shared" si="472"/>
        <v>6</v>
      </c>
      <c r="U5006" t="str">
        <f t="shared" si="473"/>
        <v>Jun-2023</v>
      </c>
    </row>
    <row r="5007" spans="1:21" x14ac:dyDescent="0.3">
      <c r="A5007" t="s">
        <v>7017</v>
      </c>
      <c r="B5007" s="22">
        <v>45742</v>
      </c>
      <c r="C5007" s="22">
        <v>45744</v>
      </c>
      <c r="D5007" s="23" t="s">
        <v>61</v>
      </c>
      <c r="E5007" s="23" t="s">
        <v>1490</v>
      </c>
      <c r="F5007" s="23" t="s">
        <v>71</v>
      </c>
      <c r="G5007" s="23" t="s">
        <v>72</v>
      </c>
      <c r="H5007" s="23" t="s">
        <v>104</v>
      </c>
      <c r="I5007" s="23" t="s">
        <v>83</v>
      </c>
      <c r="J5007" s="23" t="s">
        <v>84</v>
      </c>
      <c r="K5007" s="23" t="s">
        <v>105</v>
      </c>
      <c r="L5007" s="24">
        <v>85041.54</v>
      </c>
      <c r="M5007">
        <v>9</v>
      </c>
      <c r="N5007" s="25">
        <v>0.15</v>
      </c>
      <c r="O5007" s="24">
        <v>17544</v>
      </c>
      <c r="P5007" s="26">
        <f t="shared" si="468"/>
        <v>0.20629918037702516</v>
      </c>
      <c r="Q5007" t="str">
        <f t="shared" si="469"/>
        <v>Medium</v>
      </c>
      <c r="R5007" t="str">
        <f t="shared" si="470"/>
        <v>Medium</v>
      </c>
      <c r="S5007" s="23">
        <f t="shared" si="471"/>
        <v>2025</v>
      </c>
      <c r="T5007" s="23">
        <f t="shared" si="472"/>
        <v>3</v>
      </c>
      <c r="U5007" t="str">
        <f t="shared" si="473"/>
        <v>Mar-2025</v>
      </c>
    </row>
    <row r="5008" spans="1:21" x14ac:dyDescent="0.3">
      <c r="A5008" t="s">
        <v>7018</v>
      </c>
      <c r="B5008" s="22">
        <v>45396</v>
      </c>
      <c r="C5008" s="22">
        <v>45403</v>
      </c>
      <c r="D5008" s="23" t="s">
        <v>102</v>
      </c>
      <c r="E5008" s="23" t="s">
        <v>2988</v>
      </c>
      <c r="F5008" s="23" t="s">
        <v>80</v>
      </c>
      <c r="G5008" s="23" t="s">
        <v>72</v>
      </c>
      <c r="H5008" s="23" t="s">
        <v>346</v>
      </c>
      <c r="I5008" s="23" t="s">
        <v>55</v>
      </c>
      <c r="J5008" s="23" t="s">
        <v>173</v>
      </c>
      <c r="K5008" s="23" t="s">
        <v>203</v>
      </c>
      <c r="L5008" s="24">
        <v>12731.86</v>
      </c>
      <c r="M5008">
        <v>1</v>
      </c>
      <c r="N5008" s="25">
        <v>0.05</v>
      </c>
      <c r="O5008" s="24">
        <v>4657.05</v>
      </c>
      <c r="P5008" s="26">
        <f t="shared" si="468"/>
        <v>0.36577923414175145</v>
      </c>
      <c r="Q5008" t="str">
        <f t="shared" si="469"/>
        <v>High</v>
      </c>
      <c r="R5008" t="str">
        <f t="shared" si="470"/>
        <v>Low</v>
      </c>
      <c r="S5008" s="23">
        <f t="shared" si="471"/>
        <v>2024</v>
      </c>
      <c r="T5008" s="23">
        <f t="shared" si="472"/>
        <v>4</v>
      </c>
      <c r="U5008" t="str">
        <f t="shared" si="473"/>
        <v>Apr-2024</v>
      </c>
    </row>
    <row r="5009" spans="1:21" x14ac:dyDescent="0.3">
      <c r="A5009" t="s">
        <v>7019</v>
      </c>
      <c r="B5009" s="22">
        <v>45535</v>
      </c>
      <c r="C5009" s="22">
        <v>45537</v>
      </c>
      <c r="D5009" s="23" t="s">
        <v>102</v>
      </c>
      <c r="E5009" s="23" t="s">
        <v>62</v>
      </c>
      <c r="F5009" s="23" t="s">
        <v>71</v>
      </c>
      <c r="G5009" s="23" t="s">
        <v>72</v>
      </c>
      <c r="H5009" s="23" t="s">
        <v>73</v>
      </c>
      <c r="I5009" s="23" t="s">
        <v>96</v>
      </c>
      <c r="J5009" s="23" t="s">
        <v>111</v>
      </c>
      <c r="K5009" s="23" t="s">
        <v>225</v>
      </c>
      <c r="L5009" s="24">
        <v>88685.46</v>
      </c>
      <c r="M5009">
        <v>6</v>
      </c>
      <c r="N5009" s="25">
        <v>0.1</v>
      </c>
      <c r="O5009" s="24">
        <v>22298.19</v>
      </c>
      <c r="P5009" s="26">
        <f t="shared" si="468"/>
        <v>0.25143005403591523</v>
      </c>
      <c r="Q5009" t="str">
        <f t="shared" si="469"/>
        <v>Medium</v>
      </c>
      <c r="R5009" t="str">
        <f t="shared" si="470"/>
        <v>Low</v>
      </c>
      <c r="S5009" s="23">
        <f t="shared" si="471"/>
        <v>2024</v>
      </c>
      <c r="T5009" s="23">
        <f t="shared" si="472"/>
        <v>8</v>
      </c>
      <c r="U5009" t="str">
        <f t="shared" si="473"/>
        <v>Aug-2024</v>
      </c>
    </row>
    <row r="5010" spans="1:21" x14ac:dyDescent="0.3">
      <c r="A5010" t="s">
        <v>7020</v>
      </c>
      <c r="B5010" s="22">
        <v>45723</v>
      </c>
      <c r="C5010" s="22">
        <v>45724</v>
      </c>
      <c r="D5010" s="23" t="s">
        <v>61</v>
      </c>
      <c r="E5010" s="23" t="s">
        <v>1808</v>
      </c>
      <c r="F5010" s="23" t="s">
        <v>80</v>
      </c>
      <c r="G5010" s="23" t="s">
        <v>53</v>
      </c>
      <c r="H5010" s="23" t="s">
        <v>246</v>
      </c>
      <c r="I5010" s="23" t="s">
        <v>118</v>
      </c>
      <c r="J5010" s="23" t="s">
        <v>191</v>
      </c>
      <c r="K5010" s="23" t="s">
        <v>829</v>
      </c>
      <c r="L5010" s="24">
        <v>102366.81</v>
      </c>
      <c r="M5010">
        <v>7</v>
      </c>
      <c r="N5010" s="25">
        <v>0.25</v>
      </c>
      <c r="O5010" s="24">
        <v>13257.18</v>
      </c>
      <c r="P5010" s="26">
        <f t="shared" si="468"/>
        <v>0.12950662426620504</v>
      </c>
      <c r="Q5010" t="str">
        <f t="shared" si="469"/>
        <v>Low</v>
      </c>
      <c r="R5010" t="str">
        <f t="shared" si="470"/>
        <v>High</v>
      </c>
      <c r="S5010" s="23">
        <f t="shared" si="471"/>
        <v>2025</v>
      </c>
      <c r="T5010" s="23">
        <f t="shared" si="472"/>
        <v>3</v>
      </c>
      <c r="U5010" t="str">
        <f t="shared" si="473"/>
        <v>Mar-2025</v>
      </c>
    </row>
    <row r="5011" spans="1:21" x14ac:dyDescent="0.3">
      <c r="A5011" t="s">
        <v>7021</v>
      </c>
      <c r="B5011" s="22">
        <v>45911</v>
      </c>
      <c r="C5011" s="22">
        <v>45917</v>
      </c>
      <c r="D5011" s="23" t="s">
        <v>61</v>
      </c>
      <c r="E5011" s="23" t="s">
        <v>1036</v>
      </c>
      <c r="F5011" s="23" t="s">
        <v>71</v>
      </c>
      <c r="G5011" s="23" t="s">
        <v>53</v>
      </c>
      <c r="H5011" s="23" t="s">
        <v>90</v>
      </c>
      <c r="I5011" s="23" t="s">
        <v>55</v>
      </c>
      <c r="J5011" s="23" t="s">
        <v>56</v>
      </c>
      <c r="K5011" s="23" t="s">
        <v>57</v>
      </c>
      <c r="L5011" s="24">
        <v>55585.98</v>
      </c>
      <c r="M5011">
        <v>6</v>
      </c>
      <c r="N5011" s="25">
        <v>0.05</v>
      </c>
      <c r="O5011" s="24">
        <v>19525.64</v>
      </c>
      <c r="P5011" s="26">
        <f t="shared" si="468"/>
        <v>0.35126915096216704</v>
      </c>
      <c r="Q5011" t="str">
        <f t="shared" si="469"/>
        <v>High</v>
      </c>
      <c r="R5011" t="str">
        <f t="shared" si="470"/>
        <v>Low</v>
      </c>
      <c r="S5011" s="23">
        <f t="shared" si="471"/>
        <v>2025</v>
      </c>
      <c r="T5011" s="23">
        <f t="shared" si="472"/>
        <v>9</v>
      </c>
      <c r="U5011" t="str">
        <f t="shared" si="473"/>
        <v>Sep-2025</v>
      </c>
    </row>
    <row r="5012" spans="1:21" x14ac:dyDescent="0.3">
      <c r="A5012" t="s">
        <v>7022</v>
      </c>
      <c r="B5012" s="22">
        <v>44802</v>
      </c>
      <c r="C5012" s="22">
        <v>44808</v>
      </c>
      <c r="D5012" s="23" t="s">
        <v>78</v>
      </c>
      <c r="E5012" s="23" t="s">
        <v>109</v>
      </c>
      <c r="F5012" s="23" t="s">
        <v>52</v>
      </c>
      <c r="G5012" s="23" t="s">
        <v>179</v>
      </c>
      <c r="H5012" s="23" t="s">
        <v>180</v>
      </c>
      <c r="I5012" s="23" t="s">
        <v>83</v>
      </c>
      <c r="J5012" s="23" t="s">
        <v>156</v>
      </c>
      <c r="K5012" s="23" t="s">
        <v>208</v>
      </c>
      <c r="L5012" s="24">
        <v>39685.9</v>
      </c>
      <c r="M5012">
        <v>5</v>
      </c>
      <c r="N5012" s="25">
        <v>0.15</v>
      </c>
      <c r="O5012" s="24">
        <v>12700.76</v>
      </c>
      <c r="P5012" s="26">
        <f t="shared" si="468"/>
        <v>0.32003205168586324</v>
      </c>
      <c r="Q5012" t="str">
        <f t="shared" si="469"/>
        <v>High</v>
      </c>
      <c r="R5012" t="str">
        <f t="shared" si="470"/>
        <v>Medium</v>
      </c>
      <c r="S5012" s="23">
        <f t="shared" si="471"/>
        <v>2022</v>
      </c>
      <c r="T5012" s="23">
        <f t="shared" si="472"/>
        <v>8</v>
      </c>
      <c r="U5012" t="str">
        <f t="shared" si="473"/>
        <v>Aug-2022</v>
      </c>
    </row>
    <row r="5013" spans="1:21" x14ac:dyDescent="0.3">
      <c r="A5013" t="s">
        <v>7023</v>
      </c>
      <c r="B5013" s="22">
        <v>45963</v>
      </c>
      <c r="C5013" s="22">
        <v>45964</v>
      </c>
      <c r="D5013" s="23" t="s">
        <v>50</v>
      </c>
      <c r="E5013" s="23" t="s">
        <v>1739</v>
      </c>
      <c r="F5013" s="23" t="s">
        <v>71</v>
      </c>
      <c r="G5013" s="23" t="s">
        <v>179</v>
      </c>
      <c r="H5013" s="23" t="s">
        <v>180</v>
      </c>
      <c r="I5013" s="23" t="s">
        <v>96</v>
      </c>
      <c r="J5013" s="23" t="s">
        <v>166</v>
      </c>
      <c r="K5013" s="23" t="s">
        <v>762</v>
      </c>
      <c r="L5013" s="24">
        <v>2077.38</v>
      </c>
      <c r="M5013">
        <v>2</v>
      </c>
      <c r="N5013" s="25">
        <v>0.2</v>
      </c>
      <c r="O5013" s="24">
        <v>626.44000000000005</v>
      </c>
      <c r="P5013" s="26">
        <f t="shared" si="468"/>
        <v>0.30155291761738345</v>
      </c>
      <c r="Q5013" t="str">
        <f t="shared" si="469"/>
        <v>High</v>
      </c>
      <c r="R5013" t="str">
        <f t="shared" si="470"/>
        <v>Medium</v>
      </c>
      <c r="S5013" s="23">
        <f t="shared" si="471"/>
        <v>2025</v>
      </c>
      <c r="T5013" s="23">
        <f t="shared" si="472"/>
        <v>11</v>
      </c>
      <c r="U5013" t="str">
        <f t="shared" si="473"/>
        <v>Nov-2025</v>
      </c>
    </row>
    <row r="5014" spans="1:21" x14ac:dyDescent="0.3">
      <c r="A5014" t="s">
        <v>7024</v>
      </c>
      <c r="B5014" s="22">
        <v>44680</v>
      </c>
      <c r="C5014" s="22">
        <v>44686</v>
      </c>
      <c r="D5014" s="23" t="s">
        <v>78</v>
      </c>
      <c r="E5014" s="23" t="s">
        <v>1891</v>
      </c>
      <c r="F5014" s="23" t="s">
        <v>52</v>
      </c>
      <c r="G5014" s="23" t="s">
        <v>179</v>
      </c>
      <c r="H5014" s="23" t="s">
        <v>236</v>
      </c>
      <c r="I5014" s="23" t="s">
        <v>118</v>
      </c>
      <c r="J5014" s="23" t="s">
        <v>119</v>
      </c>
      <c r="K5014" s="23" t="s">
        <v>120</v>
      </c>
      <c r="L5014" s="24">
        <v>89365.77</v>
      </c>
      <c r="M5014">
        <v>9</v>
      </c>
      <c r="N5014" s="25">
        <v>0.1</v>
      </c>
      <c r="O5014" s="24">
        <v>27147.55</v>
      </c>
      <c r="P5014" s="26">
        <f t="shared" si="468"/>
        <v>0.30378018339684199</v>
      </c>
      <c r="Q5014" t="str">
        <f t="shared" si="469"/>
        <v>High</v>
      </c>
      <c r="R5014" t="str">
        <f t="shared" si="470"/>
        <v>Low</v>
      </c>
      <c r="S5014" s="23">
        <f t="shared" si="471"/>
        <v>2022</v>
      </c>
      <c r="T5014" s="23">
        <f t="shared" si="472"/>
        <v>4</v>
      </c>
      <c r="U5014" t="str">
        <f t="shared" si="473"/>
        <v>Apr-2022</v>
      </c>
    </row>
    <row r="5015" spans="1:21" x14ac:dyDescent="0.3">
      <c r="A5015" t="s">
        <v>7025</v>
      </c>
      <c r="B5015" s="22">
        <v>45126</v>
      </c>
      <c r="C5015" s="22">
        <v>45133</v>
      </c>
      <c r="D5015" s="23" t="s">
        <v>102</v>
      </c>
      <c r="E5015" s="23" t="s">
        <v>603</v>
      </c>
      <c r="F5015" s="23" t="s">
        <v>80</v>
      </c>
      <c r="G5015" s="23" t="s">
        <v>63</v>
      </c>
      <c r="H5015" s="23" t="s">
        <v>202</v>
      </c>
      <c r="I5015" s="23" t="s">
        <v>83</v>
      </c>
      <c r="J5015" s="23" t="s">
        <v>156</v>
      </c>
      <c r="K5015" s="23" t="s">
        <v>208</v>
      </c>
      <c r="L5015" s="24">
        <v>333.96</v>
      </c>
      <c r="M5015">
        <v>1</v>
      </c>
      <c r="N5015" s="25">
        <v>0.15</v>
      </c>
      <c r="O5015" s="24">
        <v>97.01</v>
      </c>
      <c r="P5015" s="26">
        <f t="shared" si="468"/>
        <v>0.29048389028626187</v>
      </c>
      <c r="Q5015" t="str">
        <f t="shared" si="469"/>
        <v>Medium</v>
      </c>
      <c r="R5015" t="str">
        <f t="shared" si="470"/>
        <v>Medium</v>
      </c>
      <c r="S5015" s="23">
        <f t="shared" si="471"/>
        <v>2023</v>
      </c>
      <c r="T5015" s="23">
        <f t="shared" si="472"/>
        <v>7</v>
      </c>
      <c r="U5015" t="str">
        <f t="shared" si="473"/>
        <v>Jul-2023</v>
      </c>
    </row>
    <row r="5016" spans="1:21" x14ac:dyDescent="0.3">
      <c r="A5016" t="s">
        <v>7026</v>
      </c>
      <c r="B5016" s="22">
        <v>44964</v>
      </c>
      <c r="C5016" s="22">
        <v>44968</v>
      </c>
      <c r="D5016" s="23" t="s">
        <v>78</v>
      </c>
      <c r="E5016" s="23" t="s">
        <v>2178</v>
      </c>
      <c r="F5016" s="23" t="s">
        <v>80</v>
      </c>
      <c r="G5016" s="23" t="s">
        <v>81</v>
      </c>
      <c r="H5016" s="23" t="s">
        <v>95</v>
      </c>
      <c r="I5016" s="23" t="s">
        <v>55</v>
      </c>
      <c r="J5016" s="23" t="s">
        <v>173</v>
      </c>
      <c r="K5016" s="23" t="s">
        <v>735</v>
      </c>
      <c r="L5016" s="24">
        <v>105587.68</v>
      </c>
      <c r="M5016">
        <v>8</v>
      </c>
      <c r="N5016" s="25">
        <v>0.2</v>
      </c>
      <c r="O5016" s="24">
        <v>29008.16</v>
      </c>
      <c r="P5016" s="26">
        <f t="shared" si="468"/>
        <v>0.27473053674443837</v>
      </c>
      <c r="Q5016" t="str">
        <f t="shared" si="469"/>
        <v>Medium</v>
      </c>
      <c r="R5016" t="str">
        <f t="shared" si="470"/>
        <v>Medium</v>
      </c>
      <c r="S5016" s="23">
        <f t="shared" si="471"/>
        <v>2023</v>
      </c>
      <c r="T5016" s="23">
        <f t="shared" si="472"/>
        <v>2</v>
      </c>
      <c r="U5016" t="str">
        <f t="shared" si="473"/>
        <v>Feb-2023</v>
      </c>
    </row>
    <row r="5017" spans="1:21" x14ac:dyDescent="0.3">
      <c r="A5017" t="s">
        <v>7027</v>
      </c>
      <c r="B5017" s="22">
        <v>45436</v>
      </c>
      <c r="C5017" s="22">
        <v>45441</v>
      </c>
      <c r="D5017" s="23" t="s">
        <v>61</v>
      </c>
      <c r="E5017" s="23" t="s">
        <v>889</v>
      </c>
      <c r="F5017" s="23" t="s">
        <v>71</v>
      </c>
      <c r="G5017" s="23" t="s">
        <v>72</v>
      </c>
      <c r="H5017" s="23" t="s">
        <v>346</v>
      </c>
      <c r="I5017" s="23" t="s">
        <v>118</v>
      </c>
      <c r="J5017" s="23" t="s">
        <v>230</v>
      </c>
      <c r="K5017" s="23" t="s">
        <v>351</v>
      </c>
      <c r="L5017" s="24">
        <v>43103.76</v>
      </c>
      <c r="M5017">
        <v>8</v>
      </c>
      <c r="N5017" s="25">
        <v>0.05</v>
      </c>
      <c r="O5017" s="24">
        <v>15698.19</v>
      </c>
      <c r="P5017" s="26">
        <f t="shared" si="468"/>
        <v>0.36419537413905423</v>
      </c>
      <c r="Q5017" t="str">
        <f t="shared" si="469"/>
        <v>High</v>
      </c>
      <c r="R5017" t="str">
        <f t="shared" si="470"/>
        <v>Low</v>
      </c>
      <c r="S5017" s="23">
        <f t="shared" si="471"/>
        <v>2024</v>
      </c>
      <c r="T5017" s="23">
        <f t="shared" si="472"/>
        <v>5</v>
      </c>
      <c r="U5017" t="str">
        <f t="shared" si="473"/>
        <v>May-2024</v>
      </c>
    </row>
    <row r="5018" spans="1:21" x14ac:dyDescent="0.3">
      <c r="A5018" t="s">
        <v>7028</v>
      </c>
      <c r="B5018" s="22">
        <v>44651</v>
      </c>
      <c r="C5018" s="22">
        <v>44653</v>
      </c>
      <c r="D5018" s="23" t="s">
        <v>102</v>
      </c>
      <c r="E5018" s="23" t="s">
        <v>1403</v>
      </c>
      <c r="F5018" s="23" t="s">
        <v>80</v>
      </c>
      <c r="G5018" s="23" t="s">
        <v>63</v>
      </c>
      <c r="H5018" s="23" t="s">
        <v>64</v>
      </c>
      <c r="I5018" s="23" t="s">
        <v>83</v>
      </c>
      <c r="J5018" s="23" t="s">
        <v>379</v>
      </c>
      <c r="K5018" s="23" t="s">
        <v>562</v>
      </c>
      <c r="L5018" s="24">
        <v>112288.32000000001</v>
      </c>
      <c r="M5018">
        <v>8</v>
      </c>
      <c r="N5018" s="25">
        <v>0.1</v>
      </c>
      <c r="O5018" s="24">
        <v>27200.55</v>
      </c>
      <c r="P5018" s="26">
        <f t="shared" si="468"/>
        <v>0.24223846255781542</v>
      </c>
      <c r="Q5018" t="str">
        <f t="shared" si="469"/>
        <v>Medium</v>
      </c>
      <c r="R5018" t="str">
        <f t="shared" si="470"/>
        <v>Low</v>
      </c>
      <c r="S5018" s="23">
        <f t="shared" si="471"/>
        <v>2022</v>
      </c>
      <c r="T5018" s="23">
        <f t="shared" si="472"/>
        <v>3</v>
      </c>
      <c r="U5018" t="str">
        <f t="shared" si="473"/>
        <v>Mar-2022</v>
      </c>
    </row>
    <row r="5019" spans="1:21" x14ac:dyDescent="0.3">
      <c r="A5019" t="s">
        <v>7029</v>
      </c>
      <c r="B5019" s="22">
        <v>44690</v>
      </c>
      <c r="C5019" s="22">
        <v>44692</v>
      </c>
      <c r="D5019" s="23" t="s">
        <v>78</v>
      </c>
      <c r="E5019" s="23" t="s">
        <v>4454</v>
      </c>
      <c r="F5019" s="23" t="s">
        <v>80</v>
      </c>
      <c r="G5019" s="23" t="s">
        <v>81</v>
      </c>
      <c r="H5019" s="23" t="s">
        <v>186</v>
      </c>
      <c r="I5019" s="23" t="s">
        <v>118</v>
      </c>
      <c r="J5019" s="23" t="s">
        <v>303</v>
      </c>
      <c r="K5019" s="23" t="s">
        <v>421</v>
      </c>
      <c r="L5019" s="24">
        <v>68790.960000000006</v>
      </c>
      <c r="M5019">
        <v>8</v>
      </c>
      <c r="N5019" s="25">
        <v>0.1</v>
      </c>
      <c r="O5019" s="24">
        <v>17776.939999999999</v>
      </c>
      <c r="P5019" s="26">
        <f t="shared" si="468"/>
        <v>0.25841971096202171</v>
      </c>
      <c r="Q5019" t="str">
        <f t="shared" si="469"/>
        <v>Medium</v>
      </c>
      <c r="R5019" t="str">
        <f t="shared" si="470"/>
        <v>Low</v>
      </c>
      <c r="S5019" s="23">
        <f t="shared" si="471"/>
        <v>2022</v>
      </c>
      <c r="T5019" s="23">
        <f t="shared" si="472"/>
        <v>5</v>
      </c>
      <c r="U5019" t="str">
        <f t="shared" si="473"/>
        <v>May-2022</v>
      </c>
    </row>
    <row r="5020" spans="1:21" x14ac:dyDescent="0.3">
      <c r="A5020" t="s">
        <v>7030</v>
      </c>
      <c r="B5020" s="22">
        <v>44581</v>
      </c>
      <c r="C5020" s="22">
        <v>44582</v>
      </c>
      <c r="D5020" s="23" t="s">
        <v>78</v>
      </c>
      <c r="E5020" s="23" t="s">
        <v>62</v>
      </c>
      <c r="F5020" s="23" t="s">
        <v>71</v>
      </c>
      <c r="G5020" s="23" t="s">
        <v>179</v>
      </c>
      <c r="H5020" s="23" t="s">
        <v>236</v>
      </c>
      <c r="I5020" s="23" t="s">
        <v>83</v>
      </c>
      <c r="J5020" s="23" t="s">
        <v>379</v>
      </c>
      <c r="K5020" s="23" t="s">
        <v>716</v>
      </c>
      <c r="L5020" s="24">
        <v>23943.48</v>
      </c>
      <c r="M5020">
        <v>6</v>
      </c>
      <c r="N5020" s="25">
        <v>0.05</v>
      </c>
      <c r="O5020" s="24">
        <v>4140.05</v>
      </c>
      <c r="P5020" s="26">
        <f t="shared" si="468"/>
        <v>0.17290928469879902</v>
      </c>
      <c r="Q5020" t="str">
        <f t="shared" si="469"/>
        <v>Low</v>
      </c>
      <c r="R5020" t="str">
        <f t="shared" si="470"/>
        <v>Low</v>
      </c>
      <c r="S5020" s="23">
        <f t="shared" si="471"/>
        <v>2022</v>
      </c>
      <c r="T5020" s="23">
        <f t="shared" si="472"/>
        <v>1</v>
      </c>
      <c r="U5020" t="str">
        <f t="shared" si="473"/>
        <v>Jan-2022</v>
      </c>
    </row>
    <row r="5021" spans="1:21" x14ac:dyDescent="0.3">
      <c r="A5021" t="s">
        <v>7031</v>
      </c>
      <c r="B5021" s="22">
        <v>44949</v>
      </c>
      <c r="C5021" s="22">
        <v>44956</v>
      </c>
      <c r="D5021" s="23" t="s">
        <v>61</v>
      </c>
      <c r="E5021" s="23" t="s">
        <v>2245</v>
      </c>
      <c r="F5021" s="23" t="s">
        <v>52</v>
      </c>
      <c r="G5021" s="23" t="s">
        <v>53</v>
      </c>
      <c r="H5021" s="23" t="s">
        <v>54</v>
      </c>
      <c r="I5021" s="23" t="s">
        <v>55</v>
      </c>
      <c r="J5021" s="23" t="s">
        <v>65</v>
      </c>
      <c r="K5021" s="23" t="s">
        <v>91</v>
      </c>
      <c r="L5021" s="24">
        <v>43747.7</v>
      </c>
      <c r="M5021">
        <v>10</v>
      </c>
      <c r="N5021" s="25">
        <v>0.2</v>
      </c>
      <c r="O5021" s="24">
        <v>10149.34</v>
      </c>
      <c r="P5021" s="26">
        <f t="shared" si="468"/>
        <v>0.23199711070524853</v>
      </c>
      <c r="Q5021" t="str">
        <f t="shared" si="469"/>
        <v>Medium</v>
      </c>
      <c r="R5021" t="str">
        <f t="shared" si="470"/>
        <v>Medium</v>
      </c>
      <c r="S5021" s="23">
        <f t="shared" si="471"/>
        <v>2023</v>
      </c>
      <c r="T5021" s="23">
        <f t="shared" si="472"/>
        <v>1</v>
      </c>
      <c r="U5021" t="str">
        <f t="shared" si="473"/>
        <v>Jan-2023</v>
      </c>
    </row>
    <row r="5022" spans="1:21" x14ac:dyDescent="0.3">
      <c r="A5022" t="s">
        <v>7032</v>
      </c>
      <c r="B5022" s="22">
        <v>45202</v>
      </c>
      <c r="C5022" s="22">
        <v>45203</v>
      </c>
      <c r="D5022" s="23" t="s">
        <v>50</v>
      </c>
      <c r="E5022" s="23" t="s">
        <v>597</v>
      </c>
      <c r="F5022" s="23" t="s">
        <v>80</v>
      </c>
      <c r="G5022" s="23" t="s">
        <v>53</v>
      </c>
      <c r="H5022" s="23" t="s">
        <v>90</v>
      </c>
      <c r="I5022" s="23" t="s">
        <v>55</v>
      </c>
      <c r="J5022" s="23" t="s">
        <v>141</v>
      </c>
      <c r="K5022" s="23" t="s">
        <v>241</v>
      </c>
      <c r="L5022" s="24">
        <v>30471.15</v>
      </c>
      <c r="M5022">
        <v>3</v>
      </c>
      <c r="N5022" s="25">
        <v>0.2</v>
      </c>
      <c r="O5022" s="24">
        <v>9408.85</v>
      </c>
      <c r="P5022" s="26">
        <f t="shared" si="468"/>
        <v>0.30877895977014325</v>
      </c>
      <c r="Q5022" t="str">
        <f t="shared" si="469"/>
        <v>High</v>
      </c>
      <c r="R5022" t="str">
        <f t="shared" si="470"/>
        <v>Medium</v>
      </c>
      <c r="S5022" s="23">
        <f t="shared" si="471"/>
        <v>2023</v>
      </c>
      <c r="T5022" s="23">
        <f t="shared" si="472"/>
        <v>10</v>
      </c>
      <c r="U5022" t="str">
        <f t="shared" si="473"/>
        <v>Oct-2023</v>
      </c>
    </row>
    <row r="5023" spans="1:21" x14ac:dyDescent="0.3">
      <c r="A5023" t="s">
        <v>7033</v>
      </c>
      <c r="B5023" s="22">
        <v>45726</v>
      </c>
      <c r="C5023" s="22">
        <v>45729</v>
      </c>
      <c r="D5023" s="23" t="s">
        <v>50</v>
      </c>
      <c r="E5023" s="23" t="s">
        <v>1731</v>
      </c>
      <c r="F5023" s="23" t="s">
        <v>71</v>
      </c>
      <c r="G5023" s="23" t="s">
        <v>72</v>
      </c>
      <c r="H5023" s="23" t="s">
        <v>117</v>
      </c>
      <c r="I5023" s="23" t="s">
        <v>83</v>
      </c>
      <c r="J5023" s="23" t="s">
        <v>156</v>
      </c>
      <c r="K5023" s="23" t="s">
        <v>157</v>
      </c>
      <c r="L5023" s="24">
        <v>42902.95</v>
      </c>
      <c r="M5023">
        <v>5</v>
      </c>
      <c r="N5023" s="25">
        <v>0</v>
      </c>
      <c r="O5023" s="24">
        <v>15961.85</v>
      </c>
      <c r="P5023" s="26">
        <f t="shared" si="468"/>
        <v>0.37204551202190062</v>
      </c>
      <c r="Q5023" t="str">
        <f t="shared" si="469"/>
        <v>High</v>
      </c>
      <c r="R5023" t="str">
        <f t="shared" si="470"/>
        <v>None</v>
      </c>
      <c r="S5023" s="23">
        <f t="shared" si="471"/>
        <v>2025</v>
      </c>
      <c r="T5023" s="23">
        <f t="shared" si="472"/>
        <v>3</v>
      </c>
      <c r="U5023" t="str">
        <f t="shared" si="473"/>
        <v>Mar-2025</v>
      </c>
    </row>
    <row r="5024" spans="1:21" x14ac:dyDescent="0.3">
      <c r="A5024" t="s">
        <v>7034</v>
      </c>
      <c r="B5024" s="22">
        <v>45771</v>
      </c>
      <c r="C5024" s="22">
        <v>45777</v>
      </c>
      <c r="D5024" s="23" t="s">
        <v>102</v>
      </c>
      <c r="E5024" s="23" t="s">
        <v>465</v>
      </c>
      <c r="F5024" s="23" t="s">
        <v>80</v>
      </c>
      <c r="G5024" s="23" t="s">
        <v>53</v>
      </c>
      <c r="H5024" s="23" t="s">
        <v>90</v>
      </c>
      <c r="I5024" s="23" t="s">
        <v>55</v>
      </c>
      <c r="J5024" s="23" t="s">
        <v>173</v>
      </c>
      <c r="K5024" s="23" t="s">
        <v>735</v>
      </c>
      <c r="L5024" s="24">
        <v>129704.6</v>
      </c>
      <c r="M5024">
        <v>10</v>
      </c>
      <c r="N5024" s="25">
        <v>0.05</v>
      </c>
      <c r="O5024" s="24">
        <v>24807.75</v>
      </c>
      <c r="P5024" s="26">
        <f t="shared" si="468"/>
        <v>0.19126345557520705</v>
      </c>
      <c r="Q5024" t="str">
        <f t="shared" si="469"/>
        <v>Low</v>
      </c>
      <c r="R5024" t="str">
        <f t="shared" si="470"/>
        <v>Low</v>
      </c>
      <c r="S5024" s="23">
        <f t="shared" si="471"/>
        <v>2025</v>
      </c>
      <c r="T5024" s="23">
        <f t="shared" si="472"/>
        <v>4</v>
      </c>
      <c r="U5024" t="str">
        <f t="shared" si="473"/>
        <v>Apr-2025</v>
      </c>
    </row>
    <row r="5025" spans="1:21" x14ac:dyDescent="0.3">
      <c r="A5025" t="s">
        <v>7035</v>
      </c>
      <c r="B5025" s="22">
        <v>45498</v>
      </c>
      <c r="C5025" s="22">
        <v>45504</v>
      </c>
      <c r="D5025" s="23" t="s">
        <v>102</v>
      </c>
      <c r="E5025" s="23" t="s">
        <v>302</v>
      </c>
      <c r="F5025" s="23" t="s">
        <v>52</v>
      </c>
      <c r="G5025" s="23" t="s">
        <v>179</v>
      </c>
      <c r="H5025" s="23" t="s">
        <v>236</v>
      </c>
      <c r="I5025" s="23" t="s">
        <v>118</v>
      </c>
      <c r="J5025" s="23" t="s">
        <v>119</v>
      </c>
      <c r="K5025" s="23" t="s">
        <v>197</v>
      </c>
      <c r="L5025" s="24">
        <v>32928.199999999997</v>
      </c>
      <c r="M5025">
        <v>10</v>
      </c>
      <c r="N5025" s="25">
        <v>0</v>
      </c>
      <c r="O5025" s="24">
        <v>7450.82</v>
      </c>
      <c r="P5025" s="26">
        <f t="shared" si="468"/>
        <v>0.22627474322920779</v>
      </c>
      <c r="Q5025" t="str">
        <f t="shared" si="469"/>
        <v>Medium</v>
      </c>
      <c r="R5025" t="str">
        <f t="shared" si="470"/>
        <v>None</v>
      </c>
      <c r="S5025" s="23">
        <f t="shared" si="471"/>
        <v>2024</v>
      </c>
      <c r="T5025" s="23">
        <f t="shared" si="472"/>
        <v>7</v>
      </c>
      <c r="U5025" t="str">
        <f t="shared" si="473"/>
        <v>Jul-2024</v>
      </c>
    </row>
    <row r="5026" spans="1:21" x14ac:dyDescent="0.3">
      <c r="A5026" t="s">
        <v>7036</v>
      </c>
      <c r="B5026" s="22">
        <v>45507</v>
      </c>
      <c r="C5026" s="22">
        <v>45509</v>
      </c>
      <c r="D5026" s="23" t="s">
        <v>50</v>
      </c>
      <c r="E5026" s="23" t="s">
        <v>1647</v>
      </c>
      <c r="F5026" s="23" t="s">
        <v>52</v>
      </c>
      <c r="G5026" s="23" t="s">
        <v>81</v>
      </c>
      <c r="H5026" s="23" t="s">
        <v>284</v>
      </c>
      <c r="I5026" s="23" t="s">
        <v>96</v>
      </c>
      <c r="J5026" s="23" t="s">
        <v>111</v>
      </c>
      <c r="K5026" s="23" t="s">
        <v>225</v>
      </c>
      <c r="L5026" s="24">
        <v>6184.77</v>
      </c>
      <c r="M5026">
        <v>1</v>
      </c>
      <c r="N5026" s="25">
        <v>0.2</v>
      </c>
      <c r="O5026" s="24">
        <v>1174.43</v>
      </c>
      <c r="P5026" s="26">
        <f t="shared" si="468"/>
        <v>0.18989065074368167</v>
      </c>
      <c r="Q5026" t="str">
        <f t="shared" si="469"/>
        <v>Low</v>
      </c>
      <c r="R5026" t="str">
        <f t="shared" si="470"/>
        <v>Medium</v>
      </c>
      <c r="S5026" s="23">
        <f t="shared" si="471"/>
        <v>2024</v>
      </c>
      <c r="T5026" s="23">
        <f t="shared" si="472"/>
        <v>8</v>
      </c>
      <c r="U5026" t="str">
        <f t="shared" si="473"/>
        <v>Aug-2024</v>
      </c>
    </row>
    <row r="5027" spans="1:21" x14ac:dyDescent="0.3">
      <c r="A5027" t="s">
        <v>7037</v>
      </c>
      <c r="B5027" s="22">
        <v>45367</v>
      </c>
      <c r="C5027" s="22">
        <v>45370</v>
      </c>
      <c r="D5027" s="23" t="s">
        <v>61</v>
      </c>
      <c r="E5027" s="23" t="s">
        <v>1973</v>
      </c>
      <c r="F5027" s="23" t="s">
        <v>52</v>
      </c>
      <c r="G5027" s="23" t="s">
        <v>72</v>
      </c>
      <c r="H5027" s="23" t="s">
        <v>73</v>
      </c>
      <c r="I5027" s="23" t="s">
        <v>96</v>
      </c>
      <c r="J5027" s="23" t="s">
        <v>166</v>
      </c>
      <c r="K5027" s="23" t="s">
        <v>167</v>
      </c>
      <c r="L5027" s="24">
        <v>46747.44</v>
      </c>
      <c r="M5027">
        <v>6</v>
      </c>
      <c r="N5027" s="25">
        <v>0.25</v>
      </c>
      <c r="O5027" s="24">
        <v>10001.15</v>
      </c>
      <c r="P5027" s="26">
        <f t="shared" si="468"/>
        <v>0.21394005746624839</v>
      </c>
      <c r="Q5027" t="str">
        <f t="shared" si="469"/>
        <v>Medium</v>
      </c>
      <c r="R5027" t="str">
        <f t="shared" si="470"/>
        <v>High</v>
      </c>
      <c r="S5027" s="23">
        <f t="shared" si="471"/>
        <v>2024</v>
      </c>
      <c r="T5027" s="23">
        <f t="shared" si="472"/>
        <v>3</v>
      </c>
      <c r="U5027" t="str">
        <f t="shared" si="473"/>
        <v>Mar-2024</v>
      </c>
    </row>
    <row r="5028" spans="1:21" x14ac:dyDescent="0.3">
      <c r="A5028" t="s">
        <v>7038</v>
      </c>
      <c r="B5028" s="22">
        <v>44760</v>
      </c>
      <c r="C5028" s="22">
        <v>44761</v>
      </c>
      <c r="D5028" s="23" t="s">
        <v>50</v>
      </c>
      <c r="E5028" s="23" t="s">
        <v>2186</v>
      </c>
      <c r="F5028" s="23" t="s">
        <v>71</v>
      </c>
      <c r="G5028" s="23" t="s">
        <v>179</v>
      </c>
      <c r="H5028" s="23" t="s">
        <v>180</v>
      </c>
      <c r="I5028" s="23" t="s">
        <v>118</v>
      </c>
      <c r="J5028" s="23" t="s">
        <v>119</v>
      </c>
      <c r="K5028" s="23" t="s">
        <v>197</v>
      </c>
      <c r="L5028" s="24">
        <v>24659.45</v>
      </c>
      <c r="M5028">
        <v>5</v>
      </c>
      <c r="N5028" s="25">
        <v>0.1</v>
      </c>
      <c r="O5028" s="24">
        <v>7144.67</v>
      </c>
      <c r="P5028" s="26">
        <f t="shared" si="468"/>
        <v>0.289733550423874</v>
      </c>
      <c r="Q5028" t="str">
        <f t="shared" si="469"/>
        <v>Medium</v>
      </c>
      <c r="R5028" t="str">
        <f t="shared" si="470"/>
        <v>Low</v>
      </c>
      <c r="S5028" s="23">
        <f t="shared" si="471"/>
        <v>2022</v>
      </c>
      <c r="T5028" s="23">
        <f t="shared" si="472"/>
        <v>7</v>
      </c>
      <c r="U5028" t="str">
        <f t="shared" si="473"/>
        <v>Jul-2022</v>
      </c>
    </row>
    <row r="5029" spans="1:21" x14ac:dyDescent="0.3">
      <c r="A5029" t="s">
        <v>7039</v>
      </c>
      <c r="B5029" s="22">
        <v>45021</v>
      </c>
      <c r="C5029" s="22">
        <v>45022</v>
      </c>
      <c r="D5029" s="23" t="s">
        <v>61</v>
      </c>
      <c r="E5029" s="23" t="s">
        <v>3836</v>
      </c>
      <c r="F5029" s="23" t="s">
        <v>52</v>
      </c>
      <c r="G5029" s="23" t="s">
        <v>72</v>
      </c>
      <c r="H5029" s="23" t="s">
        <v>346</v>
      </c>
      <c r="I5029" s="23" t="s">
        <v>55</v>
      </c>
      <c r="J5029" s="23" t="s">
        <v>65</v>
      </c>
      <c r="K5029" s="23" t="s">
        <v>66</v>
      </c>
      <c r="L5029" s="24">
        <v>26527.95</v>
      </c>
      <c r="M5029">
        <v>9</v>
      </c>
      <c r="N5029" s="25">
        <v>0.05</v>
      </c>
      <c r="O5029" s="24">
        <v>3918.63</v>
      </c>
      <c r="P5029" s="26">
        <f t="shared" si="468"/>
        <v>0.14771703052817878</v>
      </c>
      <c r="Q5029" t="str">
        <f t="shared" si="469"/>
        <v>Low</v>
      </c>
      <c r="R5029" t="str">
        <f t="shared" si="470"/>
        <v>Low</v>
      </c>
      <c r="S5029" s="23">
        <f t="shared" si="471"/>
        <v>2023</v>
      </c>
      <c r="T5029" s="23">
        <f t="shared" si="472"/>
        <v>4</v>
      </c>
      <c r="U5029" t="str">
        <f t="shared" si="473"/>
        <v>Apr-2023</v>
      </c>
    </row>
    <row r="5030" spans="1:21" x14ac:dyDescent="0.3">
      <c r="A5030" t="s">
        <v>7040</v>
      </c>
      <c r="B5030" s="22">
        <v>44859</v>
      </c>
      <c r="C5030" s="22">
        <v>44864</v>
      </c>
      <c r="D5030" s="23" t="s">
        <v>50</v>
      </c>
      <c r="E5030" s="23" t="s">
        <v>1078</v>
      </c>
      <c r="F5030" s="23" t="s">
        <v>52</v>
      </c>
      <c r="G5030" s="23" t="s">
        <v>179</v>
      </c>
      <c r="H5030" s="23" t="s">
        <v>236</v>
      </c>
      <c r="I5030" s="23" t="s">
        <v>96</v>
      </c>
      <c r="J5030" s="23" t="s">
        <v>166</v>
      </c>
      <c r="K5030" s="23" t="s">
        <v>337</v>
      </c>
      <c r="L5030" s="24">
        <v>7158.8</v>
      </c>
      <c r="M5030">
        <v>1</v>
      </c>
      <c r="N5030" s="25">
        <v>0.1</v>
      </c>
      <c r="O5030" s="24">
        <v>1267.24</v>
      </c>
      <c r="P5030" s="26">
        <f t="shared" si="468"/>
        <v>0.17701849471978542</v>
      </c>
      <c r="Q5030" t="str">
        <f t="shared" si="469"/>
        <v>Low</v>
      </c>
      <c r="R5030" t="str">
        <f t="shared" si="470"/>
        <v>Low</v>
      </c>
      <c r="S5030" s="23">
        <f t="shared" si="471"/>
        <v>2022</v>
      </c>
      <c r="T5030" s="23">
        <f t="shared" si="472"/>
        <v>10</v>
      </c>
      <c r="U5030" t="str">
        <f t="shared" si="473"/>
        <v>Oct-2022</v>
      </c>
    </row>
    <row r="5031" spans="1:21" x14ac:dyDescent="0.3">
      <c r="A5031" t="s">
        <v>7041</v>
      </c>
      <c r="B5031" s="22">
        <v>45644</v>
      </c>
      <c r="C5031" s="22">
        <v>45651</v>
      </c>
      <c r="D5031" s="23" t="s">
        <v>50</v>
      </c>
      <c r="E5031" s="23" t="s">
        <v>394</v>
      </c>
      <c r="F5031" s="23" t="s">
        <v>71</v>
      </c>
      <c r="G5031" s="23" t="s">
        <v>179</v>
      </c>
      <c r="H5031" s="23" t="s">
        <v>236</v>
      </c>
      <c r="I5031" s="23" t="s">
        <v>55</v>
      </c>
      <c r="J5031" s="23" t="s">
        <v>56</v>
      </c>
      <c r="K5031" s="23" t="s">
        <v>74</v>
      </c>
      <c r="L5031" s="24">
        <v>8202.57</v>
      </c>
      <c r="M5031">
        <v>1</v>
      </c>
      <c r="N5031" s="25">
        <v>0.1</v>
      </c>
      <c r="O5031" s="24">
        <v>1925.03</v>
      </c>
      <c r="P5031" s="26">
        <f t="shared" si="468"/>
        <v>0.23468620200741963</v>
      </c>
      <c r="Q5031" t="str">
        <f t="shared" si="469"/>
        <v>Medium</v>
      </c>
      <c r="R5031" t="str">
        <f t="shared" si="470"/>
        <v>Low</v>
      </c>
      <c r="S5031" s="23">
        <f t="shared" si="471"/>
        <v>2024</v>
      </c>
      <c r="T5031" s="23">
        <f t="shared" si="472"/>
        <v>12</v>
      </c>
      <c r="U5031" t="str">
        <f t="shared" si="473"/>
        <v>Dec-2024</v>
      </c>
    </row>
    <row r="5032" spans="1:21" x14ac:dyDescent="0.3">
      <c r="A5032" t="s">
        <v>7042</v>
      </c>
      <c r="B5032" s="22">
        <v>45214</v>
      </c>
      <c r="C5032" s="22">
        <v>45220</v>
      </c>
      <c r="D5032" s="23" t="s">
        <v>61</v>
      </c>
      <c r="E5032" s="23" t="s">
        <v>1308</v>
      </c>
      <c r="F5032" s="23" t="s">
        <v>80</v>
      </c>
      <c r="G5032" s="23" t="s">
        <v>81</v>
      </c>
      <c r="H5032" s="23" t="s">
        <v>82</v>
      </c>
      <c r="I5032" s="23" t="s">
        <v>118</v>
      </c>
      <c r="J5032" s="23" t="s">
        <v>303</v>
      </c>
      <c r="K5032" s="23" t="s">
        <v>491</v>
      </c>
      <c r="L5032" s="24">
        <v>63563.28</v>
      </c>
      <c r="M5032">
        <v>6</v>
      </c>
      <c r="N5032" s="25">
        <v>0.15</v>
      </c>
      <c r="O5032" s="24">
        <v>13044.57</v>
      </c>
      <c r="P5032" s="26">
        <f t="shared" si="468"/>
        <v>0.20522178842879096</v>
      </c>
      <c r="Q5032" t="str">
        <f t="shared" si="469"/>
        <v>Medium</v>
      </c>
      <c r="R5032" t="str">
        <f t="shared" si="470"/>
        <v>Medium</v>
      </c>
      <c r="S5032" s="23">
        <f t="shared" si="471"/>
        <v>2023</v>
      </c>
      <c r="T5032" s="23">
        <f t="shared" si="472"/>
        <v>10</v>
      </c>
      <c r="U5032" t="str">
        <f t="shared" si="473"/>
        <v>Oct-2023</v>
      </c>
    </row>
    <row r="5033" spans="1:21" x14ac:dyDescent="0.3">
      <c r="A5033" t="s">
        <v>7043</v>
      </c>
      <c r="B5033" s="22">
        <v>44980</v>
      </c>
      <c r="C5033" s="22">
        <v>44987</v>
      </c>
      <c r="D5033" s="23" t="s">
        <v>102</v>
      </c>
      <c r="E5033" s="23" t="s">
        <v>1536</v>
      </c>
      <c r="F5033" s="23" t="s">
        <v>52</v>
      </c>
      <c r="G5033" s="23" t="s">
        <v>81</v>
      </c>
      <c r="H5033" s="23" t="s">
        <v>95</v>
      </c>
      <c r="I5033" s="23" t="s">
        <v>55</v>
      </c>
      <c r="J5033" s="23" t="s">
        <v>56</v>
      </c>
      <c r="K5033" s="23" t="s">
        <v>57</v>
      </c>
      <c r="L5033" s="24">
        <v>37879.32</v>
      </c>
      <c r="M5033">
        <v>3</v>
      </c>
      <c r="N5033" s="25">
        <v>0.05</v>
      </c>
      <c r="O5033" s="24">
        <v>10910.05</v>
      </c>
      <c r="P5033" s="26">
        <f t="shared" si="468"/>
        <v>0.28802127387714455</v>
      </c>
      <c r="Q5033" t="str">
        <f t="shared" si="469"/>
        <v>Medium</v>
      </c>
      <c r="R5033" t="str">
        <f t="shared" si="470"/>
        <v>Low</v>
      </c>
      <c r="S5033" s="23">
        <f t="shared" si="471"/>
        <v>2023</v>
      </c>
      <c r="T5033" s="23">
        <f t="shared" si="472"/>
        <v>2</v>
      </c>
      <c r="U5033" t="str">
        <f t="shared" si="473"/>
        <v>Feb-2023</v>
      </c>
    </row>
    <row r="5034" spans="1:21" x14ac:dyDescent="0.3">
      <c r="A5034" t="s">
        <v>7044</v>
      </c>
      <c r="B5034" s="22">
        <v>45878</v>
      </c>
      <c r="C5034" s="22">
        <v>45883</v>
      </c>
      <c r="D5034" s="23" t="s">
        <v>50</v>
      </c>
      <c r="E5034" s="23" t="s">
        <v>2373</v>
      </c>
      <c r="F5034" s="23" t="s">
        <v>80</v>
      </c>
      <c r="G5034" s="23" t="s">
        <v>179</v>
      </c>
      <c r="H5034" s="23" t="s">
        <v>180</v>
      </c>
      <c r="I5034" s="23" t="s">
        <v>55</v>
      </c>
      <c r="J5034" s="23" t="s">
        <v>173</v>
      </c>
      <c r="K5034" s="23" t="s">
        <v>174</v>
      </c>
      <c r="L5034" s="24">
        <v>7227.81</v>
      </c>
      <c r="M5034">
        <v>1</v>
      </c>
      <c r="N5034" s="25">
        <v>0.15</v>
      </c>
      <c r="O5034" s="24">
        <v>1862.23</v>
      </c>
      <c r="P5034" s="26">
        <f t="shared" si="468"/>
        <v>0.25764789057819726</v>
      </c>
      <c r="Q5034" t="str">
        <f t="shared" si="469"/>
        <v>Medium</v>
      </c>
      <c r="R5034" t="str">
        <f t="shared" si="470"/>
        <v>Medium</v>
      </c>
      <c r="S5034" s="23">
        <f t="shared" si="471"/>
        <v>2025</v>
      </c>
      <c r="T5034" s="23">
        <f t="shared" si="472"/>
        <v>8</v>
      </c>
      <c r="U5034" t="str">
        <f t="shared" si="473"/>
        <v>Aug-2025</v>
      </c>
    </row>
    <row r="5035" spans="1:21" x14ac:dyDescent="0.3">
      <c r="A5035" t="s">
        <v>7045</v>
      </c>
      <c r="B5035" s="22">
        <v>45789</v>
      </c>
      <c r="C5035" s="22">
        <v>45795</v>
      </c>
      <c r="D5035" s="23" t="s">
        <v>102</v>
      </c>
      <c r="E5035" s="23" t="s">
        <v>866</v>
      </c>
      <c r="F5035" s="23" t="s">
        <v>80</v>
      </c>
      <c r="G5035" s="23" t="s">
        <v>63</v>
      </c>
      <c r="H5035" s="23" t="s">
        <v>202</v>
      </c>
      <c r="I5035" s="23" t="s">
        <v>96</v>
      </c>
      <c r="J5035" s="23" t="s">
        <v>111</v>
      </c>
      <c r="K5035" s="23" t="s">
        <v>112</v>
      </c>
      <c r="L5035" s="24">
        <v>18411.96</v>
      </c>
      <c r="M5035">
        <v>3</v>
      </c>
      <c r="N5035" s="25">
        <v>0.15</v>
      </c>
      <c r="O5035" s="24">
        <v>5890</v>
      </c>
      <c r="P5035" s="26">
        <f t="shared" si="468"/>
        <v>0.31990076015807117</v>
      </c>
      <c r="Q5035" t="str">
        <f t="shared" si="469"/>
        <v>High</v>
      </c>
      <c r="R5035" t="str">
        <f t="shared" si="470"/>
        <v>Medium</v>
      </c>
      <c r="S5035" s="23">
        <f t="shared" si="471"/>
        <v>2025</v>
      </c>
      <c r="T5035" s="23">
        <f t="shared" si="472"/>
        <v>5</v>
      </c>
      <c r="U5035" t="str">
        <f t="shared" si="473"/>
        <v>May-2025</v>
      </c>
    </row>
    <row r="5036" spans="1:21" x14ac:dyDescent="0.3">
      <c r="A5036" t="s">
        <v>7046</v>
      </c>
      <c r="B5036" s="22">
        <v>45116</v>
      </c>
      <c r="C5036" s="22">
        <v>45117</v>
      </c>
      <c r="D5036" s="23" t="s">
        <v>102</v>
      </c>
      <c r="E5036" s="23" t="s">
        <v>1422</v>
      </c>
      <c r="F5036" s="23" t="s">
        <v>71</v>
      </c>
      <c r="G5036" s="23" t="s">
        <v>72</v>
      </c>
      <c r="H5036" s="23" t="s">
        <v>346</v>
      </c>
      <c r="I5036" s="23" t="s">
        <v>55</v>
      </c>
      <c r="J5036" s="23" t="s">
        <v>173</v>
      </c>
      <c r="K5036" s="23" t="s">
        <v>735</v>
      </c>
      <c r="L5036" s="24">
        <v>55967.199999999997</v>
      </c>
      <c r="M5036">
        <v>4</v>
      </c>
      <c r="N5036" s="25">
        <v>0</v>
      </c>
      <c r="O5036" s="24">
        <v>8414.93</v>
      </c>
      <c r="P5036" s="26">
        <f t="shared" si="468"/>
        <v>0.15035467202218444</v>
      </c>
      <c r="Q5036" t="str">
        <f t="shared" si="469"/>
        <v>Low</v>
      </c>
      <c r="R5036" t="str">
        <f t="shared" si="470"/>
        <v>None</v>
      </c>
      <c r="S5036" s="23">
        <f t="shared" si="471"/>
        <v>2023</v>
      </c>
      <c r="T5036" s="23">
        <f t="shared" si="472"/>
        <v>7</v>
      </c>
      <c r="U5036" t="str">
        <f t="shared" si="473"/>
        <v>Jul-2023</v>
      </c>
    </row>
    <row r="5037" spans="1:21" x14ac:dyDescent="0.3">
      <c r="A5037" t="s">
        <v>7047</v>
      </c>
      <c r="B5037" s="22">
        <v>44844</v>
      </c>
      <c r="C5037" s="22">
        <v>44848</v>
      </c>
      <c r="D5037" s="23" t="s">
        <v>50</v>
      </c>
      <c r="E5037" s="23" t="s">
        <v>2467</v>
      </c>
      <c r="F5037" s="23" t="s">
        <v>71</v>
      </c>
      <c r="G5037" s="23" t="s">
        <v>81</v>
      </c>
      <c r="H5037" s="23" t="s">
        <v>186</v>
      </c>
      <c r="I5037" s="23" t="s">
        <v>55</v>
      </c>
      <c r="J5037" s="23" t="s">
        <v>56</v>
      </c>
      <c r="K5037" s="23" t="s">
        <v>57</v>
      </c>
      <c r="L5037" s="24">
        <v>27525.040000000001</v>
      </c>
      <c r="M5037">
        <v>8</v>
      </c>
      <c r="N5037" s="25">
        <v>0.15</v>
      </c>
      <c r="O5037" s="24">
        <v>6581.06</v>
      </c>
      <c r="P5037" s="26">
        <f t="shared" si="468"/>
        <v>0.23909356716647823</v>
      </c>
      <c r="Q5037" t="str">
        <f t="shared" si="469"/>
        <v>Medium</v>
      </c>
      <c r="R5037" t="str">
        <f t="shared" si="470"/>
        <v>Medium</v>
      </c>
      <c r="S5037" s="23">
        <f t="shared" si="471"/>
        <v>2022</v>
      </c>
      <c r="T5037" s="23">
        <f t="shared" si="472"/>
        <v>10</v>
      </c>
      <c r="U5037" t="str">
        <f t="shared" si="473"/>
        <v>Oct-2022</v>
      </c>
    </row>
    <row r="5038" spans="1:21" x14ac:dyDescent="0.3">
      <c r="A5038" t="s">
        <v>7048</v>
      </c>
      <c r="B5038" s="22">
        <v>45079</v>
      </c>
      <c r="C5038" s="22">
        <v>45084</v>
      </c>
      <c r="D5038" s="23" t="s">
        <v>61</v>
      </c>
      <c r="E5038" s="23" t="s">
        <v>2446</v>
      </c>
      <c r="F5038" s="23" t="s">
        <v>52</v>
      </c>
      <c r="G5038" s="23" t="s">
        <v>63</v>
      </c>
      <c r="H5038" s="23" t="s">
        <v>202</v>
      </c>
      <c r="I5038" s="23" t="s">
        <v>96</v>
      </c>
      <c r="J5038" s="23" t="s">
        <v>111</v>
      </c>
      <c r="K5038" s="23" t="s">
        <v>112</v>
      </c>
      <c r="L5038" s="24">
        <v>114239.61</v>
      </c>
      <c r="M5038">
        <v>9</v>
      </c>
      <c r="N5038" s="25">
        <v>0</v>
      </c>
      <c r="O5038" s="24">
        <v>36441.120000000003</v>
      </c>
      <c r="P5038" s="26">
        <f t="shared" si="468"/>
        <v>0.3189884839417782</v>
      </c>
      <c r="Q5038" t="str">
        <f t="shared" si="469"/>
        <v>High</v>
      </c>
      <c r="R5038" t="str">
        <f t="shared" si="470"/>
        <v>None</v>
      </c>
      <c r="S5038" s="23">
        <f t="shared" si="471"/>
        <v>2023</v>
      </c>
      <c r="T5038" s="23">
        <f t="shared" si="472"/>
        <v>6</v>
      </c>
      <c r="U5038" t="str">
        <f t="shared" si="473"/>
        <v>Jun-2023</v>
      </c>
    </row>
    <row r="5039" spans="1:21" x14ac:dyDescent="0.3">
      <c r="A5039" t="s">
        <v>7049</v>
      </c>
      <c r="B5039" s="22">
        <v>45671</v>
      </c>
      <c r="C5039" s="22">
        <v>45674</v>
      </c>
      <c r="D5039" s="23" t="s">
        <v>50</v>
      </c>
      <c r="E5039" s="23" t="s">
        <v>245</v>
      </c>
      <c r="F5039" s="23" t="s">
        <v>71</v>
      </c>
      <c r="G5039" s="23" t="s">
        <v>81</v>
      </c>
      <c r="H5039" s="23" t="s">
        <v>284</v>
      </c>
      <c r="I5039" s="23" t="s">
        <v>96</v>
      </c>
      <c r="J5039" s="23" t="s">
        <v>166</v>
      </c>
      <c r="K5039" s="23" t="s">
        <v>167</v>
      </c>
      <c r="L5039" s="24">
        <v>3095.6</v>
      </c>
      <c r="M5039">
        <v>8</v>
      </c>
      <c r="N5039" s="25">
        <v>0.1</v>
      </c>
      <c r="O5039" s="24">
        <v>929</v>
      </c>
      <c r="P5039" s="26">
        <f t="shared" si="468"/>
        <v>0.30010337252875047</v>
      </c>
      <c r="Q5039" t="str">
        <f t="shared" si="469"/>
        <v>High</v>
      </c>
      <c r="R5039" t="str">
        <f t="shared" si="470"/>
        <v>Low</v>
      </c>
      <c r="S5039" s="23">
        <f t="shared" si="471"/>
        <v>2025</v>
      </c>
      <c r="T5039" s="23">
        <f t="shared" si="472"/>
        <v>1</v>
      </c>
      <c r="U5039" t="str">
        <f t="shared" si="473"/>
        <v>Jan-2025</v>
      </c>
    </row>
    <row r="5040" spans="1:21" x14ac:dyDescent="0.3">
      <c r="A5040" t="s">
        <v>7050</v>
      </c>
      <c r="B5040" s="22">
        <v>45948</v>
      </c>
      <c r="C5040" s="22">
        <v>45955</v>
      </c>
      <c r="D5040" s="23" t="s">
        <v>102</v>
      </c>
      <c r="E5040" s="23" t="s">
        <v>332</v>
      </c>
      <c r="F5040" s="23" t="s">
        <v>80</v>
      </c>
      <c r="G5040" s="23" t="s">
        <v>72</v>
      </c>
      <c r="H5040" s="23" t="s">
        <v>104</v>
      </c>
      <c r="I5040" s="23" t="s">
        <v>96</v>
      </c>
      <c r="J5040" s="23" t="s">
        <v>111</v>
      </c>
      <c r="K5040" s="23" t="s">
        <v>225</v>
      </c>
      <c r="L5040" s="24">
        <v>31120.560000000001</v>
      </c>
      <c r="M5040">
        <v>3</v>
      </c>
      <c r="N5040" s="25">
        <v>0.2</v>
      </c>
      <c r="O5040" s="24">
        <v>6809.27</v>
      </c>
      <c r="P5040" s="26">
        <f t="shared" si="468"/>
        <v>0.21880293927872763</v>
      </c>
      <c r="Q5040" t="str">
        <f t="shared" si="469"/>
        <v>Medium</v>
      </c>
      <c r="R5040" t="str">
        <f t="shared" si="470"/>
        <v>Medium</v>
      </c>
      <c r="S5040" s="23">
        <f t="shared" si="471"/>
        <v>2025</v>
      </c>
      <c r="T5040" s="23">
        <f t="shared" si="472"/>
        <v>10</v>
      </c>
      <c r="U5040" t="str">
        <f t="shared" si="473"/>
        <v>Oct-2025</v>
      </c>
    </row>
    <row r="5041" spans="1:21" x14ac:dyDescent="0.3">
      <c r="A5041" t="s">
        <v>7051</v>
      </c>
      <c r="B5041" s="22">
        <v>45002</v>
      </c>
      <c r="C5041" s="22">
        <v>45008</v>
      </c>
      <c r="D5041" s="23" t="s">
        <v>50</v>
      </c>
      <c r="E5041" s="23" t="s">
        <v>1097</v>
      </c>
      <c r="F5041" s="23" t="s">
        <v>80</v>
      </c>
      <c r="G5041" s="23" t="s">
        <v>179</v>
      </c>
      <c r="H5041" s="23" t="s">
        <v>180</v>
      </c>
      <c r="I5041" s="23" t="s">
        <v>96</v>
      </c>
      <c r="J5041" s="23" t="s">
        <v>166</v>
      </c>
      <c r="K5041" s="23" t="s">
        <v>337</v>
      </c>
      <c r="L5041" s="24">
        <v>5820.72</v>
      </c>
      <c r="M5041">
        <v>3</v>
      </c>
      <c r="N5041" s="25">
        <v>0</v>
      </c>
      <c r="O5041" s="24">
        <v>2210.87</v>
      </c>
      <c r="P5041" s="26">
        <f t="shared" si="468"/>
        <v>0.37982758146758472</v>
      </c>
      <c r="Q5041" t="str">
        <f t="shared" si="469"/>
        <v>High</v>
      </c>
      <c r="R5041" t="str">
        <f t="shared" si="470"/>
        <v>None</v>
      </c>
      <c r="S5041" s="23">
        <f t="shared" si="471"/>
        <v>2023</v>
      </c>
      <c r="T5041" s="23">
        <f t="shared" si="472"/>
        <v>3</v>
      </c>
      <c r="U5041" t="str">
        <f t="shared" si="473"/>
        <v>Mar-2023</v>
      </c>
    </row>
    <row r="5042" spans="1:21" x14ac:dyDescent="0.3">
      <c r="A5042" t="s">
        <v>7052</v>
      </c>
      <c r="B5042" s="22">
        <v>44835</v>
      </c>
      <c r="C5042" s="22">
        <v>44841</v>
      </c>
      <c r="D5042" s="23" t="s">
        <v>102</v>
      </c>
      <c r="E5042" s="23" t="s">
        <v>2146</v>
      </c>
      <c r="F5042" s="23" t="s">
        <v>80</v>
      </c>
      <c r="G5042" s="23" t="s">
        <v>81</v>
      </c>
      <c r="H5042" s="23" t="s">
        <v>284</v>
      </c>
      <c r="I5042" s="23" t="s">
        <v>83</v>
      </c>
      <c r="J5042" s="23" t="s">
        <v>379</v>
      </c>
      <c r="K5042" s="23" t="s">
        <v>562</v>
      </c>
      <c r="L5042" s="24">
        <v>34726.74</v>
      </c>
      <c r="M5042">
        <v>6</v>
      </c>
      <c r="N5042" s="25">
        <v>0.1</v>
      </c>
      <c r="O5042" s="24">
        <v>11008.35</v>
      </c>
      <c r="P5042" s="26">
        <f t="shared" si="468"/>
        <v>0.31699923459558832</v>
      </c>
      <c r="Q5042" t="str">
        <f t="shared" si="469"/>
        <v>High</v>
      </c>
      <c r="R5042" t="str">
        <f t="shared" si="470"/>
        <v>Low</v>
      </c>
      <c r="S5042" s="23">
        <f t="shared" si="471"/>
        <v>2022</v>
      </c>
      <c r="T5042" s="23">
        <f t="shared" si="472"/>
        <v>10</v>
      </c>
      <c r="U5042" t="str">
        <f t="shared" si="473"/>
        <v>Oct-2022</v>
      </c>
    </row>
    <row r="5043" spans="1:21" x14ac:dyDescent="0.3">
      <c r="A5043" t="s">
        <v>7053</v>
      </c>
      <c r="B5043" s="22">
        <v>45722</v>
      </c>
      <c r="C5043" s="22">
        <v>45729</v>
      </c>
      <c r="D5043" s="23" t="s">
        <v>61</v>
      </c>
      <c r="E5043" s="23" t="s">
        <v>1505</v>
      </c>
      <c r="F5043" s="23" t="s">
        <v>80</v>
      </c>
      <c r="G5043" s="23" t="s">
        <v>63</v>
      </c>
      <c r="H5043" s="23" t="s">
        <v>172</v>
      </c>
      <c r="I5043" s="23" t="s">
        <v>83</v>
      </c>
      <c r="J5043" s="23" t="s">
        <v>379</v>
      </c>
      <c r="K5043" s="23" t="s">
        <v>562</v>
      </c>
      <c r="L5043" s="24">
        <v>19943.34</v>
      </c>
      <c r="M5043">
        <v>3</v>
      </c>
      <c r="N5043" s="25">
        <v>0.15</v>
      </c>
      <c r="O5043" s="24">
        <v>3511.84</v>
      </c>
      <c r="P5043" s="26">
        <f t="shared" si="468"/>
        <v>0.1760908654217398</v>
      </c>
      <c r="Q5043" t="str">
        <f t="shared" si="469"/>
        <v>Low</v>
      </c>
      <c r="R5043" t="str">
        <f t="shared" si="470"/>
        <v>Medium</v>
      </c>
      <c r="S5043" s="23">
        <f t="shared" si="471"/>
        <v>2025</v>
      </c>
      <c r="T5043" s="23">
        <f t="shared" si="472"/>
        <v>3</v>
      </c>
      <c r="U5043" t="str">
        <f t="shared" si="473"/>
        <v>Mar-2025</v>
      </c>
    </row>
    <row r="5044" spans="1:21" x14ac:dyDescent="0.3">
      <c r="A5044" t="s">
        <v>7054</v>
      </c>
      <c r="B5044" s="22">
        <v>45468</v>
      </c>
      <c r="C5044" s="22">
        <v>45470</v>
      </c>
      <c r="D5044" s="23" t="s">
        <v>50</v>
      </c>
      <c r="E5044" s="23" t="s">
        <v>791</v>
      </c>
      <c r="F5044" s="23" t="s">
        <v>52</v>
      </c>
      <c r="G5044" s="23" t="s">
        <v>53</v>
      </c>
      <c r="H5044" s="23" t="s">
        <v>90</v>
      </c>
      <c r="I5044" s="23" t="s">
        <v>83</v>
      </c>
      <c r="J5044" s="23" t="s">
        <v>379</v>
      </c>
      <c r="K5044" s="23" t="s">
        <v>380</v>
      </c>
      <c r="L5044" s="24">
        <v>101739.9</v>
      </c>
      <c r="M5044">
        <v>10</v>
      </c>
      <c r="N5044" s="25">
        <v>0.05</v>
      </c>
      <c r="O5044" s="24">
        <v>31831.81</v>
      </c>
      <c r="P5044" s="26">
        <f t="shared" si="468"/>
        <v>0.31287439834322622</v>
      </c>
      <c r="Q5044" t="str">
        <f t="shared" si="469"/>
        <v>High</v>
      </c>
      <c r="R5044" t="str">
        <f t="shared" si="470"/>
        <v>Low</v>
      </c>
      <c r="S5044" s="23">
        <f t="shared" si="471"/>
        <v>2024</v>
      </c>
      <c r="T5044" s="23">
        <f t="shared" si="472"/>
        <v>6</v>
      </c>
      <c r="U5044" t="str">
        <f t="shared" si="473"/>
        <v>Jun-2024</v>
      </c>
    </row>
    <row r="5045" spans="1:21" x14ac:dyDescent="0.3">
      <c r="A5045" t="s">
        <v>7055</v>
      </c>
      <c r="B5045" s="22">
        <v>45499</v>
      </c>
      <c r="C5045" s="22">
        <v>45500</v>
      </c>
      <c r="D5045" s="23" t="s">
        <v>102</v>
      </c>
      <c r="E5045" s="23" t="s">
        <v>134</v>
      </c>
      <c r="F5045" s="23" t="s">
        <v>71</v>
      </c>
      <c r="G5045" s="23" t="s">
        <v>63</v>
      </c>
      <c r="H5045" s="23" t="s">
        <v>64</v>
      </c>
      <c r="I5045" s="23" t="s">
        <v>96</v>
      </c>
      <c r="J5045" s="23" t="s">
        <v>97</v>
      </c>
      <c r="K5045" s="23" t="s">
        <v>416</v>
      </c>
      <c r="L5045" s="24">
        <v>4316.34</v>
      </c>
      <c r="M5045">
        <v>7</v>
      </c>
      <c r="N5045" s="25">
        <v>0.1</v>
      </c>
      <c r="O5045" s="24">
        <v>1181.05</v>
      </c>
      <c r="P5045" s="26">
        <f t="shared" si="468"/>
        <v>0.2736230232094784</v>
      </c>
      <c r="Q5045" t="str">
        <f t="shared" si="469"/>
        <v>Medium</v>
      </c>
      <c r="R5045" t="str">
        <f t="shared" si="470"/>
        <v>Low</v>
      </c>
      <c r="S5045" s="23">
        <f t="shared" si="471"/>
        <v>2024</v>
      </c>
      <c r="T5045" s="23">
        <f t="shared" si="472"/>
        <v>7</v>
      </c>
      <c r="U5045" t="str">
        <f t="shared" si="473"/>
        <v>Jul-2024</v>
      </c>
    </row>
    <row r="5046" spans="1:21" x14ac:dyDescent="0.3">
      <c r="A5046" t="s">
        <v>7056</v>
      </c>
      <c r="B5046" s="22">
        <v>44803</v>
      </c>
      <c r="C5046" s="22">
        <v>44805</v>
      </c>
      <c r="D5046" s="23" t="s">
        <v>50</v>
      </c>
      <c r="E5046" s="23" t="s">
        <v>165</v>
      </c>
      <c r="F5046" s="23" t="s">
        <v>71</v>
      </c>
      <c r="G5046" s="23" t="s">
        <v>63</v>
      </c>
      <c r="H5046" s="23" t="s">
        <v>213</v>
      </c>
      <c r="I5046" s="23" t="s">
        <v>83</v>
      </c>
      <c r="J5046" s="23" t="s">
        <v>379</v>
      </c>
      <c r="K5046" s="23" t="s">
        <v>716</v>
      </c>
      <c r="L5046" s="24">
        <v>46947.1</v>
      </c>
      <c r="M5046">
        <v>10</v>
      </c>
      <c r="N5046" s="25">
        <v>0</v>
      </c>
      <c r="O5046" s="24">
        <v>16404.490000000002</v>
      </c>
      <c r="P5046" s="26">
        <f t="shared" si="468"/>
        <v>0.34942499110701197</v>
      </c>
      <c r="Q5046" t="str">
        <f t="shared" si="469"/>
        <v>High</v>
      </c>
      <c r="R5046" t="str">
        <f t="shared" si="470"/>
        <v>None</v>
      </c>
      <c r="S5046" s="23">
        <f t="shared" si="471"/>
        <v>2022</v>
      </c>
      <c r="T5046" s="23">
        <f t="shared" si="472"/>
        <v>8</v>
      </c>
      <c r="U5046" t="str">
        <f t="shared" si="473"/>
        <v>Aug-2022</v>
      </c>
    </row>
    <row r="5047" spans="1:21" x14ac:dyDescent="0.3">
      <c r="A5047" t="s">
        <v>7057</v>
      </c>
      <c r="B5047" s="22">
        <v>45288</v>
      </c>
      <c r="C5047" s="22">
        <v>45295</v>
      </c>
      <c r="D5047" s="23" t="s">
        <v>102</v>
      </c>
      <c r="E5047" s="23" t="s">
        <v>2047</v>
      </c>
      <c r="F5047" s="23" t="s">
        <v>80</v>
      </c>
      <c r="G5047" s="23" t="s">
        <v>81</v>
      </c>
      <c r="H5047" s="23" t="s">
        <v>82</v>
      </c>
      <c r="I5047" s="23" t="s">
        <v>118</v>
      </c>
      <c r="J5047" s="23" t="s">
        <v>191</v>
      </c>
      <c r="K5047" s="23" t="s">
        <v>829</v>
      </c>
      <c r="L5047" s="24">
        <v>11354.22</v>
      </c>
      <c r="M5047">
        <v>9</v>
      </c>
      <c r="N5047" s="25">
        <v>0.15</v>
      </c>
      <c r="O5047" s="24">
        <v>2348.4899999999998</v>
      </c>
      <c r="P5047" s="26">
        <f t="shared" si="468"/>
        <v>0.20683851466679348</v>
      </c>
      <c r="Q5047" t="str">
        <f t="shared" si="469"/>
        <v>Medium</v>
      </c>
      <c r="R5047" t="str">
        <f t="shared" si="470"/>
        <v>Medium</v>
      </c>
      <c r="S5047" s="23">
        <f t="shared" si="471"/>
        <v>2023</v>
      </c>
      <c r="T5047" s="23">
        <f t="shared" si="472"/>
        <v>12</v>
      </c>
      <c r="U5047" t="str">
        <f t="shared" si="473"/>
        <v>Dec-2023</v>
      </c>
    </row>
    <row r="5048" spans="1:21" x14ac:dyDescent="0.3">
      <c r="A5048" t="s">
        <v>7058</v>
      </c>
      <c r="B5048" s="22">
        <v>45777</v>
      </c>
      <c r="C5048" s="22">
        <v>45784</v>
      </c>
      <c r="D5048" s="23" t="s">
        <v>78</v>
      </c>
      <c r="E5048" s="23" t="s">
        <v>1739</v>
      </c>
      <c r="F5048" s="23" t="s">
        <v>80</v>
      </c>
      <c r="G5048" s="23" t="s">
        <v>63</v>
      </c>
      <c r="H5048" s="23" t="s">
        <v>172</v>
      </c>
      <c r="I5048" s="23" t="s">
        <v>83</v>
      </c>
      <c r="J5048" s="23" t="s">
        <v>379</v>
      </c>
      <c r="K5048" s="23" t="s">
        <v>716</v>
      </c>
      <c r="L5048" s="24">
        <v>28909.84</v>
      </c>
      <c r="M5048">
        <v>4</v>
      </c>
      <c r="N5048" s="25">
        <v>0</v>
      </c>
      <c r="O5048" s="24">
        <v>9140.3700000000008</v>
      </c>
      <c r="P5048" s="26">
        <f t="shared" si="468"/>
        <v>0.31616812822208634</v>
      </c>
      <c r="Q5048" t="str">
        <f t="shared" si="469"/>
        <v>High</v>
      </c>
      <c r="R5048" t="str">
        <f t="shared" si="470"/>
        <v>None</v>
      </c>
      <c r="S5048" s="23">
        <f t="shared" si="471"/>
        <v>2025</v>
      </c>
      <c r="T5048" s="23">
        <f t="shared" si="472"/>
        <v>4</v>
      </c>
      <c r="U5048" t="str">
        <f t="shared" si="473"/>
        <v>Apr-2025</v>
      </c>
    </row>
    <row r="5049" spans="1:21" x14ac:dyDescent="0.3">
      <c r="A5049" t="s">
        <v>7059</v>
      </c>
      <c r="B5049" s="22">
        <v>45855</v>
      </c>
      <c r="C5049" s="22">
        <v>45858</v>
      </c>
      <c r="D5049" s="23" t="s">
        <v>61</v>
      </c>
      <c r="E5049" s="23" t="s">
        <v>924</v>
      </c>
      <c r="F5049" s="23" t="s">
        <v>80</v>
      </c>
      <c r="G5049" s="23" t="s">
        <v>63</v>
      </c>
      <c r="H5049" s="23" t="s">
        <v>213</v>
      </c>
      <c r="I5049" s="23" t="s">
        <v>83</v>
      </c>
      <c r="J5049" s="23" t="s">
        <v>379</v>
      </c>
      <c r="K5049" s="23" t="s">
        <v>380</v>
      </c>
      <c r="L5049" s="24">
        <v>67442.3</v>
      </c>
      <c r="M5049">
        <v>5</v>
      </c>
      <c r="N5049" s="25">
        <v>0.25</v>
      </c>
      <c r="O5049" s="24">
        <v>8575.86</v>
      </c>
      <c r="P5049" s="26">
        <f t="shared" si="468"/>
        <v>0.12715847472580266</v>
      </c>
      <c r="Q5049" t="str">
        <f t="shared" si="469"/>
        <v>Low</v>
      </c>
      <c r="R5049" t="str">
        <f t="shared" si="470"/>
        <v>High</v>
      </c>
      <c r="S5049" s="23">
        <f t="shared" si="471"/>
        <v>2025</v>
      </c>
      <c r="T5049" s="23">
        <f t="shared" si="472"/>
        <v>7</v>
      </c>
      <c r="U5049" t="str">
        <f t="shared" si="473"/>
        <v>Jul-2025</v>
      </c>
    </row>
    <row r="5050" spans="1:21" x14ac:dyDescent="0.3">
      <c r="A5050" t="s">
        <v>7060</v>
      </c>
      <c r="B5050" s="22">
        <v>45142</v>
      </c>
      <c r="C5050" s="22">
        <v>45149</v>
      </c>
      <c r="D5050" s="23" t="s">
        <v>50</v>
      </c>
      <c r="E5050" s="23" t="s">
        <v>875</v>
      </c>
      <c r="F5050" s="23" t="s">
        <v>52</v>
      </c>
      <c r="G5050" s="23" t="s">
        <v>63</v>
      </c>
      <c r="H5050" s="23" t="s">
        <v>64</v>
      </c>
      <c r="I5050" s="23" t="s">
        <v>118</v>
      </c>
      <c r="J5050" s="23" t="s">
        <v>230</v>
      </c>
      <c r="K5050" s="23" t="s">
        <v>231</v>
      </c>
      <c r="L5050" s="24">
        <v>101975.36</v>
      </c>
      <c r="M5050">
        <v>8</v>
      </c>
      <c r="N5050" s="25">
        <v>0</v>
      </c>
      <c r="O5050" s="24">
        <v>20462.5</v>
      </c>
      <c r="P5050" s="26">
        <f t="shared" si="468"/>
        <v>0.20066121855318775</v>
      </c>
      <c r="Q5050" t="str">
        <f t="shared" si="469"/>
        <v>Medium</v>
      </c>
      <c r="R5050" t="str">
        <f t="shared" si="470"/>
        <v>None</v>
      </c>
      <c r="S5050" s="23">
        <f t="shared" si="471"/>
        <v>2023</v>
      </c>
      <c r="T5050" s="23">
        <f t="shared" si="472"/>
        <v>8</v>
      </c>
      <c r="U5050" t="str">
        <f t="shared" si="473"/>
        <v>Aug-2023</v>
      </c>
    </row>
    <row r="5051" spans="1:21" x14ac:dyDescent="0.3">
      <c r="A5051" t="s">
        <v>7061</v>
      </c>
      <c r="B5051" s="22">
        <v>44999</v>
      </c>
      <c r="C5051" s="22">
        <v>45006</v>
      </c>
      <c r="D5051" s="23" t="s">
        <v>50</v>
      </c>
      <c r="E5051" s="23" t="s">
        <v>1969</v>
      </c>
      <c r="F5051" s="23" t="s">
        <v>52</v>
      </c>
      <c r="G5051" s="23" t="s">
        <v>72</v>
      </c>
      <c r="H5051" s="23" t="s">
        <v>346</v>
      </c>
      <c r="I5051" s="23" t="s">
        <v>118</v>
      </c>
      <c r="J5051" s="23" t="s">
        <v>191</v>
      </c>
      <c r="K5051" s="23" t="s">
        <v>290</v>
      </c>
      <c r="L5051" s="24">
        <v>6306.68</v>
      </c>
      <c r="M5051">
        <v>1</v>
      </c>
      <c r="N5051" s="25">
        <v>0.1</v>
      </c>
      <c r="O5051" s="24">
        <v>2120.0300000000002</v>
      </c>
      <c r="P5051" s="26">
        <f t="shared" si="468"/>
        <v>0.33615626605440579</v>
      </c>
      <c r="Q5051" t="str">
        <f t="shared" si="469"/>
        <v>High</v>
      </c>
      <c r="R5051" t="str">
        <f t="shared" si="470"/>
        <v>Low</v>
      </c>
      <c r="S5051" s="23">
        <f t="shared" si="471"/>
        <v>2023</v>
      </c>
      <c r="T5051" s="23">
        <f t="shared" si="472"/>
        <v>3</v>
      </c>
      <c r="U5051" t="str">
        <f t="shared" si="473"/>
        <v>Mar-2023</v>
      </c>
    </row>
    <row r="5052" spans="1:21" x14ac:dyDescent="0.3">
      <c r="A5052" t="s">
        <v>7062</v>
      </c>
      <c r="B5052" s="22">
        <v>45636</v>
      </c>
      <c r="C5052" s="22">
        <v>45640</v>
      </c>
      <c r="D5052" s="23" t="s">
        <v>102</v>
      </c>
      <c r="E5052" s="23" t="s">
        <v>1979</v>
      </c>
      <c r="F5052" s="23" t="s">
        <v>80</v>
      </c>
      <c r="G5052" s="23" t="s">
        <v>53</v>
      </c>
      <c r="H5052" s="23" t="s">
        <v>90</v>
      </c>
      <c r="I5052" s="23" t="s">
        <v>55</v>
      </c>
      <c r="J5052" s="23" t="s">
        <v>56</v>
      </c>
      <c r="K5052" s="23" t="s">
        <v>74</v>
      </c>
      <c r="L5052" s="24">
        <v>62889.95</v>
      </c>
      <c r="M5052">
        <v>5</v>
      </c>
      <c r="N5052" s="25">
        <v>0.1</v>
      </c>
      <c r="O5052" s="24">
        <v>11945.21</v>
      </c>
      <c r="P5052" s="26">
        <f t="shared" si="468"/>
        <v>0.18993829697749798</v>
      </c>
      <c r="Q5052" t="str">
        <f t="shared" si="469"/>
        <v>Low</v>
      </c>
      <c r="R5052" t="str">
        <f t="shared" si="470"/>
        <v>Low</v>
      </c>
      <c r="S5052" s="23">
        <f t="shared" si="471"/>
        <v>2024</v>
      </c>
      <c r="T5052" s="23">
        <f t="shared" si="472"/>
        <v>12</v>
      </c>
      <c r="U5052" t="str">
        <f t="shared" si="473"/>
        <v>Dec-2024</v>
      </c>
    </row>
    <row r="5053" spans="1:21" x14ac:dyDescent="0.3">
      <c r="A5053" t="s">
        <v>7063</v>
      </c>
      <c r="B5053" s="22">
        <v>45905</v>
      </c>
      <c r="C5053" s="22">
        <v>45912</v>
      </c>
      <c r="D5053" s="23" t="s">
        <v>78</v>
      </c>
      <c r="E5053" s="23" t="s">
        <v>1964</v>
      </c>
      <c r="F5053" s="23" t="s">
        <v>71</v>
      </c>
      <c r="G5053" s="23" t="s">
        <v>63</v>
      </c>
      <c r="H5053" s="23" t="s">
        <v>202</v>
      </c>
      <c r="I5053" s="23" t="s">
        <v>118</v>
      </c>
      <c r="J5053" s="23" t="s">
        <v>230</v>
      </c>
      <c r="K5053" s="23" t="s">
        <v>231</v>
      </c>
      <c r="L5053" s="24">
        <v>66262.42</v>
      </c>
      <c r="M5053">
        <v>7</v>
      </c>
      <c r="N5053" s="25">
        <v>0.2</v>
      </c>
      <c r="O5053" s="24">
        <v>18783.14</v>
      </c>
      <c r="P5053" s="26">
        <f t="shared" si="468"/>
        <v>0.28346595249615092</v>
      </c>
      <c r="Q5053" t="str">
        <f t="shared" si="469"/>
        <v>Medium</v>
      </c>
      <c r="R5053" t="str">
        <f t="shared" si="470"/>
        <v>Medium</v>
      </c>
      <c r="S5053" s="23">
        <f t="shared" si="471"/>
        <v>2025</v>
      </c>
      <c r="T5053" s="23">
        <f t="shared" si="472"/>
        <v>9</v>
      </c>
      <c r="U5053" t="str">
        <f t="shared" si="473"/>
        <v>Sep-2025</v>
      </c>
    </row>
    <row r="5054" spans="1:21" x14ac:dyDescent="0.3">
      <c r="A5054" t="s">
        <v>7064</v>
      </c>
      <c r="B5054" s="22">
        <v>45184</v>
      </c>
      <c r="C5054" s="22">
        <v>45189</v>
      </c>
      <c r="D5054" s="23" t="s">
        <v>50</v>
      </c>
      <c r="E5054" s="23" t="s">
        <v>265</v>
      </c>
      <c r="F5054" s="23" t="s">
        <v>71</v>
      </c>
      <c r="G5054" s="23" t="s">
        <v>53</v>
      </c>
      <c r="H5054" s="23" t="s">
        <v>90</v>
      </c>
      <c r="I5054" s="23" t="s">
        <v>55</v>
      </c>
      <c r="J5054" s="23" t="s">
        <v>141</v>
      </c>
      <c r="K5054" s="23" t="s">
        <v>142</v>
      </c>
      <c r="L5054" s="24">
        <v>39301.43</v>
      </c>
      <c r="M5054">
        <v>7</v>
      </c>
      <c r="N5054" s="25">
        <v>0.25</v>
      </c>
      <c r="O5054" s="24">
        <v>9407.8700000000008</v>
      </c>
      <c r="P5054" s="26">
        <f t="shared" si="468"/>
        <v>0.2393772949228565</v>
      </c>
      <c r="Q5054" t="str">
        <f t="shared" si="469"/>
        <v>Medium</v>
      </c>
      <c r="R5054" t="str">
        <f t="shared" si="470"/>
        <v>High</v>
      </c>
      <c r="S5054" s="23">
        <f t="shared" si="471"/>
        <v>2023</v>
      </c>
      <c r="T5054" s="23">
        <f t="shared" si="472"/>
        <v>9</v>
      </c>
      <c r="U5054" t="str">
        <f t="shared" si="473"/>
        <v>Sep-2023</v>
      </c>
    </row>
    <row r="5055" spans="1:21" x14ac:dyDescent="0.3">
      <c r="A5055" t="s">
        <v>7065</v>
      </c>
      <c r="B5055" s="22">
        <v>45771</v>
      </c>
      <c r="C5055" s="22">
        <v>45772</v>
      </c>
      <c r="D5055" s="23" t="s">
        <v>102</v>
      </c>
      <c r="E5055" s="23" t="s">
        <v>171</v>
      </c>
      <c r="F5055" s="23" t="s">
        <v>80</v>
      </c>
      <c r="G5055" s="23" t="s">
        <v>53</v>
      </c>
      <c r="H5055" s="23" t="s">
        <v>110</v>
      </c>
      <c r="I5055" s="23" t="s">
        <v>83</v>
      </c>
      <c r="J5055" s="23" t="s">
        <v>379</v>
      </c>
      <c r="K5055" s="23" t="s">
        <v>380</v>
      </c>
      <c r="L5055" s="24">
        <v>81912.600000000006</v>
      </c>
      <c r="M5055">
        <v>6</v>
      </c>
      <c r="N5055" s="25">
        <v>0.15</v>
      </c>
      <c r="O5055" s="24">
        <v>19269.38</v>
      </c>
      <c r="P5055" s="26">
        <f t="shared" si="468"/>
        <v>0.23524317382185403</v>
      </c>
      <c r="Q5055" t="str">
        <f t="shared" si="469"/>
        <v>Medium</v>
      </c>
      <c r="R5055" t="str">
        <f t="shared" si="470"/>
        <v>Medium</v>
      </c>
      <c r="S5055" s="23">
        <f t="shared" si="471"/>
        <v>2025</v>
      </c>
      <c r="T5055" s="23">
        <f t="shared" si="472"/>
        <v>4</v>
      </c>
      <c r="U5055" t="str">
        <f t="shared" si="473"/>
        <v>Apr-2025</v>
      </c>
    </row>
    <row r="5056" spans="1:21" x14ac:dyDescent="0.3">
      <c r="A5056" t="s">
        <v>7066</v>
      </c>
      <c r="B5056" s="22">
        <v>45783</v>
      </c>
      <c r="C5056" s="22">
        <v>45788</v>
      </c>
      <c r="D5056" s="23" t="s">
        <v>61</v>
      </c>
      <c r="E5056" s="23" t="s">
        <v>2227</v>
      </c>
      <c r="F5056" s="23" t="s">
        <v>52</v>
      </c>
      <c r="G5056" s="23" t="s">
        <v>72</v>
      </c>
      <c r="H5056" s="23" t="s">
        <v>104</v>
      </c>
      <c r="I5056" s="23" t="s">
        <v>118</v>
      </c>
      <c r="J5056" s="23" t="s">
        <v>191</v>
      </c>
      <c r="K5056" s="23" t="s">
        <v>829</v>
      </c>
      <c r="L5056" s="24">
        <v>133713.35999999999</v>
      </c>
      <c r="M5056">
        <v>9</v>
      </c>
      <c r="N5056" s="25">
        <v>0</v>
      </c>
      <c r="O5056" s="24">
        <v>25099.78</v>
      </c>
      <c r="P5056" s="26">
        <f t="shared" si="468"/>
        <v>0.18771332946834932</v>
      </c>
      <c r="Q5056" t="str">
        <f t="shared" si="469"/>
        <v>Low</v>
      </c>
      <c r="R5056" t="str">
        <f t="shared" si="470"/>
        <v>None</v>
      </c>
      <c r="S5056" s="23">
        <f t="shared" si="471"/>
        <v>2025</v>
      </c>
      <c r="T5056" s="23">
        <f t="shared" si="472"/>
        <v>5</v>
      </c>
      <c r="U5056" t="str">
        <f t="shared" si="473"/>
        <v>May-2025</v>
      </c>
    </row>
    <row r="5057" spans="1:21" x14ac:dyDescent="0.3">
      <c r="A5057" t="s">
        <v>7067</v>
      </c>
      <c r="B5057" s="22">
        <v>45632</v>
      </c>
      <c r="C5057" s="22">
        <v>45638</v>
      </c>
      <c r="D5057" s="23" t="s">
        <v>50</v>
      </c>
      <c r="E5057" s="23" t="s">
        <v>566</v>
      </c>
      <c r="F5057" s="23" t="s">
        <v>80</v>
      </c>
      <c r="G5057" s="23" t="s">
        <v>63</v>
      </c>
      <c r="H5057" s="23" t="s">
        <v>64</v>
      </c>
      <c r="I5057" s="23" t="s">
        <v>96</v>
      </c>
      <c r="J5057" s="23" t="s">
        <v>111</v>
      </c>
      <c r="K5057" s="23" t="s">
        <v>112</v>
      </c>
      <c r="L5057" s="24">
        <v>64901.48</v>
      </c>
      <c r="M5057">
        <v>7</v>
      </c>
      <c r="N5057" s="25">
        <v>0.25</v>
      </c>
      <c r="O5057" s="24">
        <v>7768.83</v>
      </c>
      <c r="P5057" s="26">
        <f t="shared" si="468"/>
        <v>0.11970189277655917</v>
      </c>
      <c r="Q5057" t="str">
        <f t="shared" si="469"/>
        <v>Low</v>
      </c>
      <c r="R5057" t="str">
        <f t="shared" si="470"/>
        <v>High</v>
      </c>
      <c r="S5057" s="23">
        <f t="shared" si="471"/>
        <v>2024</v>
      </c>
      <c r="T5057" s="23">
        <f t="shared" si="472"/>
        <v>12</v>
      </c>
      <c r="U5057" t="str">
        <f t="shared" si="473"/>
        <v>Dec-2024</v>
      </c>
    </row>
    <row r="5058" spans="1:21" x14ac:dyDescent="0.3">
      <c r="A5058" t="s">
        <v>7068</v>
      </c>
      <c r="B5058" s="22">
        <v>44800</v>
      </c>
      <c r="C5058" s="22">
        <v>44806</v>
      </c>
      <c r="D5058" s="23" t="s">
        <v>50</v>
      </c>
      <c r="E5058" s="23" t="s">
        <v>688</v>
      </c>
      <c r="F5058" s="23" t="s">
        <v>80</v>
      </c>
      <c r="G5058" s="23" t="s">
        <v>63</v>
      </c>
      <c r="H5058" s="23" t="s">
        <v>202</v>
      </c>
      <c r="I5058" s="23" t="s">
        <v>118</v>
      </c>
      <c r="J5058" s="23" t="s">
        <v>119</v>
      </c>
      <c r="K5058" s="23" t="s">
        <v>197</v>
      </c>
      <c r="L5058" s="24">
        <v>5444.4</v>
      </c>
      <c r="M5058">
        <v>2</v>
      </c>
      <c r="N5058" s="25">
        <v>0.05</v>
      </c>
      <c r="O5058" s="24">
        <v>1145.48</v>
      </c>
      <c r="P5058" s="26">
        <f t="shared" si="468"/>
        <v>0.21039600323267946</v>
      </c>
      <c r="Q5058" t="str">
        <f t="shared" si="469"/>
        <v>Medium</v>
      </c>
      <c r="R5058" t="str">
        <f t="shared" si="470"/>
        <v>Low</v>
      </c>
      <c r="S5058" s="23">
        <f t="shared" si="471"/>
        <v>2022</v>
      </c>
      <c r="T5058" s="23">
        <f t="shared" si="472"/>
        <v>8</v>
      </c>
      <c r="U5058" t="str">
        <f t="shared" si="473"/>
        <v>Aug-2022</v>
      </c>
    </row>
    <row r="5059" spans="1:21" x14ac:dyDescent="0.3">
      <c r="A5059" t="s">
        <v>7069</v>
      </c>
      <c r="B5059" s="22">
        <v>45531</v>
      </c>
      <c r="C5059" s="22">
        <v>45535</v>
      </c>
      <c r="D5059" s="23" t="s">
        <v>102</v>
      </c>
      <c r="E5059" s="23" t="s">
        <v>1335</v>
      </c>
      <c r="F5059" s="23" t="s">
        <v>71</v>
      </c>
      <c r="G5059" s="23" t="s">
        <v>72</v>
      </c>
      <c r="H5059" s="23" t="s">
        <v>346</v>
      </c>
      <c r="I5059" s="23" t="s">
        <v>55</v>
      </c>
      <c r="J5059" s="23" t="s">
        <v>56</v>
      </c>
      <c r="K5059" s="23" t="s">
        <v>74</v>
      </c>
      <c r="L5059" s="24">
        <v>49797.15</v>
      </c>
      <c r="M5059">
        <v>5</v>
      </c>
      <c r="N5059" s="25">
        <v>0.05</v>
      </c>
      <c r="O5059" s="24">
        <v>8333.9500000000007</v>
      </c>
      <c r="P5059" s="26">
        <f t="shared" si="468"/>
        <v>0.1673579712895216</v>
      </c>
      <c r="Q5059" t="str">
        <f t="shared" si="469"/>
        <v>Low</v>
      </c>
      <c r="R5059" t="str">
        <f t="shared" si="470"/>
        <v>Low</v>
      </c>
      <c r="S5059" s="23">
        <f t="shared" si="471"/>
        <v>2024</v>
      </c>
      <c r="T5059" s="23">
        <f t="shared" si="472"/>
        <v>8</v>
      </c>
      <c r="U5059" t="str">
        <f t="shared" si="473"/>
        <v>Aug-2024</v>
      </c>
    </row>
    <row r="5060" spans="1:21" x14ac:dyDescent="0.3">
      <c r="A5060" t="s">
        <v>7070</v>
      </c>
      <c r="B5060" s="22">
        <v>44668</v>
      </c>
      <c r="C5060" s="22">
        <v>44671</v>
      </c>
      <c r="D5060" s="23" t="s">
        <v>50</v>
      </c>
      <c r="E5060" s="23" t="s">
        <v>722</v>
      </c>
      <c r="F5060" s="23" t="s">
        <v>80</v>
      </c>
      <c r="G5060" s="23" t="s">
        <v>63</v>
      </c>
      <c r="H5060" s="23" t="s">
        <v>172</v>
      </c>
      <c r="I5060" s="23" t="s">
        <v>83</v>
      </c>
      <c r="J5060" s="23" t="s">
        <v>84</v>
      </c>
      <c r="K5060" s="23" t="s">
        <v>257</v>
      </c>
      <c r="L5060" s="24">
        <v>13558</v>
      </c>
      <c r="M5060">
        <v>8</v>
      </c>
      <c r="N5060" s="25">
        <v>0.05</v>
      </c>
      <c r="O5060" s="24">
        <v>3648.65</v>
      </c>
      <c r="P5060" s="26">
        <f t="shared" ref="P5060:P5123" si="474">IFERROR(O5060/L5060,0)</f>
        <v>0.26911417613217287</v>
      </c>
      <c r="Q5060" t="str">
        <f t="shared" ref="Q5060:Q5123" si="475">IF(P5060&gt;=0.3,"High",IF(P5060&gt;=0.2,"Medium","Low"))</f>
        <v>Medium</v>
      </c>
      <c r="R5060" t="str">
        <f t="shared" ref="R5060:R5123" si="476">IF(N5060=0,"None",IF(N5060&lt;=0.1,"Low",IF(N5060&lt;=0.2,"Medium","High")))</f>
        <v>Low</v>
      </c>
      <c r="S5060" s="23">
        <f t="shared" ref="S5060:S5123" si="477">YEAR(B5060)</f>
        <v>2022</v>
      </c>
      <c r="T5060" s="23">
        <f t="shared" ref="T5060:T5123" si="478">MONTH(B5060)</f>
        <v>4</v>
      </c>
      <c r="U5060" t="str">
        <f t="shared" ref="U5060:U5123" si="479">TEXT(B5060,"mmm-yyyy")</f>
        <v>Apr-2022</v>
      </c>
    </row>
    <row r="5061" spans="1:21" x14ac:dyDescent="0.3">
      <c r="A5061" t="s">
        <v>7071</v>
      </c>
      <c r="B5061" s="22">
        <v>45763</v>
      </c>
      <c r="C5061" s="22">
        <v>45765</v>
      </c>
      <c r="D5061" s="23" t="s">
        <v>50</v>
      </c>
      <c r="E5061" s="23" t="s">
        <v>904</v>
      </c>
      <c r="F5061" s="23" t="s">
        <v>80</v>
      </c>
      <c r="G5061" s="23" t="s">
        <v>53</v>
      </c>
      <c r="H5061" s="23" t="s">
        <v>54</v>
      </c>
      <c r="I5061" s="23" t="s">
        <v>83</v>
      </c>
      <c r="J5061" s="23" t="s">
        <v>84</v>
      </c>
      <c r="K5061" s="23" t="s">
        <v>257</v>
      </c>
      <c r="L5061" s="24">
        <v>57020.4</v>
      </c>
      <c r="M5061">
        <v>4</v>
      </c>
      <c r="N5061" s="25">
        <v>0.05</v>
      </c>
      <c r="O5061" s="24">
        <v>13151.83</v>
      </c>
      <c r="P5061" s="26">
        <f t="shared" si="474"/>
        <v>0.23065131075895642</v>
      </c>
      <c r="Q5061" t="str">
        <f t="shared" si="475"/>
        <v>Medium</v>
      </c>
      <c r="R5061" t="str">
        <f t="shared" si="476"/>
        <v>Low</v>
      </c>
      <c r="S5061" s="23">
        <f t="shared" si="477"/>
        <v>2025</v>
      </c>
      <c r="T5061" s="23">
        <f t="shared" si="478"/>
        <v>4</v>
      </c>
      <c r="U5061" t="str">
        <f t="shared" si="479"/>
        <v>Apr-2025</v>
      </c>
    </row>
    <row r="5062" spans="1:21" x14ac:dyDescent="0.3">
      <c r="A5062" t="s">
        <v>7072</v>
      </c>
      <c r="B5062" s="22">
        <v>45152</v>
      </c>
      <c r="C5062" s="22">
        <v>45153</v>
      </c>
      <c r="D5062" s="23" t="s">
        <v>61</v>
      </c>
      <c r="E5062" s="23" t="s">
        <v>2268</v>
      </c>
      <c r="F5062" s="23" t="s">
        <v>71</v>
      </c>
      <c r="G5062" s="23" t="s">
        <v>53</v>
      </c>
      <c r="H5062" s="23" t="s">
        <v>54</v>
      </c>
      <c r="I5062" s="23" t="s">
        <v>96</v>
      </c>
      <c r="J5062" s="23" t="s">
        <v>97</v>
      </c>
      <c r="K5062" s="23" t="s">
        <v>181</v>
      </c>
      <c r="L5062" s="24">
        <v>82432.42</v>
      </c>
      <c r="M5062">
        <v>7</v>
      </c>
      <c r="N5062" s="25">
        <v>0</v>
      </c>
      <c r="O5062" s="24">
        <v>15608.48</v>
      </c>
      <c r="P5062" s="26">
        <f t="shared" si="474"/>
        <v>0.1893488023280161</v>
      </c>
      <c r="Q5062" t="str">
        <f t="shared" si="475"/>
        <v>Low</v>
      </c>
      <c r="R5062" t="str">
        <f t="shared" si="476"/>
        <v>None</v>
      </c>
      <c r="S5062" s="23">
        <f t="shared" si="477"/>
        <v>2023</v>
      </c>
      <c r="T5062" s="23">
        <f t="shared" si="478"/>
        <v>8</v>
      </c>
      <c r="U5062" t="str">
        <f t="shared" si="479"/>
        <v>Aug-2023</v>
      </c>
    </row>
    <row r="5063" spans="1:21" x14ac:dyDescent="0.3">
      <c r="A5063" t="s">
        <v>7073</v>
      </c>
      <c r="B5063" s="22">
        <v>45818</v>
      </c>
      <c r="C5063" s="22">
        <v>45819</v>
      </c>
      <c r="D5063" s="23" t="s">
        <v>61</v>
      </c>
      <c r="E5063" s="23" t="s">
        <v>1131</v>
      </c>
      <c r="F5063" s="23" t="s">
        <v>71</v>
      </c>
      <c r="G5063" s="23" t="s">
        <v>72</v>
      </c>
      <c r="H5063" s="23" t="s">
        <v>117</v>
      </c>
      <c r="I5063" s="23" t="s">
        <v>55</v>
      </c>
      <c r="J5063" s="23" t="s">
        <v>173</v>
      </c>
      <c r="K5063" s="23" t="s">
        <v>203</v>
      </c>
      <c r="L5063" s="24">
        <v>1879.26</v>
      </c>
      <c r="M5063">
        <v>3</v>
      </c>
      <c r="N5063" s="25">
        <v>0.1</v>
      </c>
      <c r="O5063" s="24">
        <v>662.27</v>
      </c>
      <c r="P5063" s="26">
        <f t="shared" si="474"/>
        <v>0.35240999116673583</v>
      </c>
      <c r="Q5063" t="str">
        <f t="shared" si="475"/>
        <v>High</v>
      </c>
      <c r="R5063" t="str">
        <f t="shared" si="476"/>
        <v>Low</v>
      </c>
      <c r="S5063" s="23">
        <f t="shared" si="477"/>
        <v>2025</v>
      </c>
      <c r="T5063" s="23">
        <f t="shared" si="478"/>
        <v>6</v>
      </c>
      <c r="U5063" t="str">
        <f t="shared" si="479"/>
        <v>Jun-2025</v>
      </c>
    </row>
    <row r="5064" spans="1:21" x14ac:dyDescent="0.3">
      <c r="A5064" t="s">
        <v>7074</v>
      </c>
      <c r="B5064" s="22">
        <v>45331</v>
      </c>
      <c r="C5064" s="22">
        <v>45332</v>
      </c>
      <c r="D5064" s="23" t="s">
        <v>78</v>
      </c>
      <c r="E5064" s="23" t="s">
        <v>814</v>
      </c>
      <c r="F5064" s="23" t="s">
        <v>80</v>
      </c>
      <c r="G5064" s="23" t="s">
        <v>53</v>
      </c>
      <c r="H5064" s="23" t="s">
        <v>246</v>
      </c>
      <c r="I5064" s="23" t="s">
        <v>96</v>
      </c>
      <c r="J5064" s="23" t="s">
        <v>111</v>
      </c>
      <c r="K5064" s="23" t="s">
        <v>225</v>
      </c>
      <c r="L5064" s="24">
        <v>5781.8</v>
      </c>
      <c r="M5064">
        <v>5</v>
      </c>
      <c r="N5064" s="25">
        <v>0</v>
      </c>
      <c r="O5064" s="24">
        <v>1862.33</v>
      </c>
      <c r="P5064" s="26">
        <f t="shared" si="474"/>
        <v>0.32210211352865886</v>
      </c>
      <c r="Q5064" t="str">
        <f t="shared" si="475"/>
        <v>High</v>
      </c>
      <c r="R5064" t="str">
        <f t="shared" si="476"/>
        <v>None</v>
      </c>
      <c r="S5064" s="23">
        <f t="shared" si="477"/>
        <v>2024</v>
      </c>
      <c r="T5064" s="23">
        <f t="shared" si="478"/>
        <v>2</v>
      </c>
      <c r="U5064" t="str">
        <f t="shared" si="479"/>
        <v>Feb-2024</v>
      </c>
    </row>
    <row r="5065" spans="1:21" x14ac:dyDescent="0.3">
      <c r="A5065" t="s">
        <v>7075</v>
      </c>
      <c r="B5065" s="22">
        <v>45294</v>
      </c>
      <c r="C5065" s="22">
        <v>45296</v>
      </c>
      <c r="D5065" s="23" t="s">
        <v>102</v>
      </c>
      <c r="E5065" s="23" t="s">
        <v>1284</v>
      </c>
      <c r="F5065" s="23" t="s">
        <v>80</v>
      </c>
      <c r="G5065" s="23" t="s">
        <v>63</v>
      </c>
      <c r="H5065" s="23" t="s">
        <v>213</v>
      </c>
      <c r="I5065" s="23" t="s">
        <v>55</v>
      </c>
      <c r="J5065" s="23" t="s">
        <v>141</v>
      </c>
      <c r="K5065" s="23" t="s">
        <v>241</v>
      </c>
      <c r="L5065" s="24">
        <v>15072.78</v>
      </c>
      <c r="M5065">
        <v>6</v>
      </c>
      <c r="N5065" s="25">
        <v>0</v>
      </c>
      <c r="O5065" s="24">
        <v>4765.17</v>
      </c>
      <c r="P5065" s="26">
        <f t="shared" si="474"/>
        <v>0.316144068977322</v>
      </c>
      <c r="Q5065" t="str">
        <f t="shared" si="475"/>
        <v>High</v>
      </c>
      <c r="R5065" t="str">
        <f t="shared" si="476"/>
        <v>None</v>
      </c>
      <c r="S5065" s="23">
        <f t="shared" si="477"/>
        <v>2024</v>
      </c>
      <c r="T5065" s="23">
        <f t="shared" si="478"/>
        <v>1</v>
      </c>
      <c r="U5065" t="str">
        <f t="shared" si="479"/>
        <v>Jan-2024</v>
      </c>
    </row>
    <row r="5066" spans="1:21" x14ac:dyDescent="0.3">
      <c r="A5066" t="s">
        <v>7076</v>
      </c>
      <c r="B5066" s="22">
        <v>44785</v>
      </c>
      <c r="C5066" s="22">
        <v>44791</v>
      </c>
      <c r="D5066" s="23" t="s">
        <v>78</v>
      </c>
      <c r="E5066" s="23" t="s">
        <v>536</v>
      </c>
      <c r="F5066" s="23" t="s">
        <v>71</v>
      </c>
      <c r="G5066" s="23" t="s">
        <v>81</v>
      </c>
      <c r="H5066" s="23" t="s">
        <v>284</v>
      </c>
      <c r="I5066" s="23" t="s">
        <v>96</v>
      </c>
      <c r="J5066" s="23" t="s">
        <v>135</v>
      </c>
      <c r="K5066" s="23" t="s">
        <v>136</v>
      </c>
      <c r="L5066" s="24">
        <v>3522.64</v>
      </c>
      <c r="M5066">
        <v>2</v>
      </c>
      <c r="N5066" s="25">
        <v>0.05</v>
      </c>
      <c r="O5066" s="24">
        <v>1163.8399999999999</v>
      </c>
      <c r="P5066" s="26">
        <f t="shared" si="474"/>
        <v>0.33038857220720824</v>
      </c>
      <c r="Q5066" t="str">
        <f t="shared" si="475"/>
        <v>High</v>
      </c>
      <c r="R5066" t="str">
        <f t="shared" si="476"/>
        <v>Low</v>
      </c>
      <c r="S5066" s="23">
        <f t="shared" si="477"/>
        <v>2022</v>
      </c>
      <c r="T5066" s="23">
        <f t="shared" si="478"/>
        <v>8</v>
      </c>
      <c r="U5066" t="str">
        <f t="shared" si="479"/>
        <v>Aug-2022</v>
      </c>
    </row>
    <row r="5067" spans="1:21" x14ac:dyDescent="0.3">
      <c r="A5067" t="s">
        <v>7077</v>
      </c>
      <c r="B5067" s="22">
        <v>45182</v>
      </c>
      <c r="C5067" s="22">
        <v>45185</v>
      </c>
      <c r="D5067" s="23" t="s">
        <v>102</v>
      </c>
      <c r="E5067" s="23" t="s">
        <v>1676</v>
      </c>
      <c r="F5067" s="23" t="s">
        <v>71</v>
      </c>
      <c r="G5067" s="23" t="s">
        <v>179</v>
      </c>
      <c r="H5067" s="23" t="s">
        <v>180</v>
      </c>
      <c r="I5067" s="23" t="s">
        <v>83</v>
      </c>
      <c r="J5067" s="23" t="s">
        <v>84</v>
      </c>
      <c r="K5067" s="23" t="s">
        <v>257</v>
      </c>
      <c r="L5067" s="24">
        <v>69144.350000000006</v>
      </c>
      <c r="M5067">
        <v>5</v>
      </c>
      <c r="N5067" s="25">
        <v>0.1</v>
      </c>
      <c r="O5067" s="24">
        <v>13140.35</v>
      </c>
      <c r="P5067" s="26">
        <f t="shared" si="474"/>
        <v>0.19004228111190574</v>
      </c>
      <c r="Q5067" t="str">
        <f t="shared" si="475"/>
        <v>Low</v>
      </c>
      <c r="R5067" t="str">
        <f t="shared" si="476"/>
        <v>Low</v>
      </c>
      <c r="S5067" s="23">
        <f t="shared" si="477"/>
        <v>2023</v>
      </c>
      <c r="T5067" s="23">
        <f t="shared" si="478"/>
        <v>9</v>
      </c>
      <c r="U5067" t="str">
        <f t="shared" si="479"/>
        <v>Sep-2023</v>
      </c>
    </row>
    <row r="5068" spans="1:21" x14ac:dyDescent="0.3">
      <c r="A5068" t="s">
        <v>7078</v>
      </c>
      <c r="B5068" s="22">
        <v>45716</v>
      </c>
      <c r="C5068" s="22">
        <v>45722</v>
      </c>
      <c r="D5068" s="23" t="s">
        <v>102</v>
      </c>
      <c r="E5068" s="23" t="s">
        <v>668</v>
      </c>
      <c r="F5068" s="23" t="s">
        <v>71</v>
      </c>
      <c r="G5068" s="23" t="s">
        <v>72</v>
      </c>
      <c r="H5068" s="23" t="s">
        <v>346</v>
      </c>
      <c r="I5068" s="23" t="s">
        <v>55</v>
      </c>
      <c r="J5068" s="23" t="s">
        <v>173</v>
      </c>
      <c r="K5068" s="23" t="s">
        <v>780</v>
      </c>
      <c r="L5068" s="24">
        <v>15853.53</v>
      </c>
      <c r="M5068">
        <v>7</v>
      </c>
      <c r="N5068" s="25">
        <v>0.25</v>
      </c>
      <c r="O5068" s="24">
        <v>3894.96</v>
      </c>
      <c r="P5068" s="26">
        <f t="shared" si="474"/>
        <v>0.24568408423865221</v>
      </c>
      <c r="Q5068" t="str">
        <f t="shared" si="475"/>
        <v>Medium</v>
      </c>
      <c r="R5068" t="str">
        <f t="shared" si="476"/>
        <v>High</v>
      </c>
      <c r="S5068" s="23">
        <f t="shared" si="477"/>
        <v>2025</v>
      </c>
      <c r="T5068" s="23">
        <f t="shared" si="478"/>
        <v>2</v>
      </c>
      <c r="U5068" t="str">
        <f t="shared" si="479"/>
        <v>Feb-2025</v>
      </c>
    </row>
    <row r="5069" spans="1:21" x14ac:dyDescent="0.3">
      <c r="A5069" t="s">
        <v>7079</v>
      </c>
      <c r="B5069" s="22">
        <v>44956</v>
      </c>
      <c r="C5069" s="22">
        <v>44963</v>
      </c>
      <c r="D5069" s="23" t="s">
        <v>61</v>
      </c>
      <c r="E5069" s="23" t="s">
        <v>495</v>
      </c>
      <c r="F5069" s="23" t="s">
        <v>80</v>
      </c>
      <c r="G5069" s="23" t="s">
        <v>179</v>
      </c>
      <c r="H5069" s="23" t="s">
        <v>180</v>
      </c>
      <c r="I5069" s="23" t="s">
        <v>55</v>
      </c>
      <c r="J5069" s="23" t="s">
        <v>56</v>
      </c>
      <c r="K5069" s="23" t="s">
        <v>57</v>
      </c>
      <c r="L5069" s="24">
        <v>145268.9</v>
      </c>
      <c r="M5069">
        <v>10</v>
      </c>
      <c r="N5069" s="25">
        <v>0.05</v>
      </c>
      <c r="O5069" s="24">
        <v>33987.769999999997</v>
      </c>
      <c r="P5069" s="26">
        <f t="shared" si="474"/>
        <v>0.23396453060496775</v>
      </c>
      <c r="Q5069" t="str">
        <f t="shared" si="475"/>
        <v>Medium</v>
      </c>
      <c r="R5069" t="str">
        <f t="shared" si="476"/>
        <v>Low</v>
      </c>
      <c r="S5069" s="23">
        <f t="shared" si="477"/>
        <v>2023</v>
      </c>
      <c r="T5069" s="23">
        <f t="shared" si="478"/>
        <v>1</v>
      </c>
      <c r="U5069" t="str">
        <f t="shared" si="479"/>
        <v>Jan-2023</v>
      </c>
    </row>
    <row r="5070" spans="1:21" x14ac:dyDescent="0.3">
      <c r="A5070" t="s">
        <v>7080</v>
      </c>
      <c r="B5070" s="22">
        <v>45066</v>
      </c>
      <c r="C5070" s="22">
        <v>45071</v>
      </c>
      <c r="D5070" s="23" t="s">
        <v>78</v>
      </c>
      <c r="E5070" s="23" t="s">
        <v>889</v>
      </c>
      <c r="F5070" s="23" t="s">
        <v>52</v>
      </c>
      <c r="G5070" s="23" t="s">
        <v>63</v>
      </c>
      <c r="H5070" s="23" t="s">
        <v>213</v>
      </c>
      <c r="I5070" s="23" t="s">
        <v>118</v>
      </c>
      <c r="J5070" s="23" t="s">
        <v>191</v>
      </c>
      <c r="K5070" s="23" t="s">
        <v>192</v>
      </c>
      <c r="L5070" s="24">
        <v>3213.24</v>
      </c>
      <c r="M5070">
        <v>1</v>
      </c>
      <c r="N5070" s="25">
        <v>0.1</v>
      </c>
      <c r="O5070" s="24">
        <v>703.02</v>
      </c>
      <c r="P5070" s="26">
        <f t="shared" si="474"/>
        <v>0.21878851252940959</v>
      </c>
      <c r="Q5070" t="str">
        <f t="shared" si="475"/>
        <v>Medium</v>
      </c>
      <c r="R5070" t="str">
        <f t="shared" si="476"/>
        <v>Low</v>
      </c>
      <c r="S5070" s="23">
        <f t="shared" si="477"/>
        <v>2023</v>
      </c>
      <c r="T5070" s="23">
        <f t="shared" si="478"/>
        <v>5</v>
      </c>
      <c r="U5070" t="str">
        <f t="shared" si="479"/>
        <v>May-2023</v>
      </c>
    </row>
    <row r="5071" spans="1:21" x14ac:dyDescent="0.3">
      <c r="A5071" t="s">
        <v>7081</v>
      </c>
      <c r="B5071" s="22">
        <v>45733</v>
      </c>
      <c r="C5071" s="22">
        <v>45739</v>
      </c>
      <c r="D5071" s="23" t="s">
        <v>61</v>
      </c>
      <c r="E5071" s="23" t="s">
        <v>440</v>
      </c>
      <c r="F5071" s="23" t="s">
        <v>52</v>
      </c>
      <c r="G5071" s="23" t="s">
        <v>179</v>
      </c>
      <c r="H5071" s="23" t="s">
        <v>236</v>
      </c>
      <c r="I5071" s="23" t="s">
        <v>96</v>
      </c>
      <c r="J5071" s="23" t="s">
        <v>111</v>
      </c>
      <c r="K5071" s="23" t="s">
        <v>328</v>
      </c>
      <c r="L5071" s="24">
        <v>56865.440000000002</v>
      </c>
      <c r="M5071">
        <v>8</v>
      </c>
      <c r="N5071" s="25">
        <v>0.25</v>
      </c>
      <c r="O5071" s="24">
        <v>13563.37</v>
      </c>
      <c r="P5071" s="26">
        <f t="shared" si="474"/>
        <v>0.23851692697708837</v>
      </c>
      <c r="Q5071" t="str">
        <f t="shared" si="475"/>
        <v>Medium</v>
      </c>
      <c r="R5071" t="str">
        <f t="shared" si="476"/>
        <v>High</v>
      </c>
      <c r="S5071" s="23">
        <f t="shared" si="477"/>
        <v>2025</v>
      </c>
      <c r="T5071" s="23">
        <f t="shared" si="478"/>
        <v>3</v>
      </c>
      <c r="U5071" t="str">
        <f t="shared" si="479"/>
        <v>Mar-2025</v>
      </c>
    </row>
    <row r="5072" spans="1:21" x14ac:dyDescent="0.3">
      <c r="A5072" t="s">
        <v>7082</v>
      </c>
      <c r="B5072" s="22">
        <v>44752</v>
      </c>
      <c r="C5072" s="22">
        <v>44755</v>
      </c>
      <c r="D5072" s="23" t="s">
        <v>78</v>
      </c>
      <c r="E5072" s="23" t="s">
        <v>944</v>
      </c>
      <c r="F5072" s="23" t="s">
        <v>52</v>
      </c>
      <c r="G5072" s="23" t="s">
        <v>53</v>
      </c>
      <c r="H5072" s="23" t="s">
        <v>90</v>
      </c>
      <c r="I5072" s="23" t="s">
        <v>96</v>
      </c>
      <c r="J5072" s="23" t="s">
        <v>166</v>
      </c>
      <c r="K5072" s="23" t="s">
        <v>337</v>
      </c>
      <c r="L5072" s="24">
        <v>89197.64</v>
      </c>
      <c r="M5072">
        <v>7</v>
      </c>
      <c r="N5072" s="25">
        <v>0.25</v>
      </c>
      <c r="O5072" s="24">
        <v>16445.689999999999</v>
      </c>
      <c r="P5072" s="26">
        <f t="shared" si="474"/>
        <v>0.18437360001901396</v>
      </c>
      <c r="Q5072" t="str">
        <f t="shared" si="475"/>
        <v>Low</v>
      </c>
      <c r="R5072" t="str">
        <f t="shared" si="476"/>
        <v>High</v>
      </c>
      <c r="S5072" s="23">
        <f t="shared" si="477"/>
        <v>2022</v>
      </c>
      <c r="T5072" s="23">
        <f t="shared" si="478"/>
        <v>7</v>
      </c>
      <c r="U5072" t="str">
        <f t="shared" si="479"/>
        <v>Jul-2022</v>
      </c>
    </row>
    <row r="5073" spans="1:21" x14ac:dyDescent="0.3">
      <c r="A5073" t="s">
        <v>7083</v>
      </c>
      <c r="B5073" s="22">
        <v>45139</v>
      </c>
      <c r="C5073" s="22">
        <v>45146</v>
      </c>
      <c r="D5073" s="23" t="s">
        <v>78</v>
      </c>
      <c r="E5073" s="23" t="s">
        <v>3266</v>
      </c>
      <c r="F5073" s="23" t="s">
        <v>71</v>
      </c>
      <c r="G5073" s="23" t="s">
        <v>179</v>
      </c>
      <c r="H5073" s="23" t="s">
        <v>180</v>
      </c>
      <c r="I5073" s="23" t="s">
        <v>118</v>
      </c>
      <c r="J5073" s="23" t="s">
        <v>191</v>
      </c>
      <c r="K5073" s="23" t="s">
        <v>290</v>
      </c>
      <c r="L5073" s="24">
        <v>124798.86</v>
      </c>
      <c r="M5073">
        <v>9</v>
      </c>
      <c r="N5073" s="25">
        <v>0</v>
      </c>
      <c r="O5073" s="24">
        <v>31622.92</v>
      </c>
      <c r="P5073" s="26">
        <f t="shared" si="474"/>
        <v>0.25339109668149212</v>
      </c>
      <c r="Q5073" t="str">
        <f t="shared" si="475"/>
        <v>Medium</v>
      </c>
      <c r="R5073" t="str">
        <f t="shared" si="476"/>
        <v>None</v>
      </c>
      <c r="S5073" s="23">
        <f t="shared" si="477"/>
        <v>2023</v>
      </c>
      <c r="T5073" s="23">
        <f t="shared" si="478"/>
        <v>8</v>
      </c>
      <c r="U5073" t="str">
        <f t="shared" si="479"/>
        <v>Aug-2023</v>
      </c>
    </row>
    <row r="5074" spans="1:21" x14ac:dyDescent="0.3">
      <c r="A5074" t="s">
        <v>7084</v>
      </c>
      <c r="B5074" s="22">
        <v>45783</v>
      </c>
      <c r="C5074" s="22">
        <v>45788</v>
      </c>
      <c r="D5074" s="23" t="s">
        <v>50</v>
      </c>
      <c r="E5074" s="23" t="s">
        <v>1229</v>
      </c>
      <c r="F5074" s="23" t="s">
        <v>52</v>
      </c>
      <c r="G5074" s="23" t="s">
        <v>53</v>
      </c>
      <c r="H5074" s="23" t="s">
        <v>110</v>
      </c>
      <c r="I5074" s="23" t="s">
        <v>96</v>
      </c>
      <c r="J5074" s="23" t="s">
        <v>166</v>
      </c>
      <c r="K5074" s="23" t="s">
        <v>167</v>
      </c>
      <c r="L5074" s="24">
        <v>66308.160000000003</v>
      </c>
      <c r="M5074">
        <v>6</v>
      </c>
      <c r="N5074" s="25">
        <v>0</v>
      </c>
      <c r="O5074" s="24">
        <v>22663.54</v>
      </c>
      <c r="P5074" s="26">
        <f t="shared" si="474"/>
        <v>0.34179111590489014</v>
      </c>
      <c r="Q5074" t="str">
        <f t="shared" si="475"/>
        <v>High</v>
      </c>
      <c r="R5074" t="str">
        <f t="shared" si="476"/>
        <v>None</v>
      </c>
      <c r="S5074" s="23">
        <f t="shared" si="477"/>
        <v>2025</v>
      </c>
      <c r="T5074" s="23">
        <f t="shared" si="478"/>
        <v>5</v>
      </c>
      <c r="U5074" t="str">
        <f t="shared" si="479"/>
        <v>May-2025</v>
      </c>
    </row>
    <row r="5075" spans="1:21" x14ac:dyDescent="0.3">
      <c r="A5075" t="s">
        <v>7085</v>
      </c>
      <c r="B5075" s="22">
        <v>45307</v>
      </c>
      <c r="C5075" s="22">
        <v>45314</v>
      </c>
      <c r="D5075" s="23" t="s">
        <v>61</v>
      </c>
      <c r="E5075" s="23" t="s">
        <v>1134</v>
      </c>
      <c r="F5075" s="23" t="s">
        <v>71</v>
      </c>
      <c r="G5075" s="23" t="s">
        <v>81</v>
      </c>
      <c r="H5075" s="23" t="s">
        <v>284</v>
      </c>
      <c r="I5075" s="23" t="s">
        <v>83</v>
      </c>
      <c r="J5075" s="23" t="s">
        <v>449</v>
      </c>
      <c r="K5075" s="23" t="s">
        <v>775</v>
      </c>
      <c r="L5075" s="24">
        <v>31361.200000000001</v>
      </c>
      <c r="M5075">
        <v>5</v>
      </c>
      <c r="N5075" s="25">
        <v>0.15</v>
      </c>
      <c r="O5075" s="24">
        <v>7871.07</v>
      </c>
      <c r="P5075" s="26">
        <f t="shared" si="474"/>
        <v>0.25098114868053517</v>
      </c>
      <c r="Q5075" t="str">
        <f t="shared" si="475"/>
        <v>Medium</v>
      </c>
      <c r="R5075" t="str">
        <f t="shared" si="476"/>
        <v>Medium</v>
      </c>
      <c r="S5075" s="23">
        <f t="shared" si="477"/>
        <v>2024</v>
      </c>
      <c r="T5075" s="23">
        <f t="shared" si="478"/>
        <v>1</v>
      </c>
      <c r="U5075" t="str">
        <f t="shared" si="479"/>
        <v>Jan-2024</v>
      </c>
    </row>
    <row r="5076" spans="1:21" x14ac:dyDescent="0.3">
      <c r="A5076" t="s">
        <v>7086</v>
      </c>
      <c r="B5076" s="22">
        <v>45840</v>
      </c>
      <c r="C5076" s="22">
        <v>45846</v>
      </c>
      <c r="D5076" s="23" t="s">
        <v>102</v>
      </c>
      <c r="E5076" s="23" t="s">
        <v>1150</v>
      </c>
      <c r="F5076" s="23" t="s">
        <v>71</v>
      </c>
      <c r="G5076" s="23" t="s">
        <v>81</v>
      </c>
      <c r="H5076" s="23" t="s">
        <v>186</v>
      </c>
      <c r="I5076" s="23" t="s">
        <v>118</v>
      </c>
      <c r="J5076" s="23" t="s">
        <v>191</v>
      </c>
      <c r="K5076" s="23" t="s">
        <v>192</v>
      </c>
      <c r="L5076" s="24">
        <v>8920.08</v>
      </c>
      <c r="M5076">
        <v>9</v>
      </c>
      <c r="N5076" s="25">
        <v>0.2</v>
      </c>
      <c r="O5076" s="24">
        <v>1675.02</v>
      </c>
      <c r="P5076" s="26">
        <f t="shared" si="474"/>
        <v>0.18778082707778407</v>
      </c>
      <c r="Q5076" t="str">
        <f t="shared" si="475"/>
        <v>Low</v>
      </c>
      <c r="R5076" t="str">
        <f t="shared" si="476"/>
        <v>Medium</v>
      </c>
      <c r="S5076" s="23">
        <f t="shared" si="477"/>
        <v>2025</v>
      </c>
      <c r="T5076" s="23">
        <f t="shared" si="478"/>
        <v>7</v>
      </c>
      <c r="U5076" t="str">
        <f t="shared" si="479"/>
        <v>Jul-2025</v>
      </c>
    </row>
    <row r="5077" spans="1:21" x14ac:dyDescent="0.3">
      <c r="A5077" t="s">
        <v>7087</v>
      </c>
      <c r="B5077" s="22">
        <v>44697</v>
      </c>
      <c r="C5077" s="22">
        <v>44698</v>
      </c>
      <c r="D5077" s="23" t="s">
        <v>102</v>
      </c>
      <c r="E5077" s="23" t="s">
        <v>1770</v>
      </c>
      <c r="F5077" s="23" t="s">
        <v>80</v>
      </c>
      <c r="G5077" s="23" t="s">
        <v>63</v>
      </c>
      <c r="H5077" s="23" t="s">
        <v>202</v>
      </c>
      <c r="I5077" s="23" t="s">
        <v>83</v>
      </c>
      <c r="J5077" s="23" t="s">
        <v>156</v>
      </c>
      <c r="K5077" s="23" t="s">
        <v>285</v>
      </c>
      <c r="L5077" s="24">
        <v>46920.51</v>
      </c>
      <c r="M5077">
        <v>9</v>
      </c>
      <c r="N5077" s="25">
        <v>0</v>
      </c>
      <c r="O5077" s="24">
        <v>14765.1</v>
      </c>
      <c r="P5077" s="26">
        <f t="shared" si="474"/>
        <v>0.31468328029682541</v>
      </c>
      <c r="Q5077" t="str">
        <f t="shared" si="475"/>
        <v>High</v>
      </c>
      <c r="R5077" t="str">
        <f t="shared" si="476"/>
        <v>None</v>
      </c>
      <c r="S5077" s="23">
        <f t="shared" si="477"/>
        <v>2022</v>
      </c>
      <c r="T5077" s="23">
        <f t="shared" si="478"/>
        <v>5</v>
      </c>
      <c r="U5077" t="str">
        <f t="shared" si="479"/>
        <v>May-2022</v>
      </c>
    </row>
    <row r="5078" spans="1:21" x14ac:dyDescent="0.3">
      <c r="A5078" t="s">
        <v>7088</v>
      </c>
      <c r="B5078" s="22">
        <v>45855</v>
      </c>
      <c r="C5078" s="22">
        <v>45859</v>
      </c>
      <c r="D5078" s="23" t="s">
        <v>50</v>
      </c>
      <c r="E5078" s="23" t="s">
        <v>2105</v>
      </c>
      <c r="F5078" s="23" t="s">
        <v>52</v>
      </c>
      <c r="G5078" s="23" t="s">
        <v>72</v>
      </c>
      <c r="H5078" s="23" t="s">
        <v>117</v>
      </c>
      <c r="I5078" s="23" t="s">
        <v>96</v>
      </c>
      <c r="J5078" s="23" t="s">
        <v>111</v>
      </c>
      <c r="K5078" s="23" t="s">
        <v>225</v>
      </c>
      <c r="L5078" s="24">
        <v>982.22</v>
      </c>
      <c r="M5078">
        <v>1</v>
      </c>
      <c r="N5078" s="25">
        <v>0.25</v>
      </c>
      <c r="O5078" s="24">
        <v>179.25</v>
      </c>
      <c r="P5078" s="26">
        <f t="shared" si="474"/>
        <v>0.18249475677546781</v>
      </c>
      <c r="Q5078" t="str">
        <f t="shared" si="475"/>
        <v>Low</v>
      </c>
      <c r="R5078" t="str">
        <f t="shared" si="476"/>
        <v>High</v>
      </c>
      <c r="S5078" s="23">
        <f t="shared" si="477"/>
        <v>2025</v>
      </c>
      <c r="T5078" s="23">
        <f t="shared" si="478"/>
        <v>7</v>
      </c>
      <c r="U5078" t="str">
        <f t="shared" si="479"/>
        <v>Jul-2025</v>
      </c>
    </row>
    <row r="5079" spans="1:21" x14ac:dyDescent="0.3">
      <c r="A5079" t="s">
        <v>7089</v>
      </c>
      <c r="B5079" s="22">
        <v>45263</v>
      </c>
      <c r="C5079" s="22">
        <v>45270</v>
      </c>
      <c r="D5079" s="23" t="s">
        <v>102</v>
      </c>
      <c r="E5079" s="23" t="s">
        <v>390</v>
      </c>
      <c r="F5079" s="23" t="s">
        <v>80</v>
      </c>
      <c r="G5079" s="23" t="s">
        <v>53</v>
      </c>
      <c r="H5079" s="23" t="s">
        <v>110</v>
      </c>
      <c r="I5079" s="23" t="s">
        <v>118</v>
      </c>
      <c r="J5079" s="23" t="s">
        <v>230</v>
      </c>
      <c r="K5079" s="23" t="s">
        <v>356</v>
      </c>
      <c r="L5079" s="24">
        <v>35269.919999999998</v>
      </c>
      <c r="M5079">
        <v>8</v>
      </c>
      <c r="N5079" s="25">
        <v>0.1</v>
      </c>
      <c r="O5079" s="24">
        <v>12229.85</v>
      </c>
      <c r="P5079" s="26">
        <f t="shared" si="474"/>
        <v>0.34675014856852526</v>
      </c>
      <c r="Q5079" t="str">
        <f t="shared" si="475"/>
        <v>High</v>
      </c>
      <c r="R5079" t="str">
        <f t="shared" si="476"/>
        <v>Low</v>
      </c>
      <c r="S5079" s="23">
        <f t="shared" si="477"/>
        <v>2023</v>
      </c>
      <c r="T5079" s="23">
        <f t="shared" si="478"/>
        <v>12</v>
      </c>
      <c r="U5079" t="str">
        <f t="shared" si="479"/>
        <v>Dec-2023</v>
      </c>
    </row>
    <row r="5080" spans="1:21" x14ac:dyDescent="0.3">
      <c r="A5080" t="s">
        <v>7090</v>
      </c>
      <c r="B5080" s="22">
        <v>44988</v>
      </c>
      <c r="C5080" s="22">
        <v>44992</v>
      </c>
      <c r="D5080" s="23" t="s">
        <v>78</v>
      </c>
      <c r="E5080" s="23" t="s">
        <v>2053</v>
      </c>
      <c r="F5080" s="23" t="s">
        <v>80</v>
      </c>
      <c r="G5080" s="23" t="s">
        <v>53</v>
      </c>
      <c r="H5080" s="23" t="s">
        <v>246</v>
      </c>
      <c r="I5080" s="23" t="s">
        <v>83</v>
      </c>
      <c r="J5080" s="23" t="s">
        <v>379</v>
      </c>
      <c r="K5080" s="23" t="s">
        <v>380</v>
      </c>
      <c r="L5080" s="24">
        <v>15705.52</v>
      </c>
      <c r="M5080">
        <v>4</v>
      </c>
      <c r="N5080" s="25">
        <v>0.25</v>
      </c>
      <c r="O5080" s="24">
        <v>4476.1000000000004</v>
      </c>
      <c r="P5080" s="26">
        <f t="shared" si="474"/>
        <v>0.28500170640640998</v>
      </c>
      <c r="Q5080" t="str">
        <f t="shared" si="475"/>
        <v>Medium</v>
      </c>
      <c r="R5080" t="str">
        <f t="shared" si="476"/>
        <v>High</v>
      </c>
      <c r="S5080" s="23">
        <f t="shared" si="477"/>
        <v>2023</v>
      </c>
      <c r="T5080" s="23">
        <f t="shared" si="478"/>
        <v>3</v>
      </c>
      <c r="U5080" t="str">
        <f t="shared" si="479"/>
        <v>Mar-2023</v>
      </c>
    </row>
    <row r="5081" spans="1:21" x14ac:dyDescent="0.3">
      <c r="A5081" t="s">
        <v>7091</v>
      </c>
      <c r="B5081" s="22">
        <v>44692</v>
      </c>
      <c r="C5081" s="22">
        <v>44699</v>
      </c>
      <c r="D5081" s="23" t="s">
        <v>78</v>
      </c>
      <c r="E5081" s="23" t="s">
        <v>1582</v>
      </c>
      <c r="F5081" s="23" t="s">
        <v>71</v>
      </c>
      <c r="G5081" s="23" t="s">
        <v>72</v>
      </c>
      <c r="H5081" s="23" t="s">
        <v>117</v>
      </c>
      <c r="I5081" s="23" t="s">
        <v>96</v>
      </c>
      <c r="J5081" s="23" t="s">
        <v>97</v>
      </c>
      <c r="K5081" s="23" t="s">
        <v>98</v>
      </c>
      <c r="L5081" s="24">
        <v>99753.57</v>
      </c>
      <c r="M5081">
        <v>7</v>
      </c>
      <c r="N5081" s="25">
        <v>0.1</v>
      </c>
      <c r="O5081" s="24">
        <v>31164.55</v>
      </c>
      <c r="P5081" s="26">
        <f t="shared" si="474"/>
        <v>0.31241538523383172</v>
      </c>
      <c r="Q5081" t="str">
        <f t="shared" si="475"/>
        <v>High</v>
      </c>
      <c r="R5081" t="str">
        <f t="shared" si="476"/>
        <v>Low</v>
      </c>
      <c r="S5081" s="23">
        <f t="shared" si="477"/>
        <v>2022</v>
      </c>
      <c r="T5081" s="23">
        <f t="shared" si="478"/>
        <v>5</v>
      </c>
      <c r="U5081" t="str">
        <f t="shared" si="479"/>
        <v>May-2022</v>
      </c>
    </row>
    <row r="5082" spans="1:21" x14ac:dyDescent="0.3">
      <c r="A5082" t="s">
        <v>7092</v>
      </c>
      <c r="B5082" s="22">
        <v>45027</v>
      </c>
      <c r="C5082" s="22">
        <v>45034</v>
      </c>
      <c r="D5082" s="23" t="s">
        <v>50</v>
      </c>
      <c r="E5082" s="23" t="s">
        <v>1574</v>
      </c>
      <c r="F5082" s="23" t="s">
        <v>52</v>
      </c>
      <c r="G5082" s="23" t="s">
        <v>63</v>
      </c>
      <c r="H5082" s="23" t="s">
        <v>202</v>
      </c>
      <c r="I5082" s="23" t="s">
        <v>118</v>
      </c>
      <c r="J5082" s="23" t="s">
        <v>191</v>
      </c>
      <c r="K5082" s="23" t="s">
        <v>829</v>
      </c>
      <c r="L5082" s="24">
        <v>20558.07</v>
      </c>
      <c r="M5082">
        <v>9</v>
      </c>
      <c r="N5082" s="25">
        <v>0.2</v>
      </c>
      <c r="O5082" s="24">
        <v>5853.11</v>
      </c>
      <c r="P5082" s="26">
        <f t="shared" si="474"/>
        <v>0.28471106480326214</v>
      </c>
      <c r="Q5082" t="str">
        <f t="shared" si="475"/>
        <v>Medium</v>
      </c>
      <c r="R5082" t="str">
        <f t="shared" si="476"/>
        <v>Medium</v>
      </c>
      <c r="S5082" s="23">
        <f t="shared" si="477"/>
        <v>2023</v>
      </c>
      <c r="T5082" s="23">
        <f t="shared" si="478"/>
        <v>4</v>
      </c>
      <c r="U5082" t="str">
        <f t="shared" si="479"/>
        <v>Apr-2023</v>
      </c>
    </row>
    <row r="5083" spans="1:21" x14ac:dyDescent="0.3">
      <c r="A5083" t="s">
        <v>7093</v>
      </c>
      <c r="B5083" s="22">
        <v>44851</v>
      </c>
      <c r="C5083" s="22">
        <v>44854</v>
      </c>
      <c r="D5083" s="23" t="s">
        <v>102</v>
      </c>
      <c r="E5083" s="23" t="s">
        <v>1232</v>
      </c>
      <c r="F5083" s="23" t="s">
        <v>52</v>
      </c>
      <c r="G5083" s="23" t="s">
        <v>81</v>
      </c>
      <c r="H5083" s="23" t="s">
        <v>82</v>
      </c>
      <c r="I5083" s="23" t="s">
        <v>83</v>
      </c>
      <c r="J5083" s="23" t="s">
        <v>156</v>
      </c>
      <c r="K5083" s="23" t="s">
        <v>285</v>
      </c>
      <c r="L5083" s="24">
        <v>3104.1</v>
      </c>
      <c r="M5083">
        <v>2</v>
      </c>
      <c r="N5083" s="25">
        <v>0.15</v>
      </c>
      <c r="O5083" s="24">
        <v>977.41</v>
      </c>
      <c r="P5083" s="26">
        <f t="shared" si="474"/>
        <v>0.3148770980316356</v>
      </c>
      <c r="Q5083" t="str">
        <f t="shared" si="475"/>
        <v>High</v>
      </c>
      <c r="R5083" t="str">
        <f t="shared" si="476"/>
        <v>Medium</v>
      </c>
      <c r="S5083" s="23">
        <f t="shared" si="477"/>
        <v>2022</v>
      </c>
      <c r="T5083" s="23">
        <f t="shared" si="478"/>
        <v>10</v>
      </c>
      <c r="U5083" t="str">
        <f t="shared" si="479"/>
        <v>Oct-2022</v>
      </c>
    </row>
    <row r="5084" spans="1:21" x14ac:dyDescent="0.3">
      <c r="A5084" t="s">
        <v>7094</v>
      </c>
      <c r="B5084" s="22">
        <v>45282</v>
      </c>
      <c r="C5084" s="22">
        <v>45288</v>
      </c>
      <c r="D5084" s="23" t="s">
        <v>61</v>
      </c>
      <c r="E5084" s="23" t="s">
        <v>1527</v>
      </c>
      <c r="F5084" s="23" t="s">
        <v>52</v>
      </c>
      <c r="G5084" s="23" t="s">
        <v>81</v>
      </c>
      <c r="H5084" s="23" t="s">
        <v>186</v>
      </c>
      <c r="I5084" s="23" t="s">
        <v>118</v>
      </c>
      <c r="J5084" s="23" t="s">
        <v>303</v>
      </c>
      <c r="K5084" s="23" t="s">
        <v>304</v>
      </c>
      <c r="L5084" s="24">
        <v>10528.24</v>
      </c>
      <c r="M5084">
        <v>2</v>
      </c>
      <c r="N5084" s="25">
        <v>0</v>
      </c>
      <c r="O5084" s="24">
        <v>2195.1</v>
      </c>
      <c r="P5084" s="26">
        <f t="shared" si="474"/>
        <v>0.20849638686048189</v>
      </c>
      <c r="Q5084" t="str">
        <f t="shared" si="475"/>
        <v>Medium</v>
      </c>
      <c r="R5084" t="str">
        <f t="shared" si="476"/>
        <v>None</v>
      </c>
      <c r="S5084" s="23">
        <f t="shared" si="477"/>
        <v>2023</v>
      </c>
      <c r="T5084" s="23">
        <f t="shared" si="478"/>
        <v>12</v>
      </c>
      <c r="U5084" t="str">
        <f t="shared" si="479"/>
        <v>Dec-2023</v>
      </c>
    </row>
    <row r="5085" spans="1:21" x14ac:dyDescent="0.3">
      <c r="A5085" t="s">
        <v>7095</v>
      </c>
      <c r="B5085" s="22">
        <v>45750</v>
      </c>
      <c r="C5085" s="22">
        <v>45756</v>
      </c>
      <c r="D5085" s="23" t="s">
        <v>61</v>
      </c>
      <c r="E5085" s="23" t="s">
        <v>2450</v>
      </c>
      <c r="F5085" s="23" t="s">
        <v>52</v>
      </c>
      <c r="G5085" s="23" t="s">
        <v>63</v>
      </c>
      <c r="H5085" s="23" t="s">
        <v>213</v>
      </c>
      <c r="I5085" s="23" t="s">
        <v>96</v>
      </c>
      <c r="J5085" s="23" t="s">
        <v>111</v>
      </c>
      <c r="K5085" s="23" t="s">
        <v>112</v>
      </c>
      <c r="L5085" s="24">
        <v>52032.36</v>
      </c>
      <c r="M5085">
        <v>4</v>
      </c>
      <c r="N5085" s="25">
        <v>0.2</v>
      </c>
      <c r="O5085" s="24">
        <v>12790.98</v>
      </c>
      <c r="P5085" s="26">
        <f t="shared" si="474"/>
        <v>0.24582740433068959</v>
      </c>
      <c r="Q5085" t="str">
        <f t="shared" si="475"/>
        <v>Medium</v>
      </c>
      <c r="R5085" t="str">
        <f t="shared" si="476"/>
        <v>Medium</v>
      </c>
      <c r="S5085" s="23">
        <f t="shared" si="477"/>
        <v>2025</v>
      </c>
      <c r="T5085" s="23">
        <f t="shared" si="478"/>
        <v>4</v>
      </c>
      <c r="U5085" t="str">
        <f t="shared" si="479"/>
        <v>Apr-2025</v>
      </c>
    </row>
    <row r="5086" spans="1:21" x14ac:dyDescent="0.3">
      <c r="A5086" t="s">
        <v>7096</v>
      </c>
      <c r="B5086" s="22">
        <v>44767</v>
      </c>
      <c r="C5086" s="22">
        <v>44769</v>
      </c>
      <c r="D5086" s="23" t="s">
        <v>50</v>
      </c>
      <c r="E5086" s="23" t="s">
        <v>283</v>
      </c>
      <c r="F5086" s="23" t="s">
        <v>80</v>
      </c>
      <c r="G5086" s="23" t="s">
        <v>179</v>
      </c>
      <c r="H5086" s="23" t="s">
        <v>236</v>
      </c>
      <c r="I5086" s="23" t="s">
        <v>96</v>
      </c>
      <c r="J5086" s="23" t="s">
        <v>135</v>
      </c>
      <c r="K5086" s="23" t="s">
        <v>275</v>
      </c>
      <c r="L5086" s="24">
        <v>45650.6</v>
      </c>
      <c r="M5086">
        <v>10</v>
      </c>
      <c r="N5086" s="25">
        <v>0.05</v>
      </c>
      <c r="O5086" s="24">
        <v>14905.25</v>
      </c>
      <c r="P5086" s="26">
        <f t="shared" si="474"/>
        <v>0.32650720910568537</v>
      </c>
      <c r="Q5086" t="str">
        <f t="shared" si="475"/>
        <v>High</v>
      </c>
      <c r="R5086" t="str">
        <f t="shared" si="476"/>
        <v>Low</v>
      </c>
      <c r="S5086" s="23">
        <f t="shared" si="477"/>
        <v>2022</v>
      </c>
      <c r="T5086" s="23">
        <f t="shared" si="478"/>
        <v>7</v>
      </c>
      <c r="U5086" t="str">
        <f t="shared" si="479"/>
        <v>Jul-2022</v>
      </c>
    </row>
    <row r="5087" spans="1:21" x14ac:dyDescent="0.3">
      <c r="A5087" t="s">
        <v>7097</v>
      </c>
      <c r="B5087" s="22">
        <v>45937</v>
      </c>
      <c r="C5087" s="22">
        <v>45944</v>
      </c>
      <c r="D5087" s="23" t="s">
        <v>102</v>
      </c>
      <c r="E5087" s="23" t="s">
        <v>1229</v>
      </c>
      <c r="F5087" s="23" t="s">
        <v>71</v>
      </c>
      <c r="G5087" s="23" t="s">
        <v>72</v>
      </c>
      <c r="H5087" s="23" t="s">
        <v>73</v>
      </c>
      <c r="I5087" s="23" t="s">
        <v>83</v>
      </c>
      <c r="J5087" s="23" t="s">
        <v>379</v>
      </c>
      <c r="K5087" s="23" t="s">
        <v>380</v>
      </c>
      <c r="L5087" s="24">
        <v>5868.48</v>
      </c>
      <c r="M5087">
        <v>8</v>
      </c>
      <c r="N5087" s="25">
        <v>0.15</v>
      </c>
      <c r="O5087" s="24">
        <v>1679.06</v>
      </c>
      <c r="P5087" s="26">
        <f t="shared" si="474"/>
        <v>0.28611497355362892</v>
      </c>
      <c r="Q5087" t="str">
        <f t="shared" si="475"/>
        <v>Medium</v>
      </c>
      <c r="R5087" t="str">
        <f t="shared" si="476"/>
        <v>Medium</v>
      </c>
      <c r="S5087" s="23">
        <f t="shared" si="477"/>
        <v>2025</v>
      </c>
      <c r="T5087" s="23">
        <f t="shared" si="478"/>
        <v>10</v>
      </c>
      <c r="U5087" t="str">
        <f t="shared" si="479"/>
        <v>Oct-2025</v>
      </c>
    </row>
    <row r="5088" spans="1:21" x14ac:dyDescent="0.3">
      <c r="A5088" t="s">
        <v>7098</v>
      </c>
      <c r="B5088" s="22">
        <v>44880</v>
      </c>
      <c r="C5088" s="22">
        <v>44882</v>
      </c>
      <c r="D5088" s="23" t="s">
        <v>78</v>
      </c>
      <c r="E5088" s="23" t="s">
        <v>1661</v>
      </c>
      <c r="F5088" s="23" t="s">
        <v>80</v>
      </c>
      <c r="G5088" s="23" t="s">
        <v>72</v>
      </c>
      <c r="H5088" s="23" t="s">
        <v>117</v>
      </c>
      <c r="I5088" s="23" t="s">
        <v>96</v>
      </c>
      <c r="J5088" s="23" t="s">
        <v>111</v>
      </c>
      <c r="K5088" s="23" t="s">
        <v>328</v>
      </c>
      <c r="L5088" s="24">
        <v>4969.1000000000004</v>
      </c>
      <c r="M5088">
        <v>2</v>
      </c>
      <c r="N5088" s="25">
        <v>0.2</v>
      </c>
      <c r="O5088" s="24">
        <v>597.61</v>
      </c>
      <c r="P5088" s="26">
        <f t="shared" si="474"/>
        <v>0.12026523917812078</v>
      </c>
      <c r="Q5088" t="str">
        <f t="shared" si="475"/>
        <v>Low</v>
      </c>
      <c r="R5088" t="str">
        <f t="shared" si="476"/>
        <v>Medium</v>
      </c>
      <c r="S5088" s="23">
        <f t="shared" si="477"/>
        <v>2022</v>
      </c>
      <c r="T5088" s="23">
        <f t="shared" si="478"/>
        <v>11</v>
      </c>
      <c r="U5088" t="str">
        <f t="shared" si="479"/>
        <v>Nov-2022</v>
      </c>
    </row>
    <row r="5089" spans="1:21" x14ac:dyDescent="0.3">
      <c r="A5089" t="s">
        <v>7099</v>
      </c>
      <c r="B5089" s="22">
        <v>45176</v>
      </c>
      <c r="C5089" s="22">
        <v>45179</v>
      </c>
      <c r="D5089" s="23" t="s">
        <v>61</v>
      </c>
      <c r="E5089" s="23" t="s">
        <v>1612</v>
      </c>
      <c r="F5089" s="23" t="s">
        <v>52</v>
      </c>
      <c r="G5089" s="23" t="s">
        <v>72</v>
      </c>
      <c r="H5089" s="23" t="s">
        <v>73</v>
      </c>
      <c r="I5089" s="23" t="s">
        <v>118</v>
      </c>
      <c r="J5089" s="23" t="s">
        <v>191</v>
      </c>
      <c r="K5089" s="23" t="s">
        <v>192</v>
      </c>
      <c r="L5089" s="24">
        <v>21771.87</v>
      </c>
      <c r="M5089">
        <v>3</v>
      </c>
      <c r="N5089" s="25">
        <v>0.1</v>
      </c>
      <c r="O5089" s="24">
        <v>7335.06</v>
      </c>
      <c r="P5089" s="26">
        <f t="shared" si="474"/>
        <v>0.33690537376899643</v>
      </c>
      <c r="Q5089" t="str">
        <f t="shared" si="475"/>
        <v>High</v>
      </c>
      <c r="R5089" t="str">
        <f t="shared" si="476"/>
        <v>Low</v>
      </c>
      <c r="S5089" s="23">
        <f t="shared" si="477"/>
        <v>2023</v>
      </c>
      <c r="T5089" s="23">
        <f t="shared" si="478"/>
        <v>9</v>
      </c>
      <c r="U5089" t="str">
        <f t="shared" si="479"/>
        <v>Sep-2023</v>
      </c>
    </row>
    <row r="5090" spans="1:21" x14ac:dyDescent="0.3">
      <c r="A5090" t="s">
        <v>7100</v>
      </c>
      <c r="B5090" s="22">
        <v>45083</v>
      </c>
      <c r="C5090" s="22">
        <v>45087</v>
      </c>
      <c r="D5090" s="23" t="s">
        <v>78</v>
      </c>
      <c r="E5090" s="23" t="s">
        <v>581</v>
      </c>
      <c r="F5090" s="23" t="s">
        <v>71</v>
      </c>
      <c r="G5090" s="23" t="s">
        <v>72</v>
      </c>
      <c r="H5090" s="23" t="s">
        <v>104</v>
      </c>
      <c r="I5090" s="23" t="s">
        <v>83</v>
      </c>
      <c r="J5090" s="23" t="s">
        <v>379</v>
      </c>
      <c r="K5090" s="23" t="s">
        <v>716</v>
      </c>
      <c r="L5090" s="24">
        <v>29125.5</v>
      </c>
      <c r="M5090">
        <v>10</v>
      </c>
      <c r="N5090" s="25">
        <v>0.25</v>
      </c>
      <c r="O5090" s="24">
        <v>8686.11</v>
      </c>
      <c r="P5090" s="26">
        <f t="shared" si="474"/>
        <v>0.29823041664520783</v>
      </c>
      <c r="Q5090" t="str">
        <f t="shared" si="475"/>
        <v>Medium</v>
      </c>
      <c r="R5090" t="str">
        <f t="shared" si="476"/>
        <v>High</v>
      </c>
      <c r="S5090" s="23">
        <f t="shared" si="477"/>
        <v>2023</v>
      </c>
      <c r="T5090" s="23">
        <f t="shared" si="478"/>
        <v>6</v>
      </c>
      <c r="U5090" t="str">
        <f t="shared" si="479"/>
        <v>Jun-2023</v>
      </c>
    </row>
    <row r="5091" spans="1:21" x14ac:dyDescent="0.3">
      <c r="A5091" t="s">
        <v>7101</v>
      </c>
      <c r="B5091" s="22">
        <v>45181</v>
      </c>
      <c r="C5091" s="22">
        <v>45184</v>
      </c>
      <c r="D5091" s="23" t="s">
        <v>50</v>
      </c>
      <c r="E5091" s="23" t="s">
        <v>707</v>
      </c>
      <c r="F5091" s="23" t="s">
        <v>80</v>
      </c>
      <c r="G5091" s="23" t="s">
        <v>179</v>
      </c>
      <c r="H5091" s="23" t="s">
        <v>236</v>
      </c>
      <c r="I5091" s="23" t="s">
        <v>83</v>
      </c>
      <c r="J5091" s="23" t="s">
        <v>379</v>
      </c>
      <c r="K5091" s="23" t="s">
        <v>380</v>
      </c>
      <c r="L5091" s="24">
        <v>59033.08</v>
      </c>
      <c r="M5091">
        <v>4</v>
      </c>
      <c r="N5091" s="25">
        <v>0.25</v>
      </c>
      <c r="O5091" s="24">
        <v>12130.04</v>
      </c>
      <c r="P5091" s="26">
        <f t="shared" si="474"/>
        <v>0.20547869093057655</v>
      </c>
      <c r="Q5091" t="str">
        <f t="shared" si="475"/>
        <v>Medium</v>
      </c>
      <c r="R5091" t="str">
        <f t="shared" si="476"/>
        <v>High</v>
      </c>
      <c r="S5091" s="23">
        <f t="shared" si="477"/>
        <v>2023</v>
      </c>
      <c r="T5091" s="23">
        <f t="shared" si="478"/>
        <v>9</v>
      </c>
      <c r="U5091" t="str">
        <f t="shared" si="479"/>
        <v>Sep-2023</v>
      </c>
    </row>
    <row r="5092" spans="1:21" x14ac:dyDescent="0.3">
      <c r="A5092" t="s">
        <v>7102</v>
      </c>
      <c r="B5092" s="22">
        <v>45147</v>
      </c>
      <c r="C5092" s="22">
        <v>45150</v>
      </c>
      <c r="D5092" s="23" t="s">
        <v>61</v>
      </c>
      <c r="E5092" s="23" t="s">
        <v>124</v>
      </c>
      <c r="F5092" s="23" t="s">
        <v>52</v>
      </c>
      <c r="G5092" s="23" t="s">
        <v>179</v>
      </c>
      <c r="H5092" s="23" t="s">
        <v>180</v>
      </c>
      <c r="I5092" s="23" t="s">
        <v>96</v>
      </c>
      <c r="J5092" s="23" t="s">
        <v>166</v>
      </c>
      <c r="K5092" s="23" t="s">
        <v>167</v>
      </c>
      <c r="L5092" s="24">
        <v>52537.4</v>
      </c>
      <c r="M5092">
        <v>5</v>
      </c>
      <c r="N5092" s="25">
        <v>0.25</v>
      </c>
      <c r="O5092" s="24">
        <v>7208.68</v>
      </c>
      <c r="P5092" s="26">
        <f t="shared" si="474"/>
        <v>0.13721044436915417</v>
      </c>
      <c r="Q5092" t="str">
        <f t="shared" si="475"/>
        <v>Low</v>
      </c>
      <c r="R5092" t="str">
        <f t="shared" si="476"/>
        <v>High</v>
      </c>
      <c r="S5092" s="23">
        <f t="shared" si="477"/>
        <v>2023</v>
      </c>
      <c r="T5092" s="23">
        <f t="shared" si="478"/>
        <v>8</v>
      </c>
      <c r="U5092" t="str">
        <f t="shared" si="479"/>
        <v>Aug-2023</v>
      </c>
    </row>
    <row r="5093" spans="1:21" x14ac:dyDescent="0.3">
      <c r="A5093" t="s">
        <v>7103</v>
      </c>
      <c r="B5093" s="22">
        <v>44618</v>
      </c>
      <c r="C5093" s="22">
        <v>44624</v>
      </c>
      <c r="D5093" s="23" t="s">
        <v>61</v>
      </c>
      <c r="E5093" s="23" t="s">
        <v>1403</v>
      </c>
      <c r="F5093" s="23" t="s">
        <v>80</v>
      </c>
      <c r="G5093" s="23" t="s">
        <v>63</v>
      </c>
      <c r="H5093" s="23" t="s">
        <v>213</v>
      </c>
      <c r="I5093" s="23" t="s">
        <v>55</v>
      </c>
      <c r="J5093" s="23" t="s">
        <v>56</v>
      </c>
      <c r="K5093" s="23" t="s">
        <v>57</v>
      </c>
      <c r="L5093" s="24">
        <v>28545.9</v>
      </c>
      <c r="M5093">
        <v>2</v>
      </c>
      <c r="N5093" s="25">
        <v>0.25</v>
      </c>
      <c r="O5093" s="24">
        <v>8099.12</v>
      </c>
      <c r="P5093" s="26">
        <f t="shared" si="474"/>
        <v>0.28372270623802365</v>
      </c>
      <c r="Q5093" t="str">
        <f t="shared" si="475"/>
        <v>Medium</v>
      </c>
      <c r="R5093" t="str">
        <f t="shared" si="476"/>
        <v>High</v>
      </c>
      <c r="S5093" s="23">
        <f t="shared" si="477"/>
        <v>2022</v>
      </c>
      <c r="T5093" s="23">
        <f t="shared" si="478"/>
        <v>2</v>
      </c>
      <c r="U5093" t="str">
        <f t="shared" si="479"/>
        <v>Feb-2022</v>
      </c>
    </row>
    <row r="5094" spans="1:21" x14ac:dyDescent="0.3">
      <c r="A5094" t="s">
        <v>7104</v>
      </c>
      <c r="B5094" s="22">
        <v>45103</v>
      </c>
      <c r="C5094" s="22">
        <v>45109</v>
      </c>
      <c r="D5094" s="23" t="s">
        <v>102</v>
      </c>
      <c r="E5094" s="23" t="s">
        <v>1292</v>
      </c>
      <c r="F5094" s="23" t="s">
        <v>52</v>
      </c>
      <c r="G5094" s="23" t="s">
        <v>81</v>
      </c>
      <c r="H5094" s="23" t="s">
        <v>82</v>
      </c>
      <c r="I5094" s="23" t="s">
        <v>118</v>
      </c>
      <c r="J5094" s="23" t="s">
        <v>230</v>
      </c>
      <c r="K5094" s="23" t="s">
        <v>231</v>
      </c>
      <c r="L5094" s="24">
        <v>38825.879999999997</v>
      </c>
      <c r="M5094">
        <v>4</v>
      </c>
      <c r="N5094" s="25">
        <v>0.25</v>
      </c>
      <c r="O5094" s="24">
        <v>10470.049999999999</v>
      </c>
      <c r="P5094" s="26">
        <f t="shared" si="474"/>
        <v>0.26966677896289792</v>
      </c>
      <c r="Q5094" t="str">
        <f t="shared" si="475"/>
        <v>Medium</v>
      </c>
      <c r="R5094" t="str">
        <f t="shared" si="476"/>
        <v>High</v>
      </c>
      <c r="S5094" s="23">
        <f t="shared" si="477"/>
        <v>2023</v>
      </c>
      <c r="T5094" s="23">
        <f t="shared" si="478"/>
        <v>6</v>
      </c>
      <c r="U5094" t="str">
        <f t="shared" si="479"/>
        <v>Jun-2023</v>
      </c>
    </row>
    <row r="5095" spans="1:21" x14ac:dyDescent="0.3">
      <c r="A5095" t="s">
        <v>7105</v>
      </c>
      <c r="B5095" s="22">
        <v>44896</v>
      </c>
      <c r="C5095" s="22">
        <v>44902</v>
      </c>
      <c r="D5095" s="23" t="s">
        <v>102</v>
      </c>
      <c r="E5095" s="23" t="s">
        <v>692</v>
      </c>
      <c r="F5095" s="23" t="s">
        <v>52</v>
      </c>
      <c r="G5095" s="23" t="s">
        <v>53</v>
      </c>
      <c r="H5095" s="23" t="s">
        <v>110</v>
      </c>
      <c r="I5095" s="23" t="s">
        <v>96</v>
      </c>
      <c r="J5095" s="23" t="s">
        <v>135</v>
      </c>
      <c r="K5095" s="23" t="s">
        <v>275</v>
      </c>
      <c r="L5095" s="24">
        <v>58599.6</v>
      </c>
      <c r="M5095">
        <v>5</v>
      </c>
      <c r="N5095" s="25">
        <v>0.25</v>
      </c>
      <c r="O5095" s="24">
        <v>10201.76</v>
      </c>
      <c r="P5095" s="26">
        <f t="shared" si="474"/>
        <v>0.17409265592256604</v>
      </c>
      <c r="Q5095" t="str">
        <f t="shared" si="475"/>
        <v>Low</v>
      </c>
      <c r="R5095" t="str">
        <f t="shared" si="476"/>
        <v>High</v>
      </c>
      <c r="S5095" s="23">
        <f t="shared" si="477"/>
        <v>2022</v>
      </c>
      <c r="T5095" s="23">
        <f t="shared" si="478"/>
        <v>12</v>
      </c>
      <c r="U5095" t="str">
        <f t="shared" si="479"/>
        <v>Dec-2022</v>
      </c>
    </row>
    <row r="5096" spans="1:21" x14ac:dyDescent="0.3">
      <c r="A5096" t="s">
        <v>7106</v>
      </c>
      <c r="B5096" s="22">
        <v>44632</v>
      </c>
      <c r="C5096" s="22">
        <v>44634</v>
      </c>
      <c r="D5096" s="23" t="s">
        <v>61</v>
      </c>
      <c r="E5096" s="23" t="s">
        <v>629</v>
      </c>
      <c r="F5096" s="23" t="s">
        <v>71</v>
      </c>
      <c r="G5096" s="23" t="s">
        <v>72</v>
      </c>
      <c r="H5096" s="23" t="s">
        <v>73</v>
      </c>
      <c r="I5096" s="23" t="s">
        <v>83</v>
      </c>
      <c r="J5096" s="23" t="s">
        <v>156</v>
      </c>
      <c r="K5096" s="23" t="s">
        <v>157</v>
      </c>
      <c r="L5096" s="24">
        <v>18892.080000000002</v>
      </c>
      <c r="M5096">
        <v>6</v>
      </c>
      <c r="N5096" s="25">
        <v>0.15</v>
      </c>
      <c r="O5096" s="24">
        <v>4514.93</v>
      </c>
      <c r="P5096" s="26">
        <f t="shared" si="474"/>
        <v>0.23898533141930375</v>
      </c>
      <c r="Q5096" t="str">
        <f t="shared" si="475"/>
        <v>Medium</v>
      </c>
      <c r="R5096" t="str">
        <f t="shared" si="476"/>
        <v>Medium</v>
      </c>
      <c r="S5096" s="23">
        <f t="shared" si="477"/>
        <v>2022</v>
      </c>
      <c r="T5096" s="23">
        <f t="shared" si="478"/>
        <v>3</v>
      </c>
      <c r="U5096" t="str">
        <f t="shared" si="479"/>
        <v>Mar-2022</v>
      </c>
    </row>
    <row r="5097" spans="1:21" x14ac:dyDescent="0.3">
      <c r="A5097" t="s">
        <v>7107</v>
      </c>
      <c r="B5097" s="22">
        <v>45168</v>
      </c>
      <c r="C5097" s="22">
        <v>45175</v>
      </c>
      <c r="D5097" s="23" t="s">
        <v>61</v>
      </c>
      <c r="E5097" s="23" t="s">
        <v>990</v>
      </c>
      <c r="F5097" s="23" t="s">
        <v>71</v>
      </c>
      <c r="G5097" s="23" t="s">
        <v>81</v>
      </c>
      <c r="H5097" s="23" t="s">
        <v>186</v>
      </c>
      <c r="I5097" s="23" t="s">
        <v>118</v>
      </c>
      <c r="J5097" s="23" t="s">
        <v>230</v>
      </c>
      <c r="K5097" s="23" t="s">
        <v>356</v>
      </c>
      <c r="L5097" s="24">
        <v>12018.42</v>
      </c>
      <c r="M5097">
        <v>6</v>
      </c>
      <c r="N5097" s="25">
        <v>0.1</v>
      </c>
      <c r="O5097" s="24">
        <v>1863.68</v>
      </c>
      <c r="P5097" s="26">
        <f t="shared" si="474"/>
        <v>0.15506863630993092</v>
      </c>
      <c r="Q5097" t="str">
        <f t="shared" si="475"/>
        <v>Low</v>
      </c>
      <c r="R5097" t="str">
        <f t="shared" si="476"/>
        <v>Low</v>
      </c>
      <c r="S5097" s="23">
        <f t="shared" si="477"/>
        <v>2023</v>
      </c>
      <c r="T5097" s="23">
        <f t="shared" si="478"/>
        <v>8</v>
      </c>
      <c r="U5097" t="str">
        <f t="shared" si="479"/>
        <v>Aug-2023</v>
      </c>
    </row>
    <row r="5098" spans="1:21" x14ac:dyDescent="0.3">
      <c r="A5098" t="s">
        <v>7108</v>
      </c>
      <c r="B5098" s="22">
        <v>45940</v>
      </c>
      <c r="C5098" s="22">
        <v>45944</v>
      </c>
      <c r="D5098" s="23" t="s">
        <v>61</v>
      </c>
      <c r="E5098" s="23" t="s">
        <v>1145</v>
      </c>
      <c r="F5098" s="23" t="s">
        <v>71</v>
      </c>
      <c r="G5098" s="23" t="s">
        <v>72</v>
      </c>
      <c r="H5098" s="23" t="s">
        <v>104</v>
      </c>
      <c r="I5098" s="23" t="s">
        <v>118</v>
      </c>
      <c r="J5098" s="23" t="s">
        <v>230</v>
      </c>
      <c r="K5098" s="23" t="s">
        <v>351</v>
      </c>
      <c r="L5098" s="24">
        <v>68422.5</v>
      </c>
      <c r="M5098">
        <v>9</v>
      </c>
      <c r="N5098" s="25">
        <v>0.2</v>
      </c>
      <c r="O5098" s="24">
        <v>13827.35</v>
      </c>
      <c r="P5098" s="26">
        <f t="shared" si="474"/>
        <v>0.20208776352807922</v>
      </c>
      <c r="Q5098" t="str">
        <f t="shared" si="475"/>
        <v>Medium</v>
      </c>
      <c r="R5098" t="str">
        <f t="shared" si="476"/>
        <v>Medium</v>
      </c>
      <c r="S5098" s="23">
        <f t="shared" si="477"/>
        <v>2025</v>
      </c>
      <c r="T5098" s="23">
        <f t="shared" si="478"/>
        <v>10</v>
      </c>
      <c r="U5098" t="str">
        <f t="shared" si="479"/>
        <v>Oct-2025</v>
      </c>
    </row>
    <row r="5099" spans="1:21" x14ac:dyDescent="0.3">
      <c r="A5099" t="s">
        <v>7109</v>
      </c>
      <c r="B5099" s="22">
        <v>45864</v>
      </c>
      <c r="C5099" s="22">
        <v>45869</v>
      </c>
      <c r="D5099" s="23" t="s">
        <v>50</v>
      </c>
      <c r="E5099" s="23" t="s">
        <v>256</v>
      </c>
      <c r="F5099" s="23" t="s">
        <v>71</v>
      </c>
      <c r="G5099" s="23" t="s">
        <v>63</v>
      </c>
      <c r="H5099" s="23" t="s">
        <v>64</v>
      </c>
      <c r="I5099" s="23" t="s">
        <v>118</v>
      </c>
      <c r="J5099" s="23" t="s">
        <v>230</v>
      </c>
      <c r="K5099" s="23" t="s">
        <v>231</v>
      </c>
      <c r="L5099" s="24">
        <v>19988.04</v>
      </c>
      <c r="M5099">
        <v>6</v>
      </c>
      <c r="N5099" s="25">
        <v>0.2</v>
      </c>
      <c r="O5099" s="24">
        <v>3362.45</v>
      </c>
      <c r="P5099" s="26">
        <f t="shared" si="474"/>
        <v>0.1682230974122525</v>
      </c>
      <c r="Q5099" t="str">
        <f t="shared" si="475"/>
        <v>Low</v>
      </c>
      <c r="R5099" t="str">
        <f t="shared" si="476"/>
        <v>Medium</v>
      </c>
      <c r="S5099" s="23">
        <f t="shared" si="477"/>
        <v>2025</v>
      </c>
      <c r="T5099" s="23">
        <f t="shared" si="478"/>
        <v>7</v>
      </c>
      <c r="U5099" t="str">
        <f t="shared" si="479"/>
        <v>Jul-2025</v>
      </c>
    </row>
    <row r="5100" spans="1:21" x14ac:dyDescent="0.3">
      <c r="A5100" t="s">
        <v>7110</v>
      </c>
      <c r="B5100" s="22">
        <v>44776</v>
      </c>
      <c r="C5100" s="22">
        <v>44777</v>
      </c>
      <c r="D5100" s="23" t="s">
        <v>50</v>
      </c>
      <c r="E5100" s="23" t="s">
        <v>1746</v>
      </c>
      <c r="F5100" s="23" t="s">
        <v>80</v>
      </c>
      <c r="G5100" s="23" t="s">
        <v>53</v>
      </c>
      <c r="H5100" s="23" t="s">
        <v>110</v>
      </c>
      <c r="I5100" s="23" t="s">
        <v>55</v>
      </c>
      <c r="J5100" s="23" t="s">
        <v>65</v>
      </c>
      <c r="K5100" s="23" t="s">
        <v>130</v>
      </c>
      <c r="L5100" s="24">
        <v>11884.32</v>
      </c>
      <c r="M5100">
        <v>7</v>
      </c>
      <c r="N5100" s="25">
        <v>0.25</v>
      </c>
      <c r="O5100" s="24">
        <v>1578.33</v>
      </c>
      <c r="P5100" s="26">
        <f t="shared" si="474"/>
        <v>0.13280776687265236</v>
      </c>
      <c r="Q5100" t="str">
        <f t="shared" si="475"/>
        <v>Low</v>
      </c>
      <c r="R5100" t="str">
        <f t="shared" si="476"/>
        <v>High</v>
      </c>
      <c r="S5100" s="23">
        <f t="shared" si="477"/>
        <v>2022</v>
      </c>
      <c r="T5100" s="23">
        <f t="shared" si="478"/>
        <v>8</v>
      </c>
      <c r="U5100" t="str">
        <f t="shared" si="479"/>
        <v>Aug-2022</v>
      </c>
    </row>
    <row r="5101" spans="1:21" x14ac:dyDescent="0.3">
      <c r="A5101" t="s">
        <v>7111</v>
      </c>
      <c r="B5101" s="22">
        <v>45421</v>
      </c>
      <c r="C5101" s="22">
        <v>45423</v>
      </c>
      <c r="D5101" s="23" t="s">
        <v>78</v>
      </c>
      <c r="E5101" s="23" t="s">
        <v>294</v>
      </c>
      <c r="F5101" s="23" t="s">
        <v>71</v>
      </c>
      <c r="G5101" s="23" t="s">
        <v>53</v>
      </c>
      <c r="H5101" s="23" t="s">
        <v>54</v>
      </c>
      <c r="I5101" s="23" t="s">
        <v>55</v>
      </c>
      <c r="J5101" s="23" t="s">
        <v>65</v>
      </c>
      <c r="K5101" s="23" t="s">
        <v>91</v>
      </c>
      <c r="L5101" s="24">
        <v>59031.08</v>
      </c>
      <c r="M5101">
        <v>4</v>
      </c>
      <c r="N5101" s="25">
        <v>0.05</v>
      </c>
      <c r="O5101" s="24">
        <v>16304.16</v>
      </c>
      <c r="P5101" s="26">
        <f t="shared" si="474"/>
        <v>0.27619620037444681</v>
      </c>
      <c r="Q5101" t="str">
        <f t="shared" si="475"/>
        <v>Medium</v>
      </c>
      <c r="R5101" t="str">
        <f t="shared" si="476"/>
        <v>Low</v>
      </c>
      <c r="S5101" s="23">
        <f t="shared" si="477"/>
        <v>2024</v>
      </c>
      <c r="T5101" s="23">
        <f t="shared" si="478"/>
        <v>5</v>
      </c>
      <c r="U5101" t="str">
        <f t="shared" si="479"/>
        <v>May-2024</v>
      </c>
    </row>
    <row r="5102" spans="1:21" x14ac:dyDescent="0.3">
      <c r="A5102" t="s">
        <v>7112</v>
      </c>
      <c r="B5102" s="22">
        <v>44851</v>
      </c>
      <c r="C5102" s="22">
        <v>44857</v>
      </c>
      <c r="D5102" s="23" t="s">
        <v>50</v>
      </c>
      <c r="E5102" s="23" t="s">
        <v>1075</v>
      </c>
      <c r="F5102" s="23" t="s">
        <v>71</v>
      </c>
      <c r="G5102" s="23" t="s">
        <v>72</v>
      </c>
      <c r="H5102" s="23" t="s">
        <v>346</v>
      </c>
      <c r="I5102" s="23" t="s">
        <v>55</v>
      </c>
      <c r="J5102" s="23" t="s">
        <v>173</v>
      </c>
      <c r="K5102" s="23" t="s">
        <v>780</v>
      </c>
      <c r="L5102" s="24">
        <v>39693.4</v>
      </c>
      <c r="M5102">
        <v>5</v>
      </c>
      <c r="N5102" s="25">
        <v>0</v>
      </c>
      <c r="O5102" s="24">
        <v>13158.63</v>
      </c>
      <c r="P5102" s="26">
        <f t="shared" si="474"/>
        <v>0.33150674923286994</v>
      </c>
      <c r="Q5102" t="str">
        <f t="shared" si="475"/>
        <v>High</v>
      </c>
      <c r="R5102" t="str">
        <f t="shared" si="476"/>
        <v>None</v>
      </c>
      <c r="S5102" s="23">
        <f t="shared" si="477"/>
        <v>2022</v>
      </c>
      <c r="T5102" s="23">
        <f t="shared" si="478"/>
        <v>10</v>
      </c>
      <c r="U5102" t="str">
        <f t="shared" si="479"/>
        <v>Oct-2022</v>
      </c>
    </row>
    <row r="5103" spans="1:21" x14ac:dyDescent="0.3">
      <c r="A5103" t="s">
        <v>7113</v>
      </c>
      <c r="B5103" s="22">
        <v>45065</v>
      </c>
      <c r="C5103" s="22">
        <v>45072</v>
      </c>
      <c r="D5103" s="23" t="s">
        <v>50</v>
      </c>
      <c r="E5103" s="23" t="s">
        <v>1061</v>
      </c>
      <c r="F5103" s="23" t="s">
        <v>71</v>
      </c>
      <c r="G5103" s="23" t="s">
        <v>63</v>
      </c>
      <c r="H5103" s="23" t="s">
        <v>202</v>
      </c>
      <c r="I5103" s="23" t="s">
        <v>118</v>
      </c>
      <c r="J5103" s="23" t="s">
        <v>191</v>
      </c>
      <c r="K5103" s="23" t="s">
        <v>829</v>
      </c>
      <c r="L5103" s="24">
        <v>37630.519999999997</v>
      </c>
      <c r="M5103">
        <v>4</v>
      </c>
      <c r="N5103" s="25">
        <v>0.15</v>
      </c>
      <c r="O5103" s="24">
        <v>11549.67</v>
      </c>
      <c r="P5103" s="26">
        <f t="shared" si="474"/>
        <v>0.30692294446103857</v>
      </c>
      <c r="Q5103" t="str">
        <f t="shared" si="475"/>
        <v>High</v>
      </c>
      <c r="R5103" t="str">
        <f t="shared" si="476"/>
        <v>Medium</v>
      </c>
      <c r="S5103" s="23">
        <f t="shared" si="477"/>
        <v>2023</v>
      </c>
      <c r="T5103" s="23">
        <f t="shared" si="478"/>
        <v>5</v>
      </c>
      <c r="U5103" t="str">
        <f t="shared" si="479"/>
        <v>May-2023</v>
      </c>
    </row>
    <row r="5104" spans="1:21" x14ac:dyDescent="0.3">
      <c r="A5104" t="s">
        <v>7114</v>
      </c>
      <c r="B5104" s="22">
        <v>45056</v>
      </c>
      <c r="C5104" s="22">
        <v>45063</v>
      </c>
      <c r="D5104" s="23" t="s">
        <v>61</v>
      </c>
      <c r="E5104" s="23" t="s">
        <v>196</v>
      </c>
      <c r="F5104" s="23" t="s">
        <v>71</v>
      </c>
      <c r="G5104" s="23" t="s">
        <v>72</v>
      </c>
      <c r="H5104" s="23" t="s">
        <v>346</v>
      </c>
      <c r="I5104" s="23" t="s">
        <v>118</v>
      </c>
      <c r="J5104" s="23" t="s">
        <v>230</v>
      </c>
      <c r="K5104" s="23" t="s">
        <v>231</v>
      </c>
      <c r="L5104" s="24">
        <v>32889.949999999997</v>
      </c>
      <c r="M5104">
        <v>5</v>
      </c>
      <c r="N5104" s="25">
        <v>0.1</v>
      </c>
      <c r="O5104" s="24">
        <v>6694.38</v>
      </c>
      <c r="P5104" s="26">
        <f t="shared" si="474"/>
        <v>0.20353877096195042</v>
      </c>
      <c r="Q5104" t="str">
        <f t="shared" si="475"/>
        <v>Medium</v>
      </c>
      <c r="R5104" t="str">
        <f t="shared" si="476"/>
        <v>Low</v>
      </c>
      <c r="S5104" s="23">
        <f t="shared" si="477"/>
        <v>2023</v>
      </c>
      <c r="T5104" s="23">
        <f t="shared" si="478"/>
        <v>5</v>
      </c>
      <c r="U5104" t="str">
        <f t="shared" si="479"/>
        <v>May-2023</v>
      </c>
    </row>
    <row r="5105" spans="1:21" x14ac:dyDescent="0.3">
      <c r="A5105" t="s">
        <v>7115</v>
      </c>
      <c r="B5105" s="22">
        <v>45715</v>
      </c>
      <c r="C5105" s="22">
        <v>45722</v>
      </c>
      <c r="D5105" s="23" t="s">
        <v>61</v>
      </c>
      <c r="E5105" s="23" t="s">
        <v>2256</v>
      </c>
      <c r="F5105" s="23" t="s">
        <v>71</v>
      </c>
      <c r="G5105" s="23" t="s">
        <v>179</v>
      </c>
      <c r="H5105" s="23" t="s">
        <v>236</v>
      </c>
      <c r="I5105" s="23" t="s">
        <v>55</v>
      </c>
      <c r="J5105" s="23" t="s">
        <v>56</v>
      </c>
      <c r="K5105" s="23" t="s">
        <v>57</v>
      </c>
      <c r="L5105" s="24">
        <v>16948.8</v>
      </c>
      <c r="M5105">
        <v>3</v>
      </c>
      <c r="N5105" s="25">
        <v>0.2</v>
      </c>
      <c r="O5105" s="24">
        <v>5126.72</v>
      </c>
      <c r="P5105" s="26">
        <f t="shared" si="474"/>
        <v>0.30248277164165016</v>
      </c>
      <c r="Q5105" t="str">
        <f t="shared" si="475"/>
        <v>High</v>
      </c>
      <c r="R5105" t="str">
        <f t="shared" si="476"/>
        <v>Medium</v>
      </c>
      <c r="S5105" s="23">
        <f t="shared" si="477"/>
        <v>2025</v>
      </c>
      <c r="T5105" s="23">
        <f t="shared" si="478"/>
        <v>2</v>
      </c>
      <c r="U5105" t="str">
        <f t="shared" si="479"/>
        <v>Feb-2025</v>
      </c>
    </row>
    <row r="5106" spans="1:21" x14ac:dyDescent="0.3">
      <c r="A5106" t="s">
        <v>7116</v>
      </c>
      <c r="B5106" s="22">
        <v>44940</v>
      </c>
      <c r="C5106" s="22">
        <v>44946</v>
      </c>
      <c r="D5106" s="23" t="s">
        <v>50</v>
      </c>
      <c r="E5106" s="23" t="s">
        <v>2582</v>
      </c>
      <c r="F5106" s="23" t="s">
        <v>52</v>
      </c>
      <c r="G5106" s="23" t="s">
        <v>63</v>
      </c>
      <c r="H5106" s="23" t="s">
        <v>172</v>
      </c>
      <c r="I5106" s="23" t="s">
        <v>118</v>
      </c>
      <c r="J5106" s="23" t="s">
        <v>303</v>
      </c>
      <c r="K5106" s="23" t="s">
        <v>304</v>
      </c>
      <c r="L5106" s="24">
        <v>2366.79</v>
      </c>
      <c r="M5106">
        <v>3</v>
      </c>
      <c r="N5106" s="25">
        <v>0.2</v>
      </c>
      <c r="O5106" s="24">
        <v>449.28</v>
      </c>
      <c r="P5106" s="26">
        <f t="shared" si="474"/>
        <v>0.18982672733956116</v>
      </c>
      <c r="Q5106" t="str">
        <f t="shared" si="475"/>
        <v>Low</v>
      </c>
      <c r="R5106" t="str">
        <f t="shared" si="476"/>
        <v>Medium</v>
      </c>
      <c r="S5106" s="23">
        <f t="shared" si="477"/>
        <v>2023</v>
      </c>
      <c r="T5106" s="23">
        <f t="shared" si="478"/>
        <v>1</v>
      </c>
      <c r="U5106" t="str">
        <f t="shared" si="479"/>
        <v>Jan-2023</v>
      </c>
    </row>
    <row r="5107" spans="1:21" x14ac:dyDescent="0.3">
      <c r="A5107" t="s">
        <v>7117</v>
      </c>
      <c r="B5107" s="22">
        <v>45417</v>
      </c>
      <c r="C5107" s="22">
        <v>45419</v>
      </c>
      <c r="D5107" s="23" t="s">
        <v>102</v>
      </c>
      <c r="E5107" s="23" t="s">
        <v>850</v>
      </c>
      <c r="F5107" s="23" t="s">
        <v>52</v>
      </c>
      <c r="G5107" s="23" t="s">
        <v>63</v>
      </c>
      <c r="H5107" s="23" t="s">
        <v>213</v>
      </c>
      <c r="I5107" s="23" t="s">
        <v>55</v>
      </c>
      <c r="J5107" s="23" t="s">
        <v>65</v>
      </c>
      <c r="K5107" s="23" t="s">
        <v>130</v>
      </c>
      <c r="L5107" s="24">
        <v>12828.7</v>
      </c>
      <c r="M5107">
        <v>1</v>
      </c>
      <c r="N5107" s="25">
        <v>0.1</v>
      </c>
      <c r="O5107" s="24">
        <v>4486.3</v>
      </c>
      <c r="P5107" s="26">
        <f t="shared" si="474"/>
        <v>0.34970807642239665</v>
      </c>
      <c r="Q5107" t="str">
        <f t="shared" si="475"/>
        <v>High</v>
      </c>
      <c r="R5107" t="str">
        <f t="shared" si="476"/>
        <v>Low</v>
      </c>
      <c r="S5107" s="23">
        <f t="shared" si="477"/>
        <v>2024</v>
      </c>
      <c r="T5107" s="23">
        <f t="shared" si="478"/>
        <v>5</v>
      </c>
      <c r="U5107" t="str">
        <f t="shared" si="479"/>
        <v>May-2024</v>
      </c>
    </row>
    <row r="5108" spans="1:21" x14ac:dyDescent="0.3">
      <c r="A5108" t="s">
        <v>7118</v>
      </c>
      <c r="B5108" s="22">
        <v>45310</v>
      </c>
      <c r="C5108" s="22">
        <v>45315</v>
      </c>
      <c r="D5108" s="23" t="s">
        <v>61</v>
      </c>
      <c r="E5108" s="23" t="s">
        <v>561</v>
      </c>
      <c r="F5108" s="23" t="s">
        <v>71</v>
      </c>
      <c r="G5108" s="23" t="s">
        <v>53</v>
      </c>
      <c r="H5108" s="23" t="s">
        <v>90</v>
      </c>
      <c r="I5108" s="23" t="s">
        <v>118</v>
      </c>
      <c r="J5108" s="23" t="s">
        <v>303</v>
      </c>
      <c r="K5108" s="23" t="s">
        <v>304</v>
      </c>
      <c r="L5108" s="24">
        <v>62461.599999999999</v>
      </c>
      <c r="M5108">
        <v>8</v>
      </c>
      <c r="N5108" s="25">
        <v>0.1</v>
      </c>
      <c r="O5108" s="24">
        <v>15388.1</v>
      </c>
      <c r="P5108" s="26">
        <f t="shared" si="474"/>
        <v>0.24636096417638997</v>
      </c>
      <c r="Q5108" t="str">
        <f t="shared" si="475"/>
        <v>Medium</v>
      </c>
      <c r="R5108" t="str">
        <f t="shared" si="476"/>
        <v>Low</v>
      </c>
      <c r="S5108" s="23">
        <f t="shared" si="477"/>
        <v>2024</v>
      </c>
      <c r="T5108" s="23">
        <f t="shared" si="478"/>
        <v>1</v>
      </c>
      <c r="U5108" t="str">
        <f t="shared" si="479"/>
        <v>Jan-2024</v>
      </c>
    </row>
    <row r="5109" spans="1:21" x14ac:dyDescent="0.3">
      <c r="A5109" t="s">
        <v>7119</v>
      </c>
      <c r="B5109" s="22">
        <v>45596</v>
      </c>
      <c r="C5109" s="22">
        <v>45603</v>
      </c>
      <c r="D5109" s="23" t="s">
        <v>102</v>
      </c>
      <c r="E5109" s="23" t="s">
        <v>2105</v>
      </c>
      <c r="F5109" s="23" t="s">
        <v>52</v>
      </c>
      <c r="G5109" s="23" t="s">
        <v>72</v>
      </c>
      <c r="H5109" s="23" t="s">
        <v>104</v>
      </c>
      <c r="I5109" s="23" t="s">
        <v>96</v>
      </c>
      <c r="J5109" s="23" t="s">
        <v>166</v>
      </c>
      <c r="K5109" s="23" t="s">
        <v>762</v>
      </c>
      <c r="L5109" s="24">
        <v>46902.45</v>
      </c>
      <c r="M5109">
        <v>7</v>
      </c>
      <c r="N5109" s="25">
        <v>0</v>
      </c>
      <c r="O5109" s="24">
        <v>10836.74</v>
      </c>
      <c r="P5109" s="26">
        <f t="shared" si="474"/>
        <v>0.23104848467404157</v>
      </c>
      <c r="Q5109" t="str">
        <f t="shared" si="475"/>
        <v>Medium</v>
      </c>
      <c r="R5109" t="str">
        <f t="shared" si="476"/>
        <v>None</v>
      </c>
      <c r="S5109" s="23">
        <f t="shared" si="477"/>
        <v>2024</v>
      </c>
      <c r="T5109" s="23">
        <f t="shared" si="478"/>
        <v>10</v>
      </c>
      <c r="U5109" t="str">
        <f t="shared" si="479"/>
        <v>Oct-2024</v>
      </c>
    </row>
    <row r="5110" spans="1:21" x14ac:dyDescent="0.3">
      <c r="A5110" t="s">
        <v>7120</v>
      </c>
      <c r="B5110" s="22">
        <v>45546</v>
      </c>
      <c r="C5110" s="22">
        <v>45552</v>
      </c>
      <c r="D5110" s="23" t="s">
        <v>61</v>
      </c>
      <c r="E5110" s="23" t="s">
        <v>527</v>
      </c>
      <c r="F5110" s="23" t="s">
        <v>71</v>
      </c>
      <c r="G5110" s="23" t="s">
        <v>63</v>
      </c>
      <c r="H5110" s="23" t="s">
        <v>172</v>
      </c>
      <c r="I5110" s="23" t="s">
        <v>55</v>
      </c>
      <c r="J5110" s="23" t="s">
        <v>65</v>
      </c>
      <c r="K5110" s="23" t="s">
        <v>66</v>
      </c>
      <c r="L5110" s="24">
        <v>105897.92</v>
      </c>
      <c r="M5110">
        <v>8</v>
      </c>
      <c r="N5110" s="25">
        <v>0.25</v>
      </c>
      <c r="O5110" s="24">
        <v>13146.68</v>
      </c>
      <c r="P5110" s="26">
        <f t="shared" si="474"/>
        <v>0.1241448368390994</v>
      </c>
      <c r="Q5110" t="str">
        <f t="shared" si="475"/>
        <v>Low</v>
      </c>
      <c r="R5110" t="str">
        <f t="shared" si="476"/>
        <v>High</v>
      </c>
      <c r="S5110" s="23">
        <f t="shared" si="477"/>
        <v>2024</v>
      </c>
      <c r="T5110" s="23">
        <f t="shared" si="478"/>
        <v>9</v>
      </c>
      <c r="U5110" t="str">
        <f t="shared" si="479"/>
        <v>Sep-2024</v>
      </c>
    </row>
    <row r="5111" spans="1:21" x14ac:dyDescent="0.3">
      <c r="A5111" t="s">
        <v>7121</v>
      </c>
      <c r="B5111" s="22">
        <v>45743</v>
      </c>
      <c r="C5111" s="22">
        <v>45748</v>
      </c>
      <c r="D5111" s="23" t="s">
        <v>78</v>
      </c>
      <c r="E5111" s="23" t="s">
        <v>3213</v>
      </c>
      <c r="F5111" s="23" t="s">
        <v>52</v>
      </c>
      <c r="G5111" s="23" t="s">
        <v>81</v>
      </c>
      <c r="H5111" s="23" t="s">
        <v>284</v>
      </c>
      <c r="I5111" s="23" t="s">
        <v>83</v>
      </c>
      <c r="J5111" s="23" t="s">
        <v>84</v>
      </c>
      <c r="K5111" s="23" t="s">
        <v>105</v>
      </c>
      <c r="L5111" s="24">
        <v>21199.23</v>
      </c>
      <c r="M5111">
        <v>9</v>
      </c>
      <c r="N5111" s="25">
        <v>0.05</v>
      </c>
      <c r="O5111" s="24">
        <v>7063.98</v>
      </c>
      <c r="P5111" s="26">
        <f t="shared" si="474"/>
        <v>0.33321870652849184</v>
      </c>
      <c r="Q5111" t="str">
        <f t="shared" si="475"/>
        <v>High</v>
      </c>
      <c r="R5111" t="str">
        <f t="shared" si="476"/>
        <v>Low</v>
      </c>
      <c r="S5111" s="23">
        <f t="shared" si="477"/>
        <v>2025</v>
      </c>
      <c r="T5111" s="23">
        <f t="shared" si="478"/>
        <v>3</v>
      </c>
      <c r="U5111" t="str">
        <f t="shared" si="479"/>
        <v>Mar-2025</v>
      </c>
    </row>
    <row r="5112" spans="1:21" x14ac:dyDescent="0.3">
      <c r="A5112" t="s">
        <v>7122</v>
      </c>
      <c r="B5112" s="22">
        <v>45823</v>
      </c>
      <c r="C5112" s="22">
        <v>45826</v>
      </c>
      <c r="D5112" s="23" t="s">
        <v>102</v>
      </c>
      <c r="E5112" s="23" t="s">
        <v>1061</v>
      </c>
      <c r="F5112" s="23" t="s">
        <v>52</v>
      </c>
      <c r="G5112" s="23" t="s">
        <v>72</v>
      </c>
      <c r="H5112" s="23" t="s">
        <v>117</v>
      </c>
      <c r="I5112" s="23" t="s">
        <v>96</v>
      </c>
      <c r="J5112" s="23" t="s">
        <v>135</v>
      </c>
      <c r="K5112" s="23" t="s">
        <v>275</v>
      </c>
      <c r="L5112" s="24">
        <v>28325.279999999999</v>
      </c>
      <c r="M5112">
        <v>3</v>
      </c>
      <c r="N5112" s="25">
        <v>0.25</v>
      </c>
      <c r="O5112" s="24">
        <v>7267.7</v>
      </c>
      <c r="P5112" s="26">
        <f t="shared" si="474"/>
        <v>0.25657998791185826</v>
      </c>
      <c r="Q5112" t="str">
        <f t="shared" si="475"/>
        <v>Medium</v>
      </c>
      <c r="R5112" t="str">
        <f t="shared" si="476"/>
        <v>High</v>
      </c>
      <c r="S5112" s="23">
        <f t="shared" si="477"/>
        <v>2025</v>
      </c>
      <c r="T5112" s="23">
        <f t="shared" si="478"/>
        <v>6</v>
      </c>
      <c r="U5112" t="str">
        <f t="shared" si="479"/>
        <v>Jun-2025</v>
      </c>
    </row>
    <row r="5113" spans="1:21" x14ac:dyDescent="0.3">
      <c r="A5113" t="s">
        <v>7123</v>
      </c>
      <c r="B5113" s="22">
        <v>45201</v>
      </c>
      <c r="C5113" s="22">
        <v>45204</v>
      </c>
      <c r="D5113" s="23" t="s">
        <v>50</v>
      </c>
      <c r="E5113" s="23" t="s">
        <v>2153</v>
      </c>
      <c r="F5113" s="23" t="s">
        <v>71</v>
      </c>
      <c r="G5113" s="23" t="s">
        <v>63</v>
      </c>
      <c r="H5113" s="23" t="s">
        <v>202</v>
      </c>
      <c r="I5113" s="23" t="s">
        <v>118</v>
      </c>
      <c r="J5113" s="23" t="s">
        <v>230</v>
      </c>
      <c r="K5113" s="23" t="s">
        <v>231</v>
      </c>
      <c r="L5113" s="24">
        <v>42787.4</v>
      </c>
      <c r="M5113">
        <v>10</v>
      </c>
      <c r="N5113" s="25">
        <v>0.2</v>
      </c>
      <c r="O5113" s="24">
        <v>9103.06</v>
      </c>
      <c r="P5113" s="26">
        <f t="shared" si="474"/>
        <v>0.21275095004604158</v>
      </c>
      <c r="Q5113" t="str">
        <f t="shared" si="475"/>
        <v>Medium</v>
      </c>
      <c r="R5113" t="str">
        <f t="shared" si="476"/>
        <v>Medium</v>
      </c>
      <c r="S5113" s="23">
        <f t="shared" si="477"/>
        <v>2023</v>
      </c>
      <c r="T5113" s="23">
        <f t="shared" si="478"/>
        <v>10</v>
      </c>
      <c r="U5113" t="str">
        <f t="shared" si="479"/>
        <v>Oct-2023</v>
      </c>
    </row>
    <row r="5114" spans="1:21" x14ac:dyDescent="0.3">
      <c r="A5114" t="s">
        <v>7124</v>
      </c>
      <c r="B5114" s="22">
        <v>45338</v>
      </c>
      <c r="C5114" s="22">
        <v>45343</v>
      </c>
      <c r="D5114" s="23" t="s">
        <v>50</v>
      </c>
      <c r="E5114" s="23" t="s">
        <v>1467</v>
      </c>
      <c r="F5114" s="23" t="s">
        <v>80</v>
      </c>
      <c r="G5114" s="23" t="s">
        <v>179</v>
      </c>
      <c r="H5114" s="23" t="s">
        <v>180</v>
      </c>
      <c r="I5114" s="23" t="s">
        <v>83</v>
      </c>
      <c r="J5114" s="23" t="s">
        <v>156</v>
      </c>
      <c r="K5114" s="23" t="s">
        <v>157</v>
      </c>
      <c r="L5114" s="24">
        <v>72451.92</v>
      </c>
      <c r="M5114">
        <v>8</v>
      </c>
      <c r="N5114" s="25">
        <v>0.1</v>
      </c>
      <c r="O5114" s="24">
        <v>21316.43</v>
      </c>
      <c r="P5114" s="26">
        <f t="shared" si="474"/>
        <v>0.2942148393030854</v>
      </c>
      <c r="Q5114" t="str">
        <f t="shared" si="475"/>
        <v>Medium</v>
      </c>
      <c r="R5114" t="str">
        <f t="shared" si="476"/>
        <v>Low</v>
      </c>
      <c r="S5114" s="23">
        <f t="shared" si="477"/>
        <v>2024</v>
      </c>
      <c r="T5114" s="23">
        <f t="shared" si="478"/>
        <v>2</v>
      </c>
      <c r="U5114" t="str">
        <f t="shared" si="479"/>
        <v>Feb-2024</v>
      </c>
    </row>
    <row r="5115" spans="1:21" x14ac:dyDescent="0.3">
      <c r="A5115" t="s">
        <v>7125</v>
      </c>
      <c r="B5115" s="22">
        <v>45640</v>
      </c>
      <c r="C5115" s="22">
        <v>45647</v>
      </c>
      <c r="D5115" s="23" t="s">
        <v>50</v>
      </c>
      <c r="E5115" s="23" t="s">
        <v>1627</v>
      </c>
      <c r="F5115" s="23" t="s">
        <v>71</v>
      </c>
      <c r="G5115" s="23" t="s">
        <v>53</v>
      </c>
      <c r="H5115" s="23" t="s">
        <v>90</v>
      </c>
      <c r="I5115" s="23" t="s">
        <v>83</v>
      </c>
      <c r="J5115" s="23" t="s">
        <v>449</v>
      </c>
      <c r="K5115" s="23" t="s">
        <v>681</v>
      </c>
      <c r="L5115" s="24">
        <v>34525.47</v>
      </c>
      <c r="M5115">
        <v>3</v>
      </c>
      <c r="N5115" s="25">
        <v>0.1</v>
      </c>
      <c r="O5115" s="24">
        <v>9931.4</v>
      </c>
      <c r="P5115" s="26">
        <f t="shared" si="474"/>
        <v>0.28765430275098353</v>
      </c>
      <c r="Q5115" t="str">
        <f t="shared" si="475"/>
        <v>Medium</v>
      </c>
      <c r="R5115" t="str">
        <f t="shared" si="476"/>
        <v>Low</v>
      </c>
      <c r="S5115" s="23">
        <f t="shared" si="477"/>
        <v>2024</v>
      </c>
      <c r="T5115" s="23">
        <f t="shared" si="478"/>
        <v>12</v>
      </c>
      <c r="U5115" t="str">
        <f t="shared" si="479"/>
        <v>Dec-2024</v>
      </c>
    </row>
    <row r="5116" spans="1:21" x14ac:dyDescent="0.3">
      <c r="A5116" t="s">
        <v>7126</v>
      </c>
      <c r="B5116" s="22">
        <v>45219</v>
      </c>
      <c r="C5116" s="22">
        <v>45220</v>
      </c>
      <c r="D5116" s="23" t="s">
        <v>50</v>
      </c>
      <c r="E5116" s="23" t="s">
        <v>1027</v>
      </c>
      <c r="F5116" s="23" t="s">
        <v>80</v>
      </c>
      <c r="G5116" s="23" t="s">
        <v>179</v>
      </c>
      <c r="H5116" s="23" t="s">
        <v>236</v>
      </c>
      <c r="I5116" s="23" t="s">
        <v>83</v>
      </c>
      <c r="J5116" s="23" t="s">
        <v>379</v>
      </c>
      <c r="K5116" s="23" t="s">
        <v>562</v>
      </c>
      <c r="L5116" s="24">
        <v>9999.7199999999993</v>
      </c>
      <c r="M5116">
        <v>1</v>
      </c>
      <c r="N5116" s="25">
        <v>0.15</v>
      </c>
      <c r="O5116" s="24">
        <v>1353.42</v>
      </c>
      <c r="P5116" s="26">
        <f t="shared" si="474"/>
        <v>0.13534578968211111</v>
      </c>
      <c r="Q5116" t="str">
        <f t="shared" si="475"/>
        <v>Low</v>
      </c>
      <c r="R5116" t="str">
        <f t="shared" si="476"/>
        <v>Medium</v>
      </c>
      <c r="S5116" s="23">
        <f t="shared" si="477"/>
        <v>2023</v>
      </c>
      <c r="T5116" s="23">
        <f t="shared" si="478"/>
        <v>10</v>
      </c>
      <c r="U5116" t="str">
        <f t="shared" si="479"/>
        <v>Oct-2023</v>
      </c>
    </row>
    <row r="5117" spans="1:21" x14ac:dyDescent="0.3">
      <c r="A5117" t="s">
        <v>7127</v>
      </c>
      <c r="B5117" s="22">
        <v>45532</v>
      </c>
      <c r="C5117" s="22">
        <v>45533</v>
      </c>
      <c r="D5117" s="23" t="s">
        <v>61</v>
      </c>
      <c r="E5117" s="23" t="s">
        <v>454</v>
      </c>
      <c r="F5117" s="23" t="s">
        <v>52</v>
      </c>
      <c r="G5117" s="23" t="s">
        <v>72</v>
      </c>
      <c r="H5117" s="23" t="s">
        <v>104</v>
      </c>
      <c r="I5117" s="23" t="s">
        <v>96</v>
      </c>
      <c r="J5117" s="23" t="s">
        <v>135</v>
      </c>
      <c r="K5117" s="23" t="s">
        <v>395</v>
      </c>
      <c r="L5117" s="24">
        <v>42621.599999999999</v>
      </c>
      <c r="M5117">
        <v>4</v>
      </c>
      <c r="N5117" s="25">
        <v>0.2</v>
      </c>
      <c r="O5117" s="24">
        <v>12568.32</v>
      </c>
      <c r="P5117" s="26">
        <f t="shared" si="474"/>
        <v>0.29488146855115716</v>
      </c>
      <c r="Q5117" t="str">
        <f t="shared" si="475"/>
        <v>Medium</v>
      </c>
      <c r="R5117" t="str">
        <f t="shared" si="476"/>
        <v>Medium</v>
      </c>
      <c r="S5117" s="23">
        <f t="shared" si="477"/>
        <v>2024</v>
      </c>
      <c r="T5117" s="23">
        <f t="shared" si="478"/>
        <v>8</v>
      </c>
      <c r="U5117" t="str">
        <f t="shared" si="479"/>
        <v>Aug-2024</v>
      </c>
    </row>
    <row r="5118" spans="1:21" x14ac:dyDescent="0.3">
      <c r="A5118" t="s">
        <v>7128</v>
      </c>
      <c r="B5118" s="22">
        <v>45268</v>
      </c>
      <c r="C5118" s="22">
        <v>45273</v>
      </c>
      <c r="D5118" s="23" t="s">
        <v>102</v>
      </c>
      <c r="E5118" s="23" t="s">
        <v>1824</v>
      </c>
      <c r="F5118" s="23" t="s">
        <v>52</v>
      </c>
      <c r="G5118" s="23" t="s">
        <v>63</v>
      </c>
      <c r="H5118" s="23" t="s">
        <v>213</v>
      </c>
      <c r="I5118" s="23" t="s">
        <v>118</v>
      </c>
      <c r="J5118" s="23" t="s">
        <v>303</v>
      </c>
      <c r="K5118" s="23" t="s">
        <v>304</v>
      </c>
      <c r="L5118" s="24">
        <v>15638.42</v>
      </c>
      <c r="M5118">
        <v>7</v>
      </c>
      <c r="N5118" s="25">
        <v>0.2</v>
      </c>
      <c r="O5118" s="24">
        <v>2858.64</v>
      </c>
      <c r="P5118" s="26">
        <f t="shared" si="474"/>
        <v>0.18279596020569852</v>
      </c>
      <c r="Q5118" t="str">
        <f t="shared" si="475"/>
        <v>Low</v>
      </c>
      <c r="R5118" t="str">
        <f t="shared" si="476"/>
        <v>Medium</v>
      </c>
      <c r="S5118" s="23">
        <f t="shared" si="477"/>
        <v>2023</v>
      </c>
      <c r="T5118" s="23">
        <f t="shared" si="478"/>
        <v>12</v>
      </c>
      <c r="U5118" t="str">
        <f t="shared" si="479"/>
        <v>Dec-2023</v>
      </c>
    </row>
    <row r="5119" spans="1:21" x14ac:dyDescent="0.3">
      <c r="A5119" t="s">
        <v>7129</v>
      </c>
      <c r="B5119" s="22">
        <v>44795</v>
      </c>
      <c r="C5119" s="22">
        <v>44799</v>
      </c>
      <c r="D5119" s="23" t="s">
        <v>78</v>
      </c>
      <c r="E5119" s="23" t="s">
        <v>298</v>
      </c>
      <c r="F5119" s="23" t="s">
        <v>52</v>
      </c>
      <c r="G5119" s="23" t="s">
        <v>179</v>
      </c>
      <c r="H5119" s="23" t="s">
        <v>236</v>
      </c>
      <c r="I5119" s="23" t="s">
        <v>96</v>
      </c>
      <c r="J5119" s="23" t="s">
        <v>111</v>
      </c>
      <c r="K5119" s="23" t="s">
        <v>225</v>
      </c>
      <c r="L5119" s="24">
        <v>70673.399999999994</v>
      </c>
      <c r="M5119">
        <v>9</v>
      </c>
      <c r="N5119" s="25">
        <v>0.25</v>
      </c>
      <c r="O5119" s="24">
        <v>12341.96</v>
      </c>
      <c r="P5119" s="26">
        <f t="shared" si="474"/>
        <v>0.17463373772876359</v>
      </c>
      <c r="Q5119" t="str">
        <f t="shared" si="475"/>
        <v>Low</v>
      </c>
      <c r="R5119" t="str">
        <f t="shared" si="476"/>
        <v>High</v>
      </c>
      <c r="S5119" s="23">
        <f t="shared" si="477"/>
        <v>2022</v>
      </c>
      <c r="T5119" s="23">
        <f t="shared" si="478"/>
        <v>8</v>
      </c>
      <c r="U5119" t="str">
        <f t="shared" si="479"/>
        <v>Aug-2022</v>
      </c>
    </row>
    <row r="5120" spans="1:21" x14ac:dyDescent="0.3">
      <c r="A5120" t="s">
        <v>7130</v>
      </c>
      <c r="B5120" s="22">
        <v>45941</v>
      </c>
      <c r="C5120" s="22">
        <v>45946</v>
      </c>
      <c r="D5120" s="23" t="s">
        <v>78</v>
      </c>
      <c r="E5120" s="23" t="s">
        <v>1536</v>
      </c>
      <c r="F5120" s="23" t="s">
        <v>52</v>
      </c>
      <c r="G5120" s="23" t="s">
        <v>179</v>
      </c>
      <c r="H5120" s="23" t="s">
        <v>180</v>
      </c>
      <c r="I5120" s="23" t="s">
        <v>118</v>
      </c>
      <c r="J5120" s="23" t="s">
        <v>303</v>
      </c>
      <c r="K5120" s="23" t="s">
        <v>421</v>
      </c>
      <c r="L5120" s="24">
        <v>47817.42</v>
      </c>
      <c r="M5120">
        <v>7</v>
      </c>
      <c r="N5120" s="25">
        <v>0.05</v>
      </c>
      <c r="O5120" s="24">
        <v>9328.01</v>
      </c>
      <c r="P5120" s="26">
        <f t="shared" si="474"/>
        <v>0.19507556032926915</v>
      </c>
      <c r="Q5120" t="str">
        <f t="shared" si="475"/>
        <v>Low</v>
      </c>
      <c r="R5120" t="str">
        <f t="shared" si="476"/>
        <v>Low</v>
      </c>
      <c r="S5120" s="23">
        <f t="shared" si="477"/>
        <v>2025</v>
      </c>
      <c r="T5120" s="23">
        <f t="shared" si="478"/>
        <v>10</v>
      </c>
      <c r="U5120" t="str">
        <f t="shared" si="479"/>
        <v>Oct-2025</v>
      </c>
    </row>
    <row r="5121" spans="1:21" x14ac:dyDescent="0.3">
      <c r="A5121" t="s">
        <v>7131</v>
      </c>
      <c r="B5121" s="22">
        <v>45476</v>
      </c>
      <c r="C5121" s="22">
        <v>45479</v>
      </c>
      <c r="D5121" s="23" t="s">
        <v>102</v>
      </c>
      <c r="E5121" s="23" t="s">
        <v>1004</v>
      </c>
      <c r="F5121" s="23" t="s">
        <v>80</v>
      </c>
      <c r="G5121" s="23" t="s">
        <v>53</v>
      </c>
      <c r="H5121" s="23" t="s">
        <v>246</v>
      </c>
      <c r="I5121" s="23" t="s">
        <v>118</v>
      </c>
      <c r="J5121" s="23" t="s">
        <v>119</v>
      </c>
      <c r="K5121" s="23" t="s">
        <v>120</v>
      </c>
      <c r="L5121" s="24">
        <v>13495.71</v>
      </c>
      <c r="M5121">
        <v>1</v>
      </c>
      <c r="N5121" s="25">
        <v>0.25</v>
      </c>
      <c r="O5121" s="24">
        <v>2895.47</v>
      </c>
      <c r="P5121" s="26">
        <f t="shared" si="474"/>
        <v>0.21454743766722906</v>
      </c>
      <c r="Q5121" t="str">
        <f t="shared" si="475"/>
        <v>Medium</v>
      </c>
      <c r="R5121" t="str">
        <f t="shared" si="476"/>
        <v>High</v>
      </c>
      <c r="S5121" s="23">
        <f t="shared" si="477"/>
        <v>2024</v>
      </c>
      <c r="T5121" s="23">
        <f t="shared" si="478"/>
        <v>7</v>
      </c>
      <c r="U5121" t="str">
        <f t="shared" si="479"/>
        <v>Jul-2024</v>
      </c>
    </row>
    <row r="5122" spans="1:21" x14ac:dyDescent="0.3">
      <c r="A5122" t="s">
        <v>7132</v>
      </c>
      <c r="B5122" s="22">
        <v>45975</v>
      </c>
      <c r="C5122" s="22">
        <v>45982</v>
      </c>
      <c r="D5122" s="23" t="s">
        <v>50</v>
      </c>
      <c r="E5122" s="23" t="s">
        <v>190</v>
      </c>
      <c r="F5122" s="23" t="s">
        <v>71</v>
      </c>
      <c r="G5122" s="23" t="s">
        <v>179</v>
      </c>
      <c r="H5122" s="23" t="s">
        <v>236</v>
      </c>
      <c r="I5122" s="23" t="s">
        <v>55</v>
      </c>
      <c r="J5122" s="23" t="s">
        <v>56</v>
      </c>
      <c r="K5122" s="23" t="s">
        <v>151</v>
      </c>
      <c r="L5122" s="24">
        <v>76810.259999999995</v>
      </c>
      <c r="M5122">
        <v>6</v>
      </c>
      <c r="N5122" s="25">
        <v>0.1</v>
      </c>
      <c r="O5122" s="24">
        <v>11153.19</v>
      </c>
      <c r="P5122" s="26">
        <f t="shared" si="474"/>
        <v>0.14520442972071701</v>
      </c>
      <c r="Q5122" t="str">
        <f t="shared" si="475"/>
        <v>Low</v>
      </c>
      <c r="R5122" t="str">
        <f t="shared" si="476"/>
        <v>Low</v>
      </c>
      <c r="S5122" s="23">
        <f t="shared" si="477"/>
        <v>2025</v>
      </c>
      <c r="T5122" s="23">
        <f t="shared" si="478"/>
        <v>11</v>
      </c>
      <c r="U5122" t="str">
        <f t="shared" si="479"/>
        <v>Nov-2025</v>
      </c>
    </row>
    <row r="5123" spans="1:21" x14ac:dyDescent="0.3">
      <c r="A5123" t="s">
        <v>7133</v>
      </c>
      <c r="B5123" s="22">
        <v>45812</v>
      </c>
      <c r="C5123" s="22">
        <v>45817</v>
      </c>
      <c r="D5123" s="23" t="s">
        <v>61</v>
      </c>
      <c r="E5123" s="23" t="s">
        <v>1232</v>
      </c>
      <c r="F5123" s="23" t="s">
        <v>52</v>
      </c>
      <c r="G5123" s="23" t="s">
        <v>63</v>
      </c>
      <c r="H5123" s="23" t="s">
        <v>172</v>
      </c>
      <c r="I5123" s="23" t="s">
        <v>96</v>
      </c>
      <c r="J5123" s="23" t="s">
        <v>111</v>
      </c>
      <c r="K5123" s="23" t="s">
        <v>112</v>
      </c>
      <c r="L5123" s="24">
        <v>16912.900000000001</v>
      </c>
      <c r="M5123">
        <v>10</v>
      </c>
      <c r="N5123" s="25">
        <v>0.25</v>
      </c>
      <c r="O5123" s="24">
        <v>4696.63</v>
      </c>
      <c r="P5123" s="26">
        <f t="shared" si="474"/>
        <v>0.27769513211808738</v>
      </c>
      <c r="Q5123" t="str">
        <f t="shared" si="475"/>
        <v>Medium</v>
      </c>
      <c r="R5123" t="str">
        <f t="shared" si="476"/>
        <v>High</v>
      </c>
      <c r="S5123" s="23">
        <f t="shared" si="477"/>
        <v>2025</v>
      </c>
      <c r="T5123" s="23">
        <f t="shared" si="478"/>
        <v>6</v>
      </c>
      <c r="U5123" t="str">
        <f t="shared" si="479"/>
        <v>Jun-2025</v>
      </c>
    </row>
    <row r="5124" spans="1:21" x14ac:dyDescent="0.3">
      <c r="A5124" t="s">
        <v>7134</v>
      </c>
      <c r="B5124" s="22">
        <v>45305</v>
      </c>
      <c r="C5124" s="22">
        <v>45309</v>
      </c>
      <c r="D5124" s="23" t="s">
        <v>61</v>
      </c>
      <c r="E5124" s="23" t="s">
        <v>2545</v>
      </c>
      <c r="F5124" s="23" t="s">
        <v>52</v>
      </c>
      <c r="G5124" s="23" t="s">
        <v>179</v>
      </c>
      <c r="H5124" s="23" t="s">
        <v>180</v>
      </c>
      <c r="I5124" s="23" t="s">
        <v>55</v>
      </c>
      <c r="J5124" s="23" t="s">
        <v>56</v>
      </c>
      <c r="K5124" s="23" t="s">
        <v>151</v>
      </c>
      <c r="L5124" s="24">
        <v>26390.25</v>
      </c>
      <c r="M5124">
        <v>3</v>
      </c>
      <c r="N5124" s="25">
        <v>0</v>
      </c>
      <c r="O5124" s="24">
        <v>9008.09</v>
      </c>
      <c r="P5124" s="26">
        <f t="shared" ref="P5124:P5187" si="480">IFERROR(O5124/L5124,0)</f>
        <v>0.3413415939598905</v>
      </c>
      <c r="Q5124" t="str">
        <f t="shared" ref="Q5124:Q5187" si="481">IF(P5124&gt;=0.3,"High",IF(P5124&gt;=0.2,"Medium","Low"))</f>
        <v>High</v>
      </c>
      <c r="R5124" t="str">
        <f t="shared" ref="R5124:R5187" si="482">IF(N5124=0,"None",IF(N5124&lt;=0.1,"Low",IF(N5124&lt;=0.2,"Medium","High")))</f>
        <v>None</v>
      </c>
      <c r="S5124" s="23">
        <f t="shared" ref="S5124:S5187" si="483">YEAR(B5124)</f>
        <v>2024</v>
      </c>
      <c r="T5124" s="23">
        <f t="shared" ref="T5124:T5187" si="484">MONTH(B5124)</f>
        <v>1</v>
      </c>
      <c r="U5124" t="str">
        <f t="shared" ref="U5124:U5187" si="485">TEXT(B5124,"mmm-yyyy")</f>
        <v>Jan-2024</v>
      </c>
    </row>
    <row r="5125" spans="1:21" x14ac:dyDescent="0.3">
      <c r="A5125" t="s">
        <v>7135</v>
      </c>
      <c r="B5125" s="22">
        <v>44849</v>
      </c>
      <c r="C5125" s="22">
        <v>44856</v>
      </c>
      <c r="D5125" s="23" t="s">
        <v>78</v>
      </c>
      <c r="E5125" s="23" t="s">
        <v>2178</v>
      </c>
      <c r="F5125" s="23" t="s">
        <v>80</v>
      </c>
      <c r="G5125" s="23" t="s">
        <v>179</v>
      </c>
      <c r="H5125" s="23" t="s">
        <v>236</v>
      </c>
      <c r="I5125" s="23" t="s">
        <v>55</v>
      </c>
      <c r="J5125" s="23" t="s">
        <v>141</v>
      </c>
      <c r="K5125" s="23" t="s">
        <v>142</v>
      </c>
      <c r="L5125" s="24">
        <v>3902.24</v>
      </c>
      <c r="M5125">
        <v>4</v>
      </c>
      <c r="N5125" s="25">
        <v>0.1</v>
      </c>
      <c r="O5125" s="24">
        <v>1117.52</v>
      </c>
      <c r="P5125" s="26">
        <f t="shared" si="480"/>
        <v>0.28637910533437205</v>
      </c>
      <c r="Q5125" t="str">
        <f t="shared" si="481"/>
        <v>Medium</v>
      </c>
      <c r="R5125" t="str">
        <f t="shared" si="482"/>
        <v>Low</v>
      </c>
      <c r="S5125" s="23">
        <f t="shared" si="483"/>
        <v>2022</v>
      </c>
      <c r="T5125" s="23">
        <f t="shared" si="484"/>
        <v>10</v>
      </c>
      <c r="U5125" t="str">
        <f t="shared" si="485"/>
        <v>Oct-2022</v>
      </c>
    </row>
    <row r="5126" spans="1:21" x14ac:dyDescent="0.3">
      <c r="A5126" t="s">
        <v>7136</v>
      </c>
      <c r="B5126" s="22">
        <v>44863</v>
      </c>
      <c r="C5126" s="22">
        <v>44868</v>
      </c>
      <c r="D5126" s="23" t="s">
        <v>50</v>
      </c>
      <c r="E5126" s="23" t="s">
        <v>1739</v>
      </c>
      <c r="F5126" s="23" t="s">
        <v>71</v>
      </c>
      <c r="G5126" s="23" t="s">
        <v>179</v>
      </c>
      <c r="H5126" s="23" t="s">
        <v>180</v>
      </c>
      <c r="I5126" s="23" t="s">
        <v>55</v>
      </c>
      <c r="J5126" s="23" t="s">
        <v>141</v>
      </c>
      <c r="K5126" s="23" t="s">
        <v>978</v>
      </c>
      <c r="L5126" s="24">
        <v>12831.81</v>
      </c>
      <c r="M5126">
        <v>1</v>
      </c>
      <c r="N5126" s="25">
        <v>0.05</v>
      </c>
      <c r="O5126" s="24">
        <v>3104.16</v>
      </c>
      <c r="P5126" s="26">
        <f t="shared" si="480"/>
        <v>0.24191131258957232</v>
      </c>
      <c r="Q5126" t="str">
        <f t="shared" si="481"/>
        <v>Medium</v>
      </c>
      <c r="R5126" t="str">
        <f t="shared" si="482"/>
        <v>Low</v>
      </c>
      <c r="S5126" s="23">
        <f t="shared" si="483"/>
        <v>2022</v>
      </c>
      <c r="T5126" s="23">
        <f t="shared" si="484"/>
        <v>10</v>
      </c>
      <c r="U5126" t="str">
        <f t="shared" si="485"/>
        <v>Oct-2022</v>
      </c>
    </row>
    <row r="5127" spans="1:21" x14ac:dyDescent="0.3">
      <c r="A5127" t="s">
        <v>7137</v>
      </c>
      <c r="B5127" s="22">
        <v>44831</v>
      </c>
      <c r="C5127" s="22">
        <v>44838</v>
      </c>
      <c r="D5127" s="23" t="s">
        <v>61</v>
      </c>
      <c r="E5127" s="23" t="s">
        <v>1815</v>
      </c>
      <c r="F5127" s="23" t="s">
        <v>80</v>
      </c>
      <c r="G5127" s="23" t="s">
        <v>81</v>
      </c>
      <c r="H5127" s="23" t="s">
        <v>284</v>
      </c>
      <c r="I5127" s="23" t="s">
        <v>55</v>
      </c>
      <c r="J5127" s="23" t="s">
        <v>56</v>
      </c>
      <c r="K5127" s="23" t="s">
        <v>74</v>
      </c>
      <c r="L5127" s="24">
        <v>37892.080000000002</v>
      </c>
      <c r="M5127">
        <v>4</v>
      </c>
      <c r="N5127" s="25">
        <v>0</v>
      </c>
      <c r="O5127" s="24">
        <v>7194.16</v>
      </c>
      <c r="P5127" s="26">
        <f t="shared" si="480"/>
        <v>0.18985920012836455</v>
      </c>
      <c r="Q5127" t="str">
        <f t="shared" si="481"/>
        <v>Low</v>
      </c>
      <c r="R5127" t="str">
        <f t="shared" si="482"/>
        <v>None</v>
      </c>
      <c r="S5127" s="23">
        <f t="shared" si="483"/>
        <v>2022</v>
      </c>
      <c r="T5127" s="23">
        <f t="shared" si="484"/>
        <v>9</v>
      </c>
      <c r="U5127" t="str">
        <f t="shared" si="485"/>
        <v>Sep-2022</v>
      </c>
    </row>
    <row r="5128" spans="1:21" x14ac:dyDescent="0.3">
      <c r="A5128" t="s">
        <v>7138</v>
      </c>
      <c r="B5128" s="22">
        <v>45400</v>
      </c>
      <c r="C5128" s="22">
        <v>45407</v>
      </c>
      <c r="D5128" s="23" t="s">
        <v>78</v>
      </c>
      <c r="E5128" s="23" t="s">
        <v>1204</v>
      </c>
      <c r="F5128" s="23" t="s">
        <v>71</v>
      </c>
      <c r="G5128" s="23" t="s">
        <v>63</v>
      </c>
      <c r="H5128" s="23" t="s">
        <v>213</v>
      </c>
      <c r="I5128" s="23" t="s">
        <v>83</v>
      </c>
      <c r="J5128" s="23" t="s">
        <v>84</v>
      </c>
      <c r="K5128" s="23" t="s">
        <v>105</v>
      </c>
      <c r="L5128" s="24">
        <v>131953.9</v>
      </c>
      <c r="M5128">
        <v>10</v>
      </c>
      <c r="N5128" s="25">
        <v>0.25</v>
      </c>
      <c r="O5128" s="24">
        <v>23245.99</v>
      </c>
      <c r="P5128" s="26">
        <f t="shared" si="480"/>
        <v>0.17616751001675587</v>
      </c>
      <c r="Q5128" t="str">
        <f t="shared" si="481"/>
        <v>Low</v>
      </c>
      <c r="R5128" t="str">
        <f t="shared" si="482"/>
        <v>High</v>
      </c>
      <c r="S5128" s="23">
        <f t="shared" si="483"/>
        <v>2024</v>
      </c>
      <c r="T5128" s="23">
        <f t="shared" si="484"/>
        <v>4</v>
      </c>
      <c r="U5128" t="str">
        <f t="shared" si="485"/>
        <v>Apr-2024</v>
      </c>
    </row>
    <row r="5129" spans="1:21" x14ac:dyDescent="0.3">
      <c r="A5129" t="s">
        <v>7139</v>
      </c>
      <c r="B5129" s="22">
        <v>45984</v>
      </c>
      <c r="C5129" s="22">
        <v>45986</v>
      </c>
      <c r="D5129" s="23" t="s">
        <v>61</v>
      </c>
      <c r="E5129" s="23" t="s">
        <v>1001</v>
      </c>
      <c r="F5129" s="23" t="s">
        <v>80</v>
      </c>
      <c r="G5129" s="23" t="s">
        <v>63</v>
      </c>
      <c r="H5129" s="23" t="s">
        <v>213</v>
      </c>
      <c r="I5129" s="23" t="s">
        <v>83</v>
      </c>
      <c r="J5129" s="23" t="s">
        <v>449</v>
      </c>
      <c r="K5129" s="23" t="s">
        <v>681</v>
      </c>
      <c r="L5129" s="24">
        <v>90888.6</v>
      </c>
      <c r="M5129">
        <v>10</v>
      </c>
      <c r="N5129" s="25">
        <v>0.25</v>
      </c>
      <c r="O5129" s="24">
        <v>14412.74</v>
      </c>
      <c r="P5129" s="26">
        <f t="shared" si="480"/>
        <v>0.15857588300402908</v>
      </c>
      <c r="Q5129" t="str">
        <f t="shared" si="481"/>
        <v>Low</v>
      </c>
      <c r="R5129" t="str">
        <f t="shared" si="482"/>
        <v>High</v>
      </c>
      <c r="S5129" s="23">
        <f t="shared" si="483"/>
        <v>2025</v>
      </c>
      <c r="T5129" s="23">
        <f t="shared" si="484"/>
        <v>11</v>
      </c>
      <c r="U5129" t="str">
        <f t="shared" si="485"/>
        <v>Nov-2025</v>
      </c>
    </row>
    <row r="5130" spans="1:21" x14ac:dyDescent="0.3">
      <c r="A5130" t="s">
        <v>7140</v>
      </c>
      <c r="B5130" s="22">
        <v>45323</v>
      </c>
      <c r="C5130" s="22">
        <v>45327</v>
      </c>
      <c r="D5130" s="23" t="s">
        <v>61</v>
      </c>
      <c r="E5130" s="23" t="s">
        <v>475</v>
      </c>
      <c r="F5130" s="23" t="s">
        <v>71</v>
      </c>
      <c r="G5130" s="23" t="s">
        <v>81</v>
      </c>
      <c r="H5130" s="23" t="s">
        <v>284</v>
      </c>
      <c r="I5130" s="23" t="s">
        <v>55</v>
      </c>
      <c r="J5130" s="23" t="s">
        <v>141</v>
      </c>
      <c r="K5130" s="23" t="s">
        <v>142</v>
      </c>
      <c r="L5130" s="24">
        <v>14901.17</v>
      </c>
      <c r="M5130">
        <v>1</v>
      </c>
      <c r="N5130" s="25">
        <v>0</v>
      </c>
      <c r="O5130" s="24">
        <v>2949.62</v>
      </c>
      <c r="P5130" s="26">
        <f t="shared" si="480"/>
        <v>0.19794553045163568</v>
      </c>
      <c r="Q5130" t="str">
        <f t="shared" si="481"/>
        <v>Low</v>
      </c>
      <c r="R5130" t="str">
        <f t="shared" si="482"/>
        <v>None</v>
      </c>
      <c r="S5130" s="23">
        <f t="shared" si="483"/>
        <v>2024</v>
      </c>
      <c r="T5130" s="23">
        <f t="shared" si="484"/>
        <v>2</v>
      </c>
      <c r="U5130" t="str">
        <f t="shared" si="485"/>
        <v>Feb-2024</v>
      </c>
    </row>
    <row r="5131" spans="1:21" x14ac:dyDescent="0.3">
      <c r="A5131" t="s">
        <v>7141</v>
      </c>
      <c r="B5131" s="22">
        <v>44675</v>
      </c>
      <c r="C5131" s="22">
        <v>44677</v>
      </c>
      <c r="D5131" s="23" t="s">
        <v>102</v>
      </c>
      <c r="E5131" s="23" t="s">
        <v>889</v>
      </c>
      <c r="F5131" s="23" t="s">
        <v>71</v>
      </c>
      <c r="G5131" s="23" t="s">
        <v>63</v>
      </c>
      <c r="H5131" s="23" t="s">
        <v>213</v>
      </c>
      <c r="I5131" s="23" t="s">
        <v>83</v>
      </c>
      <c r="J5131" s="23" t="s">
        <v>156</v>
      </c>
      <c r="K5131" s="23" t="s">
        <v>157</v>
      </c>
      <c r="L5131" s="24">
        <v>10332.09</v>
      </c>
      <c r="M5131">
        <v>3</v>
      </c>
      <c r="N5131" s="25">
        <v>0.1</v>
      </c>
      <c r="O5131" s="24">
        <v>3123.09</v>
      </c>
      <c r="P5131" s="26">
        <f t="shared" si="480"/>
        <v>0.30227088614210679</v>
      </c>
      <c r="Q5131" t="str">
        <f t="shared" si="481"/>
        <v>High</v>
      </c>
      <c r="R5131" t="str">
        <f t="shared" si="482"/>
        <v>Low</v>
      </c>
      <c r="S5131" s="23">
        <f t="shared" si="483"/>
        <v>2022</v>
      </c>
      <c r="T5131" s="23">
        <f t="shared" si="484"/>
        <v>4</v>
      </c>
      <c r="U5131" t="str">
        <f t="shared" si="485"/>
        <v>Apr-2022</v>
      </c>
    </row>
    <row r="5132" spans="1:21" x14ac:dyDescent="0.3">
      <c r="A5132" t="s">
        <v>7142</v>
      </c>
      <c r="B5132" s="22">
        <v>45916</v>
      </c>
      <c r="C5132" s="22">
        <v>45918</v>
      </c>
      <c r="D5132" s="23" t="s">
        <v>61</v>
      </c>
      <c r="E5132" s="23" t="s">
        <v>3232</v>
      </c>
      <c r="F5132" s="23" t="s">
        <v>80</v>
      </c>
      <c r="G5132" s="23" t="s">
        <v>63</v>
      </c>
      <c r="H5132" s="23" t="s">
        <v>213</v>
      </c>
      <c r="I5132" s="23" t="s">
        <v>96</v>
      </c>
      <c r="J5132" s="23" t="s">
        <v>135</v>
      </c>
      <c r="K5132" s="23" t="s">
        <v>395</v>
      </c>
      <c r="L5132" s="24">
        <v>71545.899999999994</v>
      </c>
      <c r="M5132">
        <v>5</v>
      </c>
      <c r="N5132" s="25">
        <v>0.15</v>
      </c>
      <c r="O5132" s="24">
        <v>18013.830000000002</v>
      </c>
      <c r="P5132" s="26">
        <f t="shared" si="480"/>
        <v>0.2517800460962823</v>
      </c>
      <c r="Q5132" t="str">
        <f t="shared" si="481"/>
        <v>Medium</v>
      </c>
      <c r="R5132" t="str">
        <f t="shared" si="482"/>
        <v>Medium</v>
      </c>
      <c r="S5132" s="23">
        <f t="shared" si="483"/>
        <v>2025</v>
      </c>
      <c r="T5132" s="23">
        <f t="shared" si="484"/>
        <v>9</v>
      </c>
      <c r="U5132" t="str">
        <f t="shared" si="485"/>
        <v>Sep-2025</v>
      </c>
    </row>
    <row r="5133" spans="1:21" x14ac:dyDescent="0.3">
      <c r="A5133" t="s">
        <v>7143</v>
      </c>
      <c r="B5133" s="22">
        <v>45896</v>
      </c>
      <c r="C5133" s="22">
        <v>45900</v>
      </c>
      <c r="D5133" s="23" t="s">
        <v>78</v>
      </c>
      <c r="E5133" s="23" t="s">
        <v>465</v>
      </c>
      <c r="F5133" s="23" t="s">
        <v>71</v>
      </c>
      <c r="G5133" s="23" t="s">
        <v>63</v>
      </c>
      <c r="H5133" s="23" t="s">
        <v>172</v>
      </c>
      <c r="I5133" s="23" t="s">
        <v>55</v>
      </c>
      <c r="J5133" s="23" t="s">
        <v>141</v>
      </c>
      <c r="K5133" s="23" t="s">
        <v>142</v>
      </c>
      <c r="L5133" s="24">
        <v>24044.44</v>
      </c>
      <c r="M5133">
        <v>7</v>
      </c>
      <c r="N5133" s="25">
        <v>0.1</v>
      </c>
      <c r="O5133" s="24">
        <v>8358.34</v>
      </c>
      <c r="P5133" s="26">
        <f t="shared" si="480"/>
        <v>0.34762048939380585</v>
      </c>
      <c r="Q5133" t="str">
        <f t="shared" si="481"/>
        <v>High</v>
      </c>
      <c r="R5133" t="str">
        <f t="shared" si="482"/>
        <v>Low</v>
      </c>
      <c r="S5133" s="23">
        <f t="shared" si="483"/>
        <v>2025</v>
      </c>
      <c r="T5133" s="23">
        <f t="shared" si="484"/>
        <v>8</v>
      </c>
      <c r="U5133" t="str">
        <f t="shared" si="485"/>
        <v>Aug-2025</v>
      </c>
    </row>
    <row r="5134" spans="1:21" x14ac:dyDescent="0.3">
      <c r="A5134" t="s">
        <v>7144</v>
      </c>
      <c r="B5134" s="22">
        <v>44846</v>
      </c>
      <c r="C5134" s="22">
        <v>44847</v>
      </c>
      <c r="D5134" s="23" t="s">
        <v>78</v>
      </c>
      <c r="E5134" s="23" t="s">
        <v>787</v>
      </c>
      <c r="F5134" s="23" t="s">
        <v>52</v>
      </c>
      <c r="G5134" s="23" t="s">
        <v>63</v>
      </c>
      <c r="H5134" s="23" t="s">
        <v>213</v>
      </c>
      <c r="I5134" s="23" t="s">
        <v>55</v>
      </c>
      <c r="J5134" s="23" t="s">
        <v>141</v>
      </c>
      <c r="K5134" s="23" t="s">
        <v>142</v>
      </c>
      <c r="L5134" s="24">
        <v>11264.47</v>
      </c>
      <c r="M5134">
        <v>1</v>
      </c>
      <c r="N5134" s="25">
        <v>0.15</v>
      </c>
      <c r="O5134" s="24">
        <v>1536.03</v>
      </c>
      <c r="P5134" s="26">
        <f t="shared" si="480"/>
        <v>0.13636060995324237</v>
      </c>
      <c r="Q5134" t="str">
        <f t="shared" si="481"/>
        <v>Low</v>
      </c>
      <c r="R5134" t="str">
        <f t="shared" si="482"/>
        <v>Medium</v>
      </c>
      <c r="S5134" s="23">
        <f t="shared" si="483"/>
        <v>2022</v>
      </c>
      <c r="T5134" s="23">
        <f t="shared" si="484"/>
        <v>10</v>
      </c>
      <c r="U5134" t="str">
        <f t="shared" si="485"/>
        <v>Oct-2022</v>
      </c>
    </row>
    <row r="5135" spans="1:21" x14ac:dyDescent="0.3">
      <c r="A5135" t="s">
        <v>7145</v>
      </c>
      <c r="B5135" s="22">
        <v>45220</v>
      </c>
      <c r="C5135" s="22">
        <v>45223</v>
      </c>
      <c r="D5135" s="23" t="s">
        <v>61</v>
      </c>
      <c r="E5135" s="23" t="s">
        <v>1827</v>
      </c>
      <c r="F5135" s="23" t="s">
        <v>80</v>
      </c>
      <c r="G5135" s="23" t="s">
        <v>179</v>
      </c>
      <c r="H5135" s="23" t="s">
        <v>236</v>
      </c>
      <c r="I5135" s="23" t="s">
        <v>55</v>
      </c>
      <c r="J5135" s="23" t="s">
        <v>65</v>
      </c>
      <c r="K5135" s="23" t="s">
        <v>325</v>
      </c>
      <c r="L5135" s="24">
        <v>27591.3</v>
      </c>
      <c r="M5135">
        <v>5</v>
      </c>
      <c r="N5135" s="25">
        <v>0.15</v>
      </c>
      <c r="O5135" s="24">
        <v>8813.34</v>
      </c>
      <c r="P5135" s="26">
        <f t="shared" si="480"/>
        <v>0.31942460123299737</v>
      </c>
      <c r="Q5135" t="str">
        <f t="shared" si="481"/>
        <v>High</v>
      </c>
      <c r="R5135" t="str">
        <f t="shared" si="482"/>
        <v>Medium</v>
      </c>
      <c r="S5135" s="23">
        <f t="shared" si="483"/>
        <v>2023</v>
      </c>
      <c r="T5135" s="23">
        <f t="shared" si="484"/>
        <v>10</v>
      </c>
      <c r="U5135" t="str">
        <f t="shared" si="485"/>
        <v>Oct-2023</v>
      </c>
    </row>
    <row r="5136" spans="1:21" x14ac:dyDescent="0.3">
      <c r="A5136" t="s">
        <v>7146</v>
      </c>
      <c r="B5136" s="22">
        <v>45783</v>
      </c>
      <c r="C5136" s="22">
        <v>45786</v>
      </c>
      <c r="D5136" s="23" t="s">
        <v>102</v>
      </c>
      <c r="E5136" s="23" t="s">
        <v>1047</v>
      </c>
      <c r="F5136" s="23" t="s">
        <v>71</v>
      </c>
      <c r="G5136" s="23" t="s">
        <v>81</v>
      </c>
      <c r="H5136" s="23" t="s">
        <v>284</v>
      </c>
      <c r="I5136" s="23" t="s">
        <v>83</v>
      </c>
      <c r="J5136" s="23" t="s">
        <v>379</v>
      </c>
      <c r="K5136" s="23" t="s">
        <v>380</v>
      </c>
      <c r="L5136" s="24">
        <v>111291.57</v>
      </c>
      <c r="M5136">
        <v>9</v>
      </c>
      <c r="N5136" s="25">
        <v>0.05</v>
      </c>
      <c r="O5136" s="24">
        <v>25765.27</v>
      </c>
      <c r="P5136" s="26">
        <f t="shared" si="480"/>
        <v>0.23151142534874833</v>
      </c>
      <c r="Q5136" t="str">
        <f t="shared" si="481"/>
        <v>Medium</v>
      </c>
      <c r="R5136" t="str">
        <f t="shared" si="482"/>
        <v>Low</v>
      </c>
      <c r="S5136" s="23">
        <f t="shared" si="483"/>
        <v>2025</v>
      </c>
      <c r="T5136" s="23">
        <f t="shared" si="484"/>
        <v>5</v>
      </c>
      <c r="U5136" t="str">
        <f t="shared" si="485"/>
        <v>May-2025</v>
      </c>
    </row>
    <row r="5137" spans="1:21" x14ac:dyDescent="0.3">
      <c r="A5137" t="s">
        <v>7147</v>
      </c>
      <c r="B5137" s="22">
        <v>44909</v>
      </c>
      <c r="C5137" s="22">
        <v>44916</v>
      </c>
      <c r="D5137" s="23" t="s">
        <v>61</v>
      </c>
      <c r="E5137" s="23" t="s">
        <v>103</v>
      </c>
      <c r="F5137" s="23" t="s">
        <v>71</v>
      </c>
      <c r="G5137" s="23" t="s">
        <v>81</v>
      </c>
      <c r="H5137" s="23" t="s">
        <v>95</v>
      </c>
      <c r="I5137" s="23" t="s">
        <v>83</v>
      </c>
      <c r="J5137" s="23" t="s">
        <v>84</v>
      </c>
      <c r="K5137" s="23" t="s">
        <v>125</v>
      </c>
      <c r="L5137" s="24">
        <v>62759.16</v>
      </c>
      <c r="M5137">
        <v>6</v>
      </c>
      <c r="N5137" s="25">
        <v>0</v>
      </c>
      <c r="O5137" s="24">
        <v>17317.599999999999</v>
      </c>
      <c r="P5137" s="26">
        <f t="shared" si="480"/>
        <v>0.27593740897743052</v>
      </c>
      <c r="Q5137" t="str">
        <f t="shared" si="481"/>
        <v>Medium</v>
      </c>
      <c r="R5137" t="str">
        <f t="shared" si="482"/>
        <v>None</v>
      </c>
      <c r="S5137" s="23">
        <f t="shared" si="483"/>
        <v>2022</v>
      </c>
      <c r="T5137" s="23">
        <f t="shared" si="484"/>
        <v>12</v>
      </c>
      <c r="U5137" t="str">
        <f t="shared" si="485"/>
        <v>Dec-2022</v>
      </c>
    </row>
    <row r="5138" spans="1:21" x14ac:dyDescent="0.3">
      <c r="A5138" t="s">
        <v>7148</v>
      </c>
      <c r="B5138" s="22">
        <v>44811</v>
      </c>
      <c r="C5138" s="22">
        <v>44813</v>
      </c>
      <c r="D5138" s="23" t="s">
        <v>78</v>
      </c>
      <c r="E5138" s="23" t="s">
        <v>1131</v>
      </c>
      <c r="F5138" s="23" t="s">
        <v>52</v>
      </c>
      <c r="G5138" s="23" t="s">
        <v>53</v>
      </c>
      <c r="H5138" s="23" t="s">
        <v>54</v>
      </c>
      <c r="I5138" s="23" t="s">
        <v>118</v>
      </c>
      <c r="J5138" s="23" t="s">
        <v>230</v>
      </c>
      <c r="K5138" s="23" t="s">
        <v>351</v>
      </c>
      <c r="L5138" s="24">
        <v>12325.74</v>
      </c>
      <c r="M5138">
        <v>3</v>
      </c>
      <c r="N5138" s="25">
        <v>0.2</v>
      </c>
      <c r="O5138" s="24">
        <v>2418.54</v>
      </c>
      <c r="P5138" s="26">
        <f t="shared" si="480"/>
        <v>0.19621864488460733</v>
      </c>
      <c r="Q5138" t="str">
        <f t="shared" si="481"/>
        <v>Low</v>
      </c>
      <c r="R5138" t="str">
        <f t="shared" si="482"/>
        <v>Medium</v>
      </c>
      <c r="S5138" s="23">
        <f t="shared" si="483"/>
        <v>2022</v>
      </c>
      <c r="T5138" s="23">
        <f t="shared" si="484"/>
        <v>9</v>
      </c>
      <c r="U5138" t="str">
        <f t="shared" si="485"/>
        <v>Sep-2022</v>
      </c>
    </row>
    <row r="5139" spans="1:21" x14ac:dyDescent="0.3">
      <c r="A5139" t="s">
        <v>7149</v>
      </c>
      <c r="B5139" s="22">
        <v>44564</v>
      </c>
      <c r="C5139" s="22">
        <v>44571</v>
      </c>
      <c r="D5139" s="23" t="s">
        <v>102</v>
      </c>
      <c r="E5139" s="23" t="s">
        <v>937</v>
      </c>
      <c r="F5139" s="23" t="s">
        <v>52</v>
      </c>
      <c r="G5139" s="23" t="s">
        <v>81</v>
      </c>
      <c r="H5139" s="23" t="s">
        <v>186</v>
      </c>
      <c r="I5139" s="23" t="s">
        <v>55</v>
      </c>
      <c r="J5139" s="23" t="s">
        <v>173</v>
      </c>
      <c r="K5139" s="23" t="s">
        <v>780</v>
      </c>
      <c r="L5139" s="24">
        <v>3466.38</v>
      </c>
      <c r="M5139">
        <v>2</v>
      </c>
      <c r="N5139" s="25">
        <v>0.05</v>
      </c>
      <c r="O5139" s="24">
        <v>586.91</v>
      </c>
      <c r="P5139" s="26">
        <f t="shared" si="480"/>
        <v>0.16931496258344439</v>
      </c>
      <c r="Q5139" t="str">
        <f t="shared" si="481"/>
        <v>Low</v>
      </c>
      <c r="R5139" t="str">
        <f t="shared" si="482"/>
        <v>Low</v>
      </c>
      <c r="S5139" s="23">
        <f t="shared" si="483"/>
        <v>2022</v>
      </c>
      <c r="T5139" s="23">
        <f t="shared" si="484"/>
        <v>1</v>
      </c>
      <c r="U5139" t="str">
        <f t="shared" si="485"/>
        <v>Jan-2022</v>
      </c>
    </row>
    <row r="5140" spans="1:21" x14ac:dyDescent="0.3">
      <c r="A5140" t="s">
        <v>7150</v>
      </c>
      <c r="B5140" s="22">
        <v>44696</v>
      </c>
      <c r="C5140" s="22">
        <v>44702</v>
      </c>
      <c r="D5140" s="23" t="s">
        <v>61</v>
      </c>
      <c r="E5140" s="23" t="s">
        <v>70</v>
      </c>
      <c r="F5140" s="23" t="s">
        <v>52</v>
      </c>
      <c r="G5140" s="23" t="s">
        <v>179</v>
      </c>
      <c r="H5140" s="23" t="s">
        <v>180</v>
      </c>
      <c r="I5140" s="23" t="s">
        <v>96</v>
      </c>
      <c r="J5140" s="23" t="s">
        <v>111</v>
      </c>
      <c r="K5140" s="23" t="s">
        <v>328</v>
      </c>
      <c r="L5140" s="24">
        <v>32812.26</v>
      </c>
      <c r="M5140">
        <v>3</v>
      </c>
      <c r="N5140" s="25">
        <v>0.15</v>
      </c>
      <c r="O5140" s="24">
        <v>7867.72</v>
      </c>
      <c r="P5140" s="26">
        <f t="shared" si="480"/>
        <v>0.23977988715193649</v>
      </c>
      <c r="Q5140" t="str">
        <f t="shared" si="481"/>
        <v>Medium</v>
      </c>
      <c r="R5140" t="str">
        <f t="shared" si="482"/>
        <v>Medium</v>
      </c>
      <c r="S5140" s="23">
        <f t="shared" si="483"/>
        <v>2022</v>
      </c>
      <c r="T5140" s="23">
        <f t="shared" si="484"/>
        <v>5</v>
      </c>
      <c r="U5140" t="str">
        <f t="shared" si="485"/>
        <v>May-2022</v>
      </c>
    </row>
    <row r="5141" spans="1:21" x14ac:dyDescent="0.3">
      <c r="A5141" t="s">
        <v>7151</v>
      </c>
      <c r="B5141" s="22">
        <v>45418</v>
      </c>
      <c r="C5141" s="22">
        <v>45425</v>
      </c>
      <c r="D5141" s="23" t="s">
        <v>102</v>
      </c>
      <c r="E5141" s="23" t="s">
        <v>3266</v>
      </c>
      <c r="F5141" s="23" t="s">
        <v>52</v>
      </c>
      <c r="G5141" s="23" t="s">
        <v>53</v>
      </c>
      <c r="H5141" s="23" t="s">
        <v>90</v>
      </c>
      <c r="I5141" s="23" t="s">
        <v>83</v>
      </c>
      <c r="J5141" s="23" t="s">
        <v>449</v>
      </c>
      <c r="K5141" s="23" t="s">
        <v>450</v>
      </c>
      <c r="L5141" s="24">
        <v>43530.2</v>
      </c>
      <c r="M5141">
        <v>4</v>
      </c>
      <c r="N5141" s="25">
        <v>0.05</v>
      </c>
      <c r="O5141" s="24">
        <v>9351.11</v>
      </c>
      <c r="P5141" s="26">
        <f t="shared" si="480"/>
        <v>0.21481890733329967</v>
      </c>
      <c r="Q5141" t="str">
        <f t="shared" si="481"/>
        <v>Medium</v>
      </c>
      <c r="R5141" t="str">
        <f t="shared" si="482"/>
        <v>Low</v>
      </c>
      <c r="S5141" s="23">
        <f t="shared" si="483"/>
        <v>2024</v>
      </c>
      <c r="T5141" s="23">
        <f t="shared" si="484"/>
        <v>5</v>
      </c>
      <c r="U5141" t="str">
        <f t="shared" si="485"/>
        <v>May-2024</v>
      </c>
    </row>
    <row r="5142" spans="1:21" x14ac:dyDescent="0.3">
      <c r="A5142" t="s">
        <v>7152</v>
      </c>
      <c r="B5142" s="22">
        <v>45184</v>
      </c>
      <c r="C5142" s="22">
        <v>45189</v>
      </c>
      <c r="D5142" s="23" t="s">
        <v>61</v>
      </c>
      <c r="E5142" s="23" t="s">
        <v>1192</v>
      </c>
      <c r="F5142" s="23" t="s">
        <v>71</v>
      </c>
      <c r="G5142" s="23" t="s">
        <v>72</v>
      </c>
      <c r="H5142" s="23" t="s">
        <v>117</v>
      </c>
      <c r="I5142" s="23" t="s">
        <v>118</v>
      </c>
      <c r="J5142" s="23" t="s">
        <v>119</v>
      </c>
      <c r="K5142" s="23" t="s">
        <v>197</v>
      </c>
      <c r="L5142" s="24">
        <v>11471.92</v>
      </c>
      <c r="M5142">
        <v>8</v>
      </c>
      <c r="N5142" s="25">
        <v>0.15</v>
      </c>
      <c r="O5142" s="24">
        <v>3639.1</v>
      </c>
      <c r="P5142" s="26">
        <f t="shared" si="480"/>
        <v>0.31721804196681985</v>
      </c>
      <c r="Q5142" t="str">
        <f t="shared" si="481"/>
        <v>High</v>
      </c>
      <c r="R5142" t="str">
        <f t="shared" si="482"/>
        <v>Medium</v>
      </c>
      <c r="S5142" s="23">
        <f t="shared" si="483"/>
        <v>2023</v>
      </c>
      <c r="T5142" s="23">
        <f t="shared" si="484"/>
        <v>9</v>
      </c>
      <c r="U5142" t="str">
        <f t="shared" si="485"/>
        <v>Sep-2023</v>
      </c>
    </row>
    <row r="5143" spans="1:21" x14ac:dyDescent="0.3">
      <c r="A5143" t="s">
        <v>7153</v>
      </c>
      <c r="B5143" s="22">
        <v>45246</v>
      </c>
      <c r="C5143" s="22">
        <v>45250</v>
      </c>
      <c r="D5143" s="23" t="s">
        <v>78</v>
      </c>
      <c r="E5143" s="23" t="s">
        <v>2093</v>
      </c>
      <c r="F5143" s="23" t="s">
        <v>80</v>
      </c>
      <c r="G5143" s="23" t="s">
        <v>63</v>
      </c>
      <c r="H5143" s="23" t="s">
        <v>64</v>
      </c>
      <c r="I5143" s="23" t="s">
        <v>83</v>
      </c>
      <c r="J5143" s="23" t="s">
        <v>156</v>
      </c>
      <c r="K5143" s="23" t="s">
        <v>157</v>
      </c>
      <c r="L5143" s="24">
        <v>58664.800000000003</v>
      </c>
      <c r="M5143">
        <v>5</v>
      </c>
      <c r="N5143" s="25">
        <v>0.2</v>
      </c>
      <c r="O5143" s="24">
        <v>14239.21</v>
      </c>
      <c r="P5143" s="26">
        <f t="shared" si="480"/>
        <v>0.24272152977594738</v>
      </c>
      <c r="Q5143" t="str">
        <f t="shared" si="481"/>
        <v>Medium</v>
      </c>
      <c r="R5143" t="str">
        <f t="shared" si="482"/>
        <v>Medium</v>
      </c>
      <c r="S5143" s="23">
        <f t="shared" si="483"/>
        <v>2023</v>
      </c>
      <c r="T5143" s="23">
        <f t="shared" si="484"/>
        <v>11</v>
      </c>
      <c r="U5143" t="str">
        <f t="shared" si="485"/>
        <v>Nov-2023</v>
      </c>
    </row>
    <row r="5144" spans="1:21" x14ac:dyDescent="0.3">
      <c r="A5144" t="s">
        <v>7154</v>
      </c>
      <c r="B5144" s="22">
        <v>44780</v>
      </c>
      <c r="C5144" s="22">
        <v>44787</v>
      </c>
      <c r="D5144" s="23" t="s">
        <v>50</v>
      </c>
      <c r="E5144" s="23" t="s">
        <v>399</v>
      </c>
      <c r="F5144" s="23" t="s">
        <v>80</v>
      </c>
      <c r="G5144" s="23" t="s">
        <v>179</v>
      </c>
      <c r="H5144" s="23" t="s">
        <v>236</v>
      </c>
      <c r="I5144" s="23" t="s">
        <v>55</v>
      </c>
      <c r="J5144" s="23" t="s">
        <v>65</v>
      </c>
      <c r="K5144" s="23" t="s">
        <v>91</v>
      </c>
      <c r="L5144" s="24">
        <v>22348.41</v>
      </c>
      <c r="M5144">
        <v>7</v>
      </c>
      <c r="N5144" s="25">
        <v>0.05</v>
      </c>
      <c r="O5144" s="24">
        <v>8216.26</v>
      </c>
      <c r="P5144" s="26">
        <f t="shared" si="480"/>
        <v>0.36764405163499331</v>
      </c>
      <c r="Q5144" t="str">
        <f t="shared" si="481"/>
        <v>High</v>
      </c>
      <c r="R5144" t="str">
        <f t="shared" si="482"/>
        <v>Low</v>
      </c>
      <c r="S5144" s="23">
        <f t="shared" si="483"/>
        <v>2022</v>
      </c>
      <c r="T5144" s="23">
        <f t="shared" si="484"/>
        <v>8</v>
      </c>
      <c r="U5144" t="str">
        <f t="shared" si="485"/>
        <v>Aug-2022</v>
      </c>
    </row>
    <row r="5145" spans="1:21" x14ac:dyDescent="0.3">
      <c r="A5145" t="s">
        <v>7155</v>
      </c>
      <c r="B5145" s="22">
        <v>44868</v>
      </c>
      <c r="C5145" s="22">
        <v>44872</v>
      </c>
      <c r="D5145" s="23" t="s">
        <v>61</v>
      </c>
      <c r="E5145" s="23" t="s">
        <v>730</v>
      </c>
      <c r="F5145" s="23" t="s">
        <v>80</v>
      </c>
      <c r="G5145" s="23" t="s">
        <v>53</v>
      </c>
      <c r="H5145" s="23" t="s">
        <v>90</v>
      </c>
      <c r="I5145" s="23" t="s">
        <v>55</v>
      </c>
      <c r="J5145" s="23" t="s">
        <v>173</v>
      </c>
      <c r="K5145" s="23" t="s">
        <v>780</v>
      </c>
      <c r="L5145" s="24">
        <v>3720.57</v>
      </c>
      <c r="M5145">
        <v>3</v>
      </c>
      <c r="N5145" s="25">
        <v>0.05</v>
      </c>
      <c r="O5145" s="24">
        <v>936.94</v>
      </c>
      <c r="P5145" s="26">
        <f t="shared" si="480"/>
        <v>0.25182700500192173</v>
      </c>
      <c r="Q5145" t="str">
        <f t="shared" si="481"/>
        <v>Medium</v>
      </c>
      <c r="R5145" t="str">
        <f t="shared" si="482"/>
        <v>Low</v>
      </c>
      <c r="S5145" s="23">
        <f t="shared" si="483"/>
        <v>2022</v>
      </c>
      <c r="T5145" s="23">
        <f t="shared" si="484"/>
        <v>11</v>
      </c>
      <c r="U5145" t="str">
        <f t="shared" si="485"/>
        <v>Nov-2022</v>
      </c>
    </row>
    <row r="5146" spans="1:21" x14ac:dyDescent="0.3">
      <c r="A5146" t="s">
        <v>7156</v>
      </c>
      <c r="B5146" s="22">
        <v>44665</v>
      </c>
      <c r="C5146" s="22">
        <v>44666</v>
      </c>
      <c r="D5146" s="23" t="s">
        <v>102</v>
      </c>
      <c r="E5146" s="23" t="s">
        <v>217</v>
      </c>
      <c r="F5146" s="23" t="s">
        <v>80</v>
      </c>
      <c r="G5146" s="23" t="s">
        <v>53</v>
      </c>
      <c r="H5146" s="23" t="s">
        <v>90</v>
      </c>
      <c r="I5146" s="23" t="s">
        <v>96</v>
      </c>
      <c r="J5146" s="23" t="s">
        <v>111</v>
      </c>
      <c r="K5146" s="23" t="s">
        <v>112</v>
      </c>
      <c r="L5146" s="24">
        <v>15767.31</v>
      </c>
      <c r="M5146">
        <v>3</v>
      </c>
      <c r="N5146" s="25">
        <v>0.2</v>
      </c>
      <c r="O5146" s="24">
        <v>3103.98</v>
      </c>
      <c r="P5146" s="26">
        <f t="shared" si="480"/>
        <v>0.19686173481716285</v>
      </c>
      <c r="Q5146" t="str">
        <f t="shared" si="481"/>
        <v>Low</v>
      </c>
      <c r="R5146" t="str">
        <f t="shared" si="482"/>
        <v>Medium</v>
      </c>
      <c r="S5146" s="23">
        <f t="shared" si="483"/>
        <v>2022</v>
      </c>
      <c r="T5146" s="23">
        <f t="shared" si="484"/>
        <v>4</v>
      </c>
      <c r="U5146" t="str">
        <f t="shared" si="485"/>
        <v>Apr-2022</v>
      </c>
    </row>
    <row r="5147" spans="1:21" x14ac:dyDescent="0.3">
      <c r="A5147" t="s">
        <v>7157</v>
      </c>
      <c r="B5147" s="22">
        <v>45805</v>
      </c>
      <c r="C5147" s="22">
        <v>45811</v>
      </c>
      <c r="D5147" s="23" t="s">
        <v>102</v>
      </c>
      <c r="E5147" s="23" t="s">
        <v>2384</v>
      </c>
      <c r="F5147" s="23" t="s">
        <v>80</v>
      </c>
      <c r="G5147" s="23" t="s">
        <v>81</v>
      </c>
      <c r="H5147" s="23" t="s">
        <v>284</v>
      </c>
      <c r="I5147" s="23" t="s">
        <v>55</v>
      </c>
      <c r="J5147" s="23" t="s">
        <v>56</v>
      </c>
      <c r="K5147" s="23" t="s">
        <v>74</v>
      </c>
      <c r="L5147" s="24">
        <v>93670.16</v>
      </c>
      <c r="M5147">
        <v>8</v>
      </c>
      <c r="N5147" s="25">
        <v>0.2</v>
      </c>
      <c r="O5147" s="24">
        <v>28059.67</v>
      </c>
      <c r="P5147" s="26">
        <f t="shared" si="480"/>
        <v>0.29955825846779804</v>
      </c>
      <c r="Q5147" t="str">
        <f t="shared" si="481"/>
        <v>Medium</v>
      </c>
      <c r="R5147" t="str">
        <f t="shared" si="482"/>
        <v>Medium</v>
      </c>
      <c r="S5147" s="23">
        <f t="shared" si="483"/>
        <v>2025</v>
      </c>
      <c r="T5147" s="23">
        <f t="shared" si="484"/>
        <v>5</v>
      </c>
      <c r="U5147" t="str">
        <f t="shared" si="485"/>
        <v>May-2025</v>
      </c>
    </row>
    <row r="5148" spans="1:21" x14ac:dyDescent="0.3">
      <c r="A5148" t="s">
        <v>7158</v>
      </c>
      <c r="B5148" s="22">
        <v>45666</v>
      </c>
      <c r="C5148" s="22">
        <v>45673</v>
      </c>
      <c r="D5148" s="23" t="s">
        <v>78</v>
      </c>
      <c r="E5148" s="23" t="s">
        <v>2446</v>
      </c>
      <c r="F5148" s="23" t="s">
        <v>52</v>
      </c>
      <c r="G5148" s="23" t="s">
        <v>63</v>
      </c>
      <c r="H5148" s="23" t="s">
        <v>172</v>
      </c>
      <c r="I5148" s="23" t="s">
        <v>118</v>
      </c>
      <c r="J5148" s="23" t="s">
        <v>303</v>
      </c>
      <c r="K5148" s="23" t="s">
        <v>304</v>
      </c>
      <c r="L5148" s="24">
        <v>5022.3999999999996</v>
      </c>
      <c r="M5148">
        <v>10</v>
      </c>
      <c r="N5148" s="25">
        <v>0.25</v>
      </c>
      <c r="O5148" s="24">
        <v>989.75</v>
      </c>
      <c r="P5148" s="26">
        <f t="shared" si="480"/>
        <v>0.19706713921631094</v>
      </c>
      <c r="Q5148" t="str">
        <f t="shared" si="481"/>
        <v>Low</v>
      </c>
      <c r="R5148" t="str">
        <f t="shared" si="482"/>
        <v>High</v>
      </c>
      <c r="S5148" s="23">
        <f t="shared" si="483"/>
        <v>2025</v>
      </c>
      <c r="T5148" s="23">
        <f t="shared" si="484"/>
        <v>1</v>
      </c>
      <c r="U5148" t="str">
        <f t="shared" si="485"/>
        <v>Jan-2025</v>
      </c>
    </row>
    <row r="5149" spans="1:21" x14ac:dyDescent="0.3">
      <c r="A5149" t="s">
        <v>7159</v>
      </c>
      <c r="B5149" s="22">
        <v>45847</v>
      </c>
      <c r="C5149" s="22">
        <v>45851</v>
      </c>
      <c r="D5149" s="23" t="s">
        <v>61</v>
      </c>
      <c r="E5149" s="23" t="s">
        <v>4013</v>
      </c>
      <c r="F5149" s="23" t="s">
        <v>80</v>
      </c>
      <c r="G5149" s="23" t="s">
        <v>179</v>
      </c>
      <c r="H5149" s="23" t="s">
        <v>236</v>
      </c>
      <c r="I5149" s="23" t="s">
        <v>96</v>
      </c>
      <c r="J5149" s="23" t="s">
        <v>97</v>
      </c>
      <c r="K5149" s="23" t="s">
        <v>416</v>
      </c>
      <c r="L5149" s="24">
        <v>110473.11</v>
      </c>
      <c r="M5149">
        <v>9</v>
      </c>
      <c r="N5149" s="25">
        <v>0.15</v>
      </c>
      <c r="O5149" s="24">
        <v>36134.269999999997</v>
      </c>
      <c r="P5149" s="26">
        <f t="shared" si="480"/>
        <v>0.32708656432320948</v>
      </c>
      <c r="Q5149" t="str">
        <f t="shared" si="481"/>
        <v>High</v>
      </c>
      <c r="R5149" t="str">
        <f t="shared" si="482"/>
        <v>Medium</v>
      </c>
      <c r="S5149" s="23">
        <f t="shared" si="483"/>
        <v>2025</v>
      </c>
      <c r="T5149" s="23">
        <f t="shared" si="484"/>
        <v>7</v>
      </c>
      <c r="U5149" t="str">
        <f t="shared" si="485"/>
        <v>Jul-2025</v>
      </c>
    </row>
    <row r="5150" spans="1:21" x14ac:dyDescent="0.3">
      <c r="A5150" t="s">
        <v>7160</v>
      </c>
      <c r="B5150" s="22">
        <v>45237</v>
      </c>
      <c r="C5150" s="22">
        <v>45243</v>
      </c>
      <c r="D5150" s="23" t="s">
        <v>78</v>
      </c>
      <c r="E5150" s="23" t="s">
        <v>561</v>
      </c>
      <c r="F5150" s="23" t="s">
        <v>80</v>
      </c>
      <c r="G5150" s="23" t="s">
        <v>63</v>
      </c>
      <c r="H5150" s="23" t="s">
        <v>213</v>
      </c>
      <c r="I5150" s="23" t="s">
        <v>118</v>
      </c>
      <c r="J5150" s="23" t="s">
        <v>230</v>
      </c>
      <c r="K5150" s="23" t="s">
        <v>351</v>
      </c>
      <c r="L5150" s="24">
        <v>105471.6</v>
      </c>
      <c r="M5150">
        <v>8</v>
      </c>
      <c r="N5150" s="25">
        <v>0.05</v>
      </c>
      <c r="O5150" s="24">
        <v>39207.79</v>
      </c>
      <c r="P5150" s="26">
        <f t="shared" si="480"/>
        <v>0.37173788963095278</v>
      </c>
      <c r="Q5150" t="str">
        <f t="shared" si="481"/>
        <v>High</v>
      </c>
      <c r="R5150" t="str">
        <f t="shared" si="482"/>
        <v>Low</v>
      </c>
      <c r="S5150" s="23">
        <f t="shared" si="483"/>
        <v>2023</v>
      </c>
      <c r="T5150" s="23">
        <f t="shared" si="484"/>
        <v>11</v>
      </c>
      <c r="U5150" t="str">
        <f t="shared" si="485"/>
        <v>Nov-2023</v>
      </c>
    </row>
    <row r="5151" spans="1:21" x14ac:dyDescent="0.3">
      <c r="A5151" t="s">
        <v>7161</v>
      </c>
      <c r="B5151" s="22">
        <v>44658</v>
      </c>
      <c r="C5151" s="22">
        <v>44664</v>
      </c>
      <c r="D5151" s="23" t="s">
        <v>78</v>
      </c>
      <c r="E5151" s="23" t="s">
        <v>1676</v>
      </c>
      <c r="F5151" s="23" t="s">
        <v>80</v>
      </c>
      <c r="G5151" s="23" t="s">
        <v>179</v>
      </c>
      <c r="H5151" s="23" t="s">
        <v>180</v>
      </c>
      <c r="I5151" s="23" t="s">
        <v>96</v>
      </c>
      <c r="J5151" s="23" t="s">
        <v>97</v>
      </c>
      <c r="K5151" s="23" t="s">
        <v>98</v>
      </c>
      <c r="L5151" s="24">
        <v>82285.440000000002</v>
      </c>
      <c r="M5151">
        <v>6</v>
      </c>
      <c r="N5151" s="25">
        <v>0.05</v>
      </c>
      <c r="O5151" s="24">
        <v>14815.35</v>
      </c>
      <c r="P5151" s="26">
        <f t="shared" si="480"/>
        <v>0.1800482564108547</v>
      </c>
      <c r="Q5151" t="str">
        <f t="shared" si="481"/>
        <v>Low</v>
      </c>
      <c r="R5151" t="str">
        <f t="shared" si="482"/>
        <v>Low</v>
      </c>
      <c r="S5151" s="23">
        <f t="shared" si="483"/>
        <v>2022</v>
      </c>
      <c r="T5151" s="23">
        <f t="shared" si="484"/>
        <v>4</v>
      </c>
      <c r="U5151" t="str">
        <f t="shared" si="485"/>
        <v>Apr-2022</v>
      </c>
    </row>
    <row r="5152" spans="1:21" x14ac:dyDescent="0.3">
      <c r="A5152" t="s">
        <v>7162</v>
      </c>
      <c r="B5152" s="22">
        <v>44922</v>
      </c>
      <c r="C5152" s="22">
        <v>44923</v>
      </c>
      <c r="D5152" s="23" t="s">
        <v>50</v>
      </c>
      <c r="E5152" s="23" t="s">
        <v>1973</v>
      </c>
      <c r="F5152" s="23" t="s">
        <v>71</v>
      </c>
      <c r="G5152" s="23" t="s">
        <v>63</v>
      </c>
      <c r="H5152" s="23" t="s">
        <v>202</v>
      </c>
      <c r="I5152" s="23" t="s">
        <v>55</v>
      </c>
      <c r="J5152" s="23" t="s">
        <v>65</v>
      </c>
      <c r="K5152" s="23" t="s">
        <v>325</v>
      </c>
      <c r="L5152" s="24">
        <v>54986.45</v>
      </c>
      <c r="M5152">
        <v>5</v>
      </c>
      <c r="N5152" s="25">
        <v>0</v>
      </c>
      <c r="O5152" s="24">
        <v>16905.05</v>
      </c>
      <c r="P5152" s="26">
        <f t="shared" si="480"/>
        <v>0.30744028756175384</v>
      </c>
      <c r="Q5152" t="str">
        <f t="shared" si="481"/>
        <v>High</v>
      </c>
      <c r="R5152" t="str">
        <f t="shared" si="482"/>
        <v>None</v>
      </c>
      <c r="S5152" s="23">
        <f t="shared" si="483"/>
        <v>2022</v>
      </c>
      <c r="T5152" s="23">
        <f t="shared" si="484"/>
        <v>12</v>
      </c>
      <c r="U5152" t="str">
        <f t="shared" si="485"/>
        <v>Dec-2022</v>
      </c>
    </row>
    <row r="5153" spans="1:21" x14ac:dyDescent="0.3">
      <c r="A5153" t="s">
        <v>7163</v>
      </c>
      <c r="B5153" s="22">
        <v>45855</v>
      </c>
      <c r="C5153" s="22">
        <v>45856</v>
      </c>
      <c r="D5153" s="23" t="s">
        <v>50</v>
      </c>
      <c r="E5153" s="23" t="s">
        <v>134</v>
      </c>
      <c r="F5153" s="23" t="s">
        <v>80</v>
      </c>
      <c r="G5153" s="23" t="s">
        <v>81</v>
      </c>
      <c r="H5153" s="23" t="s">
        <v>186</v>
      </c>
      <c r="I5153" s="23" t="s">
        <v>83</v>
      </c>
      <c r="J5153" s="23" t="s">
        <v>379</v>
      </c>
      <c r="K5153" s="23" t="s">
        <v>562</v>
      </c>
      <c r="L5153" s="24">
        <v>2893.62</v>
      </c>
      <c r="M5153">
        <v>3</v>
      </c>
      <c r="N5153" s="25">
        <v>0.15</v>
      </c>
      <c r="O5153" s="24">
        <v>586.87</v>
      </c>
      <c r="P5153" s="26">
        <f t="shared" si="480"/>
        <v>0.20281515886674822</v>
      </c>
      <c r="Q5153" t="str">
        <f t="shared" si="481"/>
        <v>Medium</v>
      </c>
      <c r="R5153" t="str">
        <f t="shared" si="482"/>
        <v>Medium</v>
      </c>
      <c r="S5153" s="23">
        <f t="shared" si="483"/>
        <v>2025</v>
      </c>
      <c r="T5153" s="23">
        <f t="shared" si="484"/>
        <v>7</v>
      </c>
      <c r="U5153" t="str">
        <f t="shared" si="485"/>
        <v>Jul-2025</v>
      </c>
    </row>
    <row r="5154" spans="1:21" x14ac:dyDescent="0.3">
      <c r="A5154" t="s">
        <v>7164</v>
      </c>
      <c r="B5154" s="22">
        <v>44871</v>
      </c>
      <c r="C5154" s="22">
        <v>44875</v>
      </c>
      <c r="D5154" s="23" t="s">
        <v>61</v>
      </c>
      <c r="E5154" s="23" t="s">
        <v>2713</v>
      </c>
      <c r="F5154" s="23" t="s">
        <v>71</v>
      </c>
      <c r="G5154" s="23" t="s">
        <v>81</v>
      </c>
      <c r="H5154" s="23" t="s">
        <v>186</v>
      </c>
      <c r="I5154" s="23" t="s">
        <v>96</v>
      </c>
      <c r="J5154" s="23" t="s">
        <v>97</v>
      </c>
      <c r="K5154" s="23" t="s">
        <v>181</v>
      </c>
      <c r="L5154" s="24">
        <v>6911.93</v>
      </c>
      <c r="M5154">
        <v>1</v>
      </c>
      <c r="N5154" s="25">
        <v>0.15</v>
      </c>
      <c r="O5154" s="24">
        <v>2136.87</v>
      </c>
      <c r="P5154" s="26">
        <f t="shared" si="480"/>
        <v>0.30915677676133868</v>
      </c>
      <c r="Q5154" t="str">
        <f t="shared" si="481"/>
        <v>High</v>
      </c>
      <c r="R5154" t="str">
        <f t="shared" si="482"/>
        <v>Medium</v>
      </c>
      <c r="S5154" s="23">
        <f t="shared" si="483"/>
        <v>2022</v>
      </c>
      <c r="T5154" s="23">
        <f t="shared" si="484"/>
        <v>11</v>
      </c>
      <c r="U5154" t="str">
        <f t="shared" si="485"/>
        <v>Nov-2022</v>
      </c>
    </row>
    <row r="5155" spans="1:21" x14ac:dyDescent="0.3">
      <c r="A5155" t="s">
        <v>7165</v>
      </c>
      <c r="B5155" s="22">
        <v>45772</v>
      </c>
      <c r="C5155" s="22">
        <v>45774</v>
      </c>
      <c r="D5155" s="23" t="s">
        <v>78</v>
      </c>
      <c r="E5155" s="23" t="s">
        <v>664</v>
      </c>
      <c r="F5155" s="23" t="s">
        <v>80</v>
      </c>
      <c r="G5155" s="23" t="s">
        <v>72</v>
      </c>
      <c r="H5155" s="23" t="s">
        <v>73</v>
      </c>
      <c r="I5155" s="23" t="s">
        <v>118</v>
      </c>
      <c r="J5155" s="23" t="s">
        <v>119</v>
      </c>
      <c r="K5155" s="23" t="s">
        <v>197</v>
      </c>
      <c r="L5155" s="24">
        <v>49878.720000000001</v>
      </c>
      <c r="M5155">
        <v>8</v>
      </c>
      <c r="N5155" s="25">
        <v>0.25</v>
      </c>
      <c r="O5155" s="24">
        <v>10157.49</v>
      </c>
      <c r="P5155" s="26">
        <f t="shared" si="480"/>
        <v>0.20364375830013279</v>
      </c>
      <c r="Q5155" t="str">
        <f t="shared" si="481"/>
        <v>Medium</v>
      </c>
      <c r="R5155" t="str">
        <f t="shared" si="482"/>
        <v>High</v>
      </c>
      <c r="S5155" s="23">
        <f t="shared" si="483"/>
        <v>2025</v>
      </c>
      <c r="T5155" s="23">
        <f t="shared" si="484"/>
        <v>4</v>
      </c>
      <c r="U5155" t="str">
        <f t="shared" si="485"/>
        <v>Apr-2025</v>
      </c>
    </row>
    <row r="5156" spans="1:21" x14ac:dyDescent="0.3">
      <c r="A5156" t="s">
        <v>7166</v>
      </c>
      <c r="B5156" s="22">
        <v>44789</v>
      </c>
      <c r="C5156" s="22">
        <v>44791</v>
      </c>
      <c r="D5156" s="23" t="s">
        <v>50</v>
      </c>
      <c r="E5156" s="23" t="s">
        <v>746</v>
      </c>
      <c r="F5156" s="23" t="s">
        <v>71</v>
      </c>
      <c r="G5156" s="23" t="s">
        <v>72</v>
      </c>
      <c r="H5156" s="23" t="s">
        <v>73</v>
      </c>
      <c r="I5156" s="23" t="s">
        <v>118</v>
      </c>
      <c r="J5156" s="23" t="s">
        <v>303</v>
      </c>
      <c r="K5156" s="23" t="s">
        <v>304</v>
      </c>
      <c r="L5156" s="24">
        <v>2510.15</v>
      </c>
      <c r="M5156">
        <v>5</v>
      </c>
      <c r="N5156" s="25">
        <v>0.25</v>
      </c>
      <c r="O5156" s="24">
        <v>622.13</v>
      </c>
      <c r="P5156" s="26">
        <f t="shared" si="480"/>
        <v>0.24784574627014322</v>
      </c>
      <c r="Q5156" t="str">
        <f t="shared" si="481"/>
        <v>Medium</v>
      </c>
      <c r="R5156" t="str">
        <f t="shared" si="482"/>
        <v>High</v>
      </c>
      <c r="S5156" s="23">
        <f t="shared" si="483"/>
        <v>2022</v>
      </c>
      <c r="T5156" s="23">
        <f t="shared" si="484"/>
        <v>8</v>
      </c>
      <c r="U5156" t="str">
        <f t="shared" si="485"/>
        <v>Aug-2022</v>
      </c>
    </row>
    <row r="5157" spans="1:21" x14ac:dyDescent="0.3">
      <c r="A5157" t="s">
        <v>7167</v>
      </c>
      <c r="B5157" s="22">
        <v>45846</v>
      </c>
      <c r="C5157" s="22">
        <v>45851</v>
      </c>
      <c r="D5157" s="23" t="s">
        <v>61</v>
      </c>
      <c r="E5157" s="23" t="s">
        <v>140</v>
      </c>
      <c r="F5157" s="23" t="s">
        <v>52</v>
      </c>
      <c r="G5157" s="23" t="s">
        <v>63</v>
      </c>
      <c r="H5157" s="23" t="s">
        <v>213</v>
      </c>
      <c r="I5157" s="23" t="s">
        <v>96</v>
      </c>
      <c r="J5157" s="23" t="s">
        <v>97</v>
      </c>
      <c r="K5157" s="23" t="s">
        <v>416</v>
      </c>
      <c r="L5157" s="24">
        <v>14252</v>
      </c>
      <c r="M5157">
        <v>4</v>
      </c>
      <c r="N5157" s="25">
        <v>0.2</v>
      </c>
      <c r="O5157" s="24">
        <v>2698.08</v>
      </c>
      <c r="P5157" s="26">
        <f t="shared" si="480"/>
        <v>0.1893123772102161</v>
      </c>
      <c r="Q5157" t="str">
        <f t="shared" si="481"/>
        <v>Low</v>
      </c>
      <c r="R5157" t="str">
        <f t="shared" si="482"/>
        <v>Medium</v>
      </c>
      <c r="S5157" s="23">
        <f t="shared" si="483"/>
        <v>2025</v>
      </c>
      <c r="T5157" s="23">
        <f t="shared" si="484"/>
        <v>7</v>
      </c>
      <c r="U5157" t="str">
        <f t="shared" si="485"/>
        <v>Jul-2025</v>
      </c>
    </row>
    <row r="5158" spans="1:21" x14ac:dyDescent="0.3">
      <c r="A5158" t="s">
        <v>7168</v>
      </c>
      <c r="B5158" s="22">
        <v>44922</v>
      </c>
      <c r="C5158" s="22">
        <v>44925</v>
      </c>
      <c r="D5158" s="23" t="s">
        <v>61</v>
      </c>
      <c r="E5158" s="23" t="s">
        <v>1612</v>
      </c>
      <c r="F5158" s="23" t="s">
        <v>71</v>
      </c>
      <c r="G5158" s="23" t="s">
        <v>72</v>
      </c>
      <c r="H5158" s="23" t="s">
        <v>104</v>
      </c>
      <c r="I5158" s="23" t="s">
        <v>83</v>
      </c>
      <c r="J5158" s="23" t="s">
        <v>156</v>
      </c>
      <c r="K5158" s="23" t="s">
        <v>208</v>
      </c>
      <c r="L5158" s="24">
        <v>3862.6</v>
      </c>
      <c r="M5158">
        <v>10</v>
      </c>
      <c r="N5158" s="25">
        <v>0.25</v>
      </c>
      <c r="O5158" s="24">
        <v>817.31</v>
      </c>
      <c r="P5158" s="26">
        <f t="shared" si="480"/>
        <v>0.21159581628954588</v>
      </c>
      <c r="Q5158" t="str">
        <f t="shared" si="481"/>
        <v>Medium</v>
      </c>
      <c r="R5158" t="str">
        <f t="shared" si="482"/>
        <v>High</v>
      </c>
      <c r="S5158" s="23">
        <f t="shared" si="483"/>
        <v>2022</v>
      </c>
      <c r="T5158" s="23">
        <f t="shared" si="484"/>
        <v>12</v>
      </c>
      <c r="U5158" t="str">
        <f t="shared" si="485"/>
        <v>Dec-2022</v>
      </c>
    </row>
    <row r="5159" spans="1:21" x14ac:dyDescent="0.3">
      <c r="A5159" t="s">
        <v>7169</v>
      </c>
      <c r="B5159" s="22">
        <v>44637</v>
      </c>
      <c r="C5159" s="22">
        <v>44641</v>
      </c>
      <c r="D5159" s="23" t="s">
        <v>61</v>
      </c>
      <c r="E5159" s="23" t="s">
        <v>1882</v>
      </c>
      <c r="F5159" s="23" t="s">
        <v>52</v>
      </c>
      <c r="G5159" s="23" t="s">
        <v>81</v>
      </c>
      <c r="H5159" s="23" t="s">
        <v>186</v>
      </c>
      <c r="I5159" s="23" t="s">
        <v>83</v>
      </c>
      <c r="J5159" s="23" t="s">
        <v>156</v>
      </c>
      <c r="K5159" s="23" t="s">
        <v>208</v>
      </c>
      <c r="L5159" s="24">
        <v>69505.5</v>
      </c>
      <c r="M5159">
        <v>6</v>
      </c>
      <c r="N5159" s="25">
        <v>0.05</v>
      </c>
      <c r="O5159" s="24">
        <v>21838.3</v>
      </c>
      <c r="P5159" s="26">
        <f t="shared" si="480"/>
        <v>0.31419527951025455</v>
      </c>
      <c r="Q5159" t="str">
        <f t="shared" si="481"/>
        <v>High</v>
      </c>
      <c r="R5159" t="str">
        <f t="shared" si="482"/>
        <v>Low</v>
      </c>
      <c r="S5159" s="23">
        <f t="shared" si="483"/>
        <v>2022</v>
      </c>
      <c r="T5159" s="23">
        <f t="shared" si="484"/>
        <v>3</v>
      </c>
      <c r="U5159" t="str">
        <f t="shared" si="485"/>
        <v>Mar-2022</v>
      </c>
    </row>
    <row r="5160" spans="1:21" x14ac:dyDescent="0.3">
      <c r="A5160" t="s">
        <v>7170</v>
      </c>
      <c r="B5160" s="22">
        <v>45244</v>
      </c>
      <c r="C5160" s="22">
        <v>45251</v>
      </c>
      <c r="D5160" s="23" t="s">
        <v>102</v>
      </c>
      <c r="E5160" s="23" t="s">
        <v>2231</v>
      </c>
      <c r="F5160" s="23" t="s">
        <v>80</v>
      </c>
      <c r="G5160" s="23" t="s">
        <v>72</v>
      </c>
      <c r="H5160" s="23" t="s">
        <v>117</v>
      </c>
      <c r="I5160" s="23" t="s">
        <v>83</v>
      </c>
      <c r="J5160" s="23" t="s">
        <v>84</v>
      </c>
      <c r="K5160" s="23" t="s">
        <v>85</v>
      </c>
      <c r="L5160" s="24">
        <v>50277.3</v>
      </c>
      <c r="M5160">
        <v>6</v>
      </c>
      <c r="N5160" s="25">
        <v>0.2</v>
      </c>
      <c r="O5160" s="24">
        <v>11423.82</v>
      </c>
      <c r="P5160" s="26">
        <f t="shared" si="480"/>
        <v>0.22721625862964001</v>
      </c>
      <c r="Q5160" t="str">
        <f t="shared" si="481"/>
        <v>Medium</v>
      </c>
      <c r="R5160" t="str">
        <f t="shared" si="482"/>
        <v>Medium</v>
      </c>
      <c r="S5160" s="23">
        <f t="shared" si="483"/>
        <v>2023</v>
      </c>
      <c r="T5160" s="23">
        <f t="shared" si="484"/>
        <v>11</v>
      </c>
      <c r="U5160" t="str">
        <f t="shared" si="485"/>
        <v>Nov-2023</v>
      </c>
    </row>
    <row r="5161" spans="1:21" x14ac:dyDescent="0.3">
      <c r="A5161" t="s">
        <v>7171</v>
      </c>
      <c r="B5161" s="22">
        <v>44575</v>
      </c>
      <c r="C5161" s="22">
        <v>44578</v>
      </c>
      <c r="D5161" s="23" t="s">
        <v>50</v>
      </c>
      <c r="E5161" s="23" t="s">
        <v>79</v>
      </c>
      <c r="F5161" s="23" t="s">
        <v>52</v>
      </c>
      <c r="G5161" s="23" t="s">
        <v>179</v>
      </c>
      <c r="H5161" s="23" t="s">
        <v>236</v>
      </c>
      <c r="I5161" s="23" t="s">
        <v>83</v>
      </c>
      <c r="J5161" s="23" t="s">
        <v>156</v>
      </c>
      <c r="K5161" s="23" t="s">
        <v>157</v>
      </c>
      <c r="L5161" s="24">
        <v>20138.36</v>
      </c>
      <c r="M5161">
        <v>4</v>
      </c>
      <c r="N5161" s="25">
        <v>0.2</v>
      </c>
      <c r="O5161" s="24">
        <v>2752.87</v>
      </c>
      <c r="P5161" s="26">
        <f t="shared" si="480"/>
        <v>0.13669782445045175</v>
      </c>
      <c r="Q5161" t="str">
        <f t="shared" si="481"/>
        <v>Low</v>
      </c>
      <c r="R5161" t="str">
        <f t="shared" si="482"/>
        <v>Medium</v>
      </c>
      <c r="S5161" s="23">
        <f t="shared" si="483"/>
        <v>2022</v>
      </c>
      <c r="T5161" s="23">
        <f t="shared" si="484"/>
        <v>1</v>
      </c>
      <c r="U5161" t="str">
        <f t="shared" si="485"/>
        <v>Jan-2022</v>
      </c>
    </row>
    <row r="5162" spans="1:21" x14ac:dyDescent="0.3">
      <c r="A5162" t="s">
        <v>7172</v>
      </c>
      <c r="B5162" s="22">
        <v>44668</v>
      </c>
      <c r="C5162" s="22">
        <v>44673</v>
      </c>
      <c r="D5162" s="23" t="s">
        <v>102</v>
      </c>
      <c r="E5162" s="23" t="s">
        <v>858</v>
      </c>
      <c r="F5162" s="23" t="s">
        <v>52</v>
      </c>
      <c r="G5162" s="23" t="s">
        <v>72</v>
      </c>
      <c r="H5162" s="23" t="s">
        <v>73</v>
      </c>
      <c r="I5162" s="23" t="s">
        <v>55</v>
      </c>
      <c r="J5162" s="23" t="s">
        <v>141</v>
      </c>
      <c r="K5162" s="23" t="s">
        <v>241</v>
      </c>
      <c r="L5162" s="24">
        <v>114535.9</v>
      </c>
      <c r="M5162">
        <v>10</v>
      </c>
      <c r="N5162" s="25">
        <v>0.25</v>
      </c>
      <c r="O5162" s="24">
        <v>18897.46</v>
      </c>
      <c r="P5162" s="26">
        <f t="shared" si="480"/>
        <v>0.1649915877903784</v>
      </c>
      <c r="Q5162" t="str">
        <f t="shared" si="481"/>
        <v>Low</v>
      </c>
      <c r="R5162" t="str">
        <f t="shared" si="482"/>
        <v>High</v>
      </c>
      <c r="S5162" s="23">
        <f t="shared" si="483"/>
        <v>2022</v>
      </c>
      <c r="T5162" s="23">
        <f t="shared" si="484"/>
        <v>4</v>
      </c>
      <c r="U5162" t="str">
        <f t="shared" si="485"/>
        <v>Apr-2022</v>
      </c>
    </row>
    <row r="5163" spans="1:21" x14ac:dyDescent="0.3">
      <c r="A5163" t="s">
        <v>7173</v>
      </c>
      <c r="B5163" s="22">
        <v>45062</v>
      </c>
      <c r="C5163" s="22">
        <v>45069</v>
      </c>
      <c r="D5163" s="23" t="s">
        <v>61</v>
      </c>
      <c r="E5163" s="23" t="s">
        <v>217</v>
      </c>
      <c r="F5163" s="23" t="s">
        <v>52</v>
      </c>
      <c r="G5163" s="23" t="s">
        <v>63</v>
      </c>
      <c r="H5163" s="23" t="s">
        <v>202</v>
      </c>
      <c r="I5163" s="23" t="s">
        <v>83</v>
      </c>
      <c r="J5163" s="23" t="s">
        <v>156</v>
      </c>
      <c r="K5163" s="23" t="s">
        <v>285</v>
      </c>
      <c r="L5163" s="24">
        <v>9658.35</v>
      </c>
      <c r="M5163">
        <v>9</v>
      </c>
      <c r="N5163" s="25">
        <v>0.2</v>
      </c>
      <c r="O5163" s="24">
        <v>2778.52</v>
      </c>
      <c r="P5163" s="26">
        <f t="shared" si="480"/>
        <v>0.28768060797134087</v>
      </c>
      <c r="Q5163" t="str">
        <f t="shared" si="481"/>
        <v>Medium</v>
      </c>
      <c r="R5163" t="str">
        <f t="shared" si="482"/>
        <v>Medium</v>
      </c>
      <c r="S5163" s="23">
        <f t="shared" si="483"/>
        <v>2023</v>
      </c>
      <c r="T5163" s="23">
        <f t="shared" si="484"/>
        <v>5</v>
      </c>
      <c r="U5163" t="str">
        <f t="shared" si="485"/>
        <v>May-2023</v>
      </c>
    </row>
    <row r="5164" spans="1:21" x14ac:dyDescent="0.3">
      <c r="A5164" t="s">
        <v>7174</v>
      </c>
      <c r="B5164" s="22">
        <v>45850</v>
      </c>
      <c r="C5164" s="22">
        <v>45857</v>
      </c>
      <c r="D5164" s="23" t="s">
        <v>78</v>
      </c>
      <c r="E5164" s="23" t="s">
        <v>1071</v>
      </c>
      <c r="F5164" s="23" t="s">
        <v>52</v>
      </c>
      <c r="G5164" s="23" t="s">
        <v>72</v>
      </c>
      <c r="H5164" s="23" t="s">
        <v>117</v>
      </c>
      <c r="I5164" s="23" t="s">
        <v>118</v>
      </c>
      <c r="J5164" s="23" t="s">
        <v>230</v>
      </c>
      <c r="K5164" s="23" t="s">
        <v>356</v>
      </c>
      <c r="L5164" s="24">
        <v>31587.96</v>
      </c>
      <c r="M5164">
        <v>6</v>
      </c>
      <c r="N5164" s="25">
        <v>0.15</v>
      </c>
      <c r="O5164" s="24">
        <v>8899.48</v>
      </c>
      <c r="P5164" s="26">
        <f t="shared" si="480"/>
        <v>0.28173645908124489</v>
      </c>
      <c r="Q5164" t="str">
        <f t="shared" si="481"/>
        <v>Medium</v>
      </c>
      <c r="R5164" t="str">
        <f t="shared" si="482"/>
        <v>Medium</v>
      </c>
      <c r="S5164" s="23">
        <f t="shared" si="483"/>
        <v>2025</v>
      </c>
      <c r="T5164" s="23">
        <f t="shared" si="484"/>
        <v>7</v>
      </c>
      <c r="U5164" t="str">
        <f t="shared" si="485"/>
        <v>Jul-2025</v>
      </c>
    </row>
    <row r="5165" spans="1:21" x14ac:dyDescent="0.3">
      <c r="A5165" t="s">
        <v>7175</v>
      </c>
      <c r="B5165" s="22">
        <v>45178</v>
      </c>
      <c r="C5165" s="22">
        <v>45180</v>
      </c>
      <c r="D5165" s="23" t="s">
        <v>61</v>
      </c>
      <c r="E5165" s="23" t="s">
        <v>240</v>
      </c>
      <c r="F5165" s="23" t="s">
        <v>52</v>
      </c>
      <c r="G5165" s="23" t="s">
        <v>81</v>
      </c>
      <c r="H5165" s="23" t="s">
        <v>186</v>
      </c>
      <c r="I5165" s="23" t="s">
        <v>83</v>
      </c>
      <c r="J5165" s="23" t="s">
        <v>379</v>
      </c>
      <c r="K5165" s="23" t="s">
        <v>562</v>
      </c>
      <c r="L5165" s="24">
        <v>6117.6</v>
      </c>
      <c r="M5165">
        <v>8</v>
      </c>
      <c r="N5165" s="25">
        <v>0.2</v>
      </c>
      <c r="O5165" s="24">
        <v>1371.74</v>
      </c>
      <c r="P5165" s="26">
        <f t="shared" si="480"/>
        <v>0.22422845560350463</v>
      </c>
      <c r="Q5165" t="str">
        <f t="shared" si="481"/>
        <v>Medium</v>
      </c>
      <c r="R5165" t="str">
        <f t="shared" si="482"/>
        <v>Medium</v>
      </c>
      <c r="S5165" s="23">
        <f t="shared" si="483"/>
        <v>2023</v>
      </c>
      <c r="T5165" s="23">
        <f t="shared" si="484"/>
        <v>9</v>
      </c>
      <c r="U5165" t="str">
        <f t="shared" si="485"/>
        <v>Sep-2023</v>
      </c>
    </row>
    <row r="5166" spans="1:21" x14ac:dyDescent="0.3">
      <c r="A5166" t="s">
        <v>7176</v>
      </c>
      <c r="B5166" s="22">
        <v>45163</v>
      </c>
      <c r="C5166" s="22">
        <v>45170</v>
      </c>
      <c r="D5166" s="23" t="s">
        <v>61</v>
      </c>
      <c r="E5166" s="23" t="s">
        <v>5045</v>
      </c>
      <c r="F5166" s="23" t="s">
        <v>71</v>
      </c>
      <c r="G5166" s="23" t="s">
        <v>179</v>
      </c>
      <c r="H5166" s="23" t="s">
        <v>180</v>
      </c>
      <c r="I5166" s="23" t="s">
        <v>83</v>
      </c>
      <c r="J5166" s="23" t="s">
        <v>84</v>
      </c>
      <c r="K5166" s="23" t="s">
        <v>257</v>
      </c>
      <c r="L5166" s="24">
        <v>51564.959999999999</v>
      </c>
      <c r="M5166">
        <v>8</v>
      </c>
      <c r="N5166" s="25">
        <v>0.05</v>
      </c>
      <c r="O5166" s="24">
        <v>11811.16</v>
      </c>
      <c r="P5166" s="26">
        <f t="shared" si="480"/>
        <v>0.22905399325433395</v>
      </c>
      <c r="Q5166" t="str">
        <f t="shared" si="481"/>
        <v>Medium</v>
      </c>
      <c r="R5166" t="str">
        <f t="shared" si="482"/>
        <v>Low</v>
      </c>
      <c r="S5166" s="23">
        <f t="shared" si="483"/>
        <v>2023</v>
      </c>
      <c r="T5166" s="23">
        <f t="shared" si="484"/>
        <v>8</v>
      </c>
      <c r="U5166" t="str">
        <f t="shared" si="485"/>
        <v>Aug-2023</v>
      </c>
    </row>
    <row r="5167" spans="1:21" x14ac:dyDescent="0.3">
      <c r="A5167" t="s">
        <v>7177</v>
      </c>
      <c r="B5167" s="22">
        <v>45494</v>
      </c>
      <c r="C5167" s="22">
        <v>45498</v>
      </c>
      <c r="D5167" s="23" t="s">
        <v>61</v>
      </c>
      <c r="E5167" s="23" t="s">
        <v>1212</v>
      </c>
      <c r="F5167" s="23" t="s">
        <v>71</v>
      </c>
      <c r="G5167" s="23" t="s">
        <v>63</v>
      </c>
      <c r="H5167" s="23" t="s">
        <v>213</v>
      </c>
      <c r="I5167" s="23" t="s">
        <v>55</v>
      </c>
      <c r="J5167" s="23" t="s">
        <v>65</v>
      </c>
      <c r="K5167" s="23" t="s">
        <v>130</v>
      </c>
      <c r="L5167" s="24">
        <v>59415.56</v>
      </c>
      <c r="M5167">
        <v>4</v>
      </c>
      <c r="N5167" s="25">
        <v>0.15</v>
      </c>
      <c r="O5167" s="24">
        <v>9331.08</v>
      </c>
      <c r="P5167" s="26">
        <f t="shared" si="480"/>
        <v>0.1570477497813704</v>
      </c>
      <c r="Q5167" t="str">
        <f t="shared" si="481"/>
        <v>Low</v>
      </c>
      <c r="R5167" t="str">
        <f t="shared" si="482"/>
        <v>Medium</v>
      </c>
      <c r="S5167" s="23">
        <f t="shared" si="483"/>
        <v>2024</v>
      </c>
      <c r="T5167" s="23">
        <f t="shared" si="484"/>
        <v>7</v>
      </c>
      <c r="U5167" t="str">
        <f t="shared" si="485"/>
        <v>Jul-2024</v>
      </c>
    </row>
    <row r="5168" spans="1:21" x14ac:dyDescent="0.3">
      <c r="A5168" t="s">
        <v>7178</v>
      </c>
      <c r="B5168" s="22">
        <v>45115</v>
      </c>
      <c r="C5168" s="22">
        <v>45120</v>
      </c>
      <c r="D5168" s="23" t="s">
        <v>50</v>
      </c>
      <c r="E5168" s="23" t="s">
        <v>844</v>
      </c>
      <c r="F5168" s="23" t="s">
        <v>80</v>
      </c>
      <c r="G5168" s="23" t="s">
        <v>63</v>
      </c>
      <c r="H5168" s="23" t="s">
        <v>202</v>
      </c>
      <c r="I5168" s="23" t="s">
        <v>55</v>
      </c>
      <c r="J5168" s="23" t="s">
        <v>141</v>
      </c>
      <c r="K5168" s="23" t="s">
        <v>978</v>
      </c>
      <c r="L5168" s="24">
        <v>134476.70000000001</v>
      </c>
      <c r="M5168">
        <v>10</v>
      </c>
      <c r="N5168" s="25">
        <v>0.25</v>
      </c>
      <c r="O5168" s="24">
        <v>29051.9</v>
      </c>
      <c r="P5168" s="26">
        <f t="shared" si="480"/>
        <v>0.21603668144741803</v>
      </c>
      <c r="Q5168" t="str">
        <f t="shared" si="481"/>
        <v>Medium</v>
      </c>
      <c r="R5168" t="str">
        <f t="shared" si="482"/>
        <v>High</v>
      </c>
      <c r="S5168" s="23">
        <f t="shared" si="483"/>
        <v>2023</v>
      </c>
      <c r="T5168" s="23">
        <f t="shared" si="484"/>
        <v>7</v>
      </c>
      <c r="U5168" t="str">
        <f t="shared" si="485"/>
        <v>Jul-2023</v>
      </c>
    </row>
    <row r="5169" spans="1:21" x14ac:dyDescent="0.3">
      <c r="A5169" t="s">
        <v>7179</v>
      </c>
      <c r="B5169" s="22">
        <v>44766</v>
      </c>
      <c r="C5169" s="22">
        <v>44767</v>
      </c>
      <c r="D5169" s="23" t="s">
        <v>50</v>
      </c>
      <c r="E5169" s="23" t="s">
        <v>854</v>
      </c>
      <c r="F5169" s="23" t="s">
        <v>80</v>
      </c>
      <c r="G5169" s="23" t="s">
        <v>81</v>
      </c>
      <c r="H5169" s="23" t="s">
        <v>284</v>
      </c>
      <c r="I5169" s="23" t="s">
        <v>96</v>
      </c>
      <c r="J5169" s="23" t="s">
        <v>135</v>
      </c>
      <c r="K5169" s="23" t="s">
        <v>395</v>
      </c>
      <c r="L5169" s="24">
        <v>33832.74</v>
      </c>
      <c r="M5169">
        <v>6</v>
      </c>
      <c r="N5169" s="25">
        <v>0.2</v>
      </c>
      <c r="O5169" s="24">
        <v>8916.23</v>
      </c>
      <c r="P5169" s="26">
        <f t="shared" si="480"/>
        <v>0.26353851328624284</v>
      </c>
      <c r="Q5169" t="str">
        <f t="shared" si="481"/>
        <v>Medium</v>
      </c>
      <c r="R5169" t="str">
        <f t="shared" si="482"/>
        <v>Medium</v>
      </c>
      <c r="S5169" s="23">
        <f t="shared" si="483"/>
        <v>2022</v>
      </c>
      <c r="T5169" s="23">
        <f t="shared" si="484"/>
        <v>7</v>
      </c>
      <c r="U5169" t="str">
        <f t="shared" si="485"/>
        <v>Jul-2022</v>
      </c>
    </row>
    <row r="5170" spans="1:21" x14ac:dyDescent="0.3">
      <c r="A5170" t="s">
        <v>7180</v>
      </c>
      <c r="B5170" s="22">
        <v>45716</v>
      </c>
      <c r="C5170" s="22">
        <v>45717</v>
      </c>
      <c r="D5170" s="23" t="s">
        <v>61</v>
      </c>
      <c r="E5170" s="23" t="s">
        <v>561</v>
      </c>
      <c r="F5170" s="23" t="s">
        <v>52</v>
      </c>
      <c r="G5170" s="23" t="s">
        <v>81</v>
      </c>
      <c r="H5170" s="23" t="s">
        <v>82</v>
      </c>
      <c r="I5170" s="23" t="s">
        <v>83</v>
      </c>
      <c r="J5170" s="23" t="s">
        <v>379</v>
      </c>
      <c r="K5170" s="23" t="s">
        <v>380</v>
      </c>
      <c r="L5170" s="24">
        <v>16824.54</v>
      </c>
      <c r="M5170">
        <v>2</v>
      </c>
      <c r="N5170" s="25">
        <v>0.15</v>
      </c>
      <c r="O5170" s="24">
        <v>2627.15</v>
      </c>
      <c r="P5170" s="26">
        <f t="shared" si="480"/>
        <v>0.15614988582154402</v>
      </c>
      <c r="Q5170" t="str">
        <f t="shared" si="481"/>
        <v>Low</v>
      </c>
      <c r="R5170" t="str">
        <f t="shared" si="482"/>
        <v>Medium</v>
      </c>
      <c r="S5170" s="23">
        <f t="shared" si="483"/>
        <v>2025</v>
      </c>
      <c r="T5170" s="23">
        <f t="shared" si="484"/>
        <v>2</v>
      </c>
      <c r="U5170" t="str">
        <f t="shared" si="485"/>
        <v>Feb-2025</v>
      </c>
    </row>
    <row r="5171" spans="1:21" x14ac:dyDescent="0.3">
      <c r="A5171" t="s">
        <v>7181</v>
      </c>
      <c r="B5171" s="22">
        <v>45529</v>
      </c>
      <c r="C5171" s="22">
        <v>45530</v>
      </c>
      <c r="D5171" s="23" t="s">
        <v>78</v>
      </c>
      <c r="E5171" s="23" t="s">
        <v>294</v>
      </c>
      <c r="F5171" s="23" t="s">
        <v>71</v>
      </c>
      <c r="G5171" s="23" t="s">
        <v>63</v>
      </c>
      <c r="H5171" s="23" t="s">
        <v>172</v>
      </c>
      <c r="I5171" s="23" t="s">
        <v>118</v>
      </c>
      <c r="J5171" s="23" t="s">
        <v>191</v>
      </c>
      <c r="K5171" s="23" t="s">
        <v>829</v>
      </c>
      <c r="L5171" s="24">
        <v>47167.29</v>
      </c>
      <c r="M5171">
        <v>9</v>
      </c>
      <c r="N5171" s="25">
        <v>0.2</v>
      </c>
      <c r="O5171" s="24">
        <v>6078.06</v>
      </c>
      <c r="P5171" s="26">
        <f t="shared" si="480"/>
        <v>0.12886175991879117</v>
      </c>
      <c r="Q5171" t="str">
        <f t="shared" si="481"/>
        <v>Low</v>
      </c>
      <c r="R5171" t="str">
        <f t="shared" si="482"/>
        <v>Medium</v>
      </c>
      <c r="S5171" s="23">
        <f t="shared" si="483"/>
        <v>2024</v>
      </c>
      <c r="T5171" s="23">
        <f t="shared" si="484"/>
        <v>8</v>
      </c>
      <c r="U5171" t="str">
        <f t="shared" si="485"/>
        <v>Aug-2024</v>
      </c>
    </row>
    <row r="5172" spans="1:21" x14ac:dyDescent="0.3">
      <c r="A5172" t="s">
        <v>7182</v>
      </c>
      <c r="B5172" s="22">
        <v>45866</v>
      </c>
      <c r="C5172" s="22">
        <v>45869</v>
      </c>
      <c r="D5172" s="23" t="s">
        <v>78</v>
      </c>
      <c r="E5172" s="23" t="s">
        <v>415</v>
      </c>
      <c r="F5172" s="23" t="s">
        <v>80</v>
      </c>
      <c r="G5172" s="23" t="s">
        <v>179</v>
      </c>
      <c r="H5172" s="23" t="s">
        <v>180</v>
      </c>
      <c r="I5172" s="23" t="s">
        <v>55</v>
      </c>
      <c r="J5172" s="23" t="s">
        <v>141</v>
      </c>
      <c r="K5172" s="23" t="s">
        <v>142</v>
      </c>
      <c r="L5172" s="24">
        <v>1691.35</v>
      </c>
      <c r="M5172">
        <v>5</v>
      </c>
      <c r="N5172" s="25">
        <v>0.05</v>
      </c>
      <c r="O5172" s="24">
        <v>524.65</v>
      </c>
      <c r="P5172" s="26">
        <f t="shared" si="480"/>
        <v>0.31019599728027908</v>
      </c>
      <c r="Q5172" t="str">
        <f t="shared" si="481"/>
        <v>High</v>
      </c>
      <c r="R5172" t="str">
        <f t="shared" si="482"/>
        <v>Low</v>
      </c>
      <c r="S5172" s="23">
        <f t="shared" si="483"/>
        <v>2025</v>
      </c>
      <c r="T5172" s="23">
        <f t="shared" si="484"/>
        <v>7</v>
      </c>
      <c r="U5172" t="str">
        <f t="shared" si="485"/>
        <v>Jul-2025</v>
      </c>
    </row>
    <row r="5173" spans="1:21" x14ac:dyDescent="0.3">
      <c r="A5173" t="s">
        <v>7183</v>
      </c>
      <c r="B5173" s="22">
        <v>45147</v>
      </c>
      <c r="C5173" s="22">
        <v>45152</v>
      </c>
      <c r="D5173" s="23" t="s">
        <v>61</v>
      </c>
      <c r="E5173" s="23" t="s">
        <v>1027</v>
      </c>
      <c r="F5173" s="23" t="s">
        <v>80</v>
      </c>
      <c r="G5173" s="23" t="s">
        <v>179</v>
      </c>
      <c r="H5173" s="23" t="s">
        <v>180</v>
      </c>
      <c r="I5173" s="23" t="s">
        <v>55</v>
      </c>
      <c r="J5173" s="23" t="s">
        <v>56</v>
      </c>
      <c r="K5173" s="23" t="s">
        <v>74</v>
      </c>
      <c r="L5173" s="24">
        <v>88295.7</v>
      </c>
      <c r="M5173">
        <v>10</v>
      </c>
      <c r="N5173" s="25">
        <v>0.05</v>
      </c>
      <c r="O5173" s="24">
        <v>27884.46</v>
      </c>
      <c r="P5173" s="26">
        <f t="shared" si="480"/>
        <v>0.31580767806359766</v>
      </c>
      <c r="Q5173" t="str">
        <f t="shared" si="481"/>
        <v>High</v>
      </c>
      <c r="R5173" t="str">
        <f t="shared" si="482"/>
        <v>Low</v>
      </c>
      <c r="S5173" s="23">
        <f t="shared" si="483"/>
        <v>2023</v>
      </c>
      <c r="T5173" s="23">
        <f t="shared" si="484"/>
        <v>8</v>
      </c>
      <c r="U5173" t="str">
        <f t="shared" si="485"/>
        <v>Aug-2023</v>
      </c>
    </row>
    <row r="5174" spans="1:21" x14ac:dyDescent="0.3">
      <c r="A5174" t="s">
        <v>7184</v>
      </c>
      <c r="B5174" s="22">
        <v>45393</v>
      </c>
      <c r="C5174" s="22">
        <v>45396</v>
      </c>
      <c r="D5174" s="23" t="s">
        <v>50</v>
      </c>
      <c r="E5174" s="23" t="s">
        <v>1183</v>
      </c>
      <c r="F5174" s="23" t="s">
        <v>80</v>
      </c>
      <c r="G5174" s="23" t="s">
        <v>81</v>
      </c>
      <c r="H5174" s="23" t="s">
        <v>186</v>
      </c>
      <c r="I5174" s="23" t="s">
        <v>83</v>
      </c>
      <c r="J5174" s="23" t="s">
        <v>379</v>
      </c>
      <c r="K5174" s="23" t="s">
        <v>562</v>
      </c>
      <c r="L5174" s="24">
        <v>64129.4</v>
      </c>
      <c r="M5174">
        <v>5</v>
      </c>
      <c r="N5174" s="25">
        <v>0.1</v>
      </c>
      <c r="O5174" s="24">
        <v>10885.46</v>
      </c>
      <c r="P5174" s="26">
        <f t="shared" si="480"/>
        <v>0.16974211516090901</v>
      </c>
      <c r="Q5174" t="str">
        <f t="shared" si="481"/>
        <v>Low</v>
      </c>
      <c r="R5174" t="str">
        <f t="shared" si="482"/>
        <v>Low</v>
      </c>
      <c r="S5174" s="23">
        <f t="shared" si="483"/>
        <v>2024</v>
      </c>
      <c r="T5174" s="23">
        <f t="shared" si="484"/>
        <v>4</v>
      </c>
      <c r="U5174" t="str">
        <f t="shared" si="485"/>
        <v>Apr-2024</v>
      </c>
    </row>
    <row r="5175" spans="1:21" x14ac:dyDescent="0.3">
      <c r="A5175" t="s">
        <v>7185</v>
      </c>
      <c r="B5175" s="22">
        <v>45023</v>
      </c>
      <c r="C5175" s="22">
        <v>45028</v>
      </c>
      <c r="D5175" s="23" t="s">
        <v>102</v>
      </c>
      <c r="E5175" s="23" t="s">
        <v>850</v>
      </c>
      <c r="F5175" s="23" t="s">
        <v>80</v>
      </c>
      <c r="G5175" s="23" t="s">
        <v>179</v>
      </c>
      <c r="H5175" s="23" t="s">
        <v>180</v>
      </c>
      <c r="I5175" s="23" t="s">
        <v>96</v>
      </c>
      <c r="J5175" s="23" t="s">
        <v>111</v>
      </c>
      <c r="K5175" s="23" t="s">
        <v>225</v>
      </c>
      <c r="L5175" s="24">
        <v>21950.400000000001</v>
      </c>
      <c r="M5175">
        <v>3</v>
      </c>
      <c r="N5175" s="25">
        <v>0.1</v>
      </c>
      <c r="O5175" s="24">
        <v>6983.47</v>
      </c>
      <c r="P5175" s="26">
        <f t="shared" si="480"/>
        <v>0.31814773307092353</v>
      </c>
      <c r="Q5175" t="str">
        <f t="shared" si="481"/>
        <v>High</v>
      </c>
      <c r="R5175" t="str">
        <f t="shared" si="482"/>
        <v>Low</v>
      </c>
      <c r="S5175" s="23">
        <f t="shared" si="483"/>
        <v>2023</v>
      </c>
      <c r="T5175" s="23">
        <f t="shared" si="484"/>
        <v>4</v>
      </c>
      <c r="U5175" t="str">
        <f t="shared" si="485"/>
        <v>Apr-2023</v>
      </c>
    </row>
    <row r="5176" spans="1:21" x14ac:dyDescent="0.3">
      <c r="A5176" t="s">
        <v>7186</v>
      </c>
      <c r="B5176" s="22">
        <v>44846</v>
      </c>
      <c r="C5176" s="22">
        <v>44850</v>
      </c>
      <c r="D5176" s="23" t="s">
        <v>61</v>
      </c>
      <c r="E5176" s="23" t="s">
        <v>2085</v>
      </c>
      <c r="F5176" s="23" t="s">
        <v>80</v>
      </c>
      <c r="G5176" s="23" t="s">
        <v>53</v>
      </c>
      <c r="H5176" s="23" t="s">
        <v>246</v>
      </c>
      <c r="I5176" s="23" t="s">
        <v>83</v>
      </c>
      <c r="J5176" s="23" t="s">
        <v>379</v>
      </c>
      <c r="K5176" s="23" t="s">
        <v>716</v>
      </c>
      <c r="L5176" s="24">
        <v>14650.24</v>
      </c>
      <c r="M5176">
        <v>8</v>
      </c>
      <c r="N5176" s="25">
        <v>0.2</v>
      </c>
      <c r="O5176" s="24">
        <v>4502.6899999999996</v>
      </c>
      <c r="P5176" s="26">
        <f t="shared" si="480"/>
        <v>0.30734581822550344</v>
      </c>
      <c r="Q5176" t="str">
        <f t="shared" si="481"/>
        <v>High</v>
      </c>
      <c r="R5176" t="str">
        <f t="shared" si="482"/>
        <v>Medium</v>
      </c>
      <c r="S5176" s="23">
        <f t="shared" si="483"/>
        <v>2022</v>
      </c>
      <c r="T5176" s="23">
        <f t="shared" si="484"/>
        <v>10</v>
      </c>
      <c r="U5176" t="str">
        <f t="shared" si="485"/>
        <v>Oct-2022</v>
      </c>
    </row>
    <row r="5177" spans="1:21" x14ac:dyDescent="0.3">
      <c r="A5177" t="s">
        <v>7187</v>
      </c>
      <c r="B5177" s="22">
        <v>45685</v>
      </c>
      <c r="C5177" s="22">
        <v>45692</v>
      </c>
      <c r="D5177" s="23" t="s">
        <v>61</v>
      </c>
      <c r="E5177" s="23" t="s">
        <v>3614</v>
      </c>
      <c r="F5177" s="23" t="s">
        <v>52</v>
      </c>
      <c r="G5177" s="23" t="s">
        <v>63</v>
      </c>
      <c r="H5177" s="23" t="s">
        <v>213</v>
      </c>
      <c r="I5177" s="23" t="s">
        <v>55</v>
      </c>
      <c r="J5177" s="23" t="s">
        <v>141</v>
      </c>
      <c r="K5177" s="23" t="s">
        <v>142</v>
      </c>
      <c r="L5177" s="24">
        <v>48644.1</v>
      </c>
      <c r="M5177">
        <v>5</v>
      </c>
      <c r="N5177" s="25">
        <v>0.1</v>
      </c>
      <c r="O5177" s="24">
        <v>17375.7</v>
      </c>
      <c r="P5177" s="26">
        <f t="shared" si="480"/>
        <v>0.35720056491948665</v>
      </c>
      <c r="Q5177" t="str">
        <f t="shared" si="481"/>
        <v>High</v>
      </c>
      <c r="R5177" t="str">
        <f t="shared" si="482"/>
        <v>Low</v>
      </c>
      <c r="S5177" s="23">
        <f t="shared" si="483"/>
        <v>2025</v>
      </c>
      <c r="T5177" s="23">
        <f t="shared" si="484"/>
        <v>1</v>
      </c>
      <c r="U5177" t="str">
        <f t="shared" si="485"/>
        <v>Jan-2025</v>
      </c>
    </row>
    <row r="5178" spans="1:21" x14ac:dyDescent="0.3">
      <c r="A5178" t="s">
        <v>7188</v>
      </c>
      <c r="B5178" s="22">
        <v>45205</v>
      </c>
      <c r="C5178" s="22">
        <v>45209</v>
      </c>
      <c r="D5178" s="23" t="s">
        <v>61</v>
      </c>
      <c r="E5178" s="23" t="s">
        <v>1574</v>
      </c>
      <c r="F5178" s="23" t="s">
        <v>52</v>
      </c>
      <c r="G5178" s="23" t="s">
        <v>81</v>
      </c>
      <c r="H5178" s="23" t="s">
        <v>82</v>
      </c>
      <c r="I5178" s="23" t="s">
        <v>83</v>
      </c>
      <c r="J5178" s="23" t="s">
        <v>84</v>
      </c>
      <c r="K5178" s="23" t="s">
        <v>105</v>
      </c>
      <c r="L5178" s="24">
        <v>119242.3</v>
      </c>
      <c r="M5178">
        <v>10</v>
      </c>
      <c r="N5178" s="25">
        <v>0</v>
      </c>
      <c r="O5178" s="24">
        <v>38457.32</v>
      </c>
      <c r="P5178" s="26">
        <f t="shared" si="480"/>
        <v>0.32251407428404183</v>
      </c>
      <c r="Q5178" t="str">
        <f t="shared" si="481"/>
        <v>High</v>
      </c>
      <c r="R5178" t="str">
        <f t="shared" si="482"/>
        <v>None</v>
      </c>
      <c r="S5178" s="23">
        <f t="shared" si="483"/>
        <v>2023</v>
      </c>
      <c r="T5178" s="23">
        <f t="shared" si="484"/>
        <v>10</v>
      </c>
      <c r="U5178" t="str">
        <f t="shared" si="485"/>
        <v>Oct-2023</v>
      </c>
    </row>
    <row r="5179" spans="1:21" x14ac:dyDescent="0.3">
      <c r="A5179" t="s">
        <v>7189</v>
      </c>
      <c r="B5179" s="22">
        <v>45098</v>
      </c>
      <c r="C5179" s="22">
        <v>45101</v>
      </c>
      <c r="D5179" s="23" t="s">
        <v>50</v>
      </c>
      <c r="E5179" s="23" t="s">
        <v>390</v>
      </c>
      <c r="F5179" s="23" t="s">
        <v>71</v>
      </c>
      <c r="G5179" s="23" t="s">
        <v>179</v>
      </c>
      <c r="H5179" s="23" t="s">
        <v>236</v>
      </c>
      <c r="I5179" s="23" t="s">
        <v>118</v>
      </c>
      <c r="J5179" s="23" t="s">
        <v>303</v>
      </c>
      <c r="K5179" s="23" t="s">
        <v>304</v>
      </c>
      <c r="L5179" s="24">
        <v>16420.5</v>
      </c>
      <c r="M5179">
        <v>6</v>
      </c>
      <c r="N5179" s="25">
        <v>0.15</v>
      </c>
      <c r="O5179" s="24">
        <v>3102.55</v>
      </c>
      <c r="P5179" s="26">
        <f t="shared" si="480"/>
        <v>0.18894369842574832</v>
      </c>
      <c r="Q5179" t="str">
        <f t="shared" si="481"/>
        <v>Low</v>
      </c>
      <c r="R5179" t="str">
        <f t="shared" si="482"/>
        <v>Medium</v>
      </c>
      <c r="S5179" s="23">
        <f t="shared" si="483"/>
        <v>2023</v>
      </c>
      <c r="T5179" s="23">
        <f t="shared" si="484"/>
        <v>6</v>
      </c>
      <c r="U5179" t="str">
        <f t="shared" si="485"/>
        <v>Jun-2023</v>
      </c>
    </row>
    <row r="5180" spans="1:21" x14ac:dyDescent="0.3">
      <c r="A5180" t="s">
        <v>7190</v>
      </c>
      <c r="B5180" s="22">
        <v>45835</v>
      </c>
      <c r="C5180" s="22">
        <v>45836</v>
      </c>
      <c r="D5180" s="23" t="s">
        <v>50</v>
      </c>
      <c r="E5180" s="23" t="s">
        <v>1964</v>
      </c>
      <c r="F5180" s="23" t="s">
        <v>71</v>
      </c>
      <c r="G5180" s="23" t="s">
        <v>63</v>
      </c>
      <c r="H5180" s="23" t="s">
        <v>64</v>
      </c>
      <c r="I5180" s="23" t="s">
        <v>118</v>
      </c>
      <c r="J5180" s="23" t="s">
        <v>191</v>
      </c>
      <c r="K5180" s="23" t="s">
        <v>829</v>
      </c>
      <c r="L5180" s="24">
        <v>68981.88</v>
      </c>
      <c r="M5180">
        <v>6</v>
      </c>
      <c r="N5180" s="25">
        <v>0.05</v>
      </c>
      <c r="O5180" s="24">
        <v>26054.14</v>
      </c>
      <c r="P5180" s="26">
        <f t="shared" si="480"/>
        <v>0.37769541798512879</v>
      </c>
      <c r="Q5180" t="str">
        <f t="shared" si="481"/>
        <v>High</v>
      </c>
      <c r="R5180" t="str">
        <f t="shared" si="482"/>
        <v>Low</v>
      </c>
      <c r="S5180" s="23">
        <f t="shared" si="483"/>
        <v>2025</v>
      </c>
      <c r="T5180" s="23">
        <f t="shared" si="484"/>
        <v>6</v>
      </c>
      <c r="U5180" t="str">
        <f t="shared" si="485"/>
        <v>Jun-2025</v>
      </c>
    </row>
    <row r="5181" spans="1:21" x14ac:dyDescent="0.3">
      <c r="A5181" t="s">
        <v>7191</v>
      </c>
      <c r="B5181" s="22">
        <v>45901</v>
      </c>
      <c r="C5181" s="22">
        <v>45908</v>
      </c>
      <c r="D5181" s="23" t="s">
        <v>50</v>
      </c>
      <c r="E5181" s="23" t="s">
        <v>298</v>
      </c>
      <c r="F5181" s="23" t="s">
        <v>80</v>
      </c>
      <c r="G5181" s="23" t="s">
        <v>63</v>
      </c>
      <c r="H5181" s="23" t="s">
        <v>64</v>
      </c>
      <c r="I5181" s="23" t="s">
        <v>83</v>
      </c>
      <c r="J5181" s="23" t="s">
        <v>156</v>
      </c>
      <c r="K5181" s="23" t="s">
        <v>157</v>
      </c>
      <c r="L5181" s="24">
        <v>4688.12</v>
      </c>
      <c r="M5181">
        <v>1</v>
      </c>
      <c r="N5181" s="25">
        <v>0</v>
      </c>
      <c r="O5181" s="24">
        <v>1123.06</v>
      </c>
      <c r="P5181" s="26">
        <f t="shared" si="480"/>
        <v>0.23955444826497616</v>
      </c>
      <c r="Q5181" t="str">
        <f t="shared" si="481"/>
        <v>Medium</v>
      </c>
      <c r="R5181" t="str">
        <f t="shared" si="482"/>
        <v>None</v>
      </c>
      <c r="S5181" s="23">
        <f t="shared" si="483"/>
        <v>2025</v>
      </c>
      <c r="T5181" s="23">
        <f t="shared" si="484"/>
        <v>9</v>
      </c>
      <c r="U5181" t="str">
        <f t="shared" si="485"/>
        <v>Sep-2025</v>
      </c>
    </row>
    <row r="5182" spans="1:21" x14ac:dyDescent="0.3">
      <c r="A5182" t="s">
        <v>7192</v>
      </c>
      <c r="B5182" s="22">
        <v>44889</v>
      </c>
      <c r="C5182" s="22">
        <v>44891</v>
      </c>
      <c r="D5182" s="23" t="s">
        <v>78</v>
      </c>
      <c r="E5182" s="23" t="s">
        <v>465</v>
      </c>
      <c r="F5182" s="23" t="s">
        <v>71</v>
      </c>
      <c r="G5182" s="23" t="s">
        <v>53</v>
      </c>
      <c r="H5182" s="23" t="s">
        <v>90</v>
      </c>
      <c r="I5182" s="23" t="s">
        <v>118</v>
      </c>
      <c r="J5182" s="23" t="s">
        <v>191</v>
      </c>
      <c r="K5182" s="23" t="s">
        <v>192</v>
      </c>
      <c r="L5182" s="24">
        <v>24685.72</v>
      </c>
      <c r="M5182">
        <v>4</v>
      </c>
      <c r="N5182" s="25">
        <v>0.05</v>
      </c>
      <c r="O5182" s="24">
        <v>7646.91</v>
      </c>
      <c r="P5182" s="26">
        <f t="shared" si="480"/>
        <v>0.30977058801606755</v>
      </c>
      <c r="Q5182" t="str">
        <f t="shared" si="481"/>
        <v>High</v>
      </c>
      <c r="R5182" t="str">
        <f t="shared" si="482"/>
        <v>Low</v>
      </c>
      <c r="S5182" s="23">
        <f t="shared" si="483"/>
        <v>2022</v>
      </c>
      <c r="T5182" s="23">
        <f t="shared" si="484"/>
        <v>11</v>
      </c>
      <c r="U5182" t="str">
        <f t="shared" si="485"/>
        <v>Nov-2022</v>
      </c>
    </row>
    <row r="5183" spans="1:21" x14ac:dyDescent="0.3">
      <c r="A5183" t="s">
        <v>7193</v>
      </c>
      <c r="B5183" s="22">
        <v>44602</v>
      </c>
      <c r="C5183" s="22">
        <v>44607</v>
      </c>
      <c r="D5183" s="23" t="s">
        <v>61</v>
      </c>
      <c r="E5183" s="23" t="s">
        <v>2853</v>
      </c>
      <c r="F5183" s="23" t="s">
        <v>52</v>
      </c>
      <c r="G5183" s="23" t="s">
        <v>179</v>
      </c>
      <c r="H5183" s="23" t="s">
        <v>236</v>
      </c>
      <c r="I5183" s="23" t="s">
        <v>96</v>
      </c>
      <c r="J5183" s="23" t="s">
        <v>97</v>
      </c>
      <c r="K5183" s="23" t="s">
        <v>98</v>
      </c>
      <c r="L5183" s="24">
        <v>26463.96</v>
      </c>
      <c r="M5183">
        <v>2</v>
      </c>
      <c r="N5183" s="25">
        <v>0.05</v>
      </c>
      <c r="O5183" s="24">
        <v>9050.4699999999993</v>
      </c>
      <c r="P5183" s="26">
        <f t="shared" si="480"/>
        <v>0.34199227931118398</v>
      </c>
      <c r="Q5183" t="str">
        <f t="shared" si="481"/>
        <v>High</v>
      </c>
      <c r="R5183" t="str">
        <f t="shared" si="482"/>
        <v>Low</v>
      </c>
      <c r="S5183" s="23">
        <f t="shared" si="483"/>
        <v>2022</v>
      </c>
      <c r="T5183" s="23">
        <f t="shared" si="484"/>
        <v>2</v>
      </c>
      <c r="U5183" t="str">
        <f t="shared" si="485"/>
        <v>Feb-2022</v>
      </c>
    </row>
    <row r="5184" spans="1:21" x14ac:dyDescent="0.3">
      <c r="A5184" t="s">
        <v>7194</v>
      </c>
      <c r="B5184" s="22">
        <v>45803</v>
      </c>
      <c r="C5184" s="22">
        <v>45806</v>
      </c>
      <c r="D5184" s="23" t="s">
        <v>78</v>
      </c>
      <c r="E5184" s="23" t="s">
        <v>513</v>
      </c>
      <c r="F5184" s="23" t="s">
        <v>52</v>
      </c>
      <c r="G5184" s="23" t="s">
        <v>81</v>
      </c>
      <c r="H5184" s="23" t="s">
        <v>82</v>
      </c>
      <c r="I5184" s="23" t="s">
        <v>83</v>
      </c>
      <c r="J5184" s="23" t="s">
        <v>449</v>
      </c>
      <c r="K5184" s="23" t="s">
        <v>681</v>
      </c>
      <c r="L5184" s="24">
        <v>1797.18</v>
      </c>
      <c r="M5184">
        <v>3</v>
      </c>
      <c r="N5184" s="25">
        <v>0.15</v>
      </c>
      <c r="O5184" s="24">
        <v>444.65</v>
      </c>
      <c r="P5184" s="26">
        <f t="shared" si="480"/>
        <v>0.24741539523030523</v>
      </c>
      <c r="Q5184" t="str">
        <f t="shared" si="481"/>
        <v>Medium</v>
      </c>
      <c r="R5184" t="str">
        <f t="shared" si="482"/>
        <v>Medium</v>
      </c>
      <c r="S5184" s="23">
        <f t="shared" si="483"/>
        <v>2025</v>
      </c>
      <c r="T5184" s="23">
        <f t="shared" si="484"/>
        <v>5</v>
      </c>
      <c r="U5184" t="str">
        <f t="shared" si="485"/>
        <v>May-2025</v>
      </c>
    </row>
    <row r="5185" spans="1:21" x14ac:dyDescent="0.3">
      <c r="A5185" t="s">
        <v>7195</v>
      </c>
      <c r="B5185" s="22">
        <v>45261</v>
      </c>
      <c r="C5185" s="22">
        <v>45266</v>
      </c>
      <c r="D5185" s="23" t="s">
        <v>61</v>
      </c>
      <c r="E5185" s="23" t="s">
        <v>2698</v>
      </c>
      <c r="F5185" s="23" t="s">
        <v>52</v>
      </c>
      <c r="G5185" s="23" t="s">
        <v>63</v>
      </c>
      <c r="H5185" s="23" t="s">
        <v>202</v>
      </c>
      <c r="I5185" s="23" t="s">
        <v>83</v>
      </c>
      <c r="J5185" s="23" t="s">
        <v>449</v>
      </c>
      <c r="K5185" s="23" t="s">
        <v>681</v>
      </c>
      <c r="L5185" s="24">
        <v>27454.9</v>
      </c>
      <c r="M5185">
        <v>10</v>
      </c>
      <c r="N5185" s="25">
        <v>0.2</v>
      </c>
      <c r="O5185" s="24">
        <v>5617.94</v>
      </c>
      <c r="P5185" s="26">
        <f t="shared" si="480"/>
        <v>0.20462431114300178</v>
      </c>
      <c r="Q5185" t="str">
        <f t="shared" si="481"/>
        <v>Medium</v>
      </c>
      <c r="R5185" t="str">
        <f t="shared" si="482"/>
        <v>Medium</v>
      </c>
      <c r="S5185" s="23">
        <f t="shared" si="483"/>
        <v>2023</v>
      </c>
      <c r="T5185" s="23">
        <f t="shared" si="484"/>
        <v>12</v>
      </c>
      <c r="U5185" t="str">
        <f t="shared" si="485"/>
        <v>Dec-2023</v>
      </c>
    </row>
    <row r="5186" spans="1:21" x14ac:dyDescent="0.3">
      <c r="A5186" t="s">
        <v>7196</v>
      </c>
      <c r="B5186" s="22">
        <v>45823</v>
      </c>
      <c r="C5186" s="22">
        <v>45825</v>
      </c>
      <c r="D5186" s="23" t="s">
        <v>78</v>
      </c>
      <c r="E5186" s="23" t="s">
        <v>711</v>
      </c>
      <c r="F5186" s="23" t="s">
        <v>52</v>
      </c>
      <c r="G5186" s="23" t="s">
        <v>179</v>
      </c>
      <c r="H5186" s="23" t="s">
        <v>236</v>
      </c>
      <c r="I5186" s="23" t="s">
        <v>55</v>
      </c>
      <c r="J5186" s="23" t="s">
        <v>56</v>
      </c>
      <c r="K5186" s="23" t="s">
        <v>151</v>
      </c>
      <c r="L5186" s="24">
        <v>18452.82</v>
      </c>
      <c r="M5186">
        <v>3</v>
      </c>
      <c r="N5186" s="25">
        <v>0.2</v>
      </c>
      <c r="O5186" s="24">
        <v>5872.37</v>
      </c>
      <c r="P5186" s="26">
        <f t="shared" si="480"/>
        <v>0.31823699575457842</v>
      </c>
      <c r="Q5186" t="str">
        <f t="shared" si="481"/>
        <v>High</v>
      </c>
      <c r="R5186" t="str">
        <f t="shared" si="482"/>
        <v>Medium</v>
      </c>
      <c r="S5186" s="23">
        <f t="shared" si="483"/>
        <v>2025</v>
      </c>
      <c r="T5186" s="23">
        <f t="shared" si="484"/>
        <v>6</v>
      </c>
      <c r="U5186" t="str">
        <f t="shared" si="485"/>
        <v>Jun-2025</v>
      </c>
    </row>
    <row r="5187" spans="1:21" x14ac:dyDescent="0.3">
      <c r="A5187" t="s">
        <v>7197</v>
      </c>
      <c r="B5187" s="22">
        <v>45478</v>
      </c>
      <c r="C5187" s="22">
        <v>45481</v>
      </c>
      <c r="D5187" s="23" t="s">
        <v>50</v>
      </c>
      <c r="E5187" s="23" t="s">
        <v>1731</v>
      </c>
      <c r="F5187" s="23" t="s">
        <v>71</v>
      </c>
      <c r="G5187" s="23" t="s">
        <v>72</v>
      </c>
      <c r="H5187" s="23" t="s">
        <v>73</v>
      </c>
      <c r="I5187" s="23" t="s">
        <v>96</v>
      </c>
      <c r="J5187" s="23" t="s">
        <v>97</v>
      </c>
      <c r="K5187" s="23" t="s">
        <v>98</v>
      </c>
      <c r="L5187" s="24">
        <v>38962.720000000001</v>
      </c>
      <c r="M5187">
        <v>4</v>
      </c>
      <c r="N5187" s="25">
        <v>0.15</v>
      </c>
      <c r="O5187" s="24">
        <v>5923.21</v>
      </c>
      <c r="P5187" s="26">
        <f t="shared" si="480"/>
        <v>0.1520224974026454</v>
      </c>
      <c r="Q5187" t="str">
        <f t="shared" si="481"/>
        <v>Low</v>
      </c>
      <c r="R5187" t="str">
        <f t="shared" si="482"/>
        <v>Medium</v>
      </c>
      <c r="S5187" s="23">
        <f t="shared" si="483"/>
        <v>2024</v>
      </c>
      <c r="T5187" s="23">
        <f t="shared" si="484"/>
        <v>7</v>
      </c>
      <c r="U5187" t="str">
        <f t="shared" si="485"/>
        <v>Jul-2024</v>
      </c>
    </row>
    <row r="5188" spans="1:21" x14ac:dyDescent="0.3">
      <c r="A5188" t="s">
        <v>7198</v>
      </c>
      <c r="B5188" s="22">
        <v>45983</v>
      </c>
      <c r="C5188" s="22">
        <v>45990</v>
      </c>
      <c r="D5188" s="23" t="s">
        <v>50</v>
      </c>
      <c r="E5188" s="23" t="s">
        <v>1333</v>
      </c>
      <c r="F5188" s="23" t="s">
        <v>52</v>
      </c>
      <c r="G5188" s="23" t="s">
        <v>63</v>
      </c>
      <c r="H5188" s="23" t="s">
        <v>202</v>
      </c>
      <c r="I5188" s="23" t="s">
        <v>118</v>
      </c>
      <c r="J5188" s="23" t="s">
        <v>191</v>
      </c>
      <c r="K5188" s="23" t="s">
        <v>290</v>
      </c>
      <c r="L5188" s="24">
        <v>111211.4</v>
      </c>
      <c r="M5188">
        <v>10</v>
      </c>
      <c r="N5188" s="25">
        <v>0.2</v>
      </c>
      <c r="O5188" s="24">
        <v>35439.01</v>
      </c>
      <c r="P5188" s="26">
        <f t="shared" ref="P5188:P5251" si="486">IFERROR(O5188/L5188,0)</f>
        <v>0.31866346435707132</v>
      </c>
      <c r="Q5188" t="str">
        <f t="shared" ref="Q5188:Q5251" si="487">IF(P5188&gt;=0.3,"High",IF(P5188&gt;=0.2,"Medium","Low"))</f>
        <v>High</v>
      </c>
      <c r="R5188" t="str">
        <f t="shared" ref="R5188:R5251" si="488">IF(N5188=0,"None",IF(N5188&lt;=0.1,"Low",IF(N5188&lt;=0.2,"Medium","High")))</f>
        <v>Medium</v>
      </c>
      <c r="S5188" s="23">
        <f t="shared" ref="S5188:S5251" si="489">YEAR(B5188)</f>
        <v>2025</v>
      </c>
      <c r="T5188" s="23">
        <f t="shared" ref="T5188:T5251" si="490">MONTH(B5188)</f>
        <v>11</v>
      </c>
      <c r="U5188" t="str">
        <f t="shared" ref="U5188:U5251" si="491">TEXT(B5188,"mmm-yyyy")</f>
        <v>Nov-2025</v>
      </c>
    </row>
    <row r="5189" spans="1:21" x14ac:dyDescent="0.3">
      <c r="A5189" t="s">
        <v>7199</v>
      </c>
      <c r="B5189" s="22">
        <v>44921</v>
      </c>
      <c r="C5189" s="22">
        <v>44922</v>
      </c>
      <c r="D5189" s="23" t="s">
        <v>50</v>
      </c>
      <c r="E5189" s="23" t="s">
        <v>2053</v>
      </c>
      <c r="F5189" s="23" t="s">
        <v>52</v>
      </c>
      <c r="G5189" s="23" t="s">
        <v>179</v>
      </c>
      <c r="H5189" s="23" t="s">
        <v>180</v>
      </c>
      <c r="I5189" s="23" t="s">
        <v>96</v>
      </c>
      <c r="J5189" s="23" t="s">
        <v>111</v>
      </c>
      <c r="K5189" s="23" t="s">
        <v>225</v>
      </c>
      <c r="L5189" s="24">
        <v>33786</v>
      </c>
      <c r="M5189">
        <v>5</v>
      </c>
      <c r="N5189" s="25">
        <v>0.1</v>
      </c>
      <c r="O5189" s="24">
        <v>4851.04</v>
      </c>
      <c r="P5189" s="26">
        <f t="shared" si="486"/>
        <v>0.14358136506245189</v>
      </c>
      <c r="Q5189" t="str">
        <f t="shared" si="487"/>
        <v>Low</v>
      </c>
      <c r="R5189" t="str">
        <f t="shared" si="488"/>
        <v>Low</v>
      </c>
      <c r="S5189" s="23">
        <f t="shared" si="489"/>
        <v>2022</v>
      </c>
      <c r="T5189" s="23">
        <f t="shared" si="490"/>
        <v>12</v>
      </c>
      <c r="U5189" t="str">
        <f t="shared" si="491"/>
        <v>Dec-2022</v>
      </c>
    </row>
    <row r="5190" spans="1:21" x14ac:dyDescent="0.3">
      <c r="A5190" t="s">
        <v>7200</v>
      </c>
      <c r="B5190" s="22">
        <v>45242</v>
      </c>
      <c r="C5190" s="22">
        <v>45245</v>
      </c>
      <c r="D5190" s="23" t="s">
        <v>78</v>
      </c>
      <c r="E5190" s="23" t="s">
        <v>1061</v>
      </c>
      <c r="F5190" s="23" t="s">
        <v>80</v>
      </c>
      <c r="G5190" s="23" t="s">
        <v>179</v>
      </c>
      <c r="H5190" s="23" t="s">
        <v>236</v>
      </c>
      <c r="I5190" s="23" t="s">
        <v>55</v>
      </c>
      <c r="J5190" s="23" t="s">
        <v>65</v>
      </c>
      <c r="K5190" s="23" t="s">
        <v>66</v>
      </c>
      <c r="L5190" s="24">
        <v>3596.76</v>
      </c>
      <c r="M5190">
        <v>3</v>
      </c>
      <c r="N5190" s="25">
        <v>0.2</v>
      </c>
      <c r="O5190" s="24">
        <v>1003.52</v>
      </c>
      <c r="P5190" s="26">
        <f t="shared" si="486"/>
        <v>0.27900666155095138</v>
      </c>
      <c r="Q5190" t="str">
        <f t="shared" si="487"/>
        <v>Medium</v>
      </c>
      <c r="R5190" t="str">
        <f t="shared" si="488"/>
        <v>Medium</v>
      </c>
      <c r="S5190" s="23">
        <f t="shared" si="489"/>
        <v>2023</v>
      </c>
      <c r="T5190" s="23">
        <f t="shared" si="490"/>
        <v>11</v>
      </c>
      <c r="U5190" t="str">
        <f t="shared" si="491"/>
        <v>Nov-2023</v>
      </c>
    </row>
    <row r="5191" spans="1:21" x14ac:dyDescent="0.3">
      <c r="A5191" t="s">
        <v>7201</v>
      </c>
      <c r="B5191" s="22">
        <v>45190</v>
      </c>
      <c r="C5191" s="22">
        <v>45197</v>
      </c>
      <c r="D5191" s="23" t="s">
        <v>50</v>
      </c>
      <c r="E5191" s="23" t="s">
        <v>1154</v>
      </c>
      <c r="F5191" s="23" t="s">
        <v>80</v>
      </c>
      <c r="G5191" s="23" t="s">
        <v>72</v>
      </c>
      <c r="H5191" s="23" t="s">
        <v>104</v>
      </c>
      <c r="I5191" s="23" t="s">
        <v>96</v>
      </c>
      <c r="J5191" s="23" t="s">
        <v>111</v>
      </c>
      <c r="K5191" s="23" t="s">
        <v>225</v>
      </c>
      <c r="L5191" s="24">
        <v>32071.15</v>
      </c>
      <c r="M5191">
        <v>5</v>
      </c>
      <c r="N5191" s="25">
        <v>0</v>
      </c>
      <c r="O5191" s="24">
        <v>6317.46</v>
      </c>
      <c r="P5191" s="26">
        <f t="shared" si="486"/>
        <v>0.19698264639715132</v>
      </c>
      <c r="Q5191" t="str">
        <f t="shared" si="487"/>
        <v>Low</v>
      </c>
      <c r="R5191" t="str">
        <f t="shared" si="488"/>
        <v>None</v>
      </c>
      <c r="S5191" s="23">
        <f t="shared" si="489"/>
        <v>2023</v>
      </c>
      <c r="T5191" s="23">
        <f t="shared" si="490"/>
        <v>9</v>
      </c>
      <c r="U5191" t="str">
        <f t="shared" si="491"/>
        <v>Sep-2023</v>
      </c>
    </row>
    <row r="5192" spans="1:21" x14ac:dyDescent="0.3">
      <c r="A5192" t="s">
        <v>7202</v>
      </c>
      <c r="B5192" s="22">
        <v>45689</v>
      </c>
      <c r="C5192" s="22">
        <v>45693</v>
      </c>
      <c r="D5192" s="23" t="s">
        <v>61</v>
      </c>
      <c r="E5192" s="23" t="s">
        <v>644</v>
      </c>
      <c r="F5192" s="23" t="s">
        <v>52</v>
      </c>
      <c r="G5192" s="23" t="s">
        <v>53</v>
      </c>
      <c r="H5192" s="23" t="s">
        <v>110</v>
      </c>
      <c r="I5192" s="23" t="s">
        <v>55</v>
      </c>
      <c r="J5192" s="23" t="s">
        <v>141</v>
      </c>
      <c r="K5192" s="23" t="s">
        <v>978</v>
      </c>
      <c r="L5192" s="24">
        <v>47521.68</v>
      </c>
      <c r="M5192">
        <v>4</v>
      </c>
      <c r="N5192" s="25">
        <v>0.1</v>
      </c>
      <c r="O5192" s="24">
        <v>7552.66</v>
      </c>
      <c r="P5192" s="26">
        <f t="shared" si="486"/>
        <v>0.15893082904476441</v>
      </c>
      <c r="Q5192" t="str">
        <f t="shared" si="487"/>
        <v>Low</v>
      </c>
      <c r="R5192" t="str">
        <f t="shared" si="488"/>
        <v>Low</v>
      </c>
      <c r="S5192" s="23">
        <f t="shared" si="489"/>
        <v>2025</v>
      </c>
      <c r="T5192" s="23">
        <f t="shared" si="490"/>
        <v>2</v>
      </c>
      <c r="U5192" t="str">
        <f t="shared" si="491"/>
        <v>Feb-2025</v>
      </c>
    </row>
    <row r="5193" spans="1:21" x14ac:dyDescent="0.3">
      <c r="A5193" t="s">
        <v>7203</v>
      </c>
      <c r="B5193" s="22">
        <v>45800</v>
      </c>
      <c r="C5193" s="22">
        <v>45806</v>
      </c>
      <c r="D5193" s="23" t="s">
        <v>102</v>
      </c>
      <c r="E5193" s="23" t="s">
        <v>540</v>
      </c>
      <c r="F5193" s="23" t="s">
        <v>52</v>
      </c>
      <c r="G5193" s="23" t="s">
        <v>72</v>
      </c>
      <c r="H5193" s="23" t="s">
        <v>104</v>
      </c>
      <c r="I5193" s="23" t="s">
        <v>83</v>
      </c>
      <c r="J5193" s="23" t="s">
        <v>449</v>
      </c>
      <c r="K5193" s="23" t="s">
        <v>450</v>
      </c>
      <c r="L5193" s="24">
        <v>36023.449999999997</v>
      </c>
      <c r="M5193">
        <v>5</v>
      </c>
      <c r="N5193" s="25">
        <v>0.05</v>
      </c>
      <c r="O5193" s="24">
        <v>7666.21</v>
      </c>
      <c r="P5193" s="26">
        <f t="shared" si="486"/>
        <v>0.2128116546305254</v>
      </c>
      <c r="Q5193" t="str">
        <f t="shared" si="487"/>
        <v>Medium</v>
      </c>
      <c r="R5193" t="str">
        <f t="shared" si="488"/>
        <v>Low</v>
      </c>
      <c r="S5193" s="23">
        <f t="shared" si="489"/>
        <v>2025</v>
      </c>
      <c r="T5193" s="23">
        <f t="shared" si="490"/>
        <v>5</v>
      </c>
      <c r="U5193" t="str">
        <f t="shared" si="491"/>
        <v>May-2025</v>
      </c>
    </row>
    <row r="5194" spans="1:21" x14ac:dyDescent="0.3">
      <c r="A5194" t="s">
        <v>7204</v>
      </c>
      <c r="B5194" s="22">
        <v>45882</v>
      </c>
      <c r="C5194" s="22">
        <v>45887</v>
      </c>
      <c r="D5194" s="23" t="s">
        <v>78</v>
      </c>
      <c r="E5194" s="23" t="s">
        <v>833</v>
      </c>
      <c r="F5194" s="23" t="s">
        <v>71</v>
      </c>
      <c r="G5194" s="23" t="s">
        <v>72</v>
      </c>
      <c r="H5194" s="23" t="s">
        <v>104</v>
      </c>
      <c r="I5194" s="23" t="s">
        <v>83</v>
      </c>
      <c r="J5194" s="23" t="s">
        <v>84</v>
      </c>
      <c r="K5194" s="23" t="s">
        <v>85</v>
      </c>
      <c r="L5194" s="24">
        <v>95694.9</v>
      </c>
      <c r="M5194">
        <v>7</v>
      </c>
      <c r="N5194" s="25">
        <v>0.25</v>
      </c>
      <c r="O5194" s="24">
        <v>12022.67</v>
      </c>
      <c r="P5194" s="26">
        <f t="shared" si="486"/>
        <v>0.12563543093728088</v>
      </c>
      <c r="Q5194" t="str">
        <f t="shared" si="487"/>
        <v>Low</v>
      </c>
      <c r="R5194" t="str">
        <f t="shared" si="488"/>
        <v>High</v>
      </c>
      <c r="S5194" s="23">
        <f t="shared" si="489"/>
        <v>2025</v>
      </c>
      <c r="T5194" s="23">
        <f t="shared" si="490"/>
        <v>8</v>
      </c>
      <c r="U5194" t="str">
        <f t="shared" si="491"/>
        <v>Aug-2025</v>
      </c>
    </row>
    <row r="5195" spans="1:21" x14ac:dyDescent="0.3">
      <c r="A5195" t="s">
        <v>7205</v>
      </c>
      <c r="B5195" s="22">
        <v>44709</v>
      </c>
      <c r="C5195" s="22">
        <v>44711</v>
      </c>
      <c r="D5195" s="23" t="s">
        <v>50</v>
      </c>
      <c r="E5195" s="23" t="s">
        <v>1820</v>
      </c>
      <c r="F5195" s="23" t="s">
        <v>71</v>
      </c>
      <c r="G5195" s="23" t="s">
        <v>53</v>
      </c>
      <c r="H5195" s="23" t="s">
        <v>110</v>
      </c>
      <c r="I5195" s="23" t="s">
        <v>96</v>
      </c>
      <c r="J5195" s="23" t="s">
        <v>135</v>
      </c>
      <c r="K5195" s="23" t="s">
        <v>136</v>
      </c>
      <c r="L5195" s="24">
        <v>2949.32</v>
      </c>
      <c r="M5195">
        <v>1</v>
      </c>
      <c r="N5195" s="25">
        <v>0.05</v>
      </c>
      <c r="O5195" s="24">
        <v>465.24</v>
      </c>
      <c r="P5195" s="26">
        <f t="shared" si="486"/>
        <v>0.15774483609781237</v>
      </c>
      <c r="Q5195" t="str">
        <f t="shared" si="487"/>
        <v>Low</v>
      </c>
      <c r="R5195" t="str">
        <f t="shared" si="488"/>
        <v>Low</v>
      </c>
      <c r="S5195" s="23">
        <f t="shared" si="489"/>
        <v>2022</v>
      </c>
      <c r="T5195" s="23">
        <f t="shared" si="490"/>
        <v>5</v>
      </c>
      <c r="U5195" t="str">
        <f t="shared" si="491"/>
        <v>May-2022</v>
      </c>
    </row>
    <row r="5196" spans="1:21" x14ac:dyDescent="0.3">
      <c r="A5196" t="s">
        <v>7206</v>
      </c>
      <c r="B5196" s="22">
        <v>44814</v>
      </c>
      <c r="C5196" s="22">
        <v>44821</v>
      </c>
      <c r="D5196" s="23" t="s">
        <v>61</v>
      </c>
      <c r="E5196" s="23" t="s">
        <v>1111</v>
      </c>
      <c r="F5196" s="23" t="s">
        <v>80</v>
      </c>
      <c r="G5196" s="23" t="s">
        <v>81</v>
      </c>
      <c r="H5196" s="23" t="s">
        <v>284</v>
      </c>
      <c r="I5196" s="23" t="s">
        <v>83</v>
      </c>
      <c r="J5196" s="23" t="s">
        <v>156</v>
      </c>
      <c r="K5196" s="23" t="s">
        <v>208</v>
      </c>
      <c r="L5196" s="24">
        <v>131502.15</v>
      </c>
      <c r="M5196">
        <v>9</v>
      </c>
      <c r="N5196" s="25">
        <v>0.2</v>
      </c>
      <c r="O5196" s="24">
        <v>23006.83</v>
      </c>
      <c r="P5196" s="26">
        <f t="shared" si="486"/>
        <v>0.17495402166428459</v>
      </c>
      <c r="Q5196" t="str">
        <f t="shared" si="487"/>
        <v>Low</v>
      </c>
      <c r="R5196" t="str">
        <f t="shared" si="488"/>
        <v>Medium</v>
      </c>
      <c r="S5196" s="23">
        <f t="shared" si="489"/>
        <v>2022</v>
      </c>
      <c r="T5196" s="23">
        <f t="shared" si="490"/>
        <v>9</v>
      </c>
      <c r="U5196" t="str">
        <f t="shared" si="491"/>
        <v>Sep-2022</v>
      </c>
    </row>
    <row r="5197" spans="1:21" x14ac:dyDescent="0.3">
      <c r="A5197" t="s">
        <v>7207</v>
      </c>
      <c r="B5197" s="22">
        <v>44683</v>
      </c>
      <c r="C5197" s="22">
        <v>44689</v>
      </c>
      <c r="D5197" s="23" t="s">
        <v>61</v>
      </c>
      <c r="E5197" s="23" t="s">
        <v>1748</v>
      </c>
      <c r="F5197" s="23" t="s">
        <v>52</v>
      </c>
      <c r="G5197" s="23" t="s">
        <v>72</v>
      </c>
      <c r="H5197" s="23" t="s">
        <v>104</v>
      </c>
      <c r="I5197" s="23" t="s">
        <v>55</v>
      </c>
      <c r="J5197" s="23" t="s">
        <v>56</v>
      </c>
      <c r="K5197" s="23" t="s">
        <v>57</v>
      </c>
      <c r="L5197" s="24">
        <v>11370.3</v>
      </c>
      <c r="M5197">
        <v>1</v>
      </c>
      <c r="N5197" s="25">
        <v>0.2</v>
      </c>
      <c r="O5197" s="24">
        <v>2985.29</v>
      </c>
      <c r="P5197" s="26">
        <f t="shared" si="486"/>
        <v>0.2625515597653536</v>
      </c>
      <c r="Q5197" t="str">
        <f t="shared" si="487"/>
        <v>Medium</v>
      </c>
      <c r="R5197" t="str">
        <f t="shared" si="488"/>
        <v>Medium</v>
      </c>
      <c r="S5197" s="23">
        <f t="shared" si="489"/>
        <v>2022</v>
      </c>
      <c r="T5197" s="23">
        <f t="shared" si="490"/>
        <v>5</v>
      </c>
      <c r="U5197" t="str">
        <f t="shared" si="491"/>
        <v>May-2022</v>
      </c>
    </row>
    <row r="5198" spans="1:21" x14ac:dyDescent="0.3">
      <c r="A5198" t="s">
        <v>7208</v>
      </c>
      <c r="B5198" s="22">
        <v>44611</v>
      </c>
      <c r="C5198" s="22">
        <v>44618</v>
      </c>
      <c r="D5198" s="23" t="s">
        <v>102</v>
      </c>
      <c r="E5198" s="23" t="s">
        <v>1097</v>
      </c>
      <c r="F5198" s="23" t="s">
        <v>71</v>
      </c>
      <c r="G5198" s="23" t="s">
        <v>63</v>
      </c>
      <c r="H5198" s="23" t="s">
        <v>64</v>
      </c>
      <c r="I5198" s="23" t="s">
        <v>83</v>
      </c>
      <c r="J5198" s="23" t="s">
        <v>156</v>
      </c>
      <c r="K5198" s="23" t="s">
        <v>157</v>
      </c>
      <c r="L5198" s="24">
        <v>54128.97</v>
      </c>
      <c r="M5198">
        <v>9</v>
      </c>
      <c r="N5198" s="25">
        <v>0.25</v>
      </c>
      <c r="O5198" s="24">
        <v>9744.73</v>
      </c>
      <c r="P5198" s="26">
        <f t="shared" si="486"/>
        <v>0.18002799609894662</v>
      </c>
      <c r="Q5198" t="str">
        <f t="shared" si="487"/>
        <v>Low</v>
      </c>
      <c r="R5198" t="str">
        <f t="shared" si="488"/>
        <v>High</v>
      </c>
      <c r="S5198" s="23">
        <f t="shared" si="489"/>
        <v>2022</v>
      </c>
      <c r="T5198" s="23">
        <f t="shared" si="490"/>
        <v>2</v>
      </c>
      <c r="U5198" t="str">
        <f t="shared" si="491"/>
        <v>Feb-2022</v>
      </c>
    </row>
    <row r="5199" spans="1:21" x14ac:dyDescent="0.3">
      <c r="A5199" t="s">
        <v>7209</v>
      </c>
      <c r="B5199" s="22">
        <v>45525</v>
      </c>
      <c r="C5199" s="22">
        <v>45527</v>
      </c>
      <c r="D5199" s="23" t="s">
        <v>102</v>
      </c>
      <c r="E5199" s="23" t="s">
        <v>768</v>
      </c>
      <c r="F5199" s="23" t="s">
        <v>52</v>
      </c>
      <c r="G5199" s="23" t="s">
        <v>63</v>
      </c>
      <c r="H5199" s="23" t="s">
        <v>64</v>
      </c>
      <c r="I5199" s="23" t="s">
        <v>96</v>
      </c>
      <c r="J5199" s="23" t="s">
        <v>135</v>
      </c>
      <c r="K5199" s="23" t="s">
        <v>395</v>
      </c>
      <c r="L5199" s="24">
        <v>97665.57</v>
      </c>
      <c r="M5199">
        <v>9</v>
      </c>
      <c r="N5199" s="25">
        <v>0</v>
      </c>
      <c r="O5199" s="24">
        <v>19206.259999999998</v>
      </c>
      <c r="P5199" s="26">
        <f t="shared" si="486"/>
        <v>0.19665333443505215</v>
      </c>
      <c r="Q5199" t="str">
        <f t="shared" si="487"/>
        <v>Low</v>
      </c>
      <c r="R5199" t="str">
        <f t="shared" si="488"/>
        <v>None</v>
      </c>
      <c r="S5199" s="23">
        <f t="shared" si="489"/>
        <v>2024</v>
      </c>
      <c r="T5199" s="23">
        <f t="shared" si="490"/>
        <v>8</v>
      </c>
      <c r="U5199" t="str">
        <f t="shared" si="491"/>
        <v>Aug-2024</v>
      </c>
    </row>
    <row r="5200" spans="1:21" x14ac:dyDescent="0.3">
      <c r="A5200" t="s">
        <v>7210</v>
      </c>
      <c r="B5200" s="22">
        <v>45108</v>
      </c>
      <c r="C5200" s="22">
        <v>45114</v>
      </c>
      <c r="D5200" s="23" t="s">
        <v>61</v>
      </c>
      <c r="E5200" s="23" t="s">
        <v>1380</v>
      </c>
      <c r="F5200" s="23" t="s">
        <v>52</v>
      </c>
      <c r="G5200" s="23" t="s">
        <v>63</v>
      </c>
      <c r="H5200" s="23" t="s">
        <v>64</v>
      </c>
      <c r="I5200" s="23" t="s">
        <v>83</v>
      </c>
      <c r="J5200" s="23" t="s">
        <v>156</v>
      </c>
      <c r="K5200" s="23" t="s">
        <v>208</v>
      </c>
      <c r="L5200" s="24">
        <v>11424.25</v>
      </c>
      <c r="M5200">
        <v>1</v>
      </c>
      <c r="N5200" s="25">
        <v>0.25</v>
      </c>
      <c r="O5200" s="24">
        <v>2280.87</v>
      </c>
      <c r="P5200" s="26">
        <f t="shared" si="486"/>
        <v>0.19965161826815764</v>
      </c>
      <c r="Q5200" t="str">
        <f t="shared" si="487"/>
        <v>Low</v>
      </c>
      <c r="R5200" t="str">
        <f t="shared" si="488"/>
        <v>High</v>
      </c>
      <c r="S5200" s="23">
        <f t="shared" si="489"/>
        <v>2023</v>
      </c>
      <c r="T5200" s="23">
        <f t="shared" si="490"/>
        <v>7</v>
      </c>
      <c r="U5200" t="str">
        <f t="shared" si="491"/>
        <v>Jul-2023</v>
      </c>
    </row>
    <row r="5201" spans="1:21" x14ac:dyDescent="0.3">
      <c r="A5201" t="s">
        <v>7211</v>
      </c>
      <c r="B5201" s="22">
        <v>45796</v>
      </c>
      <c r="C5201" s="22">
        <v>45797</v>
      </c>
      <c r="D5201" s="23" t="s">
        <v>50</v>
      </c>
      <c r="E5201" s="23" t="s">
        <v>5045</v>
      </c>
      <c r="F5201" s="23" t="s">
        <v>80</v>
      </c>
      <c r="G5201" s="23" t="s">
        <v>179</v>
      </c>
      <c r="H5201" s="23" t="s">
        <v>180</v>
      </c>
      <c r="I5201" s="23" t="s">
        <v>96</v>
      </c>
      <c r="J5201" s="23" t="s">
        <v>97</v>
      </c>
      <c r="K5201" s="23" t="s">
        <v>181</v>
      </c>
      <c r="L5201" s="24">
        <v>63518.04</v>
      </c>
      <c r="M5201">
        <v>6</v>
      </c>
      <c r="N5201" s="25">
        <v>0.25</v>
      </c>
      <c r="O5201" s="24">
        <v>13702.44</v>
      </c>
      <c r="P5201" s="26">
        <f t="shared" si="486"/>
        <v>0.21572517036105018</v>
      </c>
      <c r="Q5201" t="str">
        <f t="shared" si="487"/>
        <v>Medium</v>
      </c>
      <c r="R5201" t="str">
        <f t="shared" si="488"/>
        <v>High</v>
      </c>
      <c r="S5201" s="23">
        <f t="shared" si="489"/>
        <v>2025</v>
      </c>
      <c r="T5201" s="23">
        <f t="shared" si="490"/>
        <v>5</v>
      </c>
      <c r="U5201" t="str">
        <f t="shared" si="491"/>
        <v>May-2025</v>
      </c>
    </row>
    <row r="5202" spans="1:21" x14ac:dyDescent="0.3">
      <c r="A5202" t="s">
        <v>7212</v>
      </c>
      <c r="B5202" s="22">
        <v>45217</v>
      </c>
      <c r="C5202" s="22">
        <v>45223</v>
      </c>
      <c r="D5202" s="23" t="s">
        <v>61</v>
      </c>
      <c r="E5202" s="23" t="s">
        <v>779</v>
      </c>
      <c r="F5202" s="23" t="s">
        <v>52</v>
      </c>
      <c r="G5202" s="23" t="s">
        <v>72</v>
      </c>
      <c r="H5202" s="23" t="s">
        <v>117</v>
      </c>
      <c r="I5202" s="23" t="s">
        <v>55</v>
      </c>
      <c r="J5202" s="23" t="s">
        <v>65</v>
      </c>
      <c r="K5202" s="23" t="s">
        <v>91</v>
      </c>
      <c r="L5202" s="24">
        <v>50892.480000000003</v>
      </c>
      <c r="M5202">
        <v>4</v>
      </c>
      <c r="N5202" s="25">
        <v>0.05</v>
      </c>
      <c r="O5202" s="24">
        <v>12552.38</v>
      </c>
      <c r="P5202" s="26">
        <f t="shared" si="486"/>
        <v>0.24664508391023582</v>
      </c>
      <c r="Q5202" t="str">
        <f t="shared" si="487"/>
        <v>Medium</v>
      </c>
      <c r="R5202" t="str">
        <f t="shared" si="488"/>
        <v>Low</v>
      </c>
      <c r="S5202" s="23">
        <f t="shared" si="489"/>
        <v>2023</v>
      </c>
      <c r="T5202" s="23">
        <f t="shared" si="490"/>
        <v>10</v>
      </c>
      <c r="U5202" t="str">
        <f t="shared" si="491"/>
        <v>Oct-2023</v>
      </c>
    </row>
    <row r="5203" spans="1:21" x14ac:dyDescent="0.3">
      <c r="A5203" t="s">
        <v>7213</v>
      </c>
      <c r="B5203" s="22">
        <v>45148</v>
      </c>
      <c r="C5203" s="22">
        <v>45149</v>
      </c>
      <c r="D5203" s="23" t="s">
        <v>50</v>
      </c>
      <c r="E5203" s="23" t="s">
        <v>1380</v>
      </c>
      <c r="F5203" s="23" t="s">
        <v>52</v>
      </c>
      <c r="G5203" s="23" t="s">
        <v>63</v>
      </c>
      <c r="H5203" s="23" t="s">
        <v>202</v>
      </c>
      <c r="I5203" s="23" t="s">
        <v>55</v>
      </c>
      <c r="J5203" s="23" t="s">
        <v>65</v>
      </c>
      <c r="K5203" s="23" t="s">
        <v>91</v>
      </c>
      <c r="L5203" s="24">
        <v>20237.28</v>
      </c>
      <c r="M5203">
        <v>2</v>
      </c>
      <c r="N5203" s="25">
        <v>0.25</v>
      </c>
      <c r="O5203" s="24">
        <v>3565.79</v>
      </c>
      <c r="P5203" s="26">
        <f t="shared" si="486"/>
        <v>0.17619907418388242</v>
      </c>
      <c r="Q5203" t="str">
        <f t="shared" si="487"/>
        <v>Low</v>
      </c>
      <c r="R5203" t="str">
        <f t="shared" si="488"/>
        <v>High</v>
      </c>
      <c r="S5203" s="23">
        <f t="shared" si="489"/>
        <v>2023</v>
      </c>
      <c r="T5203" s="23">
        <f t="shared" si="490"/>
        <v>8</v>
      </c>
      <c r="U5203" t="str">
        <f t="shared" si="491"/>
        <v>Aug-2023</v>
      </c>
    </row>
    <row r="5204" spans="1:21" x14ac:dyDescent="0.3">
      <c r="A5204" t="s">
        <v>7214</v>
      </c>
      <c r="B5204" s="22">
        <v>45437</v>
      </c>
      <c r="C5204" s="22">
        <v>45443</v>
      </c>
      <c r="D5204" s="23" t="s">
        <v>78</v>
      </c>
      <c r="E5204" s="23" t="s">
        <v>1239</v>
      </c>
      <c r="F5204" s="23" t="s">
        <v>52</v>
      </c>
      <c r="G5204" s="23" t="s">
        <v>63</v>
      </c>
      <c r="H5204" s="23" t="s">
        <v>64</v>
      </c>
      <c r="I5204" s="23" t="s">
        <v>96</v>
      </c>
      <c r="J5204" s="23" t="s">
        <v>111</v>
      </c>
      <c r="K5204" s="23" t="s">
        <v>112</v>
      </c>
      <c r="L5204" s="24">
        <v>70979.759999999995</v>
      </c>
      <c r="M5204">
        <v>9</v>
      </c>
      <c r="N5204" s="25">
        <v>0.15</v>
      </c>
      <c r="O5204" s="24">
        <v>21905.38</v>
      </c>
      <c r="P5204" s="26">
        <f t="shared" si="486"/>
        <v>0.3086144557265339</v>
      </c>
      <c r="Q5204" t="str">
        <f t="shared" si="487"/>
        <v>High</v>
      </c>
      <c r="R5204" t="str">
        <f t="shared" si="488"/>
        <v>Medium</v>
      </c>
      <c r="S5204" s="23">
        <f t="shared" si="489"/>
        <v>2024</v>
      </c>
      <c r="T5204" s="23">
        <f t="shared" si="490"/>
        <v>5</v>
      </c>
      <c r="U5204" t="str">
        <f t="shared" si="491"/>
        <v>May-2024</v>
      </c>
    </row>
    <row r="5205" spans="1:21" x14ac:dyDescent="0.3">
      <c r="A5205" t="s">
        <v>7215</v>
      </c>
      <c r="B5205" s="22">
        <v>45894</v>
      </c>
      <c r="C5205" s="22">
        <v>45896</v>
      </c>
      <c r="D5205" s="23" t="s">
        <v>50</v>
      </c>
      <c r="E5205" s="23" t="s">
        <v>734</v>
      </c>
      <c r="F5205" s="23" t="s">
        <v>52</v>
      </c>
      <c r="G5205" s="23" t="s">
        <v>81</v>
      </c>
      <c r="H5205" s="23" t="s">
        <v>82</v>
      </c>
      <c r="I5205" s="23" t="s">
        <v>118</v>
      </c>
      <c r="J5205" s="23" t="s">
        <v>230</v>
      </c>
      <c r="K5205" s="23" t="s">
        <v>351</v>
      </c>
      <c r="L5205" s="24">
        <v>5748.14</v>
      </c>
      <c r="M5205">
        <v>1</v>
      </c>
      <c r="N5205" s="25">
        <v>0.15</v>
      </c>
      <c r="O5205" s="24">
        <v>1033.83</v>
      </c>
      <c r="P5205" s="26">
        <f t="shared" si="486"/>
        <v>0.17985470082496249</v>
      </c>
      <c r="Q5205" t="str">
        <f t="shared" si="487"/>
        <v>Low</v>
      </c>
      <c r="R5205" t="str">
        <f t="shared" si="488"/>
        <v>Medium</v>
      </c>
      <c r="S5205" s="23">
        <f t="shared" si="489"/>
        <v>2025</v>
      </c>
      <c r="T5205" s="23">
        <f t="shared" si="490"/>
        <v>8</v>
      </c>
      <c r="U5205" t="str">
        <f t="shared" si="491"/>
        <v>Aug-2025</v>
      </c>
    </row>
    <row r="5206" spans="1:21" x14ac:dyDescent="0.3">
      <c r="A5206" t="s">
        <v>7216</v>
      </c>
      <c r="B5206" s="22">
        <v>45148</v>
      </c>
      <c r="C5206" s="22">
        <v>45153</v>
      </c>
      <c r="D5206" s="23" t="s">
        <v>102</v>
      </c>
      <c r="E5206" s="23" t="s">
        <v>283</v>
      </c>
      <c r="F5206" s="23" t="s">
        <v>80</v>
      </c>
      <c r="G5206" s="23" t="s">
        <v>81</v>
      </c>
      <c r="H5206" s="23" t="s">
        <v>186</v>
      </c>
      <c r="I5206" s="23" t="s">
        <v>55</v>
      </c>
      <c r="J5206" s="23" t="s">
        <v>56</v>
      </c>
      <c r="K5206" s="23" t="s">
        <v>151</v>
      </c>
      <c r="L5206" s="24">
        <v>36039.68</v>
      </c>
      <c r="M5206">
        <v>8</v>
      </c>
      <c r="N5206" s="25">
        <v>0</v>
      </c>
      <c r="O5206" s="24">
        <v>7242.84</v>
      </c>
      <c r="P5206" s="26">
        <f t="shared" si="486"/>
        <v>0.20096848806648671</v>
      </c>
      <c r="Q5206" t="str">
        <f t="shared" si="487"/>
        <v>Medium</v>
      </c>
      <c r="R5206" t="str">
        <f t="shared" si="488"/>
        <v>None</v>
      </c>
      <c r="S5206" s="23">
        <f t="shared" si="489"/>
        <v>2023</v>
      </c>
      <c r="T5206" s="23">
        <f t="shared" si="490"/>
        <v>8</v>
      </c>
      <c r="U5206" t="str">
        <f t="shared" si="491"/>
        <v>Aug-2023</v>
      </c>
    </row>
    <row r="5207" spans="1:21" x14ac:dyDescent="0.3">
      <c r="A5207" t="s">
        <v>7217</v>
      </c>
      <c r="B5207" s="22">
        <v>45533</v>
      </c>
      <c r="C5207" s="22">
        <v>45538</v>
      </c>
      <c r="D5207" s="23" t="s">
        <v>61</v>
      </c>
      <c r="E5207" s="23" t="s">
        <v>454</v>
      </c>
      <c r="F5207" s="23" t="s">
        <v>80</v>
      </c>
      <c r="G5207" s="23" t="s">
        <v>72</v>
      </c>
      <c r="H5207" s="23" t="s">
        <v>104</v>
      </c>
      <c r="I5207" s="23" t="s">
        <v>83</v>
      </c>
      <c r="J5207" s="23" t="s">
        <v>379</v>
      </c>
      <c r="K5207" s="23" t="s">
        <v>716</v>
      </c>
      <c r="L5207" s="24">
        <v>16567.88</v>
      </c>
      <c r="M5207">
        <v>7</v>
      </c>
      <c r="N5207" s="25">
        <v>0</v>
      </c>
      <c r="O5207" s="24">
        <v>3757.39</v>
      </c>
      <c r="P5207" s="26">
        <f t="shared" si="486"/>
        <v>0.22678761555491708</v>
      </c>
      <c r="Q5207" t="str">
        <f t="shared" si="487"/>
        <v>Medium</v>
      </c>
      <c r="R5207" t="str">
        <f t="shared" si="488"/>
        <v>None</v>
      </c>
      <c r="S5207" s="23">
        <f t="shared" si="489"/>
        <v>2024</v>
      </c>
      <c r="T5207" s="23">
        <f t="shared" si="490"/>
        <v>8</v>
      </c>
      <c r="U5207" t="str">
        <f t="shared" si="491"/>
        <v>Aug-2024</v>
      </c>
    </row>
    <row r="5208" spans="1:21" x14ac:dyDescent="0.3">
      <c r="A5208" t="s">
        <v>7218</v>
      </c>
      <c r="B5208" s="22">
        <v>45472</v>
      </c>
      <c r="C5208" s="22">
        <v>45476</v>
      </c>
      <c r="D5208" s="23" t="s">
        <v>61</v>
      </c>
      <c r="E5208" s="23" t="s">
        <v>2444</v>
      </c>
      <c r="F5208" s="23" t="s">
        <v>52</v>
      </c>
      <c r="G5208" s="23" t="s">
        <v>63</v>
      </c>
      <c r="H5208" s="23" t="s">
        <v>202</v>
      </c>
      <c r="I5208" s="23" t="s">
        <v>83</v>
      </c>
      <c r="J5208" s="23" t="s">
        <v>449</v>
      </c>
      <c r="K5208" s="23" t="s">
        <v>681</v>
      </c>
      <c r="L5208" s="24">
        <v>72205.320000000007</v>
      </c>
      <c r="M5208">
        <v>6</v>
      </c>
      <c r="N5208" s="25">
        <v>0.1</v>
      </c>
      <c r="O5208" s="24">
        <v>23180.06</v>
      </c>
      <c r="P5208" s="26">
        <f t="shared" si="486"/>
        <v>0.3210298077759367</v>
      </c>
      <c r="Q5208" t="str">
        <f t="shared" si="487"/>
        <v>High</v>
      </c>
      <c r="R5208" t="str">
        <f t="shared" si="488"/>
        <v>Low</v>
      </c>
      <c r="S5208" s="23">
        <f t="shared" si="489"/>
        <v>2024</v>
      </c>
      <c r="T5208" s="23">
        <f t="shared" si="490"/>
        <v>6</v>
      </c>
      <c r="U5208" t="str">
        <f t="shared" si="491"/>
        <v>Jun-2024</v>
      </c>
    </row>
    <row r="5209" spans="1:21" x14ac:dyDescent="0.3">
      <c r="A5209" t="s">
        <v>7219</v>
      </c>
      <c r="B5209" s="22">
        <v>46002</v>
      </c>
      <c r="C5209" s="22">
        <v>46008</v>
      </c>
      <c r="D5209" s="23" t="s">
        <v>50</v>
      </c>
      <c r="E5209" s="23" t="s">
        <v>1207</v>
      </c>
      <c r="F5209" s="23" t="s">
        <v>52</v>
      </c>
      <c r="G5209" s="23" t="s">
        <v>72</v>
      </c>
      <c r="H5209" s="23" t="s">
        <v>104</v>
      </c>
      <c r="I5209" s="23" t="s">
        <v>118</v>
      </c>
      <c r="J5209" s="23" t="s">
        <v>119</v>
      </c>
      <c r="K5209" s="23" t="s">
        <v>120</v>
      </c>
      <c r="L5209" s="24">
        <v>41049.9</v>
      </c>
      <c r="M5209">
        <v>10</v>
      </c>
      <c r="N5209" s="25">
        <v>0.25</v>
      </c>
      <c r="O5209" s="24">
        <v>8178.96</v>
      </c>
      <c r="P5209" s="26">
        <f t="shared" si="486"/>
        <v>0.1992443343345538</v>
      </c>
      <c r="Q5209" t="str">
        <f t="shared" si="487"/>
        <v>Low</v>
      </c>
      <c r="R5209" t="str">
        <f t="shared" si="488"/>
        <v>High</v>
      </c>
      <c r="S5209" s="23">
        <f t="shared" si="489"/>
        <v>2025</v>
      </c>
      <c r="T5209" s="23">
        <f t="shared" si="490"/>
        <v>12</v>
      </c>
      <c r="U5209" t="str">
        <f t="shared" si="491"/>
        <v>Dec-2025</v>
      </c>
    </row>
    <row r="5210" spans="1:21" x14ac:dyDescent="0.3">
      <c r="A5210" t="s">
        <v>7220</v>
      </c>
      <c r="B5210" s="22">
        <v>45139</v>
      </c>
      <c r="C5210" s="22">
        <v>45141</v>
      </c>
      <c r="D5210" s="23" t="s">
        <v>61</v>
      </c>
      <c r="E5210" s="23" t="s">
        <v>621</v>
      </c>
      <c r="F5210" s="23" t="s">
        <v>80</v>
      </c>
      <c r="G5210" s="23" t="s">
        <v>72</v>
      </c>
      <c r="H5210" s="23" t="s">
        <v>117</v>
      </c>
      <c r="I5210" s="23" t="s">
        <v>83</v>
      </c>
      <c r="J5210" s="23" t="s">
        <v>84</v>
      </c>
      <c r="K5210" s="23" t="s">
        <v>125</v>
      </c>
      <c r="L5210" s="24">
        <v>79611.77</v>
      </c>
      <c r="M5210">
        <v>7</v>
      </c>
      <c r="N5210" s="25">
        <v>0.2</v>
      </c>
      <c r="O5210" s="24">
        <v>13134.54</v>
      </c>
      <c r="P5210" s="26">
        <f t="shared" si="486"/>
        <v>0.16498238891058445</v>
      </c>
      <c r="Q5210" t="str">
        <f t="shared" si="487"/>
        <v>Low</v>
      </c>
      <c r="R5210" t="str">
        <f t="shared" si="488"/>
        <v>Medium</v>
      </c>
      <c r="S5210" s="23">
        <f t="shared" si="489"/>
        <v>2023</v>
      </c>
      <c r="T5210" s="23">
        <f t="shared" si="490"/>
        <v>8</v>
      </c>
      <c r="U5210" t="str">
        <f t="shared" si="491"/>
        <v>Aug-2023</v>
      </c>
    </row>
    <row r="5211" spans="1:21" x14ac:dyDescent="0.3">
      <c r="A5211" t="s">
        <v>7221</v>
      </c>
      <c r="B5211" s="22">
        <v>45400</v>
      </c>
      <c r="C5211" s="22">
        <v>45402</v>
      </c>
      <c r="D5211" s="23" t="s">
        <v>78</v>
      </c>
      <c r="E5211" s="23" t="s">
        <v>320</v>
      </c>
      <c r="F5211" s="23" t="s">
        <v>80</v>
      </c>
      <c r="G5211" s="23" t="s">
        <v>53</v>
      </c>
      <c r="H5211" s="23" t="s">
        <v>54</v>
      </c>
      <c r="I5211" s="23" t="s">
        <v>118</v>
      </c>
      <c r="J5211" s="23" t="s">
        <v>191</v>
      </c>
      <c r="K5211" s="23" t="s">
        <v>192</v>
      </c>
      <c r="L5211" s="24">
        <v>89666.7</v>
      </c>
      <c r="M5211">
        <v>6</v>
      </c>
      <c r="N5211" s="25">
        <v>0.1</v>
      </c>
      <c r="O5211" s="24">
        <v>19051.72</v>
      </c>
      <c r="P5211" s="26">
        <f t="shared" si="486"/>
        <v>0.21247263476853728</v>
      </c>
      <c r="Q5211" t="str">
        <f t="shared" si="487"/>
        <v>Medium</v>
      </c>
      <c r="R5211" t="str">
        <f t="shared" si="488"/>
        <v>Low</v>
      </c>
      <c r="S5211" s="23">
        <f t="shared" si="489"/>
        <v>2024</v>
      </c>
      <c r="T5211" s="23">
        <f t="shared" si="490"/>
        <v>4</v>
      </c>
      <c r="U5211" t="str">
        <f t="shared" si="491"/>
        <v>Apr-2024</v>
      </c>
    </row>
    <row r="5212" spans="1:21" x14ac:dyDescent="0.3">
      <c r="A5212" t="s">
        <v>7222</v>
      </c>
      <c r="B5212" s="22">
        <v>45647</v>
      </c>
      <c r="C5212" s="22">
        <v>45652</v>
      </c>
      <c r="D5212" s="23" t="s">
        <v>102</v>
      </c>
      <c r="E5212" s="23" t="s">
        <v>1621</v>
      </c>
      <c r="F5212" s="23" t="s">
        <v>80</v>
      </c>
      <c r="G5212" s="23" t="s">
        <v>53</v>
      </c>
      <c r="H5212" s="23" t="s">
        <v>246</v>
      </c>
      <c r="I5212" s="23" t="s">
        <v>96</v>
      </c>
      <c r="J5212" s="23" t="s">
        <v>135</v>
      </c>
      <c r="K5212" s="23" t="s">
        <v>136</v>
      </c>
      <c r="L5212" s="24">
        <v>103813.64</v>
      </c>
      <c r="M5212">
        <v>7</v>
      </c>
      <c r="N5212" s="25">
        <v>0.1</v>
      </c>
      <c r="O5212" s="24">
        <v>22376.86</v>
      </c>
      <c r="P5212" s="26">
        <f t="shared" si="486"/>
        <v>0.21554836146772235</v>
      </c>
      <c r="Q5212" t="str">
        <f t="shared" si="487"/>
        <v>Medium</v>
      </c>
      <c r="R5212" t="str">
        <f t="shared" si="488"/>
        <v>Low</v>
      </c>
      <c r="S5212" s="23">
        <f t="shared" si="489"/>
        <v>2024</v>
      </c>
      <c r="T5212" s="23">
        <f t="shared" si="490"/>
        <v>12</v>
      </c>
      <c r="U5212" t="str">
        <f t="shared" si="491"/>
        <v>Dec-2024</v>
      </c>
    </row>
    <row r="5213" spans="1:21" x14ac:dyDescent="0.3">
      <c r="A5213" t="s">
        <v>7223</v>
      </c>
      <c r="B5213" s="22">
        <v>45450</v>
      </c>
      <c r="C5213" s="22">
        <v>45454</v>
      </c>
      <c r="D5213" s="23" t="s">
        <v>50</v>
      </c>
      <c r="E5213" s="23" t="s">
        <v>757</v>
      </c>
      <c r="F5213" s="23" t="s">
        <v>71</v>
      </c>
      <c r="G5213" s="23" t="s">
        <v>72</v>
      </c>
      <c r="H5213" s="23" t="s">
        <v>346</v>
      </c>
      <c r="I5213" s="23" t="s">
        <v>55</v>
      </c>
      <c r="J5213" s="23" t="s">
        <v>173</v>
      </c>
      <c r="K5213" s="23" t="s">
        <v>735</v>
      </c>
      <c r="L5213" s="24">
        <v>13957.36</v>
      </c>
      <c r="M5213">
        <v>2</v>
      </c>
      <c r="N5213" s="25">
        <v>0</v>
      </c>
      <c r="O5213" s="24">
        <v>4158.41</v>
      </c>
      <c r="P5213" s="26">
        <f t="shared" si="486"/>
        <v>0.29793671582591547</v>
      </c>
      <c r="Q5213" t="str">
        <f t="shared" si="487"/>
        <v>Medium</v>
      </c>
      <c r="R5213" t="str">
        <f t="shared" si="488"/>
        <v>None</v>
      </c>
      <c r="S5213" s="23">
        <f t="shared" si="489"/>
        <v>2024</v>
      </c>
      <c r="T5213" s="23">
        <f t="shared" si="490"/>
        <v>6</v>
      </c>
      <c r="U5213" t="str">
        <f t="shared" si="491"/>
        <v>Jun-2024</v>
      </c>
    </row>
    <row r="5214" spans="1:21" x14ac:dyDescent="0.3">
      <c r="A5214" t="s">
        <v>7224</v>
      </c>
      <c r="B5214" s="22">
        <v>45282</v>
      </c>
      <c r="C5214" s="22">
        <v>45285</v>
      </c>
      <c r="D5214" s="23" t="s">
        <v>50</v>
      </c>
      <c r="E5214" s="23" t="s">
        <v>990</v>
      </c>
      <c r="F5214" s="23" t="s">
        <v>71</v>
      </c>
      <c r="G5214" s="23" t="s">
        <v>63</v>
      </c>
      <c r="H5214" s="23" t="s">
        <v>172</v>
      </c>
      <c r="I5214" s="23" t="s">
        <v>83</v>
      </c>
      <c r="J5214" s="23" t="s">
        <v>156</v>
      </c>
      <c r="K5214" s="23" t="s">
        <v>157</v>
      </c>
      <c r="L5214" s="24">
        <v>66586.899999999994</v>
      </c>
      <c r="M5214">
        <v>5</v>
      </c>
      <c r="N5214" s="25">
        <v>0.25</v>
      </c>
      <c r="O5214" s="24">
        <v>16315.04</v>
      </c>
      <c r="P5214" s="26">
        <f t="shared" si="486"/>
        <v>0.24501876495226543</v>
      </c>
      <c r="Q5214" t="str">
        <f t="shared" si="487"/>
        <v>Medium</v>
      </c>
      <c r="R5214" t="str">
        <f t="shared" si="488"/>
        <v>High</v>
      </c>
      <c r="S5214" s="23">
        <f t="shared" si="489"/>
        <v>2023</v>
      </c>
      <c r="T5214" s="23">
        <f t="shared" si="490"/>
        <v>12</v>
      </c>
      <c r="U5214" t="str">
        <f t="shared" si="491"/>
        <v>Dec-2023</v>
      </c>
    </row>
    <row r="5215" spans="1:21" x14ac:dyDescent="0.3">
      <c r="A5215" t="s">
        <v>7225</v>
      </c>
      <c r="B5215" s="22">
        <v>44877</v>
      </c>
      <c r="C5215" s="22">
        <v>44878</v>
      </c>
      <c r="D5215" s="23" t="s">
        <v>61</v>
      </c>
      <c r="E5215" s="23" t="s">
        <v>1964</v>
      </c>
      <c r="F5215" s="23" t="s">
        <v>71</v>
      </c>
      <c r="G5215" s="23" t="s">
        <v>72</v>
      </c>
      <c r="H5215" s="23" t="s">
        <v>346</v>
      </c>
      <c r="I5215" s="23" t="s">
        <v>96</v>
      </c>
      <c r="J5215" s="23" t="s">
        <v>166</v>
      </c>
      <c r="K5215" s="23" t="s">
        <v>337</v>
      </c>
      <c r="L5215" s="24">
        <v>47570.94</v>
      </c>
      <c r="M5215">
        <v>6</v>
      </c>
      <c r="N5215" s="25">
        <v>0.25</v>
      </c>
      <c r="O5215" s="24">
        <v>12428.14</v>
      </c>
      <c r="P5215" s="26">
        <f t="shared" si="486"/>
        <v>0.26125487535037145</v>
      </c>
      <c r="Q5215" t="str">
        <f t="shared" si="487"/>
        <v>Medium</v>
      </c>
      <c r="R5215" t="str">
        <f t="shared" si="488"/>
        <v>High</v>
      </c>
      <c r="S5215" s="23">
        <f t="shared" si="489"/>
        <v>2022</v>
      </c>
      <c r="T5215" s="23">
        <f t="shared" si="490"/>
        <v>11</v>
      </c>
      <c r="U5215" t="str">
        <f t="shared" si="491"/>
        <v>Nov-2022</v>
      </c>
    </row>
    <row r="5216" spans="1:21" x14ac:dyDescent="0.3">
      <c r="A5216" t="s">
        <v>7226</v>
      </c>
      <c r="B5216" s="22">
        <v>45029</v>
      </c>
      <c r="C5216" s="22">
        <v>45036</v>
      </c>
      <c r="D5216" s="23" t="s">
        <v>78</v>
      </c>
      <c r="E5216" s="23" t="s">
        <v>963</v>
      </c>
      <c r="F5216" s="23" t="s">
        <v>71</v>
      </c>
      <c r="G5216" s="23" t="s">
        <v>63</v>
      </c>
      <c r="H5216" s="23" t="s">
        <v>172</v>
      </c>
      <c r="I5216" s="23" t="s">
        <v>83</v>
      </c>
      <c r="J5216" s="23" t="s">
        <v>379</v>
      </c>
      <c r="K5216" s="23" t="s">
        <v>380</v>
      </c>
      <c r="L5216" s="24">
        <v>58950</v>
      </c>
      <c r="M5216">
        <v>10</v>
      </c>
      <c r="N5216" s="25">
        <v>0.25</v>
      </c>
      <c r="O5216" s="24">
        <v>14946.23</v>
      </c>
      <c r="P5216" s="26">
        <f t="shared" si="486"/>
        <v>0.25354079728583545</v>
      </c>
      <c r="Q5216" t="str">
        <f t="shared" si="487"/>
        <v>Medium</v>
      </c>
      <c r="R5216" t="str">
        <f t="shared" si="488"/>
        <v>High</v>
      </c>
      <c r="S5216" s="23">
        <f t="shared" si="489"/>
        <v>2023</v>
      </c>
      <c r="T5216" s="23">
        <f t="shared" si="490"/>
        <v>4</v>
      </c>
      <c r="U5216" t="str">
        <f t="shared" si="491"/>
        <v>Apr-2023</v>
      </c>
    </row>
    <row r="5217" spans="1:21" x14ac:dyDescent="0.3">
      <c r="A5217" t="s">
        <v>7227</v>
      </c>
      <c r="B5217" s="22">
        <v>45687</v>
      </c>
      <c r="C5217" s="22">
        <v>45691</v>
      </c>
      <c r="D5217" s="23" t="s">
        <v>50</v>
      </c>
      <c r="E5217" s="23" t="s">
        <v>2875</v>
      </c>
      <c r="F5217" s="23" t="s">
        <v>71</v>
      </c>
      <c r="G5217" s="23" t="s">
        <v>72</v>
      </c>
      <c r="H5217" s="23" t="s">
        <v>346</v>
      </c>
      <c r="I5217" s="23" t="s">
        <v>96</v>
      </c>
      <c r="J5217" s="23" t="s">
        <v>166</v>
      </c>
      <c r="K5217" s="23" t="s">
        <v>337</v>
      </c>
      <c r="L5217" s="24">
        <v>5219.55</v>
      </c>
      <c r="M5217">
        <v>5</v>
      </c>
      <c r="N5217" s="25">
        <v>0.2</v>
      </c>
      <c r="O5217" s="24">
        <v>1306.33</v>
      </c>
      <c r="P5217" s="26">
        <f t="shared" si="486"/>
        <v>0.25027636482072207</v>
      </c>
      <c r="Q5217" t="str">
        <f t="shared" si="487"/>
        <v>Medium</v>
      </c>
      <c r="R5217" t="str">
        <f t="shared" si="488"/>
        <v>Medium</v>
      </c>
      <c r="S5217" s="23">
        <f t="shared" si="489"/>
        <v>2025</v>
      </c>
      <c r="T5217" s="23">
        <f t="shared" si="490"/>
        <v>1</v>
      </c>
      <c r="U5217" t="str">
        <f t="shared" si="491"/>
        <v>Jan-2025</v>
      </c>
    </row>
    <row r="5218" spans="1:21" x14ac:dyDescent="0.3">
      <c r="A5218" t="s">
        <v>7228</v>
      </c>
      <c r="B5218" s="22">
        <v>44624</v>
      </c>
      <c r="C5218" s="22">
        <v>44628</v>
      </c>
      <c r="D5218" s="23" t="s">
        <v>61</v>
      </c>
      <c r="E5218" s="23" t="s">
        <v>1878</v>
      </c>
      <c r="F5218" s="23" t="s">
        <v>80</v>
      </c>
      <c r="G5218" s="23" t="s">
        <v>179</v>
      </c>
      <c r="H5218" s="23" t="s">
        <v>180</v>
      </c>
      <c r="I5218" s="23" t="s">
        <v>55</v>
      </c>
      <c r="J5218" s="23" t="s">
        <v>141</v>
      </c>
      <c r="K5218" s="23" t="s">
        <v>241</v>
      </c>
      <c r="L5218" s="24">
        <v>39279.120000000003</v>
      </c>
      <c r="M5218">
        <v>6</v>
      </c>
      <c r="N5218" s="25">
        <v>0.05</v>
      </c>
      <c r="O5218" s="24">
        <v>9175.89</v>
      </c>
      <c r="P5218" s="26">
        <f t="shared" si="486"/>
        <v>0.23360732114161414</v>
      </c>
      <c r="Q5218" t="str">
        <f t="shared" si="487"/>
        <v>Medium</v>
      </c>
      <c r="R5218" t="str">
        <f t="shared" si="488"/>
        <v>Low</v>
      </c>
      <c r="S5218" s="23">
        <f t="shared" si="489"/>
        <v>2022</v>
      </c>
      <c r="T5218" s="23">
        <f t="shared" si="490"/>
        <v>3</v>
      </c>
      <c r="U5218" t="str">
        <f t="shared" si="491"/>
        <v>Mar-2022</v>
      </c>
    </row>
    <row r="5219" spans="1:21" x14ac:dyDescent="0.3">
      <c r="A5219" t="s">
        <v>7229</v>
      </c>
      <c r="B5219" s="22">
        <v>44850</v>
      </c>
      <c r="C5219" s="22">
        <v>44854</v>
      </c>
      <c r="D5219" s="23" t="s">
        <v>50</v>
      </c>
      <c r="E5219" s="23" t="s">
        <v>415</v>
      </c>
      <c r="F5219" s="23" t="s">
        <v>52</v>
      </c>
      <c r="G5219" s="23" t="s">
        <v>72</v>
      </c>
      <c r="H5219" s="23" t="s">
        <v>117</v>
      </c>
      <c r="I5219" s="23" t="s">
        <v>118</v>
      </c>
      <c r="J5219" s="23" t="s">
        <v>119</v>
      </c>
      <c r="K5219" s="23" t="s">
        <v>197</v>
      </c>
      <c r="L5219" s="24">
        <v>110442.88</v>
      </c>
      <c r="M5219">
        <v>8</v>
      </c>
      <c r="N5219" s="25">
        <v>0.05</v>
      </c>
      <c r="O5219" s="24">
        <v>18328.88</v>
      </c>
      <c r="P5219" s="26">
        <f t="shared" si="486"/>
        <v>0.16595800471700847</v>
      </c>
      <c r="Q5219" t="str">
        <f t="shared" si="487"/>
        <v>Low</v>
      </c>
      <c r="R5219" t="str">
        <f t="shared" si="488"/>
        <v>Low</v>
      </c>
      <c r="S5219" s="23">
        <f t="shared" si="489"/>
        <v>2022</v>
      </c>
      <c r="T5219" s="23">
        <f t="shared" si="490"/>
        <v>10</v>
      </c>
      <c r="U5219" t="str">
        <f t="shared" si="491"/>
        <v>Oct-2022</v>
      </c>
    </row>
    <row r="5220" spans="1:21" x14ac:dyDescent="0.3">
      <c r="A5220" t="s">
        <v>7230</v>
      </c>
      <c r="B5220" s="22">
        <v>45700</v>
      </c>
      <c r="C5220" s="22">
        <v>45702</v>
      </c>
      <c r="D5220" s="23" t="s">
        <v>78</v>
      </c>
      <c r="E5220" s="23" t="s">
        <v>597</v>
      </c>
      <c r="F5220" s="23" t="s">
        <v>80</v>
      </c>
      <c r="G5220" s="23" t="s">
        <v>63</v>
      </c>
      <c r="H5220" s="23" t="s">
        <v>202</v>
      </c>
      <c r="I5220" s="23" t="s">
        <v>83</v>
      </c>
      <c r="J5220" s="23" t="s">
        <v>379</v>
      </c>
      <c r="K5220" s="23" t="s">
        <v>716</v>
      </c>
      <c r="L5220" s="24">
        <v>8221.06</v>
      </c>
      <c r="M5220">
        <v>2</v>
      </c>
      <c r="N5220" s="25">
        <v>0</v>
      </c>
      <c r="O5220" s="24">
        <v>2818.77</v>
      </c>
      <c r="P5220" s="26">
        <f t="shared" si="486"/>
        <v>0.3428718437768366</v>
      </c>
      <c r="Q5220" t="str">
        <f t="shared" si="487"/>
        <v>High</v>
      </c>
      <c r="R5220" t="str">
        <f t="shared" si="488"/>
        <v>None</v>
      </c>
      <c r="S5220" s="23">
        <f t="shared" si="489"/>
        <v>2025</v>
      </c>
      <c r="T5220" s="23">
        <f t="shared" si="490"/>
        <v>2</v>
      </c>
      <c r="U5220" t="str">
        <f t="shared" si="491"/>
        <v>Feb-2025</v>
      </c>
    </row>
    <row r="5221" spans="1:21" x14ac:dyDescent="0.3">
      <c r="A5221" t="s">
        <v>7231</v>
      </c>
      <c r="B5221" s="22">
        <v>44631</v>
      </c>
      <c r="C5221" s="22">
        <v>44633</v>
      </c>
      <c r="D5221" s="23" t="s">
        <v>102</v>
      </c>
      <c r="E5221" s="23" t="s">
        <v>2201</v>
      </c>
      <c r="F5221" s="23" t="s">
        <v>52</v>
      </c>
      <c r="G5221" s="23" t="s">
        <v>72</v>
      </c>
      <c r="H5221" s="23" t="s">
        <v>117</v>
      </c>
      <c r="I5221" s="23" t="s">
        <v>83</v>
      </c>
      <c r="J5221" s="23" t="s">
        <v>449</v>
      </c>
      <c r="K5221" s="23" t="s">
        <v>775</v>
      </c>
      <c r="L5221" s="24">
        <v>23065.3</v>
      </c>
      <c r="M5221">
        <v>2</v>
      </c>
      <c r="N5221" s="25">
        <v>0</v>
      </c>
      <c r="O5221" s="24">
        <v>7007.02</v>
      </c>
      <c r="P5221" s="26">
        <f t="shared" si="486"/>
        <v>0.30379054250324083</v>
      </c>
      <c r="Q5221" t="str">
        <f t="shared" si="487"/>
        <v>High</v>
      </c>
      <c r="R5221" t="str">
        <f t="shared" si="488"/>
        <v>None</v>
      </c>
      <c r="S5221" s="23">
        <f t="shared" si="489"/>
        <v>2022</v>
      </c>
      <c r="T5221" s="23">
        <f t="shared" si="490"/>
        <v>3</v>
      </c>
      <c r="U5221" t="str">
        <f t="shared" si="491"/>
        <v>Mar-2022</v>
      </c>
    </row>
    <row r="5222" spans="1:21" x14ac:dyDescent="0.3">
      <c r="A5222" t="s">
        <v>7232</v>
      </c>
      <c r="B5222" s="22">
        <v>45558</v>
      </c>
      <c r="C5222" s="22">
        <v>45560</v>
      </c>
      <c r="D5222" s="23" t="s">
        <v>102</v>
      </c>
      <c r="E5222" s="23" t="s">
        <v>221</v>
      </c>
      <c r="F5222" s="23" t="s">
        <v>52</v>
      </c>
      <c r="G5222" s="23" t="s">
        <v>53</v>
      </c>
      <c r="H5222" s="23" t="s">
        <v>246</v>
      </c>
      <c r="I5222" s="23" t="s">
        <v>118</v>
      </c>
      <c r="J5222" s="23" t="s">
        <v>119</v>
      </c>
      <c r="K5222" s="23" t="s">
        <v>197</v>
      </c>
      <c r="L5222" s="24">
        <v>3821.76</v>
      </c>
      <c r="M5222">
        <v>2</v>
      </c>
      <c r="N5222" s="25">
        <v>0.1</v>
      </c>
      <c r="O5222" s="24">
        <v>918.84</v>
      </c>
      <c r="P5222" s="26">
        <f t="shared" si="486"/>
        <v>0.24042326048731474</v>
      </c>
      <c r="Q5222" t="str">
        <f t="shared" si="487"/>
        <v>Medium</v>
      </c>
      <c r="R5222" t="str">
        <f t="shared" si="488"/>
        <v>Low</v>
      </c>
      <c r="S5222" s="23">
        <f t="shared" si="489"/>
        <v>2024</v>
      </c>
      <c r="T5222" s="23">
        <f t="shared" si="490"/>
        <v>9</v>
      </c>
      <c r="U5222" t="str">
        <f t="shared" si="491"/>
        <v>Sep-2024</v>
      </c>
    </row>
    <row r="5223" spans="1:21" x14ac:dyDescent="0.3">
      <c r="A5223" t="s">
        <v>7233</v>
      </c>
      <c r="B5223" s="22">
        <v>45141</v>
      </c>
      <c r="C5223" s="22">
        <v>45146</v>
      </c>
      <c r="D5223" s="23" t="s">
        <v>102</v>
      </c>
      <c r="E5223" s="23" t="s">
        <v>3535</v>
      </c>
      <c r="F5223" s="23" t="s">
        <v>71</v>
      </c>
      <c r="G5223" s="23" t="s">
        <v>81</v>
      </c>
      <c r="H5223" s="23" t="s">
        <v>82</v>
      </c>
      <c r="I5223" s="23" t="s">
        <v>55</v>
      </c>
      <c r="J5223" s="23" t="s">
        <v>173</v>
      </c>
      <c r="K5223" s="23" t="s">
        <v>203</v>
      </c>
      <c r="L5223" s="24">
        <v>76476.12</v>
      </c>
      <c r="M5223">
        <v>6</v>
      </c>
      <c r="N5223" s="25">
        <v>0</v>
      </c>
      <c r="O5223" s="24">
        <v>27379.46</v>
      </c>
      <c r="P5223" s="26">
        <f t="shared" si="486"/>
        <v>0.35801319418401456</v>
      </c>
      <c r="Q5223" t="str">
        <f t="shared" si="487"/>
        <v>High</v>
      </c>
      <c r="R5223" t="str">
        <f t="shared" si="488"/>
        <v>None</v>
      </c>
      <c r="S5223" s="23">
        <f t="shared" si="489"/>
        <v>2023</v>
      </c>
      <c r="T5223" s="23">
        <f t="shared" si="490"/>
        <v>8</v>
      </c>
      <c r="U5223" t="str">
        <f t="shared" si="491"/>
        <v>Aug-2023</v>
      </c>
    </row>
    <row r="5224" spans="1:21" x14ac:dyDescent="0.3">
      <c r="A5224" t="s">
        <v>7234</v>
      </c>
      <c r="B5224" s="22">
        <v>44604</v>
      </c>
      <c r="C5224" s="22">
        <v>44610</v>
      </c>
      <c r="D5224" s="23" t="s">
        <v>102</v>
      </c>
      <c r="E5224" s="23" t="s">
        <v>2268</v>
      </c>
      <c r="F5224" s="23" t="s">
        <v>71</v>
      </c>
      <c r="G5224" s="23" t="s">
        <v>179</v>
      </c>
      <c r="H5224" s="23" t="s">
        <v>236</v>
      </c>
      <c r="I5224" s="23" t="s">
        <v>55</v>
      </c>
      <c r="J5224" s="23" t="s">
        <v>56</v>
      </c>
      <c r="K5224" s="23" t="s">
        <v>151</v>
      </c>
      <c r="L5224" s="24">
        <v>27147.35</v>
      </c>
      <c r="M5224">
        <v>5</v>
      </c>
      <c r="N5224" s="25">
        <v>0.05</v>
      </c>
      <c r="O5224" s="24">
        <v>6983.33</v>
      </c>
      <c r="P5224" s="26">
        <f t="shared" si="486"/>
        <v>0.25723799928906504</v>
      </c>
      <c r="Q5224" t="str">
        <f t="shared" si="487"/>
        <v>Medium</v>
      </c>
      <c r="R5224" t="str">
        <f t="shared" si="488"/>
        <v>Low</v>
      </c>
      <c r="S5224" s="23">
        <f t="shared" si="489"/>
        <v>2022</v>
      </c>
      <c r="T5224" s="23">
        <f t="shared" si="490"/>
        <v>2</v>
      </c>
      <c r="U5224" t="str">
        <f t="shared" si="491"/>
        <v>Feb-2022</v>
      </c>
    </row>
    <row r="5225" spans="1:21" x14ac:dyDescent="0.3">
      <c r="A5225" t="s">
        <v>7235</v>
      </c>
      <c r="B5225" s="22">
        <v>45495</v>
      </c>
      <c r="C5225" s="22">
        <v>45497</v>
      </c>
      <c r="D5225" s="23" t="s">
        <v>61</v>
      </c>
      <c r="E5225" s="23" t="s">
        <v>425</v>
      </c>
      <c r="F5225" s="23" t="s">
        <v>71</v>
      </c>
      <c r="G5225" s="23" t="s">
        <v>72</v>
      </c>
      <c r="H5225" s="23" t="s">
        <v>346</v>
      </c>
      <c r="I5225" s="23" t="s">
        <v>96</v>
      </c>
      <c r="J5225" s="23" t="s">
        <v>111</v>
      </c>
      <c r="K5225" s="23" t="s">
        <v>328</v>
      </c>
      <c r="L5225" s="24">
        <v>1584</v>
      </c>
      <c r="M5225">
        <v>2</v>
      </c>
      <c r="N5225" s="25">
        <v>0.15</v>
      </c>
      <c r="O5225" s="24">
        <v>384.45</v>
      </c>
      <c r="P5225" s="26">
        <f t="shared" si="486"/>
        <v>0.24270833333333333</v>
      </c>
      <c r="Q5225" t="str">
        <f t="shared" si="487"/>
        <v>Medium</v>
      </c>
      <c r="R5225" t="str">
        <f t="shared" si="488"/>
        <v>Medium</v>
      </c>
      <c r="S5225" s="23">
        <f t="shared" si="489"/>
        <v>2024</v>
      </c>
      <c r="T5225" s="23">
        <f t="shared" si="490"/>
        <v>7</v>
      </c>
      <c r="U5225" t="str">
        <f t="shared" si="491"/>
        <v>Jul-2024</v>
      </c>
    </row>
    <row r="5226" spans="1:21" x14ac:dyDescent="0.3">
      <c r="A5226" t="s">
        <v>7236</v>
      </c>
      <c r="B5226" s="22">
        <v>45883</v>
      </c>
      <c r="C5226" s="22">
        <v>45886</v>
      </c>
      <c r="D5226" s="23" t="s">
        <v>61</v>
      </c>
      <c r="E5226" s="23" t="s">
        <v>1183</v>
      </c>
      <c r="F5226" s="23" t="s">
        <v>71</v>
      </c>
      <c r="G5226" s="23" t="s">
        <v>72</v>
      </c>
      <c r="H5226" s="23" t="s">
        <v>117</v>
      </c>
      <c r="I5226" s="23" t="s">
        <v>118</v>
      </c>
      <c r="J5226" s="23" t="s">
        <v>230</v>
      </c>
      <c r="K5226" s="23" t="s">
        <v>356</v>
      </c>
      <c r="L5226" s="24">
        <v>21949.41</v>
      </c>
      <c r="M5226">
        <v>3</v>
      </c>
      <c r="N5226" s="25">
        <v>0.1</v>
      </c>
      <c r="O5226" s="24">
        <v>5531.95</v>
      </c>
      <c r="P5226" s="26">
        <f t="shared" si="486"/>
        <v>0.25203183137952229</v>
      </c>
      <c r="Q5226" t="str">
        <f t="shared" si="487"/>
        <v>Medium</v>
      </c>
      <c r="R5226" t="str">
        <f t="shared" si="488"/>
        <v>Low</v>
      </c>
      <c r="S5226" s="23">
        <f t="shared" si="489"/>
        <v>2025</v>
      </c>
      <c r="T5226" s="23">
        <f t="shared" si="490"/>
        <v>8</v>
      </c>
      <c r="U5226" t="str">
        <f t="shared" si="491"/>
        <v>Aug-2025</v>
      </c>
    </row>
    <row r="5227" spans="1:21" x14ac:dyDescent="0.3">
      <c r="A5227" t="s">
        <v>7237</v>
      </c>
      <c r="B5227" s="22">
        <v>45726</v>
      </c>
      <c r="C5227" s="22">
        <v>45731</v>
      </c>
      <c r="D5227" s="23" t="s">
        <v>50</v>
      </c>
      <c r="E5227" s="23" t="s">
        <v>190</v>
      </c>
      <c r="F5227" s="23" t="s">
        <v>52</v>
      </c>
      <c r="G5227" s="23" t="s">
        <v>81</v>
      </c>
      <c r="H5227" s="23" t="s">
        <v>284</v>
      </c>
      <c r="I5227" s="23" t="s">
        <v>118</v>
      </c>
      <c r="J5227" s="23" t="s">
        <v>303</v>
      </c>
      <c r="K5227" s="23" t="s">
        <v>491</v>
      </c>
      <c r="L5227" s="24">
        <v>4972.66</v>
      </c>
      <c r="M5227">
        <v>2</v>
      </c>
      <c r="N5227" s="25">
        <v>0.2</v>
      </c>
      <c r="O5227" s="24">
        <v>1063.6400000000001</v>
      </c>
      <c r="P5227" s="26">
        <f t="shared" si="486"/>
        <v>0.21389759203323777</v>
      </c>
      <c r="Q5227" t="str">
        <f t="shared" si="487"/>
        <v>Medium</v>
      </c>
      <c r="R5227" t="str">
        <f t="shared" si="488"/>
        <v>Medium</v>
      </c>
      <c r="S5227" s="23">
        <f t="shared" si="489"/>
        <v>2025</v>
      </c>
      <c r="T5227" s="23">
        <f t="shared" si="490"/>
        <v>3</v>
      </c>
      <c r="U5227" t="str">
        <f t="shared" si="491"/>
        <v>Mar-2025</v>
      </c>
    </row>
    <row r="5228" spans="1:21" x14ac:dyDescent="0.3">
      <c r="A5228" t="s">
        <v>7238</v>
      </c>
      <c r="B5228" s="22">
        <v>45295</v>
      </c>
      <c r="C5228" s="22">
        <v>45298</v>
      </c>
      <c r="D5228" s="23" t="s">
        <v>78</v>
      </c>
      <c r="E5228" s="23" t="s">
        <v>3038</v>
      </c>
      <c r="F5228" s="23" t="s">
        <v>80</v>
      </c>
      <c r="G5228" s="23" t="s">
        <v>81</v>
      </c>
      <c r="H5228" s="23" t="s">
        <v>82</v>
      </c>
      <c r="I5228" s="23" t="s">
        <v>118</v>
      </c>
      <c r="J5228" s="23" t="s">
        <v>119</v>
      </c>
      <c r="K5228" s="23" t="s">
        <v>197</v>
      </c>
      <c r="L5228" s="24">
        <v>63013.95</v>
      </c>
      <c r="M5228">
        <v>9</v>
      </c>
      <c r="N5228" s="25">
        <v>0</v>
      </c>
      <c r="O5228" s="24">
        <v>9543.85</v>
      </c>
      <c r="P5228" s="26">
        <f t="shared" si="486"/>
        <v>0.15145614582167918</v>
      </c>
      <c r="Q5228" t="str">
        <f t="shared" si="487"/>
        <v>Low</v>
      </c>
      <c r="R5228" t="str">
        <f t="shared" si="488"/>
        <v>None</v>
      </c>
      <c r="S5228" s="23">
        <f t="shared" si="489"/>
        <v>2024</v>
      </c>
      <c r="T5228" s="23">
        <f t="shared" si="490"/>
        <v>1</v>
      </c>
      <c r="U5228" t="str">
        <f t="shared" si="491"/>
        <v>Jan-2024</v>
      </c>
    </row>
    <row r="5229" spans="1:21" x14ac:dyDescent="0.3">
      <c r="A5229" t="s">
        <v>7239</v>
      </c>
      <c r="B5229" s="22">
        <v>45624</v>
      </c>
      <c r="C5229" s="22">
        <v>45625</v>
      </c>
      <c r="D5229" s="23" t="s">
        <v>102</v>
      </c>
      <c r="E5229" s="23" t="s">
        <v>1188</v>
      </c>
      <c r="F5229" s="23" t="s">
        <v>71</v>
      </c>
      <c r="G5229" s="23" t="s">
        <v>81</v>
      </c>
      <c r="H5229" s="23" t="s">
        <v>82</v>
      </c>
      <c r="I5229" s="23" t="s">
        <v>96</v>
      </c>
      <c r="J5229" s="23" t="s">
        <v>135</v>
      </c>
      <c r="K5229" s="23" t="s">
        <v>136</v>
      </c>
      <c r="L5229" s="24">
        <v>9056.32</v>
      </c>
      <c r="M5229">
        <v>7</v>
      </c>
      <c r="N5229" s="25">
        <v>0</v>
      </c>
      <c r="O5229" s="24">
        <v>3602.4</v>
      </c>
      <c r="P5229" s="26">
        <f t="shared" si="486"/>
        <v>0.39777746369386241</v>
      </c>
      <c r="Q5229" t="str">
        <f t="shared" si="487"/>
        <v>High</v>
      </c>
      <c r="R5229" t="str">
        <f t="shared" si="488"/>
        <v>None</v>
      </c>
      <c r="S5229" s="23">
        <f t="shared" si="489"/>
        <v>2024</v>
      </c>
      <c r="T5229" s="23">
        <f t="shared" si="490"/>
        <v>11</v>
      </c>
      <c r="U5229" t="str">
        <f t="shared" si="491"/>
        <v>Nov-2024</v>
      </c>
    </row>
    <row r="5230" spans="1:21" x14ac:dyDescent="0.3">
      <c r="A5230" t="s">
        <v>7240</v>
      </c>
      <c r="B5230" s="22">
        <v>44971</v>
      </c>
      <c r="C5230" s="22">
        <v>44972</v>
      </c>
      <c r="D5230" s="23" t="s">
        <v>50</v>
      </c>
      <c r="E5230" s="23" t="s">
        <v>1171</v>
      </c>
      <c r="F5230" s="23" t="s">
        <v>71</v>
      </c>
      <c r="G5230" s="23" t="s">
        <v>53</v>
      </c>
      <c r="H5230" s="23" t="s">
        <v>246</v>
      </c>
      <c r="I5230" s="23" t="s">
        <v>55</v>
      </c>
      <c r="J5230" s="23" t="s">
        <v>173</v>
      </c>
      <c r="K5230" s="23" t="s">
        <v>780</v>
      </c>
      <c r="L5230" s="24">
        <v>93925.37</v>
      </c>
      <c r="M5230">
        <v>7</v>
      </c>
      <c r="N5230" s="25">
        <v>0.2</v>
      </c>
      <c r="O5230" s="24">
        <v>20047.830000000002</v>
      </c>
      <c r="P5230" s="26">
        <f t="shared" si="486"/>
        <v>0.21344424834312606</v>
      </c>
      <c r="Q5230" t="str">
        <f t="shared" si="487"/>
        <v>Medium</v>
      </c>
      <c r="R5230" t="str">
        <f t="shared" si="488"/>
        <v>Medium</v>
      </c>
      <c r="S5230" s="23">
        <f t="shared" si="489"/>
        <v>2023</v>
      </c>
      <c r="T5230" s="23">
        <f t="shared" si="490"/>
        <v>2</v>
      </c>
      <c r="U5230" t="str">
        <f t="shared" si="491"/>
        <v>Feb-2023</v>
      </c>
    </row>
    <row r="5231" spans="1:21" x14ac:dyDescent="0.3">
      <c r="A5231" t="s">
        <v>7241</v>
      </c>
      <c r="B5231" s="22">
        <v>44956</v>
      </c>
      <c r="C5231" s="22">
        <v>44963</v>
      </c>
      <c r="D5231" s="23" t="s">
        <v>78</v>
      </c>
      <c r="E5231" s="23" t="s">
        <v>2662</v>
      </c>
      <c r="F5231" s="23" t="s">
        <v>71</v>
      </c>
      <c r="G5231" s="23" t="s">
        <v>53</v>
      </c>
      <c r="H5231" s="23" t="s">
        <v>90</v>
      </c>
      <c r="I5231" s="23" t="s">
        <v>55</v>
      </c>
      <c r="J5231" s="23" t="s">
        <v>141</v>
      </c>
      <c r="K5231" s="23" t="s">
        <v>978</v>
      </c>
      <c r="L5231" s="24">
        <v>34939.120000000003</v>
      </c>
      <c r="M5231">
        <v>8</v>
      </c>
      <c r="N5231" s="25">
        <v>0.2</v>
      </c>
      <c r="O5231" s="24">
        <v>10978.01</v>
      </c>
      <c r="P5231" s="26">
        <f t="shared" si="486"/>
        <v>0.31420396392353328</v>
      </c>
      <c r="Q5231" t="str">
        <f t="shared" si="487"/>
        <v>High</v>
      </c>
      <c r="R5231" t="str">
        <f t="shared" si="488"/>
        <v>Medium</v>
      </c>
      <c r="S5231" s="23">
        <f t="shared" si="489"/>
        <v>2023</v>
      </c>
      <c r="T5231" s="23">
        <f t="shared" si="490"/>
        <v>1</v>
      </c>
      <c r="U5231" t="str">
        <f t="shared" si="491"/>
        <v>Jan-2023</v>
      </c>
    </row>
    <row r="5232" spans="1:21" x14ac:dyDescent="0.3">
      <c r="A5232" t="s">
        <v>7242</v>
      </c>
      <c r="B5232" s="22">
        <v>45298</v>
      </c>
      <c r="C5232" s="22">
        <v>45302</v>
      </c>
      <c r="D5232" s="23" t="s">
        <v>61</v>
      </c>
      <c r="E5232" s="23" t="s">
        <v>212</v>
      </c>
      <c r="F5232" s="23" t="s">
        <v>80</v>
      </c>
      <c r="G5232" s="23" t="s">
        <v>81</v>
      </c>
      <c r="H5232" s="23" t="s">
        <v>284</v>
      </c>
      <c r="I5232" s="23" t="s">
        <v>118</v>
      </c>
      <c r="J5232" s="23" t="s">
        <v>119</v>
      </c>
      <c r="K5232" s="23" t="s">
        <v>197</v>
      </c>
      <c r="L5232" s="24">
        <v>120114</v>
      </c>
      <c r="M5232">
        <v>9</v>
      </c>
      <c r="N5232" s="25">
        <v>0.1</v>
      </c>
      <c r="O5232" s="24">
        <v>37933.22</v>
      </c>
      <c r="P5232" s="26">
        <f t="shared" si="486"/>
        <v>0.31581014702699106</v>
      </c>
      <c r="Q5232" t="str">
        <f t="shared" si="487"/>
        <v>High</v>
      </c>
      <c r="R5232" t="str">
        <f t="shared" si="488"/>
        <v>Low</v>
      </c>
      <c r="S5232" s="23">
        <f t="shared" si="489"/>
        <v>2024</v>
      </c>
      <c r="T5232" s="23">
        <f t="shared" si="490"/>
        <v>1</v>
      </c>
      <c r="U5232" t="str">
        <f t="shared" si="491"/>
        <v>Jan-2024</v>
      </c>
    </row>
    <row r="5233" spans="1:21" x14ac:dyDescent="0.3">
      <c r="A5233" t="s">
        <v>7243</v>
      </c>
      <c r="B5233" s="22">
        <v>45803</v>
      </c>
      <c r="C5233" s="22">
        <v>45805</v>
      </c>
      <c r="D5233" s="23" t="s">
        <v>61</v>
      </c>
      <c r="E5233" s="23" t="s">
        <v>944</v>
      </c>
      <c r="F5233" s="23" t="s">
        <v>52</v>
      </c>
      <c r="G5233" s="23" t="s">
        <v>72</v>
      </c>
      <c r="H5233" s="23" t="s">
        <v>117</v>
      </c>
      <c r="I5233" s="23" t="s">
        <v>118</v>
      </c>
      <c r="J5233" s="23" t="s">
        <v>191</v>
      </c>
      <c r="K5233" s="23" t="s">
        <v>829</v>
      </c>
      <c r="L5233" s="24">
        <v>55304.91</v>
      </c>
      <c r="M5233">
        <v>9</v>
      </c>
      <c r="N5233" s="25">
        <v>0</v>
      </c>
      <c r="O5233" s="24">
        <v>14601.86</v>
      </c>
      <c r="P5233" s="26">
        <f t="shared" si="486"/>
        <v>0.26402465893172955</v>
      </c>
      <c r="Q5233" t="str">
        <f t="shared" si="487"/>
        <v>Medium</v>
      </c>
      <c r="R5233" t="str">
        <f t="shared" si="488"/>
        <v>None</v>
      </c>
      <c r="S5233" s="23">
        <f t="shared" si="489"/>
        <v>2025</v>
      </c>
      <c r="T5233" s="23">
        <f t="shared" si="490"/>
        <v>5</v>
      </c>
      <c r="U5233" t="str">
        <f t="shared" si="491"/>
        <v>May-2025</v>
      </c>
    </row>
    <row r="5234" spans="1:21" x14ac:dyDescent="0.3">
      <c r="A5234" t="s">
        <v>7244</v>
      </c>
      <c r="B5234" s="22">
        <v>45754</v>
      </c>
      <c r="C5234" s="22">
        <v>45756</v>
      </c>
      <c r="D5234" s="23" t="s">
        <v>102</v>
      </c>
      <c r="E5234" s="23" t="s">
        <v>1125</v>
      </c>
      <c r="F5234" s="23" t="s">
        <v>80</v>
      </c>
      <c r="G5234" s="23" t="s">
        <v>179</v>
      </c>
      <c r="H5234" s="23" t="s">
        <v>236</v>
      </c>
      <c r="I5234" s="23" t="s">
        <v>96</v>
      </c>
      <c r="J5234" s="23" t="s">
        <v>166</v>
      </c>
      <c r="K5234" s="23" t="s">
        <v>762</v>
      </c>
      <c r="L5234" s="24">
        <v>58883.5</v>
      </c>
      <c r="M5234">
        <v>10</v>
      </c>
      <c r="N5234" s="25">
        <v>0.25</v>
      </c>
      <c r="O5234" s="24">
        <v>12649.2</v>
      </c>
      <c r="P5234" s="26">
        <f t="shared" si="486"/>
        <v>0.21481739366715635</v>
      </c>
      <c r="Q5234" t="str">
        <f t="shared" si="487"/>
        <v>Medium</v>
      </c>
      <c r="R5234" t="str">
        <f t="shared" si="488"/>
        <v>High</v>
      </c>
      <c r="S5234" s="23">
        <f t="shared" si="489"/>
        <v>2025</v>
      </c>
      <c r="T5234" s="23">
        <f t="shared" si="490"/>
        <v>4</v>
      </c>
      <c r="U5234" t="str">
        <f t="shared" si="491"/>
        <v>Apr-2025</v>
      </c>
    </row>
    <row r="5235" spans="1:21" x14ac:dyDescent="0.3">
      <c r="A5235" t="s">
        <v>7245</v>
      </c>
      <c r="B5235" s="22">
        <v>44976</v>
      </c>
      <c r="C5235" s="22">
        <v>44980</v>
      </c>
      <c r="D5235" s="23" t="s">
        <v>78</v>
      </c>
      <c r="E5235" s="23" t="s">
        <v>432</v>
      </c>
      <c r="F5235" s="23" t="s">
        <v>80</v>
      </c>
      <c r="G5235" s="23" t="s">
        <v>81</v>
      </c>
      <c r="H5235" s="23" t="s">
        <v>95</v>
      </c>
      <c r="I5235" s="23" t="s">
        <v>96</v>
      </c>
      <c r="J5235" s="23" t="s">
        <v>166</v>
      </c>
      <c r="K5235" s="23" t="s">
        <v>337</v>
      </c>
      <c r="L5235" s="24">
        <v>5859.3</v>
      </c>
      <c r="M5235">
        <v>3</v>
      </c>
      <c r="N5235" s="25">
        <v>0.15</v>
      </c>
      <c r="O5235" s="24">
        <v>928.61</v>
      </c>
      <c r="P5235" s="26">
        <f t="shared" si="486"/>
        <v>0.15848480193879816</v>
      </c>
      <c r="Q5235" t="str">
        <f t="shared" si="487"/>
        <v>Low</v>
      </c>
      <c r="R5235" t="str">
        <f t="shared" si="488"/>
        <v>Medium</v>
      </c>
      <c r="S5235" s="23">
        <f t="shared" si="489"/>
        <v>2023</v>
      </c>
      <c r="T5235" s="23">
        <f t="shared" si="490"/>
        <v>2</v>
      </c>
      <c r="U5235" t="str">
        <f t="shared" si="491"/>
        <v>Feb-2023</v>
      </c>
    </row>
    <row r="5236" spans="1:21" x14ac:dyDescent="0.3">
      <c r="A5236" t="s">
        <v>7246</v>
      </c>
      <c r="B5236" s="22">
        <v>45009</v>
      </c>
      <c r="C5236" s="22">
        <v>45015</v>
      </c>
      <c r="D5236" s="23" t="s">
        <v>78</v>
      </c>
      <c r="E5236" s="23" t="s">
        <v>1548</v>
      </c>
      <c r="F5236" s="23" t="s">
        <v>80</v>
      </c>
      <c r="G5236" s="23" t="s">
        <v>63</v>
      </c>
      <c r="H5236" s="23" t="s">
        <v>64</v>
      </c>
      <c r="I5236" s="23" t="s">
        <v>55</v>
      </c>
      <c r="J5236" s="23" t="s">
        <v>173</v>
      </c>
      <c r="K5236" s="23" t="s">
        <v>203</v>
      </c>
      <c r="L5236" s="24">
        <v>83571.960000000006</v>
      </c>
      <c r="M5236">
        <v>6</v>
      </c>
      <c r="N5236" s="25">
        <v>0.25</v>
      </c>
      <c r="O5236" s="24">
        <v>23617.32</v>
      </c>
      <c r="P5236" s="26">
        <f t="shared" si="486"/>
        <v>0.28259861321907487</v>
      </c>
      <c r="Q5236" t="str">
        <f t="shared" si="487"/>
        <v>Medium</v>
      </c>
      <c r="R5236" t="str">
        <f t="shared" si="488"/>
        <v>High</v>
      </c>
      <c r="S5236" s="23">
        <f t="shared" si="489"/>
        <v>2023</v>
      </c>
      <c r="T5236" s="23">
        <f t="shared" si="490"/>
        <v>3</v>
      </c>
      <c r="U5236" t="str">
        <f t="shared" si="491"/>
        <v>Mar-2023</v>
      </c>
    </row>
    <row r="5237" spans="1:21" x14ac:dyDescent="0.3">
      <c r="A5237" t="s">
        <v>7247</v>
      </c>
      <c r="B5237" s="22">
        <v>45144</v>
      </c>
      <c r="C5237" s="22">
        <v>45151</v>
      </c>
      <c r="D5237" s="23" t="s">
        <v>61</v>
      </c>
      <c r="E5237" s="23" t="s">
        <v>513</v>
      </c>
      <c r="F5237" s="23" t="s">
        <v>52</v>
      </c>
      <c r="G5237" s="23" t="s">
        <v>81</v>
      </c>
      <c r="H5237" s="23" t="s">
        <v>284</v>
      </c>
      <c r="I5237" s="23" t="s">
        <v>83</v>
      </c>
      <c r="J5237" s="23" t="s">
        <v>449</v>
      </c>
      <c r="K5237" s="23" t="s">
        <v>450</v>
      </c>
      <c r="L5237" s="24">
        <v>33675.300000000003</v>
      </c>
      <c r="M5237">
        <v>9</v>
      </c>
      <c r="N5237" s="25">
        <v>0.2</v>
      </c>
      <c r="O5237" s="24">
        <v>5127.8599999999997</v>
      </c>
      <c r="P5237" s="26">
        <f t="shared" si="486"/>
        <v>0.15227362488233212</v>
      </c>
      <c r="Q5237" t="str">
        <f t="shared" si="487"/>
        <v>Low</v>
      </c>
      <c r="R5237" t="str">
        <f t="shared" si="488"/>
        <v>Medium</v>
      </c>
      <c r="S5237" s="23">
        <f t="shared" si="489"/>
        <v>2023</v>
      </c>
      <c r="T5237" s="23">
        <f t="shared" si="490"/>
        <v>8</v>
      </c>
      <c r="U5237" t="str">
        <f t="shared" si="491"/>
        <v>Aug-2023</v>
      </c>
    </row>
    <row r="5238" spans="1:21" x14ac:dyDescent="0.3">
      <c r="A5238" t="s">
        <v>7248</v>
      </c>
      <c r="B5238" s="22">
        <v>45223</v>
      </c>
      <c r="C5238" s="22">
        <v>45229</v>
      </c>
      <c r="D5238" s="23" t="s">
        <v>102</v>
      </c>
      <c r="E5238" s="23" t="s">
        <v>1115</v>
      </c>
      <c r="F5238" s="23" t="s">
        <v>52</v>
      </c>
      <c r="G5238" s="23" t="s">
        <v>179</v>
      </c>
      <c r="H5238" s="23" t="s">
        <v>180</v>
      </c>
      <c r="I5238" s="23" t="s">
        <v>118</v>
      </c>
      <c r="J5238" s="23" t="s">
        <v>303</v>
      </c>
      <c r="K5238" s="23" t="s">
        <v>491</v>
      </c>
      <c r="L5238" s="24">
        <v>32848.559999999998</v>
      </c>
      <c r="M5238">
        <v>3</v>
      </c>
      <c r="N5238" s="25">
        <v>0.15</v>
      </c>
      <c r="O5238" s="24">
        <v>9463.2099999999991</v>
      </c>
      <c r="P5238" s="26">
        <f t="shared" si="486"/>
        <v>0.28808599220178904</v>
      </c>
      <c r="Q5238" t="str">
        <f t="shared" si="487"/>
        <v>Medium</v>
      </c>
      <c r="R5238" t="str">
        <f t="shared" si="488"/>
        <v>Medium</v>
      </c>
      <c r="S5238" s="23">
        <f t="shared" si="489"/>
        <v>2023</v>
      </c>
      <c r="T5238" s="23">
        <f t="shared" si="490"/>
        <v>10</v>
      </c>
      <c r="U5238" t="str">
        <f t="shared" si="491"/>
        <v>Oct-2023</v>
      </c>
    </row>
    <row r="5239" spans="1:21" x14ac:dyDescent="0.3">
      <c r="A5239" t="s">
        <v>7249</v>
      </c>
      <c r="B5239" s="22">
        <v>45922</v>
      </c>
      <c r="C5239" s="22">
        <v>45927</v>
      </c>
      <c r="D5239" s="23" t="s">
        <v>61</v>
      </c>
      <c r="E5239" s="23" t="s">
        <v>726</v>
      </c>
      <c r="F5239" s="23" t="s">
        <v>52</v>
      </c>
      <c r="G5239" s="23" t="s">
        <v>63</v>
      </c>
      <c r="H5239" s="23" t="s">
        <v>202</v>
      </c>
      <c r="I5239" s="23" t="s">
        <v>55</v>
      </c>
      <c r="J5239" s="23" t="s">
        <v>56</v>
      </c>
      <c r="K5239" s="23" t="s">
        <v>57</v>
      </c>
      <c r="L5239" s="24">
        <v>89813.34</v>
      </c>
      <c r="M5239">
        <v>6</v>
      </c>
      <c r="N5239" s="25">
        <v>0.2</v>
      </c>
      <c r="O5239" s="24">
        <v>27293.99</v>
      </c>
      <c r="P5239" s="26">
        <f t="shared" si="486"/>
        <v>0.3038968375967312</v>
      </c>
      <c r="Q5239" t="str">
        <f t="shared" si="487"/>
        <v>High</v>
      </c>
      <c r="R5239" t="str">
        <f t="shared" si="488"/>
        <v>Medium</v>
      </c>
      <c r="S5239" s="23">
        <f t="shared" si="489"/>
        <v>2025</v>
      </c>
      <c r="T5239" s="23">
        <f t="shared" si="490"/>
        <v>9</v>
      </c>
      <c r="U5239" t="str">
        <f t="shared" si="491"/>
        <v>Sep-2025</v>
      </c>
    </row>
    <row r="5240" spans="1:21" x14ac:dyDescent="0.3">
      <c r="A5240" t="s">
        <v>7250</v>
      </c>
      <c r="B5240" s="22">
        <v>45934</v>
      </c>
      <c r="C5240" s="22">
        <v>45938</v>
      </c>
      <c r="D5240" s="23" t="s">
        <v>61</v>
      </c>
      <c r="E5240" s="23" t="s">
        <v>70</v>
      </c>
      <c r="F5240" s="23" t="s">
        <v>52</v>
      </c>
      <c r="G5240" s="23" t="s">
        <v>179</v>
      </c>
      <c r="H5240" s="23" t="s">
        <v>180</v>
      </c>
      <c r="I5240" s="23" t="s">
        <v>118</v>
      </c>
      <c r="J5240" s="23" t="s">
        <v>119</v>
      </c>
      <c r="K5240" s="23" t="s">
        <v>270</v>
      </c>
      <c r="L5240" s="24">
        <v>11849.52</v>
      </c>
      <c r="M5240">
        <v>1</v>
      </c>
      <c r="N5240" s="25">
        <v>0.25</v>
      </c>
      <c r="O5240" s="24">
        <v>2281.79</v>
      </c>
      <c r="P5240" s="26">
        <f t="shared" si="486"/>
        <v>0.19256391820090601</v>
      </c>
      <c r="Q5240" t="str">
        <f t="shared" si="487"/>
        <v>Low</v>
      </c>
      <c r="R5240" t="str">
        <f t="shared" si="488"/>
        <v>High</v>
      </c>
      <c r="S5240" s="23">
        <f t="shared" si="489"/>
        <v>2025</v>
      </c>
      <c r="T5240" s="23">
        <f t="shared" si="490"/>
        <v>10</v>
      </c>
      <c r="U5240" t="str">
        <f t="shared" si="491"/>
        <v>Oct-2025</v>
      </c>
    </row>
    <row r="5241" spans="1:21" x14ac:dyDescent="0.3">
      <c r="A5241" t="s">
        <v>7251</v>
      </c>
      <c r="B5241" s="22">
        <v>45048</v>
      </c>
      <c r="C5241" s="22">
        <v>45054</v>
      </c>
      <c r="D5241" s="23" t="s">
        <v>61</v>
      </c>
      <c r="E5241" s="23" t="s">
        <v>454</v>
      </c>
      <c r="F5241" s="23" t="s">
        <v>80</v>
      </c>
      <c r="G5241" s="23" t="s">
        <v>53</v>
      </c>
      <c r="H5241" s="23" t="s">
        <v>246</v>
      </c>
      <c r="I5241" s="23" t="s">
        <v>96</v>
      </c>
      <c r="J5241" s="23" t="s">
        <v>135</v>
      </c>
      <c r="K5241" s="23" t="s">
        <v>275</v>
      </c>
      <c r="L5241" s="24">
        <v>62184.6</v>
      </c>
      <c r="M5241">
        <v>6</v>
      </c>
      <c r="N5241" s="25">
        <v>0.25</v>
      </c>
      <c r="O5241" s="24">
        <v>7554.87</v>
      </c>
      <c r="P5241" s="26">
        <f t="shared" si="486"/>
        <v>0.12149101224418908</v>
      </c>
      <c r="Q5241" t="str">
        <f t="shared" si="487"/>
        <v>Low</v>
      </c>
      <c r="R5241" t="str">
        <f t="shared" si="488"/>
        <v>High</v>
      </c>
      <c r="S5241" s="23">
        <f t="shared" si="489"/>
        <v>2023</v>
      </c>
      <c r="T5241" s="23">
        <f t="shared" si="490"/>
        <v>5</v>
      </c>
      <c r="U5241" t="str">
        <f t="shared" si="491"/>
        <v>May-2023</v>
      </c>
    </row>
    <row r="5242" spans="1:21" x14ac:dyDescent="0.3">
      <c r="A5242" t="s">
        <v>7252</v>
      </c>
      <c r="B5242" s="22">
        <v>44659</v>
      </c>
      <c r="C5242" s="22">
        <v>44660</v>
      </c>
      <c r="D5242" s="23" t="s">
        <v>102</v>
      </c>
      <c r="E5242" s="23" t="s">
        <v>1001</v>
      </c>
      <c r="F5242" s="23" t="s">
        <v>52</v>
      </c>
      <c r="G5242" s="23" t="s">
        <v>81</v>
      </c>
      <c r="H5242" s="23" t="s">
        <v>284</v>
      </c>
      <c r="I5242" s="23" t="s">
        <v>55</v>
      </c>
      <c r="J5242" s="23" t="s">
        <v>65</v>
      </c>
      <c r="K5242" s="23" t="s">
        <v>66</v>
      </c>
      <c r="L5242" s="24">
        <v>8496.7199999999993</v>
      </c>
      <c r="M5242">
        <v>3</v>
      </c>
      <c r="N5242" s="25">
        <v>0.15</v>
      </c>
      <c r="O5242" s="24">
        <v>2451.81</v>
      </c>
      <c r="P5242" s="26">
        <f t="shared" si="486"/>
        <v>0.28855958534587467</v>
      </c>
      <c r="Q5242" t="str">
        <f t="shared" si="487"/>
        <v>Medium</v>
      </c>
      <c r="R5242" t="str">
        <f t="shared" si="488"/>
        <v>Medium</v>
      </c>
      <c r="S5242" s="23">
        <f t="shared" si="489"/>
        <v>2022</v>
      </c>
      <c r="T5242" s="23">
        <f t="shared" si="490"/>
        <v>4</v>
      </c>
      <c r="U5242" t="str">
        <f t="shared" si="491"/>
        <v>Apr-2022</v>
      </c>
    </row>
    <row r="5243" spans="1:21" x14ac:dyDescent="0.3">
      <c r="A5243" t="s">
        <v>7253</v>
      </c>
      <c r="B5243" s="22">
        <v>44699</v>
      </c>
      <c r="C5243" s="22">
        <v>44703</v>
      </c>
      <c r="D5243" s="23" t="s">
        <v>78</v>
      </c>
      <c r="E5243" s="23" t="s">
        <v>1931</v>
      </c>
      <c r="F5243" s="23" t="s">
        <v>80</v>
      </c>
      <c r="G5243" s="23" t="s">
        <v>53</v>
      </c>
      <c r="H5243" s="23" t="s">
        <v>110</v>
      </c>
      <c r="I5243" s="23" t="s">
        <v>96</v>
      </c>
      <c r="J5243" s="23" t="s">
        <v>135</v>
      </c>
      <c r="K5243" s="23" t="s">
        <v>395</v>
      </c>
      <c r="L5243" s="24">
        <v>68129.25</v>
      </c>
      <c r="M5243">
        <v>5</v>
      </c>
      <c r="N5243" s="25">
        <v>0</v>
      </c>
      <c r="O5243" s="24">
        <v>16928.37</v>
      </c>
      <c r="P5243" s="26">
        <f t="shared" si="486"/>
        <v>0.24847433371129138</v>
      </c>
      <c r="Q5243" t="str">
        <f t="shared" si="487"/>
        <v>Medium</v>
      </c>
      <c r="R5243" t="str">
        <f t="shared" si="488"/>
        <v>None</v>
      </c>
      <c r="S5243" s="23">
        <f t="shared" si="489"/>
        <v>2022</v>
      </c>
      <c r="T5243" s="23">
        <f t="shared" si="490"/>
        <v>5</v>
      </c>
      <c r="U5243" t="str">
        <f t="shared" si="491"/>
        <v>May-2022</v>
      </c>
    </row>
    <row r="5244" spans="1:21" x14ac:dyDescent="0.3">
      <c r="A5244" t="s">
        <v>7254</v>
      </c>
      <c r="B5244" s="22">
        <v>45249</v>
      </c>
      <c r="C5244" s="22">
        <v>45254</v>
      </c>
      <c r="D5244" s="23" t="s">
        <v>102</v>
      </c>
      <c r="E5244" s="23" t="s">
        <v>2480</v>
      </c>
      <c r="F5244" s="23" t="s">
        <v>71</v>
      </c>
      <c r="G5244" s="23" t="s">
        <v>63</v>
      </c>
      <c r="H5244" s="23" t="s">
        <v>172</v>
      </c>
      <c r="I5244" s="23" t="s">
        <v>83</v>
      </c>
      <c r="J5244" s="23" t="s">
        <v>156</v>
      </c>
      <c r="K5244" s="23" t="s">
        <v>285</v>
      </c>
      <c r="L5244" s="24">
        <v>15809.22</v>
      </c>
      <c r="M5244">
        <v>7</v>
      </c>
      <c r="N5244" s="25">
        <v>0.05</v>
      </c>
      <c r="O5244" s="24">
        <v>3824.22</v>
      </c>
      <c r="P5244" s="26">
        <f t="shared" si="486"/>
        <v>0.24189808225832773</v>
      </c>
      <c r="Q5244" t="str">
        <f t="shared" si="487"/>
        <v>Medium</v>
      </c>
      <c r="R5244" t="str">
        <f t="shared" si="488"/>
        <v>Low</v>
      </c>
      <c r="S5244" s="23">
        <f t="shared" si="489"/>
        <v>2023</v>
      </c>
      <c r="T5244" s="23">
        <f t="shared" si="490"/>
        <v>11</v>
      </c>
      <c r="U5244" t="str">
        <f t="shared" si="491"/>
        <v>Nov-2023</v>
      </c>
    </row>
    <row r="5245" spans="1:21" x14ac:dyDescent="0.3">
      <c r="A5245" t="s">
        <v>7255</v>
      </c>
      <c r="B5245" s="22">
        <v>45776</v>
      </c>
      <c r="C5245" s="22">
        <v>45783</v>
      </c>
      <c r="D5245" s="23" t="s">
        <v>102</v>
      </c>
      <c r="E5245" s="23" t="s">
        <v>761</v>
      </c>
      <c r="F5245" s="23" t="s">
        <v>80</v>
      </c>
      <c r="G5245" s="23" t="s">
        <v>81</v>
      </c>
      <c r="H5245" s="23" t="s">
        <v>186</v>
      </c>
      <c r="I5245" s="23" t="s">
        <v>118</v>
      </c>
      <c r="J5245" s="23" t="s">
        <v>303</v>
      </c>
      <c r="K5245" s="23" t="s">
        <v>421</v>
      </c>
      <c r="L5245" s="24">
        <v>45236.38</v>
      </c>
      <c r="M5245">
        <v>7</v>
      </c>
      <c r="N5245" s="25">
        <v>0.05</v>
      </c>
      <c r="O5245" s="24">
        <v>11798.81</v>
      </c>
      <c r="P5245" s="26">
        <f t="shared" si="486"/>
        <v>0.26082568941192907</v>
      </c>
      <c r="Q5245" t="str">
        <f t="shared" si="487"/>
        <v>Medium</v>
      </c>
      <c r="R5245" t="str">
        <f t="shared" si="488"/>
        <v>Low</v>
      </c>
      <c r="S5245" s="23">
        <f t="shared" si="489"/>
        <v>2025</v>
      </c>
      <c r="T5245" s="23">
        <f t="shared" si="490"/>
        <v>4</v>
      </c>
      <c r="U5245" t="str">
        <f t="shared" si="491"/>
        <v>Apr-2025</v>
      </c>
    </row>
    <row r="5246" spans="1:21" x14ac:dyDescent="0.3">
      <c r="A5246" t="s">
        <v>7256</v>
      </c>
      <c r="B5246" s="22">
        <v>45847</v>
      </c>
      <c r="C5246" s="22">
        <v>45852</v>
      </c>
      <c r="D5246" s="23" t="s">
        <v>50</v>
      </c>
      <c r="E5246" s="23" t="s">
        <v>581</v>
      </c>
      <c r="F5246" s="23" t="s">
        <v>80</v>
      </c>
      <c r="G5246" s="23" t="s">
        <v>81</v>
      </c>
      <c r="H5246" s="23" t="s">
        <v>82</v>
      </c>
      <c r="I5246" s="23" t="s">
        <v>83</v>
      </c>
      <c r="J5246" s="23" t="s">
        <v>156</v>
      </c>
      <c r="K5246" s="23" t="s">
        <v>208</v>
      </c>
      <c r="L5246" s="24">
        <v>8127.12</v>
      </c>
      <c r="M5246">
        <v>8</v>
      </c>
      <c r="N5246" s="25">
        <v>0.25</v>
      </c>
      <c r="O5246" s="24">
        <v>1326.32</v>
      </c>
      <c r="P5246" s="26">
        <f t="shared" si="486"/>
        <v>0.16319680280345311</v>
      </c>
      <c r="Q5246" t="str">
        <f t="shared" si="487"/>
        <v>Low</v>
      </c>
      <c r="R5246" t="str">
        <f t="shared" si="488"/>
        <v>High</v>
      </c>
      <c r="S5246" s="23">
        <f t="shared" si="489"/>
        <v>2025</v>
      </c>
      <c r="T5246" s="23">
        <f t="shared" si="490"/>
        <v>7</v>
      </c>
      <c r="U5246" t="str">
        <f t="shared" si="491"/>
        <v>Jul-2025</v>
      </c>
    </row>
    <row r="5247" spans="1:21" x14ac:dyDescent="0.3">
      <c r="A5247" t="s">
        <v>7257</v>
      </c>
      <c r="B5247" s="22">
        <v>45401</v>
      </c>
      <c r="C5247" s="22">
        <v>45402</v>
      </c>
      <c r="D5247" s="23" t="s">
        <v>61</v>
      </c>
      <c r="E5247" s="23" t="s">
        <v>1437</v>
      </c>
      <c r="F5247" s="23" t="s">
        <v>52</v>
      </c>
      <c r="G5247" s="23" t="s">
        <v>63</v>
      </c>
      <c r="H5247" s="23" t="s">
        <v>172</v>
      </c>
      <c r="I5247" s="23" t="s">
        <v>83</v>
      </c>
      <c r="J5247" s="23" t="s">
        <v>379</v>
      </c>
      <c r="K5247" s="23" t="s">
        <v>716</v>
      </c>
      <c r="L5247" s="24">
        <v>10999.74</v>
      </c>
      <c r="M5247">
        <v>3</v>
      </c>
      <c r="N5247" s="25">
        <v>0.05</v>
      </c>
      <c r="O5247" s="24">
        <v>3652.6</v>
      </c>
      <c r="P5247" s="26">
        <f t="shared" si="486"/>
        <v>0.33206239420204475</v>
      </c>
      <c r="Q5247" t="str">
        <f t="shared" si="487"/>
        <v>High</v>
      </c>
      <c r="R5247" t="str">
        <f t="shared" si="488"/>
        <v>Low</v>
      </c>
      <c r="S5247" s="23">
        <f t="shared" si="489"/>
        <v>2024</v>
      </c>
      <c r="T5247" s="23">
        <f t="shared" si="490"/>
        <v>4</v>
      </c>
      <c r="U5247" t="str">
        <f t="shared" si="491"/>
        <v>Apr-2024</v>
      </c>
    </row>
    <row r="5248" spans="1:21" x14ac:dyDescent="0.3">
      <c r="A5248" t="s">
        <v>7258</v>
      </c>
      <c r="B5248" s="22">
        <v>44748</v>
      </c>
      <c r="C5248" s="22">
        <v>44753</v>
      </c>
      <c r="D5248" s="23" t="s">
        <v>78</v>
      </c>
      <c r="E5248" s="23" t="s">
        <v>1485</v>
      </c>
      <c r="F5248" s="23" t="s">
        <v>80</v>
      </c>
      <c r="G5248" s="23" t="s">
        <v>179</v>
      </c>
      <c r="H5248" s="23" t="s">
        <v>236</v>
      </c>
      <c r="I5248" s="23" t="s">
        <v>118</v>
      </c>
      <c r="J5248" s="23" t="s">
        <v>191</v>
      </c>
      <c r="K5248" s="23" t="s">
        <v>290</v>
      </c>
      <c r="L5248" s="24">
        <v>15209.7</v>
      </c>
      <c r="M5248">
        <v>6</v>
      </c>
      <c r="N5248" s="25">
        <v>0.2</v>
      </c>
      <c r="O5248" s="24">
        <v>2794.89</v>
      </c>
      <c r="P5248" s="26">
        <f t="shared" si="486"/>
        <v>0.1837570760764512</v>
      </c>
      <c r="Q5248" t="str">
        <f t="shared" si="487"/>
        <v>Low</v>
      </c>
      <c r="R5248" t="str">
        <f t="shared" si="488"/>
        <v>Medium</v>
      </c>
      <c r="S5248" s="23">
        <f t="shared" si="489"/>
        <v>2022</v>
      </c>
      <c r="T5248" s="23">
        <f t="shared" si="490"/>
        <v>7</v>
      </c>
      <c r="U5248" t="str">
        <f t="shared" si="491"/>
        <v>Jul-2022</v>
      </c>
    </row>
    <row r="5249" spans="1:21" x14ac:dyDescent="0.3">
      <c r="A5249" t="s">
        <v>7259</v>
      </c>
      <c r="B5249" s="22">
        <v>45710</v>
      </c>
      <c r="C5249" s="22">
        <v>45715</v>
      </c>
      <c r="D5249" s="23" t="s">
        <v>102</v>
      </c>
      <c r="E5249" s="23" t="s">
        <v>1582</v>
      </c>
      <c r="F5249" s="23" t="s">
        <v>52</v>
      </c>
      <c r="G5249" s="23" t="s">
        <v>63</v>
      </c>
      <c r="H5249" s="23" t="s">
        <v>202</v>
      </c>
      <c r="I5249" s="23" t="s">
        <v>55</v>
      </c>
      <c r="J5249" s="23" t="s">
        <v>65</v>
      </c>
      <c r="K5249" s="23" t="s">
        <v>91</v>
      </c>
      <c r="L5249" s="24">
        <v>39096.99</v>
      </c>
      <c r="M5249">
        <v>3</v>
      </c>
      <c r="N5249" s="25">
        <v>0.05</v>
      </c>
      <c r="O5249" s="24">
        <v>10674.14</v>
      </c>
      <c r="P5249" s="26">
        <f t="shared" si="486"/>
        <v>0.27301692534386918</v>
      </c>
      <c r="Q5249" t="str">
        <f t="shared" si="487"/>
        <v>Medium</v>
      </c>
      <c r="R5249" t="str">
        <f t="shared" si="488"/>
        <v>Low</v>
      </c>
      <c r="S5249" s="23">
        <f t="shared" si="489"/>
        <v>2025</v>
      </c>
      <c r="T5249" s="23">
        <f t="shared" si="490"/>
        <v>2</v>
      </c>
      <c r="U5249" t="str">
        <f t="shared" si="491"/>
        <v>Feb-2025</v>
      </c>
    </row>
    <row r="5250" spans="1:21" x14ac:dyDescent="0.3">
      <c r="A5250" t="s">
        <v>7260</v>
      </c>
      <c r="B5250" s="22">
        <v>46003</v>
      </c>
      <c r="C5250" s="22">
        <v>46009</v>
      </c>
      <c r="D5250" s="23" t="s">
        <v>50</v>
      </c>
      <c r="E5250" s="23" t="s">
        <v>1239</v>
      </c>
      <c r="F5250" s="23" t="s">
        <v>52</v>
      </c>
      <c r="G5250" s="23" t="s">
        <v>81</v>
      </c>
      <c r="H5250" s="23" t="s">
        <v>284</v>
      </c>
      <c r="I5250" s="23" t="s">
        <v>118</v>
      </c>
      <c r="J5250" s="23" t="s">
        <v>119</v>
      </c>
      <c r="K5250" s="23" t="s">
        <v>197</v>
      </c>
      <c r="L5250" s="24">
        <v>68666.100000000006</v>
      </c>
      <c r="M5250">
        <v>5</v>
      </c>
      <c r="N5250" s="25">
        <v>0.2</v>
      </c>
      <c r="O5250" s="24">
        <v>21836.01</v>
      </c>
      <c r="P5250" s="26">
        <f t="shared" si="486"/>
        <v>0.3180027699257712</v>
      </c>
      <c r="Q5250" t="str">
        <f t="shared" si="487"/>
        <v>High</v>
      </c>
      <c r="R5250" t="str">
        <f t="shared" si="488"/>
        <v>Medium</v>
      </c>
      <c r="S5250" s="23">
        <f t="shared" si="489"/>
        <v>2025</v>
      </c>
      <c r="T5250" s="23">
        <f t="shared" si="490"/>
        <v>12</v>
      </c>
      <c r="U5250" t="str">
        <f t="shared" si="491"/>
        <v>Dec-2025</v>
      </c>
    </row>
    <row r="5251" spans="1:21" x14ac:dyDescent="0.3">
      <c r="A5251" t="s">
        <v>7261</v>
      </c>
      <c r="B5251" s="22">
        <v>44733</v>
      </c>
      <c r="C5251" s="22">
        <v>44736</v>
      </c>
      <c r="D5251" s="23" t="s">
        <v>61</v>
      </c>
      <c r="E5251" s="23" t="s">
        <v>1183</v>
      </c>
      <c r="F5251" s="23" t="s">
        <v>71</v>
      </c>
      <c r="G5251" s="23" t="s">
        <v>179</v>
      </c>
      <c r="H5251" s="23" t="s">
        <v>180</v>
      </c>
      <c r="I5251" s="23" t="s">
        <v>83</v>
      </c>
      <c r="J5251" s="23" t="s">
        <v>156</v>
      </c>
      <c r="K5251" s="23" t="s">
        <v>208</v>
      </c>
      <c r="L5251" s="24">
        <v>38780.559999999998</v>
      </c>
      <c r="M5251">
        <v>7</v>
      </c>
      <c r="N5251" s="25">
        <v>0.2</v>
      </c>
      <c r="O5251" s="24">
        <v>12308.53</v>
      </c>
      <c r="P5251" s="26">
        <f t="shared" si="486"/>
        <v>0.31738917643272818</v>
      </c>
      <c r="Q5251" t="str">
        <f t="shared" si="487"/>
        <v>High</v>
      </c>
      <c r="R5251" t="str">
        <f t="shared" si="488"/>
        <v>Medium</v>
      </c>
      <c r="S5251" s="23">
        <f t="shared" si="489"/>
        <v>2022</v>
      </c>
      <c r="T5251" s="23">
        <f t="shared" si="490"/>
        <v>6</v>
      </c>
      <c r="U5251" t="str">
        <f t="shared" si="491"/>
        <v>Jun-2022</v>
      </c>
    </row>
    <row r="5252" spans="1:21" x14ac:dyDescent="0.3">
      <c r="A5252" t="s">
        <v>7262</v>
      </c>
      <c r="B5252" s="22">
        <v>44919</v>
      </c>
      <c r="C5252" s="22">
        <v>44924</v>
      </c>
      <c r="D5252" s="23" t="s">
        <v>50</v>
      </c>
      <c r="E5252" s="23" t="s">
        <v>2022</v>
      </c>
      <c r="F5252" s="23" t="s">
        <v>80</v>
      </c>
      <c r="G5252" s="23" t="s">
        <v>179</v>
      </c>
      <c r="H5252" s="23" t="s">
        <v>180</v>
      </c>
      <c r="I5252" s="23" t="s">
        <v>96</v>
      </c>
      <c r="J5252" s="23" t="s">
        <v>97</v>
      </c>
      <c r="K5252" s="23" t="s">
        <v>181</v>
      </c>
      <c r="L5252" s="24">
        <v>130581.8</v>
      </c>
      <c r="M5252">
        <v>10</v>
      </c>
      <c r="N5252" s="25">
        <v>0</v>
      </c>
      <c r="O5252" s="24">
        <v>44173.45</v>
      </c>
      <c r="P5252" s="26">
        <f t="shared" ref="P5252:P5315" si="492">IFERROR(O5252/L5252,0)</f>
        <v>0.33828182794233191</v>
      </c>
      <c r="Q5252" t="str">
        <f t="shared" ref="Q5252:Q5315" si="493">IF(P5252&gt;=0.3,"High",IF(P5252&gt;=0.2,"Medium","Low"))</f>
        <v>High</v>
      </c>
      <c r="R5252" t="str">
        <f t="shared" ref="R5252:R5315" si="494">IF(N5252=0,"None",IF(N5252&lt;=0.1,"Low",IF(N5252&lt;=0.2,"Medium","High")))</f>
        <v>None</v>
      </c>
      <c r="S5252" s="23">
        <f t="shared" ref="S5252:S5315" si="495">YEAR(B5252)</f>
        <v>2022</v>
      </c>
      <c r="T5252" s="23">
        <f t="shared" ref="T5252:T5315" si="496">MONTH(B5252)</f>
        <v>12</v>
      </c>
      <c r="U5252" t="str">
        <f t="shared" ref="U5252:U5315" si="497">TEXT(B5252,"mmm-yyyy")</f>
        <v>Dec-2022</v>
      </c>
    </row>
    <row r="5253" spans="1:21" x14ac:dyDescent="0.3">
      <c r="A5253" t="s">
        <v>7263</v>
      </c>
      <c r="B5253" s="22">
        <v>45945</v>
      </c>
      <c r="C5253" s="22">
        <v>45946</v>
      </c>
      <c r="D5253" s="23" t="s">
        <v>50</v>
      </c>
      <c r="E5253" s="23" t="s">
        <v>103</v>
      </c>
      <c r="F5253" s="23" t="s">
        <v>80</v>
      </c>
      <c r="G5253" s="23" t="s">
        <v>179</v>
      </c>
      <c r="H5253" s="23" t="s">
        <v>180</v>
      </c>
      <c r="I5253" s="23" t="s">
        <v>83</v>
      </c>
      <c r="J5253" s="23" t="s">
        <v>84</v>
      </c>
      <c r="K5253" s="23" t="s">
        <v>105</v>
      </c>
      <c r="L5253" s="24">
        <v>100024.38</v>
      </c>
      <c r="M5253">
        <v>9</v>
      </c>
      <c r="N5253" s="25">
        <v>0.15</v>
      </c>
      <c r="O5253" s="24">
        <v>20662.14</v>
      </c>
      <c r="P5253" s="26">
        <f t="shared" si="492"/>
        <v>0.20657103798094023</v>
      </c>
      <c r="Q5253" t="str">
        <f t="shared" si="493"/>
        <v>Medium</v>
      </c>
      <c r="R5253" t="str">
        <f t="shared" si="494"/>
        <v>Medium</v>
      </c>
      <c r="S5253" s="23">
        <f t="shared" si="495"/>
        <v>2025</v>
      </c>
      <c r="T5253" s="23">
        <f t="shared" si="496"/>
        <v>10</v>
      </c>
      <c r="U5253" t="str">
        <f t="shared" si="497"/>
        <v>Oct-2025</v>
      </c>
    </row>
    <row r="5254" spans="1:21" x14ac:dyDescent="0.3">
      <c r="A5254" t="s">
        <v>7264</v>
      </c>
      <c r="B5254" s="22">
        <v>44618</v>
      </c>
      <c r="C5254" s="22">
        <v>44622</v>
      </c>
      <c r="D5254" s="23" t="s">
        <v>78</v>
      </c>
      <c r="E5254" s="23" t="s">
        <v>1510</v>
      </c>
      <c r="F5254" s="23" t="s">
        <v>52</v>
      </c>
      <c r="G5254" s="23" t="s">
        <v>81</v>
      </c>
      <c r="H5254" s="23" t="s">
        <v>186</v>
      </c>
      <c r="I5254" s="23" t="s">
        <v>118</v>
      </c>
      <c r="J5254" s="23" t="s">
        <v>119</v>
      </c>
      <c r="K5254" s="23" t="s">
        <v>120</v>
      </c>
      <c r="L5254" s="24">
        <v>51646.98</v>
      </c>
      <c r="M5254">
        <v>7</v>
      </c>
      <c r="N5254" s="25">
        <v>0.05</v>
      </c>
      <c r="O5254" s="24">
        <v>15899.81</v>
      </c>
      <c r="P5254" s="26">
        <f t="shared" si="492"/>
        <v>0.30785556096406796</v>
      </c>
      <c r="Q5254" t="str">
        <f t="shared" si="493"/>
        <v>High</v>
      </c>
      <c r="R5254" t="str">
        <f t="shared" si="494"/>
        <v>Low</v>
      </c>
      <c r="S5254" s="23">
        <f t="shared" si="495"/>
        <v>2022</v>
      </c>
      <c r="T5254" s="23">
        <f t="shared" si="496"/>
        <v>2</v>
      </c>
      <c r="U5254" t="str">
        <f t="shared" si="497"/>
        <v>Feb-2022</v>
      </c>
    </row>
    <row r="5255" spans="1:21" x14ac:dyDescent="0.3">
      <c r="A5255" t="s">
        <v>7265</v>
      </c>
      <c r="B5255" s="22">
        <v>44641</v>
      </c>
      <c r="C5255" s="22">
        <v>44645</v>
      </c>
      <c r="D5255" s="23" t="s">
        <v>102</v>
      </c>
      <c r="E5255" s="23" t="s">
        <v>1036</v>
      </c>
      <c r="F5255" s="23" t="s">
        <v>71</v>
      </c>
      <c r="G5255" s="23" t="s">
        <v>72</v>
      </c>
      <c r="H5255" s="23" t="s">
        <v>104</v>
      </c>
      <c r="I5255" s="23" t="s">
        <v>96</v>
      </c>
      <c r="J5255" s="23" t="s">
        <v>166</v>
      </c>
      <c r="K5255" s="23" t="s">
        <v>762</v>
      </c>
      <c r="L5255" s="24">
        <v>104070.39999999999</v>
      </c>
      <c r="M5255">
        <v>10</v>
      </c>
      <c r="N5255" s="25">
        <v>0.25</v>
      </c>
      <c r="O5255" s="24">
        <v>30141.68</v>
      </c>
      <c r="P5255" s="26">
        <f t="shared" si="492"/>
        <v>0.28962779041879344</v>
      </c>
      <c r="Q5255" t="str">
        <f t="shared" si="493"/>
        <v>Medium</v>
      </c>
      <c r="R5255" t="str">
        <f t="shared" si="494"/>
        <v>High</v>
      </c>
      <c r="S5255" s="23">
        <f t="shared" si="495"/>
        <v>2022</v>
      </c>
      <c r="T5255" s="23">
        <f t="shared" si="496"/>
        <v>3</v>
      </c>
      <c r="U5255" t="str">
        <f t="shared" si="497"/>
        <v>Mar-2022</v>
      </c>
    </row>
    <row r="5256" spans="1:21" x14ac:dyDescent="0.3">
      <c r="A5256" t="s">
        <v>7266</v>
      </c>
      <c r="B5256" s="22">
        <v>45472</v>
      </c>
      <c r="C5256" s="22">
        <v>45474</v>
      </c>
      <c r="D5256" s="23" t="s">
        <v>78</v>
      </c>
      <c r="E5256" s="23" t="s">
        <v>680</v>
      </c>
      <c r="F5256" s="23" t="s">
        <v>80</v>
      </c>
      <c r="G5256" s="23" t="s">
        <v>81</v>
      </c>
      <c r="H5256" s="23" t="s">
        <v>284</v>
      </c>
      <c r="I5256" s="23" t="s">
        <v>55</v>
      </c>
      <c r="J5256" s="23" t="s">
        <v>56</v>
      </c>
      <c r="K5256" s="23" t="s">
        <v>74</v>
      </c>
      <c r="L5256" s="24">
        <v>19753.38</v>
      </c>
      <c r="M5256">
        <v>9</v>
      </c>
      <c r="N5256" s="25">
        <v>0.05</v>
      </c>
      <c r="O5256" s="24">
        <v>4125.47</v>
      </c>
      <c r="P5256" s="26">
        <f t="shared" si="492"/>
        <v>0.20884881473449102</v>
      </c>
      <c r="Q5256" t="str">
        <f t="shared" si="493"/>
        <v>Medium</v>
      </c>
      <c r="R5256" t="str">
        <f t="shared" si="494"/>
        <v>Low</v>
      </c>
      <c r="S5256" s="23">
        <f t="shared" si="495"/>
        <v>2024</v>
      </c>
      <c r="T5256" s="23">
        <f t="shared" si="496"/>
        <v>6</v>
      </c>
      <c r="U5256" t="str">
        <f t="shared" si="497"/>
        <v>Jun-2024</v>
      </c>
    </row>
    <row r="5257" spans="1:21" x14ac:dyDescent="0.3">
      <c r="A5257" t="s">
        <v>7267</v>
      </c>
      <c r="B5257" s="22">
        <v>45742</v>
      </c>
      <c r="C5257" s="22">
        <v>45749</v>
      </c>
      <c r="D5257" s="23" t="s">
        <v>78</v>
      </c>
      <c r="E5257" s="23" t="s">
        <v>2728</v>
      </c>
      <c r="F5257" s="23" t="s">
        <v>52</v>
      </c>
      <c r="G5257" s="23" t="s">
        <v>81</v>
      </c>
      <c r="H5257" s="23" t="s">
        <v>95</v>
      </c>
      <c r="I5257" s="23" t="s">
        <v>96</v>
      </c>
      <c r="J5257" s="23" t="s">
        <v>166</v>
      </c>
      <c r="K5257" s="23" t="s">
        <v>762</v>
      </c>
      <c r="L5257" s="24">
        <v>14441.59</v>
      </c>
      <c r="M5257">
        <v>1</v>
      </c>
      <c r="N5257" s="25">
        <v>0.05</v>
      </c>
      <c r="O5257" s="24">
        <v>2357.5</v>
      </c>
      <c r="P5257" s="26">
        <f t="shared" si="492"/>
        <v>0.16324379794745592</v>
      </c>
      <c r="Q5257" t="str">
        <f t="shared" si="493"/>
        <v>Low</v>
      </c>
      <c r="R5257" t="str">
        <f t="shared" si="494"/>
        <v>Low</v>
      </c>
      <c r="S5257" s="23">
        <f t="shared" si="495"/>
        <v>2025</v>
      </c>
      <c r="T5257" s="23">
        <f t="shared" si="496"/>
        <v>3</v>
      </c>
      <c r="U5257" t="str">
        <f t="shared" si="497"/>
        <v>Mar-2025</v>
      </c>
    </row>
    <row r="5258" spans="1:21" x14ac:dyDescent="0.3">
      <c r="A5258" t="s">
        <v>7268</v>
      </c>
      <c r="B5258" s="22">
        <v>44913</v>
      </c>
      <c r="C5258" s="22">
        <v>44917</v>
      </c>
      <c r="D5258" s="23" t="s">
        <v>102</v>
      </c>
      <c r="E5258" s="23" t="s">
        <v>944</v>
      </c>
      <c r="F5258" s="23" t="s">
        <v>71</v>
      </c>
      <c r="G5258" s="23" t="s">
        <v>53</v>
      </c>
      <c r="H5258" s="23" t="s">
        <v>54</v>
      </c>
      <c r="I5258" s="23" t="s">
        <v>118</v>
      </c>
      <c r="J5258" s="23" t="s">
        <v>303</v>
      </c>
      <c r="K5258" s="23" t="s">
        <v>421</v>
      </c>
      <c r="L5258" s="24">
        <v>12023.92</v>
      </c>
      <c r="M5258">
        <v>1</v>
      </c>
      <c r="N5258" s="25">
        <v>0.15</v>
      </c>
      <c r="O5258" s="24">
        <v>3785.45</v>
      </c>
      <c r="P5258" s="26">
        <f t="shared" si="492"/>
        <v>0.3148266122861762</v>
      </c>
      <c r="Q5258" t="str">
        <f t="shared" si="493"/>
        <v>High</v>
      </c>
      <c r="R5258" t="str">
        <f t="shared" si="494"/>
        <v>Medium</v>
      </c>
      <c r="S5258" s="23">
        <f t="shared" si="495"/>
        <v>2022</v>
      </c>
      <c r="T5258" s="23">
        <f t="shared" si="496"/>
        <v>12</v>
      </c>
      <c r="U5258" t="str">
        <f t="shared" si="497"/>
        <v>Dec-2022</v>
      </c>
    </row>
    <row r="5259" spans="1:21" x14ac:dyDescent="0.3">
      <c r="A5259" t="s">
        <v>7269</v>
      </c>
      <c r="B5259" s="22">
        <v>44595</v>
      </c>
      <c r="C5259" s="22">
        <v>44598</v>
      </c>
      <c r="D5259" s="23" t="s">
        <v>102</v>
      </c>
      <c r="E5259" s="23" t="s">
        <v>837</v>
      </c>
      <c r="F5259" s="23" t="s">
        <v>52</v>
      </c>
      <c r="G5259" s="23" t="s">
        <v>81</v>
      </c>
      <c r="H5259" s="23" t="s">
        <v>82</v>
      </c>
      <c r="I5259" s="23" t="s">
        <v>55</v>
      </c>
      <c r="J5259" s="23" t="s">
        <v>141</v>
      </c>
      <c r="K5259" s="23" t="s">
        <v>142</v>
      </c>
      <c r="L5259" s="24">
        <v>9440.81</v>
      </c>
      <c r="M5259">
        <v>1</v>
      </c>
      <c r="N5259" s="25">
        <v>0.2</v>
      </c>
      <c r="O5259" s="24">
        <v>1612.47</v>
      </c>
      <c r="P5259" s="26">
        <f t="shared" si="492"/>
        <v>0.17079784467646317</v>
      </c>
      <c r="Q5259" t="str">
        <f t="shared" si="493"/>
        <v>Low</v>
      </c>
      <c r="R5259" t="str">
        <f t="shared" si="494"/>
        <v>Medium</v>
      </c>
      <c r="S5259" s="23">
        <f t="shared" si="495"/>
        <v>2022</v>
      </c>
      <c r="T5259" s="23">
        <f t="shared" si="496"/>
        <v>2</v>
      </c>
      <c r="U5259" t="str">
        <f t="shared" si="497"/>
        <v>Feb-2022</v>
      </c>
    </row>
    <row r="5260" spans="1:21" x14ac:dyDescent="0.3">
      <c r="A5260" t="s">
        <v>7270</v>
      </c>
      <c r="B5260" s="22">
        <v>44909</v>
      </c>
      <c r="C5260" s="22">
        <v>44913</v>
      </c>
      <c r="D5260" s="23" t="s">
        <v>78</v>
      </c>
      <c r="E5260" s="23" t="s">
        <v>1067</v>
      </c>
      <c r="F5260" s="23" t="s">
        <v>71</v>
      </c>
      <c r="G5260" s="23" t="s">
        <v>81</v>
      </c>
      <c r="H5260" s="23" t="s">
        <v>186</v>
      </c>
      <c r="I5260" s="23" t="s">
        <v>96</v>
      </c>
      <c r="J5260" s="23" t="s">
        <v>97</v>
      </c>
      <c r="K5260" s="23" t="s">
        <v>98</v>
      </c>
      <c r="L5260" s="24">
        <v>5546.86</v>
      </c>
      <c r="M5260">
        <v>1</v>
      </c>
      <c r="N5260" s="25">
        <v>0.05</v>
      </c>
      <c r="O5260" s="24">
        <v>892.76</v>
      </c>
      <c r="P5260" s="26">
        <f t="shared" si="492"/>
        <v>0.16094871693174156</v>
      </c>
      <c r="Q5260" t="str">
        <f t="shared" si="493"/>
        <v>Low</v>
      </c>
      <c r="R5260" t="str">
        <f t="shared" si="494"/>
        <v>Low</v>
      </c>
      <c r="S5260" s="23">
        <f t="shared" si="495"/>
        <v>2022</v>
      </c>
      <c r="T5260" s="23">
        <f t="shared" si="496"/>
        <v>12</v>
      </c>
      <c r="U5260" t="str">
        <f t="shared" si="497"/>
        <v>Dec-2022</v>
      </c>
    </row>
    <row r="5261" spans="1:21" x14ac:dyDescent="0.3">
      <c r="A5261" t="s">
        <v>7271</v>
      </c>
      <c r="B5261" s="22">
        <v>45244</v>
      </c>
      <c r="C5261" s="22">
        <v>45251</v>
      </c>
      <c r="D5261" s="23" t="s">
        <v>78</v>
      </c>
      <c r="E5261" s="23" t="s">
        <v>1861</v>
      </c>
      <c r="F5261" s="23" t="s">
        <v>71</v>
      </c>
      <c r="G5261" s="23" t="s">
        <v>53</v>
      </c>
      <c r="H5261" s="23" t="s">
        <v>110</v>
      </c>
      <c r="I5261" s="23" t="s">
        <v>96</v>
      </c>
      <c r="J5261" s="23" t="s">
        <v>97</v>
      </c>
      <c r="K5261" s="23" t="s">
        <v>98</v>
      </c>
      <c r="L5261" s="24">
        <v>59827.5</v>
      </c>
      <c r="M5261">
        <v>5</v>
      </c>
      <c r="N5261" s="25">
        <v>0.1</v>
      </c>
      <c r="O5261" s="24">
        <v>19529.900000000001</v>
      </c>
      <c r="P5261" s="26">
        <f t="shared" si="492"/>
        <v>0.32643683924616607</v>
      </c>
      <c r="Q5261" t="str">
        <f t="shared" si="493"/>
        <v>High</v>
      </c>
      <c r="R5261" t="str">
        <f t="shared" si="494"/>
        <v>Low</v>
      </c>
      <c r="S5261" s="23">
        <f t="shared" si="495"/>
        <v>2023</v>
      </c>
      <c r="T5261" s="23">
        <f t="shared" si="496"/>
        <v>11</v>
      </c>
      <c r="U5261" t="str">
        <f t="shared" si="497"/>
        <v>Nov-2023</v>
      </c>
    </row>
    <row r="5262" spans="1:21" x14ac:dyDescent="0.3">
      <c r="A5262" t="s">
        <v>7272</v>
      </c>
      <c r="B5262" s="22">
        <v>45228</v>
      </c>
      <c r="C5262" s="22">
        <v>45233</v>
      </c>
      <c r="D5262" s="23" t="s">
        <v>50</v>
      </c>
      <c r="E5262" s="23" t="s">
        <v>1409</v>
      </c>
      <c r="F5262" s="23" t="s">
        <v>80</v>
      </c>
      <c r="G5262" s="23" t="s">
        <v>72</v>
      </c>
      <c r="H5262" s="23" t="s">
        <v>346</v>
      </c>
      <c r="I5262" s="23" t="s">
        <v>118</v>
      </c>
      <c r="J5262" s="23" t="s">
        <v>119</v>
      </c>
      <c r="K5262" s="23" t="s">
        <v>197</v>
      </c>
      <c r="L5262" s="24">
        <v>17400.36</v>
      </c>
      <c r="M5262">
        <v>2</v>
      </c>
      <c r="N5262" s="25">
        <v>0.1</v>
      </c>
      <c r="O5262" s="24">
        <v>4606.6000000000004</v>
      </c>
      <c r="P5262" s="26">
        <f t="shared" si="492"/>
        <v>0.26474164902335356</v>
      </c>
      <c r="Q5262" t="str">
        <f t="shared" si="493"/>
        <v>Medium</v>
      </c>
      <c r="R5262" t="str">
        <f t="shared" si="494"/>
        <v>Low</v>
      </c>
      <c r="S5262" s="23">
        <f t="shared" si="495"/>
        <v>2023</v>
      </c>
      <c r="T5262" s="23">
        <f t="shared" si="496"/>
        <v>10</v>
      </c>
      <c r="U5262" t="str">
        <f t="shared" si="497"/>
        <v>Oct-2023</v>
      </c>
    </row>
    <row r="5263" spans="1:21" x14ac:dyDescent="0.3">
      <c r="A5263" t="s">
        <v>7273</v>
      </c>
      <c r="B5263" s="22">
        <v>45328</v>
      </c>
      <c r="C5263" s="22">
        <v>45332</v>
      </c>
      <c r="D5263" s="23" t="s">
        <v>61</v>
      </c>
      <c r="E5263" s="23" t="s">
        <v>510</v>
      </c>
      <c r="F5263" s="23" t="s">
        <v>52</v>
      </c>
      <c r="G5263" s="23" t="s">
        <v>53</v>
      </c>
      <c r="H5263" s="23" t="s">
        <v>110</v>
      </c>
      <c r="I5263" s="23" t="s">
        <v>118</v>
      </c>
      <c r="J5263" s="23" t="s">
        <v>119</v>
      </c>
      <c r="K5263" s="23" t="s">
        <v>270</v>
      </c>
      <c r="L5263" s="24">
        <v>46836.9</v>
      </c>
      <c r="M5263">
        <v>10</v>
      </c>
      <c r="N5263" s="25">
        <v>0.25</v>
      </c>
      <c r="O5263" s="24">
        <v>6382.88</v>
      </c>
      <c r="P5263" s="26">
        <f t="shared" si="492"/>
        <v>0.13627887413556405</v>
      </c>
      <c r="Q5263" t="str">
        <f t="shared" si="493"/>
        <v>Low</v>
      </c>
      <c r="R5263" t="str">
        <f t="shared" si="494"/>
        <v>High</v>
      </c>
      <c r="S5263" s="23">
        <f t="shared" si="495"/>
        <v>2024</v>
      </c>
      <c r="T5263" s="23">
        <f t="shared" si="496"/>
        <v>2</v>
      </c>
      <c r="U5263" t="str">
        <f t="shared" si="497"/>
        <v>Feb-2024</v>
      </c>
    </row>
    <row r="5264" spans="1:21" x14ac:dyDescent="0.3">
      <c r="A5264" t="s">
        <v>7274</v>
      </c>
      <c r="B5264" s="22">
        <v>45573</v>
      </c>
      <c r="C5264" s="22">
        <v>45575</v>
      </c>
      <c r="D5264" s="23" t="s">
        <v>102</v>
      </c>
      <c r="E5264" s="23" t="s">
        <v>1030</v>
      </c>
      <c r="F5264" s="23" t="s">
        <v>52</v>
      </c>
      <c r="G5264" s="23" t="s">
        <v>179</v>
      </c>
      <c r="H5264" s="23" t="s">
        <v>180</v>
      </c>
      <c r="I5264" s="23" t="s">
        <v>55</v>
      </c>
      <c r="J5264" s="23" t="s">
        <v>65</v>
      </c>
      <c r="K5264" s="23" t="s">
        <v>91</v>
      </c>
      <c r="L5264" s="24">
        <v>9635.58</v>
      </c>
      <c r="M5264">
        <v>2</v>
      </c>
      <c r="N5264" s="25">
        <v>0.25</v>
      </c>
      <c r="O5264" s="24">
        <v>1314.36</v>
      </c>
      <c r="P5264" s="26">
        <f t="shared" si="492"/>
        <v>0.13640694177205731</v>
      </c>
      <c r="Q5264" t="str">
        <f t="shared" si="493"/>
        <v>Low</v>
      </c>
      <c r="R5264" t="str">
        <f t="shared" si="494"/>
        <v>High</v>
      </c>
      <c r="S5264" s="23">
        <f t="shared" si="495"/>
        <v>2024</v>
      </c>
      <c r="T5264" s="23">
        <f t="shared" si="496"/>
        <v>10</v>
      </c>
      <c r="U5264" t="str">
        <f t="shared" si="497"/>
        <v>Oct-2024</v>
      </c>
    </row>
    <row r="5265" spans="1:21" x14ac:dyDescent="0.3">
      <c r="A5265" t="s">
        <v>7275</v>
      </c>
      <c r="B5265" s="22">
        <v>44640</v>
      </c>
      <c r="C5265" s="22">
        <v>44646</v>
      </c>
      <c r="D5265" s="23" t="s">
        <v>61</v>
      </c>
      <c r="E5265" s="23" t="s">
        <v>4454</v>
      </c>
      <c r="F5265" s="23" t="s">
        <v>52</v>
      </c>
      <c r="G5265" s="23" t="s">
        <v>81</v>
      </c>
      <c r="H5265" s="23" t="s">
        <v>284</v>
      </c>
      <c r="I5265" s="23" t="s">
        <v>55</v>
      </c>
      <c r="J5265" s="23" t="s">
        <v>141</v>
      </c>
      <c r="K5265" s="23" t="s">
        <v>142</v>
      </c>
      <c r="L5265" s="24">
        <v>60855.62</v>
      </c>
      <c r="M5265">
        <v>7</v>
      </c>
      <c r="N5265" s="25">
        <v>0.2</v>
      </c>
      <c r="O5265" s="24">
        <v>18921.46</v>
      </c>
      <c r="P5265" s="26">
        <f t="shared" si="492"/>
        <v>0.31092378978309643</v>
      </c>
      <c r="Q5265" t="str">
        <f t="shared" si="493"/>
        <v>High</v>
      </c>
      <c r="R5265" t="str">
        <f t="shared" si="494"/>
        <v>Medium</v>
      </c>
      <c r="S5265" s="23">
        <f t="shared" si="495"/>
        <v>2022</v>
      </c>
      <c r="T5265" s="23">
        <f t="shared" si="496"/>
        <v>3</v>
      </c>
      <c r="U5265" t="str">
        <f t="shared" si="497"/>
        <v>Mar-2022</v>
      </c>
    </row>
    <row r="5266" spans="1:21" x14ac:dyDescent="0.3">
      <c r="A5266" t="s">
        <v>7276</v>
      </c>
      <c r="B5266" s="22">
        <v>45541</v>
      </c>
      <c r="C5266" s="22">
        <v>45546</v>
      </c>
      <c r="D5266" s="23" t="s">
        <v>61</v>
      </c>
      <c r="E5266" s="23" t="s">
        <v>1047</v>
      </c>
      <c r="F5266" s="23" t="s">
        <v>71</v>
      </c>
      <c r="G5266" s="23" t="s">
        <v>63</v>
      </c>
      <c r="H5266" s="23" t="s">
        <v>202</v>
      </c>
      <c r="I5266" s="23" t="s">
        <v>55</v>
      </c>
      <c r="J5266" s="23" t="s">
        <v>56</v>
      </c>
      <c r="K5266" s="23" t="s">
        <v>74</v>
      </c>
      <c r="L5266" s="24">
        <v>101506.95</v>
      </c>
      <c r="M5266">
        <v>9</v>
      </c>
      <c r="N5266" s="25">
        <v>0.25</v>
      </c>
      <c r="O5266" s="24">
        <v>29748.28</v>
      </c>
      <c r="P5266" s="26">
        <f t="shared" si="492"/>
        <v>0.29306643535245613</v>
      </c>
      <c r="Q5266" t="str">
        <f t="shared" si="493"/>
        <v>Medium</v>
      </c>
      <c r="R5266" t="str">
        <f t="shared" si="494"/>
        <v>High</v>
      </c>
      <c r="S5266" s="23">
        <f t="shared" si="495"/>
        <v>2024</v>
      </c>
      <c r="T5266" s="23">
        <f t="shared" si="496"/>
        <v>9</v>
      </c>
      <c r="U5266" t="str">
        <f t="shared" si="497"/>
        <v>Sep-2024</v>
      </c>
    </row>
    <row r="5267" spans="1:21" x14ac:dyDescent="0.3">
      <c r="A5267" t="s">
        <v>7277</v>
      </c>
      <c r="B5267" s="22">
        <v>45453</v>
      </c>
      <c r="C5267" s="22">
        <v>45454</v>
      </c>
      <c r="D5267" s="23" t="s">
        <v>102</v>
      </c>
      <c r="E5267" s="23" t="s">
        <v>1536</v>
      </c>
      <c r="F5267" s="23" t="s">
        <v>52</v>
      </c>
      <c r="G5267" s="23" t="s">
        <v>53</v>
      </c>
      <c r="H5267" s="23" t="s">
        <v>54</v>
      </c>
      <c r="I5267" s="23" t="s">
        <v>96</v>
      </c>
      <c r="J5267" s="23" t="s">
        <v>111</v>
      </c>
      <c r="K5267" s="23" t="s">
        <v>112</v>
      </c>
      <c r="L5267" s="24">
        <v>18019.2</v>
      </c>
      <c r="M5267">
        <v>3</v>
      </c>
      <c r="N5267" s="25">
        <v>0.15</v>
      </c>
      <c r="O5267" s="24">
        <v>3785.45</v>
      </c>
      <c r="P5267" s="26">
        <f t="shared" si="492"/>
        <v>0.21007869383768424</v>
      </c>
      <c r="Q5267" t="str">
        <f t="shared" si="493"/>
        <v>Medium</v>
      </c>
      <c r="R5267" t="str">
        <f t="shared" si="494"/>
        <v>Medium</v>
      </c>
      <c r="S5267" s="23">
        <f t="shared" si="495"/>
        <v>2024</v>
      </c>
      <c r="T5267" s="23">
        <f t="shared" si="496"/>
        <v>6</v>
      </c>
      <c r="U5267" t="str">
        <f t="shared" si="497"/>
        <v>Jun-2024</v>
      </c>
    </row>
    <row r="5268" spans="1:21" x14ac:dyDescent="0.3">
      <c r="A5268" t="s">
        <v>7278</v>
      </c>
      <c r="B5268" s="22">
        <v>45537</v>
      </c>
      <c r="C5268" s="22">
        <v>45540</v>
      </c>
      <c r="D5268" s="23" t="s">
        <v>61</v>
      </c>
      <c r="E5268" s="23" t="s">
        <v>1578</v>
      </c>
      <c r="F5268" s="23" t="s">
        <v>52</v>
      </c>
      <c r="G5268" s="23" t="s">
        <v>179</v>
      </c>
      <c r="H5268" s="23" t="s">
        <v>236</v>
      </c>
      <c r="I5268" s="23" t="s">
        <v>118</v>
      </c>
      <c r="J5268" s="23" t="s">
        <v>230</v>
      </c>
      <c r="K5268" s="23" t="s">
        <v>351</v>
      </c>
      <c r="L5268" s="24">
        <v>3098.54</v>
      </c>
      <c r="M5268">
        <v>2</v>
      </c>
      <c r="N5268" s="25">
        <v>0.2</v>
      </c>
      <c r="O5268" s="24">
        <v>539.29</v>
      </c>
      <c r="P5268" s="26">
        <f t="shared" si="492"/>
        <v>0.17404648640972845</v>
      </c>
      <c r="Q5268" t="str">
        <f t="shared" si="493"/>
        <v>Low</v>
      </c>
      <c r="R5268" t="str">
        <f t="shared" si="494"/>
        <v>Medium</v>
      </c>
      <c r="S5268" s="23">
        <f t="shared" si="495"/>
        <v>2024</v>
      </c>
      <c r="T5268" s="23">
        <f t="shared" si="496"/>
        <v>9</v>
      </c>
      <c r="U5268" t="str">
        <f t="shared" si="497"/>
        <v>Sep-2024</v>
      </c>
    </row>
    <row r="5269" spans="1:21" x14ac:dyDescent="0.3">
      <c r="A5269" t="s">
        <v>7279</v>
      </c>
      <c r="B5269" s="22">
        <v>45211</v>
      </c>
      <c r="C5269" s="22">
        <v>45214</v>
      </c>
      <c r="D5269" s="23" t="s">
        <v>78</v>
      </c>
      <c r="E5269" s="23" t="s">
        <v>355</v>
      </c>
      <c r="F5269" s="23" t="s">
        <v>80</v>
      </c>
      <c r="G5269" s="23" t="s">
        <v>81</v>
      </c>
      <c r="H5269" s="23" t="s">
        <v>186</v>
      </c>
      <c r="I5269" s="23" t="s">
        <v>55</v>
      </c>
      <c r="J5269" s="23" t="s">
        <v>141</v>
      </c>
      <c r="K5269" s="23" t="s">
        <v>241</v>
      </c>
      <c r="L5269" s="24">
        <v>48628.5</v>
      </c>
      <c r="M5269">
        <v>5</v>
      </c>
      <c r="N5269" s="25">
        <v>0.1</v>
      </c>
      <c r="O5269" s="24">
        <v>10393.48</v>
      </c>
      <c r="P5269" s="26">
        <f t="shared" si="492"/>
        <v>0.21373227634000636</v>
      </c>
      <c r="Q5269" t="str">
        <f t="shared" si="493"/>
        <v>Medium</v>
      </c>
      <c r="R5269" t="str">
        <f t="shared" si="494"/>
        <v>Low</v>
      </c>
      <c r="S5269" s="23">
        <f t="shared" si="495"/>
        <v>2023</v>
      </c>
      <c r="T5269" s="23">
        <f t="shared" si="496"/>
        <v>10</v>
      </c>
      <c r="U5269" t="str">
        <f t="shared" si="497"/>
        <v>Oct-2023</v>
      </c>
    </row>
    <row r="5270" spans="1:21" x14ac:dyDescent="0.3">
      <c r="A5270" t="s">
        <v>7280</v>
      </c>
      <c r="B5270" s="22">
        <v>44707</v>
      </c>
      <c r="C5270" s="22">
        <v>44710</v>
      </c>
      <c r="D5270" s="23" t="s">
        <v>61</v>
      </c>
      <c r="E5270" s="23" t="s">
        <v>70</v>
      </c>
      <c r="F5270" s="23" t="s">
        <v>71</v>
      </c>
      <c r="G5270" s="23" t="s">
        <v>72</v>
      </c>
      <c r="H5270" s="23" t="s">
        <v>117</v>
      </c>
      <c r="I5270" s="23" t="s">
        <v>83</v>
      </c>
      <c r="J5270" s="23" t="s">
        <v>449</v>
      </c>
      <c r="K5270" s="23" t="s">
        <v>775</v>
      </c>
      <c r="L5270" s="24">
        <v>4804.41</v>
      </c>
      <c r="M5270">
        <v>3</v>
      </c>
      <c r="N5270" s="25">
        <v>0.25</v>
      </c>
      <c r="O5270" s="24">
        <v>966.89</v>
      </c>
      <c r="P5270" s="26">
        <f t="shared" si="492"/>
        <v>0.20125051775348066</v>
      </c>
      <c r="Q5270" t="str">
        <f t="shared" si="493"/>
        <v>Medium</v>
      </c>
      <c r="R5270" t="str">
        <f t="shared" si="494"/>
        <v>High</v>
      </c>
      <c r="S5270" s="23">
        <f t="shared" si="495"/>
        <v>2022</v>
      </c>
      <c r="T5270" s="23">
        <f t="shared" si="496"/>
        <v>5</v>
      </c>
      <c r="U5270" t="str">
        <f t="shared" si="497"/>
        <v>May-2022</v>
      </c>
    </row>
    <row r="5271" spans="1:21" x14ac:dyDescent="0.3">
      <c r="A5271" t="s">
        <v>7281</v>
      </c>
      <c r="B5271" s="22">
        <v>45994</v>
      </c>
      <c r="C5271" s="22">
        <v>45998</v>
      </c>
      <c r="D5271" s="23" t="s">
        <v>102</v>
      </c>
      <c r="E5271" s="23" t="s">
        <v>207</v>
      </c>
      <c r="F5271" s="23" t="s">
        <v>80</v>
      </c>
      <c r="G5271" s="23" t="s">
        <v>81</v>
      </c>
      <c r="H5271" s="23" t="s">
        <v>95</v>
      </c>
      <c r="I5271" s="23" t="s">
        <v>96</v>
      </c>
      <c r="J5271" s="23" t="s">
        <v>111</v>
      </c>
      <c r="K5271" s="23" t="s">
        <v>328</v>
      </c>
      <c r="L5271" s="24">
        <v>13880.26</v>
      </c>
      <c r="M5271">
        <v>1</v>
      </c>
      <c r="N5271" s="25">
        <v>0.05</v>
      </c>
      <c r="O5271" s="24">
        <v>3850.91</v>
      </c>
      <c r="P5271" s="26">
        <f t="shared" si="492"/>
        <v>0.27743788661019314</v>
      </c>
      <c r="Q5271" t="str">
        <f t="shared" si="493"/>
        <v>Medium</v>
      </c>
      <c r="R5271" t="str">
        <f t="shared" si="494"/>
        <v>Low</v>
      </c>
      <c r="S5271" s="23">
        <f t="shared" si="495"/>
        <v>2025</v>
      </c>
      <c r="T5271" s="23">
        <f t="shared" si="496"/>
        <v>12</v>
      </c>
      <c r="U5271" t="str">
        <f t="shared" si="497"/>
        <v>Dec-2025</v>
      </c>
    </row>
    <row r="5272" spans="1:21" x14ac:dyDescent="0.3">
      <c r="A5272" t="s">
        <v>7282</v>
      </c>
      <c r="B5272" s="22">
        <v>45517</v>
      </c>
      <c r="C5272" s="22">
        <v>45521</v>
      </c>
      <c r="D5272" s="23" t="s">
        <v>78</v>
      </c>
      <c r="E5272" s="23" t="s">
        <v>2999</v>
      </c>
      <c r="F5272" s="23" t="s">
        <v>71</v>
      </c>
      <c r="G5272" s="23" t="s">
        <v>81</v>
      </c>
      <c r="H5272" s="23" t="s">
        <v>186</v>
      </c>
      <c r="I5272" s="23" t="s">
        <v>118</v>
      </c>
      <c r="J5272" s="23" t="s">
        <v>191</v>
      </c>
      <c r="K5272" s="23" t="s">
        <v>192</v>
      </c>
      <c r="L5272" s="24">
        <v>50148</v>
      </c>
      <c r="M5272">
        <v>6</v>
      </c>
      <c r="N5272" s="25">
        <v>0.25</v>
      </c>
      <c r="O5272" s="24">
        <v>5915.95</v>
      </c>
      <c r="P5272" s="26">
        <f t="shared" si="492"/>
        <v>0.11796980936428172</v>
      </c>
      <c r="Q5272" t="str">
        <f t="shared" si="493"/>
        <v>Low</v>
      </c>
      <c r="R5272" t="str">
        <f t="shared" si="494"/>
        <v>High</v>
      </c>
      <c r="S5272" s="23">
        <f t="shared" si="495"/>
        <v>2024</v>
      </c>
      <c r="T5272" s="23">
        <f t="shared" si="496"/>
        <v>8</v>
      </c>
      <c r="U5272" t="str">
        <f t="shared" si="497"/>
        <v>Aug-2024</v>
      </c>
    </row>
    <row r="5273" spans="1:21" x14ac:dyDescent="0.3">
      <c r="A5273" t="s">
        <v>7283</v>
      </c>
      <c r="B5273" s="22">
        <v>45151</v>
      </c>
      <c r="C5273" s="22">
        <v>45154</v>
      </c>
      <c r="D5273" s="23" t="s">
        <v>78</v>
      </c>
      <c r="E5273" s="23" t="s">
        <v>440</v>
      </c>
      <c r="F5273" s="23" t="s">
        <v>80</v>
      </c>
      <c r="G5273" s="23" t="s">
        <v>53</v>
      </c>
      <c r="H5273" s="23" t="s">
        <v>246</v>
      </c>
      <c r="I5273" s="23" t="s">
        <v>83</v>
      </c>
      <c r="J5273" s="23" t="s">
        <v>84</v>
      </c>
      <c r="K5273" s="23" t="s">
        <v>125</v>
      </c>
      <c r="L5273" s="24">
        <v>84525.75</v>
      </c>
      <c r="M5273">
        <v>9</v>
      </c>
      <c r="N5273" s="25">
        <v>0</v>
      </c>
      <c r="O5273" s="24">
        <v>31482.75</v>
      </c>
      <c r="P5273" s="26">
        <f t="shared" si="492"/>
        <v>0.37246342091019602</v>
      </c>
      <c r="Q5273" t="str">
        <f t="shared" si="493"/>
        <v>High</v>
      </c>
      <c r="R5273" t="str">
        <f t="shared" si="494"/>
        <v>None</v>
      </c>
      <c r="S5273" s="23">
        <f t="shared" si="495"/>
        <v>2023</v>
      </c>
      <c r="T5273" s="23">
        <f t="shared" si="496"/>
        <v>8</v>
      </c>
      <c r="U5273" t="str">
        <f t="shared" si="497"/>
        <v>Aug-2023</v>
      </c>
    </row>
    <row r="5274" spans="1:21" x14ac:dyDescent="0.3">
      <c r="A5274" t="s">
        <v>7284</v>
      </c>
      <c r="B5274" s="22">
        <v>45427</v>
      </c>
      <c r="C5274" s="22">
        <v>45431</v>
      </c>
      <c r="D5274" s="23" t="s">
        <v>78</v>
      </c>
      <c r="E5274" s="23" t="s">
        <v>2275</v>
      </c>
      <c r="F5274" s="23" t="s">
        <v>52</v>
      </c>
      <c r="G5274" s="23" t="s">
        <v>72</v>
      </c>
      <c r="H5274" s="23" t="s">
        <v>104</v>
      </c>
      <c r="I5274" s="23" t="s">
        <v>83</v>
      </c>
      <c r="J5274" s="23" t="s">
        <v>84</v>
      </c>
      <c r="K5274" s="23" t="s">
        <v>257</v>
      </c>
      <c r="L5274" s="24">
        <v>37126.400000000001</v>
      </c>
      <c r="M5274">
        <v>8</v>
      </c>
      <c r="N5274" s="25">
        <v>0.2</v>
      </c>
      <c r="O5274" s="24">
        <v>9164.48</v>
      </c>
      <c r="P5274" s="26">
        <f t="shared" si="492"/>
        <v>0.24684537148767452</v>
      </c>
      <c r="Q5274" t="str">
        <f t="shared" si="493"/>
        <v>Medium</v>
      </c>
      <c r="R5274" t="str">
        <f t="shared" si="494"/>
        <v>Medium</v>
      </c>
      <c r="S5274" s="23">
        <f t="shared" si="495"/>
        <v>2024</v>
      </c>
      <c r="T5274" s="23">
        <f t="shared" si="496"/>
        <v>5</v>
      </c>
      <c r="U5274" t="str">
        <f t="shared" si="497"/>
        <v>May-2024</v>
      </c>
    </row>
    <row r="5275" spans="1:21" x14ac:dyDescent="0.3">
      <c r="A5275" t="s">
        <v>7285</v>
      </c>
      <c r="B5275" s="22">
        <v>44784</v>
      </c>
      <c r="C5275" s="22">
        <v>44791</v>
      </c>
      <c r="D5275" s="23" t="s">
        <v>61</v>
      </c>
      <c r="E5275" s="23" t="s">
        <v>1244</v>
      </c>
      <c r="F5275" s="23" t="s">
        <v>71</v>
      </c>
      <c r="G5275" s="23" t="s">
        <v>179</v>
      </c>
      <c r="H5275" s="23" t="s">
        <v>180</v>
      </c>
      <c r="I5275" s="23" t="s">
        <v>83</v>
      </c>
      <c r="J5275" s="23" t="s">
        <v>84</v>
      </c>
      <c r="K5275" s="23" t="s">
        <v>257</v>
      </c>
      <c r="L5275" s="24">
        <v>26712.36</v>
      </c>
      <c r="M5275">
        <v>9</v>
      </c>
      <c r="N5275" s="25">
        <v>0.05</v>
      </c>
      <c r="O5275" s="24">
        <v>6672.14</v>
      </c>
      <c r="P5275" s="26">
        <f t="shared" si="492"/>
        <v>0.24977725667069478</v>
      </c>
      <c r="Q5275" t="str">
        <f t="shared" si="493"/>
        <v>Medium</v>
      </c>
      <c r="R5275" t="str">
        <f t="shared" si="494"/>
        <v>Low</v>
      </c>
      <c r="S5275" s="23">
        <f t="shared" si="495"/>
        <v>2022</v>
      </c>
      <c r="T5275" s="23">
        <f t="shared" si="496"/>
        <v>8</v>
      </c>
      <c r="U5275" t="str">
        <f t="shared" si="497"/>
        <v>Aug-2022</v>
      </c>
    </row>
    <row r="5276" spans="1:21" x14ac:dyDescent="0.3">
      <c r="A5276" t="s">
        <v>7286</v>
      </c>
      <c r="B5276" s="22">
        <v>44743</v>
      </c>
      <c r="C5276" s="22">
        <v>44748</v>
      </c>
      <c r="D5276" s="23" t="s">
        <v>102</v>
      </c>
      <c r="E5276" s="23" t="s">
        <v>510</v>
      </c>
      <c r="F5276" s="23" t="s">
        <v>80</v>
      </c>
      <c r="G5276" s="23" t="s">
        <v>72</v>
      </c>
      <c r="H5276" s="23" t="s">
        <v>346</v>
      </c>
      <c r="I5276" s="23" t="s">
        <v>96</v>
      </c>
      <c r="J5276" s="23" t="s">
        <v>97</v>
      </c>
      <c r="K5276" s="23" t="s">
        <v>181</v>
      </c>
      <c r="L5276" s="24">
        <v>119894.76</v>
      </c>
      <c r="M5276">
        <v>9</v>
      </c>
      <c r="N5276" s="25">
        <v>0.2</v>
      </c>
      <c r="O5276" s="24">
        <v>22351.52</v>
      </c>
      <c r="P5276" s="26">
        <f t="shared" si="492"/>
        <v>0.18642616241110121</v>
      </c>
      <c r="Q5276" t="str">
        <f t="shared" si="493"/>
        <v>Low</v>
      </c>
      <c r="R5276" t="str">
        <f t="shared" si="494"/>
        <v>Medium</v>
      </c>
      <c r="S5276" s="23">
        <f t="shared" si="495"/>
        <v>2022</v>
      </c>
      <c r="T5276" s="23">
        <f t="shared" si="496"/>
        <v>7</v>
      </c>
      <c r="U5276" t="str">
        <f t="shared" si="497"/>
        <v>Jul-2022</v>
      </c>
    </row>
    <row r="5277" spans="1:21" x14ac:dyDescent="0.3">
      <c r="A5277" t="s">
        <v>7287</v>
      </c>
      <c r="B5277" s="22">
        <v>44840</v>
      </c>
      <c r="C5277" s="22">
        <v>44847</v>
      </c>
      <c r="D5277" s="23" t="s">
        <v>61</v>
      </c>
      <c r="E5277" s="23" t="s">
        <v>523</v>
      </c>
      <c r="F5277" s="23" t="s">
        <v>71</v>
      </c>
      <c r="G5277" s="23" t="s">
        <v>179</v>
      </c>
      <c r="H5277" s="23" t="s">
        <v>180</v>
      </c>
      <c r="I5277" s="23" t="s">
        <v>96</v>
      </c>
      <c r="J5277" s="23" t="s">
        <v>135</v>
      </c>
      <c r="K5277" s="23" t="s">
        <v>275</v>
      </c>
      <c r="L5277" s="24">
        <v>80044.320000000007</v>
      </c>
      <c r="M5277">
        <v>8</v>
      </c>
      <c r="N5277" s="25">
        <v>0.15</v>
      </c>
      <c r="O5277" s="24">
        <v>21152.03</v>
      </c>
      <c r="P5277" s="26">
        <f t="shared" si="492"/>
        <v>0.26425397829602398</v>
      </c>
      <c r="Q5277" t="str">
        <f t="shared" si="493"/>
        <v>Medium</v>
      </c>
      <c r="R5277" t="str">
        <f t="shared" si="494"/>
        <v>Medium</v>
      </c>
      <c r="S5277" s="23">
        <f t="shared" si="495"/>
        <v>2022</v>
      </c>
      <c r="T5277" s="23">
        <f t="shared" si="496"/>
        <v>10</v>
      </c>
      <c r="U5277" t="str">
        <f t="shared" si="497"/>
        <v>Oct-2022</v>
      </c>
    </row>
    <row r="5278" spans="1:21" x14ac:dyDescent="0.3">
      <c r="A5278" t="s">
        <v>7288</v>
      </c>
      <c r="B5278" s="22">
        <v>45857</v>
      </c>
      <c r="C5278" s="22">
        <v>45858</v>
      </c>
      <c r="D5278" s="23" t="s">
        <v>61</v>
      </c>
      <c r="E5278" s="23" t="s">
        <v>229</v>
      </c>
      <c r="F5278" s="23" t="s">
        <v>80</v>
      </c>
      <c r="G5278" s="23" t="s">
        <v>72</v>
      </c>
      <c r="H5278" s="23" t="s">
        <v>346</v>
      </c>
      <c r="I5278" s="23" t="s">
        <v>83</v>
      </c>
      <c r="J5278" s="23" t="s">
        <v>379</v>
      </c>
      <c r="K5278" s="23" t="s">
        <v>562</v>
      </c>
      <c r="L5278" s="24">
        <v>100365.79</v>
      </c>
      <c r="M5278">
        <v>7</v>
      </c>
      <c r="N5278" s="25">
        <v>0</v>
      </c>
      <c r="O5278" s="24">
        <v>34699.78</v>
      </c>
      <c r="P5278" s="26">
        <f t="shared" si="492"/>
        <v>0.3457331427371817</v>
      </c>
      <c r="Q5278" t="str">
        <f t="shared" si="493"/>
        <v>High</v>
      </c>
      <c r="R5278" t="str">
        <f t="shared" si="494"/>
        <v>None</v>
      </c>
      <c r="S5278" s="23">
        <f t="shared" si="495"/>
        <v>2025</v>
      </c>
      <c r="T5278" s="23">
        <f t="shared" si="496"/>
        <v>7</v>
      </c>
      <c r="U5278" t="str">
        <f t="shared" si="497"/>
        <v>Jul-2025</v>
      </c>
    </row>
    <row r="5279" spans="1:21" x14ac:dyDescent="0.3">
      <c r="A5279" t="s">
        <v>7289</v>
      </c>
      <c r="B5279" s="22">
        <v>45450</v>
      </c>
      <c r="C5279" s="22">
        <v>45457</v>
      </c>
      <c r="D5279" s="23" t="s">
        <v>50</v>
      </c>
      <c r="E5279" s="23" t="s">
        <v>1067</v>
      </c>
      <c r="F5279" s="23" t="s">
        <v>80</v>
      </c>
      <c r="G5279" s="23" t="s">
        <v>72</v>
      </c>
      <c r="H5279" s="23" t="s">
        <v>73</v>
      </c>
      <c r="I5279" s="23" t="s">
        <v>118</v>
      </c>
      <c r="J5279" s="23" t="s">
        <v>119</v>
      </c>
      <c r="K5279" s="23" t="s">
        <v>270</v>
      </c>
      <c r="L5279" s="24">
        <v>35588.67</v>
      </c>
      <c r="M5279">
        <v>3</v>
      </c>
      <c r="N5279" s="25">
        <v>0.05</v>
      </c>
      <c r="O5279" s="24">
        <v>10891.95</v>
      </c>
      <c r="P5279" s="26">
        <f t="shared" si="492"/>
        <v>0.306051055012733</v>
      </c>
      <c r="Q5279" t="str">
        <f t="shared" si="493"/>
        <v>High</v>
      </c>
      <c r="R5279" t="str">
        <f t="shared" si="494"/>
        <v>Low</v>
      </c>
      <c r="S5279" s="23">
        <f t="shared" si="495"/>
        <v>2024</v>
      </c>
      <c r="T5279" s="23">
        <f t="shared" si="496"/>
        <v>6</v>
      </c>
      <c r="U5279" t="str">
        <f t="shared" si="497"/>
        <v>Jun-2024</v>
      </c>
    </row>
    <row r="5280" spans="1:21" x14ac:dyDescent="0.3">
      <c r="A5280" t="s">
        <v>7290</v>
      </c>
      <c r="B5280" s="22">
        <v>45222</v>
      </c>
      <c r="C5280" s="22">
        <v>45228</v>
      </c>
      <c r="D5280" s="23" t="s">
        <v>102</v>
      </c>
      <c r="E5280" s="23" t="s">
        <v>1380</v>
      </c>
      <c r="F5280" s="23" t="s">
        <v>80</v>
      </c>
      <c r="G5280" s="23" t="s">
        <v>179</v>
      </c>
      <c r="H5280" s="23" t="s">
        <v>236</v>
      </c>
      <c r="I5280" s="23" t="s">
        <v>118</v>
      </c>
      <c r="J5280" s="23" t="s">
        <v>191</v>
      </c>
      <c r="K5280" s="23" t="s">
        <v>192</v>
      </c>
      <c r="L5280" s="24">
        <v>44210.3</v>
      </c>
      <c r="M5280">
        <v>10</v>
      </c>
      <c r="N5280" s="25">
        <v>0.2</v>
      </c>
      <c r="O5280" s="24">
        <v>6550.59</v>
      </c>
      <c r="P5280" s="26">
        <f t="shared" si="492"/>
        <v>0.14816886562633594</v>
      </c>
      <c r="Q5280" t="str">
        <f t="shared" si="493"/>
        <v>Low</v>
      </c>
      <c r="R5280" t="str">
        <f t="shared" si="494"/>
        <v>Medium</v>
      </c>
      <c r="S5280" s="23">
        <f t="shared" si="495"/>
        <v>2023</v>
      </c>
      <c r="T5280" s="23">
        <f t="shared" si="496"/>
        <v>10</v>
      </c>
      <c r="U5280" t="str">
        <f t="shared" si="497"/>
        <v>Oct-2023</v>
      </c>
    </row>
    <row r="5281" spans="1:21" x14ac:dyDescent="0.3">
      <c r="A5281" t="s">
        <v>7291</v>
      </c>
      <c r="B5281" s="22">
        <v>45943</v>
      </c>
      <c r="C5281" s="22">
        <v>45945</v>
      </c>
      <c r="D5281" s="23" t="s">
        <v>61</v>
      </c>
      <c r="E5281" s="23" t="s">
        <v>1897</v>
      </c>
      <c r="F5281" s="23" t="s">
        <v>80</v>
      </c>
      <c r="G5281" s="23" t="s">
        <v>179</v>
      </c>
      <c r="H5281" s="23" t="s">
        <v>236</v>
      </c>
      <c r="I5281" s="23" t="s">
        <v>55</v>
      </c>
      <c r="J5281" s="23" t="s">
        <v>173</v>
      </c>
      <c r="K5281" s="23" t="s">
        <v>780</v>
      </c>
      <c r="L5281" s="24">
        <v>37454.550000000003</v>
      </c>
      <c r="M5281">
        <v>5</v>
      </c>
      <c r="N5281" s="25">
        <v>0.1</v>
      </c>
      <c r="O5281" s="24">
        <v>5450.53</v>
      </c>
      <c r="P5281" s="26">
        <f t="shared" si="492"/>
        <v>0.14552384156264056</v>
      </c>
      <c r="Q5281" t="str">
        <f t="shared" si="493"/>
        <v>Low</v>
      </c>
      <c r="R5281" t="str">
        <f t="shared" si="494"/>
        <v>Low</v>
      </c>
      <c r="S5281" s="23">
        <f t="shared" si="495"/>
        <v>2025</v>
      </c>
      <c r="T5281" s="23">
        <f t="shared" si="496"/>
        <v>10</v>
      </c>
      <c r="U5281" t="str">
        <f t="shared" si="497"/>
        <v>Oct-2025</v>
      </c>
    </row>
    <row r="5282" spans="1:21" x14ac:dyDescent="0.3">
      <c r="A5282" t="s">
        <v>7292</v>
      </c>
      <c r="B5282" s="22">
        <v>45745</v>
      </c>
      <c r="C5282" s="22">
        <v>45750</v>
      </c>
      <c r="D5282" s="23" t="s">
        <v>102</v>
      </c>
      <c r="E5282" s="23" t="s">
        <v>1969</v>
      </c>
      <c r="F5282" s="23" t="s">
        <v>80</v>
      </c>
      <c r="G5282" s="23" t="s">
        <v>72</v>
      </c>
      <c r="H5282" s="23" t="s">
        <v>73</v>
      </c>
      <c r="I5282" s="23" t="s">
        <v>118</v>
      </c>
      <c r="J5282" s="23" t="s">
        <v>230</v>
      </c>
      <c r="K5282" s="23" t="s">
        <v>231</v>
      </c>
      <c r="L5282" s="24">
        <v>60110.1</v>
      </c>
      <c r="M5282">
        <v>10</v>
      </c>
      <c r="N5282" s="25">
        <v>0.1</v>
      </c>
      <c r="O5282" s="24">
        <v>21116.959999999999</v>
      </c>
      <c r="P5282" s="26">
        <f t="shared" si="492"/>
        <v>0.35130468922859887</v>
      </c>
      <c r="Q5282" t="str">
        <f t="shared" si="493"/>
        <v>High</v>
      </c>
      <c r="R5282" t="str">
        <f t="shared" si="494"/>
        <v>Low</v>
      </c>
      <c r="S5282" s="23">
        <f t="shared" si="495"/>
        <v>2025</v>
      </c>
      <c r="T5282" s="23">
        <f t="shared" si="496"/>
        <v>3</v>
      </c>
      <c r="U5282" t="str">
        <f t="shared" si="497"/>
        <v>Mar-2025</v>
      </c>
    </row>
    <row r="5283" spans="1:21" x14ac:dyDescent="0.3">
      <c r="A5283" t="s">
        <v>7293</v>
      </c>
      <c r="B5283" s="22">
        <v>45818</v>
      </c>
      <c r="C5283" s="22">
        <v>45825</v>
      </c>
      <c r="D5283" s="23" t="s">
        <v>102</v>
      </c>
      <c r="E5283" s="23" t="s">
        <v>411</v>
      </c>
      <c r="F5283" s="23" t="s">
        <v>52</v>
      </c>
      <c r="G5283" s="23" t="s">
        <v>179</v>
      </c>
      <c r="H5283" s="23" t="s">
        <v>236</v>
      </c>
      <c r="I5283" s="23" t="s">
        <v>55</v>
      </c>
      <c r="J5283" s="23" t="s">
        <v>65</v>
      </c>
      <c r="K5283" s="23" t="s">
        <v>66</v>
      </c>
      <c r="L5283" s="24">
        <v>61863.35</v>
      </c>
      <c r="M5283">
        <v>5</v>
      </c>
      <c r="N5283" s="25">
        <v>0.1</v>
      </c>
      <c r="O5283" s="24">
        <v>10445.51</v>
      </c>
      <c r="P5283" s="26">
        <f t="shared" si="492"/>
        <v>0.16884811443285888</v>
      </c>
      <c r="Q5283" t="str">
        <f t="shared" si="493"/>
        <v>Low</v>
      </c>
      <c r="R5283" t="str">
        <f t="shared" si="494"/>
        <v>Low</v>
      </c>
      <c r="S5283" s="23">
        <f t="shared" si="495"/>
        <v>2025</v>
      </c>
      <c r="T5283" s="23">
        <f t="shared" si="496"/>
        <v>6</v>
      </c>
      <c r="U5283" t="str">
        <f t="shared" si="497"/>
        <v>Jun-2025</v>
      </c>
    </row>
    <row r="5284" spans="1:21" x14ac:dyDescent="0.3">
      <c r="A5284" t="s">
        <v>7294</v>
      </c>
      <c r="B5284" s="22">
        <v>45067</v>
      </c>
      <c r="C5284" s="22">
        <v>45070</v>
      </c>
      <c r="D5284" s="23" t="s">
        <v>61</v>
      </c>
      <c r="E5284" s="23" t="s">
        <v>1313</v>
      </c>
      <c r="F5284" s="23" t="s">
        <v>52</v>
      </c>
      <c r="G5284" s="23" t="s">
        <v>53</v>
      </c>
      <c r="H5284" s="23" t="s">
        <v>246</v>
      </c>
      <c r="I5284" s="23" t="s">
        <v>96</v>
      </c>
      <c r="J5284" s="23" t="s">
        <v>166</v>
      </c>
      <c r="K5284" s="23" t="s">
        <v>167</v>
      </c>
      <c r="L5284" s="24">
        <v>5018.51</v>
      </c>
      <c r="M5284">
        <v>1</v>
      </c>
      <c r="N5284" s="25">
        <v>0.15</v>
      </c>
      <c r="O5284" s="24">
        <v>1513.73</v>
      </c>
      <c r="P5284" s="26">
        <f t="shared" si="492"/>
        <v>0.30162936807937019</v>
      </c>
      <c r="Q5284" t="str">
        <f t="shared" si="493"/>
        <v>High</v>
      </c>
      <c r="R5284" t="str">
        <f t="shared" si="494"/>
        <v>Medium</v>
      </c>
      <c r="S5284" s="23">
        <f t="shared" si="495"/>
        <v>2023</v>
      </c>
      <c r="T5284" s="23">
        <f t="shared" si="496"/>
        <v>5</v>
      </c>
      <c r="U5284" t="str">
        <f t="shared" si="497"/>
        <v>May-2023</v>
      </c>
    </row>
    <row r="5285" spans="1:21" x14ac:dyDescent="0.3">
      <c r="A5285" t="s">
        <v>7295</v>
      </c>
      <c r="B5285" s="22">
        <v>45606</v>
      </c>
      <c r="C5285" s="22">
        <v>45610</v>
      </c>
      <c r="D5285" s="23" t="s">
        <v>78</v>
      </c>
      <c r="E5285" s="23" t="s">
        <v>1047</v>
      </c>
      <c r="F5285" s="23" t="s">
        <v>52</v>
      </c>
      <c r="G5285" s="23" t="s">
        <v>63</v>
      </c>
      <c r="H5285" s="23" t="s">
        <v>213</v>
      </c>
      <c r="I5285" s="23" t="s">
        <v>96</v>
      </c>
      <c r="J5285" s="23" t="s">
        <v>111</v>
      </c>
      <c r="K5285" s="23" t="s">
        <v>112</v>
      </c>
      <c r="L5285" s="24">
        <v>43381.45</v>
      </c>
      <c r="M5285">
        <v>5</v>
      </c>
      <c r="N5285" s="25">
        <v>0.05</v>
      </c>
      <c r="O5285" s="24">
        <v>9898.74</v>
      </c>
      <c r="P5285" s="26">
        <f t="shared" si="492"/>
        <v>0.22817909498184133</v>
      </c>
      <c r="Q5285" t="str">
        <f t="shared" si="493"/>
        <v>Medium</v>
      </c>
      <c r="R5285" t="str">
        <f t="shared" si="494"/>
        <v>Low</v>
      </c>
      <c r="S5285" s="23">
        <f t="shared" si="495"/>
        <v>2024</v>
      </c>
      <c r="T5285" s="23">
        <f t="shared" si="496"/>
        <v>11</v>
      </c>
      <c r="U5285" t="str">
        <f t="shared" si="497"/>
        <v>Nov-2024</v>
      </c>
    </row>
    <row r="5286" spans="1:21" x14ac:dyDescent="0.3">
      <c r="A5286" t="s">
        <v>7296</v>
      </c>
      <c r="B5286" s="22">
        <v>45811</v>
      </c>
      <c r="C5286" s="22">
        <v>45814</v>
      </c>
      <c r="D5286" s="23" t="s">
        <v>78</v>
      </c>
      <c r="E5286" s="23" t="s">
        <v>407</v>
      </c>
      <c r="F5286" s="23" t="s">
        <v>71</v>
      </c>
      <c r="G5286" s="23" t="s">
        <v>179</v>
      </c>
      <c r="H5286" s="23" t="s">
        <v>180</v>
      </c>
      <c r="I5286" s="23" t="s">
        <v>55</v>
      </c>
      <c r="J5286" s="23" t="s">
        <v>141</v>
      </c>
      <c r="K5286" s="23" t="s">
        <v>978</v>
      </c>
      <c r="L5286" s="24">
        <v>64511.4</v>
      </c>
      <c r="M5286">
        <v>5</v>
      </c>
      <c r="N5286" s="25">
        <v>0</v>
      </c>
      <c r="O5286" s="24">
        <v>24907.37</v>
      </c>
      <c r="P5286" s="26">
        <f t="shared" si="492"/>
        <v>0.38609253558285822</v>
      </c>
      <c r="Q5286" t="str">
        <f t="shared" si="493"/>
        <v>High</v>
      </c>
      <c r="R5286" t="str">
        <f t="shared" si="494"/>
        <v>None</v>
      </c>
      <c r="S5286" s="23">
        <f t="shared" si="495"/>
        <v>2025</v>
      </c>
      <c r="T5286" s="23">
        <f t="shared" si="496"/>
        <v>6</v>
      </c>
      <c r="U5286" t="str">
        <f t="shared" si="497"/>
        <v>Jun-2025</v>
      </c>
    </row>
    <row r="5287" spans="1:21" x14ac:dyDescent="0.3">
      <c r="A5287" t="s">
        <v>7297</v>
      </c>
      <c r="B5287" s="22">
        <v>45413</v>
      </c>
      <c r="C5287" s="22">
        <v>45420</v>
      </c>
      <c r="D5287" s="23" t="s">
        <v>102</v>
      </c>
      <c r="E5287" s="23" t="s">
        <v>1085</v>
      </c>
      <c r="F5287" s="23" t="s">
        <v>80</v>
      </c>
      <c r="G5287" s="23" t="s">
        <v>53</v>
      </c>
      <c r="H5287" s="23" t="s">
        <v>246</v>
      </c>
      <c r="I5287" s="23" t="s">
        <v>83</v>
      </c>
      <c r="J5287" s="23" t="s">
        <v>449</v>
      </c>
      <c r="K5287" s="23" t="s">
        <v>450</v>
      </c>
      <c r="L5287" s="24">
        <v>68480.3</v>
      </c>
      <c r="M5287">
        <v>7</v>
      </c>
      <c r="N5287" s="25">
        <v>0.05</v>
      </c>
      <c r="O5287" s="24">
        <v>11062.54</v>
      </c>
      <c r="P5287" s="26">
        <f t="shared" si="492"/>
        <v>0.16154339277135177</v>
      </c>
      <c r="Q5287" t="str">
        <f t="shared" si="493"/>
        <v>Low</v>
      </c>
      <c r="R5287" t="str">
        <f t="shared" si="494"/>
        <v>Low</v>
      </c>
      <c r="S5287" s="23">
        <f t="shared" si="495"/>
        <v>2024</v>
      </c>
      <c r="T5287" s="23">
        <f t="shared" si="496"/>
        <v>5</v>
      </c>
      <c r="U5287" t="str">
        <f t="shared" si="497"/>
        <v>May-2024</v>
      </c>
    </row>
    <row r="5288" spans="1:21" x14ac:dyDescent="0.3">
      <c r="A5288" t="s">
        <v>7298</v>
      </c>
      <c r="B5288" s="22">
        <v>45092</v>
      </c>
      <c r="C5288" s="22">
        <v>45093</v>
      </c>
      <c r="D5288" s="23" t="s">
        <v>102</v>
      </c>
      <c r="E5288" s="23" t="s">
        <v>1067</v>
      </c>
      <c r="F5288" s="23" t="s">
        <v>80</v>
      </c>
      <c r="G5288" s="23" t="s">
        <v>53</v>
      </c>
      <c r="H5288" s="23" t="s">
        <v>246</v>
      </c>
      <c r="I5288" s="23" t="s">
        <v>55</v>
      </c>
      <c r="J5288" s="23" t="s">
        <v>65</v>
      </c>
      <c r="K5288" s="23" t="s">
        <v>91</v>
      </c>
      <c r="L5288" s="24">
        <v>26752.67</v>
      </c>
      <c r="M5288">
        <v>7</v>
      </c>
      <c r="N5288" s="25">
        <v>0</v>
      </c>
      <c r="O5288" s="24">
        <v>5805.18</v>
      </c>
      <c r="P5288" s="26">
        <f t="shared" si="492"/>
        <v>0.21699441588447063</v>
      </c>
      <c r="Q5288" t="str">
        <f t="shared" si="493"/>
        <v>Medium</v>
      </c>
      <c r="R5288" t="str">
        <f t="shared" si="494"/>
        <v>None</v>
      </c>
      <c r="S5288" s="23">
        <f t="shared" si="495"/>
        <v>2023</v>
      </c>
      <c r="T5288" s="23">
        <f t="shared" si="496"/>
        <v>6</v>
      </c>
      <c r="U5288" t="str">
        <f t="shared" si="497"/>
        <v>Jun-2023</v>
      </c>
    </row>
    <row r="5289" spans="1:21" x14ac:dyDescent="0.3">
      <c r="A5289" t="s">
        <v>7299</v>
      </c>
      <c r="B5289" s="22">
        <v>45393</v>
      </c>
      <c r="C5289" s="22">
        <v>45400</v>
      </c>
      <c r="D5289" s="23" t="s">
        <v>102</v>
      </c>
      <c r="E5289" s="23" t="s">
        <v>89</v>
      </c>
      <c r="F5289" s="23" t="s">
        <v>71</v>
      </c>
      <c r="G5289" s="23" t="s">
        <v>81</v>
      </c>
      <c r="H5289" s="23" t="s">
        <v>186</v>
      </c>
      <c r="I5289" s="23" t="s">
        <v>96</v>
      </c>
      <c r="J5289" s="23" t="s">
        <v>97</v>
      </c>
      <c r="K5289" s="23" t="s">
        <v>416</v>
      </c>
      <c r="L5289" s="24">
        <v>98049.33</v>
      </c>
      <c r="M5289">
        <v>9</v>
      </c>
      <c r="N5289" s="25">
        <v>0</v>
      </c>
      <c r="O5289" s="24">
        <v>15661.29</v>
      </c>
      <c r="P5289" s="26">
        <f t="shared" si="492"/>
        <v>0.15972867943105781</v>
      </c>
      <c r="Q5289" t="str">
        <f t="shared" si="493"/>
        <v>Low</v>
      </c>
      <c r="R5289" t="str">
        <f t="shared" si="494"/>
        <v>None</v>
      </c>
      <c r="S5289" s="23">
        <f t="shared" si="495"/>
        <v>2024</v>
      </c>
      <c r="T5289" s="23">
        <f t="shared" si="496"/>
        <v>4</v>
      </c>
      <c r="U5289" t="str">
        <f t="shared" si="497"/>
        <v>Apr-2024</v>
      </c>
    </row>
    <row r="5290" spans="1:21" x14ac:dyDescent="0.3">
      <c r="A5290" t="s">
        <v>7300</v>
      </c>
      <c r="B5290" s="22">
        <v>45412</v>
      </c>
      <c r="C5290" s="22">
        <v>45419</v>
      </c>
      <c r="D5290" s="23" t="s">
        <v>61</v>
      </c>
      <c r="E5290" s="23" t="s">
        <v>1335</v>
      </c>
      <c r="F5290" s="23" t="s">
        <v>52</v>
      </c>
      <c r="G5290" s="23" t="s">
        <v>53</v>
      </c>
      <c r="H5290" s="23" t="s">
        <v>54</v>
      </c>
      <c r="I5290" s="23" t="s">
        <v>83</v>
      </c>
      <c r="J5290" s="23" t="s">
        <v>379</v>
      </c>
      <c r="K5290" s="23" t="s">
        <v>562</v>
      </c>
      <c r="L5290" s="24">
        <v>7496.32</v>
      </c>
      <c r="M5290">
        <v>4</v>
      </c>
      <c r="N5290" s="25">
        <v>0.15</v>
      </c>
      <c r="O5290" s="24">
        <v>1344.82</v>
      </c>
      <c r="P5290" s="26">
        <f t="shared" si="492"/>
        <v>0.1793973576368138</v>
      </c>
      <c r="Q5290" t="str">
        <f t="shared" si="493"/>
        <v>Low</v>
      </c>
      <c r="R5290" t="str">
        <f t="shared" si="494"/>
        <v>Medium</v>
      </c>
      <c r="S5290" s="23">
        <f t="shared" si="495"/>
        <v>2024</v>
      </c>
      <c r="T5290" s="23">
        <f t="shared" si="496"/>
        <v>4</v>
      </c>
      <c r="U5290" t="str">
        <f t="shared" si="497"/>
        <v>Apr-2024</v>
      </c>
    </row>
    <row r="5291" spans="1:21" x14ac:dyDescent="0.3">
      <c r="A5291" t="s">
        <v>7301</v>
      </c>
      <c r="B5291" s="22">
        <v>45168</v>
      </c>
      <c r="C5291" s="22">
        <v>45174</v>
      </c>
      <c r="D5291" s="23" t="s">
        <v>61</v>
      </c>
      <c r="E5291" s="23" t="s">
        <v>1647</v>
      </c>
      <c r="F5291" s="23" t="s">
        <v>80</v>
      </c>
      <c r="G5291" s="23" t="s">
        <v>72</v>
      </c>
      <c r="H5291" s="23" t="s">
        <v>104</v>
      </c>
      <c r="I5291" s="23" t="s">
        <v>96</v>
      </c>
      <c r="J5291" s="23" t="s">
        <v>166</v>
      </c>
      <c r="K5291" s="23" t="s">
        <v>167</v>
      </c>
      <c r="L5291" s="24">
        <v>11253.95</v>
      </c>
      <c r="M5291">
        <v>5</v>
      </c>
      <c r="N5291" s="25">
        <v>0.1</v>
      </c>
      <c r="O5291" s="24">
        <v>2782.5</v>
      </c>
      <c r="P5291" s="26">
        <f t="shared" si="492"/>
        <v>0.24724652233215891</v>
      </c>
      <c r="Q5291" t="str">
        <f t="shared" si="493"/>
        <v>Medium</v>
      </c>
      <c r="R5291" t="str">
        <f t="shared" si="494"/>
        <v>Low</v>
      </c>
      <c r="S5291" s="23">
        <f t="shared" si="495"/>
        <v>2023</v>
      </c>
      <c r="T5291" s="23">
        <f t="shared" si="496"/>
        <v>8</v>
      </c>
      <c r="U5291" t="str">
        <f t="shared" si="497"/>
        <v>Aug-2023</v>
      </c>
    </row>
    <row r="5292" spans="1:21" x14ac:dyDescent="0.3">
      <c r="A5292" t="s">
        <v>7302</v>
      </c>
      <c r="B5292" s="22">
        <v>44727</v>
      </c>
      <c r="C5292" s="22">
        <v>44730</v>
      </c>
      <c r="D5292" s="23" t="s">
        <v>50</v>
      </c>
      <c r="E5292" s="23" t="s">
        <v>588</v>
      </c>
      <c r="F5292" s="23" t="s">
        <v>52</v>
      </c>
      <c r="G5292" s="23" t="s">
        <v>72</v>
      </c>
      <c r="H5292" s="23" t="s">
        <v>117</v>
      </c>
      <c r="I5292" s="23" t="s">
        <v>118</v>
      </c>
      <c r="J5292" s="23" t="s">
        <v>303</v>
      </c>
      <c r="K5292" s="23" t="s">
        <v>304</v>
      </c>
      <c r="L5292" s="24">
        <v>93062.97</v>
      </c>
      <c r="M5292">
        <v>7</v>
      </c>
      <c r="N5292" s="25">
        <v>0.15</v>
      </c>
      <c r="O5292" s="24">
        <v>30702.87</v>
      </c>
      <c r="P5292" s="26">
        <f t="shared" si="492"/>
        <v>0.32991500271267937</v>
      </c>
      <c r="Q5292" t="str">
        <f t="shared" si="493"/>
        <v>High</v>
      </c>
      <c r="R5292" t="str">
        <f t="shared" si="494"/>
        <v>Medium</v>
      </c>
      <c r="S5292" s="23">
        <f t="shared" si="495"/>
        <v>2022</v>
      </c>
      <c r="T5292" s="23">
        <f t="shared" si="496"/>
        <v>6</v>
      </c>
      <c r="U5292" t="str">
        <f t="shared" si="497"/>
        <v>Jun-2022</v>
      </c>
    </row>
    <row r="5293" spans="1:21" x14ac:dyDescent="0.3">
      <c r="A5293" t="s">
        <v>7303</v>
      </c>
      <c r="B5293" s="22">
        <v>45813</v>
      </c>
      <c r="C5293" s="22">
        <v>45819</v>
      </c>
      <c r="D5293" s="23" t="s">
        <v>78</v>
      </c>
      <c r="E5293" s="23" t="s">
        <v>1150</v>
      </c>
      <c r="F5293" s="23" t="s">
        <v>71</v>
      </c>
      <c r="G5293" s="23" t="s">
        <v>72</v>
      </c>
      <c r="H5293" s="23" t="s">
        <v>104</v>
      </c>
      <c r="I5293" s="23" t="s">
        <v>118</v>
      </c>
      <c r="J5293" s="23" t="s">
        <v>191</v>
      </c>
      <c r="K5293" s="23" t="s">
        <v>829</v>
      </c>
      <c r="L5293" s="24">
        <v>11459.04</v>
      </c>
      <c r="M5293">
        <v>4</v>
      </c>
      <c r="N5293" s="25">
        <v>0.25</v>
      </c>
      <c r="O5293" s="24">
        <v>2801.27</v>
      </c>
      <c r="P5293" s="26">
        <f t="shared" si="492"/>
        <v>0.24445939624959856</v>
      </c>
      <c r="Q5293" t="str">
        <f t="shared" si="493"/>
        <v>Medium</v>
      </c>
      <c r="R5293" t="str">
        <f t="shared" si="494"/>
        <v>High</v>
      </c>
      <c r="S5293" s="23">
        <f t="shared" si="495"/>
        <v>2025</v>
      </c>
      <c r="T5293" s="23">
        <f t="shared" si="496"/>
        <v>6</v>
      </c>
      <c r="U5293" t="str">
        <f t="shared" si="497"/>
        <v>Jun-2025</v>
      </c>
    </row>
    <row r="5294" spans="1:21" x14ac:dyDescent="0.3">
      <c r="A5294" t="s">
        <v>7304</v>
      </c>
      <c r="B5294" s="22">
        <v>45332</v>
      </c>
      <c r="C5294" s="22">
        <v>45339</v>
      </c>
      <c r="D5294" s="23" t="s">
        <v>61</v>
      </c>
      <c r="E5294" s="23" t="s">
        <v>561</v>
      </c>
      <c r="F5294" s="23" t="s">
        <v>80</v>
      </c>
      <c r="G5294" s="23" t="s">
        <v>81</v>
      </c>
      <c r="H5294" s="23" t="s">
        <v>186</v>
      </c>
      <c r="I5294" s="23" t="s">
        <v>55</v>
      </c>
      <c r="J5294" s="23" t="s">
        <v>173</v>
      </c>
      <c r="K5294" s="23" t="s">
        <v>174</v>
      </c>
      <c r="L5294" s="24">
        <v>42153.39</v>
      </c>
      <c r="M5294">
        <v>3</v>
      </c>
      <c r="N5294" s="25">
        <v>0.2</v>
      </c>
      <c r="O5294" s="24">
        <v>12479.68</v>
      </c>
      <c r="P5294" s="26">
        <f t="shared" si="492"/>
        <v>0.29605400656981562</v>
      </c>
      <c r="Q5294" t="str">
        <f t="shared" si="493"/>
        <v>Medium</v>
      </c>
      <c r="R5294" t="str">
        <f t="shared" si="494"/>
        <v>Medium</v>
      </c>
      <c r="S5294" s="23">
        <f t="shared" si="495"/>
        <v>2024</v>
      </c>
      <c r="T5294" s="23">
        <f t="shared" si="496"/>
        <v>2</v>
      </c>
      <c r="U5294" t="str">
        <f t="shared" si="497"/>
        <v>Feb-2024</v>
      </c>
    </row>
    <row r="5295" spans="1:21" x14ac:dyDescent="0.3">
      <c r="A5295" t="s">
        <v>7305</v>
      </c>
      <c r="B5295" s="22">
        <v>45110</v>
      </c>
      <c r="C5295" s="22">
        <v>45111</v>
      </c>
      <c r="D5295" s="23" t="s">
        <v>61</v>
      </c>
      <c r="E5295" s="23" t="s">
        <v>2105</v>
      </c>
      <c r="F5295" s="23" t="s">
        <v>80</v>
      </c>
      <c r="G5295" s="23" t="s">
        <v>63</v>
      </c>
      <c r="H5295" s="23" t="s">
        <v>202</v>
      </c>
      <c r="I5295" s="23" t="s">
        <v>118</v>
      </c>
      <c r="J5295" s="23" t="s">
        <v>303</v>
      </c>
      <c r="K5295" s="23" t="s">
        <v>304</v>
      </c>
      <c r="L5295" s="24">
        <v>47264.49</v>
      </c>
      <c r="M5295">
        <v>7</v>
      </c>
      <c r="N5295" s="25">
        <v>0.2</v>
      </c>
      <c r="O5295" s="24">
        <v>12936.09</v>
      </c>
      <c r="P5295" s="26">
        <f t="shared" si="492"/>
        <v>0.27369574917660172</v>
      </c>
      <c r="Q5295" t="str">
        <f t="shared" si="493"/>
        <v>Medium</v>
      </c>
      <c r="R5295" t="str">
        <f t="shared" si="494"/>
        <v>Medium</v>
      </c>
      <c r="S5295" s="23">
        <f t="shared" si="495"/>
        <v>2023</v>
      </c>
      <c r="T5295" s="23">
        <f t="shared" si="496"/>
        <v>7</v>
      </c>
      <c r="U5295" t="str">
        <f t="shared" si="497"/>
        <v>Jul-2023</v>
      </c>
    </row>
    <row r="5296" spans="1:21" x14ac:dyDescent="0.3">
      <c r="A5296" t="s">
        <v>7306</v>
      </c>
      <c r="B5296" s="22">
        <v>45614</v>
      </c>
      <c r="C5296" s="22">
        <v>45619</v>
      </c>
      <c r="D5296" s="23" t="s">
        <v>78</v>
      </c>
      <c r="E5296" s="23" t="s">
        <v>1485</v>
      </c>
      <c r="F5296" s="23" t="s">
        <v>80</v>
      </c>
      <c r="G5296" s="23" t="s">
        <v>81</v>
      </c>
      <c r="H5296" s="23" t="s">
        <v>186</v>
      </c>
      <c r="I5296" s="23" t="s">
        <v>96</v>
      </c>
      <c r="J5296" s="23" t="s">
        <v>111</v>
      </c>
      <c r="K5296" s="23" t="s">
        <v>328</v>
      </c>
      <c r="L5296" s="24">
        <v>91811.34</v>
      </c>
      <c r="M5296">
        <v>9</v>
      </c>
      <c r="N5296" s="25">
        <v>0.05</v>
      </c>
      <c r="O5296" s="24">
        <v>18520.96</v>
      </c>
      <c r="P5296" s="26">
        <f t="shared" si="492"/>
        <v>0.20172845750862584</v>
      </c>
      <c r="Q5296" t="str">
        <f t="shared" si="493"/>
        <v>Medium</v>
      </c>
      <c r="R5296" t="str">
        <f t="shared" si="494"/>
        <v>Low</v>
      </c>
      <c r="S5296" s="23">
        <f t="shared" si="495"/>
        <v>2024</v>
      </c>
      <c r="T5296" s="23">
        <f t="shared" si="496"/>
        <v>11</v>
      </c>
      <c r="U5296" t="str">
        <f t="shared" si="497"/>
        <v>Nov-2024</v>
      </c>
    </row>
    <row r="5297" spans="1:21" x14ac:dyDescent="0.3">
      <c r="A5297" t="s">
        <v>7307</v>
      </c>
      <c r="B5297" s="22">
        <v>45975</v>
      </c>
      <c r="C5297" s="22">
        <v>45981</v>
      </c>
      <c r="D5297" s="23" t="s">
        <v>50</v>
      </c>
      <c r="E5297" s="23" t="s">
        <v>1931</v>
      </c>
      <c r="F5297" s="23" t="s">
        <v>71</v>
      </c>
      <c r="G5297" s="23" t="s">
        <v>63</v>
      </c>
      <c r="H5297" s="23" t="s">
        <v>202</v>
      </c>
      <c r="I5297" s="23" t="s">
        <v>118</v>
      </c>
      <c r="J5297" s="23" t="s">
        <v>119</v>
      </c>
      <c r="K5297" s="23" t="s">
        <v>197</v>
      </c>
      <c r="L5297" s="24">
        <v>100465.56</v>
      </c>
      <c r="M5297">
        <v>9</v>
      </c>
      <c r="N5297" s="25">
        <v>0.05</v>
      </c>
      <c r="O5297" s="24">
        <v>16985.22</v>
      </c>
      <c r="P5297" s="26">
        <f t="shared" si="492"/>
        <v>0.16906510051802828</v>
      </c>
      <c r="Q5297" t="str">
        <f t="shared" si="493"/>
        <v>Low</v>
      </c>
      <c r="R5297" t="str">
        <f t="shared" si="494"/>
        <v>Low</v>
      </c>
      <c r="S5297" s="23">
        <f t="shared" si="495"/>
        <v>2025</v>
      </c>
      <c r="T5297" s="23">
        <f t="shared" si="496"/>
        <v>11</v>
      </c>
      <c r="U5297" t="str">
        <f t="shared" si="497"/>
        <v>Nov-2025</v>
      </c>
    </row>
    <row r="5298" spans="1:21" x14ac:dyDescent="0.3">
      <c r="A5298" t="s">
        <v>7308</v>
      </c>
      <c r="B5298" s="22">
        <v>45291</v>
      </c>
      <c r="C5298" s="22">
        <v>45295</v>
      </c>
      <c r="D5298" s="23" t="s">
        <v>102</v>
      </c>
      <c r="E5298" s="23" t="s">
        <v>1139</v>
      </c>
      <c r="F5298" s="23" t="s">
        <v>80</v>
      </c>
      <c r="G5298" s="23" t="s">
        <v>53</v>
      </c>
      <c r="H5298" s="23" t="s">
        <v>110</v>
      </c>
      <c r="I5298" s="23" t="s">
        <v>83</v>
      </c>
      <c r="J5298" s="23" t="s">
        <v>379</v>
      </c>
      <c r="K5298" s="23" t="s">
        <v>716</v>
      </c>
      <c r="L5298" s="24">
        <v>97965.35</v>
      </c>
      <c r="M5298">
        <v>7</v>
      </c>
      <c r="N5298" s="25">
        <v>0.25</v>
      </c>
      <c r="O5298" s="24">
        <v>18727.38</v>
      </c>
      <c r="P5298" s="26">
        <f t="shared" si="492"/>
        <v>0.1911633041682595</v>
      </c>
      <c r="Q5298" t="str">
        <f t="shared" si="493"/>
        <v>Low</v>
      </c>
      <c r="R5298" t="str">
        <f t="shared" si="494"/>
        <v>High</v>
      </c>
      <c r="S5298" s="23">
        <f t="shared" si="495"/>
        <v>2023</v>
      </c>
      <c r="T5298" s="23">
        <f t="shared" si="496"/>
        <v>12</v>
      </c>
      <c r="U5298" t="str">
        <f t="shared" si="497"/>
        <v>Dec-2023</v>
      </c>
    </row>
    <row r="5299" spans="1:21" x14ac:dyDescent="0.3">
      <c r="A5299" t="s">
        <v>7309</v>
      </c>
      <c r="B5299" s="22">
        <v>45528</v>
      </c>
      <c r="C5299" s="22">
        <v>45532</v>
      </c>
      <c r="D5299" s="23" t="s">
        <v>102</v>
      </c>
      <c r="E5299" s="23" t="s">
        <v>2384</v>
      </c>
      <c r="F5299" s="23" t="s">
        <v>52</v>
      </c>
      <c r="G5299" s="23" t="s">
        <v>179</v>
      </c>
      <c r="H5299" s="23" t="s">
        <v>236</v>
      </c>
      <c r="I5299" s="23" t="s">
        <v>83</v>
      </c>
      <c r="J5299" s="23" t="s">
        <v>84</v>
      </c>
      <c r="K5299" s="23" t="s">
        <v>85</v>
      </c>
      <c r="L5299" s="24">
        <v>99964</v>
      </c>
      <c r="M5299">
        <v>8</v>
      </c>
      <c r="N5299" s="25">
        <v>0</v>
      </c>
      <c r="O5299" s="24">
        <v>24082.58</v>
      </c>
      <c r="P5299" s="26">
        <f t="shared" si="492"/>
        <v>0.24091252851026371</v>
      </c>
      <c r="Q5299" t="str">
        <f t="shared" si="493"/>
        <v>Medium</v>
      </c>
      <c r="R5299" t="str">
        <f t="shared" si="494"/>
        <v>None</v>
      </c>
      <c r="S5299" s="23">
        <f t="shared" si="495"/>
        <v>2024</v>
      </c>
      <c r="T5299" s="23">
        <f t="shared" si="496"/>
        <v>8</v>
      </c>
      <c r="U5299" t="str">
        <f t="shared" si="497"/>
        <v>Aug-2024</v>
      </c>
    </row>
    <row r="5300" spans="1:21" x14ac:dyDescent="0.3">
      <c r="A5300" t="s">
        <v>7310</v>
      </c>
      <c r="B5300" s="22">
        <v>44996</v>
      </c>
      <c r="C5300" s="22">
        <v>45000</v>
      </c>
      <c r="D5300" s="23" t="s">
        <v>50</v>
      </c>
      <c r="E5300" s="23" t="s">
        <v>2157</v>
      </c>
      <c r="F5300" s="23" t="s">
        <v>71</v>
      </c>
      <c r="G5300" s="23" t="s">
        <v>53</v>
      </c>
      <c r="H5300" s="23" t="s">
        <v>246</v>
      </c>
      <c r="I5300" s="23" t="s">
        <v>83</v>
      </c>
      <c r="J5300" s="23" t="s">
        <v>156</v>
      </c>
      <c r="K5300" s="23" t="s">
        <v>208</v>
      </c>
      <c r="L5300" s="24">
        <v>1499.29</v>
      </c>
      <c r="M5300">
        <v>1</v>
      </c>
      <c r="N5300" s="25">
        <v>0.1</v>
      </c>
      <c r="O5300" s="24">
        <v>265.24</v>
      </c>
      <c r="P5300" s="26">
        <f t="shared" si="492"/>
        <v>0.17691040425801546</v>
      </c>
      <c r="Q5300" t="str">
        <f t="shared" si="493"/>
        <v>Low</v>
      </c>
      <c r="R5300" t="str">
        <f t="shared" si="494"/>
        <v>Low</v>
      </c>
      <c r="S5300" s="23">
        <f t="shared" si="495"/>
        <v>2023</v>
      </c>
      <c r="T5300" s="23">
        <f t="shared" si="496"/>
        <v>3</v>
      </c>
      <c r="U5300" t="str">
        <f t="shared" si="497"/>
        <v>Mar-2023</v>
      </c>
    </row>
    <row r="5301" spans="1:21" x14ac:dyDescent="0.3">
      <c r="A5301" t="s">
        <v>7311</v>
      </c>
      <c r="B5301" s="22">
        <v>45331</v>
      </c>
      <c r="C5301" s="22">
        <v>45332</v>
      </c>
      <c r="D5301" s="23" t="s">
        <v>61</v>
      </c>
      <c r="E5301" s="23" t="s">
        <v>791</v>
      </c>
      <c r="F5301" s="23" t="s">
        <v>80</v>
      </c>
      <c r="G5301" s="23" t="s">
        <v>179</v>
      </c>
      <c r="H5301" s="23" t="s">
        <v>180</v>
      </c>
      <c r="I5301" s="23" t="s">
        <v>83</v>
      </c>
      <c r="J5301" s="23" t="s">
        <v>156</v>
      </c>
      <c r="K5301" s="23" t="s">
        <v>208</v>
      </c>
      <c r="L5301" s="24">
        <v>71513.679999999993</v>
      </c>
      <c r="M5301">
        <v>7</v>
      </c>
      <c r="N5301" s="25">
        <v>0.05</v>
      </c>
      <c r="O5301" s="24">
        <v>25410.43</v>
      </c>
      <c r="P5301" s="26">
        <f t="shared" si="492"/>
        <v>0.35532264596088475</v>
      </c>
      <c r="Q5301" t="str">
        <f t="shared" si="493"/>
        <v>High</v>
      </c>
      <c r="R5301" t="str">
        <f t="shared" si="494"/>
        <v>Low</v>
      </c>
      <c r="S5301" s="23">
        <f t="shared" si="495"/>
        <v>2024</v>
      </c>
      <c r="T5301" s="23">
        <f t="shared" si="496"/>
        <v>2</v>
      </c>
      <c r="U5301" t="str">
        <f t="shared" si="497"/>
        <v>Feb-2024</v>
      </c>
    </row>
    <row r="5302" spans="1:21" x14ac:dyDescent="0.3">
      <c r="A5302" t="s">
        <v>7312</v>
      </c>
      <c r="B5302" s="22">
        <v>45770</v>
      </c>
      <c r="C5302" s="22">
        <v>45773</v>
      </c>
      <c r="D5302" s="23" t="s">
        <v>50</v>
      </c>
      <c r="E5302" s="23" t="s">
        <v>2434</v>
      </c>
      <c r="F5302" s="23" t="s">
        <v>80</v>
      </c>
      <c r="G5302" s="23" t="s">
        <v>53</v>
      </c>
      <c r="H5302" s="23" t="s">
        <v>246</v>
      </c>
      <c r="I5302" s="23" t="s">
        <v>118</v>
      </c>
      <c r="J5302" s="23" t="s">
        <v>191</v>
      </c>
      <c r="K5302" s="23" t="s">
        <v>192</v>
      </c>
      <c r="L5302" s="24">
        <v>45907.199999999997</v>
      </c>
      <c r="M5302">
        <v>9</v>
      </c>
      <c r="N5302" s="25">
        <v>0.2</v>
      </c>
      <c r="O5302" s="24">
        <v>14180.34</v>
      </c>
      <c r="P5302" s="26">
        <f t="shared" si="492"/>
        <v>0.30889141572563783</v>
      </c>
      <c r="Q5302" t="str">
        <f t="shared" si="493"/>
        <v>High</v>
      </c>
      <c r="R5302" t="str">
        <f t="shared" si="494"/>
        <v>Medium</v>
      </c>
      <c r="S5302" s="23">
        <f t="shared" si="495"/>
        <v>2025</v>
      </c>
      <c r="T5302" s="23">
        <f t="shared" si="496"/>
        <v>4</v>
      </c>
      <c r="U5302" t="str">
        <f t="shared" si="497"/>
        <v>Apr-2025</v>
      </c>
    </row>
    <row r="5303" spans="1:21" x14ac:dyDescent="0.3">
      <c r="A5303" t="s">
        <v>7313</v>
      </c>
      <c r="B5303" s="22">
        <v>44924</v>
      </c>
      <c r="C5303" s="22">
        <v>44925</v>
      </c>
      <c r="D5303" s="23" t="s">
        <v>61</v>
      </c>
      <c r="E5303" s="23" t="s">
        <v>261</v>
      </c>
      <c r="F5303" s="23" t="s">
        <v>71</v>
      </c>
      <c r="G5303" s="23" t="s">
        <v>53</v>
      </c>
      <c r="H5303" s="23" t="s">
        <v>54</v>
      </c>
      <c r="I5303" s="23" t="s">
        <v>55</v>
      </c>
      <c r="J5303" s="23" t="s">
        <v>56</v>
      </c>
      <c r="K5303" s="23" t="s">
        <v>57</v>
      </c>
      <c r="L5303" s="24">
        <v>14385.12</v>
      </c>
      <c r="M5303">
        <v>3</v>
      </c>
      <c r="N5303" s="25">
        <v>0.2</v>
      </c>
      <c r="O5303" s="24">
        <v>4159.17</v>
      </c>
      <c r="P5303" s="26">
        <f t="shared" si="492"/>
        <v>0.28913001768494112</v>
      </c>
      <c r="Q5303" t="str">
        <f t="shared" si="493"/>
        <v>Medium</v>
      </c>
      <c r="R5303" t="str">
        <f t="shared" si="494"/>
        <v>Medium</v>
      </c>
      <c r="S5303" s="23">
        <f t="shared" si="495"/>
        <v>2022</v>
      </c>
      <c r="T5303" s="23">
        <f t="shared" si="496"/>
        <v>12</v>
      </c>
      <c r="U5303" t="str">
        <f t="shared" si="497"/>
        <v>Dec-2022</v>
      </c>
    </row>
    <row r="5304" spans="1:21" x14ac:dyDescent="0.3">
      <c r="A5304" t="s">
        <v>7314</v>
      </c>
      <c r="B5304" s="22">
        <v>44791</v>
      </c>
      <c r="C5304" s="22">
        <v>44796</v>
      </c>
      <c r="D5304" s="23" t="s">
        <v>78</v>
      </c>
      <c r="E5304" s="23" t="s">
        <v>2480</v>
      </c>
      <c r="F5304" s="23" t="s">
        <v>80</v>
      </c>
      <c r="G5304" s="23" t="s">
        <v>179</v>
      </c>
      <c r="H5304" s="23" t="s">
        <v>236</v>
      </c>
      <c r="I5304" s="23" t="s">
        <v>83</v>
      </c>
      <c r="J5304" s="23" t="s">
        <v>449</v>
      </c>
      <c r="K5304" s="23" t="s">
        <v>681</v>
      </c>
      <c r="L5304" s="24">
        <v>8987.94</v>
      </c>
      <c r="M5304">
        <v>9</v>
      </c>
      <c r="N5304" s="25">
        <v>0.1</v>
      </c>
      <c r="O5304" s="24">
        <v>2283.48</v>
      </c>
      <c r="P5304" s="26">
        <f t="shared" si="492"/>
        <v>0.25406044099092784</v>
      </c>
      <c r="Q5304" t="str">
        <f t="shared" si="493"/>
        <v>Medium</v>
      </c>
      <c r="R5304" t="str">
        <f t="shared" si="494"/>
        <v>Low</v>
      </c>
      <c r="S5304" s="23">
        <f t="shared" si="495"/>
        <v>2022</v>
      </c>
      <c r="T5304" s="23">
        <f t="shared" si="496"/>
        <v>8</v>
      </c>
      <c r="U5304" t="str">
        <f t="shared" si="497"/>
        <v>Aug-2022</v>
      </c>
    </row>
    <row r="5305" spans="1:21" x14ac:dyDescent="0.3">
      <c r="A5305" t="s">
        <v>7315</v>
      </c>
      <c r="B5305" s="22">
        <v>45550</v>
      </c>
      <c r="C5305" s="22">
        <v>45552</v>
      </c>
      <c r="D5305" s="23" t="s">
        <v>50</v>
      </c>
      <c r="E5305" s="23" t="s">
        <v>893</v>
      </c>
      <c r="F5305" s="23" t="s">
        <v>80</v>
      </c>
      <c r="G5305" s="23" t="s">
        <v>72</v>
      </c>
      <c r="H5305" s="23" t="s">
        <v>73</v>
      </c>
      <c r="I5305" s="23" t="s">
        <v>118</v>
      </c>
      <c r="J5305" s="23" t="s">
        <v>119</v>
      </c>
      <c r="K5305" s="23" t="s">
        <v>120</v>
      </c>
      <c r="L5305" s="24">
        <v>30926.880000000001</v>
      </c>
      <c r="M5305">
        <v>3</v>
      </c>
      <c r="N5305" s="25">
        <v>0.1</v>
      </c>
      <c r="O5305" s="24">
        <v>9128.36</v>
      </c>
      <c r="P5305" s="26">
        <f t="shared" si="492"/>
        <v>0.29515942118959299</v>
      </c>
      <c r="Q5305" t="str">
        <f t="shared" si="493"/>
        <v>Medium</v>
      </c>
      <c r="R5305" t="str">
        <f t="shared" si="494"/>
        <v>Low</v>
      </c>
      <c r="S5305" s="23">
        <f t="shared" si="495"/>
        <v>2024</v>
      </c>
      <c r="T5305" s="23">
        <f t="shared" si="496"/>
        <v>9</v>
      </c>
      <c r="U5305" t="str">
        <f t="shared" si="497"/>
        <v>Sep-2024</v>
      </c>
    </row>
    <row r="5306" spans="1:21" x14ac:dyDescent="0.3">
      <c r="A5306" t="s">
        <v>7316</v>
      </c>
      <c r="B5306" s="22">
        <v>44576</v>
      </c>
      <c r="C5306" s="22">
        <v>44582</v>
      </c>
      <c r="D5306" s="23" t="s">
        <v>78</v>
      </c>
      <c r="E5306" s="23" t="s">
        <v>1676</v>
      </c>
      <c r="F5306" s="23" t="s">
        <v>52</v>
      </c>
      <c r="G5306" s="23" t="s">
        <v>63</v>
      </c>
      <c r="H5306" s="23" t="s">
        <v>64</v>
      </c>
      <c r="I5306" s="23" t="s">
        <v>96</v>
      </c>
      <c r="J5306" s="23" t="s">
        <v>111</v>
      </c>
      <c r="K5306" s="23" t="s">
        <v>112</v>
      </c>
      <c r="L5306" s="24">
        <v>47307.55</v>
      </c>
      <c r="M5306">
        <v>5</v>
      </c>
      <c r="N5306" s="25">
        <v>0.2</v>
      </c>
      <c r="O5306" s="24">
        <v>10212.89</v>
      </c>
      <c r="P5306" s="26">
        <f t="shared" si="492"/>
        <v>0.21588287704605288</v>
      </c>
      <c r="Q5306" t="str">
        <f t="shared" si="493"/>
        <v>Medium</v>
      </c>
      <c r="R5306" t="str">
        <f t="shared" si="494"/>
        <v>Medium</v>
      </c>
      <c r="S5306" s="23">
        <f t="shared" si="495"/>
        <v>2022</v>
      </c>
      <c r="T5306" s="23">
        <f t="shared" si="496"/>
        <v>1</v>
      </c>
      <c r="U5306" t="str">
        <f t="shared" si="497"/>
        <v>Jan-2022</v>
      </c>
    </row>
    <row r="5307" spans="1:21" x14ac:dyDescent="0.3">
      <c r="A5307" t="s">
        <v>7317</v>
      </c>
      <c r="B5307" s="22">
        <v>45308</v>
      </c>
      <c r="C5307" s="22">
        <v>45314</v>
      </c>
      <c r="D5307" s="23" t="s">
        <v>61</v>
      </c>
      <c r="E5307" s="23" t="s">
        <v>1731</v>
      </c>
      <c r="F5307" s="23" t="s">
        <v>80</v>
      </c>
      <c r="G5307" s="23" t="s">
        <v>63</v>
      </c>
      <c r="H5307" s="23" t="s">
        <v>172</v>
      </c>
      <c r="I5307" s="23" t="s">
        <v>96</v>
      </c>
      <c r="J5307" s="23" t="s">
        <v>135</v>
      </c>
      <c r="K5307" s="23" t="s">
        <v>395</v>
      </c>
      <c r="L5307" s="24">
        <v>29496.5</v>
      </c>
      <c r="M5307">
        <v>10</v>
      </c>
      <c r="N5307" s="25">
        <v>0.25</v>
      </c>
      <c r="O5307" s="24">
        <v>5105.3999999999996</v>
      </c>
      <c r="P5307" s="26">
        <f t="shared" si="492"/>
        <v>0.1730849422812876</v>
      </c>
      <c r="Q5307" t="str">
        <f t="shared" si="493"/>
        <v>Low</v>
      </c>
      <c r="R5307" t="str">
        <f t="shared" si="494"/>
        <v>High</v>
      </c>
      <c r="S5307" s="23">
        <f t="shared" si="495"/>
        <v>2024</v>
      </c>
      <c r="T5307" s="23">
        <f t="shared" si="496"/>
        <v>1</v>
      </c>
      <c r="U5307" t="str">
        <f t="shared" si="497"/>
        <v>Jan-2024</v>
      </c>
    </row>
    <row r="5308" spans="1:21" x14ac:dyDescent="0.3">
      <c r="A5308" t="s">
        <v>7318</v>
      </c>
      <c r="B5308" s="22">
        <v>45406</v>
      </c>
      <c r="C5308" s="22">
        <v>45410</v>
      </c>
      <c r="D5308" s="23" t="s">
        <v>50</v>
      </c>
      <c r="E5308" s="23" t="s">
        <v>644</v>
      </c>
      <c r="F5308" s="23" t="s">
        <v>71</v>
      </c>
      <c r="G5308" s="23" t="s">
        <v>63</v>
      </c>
      <c r="H5308" s="23" t="s">
        <v>213</v>
      </c>
      <c r="I5308" s="23" t="s">
        <v>96</v>
      </c>
      <c r="J5308" s="23" t="s">
        <v>135</v>
      </c>
      <c r="K5308" s="23" t="s">
        <v>395</v>
      </c>
      <c r="L5308" s="24">
        <v>36839.519999999997</v>
      </c>
      <c r="M5308">
        <v>8</v>
      </c>
      <c r="N5308" s="25">
        <v>0</v>
      </c>
      <c r="O5308" s="24">
        <v>8666.34</v>
      </c>
      <c r="P5308" s="26">
        <f t="shared" si="492"/>
        <v>0.23524573610079613</v>
      </c>
      <c r="Q5308" t="str">
        <f t="shared" si="493"/>
        <v>Medium</v>
      </c>
      <c r="R5308" t="str">
        <f t="shared" si="494"/>
        <v>None</v>
      </c>
      <c r="S5308" s="23">
        <f t="shared" si="495"/>
        <v>2024</v>
      </c>
      <c r="T5308" s="23">
        <f t="shared" si="496"/>
        <v>4</v>
      </c>
      <c r="U5308" t="str">
        <f t="shared" si="497"/>
        <v>Apr-2024</v>
      </c>
    </row>
    <row r="5309" spans="1:21" x14ac:dyDescent="0.3">
      <c r="A5309" t="s">
        <v>7319</v>
      </c>
      <c r="B5309" s="22">
        <v>45369</v>
      </c>
      <c r="C5309" s="22">
        <v>45375</v>
      </c>
      <c r="D5309" s="23" t="s">
        <v>102</v>
      </c>
      <c r="E5309" s="23" t="s">
        <v>1824</v>
      </c>
      <c r="F5309" s="23" t="s">
        <v>80</v>
      </c>
      <c r="G5309" s="23" t="s">
        <v>81</v>
      </c>
      <c r="H5309" s="23" t="s">
        <v>82</v>
      </c>
      <c r="I5309" s="23" t="s">
        <v>55</v>
      </c>
      <c r="J5309" s="23" t="s">
        <v>141</v>
      </c>
      <c r="K5309" s="23" t="s">
        <v>978</v>
      </c>
      <c r="L5309" s="24">
        <v>95747.12</v>
      </c>
      <c r="M5309">
        <v>7</v>
      </c>
      <c r="N5309" s="25">
        <v>0.2</v>
      </c>
      <c r="O5309" s="24">
        <v>19183.23</v>
      </c>
      <c r="P5309" s="26">
        <f t="shared" si="492"/>
        <v>0.20035307589408433</v>
      </c>
      <c r="Q5309" t="str">
        <f t="shared" si="493"/>
        <v>Medium</v>
      </c>
      <c r="R5309" t="str">
        <f t="shared" si="494"/>
        <v>Medium</v>
      </c>
      <c r="S5309" s="23">
        <f t="shared" si="495"/>
        <v>2024</v>
      </c>
      <c r="T5309" s="23">
        <f t="shared" si="496"/>
        <v>3</v>
      </c>
      <c r="U5309" t="str">
        <f t="shared" si="497"/>
        <v>Mar-2024</v>
      </c>
    </row>
    <row r="5310" spans="1:21" x14ac:dyDescent="0.3">
      <c r="A5310" t="s">
        <v>7320</v>
      </c>
      <c r="B5310" s="22">
        <v>45310</v>
      </c>
      <c r="C5310" s="22">
        <v>45312</v>
      </c>
      <c r="D5310" s="23" t="s">
        <v>78</v>
      </c>
      <c r="E5310" s="23" t="s">
        <v>265</v>
      </c>
      <c r="F5310" s="23" t="s">
        <v>52</v>
      </c>
      <c r="G5310" s="23" t="s">
        <v>63</v>
      </c>
      <c r="H5310" s="23" t="s">
        <v>213</v>
      </c>
      <c r="I5310" s="23" t="s">
        <v>83</v>
      </c>
      <c r="J5310" s="23" t="s">
        <v>84</v>
      </c>
      <c r="K5310" s="23" t="s">
        <v>85</v>
      </c>
      <c r="L5310" s="24">
        <v>133892.73000000001</v>
      </c>
      <c r="M5310">
        <v>9</v>
      </c>
      <c r="N5310" s="25">
        <v>0.25</v>
      </c>
      <c r="O5310" s="24">
        <v>28250.23</v>
      </c>
      <c r="P5310" s="26">
        <f t="shared" si="492"/>
        <v>0.21099151537204444</v>
      </c>
      <c r="Q5310" t="str">
        <f t="shared" si="493"/>
        <v>Medium</v>
      </c>
      <c r="R5310" t="str">
        <f t="shared" si="494"/>
        <v>High</v>
      </c>
      <c r="S5310" s="23">
        <f t="shared" si="495"/>
        <v>2024</v>
      </c>
      <c r="T5310" s="23">
        <f t="shared" si="496"/>
        <v>1</v>
      </c>
      <c r="U5310" t="str">
        <f t="shared" si="497"/>
        <v>Jan-2024</v>
      </c>
    </row>
    <row r="5311" spans="1:21" x14ac:dyDescent="0.3">
      <c r="A5311" t="s">
        <v>7321</v>
      </c>
      <c r="B5311" s="22">
        <v>45296</v>
      </c>
      <c r="C5311" s="22">
        <v>45302</v>
      </c>
      <c r="D5311" s="23" t="s">
        <v>61</v>
      </c>
      <c r="E5311" s="23" t="s">
        <v>2256</v>
      </c>
      <c r="F5311" s="23" t="s">
        <v>71</v>
      </c>
      <c r="G5311" s="23" t="s">
        <v>53</v>
      </c>
      <c r="H5311" s="23" t="s">
        <v>110</v>
      </c>
      <c r="I5311" s="23" t="s">
        <v>118</v>
      </c>
      <c r="J5311" s="23" t="s">
        <v>119</v>
      </c>
      <c r="K5311" s="23" t="s">
        <v>120</v>
      </c>
      <c r="L5311" s="24">
        <v>9688.77</v>
      </c>
      <c r="M5311">
        <v>9</v>
      </c>
      <c r="N5311" s="25">
        <v>0.25</v>
      </c>
      <c r="O5311" s="24">
        <v>1111.1500000000001</v>
      </c>
      <c r="P5311" s="26">
        <f t="shared" si="492"/>
        <v>0.11468432009429474</v>
      </c>
      <c r="Q5311" t="str">
        <f t="shared" si="493"/>
        <v>Low</v>
      </c>
      <c r="R5311" t="str">
        <f t="shared" si="494"/>
        <v>High</v>
      </c>
      <c r="S5311" s="23">
        <f t="shared" si="495"/>
        <v>2024</v>
      </c>
      <c r="T5311" s="23">
        <f t="shared" si="496"/>
        <v>1</v>
      </c>
      <c r="U5311" t="str">
        <f t="shared" si="497"/>
        <v>Jan-2024</v>
      </c>
    </row>
    <row r="5312" spans="1:21" x14ac:dyDescent="0.3">
      <c r="A5312" t="s">
        <v>7322</v>
      </c>
      <c r="B5312" s="22">
        <v>45618</v>
      </c>
      <c r="C5312" s="22">
        <v>45623</v>
      </c>
      <c r="D5312" s="23" t="s">
        <v>50</v>
      </c>
      <c r="E5312" s="23" t="s">
        <v>2065</v>
      </c>
      <c r="F5312" s="23" t="s">
        <v>71</v>
      </c>
      <c r="G5312" s="23" t="s">
        <v>81</v>
      </c>
      <c r="H5312" s="23" t="s">
        <v>82</v>
      </c>
      <c r="I5312" s="23" t="s">
        <v>118</v>
      </c>
      <c r="J5312" s="23" t="s">
        <v>230</v>
      </c>
      <c r="K5312" s="23" t="s">
        <v>231</v>
      </c>
      <c r="L5312" s="24">
        <v>26718.21</v>
      </c>
      <c r="M5312">
        <v>9</v>
      </c>
      <c r="N5312" s="25">
        <v>0</v>
      </c>
      <c r="O5312" s="24">
        <v>6734.51</v>
      </c>
      <c r="P5312" s="26">
        <f t="shared" si="492"/>
        <v>0.25205693046053612</v>
      </c>
      <c r="Q5312" t="str">
        <f t="shared" si="493"/>
        <v>Medium</v>
      </c>
      <c r="R5312" t="str">
        <f t="shared" si="494"/>
        <v>None</v>
      </c>
      <c r="S5312" s="23">
        <f t="shared" si="495"/>
        <v>2024</v>
      </c>
      <c r="T5312" s="23">
        <f t="shared" si="496"/>
        <v>11</v>
      </c>
      <c r="U5312" t="str">
        <f t="shared" si="497"/>
        <v>Nov-2024</v>
      </c>
    </row>
    <row r="5313" spans="1:21" x14ac:dyDescent="0.3">
      <c r="A5313" t="s">
        <v>7323</v>
      </c>
      <c r="B5313" s="22">
        <v>44635</v>
      </c>
      <c r="C5313" s="22">
        <v>44636</v>
      </c>
      <c r="D5313" s="23" t="s">
        <v>102</v>
      </c>
      <c r="E5313" s="23" t="s">
        <v>94</v>
      </c>
      <c r="F5313" s="23" t="s">
        <v>71</v>
      </c>
      <c r="G5313" s="23" t="s">
        <v>179</v>
      </c>
      <c r="H5313" s="23" t="s">
        <v>236</v>
      </c>
      <c r="I5313" s="23" t="s">
        <v>118</v>
      </c>
      <c r="J5313" s="23" t="s">
        <v>303</v>
      </c>
      <c r="K5313" s="23" t="s">
        <v>304</v>
      </c>
      <c r="L5313" s="24">
        <v>13888.62</v>
      </c>
      <c r="M5313">
        <v>2</v>
      </c>
      <c r="N5313" s="25">
        <v>0</v>
      </c>
      <c r="O5313" s="24">
        <v>4122.38</v>
      </c>
      <c r="P5313" s="26">
        <f t="shared" si="492"/>
        <v>0.29681710637917952</v>
      </c>
      <c r="Q5313" t="str">
        <f t="shared" si="493"/>
        <v>Medium</v>
      </c>
      <c r="R5313" t="str">
        <f t="shared" si="494"/>
        <v>None</v>
      </c>
      <c r="S5313" s="23">
        <f t="shared" si="495"/>
        <v>2022</v>
      </c>
      <c r="T5313" s="23">
        <f t="shared" si="496"/>
        <v>3</v>
      </c>
      <c r="U5313" t="str">
        <f t="shared" si="497"/>
        <v>Mar-2022</v>
      </c>
    </row>
    <row r="5314" spans="1:21" x14ac:dyDescent="0.3">
      <c r="A5314" t="s">
        <v>7324</v>
      </c>
      <c r="B5314" s="22">
        <v>45573</v>
      </c>
      <c r="C5314" s="22">
        <v>45577</v>
      </c>
      <c r="D5314" s="23" t="s">
        <v>78</v>
      </c>
      <c r="E5314" s="23" t="s">
        <v>1275</v>
      </c>
      <c r="F5314" s="23" t="s">
        <v>80</v>
      </c>
      <c r="G5314" s="23" t="s">
        <v>179</v>
      </c>
      <c r="H5314" s="23" t="s">
        <v>180</v>
      </c>
      <c r="I5314" s="23" t="s">
        <v>55</v>
      </c>
      <c r="J5314" s="23" t="s">
        <v>173</v>
      </c>
      <c r="K5314" s="23" t="s">
        <v>735</v>
      </c>
      <c r="L5314" s="24">
        <v>41629.56</v>
      </c>
      <c r="M5314">
        <v>4</v>
      </c>
      <c r="N5314" s="25">
        <v>0.15</v>
      </c>
      <c r="O5314" s="24">
        <v>9710.51</v>
      </c>
      <c r="P5314" s="26">
        <f t="shared" si="492"/>
        <v>0.23325997200066492</v>
      </c>
      <c r="Q5314" t="str">
        <f t="shared" si="493"/>
        <v>Medium</v>
      </c>
      <c r="R5314" t="str">
        <f t="shared" si="494"/>
        <v>Medium</v>
      </c>
      <c r="S5314" s="23">
        <f t="shared" si="495"/>
        <v>2024</v>
      </c>
      <c r="T5314" s="23">
        <f t="shared" si="496"/>
        <v>10</v>
      </c>
      <c r="U5314" t="str">
        <f t="shared" si="497"/>
        <v>Oct-2024</v>
      </c>
    </row>
    <row r="5315" spans="1:21" x14ac:dyDescent="0.3">
      <c r="A5315" t="s">
        <v>7325</v>
      </c>
      <c r="B5315" s="22">
        <v>45118</v>
      </c>
      <c r="C5315" s="22">
        <v>45120</v>
      </c>
      <c r="D5315" s="23" t="s">
        <v>102</v>
      </c>
      <c r="E5315" s="23" t="s">
        <v>217</v>
      </c>
      <c r="F5315" s="23" t="s">
        <v>71</v>
      </c>
      <c r="G5315" s="23" t="s">
        <v>81</v>
      </c>
      <c r="H5315" s="23" t="s">
        <v>82</v>
      </c>
      <c r="I5315" s="23" t="s">
        <v>83</v>
      </c>
      <c r="J5315" s="23" t="s">
        <v>84</v>
      </c>
      <c r="K5315" s="23" t="s">
        <v>257</v>
      </c>
      <c r="L5315" s="24">
        <v>134331.79999999999</v>
      </c>
      <c r="M5315">
        <v>10</v>
      </c>
      <c r="N5315" s="25">
        <v>0.25</v>
      </c>
      <c r="O5315" s="24">
        <v>29329.75</v>
      </c>
      <c r="P5315" s="26">
        <f t="shared" si="492"/>
        <v>0.21833810013712318</v>
      </c>
      <c r="Q5315" t="str">
        <f t="shared" si="493"/>
        <v>Medium</v>
      </c>
      <c r="R5315" t="str">
        <f t="shared" si="494"/>
        <v>High</v>
      </c>
      <c r="S5315" s="23">
        <f t="shared" si="495"/>
        <v>2023</v>
      </c>
      <c r="T5315" s="23">
        <f t="shared" si="496"/>
        <v>7</v>
      </c>
      <c r="U5315" t="str">
        <f t="shared" si="497"/>
        <v>Jul-2023</v>
      </c>
    </row>
    <row r="5316" spans="1:21" x14ac:dyDescent="0.3">
      <c r="A5316" t="s">
        <v>7326</v>
      </c>
      <c r="B5316" s="22">
        <v>45498</v>
      </c>
      <c r="C5316" s="22">
        <v>45500</v>
      </c>
      <c r="D5316" s="23" t="s">
        <v>102</v>
      </c>
      <c r="E5316" s="23" t="s">
        <v>1707</v>
      </c>
      <c r="F5316" s="23" t="s">
        <v>71</v>
      </c>
      <c r="G5316" s="23" t="s">
        <v>179</v>
      </c>
      <c r="H5316" s="23" t="s">
        <v>180</v>
      </c>
      <c r="I5316" s="23" t="s">
        <v>118</v>
      </c>
      <c r="J5316" s="23" t="s">
        <v>191</v>
      </c>
      <c r="K5316" s="23" t="s">
        <v>290</v>
      </c>
      <c r="L5316" s="24">
        <v>64296.35</v>
      </c>
      <c r="M5316">
        <v>5</v>
      </c>
      <c r="N5316" s="25">
        <v>0.15</v>
      </c>
      <c r="O5316" s="24">
        <v>19334.439999999999</v>
      </c>
      <c r="P5316" s="26">
        <f t="shared" ref="P5316:P5379" si="498">IFERROR(O5316/L5316,0)</f>
        <v>0.30070820505363055</v>
      </c>
      <c r="Q5316" t="str">
        <f t="shared" ref="Q5316:Q5379" si="499">IF(P5316&gt;=0.3,"High",IF(P5316&gt;=0.2,"Medium","Low"))</f>
        <v>High</v>
      </c>
      <c r="R5316" t="str">
        <f t="shared" ref="R5316:R5379" si="500">IF(N5316=0,"None",IF(N5316&lt;=0.1,"Low",IF(N5316&lt;=0.2,"Medium","High")))</f>
        <v>Medium</v>
      </c>
      <c r="S5316" s="23">
        <f t="shared" ref="S5316:S5379" si="501">YEAR(B5316)</f>
        <v>2024</v>
      </c>
      <c r="T5316" s="23">
        <f t="shared" ref="T5316:T5379" si="502">MONTH(B5316)</f>
        <v>7</v>
      </c>
      <c r="U5316" t="str">
        <f t="shared" ref="U5316:U5379" si="503">TEXT(B5316,"mmm-yyyy")</f>
        <v>Jul-2024</v>
      </c>
    </row>
    <row r="5317" spans="1:21" x14ac:dyDescent="0.3">
      <c r="A5317" t="s">
        <v>7327</v>
      </c>
      <c r="B5317" s="22">
        <v>45943</v>
      </c>
      <c r="C5317" s="22">
        <v>45945</v>
      </c>
      <c r="D5317" s="23" t="s">
        <v>50</v>
      </c>
      <c r="E5317" s="23" t="s">
        <v>1220</v>
      </c>
      <c r="F5317" s="23" t="s">
        <v>71</v>
      </c>
      <c r="G5317" s="23" t="s">
        <v>81</v>
      </c>
      <c r="H5317" s="23" t="s">
        <v>95</v>
      </c>
      <c r="I5317" s="23" t="s">
        <v>96</v>
      </c>
      <c r="J5317" s="23" t="s">
        <v>111</v>
      </c>
      <c r="K5317" s="23" t="s">
        <v>225</v>
      </c>
      <c r="L5317" s="24">
        <v>49287.839999999997</v>
      </c>
      <c r="M5317">
        <v>7</v>
      </c>
      <c r="N5317" s="25">
        <v>0.15</v>
      </c>
      <c r="O5317" s="24">
        <v>15839.5</v>
      </c>
      <c r="P5317" s="26">
        <f t="shared" si="498"/>
        <v>0.32136729870897163</v>
      </c>
      <c r="Q5317" t="str">
        <f t="shared" si="499"/>
        <v>High</v>
      </c>
      <c r="R5317" t="str">
        <f t="shared" si="500"/>
        <v>Medium</v>
      </c>
      <c r="S5317" s="23">
        <f t="shared" si="501"/>
        <v>2025</v>
      </c>
      <c r="T5317" s="23">
        <f t="shared" si="502"/>
        <v>10</v>
      </c>
      <c r="U5317" t="str">
        <f t="shared" si="503"/>
        <v>Oct-2025</v>
      </c>
    </row>
    <row r="5318" spans="1:21" x14ac:dyDescent="0.3">
      <c r="A5318" t="s">
        <v>7328</v>
      </c>
      <c r="B5318" s="22">
        <v>45395</v>
      </c>
      <c r="C5318" s="22">
        <v>45402</v>
      </c>
      <c r="D5318" s="23" t="s">
        <v>78</v>
      </c>
      <c r="E5318" s="23" t="s">
        <v>1310</v>
      </c>
      <c r="F5318" s="23" t="s">
        <v>52</v>
      </c>
      <c r="G5318" s="23" t="s">
        <v>72</v>
      </c>
      <c r="H5318" s="23" t="s">
        <v>346</v>
      </c>
      <c r="I5318" s="23" t="s">
        <v>55</v>
      </c>
      <c r="J5318" s="23" t="s">
        <v>141</v>
      </c>
      <c r="K5318" s="23" t="s">
        <v>241</v>
      </c>
      <c r="L5318" s="24">
        <v>87636.4</v>
      </c>
      <c r="M5318">
        <v>10</v>
      </c>
      <c r="N5318" s="25">
        <v>0.05</v>
      </c>
      <c r="O5318" s="24">
        <v>21104.560000000001</v>
      </c>
      <c r="P5318" s="26">
        <f t="shared" si="498"/>
        <v>0.24081956812466057</v>
      </c>
      <c r="Q5318" t="str">
        <f t="shared" si="499"/>
        <v>Medium</v>
      </c>
      <c r="R5318" t="str">
        <f t="shared" si="500"/>
        <v>Low</v>
      </c>
      <c r="S5318" s="23">
        <f t="shared" si="501"/>
        <v>2024</v>
      </c>
      <c r="T5318" s="23">
        <f t="shared" si="502"/>
        <v>4</v>
      </c>
      <c r="U5318" t="str">
        <f t="shared" si="503"/>
        <v>Apr-2024</v>
      </c>
    </row>
    <row r="5319" spans="1:21" x14ac:dyDescent="0.3">
      <c r="A5319" t="s">
        <v>7329</v>
      </c>
      <c r="B5319" s="22">
        <v>45017</v>
      </c>
      <c r="C5319" s="22">
        <v>45021</v>
      </c>
      <c r="D5319" s="23" t="s">
        <v>61</v>
      </c>
      <c r="E5319" s="23" t="s">
        <v>561</v>
      </c>
      <c r="F5319" s="23" t="s">
        <v>80</v>
      </c>
      <c r="G5319" s="23" t="s">
        <v>81</v>
      </c>
      <c r="H5319" s="23" t="s">
        <v>284</v>
      </c>
      <c r="I5319" s="23" t="s">
        <v>96</v>
      </c>
      <c r="J5319" s="23" t="s">
        <v>111</v>
      </c>
      <c r="K5319" s="23" t="s">
        <v>328</v>
      </c>
      <c r="L5319" s="24">
        <v>45934.32</v>
      </c>
      <c r="M5319">
        <v>4</v>
      </c>
      <c r="N5319" s="25">
        <v>0.15</v>
      </c>
      <c r="O5319" s="24">
        <v>14144.93</v>
      </c>
      <c r="P5319" s="26">
        <f t="shared" si="498"/>
        <v>0.30793816039945732</v>
      </c>
      <c r="Q5319" t="str">
        <f t="shared" si="499"/>
        <v>High</v>
      </c>
      <c r="R5319" t="str">
        <f t="shared" si="500"/>
        <v>Medium</v>
      </c>
      <c r="S5319" s="23">
        <f t="shared" si="501"/>
        <v>2023</v>
      </c>
      <c r="T5319" s="23">
        <f t="shared" si="502"/>
        <v>4</v>
      </c>
      <c r="U5319" t="str">
        <f t="shared" si="503"/>
        <v>Apr-2023</v>
      </c>
    </row>
    <row r="5320" spans="1:21" x14ac:dyDescent="0.3">
      <c r="A5320" t="s">
        <v>7330</v>
      </c>
      <c r="B5320" s="22">
        <v>44648</v>
      </c>
      <c r="C5320" s="22">
        <v>44653</v>
      </c>
      <c r="D5320" s="23" t="s">
        <v>102</v>
      </c>
      <c r="E5320" s="23" t="s">
        <v>2384</v>
      </c>
      <c r="F5320" s="23" t="s">
        <v>80</v>
      </c>
      <c r="G5320" s="23" t="s">
        <v>63</v>
      </c>
      <c r="H5320" s="23" t="s">
        <v>202</v>
      </c>
      <c r="I5320" s="23" t="s">
        <v>96</v>
      </c>
      <c r="J5320" s="23" t="s">
        <v>97</v>
      </c>
      <c r="K5320" s="23" t="s">
        <v>98</v>
      </c>
      <c r="L5320" s="24">
        <v>65802.2</v>
      </c>
      <c r="M5320">
        <v>10</v>
      </c>
      <c r="N5320" s="25">
        <v>0.05</v>
      </c>
      <c r="O5320" s="24">
        <v>18072.05</v>
      </c>
      <c r="P5320" s="26">
        <f t="shared" si="498"/>
        <v>0.27464203324508907</v>
      </c>
      <c r="Q5320" t="str">
        <f t="shared" si="499"/>
        <v>Medium</v>
      </c>
      <c r="R5320" t="str">
        <f t="shared" si="500"/>
        <v>Low</v>
      </c>
      <c r="S5320" s="23">
        <f t="shared" si="501"/>
        <v>2022</v>
      </c>
      <c r="T5320" s="23">
        <f t="shared" si="502"/>
        <v>3</v>
      </c>
      <c r="U5320" t="str">
        <f t="shared" si="503"/>
        <v>Mar-2022</v>
      </c>
    </row>
    <row r="5321" spans="1:21" x14ac:dyDescent="0.3">
      <c r="A5321" t="s">
        <v>7331</v>
      </c>
      <c r="B5321" s="22">
        <v>45356</v>
      </c>
      <c r="C5321" s="22">
        <v>45360</v>
      </c>
      <c r="D5321" s="23" t="s">
        <v>50</v>
      </c>
      <c r="E5321" s="23" t="s">
        <v>1232</v>
      </c>
      <c r="F5321" s="23" t="s">
        <v>80</v>
      </c>
      <c r="G5321" s="23" t="s">
        <v>53</v>
      </c>
      <c r="H5321" s="23" t="s">
        <v>246</v>
      </c>
      <c r="I5321" s="23" t="s">
        <v>118</v>
      </c>
      <c r="J5321" s="23" t="s">
        <v>191</v>
      </c>
      <c r="K5321" s="23" t="s">
        <v>829</v>
      </c>
      <c r="L5321" s="24">
        <v>56403.28</v>
      </c>
      <c r="M5321">
        <v>4</v>
      </c>
      <c r="N5321" s="25">
        <v>0.05</v>
      </c>
      <c r="O5321" s="24">
        <v>13168.44</v>
      </c>
      <c r="P5321" s="26">
        <f t="shared" si="498"/>
        <v>0.23346940107029238</v>
      </c>
      <c r="Q5321" t="str">
        <f t="shared" si="499"/>
        <v>Medium</v>
      </c>
      <c r="R5321" t="str">
        <f t="shared" si="500"/>
        <v>Low</v>
      </c>
      <c r="S5321" s="23">
        <f t="shared" si="501"/>
        <v>2024</v>
      </c>
      <c r="T5321" s="23">
        <f t="shared" si="502"/>
        <v>3</v>
      </c>
      <c r="U5321" t="str">
        <f t="shared" si="503"/>
        <v>Mar-2024</v>
      </c>
    </row>
    <row r="5322" spans="1:21" x14ac:dyDescent="0.3">
      <c r="A5322" t="s">
        <v>7332</v>
      </c>
      <c r="B5322" s="22">
        <v>45468</v>
      </c>
      <c r="C5322" s="22">
        <v>45474</v>
      </c>
      <c r="D5322" s="23" t="s">
        <v>78</v>
      </c>
      <c r="E5322" s="23" t="s">
        <v>837</v>
      </c>
      <c r="F5322" s="23" t="s">
        <v>52</v>
      </c>
      <c r="G5322" s="23" t="s">
        <v>81</v>
      </c>
      <c r="H5322" s="23" t="s">
        <v>284</v>
      </c>
      <c r="I5322" s="23" t="s">
        <v>83</v>
      </c>
      <c r="J5322" s="23" t="s">
        <v>379</v>
      </c>
      <c r="K5322" s="23" t="s">
        <v>716</v>
      </c>
      <c r="L5322" s="24">
        <v>9073.14</v>
      </c>
      <c r="M5322">
        <v>2</v>
      </c>
      <c r="N5322" s="25">
        <v>0.15</v>
      </c>
      <c r="O5322" s="24">
        <v>1314.15</v>
      </c>
      <c r="P5322" s="26">
        <f t="shared" si="498"/>
        <v>0.14483960348897959</v>
      </c>
      <c r="Q5322" t="str">
        <f t="shared" si="499"/>
        <v>Low</v>
      </c>
      <c r="R5322" t="str">
        <f t="shared" si="500"/>
        <v>Medium</v>
      </c>
      <c r="S5322" s="23">
        <f t="shared" si="501"/>
        <v>2024</v>
      </c>
      <c r="T5322" s="23">
        <f t="shared" si="502"/>
        <v>6</v>
      </c>
      <c r="U5322" t="str">
        <f t="shared" si="503"/>
        <v>Jun-2024</v>
      </c>
    </row>
    <row r="5323" spans="1:21" x14ac:dyDescent="0.3">
      <c r="A5323" t="s">
        <v>7333</v>
      </c>
      <c r="B5323" s="22">
        <v>45279</v>
      </c>
      <c r="C5323" s="22">
        <v>45280</v>
      </c>
      <c r="D5323" s="23" t="s">
        <v>50</v>
      </c>
      <c r="E5323" s="23" t="s">
        <v>1150</v>
      </c>
      <c r="F5323" s="23" t="s">
        <v>80</v>
      </c>
      <c r="G5323" s="23" t="s">
        <v>179</v>
      </c>
      <c r="H5323" s="23" t="s">
        <v>180</v>
      </c>
      <c r="I5323" s="23" t="s">
        <v>96</v>
      </c>
      <c r="J5323" s="23" t="s">
        <v>111</v>
      </c>
      <c r="K5323" s="23" t="s">
        <v>328</v>
      </c>
      <c r="L5323" s="24">
        <v>33514.44</v>
      </c>
      <c r="M5323">
        <v>3</v>
      </c>
      <c r="N5323" s="25">
        <v>0.05</v>
      </c>
      <c r="O5323" s="24">
        <v>10374.15</v>
      </c>
      <c r="P5323" s="26">
        <f t="shared" si="498"/>
        <v>0.30954269264233564</v>
      </c>
      <c r="Q5323" t="str">
        <f t="shared" si="499"/>
        <v>High</v>
      </c>
      <c r="R5323" t="str">
        <f t="shared" si="500"/>
        <v>Low</v>
      </c>
      <c r="S5323" s="23">
        <f t="shared" si="501"/>
        <v>2023</v>
      </c>
      <c r="T5323" s="23">
        <f t="shared" si="502"/>
        <v>12</v>
      </c>
      <c r="U5323" t="str">
        <f t="shared" si="503"/>
        <v>Dec-2023</v>
      </c>
    </row>
    <row r="5324" spans="1:21" x14ac:dyDescent="0.3">
      <c r="A5324" t="s">
        <v>7334</v>
      </c>
      <c r="B5324" s="22">
        <v>45597</v>
      </c>
      <c r="C5324" s="22">
        <v>45602</v>
      </c>
      <c r="D5324" s="23" t="s">
        <v>50</v>
      </c>
      <c r="E5324" s="23" t="s">
        <v>316</v>
      </c>
      <c r="F5324" s="23" t="s">
        <v>52</v>
      </c>
      <c r="G5324" s="23" t="s">
        <v>72</v>
      </c>
      <c r="H5324" s="23" t="s">
        <v>104</v>
      </c>
      <c r="I5324" s="23" t="s">
        <v>96</v>
      </c>
      <c r="J5324" s="23" t="s">
        <v>97</v>
      </c>
      <c r="K5324" s="23" t="s">
        <v>181</v>
      </c>
      <c r="L5324" s="24">
        <v>41075.519999999997</v>
      </c>
      <c r="M5324">
        <v>6</v>
      </c>
      <c r="N5324" s="25">
        <v>0.15</v>
      </c>
      <c r="O5324" s="24">
        <v>10157.450000000001</v>
      </c>
      <c r="P5324" s="26">
        <f t="shared" si="498"/>
        <v>0.24728719198198834</v>
      </c>
      <c r="Q5324" t="str">
        <f t="shared" si="499"/>
        <v>Medium</v>
      </c>
      <c r="R5324" t="str">
        <f t="shared" si="500"/>
        <v>Medium</v>
      </c>
      <c r="S5324" s="23">
        <f t="shared" si="501"/>
        <v>2024</v>
      </c>
      <c r="T5324" s="23">
        <f t="shared" si="502"/>
        <v>11</v>
      </c>
      <c r="U5324" t="str">
        <f t="shared" si="503"/>
        <v>Nov-2024</v>
      </c>
    </row>
    <row r="5325" spans="1:21" x14ac:dyDescent="0.3">
      <c r="A5325" t="s">
        <v>7335</v>
      </c>
      <c r="B5325" s="22">
        <v>45068</v>
      </c>
      <c r="C5325" s="22">
        <v>45073</v>
      </c>
      <c r="D5325" s="23" t="s">
        <v>78</v>
      </c>
      <c r="E5325" s="23" t="s">
        <v>1778</v>
      </c>
      <c r="F5325" s="23" t="s">
        <v>52</v>
      </c>
      <c r="G5325" s="23" t="s">
        <v>179</v>
      </c>
      <c r="H5325" s="23" t="s">
        <v>180</v>
      </c>
      <c r="I5325" s="23" t="s">
        <v>96</v>
      </c>
      <c r="J5325" s="23" t="s">
        <v>97</v>
      </c>
      <c r="K5325" s="23" t="s">
        <v>416</v>
      </c>
      <c r="L5325" s="24">
        <v>53457.65</v>
      </c>
      <c r="M5325">
        <v>5</v>
      </c>
      <c r="N5325" s="25">
        <v>0.05</v>
      </c>
      <c r="O5325" s="24">
        <v>14109.17</v>
      </c>
      <c r="P5325" s="26">
        <f t="shared" si="498"/>
        <v>0.26393172913511909</v>
      </c>
      <c r="Q5325" t="str">
        <f t="shared" si="499"/>
        <v>Medium</v>
      </c>
      <c r="R5325" t="str">
        <f t="shared" si="500"/>
        <v>Low</v>
      </c>
      <c r="S5325" s="23">
        <f t="shared" si="501"/>
        <v>2023</v>
      </c>
      <c r="T5325" s="23">
        <f t="shared" si="502"/>
        <v>5</v>
      </c>
      <c r="U5325" t="str">
        <f t="shared" si="503"/>
        <v>May-2023</v>
      </c>
    </row>
    <row r="5326" spans="1:21" x14ac:dyDescent="0.3">
      <c r="A5326" t="s">
        <v>7336</v>
      </c>
      <c r="B5326" s="22">
        <v>45317</v>
      </c>
      <c r="C5326" s="22">
        <v>45322</v>
      </c>
      <c r="D5326" s="23" t="s">
        <v>78</v>
      </c>
      <c r="E5326" s="23" t="s">
        <v>253</v>
      </c>
      <c r="F5326" s="23" t="s">
        <v>52</v>
      </c>
      <c r="G5326" s="23" t="s">
        <v>53</v>
      </c>
      <c r="H5326" s="23" t="s">
        <v>246</v>
      </c>
      <c r="I5326" s="23" t="s">
        <v>55</v>
      </c>
      <c r="J5326" s="23" t="s">
        <v>173</v>
      </c>
      <c r="K5326" s="23" t="s">
        <v>174</v>
      </c>
      <c r="L5326" s="24">
        <v>49328.15</v>
      </c>
      <c r="M5326">
        <v>5</v>
      </c>
      <c r="N5326" s="25">
        <v>0.15</v>
      </c>
      <c r="O5326" s="24">
        <v>13050.23</v>
      </c>
      <c r="P5326" s="26">
        <f t="shared" si="498"/>
        <v>0.26455948581084027</v>
      </c>
      <c r="Q5326" t="str">
        <f t="shared" si="499"/>
        <v>Medium</v>
      </c>
      <c r="R5326" t="str">
        <f t="shared" si="500"/>
        <v>Medium</v>
      </c>
      <c r="S5326" s="23">
        <f t="shared" si="501"/>
        <v>2024</v>
      </c>
      <c r="T5326" s="23">
        <f t="shared" si="502"/>
        <v>1</v>
      </c>
      <c r="U5326" t="str">
        <f t="shared" si="503"/>
        <v>Jan-2024</v>
      </c>
    </row>
    <row r="5327" spans="1:21" x14ac:dyDescent="0.3">
      <c r="A5327" t="s">
        <v>7337</v>
      </c>
      <c r="B5327" s="22">
        <v>45206</v>
      </c>
      <c r="C5327" s="22">
        <v>45210</v>
      </c>
      <c r="D5327" s="23" t="s">
        <v>102</v>
      </c>
      <c r="E5327" s="23" t="s">
        <v>2670</v>
      </c>
      <c r="F5327" s="23" t="s">
        <v>71</v>
      </c>
      <c r="G5327" s="23" t="s">
        <v>81</v>
      </c>
      <c r="H5327" s="23" t="s">
        <v>82</v>
      </c>
      <c r="I5327" s="23" t="s">
        <v>83</v>
      </c>
      <c r="J5327" s="23" t="s">
        <v>84</v>
      </c>
      <c r="K5327" s="23" t="s">
        <v>85</v>
      </c>
      <c r="L5327" s="24">
        <v>5234.6400000000003</v>
      </c>
      <c r="M5327">
        <v>8</v>
      </c>
      <c r="N5327" s="25">
        <v>0.2</v>
      </c>
      <c r="O5327" s="24">
        <v>1197.92</v>
      </c>
      <c r="P5327" s="26">
        <f t="shared" si="498"/>
        <v>0.22884477251539742</v>
      </c>
      <c r="Q5327" t="str">
        <f t="shared" si="499"/>
        <v>Medium</v>
      </c>
      <c r="R5327" t="str">
        <f t="shared" si="500"/>
        <v>Medium</v>
      </c>
      <c r="S5327" s="23">
        <f t="shared" si="501"/>
        <v>2023</v>
      </c>
      <c r="T5327" s="23">
        <f t="shared" si="502"/>
        <v>10</v>
      </c>
      <c r="U5327" t="str">
        <f t="shared" si="503"/>
        <v>Oct-2023</v>
      </c>
    </row>
    <row r="5328" spans="1:21" x14ac:dyDescent="0.3">
      <c r="A5328" t="s">
        <v>7338</v>
      </c>
      <c r="B5328" s="22">
        <v>44788</v>
      </c>
      <c r="C5328" s="22">
        <v>44792</v>
      </c>
      <c r="D5328" s="23" t="s">
        <v>78</v>
      </c>
      <c r="E5328" s="23" t="s">
        <v>1419</v>
      </c>
      <c r="F5328" s="23" t="s">
        <v>52</v>
      </c>
      <c r="G5328" s="23" t="s">
        <v>63</v>
      </c>
      <c r="H5328" s="23" t="s">
        <v>213</v>
      </c>
      <c r="I5328" s="23" t="s">
        <v>83</v>
      </c>
      <c r="J5328" s="23" t="s">
        <v>379</v>
      </c>
      <c r="K5328" s="23" t="s">
        <v>562</v>
      </c>
      <c r="L5328" s="24">
        <v>6821.64</v>
      </c>
      <c r="M5328">
        <v>2</v>
      </c>
      <c r="N5328" s="25">
        <v>0.05</v>
      </c>
      <c r="O5328" s="24">
        <v>2125.85</v>
      </c>
      <c r="P5328" s="26">
        <f t="shared" si="498"/>
        <v>0.31163327293729953</v>
      </c>
      <c r="Q5328" t="str">
        <f t="shared" si="499"/>
        <v>High</v>
      </c>
      <c r="R5328" t="str">
        <f t="shared" si="500"/>
        <v>Low</v>
      </c>
      <c r="S5328" s="23">
        <f t="shared" si="501"/>
        <v>2022</v>
      </c>
      <c r="T5328" s="23">
        <f t="shared" si="502"/>
        <v>8</v>
      </c>
      <c r="U5328" t="str">
        <f t="shared" si="503"/>
        <v>Aug-2022</v>
      </c>
    </row>
    <row r="5329" spans="1:21" x14ac:dyDescent="0.3">
      <c r="A5329" t="s">
        <v>7339</v>
      </c>
      <c r="B5329" s="22">
        <v>45690</v>
      </c>
      <c r="C5329" s="22">
        <v>45691</v>
      </c>
      <c r="D5329" s="23" t="s">
        <v>102</v>
      </c>
      <c r="E5329" s="23" t="s">
        <v>2434</v>
      </c>
      <c r="F5329" s="23" t="s">
        <v>71</v>
      </c>
      <c r="G5329" s="23" t="s">
        <v>53</v>
      </c>
      <c r="H5329" s="23" t="s">
        <v>90</v>
      </c>
      <c r="I5329" s="23" t="s">
        <v>118</v>
      </c>
      <c r="J5329" s="23" t="s">
        <v>230</v>
      </c>
      <c r="K5329" s="23" t="s">
        <v>351</v>
      </c>
      <c r="L5329" s="24">
        <v>28817.22</v>
      </c>
      <c r="M5329">
        <v>3</v>
      </c>
      <c r="N5329" s="25">
        <v>0.25</v>
      </c>
      <c r="O5329" s="24">
        <v>6135.68</v>
      </c>
      <c r="P5329" s="26">
        <f t="shared" si="498"/>
        <v>0.21291713773917123</v>
      </c>
      <c r="Q5329" t="str">
        <f t="shared" si="499"/>
        <v>Medium</v>
      </c>
      <c r="R5329" t="str">
        <f t="shared" si="500"/>
        <v>High</v>
      </c>
      <c r="S5329" s="23">
        <f t="shared" si="501"/>
        <v>2025</v>
      </c>
      <c r="T5329" s="23">
        <f t="shared" si="502"/>
        <v>2</v>
      </c>
      <c r="U5329" t="str">
        <f t="shared" si="503"/>
        <v>Feb-2025</v>
      </c>
    </row>
    <row r="5330" spans="1:21" x14ac:dyDescent="0.3">
      <c r="A5330" t="s">
        <v>7340</v>
      </c>
      <c r="B5330" s="22">
        <v>45132</v>
      </c>
      <c r="C5330" s="22">
        <v>45135</v>
      </c>
      <c r="D5330" s="23" t="s">
        <v>102</v>
      </c>
      <c r="E5330" s="23" t="s">
        <v>1171</v>
      </c>
      <c r="F5330" s="23" t="s">
        <v>80</v>
      </c>
      <c r="G5330" s="23" t="s">
        <v>179</v>
      </c>
      <c r="H5330" s="23" t="s">
        <v>236</v>
      </c>
      <c r="I5330" s="23" t="s">
        <v>83</v>
      </c>
      <c r="J5330" s="23" t="s">
        <v>449</v>
      </c>
      <c r="K5330" s="23" t="s">
        <v>775</v>
      </c>
      <c r="L5330" s="24">
        <v>66760.649999999994</v>
      </c>
      <c r="M5330">
        <v>5</v>
      </c>
      <c r="N5330" s="25">
        <v>0.2</v>
      </c>
      <c r="O5330" s="24">
        <v>19385.150000000001</v>
      </c>
      <c r="P5330" s="26">
        <f t="shared" si="498"/>
        <v>0.29036790384755096</v>
      </c>
      <c r="Q5330" t="str">
        <f t="shared" si="499"/>
        <v>Medium</v>
      </c>
      <c r="R5330" t="str">
        <f t="shared" si="500"/>
        <v>Medium</v>
      </c>
      <c r="S5330" s="23">
        <f t="shared" si="501"/>
        <v>2023</v>
      </c>
      <c r="T5330" s="23">
        <f t="shared" si="502"/>
        <v>7</v>
      </c>
      <c r="U5330" t="str">
        <f t="shared" si="503"/>
        <v>Jul-2023</v>
      </c>
    </row>
    <row r="5331" spans="1:21" x14ac:dyDescent="0.3">
      <c r="A5331" t="s">
        <v>7341</v>
      </c>
      <c r="B5331" s="22">
        <v>45815</v>
      </c>
      <c r="C5331" s="22">
        <v>45817</v>
      </c>
      <c r="D5331" s="23" t="s">
        <v>61</v>
      </c>
      <c r="E5331" s="23" t="s">
        <v>1531</v>
      </c>
      <c r="F5331" s="23" t="s">
        <v>52</v>
      </c>
      <c r="G5331" s="23" t="s">
        <v>72</v>
      </c>
      <c r="H5331" s="23" t="s">
        <v>346</v>
      </c>
      <c r="I5331" s="23" t="s">
        <v>96</v>
      </c>
      <c r="J5331" s="23" t="s">
        <v>97</v>
      </c>
      <c r="K5331" s="23" t="s">
        <v>98</v>
      </c>
      <c r="L5331" s="24">
        <v>44650.55</v>
      </c>
      <c r="M5331">
        <v>7</v>
      </c>
      <c r="N5331" s="25">
        <v>0</v>
      </c>
      <c r="O5331" s="24">
        <v>8312.33</v>
      </c>
      <c r="P5331" s="26">
        <f t="shared" si="498"/>
        <v>0.18616411220018564</v>
      </c>
      <c r="Q5331" t="str">
        <f t="shared" si="499"/>
        <v>Low</v>
      </c>
      <c r="R5331" t="str">
        <f t="shared" si="500"/>
        <v>None</v>
      </c>
      <c r="S5331" s="23">
        <f t="shared" si="501"/>
        <v>2025</v>
      </c>
      <c r="T5331" s="23">
        <f t="shared" si="502"/>
        <v>6</v>
      </c>
      <c r="U5331" t="str">
        <f t="shared" si="503"/>
        <v>Jun-2025</v>
      </c>
    </row>
    <row r="5332" spans="1:21" x14ac:dyDescent="0.3">
      <c r="A5332" t="s">
        <v>7342</v>
      </c>
      <c r="B5332" s="22">
        <v>44737</v>
      </c>
      <c r="C5332" s="22">
        <v>44741</v>
      </c>
      <c r="D5332" s="23" t="s">
        <v>78</v>
      </c>
      <c r="E5332" s="23" t="s">
        <v>3614</v>
      </c>
      <c r="F5332" s="23" t="s">
        <v>71</v>
      </c>
      <c r="G5332" s="23" t="s">
        <v>72</v>
      </c>
      <c r="H5332" s="23" t="s">
        <v>117</v>
      </c>
      <c r="I5332" s="23" t="s">
        <v>55</v>
      </c>
      <c r="J5332" s="23" t="s">
        <v>141</v>
      </c>
      <c r="K5332" s="23" t="s">
        <v>142</v>
      </c>
      <c r="L5332" s="24">
        <v>19978.919999999998</v>
      </c>
      <c r="M5332">
        <v>4</v>
      </c>
      <c r="N5332" s="25">
        <v>0.1</v>
      </c>
      <c r="O5332" s="24">
        <v>4708.8</v>
      </c>
      <c r="P5332" s="26">
        <f t="shared" si="498"/>
        <v>0.23568841559003192</v>
      </c>
      <c r="Q5332" t="str">
        <f t="shared" si="499"/>
        <v>Medium</v>
      </c>
      <c r="R5332" t="str">
        <f t="shared" si="500"/>
        <v>Low</v>
      </c>
      <c r="S5332" s="23">
        <f t="shared" si="501"/>
        <v>2022</v>
      </c>
      <c r="T5332" s="23">
        <f t="shared" si="502"/>
        <v>6</v>
      </c>
      <c r="U5332" t="str">
        <f t="shared" si="503"/>
        <v>Jun-2022</v>
      </c>
    </row>
    <row r="5333" spans="1:21" x14ac:dyDescent="0.3">
      <c r="A5333" t="s">
        <v>7343</v>
      </c>
      <c r="B5333" s="22">
        <v>45675</v>
      </c>
      <c r="C5333" s="22">
        <v>45681</v>
      </c>
      <c r="D5333" s="23" t="s">
        <v>50</v>
      </c>
      <c r="E5333" s="23" t="s">
        <v>2820</v>
      </c>
      <c r="F5333" s="23" t="s">
        <v>71</v>
      </c>
      <c r="G5333" s="23" t="s">
        <v>81</v>
      </c>
      <c r="H5333" s="23" t="s">
        <v>95</v>
      </c>
      <c r="I5333" s="23" t="s">
        <v>96</v>
      </c>
      <c r="J5333" s="23" t="s">
        <v>166</v>
      </c>
      <c r="K5333" s="23" t="s">
        <v>337</v>
      </c>
      <c r="L5333" s="24">
        <v>28995.69</v>
      </c>
      <c r="M5333">
        <v>3</v>
      </c>
      <c r="N5333" s="25">
        <v>0.05</v>
      </c>
      <c r="O5333" s="24">
        <v>4382.32</v>
      </c>
      <c r="P5333" s="26">
        <f t="shared" si="498"/>
        <v>0.15113694483559453</v>
      </c>
      <c r="Q5333" t="str">
        <f t="shared" si="499"/>
        <v>Low</v>
      </c>
      <c r="R5333" t="str">
        <f t="shared" si="500"/>
        <v>Low</v>
      </c>
      <c r="S5333" s="23">
        <f t="shared" si="501"/>
        <v>2025</v>
      </c>
      <c r="T5333" s="23">
        <f t="shared" si="502"/>
        <v>1</v>
      </c>
      <c r="U5333" t="str">
        <f t="shared" si="503"/>
        <v>Jan-2025</v>
      </c>
    </row>
    <row r="5334" spans="1:21" x14ac:dyDescent="0.3">
      <c r="A5334" t="s">
        <v>7344</v>
      </c>
      <c r="B5334" s="22">
        <v>44598</v>
      </c>
      <c r="C5334" s="22">
        <v>44599</v>
      </c>
      <c r="D5334" s="23" t="s">
        <v>78</v>
      </c>
      <c r="E5334" s="23" t="s">
        <v>1612</v>
      </c>
      <c r="F5334" s="23" t="s">
        <v>52</v>
      </c>
      <c r="G5334" s="23" t="s">
        <v>81</v>
      </c>
      <c r="H5334" s="23" t="s">
        <v>186</v>
      </c>
      <c r="I5334" s="23" t="s">
        <v>83</v>
      </c>
      <c r="J5334" s="23" t="s">
        <v>156</v>
      </c>
      <c r="K5334" s="23" t="s">
        <v>285</v>
      </c>
      <c r="L5334" s="24">
        <v>20173.59</v>
      </c>
      <c r="M5334">
        <v>9</v>
      </c>
      <c r="N5334" s="25">
        <v>0.05</v>
      </c>
      <c r="O5334" s="24">
        <v>5644.58</v>
      </c>
      <c r="P5334" s="26">
        <f t="shared" si="498"/>
        <v>0.27980047180496875</v>
      </c>
      <c r="Q5334" t="str">
        <f t="shared" si="499"/>
        <v>Medium</v>
      </c>
      <c r="R5334" t="str">
        <f t="shared" si="500"/>
        <v>Low</v>
      </c>
      <c r="S5334" s="23">
        <f t="shared" si="501"/>
        <v>2022</v>
      </c>
      <c r="T5334" s="23">
        <f t="shared" si="502"/>
        <v>2</v>
      </c>
      <c r="U5334" t="str">
        <f t="shared" si="503"/>
        <v>Feb-2022</v>
      </c>
    </row>
    <row r="5335" spans="1:21" x14ac:dyDescent="0.3">
      <c r="A5335" t="s">
        <v>7345</v>
      </c>
      <c r="B5335" s="22">
        <v>45999</v>
      </c>
      <c r="C5335" s="22">
        <v>46000</v>
      </c>
      <c r="D5335" s="23" t="s">
        <v>50</v>
      </c>
      <c r="E5335" s="23" t="s">
        <v>336</v>
      </c>
      <c r="F5335" s="23" t="s">
        <v>80</v>
      </c>
      <c r="G5335" s="23" t="s">
        <v>63</v>
      </c>
      <c r="H5335" s="23" t="s">
        <v>202</v>
      </c>
      <c r="I5335" s="23" t="s">
        <v>83</v>
      </c>
      <c r="J5335" s="23" t="s">
        <v>449</v>
      </c>
      <c r="K5335" s="23" t="s">
        <v>681</v>
      </c>
      <c r="L5335" s="24">
        <v>24401.78</v>
      </c>
      <c r="M5335">
        <v>2</v>
      </c>
      <c r="N5335" s="25">
        <v>0.05</v>
      </c>
      <c r="O5335" s="24">
        <v>5390.74</v>
      </c>
      <c r="P5335" s="26">
        <f t="shared" si="498"/>
        <v>0.22091585122068963</v>
      </c>
      <c r="Q5335" t="str">
        <f t="shared" si="499"/>
        <v>Medium</v>
      </c>
      <c r="R5335" t="str">
        <f t="shared" si="500"/>
        <v>Low</v>
      </c>
      <c r="S5335" s="23">
        <f t="shared" si="501"/>
        <v>2025</v>
      </c>
      <c r="T5335" s="23">
        <f t="shared" si="502"/>
        <v>12</v>
      </c>
      <c r="U5335" t="str">
        <f t="shared" si="503"/>
        <v>Dec-2025</v>
      </c>
    </row>
    <row r="5336" spans="1:21" x14ac:dyDescent="0.3">
      <c r="A5336" t="s">
        <v>7346</v>
      </c>
      <c r="B5336" s="22">
        <v>45971</v>
      </c>
      <c r="C5336" s="22">
        <v>45977</v>
      </c>
      <c r="D5336" s="23" t="s">
        <v>50</v>
      </c>
      <c r="E5336" s="23" t="s">
        <v>2647</v>
      </c>
      <c r="F5336" s="23" t="s">
        <v>52</v>
      </c>
      <c r="G5336" s="23" t="s">
        <v>63</v>
      </c>
      <c r="H5336" s="23" t="s">
        <v>213</v>
      </c>
      <c r="I5336" s="23" t="s">
        <v>55</v>
      </c>
      <c r="J5336" s="23" t="s">
        <v>141</v>
      </c>
      <c r="K5336" s="23" t="s">
        <v>978</v>
      </c>
      <c r="L5336" s="24">
        <v>5117.76</v>
      </c>
      <c r="M5336">
        <v>3</v>
      </c>
      <c r="N5336" s="25">
        <v>0.05</v>
      </c>
      <c r="O5336" s="24">
        <v>1543.08</v>
      </c>
      <c r="P5336" s="26">
        <f t="shared" si="498"/>
        <v>0.30151472519227157</v>
      </c>
      <c r="Q5336" t="str">
        <f t="shared" si="499"/>
        <v>High</v>
      </c>
      <c r="R5336" t="str">
        <f t="shared" si="500"/>
        <v>Low</v>
      </c>
      <c r="S5336" s="23">
        <f t="shared" si="501"/>
        <v>2025</v>
      </c>
      <c r="T5336" s="23">
        <f t="shared" si="502"/>
        <v>11</v>
      </c>
      <c r="U5336" t="str">
        <f t="shared" si="503"/>
        <v>Nov-2025</v>
      </c>
    </row>
    <row r="5337" spans="1:21" x14ac:dyDescent="0.3">
      <c r="A5337" t="s">
        <v>7347</v>
      </c>
      <c r="B5337" s="22">
        <v>45925</v>
      </c>
      <c r="C5337" s="22">
        <v>45926</v>
      </c>
      <c r="D5337" s="23" t="s">
        <v>50</v>
      </c>
      <c r="E5337" s="23" t="s">
        <v>196</v>
      </c>
      <c r="F5337" s="23" t="s">
        <v>71</v>
      </c>
      <c r="G5337" s="23" t="s">
        <v>179</v>
      </c>
      <c r="H5337" s="23" t="s">
        <v>236</v>
      </c>
      <c r="I5337" s="23" t="s">
        <v>55</v>
      </c>
      <c r="J5337" s="23" t="s">
        <v>56</v>
      </c>
      <c r="K5337" s="23" t="s">
        <v>57</v>
      </c>
      <c r="L5337" s="24">
        <v>1039.23</v>
      </c>
      <c r="M5337">
        <v>3</v>
      </c>
      <c r="N5337" s="25">
        <v>0.25</v>
      </c>
      <c r="O5337" s="24">
        <v>170.1</v>
      </c>
      <c r="P5337" s="26">
        <f t="shared" si="498"/>
        <v>0.16367887763055339</v>
      </c>
      <c r="Q5337" t="str">
        <f t="shared" si="499"/>
        <v>Low</v>
      </c>
      <c r="R5337" t="str">
        <f t="shared" si="500"/>
        <v>High</v>
      </c>
      <c r="S5337" s="23">
        <f t="shared" si="501"/>
        <v>2025</v>
      </c>
      <c r="T5337" s="23">
        <f t="shared" si="502"/>
        <v>9</v>
      </c>
      <c r="U5337" t="str">
        <f t="shared" si="503"/>
        <v>Sep-2025</v>
      </c>
    </row>
    <row r="5338" spans="1:21" x14ac:dyDescent="0.3">
      <c r="A5338" t="s">
        <v>7348</v>
      </c>
      <c r="B5338" s="22">
        <v>45232</v>
      </c>
      <c r="C5338" s="22">
        <v>45238</v>
      </c>
      <c r="D5338" s="23" t="s">
        <v>78</v>
      </c>
      <c r="E5338" s="23" t="s">
        <v>129</v>
      </c>
      <c r="F5338" s="23" t="s">
        <v>80</v>
      </c>
      <c r="G5338" s="23" t="s">
        <v>179</v>
      </c>
      <c r="H5338" s="23" t="s">
        <v>236</v>
      </c>
      <c r="I5338" s="23" t="s">
        <v>55</v>
      </c>
      <c r="J5338" s="23" t="s">
        <v>173</v>
      </c>
      <c r="K5338" s="23" t="s">
        <v>780</v>
      </c>
      <c r="L5338" s="24">
        <v>26769.54</v>
      </c>
      <c r="M5338">
        <v>3</v>
      </c>
      <c r="N5338" s="25">
        <v>0.1</v>
      </c>
      <c r="O5338" s="24">
        <v>8766.52</v>
      </c>
      <c r="P5338" s="26">
        <f t="shared" si="498"/>
        <v>0.32748115955672008</v>
      </c>
      <c r="Q5338" t="str">
        <f t="shared" si="499"/>
        <v>High</v>
      </c>
      <c r="R5338" t="str">
        <f t="shared" si="500"/>
        <v>Low</v>
      </c>
      <c r="S5338" s="23">
        <f t="shared" si="501"/>
        <v>2023</v>
      </c>
      <c r="T5338" s="23">
        <f t="shared" si="502"/>
        <v>11</v>
      </c>
      <c r="U5338" t="str">
        <f t="shared" si="503"/>
        <v>Nov-2023</v>
      </c>
    </row>
    <row r="5339" spans="1:21" x14ac:dyDescent="0.3">
      <c r="A5339" t="s">
        <v>7349</v>
      </c>
      <c r="B5339" s="22">
        <v>44830</v>
      </c>
      <c r="C5339" s="22">
        <v>44833</v>
      </c>
      <c r="D5339" s="23" t="s">
        <v>78</v>
      </c>
      <c r="E5339" s="23" t="s">
        <v>621</v>
      </c>
      <c r="F5339" s="23" t="s">
        <v>80</v>
      </c>
      <c r="G5339" s="23" t="s">
        <v>53</v>
      </c>
      <c r="H5339" s="23" t="s">
        <v>90</v>
      </c>
      <c r="I5339" s="23" t="s">
        <v>83</v>
      </c>
      <c r="J5339" s="23" t="s">
        <v>156</v>
      </c>
      <c r="K5339" s="23" t="s">
        <v>157</v>
      </c>
      <c r="L5339" s="24">
        <v>27710.18</v>
      </c>
      <c r="M5339">
        <v>2</v>
      </c>
      <c r="N5339" s="25">
        <v>0.25</v>
      </c>
      <c r="O5339" s="24">
        <v>6742.21</v>
      </c>
      <c r="P5339" s="26">
        <f t="shared" si="498"/>
        <v>0.24331166380009078</v>
      </c>
      <c r="Q5339" t="str">
        <f t="shared" si="499"/>
        <v>Medium</v>
      </c>
      <c r="R5339" t="str">
        <f t="shared" si="500"/>
        <v>High</v>
      </c>
      <c r="S5339" s="23">
        <f t="shared" si="501"/>
        <v>2022</v>
      </c>
      <c r="T5339" s="23">
        <f t="shared" si="502"/>
        <v>9</v>
      </c>
      <c r="U5339" t="str">
        <f t="shared" si="503"/>
        <v>Sep-2022</v>
      </c>
    </row>
    <row r="5340" spans="1:21" x14ac:dyDescent="0.3">
      <c r="A5340" t="s">
        <v>7350</v>
      </c>
      <c r="B5340" s="22">
        <v>44576</v>
      </c>
      <c r="C5340" s="22">
        <v>44578</v>
      </c>
      <c r="D5340" s="23" t="s">
        <v>78</v>
      </c>
      <c r="E5340" s="23" t="s">
        <v>312</v>
      </c>
      <c r="F5340" s="23" t="s">
        <v>52</v>
      </c>
      <c r="G5340" s="23" t="s">
        <v>81</v>
      </c>
      <c r="H5340" s="23" t="s">
        <v>284</v>
      </c>
      <c r="I5340" s="23" t="s">
        <v>96</v>
      </c>
      <c r="J5340" s="23" t="s">
        <v>111</v>
      </c>
      <c r="K5340" s="23" t="s">
        <v>328</v>
      </c>
      <c r="L5340" s="24">
        <v>6800.82</v>
      </c>
      <c r="M5340">
        <v>3</v>
      </c>
      <c r="N5340" s="25">
        <v>0.15</v>
      </c>
      <c r="O5340" s="24">
        <v>1020.74</v>
      </c>
      <c r="P5340" s="26">
        <f t="shared" si="498"/>
        <v>0.15009072435382792</v>
      </c>
      <c r="Q5340" t="str">
        <f t="shared" si="499"/>
        <v>Low</v>
      </c>
      <c r="R5340" t="str">
        <f t="shared" si="500"/>
        <v>Medium</v>
      </c>
      <c r="S5340" s="23">
        <f t="shared" si="501"/>
        <v>2022</v>
      </c>
      <c r="T5340" s="23">
        <f t="shared" si="502"/>
        <v>1</v>
      </c>
      <c r="U5340" t="str">
        <f t="shared" si="503"/>
        <v>Jan-2022</v>
      </c>
    </row>
    <row r="5341" spans="1:21" x14ac:dyDescent="0.3">
      <c r="A5341" t="s">
        <v>7351</v>
      </c>
      <c r="B5341" s="22">
        <v>45749</v>
      </c>
      <c r="C5341" s="22">
        <v>45750</v>
      </c>
      <c r="D5341" s="23" t="s">
        <v>78</v>
      </c>
      <c r="E5341" s="23" t="s">
        <v>1820</v>
      </c>
      <c r="F5341" s="23" t="s">
        <v>71</v>
      </c>
      <c r="G5341" s="23" t="s">
        <v>63</v>
      </c>
      <c r="H5341" s="23" t="s">
        <v>172</v>
      </c>
      <c r="I5341" s="23" t="s">
        <v>55</v>
      </c>
      <c r="J5341" s="23" t="s">
        <v>173</v>
      </c>
      <c r="K5341" s="23" t="s">
        <v>203</v>
      </c>
      <c r="L5341" s="24">
        <v>12628.02</v>
      </c>
      <c r="M5341">
        <v>1</v>
      </c>
      <c r="N5341" s="25">
        <v>0.15</v>
      </c>
      <c r="O5341" s="24">
        <v>1853.21</v>
      </c>
      <c r="P5341" s="26">
        <f t="shared" si="498"/>
        <v>0.14675380621823531</v>
      </c>
      <c r="Q5341" t="str">
        <f t="shared" si="499"/>
        <v>Low</v>
      </c>
      <c r="R5341" t="str">
        <f t="shared" si="500"/>
        <v>Medium</v>
      </c>
      <c r="S5341" s="23">
        <f t="shared" si="501"/>
        <v>2025</v>
      </c>
      <c r="T5341" s="23">
        <f t="shared" si="502"/>
        <v>4</v>
      </c>
      <c r="U5341" t="str">
        <f t="shared" si="503"/>
        <v>Apr-2025</v>
      </c>
    </row>
    <row r="5342" spans="1:21" x14ac:dyDescent="0.3">
      <c r="A5342" t="s">
        <v>7352</v>
      </c>
      <c r="B5342" s="22">
        <v>45701</v>
      </c>
      <c r="C5342" s="22">
        <v>45702</v>
      </c>
      <c r="D5342" s="23" t="s">
        <v>102</v>
      </c>
      <c r="E5342" s="23" t="s">
        <v>2227</v>
      </c>
      <c r="F5342" s="23" t="s">
        <v>71</v>
      </c>
      <c r="G5342" s="23" t="s">
        <v>179</v>
      </c>
      <c r="H5342" s="23" t="s">
        <v>236</v>
      </c>
      <c r="I5342" s="23" t="s">
        <v>118</v>
      </c>
      <c r="J5342" s="23" t="s">
        <v>303</v>
      </c>
      <c r="K5342" s="23" t="s">
        <v>304</v>
      </c>
      <c r="L5342" s="24">
        <v>48207.1</v>
      </c>
      <c r="M5342">
        <v>5</v>
      </c>
      <c r="N5342" s="25">
        <v>0.05</v>
      </c>
      <c r="O5342" s="24">
        <v>9970.7999999999993</v>
      </c>
      <c r="P5342" s="26">
        <f t="shared" si="498"/>
        <v>0.2068326034961655</v>
      </c>
      <c r="Q5342" t="str">
        <f t="shared" si="499"/>
        <v>Medium</v>
      </c>
      <c r="R5342" t="str">
        <f t="shared" si="500"/>
        <v>Low</v>
      </c>
      <c r="S5342" s="23">
        <f t="shared" si="501"/>
        <v>2025</v>
      </c>
      <c r="T5342" s="23">
        <f t="shared" si="502"/>
        <v>2</v>
      </c>
      <c r="U5342" t="str">
        <f t="shared" si="503"/>
        <v>Feb-2025</v>
      </c>
    </row>
    <row r="5343" spans="1:21" x14ac:dyDescent="0.3">
      <c r="A5343" t="s">
        <v>7353</v>
      </c>
      <c r="B5343" s="22">
        <v>45280</v>
      </c>
      <c r="C5343" s="22">
        <v>45286</v>
      </c>
      <c r="D5343" s="23" t="s">
        <v>102</v>
      </c>
      <c r="E5343" s="23" t="s">
        <v>2022</v>
      </c>
      <c r="F5343" s="23" t="s">
        <v>52</v>
      </c>
      <c r="G5343" s="23" t="s">
        <v>63</v>
      </c>
      <c r="H5343" s="23" t="s">
        <v>213</v>
      </c>
      <c r="I5343" s="23" t="s">
        <v>55</v>
      </c>
      <c r="J5343" s="23" t="s">
        <v>173</v>
      </c>
      <c r="K5343" s="23" t="s">
        <v>203</v>
      </c>
      <c r="L5343" s="24">
        <v>12509.16</v>
      </c>
      <c r="M5343">
        <v>4</v>
      </c>
      <c r="N5343" s="25">
        <v>0.15</v>
      </c>
      <c r="O5343" s="24">
        <v>1946.99</v>
      </c>
      <c r="P5343" s="26">
        <f t="shared" si="498"/>
        <v>0.15564514323903444</v>
      </c>
      <c r="Q5343" t="str">
        <f t="shared" si="499"/>
        <v>Low</v>
      </c>
      <c r="R5343" t="str">
        <f t="shared" si="500"/>
        <v>Medium</v>
      </c>
      <c r="S5343" s="23">
        <f t="shared" si="501"/>
        <v>2023</v>
      </c>
      <c r="T5343" s="23">
        <f t="shared" si="502"/>
        <v>12</v>
      </c>
      <c r="U5343" t="str">
        <f t="shared" si="503"/>
        <v>Dec-2023</v>
      </c>
    </row>
    <row r="5344" spans="1:21" x14ac:dyDescent="0.3">
      <c r="A5344" t="s">
        <v>7354</v>
      </c>
      <c r="B5344" s="22">
        <v>44981</v>
      </c>
      <c r="C5344" s="22">
        <v>44985</v>
      </c>
      <c r="D5344" s="23" t="s">
        <v>61</v>
      </c>
      <c r="E5344" s="23" t="s">
        <v>765</v>
      </c>
      <c r="F5344" s="23" t="s">
        <v>52</v>
      </c>
      <c r="G5344" s="23" t="s">
        <v>63</v>
      </c>
      <c r="H5344" s="23" t="s">
        <v>213</v>
      </c>
      <c r="I5344" s="23" t="s">
        <v>118</v>
      </c>
      <c r="J5344" s="23" t="s">
        <v>191</v>
      </c>
      <c r="K5344" s="23" t="s">
        <v>192</v>
      </c>
      <c r="L5344" s="24">
        <v>57463.64</v>
      </c>
      <c r="M5344">
        <v>4</v>
      </c>
      <c r="N5344" s="25">
        <v>0.1</v>
      </c>
      <c r="O5344" s="24">
        <v>19426.080000000002</v>
      </c>
      <c r="P5344" s="26">
        <f t="shared" si="498"/>
        <v>0.33805864021144505</v>
      </c>
      <c r="Q5344" t="str">
        <f t="shared" si="499"/>
        <v>High</v>
      </c>
      <c r="R5344" t="str">
        <f t="shared" si="500"/>
        <v>Low</v>
      </c>
      <c r="S5344" s="23">
        <f t="shared" si="501"/>
        <v>2023</v>
      </c>
      <c r="T5344" s="23">
        <f t="shared" si="502"/>
        <v>2</v>
      </c>
      <c r="U5344" t="str">
        <f t="shared" si="503"/>
        <v>Feb-2023</v>
      </c>
    </row>
    <row r="5345" spans="1:21" x14ac:dyDescent="0.3">
      <c r="A5345" t="s">
        <v>7355</v>
      </c>
      <c r="B5345" s="22">
        <v>44792</v>
      </c>
      <c r="C5345" s="22">
        <v>44796</v>
      </c>
      <c r="D5345" s="23" t="s">
        <v>61</v>
      </c>
      <c r="E5345" s="23" t="s">
        <v>1647</v>
      </c>
      <c r="F5345" s="23" t="s">
        <v>71</v>
      </c>
      <c r="G5345" s="23" t="s">
        <v>72</v>
      </c>
      <c r="H5345" s="23" t="s">
        <v>346</v>
      </c>
      <c r="I5345" s="23" t="s">
        <v>83</v>
      </c>
      <c r="J5345" s="23" t="s">
        <v>379</v>
      </c>
      <c r="K5345" s="23" t="s">
        <v>716</v>
      </c>
      <c r="L5345" s="24">
        <v>80031</v>
      </c>
      <c r="M5345">
        <v>6</v>
      </c>
      <c r="N5345" s="25">
        <v>0.05</v>
      </c>
      <c r="O5345" s="24">
        <v>30167.99</v>
      </c>
      <c r="P5345" s="26">
        <f t="shared" si="498"/>
        <v>0.37695380540040735</v>
      </c>
      <c r="Q5345" t="str">
        <f t="shared" si="499"/>
        <v>High</v>
      </c>
      <c r="R5345" t="str">
        <f t="shared" si="500"/>
        <v>Low</v>
      </c>
      <c r="S5345" s="23">
        <f t="shared" si="501"/>
        <v>2022</v>
      </c>
      <c r="T5345" s="23">
        <f t="shared" si="502"/>
        <v>8</v>
      </c>
      <c r="U5345" t="str">
        <f t="shared" si="503"/>
        <v>Aug-2022</v>
      </c>
    </row>
    <row r="5346" spans="1:21" x14ac:dyDescent="0.3">
      <c r="A5346" t="s">
        <v>7356</v>
      </c>
      <c r="B5346" s="22">
        <v>45109</v>
      </c>
      <c r="C5346" s="22">
        <v>45115</v>
      </c>
      <c r="D5346" s="23" t="s">
        <v>61</v>
      </c>
      <c r="E5346" s="23" t="s">
        <v>1748</v>
      </c>
      <c r="F5346" s="23" t="s">
        <v>52</v>
      </c>
      <c r="G5346" s="23" t="s">
        <v>63</v>
      </c>
      <c r="H5346" s="23" t="s">
        <v>172</v>
      </c>
      <c r="I5346" s="23" t="s">
        <v>83</v>
      </c>
      <c r="J5346" s="23" t="s">
        <v>156</v>
      </c>
      <c r="K5346" s="23" t="s">
        <v>285</v>
      </c>
      <c r="L5346" s="24">
        <v>92112</v>
      </c>
      <c r="M5346">
        <v>10</v>
      </c>
      <c r="N5346" s="25">
        <v>0.15</v>
      </c>
      <c r="O5346" s="24">
        <v>28676.400000000001</v>
      </c>
      <c r="P5346" s="26">
        <f t="shared" si="498"/>
        <v>0.31132100052110478</v>
      </c>
      <c r="Q5346" t="str">
        <f t="shared" si="499"/>
        <v>High</v>
      </c>
      <c r="R5346" t="str">
        <f t="shared" si="500"/>
        <v>Medium</v>
      </c>
      <c r="S5346" s="23">
        <f t="shared" si="501"/>
        <v>2023</v>
      </c>
      <c r="T5346" s="23">
        <f t="shared" si="502"/>
        <v>7</v>
      </c>
      <c r="U5346" t="str">
        <f t="shared" si="503"/>
        <v>Jul-2023</v>
      </c>
    </row>
    <row r="5347" spans="1:21" x14ac:dyDescent="0.3">
      <c r="A5347" t="s">
        <v>7357</v>
      </c>
      <c r="B5347" s="22">
        <v>45621</v>
      </c>
      <c r="C5347" s="22">
        <v>45625</v>
      </c>
      <c r="D5347" s="23" t="s">
        <v>50</v>
      </c>
      <c r="E5347" s="23" t="s">
        <v>924</v>
      </c>
      <c r="F5347" s="23" t="s">
        <v>80</v>
      </c>
      <c r="G5347" s="23" t="s">
        <v>72</v>
      </c>
      <c r="H5347" s="23" t="s">
        <v>117</v>
      </c>
      <c r="I5347" s="23" t="s">
        <v>55</v>
      </c>
      <c r="J5347" s="23" t="s">
        <v>56</v>
      </c>
      <c r="K5347" s="23" t="s">
        <v>151</v>
      </c>
      <c r="L5347" s="24">
        <v>25466.32</v>
      </c>
      <c r="M5347">
        <v>2</v>
      </c>
      <c r="N5347" s="25">
        <v>0</v>
      </c>
      <c r="O5347" s="24">
        <v>10163.040000000001</v>
      </c>
      <c r="P5347" s="26">
        <f t="shared" si="498"/>
        <v>0.39907768377998865</v>
      </c>
      <c r="Q5347" t="str">
        <f t="shared" si="499"/>
        <v>High</v>
      </c>
      <c r="R5347" t="str">
        <f t="shared" si="500"/>
        <v>None</v>
      </c>
      <c r="S5347" s="23">
        <f t="shared" si="501"/>
        <v>2024</v>
      </c>
      <c r="T5347" s="23">
        <f t="shared" si="502"/>
        <v>11</v>
      </c>
      <c r="U5347" t="str">
        <f t="shared" si="503"/>
        <v>Nov-2024</v>
      </c>
    </row>
    <row r="5348" spans="1:21" x14ac:dyDescent="0.3">
      <c r="A5348" t="s">
        <v>7358</v>
      </c>
      <c r="B5348" s="22">
        <v>44943</v>
      </c>
      <c r="C5348" s="22">
        <v>44948</v>
      </c>
      <c r="D5348" s="23" t="s">
        <v>61</v>
      </c>
      <c r="E5348" s="23" t="s">
        <v>1215</v>
      </c>
      <c r="F5348" s="23" t="s">
        <v>52</v>
      </c>
      <c r="G5348" s="23" t="s">
        <v>179</v>
      </c>
      <c r="H5348" s="23" t="s">
        <v>236</v>
      </c>
      <c r="I5348" s="23" t="s">
        <v>118</v>
      </c>
      <c r="J5348" s="23" t="s">
        <v>119</v>
      </c>
      <c r="K5348" s="23" t="s">
        <v>197</v>
      </c>
      <c r="L5348" s="24">
        <v>77491.350000000006</v>
      </c>
      <c r="M5348">
        <v>9</v>
      </c>
      <c r="N5348" s="25">
        <v>0.1</v>
      </c>
      <c r="O5348" s="24">
        <v>16883.95</v>
      </c>
      <c r="P5348" s="26">
        <f t="shared" si="498"/>
        <v>0.2178817377681509</v>
      </c>
      <c r="Q5348" t="str">
        <f t="shared" si="499"/>
        <v>Medium</v>
      </c>
      <c r="R5348" t="str">
        <f t="shared" si="500"/>
        <v>Low</v>
      </c>
      <c r="S5348" s="23">
        <f t="shared" si="501"/>
        <v>2023</v>
      </c>
      <c r="T5348" s="23">
        <f t="shared" si="502"/>
        <v>1</v>
      </c>
      <c r="U5348" t="str">
        <f t="shared" si="503"/>
        <v>Jan-2023</v>
      </c>
    </row>
    <row r="5349" spans="1:21" x14ac:dyDescent="0.3">
      <c r="A5349" t="s">
        <v>7359</v>
      </c>
      <c r="B5349" s="22">
        <v>45124</v>
      </c>
      <c r="C5349" s="22">
        <v>45130</v>
      </c>
      <c r="D5349" s="23" t="s">
        <v>78</v>
      </c>
      <c r="E5349" s="23" t="s">
        <v>2530</v>
      </c>
      <c r="F5349" s="23" t="s">
        <v>80</v>
      </c>
      <c r="G5349" s="23" t="s">
        <v>81</v>
      </c>
      <c r="H5349" s="23" t="s">
        <v>186</v>
      </c>
      <c r="I5349" s="23" t="s">
        <v>55</v>
      </c>
      <c r="J5349" s="23" t="s">
        <v>65</v>
      </c>
      <c r="K5349" s="23" t="s">
        <v>130</v>
      </c>
      <c r="L5349" s="24">
        <v>10327.6</v>
      </c>
      <c r="M5349">
        <v>4</v>
      </c>
      <c r="N5349" s="25">
        <v>0.2</v>
      </c>
      <c r="O5349" s="24">
        <v>3005.19</v>
      </c>
      <c r="P5349" s="26">
        <f t="shared" si="498"/>
        <v>0.29098628916689262</v>
      </c>
      <c r="Q5349" t="str">
        <f t="shared" si="499"/>
        <v>Medium</v>
      </c>
      <c r="R5349" t="str">
        <f t="shared" si="500"/>
        <v>Medium</v>
      </c>
      <c r="S5349" s="23">
        <f t="shared" si="501"/>
        <v>2023</v>
      </c>
      <c r="T5349" s="23">
        <f t="shared" si="502"/>
        <v>7</v>
      </c>
      <c r="U5349" t="str">
        <f t="shared" si="503"/>
        <v>Jul-2023</v>
      </c>
    </row>
    <row r="5350" spans="1:21" x14ac:dyDescent="0.3">
      <c r="A5350" t="s">
        <v>7360</v>
      </c>
      <c r="B5350" s="22">
        <v>45710</v>
      </c>
      <c r="C5350" s="22">
        <v>45713</v>
      </c>
      <c r="D5350" s="23" t="s">
        <v>78</v>
      </c>
      <c r="E5350" s="23" t="s">
        <v>407</v>
      </c>
      <c r="F5350" s="23" t="s">
        <v>52</v>
      </c>
      <c r="G5350" s="23" t="s">
        <v>53</v>
      </c>
      <c r="H5350" s="23" t="s">
        <v>90</v>
      </c>
      <c r="I5350" s="23" t="s">
        <v>83</v>
      </c>
      <c r="J5350" s="23" t="s">
        <v>156</v>
      </c>
      <c r="K5350" s="23" t="s">
        <v>157</v>
      </c>
      <c r="L5350" s="24">
        <v>23210.04</v>
      </c>
      <c r="M5350">
        <v>2</v>
      </c>
      <c r="N5350" s="25">
        <v>0.05</v>
      </c>
      <c r="O5350" s="24">
        <v>4601.84</v>
      </c>
      <c r="P5350" s="26">
        <f t="shared" si="498"/>
        <v>0.19826936963486491</v>
      </c>
      <c r="Q5350" t="str">
        <f t="shared" si="499"/>
        <v>Low</v>
      </c>
      <c r="R5350" t="str">
        <f t="shared" si="500"/>
        <v>Low</v>
      </c>
      <c r="S5350" s="23">
        <f t="shared" si="501"/>
        <v>2025</v>
      </c>
      <c r="T5350" s="23">
        <f t="shared" si="502"/>
        <v>2</v>
      </c>
      <c r="U5350" t="str">
        <f t="shared" si="503"/>
        <v>Feb-2025</v>
      </c>
    </row>
    <row r="5351" spans="1:21" x14ac:dyDescent="0.3">
      <c r="A5351" t="s">
        <v>7361</v>
      </c>
      <c r="B5351" s="22">
        <v>44687</v>
      </c>
      <c r="C5351" s="22">
        <v>44693</v>
      </c>
      <c r="D5351" s="23" t="s">
        <v>50</v>
      </c>
      <c r="E5351" s="23" t="s">
        <v>914</v>
      </c>
      <c r="F5351" s="23" t="s">
        <v>80</v>
      </c>
      <c r="G5351" s="23" t="s">
        <v>72</v>
      </c>
      <c r="H5351" s="23" t="s">
        <v>346</v>
      </c>
      <c r="I5351" s="23" t="s">
        <v>55</v>
      </c>
      <c r="J5351" s="23" t="s">
        <v>65</v>
      </c>
      <c r="K5351" s="23" t="s">
        <v>130</v>
      </c>
      <c r="L5351" s="24">
        <v>27072.75</v>
      </c>
      <c r="M5351">
        <v>3</v>
      </c>
      <c r="N5351" s="25">
        <v>0.25</v>
      </c>
      <c r="O5351" s="24">
        <v>8112.97</v>
      </c>
      <c r="P5351" s="26">
        <f t="shared" si="498"/>
        <v>0.29967291834039766</v>
      </c>
      <c r="Q5351" t="str">
        <f t="shared" si="499"/>
        <v>Medium</v>
      </c>
      <c r="R5351" t="str">
        <f t="shared" si="500"/>
        <v>High</v>
      </c>
      <c r="S5351" s="23">
        <f t="shared" si="501"/>
        <v>2022</v>
      </c>
      <c r="T5351" s="23">
        <f t="shared" si="502"/>
        <v>5</v>
      </c>
      <c r="U5351" t="str">
        <f t="shared" si="503"/>
        <v>May-2022</v>
      </c>
    </row>
    <row r="5352" spans="1:21" x14ac:dyDescent="0.3">
      <c r="A5352" t="s">
        <v>7362</v>
      </c>
      <c r="B5352" s="22">
        <v>45254</v>
      </c>
      <c r="C5352" s="22">
        <v>45261</v>
      </c>
      <c r="D5352" s="23" t="s">
        <v>102</v>
      </c>
      <c r="E5352" s="23" t="s">
        <v>2875</v>
      </c>
      <c r="F5352" s="23" t="s">
        <v>52</v>
      </c>
      <c r="G5352" s="23" t="s">
        <v>81</v>
      </c>
      <c r="H5352" s="23" t="s">
        <v>186</v>
      </c>
      <c r="I5352" s="23" t="s">
        <v>118</v>
      </c>
      <c r="J5352" s="23" t="s">
        <v>303</v>
      </c>
      <c r="K5352" s="23" t="s">
        <v>304</v>
      </c>
      <c r="L5352" s="24">
        <v>12609.17</v>
      </c>
      <c r="M5352">
        <v>1</v>
      </c>
      <c r="N5352" s="25">
        <v>0.05</v>
      </c>
      <c r="O5352" s="24">
        <v>3816.46</v>
      </c>
      <c r="P5352" s="26">
        <f t="shared" si="498"/>
        <v>0.30267337183970078</v>
      </c>
      <c r="Q5352" t="str">
        <f t="shared" si="499"/>
        <v>High</v>
      </c>
      <c r="R5352" t="str">
        <f t="shared" si="500"/>
        <v>Low</v>
      </c>
      <c r="S5352" s="23">
        <f t="shared" si="501"/>
        <v>2023</v>
      </c>
      <c r="T5352" s="23">
        <f t="shared" si="502"/>
        <v>11</v>
      </c>
      <c r="U5352" t="str">
        <f t="shared" si="503"/>
        <v>Nov-2023</v>
      </c>
    </row>
    <row r="5353" spans="1:21" x14ac:dyDescent="0.3">
      <c r="A5353" t="s">
        <v>7363</v>
      </c>
      <c r="B5353" s="22">
        <v>45366</v>
      </c>
      <c r="C5353" s="22">
        <v>45371</v>
      </c>
      <c r="D5353" s="23" t="s">
        <v>61</v>
      </c>
      <c r="E5353" s="23" t="s">
        <v>1310</v>
      </c>
      <c r="F5353" s="23" t="s">
        <v>71</v>
      </c>
      <c r="G5353" s="23" t="s">
        <v>81</v>
      </c>
      <c r="H5353" s="23" t="s">
        <v>186</v>
      </c>
      <c r="I5353" s="23" t="s">
        <v>83</v>
      </c>
      <c r="J5353" s="23" t="s">
        <v>156</v>
      </c>
      <c r="K5353" s="23" t="s">
        <v>208</v>
      </c>
      <c r="L5353" s="24">
        <v>8264</v>
      </c>
      <c r="M5353">
        <v>2</v>
      </c>
      <c r="N5353" s="25">
        <v>0.2</v>
      </c>
      <c r="O5353" s="24">
        <v>1851.37</v>
      </c>
      <c r="P5353" s="26">
        <f t="shared" si="498"/>
        <v>0.22402831558567279</v>
      </c>
      <c r="Q5353" t="str">
        <f t="shared" si="499"/>
        <v>Medium</v>
      </c>
      <c r="R5353" t="str">
        <f t="shared" si="500"/>
        <v>Medium</v>
      </c>
      <c r="S5353" s="23">
        <f t="shared" si="501"/>
        <v>2024</v>
      </c>
      <c r="T5353" s="23">
        <f t="shared" si="502"/>
        <v>3</v>
      </c>
      <c r="U5353" t="str">
        <f t="shared" si="503"/>
        <v>Mar-2024</v>
      </c>
    </row>
    <row r="5354" spans="1:21" x14ac:dyDescent="0.3">
      <c r="A5354" t="s">
        <v>7364</v>
      </c>
      <c r="B5354" s="22">
        <v>45179</v>
      </c>
      <c r="C5354" s="22">
        <v>45181</v>
      </c>
      <c r="D5354" s="23" t="s">
        <v>102</v>
      </c>
      <c r="E5354" s="23" t="s">
        <v>1085</v>
      </c>
      <c r="F5354" s="23" t="s">
        <v>71</v>
      </c>
      <c r="G5354" s="23" t="s">
        <v>53</v>
      </c>
      <c r="H5354" s="23" t="s">
        <v>90</v>
      </c>
      <c r="I5354" s="23" t="s">
        <v>96</v>
      </c>
      <c r="J5354" s="23" t="s">
        <v>135</v>
      </c>
      <c r="K5354" s="23" t="s">
        <v>275</v>
      </c>
      <c r="L5354" s="24">
        <v>25874.45</v>
      </c>
      <c r="M5354">
        <v>7</v>
      </c>
      <c r="N5354" s="25">
        <v>0</v>
      </c>
      <c r="O5354" s="24">
        <v>5590.71</v>
      </c>
      <c r="P5354" s="26">
        <f t="shared" si="498"/>
        <v>0.21607067976324135</v>
      </c>
      <c r="Q5354" t="str">
        <f t="shared" si="499"/>
        <v>Medium</v>
      </c>
      <c r="R5354" t="str">
        <f t="shared" si="500"/>
        <v>None</v>
      </c>
      <c r="S5354" s="23">
        <f t="shared" si="501"/>
        <v>2023</v>
      </c>
      <c r="T5354" s="23">
        <f t="shared" si="502"/>
        <v>9</v>
      </c>
      <c r="U5354" t="str">
        <f t="shared" si="503"/>
        <v>Sep-2023</v>
      </c>
    </row>
    <row r="5355" spans="1:21" x14ac:dyDescent="0.3">
      <c r="A5355" t="s">
        <v>7365</v>
      </c>
      <c r="B5355" s="22">
        <v>45565</v>
      </c>
      <c r="C5355" s="22">
        <v>45569</v>
      </c>
      <c r="D5355" s="23" t="s">
        <v>61</v>
      </c>
      <c r="E5355" s="23" t="s">
        <v>715</v>
      </c>
      <c r="F5355" s="23" t="s">
        <v>52</v>
      </c>
      <c r="G5355" s="23" t="s">
        <v>63</v>
      </c>
      <c r="H5355" s="23" t="s">
        <v>172</v>
      </c>
      <c r="I5355" s="23" t="s">
        <v>96</v>
      </c>
      <c r="J5355" s="23" t="s">
        <v>166</v>
      </c>
      <c r="K5355" s="23" t="s">
        <v>337</v>
      </c>
      <c r="L5355" s="24">
        <v>41651.25</v>
      </c>
      <c r="M5355">
        <v>5</v>
      </c>
      <c r="N5355" s="25">
        <v>0</v>
      </c>
      <c r="O5355" s="24">
        <v>14249.75</v>
      </c>
      <c r="P5355" s="26">
        <f t="shared" si="498"/>
        <v>0.34212058461630801</v>
      </c>
      <c r="Q5355" t="str">
        <f t="shared" si="499"/>
        <v>High</v>
      </c>
      <c r="R5355" t="str">
        <f t="shared" si="500"/>
        <v>None</v>
      </c>
      <c r="S5355" s="23">
        <f t="shared" si="501"/>
        <v>2024</v>
      </c>
      <c r="T5355" s="23">
        <f t="shared" si="502"/>
        <v>9</v>
      </c>
      <c r="U5355" t="str">
        <f t="shared" si="503"/>
        <v>Sep-2024</v>
      </c>
    </row>
    <row r="5356" spans="1:21" x14ac:dyDescent="0.3">
      <c r="A5356" t="s">
        <v>7366</v>
      </c>
      <c r="B5356" s="22">
        <v>45746</v>
      </c>
      <c r="C5356" s="22">
        <v>45747</v>
      </c>
      <c r="D5356" s="23" t="s">
        <v>78</v>
      </c>
      <c r="E5356" s="23" t="s">
        <v>245</v>
      </c>
      <c r="F5356" s="23" t="s">
        <v>52</v>
      </c>
      <c r="G5356" s="23" t="s">
        <v>63</v>
      </c>
      <c r="H5356" s="23" t="s">
        <v>64</v>
      </c>
      <c r="I5356" s="23" t="s">
        <v>96</v>
      </c>
      <c r="J5356" s="23" t="s">
        <v>97</v>
      </c>
      <c r="K5356" s="23" t="s">
        <v>98</v>
      </c>
      <c r="L5356" s="24">
        <v>19367.75</v>
      </c>
      <c r="M5356">
        <v>5</v>
      </c>
      <c r="N5356" s="25">
        <v>0.1</v>
      </c>
      <c r="O5356" s="24">
        <v>6845.93</v>
      </c>
      <c r="P5356" s="26">
        <f t="shared" si="498"/>
        <v>0.35347058899459155</v>
      </c>
      <c r="Q5356" t="str">
        <f t="shared" si="499"/>
        <v>High</v>
      </c>
      <c r="R5356" t="str">
        <f t="shared" si="500"/>
        <v>Low</v>
      </c>
      <c r="S5356" s="23">
        <f t="shared" si="501"/>
        <v>2025</v>
      </c>
      <c r="T5356" s="23">
        <f t="shared" si="502"/>
        <v>3</v>
      </c>
      <c r="U5356" t="str">
        <f t="shared" si="503"/>
        <v>Mar-2025</v>
      </c>
    </row>
    <row r="5357" spans="1:21" x14ac:dyDescent="0.3">
      <c r="A5357" t="s">
        <v>7367</v>
      </c>
      <c r="B5357" s="22">
        <v>45042</v>
      </c>
      <c r="C5357" s="22">
        <v>45047</v>
      </c>
      <c r="D5357" s="23" t="s">
        <v>102</v>
      </c>
      <c r="E5357" s="23" t="s">
        <v>644</v>
      </c>
      <c r="F5357" s="23" t="s">
        <v>52</v>
      </c>
      <c r="G5357" s="23" t="s">
        <v>179</v>
      </c>
      <c r="H5357" s="23" t="s">
        <v>236</v>
      </c>
      <c r="I5357" s="23" t="s">
        <v>83</v>
      </c>
      <c r="J5357" s="23" t="s">
        <v>156</v>
      </c>
      <c r="K5357" s="23" t="s">
        <v>208</v>
      </c>
      <c r="L5357" s="24">
        <v>13831.6</v>
      </c>
      <c r="M5357">
        <v>8</v>
      </c>
      <c r="N5357" s="25">
        <v>0.2</v>
      </c>
      <c r="O5357" s="24">
        <v>3719.06</v>
      </c>
      <c r="P5357" s="26">
        <f t="shared" si="498"/>
        <v>0.26888140200699845</v>
      </c>
      <c r="Q5357" t="str">
        <f t="shared" si="499"/>
        <v>Medium</v>
      </c>
      <c r="R5357" t="str">
        <f t="shared" si="500"/>
        <v>Medium</v>
      </c>
      <c r="S5357" s="23">
        <f t="shared" si="501"/>
        <v>2023</v>
      </c>
      <c r="T5357" s="23">
        <f t="shared" si="502"/>
        <v>4</v>
      </c>
      <c r="U5357" t="str">
        <f t="shared" si="503"/>
        <v>Apr-2023</v>
      </c>
    </row>
    <row r="5358" spans="1:21" x14ac:dyDescent="0.3">
      <c r="A5358" t="s">
        <v>7368</v>
      </c>
      <c r="B5358" s="22">
        <v>44945</v>
      </c>
      <c r="C5358" s="22">
        <v>44950</v>
      </c>
      <c r="D5358" s="23" t="s">
        <v>78</v>
      </c>
      <c r="E5358" s="23" t="s">
        <v>1778</v>
      </c>
      <c r="F5358" s="23" t="s">
        <v>80</v>
      </c>
      <c r="G5358" s="23" t="s">
        <v>179</v>
      </c>
      <c r="H5358" s="23" t="s">
        <v>236</v>
      </c>
      <c r="I5358" s="23" t="s">
        <v>96</v>
      </c>
      <c r="J5358" s="23" t="s">
        <v>135</v>
      </c>
      <c r="K5358" s="23" t="s">
        <v>136</v>
      </c>
      <c r="L5358" s="24">
        <v>2909.15</v>
      </c>
      <c r="M5358">
        <v>1</v>
      </c>
      <c r="N5358" s="25">
        <v>0.2</v>
      </c>
      <c r="O5358" s="24">
        <v>478.31</v>
      </c>
      <c r="P5358" s="26">
        <f t="shared" si="498"/>
        <v>0.16441572280563049</v>
      </c>
      <c r="Q5358" t="str">
        <f t="shared" si="499"/>
        <v>Low</v>
      </c>
      <c r="R5358" t="str">
        <f t="shared" si="500"/>
        <v>Medium</v>
      </c>
      <c r="S5358" s="23">
        <f t="shared" si="501"/>
        <v>2023</v>
      </c>
      <c r="T5358" s="23">
        <f t="shared" si="502"/>
        <v>1</v>
      </c>
      <c r="U5358" t="str">
        <f t="shared" si="503"/>
        <v>Jan-2023</v>
      </c>
    </row>
    <row r="5359" spans="1:21" x14ac:dyDescent="0.3">
      <c r="A5359" t="s">
        <v>7369</v>
      </c>
      <c r="B5359" s="22">
        <v>44866</v>
      </c>
      <c r="C5359" s="22">
        <v>44867</v>
      </c>
      <c r="D5359" s="23" t="s">
        <v>61</v>
      </c>
      <c r="E5359" s="23" t="s">
        <v>171</v>
      </c>
      <c r="F5359" s="23" t="s">
        <v>71</v>
      </c>
      <c r="G5359" s="23" t="s">
        <v>81</v>
      </c>
      <c r="H5359" s="23" t="s">
        <v>186</v>
      </c>
      <c r="I5359" s="23" t="s">
        <v>118</v>
      </c>
      <c r="J5359" s="23" t="s">
        <v>230</v>
      </c>
      <c r="K5359" s="23" t="s">
        <v>231</v>
      </c>
      <c r="L5359" s="24">
        <v>25889.18</v>
      </c>
      <c r="M5359">
        <v>2</v>
      </c>
      <c r="N5359" s="25">
        <v>0.1</v>
      </c>
      <c r="O5359" s="24">
        <v>7269.95</v>
      </c>
      <c r="P5359" s="26">
        <f t="shared" si="498"/>
        <v>0.28081036170322893</v>
      </c>
      <c r="Q5359" t="str">
        <f t="shared" si="499"/>
        <v>Medium</v>
      </c>
      <c r="R5359" t="str">
        <f t="shared" si="500"/>
        <v>Low</v>
      </c>
      <c r="S5359" s="23">
        <f t="shared" si="501"/>
        <v>2022</v>
      </c>
      <c r="T5359" s="23">
        <f t="shared" si="502"/>
        <v>11</v>
      </c>
      <c r="U5359" t="str">
        <f t="shared" si="503"/>
        <v>Nov-2022</v>
      </c>
    </row>
    <row r="5360" spans="1:21" x14ac:dyDescent="0.3">
      <c r="A5360" t="s">
        <v>7370</v>
      </c>
      <c r="B5360" s="22">
        <v>45392</v>
      </c>
      <c r="C5360" s="22">
        <v>45395</v>
      </c>
      <c r="D5360" s="23" t="s">
        <v>102</v>
      </c>
      <c r="E5360" s="23" t="s">
        <v>1188</v>
      </c>
      <c r="F5360" s="23" t="s">
        <v>52</v>
      </c>
      <c r="G5360" s="23" t="s">
        <v>81</v>
      </c>
      <c r="H5360" s="23" t="s">
        <v>186</v>
      </c>
      <c r="I5360" s="23" t="s">
        <v>55</v>
      </c>
      <c r="J5360" s="23" t="s">
        <v>65</v>
      </c>
      <c r="K5360" s="23" t="s">
        <v>325</v>
      </c>
      <c r="L5360" s="24">
        <v>10948.8</v>
      </c>
      <c r="M5360">
        <v>1</v>
      </c>
      <c r="N5360" s="25">
        <v>0.2</v>
      </c>
      <c r="O5360" s="24">
        <v>1791.98</v>
      </c>
      <c r="P5360" s="26">
        <f t="shared" si="498"/>
        <v>0.16366907788981441</v>
      </c>
      <c r="Q5360" t="str">
        <f t="shared" si="499"/>
        <v>Low</v>
      </c>
      <c r="R5360" t="str">
        <f t="shared" si="500"/>
        <v>Medium</v>
      </c>
      <c r="S5360" s="23">
        <f t="shared" si="501"/>
        <v>2024</v>
      </c>
      <c r="T5360" s="23">
        <f t="shared" si="502"/>
        <v>4</v>
      </c>
      <c r="U5360" t="str">
        <f t="shared" si="503"/>
        <v>Apr-2024</v>
      </c>
    </row>
    <row r="5361" spans="1:21" x14ac:dyDescent="0.3">
      <c r="A5361" t="s">
        <v>7371</v>
      </c>
      <c r="B5361" s="22">
        <v>45689</v>
      </c>
      <c r="C5361" s="22">
        <v>45694</v>
      </c>
      <c r="D5361" s="23" t="s">
        <v>78</v>
      </c>
      <c r="E5361" s="23" t="s">
        <v>1578</v>
      </c>
      <c r="F5361" s="23" t="s">
        <v>80</v>
      </c>
      <c r="G5361" s="23" t="s">
        <v>72</v>
      </c>
      <c r="H5361" s="23" t="s">
        <v>73</v>
      </c>
      <c r="I5361" s="23" t="s">
        <v>55</v>
      </c>
      <c r="J5361" s="23" t="s">
        <v>65</v>
      </c>
      <c r="K5361" s="23" t="s">
        <v>130</v>
      </c>
      <c r="L5361" s="24">
        <v>60995.97</v>
      </c>
      <c r="M5361">
        <v>7</v>
      </c>
      <c r="N5361" s="25">
        <v>0.25</v>
      </c>
      <c r="O5361" s="24">
        <v>17781.810000000001</v>
      </c>
      <c r="P5361" s="26">
        <f t="shared" si="498"/>
        <v>0.29152434169011493</v>
      </c>
      <c r="Q5361" t="str">
        <f t="shared" si="499"/>
        <v>Medium</v>
      </c>
      <c r="R5361" t="str">
        <f t="shared" si="500"/>
        <v>High</v>
      </c>
      <c r="S5361" s="23">
        <f t="shared" si="501"/>
        <v>2025</v>
      </c>
      <c r="T5361" s="23">
        <f t="shared" si="502"/>
        <v>2</v>
      </c>
      <c r="U5361" t="str">
        <f t="shared" si="503"/>
        <v>Feb-2025</v>
      </c>
    </row>
    <row r="5362" spans="1:21" x14ac:dyDescent="0.3">
      <c r="A5362" t="s">
        <v>7372</v>
      </c>
      <c r="B5362" s="22">
        <v>45433</v>
      </c>
      <c r="C5362" s="22">
        <v>45438</v>
      </c>
      <c r="D5362" s="23" t="s">
        <v>50</v>
      </c>
      <c r="E5362" s="23" t="s">
        <v>2480</v>
      </c>
      <c r="F5362" s="23" t="s">
        <v>80</v>
      </c>
      <c r="G5362" s="23" t="s">
        <v>63</v>
      </c>
      <c r="H5362" s="23" t="s">
        <v>172</v>
      </c>
      <c r="I5362" s="23" t="s">
        <v>96</v>
      </c>
      <c r="J5362" s="23" t="s">
        <v>135</v>
      </c>
      <c r="K5362" s="23" t="s">
        <v>395</v>
      </c>
      <c r="L5362" s="24">
        <v>51692.45</v>
      </c>
      <c r="M5362">
        <v>5</v>
      </c>
      <c r="N5362" s="25">
        <v>0.15</v>
      </c>
      <c r="O5362" s="24">
        <v>9110.51</v>
      </c>
      <c r="P5362" s="26">
        <f t="shared" si="498"/>
        <v>0.17624449992213564</v>
      </c>
      <c r="Q5362" t="str">
        <f t="shared" si="499"/>
        <v>Low</v>
      </c>
      <c r="R5362" t="str">
        <f t="shared" si="500"/>
        <v>Medium</v>
      </c>
      <c r="S5362" s="23">
        <f t="shared" si="501"/>
        <v>2024</v>
      </c>
      <c r="T5362" s="23">
        <f t="shared" si="502"/>
        <v>5</v>
      </c>
      <c r="U5362" t="str">
        <f t="shared" si="503"/>
        <v>May-2024</v>
      </c>
    </row>
    <row r="5363" spans="1:21" x14ac:dyDescent="0.3">
      <c r="A5363" t="s">
        <v>7373</v>
      </c>
      <c r="B5363" s="22">
        <v>45440</v>
      </c>
      <c r="C5363" s="22">
        <v>45443</v>
      </c>
      <c r="D5363" s="23" t="s">
        <v>78</v>
      </c>
      <c r="E5363" s="23" t="s">
        <v>499</v>
      </c>
      <c r="F5363" s="23" t="s">
        <v>71</v>
      </c>
      <c r="G5363" s="23" t="s">
        <v>63</v>
      </c>
      <c r="H5363" s="23" t="s">
        <v>202</v>
      </c>
      <c r="I5363" s="23" t="s">
        <v>83</v>
      </c>
      <c r="J5363" s="23" t="s">
        <v>156</v>
      </c>
      <c r="K5363" s="23" t="s">
        <v>285</v>
      </c>
      <c r="L5363" s="24">
        <v>76750.92</v>
      </c>
      <c r="M5363">
        <v>6</v>
      </c>
      <c r="N5363" s="25">
        <v>0.15</v>
      </c>
      <c r="O5363" s="24">
        <v>23940.87</v>
      </c>
      <c r="P5363" s="26">
        <f t="shared" si="498"/>
        <v>0.31192942052030126</v>
      </c>
      <c r="Q5363" t="str">
        <f t="shared" si="499"/>
        <v>High</v>
      </c>
      <c r="R5363" t="str">
        <f t="shared" si="500"/>
        <v>Medium</v>
      </c>
      <c r="S5363" s="23">
        <f t="shared" si="501"/>
        <v>2024</v>
      </c>
      <c r="T5363" s="23">
        <f t="shared" si="502"/>
        <v>5</v>
      </c>
      <c r="U5363" t="str">
        <f t="shared" si="503"/>
        <v>May-2024</v>
      </c>
    </row>
    <row r="5364" spans="1:21" x14ac:dyDescent="0.3">
      <c r="A5364" t="s">
        <v>7374</v>
      </c>
      <c r="B5364" s="22">
        <v>45136</v>
      </c>
      <c r="C5364" s="22">
        <v>45142</v>
      </c>
      <c r="D5364" s="23" t="s">
        <v>78</v>
      </c>
      <c r="E5364" s="23" t="s">
        <v>253</v>
      </c>
      <c r="F5364" s="23" t="s">
        <v>80</v>
      </c>
      <c r="G5364" s="23" t="s">
        <v>53</v>
      </c>
      <c r="H5364" s="23" t="s">
        <v>246</v>
      </c>
      <c r="I5364" s="23" t="s">
        <v>55</v>
      </c>
      <c r="J5364" s="23" t="s">
        <v>141</v>
      </c>
      <c r="K5364" s="23" t="s">
        <v>241</v>
      </c>
      <c r="L5364" s="24">
        <v>41281.4</v>
      </c>
      <c r="M5364">
        <v>10</v>
      </c>
      <c r="N5364" s="25">
        <v>0.1</v>
      </c>
      <c r="O5364" s="24">
        <v>11351.49</v>
      </c>
      <c r="P5364" s="26">
        <f t="shared" si="498"/>
        <v>0.27497831953373675</v>
      </c>
      <c r="Q5364" t="str">
        <f t="shared" si="499"/>
        <v>Medium</v>
      </c>
      <c r="R5364" t="str">
        <f t="shared" si="500"/>
        <v>Low</v>
      </c>
      <c r="S5364" s="23">
        <f t="shared" si="501"/>
        <v>2023</v>
      </c>
      <c r="T5364" s="23">
        <f t="shared" si="502"/>
        <v>7</v>
      </c>
      <c r="U5364" t="str">
        <f t="shared" si="503"/>
        <v>Jul-2023</v>
      </c>
    </row>
    <row r="5365" spans="1:21" x14ac:dyDescent="0.3">
      <c r="A5365" t="s">
        <v>7375</v>
      </c>
      <c r="B5365" s="22">
        <v>45483</v>
      </c>
      <c r="C5365" s="22">
        <v>45485</v>
      </c>
      <c r="D5365" s="23" t="s">
        <v>78</v>
      </c>
      <c r="E5365" s="23" t="s">
        <v>316</v>
      </c>
      <c r="F5365" s="23" t="s">
        <v>52</v>
      </c>
      <c r="G5365" s="23" t="s">
        <v>63</v>
      </c>
      <c r="H5365" s="23" t="s">
        <v>64</v>
      </c>
      <c r="I5365" s="23" t="s">
        <v>118</v>
      </c>
      <c r="J5365" s="23" t="s">
        <v>119</v>
      </c>
      <c r="K5365" s="23" t="s">
        <v>270</v>
      </c>
      <c r="L5365" s="24">
        <v>6449.14</v>
      </c>
      <c r="M5365">
        <v>1</v>
      </c>
      <c r="N5365" s="25">
        <v>0.25</v>
      </c>
      <c r="O5365" s="24">
        <v>1343.08</v>
      </c>
      <c r="P5365" s="26">
        <f t="shared" si="498"/>
        <v>0.2082572249943403</v>
      </c>
      <c r="Q5365" t="str">
        <f t="shared" si="499"/>
        <v>Medium</v>
      </c>
      <c r="R5365" t="str">
        <f t="shared" si="500"/>
        <v>High</v>
      </c>
      <c r="S5365" s="23">
        <f t="shared" si="501"/>
        <v>2024</v>
      </c>
      <c r="T5365" s="23">
        <f t="shared" si="502"/>
        <v>7</v>
      </c>
      <c r="U5365" t="str">
        <f t="shared" si="503"/>
        <v>Jul-2024</v>
      </c>
    </row>
    <row r="5366" spans="1:21" x14ac:dyDescent="0.3">
      <c r="A5366" t="s">
        <v>7376</v>
      </c>
      <c r="B5366" s="22">
        <v>44571</v>
      </c>
      <c r="C5366" s="22">
        <v>44576</v>
      </c>
      <c r="D5366" s="23" t="s">
        <v>50</v>
      </c>
      <c r="E5366" s="23" t="s">
        <v>1220</v>
      </c>
      <c r="F5366" s="23" t="s">
        <v>52</v>
      </c>
      <c r="G5366" s="23" t="s">
        <v>53</v>
      </c>
      <c r="H5366" s="23" t="s">
        <v>246</v>
      </c>
      <c r="I5366" s="23" t="s">
        <v>55</v>
      </c>
      <c r="J5366" s="23" t="s">
        <v>173</v>
      </c>
      <c r="K5366" s="23" t="s">
        <v>735</v>
      </c>
      <c r="L5366" s="24">
        <v>3585.52</v>
      </c>
      <c r="M5366">
        <v>2</v>
      </c>
      <c r="N5366" s="25">
        <v>0.15</v>
      </c>
      <c r="O5366" s="24">
        <v>500.96</v>
      </c>
      <c r="P5366" s="26">
        <f t="shared" si="498"/>
        <v>0.13971753051161337</v>
      </c>
      <c r="Q5366" t="str">
        <f t="shared" si="499"/>
        <v>Low</v>
      </c>
      <c r="R5366" t="str">
        <f t="shared" si="500"/>
        <v>Medium</v>
      </c>
      <c r="S5366" s="23">
        <f t="shared" si="501"/>
        <v>2022</v>
      </c>
      <c r="T5366" s="23">
        <f t="shared" si="502"/>
        <v>1</v>
      </c>
      <c r="U5366" t="str">
        <f t="shared" si="503"/>
        <v>Jan-2022</v>
      </c>
    </row>
    <row r="5367" spans="1:21" x14ac:dyDescent="0.3">
      <c r="A5367" t="s">
        <v>7377</v>
      </c>
      <c r="B5367" s="22">
        <v>45603</v>
      </c>
      <c r="C5367" s="22">
        <v>45604</v>
      </c>
      <c r="D5367" s="23" t="s">
        <v>61</v>
      </c>
      <c r="E5367" s="23" t="s">
        <v>1617</v>
      </c>
      <c r="F5367" s="23" t="s">
        <v>71</v>
      </c>
      <c r="G5367" s="23" t="s">
        <v>179</v>
      </c>
      <c r="H5367" s="23" t="s">
        <v>236</v>
      </c>
      <c r="I5367" s="23" t="s">
        <v>55</v>
      </c>
      <c r="J5367" s="23" t="s">
        <v>173</v>
      </c>
      <c r="K5367" s="23" t="s">
        <v>203</v>
      </c>
      <c r="L5367" s="24">
        <v>39856.949999999997</v>
      </c>
      <c r="M5367">
        <v>5</v>
      </c>
      <c r="N5367" s="25">
        <v>0.2</v>
      </c>
      <c r="O5367" s="24">
        <v>7686.79</v>
      </c>
      <c r="P5367" s="26">
        <f t="shared" si="498"/>
        <v>0.19285946365690301</v>
      </c>
      <c r="Q5367" t="str">
        <f t="shared" si="499"/>
        <v>Low</v>
      </c>
      <c r="R5367" t="str">
        <f t="shared" si="500"/>
        <v>Medium</v>
      </c>
      <c r="S5367" s="23">
        <f t="shared" si="501"/>
        <v>2024</v>
      </c>
      <c r="T5367" s="23">
        <f t="shared" si="502"/>
        <v>11</v>
      </c>
      <c r="U5367" t="str">
        <f t="shared" si="503"/>
        <v>Nov-2024</v>
      </c>
    </row>
    <row r="5368" spans="1:21" x14ac:dyDescent="0.3">
      <c r="A5368" t="s">
        <v>7378</v>
      </c>
      <c r="B5368" s="22">
        <v>45198</v>
      </c>
      <c r="C5368" s="22">
        <v>45202</v>
      </c>
      <c r="D5368" s="23" t="s">
        <v>78</v>
      </c>
      <c r="E5368" s="23" t="s">
        <v>1808</v>
      </c>
      <c r="F5368" s="23" t="s">
        <v>80</v>
      </c>
      <c r="G5368" s="23" t="s">
        <v>81</v>
      </c>
      <c r="H5368" s="23" t="s">
        <v>284</v>
      </c>
      <c r="I5368" s="23" t="s">
        <v>118</v>
      </c>
      <c r="J5368" s="23" t="s">
        <v>303</v>
      </c>
      <c r="K5368" s="23" t="s">
        <v>304</v>
      </c>
      <c r="L5368" s="24">
        <v>62853.2</v>
      </c>
      <c r="M5368">
        <v>10</v>
      </c>
      <c r="N5368" s="25">
        <v>0</v>
      </c>
      <c r="O5368" s="24">
        <v>18471.09</v>
      </c>
      <c r="P5368" s="26">
        <f t="shared" si="498"/>
        <v>0.29387668408291068</v>
      </c>
      <c r="Q5368" t="str">
        <f t="shared" si="499"/>
        <v>Medium</v>
      </c>
      <c r="R5368" t="str">
        <f t="shared" si="500"/>
        <v>None</v>
      </c>
      <c r="S5368" s="23">
        <f t="shared" si="501"/>
        <v>2023</v>
      </c>
      <c r="T5368" s="23">
        <f t="shared" si="502"/>
        <v>9</v>
      </c>
      <c r="U5368" t="str">
        <f t="shared" si="503"/>
        <v>Sep-2023</v>
      </c>
    </row>
    <row r="5369" spans="1:21" x14ac:dyDescent="0.3">
      <c r="A5369" t="s">
        <v>7379</v>
      </c>
      <c r="B5369" s="22">
        <v>45832</v>
      </c>
      <c r="C5369" s="22">
        <v>45833</v>
      </c>
      <c r="D5369" s="23" t="s">
        <v>61</v>
      </c>
      <c r="E5369" s="23" t="s">
        <v>1422</v>
      </c>
      <c r="F5369" s="23" t="s">
        <v>80</v>
      </c>
      <c r="G5369" s="23" t="s">
        <v>81</v>
      </c>
      <c r="H5369" s="23" t="s">
        <v>186</v>
      </c>
      <c r="I5369" s="23" t="s">
        <v>83</v>
      </c>
      <c r="J5369" s="23" t="s">
        <v>84</v>
      </c>
      <c r="K5369" s="23" t="s">
        <v>125</v>
      </c>
      <c r="L5369" s="24">
        <v>16928.54</v>
      </c>
      <c r="M5369">
        <v>2</v>
      </c>
      <c r="N5369" s="25">
        <v>0.15</v>
      </c>
      <c r="O5369" s="24">
        <v>4160.72</v>
      </c>
      <c r="P5369" s="26">
        <f t="shared" si="498"/>
        <v>0.24578138457303464</v>
      </c>
      <c r="Q5369" t="str">
        <f t="shared" si="499"/>
        <v>Medium</v>
      </c>
      <c r="R5369" t="str">
        <f t="shared" si="500"/>
        <v>Medium</v>
      </c>
      <c r="S5369" s="23">
        <f t="shared" si="501"/>
        <v>2025</v>
      </c>
      <c r="T5369" s="23">
        <f t="shared" si="502"/>
        <v>6</v>
      </c>
      <c r="U5369" t="str">
        <f t="shared" si="503"/>
        <v>Jun-2025</v>
      </c>
    </row>
    <row r="5370" spans="1:21" x14ac:dyDescent="0.3">
      <c r="A5370" t="s">
        <v>7380</v>
      </c>
      <c r="B5370" s="22">
        <v>44855</v>
      </c>
      <c r="C5370" s="22">
        <v>44857</v>
      </c>
      <c r="D5370" s="23" t="s">
        <v>102</v>
      </c>
      <c r="E5370" s="23" t="s">
        <v>765</v>
      </c>
      <c r="F5370" s="23" t="s">
        <v>71</v>
      </c>
      <c r="G5370" s="23" t="s">
        <v>63</v>
      </c>
      <c r="H5370" s="23" t="s">
        <v>202</v>
      </c>
      <c r="I5370" s="23" t="s">
        <v>118</v>
      </c>
      <c r="J5370" s="23" t="s">
        <v>230</v>
      </c>
      <c r="K5370" s="23" t="s">
        <v>231</v>
      </c>
      <c r="L5370" s="24">
        <v>54716.94</v>
      </c>
      <c r="M5370">
        <v>9</v>
      </c>
      <c r="N5370" s="25">
        <v>0.15</v>
      </c>
      <c r="O5370" s="24">
        <v>12127.08</v>
      </c>
      <c r="P5370" s="26">
        <f t="shared" si="498"/>
        <v>0.2216330079861922</v>
      </c>
      <c r="Q5370" t="str">
        <f t="shared" si="499"/>
        <v>Medium</v>
      </c>
      <c r="R5370" t="str">
        <f t="shared" si="500"/>
        <v>Medium</v>
      </c>
      <c r="S5370" s="23">
        <f t="shared" si="501"/>
        <v>2022</v>
      </c>
      <c r="T5370" s="23">
        <f t="shared" si="502"/>
        <v>10</v>
      </c>
      <c r="U5370" t="str">
        <f t="shared" si="503"/>
        <v>Oct-2022</v>
      </c>
    </row>
    <row r="5371" spans="1:21" x14ac:dyDescent="0.3">
      <c r="A5371" t="s">
        <v>7381</v>
      </c>
      <c r="B5371" s="22">
        <v>45875</v>
      </c>
      <c r="C5371" s="22">
        <v>45881</v>
      </c>
      <c r="D5371" s="23" t="s">
        <v>78</v>
      </c>
      <c r="E5371" s="23" t="s">
        <v>1891</v>
      </c>
      <c r="F5371" s="23" t="s">
        <v>80</v>
      </c>
      <c r="G5371" s="23" t="s">
        <v>63</v>
      </c>
      <c r="H5371" s="23" t="s">
        <v>213</v>
      </c>
      <c r="I5371" s="23" t="s">
        <v>55</v>
      </c>
      <c r="J5371" s="23" t="s">
        <v>56</v>
      </c>
      <c r="K5371" s="23" t="s">
        <v>74</v>
      </c>
      <c r="L5371" s="24">
        <v>13131.45</v>
      </c>
      <c r="M5371">
        <v>3</v>
      </c>
      <c r="N5371" s="25">
        <v>0.2</v>
      </c>
      <c r="O5371" s="24">
        <v>1844.36</v>
      </c>
      <c r="P5371" s="26">
        <f t="shared" si="498"/>
        <v>0.14045364373317493</v>
      </c>
      <c r="Q5371" t="str">
        <f t="shared" si="499"/>
        <v>Low</v>
      </c>
      <c r="R5371" t="str">
        <f t="shared" si="500"/>
        <v>Medium</v>
      </c>
      <c r="S5371" s="23">
        <f t="shared" si="501"/>
        <v>2025</v>
      </c>
      <c r="T5371" s="23">
        <f t="shared" si="502"/>
        <v>8</v>
      </c>
      <c r="U5371" t="str">
        <f t="shared" si="503"/>
        <v>Aug-2025</v>
      </c>
    </row>
    <row r="5372" spans="1:21" x14ac:dyDescent="0.3">
      <c r="A5372" t="s">
        <v>7382</v>
      </c>
      <c r="B5372" s="22">
        <v>45647</v>
      </c>
      <c r="C5372" s="22">
        <v>45653</v>
      </c>
      <c r="D5372" s="23" t="s">
        <v>102</v>
      </c>
      <c r="E5372" s="23" t="s">
        <v>298</v>
      </c>
      <c r="F5372" s="23" t="s">
        <v>52</v>
      </c>
      <c r="G5372" s="23" t="s">
        <v>53</v>
      </c>
      <c r="H5372" s="23" t="s">
        <v>246</v>
      </c>
      <c r="I5372" s="23" t="s">
        <v>96</v>
      </c>
      <c r="J5372" s="23" t="s">
        <v>97</v>
      </c>
      <c r="K5372" s="23" t="s">
        <v>181</v>
      </c>
      <c r="L5372" s="24">
        <v>32059.38</v>
      </c>
      <c r="M5372">
        <v>3</v>
      </c>
      <c r="N5372" s="25">
        <v>0.15</v>
      </c>
      <c r="O5372" s="24">
        <v>5985.89</v>
      </c>
      <c r="P5372" s="26">
        <f t="shared" si="498"/>
        <v>0.18671259394286477</v>
      </c>
      <c r="Q5372" t="str">
        <f t="shared" si="499"/>
        <v>Low</v>
      </c>
      <c r="R5372" t="str">
        <f t="shared" si="500"/>
        <v>Medium</v>
      </c>
      <c r="S5372" s="23">
        <f t="shared" si="501"/>
        <v>2024</v>
      </c>
      <c r="T5372" s="23">
        <f t="shared" si="502"/>
        <v>12</v>
      </c>
      <c r="U5372" t="str">
        <f t="shared" si="503"/>
        <v>Dec-2024</v>
      </c>
    </row>
    <row r="5373" spans="1:21" x14ac:dyDescent="0.3">
      <c r="A5373" t="s">
        <v>7383</v>
      </c>
      <c r="B5373" s="22">
        <v>44898</v>
      </c>
      <c r="C5373" s="22">
        <v>44905</v>
      </c>
      <c r="D5373" s="23" t="s">
        <v>102</v>
      </c>
      <c r="E5373" s="23" t="s">
        <v>124</v>
      </c>
      <c r="F5373" s="23" t="s">
        <v>52</v>
      </c>
      <c r="G5373" s="23" t="s">
        <v>63</v>
      </c>
      <c r="H5373" s="23" t="s">
        <v>213</v>
      </c>
      <c r="I5373" s="23" t="s">
        <v>118</v>
      </c>
      <c r="J5373" s="23" t="s">
        <v>303</v>
      </c>
      <c r="K5373" s="23" t="s">
        <v>491</v>
      </c>
      <c r="L5373" s="24">
        <v>4506.75</v>
      </c>
      <c r="M5373">
        <v>5</v>
      </c>
      <c r="N5373" s="25">
        <v>0.25</v>
      </c>
      <c r="O5373" s="24">
        <v>1020.94</v>
      </c>
      <c r="P5373" s="26">
        <f t="shared" si="498"/>
        <v>0.22653575192766406</v>
      </c>
      <c r="Q5373" t="str">
        <f t="shared" si="499"/>
        <v>Medium</v>
      </c>
      <c r="R5373" t="str">
        <f t="shared" si="500"/>
        <v>High</v>
      </c>
      <c r="S5373" s="23">
        <f t="shared" si="501"/>
        <v>2022</v>
      </c>
      <c r="T5373" s="23">
        <f t="shared" si="502"/>
        <v>12</v>
      </c>
      <c r="U5373" t="str">
        <f t="shared" si="503"/>
        <v>Dec-2022</v>
      </c>
    </row>
    <row r="5374" spans="1:21" x14ac:dyDescent="0.3">
      <c r="A5374" t="s">
        <v>7384</v>
      </c>
      <c r="B5374" s="22">
        <v>44656</v>
      </c>
      <c r="C5374" s="22">
        <v>44662</v>
      </c>
      <c r="D5374" s="23" t="s">
        <v>61</v>
      </c>
      <c r="E5374" s="23" t="s">
        <v>1514</v>
      </c>
      <c r="F5374" s="23" t="s">
        <v>80</v>
      </c>
      <c r="G5374" s="23" t="s">
        <v>81</v>
      </c>
      <c r="H5374" s="23" t="s">
        <v>186</v>
      </c>
      <c r="I5374" s="23" t="s">
        <v>118</v>
      </c>
      <c r="J5374" s="23" t="s">
        <v>230</v>
      </c>
      <c r="K5374" s="23" t="s">
        <v>231</v>
      </c>
      <c r="L5374" s="24">
        <v>62482.1</v>
      </c>
      <c r="M5374">
        <v>10</v>
      </c>
      <c r="N5374" s="25">
        <v>0.25</v>
      </c>
      <c r="O5374" s="24">
        <v>8851.7999999999993</v>
      </c>
      <c r="P5374" s="26">
        <f t="shared" si="498"/>
        <v>0.14166937410874475</v>
      </c>
      <c r="Q5374" t="str">
        <f t="shared" si="499"/>
        <v>Low</v>
      </c>
      <c r="R5374" t="str">
        <f t="shared" si="500"/>
        <v>High</v>
      </c>
      <c r="S5374" s="23">
        <f t="shared" si="501"/>
        <v>2022</v>
      </c>
      <c r="T5374" s="23">
        <f t="shared" si="502"/>
        <v>4</v>
      </c>
      <c r="U5374" t="str">
        <f t="shared" si="503"/>
        <v>Apr-2022</v>
      </c>
    </row>
    <row r="5375" spans="1:21" x14ac:dyDescent="0.3">
      <c r="A5375" t="s">
        <v>7385</v>
      </c>
      <c r="B5375" s="22">
        <v>44744</v>
      </c>
      <c r="C5375" s="22">
        <v>44750</v>
      </c>
      <c r="D5375" s="23" t="s">
        <v>61</v>
      </c>
      <c r="E5375" s="23" t="s">
        <v>201</v>
      </c>
      <c r="F5375" s="23" t="s">
        <v>71</v>
      </c>
      <c r="G5375" s="23" t="s">
        <v>179</v>
      </c>
      <c r="H5375" s="23" t="s">
        <v>180</v>
      </c>
      <c r="I5375" s="23" t="s">
        <v>83</v>
      </c>
      <c r="J5375" s="23" t="s">
        <v>156</v>
      </c>
      <c r="K5375" s="23" t="s">
        <v>208</v>
      </c>
      <c r="L5375" s="24">
        <v>8852.66</v>
      </c>
      <c r="M5375">
        <v>2</v>
      </c>
      <c r="N5375" s="25">
        <v>0.25</v>
      </c>
      <c r="O5375" s="24">
        <v>2516.4499999999998</v>
      </c>
      <c r="P5375" s="26">
        <f t="shared" si="498"/>
        <v>0.28425919441162317</v>
      </c>
      <c r="Q5375" t="str">
        <f t="shared" si="499"/>
        <v>Medium</v>
      </c>
      <c r="R5375" t="str">
        <f t="shared" si="500"/>
        <v>High</v>
      </c>
      <c r="S5375" s="23">
        <f t="shared" si="501"/>
        <v>2022</v>
      </c>
      <c r="T5375" s="23">
        <f t="shared" si="502"/>
        <v>7</v>
      </c>
      <c r="U5375" t="str">
        <f t="shared" si="503"/>
        <v>Jul-2022</v>
      </c>
    </row>
    <row r="5376" spans="1:21" x14ac:dyDescent="0.3">
      <c r="A5376" t="s">
        <v>7386</v>
      </c>
      <c r="B5376" s="22">
        <v>44908</v>
      </c>
      <c r="C5376" s="22">
        <v>44909</v>
      </c>
      <c r="D5376" s="23" t="s">
        <v>78</v>
      </c>
      <c r="E5376" s="23" t="s">
        <v>1186</v>
      </c>
      <c r="F5376" s="23" t="s">
        <v>71</v>
      </c>
      <c r="G5376" s="23" t="s">
        <v>72</v>
      </c>
      <c r="H5376" s="23" t="s">
        <v>73</v>
      </c>
      <c r="I5376" s="23" t="s">
        <v>55</v>
      </c>
      <c r="J5376" s="23" t="s">
        <v>141</v>
      </c>
      <c r="K5376" s="23" t="s">
        <v>142</v>
      </c>
      <c r="L5376" s="24">
        <v>17116.5</v>
      </c>
      <c r="M5376">
        <v>5</v>
      </c>
      <c r="N5376" s="25">
        <v>0.05</v>
      </c>
      <c r="O5376" s="24">
        <v>5100.5200000000004</v>
      </c>
      <c r="P5376" s="26">
        <f t="shared" si="498"/>
        <v>0.29798849063768879</v>
      </c>
      <c r="Q5376" t="str">
        <f t="shared" si="499"/>
        <v>Medium</v>
      </c>
      <c r="R5376" t="str">
        <f t="shared" si="500"/>
        <v>Low</v>
      </c>
      <c r="S5376" s="23">
        <f t="shared" si="501"/>
        <v>2022</v>
      </c>
      <c r="T5376" s="23">
        <f t="shared" si="502"/>
        <v>12</v>
      </c>
      <c r="U5376" t="str">
        <f t="shared" si="503"/>
        <v>Dec-2022</v>
      </c>
    </row>
    <row r="5377" spans="1:21" x14ac:dyDescent="0.3">
      <c r="A5377" t="s">
        <v>7387</v>
      </c>
      <c r="B5377" s="22">
        <v>44677</v>
      </c>
      <c r="C5377" s="22">
        <v>44682</v>
      </c>
      <c r="D5377" s="23" t="s">
        <v>102</v>
      </c>
      <c r="E5377" s="23" t="s">
        <v>1409</v>
      </c>
      <c r="F5377" s="23" t="s">
        <v>52</v>
      </c>
      <c r="G5377" s="23" t="s">
        <v>81</v>
      </c>
      <c r="H5377" s="23" t="s">
        <v>95</v>
      </c>
      <c r="I5377" s="23" t="s">
        <v>55</v>
      </c>
      <c r="J5377" s="23" t="s">
        <v>173</v>
      </c>
      <c r="K5377" s="23" t="s">
        <v>174</v>
      </c>
      <c r="L5377" s="24">
        <v>52297.35</v>
      </c>
      <c r="M5377">
        <v>5</v>
      </c>
      <c r="N5377" s="25">
        <v>0</v>
      </c>
      <c r="O5377" s="24">
        <v>16214.51</v>
      </c>
      <c r="P5377" s="26">
        <f t="shared" si="498"/>
        <v>0.31004458160881959</v>
      </c>
      <c r="Q5377" t="str">
        <f t="shared" si="499"/>
        <v>High</v>
      </c>
      <c r="R5377" t="str">
        <f t="shared" si="500"/>
        <v>None</v>
      </c>
      <c r="S5377" s="23">
        <f t="shared" si="501"/>
        <v>2022</v>
      </c>
      <c r="T5377" s="23">
        <f t="shared" si="502"/>
        <v>4</v>
      </c>
      <c r="U5377" t="str">
        <f t="shared" si="503"/>
        <v>Apr-2022</v>
      </c>
    </row>
    <row r="5378" spans="1:21" x14ac:dyDescent="0.3">
      <c r="A5378" t="s">
        <v>7388</v>
      </c>
      <c r="B5378" s="22">
        <v>45183</v>
      </c>
      <c r="C5378" s="22">
        <v>45190</v>
      </c>
      <c r="D5378" s="23" t="s">
        <v>61</v>
      </c>
      <c r="E5378" s="23" t="s">
        <v>711</v>
      </c>
      <c r="F5378" s="23" t="s">
        <v>71</v>
      </c>
      <c r="G5378" s="23" t="s">
        <v>179</v>
      </c>
      <c r="H5378" s="23" t="s">
        <v>236</v>
      </c>
      <c r="I5378" s="23" t="s">
        <v>83</v>
      </c>
      <c r="J5378" s="23" t="s">
        <v>156</v>
      </c>
      <c r="K5378" s="23" t="s">
        <v>285</v>
      </c>
      <c r="L5378" s="24">
        <v>20247.990000000002</v>
      </c>
      <c r="M5378">
        <v>3</v>
      </c>
      <c r="N5378" s="25">
        <v>0.15</v>
      </c>
      <c r="O5378" s="24">
        <v>6837.77</v>
      </c>
      <c r="P5378" s="26">
        <f t="shared" si="498"/>
        <v>0.33770117428939861</v>
      </c>
      <c r="Q5378" t="str">
        <f t="shared" si="499"/>
        <v>High</v>
      </c>
      <c r="R5378" t="str">
        <f t="shared" si="500"/>
        <v>Medium</v>
      </c>
      <c r="S5378" s="23">
        <f t="shared" si="501"/>
        <v>2023</v>
      </c>
      <c r="T5378" s="23">
        <f t="shared" si="502"/>
        <v>9</v>
      </c>
      <c r="U5378" t="str">
        <f t="shared" si="503"/>
        <v>Sep-2023</v>
      </c>
    </row>
    <row r="5379" spans="1:21" x14ac:dyDescent="0.3">
      <c r="A5379" t="s">
        <v>7389</v>
      </c>
      <c r="B5379" s="22">
        <v>45549</v>
      </c>
      <c r="C5379" s="22">
        <v>45555</v>
      </c>
      <c r="D5379" s="23" t="s">
        <v>50</v>
      </c>
      <c r="E5379" s="23" t="s">
        <v>468</v>
      </c>
      <c r="F5379" s="23" t="s">
        <v>71</v>
      </c>
      <c r="G5379" s="23" t="s">
        <v>63</v>
      </c>
      <c r="H5379" s="23" t="s">
        <v>64</v>
      </c>
      <c r="I5379" s="23" t="s">
        <v>83</v>
      </c>
      <c r="J5379" s="23" t="s">
        <v>156</v>
      </c>
      <c r="K5379" s="23" t="s">
        <v>285</v>
      </c>
      <c r="L5379" s="24">
        <v>17809.900000000001</v>
      </c>
      <c r="M5379">
        <v>10</v>
      </c>
      <c r="N5379" s="25">
        <v>0.25</v>
      </c>
      <c r="O5379" s="24">
        <v>5187.5600000000004</v>
      </c>
      <c r="P5379" s="26">
        <f t="shared" si="498"/>
        <v>0.29127395437369102</v>
      </c>
      <c r="Q5379" t="str">
        <f t="shared" si="499"/>
        <v>Medium</v>
      </c>
      <c r="R5379" t="str">
        <f t="shared" si="500"/>
        <v>High</v>
      </c>
      <c r="S5379" s="23">
        <f t="shared" si="501"/>
        <v>2024</v>
      </c>
      <c r="T5379" s="23">
        <f t="shared" si="502"/>
        <v>9</v>
      </c>
      <c r="U5379" t="str">
        <f t="shared" si="503"/>
        <v>Sep-2024</v>
      </c>
    </row>
    <row r="5380" spans="1:21" x14ac:dyDescent="0.3">
      <c r="A5380" t="s">
        <v>7390</v>
      </c>
      <c r="B5380" s="22">
        <v>44831</v>
      </c>
      <c r="C5380" s="22">
        <v>44834</v>
      </c>
      <c r="D5380" s="23" t="s">
        <v>61</v>
      </c>
      <c r="E5380" s="23" t="s">
        <v>1578</v>
      </c>
      <c r="F5380" s="23" t="s">
        <v>71</v>
      </c>
      <c r="G5380" s="23" t="s">
        <v>81</v>
      </c>
      <c r="H5380" s="23" t="s">
        <v>186</v>
      </c>
      <c r="I5380" s="23" t="s">
        <v>96</v>
      </c>
      <c r="J5380" s="23" t="s">
        <v>135</v>
      </c>
      <c r="K5380" s="23" t="s">
        <v>136</v>
      </c>
      <c r="L5380" s="24">
        <v>28770.5</v>
      </c>
      <c r="M5380">
        <v>2</v>
      </c>
      <c r="N5380" s="25">
        <v>0</v>
      </c>
      <c r="O5380" s="24">
        <v>8214.3799999999992</v>
      </c>
      <c r="P5380" s="26">
        <f t="shared" ref="P5380:P5443" si="504">IFERROR(O5380/L5380,0)</f>
        <v>0.28551398133504802</v>
      </c>
      <c r="Q5380" t="str">
        <f t="shared" ref="Q5380:Q5443" si="505">IF(P5380&gt;=0.3,"High",IF(P5380&gt;=0.2,"Medium","Low"))</f>
        <v>Medium</v>
      </c>
      <c r="R5380" t="str">
        <f t="shared" ref="R5380:R5443" si="506">IF(N5380=0,"None",IF(N5380&lt;=0.1,"Low",IF(N5380&lt;=0.2,"Medium","High")))</f>
        <v>None</v>
      </c>
      <c r="S5380" s="23">
        <f t="shared" ref="S5380:S5443" si="507">YEAR(B5380)</f>
        <v>2022</v>
      </c>
      <c r="T5380" s="23">
        <f t="shared" ref="T5380:T5443" si="508">MONTH(B5380)</f>
        <v>9</v>
      </c>
      <c r="U5380" t="str">
        <f t="shared" ref="U5380:U5443" si="509">TEXT(B5380,"mmm-yyyy")</f>
        <v>Sep-2022</v>
      </c>
    </row>
    <row r="5381" spans="1:21" x14ac:dyDescent="0.3">
      <c r="A5381" t="s">
        <v>7391</v>
      </c>
      <c r="B5381" s="22">
        <v>44635</v>
      </c>
      <c r="C5381" s="22">
        <v>44638</v>
      </c>
      <c r="D5381" s="23" t="s">
        <v>61</v>
      </c>
      <c r="E5381" s="23" t="s">
        <v>2080</v>
      </c>
      <c r="F5381" s="23" t="s">
        <v>80</v>
      </c>
      <c r="G5381" s="23" t="s">
        <v>63</v>
      </c>
      <c r="H5381" s="23" t="s">
        <v>213</v>
      </c>
      <c r="I5381" s="23" t="s">
        <v>55</v>
      </c>
      <c r="J5381" s="23" t="s">
        <v>173</v>
      </c>
      <c r="K5381" s="23" t="s">
        <v>174</v>
      </c>
      <c r="L5381" s="24">
        <v>102271.6</v>
      </c>
      <c r="M5381">
        <v>8</v>
      </c>
      <c r="N5381" s="25">
        <v>0.15</v>
      </c>
      <c r="O5381" s="24">
        <v>31077.35</v>
      </c>
      <c r="P5381" s="26">
        <f t="shared" si="504"/>
        <v>0.30387077155339309</v>
      </c>
      <c r="Q5381" t="str">
        <f t="shared" si="505"/>
        <v>High</v>
      </c>
      <c r="R5381" t="str">
        <f t="shared" si="506"/>
        <v>Medium</v>
      </c>
      <c r="S5381" s="23">
        <f t="shared" si="507"/>
        <v>2022</v>
      </c>
      <c r="T5381" s="23">
        <f t="shared" si="508"/>
        <v>3</v>
      </c>
      <c r="U5381" t="str">
        <f t="shared" si="509"/>
        <v>Mar-2022</v>
      </c>
    </row>
    <row r="5382" spans="1:21" x14ac:dyDescent="0.3">
      <c r="A5382" t="s">
        <v>7392</v>
      </c>
      <c r="B5382" s="22">
        <v>44639</v>
      </c>
      <c r="C5382" s="22">
        <v>44644</v>
      </c>
      <c r="D5382" s="23" t="s">
        <v>78</v>
      </c>
      <c r="E5382" s="23" t="s">
        <v>487</v>
      </c>
      <c r="F5382" s="23" t="s">
        <v>71</v>
      </c>
      <c r="G5382" s="23" t="s">
        <v>81</v>
      </c>
      <c r="H5382" s="23" t="s">
        <v>95</v>
      </c>
      <c r="I5382" s="23" t="s">
        <v>83</v>
      </c>
      <c r="J5382" s="23" t="s">
        <v>449</v>
      </c>
      <c r="K5382" s="23" t="s">
        <v>450</v>
      </c>
      <c r="L5382" s="24">
        <v>5800.71</v>
      </c>
      <c r="M5382">
        <v>3</v>
      </c>
      <c r="N5382" s="25">
        <v>0.2</v>
      </c>
      <c r="O5382" s="24">
        <v>910.15</v>
      </c>
      <c r="P5382" s="26">
        <f t="shared" si="504"/>
        <v>0.1569032066764241</v>
      </c>
      <c r="Q5382" t="str">
        <f t="shared" si="505"/>
        <v>Low</v>
      </c>
      <c r="R5382" t="str">
        <f t="shared" si="506"/>
        <v>Medium</v>
      </c>
      <c r="S5382" s="23">
        <f t="shared" si="507"/>
        <v>2022</v>
      </c>
      <c r="T5382" s="23">
        <f t="shared" si="508"/>
        <v>3</v>
      </c>
      <c r="U5382" t="str">
        <f t="shared" si="509"/>
        <v>Mar-2022</v>
      </c>
    </row>
    <row r="5383" spans="1:21" x14ac:dyDescent="0.3">
      <c r="A5383" t="s">
        <v>7393</v>
      </c>
      <c r="B5383" s="22">
        <v>45827</v>
      </c>
      <c r="C5383" s="22">
        <v>45834</v>
      </c>
      <c r="D5383" s="23" t="s">
        <v>102</v>
      </c>
      <c r="E5383" s="23" t="s">
        <v>569</v>
      </c>
      <c r="F5383" s="23" t="s">
        <v>80</v>
      </c>
      <c r="G5383" s="23" t="s">
        <v>63</v>
      </c>
      <c r="H5383" s="23" t="s">
        <v>172</v>
      </c>
      <c r="I5383" s="23" t="s">
        <v>118</v>
      </c>
      <c r="J5383" s="23" t="s">
        <v>119</v>
      </c>
      <c r="K5383" s="23" t="s">
        <v>270</v>
      </c>
      <c r="L5383" s="24">
        <v>11296.72</v>
      </c>
      <c r="M5383">
        <v>2</v>
      </c>
      <c r="N5383" s="25">
        <v>0.05</v>
      </c>
      <c r="O5383" s="24">
        <v>3158.53</v>
      </c>
      <c r="P5383" s="26">
        <f t="shared" si="504"/>
        <v>0.27959708658796539</v>
      </c>
      <c r="Q5383" t="str">
        <f t="shared" si="505"/>
        <v>Medium</v>
      </c>
      <c r="R5383" t="str">
        <f t="shared" si="506"/>
        <v>Low</v>
      </c>
      <c r="S5383" s="23">
        <f t="shared" si="507"/>
        <v>2025</v>
      </c>
      <c r="T5383" s="23">
        <f t="shared" si="508"/>
        <v>6</v>
      </c>
      <c r="U5383" t="str">
        <f t="shared" si="509"/>
        <v>Jun-2025</v>
      </c>
    </row>
    <row r="5384" spans="1:21" x14ac:dyDescent="0.3">
      <c r="A5384" t="s">
        <v>7394</v>
      </c>
      <c r="B5384" s="22">
        <v>45673</v>
      </c>
      <c r="C5384" s="22">
        <v>45677</v>
      </c>
      <c r="D5384" s="23" t="s">
        <v>78</v>
      </c>
      <c r="E5384" s="23" t="s">
        <v>588</v>
      </c>
      <c r="F5384" s="23" t="s">
        <v>80</v>
      </c>
      <c r="G5384" s="23" t="s">
        <v>81</v>
      </c>
      <c r="H5384" s="23" t="s">
        <v>95</v>
      </c>
      <c r="I5384" s="23" t="s">
        <v>118</v>
      </c>
      <c r="J5384" s="23" t="s">
        <v>119</v>
      </c>
      <c r="K5384" s="23" t="s">
        <v>270</v>
      </c>
      <c r="L5384" s="24">
        <v>1945.16</v>
      </c>
      <c r="M5384">
        <v>7</v>
      </c>
      <c r="N5384" s="25">
        <v>0.25</v>
      </c>
      <c r="O5384" s="24">
        <v>432.31</v>
      </c>
      <c r="P5384" s="26">
        <f t="shared" si="504"/>
        <v>0.22224906948528655</v>
      </c>
      <c r="Q5384" t="str">
        <f t="shared" si="505"/>
        <v>Medium</v>
      </c>
      <c r="R5384" t="str">
        <f t="shared" si="506"/>
        <v>High</v>
      </c>
      <c r="S5384" s="23">
        <f t="shared" si="507"/>
        <v>2025</v>
      </c>
      <c r="T5384" s="23">
        <f t="shared" si="508"/>
        <v>1</v>
      </c>
      <c r="U5384" t="str">
        <f t="shared" si="509"/>
        <v>Jan-2025</v>
      </c>
    </row>
    <row r="5385" spans="1:21" x14ac:dyDescent="0.3">
      <c r="A5385" t="s">
        <v>7395</v>
      </c>
      <c r="B5385" s="22">
        <v>44889</v>
      </c>
      <c r="C5385" s="22">
        <v>44894</v>
      </c>
      <c r="D5385" s="23" t="s">
        <v>78</v>
      </c>
      <c r="E5385" s="23" t="s">
        <v>316</v>
      </c>
      <c r="F5385" s="23" t="s">
        <v>80</v>
      </c>
      <c r="G5385" s="23" t="s">
        <v>63</v>
      </c>
      <c r="H5385" s="23" t="s">
        <v>64</v>
      </c>
      <c r="I5385" s="23" t="s">
        <v>83</v>
      </c>
      <c r="J5385" s="23" t="s">
        <v>449</v>
      </c>
      <c r="K5385" s="23" t="s">
        <v>681</v>
      </c>
      <c r="L5385" s="24">
        <v>115796</v>
      </c>
      <c r="M5385">
        <v>8</v>
      </c>
      <c r="N5385" s="25">
        <v>0</v>
      </c>
      <c r="O5385" s="24">
        <v>22715.63</v>
      </c>
      <c r="P5385" s="26">
        <f t="shared" si="504"/>
        <v>0.19616938408926043</v>
      </c>
      <c r="Q5385" t="str">
        <f t="shared" si="505"/>
        <v>Low</v>
      </c>
      <c r="R5385" t="str">
        <f t="shared" si="506"/>
        <v>None</v>
      </c>
      <c r="S5385" s="23">
        <f t="shared" si="507"/>
        <v>2022</v>
      </c>
      <c r="T5385" s="23">
        <f t="shared" si="508"/>
        <v>11</v>
      </c>
      <c r="U5385" t="str">
        <f t="shared" si="509"/>
        <v>Nov-2022</v>
      </c>
    </row>
    <row r="5386" spans="1:21" x14ac:dyDescent="0.3">
      <c r="A5386" t="s">
        <v>7396</v>
      </c>
      <c r="B5386" s="22">
        <v>44975</v>
      </c>
      <c r="C5386" s="22">
        <v>44981</v>
      </c>
      <c r="D5386" s="23" t="s">
        <v>102</v>
      </c>
      <c r="E5386" s="23" t="s">
        <v>1030</v>
      </c>
      <c r="F5386" s="23" t="s">
        <v>71</v>
      </c>
      <c r="G5386" s="23" t="s">
        <v>53</v>
      </c>
      <c r="H5386" s="23" t="s">
        <v>54</v>
      </c>
      <c r="I5386" s="23" t="s">
        <v>83</v>
      </c>
      <c r="J5386" s="23" t="s">
        <v>156</v>
      </c>
      <c r="K5386" s="23" t="s">
        <v>157</v>
      </c>
      <c r="L5386" s="24">
        <v>20965.12</v>
      </c>
      <c r="M5386">
        <v>2</v>
      </c>
      <c r="N5386" s="25">
        <v>0.25</v>
      </c>
      <c r="O5386" s="24">
        <v>2628.47</v>
      </c>
      <c r="P5386" s="26">
        <f t="shared" si="504"/>
        <v>0.12537347747115207</v>
      </c>
      <c r="Q5386" t="str">
        <f t="shared" si="505"/>
        <v>Low</v>
      </c>
      <c r="R5386" t="str">
        <f t="shared" si="506"/>
        <v>High</v>
      </c>
      <c r="S5386" s="23">
        <f t="shared" si="507"/>
        <v>2023</v>
      </c>
      <c r="T5386" s="23">
        <f t="shared" si="508"/>
        <v>2</v>
      </c>
      <c r="U5386" t="str">
        <f t="shared" si="509"/>
        <v>Feb-2023</v>
      </c>
    </row>
    <row r="5387" spans="1:21" x14ac:dyDescent="0.3">
      <c r="A5387" t="s">
        <v>7397</v>
      </c>
      <c r="B5387" s="22">
        <v>44668</v>
      </c>
      <c r="C5387" s="22">
        <v>44672</v>
      </c>
      <c r="D5387" s="23" t="s">
        <v>78</v>
      </c>
      <c r="E5387" s="23" t="s">
        <v>1269</v>
      </c>
      <c r="F5387" s="23" t="s">
        <v>71</v>
      </c>
      <c r="G5387" s="23" t="s">
        <v>179</v>
      </c>
      <c r="H5387" s="23" t="s">
        <v>180</v>
      </c>
      <c r="I5387" s="23" t="s">
        <v>55</v>
      </c>
      <c r="J5387" s="23" t="s">
        <v>141</v>
      </c>
      <c r="K5387" s="23" t="s">
        <v>241</v>
      </c>
      <c r="L5387" s="24">
        <v>73478.64</v>
      </c>
      <c r="M5387">
        <v>8</v>
      </c>
      <c r="N5387" s="25">
        <v>0</v>
      </c>
      <c r="O5387" s="24">
        <v>29058.89</v>
      </c>
      <c r="P5387" s="26">
        <f t="shared" si="504"/>
        <v>0.39547397719936023</v>
      </c>
      <c r="Q5387" t="str">
        <f t="shared" si="505"/>
        <v>High</v>
      </c>
      <c r="R5387" t="str">
        <f t="shared" si="506"/>
        <v>None</v>
      </c>
      <c r="S5387" s="23">
        <f t="shared" si="507"/>
        <v>2022</v>
      </c>
      <c r="T5387" s="23">
        <f t="shared" si="508"/>
        <v>4</v>
      </c>
      <c r="U5387" t="str">
        <f t="shared" si="509"/>
        <v>Apr-2022</v>
      </c>
    </row>
    <row r="5388" spans="1:21" x14ac:dyDescent="0.3">
      <c r="A5388" t="s">
        <v>7398</v>
      </c>
      <c r="B5388" s="22">
        <v>44643</v>
      </c>
      <c r="C5388" s="22">
        <v>44649</v>
      </c>
      <c r="D5388" s="23" t="s">
        <v>61</v>
      </c>
      <c r="E5388" s="23" t="s">
        <v>150</v>
      </c>
      <c r="F5388" s="23" t="s">
        <v>80</v>
      </c>
      <c r="G5388" s="23" t="s">
        <v>179</v>
      </c>
      <c r="H5388" s="23" t="s">
        <v>180</v>
      </c>
      <c r="I5388" s="23" t="s">
        <v>96</v>
      </c>
      <c r="J5388" s="23" t="s">
        <v>111</v>
      </c>
      <c r="K5388" s="23" t="s">
        <v>225</v>
      </c>
      <c r="L5388" s="24">
        <v>64787.88</v>
      </c>
      <c r="M5388">
        <v>6</v>
      </c>
      <c r="N5388" s="25">
        <v>0.05</v>
      </c>
      <c r="O5388" s="24">
        <v>15139.55</v>
      </c>
      <c r="P5388" s="26">
        <f t="shared" si="504"/>
        <v>0.23367873744286741</v>
      </c>
      <c r="Q5388" t="str">
        <f t="shared" si="505"/>
        <v>Medium</v>
      </c>
      <c r="R5388" t="str">
        <f t="shared" si="506"/>
        <v>Low</v>
      </c>
      <c r="S5388" s="23">
        <f t="shared" si="507"/>
        <v>2022</v>
      </c>
      <c r="T5388" s="23">
        <f t="shared" si="508"/>
        <v>3</v>
      </c>
      <c r="U5388" t="str">
        <f t="shared" si="509"/>
        <v>Mar-2022</v>
      </c>
    </row>
    <row r="5389" spans="1:21" x14ac:dyDescent="0.3">
      <c r="A5389" t="s">
        <v>7399</v>
      </c>
      <c r="B5389" s="22">
        <v>45378</v>
      </c>
      <c r="C5389" s="22">
        <v>45382</v>
      </c>
      <c r="D5389" s="23" t="s">
        <v>50</v>
      </c>
      <c r="E5389" s="23" t="s">
        <v>2386</v>
      </c>
      <c r="F5389" s="23" t="s">
        <v>71</v>
      </c>
      <c r="G5389" s="23" t="s">
        <v>81</v>
      </c>
      <c r="H5389" s="23" t="s">
        <v>284</v>
      </c>
      <c r="I5389" s="23" t="s">
        <v>55</v>
      </c>
      <c r="J5389" s="23" t="s">
        <v>141</v>
      </c>
      <c r="K5389" s="23" t="s">
        <v>978</v>
      </c>
      <c r="L5389" s="24">
        <v>52000.24</v>
      </c>
      <c r="M5389">
        <v>8</v>
      </c>
      <c r="N5389" s="25">
        <v>0.25</v>
      </c>
      <c r="O5389" s="24">
        <v>9276.19</v>
      </c>
      <c r="P5389" s="26">
        <f t="shared" si="504"/>
        <v>0.17838744590409583</v>
      </c>
      <c r="Q5389" t="str">
        <f t="shared" si="505"/>
        <v>Low</v>
      </c>
      <c r="R5389" t="str">
        <f t="shared" si="506"/>
        <v>High</v>
      </c>
      <c r="S5389" s="23">
        <f t="shared" si="507"/>
        <v>2024</v>
      </c>
      <c r="T5389" s="23">
        <f t="shared" si="508"/>
        <v>3</v>
      </c>
      <c r="U5389" t="str">
        <f t="shared" si="509"/>
        <v>Mar-2024</v>
      </c>
    </row>
    <row r="5390" spans="1:21" x14ac:dyDescent="0.3">
      <c r="A5390" t="s">
        <v>7400</v>
      </c>
      <c r="B5390" s="22">
        <v>45157</v>
      </c>
      <c r="C5390" s="22">
        <v>45158</v>
      </c>
      <c r="D5390" s="23" t="s">
        <v>102</v>
      </c>
      <c r="E5390" s="23" t="s">
        <v>444</v>
      </c>
      <c r="F5390" s="23" t="s">
        <v>71</v>
      </c>
      <c r="G5390" s="23" t="s">
        <v>81</v>
      </c>
      <c r="H5390" s="23" t="s">
        <v>82</v>
      </c>
      <c r="I5390" s="23" t="s">
        <v>118</v>
      </c>
      <c r="J5390" s="23" t="s">
        <v>230</v>
      </c>
      <c r="K5390" s="23" t="s">
        <v>356</v>
      </c>
      <c r="L5390" s="24">
        <v>56970.18</v>
      </c>
      <c r="M5390">
        <v>9</v>
      </c>
      <c r="N5390" s="25">
        <v>0.1</v>
      </c>
      <c r="O5390" s="24">
        <v>7835.18</v>
      </c>
      <c r="P5390" s="26">
        <f t="shared" si="504"/>
        <v>0.13753124880419898</v>
      </c>
      <c r="Q5390" t="str">
        <f t="shared" si="505"/>
        <v>Low</v>
      </c>
      <c r="R5390" t="str">
        <f t="shared" si="506"/>
        <v>Low</v>
      </c>
      <c r="S5390" s="23">
        <f t="shared" si="507"/>
        <v>2023</v>
      </c>
      <c r="T5390" s="23">
        <f t="shared" si="508"/>
        <v>8</v>
      </c>
      <c r="U5390" t="str">
        <f t="shared" si="509"/>
        <v>Aug-2023</v>
      </c>
    </row>
    <row r="5391" spans="1:21" x14ac:dyDescent="0.3">
      <c r="A5391" t="s">
        <v>7401</v>
      </c>
      <c r="B5391" s="22">
        <v>45137</v>
      </c>
      <c r="C5391" s="22">
        <v>45138</v>
      </c>
      <c r="D5391" s="23" t="s">
        <v>78</v>
      </c>
      <c r="E5391" s="23" t="s">
        <v>1731</v>
      </c>
      <c r="F5391" s="23" t="s">
        <v>71</v>
      </c>
      <c r="G5391" s="23" t="s">
        <v>72</v>
      </c>
      <c r="H5391" s="23" t="s">
        <v>73</v>
      </c>
      <c r="I5391" s="23" t="s">
        <v>118</v>
      </c>
      <c r="J5391" s="23" t="s">
        <v>191</v>
      </c>
      <c r="K5391" s="23" t="s">
        <v>192</v>
      </c>
      <c r="L5391" s="24">
        <v>125757.81</v>
      </c>
      <c r="M5391">
        <v>9</v>
      </c>
      <c r="N5391" s="25">
        <v>0.05</v>
      </c>
      <c r="O5391" s="24">
        <v>38350.129999999997</v>
      </c>
      <c r="P5391" s="26">
        <f t="shared" si="504"/>
        <v>0.30495227294432048</v>
      </c>
      <c r="Q5391" t="str">
        <f t="shared" si="505"/>
        <v>High</v>
      </c>
      <c r="R5391" t="str">
        <f t="shared" si="506"/>
        <v>Low</v>
      </c>
      <c r="S5391" s="23">
        <f t="shared" si="507"/>
        <v>2023</v>
      </c>
      <c r="T5391" s="23">
        <f t="shared" si="508"/>
        <v>7</v>
      </c>
      <c r="U5391" t="str">
        <f t="shared" si="509"/>
        <v>Jul-2023</v>
      </c>
    </row>
    <row r="5392" spans="1:21" x14ac:dyDescent="0.3">
      <c r="A5392" t="s">
        <v>7402</v>
      </c>
      <c r="B5392" s="22">
        <v>45890</v>
      </c>
      <c r="C5392" s="22">
        <v>45892</v>
      </c>
      <c r="D5392" s="23" t="s">
        <v>61</v>
      </c>
      <c r="E5392" s="23" t="s">
        <v>656</v>
      </c>
      <c r="F5392" s="23" t="s">
        <v>52</v>
      </c>
      <c r="G5392" s="23" t="s">
        <v>63</v>
      </c>
      <c r="H5392" s="23" t="s">
        <v>172</v>
      </c>
      <c r="I5392" s="23" t="s">
        <v>96</v>
      </c>
      <c r="J5392" s="23" t="s">
        <v>135</v>
      </c>
      <c r="K5392" s="23" t="s">
        <v>395</v>
      </c>
      <c r="L5392" s="24">
        <v>103801.5</v>
      </c>
      <c r="M5392">
        <v>9</v>
      </c>
      <c r="N5392" s="25">
        <v>0.15</v>
      </c>
      <c r="O5392" s="24">
        <v>18435.46</v>
      </c>
      <c r="P5392" s="26">
        <f t="shared" si="504"/>
        <v>0.17760302115094675</v>
      </c>
      <c r="Q5392" t="str">
        <f t="shared" si="505"/>
        <v>Low</v>
      </c>
      <c r="R5392" t="str">
        <f t="shared" si="506"/>
        <v>Medium</v>
      </c>
      <c r="S5392" s="23">
        <f t="shared" si="507"/>
        <v>2025</v>
      </c>
      <c r="T5392" s="23">
        <f t="shared" si="508"/>
        <v>8</v>
      </c>
      <c r="U5392" t="str">
        <f t="shared" si="509"/>
        <v>Aug-2025</v>
      </c>
    </row>
    <row r="5393" spans="1:21" x14ac:dyDescent="0.3">
      <c r="A5393" t="s">
        <v>7403</v>
      </c>
      <c r="B5393" s="22">
        <v>45576</v>
      </c>
      <c r="C5393" s="22">
        <v>45580</v>
      </c>
      <c r="D5393" s="23" t="s">
        <v>50</v>
      </c>
      <c r="E5393" s="23" t="s">
        <v>672</v>
      </c>
      <c r="F5393" s="23" t="s">
        <v>80</v>
      </c>
      <c r="G5393" s="23" t="s">
        <v>81</v>
      </c>
      <c r="H5393" s="23" t="s">
        <v>82</v>
      </c>
      <c r="I5393" s="23" t="s">
        <v>55</v>
      </c>
      <c r="J5393" s="23" t="s">
        <v>56</v>
      </c>
      <c r="K5393" s="23" t="s">
        <v>57</v>
      </c>
      <c r="L5393" s="24">
        <v>478.98</v>
      </c>
      <c r="M5393">
        <v>2</v>
      </c>
      <c r="N5393" s="25">
        <v>0.2</v>
      </c>
      <c r="O5393" s="24">
        <v>92.7</v>
      </c>
      <c r="P5393" s="26">
        <f t="shared" si="504"/>
        <v>0.19353626456219467</v>
      </c>
      <c r="Q5393" t="str">
        <f t="shared" si="505"/>
        <v>Low</v>
      </c>
      <c r="R5393" t="str">
        <f t="shared" si="506"/>
        <v>Medium</v>
      </c>
      <c r="S5393" s="23">
        <f t="shared" si="507"/>
        <v>2024</v>
      </c>
      <c r="T5393" s="23">
        <f t="shared" si="508"/>
        <v>10</v>
      </c>
      <c r="U5393" t="str">
        <f t="shared" si="509"/>
        <v>Oct-2024</v>
      </c>
    </row>
    <row r="5394" spans="1:21" x14ac:dyDescent="0.3">
      <c r="A5394" t="s">
        <v>7404</v>
      </c>
      <c r="B5394" s="22">
        <v>45282</v>
      </c>
      <c r="C5394" s="22">
        <v>45283</v>
      </c>
      <c r="D5394" s="23" t="s">
        <v>102</v>
      </c>
      <c r="E5394" s="23" t="s">
        <v>70</v>
      </c>
      <c r="F5394" s="23" t="s">
        <v>71</v>
      </c>
      <c r="G5394" s="23" t="s">
        <v>81</v>
      </c>
      <c r="H5394" s="23" t="s">
        <v>95</v>
      </c>
      <c r="I5394" s="23" t="s">
        <v>96</v>
      </c>
      <c r="J5394" s="23" t="s">
        <v>166</v>
      </c>
      <c r="K5394" s="23" t="s">
        <v>167</v>
      </c>
      <c r="L5394" s="24">
        <v>63159.6</v>
      </c>
      <c r="M5394">
        <v>7</v>
      </c>
      <c r="N5394" s="25">
        <v>0.15</v>
      </c>
      <c r="O5394" s="24">
        <v>8862.52</v>
      </c>
      <c r="P5394" s="26">
        <f t="shared" si="504"/>
        <v>0.14031944470832622</v>
      </c>
      <c r="Q5394" t="str">
        <f t="shared" si="505"/>
        <v>Low</v>
      </c>
      <c r="R5394" t="str">
        <f t="shared" si="506"/>
        <v>Medium</v>
      </c>
      <c r="S5394" s="23">
        <f t="shared" si="507"/>
        <v>2023</v>
      </c>
      <c r="T5394" s="23">
        <f t="shared" si="508"/>
        <v>12</v>
      </c>
      <c r="U5394" t="str">
        <f t="shared" si="509"/>
        <v>Dec-2023</v>
      </c>
    </row>
    <row r="5395" spans="1:21" x14ac:dyDescent="0.3">
      <c r="A5395" t="s">
        <v>7405</v>
      </c>
      <c r="B5395" s="22">
        <v>45056</v>
      </c>
      <c r="C5395" s="22">
        <v>45063</v>
      </c>
      <c r="D5395" s="23" t="s">
        <v>61</v>
      </c>
      <c r="E5395" s="23" t="s">
        <v>1514</v>
      </c>
      <c r="F5395" s="23" t="s">
        <v>52</v>
      </c>
      <c r="G5395" s="23" t="s">
        <v>81</v>
      </c>
      <c r="H5395" s="23" t="s">
        <v>284</v>
      </c>
      <c r="I5395" s="23" t="s">
        <v>55</v>
      </c>
      <c r="J5395" s="23" t="s">
        <v>173</v>
      </c>
      <c r="K5395" s="23" t="s">
        <v>203</v>
      </c>
      <c r="L5395" s="24">
        <v>8653.84</v>
      </c>
      <c r="M5395">
        <v>2</v>
      </c>
      <c r="N5395" s="25">
        <v>0.25</v>
      </c>
      <c r="O5395" s="24">
        <v>1743.27</v>
      </c>
      <c r="P5395" s="26">
        <f t="shared" si="504"/>
        <v>0.20144467658288112</v>
      </c>
      <c r="Q5395" t="str">
        <f t="shared" si="505"/>
        <v>Medium</v>
      </c>
      <c r="R5395" t="str">
        <f t="shared" si="506"/>
        <v>High</v>
      </c>
      <c r="S5395" s="23">
        <f t="shared" si="507"/>
        <v>2023</v>
      </c>
      <c r="T5395" s="23">
        <f t="shared" si="508"/>
        <v>5</v>
      </c>
      <c r="U5395" t="str">
        <f t="shared" si="509"/>
        <v>May-2023</v>
      </c>
    </row>
    <row r="5396" spans="1:21" x14ac:dyDescent="0.3">
      <c r="A5396" t="s">
        <v>7406</v>
      </c>
      <c r="B5396" s="22">
        <v>44844</v>
      </c>
      <c r="C5396" s="22">
        <v>44845</v>
      </c>
      <c r="D5396" s="23" t="s">
        <v>102</v>
      </c>
      <c r="E5396" s="23" t="s">
        <v>448</v>
      </c>
      <c r="F5396" s="23" t="s">
        <v>52</v>
      </c>
      <c r="G5396" s="23" t="s">
        <v>179</v>
      </c>
      <c r="H5396" s="23" t="s">
        <v>236</v>
      </c>
      <c r="I5396" s="23" t="s">
        <v>96</v>
      </c>
      <c r="J5396" s="23" t="s">
        <v>135</v>
      </c>
      <c r="K5396" s="23" t="s">
        <v>136</v>
      </c>
      <c r="L5396" s="24">
        <v>113300.64</v>
      </c>
      <c r="M5396">
        <v>9</v>
      </c>
      <c r="N5396" s="25">
        <v>0.05</v>
      </c>
      <c r="O5396" s="24">
        <v>24979.47</v>
      </c>
      <c r="P5396" s="26">
        <f t="shared" si="504"/>
        <v>0.22047068754421864</v>
      </c>
      <c r="Q5396" t="str">
        <f t="shared" si="505"/>
        <v>Medium</v>
      </c>
      <c r="R5396" t="str">
        <f t="shared" si="506"/>
        <v>Low</v>
      </c>
      <c r="S5396" s="23">
        <f t="shared" si="507"/>
        <v>2022</v>
      </c>
      <c r="T5396" s="23">
        <f t="shared" si="508"/>
        <v>10</v>
      </c>
      <c r="U5396" t="str">
        <f t="shared" si="509"/>
        <v>Oct-2022</v>
      </c>
    </row>
    <row r="5397" spans="1:21" x14ac:dyDescent="0.3">
      <c r="A5397" t="s">
        <v>7407</v>
      </c>
      <c r="B5397" s="22">
        <v>45088</v>
      </c>
      <c r="C5397" s="22">
        <v>45092</v>
      </c>
      <c r="D5397" s="23" t="s">
        <v>50</v>
      </c>
      <c r="E5397" s="23" t="s">
        <v>499</v>
      </c>
      <c r="F5397" s="23" t="s">
        <v>52</v>
      </c>
      <c r="G5397" s="23" t="s">
        <v>179</v>
      </c>
      <c r="H5397" s="23" t="s">
        <v>236</v>
      </c>
      <c r="I5397" s="23" t="s">
        <v>55</v>
      </c>
      <c r="J5397" s="23" t="s">
        <v>65</v>
      </c>
      <c r="K5397" s="23" t="s">
        <v>91</v>
      </c>
      <c r="L5397" s="24">
        <v>98621.55</v>
      </c>
      <c r="M5397">
        <v>9</v>
      </c>
      <c r="N5397" s="25">
        <v>0.05</v>
      </c>
      <c r="O5397" s="24">
        <v>21467.52</v>
      </c>
      <c r="P5397" s="26">
        <f t="shared" si="504"/>
        <v>0.21767575139510584</v>
      </c>
      <c r="Q5397" t="str">
        <f t="shared" si="505"/>
        <v>Medium</v>
      </c>
      <c r="R5397" t="str">
        <f t="shared" si="506"/>
        <v>Low</v>
      </c>
      <c r="S5397" s="23">
        <f t="shared" si="507"/>
        <v>2023</v>
      </c>
      <c r="T5397" s="23">
        <f t="shared" si="508"/>
        <v>6</v>
      </c>
      <c r="U5397" t="str">
        <f t="shared" si="509"/>
        <v>Jun-2023</v>
      </c>
    </row>
    <row r="5398" spans="1:21" x14ac:dyDescent="0.3">
      <c r="A5398" t="s">
        <v>7408</v>
      </c>
      <c r="B5398" s="22">
        <v>44991</v>
      </c>
      <c r="C5398" s="22">
        <v>44996</v>
      </c>
      <c r="D5398" s="23" t="s">
        <v>61</v>
      </c>
      <c r="E5398" s="23" t="s">
        <v>1578</v>
      </c>
      <c r="F5398" s="23" t="s">
        <v>71</v>
      </c>
      <c r="G5398" s="23" t="s">
        <v>53</v>
      </c>
      <c r="H5398" s="23" t="s">
        <v>246</v>
      </c>
      <c r="I5398" s="23" t="s">
        <v>118</v>
      </c>
      <c r="J5398" s="23" t="s">
        <v>230</v>
      </c>
      <c r="K5398" s="23" t="s">
        <v>231</v>
      </c>
      <c r="L5398" s="24">
        <v>117830.56</v>
      </c>
      <c r="M5398">
        <v>8</v>
      </c>
      <c r="N5398" s="25">
        <v>0.15</v>
      </c>
      <c r="O5398" s="24">
        <v>22735.51</v>
      </c>
      <c r="P5398" s="26">
        <f t="shared" si="504"/>
        <v>0.19295087793862645</v>
      </c>
      <c r="Q5398" t="str">
        <f t="shared" si="505"/>
        <v>Low</v>
      </c>
      <c r="R5398" t="str">
        <f t="shared" si="506"/>
        <v>Medium</v>
      </c>
      <c r="S5398" s="23">
        <f t="shared" si="507"/>
        <v>2023</v>
      </c>
      <c r="T5398" s="23">
        <f t="shared" si="508"/>
        <v>3</v>
      </c>
      <c r="U5398" t="str">
        <f t="shared" si="509"/>
        <v>Mar-2023</v>
      </c>
    </row>
    <row r="5399" spans="1:21" x14ac:dyDescent="0.3">
      <c r="A5399" t="s">
        <v>7409</v>
      </c>
      <c r="B5399" s="22">
        <v>45244</v>
      </c>
      <c r="C5399" s="22">
        <v>45249</v>
      </c>
      <c r="D5399" s="23" t="s">
        <v>61</v>
      </c>
      <c r="E5399" s="23" t="s">
        <v>308</v>
      </c>
      <c r="F5399" s="23" t="s">
        <v>80</v>
      </c>
      <c r="G5399" s="23" t="s">
        <v>81</v>
      </c>
      <c r="H5399" s="23" t="s">
        <v>186</v>
      </c>
      <c r="I5399" s="23" t="s">
        <v>83</v>
      </c>
      <c r="J5399" s="23" t="s">
        <v>449</v>
      </c>
      <c r="K5399" s="23" t="s">
        <v>450</v>
      </c>
      <c r="L5399" s="24">
        <v>61411.8</v>
      </c>
      <c r="M5399">
        <v>10</v>
      </c>
      <c r="N5399" s="25">
        <v>0.15</v>
      </c>
      <c r="O5399" s="24">
        <v>14403.28</v>
      </c>
      <c r="P5399" s="26">
        <f t="shared" si="504"/>
        <v>0.23453603379155147</v>
      </c>
      <c r="Q5399" t="str">
        <f t="shared" si="505"/>
        <v>Medium</v>
      </c>
      <c r="R5399" t="str">
        <f t="shared" si="506"/>
        <v>Medium</v>
      </c>
      <c r="S5399" s="23">
        <f t="shared" si="507"/>
        <v>2023</v>
      </c>
      <c r="T5399" s="23">
        <f t="shared" si="508"/>
        <v>11</v>
      </c>
      <c r="U5399" t="str">
        <f t="shared" si="509"/>
        <v>Nov-2023</v>
      </c>
    </row>
    <row r="5400" spans="1:21" x14ac:dyDescent="0.3">
      <c r="A5400" t="s">
        <v>7410</v>
      </c>
      <c r="B5400" s="22">
        <v>45559</v>
      </c>
      <c r="C5400" s="22">
        <v>45565</v>
      </c>
      <c r="D5400" s="23" t="s">
        <v>102</v>
      </c>
      <c r="E5400" s="23" t="s">
        <v>1115</v>
      </c>
      <c r="F5400" s="23" t="s">
        <v>71</v>
      </c>
      <c r="G5400" s="23" t="s">
        <v>81</v>
      </c>
      <c r="H5400" s="23" t="s">
        <v>284</v>
      </c>
      <c r="I5400" s="23" t="s">
        <v>55</v>
      </c>
      <c r="J5400" s="23" t="s">
        <v>141</v>
      </c>
      <c r="K5400" s="23" t="s">
        <v>241</v>
      </c>
      <c r="L5400" s="24">
        <v>36495.56</v>
      </c>
      <c r="M5400">
        <v>4</v>
      </c>
      <c r="N5400" s="25">
        <v>0.05</v>
      </c>
      <c r="O5400" s="24">
        <v>13855.2</v>
      </c>
      <c r="P5400" s="26">
        <f t="shared" si="504"/>
        <v>0.37964070149903173</v>
      </c>
      <c r="Q5400" t="str">
        <f t="shared" si="505"/>
        <v>High</v>
      </c>
      <c r="R5400" t="str">
        <f t="shared" si="506"/>
        <v>Low</v>
      </c>
      <c r="S5400" s="23">
        <f t="shared" si="507"/>
        <v>2024</v>
      </c>
      <c r="T5400" s="23">
        <f t="shared" si="508"/>
        <v>9</v>
      </c>
      <c r="U5400" t="str">
        <f t="shared" si="509"/>
        <v>Sep-2024</v>
      </c>
    </row>
    <row r="5401" spans="1:21" x14ac:dyDescent="0.3">
      <c r="A5401" t="s">
        <v>7411</v>
      </c>
      <c r="B5401" s="22">
        <v>44642</v>
      </c>
      <c r="C5401" s="22">
        <v>44646</v>
      </c>
      <c r="D5401" s="23" t="s">
        <v>102</v>
      </c>
      <c r="E5401" s="23" t="s">
        <v>1617</v>
      </c>
      <c r="F5401" s="23" t="s">
        <v>80</v>
      </c>
      <c r="G5401" s="23" t="s">
        <v>72</v>
      </c>
      <c r="H5401" s="23" t="s">
        <v>346</v>
      </c>
      <c r="I5401" s="23" t="s">
        <v>96</v>
      </c>
      <c r="J5401" s="23" t="s">
        <v>97</v>
      </c>
      <c r="K5401" s="23" t="s">
        <v>181</v>
      </c>
      <c r="L5401" s="24">
        <v>38102.050000000003</v>
      </c>
      <c r="M5401">
        <v>5</v>
      </c>
      <c r="N5401" s="25">
        <v>0.2</v>
      </c>
      <c r="O5401" s="24">
        <v>6389.1</v>
      </c>
      <c r="P5401" s="26">
        <f t="shared" si="504"/>
        <v>0.16768389102423623</v>
      </c>
      <c r="Q5401" t="str">
        <f t="shared" si="505"/>
        <v>Low</v>
      </c>
      <c r="R5401" t="str">
        <f t="shared" si="506"/>
        <v>Medium</v>
      </c>
      <c r="S5401" s="23">
        <f t="shared" si="507"/>
        <v>2022</v>
      </c>
      <c r="T5401" s="23">
        <f t="shared" si="508"/>
        <v>3</v>
      </c>
      <c r="U5401" t="str">
        <f t="shared" si="509"/>
        <v>Mar-2022</v>
      </c>
    </row>
    <row r="5402" spans="1:21" x14ac:dyDescent="0.3">
      <c r="A5402" t="s">
        <v>7412</v>
      </c>
      <c r="B5402" s="22">
        <v>45058</v>
      </c>
      <c r="C5402" s="22">
        <v>45062</v>
      </c>
      <c r="D5402" s="23" t="s">
        <v>102</v>
      </c>
      <c r="E5402" s="23" t="s">
        <v>298</v>
      </c>
      <c r="F5402" s="23" t="s">
        <v>80</v>
      </c>
      <c r="G5402" s="23" t="s">
        <v>81</v>
      </c>
      <c r="H5402" s="23" t="s">
        <v>186</v>
      </c>
      <c r="I5402" s="23" t="s">
        <v>118</v>
      </c>
      <c r="J5402" s="23" t="s">
        <v>191</v>
      </c>
      <c r="K5402" s="23" t="s">
        <v>192</v>
      </c>
      <c r="L5402" s="24">
        <v>31820</v>
      </c>
      <c r="M5402">
        <v>4</v>
      </c>
      <c r="N5402" s="25">
        <v>0.25</v>
      </c>
      <c r="O5402" s="24">
        <v>4287.24</v>
      </c>
      <c r="P5402" s="26">
        <f t="shared" si="504"/>
        <v>0.13473412947831551</v>
      </c>
      <c r="Q5402" t="str">
        <f t="shared" si="505"/>
        <v>Low</v>
      </c>
      <c r="R5402" t="str">
        <f t="shared" si="506"/>
        <v>High</v>
      </c>
      <c r="S5402" s="23">
        <f t="shared" si="507"/>
        <v>2023</v>
      </c>
      <c r="T5402" s="23">
        <f t="shared" si="508"/>
        <v>5</v>
      </c>
      <c r="U5402" t="str">
        <f t="shared" si="509"/>
        <v>May-2023</v>
      </c>
    </row>
    <row r="5403" spans="1:21" x14ac:dyDescent="0.3">
      <c r="A5403" t="s">
        <v>7413</v>
      </c>
      <c r="B5403" s="22">
        <v>45889</v>
      </c>
      <c r="C5403" s="22">
        <v>45890</v>
      </c>
      <c r="D5403" s="23" t="s">
        <v>78</v>
      </c>
      <c r="E5403" s="23" t="s">
        <v>1612</v>
      </c>
      <c r="F5403" s="23" t="s">
        <v>80</v>
      </c>
      <c r="G5403" s="23" t="s">
        <v>81</v>
      </c>
      <c r="H5403" s="23" t="s">
        <v>82</v>
      </c>
      <c r="I5403" s="23" t="s">
        <v>118</v>
      </c>
      <c r="J5403" s="23" t="s">
        <v>303</v>
      </c>
      <c r="K5403" s="23" t="s">
        <v>304</v>
      </c>
      <c r="L5403" s="24">
        <v>86808.12</v>
      </c>
      <c r="M5403">
        <v>6</v>
      </c>
      <c r="N5403" s="25">
        <v>0</v>
      </c>
      <c r="O5403" s="24">
        <v>34497.449999999997</v>
      </c>
      <c r="P5403" s="26">
        <f t="shared" si="504"/>
        <v>0.39739888388321276</v>
      </c>
      <c r="Q5403" t="str">
        <f t="shared" si="505"/>
        <v>High</v>
      </c>
      <c r="R5403" t="str">
        <f t="shared" si="506"/>
        <v>None</v>
      </c>
      <c r="S5403" s="23">
        <f t="shared" si="507"/>
        <v>2025</v>
      </c>
      <c r="T5403" s="23">
        <f t="shared" si="508"/>
        <v>8</v>
      </c>
      <c r="U5403" t="str">
        <f t="shared" si="509"/>
        <v>Aug-2025</v>
      </c>
    </row>
    <row r="5404" spans="1:21" x14ac:dyDescent="0.3">
      <c r="A5404" t="s">
        <v>7414</v>
      </c>
      <c r="B5404" s="22">
        <v>45300</v>
      </c>
      <c r="C5404" s="22">
        <v>45306</v>
      </c>
      <c r="D5404" s="23" t="s">
        <v>61</v>
      </c>
      <c r="E5404" s="23" t="s">
        <v>1171</v>
      </c>
      <c r="F5404" s="23" t="s">
        <v>71</v>
      </c>
      <c r="G5404" s="23" t="s">
        <v>179</v>
      </c>
      <c r="H5404" s="23" t="s">
        <v>236</v>
      </c>
      <c r="I5404" s="23" t="s">
        <v>118</v>
      </c>
      <c r="J5404" s="23" t="s">
        <v>303</v>
      </c>
      <c r="K5404" s="23" t="s">
        <v>491</v>
      </c>
      <c r="L5404" s="24">
        <v>36510.78</v>
      </c>
      <c r="M5404">
        <v>6</v>
      </c>
      <c r="N5404" s="25">
        <v>0.1</v>
      </c>
      <c r="O5404" s="24">
        <v>5623.18</v>
      </c>
      <c r="P5404" s="26">
        <f t="shared" si="504"/>
        <v>0.15401423908226558</v>
      </c>
      <c r="Q5404" t="str">
        <f t="shared" si="505"/>
        <v>Low</v>
      </c>
      <c r="R5404" t="str">
        <f t="shared" si="506"/>
        <v>Low</v>
      </c>
      <c r="S5404" s="23">
        <f t="shared" si="507"/>
        <v>2024</v>
      </c>
      <c r="T5404" s="23">
        <f t="shared" si="508"/>
        <v>1</v>
      </c>
      <c r="U5404" t="str">
        <f t="shared" si="509"/>
        <v>Jan-2024</v>
      </c>
    </row>
    <row r="5405" spans="1:21" x14ac:dyDescent="0.3">
      <c r="A5405" t="s">
        <v>7415</v>
      </c>
      <c r="B5405" s="22">
        <v>44691</v>
      </c>
      <c r="C5405" s="22">
        <v>44697</v>
      </c>
      <c r="D5405" s="23" t="s">
        <v>102</v>
      </c>
      <c r="E5405" s="23" t="s">
        <v>2022</v>
      </c>
      <c r="F5405" s="23" t="s">
        <v>52</v>
      </c>
      <c r="G5405" s="23" t="s">
        <v>63</v>
      </c>
      <c r="H5405" s="23" t="s">
        <v>202</v>
      </c>
      <c r="I5405" s="23" t="s">
        <v>55</v>
      </c>
      <c r="J5405" s="23" t="s">
        <v>173</v>
      </c>
      <c r="K5405" s="23" t="s">
        <v>174</v>
      </c>
      <c r="L5405" s="24">
        <v>35188.71</v>
      </c>
      <c r="M5405">
        <v>3</v>
      </c>
      <c r="N5405" s="25">
        <v>0.15</v>
      </c>
      <c r="O5405" s="24">
        <v>6884.79</v>
      </c>
      <c r="P5405" s="26">
        <f t="shared" si="504"/>
        <v>0.19565337859785142</v>
      </c>
      <c r="Q5405" t="str">
        <f t="shared" si="505"/>
        <v>Low</v>
      </c>
      <c r="R5405" t="str">
        <f t="shared" si="506"/>
        <v>Medium</v>
      </c>
      <c r="S5405" s="23">
        <f t="shared" si="507"/>
        <v>2022</v>
      </c>
      <c r="T5405" s="23">
        <f t="shared" si="508"/>
        <v>5</v>
      </c>
      <c r="U5405" t="str">
        <f t="shared" si="509"/>
        <v>May-2022</v>
      </c>
    </row>
    <row r="5406" spans="1:21" x14ac:dyDescent="0.3">
      <c r="A5406" t="s">
        <v>7416</v>
      </c>
      <c r="B5406" s="22">
        <v>45609</v>
      </c>
      <c r="C5406" s="22">
        <v>45610</v>
      </c>
      <c r="D5406" s="23" t="s">
        <v>102</v>
      </c>
      <c r="E5406" s="23" t="s">
        <v>1929</v>
      </c>
      <c r="F5406" s="23" t="s">
        <v>80</v>
      </c>
      <c r="G5406" s="23" t="s">
        <v>53</v>
      </c>
      <c r="H5406" s="23" t="s">
        <v>90</v>
      </c>
      <c r="I5406" s="23" t="s">
        <v>83</v>
      </c>
      <c r="J5406" s="23" t="s">
        <v>84</v>
      </c>
      <c r="K5406" s="23" t="s">
        <v>105</v>
      </c>
      <c r="L5406" s="24">
        <v>30141.4</v>
      </c>
      <c r="M5406">
        <v>10</v>
      </c>
      <c r="N5406" s="25">
        <v>0.25</v>
      </c>
      <c r="O5406" s="24">
        <v>6626.07</v>
      </c>
      <c r="P5406" s="26">
        <f t="shared" si="504"/>
        <v>0.21983285447922124</v>
      </c>
      <c r="Q5406" t="str">
        <f t="shared" si="505"/>
        <v>Medium</v>
      </c>
      <c r="R5406" t="str">
        <f t="shared" si="506"/>
        <v>High</v>
      </c>
      <c r="S5406" s="23">
        <f t="shared" si="507"/>
        <v>2024</v>
      </c>
      <c r="T5406" s="23">
        <f t="shared" si="508"/>
        <v>11</v>
      </c>
      <c r="U5406" t="str">
        <f t="shared" si="509"/>
        <v>Nov-2024</v>
      </c>
    </row>
    <row r="5407" spans="1:21" x14ac:dyDescent="0.3">
      <c r="A5407" t="s">
        <v>7417</v>
      </c>
      <c r="B5407" s="22">
        <v>45095</v>
      </c>
      <c r="C5407" s="22">
        <v>45102</v>
      </c>
      <c r="D5407" s="23" t="s">
        <v>61</v>
      </c>
      <c r="E5407" s="23" t="s">
        <v>1891</v>
      </c>
      <c r="F5407" s="23" t="s">
        <v>80</v>
      </c>
      <c r="G5407" s="23" t="s">
        <v>81</v>
      </c>
      <c r="H5407" s="23" t="s">
        <v>95</v>
      </c>
      <c r="I5407" s="23" t="s">
        <v>55</v>
      </c>
      <c r="J5407" s="23" t="s">
        <v>173</v>
      </c>
      <c r="K5407" s="23" t="s">
        <v>174</v>
      </c>
      <c r="L5407" s="24">
        <v>119670.1</v>
      </c>
      <c r="M5407">
        <v>10</v>
      </c>
      <c r="N5407" s="25">
        <v>0.25</v>
      </c>
      <c r="O5407" s="24">
        <v>17805.68</v>
      </c>
      <c r="P5407" s="26">
        <f t="shared" si="504"/>
        <v>0.14878971438980998</v>
      </c>
      <c r="Q5407" t="str">
        <f t="shared" si="505"/>
        <v>Low</v>
      </c>
      <c r="R5407" t="str">
        <f t="shared" si="506"/>
        <v>High</v>
      </c>
      <c r="S5407" s="23">
        <f t="shared" si="507"/>
        <v>2023</v>
      </c>
      <c r="T5407" s="23">
        <f t="shared" si="508"/>
        <v>6</v>
      </c>
      <c r="U5407" t="str">
        <f t="shared" si="509"/>
        <v>Jun-2023</v>
      </c>
    </row>
    <row r="5408" spans="1:21" x14ac:dyDescent="0.3">
      <c r="A5408" t="s">
        <v>7418</v>
      </c>
      <c r="B5408" s="22">
        <v>45738</v>
      </c>
      <c r="C5408" s="22">
        <v>45743</v>
      </c>
      <c r="D5408" s="23" t="s">
        <v>50</v>
      </c>
      <c r="E5408" s="23" t="s">
        <v>2022</v>
      </c>
      <c r="F5408" s="23" t="s">
        <v>52</v>
      </c>
      <c r="G5408" s="23" t="s">
        <v>53</v>
      </c>
      <c r="H5408" s="23" t="s">
        <v>90</v>
      </c>
      <c r="I5408" s="23" t="s">
        <v>118</v>
      </c>
      <c r="J5408" s="23" t="s">
        <v>230</v>
      </c>
      <c r="K5408" s="23" t="s">
        <v>351</v>
      </c>
      <c r="L5408" s="24">
        <v>62182.8</v>
      </c>
      <c r="M5408">
        <v>5</v>
      </c>
      <c r="N5408" s="25">
        <v>0.1</v>
      </c>
      <c r="O5408" s="24">
        <v>13303.17</v>
      </c>
      <c r="P5408" s="26">
        <f t="shared" si="504"/>
        <v>0.21393649047646615</v>
      </c>
      <c r="Q5408" t="str">
        <f t="shared" si="505"/>
        <v>Medium</v>
      </c>
      <c r="R5408" t="str">
        <f t="shared" si="506"/>
        <v>Low</v>
      </c>
      <c r="S5408" s="23">
        <f t="shared" si="507"/>
        <v>2025</v>
      </c>
      <c r="T5408" s="23">
        <f t="shared" si="508"/>
        <v>3</v>
      </c>
      <c r="U5408" t="str">
        <f t="shared" si="509"/>
        <v>Mar-2025</v>
      </c>
    </row>
    <row r="5409" spans="1:21" x14ac:dyDescent="0.3">
      <c r="A5409" t="s">
        <v>7419</v>
      </c>
      <c r="B5409" s="22">
        <v>45207</v>
      </c>
      <c r="C5409" s="22">
        <v>45212</v>
      </c>
      <c r="D5409" s="23" t="s">
        <v>78</v>
      </c>
      <c r="E5409" s="23" t="s">
        <v>951</v>
      </c>
      <c r="F5409" s="23" t="s">
        <v>52</v>
      </c>
      <c r="G5409" s="23" t="s">
        <v>179</v>
      </c>
      <c r="H5409" s="23" t="s">
        <v>236</v>
      </c>
      <c r="I5409" s="23" t="s">
        <v>118</v>
      </c>
      <c r="J5409" s="23" t="s">
        <v>303</v>
      </c>
      <c r="K5409" s="23" t="s">
        <v>421</v>
      </c>
      <c r="L5409" s="24">
        <v>52581.760000000002</v>
      </c>
      <c r="M5409">
        <v>4</v>
      </c>
      <c r="N5409" s="25">
        <v>0.25</v>
      </c>
      <c r="O5409" s="24">
        <v>6935.09</v>
      </c>
      <c r="P5409" s="26">
        <f t="shared" si="504"/>
        <v>0.13189155326866198</v>
      </c>
      <c r="Q5409" t="str">
        <f t="shared" si="505"/>
        <v>Low</v>
      </c>
      <c r="R5409" t="str">
        <f t="shared" si="506"/>
        <v>High</v>
      </c>
      <c r="S5409" s="23">
        <f t="shared" si="507"/>
        <v>2023</v>
      </c>
      <c r="T5409" s="23">
        <f t="shared" si="508"/>
        <v>10</v>
      </c>
      <c r="U5409" t="str">
        <f t="shared" si="509"/>
        <v>Oct-2023</v>
      </c>
    </row>
    <row r="5410" spans="1:21" x14ac:dyDescent="0.3">
      <c r="A5410" t="s">
        <v>7420</v>
      </c>
      <c r="B5410" s="22">
        <v>45852</v>
      </c>
      <c r="C5410" s="22">
        <v>45857</v>
      </c>
      <c r="D5410" s="23" t="s">
        <v>61</v>
      </c>
      <c r="E5410" s="23" t="s">
        <v>425</v>
      </c>
      <c r="F5410" s="23" t="s">
        <v>71</v>
      </c>
      <c r="G5410" s="23" t="s">
        <v>53</v>
      </c>
      <c r="H5410" s="23" t="s">
        <v>246</v>
      </c>
      <c r="I5410" s="23" t="s">
        <v>118</v>
      </c>
      <c r="J5410" s="23" t="s">
        <v>303</v>
      </c>
      <c r="K5410" s="23" t="s">
        <v>304</v>
      </c>
      <c r="L5410" s="24">
        <v>787.03</v>
      </c>
      <c r="M5410">
        <v>1</v>
      </c>
      <c r="N5410" s="25">
        <v>0.15</v>
      </c>
      <c r="O5410" s="24">
        <v>230.12</v>
      </c>
      <c r="P5410" s="26">
        <f t="shared" si="504"/>
        <v>0.29239037901985948</v>
      </c>
      <c r="Q5410" t="str">
        <f t="shared" si="505"/>
        <v>Medium</v>
      </c>
      <c r="R5410" t="str">
        <f t="shared" si="506"/>
        <v>Medium</v>
      </c>
      <c r="S5410" s="23">
        <f t="shared" si="507"/>
        <v>2025</v>
      </c>
      <c r="T5410" s="23">
        <f t="shared" si="508"/>
        <v>7</v>
      </c>
      <c r="U5410" t="str">
        <f t="shared" si="509"/>
        <v>Jul-2025</v>
      </c>
    </row>
    <row r="5411" spans="1:21" x14ac:dyDescent="0.3">
      <c r="A5411" t="s">
        <v>7421</v>
      </c>
      <c r="B5411" s="22">
        <v>45783</v>
      </c>
      <c r="C5411" s="22">
        <v>45784</v>
      </c>
      <c r="D5411" s="23" t="s">
        <v>50</v>
      </c>
      <c r="E5411" s="23" t="s">
        <v>2206</v>
      </c>
      <c r="F5411" s="23" t="s">
        <v>80</v>
      </c>
      <c r="G5411" s="23" t="s">
        <v>72</v>
      </c>
      <c r="H5411" s="23" t="s">
        <v>346</v>
      </c>
      <c r="I5411" s="23" t="s">
        <v>55</v>
      </c>
      <c r="J5411" s="23" t="s">
        <v>141</v>
      </c>
      <c r="K5411" s="23" t="s">
        <v>978</v>
      </c>
      <c r="L5411" s="24">
        <v>23930.84</v>
      </c>
      <c r="M5411">
        <v>2</v>
      </c>
      <c r="N5411" s="25">
        <v>0.2</v>
      </c>
      <c r="O5411" s="24">
        <v>6972.25</v>
      </c>
      <c r="P5411" s="26">
        <f t="shared" si="504"/>
        <v>0.29134999022182256</v>
      </c>
      <c r="Q5411" t="str">
        <f t="shared" si="505"/>
        <v>Medium</v>
      </c>
      <c r="R5411" t="str">
        <f t="shared" si="506"/>
        <v>Medium</v>
      </c>
      <c r="S5411" s="23">
        <f t="shared" si="507"/>
        <v>2025</v>
      </c>
      <c r="T5411" s="23">
        <f t="shared" si="508"/>
        <v>5</v>
      </c>
      <c r="U5411" t="str">
        <f t="shared" si="509"/>
        <v>May-2025</v>
      </c>
    </row>
    <row r="5412" spans="1:21" x14ac:dyDescent="0.3">
      <c r="A5412" t="s">
        <v>7422</v>
      </c>
      <c r="B5412" s="22">
        <v>45133</v>
      </c>
      <c r="C5412" s="22">
        <v>45140</v>
      </c>
      <c r="D5412" s="23" t="s">
        <v>61</v>
      </c>
      <c r="E5412" s="23" t="s">
        <v>487</v>
      </c>
      <c r="F5412" s="23" t="s">
        <v>71</v>
      </c>
      <c r="G5412" s="23" t="s">
        <v>179</v>
      </c>
      <c r="H5412" s="23" t="s">
        <v>236</v>
      </c>
      <c r="I5412" s="23" t="s">
        <v>118</v>
      </c>
      <c r="J5412" s="23" t="s">
        <v>230</v>
      </c>
      <c r="K5412" s="23" t="s">
        <v>351</v>
      </c>
      <c r="L5412" s="24">
        <v>35964.839999999997</v>
      </c>
      <c r="M5412">
        <v>4</v>
      </c>
      <c r="N5412" s="25">
        <v>0.05</v>
      </c>
      <c r="O5412" s="24">
        <v>8494.15</v>
      </c>
      <c r="P5412" s="26">
        <f t="shared" si="504"/>
        <v>0.23617927954079596</v>
      </c>
      <c r="Q5412" t="str">
        <f t="shared" si="505"/>
        <v>Medium</v>
      </c>
      <c r="R5412" t="str">
        <f t="shared" si="506"/>
        <v>Low</v>
      </c>
      <c r="S5412" s="23">
        <f t="shared" si="507"/>
        <v>2023</v>
      </c>
      <c r="T5412" s="23">
        <f t="shared" si="508"/>
        <v>7</v>
      </c>
      <c r="U5412" t="str">
        <f t="shared" si="509"/>
        <v>Jul-2023</v>
      </c>
    </row>
    <row r="5413" spans="1:21" x14ac:dyDescent="0.3">
      <c r="A5413" t="s">
        <v>7423</v>
      </c>
      <c r="B5413" s="22">
        <v>45109</v>
      </c>
      <c r="C5413" s="22">
        <v>45111</v>
      </c>
      <c r="D5413" s="23" t="s">
        <v>102</v>
      </c>
      <c r="E5413" s="23" t="s">
        <v>1778</v>
      </c>
      <c r="F5413" s="23" t="s">
        <v>71</v>
      </c>
      <c r="G5413" s="23" t="s">
        <v>72</v>
      </c>
      <c r="H5413" s="23" t="s">
        <v>117</v>
      </c>
      <c r="I5413" s="23" t="s">
        <v>83</v>
      </c>
      <c r="J5413" s="23" t="s">
        <v>379</v>
      </c>
      <c r="K5413" s="23" t="s">
        <v>716</v>
      </c>
      <c r="L5413" s="24">
        <v>71567.28</v>
      </c>
      <c r="M5413">
        <v>6</v>
      </c>
      <c r="N5413" s="25">
        <v>0.2</v>
      </c>
      <c r="O5413" s="24">
        <v>14145.39</v>
      </c>
      <c r="P5413" s="26">
        <f t="shared" si="504"/>
        <v>0.19765163633436955</v>
      </c>
      <c r="Q5413" t="str">
        <f t="shared" si="505"/>
        <v>Low</v>
      </c>
      <c r="R5413" t="str">
        <f t="shared" si="506"/>
        <v>Medium</v>
      </c>
      <c r="S5413" s="23">
        <f t="shared" si="507"/>
        <v>2023</v>
      </c>
      <c r="T5413" s="23">
        <f t="shared" si="508"/>
        <v>7</v>
      </c>
      <c r="U5413" t="str">
        <f t="shared" si="509"/>
        <v>Jul-2023</v>
      </c>
    </row>
    <row r="5414" spans="1:21" x14ac:dyDescent="0.3">
      <c r="A5414" t="s">
        <v>7424</v>
      </c>
      <c r="B5414" s="22">
        <v>45106</v>
      </c>
      <c r="C5414" s="22">
        <v>45113</v>
      </c>
      <c r="D5414" s="23" t="s">
        <v>61</v>
      </c>
      <c r="E5414" s="23" t="s">
        <v>1884</v>
      </c>
      <c r="F5414" s="23" t="s">
        <v>80</v>
      </c>
      <c r="G5414" s="23" t="s">
        <v>72</v>
      </c>
      <c r="H5414" s="23" t="s">
        <v>73</v>
      </c>
      <c r="I5414" s="23" t="s">
        <v>96</v>
      </c>
      <c r="J5414" s="23" t="s">
        <v>111</v>
      </c>
      <c r="K5414" s="23" t="s">
        <v>112</v>
      </c>
      <c r="L5414" s="24">
        <v>42700.53</v>
      </c>
      <c r="M5414">
        <v>3</v>
      </c>
      <c r="N5414" s="25">
        <v>0.15</v>
      </c>
      <c r="O5414" s="24">
        <v>13959.52</v>
      </c>
      <c r="P5414" s="26">
        <f t="shared" si="504"/>
        <v>0.32691678534200863</v>
      </c>
      <c r="Q5414" t="str">
        <f t="shared" si="505"/>
        <v>High</v>
      </c>
      <c r="R5414" t="str">
        <f t="shared" si="506"/>
        <v>Medium</v>
      </c>
      <c r="S5414" s="23">
        <f t="shared" si="507"/>
        <v>2023</v>
      </c>
      <c r="T5414" s="23">
        <f t="shared" si="508"/>
        <v>6</v>
      </c>
      <c r="U5414" t="str">
        <f t="shared" si="509"/>
        <v>Jun-2023</v>
      </c>
    </row>
    <row r="5415" spans="1:21" x14ac:dyDescent="0.3">
      <c r="A5415" t="s">
        <v>7425</v>
      </c>
      <c r="B5415" s="22">
        <v>45453</v>
      </c>
      <c r="C5415" s="22">
        <v>45459</v>
      </c>
      <c r="D5415" s="23" t="s">
        <v>102</v>
      </c>
      <c r="E5415" s="23" t="s">
        <v>869</v>
      </c>
      <c r="F5415" s="23" t="s">
        <v>80</v>
      </c>
      <c r="G5415" s="23" t="s">
        <v>179</v>
      </c>
      <c r="H5415" s="23" t="s">
        <v>180</v>
      </c>
      <c r="I5415" s="23" t="s">
        <v>96</v>
      </c>
      <c r="J5415" s="23" t="s">
        <v>135</v>
      </c>
      <c r="K5415" s="23" t="s">
        <v>275</v>
      </c>
      <c r="L5415" s="24">
        <v>53993.68</v>
      </c>
      <c r="M5415">
        <v>4</v>
      </c>
      <c r="N5415" s="25">
        <v>0</v>
      </c>
      <c r="O5415" s="24">
        <v>20298.97</v>
      </c>
      <c r="P5415" s="26">
        <f t="shared" si="504"/>
        <v>0.37595085202564449</v>
      </c>
      <c r="Q5415" t="str">
        <f t="shared" si="505"/>
        <v>High</v>
      </c>
      <c r="R5415" t="str">
        <f t="shared" si="506"/>
        <v>None</v>
      </c>
      <c r="S5415" s="23">
        <f t="shared" si="507"/>
        <v>2024</v>
      </c>
      <c r="T5415" s="23">
        <f t="shared" si="508"/>
        <v>6</v>
      </c>
      <c r="U5415" t="str">
        <f t="shared" si="509"/>
        <v>Jun-2024</v>
      </c>
    </row>
    <row r="5416" spans="1:21" x14ac:dyDescent="0.3">
      <c r="A5416" t="s">
        <v>7426</v>
      </c>
      <c r="B5416" s="22">
        <v>45897</v>
      </c>
      <c r="C5416" s="22">
        <v>45899</v>
      </c>
      <c r="D5416" s="23" t="s">
        <v>102</v>
      </c>
      <c r="E5416" s="23" t="s">
        <v>757</v>
      </c>
      <c r="F5416" s="23" t="s">
        <v>71</v>
      </c>
      <c r="G5416" s="23" t="s">
        <v>72</v>
      </c>
      <c r="H5416" s="23" t="s">
        <v>117</v>
      </c>
      <c r="I5416" s="23" t="s">
        <v>55</v>
      </c>
      <c r="J5416" s="23" t="s">
        <v>141</v>
      </c>
      <c r="K5416" s="23" t="s">
        <v>978</v>
      </c>
      <c r="L5416" s="24">
        <v>67665.87</v>
      </c>
      <c r="M5416">
        <v>9</v>
      </c>
      <c r="N5416" s="25">
        <v>0.2</v>
      </c>
      <c r="O5416" s="24">
        <v>10125.620000000001</v>
      </c>
      <c r="P5416" s="26">
        <f t="shared" si="504"/>
        <v>0.14964146622218855</v>
      </c>
      <c r="Q5416" t="str">
        <f t="shared" si="505"/>
        <v>Low</v>
      </c>
      <c r="R5416" t="str">
        <f t="shared" si="506"/>
        <v>Medium</v>
      </c>
      <c r="S5416" s="23">
        <f t="shared" si="507"/>
        <v>2025</v>
      </c>
      <c r="T5416" s="23">
        <f t="shared" si="508"/>
        <v>8</v>
      </c>
      <c r="U5416" t="str">
        <f t="shared" si="509"/>
        <v>Aug-2025</v>
      </c>
    </row>
    <row r="5417" spans="1:21" x14ac:dyDescent="0.3">
      <c r="A5417" t="s">
        <v>7427</v>
      </c>
      <c r="B5417" s="22">
        <v>45293</v>
      </c>
      <c r="C5417" s="22">
        <v>45295</v>
      </c>
      <c r="D5417" s="23" t="s">
        <v>50</v>
      </c>
      <c r="E5417" s="23" t="s">
        <v>644</v>
      </c>
      <c r="F5417" s="23" t="s">
        <v>71</v>
      </c>
      <c r="G5417" s="23" t="s">
        <v>81</v>
      </c>
      <c r="H5417" s="23" t="s">
        <v>82</v>
      </c>
      <c r="I5417" s="23" t="s">
        <v>55</v>
      </c>
      <c r="J5417" s="23" t="s">
        <v>65</v>
      </c>
      <c r="K5417" s="23" t="s">
        <v>325</v>
      </c>
      <c r="L5417" s="24">
        <v>83688.960000000006</v>
      </c>
      <c r="M5417">
        <v>6</v>
      </c>
      <c r="N5417" s="25">
        <v>0.15</v>
      </c>
      <c r="O5417" s="24">
        <v>19375.400000000001</v>
      </c>
      <c r="P5417" s="26">
        <f t="shared" si="504"/>
        <v>0.23151679743660333</v>
      </c>
      <c r="Q5417" t="str">
        <f t="shared" si="505"/>
        <v>Medium</v>
      </c>
      <c r="R5417" t="str">
        <f t="shared" si="506"/>
        <v>Medium</v>
      </c>
      <c r="S5417" s="23">
        <f t="shared" si="507"/>
        <v>2024</v>
      </c>
      <c r="T5417" s="23">
        <f t="shared" si="508"/>
        <v>1</v>
      </c>
      <c r="U5417" t="str">
        <f t="shared" si="509"/>
        <v>Jan-2024</v>
      </c>
    </row>
    <row r="5418" spans="1:21" x14ac:dyDescent="0.3">
      <c r="A5418" t="s">
        <v>7428</v>
      </c>
      <c r="B5418" s="22">
        <v>45225</v>
      </c>
      <c r="C5418" s="22">
        <v>45232</v>
      </c>
      <c r="D5418" s="23" t="s">
        <v>102</v>
      </c>
      <c r="E5418" s="23" t="s">
        <v>1001</v>
      </c>
      <c r="F5418" s="23" t="s">
        <v>52</v>
      </c>
      <c r="G5418" s="23" t="s">
        <v>81</v>
      </c>
      <c r="H5418" s="23" t="s">
        <v>284</v>
      </c>
      <c r="I5418" s="23" t="s">
        <v>83</v>
      </c>
      <c r="J5418" s="23" t="s">
        <v>449</v>
      </c>
      <c r="K5418" s="23" t="s">
        <v>775</v>
      </c>
      <c r="L5418" s="24">
        <v>91546.08</v>
      </c>
      <c r="M5418">
        <v>8</v>
      </c>
      <c r="N5418" s="25">
        <v>0.05</v>
      </c>
      <c r="O5418" s="24">
        <v>14546.22</v>
      </c>
      <c r="P5418" s="26">
        <f t="shared" si="504"/>
        <v>0.15889506137237114</v>
      </c>
      <c r="Q5418" t="str">
        <f t="shared" si="505"/>
        <v>Low</v>
      </c>
      <c r="R5418" t="str">
        <f t="shared" si="506"/>
        <v>Low</v>
      </c>
      <c r="S5418" s="23">
        <f t="shared" si="507"/>
        <v>2023</v>
      </c>
      <c r="T5418" s="23">
        <f t="shared" si="508"/>
        <v>10</v>
      </c>
      <c r="U5418" t="str">
        <f t="shared" si="509"/>
        <v>Oct-2023</v>
      </c>
    </row>
    <row r="5419" spans="1:21" x14ac:dyDescent="0.3">
      <c r="A5419" t="s">
        <v>7429</v>
      </c>
      <c r="B5419" s="22">
        <v>45270</v>
      </c>
      <c r="C5419" s="22">
        <v>45273</v>
      </c>
      <c r="D5419" s="23" t="s">
        <v>50</v>
      </c>
      <c r="E5419" s="23" t="s">
        <v>577</v>
      </c>
      <c r="F5419" s="23" t="s">
        <v>52</v>
      </c>
      <c r="G5419" s="23" t="s">
        <v>72</v>
      </c>
      <c r="H5419" s="23" t="s">
        <v>117</v>
      </c>
      <c r="I5419" s="23" t="s">
        <v>55</v>
      </c>
      <c r="J5419" s="23" t="s">
        <v>56</v>
      </c>
      <c r="K5419" s="23" t="s">
        <v>151</v>
      </c>
      <c r="L5419" s="24">
        <v>65903.199999999997</v>
      </c>
      <c r="M5419">
        <v>8</v>
      </c>
      <c r="N5419" s="25">
        <v>0.1</v>
      </c>
      <c r="O5419" s="24">
        <v>13874.64</v>
      </c>
      <c r="P5419" s="26">
        <f t="shared" si="504"/>
        <v>0.21053059638985663</v>
      </c>
      <c r="Q5419" t="str">
        <f t="shared" si="505"/>
        <v>Medium</v>
      </c>
      <c r="R5419" t="str">
        <f t="shared" si="506"/>
        <v>Low</v>
      </c>
      <c r="S5419" s="23">
        <f t="shared" si="507"/>
        <v>2023</v>
      </c>
      <c r="T5419" s="23">
        <f t="shared" si="508"/>
        <v>12</v>
      </c>
      <c r="U5419" t="str">
        <f t="shared" si="509"/>
        <v>Dec-2023</v>
      </c>
    </row>
    <row r="5420" spans="1:21" x14ac:dyDescent="0.3">
      <c r="A5420" t="s">
        <v>7430</v>
      </c>
      <c r="B5420" s="22">
        <v>46016</v>
      </c>
      <c r="C5420" s="22">
        <v>46020</v>
      </c>
      <c r="D5420" s="23" t="s">
        <v>50</v>
      </c>
      <c r="E5420" s="23" t="s">
        <v>1313</v>
      </c>
      <c r="F5420" s="23" t="s">
        <v>52</v>
      </c>
      <c r="G5420" s="23" t="s">
        <v>63</v>
      </c>
      <c r="H5420" s="23" t="s">
        <v>213</v>
      </c>
      <c r="I5420" s="23" t="s">
        <v>96</v>
      </c>
      <c r="J5420" s="23" t="s">
        <v>97</v>
      </c>
      <c r="K5420" s="23" t="s">
        <v>416</v>
      </c>
      <c r="L5420" s="24">
        <v>7500.24</v>
      </c>
      <c r="M5420">
        <v>6</v>
      </c>
      <c r="N5420" s="25">
        <v>0.05</v>
      </c>
      <c r="O5420" s="24">
        <v>1585.3</v>
      </c>
      <c r="P5420" s="26">
        <f t="shared" si="504"/>
        <v>0.21136656960310604</v>
      </c>
      <c r="Q5420" t="str">
        <f t="shared" si="505"/>
        <v>Medium</v>
      </c>
      <c r="R5420" t="str">
        <f t="shared" si="506"/>
        <v>Low</v>
      </c>
      <c r="S5420" s="23">
        <f t="shared" si="507"/>
        <v>2025</v>
      </c>
      <c r="T5420" s="23">
        <f t="shared" si="508"/>
        <v>12</v>
      </c>
      <c r="U5420" t="str">
        <f t="shared" si="509"/>
        <v>Dec-2025</v>
      </c>
    </row>
    <row r="5421" spans="1:21" x14ac:dyDescent="0.3">
      <c r="A5421" t="s">
        <v>7431</v>
      </c>
      <c r="B5421" s="22">
        <v>45986</v>
      </c>
      <c r="C5421" s="22">
        <v>45992</v>
      </c>
      <c r="D5421" s="23" t="s">
        <v>50</v>
      </c>
      <c r="E5421" s="23" t="s">
        <v>536</v>
      </c>
      <c r="F5421" s="23" t="s">
        <v>71</v>
      </c>
      <c r="G5421" s="23" t="s">
        <v>72</v>
      </c>
      <c r="H5421" s="23" t="s">
        <v>117</v>
      </c>
      <c r="I5421" s="23" t="s">
        <v>83</v>
      </c>
      <c r="J5421" s="23" t="s">
        <v>156</v>
      </c>
      <c r="K5421" s="23" t="s">
        <v>157</v>
      </c>
      <c r="L5421" s="24">
        <v>11899.31</v>
      </c>
      <c r="M5421">
        <v>1</v>
      </c>
      <c r="N5421" s="25">
        <v>0.15</v>
      </c>
      <c r="O5421" s="24">
        <v>1683.61</v>
      </c>
      <c r="P5421" s="26">
        <f t="shared" si="504"/>
        <v>0.14148803586090286</v>
      </c>
      <c r="Q5421" t="str">
        <f t="shared" si="505"/>
        <v>Low</v>
      </c>
      <c r="R5421" t="str">
        <f t="shared" si="506"/>
        <v>Medium</v>
      </c>
      <c r="S5421" s="23">
        <f t="shared" si="507"/>
        <v>2025</v>
      </c>
      <c r="T5421" s="23">
        <f t="shared" si="508"/>
        <v>11</v>
      </c>
      <c r="U5421" t="str">
        <f t="shared" si="509"/>
        <v>Nov-2025</v>
      </c>
    </row>
    <row r="5422" spans="1:21" x14ac:dyDescent="0.3">
      <c r="A5422" t="s">
        <v>7432</v>
      </c>
      <c r="B5422" s="22">
        <v>44699</v>
      </c>
      <c r="C5422" s="22">
        <v>44702</v>
      </c>
      <c r="D5422" s="23" t="s">
        <v>61</v>
      </c>
      <c r="E5422" s="23" t="s">
        <v>308</v>
      </c>
      <c r="F5422" s="23" t="s">
        <v>52</v>
      </c>
      <c r="G5422" s="23" t="s">
        <v>179</v>
      </c>
      <c r="H5422" s="23" t="s">
        <v>180</v>
      </c>
      <c r="I5422" s="23" t="s">
        <v>96</v>
      </c>
      <c r="J5422" s="23" t="s">
        <v>166</v>
      </c>
      <c r="K5422" s="23" t="s">
        <v>762</v>
      </c>
      <c r="L5422" s="24">
        <v>96668.28</v>
      </c>
      <c r="M5422">
        <v>9</v>
      </c>
      <c r="N5422" s="25">
        <v>0.2</v>
      </c>
      <c r="O5422" s="24">
        <v>24868.84</v>
      </c>
      <c r="P5422" s="26">
        <f t="shared" si="504"/>
        <v>0.25725956849547754</v>
      </c>
      <c r="Q5422" t="str">
        <f t="shared" si="505"/>
        <v>Medium</v>
      </c>
      <c r="R5422" t="str">
        <f t="shared" si="506"/>
        <v>Medium</v>
      </c>
      <c r="S5422" s="23">
        <f t="shared" si="507"/>
        <v>2022</v>
      </c>
      <c r="T5422" s="23">
        <f t="shared" si="508"/>
        <v>5</v>
      </c>
      <c r="U5422" t="str">
        <f t="shared" si="509"/>
        <v>May-2022</v>
      </c>
    </row>
    <row r="5423" spans="1:21" x14ac:dyDescent="0.3">
      <c r="A5423" t="s">
        <v>7433</v>
      </c>
      <c r="B5423" s="22">
        <v>45174</v>
      </c>
      <c r="C5423" s="22">
        <v>45178</v>
      </c>
      <c r="D5423" s="23" t="s">
        <v>50</v>
      </c>
      <c r="E5423" s="23" t="s">
        <v>165</v>
      </c>
      <c r="F5423" s="23" t="s">
        <v>52</v>
      </c>
      <c r="G5423" s="23" t="s">
        <v>53</v>
      </c>
      <c r="H5423" s="23" t="s">
        <v>90</v>
      </c>
      <c r="I5423" s="23" t="s">
        <v>55</v>
      </c>
      <c r="J5423" s="23" t="s">
        <v>173</v>
      </c>
      <c r="K5423" s="23" t="s">
        <v>735</v>
      </c>
      <c r="L5423" s="24">
        <v>41033.440000000002</v>
      </c>
      <c r="M5423">
        <v>8</v>
      </c>
      <c r="N5423" s="25">
        <v>0</v>
      </c>
      <c r="O5423" s="24">
        <v>11644.65</v>
      </c>
      <c r="P5423" s="26">
        <f t="shared" si="504"/>
        <v>0.28378439633625646</v>
      </c>
      <c r="Q5423" t="str">
        <f t="shared" si="505"/>
        <v>Medium</v>
      </c>
      <c r="R5423" t="str">
        <f t="shared" si="506"/>
        <v>None</v>
      </c>
      <c r="S5423" s="23">
        <f t="shared" si="507"/>
        <v>2023</v>
      </c>
      <c r="T5423" s="23">
        <f t="shared" si="508"/>
        <v>9</v>
      </c>
      <c r="U5423" t="str">
        <f t="shared" si="509"/>
        <v>Sep-2023</v>
      </c>
    </row>
    <row r="5424" spans="1:21" x14ac:dyDescent="0.3">
      <c r="A5424" t="s">
        <v>7434</v>
      </c>
      <c r="B5424" s="22">
        <v>45139</v>
      </c>
      <c r="C5424" s="22">
        <v>45146</v>
      </c>
      <c r="D5424" s="23" t="s">
        <v>50</v>
      </c>
      <c r="E5424" s="23" t="s">
        <v>2394</v>
      </c>
      <c r="F5424" s="23" t="s">
        <v>52</v>
      </c>
      <c r="G5424" s="23" t="s">
        <v>179</v>
      </c>
      <c r="H5424" s="23" t="s">
        <v>180</v>
      </c>
      <c r="I5424" s="23" t="s">
        <v>96</v>
      </c>
      <c r="J5424" s="23" t="s">
        <v>111</v>
      </c>
      <c r="K5424" s="23" t="s">
        <v>225</v>
      </c>
      <c r="L5424" s="24">
        <v>48453.1</v>
      </c>
      <c r="M5424">
        <v>5</v>
      </c>
      <c r="N5424" s="25">
        <v>0.15</v>
      </c>
      <c r="O5424" s="24">
        <v>16289.48</v>
      </c>
      <c r="P5424" s="26">
        <f t="shared" si="504"/>
        <v>0.33619066685103738</v>
      </c>
      <c r="Q5424" t="str">
        <f t="shared" si="505"/>
        <v>High</v>
      </c>
      <c r="R5424" t="str">
        <f t="shared" si="506"/>
        <v>Medium</v>
      </c>
      <c r="S5424" s="23">
        <f t="shared" si="507"/>
        <v>2023</v>
      </c>
      <c r="T5424" s="23">
        <f t="shared" si="508"/>
        <v>8</v>
      </c>
      <c r="U5424" t="str">
        <f t="shared" si="509"/>
        <v>Aug-2023</v>
      </c>
    </row>
    <row r="5425" spans="1:21" x14ac:dyDescent="0.3">
      <c r="A5425" t="s">
        <v>7435</v>
      </c>
      <c r="B5425" s="22">
        <v>45852</v>
      </c>
      <c r="C5425" s="22">
        <v>45853</v>
      </c>
      <c r="D5425" s="23" t="s">
        <v>102</v>
      </c>
      <c r="E5425" s="23" t="s">
        <v>1108</v>
      </c>
      <c r="F5425" s="23" t="s">
        <v>80</v>
      </c>
      <c r="G5425" s="23" t="s">
        <v>72</v>
      </c>
      <c r="H5425" s="23" t="s">
        <v>346</v>
      </c>
      <c r="I5425" s="23" t="s">
        <v>96</v>
      </c>
      <c r="J5425" s="23" t="s">
        <v>97</v>
      </c>
      <c r="K5425" s="23" t="s">
        <v>98</v>
      </c>
      <c r="L5425" s="24">
        <v>25953.68</v>
      </c>
      <c r="M5425">
        <v>8</v>
      </c>
      <c r="N5425" s="25">
        <v>0.2</v>
      </c>
      <c r="O5425" s="24">
        <v>7026.5</v>
      </c>
      <c r="P5425" s="26">
        <f t="shared" si="504"/>
        <v>0.27073232004093445</v>
      </c>
      <c r="Q5425" t="str">
        <f t="shared" si="505"/>
        <v>Medium</v>
      </c>
      <c r="R5425" t="str">
        <f t="shared" si="506"/>
        <v>Medium</v>
      </c>
      <c r="S5425" s="23">
        <f t="shared" si="507"/>
        <v>2025</v>
      </c>
      <c r="T5425" s="23">
        <f t="shared" si="508"/>
        <v>7</v>
      </c>
      <c r="U5425" t="str">
        <f t="shared" si="509"/>
        <v>Jul-2025</v>
      </c>
    </row>
    <row r="5426" spans="1:21" x14ac:dyDescent="0.3">
      <c r="A5426" t="s">
        <v>7436</v>
      </c>
      <c r="B5426" s="22">
        <v>44706</v>
      </c>
      <c r="C5426" s="22">
        <v>44712</v>
      </c>
      <c r="D5426" s="23" t="s">
        <v>50</v>
      </c>
      <c r="E5426" s="23" t="s">
        <v>715</v>
      </c>
      <c r="F5426" s="23" t="s">
        <v>80</v>
      </c>
      <c r="G5426" s="23" t="s">
        <v>179</v>
      </c>
      <c r="H5426" s="23" t="s">
        <v>180</v>
      </c>
      <c r="I5426" s="23" t="s">
        <v>83</v>
      </c>
      <c r="J5426" s="23" t="s">
        <v>449</v>
      </c>
      <c r="K5426" s="23" t="s">
        <v>681</v>
      </c>
      <c r="L5426" s="24">
        <v>81312.899999999994</v>
      </c>
      <c r="M5426">
        <v>10</v>
      </c>
      <c r="N5426" s="25">
        <v>0</v>
      </c>
      <c r="O5426" s="24">
        <v>30290.5</v>
      </c>
      <c r="P5426" s="26">
        <f t="shared" si="504"/>
        <v>0.37251776778346368</v>
      </c>
      <c r="Q5426" t="str">
        <f t="shared" si="505"/>
        <v>High</v>
      </c>
      <c r="R5426" t="str">
        <f t="shared" si="506"/>
        <v>None</v>
      </c>
      <c r="S5426" s="23">
        <f t="shared" si="507"/>
        <v>2022</v>
      </c>
      <c r="T5426" s="23">
        <f t="shared" si="508"/>
        <v>5</v>
      </c>
      <c r="U5426" t="str">
        <f t="shared" si="509"/>
        <v>May-2022</v>
      </c>
    </row>
    <row r="5427" spans="1:21" x14ac:dyDescent="0.3">
      <c r="A5427" t="s">
        <v>7437</v>
      </c>
      <c r="B5427" s="22">
        <v>44881</v>
      </c>
      <c r="C5427" s="22">
        <v>44887</v>
      </c>
      <c r="D5427" s="23" t="s">
        <v>78</v>
      </c>
      <c r="E5427" s="23" t="s">
        <v>2713</v>
      </c>
      <c r="F5427" s="23" t="s">
        <v>71</v>
      </c>
      <c r="G5427" s="23" t="s">
        <v>81</v>
      </c>
      <c r="H5427" s="23" t="s">
        <v>186</v>
      </c>
      <c r="I5427" s="23" t="s">
        <v>96</v>
      </c>
      <c r="J5427" s="23" t="s">
        <v>111</v>
      </c>
      <c r="K5427" s="23" t="s">
        <v>328</v>
      </c>
      <c r="L5427" s="24">
        <v>3319.68</v>
      </c>
      <c r="M5427">
        <v>8</v>
      </c>
      <c r="N5427" s="25">
        <v>0.1</v>
      </c>
      <c r="O5427" s="24">
        <v>1172.98</v>
      </c>
      <c r="P5427" s="26">
        <f t="shared" si="504"/>
        <v>0.35334128590707542</v>
      </c>
      <c r="Q5427" t="str">
        <f t="shared" si="505"/>
        <v>High</v>
      </c>
      <c r="R5427" t="str">
        <f t="shared" si="506"/>
        <v>Low</v>
      </c>
      <c r="S5427" s="23">
        <f t="shared" si="507"/>
        <v>2022</v>
      </c>
      <c r="T5427" s="23">
        <f t="shared" si="508"/>
        <v>11</v>
      </c>
      <c r="U5427" t="str">
        <f t="shared" si="509"/>
        <v>Nov-2022</v>
      </c>
    </row>
    <row r="5428" spans="1:21" x14ac:dyDescent="0.3">
      <c r="A5428" t="s">
        <v>7438</v>
      </c>
      <c r="B5428" s="22">
        <v>45670</v>
      </c>
      <c r="C5428" s="22">
        <v>45676</v>
      </c>
      <c r="D5428" s="23" t="s">
        <v>78</v>
      </c>
      <c r="E5428" s="23" t="s">
        <v>2275</v>
      </c>
      <c r="F5428" s="23" t="s">
        <v>80</v>
      </c>
      <c r="G5428" s="23" t="s">
        <v>72</v>
      </c>
      <c r="H5428" s="23" t="s">
        <v>104</v>
      </c>
      <c r="I5428" s="23" t="s">
        <v>55</v>
      </c>
      <c r="J5428" s="23" t="s">
        <v>141</v>
      </c>
      <c r="K5428" s="23" t="s">
        <v>241</v>
      </c>
      <c r="L5428" s="24">
        <v>12046.31</v>
      </c>
      <c r="M5428">
        <v>1</v>
      </c>
      <c r="N5428" s="25">
        <v>0.05</v>
      </c>
      <c r="O5428" s="24">
        <v>1788.61</v>
      </c>
      <c r="P5428" s="26">
        <f t="shared" si="504"/>
        <v>0.14847783263090522</v>
      </c>
      <c r="Q5428" t="str">
        <f t="shared" si="505"/>
        <v>Low</v>
      </c>
      <c r="R5428" t="str">
        <f t="shared" si="506"/>
        <v>Low</v>
      </c>
      <c r="S5428" s="23">
        <f t="shared" si="507"/>
        <v>2025</v>
      </c>
      <c r="T5428" s="23">
        <f t="shared" si="508"/>
        <v>1</v>
      </c>
      <c r="U5428" t="str">
        <f t="shared" si="509"/>
        <v>Jan-2025</v>
      </c>
    </row>
    <row r="5429" spans="1:21" x14ac:dyDescent="0.3">
      <c r="A5429" t="s">
        <v>7439</v>
      </c>
      <c r="B5429" s="22">
        <v>45842</v>
      </c>
      <c r="C5429" s="22">
        <v>45846</v>
      </c>
      <c r="D5429" s="23" t="s">
        <v>78</v>
      </c>
      <c r="E5429" s="23" t="s">
        <v>1183</v>
      </c>
      <c r="F5429" s="23" t="s">
        <v>52</v>
      </c>
      <c r="G5429" s="23" t="s">
        <v>179</v>
      </c>
      <c r="H5429" s="23" t="s">
        <v>180</v>
      </c>
      <c r="I5429" s="23" t="s">
        <v>55</v>
      </c>
      <c r="J5429" s="23" t="s">
        <v>56</v>
      </c>
      <c r="K5429" s="23" t="s">
        <v>151</v>
      </c>
      <c r="L5429" s="24">
        <v>24311.1</v>
      </c>
      <c r="M5429">
        <v>5</v>
      </c>
      <c r="N5429" s="25">
        <v>0.1</v>
      </c>
      <c r="O5429" s="24">
        <v>3731.02</v>
      </c>
      <c r="P5429" s="26">
        <f t="shared" si="504"/>
        <v>0.15346981420009789</v>
      </c>
      <c r="Q5429" t="str">
        <f t="shared" si="505"/>
        <v>Low</v>
      </c>
      <c r="R5429" t="str">
        <f t="shared" si="506"/>
        <v>Low</v>
      </c>
      <c r="S5429" s="23">
        <f t="shared" si="507"/>
        <v>2025</v>
      </c>
      <c r="T5429" s="23">
        <f t="shared" si="508"/>
        <v>7</v>
      </c>
      <c r="U5429" t="str">
        <f t="shared" si="509"/>
        <v>Jul-2025</v>
      </c>
    </row>
    <row r="5430" spans="1:21" x14ac:dyDescent="0.3">
      <c r="A5430" t="s">
        <v>7440</v>
      </c>
      <c r="B5430" s="22">
        <v>44610</v>
      </c>
      <c r="C5430" s="22">
        <v>44614</v>
      </c>
      <c r="D5430" s="23" t="s">
        <v>61</v>
      </c>
      <c r="E5430" s="23" t="s">
        <v>660</v>
      </c>
      <c r="F5430" s="23" t="s">
        <v>80</v>
      </c>
      <c r="G5430" s="23" t="s">
        <v>72</v>
      </c>
      <c r="H5430" s="23" t="s">
        <v>104</v>
      </c>
      <c r="I5430" s="23" t="s">
        <v>96</v>
      </c>
      <c r="J5430" s="23" t="s">
        <v>97</v>
      </c>
      <c r="K5430" s="23" t="s">
        <v>416</v>
      </c>
      <c r="L5430" s="24">
        <v>7559.09</v>
      </c>
      <c r="M5430">
        <v>7</v>
      </c>
      <c r="N5430" s="25">
        <v>0.05</v>
      </c>
      <c r="O5430" s="24">
        <v>2237.2800000000002</v>
      </c>
      <c r="P5430" s="26">
        <f t="shared" si="504"/>
        <v>0.29597213421192237</v>
      </c>
      <c r="Q5430" t="str">
        <f t="shared" si="505"/>
        <v>Medium</v>
      </c>
      <c r="R5430" t="str">
        <f t="shared" si="506"/>
        <v>Low</v>
      </c>
      <c r="S5430" s="23">
        <f t="shared" si="507"/>
        <v>2022</v>
      </c>
      <c r="T5430" s="23">
        <f t="shared" si="508"/>
        <v>2</v>
      </c>
      <c r="U5430" t="str">
        <f t="shared" si="509"/>
        <v>Feb-2022</v>
      </c>
    </row>
    <row r="5431" spans="1:21" x14ac:dyDescent="0.3">
      <c r="A5431" t="s">
        <v>7441</v>
      </c>
      <c r="B5431" s="22">
        <v>45780</v>
      </c>
      <c r="C5431" s="22">
        <v>45782</v>
      </c>
      <c r="D5431" s="23" t="s">
        <v>61</v>
      </c>
      <c r="E5431" s="23" t="s">
        <v>1085</v>
      </c>
      <c r="F5431" s="23" t="s">
        <v>52</v>
      </c>
      <c r="G5431" s="23" t="s">
        <v>81</v>
      </c>
      <c r="H5431" s="23" t="s">
        <v>186</v>
      </c>
      <c r="I5431" s="23" t="s">
        <v>83</v>
      </c>
      <c r="J5431" s="23" t="s">
        <v>156</v>
      </c>
      <c r="K5431" s="23" t="s">
        <v>157</v>
      </c>
      <c r="L5431" s="24">
        <v>20262</v>
      </c>
      <c r="M5431">
        <v>6</v>
      </c>
      <c r="N5431" s="25">
        <v>0.2</v>
      </c>
      <c r="O5431" s="24">
        <v>5338.78</v>
      </c>
      <c r="P5431" s="26">
        <f t="shared" si="504"/>
        <v>0.26348731615832593</v>
      </c>
      <c r="Q5431" t="str">
        <f t="shared" si="505"/>
        <v>Medium</v>
      </c>
      <c r="R5431" t="str">
        <f t="shared" si="506"/>
        <v>Medium</v>
      </c>
      <c r="S5431" s="23">
        <f t="shared" si="507"/>
        <v>2025</v>
      </c>
      <c r="T5431" s="23">
        <f t="shared" si="508"/>
        <v>5</v>
      </c>
      <c r="U5431" t="str">
        <f t="shared" si="509"/>
        <v>May-2025</v>
      </c>
    </row>
    <row r="5432" spans="1:21" x14ac:dyDescent="0.3">
      <c r="A5432" t="s">
        <v>7442</v>
      </c>
      <c r="B5432" s="22">
        <v>44893</v>
      </c>
      <c r="C5432" s="22">
        <v>44898</v>
      </c>
      <c r="D5432" s="23" t="s">
        <v>50</v>
      </c>
      <c r="E5432" s="23" t="s">
        <v>2105</v>
      </c>
      <c r="F5432" s="23" t="s">
        <v>80</v>
      </c>
      <c r="G5432" s="23" t="s">
        <v>63</v>
      </c>
      <c r="H5432" s="23" t="s">
        <v>64</v>
      </c>
      <c r="I5432" s="23" t="s">
        <v>96</v>
      </c>
      <c r="J5432" s="23" t="s">
        <v>97</v>
      </c>
      <c r="K5432" s="23" t="s">
        <v>98</v>
      </c>
      <c r="L5432" s="24">
        <v>9372.84</v>
      </c>
      <c r="M5432">
        <v>4</v>
      </c>
      <c r="N5432" s="25">
        <v>0.15</v>
      </c>
      <c r="O5432" s="24">
        <v>3015.84</v>
      </c>
      <c r="P5432" s="26">
        <f t="shared" si="504"/>
        <v>0.32176373436439759</v>
      </c>
      <c r="Q5432" t="str">
        <f t="shared" si="505"/>
        <v>High</v>
      </c>
      <c r="R5432" t="str">
        <f t="shared" si="506"/>
        <v>Medium</v>
      </c>
      <c r="S5432" s="23">
        <f t="shared" si="507"/>
        <v>2022</v>
      </c>
      <c r="T5432" s="23">
        <f t="shared" si="508"/>
        <v>11</v>
      </c>
      <c r="U5432" t="str">
        <f t="shared" si="509"/>
        <v>Nov-2022</v>
      </c>
    </row>
    <row r="5433" spans="1:21" x14ac:dyDescent="0.3">
      <c r="A5433" t="s">
        <v>7443</v>
      </c>
      <c r="B5433" s="22">
        <v>44628</v>
      </c>
      <c r="C5433" s="22">
        <v>44630</v>
      </c>
      <c r="D5433" s="23" t="s">
        <v>61</v>
      </c>
      <c r="E5433" s="23" t="s">
        <v>2988</v>
      </c>
      <c r="F5433" s="23" t="s">
        <v>80</v>
      </c>
      <c r="G5433" s="23" t="s">
        <v>63</v>
      </c>
      <c r="H5433" s="23" t="s">
        <v>172</v>
      </c>
      <c r="I5433" s="23" t="s">
        <v>55</v>
      </c>
      <c r="J5433" s="23" t="s">
        <v>141</v>
      </c>
      <c r="K5433" s="23" t="s">
        <v>142</v>
      </c>
      <c r="L5433" s="24">
        <v>17119.560000000001</v>
      </c>
      <c r="M5433">
        <v>3</v>
      </c>
      <c r="N5433" s="25">
        <v>0.1</v>
      </c>
      <c r="O5433" s="24">
        <v>5909.5</v>
      </c>
      <c r="P5433" s="26">
        <f t="shared" si="504"/>
        <v>0.34518994647058682</v>
      </c>
      <c r="Q5433" t="str">
        <f t="shared" si="505"/>
        <v>High</v>
      </c>
      <c r="R5433" t="str">
        <f t="shared" si="506"/>
        <v>Low</v>
      </c>
      <c r="S5433" s="23">
        <f t="shared" si="507"/>
        <v>2022</v>
      </c>
      <c r="T5433" s="23">
        <f t="shared" si="508"/>
        <v>3</v>
      </c>
      <c r="U5433" t="str">
        <f t="shared" si="509"/>
        <v>Mar-2022</v>
      </c>
    </row>
    <row r="5434" spans="1:21" x14ac:dyDescent="0.3">
      <c r="A5434" t="s">
        <v>7444</v>
      </c>
      <c r="B5434" s="22">
        <v>44658</v>
      </c>
      <c r="C5434" s="22">
        <v>44663</v>
      </c>
      <c r="D5434" s="23" t="s">
        <v>102</v>
      </c>
      <c r="E5434" s="23" t="s">
        <v>289</v>
      </c>
      <c r="F5434" s="23" t="s">
        <v>71</v>
      </c>
      <c r="G5434" s="23" t="s">
        <v>53</v>
      </c>
      <c r="H5434" s="23" t="s">
        <v>246</v>
      </c>
      <c r="I5434" s="23" t="s">
        <v>118</v>
      </c>
      <c r="J5434" s="23" t="s">
        <v>119</v>
      </c>
      <c r="K5434" s="23" t="s">
        <v>197</v>
      </c>
      <c r="L5434" s="24">
        <v>7229.06</v>
      </c>
      <c r="M5434">
        <v>1</v>
      </c>
      <c r="N5434" s="25">
        <v>0.05</v>
      </c>
      <c r="O5434" s="24">
        <v>2246.38</v>
      </c>
      <c r="P5434" s="26">
        <f t="shared" si="504"/>
        <v>0.31074302883085769</v>
      </c>
      <c r="Q5434" t="str">
        <f t="shared" si="505"/>
        <v>High</v>
      </c>
      <c r="R5434" t="str">
        <f t="shared" si="506"/>
        <v>Low</v>
      </c>
      <c r="S5434" s="23">
        <f t="shared" si="507"/>
        <v>2022</v>
      </c>
      <c r="T5434" s="23">
        <f t="shared" si="508"/>
        <v>4</v>
      </c>
      <c r="U5434" t="str">
        <f t="shared" si="509"/>
        <v>Apr-2022</v>
      </c>
    </row>
    <row r="5435" spans="1:21" x14ac:dyDescent="0.3">
      <c r="A5435" t="s">
        <v>7445</v>
      </c>
      <c r="B5435" s="22">
        <v>45335</v>
      </c>
      <c r="C5435" s="22">
        <v>45337</v>
      </c>
      <c r="D5435" s="23" t="s">
        <v>50</v>
      </c>
      <c r="E5435" s="23" t="s">
        <v>1192</v>
      </c>
      <c r="F5435" s="23" t="s">
        <v>71</v>
      </c>
      <c r="G5435" s="23" t="s">
        <v>53</v>
      </c>
      <c r="H5435" s="23" t="s">
        <v>246</v>
      </c>
      <c r="I5435" s="23" t="s">
        <v>118</v>
      </c>
      <c r="J5435" s="23" t="s">
        <v>303</v>
      </c>
      <c r="K5435" s="23" t="s">
        <v>304</v>
      </c>
      <c r="L5435" s="24">
        <v>60418.68</v>
      </c>
      <c r="M5435">
        <v>7</v>
      </c>
      <c r="N5435" s="25">
        <v>0</v>
      </c>
      <c r="O5435" s="24">
        <v>15343.77</v>
      </c>
      <c r="P5435" s="26">
        <f t="shared" si="504"/>
        <v>0.25395738536492357</v>
      </c>
      <c r="Q5435" t="str">
        <f t="shared" si="505"/>
        <v>Medium</v>
      </c>
      <c r="R5435" t="str">
        <f t="shared" si="506"/>
        <v>None</v>
      </c>
      <c r="S5435" s="23">
        <f t="shared" si="507"/>
        <v>2024</v>
      </c>
      <c r="T5435" s="23">
        <f t="shared" si="508"/>
        <v>2</v>
      </c>
      <c r="U5435" t="str">
        <f t="shared" si="509"/>
        <v>Feb-2024</v>
      </c>
    </row>
    <row r="5436" spans="1:21" x14ac:dyDescent="0.3">
      <c r="A5436" t="s">
        <v>7446</v>
      </c>
      <c r="B5436" s="22">
        <v>45292</v>
      </c>
      <c r="C5436" s="22">
        <v>45299</v>
      </c>
      <c r="D5436" s="23" t="s">
        <v>102</v>
      </c>
      <c r="E5436" s="23" t="s">
        <v>550</v>
      </c>
      <c r="F5436" s="23" t="s">
        <v>71</v>
      </c>
      <c r="G5436" s="23" t="s">
        <v>81</v>
      </c>
      <c r="H5436" s="23" t="s">
        <v>82</v>
      </c>
      <c r="I5436" s="23" t="s">
        <v>118</v>
      </c>
      <c r="J5436" s="23" t="s">
        <v>230</v>
      </c>
      <c r="K5436" s="23" t="s">
        <v>351</v>
      </c>
      <c r="L5436" s="24">
        <v>9265.7000000000007</v>
      </c>
      <c r="M5436">
        <v>10</v>
      </c>
      <c r="N5436" s="25">
        <v>0.1</v>
      </c>
      <c r="O5436" s="24">
        <v>2707.95</v>
      </c>
      <c r="P5436" s="26">
        <f t="shared" si="504"/>
        <v>0.29225530720830584</v>
      </c>
      <c r="Q5436" t="str">
        <f t="shared" si="505"/>
        <v>Medium</v>
      </c>
      <c r="R5436" t="str">
        <f t="shared" si="506"/>
        <v>Low</v>
      </c>
      <c r="S5436" s="23">
        <f t="shared" si="507"/>
        <v>2024</v>
      </c>
      <c r="T5436" s="23">
        <f t="shared" si="508"/>
        <v>1</v>
      </c>
      <c r="U5436" t="str">
        <f t="shared" si="509"/>
        <v>Jan-2024</v>
      </c>
    </row>
    <row r="5437" spans="1:21" x14ac:dyDescent="0.3">
      <c r="A5437" t="s">
        <v>7447</v>
      </c>
      <c r="B5437" s="22">
        <v>45579</v>
      </c>
      <c r="C5437" s="22">
        <v>45584</v>
      </c>
      <c r="D5437" s="23" t="s">
        <v>61</v>
      </c>
      <c r="E5437" s="23" t="s">
        <v>1303</v>
      </c>
      <c r="F5437" s="23" t="s">
        <v>71</v>
      </c>
      <c r="G5437" s="23" t="s">
        <v>81</v>
      </c>
      <c r="H5437" s="23" t="s">
        <v>186</v>
      </c>
      <c r="I5437" s="23" t="s">
        <v>96</v>
      </c>
      <c r="J5437" s="23" t="s">
        <v>166</v>
      </c>
      <c r="K5437" s="23" t="s">
        <v>167</v>
      </c>
      <c r="L5437" s="24">
        <v>26041</v>
      </c>
      <c r="M5437">
        <v>2</v>
      </c>
      <c r="N5437" s="25">
        <v>0.15</v>
      </c>
      <c r="O5437" s="24">
        <v>4024.01</v>
      </c>
      <c r="P5437" s="26">
        <f t="shared" si="504"/>
        <v>0.15452593986406052</v>
      </c>
      <c r="Q5437" t="str">
        <f t="shared" si="505"/>
        <v>Low</v>
      </c>
      <c r="R5437" t="str">
        <f t="shared" si="506"/>
        <v>Medium</v>
      </c>
      <c r="S5437" s="23">
        <f t="shared" si="507"/>
        <v>2024</v>
      </c>
      <c r="T5437" s="23">
        <f t="shared" si="508"/>
        <v>10</v>
      </c>
      <c r="U5437" t="str">
        <f t="shared" si="509"/>
        <v>Oct-2024</v>
      </c>
    </row>
    <row r="5438" spans="1:21" x14ac:dyDescent="0.3">
      <c r="A5438" t="s">
        <v>7448</v>
      </c>
      <c r="B5438" s="22">
        <v>44589</v>
      </c>
      <c r="C5438" s="22">
        <v>44593</v>
      </c>
      <c r="D5438" s="23" t="s">
        <v>78</v>
      </c>
      <c r="E5438" s="23" t="s">
        <v>869</v>
      </c>
      <c r="F5438" s="23" t="s">
        <v>80</v>
      </c>
      <c r="G5438" s="23" t="s">
        <v>81</v>
      </c>
      <c r="H5438" s="23" t="s">
        <v>82</v>
      </c>
      <c r="I5438" s="23" t="s">
        <v>96</v>
      </c>
      <c r="J5438" s="23" t="s">
        <v>111</v>
      </c>
      <c r="K5438" s="23" t="s">
        <v>225</v>
      </c>
      <c r="L5438" s="24">
        <v>2462.75</v>
      </c>
      <c r="M5438">
        <v>1</v>
      </c>
      <c r="N5438" s="25">
        <v>0</v>
      </c>
      <c r="O5438" s="24">
        <v>422.68</v>
      </c>
      <c r="P5438" s="26">
        <f t="shared" si="504"/>
        <v>0.17162927621561264</v>
      </c>
      <c r="Q5438" t="str">
        <f t="shared" si="505"/>
        <v>Low</v>
      </c>
      <c r="R5438" t="str">
        <f t="shared" si="506"/>
        <v>None</v>
      </c>
      <c r="S5438" s="23">
        <f t="shared" si="507"/>
        <v>2022</v>
      </c>
      <c r="T5438" s="23">
        <f t="shared" si="508"/>
        <v>1</v>
      </c>
      <c r="U5438" t="str">
        <f t="shared" si="509"/>
        <v>Jan-2022</v>
      </c>
    </row>
    <row r="5439" spans="1:21" x14ac:dyDescent="0.3">
      <c r="A5439" t="s">
        <v>7449</v>
      </c>
      <c r="B5439" s="22">
        <v>44797</v>
      </c>
      <c r="C5439" s="22">
        <v>44800</v>
      </c>
      <c r="D5439" s="23" t="s">
        <v>78</v>
      </c>
      <c r="E5439" s="23" t="s">
        <v>472</v>
      </c>
      <c r="F5439" s="23" t="s">
        <v>71</v>
      </c>
      <c r="G5439" s="23" t="s">
        <v>72</v>
      </c>
      <c r="H5439" s="23" t="s">
        <v>104</v>
      </c>
      <c r="I5439" s="23" t="s">
        <v>55</v>
      </c>
      <c r="J5439" s="23" t="s">
        <v>56</v>
      </c>
      <c r="K5439" s="23" t="s">
        <v>57</v>
      </c>
      <c r="L5439" s="24">
        <v>56203.26</v>
      </c>
      <c r="M5439">
        <v>6</v>
      </c>
      <c r="N5439" s="25">
        <v>0.05</v>
      </c>
      <c r="O5439" s="24">
        <v>13003.44</v>
      </c>
      <c r="P5439" s="26">
        <f t="shared" si="504"/>
        <v>0.23136451515445902</v>
      </c>
      <c r="Q5439" t="str">
        <f t="shared" si="505"/>
        <v>Medium</v>
      </c>
      <c r="R5439" t="str">
        <f t="shared" si="506"/>
        <v>Low</v>
      </c>
      <c r="S5439" s="23">
        <f t="shared" si="507"/>
        <v>2022</v>
      </c>
      <c r="T5439" s="23">
        <f t="shared" si="508"/>
        <v>8</v>
      </c>
      <c r="U5439" t="str">
        <f t="shared" si="509"/>
        <v>Aug-2022</v>
      </c>
    </row>
    <row r="5440" spans="1:21" x14ac:dyDescent="0.3">
      <c r="A5440" t="s">
        <v>7450</v>
      </c>
      <c r="B5440" s="22">
        <v>45135</v>
      </c>
      <c r="C5440" s="22">
        <v>45138</v>
      </c>
      <c r="D5440" s="23" t="s">
        <v>78</v>
      </c>
      <c r="E5440" s="23" t="s">
        <v>1964</v>
      </c>
      <c r="F5440" s="23" t="s">
        <v>71</v>
      </c>
      <c r="G5440" s="23" t="s">
        <v>72</v>
      </c>
      <c r="H5440" s="23" t="s">
        <v>73</v>
      </c>
      <c r="I5440" s="23" t="s">
        <v>96</v>
      </c>
      <c r="J5440" s="23" t="s">
        <v>111</v>
      </c>
      <c r="K5440" s="23" t="s">
        <v>112</v>
      </c>
      <c r="L5440" s="24">
        <v>56566.62</v>
      </c>
      <c r="M5440">
        <v>6</v>
      </c>
      <c r="N5440" s="25">
        <v>0.2</v>
      </c>
      <c r="O5440" s="24">
        <v>12044.77</v>
      </c>
      <c r="P5440" s="26">
        <f t="shared" si="504"/>
        <v>0.21293070011961118</v>
      </c>
      <c r="Q5440" t="str">
        <f t="shared" si="505"/>
        <v>Medium</v>
      </c>
      <c r="R5440" t="str">
        <f t="shared" si="506"/>
        <v>Medium</v>
      </c>
      <c r="S5440" s="23">
        <f t="shared" si="507"/>
        <v>2023</v>
      </c>
      <c r="T5440" s="23">
        <f t="shared" si="508"/>
        <v>7</v>
      </c>
      <c r="U5440" t="str">
        <f t="shared" si="509"/>
        <v>Jul-2023</v>
      </c>
    </row>
    <row r="5441" spans="1:21" x14ac:dyDescent="0.3">
      <c r="A5441" t="s">
        <v>7451</v>
      </c>
      <c r="B5441" s="22">
        <v>45516</v>
      </c>
      <c r="C5441" s="22">
        <v>45520</v>
      </c>
      <c r="D5441" s="23" t="s">
        <v>78</v>
      </c>
      <c r="E5441" s="23" t="s">
        <v>707</v>
      </c>
      <c r="F5441" s="23" t="s">
        <v>52</v>
      </c>
      <c r="G5441" s="23" t="s">
        <v>72</v>
      </c>
      <c r="H5441" s="23" t="s">
        <v>117</v>
      </c>
      <c r="I5441" s="23" t="s">
        <v>96</v>
      </c>
      <c r="J5441" s="23" t="s">
        <v>97</v>
      </c>
      <c r="K5441" s="23" t="s">
        <v>98</v>
      </c>
      <c r="L5441" s="24">
        <v>5669.13</v>
      </c>
      <c r="M5441">
        <v>3</v>
      </c>
      <c r="N5441" s="25">
        <v>0</v>
      </c>
      <c r="O5441" s="24">
        <v>1160.75</v>
      </c>
      <c r="P5441" s="26">
        <f t="shared" si="504"/>
        <v>0.20474922959960346</v>
      </c>
      <c r="Q5441" t="str">
        <f t="shared" si="505"/>
        <v>Medium</v>
      </c>
      <c r="R5441" t="str">
        <f t="shared" si="506"/>
        <v>None</v>
      </c>
      <c r="S5441" s="23">
        <f t="shared" si="507"/>
        <v>2024</v>
      </c>
      <c r="T5441" s="23">
        <f t="shared" si="508"/>
        <v>8</v>
      </c>
      <c r="U5441" t="str">
        <f t="shared" si="509"/>
        <v>Aug-2024</v>
      </c>
    </row>
    <row r="5442" spans="1:21" x14ac:dyDescent="0.3">
      <c r="A5442" t="s">
        <v>7452</v>
      </c>
      <c r="B5442" s="22">
        <v>45522</v>
      </c>
      <c r="C5442" s="22">
        <v>45528</v>
      </c>
      <c r="D5442" s="23" t="s">
        <v>61</v>
      </c>
      <c r="E5442" s="23" t="s">
        <v>1748</v>
      </c>
      <c r="F5442" s="23" t="s">
        <v>52</v>
      </c>
      <c r="G5442" s="23" t="s">
        <v>81</v>
      </c>
      <c r="H5442" s="23" t="s">
        <v>95</v>
      </c>
      <c r="I5442" s="23" t="s">
        <v>118</v>
      </c>
      <c r="J5442" s="23" t="s">
        <v>303</v>
      </c>
      <c r="K5442" s="23" t="s">
        <v>304</v>
      </c>
      <c r="L5442" s="24">
        <v>11444.82</v>
      </c>
      <c r="M5442">
        <v>3</v>
      </c>
      <c r="N5442" s="25">
        <v>0.2</v>
      </c>
      <c r="O5442" s="24">
        <v>3412.47</v>
      </c>
      <c r="P5442" s="26">
        <f t="shared" si="504"/>
        <v>0.29816720577518913</v>
      </c>
      <c r="Q5442" t="str">
        <f t="shared" si="505"/>
        <v>Medium</v>
      </c>
      <c r="R5442" t="str">
        <f t="shared" si="506"/>
        <v>Medium</v>
      </c>
      <c r="S5442" s="23">
        <f t="shared" si="507"/>
        <v>2024</v>
      </c>
      <c r="T5442" s="23">
        <f t="shared" si="508"/>
        <v>8</v>
      </c>
      <c r="U5442" t="str">
        <f t="shared" si="509"/>
        <v>Aug-2024</v>
      </c>
    </row>
    <row r="5443" spans="1:21" x14ac:dyDescent="0.3">
      <c r="A5443" t="s">
        <v>7453</v>
      </c>
      <c r="B5443" s="22">
        <v>45152</v>
      </c>
      <c r="C5443" s="22">
        <v>45154</v>
      </c>
      <c r="D5443" s="23" t="s">
        <v>50</v>
      </c>
      <c r="E5443" s="23" t="s">
        <v>1434</v>
      </c>
      <c r="F5443" s="23" t="s">
        <v>71</v>
      </c>
      <c r="G5443" s="23" t="s">
        <v>179</v>
      </c>
      <c r="H5443" s="23" t="s">
        <v>180</v>
      </c>
      <c r="I5443" s="23" t="s">
        <v>118</v>
      </c>
      <c r="J5443" s="23" t="s">
        <v>303</v>
      </c>
      <c r="K5443" s="23" t="s">
        <v>421</v>
      </c>
      <c r="L5443" s="24">
        <v>15223.2</v>
      </c>
      <c r="M5443">
        <v>5</v>
      </c>
      <c r="N5443" s="25">
        <v>0.15</v>
      </c>
      <c r="O5443" s="24">
        <v>4946.95</v>
      </c>
      <c r="P5443" s="26">
        <f t="shared" si="504"/>
        <v>0.32496124336538962</v>
      </c>
      <c r="Q5443" t="str">
        <f t="shared" si="505"/>
        <v>High</v>
      </c>
      <c r="R5443" t="str">
        <f t="shared" si="506"/>
        <v>Medium</v>
      </c>
      <c r="S5443" s="23">
        <f t="shared" si="507"/>
        <v>2023</v>
      </c>
      <c r="T5443" s="23">
        <f t="shared" si="508"/>
        <v>8</v>
      </c>
      <c r="U5443" t="str">
        <f t="shared" si="509"/>
        <v>Aug-2023</v>
      </c>
    </row>
    <row r="5444" spans="1:21" x14ac:dyDescent="0.3">
      <c r="A5444" t="s">
        <v>7454</v>
      </c>
      <c r="B5444" s="22">
        <v>45607</v>
      </c>
      <c r="C5444" s="22">
        <v>45610</v>
      </c>
      <c r="D5444" s="23" t="s">
        <v>102</v>
      </c>
      <c r="E5444" s="23" t="s">
        <v>1748</v>
      </c>
      <c r="F5444" s="23" t="s">
        <v>80</v>
      </c>
      <c r="G5444" s="23" t="s">
        <v>81</v>
      </c>
      <c r="H5444" s="23" t="s">
        <v>284</v>
      </c>
      <c r="I5444" s="23" t="s">
        <v>118</v>
      </c>
      <c r="J5444" s="23" t="s">
        <v>191</v>
      </c>
      <c r="K5444" s="23" t="s">
        <v>290</v>
      </c>
      <c r="L5444" s="24">
        <v>45204.7</v>
      </c>
      <c r="M5444">
        <v>5</v>
      </c>
      <c r="N5444" s="25">
        <v>0.25</v>
      </c>
      <c r="O5444" s="24">
        <v>11796.01</v>
      </c>
      <c r="P5444" s="26">
        <f t="shared" ref="P5444:P5507" si="510">IFERROR(O5444/L5444,0)</f>
        <v>0.26094653874486506</v>
      </c>
      <c r="Q5444" t="str">
        <f t="shared" ref="Q5444:Q5507" si="511">IF(P5444&gt;=0.3,"High",IF(P5444&gt;=0.2,"Medium","Low"))</f>
        <v>Medium</v>
      </c>
      <c r="R5444" t="str">
        <f t="shared" ref="R5444:R5507" si="512">IF(N5444=0,"None",IF(N5444&lt;=0.1,"Low",IF(N5444&lt;=0.2,"Medium","High")))</f>
        <v>High</v>
      </c>
      <c r="S5444" s="23">
        <f t="shared" ref="S5444:S5507" si="513">YEAR(B5444)</f>
        <v>2024</v>
      </c>
      <c r="T5444" s="23">
        <f t="shared" ref="T5444:T5507" si="514">MONTH(B5444)</f>
        <v>11</v>
      </c>
      <c r="U5444" t="str">
        <f t="shared" ref="U5444:U5507" si="515">TEXT(B5444,"mmm-yyyy")</f>
        <v>Nov-2024</v>
      </c>
    </row>
    <row r="5445" spans="1:21" x14ac:dyDescent="0.3">
      <c r="A5445" t="s">
        <v>7455</v>
      </c>
      <c r="B5445" s="22">
        <v>45038</v>
      </c>
      <c r="C5445" s="22">
        <v>45039</v>
      </c>
      <c r="D5445" s="23" t="s">
        <v>61</v>
      </c>
      <c r="E5445" s="23" t="s">
        <v>79</v>
      </c>
      <c r="F5445" s="23" t="s">
        <v>71</v>
      </c>
      <c r="G5445" s="23" t="s">
        <v>81</v>
      </c>
      <c r="H5445" s="23" t="s">
        <v>95</v>
      </c>
      <c r="I5445" s="23" t="s">
        <v>96</v>
      </c>
      <c r="J5445" s="23" t="s">
        <v>135</v>
      </c>
      <c r="K5445" s="23" t="s">
        <v>136</v>
      </c>
      <c r="L5445" s="24">
        <v>10259.219999999999</v>
      </c>
      <c r="M5445">
        <v>1</v>
      </c>
      <c r="N5445" s="25">
        <v>0.05</v>
      </c>
      <c r="O5445" s="24">
        <v>3682.29</v>
      </c>
      <c r="P5445" s="26">
        <f t="shared" si="510"/>
        <v>0.35892494751062948</v>
      </c>
      <c r="Q5445" t="str">
        <f t="shared" si="511"/>
        <v>High</v>
      </c>
      <c r="R5445" t="str">
        <f t="shared" si="512"/>
        <v>Low</v>
      </c>
      <c r="S5445" s="23">
        <f t="shared" si="513"/>
        <v>2023</v>
      </c>
      <c r="T5445" s="23">
        <f t="shared" si="514"/>
        <v>4</v>
      </c>
      <c r="U5445" t="str">
        <f t="shared" si="515"/>
        <v>Apr-2023</v>
      </c>
    </row>
    <row r="5446" spans="1:21" x14ac:dyDescent="0.3">
      <c r="A5446" t="s">
        <v>7456</v>
      </c>
      <c r="B5446" s="22">
        <v>45301</v>
      </c>
      <c r="C5446" s="22">
        <v>45308</v>
      </c>
      <c r="D5446" s="23" t="s">
        <v>102</v>
      </c>
      <c r="E5446" s="23" t="s">
        <v>1505</v>
      </c>
      <c r="F5446" s="23" t="s">
        <v>80</v>
      </c>
      <c r="G5446" s="23" t="s">
        <v>53</v>
      </c>
      <c r="H5446" s="23" t="s">
        <v>110</v>
      </c>
      <c r="I5446" s="23" t="s">
        <v>96</v>
      </c>
      <c r="J5446" s="23" t="s">
        <v>97</v>
      </c>
      <c r="K5446" s="23" t="s">
        <v>416</v>
      </c>
      <c r="L5446" s="24">
        <v>18584.939999999999</v>
      </c>
      <c r="M5446">
        <v>3</v>
      </c>
      <c r="N5446" s="25">
        <v>0</v>
      </c>
      <c r="O5446" s="24">
        <v>3772.77</v>
      </c>
      <c r="P5446" s="26">
        <f t="shared" si="510"/>
        <v>0.20300146247445514</v>
      </c>
      <c r="Q5446" t="str">
        <f t="shared" si="511"/>
        <v>Medium</v>
      </c>
      <c r="R5446" t="str">
        <f t="shared" si="512"/>
        <v>None</v>
      </c>
      <c r="S5446" s="23">
        <f t="shared" si="513"/>
        <v>2024</v>
      </c>
      <c r="T5446" s="23">
        <f t="shared" si="514"/>
        <v>1</v>
      </c>
      <c r="U5446" t="str">
        <f t="shared" si="515"/>
        <v>Jan-2024</v>
      </c>
    </row>
    <row r="5447" spans="1:21" x14ac:dyDescent="0.3">
      <c r="A5447" t="s">
        <v>7457</v>
      </c>
      <c r="B5447" s="22">
        <v>46011</v>
      </c>
      <c r="C5447" s="22">
        <v>46015</v>
      </c>
      <c r="D5447" s="23" t="s">
        <v>50</v>
      </c>
      <c r="E5447" s="23" t="s">
        <v>5045</v>
      </c>
      <c r="F5447" s="23" t="s">
        <v>52</v>
      </c>
      <c r="G5447" s="23" t="s">
        <v>81</v>
      </c>
      <c r="H5447" s="23" t="s">
        <v>284</v>
      </c>
      <c r="I5447" s="23" t="s">
        <v>96</v>
      </c>
      <c r="J5447" s="23" t="s">
        <v>97</v>
      </c>
      <c r="K5447" s="23" t="s">
        <v>98</v>
      </c>
      <c r="L5447" s="24">
        <v>23278.36</v>
      </c>
      <c r="M5447">
        <v>7</v>
      </c>
      <c r="N5447" s="25">
        <v>0.1</v>
      </c>
      <c r="O5447" s="24">
        <v>8340.15</v>
      </c>
      <c r="P5447" s="26">
        <f t="shared" si="510"/>
        <v>0.35827910557272935</v>
      </c>
      <c r="Q5447" t="str">
        <f t="shared" si="511"/>
        <v>High</v>
      </c>
      <c r="R5447" t="str">
        <f t="shared" si="512"/>
        <v>Low</v>
      </c>
      <c r="S5447" s="23">
        <f t="shared" si="513"/>
        <v>2025</v>
      </c>
      <c r="T5447" s="23">
        <f t="shared" si="514"/>
        <v>12</v>
      </c>
      <c r="U5447" t="str">
        <f t="shared" si="515"/>
        <v>Dec-2025</v>
      </c>
    </row>
    <row r="5448" spans="1:21" x14ac:dyDescent="0.3">
      <c r="A5448" t="s">
        <v>7458</v>
      </c>
      <c r="B5448" s="22">
        <v>45287</v>
      </c>
      <c r="C5448" s="22">
        <v>45290</v>
      </c>
      <c r="D5448" s="23" t="s">
        <v>102</v>
      </c>
      <c r="E5448" s="23" t="s">
        <v>1192</v>
      </c>
      <c r="F5448" s="23" t="s">
        <v>52</v>
      </c>
      <c r="G5448" s="23" t="s">
        <v>72</v>
      </c>
      <c r="H5448" s="23" t="s">
        <v>346</v>
      </c>
      <c r="I5448" s="23" t="s">
        <v>83</v>
      </c>
      <c r="J5448" s="23" t="s">
        <v>156</v>
      </c>
      <c r="K5448" s="23" t="s">
        <v>157</v>
      </c>
      <c r="L5448" s="24">
        <v>123667.1</v>
      </c>
      <c r="M5448">
        <v>10</v>
      </c>
      <c r="N5448" s="25">
        <v>0</v>
      </c>
      <c r="O5448" s="24">
        <v>27758.25</v>
      </c>
      <c r="P5448" s="26">
        <f t="shared" si="510"/>
        <v>0.22445945607198681</v>
      </c>
      <c r="Q5448" t="str">
        <f t="shared" si="511"/>
        <v>Medium</v>
      </c>
      <c r="R5448" t="str">
        <f t="shared" si="512"/>
        <v>None</v>
      </c>
      <c r="S5448" s="23">
        <f t="shared" si="513"/>
        <v>2023</v>
      </c>
      <c r="T5448" s="23">
        <f t="shared" si="514"/>
        <v>12</v>
      </c>
      <c r="U5448" t="str">
        <f t="shared" si="515"/>
        <v>Dec-2023</v>
      </c>
    </row>
    <row r="5449" spans="1:21" x14ac:dyDescent="0.3">
      <c r="A5449" t="s">
        <v>7459</v>
      </c>
      <c r="B5449" s="22">
        <v>45683</v>
      </c>
      <c r="C5449" s="22">
        <v>45684</v>
      </c>
      <c r="D5449" s="23" t="s">
        <v>61</v>
      </c>
      <c r="E5449" s="23" t="s">
        <v>1212</v>
      </c>
      <c r="F5449" s="23" t="s">
        <v>80</v>
      </c>
      <c r="G5449" s="23" t="s">
        <v>81</v>
      </c>
      <c r="H5449" s="23" t="s">
        <v>82</v>
      </c>
      <c r="I5449" s="23" t="s">
        <v>96</v>
      </c>
      <c r="J5449" s="23" t="s">
        <v>166</v>
      </c>
      <c r="K5449" s="23" t="s">
        <v>762</v>
      </c>
      <c r="L5449" s="24">
        <v>1385.82</v>
      </c>
      <c r="M5449">
        <v>1</v>
      </c>
      <c r="N5449" s="25">
        <v>0.25</v>
      </c>
      <c r="O5449" s="24">
        <v>279.06</v>
      </c>
      <c r="P5449" s="26">
        <f t="shared" si="510"/>
        <v>0.20136814304888082</v>
      </c>
      <c r="Q5449" t="str">
        <f t="shared" si="511"/>
        <v>Medium</v>
      </c>
      <c r="R5449" t="str">
        <f t="shared" si="512"/>
        <v>High</v>
      </c>
      <c r="S5449" s="23">
        <f t="shared" si="513"/>
        <v>2025</v>
      </c>
      <c r="T5449" s="23">
        <f t="shared" si="514"/>
        <v>1</v>
      </c>
      <c r="U5449" t="str">
        <f t="shared" si="515"/>
        <v>Jan-2025</v>
      </c>
    </row>
    <row r="5450" spans="1:21" x14ac:dyDescent="0.3">
      <c r="A5450" t="s">
        <v>7460</v>
      </c>
      <c r="B5450" s="22">
        <v>45560</v>
      </c>
      <c r="C5450" s="22">
        <v>45564</v>
      </c>
      <c r="D5450" s="23" t="s">
        <v>50</v>
      </c>
      <c r="E5450" s="23" t="s">
        <v>527</v>
      </c>
      <c r="F5450" s="23" t="s">
        <v>71</v>
      </c>
      <c r="G5450" s="23" t="s">
        <v>63</v>
      </c>
      <c r="H5450" s="23" t="s">
        <v>202</v>
      </c>
      <c r="I5450" s="23" t="s">
        <v>118</v>
      </c>
      <c r="J5450" s="23" t="s">
        <v>119</v>
      </c>
      <c r="K5450" s="23" t="s">
        <v>197</v>
      </c>
      <c r="L5450" s="24">
        <v>14130.69</v>
      </c>
      <c r="M5450">
        <v>7</v>
      </c>
      <c r="N5450" s="25">
        <v>0</v>
      </c>
      <c r="O5450" s="24">
        <v>3139.7</v>
      </c>
      <c r="P5450" s="26">
        <f t="shared" si="510"/>
        <v>0.22219014075038088</v>
      </c>
      <c r="Q5450" t="str">
        <f t="shared" si="511"/>
        <v>Medium</v>
      </c>
      <c r="R5450" t="str">
        <f t="shared" si="512"/>
        <v>None</v>
      </c>
      <c r="S5450" s="23">
        <f t="shared" si="513"/>
        <v>2024</v>
      </c>
      <c r="T5450" s="23">
        <f t="shared" si="514"/>
        <v>9</v>
      </c>
      <c r="U5450" t="str">
        <f t="shared" si="515"/>
        <v>Sep-2024</v>
      </c>
    </row>
    <row r="5451" spans="1:21" x14ac:dyDescent="0.3">
      <c r="A5451" t="s">
        <v>7461</v>
      </c>
      <c r="B5451" s="22">
        <v>45564</v>
      </c>
      <c r="C5451" s="22">
        <v>45570</v>
      </c>
      <c r="D5451" s="23" t="s">
        <v>78</v>
      </c>
      <c r="E5451" s="23" t="s">
        <v>320</v>
      </c>
      <c r="F5451" s="23" t="s">
        <v>52</v>
      </c>
      <c r="G5451" s="23" t="s">
        <v>72</v>
      </c>
      <c r="H5451" s="23" t="s">
        <v>346</v>
      </c>
      <c r="I5451" s="23" t="s">
        <v>118</v>
      </c>
      <c r="J5451" s="23" t="s">
        <v>119</v>
      </c>
      <c r="K5451" s="23" t="s">
        <v>197</v>
      </c>
      <c r="L5451" s="24">
        <v>56892.480000000003</v>
      </c>
      <c r="M5451">
        <v>4</v>
      </c>
      <c r="N5451" s="25">
        <v>0.15</v>
      </c>
      <c r="O5451" s="24">
        <v>8554.9500000000007</v>
      </c>
      <c r="P5451" s="26">
        <f t="shared" si="510"/>
        <v>0.15037048833167407</v>
      </c>
      <c r="Q5451" t="str">
        <f t="shared" si="511"/>
        <v>Low</v>
      </c>
      <c r="R5451" t="str">
        <f t="shared" si="512"/>
        <v>Medium</v>
      </c>
      <c r="S5451" s="23">
        <f t="shared" si="513"/>
        <v>2024</v>
      </c>
      <c r="T5451" s="23">
        <f t="shared" si="514"/>
        <v>9</v>
      </c>
      <c r="U5451" t="str">
        <f t="shared" si="515"/>
        <v>Sep-2024</v>
      </c>
    </row>
    <row r="5452" spans="1:21" x14ac:dyDescent="0.3">
      <c r="A5452" t="s">
        <v>7462</v>
      </c>
      <c r="B5452" s="22">
        <v>45249</v>
      </c>
      <c r="C5452" s="22">
        <v>45256</v>
      </c>
      <c r="D5452" s="23" t="s">
        <v>61</v>
      </c>
      <c r="E5452" s="23" t="s">
        <v>374</v>
      </c>
      <c r="F5452" s="23" t="s">
        <v>52</v>
      </c>
      <c r="G5452" s="23" t="s">
        <v>53</v>
      </c>
      <c r="H5452" s="23" t="s">
        <v>110</v>
      </c>
      <c r="I5452" s="23" t="s">
        <v>55</v>
      </c>
      <c r="J5452" s="23" t="s">
        <v>173</v>
      </c>
      <c r="K5452" s="23" t="s">
        <v>203</v>
      </c>
      <c r="L5452" s="24">
        <v>27947.58</v>
      </c>
      <c r="M5452">
        <v>3</v>
      </c>
      <c r="N5452" s="25">
        <v>0.1</v>
      </c>
      <c r="O5452" s="24">
        <v>7849.18</v>
      </c>
      <c r="P5452" s="26">
        <f t="shared" si="510"/>
        <v>0.28085365530754364</v>
      </c>
      <c r="Q5452" t="str">
        <f t="shared" si="511"/>
        <v>Medium</v>
      </c>
      <c r="R5452" t="str">
        <f t="shared" si="512"/>
        <v>Low</v>
      </c>
      <c r="S5452" s="23">
        <f t="shared" si="513"/>
        <v>2023</v>
      </c>
      <c r="T5452" s="23">
        <f t="shared" si="514"/>
        <v>11</v>
      </c>
      <c r="U5452" t="str">
        <f t="shared" si="515"/>
        <v>Nov-2023</v>
      </c>
    </row>
    <row r="5453" spans="1:21" x14ac:dyDescent="0.3">
      <c r="A5453" t="s">
        <v>7463</v>
      </c>
      <c r="B5453" s="22">
        <v>45120</v>
      </c>
      <c r="C5453" s="22">
        <v>45126</v>
      </c>
      <c r="D5453" s="23" t="s">
        <v>78</v>
      </c>
      <c r="E5453" s="23" t="s">
        <v>833</v>
      </c>
      <c r="F5453" s="23" t="s">
        <v>52</v>
      </c>
      <c r="G5453" s="23" t="s">
        <v>72</v>
      </c>
      <c r="H5453" s="23" t="s">
        <v>104</v>
      </c>
      <c r="I5453" s="23" t="s">
        <v>96</v>
      </c>
      <c r="J5453" s="23" t="s">
        <v>97</v>
      </c>
      <c r="K5453" s="23" t="s">
        <v>98</v>
      </c>
      <c r="L5453" s="24">
        <v>14399.12</v>
      </c>
      <c r="M5453">
        <v>8</v>
      </c>
      <c r="N5453" s="25">
        <v>0.25</v>
      </c>
      <c r="O5453" s="24">
        <v>1737.14</v>
      </c>
      <c r="P5453" s="26">
        <f t="shared" si="510"/>
        <v>0.1206420947946819</v>
      </c>
      <c r="Q5453" t="str">
        <f t="shared" si="511"/>
        <v>Low</v>
      </c>
      <c r="R5453" t="str">
        <f t="shared" si="512"/>
        <v>High</v>
      </c>
      <c r="S5453" s="23">
        <f t="shared" si="513"/>
        <v>2023</v>
      </c>
      <c r="T5453" s="23">
        <f t="shared" si="514"/>
        <v>7</v>
      </c>
      <c r="U5453" t="str">
        <f t="shared" si="515"/>
        <v>Jul-2023</v>
      </c>
    </row>
    <row r="5454" spans="1:21" x14ac:dyDescent="0.3">
      <c r="A5454" t="s">
        <v>7464</v>
      </c>
      <c r="B5454" s="22">
        <v>45846</v>
      </c>
      <c r="C5454" s="22">
        <v>45851</v>
      </c>
      <c r="D5454" s="23" t="s">
        <v>50</v>
      </c>
      <c r="E5454" s="23" t="s">
        <v>1001</v>
      </c>
      <c r="F5454" s="23" t="s">
        <v>52</v>
      </c>
      <c r="G5454" s="23" t="s">
        <v>72</v>
      </c>
      <c r="H5454" s="23" t="s">
        <v>346</v>
      </c>
      <c r="I5454" s="23" t="s">
        <v>118</v>
      </c>
      <c r="J5454" s="23" t="s">
        <v>303</v>
      </c>
      <c r="K5454" s="23" t="s">
        <v>491</v>
      </c>
      <c r="L5454" s="24">
        <v>5098.2</v>
      </c>
      <c r="M5454">
        <v>5</v>
      </c>
      <c r="N5454" s="25">
        <v>0.25</v>
      </c>
      <c r="O5454" s="24">
        <v>1278.73</v>
      </c>
      <c r="P5454" s="26">
        <f t="shared" si="510"/>
        <v>0.25081989721862619</v>
      </c>
      <c r="Q5454" t="str">
        <f t="shared" si="511"/>
        <v>Medium</v>
      </c>
      <c r="R5454" t="str">
        <f t="shared" si="512"/>
        <v>High</v>
      </c>
      <c r="S5454" s="23">
        <f t="shared" si="513"/>
        <v>2025</v>
      </c>
      <c r="T5454" s="23">
        <f t="shared" si="514"/>
        <v>7</v>
      </c>
      <c r="U5454" t="str">
        <f t="shared" si="515"/>
        <v>Jul-2025</v>
      </c>
    </row>
    <row r="5455" spans="1:21" x14ac:dyDescent="0.3">
      <c r="A5455" t="s">
        <v>7465</v>
      </c>
      <c r="B5455" s="22">
        <v>45446</v>
      </c>
      <c r="C5455" s="22">
        <v>45449</v>
      </c>
      <c r="D5455" s="23" t="s">
        <v>78</v>
      </c>
      <c r="E5455" s="23" t="s">
        <v>621</v>
      </c>
      <c r="F5455" s="23" t="s">
        <v>52</v>
      </c>
      <c r="G5455" s="23" t="s">
        <v>53</v>
      </c>
      <c r="H5455" s="23" t="s">
        <v>54</v>
      </c>
      <c r="I5455" s="23" t="s">
        <v>83</v>
      </c>
      <c r="J5455" s="23" t="s">
        <v>156</v>
      </c>
      <c r="K5455" s="23" t="s">
        <v>285</v>
      </c>
      <c r="L5455" s="24">
        <v>10007.879999999999</v>
      </c>
      <c r="M5455">
        <v>6</v>
      </c>
      <c r="N5455" s="25">
        <v>0.2</v>
      </c>
      <c r="O5455" s="24">
        <v>2691.59</v>
      </c>
      <c r="P5455" s="26">
        <f t="shared" si="510"/>
        <v>0.26894706970906929</v>
      </c>
      <c r="Q5455" t="str">
        <f t="shared" si="511"/>
        <v>Medium</v>
      </c>
      <c r="R5455" t="str">
        <f t="shared" si="512"/>
        <v>Medium</v>
      </c>
      <c r="S5455" s="23">
        <f t="shared" si="513"/>
        <v>2024</v>
      </c>
      <c r="T5455" s="23">
        <f t="shared" si="514"/>
        <v>6</v>
      </c>
      <c r="U5455" t="str">
        <f t="shared" si="515"/>
        <v>Jun-2024</v>
      </c>
    </row>
    <row r="5456" spans="1:21" x14ac:dyDescent="0.3">
      <c r="A5456" t="s">
        <v>7466</v>
      </c>
      <c r="B5456" s="22">
        <v>44941</v>
      </c>
      <c r="C5456" s="22">
        <v>44946</v>
      </c>
      <c r="D5456" s="23" t="s">
        <v>61</v>
      </c>
      <c r="E5456" s="23" t="s">
        <v>761</v>
      </c>
      <c r="F5456" s="23" t="s">
        <v>52</v>
      </c>
      <c r="G5456" s="23" t="s">
        <v>63</v>
      </c>
      <c r="H5456" s="23" t="s">
        <v>213</v>
      </c>
      <c r="I5456" s="23" t="s">
        <v>55</v>
      </c>
      <c r="J5456" s="23" t="s">
        <v>141</v>
      </c>
      <c r="K5456" s="23" t="s">
        <v>142</v>
      </c>
      <c r="L5456" s="24">
        <v>6861.3</v>
      </c>
      <c r="M5456">
        <v>2</v>
      </c>
      <c r="N5456" s="25">
        <v>0.25</v>
      </c>
      <c r="O5456" s="24">
        <v>1277.96</v>
      </c>
      <c r="P5456" s="26">
        <f t="shared" si="510"/>
        <v>0.18625624881582206</v>
      </c>
      <c r="Q5456" t="str">
        <f t="shared" si="511"/>
        <v>Low</v>
      </c>
      <c r="R5456" t="str">
        <f t="shared" si="512"/>
        <v>High</v>
      </c>
      <c r="S5456" s="23">
        <f t="shared" si="513"/>
        <v>2023</v>
      </c>
      <c r="T5456" s="23">
        <f t="shared" si="514"/>
        <v>1</v>
      </c>
      <c r="U5456" t="str">
        <f t="shared" si="515"/>
        <v>Jan-2023</v>
      </c>
    </row>
    <row r="5457" spans="1:21" x14ac:dyDescent="0.3">
      <c r="A5457" t="s">
        <v>7467</v>
      </c>
      <c r="B5457" s="22">
        <v>44732</v>
      </c>
      <c r="C5457" s="22">
        <v>44738</v>
      </c>
      <c r="D5457" s="23" t="s">
        <v>61</v>
      </c>
      <c r="E5457" s="23" t="s">
        <v>561</v>
      </c>
      <c r="F5457" s="23" t="s">
        <v>71</v>
      </c>
      <c r="G5457" s="23" t="s">
        <v>63</v>
      </c>
      <c r="H5457" s="23" t="s">
        <v>213</v>
      </c>
      <c r="I5457" s="23" t="s">
        <v>118</v>
      </c>
      <c r="J5457" s="23" t="s">
        <v>230</v>
      </c>
      <c r="K5457" s="23" t="s">
        <v>356</v>
      </c>
      <c r="L5457" s="24">
        <v>63186.6</v>
      </c>
      <c r="M5457">
        <v>6</v>
      </c>
      <c r="N5457" s="25">
        <v>0</v>
      </c>
      <c r="O5457" s="24">
        <v>10900.73</v>
      </c>
      <c r="P5457" s="26">
        <f t="shared" si="510"/>
        <v>0.17251648292517718</v>
      </c>
      <c r="Q5457" t="str">
        <f t="shared" si="511"/>
        <v>Low</v>
      </c>
      <c r="R5457" t="str">
        <f t="shared" si="512"/>
        <v>None</v>
      </c>
      <c r="S5457" s="23">
        <f t="shared" si="513"/>
        <v>2022</v>
      </c>
      <c r="T5457" s="23">
        <f t="shared" si="514"/>
        <v>6</v>
      </c>
      <c r="U5457" t="str">
        <f t="shared" si="515"/>
        <v>Jun-2022</v>
      </c>
    </row>
    <row r="5458" spans="1:21" x14ac:dyDescent="0.3">
      <c r="A5458" t="s">
        <v>7468</v>
      </c>
      <c r="B5458" s="22">
        <v>45670</v>
      </c>
      <c r="C5458" s="22">
        <v>45677</v>
      </c>
      <c r="D5458" s="23" t="s">
        <v>102</v>
      </c>
      <c r="E5458" s="23" t="s">
        <v>914</v>
      </c>
      <c r="F5458" s="23" t="s">
        <v>52</v>
      </c>
      <c r="G5458" s="23" t="s">
        <v>53</v>
      </c>
      <c r="H5458" s="23" t="s">
        <v>54</v>
      </c>
      <c r="I5458" s="23" t="s">
        <v>118</v>
      </c>
      <c r="J5458" s="23" t="s">
        <v>303</v>
      </c>
      <c r="K5458" s="23" t="s">
        <v>304</v>
      </c>
      <c r="L5458" s="24">
        <v>10942.24</v>
      </c>
      <c r="M5458">
        <v>4</v>
      </c>
      <c r="N5458" s="25">
        <v>0.15</v>
      </c>
      <c r="O5458" s="24">
        <v>2904.99</v>
      </c>
      <c r="P5458" s="26">
        <f t="shared" si="510"/>
        <v>0.26548403251984964</v>
      </c>
      <c r="Q5458" t="str">
        <f t="shared" si="511"/>
        <v>Medium</v>
      </c>
      <c r="R5458" t="str">
        <f t="shared" si="512"/>
        <v>Medium</v>
      </c>
      <c r="S5458" s="23">
        <f t="shared" si="513"/>
        <v>2025</v>
      </c>
      <c r="T5458" s="23">
        <f t="shared" si="514"/>
        <v>1</v>
      </c>
      <c r="U5458" t="str">
        <f t="shared" si="515"/>
        <v>Jan-2025</v>
      </c>
    </row>
    <row r="5459" spans="1:21" x14ac:dyDescent="0.3">
      <c r="A5459" t="s">
        <v>7469</v>
      </c>
      <c r="B5459" s="22">
        <v>44615</v>
      </c>
      <c r="C5459" s="22">
        <v>44617</v>
      </c>
      <c r="D5459" s="23" t="s">
        <v>78</v>
      </c>
      <c r="E5459" s="23" t="s">
        <v>2047</v>
      </c>
      <c r="F5459" s="23" t="s">
        <v>71</v>
      </c>
      <c r="G5459" s="23" t="s">
        <v>81</v>
      </c>
      <c r="H5459" s="23" t="s">
        <v>82</v>
      </c>
      <c r="I5459" s="23" t="s">
        <v>118</v>
      </c>
      <c r="J5459" s="23" t="s">
        <v>230</v>
      </c>
      <c r="K5459" s="23" t="s">
        <v>351</v>
      </c>
      <c r="L5459" s="24">
        <v>56993.599999999999</v>
      </c>
      <c r="M5459">
        <v>4</v>
      </c>
      <c r="N5459" s="25">
        <v>0.05</v>
      </c>
      <c r="O5459" s="24">
        <v>13015.13</v>
      </c>
      <c r="P5459" s="26">
        <f t="shared" si="510"/>
        <v>0.22836125459700737</v>
      </c>
      <c r="Q5459" t="str">
        <f t="shared" si="511"/>
        <v>Medium</v>
      </c>
      <c r="R5459" t="str">
        <f t="shared" si="512"/>
        <v>Low</v>
      </c>
      <c r="S5459" s="23">
        <f t="shared" si="513"/>
        <v>2022</v>
      </c>
      <c r="T5459" s="23">
        <f t="shared" si="514"/>
        <v>2</v>
      </c>
      <c r="U5459" t="str">
        <f t="shared" si="515"/>
        <v>Feb-2022</v>
      </c>
    </row>
    <row r="5460" spans="1:21" x14ac:dyDescent="0.3">
      <c r="A5460" t="s">
        <v>7470</v>
      </c>
      <c r="B5460" s="22">
        <v>45462</v>
      </c>
      <c r="C5460" s="22">
        <v>45468</v>
      </c>
      <c r="D5460" s="23" t="s">
        <v>78</v>
      </c>
      <c r="E5460" s="23" t="s">
        <v>124</v>
      </c>
      <c r="F5460" s="23" t="s">
        <v>80</v>
      </c>
      <c r="G5460" s="23" t="s">
        <v>63</v>
      </c>
      <c r="H5460" s="23" t="s">
        <v>172</v>
      </c>
      <c r="I5460" s="23" t="s">
        <v>55</v>
      </c>
      <c r="J5460" s="23" t="s">
        <v>56</v>
      </c>
      <c r="K5460" s="23" t="s">
        <v>74</v>
      </c>
      <c r="L5460" s="24">
        <v>118282.68</v>
      </c>
      <c r="M5460">
        <v>9</v>
      </c>
      <c r="N5460" s="25">
        <v>0.1</v>
      </c>
      <c r="O5460" s="24">
        <v>38993.35</v>
      </c>
      <c r="P5460" s="26">
        <f t="shared" si="510"/>
        <v>0.32966238167752032</v>
      </c>
      <c r="Q5460" t="str">
        <f t="shared" si="511"/>
        <v>High</v>
      </c>
      <c r="R5460" t="str">
        <f t="shared" si="512"/>
        <v>Low</v>
      </c>
      <c r="S5460" s="23">
        <f t="shared" si="513"/>
        <v>2024</v>
      </c>
      <c r="T5460" s="23">
        <f t="shared" si="514"/>
        <v>6</v>
      </c>
      <c r="U5460" t="str">
        <f t="shared" si="515"/>
        <v>Jun-2024</v>
      </c>
    </row>
    <row r="5461" spans="1:21" x14ac:dyDescent="0.3">
      <c r="A5461" t="s">
        <v>7471</v>
      </c>
      <c r="B5461" s="22">
        <v>45543</v>
      </c>
      <c r="C5461" s="22">
        <v>45547</v>
      </c>
      <c r="D5461" s="23" t="s">
        <v>78</v>
      </c>
      <c r="E5461" s="23" t="s">
        <v>1955</v>
      </c>
      <c r="F5461" s="23" t="s">
        <v>71</v>
      </c>
      <c r="G5461" s="23" t="s">
        <v>63</v>
      </c>
      <c r="H5461" s="23" t="s">
        <v>64</v>
      </c>
      <c r="I5461" s="23" t="s">
        <v>55</v>
      </c>
      <c r="J5461" s="23" t="s">
        <v>65</v>
      </c>
      <c r="K5461" s="23" t="s">
        <v>66</v>
      </c>
      <c r="L5461" s="24">
        <v>14828.62</v>
      </c>
      <c r="M5461">
        <v>2</v>
      </c>
      <c r="N5461" s="25">
        <v>0.25</v>
      </c>
      <c r="O5461" s="24">
        <v>2312.92</v>
      </c>
      <c r="P5461" s="26">
        <f t="shared" si="510"/>
        <v>0.15597675306265857</v>
      </c>
      <c r="Q5461" t="str">
        <f t="shared" si="511"/>
        <v>Low</v>
      </c>
      <c r="R5461" t="str">
        <f t="shared" si="512"/>
        <v>High</v>
      </c>
      <c r="S5461" s="23">
        <f t="shared" si="513"/>
        <v>2024</v>
      </c>
      <c r="T5461" s="23">
        <f t="shared" si="514"/>
        <v>9</v>
      </c>
      <c r="U5461" t="str">
        <f t="shared" si="515"/>
        <v>Sep-2024</v>
      </c>
    </row>
    <row r="5462" spans="1:21" x14ac:dyDescent="0.3">
      <c r="A5462" t="s">
        <v>7472</v>
      </c>
      <c r="B5462" s="22">
        <v>45967</v>
      </c>
      <c r="C5462" s="22">
        <v>45972</v>
      </c>
      <c r="D5462" s="23" t="s">
        <v>102</v>
      </c>
      <c r="E5462" s="23" t="s">
        <v>1303</v>
      </c>
      <c r="F5462" s="23" t="s">
        <v>71</v>
      </c>
      <c r="G5462" s="23" t="s">
        <v>72</v>
      </c>
      <c r="H5462" s="23" t="s">
        <v>104</v>
      </c>
      <c r="I5462" s="23" t="s">
        <v>55</v>
      </c>
      <c r="J5462" s="23" t="s">
        <v>173</v>
      </c>
      <c r="K5462" s="23" t="s">
        <v>174</v>
      </c>
      <c r="L5462" s="24">
        <v>127889.7</v>
      </c>
      <c r="M5462">
        <v>10</v>
      </c>
      <c r="N5462" s="25">
        <v>0.15</v>
      </c>
      <c r="O5462" s="24">
        <v>40180.6</v>
      </c>
      <c r="P5462" s="26">
        <f t="shared" si="510"/>
        <v>0.31418167373916744</v>
      </c>
      <c r="Q5462" t="str">
        <f t="shared" si="511"/>
        <v>High</v>
      </c>
      <c r="R5462" t="str">
        <f t="shared" si="512"/>
        <v>Medium</v>
      </c>
      <c r="S5462" s="23">
        <f t="shared" si="513"/>
        <v>2025</v>
      </c>
      <c r="T5462" s="23">
        <f t="shared" si="514"/>
        <v>11</v>
      </c>
      <c r="U5462" t="str">
        <f t="shared" si="515"/>
        <v>Nov-2025</v>
      </c>
    </row>
    <row r="5463" spans="1:21" x14ac:dyDescent="0.3">
      <c r="A5463" t="s">
        <v>7473</v>
      </c>
      <c r="B5463" s="22">
        <v>44844</v>
      </c>
      <c r="C5463" s="22">
        <v>44849</v>
      </c>
      <c r="D5463" s="23" t="s">
        <v>50</v>
      </c>
      <c r="E5463" s="23" t="s">
        <v>2988</v>
      </c>
      <c r="F5463" s="23" t="s">
        <v>52</v>
      </c>
      <c r="G5463" s="23" t="s">
        <v>63</v>
      </c>
      <c r="H5463" s="23" t="s">
        <v>213</v>
      </c>
      <c r="I5463" s="23" t="s">
        <v>118</v>
      </c>
      <c r="J5463" s="23" t="s">
        <v>191</v>
      </c>
      <c r="K5463" s="23" t="s">
        <v>829</v>
      </c>
      <c r="L5463" s="24">
        <v>66027.039999999994</v>
      </c>
      <c r="M5463">
        <v>8</v>
      </c>
      <c r="N5463" s="25">
        <v>0.25</v>
      </c>
      <c r="O5463" s="24">
        <v>7515.07</v>
      </c>
      <c r="P5463" s="26">
        <f t="shared" si="510"/>
        <v>0.11381806605293832</v>
      </c>
      <c r="Q5463" t="str">
        <f t="shared" si="511"/>
        <v>Low</v>
      </c>
      <c r="R5463" t="str">
        <f t="shared" si="512"/>
        <v>High</v>
      </c>
      <c r="S5463" s="23">
        <f t="shared" si="513"/>
        <v>2022</v>
      </c>
      <c r="T5463" s="23">
        <f t="shared" si="514"/>
        <v>10</v>
      </c>
      <c r="U5463" t="str">
        <f t="shared" si="515"/>
        <v>Oct-2022</v>
      </c>
    </row>
    <row r="5464" spans="1:21" x14ac:dyDescent="0.3">
      <c r="A5464" t="s">
        <v>7474</v>
      </c>
      <c r="B5464" s="22">
        <v>45523</v>
      </c>
      <c r="C5464" s="22">
        <v>45525</v>
      </c>
      <c r="D5464" s="23" t="s">
        <v>102</v>
      </c>
      <c r="E5464" s="23" t="s">
        <v>3815</v>
      </c>
      <c r="F5464" s="23" t="s">
        <v>52</v>
      </c>
      <c r="G5464" s="23" t="s">
        <v>72</v>
      </c>
      <c r="H5464" s="23" t="s">
        <v>104</v>
      </c>
      <c r="I5464" s="23" t="s">
        <v>55</v>
      </c>
      <c r="J5464" s="23" t="s">
        <v>56</v>
      </c>
      <c r="K5464" s="23" t="s">
        <v>74</v>
      </c>
      <c r="L5464" s="24">
        <v>2100.37</v>
      </c>
      <c r="M5464">
        <v>1</v>
      </c>
      <c r="N5464" s="25">
        <v>0.15</v>
      </c>
      <c r="O5464" s="24">
        <v>304.87</v>
      </c>
      <c r="P5464" s="26">
        <f t="shared" si="510"/>
        <v>0.14515061631998172</v>
      </c>
      <c r="Q5464" t="str">
        <f t="shared" si="511"/>
        <v>Low</v>
      </c>
      <c r="R5464" t="str">
        <f t="shared" si="512"/>
        <v>Medium</v>
      </c>
      <c r="S5464" s="23">
        <f t="shared" si="513"/>
        <v>2024</v>
      </c>
      <c r="T5464" s="23">
        <f t="shared" si="514"/>
        <v>8</v>
      </c>
      <c r="U5464" t="str">
        <f t="shared" si="515"/>
        <v>Aug-2024</v>
      </c>
    </row>
    <row r="5465" spans="1:21" x14ac:dyDescent="0.3">
      <c r="A5465" t="s">
        <v>7475</v>
      </c>
      <c r="B5465" s="22">
        <v>45719</v>
      </c>
      <c r="C5465" s="22">
        <v>45726</v>
      </c>
      <c r="D5465" s="23" t="s">
        <v>102</v>
      </c>
      <c r="E5465" s="23" t="s">
        <v>2001</v>
      </c>
      <c r="F5465" s="23" t="s">
        <v>71</v>
      </c>
      <c r="G5465" s="23" t="s">
        <v>53</v>
      </c>
      <c r="H5465" s="23" t="s">
        <v>54</v>
      </c>
      <c r="I5465" s="23" t="s">
        <v>96</v>
      </c>
      <c r="J5465" s="23" t="s">
        <v>135</v>
      </c>
      <c r="K5465" s="23" t="s">
        <v>136</v>
      </c>
      <c r="L5465" s="24">
        <v>46883.34</v>
      </c>
      <c r="M5465">
        <v>6</v>
      </c>
      <c r="N5465" s="25">
        <v>0</v>
      </c>
      <c r="O5465" s="24">
        <v>7983.55</v>
      </c>
      <c r="P5465" s="26">
        <f t="shared" si="510"/>
        <v>0.17028543614853381</v>
      </c>
      <c r="Q5465" t="str">
        <f t="shared" si="511"/>
        <v>Low</v>
      </c>
      <c r="R5465" t="str">
        <f t="shared" si="512"/>
        <v>None</v>
      </c>
      <c r="S5465" s="23">
        <f t="shared" si="513"/>
        <v>2025</v>
      </c>
      <c r="T5465" s="23">
        <f t="shared" si="514"/>
        <v>3</v>
      </c>
      <c r="U5465" t="str">
        <f t="shared" si="515"/>
        <v>Mar-2025</v>
      </c>
    </row>
    <row r="5466" spans="1:21" x14ac:dyDescent="0.3">
      <c r="A5466" t="s">
        <v>7476</v>
      </c>
      <c r="B5466" s="22">
        <v>45486</v>
      </c>
      <c r="C5466" s="22">
        <v>45490</v>
      </c>
      <c r="D5466" s="23" t="s">
        <v>50</v>
      </c>
      <c r="E5466" s="23" t="s">
        <v>265</v>
      </c>
      <c r="F5466" s="23" t="s">
        <v>80</v>
      </c>
      <c r="G5466" s="23" t="s">
        <v>63</v>
      </c>
      <c r="H5466" s="23" t="s">
        <v>202</v>
      </c>
      <c r="I5466" s="23" t="s">
        <v>96</v>
      </c>
      <c r="J5466" s="23" t="s">
        <v>97</v>
      </c>
      <c r="K5466" s="23" t="s">
        <v>98</v>
      </c>
      <c r="L5466" s="24">
        <v>41258.559999999998</v>
      </c>
      <c r="M5466">
        <v>7</v>
      </c>
      <c r="N5466" s="25">
        <v>0</v>
      </c>
      <c r="O5466" s="24">
        <v>12324.77</v>
      </c>
      <c r="P5466" s="26">
        <f t="shared" si="510"/>
        <v>0.29872031403907456</v>
      </c>
      <c r="Q5466" t="str">
        <f t="shared" si="511"/>
        <v>Medium</v>
      </c>
      <c r="R5466" t="str">
        <f t="shared" si="512"/>
        <v>None</v>
      </c>
      <c r="S5466" s="23">
        <f t="shared" si="513"/>
        <v>2024</v>
      </c>
      <c r="T5466" s="23">
        <f t="shared" si="514"/>
        <v>7</v>
      </c>
      <c r="U5466" t="str">
        <f t="shared" si="515"/>
        <v>Jul-2024</v>
      </c>
    </row>
    <row r="5467" spans="1:21" x14ac:dyDescent="0.3">
      <c r="A5467" t="s">
        <v>7477</v>
      </c>
      <c r="B5467" s="22">
        <v>45684</v>
      </c>
      <c r="C5467" s="22">
        <v>45687</v>
      </c>
      <c r="D5467" s="23" t="s">
        <v>78</v>
      </c>
      <c r="E5467" s="23" t="s">
        <v>1292</v>
      </c>
      <c r="F5467" s="23" t="s">
        <v>80</v>
      </c>
      <c r="G5467" s="23" t="s">
        <v>53</v>
      </c>
      <c r="H5467" s="23" t="s">
        <v>90</v>
      </c>
      <c r="I5467" s="23" t="s">
        <v>118</v>
      </c>
      <c r="J5467" s="23" t="s">
        <v>191</v>
      </c>
      <c r="K5467" s="23" t="s">
        <v>829</v>
      </c>
      <c r="L5467" s="24">
        <v>112508.9</v>
      </c>
      <c r="M5467">
        <v>10</v>
      </c>
      <c r="N5467" s="25">
        <v>0.2</v>
      </c>
      <c r="O5467" s="24">
        <v>26911.35</v>
      </c>
      <c r="P5467" s="26">
        <f t="shared" si="510"/>
        <v>0.23919307716989499</v>
      </c>
      <c r="Q5467" t="str">
        <f t="shared" si="511"/>
        <v>Medium</v>
      </c>
      <c r="R5467" t="str">
        <f t="shared" si="512"/>
        <v>Medium</v>
      </c>
      <c r="S5467" s="23">
        <f t="shared" si="513"/>
        <v>2025</v>
      </c>
      <c r="T5467" s="23">
        <f t="shared" si="514"/>
        <v>1</v>
      </c>
      <c r="U5467" t="str">
        <f t="shared" si="515"/>
        <v>Jan-2025</v>
      </c>
    </row>
    <row r="5468" spans="1:21" x14ac:dyDescent="0.3">
      <c r="A5468" t="s">
        <v>7478</v>
      </c>
      <c r="B5468" s="22">
        <v>45287</v>
      </c>
      <c r="C5468" s="22">
        <v>45289</v>
      </c>
      <c r="D5468" s="23" t="s">
        <v>102</v>
      </c>
      <c r="E5468" s="23" t="s">
        <v>644</v>
      </c>
      <c r="F5468" s="23" t="s">
        <v>71</v>
      </c>
      <c r="G5468" s="23" t="s">
        <v>81</v>
      </c>
      <c r="H5468" s="23" t="s">
        <v>284</v>
      </c>
      <c r="I5468" s="23" t="s">
        <v>96</v>
      </c>
      <c r="J5468" s="23" t="s">
        <v>97</v>
      </c>
      <c r="K5468" s="23" t="s">
        <v>98</v>
      </c>
      <c r="L5468" s="24">
        <v>107184.56</v>
      </c>
      <c r="M5468">
        <v>8</v>
      </c>
      <c r="N5468" s="25">
        <v>0.15</v>
      </c>
      <c r="O5468" s="24">
        <v>14852.15</v>
      </c>
      <c r="P5468" s="26">
        <f t="shared" si="510"/>
        <v>0.13856613303259349</v>
      </c>
      <c r="Q5468" t="str">
        <f t="shared" si="511"/>
        <v>Low</v>
      </c>
      <c r="R5468" t="str">
        <f t="shared" si="512"/>
        <v>Medium</v>
      </c>
      <c r="S5468" s="23">
        <f t="shared" si="513"/>
        <v>2023</v>
      </c>
      <c r="T5468" s="23">
        <f t="shared" si="514"/>
        <v>12</v>
      </c>
      <c r="U5468" t="str">
        <f t="shared" si="515"/>
        <v>Dec-2023</v>
      </c>
    </row>
    <row r="5469" spans="1:21" x14ac:dyDescent="0.3">
      <c r="A5469" t="s">
        <v>7479</v>
      </c>
      <c r="B5469" s="22">
        <v>45472</v>
      </c>
      <c r="C5469" s="22">
        <v>45474</v>
      </c>
      <c r="D5469" s="23" t="s">
        <v>50</v>
      </c>
      <c r="E5469" s="23" t="s">
        <v>607</v>
      </c>
      <c r="F5469" s="23" t="s">
        <v>52</v>
      </c>
      <c r="G5469" s="23" t="s">
        <v>72</v>
      </c>
      <c r="H5469" s="23" t="s">
        <v>73</v>
      </c>
      <c r="I5469" s="23" t="s">
        <v>55</v>
      </c>
      <c r="J5469" s="23" t="s">
        <v>56</v>
      </c>
      <c r="K5469" s="23" t="s">
        <v>74</v>
      </c>
      <c r="L5469" s="24">
        <v>54655.360000000001</v>
      </c>
      <c r="M5469">
        <v>4</v>
      </c>
      <c r="N5469" s="25">
        <v>0</v>
      </c>
      <c r="O5469" s="24">
        <v>20787.560000000001</v>
      </c>
      <c r="P5469" s="26">
        <f t="shared" si="510"/>
        <v>0.38033890912071572</v>
      </c>
      <c r="Q5469" t="str">
        <f t="shared" si="511"/>
        <v>High</v>
      </c>
      <c r="R5469" t="str">
        <f t="shared" si="512"/>
        <v>None</v>
      </c>
      <c r="S5469" s="23">
        <f t="shared" si="513"/>
        <v>2024</v>
      </c>
      <c r="T5469" s="23">
        <f t="shared" si="514"/>
        <v>6</v>
      </c>
      <c r="U5469" t="str">
        <f t="shared" si="515"/>
        <v>Jun-2024</v>
      </c>
    </row>
    <row r="5470" spans="1:21" x14ac:dyDescent="0.3">
      <c r="A5470" t="s">
        <v>7480</v>
      </c>
      <c r="B5470" s="22">
        <v>45339</v>
      </c>
      <c r="C5470" s="22">
        <v>45344</v>
      </c>
      <c r="D5470" s="23" t="s">
        <v>50</v>
      </c>
      <c r="E5470" s="23" t="s">
        <v>62</v>
      </c>
      <c r="F5470" s="23" t="s">
        <v>80</v>
      </c>
      <c r="G5470" s="23" t="s">
        <v>72</v>
      </c>
      <c r="H5470" s="23" t="s">
        <v>117</v>
      </c>
      <c r="I5470" s="23" t="s">
        <v>96</v>
      </c>
      <c r="J5470" s="23" t="s">
        <v>135</v>
      </c>
      <c r="K5470" s="23" t="s">
        <v>275</v>
      </c>
      <c r="L5470" s="24">
        <v>86813.88</v>
      </c>
      <c r="M5470">
        <v>6</v>
      </c>
      <c r="N5470" s="25">
        <v>0.2</v>
      </c>
      <c r="O5470" s="24">
        <v>16051.47</v>
      </c>
      <c r="P5470" s="26">
        <f t="shared" si="510"/>
        <v>0.18489520339374302</v>
      </c>
      <c r="Q5470" t="str">
        <f t="shared" si="511"/>
        <v>Low</v>
      </c>
      <c r="R5470" t="str">
        <f t="shared" si="512"/>
        <v>Medium</v>
      </c>
      <c r="S5470" s="23">
        <f t="shared" si="513"/>
        <v>2024</v>
      </c>
      <c r="T5470" s="23">
        <f t="shared" si="514"/>
        <v>2</v>
      </c>
      <c r="U5470" t="str">
        <f t="shared" si="515"/>
        <v>Feb-2024</v>
      </c>
    </row>
    <row r="5471" spans="1:21" x14ac:dyDescent="0.3">
      <c r="A5471" t="s">
        <v>7481</v>
      </c>
      <c r="B5471" s="22">
        <v>45415</v>
      </c>
      <c r="C5471" s="22">
        <v>45421</v>
      </c>
      <c r="D5471" s="23" t="s">
        <v>102</v>
      </c>
      <c r="E5471" s="23" t="s">
        <v>1969</v>
      </c>
      <c r="F5471" s="23" t="s">
        <v>52</v>
      </c>
      <c r="G5471" s="23" t="s">
        <v>72</v>
      </c>
      <c r="H5471" s="23" t="s">
        <v>73</v>
      </c>
      <c r="I5471" s="23" t="s">
        <v>96</v>
      </c>
      <c r="J5471" s="23" t="s">
        <v>135</v>
      </c>
      <c r="K5471" s="23" t="s">
        <v>275</v>
      </c>
      <c r="L5471" s="24">
        <v>18721.84</v>
      </c>
      <c r="M5471">
        <v>4</v>
      </c>
      <c r="N5471" s="25">
        <v>0.1</v>
      </c>
      <c r="O5471" s="24">
        <v>5969.92</v>
      </c>
      <c r="P5471" s="26">
        <f t="shared" si="510"/>
        <v>0.31887464052678582</v>
      </c>
      <c r="Q5471" t="str">
        <f t="shared" si="511"/>
        <v>High</v>
      </c>
      <c r="R5471" t="str">
        <f t="shared" si="512"/>
        <v>Low</v>
      </c>
      <c r="S5471" s="23">
        <f t="shared" si="513"/>
        <v>2024</v>
      </c>
      <c r="T5471" s="23">
        <f t="shared" si="514"/>
        <v>5</v>
      </c>
      <c r="U5471" t="str">
        <f t="shared" si="515"/>
        <v>May-2024</v>
      </c>
    </row>
    <row r="5472" spans="1:21" x14ac:dyDescent="0.3">
      <c r="A5472" t="s">
        <v>7482</v>
      </c>
      <c r="B5472" s="22">
        <v>45298</v>
      </c>
      <c r="C5472" s="22">
        <v>45303</v>
      </c>
      <c r="D5472" s="23" t="s">
        <v>61</v>
      </c>
      <c r="E5472" s="23" t="s">
        <v>429</v>
      </c>
      <c r="F5472" s="23" t="s">
        <v>80</v>
      </c>
      <c r="G5472" s="23" t="s">
        <v>63</v>
      </c>
      <c r="H5472" s="23" t="s">
        <v>213</v>
      </c>
      <c r="I5472" s="23" t="s">
        <v>55</v>
      </c>
      <c r="J5472" s="23" t="s">
        <v>141</v>
      </c>
      <c r="K5472" s="23" t="s">
        <v>142</v>
      </c>
      <c r="L5472" s="24">
        <v>8489.52</v>
      </c>
      <c r="M5472">
        <v>6</v>
      </c>
      <c r="N5472" s="25">
        <v>0.05</v>
      </c>
      <c r="O5472" s="24">
        <v>2430.9299999999998</v>
      </c>
      <c r="P5472" s="26">
        <f t="shared" si="510"/>
        <v>0.28634481101405024</v>
      </c>
      <c r="Q5472" t="str">
        <f t="shared" si="511"/>
        <v>Medium</v>
      </c>
      <c r="R5472" t="str">
        <f t="shared" si="512"/>
        <v>Low</v>
      </c>
      <c r="S5472" s="23">
        <f t="shared" si="513"/>
        <v>2024</v>
      </c>
      <c r="T5472" s="23">
        <f t="shared" si="514"/>
        <v>1</v>
      </c>
      <c r="U5472" t="str">
        <f t="shared" si="515"/>
        <v>Jan-2024</v>
      </c>
    </row>
    <row r="5473" spans="1:21" x14ac:dyDescent="0.3">
      <c r="A5473" t="s">
        <v>7483</v>
      </c>
      <c r="B5473" s="22">
        <v>45537</v>
      </c>
      <c r="C5473" s="22">
        <v>45544</v>
      </c>
      <c r="D5473" s="23" t="s">
        <v>61</v>
      </c>
      <c r="E5473" s="23" t="s">
        <v>399</v>
      </c>
      <c r="F5473" s="23" t="s">
        <v>71</v>
      </c>
      <c r="G5473" s="23" t="s">
        <v>81</v>
      </c>
      <c r="H5473" s="23" t="s">
        <v>284</v>
      </c>
      <c r="I5473" s="23" t="s">
        <v>55</v>
      </c>
      <c r="J5473" s="23" t="s">
        <v>173</v>
      </c>
      <c r="K5473" s="23" t="s">
        <v>780</v>
      </c>
      <c r="L5473" s="24">
        <v>10695.28</v>
      </c>
      <c r="M5473">
        <v>1</v>
      </c>
      <c r="N5473" s="25">
        <v>0.1</v>
      </c>
      <c r="O5473" s="24">
        <v>1527.34</v>
      </c>
      <c r="P5473" s="26">
        <f t="shared" si="510"/>
        <v>0.14280505045216205</v>
      </c>
      <c r="Q5473" t="str">
        <f t="shared" si="511"/>
        <v>Low</v>
      </c>
      <c r="R5473" t="str">
        <f t="shared" si="512"/>
        <v>Low</v>
      </c>
      <c r="S5473" s="23">
        <f t="shared" si="513"/>
        <v>2024</v>
      </c>
      <c r="T5473" s="23">
        <f t="shared" si="514"/>
        <v>9</v>
      </c>
      <c r="U5473" t="str">
        <f t="shared" si="515"/>
        <v>Sep-2024</v>
      </c>
    </row>
    <row r="5474" spans="1:21" x14ac:dyDescent="0.3">
      <c r="A5474" t="s">
        <v>7484</v>
      </c>
      <c r="B5474" s="22">
        <v>45589</v>
      </c>
      <c r="C5474" s="22">
        <v>45593</v>
      </c>
      <c r="D5474" s="23" t="s">
        <v>78</v>
      </c>
      <c r="E5474" s="23" t="s">
        <v>664</v>
      </c>
      <c r="F5474" s="23" t="s">
        <v>52</v>
      </c>
      <c r="G5474" s="23" t="s">
        <v>72</v>
      </c>
      <c r="H5474" s="23" t="s">
        <v>73</v>
      </c>
      <c r="I5474" s="23" t="s">
        <v>96</v>
      </c>
      <c r="J5474" s="23" t="s">
        <v>111</v>
      </c>
      <c r="K5474" s="23" t="s">
        <v>328</v>
      </c>
      <c r="L5474" s="24">
        <v>23129.599999999999</v>
      </c>
      <c r="M5474">
        <v>2</v>
      </c>
      <c r="N5474" s="25">
        <v>0.15</v>
      </c>
      <c r="O5474" s="24">
        <v>3248.87</v>
      </c>
      <c r="P5474" s="26">
        <f t="shared" si="510"/>
        <v>0.14046373478140564</v>
      </c>
      <c r="Q5474" t="str">
        <f t="shared" si="511"/>
        <v>Low</v>
      </c>
      <c r="R5474" t="str">
        <f t="shared" si="512"/>
        <v>Medium</v>
      </c>
      <c r="S5474" s="23">
        <f t="shared" si="513"/>
        <v>2024</v>
      </c>
      <c r="T5474" s="23">
        <f t="shared" si="514"/>
        <v>10</v>
      </c>
      <c r="U5474" t="str">
        <f t="shared" si="515"/>
        <v>Oct-2024</v>
      </c>
    </row>
    <row r="5475" spans="1:21" x14ac:dyDescent="0.3">
      <c r="A5475" t="s">
        <v>7485</v>
      </c>
      <c r="B5475" s="22">
        <v>45529</v>
      </c>
      <c r="C5475" s="22">
        <v>45532</v>
      </c>
      <c r="D5475" s="23" t="s">
        <v>102</v>
      </c>
      <c r="E5475" s="23" t="s">
        <v>2670</v>
      </c>
      <c r="F5475" s="23" t="s">
        <v>80</v>
      </c>
      <c r="G5475" s="23" t="s">
        <v>53</v>
      </c>
      <c r="H5475" s="23" t="s">
        <v>54</v>
      </c>
      <c r="I5475" s="23" t="s">
        <v>55</v>
      </c>
      <c r="J5475" s="23" t="s">
        <v>56</v>
      </c>
      <c r="K5475" s="23" t="s">
        <v>57</v>
      </c>
      <c r="L5475" s="24">
        <v>26013.06</v>
      </c>
      <c r="M5475">
        <v>2</v>
      </c>
      <c r="N5475" s="25">
        <v>0.25</v>
      </c>
      <c r="O5475" s="24">
        <v>4816.84</v>
      </c>
      <c r="P5475" s="26">
        <f t="shared" si="510"/>
        <v>0.18517006457525564</v>
      </c>
      <c r="Q5475" t="str">
        <f t="shared" si="511"/>
        <v>Low</v>
      </c>
      <c r="R5475" t="str">
        <f t="shared" si="512"/>
        <v>High</v>
      </c>
      <c r="S5475" s="23">
        <f t="shared" si="513"/>
        <v>2024</v>
      </c>
      <c r="T5475" s="23">
        <f t="shared" si="514"/>
        <v>8</v>
      </c>
      <c r="U5475" t="str">
        <f t="shared" si="515"/>
        <v>Aug-2024</v>
      </c>
    </row>
    <row r="5476" spans="1:21" x14ac:dyDescent="0.3">
      <c r="A5476" t="s">
        <v>7486</v>
      </c>
      <c r="B5476" s="22">
        <v>45019</v>
      </c>
      <c r="C5476" s="22">
        <v>45023</v>
      </c>
      <c r="D5476" s="23" t="s">
        <v>78</v>
      </c>
      <c r="E5476" s="23" t="s">
        <v>1204</v>
      </c>
      <c r="F5476" s="23" t="s">
        <v>80</v>
      </c>
      <c r="G5476" s="23" t="s">
        <v>63</v>
      </c>
      <c r="H5476" s="23" t="s">
        <v>64</v>
      </c>
      <c r="I5476" s="23" t="s">
        <v>55</v>
      </c>
      <c r="J5476" s="23" t="s">
        <v>65</v>
      </c>
      <c r="K5476" s="23" t="s">
        <v>91</v>
      </c>
      <c r="L5476" s="24">
        <v>38391.760000000002</v>
      </c>
      <c r="M5476">
        <v>4</v>
      </c>
      <c r="N5476" s="25">
        <v>0.1</v>
      </c>
      <c r="O5476" s="24">
        <v>12438.99</v>
      </c>
      <c r="P5476" s="26">
        <f t="shared" si="510"/>
        <v>0.32400155658401697</v>
      </c>
      <c r="Q5476" t="str">
        <f t="shared" si="511"/>
        <v>High</v>
      </c>
      <c r="R5476" t="str">
        <f t="shared" si="512"/>
        <v>Low</v>
      </c>
      <c r="S5476" s="23">
        <f t="shared" si="513"/>
        <v>2023</v>
      </c>
      <c r="T5476" s="23">
        <f t="shared" si="514"/>
        <v>4</v>
      </c>
      <c r="U5476" t="str">
        <f t="shared" si="515"/>
        <v>Apr-2023</v>
      </c>
    </row>
    <row r="5477" spans="1:21" x14ac:dyDescent="0.3">
      <c r="A5477" t="s">
        <v>7487</v>
      </c>
      <c r="B5477" s="22">
        <v>45215</v>
      </c>
      <c r="C5477" s="22">
        <v>45222</v>
      </c>
      <c r="D5477" s="23" t="s">
        <v>78</v>
      </c>
      <c r="E5477" s="23" t="s">
        <v>1195</v>
      </c>
      <c r="F5477" s="23" t="s">
        <v>71</v>
      </c>
      <c r="G5477" s="23" t="s">
        <v>53</v>
      </c>
      <c r="H5477" s="23" t="s">
        <v>110</v>
      </c>
      <c r="I5477" s="23" t="s">
        <v>118</v>
      </c>
      <c r="J5477" s="23" t="s">
        <v>119</v>
      </c>
      <c r="K5477" s="23" t="s">
        <v>120</v>
      </c>
      <c r="L5477" s="24">
        <v>35747.599999999999</v>
      </c>
      <c r="M5477">
        <v>8</v>
      </c>
      <c r="N5477" s="25">
        <v>0</v>
      </c>
      <c r="O5477" s="24">
        <v>10785.96</v>
      </c>
      <c r="P5477" s="26">
        <f t="shared" si="510"/>
        <v>0.30172543051841239</v>
      </c>
      <c r="Q5477" t="str">
        <f t="shared" si="511"/>
        <v>High</v>
      </c>
      <c r="R5477" t="str">
        <f t="shared" si="512"/>
        <v>None</v>
      </c>
      <c r="S5477" s="23">
        <f t="shared" si="513"/>
        <v>2023</v>
      </c>
      <c r="T5477" s="23">
        <f t="shared" si="514"/>
        <v>10</v>
      </c>
      <c r="U5477" t="str">
        <f t="shared" si="515"/>
        <v>Oct-2023</v>
      </c>
    </row>
    <row r="5478" spans="1:21" x14ac:dyDescent="0.3">
      <c r="A5478" t="s">
        <v>7488</v>
      </c>
      <c r="B5478" s="22">
        <v>45812</v>
      </c>
      <c r="C5478" s="22">
        <v>45817</v>
      </c>
      <c r="D5478" s="23" t="s">
        <v>50</v>
      </c>
      <c r="E5478" s="23" t="s">
        <v>363</v>
      </c>
      <c r="F5478" s="23" t="s">
        <v>71</v>
      </c>
      <c r="G5478" s="23" t="s">
        <v>63</v>
      </c>
      <c r="H5478" s="23" t="s">
        <v>213</v>
      </c>
      <c r="I5478" s="23" t="s">
        <v>83</v>
      </c>
      <c r="J5478" s="23" t="s">
        <v>379</v>
      </c>
      <c r="K5478" s="23" t="s">
        <v>380</v>
      </c>
      <c r="L5478" s="24">
        <v>11953.25</v>
      </c>
      <c r="M5478">
        <v>1</v>
      </c>
      <c r="N5478" s="25">
        <v>0.1</v>
      </c>
      <c r="O5478" s="24">
        <v>3032.47</v>
      </c>
      <c r="P5478" s="26">
        <f t="shared" si="510"/>
        <v>0.25369418359023693</v>
      </c>
      <c r="Q5478" t="str">
        <f t="shared" si="511"/>
        <v>Medium</v>
      </c>
      <c r="R5478" t="str">
        <f t="shared" si="512"/>
        <v>Low</v>
      </c>
      <c r="S5478" s="23">
        <f t="shared" si="513"/>
        <v>2025</v>
      </c>
      <c r="T5478" s="23">
        <f t="shared" si="514"/>
        <v>6</v>
      </c>
      <c r="U5478" t="str">
        <f t="shared" si="515"/>
        <v>Jun-2025</v>
      </c>
    </row>
    <row r="5479" spans="1:21" x14ac:dyDescent="0.3">
      <c r="A5479" t="s">
        <v>7489</v>
      </c>
      <c r="B5479" s="22">
        <v>45224</v>
      </c>
      <c r="C5479" s="22">
        <v>45231</v>
      </c>
      <c r="D5479" s="23" t="s">
        <v>50</v>
      </c>
      <c r="E5479" s="23" t="s">
        <v>730</v>
      </c>
      <c r="F5479" s="23" t="s">
        <v>52</v>
      </c>
      <c r="G5479" s="23" t="s">
        <v>72</v>
      </c>
      <c r="H5479" s="23" t="s">
        <v>104</v>
      </c>
      <c r="I5479" s="23" t="s">
        <v>118</v>
      </c>
      <c r="J5479" s="23" t="s">
        <v>230</v>
      </c>
      <c r="K5479" s="23" t="s">
        <v>351</v>
      </c>
      <c r="L5479" s="24">
        <v>47187.96</v>
      </c>
      <c r="M5479">
        <v>6</v>
      </c>
      <c r="N5479" s="25">
        <v>0.2</v>
      </c>
      <c r="O5479" s="24">
        <v>9615.41</v>
      </c>
      <c r="P5479" s="26">
        <f t="shared" si="510"/>
        <v>0.20376829174221561</v>
      </c>
      <c r="Q5479" t="str">
        <f t="shared" si="511"/>
        <v>Medium</v>
      </c>
      <c r="R5479" t="str">
        <f t="shared" si="512"/>
        <v>Medium</v>
      </c>
      <c r="S5479" s="23">
        <f t="shared" si="513"/>
        <v>2023</v>
      </c>
      <c r="T5479" s="23">
        <f t="shared" si="514"/>
        <v>10</v>
      </c>
      <c r="U5479" t="str">
        <f t="shared" si="515"/>
        <v>Oct-2023</v>
      </c>
    </row>
    <row r="5480" spans="1:21" x14ac:dyDescent="0.3">
      <c r="A5480" t="s">
        <v>7491</v>
      </c>
      <c r="B5480" s="22">
        <v>44971</v>
      </c>
      <c r="C5480" s="22">
        <v>44973</v>
      </c>
      <c r="D5480" s="23" t="s">
        <v>78</v>
      </c>
      <c r="E5480" s="23" t="s">
        <v>1969</v>
      </c>
      <c r="F5480" s="23" t="s">
        <v>71</v>
      </c>
      <c r="G5480" s="23" t="s">
        <v>63</v>
      </c>
      <c r="H5480" s="23" t="s">
        <v>64</v>
      </c>
      <c r="I5480" s="23" t="s">
        <v>83</v>
      </c>
      <c r="J5480" s="23" t="s">
        <v>84</v>
      </c>
      <c r="K5480" s="23" t="s">
        <v>257</v>
      </c>
      <c r="L5480" s="24">
        <v>7944.37</v>
      </c>
      <c r="M5480">
        <v>1</v>
      </c>
      <c r="N5480" s="25">
        <v>0.1</v>
      </c>
      <c r="O5480" s="24">
        <v>1535.17</v>
      </c>
      <c r="P5480" s="26">
        <f t="shared" si="510"/>
        <v>0.19323999259853206</v>
      </c>
      <c r="Q5480" t="str">
        <f t="shared" si="511"/>
        <v>Low</v>
      </c>
      <c r="R5480" t="str">
        <f t="shared" si="512"/>
        <v>Low</v>
      </c>
      <c r="S5480" s="23">
        <f t="shared" si="513"/>
        <v>2023</v>
      </c>
      <c r="T5480" s="23">
        <f t="shared" si="514"/>
        <v>2</v>
      </c>
      <c r="U5480" t="str">
        <f t="shared" si="515"/>
        <v>Feb-2023</v>
      </c>
    </row>
    <row r="5481" spans="1:21" x14ac:dyDescent="0.3">
      <c r="A5481" t="s">
        <v>7492</v>
      </c>
      <c r="B5481" s="22">
        <v>45513</v>
      </c>
      <c r="C5481" s="22">
        <v>45515</v>
      </c>
      <c r="D5481" s="23" t="s">
        <v>102</v>
      </c>
      <c r="E5481" s="23" t="s">
        <v>2400</v>
      </c>
      <c r="F5481" s="23" t="s">
        <v>52</v>
      </c>
      <c r="G5481" s="23" t="s">
        <v>179</v>
      </c>
      <c r="H5481" s="23" t="s">
        <v>180</v>
      </c>
      <c r="I5481" s="23" t="s">
        <v>83</v>
      </c>
      <c r="J5481" s="23" t="s">
        <v>379</v>
      </c>
      <c r="K5481" s="23" t="s">
        <v>562</v>
      </c>
      <c r="L5481" s="24">
        <v>9191.0400000000009</v>
      </c>
      <c r="M5481">
        <v>2</v>
      </c>
      <c r="N5481" s="25">
        <v>0</v>
      </c>
      <c r="O5481" s="24">
        <v>1497.42</v>
      </c>
      <c r="P5481" s="26">
        <f t="shared" si="510"/>
        <v>0.16292171506162523</v>
      </c>
      <c r="Q5481" t="str">
        <f t="shared" si="511"/>
        <v>Low</v>
      </c>
      <c r="R5481" t="str">
        <f t="shared" si="512"/>
        <v>None</v>
      </c>
      <c r="S5481" s="23">
        <f t="shared" si="513"/>
        <v>2024</v>
      </c>
      <c r="T5481" s="23">
        <f t="shared" si="514"/>
        <v>8</v>
      </c>
      <c r="U5481" t="str">
        <f t="shared" si="515"/>
        <v>Aug-2024</v>
      </c>
    </row>
    <row r="5482" spans="1:21" x14ac:dyDescent="0.3">
      <c r="A5482" t="s">
        <v>7493</v>
      </c>
      <c r="B5482" s="22">
        <v>45962</v>
      </c>
      <c r="C5482" s="22">
        <v>45965</v>
      </c>
      <c r="D5482" s="23" t="s">
        <v>102</v>
      </c>
      <c r="E5482" s="23" t="s">
        <v>585</v>
      </c>
      <c r="F5482" s="23" t="s">
        <v>80</v>
      </c>
      <c r="G5482" s="23" t="s">
        <v>63</v>
      </c>
      <c r="H5482" s="23" t="s">
        <v>213</v>
      </c>
      <c r="I5482" s="23" t="s">
        <v>96</v>
      </c>
      <c r="J5482" s="23" t="s">
        <v>135</v>
      </c>
      <c r="K5482" s="23" t="s">
        <v>275</v>
      </c>
      <c r="L5482" s="24">
        <v>15465.02</v>
      </c>
      <c r="M5482">
        <v>2</v>
      </c>
      <c r="N5482" s="25">
        <v>0.2</v>
      </c>
      <c r="O5482" s="24">
        <v>3906.19</v>
      </c>
      <c r="P5482" s="26">
        <f t="shared" si="510"/>
        <v>0.25258227923403914</v>
      </c>
      <c r="Q5482" t="str">
        <f t="shared" si="511"/>
        <v>Medium</v>
      </c>
      <c r="R5482" t="str">
        <f t="shared" si="512"/>
        <v>Medium</v>
      </c>
      <c r="S5482" s="23">
        <f t="shared" si="513"/>
        <v>2025</v>
      </c>
      <c r="T5482" s="23">
        <f t="shared" si="514"/>
        <v>11</v>
      </c>
      <c r="U5482" t="str">
        <f t="shared" si="515"/>
        <v>Nov-2025</v>
      </c>
    </row>
    <row r="5483" spans="1:21" x14ac:dyDescent="0.3">
      <c r="A5483" t="s">
        <v>7494</v>
      </c>
      <c r="B5483" s="22">
        <v>45265</v>
      </c>
      <c r="C5483" s="22">
        <v>45267</v>
      </c>
      <c r="D5483" s="23" t="s">
        <v>78</v>
      </c>
      <c r="E5483" s="23" t="s">
        <v>1375</v>
      </c>
      <c r="F5483" s="23" t="s">
        <v>52</v>
      </c>
      <c r="G5483" s="23" t="s">
        <v>63</v>
      </c>
      <c r="H5483" s="23" t="s">
        <v>64</v>
      </c>
      <c r="I5483" s="23" t="s">
        <v>83</v>
      </c>
      <c r="J5483" s="23" t="s">
        <v>449</v>
      </c>
      <c r="K5483" s="23" t="s">
        <v>681</v>
      </c>
      <c r="L5483" s="24">
        <v>3682.1</v>
      </c>
      <c r="M5483">
        <v>2</v>
      </c>
      <c r="N5483" s="25">
        <v>0.2</v>
      </c>
      <c r="O5483" s="24">
        <v>1141.1600000000001</v>
      </c>
      <c r="P5483" s="26">
        <f t="shared" si="510"/>
        <v>0.30992096901224847</v>
      </c>
      <c r="Q5483" t="str">
        <f t="shared" si="511"/>
        <v>High</v>
      </c>
      <c r="R5483" t="str">
        <f t="shared" si="512"/>
        <v>Medium</v>
      </c>
      <c r="S5483" s="23">
        <f t="shared" si="513"/>
        <v>2023</v>
      </c>
      <c r="T5483" s="23">
        <f t="shared" si="514"/>
        <v>12</v>
      </c>
      <c r="U5483" t="str">
        <f t="shared" si="515"/>
        <v>Dec-2023</v>
      </c>
    </row>
    <row r="5484" spans="1:21" x14ac:dyDescent="0.3">
      <c r="A5484" t="s">
        <v>7495</v>
      </c>
      <c r="B5484" s="22">
        <v>44907</v>
      </c>
      <c r="C5484" s="22">
        <v>44914</v>
      </c>
      <c r="D5484" s="23" t="s">
        <v>78</v>
      </c>
      <c r="E5484" s="23" t="s">
        <v>2153</v>
      </c>
      <c r="F5484" s="23" t="s">
        <v>80</v>
      </c>
      <c r="G5484" s="23" t="s">
        <v>72</v>
      </c>
      <c r="H5484" s="23" t="s">
        <v>104</v>
      </c>
      <c r="I5484" s="23" t="s">
        <v>55</v>
      </c>
      <c r="J5484" s="23" t="s">
        <v>173</v>
      </c>
      <c r="K5484" s="23" t="s">
        <v>174</v>
      </c>
      <c r="L5484" s="24">
        <v>28884.3</v>
      </c>
      <c r="M5484">
        <v>2</v>
      </c>
      <c r="N5484" s="25">
        <v>0.25</v>
      </c>
      <c r="O5484" s="24">
        <v>6690.27</v>
      </c>
      <c r="P5484" s="26">
        <f t="shared" si="510"/>
        <v>0.23162306166325652</v>
      </c>
      <c r="Q5484" t="str">
        <f t="shared" si="511"/>
        <v>Medium</v>
      </c>
      <c r="R5484" t="str">
        <f t="shared" si="512"/>
        <v>High</v>
      </c>
      <c r="S5484" s="23">
        <f t="shared" si="513"/>
        <v>2022</v>
      </c>
      <c r="T5484" s="23">
        <f t="shared" si="514"/>
        <v>12</v>
      </c>
      <c r="U5484" t="str">
        <f t="shared" si="515"/>
        <v>Dec-2022</v>
      </c>
    </row>
    <row r="5485" spans="1:21" x14ac:dyDescent="0.3">
      <c r="A5485" t="s">
        <v>7496</v>
      </c>
      <c r="B5485" s="22">
        <v>45199</v>
      </c>
      <c r="C5485" s="22">
        <v>45206</v>
      </c>
      <c r="D5485" s="23" t="s">
        <v>102</v>
      </c>
      <c r="E5485" s="23" t="s">
        <v>217</v>
      </c>
      <c r="F5485" s="23" t="s">
        <v>52</v>
      </c>
      <c r="G5485" s="23" t="s">
        <v>179</v>
      </c>
      <c r="H5485" s="23" t="s">
        <v>180</v>
      </c>
      <c r="I5485" s="23" t="s">
        <v>96</v>
      </c>
      <c r="J5485" s="23" t="s">
        <v>97</v>
      </c>
      <c r="K5485" s="23" t="s">
        <v>98</v>
      </c>
      <c r="L5485" s="24">
        <v>117228.64</v>
      </c>
      <c r="M5485">
        <v>8</v>
      </c>
      <c r="N5485" s="25">
        <v>0.2</v>
      </c>
      <c r="O5485" s="24">
        <v>16234.81</v>
      </c>
      <c r="P5485" s="26">
        <f t="shared" si="510"/>
        <v>0.13848842740135858</v>
      </c>
      <c r="Q5485" t="str">
        <f t="shared" si="511"/>
        <v>Low</v>
      </c>
      <c r="R5485" t="str">
        <f t="shared" si="512"/>
        <v>Medium</v>
      </c>
      <c r="S5485" s="23">
        <f t="shared" si="513"/>
        <v>2023</v>
      </c>
      <c r="T5485" s="23">
        <f t="shared" si="514"/>
        <v>9</v>
      </c>
      <c r="U5485" t="str">
        <f t="shared" si="515"/>
        <v>Sep-2023</v>
      </c>
    </row>
    <row r="5486" spans="1:21" x14ac:dyDescent="0.3">
      <c r="A5486" t="s">
        <v>7497</v>
      </c>
      <c r="B5486" s="22">
        <v>44769</v>
      </c>
      <c r="C5486" s="22">
        <v>44773</v>
      </c>
      <c r="D5486" s="23" t="s">
        <v>102</v>
      </c>
      <c r="E5486" s="23" t="s">
        <v>165</v>
      </c>
      <c r="F5486" s="23" t="s">
        <v>80</v>
      </c>
      <c r="G5486" s="23" t="s">
        <v>81</v>
      </c>
      <c r="H5486" s="23" t="s">
        <v>95</v>
      </c>
      <c r="I5486" s="23" t="s">
        <v>83</v>
      </c>
      <c r="J5486" s="23" t="s">
        <v>156</v>
      </c>
      <c r="K5486" s="23" t="s">
        <v>285</v>
      </c>
      <c r="L5486" s="24">
        <v>10344.790000000001</v>
      </c>
      <c r="M5486">
        <v>1</v>
      </c>
      <c r="N5486" s="25">
        <v>0.2</v>
      </c>
      <c r="O5486" s="24">
        <v>1999.05</v>
      </c>
      <c r="P5486" s="26">
        <f t="shared" si="510"/>
        <v>0.19324220211333432</v>
      </c>
      <c r="Q5486" t="str">
        <f t="shared" si="511"/>
        <v>Low</v>
      </c>
      <c r="R5486" t="str">
        <f t="shared" si="512"/>
        <v>Medium</v>
      </c>
      <c r="S5486" s="23">
        <f t="shared" si="513"/>
        <v>2022</v>
      </c>
      <c r="T5486" s="23">
        <f t="shared" si="514"/>
        <v>7</v>
      </c>
      <c r="U5486" t="str">
        <f t="shared" si="515"/>
        <v>Jul-2022</v>
      </c>
    </row>
    <row r="5487" spans="1:21" x14ac:dyDescent="0.3">
      <c r="A5487" t="s">
        <v>7498</v>
      </c>
      <c r="B5487" s="22">
        <v>45338</v>
      </c>
      <c r="C5487" s="22">
        <v>45340</v>
      </c>
      <c r="D5487" s="23" t="s">
        <v>102</v>
      </c>
      <c r="E5487" s="23" t="s">
        <v>1049</v>
      </c>
      <c r="F5487" s="23" t="s">
        <v>71</v>
      </c>
      <c r="G5487" s="23" t="s">
        <v>53</v>
      </c>
      <c r="H5487" s="23" t="s">
        <v>246</v>
      </c>
      <c r="I5487" s="23" t="s">
        <v>118</v>
      </c>
      <c r="J5487" s="23" t="s">
        <v>119</v>
      </c>
      <c r="K5487" s="23" t="s">
        <v>120</v>
      </c>
      <c r="L5487" s="24">
        <v>58392.800000000003</v>
      </c>
      <c r="M5487">
        <v>10</v>
      </c>
      <c r="N5487" s="25">
        <v>0.25</v>
      </c>
      <c r="O5487" s="24">
        <v>11256.02</v>
      </c>
      <c r="P5487" s="26">
        <f t="shared" si="510"/>
        <v>0.19276383389732982</v>
      </c>
      <c r="Q5487" t="str">
        <f t="shared" si="511"/>
        <v>Low</v>
      </c>
      <c r="R5487" t="str">
        <f t="shared" si="512"/>
        <v>High</v>
      </c>
      <c r="S5487" s="23">
        <f t="shared" si="513"/>
        <v>2024</v>
      </c>
      <c r="T5487" s="23">
        <f t="shared" si="514"/>
        <v>2</v>
      </c>
      <c r="U5487" t="str">
        <f t="shared" si="515"/>
        <v>Feb-2024</v>
      </c>
    </row>
    <row r="5488" spans="1:21" x14ac:dyDescent="0.3">
      <c r="A5488" t="s">
        <v>7499</v>
      </c>
      <c r="B5488" s="22">
        <v>45268</v>
      </c>
      <c r="C5488" s="22">
        <v>45271</v>
      </c>
      <c r="D5488" s="23" t="s">
        <v>78</v>
      </c>
      <c r="E5488" s="23" t="s">
        <v>787</v>
      </c>
      <c r="F5488" s="23" t="s">
        <v>80</v>
      </c>
      <c r="G5488" s="23" t="s">
        <v>81</v>
      </c>
      <c r="H5488" s="23" t="s">
        <v>284</v>
      </c>
      <c r="I5488" s="23" t="s">
        <v>96</v>
      </c>
      <c r="J5488" s="23" t="s">
        <v>166</v>
      </c>
      <c r="K5488" s="23" t="s">
        <v>167</v>
      </c>
      <c r="L5488" s="24">
        <v>43411.26</v>
      </c>
      <c r="M5488">
        <v>3</v>
      </c>
      <c r="N5488" s="25">
        <v>0.2</v>
      </c>
      <c r="O5488" s="24">
        <v>7088.39</v>
      </c>
      <c r="P5488" s="26">
        <f t="shared" si="510"/>
        <v>0.16328459482631927</v>
      </c>
      <c r="Q5488" t="str">
        <f t="shared" si="511"/>
        <v>Low</v>
      </c>
      <c r="R5488" t="str">
        <f t="shared" si="512"/>
        <v>Medium</v>
      </c>
      <c r="S5488" s="23">
        <f t="shared" si="513"/>
        <v>2023</v>
      </c>
      <c r="T5488" s="23">
        <f t="shared" si="514"/>
        <v>12</v>
      </c>
      <c r="U5488" t="str">
        <f t="shared" si="515"/>
        <v>Dec-2023</v>
      </c>
    </row>
    <row r="5489" spans="1:21" x14ac:dyDescent="0.3">
      <c r="A5489" t="s">
        <v>7500</v>
      </c>
      <c r="B5489" s="22">
        <v>45124</v>
      </c>
      <c r="C5489" s="22">
        <v>45125</v>
      </c>
      <c r="D5489" s="23" t="s">
        <v>78</v>
      </c>
      <c r="E5489" s="23" t="s">
        <v>1505</v>
      </c>
      <c r="F5489" s="23" t="s">
        <v>52</v>
      </c>
      <c r="G5489" s="23" t="s">
        <v>179</v>
      </c>
      <c r="H5489" s="23" t="s">
        <v>180</v>
      </c>
      <c r="I5489" s="23" t="s">
        <v>55</v>
      </c>
      <c r="J5489" s="23" t="s">
        <v>56</v>
      </c>
      <c r="K5489" s="23" t="s">
        <v>57</v>
      </c>
      <c r="L5489" s="24">
        <v>81375.78</v>
      </c>
      <c r="M5489">
        <v>6</v>
      </c>
      <c r="N5489" s="25">
        <v>0.15</v>
      </c>
      <c r="O5489" s="24">
        <v>26839.33</v>
      </c>
      <c r="P5489" s="26">
        <f t="shared" si="510"/>
        <v>0.32981963429413519</v>
      </c>
      <c r="Q5489" t="str">
        <f t="shared" si="511"/>
        <v>High</v>
      </c>
      <c r="R5489" t="str">
        <f t="shared" si="512"/>
        <v>Medium</v>
      </c>
      <c r="S5489" s="23">
        <f t="shared" si="513"/>
        <v>2023</v>
      </c>
      <c r="T5489" s="23">
        <f t="shared" si="514"/>
        <v>7</v>
      </c>
      <c r="U5489" t="str">
        <f t="shared" si="515"/>
        <v>Jul-2023</v>
      </c>
    </row>
    <row r="5490" spans="1:21" x14ac:dyDescent="0.3">
      <c r="A5490" t="s">
        <v>7501</v>
      </c>
      <c r="B5490" s="22">
        <v>45561</v>
      </c>
      <c r="C5490" s="22">
        <v>45566</v>
      </c>
      <c r="D5490" s="23" t="s">
        <v>102</v>
      </c>
      <c r="E5490" s="23" t="s">
        <v>585</v>
      </c>
      <c r="F5490" s="23" t="s">
        <v>80</v>
      </c>
      <c r="G5490" s="23" t="s">
        <v>63</v>
      </c>
      <c r="H5490" s="23" t="s">
        <v>202</v>
      </c>
      <c r="I5490" s="23" t="s">
        <v>118</v>
      </c>
      <c r="J5490" s="23" t="s">
        <v>119</v>
      </c>
      <c r="K5490" s="23" t="s">
        <v>197</v>
      </c>
      <c r="L5490" s="24">
        <v>62915.35</v>
      </c>
      <c r="M5490">
        <v>5</v>
      </c>
      <c r="N5490" s="25">
        <v>0.2</v>
      </c>
      <c r="O5490" s="24">
        <v>11439.56</v>
      </c>
      <c r="P5490" s="26">
        <f t="shared" si="510"/>
        <v>0.18182462626370194</v>
      </c>
      <c r="Q5490" t="str">
        <f t="shared" si="511"/>
        <v>Low</v>
      </c>
      <c r="R5490" t="str">
        <f t="shared" si="512"/>
        <v>Medium</v>
      </c>
      <c r="S5490" s="23">
        <f t="shared" si="513"/>
        <v>2024</v>
      </c>
      <c r="T5490" s="23">
        <f t="shared" si="514"/>
        <v>9</v>
      </c>
      <c r="U5490" t="str">
        <f t="shared" si="515"/>
        <v>Sep-2024</v>
      </c>
    </row>
    <row r="5491" spans="1:21" x14ac:dyDescent="0.3">
      <c r="A5491" t="s">
        <v>7502</v>
      </c>
      <c r="B5491" s="22">
        <v>45203</v>
      </c>
      <c r="C5491" s="22">
        <v>45210</v>
      </c>
      <c r="D5491" s="23" t="s">
        <v>78</v>
      </c>
      <c r="E5491" s="23" t="s">
        <v>688</v>
      </c>
      <c r="F5491" s="23" t="s">
        <v>52</v>
      </c>
      <c r="G5491" s="23" t="s">
        <v>72</v>
      </c>
      <c r="H5491" s="23" t="s">
        <v>346</v>
      </c>
      <c r="I5491" s="23" t="s">
        <v>118</v>
      </c>
      <c r="J5491" s="23" t="s">
        <v>230</v>
      </c>
      <c r="K5491" s="23" t="s">
        <v>351</v>
      </c>
      <c r="L5491" s="24">
        <v>9836.01</v>
      </c>
      <c r="M5491">
        <v>9</v>
      </c>
      <c r="N5491" s="25">
        <v>0.05</v>
      </c>
      <c r="O5491" s="24">
        <v>3323.95</v>
      </c>
      <c r="P5491" s="26">
        <f t="shared" si="510"/>
        <v>0.33793682600973357</v>
      </c>
      <c r="Q5491" t="str">
        <f t="shared" si="511"/>
        <v>High</v>
      </c>
      <c r="R5491" t="str">
        <f t="shared" si="512"/>
        <v>Low</v>
      </c>
      <c r="S5491" s="23">
        <f t="shared" si="513"/>
        <v>2023</v>
      </c>
      <c r="T5491" s="23">
        <f t="shared" si="514"/>
        <v>10</v>
      </c>
      <c r="U5491" t="str">
        <f t="shared" si="515"/>
        <v>Oct-2023</v>
      </c>
    </row>
    <row r="5492" spans="1:21" x14ac:dyDescent="0.3">
      <c r="A5492" t="s">
        <v>7503</v>
      </c>
      <c r="B5492" s="22">
        <v>44592</v>
      </c>
      <c r="C5492" s="22">
        <v>44598</v>
      </c>
      <c r="D5492" s="23" t="s">
        <v>102</v>
      </c>
      <c r="E5492" s="23" t="s">
        <v>2386</v>
      </c>
      <c r="F5492" s="23" t="s">
        <v>71</v>
      </c>
      <c r="G5492" s="23" t="s">
        <v>72</v>
      </c>
      <c r="H5492" s="23" t="s">
        <v>104</v>
      </c>
      <c r="I5492" s="23" t="s">
        <v>55</v>
      </c>
      <c r="J5492" s="23" t="s">
        <v>56</v>
      </c>
      <c r="K5492" s="23" t="s">
        <v>74</v>
      </c>
      <c r="L5492" s="24">
        <v>62285.52</v>
      </c>
      <c r="M5492">
        <v>6</v>
      </c>
      <c r="N5492" s="25">
        <v>0.2</v>
      </c>
      <c r="O5492" s="24">
        <v>15720.44</v>
      </c>
      <c r="P5492" s="26">
        <f t="shared" si="510"/>
        <v>0.25239317260255678</v>
      </c>
      <c r="Q5492" t="str">
        <f t="shared" si="511"/>
        <v>Medium</v>
      </c>
      <c r="R5492" t="str">
        <f t="shared" si="512"/>
        <v>Medium</v>
      </c>
      <c r="S5492" s="23">
        <f t="shared" si="513"/>
        <v>2022</v>
      </c>
      <c r="T5492" s="23">
        <f t="shared" si="514"/>
        <v>1</v>
      </c>
      <c r="U5492" t="str">
        <f t="shared" si="515"/>
        <v>Jan-2022</v>
      </c>
    </row>
    <row r="5493" spans="1:21" x14ac:dyDescent="0.3">
      <c r="A5493" t="s">
        <v>7504</v>
      </c>
      <c r="B5493" s="22">
        <v>45419</v>
      </c>
      <c r="C5493" s="22">
        <v>45421</v>
      </c>
      <c r="D5493" s="23" t="s">
        <v>102</v>
      </c>
      <c r="E5493" s="23" t="s">
        <v>350</v>
      </c>
      <c r="F5493" s="23" t="s">
        <v>52</v>
      </c>
      <c r="G5493" s="23" t="s">
        <v>53</v>
      </c>
      <c r="H5493" s="23" t="s">
        <v>90</v>
      </c>
      <c r="I5493" s="23" t="s">
        <v>55</v>
      </c>
      <c r="J5493" s="23" t="s">
        <v>65</v>
      </c>
      <c r="K5493" s="23" t="s">
        <v>91</v>
      </c>
      <c r="L5493" s="24">
        <v>61789.65</v>
      </c>
      <c r="M5493">
        <v>5</v>
      </c>
      <c r="N5493" s="25">
        <v>0.05</v>
      </c>
      <c r="O5493" s="24">
        <v>14135.05</v>
      </c>
      <c r="P5493" s="26">
        <f t="shared" si="510"/>
        <v>0.22876080379157349</v>
      </c>
      <c r="Q5493" t="str">
        <f t="shared" si="511"/>
        <v>Medium</v>
      </c>
      <c r="R5493" t="str">
        <f t="shared" si="512"/>
        <v>Low</v>
      </c>
      <c r="S5493" s="23">
        <f t="shared" si="513"/>
        <v>2024</v>
      </c>
      <c r="T5493" s="23">
        <f t="shared" si="514"/>
        <v>5</v>
      </c>
      <c r="U5493" t="str">
        <f t="shared" si="515"/>
        <v>May-2024</v>
      </c>
    </row>
    <row r="5494" spans="1:21" x14ac:dyDescent="0.3">
      <c r="A5494" t="s">
        <v>7505</v>
      </c>
      <c r="B5494" s="22">
        <v>45525</v>
      </c>
      <c r="C5494" s="22">
        <v>45526</v>
      </c>
      <c r="D5494" s="23" t="s">
        <v>61</v>
      </c>
      <c r="E5494" s="23" t="s">
        <v>185</v>
      </c>
      <c r="F5494" s="23" t="s">
        <v>52</v>
      </c>
      <c r="G5494" s="23" t="s">
        <v>63</v>
      </c>
      <c r="H5494" s="23" t="s">
        <v>202</v>
      </c>
      <c r="I5494" s="23" t="s">
        <v>118</v>
      </c>
      <c r="J5494" s="23" t="s">
        <v>119</v>
      </c>
      <c r="K5494" s="23" t="s">
        <v>197</v>
      </c>
      <c r="L5494" s="24">
        <v>56431.040000000001</v>
      </c>
      <c r="M5494">
        <v>4</v>
      </c>
      <c r="N5494" s="25">
        <v>0</v>
      </c>
      <c r="O5494" s="24">
        <v>17172.43</v>
      </c>
      <c r="P5494" s="26">
        <f t="shared" si="510"/>
        <v>0.30430823178165778</v>
      </c>
      <c r="Q5494" t="str">
        <f t="shared" si="511"/>
        <v>High</v>
      </c>
      <c r="R5494" t="str">
        <f t="shared" si="512"/>
        <v>None</v>
      </c>
      <c r="S5494" s="23">
        <f t="shared" si="513"/>
        <v>2024</v>
      </c>
      <c r="T5494" s="23">
        <f t="shared" si="514"/>
        <v>8</v>
      </c>
      <c r="U5494" t="str">
        <f t="shared" si="515"/>
        <v>Aug-2024</v>
      </c>
    </row>
    <row r="5495" spans="1:21" x14ac:dyDescent="0.3">
      <c r="A5495" t="s">
        <v>7506</v>
      </c>
      <c r="B5495" s="22">
        <v>45808</v>
      </c>
      <c r="C5495" s="22">
        <v>45809</v>
      </c>
      <c r="D5495" s="23" t="s">
        <v>61</v>
      </c>
      <c r="E5495" s="23" t="s">
        <v>1215</v>
      </c>
      <c r="F5495" s="23" t="s">
        <v>71</v>
      </c>
      <c r="G5495" s="23" t="s">
        <v>179</v>
      </c>
      <c r="H5495" s="23" t="s">
        <v>180</v>
      </c>
      <c r="I5495" s="23" t="s">
        <v>83</v>
      </c>
      <c r="J5495" s="23" t="s">
        <v>156</v>
      </c>
      <c r="K5495" s="23" t="s">
        <v>285</v>
      </c>
      <c r="L5495" s="24">
        <v>42502.25</v>
      </c>
      <c r="M5495">
        <v>7</v>
      </c>
      <c r="N5495" s="25">
        <v>0</v>
      </c>
      <c r="O5495" s="24">
        <v>13002.47</v>
      </c>
      <c r="P5495" s="26">
        <f t="shared" si="510"/>
        <v>0.30592427459722721</v>
      </c>
      <c r="Q5495" t="str">
        <f t="shared" si="511"/>
        <v>High</v>
      </c>
      <c r="R5495" t="str">
        <f t="shared" si="512"/>
        <v>None</v>
      </c>
      <c r="S5495" s="23">
        <f t="shared" si="513"/>
        <v>2025</v>
      </c>
      <c r="T5495" s="23">
        <f t="shared" si="514"/>
        <v>5</v>
      </c>
      <c r="U5495" t="str">
        <f t="shared" si="515"/>
        <v>May-2025</v>
      </c>
    </row>
    <row r="5496" spans="1:21" x14ac:dyDescent="0.3">
      <c r="A5496" t="s">
        <v>7507</v>
      </c>
      <c r="B5496" s="22">
        <v>45007</v>
      </c>
      <c r="C5496" s="22">
        <v>45012</v>
      </c>
      <c r="D5496" s="23" t="s">
        <v>78</v>
      </c>
      <c r="E5496" s="23" t="s">
        <v>124</v>
      </c>
      <c r="F5496" s="23" t="s">
        <v>52</v>
      </c>
      <c r="G5496" s="23" t="s">
        <v>63</v>
      </c>
      <c r="H5496" s="23" t="s">
        <v>172</v>
      </c>
      <c r="I5496" s="23" t="s">
        <v>83</v>
      </c>
      <c r="J5496" s="23" t="s">
        <v>84</v>
      </c>
      <c r="K5496" s="23" t="s">
        <v>85</v>
      </c>
      <c r="L5496" s="24">
        <v>36134.43</v>
      </c>
      <c r="M5496">
        <v>3</v>
      </c>
      <c r="N5496" s="25">
        <v>0.15</v>
      </c>
      <c r="O5496" s="24">
        <v>9944.41</v>
      </c>
      <c r="P5496" s="26">
        <f t="shared" si="510"/>
        <v>0.27520594624019251</v>
      </c>
      <c r="Q5496" t="str">
        <f t="shared" si="511"/>
        <v>Medium</v>
      </c>
      <c r="R5496" t="str">
        <f t="shared" si="512"/>
        <v>Medium</v>
      </c>
      <c r="S5496" s="23">
        <f t="shared" si="513"/>
        <v>2023</v>
      </c>
      <c r="T5496" s="23">
        <f t="shared" si="514"/>
        <v>3</v>
      </c>
      <c r="U5496" t="str">
        <f t="shared" si="515"/>
        <v>Mar-2023</v>
      </c>
    </row>
    <row r="5497" spans="1:21" x14ac:dyDescent="0.3">
      <c r="A5497" t="s">
        <v>7508</v>
      </c>
      <c r="B5497" s="22">
        <v>44804</v>
      </c>
      <c r="C5497" s="22">
        <v>44811</v>
      </c>
      <c r="D5497" s="23" t="s">
        <v>78</v>
      </c>
      <c r="E5497" s="23" t="s">
        <v>2206</v>
      </c>
      <c r="F5497" s="23" t="s">
        <v>71</v>
      </c>
      <c r="G5497" s="23" t="s">
        <v>63</v>
      </c>
      <c r="H5497" s="23" t="s">
        <v>213</v>
      </c>
      <c r="I5497" s="23" t="s">
        <v>96</v>
      </c>
      <c r="J5497" s="23" t="s">
        <v>135</v>
      </c>
      <c r="K5497" s="23" t="s">
        <v>136</v>
      </c>
      <c r="L5497" s="24">
        <v>16156.35</v>
      </c>
      <c r="M5497">
        <v>9</v>
      </c>
      <c r="N5497" s="25">
        <v>0.2</v>
      </c>
      <c r="O5497" s="24">
        <v>5151.8599999999997</v>
      </c>
      <c r="P5497" s="26">
        <f t="shared" si="510"/>
        <v>0.31887524100431097</v>
      </c>
      <c r="Q5497" t="str">
        <f t="shared" si="511"/>
        <v>High</v>
      </c>
      <c r="R5497" t="str">
        <f t="shared" si="512"/>
        <v>Medium</v>
      </c>
      <c r="S5497" s="23">
        <f t="shared" si="513"/>
        <v>2022</v>
      </c>
      <c r="T5497" s="23">
        <f t="shared" si="514"/>
        <v>8</v>
      </c>
      <c r="U5497" t="str">
        <f t="shared" si="515"/>
        <v>Aug-2022</v>
      </c>
    </row>
    <row r="5498" spans="1:21" x14ac:dyDescent="0.3">
      <c r="A5498" t="s">
        <v>7509</v>
      </c>
      <c r="B5498" s="22">
        <v>45239</v>
      </c>
      <c r="C5498" s="22">
        <v>45242</v>
      </c>
      <c r="D5498" s="23" t="s">
        <v>78</v>
      </c>
      <c r="E5498" s="23" t="s">
        <v>1923</v>
      </c>
      <c r="F5498" s="23" t="s">
        <v>71</v>
      </c>
      <c r="G5498" s="23" t="s">
        <v>81</v>
      </c>
      <c r="H5498" s="23" t="s">
        <v>284</v>
      </c>
      <c r="I5498" s="23" t="s">
        <v>96</v>
      </c>
      <c r="J5498" s="23" t="s">
        <v>111</v>
      </c>
      <c r="K5498" s="23" t="s">
        <v>328</v>
      </c>
      <c r="L5498" s="24">
        <v>66449.279999999999</v>
      </c>
      <c r="M5498">
        <v>8</v>
      </c>
      <c r="N5498" s="25">
        <v>0.25</v>
      </c>
      <c r="O5498" s="24">
        <v>16719.990000000002</v>
      </c>
      <c r="P5498" s="26">
        <f t="shared" si="510"/>
        <v>0.25162033358374991</v>
      </c>
      <c r="Q5498" t="str">
        <f t="shared" si="511"/>
        <v>Medium</v>
      </c>
      <c r="R5498" t="str">
        <f t="shared" si="512"/>
        <v>High</v>
      </c>
      <c r="S5498" s="23">
        <f t="shared" si="513"/>
        <v>2023</v>
      </c>
      <c r="T5498" s="23">
        <f t="shared" si="514"/>
        <v>11</v>
      </c>
      <c r="U5498" t="str">
        <f t="shared" si="515"/>
        <v>Nov-2023</v>
      </c>
    </row>
    <row r="5499" spans="1:21" x14ac:dyDescent="0.3">
      <c r="A5499" t="s">
        <v>7510</v>
      </c>
      <c r="B5499" s="22">
        <v>45001</v>
      </c>
      <c r="C5499" s="22">
        <v>45004</v>
      </c>
      <c r="D5499" s="23" t="s">
        <v>50</v>
      </c>
      <c r="E5499" s="23" t="s">
        <v>70</v>
      </c>
      <c r="F5499" s="23" t="s">
        <v>71</v>
      </c>
      <c r="G5499" s="23" t="s">
        <v>63</v>
      </c>
      <c r="H5499" s="23" t="s">
        <v>172</v>
      </c>
      <c r="I5499" s="23" t="s">
        <v>83</v>
      </c>
      <c r="J5499" s="23" t="s">
        <v>156</v>
      </c>
      <c r="K5499" s="23" t="s">
        <v>157</v>
      </c>
      <c r="L5499" s="24">
        <v>43210.080000000002</v>
      </c>
      <c r="M5499">
        <v>8</v>
      </c>
      <c r="N5499" s="25">
        <v>0</v>
      </c>
      <c r="O5499" s="24">
        <v>14694.51</v>
      </c>
      <c r="P5499" s="26">
        <f t="shared" si="510"/>
        <v>0.3400713444640695</v>
      </c>
      <c r="Q5499" t="str">
        <f t="shared" si="511"/>
        <v>High</v>
      </c>
      <c r="R5499" t="str">
        <f t="shared" si="512"/>
        <v>None</v>
      </c>
      <c r="S5499" s="23">
        <f t="shared" si="513"/>
        <v>2023</v>
      </c>
      <c r="T5499" s="23">
        <f t="shared" si="514"/>
        <v>3</v>
      </c>
      <c r="U5499" t="str">
        <f t="shared" si="515"/>
        <v>Mar-2023</v>
      </c>
    </row>
    <row r="5500" spans="1:21" x14ac:dyDescent="0.3">
      <c r="A5500" t="s">
        <v>7511</v>
      </c>
      <c r="B5500" s="22">
        <v>45707</v>
      </c>
      <c r="C5500" s="22">
        <v>45714</v>
      </c>
      <c r="D5500" s="23" t="s">
        <v>102</v>
      </c>
      <c r="E5500" s="23" t="s">
        <v>833</v>
      </c>
      <c r="F5500" s="23" t="s">
        <v>80</v>
      </c>
      <c r="G5500" s="23" t="s">
        <v>63</v>
      </c>
      <c r="H5500" s="23" t="s">
        <v>213</v>
      </c>
      <c r="I5500" s="23" t="s">
        <v>55</v>
      </c>
      <c r="J5500" s="23" t="s">
        <v>65</v>
      </c>
      <c r="K5500" s="23" t="s">
        <v>91</v>
      </c>
      <c r="L5500" s="24">
        <v>2233.04</v>
      </c>
      <c r="M5500">
        <v>1</v>
      </c>
      <c r="N5500" s="25">
        <v>0.1</v>
      </c>
      <c r="O5500" s="24">
        <v>802.39</v>
      </c>
      <c r="P5500" s="26">
        <f t="shared" si="510"/>
        <v>0.35932629957367535</v>
      </c>
      <c r="Q5500" t="str">
        <f t="shared" si="511"/>
        <v>High</v>
      </c>
      <c r="R5500" t="str">
        <f t="shared" si="512"/>
        <v>Low</v>
      </c>
      <c r="S5500" s="23">
        <f t="shared" si="513"/>
        <v>2025</v>
      </c>
      <c r="T5500" s="23">
        <f t="shared" si="514"/>
        <v>2</v>
      </c>
      <c r="U5500" t="str">
        <f t="shared" si="515"/>
        <v>Feb-2025</v>
      </c>
    </row>
    <row r="5501" spans="1:21" x14ac:dyDescent="0.3">
      <c r="A5501" t="s">
        <v>7512</v>
      </c>
      <c r="B5501" s="22">
        <v>45558</v>
      </c>
      <c r="C5501" s="22">
        <v>45560</v>
      </c>
      <c r="D5501" s="23" t="s">
        <v>61</v>
      </c>
      <c r="E5501" s="23" t="s">
        <v>4023</v>
      </c>
      <c r="F5501" s="23" t="s">
        <v>71</v>
      </c>
      <c r="G5501" s="23" t="s">
        <v>179</v>
      </c>
      <c r="H5501" s="23" t="s">
        <v>236</v>
      </c>
      <c r="I5501" s="23" t="s">
        <v>118</v>
      </c>
      <c r="J5501" s="23" t="s">
        <v>303</v>
      </c>
      <c r="K5501" s="23" t="s">
        <v>304</v>
      </c>
      <c r="L5501" s="24">
        <v>12139.95</v>
      </c>
      <c r="M5501">
        <v>3</v>
      </c>
      <c r="N5501" s="25">
        <v>0.15</v>
      </c>
      <c r="O5501" s="24">
        <v>2867.34</v>
      </c>
      <c r="P5501" s="26">
        <f t="shared" si="510"/>
        <v>0.23619042912038352</v>
      </c>
      <c r="Q5501" t="str">
        <f t="shared" si="511"/>
        <v>Medium</v>
      </c>
      <c r="R5501" t="str">
        <f t="shared" si="512"/>
        <v>Medium</v>
      </c>
      <c r="S5501" s="23">
        <f t="shared" si="513"/>
        <v>2024</v>
      </c>
      <c r="T5501" s="23">
        <f t="shared" si="514"/>
        <v>9</v>
      </c>
      <c r="U5501" t="str">
        <f t="shared" si="515"/>
        <v>Sep-2024</v>
      </c>
    </row>
    <row r="5502" spans="1:21" x14ac:dyDescent="0.3">
      <c r="A5502" t="s">
        <v>7513</v>
      </c>
      <c r="B5502" s="22">
        <v>44581</v>
      </c>
      <c r="C5502" s="22">
        <v>44587</v>
      </c>
      <c r="D5502" s="23" t="s">
        <v>50</v>
      </c>
      <c r="E5502" s="23" t="s">
        <v>1267</v>
      </c>
      <c r="F5502" s="23" t="s">
        <v>52</v>
      </c>
      <c r="G5502" s="23" t="s">
        <v>72</v>
      </c>
      <c r="H5502" s="23" t="s">
        <v>104</v>
      </c>
      <c r="I5502" s="23" t="s">
        <v>96</v>
      </c>
      <c r="J5502" s="23" t="s">
        <v>111</v>
      </c>
      <c r="K5502" s="23" t="s">
        <v>112</v>
      </c>
      <c r="L5502" s="24">
        <v>3860.82</v>
      </c>
      <c r="M5502">
        <v>2</v>
      </c>
      <c r="N5502" s="25">
        <v>0.1</v>
      </c>
      <c r="O5502" s="24">
        <v>930.57</v>
      </c>
      <c r="P5502" s="26">
        <f t="shared" si="510"/>
        <v>0.24102910780611372</v>
      </c>
      <c r="Q5502" t="str">
        <f t="shared" si="511"/>
        <v>Medium</v>
      </c>
      <c r="R5502" t="str">
        <f t="shared" si="512"/>
        <v>Low</v>
      </c>
      <c r="S5502" s="23">
        <f t="shared" si="513"/>
        <v>2022</v>
      </c>
      <c r="T5502" s="23">
        <f t="shared" si="514"/>
        <v>1</v>
      </c>
      <c r="U5502" t="str">
        <f t="shared" si="515"/>
        <v>Jan-2022</v>
      </c>
    </row>
    <row r="5503" spans="1:21" x14ac:dyDescent="0.3">
      <c r="A5503" t="s">
        <v>7514</v>
      </c>
      <c r="B5503" s="22">
        <v>45021</v>
      </c>
      <c r="C5503" s="22">
        <v>45025</v>
      </c>
      <c r="D5503" s="23" t="s">
        <v>50</v>
      </c>
      <c r="E5503" s="23" t="s">
        <v>1815</v>
      </c>
      <c r="F5503" s="23" t="s">
        <v>71</v>
      </c>
      <c r="G5503" s="23" t="s">
        <v>81</v>
      </c>
      <c r="H5503" s="23" t="s">
        <v>95</v>
      </c>
      <c r="I5503" s="23" t="s">
        <v>55</v>
      </c>
      <c r="J5503" s="23" t="s">
        <v>65</v>
      </c>
      <c r="K5503" s="23" t="s">
        <v>130</v>
      </c>
      <c r="L5503" s="24">
        <v>5371.52</v>
      </c>
      <c r="M5503">
        <v>1</v>
      </c>
      <c r="N5503" s="25">
        <v>0.05</v>
      </c>
      <c r="O5503" s="24">
        <v>1743.92</v>
      </c>
      <c r="P5503" s="26">
        <f t="shared" si="510"/>
        <v>0.32466043131180744</v>
      </c>
      <c r="Q5503" t="str">
        <f t="shared" si="511"/>
        <v>High</v>
      </c>
      <c r="R5503" t="str">
        <f t="shared" si="512"/>
        <v>Low</v>
      </c>
      <c r="S5503" s="23">
        <f t="shared" si="513"/>
        <v>2023</v>
      </c>
      <c r="T5503" s="23">
        <f t="shared" si="514"/>
        <v>4</v>
      </c>
      <c r="U5503" t="str">
        <f t="shared" si="515"/>
        <v>Apr-2023</v>
      </c>
    </row>
    <row r="5504" spans="1:21" x14ac:dyDescent="0.3">
      <c r="A5504" t="s">
        <v>7515</v>
      </c>
      <c r="B5504" s="22">
        <v>45327</v>
      </c>
      <c r="C5504" s="22">
        <v>45329</v>
      </c>
      <c r="D5504" s="23" t="s">
        <v>61</v>
      </c>
      <c r="E5504" s="23" t="s">
        <v>527</v>
      </c>
      <c r="F5504" s="23" t="s">
        <v>52</v>
      </c>
      <c r="G5504" s="23" t="s">
        <v>179</v>
      </c>
      <c r="H5504" s="23" t="s">
        <v>180</v>
      </c>
      <c r="I5504" s="23" t="s">
        <v>83</v>
      </c>
      <c r="J5504" s="23" t="s">
        <v>156</v>
      </c>
      <c r="K5504" s="23" t="s">
        <v>157</v>
      </c>
      <c r="L5504" s="24">
        <v>51774.45</v>
      </c>
      <c r="M5504">
        <v>7</v>
      </c>
      <c r="N5504" s="25">
        <v>0.15</v>
      </c>
      <c r="O5504" s="24">
        <v>6741.23</v>
      </c>
      <c r="P5504" s="26">
        <f t="shared" si="510"/>
        <v>0.13020379743290367</v>
      </c>
      <c r="Q5504" t="str">
        <f t="shared" si="511"/>
        <v>Low</v>
      </c>
      <c r="R5504" t="str">
        <f t="shared" si="512"/>
        <v>Medium</v>
      </c>
      <c r="S5504" s="23">
        <f t="shared" si="513"/>
        <v>2024</v>
      </c>
      <c r="T5504" s="23">
        <f t="shared" si="514"/>
        <v>2</v>
      </c>
      <c r="U5504" t="str">
        <f t="shared" si="515"/>
        <v>Feb-2024</v>
      </c>
    </row>
    <row r="5505" spans="1:21" x14ac:dyDescent="0.3">
      <c r="A5505" t="s">
        <v>7516</v>
      </c>
      <c r="B5505" s="22">
        <v>45786</v>
      </c>
      <c r="C5505" s="22">
        <v>45791</v>
      </c>
      <c r="D5505" s="23" t="s">
        <v>102</v>
      </c>
      <c r="E5505" s="23" t="s">
        <v>4023</v>
      </c>
      <c r="F5505" s="23" t="s">
        <v>80</v>
      </c>
      <c r="G5505" s="23" t="s">
        <v>63</v>
      </c>
      <c r="H5505" s="23" t="s">
        <v>64</v>
      </c>
      <c r="I5505" s="23" t="s">
        <v>118</v>
      </c>
      <c r="J5505" s="23" t="s">
        <v>191</v>
      </c>
      <c r="K5505" s="23" t="s">
        <v>829</v>
      </c>
      <c r="L5505" s="24">
        <v>61472.1</v>
      </c>
      <c r="M5505">
        <v>5</v>
      </c>
      <c r="N5505" s="25">
        <v>0.25</v>
      </c>
      <c r="O5505" s="24">
        <v>10191.299999999999</v>
      </c>
      <c r="P5505" s="26">
        <f t="shared" si="510"/>
        <v>0.16578740599393871</v>
      </c>
      <c r="Q5505" t="str">
        <f t="shared" si="511"/>
        <v>Low</v>
      </c>
      <c r="R5505" t="str">
        <f t="shared" si="512"/>
        <v>High</v>
      </c>
      <c r="S5505" s="23">
        <f t="shared" si="513"/>
        <v>2025</v>
      </c>
      <c r="T5505" s="23">
        <f t="shared" si="514"/>
        <v>5</v>
      </c>
      <c r="U5505" t="str">
        <f t="shared" si="515"/>
        <v>May-2025</v>
      </c>
    </row>
    <row r="5506" spans="1:21" x14ac:dyDescent="0.3">
      <c r="A5506" t="s">
        <v>7517</v>
      </c>
      <c r="B5506" s="22">
        <v>45011</v>
      </c>
      <c r="C5506" s="22">
        <v>45014</v>
      </c>
      <c r="D5506" s="23" t="s">
        <v>61</v>
      </c>
      <c r="E5506" s="23" t="s">
        <v>696</v>
      </c>
      <c r="F5506" s="23" t="s">
        <v>71</v>
      </c>
      <c r="G5506" s="23" t="s">
        <v>81</v>
      </c>
      <c r="H5506" s="23" t="s">
        <v>284</v>
      </c>
      <c r="I5506" s="23" t="s">
        <v>83</v>
      </c>
      <c r="J5506" s="23" t="s">
        <v>156</v>
      </c>
      <c r="K5506" s="23" t="s">
        <v>285</v>
      </c>
      <c r="L5506" s="24">
        <v>37904.480000000003</v>
      </c>
      <c r="M5506">
        <v>8</v>
      </c>
      <c r="N5506" s="25">
        <v>0.15</v>
      </c>
      <c r="O5506" s="24">
        <v>5237.8900000000003</v>
      </c>
      <c r="P5506" s="26">
        <f t="shared" si="510"/>
        <v>0.13818656792020362</v>
      </c>
      <c r="Q5506" t="str">
        <f t="shared" si="511"/>
        <v>Low</v>
      </c>
      <c r="R5506" t="str">
        <f t="shared" si="512"/>
        <v>Medium</v>
      </c>
      <c r="S5506" s="23">
        <f t="shared" si="513"/>
        <v>2023</v>
      </c>
      <c r="T5506" s="23">
        <f t="shared" si="514"/>
        <v>3</v>
      </c>
      <c r="U5506" t="str">
        <f t="shared" si="515"/>
        <v>Mar-2023</v>
      </c>
    </row>
    <row r="5507" spans="1:21" x14ac:dyDescent="0.3">
      <c r="A5507" t="s">
        <v>7518</v>
      </c>
      <c r="B5507" s="22">
        <v>45641</v>
      </c>
      <c r="C5507" s="22">
        <v>45645</v>
      </c>
      <c r="D5507" s="23" t="s">
        <v>61</v>
      </c>
      <c r="E5507" s="23" t="s">
        <v>1969</v>
      </c>
      <c r="F5507" s="23" t="s">
        <v>80</v>
      </c>
      <c r="G5507" s="23" t="s">
        <v>72</v>
      </c>
      <c r="H5507" s="23" t="s">
        <v>73</v>
      </c>
      <c r="I5507" s="23" t="s">
        <v>55</v>
      </c>
      <c r="J5507" s="23" t="s">
        <v>65</v>
      </c>
      <c r="K5507" s="23" t="s">
        <v>66</v>
      </c>
      <c r="L5507" s="24">
        <v>3287.8</v>
      </c>
      <c r="M5507">
        <v>1</v>
      </c>
      <c r="N5507" s="25">
        <v>0.1</v>
      </c>
      <c r="O5507" s="24">
        <v>658.03</v>
      </c>
      <c r="P5507" s="26">
        <f t="shared" si="510"/>
        <v>0.20014295273435123</v>
      </c>
      <c r="Q5507" t="str">
        <f t="shared" si="511"/>
        <v>Medium</v>
      </c>
      <c r="R5507" t="str">
        <f t="shared" si="512"/>
        <v>Low</v>
      </c>
      <c r="S5507" s="23">
        <f t="shared" si="513"/>
        <v>2024</v>
      </c>
      <c r="T5507" s="23">
        <f t="shared" si="514"/>
        <v>12</v>
      </c>
      <c r="U5507" t="str">
        <f t="shared" si="515"/>
        <v>Dec-2024</v>
      </c>
    </row>
    <row r="5508" spans="1:21" x14ac:dyDescent="0.3">
      <c r="A5508" t="s">
        <v>7519</v>
      </c>
      <c r="B5508" s="22">
        <v>45752</v>
      </c>
      <c r="C5508" s="22">
        <v>45756</v>
      </c>
      <c r="D5508" s="23" t="s">
        <v>102</v>
      </c>
      <c r="E5508" s="23" t="s">
        <v>1154</v>
      </c>
      <c r="F5508" s="23" t="s">
        <v>80</v>
      </c>
      <c r="G5508" s="23" t="s">
        <v>63</v>
      </c>
      <c r="H5508" s="23" t="s">
        <v>64</v>
      </c>
      <c r="I5508" s="23" t="s">
        <v>55</v>
      </c>
      <c r="J5508" s="23" t="s">
        <v>56</v>
      </c>
      <c r="K5508" s="23" t="s">
        <v>74</v>
      </c>
      <c r="L5508" s="24">
        <v>104577.9</v>
      </c>
      <c r="M5508">
        <v>7</v>
      </c>
      <c r="N5508" s="25">
        <v>0.15</v>
      </c>
      <c r="O5508" s="24">
        <v>21839.88</v>
      </c>
      <c r="P5508" s="26">
        <f t="shared" ref="P5508:P5571" si="516">IFERROR(O5508/L5508,0)</f>
        <v>0.20883838746044817</v>
      </c>
      <c r="Q5508" t="str">
        <f t="shared" ref="Q5508:Q5571" si="517">IF(P5508&gt;=0.3,"High",IF(P5508&gt;=0.2,"Medium","Low"))</f>
        <v>Medium</v>
      </c>
      <c r="R5508" t="str">
        <f t="shared" ref="R5508:R5571" si="518">IF(N5508=0,"None",IF(N5508&lt;=0.1,"Low",IF(N5508&lt;=0.2,"Medium","High")))</f>
        <v>Medium</v>
      </c>
      <c r="S5508" s="23">
        <f t="shared" ref="S5508:S5571" si="519">YEAR(B5508)</f>
        <v>2025</v>
      </c>
      <c r="T5508" s="23">
        <f t="shared" ref="T5508:T5571" si="520">MONTH(B5508)</f>
        <v>4</v>
      </c>
      <c r="U5508" t="str">
        <f t="shared" ref="U5508:U5571" si="521">TEXT(B5508,"mmm-yyyy")</f>
        <v>Apr-2025</v>
      </c>
    </row>
    <row r="5509" spans="1:21" x14ac:dyDescent="0.3">
      <c r="A5509" t="s">
        <v>7520</v>
      </c>
      <c r="B5509" s="22">
        <v>45020</v>
      </c>
      <c r="C5509" s="22">
        <v>45025</v>
      </c>
      <c r="D5509" s="23" t="s">
        <v>61</v>
      </c>
      <c r="E5509" s="23" t="s">
        <v>2450</v>
      </c>
      <c r="F5509" s="23" t="s">
        <v>52</v>
      </c>
      <c r="G5509" s="23" t="s">
        <v>179</v>
      </c>
      <c r="H5509" s="23" t="s">
        <v>236</v>
      </c>
      <c r="I5509" s="23" t="s">
        <v>118</v>
      </c>
      <c r="J5509" s="23" t="s">
        <v>119</v>
      </c>
      <c r="K5509" s="23" t="s">
        <v>120</v>
      </c>
      <c r="L5509" s="24">
        <v>2141.71</v>
      </c>
      <c r="M5509">
        <v>1</v>
      </c>
      <c r="N5509" s="25">
        <v>0.05</v>
      </c>
      <c r="O5509" s="24">
        <v>358.9</v>
      </c>
      <c r="P5509" s="26">
        <f t="shared" si="516"/>
        <v>0.16757637588655791</v>
      </c>
      <c r="Q5509" t="str">
        <f t="shared" si="517"/>
        <v>Low</v>
      </c>
      <c r="R5509" t="str">
        <f t="shared" si="518"/>
        <v>Low</v>
      </c>
      <c r="S5509" s="23">
        <f t="shared" si="519"/>
        <v>2023</v>
      </c>
      <c r="T5509" s="23">
        <f t="shared" si="520"/>
        <v>4</v>
      </c>
      <c r="U5509" t="str">
        <f t="shared" si="521"/>
        <v>Apr-2023</v>
      </c>
    </row>
    <row r="5510" spans="1:21" x14ac:dyDescent="0.3">
      <c r="A5510" t="s">
        <v>7521</v>
      </c>
      <c r="B5510" s="22">
        <v>44896</v>
      </c>
      <c r="C5510" s="22">
        <v>44897</v>
      </c>
      <c r="D5510" s="23" t="s">
        <v>50</v>
      </c>
      <c r="E5510" s="23" t="s">
        <v>374</v>
      </c>
      <c r="F5510" s="23" t="s">
        <v>52</v>
      </c>
      <c r="G5510" s="23" t="s">
        <v>81</v>
      </c>
      <c r="H5510" s="23" t="s">
        <v>95</v>
      </c>
      <c r="I5510" s="23" t="s">
        <v>96</v>
      </c>
      <c r="J5510" s="23" t="s">
        <v>111</v>
      </c>
      <c r="K5510" s="23" t="s">
        <v>328</v>
      </c>
      <c r="L5510" s="24">
        <v>114729.48</v>
      </c>
      <c r="M5510">
        <v>9</v>
      </c>
      <c r="N5510" s="25">
        <v>0.2</v>
      </c>
      <c r="O5510" s="24">
        <v>20043.07</v>
      </c>
      <c r="P5510" s="26">
        <f t="shared" si="516"/>
        <v>0.17469851689382712</v>
      </c>
      <c r="Q5510" t="str">
        <f t="shared" si="517"/>
        <v>Low</v>
      </c>
      <c r="R5510" t="str">
        <f t="shared" si="518"/>
        <v>Medium</v>
      </c>
      <c r="S5510" s="23">
        <f t="shared" si="519"/>
        <v>2022</v>
      </c>
      <c r="T5510" s="23">
        <f t="shared" si="520"/>
        <v>12</v>
      </c>
      <c r="U5510" t="str">
        <f t="shared" si="521"/>
        <v>Dec-2022</v>
      </c>
    </row>
    <row r="5511" spans="1:21" x14ac:dyDescent="0.3">
      <c r="A5511" t="s">
        <v>7522</v>
      </c>
      <c r="B5511" s="22">
        <v>45027</v>
      </c>
      <c r="C5511" s="22">
        <v>45029</v>
      </c>
      <c r="D5511" s="23" t="s">
        <v>50</v>
      </c>
      <c r="E5511" s="23" t="s">
        <v>3535</v>
      </c>
      <c r="F5511" s="23" t="s">
        <v>71</v>
      </c>
      <c r="G5511" s="23" t="s">
        <v>53</v>
      </c>
      <c r="H5511" s="23" t="s">
        <v>90</v>
      </c>
      <c r="I5511" s="23" t="s">
        <v>83</v>
      </c>
      <c r="J5511" s="23" t="s">
        <v>156</v>
      </c>
      <c r="K5511" s="23" t="s">
        <v>285</v>
      </c>
      <c r="L5511" s="24">
        <v>33647.43</v>
      </c>
      <c r="M5511">
        <v>3</v>
      </c>
      <c r="N5511" s="25">
        <v>0.2</v>
      </c>
      <c r="O5511" s="24">
        <v>9442.58</v>
      </c>
      <c r="P5511" s="26">
        <f t="shared" si="516"/>
        <v>0.28063302308675581</v>
      </c>
      <c r="Q5511" t="str">
        <f t="shared" si="517"/>
        <v>Medium</v>
      </c>
      <c r="R5511" t="str">
        <f t="shared" si="518"/>
        <v>Medium</v>
      </c>
      <c r="S5511" s="23">
        <f t="shared" si="519"/>
        <v>2023</v>
      </c>
      <c r="T5511" s="23">
        <f t="shared" si="520"/>
        <v>4</v>
      </c>
      <c r="U5511" t="str">
        <f t="shared" si="521"/>
        <v>Apr-2023</v>
      </c>
    </row>
    <row r="5512" spans="1:21" x14ac:dyDescent="0.3">
      <c r="A5512" t="s">
        <v>7523</v>
      </c>
      <c r="B5512" s="22">
        <v>44790</v>
      </c>
      <c r="C5512" s="22">
        <v>44791</v>
      </c>
      <c r="D5512" s="23" t="s">
        <v>78</v>
      </c>
      <c r="E5512" s="23" t="s">
        <v>1731</v>
      </c>
      <c r="F5512" s="23" t="s">
        <v>71</v>
      </c>
      <c r="G5512" s="23" t="s">
        <v>53</v>
      </c>
      <c r="H5512" s="23" t="s">
        <v>90</v>
      </c>
      <c r="I5512" s="23" t="s">
        <v>55</v>
      </c>
      <c r="J5512" s="23" t="s">
        <v>173</v>
      </c>
      <c r="K5512" s="23" t="s">
        <v>174</v>
      </c>
      <c r="L5512" s="24">
        <v>14069.37</v>
      </c>
      <c r="M5512">
        <v>1</v>
      </c>
      <c r="N5512" s="25">
        <v>0</v>
      </c>
      <c r="O5512" s="24">
        <v>4179.3999999999996</v>
      </c>
      <c r="P5512" s="26">
        <f t="shared" si="516"/>
        <v>0.29705665569957995</v>
      </c>
      <c r="Q5512" t="str">
        <f t="shared" si="517"/>
        <v>Medium</v>
      </c>
      <c r="R5512" t="str">
        <f t="shared" si="518"/>
        <v>None</v>
      </c>
      <c r="S5512" s="23">
        <f t="shared" si="519"/>
        <v>2022</v>
      </c>
      <c r="T5512" s="23">
        <f t="shared" si="520"/>
        <v>8</v>
      </c>
      <c r="U5512" t="str">
        <f t="shared" si="521"/>
        <v>Aug-2022</v>
      </c>
    </row>
    <row r="5513" spans="1:21" x14ac:dyDescent="0.3">
      <c r="A5513" t="s">
        <v>7524</v>
      </c>
      <c r="B5513" s="22">
        <v>44647</v>
      </c>
      <c r="C5513" s="22">
        <v>44653</v>
      </c>
      <c r="D5513" s="23" t="s">
        <v>78</v>
      </c>
      <c r="E5513" s="23" t="s">
        <v>283</v>
      </c>
      <c r="F5513" s="23" t="s">
        <v>80</v>
      </c>
      <c r="G5513" s="23" t="s">
        <v>63</v>
      </c>
      <c r="H5513" s="23" t="s">
        <v>202</v>
      </c>
      <c r="I5513" s="23" t="s">
        <v>83</v>
      </c>
      <c r="J5513" s="23" t="s">
        <v>449</v>
      </c>
      <c r="K5513" s="23" t="s">
        <v>775</v>
      </c>
      <c r="L5513" s="24">
        <v>122884.02</v>
      </c>
      <c r="M5513">
        <v>9</v>
      </c>
      <c r="N5513" s="25">
        <v>0</v>
      </c>
      <c r="O5513" s="24">
        <v>35736.6</v>
      </c>
      <c r="P5513" s="26">
        <f t="shared" si="516"/>
        <v>0.29081568132292546</v>
      </c>
      <c r="Q5513" t="str">
        <f t="shared" si="517"/>
        <v>Medium</v>
      </c>
      <c r="R5513" t="str">
        <f t="shared" si="518"/>
        <v>None</v>
      </c>
      <c r="S5513" s="23">
        <f t="shared" si="519"/>
        <v>2022</v>
      </c>
      <c r="T5513" s="23">
        <f t="shared" si="520"/>
        <v>3</v>
      </c>
      <c r="U5513" t="str">
        <f t="shared" si="521"/>
        <v>Mar-2022</v>
      </c>
    </row>
    <row r="5514" spans="1:21" x14ac:dyDescent="0.3">
      <c r="A5514" t="s">
        <v>7525</v>
      </c>
      <c r="B5514" s="22">
        <v>44637</v>
      </c>
      <c r="C5514" s="22">
        <v>44640</v>
      </c>
      <c r="D5514" s="23" t="s">
        <v>61</v>
      </c>
      <c r="E5514" s="23" t="s">
        <v>2093</v>
      </c>
      <c r="F5514" s="23" t="s">
        <v>52</v>
      </c>
      <c r="G5514" s="23" t="s">
        <v>81</v>
      </c>
      <c r="H5514" s="23" t="s">
        <v>95</v>
      </c>
      <c r="I5514" s="23" t="s">
        <v>83</v>
      </c>
      <c r="J5514" s="23" t="s">
        <v>449</v>
      </c>
      <c r="K5514" s="23" t="s">
        <v>681</v>
      </c>
      <c r="L5514" s="24">
        <v>121886.7</v>
      </c>
      <c r="M5514">
        <v>10</v>
      </c>
      <c r="N5514" s="25">
        <v>0.05</v>
      </c>
      <c r="O5514" s="24">
        <v>46314.65</v>
      </c>
      <c r="P5514" s="26">
        <f t="shared" si="516"/>
        <v>0.37998116283400896</v>
      </c>
      <c r="Q5514" t="str">
        <f t="shared" si="517"/>
        <v>High</v>
      </c>
      <c r="R5514" t="str">
        <f t="shared" si="518"/>
        <v>Low</v>
      </c>
      <c r="S5514" s="23">
        <f t="shared" si="519"/>
        <v>2022</v>
      </c>
      <c r="T5514" s="23">
        <f t="shared" si="520"/>
        <v>3</v>
      </c>
      <c r="U5514" t="str">
        <f t="shared" si="521"/>
        <v>Mar-2022</v>
      </c>
    </row>
    <row r="5515" spans="1:21" x14ac:dyDescent="0.3">
      <c r="A5515" t="s">
        <v>7526</v>
      </c>
      <c r="B5515" s="22">
        <v>44862</v>
      </c>
      <c r="C5515" s="22">
        <v>44869</v>
      </c>
      <c r="D5515" s="23" t="s">
        <v>78</v>
      </c>
      <c r="E5515" s="23" t="s">
        <v>1199</v>
      </c>
      <c r="F5515" s="23" t="s">
        <v>80</v>
      </c>
      <c r="G5515" s="23" t="s">
        <v>72</v>
      </c>
      <c r="H5515" s="23" t="s">
        <v>117</v>
      </c>
      <c r="I5515" s="23" t="s">
        <v>55</v>
      </c>
      <c r="J5515" s="23" t="s">
        <v>56</v>
      </c>
      <c r="K5515" s="23" t="s">
        <v>151</v>
      </c>
      <c r="L5515" s="24">
        <v>73296.800000000003</v>
      </c>
      <c r="M5515">
        <v>5</v>
      </c>
      <c r="N5515" s="25">
        <v>0</v>
      </c>
      <c r="O5515" s="24">
        <v>23089.54</v>
      </c>
      <c r="P5515" s="26">
        <f t="shared" si="516"/>
        <v>0.31501429803211056</v>
      </c>
      <c r="Q5515" t="str">
        <f t="shared" si="517"/>
        <v>High</v>
      </c>
      <c r="R5515" t="str">
        <f t="shared" si="518"/>
        <v>None</v>
      </c>
      <c r="S5515" s="23">
        <f t="shared" si="519"/>
        <v>2022</v>
      </c>
      <c r="T5515" s="23">
        <f t="shared" si="520"/>
        <v>10</v>
      </c>
      <c r="U5515" t="str">
        <f t="shared" si="521"/>
        <v>Oct-2022</v>
      </c>
    </row>
    <row r="5516" spans="1:21" x14ac:dyDescent="0.3">
      <c r="A5516" t="s">
        <v>7527</v>
      </c>
      <c r="B5516" s="22">
        <v>44599</v>
      </c>
      <c r="C5516" s="22">
        <v>44604</v>
      </c>
      <c r="D5516" s="23" t="s">
        <v>78</v>
      </c>
      <c r="E5516" s="23" t="s">
        <v>765</v>
      </c>
      <c r="F5516" s="23" t="s">
        <v>71</v>
      </c>
      <c r="G5516" s="23" t="s">
        <v>179</v>
      </c>
      <c r="H5516" s="23" t="s">
        <v>180</v>
      </c>
      <c r="I5516" s="23" t="s">
        <v>55</v>
      </c>
      <c r="J5516" s="23" t="s">
        <v>65</v>
      </c>
      <c r="K5516" s="23" t="s">
        <v>325</v>
      </c>
      <c r="L5516" s="24">
        <v>5354.36</v>
      </c>
      <c r="M5516">
        <v>4</v>
      </c>
      <c r="N5516" s="25">
        <v>0.05</v>
      </c>
      <c r="O5516" s="24">
        <v>974.91</v>
      </c>
      <c r="P5516" s="26">
        <f t="shared" si="516"/>
        <v>0.18207778333918526</v>
      </c>
      <c r="Q5516" t="str">
        <f t="shared" si="517"/>
        <v>Low</v>
      </c>
      <c r="R5516" t="str">
        <f t="shared" si="518"/>
        <v>Low</v>
      </c>
      <c r="S5516" s="23">
        <f t="shared" si="519"/>
        <v>2022</v>
      </c>
      <c r="T5516" s="23">
        <f t="shared" si="520"/>
        <v>2</v>
      </c>
      <c r="U5516" t="str">
        <f t="shared" si="521"/>
        <v>Feb-2022</v>
      </c>
    </row>
    <row r="5517" spans="1:21" x14ac:dyDescent="0.3">
      <c r="A5517" t="s">
        <v>7528</v>
      </c>
      <c r="B5517" s="22">
        <v>45793</v>
      </c>
      <c r="C5517" s="22">
        <v>45795</v>
      </c>
      <c r="D5517" s="23" t="s">
        <v>50</v>
      </c>
      <c r="E5517" s="23" t="s">
        <v>324</v>
      </c>
      <c r="F5517" s="23" t="s">
        <v>52</v>
      </c>
      <c r="G5517" s="23" t="s">
        <v>179</v>
      </c>
      <c r="H5517" s="23" t="s">
        <v>180</v>
      </c>
      <c r="I5517" s="23" t="s">
        <v>83</v>
      </c>
      <c r="J5517" s="23" t="s">
        <v>156</v>
      </c>
      <c r="K5517" s="23" t="s">
        <v>157</v>
      </c>
      <c r="L5517" s="24">
        <v>63724.68</v>
      </c>
      <c r="M5517">
        <v>6</v>
      </c>
      <c r="N5517" s="25">
        <v>0.15</v>
      </c>
      <c r="O5517" s="24">
        <v>18386.599999999999</v>
      </c>
      <c r="P5517" s="26">
        <f t="shared" si="516"/>
        <v>0.28853185296497369</v>
      </c>
      <c r="Q5517" t="str">
        <f t="shared" si="517"/>
        <v>Medium</v>
      </c>
      <c r="R5517" t="str">
        <f t="shared" si="518"/>
        <v>Medium</v>
      </c>
      <c r="S5517" s="23">
        <f t="shared" si="519"/>
        <v>2025</v>
      </c>
      <c r="T5517" s="23">
        <f t="shared" si="520"/>
        <v>5</v>
      </c>
      <c r="U5517" t="str">
        <f t="shared" si="521"/>
        <v>May-2025</v>
      </c>
    </row>
    <row r="5518" spans="1:21" x14ac:dyDescent="0.3">
      <c r="A5518" t="s">
        <v>7529</v>
      </c>
      <c r="B5518" s="22">
        <v>46018</v>
      </c>
      <c r="C5518" s="22">
        <v>46022</v>
      </c>
      <c r="D5518" s="23" t="s">
        <v>61</v>
      </c>
      <c r="E5518" s="23" t="s">
        <v>800</v>
      </c>
      <c r="F5518" s="23" t="s">
        <v>80</v>
      </c>
      <c r="G5518" s="23" t="s">
        <v>72</v>
      </c>
      <c r="H5518" s="23" t="s">
        <v>346</v>
      </c>
      <c r="I5518" s="23" t="s">
        <v>55</v>
      </c>
      <c r="J5518" s="23" t="s">
        <v>65</v>
      </c>
      <c r="K5518" s="23" t="s">
        <v>130</v>
      </c>
      <c r="L5518" s="24">
        <v>34328.42</v>
      </c>
      <c r="M5518">
        <v>7</v>
      </c>
      <c r="N5518" s="25">
        <v>0.05</v>
      </c>
      <c r="O5518" s="24">
        <v>9426.24</v>
      </c>
      <c r="P5518" s="26">
        <f t="shared" si="516"/>
        <v>0.27458997530326185</v>
      </c>
      <c r="Q5518" t="str">
        <f t="shared" si="517"/>
        <v>Medium</v>
      </c>
      <c r="R5518" t="str">
        <f t="shared" si="518"/>
        <v>Low</v>
      </c>
      <c r="S5518" s="23">
        <f t="shared" si="519"/>
        <v>2025</v>
      </c>
      <c r="T5518" s="23">
        <f t="shared" si="520"/>
        <v>12</v>
      </c>
      <c r="U5518" t="str">
        <f t="shared" si="521"/>
        <v>Dec-2025</v>
      </c>
    </row>
    <row r="5519" spans="1:21" x14ac:dyDescent="0.3">
      <c r="A5519" t="s">
        <v>7530</v>
      </c>
      <c r="B5519" s="22">
        <v>45467</v>
      </c>
      <c r="C5519" s="22">
        <v>45474</v>
      </c>
      <c r="D5519" s="23" t="s">
        <v>61</v>
      </c>
      <c r="E5519" s="23" t="s">
        <v>1778</v>
      </c>
      <c r="F5519" s="23" t="s">
        <v>71</v>
      </c>
      <c r="G5519" s="23" t="s">
        <v>53</v>
      </c>
      <c r="H5519" s="23" t="s">
        <v>90</v>
      </c>
      <c r="I5519" s="23" t="s">
        <v>55</v>
      </c>
      <c r="J5519" s="23" t="s">
        <v>65</v>
      </c>
      <c r="K5519" s="23" t="s">
        <v>66</v>
      </c>
      <c r="L5519" s="24">
        <v>39851.800000000003</v>
      </c>
      <c r="M5519">
        <v>5</v>
      </c>
      <c r="N5519" s="25">
        <v>0</v>
      </c>
      <c r="O5519" s="24">
        <v>15817.19</v>
      </c>
      <c r="P5519" s="26">
        <f t="shared" si="516"/>
        <v>0.39690026548361679</v>
      </c>
      <c r="Q5519" t="str">
        <f t="shared" si="517"/>
        <v>High</v>
      </c>
      <c r="R5519" t="str">
        <f t="shared" si="518"/>
        <v>None</v>
      </c>
      <c r="S5519" s="23">
        <f t="shared" si="519"/>
        <v>2024</v>
      </c>
      <c r="T5519" s="23">
        <f t="shared" si="520"/>
        <v>6</v>
      </c>
      <c r="U5519" t="str">
        <f t="shared" si="521"/>
        <v>Jun-2024</v>
      </c>
    </row>
    <row r="5520" spans="1:21" x14ac:dyDescent="0.3">
      <c r="A5520" t="s">
        <v>7531</v>
      </c>
      <c r="B5520" s="22">
        <v>45971</v>
      </c>
      <c r="C5520" s="22">
        <v>45973</v>
      </c>
      <c r="D5520" s="23" t="s">
        <v>78</v>
      </c>
      <c r="E5520" s="23" t="s">
        <v>992</v>
      </c>
      <c r="F5520" s="23" t="s">
        <v>71</v>
      </c>
      <c r="G5520" s="23" t="s">
        <v>72</v>
      </c>
      <c r="H5520" s="23" t="s">
        <v>346</v>
      </c>
      <c r="I5520" s="23" t="s">
        <v>96</v>
      </c>
      <c r="J5520" s="23" t="s">
        <v>166</v>
      </c>
      <c r="K5520" s="23" t="s">
        <v>337</v>
      </c>
      <c r="L5520" s="24">
        <v>14962.74</v>
      </c>
      <c r="M5520">
        <v>2</v>
      </c>
      <c r="N5520" s="25">
        <v>0.15</v>
      </c>
      <c r="O5520" s="24">
        <v>2723.36</v>
      </c>
      <c r="P5520" s="26">
        <f t="shared" si="516"/>
        <v>0.18200944479420214</v>
      </c>
      <c r="Q5520" t="str">
        <f t="shared" si="517"/>
        <v>Low</v>
      </c>
      <c r="R5520" t="str">
        <f t="shared" si="518"/>
        <v>Medium</v>
      </c>
      <c r="S5520" s="23">
        <f t="shared" si="519"/>
        <v>2025</v>
      </c>
      <c r="T5520" s="23">
        <f t="shared" si="520"/>
        <v>11</v>
      </c>
      <c r="U5520" t="str">
        <f t="shared" si="521"/>
        <v>Nov-2025</v>
      </c>
    </row>
    <row r="5521" spans="1:21" x14ac:dyDescent="0.3">
      <c r="A5521" t="s">
        <v>7532</v>
      </c>
      <c r="B5521" s="22">
        <v>46010</v>
      </c>
      <c r="C5521" s="22">
        <v>46013</v>
      </c>
      <c r="D5521" s="23" t="s">
        <v>61</v>
      </c>
      <c r="E5521" s="23" t="s">
        <v>1905</v>
      </c>
      <c r="F5521" s="23" t="s">
        <v>52</v>
      </c>
      <c r="G5521" s="23" t="s">
        <v>53</v>
      </c>
      <c r="H5521" s="23" t="s">
        <v>110</v>
      </c>
      <c r="I5521" s="23" t="s">
        <v>96</v>
      </c>
      <c r="J5521" s="23" t="s">
        <v>97</v>
      </c>
      <c r="K5521" s="23" t="s">
        <v>416</v>
      </c>
      <c r="L5521" s="24">
        <v>39864.18</v>
      </c>
      <c r="M5521">
        <v>6</v>
      </c>
      <c r="N5521" s="25">
        <v>0.1</v>
      </c>
      <c r="O5521" s="24">
        <v>13378.03</v>
      </c>
      <c r="P5521" s="26">
        <f t="shared" si="516"/>
        <v>0.33559024668261084</v>
      </c>
      <c r="Q5521" t="str">
        <f t="shared" si="517"/>
        <v>High</v>
      </c>
      <c r="R5521" t="str">
        <f t="shared" si="518"/>
        <v>Low</v>
      </c>
      <c r="S5521" s="23">
        <f t="shared" si="519"/>
        <v>2025</v>
      </c>
      <c r="T5521" s="23">
        <f t="shared" si="520"/>
        <v>12</v>
      </c>
      <c r="U5521" t="str">
        <f t="shared" si="521"/>
        <v>Dec-2025</v>
      </c>
    </row>
    <row r="5522" spans="1:21" x14ac:dyDescent="0.3">
      <c r="A5522" t="s">
        <v>7533</v>
      </c>
      <c r="B5522" s="22">
        <v>45763</v>
      </c>
      <c r="C5522" s="22">
        <v>45765</v>
      </c>
      <c r="D5522" s="23" t="s">
        <v>50</v>
      </c>
      <c r="E5522" s="23" t="s">
        <v>1621</v>
      </c>
      <c r="F5522" s="23" t="s">
        <v>80</v>
      </c>
      <c r="G5522" s="23" t="s">
        <v>72</v>
      </c>
      <c r="H5522" s="23" t="s">
        <v>117</v>
      </c>
      <c r="I5522" s="23" t="s">
        <v>83</v>
      </c>
      <c r="J5522" s="23" t="s">
        <v>156</v>
      </c>
      <c r="K5522" s="23" t="s">
        <v>285</v>
      </c>
      <c r="L5522" s="24">
        <v>3722.8</v>
      </c>
      <c r="M5522">
        <v>1</v>
      </c>
      <c r="N5522" s="25">
        <v>0.2</v>
      </c>
      <c r="O5522" s="24">
        <v>1069.06</v>
      </c>
      <c r="P5522" s="26">
        <f t="shared" si="516"/>
        <v>0.28716557429891476</v>
      </c>
      <c r="Q5522" t="str">
        <f t="shared" si="517"/>
        <v>Medium</v>
      </c>
      <c r="R5522" t="str">
        <f t="shared" si="518"/>
        <v>Medium</v>
      </c>
      <c r="S5522" s="23">
        <f t="shared" si="519"/>
        <v>2025</v>
      </c>
      <c r="T5522" s="23">
        <f t="shared" si="520"/>
        <v>4</v>
      </c>
      <c r="U5522" t="str">
        <f t="shared" si="521"/>
        <v>Apr-2025</v>
      </c>
    </row>
    <row r="5523" spans="1:21" x14ac:dyDescent="0.3">
      <c r="A5523" t="s">
        <v>7534</v>
      </c>
      <c r="B5523" s="22">
        <v>45940</v>
      </c>
      <c r="C5523" s="22">
        <v>45945</v>
      </c>
      <c r="D5523" s="23" t="s">
        <v>61</v>
      </c>
      <c r="E5523" s="23" t="s">
        <v>672</v>
      </c>
      <c r="F5523" s="23" t="s">
        <v>71</v>
      </c>
      <c r="G5523" s="23" t="s">
        <v>72</v>
      </c>
      <c r="H5523" s="23" t="s">
        <v>73</v>
      </c>
      <c r="I5523" s="23" t="s">
        <v>118</v>
      </c>
      <c r="J5523" s="23" t="s">
        <v>119</v>
      </c>
      <c r="K5523" s="23" t="s">
        <v>197</v>
      </c>
      <c r="L5523" s="24">
        <v>2182.48</v>
      </c>
      <c r="M5523">
        <v>4</v>
      </c>
      <c r="N5523" s="25">
        <v>0.25</v>
      </c>
      <c r="O5523" s="24">
        <v>636.54999999999995</v>
      </c>
      <c r="P5523" s="26">
        <f t="shared" si="516"/>
        <v>0.29166361203768187</v>
      </c>
      <c r="Q5523" t="str">
        <f t="shared" si="517"/>
        <v>Medium</v>
      </c>
      <c r="R5523" t="str">
        <f t="shared" si="518"/>
        <v>High</v>
      </c>
      <c r="S5523" s="23">
        <f t="shared" si="519"/>
        <v>2025</v>
      </c>
      <c r="T5523" s="23">
        <f t="shared" si="520"/>
        <v>10</v>
      </c>
      <c r="U5523" t="str">
        <f t="shared" si="521"/>
        <v>Oct-2025</v>
      </c>
    </row>
    <row r="5524" spans="1:21" x14ac:dyDescent="0.3">
      <c r="A5524" t="s">
        <v>7535</v>
      </c>
      <c r="B5524" s="22">
        <v>45435</v>
      </c>
      <c r="C5524" s="22">
        <v>45440</v>
      </c>
      <c r="D5524" s="23" t="s">
        <v>78</v>
      </c>
      <c r="E5524" s="23" t="s">
        <v>722</v>
      </c>
      <c r="F5524" s="23" t="s">
        <v>80</v>
      </c>
      <c r="G5524" s="23" t="s">
        <v>72</v>
      </c>
      <c r="H5524" s="23" t="s">
        <v>73</v>
      </c>
      <c r="I5524" s="23" t="s">
        <v>55</v>
      </c>
      <c r="J5524" s="23" t="s">
        <v>56</v>
      </c>
      <c r="K5524" s="23" t="s">
        <v>151</v>
      </c>
      <c r="L5524" s="24">
        <v>24035.95</v>
      </c>
      <c r="M5524">
        <v>5</v>
      </c>
      <c r="N5524" s="25">
        <v>0.1</v>
      </c>
      <c r="O5524" s="24">
        <v>8292.7000000000007</v>
      </c>
      <c r="P5524" s="26">
        <f t="shared" si="516"/>
        <v>0.34501236689209291</v>
      </c>
      <c r="Q5524" t="str">
        <f t="shared" si="517"/>
        <v>High</v>
      </c>
      <c r="R5524" t="str">
        <f t="shared" si="518"/>
        <v>Low</v>
      </c>
      <c r="S5524" s="23">
        <f t="shared" si="519"/>
        <v>2024</v>
      </c>
      <c r="T5524" s="23">
        <f t="shared" si="520"/>
        <v>5</v>
      </c>
      <c r="U5524" t="str">
        <f t="shared" si="521"/>
        <v>May-2024</v>
      </c>
    </row>
    <row r="5525" spans="1:21" x14ac:dyDescent="0.3">
      <c r="A5525" t="s">
        <v>7536</v>
      </c>
      <c r="B5525" s="22">
        <v>45510</v>
      </c>
      <c r="C5525" s="22">
        <v>45511</v>
      </c>
      <c r="D5525" s="23" t="s">
        <v>102</v>
      </c>
      <c r="E5525" s="23" t="s">
        <v>444</v>
      </c>
      <c r="F5525" s="23" t="s">
        <v>80</v>
      </c>
      <c r="G5525" s="23" t="s">
        <v>53</v>
      </c>
      <c r="H5525" s="23" t="s">
        <v>54</v>
      </c>
      <c r="I5525" s="23" t="s">
        <v>55</v>
      </c>
      <c r="J5525" s="23" t="s">
        <v>65</v>
      </c>
      <c r="K5525" s="23" t="s">
        <v>91</v>
      </c>
      <c r="L5525" s="24">
        <v>43780.800000000003</v>
      </c>
      <c r="M5525">
        <v>5</v>
      </c>
      <c r="N5525" s="25">
        <v>0.25</v>
      </c>
      <c r="O5525" s="24">
        <v>12094.71</v>
      </c>
      <c r="P5525" s="26">
        <f t="shared" si="516"/>
        <v>0.2762560300405657</v>
      </c>
      <c r="Q5525" t="str">
        <f t="shared" si="517"/>
        <v>Medium</v>
      </c>
      <c r="R5525" t="str">
        <f t="shared" si="518"/>
        <v>High</v>
      </c>
      <c r="S5525" s="23">
        <f t="shared" si="519"/>
        <v>2024</v>
      </c>
      <c r="T5525" s="23">
        <f t="shared" si="520"/>
        <v>8</v>
      </c>
      <c r="U5525" t="str">
        <f t="shared" si="521"/>
        <v>Aug-2024</v>
      </c>
    </row>
    <row r="5526" spans="1:21" x14ac:dyDescent="0.3">
      <c r="A5526" t="s">
        <v>7537</v>
      </c>
      <c r="B5526" s="22">
        <v>45660</v>
      </c>
      <c r="C5526" s="22">
        <v>45663</v>
      </c>
      <c r="D5526" s="23" t="s">
        <v>78</v>
      </c>
      <c r="E5526" s="23" t="s">
        <v>363</v>
      </c>
      <c r="F5526" s="23" t="s">
        <v>52</v>
      </c>
      <c r="G5526" s="23" t="s">
        <v>63</v>
      </c>
      <c r="H5526" s="23" t="s">
        <v>64</v>
      </c>
      <c r="I5526" s="23" t="s">
        <v>83</v>
      </c>
      <c r="J5526" s="23" t="s">
        <v>156</v>
      </c>
      <c r="K5526" s="23" t="s">
        <v>208</v>
      </c>
      <c r="L5526" s="24">
        <v>3104.29</v>
      </c>
      <c r="M5526">
        <v>1</v>
      </c>
      <c r="N5526" s="25">
        <v>0.15</v>
      </c>
      <c r="O5526" s="24">
        <v>416.9</v>
      </c>
      <c r="P5526" s="26">
        <f t="shared" si="516"/>
        <v>0.13429801983706419</v>
      </c>
      <c r="Q5526" t="str">
        <f t="shared" si="517"/>
        <v>Low</v>
      </c>
      <c r="R5526" t="str">
        <f t="shared" si="518"/>
        <v>Medium</v>
      </c>
      <c r="S5526" s="23">
        <f t="shared" si="519"/>
        <v>2025</v>
      </c>
      <c r="T5526" s="23">
        <f t="shared" si="520"/>
        <v>1</v>
      </c>
      <c r="U5526" t="str">
        <f t="shared" si="521"/>
        <v>Jan-2025</v>
      </c>
    </row>
    <row r="5527" spans="1:21" x14ac:dyDescent="0.3">
      <c r="A5527" t="s">
        <v>7538</v>
      </c>
      <c r="B5527" s="22">
        <v>45963</v>
      </c>
      <c r="C5527" s="22">
        <v>45966</v>
      </c>
      <c r="D5527" s="23" t="s">
        <v>78</v>
      </c>
      <c r="E5527" s="23" t="s">
        <v>1075</v>
      </c>
      <c r="F5527" s="23" t="s">
        <v>52</v>
      </c>
      <c r="G5527" s="23" t="s">
        <v>81</v>
      </c>
      <c r="H5527" s="23" t="s">
        <v>82</v>
      </c>
      <c r="I5527" s="23" t="s">
        <v>118</v>
      </c>
      <c r="J5527" s="23" t="s">
        <v>119</v>
      </c>
      <c r="K5527" s="23" t="s">
        <v>270</v>
      </c>
      <c r="L5527" s="24">
        <v>140021</v>
      </c>
      <c r="M5527">
        <v>10</v>
      </c>
      <c r="N5527" s="25">
        <v>0.15</v>
      </c>
      <c r="O5527" s="24">
        <v>29838.31</v>
      </c>
      <c r="P5527" s="26">
        <f t="shared" si="516"/>
        <v>0.21309882089115206</v>
      </c>
      <c r="Q5527" t="str">
        <f t="shared" si="517"/>
        <v>Medium</v>
      </c>
      <c r="R5527" t="str">
        <f t="shared" si="518"/>
        <v>Medium</v>
      </c>
      <c r="S5527" s="23">
        <f t="shared" si="519"/>
        <v>2025</v>
      </c>
      <c r="T5527" s="23">
        <f t="shared" si="520"/>
        <v>11</v>
      </c>
      <c r="U5527" t="str">
        <f t="shared" si="521"/>
        <v>Nov-2025</v>
      </c>
    </row>
    <row r="5528" spans="1:21" x14ac:dyDescent="0.3">
      <c r="A5528" t="s">
        <v>7539</v>
      </c>
      <c r="B5528" s="22">
        <v>45021</v>
      </c>
      <c r="C5528" s="22">
        <v>45027</v>
      </c>
      <c r="D5528" s="23" t="s">
        <v>102</v>
      </c>
      <c r="E5528" s="23" t="s">
        <v>468</v>
      </c>
      <c r="F5528" s="23" t="s">
        <v>71</v>
      </c>
      <c r="G5528" s="23" t="s">
        <v>72</v>
      </c>
      <c r="H5528" s="23" t="s">
        <v>73</v>
      </c>
      <c r="I5528" s="23" t="s">
        <v>83</v>
      </c>
      <c r="J5528" s="23" t="s">
        <v>156</v>
      </c>
      <c r="K5528" s="23" t="s">
        <v>157</v>
      </c>
      <c r="L5528" s="24">
        <v>61731.6</v>
      </c>
      <c r="M5528">
        <v>7</v>
      </c>
      <c r="N5528" s="25">
        <v>0.25</v>
      </c>
      <c r="O5528" s="24">
        <v>12460.95</v>
      </c>
      <c r="P5528" s="26">
        <f t="shared" si="516"/>
        <v>0.20185690958925415</v>
      </c>
      <c r="Q5528" t="str">
        <f t="shared" si="517"/>
        <v>Medium</v>
      </c>
      <c r="R5528" t="str">
        <f t="shared" si="518"/>
        <v>High</v>
      </c>
      <c r="S5528" s="23">
        <f t="shared" si="519"/>
        <v>2023</v>
      </c>
      <c r="T5528" s="23">
        <f t="shared" si="520"/>
        <v>4</v>
      </c>
      <c r="U5528" t="str">
        <f t="shared" si="521"/>
        <v>Apr-2023</v>
      </c>
    </row>
    <row r="5529" spans="1:21" x14ac:dyDescent="0.3">
      <c r="A5529" t="s">
        <v>7540</v>
      </c>
      <c r="B5529" s="22">
        <v>44909</v>
      </c>
      <c r="C5529" s="22">
        <v>44915</v>
      </c>
      <c r="D5529" s="23" t="s">
        <v>102</v>
      </c>
      <c r="E5529" s="23" t="s">
        <v>1097</v>
      </c>
      <c r="F5529" s="23" t="s">
        <v>80</v>
      </c>
      <c r="G5529" s="23" t="s">
        <v>63</v>
      </c>
      <c r="H5529" s="23" t="s">
        <v>172</v>
      </c>
      <c r="I5529" s="23" t="s">
        <v>118</v>
      </c>
      <c r="J5529" s="23" t="s">
        <v>230</v>
      </c>
      <c r="K5529" s="23" t="s">
        <v>231</v>
      </c>
      <c r="L5529" s="24">
        <v>101640.91</v>
      </c>
      <c r="M5529">
        <v>7</v>
      </c>
      <c r="N5529" s="25">
        <v>0.05</v>
      </c>
      <c r="O5529" s="24">
        <v>18026.77</v>
      </c>
      <c r="P5529" s="26">
        <f t="shared" si="516"/>
        <v>0.17735742428909776</v>
      </c>
      <c r="Q5529" t="str">
        <f t="shared" si="517"/>
        <v>Low</v>
      </c>
      <c r="R5529" t="str">
        <f t="shared" si="518"/>
        <v>Low</v>
      </c>
      <c r="S5529" s="23">
        <f t="shared" si="519"/>
        <v>2022</v>
      </c>
      <c r="T5529" s="23">
        <f t="shared" si="520"/>
        <v>12</v>
      </c>
      <c r="U5529" t="str">
        <f t="shared" si="521"/>
        <v>Dec-2022</v>
      </c>
    </row>
    <row r="5530" spans="1:21" x14ac:dyDescent="0.3">
      <c r="A5530" t="s">
        <v>7541</v>
      </c>
      <c r="B5530" s="22">
        <v>45532</v>
      </c>
      <c r="C5530" s="22">
        <v>45534</v>
      </c>
      <c r="D5530" s="23" t="s">
        <v>61</v>
      </c>
      <c r="E5530" s="23" t="s">
        <v>261</v>
      </c>
      <c r="F5530" s="23" t="s">
        <v>71</v>
      </c>
      <c r="G5530" s="23" t="s">
        <v>53</v>
      </c>
      <c r="H5530" s="23" t="s">
        <v>246</v>
      </c>
      <c r="I5530" s="23" t="s">
        <v>55</v>
      </c>
      <c r="J5530" s="23" t="s">
        <v>141</v>
      </c>
      <c r="K5530" s="23" t="s">
        <v>241</v>
      </c>
      <c r="L5530" s="24">
        <v>71880.639999999999</v>
      </c>
      <c r="M5530">
        <v>8</v>
      </c>
      <c r="N5530" s="25">
        <v>0.2</v>
      </c>
      <c r="O5530" s="24">
        <v>22013.55</v>
      </c>
      <c r="P5530" s="26">
        <f t="shared" si="516"/>
        <v>0.30625144684298861</v>
      </c>
      <c r="Q5530" t="str">
        <f t="shared" si="517"/>
        <v>High</v>
      </c>
      <c r="R5530" t="str">
        <f t="shared" si="518"/>
        <v>Medium</v>
      </c>
      <c r="S5530" s="23">
        <f t="shared" si="519"/>
        <v>2024</v>
      </c>
      <c r="T5530" s="23">
        <f t="shared" si="520"/>
        <v>8</v>
      </c>
      <c r="U5530" t="str">
        <f t="shared" si="521"/>
        <v>Aug-2024</v>
      </c>
    </row>
    <row r="5531" spans="1:21" x14ac:dyDescent="0.3">
      <c r="A5531" t="s">
        <v>7542</v>
      </c>
      <c r="B5531" s="22">
        <v>45498</v>
      </c>
      <c r="C5531" s="22">
        <v>45501</v>
      </c>
      <c r="D5531" s="23" t="s">
        <v>50</v>
      </c>
      <c r="E5531" s="23" t="s">
        <v>1075</v>
      </c>
      <c r="F5531" s="23" t="s">
        <v>52</v>
      </c>
      <c r="G5531" s="23" t="s">
        <v>72</v>
      </c>
      <c r="H5531" s="23" t="s">
        <v>73</v>
      </c>
      <c r="I5531" s="23" t="s">
        <v>118</v>
      </c>
      <c r="J5531" s="23" t="s">
        <v>119</v>
      </c>
      <c r="K5531" s="23" t="s">
        <v>197</v>
      </c>
      <c r="L5531" s="24">
        <v>5716.26</v>
      </c>
      <c r="M5531">
        <v>2</v>
      </c>
      <c r="N5531" s="25">
        <v>0.1</v>
      </c>
      <c r="O5531" s="24">
        <v>1427.33</v>
      </c>
      <c r="P5531" s="26">
        <f t="shared" si="516"/>
        <v>0.24969647986620622</v>
      </c>
      <c r="Q5531" t="str">
        <f t="shared" si="517"/>
        <v>Medium</v>
      </c>
      <c r="R5531" t="str">
        <f t="shared" si="518"/>
        <v>Low</v>
      </c>
      <c r="S5531" s="23">
        <f t="shared" si="519"/>
        <v>2024</v>
      </c>
      <c r="T5531" s="23">
        <f t="shared" si="520"/>
        <v>7</v>
      </c>
      <c r="U5531" t="str">
        <f t="shared" si="521"/>
        <v>Jul-2024</v>
      </c>
    </row>
    <row r="5532" spans="1:21" x14ac:dyDescent="0.3">
      <c r="A5532" t="s">
        <v>7543</v>
      </c>
      <c r="B5532" s="22">
        <v>45538</v>
      </c>
      <c r="C5532" s="22">
        <v>45544</v>
      </c>
      <c r="D5532" s="23" t="s">
        <v>78</v>
      </c>
      <c r="E5532" s="23" t="s">
        <v>5045</v>
      </c>
      <c r="F5532" s="23" t="s">
        <v>80</v>
      </c>
      <c r="G5532" s="23" t="s">
        <v>81</v>
      </c>
      <c r="H5532" s="23" t="s">
        <v>284</v>
      </c>
      <c r="I5532" s="23" t="s">
        <v>55</v>
      </c>
      <c r="J5532" s="23" t="s">
        <v>65</v>
      </c>
      <c r="K5532" s="23" t="s">
        <v>91</v>
      </c>
      <c r="L5532" s="24">
        <v>67624.289999999994</v>
      </c>
      <c r="M5532">
        <v>9</v>
      </c>
      <c r="N5532" s="25">
        <v>0.25</v>
      </c>
      <c r="O5532" s="24">
        <v>10639.85</v>
      </c>
      <c r="P5532" s="26">
        <f t="shared" si="516"/>
        <v>0.15733769626268906</v>
      </c>
      <c r="Q5532" t="str">
        <f t="shared" si="517"/>
        <v>Low</v>
      </c>
      <c r="R5532" t="str">
        <f t="shared" si="518"/>
        <v>High</v>
      </c>
      <c r="S5532" s="23">
        <f t="shared" si="519"/>
        <v>2024</v>
      </c>
      <c r="T5532" s="23">
        <f t="shared" si="520"/>
        <v>9</v>
      </c>
      <c r="U5532" t="str">
        <f t="shared" si="521"/>
        <v>Sep-2024</v>
      </c>
    </row>
    <row r="5533" spans="1:21" x14ac:dyDescent="0.3">
      <c r="A5533" t="s">
        <v>7544</v>
      </c>
      <c r="B5533" s="22">
        <v>45466</v>
      </c>
      <c r="C5533" s="22">
        <v>45471</v>
      </c>
      <c r="D5533" s="23" t="s">
        <v>102</v>
      </c>
      <c r="E5533" s="23" t="s">
        <v>3232</v>
      </c>
      <c r="F5533" s="23" t="s">
        <v>80</v>
      </c>
      <c r="G5533" s="23" t="s">
        <v>53</v>
      </c>
      <c r="H5533" s="23" t="s">
        <v>110</v>
      </c>
      <c r="I5533" s="23" t="s">
        <v>83</v>
      </c>
      <c r="J5533" s="23" t="s">
        <v>84</v>
      </c>
      <c r="K5533" s="23" t="s">
        <v>85</v>
      </c>
      <c r="L5533" s="24">
        <v>106289.1</v>
      </c>
      <c r="M5533">
        <v>10</v>
      </c>
      <c r="N5533" s="25">
        <v>0.1</v>
      </c>
      <c r="O5533" s="24">
        <v>21040.85</v>
      </c>
      <c r="P5533" s="26">
        <f t="shared" si="516"/>
        <v>0.19795868061729752</v>
      </c>
      <c r="Q5533" t="str">
        <f t="shared" si="517"/>
        <v>Low</v>
      </c>
      <c r="R5533" t="str">
        <f t="shared" si="518"/>
        <v>Low</v>
      </c>
      <c r="S5533" s="23">
        <f t="shared" si="519"/>
        <v>2024</v>
      </c>
      <c r="T5533" s="23">
        <f t="shared" si="520"/>
        <v>6</v>
      </c>
      <c r="U5533" t="str">
        <f t="shared" si="521"/>
        <v>Jun-2024</v>
      </c>
    </row>
    <row r="5534" spans="1:21" x14ac:dyDescent="0.3">
      <c r="A5534" t="s">
        <v>7545</v>
      </c>
      <c r="B5534" s="22">
        <v>45300</v>
      </c>
      <c r="C5534" s="22">
        <v>45304</v>
      </c>
      <c r="D5534" s="23" t="s">
        <v>61</v>
      </c>
      <c r="E5534" s="23" t="s">
        <v>407</v>
      </c>
      <c r="F5534" s="23" t="s">
        <v>52</v>
      </c>
      <c r="G5534" s="23" t="s">
        <v>53</v>
      </c>
      <c r="H5534" s="23" t="s">
        <v>110</v>
      </c>
      <c r="I5534" s="23" t="s">
        <v>83</v>
      </c>
      <c r="J5534" s="23" t="s">
        <v>379</v>
      </c>
      <c r="K5534" s="23" t="s">
        <v>716</v>
      </c>
      <c r="L5534" s="24">
        <v>13822.44</v>
      </c>
      <c r="M5534">
        <v>2</v>
      </c>
      <c r="N5534" s="25">
        <v>0.1</v>
      </c>
      <c r="O5534" s="24">
        <v>4086.13</v>
      </c>
      <c r="P5534" s="26">
        <f t="shared" si="516"/>
        <v>0.29561568001018634</v>
      </c>
      <c r="Q5534" t="str">
        <f t="shared" si="517"/>
        <v>Medium</v>
      </c>
      <c r="R5534" t="str">
        <f t="shared" si="518"/>
        <v>Low</v>
      </c>
      <c r="S5534" s="23">
        <f t="shared" si="519"/>
        <v>2024</v>
      </c>
      <c r="T5534" s="23">
        <f t="shared" si="520"/>
        <v>1</v>
      </c>
      <c r="U5534" t="str">
        <f t="shared" si="521"/>
        <v>Jan-2024</v>
      </c>
    </row>
    <row r="5535" spans="1:21" x14ac:dyDescent="0.3">
      <c r="A5535" t="s">
        <v>7546</v>
      </c>
      <c r="B5535" s="22">
        <v>45367</v>
      </c>
      <c r="C5535" s="22">
        <v>45372</v>
      </c>
      <c r="D5535" s="23" t="s">
        <v>61</v>
      </c>
      <c r="E5535" s="23" t="s">
        <v>1923</v>
      </c>
      <c r="F5535" s="23" t="s">
        <v>80</v>
      </c>
      <c r="G5535" s="23" t="s">
        <v>179</v>
      </c>
      <c r="H5535" s="23" t="s">
        <v>180</v>
      </c>
      <c r="I5535" s="23" t="s">
        <v>83</v>
      </c>
      <c r="J5535" s="23" t="s">
        <v>84</v>
      </c>
      <c r="K5535" s="23" t="s">
        <v>125</v>
      </c>
      <c r="L5535" s="24">
        <v>19203.52</v>
      </c>
      <c r="M5535">
        <v>4</v>
      </c>
      <c r="N5535" s="25">
        <v>0.05</v>
      </c>
      <c r="O5535" s="24">
        <v>4314.13</v>
      </c>
      <c r="P5535" s="26">
        <f t="shared" si="516"/>
        <v>0.22465308443452034</v>
      </c>
      <c r="Q5535" t="str">
        <f t="shared" si="517"/>
        <v>Medium</v>
      </c>
      <c r="R5535" t="str">
        <f t="shared" si="518"/>
        <v>Low</v>
      </c>
      <c r="S5535" s="23">
        <f t="shared" si="519"/>
        <v>2024</v>
      </c>
      <c r="T5535" s="23">
        <f t="shared" si="520"/>
        <v>3</v>
      </c>
      <c r="U5535" t="str">
        <f t="shared" si="521"/>
        <v>Mar-2024</v>
      </c>
    </row>
    <row r="5536" spans="1:21" x14ac:dyDescent="0.3">
      <c r="A5536" t="s">
        <v>7547</v>
      </c>
      <c r="B5536" s="22">
        <v>45889</v>
      </c>
      <c r="C5536" s="22">
        <v>45896</v>
      </c>
      <c r="D5536" s="23" t="s">
        <v>50</v>
      </c>
      <c r="E5536" s="23" t="s">
        <v>889</v>
      </c>
      <c r="F5536" s="23" t="s">
        <v>80</v>
      </c>
      <c r="G5536" s="23" t="s">
        <v>179</v>
      </c>
      <c r="H5536" s="23" t="s">
        <v>236</v>
      </c>
      <c r="I5536" s="23" t="s">
        <v>118</v>
      </c>
      <c r="J5536" s="23" t="s">
        <v>119</v>
      </c>
      <c r="K5536" s="23" t="s">
        <v>270</v>
      </c>
      <c r="L5536" s="24">
        <v>18610.64</v>
      </c>
      <c r="M5536">
        <v>8</v>
      </c>
      <c r="N5536" s="25">
        <v>0.2</v>
      </c>
      <c r="O5536" s="24">
        <v>4651.88</v>
      </c>
      <c r="P5536" s="26">
        <f t="shared" si="516"/>
        <v>0.24995808849131465</v>
      </c>
      <c r="Q5536" t="str">
        <f t="shared" si="517"/>
        <v>Medium</v>
      </c>
      <c r="R5536" t="str">
        <f t="shared" si="518"/>
        <v>Medium</v>
      </c>
      <c r="S5536" s="23">
        <f t="shared" si="519"/>
        <v>2025</v>
      </c>
      <c r="T5536" s="23">
        <f t="shared" si="520"/>
        <v>8</v>
      </c>
      <c r="U5536" t="str">
        <f t="shared" si="521"/>
        <v>Aug-2025</v>
      </c>
    </row>
    <row r="5537" spans="1:21" x14ac:dyDescent="0.3">
      <c r="A5537" t="s">
        <v>7548</v>
      </c>
      <c r="B5537" s="22">
        <v>44965</v>
      </c>
      <c r="C5537" s="22">
        <v>44966</v>
      </c>
      <c r="D5537" s="23" t="s">
        <v>61</v>
      </c>
      <c r="E5537" s="23" t="s">
        <v>2053</v>
      </c>
      <c r="F5537" s="23" t="s">
        <v>71</v>
      </c>
      <c r="G5537" s="23" t="s">
        <v>179</v>
      </c>
      <c r="H5537" s="23" t="s">
        <v>236</v>
      </c>
      <c r="I5537" s="23" t="s">
        <v>96</v>
      </c>
      <c r="J5537" s="23" t="s">
        <v>166</v>
      </c>
      <c r="K5537" s="23" t="s">
        <v>167</v>
      </c>
      <c r="L5537" s="24">
        <v>30153.35</v>
      </c>
      <c r="M5537">
        <v>5</v>
      </c>
      <c r="N5537" s="25">
        <v>0.05</v>
      </c>
      <c r="O5537" s="24">
        <v>9983.7000000000007</v>
      </c>
      <c r="P5537" s="26">
        <f t="shared" si="516"/>
        <v>0.33109753974268202</v>
      </c>
      <c r="Q5537" t="str">
        <f t="shared" si="517"/>
        <v>High</v>
      </c>
      <c r="R5537" t="str">
        <f t="shared" si="518"/>
        <v>Low</v>
      </c>
      <c r="S5537" s="23">
        <f t="shared" si="519"/>
        <v>2023</v>
      </c>
      <c r="T5537" s="23">
        <f t="shared" si="520"/>
        <v>2</v>
      </c>
      <c r="U5537" t="str">
        <f t="shared" si="521"/>
        <v>Feb-2023</v>
      </c>
    </row>
    <row r="5538" spans="1:21" x14ac:dyDescent="0.3">
      <c r="A5538" t="s">
        <v>7549</v>
      </c>
      <c r="B5538" s="22">
        <v>45768</v>
      </c>
      <c r="C5538" s="22">
        <v>45774</v>
      </c>
      <c r="D5538" s="23" t="s">
        <v>50</v>
      </c>
      <c r="E5538" s="23" t="s">
        <v>1303</v>
      </c>
      <c r="F5538" s="23" t="s">
        <v>52</v>
      </c>
      <c r="G5538" s="23" t="s">
        <v>53</v>
      </c>
      <c r="H5538" s="23" t="s">
        <v>246</v>
      </c>
      <c r="I5538" s="23" t="s">
        <v>55</v>
      </c>
      <c r="J5538" s="23" t="s">
        <v>173</v>
      </c>
      <c r="K5538" s="23" t="s">
        <v>174</v>
      </c>
      <c r="L5538" s="24">
        <v>22170.21</v>
      </c>
      <c r="M5538">
        <v>3</v>
      </c>
      <c r="N5538" s="25">
        <v>0</v>
      </c>
      <c r="O5538" s="24">
        <v>3825.88</v>
      </c>
      <c r="P5538" s="26">
        <f t="shared" si="516"/>
        <v>0.17256850521488071</v>
      </c>
      <c r="Q5538" t="str">
        <f t="shared" si="517"/>
        <v>Low</v>
      </c>
      <c r="R5538" t="str">
        <f t="shared" si="518"/>
        <v>None</v>
      </c>
      <c r="S5538" s="23">
        <f t="shared" si="519"/>
        <v>2025</v>
      </c>
      <c r="T5538" s="23">
        <f t="shared" si="520"/>
        <v>4</v>
      </c>
      <c r="U5538" t="str">
        <f t="shared" si="521"/>
        <v>Apr-2025</v>
      </c>
    </row>
    <row r="5539" spans="1:21" x14ac:dyDescent="0.3">
      <c r="A5539" t="s">
        <v>7550</v>
      </c>
      <c r="B5539" s="22">
        <v>44958</v>
      </c>
      <c r="C5539" s="22">
        <v>44959</v>
      </c>
      <c r="D5539" s="23" t="s">
        <v>102</v>
      </c>
      <c r="E5539" s="23" t="s">
        <v>1952</v>
      </c>
      <c r="F5539" s="23" t="s">
        <v>80</v>
      </c>
      <c r="G5539" s="23" t="s">
        <v>63</v>
      </c>
      <c r="H5539" s="23" t="s">
        <v>64</v>
      </c>
      <c r="I5539" s="23" t="s">
        <v>83</v>
      </c>
      <c r="J5539" s="23" t="s">
        <v>84</v>
      </c>
      <c r="K5539" s="23" t="s">
        <v>85</v>
      </c>
      <c r="L5539" s="24">
        <v>72496.800000000003</v>
      </c>
      <c r="M5539">
        <v>9</v>
      </c>
      <c r="N5539" s="25">
        <v>0.1</v>
      </c>
      <c r="O5539" s="24">
        <v>11933.32</v>
      </c>
      <c r="P5539" s="26">
        <f t="shared" si="516"/>
        <v>0.1646047825559197</v>
      </c>
      <c r="Q5539" t="str">
        <f t="shared" si="517"/>
        <v>Low</v>
      </c>
      <c r="R5539" t="str">
        <f t="shared" si="518"/>
        <v>Low</v>
      </c>
      <c r="S5539" s="23">
        <f t="shared" si="519"/>
        <v>2023</v>
      </c>
      <c r="T5539" s="23">
        <f t="shared" si="520"/>
        <v>2</v>
      </c>
      <c r="U5539" t="str">
        <f t="shared" si="521"/>
        <v>Feb-2023</v>
      </c>
    </row>
    <row r="5540" spans="1:21" x14ac:dyDescent="0.3">
      <c r="A5540" t="s">
        <v>7551</v>
      </c>
      <c r="B5540" s="22">
        <v>45476</v>
      </c>
      <c r="C5540" s="22">
        <v>45482</v>
      </c>
      <c r="D5540" s="23" t="s">
        <v>102</v>
      </c>
      <c r="E5540" s="23" t="s">
        <v>1878</v>
      </c>
      <c r="F5540" s="23" t="s">
        <v>71</v>
      </c>
      <c r="G5540" s="23" t="s">
        <v>81</v>
      </c>
      <c r="H5540" s="23" t="s">
        <v>284</v>
      </c>
      <c r="I5540" s="23" t="s">
        <v>55</v>
      </c>
      <c r="J5540" s="23" t="s">
        <v>56</v>
      </c>
      <c r="K5540" s="23" t="s">
        <v>151</v>
      </c>
      <c r="L5540" s="24">
        <v>55206.239999999998</v>
      </c>
      <c r="M5540">
        <v>6</v>
      </c>
      <c r="N5540" s="25">
        <v>0.05</v>
      </c>
      <c r="O5540" s="24">
        <v>19851.259999999998</v>
      </c>
      <c r="P5540" s="26">
        <f t="shared" si="516"/>
        <v>0.35958362677842215</v>
      </c>
      <c r="Q5540" t="str">
        <f t="shared" si="517"/>
        <v>High</v>
      </c>
      <c r="R5540" t="str">
        <f t="shared" si="518"/>
        <v>Low</v>
      </c>
      <c r="S5540" s="23">
        <f t="shared" si="519"/>
        <v>2024</v>
      </c>
      <c r="T5540" s="23">
        <f t="shared" si="520"/>
        <v>7</v>
      </c>
      <c r="U5540" t="str">
        <f t="shared" si="521"/>
        <v>Jul-2024</v>
      </c>
    </row>
    <row r="5541" spans="1:21" x14ac:dyDescent="0.3">
      <c r="A5541" t="s">
        <v>7552</v>
      </c>
      <c r="B5541" s="22">
        <v>45182</v>
      </c>
      <c r="C5541" s="22">
        <v>45183</v>
      </c>
      <c r="D5541" s="23" t="s">
        <v>78</v>
      </c>
      <c r="E5541" s="23" t="s">
        <v>3232</v>
      </c>
      <c r="F5541" s="23" t="s">
        <v>71</v>
      </c>
      <c r="G5541" s="23" t="s">
        <v>53</v>
      </c>
      <c r="H5541" s="23" t="s">
        <v>246</v>
      </c>
      <c r="I5541" s="23" t="s">
        <v>55</v>
      </c>
      <c r="J5541" s="23" t="s">
        <v>173</v>
      </c>
      <c r="K5541" s="23" t="s">
        <v>780</v>
      </c>
      <c r="L5541" s="24">
        <v>69065.600000000006</v>
      </c>
      <c r="M5541">
        <v>5</v>
      </c>
      <c r="N5541" s="25">
        <v>0.25</v>
      </c>
      <c r="O5541" s="24">
        <v>10417.82</v>
      </c>
      <c r="P5541" s="26">
        <f t="shared" si="516"/>
        <v>0.15083949172960198</v>
      </c>
      <c r="Q5541" t="str">
        <f t="shared" si="517"/>
        <v>Low</v>
      </c>
      <c r="R5541" t="str">
        <f t="shared" si="518"/>
        <v>High</v>
      </c>
      <c r="S5541" s="23">
        <f t="shared" si="519"/>
        <v>2023</v>
      </c>
      <c r="T5541" s="23">
        <f t="shared" si="520"/>
        <v>9</v>
      </c>
      <c r="U5541" t="str">
        <f t="shared" si="521"/>
        <v>Sep-2023</v>
      </c>
    </row>
    <row r="5542" spans="1:21" x14ac:dyDescent="0.3">
      <c r="A5542" t="s">
        <v>7553</v>
      </c>
      <c r="B5542" s="22">
        <v>44688</v>
      </c>
      <c r="C5542" s="22">
        <v>44690</v>
      </c>
      <c r="D5542" s="23" t="s">
        <v>61</v>
      </c>
      <c r="E5542" s="23" t="s">
        <v>577</v>
      </c>
      <c r="F5542" s="23" t="s">
        <v>71</v>
      </c>
      <c r="G5542" s="23" t="s">
        <v>72</v>
      </c>
      <c r="H5542" s="23" t="s">
        <v>73</v>
      </c>
      <c r="I5542" s="23" t="s">
        <v>118</v>
      </c>
      <c r="J5542" s="23" t="s">
        <v>303</v>
      </c>
      <c r="K5542" s="23" t="s">
        <v>421</v>
      </c>
      <c r="L5542" s="24">
        <v>23036.400000000001</v>
      </c>
      <c r="M5542">
        <v>8</v>
      </c>
      <c r="N5542" s="25">
        <v>0.25</v>
      </c>
      <c r="O5542" s="24">
        <v>3668.95</v>
      </c>
      <c r="P5542" s="26">
        <f t="shared" si="516"/>
        <v>0.15926750707575835</v>
      </c>
      <c r="Q5542" t="str">
        <f t="shared" si="517"/>
        <v>Low</v>
      </c>
      <c r="R5542" t="str">
        <f t="shared" si="518"/>
        <v>High</v>
      </c>
      <c r="S5542" s="23">
        <f t="shared" si="519"/>
        <v>2022</v>
      </c>
      <c r="T5542" s="23">
        <f t="shared" si="520"/>
        <v>5</v>
      </c>
      <c r="U5542" t="str">
        <f t="shared" si="521"/>
        <v>May-2022</v>
      </c>
    </row>
    <row r="5543" spans="1:21" x14ac:dyDescent="0.3">
      <c r="A5543" t="s">
        <v>7554</v>
      </c>
      <c r="B5543" s="22">
        <v>45226</v>
      </c>
      <c r="C5543" s="22">
        <v>45233</v>
      </c>
      <c r="D5543" s="23" t="s">
        <v>102</v>
      </c>
      <c r="E5543" s="23" t="s">
        <v>1827</v>
      </c>
      <c r="F5543" s="23" t="s">
        <v>80</v>
      </c>
      <c r="G5543" s="23" t="s">
        <v>63</v>
      </c>
      <c r="H5543" s="23" t="s">
        <v>64</v>
      </c>
      <c r="I5543" s="23" t="s">
        <v>83</v>
      </c>
      <c r="J5543" s="23" t="s">
        <v>449</v>
      </c>
      <c r="K5543" s="23" t="s">
        <v>681</v>
      </c>
      <c r="L5543" s="24">
        <v>38444.910000000003</v>
      </c>
      <c r="M5543">
        <v>3</v>
      </c>
      <c r="N5543" s="25">
        <v>0.1</v>
      </c>
      <c r="O5543" s="24">
        <v>8928.17</v>
      </c>
      <c r="P5543" s="26">
        <f t="shared" si="516"/>
        <v>0.2322328235389288</v>
      </c>
      <c r="Q5543" t="str">
        <f t="shared" si="517"/>
        <v>Medium</v>
      </c>
      <c r="R5543" t="str">
        <f t="shared" si="518"/>
        <v>Low</v>
      </c>
      <c r="S5543" s="23">
        <f t="shared" si="519"/>
        <v>2023</v>
      </c>
      <c r="T5543" s="23">
        <f t="shared" si="520"/>
        <v>10</v>
      </c>
      <c r="U5543" t="str">
        <f t="shared" si="521"/>
        <v>Oct-2023</v>
      </c>
    </row>
    <row r="5544" spans="1:21" x14ac:dyDescent="0.3">
      <c r="A5544" t="s">
        <v>7555</v>
      </c>
      <c r="B5544" s="22">
        <v>45067</v>
      </c>
      <c r="C5544" s="22">
        <v>45072</v>
      </c>
      <c r="D5544" s="23" t="s">
        <v>102</v>
      </c>
      <c r="E5544" s="23" t="s">
        <v>370</v>
      </c>
      <c r="F5544" s="23" t="s">
        <v>71</v>
      </c>
      <c r="G5544" s="23" t="s">
        <v>81</v>
      </c>
      <c r="H5544" s="23" t="s">
        <v>82</v>
      </c>
      <c r="I5544" s="23" t="s">
        <v>96</v>
      </c>
      <c r="J5544" s="23" t="s">
        <v>111</v>
      </c>
      <c r="K5544" s="23" t="s">
        <v>328</v>
      </c>
      <c r="L5544" s="24">
        <v>21215.82</v>
      </c>
      <c r="M5544">
        <v>2</v>
      </c>
      <c r="N5544" s="25">
        <v>0.25</v>
      </c>
      <c r="O5544" s="24">
        <v>3140.75</v>
      </c>
      <c r="P5544" s="26">
        <f t="shared" si="516"/>
        <v>0.14803811495384106</v>
      </c>
      <c r="Q5544" t="str">
        <f t="shared" si="517"/>
        <v>Low</v>
      </c>
      <c r="R5544" t="str">
        <f t="shared" si="518"/>
        <v>High</v>
      </c>
      <c r="S5544" s="23">
        <f t="shared" si="519"/>
        <v>2023</v>
      </c>
      <c r="T5544" s="23">
        <f t="shared" si="520"/>
        <v>5</v>
      </c>
      <c r="U5544" t="str">
        <f t="shared" si="521"/>
        <v>May-2023</v>
      </c>
    </row>
    <row r="5545" spans="1:21" x14ac:dyDescent="0.3">
      <c r="A5545" t="s">
        <v>7556</v>
      </c>
      <c r="B5545" s="22">
        <v>45020</v>
      </c>
      <c r="C5545" s="22">
        <v>45022</v>
      </c>
      <c r="D5545" s="23" t="s">
        <v>61</v>
      </c>
      <c r="E5545" s="23" t="s">
        <v>2206</v>
      </c>
      <c r="F5545" s="23" t="s">
        <v>52</v>
      </c>
      <c r="G5545" s="23" t="s">
        <v>72</v>
      </c>
      <c r="H5545" s="23" t="s">
        <v>73</v>
      </c>
      <c r="I5545" s="23" t="s">
        <v>83</v>
      </c>
      <c r="J5545" s="23" t="s">
        <v>156</v>
      </c>
      <c r="K5545" s="23" t="s">
        <v>208</v>
      </c>
      <c r="L5545" s="24">
        <v>86937.04</v>
      </c>
      <c r="M5545">
        <v>8</v>
      </c>
      <c r="N5545" s="25">
        <v>0.1</v>
      </c>
      <c r="O5545" s="24">
        <v>25064.65</v>
      </c>
      <c r="P5545" s="26">
        <f t="shared" si="516"/>
        <v>0.2883080675394516</v>
      </c>
      <c r="Q5545" t="str">
        <f t="shared" si="517"/>
        <v>Medium</v>
      </c>
      <c r="R5545" t="str">
        <f t="shared" si="518"/>
        <v>Low</v>
      </c>
      <c r="S5545" s="23">
        <f t="shared" si="519"/>
        <v>2023</v>
      </c>
      <c r="T5545" s="23">
        <f t="shared" si="520"/>
        <v>4</v>
      </c>
      <c r="U5545" t="str">
        <f t="shared" si="521"/>
        <v>Apr-2023</v>
      </c>
    </row>
    <row r="5546" spans="1:21" x14ac:dyDescent="0.3">
      <c r="A5546" t="s">
        <v>7557</v>
      </c>
      <c r="B5546" s="22">
        <v>45442</v>
      </c>
      <c r="C5546" s="22">
        <v>45448</v>
      </c>
      <c r="D5546" s="23" t="s">
        <v>78</v>
      </c>
      <c r="E5546" s="23" t="s">
        <v>1145</v>
      </c>
      <c r="F5546" s="23" t="s">
        <v>52</v>
      </c>
      <c r="G5546" s="23" t="s">
        <v>63</v>
      </c>
      <c r="H5546" s="23" t="s">
        <v>202</v>
      </c>
      <c r="I5546" s="23" t="s">
        <v>118</v>
      </c>
      <c r="J5546" s="23" t="s">
        <v>191</v>
      </c>
      <c r="K5546" s="23" t="s">
        <v>192</v>
      </c>
      <c r="L5546" s="24">
        <v>25519.5</v>
      </c>
      <c r="M5546">
        <v>2</v>
      </c>
      <c r="N5546" s="25">
        <v>0.05</v>
      </c>
      <c r="O5546" s="24">
        <v>3847.27</v>
      </c>
      <c r="P5546" s="26">
        <f t="shared" si="516"/>
        <v>0.15075804776739357</v>
      </c>
      <c r="Q5546" t="str">
        <f t="shared" si="517"/>
        <v>Low</v>
      </c>
      <c r="R5546" t="str">
        <f t="shared" si="518"/>
        <v>Low</v>
      </c>
      <c r="S5546" s="23">
        <f t="shared" si="519"/>
        <v>2024</v>
      </c>
      <c r="T5546" s="23">
        <f t="shared" si="520"/>
        <v>5</v>
      </c>
      <c r="U5546" t="str">
        <f t="shared" si="521"/>
        <v>May-2024</v>
      </c>
    </row>
    <row r="5547" spans="1:21" x14ac:dyDescent="0.3">
      <c r="A5547" t="s">
        <v>7558</v>
      </c>
      <c r="B5547" s="22">
        <v>44900</v>
      </c>
      <c r="C5547" s="22">
        <v>44903</v>
      </c>
      <c r="D5547" s="23" t="s">
        <v>78</v>
      </c>
      <c r="E5547" s="23" t="s">
        <v>265</v>
      </c>
      <c r="F5547" s="23" t="s">
        <v>52</v>
      </c>
      <c r="G5547" s="23" t="s">
        <v>53</v>
      </c>
      <c r="H5547" s="23" t="s">
        <v>110</v>
      </c>
      <c r="I5547" s="23" t="s">
        <v>96</v>
      </c>
      <c r="J5547" s="23" t="s">
        <v>135</v>
      </c>
      <c r="K5547" s="23" t="s">
        <v>275</v>
      </c>
      <c r="L5547" s="24">
        <v>110587.41</v>
      </c>
      <c r="M5547">
        <v>9</v>
      </c>
      <c r="N5547" s="25">
        <v>0.05</v>
      </c>
      <c r="O5547" s="24">
        <v>26996.07</v>
      </c>
      <c r="P5547" s="26">
        <f t="shared" si="516"/>
        <v>0.24411522071092903</v>
      </c>
      <c r="Q5547" t="str">
        <f t="shared" si="517"/>
        <v>Medium</v>
      </c>
      <c r="R5547" t="str">
        <f t="shared" si="518"/>
        <v>Low</v>
      </c>
      <c r="S5547" s="23">
        <f t="shared" si="519"/>
        <v>2022</v>
      </c>
      <c r="T5547" s="23">
        <f t="shared" si="520"/>
        <v>12</v>
      </c>
      <c r="U5547" t="str">
        <f t="shared" si="521"/>
        <v>Dec-2022</v>
      </c>
    </row>
    <row r="5548" spans="1:21" x14ac:dyDescent="0.3">
      <c r="A5548" t="s">
        <v>7559</v>
      </c>
      <c r="B5548" s="22">
        <v>45996</v>
      </c>
      <c r="C5548" s="22">
        <v>46002</v>
      </c>
      <c r="D5548" s="23" t="s">
        <v>50</v>
      </c>
      <c r="E5548" s="23" t="s">
        <v>1409</v>
      </c>
      <c r="F5548" s="23" t="s">
        <v>71</v>
      </c>
      <c r="G5548" s="23" t="s">
        <v>81</v>
      </c>
      <c r="H5548" s="23" t="s">
        <v>186</v>
      </c>
      <c r="I5548" s="23" t="s">
        <v>83</v>
      </c>
      <c r="J5548" s="23" t="s">
        <v>449</v>
      </c>
      <c r="K5548" s="23" t="s">
        <v>775</v>
      </c>
      <c r="L5548" s="24">
        <v>85719.78</v>
      </c>
      <c r="M5548">
        <v>6</v>
      </c>
      <c r="N5548" s="25">
        <v>0.1</v>
      </c>
      <c r="O5548" s="24">
        <v>18708.490000000002</v>
      </c>
      <c r="P5548" s="26">
        <f t="shared" si="516"/>
        <v>0.21825172673098323</v>
      </c>
      <c r="Q5548" t="str">
        <f t="shared" si="517"/>
        <v>Medium</v>
      </c>
      <c r="R5548" t="str">
        <f t="shared" si="518"/>
        <v>Low</v>
      </c>
      <c r="S5548" s="23">
        <f t="shared" si="519"/>
        <v>2025</v>
      </c>
      <c r="T5548" s="23">
        <f t="shared" si="520"/>
        <v>12</v>
      </c>
      <c r="U5548" t="str">
        <f t="shared" si="521"/>
        <v>Dec-2025</v>
      </c>
    </row>
    <row r="5549" spans="1:21" x14ac:dyDescent="0.3">
      <c r="A5549" t="s">
        <v>7560</v>
      </c>
      <c r="B5549" s="22">
        <v>45503</v>
      </c>
      <c r="C5549" s="22">
        <v>45504</v>
      </c>
      <c r="D5549" s="23" t="s">
        <v>50</v>
      </c>
      <c r="E5549" s="23" t="s">
        <v>1275</v>
      </c>
      <c r="F5549" s="23" t="s">
        <v>71</v>
      </c>
      <c r="G5549" s="23" t="s">
        <v>72</v>
      </c>
      <c r="H5549" s="23" t="s">
        <v>104</v>
      </c>
      <c r="I5549" s="23" t="s">
        <v>118</v>
      </c>
      <c r="J5549" s="23" t="s">
        <v>230</v>
      </c>
      <c r="K5549" s="23" t="s">
        <v>231</v>
      </c>
      <c r="L5549" s="24">
        <v>23302.080000000002</v>
      </c>
      <c r="M5549">
        <v>2</v>
      </c>
      <c r="N5549" s="25">
        <v>0.25</v>
      </c>
      <c r="O5549" s="24">
        <v>2890.27</v>
      </c>
      <c r="P5549" s="26">
        <f t="shared" si="516"/>
        <v>0.12403485010780152</v>
      </c>
      <c r="Q5549" t="str">
        <f t="shared" si="517"/>
        <v>Low</v>
      </c>
      <c r="R5549" t="str">
        <f t="shared" si="518"/>
        <v>High</v>
      </c>
      <c r="S5549" s="23">
        <f t="shared" si="519"/>
        <v>2024</v>
      </c>
      <c r="T5549" s="23">
        <f t="shared" si="520"/>
        <v>7</v>
      </c>
      <c r="U5549" t="str">
        <f t="shared" si="521"/>
        <v>Jul-2024</v>
      </c>
    </row>
    <row r="5550" spans="1:21" x14ac:dyDescent="0.3">
      <c r="A5550" t="s">
        <v>7561</v>
      </c>
      <c r="B5550" s="22">
        <v>45842</v>
      </c>
      <c r="C5550" s="22">
        <v>45849</v>
      </c>
      <c r="D5550" s="23" t="s">
        <v>61</v>
      </c>
      <c r="E5550" s="23" t="s">
        <v>1226</v>
      </c>
      <c r="F5550" s="23" t="s">
        <v>52</v>
      </c>
      <c r="G5550" s="23" t="s">
        <v>179</v>
      </c>
      <c r="H5550" s="23" t="s">
        <v>180</v>
      </c>
      <c r="I5550" s="23" t="s">
        <v>118</v>
      </c>
      <c r="J5550" s="23" t="s">
        <v>303</v>
      </c>
      <c r="K5550" s="23" t="s">
        <v>491</v>
      </c>
      <c r="L5550" s="24">
        <v>29482.62</v>
      </c>
      <c r="M5550">
        <v>3</v>
      </c>
      <c r="N5550" s="25">
        <v>0.25</v>
      </c>
      <c r="O5550" s="24">
        <v>5508.02</v>
      </c>
      <c r="P5550" s="26">
        <f t="shared" si="516"/>
        <v>0.18682260938817516</v>
      </c>
      <c r="Q5550" t="str">
        <f t="shared" si="517"/>
        <v>Low</v>
      </c>
      <c r="R5550" t="str">
        <f t="shared" si="518"/>
        <v>High</v>
      </c>
      <c r="S5550" s="23">
        <f t="shared" si="519"/>
        <v>2025</v>
      </c>
      <c r="T5550" s="23">
        <f t="shared" si="520"/>
        <v>7</v>
      </c>
      <c r="U5550" t="str">
        <f t="shared" si="521"/>
        <v>Jul-2025</v>
      </c>
    </row>
    <row r="5551" spans="1:21" x14ac:dyDescent="0.3">
      <c r="A5551" t="s">
        <v>7562</v>
      </c>
      <c r="B5551" s="22">
        <v>44580</v>
      </c>
      <c r="C5551" s="22">
        <v>44586</v>
      </c>
      <c r="D5551" s="23" t="s">
        <v>50</v>
      </c>
      <c r="E5551" s="23" t="s">
        <v>668</v>
      </c>
      <c r="F5551" s="23" t="s">
        <v>80</v>
      </c>
      <c r="G5551" s="23" t="s">
        <v>179</v>
      </c>
      <c r="H5551" s="23" t="s">
        <v>180</v>
      </c>
      <c r="I5551" s="23" t="s">
        <v>55</v>
      </c>
      <c r="J5551" s="23" t="s">
        <v>56</v>
      </c>
      <c r="K5551" s="23" t="s">
        <v>151</v>
      </c>
      <c r="L5551" s="24">
        <v>124541.19</v>
      </c>
      <c r="M5551">
        <v>9</v>
      </c>
      <c r="N5551" s="25">
        <v>0</v>
      </c>
      <c r="O5551" s="24">
        <v>20194.03</v>
      </c>
      <c r="P5551" s="26">
        <f t="shared" si="516"/>
        <v>0.16214739878428974</v>
      </c>
      <c r="Q5551" t="str">
        <f t="shared" si="517"/>
        <v>Low</v>
      </c>
      <c r="R5551" t="str">
        <f t="shared" si="518"/>
        <v>None</v>
      </c>
      <c r="S5551" s="23">
        <f t="shared" si="519"/>
        <v>2022</v>
      </c>
      <c r="T5551" s="23">
        <f t="shared" si="520"/>
        <v>1</v>
      </c>
      <c r="U5551" t="str">
        <f t="shared" si="521"/>
        <v>Jan-2022</v>
      </c>
    </row>
    <row r="5552" spans="1:21" x14ac:dyDescent="0.3">
      <c r="A5552" t="s">
        <v>7563</v>
      </c>
      <c r="B5552" s="22">
        <v>45204</v>
      </c>
      <c r="C5552" s="22">
        <v>45208</v>
      </c>
      <c r="D5552" s="23" t="s">
        <v>102</v>
      </c>
      <c r="E5552" s="23" t="s">
        <v>274</v>
      </c>
      <c r="F5552" s="23" t="s">
        <v>52</v>
      </c>
      <c r="G5552" s="23" t="s">
        <v>53</v>
      </c>
      <c r="H5552" s="23" t="s">
        <v>90</v>
      </c>
      <c r="I5552" s="23" t="s">
        <v>96</v>
      </c>
      <c r="J5552" s="23" t="s">
        <v>166</v>
      </c>
      <c r="K5552" s="23" t="s">
        <v>762</v>
      </c>
      <c r="L5552" s="24">
        <v>45776.6</v>
      </c>
      <c r="M5552">
        <v>5</v>
      </c>
      <c r="N5552" s="25">
        <v>0.05</v>
      </c>
      <c r="O5552" s="24">
        <v>7074.42</v>
      </c>
      <c r="P5552" s="26">
        <f t="shared" si="516"/>
        <v>0.15454227705858453</v>
      </c>
      <c r="Q5552" t="str">
        <f t="shared" si="517"/>
        <v>Low</v>
      </c>
      <c r="R5552" t="str">
        <f t="shared" si="518"/>
        <v>Low</v>
      </c>
      <c r="S5552" s="23">
        <f t="shared" si="519"/>
        <v>2023</v>
      </c>
      <c r="T5552" s="23">
        <f t="shared" si="520"/>
        <v>10</v>
      </c>
      <c r="U5552" t="str">
        <f t="shared" si="521"/>
        <v>Oct-2023</v>
      </c>
    </row>
    <row r="5553" spans="1:21" x14ac:dyDescent="0.3">
      <c r="A5553" t="s">
        <v>7564</v>
      </c>
      <c r="B5553" s="22">
        <v>45768</v>
      </c>
      <c r="C5553" s="22">
        <v>45772</v>
      </c>
      <c r="D5553" s="23" t="s">
        <v>61</v>
      </c>
      <c r="E5553" s="23" t="s">
        <v>1319</v>
      </c>
      <c r="F5553" s="23" t="s">
        <v>80</v>
      </c>
      <c r="G5553" s="23" t="s">
        <v>179</v>
      </c>
      <c r="H5553" s="23" t="s">
        <v>236</v>
      </c>
      <c r="I5553" s="23" t="s">
        <v>55</v>
      </c>
      <c r="J5553" s="23" t="s">
        <v>173</v>
      </c>
      <c r="K5553" s="23" t="s">
        <v>174</v>
      </c>
      <c r="L5553" s="24">
        <v>40476.800000000003</v>
      </c>
      <c r="M5553">
        <v>7</v>
      </c>
      <c r="N5553" s="25">
        <v>0.25</v>
      </c>
      <c r="O5553" s="24">
        <v>7491.11</v>
      </c>
      <c r="P5553" s="26">
        <f t="shared" si="516"/>
        <v>0.18507169539093998</v>
      </c>
      <c r="Q5553" t="str">
        <f t="shared" si="517"/>
        <v>Low</v>
      </c>
      <c r="R5553" t="str">
        <f t="shared" si="518"/>
        <v>High</v>
      </c>
      <c r="S5553" s="23">
        <f t="shared" si="519"/>
        <v>2025</v>
      </c>
      <c r="T5553" s="23">
        <f t="shared" si="520"/>
        <v>4</v>
      </c>
      <c r="U5553" t="str">
        <f t="shared" si="521"/>
        <v>Apr-2025</v>
      </c>
    </row>
    <row r="5554" spans="1:21" x14ac:dyDescent="0.3">
      <c r="A5554" t="s">
        <v>7565</v>
      </c>
      <c r="B5554" s="22">
        <v>44672</v>
      </c>
      <c r="C5554" s="22">
        <v>44673</v>
      </c>
      <c r="D5554" s="23" t="s">
        <v>78</v>
      </c>
      <c r="E5554" s="23" t="s">
        <v>523</v>
      </c>
      <c r="F5554" s="23" t="s">
        <v>71</v>
      </c>
      <c r="G5554" s="23" t="s">
        <v>72</v>
      </c>
      <c r="H5554" s="23" t="s">
        <v>104</v>
      </c>
      <c r="I5554" s="23" t="s">
        <v>118</v>
      </c>
      <c r="J5554" s="23" t="s">
        <v>230</v>
      </c>
      <c r="K5554" s="23" t="s">
        <v>351</v>
      </c>
      <c r="L5554" s="24">
        <v>33543.18</v>
      </c>
      <c r="M5554">
        <v>3</v>
      </c>
      <c r="N5554" s="25">
        <v>0.05</v>
      </c>
      <c r="O5554" s="24">
        <v>6051.78</v>
      </c>
      <c r="P5554" s="26">
        <f t="shared" si="516"/>
        <v>0.18041759904695975</v>
      </c>
      <c r="Q5554" t="str">
        <f t="shared" si="517"/>
        <v>Low</v>
      </c>
      <c r="R5554" t="str">
        <f t="shared" si="518"/>
        <v>Low</v>
      </c>
      <c r="S5554" s="23">
        <f t="shared" si="519"/>
        <v>2022</v>
      </c>
      <c r="T5554" s="23">
        <f t="shared" si="520"/>
        <v>4</v>
      </c>
      <c r="U5554" t="str">
        <f t="shared" si="521"/>
        <v>Apr-2022</v>
      </c>
    </row>
    <row r="5555" spans="1:21" x14ac:dyDescent="0.3">
      <c r="A5555" t="s">
        <v>7566</v>
      </c>
      <c r="B5555" s="22">
        <v>44747</v>
      </c>
      <c r="C5555" s="22">
        <v>44752</v>
      </c>
      <c r="D5555" s="23" t="s">
        <v>61</v>
      </c>
      <c r="E5555" s="23" t="s">
        <v>850</v>
      </c>
      <c r="F5555" s="23" t="s">
        <v>71</v>
      </c>
      <c r="G5555" s="23" t="s">
        <v>81</v>
      </c>
      <c r="H5555" s="23" t="s">
        <v>284</v>
      </c>
      <c r="I5555" s="23" t="s">
        <v>96</v>
      </c>
      <c r="J5555" s="23" t="s">
        <v>166</v>
      </c>
      <c r="K5555" s="23" t="s">
        <v>762</v>
      </c>
      <c r="L5555" s="24">
        <v>11708</v>
      </c>
      <c r="M5555">
        <v>10</v>
      </c>
      <c r="N5555" s="25">
        <v>0.25</v>
      </c>
      <c r="O5555" s="24">
        <v>2334.1799999999998</v>
      </c>
      <c r="P5555" s="26">
        <f t="shared" si="516"/>
        <v>0.19936624530235736</v>
      </c>
      <c r="Q5555" t="str">
        <f t="shared" si="517"/>
        <v>Low</v>
      </c>
      <c r="R5555" t="str">
        <f t="shared" si="518"/>
        <v>High</v>
      </c>
      <c r="S5555" s="23">
        <f t="shared" si="519"/>
        <v>2022</v>
      </c>
      <c r="T5555" s="23">
        <f t="shared" si="520"/>
        <v>7</v>
      </c>
      <c r="U5555" t="str">
        <f t="shared" si="521"/>
        <v>Jul-2022</v>
      </c>
    </row>
    <row r="5556" spans="1:21" x14ac:dyDescent="0.3">
      <c r="A5556" t="s">
        <v>7567</v>
      </c>
      <c r="B5556" s="22">
        <v>45460</v>
      </c>
      <c r="C5556" s="22">
        <v>45462</v>
      </c>
      <c r="D5556" s="23" t="s">
        <v>102</v>
      </c>
      <c r="E5556" s="23" t="s">
        <v>458</v>
      </c>
      <c r="F5556" s="23" t="s">
        <v>52</v>
      </c>
      <c r="G5556" s="23" t="s">
        <v>63</v>
      </c>
      <c r="H5556" s="23" t="s">
        <v>213</v>
      </c>
      <c r="I5556" s="23" t="s">
        <v>96</v>
      </c>
      <c r="J5556" s="23" t="s">
        <v>166</v>
      </c>
      <c r="K5556" s="23" t="s">
        <v>167</v>
      </c>
      <c r="L5556" s="24">
        <v>44434.080000000002</v>
      </c>
      <c r="M5556">
        <v>3</v>
      </c>
      <c r="N5556" s="25">
        <v>0.2</v>
      </c>
      <c r="O5556" s="24">
        <v>10643.62</v>
      </c>
      <c r="P5556" s="26">
        <f t="shared" si="516"/>
        <v>0.23953731010071549</v>
      </c>
      <c r="Q5556" t="str">
        <f t="shared" si="517"/>
        <v>Medium</v>
      </c>
      <c r="R5556" t="str">
        <f t="shared" si="518"/>
        <v>Medium</v>
      </c>
      <c r="S5556" s="23">
        <f t="shared" si="519"/>
        <v>2024</v>
      </c>
      <c r="T5556" s="23">
        <f t="shared" si="520"/>
        <v>6</v>
      </c>
      <c r="U5556" t="str">
        <f t="shared" si="521"/>
        <v>Jun-2024</v>
      </c>
    </row>
    <row r="5557" spans="1:21" x14ac:dyDescent="0.3">
      <c r="A5557" t="s">
        <v>7568</v>
      </c>
      <c r="B5557" s="22">
        <v>44713</v>
      </c>
      <c r="C5557" s="22">
        <v>44717</v>
      </c>
      <c r="D5557" s="23" t="s">
        <v>78</v>
      </c>
      <c r="E5557" s="23" t="s">
        <v>1782</v>
      </c>
      <c r="F5557" s="23" t="s">
        <v>80</v>
      </c>
      <c r="G5557" s="23" t="s">
        <v>53</v>
      </c>
      <c r="H5557" s="23" t="s">
        <v>90</v>
      </c>
      <c r="I5557" s="23" t="s">
        <v>55</v>
      </c>
      <c r="J5557" s="23" t="s">
        <v>141</v>
      </c>
      <c r="K5557" s="23" t="s">
        <v>241</v>
      </c>
      <c r="L5557" s="24">
        <v>11293.37</v>
      </c>
      <c r="M5557">
        <v>1</v>
      </c>
      <c r="N5557" s="25">
        <v>0.05</v>
      </c>
      <c r="O5557" s="24">
        <v>3454.37</v>
      </c>
      <c r="P5557" s="26">
        <f t="shared" si="516"/>
        <v>0.30587592543235542</v>
      </c>
      <c r="Q5557" t="str">
        <f t="shared" si="517"/>
        <v>High</v>
      </c>
      <c r="R5557" t="str">
        <f t="shared" si="518"/>
        <v>Low</v>
      </c>
      <c r="S5557" s="23">
        <f t="shared" si="519"/>
        <v>2022</v>
      </c>
      <c r="T5557" s="23">
        <f t="shared" si="520"/>
        <v>6</v>
      </c>
      <c r="U5557" t="str">
        <f t="shared" si="521"/>
        <v>Jun-2022</v>
      </c>
    </row>
    <row r="5558" spans="1:21" x14ac:dyDescent="0.3">
      <c r="A5558" t="s">
        <v>7569</v>
      </c>
      <c r="B5558" s="22">
        <v>44760</v>
      </c>
      <c r="C5558" s="22">
        <v>44764</v>
      </c>
      <c r="D5558" s="23" t="s">
        <v>102</v>
      </c>
      <c r="E5558" s="23" t="s">
        <v>2047</v>
      </c>
      <c r="F5558" s="23" t="s">
        <v>71</v>
      </c>
      <c r="G5558" s="23" t="s">
        <v>81</v>
      </c>
      <c r="H5558" s="23" t="s">
        <v>284</v>
      </c>
      <c r="I5558" s="23" t="s">
        <v>96</v>
      </c>
      <c r="J5558" s="23" t="s">
        <v>166</v>
      </c>
      <c r="K5558" s="23" t="s">
        <v>337</v>
      </c>
      <c r="L5558" s="24">
        <v>34051</v>
      </c>
      <c r="M5558">
        <v>10</v>
      </c>
      <c r="N5558" s="25">
        <v>0.15</v>
      </c>
      <c r="O5558" s="24">
        <v>9423.5</v>
      </c>
      <c r="P5558" s="26">
        <f t="shared" si="516"/>
        <v>0.27674664473877419</v>
      </c>
      <c r="Q5558" t="str">
        <f t="shared" si="517"/>
        <v>Medium</v>
      </c>
      <c r="R5558" t="str">
        <f t="shared" si="518"/>
        <v>Medium</v>
      </c>
      <c r="S5558" s="23">
        <f t="shared" si="519"/>
        <v>2022</v>
      </c>
      <c r="T5558" s="23">
        <f t="shared" si="520"/>
        <v>7</v>
      </c>
      <c r="U5558" t="str">
        <f t="shared" si="521"/>
        <v>Jul-2022</v>
      </c>
    </row>
    <row r="5559" spans="1:21" x14ac:dyDescent="0.3">
      <c r="A5559" t="s">
        <v>7570</v>
      </c>
      <c r="B5559" s="22">
        <v>45098</v>
      </c>
      <c r="C5559" s="22">
        <v>45102</v>
      </c>
      <c r="D5559" s="23" t="s">
        <v>50</v>
      </c>
      <c r="E5559" s="23" t="s">
        <v>350</v>
      </c>
      <c r="F5559" s="23" t="s">
        <v>52</v>
      </c>
      <c r="G5559" s="23" t="s">
        <v>179</v>
      </c>
      <c r="H5559" s="23" t="s">
        <v>236</v>
      </c>
      <c r="I5559" s="23" t="s">
        <v>96</v>
      </c>
      <c r="J5559" s="23" t="s">
        <v>97</v>
      </c>
      <c r="K5559" s="23" t="s">
        <v>181</v>
      </c>
      <c r="L5559" s="24">
        <v>57555.360000000001</v>
      </c>
      <c r="M5559">
        <v>9</v>
      </c>
      <c r="N5559" s="25">
        <v>0.1</v>
      </c>
      <c r="O5559" s="24">
        <v>11670.79</v>
      </c>
      <c r="P5559" s="26">
        <f t="shared" si="516"/>
        <v>0.20277503259470536</v>
      </c>
      <c r="Q5559" t="str">
        <f t="shared" si="517"/>
        <v>Medium</v>
      </c>
      <c r="R5559" t="str">
        <f t="shared" si="518"/>
        <v>Low</v>
      </c>
      <c r="S5559" s="23">
        <f t="shared" si="519"/>
        <v>2023</v>
      </c>
      <c r="T5559" s="23">
        <f t="shared" si="520"/>
        <v>6</v>
      </c>
      <c r="U5559" t="str">
        <f t="shared" si="521"/>
        <v>Jun-2023</v>
      </c>
    </row>
    <row r="5560" spans="1:21" x14ac:dyDescent="0.3">
      <c r="A5560" t="s">
        <v>7571</v>
      </c>
      <c r="B5560" s="22">
        <v>45967</v>
      </c>
      <c r="C5560" s="22">
        <v>45970</v>
      </c>
      <c r="D5560" s="23" t="s">
        <v>61</v>
      </c>
      <c r="E5560" s="23" t="s">
        <v>1621</v>
      </c>
      <c r="F5560" s="23" t="s">
        <v>52</v>
      </c>
      <c r="G5560" s="23" t="s">
        <v>53</v>
      </c>
      <c r="H5560" s="23" t="s">
        <v>246</v>
      </c>
      <c r="I5560" s="23" t="s">
        <v>118</v>
      </c>
      <c r="J5560" s="23" t="s">
        <v>191</v>
      </c>
      <c r="K5560" s="23" t="s">
        <v>829</v>
      </c>
      <c r="L5560" s="24">
        <v>39755.4</v>
      </c>
      <c r="M5560">
        <v>4</v>
      </c>
      <c r="N5560" s="25">
        <v>0.1</v>
      </c>
      <c r="O5560" s="24">
        <v>7043.33</v>
      </c>
      <c r="P5560" s="26">
        <f t="shared" si="516"/>
        <v>0.17716662390518018</v>
      </c>
      <c r="Q5560" t="str">
        <f t="shared" si="517"/>
        <v>Low</v>
      </c>
      <c r="R5560" t="str">
        <f t="shared" si="518"/>
        <v>Low</v>
      </c>
      <c r="S5560" s="23">
        <f t="shared" si="519"/>
        <v>2025</v>
      </c>
      <c r="T5560" s="23">
        <f t="shared" si="520"/>
        <v>11</v>
      </c>
      <c r="U5560" t="str">
        <f t="shared" si="521"/>
        <v>Nov-2025</v>
      </c>
    </row>
    <row r="5561" spans="1:21" x14ac:dyDescent="0.3">
      <c r="A5561" t="s">
        <v>7572</v>
      </c>
      <c r="B5561" s="22">
        <v>44811</v>
      </c>
      <c r="C5561" s="22">
        <v>44816</v>
      </c>
      <c r="D5561" s="23" t="s">
        <v>102</v>
      </c>
      <c r="E5561" s="23" t="s">
        <v>2256</v>
      </c>
      <c r="F5561" s="23" t="s">
        <v>52</v>
      </c>
      <c r="G5561" s="23" t="s">
        <v>179</v>
      </c>
      <c r="H5561" s="23" t="s">
        <v>180</v>
      </c>
      <c r="I5561" s="23" t="s">
        <v>83</v>
      </c>
      <c r="J5561" s="23" t="s">
        <v>449</v>
      </c>
      <c r="K5561" s="23" t="s">
        <v>450</v>
      </c>
      <c r="L5561" s="24">
        <v>32717.040000000001</v>
      </c>
      <c r="M5561">
        <v>3</v>
      </c>
      <c r="N5561" s="25">
        <v>0.2</v>
      </c>
      <c r="O5561" s="24">
        <v>4802.6099999999997</v>
      </c>
      <c r="P5561" s="26">
        <f t="shared" si="516"/>
        <v>0.14679231373009294</v>
      </c>
      <c r="Q5561" t="str">
        <f t="shared" si="517"/>
        <v>Low</v>
      </c>
      <c r="R5561" t="str">
        <f t="shared" si="518"/>
        <v>Medium</v>
      </c>
      <c r="S5561" s="23">
        <f t="shared" si="519"/>
        <v>2022</v>
      </c>
      <c r="T5561" s="23">
        <f t="shared" si="520"/>
        <v>9</v>
      </c>
      <c r="U5561" t="str">
        <f t="shared" si="521"/>
        <v>Sep-2022</v>
      </c>
    </row>
    <row r="5562" spans="1:21" x14ac:dyDescent="0.3">
      <c r="A5562" t="s">
        <v>7573</v>
      </c>
      <c r="B5562" s="22">
        <v>44917</v>
      </c>
      <c r="C5562" s="22">
        <v>44924</v>
      </c>
      <c r="D5562" s="23" t="s">
        <v>61</v>
      </c>
      <c r="E5562" s="23" t="s">
        <v>2245</v>
      </c>
      <c r="F5562" s="23" t="s">
        <v>80</v>
      </c>
      <c r="G5562" s="23" t="s">
        <v>179</v>
      </c>
      <c r="H5562" s="23" t="s">
        <v>236</v>
      </c>
      <c r="I5562" s="23" t="s">
        <v>55</v>
      </c>
      <c r="J5562" s="23" t="s">
        <v>56</v>
      </c>
      <c r="K5562" s="23" t="s">
        <v>151</v>
      </c>
      <c r="L5562" s="24">
        <v>31454.7</v>
      </c>
      <c r="M5562">
        <v>10</v>
      </c>
      <c r="N5562" s="25">
        <v>0.05</v>
      </c>
      <c r="O5562" s="24">
        <v>9973.18</v>
      </c>
      <c r="P5562" s="26">
        <f t="shared" si="516"/>
        <v>0.31706485835185205</v>
      </c>
      <c r="Q5562" t="str">
        <f t="shared" si="517"/>
        <v>High</v>
      </c>
      <c r="R5562" t="str">
        <f t="shared" si="518"/>
        <v>Low</v>
      </c>
      <c r="S5562" s="23">
        <f t="shared" si="519"/>
        <v>2022</v>
      </c>
      <c r="T5562" s="23">
        <f t="shared" si="520"/>
        <v>12</v>
      </c>
      <c r="U5562" t="str">
        <f t="shared" si="521"/>
        <v>Dec-2022</v>
      </c>
    </row>
    <row r="5563" spans="1:21" x14ac:dyDescent="0.3">
      <c r="A5563" t="s">
        <v>7574</v>
      </c>
      <c r="B5563" s="22">
        <v>44725</v>
      </c>
      <c r="C5563" s="22">
        <v>44729</v>
      </c>
      <c r="D5563" s="23" t="s">
        <v>61</v>
      </c>
      <c r="E5563" s="23" t="s">
        <v>454</v>
      </c>
      <c r="F5563" s="23" t="s">
        <v>71</v>
      </c>
      <c r="G5563" s="23" t="s">
        <v>53</v>
      </c>
      <c r="H5563" s="23" t="s">
        <v>246</v>
      </c>
      <c r="I5563" s="23" t="s">
        <v>118</v>
      </c>
      <c r="J5563" s="23" t="s">
        <v>230</v>
      </c>
      <c r="K5563" s="23" t="s">
        <v>356</v>
      </c>
      <c r="L5563" s="24">
        <v>25882.26</v>
      </c>
      <c r="M5563">
        <v>3</v>
      </c>
      <c r="N5563" s="25">
        <v>0.05</v>
      </c>
      <c r="O5563" s="24">
        <v>8539.85</v>
      </c>
      <c r="P5563" s="26">
        <f t="shared" si="516"/>
        <v>0.3299499348202205</v>
      </c>
      <c r="Q5563" t="str">
        <f t="shared" si="517"/>
        <v>High</v>
      </c>
      <c r="R5563" t="str">
        <f t="shared" si="518"/>
        <v>Low</v>
      </c>
      <c r="S5563" s="23">
        <f t="shared" si="519"/>
        <v>2022</v>
      </c>
      <c r="T5563" s="23">
        <f t="shared" si="520"/>
        <v>6</v>
      </c>
      <c r="U5563" t="str">
        <f t="shared" si="521"/>
        <v>Jun-2022</v>
      </c>
    </row>
    <row r="5564" spans="1:21" x14ac:dyDescent="0.3">
      <c r="A5564" t="s">
        <v>7575</v>
      </c>
      <c r="B5564" s="22">
        <v>44872</v>
      </c>
      <c r="C5564" s="22">
        <v>44876</v>
      </c>
      <c r="D5564" s="23" t="s">
        <v>102</v>
      </c>
      <c r="E5564" s="23" t="s">
        <v>1739</v>
      </c>
      <c r="F5564" s="23" t="s">
        <v>80</v>
      </c>
      <c r="G5564" s="23" t="s">
        <v>53</v>
      </c>
      <c r="H5564" s="23" t="s">
        <v>54</v>
      </c>
      <c r="I5564" s="23" t="s">
        <v>55</v>
      </c>
      <c r="J5564" s="23" t="s">
        <v>56</v>
      </c>
      <c r="K5564" s="23" t="s">
        <v>151</v>
      </c>
      <c r="L5564" s="24">
        <v>102178.62</v>
      </c>
      <c r="M5564">
        <v>9</v>
      </c>
      <c r="N5564" s="25">
        <v>0.15</v>
      </c>
      <c r="O5564" s="24">
        <v>29139.040000000001</v>
      </c>
      <c r="P5564" s="26">
        <f t="shared" si="516"/>
        <v>0.28517746667551391</v>
      </c>
      <c r="Q5564" t="str">
        <f t="shared" si="517"/>
        <v>Medium</v>
      </c>
      <c r="R5564" t="str">
        <f t="shared" si="518"/>
        <v>Medium</v>
      </c>
      <c r="S5564" s="23">
        <f t="shared" si="519"/>
        <v>2022</v>
      </c>
      <c r="T5564" s="23">
        <f t="shared" si="520"/>
        <v>11</v>
      </c>
      <c r="U5564" t="str">
        <f t="shared" si="521"/>
        <v>Nov-2022</v>
      </c>
    </row>
    <row r="5565" spans="1:21" x14ac:dyDescent="0.3">
      <c r="A5565" t="s">
        <v>7576</v>
      </c>
      <c r="B5565" s="22">
        <v>44998</v>
      </c>
      <c r="C5565" s="22">
        <v>45004</v>
      </c>
      <c r="D5565" s="23" t="s">
        <v>78</v>
      </c>
      <c r="E5565" s="23" t="s">
        <v>1049</v>
      </c>
      <c r="F5565" s="23" t="s">
        <v>52</v>
      </c>
      <c r="G5565" s="23" t="s">
        <v>179</v>
      </c>
      <c r="H5565" s="23" t="s">
        <v>236</v>
      </c>
      <c r="I5565" s="23" t="s">
        <v>96</v>
      </c>
      <c r="J5565" s="23" t="s">
        <v>135</v>
      </c>
      <c r="K5565" s="23" t="s">
        <v>395</v>
      </c>
      <c r="L5565" s="24">
        <v>92728.71</v>
      </c>
      <c r="M5565">
        <v>9</v>
      </c>
      <c r="N5565" s="25">
        <v>0.1</v>
      </c>
      <c r="O5565" s="24">
        <v>22773.17</v>
      </c>
      <c r="P5565" s="26">
        <f t="shared" si="516"/>
        <v>0.24558920317127239</v>
      </c>
      <c r="Q5565" t="str">
        <f t="shared" si="517"/>
        <v>Medium</v>
      </c>
      <c r="R5565" t="str">
        <f t="shared" si="518"/>
        <v>Low</v>
      </c>
      <c r="S5565" s="23">
        <f t="shared" si="519"/>
        <v>2023</v>
      </c>
      <c r="T5565" s="23">
        <f t="shared" si="520"/>
        <v>3</v>
      </c>
      <c r="U5565" t="str">
        <f t="shared" si="521"/>
        <v>Mar-2023</v>
      </c>
    </row>
    <row r="5566" spans="1:21" x14ac:dyDescent="0.3">
      <c r="A5566" t="s">
        <v>7577</v>
      </c>
      <c r="B5566" s="22">
        <v>45063</v>
      </c>
      <c r="C5566" s="22">
        <v>45070</v>
      </c>
      <c r="D5566" s="23" t="s">
        <v>50</v>
      </c>
      <c r="E5566" s="23" t="s">
        <v>2400</v>
      </c>
      <c r="F5566" s="23" t="s">
        <v>71</v>
      </c>
      <c r="G5566" s="23" t="s">
        <v>179</v>
      </c>
      <c r="H5566" s="23" t="s">
        <v>180</v>
      </c>
      <c r="I5566" s="23" t="s">
        <v>118</v>
      </c>
      <c r="J5566" s="23" t="s">
        <v>119</v>
      </c>
      <c r="K5566" s="23" t="s">
        <v>120</v>
      </c>
      <c r="L5566" s="24">
        <v>3249.36</v>
      </c>
      <c r="M5566">
        <v>6</v>
      </c>
      <c r="N5566" s="25">
        <v>0.15</v>
      </c>
      <c r="O5566" s="24">
        <v>944.16</v>
      </c>
      <c r="P5566" s="26">
        <f t="shared" si="516"/>
        <v>0.29056798877317375</v>
      </c>
      <c r="Q5566" t="str">
        <f t="shared" si="517"/>
        <v>Medium</v>
      </c>
      <c r="R5566" t="str">
        <f t="shared" si="518"/>
        <v>Medium</v>
      </c>
      <c r="S5566" s="23">
        <f t="shared" si="519"/>
        <v>2023</v>
      </c>
      <c r="T5566" s="23">
        <f t="shared" si="520"/>
        <v>5</v>
      </c>
      <c r="U5566" t="str">
        <f t="shared" si="521"/>
        <v>May-2023</v>
      </c>
    </row>
    <row r="5567" spans="1:21" x14ac:dyDescent="0.3">
      <c r="A5567" t="s">
        <v>7578</v>
      </c>
      <c r="B5567" s="22">
        <v>44785</v>
      </c>
      <c r="C5567" s="22">
        <v>44790</v>
      </c>
      <c r="D5567" s="23" t="s">
        <v>78</v>
      </c>
      <c r="E5567" s="23" t="s">
        <v>1313</v>
      </c>
      <c r="F5567" s="23" t="s">
        <v>71</v>
      </c>
      <c r="G5567" s="23" t="s">
        <v>63</v>
      </c>
      <c r="H5567" s="23" t="s">
        <v>64</v>
      </c>
      <c r="I5567" s="23" t="s">
        <v>83</v>
      </c>
      <c r="J5567" s="23" t="s">
        <v>156</v>
      </c>
      <c r="K5567" s="23" t="s">
        <v>285</v>
      </c>
      <c r="L5567" s="24">
        <v>101026</v>
      </c>
      <c r="M5567">
        <v>10</v>
      </c>
      <c r="N5567" s="25">
        <v>0.1</v>
      </c>
      <c r="O5567" s="24">
        <v>21886.23</v>
      </c>
      <c r="P5567" s="26">
        <f t="shared" si="516"/>
        <v>0.21663957793043376</v>
      </c>
      <c r="Q5567" t="str">
        <f t="shared" si="517"/>
        <v>Medium</v>
      </c>
      <c r="R5567" t="str">
        <f t="shared" si="518"/>
        <v>Low</v>
      </c>
      <c r="S5567" s="23">
        <f t="shared" si="519"/>
        <v>2022</v>
      </c>
      <c r="T5567" s="23">
        <f t="shared" si="520"/>
        <v>8</v>
      </c>
      <c r="U5567" t="str">
        <f t="shared" si="521"/>
        <v>Aug-2022</v>
      </c>
    </row>
    <row r="5568" spans="1:21" x14ac:dyDescent="0.3">
      <c r="A5568" t="s">
        <v>7579</v>
      </c>
      <c r="B5568" s="22">
        <v>45729</v>
      </c>
      <c r="C5568" s="22">
        <v>45736</v>
      </c>
      <c r="D5568" s="23" t="s">
        <v>78</v>
      </c>
      <c r="E5568" s="23" t="s">
        <v>217</v>
      </c>
      <c r="F5568" s="23" t="s">
        <v>52</v>
      </c>
      <c r="G5568" s="23" t="s">
        <v>72</v>
      </c>
      <c r="H5568" s="23" t="s">
        <v>104</v>
      </c>
      <c r="I5568" s="23" t="s">
        <v>83</v>
      </c>
      <c r="J5568" s="23" t="s">
        <v>84</v>
      </c>
      <c r="K5568" s="23" t="s">
        <v>85</v>
      </c>
      <c r="L5568" s="24">
        <v>61059.67</v>
      </c>
      <c r="M5568">
        <v>7</v>
      </c>
      <c r="N5568" s="25">
        <v>0.2</v>
      </c>
      <c r="O5568" s="24">
        <v>10097.379999999999</v>
      </c>
      <c r="P5568" s="26">
        <f t="shared" si="516"/>
        <v>0.16536905620354644</v>
      </c>
      <c r="Q5568" t="str">
        <f t="shared" si="517"/>
        <v>Low</v>
      </c>
      <c r="R5568" t="str">
        <f t="shared" si="518"/>
        <v>Medium</v>
      </c>
      <c r="S5568" s="23">
        <f t="shared" si="519"/>
        <v>2025</v>
      </c>
      <c r="T5568" s="23">
        <f t="shared" si="520"/>
        <v>3</v>
      </c>
      <c r="U5568" t="str">
        <f t="shared" si="521"/>
        <v>Mar-2025</v>
      </c>
    </row>
    <row r="5569" spans="1:21" x14ac:dyDescent="0.3">
      <c r="A5569" t="s">
        <v>7580</v>
      </c>
      <c r="B5569" s="22">
        <v>45184</v>
      </c>
      <c r="C5569" s="22">
        <v>45186</v>
      </c>
      <c r="D5569" s="23" t="s">
        <v>61</v>
      </c>
      <c r="E5569" s="23" t="s">
        <v>1319</v>
      </c>
      <c r="F5569" s="23" t="s">
        <v>52</v>
      </c>
      <c r="G5569" s="23" t="s">
        <v>53</v>
      </c>
      <c r="H5569" s="23" t="s">
        <v>90</v>
      </c>
      <c r="I5569" s="23" t="s">
        <v>118</v>
      </c>
      <c r="J5569" s="23" t="s">
        <v>119</v>
      </c>
      <c r="K5569" s="23" t="s">
        <v>270</v>
      </c>
      <c r="L5569" s="24">
        <v>20052.28</v>
      </c>
      <c r="M5569">
        <v>2</v>
      </c>
      <c r="N5569" s="25">
        <v>0.05</v>
      </c>
      <c r="O5569" s="24">
        <v>5365.63</v>
      </c>
      <c r="P5569" s="26">
        <f t="shared" si="516"/>
        <v>0.26758204054601276</v>
      </c>
      <c r="Q5569" t="str">
        <f t="shared" si="517"/>
        <v>Medium</v>
      </c>
      <c r="R5569" t="str">
        <f t="shared" si="518"/>
        <v>Low</v>
      </c>
      <c r="S5569" s="23">
        <f t="shared" si="519"/>
        <v>2023</v>
      </c>
      <c r="T5569" s="23">
        <f t="shared" si="520"/>
        <v>9</v>
      </c>
      <c r="U5569" t="str">
        <f t="shared" si="521"/>
        <v>Sep-2023</v>
      </c>
    </row>
    <row r="5570" spans="1:21" x14ac:dyDescent="0.3">
      <c r="A5570" t="s">
        <v>7581</v>
      </c>
      <c r="B5570" s="22">
        <v>45675</v>
      </c>
      <c r="C5570" s="22">
        <v>45676</v>
      </c>
      <c r="D5570" s="23" t="s">
        <v>102</v>
      </c>
      <c r="E5570" s="23" t="s">
        <v>279</v>
      </c>
      <c r="F5570" s="23" t="s">
        <v>71</v>
      </c>
      <c r="G5570" s="23" t="s">
        <v>179</v>
      </c>
      <c r="H5570" s="23" t="s">
        <v>236</v>
      </c>
      <c r="I5570" s="23" t="s">
        <v>96</v>
      </c>
      <c r="J5570" s="23" t="s">
        <v>166</v>
      </c>
      <c r="K5570" s="23" t="s">
        <v>762</v>
      </c>
      <c r="L5570" s="24">
        <v>54771.85</v>
      </c>
      <c r="M5570">
        <v>7</v>
      </c>
      <c r="N5570" s="25">
        <v>0.05</v>
      </c>
      <c r="O5570" s="24">
        <v>15632.59</v>
      </c>
      <c r="P5570" s="26">
        <f t="shared" si="516"/>
        <v>0.28541285350047518</v>
      </c>
      <c r="Q5570" t="str">
        <f t="shared" si="517"/>
        <v>Medium</v>
      </c>
      <c r="R5570" t="str">
        <f t="shared" si="518"/>
        <v>Low</v>
      </c>
      <c r="S5570" s="23">
        <f t="shared" si="519"/>
        <v>2025</v>
      </c>
      <c r="T5570" s="23">
        <f t="shared" si="520"/>
        <v>1</v>
      </c>
      <c r="U5570" t="str">
        <f t="shared" si="521"/>
        <v>Jan-2025</v>
      </c>
    </row>
    <row r="5571" spans="1:21" x14ac:dyDescent="0.3">
      <c r="A5571" t="s">
        <v>7582</v>
      </c>
      <c r="B5571" s="22">
        <v>45586</v>
      </c>
      <c r="C5571" s="22">
        <v>45589</v>
      </c>
      <c r="D5571" s="23" t="s">
        <v>78</v>
      </c>
      <c r="E5571" s="23" t="s">
        <v>440</v>
      </c>
      <c r="F5571" s="23" t="s">
        <v>71</v>
      </c>
      <c r="G5571" s="23" t="s">
        <v>81</v>
      </c>
      <c r="H5571" s="23" t="s">
        <v>82</v>
      </c>
      <c r="I5571" s="23" t="s">
        <v>55</v>
      </c>
      <c r="J5571" s="23" t="s">
        <v>65</v>
      </c>
      <c r="K5571" s="23" t="s">
        <v>66</v>
      </c>
      <c r="L5571" s="24">
        <v>6052.19</v>
      </c>
      <c r="M5571">
        <v>1</v>
      </c>
      <c r="N5571" s="25">
        <v>0.05</v>
      </c>
      <c r="O5571" s="24">
        <v>1151.07</v>
      </c>
      <c r="P5571" s="26">
        <f t="shared" si="516"/>
        <v>0.19019065825758941</v>
      </c>
      <c r="Q5571" t="str">
        <f t="shared" si="517"/>
        <v>Low</v>
      </c>
      <c r="R5571" t="str">
        <f t="shared" si="518"/>
        <v>Low</v>
      </c>
      <c r="S5571" s="23">
        <f t="shared" si="519"/>
        <v>2024</v>
      </c>
      <c r="T5571" s="23">
        <f t="shared" si="520"/>
        <v>10</v>
      </c>
      <c r="U5571" t="str">
        <f t="shared" si="521"/>
        <v>Oct-2024</v>
      </c>
    </row>
    <row r="5572" spans="1:21" x14ac:dyDescent="0.3">
      <c r="A5572" t="s">
        <v>7583</v>
      </c>
      <c r="B5572" s="22">
        <v>45579</v>
      </c>
      <c r="C5572" s="22">
        <v>45580</v>
      </c>
      <c r="D5572" s="23" t="s">
        <v>78</v>
      </c>
      <c r="E5572" s="23" t="s">
        <v>1269</v>
      </c>
      <c r="F5572" s="23" t="s">
        <v>71</v>
      </c>
      <c r="G5572" s="23" t="s">
        <v>63</v>
      </c>
      <c r="H5572" s="23" t="s">
        <v>64</v>
      </c>
      <c r="I5572" s="23" t="s">
        <v>55</v>
      </c>
      <c r="J5572" s="23" t="s">
        <v>141</v>
      </c>
      <c r="K5572" s="23" t="s">
        <v>978</v>
      </c>
      <c r="L5572" s="24">
        <v>25173.279999999999</v>
      </c>
      <c r="M5572">
        <v>2</v>
      </c>
      <c r="N5572" s="25">
        <v>0.05</v>
      </c>
      <c r="O5572" s="24">
        <v>4055.61</v>
      </c>
      <c r="P5572" s="26">
        <f t="shared" ref="P5572:P5635" si="522">IFERROR(O5572/L5572,0)</f>
        <v>0.16110773010112311</v>
      </c>
      <c r="Q5572" t="str">
        <f t="shared" ref="Q5572:Q5635" si="523">IF(P5572&gt;=0.3,"High",IF(P5572&gt;=0.2,"Medium","Low"))</f>
        <v>Low</v>
      </c>
      <c r="R5572" t="str">
        <f t="shared" ref="R5572:R5635" si="524">IF(N5572=0,"None",IF(N5572&lt;=0.1,"Low",IF(N5572&lt;=0.2,"Medium","High")))</f>
        <v>Low</v>
      </c>
      <c r="S5572" s="23">
        <f t="shared" ref="S5572:S5635" si="525">YEAR(B5572)</f>
        <v>2024</v>
      </c>
      <c r="T5572" s="23">
        <f t="shared" ref="T5572:T5635" si="526">MONTH(B5572)</f>
        <v>10</v>
      </c>
      <c r="U5572" t="str">
        <f t="shared" ref="U5572:U5635" si="527">TEXT(B5572,"mmm-yyyy")</f>
        <v>Oct-2024</v>
      </c>
    </row>
    <row r="5573" spans="1:21" x14ac:dyDescent="0.3">
      <c r="A5573" t="s">
        <v>7584</v>
      </c>
      <c r="B5573" s="22">
        <v>45992</v>
      </c>
      <c r="C5573" s="22">
        <v>45997</v>
      </c>
      <c r="D5573" s="23" t="s">
        <v>102</v>
      </c>
      <c r="E5573" s="23" t="s">
        <v>1437</v>
      </c>
      <c r="F5573" s="23" t="s">
        <v>71</v>
      </c>
      <c r="G5573" s="23" t="s">
        <v>81</v>
      </c>
      <c r="H5573" s="23" t="s">
        <v>95</v>
      </c>
      <c r="I5573" s="23" t="s">
        <v>55</v>
      </c>
      <c r="J5573" s="23" t="s">
        <v>65</v>
      </c>
      <c r="K5573" s="23" t="s">
        <v>91</v>
      </c>
      <c r="L5573" s="24">
        <v>36150.15</v>
      </c>
      <c r="M5573">
        <v>3</v>
      </c>
      <c r="N5573" s="25">
        <v>0.2</v>
      </c>
      <c r="O5573" s="24">
        <v>11103.23</v>
      </c>
      <c r="P5573" s="26">
        <f t="shared" si="522"/>
        <v>0.30714201739135244</v>
      </c>
      <c r="Q5573" t="str">
        <f t="shared" si="523"/>
        <v>High</v>
      </c>
      <c r="R5573" t="str">
        <f t="shared" si="524"/>
        <v>Medium</v>
      </c>
      <c r="S5573" s="23">
        <f t="shared" si="525"/>
        <v>2025</v>
      </c>
      <c r="T5573" s="23">
        <f t="shared" si="526"/>
        <v>12</v>
      </c>
      <c r="U5573" t="str">
        <f t="shared" si="527"/>
        <v>Dec-2025</v>
      </c>
    </row>
    <row r="5574" spans="1:21" x14ac:dyDescent="0.3">
      <c r="A5574" t="s">
        <v>7585</v>
      </c>
      <c r="B5574" s="22">
        <v>46018</v>
      </c>
      <c r="C5574" s="22">
        <v>46019</v>
      </c>
      <c r="D5574" s="23" t="s">
        <v>50</v>
      </c>
      <c r="E5574" s="23" t="s">
        <v>129</v>
      </c>
      <c r="F5574" s="23" t="s">
        <v>80</v>
      </c>
      <c r="G5574" s="23" t="s">
        <v>81</v>
      </c>
      <c r="H5574" s="23" t="s">
        <v>82</v>
      </c>
      <c r="I5574" s="23" t="s">
        <v>118</v>
      </c>
      <c r="J5574" s="23" t="s">
        <v>191</v>
      </c>
      <c r="K5574" s="23" t="s">
        <v>290</v>
      </c>
      <c r="L5574" s="24">
        <v>54815.05</v>
      </c>
      <c r="M5574">
        <v>5</v>
      </c>
      <c r="N5574" s="25">
        <v>0.25</v>
      </c>
      <c r="O5574" s="24">
        <v>14690.42</v>
      </c>
      <c r="P5574" s="26">
        <f t="shared" si="522"/>
        <v>0.26799975554158939</v>
      </c>
      <c r="Q5574" t="str">
        <f t="shared" si="523"/>
        <v>Medium</v>
      </c>
      <c r="R5574" t="str">
        <f t="shared" si="524"/>
        <v>High</v>
      </c>
      <c r="S5574" s="23">
        <f t="shared" si="525"/>
        <v>2025</v>
      </c>
      <c r="T5574" s="23">
        <f t="shared" si="526"/>
        <v>12</v>
      </c>
      <c r="U5574" t="str">
        <f t="shared" si="527"/>
        <v>Dec-2025</v>
      </c>
    </row>
    <row r="5575" spans="1:21" x14ac:dyDescent="0.3">
      <c r="A5575" t="s">
        <v>7586</v>
      </c>
      <c r="B5575" s="22">
        <v>45673</v>
      </c>
      <c r="C5575" s="22">
        <v>45674</v>
      </c>
      <c r="D5575" s="23" t="s">
        <v>102</v>
      </c>
      <c r="E5575" s="23" t="s">
        <v>2080</v>
      </c>
      <c r="F5575" s="23" t="s">
        <v>80</v>
      </c>
      <c r="G5575" s="23" t="s">
        <v>81</v>
      </c>
      <c r="H5575" s="23" t="s">
        <v>82</v>
      </c>
      <c r="I5575" s="23" t="s">
        <v>55</v>
      </c>
      <c r="J5575" s="23" t="s">
        <v>56</v>
      </c>
      <c r="K5575" s="23" t="s">
        <v>74</v>
      </c>
      <c r="L5575" s="24">
        <v>54621.8</v>
      </c>
      <c r="M5575">
        <v>4</v>
      </c>
      <c r="N5575" s="25">
        <v>0.1</v>
      </c>
      <c r="O5575" s="24">
        <v>18421.900000000001</v>
      </c>
      <c r="P5575" s="26">
        <f t="shared" si="522"/>
        <v>0.33726277786524794</v>
      </c>
      <c r="Q5575" t="str">
        <f t="shared" si="523"/>
        <v>High</v>
      </c>
      <c r="R5575" t="str">
        <f t="shared" si="524"/>
        <v>Low</v>
      </c>
      <c r="S5575" s="23">
        <f t="shared" si="525"/>
        <v>2025</v>
      </c>
      <c r="T5575" s="23">
        <f t="shared" si="526"/>
        <v>1</v>
      </c>
      <c r="U5575" t="str">
        <f t="shared" si="527"/>
        <v>Jan-2025</v>
      </c>
    </row>
    <row r="5576" spans="1:21" x14ac:dyDescent="0.3">
      <c r="A5576" t="s">
        <v>7587</v>
      </c>
      <c r="B5576" s="22">
        <v>45567</v>
      </c>
      <c r="C5576" s="22">
        <v>45574</v>
      </c>
      <c r="D5576" s="23" t="s">
        <v>61</v>
      </c>
      <c r="E5576" s="23" t="s">
        <v>1897</v>
      </c>
      <c r="F5576" s="23" t="s">
        <v>71</v>
      </c>
      <c r="G5576" s="23" t="s">
        <v>72</v>
      </c>
      <c r="H5576" s="23" t="s">
        <v>73</v>
      </c>
      <c r="I5576" s="23" t="s">
        <v>118</v>
      </c>
      <c r="J5576" s="23" t="s">
        <v>119</v>
      </c>
      <c r="K5576" s="23" t="s">
        <v>197</v>
      </c>
      <c r="L5576" s="24">
        <v>22927.86</v>
      </c>
      <c r="M5576">
        <v>9</v>
      </c>
      <c r="N5576" s="25">
        <v>0.15</v>
      </c>
      <c r="O5576" s="24">
        <v>5760.49</v>
      </c>
      <c r="P5576" s="26">
        <f t="shared" si="522"/>
        <v>0.25124411959947418</v>
      </c>
      <c r="Q5576" t="str">
        <f t="shared" si="523"/>
        <v>Medium</v>
      </c>
      <c r="R5576" t="str">
        <f t="shared" si="524"/>
        <v>Medium</v>
      </c>
      <c r="S5576" s="23">
        <f t="shared" si="525"/>
        <v>2024</v>
      </c>
      <c r="T5576" s="23">
        <f t="shared" si="526"/>
        <v>10</v>
      </c>
      <c r="U5576" t="str">
        <f t="shared" si="527"/>
        <v>Oct-2024</v>
      </c>
    </row>
    <row r="5577" spans="1:21" x14ac:dyDescent="0.3">
      <c r="A5577" t="s">
        <v>7588</v>
      </c>
      <c r="B5577" s="22">
        <v>44840</v>
      </c>
      <c r="C5577" s="22">
        <v>44846</v>
      </c>
      <c r="D5577" s="23" t="s">
        <v>78</v>
      </c>
      <c r="E5577" s="23" t="s">
        <v>2446</v>
      </c>
      <c r="F5577" s="23" t="s">
        <v>71</v>
      </c>
      <c r="G5577" s="23" t="s">
        <v>179</v>
      </c>
      <c r="H5577" s="23" t="s">
        <v>236</v>
      </c>
      <c r="I5577" s="23" t="s">
        <v>83</v>
      </c>
      <c r="J5577" s="23" t="s">
        <v>156</v>
      </c>
      <c r="K5577" s="23" t="s">
        <v>157</v>
      </c>
      <c r="L5577" s="24">
        <v>5057.88</v>
      </c>
      <c r="M5577">
        <v>6</v>
      </c>
      <c r="N5577" s="25">
        <v>0.25</v>
      </c>
      <c r="O5577" s="24">
        <v>1435.98</v>
      </c>
      <c r="P5577" s="26">
        <f t="shared" si="522"/>
        <v>0.28390946404422407</v>
      </c>
      <c r="Q5577" t="str">
        <f t="shared" si="523"/>
        <v>Medium</v>
      </c>
      <c r="R5577" t="str">
        <f t="shared" si="524"/>
        <v>High</v>
      </c>
      <c r="S5577" s="23">
        <f t="shared" si="525"/>
        <v>2022</v>
      </c>
      <c r="T5577" s="23">
        <f t="shared" si="526"/>
        <v>10</v>
      </c>
      <c r="U5577" t="str">
        <f t="shared" si="527"/>
        <v>Oct-2022</v>
      </c>
    </row>
    <row r="5578" spans="1:21" x14ac:dyDescent="0.3">
      <c r="A5578" t="s">
        <v>7589</v>
      </c>
      <c r="B5578" s="22">
        <v>44606</v>
      </c>
      <c r="C5578" s="22">
        <v>44607</v>
      </c>
      <c r="D5578" s="23" t="s">
        <v>61</v>
      </c>
      <c r="E5578" s="23" t="s">
        <v>540</v>
      </c>
      <c r="F5578" s="23" t="s">
        <v>71</v>
      </c>
      <c r="G5578" s="23" t="s">
        <v>179</v>
      </c>
      <c r="H5578" s="23" t="s">
        <v>236</v>
      </c>
      <c r="I5578" s="23" t="s">
        <v>96</v>
      </c>
      <c r="J5578" s="23" t="s">
        <v>166</v>
      </c>
      <c r="K5578" s="23" t="s">
        <v>337</v>
      </c>
      <c r="L5578" s="24">
        <v>78176.28</v>
      </c>
      <c r="M5578">
        <v>7</v>
      </c>
      <c r="N5578" s="25">
        <v>0.2</v>
      </c>
      <c r="O5578" s="24">
        <v>22252.63</v>
      </c>
      <c r="P5578" s="26">
        <f t="shared" si="522"/>
        <v>0.28464682637751504</v>
      </c>
      <c r="Q5578" t="str">
        <f t="shared" si="523"/>
        <v>Medium</v>
      </c>
      <c r="R5578" t="str">
        <f t="shared" si="524"/>
        <v>Medium</v>
      </c>
      <c r="S5578" s="23">
        <f t="shared" si="525"/>
        <v>2022</v>
      </c>
      <c r="T5578" s="23">
        <f t="shared" si="526"/>
        <v>2</v>
      </c>
      <c r="U5578" t="str">
        <f t="shared" si="527"/>
        <v>Feb-2022</v>
      </c>
    </row>
    <row r="5579" spans="1:21" x14ac:dyDescent="0.3">
      <c r="A5579" t="s">
        <v>7590</v>
      </c>
      <c r="B5579" s="22">
        <v>44833</v>
      </c>
      <c r="C5579" s="22">
        <v>44838</v>
      </c>
      <c r="D5579" s="23" t="s">
        <v>102</v>
      </c>
      <c r="E5579" s="23" t="s">
        <v>761</v>
      </c>
      <c r="F5579" s="23" t="s">
        <v>71</v>
      </c>
      <c r="G5579" s="23" t="s">
        <v>63</v>
      </c>
      <c r="H5579" s="23" t="s">
        <v>64</v>
      </c>
      <c r="I5579" s="23" t="s">
        <v>118</v>
      </c>
      <c r="J5579" s="23" t="s">
        <v>230</v>
      </c>
      <c r="K5579" s="23" t="s">
        <v>231</v>
      </c>
      <c r="L5579" s="24">
        <v>75341.84</v>
      </c>
      <c r="M5579">
        <v>8</v>
      </c>
      <c r="N5579" s="25">
        <v>0.1</v>
      </c>
      <c r="O5579" s="24">
        <v>14856.73</v>
      </c>
      <c r="P5579" s="26">
        <f t="shared" si="522"/>
        <v>0.19719096321512722</v>
      </c>
      <c r="Q5579" t="str">
        <f t="shared" si="523"/>
        <v>Low</v>
      </c>
      <c r="R5579" t="str">
        <f t="shared" si="524"/>
        <v>Low</v>
      </c>
      <c r="S5579" s="23">
        <f t="shared" si="525"/>
        <v>2022</v>
      </c>
      <c r="T5579" s="23">
        <f t="shared" si="526"/>
        <v>9</v>
      </c>
      <c r="U5579" t="str">
        <f t="shared" si="527"/>
        <v>Sep-2022</v>
      </c>
    </row>
    <row r="5580" spans="1:21" x14ac:dyDescent="0.3">
      <c r="A5580" t="s">
        <v>7591</v>
      </c>
      <c r="B5580" s="22">
        <v>44774</v>
      </c>
      <c r="C5580" s="22">
        <v>44780</v>
      </c>
      <c r="D5580" s="23" t="s">
        <v>61</v>
      </c>
      <c r="E5580" s="23" t="s">
        <v>1095</v>
      </c>
      <c r="F5580" s="23" t="s">
        <v>71</v>
      </c>
      <c r="G5580" s="23" t="s">
        <v>81</v>
      </c>
      <c r="H5580" s="23" t="s">
        <v>82</v>
      </c>
      <c r="I5580" s="23" t="s">
        <v>96</v>
      </c>
      <c r="J5580" s="23" t="s">
        <v>135</v>
      </c>
      <c r="K5580" s="23" t="s">
        <v>275</v>
      </c>
      <c r="L5580" s="24">
        <v>20649</v>
      </c>
      <c r="M5580">
        <v>4</v>
      </c>
      <c r="N5580" s="25">
        <v>0.05</v>
      </c>
      <c r="O5580" s="24">
        <v>3028.37</v>
      </c>
      <c r="P5580" s="26">
        <f t="shared" si="522"/>
        <v>0.14665940239236766</v>
      </c>
      <c r="Q5580" t="str">
        <f t="shared" si="523"/>
        <v>Low</v>
      </c>
      <c r="R5580" t="str">
        <f t="shared" si="524"/>
        <v>Low</v>
      </c>
      <c r="S5580" s="23">
        <f t="shared" si="525"/>
        <v>2022</v>
      </c>
      <c r="T5580" s="23">
        <f t="shared" si="526"/>
        <v>8</v>
      </c>
      <c r="U5580" t="str">
        <f t="shared" si="527"/>
        <v>Aug-2022</v>
      </c>
    </row>
    <row r="5581" spans="1:21" x14ac:dyDescent="0.3">
      <c r="A5581" t="s">
        <v>7592</v>
      </c>
      <c r="B5581" s="22">
        <v>45027</v>
      </c>
      <c r="C5581" s="22">
        <v>45034</v>
      </c>
      <c r="D5581" s="23" t="s">
        <v>102</v>
      </c>
      <c r="E5581" s="23" t="s">
        <v>1905</v>
      </c>
      <c r="F5581" s="23" t="s">
        <v>80</v>
      </c>
      <c r="G5581" s="23" t="s">
        <v>81</v>
      </c>
      <c r="H5581" s="23" t="s">
        <v>186</v>
      </c>
      <c r="I5581" s="23" t="s">
        <v>83</v>
      </c>
      <c r="J5581" s="23" t="s">
        <v>379</v>
      </c>
      <c r="K5581" s="23" t="s">
        <v>562</v>
      </c>
      <c r="L5581" s="24">
        <v>116200.3</v>
      </c>
      <c r="M5581">
        <v>10</v>
      </c>
      <c r="N5581" s="25">
        <v>0.25</v>
      </c>
      <c r="O5581" s="24">
        <v>24967.45</v>
      </c>
      <c r="P5581" s="26">
        <f t="shared" si="522"/>
        <v>0.21486562427119379</v>
      </c>
      <c r="Q5581" t="str">
        <f t="shared" si="523"/>
        <v>Medium</v>
      </c>
      <c r="R5581" t="str">
        <f t="shared" si="524"/>
        <v>High</v>
      </c>
      <c r="S5581" s="23">
        <f t="shared" si="525"/>
        <v>2023</v>
      </c>
      <c r="T5581" s="23">
        <f t="shared" si="526"/>
        <v>4</v>
      </c>
      <c r="U5581" t="str">
        <f t="shared" si="527"/>
        <v>Apr-2023</v>
      </c>
    </row>
    <row r="5582" spans="1:21" x14ac:dyDescent="0.3">
      <c r="A5582" t="s">
        <v>7593</v>
      </c>
      <c r="B5582" s="22">
        <v>44830</v>
      </c>
      <c r="C5582" s="22">
        <v>44834</v>
      </c>
      <c r="D5582" s="23" t="s">
        <v>78</v>
      </c>
      <c r="E5582" s="23" t="s">
        <v>937</v>
      </c>
      <c r="F5582" s="23" t="s">
        <v>52</v>
      </c>
      <c r="G5582" s="23" t="s">
        <v>72</v>
      </c>
      <c r="H5582" s="23" t="s">
        <v>346</v>
      </c>
      <c r="I5582" s="23" t="s">
        <v>83</v>
      </c>
      <c r="J5582" s="23" t="s">
        <v>449</v>
      </c>
      <c r="K5582" s="23" t="s">
        <v>450</v>
      </c>
      <c r="L5582" s="24">
        <v>29265.98</v>
      </c>
      <c r="M5582">
        <v>2</v>
      </c>
      <c r="N5582" s="25">
        <v>0.2</v>
      </c>
      <c r="O5582" s="24">
        <v>6018.3</v>
      </c>
      <c r="P5582" s="26">
        <f t="shared" si="522"/>
        <v>0.20564149910578769</v>
      </c>
      <c r="Q5582" t="str">
        <f t="shared" si="523"/>
        <v>Medium</v>
      </c>
      <c r="R5582" t="str">
        <f t="shared" si="524"/>
        <v>Medium</v>
      </c>
      <c r="S5582" s="23">
        <f t="shared" si="525"/>
        <v>2022</v>
      </c>
      <c r="T5582" s="23">
        <f t="shared" si="526"/>
        <v>9</v>
      </c>
      <c r="U5582" t="str">
        <f t="shared" si="527"/>
        <v>Sep-2022</v>
      </c>
    </row>
    <row r="5583" spans="1:21" x14ac:dyDescent="0.3">
      <c r="A5583" t="s">
        <v>7594</v>
      </c>
      <c r="B5583" s="22">
        <v>45077</v>
      </c>
      <c r="C5583" s="22">
        <v>45081</v>
      </c>
      <c r="D5583" s="23" t="s">
        <v>102</v>
      </c>
      <c r="E5583" s="23" t="s">
        <v>221</v>
      </c>
      <c r="F5583" s="23" t="s">
        <v>71</v>
      </c>
      <c r="G5583" s="23" t="s">
        <v>81</v>
      </c>
      <c r="H5583" s="23" t="s">
        <v>186</v>
      </c>
      <c r="I5583" s="23" t="s">
        <v>118</v>
      </c>
      <c r="J5583" s="23" t="s">
        <v>230</v>
      </c>
      <c r="K5583" s="23" t="s">
        <v>356</v>
      </c>
      <c r="L5583" s="24">
        <v>33400.5</v>
      </c>
      <c r="M5583">
        <v>10</v>
      </c>
      <c r="N5583" s="25">
        <v>0</v>
      </c>
      <c r="O5583" s="24">
        <v>12498.15</v>
      </c>
      <c r="P5583" s="26">
        <f t="shared" si="522"/>
        <v>0.37419050613014776</v>
      </c>
      <c r="Q5583" t="str">
        <f t="shared" si="523"/>
        <v>High</v>
      </c>
      <c r="R5583" t="str">
        <f t="shared" si="524"/>
        <v>None</v>
      </c>
      <c r="S5583" s="23">
        <f t="shared" si="525"/>
        <v>2023</v>
      </c>
      <c r="T5583" s="23">
        <f t="shared" si="526"/>
        <v>5</v>
      </c>
      <c r="U5583" t="str">
        <f t="shared" si="527"/>
        <v>May-2023</v>
      </c>
    </row>
    <row r="5584" spans="1:21" x14ac:dyDescent="0.3">
      <c r="A5584" t="s">
        <v>7595</v>
      </c>
      <c r="B5584" s="22">
        <v>45009</v>
      </c>
      <c r="C5584" s="22">
        <v>45013</v>
      </c>
      <c r="D5584" s="23" t="s">
        <v>78</v>
      </c>
      <c r="E5584" s="23" t="s">
        <v>800</v>
      </c>
      <c r="F5584" s="23" t="s">
        <v>80</v>
      </c>
      <c r="G5584" s="23" t="s">
        <v>179</v>
      </c>
      <c r="H5584" s="23" t="s">
        <v>236</v>
      </c>
      <c r="I5584" s="23" t="s">
        <v>55</v>
      </c>
      <c r="J5584" s="23" t="s">
        <v>56</v>
      </c>
      <c r="K5584" s="23" t="s">
        <v>74</v>
      </c>
      <c r="L5584" s="24">
        <v>48669.32</v>
      </c>
      <c r="M5584">
        <v>7</v>
      </c>
      <c r="N5584" s="25">
        <v>0.05</v>
      </c>
      <c r="O5584" s="24">
        <v>10171.73</v>
      </c>
      <c r="P5584" s="26">
        <f t="shared" si="522"/>
        <v>0.20899675606727194</v>
      </c>
      <c r="Q5584" t="str">
        <f t="shared" si="523"/>
        <v>Medium</v>
      </c>
      <c r="R5584" t="str">
        <f t="shared" si="524"/>
        <v>Low</v>
      </c>
      <c r="S5584" s="23">
        <f t="shared" si="525"/>
        <v>2023</v>
      </c>
      <c r="T5584" s="23">
        <f t="shared" si="526"/>
        <v>3</v>
      </c>
      <c r="U5584" t="str">
        <f t="shared" si="527"/>
        <v>Mar-2023</v>
      </c>
    </row>
    <row r="5585" spans="1:21" x14ac:dyDescent="0.3">
      <c r="A5585" t="s">
        <v>7596</v>
      </c>
      <c r="B5585" s="22">
        <v>44574</v>
      </c>
      <c r="C5585" s="22">
        <v>44578</v>
      </c>
      <c r="D5585" s="23" t="s">
        <v>78</v>
      </c>
      <c r="E5585" s="23" t="s">
        <v>411</v>
      </c>
      <c r="F5585" s="23" t="s">
        <v>52</v>
      </c>
      <c r="G5585" s="23" t="s">
        <v>72</v>
      </c>
      <c r="H5585" s="23" t="s">
        <v>73</v>
      </c>
      <c r="I5585" s="23" t="s">
        <v>55</v>
      </c>
      <c r="J5585" s="23" t="s">
        <v>65</v>
      </c>
      <c r="K5585" s="23" t="s">
        <v>66</v>
      </c>
      <c r="L5585" s="24">
        <v>2301.12</v>
      </c>
      <c r="M5585">
        <v>6</v>
      </c>
      <c r="N5585" s="25">
        <v>0.25</v>
      </c>
      <c r="O5585" s="24">
        <v>513.72</v>
      </c>
      <c r="P5585" s="26">
        <f t="shared" si="522"/>
        <v>0.22324780976220276</v>
      </c>
      <c r="Q5585" t="str">
        <f t="shared" si="523"/>
        <v>Medium</v>
      </c>
      <c r="R5585" t="str">
        <f t="shared" si="524"/>
        <v>High</v>
      </c>
      <c r="S5585" s="23">
        <f t="shared" si="525"/>
        <v>2022</v>
      </c>
      <c r="T5585" s="23">
        <f t="shared" si="526"/>
        <v>1</v>
      </c>
      <c r="U5585" t="str">
        <f t="shared" si="527"/>
        <v>Jan-2022</v>
      </c>
    </row>
    <row r="5586" spans="1:21" x14ac:dyDescent="0.3">
      <c r="A5586" t="s">
        <v>7597</v>
      </c>
      <c r="B5586" s="22">
        <v>45223</v>
      </c>
      <c r="C5586" s="22">
        <v>45226</v>
      </c>
      <c r="D5586" s="23" t="s">
        <v>102</v>
      </c>
      <c r="E5586" s="23" t="s">
        <v>2157</v>
      </c>
      <c r="F5586" s="23" t="s">
        <v>71</v>
      </c>
      <c r="G5586" s="23" t="s">
        <v>179</v>
      </c>
      <c r="H5586" s="23" t="s">
        <v>236</v>
      </c>
      <c r="I5586" s="23" t="s">
        <v>55</v>
      </c>
      <c r="J5586" s="23" t="s">
        <v>65</v>
      </c>
      <c r="K5586" s="23" t="s">
        <v>91</v>
      </c>
      <c r="L5586" s="24">
        <v>88001.2</v>
      </c>
      <c r="M5586">
        <v>8</v>
      </c>
      <c r="N5586" s="25">
        <v>0.05</v>
      </c>
      <c r="O5586" s="24">
        <v>21822.15</v>
      </c>
      <c r="P5586" s="26">
        <f t="shared" si="522"/>
        <v>0.24797559578733019</v>
      </c>
      <c r="Q5586" t="str">
        <f t="shared" si="523"/>
        <v>Medium</v>
      </c>
      <c r="R5586" t="str">
        <f t="shared" si="524"/>
        <v>Low</v>
      </c>
      <c r="S5586" s="23">
        <f t="shared" si="525"/>
        <v>2023</v>
      </c>
      <c r="T5586" s="23">
        <f t="shared" si="526"/>
        <v>10</v>
      </c>
      <c r="U5586" t="str">
        <f t="shared" si="527"/>
        <v>Oct-2023</v>
      </c>
    </row>
    <row r="5587" spans="1:21" x14ac:dyDescent="0.3">
      <c r="A5587" t="s">
        <v>7598</v>
      </c>
      <c r="B5587" s="22">
        <v>46011</v>
      </c>
      <c r="C5587" s="22">
        <v>46013</v>
      </c>
      <c r="D5587" s="23" t="s">
        <v>78</v>
      </c>
      <c r="E5587" s="23" t="s">
        <v>1299</v>
      </c>
      <c r="F5587" s="23" t="s">
        <v>80</v>
      </c>
      <c r="G5587" s="23" t="s">
        <v>72</v>
      </c>
      <c r="H5587" s="23" t="s">
        <v>346</v>
      </c>
      <c r="I5587" s="23" t="s">
        <v>118</v>
      </c>
      <c r="J5587" s="23" t="s">
        <v>303</v>
      </c>
      <c r="K5587" s="23" t="s">
        <v>421</v>
      </c>
      <c r="L5587" s="24">
        <v>37406.04</v>
      </c>
      <c r="M5587">
        <v>7</v>
      </c>
      <c r="N5587" s="25">
        <v>0.2</v>
      </c>
      <c r="O5587" s="24">
        <v>5574.1</v>
      </c>
      <c r="P5587" s="26">
        <f t="shared" si="522"/>
        <v>0.14901604125964685</v>
      </c>
      <c r="Q5587" t="str">
        <f t="shared" si="523"/>
        <v>Low</v>
      </c>
      <c r="R5587" t="str">
        <f t="shared" si="524"/>
        <v>Medium</v>
      </c>
      <c r="S5587" s="23">
        <f t="shared" si="525"/>
        <v>2025</v>
      </c>
      <c r="T5587" s="23">
        <f t="shared" si="526"/>
        <v>12</v>
      </c>
      <c r="U5587" t="str">
        <f t="shared" si="527"/>
        <v>Dec-2025</v>
      </c>
    </row>
    <row r="5588" spans="1:21" x14ac:dyDescent="0.3">
      <c r="A5588" t="s">
        <v>7599</v>
      </c>
      <c r="B5588" s="22">
        <v>45902</v>
      </c>
      <c r="C5588" s="22">
        <v>45907</v>
      </c>
      <c r="D5588" s="23" t="s">
        <v>50</v>
      </c>
      <c r="E5588" s="23" t="s">
        <v>1979</v>
      </c>
      <c r="F5588" s="23" t="s">
        <v>71</v>
      </c>
      <c r="G5588" s="23" t="s">
        <v>63</v>
      </c>
      <c r="H5588" s="23" t="s">
        <v>213</v>
      </c>
      <c r="I5588" s="23" t="s">
        <v>96</v>
      </c>
      <c r="J5588" s="23" t="s">
        <v>166</v>
      </c>
      <c r="K5588" s="23" t="s">
        <v>337</v>
      </c>
      <c r="L5588" s="24">
        <v>12912.32</v>
      </c>
      <c r="M5588">
        <v>2</v>
      </c>
      <c r="N5588" s="25">
        <v>0.15</v>
      </c>
      <c r="O5588" s="24">
        <v>3051.27</v>
      </c>
      <c r="P5588" s="26">
        <f t="shared" si="522"/>
        <v>0.23630687591385591</v>
      </c>
      <c r="Q5588" t="str">
        <f t="shared" si="523"/>
        <v>Medium</v>
      </c>
      <c r="R5588" t="str">
        <f t="shared" si="524"/>
        <v>Medium</v>
      </c>
      <c r="S5588" s="23">
        <f t="shared" si="525"/>
        <v>2025</v>
      </c>
      <c r="T5588" s="23">
        <f t="shared" si="526"/>
        <v>9</v>
      </c>
      <c r="U5588" t="str">
        <f t="shared" si="527"/>
        <v>Sep-2025</v>
      </c>
    </row>
    <row r="5589" spans="1:21" x14ac:dyDescent="0.3">
      <c r="A5589" t="s">
        <v>7600</v>
      </c>
      <c r="B5589" s="22">
        <v>45972</v>
      </c>
      <c r="C5589" s="22">
        <v>45975</v>
      </c>
      <c r="D5589" s="23" t="s">
        <v>102</v>
      </c>
      <c r="E5589" s="23" t="s">
        <v>696</v>
      </c>
      <c r="F5589" s="23" t="s">
        <v>52</v>
      </c>
      <c r="G5589" s="23" t="s">
        <v>63</v>
      </c>
      <c r="H5589" s="23" t="s">
        <v>213</v>
      </c>
      <c r="I5589" s="23" t="s">
        <v>55</v>
      </c>
      <c r="J5589" s="23" t="s">
        <v>173</v>
      </c>
      <c r="K5589" s="23" t="s">
        <v>780</v>
      </c>
      <c r="L5589" s="24">
        <v>71181.55</v>
      </c>
      <c r="M5589">
        <v>5</v>
      </c>
      <c r="N5589" s="25">
        <v>0.1</v>
      </c>
      <c r="O5589" s="24">
        <v>13831.01</v>
      </c>
      <c r="P5589" s="26">
        <f t="shared" si="522"/>
        <v>0.19430610881611879</v>
      </c>
      <c r="Q5589" t="str">
        <f t="shared" si="523"/>
        <v>Low</v>
      </c>
      <c r="R5589" t="str">
        <f t="shared" si="524"/>
        <v>Low</v>
      </c>
      <c r="S5589" s="23">
        <f t="shared" si="525"/>
        <v>2025</v>
      </c>
      <c r="T5589" s="23">
        <f t="shared" si="526"/>
        <v>11</v>
      </c>
      <c r="U5589" t="str">
        <f t="shared" si="527"/>
        <v>Nov-2025</v>
      </c>
    </row>
    <row r="5590" spans="1:21" x14ac:dyDescent="0.3">
      <c r="A5590" t="s">
        <v>7601</v>
      </c>
      <c r="B5590" s="22">
        <v>45029</v>
      </c>
      <c r="C5590" s="22">
        <v>45036</v>
      </c>
      <c r="D5590" s="23" t="s">
        <v>78</v>
      </c>
      <c r="E5590" s="23" t="s">
        <v>807</v>
      </c>
      <c r="F5590" s="23" t="s">
        <v>52</v>
      </c>
      <c r="G5590" s="23" t="s">
        <v>63</v>
      </c>
      <c r="H5590" s="23" t="s">
        <v>202</v>
      </c>
      <c r="I5590" s="23" t="s">
        <v>55</v>
      </c>
      <c r="J5590" s="23" t="s">
        <v>56</v>
      </c>
      <c r="K5590" s="23" t="s">
        <v>74</v>
      </c>
      <c r="L5590" s="24">
        <v>3936.45</v>
      </c>
      <c r="M5590">
        <v>7</v>
      </c>
      <c r="N5590" s="25">
        <v>0.25</v>
      </c>
      <c r="O5590" s="24">
        <v>674.66</v>
      </c>
      <c r="P5590" s="26">
        <f t="shared" si="522"/>
        <v>0.1713879256690673</v>
      </c>
      <c r="Q5590" t="str">
        <f t="shared" si="523"/>
        <v>Low</v>
      </c>
      <c r="R5590" t="str">
        <f t="shared" si="524"/>
        <v>High</v>
      </c>
      <c r="S5590" s="23">
        <f t="shared" si="525"/>
        <v>2023</v>
      </c>
      <c r="T5590" s="23">
        <f t="shared" si="526"/>
        <v>4</v>
      </c>
      <c r="U5590" t="str">
        <f t="shared" si="527"/>
        <v>Apr-2023</v>
      </c>
    </row>
    <row r="5591" spans="1:21" x14ac:dyDescent="0.3">
      <c r="A5591" t="s">
        <v>7602</v>
      </c>
      <c r="B5591" s="22">
        <v>45312</v>
      </c>
      <c r="C5591" s="22">
        <v>45314</v>
      </c>
      <c r="D5591" s="23" t="s">
        <v>50</v>
      </c>
      <c r="E5591" s="23" t="s">
        <v>2444</v>
      </c>
      <c r="F5591" s="23" t="s">
        <v>80</v>
      </c>
      <c r="G5591" s="23" t="s">
        <v>53</v>
      </c>
      <c r="H5591" s="23" t="s">
        <v>90</v>
      </c>
      <c r="I5591" s="23" t="s">
        <v>55</v>
      </c>
      <c r="J5591" s="23" t="s">
        <v>141</v>
      </c>
      <c r="K5591" s="23" t="s">
        <v>142</v>
      </c>
      <c r="L5591" s="24">
        <v>34308</v>
      </c>
      <c r="M5591">
        <v>8</v>
      </c>
      <c r="N5591" s="25">
        <v>0.25</v>
      </c>
      <c r="O5591" s="24">
        <v>9302.77</v>
      </c>
      <c r="P5591" s="26">
        <f t="shared" si="522"/>
        <v>0.27115454121487703</v>
      </c>
      <c r="Q5591" t="str">
        <f t="shared" si="523"/>
        <v>Medium</v>
      </c>
      <c r="R5591" t="str">
        <f t="shared" si="524"/>
        <v>High</v>
      </c>
      <c r="S5591" s="23">
        <f t="shared" si="525"/>
        <v>2024</v>
      </c>
      <c r="T5591" s="23">
        <f t="shared" si="526"/>
        <v>1</v>
      </c>
      <c r="U5591" t="str">
        <f t="shared" si="527"/>
        <v>Jan-2024</v>
      </c>
    </row>
    <row r="5592" spans="1:21" x14ac:dyDescent="0.3">
      <c r="A5592" t="s">
        <v>7603</v>
      </c>
      <c r="B5592" s="22">
        <v>44736</v>
      </c>
      <c r="C5592" s="22">
        <v>44738</v>
      </c>
      <c r="D5592" s="23" t="s">
        <v>50</v>
      </c>
      <c r="E5592" s="23" t="s">
        <v>217</v>
      </c>
      <c r="F5592" s="23" t="s">
        <v>52</v>
      </c>
      <c r="G5592" s="23" t="s">
        <v>179</v>
      </c>
      <c r="H5592" s="23" t="s">
        <v>236</v>
      </c>
      <c r="I5592" s="23" t="s">
        <v>83</v>
      </c>
      <c r="J5592" s="23" t="s">
        <v>449</v>
      </c>
      <c r="K5592" s="23" t="s">
        <v>775</v>
      </c>
      <c r="L5592" s="24">
        <v>117135.27</v>
      </c>
      <c r="M5592">
        <v>9</v>
      </c>
      <c r="N5592" s="25">
        <v>0.2</v>
      </c>
      <c r="O5592" s="24">
        <v>14497.94</v>
      </c>
      <c r="P5592" s="26">
        <f t="shared" si="522"/>
        <v>0.12377091887012341</v>
      </c>
      <c r="Q5592" t="str">
        <f t="shared" si="523"/>
        <v>Low</v>
      </c>
      <c r="R5592" t="str">
        <f t="shared" si="524"/>
        <v>Medium</v>
      </c>
      <c r="S5592" s="23">
        <f t="shared" si="525"/>
        <v>2022</v>
      </c>
      <c r="T5592" s="23">
        <f t="shared" si="526"/>
        <v>6</v>
      </c>
      <c r="U5592" t="str">
        <f t="shared" si="527"/>
        <v>Jun-2022</v>
      </c>
    </row>
    <row r="5593" spans="1:21" x14ac:dyDescent="0.3">
      <c r="A5593" t="s">
        <v>7604</v>
      </c>
      <c r="B5593" s="22">
        <v>46009</v>
      </c>
      <c r="C5593" s="22">
        <v>46012</v>
      </c>
      <c r="D5593" s="23" t="s">
        <v>61</v>
      </c>
      <c r="E5593" s="23" t="s">
        <v>411</v>
      </c>
      <c r="F5593" s="23" t="s">
        <v>52</v>
      </c>
      <c r="G5593" s="23" t="s">
        <v>53</v>
      </c>
      <c r="H5593" s="23" t="s">
        <v>246</v>
      </c>
      <c r="I5593" s="23" t="s">
        <v>55</v>
      </c>
      <c r="J5593" s="23" t="s">
        <v>173</v>
      </c>
      <c r="K5593" s="23" t="s">
        <v>174</v>
      </c>
      <c r="L5593" s="24">
        <v>66934.77</v>
      </c>
      <c r="M5593">
        <v>7</v>
      </c>
      <c r="N5593" s="25">
        <v>0.25</v>
      </c>
      <c r="O5593" s="24">
        <v>14566.06</v>
      </c>
      <c r="P5593" s="26">
        <f t="shared" si="522"/>
        <v>0.21761574739107939</v>
      </c>
      <c r="Q5593" t="str">
        <f t="shared" si="523"/>
        <v>Medium</v>
      </c>
      <c r="R5593" t="str">
        <f t="shared" si="524"/>
        <v>High</v>
      </c>
      <c r="S5593" s="23">
        <f t="shared" si="525"/>
        <v>2025</v>
      </c>
      <c r="T5593" s="23">
        <f t="shared" si="526"/>
        <v>12</v>
      </c>
      <c r="U5593" t="str">
        <f t="shared" si="527"/>
        <v>Dec-2025</v>
      </c>
    </row>
    <row r="5594" spans="1:21" x14ac:dyDescent="0.3">
      <c r="A5594" t="s">
        <v>7605</v>
      </c>
      <c r="B5594" s="22">
        <v>45263</v>
      </c>
      <c r="C5594" s="22">
        <v>45269</v>
      </c>
      <c r="D5594" s="23" t="s">
        <v>102</v>
      </c>
      <c r="E5594" s="23" t="s">
        <v>1310</v>
      </c>
      <c r="F5594" s="23" t="s">
        <v>80</v>
      </c>
      <c r="G5594" s="23" t="s">
        <v>72</v>
      </c>
      <c r="H5594" s="23" t="s">
        <v>104</v>
      </c>
      <c r="I5594" s="23" t="s">
        <v>55</v>
      </c>
      <c r="J5594" s="23" t="s">
        <v>56</v>
      </c>
      <c r="K5594" s="23" t="s">
        <v>57</v>
      </c>
      <c r="L5594" s="24">
        <v>40665.4</v>
      </c>
      <c r="M5594">
        <v>5</v>
      </c>
      <c r="N5594" s="25">
        <v>0.15</v>
      </c>
      <c r="O5594" s="24">
        <v>9487.69</v>
      </c>
      <c r="P5594" s="26">
        <f t="shared" si="522"/>
        <v>0.2333111195266738</v>
      </c>
      <c r="Q5594" t="str">
        <f t="shared" si="523"/>
        <v>Medium</v>
      </c>
      <c r="R5594" t="str">
        <f t="shared" si="524"/>
        <v>Medium</v>
      </c>
      <c r="S5594" s="23">
        <f t="shared" si="525"/>
        <v>2023</v>
      </c>
      <c r="T5594" s="23">
        <f t="shared" si="526"/>
        <v>12</v>
      </c>
      <c r="U5594" t="str">
        <f t="shared" si="527"/>
        <v>Dec-2023</v>
      </c>
    </row>
    <row r="5595" spans="1:21" x14ac:dyDescent="0.3">
      <c r="A5595" t="s">
        <v>7606</v>
      </c>
      <c r="B5595" s="22">
        <v>45929</v>
      </c>
      <c r="C5595" s="22">
        <v>45930</v>
      </c>
      <c r="D5595" s="23" t="s">
        <v>61</v>
      </c>
      <c r="E5595" s="23" t="s">
        <v>1514</v>
      </c>
      <c r="F5595" s="23" t="s">
        <v>71</v>
      </c>
      <c r="G5595" s="23" t="s">
        <v>53</v>
      </c>
      <c r="H5595" s="23" t="s">
        <v>246</v>
      </c>
      <c r="I5595" s="23" t="s">
        <v>118</v>
      </c>
      <c r="J5595" s="23" t="s">
        <v>230</v>
      </c>
      <c r="K5595" s="23" t="s">
        <v>356</v>
      </c>
      <c r="L5595" s="24">
        <v>1566.33</v>
      </c>
      <c r="M5595">
        <v>3</v>
      </c>
      <c r="N5595" s="25">
        <v>0.05</v>
      </c>
      <c r="O5595" s="24">
        <v>293.74</v>
      </c>
      <c r="P5595" s="26">
        <f t="shared" si="522"/>
        <v>0.18753391686298546</v>
      </c>
      <c r="Q5595" t="str">
        <f t="shared" si="523"/>
        <v>Low</v>
      </c>
      <c r="R5595" t="str">
        <f t="shared" si="524"/>
        <v>Low</v>
      </c>
      <c r="S5595" s="23">
        <f t="shared" si="525"/>
        <v>2025</v>
      </c>
      <c r="T5595" s="23">
        <f t="shared" si="526"/>
        <v>9</v>
      </c>
      <c r="U5595" t="str">
        <f t="shared" si="527"/>
        <v>Sep-2025</v>
      </c>
    </row>
    <row r="5596" spans="1:21" x14ac:dyDescent="0.3">
      <c r="A5596" t="s">
        <v>7607</v>
      </c>
      <c r="B5596" s="22">
        <v>45149</v>
      </c>
      <c r="C5596" s="22">
        <v>45156</v>
      </c>
      <c r="D5596" s="23" t="s">
        <v>50</v>
      </c>
      <c r="E5596" s="23" t="s">
        <v>1085</v>
      </c>
      <c r="F5596" s="23" t="s">
        <v>52</v>
      </c>
      <c r="G5596" s="23" t="s">
        <v>72</v>
      </c>
      <c r="H5596" s="23" t="s">
        <v>117</v>
      </c>
      <c r="I5596" s="23" t="s">
        <v>118</v>
      </c>
      <c r="J5596" s="23" t="s">
        <v>119</v>
      </c>
      <c r="K5596" s="23" t="s">
        <v>120</v>
      </c>
      <c r="L5596" s="24">
        <v>87205.79</v>
      </c>
      <c r="M5596">
        <v>7</v>
      </c>
      <c r="N5596" s="25">
        <v>0</v>
      </c>
      <c r="O5596" s="24">
        <v>21749.64</v>
      </c>
      <c r="P5596" s="26">
        <f t="shared" si="522"/>
        <v>0.24940591674016141</v>
      </c>
      <c r="Q5596" t="str">
        <f t="shared" si="523"/>
        <v>Medium</v>
      </c>
      <c r="R5596" t="str">
        <f t="shared" si="524"/>
        <v>None</v>
      </c>
      <c r="S5596" s="23">
        <f t="shared" si="525"/>
        <v>2023</v>
      </c>
      <c r="T5596" s="23">
        <f t="shared" si="526"/>
        <v>8</v>
      </c>
      <c r="U5596" t="str">
        <f t="shared" si="527"/>
        <v>Aug-2023</v>
      </c>
    </row>
    <row r="5597" spans="1:21" x14ac:dyDescent="0.3">
      <c r="A5597" t="s">
        <v>7608</v>
      </c>
      <c r="B5597" s="22">
        <v>45171</v>
      </c>
      <c r="C5597" s="22">
        <v>45175</v>
      </c>
      <c r="D5597" s="23" t="s">
        <v>102</v>
      </c>
      <c r="E5597" s="23" t="s">
        <v>858</v>
      </c>
      <c r="F5597" s="23" t="s">
        <v>80</v>
      </c>
      <c r="G5597" s="23" t="s">
        <v>81</v>
      </c>
      <c r="H5597" s="23" t="s">
        <v>95</v>
      </c>
      <c r="I5597" s="23" t="s">
        <v>118</v>
      </c>
      <c r="J5597" s="23" t="s">
        <v>191</v>
      </c>
      <c r="K5597" s="23" t="s">
        <v>290</v>
      </c>
      <c r="L5597" s="24">
        <v>62230.62</v>
      </c>
      <c r="M5597">
        <v>6</v>
      </c>
      <c r="N5597" s="25">
        <v>0.15</v>
      </c>
      <c r="O5597" s="24">
        <v>20232.61</v>
      </c>
      <c r="P5597" s="26">
        <f t="shared" si="522"/>
        <v>0.32512306642614197</v>
      </c>
      <c r="Q5597" t="str">
        <f t="shared" si="523"/>
        <v>High</v>
      </c>
      <c r="R5597" t="str">
        <f t="shared" si="524"/>
        <v>Medium</v>
      </c>
      <c r="S5597" s="23">
        <f t="shared" si="525"/>
        <v>2023</v>
      </c>
      <c r="T5597" s="23">
        <f t="shared" si="526"/>
        <v>9</v>
      </c>
      <c r="U5597" t="str">
        <f t="shared" si="527"/>
        <v>Sep-2023</v>
      </c>
    </row>
    <row r="5598" spans="1:21" x14ac:dyDescent="0.3">
      <c r="A5598" t="s">
        <v>7609</v>
      </c>
      <c r="B5598" s="22">
        <v>44720</v>
      </c>
      <c r="C5598" s="22">
        <v>44722</v>
      </c>
      <c r="D5598" s="23" t="s">
        <v>61</v>
      </c>
      <c r="E5598" s="23" t="s">
        <v>1878</v>
      </c>
      <c r="F5598" s="23" t="s">
        <v>71</v>
      </c>
      <c r="G5598" s="23" t="s">
        <v>63</v>
      </c>
      <c r="H5598" s="23" t="s">
        <v>172</v>
      </c>
      <c r="I5598" s="23" t="s">
        <v>118</v>
      </c>
      <c r="J5598" s="23" t="s">
        <v>230</v>
      </c>
      <c r="K5598" s="23" t="s">
        <v>351</v>
      </c>
      <c r="L5598" s="24">
        <v>39482.660000000003</v>
      </c>
      <c r="M5598">
        <v>7</v>
      </c>
      <c r="N5598" s="25">
        <v>0.1</v>
      </c>
      <c r="O5598" s="24">
        <v>9445.19</v>
      </c>
      <c r="P5598" s="26">
        <f t="shared" si="522"/>
        <v>0.23922375037548127</v>
      </c>
      <c r="Q5598" t="str">
        <f t="shared" si="523"/>
        <v>Medium</v>
      </c>
      <c r="R5598" t="str">
        <f t="shared" si="524"/>
        <v>Low</v>
      </c>
      <c r="S5598" s="23">
        <f t="shared" si="525"/>
        <v>2022</v>
      </c>
      <c r="T5598" s="23">
        <f t="shared" si="526"/>
        <v>6</v>
      </c>
      <c r="U5598" t="str">
        <f t="shared" si="527"/>
        <v>Jun-2022</v>
      </c>
    </row>
    <row r="5599" spans="1:21" x14ac:dyDescent="0.3">
      <c r="A5599" t="s">
        <v>7610</v>
      </c>
      <c r="B5599" s="22">
        <v>45697</v>
      </c>
      <c r="C5599" s="22">
        <v>45704</v>
      </c>
      <c r="D5599" s="23" t="s">
        <v>78</v>
      </c>
      <c r="E5599" s="23" t="s">
        <v>523</v>
      </c>
      <c r="F5599" s="23" t="s">
        <v>71</v>
      </c>
      <c r="G5599" s="23" t="s">
        <v>53</v>
      </c>
      <c r="H5599" s="23" t="s">
        <v>54</v>
      </c>
      <c r="I5599" s="23" t="s">
        <v>96</v>
      </c>
      <c r="J5599" s="23" t="s">
        <v>135</v>
      </c>
      <c r="K5599" s="23" t="s">
        <v>136</v>
      </c>
      <c r="L5599" s="24">
        <v>58696</v>
      </c>
      <c r="M5599">
        <v>5</v>
      </c>
      <c r="N5599" s="25">
        <v>0.15</v>
      </c>
      <c r="O5599" s="24">
        <v>8301.33</v>
      </c>
      <c r="P5599" s="26">
        <f t="shared" si="522"/>
        <v>0.14142922856753443</v>
      </c>
      <c r="Q5599" t="str">
        <f t="shared" si="523"/>
        <v>Low</v>
      </c>
      <c r="R5599" t="str">
        <f t="shared" si="524"/>
        <v>Medium</v>
      </c>
      <c r="S5599" s="23">
        <f t="shared" si="525"/>
        <v>2025</v>
      </c>
      <c r="T5599" s="23">
        <f t="shared" si="526"/>
        <v>2</v>
      </c>
      <c r="U5599" t="str">
        <f t="shared" si="527"/>
        <v>Feb-2025</v>
      </c>
    </row>
    <row r="5600" spans="1:21" x14ac:dyDescent="0.3">
      <c r="A5600" t="s">
        <v>7611</v>
      </c>
      <c r="B5600" s="22">
        <v>44996</v>
      </c>
      <c r="C5600" s="22">
        <v>45000</v>
      </c>
      <c r="D5600" s="23" t="s">
        <v>50</v>
      </c>
      <c r="E5600" s="23" t="s">
        <v>458</v>
      </c>
      <c r="F5600" s="23" t="s">
        <v>80</v>
      </c>
      <c r="G5600" s="23" t="s">
        <v>179</v>
      </c>
      <c r="H5600" s="23" t="s">
        <v>236</v>
      </c>
      <c r="I5600" s="23" t="s">
        <v>96</v>
      </c>
      <c r="J5600" s="23" t="s">
        <v>111</v>
      </c>
      <c r="K5600" s="23" t="s">
        <v>112</v>
      </c>
      <c r="L5600" s="24">
        <v>15830.4</v>
      </c>
      <c r="M5600">
        <v>5</v>
      </c>
      <c r="N5600" s="25">
        <v>0.15</v>
      </c>
      <c r="O5600" s="24">
        <v>4361.7700000000004</v>
      </c>
      <c r="P5600" s="26">
        <f t="shared" si="522"/>
        <v>0.27553125631695979</v>
      </c>
      <c r="Q5600" t="str">
        <f t="shared" si="523"/>
        <v>Medium</v>
      </c>
      <c r="R5600" t="str">
        <f t="shared" si="524"/>
        <v>Medium</v>
      </c>
      <c r="S5600" s="23">
        <f t="shared" si="525"/>
        <v>2023</v>
      </c>
      <c r="T5600" s="23">
        <f t="shared" si="526"/>
        <v>3</v>
      </c>
      <c r="U5600" t="str">
        <f t="shared" si="527"/>
        <v>Mar-2023</v>
      </c>
    </row>
    <row r="5601" spans="1:21" x14ac:dyDescent="0.3">
      <c r="A5601" t="s">
        <v>7612</v>
      </c>
      <c r="B5601" s="22">
        <v>44733</v>
      </c>
      <c r="C5601" s="22">
        <v>44737</v>
      </c>
      <c r="D5601" s="23" t="s">
        <v>61</v>
      </c>
      <c r="E5601" s="23" t="s">
        <v>89</v>
      </c>
      <c r="F5601" s="23" t="s">
        <v>71</v>
      </c>
      <c r="G5601" s="23" t="s">
        <v>81</v>
      </c>
      <c r="H5601" s="23" t="s">
        <v>95</v>
      </c>
      <c r="I5601" s="23" t="s">
        <v>118</v>
      </c>
      <c r="J5601" s="23" t="s">
        <v>230</v>
      </c>
      <c r="K5601" s="23" t="s">
        <v>356</v>
      </c>
      <c r="L5601" s="24">
        <v>16461.16</v>
      </c>
      <c r="M5601">
        <v>2</v>
      </c>
      <c r="N5601" s="25">
        <v>0.2</v>
      </c>
      <c r="O5601" s="24">
        <v>3340.94</v>
      </c>
      <c r="P5601" s="26">
        <f t="shared" si="522"/>
        <v>0.20295896522480797</v>
      </c>
      <c r="Q5601" t="str">
        <f t="shared" si="523"/>
        <v>Medium</v>
      </c>
      <c r="R5601" t="str">
        <f t="shared" si="524"/>
        <v>Medium</v>
      </c>
      <c r="S5601" s="23">
        <f t="shared" si="525"/>
        <v>2022</v>
      </c>
      <c r="T5601" s="23">
        <f t="shared" si="526"/>
        <v>6</v>
      </c>
      <c r="U5601" t="str">
        <f t="shared" si="527"/>
        <v>Jun-2022</v>
      </c>
    </row>
    <row r="5602" spans="1:21" x14ac:dyDescent="0.3">
      <c r="A5602" t="s">
        <v>7613</v>
      </c>
      <c r="B5602" s="22">
        <v>44593</v>
      </c>
      <c r="C5602" s="22">
        <v>44598</v>
      </c>
      <c r="D5602" s="23" t="s">
        <v>50</v>
      </c>
      <c r="E5602" s="23" t="s">
        <v>129</v>
      </c>
      <c r="F5602" s="23" t="s">
        <v>52</v>
      </c>
      <c r="G5602" s="23" t="s">
        <v>53</v>
      </c>
      <c r="H5602" s="23" t="s">
        <v>246</v>
      </c>
      <c r="I5602" s="23" t="s">
        <v>83</v>
      </c>
      <c r="J5602" s="23" t="s">
        <v>449</v>
      </c>
      <c r="K5602" s="23" t="s">
        <v>775</v>
      </c>
      <c r="L5602" s="24">
        <v>18216.32</v>
      </c>
      <c r="M5602">
        <v>2</v>
      </c>
      <c r="N5602" s="25">
        <v>0</v>
      </c>
      <c r="O5602" s="24">
        <v>5245.36</v>
      </c>
      <c r="P5602" s="26">
        <f t="shared" si="522"/>
        <v>0.28794838913677406</v>
      </c>
      <c r="Q5602" t="str">
        <f t="shared" si="523"/>
        <v>Medium</v>
      </c>
      <c r="R5602" t="str">
        <f t="shared" si="524"/>
        <v>None</v>
      </c>
      <c r="S5602" s="23">
        <f t="shared" si="525"/>
        <v>2022</v>
      </c>
      <c r="T5602" s="23">
        <f t="shared" si="526"/>
        <v>2</v>
      </c>
      <c r="U5602" t="str">
        <f t="shared" si="527"/>
        <v>Feb-2022</v>
      </c>
    </row>
    <row r="5603" spans="1:21" x14ac:dyDescent="0.3">
      <c r="A5603" t="s">
        <v>7614</v>
      </c>
      <c r="B5603" s="22">
        <v>45039</v>
      </c>
      <c r="C5603" s="22">
        <v>45044</v>
      </c>
      <c r="D5603" s="23" t="s">
        <v>78</v>
      </c>
      <c r="E5603" s="23" t="s">
        <v>1150</v>
      </c>
      <c r="F5603" s="23" t="s">
        <v>52</v>
      </c>
      <c r="G5603" s="23" t="s">
        <v>72</v>
      </c>
      <c r="H5603" s="23" t="s">
        <v>117</v>
      </c>
      <c r="I5603" s="23" t="s">
        <v>83</v>
      </c>
      <c r="J5603" s="23" t="s">
        <v>449</v>
      </c>
      <c r="K5603" s="23" t="s">
        <v>450</v>
      </c>
      <c r="L5603" s="24">
        <v>6898.84</v>
      </c>
      <c r="M5603">
        <v>1</v>
      </c>
      <c r="N5603" s="25">
        <v>0.15</v>
      </c>
      <c r="O5603" s="24">
        <v>1120.27</v>
      </c>
      <c r="P5603" s="26">
        <f t="shared" si="522"/>
        <v>0.16238527056722579</v>
      </c>
      <c r="Q5603" t="str">
        <f t="shared" si="523"/>
        <v>Low</v>
      </c>
      <c r="R5603" t="str">
        <f t="shared" si="524"/>
        <v>Medium</v>
      </c>
      <c r="S5603" s="23">
        <f t="shared" si="525"/>
        <v>2023</v>
      </c>
      <c r="T5603" s="23">
        <f t="shared" si="526"/>
        <v>4</v>
      </c>
      <c r="U5603" t="str">
        <f t="shared" si="527"/>
        <v>Apr-2023</v>
      </c>
    </row>
    <row r="5604" spans="1:21" x14ac:dyDescent="0.3">
      <c r="A5604" t="s">
        <v>7615</v>
      </c>
      <c r="B5604" s="22">
        <v>44696</v>
      </c>
      <c r="C5604" s="22">
        <v>44701</v>
      </c>
      <c r="D5604" s="23" t="s">
        <v>102</v>
      </c>
      <c r="E5604" s="23" t="s">
        <v>289</v>
      </c>
      <c r="F5604" s="23" t="s">
        <v>71</v>
      </c>
      <c r="G5604" s="23" t="s">
        <v>81</v>
      </c>
      <c r="H5604" s="23" t="s">
        <v>284</v>
      </c>
      <c r="I5604" s="23" t="s">
        <v>118</v>
      </c>
      <c r="J5604" s="23" t="s">
        <v>230</v>
      </c>
      <c r="K5604" s="23" t="s">
        <v>356</v>
      </c>
      <c r="L5604" s="24">
        <v>49621.32</v>
      </c>
      <c r="M5604">
        <v>6</v>
      </c>
      <c r="N5604" s="25">
        <v>0.25</v>
      </c>
      <c r="O5604" s="24">
        <v>10198.219999999999</v>
      </c>
      <c r="P5604" s="26">
        <f t="shared" si="522"/>
        <v>0.2055209333407495</v>
      </c>
      <c r="Q5604" t="str">
        <f t="shared" si="523"/>
        <v>Medium</v>
      </c>
      <c r="R5604" t="str">
        <f t="shared" si="524"/>
        <v>High</v>
      </c>
      <c r="S5604" s="23">
        <f t="shared" si="525"/>
        <v>2022</v>
      </c>
      <c r="T5604" s="23">
        <f t="shared" si="526"/>
        <v>5</v>
      </c>
      <c r="U5604" t="str">
        <f t="shared" si="527"/>
        <v>May-2022</v>
      </c>
    </row>
    <row r="5605" spans="1:21" x14ac:dyDescent="0.3">
      <c r="A5605" t="s">
        <v>7616</v>
      </c>
      <c r="B5605" s="22">
        <v>44908</v>
      </c>
      <c r="C5605" s="22">
        <v>44914</v>
      </c>
      <c r="D5605" s="23" t="s">
        <v>50</v>
      </c>
      <c r="E5605" s="23" t="s">
        <v>885</v>
      </c>
      <c r="F5605" s="23" t="s">
        <v>71</v>
      </c>
      <c r="G5605" s="23" t="s">
        <v>63</v>
      </c>
      <c r="H5605" s="23" t="s">
        <v>64</v>
      </c>
      <c r="I5605" s="23" t="s">
        <v>83</v>
      </c>
      <c r="J5605" s="23" t="s">
        <v>379</v>
      </c>
      <c r="K5605" s="23" t="s">
        <v>562</v>
      </c>
      <c r="L5605" s="24">
        <v>7208.28</v>
      </c>
      <c r="M5605">
        <v>3</v>
      </c>
      <c r="N5605" s="25">
        <v>0.15</v>
      </c>
      <c r="O5605" s="24">
        <v>1697.59</v>
      </c>
      <c r="P5605" s="26">
        <f t="shared" si="522"/>
        <v>0.23550555749776644</v>
      </c>
      <c r="Q5605" t="str">
        <f t="shared" si="523"/>
        <v>Medium</v>
      </c>
      <c r="R5605" t="str">
        <f t="shared" si="524"/>
        <v>Medium</v>
      </c>
      <c r="S5605" s="23">
        <f t="shared" si="525"/>
        <v>2022</v>
      </c>
      <c r="T5605" s="23">
        <f t="shared" si="526"/>
        <v>12</v>
      </c>
      <c r="U5605" t="str">
        <f t="shared" si="527"/>
        <v>Dec-2022</v>
      </c>
    </row>
    <row r="5606" spans="1:21" x14ac:dyDescent="0.3">
      <c r="A5606" t="s">
        <v>7617</v>
      </c>
      <c r="B5606" s="22">
        <v>45607</v>
      </c>
      <c r="C5606" s="22">
        <v>45609</v>
      </c>
      <c r="D5606" s="23" t="s">
        <v>50</v>
      </c>
      <c r="E5606" s="23" t="s">
        <v>768</v>
      </c>
      <c r="F5606" s="23" t="s">
        <v>52</v>
      </c>
      <c r="G5606" s="23" t="s">
        <v>72</v>
      </c>
      <c r="H5606" s="23" t="s">
        <v>73</v>
      </c>
      <c r="I5606" s="23" t="s">
        <v>83</v>
      </c>
      <c r="J5606" s="23" t="s">
        <v>156</v>
      </c>
      <c r="K5606" s="23" t="s">
        <v>157</v>
      </c>
      <c r="L5606" s="24">
        <v>10777.52</v>
      </c>
      <c r="M5606">
        <v>4</v>
      </c>
      <c r="N5606" s="25">
        <v>0.05</v>
      </c>
      <c r="O5606" s="24">
        <v>2256.21</v>
      </c>
      <c r="P5606" s="26">
        <f t="shared" si="522"/>
        <v>0.20934407915735717</v>
      </c>
      <c r="Q5606" t="str">
        <f t="shared" si="523"/>
        <v>Medium</v>
      </c>
      <c r="R5606" t="str">
        <f t="shared" si="524"/>
        <v>Low</v>
      </c>
      <c r="S5606" s="23">
        <f t="shared" si="525"/>
        <v>2024</v>
      </c>
      <c r="T5606" s="23">
        <f t="shared" si="526"/>
        <v>11</v>
      </c>
      <c r="U5606" t="str">
        <f t="shared" si="527"/>
        <v>Nov-2024</v>
      </c>
    </row>
    <row r="5607" spans="1:21" x14ac:dyDescent="0.3">
      <c r="A5607" t="s">
        <v>7618</v>
      </c>
      <c r="B5607" s="22">
        <v>44636</v>
      </c>
      <c r="C5607" s="22">
        <v>44637</v>
      </c>
      <c r="D5607" s="23" t="s">
        <v>61</v>
      </c>
      <c r="E5607" s="23" t="s">
        <v>1004</v>
      </c>
      <c r="F5607" s="23" t="s">
        <v>80</v>
      </c>
      <c r="G5607" s="23" t="s">
        <v>179</v>
      </c>
      <c r="H5607" s="23" t="s">
        <v>180</v>
      </c>
      <c r="I5607" s="23" t="s">
        <v>83</v>
      </c>
      <c r="J5607" s="23" t="s">
        <v>379</v>
      </c>
      <c r="K5607" s="23" t="s">
        <v>562</v>
      </c>
      <c r="L5607" s="24">
        <v>11562.87</v>
      </c>
      <c r="M5607">
        <v>3</v>
      </c>
      <c r="N5607" s="25">
        <v>0.15</v>
      </c>
      <c r="O5607" s="24">
        <v>3684.62</v>
      </c>
      <c r="P5607" s="26">
        <f t="shared" si="522"/>
        <v>0.31865964072933445</v>
      </c>
      <c r="Q5607" t="str">
        <f t="shared" si="523"/>
        <v>High</v>
      </c>
      <c r="R5607" t="str">
        <f t="shared" si="524"/>
        <v>Medium</v>
      </c>
      <c r="S5607" s="23">
        <f t="shared" si="525"/>
        <v>2022</v>
      </c>
      <c r="T5607" s="23">
        <f t="shared" si="526"/>
        <v>3</v>
      </c>
      <c r="U5607" t="str">
        <f t="shared" si="527"/>
        <v>Mar-2022</v>
      </c>
    </row>
    <row r="5608" spans="1:21" x14ac:dyDescent="0.3">
      <c r="A5608" t="s">
        <v>7619</v>
      </c>
      <c r="B5608" s="22">
        <v>45785</v>
      </c>
      <c r="C5608" s="22">
        <v>45792</v>
      </c>
      <c r="D5608" s="23" t="s">
        <v>78</v>
      </c>
      <c r="E5608" s="23" t="s">
        <v>1667</v>
      </c>
      <c r="F5608" s="23" t="s">
        <v>52</v>
      </c>
      <c r="G5608" s="23" t="s">
        <v>72</v>
      </c>
      <c r="H5608" s="23" t="s">
        <v>346</v>
      </c>
      <c r="I5608" s="23" t="s">
        <v>118</v>
      </c>
      <c r="J5608" s="23" t="s">
        <v>119</v>
      </c>
      <c r="K5608" s="23" t="s">
        <v>120</v>
      </c>
      <c r="L5608" s="24">
        <v>68242.899999999994</v>
      </c>
      <c r="M5608">
        <v>10</v>
      </c>
      <c r="N5608" s="25">
        <v>0.2</v>
      </c>
      <c r="O5608" s="24">
        <v>19793.669999999998</v>
      </c>
      <c r="P5608" s="26">
        <f t="shared" si="522"/>
        <v>0.29004731627759078</v>
      </c>
      <c r="Q5608" t="str">
        <f t="shared" si="523"/>
        <v>Medium</v>
      </c>
      <c r="R5608" t="str">
        <f t="shared" si="524"/>
        <v>Medium</v>
      </c>
      <c r="S5608" s="23">
        <f t="shared" si="525"/>
        <v>2025</v>
      </c>
      <c r="T5608" s="23">
        <f t="shared" si="526"/>
        <v>5</v>
      </c>
      <c r="U5608" t="str">
        <f t="shared" si="527"/>
        <v>May-2025</v>
      </c>
    </row>
    <row r="5609" spans="1:21" x14ac:dyDescent="0.3">
      <c r="A5609" t="s">
        <v>7620</v>
      </c>
      <c r="B5609" s="22">
        <v>45293</v>
      </c>
      <c r="C5609" s="22">
        <v>45296</v>
      </c>
      <c r="D5609" s="23" t="s">
        <v>61</v>
      </c>
      <c r="E5609" s="23" t="s">
        <v>753</v>
      </c>
      <c r="F5609" s="23" t="s">
        <v>80</v>
      </c>
      <c r="G5609" s="23" t="s">
        <v>72</v>
      </c>
      <c r="H5609" s="23" t="s">
        <v>73</v>
      </c>
      <c r="I5609" s="23" t="s">
        <v>118</v>
      </c>
      <c r="J5609" s="23" t="s">
        <v>119</v>
      </c>
      <c r="K5609" s="23" t="s">
        <v>270</v>
      </c>
      <c r="L5609" s="24">
        <v>4623.87</v>
      </c>
      <c r="M5609">
        <v>1</v>
      </c>
      <c r="N5609" s="25">
        <v>0.2</v>
      </c>
      <c r="O5609" s="24">
        <v>1293.9100000000001</v>
      </c>
      <c r="P5609" s="26">
        <f t="shared" si="522"/>
        <v>0.27983269425827284</v>
      </c>
      <c r="Q5609" t="str">
        <f t="shared" si="523"/>
        <v>Medium</v>
      </c>
      <c r="R5609" t="str">
        <f t="shared" si="524"/>
        <v>Medium</v>
      </c>
      <c r="S5609" s="23">
        <f t="shared" si="525"/>
        <v>2024</v>
      </c>
      <c r="T5609" s="23">
        <f t="shared" si="526"/>
        <v>1</v>
      </c>
      <c r="U5609" t="str">
        <f t="shared" si="527"/>
        <v>Jan-2024</v>
      </c>
    </row>
    <row r="5610" spans="1:21" x14ac:dyDescent="0.3">
      <c r="A5610" t="s">
        <v>7621</v>
      </c>
      <c r="B5610" s="22">
        <v>45364</v>
      </c>
      <c r="C5610" s="22">
        <v>45366</v>
      </c>
      <c r="D5610" s="23" t="s">
        <v>78</v>
      </c>
      <c r="E5610" s="23" t="s">
        <v>332</v>
      </c>
      <c r="F5610" s="23" t="s">
        <v>71</v>
      </c>
      <c r="G5610" s="23" t="s">
        <v>179</v>
      </c>
      <c r="H5610" s="23" t="s">
        <v>180</v>
      </c>
      <c r="I5610" s="23" t="s">
        <v>55</v>
      </c>
      <c r="J5610" s="23" t="s">
        <v>56</v>
      </c>
      <c r="K5610" s="23" t="s">
        <v>151</v>
      </c>
      <c r="L5610" s="24">
        <v>2115.2199999999998</v>
      </c>
      <c r="M5610">
        <v>2</v>
      </c>
      <c r="N5610" s="25">
        <v>0.2</v>
      </c>
      <c r="O5610" s="24">
        <v>365.03</v>
      </c>
      <c r="P5610" s="26">
        <f t="shared" si="522"/>
        <v>0.17257306568583883</v>
      </c>
      <c r="Q5610" t="str">
        <f t="shared" si="523"/>
        <v>Low</v>
      </c>
      <c r="R5610" t="str">
        <f t="shared" si="524"/>
        <v>Medium</v>
      </c>
      <c r="S5610" s="23">
        <f t="shared" si="525"/>
        <v>2024</v>
      </c>
      <c r="T5610" s="23">
        <f t="shared" si="526"/>
        <v>3</v>
      </c>
      <c r="U5610" t="str">
        <f t="shared" si="527"/>
        <v>Mar-2024</v>
      </c>
    </row>
    <row r="5611" spans="1:21" x14ac:dyDescent="0.3">
      <c r="A5611" t="s">
        <v>7622</v>
      </c>
      <c r="B5611" s="22">
        <v>45778</v>
      </c>
      <c r="C5611" s="22">
        <v>45782</v>
      </c>
      <c r="D5611" s="23" t="s">
        <v>78</v>
      </c>
      <c r="E5611" s="23" t="s">
        <v>585</v>
      </c>
      <c r="F5611" s="23" t="s">
        <v>71</v>
      </c>
      <c r="G5611" s="23" t="s">
        <v>72</v>
      </c>
      <c r="H5611" s="23" t="s">
        <v>117</v>
      </c>
      <c r="I5611" s="23" t="s">
        <v>55</v>
      </c>
      <c r="J5611" s="23" t="s">
        <v>65</v>
      </c>
      <c r="K5611" s="23" t="s">
        <v>91</v>
      </c>
      <c r="L5611" s="24">
        <v>36965.1</v>
      </c>
      <c r="M5611">
        <v>6</v>
      </c>
      <c r="N5611" s="25">
        <v>0.1</v>
      </c>
      <c r="O5611" s="24">
        <v>6815.03</v>
      </c>
      <c r="P5611" s="26">
        <f t="shared" si="522"/>
        <v>0.18436390000297578</v>
      </c>
      <c r="Q5611" t="str">
        <f t="shared" si="523"/>
        <v>Low</v>
      </c>
      <c r="R5611" t="str">
        <f t="shared" si="524"/>
        <v>Low</v>
      </c>
      <c r="S5611" s="23">
        <f t="shared" si="525"/>
        <v>2025</v>
      </c>
      <c r="T5611" s="23">
        <f t="shared" si="526"/>
        <v>5</v>
      </c>
      <c r="U5611" t="str">
        <f t="shared" si="527"/>
        <v>May-2025</v>
      </c>
    </row>
    <row r="5612" spans="1:21" x14ac:dyDescent="0.3">
      <c r="A5612" t="s">
        <v>7623</v>
      </c>
      <c r="B5612" s="22">
        <v>45173</v>
      </c>
      <c r="C5612" s="22">
        <v>45180</v>
      </c>
      <c r="D5612" s="23" t="s">
        <v>50</v>
      </c>
      <c r="E5612" s="23" t="s">
        <v>1308</v>
      </c>
      <c r="F5612" s="23" t="s">
        <v>52</v>
      </c>
      <c r="G5612" s="23" t="s">
        <v>72</v>
      </c>
      <c r="H5612" s="23" t="s">
        <v>104</v>
      </c>
      <c r="I5612" s="23" t="s">
        <v>55</v>
      </c>
      <c r="J5612" s="23" t="s">
        <v>173</v>
      </c>
      <c r="K5612" s="23" t="s">
        <v>780</v>
      </c>
      <c r="L5612" s="24">
        <v>19129.099999999999</v>
      </c>
      <c r="M5612">
        <v>5</v>
      </c>
      <c r="N5612" s="25">
        <v>0.25</v>
      </c>
      <c r="O5612" s="24">
        <v>2896.11</v>
      </c>
      <c r="P5612" s="26">
        <f t="shared" si="522"/>
        <v>0.15139813164236687</v>
      </c>
      <c r="Q5612" t="str">
        <f t="shared" si="523"/>
        <v>Low</v>
      </c>
      <c r="R5612" t="str">
        <f t="shared" si="524"/>
        <v>High</v>
      </c>
      <c r="S5612" s="23">
        <f t="shared" si="525"/>
        <v>2023</v>
      </c>
      <c r="T5612" s="23">
        <f t="shared" si="526"/>
        <v>9</v>
      </c>
      <c r="U5612" t="str">
        <f t="shared" si="527"/>
        <v>Sep-2023</v>
      </c>
    </row>
    <row r="5613" spans="1:21" x14ac:dyDescent="0.3">
      <c r="A5613" t="s">
        <v>7624</v>
      </c>
      <c r="B5613" s="22">
        <v>44737</v>
      </c>
      <c r="C5613" s="22">
        <v>44739</v>
      </c>
      <c r="D5613" s="23" t="s">
        <v>102</v>
      </c>
      <c r="E5613" s="23" t="s">
        <v>394</v>
      </c>
      <c r="F5613" s="23" t="s">
        <v>52</v>
      </c>
      <c r="G5613" s="23" t="s">
        <v>72</v>
      </c>
      <c r="H5613" s="23" t="s">
        <v>346</v>
      </c>
      <c r="I5613" s="23" t="s">
        <v>83</v>
      </c>
      <c r="J5613" s="23" t="s">
        <v>156</v>
      </c>
      <c r="K5613" s="23" t="s">
        <v>208</v>
      </c>
      <c r="L5613" s="24">
        <v>2134.9</v>
      </c>
      <c r="M5613">
        <v>2</v>
      </c>
      <c r="N5613" s="25">
        <v>0.2</v>
      </c>
      <c r="O5613" s="24">
        <v>310.29000000000002</v>
      </c>
      <c r="P5613" s="26">
        <f t="shared" si="522"/>
        <v>0.1453417021874561</v>
      </c>
      <c r="Q5613" t="str">
        <f t="shared" si="523"/>
        <v>Low</v>
      </c>
      <c r="R5613" t="str">
        <f t="shared" si="524"/>
        <v>Medium</v>
      </c>
      <c r="S5613" s="23">
        <f t="shared" si="525"/>
        <v>2022</v>
      </c>
      <c r="T5613" s="23">
        <f t="shared" si="526"/>
        <v>6</v>
      </c>
      <c r="U5613" t="str">
        <f t="shared" si="527"/>
        <v>Jun-2022</v>
      </c>
    </row>
    <row r="5614" spans="1:21" x14ac:dyDescent="0.3">
      <c r="A5614" t="s">
        <v>7625</v>
      </c>
      <c r="B5614" s="22">
        <v>45465</v>
      </c>
      <c r="C5614" s="22">
        <v>45469</v>
      </c>
      <c r="D5614" s="23" t="s">
        <v>78</v>
      </c>
      <c r="E5614" s="23" t="s">
        <v>2201</v>
      </c>
      <c r="F5614" s="23" t="s">
        <v>80</v>
      </c>
      <c r="G5614" s="23" t="s">
        <v>179</v>
      </c>
      <c r="H5614" s="23" t="s">
        <v>180</v>
      </c>
      <c r="I5614" s="23" t="s">
        <v>83</v>
      </c>
      <c r="J5614" s="23" t="s">
        <v>156</v>
      </c>
      <c r="K5614" s="23" t="s">
        <v>157</v>
      </c>
      <c r="L5614" s="24">
        <v>52940.32</v>
      </c>
      <c r="M5614">
        <v>8</v>
      </c>
      <c r="N5614" s="25">
        <v>0.2</v>
      </c>
      <c r="O5614" s="24">
        <v>8011.44</v>
      </c>
      <c r="P5614" s="26">
        <f t="shared" si="522"/>
        <v>0.1513296481774194</v>
      </c>
      <c r="Q5614" t="str">
        <f t="shared" si="523"/>
        <v>Low</v>
      </c>
      <c r="R5614" t="str">
        <f t="shared" si="524"/>
        <v>Medium</v>
      </c>
      <c r="S5614" s="23">
        <f t="shared" si="525"/>
        <v>2024</v>
      </c>
      <c r="T5614" s="23">
        <f t="shared" si="526"/>
        <v>6</v>
      </c>
      <c r="U5614" t="str">
        <f t="shared" si="527"/>
        <v>Jun-2024</v>
      </c>
    </row>
    <row r="5615" spans="1:21" x14ac:dyDescent="0.3">
      <c r="A5615" t="s">
        <v>7626</v>
      </c>
      <c r="B5615" s="22">
        <v>44680</v>
      </c>
      <c r="C5615" s="22">
        <v>44682</v>
      </c>
      <c r="D5615" s="23" t="s">
        <v>61</v>
      </c>
      <c r="E5615" s="23" t="s">
        <v>2764</v>
      </c>
      <c r="F5615" s="23" t="s">
        <v>80</v>
      </c>
      <c r="G5615" s="23" t="s">
        <v>63</v>
      </c>
      <c r="H5615" s="23" t="s">
        <v>172</v>
      </c>
      <c r="I5615" s="23" t="s">
        <v>96</v>
      </c>
      <c r="J5615" s="23" t="s">
        <v>97</v>
      </c>
      <c r="K5615" s="23" t="s">
        <v>181</v>
      </c>
      <c r="L5615" s="24">
        <v>21750.92</v>
      </c>
      <c r="M5615">
        <v>2</v>
      </c>
      <c r="N5615" s="25">
        <v>0</v>
      </c>
      <c r="O5615" s="24">
        <v>6895.57</v>
      </c>
      <c r="P5615" s="26">
        <f t="shared" si="522"/>
        <v>0.3170242913862954</v>
      </c>
      <c r="Q5615" t="str">
        <f t="shared" si="523"/>
        <v>High</v>
      </c>
      <c r="R5615" t="str">
        <f t="shared" si="524"/>
        <v>None</v>
      </c>
      <c r="S5615" s="23">
        <f t="shared" si="525"/>
        <v>2022</v>
      </c>
      <c r="T5615" s="23">
        <f t="shared" si="526"/>
        <v>4</v>
      </c>
      <c r="U5615" t="str">
        <f t="shared" si="527"/>
        <v>Apr-2022</v>
      </c>
    </row>
    <row r="5616" spans="1:21" x14ac:dyDescent="0.3">
      <c r="A5616" t="s">
        <v>7627</v>
      </c>
      <c r="B5616" s="22">
        <v>45887</v>
      </c>
      <c r="C5616" s="22">
        <v>45888</v>
      </c>
      <c r="D5616" s="23" t="s">
        <v>50</v>
      </c>
      <c r="E5616" s="23" t="s">
        <v>62</v>
      </c>
      <c r="F5616" s="23" t="s">
        <v>52</v>
      </c>
      <c r="G5616" s="23" t="s">
        <v>72</v>
      </c>
      <c r="H5616" s="23" t="s">
        <v>117</v>
      </c>
      <c r="I5616" s="23" t="s">
        <v>83</v>
      </c>
      <c r="J5616" s="23" t="s">
        <v>84</v>
      </c>
      <c r="K5616" s="23" t="s">
        <v>85</v>
      </c>
      <c r="L5616" s="24">
        <v>3937.1</v>
      </c>
      <c r="M5616">
        <v>10</v>
      </c>
      <c r="N5616" s="25">
        <v>0.25</v>
      </c>
      <c r="O5616" s="24">
        <v>812.89</v>
      </c>
      <c r="P5616" s="26">
        <f t="shared" si="522"/>
        <v>0.20646922862005029</v>
      </c>
      <c r="Q5616" t="str">
        <f t="shared" si="523"/>
        <v>Medium</v>
      </c>
      <c r="R5616" t="str">
        <f t="shared" si="524"/>
        <v>High</v>
      </c>
      <c r="S5616" s="23">
        <f t="shared" si="525"/>
        <v>2025</v>
      </c>
      <c r="T5616" s="23">
        <f t="shared" si="526"/>
        <v>8</v>
      </c>
      <c r="U5616" t="str">
        <f t="shared" si="527"/>
        <v>Aug-2025</v>
      </c>
    </row>
    <row r="5617" spans="1:21" x14ac:dyDescent="0.3">
      <c r="A5617" t="s">
        <v>7628</v>
      </c>
      <c r="B5617" s="22">
        <v>45393</v>
      </c>
      <c r="C5617" s="22">
        <v>45394</v>
      </c>
      <c r="D5617" s="23" t="s">
        <v>50</v>
      </c>
      <c r="E5617" s="23" t="s">
        <v>2245</v>
      </c>
      <c r="F5617" s="23" t="s">
        <v>80</v>
      </c>
      <c r="G5617" s="23" t="s">
        <v>63</v>
      </c>
      <c r="H5617" s="23" t="s">
        <v>202</v>
      </c>
      <c r="I5617" s="23" t="s">
        <v>96</v>
      </c>
      <c r="J5617" s="23" t="s">
        <v>111</v>
      </c>
      <c r="K5617" s="23" t="s">
        <v>328</v>
      </c>
      <c r="L5617" s="24">
        <v>71990.45</v>
      </c>
      <c r="M5617">
        <v>5</v>
      </c>
      <c r="N5617" s="25">
        <v>0.15</v>
      </c>
      <c r="O5617" s="24">
        <v>24162.62</v>
      </c>
      <c r="P5617" s="26">
        <f t="shared" si="522"/>
        <v>0.33563646289195304</v>
      </c>
      <c r="Q5617" t="str">
        <f t="shared" si="523"/>
        <v>High</v>
      </c>
      <c r="R5617" t="str">
        <f t="shared" si="524"/>
        <v>Medium</v>
      </c>
      <c r="S5617" s="23">
        <f t="shared" si="525"/>
        <v>2024</v>
      </c>
      <c r="T5617" s="23">
        <f t="shared" si="526"/>
        <v>4</v>
      </c>
      <c r="U5617" t="str">
        <f t="shared" si="527"/>
        <v>Apr-2024</v>
      </c>
    </row>
    <row r="5618" spans="1:21" x14ac:dyDescent="0.3">
      <c r="A5618" t="s">
        <v>7629</v>
      </c>
      <c r="B5618" s="22">
        <v>45598</v>
      </c>
      <c r="C5618" s="22">
        <v>45600</v>
      </c>
      <c r="D5618" s="23" t="s">
        <v>102</v>
      </c>
      <c r="E5618" s="23" t="s">
        <v>1244</v>
      </c>
      <c r="F5618" s="23" t="s">
        <v>71</v>
      </c>
      <c r="G5618" s="23" t="s">
        <v>63</v>
      </c>
      <c r="H5618" s="23" t="s">
        <v>64</v>
      </c>
      <c r="I5618" s="23" t="s">
        <v>96</v>
      </c>
      <c r="J5618" s="23" t="s">
        <v>135</v>
      </c>
      <c r="K5618" s="23" t="s">
        <v>395</v>
      </c>
      <c r="L5618" s="24">
        <v>5040.0600000000004</v>
      </c>
      <c r="M5618">
        <v>6</v>
      </c>
      <c r="N5618" s="25">
        <v>0.15</v>
      </c>
      <c r="O5618" s="24">
        <v>1434.7</v>
      </c>
      <c r="P5618" s="26">
        <f t="shared" si="522"/>
        <v>0.28465930961139352</v>
      </c>
      <c r="Q5618" t="str">
        <f t="shared" si="523"/>
        <v>Medium</v>
      </c>
      <c r="R5618" t="str">
        <f t="shared" si="524"/>
        <v>Medium</v>
      </c>
      <c r="S5618" s="23">
        <f t="shared" si="525"/>
        <v>2024</v>
      </c>
      <c r="T5618" s="23">
        <f t="shared" si="526"/>
        <v>11</v>
      </c>
      <c r="U5618" t="str">
        <f t="shared" si="527"/>
        <v>Nov-2024</v>
      </c>
    </row>
    <row r="5619" spans="1:21" x14ac:dyDescent="0.3">
      <c r="A5619" t="s">
        <v>7630</v>
      </c>
      <c r="B5619" s="22">
        <v>45453</v>
      </c>
      <c r="C5619" s="22">
        <v>45455</v>
      </c>
      <c r="D5619" s="23" t="s">
        <v>50</v>
      </c>
      <c r="E5619" s="23" t="s">
        <v>1367</v>
      </c>
      <c r="F5619" s="23" t="s">
        <v>80</v>
      </c>
      <c r="G5619" s="23" t="s">
        <v>53</v>
      </c>
      <c r="H5619" s="23" t="s">
        <v>110</v>
      </c>
      <c r="I5619" s="23" t="s">
        <v>118</v>
      </c>
      <c r="J5619" s="23" t="s">
        <v>303</v>
      </c>
      <c r="K5619" s="23" t="s">
        <v>304</v>
      </c>
      <c r="L5619" s="24">
        <v>12026.84</v>
      </c>
      <c r="M5619">
        <v>2</v>
      </c>
      <c r="N5619" s="25">
        <v>0.1</v>
      </c>
      <c r="O5619" s="24">
        <v>2800</v>
      </c>
      <c r="P5619" s="26">
        <f t="shared" si="522"/>
        <v>0.23281260913091054</v>
      </c>
      <c r="Q5619" t="str">
        <f t="shared" si="523"/>
        <v>Medium</v>
      </c>
      <c r="R5619" t="str">
        <f t="shared" si="524"/>
        <v>Low</v>
      </c>
      <c r="S5619" s="23">
        <f t="shared" si="525"/>
        <v>2024</v>
      </c>
      <c r="T5619" s="23">
        <f t="shared" si="526"/>
        <v>6</v>
      </c>
      <c r="U5619" t="str">
        <f t="shared" si="527"/>
        <v>Jun-2024</v>
      </c>
    </row>
    <row r="5620" spans="1:21" x14ac:dyDescent="0.3">
      <c r="A5620" t="s">
        <v>7631</v>
      </c>
      <c r="B5620" s="22">
        <v>44687</v>
      </c>
      <c r="C5620" s="22">
        <v>44691</v>
      </c>
      <c r="D5620" s="23" t="s">
        <v>50</v>
      </c>
      <c r="E5620" s="23" t="s">
        <v>274</v>
      </c>
      <c r="F5620" s="23" t="s">
        <v>52</v>
      </c>
      <c r="G5620" s="23" t="s">
        <v>72</v>
      </c>
      <c r="H5620" s="23" t="s">
        <v>346</v>
      </c>
      <c r="I5620" s="23" t="s">
        <v>118</v>
      </c>
      <c r="J5620" s="23" t="s">
        <v>191</v>
      </c>
      <c r="K5620" s="23" t="s">
        <v>192</v>
      </c>
      <c r="L5620" s="24">
        <v>10774.48</v>
      </c>
      <c r="M5620">
        <v>8</v>
      </c>
      <c r="N5620" s="25">
        <v>0.1</v>
      </c>
      <c r="O5620" s="24">
        <v>1801.18</v>
      </c>
      <c r="P5620" s="26">
        <f t="shared" si="522"/>
        <v>0.16717094467668048</v>
      </c>
      <c r="Q5620" t="str">
        <f t="shared" si="523"/>
        <v>Low</v>
      </c>
      <c r="R5620" t="str">
        <f t="shared" si="524"/>
        <v>Low</v>
      </c>
      <c r="S5620" s="23">
        <f t="shared" si="525"/>
        <v>2022</v>
      </c>
      <c r="T5620" s="23">
        <f t="shared" si="526"/>
        <v>5</v>
      </c>
      <c r="U5620" t="str">
        <f t="shared" si="527"/>
        <v>May-2022</v>
      </c>
    </row>
    <row r="5621" spans="1:21" x14ac:dyDescent="0.3">
      <c r="A5621" t="s">
        <v>7632</v>
      </c>
      <c r="B5621" s="22">
        <v>44613</v>
      </c>
      <c r="C5621" s="22">
        <v>44620</v>
      </c>
      <c r="D5621" s="23" t="s">
        <v>61</v>
      </c>
      <c r="E5621" s="23" t="s">
        <v>914</v>
      </c>
      <c r="F5621" s="23" t="s">
        <v>80</v>
      </c>
      <c r="G5621" s="23" t="s">
        <v>63</v>
      </c>
      <c r="H5621" s="23" t="s">
        <v>64</v>
      </c>
      <c r="I5621" s="23" t="s">
        <v>96</v>
      </c>
      <c r="J5621" s="23" t="s">
        <v>166</v>
      </c>
      <c r="K5621" s="23" t="s">
        <v>167</v>
      </c>
      <c r="L5621" s="24">
        <v>22022.04</v>
      </c>
      <c r="M5621">
        <v>2</v>
      </c>
      <c r="N5621" s="25">
        <v>0</v>
      </c>
      <c r="O5621" s="24">
        <v>8121.1</v>
      </c>
      <c r="P5621" s="26">
        <f t="shared" si="522"/>
        <v>0.36877146713020231</v>
      </c>
      <c r="Q5621" t="str">
        <f t="shared" si="523"/>
        <v>High</v>
      </c>
      <c r="R5621" t="str">
        <f t="shared" si="524"/>
        <v>None</v>
      </c>
      <c r="S5621" s="23">
        <f t="shared" si="525"/>
        <v>2022</v>
      </c>
      <c r="T5621" s="23">
        <f t="shared" si="526"/>
        <v>2</v>
      </c>
      <c r="U5621" t="str">
        <f t="shared" si="527"/>
        <v>Feb-2022</v>
      </c>
    </row>
    <row r="5622" spans="1:21" x14ac:dyDescent="0.3">
      <c r="A5622" t="s">
        <v>7633</v>
      </c>
      <c r="B5622" s="22">
        <v>45348</v>
      </c>
      <c r="C5622" s="22">
        <v>45352</v>
      </c>
      <c r="D5622" s="23" t="s">
        <v>50</v>
      </c>
      <c r="E5622" s="23" t="s">
        <v>190</v>
      </c>
      <c r="F5622" s="23" t="s">
        <v>80</v>
      </c>
      <c r="G5622" s="23" t="s">
        <v>81</v>
      </c>
      <c r="H5622" s="23" t="s">
        <v>284</v>
      </c>
      <c r="I5622" s="23" t="s">
        <v>96</v>
      </c>
      <c r="J5622" s="23" t="s">
        <v>111</v>
      </c>
      <c r="K5622" s="23" t="s">
        <v>112</v>
      </c>
      <c r="L5622" s="24">
        <v>3717.95</v>
      </c>
      <c r="M5622">
        <v>5</v>
      </c>
      <c r="N5622" s="25">
        <v>0.2</v>
      </c>
      <c r="O5622" s="24">
        <v>808.1</v>
      </c>
      <c r="P5622" s="26">
        <f t="shared" si="522"/>
        <v>0.2173509595341519</v>
      </c>
      <c r="Q5622" t="str">
        <f t="shared" si="523"/>
        <v>Medium</v>
      </c>
      <c r="R5622" t="str">
        <f t="shared" si="524"/>
        <v>Medium</v>
      </c>
      <c r="S5622" s="23">
        <f t="shared" si="525"/>
        <v>2024</v>
      </c>
      <c r="T5622" s="23">
        <f t="shared" si="526"/>
        <v>2</v>
      </c>
      <c r="U5622" t="str">
        <f t="shared" si="527"/>
        <v>Feb-2024</v>
      </c>
    </row>
    <row r="5623" spans="1:21" x14ac:dyDescent="0.3">
      <c r="A5623" t="s">
        <v>7634</v>
      </c>
      <c r="B5623" s="22">
        <v>45909</v>
      </c>
      <c r="C5623" s="22">
        <v>45912</v>
      </c>
      <c r="D5623" s="23" t="s">
        <v>102</v>
      </c>
      <c r="E5623" s="23" t="s">
        <v>904</v>
      </c>
      <c r="F5623" s="23" t="s">
        <v>52</v>
      </c>
      <c r="G5623" s="23" t="s">
        <v>53</v>
      </c>
      <c r="H5623" s="23" t="s">
        <v>110</v>
      </c>
      <c r="I5623" s="23" t="s">
        <v>118</v>
      </c>
      <c r="J5623" s="23" t="s">
        <v>191</v>
      </c>
      <c r="K5623" s="23" t="s">
        <v>192</v>
      </c>
      <c r="L5623" s="24">
        <v>3787.29</v>
      </c>
      <c r="M5623">
        <v>1</v>
      </c>
      <c r="N5623" s="25">
        <v>0.1</v>
      </c>
      <c r="O5623" s="24">
        <v>818.63</v>
      </c>
      <c r="P5623" s="26">
        <f t="shared" si="522"/>
        <v>0.21615191865423561</v>
      </c>
      <c r="Q5623" t="str">
        <f t="shared" si="523"/>
        <v>Medium</v>
      </c>
      <c r="R5623" t="str">
        <f t="shared" si="524"/>
        <v>Low</v>
      </c>
      <c r="S5623" s="23">
        <f t="shared" si="525"/>
        <v>2025</v>
      </c>
      <c r="T5623" s="23">
        <f t="shared" si="526"/>
        <v>9</v>
      </c>
      <c r="U5623" t="str">
        <f t="shared" si="527"/>
        <v>Sep-2025</v>
      </c>
    </row>
    <row r="5624" spans="1:21" x14ac:dyDescent="0.3">
      <c r="A5624" t="s">
        <v>7635</v>
      </c>
      <c r="B5624" s="22">
        <v>44992</v>
      </c>
      <c r="C5624" s="22">
        <v>44999</v>
      </c>
      <c r="D5624" s="23" t="s">
        <v>61</v>
      </c>
      <c r="E5624" s="23" t="s">
        <v>569</v>
      </c>
      <c r="F5624" s="23" t="s">
        <v>71</v>
      </c>
      <c r="G5624" s="23" t="s">
        <v>53</v>
      </c>
      <c r="H5624" s="23" t="s">
        <v>110</v>
      </c>
      <c r="I5624" s="23" t="s">
        <v>55</v>
      </c>
      <c r="J5624" s="23" t="s">
        <v>56</v>
      </c>
      <c r="K5624" s="23" t="s">
        <v>151</v>
      </c>
      <c r="L5624" s="24">
        <v>76148.100000000006</v>
      </c>
      <c r="M5624">
        <v>10</v>
      </c>
      <c r="N5624" s="25">
        <v>0</v>
      </c>
      <c r="O5624" s="24">
        <v>23584.94</v>
      </c>
      <c r="P5624" s="26">
        <f t="shared" si="522"/>
        <v>0.30972460245232641</v>
      </c>
      <c r="Q5624" t="str">
        <f t="shared" si="523"/>
        <v>High</v>
      </c>
      <c r="R5624" t="str">
        <f t="shared" si="524"/>
        <v>None</v>
      </c>
      <c r="S5624" s="23">
        <f t="shared" si="525"/>
        <v>2023</v>
      </c>
      <c r="T5624" s="23">
        <f t="shared" si="526"/>
        <v>3</v>
      </c>
      <c r="U5624" t="str">
        <f t="shared" si="527"/>
        <v>Mar-2023</v>
      </c>
    </row>
    <row r="5625" spans="1:21" x14ac:dyDescent="0.3">
      <c r="A5625" t="s">
        <v>7636</v>
      </c>
      <c r="B5625" s="22">
        <v>45538</v>
      </c>
      <c r="C5625" s="22">
        <v>45545</v>
      </c>
      <c r="D5625" s="23" t="s">
        <v>50</v>
      </c>
      <c r="E5625" s="23" t="s">
        <v>415</v>
      </c>
      <c r="F5625" s="23" t="s">
        <v>80</v>
      </c>
      <c r="G5625" s="23" t="s">
        <v>63</v>
      </c>
      <c r="H5625" s="23" t="s">
        <v>64</v>
      </c>
      <c r="I5625" s="23" t="s">
        <v>83</v>
      </c>
      <c r="J5625" s="23" t="s">
        <v>379</v>
      </c>
      <c r="K5625" s="23" t="s">
        <v>380</v>
      </c>
      <c r="L5625" s="24">
        <v>44293.26</v>
      </c>
      <c r="M5625">
        <v>3</v>
      </c>
      <c r="N5625" s="25">
        <v>0</v>
      </c>
      <c r="O5625" s="24">
        <v>13397.12</v>
      </c>
      <c r="P5625" s="26">
        <f t="shared" si="522"/>
        <v>0.30246407692727967</v>
      </c>
      <c r="Q5625" t="str">
        <f t="shared" si="523"/>
        <v>High</v>
      </c>
      <c r="R5625" t="str">
        <f t="shared" si="524"/>
        <v>None</v>
      </c>
      <c r="S5625" s="23">
        <f t="shared" si="525"/>
        <v>2024</v>
      </c>
      <c r="T5625" s="23">
        <f t="shared" si="526"/>
        <v>9</v>
      </c>
      <c r="U5625" t="str">
        <f t="shared" si="527"/>
        <v>Sep-2024</v>
      </c>
    </row>
    <row r="5626" spans="1:21" x14ac:dyDescent="0.3">
      <c r="A5626" t="s">
        <v>7637</v>
      </c>
      <c r="B5626" s="22">
        <v>45054</v>
      </c>
      <c r="C5626" s="22">
        <v>45059</v>
      </c>
      <c r="D5626" s="23" t="s">
        <v>102</v>
      </c>
      <c r="E5626" s="23" t="s">
        <v>1514</v>
      </c>
      <c r="F5626" s="23" t="s">
        <v>71</v>
      </c>
      <c r="G5626" s="23" t="s">
        <v>179</v>
      </c>
      <c r="H5626" s="23" t="s">
        <v>180</v>
      </c>
      <c r="I5626" s="23" t="s">
        <v>96</v>
      </c>
      <c r="J5626" s="23" t="s">
        <v>135</v>
      </c>
      <c r="K5626" s="23" t="s">
        <v>136</v>
      </c>
      <c r="L5626" s="24">
        <v>13897.84</v>
      </c>
      <c r="M5626">
        <v>8</v>
      </c>
      <c r="N5626" s="25">
        <v>0</v>
      </c>
      <c r="O5626" s="24">
        <v>5238.18</v>
      </c>
      <c r="P5626" s="26">
        <f t="shared" si="522"/>
        <v>0.37690605158787266</v>
      </c>
      <c r="Q5626" t="str">
        <f t="shared" si="523"/>
        <v>High</v>
      </c>
      <c r="R5626" t="str">
        <f t="shared" si="524"/>
        <v>None</v>
      </c>
      <c r="S5626" s="23">
        <f t="shared" si="525"/>
        <v>2023</v>
      </c>
      <c r="T5626" s="23">
        <f t="shared" si="526"/>
        <v>5</v>
      </c>
      <c r="U5626" t="str">
        <f t="shared" si="527"/>
        <v>May-2023</v>
      </c>
    </row>
    <row r="5627" spans="1:21" x14ac:dyDescent="0.3">
      <c r="A5627" t="s">
        <v>7638</v>
      </c>
      <c r="B5627" s="22">
        <v>45232</v>
      </c>
      <c r="C5627" s="22">
        <v>45238</v>
      </c>
      <c r="D5627" s="23" t="s">
        <v>61</v>
      </c>
      <c r="E5627" s="23" t="s">
        <v>94</v>
      </c>
      <c r="F5627" s="23" t="s">
        <v>80</v>
      </c>
      <c r="G5627" s="23" t="s">
        <v>72</v>
      </c>
      <c r="H5627" s="23" t="s">
        <v>104</v>
      </c>
      <c r="I5627" s="23" t="s">
        <v>118</v>
      </c>
      <c r="J5627" s="23" t="s">
        <v>303</v>
      </c>
      <c r="K5627" s="23" t="s">
        <v>304</v>
      </c>
      <c r="L5627" s="24">
        <v>29196.54</v>
      </c>
      <c r="M5627">
        <v>2</v>
      </c>
      <c r="N5627" s="25">
        <v>0</v>
      </c>
      <c r="O5627" s="24">
        <v>6624.27</v>
      </c>
      <c r="P5627" s="26">
        <f t="shared" si="522"/>
        <v>0.22688544601517852</v>
      </c>
      <c r="Q5627" t="str">
        <f t="shared" si="523"/>
        <v>Medium</v>
      </c>
      <c r="R5627" t="str">
        <f t="shared" si="524"/>
        <v>None</v>
      </c>
      <c r="S5627" s="23">
        <f t="shared" si="525"/>
        <v>2023</v>
      </c>
      <c r="T5627" s="23">
        <f t="shared" si="526"/>
        <v>11</v>
      </c>
      <c r="U5627" t="str">
        <f t="shared" si="527"/>
        <v>Nov-2023</v>
      </c>
    </row>
    <row r="5628" spans="1:21" x14ac:dyDescent="0.3">
      <c r="A5628" t="s">
        <v>7639</v>
      </c>
      <c r="B5628" s="22">
        <v>44936</v>
      </c>
      <c r="C5628" s="22">
        <v>44941</v>
      </c>
      <c r="D5628" s="23" t="s">
        <v>61</v>
      </c>
      <c r="E5628" s="23" t="s">
        <v>844</v>
      </c>
      <c r="F5628" s="23" t="s">
        <v>71</v>
      </c>
      <c r="G5628" s="23" t="s">
        <v>72</v>
      </c>
      <c r="H5628" s="23" t="s">
        <v>73</v>
      </c>
      <c r="I5628" s="23" t="s">
        <v>96</v>
      </c>
      <c r="J5628" s="23" t="s">
        <v>111</v>
      </c>
      <c r="K5628" s="23" t="s">
        <v>225</v>
      </c>
      <c r="L5628" s="24">
        <v>83011.199999999997</v>
      </c>
      <c r="M5628">
        <v>6</v>
      </c>
      <c r="N5628" s="25">
        <v>0.1</v>
      </c>
      <c r="O5628" s="24">
        <v>12826.5</v>
      </c>
      <c r="P5628" s="26">
        <f t="shared" si="522"/>
        <v>0.15451529432173008</v>
      </c>
      <c r="Q5628" t="str">
        <f t="shared" si="523"/>
        <v>Low</v>
      </c>
      <c r="R5628" t="str">
        <f t="shared" si="524"/>
        <v>Low</v>
      </c>
      <c r="S5628" s="23">
        <f t="shared" si="525"/>
        <v>2023</v>
      </c>
      <c r="T5628" s="23">
        <f t="shared" si="526"/>
        <v>1</v>
      </c>
      <c r="U5628" t="str">
        <f t="shared" si="527"/>
        <v>Jan-2023</v>
      </c>
    </row>
    <row r="5629" spans="1:21" x14ac:dyDescent="0.3">
      <c r="A5629" t="s">
        <v>7640</v>
      </c>
      <c r="B5629" s="22">
        <v>44990</v>
      </c>
      <c r="C5629" s="22">
        <v>44992</v>
      </c>
      <c r="D5629" s="23" t="s">
        <v>50</v>
      </c>
      <c r="E5629" s="23" t="s">
        <v>850</v>
      </c>
      <c r="F5629" s="23" t="s">
        <v>80</v>
      </c>
      <c r="G5629" s="23" t="s">
        <v>72</v>
      </c>
      <c r="H5629" s="23" t="s">
        <v>73</v>
      </c>
      <c r="I5629" s="23" t="s">
        <v>83</v>
      </c>
      <c r="J5629" s="23" t="s">
        <v>156</v>
      </c>
      <c r="K5629" s="23" t="s">
        <v>208</v>
      </c>
      <c r="L5629" s="24">
        <v>22607.599999999999</v>
      </c>
      <c r="M5629">
        <v>5</v>
      </c>
      <c r="N5629" s="25">
        <v>0.05</v>
      </c>
      <c r="O5629" s="24">
        <v>4619.18</v>
      </c>
      <c r="P5629" s="26">
        <f t="shared" si="522"/>
        <v>0.20431978626656525</v>
      </c>
      <c r="Q5629" t="str">
        <f t="shared" si="523"/>
        <v>Medium</v>
      </c>
      <c r="R5629" t="str">
        <f t="shared" si="524"/>
        <v>Low</v>
      </c>
      <c r="S5629" s="23">
        <f t="shared" si="525"/>
        <v>2023</v>
      </c>
      <c r="T5629" s="23">
        <f t="shared" si="526"/>
        <v>3</v>
      </c>
      <c r="U5629" t="str">
        <f t="shared" si="527"/>
        <v>Mar-2023</v>
      </c>
    </row>
    <row r="5630" spans="1:21" x14ac:dyDescent="0.3">
      <c r="A5630" t="s">
        <v>7641</v>
      </c>
      <c r="B5630" s="22">
        <v>44937</v>
      </c>
      <c r="C5630" s="22">
        <v>44939</v>
      </c>
      <c r="D5630" s="23" t="s">
        <v>50</v>
      </c>
      <c r="E5630" s="23" t="s">
        <v>3266</v>
      </c>
      <c r="F5630" s="23" t="s">
        <v>80</v>
      </c>
      <c r="G5630" s="23" t="s">
        <v>81</v>
      </c>
      <c r="H5630" s="23" t="s">
        <v>82</v>
      </c>
      <c r="I5630" s="23" t="s">
        <v>118</v>
      </c>
      <c r="J5630" s="23" t="s">
        <v>191</v>
      </c>
      <c r="K5630" s="23" t="s">
        <v>290</v>
      </c>
      <c r="L5630" s="24">
        <v>84476.3</v>
      </c>
      <c r="M5630">
        <v>10</v>
      </c>
      <c r="N5630" s="25">
        <v>0.25</v>
      </c>
      <c r="O5630" s="24">
        <v>15886.43</v>
      </c>
      <c r="P5630" s="26">
        <f t="shared" si="522"/>
        <v>0.18805783397236858</v>
      </c>
      <c r="Q5630" t="str">
        <f t="shared" si="523"/>
        <v>Low</v>
      </c>
      <c r="R5630" t="str">
        <f t="shared" si="524"/>
        <v>High</v>
      </c>
      <c r="S5630" s="23">
        <f t="shared" si="525"/>
        <v>2023</v>
      </c>
      <c r="T5630" s="23">
        <f t="shared" si="526"/>
        <v>1</v>
      </c>
      <c r="U5630" t="str">
        <f t="shared" si="527"/>
        <v>Jan-2023</v>
      </c>
    </row>
    <row r="5631" spans="1:21" x14ac:dyDescent="0.3">
      <c r="A5631" t="s">
        <v>7642</v>
      </c>
      <c r="B5631" s="22">
        <v>45114</v>
      </c>
      <c r="C5631" s="22">
        <v>45120</v>
      </c>
      <c r="D5631" s="23" t="s">
        <v>50</v>
      </c>
      <c r="E5631" s="23" t="s">
        <v>4023</v>
      </c>
      <c r="F5631" s="23" t="s">
        <v>71</v>
      </c>
      <c r="G5631" s="23" t="s">
        <v>63</v>
      </c>
      <c r="H5631" s="23" t="s">
        <v>172</v>
      </c>
      <c r="I5631" s="23" t="s">
        <v>83</v>
      </c>
      <c r="J5631" s="23" t="s">
        <v>156</v>
      </c>
      <c r="K5631" s="23" t="s">
        <v>285</v>
      </c>
      <c r="L5631" s="24">
        <v>38192.6</v>
      </c>
      <c r="M5631">
        <v>10</v>
      </c>
      <c r="N5631" s="25">
        <v>0</v>
      </c>
      <c r="O5631" s="24">
        <v>8232.2999999999993</v>
      </c>
      <c r="P5631" s="26">
        <f t="shared" si="522"/>
        <v>0.21554699077831829</v>
      </c>
      <c r="Q5631" t="str">
        <f t="shared" si="523"/>
        <v>Medium</v>
      </c>
      <c r="R5631" t="str">
        <f t="shared" si="524"/>
        <v>None</v>
      </c>
      <c r="S5631" s="23">
        <f t="shared" si="525"/>
        <v>2023</v>
      </c>
      <c r="T5631" s="23">
        <f t="shared" si="526"/>
        <v>7</v>
      </c>
      <c r="U5631" t="str">
        <f t="shared" si="527"/>
        <v>Jul-2023</v>
      </c>
    </row>
    <row r="5632" spans="1:21" x14ac:dyDescent="0.3">
      <c r="A5632" t="s">
        <v>7643</v>
      </c>
      <c r="B5632" s="22">
        <v>44651</v>
      </c>
      <c r="C5632" s="22">
        <v>44655</v>
      </c>
      <c r="D5632" s="23" t="s">
        <v>61</v>
      </c>
      <c r="E5632" s="23" t="s">
        <v>573</v>
      </c>
      <c r="F5632" s="23" t="s">
        <v>52</v>
      </c>
      <c r="G5632" s="23" t="s">
        <v>72</v>
      </c>
      <c r="H5632" s="23" t="s">
        <v>104</v>
      </c>
      <c r="I5632" s="23" t="s">
        <v>118</v>
      </c>
      <c r="J5632" s="23" t="s">
        <v>303</v>
      </c>
      <c r="K5632" s="23" t="s">
        <v>491</v>
      </c>
      <c r="L5632" s="24">
        <v>50853.599999999999</v>
      </c>
      <c r="M5632">
        <v>7</v>
      </c>
      <c r="N5632" s="25">
        <v>0.2</v>
      </c>
      <c r="O5632" s="24">
        <v>13369.77</v>
      </c>
      <c r="P5632" s="26">
        <f t="shared" si="522"/>
        <v>0.26290705082825994</v>
      </c>
      <c r="Q5632" t="str">
        <f t="shared" si="523"/>
        <v>Medium</v>
      </c>
      <c r="R5632" t="str">
        <f t="shared" si="524"/>
        <v>Medium</v>
      </c>
      <c r="S5632" s="23">
        <f t="shared" si="525"/>
        <v>2022</v>
      </c>
      <c r="T5632" s="23">
        <f t="shared" si="526"/>
        <v>3</v>
      </c>
      <c r="U5632" t="str">
        <f t="shared" si="527"/>
        <v>Mar-2022</v>
      </c>
    </row>
    <row r="5633" spans="1:21" x14ac:dyDescent="0.3">
      <c r="A5633" t="s">
        <v>7644</v>
      </c>
      <c r="B5633" s="22">
        <v>45268</v>
      </c>
      <c r="C5633" s="22">
        <v>45271</v>
      </c>
      <c r="D5633" s="23" t="s">
        <v>50</v>
      </c>
      <c r="E5633" s="23" t="s">
        <v>1267</v>
      </c>
      <c r="F5633" s="23" t="s">
        <v>71</v>
      </c>
      <c r="G5633" s="23" t="s">
        <v>81</v>
      </c>
      <c r="H5633" s="23" t="s">
        <v>186</v>
      </c>
      <c r="I5633" s="23" t="s">
        <v>118</v>
      </c>
      <c r="J5633" s="23" t="s">
        <v>230</v>
      </c>
      <c r="K5633" s="23" t="s">
        <v>351</v>
      </c>
      <c r="L5633" s="24">
        <v>21642.04</v>
      </c>
      <c r="M5633">
        <v>7</v>
      </c>
      <c r="N5633" s="25">
        <v>0.15</v>
      </c>
      <c r="O5633" s="24">
        <v>4803.04</v>
      </c>
      <c r="P5633" s="26">
        <f t="shared" si="522"/>
        <v>0.22193101944179014</v>
      </c>
      <c r="Q5633" t="str">
        <f t="shared" si="523"/>
        <v>Medium</v>
      </c>
      <c r="R5633" t="str">
        <f t="shared" si="524"/>
        <v>Medium</v>
      </c>
      <c r="S5633" s="23">
        <f t="shared" si="525"/>
        <v>2023</v>
      </c>
      <c r="T5633" s="23">
        <f t="shared" si="526"/>
        <v>12</v>
      </c>
      <c r="U5633" t="str">
        <f t="shared" si="527"/>
        <v>Dec-2023</v>
      </c>
    </row>
    <row r="5634" spans="1:21" x14ac:dyDescent="0.3">
      <c r="A5634" t="s">
        <v>7645</v>
      </c>
      <c r="B5634" s="22">
        <v>44640</v>
      </c>
      <c r="C5634" s="22">
        <v>44641</v>
      </c>
      <c r="D5634" s="23" t="s">
        <v>102</v>
      </c>
      <c r="E5634" s="23" t="s">
        <v>696</v>
      </c>
      <c r="F5634" s="23" t="s">
        <v>52</v>
      </c>
      <c r="G5634" s="23" t="s">
        <v>53</v>
      </c>
      <c r="H5634" s="23" t="s">
        <v>54</v>
      </c>
      <c r="I5634" s="23" t="s">
        <v>55</v>
      </c>
      <c r="J5634" s="23" t="s">
        <v>56</v>
      </c>
      <c r="K5634" s="23" t="s">
        <v>57</v>
      </c>
      <c r="L5634" s="24">
        <v>3621.7</v>
      </c>
      <c r="M5634">
        <v>5</v>
      </c>
      <c r="N5634" s="25">
        <v>0.15</v>
      </c>
      <c r="O5634" s="24">
        <v>616.04</v>
      </c>
      <c r="P5634" s="26">
        <f t="shared" si="522"/>
        <v>0.17009691581301598</v>
      </c>
      <c r="Q5634" t="str">
        <f t="shared" si="523"/>
        <v>Low</v>
      </c>
      <c r="R5634" t="str">
        <f t="shared" si="524"/>
        <v>Medium</v>
      </c>
      <c r="S5634" s="23">
        <f t="shared" si="525"/>
        <v>2022</v>
      </c>
      <c r="T5634" s="23">
        <f t="shared" si="526"/>
        <v>3</v>
      </c>
      <c r="U5634" t="str">
        <f t="shared" si="527"/>
        <v>Mar-2022</v>
      </c>
    </row>
    <row r="5635" spans="1:21" x14ac:dyDescent="0.3">
      <c r="A5635" t="s">
        <v>7646</v>
      </c>
      <c r="B5635" s="22">
        <v>44759</v>
      </c>
      <c r="C5635" s="22">
        <v>44761</v>
      </c>
      <c r="D5635" s="23" t="s">
        <v>61</v>
      </c>
      <c r="E5635" s="23" t="s">
        <v>896</v>
      </c>
      <c r="F5635" s="23" t="s">
        <v>80</v>
      </c>
      <c r="G5635" s="23" t="s">
        <v>53</v>
      </c>
      <c r="H5635" s="23" t="s">
        <v>246</v>
      </c>
      <c r="I5635" s="23" t="s">
        <v>55</v>
      </c>
      <c r="J5635" s="23" t="s">
        <v>173</v>
      </c>
      <c r="K5635" s="23" t="s">
        <v>780</v>
      </c>
      <c r="L5635" s="24">
        <v>71884.960000000006</v>
      </c>
      <c r="M5635">
        <v>8</v>
      </c>
      <c r="N5635" s="25">
        <v>0.15</v>
      </c>
      <c r="O5635" s="24">
        <v>18229.990000000002</v>
      </c>
      <c r="P5635" s="26">
        <f t="shared" si="522"/>
        <v>0.25359950120303332</v>
      </c>
      <c r="Q5635" t="str">
        <f t="shared" si="523"/>
        <v>Medium</v>
      </c>
      <c r="R5635" t="str">
        <f t="shared" si="524"/>
        <v>Medium</v>
      </c>
      <c r="S5635" s="23">
        <f t="shared" si="525"/>
        <v>2022</v>
      </c>
      <c r="T5635" s="23">
        <f t="shared" si="526"/>
        <v>7</v>
      </c>
      <c r="U5635" t="str">
        <f t="shared" si="527"/>
        <v>Jul-2022</v>
      </c>
    </row>
    <row r="5636" spans="1:21" x14ac:dyDescent="0.3">
      <c r="A5636" t="s">
        <v>7647</v>
      </c>
      <c r="B5636" s="22">
        <v>45150</v>
      </c>
      <c r="C5636" s="22">
        <v>45152</v>
      </c>
      <c r="D5636" s="23" t="s">
        <v>61</v>
      </c>
      <c r="E5636" s="23" t="s">
        <v>3266</v>
      </c>
      <c r="F5636" s="23" t="s">
        <v>80</v>
      </c>
      <c r="G5636" s="23" t="s">
        <v>179</v>
      </c>
      <c r="H5636" s="23" t="s">
        <v>236</v>
      </c>
      <c r="I5636" s="23" t="s">
        <v>55</v>
      </c>
      <c r="J5636" s="23" t="s">
        <v>56</v>
      </c>
      <c r="K5636" s="23" t="s">
        <v>74</v>
      </c>
      <c r="L5636" s="24">
        <v>9686.08</v>
      </c>
      <c r="M5636">
        <v>1</v>
      </c>
      <c r="N5636" s="25">
        <v>0.1</v>
      </c>
      <c r="O5636" s="24">
        <v>2482.71</v>
      </c>
      <c r="P5636" s="26">
        <f t="shared" ref="P5636:P5699" si="528">IFERROR(O5636/L5636,0)</f>
        <v>0.25631731309260297</v>
      </c>
      <c r="Q5636" t="str">
        <f t="shared" ref="Q5636:Q5699" si="529">IF(P5636&gt;=0.3,"High",IF(P5636&gt;=0.2,"Medium","Low"))</f>
        <v>Medium</v>
      </c>
      <c r="R5636" t="str">
        <f t="shared" ref="R5636:R5699" si="530">IF(N5636=0,"None",IF(N5636&lt;=0.1,"Low",IF(N5636&lt;=0.2,"Medium","High")))</f>
        <v>Low</v>
      </c>
      <c r="S5636" s="23">
        <f t="shared" ref="S5636:S5699" si="531">YEAR(B5636)</f>
        <v>2023</v>
      </c>
      <c r="T5636" s="23">
        <f t="shared" ref="T5636:T5699" si="532">MONTH(B5636)</f>
        <v>8</v>
      </c>
      <c r="U5636" t="str">
        <f t="shared" ref="U5636:U5699" si="533">TEXT(B5636,"mmm-yyyy")</f>
        <v>Aug-2023</v>
      </c>
    </row>
    <row r="5637" spans="1:21" x14ac:dyDescent="0.3">
      <c r="A5637" t="s">
        <v>7648</v>
      </c>
      <c r="B5637" s="22">
        <v>45275</v>
      </c>
      <c r="C5637" s="22">
        <v>45277</v>
      </c>
      <c r="D5637" s="23" t="s">
        <v>61</v>
      </c>
      <c r="E5637" s="23" t="s">
        <v>283</v>
      </c>
      <c r="F5637" s="23" t="s">
        <v>52</v>
      </c>
      <c r="G5637" s="23" t="s">
        <v>72</v>
      </c>
      <c r="H5637" s="23" t="s">
        <v>117</v>
      </c>
      <c r="I5637" s="23" t="s">
        <v>55</v>
      </c>
      <c r="J5637" s="23" t="s">
        <v>65</v>
      </c>
      <c r="K5637" s="23" t="s">
        <v>91</v>
      </c>
      <c r="L5637" s="24">
        <v>25867.77</v>
      </c>
      <c r="M5637">
        <v>3</v>
      </c>
      <c r="N5637" s="25">
        <v>0</v>
      </c>
      <c r="O5637" s="24">
        <v>5253.84</v>
      </c>
      <c r="P5637" s="26">
        <f t="shared" si="528"/>
        <v>0.20310370781864845</v>
      </c>
      <c r="Q5637" t="str">
        <f t="shared" si="529"/>
        <v>Medium</v>
      </c>
      <c r="R5637" t="str">
        <f t="shared" si="530"/>
        <v>None</v>
      </c>
      <c r="S5637" s="23">
        <f t="shared" si="531"/>
        <v>2023</v>
      </c>
      <c r="T5637" s="23">
        <f t="shared" si="532"/>
        <v>12</v>
      </c>
      <c r="U5637" t="str">
        <f t="shared" si="533"/>
        <v>Dec-2023</v>
      </c>
    </row>
    <row r="5638" spans="1:21" x14ac:dyDescent="0.3">
      <c r="A5638" t="s">
        <v>7649</v>
      </c>
      <c r="B5638" s="22">
        <v>44800</v>
      </c>
      <c r="C5638" s="22">
        <v>44806</v>
      </c>
      <c r="D5638" s="23" t="s">
        <v>61</v>
      </c>
      <c r="E5638" s="23" t="s">
        <v>468</v>
      </c>
      <c r="F5638" s="23" t="s">
        <v>52</v>
      </c>
      <c r="G5638" s="23" t="s">
        <v>72</v>
      </c>
      <c r="H5638" s="23" t="s">
        <v>117</v>
      </c>
      <c r="I5638" s="23" t="s">
        <v>118</v>
      </c>
      <c r="J5638" s="23" t="s">
        <v>303</v>
      </c>
      <c r="K5638" s="23" t="s">
        <v>304</v>
      </c>
      <c r="L5638" s="24">
        <v>26026.98</v>
      </c>
      <c r="M5638">
        <v>2</v>
      </c>
      <c r="N5638" s="25">
        <v>0</v>
      </c>
      <c r="O5638" s="24">
        <v>5510.61</v>
      </c>
      <c r="P5638" s="26">
        <f t="shared" si="528"/>
        <v>0.21172683115751423</v>
      </c>
      <c r="Q5638" t="str">
        <f t="shared" si="529"/>
        <v>Medium</v>
      </c>
      <c r="R5638" t="str">
        <f t="shared" si="530"/>
        <v>None</v>
      </c>
      <c r="S5638" s="23">
        <f t="shared" si="531"/>
        <v>2022</v>
      </c>
      <c r="T5638" s="23">
        <f t="shared" si="532"/>
        <v>8</v>
      </c>
      <c r="U5638" t="str">
        <f t="shared" si="533"/>
        <v>Aug-2022</v>
      </c>
    </row>
    <row r="5639" spans="1:21" x14ac:dyDescent="0.3">
      <c r="A5639" t="s">
        <v>7650</v>
      </c>
      <c r="B5639" s="22">
        <v>45321</v>
      </c>
      <c r="C5639" s="22">
        <v>45322</v>
      </c>
      <c r="D5639" s="23" t="s">
        <v>50</v>
      </c>
      <c r="E5639" s="23" t="s">
        <v>1061</v>
      </c>
      <c r="F5639" s="23" t="s">
        <v>80</v>
      </c>
      <c r="G5639" s="23" t="s">
        <v>81</v>
      </c>
      <c r="H5639" s="23" t="s">
        <v>95</v>
      </c>
      <c r="I5639" s="23" t="s">
        <v>55</v>
      </c>
      <c r="J5639" s="23" t="s">
        <v>56</v>
      </c>
      <c r="K5639" s="23" t="s">
        <v>151</v>
      </c>
      <c r="L5639" s="24">
        <v>54583.02</v>
      </c>
      <c r="M5639">
        <v>6</v>
      </c>
      <c r="N5639" s="25">
        <v>0.25</v>
      </c>
      <c r="O5639" s="24">
        <v>7748.05</v>
      </c>
      <c r="P5639" s="26">
        <f t="shared" si="528"/>
        <v>0.14194982249058408</v>
      </c>
      <c r="Q5639" t="str">
        <f t="shared" si="529"/>
        <v>Low</v>
      </c>
      <c r="R5639" t="str">
        <f t="shared" si="530"/>
        <v>High</v>
      </c>
      <c r="S5639" s="23">
        <f t="shared" si="531"/>
        <v>2024</v>
      </c>
      <c r="T5639" s="23">
        <f t="shared" si="532"/>
        <v>1</v>
      </c>
      <c r="U5639" t="str">
        <f t="shared" si="533"/>
        <v>Jan-2024</v>
      </c>
    </row>
    <row r="5640" spans="1:21" x14ac:dyDescent="0.3">
      <c r="A5640" t="s">
        <v>7651</v>
      </c>
      <c r="B5640" s="22">
        <v>45262</v>
      </c>
      <c r="C5640" s="22">
        <v>45266</v>
      </c>
      <c r="D5640" s="23" t="s">
        <v>50</v>
      </c>
      <c r="E5640" s="23" t="s">
        <v>585</v>
      </c>
      <c r="F5640" s="23" t="s">
        <v>52</v>
      </c>
      <c r="G5640" s="23" t="s">
        <v>179</v>
      </c>
      <c r="H5640" s="23" t="s">
        <v>180</v>
      </c>
      <c r="I5640" s="23" t="s">
        <v>118</v>
      </c>
      <c r="J5640" s="23" t="s">
        <v>230</v>
      </c>
      <c r="K5640" s="23" t="s">
        <v>356</v>
      </c>
      <c r="L5640" s="24">
        <v>54063.72</v>
      </c>
      <c r="M5640">
        <v>9</v>
      </c>
      <c r="N5640" s="25">
        <v>0.15</v>
      </c>
      <c r="O5640" s="24">
        <v>12226.36</v>
      </c>
      <c r="P5640" s="26">
        <f t="shared" si="528"/>
        <v>0.22614722035405629</v>
      </c>
      <c r="Q5640" t="str">
        <f t="shared" si="529"/>
        <v>Medium</v>
      </c>
      <c r="R5640" t="str">
        <f t="shared" si="530"/>
        <v>Medium</v>
      </c>
      <c r="S5640" s="23">
        <f t="shared" si="531"/>
        <v>2023</v>
      </c>
      <c r="T5640" s="23">
        <f t="shared" si="532"/>
        <v>12</v>
      </c>
      <c r="U5640" t="str">
        <f t="shared" si="533"/>
        <v>Dec-2023</v>
      </c>
    </row>
    <row r="5641" spans="1:21" x14ac:dyDescent="0.3">
      <c r="A5641" t="s">
        <v>7652</v>
      </c>
      <c r="B5641" s="22">
        <v>44881</v>
      </c>
      <c r="C5641" s="22">
        <v>44888</v>
      </c>
      <c r="D5641" s="23" t="s">
        <v>50</v>
      </c>
      <c r="E5641" s="23" t="s">
        <v>637</v>
      </c>
      <c r="F5641" s="23" t="s">
        <v>71</v>
      </c>
      <c r="G5641" s="23" t="s">
        <v>63</v>
      </c>
      <c r="H5641" s="23" t="s">
        <v>213</v>
      </c>
      <c r="I5641" s="23" t="s">
        <v>96</v>
      </c>
      <c r="J5641" s="23" t="s">
        <v>97</v>
      </c>
      <c r="K5641" s="23" t="s">
        <v>416</v>
      </c>
      <c r="L5641" s="24">
        <v>16561.919999999998</v>
      </c>
      <c r="M5641">
        <v>6</v>
      </c>
      <c r="N5641" s="25">
        <v>0.1</v>
      </c>
      <c r="O5641" s="24">
        <v>3698.81</v>
      </c>
      <c r="P5641" s="26">
        <f t="shared" si="528"/>
        <v>0.22333219819924263</v>
      </c>
      <c r="Q5641" t="str">
        <f t="shared" si="529"/>
        <v>Medium</v>
      </c>
      <c r="R5641" t="str">
        <f t="shared" si="530"/>
        <v>Low</v>
      </c>
      <c r="S5641" s="23">
        <f t="shared" si="531"/>
        <v>2022</v>
      </c>
      <c r="T5641" s="23">
        <f t="shared" si="532"/>
        <v>11</v>
      </c>
      <c r="U5641" t="str">
        <f t="shared" si="533"/>
        <v>Nov-2022</v>
      </c>
    </row>
    <row r="5642" spans="1:21" x14ac:dyDescent="0.3">
      <c r="A5642" t="s">
        <v>7653</v>
      </c>
      <c r="B5642" s="22">
        <v>45829</v>
      </c>
      <c r="C5642" s="22">
        <v>45832</v>
      </c>
      <c r="D5642" s="23" t="s">
        <v>102</v>
      </c>
      <c r="E5642" s="23" t="s">
        <v>761</v>
      </c>
      <c r="F5642" s="23" t="s">
        <v>80</v>
      </c>
      <c r="G5642" s="23" t="s">
        <v>81</v>
      </c>
      <c r="H5642" s="23" t="s">
        <v>186</v>
      </c>
      <c r="I5642" s="23" t="s">
        <v>55</v>
      </c>
      <c r="J5642" s="23" t="s">
        <v>173</v>
      </c>
      <c r="K5642" s="23" t="s">
        <v>735</v>
      </c>
      <c r="L5642" s="24">
        <v>60332.44</v>
      </c>
      <c r="M5642">
        <v>7</v>
      </c>
      <c r="N5642" s="25">
        <v>0</v>
      </c>
      <c r="O5642" s="24">
        <v>13680.57</v>
      </c>
      <c r="P5642" s="26">
        <f t="shared" si="528"/>
        <v>0.22675313645528009</v>
      </c>
      <c r="Q5642" t="str">
        <f t="shared" si="529"/>
        <v>Medium</v>
      </c>
      <c r="R5642" t="str">
        <f t="shared" si="530"/>
        <v>None</v>
      </c>
      <c r="S5642" s="23">
        <f t="shared" si="531"/>
        <v>2025</v>
      </c>
      <c r="T5642" s="23">
        <f t="shared" si="532"/>
        <v>6</v>
      </c>
      <c r="U5642" t="str">
        <f t="shared" si="533"/>
        <v>Jun-2025</v>
      </c>
    </row>
    <row r="5643" spans="1:21" x14ac:dyDescent="0.3">
      <c r="A5643" t="s">
        <v>7654</v>
      </c>
      <c r="B5643" s="22">
        <v>45229</v>
      </c>
      <c r="C5643" s="22">
        <v>45235</v>
      </c>
      <c r="D5643" s="23" t="s">
        <v>102</v>
      </c>
      <c r="E5643" s="23" t="s">
        <v>1621</v>
      </c>
      <c r="F5643" s="23" t="s">
        <v>71</v>
      </c>
      <c r="G5643" s="23" t="s">
        <v>53</v>
      </c>
      <c r="H5643" s="23" t="s">
        <v>90</v>
      </c>
      <c r="I5643" s="23" t="s">
        <v>55</v>
      </c>
      <c r="J5643" s="23" t="s">
        <v>56</v>
      </c>
      <c r="K5643" s="23" t="s">
        <v>57</v>
      </c>
      <c r="L5643" s="24">
        <v>27563.1</v>
      </c>
      <c r="M5643">
        <v>6</v>
      </c>
      <c r="N5643" s="25">
        <v>0.25</v>
      </c>
      <c r="O5643" s="24">
        <v>3241.41</v>
      </c>
      <c r="P5643" s="26">
        <f t="shared" si="528"/>
        <v>0.11759961687908835</v>
      </c>
      <c r="Q5643" t="str">
        <f t="shared" si="529"/>
        <v>Low</v>
      </c>
      <c r="R5643" t="str">
        <f t="shared" si="530"/>
        <v>High</v>
      </c>
      <c r="S5643" s="23">
        <f t="shared" si="531"/>
        <v>2023</v>
      </c>
      <c r="T5643" s="23">
        <f t="shared" si="532"/>
        <v>10</v>
      </c>
      <c r="U5643" t="str">
        <f t="shared" si="533"/>
        <v>Oct-2023</v>
      </c>
    </row>
    <row r="5644" spans="1:21" x14ac:dyDescent="0.3">
      <c r="A5644" t="s">
        <v>7655</v>
      </c>
      <c r="B5644" s="22">
        <v>46016</v>
      </c>
      <c r="C5644" s="22">
        <v>46020</v>
      </c>
      <c r="D5644" s="23" t="s">
        <v>102</v>
      </c>
      <c r="E5644" s="23" t="s">
        <v>2201</v>
      </c>
      <c r="F5644" s="23" t="s">
        <v>52</v>
      </c>
      <c r="G5644" s="23" t="s">
        <v>81</v>
      </c>
      <c r="H5644" s="23" t="s">
        <v>95</v>
      </c>
      <c r="I5644" s="23" t="s">
        <v>118</v>
      </c>
      <c r="J5644" s="23" t="s">
        <v>230</v>
      </c>
      <c r="K5644" s="23" t="s">
        <v>351</v>
      </c>
      <c r="L5644" s="24">
        <v>93666.8</v>
      </c>
      <c r="M5644">
        <v>8</v>
      </c>
      <c r="N5644" s="25">
        <v>0.1</v>
      </c>
      <c r="O5644" s="24">
        <v>20134.89</v>
      </c>
      <c r="P5644" s="26">
        <f t="shared" si="528"/>
        <v>0.21496293243710685</v>
      </c>
      <c r="Q5644" t="str">
        <f t="shared" si="529"/>
        <v>Medium</v>
      </c>
      <c r="R5644" t="str">
        <f t="shared" si="530"/>
        <v>Low</v>
      </c>
      <c r="S5644" s="23">
        <f t="shared" si="531"/>
        <v>2025</v>
      </c>
      <c r="T5644" s="23">
        <f t="shared" si="532"/>
        <v>12</v>
      </c>
      <c r="U5644" t="str">
        <f t="shared" si="533"/>
        <v>Dec-2025</v>
      </c>
    </row>
    <row r="5645" spans="1:21" x14ac:dyDescent="0.3">
      <c r="A5645" t="s">
        <v>7656</v>
      </c>
      <c r="B5645" s="22">
        <v>45612</v>
      </c>
      <c r="C5645" s="22">
        <v>45618</v>
      </c>
      <c r="D5645" s="23" t="s">
        <v>50</v>
      </c>
      <c r="E5645" s="23" t="s">
        <v>1004</v>
      </c>
      <c r="F5645" s="23" t="s">
        <v>52</v>
      </c>
      <c r="G5645" s="23" t="s">
        <v>53</v>
      </c>
      <c r="H5645" s="23" t="s">
        <v>90</v>
      </c>
      <c r="I5645" s="23" t="s">
        <v>83</v>
      </c>
      <c r="J5645" s="23" t="s">
        <v>156</v>
      </c>
      <c r="K5645" s="23" t="s">
        <v>285</v>
      </c>
      <c r="L5645" s="24">
        <v>14404.42</v>
      </c>
      <c r="M5645">
        <v>1</v>
      </c>
      <c r="N5645" s="25">
        <v>0.25</v>
      </c>
      <c r="O5645" s="24">
        <v>1675.84</v>
      </c>
      <c r="P5645" s="26">
        <f t="shared" si="528"/>
        <v>0.1163420672265874</v>
      </c>
      <c r="Q5645" t="str">
        <f t="shared" si="529"/>
        <v>Low</v>
      </c>
      <c r="R5645" t="str">
        <f t="shared" si="530"/>
        <v>High</v>
      </c>
      <c r="S5645" s="23">
        <f t="shared" si="531"/>
        <v>2024</v>
      </c>
      <c r="T5645" s="23">
        <f t="shared" si="532"/>
        <v>11</v>
      </c>
      <c r="U5645" t="str">
        <f t="shared" si="533"/>
        <v>Nov-2024</v>
      </c>
    </row>
    <row r="5646" spans="1:21" x14ac:dyDescent="0.3">
      <c r="A5646" t="s">
        <v>7657</v>
      </c>
      <c r="B5646" s="22">
        <v>44745</v>
      </c>
      <c r="C5646" s="22">
        <v>44752</v>
      </c>
      <c r="D5646" s="23" t="s">
        <v>50</v>
      </c>
      <c r="E5646" s="23" t="s">
        <v>1615</v>
      </c>
      <c r="F5646" s="23" t="s">
        <v>71</v>
      </c>
      <c r="G5646" s="23" t="s">
        <v>179</v>
      </c>
      <c r="H5646" s="23" t="s">
        <v>180</v>
      </c>
      <c r="I5646" s="23" t="s">
        <v>96</v>
      </c>
      <c r="J5646" s="23" t="s">
        <v>135</v>
      </c>
      <c r="K5646" s="23" t="s">
        <v>275</v>
      </c>
      <c r="L5646" s="24">
        <v>80462.2</v>
      </c>
      <c r="M5646">
        <v>10</v>
      </c>
      <c r="N5646" s="25">
        <v>0.05</v>
      </c>
      <c r="O5646" s="24">
        <v>13131.74</v>
      </c>
      <c r="P5646" s="26">
        <f t="shared" si="528"/>
        <v>0.16320383981546616</v>
      </c>
      <c r="Q5646" t="str">
        <f t="shared" si="529"/>
        <v>Low</v>
      </c>
      <c r="R5646" t="str">
        <f t="shared" si="530"/>
        <v>Low</v>
      </c>
      <c r="S5646" s="23">
        <f t="shared" si="531"/>
        <v>2022</v>
      </c>
      <c r="T5646" s="23">
        <f t="shared" si="532"/>
        <v>7</v>
      </c>
      <c r="U5646" t="str">
        <f t="shared" si="533"/>
        <v>Jul-2022</v>
      </c>
    </row>
    <row r="5647" spans="1:21" x14ac:dyDescent="0.3">
      <c r="A5647" t="s">
        <v>7658</v>
      </c>
      <c r="B5647" s="22">
        <v>44612</v>
      </c>
      <c r="C5647" s="22">
        <v>44615</v>
      </c>
      <c r="D5647" s="23" t="s">
        <v>102</v>
      </c>
      <c r="E5647" s="23" t="s">
        <v>1748</v>
      </c>
      <c r="F5647" s="23" t="s">
        <v>71</v>
      </c>
      <c r="G5647" s="23" t="s">
        <v>179</v>
      </c>
      <c r="H5647" s="23" t="s">
        <v>180</v>
      </c>
      <c r="I5647" s="23" t="s">
        <v>83</v>
      </c>
      <c r="J5647" s="23" t="s">
        <v>449</v>
      </c>
      <c r="K5647" s="23" t="s">
        <v>681</v>
      </c>
      <c r="L5647" s="24">
        <v>92487.92</v>
      </c>
      <c r="M5647">
        <v>8</v>
      </c>
      <c r="N5647" s="25">
        <v>0.15</v>
      </c>
      <c r="O5647" s="24">
        <v>24080.91</v>
      </c>
      <c r="P5647" s="26">
        <f t="shared" si="528"/>
        <v>0.26036816483709441</v>
      </c>
      <c r="Q5647" t="str">
        <f t="shared" si="529"/>
        <v>Medium</v>
      </c>
      <c r="R5647" t="str">
        <f t="shared" si="530"/>
        <v>Medium</v>
      </c>
      <c r="S5647" s="23">
        <f t="shared" si="531"/>
        <v>2022</v>
      </c>
      <c r="T5647" s="23">
        <f t="shared" si="532"/>
        <v>2</v>
      </c>
      <c r="U5647" t="str">
        <f t="shared" si="533"/>
        <v>Feb-2022</v>
      </c>
    </row>
    <row r="5648" spans="1:21" x14ac:dyDescent="0.3">
      <c r="A5648" t="s">
        <v>7659</v>
      </c>
      <c r="B5648" s="22">
        <v>45369</v>
      </c>
      <c r="C5648" s="22">
        <v>45371</v>
      </c>
      <c r="D5648" s="23" t="s">
        <v>61</v>
      </c>
      <c r="E5648" s="23" t="s">
        <v>479</v>
      </c>
      <c r="F5648" s="23" t="s">
        <v>80</v>
      </c>
      <c r="G5648" s="23" t="s">
        <v>81</v>
      </c>
      <c r="H5648" s="23" t="s">
        <v>284</v>
      </c>
      <c r="I5648" s="23" t="s">
        <v>96</v>
      </c>
      <c r="J5648" s="23" t="s">
        <v>166</v>
      </c>
      <c r="K5648" s="23" t="s">
        <v>167</v>
      </c>
      <c r="L5648" s="24">
        <v>66971.8</v>
      </c>
      <c r="M5648">
        <v>10</v>
      </c>
      <c r="N5648" s="25">
        <v>0.25</v>
      </c>
      <c r="O5648" s="24">
        <v>14904.05</v>
      </c>
      <c r="P5648" s="26">
        <f t="shared" si="528"/>
        <v>0.22254217446746241</v>
      </c>
      <c r="Q5648" t="str">
        <f t="shared" si="529"/>
        <v>Medium</v>
      </c>
      <c r="R5648" t="str">
        <f t="shared" si="530"/>
        <v>High</v>
      </c>
      <c r="S5648" s="23">
        <f t="shared" si="531"/>
        <v>2024</v>
      </c>
      <c r="T5648" s="23">
        <f t="shared" si="532"/>
        <v>3</v>
      </c>
      <c r="U5648" t="str">
        <f t="shared" si="533"/>
        <v>Mar-2024</v>
      </c>
    </row>
    <row r="5649" spans="1:21" x14ac:dyDescent="0.3">
      <c r="A5649" t="s">
        <v>7660</v>
      </c>
      <c r="B5649" s="22">
        <v>45662</v>
      </c>
      <c r="C5649" s="22">
        <v>45663</v>
      </c>
      <c r="D5649" s="23" t="s">
        <v>61</v>
      </c>
      <c r="E5649" s="23" t="s">
        <v>2093</v>
      </c>
      <c r="F5649" s="23" t="s">
        <v>52</v>
      </c>
      <c r="G5649" s="23" t="s">
        <v>81</v>
      </c>
      <c r="H5649" s="23" t="s">
        <v>284</v>
      </c>
      <c r="I5649" s="23" t="s">
        <v>55</v>
      </c>
      <c r="J5649" s="23" t="s">
        <v>56</v>
      </c>
      <c r="K5649" s="23" t="s">
        <v>74</v>
      </c>
      <c r="L5649" s="24">
        <v>3408.35</v>
      </c>
      <c r="M5649">
        <v>5</v>
      </c>
      <c r="N5649" s="25">
        <v>0.2</v>
      </c>
      <c r="O5649" s="24">
        <v>688.85</v>
      </c>
      <c r="P5649" s="26">
        <f t="shared" si="528"/>
        <v>0.20210659116581339</v>
      </c>
      <c r="Q5649" t="str">
        <f t="shared" si="529"/>
        <v>Medium</v>
      </c>
      <c r="R5649" t="str">
        <f t="shared" si="530"/>
        <v>Medium</v>
      </c>
      <c r="S5649" s="23">
        <f t="shared" si="531"/>
        <v>2025</v>
      </c>
      <c r="T5649" s="23">
        <f t="shared" si="532"/>
        <v>1</v>
      </c>
      <c r="U5649" t="str">
        <f t="shared" si="533"/>
        <v>Jan-2025</v>
      </c>
    </row>
    <row r="5650" spans="1:21" x14ac:dyDescent="0.3">
      <c r="A5650" t="s">
        <v>7661</v>
      </c>
      <c r="B5650" s="22">
        <v>45038</v>
      </c>
      <c r="C5650" s="22">
        <v>45045</v>
      </c>
      <c r="D5650" s="23" t="s">
        <v>102</v>
      </c>
      <c r="E5650" s="23" t="s">
        <v>308</v>
      </c>
      <c r="F5650" s="23" t="s">
        <v>52</v>
      </c>
      <c r="G5650" s="23" t="s">
        <v>53</v>
      </c>
      <c r="H5650" s="23" t="s">
        <v>54</v>
      </c>
      <c r="I5650" s="23" t="s">
        <v>55</v>
      </c>
      <c r="J5650" s="23" t="s">
        <v>141</v>
      </c>
      <c r="K5650" s="23" t="s">
        <v>978</v>
      </c>
      <c r="L5650" s="24">
        <v>122037.3</v>
      </c>
      <c r="M5650">
        <v>9</v>
      </c>
      <c r="N5650" s="25">
        <v>0.2</v>
      </c>
      <c r="O5650" s="24">
        <v>35167.839999999997</v>
      </c>
      <c r="P5650" s="26">
        <f t="shared" si="528"/>
        <v>0.28817287829212868</v>
      </c>
      <c r="Q5650" t="str">
        <f t="shared" si="529"/>
        <v>Medium</v>
      </c>
      <c r="R5650" t="str">
        <f t="shared" si="530"/>
        <v>Medium</v>
      </c>
      <c r="S5650" s="23">
        <f t="shared" si="531"/>
        <v>2023</v>
      </c>
      <c r="T5650" s="23">
        <f t="shared" si="532"/>
        <v>4</v>
      </c>
      <c r="U5650" t="str">
        <f t="shared" si="533"/>
        <v>Apr-2023</v>
      </c>
    </row>
    <row r="5651" spans="1:21" x14ac:dyDescent="0.3">
      <c r="A5651" t="s">
        <v>7662</v>
      </c>
      <c r="B5651" s="22">
        <v>45634</v>
      </c>
      <c r="C5651" s="22">
        <v>45637</v>
      </c>
      <c r="D5651" s="23" t="s">
        <v>61</v>
      </c>
      <c r="E5651" s="23" t="s">
        <v>2875</v>
      </c>
      <c r="F5651" s="23" t="s">
        <v>80</v>
      </c>
      <c r="G5651" s="23" t="s">
        <v>63</v>
      </c>
      <c r="H5651" s="23" t="s">
        <v>64</v>
      </c>
      <c r="I5651" s="23" t="s">
        <v>83</v>
      </c>
      <c r="J5651" s="23" t="s">
        <v>449</v>
      </c>
      <c r="K5651" s="23" t="s">
        <v>450</v>
      </c>
      <c r="L5651" s="24">
        <v>36282.720000000001</v>
      </c>
      <c r="M5651">
        <v>8</v>
      </c>
      <c r="N5651" s="25">
        <v>0.2</v>
      </c>
      <c r="O5651" s="24">
        <v>4545.08</v>
      </c>
      <c r="P5651" s="26">
        <f t="shared" si="528"/>
        <v>0.12526844734904108</v>
      </c>
      <c r="Q5651" t="str">
        <f t="shared" si="529"/>
        <v>Low</v>
      </c>
      <c r="R5651" t="str">
        <f t="shared" si="530"/>
        <v>Medium</v>
      </c>
      <c r="S5651" s="23">
        <f t="shared" si="531"/>
        <v>2024</v>
      </c>
      <c r="T5651" s="23">
        <f t="shared" si="532"/>
        <v>12</v>
      </c>
      <c r="U5651" t="str">
        <f t="shared" si="533"/>
        <v>Dec-2024</v>
      </c>
    </row>
    <row r="5652" spans="1:21" x14ac:dyDescent="0.3">
      <c r="A5652" t="s">
        <v>7663</v>
      </c>
      <c r="B5652" s="22">
        <v>44660</v>
      </c>
      <c r="C5652" s="22">
        <v>44662</v>
      </c>
      <c r="D5652" s="23" t="s">
        <v>78</v>
      </c>
      <c r="E5652" s="23" t="s">
        <v>1815</v>
      </c>
      <c r="F5652" s="23" t="s">
        <v>71</v>
      </c>
      <c r="G5652" s="23" t="s">
        <v>179</v>
      </c>
      <c r="H5652" s="23" t="s">
        <v>180</v>
      </c>
      <c r="I5652" s="23" t="s">
        <v>55</v>
      </c>
      <c r="J5652" s="23" t="s">
        <v>56</v>
      </c>
      <c r="K5652" s="23" t="s">
        <v>74</v>
      </c>
      <c r="L5652" s="24">
        <v>10330.74</v>
      </c>
      <c r="M5652">
        <v>1</v>
      </c>
      <c r="N5652" s="25">
        <v>0.15</v>
      </c>
      <c r="O5652" s="24">
        <v>3185.61</v>
      </c>
      <c r="P5652" s="26">
        <f t="shared" si="528"/>
        <v>0.30836222768165689</v>
      </c>
      <c r="Q5652" t="str">
        <f t="shared" si="529"/>
        <v>High</v>
      </c>
      <c r="R5652" t="str">
        <f t="shared" si="530"/>
        <v>Medium</v>
      </c>
      <c r="S5652" s="23">
        <f t="shared" si="531"/>
        <v>2022</v>
      </c>
      <c r="T5652" s="23">
        <f t="shared" si="532"/>
        <v>4</v>
      </c>
      <c r="U5652" t="str">
        <f t="shared" si="533"/>
        <v>Apr-2022</v>
      </c>
    </row>
    <row r="5653" spans="1:21" x14ac:dyDescent="0.3">
      <c r="A5653" t="s">
        <v>7664</v>
      </c>
      <c r="B5653" s="22">
        <v>45466</v>
      </c>
      <c r="C5653" s="22">
        <v>45468</v>
      </c>
      <c r="D5653" s="23" t="s">
        <v>61</v>
      </c>
      <c r="E5653" s="23" t="s">
        <v>573</v>
      </c>
      <c r="F5653" s="23" t="s">
        <v>71</v>
      </c>
      <c r="G5653" s="23" t="s">
        <v>63</v>
      </c>
      <c r="H5653" s="23" t="s">
        <v>202</v>
      </c>
      <c r="I5653" s="23" t="s">
        <v>96</v>
      </c>
      <c r="J5653" s="23" t="s">
        <v>97</v>
      </c>
      <c r="K5653" s="23" t="s">
        <v>416</v>
      </c>
      <c r="L5653" s="24">
        <v>56230.75</v>
      </c>
      <c r="M5653">
        <v>5</v>
      </c>
      <c r="N5653" s="25">
        <v>0</v>
      </c>
      <c r="O5653" s="24">
        <v>15150.43</v>
      </c>
      <c r="P5653" s="26">
        <f t="shared" si="528"/>
        <v>0.26943318380067843</v>
      </c>
      <c r="Q5653" t="str">
        <f t="shared" si="529"/>
        <v>Medium</v>
      </c>
      <c r="R5653" t="str">
        <f t="shared" si="530"/>
        <v>None</v>
      </c>
      <c r="S5653" s="23">
        <f t="shared" si="531"/>
        <v>2024</v>
      </c>
      <c r="T5653" s="23">
        <f t="shared" si="532"/>
        <v>6</v>
      </c>
      <c r="U5653" t="str">
        <f t="shared" si="533"/>
        <v>Jun-2024</v>
      </c>
    </row>
    <row r="5654" spans="1:21" x14ac:dyDescent="0.3">
      <c r="A5654" t="s">
        <v>7665</v>
      </c>
      <c r="B5654" s="22">
        <v>44899</v>
      </c>
      <c r="C5654" s="22">
        <v>44906</v>
      </c>
      <c r="D5654" s="23" t="s">
        <v>61</v>
      </c>
      <c r="E5654" s="23" t="s">
        <v>1207</v>
      </c>
      <c r="F5654" s="23" t="s">
        <v>52</v>
      </c>
      <c r="G5654" s="23" t="s">
        <v>179</v>
      </c>
      <c r="H5654" s="23" t="s">
        <v>180</v>
      </c>
      <c r="I5654" s="23" t="s">
        <v>96</v>
      </c>
      <c r="J5654" s="23" t="s">
        <v>135</v>
      </c>
      <c r="K5654" s="23" t="s">
        <v>275</v>
      </c>
      <c r="L5654" s="24">
        <v>5785.99</v>
      </c>
      <c r="M5654">
        <v>1</v>
      </c>
      <c r="N5654" s="25">
        <v>0.15</v>
      </c>
      <c r="O5654" s="24">
        <v>1434.06</v>
      </c>
      <c r="P5654" s="26">
        <f t="shared" si="528"/>
        <v>0.24785041107917574</v>
      </c>
      <c r="Q5654" t="str">
        <f t="shared" si="529"/>
        <v>Medium</v>
      </c>
      <c r="R5654" t="str">
        <f t="shared" si="530"/>
        <v>Medium</v>
      </c>
      <c r="S5654" s="23">
        <f t="shared" si="531"/>
        <v>2022</v>
      </c>
      <c r="T5654" s="23">
        <f t="shared" si="532"/>
        <v>12</v>
      </c>
      <c r="U5654" t="str">
        <f t="shared" si="533"/>
        <v>Dec-2022</v>
      </c>
    </row>
    <row r="5655" spans="1:21" x14ac:dyDescent="0.3">
      <c r="A5655" t="s">
        <v>7666</v>
      </c>
      <c r="B5655" s="22">
        <v>44888</v>
      </c>
      <c r="C5655" s="22">
        <v>44895</v>
      </c>
      <c r="D5655" s="23" t="s">
        <v>102</v>
      </c>
      <c r="E5655" s="23" t="s">
        <v>1036</v>
      </c>
      <c r="F5655" s="23" t="s">
        <v>80</v>
      </c>
      <c r="G5655" s="23" t="s">
        <v>53</v>
      </c>
      <c r="H5655" s="23" t="s">
        <v>90</v>
      </c>
      <c r="I5655" s="23" t="s">
        <v>55</v>
      </c>
      <c r="J5655" s="23" t="s">
        <v>56</v>
      </c>
      <c r="K5655" s="23" t="s">
        <v>74</v>
      </c>
      <c r="L5655" s="24">
        <v>53872.98</v>
      </c>
      <c r="M5655">
        <v>7</v>
      </c>
      <c r="N5655" s="25">
        <v>0</v>
      </c>
      <c r="O5655" s="24">
        <v>18004.97</v>
      </c>
      <c r="P5655" s="26">
        <f t="shared" si="528"/>
        <v>0.33421151011137679</v>
      </c>
      <c r="Q5655" t="str">
        <f t="shared" si="529"/>
        <v>High</v>
      </c>
      <c r="R5655" t="str">
        <f t="shared" si="530"/>
        <v>None</v>
      </c>
      <c r="S5655" s="23">
        <f t="shared" si="531"/>
        <v>2022</v>
      </c>
      <c r="T5655" s="23">
        <f t="shared" si="532"/>
        <v>11</v>
      </c>
      <c r="U5655" t="str">
        <f t="shared" si="533"/>
        <v>Nov-2022</v>
      </c>
    </row>
    <row r="5656" spans="1:21" x14ac:dyDescent="0.3">
      <c r="A5656" t="s">
        <v>7667</v>
      </c>
      <c r="B5656" s="22">
        <v>45640</v>
      </c>
      <c r="C5656" s="22">
        <v>45645</v>
      </c>
      <c r="D5656" s="23" t="s">
        <v>102</v>
      </c>
      <c r="E5656" s="23" t="s">
        <v>1319</v>
      </c>
      <c r="F5656" s="23" t="s">
        <v>52</v>
      </c>
      <c r="G5656" s="23" t="s">
        <v>72</v>
      </c>
      <c r="H5656" s="23" t="s">
        <v>346</v>
      </c>
      <c r="I5656" s="23" t="s">
        <v>96</v>
      </c>
      <c r="J5656" s="23" t="s">
        <v>135</v>
      </c>
      <c r="K5656" s="23" t="s">
        <v>136</v>
      </c>
      <c r="L5656" s="24">
        <v>10010.299999999999</v>
      </c>
      <c r="M5656">
        <v>5</v>
      </c>
      <c r="N5656" s="25">
        <v>0.2</v>
      </c>
      <c r="O5656" s="24">
        <v>2487.4699999999998</v>
      </c>
      <c r="P5656" s="26">
        <f t="shared" si="528"/>
        <v>0.2484910542141594</v>
      </c>
      <c r="Q5656" t="str">
        <f t="shared" si="529"/>
        <v>Medium</v>
      </c>
      <c r="R5656" t="str">
        <f t="shared" si="530"/>
        <v>Medium</v>
      </c>
      <c r="S5656" s="23">
        <f t="shared" si="531"/>
        <v>2024</v>
      </c>
      <c r="T5656" s="23">
        <f t="shared" si="532"/>
        <v>12</v>
      </c>
      <c r="U5656" t="str">
        <f t="shared" si="533"/>
        <v>Dec-2024</v>
      </c>
    </row>
    <row r="5657" spans="1:21" x14ac:dyDescent="0.3">
      <c r="A5657" t="s">
        <v>7668</v>
      </c>
      <c r="B5657" s="22">
        <v>44815</v>
      </c>
      <c r="C5657" s="22">
        <v>44821</v>
      </c>
      <c r="D5657" s="23" t="s">
        <v>78</v>
      </c>
      <c r="E5657" s="23" t="s">
        <v>1969</v>
      </c>
      <c r="F5657" s="23" t="s">
        <v>71</v>
      </c>
      <c r="G5657" s="23" t="s">
        <v>63</v>
      </c>
      <c r="H5657" s="23" t="s">
        <v>172</v>
      </c>
      <c r="I5657" s="23" t="s">
        <v>96</v>
      </c>
      <c r="J5657" s="23" t="s">
        <v>166</v>
      </c>
      <c r="K5657" s="23" t="s">
        <v>337</v>
      </c>
      <c r="L5657" s="24">
        <v>36415.17</v>
      </c>
      <c r="M5657">
        <v>3</v>
      </c>
      <c r="N5657" s="25">
        <v>0.2</v>
      </c>
      <c r="O5657" s="24">
        <v>10654.75</v>
      </c>
      <c r="P5657" s="26">
        <f t="shared" si="528"/>
        <v>0.29259097238870507</v>
      </c>
      <c r="Q5657" t="str">
        <f t="shared" si="529"/>
        <v>Medium</v>
      </c>
      <c r="R5657" t="str">
        <f t="shared" si="530"/>
        <v>Medium</v>
      </c>
      <c r="S5657" s="23">
        <f t="shared" si="531"/>
        <v>2022</v>
      </c>
      <c r="T5657" s="23">
        <f t="shared" si="532"/>
        <v>9</v>
      </c>
      <c r="U5657" t="str">
        <f t="shared" si="533"/>
        <v>Sep-2022</v>
      </c>
    </row>
    <row r="5658" spans="1:21" x14ac:dyDescent="0.3">
      <c r="A5658" t="s">
        <v>7669</v>
      </c>
      <c r="B5658" s="22">
        <v>45556</v>
      </c>
      <c r="C5658" s="22">
        <v>45560</v>
      </c>
      <c r="D5658" s="23" t="s">
        <v>78</v>
      </c>
      <c r="E5658" s="23" t="s">
        <v>363</v>
      </c>
      <c r="F5658" s="23" t="s">
        <v>52</v>
      </c>
      <c r="G5658" s="23" t="s">
        <v>72</v>
      </c>
      <c r="H5658" s="23" t="s">
        <v>346</v>
      </c>
      <c r="I5658" s="23" t="s">
        <v>118</v>
      </c>
      <c r="J5658" s="23" t="s">
        <v>303</v>
      </c>
      <c r="K5658" s="23" t="s">
        <v>304</v>
      </c>
      <c r="L5658" s="24">
        <v>15800.3</v>
      </c>
      <c r="M5658">
        <v>5</v>
      </c>
      <c r="N5658" s="25">
        <v>0</v>
      </c>
      <c r="O5658" s="24">
        <v>3971.01</v>
      </c>
      <c r="P5658" s="26">
        <f t="shared" si="528"/>
        <v>0.25132497484224986</v>
      </c>
      <c r="Q5658" t="str">
        <f t="shared" si="529"/>
        <v>Medium</v>
      </c>
      <c r="R5658" t="str">
        <f t="shared" si="530"/>
        <v>None</v>
      </c>
      <c r="S5658" s="23">
        <f t="shared" si="531"/>
        <v>2024</v>
      </c>
      <c r="T5658" s="23">
        <f t="shared" si="532"/>
        <v>9</v>
      </c>
      <c r="U5658" t="str">
        <f t="shared" si="533"/>
        <v>Sep-2024</v>
      </c>
    </row>
    <row r="5659" spans="1:21" x14ac:dyDescent="0.3">
      <c r="A5659" t="s">
        <v>7670</v>
      </c>
      <c r="B5659" s="22">
        <v>45779</v>
      </c>
      <c r="C5659" s="22">
        <v>45782</v>
      </c>
      <c r="D5659" s="23" t="s">
        <v>61</v>
      </c>
      <c r="E5659" s="23" t="s">
        <v>458</v>
      </c>
      <c r="F5659" s="23" t="s">
        <v>80</v>
      </c>
      <c r="G5659" s="23" t="s">
        <v>179</v>
      </c>
      <c r="H5659" s="23" t="s">
        <v>180</v>
      </c>
      <c r="I5659" s="23" t="s">
        <v>55</v>
      </c>
      <c r="J5659" s="23" t="s">
        <v>141</v>
      </c>
      <c r="K5659" s="23" t="s">
        <v>241</v>
      </c>
      <c r="L5659" s="24">
        <v>3566.04</v>
      </c>
      <c r="M5659">
        <v>4</v>
      </c>
      <c r="N5659" s="25">
        <v>0.25</v>
      </c>
      <c r="O5659" s="24">
        <v>727.85</v>
      </c>
      <c r="P5659" s="26">
        <f t="shared" si="528"/>
        <v>0.20410595506500209</v>
      </c>
      <c r="Q5659" t="str">
        <f t="shared" si="529"/>
        <v>Medium</v>
      </c>
      <c r="R5659" t="str">
        <f t="shared" si="530"/>
        <v>High</v>
      </c>
      <c r="S5659" s="23">
        <f t="shared" si="531"/>
        <v>2025</v>
      </c>
      <c r="T5659" s="23">
        <f t="shared" si="532"/>
        <v>5</v>
      </c>
      <c r="U5659" t="str">
        <f t="shared" si="533"/>
        <v>May-2025</v>
      </c>
    </row>
    <row r="5660" spans="1:21" x14ac:dyDescent="0.3">
      <c r="A5660" t="s">
        <v>7671</v>
      </c>
      <c r="B5660" s="22">
        <v>45341</v>
      </c>
      <c r="C5660" s="22">
        <v>45348</v>
      </c>
      <c r="D5660" s="23" t="s">
        <v>78</v>
      </c>
      <c r="E5660" s="23" t="s">
        <v>2153</v>
      </c>
      <c r="F5660" s="23" t="s">
        <v>52</v>
      </c>
      <c r="G5660" s="23" t="s">
        <v>53</v>
      </c>
      <c r="H5660" s="23" t="s">
        <v>54</v>
      </c>
      <c r="I5660" s="23" t="s">
        <v>96</v>
      </c>
      <c r="J5660" s="23" t="s">
        <v>166</v>
      </c>
      <c r="K5660" s="23" t="s">
        <v>167</v>
      </c>
      <c r="L5660" s="24">
        <v>17350.900000000001</v>
      </c>
      <c r="M5660">
        <v>10</v>
      </c>
      <c r="N5660" s="25">
        <v>0.1</v>
      </c>
      <c r="O5660" s="24">
        <v>5569.24</v>
      </c>
      <c r="P5660" s="26">
        <f t="shared" si="528"/>
        <v>0.32097700983810634</v>
      </c>
      <c r="Q5660" t="str">
        <f t="shared" si="529"/>
        <v>High</v>
      </c>
      <c r="R5660" t="str">
        <f t="shared" si="530"/>
        <v>Low</v>
      </c>
      <c r="S5660" s="23">
        <f t="shared" si="531"/>
        <v>2024</v>
      </c>
      <c r="T5660" s="23">
        <f t="shared" si="532"/>
        <v>2</v>
      </c>
      <c r="U5660" t="str">
        <f t="shared" si="533"/>
        <v>Feb-2024</v>
      </c>
    </row>
    <row r="5661" spans="1:21" x14ac:dyDescent="0.3">
      <c r="A5661" t="s">
        <v>7672</v>
      </c>
      <c r="B5661" s="22">
        <v>44730</v>
      </c>
      <c r="C5661" s="22">
        <v>44735</v>
      </c>
      <c r="D5661" s="23" t="s">
        <v>102</v>
      </c>
      <c r="E5661" s="23" t="s">
        <v>2400</v>
      </c>
      <c r="F5661" s="23" t="s">
        <v>80</v>
      </c>
      <c r="G5661" s="23" t="s">
        <v>72</v>
      </c>
      <c r="H5661" s="23" t="s">
        <v>346</v>
      </c>
      <c r="I5661" s="23" t="s">
        <v>96</v>
      </c>
      <c r="J5661" s="23" t="s">
        <v>166</v>
      </c>
      <c r="K5661" s="23" t="s">
        <v>167</v>
      </c>
      <c r="L5661" s="24">
        <v>79257.279999999999</v>
      </c>
      <c r="M5661">
        <v>8</v>
      </c>
      <c r="N5661" s="25">
        <v>0.25</v>
      </c>
      <c r="O5661" s="24">
        <v>21916.47</v>
      </c>
      <c r="P5661" s="26">
        <f t="shared" si="528"/>
        <v>0.27652311560527942</v>
      </c>
      <c r="Q5661" t="str">
        <f t="shared" si="529"/>
        <v>Medium</v>
      </c>
      <c r="R5661" t="str">
        <f t="shared" si="530"/>
        <v>High</v>
      </c>
      <c r="S5661" s="23">
        <f t="shared" si="531"/>
        <v>2022</v>
      </c>
      <c r="T5661" s="23">
        <f t="shared" si="532"/>
        <v>6</v>
      </c>
      <c r="U5661" t="str">
        <f t="shared" si="533"/>
        <v>Jun-2022</v>
      </c>
    </row>
    <row r="5662" spans="1:21" x14ac:dyDescent="0.3">
      <c r="A5662" t="s">
        <v>7673</v>
      </c>
      <c r="B5662" s="22">
        <v>45940</v>
      </c>
      <c r="C5662" s="22">
        <v>45941</v>
      </c>
      <c r="D5662" s="23" t="s">
        <v>102</v>
      </c>
      <c r="E5662" s="23" t="s">
        <v>2752</v>
      </c>
      <c r="F5662" s="23" t="s">
        <v>71</v>
      </c>
      <c r="G5662" s="23" t="s">
        <v>81</v>
      </c>
      <c r="H5662" s="23" t="s">
        <v>284</v>
      </c>
      <c r="I5662" s="23" t="s">
        <v>83</v>
      </c>
      <c r="J5662" s="23" t="s">
        <v>84</v>
      </c>
      <c r="K5662" s="23" t="s">
        <v>105</v>
      </c>
      <c r="L5662" s="24">
        <v>50248.6</v>
      </c>
      <c r="M5662">
        <v>5</v>
      </c>
      <c r="N5662" s="25">
        <v>0.2</v>
      </c>
      <c r="O5662" s="24">
        <v>12421.13</v>
      </c>
      <c r="P5662" s="26">
        <f t="shared" si="528"/>
        <v>0.24719355365124598</v>
      </c>
      <c r="Q5662" t="str">
        <f t="shared" si="529"/>
        <v>Medium</v>
      </c>
      <c r="R5662" t="str">
        <f t="shared" si="530"/>
        <v>Medium</v>
      </c>
      <c r="S5662" s="23">
        <f t="shared" si="531"/>
        <v>2025</v>
      </c>
      <c r="T5662" s="23">
        <f t="shared" si="532"/>
        <v>10</v>
      </c>
      <c r="U5662" t="str">
        <f t="shared" si="533"/>
        <v>Oct-2025</v>
      </c>
    </row>
    <row r="5663" spans="1:21" x14ac:dyDescent="0.3">
      <c r="A5663" t="s">
        <v>7674</v>
      </c>
      <c r="B5663" s="22">
        <v>44649</v>
      </c>
      <c r="C5663" s="22">
        <v>44650</v>
      </c>
      <c r="D5663" s="23" t="s">
        <v>78</v>
      </c>
      <c r="E5663" s="23" t="s">
        <v>1199</v>
      </c>
      <c r="F5663" s="23" t="s">
        <v>80</v>
      </c>
      <c r="G5663" s="23" t="s">
        <v>72</v>
      </c>
      <c r="H5663" s="23" t="s">
        <v>117</v>
      </c>
      <c r="I5663" s="23" t="s">
        <v>55</v>
      </c>
      <c r="J5663" s="23" t="s">
        <v>56</v>
      </c>
      <c r="K5663" s="23" t="s">
        <v>57</v>
      </c>
      <c r="L5663" s="24">
        <v>1267.56</v>
      </c>
      <c r="M5663">
        <v>4</v>
      </c>
      <c r="N5663" s="25">
        <v>0.15</v>
      </c>
      <c r="O5663" s="24">
        <v>176.85</v>
      </c>
      <c r="P5663" s="26">
        <f t="shared" si="528"/>
        <v>0.13952002272081795</v>
      </c>
      <c r="Q5663" t="str">
        <f t="shared" si="529"/>
        <v>Low</v>
      </c>
      <c r="R5663" t="str">
        <f t="shared" si="530"/>
        <v>Medium</v>
      </c>
      <c r="S5663" s="23">
        <f t="shared" si="531"/>
        <v>2022</v>
      </c>
      <c r="T5663" s="23">
        <f t="shared" si="532"/>
        <v>3</v>
      </c>
      <c r="U5663" t="str">
        <f t="shared" si="533"/>
        <v>Mar-2022</v>
      </c>
    </row>
    <row r="5664" spans="1:21" x14ac:dyDescent="0.3">
      <c r="A5664" t="s">
        <v>7675</v>
      </c>
      <c r="B5664" s="22">
        <v>45905</v>
      </c>
      <c r="C5664" s="22">
        <v>45911</v>
      </c>
      <c r="D5664" s="23" t="s">
        <v>78</v>
      </c>
      <c r="E5664" s="23" t="s">
        <v>316</v>
      </c>
      <c r="F5664" s="23" t="s">
        <v>52</v>
      </c>
      <c r="G5664" s="23" t="s">
        <v>72</v>
      </c>
      <c r="H5664" s="23" t="s">
        <v>346</v>
      </c>
      <c r="I5664" s="23" t="s">
        <v>55</v>
      </c>
      <c r="J5664" s="23" t="s">
        <v>141</v>
      </c>
      <c r="K5664" s="23" t="s">
        <v>241</v>
      </c>
      <c r="L5664" s="24">
        <v>34541.15</v>
      </c>
      <c r="M5664">
        <v>7</v>
      </c>
      <c r="N5664" s="25">
        <v>0.2</v>
      </c>
      <c r="O5664" s="24">
        <v>4402.8500000000004</v>
      </c>
      <c r="P5664" s="26">
        <f t="shared" si="528"/>
        <v>0.12746680408729877</v>
      </c>
      <c r="Q5664" t="str">
        <f t="shared" si="529"/>
        <v>Low</v>
      </c>
      <c r="R5664" t="str">
        <f t="shared" si="530"/>
        <v>Medium</v>
      </c>
      <c r="S5664" s="23">
        <f t="shared" si="531"/>
        <v>2025</v>
      </c>
      <c r="T5664" s="23">
        <f t="shared" si="532"/>
        <v>9</v>
      </c>
      <c r="U5664" t="str">
        <f t="shared" si="533"/>
        <v>Sep-2025</v>
      </c>
    </row>
    <row r="5665" spans="1:21" x14ac:dyDescent="0.3">
      <c r="A5665" t="s">
        <v>7676</v>
      </c>
      <c r="B5665" s="22">
        <v>45795</v>
      </c>
      <c r="C5665" s="22">
        <v>45802</v>
      </c>
      <c r="D5665" s="23" t="s">
        <v>61</v>
      </c>
      <c r="E5665" s="23" t="s">
        <v>992</v>
      </c>
      <c r="F5665" s="23" t="s">
        <v>80</v>
      </c>
      <c r="G5665" s="23" t="s">
        <v>72</v>
      </c>
      <c r="H5665" s="23" t="s">
        <v>346</v>
      </c>
      <c r="I5665" s="23" t="s">
        <v>83</v>
      </c>
      <c r="J5665" s="23" t="s">
        <v>84</v>
      </c>
      <c r="K5665" s="23" t="s">
        <v>85</v>
      </c>
      <c r="L5665" s="24">
        <v>58812.92</v>
      </c>
      <c r="M5665">
        <v>4</v>
      </c>
      <c r="N5665" s="25">
        <v>0.15</v>
      </c>
      <c r="O5665" s="24">
        <v>19790.71</v>
      </c>
      <c r="P5665" s="26">
        <f t="shared" si="528"/>
        <v>0.33650276163808907</v>
      </c>
      <c r="Q5665" t="str">
        <f t="shared" si="529"/>
        <v>High</v>
      </c>
      <c r="R5665" t="str">
        <f t="shared" si="530"/>
        <v>Medium</v>
      </c>
      <c r="S5665" s="23">
        <f t="shared" si="531"/>
        <v>2025</v>
      </c>
      <c r="T5665" s="23">
        <f t="shared" si="532"/>
        <v>5</v>
      </c>
      <c r="U5665" t="str">
        <f t="shared" si="533"/>
        <v>May-2025</v>
      </c>
    </row>
    <row r="5666" spans="1:21" x14ac:dyDescent="0.3">
      <c r="A5666" t="s">
        <v>7677</v>
      </c>
      <c r="B5666" s="22">
        <v>45630</v>
      </c>
      <c r="C5666" s="22">
        <v>45634</v>
      </c>
      <c r="D5666" s="23" t="s">
        <v>50</v>
      </c>
      <c r="E5666" s="23" t="s">
        <v>217</v>
      </c>
      <c r="F5666" s="23" t="s">
        <v>52</v>
      </c>
      <c r="G5666" s="23" t="s">
        <v>81</v>
      </c>
      <c r="H5666" s="23" t="s">
        <v>95</v>
      </c>
      <c r="I5666" s="23" t="s">
        <v>55</v>
      </c>
      <c r="J5666" s="23" t="s">
        <v>173</v>
      </c>
      <c r="K5666" s="23" t="s">
        <v>174</v>
      </c>
      <c r="L5666" s="24">
        <v>66827.39</v>
      </c>
      <c r="M5666">
        <v>7</v>
      </c>
      <c r="N5666" s="25">
        <v>0.15</v>
      </c>
      <c r="O5666" s="24">
        <v>12877.31</v>
      </c>
      <c r="P5666" s="26">
        <f t="shared" si="528"/>
        <v>0.19269509103976679</v>
      </c>
      <c r="Q5666" t="str">
        <f t="shared" si="529"/>
        <v>Low</v>
      </c>
      <c r="R5666" t="str">
        <f t="shared" si="530"/>
        <v>Medium</v>
      </c>
      <c r="S5666" s="23">
        <f t="shared" si="531"/>
        <v>2024</v>
      </c>
      <c r="T5666" s="23">
        <f t="shared" si="532"/>
        <v>12</v>
      </c>
      <c r="U5666" t="str">
        <f t="shared" si="533"/>
        <v>Dec-2024</v>
      </c>
    </row>
    <row r="5667" spans="1:21" x14ac:dyDescent="0.3">
      <c r="A5667" t="s">
        <v>7678</v>
      </c>
      <c r="B5667" s="22">
        <v>45357</v>
      </c>
      <c r="C5667" s="22">
        <v>45362</v>
      </c>
      <c r="D5667" s="23" t="s">
        <v>61</v>
      </c>
      <c r="E5667" s="23" t="s">
        <v>3232</v>
      </c>
      <c r="F5667" s="23" t="s">
        <v>80</v>
      </c>
      <c r="G5667" s="23" t="s">
        <v>63</v>
      </c>
      <c r="H5667" s="23" t="s">
        <v>202</v>
      </c>
      <c r="I5667" s="23" t="s">
        <v>118</v>
      </c>
      <c r="J5667" s="23" t="s">
        <v>119</v>
      </c>
      <c r="K5667" s="23" t="s">
        <v>197</v>
      </c>
      <c r="L5667" s="24">
        <v>11653.18</v>
      </c>
      <c r="M5667">
        <v>1</v>
      </c>
      <c r="N5667" s="25">
        <v>0.1</v>
      </c>
      <c r="O5667" s="24">
        <v>1892.93</v>
      </c>
      <c r="P5667" s="26">
        <f t="shared" si="528"/>
        <v>0.16243892225126533</v>
      </c>
      <c r="Q5667" t="str">
        <f t="shared" si="529"/>
        <v>Low</v>
      </c>
      <c r="R5667" t="str">
        <f t="shared" si="530"/>
        <v>Low</v>
      </c>
      <c r="S5667" s="23">
        <f t="shared" si="531"/>
        <v>2024</v>
      </c>
      <c r="T5667" s="23">
        <f t="shared" si="532"/>
        <v>3</v>
      </c>
      <c r="U5667" t="str">
        <f t="shared" si="533"/>
        <v>Mar-2024</v>
      </c>
    </row>
    <row r="5668" spans="1:21" x14ac:dyDescent="0.3">
      <c r="A5668" t="s">
        <v>7679</v>
      </c>
      <c r="B5668" s="22">
        <v>45173</v>
      </c>
      <c r="C5668" s="22">
        <v>45175</v>
      </c>
      <c r="D5668" s="23" t="s">
        <v>50</v>
      </c>
      <c r="E5668" s="23" t="s">
        <v>1759</v>
      </c>
      <c r="F5668" s="23" t="s">
        <v>80</v>
      </c>
      <c r="G5668" s="23" t="s">
        <v>81</v>
      </c>
      <c r="H5668" s="23" t="s">
        <v>82</v>
      </c>
      <c r="I5668" s="23" t="s">
        <v>55</v>
      </c>
      <c r="J5668" s="23" t="s">
        <v>173</v>
      </c>
      <c r="K5668" s="23" t="s">
        <v>203</v>
      </c>
      <c r="L5668" s="24">
        <v>88903.71</v>
      </c>
      <c r="M5668">
        <v>9</v>
      </c>
      <c r="N5668" s="25">
        <v>0.15</v>
      </c>
      <c r="O5668" s="24">
        <v>12474.55</v>
      </c>
      <c r="P5668" s="26">
        <f t="shared" si="528"/>
        <v>0.14031529167905366</v>
      </c>
      <c r="Q5668" t="str">
        <f t="shared" si="529"/>
        <v>Low</v>
      </c>
      <c r="R5668" t="str">
        <f t="shared" si="530"/>
        <v>Medium</v>
      </c>
      <c r="S5668" s="23">
        <f t="shared" si="531"/>
        <v>2023</v>
      </c>
      <c r="T5668" s="23">
        <f t="shared" si="532"/>
        <v>9</v>
      </c>
      <c r="U5668" t="str">
        <f t="shared" si="533"/>
        <v>Sep-2023</v>
      </c>
    </row>
    <row r="5669" spans="1:21" x14ac:dyDescent="0.3">
      <c r="A5669" t="s">
        <v>7680</v>
      </c>
      <c r="B5669" s="22">
        <v>45973</v>
      </c>
      <c r="C5669" s="22">
        <v>45977</v>
      </c>
      <c r="D5669" s="23" t="s">
        <v>61</v>
      </c>
      <c r="E5669" s="23" t="s">
        <v>1782</v>
      </c>
      <c r="F5669" s="23" t="s">
        <v>52</v>
      </c>
      <c r="G5669" s="23" t="s">
        <v>179</v>
      </c>
      <c r="H5669" s="23" t="s">
        <v>180</v>
      </c>
      <c r="I5669" s="23" t="s">
        <v>96</v>
      </c>
      <c r="J5669" s="23" t="s">
        <v>166</v>
      </c>
      <c r="K5669" s="23" t="s">
        <v>167</v>
      </c>
      <c r="L5669" s="24">
        <v>7939.4</v>
      </c>
      <c r="M5669">
        <v>10</v>
      </c>
      <c r="N5669" s="25">
        <v>0</v>
      </c>
      <c r="O5669" s="24">
        <v>1593.97</v>
      </c>
      <c r="P5669" s="26">
        <f t="shared" si="528"/>
        <v>0.20076706048315995</v>
      </c>
      <c r="Q5669" t="str">
        <f t="shared" si="529"/>
        <v>Medium</v>
      </c>
      <c r="R5669" t="str">
        <f t="shared" si="530"/>
        <v>None</v>
      </c>
      <c r="S5669" s="23">
        <f t="shared" si="531"/>
        <v>2025</v>
      </c>
      <c r="T5669" s="23">
        <f t="shared" si="532"/>
        <v>11</v>
      </c>
      <c r="U5669" t="str">
        <f t="shared" si="533"/>
        <v>Nov-2025</v>
      </c>
    </row>
    <row r="5670" spans="1:21" x14ac:dyDescent="0.3">
      <c r="A5670" t="s">
        <v>7681</v>
      </c>
      <c r="B5670" s="22">
        <v>44896</v>
      </c>
      <c r="C5670" s="22">
        <v>44898</v>
      </c>
      <c r="D5670" s="23" t="s">
        <v>61</v>
      </c>
      <c r="E5670" s="23" t="s">
        <v>2268</v>
      </c>
      <c r="F5670" s="23" t="s">
        <v>52</v>
      </c>
      <c r="G5670" s="23" t="s">
        <v>72</v>
      </c>
      <c r="H5670" s="23" t="s">
        <v>73</v>
      </c>
      <c r="I5670" s="23" t="s">
        <v>96</v>
      </c>
      <c r="J5670" s="23" t="s">
        <v>97</v>
      </c>
      <c r="K5670" s="23" t="s">
        <v>181</v>
      </c>
      <c r="L5670" s="24">
        <v>9594.34</v>
      </c>
      <c r="M5670">
        <v>1</v>
      </c>
      <c r="N5670" s="25">
        <v>0.1</v>
      </c>
      <c r="O5670" s="24">
        <v>1782.45</v>
      </c>
      <c r="P5670" s="26">
        <f t="shared" si="528"/>
        <v>0.18578140862216683</v>
      </c>
      <c r="Q5670" t="str">
        <f t="shared" si="529"/>
        <v>Low</v>
      </c>
      <c r="R5670" t="str">
        <f t="shared" si="530"/>
        <v>Low</v>
      </c>
      <c r="S5670" s="23">
        <f t="shared" si="531"/>
        <v>2022</v>
      </c>
      <c r="T5670" s="23">
        <f t="shared" si="532"/>
        <v>12</v>
      </c>
      <c r="U5670" t="str">
        <f t="shared" si="533"/>
        <v>Dec-2022</v>
      </c>
    </row>
    <row r="5671" spans="1:21" x14ac:dyDescent="0.3">
      <c r="A5671" t="s">
        <v>7682</v>
      </c>
      <c r="B5671" s="22">
        <v>46002</v>
      </c>
      <c r="C5671" s="22">
        <v>46006</v>
      </c>
      <c r="D5671" s="23" t="s">
        <v>78</v>
      </c>
      <c r="E5671" s="23" t="s">
        <v>1582</v>
      </c>
      <c r="F5671" s="23" t="s">
        <v>80</v>
      </c>
      <c r="G5671" s="23" t="s">
        <v>53</v>
      </c>
      <c r="H5671" s="23" t="s">
        <v>110</v>
      </c>
      <c r="I5671" s="23" t="s">
        <v>55</v>
      </c>
      <c r="J5671" s="23" t="s">
        <v>65</v>
      </c>
      <c r="K5671" s="23" t="s">
        <v>130</v>
      </c>
      <c r="L5671" s="24">
        <v>37791.279999999999</v>
      </c>
      <c r="M5671">
        <v>4</v>
      </c>
      <c r="N5671" s="25">
        <v>0.1</v>
      </c>
      <c r="O5671" s="24">
        <v>6945.16</v>
      </c>
      <c r="P5671" s="26">
        <f t="shared" si="528"/>
        <v>0.18377678660262367</v>
      </c>
      <c r="Q5671" t="str">
        <f t="shared" si="529"/>
        <v>Low</v>
      </c>
      <c r="R5671" t="str">
        <f t="shared" si="530"/>
        <v>Low</v>
      </c>
      <c r="S5671" s="23">
        <f t="shared" si="531"/>
        <v>2025</v>
      </c>
      <c r="T5671" s="23">
        <f t="shared" si="532"/>
        <v>12</v>
      </c>
      <c r="U5671" t="str">
        <f t="shared" si="533"/>
        <v>Dec-2025</v>
      </c>
    </row>
    <row r="5672" spans="1:21" x14ac:dyDescent="0.3">
      <c r="A5672" t="s">
        <v>7683</v>
      </c>
      <c r="B5672" s="22">
        <v>44615</v>
      </c>
      <c r="C5672" s="22">
        <v>44619</v>
      </c>
      <c r="D5672" s="23" t="s">
        <v>102</v>
      </c>
      <c r="E5672" s="23" t="s">
        <v>51</v>
      </c>
      <c r="F5672" s="23" t="s">
        <v>71</v>
      </c>
      <c r="G5672" s="23" t="s">
        <v>179</v>
      </c>
      <c r="H5672" s="23" t="s">
        <v>180</v>
      </c>
      <c r="I5672" s="23" t="s">
        <v>83</v>
      </c>
      <c r="J5672" s="23" t="s">
        <v>84</v>
      </c>
      <c r="K5672" s="23" t="s">
        <v>105</v>
      </c>
      <c r="L5672" s="24">
        <v>27740.34</v>
      </c>
      <c r="M5672">
        <v>2</v>
      </c>
      <c r="N5672" s="25">
        <v>0.2</v>
      </c>
      <c r="O5672" s="24">
        <v>4541.8100000000004</v>
      </c>
      <c r="P5672" s="26">
        <f t="shared" si="528"/>
        <v>0.16372582311536196</v>
      </c>
      <c r="Q5672" t="str">
        <f t="shared" si="529"/>
        <v>Low</v>
      </c>
      <c r="R5672" t="str">
        <f t="shared" si="530"/>
        <v>Medium</v>
      </c>
      <c r="S5672" s="23">
        <f t="shared" si="531"/>
        <v>2022</v>
      </c>
      <c r="T5672" s="23">
        <f t="shared" si="532"/>
        <v>2</v>
      </c>
      <c r="U5672" t="str">
        <f t="shared" si="533"/>
        <v>Feb-2022</v>
      </c>
    </row>
    <row r="5673" spans="1:21" x14ac:dyDescent="0.3">
      <c r="A5673" t="s">
        <v>7684</v>
      </c>
      <c r="B5673" s="22">
        <v>44976</v>
      </c>
      <c r="C5673" s="22">
        <v>44982</v>
      </c>
      <c r="D5673" s="23" t="s">
        <v>102</v>
      </c>
      <c r="E5673" s="23" t="s">
        <v>1782</v>
      </c>
      <c r="F5673" s="23" t="s">
        <v>71</v>
      </c>
      <c r="G5673" s="23" t="s">
        <v>63</v>
      </c>
      <c r="H5673" s="23" t="s">
        <v>202</v>
      </c>
      <c r="I5673" s="23" t="s">
        <v>118</v>
      </c>
      <c r="J5673" s="23" t="s">
        <v>230</v>
      </c>
      <c r="K5673" s="23" t="s">
        <v>356</v>
      </c>
      <c r="L5673" s="24">
        <v>96202.54</v>
      </c>
      <c r="M5673">
        <v>7</v>
      </c>
      <c r="N5673" s="25">
        <v>0.15</v>
      </c>
      <c r="O5673" s="24">
        <v>29598.73</v>
      </c>
      <c r="P5673" s="26">
        <f t="shared" si="528"/>
        <v>0.30767098249173047</v>
      </c>
      <c r="Q5673" t="str">
        <f t="shared" si="529"/>
        <v>High</v>
      </c>
      <c r="R5673" t="str">
        <f t="shared" si="530"/>
        <v>Medium</v>
      </c>
      <c r="S5673" s="23">
        <f t="shared" si="531"/>
        <v>2023</v>
      </c>
      <c r="T5673" s="23">
        <f t="shared" si="532"/>
        <v>2</v>
      </c>
      <c r="U5673" t="str">
        <f t="shared" si="533"/>
        <v>Feb-2023</v>
      </c>
    </row>
    <row r="5674" spans="1:21" x14ac:dyDescent="0.3">
      <c r="A5674" t="s">
        <v>7685</v>
      </c>
      <c r="B5674" s="22">
        <v>45148</v>
      </c>
      <c r="C5674" s="22">
        <v>45154</v>
      </c>
      <c r="D5674" s="23" t="s">
        <v>78</v>
      </c>
      <c r="E5674" s="23" t="s">
        <v>1071</v>
      </c>
      <c r="F5674" s="23" t="s">
        <v>71</v>
      </c>
      <c r="G5674" s="23" t="s">
        <v>179</v>
      </c>
      <c r="H5674" s="23" t="s">
        <v>236</v>
      </c>
      <c r="I5674" s="23" t="s">
        <v>96</v>
      </c>
      <c r="J5674" s="23" t="s">
        <v>111</v>
      </c>
      <c r="K5674" s="23" t="s">
        <v>112</v>
      </c>
      <c r="L5674" s="24">
        <v>104464.7</v>
      </c>
      <c r="M5674">
        <v>10</v>
      </c>
      <c r="N5674" s="25">
        <v>0.15</v>
      </c>
      <c r="O5674" s="24">
        <v>14127.21</v>
      </c>
      <c r="P5674" s="26">
        <f t="shared" si="528"/>
        <v>0.13523429445544763</v>
      </c>
      <c r="Q5674" t="str">
        <f t="shared" si="529"/>
        <v>Low</v>
      </c>
      <c r="R5674" t="str">
        <f t="shared" si="530"/>
        <v>Medium</v>
      </c>
      <c r="S5674" s="23">
        <f t="shared" si="531"/>
        <v>2023</v>
      </c>
      <c r="T5674" s="23">
        <f t="shared" si="532"/>
        <v>8</v>
      </c>
      <c r="U5674" t="str">
        <f t="shared" si="533"/>
        <v>Aug-2023</v>
      </c>
    </row>
    <row r="5675" spans="1:21" x14ac:dyDescent="0.3">
      <c r="A5675" t="s">
        <v>7686</v>
      </c>
      <c r="B5675" s="22">
        <v>44762</v>
      </c>
      <c r="C5675" s="22">
        <v>44766</v>
      </c>
      <c r="D5675" s="23" t="s">
        <v>78</v>
      </c>
      <c r="E5675" s="23" t="s">
        <v>432</v>
      </c>
      <c r="F5675" s="23" t="s">
        <v>52</v>
      </c>
      <c r="G5675" s="23" t="s">
        <v>63</v>
      </c>
      <c r="H5675" s="23" t="s">
        <v>213</v>
      </c>
      <c r="I5675" s="23" t="s">
        <v>118</v>
      </c>
      <c r="J5675" s="23" t="s">
        <v>191</v>
      </c>
      <c r="K5675" s="23" t="s">
        <v>829</v>
      </c>
      <c r="L5675" s="24">
        <v>59688.42</v>
      </c>
      <c r="M5675">
        <v>6</v>
      </c>
      <c r="N5675" s="25">
        <v>0</v>
      </c>
      <c r="O5675" s="24">
        <v>14401.41</v>
      </c>
      <c r="P5675" s="26">
        <f t="shared" si="528"/>
        <v>0.24127644859756717</v>
      </c>
      <c r="Q5675" t="str">
        <f t="shared" si="529"/>
        <v>Medium</v>
      </c>
      <c r="R5675" t="str">
        <f t="shared" si="530"/>
        <v>None</v>
      </c>
      <c r="S5675" s="23">
        <f t="shared" si="531"/>
        <v>2022</v>
      </c>
      <c r="T5675" s="23">
        <f t="shared" si="532"/>
        <v>7</v>
      </c>
      <c r="U5675" t="str">
        <f t="shared" si="533"/>
        <v>Jul-2022</v>
      </c>
    </row>
    <row r="5676" spans="1:21" x14ac:dyDescent="0.3">
      <c r="A5676" t="s">
        <v>7687</v>
      </c>
      <c r="B5676" s="22">
        <v>45248</v>
      </c>
      <c r="C5676" s="22">
        <v>45255</v>
      </c>
      <c r="D5676" s="23" t="s">
        <v>102</v>
      </c>
      <c r="E5676" s="23" t="s">
        <v>1827</v>
      </c>
      <c r="F5676" s="23" t="s">
        <v>71</v>
      </c>
      <c r="G5676" s="23" t="s">
        <v>81</v>
      </c>
      <c r="H5676" s="23" t="s">
        <v>82</v>
      </c>
      <c r="I5676" s="23" t="s">
        <v>96</v>
      </c>
      <c r="J5676" s="23" t="s">
        <v>135</v>
      </c>
      <c r="K5676" s="23" t="s">
        <v>136</v>
      </c>
      <c r="L5676" s="24">
        <v>27904.44</v>
      </c>
      <c r="M5676">
        <v>4</v>
      </c>
      <c r="N5676" s="25">
        <v>0.2</v>
      </c>
      <c r="O5676" s="24">
        <v>3648.87</v>
      </c>
      <c r="P5676" s="26">
        <f t="shared" si="528"/>
        <v>0.13076306136227783</v>
      </c>
      <c r="Q5676" t="str">
        <f t="shared" si="529"/>
        <v>Low</v>
      </c>
      <c r="R5676" t="str">
        <f t="shared" si="530"/>
        <v>Medium</v>
      </c>
      <c r="S5676" s="23">
        <f t="shared" si="531"/>
        <v>2023</v>
      </c>
      <c r="T5676" s="23">
        <f t="shared" si="532"/>
        <v>11</v>
      </c>
      <c r="U5676" t="str">
        <f t="shared" si="533"/>
        <v>Nov-2023</v>
      </c>
    </row>
    <row r="5677" spans="1:21" x14ac:dyDescent="0.3">
      <c r="A5677" t="s">
        <v>7688</v>
      </c>
      <c r="B5677" s="22">
        <v>44773</v>
      </c>
      <c r="C5677" s="22">
        <v>44779</v>
      </c>
      <c r="D5677" s="23" t="s">
        <v>61</v>
      </c>
      <c r="E5677" s="23" t="s">
        <v>1207</v>
      </c>
      <c r="F5677" s="23" t="s">
        <v>80</v>
      </c>
      <c r="G5677" s="23" t="s">
        <v>81</v>
      </c>
      <c r="H5677" s="23" t="s">
        <v>284</v>
      </c>
      <c r="I5677" s="23" t="s">
        <v>55</v>
      </c>
      <c r="J5677" s="23" t="s">
        <v>65</v>
      </c>
      <c r="K5677" s="23" t="s">
        <v>325</v>
      </c>
      <c r="L5677" s="24">
        <v>40930.080000000002</v>
      </c>
      <c r="M5677">
        <v>6</v>
      </c>
      <c r="N5677" s="25">
        <v>0</v>
      </c>
      <c r="O5677" s="24">
        <v>12074.78</v>
      </c>
      <c r="P5677" s="26">
        <f t="shared" si="528"/>
        <v>0.29500992912791768</v>
      </c>
      <c r="Q5677" t="str">
        <f t="shared" si="529"/>
        <v>Medium</v>
      </c>
      <c r="R5677" t="str">
        <f t="shared" si="530"/>
        <v>None</v>
      </c>
      <c r="S5677" s="23">
        <f t="shared" si="531"/>
        <v>2022</v>
      </c>
      <c r="T5677" s="23">
        <f t="shared" si="532"/>
        <v>7</v>
      </c>
      <c r="U5677" t="str">
        <f t="shared" si="533"/>
        <v>Jul-2022</v>
      </c>
    </row>
    <row r="5678" spans="1:21" x14ac:dyDescent="0.3">
      <c r="A5678" t="s">
        <v>7689</v>
      </c>
      <c r="B5678" s="22">
        <v>44761</v>
      </c>
      <c r="C5678" s="22">
        <v>44765</v>
      </c>
      <c r="D5678" s="23" t="s">
        <v>50</v>
      </c>
      <c r="E5678" s="23" t="s">
        <v>336</v>
      </c>
      <c r="F5678" s="23" t="s">
        <v>80</v>
      </c>
      <c r="G5678" s="23" t="s">
        <v>72</v>
      </c>
      <c r="H5678" s="23" t="s">
        <v>73</v>
      </c>
      <c r="I5678" s="23" t="s">
        <v>83</v>
      </c>
      <c r="J5678" s="23" t="s">
        <v>84</v>
      </c>
      <c r="K5678" s="23" t="s">
        <v>125</v>
      </c>
      <c r="L5678" s="24">
        <v>67968.12</v>
      </c>
      <c r="M5678">
        <v>6</v>
      </c>
      <c r="N5678" s="25">
        <v>0.1</v>
      </c>
      <c r="O5678" s="24">
        <v>20844.11</v>
      </c>
      <c r="P5678" s="26">
        <f t="shared" si="528"/>
        <v>0.30667480577659056</v>
      </c>
      <c r="Q5678" t="str">
        <f t="shared" si="529"/>
        <v>High</v>
      </c>
      <c r="R5678" t="str">
        <f t="shared" si="530"/>
        <v>Low</v>
      </c>
      <c r="S5678" s="23">
        <f t="shared" si="531"/>
        <v>2022</v>
      </c>
      <c r="T5678" s="23">
        <f t="shared" si="532"/>
        <v>7</v>
      </c>
      <c r="U5678" t="str">
        <f t="shared" si="533"/>
        <v>Jul-2022</v>
      </c>
    </row>
    <row r="5679" spans="1:21" x14ac:dyDescent="0.3">
      <c r="A5679" t="s">
        <v>7690</v>
      </c>
      <c r="B5679" s="22">
        <v>44590</v>
      </c>
      <c r="C5679" s="22">
        <v>44595</v>
      </c>
      <c r="D5679" s="23" t="s">
        <v>78</v>
      </c>
      <c r="E5679" s="23" t="s">
        <v>245</v>
      </c>
      <c r="F5679" s="23" t="s">
        <v>80</v>
      </c>
      <c r="G5679" s="23" t="s">
        <v>63</v>
      </c>
      <c r="H5679" s="23" t="s">
        <v>64</v>
      </c>
      <c r="I5679" s="23" t="s">
        <v>118</v>
      </c>
      <c r="J5679" s="23" t="s">
        <v>230</v>
      </c>
      <c r="K5679" s="23" t="s">
        <v>351</v>
      </c>
      <c r="L5679" s="24">
        <v>8328.7000000000007</v>
      </c>
      <c r="M5679">
        <v>1</v>
      </c>
      <c r="N5679" s="25">
        <v>0</v>
      </c>
      <c r="O5679" s="24">
        <v>1809.27</v>
      </c>
      <c r="P5679" s="26">
        <f t="shared" si="528"/>
        <v>0.21723318164899683</v>
      </c>
      <c r="Q5679" t="str">
        <f t="shared" si="529"/>
        <v>Medium</v>
      </c>
      <c r="R5679" t="str">
        <f t="shared" si="530"/>
        <v>None</v>
      </c>
      <c r="S5679" s="23">
        <f t="shared" si="531"/>
        <v>2022</v>
      </c>
      <c r="T5679" s="23">
        <f t="shared" si="532"/>
        <v>1</v>
      </c>
      <c r="U5679" t="str">
        <f t="shared" si="533"/>
        <v>Jan-2022</v>
      </c>
    </row>
    <row r="5680" spans="1:21" x14ac:dyDescent="0.3">
      <c r="A5680" t="s">
        <v>7691</v>
      </c>
      <c r="B5680" s="22">
        <v>45753</v>
      </c>
      <c r="C5680" s="22">
        <v>45756</v>
      </c>
      <c r="D5680" s="23" t="s">
        <v>61</v>
      </c>
      <c r="E5680" s="23" t="s">
        <v>1186</v>
      </c>
      <c r="F5680" s="23" t="s">
        <v>52</v>
      </c>
      <c r="G5680" s="23" t="s">
        <v>72</v>
      </c>
      <c r="H5680" s="23" t="s">
        <v>73</v>
      </c>
      <c r="I5680" s="23" t="s">
        <v>96</v>
      </c>
      <c r="J5680" s="23" t="s">
        <v>135</v>
      </c>
      <c r="K5680" s="23" t="s">
        <v>395</v>
      </c>
      <c r="L5680" s="24">
        <v>33143.85</v>
      </c>
      <c r="M5680">
        <v>9</v>
      </c>
      <c r="N5680" s="25">
        <v>0.25</v>
      </c>
      <c r="O5680" s="24">
        <v>5623.63</v>
      </c>
      <c r="P5680" s="26">
        <f t="shared" si="528"/>
        <v>0.16967340849056461</v>
      </c>
      <c r="Q5680" t="str">
        <f t="shared" si="529"/>
        <v>Low</v>
      </c>
      <c r="R5680" t="str">
        <f t="shared" si="530"/>
        <v>High</v>
      </c>
      <c r="S5680" s="23">
        <f t="shared" si="531"/>
        <v>2025</v>
      </c>
      <c r="T5680" s="23">
        <f t="shared" si="532"/>
        <v>4</v>
      </c>
      <c r="U5680" t="str">
        <f t="shared" si="533"/>
        <v>Apr-2025</v>
      </c>
    </row>
    <row r="5681" spans="1:21" x14ac:dyDescent="0.3">
      <c r="A5681" t="s">
        <v>7692</v>
      </c>
      <c r="B5681" s="22">
        <v>45541</v>
      </c>
      <c r="C5681" s="22">
        <v>45543</v>
      </c>
      <c r="D5681" s="23" t="s">
        <v>78</v>
      </c>
      <c r="E5681" s="23" t="s">
        <v>116</v>
      </c>
      <c r="F5681" s="23" t="s">
        <v>80</v>
      </c>
      <c r="G5681" s="23" t="s">
        <v>53</v>
      </c>
      <c r="H5681" s="23" t="s">
        <v>110</v>
      </c>
      <c r="I5681" s="23" t="s">
        <v>118</v>
      </c>
      <c r="J5681" s="23" t="s">
        <v>303</v>
      </c>
      <c r="K5681" s="23" t="s">
        <v>491</v>
      </c>
      <c r="L5681" s="24">
        <v>147664.79999999999</v>
      </c>
      <c r="M5681">
        <v>10</v>
      </c>
      <c r="N5681" s="25">
        <v>0</v>
      </c>
      <c r="O5681" s="24">
        <v>52481.63</v>
      </c>
      <c r="P5681" s="26">
        <f t="shared" si="528"/>
        <v>0.35541056500939966</v>
      </c>
      <c r="Q5681" t="str">
        <f t="shared" si="529"/>
        <v>High</v>
      </c>
      <c r="R5681" t="str">
        <f t="shared" si="530"/>
        <v>None</v>
      </c>
      <c r="S5681" s="23">
        <f t="shared" si="531"/>
        <v>2024</v>
      </c>
      <c r="T5681" s="23">
        <f t="shared" si="532"/>
        <v>9</v>
      </c>
      <c r="U5681" t="str">
        <f t="shared" si="533"/>
        <v>Sep-2024</v>
      </c>
    </row>
    <row r="5682" spans="1:21" x14ac:dyDescent="0.3">
      <c r="A5682" t="s">
        <v>7693</v>
      </c>
      <c r="B5682" s="22">
        <v>45357</v>
      </c>
      <c r="C5682" s="22">
        <v>45359</v>
      </c>
      <c r="D5682" s="23" t="s">
        <v>102</v>
      </c>
      <c r="E5682" s="23" t="s">
        <v>692</v>
      </c>
      <c r="F5682" s="23" t="s">
        <v>52</v>
      </c>
      <c r="G5682" s="23" t="s">
        <v>72</v>
      </c>
      <c r="H5682" s="23" t="s">
        <v>73</v>
      </c>
      <c r="I5682" s="23" t="s">
        <v>118</v>
      </c>
      <c r="J5682" s="23" t="s">
        <v>119</v>
      </c>
      <c r="K5682" s="23" t="s">
        <v>120</v>
      </c>
      <c r="L5682" s="24">
        <v>41754.080000000002</v>
      </c>
      <c r="M5682">
        <v>8</v>
      </c>
      <c r="N5682" s="25">
        <v>0.1</v>
      </c>
      <c r="O5682" s="24">
        <v>12303.41</v>
      </c>
      <c r="P5682" s="26">
        <f t="shared" si="528"/>
        <v>0.29466365921605742</v>
      </c>
      <c r="Q5682" t="str">
        <f t="shared" si="529"/>
        <v>Medium</v>
      </c>
      <c r="R5682" t="str">
        <f t="shared" si="530"/>
        <v>Low</v>
      </c>
      <c r="S5682" s="23">
        <f t="shared" si="531"/>
        <v>2024</v>
      </c>
      <c r="T5682" s="23">
        <f t="shared" si="532"/>
        <v>3</v>
      </c>
      <c r="U5682" t="str">
        <f t="shared" si="533"/>
        <v>Mar-2024</v>
      </c>
    </row>
    <row r="5683" spans="1:21" x14ac:dyDescent="0.3">
      <c r="A5683" t="s">
        <v>7694</v>
      </c>
      <c r="B5683" s="22">
        <v>44952</v>
      </c>
      <c r="C5683" s="22">
        <v>44957</v>
      </c>
      <c r="D5683" s="23" t="s">
        <v>61</v>
      </c>
      <c r="E5683" s="23" t="s">
        <v>871</v>
      </c>
      <c r="F5683" s="23" t="s">
        <v>80</v>
      </c>
      <c r="G5683" s="23" t="s">
        <v>72</v>
      </c>
      <c r="H5683" s="23" t="s">
        <v>117</v>
      </c>
      <c r="I5683" s="23" t="s">
        <v>55</v>
      </c>
      <c r="J5683" s="23" t="s">
        <v>56</v>
      </c>
      <c r="K5683" s="23" t="s">
        <v>57</v>
      </c>
      <c r="L5683" s="24">
        <v>132138.54</v>
      </c>
      <c r="M5683">
        <v>9</v>
      </c>
      <c r="N5683" s="25">
        <v>0.2</v>
      </c>
      <c r="O5683" s="24">
        <v>33810.14</v>
      </c>
      <c r="P5683" s="26">
        <f t="shared" si="528"/>
        <v>0.25586887822432425</v>
      </c>
      <c r="Q5683" t="str">
        <f t="shared" si="529"/>
        <v>Medium</v>
      </c>
      <c r="R5683" t="str">
        <f t="shared" si="530"/>
        <v>Medium</v>
      </c>
      <c r="S5683" s="23">
        <f t="shared" si="531"/>
        <v>2023</v>
      </c>
      <c r="T5683" s="23">
        <f t="shared" si="532"/>
        <v>1</v>
      </c>
      <c r="U5683" t="str">
        <f t="shared" si="533"/>
        <v>Jan-2023</v>
      </c>
    </row>
    <row r="5684" spans="1:21" x14ac:dyDescent="0.3">
      <c r="A5684" t="s">
        <v>7695</v>
      </c>
      <c r="B5684" s="22">
        <v>45555</v>
      </c>
      <c r="C5684" s="22">
        <v>45562</v>
      </c>
      <c r="D5684" s="23" t="s">
        <v>78</v>
      </c>
      <c r="E5684" s="23" t="s">
        <v>3535</v>
      </c>
      <c r="F5684" s="23" t="s">
        <v>52</v>
      </c>
      <c r="G5684" s="23" t="s">
        <v>63</v>
      </c>
      <c r="H5684" s="23" t="s">
        <v>202</v>
      </c>
      <c r="I5684" s="23" t="s">
        <v>83</v>
      </c>
      <c r="J5684" s="23" t="s">
        <v>156</v>
      </c>
      <c r="K5684" s="23" t="s">
        <v>285</v>
      </c>
      <c r="L5684" s="24">
        <v>52752.959999999999</v>
      </c>
      <c r="M5684">
        <v>6</v>
      </c>
      <c r="N5684" s="25">
        <v>0.2</v>
      </c>
      <c r="O5684" s="24">
        <v>7070.34</v>
      </c>
      <c r="P5684" s="26">
        <f t="shared" si="528"/>
        <v>0.13402736073956797</v>
      </c>
      <c r="Q5684" t="str">
        <f t="shared" si="529"/>
        <v>Low</v>
      </c>
      <c r="R5684" t="str">
        <f t="shared" si="530"/>
        <v>Medium</v>
      </c>
      <c r="S5684" s="23">
        <f t="shared" si="531"/>
        <v>2024</v>
      </c>
      <c r="T5684" s="23">
        <f t="shared" si="532"/>
        <v>9</v>
      </c>
      <c r="U5684" t="str">
        <f t="shared" si="533"/>
        <v>Sep-2024</v>
      </c>
    </row>
    <row r="5685" spans="1:21" x14ac:dyDescent="0.3">
      <c r="A5685" t="s">
        <v>7696</v>
      </c>
      <c r="B5685" s="22">
        <v>45332</v>
      </c>
      <c r="C5685" s="22">
        <v>45337</v>
      </c>
      <c r="D5685" s="23" t="s">
        <v>50</v>
      </c>
      <c r="E5685" s="23" t="s">
        <v>527</v>
      </c>
      <c r="F5685" s="23" t="s">
        <v>80</v>
      </c>
      <c r="G5685" s="23" t="s">
        <v>81</v>
      </c>
      <c r="H5685" s="23" t="s">
        <v>82</v>
      </c>
      <c r="I5685" s="23" t="s">
        <v>118</v>
      </c>
      <c r="J5685" s="23" t="s">
        <v>191</v>
      </c>
      <c r="K5685" s="23" t="s">
        <v>290</v>
      </c>
      <c r="L5685" s="24">
        <v>7251.04</v>
      </c>
      <c r="M5685">
        <v>4</v>
      </c>
      <c r="N5685" s="25">
        <v>0.15</v>
      </c>
      <c r="O5685" s="24">
        <v>1567.97</v>
      </c>
      <c r="P5685" s="26">
        <f t="shared" si="528"/>
        <v>0.21624070478165891</v>
      </c>
      <c r="Q5685" t="str">
        <f t="shared" si="529"/>
        <v>Medium</v>
      </c>
      <c r="R5685" t="str">
        <f t="shared" si="530"/>
        <v>Medium</v>
      </c>
      <c r="S5685" s="23">
        <f t="shared" si="531"/>
        <v>2024</v>
      </c>
      <c r="T5685" s="23">
        <f t="shared" si="532"/>
        <v>2</v>
      </c>
      <c r="U5685" t="str">
        <f t="shared" si="533"/>
        <v>Feb-2024</v>
      </c>
    </row>
    <row r="5686" spans="1:21" x14ac:dyDescent="0.3">
      <c r="A5686" t="s">
        <v>7697</v>
      </c>
      <c r="B5686" s="22">
        <v>44885</v>
      </c>
      <c r="C5686" s="22">
        <v>44890</v>
      </c>
      <c r="D5686" s="23" t="s">
        <v>61</v>
      </c>
      <c r="E5686" s="23" t="s">
        <v>3535</v>
      </c>
      <c r="F5686" s="23" t="s">
        <v>71</v>
      </c>
      <c r="G5686" s="23" t="s">
        <v>53</v>
      </c>
      <c r="H5686" s="23" t="s">
        <v>90</v>
      </c>
      <c r="I5686" s="23" t="s">
        <v>118</v>
      </c>
      <c r="J5686" s="23" t="s">
        <v>119</v>
      </c>
      <c r="K5686" s="23" t="s">
        <v>120</v>
      </c>
      <c r="L5686" s="24">
        <v>23569.52</v>
      </c>
      <c r="M5686">
        <v>4</v>
      </c>
      <c r="N5686" s="25">
        <v>0.05</v>
      </c>
      <c r="O5686" s="24">
        <v>5296.58</v>
      </c>
      <c r="P5686" s="26">
        <f t="shared" si="528"/>
        <v>0.22472158957840466</v>
      </c>
      <c r="Q5686" t="str">
        <f t="shared" si="529"/>
        <v>Medium</v>
      </c>
      <c r="R5686" t="str">
        <f t="shared" si="530"/>
        <v>Low</v>
      </c>
      <c r="S5686" s="23">
        <f t="shared" si="531"/>
        <v>2022</v>
      </c>
      <c r="T5686" s="23">
        <f t="shared" si="532"/>
        <v>11</v>
      </c>
      <c r="U5686" t="str">
        <f t="shared" si="533"/>
        <v>Nov-2022</v>
      </c>
    </row>
    <row r="5687" spans="1:21" x14ac:dyDescent="0.3">
      <c r="A5687" t="s">
        <v>7698</v>
      </c>
      <c r="B5687" s="22">
        <v>44869</v>
      </c>
      <c r="C5687" s="22">
        <v>44874</v>
      </c>
      <c r="D5687" s="23" t="s">
        <v>78</v>
      </c>
      <c r="E5687" s="23" t="s">
        <v>2022</v>
      </c>
      <c r="F5687" s="23" t="s">
        <v>80</v>
      </c>
      <c r="G5687" s="23" t="s">
        <v>179</v>
      </c>
      <c r="H5687" s="23" t="s">
        <v>180</v>
      </c>
      <c r="I5687" s="23" t="s">
        <v>55</v>
      </c>
      <c r="J5687" s="23" t="s">
        <v>141</v>
      </c>
      <c r="K5687" s="23" t="s">
        <v>978</v>
      </c>
      <c r="L5687" s="24">
        <v>44347.76</v>
      </c>
      <c r="M5687">
        <v>8</v>
      </c>
      <c r="N5687" s="25">
        <v>0.25</v>
      </c>
      <c r="O5687" s="24">
        <v>9486.59</v>
      </c>
      <c r="P5687" s="26">
        <f t="shared" si="528"/>
        <v>0.21391362269481029</v>
      </c>
      <c r="Q5687" t="str">
        <f t="shared" si="529"/>
        <v>Medium</v>
      </c>
      <c r="R5687" t="str">
        <f t="shared" si="530"/>
        <v>High</v>
      </c>
      <c r="S5687" s="23">
        <f t="shared" si="531"/>
        <v>2022</v>
      </c>
      <c r="T5687" s="23">
        <f t="shared" si="532"/>
        <v>11</v>
      </c>
      <c r="U5687" t="str">
        <f t="shared" si="533"/>
        <v>Nov-2022</v>
      </c>
    </row>
    <row r="5688" spans="1:21" x14ac:dyDescent="0.3">
      <c r="A5688" t="s">
        <v>7699</v>
      </c>
      <c r="B5688" s="22">
        <v>45650</v>
      </c>
      <c r="C5688" s="22">
        <v>45654</v>
      </c>
      <c r="D5688" s="23" t="s">
        <v>50</v>
      </c>
      <c r="E5688" s="23" t="s">
        <v>1759</v>
      </c>
      <c r="F5688" s="23" t="s">
        <v>80</v>
      </c>
      <c r="G5688" s="23" t="s">
        <v>63</v>
      </c>
      <c r="H5688" s="23" t="s">
        <v>64</v>
      </c>
      <c r="I5688" s="23" t="s">
        <v>118</v>
      </c>
      <c r="J5688" s="23" t="s">
        <v>191</v>
      </c>
      <c r="K5688" s="23" t="s">
        <v>192</v>
      </c>
      <c r="L5688" s="24">
        <v>17007.84</v>
      </c>
      <c r="M5688">
        <v>6</v>
      </c>
      <c r="N5688" s="25">
        <v>0.15</v>
      </c>
      <c r="O5688" s="24">
        <v>2834.51</v>
      </c>
      <c r="P5688" s="26">
        <f t="shared" si="528"/>
        <v>0.1666590231328611</v>
      </c>
      <c r="Q5688" t="str">
        <f t="shared" si="529"/>
        <v>Low</v>
      </c>
      <c r="R5688" t="str">
        <f t="shared" si="530"/>
        <v>Medium</v>
      </c>
      <c r="S5688" s="23">
        <f t="shared" si="531"/>
        <v>2024</v>
      </c>
      <c r="T5688" s="23">
        <f t="shared" si="532"/>
        <v>12</v>
      </c>
      <c r="U5688" t="str">
        <f t="shared" si="533"/>
        <v>Dec-2024</v>
      </c>
    </row>
    <row r="5689" spans="1:21" x14ac:dyDescent="0.3">
      <c r="A5689" t="s">
        <v>7700</v>
      </c>
      <c r="B5689" s="22">
        <v>45641</v>
      </c>
      <c r="C5689" s="22">
        <v>45647</v>
      </c>
      <c r="D5689" s="23" t="s">
        <v>102</v>
      </c>
      <c r="E5689" s="23" t="s">
        <v>2146</v>
      </c>
      <c r="F5689" s="23" t="s">
        <v>80</v>
      </c>
      <c r="G5689" s="23" t="s">
        <v>81</v>
      </c>
      <c r="H5689" s="23" t="s">
        <v>82</v>
      </c>
      <c r="I5689" s="23" t="s">
        <v>83</v>
      </c>
      <c r="J5689" s="23" t="s">
        <v>449</v>
      </c>
      <c r="K5689" s="23" t="s">
        <v>775</v>
      </c>
      <c r="L5689" s="24">
        <v>20984.32</v>
      </c>
      <c r="M5689">
        <v>4</v>
      </c>
      <c r="N5689" s="25">
        <v>0.05</v>
      </c>
      <c r="O5689" s="24">
        <v>3700.27</v>
      </c>
      <c r="P5689" s="26">
        <f t="shared" si="528"/>
        <v>0.17633499679760889</v>
      </c>
      <c r="Q5689" t="str">
        <f t="shared" si="529"/>
        <v>Low</v>
      </c>
      <c r="R5689" t="str">
        <f t="shared" si="530"/>
        <v>Low</v>
      </c>
      <c r="S5689" s="23">
        <f t="shared" si="531"/>
        <v>2024</v>
      </c>
      <c r="T5689" s="23">
        <f t="shared" si="532"/>
        <v>12</v>
      </c>
      <c r="U5689" t="str">
        <f t="shared" si="533"/>
        <v>Dec-2024</v>
      </c>
    </row>
    <row r="5690" spans="1:21" x14ac:dyDescent="0.3">
      <c r="A5690" t="s">
        <v>7701</v>
      </c>
      <c r="B5690" s="22">
        <v>45534</v>
      </c>
      <c r="C5690" s="22">
        <v>45537</v>
      </c>
      <c r="D5690" s="23" t="s">
        <v>50</v>
      </c>
      <c r="E5690" s="23" t="s">
        <v>403</v>
      </c>
      <c r="F5690" s="23" t="s">
        <v>80</v>
      </c>
      <c r="G5690" s="23" t="s">
        <v>63</v>
      </c>
      <c r="H5690" s="23" t="s">
        <v>172</v>
      </c>
      <c r="I5690" s="23" t="s">
        <v>83</v>
      </c>
      <c r="J5690" s="23" t="s">
        <v>84</v>
      </c>
      <c r="K5690" s="23" t="s">
        <v>257</v>
      </c>
      <c r="L5690" s="24">
        <v>67378.59</v>
      </c>
      <c r="M5690">
        <v>9</v>
      </c>
      <c r="N5690" s="25">
        <v>0.25</v>
      </c>
      <c r="O5690" s="24">
        <v>13838.32</v>
      </c>
      <c r="P5690" s="26">
        <f t="shared" si="528"/>
        <v>0.20538156111607561</v>
      </c>
      <c r="Q5690" t="str">
        <f t="shared" si="529"/>
        <v>Medium</v>
      </c>
      <c r="R5690" t="str">
        <f t="shared" si="530"/>
        <v>High</v>
      </c>
      <c r="S5690" s="23">
        <f t="shared" si="531"/>
        <v>2024</v>
      </c>
      <c r="T5690" s="23">
        <f t="shared" si="532"/>
        <v>8</v>
      </c>
      <c r="U5690" t="str">
        <f t="shared" si="533"/>
        <v>Aug-2024</v>
      </c>
    </row>
    <row r="5691" spans="1:21" x14ac:dyDescent="0.3">
      <c r="A5691" t="s">
        <v>7702</v>
      </c>
      <c r="B5691" s="22">
        <v>45052</v>
      </c>
      <c r="C5691" s="22">
        <v>45056</v>
      </c>
      <c r="D5691" s="23" t="s">
        <v>50</v>
      </c>
      <c r="E5691" s="23" t="s">
        <v>597</v>
      </c>
      <c r="F5691" s="23" t="s">
        <v>80</v>
      </c>
      <c r="G5691" s="23" t="s">
        <v>179</v>
      </c>
      <c r="H5691" s="23" t="s">
        <v>236</v>
      </c>
      <c r="I5691" s="23" t="s">
        <v>118</v>
      </c>
      <c r="J5691" s="23" t="s">
        <v>230</v>
      </c>
      <c r="K5691" s="23" t="s">
        <v>231</v>
      </c>
      <c r="L5691" s="24">
        <v>26260.65</v>
      </c>
      <c r="M5691">
        <v>9</v>
      </c>
      <c r="N5691" s="25">
        <v>0.2</v>
      </c>
      <c r="O5691" s="24">
        <v>8031.95</v>
      </c>
      <c r="P5691" s="26">
        <f t="shared" si="528"/>
        <v>0.30585495789327377</v>
      </c>
      <c r="Q5691" t="str">
        <f t="shared" si="529"/>
        <v>High</v>
      </c>
      <c r="R5691" t="str">
        <f t="shared" si="530"/>
        <v>Medium</v>
      </c>
      <c r="S5691" s="23">
        <f t="shared" si="531"/>
        <v>2023</v>
      </c>
      <c r="T5691" s="23">
        <f t="shared" si="532"/>
        <v>5</v>
      </c>
      <c r="U5691" t="str">
        <f t="shared" si="533"/>
        <v>May-2023</v>
      </c>
    </row>
    <row r="5692" spans="1:21" x14ac:dyDescent="0.3">
      <c r="A5692" t="s">
        <v>7703</v>
      </c>
      <c r="B5692" s="22">
        <v>45388</v>
      </c>
      <c r="C5692" s="22">
        <v>45394</v>
      </c>
      <c r="D5692" s="23" t="s">
        <v>50</v>
      </c>
      <c r="E5692" s="23" t="s">
        <v>403</v>
      </c>
      <c r="F5692" s="23" t="s">
        <v>71</v>
      </c>
      <c r="G5692" s="23" t="s">
        <v>81</v>
      </c>
      <c r="H5692" s="23" t="s">
        <v>82</v>
      </c>
      <c r="I5692" s="23" t="s">
        <v>55</v>
      </c>
      <c r="J5692" s="23" t="s">
        <v>65</v>
      </c>
      <c r="K5692" s="23" t="s">
        <v>66</v>
      </c>
      <c r="L5692" s="24">
        <v>5630.88</v>
      </c>
      <c r="M5692">
        <v>3</v>
      </c>
      <c r="N5692" s="25">
        <v>0.25</v>
      </c>
      <c r="O5692" s="24">
        <v>1550.86</v>
      </c>
      <c r="P5692" s="26">
        <f t="shared" si="528"/>
        <v>0.27542053817520529</v>
      </c>
      <c r="Q5692" t="str">
        <f t="shared" si="529"/>
        <v>Medium</v>
      </c>
      <c r="R5692" t="str">
        <f t="shared" si="530"/>
        <v>High</v>
      </c>
      <c r="S5692" s="23">
        <f t="shared" si="531"/>
        <v>2024</v>
      </c>
      <c r="T5692" s="23">
        <f t="shared" si="532"/>
        <v>4</v>
      </c>
      <c r="U5692" t="str">
        <f t="shared" si="533"/>
        <v>Apr-2024</v>
      </c>
    </row>
    <row r="5693" spans="1:21" x14ac:dyDescent="0.3">
      <c r="A5693" t="s">
        <v>7704</v>
      </c>
      <c r="B5693" s="22">
        <v>45670</v>
      </c>
      <c r="C5693" s="22">
        <v>45672</v>
      </c>
      <c r="D5693" s="23" t="s">
        <v>102</v>
      </c>
      <c r="E5693" s="23" t="s">
        <v>298</v>
      </c>
      <c r="F5693" s="23" t="s">
        <v>80</v>
      </c>
      <c r="G5693" s="23" t="s">
        <v>63</v>
      </c>
      <c r="H5693" s="23" t="s">
        <v>202</v>
      </c>
      <c r="I5693" s="23" t="s">
        <v>118</v>
      </c>
      <c r="J5693" s="23" t="s">
        <v>230</v>
      </c>
      <c r="K5693" s="23" t="s">
        <v>231</v>
      </c>
      <c r="L5693" s="24">
        <v>70965.84</v>
      </c>
      <c r="M5693">
        <v>8</v>
      </c>
      <c r="N5693" s="25">
        <v>0.2</v>
      </c>
      <c r="O5693" s="24">
        <v>19268.75</v>
      </c>
      <c r="P5693" s="26">
        <f t="shared" si="528"/>
        <v>0.27152148132115395</v>
      </c>
      <c r="Q5693" t="str">
        <f t="shared" si="529"/>
        <v>Medium</v>
      </c>
      <c r="R5693" t="str">
        <f t="shared" si="530"/>
        <v>Medium</v>
      </c>
      <c r="S5693" s="23">
        <f t="shared" si="531"/>
        <v>2025</v>
      </c>
      <c r="T5693" s="23">
        <f t="shared" si="532"/>
        <v>1</v>
      </c>
      <c r="U5693" t="str">
        <f t="shared" si="533"/>
        <v>Jan-2025</v>
      </c>
    </row>
    <row r="5694" spans="1:21" x14ac:dyDescent="0.3">
      <c r="A5694" t="s">
        <v>7705</v>
      </c>
      <c r="B5694" s="22">
        <v>45487</v>
      </c>
      <c r="C5694" s="22">
        <v>45489</v>
      </c>
      <c r="D5694" s="23" t="s">
        <v>61</v>
      </c>
      <c r="E5694" s="23" t="s">
        <v>561</v>
      </c>
      <c r="F5694" s="23" t="s">
        <v>52</v>
      </c>
      <c r="G5694" s="23" t="s">
        <v>63</v>
      </c>
      <c r="H5694" s="23" t="s">
        <v>172</v>
      </c>
      <c r="I5694" s="23" t="s">
        <v>118</v>
      </c>
      <c r="J5694" s="23" t="s">
        <v>191</v>
      </c>
      <c r="K5694" s="23" t="s">
        <v>829</v>
      </c>
      <c r="L5694" s="24">
        <v>39481.980000000003</v>
      </c>
      <c r="M5694">
        <v>3</v>
      </c>
      <c r="N5694" s="25">
        <v>0.1</v>
      </c>
      <c r="O5694" s="24">
        <v>12286.78</v>
      </c>
      <c r="P5694" s="26">
        <f t="shared" si="528"/>
        <v>0.31119969160614536</v>
      </c>
      <c r="Q5694" t="str">
        <f t="shared" si="529"/>
        <v>High</v>
      </c>
      <c r="R5694" t="str">
        <f t="shared" si="530"/>
        <v>Low</v>
      </c>
      <c r="S5694" s="23">
        <f t="shared" si="531"/>
        <v>2024</v>
      </c>
      <c r="T5694" s="23">
        <f t="shared" si="532"/>
        <v>7</v>
      </c>
      <c r="U5694" t="str">
        <f t="shared" si="533"/>
        <v>Jul-2024</v>
      </c>
    </row>
    <row r="5695" spans="1:21" x14ac:dyDescent="0.3">
      <c r="A5695" t="s">
        <v>7706</v>
      </c>
      <c r="B5695" s="22">
        <v>45606</v>
      </c>
      <c r="C5695" s="22">
        <v>45612</v>
      </c>
      <c r="D5695" s="23" t="s">
        <v>78</v>
      </c>
      <c r="E5695" s="23" t="s">
        <v>224</v>
      </c>
      <c r="F5695" s="23" t="s">
        <v>52</v>
      </c>
      <c r="G5695" s="23" t="s">
        <v>53</v>
      </c>
      <c r="H5695" s="23" t="s">
        <v>246</v>
      </c>
      <c r="I5695" s="23" t="s">
        <v>118</v>
      </c>
      <c r="J5695" s="23" t="s">
        <v>303</v>
      </c>
      <c r="K5695" s="23" t="s">
        <v>491</v>
      </c>
      <c r="L5695" s="24">
        <v>39248.82</v>
      </c>
      <c r="M5695">
        <v>3</v>
      </c>
      <c r="N5695" s="25">
        <v>0</v>
      </c>
      <c r="O5695" s="24">
        <v>6227.21</v>
      </c>
      <c r="P5695" s="26">
        <f t="shared" si="528"/>
        <v>0.15865980174690603</v>
      </c>
      <c r="Q5695" t="str">
        <f t="shared" si="529"/>
        <v>Low</v>
      </c>
      <c r="R5695" t="str">
        <f t="shared" si="530"/>
        <v>None</v>
      </c>
      <c r="S5695" s="23">
        <f t="shared" si="531"/>
        <v>2024</v>
      </c>
      <c r="T5695" s="23">
        <f t="shared" si="532"/>
        <v>11</v>
      </c>
      <c r="U5695" t="str">
        <f t="shared" si="533"/>
        <v>Nov-2024</v>
      </c>
    </row>
    <row r="5696" spans="1:21" x14ac:dyDescent="0.3">
      <c r="A5696" t="s">
        <v>7707</v>
      </c>
      <c r="B5696" s="22">
        <v>45239</v>
      </c>
      <c r="C5696" s="22">
        <v>45240</v>
      </c>
      <c r="D5696" s="23" t="s">
        <v>61</v>
      </c>
      <c r="E5696" s="23" t="s">
        <v>2882</v>
      </c>
      <c r="F5696" s="23" t="s">
        <v>80</v>
      </c>
      <c r="G5696" s="23" t="s">
        <v>81</v>
      </c>
      <c r="H5696" s="23" t="s">
        <v>95</v>
      </c>
      <c r="I5696" s="23" t="s">
        <v>55</v>
      </c>
      <c r="J5696" s="23" t="s">
        <v>65</v>
      </c>
      <c r="K5696" s="23" t="s">
        <v>325</v>
      </c>
      <c r="L5696" s="24">
        <v>6247.92</v>
      </c>
      <c r="M5696">
        <v>6</v>
      </c>
      <c r="N5696" s="25">
        <v>0.15</v>
      </c>
      <c r="O5696" s="24">
        <v>1047.8900000000001</v>
      </c>
      <c r="P5696" s="26">
        <f t="shared" si="528"/>
        <v>0.16771821662249198</v>
      </c>
      <c r="Q5696" t="str">
        <f t="shared" si="529"/>
        <v>Low</v>
      </c>
      <c r="R5696" t="str">
        <f t="shared" si="530"/>
        <v>Medium</v>
      </c>
      <c r="S5696" s="23">
        <f t="shared" si="531"/>
        <v>2023</v>
      </c>
      <c r="T5696" s="23">
        <f t="shared" si="532"/>
        <v>11</v>
      </c>
      <c r="U5696" t="str">
        <f t="shared" si="533"/>
        <v>Nov-2023</v>
      </c>
    </row>
    <row r="5697" spans="1:21" x14ac:dyDescent="0.3">
      <c r="A5697" t="s">
        <v>7708</v>
      </c>
      <c r="B5697" s="22">
        <v>45325</v>
      </c>
      <c r="C5697" s="22">
        <v>45326</v>
      </c>
      <c r="D5697" s="23" t="s">
        <v>61</v>
      </c>
      <c r="E5697" s="23" t="s">
        <v>224</v>
      </c>
      <c r="F5697" s="23" t="s">
        <v>52</v>
      </c>
      <c r="G5697" s="23" t="s">
        <v>72</v>
      </c>
      <c r="H5697" s="23" t="s">
        <v>104</v>
      </c>
      <c r="I5697" s="23" t="s">
        <v>96</v>
      </c>
      <c r="J5697" s="23" t="s">
        <v>111</v>
      </c>
      <c r="K5697" s="23" t="s">
        <v>112</v>
      </c>
      <c r="L5697" s="24">
        <v>8626.92</v>
      </c>
      <c r="M5697">
        <v>6</v>
      </c>
      <c r="N5697" s="25">
        <v>0.1</v>
      </c>
      <c r="O5697" s="24">
        <v>2937.08</v>
      </c>
      <c r="P5697" s="26">
        <f t="shared" si="528"/>
        <v>0.34045522619892149</v>
      </c>
      <c r="Q5697" t="str">
        <f t="shared" si="529"/>
        <v>High</v>
      </c>
      <c r="R5697" t="str">
        <f t="shared" si="530"/>
        <v>Low</v>
      </c>
      <c r="S5697" s="23">
        <f t="shared" si="531"/>
        <v>2024</v>
      </c>
      <c r="T5697" s="23">
        <f t="shared" si="532"/>
        <v>2</v>
      </c>
      <c r="U5697" t="str">
        <f t="shared" si="533"/>
        <v>Feb-2024</v>
      </c>
    </row>
    <row r="5698" spans="1:21" x14ac:dyDescent="0.3">
      <c r="A5698" t="s">
        <v>7709</v>
      </c>
      <c r="B5698" s="22">
        <v>45676</v>
      </c>
      <c r="C5698" s="22">
        <v>45682</v>
      </c>
      <c r="D5698" s="23" t="s">
        <v>61</v>
      </c>
      <c r="E5698" s="23" t="s">
        <v>1955</v>
      </c>
      <c r="F5698" s="23" t="s">
        <v>71</v>
      </c>
      <c r="G5698" s="23" t="s">
        <v>81</v>
      </c>
      <c r="H5698" s="23" t="s">
        <v>82</v>
      </c>
      <c r="I5698" s="23" t="s">
        <v>83</v>
      </c>
      <c r="J5698" s="23" t="s">
        <v>449</v>
      </c>
      <c r="K5698" s="23" t="s">
        <v>775</v>
      </c>
      <c r="L5698" s="24">
        <v>79133.67</v>
      </c>
      <c r="M5698">
        <v>7</v>
      </c>
      <c r="N5698" s="25">
        <v>0</v>
      </c>
      <c r="O5698" s="24">
        <v>27378.9</v>
      </c>
      <c r="P5698" s="26">
        <f t="shared" si="528"/>
        <v>0.34598294253255285</v>
      </c>
      <c r="Q5698" t="str">
        <f t="shared" si="529"/>
        <v>High</v>
      </c>
      <c r="R5698" t="str">
        <f t="shared" si="530"/>
        <v>None</v>
      </c>
      <c r="S5698" s="23">
        <f t="shared" si="531"/>
        <v>2025</v>
      </c>
      <c r="T5698" s="23">
        <f t="shared" si="532"/>
        <v>1</v>
      </c>
      <c r="U5698" t="str">
        <f t="shared" si="533"/>
        <v>Jan-2025</v>
      </c>
    </row>
    <row r="5699" spans="1:21" x14ac:dyDescent="0.3">
      <c r="A5699" t="s">
        <v>7710</v>
      </c>
      <c r="B5699" s="22">
        <v>45746</v>
      </c>
      <c r="C5699" s="22">
        <v>45751</v>
      </c>
      <c r="D5699" s="23" t="s">
        <v>61</v>
      </c>
      <c r="E5699" s="23" t="s">
        <v>1617</v>
      </c>
      <c r="F5699" s="23" t="s">
        <v>52</v>
      </c>
      <c r="G5699" s="23" t="s">
        <v>179</v>
      </c>
      <c r="H5699" s="23" t="s">
        <v>236</v>
      </c>
      <c r="I5699" s="23" t="s">
        <v>118</v>
      </c>
      <c r="J5699" s="23" t="s">
        <v>230</v>
      </c>
      <c r="K5699" s="23" t="s">
        <v>351</v>
      </c>
      <c r="L5699" s="24">
        <v>27922.92</v>
      </c>
      <c r="M5699">
        <v>2</v>
      </c>
      <c r="N5699" s="25">
        <v>0.05</v>
      </c>
      <c r="O5699" s="24">
        <v>9639.44</v>
      </c>
      <c r="P5699" s="26">
        <f t="shared" si="528"/>
        <v>0.34521604474030659</v>
      </c>
      <c r="Q5699" t="str">
        <f t="shared" si="529"/>
        <v>High</v>
      </c>
      <c r="R5699" t="str">
        <f t="shared" si="530"/>
        <v>Low</v>
      </c>
      <c r="S5699" s="23">
        <f t="shared" si="531"/>
        <v>2025</v>
      </c>
      <c r="T5699" s="23">
        <f t="shared" si="532"/>
        <v>3</v>
      </c>
      <c r="U5699" t="str">
        <f t="shared" si="533"/>
        <v>Mar-2025</v>
      </c>
    </row>
    <row r="5700" spans="1:21" x14ac:dyDescent="0.3">
      <c r="A5700" t="s">
        <v>7711</v>
      </c>
      <c r="B5700" s="22">
        <v>45423</v>
      </c>
      <c r="C5700" s="22">
        <v>45429</v>
      </c>
      <c r="D5700" s="23" t="s">
        <v>50</v>
      </c>
      <c r="E5700" s="23" t="s">
        <v>161</v>
      </c>
      <c r="F5700" s="23" t="s">
        <v>71</v>
      </c>
      <c r="G5700" s="23" t="s">
        <v>63</v>
      </c>
      <c r="H5700" s="23" t="s">
        <v>213</v>
      </c>
      <c r="I5700" s="23" t="s">
        <v>96</v>
      </c>
      <c r="J5700" s="23" t="s">
        <v>166</v>
      </c>
      <c r="K5700" s="23" t="s">
        <v>337</v>
      </c>
      <c r="L5700" s="24">
        <v>48993.65</v>
      </c>
      <c r="M5700">
        <v>5</v>
      </c>
      <c r="N5700" s="25">
        <v>0.05</v>
      </c>
      <c r="O5700" s="24">
        <v>9752.59</v>
      </c>
      <c r="P5700" s="26">
        <f t="shared" ref="P5700:P5763" si="534">IFERROR(O5700/L5700,0)</f>
        <v>0.19905824530321786</v>
      </c>
      <c r="Q5700" t="str">
        <f t="shared" ref="Q5700:Q5763" si="535">IF(P5700&gt;=0.3,"High",IF(P5700&gt;=0.2,"Medium","Low"))</f>
        <v>Low</v>
      </c>
      <c r="R5700" t="str">
        <f t="shared" ref="R5700:R5763" si="536">IF(N5700=0,"None",IF(N5700&lt;=0.1,"Low",IF(N5700&lt;=0.2,"Medium","High")))</f>
        <v>Low</v>
      </c>
      <c r="S5700" s="23">
        <f t="shared" ref="S5700:S5763" si="537">YEAR(B5700)</f>
        <v>2024</v>
      </c>
      <c r="T5700" s="23">
        <f t="shared" ref="T5700:T5763" si="538">MONTH(B5700)</f>
        <v>5</v>
      </c>
      <c r="U5700" t="str">
        <f t="shared" ref="U5700:U5763" si="539">TEXT(B5700,"mmm-yyyy")</f>
        <v>May-2024</v>
      </c>
    </row>
    <row r="5701" spans="1:21" x14ac:dyDescent="0.3">
      <c r="A5701" t="s">
        <v>7712</v>
      </c>
      <c r="B5701" s="22">
        <v>45491</v>
      </c>
      <c r="C5701" s="22">
        <v>45492</v>
      </c>
      <c r="D5701" s="23" t="s">
        <v>102</v>
      </c>
      <c r="E5701" s="23" t="s">
        <v>332</v>
      </c>
      <c r="F5701" s="23" t="s">
        <v>52</v>
      </c>
      <c r="G5701" s="23" t="s">
        <v>72</v>
      </c>
      <c r="H5701" s="23" t="s">
        <v>104</v>
      </c>
      <c r="I5701" s="23" t="s">
        <v>83</v>
      </c>
      <c r="J5701" s="23" t="s">
        <v>156</v>
      </c>
      <c r="K5701" s="23" t="s">
        <v>157</v>
      </c>
      <c r="L5701" s="24">
        <v>24894.63</v>
      </c>
      <c r="M5701">
        <v>3</v>
      </c>
      <c r="N5701" s="25">
        <v>0.2</v>
      </c>
      <c r="O5701" s="24">
        <v>5475.03</v>
      </c>
      <c r="P5701" s="26">
        <f t="shared" si="534"/>
        <v>0.21992815318002315</v>
      </c>
      <c r="Q5701" t="str">
        <f t="shared" si="535"/>
        <v>Medium</v>
      </c>
      <c r="R5701" t="str">
        <f t="shared" si="536"/>
        <v>Medium</v>
      </c>
      <c r="S5701" s="23">
        <f t="shared" si="537"/>
        <v>2024</v>
      </c>
      <c r="T5701" s="23">
        <f t="shared" si="538"/>
        <v>7</v>
      </c>
      <c r="U5701" t="str">
        <f t="shared" si="539"/>
        <v>Jul-2024</v>
      </c>
    </row>
    <row r="5702" spans="1:21" x14ac:dyDescent="0.3">
      <c r="A5702" t="s">
        <v>7713</v>
      </c>
      <c r="B5702" s="22">
        <v>44801</v>
      </c>
      <c r="C5702" s="22">
        <v>44802</v>
      </c>
      <c r="D5702" s="23" t="s">
        <v>102</v>
      </c>
      <c r="E5702" s="23" t="s">
        <v>2256</v>
      </c>
      <c r="F5702" s="23" t="s">
        <v>71</v>
      </c>
      <c r="G5702" s="23" t="s">
        <v>53</v>
      </c>
      <c r="H5702" s="23" t="s">
        <v>110</v>
      </c>
      <c r="I5702" s="23" t="s">
        <v>55</v>
      </c>
      <c r="J5702" s="23" t="s">
        <v>173</v>
      </c>
      <c r="K5702" s="23" t="s">
        <v>174</v>
      </c>
      <c r="L5702" s="24">
        <v>95966.99</v>
      </c>
      <c r="M5702">
        <v>7</v>
      </c>
      <c r="N5702" s="25">
        <v>0.1</v>
      </c>
      <c r="O5702" s="24">
        <v>17748.37</v>
      </c>
      <c r="P5702" s="26">
        <f t="shared" si="534"/>
        <v>0.18494244739779792</v>
      </c>
      <c r="Q5702" t="str">
        <f t="shared" si="535"/>
        <v>Low</v>
      </c>
      <c r="R5702" t="str">
        <f t="shared" si="536"/>
        <v>Low</v>
      </c>
      <c r="S5702" s="23">
        <f t="shared" si="537"/>
        <v>2022</v>
      </c>
      <c r="T5702" s="23">
        <f t="shared" si="538"/>
        <v>8</v>
      </c>
      <c r="U5702" t="str">
        <f t="shared" si="539"/>
        <v>Aug-2022</v>
      </c>
    </row>
    <row r="5703" spans="1:21" x14ac:dyDescent="0.3">
      <c r="A5703" t="s">
        <v>7714</v>
      </c>
      <c r="B5703" s="22">
        <v>45116</v>
      </c>
      <c r="C5703" s="22">
        <v>45121</v>
      </c>
      <c r="D5703" s="23" t="s">
        <v>78</v>
      </c>
      <c r="E5703" s="23" t="s">
        <v>1095</v>
      </c>
      <c r="F5703" s="23" t="s">
        <v>80</v>
      </c>
      <c r="G5703" s="23" t="s">
        <v>63</v>
      </c>
      <c r="H5703" s="23" t="s">
        <v>64</v>
      </c>
      <c r="I5703" s="23" t="s">
        <v>96</v>
      </c>
      <c r="J5703" s="23" t="s">
        <v>97</v>
      </c>
      <c r="K5703" s="23" t="s">
        <v>181</v>
      </c>
      <c r="L5703" s="24">
        <v>5569.78</v>
      </c>
      <c r="M5703">
        <v>1</v>
      </c>
      <c r="N5703" s="25">
        <v>0.1</v>
      </c>
      <c r="O5703" s="24">
        <v>1181.95</v>
      </c>
      <c r="P5703" s="26">
        <f t="shared" si="534"/>
        <v>0.21220766349837877</v>
      </c>
      <c r="Q5703" t="str">
        <f t="shared" si="535"/>
        <v>Medium</v>
      </c>
      <c r="R5703" t="str">
        <f t="shared" si="536"/>
        <v>Low</v>
      </c>
      <c r="S5703" s="23">
        <f t="shared" si="537"/>
        <v>2023</v>
      </c>
      <c r="T5703" s="23">
        <f t="shared" si="538"/>
        <v>7</v>
      </c>
      <c r="U5703" t="str">
        <f t="shared" si="539"/>
        <v>Jul-2023</v>
      </c>
    </row>
    <row r="5704" spans="1:21" x14ac:dyDescent="0.3">
      <c r="A5704" t="s">
        <v>7715</v>
      </c>
      <c r="B5704" s="22">
        <v>45726</v>
      </c>
      <c r="C5704" s="22">
        <v>45729</v>
      </c>
      <c r="D5704" s="23" t="s">
        <v>61</v>
      </c>
      <c r="E5704" s="23" t="s">
        <v>350</v>
      </c>
      <c r="F5704" s="23" t="s">
        <v>71</v>
      </c>
      <c r="G5704" s="23" t="s">
        <v>72</v>
      </c>
      <c r="H5704" s="23" t="s">
        <v>104</v>
      </c>
      <c r="I5704" s="23" t="s">
        <v>118</v>
      </c>
      <c r="J5704" s="23" t="s">
        <v>191</v>
      </c>
      <c r="K5704" s="23" t="s">
        <v>290</v>
      </c>
      <c r="L5704" s="24">
        <v>67090.02</v>
      </c>
      <c r="M5704">
        <v>6</v>
      </c>
      <c r="N5704" s="25">
        <v>0</v>
      </c>
      <c r="O5704" s="24">
        <v>25505.25</v>
      </c>
      <c r="P5704" s="26">
        <f t="shared" si="534"/>
        <v>0.3801645907990488</v>
      </c>
      <c r="Q5704" t="str">
        <f t="shared" si="535"/>
        <v>High</v>
      </c>
      <c r="R5704" t="str">
        <f t="shared" si="536"/>
        <v>None</v>
      </c>
      <c r="S5704" s="23">
        <f t="shared" si="537"/>
        <v>2025</v>
      </c>
      <c r="T5704" s="23">
        <f t="shared" si="538"/>
        <v>3</v>
      </c>
      <c r="U5704" t="str">
        <f t="shared" si="539"/>
        <v>Mar-2025</v>
      </c>
    </row>
    <row r="5705" spans="1:21" x14ac:dyDescent="0.3">
      <c r="A5705" t="s">
        <v>7716</v>
      </c>
      <c r="B5705" s="22">
        <v>45189</v>
      </c>
      <c r="C5705" s="22">
        <v>45196</v>
      </c>
      <c r="D5705" s="23" t="s">
        <v>78</v>
      </c>
      <c r="E5705" s="23" t="s">
        <v>557</v>
      </c>
      <c r="F5705" s="23" t="s">
        <v>80</v>
      </c>
      <c r="G5705" s="23" t="s">
        <v>81</v>
      </c>
      <c r="H5705" s="23" t="s">
        <v>95</v>
      </c>
      <c r="I5705" s="23" t="s">
        <v>96</v>
      </c>
      <c r="J5705" s="23" t="s">
        <v>97</v>
      </c>
      <c r="K5705" s="23" t="s">
        <v>98</v>
      </c>
      <c r="L5705" s="24">
        <v>63412.65</v>
      </c>
      <c r="M5705">
        <v>5</v>
      </c>
      <c r="N5705" s="25">
        <v>0.1</v>
      </c>
      <c r="O5705" s="24">
        <v>18543.96</v>
      </c>
      <c r="P5705" s="26">
        <f t="shared" si="534"/>
        <v>0.2924331343982628</v>
      </c>
      <c r="Q5705" t="str">
        <f t="shared" si="535"/>
        <v>Medium</v>
      </c>
      <c r="R5705" t="str">
        <f t="shared" si="536"/>
        <v>Low</v>
      </c>
      <c r="S5705" s="23">
        <f t="shared" si="537"/>
        <v>2023</v>
      </c>
      <c r="T5705" s="23">
        <f t="shared" si="538"/>
        <v>9</v>
      </c>
      <c r="U5705" t="str">
        <f t="shared" si="539"/>
        <v>Sep-2023</v>
      </c>
    </row>
    <row r="5706" spans="1:21" x14ac:dyDescent="0.3">
      <c r="A5706" t="s">
        <v>7717</v>
      </c>
      <c r="B5706" s="22">
        <v>44874</v>
      </c>
      <c r="C5706" s="22">
        <v>44876</v>
      </c>
      <c r="D5706" s="23" t="s">
        <v>50</v>
      </c>
      <c r="E5706" s="23" t="s">
        <v>454</v>
      </c>
      <c r="F5706" s="23" t="s">
        <v>71</v>
      </c>
      <c r="G5706" s="23" t="s">
        <v>81</v>
      </c>
      <c r="H5706" s="23" t="s">
        <v>284</v>
      </c>
      <c r="I5706" s="23" t="s">
        <v>96</v>
      </c>
      <c r="J5706" s="23" t="s">
        <v>97</v>
      </c>
      <c r="K5706" s="23" t="s">
        <v>416</v>
      </c>
      <c r="L5706" s="24">
        <v>12250.53</v>
      </c>
      <c r="M5706">
        <v>1</v>
      </c>
      <c r="N5706" s="25">
        <v>0.15</v>
      </c>
      <c r="O5706" s="24">
        <v>2618.67</v>
      </c>
      <c r="P5706" s="26">
        <f t="shared" si="534"/>
        <v>0.21375973121162919</v>
      </c>
      <c r="Q5706" t="str">
        <f t="shared" si="535"/>
        <v>Medium</v>
      </c>
      <c r="R5706" t="str">
        <f t="shared" si="536"/>
        <v>Medium</v>
      </c>
      <c r="S5706" s="23">
        <f t="shared" si="537"/>
        <v>2022</v>
      </c>
      <c r="T5706" s="23">
        <f t="shared" si="538"/>
        <v>11</v>
      </c>
      <c r="U5706" t="str">
        <f t="shared" si="539"/>
        <v>Nov-2022</v>
      </c>
    </row>
    <row r="5707" spans="1:21" x14ac:dyDescent="0.3">
      <c r="A5707" t="s">
        <v>7718</v>
      </c>
      <c r="B5707" s="22">
        <v>45978</v>
      </c>
      <c r="C5707" s="22">
        <v>45985</v>
      </c>
      <c r="D5707" s="23" t="s">
        <v>102</v>
      </c>
      <c r="E5707" s="23" t="s">
        <v>341</v>
      </c>
      <c r="F5707" s="23" t="s">
        <v>71</v>
      </c>
      <c r="G5707" s="23" t="s">
        <v>53</v>
      </c>
      <c r="H5707" s="23" t="s">
        <v>54</v>
      </c>
      <c r="I5707" s="23" t="s">
        <v>55</v>
      </c>
      <c r="J5707" s="23" t="s">
        <v>56</v>
      </c>
      <c r="K5707" s="23" t="s">
        <v>151</v>
      </c>
      <c r="L5707" s="24">
        <v>2920.06</v>
      </c>
      <c r="M5707">
        <v>2</v>
      </c>
      <c r="N5707" s="25">
        <v>0.25</v>
      </c>
      <c r="O5707" s="24">
        <v>392.81</v>
      </c>
      <c r="P5707" s="26">
        <f t="shared" si="534"/>
        <v>0.13452120846831914</v>
      </c>
      <c r="Q5707" t="str">
        <f t="shared" si="535"/>
        <v>Low</v>
      </c>
      <c r="R5707" t="str">
        <f t="shared" si="536"/>
        <v>High</v>
      </c>
      <c r="S5707" s="23">
        <f t="shared" si="537"/>
        <v>2025</v>
      </c>
      <c r="T5707" s="23">
        <f t="shared" si="538"/>
        <v>11</v>
      </c>
      <c r="U5707" t="str">
        <f t="shared" si="539"/>
        <v>Nov-2025</v>
      </c>
    </row>
    <row r="5708" spans="1:21" x14ac:dyDescent="0.3">
      <c r="A5708" t="s">
        <v>7719</v>
      </c>
      <c r="B5708" s="22">
        <v>45477</v>
      </c>
      <c r="C5708" s="22">
        <v>45484</v>
      </c>
      <c r="D5708" s="23" t="s">
        <v>102</v>
      </c>
      <c r="E5708" s="23" t="s">
        <v>1027</v>
      </c>
      <c r="F5708" s="23" t="s">
        <v>52</v>
      </c>
      <c r="G5708" s="23" t="s">
        <v>179</v>
      </c>
      <c r="H5708" s="23" t="s">
        <v>236</v>
      </c>
      <c r="I5708" s="23" t="s">
        <v>96</v>
      </c>
      <c r="J5708" s="23" t="s">
        <v>97</v>
      </c>
      <c r="K5708" s="23" t="s">
        <v>98</v>
      </c>
      <c r="L5708" s="24">
        <v>89286.42</v>
      </c>
      <c r="M5708">
        <v>6</v>
      </c>
      <c r="N5708" s="25">
        <v>0.25</v>
      </c>
      <c r="O5708" s="24">
        <v>17481.87</v>
      </c>
      <c r="P5708" s="26">
        <f t="shared" si="534"/>
        <v>0.19579539643318658</v>
      </c>
      <c r="Q5708" t="str">
        <f t="shared" si="535"/>
        <v>Low</v>
      </c>
      <c r="R5708" t="str">
        <f t="shared" si="536"/>
        <v>High</v>
      </c>
      <c r="S5708" s="23">
        <f t="shared" si="537"/>
        <v>2024</v>
      </c>
      <c r="T5708" s="23">
        <f t="shared" si="538"/>
        <v>7</v>
      </c>
      <c r="U5708" t="str">
        <f t="shared" si="539"/>
        <v>Jul-2024</v>
      </c>
    </row>
    <row r="5709" spans="1:21" x14ac:dyDescent="0.3">
      <c r="A5709" t="s">
        <v>7720</v>
      </c>
      <c r="B5709" s="22">
        <v>45688</v>
      </c>
      <c r="C5709" s="22">
        <v>45695</v>
      </c>
      <c r="D5709" s="23" t="s">
        <v>78</v>
      </c>
      <c r="E5709" s="23" t="s">
        <v>253</v>
      </c>
      <c r="F5709" s="23" t="s">
        <v>52</v>
      </c>
      <c r="G5709" s="23" t="s">
        <v>63</v>
      </c>
      <c r="H5709" s="23" t="s">
        <v>172</v>
      </c>
      <c r="I5709" s="23" t="s">
        <v>55</v>
      </c>
      <c r="J5709" s="23" t="s">
        <v>141</v>
      </c>
      <c r="K5709" s="23" t="s">
        <v>241</v>
      </c>
      <c r="L5709" s="24">
        <v>59096.1</v>
      </c>
      <c r="M5709">
        <v>7</v>
      </c>
      <c r="N5709" s="25">
        <v>0.05</v>
      </c>
      <c r="O5709" s="24">
        <v>13530.65</v>
      </c>
      <c r="P5709" s="26">
        <f t="shared" si="534"/>
        <v>0.22896011750352391</v>
      </c>
      <c r="Q5709" t="str">
        <f t="shared" si="535"/>
        <v>Medium</v>
      </c>
      <c r="R5709" t="str">
        <f t="shared" si="536"/>
        <v>Low</v>
      </c>
      <c r="S5709" s="23">
        <f t="shared" si="537"/>
        <v>2025</v>
      </c>
      <c r="T5709" s="23">
        <f t="shared" si="538"/>
        <v>1</v>
      </c>
      <c r="U5709" t="str">
        <f t="shared" si="539"/>
        <v>Jan-2025</v>
      </c>
    </row>
    <row r="5710" spans="1:21" x14ac:dyDescent="0.3">
      <c r="A5710" t="s">
        <v>7721</v>
      </c>
      <c r="B5710" s="22">
        <v>45701</v>
      </c>
      <c r="C5710" s="22">
        <v>45707</v>
      </c>
      <c r="D5710" s="23" t="s">
        <v>78</v>
      </c>
      <c r="E5710" s="23" t="s">
        <v>436</v>
      </c>
      <c r="F5710" s="23" t="s">
        <v>80</v>
      </c>
      <c r="G5710" s="23" t="s">
        <v>72</v>
      </c>
      <c r="H5710" s="23" t="s">
        <v>117</v>
      </c>
      <c r="I5710" s="23" t="s">
        <v>55</v>
      </c>
      <c r="J5710" s="23" t="s">
        <v>65</v>
      </c>
      <c r="K5710" s="23" t="s">
        <v>325</v>
      </c>
      <c r="L5710" s="24">
        <v>45223.85</v>
      </c>
      <c r="M5710">
        <v>7</v>
      </c>
      <c r="N5710" s="25">
        <v>0.05</v>
      </c>
      <c r="O5710" s="24">
        <v>16660.22</v>
      </c>
      <c r="P5710" s="26">
        <f t="shared" si="534"/>
        <v>0.36839455287420247</v>
      </c>
      <c r="Q5710" t="str">
        <f t="shared" si="535"/>
        <v>High</v>
      </c>
      <c r="R5710" t="str">
        <f t="shared" si="536"/>
        <v>Low</v>
      </c>
      <c r="S5710" s="23">
        <f t="shared" si="537"/>
        <v>2025</v>
      </c>
      <c r="T5710" s="23">
        <f t="shared" si="538"/>
        <v>2</v>
      </c>
      <c r="U5710" t="str">
        <f t="shared" si="539"/>
        <v>Feb-2025</v>
      </c>
    </row>
    <row r="5711" spans="1:21" x14ac:dyDescent="0.3">
      <c r="A5711" t="s">
        <v>7722</v>
      </c>
      <c r="B5711" s="22">
        <v>45669</v>
      </c>
      <c r="C5711" s="22">
        <v>45670</v>
      </c>
      <c r="D5711" s="23" t="s">
        <v>78</v>
      </c>
      <c r="E5711" s="23" t="s">
        <v>1154</v>
      </c>
      <c r="F5711" s="23" t="s">
        <v>80</v>
      </c>
      <c r="G5711" s="23" t="s">
        <v>81</v>
      </c>
      <c r="H5711" s="23" t="s">
        <v>284</v>
      </c>
      <c r="I5711" s="23" t="s">
        <v>96</v>
      </c>
      <c r="J5711" s="23" t="s">
        <v>135</v>
      </c>
      <c r="K5711" s="23" t="s">
        <v>275</v>
      </c>
      <c r="L5711" s="24">
        <v>32862.300000000003</v>
      </c>
      <c r="M5711">
        <v>5</v>
      </c>
      <c r="N5711" s="25">
        <v>0</v>
      </c>
      <c r="O5711" s="24">
        <v>12486.94</v>
      </c>
      <c r="P5711" s="26">
        <f t="shared" si="534"/>
        <v>0.37997766437528718</v>
      </c>
      <c r="Q5711" t="str">
        <f t="shared" si="535"/>
        <v>High</v>
      </c>
      <c r="R5711" t="str">
        <f t="shared" si="536"/>
        <v>None</v>
      </c>
      <c r="S5711" s="23">
        <f t="shared" si="537"/>
        <v>2025</v>
      </c>
      <c r="T5711" s="23">
        <f t="shared" si="538"/>
        <v>1</v>
      </c>
      <c r="U5711" t="str">
        <f t="shared" si="539"/>
        <v>Jan-2025</v>
      </c>
    </row>
    <row r="5712" spans="1:21" x14ac:dyDescent="0.3">
      <c r="A5712" t="s">
        <v>7723</v>
      </c>
      <c r="B5712" s="22">
        <v>44811</v>
      </c>
      <c r="C5712" s="22">
        <v>44812</v>
      </c>
      <c r="D5712" s="23" t="s">
        <v>78</v>
      </c>
      <c r="E5712" s="23" t="s">
        <v>2268</v>
      </c>
      <c r="F5712" s="23" t="s">
        <v>52</v>
      </c>
      <c r="G5712" s="23" t="s">
        <v>81</v>
      </c>
      <c r="H5712" s="23" t="s">
        <v>82</v>
      </c>
      <c r="I5712" s="23" t="s">
        <v>55</v>
      </c>
      <c r="J5712" s="23" t="s">
        <v>141</v>
      </c>
      <c r="K5712" s="23" t="s">
        <v>241</v>
      </c>
      <c r="L5712" s="24">
        <v>31482.84</v>
      </c>
      <c r="M5712">
        <v>6</v>
      </c>
      <c r="N5712" s="25">
        <v>0.25</v>
      </c>
      <c r="O5712" s="24">
        <v>5859.36</v>
      </c>
      <c r="P5712" s="26">
        <f t="shared" si="534"/>
        <v>0.18611281574343355</v>
      </c>
      <c r="Q5712" t="str">
        <f t="shared" si="535"/>
        <v>Low</v>
      </c>
      <c r="R5712" t="str">
        <f t="shared" si="536"/>
        <v>High</v>
      </c>
      <c r="S5712" s="23">
        <f t="shared" si="537"/>
        <v>2022</v>
      </c>
      <c r="T5712" s="23">
        <f t="shared" si="538"/>
        <v>9</v>
      </c>
      <c r="U5712" t="str">
        <f t="shared" si="539"/>
        <v>Sep-2022</v>
      </c>
    </row>
    <row r="5713" spans="1:21" x14ac:dyDescent="0.3">
      <c r="A5713" t="s">
        <v>7724</v>
      </c>
      <c r="B5713" s="22">
        <v>44955</v>
      </c>
      <c r="C5713" s="22">
        <v>44962</v>
      </c>
      <c r="D5713" s="23" t="s">
        <v>61</v>
      </c>
      <c r="E5713" s="23" t="s">
        <v>124</v>
      </c>
      <c r="F5713" s="23" t="s">
        <v>52</v>
      </c>
      <c r="G5713" s="23" t="s">
        <v>72</v>
      </c>
      <c r="H5713" s="23" t="s">
        <v>117</v>
      </c>
      <c r="I5713" s="23" t="s">
        <v>55</v>
      </c>
      <c r="J5713" s="23" t="s">
        <v>141</v>
      </c>
      <c r="K5713" s="23" t="s">
        <v>978</v>
      </c>
      <c r="L5713" s="24">
        <v>41404.089999999997</v>
      </c>
      <c r="M5713">
        <v>7</v>
      </c>
      <c r="N5713" s="25">
        <v>0.15</v>
      </c>
      <c r="O5713" s="24">
        <v>11645.95</v>
      </c>
      <c r="P5713" s="26">
        <f t="shared" si="534"/>
        <v>0.28127535226592354</v>
      </c>
      <c r="Q5713" t="str">
        <f t="shared" si="535"/>
        <v>Medium</v>
      </c>
      <c r="R5713" t="str">
        <f t="shared" si="536"/>
        <v>Medium</v>
      </c>
      <c r="S5713" s="23">
        <f t="shared" si="537"/>
        <v>2023</v>
      </c>
      <c r="T5713" s="23">
        <f t="shared" si="538"/>
        <v>1</v>
      </c>
      <c r="U5713" t="str">
        <f t="shared" si="539"/>
        <v>Jan-2023</v>
      </c>
    </row>
    <row r="5714" spans="1:21" x14ac:dyDescent="0.3">
      <c r="A5714" t="s">
        <v>7725</v>
      </c>
      <c r="B5714" s="22">
        <v>45103</v>
      </c>
      <c r="C5714" s="22">
        <v>45107</v>
      </c>
      <c r="D5714" s="23" t="s">
        <v>50</v>
      </c>
      <c r="E5714" s="23" t="s">
        <v>652</v>
      </c>
      <c r="F5714" s="23" t="s">
        <v>52</v>
      </c>
      <c r="G5714" s="23" t="s">
        <v>81</v>
      </c>
      <c r="H5714" s="23" t="s">
        <v>82</v>
      </c>
      <c r="I5714" s="23" t="s">
        <v>118</v>
      </c>
      <c r="J5714" s="23" t="s">
        <v>230</v>
      </c>
      <c r="K5714" s="23" t="s">
        <v>356</v>
      </c>
      <c r="L5714" s="24">
        <v>139530.5</v>
      </c>
      <c r="M5714">
        <v>10</v>
      </c>
      <c r="N5714" s="25">
        <v>0.25</v>
      </c>
      <c r="O5714" s="24">
        <v>21002.09</v>
      </c>
      <c r="P5714" s="26">
        <f t="shared" si="534"/>
        <v>0.15051970716079996</v>
      </c>
      <c r="Q5714" t="str">
        <f t="shared" si="535"/>
        <v>Low</v>
      </c>
      <c r="R5714" t="str">
        <f t="shared" si="536"/>
        <v>High</v>
      </c>
      <c r="S5714" s="23">
        <f t="shared" si="537"/>
        <v>2023</v>
      </c>
      <c r="T5714" s="23">
        <f t="shared" si="538"/>
        <v>6</v>
      </c>
      <c r="U5714" t="str">
        <f t="shared" si="539"/>
        <v>Jun-2023</v>
      </c>
    </row>
    <row r="5715" spans="1:21" x14ac:dyDescent="0.3">
      <c r="A5715" t="s">
        <v>7726</v>
      </c>
      <c r="B5715" s="22">
        <v>45495</v>
      </c>
      <c r="C5715" s="22">
        <v>45501</v>
      </c>
      <c r="D5715" s="23" t="s">
        <v>61</v>
      </c>
      <c r="E5715" s="23" t="s">
        <v>1335</v>
      </c>
      <c r="F5715" s="23" t="s">
        <v>52</v>
      </c>
      <c r="G5715" s="23" t="s">
        <v>81</v>
      </c>
      <c r="H5715" s="23" t="s">
        <v>82</v>
      </c>
      <c r="I5715" s="23" t="s">
        <v>83</v>
      </c>
      <c r="J5715" s="23" t="s">
        <v>379</v>
      </c>
      <c r="K5715" s="23" t="s">
        <v>562</v>
      </c>
      <c r="L5715" s="24">
        <v>13631.89</v>
      </c>
      <c r="M5715">
        <v>1</v>
      </c>
      <c r="N5715" s="25">
        <v>0.05</v>
      </c>
      <c r="O5715" s="24">
        <v>4944.53</v>
      </c>
      <c r="P5715" s="26">
        <f t="shared" si="534"/>
        <v>0.36271786230669406</v>
      </c>
      <c r="Q5715" t="str">
        <f t="shared" si="535"/>
        <v>High</v>
      </c>
      <c r="R5715" t="str">
        <f t="shared" si="536"/>
        <v>Low</v>
      </c>
      <c r="S5715" s="23">
        <f t="shared" si="537"/>
        <v>2024</v>
      </c>
      <c r="T5715" s="23">
        <f t="shared" si="538"/>
        <v>7</v>
      </c>
      <c r="U5715" t="str">
        <f t="shared" si="539"/>
        <v>Jul-2024</v>
      </c>
    </row>
    <row r="5716" spans="1:21" x14ac:dyDescent="0.3">
      <c r="A5716" t="s">
        <v>7727</v>
      </c>
      <c r="B5716" s="22">
        <v>44567</v>
      </c>
      <c r="C5716" s="22">
        <v>44573</v>
      </c>
      <c r="D5716" s="23" t="s">
        <v>102</v>
      </c>
      <c r="E5716" s="23" t="s">
        <v>569</v>
      </c>
      <c r="F5716" s="23" t="s">
        <v>52</v>
      </c>
      <c r="G5716" s="23" t="s">
        <v>72</v>
      </c>
      <c r="H5716" s="23" t="s">
        <v>73</v>
      </c>
      <c r="I5716" s="23" t="s">
        <v>96</v>
      </c>
      <c r="J5716" s="23" t="s">
        <v>111</v>
      </c>
      <c r="K5716" s="23" t="s">
        <v>112</v>
      </c>
      <c r="L5716" s="24">
        <v>53895.839999999997</v>
      </c>
      <c r="M5716">
        <v>8</v>
      </c>
      <c r="N5716" s="25">
        <v>0</v>
      </c>
      <c r="O5716" s="24">
        <v>15780.87</v>
      </c>
      <c r="P5716" s="26">
        <f t="shared" si="534"/>
        <v>0.2928031180143032</v>
      </c>
      <c r="Q5716" t="str">
        <f t="shared" si="535"/>
        <v>Medium</v>
      </c>
      <c r="R5716" t="str">
        <f t="shared" si="536"/>
        <v>None</v>
      </c>
      <c r="S5716" s="23">
        <f t="shared" si="537"/>
        <v>2022</v>
      </c>
      <c r="T5716" s="23">
        <f t="shared" si="538"/>
        <v>1</v>
      </c>
      <c r="U5716" t="str">
        <f t="shared" si="539"/>
        <v>Jan-2022</v>
      </c>
    </row>
    <row r="5717" spans="1:21" x14ac:dyDescent="0.3">
      <c r="A5717" t="s">
        <v>7728</v>
      </c>
      <c r="B5717" s="22">
        <v>45153</v>
      </c>
      <c r="C5717" s="22">
        <v>45154</v>
      </c>
      <c r="D5717" s="23" t="s">
        <v>50</v>
      </c>
      <c r="E5717" s="23" t="s">
        <v>235</v>
      </c>
      <c r="F5717" s="23" t="s">
        <v>71</v>
      </c>
      <c r="G5717" s="23" t="s">
        <v>179</v>
      </c>
      <c r="H5717" s="23" t="s">
        <v>236</v>
      </c>
      <c r="I5717" s="23" t="s">
        <v>83</v>
      </c>
      <c r="J5717" s="23" t="s">
        <v>84</v>
      </c>
      <c r="K5717" s="23" t="s">
        <v>257</v>
      </c>
      <c r="L5717" s="24">
        <v>34657.1</v>
      </c>
      <c r="M5717">
        <v>5</v>
      </c>
      <c r="N5717" s="25">
        <v>0.15</v>
      </c>
      <c r="O5717" s="24">
        <v>10758.06</v>
      </c>
      <c r="P5717" s="26">
        <f t="shared" si="534"/>
        <v>0.31041431625842902</v>
      </c>
      <c r="Q5717" t="str">
        <f t="shared" si="535"/>
        <v>High</v>
      </c>
      <c r="R5717" t="str">
        <f t="shared" si="536"/>
        <v>Medium</v>
      </c>
      <c r="S5717" s="23">
        <f t="shared" si="537"/>
        <v>2023</v>
      </c>
      <c r="T5717" s="23">
        <f t="shared" si="538"/>
        <v>8</v>
      </c>
      <c r="U5717" t="str">
        <f t="shared" si="539"/>
        <v>Aug-2023</v>
      </c>
    </row>
    <row r="5718" spans="1:21" x14ac:dyDescent="0.3">
      <c r="A5718" t="s">
        <v>7729</v>
      </c>
      <c r="B5718" s="22">
        <v>45946</v>
      </c>
      <c r="C5718" s="22">
        <v>45947</v>
      </c>
      <c r="D5718" s="23" t="s">
        <v>61</v>
      </c>
      <c r="E5718" s="23" t="s">
        <v>1036</v>
      </c>
      <c r="F5718" s="23" t="s">
        <v>71</v>
      </c>
      <c r="G5718" s="23" t="s">
        <v>179</v>
      </c>
      <c r="H5718" s="23" t="s">
        <v>236</v>
      </c>
      <c r="I5718" s="23" t="s">
        <v>96</v>
      </c>
      <c r="J5718" s="23" t="s">
        <v>111</v>
      </c>
      <c r="K5718" s="23" t="s">
        <v>112</v>
      </c>
      <c r="L5718" s="24">
        <v>81505.08</v>
      </c>
      <c r="M5718">
        <v>9</v>
      </c>
      <c r="N5718" s="25">
        <v>0.2</v>
      </c>
      <c r="O5718" s="24">
        <v>22805.19</v>
      </c>
      <c r="P5718" s="26">
        <f t="shared" si="534"/>
        <v>0.27980084186163606</v>
      </c>
      <c r="Q5718" t="str">
        <f t="shared" si="535"/>
        <v>Medium</v>
      </c>
      <c r="R5718" t="str">
        <f t="shared" si="536"/>
        <v>Medium</v>
      </c>
      <c r="S5718" s="23">
        <f t="shared" si="537"/>
        <v>2025</v>
      </c>
      <c r="T5718" s="23">
        <f t="shared" si="538"/>
        <v>10</v>
      </c>
      <c r="U5718" t="str">
        <f t="shared" si="539"/>
        <v>Oct-2025</v>
      </c>
    </row>
    <row r="5719" spans="1:21" x14ac:dyDescent="0.3">
      <c r="A5719" t="s">
        <v>7730</v>
      </c>
      <c r="B5719" s="22">
        <v>45578</v>
      </c>
      <c r="C5719" s="22">
        <v>45584</v>
      </c>
      <c r="D5719" s="23" t="s">
        <v>78</v>
      </c>
      <c r="E5719" s="23" t="s">
        <v>129</v>
      </c>
      <c r="F5719" s="23" t="s">
        <v>71</v>
      </c>
      <c r="G5719" s="23" t="s">
        <v>179</v>
      </c>
      <c r="H5719" s="23" t="s">
        <v>180</v>
      </c>
      <c r="I5719" s="23" t="s">
        <v>55</v>
      </c>
      <c r="J5719" s="23" t="s">
        <v>65</v>
      </c>
      <c r="K5719" s="23" t="s">
        <v>66</v>
      </c>
      <c r="L5719" s="24">
        <v>11300.59</v>
      </c>
      <c r="M5719">
        <v>1</v>
      </c>
      <c r="N5719" s="25">
        <v>0.05</v>
      </c>
      <c r="O5719" s="24">
        <v>3228.33</v>
      </c>
      <c r="P5719" s="26">
        <f t="shared" si="534"/>
        <v>0.28567800442277791</v>
      </c>
      <c r="Q5719" t="str">
        <f t="shared" si="535"/>
        <v>Medium</v>
      </c>
      <c r="R5719" t="str">
        <f t="shared" si="536"/>
        <v>Low</v>
      </c>
      <c r="S5719" s="23">
        <f t="shared" si="537"/>
        <v>2024</v>
      </c>
      <c r="T5719" s="23">
        <f t="shared" si="538"/>
        <v>10</v>
      </c>
      <c r="U5719" t="str">
        <f t="shared" si="539"/>
        <v>Oct-2024</v>
      </c>
    </row>
    <row r="5720" spans="1:21" x14ac:dyDescent="0.3">
      <c r="A5720" t="s">
        <v>7731</v>
      </c>
      <c r="B5720" s="22">
        <v>45128</v>
      </c>
      <c r="C5720" s="22">
        <v>45134</v>
      </c>
      <c r="D5720" s="23" t="s">
        <v>102</v>
      </c>
      <c r="E5720" s="23" t="s">
        <v>2698</v>
      </c>
      <c r="F5720" s="23" t="s">
        <v>71</v>
      </c>
      <c r="G5720" s="23" t="s">
        <v>81</v>
      </c>
      <c r="H5720" s="23" t="s">
        <v>82</v>
      </c>
      <c r="I5720" s="23" t="s">
        <v>118</v>
      </c>
      <c r="J5720" s="23" t="s">
        <v>303</v>
      </c>
      <c r="K5720" s="23" t="s">
        <v>491</v>
      </c>
      <c r="L5720" s="24">
        <v>9015.75</v>
      </c>
      <c r="M5720">
        <v>3</v>
      </c>
      <c r="N5720" s="25">
        <v>0.15</v>
      </c>
      <c r="O5720" s="24">
        <v>1502.65</v>
      </c>
      <c r="P5720" s="26">
        <f t="shared" si="534"/>
        <v>0.16666943959182542</v>
      </c>
      <c r="Q5720" t="str">
        <f t="shared" si="535"/>
        <v>Low</v>
      </c>
      <c r="R5720" t="str">
        <f t="shared" si="536"/>
        <v>Medium</v>
      </c>
      <c r="S5720" s="23">
        <f t="shared" si="537"/>
        <v>2023</v>
      </c>
      <c r="T5720" s="23">
        <f t="shared" si="538"/>
        <v>7</v>
      </c>
      <c r="U5720" t="str">
        <f t="shared" si="539"/>
        <v>Jul-2023</v>
      </c>
    </row>
    <row r="5721" spans="1:21" x14ac:dyDescent="0.3">
      <c r="A5721" t="s">
        <v>7732</v>
      </c>
      <c r="B5721" s="22">
        <v>45197</v>
      </c>
      <c r="C5721" s="22">
        <v>45199</v>
      </c>
      <c r="D5721" s="23" t="s">
        <v>78</v>
      </c>
      <c r="E5721" s="23" t="s">
        <v>629</v>
      </c>
      <c r="F5721" s="23" t="s">
        <v>71</v>
      </c>
      <c r="G5721" s="23" t="s">
        <v>179</v>
      </c>
      <c r="H5721" s="23" t="s">
        <v>180</v>
      </c>
      <c r="I5721" s="23" t="s">
        <v>55</v>
      </c>
      <c r="J5721" s="23" t="s">
        <v>141</v>
      </c>
      <c r="K5721" s="23" t="s">
        <v>142</v>
      </c>
      <c r="L5721" s="24">
        <v>86108.19</v>
      </c>
      <c r="M5721">
        <v>7</v>
      </c>
      <c r="N5721" s="25">
        <v>0</v>
      </c>
      <c r="O5721" s="24">
        <v>23890.89</v>
      </c>
      <c r="P5721" s="26">
        <f t="shared" si="534"/>
        <v>0.27745200543641668</v>
      </c>
      <c r="Q5721" t="str">
        <f t="shared" si="535"/>
        <v>Medium</v>
      </c>
      <c r="R5721" t="str">
        <f t="shared" si="536"/>
        <v>None</v>
      </c>
      <c r="S5721" s="23">
        <f t="shared" si="537"/>
        <v>2023</v>
      </c>
      <c r="T5721" s="23">
        <f t="shared" si="538"/>
        <v>9</v>
      </c>
      <c r="U5721" t="str">
        <f t="shared" si="539"/>
        <v>Sep-2023</v>
      </c>
    </row>
    <row r="5722" spans="1:21" x14ac:dyDescent="0.3">
      <c r="A5722" t="s">
        <v>7733</v>
      </c>
      <c r="B5722" s="22">
        <v>45654</v>
      </c>
      <c r="C5722" s="22">
        <v>45658</v>
      </c>
      <c r="D5722" s="23" t="s">
        <v>61</v>
      </c>
      <c r="E5722" s="23" t="s">
        <v>3614</v>
      </c>
      <c r="F5722" s="23" t="s">
        <v>80</v>
      </c>
      <c r="G5722" s="23" t="s">
        <v>53</v>
      </c>
      <c r="H5722" s="23" t="s">
        <v>246</v>
      </c>
      <c r="I5722" s="23" t="s">
        <v>118</v>
      </c>
      <c r="J5722" s="23" t="s">
        <v>119</v>
      </c>
      <c r="K5722" s="23" t="s">
        <v>270</v>
      </c>
      <c r="L5722" s="24">
        <v>29696.68</v>
      </c>
      <c r="M5722">
        <v>2</v>
      </c>
      <c r="N5722" s="25">
        <v>0.25</v>
      </c>
      <c r="O5722" s="24">
        <v>5099.6099999999997</v>
      </c>
      <c r="P5722" s="26">
        <f t="shared" si="534"/>
        <v>0.17172323640218368</v>
      </c>
      <c r="Q5722" t="str">
        <f t="shared" si="535"/>
        <v>Low</v>
      </c>
      <c r="R5722" t="str">
        <f t="shared" si="536"/>
        <v>High</v>
      </c>
      <c r="S5722" s="23">
        <f t="shared" si="537"/>
        <v>2024</v>
      </c>
      <c r="T5722" s="23">
        <f t="shared" si="538"/>
        <v>12</v>
      </c>
      <c r="U5722" t="str">
        <f t="shared" si="539"/>
        <v>Dec-2024</v>
      </c>
    </row>
    <row r="5723" spans="1:21" x14ac:dyDescent="0.3">
      <c r="A5723" t="s">
        <v>7734</v>
      </c>
      <c r="B5723" s="22">
        <v>45380</v>
      </c>
      <c r="C5723" s="22">
        <v>45383</v>
      </c>
      <c r="D5723" s="23" t="s">
        <v>50</v>
      </c>
      <c r="E5723" s="23" t="s">
        <v>998</v>
      </c>
      <c r="F5723" s="23" t="s">
        <v>71</v>
      </c>
      <c r="G5723" s="23" t="s">
        <v>72</v>
      </c>
      <c r="H5723" s="23" t="s">
        <v>117</v>
      </c>
      <c r="I5723" s="23" t="s">
        <v>83</v>
      </c>
      <c r="J5723" s="23" t="s">
        <v>156</v>
      </c>
      <c r="K5723" s="23" t="s">
        <v>208</v>
      </c>
      <c r="L5723" s="24">
        <v>8110.36</v>
      </c>
      <c r="M5723">
        <v>4</v>
      </c>
      <c r="N5723" s="25">
        <v>0.1</v>
      </c>
      <c r="O5723" s="24">
        <v>1761.93</v>
      </c>
      <c r="P5723" s="26">
        <f t="shared" si="534"/>
        <v>0.21724436399863881</v>
      </c>
      <c r="Q5723" t="str">
        <f t="shared" si="535"/>
        <v>Medium</v>
      </c>
      <c r="R5723" t="str">
        <f t="shared" si="536"/>
        <v>Low</v>
      </c>
      <c r="S5723" s="23">
        <f t="shared" si="537"/>
        <v>2024</v>
      </c>
      <c r="T5723" s="23">
        <f t="shared" si="538"/>
        <v>3</v>
      </c>
      <c r="U5723" t="str">
        <f t="shared" si="539"/>
        <v>Mar-2024</v>
      </c>
    </row>
    <row r="5724" spans="1:21" x14ac:dyDescent="0.3">
      <c r="A5724" t="s">
        <v>7735</v>
      </c>
      <c r="B5724" s="22">
        <v>45878</v>
      </c>
      <c r="C5724" s="22">
        <v>45884</v>
      </c>
      <c r="D5724" s="23" t="s">
        <v>50</v>
      </c>
      <c r="E5724" s="23" t="s">
        <v>954</v>
      </c>
      <c r="F5724" s="23" t="s">
        <v>71</v>
      </c>
      <c r="G5724" s="23" t="s">
        <v>72</v>
      </c>
      <c r="H5724" s="23" t="s">
        <v>104</v>
      </c>
      <c r="I5724" s="23" t="s">
        <v>118</v>
      </c>
      <c r="J5724" s="23" t="s">
        <v>191</v>
      </c>
      <c r="K5724" s="23" t="s">
        <v>829</v>
      </c>
      <c r="L5724" s="24">
        <v>58240.2</v>
      </c>
      <c r="M5724">
        <v>10</v>
      </c>
      <c r="N5724" s="25">
        <v>0.1</v>
      </c>
      <c r="O5724" s="24">
        <v>16632.37</v>
      </c>
      <c r="P5724" s="26">
        <f t="shared" si="534"/>
        <v>0.28558229539046914</v>
      </c>
      <c r="Q5724" t="str">
        <f t="shared" si="535"/>
        <v>Medium</v>
      </c>
      <c r="R5724" t="str">
        <f t="shared" si="536"/>
        <v>Low</v>
      </c>
      <c r="S5724" s="23">
        <f t="shared" si="537"/>
        <v>2025</v>
      </c>
      <c r="T5724" s="23">
        <f t="shared" si="538"/>
        <v>8</v>
      </c>
      <c r="U5724" t="str">
        <f t="shared" si="539"/>
        <v>Aug-2025</v>
      </c>
    </row>
    <row r="5725" spans="1:21" x14ac:dyDescent="0.3">
      <c r="A5725" t="s">
        <v>7736</v>
      </c>
      <c r="B5725" s="22">
        <v>45953</v>
      </c>
      <c r="C5725" s="22">
        <v>45958</v>
      </c>
      <c r="D5725" s="23" t="s">
        <v>61</v>
      </c>
      <c r="E5725" s="23" t="s">
        <v>757</v>
      </c>
      <c r="F5725" s="23" t="s">
        <v>71</v>
      </c>
      <c r="G5725" s="23" t="s">
        <v>53</v>
      </c>
      <c r="H5725" s="23" t="s">
        <v>54</v>
      </c>
      <c r="I5725" s="23" t="s">
        <v>118</v>
      </c>
      <c r="J5725" s="23" t="s">
        <v>191</v>
      </c>
      <c r="K5725" s="23" t="s">
        <v>829</v>
      </c>
      <c r="L5725" s="24">
        <v>109146.15</v>
      </c>
      <c r="M5725">
        <v>9</v>
      </c>
      <c r="N5725" s="25">
        <v>0.05</v>
      </c>
      <c r="O5725" s="24">
        <v>25683.37</v>
      </c>
      <c r="P5725" s="26">
        <f t="shared" si="534"/>
        <v>0.23531173568650843</v>
      </c>
      <c r="Q5725" t="str">
        <f t="shared" si="535"/>
        <v>Medium</v>
      </c>
      <c r="R5725" t="str">
        <f t="shared" si="536"/>
        <v>Low</v>
      </c>
      <c r="S5725" s="23">
        <f t="shared" si="537"/>
        <v>2025</v>
      </c>
      <c r="T5725" s="23">
        <f t="shared" si="538"/>
        <v>10</v>
      </c>
      <c r="U5725" t="str">
        <f t="shared" si="539"/>
        <v>Oct-2025</v>
      </c>
    </row>
    <row r="5726" spans="1:21" x14ac:dyDescent="0.3">
      <c r="A5726" t="s">
        <v>7737</v>
      </c>
      <c r="B5726" s="22">
        <v>45108</v>
      </c>
      <c r="C5726" s="22">
        <v>45110</v>
      </c>
      <c r="D5726" s="23" t="s">
        <v>78</v>
      </c>
      <c r="E5726" s="23" t="s">
        <v>394</v>
      </c>
      <c r="F5726" s="23" t="s">
        <v>71</v>
      </c>
      <c r="G5726" s="23" t="s">
        <v>81</v>
      </c>
      <c r="H5726" s="23" t="s">
        <v>95</v>
      </c>
      <c r="I5726" s="23" t="s">
        <v>55</v>
      </c>
      <c r="J5726" s="23" t="s">
        <v>173</v>
      </c>
      <c r="K5726" s="23" t="s">
        <v>735</v>
      </c>
      <c r="L5726" s="24">
        <v>6039.39</v>
      </c>
      <c r="M5726">
        <v>1</v>
      </c>
      <c r="N5726" s="25">
        <v>0</v>
      </c>
      <c r="O5726" s="24">
        <v>1122.67</v>
      </c>
      <c r="P5726" s="26">
        <f t="shared" si="534"/>
        <v>0.18589129034554813</v>
      </c>
      <c r="Q5726" t="str">
        <f t="shared" si="535"/>
        <v>Low</v>
      </c>
      <c r="R5726" t="str">
        <f t="shared" si="536"/>
        <v>None</v>
      </c>
      <c r="S5726" s="23">
        <f t="shared" si="537"/>
        <v>2023</v>
      </c>
      <c r="T5726" s="23">
        <f t="shared" si="538"/>
        <v>7</v>
      </c>
      <c r="U5726" t="str">
        <f t="shared" si="539"/>
        <v>Jul-2023</v>
      </c>
    </row>
    <row r="5727" spans="1:21" x14ac:dyDescent="0.3">
      <c r="A5727" t="s">
        <v>7738</v>
      </c>
      <c r="B5727" s="22">
        <v>46010</v>
      </c>
      <c r="C5727" s="22">
        <v>46014</v>
      </c>
      <c r="D5727" s="23" t="s">
        <v>102</v>
      </c>
      <c r="E5727" s="23" t="s">
        <v>201</v>
      </c>
      <c r="F5727" s="23" t="s">
        <v>52</v>
      </c>
      <c r="G5727" s="23" t="s">
        <v>179</v>
      </c>
      <c r="H5727" s="23" t="s">
        <v>180</v>
      </c>
      <c r="I5727" s="23" t="s">
        <v>83</v>
      </c>
      <c r="J5727" s="23" t="s">
        <v>156</v>
      </c>
      <c r="K5727" s="23" t="s">
        <v>208</v>
      </c>
      <c r="L5727" s="24">
        <v>657.66</v>
      </c>
      <c r="M5727">
        <v>1</v>
      </c>
      <c r="N5727" s="25">
        <v>0.2</v>
      </c>
      <c r="O5727" s="24">
        <v>186.42</v>
      </c>
      <c r="P5727" s="26">
        <f t="shared" si="534"/>
        <v>0.28345953836328802</v>
      </c>
      <c r="Q5727" t="str">
        <f t="shared" si="535"/>
        <v>Medium</v>
      </c>
      <c r="R5727" t="str">
        <f t="shared" si="536"/>
        <v>Medium</v>
      </c>
      <c r="S5727" s="23">
        <f t="shared" si="537"/>
        <v>2025</v>
      </c>
      <c r="T5727" s="23">
        <f t="shared" si="538"/>
        <v>12</v>
      </c>
      <c r="U5727" t="str">
        <f t="shared" si="539"/>
        <v>Dec-2025</v>
      </c>
    </row>
    <row r="5728" spans="1:21" x14ac:dyDescent="0.3">
      <c r="A5728" t="s">
        <v>7739</v>
      </c>
      <c r="B5728" s="22">
        <v>45009</v>
      </c>
      <c r="C5728" s="22">
        <v>45011</v>
      </c>
      <c r="D5728" s="23" t="s">
        <v>78</v>
      </c>
      <c r="E5728" s="23" t="s">
        <v>1707</v>
      </c>
      <c r="F5728" s="23" t="s">
        <v>80</v>
      </c>
      <c r="G5728" s="23" t="s">
        <v>53</v>
      </c>
      <c r="H5728" s="23" t="s">
        <v>90</v>
      </c>
      <c r="I5728" s="23" t="s">
        <v>96</v>
      </c>
      <c r="J5728" s="23" t="s">
        <v>111</v>
      </c>
      <c r="K5728" s="23" t="s">
        <v>328</v>
      </c>
      <c r="L5728" s="24">
        <v>71603.14</v>
      </c>
      <c r="M5728">
        <v>7</v>
      </c>
      <c r="N5728" s="25">
        <v>0.05</v>
      </c>
      <c r="O5728" s="24">
        <v>26071.49</v>
      </c>
      <c r="P5728" s="26">
        <f t="shared" si="534"/>
        <v>0.36411098731145031</v>
      </c>
      <c r="Q5728" t="str">
        <f t="shared" si="535"/>
        <v>High</v>
      </c>
      <c r="R5728" t="str">
        <f t="shared" si="536"/>
        <v>Low</v>
      </c>
      <c r="S5728" s="23">
        <f t="shared" si="537"/>
        <v>2023</v>
      </c>
      <c r="T5728" s="23">
        <f t="shared" si="538"/>
        <v>3</v>
      </c>
      <c r="U5728" t="str">
        <f t="shared" si="539"/>
        <v>Mar-2023</v>
      </c>
    </row>
    <row r="5729" spans="1:21" x14ac:dyDescent="0.3">
      <c r="A5729" t="s">
        <v>7740</v>
      </c>
      <c r="B5729" s="22">
        <v>44905</v>
      </c>
      <c r="C5729" s="22">
        <v>44908</v>
      </c>
      <c r="D5729" s="23" t="s">
        <v>102</v>
      </c>
      <c r="E5729" s="23" t="s">
        <v>1861</v>
      </c>
      <c r="F5729" s="23" t="s">
        <v>71</v>
      </c>
      <c r="G5729" s="23" t="s">
        <v>63</v>
      </c>
      <c r="H5729" s="23" t="s">
        <v>172</v>
      </c>
      <c r="I5729" s="23" t="s">
        <v>55</v>
      </c>
      <c r="J5729" s="23" t="s">
        <v>56</v>
      </c>
      <c r="K5729" s="23" t="s">
        <v>151</v>
      </c>
      <c r="L5729" s="24">
        <v>47778.64</v>
      </c>
      <c r="M5729">
        <v>4</v>
      </c>
      <c r="N5729" s="25">
        <v>0.05</v>
      </c>
      <c r="O5729" s="24">
        <v>11246.93</v>
      </c>
      <c r="P5729" s="26">
        <f t="shared" si="534"/>
        <v>0.23539661237741386</v>
      </c>
      <c r="Q5729" t="str">
        <f t="shared" si="535"/>
        <v>Medium</v>
      </c>
      <c r="R5729" t="str">
        <f t="shared" si="536"/>
        <v>Low</v>
      </c>
      <c r="S5729" s="23">
        <f t="shared" si="537"/>
        <v>2022</v>
      </c>
      <c r="T5729" s="23">
        <f t="shared" si="538"/>
        <v>12</v>
      </c>
      <c r="U5729" t="str">
        <f t="shared" si="539"/>
        <v>Dec-2022</v>
      </c>
    </row>
    <row r="5730" spans="1:21" x14ac:dyDescent="0.3">
      <c r="A5730" t="s">
        <v>7741</v>
      </c>
      <c r="B5730" s="22">
        <v>45665</v>
      </c>
      <c r="C5730" s="22">
        <v>45672</v>
      </c>
      <c r="D5730" s="23" t="s">
        <v>102</v>
      </c>
      <c r="E5730" s="23" t="s">
        <v>495</v>
      </c>
      <c r="F5730" s="23" t="s">
        <v>52</v>
      </c>
      <c r="G5730" s="23" t="s">
        <v>63</v>
      </c>
      <c r="H5730" s="23" t="s">
        <v>213</v>
      </c>
      <c r="I5730" s="23" t="s">
        <v>118</v>
      </c>
      <c r="J5730" s="23" t="s">
        <v>303</v>
      </c>
      <c r="K5730" s="23" t="s">
        <v>421</v>
      </c>
      <c r="L5730" s="24">
        <v>56899.71</v>
      </c>
      <c r="M5730">
        <v>7</v>
      </c>
      <c r="N5730" s="25">
        <v>0.05</v>
      </c>
      <c r="O5730" s="24">
        <v>10760.37</v>
      </c>
      <c r="P5730" s="26">
        <f t="shared" si="534"/>
        <v>0.18911115715704002</v>
      </c>
      <c r="Q5730" t="str">
        <f t="shared" si="535"/>
        <v>Low</v>
      </c>
      <c r="R5730" t="str">
        <f t="shared" si="536"/>
        <v>Low</v>
      </c>
      <c r="S5730" s="23">
        <f t="shared" si="537"/>
        <v>2025</v>
      </c>
      <c r="T5730" s="23">
        <f t="shared" si="538"/>
        <v>1</v>
      </c>
      <c r="U5730" t="str">
        <f t="shared" si="539"/>
        <v>Jan-2025</v>
      </c>
    </row>
    <row r="5731" spans="1:21" x14ac:dyDescent="0.3">
      <c r="A5731" t="s">
        <v>7742</v>
      </c>
      <c r="B5731" s="22">
        <v>45617</v>
      </c>
      <c r="C5731" s="22">
        <v>45623</v>
      </c>
      <c r="D5731" s="23" t="s">
        <v>61</v>
      </c>
      <c r="E5731" s="23" t="s">
        <v>1667</v>
      </c>
      <c r="F5731" s="23" t="s">
        <v>80</v>
      </c>
      <c r="G5731" s="23" t="s">
        <v>81</v>
      </c>
      <c r="H5731" s="23" t="s">
        <v>95</v>
      </c>
      <c r="I5731" s="23" t="s">
        <v>96</v>
      </c>
      <c r="J5731" s="23" t="s">
        <v>111</v>
      </c>
      <c r="K5731" s="23" t="s">
        <v>112</v>
      </c>
      <c r="L5731" s="24">
        <v>128091.06</v>
      </c>
      <c r="M5731">
        <v>9</v>
      </c>
      <c r="N5731" s="25">
        <v>0.05</v>
      </c>
      <c r="O5731" s="24">
        <v>48362.55</v>
      </c>
      <c r="P5731" s="26">
        <f t="shared" si="534"/>
        <v>0.3775638206132419</v>
      </c>
      <c r="Q5731" t="str">
        <f t="shared" si="535"/>
        <v>High</v>
      </c>
      <c r="R5731" t="str">
        <f t="shared" si="536"/>
        <v>Low</v>
      </c>
      <c r="S5731" s="23">
        <f t="shared" si="537"/>
        <v>2024</v>
      </c>
      <c r="T5731" s="23">
        <f t="shared" si="538"/>
        <v>11</v>
      </c>
      <c r="U5731" t="str">
        <f t="shared" si="539"/>
        <v>Nov-2024</v>
      </c>
    </row>
    <row r="5732" spans="1:21" x14ac:dyDescent="0.3">
      <c r="A5732" t="s">
        <v>7743</v>
      </c>
      <c r="B5732" s="22">
        <v>45979</v>
      </c>
      <c r="C5732" s="22">
        <v>45981</v>
      </c>
      <c r="D5732" s="23" t="s">
        <v>50</v>
      </c>
      <c r="E5732" s="23" t="s">
        <v>1229</v>
      </c>
      <c r="F5732" s="23" t="s">
        <v>71</v>
      </c>
      <c r="G5732" s="23" t="s">
        <v>72</v>
      </c>
      <c r="H5732" s="23" t="s">
        <v>117</v>
      </c>
      <c r="I5732" s="23" t="s">
        <v>118</v>
      </c>
      <c r="J5732" s="23" t="s">
        <v>119</v>
      </c>
      <c r="K5732" s="23" t="s">
        <v>270</v>
      </c>
      <c r="L5732" s="24">
        <v>141279.9</v>
      </c>
      <c r="M5732">
        <v>10</v>
      </c>
      <c r="N5732" s="25">
        <v>0.15</v>
      </c>
      <c r="O5732" s="24">
        <v>22641.17</v>
      </c>
      <c r="P5732" s="26">
        <f t="shared" si="534"/>
        <v>0.16025754548240762</v>
      </c>
      <c r="Q5732" t="str">
        <f t="shared" si="535"/>
        <v>Low</v>
      </c>
      <c r="R5732" t="str">
        <f t="shared" si="536"/>
        <v>Medium</v>
      </c>
      <c r="S5732" s="23">
        <f t="shared" si="537"/>
        <v>2025</v>
      </c>
      <c r="T5732" s="23">
        <f t="shared" si="538"/>
        <v>11</v>
      </c>
      <c r="U5732" t="str">
        <f t="shared" si="539"/>
        <v>Nov-2025</v>
      </c>
    </row>
    <row r="5733" spans="1:21" x14ac:dyDescent="0.3">
      <c r="A5733" t="s">
        <v>7744</v>
      </c>
      <c r="B5733" s="22">
        <v>45629</v>
      </c>
      <c r="C5733" s="22">
        <v>45631</v>
      </c>
      <c r="D5733" s="23" t="s">
        <v>102</v>
      </c>
      <c r="E5733" s="23" t="s">
        <v>399</v>
      </c>
      <c r="F5733" s="23" t="s">
        <v>80</v>
      </c>
      <c r="G5733" s="23" t="s">
        <v>53</v>
      </c>
      <c r="H5733" s="23" t="s">
        <v>110</v>
      </c>
      <c r="I5733" s="23" t="s">
        <v>55</v>
      </c>
      <c r="J5733" s="23" t="s">
        <v>65</v>
      </c>
      <c r="K5733" s="23" t="s">
        <v>130</v>
      </c>
      <c r="L5733" s="24">
        <v>40848.660000000003</v>
      </c>
      <c r="M5733">
        <v>3</v>
      </c>
      <c r="N5733" s="25">
        <v>0</v>
      </c>
      <c r="O5733" s="24">
        <v>13003.78</v>
      </c>
      <c r="P5733" s="26">
        <f t="shared" si="534"/>
        <v>0.31834043026135983</v>
      </c>
      <c r="Q5733" t="str">
        <f t="shared" si="535"/>
        <v>High</v>
      </c>
      <c r="R5733" t="str">
        <f t="shared" si="536"/>
        <v>None</v>
      </c>
      <c r="S5733" s="23">
        <f t="shared" si="537"/>
        <v>2024</v>
      </c>
      <c r="T5733" s="23">
        <f t="shared" si="538"/>
        <v>12</v>
      </c>
      <c r="U5733" t="str">
        <f t="shared" si="539"/>
        <v>Dec-2024</v>
      </c>
    </row>
    <row r="5734" spans="1:21" x14ac:dyDescent="0.3">
      <c r="A5734" t="s">
        <v>7745</v>
      </c>
      <c r="B5734" s="22">
        <v>45569</v>
      </c>
      <c r="C5734" s="22">
        <v>45571</v>
      </c>
      <c r="D5734" s="23" t="s">
        <v>61</v>
      </c>
      <c r="E5734" s="23" t="s">
        <v>1778</v>
      </c>
      <c r="F5734" s="23" t="s">
        <v>52</v>
      </c>
      <c r="G5734" s="23" t="s">
        <v>63</v>
      </c>
      <c r="H5734" s="23" t="s">
        <v>213</v>
      </c>
      <c r="I5734" s="23" t="s">
        <v>96</v>
      </c>
      <c r="J5734" s="23" t="s">
        <v>135</v>
      </c>
      <c r="K5734" s="23" t="s">
        <v>395</v>
      </c>
      <c r="L5734" s="24">
        <v>64288.26</v>
      </c>
      <c r="M5734">
        <v>9</v>
      </c>
      <c r="N5734" s="25">
        <v>0.1</v>
      </c>
      <c r="O5734" s="24">
        <v>16309.4</v>
      </c>
      <c r="P5734" s="26">
        <f t="shared" si="534"/>
        <v>0.25369173158520697</v>
      </c>
      <c r="Q5734" t="str">
        <f t="shared" si="535"/>
        <v>Medium</v>
      </c>
      <c r="R5734" t="str">
        <f t="shared" si="536"/>
        <v>Low</v>
      </c>
      <c r="S5734" s="23">
        <f t="shared" si="537"/>
        <v>2024</v>
      </c>
      <c r="T5734" s="23">
        <f t="shared" si="538"/>
        <v>10</v>
      </c>
      <c r="U5734" t="str">
        <f t="shared" si="539"/>
        <v>Oct-2024</v>
      </c>
    </row>
    <row r="5735" spans="1:21" x14ac:dyDescent="0.3">
      <c r="A5735" t="s">
        <v>7746</v>
      </c>
      <c r="B5735" s="22">
        <v>44740</v>
      </c>
      <c r="C5735" s="22">
        <v>44741</v>
      </c>
      <c r="D5735" s="23" t="s">
        <v>50</v>
      </c>
      <c r="E5735" s="23" t="s">
        <v>1071</v>
      </c>
      <c r="F5735" s="23" t="s">
        <v>52</v>
      </c>
      <c r="G5735" s="23" t="s">
        <v>81</v>
      </c>
      <c r="H5735" s="23" t="s">
        <v>95</v>
      </c>
      <c r="I5735" s="23" t="s">
        <v>55</v>
      </c>
      <c r="J5735" s="23" t="s">
        <v>56</v>
      </c>
      <c r="K5735" s="23" t="s">
        <v>57</v>
      </c>
      <c r="L5735" s="24">
        <v>5996.9</v>
      </c>
      <c r="M5735">
        <v>2</v>
      </c>
      <c r="N5735" s="25">
        <v>0.15</v>
      </c>
      <c r="O5735" s="24">
        <v>779.07</v>
      </c>
      <c r="P5735" s="26">
        <f t="shared" si="534"/>
        <v>0.12991212126265239</v>
      </c>
      <c r="Q5735" t="str">
        <f t="shared" si="535"/>
        <v>Low</v>
      </c>
      <c r="R5735" t="str">
        <f t="shared" si="536"/>
        <v>Medium</v>
      </c>
      <c r="S5735" s="23">
        <f t="shared" si="537"/>
        <v>2022</v>
      </c>
      <c r="T5735" s="23">
        <f t="shared" si="538"/>
        <v>6</v>
      </c>
      <c r="U5735" t="str">
        <f t="shared" si="539"/>
        <v>Jun-2022</v>
      </c>
    </row>
    <row r="5736" spans="1:21" x14ac:dyDescent="0.3">
      <c r="A5736" t="s">
        <v>7747</v>
      </c>
      <c r="B5736" s="22">
        <v>45702</v>
      </c>
      <c r="C5736" s="22">
        <v>45707</v>
      </c>
      <c r="D5736" s="23" t="s">
        <v>78</v>
      </c>
      <c r="E5736" s="23" t="s">
        <v>2178</v>
      </c>
      <c r="F5736" s="23" t="s">
        <v>52</v>
      </c>
      <c r="G5736" s="23" t="s">
        <v>72</v>
      </c>
      <c r="H5736" s="23" t="s">
        <v>346</v>
      </c>
      <c r="I5736" s="23" t="s">
        <v>96</v>
      </c>
      <c r="J5736" s="23" t="s">
        <v>111</v>
      </c>
      <c r="K5736" s="23" t="s">
        <v>225</v>
      </c>
      <c r="L5736" s="24">
        <v>37489.620000000003</v>
      </c>
      <c r="M5736">
        <v>7</v>
      </c>
      <c r="N5736" s="25">
        <v>0.25</v>
      </c>
      <c r="O5736" s="24">
        <v>8204.26</v>
      </c>
      <c r="P5736" s="26">
        <f t="shared" si="534"/>
        <v>0.21884084181168012</v>
      </c>
      <c r="Q5736" t="str">
        <f t="shared" si="535"/>
        <v>Medium</v>
      </c>
      <c r="R5736" t="str">
        <f t="shared" si="536"/>
        <v>High</v>
      </c>
      <c r="S5736" s="23">
        <f t="shared" si="537"/>
        <v>2025</v>
      </c>
      <c r="T5736" s="23">
        <f t="shared" si="538"/>
        <v>2</v>
      </c>
      <c r="U5736" t="str">
        <f t="shared" si="539"/>
        <v>Feb-2025</v>
      </c>
    </row>
    <row r="5737" spans="1:21" x14ac:dyDescent="0.3">
      <c r="A5737" t="s">
        <v>7748</v>
      </c>
      <c r="B5737" s="22">
        <v>45053</v>
      </c>
      <c r="C5737" s="22">
        <v>45060</v>
      </c>
      <c r="D5737" s="23" t="s">
        <v>50</v>
      </c>
      <c r="E5737" s="23" t="s">
        <v>990</v>
      </c>
      <c r="F5737" s="23" t="s">
        <v>71</v>
      </c>
      <c r="G5737" s="23" t="s">
        <v>179</v>
      </c>
      <c r="H5737" s="23" t="s">
        <v>180</v>
      </c>
      <c r="I5737" s="23" t="s">
        <v>83</v>
      </c>
      <c r="J5737" s="23" t="s">
        <v>156</v>
      </c>
      <c r="K5737" s="23" t="s">
        <v>208</v>
      </c>
      <c r="L5737" s="24">
        <v>86838.399999999994</v>
      </c>
      <c r="M5737">
        <v>8</v>
      </c>
      <c r="N5737" s="25">
        <v>0.05</v>
      </c>
      <c r="O5737" s="24">
        <v>21387.5</v>
      </c>
      <c r="P5737" s="26">
        <f t="shared" si="534"/>
        <v>0.24629081143825773</v>
      </c>
      <c r="Q5737" t="str">
        <f t="shared" si="535"/>
        <v>Medium</v>
      </c>
      <c r="R5737" t="str">
        <f t="shared" si="536"/>
        <v>Low</v>
      </c>
      <c r="S5737" s="23">
        <f t="shared" si="537"/>
        <v>2023</v>
      </c>
      <c r="T5737" s="23">
        <f t="shared" si="538"/>
        <v>5</v>
      </c>
      <c r="U5737" t="str">
        <f t="shared" si="539"/>
        <v>May-2023</v>
      </c>
    </row>
    <row r="5738" spans="1:21" x14ac:dyDescent="0.3">
      <c r="A5738" t="s">
        <v>7749</v>
      </c>
      <c r="B5738" s="22">
        <v>45719</v>
      </c>
      <c r="C5738" s="22">
        <v>45726</v>
      </c>
      <c r="D5738" s="23" t="s">
        <v>102</v>
      </c>
      <c r="E5738" s="23" t="s">
        <v>2227</v>
      </c>
      <c r="F5738" s="23" t="s">
        <v>52</v>
      </c>
      <c r="G5738" s="23" t="s">
        <v>179</v>
      </c>
      <c r="H5738" s="23" t="s">
        <v>180</v>
      </c>
      <c r="I5738" s="23" t="s">
        <v>55</v>
      </c>
      <c r="J5738" s="23" t="s">
        <v>65</v>
      </c>
      <c r="K5738" s="23" t="s">
        <v>66</v>
      </c>
      <c r="L5738" s="24">
        <v>5976.65</v>
      </c>
      <c r="M5738">
        <v>5</v>
      </c>
      <c r="N5738" s="25">
        <v>0.05</v>
      </c>
      <c r="O5738" s="24">
        <v>1497.34</v>
      </c>
      <c r="P5738" s="26">
        <f t="shared" si="534"/>
        <v>0.2505316523470506</v>
      </c>
      <c r="Q5738" t="str">
        <f t="shared" si="535"/>
        <v>Medium</v>
      </c>
      <c r="R5738" t="str">
        <f t="shared" si="536"/>
        <v>Low</v>
      </c>
      <c r="S5738" s="23">
        <f t="shared" si="537"/>
        <v>2025</v>
      </c>
      <c r="T5738" s="23">
        <f t="shared" si="538"/>
        <v>3</v>
      </c>
      <c r="U5738" t="str">
        <f t="shared" si="539"/>
        <v>Mar-2025</v>
      </c>
    </row>
    <row r="5739" spans="1:21" x14ac:dyDescent="0.3">
      <c r="A5739" t="s">
        <v>7750</v>
      </c>
      <c r="B5739" s="22">
        <v>44990</v>
      </c>
      <c r="C5739" s="22">
        <v>44996</v>
      </c>
      <c r="D5739" s="23" t="s">
        <v>50</v>
      </c>
      <c r="E5739" s="23" t="s">
        <v>557</v>
      </c>
      <c r="F5739" s="23" t="s">
        <v>80</v>
      </c>
      <c r="G5739" s="23" t="s">
        <v>63</v>
      </c>
      <c r="H5739" s="23" t="s">
        <v>202</v>
      </c>
      <c r="I5739" s="23" t="s">
        <v>83</v>
      </c>
      <c r="J5739" s="23" t="s">
        <v>84</v>
      </c>
      <c r="K5739" s="23" t="s">
        <v>85</v>
      </c>
      <c r="L5739" s="24">
        <v>25097.94</v>
      </c>
      <c r="M5739">
        <v>9</v>
      </c>
      <c r="N5739" s="25">
        <v>0.25</v>
      </c>
      <c r="O5739" s="24">
        <v>3458.01</v>
      </c>
      <c r="P5739" s="26">
        <f t="shared" si="534"/>
        <v>0.13778063060155538</v>
      </c>
      <c r="Q5739" t="str">
        <f t="shared" si="535"/>
        <v>Low</v>
      </c>
      <c r="R5739" t="str">
        <f t="shared" si="536"/>
        <v>High</v>
      </c>
      <c r="S5739" s="23">
        <f t="shared" si="537"/>
        <v>2023</v>
      </c>
      <c r="T5739" s="23">
        <f t="shared" si="538"/>
        <v>3</v>
      </c>
      <c r="U5739" t="str">
        <f t="shared" si="539"/>
        <v>Mar-2023</v>
      </c>
    </row>
    <row r="5740" spans="1:21" x14ac:dyDescent="0.3">
      <c r="A5740" t="s">
        <v>7751</v>
      </c>
      <c r="B5740" s="22">
        <v>45123</v>
      </c>
      <c r="C5740" s="22">
        <v>45127</v>
      </c>
      <c r="D5740" s="23" t="s">
        <v>61</v>
      </c>
      <c r="E5740" s="23" t="s">
        <v>129</v>
      </c>
      <c r="F5740" s="23" t="s">
        <v>80</v>
      </c>
      <c r="G5740" s="23" t="s">
        <v>53</v>
      </c>
      <c r="H5740" s="23" t="s">
        <v>90</v>
      </c>
      <c r="I5740" s="23" t="s">
        <v>55</v>
      </c>
      <c r="J5740" s="23" t="s">
        <v>56</v>
      </c>
      <c r="K5740" s="23" t="s">
        <v>151</v>
      </c>
      <c r="L5740" s="24">
        <v>131860.79999999999</v>
      </c>
      <c r="M5740">
        <v>9</v>
      </c>
      <c r="N5740" s="25">
        <v>0.05</v>
      </c>
      <c r="O5740" s="24">
        <v>41391.129999999997</v>
      </c>
      <c r="P5740" s="26">
        <f t="shared" si="534"/>
        <v>0.31390018868382419</v>
      </c>
      <c r="Q5740" t="str">
        <f t="shared" si="535"/>
        <v>High</v>
      </c>
      <c r="R5740" t="str">
        <f t="shared" si="536"/>
        <v>Low</v>
      </c>
      <c r="S5740" s="23">
        <f t="shared" si="537"/>
        <v>2023</v>
      </c>
      <c r="T5740" s="23">
        <f t="shared" si="538"/>
        <v>7</v>
      </c>
      <c r="U5740" t="str">
        <f t="shared" si="539"/>
        <v>Jul-2023</v>
      </c>
    </row>
    <row r="5741" spans="1:21" x14ac:dyDescent="0.3">
      <c r="A5741" t="s">
        <v>7752</v>
      </c>
      <c r="B5741" s="22">
        <v>45682</v>
      </c>
      <c r="C5741" s="22">
        <v>45684</v>
      </c>
      <c r="D5741" s="23" t="s">
        <v>61</v>
      </c>
      <c r="E5741" s="23" t="s">
        <v>479</v>
      </c>
      <c r="F5741" s="23" t="s">
        <v>71</v>
      </c>
      <c r="G5741" s="23" t="s">
        <v>53</v>
      </c>
      <c r="H5741" s="23" t="s">
        <v>54</v>
      </c>
      <c r="I5741" s="23" t="s">
        <v>96</v>
      </c>
      <c r="J5741" s="23" t="s">
        <v>111</v>
      </c>
      <c r="K5741" s="23" t="s">
        <v>225</v>
      </c>
      <c r="L5741" s="24">
        <v>4731.8999999999996</v>
      </c>
      <c r="M5741">
        <v>10</v>
      </c>
      <c r="N5741" s="25">
        <v>0.1</v>
      </c>
      <c r="O5741" s="24">
        <v>948.48</v>
      </c>
      <c r="P5741" s="26">
        <f t="shared" si="534"/>
        <v>0.20044379636086987</v>
      </c>
      <c r="Q5741" t="str">
        <f t="shared" si="535"/>
        <v>Medium</v>
      </c>
      <c r="R5741" t="str">
        <f t="shared" si="536"/>
        <v>Low</v>
      </c>
      <c r="S5741" s="23">
        <f t="shared" si="537"/>
        <v>2025</v>
      </c>
      <c r="T5741" s="23">
        <f t="shared" si="538"/>
        <v>1</v>
      </c>
      <c r="U5741" t="str">
        <f t="shared" si="539"/>
        <v>Jan-2025</v>
      </c>
    </row>
    <row r="5742" spans="1:21" x14ac:dyDescent="0.3">
      <c r="A5742" t="s">
        <v>7753</v>
      </c>
      <c r="B5742" s="22">
        <v>45019</v>
      </c>
      <c r="C5742" s="22">
        <v>45025</v>
      </c>
      <c r="D5742" s="23" t="s">
        <v>78</v>
      </c>
      <c r="E5742" s="23" t="s">
        <v>1615</v>
      </c>
      <c r="F5742" s="23" t="s">
        <v>52</v>
      </c>
      <c r="G5742" s="23" t="s">
        <v>53</v>
      </c>
      <c r="H5742" s="23" t="s">
        <v>54</v>
      </c>
      <c r="I5742" s="23" t="s">
        <v>118</v>
      </c>
      <c r="J5742" s="23" t="s">
        <v>191</v>
      </c>
      <c r="K5742" s="23" t="s">
        <v>290</v>
      </c>
      <c r="L5742" s="24">
        <v>9917.02</v>
      </c>
      <c r="M5742">
        <v>1</v>
      </c>
      <c r="N5742" s="25">
        <v>0.1</v>
      </c>
      <c r="O5742" s="24">
        <v>1796.38</v>
      </c>
      <c r="P5742" s="26">
        <f t="shared" si="534"/>
        <v>0.18114110892183338</v>
      </c>
      <c r="Q5742" t="str">
        <f t="shared" si="535"/>
        <v>Low</v>
      </c>
      <c r="R5742" t="str">
        <f t="shared" si="536"/>
        <v>Low</v>
      </c>
      <c r="S5742" s="23">
        <f t="shared" si="537"/>
        <v>2023</v>
      </c>
      <c r="T5742" s="23">
        <f t="shared" si="538"/>
        <v>4</v>
      </c>
      <c r="U5742" t="str">
        <f t="shared" si="539"/>
        <v>Apr-2023</v>
      </c>
    </row>
    <row r="5743" spans="1:21" x14ac:dyDescent="0.3">
      <c r="A5743" t="s">
        <v>7754</v>
      </c>
      <c r="B5743" s="22">
        <v>44715</v>
      </c>
      <c r="C5743" s="22">
        <v>44719</v>
      </c>
      <c r="D5743" s="23" t="s">
        <v>78</v>
      </c>
      <c r="E5743" s="23" t="s">
        <v>1467</v>
      </c>
      <c r="F5743" s="23" t="s">
        <v>80</v>
      </c>
      <c r="G5743" s="23" t="s">
        <v>63</v>
      </c>
      <c r="H5743" s="23" t="s">
        <v>172</v>
      </c>
      <c r="I5743" s="23" t="s">
        <v>83</v>
      </c>
      <c r="J5743" s="23" t="s">
        <v>449</v>
      </c>
      <c r="K5743" s="23" t="s">
        <v>450</v>
      </c>
      <c r="L5743" s="24">
        <v>127795.05</v>
      </c>
      <c r="M5743">
        <v>9</v>
      </c>
      <c r="N5743" s="25">
        <v>0.15</v>
      </c>
      <c r="O5743" s="24">
        <v>36807.199999999997</v>
      </c>
      <c r="P5743" s="26">
        <f t="shared" si="534"/>
        <v>0.28801741538502468</v>
      </c>
      <c r="Q5743" t="str">
        <f t="shared" si="535"/>
        <v>Medium</v>
      </c>
      <c r="R5743" t="str">
        <f t="shared" si="536"/>
        <v>Medium</v>
      </c>
      <c r="S5743" s="23">
        <f t="shared" si="537"/>
        <v>2022</v>
      </c>
      <c r="T5743" s="23">
        <f t="shared" si="538"/>
        <v>6</v>
      </c>
      <c r="U5743" t="str">
        <f t="shared" si="539"/>
        <v>Jun-2022</v>
      </c>
    </row>
    <row r="5744" spans="1:21" x14ac:dyDescent="0.3">
      <c r="A5744" t="s">
        <v>7755</v>
      </c>
      <c r="B5744" s="22">
        <v>45124</v>
      </c>
      <c r="C5744" s="22">
        <v>45126</v>
      </c>
      <c r="D5744" s="23" t="s">
        <v>78</v>
      </c>
      <c r="E5744" s="23" t="s">
        <v>1861</v>
      </c>
      <c r="F5744" s="23" t="s">
        <v>52</v>
      </c>
      <c r="G5744" s="23" t="s">
        <v>53</v>
      </c>
      <c r="H5744" s="23" t="s">
        <v>90</v>
      </c>
      <c r="I5744" s="23" t="s">
        <v>83</v>
      </c>
      <c r="J5744" s="23" t="s">
        <v>449</v>
      </c>
      <c r="K5744" s="23" t="s">
        <v>775</v>
      </c>
      <c r="L5744" s="24">
        <v>95658.7</v>
      </c>
      <c r="M5744">
        <v>10</v>
      </c>
      <c r="N5744" s="25">
        <v>0</v>
      </c>
      <c r="O5744" s="24">
        <v>14544.18</v>
      </c>
      <c r="P5744" s="26">
        <f t="shared" si="534"/>
        <v>0.15204241746960812</v>
      </c>
      <c r="Q5744" t="str">
        <f t="shared" si="535"/>
        <v>Low</v>
      </c>
      <c r="R5744" t="str">
        <f t="shared" si="536"/>
        <v>None</v>
      </c>
      <c r="S5744" s="23">
        <f t="shared" si="537"/>
        <v>2023</v>
      </c>
      <c r="T5744" s="23">
        <f t="shared" si="538"/>
        <v>7</v>
      </c>
      <c r="U5744" t="str">
        <f t="shared" si="539"/>
        <v>Jul-2023</v>
      </c>
    </row>
    <row r="5745" spans="1:21" x14ac:dyDescent="0.3">
      <c r="A5745" t="s">
        <v>7756</v>
      </c>
      <c r="B5745" s="22">
        <v>45382</v>
      </c>
      <c r="C5745" s="22">
        <v>45385</v>
      </c>
      <c r="D5745" s="23" t="s">
        <v>50</v>
      </c>
      <c r="E5745" s="23" t="s">
        <v>1878</v>
      </c>
      <c r="F5745" s="23" t="s">
        <v>71</v>
      </c>
      <c r="G5745" s="23" t="s">
        <v>72</v>
      </c>
      <c r="H5745" s="23" t="s">
        <v>346</v>
      </c>
      <c r="I5745" s="23" t="s">
        <v>96</v>
      </c>
      <c r="J5745" s="23" t="s">
        <v>135</v>
      </c>
      <c r="K5745" s="23" t="s">
        <v>395</v>
      </c>
      <c r="L5745" s="24">
        <v>16477.05</v>
      </c>
      <c r="M5745">
        <v>5</v>
      </c>
      <c r="N5745" s="25">
        <v>0.25</v>
      </c>
      <c r="O5745" s="24">
        <v>3613.35</v>
      </c>
      <c r="P5745" s="26">
        <f t="shared" si="534"/>
        <v>0.2192959297932579</v>
      </c>
      <c r="Q5745" t="str">
        <f t="shared" si="535"/>
        <v>Medium</v>
      </c>
      <c r="R5745" t="str">
        <f t="shared" si="536"/>
        <v>High</v>
      </c>
      <c r="S5745" s="23">
        <f t="shared" si="537"/>
        <v>2024</v>
      </c>
      <c r="T5745" s="23">
        <f t="shared" si="538"/>
        <v>3</v>
      </c>
      <c r="U5745" t="str">
        <f t="shared" si="539"/>
        <v>Mar-2024</v>
      </c>
    </row>
    <row r="5746" spans="1:21" x14ac:dyDescent="0.3">
      <c r="A5746" t="s">
        <v>7757</v>
      </c>
      <c r="B5746" s="22">
        <v>45843</v>
      </c>
      <c r="C5746" s="22">
        <v>45847</v>
      </c>
      <c r="D5746" s="23" t="s">
        <v>78</v>
      </c>
      <c r="E5746" s="23" t="s">
        <v>253</v>
      </c>
      <c r="F5746" s="23" t="s">
        <v>80</v>
      </c>
      <c r="G5746" s="23" t="s">
        <v>72</v>
      </c>
      <c r="H5746" s="23" t="s">
        <v>346</v>
      </c>
      <c r="I5746" s="23" t="s">
        <v>118</v>
      </c>
      <c r="J5746" s="23" t="s">
        <v>191</v>
      </c>
      <c r="K5746" s="23" t="s">
        <v>192</v>
      </c>
      <c r="L5746" s="24">
        <v>22003.119999999999</v>
      </c>
      <c r="M5746">
        <v>4</v>
      </c>
      <c r="N5746" s="25">
        <v>0.1</v>
      </c>
      <c r="O5746" s="24">
        <v>6025.69</v>
      </c>
      <c r="P5746" s="26">
        <f t="shared" si="534"/>
        <v>0.27385616221699466</v>
      </c>
      <c r="Q5746" t="str">
        <f t="shared" si="535"/>
        <v>Medium</v>
      </c>
      <c r="R5746" t="str">
        <f t="shared" si="536"/>
        <v>Low</v>
      </c>
      <c r="S5746" s="23">
        <f t="shared" si="537"/>
        <v>2025</v>
      </c>
      <c r="T5746" s="23">
        <f t="shared" si="538"/>
        <v>7</v>
      </c>
      <c r="U5746" t="str">
        <f t="shared" si="539"/>
        <v>Jul-2025</v>
      </c>
    </row>
    <row r="5747" spans="1:21" x14ac:dyDescent="0.3">
      <c r="A5747" t="s">
        <v>7758</v>
      </c>
      <c r="B5747" s="22">
        <v>45987</v>
      </c>
      <c r="C5747" s="22">
        <v>45988</v>
      </c>
      <c r="D5747" s="23" t="s">
        <v>50</v>
      </c>
      <c r="E5747" s="23" t="s">
        <v>2392</v>
      </c>
      <c r="F5747" s="23" t="s">
        <v>71</v>
      </c>
      <c r="G5747" s="23" t="s">
        <v>63</v>
      </c>
      <c r="H5747" s="23" t="s">
        <v>64</v>
      </c>
      <c r="I5747" s="23" t="s">
        <v>55</v>
      </c>
      <c r="J5747" s="23" t="s">
        <v>56</v>
      </c>
      <c r="K5747" s="23" t="s">
        <v>57</v>
      </c>
      <c r="L5747" s="24">
        <v>2987</v>
      </c>
      <c r="M5747">
        <v>4</v>
      </c>
      <c r="N5747" s="25">
        <v>0.1</v>
      </c>
      <c r="O5747" s="24">
        <v>486.09</v>
      </c>
      <c r="P5747" s="26">
        <f t="shared" si="534"/>
        <v>0.16273518580515567</v>
      </c>
      <c r="Q5747" t="str">
        <f t="shared" si="535"/>
        <v>Low</v>
      </c>
      <c r="R5747" t="str">
        <f t="shared" si="536"/>
        <v>Low</v>
      </c>
      <c r="S5747" s="23">
        <f t="shared" si="537"/>
        <v>2025</v>
      </c>
      <c r="T5747" s="23">
        <f t="shared" si="538"/>
        <v>11</v>
      </c>
      <c r="U5747" t="str">
        <f t="shared" si="539"/>
        <v>Nov-2025</v>
      </c>
    </row>
    <row r="5748" spans="1:21" x14ac:dyDescent="0.3">
      <c r="A5748" t="s">
        <v>7759</v>
      </c>
      <c r="B5748" s="22">
        <v>45588</v>
      </c>
      <c r="C5748" s="22">
        <v>45591</v>
      </c>
      <c r="D5748" s="23" t="s">
        <v>102</v>
      </c>
      <c r="E5748" s="23" t="s">
        <v>196</v>
      </c>
      <c r="F5748" s="23" t="s">
        <v>80</v>
      </c>
      <c r="G5748" s="23" t="s">
        <v>179</v>
      </c>
      <c r="H5748" s="23" t="s">
        <v>236</v>
      </c>
      <c r="I5748" s="23" t="s">
        <v>83</v>
      </c>
      <c r="J5748" s="23" t="s">
        <v>156</v>
      </c>
      <c r="K5748" s="23" t="s">
        <v>157</v>
      </c>
      <c r="L5748" s="24">
        <v>94475.8</v>
      </c>
      <c r="M5748">
        <v>10</v>
      </c>
      <c r="N5748" s="25">
        <v>0</v>
      </c>
      <c r="O5748" s="24">
        <v>23428.36</v>
      </c>
      <c r="P5748" s="26">
        <f t="shared" si="534"/>
        <v>0.2479826579928405</v>
      </c>
      <c r="Q5748" t="str">
        <f t="shared" si="535"/>
        <v>Medium</v>
      </c>
      <c r="R5748" t="str">
        <f t="shared" si="536"/>
        <v>None</v>
      </c>
      <c r="S5748" s="23">
        <f t="shared" si="537"/>
        <v>2024</v>
      </c>
      <c r="T5748" s="23">
        <f t="shared" si="538"/>
        <v>10</v>
      </c>
      <c r="U5748" t="str">
        <f t="shared" si="539"/>
        <v>Oct-2024</v>
      </c>
    </row>
    <row r="5749" spans="1:21" x14ac:dyDescent="0.3">
      <c r="A5749" t="s">
        <v>7760</v>
      </c>
      <c r="B5749" s="22">
        <v>45861</v>
      </c>
      <c r="C5749" s="22">
        <v>45864</v>
      </c>
      <c r="D5749" s="23" t="s">
        <v>102</v>
      </c>
      <c r="E5749" s="23" t="s">
        <v>761</v>
      </c>
      <c r="F5749" s="23" t="s">
        <v>80</v>
      </c>
      <c r="G5749" s="23" t="s">
        <v>72</v>
      </c>
      <c r="H5749" s="23" t="s">
        <v>104</v>
      </c>
      <c r="I5749" s="23" t="s">
        <v>83</v>
      </c>
      <c r="J5749" s="23" t="s">
        <v>379</v>
      </c>
      <c r="K5749" s="23" t="s">
        <v>716</v>
      </c>
      <c r="L5749" s="24">
        <v>11464.8</v>
      </c>
      <c r="M5749">
        <v>3</v>
      </c>
      <c r="N5749" s="25">
        <v>0.05</v>
      </c>
      <c r="O5749" s="24">
        <v>1649.68</v>
      </c>
      <c r="P5749" s="26">
        <f t="shared" si="534"/>
        <v>0.1438908659549229</v>
      </c>
      <c r="Q5749" t="str">
        <f t="shared" si="535"/>
        <v>Low</v>
      </c>
      <c r="R5749" t="str">
        <f t="shared" si="536"/>
        <v>Low</v>
      </c>
      <c r="S5749" s="23">
        <f t="shared" si="537"/>
        <v>2025</v>
      </c>
      <c r="T5749" s="23">
        <f t="shared" si="538"/>
        <v>7</v>
      </c>
      <c r="U5749" t="str">
        <f t="shared" si="539"/>
        <v>Jul-2025</v>
      </c>
    </row>
    <row r="5750" spans="1:21" x14ac:dyDescent="0.3">
      <c r="A5750" t="s">
        <v>7761</v>
      </c>
      <c r="B5750" s="22">
        <v>45455</v>
      </c>
      <c r="C5750" s="22">
        <v>45456</v>
      </c>
      <c r="D5750" s="23" t="s">
        <v>61</v>
      </c>
      <c r="E5750" s="23" t="s">
        <v>2277</v>
      </c>
      <c r="F5750" s="23" t="s">
        <v>80</v>
      </c>
      <c r="G5750" s="23" t="s">
        <v>81</v>
      </c>
      <c r="H5750" s="23" t="s">
        <v>186</v>
      </c>
      <c r="I5750" s="23" t="s">
        <v>55</v>
      </c>
      <c r="J5750" s="23" t="s">
        <v>56</v>
      </c>
      <c r="K5750" s="23" t="s">
        <v>74</v>
      </c>
      <c r="L5750" s="24">
        <v>14062.96</v>
      </c>
      <c r="M5750">
        <v>1</v>
      </c>
      <c r="N5750" s="25">
        <v>0.25</v>
      </c>
      <c r="O5750" s="24">
        <v>4006.7</v>
      </c>
      <c r="P5750" s="26">
        <f t="shared" si="534"/>
        <v>0.28491156911489474</v>
      </c>
      <c r="Q5750" t="str">
        <f t="shared" si="535"/>
        <v>Medium</v>
      </c>
      <c r="R5750" t="str">
        <f t="shared" si="536"/>
        <v>High</v>
      </c>
      <c r="S5750" s="23">
        <f t="shared" si="537"/>
        <v>2024</v>
      </c>
      <c r="T5750" s="23">
        <f t="shared" si="538"/>
        <v>6</v>
      </c>
      <c r="U5750" t="str">
        <f t="shared" si="539"/>
        <v>Jun-2024</v>
      </c>
    </row>
    <row r="5751" spans="1:21" x14ac:dyDescent="0.3">
      <c r="A5751" t="s">
        <v>7762</v>
      </c>
      <c r="B5751" s="22">
        <v>45515</v>
      </c>
      <c r="C5751" s="22">
        <v>45522</v>
      </c>
      <c r="D5751" s="23" t="s">
        <v>50</v>
      </c>
      <c r="E5751" s="23" t="s">
        <v>2227</v>
      </c>
      <c r="F5751" s="23" t="s">
        <v>80</v>
      </c>
      <c r="G5751" s="23" t="s">
        <v>179</v>
      </c>
      <c r="H5751" s="23" t="s">
        <v>180</v>
      </c>
      <c r="I5751" s="23" t="s">
        <v>118</v>
      </c>
      <c r="J5751" s="23" t="s">
        <v>191</v>
      </c>
      <c r="K5751" s="23" t="s">
        <v>192</v>
      </c>
      <c r="L5751" s="24">
        <v>76899.72</v>
      </c>
      <c r="M5751">
        <v>6</v>
      </c>
      <c r="N5751" s="25">
        <v>0.1</v>
      </c>
      <c r="O5751" s="24">
        <v>21076.880000000001</v>
      </c>
      <c r="P5751" s="26">
        <f t="shared" si="534"/>
        <v>0.27408266245962926</v>
      </c>
      <c r="Q5751" t="str">
        <f t="shared" si="535"/>
        <v>Medium</v>
      </c>
      <c r="R5751" t="str">
        <f t="shared" si="536"/>
        <v>Low</v>
      </c>
      <c r="S5751" s="23">
        <f t="shared" si="537"/>
        <v>2024</v>
      </c>
      <c r="T5751" s="23">
        <f t="shared" si="538"/>
        <v>8</v>
      </c>
      <c r="U5751" t="str">
        <f t="shared" si="539"/>
        <v>Aug-2024</v>
      </c>
    </row>
    <row r="5752" spans="1:21" x14ac:dyDescent="0.3">
      <c r="A5752" t="s">
        <v>7763</v>
      </c>
      <c r="B5752" s="22">
        <v>45948</v>
      </c>
      <c r="C5752" s="22">
        <v>45950</v>
      </c>
      <c r="D5752" s="23" t="s">
        <v>78</v>
      </c>
      <c r="E5752" s="23" t="s">
        <v>1615</v>
      </c>
      <c r="F5752" s="23" t="s">
        <v>71</v>
      </c>
      <c r="G5752" s="23" t="s">
        <v>53</v>
      </c>
      <c r="H5752" s="23" t="s">
        <v>54</v>
      </c>
      <c r="I5752" s="23" t="s">
        <v>96</v>
      </c>
      <c r="J5752" s="23" t="s">
        <v>97</v>
      </c>
      <c r="K5752" s="23" t="s">
        <v>98</v>
      </c>
      <c r="L5752" s="24">
        <v>15631.04</v>
      </c>
      <c r="M5752">
        <v>8</v>
      </c>
      <c r="N5752" s="25">
        <v>0.15</v>
      </c>
      <c r="O5752" s="24">
        <v>2220.59</v>
      </c>
      <c r="P5752" s="26">
        <f t="shared" si="534"/>
        <v>0.14206284418695109</v>
      </c>
      <c r="Q5752" t="str">
        <f t="shared" si="535"/>
        <v>Low</v>
      </c>
      <c r="R5752" t="str">
        <f t="shared" si="536"/>
        <v>Medium</v>
      </c>
      <c r="S5752" s="23">
        <f t="shared" si="537"/>
        <v>2025</v>
      </c>
      <c r="T5752" s="23">
        <f t="shared" si="538"/>
        <v>10</v>
      </c>
      <c r="U5752" t="str">
        <f t="shared" si="539"/>
        <v>Oct-2025</v>
      </c>
    </row>
    <row r="5753" spans="1:21" x14ac:dyDescent="0.3">
      <c r="A5753" t="s">
        <v>7764</v>
      </c>
      <c r="B5753" s="22">
        <v>44691</v>
      </c>
      <c r="C5753" s="22">
        <v>44693</v>
      </c>
      <c r="D5753" s="23" t="s">
        <v>102</v>
      </c>
      <c r="E5753" s="23" t="s">
        <v>944</v>
      </c>
      <c r="F5753" s="23" t="s">
        <v>71</v>
      </c>
      <c r="G5753" s="23" t="s">
        <v>179</v>
      </c>
      <c r="H5753" s="23" t="s">
        <v>236</v>
      </c>
      <c r="I5753" s="23" t="s">
        <v>96</v>
      </c>
      <c r="J5753" s="23" t="s">
        <v>111</v>
      </c>
      <c r="K5753" s="23" t="s">
        <v>112</v>
      </c>
      <c r="L5753" s="24">
        <v>25241.72</v>
      </c>
      <c r="M5753">
        <v>4</v>
      </c>
      <c r="N5753" s="25">
        <v>0.2</v>
      </c>
      <c r="O5753" s="24">
        <v>5177.8100000000004</v>
      </c>
      <c r="P5753" s="26">
        <f t="shared" si="534"/>
        <v>0.20512904825820111</v>
      </c>
      <c r="Q5753" t="str">
        <f t="shared" si="535"/>
        <v>Medium</v>
      </c>
      <c r="R5753" t="str">
        <f t="shared" si="536"/>
        <v>Medium</v>
      </c>
      <c r="S5753" s="23">
        <f t="shared" si="537"/>
        <v>2022</v>
      </c>
      <c r="T5753" s="23">
        <f t="shared" si="538"/>
        <v>5</v>
      </c>
      <c r="U5753" t="str">
        <f t="shared" si="539"/>
        <v>May-2022</v>
      </c>
    </row>
    <row r="5754" spans="1:21" x14ac:dyDescent="0.3">
      <c r="A5754" t="s">
        <v>7765</v>
      </c>
      <c r="B5754" s="22">
        <v>45035</v>
      </c>
      <c r="C5754" s="22">
        <v>45042</v>
      </c>
      <c r="D5754" s="23" t="s">
        <v>102</v>
      </c>
      <c r="E5754" s="23" t="s">
        <v>824</v>
      </c>
      <c r="F5754" s="23" t="s">
        <v>71</v>
      </c>
      <c r="G5754" s="23" t="s">
        <v>179</v>
      </c>
      <c r="H5754" s="23" t="s">
        <v>180</v>
      </c>
      <c r="I5754" s="23" t="s">
        <v>96</v>
      </c>
      <c r="J5754" s="23" t="s">
        <v>111</v>
      </c>
      <c r="K5754" s="23" t="s">
        <v>328</v>
      </c>
      <c r="L5754" s="24">
        <v>16969.349999999999</v>
      </c>
      <c r="M5754">
        <v>3</v>
      </c>
      <c r="N5754" s="25">
        <v>0.2</v>
      </c>
      <c r="O5754" s="24">
        <v>3543.76</v>
      </c>
      <c r="P5754" s="26">
        <f t="shared" si="534"/>
        <v>0.2088329841744086</v>
      </c>
      <c r="Q5754" t="str">
        <f t="shared" si="535"/>
        <v>Medium</v>
      </c>
      <c r="R5754" t="str">
        <f t="shared" si="536"/>
        <v>Medium</v>
      </c>
      <c r="S5754" s="23">
        <f t="shared" si="537"/>
        <v>2023</v>
      </c>
      <c r="T5754" s="23">
        <f t="shared" si="538"/>
        <v>4</v>
      </c>
      <c r="U5754" t="str">
        <f t="shared" si="539"/>
        <v>Apr-2023</v>
      </c>
    </row>
    <row r="5755" spans="1:21" x14ac:dyDescent="0.3">
      <c r="A5755" t="s">
        <v>7766</v>
      </c>
      <c r="B5755" s="22">
        <v>44912</v>
      </c>
      <c r="C5755" s="22">
        <v>44917</v>
      </c>
      <c r="D5755" s="23" t="s">
        <v>50</v>
      </c>
      <c r="E5755" s="23" t="s">
        <v>1145</v>
      </c>
      <c r="F5755" s="23" t="s">
        <v>52</v>
      </c>
      <c r="G5755" s="23" t="s">
        <v>72</v>
      </c>
      <c r="H5755" s="23" t="s">
        <v>104</v>
      </c>
      <c r="I5755" s="23" t="s">
        <v>83</v>
      </c>
      <c r="J5755" s="23" t="s">
        <v>84</v>
      </c>
      <c r="K5755" s="23" t="s">
        <v>257</v>
      </c>
      <c r="L5755" s="24">
        <v>25580.560000000001</v>
      </c>
      <c r="M5755">
        <v>2</v>
      </c>
      <c r="N5755" s="25">
        <v>0</v>
      </c>
      <c r="O5755" s="24">
        <v>4099.82</v>
      </c>
      <c r="P5755" s="26">
        <f t="shared" si="534"/>
        <v>0.16027092448327948</v>
      </c>
      <c r="Q5755" t="str">
        <f t="shared" si="535"/>
        <v>Low</v>
      </c>
      <c r="R5755" t="str">
        <f t="shared" si="536"/>
        <v>None</v>
      </c>
      <c r="S5755" s="23">
        <f t="shared" si="537"/>
        <v>2022</v>
      </c>
      <c r="T5755" s="23">
        <f t="shared" si="538"/>
        <v>12</v>
      </c>
      <c r="U5755" t="str">
        <f t="shared" si="539"/>
        <v>Dec-2022</v>
      </c>
    </row>
    <row r="5756" spans="1:21" x14ac:dyDescent="0.3">
      <c r="A5756" t="s">
        <v>7767</v>
      </c>
      <c r="B5756" s="22">
        <v>44913</v>
      </c>
      <c r="C5756" s="22">
        <v>44915</v>
      </c>
      <c r="D5756" s="23" t="s">
        <v>50</v>
      </c>
      <c r="E5756" s="23" t="s">
        <v>1536</v>
      </c>
      <c r="F5756" s="23" t="s">
        <v>80</v>
      </c>
      <c r="G5756" s="23" t="s">
        <v>53</v>
      </c>
      <c r="H5756" s="23" t="s">
        <v>54</v>
      </c>
      <c r="I5756" s="23" t="s">
        <v>96</v>
      </c>
      <c r="J5756" s="23" t="s">
        <v>111</v>
      </c>
      <c r="K5756" s="23" t="s">
        <v>225</v>
      </c>
      <c r="L5756" s="24">
        <v>139708.79999999999</v>
      </c>
      <c r="M5756">
        <v>10</v>
      </c>
      <c r="N5756" s="25">
        <v>0.05</v>
      </c>
      <c r="O5756" s="24">
        <v>22593.39</v>
      </c>
      <c r="P5756" s="26">
        <f t="shared" si="534"/>
        <v>0.16171773002130146</v>
      </c>
      <c r="Q5756" t="str">
        <f t="shared" si="535"/>
        <v>Low</v>
      </c>
      <c r="R5756" t="str">
        <f t="shared" si="536"/>
        <v>Low</v>
      </c>
      <c r="S5756" s="23">
        <f t="shared" si="537"/>
        <v>2022</v>
      </c>
      <c r="T5756" s="23">
        <f t="shared" si="538"/>
        <v>12</v>
      </c>
      <c r="U5756" t="str">
        <f t="shared" si="539"/>
        <v>Dec-2022</v>
      </c>
    </row>
    <row r="5757" spans="1:21" x14ac:dyDescent="0.3">
      <c r="A5757" t="s">
        <v>7768</v>
      </c>
      <c r="B5757" s="22">
        <v>45814</v>
      </c>
      <c r="C5757" s="22">
        <v>45816</v>
      </c>
      <c r="D5757" s="23" t="s">
        <v>102</v>
      </c>
      <c r="E5757" s="23" t="s">
        <v>2047</v>
      </c>
      <c r="F5757" s="23" t="s">
        <v>80</v>
      </c>
      <c r="G5757" s="23" t="s">
        <v>179</v>
      </c>
      <c r="H5757" s="23" t="s">
        <v>236</v>
      </c>
      <c r="I5757" s="23" t="s">
        <v>83</v>
      </c>
      <c r="J5757" s="23" t="s">
        <v>379</v>
      </c>
      <c r="K5757" s="23" t="s">
        <v>716</v>
      </c>
      <c r="L5757" s="24">
        <v>9592.16</v>
      </c>
      <c r="M5757">
        <v>4</v>
      </c>
      <c r="N5757" s="25">
        <v>0.05</v>
      </c>
      <c r="O5757" s="24">
        <v>1561.13</v>
      </c>
      <c r="P5757" s="26">
        <f t="shared" si="534"/>
        <v>0.16275062134076163</v>
      </c>
      <c r="Q5757" t="str">
        <f t="shared" si="535"/>
        <v>Low</v>
      </c>
      <c r="R5757" t="str">
        <f t="shared" si="536"/>
        <v>Low</v>
      </c>
      <c r="S5757" s="23">
        <f t="shared" si="537"/>
        <v>2025</v>
      </c>
      <c r="T5757" s="23">
        <f t="shared" si="538"/>
        <v>6</v>
      </c>
      <c r="U5757" t="str">
        <f t="shared" si="539"/>
        <v>Jun-2025</v>
      </c>
    </row>
    <row r="5758" spans="1:21" x14ac:dyDescent="0.3">
      <c r="A5758" t="s">
        <v>7769</v>
      </c>
      <c r="B5758" s="22">
        <v>45016</v>
      </c>
      <c r="C5758" s="22">
        <v>45022</v>
      </c>
      <c r="D5758" s="23" t="s">
        <v>50</v>
      </c>
      <c r="E5758" s="23" t="s">
        <v>1091</v>
      </c>
      <c r="F5758" s="23" t="s">
        <v>52</v>
      </c>
      <c r="G5758" s="23" t="s">
        <v>53</v>
      </c>
      <c r="H5758" s="23" t="s">
        <v>90</v>
      </c>
      <c r="I5758" s="23" t="s">
        <v>83</v>
      </c>
      <c r="J5758" s="23" t="s">
        <v>449</v>
      </c>
      <c r="K5758" s="23" t="s">
        <v>775</v>
      </c>
      <c r="L5758" s="24">
        <v>1619.1</v>
      </c>
      <c r="M5758">
        <v>5</v>
      </c>
      <c r="N5758" s="25">
        <v>0.15</v>
      </c>
      <c r="O5758" s="24">
        <v>261.70999999999998</v>
      </c>
      <c r="P5758" s="26">
        <f t="shared" si="534"/>
        <v>0.16163918226175036</v>
      </c>
      <c r="Q5758" t="str">
        <f t="shared" si="535"/>
        <v>Low</v>
      </c>
      <c r="R5758" t="str">
        <f t="shared" si="536"/>
        <v>Medium</v>
      </c>
      <c r="S5758" s="23">
        <f t="shared" si="537"/>
        <v>2023</v>
      </c>
      <c r="T5758" s="23">
        <f t="shared" si="538"/>
        <v>3</v>
      </c>
      <c r="U5758" t="str">
        <f t="shared" si="539"/>
        <v>Mar-2023</v>
      </c>
    </row>
    <row r="5759" spans="1:21" x14ac:dyDescent="0.3">
      <c r="A5759" t="s">
        <v>7770</v>
      </c>
      <c r="B5759" s="22">
        <v>44829</v>
      </c>
      <c r="C5759" s="22">
        <v>44832</v>
      </c>
      <c r="D5759" s="23" t="s">
        <v>50</v>
      </c>
      <c r="E5759" s="23" t="s">
        <v>637</v>
      </c>
      <c r="F5759" s="23" t="s">
        <v>80</v>
      </c>
      <c r="G5759" s="23" t="s">
        <v>179</v>
      </c>
      <c r="H5759" s="23" t="s">
        <v>236</v>
      </c>
      <c r="I5759" s="23" t="s">
        <v>55</v>
      </c>
      <c r="J5759" s="23" t="s">
        <v>173</v>
      </c>
      <c r="K5759" s="23" t="s">
        <v>735</v>
      </c>
      <c r="L5759" s="24">
        <v>60207.55</v>
      </c>
      <c r="M5759">
        <v>5</v>
      </c>
      <c r="N5759" s="25">
        <v>0.2</v>
      </c>
      <c r="O5759" s="24">
        <v>11025.06</v>
      </c>
      <c r="P5759" s="26">
        <f t="shared" si="534"/>
        <v>0.1831175658202335</v>
      </c>
      <c r="Q5759" t="str">
        <f t="shared" si="535"/>
        <v>Low</v>
      </c>
      <c r="R5759" t="str">
        <f t="shared" si="536"/>
        <v>Medium</v>
      </c>
      <c r="S5759" s="23">
        <f t="shared" si="537"/>
        <v>2022</v>
      </c>
      <c r="T5759" s="23">
        <f t="shared" si="538"/>
        <v>9</v>
      </c>
      <c r="U5759" t="str">
        <f t="shared" si="539"/>
        <v>Sep-2022</v>
      </c>
    </row>
    <row r="5760" spans="1:21" x14ac:dyDescent="0.3">
      <c r="A5760" t="s">
        <v>7771</v>
      </c>
      <c r="B5760" s="22">
        <v>45593</v>
      </c>
      <c r="C5760" s="22">
        <v>45599</v>
      </c>
      <c r="D5760" s="23" t="s">
        <v>61</v>
      </c>
      <c r="E5760" s="23" t="s">
        <v>963</v>
      </c>
      <c r="F5760" s="23" t="s">
        <v>80</v>
      </c>
      <c r="G5760" s="23" t="s">
        <v>63</v>
      </c>
      <c r="H5760" s="23" t="s">
        <v>213</v>
      </c>
      <c r="I5760" s="23" t="s">
        <v>83</v>
      </c>
      <c r="J5760" s="23" t="s">
        <v>449</v>
      </c>
      <c r="K5760" s="23" t="s">
        <v>681</v>
      </c>
      <c r="L5760" s="24">
        <v>21183.99</v>
      </c>
      <c r="M5760">
        <v>3</v>
      </c>
      <c r="N5760" s="25">
        <v>0.2</v>
      </c>
      <c r="O5760" s="24">
        <v>3782.13</v>
      </c>
      <c r="P5760" s="26">
        <f t="shared" si="534"/>
        <v>0.17853718775358182</v>
      </c>
      <c r="Q5760" t="str">
        <f t="shared" si="535"/>
        <v>Low</v>
      </c>
      <c r="R5760" t="str">
        <f t="shared" si="536"/>
        <v>Medium</v>
      </c>
      <c r="S5760" s="23">
        <f t="shared" si="537"/>
        <v>2024</v>
      </c>
      <c r="T5760" s="23">
        <f t="shared" si="538"/>
        <v>10</v>
      </c>
      <c r="U5760" t="str">
        <f t="shared" si="539"/>
        <v>Oct-2024</v>
      </c>
    </row>
    <row r="5761" spans="1:21" x14ac:dyDescent="0.3">
      <c r="A5761" t="s">
        <v>7772</v>
      </c>
      <c r="B5761" s="22">
        <v>45752</v>
      </c>
      <c r="C5761" s="22">
        <v>45753</v>
      </c>
      <c r="D5761" s="23" t="s">
        <v>78</v>
      </c>
      <c r="E5761" s="23" t="s">
        <v>94</v>
      </c>
      <c r="F5761" s="23" t="s">
        <v>80</v>
      </c>
      <c r="G5761" s="23" t="s">
        <v>179</v>
      </c>
      <c r="H5761" s="23" t="s">
        <v>180</v>
      </c>
      <c r="I5761" s="23" t="s">
        <v>55</v>
      </c>
      <c r="J5761" s="23" t="s">
        <v>65</v>
      </c>
      <c r="K5761" s="23" t="s">
        <v>66</v>
      </c>
      <c r="L5761" s="24">
        <v>21597.7</v>
      </c>
      <c r="M5761">
        <v>10</v>
      </c>
      <c r="N5761" s="25">
        <v>0.2</v>
      </c>
      <c r="O5761" s="24">
        <v>6198.02</v>
      </c>
      <c r="P5761" s="26">
        <f t="shared" si="534"/>
        <v>0.28697592799233251</v>
      </c>
      <c r="Q5761" t="str">
        <f t="shared" si="535"/>
        <v>Medium</v>
      </c>
      <c r="R5761" t="str">
        <f t="shared" si="536"/>
        <v>Medium</v>
      </c>
      <c r="S5761" s="23">
        <f t="shared" si="537"/>
        <v>2025</v>
      </c>
      <c r="T5761" s="23">
        <f t="shared" si="538"/>
        <v>4</v>
      </c>
      <c r="U5761" t="str">
        <f t="shared" si="539"/>
        <v>Apr-2025</v>
      </c>
    </row>
    <row r="5762" spans="1:21" x14ac:dyDescent="0.3">
      <c r="A5762" t="s">
        <v>7773</v>
      </c>
      <c r="B5762" s="22">
        <v>45955</v>
      </c>
      <c r="C5762" s="22">
        <v>45960</v>
      </c>
      <c r="D5762" s="23" t="s">
        <v>102</v>
      </c>
      <c r="E5762" s="23" t="s">
        <v>715</v>
      </c>
      <c r="F5762" s="23" t="s">
        <v>52</v>
      </c>
      <c r="G5762" s="23" t="s">
        <v>179</v>
      </c>
      <c r="H5762" s="23" t="s">
        <v>180</v>
      </c>
      <c r="I5762" s="23" t="s">
        <v>96</v>
      </c>
      <c r="J5762" s="23" t="s">
        <v>97</v>
      </c>
      <c r="K5762" s="23" t="s">
        <v>181</v>
      </c>
      <c r="L5762" s="24">
        <v>27075.919999999998</v>
      </c>
      <c r="M5762">
        <v>4</v>
      </c>
      <c r="N5762" s="25">
        <v>0</v>
      </c>
      <c r="O5762" s="24">
        <v>10321.950000000001</v>
      </c>
      <c r="P5762" s="26">
        <f t="shared" si="534"/>
        <v>0.38122250324273382</v>
      </c>
      <c r="Q5762" t="str">
        <f t="shared" si="535"/>
        <v>High</v>
      </c>
      <c r="R5762" t="str">
        <f t="shared" si="536"/>
        <v>None</v>
      </c>
      <c r="S5762" s="23">
        <f t="shared" si="537"/>
        <v>2025</v>
      </c>
      <c r="T5762" s="23">
        <f t="shared" si="538"/>
        <v>10</v>
      </c>
      <c r="U5762" t="str">
        <f t="shared" si="539"/>
        <v>Oct-2025</v>
      </c>
    </row>
    <row r="5763" spans="1:21" x14ac:dyDescent="0.3">
      <c r="A5763" t="s">
        <v>7774</v>
      </c>
      <c r="B5763" s="22">
        <v>44943</v>
      </c>
      <c r="C5763" s="22">
        <v>44947</v>
      </c>
      <c r="D5763" s="23" t="s">
        <v>78</v>
      </c>
      <c r="E5763" s="23" t="s">
        <v>495</v>
      </c>
      <c r="F5763" s="23" t="s">
        <v>80</v>
      </c>
      <c r="G5763" s="23" t="s">
        <v>72</v>
      </c>
      <c r="H5763" s="23" t="s">
        <v>346</v>
      </c>
      <c r="I5763" s="23" t="s">
        <v>118</v>
      </c>
      <c r="J5763" s="23" t="s">
        <v>303</v>
      </c>
      <c r="K5763" s="23" t="s">
        <v>304</v>
      </c>
      <c r="L5763" s="24">
        <v>6287.93</v>
      </c>
      <c r="M5763">
        <v>1</v>
      </c>
      <c r="N5763" s="25">
        <v>0.1</v>
      </c>
      <c r="O5763" s="24">
        <v>910.42</v>
      </c>
      <c r="P5763" s="26">
        <f t="shared" si="534"/>
        <v>0.1447885075056497</v>
      </c>
      <c r="Q5763" t="str">
        <f t="shared" si="535"/>
        <v>Low</v>
      </c>
      <c r="R5763" t="str">
        <f t="shared" si="536"/>
        <v>Low</v>
      </c>
      <c r="S5763" s="23">
        <f t="shared" si="537"/>
        <v>2023</v>
      </c>
      <c r="T5763" s="23">
        <f t="shared" si="538"/>
        <v>1</v>
      </c>
      <c r="U5763" t="str">
        <f t="shared" si="539"/>
        <v>Jan-2023</v>
      </c>
    </row>
    <row r="5764" spans="1:21" x14ac:dyDescent="0.3">
      <c r="A5764" t="s">
        <v>7775</v>
      </c>
      <c r="B5764" s="22">
        <v>45026</v>
      </c>
      <c r="C5764" s="22">
        <v>45027</v>
      </c>
      <c r="D5764" s="23" t="s">
        <v>61</v>
      </c>
      <c r="E5764" s="23" t="s">
        <v>1562</v>
      </c>
      <c r="F5764" s="23" t="s">
        <v>52</v>
      </c>
      <c r="G5764" s="23" t="s">
        <v>179</v>
      </c>
      <c r="H5764" s="23" t="s">
        <v>180</v>
      </c>
      <c r="I5764" s="23" t="s">
        <v>96</v>
      </c>
      <c r="J5764" s="23" t="s">
        <v>111</v>
      </c>
      <c r="K5764" s="23" t="s">
        <v>112</v>
      </c>
      <c r="L5764" s="24">
        <v>87454.02</v>
      </c>
      <c r="M5764">
        <v>6</v>
      </c>
      <c r="N5764" s="25">
        <v>0.1</v>
      </c>
      <c r="O5764" s="24">
        <v>24849.66</v>
      </c>
      <c r="P5764" s="26">
        <f t="shared" ref="P5764:P5827" si="540">IFERROR(O5764/L5764,0)</f>
        <v>0.28414542864924902</v>
      </c>
      <c r="Q5764" t="str">
        <f t="shared" ref="Q5764:Q5827" si="541">IF(P5764&gt;=0.3,"High",IF(P5764&gt;=0.2,"Medium","Low"))</f>
        <v>Medium</v>
      </c>
      <c r="R5764" t="str">
        <f t="shared" ref="R5764:R5827" si="542">IF(N5764=0,"None",IF(N5764&lt;=0.1,"Low",IF(N5764&lt;=0.2,"Medium","High")))</f>
        <v>Low</v>
      </c>
      <c r="S5764" s="23">
        <f t="shared" ref="S5764:S5827" si="543">YEAR(B5764)</f>
        <v>2023</v>
      </c>
      <c r="T5764" s="23">
        <f t="shared" ref="T5764:T5827" si="544">MONTH(B5764)</f>
        <v>4</v>
      </c>
      <c r="U5764" t="str">
        <f t="shared" ref="U5764:U5827" si="545">TEXT(B5764,"mmm-yyyy")</f>
        <v>Apr-2023</v>
      </c>
    </row>
    <row r="5765" spans="1:21" x14ac:dyDescent="0.3">
      <c r="A5765" t="s">
        <v>7776</v>
      </c>
      <c r="B5765" s="22">
        <v>45049</v>
      </c>
      <c r="C5765" s="22">
        <v>45052</v>
      </c>
      <c r="D5765" s="23" t="s">
        <v>78</v>
      </c>
      <c r="E5765" s="23" t="s">
        <v>1434</v>
      </c>
      <c r="F5765" s="23" t="s">
        <v>52</v>
      </c>
      <c r="G5765" s="23" t="s">
        <v>53</v>
      </c>
      <c r="H5765" s="23" t="s">
        <v>110</v>
      </c>
      <c r="I5765" s="23" t="s">
        <v>96</v>
      </c>
      <c r="J5765" s="23" t="s">
        <v>166</v>
      </c>
      <c r="K5765" s="23" t="s">
        <v>167</v>
      </c>
      <c r="L5765" s="24">
        <v>20393.38</v>
      </c>
      <c r="M5765">
        <v>7</v>
      </c>
      <c r="N5765" s="25">
        <v>0.1</v>
      </c>
      <c r="O5765" s="24">
        <v>6505.65</v>
      </c>
      <c r="P5765" s="26">
        <f t="shared" si="540"/>
        <v>0.31900793296648222</v>
      </c>
      <c r="Q5765" t="str">
        <f t="shared" si="541"/>
        <v>High</v>
      </c>
      <c r="R5765" t="str">
        <f t="shared" si="542"/>
        <v>Low</v>
      </c>
      <c r="S5765" s="23">
        <f t="shared" si="543"/>
        <v>2023</v>
      </c>
      <c r="T5765" s="23">
        <f t="shared" si="544"/>
        <v>5</v>
      </c>
      <c r="U5765" t="str">
        <f t="shared" si="545"/>
        <v>May-2023</v>
      </c>
    </row>
    <row r="5766" spans="1:21" x14ac:dyDescent="0.3">
      <c r="A5766" t="s">
        <v>7777</v>
      </c>
      <c r="B5766" s="22">
        <v>44627</v>
      </c>
      <c r="C5766" s="22">
        <v>44633</v>
      </c>
      <c r="D5766" s="23" t="s">
        <v>50</v>
      </c>
      <c r="E5766" s="23" t="s">
        <v>2400</v>
      </c>
      <c r="F5766" s="23" t="s">
        <v>52</v>
      </c>
      <c r="G5766" s="23" t="s">
        <v>53</v>
      </c>
      <c r="H5766" s="23" t="s">
        <v>90</v>
      </c>
      <c r="I5766" s="23" t="s">
        <v>118</v>
      </c>
      <c r="J5766" s="23" t="s">
        <v>230</v>
      </c>
      <c r="K5766" s="23" t="s">
        <v>356</v>
      </c>
      <c r="L5766" s="24">
        <v>3926.55</v>
      </c>
      <c r="M5766">
        <v>1</v>
      </c>
      <c r="N5766" s="25">
        <v>0.05</v>
      </c>
      <c r="O5766" s="24">
        <v>1230.75</v>
      </c>
      <c r="P5766" s="26">
        <f t="shared" si="540"/>
        <v>0.31344309890361766</v>
      </c>
      <c r="Q5766" t="str">
        <f t="shared" si="541"/>
        <v>High</v>
      </c>
      <c r="R5766" t="str">
        <f t="shared" si="542"/>
        <v>Low</v>
      </c>
      <c r="S5766" s="23">
        <f t="shared" si="543"/>
        <v>2022</v>
      </c>
      <c r="T5766" s="23">
        <f t="shared" si="544"/>
        <v>3</v>
      </c>
      <c r="U5766" t="str">
        <f t="shared" si="545"/>
        <v>Mar-2022</v>
      </c>
    </row>
    <row r="5767" spans="1:21" x14ac:dyDescent="0.3">
      <c r="A5767" t="s">
        <v>7778</v>
      </c>
      <c r="B5767" s="22">
        <v>45905</v>
      </c>
      <c r="C5767" s="22">
        <v>45906</v>
      </c>
      <c r="D5767" s="23" t="s">
        <v>78</v>
      </c>
      <c r="E5767" s="23" t="s">
        <v>990</v>
      </c>
      <c r="F5767" s="23" t="s">
        <v>80</v>
      </c>
      <c r="G5767" s="23" t="s">
        <v>63</v>
      </c>
      <c r="H5767" s="23" t="s">
        <v>172</v>
      </c>
      <c r="I5767" s="23" t="s">
        <v>55</v>
      </c>
      <c r="J5767" s="23" t="s">
        <v>56</v>
      </c>
      <c r="K5767" s="23" t="s">
        <v>151</v>
      </c>
      <c r="L5767" s="24">
        <v>7759.84</v>
      </c>
      <c r="M5767">
        <v>2</v>
      </c>
      <c r="N5767" s="25">
        <v>0.25</v>
      </c>
      <c r="O5767" s="24">
        <v>1319.52</v>
      </c>
      <c r="P5767" s="26">
        <f t="shared" si="540"/>
        <v>0.17004474319058124</v>
      </c>
      <c r="Q5767" t="str">
        <f t="shared" si="541"/>
        <v>Low</v>
      </c>
      <c r="R5767" t="str">
        <f t="shared" si="542"/>
        <v>High</v>
      </c>
      <c r="S5767" s="23">
        <f t="shared" si="543"/>
        <v>2025</v>
      </c>
      <c r="T5767" s="23">
        <f t="shared" si="544"/>
        <v>9</v>
      </c>
      <c r="U5767" t="str">
        <f t="shared" si="545"/>
        <v>Sep-2025</v>
      </c>
    </row>
    <row r="5768" spans="1:21" x14ac:dyDescent="0.3">
      <c r="A5768" t="s">
        <v>7779</v>
      </c>
      <c r="B5768" s="22">
        <v>45535</v>
      </c>
      <c r="C5768" s="22">
        <v>45541</v>
      </c>
      <c r="D5768" s="23" t="s">
        <v>102</v>
      </c>
      <c r="E5768" s="23" t="s">
        <v>1232</v>
      </c>
      <c r="F5768" s="23" t="s">
        <v>71</v>
      </c>
      <c r="G5768" s="23" t="s">
        <v>72</v>
      </c>
      <c r="H5768" s="23" t="s">
        <v>117</v>
      </c>
      <c r="I5768" s="23" t="s">
        <v>55</v>
      </c>
      <c r="J5768" s="23" t="s">
        <v>65</v>
      </c>
      <c r="K5768" s="23" t="s">
        <v>91</v>
      </c>
      <c r="L5768" s="24">
        <v>10657.26</v>
      </c>
      <c r="M5768">
        <v>1</v>
      </c>
      <c r="N5768" s="25">
        <v>0.25</v>
      </c>
      <c r="O5768" s="24">
        <v>1459.38</v>
      </c>
      <c r="P5768" s="26">
        <f t="shared" si="540"/>
        <v>0.13693763687852226</v>
      </c>
      <c r="Q5768" t="str">
        <f t="shared" si="541"/>
        <v>Low</v>
      </c>
      <c r="R5768" t="str">
        <f t="shared" si="542"/>
        <v>High</v>
      </c>
      <c r="S5768" s="23">
        <f t="shared" si="543"/>
        <v>2024</v>
      </c>
      <c r="T5768" s="23">
        <f t="shared" si="544"/>
        <v>8</v>
      </c>
      <c r="U5768" t="str">
        <f t="shared" si="545"/>
        <v>Aug-2024</v>
      </c>
    </row>
    <row r="5769" spans="1:21" x14ac:dyDescent="0.3">
      <c r="A5769" t="s">
        <v>7780</v>
      </c>
      <c r="B5769" s="22">
        <v>45495</v>
      </c>
      <c r="C5769" s="22">
        <v>45500</v>
      </c>
      <c r="D5769" s="23" t="s">
        <v>102</v>
      </c>
      <c r="E5769" s="23" t="s">
        <v>2172</v>
      </c>
      <c r="F5769" s="23" t="s">
        <v>52</v>
      </c>
      <c r="G5769" s="23" t="s">
        <v>53</v>
      </c>
      <c r="H5769" s="23" t="s">
        <v>246</v>
      </c>
      <c r="I5769" s="23" t="s">
        <v>55</v>
      </c>
      <c r="J5769" s="23" t="s">
        <v>141</v>
      </c>
      <c r="K5769" s="23" t="s">
        <v>978</v>
      </c>
      <c r="L5769" s="24">
        <v>10730.93</v>
      </c>
      <c r="M5769">
        <v>1</v>
      </c>
      <c r="N5769" s="25">
        <v>0.15</v>
      </c>
      <c r="O5769" s="24">
        <v>3213.91</v>
      </c>
      <c r="P5769" s="26">
        <f t="shared" si="540"/>
        <v>0.29949967057841209</v>
      </c>
      <c r="Q5769" t="str">
        <f t="shared" si="541"/>
        <v>Medium</v>
      </c>
      <c r="R5769" t="str">
        <f t="shared" si="542"/>
        <v>Medium</v>
      </c>
      <c r="S5769" s="23">
        <f t="shared" si="543"/>
        <v>2024</v>
      </c>
      <c r="T5769" s="23">
        <f t="shared" si="544"/>
        <v>7</v>
      </c>
      <c r="U5769" t="str">
        <f t="shared" si="545"/>
        <v>Jul-2024</v>
      </c>
    </row>
    <row r="5770" spans="1:21" x14ac:dyDescent="0.3">
      <c r="A5770" t="s">
        <v>7781</v>
      </c>
      <c r="B5770" s="22">
        <v>44604</v>
      </c>
      <c r="C5770" s="22">
        <v>44611</v>
      </c>
      <c r="D5770" s="23" t="s">
        <v>61</v>
      </c>
      <c r="E5770" s="23" t="s">
        <v>2514</v>
      </c>
      <c r="F5770" s="23" t="s">
        <v>52</v>
      </c>
      <c r="G5770" s="23" t="s">
        <v>81</v>
      </c>
      <c r="H5770" s="23" t="s">
        <v>82</v>
      </c>
      <c r="I5770" s="23" t="s">
        <v>55</v>
      </c>
      <c r="J5770" s="23" t="s">
        <v>65</v>
      </c>
      <c r="K5770" s="23" t="s">
        <v>130</v>
      </c>
      <c r="L5770" s="24">
        <v>3637.64</v>
      </c>
      <c r="M5770">
        <v>2</v>
      </c>
      <c r="N5770" s="25">
        <v>0.2</v>
      </c>
      <c r="O5770" s="24">
        <v>1128.42</v>
      </c>
      <c r="P5770" s="26">
        <f t="shared" si="540"/>
        <v>0.31020661747726552</v>
      </c>
      <c r="Q5770" t="str">
        <f t="shared" si="541"/>
        <v>High</v>
      </c>
      <c r="R5770" t="str">
        <f t="shared" si="542"/>
        <v>Medium</v>
      </c>
      <c r="S5770" s="23">
        <f t="shared" si="543"/>
        <v>2022</v>
      </c>
      <c r="T5770" s="23">
        <f t="shared" si="544"/>
        <v>2</v>
      </c>
      <c r="U5770" t="str">
        <f t="shared" si="545"/>
        <v>Feb-2022</v>
      </c>
    </row>
    <row r="5771" spans="1:21" x14ac:dyDescent="0.3">
      <c r="A5771" t="s">
        <v>7782</v>
      </c>
      <c r="B5771" s="22">
        <v>45723</v>
      </c>
      <c r="C5771" s="22">
        <v>45725</v>
      </c>
      <c r="D5771" s="23" t="s">
        <v>61</v>
      </c>
      <c r="E5771" s="23" t="s">
        <v>807</v>
      </c>
      <c r="F5771" s="23" t="s">
        <v>52</v>
      </c>
      <c r="G5771" s="23" t="s">
        <v>179</v>
      </c>
      <c r="H5771" s="23" t="s">
        <v>236</v>
      </c>
      <c r="I5771" s="23" t="s">
        <v>55</v>
      </c>
      <c r="J5771" s="23" t="s">
        <v>141</v>
      </c>
      <c r="K5771" s="23" t="s">
        <v>142</v>
      </c>
      <c r="L5771" s="24">
        <v>8777.5</v>
      </c>
      <c r="M5771">
        <v>5</v>
      </c>
      <c r="N5771" s="25">
        <v>0.2</v>
      </c>
      <c r="O5771" s="24">
        <v>1789.68</v>
      </c>
      <c r="P5771" s="26">
        <f t="shared" si="540"/>
        <v>0.20389404727997723</v>
      </c>
      <c r="Q5771" t="str">
        <f t="shared" si="541"/>
        <v>Medium</v>
      </c>
      <c r="R5771" t="str">
        <f t="shared" si="542"/>
        <v>Medium</v>
      </c>
      <c r="S5771" s="23">
        <f t="shared" si="543"/>
        <v>2025</v>
      </c>
      <c r="T5771" s="23">
        <f t="shared" si="544"/>
        <v>3</v>
      </c>
      <c r="U5771" t="str">
        <f t="shared" si="545"/>
        <v>Mar-2025</v>
      </c>
    </row>
    <row r="5772" spans="1:21" x14ac:dyDescent="0.3">
      <c r="A5772" t="s">
        <v>7783</v>
      </c>
      <c r="B5772" s="22">
        <v>44890</v>
      </c>
      <c r="C5772" s="22">
        <v>44894</v>
      </c>
      <c r="D5772" s="23" t="s">
        <v>78</v>
      </c>
      <c r="E5772" s="23" t="s">
        <v>2882</v>
      </c>
      <c r="F5772" s="23" t="s">
        <v>52</v>
      </c>
      <c r="G5772" s="23" t="s">
        <v>63</v>
      </c>
      <c r="H5772" s="23" t="s">
        <v>172</v>
      </c>
      <c r="I5772" s="23" t="s">
        <v>118</v>
      </c>
      <c r="J5772" s="23" t="s">
        <v>303</v>
      </c>
      <c r="K5772" s="23" t="s">
        <v>421</v>
      </c>
      <c r="L5772" s="24">
        <v>83110.259999999995</v>
      </c>
      <c r="M5772">
        <v>6</v>
      </c>
      <c r="N5772" s="25">
        <v>0.1</v>
      </c>
      <c r="O5772" s="24">
        <v>23032.57</v>
      </c>
      <c r="P5772" s="26">
        <f t="shared" si="540"/>
        <v>0.27713269095777104</v>
      </c>
      <c r="Q5772" t="str">
        <f t="shared" si="541"/>
        <v>Medium</v>
      </c>
      <c r="R5772" t="str">
        <f t="shared" si="542"/>
        <v>Low</v>
      </c>
      <c r="S5772" s="23">
        <f t="shared" si="543"/>
        <v>2022</v>
      </c>
      <c r="T5772" s="23">
        <f t="shared" si="544"/>
        <v>11</v>
      </c>
      <c r="U5772" t="str">
        <f t="shared" si="545"/>
        <v>Nov-2022</v>
      </c>
    </row>
    <row r="5773" spans="1:21" x14ac:dyDescent="0.3">
      <c r="A5773" t="s">
        <v>7784</v>
      </c>
      <c r="B5773" s="22">
        <v>45016</v>
      </c>
      <c r="C5773" s="22">
        <v>45021</v>
      </c>
      <c r="D5773" s="23" t="s">
        <v>102</v>
      </c>
      <c r="E5773" s="23" t="s">
        <v>660</v>
      </c>
      <c r="F5773" s="23" t="s">
        <v>71</v>
      </c>
      <c r="G5773" s="23" t="s">
        <v>179</v>
      </c>
      <c r="H5773" s="23" t="s">
        <v>180</v>
      </c>
      <c r="I5773" s="23" t="s">
        <v>118</v>
      </c>
      <c r="J5773" s="23" t="s">
        <v>230</v>
      </c>
      <c r="K5773" s="23" t="s">
        <v>356</v>
      </c>
      <c r="L5773" s="24">
        <v>41453.94</v>
      </c>
      <c r="M5773">
        <v>3</v>
      </c>
      <c r="N5773" s="25">
        <v>0.25</v>
      </c>
      <c r="O5773" s="24">
        <v>5752.72</v>
      </c>
      <c r="P5773" s="26">
        <f t="shared" si="540"/>
        <v>0.13877378121355896</v>
      </c>
      <c r="Q5773" t="str">
        <f t="shared" si="541"/>
        <v>Low</v>
      </c>
      <c r="R5773" t="str">
        <f t="shared" si="542"/>
        <v>High</v>
      </c>
      <c r="S5773" s="23">
        <f t="shared" si="543"/>
        <v>2023</v>
      </c>
      <c r="T5773" s="23">
        <f t="shared" si="544"/>
        <v>3</v>
      </c>
      <c r="U5773" t="str">
        <f t="shared" si="545"/>
        <v>Mar-2023</v>
      </c>
    </row>
    <row r="5774" spans="1:21" x14ac:dyDescent="0.3">
      <c r="A5774" t="s">
        <v>7785</v>
      </c>
      <c r="B5774" s="22">
        <v>45298</v>
      </c>
      <c r="C5774" s="22">
        <v>45303</v>
      </c>
      <c r="D5774" s="23" t="s">
        <v>61</v>
      </c>
      <c r="E5774" s="23" t="s">
        <v>742</v>
      </c>
      <c r="F5774" s="23" t="s">
        <v>52</v>
      </c>
      <c r="G5774" s="23" t="s">
        <v>63</v>
      </c>
      <c r="H5774" s="23" t="s">
        <v>213</v>
      </c>
      <c r="I5774" s="23" t="s">
        <v>118</v>
      </c>
      <c r="J5774" s="23" t="s">
        <v>119</v>
      </c>
      <c r="K5774" s="23" t="s">
        <v>197</v>
      </c>
      <c r="L5774" s="24">
        <v>19831.650000000001</v>
      </c>
      <c r="M5774">
        <v>5</v>
      </c>
      <c r="N5774" s="25">
        <v>0.2</v>
      </c>
      <c r="O5774" s="24">
        <v>4738.9799999999996</v>
      </c>
      <c r="P5774" s="26">
        <f t="shared" si="540"/>
        <v>0.23896044958437646</v>
      </c>
      <c r="Q5774" t="str">
        <f t="shared" si="541"/>
        <v>Medium</v>
      </c>
      <c r="R5774" t="str">
        <f t="shared" si="542"/>
        <v>Medium</v>
      </c>
      <c r="S5774" s="23">
        <f t="shared" si="543"/>
        <v>2024</v>
      </c>
      <c r="T5774" s="23">
        <f t="shared" si="544"/>
        <v>1</v>
      </c>
      <c r="U5774" t="str">
        <f t="shared" si="545"/>
        <v>Jan-2024</v>
      </c>
    </row>
    <row r="5775" spans="1:21" x14ac:dyDescent="0.3">
      <c r="A5775" t="s">
        <v>7786</v>
      </c>
      <c r="B5775" s="22">
        <v>44933</v>
      </c>
      <c r="C5775" s="22">
        <v>44936</v>
      </c>
      <c r="D5775" s="23" t="s">
        <v>61</v>
      </c>
      <c r="E5775" s="23" t="s">
        <v>536</v>
      </c>
      <c r="F5775" s="23" t="s">
        <v>71</v>
      </c>
      <c r="G5775" s="23" t="s">
        <v>81</v>
      </c>
      <c r="H5775" s="23" t="s">
        <v>95</v>
      </c>
      <c r="I5775" s="23" t="s">
        <v>96</v>
      </c>
      <c r="J5775" s="23" t="s">
        <v>135</v>
      </c>
      <c r="K5775" s="23" t="s">
        <v>136</v>
      </c>
      <c r="L5775" s="24">
        <v>38789.599999999999</v>
      </c>
      <c r="M5775">
        <v>5</v>
      </c>
      <c r="N5775" s="25">
        <v>0.05</v>
      </c>
      <c r="O5775" s="24">
        <v>13047.33</v>
      </c>
      <c r="P5775" s="26">
        <f t="shared" si="540"/>
        <v>0.33636155051869576</v>
      </c>
      <c r="Q5775" t="str">
        <f t="shared" si="541"/>
        <v>High</v>
      </c>
      <c r="R5775" t="str">
        <f t="shared" si="542"/>
        <v>Low</v>
      </c>
      <c r="S5775" s="23">
        <f t="shared" si="543"/>
        <v>2023</v>
      </c>
      <c r="T5775" s="23">
        <f t="shared" si="544"/>
        <v>1</v>
      </c>
      <c r="U5775" t="str">
        <f t="shared" si="545"/>
        <v>Jan-2023</v>
      </c>
    </row>
    <row r="5776" spans="1:21" x14ac:dyDescent="0.3">
      <c r="A5776" t="s">
        <v>7787</v>
      </c>
      <c r="B5776" s="22">
        <v>44610</v>
      </c>
      <c r="C5776" s="22">
        <v>44617</v>
      </c>
      <c r="D5776" s="23" t="s">
        <v>50</v>
      </c>
      <c r="E5776" s="23" t="s">
        <v>129</v>
      </c>
      <c r="F5776" s="23" t="s">
        <v>80</v>
      </c>
      <c r="G5776" s="23" t="s">
        <v>72</v>
      </c>
      <c r="H5776" s="23" t="s">
        <v>104</v>
      </c>
      <c r="I5776" s="23" t="s">
        <v>55</v>
      </c>
      <c r="J5776" s="23" t="s">
        <v>173</v>
      </c>
      <c r="K5776" s="23" t="s">
        <v>203</v>
      </c>
      <c r="L5776" s="24">
        <v>67792.55</v>
      </c>
      <c r="M5776">
        <v>7</v>
      </c>
      <c r="N5776" s="25">
        <v>0.2</v>
      </c>
      <c r="O5776" s="24">
        <v>15708.65</v>
      </c>
      <c r="P5776" s="26">
        <f t="shared" si="540"/>
        <v>0.23171646441976293</v>
      </c>
      <c r="Q5776" t="str">
        <f t="shared" si="541"/>
        <v>Medium</v>
      </c>
      <c r="R5776" t="str">
        <f t="shared" si="542"/>
        <v>Medium</v>
      </c>
      <c r="S5776" s="23">
        <f t="shared" si="543"/>
        <v>2022</v>
      </c>
      <c r="T5776" s="23">
        <f t="shared" si="544"/>
        <v>2</v>
      </c>
      <c r="U5776" t="str">
        <f t="shared" si="545"/>
        <v>Feb-2022</v>
      </c>
    </row>
    <row r="5777" spans="1:21" x14ac:dyDescent="0.3">
      <c r="A5777" t="s">
        <v>7788</v>
      </c>
      <c r="B5777" s="22">
        <v>44614</v>
      </c>
      <c r="C5777" s="22">
        <v>44620</v>
      </c>
      <c r="D5777" s="23" t="s">
        <v>102</v>
      </c>
      <c r="E5777" s="23" t="s">
        <v>370</v>
      </c>
      <c r="F5777" s="23" t="s">
        <v>71</v>
      </c>
      <c r="G5777" s="23" t="s">
        <v>53</v>
      </c>
      <c r="H5777" s="23" t="s">
        <v>54</v>
      </c>
      <c r="I5777" s="23" t="s">
        <v>83</v>
      </c>
      <c r="J5777" s="23" t="s">
        <v>84</v>
      </c>
      <c r="K5777" s="23" t="s">
        <v>85</v>
      </c>
      <c r="L5777" s="24">
        <v>33876.800000000003</v>
      </c>
      <c r="M5777">
        <v>10</v>
      </c>
      <c r="N5777" s="25">
        <v>0.1</v>
      </c>
      <c r="O5777" s="24">
        <v>11957.01</v>
      </c>
      <c r="P5777" s="26">
        <f t="shared" si="540"/>
        <v>0.352955710102489</v>
      </c>
      <c r="Q5777" t="str">
        <f t="shared" si="541"/>
        <v>High</v>
      </c>
      <c r="R5777" t="str">
        <f t="shared" si="542"/>
        <v>Low</v>
      </c>
      <c r="S5777" s="23">
        <f t="shared" si="543"/>
        <v>2022</v>
      </c>
      <c r="T5777" s="23">
        <f t="shared" si="544"/>
        <v>2</v>
      </c>
      <c r="U5777" t="str">
        <f t="shared" si="545"/>
        <v>Feb-2022</v>
      </c>
    </row>
    <row r="5778" spans="1:21" x14ac:dyDescent="0.3">
      <c r="A5778" t="s">
        <v>7789</v>
      </c>
      <c r="B5778" s="22">
        <v>46006</v>
      </c>
      <c r="C5778" s="22">
        <v>46013</v>
      </c>
      <c r="D5778" s="23" t="s">
        <v>50</v>
      </c>
      <c r="E5778" s="23" t="s">
        <v>814</v>
      </c>
      <c r="F5778" s="23" t="s">
        <v>52</v>
      </c>
      <c r="G5778" s="23" t="s">
        <v>53</v>
      </c>
      <c r="H5778" s="23" t="s">
        <v>110</v>
      </c>
      <c r="I5778" s="23" t="s">
        <v>118</v>
      </c>
      <c r="J5778" s="23" t="s">
        <v>119</v>
      </c>
      <c r="K5778" s="23" t="s">
        <v>197</v>
      </c>
      <c r="L5778" s="24">
        <v>10938.54</v>
      </c>
      <c r="M5778">
        <v>2</v>
      </c>
      <c r="N5778" s="25">
        <v>0.2</v>
      </c>
      <c r="O5778" s="24">
        <v>1840.83</v>
      </c>
      <c r="P5778" s="26">
        <f t="shared" si="540"/>
        <v>0.16828845531487746</v>
      </c>
      <c r="Q5778" t="str">
        <f t="shared" si="541"/>
        <v>Low</v>
      </c>
      <c r="R5778" t="str">
        <f t="shared" si="542"/>
        <v>Medium</v>
      </c>
      <c r="S5778" s="23">
        <f t="shared" si="543"/>
        <v>2025</v>
      </c>
      <c r="T5778" s="23">
        <f t="shared" si="544"/>
        <v>12</v>
      </c>
      <c r="U5778" t="str">
        <f t="shared" si="545"/>
        <v>Dec-2025</v>
      </c>
    </row>
    <row r="5779" spans="1:21" x14ac:dyDescent="0.3">
      <c r="A5779" t="s">
        <v>7790</v>
      </c>
      <c r="B5779" s="22">
        <v>44813</v>
      </c>
      <c r="C5779" s="22">
        <v>44820</v>
      </c>
      <c r="D5779" s="23" t="s">
        <v>61</v>
      </c>
      <c r="E5779" s="23" t="s">
        <v>954</v>
      </c>
      <c r="F5779" s="23" t="s">
        <v>80</v>
      </c>
      <c r="G5779" s="23" t="s">
        <v>179</v>
      </c>
      <c r="H5779" s="23" t="s">
        <v>180</v>
      </c>
      <c r="I5779" s="23" t="s">
        <v>118</v>
      </c>
      <c r="J5779" s="23" t="s">
        <v>191</v>
      </c>
      <c r="K5779" s="23" t="s">
        <v>290</v>
      </c>
      <c r="L5779" s="24">
        <v>33678.449999999997</v>
      </c>
      <c r="M5779">
        <v>5</v>
      </c>
      <c r="N5779" s="25">
        <v>0.05</v>
      </c>
      <c r="O5779" s="24">
        <v>8261.39</v>
      </c>
      <c r="P5779" s="26">
        <f t="shared" si="540"/>
        <v>0.24530196609404531</v>
      </c>
      <c r="Q5779" t="str">
        <f t="shared" si="541"/>
        <v>Medium</v>
      </c>
      <c r="R5779" t="str">
        <f t="shared" si="542"/>
        <v>Low</v>
      </c>
      <c r="S5779" s="23">
        <f t="shared" si="543"/>
        <v>2022</v>
      </c>
      <c r="T5779" s="23">
        <f t="shared" si="544"/>
        <v>9</v>
      </c>
      <c r="U5779" t="str">
        <f t="shared" si="545"/>
        <v>Sep-2022</v>
      </c>
    </row>
    <row r="5780" spans="1:21" x14ac:dyDescent="0.3">
      <c r="A5780" t="s">
        <v>7791</v>
      </c>
      <c r="B5780" s="22">
        <v>45740</v>
      </c>
      <c r="C5780" s="22">
        <v>45741</v>
      </c>
      <c r="D5780" s="23" t="s">
        <v>78</v>
      </c>
      <c r="E5780" s="23" t="s">
        <v>1111</v>
      </c>
      <c r="F5780" s="23" t="s">
        <v>80</v>
      </c>
      <c r="G5780" s="23" t="s">
        <v>179</v>
      </c>
      <c r="H5780" s="23" t="s">
        <v>180</v>
      </c>
      <c r="I5780" s="23" t="s">
        <v>118</v>
      </c>
      <c r="J5780" s="23" t="s">
        <v>230</v>
      </c>
      <c r="K5780" s="23" t="s">
        <v>351</v>
      </c>
      <c r="L5780" s="24">
        <v>25117.02</v>
      </c>
      <c r="M5780">
        <v>3</v>
      </c>
      <c r="N5780" s="25">
        <v>0.15</v>
      </c>
      <c r="O5780" s="24">
        <v>6474.76</v>
      </c>
      <c r="P5780" s="26">
        <f t="shared" si="540"/>
        <v>0.25778376574928075</v>
      </c>
      <c r="Q5780" t="str">
        <f t="shared" si="541"/>
        <v>Medium</v>
      </c>
      <c r="R5780" t="str">
        <f t="shared" si="542"/>
        <v>Medium</v>
      </c>
      <c r="S5780" s="23">
        <f t="shared" si="543"/>
        <v>2025</v>
      </c>
      <c r="T5780" s="23">
        <f t="shared" si="544"/>
        <v>3</v>
      </c>
      <c r="U5780" t="str">
        <f t="shared" si="545"/>
        <v>Mar-2025</v>
      </c>
    </row>
    <row r="5781" spans="1:21" x14ac:dyDescent="0.3">
      <c r="A5781" t="s">
        <v>7792</v>
      </c>
      <c r="B5781" s="22">
        <v>45180</v>
      </c>
      <c r="C5781" s="22">
        <v>45186</v>
      </c>
      <c r="D5781" s="23" t="s">
        <v>50</v>
      </c>
      <c r="E5781" s="23" t="s">
        <v>124</v>
      </c>
      <c r="F5781" s="23" t="s">
        <v>71</v>
      </c>
      <c r="G5781" s="23" t="s">
        <v>53</v>
      </c>
      <c r="H5781" s="23" t="s">
        <v>110</v>
      </c>
      <c r="I5781" s="23" t="s">
        <v>96</v>
      </c>
      <c r="J5781" s="23" t="s">
        <v>111</v>
      </c>
      <c r="K5781" s="23" t="s">
        <v>225</v>
      </c>
      <c r="L5781" s="24">
        <v>51427.199999999997</v>
      </c>
      <c r="M5781">
        <v>4</v>
      </c>
      <c r="N5781" s="25">
        <v>0.05</v>
      </c>
      <c r="O5781" s="24">
        <v>16362.05</v>
      </c>
      <c r="P5781" s="26">
        <f t="shared" si="540"/>
        <v>0.31815945647439486</v>
      </c>
      <c r="Q5781" t="str">
        <f t="shared" si="541"/>
        <v>High</v>
      </c>
      <c r="R5781" t="str">
        <f t="shared" si="542"/>
        <v>Low</v>
      </c>
      <c r="S5781" s="23">
        <f t="shared" si="543"/>
        <v>2023</v>
      </c>
      <c r="T5781" s="23">
        <f t="shared" si="544"/>
        <v>9</v>
      </c>
      <c r="U5781" t="str">
        <f t="shared" si="545"/>
        <v>Sep-2023</v>
      </c>
    </row>
    <row r="5782" spans="1:21" x14ac:dyDescent="0.3">
      <c r="A5782" t="s">
        <v>7793</v>
      </c>
      <c r="B5782" s="22">
        <v>45858</v>
      </c>
      <c r="C5782" s="22">
        <v>45861</v>
      </c>
      <c r="D5782" s="23" t="s">
        <v>50</v>
      </c>
      <c r="E5782" s="23" t="s">
        <v>2811</v>
      </c>
      <c r="F5782" s="23" t="s">
        <v>71</v>
      </c>
      <c r="G5782" s="23" t="s">
        <v>53</v>
      </c>
      <c r="H5782" s="23" t="s">
        <v>90</v>
      </c>
      <c r="I5782" s="23" t="s">
        <v>83</v>
      </c>
      <c r="J5782" s="23" t="s">
        <v>156</v>
      </c>
      <c r="K5782" s="23" t="s">
        <v>208</v>
      </c>
      <c r="L5782" s="24">
        <v>79086.720000000001</v>
      </c>
      <c r="M5782">
        <v>6</v>
      </c>
      <c r="N5782" s="25">
        <v>0.1</v>
      </c>
      <c r="O5782" s="24">
        <v>15565.62</v>
      </c>
      <c r="P5782" s="26">
        <f t="shared" si="540"/>
        <v>0.19681711417542669</v>
      </c>
      <c r="Q5782" t="str">
        <f t="shared" si="541"/>
        <v>Low</v>
      </c>
      <c r="R5782" t="str">
        <f t="shared" si="542"/>
        <v>Low</v>
      </c>
      <c r="S5782" s="23">
        <f t="shared" si="543"/>
        <v>2025</v>
      </c>
      <c r="T5782" s="23">
        <f t="shared" si="544"/>
        <v>7</v>
      </c>
      <c r="U5782" t="str">
        <f t="shared" si="545"/>
        <v>Jul-2025</v>
      </c>
    </row>
    <row r="5783" spans="1:21" x14ac:dyDescent="0.3">
      <c r="A5783" t="s">
        <v>7794</v>
      </c>
      <c r="B5783" s="22">
        <v>44619</v>
      </c>
      <c r="C5783" s="22">
        <v>44622</v>
      </c>
      <c r="D5783" s="23" t="s">
        <v>78</v>
      </c>
      <c r="E5783" s="23" t="s">
        <v>4013</v>
      </c>
      <c r="F5783" s="23" t="s">
        <v>52</v>
      </c>
      <c r="G5783" s="23" t="s">
        <v>53</v>
      </c>
      <c r="H5783" s="23" t="s">
        <v>54</v>
      </c>
      <c r="I5783" s="23" t="s">
        <v>83</v>
      </c>
      <c r="J5783" s="23" t="s">
        <v>379</v>
      </c>
      <c r="K5783" s="23" t="s">
        <v>716</v>
      </c>
      <c r="L5783" s="24">
        <v>12940.25</v>
      </c>
      <c r="M5783">
        <v>1</v>
      </c>
      <c r="N5783" s="25">
        <v>0.15</v>
      </c>
      <c r="O5783" s="24">
        <v>2266.52</v>
      </c>
      <c r="P5783" s="26">
        <f t="shared" si="540"/>
        <v>0.17515272116071945</v>
      </c>
      <c r="Q5783" t="str">
        <f t="shared" si="541"/>
        <v>Low</v>
      </c>
      <c r="R5783" t="str">
        <f t="shared" si="542"/>
        <v>Medium</v>
      </c>
      <c r="S5783" s="23">
        <f t="shared" si="543"/>
        <v>2022</v>
      </c>
      <c r="T5783" s="23">
        <f t="shared" si="544"/>
        <v>2</v>
      </c>
      <c r="U5783" t="str">
        <f t="shared" si="545"/>
        <v>Feb-2022</v>
      </c>
    </row>
    <row r="5784" spans="1:21" x14ac:dyDescent="0.3">
      <c r="A5784" t="s">
        <v>7795</v>
      </c>
      <c r="B5784" s="22">
        <v>44846</v>
      </c>
      <c r="C5784" s="22">
        <v>44850</v>
      </c>
      <c r="D5784" s="23" t="s">
        <v>102</v>
      </c>
      <c r="E5784" s="23" t="s">
        <v>425</v>
      </c>
      <c r="F5784" s="23" t="s">
        <v>80</v>
      </c>
      <c r="G5784" s="23" t="s">
        <v>72</v>
      </c>
      <c r="H5784" s="23" t="s">
        <v>73</v>
      </c>
      <c r="I5784" s="23" t="s">
        <v>96</v>
      </c>
      <c r="J5784" s="23" t="s">
        <v>166</v>
      </c>
      <c r="K5784" s="23" t="s">
        <v>167</v>
      </c>
      <c r="L5784" s="24">
        <v>116372.24</v>
      </c>
      <c r="M5784">
        <v>8</v>
      </c>
      <c r="N5784" s="25">
        <v>0.2</v>
      </c>
      <c r="O5784" s="24">
        <v>25399.3</v>
      </c>
      <c r="P5784" s="26">
        <f t="shared" si="540"/>
        <v>0.21825909684302716</v>
      </c>
      <c r="Q5784" t="str">
        <f t="shared" si="541"/>
        <v>Medium</v>
      </c>
      <c r="R5784" t="str">
        <f t="shared" si="542"/>
        <v>Medium</v>
      </c>
      <c r="S5784" s="23">
        <f t="shared" si="543"/>
        <v>2022</v>
      </c>
      <c r="T5784" s="23">
        <f t="shared" si="544"/>
        <v>10</v>
      </c>
      <c r="U5784" t="str">
        <f t="shared" si="545"/>
        <v>Oct-2022</v>
      </c>
    </row>
    <row r="5785" spans="1:21" x14ac:dyDescent="0.3">
      <c r="A5785" t="s">
        <v>7796</v>
      </c>
      <c r="B5785" s="22">
        <v>45757</v>
      </c>
      <c r="C5785" s="22">
        <v>45762</v>
      </c>
      <c r="D5785" s="23" t="s">
        <v>102</v>
      </c>
      <c r="E5785" s="23" t="s">
        <v>1955</v>
      </c>
      <c r="F5785" s="23" t="s">
        <v>71</v>
      </c>
      <c r="G5785" s="23" t="s">
        <v>63</v>
      </c>
      <c r="H5785" s="23" t="s">
        <v>64</v>
      </c>
      <c r="I5785" s="23" t="s">
        <v>83</v>
      </c>
      <c r="J5785" s="23" t="s">
        <v>156</v>
      </c>
      <c r="K5785" s="23" t="s">
        <v>157</v>
      </c>
      <c r="L5785" s="24">
        <v>97117.7</v>
      </c>
      <c r="M5785">
        <v>10</v>
      </c>
      <c r="N5785" s="25">
        <v>0.2</v>
      </c>
      <c r="O5785" s="24">
        <v>16655.11</v>
      </c>
      <c r="P5785" s="26">
        <f t="shared" si="540"/>
        <v>0.17149407368584718</v>
      </c>
      <c r="Q5785" t="str">
        <f t="shared" si="541"/>
        <v>Low</v>
      </c>
      <c r="R5785" t="str">
        <f t="shared" si="542"/>
        <v>Medium</v>
      </c>
      <c r="S5785" s="23">
        <f t="shared" si="543"/>
        <v>2025</v>
      </c>
      <c r="T5785" s="23">
        <f t="shared" si="544"/>
        <v>4</v>
      </c>
      <c r="U5785" t="str">
        <f t="shared" si="545"/>
        <v>Apr-2025</v>
      </c>
    </row>
    <row r="5786" spans="1:21" x14ac:dyDescent="0.3">
      <c r="A5786" t="s">
        <v>7797</v>
      </c>
      <c r="B5786" s="22">
        <v>45628</v>
      </c>
      <c r="C5786" s="22">
        <v>45635</v>
      </c>
      <c r="D5786" s="23" t="s">
        <v>78</v>
      </c>
      <c r="E5786" s="23" t="s">
        <v>850</v>
      </c>
      <c r="F5786" s="23" t="s">
        <v>80</v>
      </c>
      <c r="G5786" s="23" t="s">
        <v>179</v>
      </c>
      <c r="H5786" s="23" t="s">
        <v>180</v>
      </c>
      <c r="I5786" s="23" t="s">
        <v>118</v>
      </c>
      <c r="J5786" s="23" t="s">
        <v>119</v>
      </c>
      <c r="K5786" s="23" t="s">
        <v>270</v>
      </c>
      <c r="L5786" s="24">
        <v>16413.96</v>
      </c>
      <c r="M5786">
        <v>3</v>
      </c>
      <c r="N5786" s="25">
        <v>0.1</v>
      </c>
      <c r="O5786" s="24">
        <v>2220.1</v>
      </c>
      <c r="P5786" s="26">
        <f t="shared" si="540"/>
        <v>0.13525681797689285</v>
      </c>
      <c r="Q5786" t="str">
        <f t="shared" si="541"/>
        <v>Low</v>
      </c>
      <c r="R5786" t="str">
        <f t="shared" si="542"/>
        <v>Low</v>
      </c>
      <c r="S5786" s="23">
        <f t="shared" si="543"/>
        <v>2024</v>
      </c>
      <c r="T5786" s="23">
        <f t="shared" si="544"/>
        <v>12</v>
      </c>
      <c r="U5786" t="str">
        <f t="shared" si="545"/>
        <v>Dec-2024</v>
      </c>
    </row>
    <row r="5787" spans="1:21" x14ac:dyDescent="0.3">
      <c r="A5787" t="s">
        <v>7798</v>
      </c>
      <c r="B5787" s="22">
        <v>45220</v>
      </c>
      <c r="C5787" s="22">
        <v>45225</v>
      </c>
      <c r="D5787" s="23" t="s">
        <v>50</v>
      </c>
      <c r="E5787" s="23" t="s">
        <v>517</v>
      </c>
      <c r="F5787" s="23" t="s">
        <v>71</v>
      </c>
      <c r="G5787" s="23" t="s">
        <v>53</v>
      </c>
      <c r="H5787" s="23" t="s">
        <v>90</v>
      </c>
      <c r="I5787" s="23" t="s">
        <v>83</v>
      </c>
      <c r="J5787" s="23" t="s">
        <v>449</v>
      </c>
      <c r="K5787" s="23" t="s">
        <v>681</v>
      </c>
      <c r="L5787" s="24">
        <v>5169.96</v>
      </c>
      <c r="M5787">
        <v>4</v>
      </c>
      <c r="N5787" s="25">
        <v>0.1</v>
      </c>
      <c r="O5787" s="24">
        <v>875.86</v>
      </c>
      <c r="P5787" s="26">
        <f t="shared" si="540"/>
        <v>0.16941330300427856</v>
      </c>
      <c r="Q5787" t="str">
        <f t="shared" si="541"/>
        <v>Low</v>
      </c>
      <c r="R5787" t="str">
        <f t="shared" si="542"/>
        <v>Low</v>
      </c>
      <c r="S5787" s="23">
        <f t="shared" si="543"/>
        <v>2023</v>
      </c>
      <c r="T5787" s="23">
        <f t="shared" si="544"/>
        <v>10</v>
      </c>
      <c r="U5787" t="str">
        <f t="shared" si="545"/>
        <v>Oct-2023</v>
      </c>
    </row>
    <row r="5788" spans="1:21" x14ac:dyDescent="0.3">
      <c r="A5788" t="s">
        <v>7799</v>
      </c>
      <c r="B5788" s="22">
        <v>44698</v>
      </c>
      <c r="C5788" s="22">
        <v>44701</v>
      </c>
      <c r="D5788" s="23" t="s">
        <v>78</v>
      </c>
      <c r="E5788" s="23" t="s">
        <v>765</v>
      </c>
      <c r="F5788" s="23" t="s">
        <v>52</v>
      </c>
      <c r="G5788" s="23" t="s">
        <v>63</v>
      </c>
      <c r="H5788" s="23" t="s">
        <v>64</v>
      </c>
      <c r="I5788" s="23" t="s">
        <v>83</v>
      </c>
      <c r="J5788" s="23" t="s">
        <v>449</v>
      </c>
      <c r="K5788" s="23" t="s">
        <v>681</v>
      </c>
      <c r="L5788" s="24">
        <v>41882.58</v>
      </c>
      <c r="M5788">
        <v>3</v>
      </c>
      <c r="N5788" s="25">
        <v>0.25</v>
      </c>
      <c r="O5788" s="24">
        <v>9340.34</v>
      </c>
      <c r="P5788" s="26">
        <f t="shared" si="540"/>
        <v>0.2230125269264692</v>
      </c>
      <c r="Q5788" t="str">
        <f t="shared" si="541"/>
        <v>Medium</v>
      </c>
      <c r="R5788" t="str">
        <f t="shared" si="542"/>
        <v>High</v>
      </c>
      <c r="S5788" s="23">
        <f t="shared" si="543"/>
        <v>2022</v>
      </c>
      <c r="T5788" s="23">
        <f t="shared" si="544"/>
        <v>5</v>
      </c>
      <c r="U5788" t="str">
        <f t="shared" si="545"/>
        <v>May-2022</v>
      </c>
    </row>
    <row r="5789" spans="1:21" x14ac:dyDescent="0.3">
      <c r="A5789" t="s">
        <v>7800</v>
      </c>
      <c r="B5789" s="22">
        <v>44722</v>
      </c>
      <c r="C5789" s="22">
        <v>44727</v>
      </c>
      <c r="D5789" s="23" t="s">
        <v>102</v>
      </c>
      <c r="E5789" s="23" t="s">
        <v>517</v>
      </c>
      <c r="F5789" s="23" t="s">
        <v>71</v>
      </c>
      <c r="G5789" s="23" t="s">
        <v>72</v>
      </c>
      <c r="H5789" s="23" t="s">
        <v>346</v>
      </c>
      <c r="I5789" s="23" t="s">
        <v>83</v>
      </c>
      <c r="J5789" s="23" t="s">
        <v>379</v>
      </c>
      <c r="K5789" s="23" t="s">
        <v>380</v>
      </c>
      <c r="L5789" s="24">
        <v>27982.38</v>
      </c>
      <c r="M5789">
        <v>6</v>
      </c>
      <c r="N5789" s="25">
        <v>0.1</v>
      </c>
      <c r="O5789" s="24">
        <v>4279.96</v>
      </c>
      <c r="P5789" s="26">
        <f t="shared" si="540"/>
        <v>0.15295196477211731</v>
      </c>
      <c r="Q5789" t="str">
        <f t="shared" si="541"/>
        <v>Low</v>
      </c>
      <c r="R5789" t="str">
        <f t="shared" si="542"/>
        <v>Low</v>
      </c>
      <c r="S5789" s="23">
        <f t="shared" si="543"/>
        <v>2022</v>
      </c>
      <c r="T5789" s="23">
        <f t="shared" si="544"/>
        <v>6</v>
      </c>
      <c r="U5789" t="str">
        <f t="shared" si="545"/>
        <v>Jun-2022</v>
      </c>
    </row>
    <row r="5790" spans="1:21" x14ac:dyDescent="0.3">
      <c r="A5790" t="s">
        <v>7801</v>
      </c>
      <c r="B5790" s="22">
        <v>45909</v>
      </c>
      <c r="C5790" s="22">
        <v>45913</v>
      </c>
      <c r="D5790" s="23" t="s">
        <v>102</v>
      </c>
      <c r="E5790" s="23" t="s">
        <v>129</v>
      </c>
      <c r="F5790" s="23" t="s">
        <v>80</v>
      </c>
      <c r="G5790" s="23" t="s">
        <v>72</v>
      </c>
      <c r="H5790" s="23" t="s">
        <v>346</v>
      </c>
      <c r="I5790" s="23" t="s">
        <v>55</v>
      </c>
      <c r="J5790" s="23" t="s">
        <v>173</v>
      </c>
      <c r="K5790" s="23" t="s">
        <v>735</v>
      </c>
      <c r="L5790" s="24">
        <v>8168.34</v>
      </c>
      <c r="M5790">
        <v>1</v>
      </c>
      <c r="N5790" s="25">
        <v>0</v>
      </c>
      <c r="O5790" s="24">
        <v>2277.7600000000002</v>
      </c>
      <c r="P5790" s="26">
        <f t="shared" si="540"/>
        <v>0.27885225149785636</v>
      </c>
      <c r="Q5790" t="str">
        <f t="shared" si="541"/>
        <v>Medium</v>
      </c>
      <c r="R5790" t="str">
        <f t="shared" si="542"/>
        <v>None</v>
      </c>
      <c r="S5790" s="23">
        <f t="shared" si="543"/>
        <v>2025</v>
      </c>
      <c r="T5790" s="23">
        <f t="shared" si="544"/>
        <v>9</v>
      </c>
      <c r="U5790" t="str">
        <f t="shared" si="545"/>
        <v>Sep-2025</v>
      </c>
    </row>
    <row r="5791" spans="1:21" x14ac:dyDescent="0.3">
      <c r="A5791" t="s">
        <v>7802</v>
      </c>
      <c r="B5791" s="22">
        <v>45927</v>
      </c>
      <c r="C5791" s="22">
        <v>45930</v>
      </c>
      <c r="D5791" s="23" t="s">
        <v>61</v>
      </c>
      <c r="E5791" s="23" t="s">
        <v>1574</v>
      </c>
      <c r="F5791" s="23" t="s">
        <v>80</v>
      </c>
      <c r="G5791" s="23" t="s">
        <v>179</v>
      </c>
      <c r="H5791" s="23" t="s">
        <v>236</v>
      </c>
      <c r="I5791" s="23" t="s">
        <v>55</v>
      </c>
      <c r="J5791" s="23" t="s">
        <v>141</v>
      </c>
      <c r="K5791" s="23" t="s">
        <v>142</v>
      </c>
      <c r="L5791" s="24">
        <v>49910.94</v>
      </c>
      <c r="M5791">
        <v>9</v>
      </c>
      <c r="N5791" s="25">
        <v>0</v>
      </c>
      <c r="O5791" s="24">
        <v>18811.669999999998</v>
      </c>
      <c r="P5791" s="26">
        <f t="shared" si="540"/>
        <v>0.3769047427277466</v>
      </c>
      <c r="Q5791" t="str">
        <f t="shared" si="541"/>
        <v>High</v>
      </c>
      <c r="R5791" t="str">
        <f t="shared" si="542"/>
        <v>None</v>
      </c>
      <c r="S5791" s="23">
        <f t="shared" si="543"/>
        <v>2025</v>
      </c>
      <c r="T5791" s="23">
        <f t="shared" si="544"/>
        <v>9</v>
      </c>
      <c r="U5791" t="str">
        <f t="shared" si="545"/>
        <v>Sep-2025</v>
      </c>
    </row>
    <row r="5792" spans="1:21" x14ac:dyDescent="0.3">
      <c r="A5792" t="s">
        <v>7803</v>
      </c>
      <c r="B5792" s="22">
        <v>45858</v>
      </c>
      <c r="C5792" s="22">
        <v>45865</v>
      </c>
      <c r="D5792" s="23" t="s">
        <v>50</v>
      </c>
      <c r="E5792" s="23" t="s">
        <v>1591</v>
      </c>
      <c r="F5792" s="23" t="s">
        <v>71</v>
      </c>
      <c r="G5792" s="23" t="s">
        <v>81</v>
      </c>
      <c r="H5792" s="23" t="s">
        <v>95</v>
      </c>
      <c r="I5792" s="23" t="s">
        <v>118</v>
      </c>
      <c r="J5792" s="23" t="s">
        <v>119</v>
      </c>
      <c r="K5792" s="23" t="s">
        <v>120</v>
      </c>
      <c r="L5792" s="24">
        <v>14663.4</v>
      </c>
      <c r="M5792">
        <v>1</v>
      </c>
      <c r="N5792" s="25">
        <v>0.15</v>
      </c>
      <c r="O5792" s="24">
        <v>3311.71</v>
      </c>
      <c r="P5792" s="26">
        <f t="shared" si="540"/>
        <v>0.22584871175852805</v>
      </c>
      <c r="Q5792" t="str">
        <f t="shared" si="541"/>
        <v>Medium</v>
      </c>
      <c r="R5792" t="str">
        <f t="shared" si="542"/>
        <v>Medium</v>
      </c>
      <c r="S5792" s="23">
        <f t="shared" si="543"/>
        <v>2025</v>
      </c>
      <c r="T5792" s="23">
        <f t="shared" si="544"/>
        <v>7</v>
      </c>
      <c r="U5792" t="str">
        <f t="shared" si="545"/>
        <v>Jul-2025</v>
      </c>
    </row>
    <row r="5793" spans="1:21" x14ac:dyDescent="0.3">
      <c r="A5793" t="s">
        <v>7804</v>
      </c>
      <c r="B5793" s="22">
        <v>44686</v>
      </c>
      <c r="C5793" s="22">
        <v>44688</v>
      </c>
      <c r="D5793" s="23" t="s">
        <v>102</v>
      </c>
      <c r="E5793" s="23" t="s">
        <v>937</v>
      </c>
      <c r="F5793" s="23" t="s">
        <v>52</v>
      </c>
      <c r="G5793" s="23" t="s">
        <v>81</v>
      </c>
      <c r="H5793" s="23" t="s">
        <v>95</v>
      </c>
      <c r="I5793" s="23" t="s">
        <v>83</v>
      </c>
      <c r="J5793" s="23" t="s">
        <v>379</v>
      </c>
      <c r="K5793" s="23" t="s">
        <v>716</v>
      </c>
      <c r="L5793" s="24">
        <v>1103.3399999999999</v>
      </c>
      <c r="M5793">
        <v>1</v>
      </c>
      <c r="N5793" s="25">
        <v>0.15</v>
      </c>
      <c r="O5793" s="24">
        <v>183.12</v>
      </c>
      <c r="P5793" s="26">
        <f t="shared" si="540"/>
        <v>0.16596878568709555</v>
      </c>
      <c r="Q5793" t="str">
        <f t="shared" si="541"/>
        <v>Low</v>
      </c>
      <c r="R5793" t="str">
        <f t="shared" si="542"/>
        <v>Medium</v>
      </c>
      <c r="S5793" s="23">
        <f t="shared" si="543"/>
        <v>2022</v>
      </c>
      <c r="T5793" s="23">
        <f t="shared" si="544"/>
        <v>5</v>
      </c>
      <c r="U5793" t="str">
        <f t="shared" si="545"/>
        <v>May-2022</v>
      </c>
    </row>
    <row r="5794" spans="1:21" x14ac:dyDescent="0.3">
      <c r="A5794" t="s">
        <v>7805</v>
      </c>
      <c r="B5794" s="22">
        <v>45444</v>
      </c>
      <c r="C5794" s="22">
        <v>45445</v>
      </c>
      <c r="D5794" s="23" t="s">
        <v>102</v>
      </c>
      <c r="E5794" s="23" t="s">
        <v>1617</v>
      </c>
      <c r="F5794" s="23" t="s">
        <v>80</v>
      </c>
      <c r="G5794" s="23" t="s">
        <v>63</v>
      </c>
      <c r="H5794" s="23" t="s">
        <v>213</v>
      </c>
      <c r="I5794" s="23" t="s">
        <v>118</v>
      </c>
      <c r="J5794" s="23" t="s">
        <v>230</v>
      </c>
      <c r="K5794" s="23" t="s">
        <v>231</v>
      </c>
      <c r="L5794" s="24">
        <v>39267</v>
      </c>
      <c r="M5794">
        <v>6</v>
      </c>
      <c r="N5794" s="25">
        <v>0.25</v>
      </c>
      <c r="O5794" s="24">
        <v>11327.91</v>
      </c>
      <c r="P5794" s="26">
        <f t="shared" si="540"/>
        <v>0.28848422339368934</v>
      </c>
      <c r="Q5794" t="str">
        <f t="shared" si="541"/>
        <v>Medium</v>
      </c>
      <c r="R5794" t="str">
        <f t="shared" si="542"/>
        <v>High</v>
      </c>
      <c r="S5794" s="23">
        <f t="shared" si="543"/>
        <v>2024</v>
      </c>
      <c r="T5794" s="23">
        <f t="shared" si="544"/>
        <v>6</v>
      </c>
      <c r="U5794" t="str">
        <f t="shared" si="545"/>
        <v>Jun-2024</v>
      </c>
    </row>
    <row r="5795" spans="1:21" x14ac:dyDescent="0.3">
      <c r="A5795" t="s">
        <v>7806</v>
      </c>
      <c r="B5795" s="22">
        <v>45733</v>
      </c>
      <c r="C5795" s="22">
        <v>45739</v>
      </c>
      <c r="D5795" s="23" t="s">
        <v>78</v>
      </c>
      <c r="E5795" s="23" t="s">
        <v>1891</v>
      </c>
      <c r="F5795" s="23" t="s">
        <v>80</v>
      </c>
      <c r="G5795" s="23" t="s">
        <v>81</v>
      </c>
      <c r="H5795" s="23" t="s">
        <v>95</v>
      </c>
      <c r="I5795" s="23" t="s">
        <v>83</v>
      </c>
      <c r="J5795" s="23" t="s">
        <v>84</v>
      </c>
      <c r="K5795" s="23" t="s">
        <v>125</v>
      </c>
      <c r="L5795" s="24">
        <v>83538.64</v>
      </c>
      <c r="M5795">
        <v>8</v>
      </c>
      <c r="N5795" s="25">
        <v>0.25</v>
      </c>
      <c r="O5795" s="24">
        <v>24139.71</v>
      </c>
      <c r="P5795" s="26">
        <f t="shared" si="540"/>
        <v>0.28896460368519283</v>
      </c>
      <c r="Q5795" t="str">
        <f t="shared" si="541"/>
        <v>Medium</v>
      </c>
      <c r="R5795" t="str">
        <f t="shared" si="542"/>
        <v>High</v>
      </c>
      <c r="S5795" s="23">
        <f t="shared" si="543"/>
        <v>2025</v>
      </c>
      <c r="T5795" s="23">
        <f t="shared" si="544"/>
        <v>3</v>
      </c>
      <c r="U5795" t="str">
        <f t="shared" si="545"/>
        <v>Mar-2025</v>
      </c>
    </row>
    <row r="5796" spans="1:21" x14ac:dyDescent="0.3">
      <c r="A5796" t="s">
        <v>7807</v>
      </c>
      <c r="B5796" s="22">
        <v>44624</v>
      </c>
      <c r="C5796" s="22">
        <v>44625</v>
      </c>
      <c r="D5796" s="23" t="s">
        <v>102</v>
      </c>
      <c r="E5796" s="23" t="s">
        <v>696</v>
      </c>
      <c r="F5796" s="23" t="s">
        <v>52</v>
      </c>
      <c r="G5796" s="23" t="s">
        <v>63</v>
      </c>
      <c r="H5796" s="23" t="s">
        <v>64</v>
      </c>
      <c r="I5796" s="23" t="s">
        <v>118</v>
      </c>
      <c r="J5796" s="23" t="s">
        <v>303</v>
      </c>
      <c r="K5796" s="23" t="s">
        <v>304</v>
      </c>
      <c r="L5796" s="24">
        <v>18405.03</v>
      </c>
      <c r="M5796">
        <v>7</v>
      </c>
      <c r="N5796" s="25">
        <v>0</v>
      </c>
      <c r="O5796" s="24">
        <v>2826.43</v>
      </c>
      <c r="P5796" s="26">
        <f t="shared" si="540"/>
        <v>0.15356834517520482</v>
      </c>
      <c r="Q5796" t="str">
        <f t="shared" si="541"/>
        <v>Low</v>
      </c>
      <c r="R5796" t="str">
        <f t="shared" si="542"/>
        <v>None</v>
      </c>
      <c r="S5796" s="23">
        <f t="shared" si="543"/>
        <v>2022</v>
      </c>
      <c r="T5796" s="23">
        <f t="shared" si="544"/>
        <v>3</v>
      </c>
      <c r="U5796" t="str">
        <f t="shared" si="545"/>
        <v>Mar-2022</v>
      </c>
    </row>
    <row r="5797" spans="1:21" x14ac:dyDescent="0.3">
      <c r="A5797" t="s">
        <v>7808</v>
      </c>
      <c r="B5797" s="22">
        <v>45070</v>
      </c>
      <c r="C5797" s="22">
        <v>45071</v>
      </c>
      <c r="D5797" s="23" t="s">
        <v>50</v>
      </c>
      <c r="E5797" s="23" t="s">
        <v>3102</v>
      </c>
      <c r="F5797" s="23" t="s">
        <v>80</v>
      </c>
      <c r="G5797" s="23" t="s">
        <v>53</v>
      </c>
      <c r="H5797" s="23" t="s">
        <v>54</v>
      </c>
      <c r="I5797" s="23" t="s">
        <v>83</v>
      </c>
      <c r="J5797" s="23" t="s">
        <v>156</v>
      </c>
      <c r="K5797" s="23" t="s">
        <v>285</v>
      </c>
      <c r="L5797" s="24">
        <v>12998.41</v>
      </c>
      <c r="M5797">
        <v>1</v>
      </c>
      <c r="N5797" s="25">
        <v>0.2</v>
      </c>
      <c r="O5797" s="24">
        <v>3174.89</v>
      </c>
      <c r="P5797" s="26">
        <f t="shared" si="540"/>
        <v>0.2442521816129819</v>
      </c>
      <c r="Q5797" t="str">
        <f t="shared" si="541"/>
        <v>Medium</v>
      </c>
      <c r="R5797" t="str">
        <f t="shared" si="542"/>
        <v>Medium</v>
      </c>
      <c r="S5797" s="23">
        <f t="shared" si="543"/>
        <v>2023</v>
      </c>
      <c r="T5797" s="23">
        <f t="shared" si="544"/>
        <v>5</v>
      </c>
      <c r="U5797" t="str">
        <f t="shared" si="545"/>
        <v>May-2023</v>
      </c>
    </row>
    <row r="5798" spans="1:21" x14ac:dyDescent="0.3">
      <c r="A5798" t="s">
        <v>7809</v>
      </c>
      <c r="B5798" s="22">
        <v>45657</v>
      </c>
      <c r="C5798" s="22">
        <v>45663</v>
      </c>
      <c r="D5798" s="23" t="s">
        <v>61</v>
      </c>
      <c r="E5798" s="23" t="s">
        <v>475</v>
      </c>
      <c r="F5798" s="23" t="s">
        <v>71</v>
      </c>
      <c r="G5798" s="23" t="s">
        <v>179</v>
      </c>
      <c r="H5798" s="23" t="s">
        <v>236</v>
      </c>
      <c r="I5798" s="23" t="s">
        <v>83</v>
      </c>
      <c r="J5798" s="23" t="s">
        <v>379</v>
      </c>
      <c r="K5798" s="23" t="s">
        <v>562</v>
      </c>
      <c r="L5798" s="24">
        <v>57532.86</v>
      </c>
      <c r="M5798">
        <v>7</v>
      </c>
      <c r="N5798" s="25">
        <v>0.1</v>
      </c>
      <c r="O5798" s="24">
        <v>17160.63</v>
      </c>
      <c r="P5798" s="26">
        <f t="shared" si="540"/>
        <v>0.298275281291422</v>
      </c>
      <c r="Q5798" t="str">
        <f t="shared" si="541"/>
        <v>Medium</v>
      </c>
      <c r="R5798" t="str">
        <f t="shared" si="542"/>
        <v>Low</v>
      </c>
      <c r="S5798" s="23">
        <f t="shared" si="543"/>
        <v>2024</v>
      </c>
      <c r="T5798" s="23">
        <f t="shared" si="544"/>
        <v>12</v>
      </c>
      <c r="U5798" t="str">
        <f t="shared" si="545"/>
        <v>Dec-2024</v>
      </c>
    </row>
    <row r="5799" spans="1:21" x14ac:dyDescent="0.3">
      <c r="A5799" t="s">
        <v>7810</v>
      </c>
      <c r="B5799" s="22">
        <v>45909</v>
      </c>
      <c r="C5799" s="22">
        <v>45916</v>
      </c>
      <c r="D5799" s="23" t="s">
        <v>61</v>
      </c>
      <c r="E5799" s="23" t="s">
        <v>1931</v>
      </c>
      <c r="F5799" s="23" t="s">
        <v>52</v>
      </c>
      <c r="G5799" s="23" t="s">
        <v>63</v>
      </c>
      <c r="H5799" s="23" t="s">
        <v>213</v>
      </c>
      <c r="I5799" s="23" t="s">
        <v>96</v>
      </c>
      <c r="J5799" s="23" t="s">
        <v>135</v>
      </c>
      <c r="K5799" s="23" t="s">
        <v>395</v>
      </c>
      <c r="L5799" s="24">
        <v>15190.2</v>
      </c>
      <c r="M5799">
        <v>2</v>
      </c>
      <c r="N5799" s="25">
        <v>0.2</v>
      </c>
      <c r="O5799" s="24">
        <v>3925.3</v>
      </c>
      <c r="P5799" s="26">
        <f t="shared" si="540"/>
        <v>0.25841002751774172</v>
      </c>
      <c r="Q5799" t="str">
        <f t="shared" si="541"/>
        <v>Medium</v>
      </c>
      <c r="R5799" t="str">
        <f t="shared" si="542"/>
        <v>Medium</v>
      </c>
      <c r="S5799" s="23">
        <f t="shared" si="543"/>
        <v>2025</v>
      </c>
      <c r="T5799" s="23">
        <f t="shared" si="544"/>
        <v>9</v>
      </c>
      <c r="U5799" t="str">
        <f t="shared" si="545"/>
        <v>Sep-2025</v>
      </c>
    </row>
    <row r="5800" spans="1:21" x14ac:dyDescent="0.3">
      <c r="A5800" t="s">
        <v>7811</v>
      </c>
      <c r="B5800" s="22">
        <v>45407</v>
      </c>
      <c r="C5800" s="22">
        <v>45413</v>
      </c>
      <c r="D5800" s="23" t="s">
        <v>50</v>
      </c>
      <c r="E5800" s="23" t="s">
        <v>1617</v>
      </c>
      <c r="F5800" s="23" t="s">
        <v>52</v>
      </c>
      <c r="G5800" s="23" t="s">
        <v>81</v>
      </c>
      <c r="H5800" s="23" t="s">
        <v>284</v>
      </c>
      <c r="I5800" s="23" t="s">
        <v>55</v>
      </c>
      <c r="J5800" s="23" t="s">
        <v>65</v>
      </c>
      <c r="K5800" s="23" t="s">
        <v>130</v>
      </c>
      <c r="L5800" s="24">
        <v>28681.919999999998</v>
      </c>
      <c r="M5800">
        <v>6</v>
      </c>
      <c r="N5800" s="25">
        <v>0.1</v>
      </c>
      <c r="O5800" s="24">
        <v>6398.85</v>
      </c>
      <c r="P5800" s="26">
        <f t="shared" si="540"/>
        <v>0.22309698932289054</v>
      </c>
      <c r="Q5800" t="str">
        <f t="shared" si="541"/>
        <v>Medium</v>
      </c>
      <c r="R5800" t="str">
        <f t="shared" si="542"/>
        <v>Low</v>
      </c>
      <c r="S5800" s="23">
        <f t="shared" si="543"/>
        <v>2024</v>
      </c>
      <c r="T5800" s="23">
        <f t="shared" si="544"/>
        <v>4</v>
      </c>
      <c r="U5800" t="str">
        <f t="shared" si="545"/>
        <v>Apr-2024</v>
      </c>
    </row>
    <row r="5801" spans="1:21" x14ac:dyDescent="0.3">
      <c r="A5801" t="s">
        <v>7812</v>
      </c>
      <c r="B5801" s="22">
        <v>45996</v>
      </c>
      <c r="C5801" s="22">
        <v>45998</v>
      </c>
      <c r="D5801" s="23" t="s">
        <v>61</v>
      </c>
      <c r="E5801" s="23" t="s">
        <v>1367</v>
      </c>
      <c r="F5801" s="23" t="s">
        <v>52</v>
      </c>
      <c r="G5801" s="23" t="s">
        <v>81</v>
      </c>
      <c r="H5801" s="23" t="s">
        <v>284</v>
      </c>
      <c r="I5801" s="23" t="s">
        <v>55</v>
      </c>
      <c r="J5801" s="23" t="s">
        <v>173</v>
      </c>
      <c r="K5801" s="23" t="s">
        <v>780</v>
      </c>
      <c r="L5801" s="24">
        <v>74940.100000000006</v>
      </c>
      <c r="M5801">
        <v>10</v>
      </c>
      <c r="N5801" s="25">
        <v>0</v>
      </c>
      <c r="O5801" s="24">
        <v>13107.18</v>
      </c>
      <c r="P5801" s="26">
        <f t="shared" si="540"/>
        <v>0.17490208846798977</v>
      </c>
      <c r="Q5801" t="str">
        <f t="shared" si="541"/>
        <v>Low</v>
      </c>
      <c r="R5801" t="str">
        <f t="shared" si="542"/>
        <v>None</v>
      </c>
      <c r="S5801" s="23">
        <f t="shared" si="543"/>
        <v>2025</v>
      </c>
      <c r="T5801" s="23">
        <f t="shared" si="544"/>
        <v>12</v>
      </c>
      <c r="U5801" t="str">
        <f t="shared" si="545"/>
        <v>Dec-2025</v>
      </c>
    </row>
    <row r="5802" spans="1:21" x14ac:dyDescent="0.3">
      <c r="A5802" t="s">
        <v>7813</v>
      </c>
      <c r="B5802" s="22">
        <v>44737</v>
      </c>
      <c r="C5802" s="22">
        <v>44739</v>
      </c>
      <c r="D5802" s="23" t="s">
        <v>78</v>
      </c>
      <c r="E5802" s="23" t="s">
        <v>350</v>
      </c>
      <c r="F5802" s="23" t="s">
        <v>80</v>
      </c>
      <c r="G5802" s="23" t="s">
        <v>53</v>
      </c>
      <c r="H5802" s="23" t="s">
        <v>246</v>
      </c>
      <c r="I5802" s="23" t="s">
        <v>55</v>
      </c>
      <c r="J5802" s="23" t="s">
        <v>65</v>
      </c>
      <c r="K5802" s="23" t="s">
        <v>325</v>
      </c>
      <c r="L5802" s="24">
        <v>52158.89</v>
      </c>
      <c r="M5802">
        <v>7</v>
      </c>
      <c r="N5802" s="25">
        <v>0.05</v>
      </c>
      <c r="O5802" s="24">
        <v>11181.05</v>
      </c>
      <c r="P5802" s="26">
        <f t="shared" si="540"/>
        <v>0.21436518300140206</v>
      </c>
      <c r="Q5802" t="str">
        <f t="shared" si="541"/>
        <v>Medium</v>
      </c>
      <c r="R5802" t="str">
        <f t="shared" si="542"/>
        <v>Low</v>
      </c>
      <c r="S5802" s="23">
        <f t="shared" si="543"/>
        <v>2022</v>
      </c>
      <c r="T5802" s="23">
        <f t="shared" si="544"/>
        <v>6</v>
      </c>
      <c r="U5802" t="str">
        <f t="shared" si="545"/>
        <v>Jun-2022</v>
      </c>
    </row>
    <row r="5803" spans="1:21" x14ac:dyDescent="0.3">
      <c r="A5803" t="s">
        <v>7814</v>
      </c>
      <c r="B5803" s="22">
        <v>45783</v>
      </c>
      <c r="C5803" s="22">
        <v>45784</v>
      </c>
      <c r="D5803" s="23" t="s">
        <v>102</v>
      </c>
      <c r="E5803" s="23" t="s">
        <v>948</v>
      </c>
      <c r="F5803" s="23" t="s">
        <v>52</v>
      </c>
      <c r="G5803" s="23" t="s">
        <v>53</v>
      </c>
      <c r="H5803" s="23" t="s">
        <v>54</v>
      </c>
      <c r="I5803" s="23" t="s">
        <v>118</v>
      </c>
      <c r="J5803" s="23" t="s">
        <v>230</v>
      </c>
      <c r="K5803" s="23" t="s">
        <v>351</v>
      </c>
      <c r="L5803" s="24">
        <v>9389.17</v>
      </c>
      <c r="M5803">
        <v>1</v>
      </c>
      <c r="N5803" s="25">
        <v>0.1</v>
      </c>
      <c r="O5803" s="24">
        <v>2895.67</v>
      </c>
      <c r="P5803" s="26">
        <f t="shared" si="540"/>
        <v>0.30840532230218431</v>
      </c>
      <c r="Q5803" t="str">
        <f t="shared" si="541"/>
        <v>High</v>
      </c>
      <c r="R5803" t="str">
        <f t="shared" si="542"/>
        <v>Low</v>
      </c>
      <c r="S5803" s="23">
        <f t="shared" si="543"/>
        <v>2025</v>
      </c>
      <c r="T5803" s="23">
        <f t="shared" si="544"/>
        <v>5</v>
      </c>
      <c r="U5803" t="str">
        <f t="shared" si="545"/>
        <v>May-2025</v>
      </c>
    </row>
    <row r="5804" spans="1:21" x14ac:dyDescent="0.3">
      <c r="A5804" t="s">
        <v>7815</v>
      </c>
      <c r="B5804" s="22">
        <v>45333</v>
      </c>
      <c r="C5804" s="22">
        <v>45339</v>
      </c>
      <c r="D5804" s="23" t="s">
        <v>102</v>
      </c>
      <c r="E5804" s="23" t="s">
        <v>844</v>
      </c>
      <c r="F5804" s="23" t="s">
        <v>71</v>
      </c>
      <c r="G5804" s="23" t="s">
        <v>179</v>
      </c>
      <c r="H5804" s="23" t="s">
        <v>180</v>
      </c>
      <c r="I5804" s="23" t="s">
        <v>83</v>
      </c>
      <c r="J5804" s="23" t="s">
        <v>449</v>
      </c>
      <c r="K5804" s="23" t="s">
        <v>450</v>
      </c>
      <c r="L5804" s="24">
        <v>39954.67</v>
      </c>
      <c r="M5804">
        <v>7</v>
      </c>
      <c r="N5804" s="25">
        <v>0.15</v>
      </c>
      <c r="O5804" s="24">
        <v>7751.48</v>
      </c>
      <c r="P5804" s="26">
        <f t="shared" si="540"/>
        <v>0.1940068582721369</v>
      </c>
      <c r="Q5804" t="str">
        <f t="shared" si="541"/>
        <v>Low</v>
      </c>
      <c r="R5804" t="str">
        <f t="shared" si="542"/>
        <v>Medium</v>
      </c>
      <c r="S5804" s="23">
        <f t="shared" si="543"/>
        <v>2024</v>
      </c>
      <c r="T5804" s="23">
        <f t="shared" si="544"/>
        <v>2</v>
      </c>
      <c r="U5804" t="str">
        <f t="shared" si="545"/>
        <v>Feb-2024</v>
      </c>
    </row>
    <row r="5805" spans="1:21" x14ac:dyDescent="0.3">
      <c r="A5805" t="s">
        <v>7816</v>
      </c>
      <c r="B5805" s="22">
        <v>44969</v>
      </c>
      <c r="C5805" s="22">
        <v>44970</v>
      </c>
      <c r="D5805" s="23" t="s">
        <v>50</v>
      </c>
      <c r="E5805" s="23" t="s">
        <v>495</v>
      </c>
      <c r="F5805" s="23" t="s">
        <v>52</v>
      </c>
      <c r="G5805" s="23" t="s">
        <v>179</v>
      </c>
      <c r="H5805" s="23" t="s">
        <v>236</v>
      </c>
      <c r="I5805" s="23" t="s">
        <v>118</v>
      </c>
      <c r="J5805" s="23" t="s">
        <v>230</v>
      </c>
      <c r="K5805" s="23" t="s">
        <v>351</v>
      </c>
      <c r="L5805" s="24">
        <v>47119.6</v>
      </c>
      <c r="M5805">
        <v>8</v>
      </c>
      <c r="N5805" s="25">
        <v>0</v>
      </c>
      <c r="O5805" s="24">
        <v>16088.2</v>
      </c>
      <c r="P5805" s="26">
        <f t="shared" si="540"/>
        <v>0.34143328890737618</v>
      </c>
      <c r="Q5805" t="str">
        <f t="shared" si="541"/>
        <v>High</v>
      </c>
      <c r="R5805" t="str">
        <f t="shared" si="542"/>
        <v>None</v>
      </c>
      <c r="S5805" s="23">
        <f t="shared" si="543"/>
        <v>2023</v>
      </c>
      <c r="T5805" s="23">
        <f t="shared" si="544"/>
        <v>2</v>
      </c>
      <c r="U5805" t="str">
        <f t="shared" si="545"/>
        <v>Feb-2023</v>
      </c>
    </row>
    <row r="5806" spans="1:21" x14ac:dyDescent="0.3">
      <c r="A5806" t="s">
        <v>7817</v>
      </c>
      <c r="B5806" s="22">
        <v>44934</v>
      </c>
      <c r="C5806" s="22">
        <v>44939</v>
      </c>
      <c r="D5806" s="23" t="s">
        <v>61</v>
      </c>
      <c r="E5806" s="23" t="s">
        <v>217</v>
      </c>
      <c r="F5806" s="23" t="s">
        <v>71</v>
      </c>
      <c r="G5806" s="23" t="s">
        <v>72</v>
      </c>
      <c r="H5806" s="23" t="s">
        <v>104</v>
      </c>
      <c r="I5806" s="23" t="s">
        <v>55</v>
      </c>
      <c r="J5806" s="23" t="s">
        <v>141</v>
      </c>
      <c r="K5806" s="23" t="s">
        <v>978</v>
      </c>
      <c r="L5806" s="24">
        <v>9515.14</v>
      </c>
      <c r="M5806">
        <v>2</v>
      </c>
      <c r="N5806" s="25">
        <v>0.15</v>
      </c>
      <c r="O5806" s="24">
        <v>2965.89</v>
      </c>
      <c r="P5806" s="26">
        <f t="shared" si="540"/>
        <v>0.31170219250583808</v>
      </c>
      <c r="Q5806" t="str">
        <f t="shared" si="541"/>
        <v>High</v>
      </c>
      <c r="R5806" t="str">
        <f t="shared" si="542"/>
        <v>Medium</v>
      </c>
      <c r="S5806" s="23">
        <f t="shared" si="543"/>
        <v>2023</v>
      </c>
      <c r="T5806" s="23">
        <f t="shared" si="544"/>
        <v>1</v>
      </c>
      <c r="U5806" t="str">
        <f t="shared" si="545"/>
        <v>Jan-2023</v>
      </c>
    </row>
    <row r="5807" spans="1:21" x14ac:dyDescent="0.3">
      <c r="A5807" t="s">
        <v>7818</v>
      </c>
      <c r="B5807" s="22">
        <v>44585</v>
      </c>
      <c r="C5807" s="22">
        <v>44588</v>
      </c>
      <c r="D5807" s="23" t="s">
        <v>50</v>
      </c>
      <c r="E5807" s="23" t="s">
        <v>648</v>
      </c>
      <c r="F5807" s="23" t="s">
        <v>71</v>
      </c>
      <c r="G5807" s="23" t="s">
        <v>72</v>
      </c>
      <c r="H5807" s="23" t="s">
        <v>117</v>
      </c>
      <c r="I5807" s="23" t="s">
        <v>118</v>
      </c>
      <c r="J5807" s="23" t="s">
        <v>191</v>
      </c>
      <c r="K5807" s="23" t="s">
        <v>829</v>
      </c>
      <c r="L5807" s="24">
        <v>19458.3</v>
      </c>
      <c r="M5807">
        <v>2</v>
      </c>
      <c r="N5807" s="25">
        <v>0</v>
      </c>
      <c r="O5807" s="24">
        <v>7398.39</v>
      </c>
      <c r="P5807" s="26">
        <f t="shared" si="540"/>
        <v>0.38021769630440483</v>
      </c>
      <c r="Q5807" t="str">
        <f t="shared" si="541"/>
        <v>High</v>
      </c>
      <c r="R5807" t="str">
        <f t="shared" si="542"/>
        <v>None</v>
      </c>
      <c r="S5807" s="23">
        <f t="shared" si="543"/>
        <v>2022</v>
      </c>
      <c r="T5807" s="23">
        <f t="shared" si="544"/>
        <v>1</v>
      </c>
      <c r="U5807" t="str">
        <f t="shared" si="545"/>
        <v>Jan-2022</v>
      </c>
    </row>
    <row r="5808" spans="1:21" x14ac:dyDescent="0.3">
      <c r="A5808" t="s">
        <v>7819</v>
      </c>
      <c r="B5808" s="22">
        <v>45643</v>
      </c>
      <c r="C5808" s="22">
        <v>45646</v>
      </c>
      <c r="D5808" s="23" t="s">
        <v>61</v>
      </c>
      <c r="E5808" s="23" t="s">
        <v>1055</v>
      </c>
      <c r="F5808" s="23" t="s">
        <v>80</v>
      </c>
      <c r="G5808" s="23" t="s">
        <v>81</v>
      </c>
      <c r="H5808" s="23" t="s">
        <v>186</v>
      </c>
      <c r="I5808" s="23" t="s">
        <v>83</v>
      </c>
      <c r="J5808" s="23" t="s">
        <v>156</v>
      </c>
      <c r="K5808" s="23" t="s">
        <v>157</v>
      </c>
      <c r="L5808" s="24">
        <v>78515.78</v>
      </c>
      <c r="M5808">
        <v>7</v>
      </c>
      <c r="N5808" s="25">
        <v>0.15</v>
      </c>
      <c r="O5808" s="24">
        <v>24317.63</v>
      </c>
      <c r="P5808" s="26">
        <f t="shared" si="540"/>
        <v>0.30971646718659612</v>
      </c>
      <c r="Q5808" t="str">
        <f t="shared" si="541"/>
        <v>High</v>
      </c>
      <c r="R5808" t="str">
        <f t="shared" si="542"/>
        <v>Medium</v>
      </c>
      <c r="S5808" s="23">
        <f t="shared" si="543"/>
        <v>2024</v>
      </c>
      <c r="T5808" s="23">
        <f t="shared" si="544"/>
        <v>12</v>
      </c>
      <c r="U5808" t="str">
        <f t="shared" si="545"/>
        <v>Dec-2024</v>
      </c>
    </row>
    <row r="5809" spans="1:21" x14ac:dyDescent="0.3">
      <c r="A5809" t="s">
        <v>7820</v>
      </c>
      <c r="B5809" s="22">
        <v>44745</v>
      </c>
      <c r="C5809" s="22">
        <v>44752</v>
      </c>
      <c r="D5809" s="23" t="s">
        <v>61</v>
      </c>
      <c r="E5809" s="23" t="s">
        <v>1551</v>
      </c>
      <c r="F5809" s="23" t="s">
        <v>52</v>
      </c>
      <c r="G5809" s="23" t="s">
        <v>63</v>
      </c>
      <c r="H5809" s="23" t="s">
        <v>202</v>
      </c>
      <c r="I5809" s="23" t="s">
        <v>55</v>
      </c>
      <c r="J5809" s="23" t="s">
        <v>141</v>
      </c>
      <c r="K5809" s="23" t="s">
        <v>978</v>
      </c>
      <c r="L5809" s="24">
        <v>54538.080000000002</v>
      </c>
      <c r="M5809">
        <v>6</v>
      </c>
      <c r="N5809" s="25">
        <v>0.2</v>
      </c>
      <c r="O5809" s="24">
        <v>14377.99</v>
      </c>
      <c r="P5809" s="26">
        <f t="shared" si="540"/>
        <v>0.26363212639682215</v>
      </c>
      <c r="Q5809" t="str">
        <f t="shared" si="541"/>
        <v>Medium</v>
      </c>
      <c r="R5809" t="str">
        <f t="shared" si="542"/>
        <v>Medium</v>
      </c>
      <c r="S5809" s="23">
        <f t="shared" si="543"/>
        <v>2022</v>
      </c>
      <c r="T5809" s="23">
        <f t="shared" si="544"/>
        <v>7</v>
      </c>
      <c r="U5809" t="str">
        <f t="shared" si="545"/>
        <v>Jul-2022</v>
      </c>
    </row>
    <row r="5810" spans="1:21" x14ac:dyDescent="0.3">
      <c r="A5810" t="s">
        <v>7821</v>
      </c>
      <c r="B5810" s="22">
        <v>45621</v>
      </c>
      <c r="C5810" s="22">
        <v>45623</v>
      </c>
      <c r="D5810" s="23" t="s">
        <v>50</v>
      </c>
      <c r="E5810" s="23" t="s">
        <v>1739</v>
      </c>
      <c r="F5810" s="23" t="s">
        <v>71</v>
      </c>
      <c r="G5810" s="23" t="s">
        <v>72</v>
      </c>
      <c r="H5810" s="23" t="s">
        <v>346</v>
      </c>
      <c r="I5810" s="23" t="s">
        <v>118</v>
      </c>
      <c r="J5810" s="23" t="s">
        <v>303</v>
      </c>
      <c r="K5810" s="23" t="s">
        <v>304</v>
      </c>
      <c r="L5810" s="24">
        <v>35002.720000000001</v>
      </c>
      <c r="M5810">
        <v>8</v>
      </c>
      <c r="N5810" s="25">
        <v>0.2</v>
      </c>
      <c r="O5810" s="24">
        <v>4627.22</v>
      </c>
      <c r="P5810" s="26">
        <f t="shared" si="540"/>
        <v>0.13219601219562366</v>
      </c>
      <c r="Q5810" t="str">
        <f t="shared" si="541"/>
        <v>Low</v>
      </c>
      <c r="R5810" t="str">
        <f t="shared" si="542"/>
        <v>Medium</v>
      </c>
      <c r="S5810" s="23">
        <f t="shared" si="543"/>
        <v>2024</v>
      </c>
      <c r="T5810" s="23">
        <f t="shared" si="544"/>
        <v>11</v>
      </c>
      <c r="U5810" t="str">
        <f t="shared" si="545"/>
        <v>Nov-2024</v>
      </c>
    </row>
    <row r="5811" spans="1:21" x14ac:dyDescent="0.3">
      <c r="A5811" t="s">
        <v>7822</v>
      </c>
      <c r="B5811" s="22">
        <v>45590</v>
      </c>
      <c r="C5811" s="22">
        <v>45597</v>
      </c>
      <c r="D5811" s="23" t="s">
        <v>61</v>
      </c>
      <c r="E5811" s="23" t="s">
        <v>1226</v>
      </c>
      <c r="F5811" s="23" t="s">
        <v>71</v>
      </c>
      <c r="G5811" s="23" t="s">
        <v>63</v>
      </c>
      <c r="H5811" s="23" t="s">
        <v>213</v>
      </c>
      <c r="I5811" s="23" t="s">
        <v>83</v>
      </c>
      <c r="J5811" s="23" t="s">
        <v>379</v>
      </c>
      <c r="K5811" s="23" t="s">
        <v>380</v>
      </c>
      <c r="L5811" s="24">
        <v>70576.92</v>
      </c>
      <c r="M5811">
        <v>9</v>
      </c>
      <c r="N5811" s="25">
        <v>0.2</v>
      </c>
      <c r="O5811" s="24">
        <v>10790.09</v>
      </c>
      <c r="P5811" s="26">
        <f t="shared" si="540"/>
        <v>0.15288411565707316</v>
      </c>
      <c r="Q5811" t="str">
        <f t="shared" si="541"/>
        <v>Low</v>
      </c>
      <c r="R5811" t="str">
        <f t="shared" si="542"/>
        <v>Medium</v>
      </c>
      <c r="S5811" s="23">
        <f t="shared" si="543"/>
        <v>2024</v>
      </c>
      <c r="T5811" s="23">
        <f t="shared" si="544"/>
        <v>10</v>
      </c>
      <c r="U5811" t="str">
        <f t="shared" si="545"/>
        <v>Oct-2024</v>
      </c>
    </row>
    <row r="5812" spans="1:21" x14ac:dyDescent="0.3">
      <c r="A5812" t="s">
        <v>7823</v>
      </c>
      <c r="B5812" s="22">
        <v>44562</v>
      </c>
      <c r="C5812" s="22">
        <v>44569</v>
      </c>
      <c r="D5812" s="23" t="s">
        <v>50</v>
      </c>
      <c r="E5812" s="23" t="s">
        <v>581</v>
      </c>
      <c r="F5812" s="23" t="s">
        <v>71</v>
      </c>
      <c r="G5812" s="23" t="s">
        <v>179</v>
      </c>
      <c r="H5812" s="23" t="s">
        <v>236</v>
      </c>
      <c r="I5812" s="23" t="s">
        <v>55</v>
      </c>
      <c r="J5812" s="23" t="s">
        <v>173</v>
      </c>
      <c r="K5812" s="23" t="s">
        <v>735</v>
      </c>
      <c r="L5812" s="24">
        <v>27522.6</v>
      </c>
      <c r="M5812">
        <v>3</v>
      </c>
      <c r="N5812" s="25">
        <v>0.1</v>
      </c>
      <c r="O5812" s="24">
        <v>8035.9</v>
      </c>
      <c r="P5812" s="26">
        <f t="shared" si="540"/>
        <v>0.29197459542339749</v>
      </c>
      <c r="Q5812" t="str">
        <f t="shared" si="541"/>
        <v>Medium</v>
      </c>
      <c r="R5812" t="str">
        <f t="shared" si="542"/>
        <v>Low</v>
      </c>
      <c r="S5812" s="23">
        <f t="shared" si="543"/>
        <v>2022</v>
      </c>
      <c r="T5812" s="23">
        <f t="shared" si="544"/>
        <v>1</v>
      </c>
      <c r="U5812" t="str">
        <f t="shared" si="545"/>
        <v>Jan-2022</v>
      </c>
    </row>
    <row r="5813" spans="1:21" x14ac:dyDescent="0.3">
      <c r="A5813" t="s">
        <v>7824</v>
      </c>
      <c r="B5813" s="22">
        <v>44615</v>
      </c>
      <c r="C5813" s="22">
        <v>44618</v>
      </c>
      <c r="D5813" s="23" t="s">
        <v>61</v>
      </c>
      <c r="E5813" s="23" t="s">
        <v>1739</v>
      </c>
      <c r="F5813" s="23" t="s">
        <v>52</v>
      </c>
      <c r="G5813" s="23" t="s">
        <v>63</v>
      </c>
      <c r="H5813" s="23" t="s">
        <v>64</v>
      </c>
      <c r="I5813" s="23" t="s">
        <v>96</v>
      </c>
      <c r="J5813" s="23" t="s">
        <v>111</v>
      </c>
      <c r="K5813" s="23" t="s">
        <v>328</v>
      </c>
      <c r="L5813" s="24">
        <v>68206.77</v>
      </c>
      <c r="M5813">
        <v>9</v>
      </c>
      <c r="N5813" s="25">
        <v>0.25</v>
      </c>
      <c r="O5813" s="24">
        <v>17809.080000000002</v>
      </c>
      <c r="P5813" s="26">
        <f t="shared" si="540"/>
        <v>0.26110428627539467</v>
      </c>
      <c r="Q5813" t="str">
        <f t="shared" si="541"/>
        <v>Medium</v>
      </c>
      <c r="R5813" t="str">
        <f t="shared" si="542"/>
        <v>High</v>
      </c>
      <c r="S5813" s="23">
        <f t="shared" si="543"/>
        <v>2022</v>
      </c>
      <c r="T5813" s="23">
        <f t="shared" si="544"/>
        <v>2</v>
      </c>
      <c r="U5813" t="str">
        <f t="shared" si="545"/>
        <v>Feb-2022</v>
      </c>
    </row>
    <row r="5814" spans="1:21" x14ac:dyDescent="0.3">
      <c r="A5814" t="s">
        <v>7825</v>
      </c>
      <c r="B5814" s="22">
        <v>45922</v>
      </c>
      <c r="C5814" s="22">
        <v>45925</v>
      </c>
      <c r="D5814" s="23" t="s">
        <v>50</v>
      </c>
      <c r="E5814" s="23" t="s">
        <v>1154</v>
      </c>
      <c r="F5814" s="23" t="s">
        <v>52</v>
      </c>
      <c r="G5814" s="23" t="s">
        <v>53</v>
      </c>
      <c r="H5814" s="23" t="s">
        <v>246</v>
      </c>
      <c r="I5814" s="23" t="s">
        <v>55</v>
      </c>
      <c r="J5814" s="23" t="s">
        <v>141</v>
      </c>
      <c r="K5814" s="23" t="s">
        <v>241</v>
      </c>
      <c r="L5814" s="24">
        <v>37657.85</v>
      </c>
      <c r="M5814">
        <v>5</v>
      </c>
      <c r="N5814" s="25">
        <v>0.25</v>
      </c>
      <c r="O5814" s="24">
        <v>5758.11</v>
      </c>
      <c r="P5814" s="26">
        <f t="shared" si="540"/>
        <v>0.1529059678128199</v>
      </c>
      <c r="Q5814" t="str">
        <f t="shared" si="541"/>
        <v>Low</v>
      </c>
      <c r="R5814" t="str">
        <f t="shared" si="542"/>
        <v>High</v>
      </c>
      <c r="S5814" s="23">
        <f t="shared" si="543"/>
        <v>2025</v>
      </c>
      <c r="T5814" s="23">
        <f t="shared" si="544"/>
        <v>9</v>
      </c>
      <c r="U5814" t="str">
        <f t="shared" si="545"/>
        <v>Sep-2025</v>
      </c>
    </row>
    <row r="5815" spans="1:21" x14ac:dyDescent="0.3">
      <c r="A5815" t="s">
        <v>7826</v>
      </c>
      <c r="B5815" s="22">
        <v>44827</v>
      </c>
      <c r="C5815" s="22">
        <v>44828</v>
      </c>
      <c r="D5815" s="23" t="s">
        <v>78</v>
      </c>
      <c r="E5815" s="23" t="s">
        <v>715</v>
      </c>
      <c r="F5815" s="23" t="s">
        <v>71</v>
      </c>
      <c r="G5815" s="23" t="s">
        <v>179</v>
      </c>
      <c r="H5815" s="23" t="s">
        <v>180</v>
      </c>
      <c r="I5815" s="23" t="s">
        <v>96</v>
      </c>
      <c r="J5815" s="23" t="s">
        <v>111</v>
      </c>
      <c r="K5815" s="23" t="s">
        <v>225</v>
      </c>
      <c r="L5815" s="24">
        <v>84375.1</v>
      </c>
      <c r="M5815">
        <v>10</v>
      </c>
      <c r="N5815" s="25">
        <v>0.1</v>
      </c>
      <c r="O5815" s="24">
        <v>24309.82</v>
      </c>
      <c r="P5815" s="26">
        <f t="shared" si="540"/>
        <v>0.28811604371431854</v>
      </c>
      <c r="Q5815" t="str">
        <f t="shared" si="541"/>
        <v>Medium</v>
      </c>
      <c r="R5815" t="str">
        <f t="shared" si="542"/>
        <v>Low</v>
      </c>
      <c r="S5815" s="23">
        <f t="shared" si="543"/>
        <v>2022</v>
      </c>
      <c r="T5815" s="23">
        <f t="shared" si="544"/>
        <v>9</v>
      </c>
      <c r="U5815" t="str">
        <f t="shared" si="545"/>
        <v>Sep-2022</v>
      </c>
    </row>
    <row r="5816" spans="1:21" x14ac:dyDescent="0.3">
      <c r="A5816" t="s">
        <v>7827</v>
      </c>
      <c r="B5816" s="22">
        <v>45369</v>
      </c>
      <c r="C5816" s="22">
        <v>45374</v>
      </c>
      <c r="D5816" s="23" t="s">
        <v>61</v>
      </c>
      <c r="E5816" s="23" t="s">
        <v>1905</v>
      </c>
      <c r="F5816" s="23" t="s">
        <v>71</v>
      </c>
      <c r="G5816" s="23" t="s">
        <v>53</v>
      </c>
      <c r="H5816" s="23" t="s">
        <v>90</v>
      </c>
      <c r="I5816" s="23" t="s">
        <v>118</v>
      </c>
      <c r="J5816" s="23" t="s">
        <v>119</v>
      </c>
      <c r="K5816" s="23" t="s">
        <v>270</v>
      </c>
      <c r="L5816" s="24">
        <v>7320.05</v>
      </c>
      <c r="M5816">
        <v>1</v>
      </c>
      <c r="N5816" s="25">
        <v>0.05</v>
      </c>
      <c r="O5816" s="24">
        <v>2580.46</v>
      </c>
      <c r="P5816" s="26">
        <f t="shared" si="540"/>
        <v>0.35251945000375678</v>
      </c>
      <c r="Q5816" t="str">
        <f t="shared" si="541"/>
        <v>High</v>
      </c>
      <c r="R5816" t="str">
        <f t="shared" si="542"/>
        <v>Low</v>
      </c>
      <c r="S5816" s="23">
        <f t="shared" si="543"/>
        <v>2024</v>
      </c>
      <c r="T5816" s="23">
        <f t="shared" si="544"/>
        <v>3</v>
      </c>
      <c r="U5816" t="str">
        <f t="shared" si="545"/>
        <v>Mar-2024</v>
      </c>
    </row>
    <row r="5817" spans="1:21" x14ac:dyDescent="0.3">
      <c r="A5817" t="s">
        <v>7828</v>
      </c>
      <c r="B5817" s="22">
        <v>45437</v>
      </c>
      <c r="C5817" s="22">
        <v>45444</v>
      </c>
      <c r="D5817" s="23" t="s">
        <v>78</v>
      </c>
      <c r="E5817" s="23" t="s">
        <v>495</v>
      </c>
      <c r="F5817" s="23" t="s">
        <v>71</v>
      </c>
      <c r="G5817" s="23" t="s">
        <v>53</v>
      </c>
      <c r="H5817" s="23" t="s">
        <v>54</v>
      </c>
      <c r="I5817" s="23" t="s">
        <v>118</v>
      </c>
      <c r="J5817" s="23" t="s">
        <v>230</v>
      </c>
      <c r="K5817" s="23" t="s">
        <v>356</v>
      </c>
      <c r="L5817" s="24">
        <v>19422.18</v>
      </c>
      <c r="M5817">
        <v>2</v>
      </c>
      <c r="N5817" s="25">
        <v>0.2</v>
      </c>
      <c r="O5817" s="24">
        <v>4396.8100000000004</v>
      </c>
      <c r="P5817" s="26">
        <f t="shared" si="540"/>
        <v>0.22638086970669619</v>
      </c>
      <c r="Q5817" t="str">
        <f t="shared" si="541"/>
        <v>Medium</v>
      </c>
      <c r="R5817" t="str">
        <f t="shared" si="542"/>
        <v>Medium</v>
      </c>
      <c r="S5817" s="23">
        <f t="shared" si="543"/>
        <v>2024</v>
      </c>
      <c r="T5817" s="23">
        <f t="shared" si="544"/>
        <v>5</v>
      </c>
      <c r="U5817" t="str">
        <f t="shared" si="545"/>
        <v>May-2024</v>
      </c>
    </row>
    <row r="5818" spans="1:21" x14ac:dyDescent="0.3">
      <c r="A5818" t="s">
        <v>7829</v>
      </c>
      <c r="B5818" s="22">
        <v>44677</v>
      </c>
      <c r="C5818" s="22">
        <v>44681</v>
      </c>
      <c r="D5818" s="23" t="s">
        <v>61</v>
      </c>
      <c r="E5818" s="23" t="s">
        <v>1929</v>
      </c>
      <c r="F5818" s="23" t="s">
        <v>80</v>
      </c>
      <c r="G5818" s="23" t="s">
        <v>81</v>
      </c>
      <c r="H5818" s="23" t="s">
        <v>186</v>
      </c>
      <c r="I5818" s="23" t="s">
        <v>55</v>
      </c>
      <c r="J5818" s="23" t="s">
        <v>173</v>
      </c>
      <c r="K5818" s="23" t="s">
        <v>735</v>
      </c>
      <c r="L5818" s="24">
        <v>5567.1</v>
      </c>
      <c r="M5818">
        <v>5</v>
      </c>
      <c r="N5818" s="25">
        <v>0.05</v>
      </c>
      <c r="O5818" s="24">
        <v>1798.8</v>
      </c>
      <c r="P5818" s="26">
        <f t="shared" si="540"/>
        <v>0.32311257207522764</v>
      </c>
      <c r="Q5818" t="str">
        <f t="shared" si="541"/>
        <v>High</v>
      </c>
      <c r="R5818" t="str">
        <f t="shared" si="542"/>
        <v>Low</v>
      </c>
      <c r="S5818" s="23">
        <f t="shared" si="543"/>
        <v>2022</v>
      </c>
      <c r="T5818" s="23">
        <f t="shared" si="544"/>
        <v>4</v>
      </c>
      <c r="U5818" t="str">
        <f t="shared" si="545"/>
        <v>Apr-2022</v>
      </c>
    </row>
    <row r="5819" spans="1:21" x14ac:dyDescent="0.3">
      <c r="A5819" t="s">
        <v>7830</v>
      </c>
      <c r="B5819" s="22">
        <v>45560</v>
      </c>
      <c r="C5819" s="22">
        <v>45562</v>
      </c>
      <c r="D5819" s="23" t="s">
        <v>78</v>
      </c>
      <c r="E5819" s="23" t="s">
        <v>807</v>
      </c>
      <c r="F5819" s="23" t="s">
        <v>80</v>
      </c>
      <c r="G5819" s="23" t="s">
        <v>81</v>
      </c>
      <c r="H5819" s="23" t="s">
        <v>284</v>
      </c>
      <c r="I5819" s="23" t="s">
        <v>83</v>
      </c>
      <c r="J5819" s="23" t="s">
        <v>449</v>
      </c>
      <c r="K5819" s="23" t="s">
        <v>681</v>
      </c>
      <c r="L5819" s="24">
        <v>73130.539999999994</v>
      </c>
      <c r="M5819">
        <v>7</v>
      </c>
      <c r="N5819" s="25">
        <v>0.05</v>
      </c>
      <c r="O5819" s="24">
        <v>16191.36</v>
      </c>
      <c r="P5819" s="26">
        <f t="shared" si="540"/>
        <v>0.22140353400918414</v>
      </c>
      <c r="Q5819" t="str">
        <f t="shared" si="541"/>
        <v>Medium</v>
      </c>
      <c r="R5819" t="str">
        <f t="shared" si="542"/>
        <v>Low</v>
      </c>
      <c r="S5819" s="23">
        <f t="shared" si="543"/>
        <v>2024</v>
      </c>
      <c r="T5819" s="23">
        <f t="shared" si="544"/>
        <v>9</v>
      </c>
      <c r="U5819" t="str">
        <f t="shared" si="545"/>
        <v>Sep-2024</v>
      </c>
    </row>
    <row r="5820" spans="1:21" x14ac:dyDescent="0.3">
      <c r="A5820" t="s">
        <v>7831</v>
      </c>
      <c r="B5820" s="22">
        <v>45634</v>
      </c>
      <c r="C5820" s="22">
        <v>45640</v>
      </c>
      <c r="D5820" s="23" t="s">
        <v>78</v>
      </c>
      <c r="E5820" s="23" t="s">
        <v>2811</v>
      </c>
      <c r="F5820" s="23" t="s">
        <v>71</v>
      </c>
      <c r="G5820" s="23" t="s">
        <v>63</v>
      </c>
      <c r="H5820" s="23" t="s">
        <v>172</v>
      </c>
      <c r="I5820" s="23" t="s">
        <v>96</v>
      </c>
      <c r="J5820" s="23" t="s">
        <v>166</v>
      </c>
      <c r="K5820" s="23" t="s">
        <v>762</v>
      </c>
      <c r="L5820" s="24">
        <v>25376.12</v>
      </c>
      <c r="M5820">
        <v>7</v>
      </c>
      <c r="N5820" s="25">
        <v>0</v>
      </c>
      <c r="O5820" s="24">
        <v>5851.14</v>
      </c>
      <c r="P5820" s="26">
        <f t="shared" si="540"/>
        <v>0.23057662085456723</v>
      </c>
      <c r="Q5820" t="str">
        <f t="shared" si="541"/>
        <v>Medium</v>
      </c>
      <c r="R5820" t="str">
        <f t="shared" si="542"/>
        <v>None</v>
      </c>
      <c r="S5820" s="23">
        <f t="shared" si="543"/>
        <v>2024</v>
      </c>
      <c r="T5820" s="23">
        <f t="shared" si="544"/>
        <v>12</v>
      </c>
      <c r="U5820" t="str">
        <f t="shared" si="545"/>
        <v>Dec-2024</v>
      </c>
    </row>
    <row r="5821" spans="1:21" x14ac:dyDescent="0.3">
      <c r="A5821" t="s">
        <v>7832</v>
      </c>
      <c r="B5821" s="22">
        <v>45738</v>
      </c>
      <c r="C5821" s="22">
        <v>45739</v>
      </c>
      <c r="D5821" s="23" t="s">
        <v>50</v>
      </c>
      <c r="E5821" s="23" t="s">
        <v>844</v>
      </c>
      <c r="F5821" s="23" t="s">
        <v>80</v>
      </c>
      <c r="G5821" s="23" t="s">
        <v>81</v>
      </c>
      <c r="H5821" s="23" t="s">
        <v>186</v>
      </c>
      <c r="I5821" s="23" t="s">
        <v>83</v>
      </c>
      <c r="J5821" s="23" t="s">
        <v>156</v>
      </c>
      <c r="K5821" s="23" t="s">
        <v>157</v>
      </c>
      <c r="L5821" s="24">
        <v>80550.45</v>
      </c>
      <c r="M5821">
        <v>9</v>
      </c>
      <c r="N5821" s="25">
        <v>0.25</v>
      </c>
      <c r="O5821" s="24">
        <v>18801.25</v>
      </c>
      <c r="P5821" s="26">
        <f t="shared" si="540"/>
        <v>0.23340962092700909</v>
      </c>
      <c r="Q5821" t="str">
        <f t="shared" si="541"/>
        <v>Medium</v>
      </c>
      <c r="R5821" t="str">
        <f t="shared" si="542"/>
        <v>High</v>
      </c>
      <c r="S5821" s="23">
        <f t="shared" si="543"/>
        <v>2025</v>
      </c>
      <c r="T5821" s="23">
        <f t="shared" si="544"/>
        <v>3</v>
      </c>
      <c r="U5821" t="str">
        <f t="shared" si="545"/>
        <v>Mar-2025</v>
      </c>
    </row>
    <row r="5822" spans="1:21" x14ac:dyDescent="0.3">
      <c r="A5822" t="s">
        <v>7833</v>
      </c>
      <c r="B5822" s="22">
        <v>45119</v>
      </c>
      <c r="C5822" s="22">
        <v>45125</v>
      </c>
      <c r="D5822" s="23" t="s">
        <v>50</v>
      </c>
      <c r="E5822" s="23" t="s">
        <v>2275</v>
      </c>
      <c r="F5822" s="23" t="s">
        <v>80</v>
      </c>
      <c r="G5822" s="23" t="s">
        <v>53</v>
      </c>
      <c r="H5822" s="23" t="s">
        <v>90</v>
      </c>
      <c r="I5822" s="23" t="s">
        <v>96</v>
      </c>
      <c r="J5822" s="23" t="s">
        <v>111</v>
      </c>
      <c r="K5822" s="23" t="s">
        <v>112</v>
      </c>
      <c r="L5822" s="24">
        <v>13859.28</v>
      </c>
      <c r="M5822">
        <v>2</v>
      </c>
      <c r="N5822" s="25">
        <v>0.25</v>
      </c>
      <c r="O5822" s="24">
        <v>2892.79</v>
      </c>
      <c r="P5822" s="26">
        <f t="shared" si="540"/>
        <v>0.20872585011631195</v>
      </c>
      <c r="Q5822" t="str">
        <f t="shared" si="541"/>
        <v>Medium</v>
      </c>
      <c r="R5822" t="str">
        <f t="shared" si="542"/>
        <v>High</v>
      </c>
      <c r="S5822" s="23">
        <f t="shared" si="543"/>
        <v>2023</v>
      </c>
      <c r="T5822" s="23">
        <f t="shared" si="544"/>
        <v>7</v>
      </c>
      <c r="U5822" t="str">
        <f t="shared" si="545"/>
        <v>Jul-2023</v>
      </c>
    </row>
    <row r="5823" spans="1:21" x14ac:dyDescent="0.3">
      <c r="A5823" t="s">
        <v>7834</v>
      </c>
      <c r="B5823" s="22">
        <v>45156</v>
      </c>
      <c r="C5823" s="22">
        <v>45159</v>
      </c>
      <c r="D5823" s="23" t="s">
        <v>50</v>
      </c>
      <c r="E5823" s="23" t="s">
        <v>1627</v>
      </c>
      <c r="F5823" s="23" t="s">
        <v>80</v>
      </c>
      <c r="G5823" s="23" t="s">
        <v>63</v>
      </c>
      <c r="H5823" s="23" t="s">
        <v>202</v>
      </c>
      <c r="I5823" s="23" t="s">
        <v>55</v>
      </c>
      <c r="J5823" s="23" t="s">
        <v>141</v>
      </c>
      <c r="K5823" s="23" t="s">
        <v>978</v>
      </c>
      <c r="L5823" s="24">
        <v>112156.32</v>
      </c>
      <c r="M5823">
        <v>8</v>
      </c>
      <c r="N5823" s="25">
        <v>0.2</v>
      </c>
      <c r="O5823" s="24">
        <v>34693.699999999997</v>
      </c>
      <c r="P5823" s="26">
        <f t="shared" si="540"/>
        <v>0.3093334374736974</v>
      </c>
      <c r="Q5823" t="str">
        <f t="shared" si="541"/>
        <v>High</v>
      </c>
      <c r="R5823" t="str">
        <f t="shared" si="542"/>
        <v>Medium</v>
      </c>
      <c r="S5823" s="23">
        <f t="shared" si="543"/>
        <v>2023</v>
      </c>
      <c r="T5823" s="23">
        <f t="shared" si="544"/>
        <v>8</v>
      </c>
      <c r="U5823" t="str">
        <f t="shared" si="545"/>
        <v>Aug-2023</v>
      </c>
    </row>
    <row r="5824" spans="1:21" x14ac:dyDescent="0.3">
      <c r="A5824" t="s">
        <v>7835</v>
      </c>
      <c r="B5824" s="22">
        <v>44680</v>
      </c>
      <c r="C5824" s="22">
        <v>44681</v>
      </c>
      <c r="D5824" s="23" t="s">
        <v>61</v>
      </c>
      <c r="E5824" s="23" t="s">
        <v>1150</v>
      </c>
      <c r="F5824" s="23" t="s">
        <v>71</v>
      </c>
      <c r="G5824" s="23" t="s">
        <v>179</v>
      </c>
      <c r="H5824" s="23" t="s">
        <v>236</v>
      </c>
      <c r="I5824" s="23" t="s">
        <v>96</v>
      </c>
      <c r="J5824" s="23" t="s">
        <v>111</v>
      </c>
      <c r="K5824" s="23" t="s">
        <v>225</v>
      </c>
      <c r="L5824" s="24">
        <v>7798.68</v>
      </c>
      <c r="M5824">
        <v>2</v>
      </c>
      <c r="N5824" s="25">
        <v>0.05</v>
      </c>
      <c r="O5824" s="24">
        <v>2844.49</v>
      </c>
      <c r="P5824" s="26">
        <f t="shared" si="540"/>
        <v>0.36473993034718694</v>
      </c>
      <c r="Q5824" t="str">
        <f t="shared" si="541"/>
        <v>High</v>
      </c>
      <c r="R5824" t="str">
        <f t="shared" si="542"/>
        <v>Low</v>
      </c>
      <c r="S5824" s="23">
        <f t="shared" si="543"/>
        <v>2022</v>
      </c>
      <c r="T5824" s="23">
        <f t="shared" si="544"/>
        <v>4</v>
      </c>
      <c r="U5824" t="str">
        <f t="shared" si="545"/>
        <v>Apr-2022</v>
      </c>
    </row>
    <row r="5825" spans="1:21" x14ac:dyDescent="0.3">
      <c r="A5825" t="s">
        <v>7836</v>
      </c>
      <c r="B5825" s="22">
        <v>45561</v>
      </c>
      <c r="C5825" s="22">
        <v>45562</v>
      </c>
      <c r="D5825" s="23" t="s">
        <v>78</v>
      </c>
      <c r="E5825" s="23" t="s">
        <v>1952</v>
      </c>
      <c r="F5825" s="23" t="s">
        <v>71</v>
      </c>
      <c r="G5825" s="23" t="s">
        <v>63</v>
      </c>
      <c r="H5825" s="23" t="s">
        <v>202</v>
      </c>
      <c r="I5825" s="23" t="s">
        <v>55</v>
      </c>
      <c r="J5825" s="23" t="s">
        <v>141</v>
      </c>
      <c r="K5825" s="23" t="s">
        <v>241</v>
      </c>
      <c r="L5825" s="24">
        <v>70157.679999999993</v>
      </c>
      <c r="M5825">
        <v>8</v>
      </c>
      <c r="N5825" s="25">
        <v>0.15</v>
      </c>
      <c r="O5825" s="24">
        <v>13876.48</v>
      </c>
      <c r="P5825" s="26">
        <f t="shared" si="540"/>
        <v>0.19778989271024927</v>
      </c>
      <c r="Q5825" t="str">
        <f t="shared" si="541"/>
        <v>Low</v>
      </c>
      <c r="R5825" t="str">
        <f t="shared" si="542"/>
        <v>Medium</v>
      </c>
      <c r="S5825" s="23">
        <f t="shared" si="543"/>
        <v>2024</v>
      </c>
      <c r="T5825" s="23">
        <f t="shared" si="544"/>
        <v>9</v>
      </c>
      <c r="U5825" t="str">
        <f t="shared" si="545"/>
        <v>Sep-2024</v>
      </c>
    </row>
    <row r="5826" spans="1:21" x14ac:dyDescent="0.3">
      <c r="A5826" t="s">
        <v>7837</v>
      </c>
      <c r="B5826" s="22">
        <v>44969</v>
      </c>
      <c r="C5826" s="22">
        <v>44974</v>
      </c>
      <c r="D5826" s="23" t="s">
        <v>61</v>
      </c>
      <c r="E5826" s="23" t="s">
        <v>1380</v>
      </c>
      <c r="F5826" s="23" t="s">
        <v>71</v>
      </c>
      <c r="G5826" s="23" t="s">
        <v>179</v>
      </c>
      <c r="H5826" s="23" t="s">
        <v>180</v>
      </c>
      <c r="I5826" s="23" t="s">
        <v>83</v>
      </c>
      <c r="J5826" s="23" t="s">
        <v>156</v>
      </c>
      <c r="K5826" s="23" t="s">
        <v>208</v>
      </c>
      <c r="L5826" s="24">
        <v>85955.04</v>
      </c>
      <c r="M5826">
        <v>6</v>
      </c>
      <c r="N5826" s="25">
        <v>0.2</v>
      </c>
      <c r="O5826" s="24">
        <v>16038.07</v>
      </c>
      <c r="P5826" s="26">
        <f t="shared" si="540"/>
        <v>0.18658673185423449</v>
      </c>
      <c r="Q5826" t="str">
        <f t="shared" si="541"/>
        <v>Low</v>
      </c>
      <c r="R5826" t="str">
        <f t="shared" si="542"/>
        <v>Medium</v>
      </c>
      <c r="S5826" s="23">
        <f t="shared" si="543"/>
        <v>2023</v>
      </c>
      <c r="T5826" s="23">
        <f t="shared" si="544"/>
        <v>2</v>
      </c>
      <c r="U5826" t="str">
        <f t="shared" si="545"/>
        <v>Feb-2023</v>
      </c>
    </row>
    <row r="5827" spans="1:21" x14ac:dyDescent="0.3">
      <c r="A5827" t="s">
        <v>7838</v>
      </c>
      <c r="B5827" s="22">
        <v>45132</v>
      </c>
      <c r="C5827" s="22">
        <v>45138</v>
      </c>
      <c r="D5827" s="23" t="s">
        <v>50</v>
      </c>
      <c r="E5827" s="23" t="s">
        <v>2256</v>
      </c>
      <c r="F5827" s="23" t="s">
        <v>80</v>
      </c>
      <c r="G5827" s="23" t="s">
        <v>72</v>
      </c>
      <c r="H5827" s="23" t="s">
        <v>73</v>
      </c>
      <c r="I5827" s="23" t="s">
        <v>83</v>
      </c>
      <c r="J5827" s="23" t="s">
        <v>449</v>
      </c>
      <c r="K5827" s="23" t="s">
        <v>450</v>
      </c>
      <c r="L5827" s="24">
        <v>39775.26</v>
      </c>
      <c r="M5827">
        <v>3</v>
      </c>
      <c r="N5827" s="25">
        <v>0.1</v>
      </c>
      <c r="O5827" s="24">
        <v>7871.52</v>
      </c>
      <c r="P5827" s="26">
        <f t="shared" si="540"/>
        <v>0.19789990059147319</v>
      </c>
      <c r="Q5827" t="str">
        <f t="shared" si="541"/>
        <v>Low</v>
      </c>
      <c r="R5827" t="str">
        <f t="shared" si="542"/>
        <v>Low</v>
      </c>
      <c r="S5827" s="23">
        <f t="shared" si="543"/>
        <v>2023</v>
      </c>
      <c r="T5827" s="23">
        <f t="shared" si="544"/>
        <v>7</v>
      </c>
      <c r="U5827" t="str">
        <f t="shared" si="545"/>
        <v>Jul-2023</v>
      </c>
    </row>
    <row r="5828" spans="1:21" x14ac:dyDescent="0.3">
      <c r="A5828" t="s">
        <v>7839</v>
      </c>
      <c r="B5828" s="22">
        <v>45055</v>
      </c>
      <c r="C5828" s="22">
        <v>45062</v>
      </c>
      <c r="D5828" s="23" t="s">
        <v>50</v>
      </c>
      <c r="E5828" s="23" t="s">
        <v>2268</v>
      </c>
      <c r="F5828" s="23" t="s">
        <v>71</v>
      </c>
      <c r="G5828" s="23" t="s">
        <v>81</v>
      </c>
      <c r="H5828" s="23" t="s">
        <v>95</v>
      </c>
      <c r="I5828" s="23" t="s">
        <v>55</v>
      </c>
      <c r="J5828" s="23" t="s">
        <v>65</v>
      </c>
      <c r="K5828" s="23" t="s">
        <v>66</v>
      </c>
      <c r="L5828" s="24">
        <v>4330.8</v>
      </c>
      <c r="M5828">
        <v>5</v>
      </c>
      <c r="N5828" s="25">
        <v>0.2</v>
      </c>
      <c r="O5828" s="24">
        <v>917.27</v>
      </c>
      <c r="P5828" s="26">
        <f t="shared" ref="P5828:P5891" si="546">IFERROR(O5828/L5828,0)</f>
        <v>0.21180151473168929</v>
      </c>
      <c r="Q5828" t="str">
        <f t="shared" ref="Q5828:Q5891" si="547">IF(P5828&gt;=0.3,"High",IF(P5828&gt;=0.2,"Medium","Low"))</f>
        <v>Medium</v>
      </c>
      <c r="R5828" t="str">
        <f t="shared" ref="R5828:R5891" si="548">IF(N5828=0,"None",IF(N5828&lt;=0.1,"Low",IF(N5828&lt;=0.2,"Medium","High")))</f>
        <v>Medium</v>
      </c>
      <c r="S5828" s="23">
        <f t="shared" ref="S5828:S5891" si="549">YEAR(B5828)</f>
        <v>2023</v>
      </c>
      <c r="T5828" s="23">
        <f t="shared" ref="T5828:T5891" si="550">MONTH(B5828)</f>
        <v>5</v>
      </c>
      <c r="U5828" t="str">
        <f t="shared" ref="U5828:U5891" si="551">TEXT(B5828,"mmm-yyyy")</f>
        <v>May-2023</v>
      </c>
    </row>
    <row r="5829" spans="1:21" x14ac:dyDescent="0.3">
      <c r="A5829" t="s">
        <v>7840</v>
      </c>
      <c r="B5829" s="22">
        <v>44746</v>
      </c>
      <c r="C5829" s="22">
        <v>44750</v>
      </c>
      <c r="D5829" s="23" t="s">
        <v>102</v>
      </c>
      <c r="E5829" s="23" t="s">
        <v>711</v>
      </c>
      <c r="F5829" s="23" t="s">
        <v>52</v>
      </c>
      <c r="G5829" s="23" t="s">
        <v>53</v>
      </c>
      <c r="H5829" s="23" t="s">
        <v>246</v>
      </c>
      <c r="I5829" s="23" t="s">
        <v>83</v>
      </c>
      <c r="J5829" s="23" t="s">
        <v>449</v>
      </c>
      <c r="K5829" s="23" t="s">
        <v>775</v>
      </c>
      <c r="L5829" s="24">
        <v>3532.31</v>
      </c>
      <c r="M5829">
        <v>1</v>
      </c>
      <c r="N5829" s="25">
        <v>0.2</v>
      </c>
      <c r="O5829" s="24">
        <v>892.34</v>
      </c>
      <c r="P5829" s="26">
        <f t="shared" si="546"/>
        <v>0.25262222171893184</v>
      </c>
      <c r="Q5829" t="str">
        <f t="shared" si="547"/>
        <v>Medium</v>
      </c>
      <c r="R5829" t="str">
        <f t="shared" si="548"/>
        <v>Medium</v>
      </c>
      <c r="S5829" s="23">
        <f t="shared" si="549"/>
        <v>2022</v>
      </c>
      <c r="T5829" s="23">
        <f t="shared" si="550"/>
        <v>7</v>
      </c>
      <c r="U5829" t="str">
        <f t="shared" si="551"/>
        <v>Jul-2022</v>
      </c>
    </row>
    <row r="5830" spans="1:21" x14ac:dyDescent="0.3">
      <c r="A5830" t="s">
        <v>7841</v>
      </c>
      <c r="B5830" s="22">
        <v>45820</v>
      </c>
      <c r="C5830" s="22">
        <v>45823</v>
      </c>
      <c r="D5830" s="23" t="s">
        <v>102</v>
      </c>
      <c r="E5830" s="23" t="s">
        <v>1770</v>
      </c>
      <c r="F5830" s="23" t="s">
        <v>52</v>
      </c>
      <c r="G5830" s="23" t="s">
        <v>72</v>
      </c>
      <c r="H5830" s="23" t="s">
        <v>73</v>
      </c>
      <c r="I5830" s="23" t="s">
        <v>55</v>
      </c>
      <c r="J5830" s="23" t="s">
        <v>141</v>
      </c>
      <c r="K5830" s="23" t="s">
        <v>241</v>
      </c>
      <c r="L5830" s="24">
        <v>5262.93</v>
      </c>
      <c r="M5830">
        <v>3</v>
      </c>
      <c r="N5830" s="25">
        <v>0.2</v>
      </c>
      <c r="O5830" s="24">
        <v>884.59</v>
      </c>
      <c r="P5830" s="26">
        <f t="shared" si="546"/>
        <v>0.16807937783706034</v>
      </c>
      <c r="Q5830" t="str">
        <f t="shared" si="547"/>
        <v>Low</v>
      </c>
      <c r="R5830" t="str">
        <f t="shared" si="548"/>
        <v>Medium</v>
      </c>
      <c r="S5830" s="23">
        <f t="shared" si="549"/>
        <v>2025</v>
      </c>
      <c r="T5830" s="23">
        <f t="shared" si="550"/>
        <v>6</v>
      </c>
      <c r="U5830" t="str">
        <f t="shared" si="551"/>
        <v>Jun-2025</v>
      </c>
    </row>
    <row r="5831" spans="1:21" x14ac:dyDescent="0.3">
      <c r="A5831" t="s">
        <v>7842</v>
      </c>
      <c r="B5831" s="22">
        <v>45397</v>
      </c>
      <c r="C5831" s="22">
        <v>45403</v>
      </c>
      <c r="D5831" s="23" t="s">
        <v>61</v>
      </c>
      <c r="E5831" s="23" t="s">
        <v>1591</v>
      </c>
      <c r="F5831" s="23" t="s">
        <v>80</v>
      </c>
      <c r="G5831" s="23" t="s">
        <v>81</v>
      </c>
      <c r="H5831" s="23" t="s">
        <v>186</v>
      </c>
      <c r="I5831" s="23" t="s">
        <v>83</v>
      </c>
      <c r="J5831" s="23" t="s">
        <v>379</v>
      </c>
      <c r="K5831" s="23" t="s">
        <v>716</v>
      </c>
      <c r="L5831" s="24">
        <v>52516.639999999999</v>
      </c>
      <c r="M5831">
        <v>8</v>
      </c>
      <c r="N5831" s="25">
        <v>0.05</v>
      </c>
      <c r="O5831" s="24">
        <v>16511.21</v>
      </c>
      <c r="P5831" s="26">
        <f t="shared" si="546"/>
        <v>0.31439958839712517</v>
      </c>
      <c r="Q5831" t="str">
        <f t="shared" si="547"/>
        <v>High</v>
      </c>
      <c r="R5831" t="str">
        <f t="shared" si="548"/>
        <v>Low</v>
      </c>
      <c r="S5831" s="23">
        <f t="shared" si="549"/>
        <v>2024</v>
      </c>
      <c r="T5831" s="23">
        <f t="shared" si="550"/>
        <v>4</v>
      </c>
      <c r="U5831" t="str">
        <f t="shared" si="551"/>
        <v>Apr-2024</v>
      </c>
    </row>
    <row r="5832" spans="1:21" x14ac:dyDescent="0.3">
      <c r="A5832" t="s">
        <v>7843</v>
      </c>
      <c r="B5832" s="22">
        <v>44664</v>
      </c>
      <c r="C5832" s="22">
        <v>44667</v>
      </c>
      <c r="D5832" s="23" t="s">
        <v>78</v>
      </c>
      <c r="E5832" s="23" t="s">
        <v>229</v>
      </c>
      <c r="F5832" s="23" t="s">
        <v>71</v>
      </c>
      <c r="G5832" s="23" t="s">
        <v>179</v>
      </c>
      <c r="H5832" s="23" t="s">
        <v>180</v>
      </c>
      <c r="I5832" s="23" t="s">
        <v>55</v>
      </c>
      <c r="J5832" s="23" t="s">
        <v>56</v>
      </c>
      <c r="K5832" s="23" t="s">
        <v>57</v>
      </c>
      <c r="L5832" s="24">
        <v>82037.759999999995</v>
      </c>
      <c r="M5832">
        <v>8</v>
      </c>
      <c r="N5832" s="25">
        <v>0.2</v>
      </c>
      <c r="O5832" s="24">
        <v>16917.37</v>
      </c>
      <c r="P5832" s="26">
        <f t="shared" si="546"/>
        <v>0.20621443101323098</v>
      </c>
      <c r="Q5832" t="str">
        <f t="shared" si="547"/>
        <v>Medium</v>
      </c>
      <c r="R5832" t="str">
        <f t="shared" si="548"/>
        <v>Medium</v>
      </c>
      <c r="S5832" s="23">
        <f t="shared" si="549"/>
        <v>2022</v>
      </c>
      <c r="T5832" s="23">
        <f t="shared" si="550"/>
        <v>4</v>
      </c>
      <c r="U5832" t="str">
        <f t="shared" si="551"/>
        <v>Apr-2022</v>
      </c>
    </row>
    <row r="5833" spans="1:21" x14ac:dyDescent="0.3">
      <c r="A5833" t="s">
        <v>7844</v>
      </c>
      <c r="B5833" s="22">
        <v>45862</v>
      </c>
      <c r="C5833" s="22">
        <v>45867</v>
      </c>
      <c r="D5833" s="23" t="s">
        <v>78</v>
      </c>
      <c r="E5833" s="23" t="s">
        <v>178</v>
      </c>
      <c r="F5833" s="23" t="s">
        <v>71</v>
      </c>
      <c r="G5833" s="23" t="s">
        <v>81</v>
      </c>
      <c r="H5833" s="23" t="s">
        <v>82</v>
      </c>
      <c r="I5833" s="23" t="s">
        <v>83</v>
      </c>
      <c r="J5833" s="23" t="s">
        <v>379</v>
      </c>
      <c r="K5833" s="23" t="s">
        <v>562</v>
      </c>
      <c r="L5833" s="24">
        <v>40196.550000000003</v>
      </c>
      <c r="M5833">
        <v>3</v>
      </c>
      <c r="N5833" s="25">
        <v>0.2</v>
      </c>
      <c r="O5833" s="24">
        <v>11027.1</v>
      </c>
      <c r="P5833" s="26">
        <f t="shared" si="546"/>
        <v>0.27432951335375794</v>
      </c>
      <c r="Q5833" t="str">
        <f t="shared" si="547"/>
        <v>Medium</v>
      </c>
      <c r="R5833" t="str">
        <f t="shared" si="548"/>
        <v>Medium</v>
      </c>
      <c r="S5833" s="23">
        <f t="shared" si="549"/>
        <v>2025</v>
      </c>
      <c r="T5833" s="23">
        <f t="shared" si="550"/>
        <v>7</v>
      </c>
      <c r="U5833" t="str">
        <f t="shared" si="551"/>
        <v>Jul-2025</v>
      </c>
    </row>
    <row r="5834" spans="1:21" x14ac:dyDescent="0.3">
      <c r="A5834" t="s">
        <v>7845</v>
      </c>
      <c r="B5834" s="22">
        <v>46006</v>
      </c>
      <c r="C5834" s="22">
        <v>46012</v>
      </c>
      <c r="D5834" s="23" t="s">
        <v>102</v>
      </c>
      <c r="E5834" s="23" t="s">
        <v>1824</v>
      </c>
      <c r="F5834" s="23" t="s">
        <v>52</v>
      </c>
      <c r="G5834" s="23" t="s">
        <v>179</v>
      </c>
      <c r="H5834" s="23" t="s">
        <v>236</v>
      </c>
      <c r="I5834" s="23" t="s">
        <v>118</v>
      </c>
      <c r="J5834" s="23" t="s">
        <v>119</v>
      </c>
      <c r="K5834" s="23" t="s">
        <v>270</v>
      </c>
      <c r="L5834" s="24">
        <v>660.84</v>
      </c>
      <c r="M5834">
        <v>1</v>
      </c>
      <c r="N5834" s="25">
        <v>0.05</v>
      </c>
      <c r="O5834" s="24">
        <v>114.92</v>
      </c>
      <c r="P5834" s="26">
        <f t="shared" si="546"/>
        <v>0.17389988499485504</v>
      </c>
      <c r="Q5834" t="str">
        <f t="shared" si="547"/>
        <v>Low</v>
      </c>
      <c r="R5834" t="str">
        <f t="shared" si="548"/>
        <v>Low</v>
      </c>
      <c r="S5834" s="23">
        <f t="shared" si="549"/>
        <v>2025</v>
      </c>
      <c r="T5834" s="23">
        <f t="shared" si="550"/>
        <v>12</v>
      </c>
      <c r="U5834" t="str">
        <f t="shared" si="551"/>
        <v>Dec-2025</v>
      </c>
    </row>
    <row r="5835" spans="1:21" x14ac:dyDescent="0.3">
      <c r="A5835" t="s">
        <v>7846</v>
      </c>
      <c r="B5835" s="22">
        <v>44928</v>
      </c>
      <c r="C5835" s="22">
        <v>44933</v>
      </c>
      <c r="D5835" s="23" t="s">
        <v>78</v>
      </c>
      <c r="E5835" s="23" t="s">
        <v>779</v>
      </c>
      <c r="F5835" s="23" t="s">
        <v>52</v>
      </c>
      <c r="G5835" s="23" t="s">
        <v>72</v>
      </c>
      <c r="H5835" s="23" t="s">
        <v>104</v>
      </c>
      <c r="I5835" s="23" t="s">
        <v>118</v>
      </c>
      <c r="J5835" s="23" t="s">
        <v>230</v>
      </c>
      <c r="K5835" s="23" t="s">
        <v>356</v>
      </c>
      <c r="L5835" s="24">
        <v>9696</v>
      </c>
      <c r="M5835">
        <v>5</v>
      </c>
      <c r="N5835" s="25">
        <v>0.15</v>
      </c>
      <c r="O5835" s="24">
        <v>3174.69</v>
      </c>
      <c r="P5835" s="26">
        <f t="shared" si="546"/>
        <v>0.32742264851485148</v>
      </c>
      <c r="Q5835" t="str">
        <f t="shared" si="547"/>
        <v>High</v>
      </c>
      <c r="R5835" t="str">
        <f t="shared" si="548"/>
        <v>Medium</v>
      </c>
      <c r="S5835" s="23">
        <f t="shared" si="549"/>
        <v>2023</v>
      </c>
      <c r="T5835" s="23">
        <f t="shared" si="550"/>
        <v>1</v>
      </c>
      <c r="U5835" t="str">
        <f t="shared" si="551"/>
        <v>Jan-2023</v>
      </c>
    </row>
    <row r="5836" spans="1:21" x14ac:dyDescent="0.3">
      <c r="A5836" t="s">
        <v>7847</v>
      </c>
      <c r="B5836" s="22">
        <v>45788</v>
      </c>
      <c r="C5836" s="22">
        <v>45794</v>
      </c>
      <c r="D5836" s="23" t="s">
        <v>102</v>
      </c>
      <c r="E5836" s="23" t="s">
        <v>3038</v>
      </c>
      <c r="F5836" s="23" t="s">
        <v>80</v>
      </c>
      <c r="G5836" s="23" t="s">
        <v>179</v>
      </c>
      <c r="H5836" s="23" t="s">
        <v>180</v>
      </c>
      <c r="I5836" s="23" t="s">
        <v>96</v>
      </c>
      <c r="J5836" s="23" t="s">
        <v>111</v>
      </c>
      <c r="K5836" s="23" t="s">
        <v>225</v>
      </c>
      <c r="L5836" s="24">
        <v>17818.14</v>
      </c>
      <c r="M5836">
        <v>6</v>
      </c>
      <c r="N5836" s="25">
        <v>0.2</v>
      </c>
      <c r="O5836" s="24">
        <v>2681.44</v>
      </c>
      <c r="P5836" s="26">
        <f t="shared" si="546"/>
        <v>0.15048933278108714</v>
      </c>
      <c r="Q5836" t="str">
        <f t="shared" si="547"/>
        <v>Low</v>
      </c>
      <c r="R5836" t="str">
        <f t="shared" si="548"/>
        <v>Medium</v>
      </c>
      <c r="S5836" s="23">
        <f t="shared" si="549"/>
        <v>2025</v>
      </c>
      <c r="T5836" s="23">
        <f t="shared" si="550"/>
        <v>5</v>
      </c>
      <c r="U5836" t="str">
        <f t="shared" si="551"/>
        <v>May-2025</v>
      </c>
    </row>
    <row r="5837" spans="1:21" x14ac:dyDescent="0.3">
      <c r="A5837" t="s">
        <v>7848</v>
      </c>
      <c r="B5837" s="22">
        <v>45193</v>
      </c>
      <c r="C5837" s="22">
        <v>45197</v>
      </c>
      <c r="D5837" s="23" t="s">
        <v>61</v>
      </c>
      <c r="E5837" s="23" t="s">
        <v>629</v>
      </c>
      <c r="F5837" s="23" t="s">
        <v>71</v>
      </c>
      <c r="G5837" s="23" t="s">
        <v>63</v>
      </c>
      <c r="H5837" s="23" t="s">
        <v>64</v>
      </c>
      <c r="I5837" s="23" t="s">
        <v>55</v>
      </c>
      <c r="J5837" s="23" t="s">
        <v>141</v>
      </c>
      <c r="K5837" s="23" t="s">
        <v>978</v>
      </c>
      <c r="L5837" s="24">
        <v>92036.14</v>
      </c>
      <c r="M5837">
        <v>7</v>
      </c>
      <c r="N5837" s="25">
        <v>0.25</v>
      </c>
      <c r="O5837" s="24">
        <v>13602.79</v>
      </c>
      <c r="P5837" s="26">
        <f t="shared" si="546"/>
        <v>0.14779835399442004</v>
      </c>
      <c r="Q5837" t="str">
        <f t="shared" si="547"/>
        <v>Low</v>
      </c>
      <c r="R5837" t="str">
        <f t="shared" si="548"/>
        <v>High</v>
      </c>
      <c r="S5837" s="23">
        <f t="shared" si="549"/>
        <v>2023</v>
      </c>
      <c r="T5837" s="23">
        <f t="shared" si="550"/>
        <v>9</v>
      </c>
      <c r="U5837" t="str">
        <f t="shared" si="551"/>
        <v>Sep-2023</v>
      </c>
    </row>
    <row r="5838" spans="1:21" x14ac:dyDescent="0.3">
      <c r="A5838" t="s">
        <v>7849</v>
      </c>
      <c r="B5838" s="22">
        <v>45181</v>
      </c>
      <c r="C5838" s="22">
        <v>45187</v>
      </c>
      <c r="D5838" s="23" t="s">
        <v>78</v>
      </c>
      <c r="E5838" s="23" t="s">
        <v>1931</v>
      </c>
      <c r="F5838" s="23" t="s">
        <v>52</v>
      </c>
      <c r="G5838" s="23" t="s">
        <v>81</v>
      </c>
      <c r="H5838" s="23" t="s">
        <v>284</v>
      </c>
      <c r="I5838" s="23" t="s">
        <v>55</v>
      </c>
      <c r="J5838" s="23" t="s">
        <v>65</v>
      </c>
      <c r="K5838" s="23" t="s">
        <v>130</v>
      </c>
      <c r="L5838" s="24">
        <v>15872.6</v>
      </c>
      <c r="M5838">
        <v>5</v>
      </c>
      <c r="N5838" s="25">
        <v>0.2</v>
      </c>
      <c r="O5838" s="24">
        <v>4258.66</v>
      </c>
      <c r="P5838" s="26">
        <f t="shared" si="546"/>
        <v>0.26830260952836965</v>
      </c>
      <c r="Q5838" t="str">
        <f t="shared" si="547"/>
        <v>Medium</v>
      </c>
      <c r="R5838" t="str">
        <f t="shared" si="548"/>
        <v>Medium</v>
      </c>
      <c r="S5838" s="23">
        <f t="shared" si="549"/>
        <v>2023</v>
      </c>
      <c r="T5838" s="23">
        <f t="shared" si="550"/>
        <v>9</v>
      </c>
      <c r="U5838" t="str">
        <f t="shared" si="551"/>
        <v>Sep-2023</v>
      </c>
    </row>
    <row r="5839" spans="1:21" x14ac:dyDescent="0.3">
      <c r="A5839" t="s">
        <v>7850</v>
      </c>
      <c r="B5839" s="22">
        <v>44860</v>
      </c>
      <c r="C5839" s="22">
        <v>44867</v>
      </c>
      <c r="D5839" s="23" t="s">
        <v>50</v>
      </c>
      <c r="E5839" s="23" t="s">
        <v>1824</v>
      </c>
      <c r="F5839" s="23" t="s">
        <v>80</v>
      </c>
      <c r="G5839" s="23" t="s">
        <v>81</v>
      </c>
      <c r="H5839" s="23" t="s">
        <v>82</v>
      </c>
      <c r="I5839" s="23" t="s">
        <v>118</v>
      </c>
      <c r="J5839" s="23" t="s">
        <v>230</v>
      </c>
      <c r="K5839" s="23" t="s">
        <v>231</v>
      </c>
      <c r="L5839" s="24">
        <v>21245.68</v>
      </c>
      <c r="M5839">
        <v>8</v>
      </c>
      <c r="N5839" s="25">
        <v>0.1</v>
      </c>
      <c r="O5839" s="24">
        <v>5808.63</v>
      </c>
      <c r="P5839" s="26">
        <f t="shared" si="546"/>
        <v>0.27340287531394619</v>
      </c>
      <c r="Q5839" t="str">
        <f t="shared" si="547"/>
        <v>Medium</v>
      </c>
      <c r="R5839" t="str">
        <f t="shared" si="548"/>
        <v>Low</v>
      </c>
      <c r="S5839" s="23">
        <f t="shared" si="549"/>
        <v>2022</v>
      </c>
      <c r="T5839" s="23">
        <f t="shared" si="550"/>
        <v>10</v>
      </c>
      <c r="U5839" t="str">
        <f t="shared" si="551"/>
        <v>Oct-2022</v>
      </c>
    </row>
    <row r="5840" spans="1:21" x14ac:dyDescent="0.3">
      <c r="A5840" t="s">
        <v>7851</v>
      </c>
      <c r="B5840" s="22">
        <v>44841</v>
      </c>
      <c r="C5840" s="22">
        <v>44843</v>
      </c>
      <c r="D5840" s="23" t="s">
        <v>102</v>
      </c>
      <c r="E5840" s="23" t="s">
        <v>2662</v>
      </c>
      <c r="F5840" s="23" t="s">
        <v>52</v>
      </c>
      <c r="G5840" s="23" t="s">
        <v>63</v>
      </c>
      <c r="H5840" s="23" t="s">
        <v>213</v>
      </c>
      <c r="I5840" s="23" t="s">
        <v>96</v>
      </c>
      <c r="J5840" s="23" t="s">
        <v>97</v>
      </c>
      <c r="K5840" s="23" t="s">
        <v>98</v>
      </c>
      <c r="L5840" s="24">
        <v>8645.8700000000008</v>
      </c>
      <c r="M5840">
        <v>1</v>
      </c>
      <c r="N5840" s="25">
        <v>0.15</v>
      </c>
      <c r="O5840" s="24">
        <v>2099.1999999999998</v>
      </c>
      <c r="P5840" s="26">
        <f t="shared" si="546"/>
        <v>0.24279800644700875</v>
      </c>
      <c r="Q5840" t="str">
        <f t="shared" si="547"/>
        <v>Medium</v>
      </c>
      <c r="R5840" t="str">
        <f t="shared" si="548"/>
        <v>Medium</v>
      </c>
      <c r="S5840" s="23">
        <f t="shared" si="549"/>
        <v>2022</v>
      </c>
      <c r="T5840" s="23">
        <f t="shared" si="550"/>
        <v>10</v>
      </c>
      <c r="U5840" t="str">
        <f t="shared" si="551"/>
        <v>Oct-2022</v>
      </c>
    </row>
    <row r="5841" spans="1:21" x14ac:dyDescent="0.3">
      <c r="A5841" t="s">
        <v>7852</v>
      </c>
      <c r="B5841" s="22">
        <v>45612</v>
      </c>
      <c r="C5841" s="22">
        <v>45614</v>
      </c>
      <c r="D5841" s="23" t="s">
        <v>61</v>
      </c>
      <c r="E5841" s="23" t="s">
        <v>429</v>
      </c>
      <c r="F5841" s="23" t="s">
        <v>80</v>
      </c>
      <c r="G5841" s="23" t="s">
        <v>179</v>
      </c>
      <c r="H5841" s="23" t="s">
        <v>180</v>
      </c>
      <c r="I5841" s="23" t="s">
        <v>96</v>
      </c>
      <c r="J5841" s="23" t="s">
        <v>166</v>
      </c>
      <c r="K5841" s="23" t="s">
        <v>167</v>
      </c>
      <c r="L5841" s="24">
        <v>32147.360000000001</v>
      </c>
      <c r="M5841">
        <v>4</v>
      </c>
      <c r="N5841" s="25">
        <v>0.2</v>
      </c>
      <c r="O5841" s="24">
        <v>7181.62</v>
      </c>
      <c r="P5841" s="26">
        <f t="shared" si="546"/>
        <v>0.22339688235674718</v>
      </c>
      <c r="Q5841" t="str">
        <f t="shared" si="547"/>
        <v>Medium</v>
      </c>
      <c r="R5841" t="str">
        <f t="shared" si="548"/>
        <v>Medium</v>
      </c>
      <c r="S5841" s="23">
        <f t="shared" si="549"/>
        <v>2024</v>
      </c>
      <c r="T5841" s="23">
        <f t="shared" si="550"/>
        <v>11</v>
      </c>
      <c r="U5841" t="str">
        <f t="shared" si="551"/>
        <v>Nov-2024</v>
      </c>
    </row>
    <row r="5842" spans="1:21" x14ac:dyDescent="0.3">
      <c r="A5842" t="s">
        <v>7853</v>
      </c>
      <c r="B5842" s="22">
        <v>45969</v>
      </c>
      <c r="C5842" s="22">
        <v>45974</v>
      </c>
      <c r="D5842" s="23" t="s">
        <v>50</v>
      </c>
      <c r="E5842" s="23" t="s">
        <v>2137</v>
      </c>
      <c r="F5842" s="23" t="s">
        <v>52</v>
      </c>
      <c r="G5842" s="23" t="s">
        <v>72</v>
      </c>
      <c r="H5842" s="23" t="s">
        <v>104</v>
      </c>
      <c r="I5842" s="23" t="s">
        <v>55</v>
      </c>
      <c r="J5842" s="23" t="s">
        <v>141</v>
      </c>
      <c r="K5842" s="23" t="s">
        <v>142</v>
      </c>
      <c r="L5842" s="24">
        <v>26428.48</v>
      </c>
      <c r="M5842">
        <v>4</v>
      </c>
      <c r="N5842" s="25">
        <v>0.2</v>
      </c>
      <c r="O5842" s="24">
        <v>7561.15</v>
      </c>
      <c r="P5842" s="26">
        <f t="shared" si="546"/>
        <v>0.28609855731392797</v>
      </c>
      <c r="Q5842" t="str">
        <f t="shared" si="547"/>
        <v>Medium</v>
      </c>
      <c r="R5842" t="str">
        <f t="shared" si="548"/>
        <v>Medium</v>
      </c>
      <c r="S5842" s="23">
        <f t="shared" si="549"/>
        <v>2025</v>
      </c>
      <c r="T5842" s="23">
        <f t="shared" si="550"/>
        <v>11</v>
      </c>
      <c r="U5842" t="str">
        <f t="shared" si="551"/>
        <v>Nov-2025</v>
      </c>
    </row>
    <row r="5843" spans="1:21" x14ac:dyDescent="0.3">
      <c r="A5843" t="s">
        <v>7854</v>
      </c>
      <c r="B5843" s="22">
        <v>45583</v>
      </c>
      <c r="C5843" s="22">
        <v>45584</v>
      </c>
      <c r="D5843" s="23" t="s">
        <v>50</v>
      </c>
      <c r="E5843" s="23" t="s">
        <v>487</v>
      </c>
      <c r="F5843" s="23" t="s">
        <v>52</v>
      </c>
      <c r="G5843" s="23" t="s">
        <v>179</v>
      </c>
      <c r="H5843" s="23" t="s">
        <v>236</v>
      </c>
      <c r="I5843" s="23" t="s">
        <v>96</v>
      </c>
      <c r="J5843" s="23" t="s">
        <v>111</v>
      </c>
      <c r="K5843" s="23" t="s">
        <v>112</v>
      </c>
      <c r="L5843" s="24">
        <v>4760.88</v>
      </c>
      <c r="M5843">
        <v>4</v>
      </c>
      <c r="N5843" s="25">
        <v>0.1</v>
      </c>
      <c r="O5843" s="24">
        <v>1333.7</v>
      </c>
      <c r="P5843" s="26">
        <f t="shared" si="546"/>
        <v>0.28013728554384904</v>
      </c>
      <c r="Q5843" t="str">
        <f t="shared" si="547"/>
        <v>Medium</v>
      </c>
      <c r="R5843" t="str">
        <f t="shared" si="548"/>
        <v>Low</v>
      </c>
      <c r="S5843" s="23">
        <f t="shared" si="549"/>
        <v>2024</v>
      </c>
      <c r="T5843" s="23">
        <f t="shared" si="550"/>
        <v>10</v>
      </c>
      <c r="U5843" t="str">
        <f t="shared" si="551"/>
        <v>Oct-2024</v>
      </c>
    </row>
    <row r="5844" spans="1:21" x14ac:dyDescent="0.3">
      <c r="A5844" t="s">
        <v>7855</v>
      </c>
      <c r="B5844" s="22">
        <v>45985</v>
      </c>
      <c r="C5844" s="22">
        <v>45988</v>
      </c>
      <c r="D5844" s="23" t="s">
        <v>50</v>
      </c>
      <c r="E5844" s="23" t="s">
        <v>1661</v>
      </c>
      <c r="F5844" s="23" t="s">
        <v>80</v>
      </c>
      <c r="G5844" s="23" t="s">
        <v>179</v>
      </c>
      <c r="H5844" s="23" t="s">
        <v>180</v>
      </c>
      <c r="I5844" s="23" t="s">
        <v>83</v>
      </c>
      <c r="J5844" s="23" t="s">
        <v>379</v>
      </c>
      <c r="K5844" s="23" t="s">
        <v>380</v>
      </c>
      <c r="L5844" s="24">
        <v>1599.9</v>
      </c>
      <c r="M5844">
        <v>2</v>
      </c>
      <c r="N5844" s="25">
        <v>0.15</v>
      </c>
      <c r="O5844" s="24">
        <v>434.61</v>
      </c>
      <c r="P5844" s="26">
        <f t="shared" si="546"/>
        <v>0.27164822801425087</v>
      </c>
      <c r="Q5844" t="str">
        <f t="shared" si="547"/>
        <v>Medium</v>
      </c>
      <c r="R5844" t="str">
        <f t="shared" si="548"/>
        <v>Medium</v>
      </c>
      <c r="S5844" s="23">
        <f t="shared" si="549"/>
        <v>2025</v>
      </c>
      <c r="T5844" s="23">
        <f t="shared" si="550"/>
        <v>11</v>
      </c>
      <c r="U5844" t="str">
        <f t="shared" si="551"/>
        <v>Nov-2025</v>
      </c>
    </row>
    <row r="5845" spans="1:21" x14ac:dyDescent="0.3">
      <c r="A5845" t="s">
        <v>7856</v>
      </c>
      <c r="B5845" s="22">
        <v>45976</v>
      </c>
      <c r="C5845" s="22">
        <v>45981</v>
      </c>
      <c r="D5845" s="23" t="s">
        <v>50</v>
      </c>
      <c r="E5845" s="23" t="s">
        <v>1247</v>
      </c>
      <c r="F5845" s="23" t="s">
        <v>80</v>
      </c>
      <c r="G5845" s="23" t="s">
        <v>81</v>
      </c>
      <c r="H5845" s="23" t="s">
        <v>82</v>
      </c>
      <c r="I5845" s="23" t="s">
        <v>96</v>
      </c>
      <c r="J5845" s="23" t="s">
        <v>166</v>
      </c>
      <c r="K5845" s="23" t="s">
        <v>762</v>
      </c>
      <c r="L5845" s="24">
        <v>10916.75</v>
      </c>
      <c r="M5845">
        <v>1</v>
      </c>
      <c r="N5845" s="25">
        <v>0.2</v>
      </c>
      <c r="O5845" s="24">
        <v>2249.63</v>
      </c>
      <c r="P5845" s="26">
        <f t="shared" si="546"/>
        <v>0.2060714040350837</v>
      </c>
      <c r="Q5845" t="str">
        <f t="shared" si="547"/>
        <v>Medium</v>
      </c>
      <c r="R5845" t="str">
        <f t="shared" si="548"/>
        <v>Medium</v>
      </c>
      <c r="S5845" s="23">
        <f t="shared" si="549"/>
        <v>2025</v>
      </c>
      <c r="T5845" s="23">
        <f t="shared" si="550"/>
        <v>11</v>
      </c>
      <c r="U5845" t="str">
        <f t="shared" si="551"/>
        <v>Nov-2025</v>
      </c>
    </row>
    <row r="5846" spans="1:21" x14ac:dyDescent="0.3">
      <c r="A5846" t="s">
        <v>7857</v>
      </c>
      <c r="B5846" s="22">
        <v>45902</v>
      </c>
      <c r="C5846" s="22">
        <v>45907</v>
      </c>
      <c r="D5846" s="23" t="s">
        <v>50</v>
      </c>
      <c r="E5846" s="23" t="s">
        <v>440</v>
      </c>
      <c r="F5846" s="23" t="s">
        <v>80</v>
      </c>
      <c r="G5846" s="23" t="s">
        <v>81</v>
      </c>
      <c r="H5846" s="23" t="s">
        <v>95</v>
      </c>
      <c r="I5846" s="23" t="s">
        <v>96</v>
      </c>
      <c r="J5846" s="23" t="s">
        <v>111</v>
      </c>
      <c r="K5846" s="23" t="s">
        <v>112</v>
      </c>
      <c r="L5846" s="24">
        <v>33464.480000000003</v>
      </c>
      <c r="M5846">
        <v>4</v>
      </c>
      <c r="N5846" s="25">
        <v>0.1</v>
      </c>
      <c r="O5846" s="24">
        <v>4725.3500000000004</v>
      </c>
      <c r="P5846" s="26">
        <f t="shared" si="546"/>
        <v>0.14120494327119382</v>
      </c>
      <c r="Q5846" t="str">
        <f t="shared" si="547"/>
        <v>Low</v>
      </c>
      <c r="R5846" t="str">
        <f t="shared" si="548"/>
        <v>Low</v>
      </c>
      <c r="S5846" s="23">
        <f t="shared" si="549"/>
        <v>2025</v>
      </c>
      <c r="T5846" s="23">
        <f t="shared" si="550"/>
        <v>9</v>
      </c>
      <c r="U5846" t="str">
        <f t="shared" si="551"/>
        <v>Sep-2025</v>
      </c>
    </row>
    <row r="5847" spans="1:21" x14ac:dyDescent="0.3">
      <c r="A5847" t="s">
        <v>7858</v>
      </c>
      <c r="B5847" s="22">
        <v>44781</v>
      </c>
      <c r="C5847" s="22">
        <v>44788</v>
      </c>
      <c r="D5847" s="23" t="s">
        <v>50</v>
      </c>
      <c r="E5847" s="23" t="s">
        <v>1269</v>
      </c>
      <c r="F5847" s="23" t="s">
        <v>52</v>
      </c>
      <c r="G5847" s="23" t="s">
        <v>53</v>
      </c>
      <c r="H5847" s="23" t="s">
        <v>110</v>
      </c>
      <c r="I5847" s="23" t="s">
        <v>118</v>
      </c>
      <c r="J5847" s="23" t="s">
        <v>119</v>
      </c>
      <c r="K5847" s="23" t="s">
        <v>270</v>
      </c>
      <c r="L5847" s="24">
        <v>1097.7</v>
      </c>
      <c r="M5847">
        <v>1</v>
      </c>
      <c r="N5847" s="25">
        <v>0.15</v>
      </c>
      <c r="O5847" s="24">
        <v>364.08</v>
      </c>
      <c r="P5847" s="26">
        <f t="shared" si="546"/>
        <v>0.33167532112599069</v>
      </c>
      <c r="Q5847" t="str">
        <f t="shared" si="547"/>
        <v>High</v>
      </c>
      <c r="R5847" t="str">
        <f t="shared" si="548"/>
        <v>Medium</v>
      </c>
      <c r="S5847" s="23">
        <f t="shared" si="549"/>
        <v>2022</v>
      </c>
      <c r="T5847" s="23">
        <f t="shared" si="550"/>
        <v>8</v>
      </c>
      <c r="U5847" t="str">
        <f t="shared" si="551"/>
        <v>Aug-2022</v>
      </c>
    </row>
    <row r="5848" spans="1:21" x14ac:dyDescent="0.3">
      <c r="A5848" t="s">
        <v>7859</v>
      </c>
      <c r="B5848" s="22">
        <v>45204</v>
      </c>
      <c r="C5848" s="22">
        <v>45206</v>
      </c>
      <c r="D5848" s="23" t="s">
        <v>50</v>
      </c>
      <c r="E5848" s="23" t="s">
        <v>595</v>
      </c>
      <c r="F5848" s="23" t="s">
        <v>52</v>
      </c>
      <c r="G5848" s="23" t="s">
        <v>63</v>
      </c>
      <c r="H5848" s="23" t="s">
        <v>202</v>
      </c>
      <c r="I5848" s="23" t="s">
        <v>55</v>
      </c>
      <c r="J5848" s="23" t="s">
        <v>56</v>
      </c>
      <c r="K5848" s="23" t="s">
        <v>74</v>
      </c>
      <c r="L5848" s="24">
        <v>56454.84</v>
      </c>
      <c r="M5848">
        <v>9</v>
      </c>
      <c r="N5848" s="25">
        <v>0.05</v>
      </c>
      <c r="O5848" s="24">
        <v>20654.97</v>
      </c>
      <c r="P5848" s="26">
        <f t="shared" si="546"/>
        <v>0.36586712494446894</v>
      </c>
      <c r="Q5848" t="str">
        <f t="shared" si="547"/>
        <v>High</v>
      </c>
      <c r="R5848" t="str">
        <f t="shared" si="548"/>
        <v>Low</v>
      </c>
      <c r="S5848" s="23">
        <f t="shared" si="549"/>
        <v>2023</v>
      </c>
      <c r="T5848" s="23">
        <f t="shared" si="550"/>
        <v>10</v>
      </c>
      <c r="U5848" t="str">
        <f t="shared" si="551"/>
        <v>Oct-2023</v>
      </c>
    </row>
    <row r="5849" spans="1:21" x14ac:dyDescent="0.3">
      <c r="A5849" t="s">
        <v>7860</v>
      </c>
      <c r="B5849" s="22">
        <v>45472</v>
      </c>
      <c r="C5849" s="22">
        <v>45476</v>
      </c>
      <c r="D5849" s="23" t="s">
        <v>102</v>
      </c>
      <c r="E5849" s="23" t="s">
        <v>1220</v>
      </c>
      <c r="F5849" s="23" t="s">
        <v>52</v>
      </c>
      <c r="G5849" s="23" t="s">
        <v>179</v>
      </c>
      <c r="H5849" s="23" t="s">
        <v>236</v>
      </c>
      <c r="I5849" s="23" t="s">
        <v>83</v>
      </c>
      <c r="J5849" s="23" t="s">
        <v>379</v>
      </c>
      <c r="K5849" s="23" t="s">
        <v>380</v>
      </c>
      <c r="L5849" s="24">
        <v>28429.75</v>
      </c>
      <c r="M5849">
        <v>5</v>
      </c>
      <c r="N5849" s="25">
        <v>0.15</v>
      </c>
      <c r="O5849" s="24">
        <v>6042.58</v>
      </c>
      <c r="P5849" s="26">
        <f t="shared" si="546"/>
        <v>0.2125442538186231</v>
      </c>
      <c r="Q5849" t="str">
        <f t="shared" si="547"/>
        <v>Medium</v>
      </c>
      <c r="R5849" t="str">
        <f t="shared" si="548"/>
        <v>Medium</v>
      </c>
      <c r="S5849" s="23">
        <f t="shared" si="549"/>
        <v>2024</v>
      </c>
      <c r="T5849" s="23">
        <f t="shared" si="550"/>
        <v>6</v>
      </c>
      <c r="U5849" t="str">
        <f t="shared" si="551"/>
        <v>Jun-2024</v>
      </c>
    </row>
    <row r="5850" spans="1:21" x14ac:dyDescent="0.3">
      <c r="A5850" t="s">
        <v>7861</v>
      </c>
      <c r="B5850" s="22">
        <v>45884</v>
      </c>
      <c r="C5850" s="22">
        <v>45888</v>
      </c>
      <c r="D5850" s="23" t="s">
        <v>102</v>
      </c>
      <c r="E5850" s="23" t="s">
        <v>1422</v>
      </c>
      <c r="F5850" s="23" t="s">
        <v>71</v>
      </c>
      <c r="G5850" s="23" t="s">
        <v>81</v>
      </c>
      <c r="H5850" s="23" t="s">
        <v>186</v>
      </c>
      <c r="I5850" s="23" t="s">
        <v>83</v>
      </c>
      <c r="J5850" s="23" t="s">
        <v>449</v>
      </c>
      <c r="K5850" s="23" t="s">
        <v>450</v>
      </c>
      <c r="L5850" s="24">
        <v>13710.58</v>
      </c>
      <c r="M5850">
        <v>2</v>
      </c>
      <c r="N5850" s="25">
        <v>0.25</v>
      </c>
      <c r="O5850" s="24">
        <v>3153.01</v>
      </c>
      <c r="P5850" s="26">
        <f t="shared" si="546"/>
        <v>0.22996911873895928</v>
      </c>
      <c r="Q5850" t="str">
        <f t="shared" si="547"/>
        <v>Medium</v>
      </c>
      <c r="R5850" t="str">
        <f t="shared" si="548"/>
        <v>High</v>
      </c>
      <c r="S5850" s="23">
        <f t="shared" si="549"/>
        <v>2025</v>
      </c>
      <c r="T5850" s="23">
        <f t="shared" si="550"/>
        <v>8</v>
      </c>
      <c r="U5850" t="str">
        <f t="shared" si="551"/>
        <v>Aug-2025</v>
      </c>
    </row>
    <row r="5851" spans="1:21" x14ac:dyDescent="0.3">
      <c r="A5851" t="s">
        <v>7862</v>
      </c>
      <c r="B5851" s="22">
        <v>45660</v>
      </c>
      <c r="C5851" s="22">
        <v>45666</v>
      </c>
      <c r="D5851" s="23" t="s">
        <v>61</v>
      </c>
      <c r="E5851" s="23" t="s">
        <v>345</v>
      </c>
      <c r="F5851" s="23" t="s">
        <v>52</v>
      </c>
      <c r="G5851" s="23" t="s">
        <v>72</v>
      </c>
      <c r="H5851" s="23" t="s">
        <v>117</v>
      </c>
      <c r="I5851" s="23" t="s">
        <v>55</v>
      </c>
      <c r="J5851" s="23" t="s">
        <v>65</v>
      </c>
      <c r="K5851" s="23" t="s">
        <v>66</v>
      </c>
      <c r="L5851" s="24">
        <v>42158.34</v>
      </c>
      <c r="M5851">
        <v>7</v>
      </c>
      <c r="N5851" s="25">
        <v>0</v>
      </c>
      <c r="O5851" s="24">
        <v>14969.5</v>
      </c>
      <c r="P5851" s="26">
        <f t="shared" si="546"/>
        <v>0.35507802252175968</v>
      </c>
      <c r="Q5851" t="str">
        <f t="shared" si="547"/>
        <v>High</v>
      </c>
      <c r="R5851" t="str">
        <f t="shared" si="548"/>
        <v>None</v>
      </c>
      <c r="S5851" s="23">
        <f t="shared" si="549"/>
        <v>2025</v>
      </c>
      <c r="T5851" s="23">
        <f t="shared" si="550"/>
        <v>1</v>
      </c>
      <c r="U5851" t="str">
        <f t="shared" si="551"/>
        <v>Jan-2025</v>
      </c>
    </row>
    <row r="5852" spans="1:21" x14ac:dyDescent="0.3">
      <c r="A5852" t="s">
        <v>7863</v>
      </c>
      <c r="B5852" s="22">
        <v>45625</v>
      </c>
      <c r="C5852" s="22">
        <v>45632</v>
      </c>
      <c r="D5852" s="23" t="s">
        <v>78</v>
      </c>
      <c r="E5852" s="23" t="s">
        <v>94</v>
      </c>
      <c r="F5852" s="23" t="s">
        <v>52</v>
      </c>
      <c r="G5852" s="23" t="s">
        <v>179</v>
      </c>
      <c r="H5852" s="23" t="s">
        <v>236</v>
      </c>
      <c r="I5852" s="23" t="s">
        <v>96</v>
      </c>
      <c r="J5852" s="23" t="s">
        <v>111</v>
      </c>
      <c r="K5852" s="23" t="s">
        <v>328</v>
      </c>
      <c r="L5852" s="24">
        <v>54870.9</v>
      </c>
      <c r="M5852">
        <v>7</v>
      </c>
      <c r="N5852" s="25">
        <v>0.2</v>
      </c>
      <c r="O5852" s="24">
        <v>7169.33</v>
      </c>
      <c r="P5852" s="26">
        <f t="shared" si="546"/>
        <v>0.1306581448454463</v>
      </c>
      <c r="Q5852" t="str">
        <f t="shared" si="547"/>
        <v>Low</v>
      </c>
      <c r="R5852" t="str">
        <f t="shared" si="548"/>
        <v>Medium</v>
      </c>
      <c r="S5852" s="23">
        <f t="shared" si="549"/>
        <v>2024</v>
      </c>
      <c r="T5852" s="23">
        <f t="shared" si="550"/>
        <v>11</v>
      </c>
      <c r="U5852" t="str">
        <f t="shared" si="551"/>
        <v>Nov-2024</v>
      </c>
    </row>
    <row r="5853" spans="1:21" x14ac:dyDescent="0.3">
      <c r="A5853" t="s">
        <v>7864</v>
      </c>
      <c r="B5853" s="22">
        <v>44958</v>
      </c>
      <c r="C5853" s="22">
        <v>44965</v>
      </c>
      <c r="D5853" s="23" t="s">
        <v>50</v>
      </c>
      <c r="E5853" s="23" t="s">
        <v>3466</v>
      </c>
      <c r="F5853" s="23" t="s">
        <v>71</v>
      </c>
      <c r="G5853" s="23" t="s">
        <v>63</v>
      </c>
      <c r="H5853" s="23" t="s">
        <v>172</v>
      </c>
      <c r="I5853" s="23" t="s">
        <v>83</v>
      </c>
      <c r="J5853" s="23" t="s">
        <v>449</v>
      </c>
      <c r="K5853" s="23" t="s">
        <v>775</v>
      </c>
      <c r="L5853" s="24">
        <v>21479.119999999999</v>
      </c>
      <c r="M5853">
        <v>2</v>
      </c>
      <c r="N5853" s="25">
        <v>0.2</v>
      </c>
      <c r="O5853" s="24">
        <v>5630.29</v>
      </c>
      <c r="P5853" s="26">
        <f t="shared" si="546"/>
        <v>0.26212852295624778</v>
      </c>
      <c r="Q5853" t="str">
        <f t="shared" si="547"/>
        <v>Medium</v>
      </c>
      <c r="R5853" t="str">
        <f t="shared" si="548"/>
        <v>Medium</v>
      </c>
      <c r="S5853" s="23">
        <f t="shared" si="549"/>
        <v>2023</v>
      </c>
      <c r="T5853" s="23">
        <f t="shared" si="550"/>
        <v>2</v>
      </c>
      <c r="U5853" t="str">
        <f t="shared" si="551"/>
        <v>Feb-2023</v>
      </c>
    </row>
    <row r="5854" spans="1:21" x14ac:dyDescent="0.3">
      <c r="A5854" t="s">
        <v>7865</v>
      </c>
      <c r="B5854" s="22">
        <v>45285</v>
      </c>
      <c r="C5854" s="22">
        <v>45292</v>
      </c>
      <c r="D5854" s="23" t="s">
        <v>102</v>
      </c>
      <c r="E5854" s="23" t="s">
        <v>436</v>
      </c>
      <c r="F5854" s="23" t="s">
        <v>52</v>
      </c>
      <c r="G5854" s="23" t="s">
        <v>81</v>
      </c>
      <c r="H5854" s="23" t="s">
        <v>82</v>
      </c>
      <c r="I5854" s="23" t="s">
        <v>83</v>
      </c>
      <c r="J5854" s="23" t="s">
        <v>449</v>
      </c>
      <c r="K5854" s="23" t="s">
        <v>450</v>
      </c>
      <c r="L5854" s="24">
        <v>2133.12</v>
      </c>
      <c r="M5854">
        <v>4</v>
      </c>
      <c r="N5854" s="25">
        <v>0.2</v>
      </c>
      <c r="O5854" s="24">
        <v>649.41999999999996</v>
      </c>
      <c r="P5854" s="26">
        <f t="shared" si="546"/>
        <v>0.30444606960696069</v>
      </c>
      <c r="Q5854" t="str">
        <f t="shared" si="547"/>
        <v>High</v>
      </c>
      <c r="R5854" t="str">
        <f t="shared" si="548"/>
        <v>Medium</v>
      </c>
      <c r="S5854" s="23">
        <f t="shared" si="549"/>
        <v>2023</v>
      </c>
      <c r="T5854" s="23">
        <f t="shared" si="550"/>
        <v>12</v>
      </c>
      <c r="U5854" t="str">
        <f t="shared" si="551"/>
        <v>Dec-2023</v>
      </c>
    </row>
    <row r="5855" spans="1:21" x14ac:dyDescent="0.3">
      <c r="A5855" t="s">
        <v>7866</v>
      </c>
      <c r="B5855" s="22">
        <v>44972</v>
      </c>
      <c r="C5855" s="22">
        <v>44975</v>
      </c>
      <c r="D5855" s="23" t="s">
        <v>50</v>
      </c>
      <c r="E5855" s="23" t="s">
        <v>2146</v>
      </c>
      <c r="F5855" s="23" t="s">
        <v>71</v>
      </c>
      <c r="G5855" s="23" t="s">
        <v>81</v>
      </c>
      <c r="H5855" s="23" t="s">
        <v>284</v>
      </c>
      <c r="I5855" s="23" t="s">
        <v>96</v>
      </c>
      <c r="J5855" s="23" t="s">
        <v>135</v>
      </c>
      <c r="K5855" s="23" t="s">
        <v>275</v>
      </c>
      <c r="L5855" s="24">
        <v>95855.2</v>
      </c>
      <c r="M5855">
        <v>8</v>
      </c>
      <c r="N5855" s="25">
        <v>0.15</v>
      </c>
      <c r="O5855" s="24">
        <v>12953.32</v>
      </c>
      <c r="P5855" s="26">
        <f t="shared" si="546"/>
        <v>0.13513424415159533</v>
      </c>
      <c r="Q5855" t="str">
        <f t="shared" si="547"/>
        <v>Low</v>
      </c>
      <c r="R5855" t="str">
        <f t="shared" si="548"/>
        <v>Medium</v>
      </c>
      <c r="S5855" s="23">
        <f t="shared" si="549"/>
        <v>2023</v>
      </c>
      <c r="T5855" s="23">
        <f t="shared" si="550"/>
        <v>2</v>
      </c>
      <c r="U5855" t="str">
        <f t="shared" si="551"/>
        <v>Feb-2023</v>
      </c>
    </row>
    <row r="5856" spans="1:21" x14ac:dyDescent="0.3">
      <c r="A5856" t="s">
        <v>7867</v>
      </c>
      <c r="B5856" s="22">
        <v>44915</v>
      </c>
      <c r="C5856" s="22">
        <v>44919</v>
      </c>
      <c r="D5856" s="23" t="s">
        <v>50</v>
      </c>
      <c r="E5856" s="23" t="s">
        <v>1979</v>
      </c>
      <c r="F5856" s="23" t="s">
        <v>80</v>
      </c>
      <c r="G5856" s="23" t="s">
        <v>72</v>
      </c>
      <c r="H5856" s="23" t="s">
        <v>104</v>
      </c>
      <c r="I5856" s="23" t="s">
        <v>96</v>
      </c>
      <c r="J5856" s="23" t="s">
        <v>111</v>
      </c>
      <c r="K5856" s="23" t="s">
        <v>225</v>
      </c>
      <c r="L5856" s="24">
        <v>43521.36</v>
      </c>
      <c r="M5856">
        <v>3</v>
      </c>
      <c r="N5856" s="25">
        <v>0.05</v>
      </c>
      <c r="O5856" s="24">
        <v>7209.8</v>
      </c>
      <c r="P5856" s="26">
        <f t="shared" si="546"/>
        <v>0.16566118338213695</v>
      </c>
      <c r="Q5856" t="str">
        <f t="shared" si="547"/>
        <v>Low</v>
      </c>
      <c r="R5856" t="str">
        <f t="shared" si="548"/>
        <v>Low</v>
      </c>
      <c r="S5856" s="23">
        <f t="shared" si="549"/>
        <v>2022</v>
      </c>
      <c r="T5856" s="23">
        <f t="shared" si="550"/>
        <v>12</v>
      </c>
      <c r="U5856" t="str">
        <f t="shared" si="551"/>
        <v>Dec-2022</v>
      </c>
    </row>
    <row r="5857" spans="1:21" x14ac:dyDescent="0.3">
      <c r="A5857" t="s">
        <v>7868</v>
      </c>
      <c r="B5857" s="22">
        <v>45711</v>
      </c>
      <c r="C5857" s="22">
        <v>45714</v>
      </c>
      <c r="D5857" s="23" t="s">
        <v>61</v>
      </c>
      <c r="E5857" s="23" t="s">
        <v>672</v>
      </c>
      <c r="F5857" s="23" t="s">
        <v>71</v>
      </c>
      <c r="G5857" s="23" t="s">
        <v>179</v>
      </c>
      <c r="H5857" s="23" t="s">
        <v>180</v>
      </c>
      <c r="I5857" s="23" t="s">
        <v>83</v>
      </c>
      <c r="J5857" s="23" t="s">
        <v>449</v>
      </c>
      <c r="K5857" s="23" t="s">
        <v>681</v>
      </c>
      <c r="L5857" s="24">
        <v>40973.82</v>
      </c>
      <c r="M5857">
        <v>6</v>
      </c>
      <c r="N5857" s="25">
        <v>0.05</v>
      </c>
      <c r="O5857" s="24">
        <v>9131.08</v>
      </c>
      <c r="P5857" s="26">
        <f t="shared" si="546"/>
        <v>0.22285156717142801</v>
      </c>
      <c r="Q5857" t="str">
        <f t="shared" si="547"/>
        <v>Medium</v>
      </c>
      <c r="R5857" t="str">
        <f t="shared" si="548"/>
        <v>Low</v>
      </c>
      <c r="S5857" s="23">
        <f t="shared" si="549"/>
        <v>2025</v>
      </c>
      <c r="T5857" s="23">
        <f t="shared" si="550"/>
        <v>2</v>
      </c>
      <c r="U5857" t="str">
        <f t="shared" si="551"/>
        <v>Feb-2025</v>
      </c>
    </row>
    <row r="5858" spans="1:21" x14ac:dyDescent="0.3">
      <c r="A5858" t="s">
        <v>7869</v>
      </c>
      <c r="B5858" s="22">
        <v>44994</v>
      </c>
      <c r="C5858" s="22">
        <v>44998</v>
      </c>
      <c r="D5858" s="23" t="s">
        <v>61</v>
      </c>
      <c r="E5858" s="23" t="s">
        <v>1183</v>
      </c>
      <c r="F5858" s="23" t="s">
        <v>52</v>
      </c>
      <c r="G5858" s="23" t="s">
        <v>63</v>
      </c>
      <c r="H5858" s="23" t="s">
        <v>213</v>
      </c>
      <c r="I5858" s="23" t="s">
        <v>83</v>
      </c>
      <c r="J5858" s="23" t="s">
        <v>84</v>
      </c>
      <c r="K5858" s="23" t="s">
        <v>85</v>
      </c>
      <c r="L5858" s="24">
        <v>14384.61</v>
      </c>
      <c r="M5858">
        <v>3</v>
      </c>
      <c r="N5858" s="25">
        <v>0.25</v>
      </c>
      <c r="O5858" s="24">
        <v>2353.5700000000002</v>
      </c>
      <c r="P5858" s="26">
        <f t="shared" si="546"/>
        <v>0.1636172270224914</v>
      </c>
      <c r="Q5858" t="str">
        <f t="shared" si="547"/>
        <v>Low</v>
      </c>
      <c r="R5858" t="str">
        <f t="shared" si="548"/>
        <v>High</v>
      </c>
      <c r="S5858" s="23">
        <f t="shared" si="549"/>
        <v>2023</v>
      </c>
      <c r="T5858" s="23">
        <f t="shared" si="550"/>
        <v>3</v>
      </c>
      <c r="U5858" t="str">
        <f t="shared" si="551"/>
        <v>Mar-2023</v>
      </c>
    </row>
    <row r="5859" spans="1:21" x14ac:dyDescent="0.3">
      <c r="A5859" t="s">
        <v>7870</v>
      </c>
      <c r="B5859" s="22">
        <v>45265</v>
      </c>
      <c r="C5859" s="22">
        <v>45272</v>
      </c>
      <c r="D5859" s="23" t="s">
        <v>78</v>
      </c>
      <c r="E5859" s="23" t="s">
        <v>715</v>
      </c>
      <c r="F5859" s="23" t="s">
        <v>71</v>
      </c>
      <c r="G5859" s="23" t="s">
        <v>179</v>
      </c>
      <c r="H5859" s="23" t="s">
        <v>236</v>
      </c>
      <c r="I5859" s="23" t="s">
        <v>55</v>
      </c>
      <c r="J5859" s="23" t="s">
        <v>173</v>
      </c>
      <c r="K5859" s="23" t="s">
        <v>735</v>
      </c>
      <c r="L5859" s="24">
        <v>21516.48</v>
      </c>
      <c r="M5859">
        <v>4</v>
      </c>
      <c r="N5859" s="25">
        <v>0.15</v>
      </c>
      <c r="O5859" s="24">
        <v>3728.54</v>
      </c>
      <c r="P5859" s="26">
        <f t="shared" si="546"/>
        <v>0.17328763812668244</v>
      </c>
      <c r="Q5859" t="str">
        <f t="shared" si="547"/>
        <v>Low</v>
      </c>
      <c r="R5859" t="str">
        <f t="shared" si="548"/>
        <v>Medium</v>
      </c>
      <c r="S5859" s="23">
        <f t="shared" si="549"/>
        <v>2023</v>
      </c>
      <c r="T5859" s="23">
        <f t="shared" si="550"/>
        <v>12</v>
      </c>
      <c r="U5859" t="str">
        <f t="shared" si="551"/>
        <v>Dec-2023</v>
      </c>
    </row>
    <row r="5860" spans="1:21" x14ac:dyDescent="0.3">
      <c r="A5860" t="s">
        <v>7871</v>
      </c>
      <c r="B5860" s="22">
        <v>45748</v>
      </c>
      <c r="C5860" s="22">
        <v>45753</v>
      </c>
      <c r="D5860" s="23" t="s">
        <v>61</v>
      </c>
      <c r="E5860" s="23" t="s">
        <v>746</v>
      </c>
      <c r="F5860" s="23" t="s">
        <v>71</v>
      </c>
      <c r="G5860" s="23" t="s">
        <v>81</v>
      </c>
      <c r="H5860" s="23" t="s">
        <v>284</v>
      </c>
      <c r="I5860" s="23" t="s">
        <v>96</v>
      </c>
      <c r="J5860" s="23" t="s">
        <v>135</v>
      </c>
      <c r="K5860" s="23" t="s">
        <v>136</v>
      </c>
      <c r="L5860" s="24">
        <v>27910.53</v>
      </c>
      <c r="M5860">
        <v>3</v>
      </c>
      <c r="N5860" s="25">
        <v>0.05</v>
      </c>
      <c r="O5860" s="24">
        <v>7699.21</v>
      </c>
      <c r="P5860" s="26">
        <f t="shared" si="546"/>
        <v>0.27585323532014622</v>
      </c>
      <c r="Q5860" t="str">
        <f t="shared" si="547"/>
        <v>Medium</v>
      </c>
      <c r="R5860" t="str">
        <f t="shared" si="548"/>
        <v>Low</v>
      </c>
      <c r="S5860" s="23">
        <f t="shared" si="549"/>
        <v>2025</v>
      </c>
      <c r="T5860" s="23">
        <f t="shared" si="550"/>
        <v>4</v>
      </c>
      <c r="U5860" t="str">
        <f t="shared" si="551"/>
        <v>Apr-2025</v>
      </c>
    </row>
    <row r="5861" spans="1:21" x14ac:dyDescent="0.3">
      <c r="A5861" t="s">
        <v>7872</v>
      </c>
      <c r="B5861" s="22">
        <v>45380</v>
      </c>
      <c r="C5861" s="22">
        <v>45383</v>
      </c>
      <c r="D5861" s="23" t="s">
        <v>61</v>
      </c>
      <c r="E5861" s="23" t="s">
        <v>510</v>
      </c>
      <c r="F5861" s="23" t="s">
        <v>80</v>
      </c>
      <c r="G5861" s="23" t="s">
        <v>72</v>
      </c>
      <c r="H5861" s="23" t="s">
        <v>117</v>
      </c>
      <c r="I5861" s="23" t="s">
        <v>55</v>
      </c>
      <c r="J5861" s="23" t="s">
        <v>56</v>
      </c>
      <c r="K5861" s="23" t="s">
        <v>74</v>
      </c>
      <c r="L5861" s="24">
        <v>6510.4</v>
      </c>
      <c r="M5861">
        <v>5</v>
      </c>
      <c r="N5861" s="25">
        <v>0.25</v>
      </c>
      <c r="O5861" s="24">
        <v>1860.04</v>
      </c>
      <c r="P5861" s="26">
        <f t="shared" si="546"/>
        <v>0.28570287539936101</v>
      </c>
      <c r="Q5861" t="str">
        <f t="shared" si="547"/>
        <v>Medium</v>
      </c>
      <c r="R5861" t="str">
        <f t="shared" si="548"/>
        <v>High</v>
      </c>
      <c r="S5861" s="23">
        <f t="shared" si="549"/>
        <v>2024</v>
      </c>
      <c r="T5861" s="23">
        <f t="shared" si="550"/>
        <v>3</v>
      </c>
      <c r="U5861" t="str">
        <f t="shared" si="551"/>
        <v>Mar-2024</v>
      </c>
    </row>
    <row r="5862" spans="1:21" x14ac:dyDescent="0.3">
      <c r="A5862" t="s">
        <v>7873</v>
      </c>
      <c r="B5862" s="22">
        <v>45437</v>
      </c>
      <c r="C5862" s="22">
        <v>45438</v>
      </c>
      <c r="D5862" s="23" t="s">
        <v>61</v>
      </c>
      <c r="E5862" s="23" t="s">
        <v>2001</v>
      </c>
      <c r="F5862" s="23" t="s">
        <v>52</v>
      </c>
      <c r="G5862" s="23" t="s">
        <v>53</v>
      </c>
      <c r="H5862" s="23" t="s">
        <v>54</v>
      </c>
      <c r="I5862" s="23" t="s">
        <v>83</v>
      </c>
      <c r="J5862" s="23" t="s">
        <v>84</v>
      </c>
      <c r="K5862" s="23" t="s">
        <v>257</v>
      </c>
      <c r="L5862" s="24">
        <v>92450</v>
      </c>
      <c r="M5862">
        <v>8</v>
      </c>
      <c r="N5862" s="25">
        <v>0.05</v>
      </c>
      <c r="O5862" s="24">
        <v>23634.31</v>
      </c>
      <c r="P5862" s="26">
        <f t="shared" si="546"/>
        <v>0.25564424012979992</v>
      </c>
      <c r="Q5862" t="str">
        <f t="shared" si="547"/>
        <v>Medium</v>
      </c>
      <c r="R5862" t="str">
        <f t="shared" si="548"/>
        <v>Low</v>
      </c>
      <c r="S5862" s="23">
        <f t="shared" si="549"/>
        <v>2024</v>
      </c>
      <c r="T5862" s="23">
        <f t="shared" si="550"/>
        <v>5</v>
      </c>
      <c r="U5862" t="str">
        <f t="shared" si="551"/>
        <v>May-2024</v>
      </c>
    </row>
    <row r="5863" spans="1:21" x14ac:dyDescent="0.3">
      <c r="A5863" t="s">
        <v>7874</v>
      </c>
      <c r="B5863" s="22">
        <v>45199</v>
      </c>
      <c r="C5863" s="22">
        <v>45204</v>
      </c>
      <c r="D5863" s="23" t="s">
        <v>78</v>
      </c>
      <c r="E5863" s="23" t="s">
        <v>2093</v>
      </c>
      <c r="F5863" s="23" t="s">
        <v>80</v>
      </c>
      <c r="G5863" s="23" t="s">
        <v>53</v>
      </c>
      <c r="H5863" s="23" t="s">
        <v>246</v>
      </c>
      <c r="I5863" s="23" t="s">
        <v>55</v>
      </c>
      <c r="J5863" s="23" t="s">
        <v>65</v>
      </c>
      <c r="K5863" s="23" t="s">
        <v>91</v>
      </c>
      <c r="L5863" s="24">
        <v>88118.22</v>
      </c>
      <c r="M5863">
        <v>6</v>
      </c>
      <c r="N5863" s="25">
        <v>0.2</v>
      </c>
      <c r="O5863" s="24">
        <v>26341.61</v>
      </c>
      <c r="P5863" s="26">
        <f t="shared" si="546"/>
        <v>0.2989348854300507</v>
      </c>
      <c r="Q5863" t="str">
        <f t="shared" si="547"/>
        <v>Medium</v>
      </c>
      <c r="R5863" t="str">
        <f t="shared" si="548"/>
        <v>Medium</v>
      </c>
      <c r="S5863" s="23">
        <f t="shared" si="549"/>
        <v>2023</v>
      </c>
      <c r="T5863" s="23">
        <f t="shared" si="550"/>
        <v>9</v>
      </c>
      <c r="U5863" t="str">
        <f t="shared" si="551"/>
        <v>Sep-2023</v>
      </c>
    </row>
    <row r="5864" spans="1:21" x14ac:dyDescent="0.3">
      <c r="A5864" t="s">
        <v>7875</v>
      </c>
      <c r="B5864" s="22">
        <v>45327</v>
      </c>
      <c r="C5864" s="22">
        <v>45333</v>
      </c>
      <c r="D5864" s="23" t="s">
        <v>102</v>
      </c>
      <c r="E5864" s="23" t="s">
        <v>4023</v>
      </c>
      <c r="F5864" s="23" t="s">
        <v>52</v>
      </c>
      <c r="G5864" s="23" t="s">
        <v>63</v>
      </c>
      <c r="H5864" s="23" t="s">
        <v>64</v>
      </c>
      <c r="I5864" s="23" t="s">
        <v>83</v>
      </c>
      <c r="J5864" s="23" t="s">
        <v>449</v>
      </c>
      <c r="K5864" s="23" t="s">
        <v>450</v>
      </c>
      <c r="L5864" s="24">
        <v>9775.06</v>
      </c>
      <c r="M5864">
        <v>2</v>
      </c>
      <c r="N5864" s="25">
        <v>0.15</v>
      </c>
      <c r="O5864" s="24">
        <v>3276.3</v>
      </c>
      <c r="P5864" s="26">
        <f t="shared" si="546"/>
        <v>0.33516929819356611</v>
      </c>
      <c r="Q5864" t="str">
        <f t="shared" si="547"/>
        <v>High</v>
      </c>
      <c r="R5864" t="str">
        <f t="shared" si="548"/>
        <v>Medium</v>
      </c>
      <c r="S5864" s="23">
        <f t="shared" si="549"/>
        <v>2024</v>
      </c>
      <c r="T5864" s="23">
        <f t="shared" si="550"/>
        <v>2</v>
      </c>
      <c r="U5864" t="str">
        <f t="shared" si="551"/>
        <v>Feb-2024</v>
      </c>
    </row>
    <row r="5865" spans="1:21" x14ac:dyDescent="0.3">
      <c r="A5865" t="s">
        <v>7876</v>
      </c>
      <c r="B5865" s="22">
        <v>45799</v>
      </c>
      <c r="C5865" s="22">
        <v>45802</v>
      </c>
      <c r="D5865" s="23" t="s">
        <v>61</v>
      </c>
      <c r="E5865" s="23" t="s">
        <v>425</v>
      </c>
      <c r="F5865" s="23" t="s">
        <v>71</v>
      </c>
      <c r="G5865" s="23" t="s">
        <v>63</v>
      </c>
      <c r="H5865" s="23" t="s">
        <v>213</v>
      </c>
      <c r="I5865" s="23" t="s">
        <v>118</v>
      </c>
      <c r="J5865" s="23" t="s">
        <v>303</v>
      </c>
      <c r="K5865" s="23" t="s">
        <v>491</v>
      </c>
      <c r="L5865" s="24">
        <v>3668.3</v>
      </c>
      <c r="M5865">
        <v>2</v>
      </c>
      <c r="N5865" s="25">
        <v>0.25</v>
      </c>
      <c r="O5865" s="24">
        <v>895.39</v>
      </c>
      <c r="P5865" s="26">
        <f t="shared" si="546"/>
        <v>0.24408854237657768</v>
      </c>
      <c r="Q5865" t="str">
        <f t="shared" si="547"/>
        <v>Medium</v>
      </c>
      <c r="R5865" t="str">
        <f t="shared" si="548"/>
        <v>High</v>
      </c>
      <c r="S5865" s="23">
        <f t="shared" si="549"/>
        <v>2025</v>
      </c>
      <c r="T5865" s="23">
        <f t="shared" si="550"/>
        <v>5</v>
      </c>
      <c r="U5865" t="str">
        <f t="shared" si="551"/>
        <v>May-2025</v>
      </c>
    </row>
    <row r="5866" spans="1:21" x14ac:dyDescent="0.3">
      <c r="A5866" t="s">
        <v>7877</v>
      </c>
      <c r="B5866" s="22">
        <v>45156</v>
      </c>
      <c r="C5866" s="22">
        <v>45162</v>
      </c>
      <c r="D5866" s="23" t="s">
        <v>102</v>
      </c>
      <c r="E5866" s="23" t="s">
        <v>499</v>
      </c>
      <c r="F5866" s="23" t="s">
        <v>80</v>
      </c>
      <c r="G5866" s="23" t="s">
        <v>72</v>
      </c>
      <c r="H5866" s="23" t="s">
        <v>73</v>
      </c>
      <c r="I5866" s="23" t="s">
        <v>83</v>
      </c>
      <c r="J5866" s="23" t="s">
        <v>84</v>
      </c>
      <c r="K5866" s="23" t="s">
        <v>85</v>
      </c>
      <c r="L5866" s="24">
        <v>6733.02</v>
      </c>
      <c r="M5866">
        <v>6</v>
      </c>
      <c r="N5866" s="25">
        <v>0.05</v>
      </c>
      <c r="O5866" s="24">
        <v>1255.47</v>
      </c>
      <c r="P5866" s="26">
        <f t="shared" si="546"/>
        <v>0.18646461766042577</v>
      </c>
      <c r="Q5866" t="str">
        <f t="shared" si="547"/>
        <v>Low</v>
      </c>
      <c r="R5866" t="str">
        <f t="shared" si="548"/>
        <v>Low</v>
      </c>
      <c r="S5866" s="23">
        <f t="shared" si="549"/>
        <v>2023</v>
      </c>
      <c r="T5866" s="23">
        <f t="shared" si="550"/>
        <v>8</v>
      </c>
      <c r="U5866" t="str">
        <f t="shared" si="551"/>
        <v>Aug-2023</v>
      </c>
    </row>
    <row r="5867" spans="1:21" x14ac:dyDescent="0.3">
      <c r="A5867" t="s">
        <v>7878</v>
      </c>
      <c r="B5867" s="22">
        <v>45412</v>
      </c>
      <c r="C5867" s="22">
        <v>45417</v>
      </c>
      <c r="D5867" s="23" t="s">
        <v>50</v>
      </c>
      <c r="E5867" s="23" t="s">
        <v>1267</v>
      </c>
      <c r="F5867" s="23" t="s">
        <v>80</v>
      </c>
      <c r="G5867" s="23" t="s">
        <v>72</v>
      </c>
      <c r="H5867" s="23" t="s">
        <v>346</v>
      </c>
      <c r="I5867" s="23" t="s">
        <v>118</v>
      </c>
      <c r="J5867" s="23" t="s">
        <v>230</v>
      </c>
      <c r="K5867" s="23" t="s">
        <v>231</v>
      </c>
      <c r="L5867" s="24">
        <v>16119.54</v>
      </c>
      <c r="M5867">
        <v>6</v>
      </c>
      <c r="N5867" s="25">
        <v>0.1</v>
      </c>
      <c r="O5867" s="24">
        <v>4460.49</v>
      </c>
      <c r="P5867" s="26">
        <f t="shared" si="546"/>
        <v>0.2767132312708675</v>
      </c>
      <c r="Q5867" t="str">
        <f t="shared" si="547"/>
        <v>Medium</v>
      </c>
      <c r="R5867" t="str">
        <f t="shared" si="548"/>
        <v>Low</v>
      </c>
      <c r="S5867" s="23">
        <f t="shared" si="549"/>
        <v>2024</v>
      </c>
      <c r="T5867" s="23">
        <f t="shared" si="550"/>
        <v>4</v>
      </c>
      <c r="U5867" t="str">
        <f t="shared" si="551"/>
        <v>Apr-2024</v>
      </c>
    </row>
    <row r="5868" spans="1:21" x14ac:dyDescent="0.3">
      <c r="A5868" t="s">
        <v>7879</v>
      </c>
      <c r="B5868" s="22">
        <v>45611</v>
      </c>
      <c r="C5868" s="22">
        <v>45616</v>
      </c>
      <c r="D5868" s="23" t="s">
        <v>102</v>
      </c>
      <c r="E5868" s="23" t="s">
        <v>1770</v>
      </c>
      <c r="F5868" s="23" t="s">
        <v>71</v>
      </c>
      <c r="G5868" s="23" t="s">
        <v>72</v>
      </c>
      <c r="H5868" s="23" t="s">
        <v>117</v>
      </c>
      <c r="I5868" s="23" t="s">
        <v>118</v>
      </c>
      <c r="J5868" s="23" t="s">
        <v>230</v>
      </c>
      <c r="K5868" s="23" t="s">
        <v>356</v>
      </c>
      <c r="L5868" s="24">
        <v>6069.8</v>
      </c>
      <c r="M5868">
        <v>5</v>
      </c>
      <c r="N5868" s="25">
        <v>0</v>
      </c>
      <c r="O5868" s="24">
        <v>1639.6</v>
      </c>
      <c r="P5868" s="26">
        <f t="shared" si="546"/>
        <v>0.27012422155589966</v>
      </c>
      <c r="Q5868" t="str">
        <f t="shared" si="547"/>
        <v>Medium</v>
      </c>
      <c r="R5868" t="str">
        <f t="shared" si="548"/>
        <v>None</v>
      </c>
      <c r="S5868" s="23">
        <f t="shared" si="549"/>
        <v>2024</v>
      </c>
      <c r="T5868" s="23">
        <f t="shared" si="550"/>
        <v>11</v>
      </c>
      <c r="U5868" t="str">
        <f t="shared" si="551"/>
        <v>Nov-2024</v>
      </c>
    </row>
    <row r="5869" spans="1:21" x14ac:dyDescent="0.3">
      <c r="A5869" t="s">
        <v>7880</v>
      </c>
      <c r="B5869" s="22">
        <v>45878</v>
      </c>
      <c r="C5869" s="22">
        <v>45885</v>
      </c>
      <c r="D5869" s="23" t="s">
        <v>50</v>
      </c>
      <c r="E5869" s="23" t="s">
        <v>1269</v>
      </c>
      <c r="F5869" s="23" t="s">
        <v>52</v>
      </c>
      <c r="G5869" s="23" t="s">
        <v>179</v>
      </c>
      <c r="H5869" s="23" t="s">
        <v>180</v>
      </c>
      <c r="I5869" s="23" t="s">
        <v>83</v>
      </c>
      <c r="J5869" s="23" t="s">
        <v>156</v>
      </c>
      <c r="K5869" s="23" t="s">
        <v>285</v>
      </c>
      <c r="L5869" s="24">
        <v>42694.96</v>
      </c>
      <c r="M5869">
        <v>7</v>
      </c>
      <c r="N5869" s="25">
        <v>0.2</v>
      </c>
      <c r="O5869" s="24">
        <v>9814.39</v>
      </c>
      <c r="P5869" s="26">
        <f t="shared" si="546"/>
        <v>0.22987233153515074</v>
      </c>
      <c r="Q5869" t="str">
        <f t="shared" si="547"/>
        <v>Medium</v>
      </c>
      <c r="R5869" t="str">
        <f t="shared" si="548"/>
        <v>Medium</v>
      </c>
      <c r="S5869" s="23">
        <f t="shared" si="549"/>
        <v>2025</v>
      </c>
      <c r="T5869" s="23">
        <f t="shared" si="550"/>
        <v>8</v>
      </c>
      <c r="U5869" t="str">
        <f t="shared" si="551"/>
        <v>Aug-2025</v>
      </c>
    </row>
    <row r="5870" spans="1:21" x14ac:dyDescent="0.3">
      <c r="A5870" t="s">
        <v>7881</v>
      </c>
      <c r="B5870" s="22">
        <v>45312</v>
      </c>
      <c r="C5870" s="22">
        <v>45318</v>
      </c>
      <c r="D5870" s="23" t="s">
        <v>78</v>
      </c>
      <c r="E5870" s="23" t="s">
        <v>934</v>
      </c>
      <c r="F5870" s="23" t="s">
        <v>71</v>
      </c>
      <c r="G5870" s="23" t="s">
        <v>72</v>
      </c>
      <c r="H5870" s="23" t="s">
        <v>73</v>
      </c>
      <c r="I5870" s="23" t="s">
        <v>118</v>
      </c>
      <c r="J5870" s="23" t="s">
        <v>119</v>
      </c>
      <c r="K5870" s="23" t="s">
        <v>120</v>
      </c>
      <c r="L5870" s="24">
        <v>22852.55</v>
      </c>
      <c r="M5870">
        <v>7</v>
      </c>
      <c r="N5870" s="25">
        <v>0.2</v>
      </c>
      <c r="O5870" s="24">
        <v>3914.03</v>
      </c>
      <c r="P5870" s="26">
        <f t="shared" si="546"/>
        <v>0.17127322771419384</v>
      </c>
      <c r="Q5870" t="str">
        <f t="shared" si="547"/>
        <v>Low</v>
      </c>
      <c r="R5870" t="str">
        <f t="shared" si="548"/>
        <v>Medium</v>
      </c>
      <c r="S5870" s="23">
        <f t="shared" si="549"/>
        <v>2024</v>
      </c>
      <c r="T5870" s="23">
        <f t="shared" si="550"/>
        <v>1</v>
      </c>
      <c r="U5870" t="str">
        <f t="shared" si="551"/>
        <v>Jan-2024</v>
      </c>
    </row>
    <row r="5871" spans="1:21" x14ac:dyDescent="0.3">
      <c r="A5871" t="s">
        <v>7882</v>
      </c>
      <c r="B5871" s="22">
        <v>45249</v>
      </c>
      <c r="C5871" s="22">
        <v>45255</v>
      </c>
      <c r="D5871" s="23" t="s">
        <v>50</v>
      </c>
      <c r="E5871" s="23" t="s">
        <v>597</v>
      </c>
      <c r="F5871" s="23" t="s">
        <v>52</v>
      </c>
      <c r="G5871" s="23" t="s">
        <v>81</v>
      </c>
      <c r="H5871" s="23" t="s">
        <v>186</v>
      </c>
      <c r="I5871" s="23" t="s">
        <v>83</v>
      </c>
      <c r="J5871" s="23" t="s">
        <v>379</v>
      </c>
      <c r="K5871" s="23" t="s">
        <v>380</v>
      </c>
      <c r="L5871" s="24">
        <v>93396.64</v>
      </c>
      <c r="M5871">
        <v>8</v>
      </c>
      <c r="N5871" s="25">
        <v>0.05</v>
      </c>
      <c r="O5871" s="24">
        <v>23473.35</v>
      </c>
      <c r="P5871" s="26">
        <f t="shared" si="546"/>
        <v>0.25132970522280029</v>
      </c>
      <c r="Q5871" t="str">
        <f t="shared" si="547"/>
        <v>Medium</v>
      </c>
      <c r="R5871" t="str">
        <f t="shared" si="548"/>
        <v>Low</v>
      </c>
      <c r="S5871" s="23">
        <f t="shared" si="549"/>
        <v>2023</v>
      </c>
      <c r="T5871" s="23">
        <f t="shared" si="550"/>
        <v>11</v>
      </c>
      <c r="U5871" t="str">
        <f t="shared" si="551"/>
        <v>Nov-2023</v>
      </c>
    </row>
    <row r="5872" spans="1:21" x14ac:dyDescent="0.3">
      <c r="A5872" t="s">
        <v>7883</v>
      </c>
      <c r="B5872" s="22">
        <v>45337</v>
      </c>
      <c r="C5872" s="22">
        <v>45338</v>
      </c>
      <c r="D5872" s="23" t="s">
        <v>61</v>
      </c>
      <c r="E5872" s="23" t="s">
        <v>2201</v>
      </c>
      <c r="F5872" s="23" t="s">
        <v>80</v>
      </c>
      <c r="G5872" s="23" t="s">
        <v>81</v>
      </c>
      <c r="H5872" s="23" t="s">
        <v>95</v>
      </c>
      <c r="I5872" s="23" t="s">
        <v>55</v>
      </c>
      <c r="J5872" s="23" t="s">
        <v>56</v>
      </c>
      <c r="K5872" s="23" t="s">
        <v>57</v>
      </c>
      <c r="L5872" s="24">
        <v>8625.6</v>
      </c>
      <c r="M5872">
        <v>1</v>
      </c>
      <c r="N5872" s="25">
        <v>0.1</v>
      </c>
      <c r="O5872" s="24">
        <v>1171.56</v>
      </c>
      <c r="P5872" s="26">
        <f t="shared" si="546"/>
        <v>0.13582359488035614</v>
      </c>
      <c r="Q5872" t="str">
        <f t="shared" si="547"/>
        <v>Low</v>
      </c>
      <c r="R5872" t="str">
        <f t="shared" si="548"/>
        <v>Low</v>
      </c>
      <c r="S5872" s="23">
        <f t="shared" si="549"/>
        <v>2024</v>
      </c>
      <c r="T5872" s="23">
        <f t="shared" si="550"/>
        <v>2</v>
      </c>
      <c r="U5872" t="str">
        <f t="shared" si="551"/>
        <v>Feb-2024</v>
      </c>
    </row>
    <row r="5873" spans="1:21" x14ac:dyDescent="0.3">
      <c r="A5873" t="s">
        <v>7884</v>
      </c>
      <c r="B5873" s="22">
        <v>45010</v>
      </c>
      <c r="C5873" s="22">
        <v>45017</v>
      </c>
      <c r="D5873" s="23" t="s">
        <v>78</v>
      </c>
      <c r="E5873" s="23" t="s">
        <v>807</v>
      </c>
      <c r="F5873" s="23" t="s">
        <v>52</v>
      </c>
      <c r="G5873" s="23" t="s">
        <v>53</v>
      </c>
      <c r="H5873" s="23" t="s">
        <v>54</v>
      </c>
      <c r="I5873" s="23" t="s">
        <v>55</v>
      </c>
      <c r="J5873" s="23" t="s">
        <v>65</v>
      </c>
      <c r="K5873" s="23" t="s">
        <v>130</v>
      </c>
      <c r="L5873" s="24">
        <v>23977.62</v>
      </c>
      <c r="M5873">
        <v>2</v>
      </c>
      <c r="N5873" s="25">
        <v>0.05</v>
      </c>
      <c r="O5873" s="24">
        <v>8321.7000000000007</v>
      </c>
      <c r="P5873" s="26">
        <f t="shared" si="546"/>
        <v>0.34706113450792869</v>
      </c>
      <c r="Q5873" t="str">
        <f t="shared" si="547"/>
        <v>High</v>
      </c>
      <c r="R5873" t="str">
        <f t="shared" si="548"/>
        <v>Low</v>
      </c>
      <c r="S5873" s="23">
        <f t="shared" si="549"/>
        <v>2023</v>
      </c>
      <c r="T5873" s="23">
        <f t="shared" si="550"/>
        <v>3</v>
      </c>
      <c r="U5873" t="str">
        <f t="shared" si="551"/>
        <v>Mar-2023</v>
      </c>
    </row>
    <row r="5874" spans="1:21" x14ac:dyDescent="0.3">
      <c r="A5874" t="s">
        <v>7885</v>
      </c>
      <c r="B5874" s="22">
        <v>45057</v>
      </c>
      <c r="C5874" s="22">
        <v>45059</v>
      </c>
      <c r="D5874" s="23" t="s">
        <v>102</v>
      </c>
      <c r="E5874" s="23" t="s">
        <v>2022</v>
      </c>
      <c r="F5874" s="23" t="s">
        <v>80</v>
      </c>
      <c r="G5874" s="23" t="s">
        <v>63</v>
      </c>
      <c r="H5874" s="23" t="s">
        <v>202</v>
      </c>
      <c r="I5874" s="23" t="s">
        <v>96</v>
      </c>
      <c r="J5874" s="23" t="s">
        <v>166</v>
      </c>
      <c r="K5874" s="23" t="s">
        <v>337</v>
      </c>
      <c r="L5874" s="24">
        <v>58012.56</v>
      </c>
      <c r="M5874">
        <v>4</v>
      </c>
      <c r="N5874" s="25">
        <v>0.1</v>
      </c>
      <c r="O5874" s="24">
        <v>11288.75</v>
      </c>
      <c r="P5874" s="26">
        <f t="shared" si="546"/>
        <v>0.19459148156881889</v>
      </c>
      <c r="Q5874" t="str">
        <f t="shared" si="547"/>
        <v>Low</v>
      </c>
      <c r="R5874" t="str">
        <f t="shared" si="548"/>
        <v>Low</v>
      </c>
      <c r="S5874" s="23">
        <f t="shared" si="549"/>
        <v>2023</v>
      </c>
      <c r="T5874" s="23">
        <f t="shared" si="550"/>
        <v>5</v>
      </c>
      <c r="U5874" t="str">
        <f t="shared" si="551"/>
        <v>May-2023</v>
      </c>
    </row>
    <row r="5875" spans="1:21" x14ac:dyDescent="0.3">
      <c r="A5875" t="s">
        <v>7886</v>
      </c>
      <c r="B5875" s="22">
        <v>44817</v>
      </c>
      <c r="C5875" s="22">
        <v>44824</v>
      </c>
      <c r="D5875" s="23" t="s">
        <v>78</v>
      </c>
      <c r="E5875" s="23" t="s">
        <v>1183</v>
      </c>
      <c r="F5875" s="23" t="s">
        <v>52</v>
      </c>
      <c r="G5875" s="23" t="s">
        <v>53</v>
      </c>
      <c r="H5875" s="23" t="s">
        <v>110</v>
      </c>
      <c r="I5875" s="23" t="s">
        <v>55</v>
      </c>
      <c r="J5875" s="23" t="s">
        <v>173</v>
      </c>
      <c r="K5875" s="23" t="s">
        <v>780</v>
      </c>
      <c r="L5875" s="24">
        <v>42174.16</v>
      </c>
      <c r="M5875">
        <v>4</v>
      </c>
      <c r="N5875" s="25">
        <v>0.25</v>
      </c>
      <c r="O5875" s="24">
        <v>5499.32</v>
      </c>
      <c r="P5875" s="26">
        <f t="shared" si="546"/>
        <v>0.13039548386974392</v>
      </c>
      <c r="Q5875" t="str">
        <f t="shared" si="547"/>
        <v>Low</v>
      </c>
      <c r="R5875" t="str">
        <f t="shared" si="548"/>
        <v>High</v>
      </c>
      <c r="S5875" s="23">
        <f t="shared" si="549"/>
        <v>2022</v>
      </c>
      <c r="T5875" s="23">
        <f t="shared" si="550"/>
        <v>9</v>
      </c>
      <c r="U5875" t="str">
        <f t="shared" si="551"/>
        <v>Sep-2022</v>
      </c>
    </row>
    <row r="5876" spans="1:21" x14ac:dyDescent="0.3">
      <c r="A5876" t="s">
        <v>7887</v>
      </c>
      <c r="B5876" s="22">
        <v>44628</v>
      </c>
      <c r="C5876" s="22">
        <v>44631</v>
      </c>
      <c r="D5876" s="23" t="s">
        <v>102</v>
      </c>
      <c r="E5876" s="23" t="s">
        <v>625</v>
      </c>
      <c r="F5876" s="23" t="s">
        <v>71</v>
      </c>
      <c r="G5876" s="23" t="s">
        <v>53</v>
      </c>
      <c r="H5876" s="23" t="s">
        <v>246</v>
      </c>
      <c r="I5876" s="23" t="s">
        <v>118</v>
      </c>
      <c r="J5876" s="23" t="s">
        <v>230</v>
      </c>
      <c r="K5876" s="23" t="s">
        <v>351</v>
      </c>
      <c r="L5876" s="24">
        <v>79396.38</v>
      </c>
      <c r="M5876">
        <v>7</v>
      </c>
      <c r="N5876" s="25">
        <v>0.1</v>
      </c>
      <c r="O5876" s="24">
        <v>23178.959999999999</v>
      </c>
      <c r="P5876" s="26">
        <f t="shared" si="546"/>
        <v>0.29193975846253944</v>
      </c>
      <c r="Q5876" t="str">
        <f t="shared" si="547"/>
        <v>Medium</v>
      </c>
      <c r="R5876" t="str">
        <f t="shared" si="548"/>
        <v>Low</v>
      </c>
      <c r="S5876" s="23">
        <f t="shared" si="549"/>
        <v>2022</v>
      </c>
      <c r="T5876" s="23">
        <f t="shared" si="550"/>
        <v>3</v>
      </c>
      <c r="U5876" t="str">
        <f t="shared" si="551"/>
        <v>Mar-2022</v>
      </c>
    </row>
    <row r="5877" spans="1:21" x14ac:dyDescent="0.3">
      <c r="A5877" t="s">
        <v>7888</v>
      </c>
      <c r="B5877" s="22">
        <v>45889</v>
      </c>
      <c r="C5877" s="22">
        <v>45890</v>
      </c>
      <c r="D5877" s="23" t="s">
        <v>50</v>
      </c>
      <c r="E5877" s="23" t="s">
        <v>298</v>
      </c>
      <c r="F5877" s="23" t="s">
        <v>71</v>
      </c>
      <c r="G5877" s="23" t="s">
        <v>81</v>
      </c>
      <c r="H5877" s="23" t="s">
        <v>82</v>
      </c>
      <c r="I5877" s="23" t="s">
        <v>118</v>
      </c>
      <c r="J5877" s="23" t="s">
        <v>303</v>
      </c>
      <c r="K5877" s="23" t="s">
        <v>421</v>
      </c>
      <c r="L5877" s="24">
        <v>3593.87</v>
      </c>
      <c r="M5877">
        <v>1</v>
      </c>
      <c r="N5877" s="25">
        <v>0.15</v>
      </c>
      <c r="O5877" s="24">
        <v>630.5</v>
      </c>
      <c r="P5877" s="26">
        <f t="shared" si="546"/>
        <v>0.17543762016990042</v>
      </c>
      <c r="Q5877" t="str">
        <f t="shared" si="547"/>
        <v>Low</v>
      </c>
      <c r="R5877" t="str">
        <f t="shared" si="548"/>
        <v>Medium</v>
      </c>
      <c r="S5877" s="23">
        <f t="shared" si="549"/>
        <v>2025</v>
      </c>
      <c r="T5877" s="23">
        <f t="shared" si="550"/>
        <v>8</v>
      </c>
      <c r="U5877" t="str">
        <f t="shared" si="551"/>
        <v>Aug-2025</v>
      </c>
    </row>
    <row r="5878" spans="1:21" x14ac:dyDescent="0.3">
      <c r="A5878" t="s">
        <v>7889</v>
      </c>
      <c r="B5878" s="22">
        <v>45845</v>
      </c>
      <c r="C5878" s="22">
        <v>45846</v>
      </c>
      <c r="D5878" s="23" t="s">
        <v>78</v>
      </c>
      <c r="E5878" s="23" t="s">
        <v>116</v>
      </c>
      <c r="F5878" s="23" t="s">
        <v>71</v>
      </c>
      <c r="G5878" s="23" t="s">
        <v>81</v>
      </c>
      <c r="H5878" s="23" t="s">
        <v>82</v>
      </c>
      <c r="I5878" s="23" t="s">
        <v>118</v>
      </c>
      <c r="J5878" s="23" t="s">
        <v>191</v>
      </c>
      <c r="K5878" s="23" t="s">
        <v>290</v>
      </c>
      <c r="L5878" s="24">
        <v>21498.799999999999</v>
      </c>
      <c r="M5878">
        <v>5</v>
      </c>
      <c r="N5878" s="25">
        <v>0.15</v>
      </c>
      <c r="O5878" s="24">
        <v>6114.32</v>
      </c>
      <c r="P5878" s="26">
        <f t="shared" si="546"/>
        <v>0.28440285039164975</v>
      </c>
      <c r="Q5878" t="str">
        <f t="shared" si="547"/>
        <v>Medium</v>
      </c>
      <c r="R5878" t="str">
        <f t="shared" si="548"/>
        <v>Medium</v>
      </c>
      <c r="S5878" s="23">
        <f t="shared" si="549"/>
        <v>2025</v>
      </c>
      <c r="T5878" s="23">
        <f t="shared" si="550"/>
        <v>7</v>
      </c>
      <c r="U5878" t="str">
        <f t="shared" si="551"/>
        <v>Jul-2025</v>
      </c>
    </row>
    <row r="5879" spans="1:21" x14ac:dyDescent="0.3">
      <c r="A5879" t="s">
        <v>7890</v>
      </c>
      <c r="B5879" s="22">
        <v>45382</v>
      </c>
      <c r="C5879" s="22">
        <v>45384</v>
      </c>
      <c r="D5879" s="23" t="s">
        <v>61</v>
      </c>
      <c r="E5879" s="23" t="s">
        <v>742</v>
      </c>
      <c r="F5879" s="23" t="s">
        <v>71</v>
      </c>
      <c r="G5879" s="23" t="s">
        <v>81</v>
      </c>
      <c r="H5879" s="23" t="s">
        <v>82</v>
      </c>
      <c r="I5879" s="23" t="s">
        <v>118</v>
      </c>
      <c r="J5879" s="23" t="s">
        <v>230</v>
      </c>
      <c r="K5879" s="23" t="s">
        <v>231</v>
      </c>
      <c r="L5879" s="24">
        <v>129079.1</v>
      </c>
      <c r="M5879">
        <v>10</v>
      </c>
      <c r="N5879" s="25">
        <v>0.15</v>
      </c>
      <c r="O5879" s="24">
        <v>28214.05</v>
      </c>
      <c r="P5879" s="26">
        <f t="shared" si="546"/>
        <v>0.21857953766333976</v>
      </c>
      <c r="Q5879" t="str">
        <f t="shared" si="547"/>
        <v>Medium</v>
      </c>
      <c r="R5879" t="str">
        <f t="shared" si="548"/>
        <v>Medium</v>
      </c>
      <c r="S5879" s="23">
        <f t="shared" si="549"/>
        <v>2024</v>
      </c>
      <c r="T5879" s="23">
        <f t="shared" si="550"/>
        <v>3</v>
      </c>
      <c r="U5879" t="str">
        <f t="shared" si="551"/>
        <v>Mar-2024</v>
      </c>
    </row>
    <row r="5880" spans="1:21" x14ac:dyDescent="0.3">
      <c r="A5880" t="s">
        <v>7891</v>
      </c>
      <c r="B5880" s="22">
        <v>45988</v>
      </c>
      <c r="C5880" s="22">
        <v>45994</v>
      </c>
      <c r="D5880" s="23" t="s">
        <v>78</v>
      </c>
      <c r="E5880" s="23" t="s">
        <v>2384</v>
      </c>
      <c r="F5880" s="23" t="s">
        <v>71</v>
      </c>
      <c r="G5880" s="23" t="s">
        <v>179</v>
      </c>
      <c r="H5880" s="23" t="s">
        <v>180</v>
      </c>
      <c r="I5880" s="23" t="s">
        <v>118</v>
      </c>
      <c r="J5880" s="23" t="s">
        <v>230</v>
      </c>
      <c r="K5880" s="23" t="s">
        <v>356</v>
      </c>
      <c r="L5880" s="24">
        <v>26595.17</v>
      </c>
      <c r="M5880">
        <v>7</v>
      </c>
      <c r="N5880" s="25">
        <v>0.2</v>
      </c>
      <c r="O5880" s="24">
        <v>5307.32</v>
      </c>
      <c r="P5880" s="26">
        <f t="shared" si="546"/>
        <v>0.19955954408262855</v>
      </c>
      <c r="Q5880" t="str">
        <f t="shared" si="547"/>
        <v>Low</v>
      </c>
      <c r="R5880" t="str">
        <f t="shared" si="548"/>
        <v>Medium</v>
      </c>
      <c r="S5880" s="23">
        <f t="shared" si="549"/>
        <v>2025</v>
      </c>
      <c r="T5880" s="23">
        <f t="shared" si="550"/>
        <v>11</v>
      </c>
      <c r="U5880" t="str">
        <f t="shared" si="551"/>
        <v>Nov-2025</v>
      </c>
    </row>
    <row r="5881" spans="1:21" x14ac:dyDescent="0.3">
      <c r="A5881" t="s">
        <v>7892</v>
      </c>
      <c r="B5881" s="22">
        <v>44889</v>
      </c>
      <c r="C5881" s="22">
        <v>44896</v>
      </c>
      <c r="D5881" s="23" t="s">
        <v>102</v>
      </c>
      <c r="E5881" s="23" t="s">
        <v>1759</v>
      </c>
      <c r="F5881" s="23" t="s">
        <v>52</v>
      </c>
      <c r="G5881" s="23" t="s">
        <v>63</v>
      </c>
      <c r="H5881" s="23" t="s">
        <v>172</v>
      </c>
      <c r="I5881" s="23" t="s">
        <v>55</v>
      </c>
      <c r="J5881" s="23" t="s">
        <v>141</v>
      </c>
      <c r="K5881" s="23" t="s">
        <v>142</v>
      </c>
      <c r="L5881" s="24">
        <v>98864.9</v>
      </c>
      <c r="M5881">
        <v>10</v>
      </c>
      <c r="N5881" s="25">
        <v>0.25</v>
      </c>
      <c r="O5881" s="24">
        <v>12770.17</v>
      </c>
      <c r="P5881" s="26">
        <f t="shared" si="546"/>
        <v>0.12916788465876161</v>
      </c>
      <c r="Q5881" t="str">
        <f t="shared" si="547"/>
        <v>Low</v>
      </c>
      <c r="R5881" t="str">
        <f t="shared" si="548"/>
        <v>High</v>
      </c>
      <c r="S5881" s="23">
        <f t="shared" si="549"/>
        <v>2022</v>
      </c>
      <c r="T5881" s="23">
        <f t="shared" si="550"/>
        <v>11</v>
      </c>
      <c r="U5881" t="str">
        <f t="shared" si="551"/>
        <v>Nov-2022</v>
      </c>
    </row>
    <row r="5882" spans="1:21" x14ac:dyDescent="0.3">
      <c r="A5882" t="s">
        <v>7893</v>
      </c>
      <c r="B5882" s="22">
        <v>45229</v>
      </c>
      <c r="C5882" s="22">
        <v>45230</v>
      </c>
      <c r="D5882" s="23" t="s">
        <v>102</v>
      </c>
      <c r="E5882" s="23" t="s">
        <v>637</v>
      </c>
      <c r="F5882" s="23" t="s">
        <v>80</v>
      </c>
      <c r="G5882" s="23" t="s">
        <v>81</v>
      </c>
      <c r="H5882" s="23" t="s">
        <v>186</v>
      </c>
      <c r="I5882" s="23" t="s">
        <v>55</v>
      </c>
      <c r="J5882" s="23" t="s">
        <v>65</v>
      </c>
      <c r="K5882" s="23" t="s">
        <v>91</v>
      </c>
      <c r="L5882" s="24">
        <v>13212.1</v>
      </c>
      <c r="M5882">
        <v>1</v>
      </c>
      <c r="N5882" s="25">
        <v>0.2</v>
      </c>
      <c r="O5882" s="24">
        <v>3606.91</v>
      </c>
      <c r="P5882" s="26">
        <f t="shared" si="546"/>
        <v>0.2730005071109059</v>
      </c>
      <c r="Q5882" t="str">
        <f t="shared" si="547"/>
        <v>Medium</v>
      </c>
      <c r="R5882" t="str">
        <f t="shared" si="548"/>
        <v>Medium</v>
      </c>
      <c r="S5882" s="23">
        <f t="shared" si="549"/>
        <v>2023</v>
      </c>
      <c r="T5882" s="23">
        <f t="shared" si="550"/>
        <v>10</v>
      </c>
      <c r="U5882" t="str">
        <f t="shared" si="551"/>
        <v>Oct-2023</v>
      </c>
    </row>
    <row r="5883" spans="1:21" x14ac:dyDescent="0.3">
      <c r="A5883" t="s">
        <v>7894</v>
      </c>
      <c r="B5883" s="22">
        <v>45294</v>
      </c>
      <c r="C5883" s="22">
        <v>45301</v>
      </c>
      <c r="D5883" s="23" t="s">
        <v>50</v>
      </c>
      <c r="E5883" s="23" t="s">
        <v>1591</v>
      </c>
      <c r="F5883" s="23" t="s">
        <v>80</v>
      </c>
      <c r="G5883" s="23" t="s">
        <v>81</v>
      </c>
      <c r="H5883" s="23" t="s">
        <v>284</v>
      </c>
      <c r="I5883" s="23" t="s">
        <v>55</v>
      </c>
      <c r="J5883" s="23" t="s">
        <v>56</v>
      </c>
      <c r="K5883" s="23" t="s">
        <v>57</v>
      </c>
      <c r="L5883" s="24">
        <v>88673.5</v>
      </c>
      <c r="M5883">
        <v>10</v>
      </c>
      <c r="N5883" s="25">
        <v>0.1</v>
      </c>
      <c r="O5883" s="24">
        <v>26269.63</v>
      </c>
      <c r="P5883" s="26">
        <f t="shared" si="546"/>
        <v>0.29625119116759802</v>
      </c>
      <c r="Q5883" t="str">
        <f t="shared" si="547"/>
        <v>Medium</v>
      </c>
      <c r="R5883" t="str">
        <f t="shared" si="548"/>
        <v>Low</v>
      </c>
      <c r="S5883" s="23">
        <f t="shared" si="549"/>
        <v>2024</v>
      </c>
      <c r="T5883" s="23">
        <f t="shared" si="550"/>
        <v>1</v>
      </c>
      <c r="U5883" t="str">
        <f t="shared" si="551"/>
        <v>Jan-2024</v>
      </c>
    </row>
    <row r="5884" spans="1:21" x14ac:dyDescent="0.3">
      <c r="A5884" t="s">
        <v>7895</v>
      </c>
      <c r="B5884" s="22">
        <v>45223</v>
      </c>
      <c r="C5884" s="22">
        <v>45227</v>
      </c>
      <c r="D5884" s="23" t="s">
        <v>50</v>
      </c>
      <c r="E5884" s="23" t="s">
        <v>4023</v>
      </c>
      <c r="F5884" s="23" t="s">
        <v>52</v>
      </c>
      <c r="G5884" s="23" t="s">
        <v>72</v>
      </c>
      <c r="H5884" s="23" t="s">
        <v>117</v>
      </c>
      <c r="I5884" s="23" t="s">
        <v>55</v>
      </c>
      <c r="J5884" s="23" t="s">
        <v>65</v>
      </c>
      <c r="K5884" s="23" t="s">
        <v>130</v>
      </c>
      <c r="L5884" s="24">
        <v>13542.9</v>
      </c>
      <c r="M5884">
        <v>7</v>
      </c>
      <c r="N5884" s="25">
        <v>0.15</v>
      </c>
      <c r="O5884" s="24">
        <v>2972.01</v>
      </c>
      <c r="P5884" s="26">
        <f t="shared" si="546"/>
        <v>0.2194515207230357</v>
      </c>
      <c r="Q5884" t="str">
        <f t="shared" si="547"/>
        <v>Medium</v>
      </c>
      <c r="R5884" t="str">
        <f t="shared" si="548"/>
        <v>Medium</v>
      </c>
      <c r="S5884" s="23">
        <f t="shared" si="549"/>
        <v>2023</v>
      </c>
      <c r="T5884" s="23">
        <f t="shared" si="550"/>
        <v>10</v>
      </c>
      <c r="U5884" t="str">
        <f t="shared" si="551"/>
        <v>Oct-2023</v>
      </c>
    </row>
    <row r="5885" spans="1:21" x14ac:dyDescent="0.3">
      <c r="A5885" t="s">
        <v>7896</v>
      </c>
      <c r="B5885" s="22">
        <v>46015</v>
      </c>
      <c r="C5885" s="22">
        <v>46020</v>
      </c>
      <c r="D5885" s="23" t="s">
        <v>78</v>
      </c>
      <c r="E5885" s="23" t="s">
        <v>1667</v>
      </c>
      <c r="F5885" s="23" t="s">
        <v>52</v>
      </c>
      <c r="G5885" s="23" t="s">
        <v>81</v>
      </c>
      <c r="H5885" s="23" t="s">
        <v>186</v>
      </c>
      <c r="I5885" s="23" t="s">
        <v>96</v>
      </c>
      <c r="J5885" s="23" t="s">
        <v>111</v>
      </c>
      <c r="K5885" s="23" t="s">
        <v>112</v>
      </c>
      <c r="L5885" s="24">
        <v>91682.5</v>
      </c>
      <c r="M5885">
        <v>7</v>
      </c>
      <c r="N5885" s="25">
        <v>0.15</v>
      </c>
      <c r="O5885" s="24">
        <v>21800.93</v>
      </c>
      <c r="P5885" s="26">
        <f t="shared" si="546"/>
        <v>0.23778725492869413</v>
      </c>
      <c r="Q5885" t="str">
        <f t="shared" si="547"/>
        <v>Medium</v>
      </c>
      <c r="R5885" t="str">
        <f t="shared" si="548"/>
        <v>Medium</v>
      </c>
      <c r="S5885" s="23">
        <f t="shared" si="549"/>
        <v>2025</v>
      </c>
      <c r="T5885" s="23">
        <f t="shared" si="550"/>
        <v>12</v>
      </c>
      <c r="U5885" t="str">
        <f t="shared" si="551"/>
        <v>Dec-2025</v>
      </c>
    </row>
    <row r="5886" spans="1:21" x14ac:dyDescent="0.3">
      <c r="A5886" t="s">
        <v>7897</v>
      </c>
      <c r="B5886" s="22">
        <v>44575</v>
      </c>
      <c r="C5886" s="22">
        <v>44577</v>
      </c>
      <c r="D5886" s="23" t="s">
        <v>78</v>
      </c>
      <c r="E5886" s="23" t="s">
        <v>1319</v>
      </c>
      <c r="F5886" s="23" t="s">
        <v>52</v>
      </c>
      <c r="G5886" s="23" t="s">
        <v>53</v>
      </c>
      <c r="H5886" s="23" t="s">
        <v>246</v>
      </c>
      <c r="I5886" s="23" t="s">
        <v>55</v>
      </c>
      <c r="J5886" s="23" t="s">
        <v>56</v>
      </c>
      <c r="K5886" s="23" t="s">
        <v>151</v>
      </c>
      <c r="L5886" s="24">
        <v>57249.120000000003</v>
      </c>
      <c r="M5886">
        <v>4</v>
      </c>
      <c r="N5886" s="25">
        <v>0.05</v>
      </c>
      <c r="O5886" s="24">
        <v>16344.71</v>
      </c>
      <c r="P5886" s="26">
        <f t="shared" si="546"/>
        <v>0.28550150639870092</v>
      </c>
      <c r="Q5886" t="str">
        <f t="shared" si="547"/>
        <v>Medium</v>
      </c>
      <c r="R5886" t="str">
        <f t="shared" si="548"/>
        <v>Low</v>
      </c>
      <c r="S5886" s="23">
        <f t="shared" si="549"/>
        <v>2022</v>
      </c>
      <c r="T5886" s="23">
        <f t="shared" si="550"/>
        <v>1</v>
      </c>
      <c r="U5886" t="str">
        <f t="shared" si="551"/>
        <v>Jan-2022</v>
      </c>
    </row>
    <row r="5887" spans="1:21" x14ac:dyDescent="0.3">
      <c r="A5887" t="s">
        <v>7898</v>
      </c>
      <c r="B5887" s="22">
        <v>45901</v>
      </c>
      <c r="C5887" s="22">
        <v>45904</v>
      </c>
      <c r="D5887" s="23" t="s">
        <v>102</v>
      </c>
      <c r="E5887" s="23" t="s">
        <v>4023</v>
      </c>
      <c r="F5887" s="23" t="s">
        <v>52</v>
      </c>
      <c r="G5887" s="23" t="s">
        <v>72</v>
      </c>
      <c r="H5887" s="23" t="s">
        <v>104</v>
      </c>
      <c r="I5887" s="23" t="s">
        <v>118</v>
      </c>
      <c r="J5887" s="23" t="s">
        <v>191</v>
      </c>
      <c r="K5887" s="23" t="s">
        <v>829</v>
      </c>
      <c r="L5887" s="24">
        <v>108649.89</v>
      </c>
      <c r="M5887">
        <v>9</v>
      </c>
      <c r="N5887" s="25">
        <v>0.05</v>
      </c>
      <c r="O5887" s="24">
        <v>39386.19</v>
      </c>
      <c r="P5887" s="26">
        <f t="shared" si="546"/>
        <v>0.36250556719385546</v>
      </c>
      <c r="Q5887" t="str">
        <f t="shared" si="547"/>
        <v>High</v>
      </c>
      <c r="R5887" t="str">
        <f t="shared" si="548"/>
        <v>Low</v>
      </c>
      <c r="S5887" s="23">
        <f t="shared" si="549"/>
        <v>2025</v>
      </c>
      <c r="T5887" s="23">
        <f t="shared" si="550"/>
        <v>9</v>
      </c>
      <c r="U5887" t="str">
        <f t="shared" si="551"/>
        <v>Sep-2025</v>
      </c>
    </row>
    <row r="5888" spans="1:21" x14ac:dyDescent="0.3">
      <c r="A5888" t="s">
        <v>7899</v>
      </c>
      <c r="B5888" s="22">
        <v>45586</v>
      </c>
      <c r="C5888" s="22">
        <v>45589</v>
      </c>
      <c r="D5888" s="23" t="s">
        <v>78</v>
      </c>
      <c r="E5888" s="23" t="s">
        <v>850</v>
      </c>
      <c r="F5888" s="23" t="s">
        <v>71</v>
      </c>
      <c r="G5888" s="23" t="s">
        <v>63</v>
      </c>
      <c r="H5888" s="23" t="s">
        <v>202</v>
      </c>
      <c r="I5888" s="23" t="s">
        <v>96</v>
      </c>
      <c r="J5888" s="23" t="s">
        <v>166</v>
      </c>
      <c r="K5888" s="23" t="s">
        <v>762</v>
      </c>
      <c r="L5888" s="24">
        <v>4955.1400000000003</v>
      </c>
      <c r="M5888">
        <v>1</v>
      </c>
      <c r="N5888" s="25">
        <v>0.25</v>
      </c>
      <c r="O5888" s="24">
        <v>1207.0999999999999</v>
      </c>
      <c r="P5888" s="26">
        <f t="shared" si="546"/>
        <v>0.24360562970975588</v>
      </c>
      <c r="Q5888" t="str">
        <f t="shared" si="547"/>
        <v>Medium</v>
      </c>
      <c r="R5888" t="str">
        <f t="shared" si="548"/>
        <v>High</v>
      </c>
      <c r="S5888" s="23">
        <f t="shared" si="549"/>
        <v>2024</v>
      </c>
      <c r="T5888" s="23">
        <f t="shared" si="550"/>
        <v>10</v>
      </c>
      <c r="U5888" t="str">
        <f t="shared" si="551"/>
        <v>Oct-2024</v>
      </c>
    </row>
    <row r="5889" spans="1:21" x14ac:dyDescent="0.3">
      <c r="A5889" t="s">
        <v>7900</v>
      </c>
      <c r="B5889" s="22">
        <v>44813</v>
      </c>
      <c r="C5889" s="22">
        <v>44814</v>
      </c>
      <c r="D5889" s="23" t="s">
        <v>102</v>
      </c>
      <c r="E5889" s="23" t="s">
        <v>1380</v>
      </c>
      <c r="F5889" s="23" t="s">
        <v>52</v>
      </c>
      <c r="G5889" s="23" t="s">
        <v>81</v>
      </c>
      <c r="H5889" s="23" t="s">
        <v>95</v>
      </c>
      <c r="I5889" s="23" t="s">
        <v>83</v>
      </c>
      <c r="J5889" s="23" t="s">
        <v>84</v>
      </c>
      <c r="K5889" s="23" t="s">
        <v>85</v>
      </c>
      <c r="L5889" s="24">
        <v>14038.62</v>
      </c>
      <c r="M5889">
        <v>6</v>
      </c>
      <c r="N5889" s="25">
        <v>0.1</v>
      </c>
      <c r="O5889" s="24">
        <v>4615.3999999999996</v>
      </c>
      <c r="P5889" s="26">
        <f t="shared" si="546"/>
        <v>0.32876450819240061</v>
      </c>
      <c r="Q5889" t="str">
        <f t="shared" si="547"/>
        <v>High</v>
      </c>
      <c r="R5889" t="str">
        <f t="shared" si="548"/>
        <v>Low</v>
      </c>
      <c r="S5889" s="23">
        <f t="shared" si="549"/>
        <v>2022</v>
      </c>
      <c r="T5889" s="23">
        <f t="shared" si="550"/>
        <v>9</v>
      </c>
      <c r="U5889" t="str">
        <f t="shared" si="551"/>
        <v>Sep-2022</v>
      </c>
    </row>
    <row r="5890" spans="1:21" x14ac:dyDescent="0.3">
      <c r="A5890" t="s">
        <v>7901</v>
      </c>
      <c r="B5890" s="22">
        <v>45794</v>
      </c>
      <c r="C5890" s="22">
        <v>45801</v>
      </c>
      <c r="D5890" s="23" t="s">
        <v>102</v>
      </c>
      <c r="E5890" s="23" t="s">
        <v>3230</v>
      </c>
      <c r="F5890" s="23" t="s">
        <v>80</v>
      </c>
      <c r="G5890" s="23" t="s">
        <v>63</v>
      </c>
      <c r="H5890" s="23" t="s">
        <v>202</v>
      </c>
      <c r="I5890" s="23" t="s">
        <v>96</v>
      </c>
      <c r="J5890" s="23" t="s">
        <v>111</v>
      </c>
      <c r="K5890" s="23" t="s">
        <v>328</v>
      </c>
      <c r="L5890" s="24">
        <v>67624.639999999999</v>
      </c>
      <c r="M5890">
        <v>8</v>
      </c>
      <c r="N5890" s="25">
        <v>0.2</v>
      </c>
      <c r="O5890" s="24">
        <v>10741.83</v>
      </c>
      <c r="P5890" s="26">
        <f t="shared" si="546"/>
        <v>0.15884491215036411</v>
      </c>
      <c r="Q5890" t="str">
        <f t="shared" si="547"/>
        <v>Low</v>
      </c>
      <c r="R5890" t="str">
        <f t="shared" si="548"/>
        <v>Medium</v>
      </c>
      <c r="S5890" s="23">
        <f t="shared" si="549"/>
        <v>2025</v>
      </c>
      <c r="T5890" s="23">
        <f t="shared" si="550"/>
        <v>5</v>
      </c>
      <c r="U5890" t="str">
        <f t="shared" si="551"/>
        <v>May-2025</v>
      </c>
    </row>
    <row r="5891" spans="1:21" x14ac:dyDescent="0.3">
      <c r="A5891" t="s">
        <v>7902</v>
      </c>
      <c r="B5891" s="22">
        <v>44805</v>
      </c>
      <c r="C5891" s="22">
        <v>44809</v>
      </c>
      <c r="D5891" s="23" t="s">
        <v>50</v>
      </c>
      <c r="E5891" s="23" t="s">
        <v>1434</v>
      </c>
      <c r="F5891" s="23" t="s">
        <v>52</v>
      </c>
      <c r="G5891" s="23" t="s">
        <v>63</v>
      </c>
      <c r="H5891" s="23" t="s">
        <v>202</v>
      </c>
      <c r="I5891" s="23" t="s">
        <v>118</v>
      </c>
      <c r="J5891" s="23" t="s">
        <v>191</v>
      </c>
      <c r="K5891" s="23" t="s">
        <v>829</v>
      </c>
      <c r="L5891" s="24">
        <v>144716.4</v>
      </c>
      <c r="M5891">
        <v>10</v>
      </c>
      <c r="N5891" s="25">
        <v>0.15</v>
      </c>
      <c r="O5891" s="24">
        <v>47892.2</v>
      </c>
      <c r="P5891" s="26">
        <f t="shared" si="546"/>
        <v>0.33093830415903103</v>
      </c>
      <c r="Q5891" t="str">
        <f t="shared" si="547"/>
        <v>High</v>
      </c>
      <c r="R5891" t="str">
        <f t="shared" si="548"/>
        <v>Medium</v>
      </c>
      <c r="S5891" s="23">
        <f t="shared" si="549"/>
        <v>2022</v>
      </c>
      <c r="T5891" s="23">
        <f t="shared" si="550"/>
        <v>9</v>
      </c>
      <c r="U5891" t="str">
        <f t="shared" si="551"/>
        <v>Sep-2022</v>
      </c>
    </row>
    <row r="5892" spans="1:21" x14ac:dyDescent="0.3">
      <c r="A5892" t="s">
        <v>7903</v>
      </c>
      <c r="B5892" s="22">
        <v>45691</v>
      </c>
      <c r="C5892" s="22">
        <v>45693</v>
      </c>
      <c r="D5892" s="23" t="s">
        <v>78</v>
      </c>
      <c r="E5892" s="23" t="s">
        <v>807</v>
      </c>
      <c r="F5892" s="23" t="s">
        <v>52</v>
      </c>
      <c r="G5892" s="23" t="s">
        <v>81</v>
      </c>
      <c r="H5892" s="23" t="s">
        <v>82</v>
      </c>
      <c r="I5892" s="23" t="s">
        <v>55</v>
      </c>
      <c r="J5892" s="23" t="s">
        <v>141</v>
      </c>
      <c r="K5892" s="23" t="s">
        <v>978</v>
      </c>
      <c r="L5892" s="24">
        <v>90672.320000000007</v>
      </c>
      <c r="M5892">
        <v>8</v>
      </c>
      <c r="N5892" s="25">
        <v>0.15</v>
      </c>
      <c r="O5892" s="24">
        <v>29783.14</v>
      </c>
      <c r="P5892" s="26">
        <f t="shared" ref="P5892:P5955" si="552">IFERROR(O5892/L5892,0)</f>
        <v>0.32847003363319693</v>
      </c>
      <c r="Q5892" t="str">
        <f t="shared" ref="Q5892:Q5955" si="553">IF(P5892&gt;=0.3,"High",IF(P5892&gt;=0.2,"Medium","Low"))</f>
        <v>High</v>
      </c>
      <c r="R5892" t="str">
        <f t="shared" ref="R5892:R5955" si="554">IF(N5892=0,"None",IF(N5892&lt;=0.1,"Low",IF(N5892&lt;=0.2,"Medium","High")))</f>
        <v>Medium</v>
      </c>
      <c r="S5892" s="23">
        <f t="shared" ref="S5892:S5955" si="555">YEAR(B5892)</f>
        <v>2025</v>
      </c>
      <c r="T5892" s="23">
        <f t="shared" ref="T5892:T5955" si="556">MONTH(B5892)</f>
        <v>2</v>
      </c>
      <c r="U5892" t="str">
        <f t="shared" ref="U5892:U5955" si="557">TEXT(B5892,"mmm-yyyy")</f>
        <v>Feb-2025</v>
      </c>
    </row>
    <row r="5893" spans="1:21" x14ac:dyDescent="0.3">
      <c r="A5893" t="s">
        <v>7904</v>
      </c>
      <c r="B5893" s="22">
        <v>45665</v>
      </c>
      <c r="C5893" s="22">
        <v>45667</v>
      </c>
      <c r="D5893" s="23" t="s">
        <v>50</v>
      </c>
      <c r="E5893" s="23" t="s">
        <v>1882</v>
      </c>
      <c r="F5893" s="23" t="s">
        <v>71</v>
      </c>
      <c r="G5893" s="23" t="s">
        <v>179</v>
      </c>
      <c r="H5893" s="23" t="s">
        <v>180</v>
      </c>
      <c r="I5893" s="23" t="s">
        <v>83</v>
      </c>
      <c r="J5893" s="23" t="s">
        <v>84</v>
      </c>
      <c r="K5893" s="23" t="s">
        <v>257</v>
      </c>
      <c r="L5893" s="24">
        <v>2817.29</v>
      </c>
      <c r="M5893">
        <v>7</v>
      </c>
      <c r="N5893" s="25">
        <v>0.25</v>
      </c>
      <c r="O5893" s="24">
        <v>517.11</v>
      </c>
      <c r="P5893" s="26">
        <f t="shared" si="552"/>
        <v>0.18354872945277201</v>
      </c>
      <c r="Q5893" t="str">
        <f t="shared" si="553"/>
        <v>Low</v>
      </c>
      <c r="R5893" t="str">
        <f t="shared" si="554"/>
        <v>High</v>
      </c>
      <c r="S5893" s="23">
        <f t="shared" si="555"/>
        <v>2025</v>
      </c>
      <c r="T5893" s="23">
        <f t="shared" si="556"/>
        <v>1</v>
      </c>
      <c r="U5893" t="str">
        <f t="shared" si="557"/>
        <v>Jan-2025</v>
      </c>
    </row>
    <row r="5894" spans="1:21" x14ac:dyDescent="0.3">
      <c r="A5894" t="s">
        <v>7905</v>
      </c>
      <c r="B5894" s="22">
        <v>45035</v>
      </c>
      <c r="C5894" s="22">
        <v>45037</v>
      </c>
      <c r="D5894" s="23" t="s">
        <v>50</v>
      </c>
      <c r="E5894" s="23" t="s">
        <v>937</v>
      </c>
      <c r="F5894" s="23" t="s">
        <v>52</v>
      </c>
      <c r="G5894" s="23" t="s">
        <v>53</v>
      </c>
      <c r="H5894" s="23" t="s">
        <v>110</v>
      </c>
      <c r="I5894" s="23" t="s">
        <v>83</v>
      </c>
      <c r="J5894" s="23" t="s">
        <v>156</v>
      </c>
      <c r="K5894" s="23" t="s">
        <v>208</v>
      </c>
      <c r="L5894" s="24">
        <v>25293.66</v>
      </c>
      <c r="M5894">
        <v>6</v>
      </c>
      <c r="N5894" s="25">
        <v>0.05</v>
      </c>
      <c r="O5894" s="24">
        <v>7367.41</v>
      </c>
      <c r="P5894" s="26">
        <f t="shared" si="552"/>
        <v>0.29127496771918338</v>
      </c>
      <c r="Q5894" t="str">
        <f t="shared" si="553"/>
        <v>Medium</v>
      </c>
      <c r="R5894" t="str">
        <f t="shared" si="554"/>
        <v>Low</v>
      </c>
      <c r="S5894" s="23">
        <f t="shared" si="555"/>
        <v>2023</v>
      </c>
      <c r="T5894" s="23">
        <f t="shared" si="556"/>
        <v>4</v>
      </c>
      <c r="U5894" t="str">
        <f t="shared" si="557"/>
        <v>Apr-2023</v>
      </c>
    </row>
    <row r="5895" spans="1:21" x14ac:dyDescent="0.3">
      <c r="A5895" t="s">
        <v>7906</v>
      </c>
      <c r="B5895" s="22">
        <v>44729</v>
      </c>
      <c r="C5895" s="22">
        <v>44731</v>
      </c>
      <c r="D5895" s="23" t="s">
        <v>61</v>
      </c>
      <c r="E5895" s="23" t="s">
        <v>2446</v>
      </c>
      <c r="F5895" s="23" t="s">
        <v>71</v>
      </c>
      <c r="G5895" s="23" t="s">
        <v>63</v>
      </c>
      <c r="H5895" s="23" t="s">
        <v>172</v>
      </c>
      <c r="I5895" s="23" t="s">
        <v>96</v>
      </c>
      <c r="J5895" s="23" t="s">
        <v>111</v>
      </c>
      <c r="K5895" s="23" t="s">
        <v>328</v>
      </c>
      <c r="L5895" s="24">
        <v>18035.8</v>
      </c>
      <c r="M5895">
        <v>2</v>
      </c>
      <c r="N5895" s="25">
        <v>0.25</v>
      </c>
      <c r="O5895" s="24">
        <v>3004</v>
      </c>
      <c r="P5895" s="26">
        <f t="shared" si="552"/>
        <v>0.16655762428059748</v>
      </c>
      <c r="Q5895" t="str">
        <f t="shared" si="553"/>
        <v>Low</v>
      </c>
      <c r="R5895" t="str">
        <f t="shared" si="554"/>
        <v>High</v>
      </c>
      <c r="S5895" s="23">
        <f t="shared" si="555"/>
        <v>2022</v>
      </c>
      <c r="T5895" s="23">
        <f t="shared" si="556"/>
        <v>6</v>
      </c>
      <c r="U5895" t="str">
        <f t="shared" si="557"/>
        <v>Jun-2022</v>
      </c>
    </row>
    <row r="5896" spans="1:21" x14ac:dyDescent="0.3">
      <c r="A5896" t="s">
        <v>7907</v>
      </c>
      <c r="B5896" s="22">
        <v>45203</v>
      </c>
      <c r="C5896" s="22">
        <v>45209</v>
      </c>
      <c r="D5896" s="23" t="s">
        <v>102</v>
      </c>
      <c r="E5896" s="23" t="s">
        <v>1030</v>
      </c>
      <c r="F5896" s="23" t="s">
        <v>52</v>
      </c>
      <c r="G5896" s="23" t="s">
        <v>72</v>
      </c>
      <c r="H5896" s="23" t="s">
        <v>73</v>
      </c>
      <c r="I5896" s="23" t="s">
        <v>96</v>
      </c>
      <c r="J5896" s="23" t="s">
        <v>111</v>
      </c>
      <c r="K5896" s="23" t="s">
        <v>225</v>
      </c>
      <c r="L5896" s="24">
        <v>46302.69</v>
      </c>
      <c r="M5896">
        <v>7</v>
      </c>
      <c r="N5896" s="25">
        <v>0.15</v>
      </c>
      <c r="O5896" s="24">
        <v>8813.7000000000007</v>
      </c>
      <c r="P5896" s="26">
        <f t="shared" si="552"/>
        <v>0.19034963195442858</v>
      </c>
      <c r="Q5896" t="str">
        <f t="shared" si="553"/>
        <v>Low</v>
      </c>
      <c r="R5896" t="str">
        <f t="shared" si="554"/>
        <v>Medium</v>
      </c>
      <c r="S5896" s="23">
        <f t="shared" si="555"/>
        <v>2023</v>
      </c>
      <c r="T5896" s="23">
        <f t="shared" si="556"/>
        <v>10</v>
      </c>
      <c r="U5896" t="str">
        <f t="shared" si="557"/>
        <v>Oct-2023</v>
      </c>
    </row>
    <row r="5897" spans="1:21" x14ac:dyDescent="0.3">
      <c r="A5897" t="s">
        <v>7908</v>
      </c>
      <c r="B5897" s="22">
        <v>45452</v>
      </c>
      <c r="C5897" s="22">
        <v>45456</v>
      </c>
      <c r="D5897" s="23" t="s">
        <v>78</v>
      </c>
      <c r="E5897" s="23" t="s">
        <v>1969</v>
      </c>
      <c r="F5897" s="23" t="s">
        <v>52</v>
      </c>
      <c r="G5897" s="23" t="s">
        <v>72</v>
      </c>
      <c r="H5897" s="23" t="s">
        <v>104</v>
      </c>
      <c r="I5897" s="23" t="s">
        <v>118</v>
      </c>
      <c r="J5897" s="23" t="s">
        <v>119</v>
      </c>
      <c r="K5897" s="23" t="s">
        <v>270</v>
      </c>
      <c r="L5897" s="24">
        <v>31185.09</v>
      </c>
      <c r="M5897">
        <v>9</v>
      </c>
      <c r="N5897" s="25">
        <v>0.2</v>
      </c>
      <c r="O5897" s="24">
        <v>7939.85</v>
      </c>
      <c r="P5897" s="26">
        <f t="shared" si="552"/>
        <v>0.25460404315010798</v>
      </c>
      <c r="Q5897" t="str">
        <f t="shared" si="553"/>
        <v>Medium</v>
      </c>
      <c r="R5897" t="str">
        <f t="shared" si="554"/>
        <v>Medium</v>
      </c>
      <c r="S5897" s="23">
        <f t="shared" si="555"/>
        <v>2024</v>
      </c>
      <c r="T5897" s="23">
        <f t="shared" si="556"/>
        <v>6</v>
      </c>
      <c r="U5897" t="str">
        <f t="shared" si="557"/>
        <v>Jun-2024</v>
      </c>
    </row>
    <row r="5898" spans="1:21" x14ac:dyDescent="0.3">
      <c r="A5898" t="s">
        <v>7909</v>
      </c>
      <c r="B5898" s="22">
        <v>45776</v>
      </c>
      <c r="C5898" s="22">
        <v>45780</v>
      </c>
      <c r="D5898" s="23" t="s">
        <v>78</v>
      </c>
      <c r="E5898" s="23" t="s">
        <v>696</v>
      </c>
      <c r="F5898" s="23" t="s">
        <v>71</v>
      </c>
      <c r="G5898" s="23" t="s">
        <v>179</v>
      </c>
      <c r="H5898" s="23" t="s">
        <v>180</v>
      </c>
      <c r="I5898" s="23" t="s">
        <v>55</v>
      </c>
      <c r="J5898" s="23" t="s">
        <v>141</v>
      </c>
      <c r="K5898" s="23" t="s">
        <v>241</v>
      </c>
      <c r="L5898" s="24">
        <v>9559.84</v>
      </c>
      <c r="M5898">
        <v>4</v>
      </c>
      <c r="N5898" s="25">
        <v>0.25</v>
      </c>
      <c r="O5898" s="24">
        <v>1820.48</v>
      </c>
      <c r="P5898" s="26">
        <f t="shared" si="552"/>
        <v>0.1904299653550687</v>
      </c>
      <c r="Q5898" t="str">
        <f t="shared" si="553"/>
        <v>Low</v>
      </c>
      <c r="R5898" t="str">
        <f t="shared" si="554"/>
        <v>High</v>
      </c>
      <c r="S5898" s="23">
        <f t="shared" si="555"/>
        <v>2025</v>
      </c>
      <c r="T5898" s="23">
        <f t="shared" si="556"/>
        <v>4</v>
      </c>
      <c r="U5898" t="str">
        <f t="shared" si="557"/>
        <v>Apr-2025</v>
      </c>
    </row>
    <row r="5899" spans="1:21" x14ac:dyDescent="0.3">
      <c r="A5899" t="s">
        <v>7910</v>
      </c>
      <c r="B5899" s="22">
        <v>45864</v>
      </c>
      <c r="C5899" s="22">
        <v>45866</v>
      </c>
      <c r="D5899" s="23" t="s">
        <v>102</v>
      </c>
      <c r="E5899" s="23" t="s">
        <v>2820</v>
      </c>
      <c r="F5899" s="23" t="s">
        <v>52</v>
      </c>
      <c r="G5899" s="23" t="s">
        <v>81</v>
      </c>
      <c r="H5899" s="23" t="s">
        <v>82</v>
      </c>
      <c r="I5899" s="23" t="s">
        <v>96</v>
      </c>
      <c r="J5899" s="23" t="s">
        <v>135</v>
      </c>
      <c r="K5899" s="23" t="s">
        <v>136</v>
      </c>
      <c r="L5899" s="24">
        <v>22574.880000000001</v>
      </c>
      <c r="M5899">
        <v>2</v>
      </c>
      <c r="N5899" s="25">
        <v>0.2</v>
      </c>
      <c r="O5899" s="24">
        <v>5704.19</v>
      </c>
      <c r="P5899" s="26">
        <f t="shared" si="552"/>
        <v>0.25267864103818044</v>
      </c>
      <c r="Q5899" t="str">
        <f t="shared" si="553"/>
        <v>Medium</v>
      </c>
      <c r="R5899" t="str">
        <f t="shared" si="554"/>
        <v>Medium</v>
      </c>
      <c r="S5899" s="23">
        <f t="shared" si="555"/>
        <v>2025</v>
      </c>
      <c r="T5899" s="23">
        <f t="shared" si="556"/>
        <v>7</v>
      </c>
      <c r="U5899" t="str">
        <f t="shared" si="557"/>
        <v>Jul-2025</v>
      </c>
    </row>
    <row r="5900" spans="1:21" x14ac:dyDescent="0.3">
      <c r="A5900" t="s">
        <v>7911</v>
      </c>
      <c r="B5900" s="22">
        <v>44925</v>
      </c>
      <c r="C5900" s="22">
        <v>44929</v>
      </c>
      <c r="D5900" s="23" t="s">
        <v>61</v>
      </c>
      <c r="E5900" s="23" t="s">
        <v>212</v>
      </c>
      <c r="F5900" s="23" t="s">
        <v>80</v>
      </c>
      <c r="G5900" s="23" t="s">
        <v>72</v>
      </c>
      <c r="H5900" s="23" t="s">
        <v>346</v>
      </c>
      <c r="I5900" s="23" t="s">
        <v>83</v>
      </c>
      <c r="J5900" s="23" t="s">
        <v>84</v>
      </c>
      <c r="K5900" s="23" t="s">
        <v>257</v>
      </c>
      <c r="L5900" s="24">
        <v>2636.52</v>
      </c>
      <c r="M5900">
        <v>2</v>
      </c>
      <c r="N5900" s="25">
        <v>0.25</v>
      </c>
      <c r="O5900" s="24">
        <v>752.79</v>
      </c>
      <c r="P5900" s="26">
        <f t="shared" si="552"/>
        <v>0.285524099949934</v>
      </c>
      <c r="Q5900" t="str">
        <f t="shared" si="553"/>
        <v>Medium</v>
      </c>
      <c r="R5900" t="str">
        <f t="shared" si="554"/>
        <v>High</v>
      </c>
      <c r="S5900" s="23">
        <f t="shared" si="555"/>
        <v>2022</v>
      </c>
      <c r="T5900" s="23">
        <f t="shared" si="556"/>
        <v>12</v>
      </c>
      <c r="U5900" t="str">
        <f t="shared" si="557"/>
        <v>Dec-2022</v>
      </c>
    </row>
    <row r="5901" spans="1:21" x14ac:dyDescent="0.3">
      <c r="A5901" t="s">
        <v>7912</v>
      </c>
      <c r="B5901" s="22">
        <v>44675</v>
      </c>
      <c r="C5901" s="22">
        <v>44682</v>
      </c>
      <c r="D5901" s="23" t="s">
        <v>102</v>
      </c>
      <c r="E5901" s="23" t="s">
        <v>1878</v>
      </c>
      <c r="F5901" s="23" t="s">
        <v>71</v>
      </c>
      <c r="G5901" s="23" t="s">
        <v>81</v>
      </c>
      <c r="H5901" s="23" t="s">
        <v>284</v>
      </c>
      <c r="I5901" s="23" t="s">
        <v>83</v>
      </c>
      <c r="J5901" s="23" t="s">
        <v>156</v>
      </c>
      <c r="K5901" s="23" t="s">
        <v>157</v>
      </c>
      <c r="L5901" s="24">
        <v>17317.16</v>
      </c>
      <c r="M5901">
        <v>7</v>
      </c>
      <c r="N5901" s="25">
        <v>0.05</v>
      </c>
      <c r="O5901" s="24">
        <v>5022.0200000000004</v>
      </c>
      <c r="P5901" s="26">
        <f t="shared" si="552"/>
        <v>0.29000251773385477</v>
      </c>
      <c r="Q5901" t="str">
        <f t="shared" si="553"/>
        <v>Medium</v>
      </c>
      <c r="R5901" t="str">
        <f t="shared" si="554"/>
        <v>Low</v>
      </c>
      <c r="S5901" s="23">
        <f t="shared" si="555"/>
        <v>2022</v>
      </c>
      <c r="T5901" s="23">
        <f t="shared" si="556"/>
        <v>4</v>
      </c>
      <c r="U5901" t="str">
        <f t="shared" si="557"/>
        <v>Apr-2022</v>
      </c>
    </row>
    <row r="5902" spans="1:21" x14ac:dyDescent="0.3">
      <c r="A5902" t="s">
        <v>7913</v>
      </c>
      <c r="B5902" s="22">
        <v>45256</v>
      </c>
      <c r="C5902" s="22">
        <v>45261</v>
      </c>
      <c r="D5902" s="23" t="s">
        <v>61</v>
      </c>
      <c r="E5902" s="23" t="s">
        <v>468</v>
      </c>
      <c r="F5902" s="23" t="s">
        <v>80</v>
      </c>
      <c r="G5902" s="23" t="s">
        <v>63</v>
      </c>
      <c r="H5902" s="23" t="s">
        <v>213</v>
      </c>
      <c r="I5902" s="23" t="s">
        <v>118</v>
      </c>
      <c r="J5902" s="23" t="s">
        <v>303</v>
      </c>
      <c r="K5902" s="23" t="s">
        <v>304</v>
      </c>
      <c r="L5902" s="24">
        <v>41465.449999999997</v>
      </c>
      <c r="M5902">
        <v>5</v>
      </c>
      <c r="N5902" s="25">
        <v>0.05</v>
      </c>
      <c r="O5902" s="24">
        <v>7012.51</v>
      </c>
      <c r="P5902" s="26">
        <f t="shared" si="552"/>
        <v>0.169116939524351</v>
      </c>
      <c r="Q5902" t="str">
        <f t="shared" si="553"/>
        <v>Low</v>
      </c>
      <c r="R5902" t="str">
        <f t="shared" si="554"/>
        <v>Low</v>
      </c>
      <c r="S5902" s="23">
        <f t="shared" si="555"/>
        <v>2023</v>
      </c>
      <c r="T5902" s="23">
        <f t="shared" si="556"/>
        <v>11</v>
      </c>
      <c r="U5902" t="str">
        <f t="shared" si="557"/>
        <v>Nov-2023</v>
      </c>
    </row>
    <row r="5903" spans="1:21" x14ac:dyDescent="0.3">
      <c r="A5903" t="s">
        <v>7914</v>
      </c>
      <c r="B5903" s="22">
        <v>44859</v>
      </c>
      <c r="C5903" s="22">
        <v>44863</v>
      </c>
      <c r="D5903" s="23" t="s">
        <v>102</v>
      </c>
      <c r="E5903" s="23" t="s">
        <v>904</v>
      </c>
      <c r="F5903" s="23" t="s">
        <v>80</v>
      </c>
      <c r="G5903" s="23" t="s">
        <v>53</v>
      </c>
      <c r="H5903" s="23" t="s">
        <v>90</v>
      </c>
      <c r="I5903" s="23" t="s">
        <v>55</v>
      </c>
      <c r="J5903" s="23" t="s">
        <v>141</v>
      </c>
      <c r="K5903" s="23" t="s">
        <v>241</v>
      </c>
      <c r="L5903" s="24">
        <v>61157.74</v>
      </c>
      <c r="M5903">
        <v>7</v>
      </c>
      <c r="N5903" s="25">
        <v>0</v>
      </c>
      <c r="O5903" s="24">
        <v>15091.29</v>
      </c>
      <c r="P5903" s="26">
        <f t="shared" si="552"/>
        <v>0.24676009937581084</v>
      </c>
      <c r="Q5903" t="str">
        <f t="shared" si="553"/>
        <v>Medium</v>
      </c>
      <c r="R5903" t="str">
        <f t="shared" si="554"/>
        <v>None</v>
      </c>
      <c r="S5903" s="23">
        <f t="shared" si="555"/>
        <v>2022</v>
      </c>
      <c r="T5903" s="23">
        <f t="shared" si="556"/>
        <v>10</v>
      </c>
      <c r="U5903" t="str">
        <f t="shared" si="557"/>
        <v>Oct-2022</v>
      </c>
    </row>
    <row r="5904" spans="1:21" x14ac:dyDescent="0.3">
      <c r="A5904" t="s">
        <v>7915</v>
      </c>
      <c r="B5904" s="22">
        <v>45616</v>
      </c>
      <c r="C5904" s="22">
        <v>45623</v>
      </c>
      <c r="D5904" s="23" t="s">
        <v>102</v>
      </c>
      <c r="E5904" s="23" t="s">
        <v>1310</v>
      </c>
      <c r="F5904" s="23" t="s">
        <v>80</v>
      </c>
      <c r="G5904" s="23" t="s">
        <v>53</v>
      </c>
      <c r="H5904" s="23" t="s">
        <v>54</v>
      </c>
      <c r="I5904" s="23" t="s">
        <v>96</v>
      </c>
      <c r="J5904" s="23" t="s">
        <v>111</v>
      </c>
      <c r="K5904" s="23" t="s">
        <v>112</v>
      </c>
      <c r="L5904" s="24">
        <v>44843.19</v>
      </c>
      <c r="M5904">
        <v>7</v>
      </c>
      <c r="N5904" s="25">
        <v>0.1</v>
      </c>
      <c r="O5904" s="24">
        <v>13579.03</v>
      </c>
      <c r="P5904" s="26">
        <f t="shared" si="552"/>
        <v>0.30281141908057835</v>
      </c>
      <c r="Q5904" t="str">
        <f t="shared" si="553"/>
        <v>High</v>
      </c>
      <c r="R5904" t="str">
        <f t="shared" si="554"/>
        <v>Low</v>
      </c>
      <c r="S5904" s="23">
        <f t="shared" si="555"/>
        <v>2024</v>
      </c>
      <c r="T5904" s="23">
        <f t="shared" si="556"/>
        <v>11</v>
      </c>
      <c r="U5904" t="str">
        <f t="shared" si="557"/>
        <v>Nov-2024</v>
      </c>
    </row>
    <row r="5905" spans="1:21" x14ac:dyDescent="0.3">
      <c r="A5905" t="s">
        <v>7916</v>
      </c>
      <c r="B5905" s="22">
        <v>46003</v>
      </c>
      <c r="C5905" s="22">
        <v>46008</v>
      </c>
      <c r="D5905" s="23" t="s">
        <v>50</v>
      </c>
      <c r="E5905" s="23" t="s">
        <v>499</v>
      </c>
      <c r="F5905" s="23" t="s">
        <v>80</v>
      </c>
      <c r="G5905" s="23" t="s">
        <v>63</v>
      </c>
      <c r="H5905" s="23" t="s">
        <v>213</v>
      </c>
      <c r="I5905" s="23" t="s">
        <v>55</v>
      </c>
      <c r="J5905" s="23" t="s">
        <v>173</v>
      </c>
      <c r="K5905" s="23" t="s">
        <v>174</v>
      </c>
      <c r="L5905" s="24">
        <v>33904.15</v>
      </c>
      <c r="M5905">
        <v>7</v>
      </c>
      <c r="N5905" s="25">
        <v>0.05</v>
      </c>
      <c r="O5905" s="24">
        <v>11396.55</v>
      </c>
      <c r="P5905" s="26">
        <f t="shared" si="552"/>
        <v>0.33614026601463237</v>
      </c>
      <c r="Q5905" t="str">
        <f t="shared" si="553"/>
        <v>High</v>
      </c>
      <c r="R5905" t="str">
        <f t="shared" si="554"/>
        <v>Low</v>
      </c>
      <c r="S5905" s="23">
        <f t="shared" si="555"/>
        <v>2025</v>
      </c>
      <c r="T5905" s="23">
        <f t="shared" si="556"/>
        <v>12</v>
      </c>
      <c r="U5905" t="str">
        <f t="shared" si="557"/>
        <v>Dec-2025</v>
      </c>
    </row>
    <row r="5906" spans="1:21" x14ac:dyDescent="0.3">
      <c r="A5906" t="s">
        <v>7917</v>
      </c>
      <c r="B5906" s="22">
        <v>44691</v>
      </c>
      <c r="C5906" s="22">
        <v>44695</v>
      </c>
      <c r="D5906" s="23" t="s">
        <v>61</v>
      </c>
      <c r="E5906" s="23" t="s">
        <v>1333</v>
      </c>
      <c r="F5906" s="23" t="s">
        <v>71</v>
      </c>
      <c r="G5906" s="23" t="s">
        <v>179</v>
      </c>
      <c r="H5906" s="23" t="s">
        <v>180</v>
      </c>
      <c r="I5906" s="23" t="s">
        <v>83</v>
      </c>
      <c r="J5906" s="23" t="s">
        <v>379</v>
      </c>
      <c r="K5906" s="23" t="s">
        <v>562</v>
      </c>
      <c r="L5906" s="24">
        <v>23201.119999999999</v>
      </c>
      <c r="M5906">
        <v>8</v>
      </c>
      <c r="N5906" s="25">
        <v>0.25</v>
      </c>
      <c r="O5906" s="24">
        <v>3438.36</v>
      </c>
      <c r="P5906" s="26">
        <f t="shared" si="552"/>
        <v>0.14819801802671598</v>
      </c>
      <c r="Q5906" t="str">
        <f t="shared" si="553"/>
        <v>Low</v>
      </c>
      <c r="R5906" t="str">
        <f t="shared" si="554"/>
        <v>High</v>
      </c>
      <c r="S5906" s="23">
        <f t="shared" si="555"/>
        <v>2022</v>
      </c>
      <c r="T5906" s="23">
        <f t="shared" si="556"/>
        <v>5</v>
      </c>
      <c r="U5906" t="str">
        <f t="shared" si="557"/>
        <v>May-2022</v>
      </c>
    </row>
    <row r="5907" spans="1:21" x14ac:dyDescent="0.3">
      <c r="A5907" t="s">
        <v>7918</v>
      </c>
      <c r="B5907" s="22">
        <v>45776</v>
      </c>
      <c r="C5907" s="22">
        <v>45781</v>
      </c>
      <c r="D5907" s="23" t="s">
        <v>78</v>
      </c>
      <c r="E5907" s="23" t="s">
        <v>432</v>
      </c>
      <c r="F5907" s="23" t="s">
        <v>71</v>
      </c>
      <c r="G5907" s="23" t="s">
        <v>53</v>
      </c>
      <c r="H5907" s="23" t="s">
        <v>54</v>
      </c>
      <c r="I5907" s="23" t="s">
        <v>83</v>
      </c>
      <c r="J5907" s="23" t="s">
        <v>156</v>
      </c>
      <c r="K5907" s="23" t="s">
        <v>208</v>
      </c>
      <c r="L5907" s="24">
        <v>80385.399999999994</v>
      </c>
      <c r="M5907">
        <v>10</v>
      </c>
      <c r="N5907" s="25">
        <v>0.05</v>
      </c>
      <c r="O5907" s="24">
        <v>15921.64</v>
      </c>
      <c r="P5907" s="26">
        <f t="shared" si="552"/>
        <v>0.19806631552495851</v>
      </c>
      <c r="Q5907" t="str">
        <f t="shared" si="553"/>
        <v>Low</v>
      </c>
      <c r="R5907" t="str">
        <f t="shared" si="554"/>
        <v>Low</v>
      </c>
      <c r="S5907" s="23">
        <f t="shared" si="555"/>
        <v>2025</v>
      </c>
      <c r="T5907" s="23">
        <f t="shared" si="556"/>
        <v>4</v>
      </c>
      <c r="U5907" t="str">
        <f t="shared" si="557"/>
        <v>Apr-2025</v>
      </c>
    </row>
    <row r="5908" spans="1:21" x14ac:dyDescent="0.3">
      <c r="A5908" t="s">
        <v>7919</v>
      </c>
      <c r="B5908" s="22">
        <v>45076</v>
      </c>
      <c r="C5908" s="22">
        <v>45083</v>
      </c>
      <c r="D5908" s="23" t="s">
        <v>50</v>
      </c>
      <c r="E5908" s="23" t="s">
        <v>51</v>
      </c>
      <c r="F5908" s="23" t="s">
        <v>52</v>
      </c>
      <c r="G5908" s="23" t="s">
        <v>81</v>
      </c>
      <c r="H5908" s="23" t="s">
        <v>95</v>
      </c>
      <c r="I5908" s="23" t="s">
        <v>83</v>
      </c>
      <c r="J5908" s="23" t="s">
        <v>379</v>
      </c>
      <c r="K5908" s="23" t="s">
        <v>562</v>
      </c>
      <c r="L5908" s="24">
        <v>24451.08</v>
      </c>
      <c r="M5908">
        <v>4</v>
      </c>
      <c r="N5908" s="25">
        <v>0.05</v>
      </c>
      <c r="O5908" s="24">
        <v>7398.07</v>
      </c>
      <c r="P5908" s="26">
        <f t="shared" si="552"/>
        <v>0.30256618521554057</v>
      </c>
      <c r="Q5908" t="str">
        <f t="shared" si="553"/>
        <v>High</v>
      </c>
      <c r="R5908" t="str">
        <f t="shared" si="554"/>
        <v>Low</v>
      </c>
      <c r="S5908" s="23">
        <f t="shared" si="555"/>
        <v>2023</v>
      </c>
      <c r="T5908" s="23">
        <f t="shared" si="556"/>
        <v>5</v>
      </c>
      <c r="U5908" t="str">
        <f t="shared" si="557"/>
        <v>May-2023</v>
      </c>
    </row>
    <row r="5909" spans="1:21" x14ac:dyDescent="0.3">
      <c r="A5909" t="s">
        <v>7920</v>
      </c>
      <c r="B5909" s="22">
        <v>44780</v>
      </c>
      <c r="C5909" s="22">
        <v>44783</v>
      </c>
      <c r="D5909" s="23" t="s">
        <v>61</v>
      </c>
      <c r="E5909" s="23" t="s">
        <v>109</v>
      </c>
      <c r="F5909" s="23" t="s">
        <v>80</v>
      </c>
      <c r="G5909" s="23" t="s">
        <v>72</v>
      </c>
      <c r="H5909" s="23" t="s">
        <v>104</v>
      </c>
      <c r="I5909" s="23" t="s">
        <v>55</v>
      </c>
      <c r="J5909" s="23" t="s">
        <v>173</v>
      </c>
      <c r="K5909" s="23" t="s">
        <v>780</v>
      </c>
      <c r="L5909" s="24">
        <v>20874.3</v>
      </c>
      <c r="M5909">
        <v>6</v>
      </c>
      <c r="N5909" s="25">
        <v>0</v>
      </c>
      <c r="O5909" s="24">
        <v>4320.29</v>
      </c>
      <c r="P5909" s="26">
        <f t="shared" si="552"/>
        <v>0.20696694020877349</v>
      </c>
      <c r="Q5909" t="str">
        <f t="shared" si="553"/>
        <v>Medium</v>
      </c>
      <c r="R5909" t="str">
        <f t="shared" si="554"/>
        <v>None</v>
      </c>
      <c r="S5909" s="23">
        <f t="shared" si="555"/>
        <v>2022</v>
      </c>
      <c r="T5909" s="23">
        <f t="shared" si="556"/>
        <v>8</v>
      </c>
      <c r="U5909" t="str">
        <f t="shared" si="557"/>
        <v>Aug-2022</v>
      </c>
    </row>
    <row r="5910" spans="1:21" x14ac:dyDescent="0.3">
      <c r="A5910" t="s">
        <v>7921</v>
      </c>
      <c r="B5910" s="22">
        <v>44911</v>
      </c>
      <c r="C5910" s="22">
        <v>44914</v>
      </c>
      <c r="D5910" s="23" t="s">
        <v>50</v>
      </c>
      <c r="E5910" s="23" t="s">
        <v>523</v>
      </c>
      <c r="F5910" s="23" t="s">
        <v>71</v>
      </c>
      <c r="G5910" s="23" t="s">
        <v>72</v>
      </c>
      <c r="H5910" s="23" t="s">
        <v>346</v>
      </c>
      <c r="I5910" s="23" t="s">
        <v>96</v>
      </c>
      <c r="J5910" s="23" t="s">
        <v>111</v>
      </c>
      <c r="K5910" s="23" t="s">
        <v>112</v>
      </c>
      <c r="L5910" s="24">
        <v>28619.06</v>
      </c>
      <c r="M5910">
        <v>2</v>
      </c>
      <c r="N5910" s="25">
        <v>0.1</v>
      </c>
      <c r="O5910" s="24">
        <v>6668.14</v>
      </c>
      <c r="P5910" s="26">
        <f t="shared" si="552"/>
        <v>0.23299647158222528</v>
      </c>
      <c r="Q5910" t="str">
        <f t="shared" si="553"/>
        <v>Medium</v>
      </c>
      <c r="R5910" t="str">
        <f t="shared" si="554"/>
        <v>Low</v>
      </c>
      <c r="S5910" s="23">
        <f t="shared" si="555"/>
        <v>2022</v>
      </c>
      <c r="T5910" s="23">
        <f t="shared" si="556"/>
        <v>12</v>
      </c>
      <c r="U5910" t="str">
        <f t="shared" si="557"/>
        <v>Dec-2022</v>
      </c>
    </row>
    <row r="5911" spans="1:21" x14ac:dyDescent="0.3">
      <c r="A5911" t="s">
        <v>7922</v>
      </c>
      <c r="B5911" s="22">
        <v>44700</v>
      </c>
      <c r="C5911" s="22">
        <v>44706</v>
      </c>
      <c r="D5911" s="23" t="s">
        <v>78</v>
      </c>
      <c r="E5911" s="23" t="s">
        <v>614</v>
      </c>
      <c r="F5911" s="23" t="s">
        <v>80</v>
      </c>
      <c r="G5911" s="23" t="s">
        <v>81</v>
      </c>
      <c r="H5911" s="23" t="s">
        <v>186</v>
      </c>
      <c r="I5911" s="23" t="s">
        <v>83</v>
      </c>
      <c r="J5911" s="23" t="s">
        <v>84</v>
      </c>
      <c r="K5911" s="23" t="s">
        <v>105</v>
      </c>
      <c r="L5911" s="24">
        <v>4659.8</v>
      </c>
      <c r="M5911">
        <v>2</v>
      </c>
      <c r="N5911" s="25">
        <v>0</v>
      </c>
      <c r="O5911" s="24">
        <v>1153.77</v>
      </c>
      <c r="P5911" s="26">
        <f t="shared" si="552"/>
        <v>0.24760075539722734</v>
      </c>
      <c r="Q5911" t="str">
        <f t="shared" si="553"/>
        <v>Medium</v>
      </c>
      <c r="R5911" t="str">
        <f t="shared" si="554"/>
        <v>None</v>
      </c>
      <c r="S5911" s="23">
        <f t="shared" si="555"/>
        <v>2022</v>
      </c>
      <c r="T5911" s="23">
        <f t="shared" si="556"/>
        <v>5</v>
      </c>
      <c r="U5911" t="str">
        <f t="shared" si="557"/>
        <v>May-2022</v>
      </c>
    </row>
    <row r="5912" spans="1:21" x14ac:dyDescent="0.3">
      <c r="A5912" t="s">
        <v>7923</v>
      </c>
      <c r="B5912" s="22">
        <v>45793</v>
      </c>
      <c r="C5912" s="22">
        <v>45795</v>
      </c>
      <c r="D5912" s="23" t="s">
        <v>102</v>
      </c>
      <c r="E5912" s="23" t="s">
        <v>3304</v>
      </c>
      <c r="F5912" s="23" t="s">
        <v>52</v>
      </c>
      <c r="G5912" s="23" t="s">
        <v>179</v>
      </c>
      <c r="H5912" s="23" t="s">
        <v>236</v>
      </c>
      <c r="I5912" s="23" t="s">
        <v>83</v>
      </c>
      <c r="J5912" s="23" t="s">
        <v>156</v>
      </c>
      <c r="K5912" s="23" t="s">
        <v>157</v>
      </c>
      <c r="L5912" s="24">
        <v>4077.68</v>
      </c>
      <c r="M5912">
        <v>4</v>
      </c>
      <c r="N5912" s="25">
        <v>0.1</v>
      </c>
      <c r="O5912" s="24">
        <v>1150.95</v>
      </c>
      <c r="P5912" s="26">
        <f t="shared" si="552"/>
        <v>0.28225608679445174</v>
      </c>
      <c r="Q5912" t="str">
        <f t="shared" si="553"/>
        <v>Medium</v>
      </c>
      <c r="R5912" t="str">
        <f t="shared" si="554"/>
        <v>Low</v>
      </c>
      <c r="S5912" s="23">
        <f t="shared" si="555"/>
        <v>2025</v>
      </c>
      <c r="T5912" s="23">
        <f t="shared" si="556"/>
        <v>5</v>
      </c>
      <c r="U5912" t="str">
        <f t="shared" si="557"/>
        <v>May-2025</v>
      </c>
    </row>
    <row r="5913" spans="1:21" x14ac:dyDescent="0.3">
      <c r="A5913" t="s">
        <v>7924</v>
      </c>
      <c r="B5913" s="22">
        <v>45906</v>
      </c>
      <c r="C5913" s="22">
        <v>45911</v>
      </c>
      <c r="D5913" s="23" t="s">
        <v>102</v>
      </c>
      <c r="E5913" s="23" t="s">
        <v>1510</v>
      </c>
      <c r="F5913" s="23" t="s">
        <v>52</v>
      </c>
      <c r="G5913" s="23" t="s">
        <v>72</v>
      </c>
      <c r="H5913" s="23" t="s">
        <v>73</v>
      </c>
      <c r="I5913" s="23" t="s">
        <v>83</v>
      </c>
      <c r="J5913" s="23" t="s">
        <v>156</v>
      </c>
      <c r="K5913" s="23" t="s">
        <v>157</v>
      </c>
      <c r="L5913" s="24">
        <v>41073.93</v>
      </c>
      <c r="M5913">
        <v>3</v>
      </c>
      <c r="N5913" s="25">
        <v>0.15</v>
      </c>
      <c r="O5913" s="24">
        <v>8550.0499999999993</v>
      </c>
      <c r="P5913" s="26">
        <f t="shared" si="552"/>
        <v>0.20816245243637507</v>
      </c>
      <c r="Q5913" t="str">
        <f t="shared" si="553"/>
        <v>Medium</v>
      </c>
      <c r="R5913" t="str">
        <f t="shared" si="554"/>
        <v>Medium</v>
      </c>
      <c r="S5913" s="23">
        <f t="shared" si="555"/>
        <v>2025</v>
      </c>
      <c r="T5913" s="23">
        <f t="shared" si="556"/>
        <v>9</v>
      </c>
      <c r="U5913" t="str">
        <f t="shared" si="557"/>
        <v>Sep-2025</v>
      </c>
    </row>
    <row r="5914" spans="1:21" x14ac:dyDescent="0.3">
      <c r="A5914" t="s">
        <v>7925</v>
      </c>
      <c r="B5914" s="22">
        <v>44765</v>
      </c>
      <c r="C5914" s="22">
        <v>44771</v>
      </c>
      <c r="D5914" s="23" t="s">
        <v>102</v>
      </c>
      <c r="E5914" s="23" t="s">
        <v>465</v>
      </c>
      <c r="F5914" s="23" t="s">
        <v>52</v>
      </c>
      <c r="G5914" s="23" t="s">
        <v>81</v>
      </c>
      <c r="H5914" s="23" t="s">
        <v>284</v>
      </c>
      <c r="I5914" s="23" t="s">
        <v>55</v>
      </c>
      <c r="J5914" s="23" t="s">
        <v>141</v>
      </c>
      <c r="K5914" s="23" t="s">
        <v>241</v>
      </c>
      <c r="L5914" s="24">
        <v>62556.54</v>
      </c>
      <c r="M5914">
        <v>6</v>
      </c>
      <c r="N5914" s="25">
        <v>0.15</v>
      </c>
      <c r="O5914" s="24">
        <v>18852.71</v>
      </c>
      <c r="P5914" s="26">
        <f t="shared" si="552"/>
        <v>0.30137072798463593</v>
      </c>
      <c r="Q5914" t="str">
        <f t="shared" si="553"/>
        <v>High</v>
      </c>
      <c r="R5914" t="str">
        <f t="shared" si="554"/>
        <v>Medium</v>
      </c>
      <c r="S5914" s="23">
        <f t="shared" si="555"/>
        <v>2022</v>
      </c>
      <c r="T5914" s="23">
        <f t="shared" si="556"/>
        <v>7</v>
      </c>
      <c r="U5914" t="str">
        <f t="shared" si="557"/>
        <v>Jul-2022</v>
      </c>
    </row>
    <row r="5915" spans="1:21" x14ac:dyDescent="0.3">
      <c r="A5915" t="s">
        <v>7926</v>
      </c>
      <c r="B5915" s="22">
        <v>45771</v>
      </c>
      <c r="C5915" s="22">
        <v>45774</v>
      </c>
      <c r="D5915" s="23" t="s">
        <v>61</v>
      </c>
      <c r="E5915" s="23" t="s">
        <v>517</v>
      </c>
      <c r="F5915" s="23" t="s">
        <v>52</v>
      </c>
      <c r="G5915" s="23" t="s">
        <v>179</v>
      </c>
      <c r="H5915" s="23" t="s">
        <v>236</v>
      </c>
      <c r="I5915" s="23" t="s">
        <v>83</v>
      </c>
      <c r="J5915" s="23" t="s">
        <v>84</v>
      </c>
      <c r="K5915" s="23" t="s">
        <v>257</v>
      </c>
      <c r="L5915" s="24">
        <v>5651.46</v>
      </c>
      <c r="M5915">
        <v>1</v>
      </c>
      <c r="N5915" s="25">
        <v>0.25</v>
      </c>
      <c r="O5915" s="24">
        <v>1352</v>
      </c>
      <c r="P5915" s="26">
        <f t="shared" si="552"/>
        <v>0.23923021661659111</v>
      </c>
      <c r="Q5915" t="str">
        <f t="shared" si="553"/>
        <v>Medium</v>
      </c>
      <c r="R5915" t="str">
        <f t="shared" si="554"/>
        <v>High</v>
      </c>
      <c r="S5915" s="23">
        <f t="shared" si="555"/>
        <v>2025</v>
      </c>
      <c r="T5915" s="23">
        <f t="shared" si="556"/>
        <v>4</v>
      </c>
      <c r="U5915" t="str">
        <f t="shared" si="557"/>
        <v>Apr-2025</v>
      </c>
    </row>
    <row r="5916" spans="1:21" x14ac:dyDescent="0.3">
      <c r="A5916" t="s">
        <v>7927</v>
      </c>
      <c r="B5916" s="22">
        <v>45374</v>
      </c>
      <c r="C5916" s="22">
        <v>45381</v>
      </c>
      <c r="D5916" s="23" t="s">
        <v>78</v>
      </c>
      <c r="E5916" s="23" t="s">
        <v>165</v>
      </c>
      <c r="F5916" s="23" t="s">
        <v>52</v>
      </c>
      <c r="G5916" s="23" t="s">
        <v>72</v>
      </c>
      <c r="H5916" s="23" t="s">
        <v>346</v>
      </c>
      <c r="I5916" s="23" t="s">
        <v>118</v>
      </c>
      <c r="J5916" s="23" t="s">
        <v>303</v>
      </c>
      <c r="K5916" s="23" t="s">
        <v>304</v>
      </c>
      <c r="L5916" s="24">
        <v>3598.7</v>
      </c>
      <c r="M5916">
        <v>10</v>
      </c>
      <c r="N5916" s="25">
        <v>0.2</v>
      </c>
      <c r="O5916" s="24">
        <v>756.08</v>
      </c>
      <c r="P5916" s="26">
        <f t="shared" si="552"/>
        <v>0.21009809097729737</v>
      </c>
      <c r="Q5916" t="str">
        <f t="shared" si="553"/>
        <v>Medium</v>
      </c>
      <c r="R5916" t="str">
        <f t="shared" si="554"/>
        <v>Medium</v>
      </c>
      <c r="S5916" s="23">
        <f t="shared" si="555"/>
        <v>2024</v>
      </c>
      <c r="T5916" s="23">
        <f t="shared" si="556"/>
        <v>3</v>
      </c>
      <c r="U5916" t="str">
        <f t="shared" si="557"/>
        <v>Mar-2024</v>
      </c>
    </row>
    <row r="5917" spans="1:21" x14ac:dyDescent="0.3">
      <c r="A5917" t="s">
        <v>7928</v>
      </c>
      <c r="B5917" s="22">
        <v>45251</v>
      </c>
      <c r="C5917" s="22">
        <v>45252</v>
      </c>
      <c r="D5917" s="23" t="s">
        <v>50</v>
      </c>
      <c r="E5917" s="23" t="s">
        <v>1570</v>
      </c>
      <c r="F5917" s="23" t="s">
        <v>80</v>
      </c>
      <c r="G5917" s="23" t="s">
        <v>53</v>
      </c>
      <c r="H5917" s="23" t="s">
        <v>246</v>
      </c>
      <c r="I5917" s="23" t="s">
        <v>118</v>
      </c>
      <c r="J5917" s="23" t="s">
        <v>191</v>
      </c>
      <c r="K5917" s="23" t="s">
        <v>829</v>
      </c>
      <c r="L5917" s="24">
        <v>54403.360000000001</v>
      </c>
      <c r="M5917">
        <v>4</v>
      </c>
      <c r="N5917" s="25">
        <v>0.15</v>
      </c>
      <c r="O5917" s="24">
        <v>16529.169999999998</v>
      </c>
      <c r="P5917" s="26">
        <f t="shared" si="552"/>
        <v>0.30382627102443671</v>
      </c>
      <c r="Q5917" t="str">
        <f t="shared" si="553"/>
        <v>High</v>
      </c>
      <c r="R5917" t="str">
        <f t="shared" si="554"/>
        <v>Medium</v>
      </c>
      <c r="S5917" s="23">
        <f t="shared" si="555"/>
        <v>2023</v>
      </c>
      <c r="T5917" s="23">
        <f t="shared" si="556"/>
        <v>11</v>
      </c>
      <c r="U5917" t="str">
        <f t="shared" si="557"/>
        <v>Nov-2023</v>
      </c>
    </row>
    <row r="5918" spans="1:21" x14ac:dyDescent="0.3">
      <c r="A5918" t="s">
        <v>7929</v>
      </c>
      <c r="B5918" s="22">
        <v>45797</v>
      </c>
      <c r="C5918" s="22">
        <v>45802</v>
      </c>
      <c r="D5918" s="23" t="s">
        <v>61</v>
      </c>
      <c r="E5918" s="23" t="s">
        <v>715</v>
      </c>
      <c r="F5918" s="23" t="s">
        <v>52</v>
      </c>
      <c r="G5918" s="23" t="s">
        <v>72</v>
      </c>
      <c r="H5918" s="23" t="s">
        <v>104</v>
      </c>
      <c r="I5918" s="23" t="s">
        <v>96</v>
      </c>
      <c r="J5918" s="23" t="s">
        <v>97</v>
      </c>
      <c r="K5918" s="23" t="s">
        <v>98</v>
      </c>
      <c r="L5918" s="24">
        <v>4226.92</v>
      </c>
      <c r="M5918">
        <v>2</v>
      </c>
      <c r="N5918" s="25">
        <v>0.1</v>
      </c>
      <c r="O5918" s="24">
        <v>989.59</v>
      </c>
      <c r="P5918" s="26">
        <f t="shared" si="552"/>
        <v>0.23411609398805749</v>
      </c>
      <c r="Q5918" t="str">
        <f t="shared" si="553"/>
        <v>Medium</v>
      </c>
      <c r="R5918" t="str">
        <f t="shared" si="554"/>
        <v>Low</v>
      </c>
      <c r="S5918" s="23">
        <f t="shared" si="555"/>
        <v>2025</v>
      </c>
      <c r="T5918" s="23">
        <f t="shared" si="556"/>
        <v>5</v>
      </c>
      <c r="U5918" t="str">
        <f t="shared" si="557"/>
        <v>May-2025</v>
      </c>
    </row>
    <row r="5919" spans="1:21" x14ac:dyDescent="0.3">
      <c r="A5919" t="s">
        <v>7930</v>
      </c>
      <c r="B5919" s="22">
        <v>45624</v>
      </c>
      <c r="C5919" s="22">
        <v>45630</v>
      </c>
      <c r="D5919" s="23" t="s">
        <v>78</v>
      </c>
      <c r="E5919" s="23" t="s">
        <v>2853</v>
      </c>
      <c r="F5919" s="23" t="s">
        <v>80</v>
      </c>
      <c r="G5919" s="23" t="s">
        <v>72</v>
      </c>
      <c r="H5919" s="23" t="s">
        <v>117</v>
      </c>
      <c r="I5919" s="23" t="s">
        <v>118</v>
      </c>
      <c r="J5919" s="23" t="s">
        <v>230</v>
      </c>
      <c r="K5919" s="23" t="s">
        <v>351</v>
      </c>
      <c r="L5919" s="24">
        <v>75145.279999999999</v>
      </c>
      <c r="M5919">
        <v>7</v>
      </c>
      <c r="N5919" s="25">
        <v>0.05</v>
      </c>
      <c r="O5919" s="24">
        <v>11088.97</v>
      </c>
      <c r="P5919" s="26">
        <f t="shared" si="552"/>
        <v>0.14756708604984903</v>
      </c>
      <c r="Q5919" t="str">
        <f t="shared" si="553"/>
        <v>Low</v>
      </c>
      <c r="R5919" t="str">
        <f t="shared" si="554"/>
        <v>Low</v>
      </c>
      <c r="S5919" s="23">
        <f t="shared" si="555"/>
        <v>2024</v>
      </c>
      <c r="T5919" s="23">
        <f t="shared" si="556"/>
        <v>11</v>
      </c>
      <c r="U5919" t="str">
        <f t="shared" si="557"/>
        <v>Nov-2024</v>
      </c>
    </row>
    <row r="5920" spans="1:21" x14ac:dyDescent="0.3">
      <c r="A5920" t="s">
        <v>7931</v>
      </c>
      <c r="B5920" s="22">
        <v>44652</v>
      </c>
      <c r="C5920" s="22">
        <v>44655</v>
      </c>
      <c r="D5920" s="23" t="s">
        <v>61</v>
      </c>
      <c r="E5920" s="23" t="s">
        <v>2080</v>
      </c>
      <c r="F5920" s="23" t="s">
        <v>80</v>
      </c>
      <c r="G5920" s="23" t="s">
        <v>63</v>
      </c>
      <c r="H5920" s="23" t="s">
        <v>202</v>
      </c>
      <c r="I5920" s="23" t="s">
        <v>83</v>
      </c>
      <c r="J5920" s="23" t="s">
        <v>379</v>
      </c>
      <c r="K5920" s="23" t="s">
        <v>716</v>
      </c>
      <c r="L5920" s="24">
        <v>24033.66</v>
      </c>
      <c r="M5920">
        <v>2</v>
      </c>
      <c r="N5920" s="25">
        <v>0.25</v>
      </c>
      <c r="O5920" s="24">
        <v>3364.89</v>
      </c>
      <c r="P5920" s="26">
        <f t="shared" si="552"/>
        <v>0.14000738963603546</v>
      </c>
      <c r="Q5920" t="str">
        <f t="shared" si="553"/>
        <v>Low</v>
      </c>
      <c r="R5920" t="str">
        <f t="shared" si="554"/>
        <v>High</v>
      </c>
      <c r="S5920" s="23">
        <f t="shared" si="555"/>
        <v>2022</v>
      </c>
      <c r="T5920" s="23">
        <f t="shared" si="556"/>
        <v>4</v>
      </c>
      <c r="U5920" t="str">
        <f t="shared" si="557"/>
        <v>Apr-2022</v>
      </c>
    </row>
    <row r="5921" spans="1:21" x14ac:dyDescent="0.3">
      <c r="A5921" t="s">
        <v>7932</v>
      </c>
      <c r="B5921" s="22">
        <v>44894</v>
      </c>
      <c r="C5921" s="22">
        <v>44901</v>
      </c>
      <c r="D5921" s="23" t="s">
        <v>50</v>
      </c>
      <c r="E5921" s="23" t="s">
        <v>394</v>
      </c>
      <c r="F5921" s="23" t="s">
        <v>52</v>
      </c>
      <c r="G5921" s="23" t="s">
        <v>179</v>
      </c>
      <c r="H5921" s="23" t="s">
        <v>180</v>
      </c>
      <c r="I5921" s="23" t="s">
        <v>83</v>
      </c>
      <c r="J5921" s="23" t="s">
        <v>449</v>
      </c>
      <c r="K5921" s="23" t="s">
        <v>450</v>
      </c>
      <c r="L5921" s="24">
        <v>16865.400000000001</v>
      </c>
      <c r="M5921">
        <v>5</v>
      </c>
      <c r="N5921" s="25">
        <v>0.1</v>
      </c>
      <c r="O5921" s="24">
        <v>3164.88</v>
      </c>
      <c r="P5921" s="26">
        <f t="shared" si="552"/>
        <v>0.18765519940232664</v>
      </c>
      <c r="Q5921" t="str">
        <f t="shared" si="553"/>
        <v>Low</v>
      </c>
      <c r="R5921" t="str">
        <f t="shared" si="554"/>
        <v>Low</v>
      </c>
      <c r="S5921" s="23">
        <f t="shared" si="555"/>
        <v>2022</v>
      </c>
      <c r="T5921" s="23">
        <f t="shared" si="556"/>
        <v>11</v>
      </c>
      <c r="U5921" t="str">
        <f t="shared" si="557"/>
        <v>Nov-2022</v>
      </c>
    </row>
    <row r="5922" spans="1:21" x14ac:dyDescent="0.3">
      <c r="A5922" t="s">
        <v>7933</v>
      </c>
      <c r="B5922" s="22">
        <v>45883</v>
      </c>
      <c r="C5922" s="22">
        <v>45887</v>
      </c>
      <c r="D5922" s="23" t="s">
        <v>61</v>
      </c>
      <c r="E5922" s="23" t="s">
        <v>495</v>
      </c>
      <c r="F5922" s="23" t="s">
        <v>52</v>
      </c>
      <c r="G5922" s="23" t="s">
        <v>53</v>
      </c>
      <c r="H5922" s="23" t="s">
        <v>54</v>
      </c>
      <c r="I5922" s="23" t="s">
        <v>96</v>
      </c>
      <c r="J5922" s="23" t="s">
        <v>97</v>
      </c>
      <c r="K5922" s="23" t="s">
        <v>98</v>
      </c>
      <c r="L5922" s="24">
        <v>79368.12</v>
      </c>
      <c r="M5922">
        <v>6</v>
      </c>
      <c r="N5922" s="25">
        <v>0.15</v>
      </c>
      <c r="O5922" s="24">
        <v>16183.59</v>
      </c>
      <c r="P5922" s="26">
        <f t="shared" si="552"/>
        <v>0.20390542197547329</v>
      </c>
      <c r="Q5922" t="str">
        <f t="shared" si="553"/>
        <v>Medium</v>
      </c>
      <c r="R5922" t="str">
        <f t="shared" si="554"/>
        <v>Medium</v>
      </c>
      <c r="S5922" s="23">
        <f t="shared" si="555"/>
        <v>2025</v>
      </c>
      <c r="T5922" s="23">
        <f t="shared" si="556"/>
        <v>8</v>
      </c>
      <c r="U5922" t="str">
        <f t="shared" si="557"/>
        <v>Aug-2025</v>
      </c>
    </row>
    <row r="5923" spans="1:21" x14ac:dyDescent="0.3">
      <c r="A5923" t="s">
        <v>7934</v>
      </c>
      <c r="B5923" s="22">
        <v>45494</v>
      </c>
      <c r="C5923" s="22">
        <v>45496</v>
      </c>
      <c r="D5923" s="23" t="s">
        <v>61</v>
      </c>
      <c r="E5923" s="23" t="s">
        <v>726</v>
      </c>
      <c r="F5923" s="23" t="s">
        <v>52</v>
      </c>
      <c r="G5923" s="23" t="s">
        <v>81</v>
      </c>
      <c r="H5923" s="23" t="s">
        <v>186</v>
      </c>
      <c r="I5923" s="23" t="s">
        <v>83</v>
      </c>
      <c r="J5923" s="23" t="s">
        <v>379</v>
      </c>
      <c r="K5923" s="23" t="s">
        <v>562</v>
      </c>
      <c r="L5923" s="24">
        <v>118276.56</v>
      </c>
      <c r="M5923">
        <v>9</v>
      </c>
      <c r="N5923" s="25">
        <v>0.25</v>
      </c>
      <c r="O5923" s="24">
        <v>24733.59</v>
      </c>
      <c r="P5923" s="26">
        <f t="shared" si="552"/>
        <v>0.20911658235579392</v>
      </c>
      <c r="Q5923" t="str">
        <f t="shared" si="553"/>
        <v>Medium</v>
      </c>
      <c r="R5923" t="str">
        <f t="shared" si="554"/>
        <v>High</v>
      </c>
      <c r="S5923" s="23">
        <f t="shared" si="555"/>
        <v>2024</v>
      </c>
      <c r="T5923" s="23">
        <f t="shared" si="556"/>
        <v>7</v>
      </c>
      <c r="U5923" t="str">
        <f t="shared" si="557"/>
        <v>Jul-2024</v>
      </c>
    </row>
    <row r="5924" spans="1:21" x14ac:dyDescent="0.3">
      <c r="A5924" t="s">
        <v>7935</v>
      </c>
      <c r="B5924" s="22">
        <v>45417</v>
      </c>
      <c r="C5924" s="22">
        <v>45423</v>
      </c>
      <c r="D5924" s="23" t="s">
        <v>78</v>
      </c>
      <c r="E5924" s="23" t="s">
        <v>2275</v>
      </c>
      <c r="F5924" s="23" t="s">
        <v>52</v>
      </c>
      <c r="G5924" s="23" t="s">
        <v>53</v>
      </c>
      <c r="H5924" s="23" t="s">
        <v>90</v>
      </c>
      <c r="I5924" s="23" t="s">
        <v>96</v>
      </c>
      <c r="J5924" s="23" t="s">
        <v>111</v>
      </c>
      <c r="K5924" s="23" t="s">
        <v>112</v>
      </c>
      <c r="L5924" s="24">
        <v>90576.56</v>
      </c>
      <c r="M5924">
        <v>8</v>
      </c>
      <c r="N5924" s="25">
        <v>0</v>
      </c>
      <c r="O5924" s="24">
        <v>28316.55</v>
      </c>
      <c r="P5924" s="26">
        <f t="shared" si="552"/>
        <v>0.31262558436752291</v>
      </c>
      <c r="Q5924" t="str">
        <f t="shared" si="553"/>
        <v>High</v>
      </c>
      <c r="R5924" t="str">
        <f t="shared" si="554"/>
        <v>None</v>
      </c>
      <c r="S5924" s="23">
        <f t="shared" si="555"/>
        <v>2024</v>
      </c>
      <c r="T5924" s="23">
        <f t="shared" si="556"/>
        <v>5</v>
      </c>
      <c r="U5924" t="str">
        <f t="shared" si="557"/>
        <v>May-2024</v>
      </c>
    </row>
    <row r="5925" spans="1:21" x14ac:dyDescent="0.3">
      <c r="A5925" t="s">
        <v>7936</v>
      </c>
      <c r="B5925" s="22">
        <v>44840</v>
      </c>
      <c r="C5925" s="22">
        <v>44846</v>
      </c>
      <c r="D5925" s="23" t="s">
        <v>50</v>
      </c>
      <c r="E5925" s="23" t="s">
        <v>1931</v>
      </c>
      <c r="F5925" s="23" t="s">
        <v>52</v>
      </c>
      <c r="G5925" s="23" t="s">
        <v>72</v>
      </c>
      <c r="H5925" s="23" t="s">
        <v>117</v>
      </c>
      <c r="I5925" s="23" t="s">
        <v>118</v>
      </c>
      <c r="J5925" s="23" t="s">
        <v>303</v>
      </c>
      <c r="K5925" s="23" t="s">
        <v>491</v>
      </c>
      <c r="L5925" s="24">
        <v>117055.98</v>
      </c>
      <c r="M5925">
        <v>9</v>
      </c>
      <c r="N5925" s="25">
        <v>0.1</v>
      </c>
      <c r="O5925" s="24">
        <v>21851.33</v>
      </c>
      <c r="P5925" s="26">
        <f t="shared" si="552"/>
        <v>0.18667418785439244</v>
      </c>
      <c r="Q5925" t="str">
        <f t="shared" si="553"/>
        <v>Low</v>
      </c>
      <c r="R5925" t="str">
        <f t="shared" si="554"/>
        <v>Low</v>
      </c>
      <c r="S5925" s="23">
        <f t="shared" si="555"/>
        <v>2022</v>
      </c>
      <c r="T5925" s="23">
        <f t="shared" si="556"/>
        <v>10</v>
      </c>
      <c r="U5925" t="str">
        <f t="shared" si="557"/>
        <v>Oct-2022</v>
      </c>
    </row>
    <row r="5926" spans="1:21" x14ac:dyDescent="0.3">
      <c r="A5926" t="s">
        <v>7937</v>
      </c>
      <c r="B5926" s="22">
        <v>45501</v>
      </c>
      <c r="C5926" s="22">
        <v>45508</v>
      </c>
      <c r="D5926" s="23" t="s">
        <v>50</v>
      </c>
      <c r="E5926" s="23" t="s">
        <v>201</v>
      </c>
      <c r="F5926" s="23" t="s">
        <v>80</v>
      </c>
      <c r="G5926" s="23" t="s">
        <v>72</v>
      </c>
      <c r="H5926" s="23" t="s">
        <v>73</v>
      </c>
      <c r="I5926" s="23" t="s">
        <v>83</v>
      </c>
      <c r="J5926" s="23" t="s">
        <v>379</v>
      </c>
      <c r="K5926" s="23" t="s">
        <v>562</v>
      </c>
      <c r="L5926" s="24">
        <v>33210.85</v>
      </c>
      <c r="M5926">
        <v>5</v>
      </c>
      <c r="N5926" s="25">
        <v>0.25</v>
      </c>
      <c r="O5926" s="24">
        <v>4282.2700000000004</v>
      </c>
      <c r="P5926" s="26">
        <f t="shared" si="552"/>
        <v>0.12894189700052847</v>
      </c>
      <c r="Q5926" t="str">
        <f t="shared" si="553"/>
        <v>Low</v>
      </c>
      <c r="R5926" t="str">
        <f t="shared" si="554"/>
        <v>High</v>
      </c>
      <c r="S5926" s="23">
        <f t="shared" si="555"/>
        <v>2024</v>
      </c>
      <c r="T5926" s="23">
        <f t="shared" si="556"/>
        <v>7</v>
      </c>
      <c r="U5926" t="str">
        <f t="shared" si="557"/>
        <v>Jul-2024</v>
      </c>
    </row>
    <row r="5927" spans="1:21" x14ac:dyDescent="0.3">
      <c r="A5927" t="s">
        <v>7938</v>
      </c>
      <c r="B5927" s="22">
        <v>45045</v>
      </c>
      <c r="C5927" s="22">
        <v>45048</v>
      </c>
      <c r="D5927" s="23" t="s">
        <v>78</v>
      </c>
      <c r="E5927" s="23" t="s">
        <v>2206</v>
      </c>
      <c r="F5927" s="23" t="s">
        <v>52</v>
      </c>
      <c r="G5927" s="23" t="s">
        <v>53</v>
      </c>
      <c r="H5927" s="23" t="s">
        <v>110</v>
      </c>
      <c r="I5927" s="23" t="s">
        <v>96</v>
      </c>
      <c r="J5927" s="23" t="s">
        <v>135</v>
      </c>
      <c r="K5927" s="23" t="s">
        <v>395</v>
      </c>
      <c r="L5927" s="24">
        <v>1273.1600000000001</v>
      </c>
      <c r="M5927">
        <v>4</v>
      </c>
      <c r="N5927" s="25">
        <v>0.25</v>
      </c>
      <c r="O5927" s="24">
        <v>263.88</v>
      </c>
      <c r="P5927" s="26">
        <f t="shared" si="552"/>
        <v>0.20726381601683996</v>
      </c>
      <c r="Q5927" t="str">
        <f t="shared" si="553"/>
        <v>Medium</v>
      </c>
      <c r="R5927" t="str">
        <f t="shared" si="554"/>
        <v>High</v>
      </c>
      <c r="S5927" s="23">
        <f t="shared" si="555"/>
        <v>2023</v>
      </c>
      <c r="T5927" s="23">
        <f t="shared" si="556"/>
        <v>4</v>
      </c>
      <c r="U5927" t="str">
        <f t="shared" si="557"/>
        <v>Apr-2023</v>
      </c>
    </row>
    <row r="5928" spans="1:21" x14ac:dyDescent="0.3">
      <c r="A5928" t="s">
        <v>7939</v>
      </c>
      <c r="B5928" s="22">
        <v>44943</v>
      </c>
      <c r="C5928" s="22">
        <v>44945</v>
      </c>
      <c r="D5928" s="23" t="s">
        <v>50</v>
      </c>
      <c r="E5928" s="23" t="s">
        <v>998</v>
      </c>
      <c r="F5928" s="23" t="s">
        <v>80</v>
      </c>
      <c r="G5928" s="23" t="s">
        <v>72</v>
      </c>
      <c r="H5928" s="23" t="s">
        <v>117</v>
      </c>
      <c r="I5928" s="23" t="s">
        <v>55</v>
      </c>
      <c r="J5928" s="23" t="s">
        <v>173</v>
      </c>
      <c r="K5928" s="23" t="s">
        <v>780</v>
      </c>
      <c r="L5928" s="24">
        <v>20450.400000000001</v>
      </c>
      <c r="M5928">
        <v>6</v>
      </c>
      <c r="N5928" s="25">
        <v>0.1</v>
      </c>
      <c r="O5928" s="24">
        <v>6099.83</v>
      </c>
      <c r="P5928" s="26">
        <f t="shared" si="552"/>
        <v>0.29827436138168445</v>
      </c>
      <c r="Q5928" t="str">
        <f t="shared" si="553"/>
        <v>Medium</v>
      </c>
      <c r="R5928" t="str">
        <f t="shared" si="554"/>
        <v>Low</v>
      </c>
      <c r="S5928" s="23">
        <f t="shared" si="555"/>
        <v>2023</v>
      </c>
      <c r="T5928" s="23">
        <f t="shared" si="556"/>
        <v>1</v>
      </c>
      <c r="U5928" t="str">
        <f t="shared" si="557"/>
        <v>Jan-2023</v>
      </c>
    </row>
    <row r="5929" spans="1:21" x14ac:dyDescent="0.3">
      <c r="A5929" t="s">
        <v>7940</v>
      </c>
      <c r="B5929" s="22">
        <v>44940</v>
      </c>
      <c r="C5929" s="22">
        <v>44947</v>
      </c>
      <c r="D5929" s="23" t="s">
        <v>61</v>
      </c>
      <c r="E5929" s="23" t="s">
        <v>1531</v>
      </c>
      <c r="F5929" s="23" t="s">
        <v>52</v>
      </c>
      <c r="G5929" s="23" t="s">
        <v>179</v>
      </c>
      <c r="H5929" s="23" t="s">
        <v>180</v>
      </c>
      <c r="I5929" s="23" t="s">
        <v>96</v>
      </c>
      <c r="J5929" s="23" t="s">
        <v>135</v>
      </c>
      <c r="K5929" s="23" t="s">
        <v>275</v>
      </c>
      <c r="L5929" s="24">
        <v>12856.44</v>
      </c>
      <c r="M5929">
        <v>3</v>
      </c>
      <c r="N5929" s="25">
        <v>0.05</v>
      </c>
      <c r="O5929" s="24">
        <v>4282.71</v>
      </c>
      <c r="P5929" s="26">
        <f t="shared" si="552"/>
        <v>0.33311787711061536</v>
      </c>
      <c r="Q5929" t="str">
        <f t="shared" si="553"/>
        <v>High</v>
      </c>
      <c r="R5929" t="str">
        <f t="shared" si="554"/>
        <v>Low</v>
      </c>
      <c r="S5929" s="23">
        <f t="shared" si="555"/>
        <v>2023</v>
      </c>
      <c r="T5929" s="23">
        <f t="shared" si="556"/>
        <v>1</v>
      </c>
      <c r="U5929" t="str">
        <f t="shared" si="557"/>
        <v>Jan-2023</v>
      </c>
    </row>
    <row r="5930" spans="1:21" x14ac:dyDescent="0.3">
      <c r="A5930" t="s">
        <v>7941</v>
      </c>
      <c r="B5930" s="22">
        <v>45519</v>
      </c>
      <c r="C5930" s="22">
        <v>45523</v>
      </c>
      <c r="D5930" s="23" t="s">
        <v>61</v>
      </c>
      <c r="E5930" s="23" t="s">
        <v>1335</v>
      </c>
      <c r="F5930" s="23" t="s">
        <v>80</v>
      </c>
      <c r="G5930" s="23" t="s">
        <v>72</v>
      </c>
      <c r="H5930" s="23" t="s">
        <v>73</v>
      </c>
      <c r="I5930" s="23" t="s">
        <v>83</v>
      </c>
      <c r="J5930" s="23" t="s">
        <v>379</v>
      </c>
      <c r="K5930" s="23" t="s">
        <v>562</v>
      </c>
      <c r="L5930" s="24">
        <v>28927.29</v>
      </c>
      <c r="M5930">
        <v>3</v>
      </c>
      <c r="N5930" s="25">
        <v>0.05</v>
      </c>
      <c r="O5930" s="24">
        <v>8680.7000000000007</v>
      </c>
      <c r="P5930" s="26">
        <f t="shared" si="552"/>
        <v>0.30008687298395392</v>
      </c>
      <c r="Q5930" t="str">
        <f t="shared" si="553"/>
        <v>High</v>
      </c>
      <c r="R5930" t="str">
        <f t="shared" si="554"/>
        <v>Low</v>
      </c>
      <c r="S5930" s="23">
        <f t="shared" si="555"/>
        <v>2024</v>
      </c>
      <c r="T5930" s="23">
        <f t="shared" si="556"/>
        <v>8</v>
      </c>
      <c r="U5930" t="str">
        <f t="shared" si="557"/>
        <v>Aug-2024</v>
      </c>
    </row>
    <row r="5931" spans="1:21" x14ac:dyDescent="0.3">
      <c r="A5931" t="s">
        <v>7942</v>
      </c>
      <c r="B5931" s="22">
        <v>45314</v>
      </c>
      <c r="C5931" s="22">
        <v>45319</v>
      </c>
      <c r="D5931" s="23" t="s">
        <v>78</v>
      </c>
      <c r="E5931" s="23" t="s">
        <v>644</v>
      </c>
      <c r="F5931" s="23" t="s">
        <v>80</v>
      </c>
      <c r="G5931" s="23" t="s">
        <v>53</v>
      </c>
      <c r="H5931" s="23" t="s">
        <v>246</v>
      </c>
      <c r="I5931" s="23" t="s">
        <v>118</v>
      </c>
      <c r="J5931" s="23" t="s">
        <v>119</v>
      </c>
      <c r="K5931" s="23" t="s">
        <v>197</v>
      </c>
      <c r="L5931" s="24">
        <v>54068.34</v>
      </c>
      <c r="M5931">
        <v>6</v>
      </c>
      <c r="N5931" s="25">
        <v>0.15</v>
      </c>
      <c r="O5931" s="24">
        <v>13401.04</v>
      </c>
      <c r="P5931" s="26">
        <f t="shared" si="552"/>
        <v>0.24785373473644653</v>
      </c>
      <c r="Q5931" t="str">
        <f t="shared" si="553"/>
        <v>Medium</v>
      </c>
      <c r="R5931" t="str">
        <f t="shared" si="554"/>
        <v>Medium</v>
      </c>
      <c r="S5931" s="23">
        <f t="shared" si="555"/>
        <v>2024</v>
      </c>
      <c r="T5931" s="23">
        <f t="shared" si="556"/>
        <v>1</v>
      </c>
      <c r="U5931" t="str">
        <f t="shared" si="557"/>
        <v>Jan-2024</v>
      </c>
    </row>
    <row r="5932" spans="1:21" x14ac:dyDescent="0.3">
      <c r="A5932" t="s">
        <v>7943</v>
      </c>
      <c r="B5932" s="22">
        <v>45855</v>
      </c>
      <c r="C5932" s="22">
        <v>45861</v>
      </c>
      <c r="D5932" s="23" t="s">
        <v>78</v>
      </c>
      <c r="E5932" s="23" t="s">
        <v>1635</v>
      </c>
      <c r="F5932" s="23" t="s">
        <v>52</v>
      </c>
      <c r="G5932" s="23" t="s">
        <v>81</v>
      </c>
      <c r="H5932" s="23" t="s">
        <v>186</v>
      </c>
      <c r="I5932" s="23" t="s">
        <v>55</v>
      </c>
      <c r="J5932" s="23" t="s">
        <v>173</v>
      </c>
      <c r="K5932" s="23" t="s">
        <v>735</v>
      </c>
      <c r="L5932" s="24">
        <v>10357.83</v>
      </c>
      <c r="M5932">
        <v>3</v>
      </c>
      <c r="N5932" s="25">
        <v>0.2</v>
      </c>
      <c r="O5932" s="24">
        <v>1972.36</v>
      </c>
      <c r="P5932" s="26">
        <f t="shared" si="552"/>
        <v>0.19042212509763146</v>
      </c>
      <c r="Q5932" t="str">
        <f t="shared" si="553"/>
        <v>Low</v>
      </c>
      <c r="R5932" t="str">
        <f t="shared" si="554"/>
        <v>Medium</v>
      </c>
      <c r="S5932" s="23">
        <f t="shared" si="555"/>
        <v>2025</v>
      </c>
      <c r="T5932" s="23">
        <f t="shared" si="556"/>
        <v>7</v>
      </c>
      <c r="U5932" t="str">
        <f t="shared" si="557"/>
        <v>Jul-2025</v>
      </c>
    </row>
    <row r="5933" spans="1:21" x14ac:dyDescent="0.3">
      <c r="A5933" t="s">
        <v>7944</v>
      </c>
      <c r="B5933" s="22">
        <v>45369</v>
      </c>
      <c r="C5933" s="22">
        <v>45374</v>
      </c>
      <c r="D5933" s="23" t="s">
        <v>61</v>
      </c>
      <c r="E5933" s="23" t="s">
        <v>394</v>
      </c>
      <c r="F5933" s="23" t="s">
        <v>52</v>
      </c>
      <c r="G5933" s="23" t="s">
        <v>72</v>
      </c>
      <c r="H5933" s="23" t="s">
        <v>73</v>
      </c>
      <c r="I5933" s="23" t="s">
        <v>96</v>
      </c>
      <c r="J5933" s="23" t="s">
        <v>97</v>
      </c>
      <c r="K5933" s="23" t="s">
        <v>416</v>
      </c>
      <c r="L5933" s="24">
        <v>76135.5</v>
      </c>
      <c r="M5933">
        <v>6</v>
      </c>
      <c r="N5933" s="25">
        <v>0.15</v>
      </c>
      <c r="O5933" s="24">
        <v>11610.15</v>
      </c>
      <c r="P5933" s="26">
        <f t="shared" si="552"/>
        <v>0.15249325216226334</v>
      </c>
      <c r="Q5933" t="str">
        <f t="shared" si="553"/>
        <v>Low</v>
      </c>
      <c r="R5933" t="str">
        <f t="shared" si="554"/>
        <v>Medium</v>
      </c>
      <c r="S5933" s="23">
        <f t="shared" si="555"/>
        <v>2024</v>
      </c>
      <c r="T5933" s="23">
        <f t="shared" si="556"/>
        <v>3</v>
      </c>
      <c r="U5933" t="str">
        <f t="shared" si="557"/>
        <v>Mar-2024</v>
      </c>
    </row>
    <row r="5934" spans="1:21" x14ac:dyDescent="0.3">
      <c r="A5934" t="s">
        <v>7945</v>
      </c>
      <c r="B5934" s="22">
        <v>45347</v>
      </c>
      <c r="C5934" s="22">
        <v>45353</v>
      </c>
      <c r="D5934" s="23" t="s">
        <v>78</v>
      </c>
      <c r="E5934" s="23" t="s">
        <v>2641</v>
      </c>
      <c r="F5934" s="23" t="s">
        <v>52</v>
      </c>
      <c r="G5934" s="23" t="s">
        <v>53</v>
      </c>
      <c r="H5934" s="23" t="s">
        <v>54</v>
      </c>
      <c r="I5934" s="23" t="s">
        <v>96</v>
      </c>
      <c r="J5934" s="23" t="s">
        <v>166</v>
      </c>
      <c r="K5934" s="23" t="s">
        <v>762</v>
      </c>
      <c r="L5934" s="24">
        <v>13018.83</v>
      </c>
      <c r="M5934">
        <v>3</v>
      </c>
      <c r="N5934" s="25">
        <v>0.25</v>
      </c>
      <c r="O5934" s="24">
        <v>3142.55</v>
      </c>
      <c r="P5934" s="26">
        <f t="shared" si="552"/>
        <v>0.24138497852725629</v>
      </c>
      <c r="Q5934" t="str">
        <f t="shared" si="553"/>
        <v>Medium</v>
      </c>
      <c r="R5934" t="str">
        <f t="shared" si="554"/>
        <v>High</v>
      </c>
      <c r="S5934" s="23">
        <f t="shared" si="555"/>
        <v>2024</v>
      </c>
      <c r="T5934" s="23">
        <f t="shared" si="556"/>
        <v>2</v>
      </c>
      <c r="U5934" t="str">
        <f t="shared" si="557"/>
        <v>Feb-2024</v>
      </c>
    </row>
    <row r="5935" spans="1:21" x14ac:dyDescent="0.3">
      <c r="A5935" t="s">
        <v>7946</v>
      </c>
      <c r="B5935" s="22">
        <v>45048</v>
      </c>
      <c r="C5935" s="22">
        <v>45054</v>
      </c>
      <c r="D5935" s="23" t="s">
        <v>50</v>
      </c>
      <c r="E5935" s="23" t="s">
        <v>3230</v>
      </c>
      <c r="F5935" s="23" t="s">
        <v>52</v>
      </c>
      <c r="G5935" s="23" t="s">
        <v>53</v>
      </c>
      <c r="H5935" s="23" t="s">
        <v>246</v>
      </c>
      <c r="I5935" s="23" t="s">
        <v>83</v>
      </c>
      <c r="J5935" s="23" t="s">
        <v>84</v>
      </c>
      <c r="K5935" s="23" t="s">
        <v>257</v>
      </c>
      <c r="L5935" s="24">
        <v>96949.04</v>
      </c>
      <c r="M5935">
        <v>8</v>
      </c>
      <c r="N5935" s="25">
        <v>0.25</v>
      </c>
      <c r="O5935" s="24">
        <v>23462.85</v>
      </c>
      <c r="P5935" s="26">
        <f t="shared" si="552"/>
        <v>0.24201219527289802</v>
      </c>
      <c r="Q5935" t="str">
        <f t="shared" si="553"/>
        <v>Medium</v>
      </c>
      <c r="R5935" t="str">
        <f t="shared" si="554"/>
        <v>High</v>
      </c>
      <c r="S5935" s="23">
        <f t="shared" si="555"/>
        <v>2023</v>
      </c>
      <c r="T5935" s="23">
        <f t="shared" si="556"/>
        <v>5</v>
      </c>
      <c r="U5935" t="str">
        <f t="shared" si="557"/>
        <v>May-2023</v>
      </c>
    </row>
    <row r="5936" spans="1:21" x14ac:dyDescent="0.3">
      <c r="A5936" t="s">
        <v>7947</v>
      </c>
      <c r="B5936" s="22">
        <v>45841</v>
      </c>
      <c r="C5936" s="22">
        <v>45844</v>
      </c>
      <c r="D5936" s="23" t="s">
        <v>50</v>
      </c>
      <c r="E5936" s="23" t="s">
        <v>644</v>
      </c>
      <c r="F5936" s="23" t="s">
        <v>80</v>
      </c>
      <c r="G5936" s="23" t="s">
        <v>72</v>
      </c>
      <c r="H5936" s="23" t="s">
        <v>104</v>
      </c>
      <c r="I5936" s="23" t="s">
        <v>96</v>
      </c>
      <c r="J5936" s="23" t="s">
        <v>97</v>
      </c>
      <c r="K5936" s="23" t="s">
        <v>416</v>
      </c>
      <c r="L5936" s="24">
        <v>44016</v>
      </c>
      <c r="M5936">
        <v>5</v>
      </c>
      <c r="N5936" s="25">
        <v>0.1</v>
      </c>
      <c r="O5936" s="24">
        <v>13638.35</v>
      </c>
      <c r="P5936" s="26">
        <f t="shared" si="552"/>
        <v>0.30984982733551436</v>
      </c>
      <c r="Q5936" t="str">
        <f t="shared" si="553"/>
        <v>High</v>
      </c>
      <c r="R5936" t="str">
        <f t="shared" si="554"/>
        <v>Low</v>
      </c>
      <c r="S5936" s="23">
        <f t="shared" si="555"/>
        <v>2025</v>
      </c>
      <c r="T5936" s="23">
        <f t="shared" si="556"/>
        <v>7</v>
      </c>
      <c r="U5936" t="str">
        <f t="shared" si="557"/>
        <v>Jul-2025</v>
      </c>
    </row>
    <row r="5937" spans="1:21" x14ac:dyDescent="0.3">
      <c r="A5937" t="s">
        <v>7948</v>
      </c>
      <c r="B5937" s="22">
        <v>44644</v>
      </c>
      <c r="C5937" s="22">
        <v>44647</v>
      </c>
      <c r="D5937" s="23" t="s">
        <v>102</v>
      </c>
      <c r="E5937" s="23" t="s">
        <v>814</v>
      </c>
      <c r="F5937" s="23" t="s">
        <v>80</v>
      </c>
      <c r="G5937" s="23" t="s">
        <v>72</v>
      </c>
      <c r="H5937" s="23" t="s">
        <v>117</v>
      </c>
      <c r="I5937" s="23" t="s">
        <v>118</v>
      </c>
      <c r="J5937" s="23" t="s">
        <v>119</v>
      </c>
      <c r="K5937" s="23" t="s">
        <v>197</v>
      </c>
      <c r="L5937" s="24">
        <v>45129.9</v>
      </c>
      <c r="M5937">
        <v>5</v>
      </c>
      <c r="N5937" s="25">
        <v>0.1</v>
      </c>
      <c r="O5937" s="24">
        <v>9483.17</v>
      </c>
      <c r="P5937" s="26">
        <f t="shared" si="552"/>
        <v>0.21013053430209239</v>
      </c>
      <c r="Q5937" t="str">
        <f t="shared" si="553"/>
        <v>Medium</v>
      </c>
      <c r="R5937" t="str">
        <f t="shared" si="554"/>
        <v>Low</v>
      </c>
      <c r="S5937" s="23">
        <f t="shared" si="555"/>
        <v>2022</v>
      </c>
      <c r="T5937" s="23">
        <f t="shared" si="556"/>
        <v>3</v>
      </c>
      <c r="U5937" t="str">
        <f t="shared" si="557"/>
        <v>Mar-2022</v>
      </c>
    </row>
    <row r="5938" spans="1:21" x14ac:dyDescent="0.3">
      <c r="A5938" t="s">
        <v>7949</v>
      </c>
      <c r="B5938" s="22">
        <v>44916</v>
      </c>
      <c r="C5938" s="22">
        <v>44918</v>
      </c>
      <c r="D5938" s="23" t="s">
        <v>61</v>
      </c>
      <c r="E5938" s="23" t="s">
        <v>1979</v>
      </c>
      <c r="F5938" s="23" t="s">
        <v>52</v>
      </c>
      <c r="G5938" s="23" t="s">
        <v>179</v>
      </c>
      <c r="H5938" s="23" t="s">
        <v>236</v>
      </c>
      <c r="I5938" s="23" t="s">
        <v>96</v>
      </c>
      <c r="J5938" s="23" t="s">
        <v>166</v>
      </c>
      <c r="K5938" s="23" t="s">
        <v>762</v>
      </c>
      <c r="L5938" s="24">
        <v>2613.44</v>
      </c>
      <c r="M5938">
        <v>2</v>
      </c>
      <c r="N5938" s="25">
        <v>0.25</v>
      </c>
      <c r="O5938" s="24">
        <v>629.41999999999996</v>
      </c>
      <c r="P5938" s="26">
        <f t="shared" si="552"/>
        <v>0.24083965960573037</v>
      </c>
      <c r="Q5938" t="str">
        <f t="shared" si="553"/>
        <v>Medium</v>
      </c>
      <c r="R5938" t="str">
        <f t="shared" si="554"/>
        <v>High</v>
      </c>
      <c r="S5938" s="23">
        <f t="shared" si="555"/>
        <v>2022</v>
      </c>
      <c r="T5938" s="23">
        <f t="shared" si="556"/>
        <v>12</v>
      </c>
      <c r="U5938" t="str">
        <f t="shared" si="557"/>
        <v>Dec-2022</v>
      </c>
    </row>
    <row r="5939" spans="1:21" x14ac:dyDescent="0.3">
      <c r="A5939" t="s">
        <v>7950</v>
      </c>
      <c r="B5939" s="22">
        <v>44573</v>
      </c>
      <c r="C5939" s="22">
        <v>44580</v>
      </c>
      <c r="D5939" s="23" t="s">
        <v>50</v>
      </c>
      <c r="E5939" s="23" t="s">
        <v>2458</v>
      </c>
      <c r="F5939" s="23" t="s">
        <v>52</v>
      </c>
      <c r="G5939" s="23" t="s">
        <v>179</v>
      </c>
      <c r="H5939" s="23" t="s">
        <v>236</v>
      </c>
      <c r="I5939" s="23" t="s">
        <v>96</v>
      </c>
      <c r="J5939" s="23" t="s">
        <v>111</v>
      </c>
      <c r="K5939" s="23" t="s">
        <v>112</v>
      </c>
      <c r="L5939" s="24">
        <v>34598.160000000003</v>
      </c>
      <c r="M5939">
        <v>8</v>
      </c>
      <c r="N5939" s="25">
        <v>0</v>
      </c>
      <c r="O5939" s="24">
        <v>13321.26</v>
      </c>
      <c r="P5939" s="26">
        <f t="shared" si="552"/>
        <v>0.38502798992778803</v>
      </c>
      <c r="Q5939" t="str">
        <f t="shared" si="553"/>
        <v>High</v>
      </c>
      <c r="R5939" t="str">
        <f t="shared" si="554"/>
        <v>None</v>
      </c>
      <c r="S5939" s="23">
        <f t="shared" si="555"/>
        <v>2022</v>
      </c>
      <c r="T5939" s="23">
        <f t="shared" si="556"/>
        <v>1</v>
      </c>
      <c r="U5939" t="str">
        <f t="shared" si="557"/>
        <v>Jan-2022</v>
      </c>
    </row>
    <row r="5940" spans="1:21" x14ac:dyDescent="0.3">
      <c r="A5940" t="s">
        <v>7951</v>
      </c>
      <c r="B5940" s="22">
        <v>45595</v>
      </c>
      <c r="C5940" s="22">
        <v>45601</v>
      </c>
      <c r="D5940" s="23" t="s">
        <v>102</v>
      </c>
      <c r="E5940" s="23" t="s">
        <v>625</v>
      </c>
      <c r="F5940" s="23" t="s">
        <v>80</v>
      </c>
      <c r="G5940" s="23" t="s">
        <v>81</v>
      </c>
      <c r="H5940" s="23" t="s">
        <v>284</v>
      </c>
      <c r="I5940" s="23" t="s">
        <v>96</v>
      </c>
      <c r="J5940" s="23" t="s">
        <v>166</v>
      </c>
      <c r="K5940" s="23" t="s">
        <v>762</v>
      </c>
      <c r="L5940" s="24">
        <v>20990.880000000001</v>
      </c>
      <c r="M5940">
        <v>9</v>
      </c>
      <c r="N5940" s="25">
        <v>0.1</v>
      </c>
      <c r="O5940" s="24">
        <v>4849.72</v>
      </c>
      <c r="P5940" s="26">
        <f t="shared" si="552"/>
        <v>0.23103938472327029</v>
      </c>
      <c r="Q5940" t="str">
        <f t="shared" si="553"/>
        <v>Medium</v>
      </c>
      <c r="R5940" t="str">
        <f t="shared" si="554"/>
        <v>Low</v>
      </c>
      <c r="S5940" s="23">
        <f t="shared" si="555"/>
        <v>2024</v>
      </c>
      <c r="T5940" s="23">
        <f t="shared" si="556"/>
        <v>10</v>
      </c>
      <c r="U5940" t="str">
        <f t="shared" si="557"/>
        <v>Oct-2024</v>
      </c>
    </row>
    <row r="5941" spans="1:21" x14ac:dyDescent="0.3">
      <c r="A5941" t="s">
        <v>7952</v>
      </c>
      <c r="B5941" s="22">
        <v>45795</v>
      </c>
      <c r="C5941" s="22">
        <v>45802</v>
      </c>
      <c r="D5941" s="23" t="s">
        <v>61</v>
      </c>
      <c r="E5941" s="23" t="s">
        <v>768</v>
      </c>
      <c r="F5941" s="23" t="s">
        <v>71</v>
      </c>
      <c r="G5941" s="23" t="s">
        <v>72</v>
      </c>
      <c r="H5941" s="23" t="s">
        <v>346</v>
      </c>
      <c r="I5941" s="23" t="s">
        <v>118</v>
      </c>
      <c r="J5941" s="23" t="s">
        <v>119</v>
      </c>
      <c r="K5941" s="23" t="s">
        <v>197</v>
      </c>
      <c r="L5941" s="24">
        <v>7893.42</v>
      </c>
      <c r="M5941">
        <v>3</v>
      </c>
      <c r="N5941" s="25">
        <v>0</v>
      </c>
      <c r="O5941" s="24">
        <v>2426.0100000000002</v>
      </c>
      <c r="P5941" s="26">
        <f t="shared" si="552"/>
        <v>0.30734586529033048</v>
      </c>
      <c r="Q5941" t="str">
        <f t="shared" si="553"/>
        <v>High</v>
      </c>
      <c r="R5941" t="str">
        <f t="shared" si="554"/>
        <v>None</v>
      </c>
      <c r="S5941" s="23">
        <f t="shared" si="555"/>
        <v>2025</v>
      </c>
      <c r="T5941" s="23">
        <f t="shared" si="556"/>
        <v>5</v>
      </c>
      <c r="U5941" t="str">
        <f t="shared" si="557"/>
        <v>May-2025</v>
      </c>
    </row>
    <row r="5942" spans="1:21" x14ac:dyDescent="0.3">
      <c r="A5942" t="s">
        <v>7953</v>
      </c>
      <c r="B5942" s="22">
        <v>44720</v>
      </c>
      <c r="C5942" s="22">
        <v>44723</v>
      </c>
      <c r="D5942" s="23" t="s">
        <v>102</v>
      </c>
      <c r="E5942" s="23" t="s">
        <v>3304</v>
      </c>
      <c r="F5942" s="23" t="s">
        <v>80</v>
      </c>
      <c r="G5942" s="23" t="s">
        <v>179</v>
      </c>
      <c r="H5942" s="23" t="s">
        <v>180</v>
      </c>
      <c r="I5942" s="23" t="s">
        <v>96</v>
      </c>
      <c r="J5942" s="23" t="s">
        <v>135</v>
      </c>
      <c r="K5942" s="23" t="s">
        <v>136</v>
      </c>
      <c r="L5942" s="24">
        <v>48713.4</v>
      </c>
      <c r="M5942">
        <v>10</v>
      </c>
      <c r="N5942" s="25">
        <v>0.25</v>
      </c>
      <c r="O5942" s="24">
        <v>6099.05</v>
      </c>
      <c r="P5942" s="26">
        <f t="shared" si="552"/>
        <v>0.12520271629572149</v>
      </c>
      <c r="Q5942" t="str">
        <f t="shared" si="553"/>
        <v>Low</v>
      </c>
      <c r="R5942" t="str">
        <f t="shared" si="554"/>
        <v>High</v>
      </c>
      <c r="S5942" s="23">
        <f t="shared" si="555"/>
        <v>2022</v>
      </c>
      <c r="T5942" s="23">
        <f t="shared" si="556"/>
        <v>6</v>
      </c>
      <c r="U5942" t="str">
        <f t="shared" si="557"/>
        <v>Jun-2022</v>
      </c>
    </row>
    <row r="5943" spans="1:21" x14ac:dyDescent="0.3">
      <c r="A5943" t="s">
        <v>7954</v>
      </c>
      <c r="B5943" s="22">
        <v>45974</v>
      </c>
      <c r="C5943" s="22">
        <v>45981</v>
      </c>
      <c r="D5943" s="23" t="s">
        <v>61</v>
      </c>
      <c r="E5943" s="23" t="s">
        <v>2157</v>
      </c>
      <c r="F5943" s="23" t="s">
        <v>52</v>
      </c>
      <c r="G5943" s="23" t="s">
        <v>81</v>
      </c>
      <c r="H5943" s="23" t="s">
        <v>82</v>
      </c>
      <c r="I5943" s="23" t="s">
        <v>96</v>
      </c>
      <c r="J5943" s="23" t="s">
        <v>111</v>
      </c>
      <c r="K5943" s="23" t="s">
        <v>112</v>
      </c>
      <c r="L5943" s="24">
        <v>37563.24</v>
      </c>
      <c r="M5943">
        <v>3</v>
      </c>
      <c r="N5943" s="25">
        <v>0.05</v>
      </c>
      <c r="O5943" s="24">
        <v>7596.04</v>
      </c>
      <c r="P5943" s="26">
        <f t="shared" si="552"/>
        <v>0.20222004278651151</v>
      </c>
      <c r="Q5943" t="str">
        <f t="shared" si="553"/>
        <v>Medium</v>
      </c>
      <c r="R5943" t="str">
        <f t="shared" si="554"/>
        <v>Low</v>
      </c>
      <c r="S5943" s="23">
        <f t="shared" si="555"/>
        <v>2025</v>
      </c>
      <c r="T5943" s="23">
        <f t="shared" si="556"/>
        <v>11</v>
      </c>
      <c r="U5943" t="str">
        <f t="shared" si="557"/>
        <v>Nov-2025</v>
      </c>
    </row>
    <row r="5944" spans="1:21" x14ac:dyDescent="0.3">
      <c r="A5944" t="s">
        <v>7955</v>
      </c>
      <c r="B5944" s="22">
        <v>45574</v>
      </c>
      <c r="C5944" s="22">
        <v>45577</v>
      </c>
      <c r="D5944" s="23" t="s">
        <v>102</v>
      </c>
      <c r="E5944" s="23" t="s">
        <v>1905</v>
      </c>
      <c r="F5944" s="23" t="s">
        <v>80</v>
      </c>
      <c r="G5944" s="23" t="s">
        <v>72</v>
      </c>
      <c r="H5944" s="23" t="s">
        <v>346</v>
      </c>
      <c r="I5944" s="23" t="s">
        <v>118</v>
      </c>
      <c r="J5944" s="23" t="s">
        <v>230</v>
      </c>
      <c r="K5944" s="23" t="s">
        <v>351</v>
      </c>
      <c r="L5944" s="24">
        <v>101139.01</v>
      </c>
      <c r="M5944">
        <v>7</v>
      </c>
      <c r="N5944" s="25">
        <v>0.1</v>
      </c>
      <c r="O5944" s="24">
        <v>36015.449999999997</v>
      </c>
      <c r="P5944" s="26">
        <f t="shared" si="552"/>
        <v>0.35609850244727526</v>
      </c>
      <c r="Q5944" t="str">
        <f t="shared" si="553"/>
        <v>High</v>
      </c>
      <c r="R5944" t="str">
        <f t="shared" si="554"/>
        <v>Low</v>
      </c>
      <c r="S5944" s="23">
        <f t="shared" si="555"/>
        <v>2024</v>
      </c>
      <c r="T5944" s="23">
        <f t="shared" si="556"/>
        <v>10</v>
      </c>
      <c r="U5944" t="str">
        <f t="shared" si="557"/>
        <v>Oct-2024</v>
      </c>
    </row>
    <row r="5945" spans="1:21" x14ac:dyDescent="0.3">
      <c r="A5945" t="s">
        <v>7956</v>
      </c>
      <c r="B5945" s="22">
        <v>45221</v>
      </c>
      <c r="C5945" s="22">
        <v>45225</v>
      </c>
      <c r="D5945" s="23" t="s">
        <v>78</v>
      </c>
      <c r="E5945" s="23" t="s">
        <v>1409</v>
      </c>
      <c r="F5945" s="23" t="s">
        <v>71</v>
      </c>
      <c r="G5945" s="23" t="s">
        <v>72</v>
      </c>
      <c r="H5945" s="23" t="s">
        <v>104</v>
      </c>
      <c r="I5945" s="23" t="s">
        <v>83</v>
      </c>
      <c r="J5945" s="23" t="s">
        <v>449</v>
      </c>
      <c r="K5945" s="23" t="s">
        <v>681</v>
      </c>
      <c r="L5945" s="24">
        <v>104443.11</v>
      </c>
      <c r="M5945">
        <v>9</v>
      </c>
      <c r="N5945" s="25">
        <v>0.25</v>
      </c>
      <c r="O5945" s="24">
        <v>18321.54</v>
      </c>
      <c r="P5945" s="26">
        <f t="shared" si="552"/>
        <v>0.17542124128628495</v>
      </c>
      <c r="Q5945" t="str">
        <f t="shared" si="553"/>
        <v>Low</v>
      </c>
      <c r="R5945" t="str">
        <f t="shared" si="554"/>
        <v>High</v>
      </c>
      <c r="S5945" s="23">
        <f t="shared" si="555"/>
        <v>2023</v>
      </c>
      <c r="T5945" s="23">
        <f t="shared" si="556"/>
        <v>10</v>
      </c>
      <c r="U5945" t="str">
        <f t="shared" si="557"/>
        <v>Oct-2023</v>
      </c>
    </row>
    <row r="5946" spans="1:21" x14ac:dyDescent="0.3">
      <c r="A5946" t="s">
        <v>7957</v>
      </c>
      <c r="B5946" s="22">
        <v>45835</v>
      </c>
      <c r="C5946" s="22">
        <v>45838</v>
      </c>
      <c r="D5946" s="23" t="s">
        <v>50</v>
      </c>
      <c r="E5946" s="23" t="s">
        <v>814</v>
      </c>
      <c r="F5946" s="23" t="s">
        <v>80</v>
      </c>
      <c r="G5946" s="23" t="s">
        <v>72</v>
      </c>
      <c r="H5946" s="23" t="s">
        <v>346</v>
      </c>
      <c r="I5946" s="23" t="s">
        <v>118</v>
      </c>
      <c r="J5946" s="23" t="s">
        <v>303</v>
      </c>
      <c r="K5946" s="23" t="s">
        <v>421</v>
      </c>
      <c r="L5946" s="24">
        <v>21192.720000000001</v>
      </c>
      <c r="M5946">
        <v>2</v>
      </c>
      <c r="N5946" s="25">
        <v>0.2</v>
      </c>
      <c r="O5946" s="24">
        <v>4301.1099999999997</v>
      </c>
      <c r="P5946" s="26">
        <f t="shared" si="552"/>
        <v>0.20295224020323957</v>
      </c>
      <c r="Q5946" t="str">
        <f t="shared" si="553"/>
        <v>Medium</v>
      </c>
      <c r="R5946" t="str">
        <f t="shared" si="554"/>
        <v>Medium</v>
      </c>
      <c r="S5946" s="23">
        <f t="shared" si="555"/>
        <v>2025</v>
      </c>
      <c r="T5946" s="23">
        <f t="shared" si="556"/>
        <v>6</v>
      </c>
      <c r="U5946" t="str">
        <f t="shared" si="557"/>
        <v>Jun-2025</v>
      </c>
    </row>
    <row r="5947" spans="1:21" x14ac:dyDescent="0.3">
      <c r="A5947" t="s">
        <v>7958</v>
      </c>
      <c r="B5947" s="22">
        <v>44961</v>
      </c>
      <c r="C5947" s="22">
        <v>44964</v>
      </c>
      <c r="D5947" s="23" t="s">
        <v>50</v>
      </c>
      <c r="E5947" s="23" t="s">
        <v>483</v>
      </c>
      <c r="F5947" s="23" t="s">
        <v>52</v>
      </c>
      <c r="G5947" s="23" t="s">
        <v>81</v>
      </c>
      <c r="H5947" s="23" t="s">
        <v>186</v>
      </c>
      <c r="I5947" s="23" t="s">
        <v>96</v>
      </c>
      <c r="J5947" s="23" t="s">
        <v>135</v>
      </c>
      <c r="K5947" s="23" t="s">
        <v>136</v>
      </c>
      <c r="L5947" s="24">
        <v>13580.05</v>
      </c>
      <c r="M5947">
        <v>1</v>
      </c>
      <c r="N5947" s="25">
        <v>0.1</v>
      </c>
      <c r="O5947" s="24">
        <v>2254.02</v>
      </c>
      <c r="P5947" s="26">
        <f t="shared" si="552"/>
        <v>0.165980243077161</v>
      </c>
      <c r="Q5947" t="str">
        <f t="shared" si="553"/>
        <v>Low</v>
      </c>
      <c r="R5947" t="str">
        <f t="shared" si="554"/>
        <v>Low</v>
      </c>
      <c r="S5947" s="23">
        <f t="shared" si="555"/>
        <v>2023</v>
      </c>
      <c r="T5947" s="23">
        <f t="shared" si="556"/>
        <v>2</v>
      </c>
      <c r="U5947" t="str">
        <f t="shared" si="557"/>
        <v>Feb-2023</v>
      </c>
    </row>
    <row r="5948" spans="1:21" x14ac:dyDescent="0.3">
      <c r="A5948" t="s">
        <v>7959</v>
      </c>
      <c r="B5948" s="22">
        <v>45378</v>
      </c>
      <c r="C5948" s="22">
        <v>45379</v>
      </c>
      <c r="D5948" s="23" t="s">
        <v>61</v>
      </c>
      <c r="E5948" s="23" t="s">
        <v>2713</v>
      </c>
      <c r="F5948" s="23" t="s">
        <v>52</v>
      </c>
      <c r="G5948" s="23" t="s">
        <v>81</v>
      </c>
      <c r="H5948" s="23" t="s">
        <v>82</v>
      </c>
      <c r="I5948" s="23" t="s">
        <v>96</v>
      </c>
      <c r="J5948" s="23" t="s">
        <v>135</v>
      </c>
      <c r="K5948" s="23" t="s">
        <v>136</v>
      </c>
      <c r="L5948" s="24">
        <v>46469.35</v>
      </c>
      <c r="M5948">
        <v>5</v>
      </c>
      <c r="N5948" s="25">
        <v>0.05</v>
      </c>
      <c r="O5948" s="24">
        <v>9573.2800000000007</v>
      </c>
      <c r="P5948" s="26">
        <f t="shared" si="552"/>
        <v>0.20601278046712512</v>
      </c>
      <c r="Q5948" t="str">
        <f t="shared" si="553"/>
        <v>Medium</v>
      </c>
      <c r="R5948" t="str">
        <f t="shared" si="554"/>
        <v>Low</v>
      </c>
      <c r="S5948" s="23">
        <f t="shared" si="555"/>
        <v>2024</v>
      </c>
      <c r="T5948" s="23">
        <f t="shared" si="556"/>
        <v>3</v>
      </c>
      <c r="U5948" t="str">
        <f t="shared" si="557"/>
        <v>Mar-2024</v>
      </c>
    </row>
    <row r="5949" spans="1:21" x14ac:dyDescent="0.3">
      <c r="A5949" t="s">
        <v>7960</v>
      </c>
      <c r="B5949" s="22">
        <v>45098</v>
      </c>
      <c r="C5949" s="22">
        <v>45100</v>
      </c>
      <c r="D5949" s="23" t="s">
        <v>102</v>
      </c>
      <c r="E5949" s="23" t="s">
        <v>644</v>
      </c>
      <c r="F5949" s="23" t="s">
        <v>80</v>
      </c>
      <c r="G5949" s="23" t="s">
        <v>72</v>
      </c>
      <c r="H5949" s="23" t="s">
        <v>117</v>
      </c>
      <c r="I5949" s="23" t="s">
        <v>96</v>
      </c>
      <c r="J5949" s="23" t="s">
        <v>111</v>
      </c>
      <c r="K5949" s="23" t="s">
        <v>328</v>
      </c>
      <c r="L5949" s="24">
        <v>56694.48</v>
      </c>
      <c r="M5949">
        <v>4</v>
      </c>
      <c r="N5949" s="25">
        <v>0.1</v>
      </c>
      <c r="O5949" s="24">
        <v>18636.22</v>
      </c>
      <c r="P5949" s="26">
        <f t="shared" si="552"/>
        <v>0.32871313044938416</v>
      </c>
      <c r="Q5949" t="str">
        <f t="shared" si="553"/>
        <v>High</v>
      </c>
      <c r="R5949" t="str">
        <f t="shared" si="554"/>
        <v>Low</v>
      </c>
      <c r="S5949" s="23">
        <f t="shared" si="555"/>
        <v>2023</v>
      </c>
      <c r="T5949" s="23">
        <f t="shared" si="556"/>
        <v>6</v>
      </c>
      <c r="U5949" t="str">
        <f t="shared" si="557"/>
        <v>Jun-2023</v>
      </c>
    </row>
    <row r="5950" spans="1:21" x14ac:dyDescent="0.3">
      <c r="A5950" t="s">
        <v>7961</v>
      </c>
      <c r="B5950" s="22">
        <v>44919</v>
      </c>
      <c r="C5950" s="22">
        <v>44921</v>
      </c>
      <c r="D5950" s="23" t="s">
        <v>78</v>
      </c>
      <c r="E5950" s="23" t="s">
        <v>308</v>
      </c>
      <c r="F5950" s="23" t="s">
        <v>71</v>
      </c>
      <c r="G5950" s="23" t="s">
        <v>72</v>
      </c>
      <c r="H5950" s="23" t="s">
        <v>117</v>
      </c>
      <c r="I5950" s="23" t="s">
        <v>118</v>
      </c>
      <c r="J5950" s="23" t="s">
        <v>119</v>
      </c>
      <c r="K5950" s="23" t="s">
        <v>270</v>
      </c>
      <c r="L5950" s="24">
        <v>28798.6</v>
      </c>
      <c r="M5950">
        <v>2</v>
      </c>
      <c r="N5950" s="25">
        <v>0.25</v>
      </c>
      <c r="O5950" s="24">
        <v>3267.23</v>
      </c>
      <c r="P5950" s="26">
        <f t="shared" si="552"/>
        <v>0.11345100109033078</v>
      </c>
      <c r="Q5950" t="str">
        <f t="shared" si="553"/>
        <v>Low</v>
      </c>
      <c r="R5950" t="str">
        <f t="shared" si="554"/>
        <v>High</v>
      </c>
      <c r="S5950" s="23">
        <f t="shared" si="555"/>
        <v>2022</v>
      </c>
      <c r="T5950" s="23">
        <f t="shared" si="556"/>
        <v>12</v>
      </c>
      <c r="U5950" t="str">
        <f t="shared" si="557"/>
        <v>Dec-2022</v>
      </c>
    </row>
    <row r="5951" spans="1:21" x14ac:dyDescent="0.3">
      <c r="A5951" t="s">
        <v>7962</v>
      </c>
      <c r="B5951" s="22">
        <v>44826</v>
      </c>
      <c r="C5951" s="22">
        <v>44827</v>
      </c>
      <c r="D5951" s="23" t="s">
        <v>50</v>
      </c>
      <c r="E5951" s="23" t="s">
        <v>245</v>
      </c>
      <c r="F5951" s="23" t="s">
        <v>52</v>
      </c>
      <c r="G5951" s="23" t="s">
        <v>81</v>
      </c>
      <c r="H5951" s="23" t="s">
        <v>82</v>
      </c>
      <c r="I5951" s="23" t="s">
        <v>118</v>
      </c>
      <c r="J5951" s="23" t="s">
        <v>191</v>
      </c>
      <c r="K5951" s="23" t="s">
        <v>192</v>
      </c>
      <c r="L5951" s="24">
        <v>46479.3</v>
      </c>
      <c r="M5951">
        <v>6</v>
      </c>
      <c r="N5951" s="25">
        <v>0.2</v>
      </c>
      <c r="O5951" s="24">
        <v>6429.42</v>
      </c>
      <c r="P5951" s="26">
        <f t="shared" si="552"/>
        <v>0.1383286753457991</v>
      </c>
      <c r="Q5951" t="str">
        <f t="shared" si="553"/>
        <v>Low</v>
      </c>
      <c r="R5951" t="str">
        <f t="shared" si="554"/>
        <v>Medium</v>
      </c>
      <c r="S5951" s="23">
        <f t="shared" si="555"/>
        <v>2022</v>
      </c>
      <c r="T5951" s="23">
        <f t="shared" si="556"/>
        <v>9</v>
      </c>
      <c r="U5951" t="str">
        <f t="shared" si="557"/>
        <v>Sep-2022</v>
      </c>
    </row>
    <row r="5952" spans="1:21" x14ac:dyDescent="0.3">
      <c r="A5952" t="s">
        <v>7963</v>
      </c>
      <c r="B5952" s="22">
        <v>45971</v>
      </c>
      <c r="C5952" s="22">
        <v>45972</v>
      </c>
      <c r="D5952" s="23" t="s">
        <v>78</v>
      </c>
      <c r="E5952" s="23" t="s">
        <v>846</v>
      </c>
      <c r="F5952" s="23" t="s">
        <v>52</v>
      </c>
      <c r="G5952" s="23" t="s">
        <v>53</v>
      </c>
      <c r="H5952" s="23" t="s">
        <v>110</v>
      </c>
      <c r="I5952" s="23" t="s">
        <v>118</v>
      </c>
      <c r="J5952" s="23" t="s">
        <v>191</v>
      </c>
      <c r="K5952" s="23" t="s">
        <v>290</v>
      </c>
      <c r="L5952" s="24">
        <v>42780.69</v>
      </c>
      <c r="M5952">
        <v>3</v>
      </c>
      <c r="N5952" s="25">
        <v>0</v>
      </c>
      <c r="O5952" s="24">
        <v>15783.82</v>
      </c>
      <c r="P5952" s="26">
        <f t="shared" si="552"/>
        <v>0.36894729841898294</v>
      </c>
      <c r="Q5952" t="str">
        <f t="shared" si="553"/>
        <v>High</v>
      </c>
      <c r="R5952" t="str">
        <f t="shared" si="554"/>
        <v>None</v>
      </c>
      <c r="S5952" s="23">
        <f t="shared" si="555"/>
        <v>2025</v>
      </c>
      <c r="T5952" s="23">
        <f t="shared" si="556"/>
        <v>11</v>
      </c>
      <c r="U5952" t="str">
        <f t="shared" si="557"/>
        <v>Nov-2025</v>
      </c>
    </row>
    <row r="5953" spans="1:21" x14ac:dyDescent="0.3">
      <c r="A5953" t="s">
        <v>7964</v>
      </c>
      <c r="B5953" s="22">
        <v>45823</v>
      </c>
      <c r="C5953" s="22">
        <v>45828</v>
      </c>
      <c r="D5953" s="23" t="s">
        <v>78</v>
      </c>
      <c r="E5953" s="23" t="s">
        <v>668</v>
      </c>
      <c r="F5953" s="23" t="s">
        <v>71</v>
      </c>
      <c r="G5953" s="23" t="s">
        <v>81</v>
      </c>
      <c r="H5953" s="23" t="s">
        <v>186</v>
      </c>
      <c r="I5953" s="23" t="s">
        <v>83</v>
      </c>
      <c r="J5953" s="23" t="s">
        <v>156</v>
      </c>
      <c r="K5953" s="23" t="s">
        <v>285</v>
      </c>
      <c r="L5953" s="24">
        <v>2093.13</v>
      </c>
      <c r="M5953">
        <v>1</v>
      </c>
      <c r="N5953" s="25">
        <v>0.15</v>
      </c>
      <c r="O5953" s="24">
        <v>292.19</v>
      </c>
      <c r="P5953" s="26">
        <f t="shared" si="552"/>
        <v>0.13959476955564154</v>
      </c>
      <c r="Q5953" t="str">
        <f t="shared" si="553"/>
        <v>Low</v>
      </c>
      <c r="R5953" t="str">
        <f t="shared" si="554"/>
        <v>Medium</v>
      </c>
      <c r="S5953" s="23">
        <f t="shared" si="555"/>
        <v>2025</v>
      </c>
      <c r="T5953" s="23">
        <f t="shared" si="556"/>
        <v>6</v>
      </c>
      <c r="U5953" t="str">
        <f t="shared" si="557"/>
        <v>Jun-2025</v>
      </c>
    </row>
    <row r="5954" spans="1:21" x14ac:dyDescent="0.3">
      <c r="A5954" t="s">
        <v>7965</v>
      </c>
      <c r="B5954" s="22">
        <v>44826</v>
      </c>
      <c r="C5954" s="22">
        <v>44829</v>
      </c>
      <c r="D5954" s="23" t="s">
        <v>61</v>
      </c>
      <c r="E5954" s="23" t="s">
        <v>527</v>
      </c>
      <c r="F5954" s="23" t="s">
        <v>71</v>
      </c>
      <c r="G5954" s="23" t="s">
        <v>63</v>
      </c>
      <c r="H5954" s="23" t="s">
        <v>213</v>
      </c>
      <c r="I5954" s="23" t="s">
        <v>118</v>
      </c>
      <c r="J5954" s="23" t="s">
        <v>191</v>
      </c>
      <c r="K5954" s="23" t="s">
        <v>192</v>
      </c>
      <c r="L5954" s="24">
        <v>14589.92</v>
      </c>
      <c r="M5954">
        <v>8</v>
      </c>
      <c r="N5954" s="25">
        <v>0.25</v>
      </c>
      <c r="O5954" s="24">
        <v>1904.68</v>
      </c>
      <c r="P5954" s="26">
        <f t="shared" si="552"/>
        <v>0.13054766578569313</v>
      </c>
      <c r="Q5954" t="str">
        <f t="shared" si="553"/>
        <v>Low</v>
      </c>
      <c r="R5954" t="str">
        <f t="shared" si="554"/>
        <v>High</v>
      </c>
      <c r="S5954" s="23">
        <f t="shared" si="555"/>
        <v>2022</v>
      </c>
      <c r="T5954" s="23">
        <f t="shared" si="556"/>
        <v>9</v>
      </c>
      <c r="U5954" t="str">
        <f t="shared" si="557"/>
        <v>Sep-2022</v>
      </c>
    </row>
    <row r="5955" spans="1:21" x14ac:dyDescent="0.3">
      <c r="A5955" t="s">
        <v>7966</v>
      </c>
      <c r="B5955" s="22">
        <v>44590</v>
      </c>
      <c r="C5955" s="22">
        <v>44597</v>
      </c>
      <c r="D5955" s="23" t="s">
        <v>50</v>
      </c>
      <c r="E5955" s="23" t="s">
        <v>1075</v>
      </c>
      <c r="F5955" s="23" t="s">
        <v>80</v>
      </c>
      <c r="G5955" s="23" t="s">
        <v>72</v>
      </c>
      <c r="H5955" s="23" t="s">
        <v>73</v>
      </c>
      <c r="I5955" s="23" t="s">
        <v>83</v>
      </c>
      <c r="J5955" s="23" t="s">
        <v>84</v>
      </c>
      <c r="K5955" s="23" t="s">
        <v>257</v>
      </c>
      <c r="L5955" s="24">
        <v>12973.92</v>
      </c>
      <c r="M5955">
        <v>1</v>
      </c>
      <c r="N5955" s="25">
        <v>0.25</v>
      </c>
      <c r="O5955" s="24">
        <v>2099.6999999999998</v>
      </c>
      <c r="P5955" s="26">
        <f t="shared" si="552"/>
        <v>0.16184006067557066</v>
      </c>
      <c r="Q5955" t="str">
        <f t="shared" si="553"/>
        <v>Low</v>
      </c>
      <c r="R5955" t="str">
        <f t="shared" si="554"/>
        <v>High</v>
      </c>
      <c r="S5955" s="23">
        <f t="shared" si="555"/>
        <v>2022</v>
      </c>
      <c r="T5955" s="23">
        <f t="shared" si="556"/>
        <v>1</v>
      </c>
      <c r="U5955" t="str">
        <f t="shared" si="557"/>
        <v>Jan-2022</v>
      </c>
    </row>
    <row r="5956" spans="1:21" x14ac:dyDescent="0.3">
      <c r="A5956" t="s">
        <v>7967</v>
      </c>
      <c r="B5956" s="22">
        <v>45308</v>
      </c>
      <c r="C5956" s="22">
        <v>45314</v>
      </c>
      <c r="D5956" s="23" t="s">
        <v>50</v>
      </c>
      <c r="E5956" s="23" t="s">
        <v>1115</v>
      </c>
      <c r="F5956" s="23" t="s">
        <v>80</v>
      </c>
      <c r="G5956" s="23" t="s">
        <v>179</v>
      </c>
      <c r="H5956" s="23" t="s">
        <v>180</v>
      </c>
      <c r="I5956" s="23" t="s">
        <v>118</v>
      </c>
      <c r="J5956" s="23" t="s">
        <v>230</v>
      </c>
      <c r="K5956" s="23" t="s">
        <v>351</v>
      </c>
      <c r="L5956" s="24">
        <v>99907.92</v>
      </c>
      <c r="M5956">
        <v>7</v>
      </c>
      <c r="N5956" s="25">
        <v>0.1</v>
      </c>
      <c r="O5956" s="24">
        <v>23284.2</v>
      </c>
      <c r="P5956" s="26">
        <f t="shared" ref="P5956:P6019" si="558">IFERROR(O5956/L5956,0)</f>
        <v>0.23305659851591345</v>
      </c>
      <c r="Q5956" t="str">
        <f t="shared" ref="Q5956:Q6019" si="559">IF(P5956&gt;=0.3,"High",IF(P5956&gt;=0.2,"Medium","Low"))</f>
        <v>Medium</v>
      </c>
      <c r="R5956" t="str">
        <f t="shared" ref="R5956:R6019" si="560">IF(N5956=0,"None",IF(N5956&lt;=0.1,"Low",IF(N5956&lt;=0.2,"Medium","High")))</f>
        <v>Low</v>
      </c>
      <c r="S5956" s="23">
        <f t="shared" ref="S5956:S6019" si="561">YEAR(B5956)</f>
        <v>2024</v>
      </c>
      <c r="T5956" s="23">
        <f t="shared" ref="T5956:T6019" si="562">MONTH(B5956)</f>
        <v>1</v>
      </c>
      <c r="U5956" t="str">
        <f t="shared" ref="U5956:U6019" si="563">TEXT(B5956,"mmm-yyyy")</f>
        <v>Jan-2024</v>
      </c>
    </row>
    <row r="5957" spans="1:21" x14ac:dyDescent="0.3">
      <c r="A5957" t="s">
        <v>7968</v>
      </c>
      <c r="B5957" s="22">
        <v>45468</v>
      </c>
      <c r="C5957" s="22">
        <v>45473</v>
      </c>
      <c r="D5957" s="23" t="s">
        <v>102</v>
      </c>
      <c r="E5957" s="23" t="s">
        <v>1303</v>
      </c>
      <c r="F5957" s="23" t="s">
        <v>71</v>
      </c>
      <c r="G5957" s="23" t="s">
        <v>179</v>
      </c>
      <c r="H5957" s="23" t="s">
        <v>180</v>
      </c>
      <c r="I5957" s="23" t="s">
        <v>55</v>
      </c>
      <c r="J5957" s="23" t="s">
        <v>56</v>
      </c>
      <c r="K5957" s="23" t="s">
        <v>74</v>
      </c>
      <c r="L5957" s="24">
        <v>12552.18</v>
      </c>
      <c r="M5957">
        <v>2</v>
      </c>
      <c r="N5957" s="25">
        <v>0.25</v>
      </c>
      <c r="O5957" s="24">
        <v>3158.09</v>
      </c>
      <c r="P5957" s="26">
        <f t="shared" si="558"/>
        <v>0.25159693375971348</v>
      </c>
      <c r="Q5957" t="str">
        <f t="shared" si="559"/>
        <v>Medium</v>
      </c>
      <c r="R5957" t="str">
        <f t="shared" si="560"/>
        <v>High</v>
      </c>
      <c r="S5957" s="23">
        <f t="shared" si="561"/>
        <v>2024</v>
      </c>
      <c r="T5957" s="23">
        <f t="shared" si="562"/>
        <v>6</v>
      </c>
      <c r="U5957" t="str">
        <f t="shared" si="563"/>
        <v>Jun-2024</v>
      </c>
    </row>
    <row r="5958" spans="1:21" x14ac:dyDescent="0.3">
      <c r="A5958" t="s">
        <v>7969</v>
      </c>
      <c r="B5958" s="22">
        <v>45344</v>
      </c>
      <c r="C5958" s="22">
        <v>45348</v>
      </c>
      <c r="D5958" s="23" t="s">
        <v>61</v>
      </c>
      <c r="E5958" s="23" t="s">
        <v>990</v>
      </c>
      <c r="F5958" s="23" t="s">
        <v>71</v>
      </c>
      <c r="G5958" s="23" t="s">
        <v>53</v>
      </c>
      <c r="H5958" s="23" t="s">
        <v>54</v>
      </c>
      <c r="I5958" s="23" t="s">
        <v>83</v>
      </c>
      <c r="J5958" s="23" t="s">
        <v>379</v>
      </c>
      <c r="K5958" s="23" t="s">
        <v>380</v>
      </c>
      <c r="L5958" s="24">
        <v>46845.84</v>
      </c>
      <c r="M5958">
        <v>8</v>
      </c>
      <c r="N5958" s="25">
        <v>0.25</v>
      </c>
      <c r="O5958" s="24">
        <v>6796.07</v>
      </c>
      <c r="P5958" s="26">
        <f t="shared" si="558"/>
        <v>0.14507307372436912</v>
      </c>
      <c r="Q5958" t="str">
        <f t="shared" si="559"/>
        <v>Low</v>
      </c>
      <c r="R5958" t="str">
        <f t="shared" si="560"/>
        <v>High</v>
      </c>
      <c r="S5958" s="23">
        <f t="shared" si="561"/>
        <v>2024</v>
      </c>
      <c r="T5958" s="23">
        <f t="shared" si="562"/>
        <v>2</v>
      </c>
      <c r="U5958" t="str">
        <f t="shared" si="563"/>
        <v>Feb-2024</v>
      </c>
    </row>
    <row r="5959" spans="1:21" x14ac:dyDescent="0.3">
      <c r="A5959" t="s">
        <v>7970</v>
      </c>
      <c r="B5959" s="22">
        <v>45161</v>
      </c>
      <c r="C5959" s="22">
        <v>45164</v>
      </c>
      <c r="D5959" s="23" t="s">
        <v>78</v>
      </c>
      <c r="E5959" s="23" t="s">
        <v>2201</v>
      </c>
      <c r="F5959" s="23" t="s">
        <v>52</v>
      </c>
      <c r="G5959" s="23" t="s">
        <v>63</v>
      </c>
      <c r="H5959" s="23" t="s">
        <v>202</v>
      </c>
      <c r="I5959" s="23" t="s">
        <v>83</v>
      </c>
      <c r="J5959" s="23" t="s">
        <v>379</v>
      </c>
      <c r="K5959" s="23" t="s">
        <v>716</v>
      </c>
      <c r="L5959" s="24">
        <v>40247.1</v>
      </c>
      <c r="M5959">
        <v>6</v>
      </c>
      <c r="N5959" s="25">
        <v>0.1</v>
      </c>
      <c r="O5959" s="24">
        <v>11805.03</v>
      </c>
      <c r="P5959" s="26">
        <f t="shared" si="558"/>
        <v>0.29331380397593865</v>
      </c>
      <c r="Q5959" t="str">
        <f t="shared" si="559"/>
        <v>Medium</v>
      </c>
      <c r="R5959" t="str">
        <f t="shared" si="560"/>
        <v>Low</v>
      </c>
      <c r="S5959" s="23">
        <f t="shared" si="561"/>
        <v>2023</v>
      </c>
      <c r="T5959" s="23">
        <f t="shared" si="562"/>
        <v>8</v>
      </c>
      <c r="U5959" t="str">
        <f t="shared" si="563"/>
        <v>Aug-2023</v>
      </c>
    </row>
    <row r="5960" spans="1:21" x14ac:dyDescent="0.3">
      <c r="A5960" t="s">
        <v>7971</v>
      </c>
      <c r="B5960" s="22">
        <v>45606</v>
      </c>
      <c r="C5960" s="22">
        <v>45613</v>
      </c>
      <c r="D5960" s="23" t="s">
        <v>78</v>
      </c>
      <c r="E5960" s="23" t="s">
        <v>668</v>
      </c>
      <c r="F5960" s="23" t="s">
        <v>71</v>
      </c>
      <c r="G5960" s="23" t="s">
        <v>81</v>
      </c>
      <c r="H5960" s="23" t="s">
        <v>95</v>
      </c>
      <c r="I5960" s="23" t="s">
        <v>118</v>
      </c>
      <c r="J5960" s="23" t="s">
        <v>191</v>
      </c>
      <c r="K5960" s="23" t="s">
        <v>829</v>
      </c>
      <c r="L5960" s="24">
        <v>28045.62</v>
      </c>
      <c r="M5960">
        <v>9</v>
      </c>
      <c r="N5960" s="25">
        <v>0.05</v>
      </c>
      <c r="O5960" s="24">
        <v>9856.83</v>
      </c>
      <c r="P5960" s="26">
        <f t="shared" si="558"/>
        <v>0.35145701895697085</v>
      </c>
      <c r="Q5960" t="str">
        <f t="shared" si="559"/>
        <v>High</v>
      </c>
      <c r="R5960" t="str">
        <f t="shared" si="560"/>
        <v>Low</v>
      </c>
      <c r="S5960" s="23">
        <f t="shared" si="561"/>
        <v>2024</v>
      </c>
      <c r="T5960" s="23">
        <f t="shared" si="562"/>
        <v>11</v>
      </c>
      <c r="U5960" t="str">
        <f t="shared" si="563"/>
        <v>Nov-2024</v>
      </c>
    </row>
    <row r="5961" spans="1:21" x14ac:dyDescent="0.3">
      <c r="A5961" t="s">
        <v>7972</v>
      </c>
      <c r="B5961" s="22">
        <v>45105</v>
      </c>
      <c r="C5961" s="22">
        <v>45107</v>
      </c>
      <c r="D5961" s="23" t="s">
        <v>50</v>
      </c>
      <c r="E5961" s="23" t="s">
        <v>523</v>
      </c>
      <c r="F5961" s="23" t="s">
        <v>52</v>
      </c>
      <c r="G5961" s="23" t="s">
        <v>53</v>
      </c>
      <c r="H5961" s="23" t="s">
        <v>54</v>
      </c>
      <c r="I5961" s="23" t="s">
        <v>83</v>
      </c>
      <c r="J5961" s="23" t="s">
        <v>156</v>
      </c>
      <c r="K5961" s="23" t="s">
        <v>285</v>
      </c>
      <c r="L5961" s="24">
        <v>13918.56</v>
      </c>
      <c r="M5961">
        <v>1</v>
      </c>
      <c r="N5961" s="25">
        <v>0.1</v>
      </c>
      <c r="O5961" s="24">
        <v>4074.83</v>
      </c>
      <c r="P5961" s="26">
        <f t="shared" si="558"/>
        <v>0.29276232598774588</v>
      </c>
      <c r="Q5961" t="str">
        <f t="shared" si="559"/>
        <v>Medium</v>
      </c>
      <c r="R5961" t="str">
        <f t="shared" si="560"/>
        <v>Low</v>
      </c>
      <c r="S5961" s="23">
        <f t="shared" si="561"/>
        <v>2023</v>
      </c>
      <c r="T5961" s="23">
        <f t="shared" si="562"/>
        <v>6</v>
      </c>
      <c r="U5961" t="str">
        <f t="shared" si="563"/>
        <v>Jun-2023</v>
      </c>
    </row>
    <row r="5962" spans="1:21" x14ac:dyDescent="0.3">
      <c r="A5962" t="s">
        <v>7973</v>
      </c>
      <c r="B5962" s="22">
        <v>44579</v>
      </c>
      <c r="C5962" s="22">
        <v>44581</v>
      </c>
      <c r="D5962" s="23" t="s">
        <v>102</v>
      </c>
      <c r="E5962" s="23" t="s">
        <v>1199</v>
      </c>
      <c r="F5962" s="23" t="s">
        <v>52</v>
      </c>
      <c r="G5962" s="23" t="s">
        <v>72</v>
      </c>
      <c r="H5962" s="23" t="s">
        <v>104</v>
      </c>
      <c r="I5962" s="23" t="s">
        <v>83</v>
      </c>
      <c r="J5962" s="23" t="s">
        <v>449</v>
      </c>
      <c r="K5962" s="23" t="s">
        <v>681</v>
      </c>
      <c r="L5962" s="24">
        <v>48142.32</v>
      </c>
      <c r="M5962">
        <v>6</v>
      </c>
      <c r="N5962" s="25">
        <v>0.25</v>
      </c>
      <c r="O5962" s="24">
        <v>13005.13</v>
      </c>
      <c r="P5962" s="26">
        <f t="shared" si="558"/>
        <v>0.27013924547051327</v>
      </c>
      <c r="Q5962" t="str">
        <f t="shared" si="559"/>
        <v>Medium</v>
      </c>
      <c r="R5962" t="str">
        <f t="shared" si="560"/>
        <v>High</v>
      </c>
      <c r="S5962" s="23">
        <f t="shared" si="561"/>
        <v>2022</v>
      </c>
      <c r="T5962" s="23">
        <f t="shared" si="562"/>
        <v>1</v>
      </c>
      <c r="U5962" t="str">
        <f t="shared" si="563"/>
        <v>Jan-2022</v>
      </c>
    </row>
    <row r="5963" spans="1:21" x14ac:dyDescent="0.3">
      <c r="A5963" t="s">
        <v>7974</v>
      </c>
      <c r="B5963" s="22">
        <v>45537</v>
      </c>
      <c r="C5963" s="22">
        <v>45542</v>
      </c>
      <c r="D5963" s="23" t="s">
        <v>50</v>
      </c>
      <c r="E5963" s="23" t="s">
        <v>350</v>
      </c>
      <c r="F5963" s="23" t="s">
        <v>71</v>
      </c>
      <c r="G5963" s="23" t="s">
        <v>63</v>
      </c>
      <c r="H5963" s="23" t="s">
        <v>213</v>
      </c>
      <c r="I5963" s="23" t="s">
        <v>83</v>
      </c>
      <c r="J5963" s="23" t="s">
        <v>379</v>
      </c>
      <c r="K5963" s="23" t="s">
        <v>380</v>
      </c>
      <c r="L5963" s="24">
        <v>50844.24</v>
      </c>
      <c r="M5963">
        <v>8</v>
      </c>
      <c r="N5963" s="25">
        <v>0.05</v>
      </c>
      <c r="O5963" s="24">
        <v>15615.94</v>
      </c>
      <c r="P5963" s="26">
        <f t="shared" si="558"/>
        <v>0.30713292203797327</v>
      </c>
      <c r="Q5963" t="str">
        <f t="shared" si="559"/>
        <v>High</v>
      </c>
      <c r="R5963" t="str">
        <f t="shared" si="560"/>
        <v>Low</v>
      </c>
      <c r="S5963" s="23">
        <f t="shared" si="561"/>
        <v>2024</v>
      </c>
      <c r="T5963" s="23">
        <f t="shared" si="562"/>
        <v>9</v>
      </c>
      <c r="U5963" t="str">
        <f t="shared" si="563"/>
        <v>Sep-2024</v>
      </c>
    </row>
    <row r="5964" spans="1:21" x14ac:dyDescent="0.3">
      <c r="A5964" t="s">
        <v>7975</v>
      </c>
      <c r="B5964" s="22">
        <v>45630</v>
      </c>
      <c r="C5964" s="22">
        <v>45633</v>
      </c>
      <c r="D5964" s="23" t="s">
        <v>61</v>
      </c>
      <c r="E5964" s="23" t="s">
        <v>221</v>
      </c>
      <c r="F5964" s="23" t="s">
        <v>80</v>
      </c>
      <c r="G5964" s="23" t="s">
        <v>53</v>
      </c>
      <c r="H5964" s="23" t="s">
        <v>90</v>
      </c>
      <c r="I5964" s="23" t="s">
        <v>55</v>
      </c>
      <c r="J5964" s="23" t="s">
        <v>65</v>
      </c>
      <c r="K5964" s="23" t="s">
        <v>130</v>
      </c>
      <c r="L5964" s="24">
        <v>1739.76</v>
      </c>
      <c r="M5964">
        <v>3</v>
      </c>
      <c r="N5964" s="25">
        <v>0.05</v>
      </c>
      <c r="O5964" s="24">
        <v>354.55</v>
      </c>
      <c r="P5964" s="26">
        <f t="shared" si="558"/>
        <v>0.20379247712328138</v>
      </c>
      <c r="Q5964" t="str">
        <f t="shared" si="559"/>
        <v>Medium</v>
      </c>
      <c r="R5964" t="str">
        <f t="shared" si="560"/>
        <v>Low</v>
      </c>
      <c r="S5964" s="23">
        <f t="shared" si="561"/>
        <v>2024</v>
      </c>
      <c r="T5964" s="23">
        <f t="shared" si="562"/>
        <v>12</v>
      </c>
      <c r="U5964" t="str">
        <f t="shared" si="563"/>
        <v>Dec-2024</v>
      </c>
    </row>
    <row r="5965" spans="1:21" x14ac:dyDescent="0.3">
      <c r="A5965" t="s">
        <v>7976</v>
      </c>
      <c r="B5965" s="22">
        <v>44906</v>
      </c>
      <c r="C5965" s="22">
        <v>44912</v>
      </c>
      <c r="D5965" s="23" t="s">
        <v>102</v>
      </c>
      <c r="E5965" s="23" t="s">
        <v>846</v>
      </c>
      <c r="F5965" s="23" t="s">
        <v>80</v>
      </c>
      <c r="G5965" s="23" t="s">
        <v>72</v>
      </c>
      <c r="H5965" s="23" t="s">
        <v>73</v>
      </c>
      <c r="I5965" s="23" t="s">
        <v>96</v>
      </c>
      <c r="J5965" s="23" t="s">
        <v>97</v>
      </c>
      <c r="K5965" s="23" t="s">
        <v>416</v>
      </c>
      <c r="L5965" s="24">
        <v>4028.19</v>
      </c>
      <c r="M5965">
        <v>3</v>
      </c>
      <c r="N5965" s="25">
        <v>0</v>
      </c>
      <c r="O5965" s="24">
        <v>1131.67</v>
      </c>
      <c r="P5965" s="26">
        <f t="shared" si="558"/>
        <v>0.28093759231813792</v>
      </c>
      <c r="Q5965" t="str">
        <f t="shared" si="559"/>
        <v>Medium</v>
      </c>
      <c r="R5965" t="str">
        <f t="shared" si="560"/>
        <v>None</v>
      </c>
      <c r="S5965" s="23">
        <f t="shared" si="561"/>
        <v>2022</v>
      </c>
      <c r="T5965" s="23">
        <f t="shared" si="562"/>
        <v>12</v>
      </c>
      <c r="U5965" t="str">
        <f t="shared" si="563"/>
        <v>Dec-2022</v>
      </c>
    </row>
    <row r="5966" spans="1:21" x14ac:dyDescent="0.3">
      <c r="A5966" t="s">
        <v>7977</v>
      </c>
      <c r="B5966" s="22">
        <v>45565</v>
      </c>
      <c r="C5966" s="22">
        <v>45572</v>
      </c>
      <c r="D5966" s="23" t="s">
        <v>50</v>
      </c>
      <c r="E5966" s="23" t="s">
        <v>487</v>
      </c>
      <c r="F5966" s="23" t="s">
        <v>80</v>
      </c>
      <c r="G5966" s="23" t="s">
        <v>81</v>
      </c>
      <c r="H5966" s="23" t="s">
        <v>82</v>
      </c>
      <c r="I5966" s="23" t="s">
        <v>118</v>
      </c>
      <c r="J5966" s="23" t="s">
        <v>303</v>
      </c>
      <c r="K5966" s="23" t="s">
        <v>421</v>
      </c>
      <c r="L5966" s="24">
        <v>12101.2</v>
      </c>
      <c r="M5966">
        <v>1</v>
      </c>
      <c r="N5966" s="25">
        <v>0</v>
      </c>
      <c r="O5966" s="24">
        <v>3697.74</v>
      </c>
      <c r="P5966" s="26">
        <f t="shared" si="558"/>
        <v>0.30556804283872668</v>
      </c>
      <c r="Q5966" t="str">
        <f t="shared" si="559"/>
        <v>High</v>
      </c>
      <c r="R5966" t="str">
        <f t="shared" si="560"/>
        <v>None</v>
      </c>
      <c r="S5966" s="23">
        <f t="shared" si="561"/>
        <v>2024</v>
      </c>
      <c r="T5966" s="23">
        <f t="shared" si="562"/>
        <v>9</v>
      </c>
      <c r="U5966" t="str">
        <f t="shared" si="563"/>
        <v>Sep-2024</v>
      </c>
    </row>
    <row r="5967" spans="1:21" x14ac:dyDescent="0.3">
      <c r="A5967" t="s">
        <v>7978</v>
      </c>
      <c r="B5967" s="22">
        <v>44813</v>
      </c>
      <c r="C5967" s="22">
        <v>44817</v>
      </c>
      <c r="D5967" s="23" t="s">
        <v>102</v>
      </c>
      <c r="E5967" s="23" t="s">
        <v>487</v>
      </c>
      <c r="F5967" s="23" t="s">
        <v>80</v>
      </c>
      <c r="G5967" s="23" t="s">
        <v>81</v>
      </c>
      <c r="H5967" s="23" t="s">
        <v>95</v>
      </c>
      <c r="I5967" s="23" t="s">
        <v>83</v>
      </c>
      <c r="J5967" s="23" t="s">
        <v>449</v>
      </c>
      <c r="K5967" s="23" t="s">
        <v>450</v>
      </c>
      <c r="L5967" s="24">
        <v>121061.52</v>
      </c>
      <c r="M5967">
        <v>9</v>
      </c>
      <c r="N5967" s="25">
        <v>0.1</v>
      </c>
      <c r="O5967" s="24">
        <v>43553.09</v>
      </c>
      <c r="P5967" s="26">
        <f t="shared" si="558"/>
        <v>0.35975997988460739</v>
      </c>
      <c r="Q5967" t="str">
        <f t="shared" si="559"/>
        <v>High</v>
      </c>
      <c r="R5967" t="str">
        <f t="shared" si="560"/>
        <v>Low</v>
      </c>
      <c r="S5967" s="23">
        <f t="shared" si="561"/>
        <v>2022</v>
      </c>
      <c r="T5967" s="23">
        <f t="shared" si="562"/>
        <v>9</v>
      </c>
      <c r="U5967" t="str">
        <f t="shared" si="563"/>
        <v>Sep-2022</v>
      </c>
    </row>
    <row r="5968" spans="1:21" x14ac:dyDescent="0.3">
      <c r="A5968" t="s">
        <v>7979</v>
      </c>
      <c r="B5968" s="22">
        <v>44602</v>
      </c>
      <c r="C5968" s="22">
        <v>44606</v>
      </c>
      <c r="D5968" s="23" t="s">
        <v>102</v>
      </c>
      <c r="E5968" s="23" t="s">
        <v>1582</v>
      </c>
      <c r="F5968" s="23" t="s">
        <v>80</v>
      </c>
      <c r="G5968" s="23" t="s">
        <v>81</v>
      </c>
      <c r="H5968" s="23" t="s">
        <v>284</v>
      </c>
      <c r="I5968" s="23" t="s">
        <v>55</v>
      </c>
      <c r="J5968" s="23" t="s">
        <v>173</v>
      </c>
      <c r="K5968" s="23" t="s">
        <v>780</v>
      </c>
      <c r="L5968" s="24">
        <v>34147.800000000003</v>
      </c>
      <c r="M5968">
        <v>10</v>
      </c>
      <c r="N5968" s="25">
        <v>0.25</v>
      </c>
      <c r="O5968" s="24">
        <v>7490.15</v>
      </c>
      <c r="P5968" s="26">
        <f t="shared" si="558"/>
        <v>0.21934502369113087</v>
      </c>
      <c r="Q5968" t="str">
        <f t="shared" si="559"/>
        <v>Medium</v>
      </c>
      <c r="R5968" t="str">
        <f t="shared" si="560"/>
        <v>High</v>
      </c>
      <c r="S5968" s="23">
        <f t="shared" si="561"/>
        <v>2022</v>
      </c>
      <c r="T5968" s="23">
        <f t="shared" si="562"/>
        <v>2</v>
      </c>
      <c r="U5968" t="str">
        <f t="shared" si="563"/>
        <v>Feb-2022</v>
      </c>
    </row>
    <row r="5969" spans="1:21" x14ac:dyDescent="0.3">
      <c r="A5969" t="s">
        <v>7980</v>
      </c>
      <c r="B5969" s="22">
        <v>44564</v>
      </c>
      <c r="C5969" s="22">
        <v>44571</v>
      </c>
      <c r="D5969" s="23" t="s">
        <v>78</v>
      </c>
      <c r="E5969" s="23" t="s">
        <v>3535</v>
      </c>
      <c r="F5969" s="23" t="s">
        <v>80</v>
      </c>
      <c r="G5969" s="23" t="s">
        <v>53</v>
      </c>
      <c r="H5969" s="23" t="s">
        <v>54</v>
      </c>
      <c r="I5969" s="23" t="s">
        <v>83</v>
      </c>
      <c r="J5969" s="23" t="s">
        <v>84</v>
      </c>
      <c r="K5969" s="23" t="s">
        <v>125</v>
      </c>
      <c r="L5969" s="24">
        <v>117580.4</v>
      </c>
      <c r="M5969">
        <v>10</v>
      </c>
      <c r="N5969" s="25">
        <v>0.1</v>
      </c>
      <c r="O5969" s="24">
        <v>16327.64</v>
      </c>
      <c r="P5969" s="26">
        <f t="shared" si="558"/>
        <v>0.13886362012716405</v>
      </c>
      <c r="Q5969" t="str">
        <f t="shared" si="559"/>
        <v>Low</v>
      </c>
      <c r="R5969" t="str">
        <f t="shared" si="560"/>
        <v>Low</v>
      </c>
      <c r="S5969" s="23">
        <f t="shared" si="561"/>
        <v>2022</v>
      </c>
      <c r="T5969" s="23">
        <f t="shared" si="562"/>
        <v>1</v>
      </c>
      <c r="U5969" t="str">
        <f t="shared" si="563"/>
        <v>Jan-2022</v>
      </c>
    </row>
    <row r="5970" spans="1:21" x14ac:dyDescent="0.3">
      <c r="A5970" t="s">
        <v>7981</v>
      </c>
      <c r="B5970" s="22">
        <v>44746</v>
      </c>
      <c r="C5970" s="22">
        <v>44752</v>
      </c>
      <c r="D5970" s="23" t="s">
        <v>50</v>
      </c>
      <c r="E5970" s="23" t="s">
        <v>1548</v>
      </c>
      <c r="F5970" s="23" t="s">
        <v>52</v>
      </c>
      <c r="G5970" s="23" t="s">
        <v>63</v>
      </c>
      <c r="H5970" s="23" t="s">
        <v>64</v>
      </c>
      <c r="I5970" s="23" t="s">
        <v>83</v>
      </c>
      <c r="J5970" s="23" t="s">
        <v>156</v>
      </c>
      <c r="K5970" s="23" t="s">
        <v>157</v>
      </c>
      <c r="L5970" s="24">
        <v>14167.28</v>
      </c>
      <c r="M5970">
        <v>2</v>
      </c>
      <c r="N5970" s="25">
        <v>0.15</v>
      </c>
      <c r="O5970" s="24">
        <v>2364.34</v>
      </c>
      <c r="P5970" s="26">
        <f t="shared" si="558"/>
        <v>0.16688736299416684</v>
      </c>
      <c r="Q5970" t="str">
        <f t="shared" si="559"/>
        <v>Low</v>
      </c>
      <c r="R5970" t="str">
        <f t="shared" si="560"/>
        <v>Medium</v>
      </c>
      <c r="S5970" s="23">
        <f t="shared" si="561"/>
        <v>2022</v>
      </c>
      <c r="T5970" s="23">
        <f t="shared" si="562"/>
        <v>7</v>
      </c>
      <c r="U5970" t="str">
        <f t="shared" si="563"/>
        <v>Jul-2022</v>
      </c>
    </row>
    <row r="5971" spans="1:21" x14ac:dyDescent="0.3">
      <c r="A5971" t="s">
        <v>7982</v>
      </c>
      <c r="B5971" s="22">
        <v>44950</v>
      </c>
      <c r="C5971" s="22">
        <v>44954</v>
      </c>
      <c r="D5971" s="23" t="s">
        <v>61</v>
      </c>
      <c r="E5971" s="23" t="s">
        <v>2988</v>
      </c>
      <c r="F5971" s="23" t="s">
        <v>71</v>
      </c>
      <c r="G5971" s="23" t="s">
        <v>179</v>
      </c>
      <c r="H5971" s="23" t="s">
        <v>236</v>
      </c>
      <c r="I5971" s="23" t="s">
        <v>118</v>
      </c>
      <c r="J5971" s="23" t="s">
        <v>230</v>
      </c>
      <c r="K5971" s="23" t="s">
        <v>351</v>
      </c>
      <c r="L5971" s="24">
        <v>103129.1</v>
      </c>
      <c r="M5971">
        <v>10</v>
      </c>
      <c r="N5971" s="25">
        <v>0.25</v>
      </c>
      <c r="O5971" s="24">
        <v>12955.21</v>
      </c>
      <c r="P5971" s="26">
        <f t="shared" si="558"/>
        <v>0.12562128439014786</v>
      </c>
      <c r="Q5971" t="str">
        <f t="shared" si="559"/>
        <v>Low</v>
      </c>
      <c r="R5971" t="str">
        <f t="shared" si="560"/>
        <v>High</v>
      </c>
      <c r="S5971" s="23">
        <f t="shared" si="561"/>
        <v>2023</v>
      </c>
      <c r="T5971" s="23">
        <f t="shared" si="562"/>
        <v>1</v>
      </c>
      <c r="U5971" t="str">
        <f t="shared" si="563"/>
        <v>Jan-2023</v>
      </c>
    </row>
    <row r="5972" spans="1:21" x14ac:dyDescent="0.3">
      <c r="A5972" t="s">
        <v>7983</v>
      </c>
      <c r="B5972" s="22">
        <v>45688</v>
      </c>
      <c r="C5972" s="22">
        <v>45689</v>
      </c>
      <c r="D5972" s="23" t="s">
        <v>78</v>
      </c>
      <c r="E5972" s="23" t="s">
        <v>1570</v>
      </c>
      <c r="F5972" s="23" t="s">
        <v>71</v>
      </c>
      <c r="G5972" s="23" t="s">
        <v>53</v>
      </c>
      <c r="H5972" s="23" t="s">
        <v>90</v>
      </c>
      <c r="I5972" s="23" t="s">
        <v>55</v>
      </c>
      <c r="J5972" s="23" t="s">
        <v>56</v>
      </c>
      <c r="K5972" s="23" t="s">
        <v>57</v>
      </c>
      <c r="L5972" s="24">
        <v>20979.84</v>
      </c>
      <c r="M5972">
        <v>6</v>
      </c>
      <c r="N5972" s="25">
        <v>0.15</v>
      </c>
      <c r="O5972" s="24">
        <v>5947.62</v>
      </c>
      <c r="P5972" s="26">
        <f t="shared" si="558"/>
        <v>0.28349215246636772</v>
      </c>
      <c r="Q5972" t="str">
        <f t="shared" si="559"/>
        <v>Medium</v>
      </c>
      <c r="R5972" t="str">
        <f t="shared" si="560"/>
        <v>Medium</v>
      </c>
      <c r="S5972" s="23">
        <f t="shared" si="561"/>
        <v>2025</v>
      </c>
      <c r="T5972" s="23">
        <f t="shared" si="562"/>
        <v>1</v>
      </c>
      <c r="U5972" t="str">
        <f t="shared" si="563"/>
        <v>Jan-2025</v>
      </c>
    </row>
    <row r="5973" spans="1:21" x14ac:dyDescent="0.3">
      <c r="A5973" t="s">
        <v>7984</v>
      </c>
      <c r="B5973" s="22">
        <v>45888</v>
      </c>
      <c r="C5973" s="22">
        <v>45890</v>
      </c>
      <c r="D5973" s="23" t="s">
        <v>61</v>
      </c>
      <c r="E5973" s="23" t="s">
        <v>3466</v>
      </c>
      <c r="F5973" s="23" t="s">
        <v>80</v>
      </c>
      <c r="G5973" s="23" t="s">
        <v>53</v>
      </c>
      <c r="H5973" s="23" t="s">
        <v>54</v>
      </c>
      <c r="I5973" s="23" t="s">
        <v>118</v>
      </c>
      <c r="J5973" s="23" t="s">
        <v>230</v>
      </c>
      <c r="K5973" s="23" t="s">
        <v>231</v>
      </c>
      <c r="L5973" s="24">
        <v>116169.84</v>
      </c>
      <c r="M5973">
        <v>8</v>
      </c>
      <c r="N5973" s="25">
        <v>0.1</v>
      </c>
      <c r="O5973" s="24">
        <v>39285.15</v>
      </c>
      <c r="P5973" s="26">
        <f t="shared" si="558"/>
        <v>0.33816995874316436</v>
      </c>
      <c r="Q5973" t="str">
        <f t="shared" si="559"/>
        <v>High</v>
      </c>
      <c r="R5973" t="str">
        <f t="shared" si="560"/>
        <v>Low</v>
      </c>
      <c r="S5973" s="23">
        <f t="shared" si="561"/>
        <v>2025</v>
      </c>
      <c r="T5973" s="23">
        <f t="shared" si="562"/>
        <v>8</v>
      </c>
      <c r="U5973" t="str">
        <f t="shared" si="563"/>
        <v>Aug-2025</v>
      </c>
    </row>
    <row r="5974" spans="1:21" x14ac:dyDescent="0.3">
      <c r="A5974" t="s">
        <v>7985</v>
      </c>
      <c r="B5974" s="22">
        <v>44819</v>
      </c>
      <c r="C5974" s="22">
        <v>44824</v>
      </c>
      <c r="D5974" s="23" t="s">
        <v>102</v>
      </c>
      <c r="E5974" s="23" t="s">
        <v>283</v>
      </c>
      <c r="F5974" s="23" t="s">
        <v>71</v>
      </c>
      <c r="G5974" s="23" t="s">
        <v>63</v>
      </c>
      <c r="H5974" s="23" t="s">
        <v>213</v>
      </c>
      <c r="I5974" s="23" t="s">
        <v>118</v>
      </c>
      <c r="J5974" s="23" t="s">
        <v>230</v>
      </c>
      <c r="K5974" s="23" t="s">
        <v>356</v>
      </c>
      <c r="L5974" s="24">
        <v>70704.479999999996</v>
      </c>
      <c r="M5974">
        <v>6</v>
      </c>
      <c r="N5974" s="25">
        <v>0</v>
      </c>
      <c r="O5974" s="24">
        <v>19865.09</v>
      </c>
      <c r="P5974" s="26">
        <f t="shared" si="558"/>
        <v>0.28095942435330834</v>
      </c>
      <c r="Q5974" t="str">
        <f t="shared" si="559"/>
        <v>Medium</v>
      </c>
      <c r="R5974" t="str">
        <f t="shared" si="560"/>
        <v>None</v>
      </c>
      <c r="S5974" s="23">
        <f t="shared" si="561"/>
        <v>2022</v>
      </c>
      <c r="T5974" s="23">
        <f t="shared" si="562"/>
        <v>9</v>
      </c>
      <c r="U5974" t="str">
        <f t="shared" si="563"/>
        <v>Sep-2022</v>
      </c>
    </row>
    <row r="5975" spans="1:21" x14ac:dyDescent="0.3">
      <c r="A5975" t="s">
        <v>7986</v>
      </c>
      <c r="B5975" s="22">
        <v>44610</v>
      </c>
      <c r="C5975" s="22">
        <v>44612</v>
      </c>
      <c r="D5975" s="23" t="s">
        <v>102</v>
      </c>
      <c r="E5975" s="23" t="s">
        <v>1551</v>
      </c>
      <c r="F5975" s="23" t="s">
        <v>52</v>
      </c>
      <c r="G5975" s="23" t="s">
        <v>81</v>
      </c>
      <c r="H5975" s="23" t="s">
        <v>186</v>
      </c>
      <c r="I5975" s="23" t="s">
        <v>96</v>
      </c>
      <c r="J5975" s="23" t="s">
        <v>135</v>
      </c>
      <c r="K5975" s="23" t="s">
        <v>136</v>
      </c>
      <c r="L5975" s="24">
        <v>61797.279999999999</v>
      </c>
      <c r="M5975">
        <v>8</v>
      </c>
      <c r="N5975" s="25">
        <v>0.05</v>
      </c>
      <c r="O5975" s="24">
        <v>12223.89</v>
      </c>
      <c r="P5975" s="26">
        <f t="shared" si="558"/>
        <v>0.19780627885240257</v>
      </c>
      <c r="Q5975" t="str">
        <f t="shared" si="559"/>
        <v>Low</v>
      </c>
      <c r="R5975" t="str">
        <f t="shared" si="560"/>
        <v>Low</v>
      </c>
      <c r="S5975" s="23">
        <f t="shared" si="561"/>
        <v>2022</v>
      </c>
      <c r="T5975" s="23">
        <f t="shared" si="562"/>
        <v>2</v>
      </c>
      <c r="U5975" t="str">
        <f t="shared" si="563"/>
        <v>Feb-2022</v>
      </c>
    </row>
    <row r="5976" spans="1:21" x14ac:dyDescent="0.3">
      <c r="A5976" t="s">
        <v>7987</v>
      </c>
      <c r="B5976" s="22">
        <v>45258</v>
      </c>
      <c r="C5976" s="22">
        <v>45259</v>
      </c>
      <c r="D5976" s="23" t="s">
        <v>50</v>
      </c>
      <c r="E5976" s="23" t="s">
        <v>261</v>
      </c>
      <c r="F5976" s="23" t="s">
        <v>80</v>
      </c>
      <c r="G5976" s="23" t="s">
        <v>53</v>
      </c>
      <c r="H5976" s="23" t="s">
        <v>110</v>
      </c>
      <c r="I5976" s="23" t="s">
        <v>118</v>
      </c>
      <c r="J5976" s="23" t="s">
        <v>230</v>
      </c>
      <c r="K5976" s="23" t="s">
        <v>231</v>
      </c>
      <c r="L5976" s="24">
        <v>26546.720000000001</v>
      </c>
      <c r="M5976">
        <v>4</v>
      </c>
      <c r="N5976" s="25">
        <v>0.05</v>
      </c>
      <c r="O5976" s="24">
        <v>8080.21</v>
      </c>
      <c r="P5976" s="26">
        <f t="shared" si="558"/>
        <v>0.30437696257767438</v>
      </c>
      <c r="Q5976" t="str">
        <f t="shared" si="559"/>
        <v>High</v>
      </c>
      <c r="R5976" t="str">
        <f t="shared" si="560"/>
        <v>Low</v>
      </c>
      <c r="S5976" s="23">
        <f t="shared" si="561"/>
        <v>2023</v>
      </c>
      <c r="T5976" s="23">
        <f t="shared" si="562"/>
        <v>11</v>
      </c>
      <c r="U5976" t="str">
        <f t="shared" si="563"/>
        <v>Nov-2023</v>
      </c>
    </row>
    <row r="5977" spans="1:21" x14ac:dyDescent="0.3">
      <c r="A5977" t="s">
        <v>7988</v>
      </c>
      <c r="B5977" s="22">
        <v>45827</v>
      </c>
      <c r="C5977" s="22">
        <v>45831</v>
      </c>
      <c r="D5977" s="23" t="s">
        <v>102</v>
      </c>
      <c r="E5977" s="23" t="s">
        <v>116</v>
      </c>
      <c r="F5977" s="23" t="s">
        <v>52</v>
      </c>
      <c r="G5977" s="23" t="s">
        <v>53</v>
      </c>
      <c r="H5977" s="23" t="s">
        <v>110</v>
      </c>
      <c r="I5977" s="23" t="s">
        <v>118</v>
      </c>
      <c r="J5977" s="23" t="s">
        <v>303</v>
      </c>
      <c r="K5977" s="23" t="s">
        <v>304</v>
      </c>
      <c r="L5977" s="24">
        <v>3738.06</v>
      </c>
      <c r="M5977">
        <v>3</v>
      </c>
      <c r="N5977" s="25">
        <v>0.1</v>
      </c>
      <c r="O5977" s="24">
        <v>866.77</v>
      </c>
      <c r="P5977" s="26">
        <f t="shared" si="558"/>
        <v>0.2318769629165931</v>
      </c>
      <c r="Q5977" t="str">
        <f t="shared" si="559"/>
        <v>Medium</v>
      </c>
      <c r="R5977" t="str">
        <f t="shared" si="560"/>
        <v>Low</v>
      </c>
      <c r="S5977" s="23">
        <f t="shared" si="561"/>
        <v>2025</v>
      </c>
      <c r="T5977" s="23">
        <f t="shared" si="562"/>
        <v>6</v>
      </c>
      <c r="U5977" t="str">
        <f t="shared" si="563"/>
        <v>Jun-2025</v>
      </c>
    </row>
    <row r="5978" spans="1:21" x14ac:dyDescent="0.3">
      <c r="A5978" t="s">
        <v>7989</v>
      </c>
      <c r="B5978" s="22">
        <v>44943</v>
      </c>
      <c r="C5978" s="22">
        <v>44945</v>
      </c>
      <c r="D5978" s="23" t="s">
        <v>61</v>
      </c>
      <c r="E5978" s="23" t="s">
        <v>688</v>
      </c>
      <c r="F5978" s="23" t="s">
        <v>52</v>
      </c>
      <c r="G5978" s="23" t="s">
        <v>72</v>
      </c>
      <c r="H5978" s="23" t="s">
        <v>117</v>
      </c>
      <c r="I5978" s="23" t="s">
        <v>55</v>
      </c>
      <c r="J5978" s="23" t="s">
        <v>141</v>
      </c>
      <c r="K5978" s="23" t="s">
        <v>241</v>
      </c>
      <c r="L5978" s="24">
        <v>16514.98</v>
      </c>
      <c r="M5978">
        <v>2</v>
      </c>
      <c r="N5978" s="25">
        <v>0.1</v>
      </c>
      <c r="O5978" s="24">
        <v>5789.3</v>
      </c>
      <c r="P5978" s="26">
        <f t="shared" si="558"/>
        <v>0.35054841120001357</v>
      </c>
      <c r="Q5978" t="str">
        <f t="shared" si="559"/>
        <v>High</v>
      </c>
      <c r="R5978" t="str">
        <f t="shared" si="560"/>
        <v>Low</v>
      </c>
      <c r="S5978" s="23">
        <f t="shared" si="561"/>
        <v>2023</v>
      </c>
      <c r="T5978" s="23">
        <f t="shared" si="562"/>
        <v>1</v>
      </c>
      <c r="U5978" t="str">
        <f t="shared" si="563"/>
        <v>Jan-2023</v>
      </c>
    </row>
    <row r="5979" spans="1:21" x14ac:dyDescent="0.3">
      <c r="A5979" t="s">
        <v>7990</v>
      </c>
      <c r="B5979" s="22">
        <v>45553</v>
      </c>
      <c r="C5979" s="22">
        <v>45560</v>
      </c>
      <c r="D5979" s="23" t="s">
        <v>102</v>
      </c>
      <c r="E5979" s="23" t="s">
        <v>924</v>
      </c>
      <c r="F5979" s="23" t="s">
        <v>80</v>
      </c>
      <c r="G5979" s="23" t="s">
        <v>81</v>
      </c>
      <c r="H5979" s="23" t="s">
        <v>82</v>
      </c>
      <c r="I5979" s="23" t="s">
        <v>55</v>
      </c>
      <c r="J5979" s="23" t="s">
        <v>56</v>
      </c>
      <c r="K5979" s="23" t="s">
        <v>57</v>
      </c>
      <c r="L5979" s="24">
        <v>81735.75</v>
      </c>
      <c r="M5979">
        <v>9</v>
      </c>
      <c r="N5979" s="25">
        <v>0.1</v>
      </c>
      <c r="O5979" s="24">
        <v>28531.64</v>
      </c>
      <c r="P5979" s="26">
        <f t="shared" si="558"/>
        <v>0.34907173421666771</v>
      </c>
      <c r="Q5979" t="str">
        <f t="shared" si="559"/>
        <v>High</v>
      </c>
      <c r="R5979" t="str">
        <f t="shared" si="560"/>
        <v>Low</v>
      </c>
      <c r="S5979" s="23">
        <f t="shared" si="561"/>
        <v>2024</v>
      </c>
      <c r="T5979" s="23">
        <f t="shared" si="562"/>
        <v>9</v>
      </c>
      <c r="U5979" t="str">
        <f t="shared" si="563"/>
        <v>Sep-2024</v>
      </c>
    </row>
    <row r="5980" spans="1:21" x14ac:dyDescent="0.3">
      <c r="A5980" t="s">
        <v>7991</v>
      </c>
      <c r="B5980" s="22">
        <v>44662</v>
      </c>
      <c r="C5980" s="22">
        <v>44664</v>
      </c>
      <c r="D5980" s="23" t="s">
        <v>50</v>
      </c>
      <c r="E5980" s="23" t="s">
        <v>1635</v>
      </c>
      <c r="F5980" s="23" t="s">
        <v>52</v>
      </c>
      <c r="G5980" s="23" t="s">
        <v>81</v>
      </c>
      <c r="H5980" s="23" t="s">
        <v>284</v>
      </c>
      <c r="I5980" s="23" t="s">
        <v>96</v>
      </c>
      <c r="J5980" s="23" t="s">
        <v>111</v>
      </c>
      <c r="K5980" s="23" t="s">
        <v>225</v>
      </c>
      <c r="L5980" s="24">
        <v>4413.78</v>
      </c>
      <c r="M5980">
        <v>7</v>
      </c>
      <c r="N5980" s="25">
        <v>0.05</v>
      </c>
      <c r="O5980" s="24">
        <v>1160.22</v>
      </c>
      <c r="P5980" s="26">
        <f t="shared" si="558"/>
        <v>0.26286312412489976</v>
      </c>
      <c r="Q5980" t="str">
        <f t="shared" si="559"/>
        <v>Medium</v>
      </c>
      <c r="R5980" t="str">
        <f t="shared" si="560"/>
        <v>Low</v>
      </c>
      <c r="S5980" s="23">
        <f t="shared" si="561"/>
        <v>2022</v>
      </c>
      <c r="T5980" s="23">
        <f t="shared" si="562"/>
        <v>4</v>
      </c>
      <c r="U5980" t="str">
        <f t="shared" si="563"/>
        <v>Apr-2022</v>
      </c>
    </row>
    <row r="5981" spans="1:21" x14ac:dyDescent="0.3">
      <c r="A5981" t="s">
        <v>7992</v>
      </c>
      <c r="B5981" s="22">
        <v>45715</v>
      </c>
      <c r="C5981" s="22">
        <v>45719</v>
      </c>
      <c r="D5981" s="23" t="s">
        <v>50</v>
      </c>
      <c r="E5981" s="23" t="s">
        <v>1220</v>
      </c>
      <c r="F5981" s="23" t="s">
        <v>80</v>
      </c>
      <c r="G5981" s="23" t="s">
        <v>81</v>
      </c>
      <c r="H5981" s="23" t="s">
        <v>186</v>
      </c>
      <c r="I5981" s="23" t="s">
        <v>83</v>
      </c>
      <c r="J5981" s="23" t="s">
        <v>449</v>
      </c>
      <c r="K5981" s="23" t="s">
        <v>450</v>
      </c>
      <c r="L5981" s="24">
        <v>38870.400000000001</v>
      </c>
      <c r="M5981">
        <v>10</v>
      </c>
      <c r="N5981" s="25">
        <v>0.1</v>
      </c>
      <c r="O5981" s="24">
        <v>6666.61</v>
      </c>
      <c r="P5981" s="26">
        <f t="shared" si="558"/>
        <v>0.17150865440026342</v>
      </c>
      <c r="Q5981" t="str">
        <f t="shared" si="559"/>
        <v>Low</v>
      </c>
      <c r="R5981" t="str">
        <f t="shared" si="560"/>
        <v>Low</v>
      </c>
      <c r="S5981" s="23">
        <f t="shared" si="561"/>
        <v>2025</v>
      </c>
      <c r="T5981" s="23">
        <f t="shared" si="562"/>
        <v>2</v>
      </c>
      <c r="U5981" t="str">
        <f t="shared" si="563"/>
        <v>Feb-2025</v>
      </c>
    </row>
    <row r="5982" spans="1:21" x14ac:dyDescent="0.3">
      <c r="A5982" t="s">
        <v>7993</v>
      </c>
      <c r="B5982" s="22">
        <v>45441</v>
      </c>
      <c r="C5982" s="22">
        <v>45446</v>
      </c>
      <c r="D5982" s="23" t="s">
        <v>102</v>
      </c>
      <c r="E5982" s="23" t="s">
        <v>734</v>
      </c>
      <c r="F5982" s="23" t="s">
        <v>80</v>
      </c>
      <c r="G5982" s="23" t="s">
        <v>179</v>
      </c>
      <c r="H5982" s="23" t="s">
        <v>180</v>
      </c>
      <c r="I5982" s="23" t="s">
        <v>55</v>
      </c>
      <c r="J5982" s="23" t="s">
        <v>65</v>
      </c>
      <c r="K5982" s="23" t="s">
        <v>91</v>
      </c>
      <c r="L5982" s="24">
        <v>17496.759999999998</v>
      </c>
      <c r="M5982">
        <v>2</v>
      </c>
      <c r="N5982" s="25">
        <v>0.05</v>
      </c>
      <c r="O5982" s="24">
        <v>4809.29</v>
      </c>
      <c r="P5982" s="26">
        <f t="shared" si="558"/>
        <v>0.27486746117566913</v>
      </c>
      <c r="Q5982" t="str">
        <f t="shared" si="559"/>
        <v>Medium</v>
      </c>
      <c r="R5982" t="str">
        <f t="shared" si="560"/>
        <v>Low</v>
      </c>
      <c r="S5982" s="23">
        <f t="shared" si="561"/>
        <v>2024</v>
      </c>
      <c r="T5982" s="23">
        <f t="shared" si="562"/>
        <v>5</v>
      </c>
      <c r="U5982" t="str">
        <f t="shared" si="563"/>
        <v>May-2024</v>
      </c>
    </row>
    <row r="5983" spans="1:21" x14ac:dyDescent="0.3">
      <c r="A5983" t="s">
        <v>7994</v>
      </c>
      <c r="B5983" s="22">
        <v>45867</v>
      </c>
      <c r="C5983" s="22">
        <v>45873</v>
      </c>
      <c r="D5983" s="23" t="s">
        <v>50</v>
      </c>
      <c r="E5983" s="23" t="s">
        <v>2713</v>
      </c>
      <c r="F5983" s="23" t="s">
        <v>71</v>
      </c>
      <c r="G5983" s="23" t="s">
        <v>81</v>
      </c>
      <c r="H5983" s="23" t="s">
        <v>82</v>
      </c>
      <c r="I5983" s="23" t="s">
        <v>96</v>
      </c>
      <c r="J5983" s="23" t="s">
        <v>111</v>
      </c>
      <c r="K5983" s="23" t="s">
        <v>225</v>
      </c>
      <c r="L5983" s="24">
        <v>44384.75</v>
      </c>
      <c r="M5983">
        <v>5</v>
      </c>
      <c r="N5983" s="25">
        <v>0.05</v>
      </c>
      <c r="O5983" s="24">
        <v>13383.92</v>
      </c>
      <c r="P5983" s="26">
        <f t="shared" si="558"/>
        <v>0.30154321022423242</v>
      </c>
      <c r="Q5983" t="str">
        <f t="shared" si="559"/>
        <v>High</v>
      </c>
      <c r="R5983" t="str">
        <f t="shared" si="560"/>
        <v>Low</v>
      </c>
      <c r="S5983" s="23">
        <f t="shared" si="561"/>
        <v>2025</v>
      </c>
      <c r="T5983" s="23">
        <f t="shared" si="562"/>
        <v>7</v>
      </c>
      <c r="U5983" t="str">
        <f t="shared" si="563"/>
        <v>Jul-2025</v>
      </c>
    </row>
    <row r="5984" spans="1:21" x14ac:dyDescent="0.3">
      <c r="A5984" t="s">
        <v>7995</v>
      </c>
      <c r="B5984" s="22">
        <v>45979</v>
      </c>
      <c r="C5984" s="22">
        <v>45985</v>
      </c>
      <c r="D5984" s="23" t="s">
        <v>61</v>
      </c>
      <c r="E5984" s="23" t="s">
        <v>1398</v>
      </c>
      <c r="F5984" s="23" t="s">
        <v>71</v>
      </c>
      <c r="G5984" s="23" t="s">
        <v>53</v>
      </c>
      <c r="H5984" s="23" t="s">
        <v>54</v>
      </c>
      <c r="I5984" s="23" t="s">
        <v>118</v>
      </c>
      <c r="J5984" s="23" t="s">
        <v>119</v>
      </c>
      <c r="K5984" s="23" t="s">
        <v>270</v>
      </c>
      <c r="L5984" s="24">
        <v>5057.17</v>
      </c>
      <c r="M5984">
        <v>1</v>
      </c>
      <c r="N5984" s="25">
        <v>0</v>
      </c>
      <c r="O5984" s="24">
        <v>1888.2</v>
      </c>
      <c r="P5984" s="26">
        <f t="shared" si="558"/>
        <v>0.37337087738794622</v>
      </c>
      <c r="Q5984" t="str">
        <f t="shared" si="559"/>
        <v>High</v>
      </c>
      <c r="R5984" t="str">
        <f t="shared" si="560"/>
        <v>None</v>
      </c>
      <c r="S5984" s="23">
        <f t="shared" si="561"/>
        <v>2025</v>
      </c>
      <c r="T5984" s="23">
        <f t="shared" si="562"/>
        <v>11</v>
      </c>
      <c r="U5984" t="str">
        <f t="shared" si="563"/>
        <v>Nov-2025</v>
      </c>
    </row>
    <row r="5985" spans="1:21" x14ac:dyDescent="0.3">
      <c r="A5985" t="s">
        <v>7996</v>
      </c>
      <c r="B5985" s="22">
        <v>45131</v>
      </c>
      <c r="C5985" s="22">
        <v>45133</v>
      </c>
      <c r="D5985" s="23" t="s">
        <v>50</v>
      </c>
      <c r="E5985" s="23" t="s">
        <v>2988</v>
      </c>
      <c r="F5985" s="23" t="s">
        <v>52</v>
      </c>
      <c r="G5985" s="23" t="s">
        <v>63</v>
      </c>
      <c r="H5985" s="23" t="s">
        <v>202</v>
      </c>
      <c r="I5985" s="23" t="s">
        <v>55</v>
      </c>
      <c r="J5985" s="23" t="s">
        <v>141</v>
      </c>
      <c r="K5985" s="23" t="s">
        <v>142</v>
      </c>
      <c r="L5985" s="24">
        <v>31057.98</v>
      </c>
      <c r="M5985">
        <v>3</v>
      </c>
      <c r="N5985" s="25">
        <v>0</v>
      </c>
      <c r="O5985" s="24">
        <v>8741.66</v>
      </c>
      <c r="P5985" s="26">
        <f t="shared" si="558"/>
        <v>0.28146260638972659</v>
      </c>
      <c r="Q5985" t="str">
        <f t="shared" si="559"/>
        <v>Medium</v>
      </c>
      <c r="R5985" t="str">
        <f t="shared" si="560"/>
        <v>None</v>
      </c>
      <c r="S5985" s="23">
        <f t="shared" si="561"/>
        <v>2023</v>
      </c>
      <c r="T5985" s="23">
        <f t="shared" si="562"/>
        <v>7</v>
      </c>
      <c r="U5985" t="str">
        <f t="shared" si="563"/>
        <v>Jul-2023</v>
      </c>
    </row>
    <row r="5986" spans="1:21" x14ac:dyDescent="0.3">
      <c r="A5986" t="s">
        <v>7997</v>
      </c>
      <c r="B5986" s="22">
        <v>45064</v>
      </c>
      <c r="C5986" s="22">
        <v>45067</v>
      </c>
      <c r="D5986" s="23" t="s">
        <v>61</v>
      </c>
      <c r="E5986" s="23" t="s">
        <v>1574</v>
      </c>
      <c r="F5986" s="23" t="s">
        <v>80</v>
      </c>
      <c r="G5986" s="23" t="s">
        <v>53</v>
      </c>
      <c r="H5986" s="23" t="s">
        <v>110</v>
      </c>
      <c r="I5986" s="23" t="s">
        <v>96</v>
      </c>
      <c r="J5986" s="23" t="s">
        <v>97</v>
      </c>
      <c r="K5986" s="23" t="s">
        <v>416</v>
      </c>
      <c r="L5986" s="24">
        <v>55746.96</v>
      </c>
      <c r="M5986">
        <v>4</v>
      </c>
      <c r="N5986" s="25">
        <v>0.15</v>
      </c>
      <c r="O5986" s="24">
        <v>14833.51</v>
      </c>
      <c r="P5986" s="26">
        <f t="shared" si="558"/>
        <v>0.26608643771785945</v>
      </c>
      <c r="Q5986" t="str">
        <f t="shared" si="559"/>
        <v>Medium</v>
      </c>
      <c r="R5986" t="str">
        <f t="shared" si="560"/>
        <v>Medium</v>
      </c>
      <c r="S5986" s="23">
        <f t="shared" si="561"/>
        <v>2023</v>
      </c>
      <c r="T5986" s="23">
        <f t="shared" si="562"/>
        <v>5</v>
      </c>
      <c r="U5986" t="str">
        <f t="shared" si="563"/>
        <v>May-2023</v>
      </c>
    </row>
    <row r="5987" spans="1:21" x14ac:dyDescent="0.3">
      <c r="A5987" t="s">
        <v>7998</v>
      </c>
      <c r="B5987" s="22">
        <v>45652</v>
      </c>
      <c r="C5987" s="22">
        <v>45655</v>
      </c>
      <c r="D5987" s="23" t="s">
        <v>50</v>
      </c>
      <c r="E5987" s="23" t="s">
        <v>1707</v>
      </c>
      <c r="F5987" s="23" t="s">
        <v>52</v>
      </c>
      <c r="G5987" s="23" t="s">
        <v>63</v>
      </c>
      <c r="H5987" s="23" t="s">
        <v>64</v>
      </c>
      <c r="I5987" s="23" t="s">
        <v>83</v>
      </c>
      <c r="J5987" s="23" t="s">
        <v>84</v>
      </c>
      <c r="K5987" s="23" t="s">
        <v>85</v>
      </c>
      <c r="L5987" s="24">
        <v>58806.400000000001</v>
      </c>
      <c r="M5987">
        <v>5</v>
      </c>
      <c r="N5987" s="25">
        <v>0.1</v>
      </c>
      <c r="O5987" s="24">
        <v>9842.64</v>
      </c>
      <c r="P5987" s="26">
        <f t="shared" si="558"/>
        <v>0.16737361919791041</v>
      </c>
      <c r="Q5987" t="str">
        <f t="shared" si="559"/>
        <v>Low</v>
      </c>
      <c r="R5987" t="str">
        <f t="shared" si="560"/>
        <v>Low</v>
      </c>
      <c r="S5987" s="23">
        <f t="shared" si="561"/>
        <v>2024</v>
      </c>
      <c r="T5987" s="23">
        <f t="shared" si="562"/>
        <v>12</v>
      </c>
      <c r="U5987" t="str">
        <f t="shared" si="563"/>
        <v>Dec-2024</v>
      </c>
    </row>
    <row r="5988" spans="1:21" x14ac:dyDescent="0.3">
      <c r="A5988" t="s">
        <v>7999</v>
      </c>
      <c r="B5988" s="22">
        <v>45378</v>
      </c>
      <c r="C5988" s="22">
        <v>45379</v>
      </c>
      <c r="D5988" s="23" t="s">
        <v>78</v>
      </c>
      <c r="E5988" s="23" t="s">
        <v>588</v>
      </c>
      <c r="F5988" s="23" t="s">
        <v>80</v>
      </c>
      <c r="G5988" s="23" t="s">
        <v>179</v>
      </c>
      <c r="H5988" s="23" t="s">
        <v>236</v>
      </c>
      <c r="I5988" s="23" t="s">
        <v>118</v>
      </c>
      <c r="J5988" s="23" t="s">
        <v>119</v>
      </c>
      <c r="K5988" s="23" t="s">
        <v>120</v>
      </c>
      <c r="L5988" s="24">
        <v>145726</v>
      </c>
      <c r="M5988">
        <v>10</v>
      </c>
      <c r="N5988" s="25">
        <v>0.2</v>
      </c>
      <c r="O5988" s="24">
        <v>39576.93</v>
      </c>
      <c r="P5988" s="26">
        <f t="shared" si="558"/>
        <v>0.27158454908526963</v>
      </c>
      <c r="Q5988" t="str">
        <f t="shared" si="559"/>
        <v>Medium</v>
      </c>
      <c r="R5988" t="str">
        <f t="shared" si="560"/>
        <v>Medium</v>
      </c>
      <c r="S5988" s="23">
        <f t="shared" si="561"/>
        <v>2024</v>
      </c>
      <c r="T5988" s="23">
        <f t="shared" si="562"/>
        <v>3</v>
      </c>
      <c r="U5988" t="str">
        <f t="shared" si="563"/>
        <v>Mar-2024</v>
      </c>
    </row>
    <row r="5989" spans="1:21" x14ac:dyDescent="0.3">
      <c r="A5989" t="s">
        <v>8000</v>
      </c>
      <c r="B5989" s="22">
        <v>44593</v>
      </c>
      <c r="C5989" s="22">
        <v>44594</v>
      </c>
      <c r="D5989" s="23" t="s">
        <v>102</v>
      </c>
      <c r="E5989" s="23" t="s">
        <v>948</v>
      </c>
      <c r="F5989" s="23" t="s">
        <v>71</v>
      </c>
      <c r="G5989" s="23" t="s">
        <v>179</v>
      </c>
      <c r="H5989" s="23" t="s">
        <v>180</v>
      </c>
      <c r="I5989" s="23" t="s">
        <v>118</v>
      </c>
      <c r="J5989" s="23" t="s">
        <v>303</v>
      </c>
      <c r="K5989" s="23" t="s">
        <v>491</v>
      </c>
      <c r="L5989" s="24">
        <v>41145.96</v>
      </c>
      <c r="M5989">
        <v>3</v>
      </c>
      <c r="N5989" s="25">
        <v>0</v>
      </c>
      <c r="O5989" s="24">
        <v>15779.21</v>
      </c>
      <c r="P5989" s="26">
        <f t="shared" si="558"/>
        <v>0.38349354347304082</v>
      </c>
      <c r="Q5989" t="str">
        <f t="shared" si="559"/>
        <v>High</v>
      </c>
      <c r="R5989" t="str">
        <f t="shared" si="560"/>
        <v>None</v>
      </c>
      <c r="S5989" s="23">
        <f t="shared" si="561"/>
        <v>2022</v>
      </c>
      <c r="T5989" s="23">
        <f t="shared" si="562"/>
        <v>2</v>
      </c>
      <c r="U5989" t="str">
        <f t="shared" si="563"/>
        <v>Feb-2022</v>
      </c>
    </row>
    <row r="5990" spans="1:21" x14ac:dyDescent="0.3">
      <c r="A5990" t="s">
        <v>8001</v>
      </c>
      <c r="B5990" s="22">
        <v>45218</v>
      </c>
      <c r="C5990" s="22">
        <v>45225</v>
      </c>
      <c r="D5990" s="23" t="s">
        <v>50</v>
      </c>
      <c r="E5990" s="23" t="s">
        <v>866</v>
      </c>
      <c r="F5990" s="23" t="s">
        <v>71</v>
      </c>
      <c r="G5990" s="23" t="s">
        <v>179</v>
      </c>
      <c r="H5990" s="23" t="s">
        <v>180</v>
      </c>
      <c r="I5990" s="23" t="s">
        <v>83</v>
      </c>
      <c r="J5990" s="23" t="s">
        <v>156</v>
      </c>
      <c r="K5990" s="23" t="s">
        <v>157</v>
      </c>
      <c r="L5990" s="24">
        <v>14836.16</v>
      </c>
      <c r="M5990">
        <v>8</v>
      </c>
      <c r="N5990" s="25">
        <v>0.1</v>
      </c>
      <c r="O5990" s="24">
        <v>4076.37</v>
      </c>
      <c r="P5990" s="26">
        <f t="shared" si="558"/>
        <v>0.27475910208571491</v>
      </c>
      <c r="Q5990" t="str">
        <f t="shared" si="559"/>
        <v>Medium</v>
      </c>
      <c r="R5990" t="str">
        <f t="shared" si="560"/>
        <v>Low</v>
      </c>
      <c r="S5990" s="23">
        <f t="shared" si="561"/>
        <v>2023</v>
      </c>
      <c r="T5990" s="23">
        <f t="shared" si="562"/>
        <v>10</v>
      </c>
      <c r="U5990" t="str">
        <f t="shared" si="563"/>
        <v>Oct-2023</v>
      </c>
    </row>
    <row r="5991" spans="1:21" x14ac:dyDescent="0.3">
      <c r="A5991" t="s">
        <v>8002</v>
      </c>
      <c r="B5991" s="22">
        <v>45513</v>
      </c>
      <c r="C5991" s="22">
        <v>45516</v>
      </c>
      <c r="D5991" s="23" t="s">
        <v>61</v>
      </c>
      <c r="E5991" s="23" t="s">
        <v>2001</v>
      </c>
      <c r="F5991" s="23" t="s">
        <v>71</v>
      </c>
      <c r="G5991" s="23" t="s">
        <v>63</v>
      </c>
      <c r="H5991" s="23" t="s">
        <v>213</v>
      </c>
      <c r="I5991" s="23" t="s">
        <v>118</v>
      </c>
      <c r="J5991" s="23" t="s">
        <v>230</v>
      </c>
      <c r="K5991" s="23" t="s">
        <v>351</v>
      </c>
      <c r="L5991" s="24">
        <v>12677.71</v>
      </c>
      <c r="M5991">
        <v>1</v>
      </c>
      <c r="N5991" s="25">
        <v>0.1</v>
      </c>
      <c r="O5991" s="24">
        <v>3865.19</v>
      </c>
      <c r="P5991" s="26">
        <f t="shared" si="558"/>
        <v>0.3048807710540784</v>
      </c>
      <c r="Q5991" t="str">
        <f t="shared" si="559"/>
        <v>High</v>
      </c>
      <c r="R5991" t="str">
        <f t="shared" si="560"/>
        <v>Low</v>
      </c>
      <c r="S5991" s="23">
        <f t="shared" si="561"/>
        <v>2024</v>
      </c>
      <c r="T5991" s="23">
        <f t="shared" si="562"/>
        <v>8</v>
      </c>
      <c r="U5991" t="str">
        <f t="shared" si="563"/>
        <v>Aug-2024</v>
      </c>
    </row>
    <row r="5992" spans="1:21" x14ac:dyDescent="0.3">
      <c r="A5992" t="s">
        <v>8003</v>
      </c>
      <c r="B5992" s="22">
        <v>45911</v>
      </c>
      <c r="C5992" s="22">
        <v>45918</v>
      </c>
      <c r="D5992" s="23" t="s">
        <v>50</v>
      </c>
      <c r="E5992" s="23" t="s">
        <v>1615</v>
      </c>
      <c r="F5992" s="23" t="s">
        <v>80</v>
      </c>
      <c r="G5992" s="23" t="s">
        <v>63</v>
      </c>
      <c r="H5992" s="23" t="s">
        <v>202</v>
      </c>
      <c r="I5992" s="23" t="s">
        <v>55</v>
      </c>
      <c r="J5992" s="23" t="s">
        <v>65</v>
      </c>
      <c r="K5992" s="23" t="s">
        <v>325</v>
      </c>
      <c r="L5992" s="24">
        <v>1593.85</v>
      </c>
      <c r="M5992">
        <v>5</v>
      </c>
      <c r="N5992" s="25">
        <v>0.05</v>
      </c>
      <c r="O5992" s="24">
        <v>332.91</v>
      </c>
      <c r="P5992" s="26">
        <f t="shared" si="558"/>
        <v>0.20887160021331996</v>
      </c>
      <c r="Q5992" t="str">
        <f t="shared" si="559"/>
        <v>Medium</v>
      </c>
      <c r="R5992" t="str">
        <f t="shared" si="560"/>
        <v>Low</v>
      </c>
      <c r="S5992" s="23">
        <f t="shared" si="561"/>
        <v>2025</v>
      </c>
      <c r="T5992" s="23">
        <f t="shared" si="562"/>
        <v>9</v>
      </c>
      <c r="U5992" t="str">
        <f t="shared" si="563"/>
        <v>Sep-2025</v>
      </c>
    </row>
    <row r="5993" spans="1:21" x14ac:dyDescent="0.3">
      <c r="A5993" t="s">
        <v>8004</v>
      </c>
      <c r="B5993" s="22">
        <v>45023</v>
      </c>
      <c r="C5993" s="22">
        <v>45025</v>
      </c>
      <c r="D5993" s="23" t="s">
        <v>78</v>
      </c>
      <c r="E5993" s="23" t="s">
        <v>2875</v>
      </c>
      <c r="F5993" s="23" t="s">
        <v>52</v>
      </c>
      <c r="G5993" s="23" t="s">
        <v>179</v>
      </c>
      <c r="H5993" s="23" t="s">
        <v>236</v>
      </c>
      <c r="I5993" s="23" t="s">
        <v>118</v>
      </c>
      <c r="J5993" s="23" t="s">
        <v>191</v>
      </c>
      <c r="K5993" s="23" t="s">
        <v>192</v>
      </c>
      <c r="L5993" s="24">
        <v>108592.74</v>
      </c>
      <c r="M5993">
        <v>9</v>
      </c>
      <c r="N5993" s="25">
        <v>0.1</v>
      </c>
      <c r="O5993" s="24">
        <v>36006.1</v>
      </c>
      <c r="P5993" s="26">
        <f t="shared" si="558"/>
        <v>0.33157004786876171</v>
      </c>
      <c r="Q5993" t="str">
        <f t="shared" si="559"/>
        <v>High</v>
      </c>
      <c r="R5993" t="str">
        <f t="shared" si="560"/>
        <v>Low</v>
      </c>
      <c r="S5993" s="23">
        <f t="shared" si="561"/>
        <v>2023</v>
      </c>
      <c r="T5993" s="23">
        <f t="shared" si="562"/>
        <v>4</v>
      </c>
      <c r="U5993" t="str">
        <f t="shared" si="563"/>
        <v>Apr-2023</v>
      </c>
    </row>
    <row r="5994" spans="1:21" x14ac:dyDescent="0.3">
      <c r="A5994" t="s">
        <v>8005</v>
      </c>
      <c r="B5994" s="22">
        <v>45787</v>
      </c>
      <c r="C5994" s="22">
        <v>45791</v>
      </c>
      <c r="D5994" s="23" t="s">
        <v>102</v>
      </c>
      <c r="E5994" s="23" t="s">
        <v>1299</v>
      </c>
      <c r="F5994" s="23" t="s">
        <v>71</v>
      </c>
      <c r="G5994" s="23" t="s">
        <v>53</v>
      </c>
      <c r="H5994" s="23" t="s">
        <v>246</v>
      </c>
      <c r="I5994" s="23" t="s">
        <v>83</v>
      </c>
      <c r="J5994" s="23" t="s">
        <v>156</v>
      </c>
      <c r="K5994" s="23" t="s">
        <v>208</v>
      </c>
      <c r="L5994" s="24">
        <v>58260.76</v>
      </c>
      <c r="M5994">
        <v>4</v>
      </c>
      <c r="N5994" s="25">
        <v>0.05</v>
      </c>
      <c r="O5994" s="24">
        <v>19955.41</v>
      </c>
      <c r="P5994" s="26">
        <f t="shared" si="558"/>
        <v>0.34251887548325838</v>
      </c>
      <c r="Q5994" t="str">
        <f t="shared" si="559"/>
        <v>High</v>
      </c>
      <c r="R5994" t="str">
        <f t="shared" si="560"/>
        <v>Low</v>
      </c>
      <c r="S5994" s="23">
        <f t="shared" si="561"/>
        <v>2025</v>
      </c>
      <c r="T5994" s="23">
        <f t="shared" si="562"/>
        <v>5</v>
      </c>
      <c r="U5994" t="str">
        <f t="shared" si="563"/>
        <v>May-2025</v>
      </c>
    </row>
    <row r="5995" spans="1:21" x14ac:dyDescent="0.3">
      <c r="A5995" t="s">
        <v>8006</v>
      </c>
      <c r="B5995" s="22">
        <v>45413</v>
      </c>
      <c r="C5995" s="22">
        <v>45420</v>
      </c>
      <c r="D5995" s="23" t="s">
        <v>61</v>
      </c>
      <c r="E5995" s="23" t="s">
        <v>951</v>
      </c>
      <c r="F5995" s="23" t="s">
        <v>80</v>
      </c>
      <c r="G5995" s="23" t="s">
        <v>63</v>
      </c>
      <c r="H5995" s="23" t="s">
        <v>64</v>
      </c>
      <c r="I5995" s="23" t="s">
        <v>55</v>
      </c>
      <c r="J5995" s="23" t="s">
        <v>141</v>
      </c>
      <c r="K5995" s="23" t="s">
        <v>142</v>
      </c>
      <c r="L5995" s="24">
        <v>33946.199999999997</v>
      </c>
      <c r="M5995">
        <v>6</v>
      </c>
      <c r="N5995" s="25">
        <v>0.15</v>
      </c>
      <c r="O5995" s="24">
        <v>4900.26</v>
      </c>
      <c r="P5995" s="26">
        <f t="shared" si="558"/>
        <v>0.1443537126394118</v>
      </c>
      <c r="Q5995" t="str">
        <f t="shared" si="559"/>
        <v>Low</v>
      </c>
      <c r="R5995" t="str">
        <f t="shared" si="560"/>
        <v>Medium</v>
      </c>
      <c r="S5995" s="23">
        <f t="shared" si="561"/>
        <v>2024</v>
      </c>
      <c r="T5995" s="23">
        <f t="shared" si="562"/>
        <v>5</v>
      </c>
      <c r="U5995" t="str">
        <f t="shared" si="563"/>
        <v>May-2024</v>
      </c>
    </row>
    <row r="5996" spans="1:21" x14ac:dyDescent="0.3">
      <c r="A5996" t="s">
        <v>8007</v>
      </c>
      <c r="B5996" s="22">
        <v>44825</v>
      </c>
      <c r="C5996" s="22">
        <v>44831</v>
      </c>
      <c r="D5996" s="23" t="s">
        <v>102</v>
      </c>
      <c r="E5996" s="23" t="s">
        <v>2137</v>
      </c>
      <c r="F5996" s="23" t="s">
        <v>80</v>
      </c>
      <c r="G5996" s="23" t="s">
        <v>81</v>
      </c>
      <c r="H5996" s="23" t="s">
        <v>186</v>
      </c>
      <c r="I5996" s="23" t="s">
        <v>55</v>
      </c>
      <c r="J5996" s="23" t="s">
        <v>56</v>
      </c>
      <c r="K5996" s="23" t="s">
        <v>74</v>
      </c>
      <c r="L5996" s="24">
        <v>55844.84</v>
      </c>
      <c r="M5996">
        <v>4</v>
      </c>
      <c r="N5996" s="25">
        <v>0.1</v>
      </c>
      <c r="O5996" s="24">
        <v>12873.77</v>
      </c>
      <c r="P5996" s="26">
        <f t="shared" si="558"/>
        <v>0.23052747577036664</v>
      </c>
      <c r="Q5996" t="str">
        <f t="shared" si="559"/>
        <v>Medium</v>
      </c>
      <c r="R5996" t="str">
        <f t="shared" si="560"/>
        <v>Low</v>
      </c>
      <c r="S5996" s="23">
        <f t="shared" si="561"/>
        <v>2022</v>
      </c>
      <c r="T5996" s="23">
        <f t="shared" si="562"/>
        <v>9</v>
      </c>
      <c r="U5996" t="str">
        <f t="shared" si="563"/>
        <v>Sep-2022</v>
      </c>
    </row>
    <row r="5997" spans="1:21" x14ac:dyDescent="0.3">
      <c r="A5997" t="s">
        <v>8008</v>
      </c>
      <c r="B5997" s="22">
        <v>45417</v>
      </c>
      <c r="C5997" s="22">
        <v>45418</v>
      </c>
      <c r="D5997" s="23" t="s">
        <v>102</v>
      </c>
      <c r="E5997" s="23" t="s">
        <v>536</v>
      </c>
      <c r="F5997" s="23" t="s">
        <v>71</v>
      </c>
      <c r="G5997" s="23" t="s">
        <v>179</v>
      </c>
      <c r="H5997" s="23" t="s">
        <v>236</v>
      </c>
      <c r="I5997" s="23" t="s">
        <v>83</v>
      </c>
      <c r="J5997" s="23" t="s">
        <v>449</v>
      </c>
      <c r="K5997" s="23" t="s">
        <v>450</v>
      </c>
      <c r="L5997" s="24">
        <v>128720.3</v>
      </c>
      <c r="M5997">
        <v>10</v>
      </c>
      <c r="N5997" s="25">
        <v>0.25</v>
      </c>
      <c r="O5997" s="24">
        <v>21531.17</v>
      </c>
      <c r="P5997" s="26">
        <f t="shared" si="558"/>
        <v>0.16727097435291868</v>
      </c>
      <c r="Q5997" t="str">
        <f t="shared" si="559"/>
        <v>Low</v>
      </c>
      <c r="R5997" t="str">
        <f t="shared" si="560"/>
        <v>High</v>
      </c>
      <c r="S5997" s="23">
        <f t="shared" si="561"/>
        <v>2024</v>
      </c>
      <c r="T5997" s="23">
        <f t="shared" si="562"/>
        <v>5</v>
      </c>
      <c r="U5997" t="str">
        <f t="shared" si="563"/>
        <v>May-2024</v>
      </c>
    </row>
    <row r="5998" spans="1:21" x14ac:dyDescent="0.3">
      <c r="A5998" t="s">
        <v>8009</v>
      </c>
      <c r="B5998" s="22">
        <v>44868</v>
      </c>
      <c r="C5998" s="22">
        <v>44869</v>
      </c>
      <c r="D5998" s="23" t="s">
        <v>102</v>
      </c>
      <c r="E5998" s="23" t="s">
        <v>1570</v>
      </c>
      <c r="F5998" s="23" t="s">
        <v>52</v>
      </c>
      <c r="G5998" s="23" t="s">
        <v>72</v>
      </c>
      <c r="H5998" s="23" t="s">
        <v>346</v>
      </c>
      <c r="I5998" s="23" t="s">
        <v>118</v>
      </c>
      <c r="J5998" s="23" t="s">
        <v>303</v>
      </c>
      <c r="K5998" s="23" t="s">
        <v>421</v>
      </c>
      <c r="L5998" s="24">
        <v>11117.28</v>
      </c>
      <c r="M5998">
        <v>8</v>
      </c>
      <c r="N5998" s="25">
        <v>0.1</v>
      </c>
      <c r="O5998" s="24">
        <v>3476.36</v>
      </c>
      <c r="P5998" s="26">
        <f t="shared" si="558"/>
        <v>0.31269878963199632</v>
      </c>
      <c r="Q5998" t="str">
        <f t="shared" si="559"/>
        <v>High</v>
      </c>
      <c r="R5998" t="str">
        <f t="shared" si="560"/>
        <v>Low</v>
      </c>
      <c r="S5998" s="23">
        <f t="shared" si="561"/>
        <v>2022</v>
      </c>
      <c r="T5998" s="23">
        <f t="shared" si="562"/>
        <v>11</v>
      </c>
      <c r="U5998" t="str">
        <f t="shared" si="563"/>
        <v>Nov-2022</v>
      </c>
    </row>
    <row r="5999" spans="1:21" x14ac:dyDescent="0.3">
      <c r="A5999" t="s">
        <v>8010</v>
      </c>
      <c r="B5999" s="22">
        <v>44685</v>
      </c>
      <c r="C5999" s="22">
        <v>44687</v>
      </c>
      <c r="D5999" s="23" t="s">
        <v>102</v>
      </c>
      <c r="E5999" s="23" t="s">
        <v>1661</v>
      </c>
      <c r="F5999" s="23" t="s">
        <v>80</v>
      </c>
      <c r="G5999" s="23" t="s">
        <v>81</v>
      </c>
      <c r="H5999" s="23" t="s">
        <v>186</v>
      </c>
      <c r="I5999" s="23" t="s">
        <v>118</v>
      </c>
      <c r="J5999" s="23" t="s">
        <v>191</v>
      </c>
      <c r="K5999" s="23" t="s">
        <v>290</v>
      </c>
      <c r="L5999" s="24">
        <v>48895.63</v>
      </c>
      <c r="M5999">
        <v>7</v>
      </c>
      <c r="N5999" s="25">
        <v>0.05</v>
      </c>
      <c r="O5999" s="24">
        <v>17380.349999999999</v>
      </c>
      <c r="P5999" s="26">
        <f t="shared" si="558"/>
        <v>0.35545814625969641</v>
      </c>
      <c r="Q5999" t="str">
        <f t="shared" si="559"/>
        <v>High</v>
      </c>
      <c r="R5999" t="str">
        <f t="shared" si="560"/>
        <v>Low</v>
      </c>
      <c r="S5999" s="23">
        <f t="shared" si="561"/>
        <v>2022</v>
      </c>
      <c r="T5999" s="23">
        <f t="shared" si="562"/>
        <v>5</v>
      </c>
      <c r="U5999" t="str">
        <f t="shared" si="563"/>
        <v>May-2022</v>
      </c>
    </row>
    <row r="6000" spans="1:21" x14ac:dyDescent="0.3">
      <c r="A6000" t="s">
        <v>8011</v>
      </c>
      <c r="B6000" s="22">
        <v>44860</v>
      </c>
      <c r="C6000" s="22">
        <v>44861</v>
      </c>
      <c r="D6000" s="23" t="s">
        <v>61</v>
      </c>
      <c r="E6000" s="23" t="s">
        <v>2137</v>
      </c>
      <c r="F6000" s="23" t="s">
        <v>71</v>
      </c>
      <c r="G6000" s="23" t="s">
        <v>179</v>
      </c>
      <c r="H6000" s="23" t="s">
        <v>236</v>
      </c>
      <c r="I6000" s="23" t="s">
        <v>96</v>
      </c>
      <c r="J6000" s="23" t="s">
        <v>135</v>
      </c>
      <c r="K6000" s="23" t="s">
        <v>275</v>
      </c>
      <c r="L6000" s="24">
        <v>39163.919999999998</v>
      </c>
      <c r="M6000">
        <v>8</v>
      </c>
      <c r="N6000" s="25">
        <v>0.05</v>
      </c>
      <c r="O6000" s="24">
        <v>8880.85</v>
      </c>
      <c r="P6000" s="26">
        <f t="shared" si="558"/>
        <v>0.22676100860179474</v>
      </c>
      <c r="Q6000" t="str">
        <f t="shared" si="559"/>
        <v>Medium</v>
      </c>
      <c r="R6000" t="str">
        <f t="shared" si="560"/>
        <v>Low</v>
      </c>
      <c r="S6000" s="23">
        <f t="shared" si="561"/>
        <v>2022</v>
      </c>
      <c r="T6000" s="23">
        <f t="shared" si="562"/>
        <v>10</v>
      </c>
      <c r="U6000" t="str">
        <f t="shared" si="563"/>
        <v>Oct-2022</v>
      </c>
    </row>
    <row r="6001" spans="1:21" x14ac:dyDescent="0.3">
      <c r="A6001" t="s">
        <v>8012</v>
      </c>
      <c r="B6001" s="22">
        <v>45543</v>
      </c>
      <c r="C6001" s="22">
        <v>45550</v>
      </c>
      <c r="D6001" s="23" t="s">
        <v>78</v>
      </c>
      <c r="E6001" s="23" t="s">
        <v>2999</v>
      </c>
      <c r="F6001" s="23" t="s">
        <v>80</v>
      </c>
      <c r="G6001" s="23" t="s">
        <v>72</v>
      </c>
      <c r="H6001" s="23" t="s">
        <v>346</v>
      </c>
      <c r="I6001" s="23" t="s">
        <v>118</v>
      </c>
      <c r="J6001" s="23" t="s">
        <v>119</v>
      </c>
      <c r="K6001" s="23" t="s">
        <v>120</v>
      </c>
      <c r="L6001" s="24">
        <v>139106.70000000001</v>
      </c>
      <c r="M6001">
        <v>10</v>
      </c>
      <c r="N6001" s="25">
        <v>0.1</v>
      </c>
      <c r="O6001" s="24">
        <v>35422.230000000003</v>
      </c>
      <c r="P6001" s="26">
        <f t="shared" si="558"/>
        <v>0.25464071824002726</v>
      </c>
      <c r="Q6001" t="str">
        <f t="shared" si="559"/>
        <v>Medium</v>
      </c>
      <c r="R6001" t="str">
        <f t="shared" si="560"/>
        <v>Low</v>
      </c>
      <c r="S6001" s="23">
        <f t="shared" si="561"/>
        <v>2024</v>
      </c>
      <c r="T6001" s="23">
        <f t="shared" si="562"/>
        <v>9</v>
      </c>
      <c r="U6001" t="str">
        <f t="shared" si="563"/>
        <v>Sep-2024</v>
      </c>
    </row>
    <row r="6002" spans="1:21" x14ac:dyDescent="0.3">
      <c r="A6002" t="s">
        <v>8013</v>
      </c>
      <c r="B6002" s="22">
        <v>45973</v>
      </c>
      <c r="C6002" s="22">
        <v>45976</v>
      </c>
      <c r="D6002" s="23" t="s">
        <v>78</v>
      </c>
      <c r="E6002" s="23" t="s">
        <v>1793</v>
      </c>
      <c r="F6002" s="23" t="s">
        <v>71</v>
      </c>
      <c r="G6002" s="23" t="s">
        <v>179</v>
      </c>
      <c r="H6002" s="23" t="s">
        <v>236</v>
      </c>
      <c r="I6002" s="23" t="s">
        <v>55</v>
      </c>
      <c r="J6002" s="23" t="s">
        <v>141</v>
      </c>
      <c r="K6002" s="23" t="s">
        <v>142</v>
      </c>
      <c r="L6002" s="24">
        <v>126494.37</v>
      </c>
      <c r="M6002">
        <v>9</v>
      </c>
      <c r="N6002" s="25">
        <v>0.05</v>
      </c>
      <c r="O6002" s="24">
        <v>39806.620000000003</v>
      </c>
      <c r="P6002" s="26">
        <f t="shared" si="558"/>
        <v>0.31469084355295818</v>
      </c>
      <c r="Q6002" t="str">
        <f t="shared" si="559"/>
        <v>High</v>
      </c>
      <c r="R6002" t="str">
        <f t="shared" si="560"/>
        <v>Low</v>
      </c>
      <c r="S6002" s="23">
        <f t="shared" si="561"/>
        <v>2025</v>
      </c>
      <c r="T6002" s="23">
        <f t="shared" si="562"/>
        <v>11</v>
      </c>
      <c r="U6002" t="str">
        <f t="shared" si="563"/>
        <v>Nov-2025</v>
      </c>
    </row>
    <row r="6003" spans="1:21" x14ac:dyDescent="0.3">
      <c r="A6003" t="s">
        <v>8014</v>
      </c>
      <c r="B6003" s="22">
        <v>45994</v>
      </c>
      <c r="C6003" s="22">
        <v>45999</v>
      </c>
      <c r="D6003" s="23" t="s">
        <v>61</v>
      </c>
      <c r="E6003" s="23" t="s">
        <v>1226</v>
      </c>
      <c r="F6003" s="23" t="s">
        <v>71</v>
      </c>
      <c r="G6003" s="23" t="s">
        <v>179</v>
      </c>
      <c r="H6003" s="23" t="s">
        <v>236</v>
      </c>
      <c r="I6003" s="23" t="s">
        <v>83</v>
      </c>
      <c r="J6003" s="23" t="s">
        <v>156</v>
      </c>
      <c r="K6003" s="23" t="s">
        <v>157</v>
      </c>
      <c r="L6003" s="24">
        <v>76788.240000000005</v>
      </c>
      <c r="M6003">
        <v>6</v>
      </c>
      <c r="N6003" s="25">
        <v>0.1</v>
      </c>
      <c r="O6003" s="24">
        <v>15098.73</v>
      </c>
      <c r="P6003" s="26">
        <f t="shared" si="558"/>
        <v>0.19662815556132029</v>
      </c>
      <c r="Q6003" t="str">
        <f t="shared" si="559"/>
        <v>Low</v>
      </c>
      <c r="R6003" t="str">
        <f t="shared" si="560"/>
        <v>Low</v>
      </c>
      <c r="S6003" s="23">
        <f t="shared" si="561"/>
        <v>2025</v>
      </c>
      <c r="T6003" s="23">
        <f t="shared" si="562"/>
        <v>12</v>
      </c>
      <c r="U6003" t="str">
        <f t="shared" si="563"/>
        <v>Dec-2025</v>
      </c>
    </row>
    <row r="6004" spans="1:21" x14ac:dyDescent="0.3">
      <c r="A6004" t="s">
        <v>8015</v>
      </c>
      <c r="B6004" s="22">
        <v>44868</v>
      </c>
      <c r="C6004" s="22">
        <v>44869</v>
      </c>
      <c r="D6004" s="23" t="s">
        <v>61</v>
      </c>
      <c r="E6004" s="23" t="s">
        <v>1707</v>
      </c>
      <c r="F6004" s="23" t="s">
        <v>71</v>
      </c>
      <c r="G6004" s="23" t="s">
        <v>179</v>
      </c>
      <c r="H6004" s="23" t="s">
        <v>236</v>
      </c>
      <c r="I6004" s="23" t="s">
        <v>96</v>
      </c>
      <c r="J6004" s="23" t="s">
        <v>135</v>
      </c>
      <c r="K6004" s="23" t="s">
        <v>395</v>
      </c>
      <c r="L6004" s="24">
        <v>51641.64</v>
      </c>
      <c r="M6004">
        <v>6</v>
      </c>
      <c r="N6004" s="25">
        <v>0.2</v>
      </c>
      <c r="O6004" s="24">
        <v>9967.7999999999993</v>
      </c>
      <c r="P6004" s="26">
        <f t="shared" si="558"/>
        <v>0.19301865703722809</v>
      </c>
      <c r="Q6004" t="str">
        <f t="shared" si="559"/>
        <v>Low</v>
      </c>
      <c r="R6004" t="str">
        <f t="shared" si="560"/>
        <v>Medium</v>
      </c>
      <c r="S6004" s="23">
        <f t="shared" si="561"/>
        <v>2022</v>
      </c>
      <c r="T6004" s="23">
        <f t="shared" si="562"/>
        <v>11</v>
      </c>
      <c r="U6004" t="str">
        <f t="shared" si="563"/>
        <v>Nov-2022</v>
      </c>
    </row>
    <row r="6005" spans="1:21" x14ac:dyDescent="0.3">
      <c r="A6005" t="s">
        <v>8016</v>
      </c>
      <c r="B6005" s="22">
        <v>45356</v>
      </c>
      <c r="C6005" s="22">
        <v>45357</v>
      </c>
      <c r="D6005" s="23" t="s">
        <v>61</v>
      </c>
      <c r="E6005" s="23" t="s">
        <v>1267</v>
      </c>
      <c r="F6005" s="23" t="s">
        <v>71</v>
      </c>
      <c r="G6005" s="23" t="s">
        <v>72</v>
      </c>
      <c r="H6005" s="23" t="s">
        <v>73</v>
      </c>
      <c r="I6005" s="23" t="s">
        <v>83</v>
      </c>
      <c r="J6005" s="23" t="s">
        <v>84</v>
      </c>
      <c r="K6005" s="23" t="s">
        <v>257</v>
      </c>
      <c r="L6005" s="24">
        <v>9809.92</v>
      </c>
      <c r="M6005">
        <v>4</v>
      </c>
      <c r="N6005" s="25">
        <v>0.2</v>
      </c>
      <c r="O6005" s="24">
        <v>3053.46</v>
      </c>
      <c r="P6005" s="26">
        <f t="shared" si="558"/>
        <v>0.31126247716597077</v>
      </c>
      <c r="Q6005" t="str">
        <f t="shared" si="559"/>
        <v>High</v>
      </c>
      <c r="R6005" t="str">
        <f t="shared" si="560"/>
        <v>Medium</v>
      </c>
      <c r="S6005" s="23">
        <f t="shared" si="561"/>
        <v>2024</v>
      </c>
      <c r="T6005" s="23">
        <f t="shared" si="562"/>
        <v>3</v>
      </c>
      <c r="U6005" t="str">
        <f t="shared" si="563"/>
        <v>Mar-2024</v>
      </c>
    </row>
    <row r="6006" spans="1:21" x14ac:dyDescent="0.3">
      <c r="A6006" t="s">
        <v>8017</v>
      </c>
      <c r="B6006" s="22">
        <v>44765</v>
      </c>
      <c r="C6006" s="22">
        <v>44770</v>
      </c>
      <c r="D6006" s="23" t="s">
        <v>78</v>
      </c>
      <c r="E6006" s="23" t="s">
        <v>2047</v>
      </c>
      <c r="F6006" s="23" t="s">
        <v>71</v>
      </c>
      <c r="G6006" s="23" t="s">
        <v>72</v>
      </c>
      <c r="H6006" s="23" t="s">
        <v>117</v>
      </c>
      <c r="I6006" s="23" t="s">
        <v>96</v>
      </c>
      <c r="J6006" s="23" t="s">
        <v>166</v>
      </c>
      <c r="K6006" s="23" t="s">
        <v>762</v>
      </c>
      <c r="L6006" s="24">
        <v>10549.04</v>
      </c>
      <c r="M6006">
        <v>1</v>
      </c>
      <c r="N6006" s="25">
        <v>0.15</v>
      </c>
      <c r="O6006" s="24">
        <v>3419.97</v>
      </c>
      <c r="P6006" s="26">
        <f t="shared" si="558"/>
        <v>0.32419727292720468</v>
      </c>
      <c r="Q6006" t="str">
        <f t="shared" si="559"/>
        <v>High</v>
      </c>
      <c r="R6006" t="str">
        <f t="shared" si="560"/>
        <v>Medium</v>
      </c>
      <c r="S6006" s="23">
        <f t="shared" si="561"/>
        <v>2022</v>
      </c>
      <c r="T6006" s="23">
        <f t="shared" si="562"/>
        <v>7</v>
      </c>
      <c r="U6006" t="str">
        <f t="shared" si="563"/>
        <v>Jul-2022</v>
      </c>
    </row>
    <row r="6007" spans="1:21" x14ac:dyDescent="0.3">
      <c r="A6007" t="s">
        <v>8018</v>
      </c>
      <c r="B6007" s="22">
        <v>45141</v>
      </c>
      <c r="C6007" s="22">
        <v>45148</v>
      </c>
      <c r="D6007" s="23" t="s">
        <v>78</v>
      </c>
      <c r="E6007" s="23" t="s">
        <v>3201</v>
      </c>
      <c r="F6007" s="23" t="s">
        <v>52</v>
      </c>
      <c r="G6007" s="23" t="s">
        <v>72</v>
      </c>
      <c r="H6007" s="23" t="s">
        <v>104</v>
      </c>
      <c r="I6007" s="23" t="s">
        <v>96</v>
      </c>
      <c r="J6007" s="23" t="s">
        <v>135</v>
      </c>
      <c r="K6007" s="23" t="s">
        <v>395</v>
      </c>
      <c r="L6007" s="24">
        <v>70882.98</v>
      </c>
      <c r="M6007">
        <v>7</v>
      </c>
      <c r="N6007" s="25">
        <v>0.15</v>
      </c>
      <c r="O6007" s="24">
        <v>11808.21</v>
      </c>
      <c r="P6007" s="26">
        <f t="shared" si="558"/>
        <v>0.1665873810610107</v>
      </c>
      <c r="Q6007" t="str">
        <f t="shared" si="559"/>
        <v>Low</v>
      </c>
      <c r="R6007" t="str">
        <f t="shared" si="560"/>
        <v>Medium</v>
      </c>
      <c r="S6007" s="23">
        <f t="shared" si="561"/>
        <v>2023</v>
      </c>
      <c r="T6007" s="23">
        <f t="shared" si="562"/>
        <v>8</v>
      </c>
      <c r="U6007" t="str">
        <f t="shared" si="563"/>
        <v>Aug-2023</v>
      </c>
    </row>
    <row r="6008" spans="1:21" x14ac:dyDescent="0.3">
      <c r="A6008" t="s">
        <v>8019</v>
      </c>
      <c r="B6008" s="22">
        <v>45699</v>
      </c>
      <c r="C6008" s="22">
        <v>45701</v>
      </c>
      <c r="D6008" s="23" t="s">
        <v>102</v>
      </c>
      <c r="E6008" s="23" t="s">
        <v>1111</v>
      </c>
      <c r="F6008" s="23" t="s">
        <v>71</v>
      </c>
      <c r="G6008" s="23" t="s">
        <v>81</v>
      </c>
      <c r="H6008" s="23" t="s">
        <v>186</v>
      </c>
      <c r="I6008" s="23" t="s">
        <v>118</v>
      </c>
      <c r="J6008" s="23" t="s">
        <v>119</v>
      </c>
      <c r="K6008" s="23" t="s">
        <v>197</v>
      </c>
      <c r="L6008" s="24">
        <v>39206.79</v>
      </c>
      <c r="M6008">
        <v>7</v>
      </c>
      <c r="N6008" s="25">
        <v>0.05</v>
      </c>
      <c r="O6008" s="24">
        <v>7336.13</v>
      </c>
      <c r="P6008" s="26">
        <f t="shared" si="558"/>
        <v>0.18711376269263563</v>
      </c>
      <c r="Q6008" t="str">
        <f t="shared" si="559"/>
        <v>Low</v>
      </c>
      <c r="R6008" t="str">
        <f t="shared" si="560"/>
        <v>Low</v>
      </c>
      <c r="S6008" s="23">
        <f t="shared" si="561"/>
        <v>2025</v>
      </c>
      <c r="T6008" s="23">
        <f t="shared" si="562"/>
        <v>2</v>
      </c>
      <c r="U6008" t="str">
        <f t="shared" si="563"/>
        <v>Feb-2025</v>
      </c>
    </row>
    <row r="6009" spans="1:21" x14ac:dyDescent="0.3">
      <c r="A6009" t="s">
        <v>8020</v>
      </c>
      <c r="B6009" s="22">
        <v>44699</v>
      </c>
      <c r="C6009" s="22">
        <v>44702</v>
      </c>
      <c r="D6009" s="23" t="s">
        <v>102</v>
      </c>
      <c r="E6009" s="23" t="s">
        <v>676</v>
      </c>
      <c r="F6009" s="23" t="s">
        <v>80</v>
      </c>
      <c r="G6009" s="23" t="s">
        <v>179</v>
      </c>
      <c r="H6009" s="23" t="s">
        <v>236</v>
      </c>
      <c r="I6009" s="23" t="s">
        <v>96</v>
      </c>
      <c r="J6009" s="23" t="s">
        <v>166</v>
      </c>
      <c r="K6009" s="23" t="s">
        <v>337</v>
      </c>
      <c r="L6009" s="24">
        <v>32241.75</v>
      </c>
      <c r="M6009">
        <v>5</v>
      </c>
      <c r="N6009" s="25">
        <v>0.05</v>
      </c>
      <c r="O6009" s="24">
        <v>7676.74</v>
      </c>
      <c r="P6009" s="26">
        <f t="shared" si="558"/>
        <v>0.23809935875068816</v>
      </c>
      <c r="Q6009" t="str">
        <f t="shared" si="559"/>
        <v>Medium</v>
      </c>
      <c r="R6009" t="str">
        <f t="shared" si="560"/>
        <v>Low</v>
      </c>
      <c r="S6009" s="23">
        <f t="shared" si="561"/>
        <v>2022</v>
      </c>
      <c r="T6009" s="23">
        <f t="shared" si="562"/>
        <v>5</v>
      </c>
      <c r="U6009" t="str">
        <f t="shared" si="563"/>
        <v>May-2022</v>
      </c>
    </row>
    <row r="6010" spans="1:21" x14ac:dyDescent="0.3">
      <c r="A6010" t="s">
        <v>8021</v>
      </c>
      <c r="B6010" s="22">
        <v>45606</v>
      </c>
      <c r="C6010" s="22">
        <v>45611</v>
      </c>
      <c r="D6010" s="23" t="s">
        <v>102</v>
      </c>
      <c r="E6010" s="23" t="s">
        <v>196</v>
      </c>
      <c r="F6010" s="23" t="s">
        <v>52</v>
      </c>
      <c r="G6010" s="23" t="s">
        <v>63</v>
      </c>
      <c r="H6010" s="23" t="s">
        <v>213</v>
      </c>
      <c r="I6010" s="23" t="s">
        <v>55</v>
      </c>
      <c r="J6010" s="23" t="s">
        <v>141</v>
      </c>
      <c r="K6010" s="23" t="s">
        <v>978</v>
      </c>
      <c r="L6010" s="24">
        <v>44624.72</v>
      </c>
      <c r="M6010">
        <v>7</v>
      </c>
      <c r="N6010" s="25">
        <v>0.25</v>
      </c>
      <c r="O6010" s="24">
        <v>6196.43</v>
      </c>
      <c r="P6010" s="26">
        <f t="shared" si="558"/>
        <v>0.13885644548582041</v>
      </c>
      <c r="Q6010" t="str">
        <f t="shared" si="559"/>
        <v>Low</v>
      </c>
      <c r="R6010" t="str">
        <f t="shared" si="560"/>
        <v>High</v>
      </c>
      <c r="S6010" s="23">
        <f t="shared" si="561"/>
        <v>2024</v>
      </c>
      <c r="T6010" s="23">
        <f t="shared" si="562"/>
        <v>11</v>
      </c>
      <c r="U6010" t="str">
        <f t="shared" si="563"/>
        <v>Nov-2024</v>
      </c>
    </row>
    <row r="6011" spans="1:21" x14ac:dyDescent="0.3">
      <c r="A6011" t="s">
        <v>8022</v>
      </c>
      <c r="B6011" s="22">
        <v>45982</v>
      </c>
      <c r="C6011" s="22">
        <v>45985</v>
      </c>
      <c r="D6011" s="23" t="s">
        <v>61</v>
      </c>
      <c r="E6011" s="23" t="s">
        <v>664</v>
      </c>
      <c r="F6011" s="23" t="s">
        <v>80</v>
      </c>
      <c r="G6011" s="23" t="s">
        <v>81</v>
      </c>
      <c r="H6011" s="23" t="s">
        <v>284</v>
      </c>
      <c r="I6011" s="23" t="s">
        <v>118</v>
      </c>
      <c r="J6011" s="23" t="s">
        <v>119</v>
      </c>
      <c r="K6011" s="23" t="s">
        <v>120</v>
      </c>
      <c r="L6011" s="24">
        <v>52894.32</v>
      </c>
      <c r="M6011">
        <v>4</v>
      </c>
      <c r="N6011" s="25">
        <v>0</v>
      </c>
      <c r="O6011" s="24">
        <v>16788.86</v>
      </c>
      <c r="P6011" s="26">
        <f t="shared" si="558"/>
        <v>0.31740383466504535</v>
      </c>
      <c r="Q6011" t="str">
        <f t="shared" si="559"/>
        <v>High</v>
      </c>
      <c r="R6011" t="str">
        <f t="shared" si="560"/>
        <v>None</v>
      </c>
      <c r="S6011" s="23">
        <f t="shared" si="561"/>
        <v>2025</v>
      </c>
      <c r="T6011" s="23">
        <f t="shared" si="562"/>
        <v>11</v>
      </c>
      <c r="U6011" t="str">
        <f t="shared" si="563"/>
        <v>Nov-2025</v>
      </c>
    </row>
    <row r="6012" spans="1:21" x14ac:dyDescent="0.3">
      <c r="A6012" t="s">
        <v>8023</v>
      </c>
      <c r="B6012" s="22">
        <v>44569</v>
      </c>
      <c r="C6012" s="22">
        <v>44573</v>
      </c>
      <c r="D6012" s="23" t="s">
        <v>78</v>
      </c>
      <c r="E6012" s="23" t="s">
        <v>420</v>
      </c>
      <c r="F6012" s="23" t="s">
        <v>52</v>
      </c>
      <c r="G6012" s="23" t="s">
        <v>179</v>
      </c>
      <c r="H6012" s="23" t="s">
        <v>180</v>
      </c>
      <c r="I6012" s="23" t="s">
        <v>96</v>
      </c>
      <c r="J6012" s="23" t="s">
        <v>111</v>
      </c>
      <c r="K6012" s="23" t="s">
        <v>112</v>
      </c>
      <c r="L6012" s="24">
        <v>59685.22</v>
      </c>
      <c r="M6012">
        <v>7</v>
      </c>
      <c r="N6012" s="25">
        <v>0.1</v>
      </c>
      <c r="O6012" s="24">
        <v>17501.09</v>
      </c>
      <c r="P6012" s="26">
        <f t="shared" si="558"/>
        <v>0.29322317987602292</v>
      </c>
      <c r="Q6012" t="str">
        <f t="shared" si="559"/>
        <v>Medium</v>
      </c>
      <c r="R6012" t="str">
        <f t="shared" si="560"/>
        <v>Low</v>
      </c>
      <c r="S6012" s="23">
        <f t="shared" si="561"/>
        <v>2022</v>
      </c>
      <c r="T6012" s="23">
        <f t="shared" si="562"/>
        <v>1</v>
      </c>
      <c r="U6012" t="str">
        <f t="shared" si="563"/>
        <v>Jan-2022</v>
      </c>
    </row>
    <row r="6013" spans="1:21" x14ac:dyDescent="0.3">
      <c r="A6013" t="s">
        <v>8024</v>
      </c>
      <c r="B6013" s="22">
        <v>45606</v>
      </c>
      <c r="C6013" s="22">
        <v>45611</v>
      </c>
      <c r="D6013" s="23" t="s">
        <v>50</v>
      </c>
      <c r="E6013" s="23" t="s">
        <v>487</v>
      </c>
      <c r="F6013" s="23" t="s">
        <v>80</v>
      </c>
      <c r="G6013" s="23" t="s">
        <v>81</v>
      </c>
      <c r="H6013" s="23" t="s">
        <v>82</v>
      </c>
      <c r="I6013" s="23" t="s">
        <v>118</v>
      </c>
      <c r="J6013" s="23" t="s">
        <v>191</v>
      </c>
      <c r="K6013" s="23" t="s">
        <v>290</v>
      </c>
      <c r="L6013" s="24">
        <v>9702.94</v>
      </c>
      <c r="M6013">
        <v>2</v>
      </c>
      <c r="N6013" s="25">
        <v>0.2</v>
      </c>
      <c r="O6013" s="24">
        <v>2904.38</v>
      </c>
      <c r="P6013" s="26">
        <f t="shared" si="558"/>
        <v>0.29932989382599501</v>
      </c>
      <c r="Q6013" t="str">
        <f t="shared" si="559"/>
        <v>Medium</v>
      </c>
      <c r="R6013" t="str">
        <f t="shared" si="560"/>
        <v>Medium</v>
      </c>
      <c r="S6013" s="23">
        <f t="shared" si="561"/>
        <v>2024</v>
      </c>
      <c r="T6013" s="23">
        <f t="shared" si="562"/>
        <v>11</v>
      </c>
      <c r="U6013" t="str">
        <f t="shared" si="563"/>
        <v>Nov-2024</v>
      </c>
    </row>
    <row r="6014" spans="1:21" x14ac:dyDescent="0.3">
      <c r="A6014" t="s">
        <v>8025</v>
      </c>
      <c r="B6014" s="22">
        <v>45564</v>
      </c>
      <c r="C6014" s="22">
        <v>45566</v>
      </c>
      <c r="D6014" s="23" t="s">
        <v>61</v>
      </c>
      <c r="E6014" s="23" t="s">
        <v>1232</v>
      </c>
      <c r="F6014" s="23" t="s">
        <v>80</v>
      </c>
      <c r="G6014" s="23" t="s">
        <v>179</v>
      </c>
      <c r="H6014" s="23" t="s">
        <v>236</v>
      </c>
      <c r="I6014" s="23" t="s">
        <v>55</v>
      </c>
      <c r="J6014" s="23" t="s">
        <v>141</v>
      </c>
      <c r="K6014" s="23" t="s">
        <v>241</v>
      </c>
      <c r="L6014" s="24">
        <v>27754.65</v>
      </c>
      <c r="M6014">
        <v>9</v>
      </c>
      <c r="N6014" s="25">
        <v>0.15</v>
      </c>
      <c r="O6014" s="24">
        <v>4420.3999999999996</v>
      </c>
      <c r="P6014" s="26">
        <f t="shared" si="558"/>
        <v>0.15926700570895325</v>
      </c>
      <c r="Q6014" t="str">
        <f t="shared" si="559"/>
        <v>Low</v>
      </c>
      <c r="R6014" t="str">
        <f t="shared" si="560"/>
        <v>Medium</v>
      </c>
      <c r="S6014" s="23">
        <f t="shared" si="561"/>
        <v>2024</v>
      </c>
      <c r="T6014" s="23">
        <f t="shared" si="562"/>
        <v>9</v>
      </c>
      <c r="U6014" t="str">
        <f t="shared" si="563"/>
        <v>Sep-2024</v>
      </c>
    </row>
    <row r="6015" spans="1:21" x14ac:dyDescent="0.3">
      <c r="A6015" t="s">
        <v>8026</v>
      </c>
      <c r="B6015" s="22">
        <v>45047</v>
      </c>
      <c r="C6015" s="22">
        <v>45049</v>
      </c>
      <c r="D6015" s="23" t="s">
        <v>102</v>
      </c>
      <c r="E6015" s="23" t="s">
        <v>2178</v>
      </c>
      <c r="F6015" s="23" t="s">
        <v>52</v>
      </c>
      <c r="G6015" s="23" t="s">
        <v>63</v>
      </c>
      <c r="H6015" s="23" t="s">
        <v>213</v>
      </c>
      <c r="I6015" s="23" t="s">
        <v>83</v>
      </c>
      <c r="J6015" s="23" t="s">
        <v>156</v>
      </c>
      <c r="K6015" s="23" t="s">
        <v>208</v>
      </c>
      <c r="L6015" s="24">
        <v>109236.06</v>
      </c>
      <c r="M6015">
        <v>9</v>
      </c>
      <c r="N6015" s="25">
        <v>0.25</v>
      </c>
      <c r="O6015" s="24">
        <v>17827.07</v>
      </c>
      <c r="P6015" s="26">
        <f t="shared" si="558"/>
        <v>0.16319766567926378</v>
      </c>
      <c r="Q6015" t="str">
        <f t="shared" si="559"/>
        <v>Low</v>
      </c>
      <c r="R6015" t="str">
        <f t="shared" si="560"/>
        <v>High</v>
      </c>
      <c r="S6015" s="23">
        <f t="shared" si="561"/>
        <v>2023</v>
      </c>
      <c r="T6015" s="23">
        <f t="shared" si="562"/>
        <v>5</v>
      </c>
      <c r="U6015" t="str">
        <f t="shared" si="563"/>
        <v>May-2023</v>
      </c>
    </row>
    <row r="6016" spans="1:21" x14ac:dyDescent="0.3">
      <c r="A6016" t="s">
        <v>8027</v>
      </c>
      <c r="B6016" s="22">
        <v>45261</v>
      </c>
      <c r="C6016" s="22">
        <v>45263</v>
      </c>
      <c r="D6016" s="23" t="s">
        <v>78</v>
      </c>
      <c r="E6016" s="23" t="s">
        <v>302</v>
      </c>
      <c r="F6016" s="23" t="s">
        <v>80</v>
      </c>
      <c r="G6016" s="23" t="s">
        <v>63</v>
      </c>
      <c r="H6016" s="23" t="s">
        <v>64</v>
      </c>
      <c r="I6016" s="23" t="s">
        <v>83</v>
      </c>
      <c r="J6016" s="23" t="s">
        <v>379</v>
      </c>
      <c r="K6016" s="23" t="s">
        <v>562</v>
      </c>
      <c r="L6016" s="24">
        <v>26706.080000000002</v>
      </c>
      <c r="M6016">
        <v>4</v>
      </c>
      <c r="N6016" s="25">
        <v>0.2</v>
      </c>
      <c r="O6016" s="24">
        <v>4915.62</v>
      </c>
      <c r="P6016" s="26">
        <f t="shared" si="558"/>
        <v>0.18406370384571602</v>
      </c>
      <c r="Q6016" t="str">
        <f t="shared" si="559"/>
        <v>Low</v>
      </c>
      <c r="R6016" t="str">
        <f t="shared" si="560"/>
        <v>Medium</v>
      </c>
      <c r="S6016" s="23">
        <f t="shared" si="561"/>
        <v>2023</v>
      </c>
      <c r="T6016" s="23">
        <f t="shared" si="562"/>
        <v>12</v>
      </c>
      <c r="U6016" t="str">
        <f t="shared" si="563"/>
        <v>Dec-2023</v>
      </c>
    </row>
    <row r="6017" spans="1:21" x14ac:dyDescent="0.3">
      <c r="A6017" t="s">
        <v>8028</v>
      </c>
      <c r="B6017" s="22">
        <v>46015</v>
      </c>
      <c r="C6017" s="22">
        <v>46022</v>
      </c>
      <c r="D6017" s="23" t="s">
        <v>102</v>
      </c>
      <c r="E6017" s="23" t="s">
        <v>2392</v>
      </c>
      <c r="F6017" s="23" t="s">
        <v>71</v>
      </c>
      <c r="G6017" s="23" t="s">
        <v>72</v>
      </c>
      <c r="H6017" s="23" t="s">
        <v>104</v>
      </c>
      <c r="I6017" s="23" t="s">
        <v>55</v>
      </c>
      <c r="J6017" s="23" t="s">
        <v>56</v>
      </c>
      <c r="K6017" s="23" t="s">
        <v>57</v>
      </c>
      <c r="L6017" s="24">
        <v>125474.2</v>
      </c>
      <c r="M6017">
        <v>10</v>
      </c>
      <c r="N6017" s="25">
        <v>0</v>
      </c>
      <c r="O6017" s="24">
        <v>37157.089999999997</v>
      </c>
      <c r="P6017" s="26">
        <f t="shared" si="558"/>
        <v>0.29613330868019083</v>
      </c>
      <c r="Q6017" t="str">
        <f t="shared" si="559"/>
        <v>Medium</v>
      </c>
      <c r="R6017" t="str">
        <f t="shared" si="560"/>
        <v>None</v>
      </c>
      <c r="S6017" s="23">
        <f t="shared" si="561"/>
        <v>2025</v>
      </c>
      <c r="T6017" s="23">
        <f t="shared" si="562"/>
        <v>12</v>
      </c>
      <c r="U6017" t="str">
        <f t="shared" si="563"/>
        <v>Dec-2025</v>
      </c>
    </row>
    <row r="6018" spans="1:21" x14ac:dyDescent="0.3">
      <c r="A6018" t="s">
        <v>8029</v>
      </c>
      <c r="B6018" s="22">
        <v>45108</v>
      </c>
      <c r="C6018" s="22">
        <v>45114</v>
      </c>
      <c r="D6018" s="23" t="s">
        <v>78</v>
      </c>
      <c r="E6018" s="23" t="s">
        <v>1367</v>
      </c>
      <c r="F6018" s="23" t="s">
        <v>52</v>
      </c>
      <c r="G6018" s="23" t="s">
        <v>63</v>
      </c>
      <c r="H6018" s="23" t="s">
        <v>172</v>
      </c>
      <c r="I6018" s="23" t="s">
        <v>118</v>
      </c>
      <c r="J6018" s="23" t="s">
        <v>230</v>
      </c>
      <c r="K6018" s="23" t="s">
        <v>231</v>
      </c>
      <c r="L6018" s="24">
        <v>73656.3</v>
      </c>
      <c r="M6018">
        <v>6</v>
      </c>
      <c r="N6018" s="25">
        <v>0</v>
      </c>
      <c r="O6018" s="24">
        <v>23463.49</v>
      </c>
      <c r="P6018" s="26">
        <f t="shared" si="558"/>
        <v>0.31855374217819793</v>
      </c>
      <c r="Q6018" t="str">
        <f t="shared" si="559"/>
        <v>High</v>
      </c>
      <c r="R6018" t="str">
        <f t="shared" si="560"/>
        <v>None</v>
      </c>
      <c r="S6018" s="23">
        <f t="shared" si="561"/>
        <v>2023</v>
      </c>
      <c r="T6018" s="23">
        <f t="shared" si="562"/>
        <v>7</v>
      </c>
      <c r="U6018" t="str">
        <f t="shared" si="563"/>
        <v>Jul-2023</v>
      </c>
    </row>
    <row r="6019" spans="1:21" x14ac:dyDescent="0.3">
      <c r="A6019" t="s">
        <v>8030</v>
      </c>
      <c r="B6019" s="22">
        <v>44994</v>
      </c>
      <c r="C6019" s="22">
        <v>45001</v>
      </c>
      <c r="D6019" s="23" t="s">
        <v>102</v>
      </c>
      <c r="E6019" s="23" t="s">
        <v>814</v>
      </c>
      <c r="F6019" s="23" t="s">
        <v>80</v>
      </c>
      <c r="G6019" s="23" t="s">
        <v>179</v>
      </c>
      <c r="H6019" s="23" t="s">
        <v>180</v>
      </c>
      <c r="I6019" s="23" t="s">
        <v>118</v>
      </c>
      <c r="J6019" s="23" t="s">
        <v>230</v>
      </c>
      <c r="K6019" s="23" t="s">
        <v>231</v>
      </c>
      <c r="L6019" s="24">
        <v>22964.98</v>
      </c>
      <c r="M6019">
        <v>2</v>
      </c>
      <c r="N6019" s="25">
        <v>0.25</v>
      </c>
      <c r="O6019" s="24">
        <v>5790.46</v>
      </c>
      <c r="P6019" s="26">
        <f t="shared" si="558"/>
        <v>0.25214304562860496</v>
      </c>
      <c r="Q6019" t="str">
        <f t="shared" si="559"/>
        <v>Medium</v>
      </c>
      <c r="R6019" t="str">
        <f t="shared" si="560"/>
        <v>High</v>
      </c>
      <c r="S6019" s="23">
        <f t="shared" si="561"/>
        <v>2023</v>
      </c>
      <c r="T6019" s="23">
        <f t="shared" si="562"/>
        <v>3</v>
      </c>
      <c r="U6019" t="str">
        <f t="shared" si="563"/>
        <v>Mar-2023</v>
      </c>
    </row>
    <row r="6020" spans="1:21" x14ac:dyDescent="0.3">
      <c r="A6020" t="s">
        <v>8031</v>
      </c>
      <c r="B6020" s="22">
        <v>44583</v>
      </c>
      <c r="C6020" s="22">
        <v>44584</v>
      </c>
      <c r="D6020" s="23" t="s">
        <v>50</v>
      </c>
      <c r="E6020" s="23" t="s">
        <v>566</v>
      </c>
      <c r="F6020" s="23" t="s">
        <v>80</v>
      </c>
      <c r="G6020" s="23" t="s">
        <v>179</v>
      </c>
      <c r="H6020" s="23" t="s">
        <v>236</v>
      </c>
      <c r="I6020" s="23" t="s">
        <v>83</v>
      </c>
      <c r="J6020" s="23" t="s">
        <v>379</v>
      </c>
      <c r="K6020" s="23" t="s">
        <v>380</v>
      </c>
      <c r="L6020" s="24">
        <v>5396.12</v>
      </c>
      <c r="M6020">
        <v>1</v>
      </c>
      <c r="N6020" s="25">
        <v>0.2</v>
      </c>
      <c r="O6020" s="24">
        <v>879.03</v>
      </c>
      <c r="P6020" s="26">
        <f t="shared" ref="P6020:P6083" si="564">IFERROR(O6020/L6020,0)</f>
        <v>0.16290038027323336</v>
      </c>
      <c r="Q6020" t="str">
        <f t="shared" ref="Q6020:Q6083" si="565">IF(P6020&gt;=0.3,"High",IF(P6020&gt;=0.2,"Medium","Low"))</f>
        <v>Low</v>
      </c>
      <c r="R6020" t="str">
        <f t="shared" ref="R6020:R6083" si="566">IF(N6020=0,"None",IF(N6020&lt;=0.1,"Low",IF(N6020&lt;=0.2,"Medium","High")))</f>
        <v>Medium</v>
      </c>
      <c r="S6020" s="23">
        <f t="shared" ref="S6020:S6083" si="567">YEAR(B6020)</f>
        <v>2022</v>
      </c>
      <c r="T6020" s="23">
        <f t="shared" ref="T6020:T6083" si="568">MONTH(B6020)</f>
        <v>1</v>
      </c>
      <c r="U6020" t="str">
        <f t="shared" ref="U6020:U6083" si="569">TEXT(B6020,"mmm-yyyy")</f>
        <v>Jan-2022</v>
      </c>
    </row>
    <row r="6021" spans="1:21" x14ac:dyDescent="0.3">
      <c r="A6021" t="s">
        <v>8032</v>
      </c>
      <c r="B6021" s="22">
        <v>45482</v>
      </c>
      <c r="C6021" s="22">
        <v>45483</v>
      </c>
      <c r="D6021" s="23" t="s">
        <v>61</v>
      </c>
      <c r="E6021" s="23" t="s">
        <v>757</v>
      </c>
      <c r="F6021" s="23" t="s">
        <v>80</v>
      </c>
      <c r="G6021" s="23" t="s">
        <v>53</v>
      </c>
      <c r="H6021" s="23" t="s">
        <v>246</v>
      </c>
      <c r="I6021" s="23" t="s">
        <v>96</v>
      </c>
      <c r="J6021" s="23" t="s">
        <v>166</v>
      </c>
      <c r="K6021" s="23" t="s">
        <v>762</v>
      </c>
      <c r="L6021" s="24">
        <v>69299.28</v>
      </c>
      <c r="M6021">
        <v>6</v>
      </c>
      <c r="N6021" s="25">
        <v>0.25</v>
      </c>
      <c r="O6021" s="24">
        <v>9645.6</v>
      </c>
      <c r="P6021" s="26">
        <f t="shared" si="564"/>
        <v>0.13918759329101255</v>
      </c>
      <c r="Q6021" t="str">
        <f t="shared" si="565"/>
        <v>Low</v>
      </c>
      <c r="R6021" t="str">
        <f t="shared" si="566"/>
        <v>High</v>
      </c>
      <c r="S6021" s="23">
        <f t="shared" si="567"/>
        <v>2024</v>
      </c>
      <c r="T6021" s="23">
        <f t="shared" si="568"/>
        <v>7</v>
      </c>
      <c r="U6021" t="str">
        <f t="shared" si="569"/>
        <v>Jul-2024</v>
      </c>
    </row>
    <row r="6022" spans="1:21" x14ac:dyDescent="0.3">
      <c r="A6022" t="s">
        <v>8033</v>
      </c>
      <c r="B6022" s="22">
        <v>45813</v>
      </c>
      <c r="C6022" s="22">
        <v>45818</v>
      </c>
      <c r="D6022" s="23" t="s">
        <v>50</v>
      </c>
      <c r="E6022" s="23" t="s">
        <v>312</v>
      </c>
      <c r="F6022" s="23" t="s">
        <v>71</v>
      </c>
      <c r="G6022" s="23" t="s">
        <v>81</v>
      </c>
      <c r="H6022" s="23" t="s">
        <v>284</v>
      </c>
      <c r="I6022" s="23" t="s">
        <v>118</v>
      </c>
      <c r="J6022" s="23" t="s">
        <v>119</v>
      </c>
      <c r="K6022" s="23" t="s">
        <v>270</v>
      </c>
      <c r="L6022" s="24">
        <v>42592.68</v>
      </c>
      <c r="M6022">
        <v>4</v>
      </c>
      <c r="N6022" s="25">
        <v>0.05</v>
      </c>
      <c r="O6022" s="24">
        <v>8583.19</v>
      </c>
      <c r="P6022" s="26">
        <f t="shared" si="564"/>
        <v>0.20151796036314223</v>
      </c>
      <c r="Q6022" t="str">
        <f t="shared" si="565"/>
        <v>Medium</v>
      </c>
      <c r="R6022" t="str">
        <f t="shared" si="566"/>
        <v>Low</v>
      </c>
      <c r="S6022" s="23">
        <f t="shared" si="567"/>
        <v>2025</v>
      </c>
      <c r="T6022" s="23">
        <f t="shared" si="568"/>
        <v>6</v>
      </c>
      <c r="U6022" t="str">
        <f t="shared" si="569"/>
        <v>Jun-2025</v>
      </c>
    </row>
    <row r="6023" spans="1:21" x14ac:dyDescent="0.3">
      <c r="A6023" t="s">
        <v>8034</v>
      </c>
      <c r="B6023" s="22">
        <v>45843</v>
      </c>
      <c r="C6023" s="22">
        <v>45846</v>
      </c>
      <c r="D6023" s="23" t="s">
        <v>78</v>
      </c>
      <c r="E6023" s="23" t="s">
        <v>2275</v>
      </c>
      <c r="F6023" s="23" t="s">
        <v>52</v>
      </c>
      <c r="G6023" s="23" t="s">
        <v>63</v>
      </c>
      <c r="H6023" s="23" t="s">
        <v>64</v>
      </c>
      <c r="I6023" s="23" t="s">
        <v>55</v>
      </c>
      <c r="J6023" s="23" t="s">
        <v>141</v>
      </c>
      <c r="K6023" s="23" t="s">
        <v>241</v>
      </c>
      <c r="L6023" s="24">
        <v>51260.88</v>
      </c>
      <c r="M6023">
        <v>8</v>
      </c>
      <c r="N6023" s="25">
        <v>0.1</v>
      </c>
      <c r="O6023" s="24">
        <v>17761.419999999998</v>
      </c>
      <c r="P6023" s="26">
        <f t="shared" si="564"/>
        <v>0.34649073523513446</v>
      </c>
      <c r="Q6023" t="str">
        <f t="shared" si="565"/>
        <v>High</v>
      </c>
      <c r="R6023" t="str">
        <f t="shared" si="566"/>
        <v>Low</v>
      </c>
      <c r="S6023" s="23">
        <f t="shared" si="567"/>
        <v>2025</v>
      </c>
      <c r="T6023" s="23">
        <f t="shared" si="568"/>
        <v>7</v>
      </c>
      <c r="U6023" t="str">
        <f t="shared" si="569"/>
        <v>Jul-2025</v>
      </c>
    </row>
    <row r="6024" spans="1:21" x14ac:dyDescent="0.3">
      <c r="A6024" t="s">
        <v>8035</v>
      </c>
      <c r="B6024" s="22">
        <v>44875</v>
      </c>
      <c r="C6024" s="22">
        <v>44880</v>
      </c>
      <c r="D6024" s="23" t="s">
        <v>102</v>
      </c>
      <c r="E6024" s="23" t="s">
        <v>1820</v>
      </c>
      <c r="F6024" s="23" t="s">
        <v>80</v>
      </c>
      <c r="G6024" s="23" t="s">
        <v>81</v>
      </c>
      <c r="H6024" s="23" t="s">
        <v>186</v>
      </c>
      <c r="I6024" s="23" t="s">
        <v>55</v>
      </c>
      <c r="J6024" s="23" t="s">
        <v>56</v>
      </c>
      <c r="K6024" s="23" t="s">
        <v>57</v>
      </c>
      <c r="L6024" s="24">
        <v>17682.18</v>
      </c>
      <c r="M6024">
        <v>2</v>
      </c>
      <c r="N6024" s="25">
        <v>0.2</v>
      </c>
      <c r="O6024" s="24">
        <v>4385.83</v>
      </c>
      <c r="P6024" s="26">
        <f t="shared" si="564"/>
        <v>0.24803672397860443</v>
      </c>
      <c r="Q6024" t="str">
        <f t="shared" si="565"/>
        <v>Medium</v>
      </c>
      <c r="R6024" t="str">
        <f t="shared" si="566"/>
        <v>Medium</v>
      </c>
      <c r="S6024" s="23">
        <f t="shared" si="567"/>
        <v>2022</v>
      </c>
      <c r="T6024" s="23">
        <f t="shared" si="568"/>
        <v>11</v>
      </c>
      <c r="U6024" t="str">
        <f t="shared" si="569"/>
        <v>Nov-2022</v>
      </c>
    </row>
    <row r="6025" spans="1:21" x14ac:dyDescent="0.3">
      <c r="A6025" t="s">
        <v>8036</v>
      </c>
      <c r="B6025" s="22">
        <v>45114</v>
      </c>
      <c r="C6025" s="22">
        <v>45118</v>
      </c>
      <c r="D6025" s="23" t="s">
        <v>61</v>
      </c>
      <c r="E6025" s="23" t="s">
        <v>607</v>
      </c>
      <c r="F6025" s="23" t="s">
        <v>71</v>
      </c>
      <c r="G6025" s="23" t="s">
        <v>63</v>
      </c>
      <c r="H6025" s="23" t="s">
        <v>213</v>
      </c>
      <c r="I6025" s="23" t="s">
        <v>83</v>
      </c>
      <c r="J6025" s="23" t="s">
        <v>156</v>
      </c>
      <c r="K6025" s="23" t="s">
        <v>285</v>
      </c>
      <c r="L6025" s="24">
        <v>12629.51</v>
      </c>
      <c r="M6025">
        <v>1</v>
      </c>
      <c r="N6025" s="25">
        <v>0.05</v>
      </c>
      <c r="O6025" s="24">
        <v>3135.01</v>
      </c>
      <c r="P6025" s="26">
        <f t="shared" si="564"/>
        <v>0.2482289495000202</v>
      </c>
      <c r="Q6025" t="str">
        <f t="shared" si="565"/>
        <v>Medium</v>
      </c>
      <c r="R6025" t="str">
        <f t="shared" si="566"/>
        <v>Low</v>
      </c>
      <c r="S6025" s="23">
        <f t="shared" si="567"/>
        <v>2023</v>
      </c>
      <c r="T6025" s="23">
        <f t="shared" si="568"/>
        <v>7</v>
      </c>
      <c r="U6025" t="str">
        <f t="shared" si="569"/>
        <v>Jul-2023</v>
      </c>
    </row>
    <row r="6026" spans="1:21" x14ac:dyDescent="0.3">
      <c r="A6026" t="s">
        <v>8037</v>
      </c>
      <c r="B6026" s="22">
        <v>45933</v>
      </c>
      <c r="C6026" s="22">
        <v>45937</v>
      </c>
      <c r="D6026" s="23" t="s">
        <v>61</v>
      </c>
      <c r="E6026" s="23" t="s">
        <v>411</v>
      </c>
      <c r="F6026" s="23" t="s">
        <v>52</v>
      </c>
      <c r="G6026" s="23" t="s">
        <v>63</v>
      </c>
      <c r="H6026" s="23" t="s">
        <v>64</v>
      </c>
      <c r="I6026" s="23" t="s">
        <v>96</v>
      </c>
      <c r="J6026" s="23" t="s">
        <v>111</v>
      </c>
      <c r="K6026" s="23" t="s">
        <v>225</v>
      </c>
      <c r="L6026" s="24">
        <v>61132.32</v>
      </c>
      <c r="M6026">
        <v>9</v>
      </c>
      <c r="N6026" s="25">
        <v>0.1</v>
      </c>
      <c r="O6026" s="24">
        <v>8473.31</v>
      </c>
      <c r="P6026" s="26">
        <f t="shared" si="564"/>
        <v>0.13860605977329177</v>
      </c>
      <c r="Q6026" t="str">
        <f t="shared" si="565"/>
        <v>Low</v>
      </c>
      <c r="R6026" t="str">
        <f t="shared" si="566"/>
        <v>Low</v>
      </c>
      <c r="S6026" s="23">
        <f t="shared" si="567"/>
        <v>2025</v>
      </c>
      <c r="T6026" s="23">
        <f t="shared" si="568"/>
        <v>10</v>
      </c>
      <c r="U6026" t="str">
        <f t="shared" si="569"/>
        <v>Oct-2025</v>
      </c>
    </row>
    <row r="6027" spans="1:21" x14ac:dyDescent="0.3">
      <c r="A6027" t="s">
        <v>8038</v>
      </c>
      <c r="B6027" s="22">
        <v>45734</v>
      </c>
      <c r="C6027" s="22">
        <v>45735</v>
      </c>
      <c r="D6027" s="23" t="s">
        <v>102</v>
      </c>
      <c r="E6027" s="23" t="s">
        <v>1501</v>
      </c>
      <c r="F6027" s="23" t="s">
        <v>80</v>
      </c>
      <c r="G6027" s="23" t="s">
        <v>53</v>
      </c>
      <c r="H6027" s="23" t="s">
        <v>54</v>
      </c>
      <c r="I6027" s="23" t="s">
        <v>83</v>
      </c>
      <c r="J6027" s="23" t="s">
        <v>379</v>
      </c>
      <c r="K6027" s="23" t="s">
        <v>380</v>
      </c>
      <c r="L6027" s="24">
        <v>58215.78</v>
      </c>
      <c r="M6027">
        <v>6</v>
      </c>
      <c r="N6027" s="25">
        <v>0.15</v>
      </c>
      <c r="O6027" s="24">
        <v>12529.36</v>
      </c>
      <c r="P6027" s="26">
        <f t="shared" si="564"/>
        <v>0.2152227454480555</v>
      </c>
      <c r="Q6027" t="str">
        <f t="shared" si="565"/>
        <v>Medium</v>
      </c>
      <c r="R6027" t="str">
        <f t="shared" si="566"/>
        <v>Medium</v>
      </c>
      <c r="S6027" s="23">
        <f t="shared" si="567"/>
        <v>2025</v>
      </c>
      <c r="T6027" s="23">
        <f t="shared" si="568"/>
        <v>3</v>
      </c>
      <c r="U6027" t="str">
        <f t="shared" si="569"/>
        <v>Mar-2025</v>
      </c>
    </row>
    <row r="6028" spans="1:21" x14ac:dyDescent="0.3">
      <c r="A6028" t="s">
        <v>8039</v>
      </c>
      <c r="B6028" s="22">
        <v>44953</v>
      </c>
      <c r="C6028" s="22">
        <v>44955</v>
      </c>
      <c r="D6028" s="23" t="s">
        <v>50</v>
      </c>
      <c r="E6028" s="23" t="s">
        <v>1759</v>
      </c>
      <c r="F6028" s="23" t="s">
        <v>52</v>
      </c>
      <c r="G6028" s="23" t="s">
        <v>81</v>
      </c>
      <c r="H6028" s="23" t="s">
        <v>95</v>
      </c>
      <c r="I6028" s="23" t="s">
        <v>83</v>
      </c>
      <c r="J6028" s="23" t="s">
        <v>379</v>
      </c>
      <c r="K6028" s="23" t="s">
        <v>562</v>
      </c>
      <c r="L6028" s="24">
        <v>65377.2</v>
      </c>
      <c r="M6028">
        <v>10</v>
      </c>
      <c r="N6028" s="25">
        <v>0</v>
      </c>
      <c r="O6028" s="24">
        <v>12845.91</v>
      </c>
      <c r="P6028" s="26">
        <f t="shared" si="564"/>
        <v>0.19648914300398304</v>
      </c>
      <c r="Q6028" t="str">
        <f t="shared" si="565"/>
        <v>Low</v>
      </c>
      <c r="R6028" t="str">
        <f t="shared" si="566"/>
        <v>None</v>
      </c>
      <c r="S6028" s="23">
        <f t="shared" si="567"/>
        <v>2023</v>
      </c>
      <c r="T6028" s="23">
        <f t="shared" si="568"/>
        <v>1</v>
      </c>
      <c r="U6028" t="str">
        <f t="shared" si="569"/>
        <v>Jan-2023</v>
      </c>
    </row>
    <row r="6029" spans="1:21" x14ac:dyDescent="0.3">
      <c r="A6029" t="s">
        <v>8040</v>
      </c>
      <c r="B6029" s="22">
        <v>45563</v>
      </c>
      <c r="C6029" s="22">
        <v>45566</v>
      </c>
      <c r="D6029" s="23" t="s">
        <v>78</v>
      </c>
      <c r="E6029" s="23" t="s">
        <v>814</v>
      </c>
      <c r="F6029" s="23" t="s">
        <v>80</v>
      </c>
      <c r="G6029" s="23" t="s">
        <v>53</v>
      </c>
      <c r="H6029" s="23" t="s">
        <v>110</v>
      </c>
      <c r="I6029" s="23" t="s">
        <v>83</v>
      </c>
      <c r="J6029" s="23" t="s">
        <v>156</v>
      </c>
      <c r="K6029" s="23" t="s">
        <v>285</v>
      </c>
      <c r="L6029" s="24">
        <v>6365.41</v>
      </c>
      <c r="M6029">
        <v>1</v>
      </c>
      <c r="N6029" s="25">
        <v>0.25</v>
      </c>
      <c r="O6029" s="24">
        <v>1202.51</v>
      </c>
      <c r="P6029" s="26">
        <f t="shared" si="564"/>
        <v>0.18891320433404918</v>
      </c>
      <c r="Q6029" t="str">
        <f t="shared" si="565"/>
        <v>Low</v>
      </c>
      <c r="R6029" t="str">
        <f t="shared" si="566"/>
        <v>High</v>
      </c>
      <c r="S6029" s="23">
        <f t="shared" si="567"/>
        <v>2024</v>
      </c>
      <c r="T6029" s="23">
        <f t="shared" si="568"/>
        <v>9</v>
      </c>
      <c r="U6029" t="str">
        <f t="shared" si="569"/>
        <v>Sep-2024</v>
      </c>
    </row>
    <row r="6030" spans="1:21" x14ac:dyDescent="0.3">
      <c r="A6030" t="s">
        <v>8041</v>
      </c>
      <c r="B6030" s="22">
        <v>44956</v>
      </c>
      <c r="C6030" s="22">
        <v>44963</v>
      </c>
      <c r="D6030" s="23" t="s">
        <v>78</v>
      </c>
      <c r="E6030" s="23" t="s">
        <v>2137</v>
      </c>
      <c r="F6030" s="23" t="s">
        <v>80</v>
      </c>
      <c r="G6030" s="23" t="s">
        <v>63</v>
      </c>
      <c r="H6030" s="23" t="s">
        <v>172</v>
      </c>
      <c r="I6030" s="23" t="s">
        <v>83</v>
      </c>
      <c r="J6030" s="23" t="s">
        <v>449</v>
      </c>
      <c r="K6030" s="23" t="s">
        <v>450</v>
      </c>
      <c r="L6030" s="24">
        <v>26089.23</v>
      </c>
      <c r="M6030">
        <v>3</v>
      </c>
      <c r="N6030" s="25">
        <v>0.2</v>
      </c>
      <c r="O6030" s="24">
        <v>6466.03</v>
      </c>
      <c r="P6030" s="26">
        <f t="shared" si="564"/>
        <v>0.24784288382600789</v>
      </c>
      <c r="Q6030" t="str">
        <f t="shared" si="565"/>
        <v>Medium</v>
      </c>
      <c r="R6030" t="str">
        <f t="shared" si="566"/>
        <v>Medium</v>
      </c>
      <c r="S6030" s="23">
        <f t="shared" si="567"/>
        <v>2023</v>
      </c>
      <c r="T6030" s="23">
        <f t="shared" si="568"/>
        <v>1</v>
      </c>
      <c r="U6030" t="str">
        <f t="shared" si="569"/>
        <v>Jan-2023</v>
      </c>
    </row>
    <row r="6031" spans="1:21" x14ac:dyDescent="0.3">
      <c r="A6031" t="s">
        <v>8042</v>
      </c>
      <c r="B6031" s="22">
        <v>45373</v>
      </c>
      <c r="C6031" s="22">
        <v>45374</v>
      </c>
      <c r="D6031" s="23" t="s">
        <v>102</v>
      </c>
      <c r="E6031" s="23" t="s">
        <v>1419</v>
      </c>
      <c r="F6031" s="23" t="s">
        <v>80</v>
      </c>
      <c r="G6031" s="23" t="s">
        <v>72</v>
      </c>
      <c r="H6031" s="23" t="s">
        <v>73</v>
      </c>
      <c r="I6031" s="23" t="s">
        <v>55</v>
      </c>
      <c r="J6031" s="23" t="s">
        <v>65</v>
      </c>
      <c r="K6031" s="23" t="s">
        <v>66</v>
      </c>
      <c r="L6031" s="24">
        <v>45675.4</v>
      </c>
      <c r="M6031">
        <v>5</v>
      </c>
      <c r="N6031" s="25">
        <v>0.25</v>
      </c>
      <c r="O6031" s="24">
        <v>7432.57</v>
      </c>
      <c r="P6031" s="26">
        <f t="shared" si="564"/>
        <v>0.16272588745801897</v>
      </c>
      <c r="Q6031" t="str">
        <f t="shared" si="565"/>
        <v>Low</v>
      </c>
      <c r="R6031" t="str">
        <f t="shared" si="566"/>
        <v>High</v>
      </c>
      <c r="S6031" s="23">
        <f t="shared" si="567"/>
        <v>2024</v>
      </c>
      <c r="T6031" s="23">
        <f t="shared" si="568"/>
        <v>3</v>
      </c>
      <c r="U6031" t="str">
        <f t="shared" si="569"/>
        <v>Mar-2024</v>
      </c>
    </row>
    <row r="6032" spans="1:21" x14ac:dyDescent="0.3">
      <c r="A6032" t="s">
        <v>8043</v>
      </c>
      <c r="B6032" s="22">
        <v>44591</v>
      </c>
      <c r="C6032" s="22">
        <v>44597</v>
      </c>
      <c r="D6032" s="23" t="s">
        <v>78</v>
      </c>
      <c r="E6032" s="23" t="s">
        <v>951</v>
      </c>
      <c r="F6032" s="23" t="s">
        <v>71</v>
      </c>
      <c r="G6032" s="23" t="s">
        <v>72</v>
      </c>
      <c r="H6032" s="23" t="s">
        <v>346</v>
      </c>
      <c r="I6032" s="23" t="s">
        <v>83</v>
      </c>
      <c r="J6032" s="23" t="s">
        <v>84</v>
      </c>
      <c r="K6032" s="23" t="s">
        <v>105</v>
      </c>
      <c r="L6032" s="24">
        <v>13471.92</v>
      </c>
      <c r="M6032">
        <v>4</v>
      </c>
      <c r="N6032" s="25">
        <v>0.05</v>
      </c>
      <c r="O6032" s="24">
        <v>4151.43</v>
      </c>
      <c r="P6032" s="26">
        <f t="shared" si="564"/>
        <v>0.30815429426540542</v>
      </c>
      <c r="Q6032" t="str">
        <f t="shared" si="565"/>
        <v>High</v>
      </c>
      <c r="R6032" t="str">
        <f t="shared" si="566"/>
        <v>Low</v>
      </c>
      <c r="S6032" s="23">
        <f t="shared" si="567"/>
        <v>2022</v>
      </c>
      <c r="T6032" s="23">
        <f t="shared" si="568"/>
        <v>1</v>
      </c>
      <c r="U6032" t="str">
        <f t="shared" si="569"/>
        <v>Jan-2022</v>
      </c>
    </row>
    <row r="6033" spans="1:21" x14ac:dyDescent="0.3">
      <c r="A6033" t="s">
        <v>8044</v>
      </c>
      <c r="B6033" s="22">
        <v>45664</v>
      </c>
      <c r="C6033" s="22">
        <v>45670</v>
      </c>
      <c r="D6033" s="23" t="s">
        <v>78</v>
      </c>
      <c r="E6033" s="23" t="s">
        <v>420</v>
      </c>
      <c r="F6033" s="23" t="s">
        <v>80</v>
      </c>
      <c r="G6033" s="23" t="s">
        <v>72</v>
      </c>
      <c r="H6033" s="23" t="s">
        <v>104</v>
      </c>
      <c r="I6033" s="23" t="s">
        <v>55</v>
      </c>
      <c r="J6033" s="23" t="s">
        <v>141</v>
      </c>
      <c r="K6033" s="23" t="s">
        <v>142</v>
      </c>
      <c r="L6033" s="24">
        <v>90852.86</v>
      </c>
      <c r="M6033">
        <v>7</v>
      </c>
      <c r="N6033" s="25">
        <v>0.15</v>
      </c>
      <c r="O6033" s="24">
        <v>17184.810000000001</v>
      </c>
      <c r="P6033" s="26">
        <f t="shared" si="564"/>
        <v>0.18914990678334179</v>
      </c>
      <c r="Q6033" t="str">
        <f t="shared" si="565"/>
        <v>Low</v>
      </c>
      <c r="R6033" t="str">
        <f t="shared" si="566"/>
        <v>Medium</v>
      </c>
      <c r="S6033" s="23">
        <f t="shared" si="567"/>
        <v>2025</v>
      </c>
      <c r="T6033" s="23">
        <f t="shared" si="568"/>
        <v>1</v>
      </c>
      <c r="U6033" t="str">
        <f t="shared" si="569"/>
        <v>Jan-2025</v>
      </c>
    </row>
    <row r="6034" spans="1:21" x14ac:dyDescent="0.3">
      <c r="A6034" t="s">
        <v>8045</v>
      </c>
      <c r="B6034" s="22">
        <v>45571</v>
      </c>
      <c r="C6034" s="22">
        <v>45578</v>
      </c>
      <c r="D6034" s="23" t="s">
        <v>50</v>
      </c>
      <c r="E6034" s="23" t="s">
        <v>1269</v>
      </c>
      <c r="F6034" s="23" t="s">
        <v>80</v>
      </c>
      <c r="G6034" s="23" t="s">
        <v>63</v>
      </c>
      <c r="H6034" s="23" t="s">
        <v>213</v>
      </c>
      <c r="I6034" s="23" t="s">
        <v>96</v>
      </c>
      <c r="J6034" s="23" t="s">
        <v>111</v>
      </c>
      <c r="K6034" s="23" t="s">
        <v>328</v>
      </c>
      <c r="L6034" s="24">
        <v>6662.53</v>
      </c>
      <c r="M6034">
        <v>1</v>
      </c>
      <c r="N6034" s="25">
        <v>0.1</v>
      </c>
      <c r="O6034" s="24">
        <v>1677.72</v>
      </c>
      <c r="P6034" s="26">
        <f t="shared" si="564"/>
        <v>0.25181425074258579</v>
      </c>
      <c r="Q6034" t="str">
        <f t="shared" si="565"/>
        <v>Medium</v>
      </c>
      <c r="R6034" t="str">
        <f t="shared" si="566"/>
        <v>Low</v>
      </c>
      <c r="S6034" s="23">
        <f t="shared" si="567"/>
        <v>2024</v>
      </c>
      <c r="T6034" s="23">
        <f t="shared" si="568"/>
        <v>10</v>
      </c>
      <c r="U6034" t="str">
        <f t="shared" si="569"/>
        <v>Oct-2024</v>
      </c>
    </row>
    <row r="6035" spans="1:21" x14ac:dyDescent="0.3">
      <c r="A6035" t="s">
        <v>8046</v>
      </c>
      <c r="B6035" s="22">
        <v>44666</v>
      </c>
      <c r="C6035" s="22">
        <v>44670</v>
      </c>
      <c r="D6035" s="23" t="s">
        <v>50</v>
      </c>
      <c r="E6035" s="23" t="s">
        <v>1085</v>
      </c>
      <c r="F6035" s="23" t="s">
        <v>80</v>
      </c>
      <c r="G6035" s="23" t="s">
        <v>179</v>
      </c>
      <c r="H6035" s="23" t="s">
        <v>180</v>
      </c>
      <c r="I6035" s="23" t="s">
        <v>83</v>
      </c>
      <c r="J6035" s="23" t="s">
        <v>379</v>
      </c>
      <c r="K6035" s="23" t="s">
        <v>380</v>
      </c>
      <c r="L6035" s="24">
        <v>15371.76</v>
      </c>
      <c r="M6035">
        <v>6</v>
      </c>
      <c r="N6035" s="25">
        <v>0.25</v>
      </c>
      <c r="O6035" s="24">
        <v>4227.05</v>
      </c>
      <c r="P6035" s="26">
        <f t="shared" si="564"/>
        <v>0.2749880299978662</v>
      </c>
      <c r="Q6035" t="str">
        <f t="shared" si="565"/>
        <v>Medium</v>
      </c>
      <c r="R6035" t="str">
        <f t="shared" si="566"/>
        <v>High</v>
      </c>
      <c r="S6035" s="23">
        <f t="shared" si="567"/>
        <v>2022</v>
      </c>
      <c r="T6035" s="23">
        <f t="shared" si="568"/>
        <v>4</v>
      </c>
      <c r="U6035" t="str">
        <f t="shared" si="569"/>
        <v>Apr-2022</v>
      </c>
    </row>
    <row r="6036" spans="1:21" x14ac:dyDescent="0.3">
      <c r="A6036" t="s">
        <v>8047</v>
      </c>
      <c r="B6036" s="22">
        <v>45108</v>
      </c>
      <c r="C6036" s="22">
        <v>45111</v>
      </c>
      <c r="D6036" s="23" t="s">
        <v>50</v>
      </c>
      <c r="E6036" s="23" t="s">
        <v>614</v>
      </c>
      <c r="F6036" s="23" t="s">
        <v>71</v>
      </c>
      <c r="G6036" s="23" t="s">
        <v>53</v>
      </c>
      <c r="H6036" s="23" t="s">
        <v>90</v>
      </c>
      <c r="I6036" s="23" t="s">
        <v>55</v>
      </c>
      <c r="J6036" s="23" t="s">
        <v>56</v>
      </c>
      <c r="K6036" s="23" t="s">
        <v>57</v>
      </c>
      <c r="L6036" s="24">
        <v>16361.44</v>
      </c>
      <c r="M6036">
        <v>8</v>
      </c>
      <c r="N6036" s="25">
        <v>0</v>
      </c>
      <c r="O6036" s="24">
        <v>4278.34</v>
      </c>
      <c r="P6036" s="26">
        <f t="shared" si="564"/>
        <v>0.26148920877379989</v>
      </c>
      <c r="Q6036" t="str">
        <f t="shared" si="565"/>
        <v>Medium</v>
      </c>
      <c r="R6036" t="str">
        <f t="shared" si="566"/>
        <v>None</v>
      </c>
      <c r="S6036" s="23">
        <f t="shared" si="567"/>
        <v>2023</v>
      </c>
      <c r="T6036" s="23">
        <f t="shared" si="568"/>
        <v>7</v>
      </c>
      <c r="U6036" t="str">
        <f t="shared" si="569"/>
        <v>Jul-2023</v>
      </c>
    </row>
    <row r="6037" spans="1:21" x14ac:dyDescent="0.3">
      <c r="A6037" t="s">
        <v>8048</v>
      </c>
      <c r="B6037" s="22">
        <v>44823</v>
      </c>
      <c r="C6037" s="22">
        <v>44825</v>
      </c>
      <c r="D6037" s="23" t="s">
        <v>50</v>
      </c>
      <c r="E6037" s="23" t="s">
        <v>517</v>
      </c>
      <c r="F6037" s="23" t="s">
        <v>71</v>
      </c>
      <c r="G6037" s="23" t="s">
        <v>53</v>
      </c>
      <c r="H6037" s="23" t="s">
        <v>110</v>
      </c>
      <c r="I6037" s="23" t="s">
        <v>96</v>
      </c>
      <c r="J6037" s="23" t="s">
        <v>111</v>
      </c>
      <c r="K6037" s="23" t="s">
        <v>328</v>
      </c>
      <c r="L6037" s="24">
        <v>40049.4</v>
      </c>
      <c r="M6037">
        <v>3</v>
      </c>
      <c r="N6037" s="25">
        <v>0.25</v>
      </c>
      <c r="O6037" s="24">
        <v>6206.58</v>
      </c>
      <c r="P6037" s="26">
        <f t="shared" si="564"/>
        <v>0.15497310821135896</v>
      </c>
      <c r="Q6037" t="str">
        <f t="shared" si="565"/>
        <v>Low</v>
      </c>
      <c r="R6037" t="str">
        <f t="shared" si="566"/>
        <v>High</v>
      </c>
      <c r="S6037" s="23">
        <f t="shared" si="567"/>
        <v>2022</v>
      </c>
      <c r="T6037" s="23">
        <f t="shared" si="568"/>
        <v>9</v>
      </c>
      <c r="U6037" t="str">
        <f t="shared" si="569"/>
        <v>Sep-2022</v>
      </c>
    </row>
    <row r="6038" spans="1:21" x14ac:dyDescent="0.3">
      <c r="A6038" t="s">
        <v>8049</v>
      </c>
      <c r="B6038" s="22">
        <v>45677</v>
      </c>
      <c r="C6038" s="22">
        <v>45684</v>
      </c>
      <c r="D6038" s="23" t="s">
        <v>50</v>
      </c>
      <c r="E6038" s="23" t="s">
        <v>1075</v>
      </c>
      <c r="F6038" s="23" t="s">
        <v>52</v>
      </c>
      <c r="G6038" s="23" t="s">
        <v>179</v>
      </c>
      <c r="H6038" s="23" t="s">
        <v>236</v>
      </c>
      <c r="I6038" s="23" t="s">
        <v>118</v>
      </c>
      <c r="J6038" s="23" t="s">
        <v>191</v>
      </c>
      <c r="K6038" s="23" t="s">
        <v>290</v>
      </c>
      <c r="L6038" s="24">
        <v>31519.360000000001</v>
      </c>
      <c r="M6038">
        <v>8</v>
      </c>
      <c r="N6038" s="25">
        <v>0.1</v>
      </c>
      <c r="O6038" s="24">
        <v>11130.25</v>
      </c>
      <c r="P6038" s="26">
        <f t="shared" si="564"/>
        <v>0.35312423856321956</v>
      </c>
      <c r="Q6038" t="str">
        <f t="shared" si="565"/>
        <v>High</v>
      </c>
      <c r="R6038" t="str">
        <f t="shared" si="566"/>
        <v>Low</v>
      </c>
      <c r="S6038" s="23">
        <f t="shared" si="567"/>
        <v>2025</v>
      </c>
      <c r="T6038" s="23">
        <f t="shared" si="568"/>
        <v>1</v>
      </c>
      <c r="U6038" t="str">
        <f t="shared" si="569"/>
        <v>Jan-2025</v>
      </c>
    </row>
    <row r="6039" spans="1:21" x14ac:dyDescent="0.3">
      <c r="A6039" t="s">
        <v>8050</v>
      </c>
      <c r="B6039" s="22">
        <v>44978</v>
      </c>
      <c r="C6039" s="22">
        <v>44981</v>
      </c>
      <c r="D6039" s="23" t="s">
        <v>102</v>
      </c>
      <c r="E6039" s="23" t="s">
        <v>465</v>
      </c>
      <c r="F6039" s="23" t="s">
        <v>71</v>
      </c>
      <c r="G6039" s="23" t="s">
        <v>63</v>
      </c>
      <c r="H6039" s="23" t="s">
        <v>202</v>
      </c>
      <c r="I6039" s="23" t="s">
        <v>83</v>
      </c>
      <c r="J6039" s="23" t="s">
        <v>379</v>
      </c>
      <c r="K6039" s="23" t="s">
        <v>380</v>
      </c>
      <c r="L6039" s="24">
        <v>9336.15</v>
      </c>
      <c r="M6039">
        <v>5</v>
      </c>
      <c r="N6039" s="25">
        <v>0.1</v>
      </c>
      <c r="O6039" s="24">
        <v>3234.6</v>
      </c>
      <c r="P6039" s="26">
        <f t="shared" si="564"/>
        <v>0.34645972911746276</v>
      </c>
      <c r="Q6039" t="str">
        <f t="shared" si="565"/>
        <v>High</v>
      </c>
      <c r="R6039" t="str">
        <f t="shared" si="566"/>
        <v>Low</v>
      </c>
      <c r="S6039" s="23">
        <f t="shared" si="567"/>
        <v>2023</v>
      </c>
      <c r="T6039" s="23">
        <f t="shared" si="568"/>
        <v>2</v>
      </c>
      <c r="U6039" t="str">
        <f t="shared" si="569"/>
        <v>Feb-2023</v>
      </c>
    </row>
    <row r="6040" spans="1:21" x14ac:dyDescent="0.3">
      <c r="A6040" t="s">
        <v>8051</v>
      </c>
      <c r="B6040" s="22">
        <v>44920</v>
      </c>
      <c r="C6040" s="22">
        <v>44922</v>
      </c>
      <c r="D6040" s="23" t="s">
        <v>102</v>
      </c>
      <c r="E6040" s="23" t="s">
        <v>1929</v>
      </c>
      <c r="F6040" s="23" t="s">
        <v>71</v>
      </c>
      <c r="G6040" s="23" t="s">
        <v>53</v>
      </c>
      <c r="H6040" s="23" t="s">
        <v>54</v>
      </c>
      <c r="I6040" s="23" t="s">
        <v>118</v>
      </c>
      <c r="J6040" s="23" t="s">
        <v>230</v>
      </c>
      <c r="K6040" s="23" t="s">
        <v>231</v>
      </c>
      <c r="L6040" s="24">
        <v>9685.41</v>
      </c>
      <c r="M6040">
        <v>7</v>
      </c>
      <c r="N6040" s="25">
        <v>0.25</v>
      </c>
      <c r="O6040" s="24">
        <v>1893.32</v>
      </c>
      <c r="P6040" s="26">
        <f t="shared" si="564"/>
        <v>0.19548165746210019</v>
      </c>
      <c r="Q6040" t="str">
        <f t="shared" si="565"/>
        <v>Low</v>
      </c>
      <c r="R6040" t="str">
        <f t="shared" si="566"/>
        <v>High</v>
      </c>
      <c r="S6040" s="23">
        <f t="shared" si="567"/>
        <v>2022</v>
      </c>
      <c r="T6040" s="23">
        <f t="shared" si="568"/>
        <v>12</v>
      </c>
      <c r="U6040" t="str">
        <f t="shared" si="569"/>
        <v>Dec-2022</v>
      </c>
    </row>
    <row r="6041" spans="1:21" x14ac:dyDescent="0.3">
      <c r="A6041" t="s">
        <v>8052</v>
      </c>
      <c r="B6041" s="22">
        <v>44866</v>
      </c>
      <c r="C6041" s="22">
        <v>44871</v>
      </c>
      <c r="D6041" s="23" t="s">
        <v>61</v>
      </c>
      <c r="E6041" s="23" t="s">
        <v>2053</v>
      </c>
      <c r="F6041" s="23" t="s">
        <v>80</v>
      </c>
      <c r="G6041" s="23" t="s">
        <v>179</v>
      </c>
      <c r="H6041" s="23" t="s">
        <v>236</v>
      </c>
      <c r="I6041" s="23" t="s">
        <v>83</v>
      </c>
      <c r="J6041" s="23" t="s">
        <v>379</v>
      </c>
      <c r="K6041" s="23" t="s">
        <v>562</v>
      </c>
      <c r="L6041" s="24">
        <v>43225.919999999998</v>
      </c>
      <c r="M6041">
        <v>3</v>
      </c>
      <c r="N6041" s="25">
        <v>0</v>
      </c>
      <c r="O6041" s="24">
        <v>11764.01</v>
      </c>
      <c r="P6041" s="26">
        <f t="shared" si="564"/>
        <v>0.27215175524315044</v>
      </c>
      <c r="Q6041" t="str">
        <f t="shared" si="565"/>
        <v>Medium</v>
      </c>
      <c r="R6041" t="str">
        <f t="shared" si="566"/>
        <v>None</v>
      </c>
      <c r="S6041" s="23">
        <f t="shared" si="567"/>
        <v>2022</v>
      </c>
      <c r="T6041" s="23">
        <f t="shared" si="568"/>
        <v>11</v>
      </c>
      <c r="U6041" t="str">
        <f t="shared" si="569"/>
        <v>Nov-2022</v>
      </c>
    </row>
    <row r="6042" spans="1:21" x14ac:dyDescent="0.3">
      <c r="A6042" t="s">
        <v>8053</v>
      </c>
      <c r="B6042" s="22">
        <v>45856</v>
      </c>
      <c r="C6042" s="22">
        <v>45862</v>
      </c>
      <c r="D6042" s="23" t="s">
        <v>50</v>
      </c>
      <c r="E6042" s="23" t="s">
        <v>221</v>
      </c>
      <c r="F6042" s="23" t="s">
        <v>52</v>
      </c>
      <c r="G6042" s="23" t="s">
        <v>63</v>
      </c>
      <c r="H6042" s="23" t="s">
        <v>64</v>
      </c>
      <c r="I6042" s="23" t="s">
        <v>83</v>
      </c>
      <c r="J6042" s="23" t="s">
        <v>449</v>
      </c>
      <c r="K6042" s="23" t="s">
        <v>681</v>
      </c>
      <c r="L6042" s="24">
        <v>21202</v>
      </c>
      <c r="M6042">
        <v>8</v>
      </c>
      <c r="N6042" s="25">
        <v>0.25</v>
      </c>
      <c r="O6042" s="24">
        <v>6289.03</v>
      </c>
      <c r="P6042" s="26">
        <f t="shared" si="564"/>
        <v>0.29662437505895667</v>
      </c>
      <c r="Q6042" t="str">
        <f t="shared" si="565"/>
        <v>Medium</v>
      </c>
      <c r="R6042" t="str">
        <f t="shared" si="566"/>
        <v>High</v>
      </c>
      <c r="S6042" s="23">
        <f t="shared" si="567"/>
        <v>2025</v>
      </c>
      <c r="T6042" s="23">
        <f t="shared" si="568"/>
        <v>7</v>
      </c>
      <c r="U6042" t="str">
        <f t="shared" si="569"/>
        <v>Jul-2025</v>
      </c>
    </row>
    <row r="6043" spans="1:21" x14ac:dyDescent="0.3">
      <c r="A6043" t="s">
        <v>8054</v>
      </c>
      <c r="B6043" s="22">
        <v>45586</v>
      </c>
      <c r="C6043" s="22">
        <v>45592</v>
      </c>
      <c r="D6043" s="23" t="s">
        <v>102</v>
      </c>
      <c r="E6043" s="23" t="s">
        <v>603</v>
      </c>
      <c r="F6043" s="23" t="s">
        <v>80</v>
      </c>
      <c r="G6043" s="23" t="s">
        <v>53</v>
      </c>
      <c r="H6043" s="23" t="s">
        <v>54</v>
      </c>
      <c r="I6043" s="23" t="s">
        <v>118</v>
      </c>
      <c r="J6043" s="23" t="s">
        <v>191</v>
      </c>
      <c r="K6043" s="23" t="s">
        <v>192</v>
      </c>
      <c r="L6043" s="24">
        <v>110934.39999999999</v>
      </c>
      <c r="M6043">
        <v>10</v>
      </c>
      <c r="N6043" s="25">
        <v>0.05</v>
      </c>
      <c r="O6043" s="24">
        <v>33454.39</v>
      </c>
      <c r="P6043" s="26">
        <f t="shared" si="564"/>
        <v>0.30156912553725446</v>
      </c>
      <c r="Q6043" t="str">
        <f t="shared" si="565"/>
        <v>High</v>
      </c>
      <c r="R6043" t="str">
        <f t="shared" si="566"/>
        <v>Low</v>
      </c>
      <c r="S6043" s="23">
        <f t="shared" si="567"/>
        <v>2024</v>
      </c>
      <c r="T6043" s="23">
        <f t="shared" si="568"/>
        <v>10</v>
      </c>
      <c r="U6043" t="str">
        <f t="shared" si="569"/>
        <v>Oct-2024</v>
      </c>
    </row>
    <row r="6044" spans="1:21" x14ac:dyDescent="0.3">
      <c r="A6044" t="s">
        <v>8055</v>
      </c>
      <c r="B6044" s="22">
        <v>45412</v>
      </c>
      <c r="C6044" s="22">
        <v>45419</v>
      </c>
      <c r="D6044" s="23" t="s">
        <v>61</v>
      </c>
      <c r="E6044" s="23" t="s">
        <v>787</v>
      </c>
      <c r="F6044" s="23" t="s">
        <v>71</v>
      </c>
      <c r="G6044" s="23" t="s">
        <v>72</v>
      </c>
      <c r="H6044" s="23" t="s">
        <v>73</v>
      </c>
      <c r="I6044" s="23" t="s">
        <v>96</v>
      </c>
      <c r="J6044" s="23" t="s">
        <v>166</v>
      </c>
      <c r="K6044" s="23" t="s">
        <v>167</v>
      </c>
      <c r="L6044" s="24">
        <v>9563.02</v>
      </c>
      <c r="M6044">
        <v>2</v>
      </c>
      <c r="N6044" s="25">
        <v>0.2</v>
      </c>
      <c r="O6044" s="24">
        <v>1431.94</v>
      </c>
      <c r="P6044" s="26">
        <f t="shared" si="564"/>
        <v>0.14973721690428338</v>
      </c>
      <c r="Q6044" t="str">
        <f t="shared" si="565"/>
        <v>Low</v>
      </c>
      <c r="R6044" t="str">
        <f t="shared" si="566"/>
        <v>Medium</v>
      </c>
      <c r="S6044" s="23">
        <f t="shared" si="567"/>
        <v>2024</v>
      </c>
      <c r="T6044" s="23">
        <f t="shared" si="568"/>
        <v>4</v>
      </c>
      <c r="U6044" t="str">
        <f t="shared" si="569"/>
        <v>Apr-2024</v>
      </c>
    </row>
    <row r="6045" spans="1:21" x14ac:dyDescent="0.3">
      <c r="A6045" t="s">
        <v>8056</v>
      </c>
      <c r="B6045" s="22">
        <v>44574</v>
      </c>
      <c r="C6045" s="22">
        <v>44577</v>
      </c>
      <c r="D6045" s="23" t="s">
        <v>50</v>
      </c>
      <c r="E6045" s="23" t="s">
        <v>1793</v>
      </c>
      <c r="F6045" s="23" t="s">
        <v>52</v>
      </c>
      <c r="G6045" s="23" t="s">
        <v>63</v>
      </c>
      <c r="H6045" s="23" t="s">
        <v>202</v>
      </c>
      <c r="I6045" s="23" t="s">
        <v>118</v>
      </c>
      <c r="J6045" s="23" t="s">
        <v>230</v>
      </c>
      <c r="K6045" s="23" t="s">
        <v>356</v>
      </c>
      <c r="L6045" s="24">
        <v>22105.8</v>
      </c>
      <c r="M6045">
        <v>10</v>
      </c>
      <c r="N6045" s="25">
        <v>0</v>
      </c>
      <c r="O6045" s="24">
        <v>5884</v>
      </c>
      <c r="P6045" s="26">
        <f t="shared" si="564"/>
        <v>0.26617448814338318</v>
      </c>
      <c r="Q6045" t="str">
        <f t="shared" si="565"/>
        <v>Medium</v>
      </c>
      <c r="R6045" t="str">
        <f t="shared" si="566"/>
        <v>None</v>
      </c>
      <c r="S6045" s="23">
        <f t="shared" si="567"/>
        <v>2022</v>
      </c>
      <c r="T6045" s="23">
        <f t="shared" si="568"/>
        <v>1</v>
      </c>
      <c r="U6045" t="str">
        <f t="shared" si="569"/>
        <v>Jan-2022</v>
      </c>
    </row>
    <row r="6046" spans="1:21" x14ac:dyDescent="0.3">
      <c r="A6046" t="s">
        <v>8057</v>
      </c>
      <c r="B6046" s="22">
        <v>45977</v>
      </c>
      <c r="C6046" s="22">
        <v>45978</v>
      </c>
      <c r="D6046" s="23" t="s">
        <v>61</v>
      </c>
      <c r="E6046" s="23" t="s">
        <v>536</v>
      </c>
      <c r="F6046" s="23" t="s">
        <v>71</v>
      </c>
      <c r="G6046" s="23" t="s">
        <v>179</v>
      </c>
      <c r="H6046" s="23" t="s">
        <v>180</v>
      </c>
      <c r="I6046" s="23" t="s">
        <v>96</v>
      </c>
      <c r="J6046" s="23" t="s">
        <v>111</v>
      </c>
      <c r="K6046" s="23" t="s">
        <v>112</v>
      </c>
      <c r="L6046" s="24">
        <v>11952.98</v>
      </c>
      <c r="M6046">
        <v>1</v>
      </c>
      <c r="N6046" s="25">
        <v>0.15</v>
      </c>
      <c r="O6046" s="24">
        <v>3467.68</v>
      </c>
      <c r="P6046" s="26">
        <f t="shared" si="564"/>
        <v>0.29011008133536575</v>
      </c>
      <c r="Q6046" t="str">
        <f t="shared" si="565"/>
        <v>Medium</v>
      </c>
      <c r="R6046" t="str">
        <f t="shared" si="566"/>
        <v>Medium</v>
      </c>
      <c r="S6046" s="23">
        <f t="shared" si="567"/>
        <v>2025</v>
      </c>
      <c r="T6046" s="23">
        <f t="shared" si="568"/>
        <v>11</v>
      </c>
      <c r="U6046" t="str">
        <f t="shared" si="569"/>
        <v>Nov-2025</v>
      </c>
    </row>
    <row r="6047" spans="1:21" x14ac:dyDescent="0.3">
      <c r="A6047" t="s">
        <v>8058</v>
      </c>
      <c r="B6047" s="22">
        <v>45745</v>
      </c>
      <c r="C6047" s="22">
        <v>45750</v>
      </c>
      <c r="D6047" s="23" t="s">
        <v>61</v>
      </c>
      <c r="E6047" s="23" t="s">
        <v>2394</v>
      </c>
      <c r="F6047" s="23" t="s">
        <v>52</v>
      </c>
      <c r="G6047" s="23" t="s">
        <v>53</v>
      </c>
      <c r="H6047" s="23" t="s">
        <v>110</v>
      </c>
      <c r="I6047" s="23" t="s">
        <v>55</v>
      </c>
      <c r="J6047" s="23" t="s">
        <v>173</v>
      </c>
      <c r="K6047" s="23" t="s">
        <v>174</v>
      </c>
      <c r="L6047" s="24">
        <v>25897.4</v>
      </c>
      <c r="M6047">
        <v>2</v>
      </c>
      <c r="N6047" s="25">
        <v>0.1</v>
      </c>
      <c r="O6047" s="24">
        <v>3906.61</v>
      </c>
      <c r="P6047" s="26">
        <f t="shared" si="564"/>
        <v>0.1508495061280283</v>
      </c>
      <c r="Q6047" t="str">
        <f t="shared" si="565"/>
        <v>Low</v>
      </c>
      <c r="R6047" t="str">
        <f t="shared" si="566"/>
        <v>Low</v>
      </c>
      <c r="S6047" s="23">
        <f t="shared" si="567"/>
        <v>2025</v>
      </c>
      <c r="T6047" s="23">
        <f t="shared" si="568"/>
        <v>3</v>
      </c>
      <c r="U6047" t="str">
        <f t="shared" si="569"/>
        <v>Mar-2025</v>
      </c>
    </row>
    <row r="6048" spans="1:21" x14ac:dyDescent="0.3">
      <c r="A6048" t="s">
        <v>8059</v>
      </c>
      <c r="B6048" s="22">
        <v>44963</v>
      </c>
      <c r="C6048" s="22">
        <v>44966</v>
      </c>
      <c r="D6048" s="23" t="s">
        <v>78</v>
      </c>
      <c r="E6048" s="23" t="s">
        <v>1731</v>
      </c>
      <c r="F6048" s="23" t="s">
        <v>80</v>
      </c>
      <c r="G6048" s="23" t="s">
        <v>81</v>
      </c>
      <c r="H6048" s="23" t="s">
        <v>284</v>
      </c>
      <c r="I6048" s="23" t="s">
        <v>83</v>
      </c>
      <c r="J6048" s="23" t="s">
        <v>156</v>
      </c>
      <c r="K6048" s="23" t="s">
        <v>285</v>
      </c>
      <c r="L6048" s="24">
        <v>119605.12</v>
      </c>
      <c r="M6048">
        <v>8</v>
      </c>
      <c r="N6048" s="25">
        <v>0.15</v>
      </c>
      <c r="O6048" s="24">
        <v>29150.1</v>
      </c>
      <c r="P6048" s="26">
        <f t="shared" si="564"/>
        <v>0.24371949963346051</v>
      </c>
      <c r="Q6048" t="str">
        <f t="shared" si="565"/>
        <v>Medium</v>
      </c>
      <c r="R6048" t="str">
        <f t="shared" si="566"/>
        <v>Medium</v>
      </c>
      <c r="S6048" s="23">
        <f t="shared" si="567"/>
        <v>2023</v>
      </c>
      <c r="T6048" s="23">
        <f t="shared" si="568"/>
        <v>2</v>
      </c>
      <c r="U6048" t="str">
        <f t="shared" si="569"/>
        <v>Feb-2023</v>
      </c>
    </row>
    <row r="6049" spans="1:21" x14ac:dyDescent="0.3">
      <c r="A6049" t="s">
        <v>8060</v>
      </c>
      <c r="B6049" s="22">
        <v>44752</v>
      </c>
      <c r="C6049" s="22">
        <v>44757</v>
      </c>
      <c r="D6049" s="23" t="s">
        <v>78</v>
      </c>
      <c r="E6049" s="23" t="s">
        <v>155</v>
      </c>
      <c r="F6049" s="23" t="s">
        <v>71</v>
      </c>
      <c r="G6049" s="23" t="s">
        <v>81</v>
      </c>
      <c r="H6049" s="23" t="s">
        <v>186</v>
      </c>
      <c r="I6049" s="23" t="s">
        <v>96</v>
      </c>
      <c r="J6049" s="23" t="s">
        <v>135</v>
      </c>
      <c r="K6049" s="23" t="s">
        <v>395</v>
      </c>
      <c r="L6049" s="24">
        <v>3412.01</v>
      </c>
      <c r="M6049">
        <v>1</v>
      </c>
      <c r="N6049" s="25">
        <v>0</v>
      </c>
      <c r="O6049" s="24">
        <v>610.14</v>
      </c>
      <c r="P6049" s="26">
        <f t="shared" si="564"/>
        <v>0.17882128129753427</v>
      </c>
      <c r="Q6049" t="str">
        <f t="shared" si="565"/>
        <v>Low</v>
      </c>
      <c r="R6049" t="str">
        <f t="shared" si="566"/>
        <v>None</v>
      </c>
      <c r="S6049" s="23">
        <f t="shared" si="567"/>
        <v>2022</v>
      </c>
      <c r="T6049" s="23">
        <f t="shared" si="568"/>
        <v>7</v>
      </c>
      <c r="U6049" t="str">
        <f t="shared" si="569"/>
        <v>Jul-2022</v>
      </c>
    </row>
    <row r="6050" spans="1:21" x14ac:dyDescent="0.3">
      <c r="A6050" t="s">
        <v>8061</v>
      </c>
      <c r="B6050" s="22">
        <v>44801</v>
      </c>
      <c r="C6050" s="22">
        <v>44808</v>
      </c>
      <c r="D6050" s="23" t="s">
        <v>78</v>
      </c>
      <c r="E6050" s="23" t="s">
        <v>1071</v>
      </c>
      <c r="F6050" s="23" t="s">
        <v>71</v>
      </c>
      <c r="G6050" s="23" t="s">
        <v>81</v>
      </c>
      <c r="H6050" s="23" t="s">
        <v>284</v>
      </c>
      <c r="I6050" s="23" t="s">
        <v>96</v>
      </c>
      <c r="J6050" s="23" t="s">
        <v>97</v>
      </c>
      <c r="K6050" s="23" t="s">
        <v>181</v>
      </c>
      <c r="L6050" s="24">
        <v>43281.48</v>
      </c>
      <c r="M6050">
        <v>6</v>
      </c>
      <c r="N6050" s="25">
        <v>0.25</v>
      </c>
      <c r="O6050" s="24">
        <v>5521.42</v>
      </c>
      <c r="P6050" s="26">
        <f t="shared" si="564"/>
        <v>0.12757003688413612</v>
      </c>
      <c r="Q6050" t="str">
        <f t="shared" si="565"/>
        <v>Low</v>
      </c>
      <c r="R6050" t="str">
        <f t="shared" si="566"/>
        <v>High</v>
      </c>
      <c r="S6050" s="23">
        <f t="shared" si="567"/>
        <v>2022</v>
      </c>
      <c r="T6050" s="23">
        <f t="shared" si="568"/>
        <v>8</v>
      </c>
      <c r="U6050" t="str">
        <f t="shared" si="569"/>
        <v>Aug-2022</v>
      </c>
    </row>
    <row r="6051" spans="1:21" x14ac:dyDescent="0.3">
      <c r="A6051" t="s">
        <v>8062</v>
      </c>
      <c r="B6051" s="22">
        <v>45394</v>
      </c>
      <c r="C6051" s="22">
        <v>45400</v>
      </c>
      <c r="D6051" s="23" t="s">
        <v>102</v>
      </c>
      <c r="E6051" s="23" t="s">
        <v>1661</v>
      </c>
      <c r="F6051" s="23" t="s">
        <v>52</v>
      </c>
      <c r="G6051" s="23" t="s">
        <v>72</v>
      </c>
      <c r="H6051" s="23" t="s">
        <v>117</v>
      </c>
      <c r="I6051" s="23" t="s">
        <v>83</v>
      </c>
      <c r="J6051" s="23" t="s">
        <v>449</v>
      </c>
      <c r="K6051" s="23" t="s">
        <v>681</v>
      </c>
      <c r="L6051" s="24">
        <v>141497.1</v>
      </c>
      <c r="M6051">
        <v>10</v>
      </c>
      <c r="N6051" s="25">
        <v>0.2</v>
      </c>
      <c r="O6051" s="24">
        <v>28161.67</v>
      </c>
      <c r="P6051" s="26">
        <f t="shared" si="564"/>
        <v>0.19902648181482163</v>
      </c>
      <c r="Q6051" t="str">
        <f t="shared" si="565"/>
        <v>Low</v>
      </c>
      <c r="R6051" t="str">
        <f t="shared" si="566"/>
        <v>Medium</v>
      </c>
      <c r="S6051" s="23">
        <f t="shared" si="567"/>
        <v>2024</v>
      </c>
      <c r="T6051" s="23">
        <f t="shared" si="568"/>
        <v>4</v>
      </c>
      <c r="U6051" t="str">
        <f t="shared" si="569"/>
        <v>Apr-2024</v>
      </c>
    </row>
    <row r="6052" spans="1:21" x14ac:dyDescent="0.3">
      <c r="A6052" t="s">
        <v>8063</v>
      </c>
      <c r="B6052" s="22">
        <v>44991</v>
      </c>
      <c r="C6052" s="22">
        <v>44993</v>
      </c>
      <c r="D6052" s="23" t="s">
        <v>61</v>
      </c>
      <c r="E6052" s="23" t="s">
        <v>1183</v>
      </c>
      <c r="F6052" s="23" t="s">
        <v>71</v>
      </c>
      <c r="G6052" s="23" t="s">
        <v>63</v>
      </c>
      <c r="H6052" s="23" t="s">
        <v>213</v>
      </c>
      <c r="I6052" s="23" t="s">
        <v>55</v>
      </c>
      <c r="J6052" s="23" t="s">
        <v>173</v>
      </c>
      <c r="K6052" s="23" t="s">
        <v>780</v>
      </c>
      <c r="L6052" s="24">
        <v>13747.08</v>
      </c>
      <c r="M6052">
        <v>1</v>
      </c>
      <c r="N6052" s="25">
        <v>0.15</v>
      </c>
      <c r="O6052" s="24">
        <v>3395.74</v>
      </c>
      <c r="P6052" s="26">
        <f t="shared" si="564"/>
        <v>0.24701536617230713</v>
      </c>
      <c r="Q6052" t="str">
        <f t="shared" si="565"/>
        <v>Medium</v>
      </c>
      <c r="R6052" t="str">
        <f t="shared" si="566"/>
        <v>Medium</v>
      </c>
      <c r="S6052" s="23">
        <f t="shared" si="567"/>
        <v>2023</v>
      </c>
      <c r="T6052" s="23">
        <f t="shared" si="568"/>
        <v>3</v>
      </c>
      <c r="U6052" t="str">
        <f t="shared" si="569"/>
        <v>Mar-2023</v>
      </c>
    </row>
    <row r="6053" spans="1:21" x14ac:dyDescent="0.3">
      <c r="A6053" t="s">
        <v>8064</v>
      </c>
      <c r="B6053" s="22">
        <v>45301</v>
      </c>
      <c r="C6053" s="22">
        <v>45308</v>
      </c>
      <c r="D6053" s="23" t="s">
        <v>102</v>
      </c>
      <c r="E6053" s="23" t="s">
        <v>1897</v>
      </c>
      <c r="F6053" s="23" t="s">
        <v>71</v>
      </c>
      <c r="G6053" s="23" t="s">
        <v>179</v>
      </c>
      <c r="H6053" s="23" t="s">
        <v>236</v>
      </c>
      <c r="I6053" s="23" t="s">
        <v>96</v>
      </c>
      <c r="J6053" s="23" t="s">
        <v>111</v>
      </c>
      <c r="K6053" s="23" t="s">
        <v>328</v>
      </c>
      <c r="L6053" s="24">
        <v>8766.0499999999993</v>
      </c>
      <c r="M6053">
        <v>1</v>
      </c>
      <c r="N6053" s="25">
        <v>0.2</v>
      </c>
      <c r="O6053" s="24">
        <v>1318.57</v>
      </c>
      <c r="P6053" s="26">
        <f t="shared" si="564"/>
        <v>0.15041780505472818</v>
      </c>
      <c r="Q6053" t="str">
        <f t="shared" si="565"/>
        <v>Low</v>
      </c>
      <c r="R6053" t="str">
        <f t="shared" si="566"/>
        <v>Medium</v>
      </c>
      <c r="S6053" s="23">
        <f t="shared" si="567"/>
        <v>2024</v>
      </c>
      <c r="T6053" s="23">
        <f t="shared" si="568"/>
        <v>1</v>
      </c>
      <c r="U6053" t="str">
        <f t="shared" si="569"/>
        <v>Jan-2024</v>
      </c>
    </row>
    <row r="6054" spans="1:21" x14ac:dyDescent="0.3">
      <c r="A6054" t="s">
        <v>8065</v>
      </c>
      <c r="B6054" s="22">
        <v>45787</v>
      </c>
      <c r="C6054" s="22">
        <v>45791</v>
      </c>
      <c r="D6054" s="23" t="s">
        <v>61</v>
      </c>
      <c r="E6054" s="23" t="s">
        <v>2153</v>
      </c>
      <c r="F6054" s="23" t="s">
        <v>80</v>
      </c>
      <c r="G6054" s="23" t="s">
        <v>53</v>
      </c>
      <c r="H6054" s="23" t="s">
        <v>54</v>
      </c>
      <c r="I6054" s="23" t="s">
        <v>118</v>
      </c>
      <c r="J6054" s="23" t="s">
        <v>230</v>
      </c>
      <c r="K6054" s="23" t="s">
        <v>356</v>
      </c>
      <c r="L6054" s="24">
        <v>44906.46</v>
      </c>
      <c r="M6054">
        <v>6</v>
      </c>
      <c r="N6054" s="25">
        <v>0.05</v>
      </c>
      <c r="O6054" s="24">
        <v>9190.1299999999992</v>
      </c>
      <c r="P6054" s="26">
        <f t="shared" si="564"/>
        <v>0.20465051130728185</v>
      </c>
      <c r="Q6054" t="str">
        <f t="shared" si="565"/>
        <v>Medium</v>
      </c>
      <c r="R6054" t="str">
        <f t="shared" si="566"/>
        <v>Low</v>
      </c>
      <c r="S6054" s="23">
        <f t="shared" si="567"/>
        <v>2025</v>
      </c>
      <c r="T6054" s="23">
        <f t="shared" si="568"/>
        <v>5</v>
      </c>
      <c r="U6054" t="str">
        <f t="shared" si="569"/>
        <v>May-2025</v>
      </c>
    </row>
    <row r="6055" spans="1:21" x14ac:dyDescent="0.3">
      <c r="A6055" t="s">
        <v>8066</v>
      </c>
      <c r="B6055" s="22">
        <v>45859</v>
      </c>
      <c r="C6055" s="22">
        <v>45863</v>
      </c>
      <c r="D6055" s="23" t="s">
        <v>61</v>
      </c>
      <c r="E6055" s="23" t="s">
        <v>746</v>
      </c>
      <c r="F6055" s="23" t="s">
        <v>71</v>
      </c>
      <c r="G6055" s="23" t="s">
        <v>53</v>
      </c>
      <c r="H6055" s="23" t="s">
        <v>90</v>
      </c>
      <c r="I6055" s="23" t="s">
        <v>96</v>
      </c>
      <c r="J6055" s="23" t="s">
        <v>135</v>
      </c>
      <c r="K6055" s="23" t="s">
        <v>395</v>
      </c>
      <c r="L6055" s="24">
        <v>29042.16</v>
      </c>
      <c r="M6055">
        <v>4</v>
      </c>
      <c r="N6055" s="25">
        <v>0.2</v>
      </c>
      <c r="O6055" s="24">
        <v>4769.82</v>
      </c>
      <c r="P6055" s="26">
        <f t="shared" si="564"/>
        <v>0.16423778396648181</v>
      </c>
      <c r="Q6055" t="str">
        <f t="shared" si="565"/>
        <v>Low</v>
      </c>
      <c r="R6055" t="str">
        <f t="shared" si="566"/>
        <v>Medium</v>
      </c>
      <c r="S6055" s="23">
        <f t="shared" si="567"/>
        <v>2025</v>
      </c>
      <c r="T6055" s="23">
        <f t="shared" si="568"/>
        <v>7</v>
      </c>
      <c r="U6055" t="str">
        <f t="shared" si="569"/>
        <v>Jul-2025</v>
      </c>
    </row>
    <row r="6056" spans="1:21" x14ac:dyDescent="0.3">
      <c r="A6056" t="s">
        <v>8067</v>
      </c>
      <c r="B6056" s="22">
        <v>45113</v>
      </c>
      <c r="C6056" s="22">
        <v>45116</v>
      </c>
      <c r="D6056" s="23" t="s">
        <v>61</v>
      </c>
      <c r="E6056" s="23" t="s">
        <v>1115</v>
      </c>
      <c r="F6056" s="23" t="s">
        <v>71</v>
      </c>
      <c r="G6056" s="23" t="s">
        <v>72</v>
      </c>
      <c r="H6056" s="23" t="s">
        <v>104</v>
      </c>
      <c r="I6056" s="23" t="s">
        <v>55</v>
      </c>
      <c r="J6056" s="23" t="s">
        <v>56</v>
      </c>
      <c r="K6056" s="23" t="s">
        <v>57</v>
      </c>
      <c r="L6056" s="24">
        <v>45323.05</v>
      </c>
      <c r="M6056">
        <v>5</v>
      </c>
      <c r="N6056" s="25">
        <v>0.25</v>
      </c>
      <c r="O6056" s="24">
        <v>5217.57</v>
      </c>
      <c r="P6056" s="26">
        <f t="shared" si="564"/>
        <v>0.11511956940232397</v>
      </c>
      <c r="Q6056" t="str">
        <f t="shared" si="565"/>
        <v>Low</v>
      </c>
      <c r="R6056" t="str">
        <f t="shared" si="566"/>
        <v>High</v>
      </c>
      <c r="S6056" s="23">
        <f t="shared" si="567"/>
        <v>2023</v>
      </c>
      <c r="T6056" s="23">
        <f t="shared" si="568"/>
        <v>7</v>
      </c>
      <c r="U6056" t="str">
        <f t="shared" si="569"/>
        <v>Jul-2023</v>
      </c>
    </row>
    <row r="6057" spans="1:21" x14ac:dyDescent="0.3">
      <c r="A6057" t="s">
        <v>8068</v>
      </c>
      <c r="B6057" s="22">
        <v>44643</v>
      </c>
      <c r="C6057" s="22">
        <v>44648</v>
      </c>
      <c r="D6057" s="23" t="s">
        <v>50</v>
      </c>
      <c r="E6057" s="23" t="s">
        <v>341</v>
      </c>
      <c r="F6057" s="23" t="s">
        <v>52</v>
      </c>
      <c r="G6057" s="23" t="s">
        <v>63</v>
      </c>
      <c r="H6057" s="23" t="s">
        <v>202</v>
      </c>
      <c r="I6057" s="23" t="s">
        <v>83</v>
      </c>
      <c r="J6057" s="23" t="s">
        <v>379</v>
      </c>
      <c r="K6057" s="23" t="s">
        <v>380</v>
      </c>
      <c r="L6057" s="24">
        <v>27047.7</v>
      </c>
      <c r="M6057">
        <v>3</v>
      </c>
      <c r="N6057" s="25">
        <v>0.2</v>
      </c>
      <c r="O6057" s="24">
        <v>6184.27</v>
      </c>
      <c r="P6057" s="26">
        <f t="shared" si="564"/>
        <v>0.22864310089212761</v>
      </c>
      <c r="Q6057" t="str">
        <f t="shared" si="565"/>
        <v>Medium</v>
      </c>
      <c r="R6057" t="str">
        <f t="shared" si="566"/>
        <v>Medium</v>
      </c>
      <c r="S6057" s="23">
        <f t="shared" si="567"/>
        <v>2022</v>
      </c>
      <c r="T6057" s="23">
        <f t="shared" si="568"/>
        <v>3</v>
      </c>
      <c r="U6057" t="str">
        <f t="shared" si="569"/>
        <v>Mar-2022</v>
      </c>
    </row>
    <row r="6058" spans="1:21" x14ac:dyDescent="0.3">
      <c r="A6058" t="s">
        <v>8069</v>
      </c>
      <c r="B6058" s="22">
        <v>44673</v>
      </c>
      <c r="C6058" s="22">
        <v>44676</v>
      </c>
      <c r="D6058" s="23" t="s">
        <v>78</v>
      </c>
      <c r="E6058" s="23" t="s">
        <v>454</v>
      </c>
      <c r="F6058" s="23" t="s">
        <v>80</v>
      </c>
      <c r="G6058" s="23" t="s">
        <v>179</v>
      </c>
      <c r="H6058" s="23" t="s">
        <v>180</v>
      </c>
      <c r="I6058" s="23" t="s">
        <v>118</v>
      </c>
      <c r="J6058" s="23" t="s">
        <v>230</v>
      </c>
      <c r="K6058" s="23" t="s">
        <v>231</v>
      </c>
      <c r="L6058" s="24">
        <v>124276.32</v>
      </c>
      <c r="M6058">
        <v>9</v>
      </c>
      <c r="N6058" s="25">
        <v>0.05</v>
      </c>
      <c r="O6058" s="24">
        <v>26072.75</v>
      </c>
      <c r="P6058" s="26">
        <f t="shared" si="564"/>
        <v>0.20979660485601762</v>
      </c>
      <c r="Q6058" t="str">
        <f t="shared" si="565"/>
        <v>Medium</v>
      </c>
      <c r="R6058" t="str">
        <f t="shared" si="566"/>
        <v>Low</v>
      </c>
      <c r="S6058" s="23">
        <f t="shared" si="567"/>
        <v>2022</v>
      </c>
      <c r="T6058" s="23">
        <f t="shared" si="568"/>
        <v>4</v>
      </c>
      <c r="U6058" t="str">
        <f t="shared" si="569"/>
        <v>Apr-2022</v>
      </c>
    </row>
    <row r="6059" spans="1:21" x14ac:dyDescent="0.3">
      <c r="A6059" t="s">
        <v>8070</v>
      </c>
      <c r="B6059" s="22">
        <v>45502</v>
      </c>
      <c r="C6059" s="22">
        <v>45506</v>
      </c>
      <c r="D6059" s="23" t="s">
        <v>78</v>
      </c>
      <c r="E6059" s="23" t="s">
        <v>2093</v>
      </c>
      <c r="F6059" s="23" t="s">
        <v>52</v>
      </c>
      <c r="G6059" s="23" t="s">
        <v>179</v>
      </c>
      <c r="H6059" s="23" t="s">
        <v>236</v>
      </c>
      <c r="I6059" s="23" t="s">
        <v>83</v>
      </c>
      <c r="J6059" s="23" t="s">
        <v>84</v>
      </c>
      <c r="K6059" s="23" t="s">
        <v>85</v>
      </c>
      <c r="L6059" s="24">
        <v>8130.35</v>
      </c>
      <c r="M6059">
        <v>1</v>
      </c>
      <c r="N6059" s="25">
        <v>0.15</v>
      </c>
      <c r="O6059" s="24">
        <v>2008.6</v>
      </c>
      <c r="P6059" s="26">
        <f t="shared" si="564"/>
        <v>0.24704963500956292</v>
      </c>
      <c r="Q6059" t="str">
        <f t="shared" si="565"/>
        <v>Medium</v>
      </c>
      <c r="R6059" t="str">
        <f t="shared" si="566"/>
        <v>Medium</v>
      </c>
      <c r="S6059" s="23">
        <f t="shared" si="567"/>
        <v>2024</v>
      </c>
      <c r="T6059" s="23">
        <f t="shared" si="568"/>
        <v>7</v>
      </c>
      <c r="U6059" t="str">
        <f t="shared" si="569"/>
        <v>Jul-2024</v>
      </c>
    </row>
    <row r="6060" spans="1:21" x14ac:dyDescent="0.3">
      <c r="A6060" t="s">
        <v>8071</v>
      </c>
      <c r="B6060" s="22">
        <v>44738</v>
      </c>
      <c r="C6060" s="22">
        <v>44742</v>
      </c>
      <c r="D6060" s="23" t="s">
        <v>61</v>
      </c>
      <c r="E6060" s="23" t="s">
        <v>1150</v>
      </c>
      <c r="F6060" s="23" t="s">
        <v>71</v>
      </c>
      <c r="G6060" s="23" t="s">
        <v>72</v>
      </c>
      <c r="H6060" s="23" t="s">
        <v>117</v>
      </c>
      <c r="I6060" s="23" t="s">
        <v>118</v>
      </c>
      <c r="J6060" s="23" t="s">
        <v>230</v>
      </c>
      <c r="K6060" s="23" t="s">
        <v>356</v>
      </c>
      <c r="L6060" s="24">
        <v>123798.39999999999</v>
      </c>
      <c r="M6060">
        <v>10</v>
      </c>
      <c r="N6060" s="25">
        <v>0.1</v>
      </c>
      <c r="O6060" s="24">
        <v>34919.32</v>
      </c>
      <c r="P6060" s="26">
        <f t="shared" si="564"/>
        <v>0.28206600408405924</v>
      </c>
      <c r="Q6060" t="str">
        <f t="shared" si="565"/>
        <v>Medium</v>
      </c>
      <c r="R6060" t="str">
        <f t="shared" si="566"/>
        <v>Low</v>
      </c>
      <c r="S6060" s="23">
        <f t="shared" si="567"/>
        <v>2022</v>
      </c>
      <c r="T6060" s="23">
        <f t="shared" si="568"/>
        <v>6</v>
      </c>
      <c r="U6060" t="str">
        <f t="shared" si="569"/>
        <v>Jun-2022</v>
      </c>
    </row>
    <row r="6061" spans="1:21" x14ac:dyDescent="0.3">
      <c r="A6061" t="s">
        <v>8072</v>
      </c>
      <c r="B6061" s="22">
        <v>45128</v>
      </c>
      <c r="C6061" s="22">
        <v>45131</v>
      </c>
      <c r="D6061" s="23" t="s">
        <v>61</v>
      </c>
      <c r="E6061" s="23" t="s">
        <v>3535</v>
      </c>
      <c r="F6061" s="23" t="s">
        <v>80</v>
      </c>
      <c r="G6061" s="23" t="s">
        <v>72</v>
      </c>
      <c r="H6061" s="23" t="s">
        <v>104</v>
      </c>
      <c r="I6061" s="23" t="s">
        <v>55</v>
      </c>
      <c r="J6061" s="23" t="s">
        <v>141</v>
      </c>
      <c r="K6061" s="23" t="s">
        <v>978</v>
      </c>
      <c r="L6061" s="24">
        <v>2681.94</v>
      </c>
      <c r="M6061">
        <v>2</v>
      </c>
      <c r="N6061" s="25">
        <v>0.25</v>
      </c>
      <c r="O6061" s="24">
        <v>764.36</v>
      </c>
      <c r="P6061" s="26">
        <f t="shared" si="564"/>
        <v>0.28500264733737518</v>
      </c>
      <c r="Q6061" t="str">
        <f t="shared" si="565"/>
        <v>Medium</v>
      </c>
      <c r="R6061" t="str">
        <f t="shared" si="566"/>
        <v>High</v>
      </c>
      <c r="S6061" s="23">
        <f t="shared" si="567"/>
        <v>2023</v>
      </c>
      <c r="T6061" s="23">
        <f t="shared" si="568"/>
        <v>7</v>
      </c>
      <c r="U6061" t="str">
        <f t="shared" si="569"/>
        <v>Jul-2023</v>
      </c>
    </row>
    <row r="6062" spans="1:21" x14ac:dyDescent="0.3">
      <c r="A6062" t="s">
        <v>8073</v>
      </c>
      <c r="B6062" s="22">
        <v>45316</v>
      </c>
      <c r="C6062" s="22">
        <v>45319</v>
      </c>
      <c r="D6062" s="23" t="s">
        <v>102</v>
      </c>
      <c r="E6062" s="23" t="s">
        <v>2434</v>
      </c>
      <c r="F6062" s="23" t="s">
        <v>52</v>
      </c>
      <c r="G6062" s="23" t="s">
        <v>53</v>
      </c>
      <c r="H6062" s="23" t="s">
        <v>110</v>
      </c>
      <c r="I6062" s="23" t="s">
        <v>118</v>
      </c>
      <c r="J6062" s="23" t="s">
        <v>191</v>
      </c>
      <c r="K6062" s="23" t="s">
        <v>192</v>
      </c>
      <c r="L6062" s="24">
        <v>14190.51</v>
      </c>
      <c r="M6062">
        <v>3</v>
      </c>
      <c r="N6062" s="25">
        <v>0.15</v>
      </c>
      <c r="O6062" s="24">
        <v>2740.89</v>
      </c>
      <c r="P6062" s="26">
        <f t="shared" si="564"/>
        <v>0.19314950625453206</v>
      </c>
      <c r="Q6062" t="str">
        <f t="shared" si="565"/>
        <v>Low</v>
      </c>
      <c r="R6062" t="str">
        <f t="shared" si="566"/>
        <v>Medium</v>
      </c>
      <c r="S6062" s="23">
        <f t="shared" si="567"/>
        <v>2024</v>
      </c>
      <c r="T6062" s="23">
        <f t="shared" si="568"/>
        <v>1</v>
      </c>
      <c r="U6062" t="str">
        <f t="shared" si="569"/>
        <v>Jan-2024</v>
      </c>
    </row>
    <row r="6063" spans="1:21" x14ac:dyDescent="0.3">
      <c r="A6063" t="s">
        <v>8074</v>
      </c>
      <c r="B6063" s="22">
        <v>44898</v>
      </c>
      <c r="C6063" s="22">
        <v>44903</v>
      </c>
      <c r="D6063" s="23" t="s">
        <v>61</v>
      </c>
      <c r="E6063" s="23" t="s">
        <v>588</v>
      </c>
      <c r="F6063" s="23" t="s">
        <v>52</v>
      </c>
      <c r="G6063" s="23" t="s">
        <v>179</v>
      </c>
      <c r="H6063" s="23" t="s">
        <v>236</v>
      </c>
      <c r="I6063" s="23" t="s">
        <v>96</v>
      </c>
      <c r="J6063" s="23" t="s">
        <v>97</v>
      </c>
      <c r="K6063" s="23" t="s">
        <v>416</v>
      </c>
      <c r="L6063" s="24">
        <v>27441.05</v>
      </c>
      <c r="M6063">
        <v>5</v>
      </c>
      <c r="N6063" s="25">
        <v>0.15</v>
      </c>
      <c r="O6063" s="24">
        <v>3680.99</v>
      </c>
      <c r="P6063" s="26">
        <f t="shared" si="564"/>
        <v>0.13414173291473905</v>
      </c>
      <c r="Q6063" t="str">
        <f t="shared" si="565"/>
        <v>Low</v>
      </c>
      <c r="R6063" t="str">
        <f t="shared" si="566"/>
        <v>Medium</v>
      </c>
      <c r="S6063" s="23">
        <f t="shared" si="567"/>
        <v>2022</v>
      </c>
      <c r="T6063" s="23">
        <f t="shared" si="568"/>
        <v>12</v>
      </c>
      <c r="U6063" t="str">
        <f t="shared" si="569"/>
        <v>Dec-2022</v>
      </c>
    </row>
    <row r="6064" spans="1:21" x14ac:dyDescent="0.3">
      <c r="A6064" t="s">
        <v>8075</v>
      </c>
      <c r="B6064" s="22">
        <v>45024</v>
      </c>
      <c r="C6064" s="22">
        <v>45027</v>
      </c>
      <c r="D6064" s="23" t="s">
        <v>102</v>
      </c>
      <c r="E6064" s="23" t="s">
        <v>70</v>
      </c>
      <c r="F6064" s="23" t="s">
        <v>80</v>
      </c>
      <c r="G6064" s="23" t="s">
        <v>63</v>
      </c>
      <c r="H6064" s="23" t="s">
        <v>172</v>
      </c>
      <c r="I6064" s="23" t="s">
        <v>96</v>
      </c>
      <c r="J6064" s="23" t="s">
        <v>97</v>
      </c>
      <c r="K6064" s="23" t="s">
        <v>98</v>
      </c>
      <c r="L6064" s="24">
        <v>112560.56</v>
      </c>
      <c r="M6064">
        <v>8</v>
      </c>
      <c r="N6064" s="25">
        <v>0.15</v>
      </c>
      <c r="O6064" s="24">
        <v>22557</v>
      </c>
      <c r="P6064" s="26">
        <f t="shared" si="564"/>
        <v>0.20039878977147946</v>
      </c>
      <c r="Q6064" t="str">
        <f t="shared" si="565"/>
        <v>Medium</v>
      </c>
      <c r="R6064" t="str">
        <f t="shared" si="566"/>
        <v>Medium</v>
      </c>
      <c r="S6064" s="23">
        <f t="shared" si="567"/>
        <v>2023</v>
      </c>
      <c r="T6064" s="23">
        <f t="shared" si="568"/>
        <v>4</v>
      </c>
      <c r="U6064" t="str">
        <f t="shared" si="569"/>
        <v>Apr-2023</v>
      </c>
    </row>
    <row r="6065" spans="1:21" x14ac:dyDescent="0.3">
      <c r="A6065" t="s">
        <v>8076</v>
      </c>
      <c r="B6065" s="22">
        <v>45923</v>
      </c>
      <c r="C6065" s="22">
        <v>45926</v>
      </c>
      <c r="D6065" s="23" t="s">
        <v>102</v>
      </c>
      <c r="E6065" s="23" t="s">
        <v>1501</v>
      </c>
      <c r="F6065" s="23" t="s">
        <v>71</v>
      </c>
      <c r="G6065" s="23" t="s">
        <v>179</v>
      </c>
      <c r="H6065" s="23" t="s">
        <v>236</v>
      </c>
      <c r="I6065" s="23" t="s">
        <v>55</v>
      </c>
      <c r="J6065" s="23" t="s">
        <v>65</v>
      </c>
      <c r="K6065" s="23" t="s">
        <v>130</v>
      </c>
      <c r="L6065" s="24">
        <v>3015.65</v>
      </c>
      <c r="M6065">
        <v>1</v>
      </c>
      <c r="N6065" s="25">
        <v>0.1</v>
      </c>
      <c r="O6065" s="24">
        <v>482.69</v>
      </c>
      <c r="P6065" s="26">
        <f t="shared" si="564"/>
        <v>0.16006167824515444</v>
      </c>
      <c r="Q6065" t="str">
        <f t="shared" si="565"/>
        <v>Low</v>
      </c>
      <c r="R6065" t="str">
        <f t="shared" si="566"/>
        <v>Low</v>
      </c>
      <c r="S6065" s="23">
        <f t="shared" si="567"/>
        <v>2025</v>
      </c>
      <c r="T6065" s="23">
        <f t="shared" si="568"/>
        <v>9</v>
      </c>
      <c r="U6065" t="str">
        <f t="shared" si="569"/>
        <v>Sep-2025</v>
      </c>
    </row>
    <row r="6066" spans="1:21" x14ac:dyDescent="0.3">
      <c r="A6066" t="s">
        <v>8077</v>
      </c>
      <c r="B6066" s="22">
        <v>45900</v>
      </c>
      <c r="C6066" s="22">
        <v>45904</v>
      </c>
      <c r="D6066" s="23" t="s">
        <v>102</v>
      </c>
      <c r="E6066" s="23" t="s">
        <v>1244</v>
      </c>
      <c r="F6066" s="23" t="s">
        <v>52</v>
      </c>
      <c r="G6066" s="23" t="s">
        <v>53</v>
      </c>
      <c r="H6066" s="23" t="s">
        <v>54</v>
      </c>
      <c r="I6066" s="23" t="s">
        <v>96</v>
      </c>
      <c r="J6066" s="23" t="s">
        <v>166</v>
      </c>
      <c r="K6066" s="23" t="s">
        <v>167</v>
      </c>
      <c r="L6066" s="24">
        <v>11673.6</v>
      </c>
      <c r="M6066">
        <v>10</v>
      </c>
      <c r="N6066" s="25">
        <v>0.05</v>
      </c>
      <c r="O6066" s="24">
        <v>1694.93</v>
      </c>
      <c r="P6066" s="26">
        <f t="shared" si="564"/>
        <v>0.14519342790570175</v>
      </c>
      <c r="Q6066" t="str">
        <f t="shared" si="565"/>
        <v>Low</v>
      </c>
      <c r="R6066" t="str">
        <f t="shared" si="566"/>
        <v>Low</v>
      </c>
      <c r="S6066" s="23">
        <f t="shared" si="567"/>
        <v>2025</v>
      </c>
      <c r="T6066" s="23">
        <f t="shared" si="568"/>
        <v>8</v>
      </c>
      <c r="U6066" t="str">
        <f t="shared" si="569"/>
        <v>Aug-2025</v>
      </c>
    </row>
    <row r="6067" spans="1:21" x14ac:dyDescent="0.3">
      <c r="A6067" t="s">
        <v>8078</v>
      </c>
      <c r="B6067" s="22">
        <v>46006</v>
      </c>
      <c r="C6067" s="22">
        <v>46010</v>
      </c>
      <c r="D6067" s="23" t="s">
        <v>102</v>
      </c>
      <c r="E6067" s="23" t="s">
        <v>866</v>
      </c>
      <c r="F6067" s="23" t="s">
        <v>71</v>
      </c>
      <c r="G6067" s="23" t="s">
        <v>53</v>
      </c>
      <c r="H6067" s="23" t="s">
        <v>110</v>
      </c>
      <c r="I6067" s="23" t="s">
        <v>83</v>
      </c>
      <c r="J6067" s="23" t="s">
        <v>156</v>
      </c>
      <c r="K6067" s="23" t="s">
        <v>285</v>
      </c>
      <c r="L6067" s="24">
        <v>74631.7</v>
      </c>
      <c r="M6067">
        <v>10</v>
      </c>
      <c r="N6067" s="25">
        <v>0.05</v>
      </c>
      <c r="O6067" s="24">
        <v>12898.23</v>
      </c>
      <c r="P6067" s="26">
        <f t="shared" si="564"/>
        <v>0.1728250863909036</v>
      </c>
      <c r="Q6067" t="str">
        <f t="shared" si="565"/>
        <v>Low</v>
      </c>
      <c r="R6067" t="str">
        <f t="shared" si="566"/>
        <v>Low</v>
      </c>
      <c r="S6067" s="23">
        <f t="shared" si="567"/>
        <v>2025</v>
      </c>
      <c r="T6067" s="23">
        <f t="shared" si="568"/>
        <v>12</v>
      </c>
      <c r="U6067" t="str">
        <f t="shared" si="569"/>
        <v>Dec-2025</v>
      </c>
    </row>
    <row r="6068" spans="1:21" x14ac:dyDescent="0.3">
      <c r="A6068" t="s">
        <v>8079</v>
      </c>
      <c r="B6068" s="22">
        <v>44611</v>
      </c>
      <c r="C6068" s="22">
        <v>44618</v>
      </c>
      <c r="D6068" s="23" t="s">
        <v>61</v>
      </c>
      <c r="E6068" s="23" t="s">
        <v>1969</v>
      </c>
      <c r="F6068" s="23" t="s">
        <v>80</v>
      </c>
      <c r="G6068" s="23" t="s">
        <v>72</v>
      </c>
      <c r="H6068" s="23" t="s">
        <v>117</v>
      </c>
      <c r="I6068" s="23" t="s">
        <v>83</v>
      </c>
      <c r="J6068" s="23" t="s">
        <v>156</v>
      </c>
      <c r="K6068" s="23" t="s">
        <v>157</v>
      </c>
      <c r="L6068" s="24">
        <v>62089.86</v>
      </c>
      <c r="M6068">
        <v>7</v>
      </c>
      <c r="N6068" s="25">
        <v>0</v>
      </c>
      <c r="O6068" s="24">
        <v>16404.47</v>
      </c>
      <c r="P6068" s="26">
        <f t="shared" si="564"/>
        <v>0.26420529857854408</v>
      </c>
      <c r="Q6068" t="str">
        <f t="shared" si="565"/>
        <v>Medium</v>
      </c>
      <c r="R6068" t="str">
        <f t="shared" si="566"/>
        <v>None</v>
      </c>
      <c r="S6068" s="23">
        <f t="shared" si="567"/>
        <v>2022</v>
      </c>
      <c r="T6068" s="23">
        <f t="shared" si="568"/>
        <v>2</v>
      </c>
      <c r="U6068" t="str">
        <f t="shared" si="569"/>
        <v>Feb-2022</v>
      </c>
    </row>
    <row r="6069" spans="1:21" x14ac:dyDescent="0.3">
      <c r="A6069" t="s">
        <v>8080</v>
      </c>
      <c r="B6069" s="22">
        <v>45847</v>
      </c>
      <c r="C6069" s="22">
        <v>45849</v>
      </c>
      <c r="D6069" s="23" t="s">
        <v>102</v>
      </c>
      <c r="E6069" s="23" t="s">
        <v>150</v>
      </c>
      <c r="F6069" s="23" t="s">
        <v>71</v>
      </c>
      <c r="G6069" s="23" t="s">
        <v>53</v>
      </c>
      <c r="H6069" s="23" t="s">
        <v>246</v>
      </c>
      <c r="I6069" s="23" t="s">
        <v>118</v>
      </c>
      <c r="J6069" s="23" t="s">
        <v>303</v>
      </c>
      <c r="K6069" s="23" t="s">
        <v>304</v>
      </c>
      <c r="L6069" s="24">
        <v>100458.27</v>
      </c>
      <c r="M6069">
        <v>9</v>
      </c>
      <c r="N6069" s="25">
        <v>0</v>
      </c>
      <c r="O6069" s="24">
        <v>39240.21</v>
      </c>
      <c r="P6069" s="26">
        <f t="shared" si="564"/>
        <v>0.39061204219423645</v>
      </c>
      <c r="Q6069" t="str">
        <f t="shared" si="565"/>
        <v>High</v>
      </c>
      <c r="R6069" t="str">
        <f t="shared" si="566"/>
        <v>None</v>
      </c>
      <c r="S6069" s="23">
        <f t="shared" si="567"/>
        <v>2025</v>
      </c>
      <c r="T6069" s="23">
        <f t="shared" si="568"/>
        <v>7</v>
      </c>
      <c r="U6069" t="str">
        <f t="shared" si="569"/>
        <v>Jul-2025</v>
      </c>
    </row>
    <row r="6070" spans="1:21" x14ac:dyDescent="0.3">
      <c r="A6070" t="s">
        <v>8081</v>
      </c>
      <c r="B6070" s="22">
        <v>44770</v>
      </c>
      <c r="C6070" s="22">
        <v>44775</v>
      </c>
      <c r="D6070" s="23" t="s">
        <v>50</v>
      </c>
      <c r="E6070" s="23" t="s">
        <v>676</v>
      </c>
      <c r="F6070" s="23" t="s">
        <v>52</v>
      </c>
      <c r="G6070" s="23" t="s">
        <v>63</v>
      </c>
      <c r="H6070" s="23" t="s">
        <v>64</v>
      </c>
      <c r="I6070" s="23" t="s">
        <v>118</v>
      </c>
      <c r="J6070" s="23" t="s">
        <v>119</v>
      </c>
      <c r="K6070" s="23" t="s">
        <v>270</v>
      </c>
      <c r="L6070" s="24">
        <v>91046.06</v>
      </c>
      <c r="M6070">
        <v>7</v>
      </c>
      <c r="N6070" s="25">
        <v>0.2</v>
      </c>
      <c r="O6070" s="24">
        <v>26274.87</v>
      </c>
      <c r="P6070" s="26">
        <f t="shared" si="564"/>
        <v>0.28858876485154877</v>
      </c>
      <c r="Q6070" t="str">
        <f t="shared" si="565"/>
        <v>Medium</v>
      </c>
      <c r="R6070" t="str">
        <f t="shared" si="566"/>
        <v>Medium</v>
      </c>
      <c r="S6070" s="23">
        <f t="shared" si="567"/>
        <v>2022</v>
      </c>
      <c r="T6070" s="23">
        <f t="shared" si="568"/>
        <v>7</v>
      </c>
      <c r="U6070" t="str">
        <f t="shared" si="569"/>
        <v>Jul-2022</v>
      </c>
    </row>
    <row r="6071" spans="1:21" x14ac:dyDescent="0.3">
      <c r="A6071" t="s">
        <v>8082</v>
      </c>
      <c r="B6071" s="22">
        <v>45678</v>
      </c>
      <c r="C6071" s="22">
        <v>45683</v>
      </c>
      <c r="D6071" s="23" t="s">
        <v>61</v>
      </c>
      <c r="E6071" s="23" t="s">
        <v>858</v>
      </c>
      <c r="F6071" s="23" t="s">
        <v>80</v>
      </c>
      <c r="G6071" s="23" t="s">
        <v>81</v>
      </c>
      <c r="H6071" s="23" t="s">
        <v>186</v>
      </c>
      <c r="I6071" s="23" t="s">
        <v>118</v>
      </c>
      <c r="J6071" s="23" t="s">
        <v>230</v>
      </c>
      <c r="K6071" s="23" t="s">
        <v>231</v>
      </c>
      <c r="L6071" s="24">
        <v>64487.25</v>
      </c>
      <c r="M6071">
        <v>9</v>
      </c>
      <c r="N6071" s="25">
        <v>0.1</v>
      </c>
      <c r="O6071" s="24">
        <v>21579.15</v>
      </c>
      <c r="P6071" s="26">
        <f t="shared" si="564"/>
        <v>0.33462661223730272</v>
      </c>
      <c r="Q6071" t="str">
        <f t="shared" si="565"/>
        <v>High</v>
      </c>
      <c r="R6071" t="str">
        <f t="shared" si="566"/>
        <v>Low</v>
      </c>
      <c r="S6071" s="23">
        <f t="shared" si="567"/>
        <v>2025</v>
      </c>
      <c r="T6071" s="23">
        <f t="shared" si="568"/>
        <v>1</v>
      </c>
      <c r="U6071" t="str">
        <f t="shared" si="569"/>
        <v>Jan-2025</v>
      </c>
    </row>
    <row r="6072" spans="1:21" x14ac:dyDescent="0.3">
      <c r="A6072" t="s">
        <v>8083</v>
      </c>
      <c r="B6072" s="22">
        <v>44855</v>
      </c>
      <c r="C6072" s="22">
        <v>44862</v>
      </c>
      <c r="D6072" s="23" t="s">
        <v>50</v>
      </c>
      <c r="E6072" s="23" t="s">
        <v>1001</v>
      </c>
      <c r="F6072" s="23" t="s">
        <v>71</v>
      </c>
      <c r="G6072" s="23" t="s">
        <v>63</v>
      </c>
      <c r="H6072" s="23" t="s">
        <v>64</v>
      </c>
      <c r="I6072" s="23" t="s">
        <v>118</v>
      </c>
      <c r="J6072" s="23" t="s">
        <v>191</v>
      </c>
      <c r="K6072" s="23" t="s">
        <v>829</v>
      </c>
      <c r="L6072" s="24">
        <v>29804.02</v>
      </c>
      <c r="M6072">
        <v>2</v>
      </c>
      <c r="N6072" s="25">
        <v>0.15</v>
      </c>
      <c r="O6072" s="24">
        <v>8205.64</v>
      </c>
      <c r="P6072" s="26">
        <f t="shared" si="564"/>
        <v>0.27531990650925608</v>
      </c>
      <c r="Q6072" t="str">
        <f t="shared" si="565"/>
        <v>Medium</v>
      </c>
      <c r="R6072" t="str">
        <f t="shared" si="566"/>
        <v>Medium</v>
      </c>
      <c r="S6072" s="23">
        <f t="shared" si="567"/>
        <v>2022</v>
      </c>
      <c r="T6072" s="23">
        <f t="shared" si="568"/>
        <v>10</v>
      </c>
      <c r="U6072" t="str">
        <f t="shared" si="569"/>
        <v>Oct-2022</v>
      </c>
    </row>
    <row r="6073" spans="1:21" x14ac:dyDescent="0.3">
      <c r="A6073" t="s">
        <v>8084</v>
      </c>
      <c r="B6073" s="22">
        <v>45064</v>
      </c>
      <c r="C6073" s="22">
        <v>45069</v>
      </c>
      <c r="D6073" s="23" t="s">
        <v>61</v>
      </c>
      <c r="E6073" s="23" t="s">
        <v>2641</v>
      </c>
      <c r="F6073" s="23" t="s">
        <v>80</v>
      </c>
      <c r="G6073" s="23" t="s">
        <v>72</v>
      </c>
      <c r="H6073" s="23" t="s">
        <v>346</v>
      </c>
      <c r="I6073" s="23" t="s">
        <v>55</v>
      </c>
      <c r="J6073" s="23" t="s">
        <v>65</v>
      </c>
      <c r="K6073" s="23" t="s">
        <v>325</v>
      </c>
      <c r="L6073" s="24">
        <v>46571.05</v>
      </c>
      <c r="M6073">
        <v>5</v>
      </c>
      <c r="N6073" s="25">
        <v>0.2</v>
      </c>
      <c r="O6073" s="24">
        <v>11612.77</v>
      </c>
      <c r="P6073" s="26">
        <f t="shared" si="564"/>
        <v>0.24935598402870451</v>
      </c>
      <c r="Q6073" t="str">
        <f t="shared" si="565"/>
        <v>Medium</v>
      </c>
      <c r="R6073" t="str">
        <f t="shared" si="566"/>
        <v>Medium</v>
      </c>
      <c r="S6073" s="23">
        <f t="shared" si="567"/>
        <v>2023</v>
      </c>
      <c r="T6073" s="23">
        <f t="shared" si="568"/>
        <v>5</v>
      </c>
      <c r="U6073" t="str">
        <f t="shared" si="569"/>
        <v>May-2023</v>
      </c>
    </row>
    <row r="6074" spans="1:21" x14ac:dyDescent="0.3">
      <c r="A6074" t="s">
        <v>8085</v>
      </c>
      <c r="B6074" s="22">
        <v>45164</v>
      </c>
      <c r="C6074" s="22">
        <v>45168</v>
      </c>
      <c r="D6074" s="23" t="s">
        <v>61</v>
      </c>
      <c r="E6074" s="23" t="s">
        <v>1192</v>
      </c>
      <c r="F6074" s="23" t="s">
        <v>52</v>
      </c>
      <c r="G6074" s="23" t="s">
        <v>63</v>
      </c>
      <c r="H6074" s="23" t="s">
        <v>64</v>
      </c>
      <c r="I6074" s="23" t="s">
        <v>118</v>
      </c>
      <c r="J6074" s="23" t="s">
        <v>230</v>
      </c>
      <c r="K6074" s="23" t="s">
        <v>351</v>
      </c>
      <c r="L6074" s="24">
        <v>12767.49</v>
      </c>
      <c r="M6074">
        <v>1</v>
      </c>
      <c r="N6074" s="25">
        <v>0.2</v>
      </c>
      <c r="O6074" s="24">
        <v>2159.9899999999998</v>
      </c>
      <c r="P6074" s="26">
        <f t="shared" si="564"/>
        <v>0.16917890673891264</v>
      </c>
      <c r="Q6074" t="str">
        <f t="shared" si="565"/>
        <v>Low</v>
      </c>
      <c r="R6074" t="str">
        <f t="shared" si="566"/>
        <v>Medium</v>
      </c>
      <c r="S6074" s="23">
        <f t="shared" si="567"/>
        <v>2023</v>
      </c>
      <c r="T6074" s="23">
        <f t="shared" si="568"/>
        <v>8</v>
      </c>
      <c r="U6074" t="str">
        <f t="shared" si="569"/>
        <v>Aug-2023</v>
      </c>
    </row>
    <row r="6075" spans="1:21" x14ac:dyDescent="0.3">
      <c r="A6075" t="s">
        <v>8086</v>
      </c>
      <c r="B6075" s="22">
        <v>44950</v>
      </c>
      <c r="C6075" s="22">
        <v>44952</v>
      </c>
      <c r="D6075" s="23" t="s">
        <v>61</v>
      </c>
      <c r="E6075" s="23" t="s">
        <v>592</v>
      </c>
      <c r="F6075" s="23" t="s">
        <v>71</v>
      </c>
      <c r="G6075" s="23" t="s">
        <v>179</v>
      </c>
      <c r="H6075" s="23" t="s">
        <v>180</v>
      </c>
      <c r="I6075" s="23" t="s">
        <v>83</v>
      </c>
      <c r="J6075" s="23" t="s">
        <v>449</v>
      </c>
      <c r="K6075" s="23" t="s">
        <v>450</v>
      </c>
      <c r="L6075" s="24">
        <v>132094.26</v>
      </c>
      <c r="M6075">
        <v>9</v>
      </c>
      <c r="N6075" s="25">
        <v>0.05</v>
      </c>
      <c r="O6075" s="24">
        <v>46969.72</v>
      </c>
      <c r="P6075" s="26">
        <f t="shared" si="564"/>
        <v>0.35557729760551288</v>
      </c>
      <c r="Q6075" t="str">
        <f t="shared" si="565"/>
        <v>High</v>
      </c>
      <c r="R6075" t="str">
        <f t="shared" si="566"/>
        <v>Low</v>
      </c>
      <c r="S6075" s="23">
        <f t="shared" si="567"/>
        <v>2023</v>
      </c>
      <c r="T6075" s="23">
        <f t="shared" si="568"/>
        <v>1</v>
      </c>
      <c r="U6075" t="str">
        <f t="shared" si="569"/>
        <v>Jan-2023</v>
      </c>
    </row>
    <row r="6076" spans="1:21" x14ac:dyDescent="0.3">
      <c r="A6076" t="s">
        <v>8087</v>
      </c>
      <c r="B6076" s="22">
        <v>45856</v>
      </c>
      <c r="C6076" s="22">
        <v>45858</v>
      </c>
      <c r="D6076" s="23" t="s">
        <v>61</v>
      </c>
      <c r="E6076" s="23" t="s">
        <v>2201</v>
      </c>
      <c r="F6076" s="23" t="s">
        <v>52</v>
      </c>
      <c r="G6076" s="23" t="s">
        <v>53</v>
      </c>
      <c r="H6076" s="23" t="s">
        <v>90</v>
      </c>
      <c r="I6076" s="23" t="s">
        <v>55</v>
      </c>
      <c r="J6076" s="23" t="s">
        <v>65</v>
      </c>
      <c r="K6076" s="23" t="s">
        <v>325</v>
      </c>
      <c r="L6076" s="24">
        <v>7422.9</v>
      </c>
      <c r="M6076">
        <v>10</v>
      </c>
      <c r="N6076" s="25">
        <v>0.25</v>
      </c>
      <c r="O6076" s="24">
        <v>2163.9299999999998</v>
      </c>
      <c r="P6076" s="26">
        <f t="shared" si="564"/>
        <v>0.29152083417532232</v>
      </c>
      <c r="Q6076" t="str">
        <f t="shared" si="565"/>
        <v>Medium</v>
      </c>
      <c r="R6076" t="str">
        <f t="shared" si="566"/>
        <v>High</v>
      </c>
      <c r="S6076" s="23">
        <f t="shared" si="567"/>
        <v>2025</v>
      </c>
      <c r="T6076" s="23">
        <f t="shared" si="568"/>
        <v>7</v>
      </c>
      <c r="U6076" t="str">
        <f t="shared" si="569"/>
        <v>Jul-2025</v>
      </c>
    </row>
    <row r="6077" spans="1:21" x14ac:dyDescent="0.3">
      <c r="A6077" t="s">
        <v>8088</v>
      </c>
      <c r="B6077" s="22">
        <v>45362</v>
      </c>
      <c r="C6077" s="22">
        <v>45366</v>
      </c>
      <c r="D6077" s="23" t="s">
        <v>50</v>
      </c>
      <c r="E6077" s="23" t="s">
        <v>1878</v>
      </c>
      <c r="F6077" s="23" t="s">
        <v>71</v>
      </c>
      <c r="G6077" s="23" t="s">
        <v>53</v>
      </c>
      <c r="H6077" s="23" t="s">
        <v>90</v>
      </c>
      <c r="I6077" s="23" t="s">
        <v>96</v>
      </c>
      <c r="J6077" s="23" t="s">
        <v>135</v>
      </c>
      <c r="K6077" s="23" t="s">
        <v>395</v>
      </c>
      <c r="L6077" s="24">
        <v>109677.2</v>
      </c>
      <c r="M6077">
        <v>8</v>
      </c>
      <c r="N6077" s="25">
        <v>0</v>
      </c>
      <c r="O6077" s="24">
        <v>43463.78</v>
      </c>
      <c r="P6077" s="26">
        <f t="shared" si="564"/>
        <v>0.39628819845874985</v>
      </c>
      <c r="Q6077" t="str">
        <f t="shared" si="565"/>
        <v>High</v>
      </c>
      <c r="R6077" t="str">
        <f t="shared" si="566"/>
        <v>None</v>
      </c>
      <c r="S6077" s="23">
        <f t="shared" si="567"/>
        <v>2024</v>
      </c>
      <c r="T6077" s="23">
        <f t="shared" si="568"/>
        <v>3</v>
      </c>
      <c r="U6077" t="str">
        <f t="shared" si="569"/>
        <v>Mar-2024</v>
      </c>
    </row>
    <row r="6078" spans="1:21" x14ac:dyDescent="0.3">
      <c r="A6078" t="s">
        <v>8089</v>
      </c>
      <c r="B6078" s="22">
        <v>45522</v>
      </c>
      <c r="C6078" s="22">
        <v>45529</v>
      </c>
      <c r="D6078" s="23" t="s">
        <v>50</v>
      </c>
      <c r="E6078" s="23" t="s">
        <v>2206</v>
      </c>
      <c r="F6078" s="23" t="s">
        <v>80</v>
      </c>
      <c r="G6078" s="23" t="s">
        <v>179</v>
      </c>
      <c r="H6078" s="23" t="s">
        <v>180</v>
      </c>
      <c r="I6078" s="23" t="s">
        <v>55</v>
      </c>
      <c r="J6078" s="23" t="s">
        <v>173</v>
      </c>
      <c r="K6078" s="23" t="s">
        <v>203</v>
      </c>
      <c r="L6078" s="24">
        <v>119258.55</v>
      </c>
      <c r="M6078">
        <v>9</v>
      </c>
      <c r="N6078" s="25">
        <v>0.05</v>
      </c>
      <c r="O6078" s="24">
        <v>18041.75</v>
      </c>
      <c r="P6078" s="26">
        <f t="shared" si="564"/>
        <v>0.15128265436733887</v>
      </c>
      <c r="Q6078" t="str">
        <f t="shared" si="565"/>
        <v>Low</v>
      </c>
      <c r="R6078" t="str">
        <f t="shared" si="566"/>
        <v>Low</v>
      </c>
      <c r="S6078" s="23">
        <f t="shared" si="567"/>
        <v>2024</v>
      </c>
      <c r="T6078" s="23">
        <f t="shared" si="568"/>
        <v>8</v>
      </c>
      <c r="U6078" t="str">
        <f t="shared" si="569"/>
        <v>Aug-2024</v>
      </c>
    </row>
    <row r="6079" spans="1:21" x14ac:dyDescent="0.3">
      <c r="A6079" t="s">
        <v>8090</v>
      </c>
      <c r="B6079" s="22">
        <v>45505</v>
      </c>
      <c r="C6079" s="22">
        <v>45510</v>
      </c>
      <c r="D6079" s="23" t="s">
        <v>78</v>
      </c>
      <c r="E6079" s="23" t="s">
        <v>746</v>
      </c>
      <c r="F6079" s="23" t="s">
        <v>80</v>
      </c>
      <c r="G6079" s="23" t="s">
        <v>179</v>
      </c>
      <c r="H6079" s="23" t="s">
        <v>180</v>
      </c>
      <c r="I6079" s="23" t="s">
        <v>96</v>
      </c>
      <c r="J6079" s="23" t="s">
        <v>135</v>
      </c>
      <c r="K6079" s="23" t="s">
        <v>275</v>
      </c>
      <c r="L6079" s="24">
        <v>54680.28</v>
      </c>
      <c r="M6079">
        <v>6</v>
      </c>
      <c r="N6079" s="25">
        <v>0.2</v>
      </c>
      <c r="O6079" s="24">
        <v>13293.24</v>
      </c>
      <c r="P6079" s="26">
        <f t="shared" si="564"/>
        <v>0.24310848444814109</v>
      </c>
      <c r="Q6079" t="str">
        <f t="shared" si="565"/>
        <v>Medium</v>
      </c>
      <c r="R6079" t="str">
        <f t="shared" si="566"/>
        <v>Medium</v>
      </c>
      <c r="S6079" s="23">
        <f t="shared" si="567"/>
        <v>2024</v>
      </c>
      <c r="T6079" s="23">
        <f t="shared" si="568"/>
        <v>8</v>
      </c>
      <c r="U6079" t="str">
        <f t="shared" si="569"/>
        <v>Aug-2024</v>
      </c>
    </row>
    <row r="6080" spans="1:21" x14ac:dyDescent="0.3">
      <c r="A6080" t="s">
        <v>8091</v>
      </c>
      <c r="B6080" s="22">
        <v>46013</v>
      </c>
      <c r="C6080" s="22">
        <v>46018</v>
      </c>
      <c r="D6080" s="23" t="s">
        <v>61</v>
      </c>
      <c r="E6080" s="23" t="s">
        <v>1061</v>
      </c>
      <c r="F6080" s="23" t="s">
        <v>71</v>
      </c>
      <c r="G6080" s="23" t="s">
        <v>179</v>
      </c>
      <c r="H6080" s="23" t="s">
        <v>180</v>
      </c>
      <c r="I6080" s="23" t="s">
        <v>118</v>
      </c>
      <c r="J6080" s="23" t="s">
        <v>230</v>
      </c>
      <c r="K6080" s="23" t="s">
        <v>351</v>
      </c>
      <c r="L6080" s="24">
        <v>13724.75</v>
      </c>
      <c r="M6080">
        <v>1</v>
      </c>
      <c r="N6080" s="25">
        <v>0.25</v>
      </c>
      <c r="O6080" s="24">
        <v>3874.31</v>
      </c>
      <c r="P6080" s="26">
        <f t="shared" si="564"/>
        <v>0.28228638044408821</v>
      </c>
      <c r="Q6080" t="str">
        <f t="shared" si="565"/>
        <v>Medium</v>
      </c>
      <c r="R6080" t="str">
        <f t="shared" si="566"/>
        <v>High</v>
      </c>
      <c r="S6080" s="23">
        <f t="shared" si="567"/>
        <v>2025</v>
      </c>
      <c r="T6080" s="23">
        <f t="shared" si="568"/>
        <v>12</v>
      </c>
      <c r="U6080" t="str">
        <f t="shared" si="569"/>
        <v>Dec-2025</v>
      </c>
    </row>
    <row r="6081" spans="1:21" x14ac:dyDescent="0.3">
      <c r="A6081" t="s">
        <v>8092</v>
      </c>
      <c r="B6081" s="22">
        <v>45046</v>
      </c>
      <c r="C6081" s="22">
        <v>45053</v>
      </c>
      <c r="D6081" s="23" t="s">
        <v>50</v>
      </c>
      <c r="E6081" s="23" t="s">
        <v>2384</v>
      </c>
      <c r="F6081" s="23" t="s">
        <v>52</v>
      </c>
      <c r="G6081" s="23" t="s">
        <v>72</v>
      </c>
      <c r="H6081" s="23" t="s">
        <v>73</v>
      </c>
      <c r="I6081" s="23" t="s">
        <v>96</v>
      </c>
      <c r="J6081" s="23" t="s">
        <v>97</v>
      </c>
      <c r="K6081" s="23" t="s">
        <v>98</v>
      </c>
      <c r="L6081" s="24">
        <v>39229.89</v>
      </c>
      <c r="M6081">
        <v>3</v>
      </c>
      <c r="N6081" s="25">
        <v>0.25</v>
      </c>
      <c r="O6081" s="24">
        <v>6361.74</v>
      </c>
      <c r="P6081" s="26">
        <f t="shared" si="564"/>
        <v>0.16216563441804197</v>
      </c>
      <c r="Q6081" t="str">
        <f t="shared" si="565"/>
        <v>Low</v>
      </c>
      <c r="R6081" t="str">
        <f t="shared" si="566"/>
        <v>High</v>
      </c>
      <c r="S6081" s="23">
        <f t="shared" si="567"/>
        <v>2023</v>
      </c>
      <c r="T6081" s="23">
        <f t="shared" si="568"/>
        <v>4</v>
      </c>
      <c r="U6081" t="str">
        <f t="shared" si="569"/>
        <v>Apr-2023</v>
      </c>
    </row>
    <row r="6082" spans="1:21" x14ac:dyDescent="0.3">
      <c r="A6082" t="s">
        <v>8093</v>
      </c>
      <c r="B6082" s="22">
        <v>45276</v>
      </c>
      <c r="C6082" s="22">
        <v>45283</v>
      </c>
      <c r="D6082" s="23" t="s">
        <v>61</v>
      </c>
      <c r="E6082" s="23" t="s">
        <v>1505</v>
      </c>
      <c r="F6082" s="23" t="s">
        <v>80</v>
      </c>
      <c r="G6082" s="23" t="s">
        <v>179</v>
      </c>
      <c r="H6082" s="23" t="s">
        <v>236</v>
      </c>
      <c r="I6082" s="23" t="s">
        <v>83</v>
      </c>
      <c r="J6082" s="23" t="s">
        <v>156</v>
      </c>
      <c r="K6082" s="23" t="s">
        <v>208</v>
      </c>
      <c r="L6082" s="24">
        <v>64557.35</v>
      </c>
      <c r="M6082">
        <v>5</v>
      </c>
      <c r="N6082" s="25">
        <v>0</v>
      </c>
      <c r="O6082" s="24">
        <v>14586.45</v>
      </c>
      <c r="P6082" s="26">
        <f t="shared" si="564"/>
        <v>0.22594561269940605</v>
      </c>
      <c r="Q6082" t="str">
        <f t="shared" si="565"/>
        <v>Medium</v>
      </c>
      <c r="R6082" t="str">
        <f t="shared" si="566"/>
        <v>None</v>
      </c>
      <c r="S6082" s="23">
        <f t="shared" si="567"/>
        <v>2023</v>
      </c>
      <c r="T6082" s="23">
        <f t="shared" si="568"/>
        <v>12</v>
      </c>
      <c r="U6082" t="str">
        <f t="shared" si="569"/>
        <v>Dec-2023</v>
      </c>
    </row>
    <row r="6083" spans="1:21" x14ac:dyDescent="0.3">
      <c r="A6083" t="s">
        <v>8094</v>
      </c>
      <c r="B6083" s="22">
        <v>44830</v>
      </c>
      <c r="C6083" s="22">
        <v>44831</v>
      </c>
      <c r="D6083" s="23" t="s">
        <v>102</v>
      </c>
      <c r="E6083" s="23" t="s">
        <v>109</v>
      </c>
      <c r="F6083" s="23" t="s">
        <v>52</v>
      </c>
      <c r="G6083" s="23" t="s">
        <v>72</v>
      </c>
      <c r="H6083" s="23" t="s">
        <v>346</v>
      </c>
      <c r="I6083" s="23" t="s">
        <v>83</v>
      </c>
      <c r="J6083" s="23" t="s">
        <v>156</v>
      </c>
      <c r="K6083" s="23" t="s">
        <v>208</v>
      </c>
      <c r="L6083" s="24">
        <v>15882.82</v>
      </c>
      <c r="M6083">
        <v>2</v>
      </c>
      <c r="N6083" s="25">
        <v>0</v>
      </c>
      <c r="O6083" s="24">
        <v>3845.35</v>
      </c>
      <c r="P6083" s="26">
        <f t="shared" si="564"/>
        <v>0.24210750987545032</v>
      </c>
      <c r="Q6083" t="str">
        <f t="shared" si="565"/>
        <v>Medium</v>
      </c>
      <c r="R6083" t="str">
        <f t="shared" si="566"/>
        <v>None</v>
      </c>
      <c r="S6083" s="23">
        <f t="shared" si="567"/>
        <v>2022</v>
      </c>
      <c r="T6083" s="23">
        <f t="shared" si="568"/>
        <v>9</v>
      </c>
      <c r="U6083" t="str">
        <f t="shared" si="569"/>
        <v>Sep-2022</v>
      </c>
    </row>
    <row r="6084" spans="1:21" x14ac:dyDescent="0.3">
      <c r="A6084" t="s">
        <v>8095</v>
      </c>
      <c r="B6084" s="22">
        <v>45530</v>
      </c>
      <c r="C6084" s="22">
        <v>45533</v>
      </c>
      <c r="D6084" s="23" t="s">
        <v>102</v>
      </c>
      <c r="E6084" s="23" t="s">
        <v>279</v>
      </c>
      <c r="F6084" s="23" t="s">
        <v>71</v>
      </c>
      <c r="G6084" s="23" t="s">
        <v>179</v>
      </c>
      <c r="H6084" s="23" t="s">
        <v>180</v>
      </c>
      <c r="I6084" s="23" t="s">
        <v>83</v>
      </c>
      <c r="J6084" s="23" t="s">
        <v>156</v>
      </c>
      <c r="K6084" s="23" t="s">
        <v>208</v>
      </c>
      <c r="L6084" s="24">
        <v>11935.56</v>
      </c>
      <c r="M6084">
        <v>4</v>
      </c>
      <c r="N6084" s="25">
        <v>0.25</v>
      </c>
      <c r="O6084" s="24">
        <v>1516.95</v>
      </c>
      <c r="P6084" s="26">
        <f t="shared" ref="P6084:P6147" si="570">IFERROR(O6084/L6084,0)</f>
        <v>0.12709500015080985</v>
      </c>
      <c r="Q6084" t="str">
        <f t="shared" ref="Q6084:Q6147" si="571">IF(P6084&gt;=0.3,"High",IF(P6084&gt;=0.2,"Medium","Low"))</f>
        <v>Low</v>
      </c>
      <c r="R6084" t="str">
        <f t="shared" ref="R6084:R6147" si="572">IF(N6084=0,"None",IF(N6084&lt;=0.1,"Low",IF(N6084&lt;=0.2,"Medium","High")))</f>
        <v>High</v>
      </c>
      <c r="S6084" s="23">
        <f t="shared" ref="S6084:S6147" si="573">YEAR(B6084)</f>
        <v>2024</v>
      </c>
      <c r="T6084" s="23">
        <f t="shared" ref="T6084:T6147" si="574">MONTH(B6084)</f>
        <v>8</v>
      </c>
      <c r="U6084" t="str">
        <f t="shared" ref="U6084:U6147" si="575">TEXT(B6084,"mmm-yyyy")</f>
        <v>Aug-2024</v>
      </c>
    </row>
    <row r="6085" spans="1:21" x14ac:dyDescent="0.3">
      <c r="A6085" t="s">
        <v>8096</v>
      </c>
      <c r="B6085" s="22">
        <v>45195</v>
      </c>
      <c r="C6085" s="22">
        <v>45197</v>
      </c>
      <c r="D6085" s="23" t="s">
        <v>61</v>
      </c>
      <c r="E6085" s="23" t="s">
        <v>1707</v>
      </c>
      <c r="F6085" s="23" t="s">
        <v>80</v>
      </c>
      <c r="G6085" s="23" t="s">
        <v>53</v>
      </c>
      <c r="H6085" s="23" t="s">
        <v>54</v>
      </c>
      <c r="I6085" s="23" t="s">
        <v>55</v>
      </c>
      <c r="J6085" s="23" t="s">
        <v>141</v>
      </c>
      <c r="K6085" s="23" t="s">
        <v>241</v>
      </c>
      <c r="L6085" s="24">
        <v>73903.5</v>
      </c>
      <c r="M6085">
        <v>9</v>
      </c>
      <c r="N6085" s="25">
        <v>0.15</v>
      </c>
      <c r="O6085" s="24">
        <v>16262.48</v>
      </c>
      <c r="P6085" s="26">
        <f t="shared" si="570"/>
        <v>0.22005020059943034</v>
      </c>
      <c r="Q6085" t="str">
        <f t="shared" si="571"/>
        <v>Medium</v>
      </c>
      <c r="R6085" t="str">
        <f t="shared" si="572"/>
        <v>Medium</v>
      </c>
      <c r="S6085" s="23">
        <f t="shared" si="573"/>
        <v>2023</v>
      </c>
      <c r="T6085" s="23">
        <f t="shared" si="574"/>
        <v>9</v>
      </c>
      <c r="U6085" t="str">
        <f t="shared" si="575"/>
        <v>Sep-2023</v>
      </c>
    </row>
    <row r="6086" spans="1:21" x14ac:dyDescent="0.3">
      <c r="A6086" t="s">
        <v>8097</v>
      </c>
      <c r="B6086" s="22">
        <v>45116</v>
      </c>
      <c r="C6086" s="22">
        <v>45117</v>
      </c>
      <c r="D6086" s="23" t="s">
        <v>102</v>
      </c>
      <c r="E6086" s="23" t="s">
        <v>820</v>
      </c>
      <c r="F6086" s="23" t="s">
        <v>52</v>
      </c>
      <c r="G6086" s="23" t="s">
        <v>81</v>
      </c>
      <c r="H6086" s="23" t="s">
        <v>284</v>
      </c>
      <c r="I6086" s="23" t="s">
        <v>96</v>
      </c>
      <c r="J6086" s="23" t="s">
        <v>166</v>
      </c>
      <c r="K6086" s="23" t="s">
        <v>762</v>
      </c>
      <c r="L6086" s="24">
        <v>22251.16</v>
      </c>
      <c r="M6086">
        <v>2</v>
      </c>
      <c r="N6086" s="25">
        <v>0.2</v>
      </c>
      <c r="O6086" s="24">
        <v>6348.61</v>
      </c>
      <c r="P6086" s="26">
        <f t="shared" si="570"/>
        <v>0.28531591161988856</v>
      </c>
      <c r="Q6086" t="str">
        <f t="shared" si="571"/>
        <v>Medium</v>
      </c>
      <c r="R6086" t="str">
        <f t="shared" si="572"/>
        <v>Medium</v>
      </c>
      <c r="S6086" s="23">
        <f t="shared" si="573"/>
        <v>2023</v>
      </c>
      <c r="T6086" s="23">
        <f t="shared" si="574"/>
        <v>7</v>
      </c>
      <c r="U6086" t="str">
        <f t="shared" si="575"/>
        <v>Jul-2023</v>
      </c>
    </row>
    <row r="6087" spans="1:21" x14ac:dyDescent="0.3">
      <c r="A6087" t="s">
        <v>8098</v>
      </c>
      <c r="B6087" s="22">
        <v>45713</v>
      </c>
      <c r="C6087" s="22">
        <v>45715</v>
      </c>
      <c r="D6087" s="23" t="s">
        <v>61</v>
      </c>
      <c r="E6087" s="23" t="s">
        <v>324</v>
      </c>
      <c r="F6087" s="23" t="s">
        <v>71</v>
      </c>
      <c r="G6087" s="23" t="s">
        <v>53</v>
      </c>
      <c r="H6087" s="23" t="s">
        <v>110</v>
      </c>
      <c r="I6087" s="23" t="s">
        <v>118</v>
      </c>
      <c r="J6087" s="23" t="s">
        <v>119</v>
      </c>
      <c r="K6087" s="23" t="s">
        <v>270</v>
      </c>
      <c r="L6087" s="24">
        <v>12873.28</v>
      </c>
      <c r="M6087">
        <v>8</v>
      </c>
      <c r="N6087" s="25">
        <v>0.2</v>
      </c>
      <c r="O6087" s="24">
        <v>2560.37</v>
      </c>
      <c r="P6087" s="26">
        <f t="shared" si="570"/>
        <v>0.19889025951428072</v>
      </c>
      <c r="Q6087" t="str">
        <f t="shared" si="571"/>
        <v>Low</v>
      </c>
      <c r="R6087" t="str">
        <f t="shared" si="572"/>
        <v>Medium</v>
      </c>
      <c r="S6087" s="23">
        <f t="shared" si="573"/>
        <v>2025</v>
      </c>
      <c r="T6087" s="23">
        <f t="shared" si="574"/>
        <v>2</v>
      </c>
      <c r="U6087" t="str">
        <f t="shared" si="575"/>
        <v>Feb-2025</v>
      </c>
    </row>
    <row r="6088" spans="1:21" x14ac:dyDescent="0.3">
      <c r="A6088" t="s">
        <v>8099</v>
      </c>
      <c r="B6088" s="22">
        <v>45490</v>
      </c>
      <c r="C6088" s="22">
        <v>45493</v>
      </c>
      <c r="D6088" s="23" t="s">
        <v>78</v>
      </c>
      <c r="E6088" s="23" t="s">
        <v>1199</v>
      </c>
      <c r="F6088" s="23" t="s">
        <v>52</v>
      </c>
      <c r="G6088" s="23" t="s">
        <v>53</v>
      </c>
      <c r="H6088" s="23" t="s">
        <v>54</v>
      </c>
      <c r="I6088" s="23" t="s">
        <v>55</v>
      </c>
      <c r="J6088" s="23" t="s">
        <v>141</v>
      </c>
      <c r="K6088" s="23" t="s">
        <v>241</v>
      </c>
      <c r="L6088" s="24">
        <v>2448.7399999999998</v>
      </c>
      <c r="M6088">
        <v>2</v>
      </c>
      <c r="N6088" s="25">
        <v>0.05</v>
      </c>
      <c r="O6088" s="24">
        <v>912.57</v>
      </c>
      <c r="P6088" s="26">
        <f t="shared" si="570"/>
        <v>0.3726692094709933</v>
      </c>
      <c r="Q6088" t="str">
        <f t="shared" si="571"/>
        <v>High</v>
      </c>
      <c r="R6088" t="str">
        <f t="shared" si="572"/>
        <v>Low</v>
      </c>
      <c r="S6088" s="23">
        <f t="shared" si="573"/>
        <v>2024</v>
      </c>
      <c r="T6088" s="23">
        <f t="shared" si="574"/>
        <v>7</v>
      </c>
      <c r="U6088" t="str">
        <f t="shared" si="575"/>
        <v>Jul-2024</v>
      </c>
    </row>
    <row r="6089" spans="1:21" x14ac:dyDescent="0.3">
      <c r="A6089" t="s">
        <v>8100</v>
      </c>
      <c r="B6089" s="22">
        <v>44726</v>
      </c>
      <c r="C6089" s="22">
        <v>44727</v>
      </c>
      <c r="D6089" s="23" t="s">
        <v>78</v>
      </c>
      <c r="E6089" s="23" t="s">
        <v>1467</v>
      </c>
      <c r="F6089" s="23" t="s">
        <v>80</v>
      </c>
      <c r="G6089" s="23" t="s">
        <v>179</v>
      </c>
      <c r="H6089" s="23" t="s">
        <v>180</v>
      </c>
      <c r="I6089" s="23" t="s">
        <v>55</v>
      </c>
      <c r="J6089" s="23" t="s">
        <v>141</v>
      </c>
      <c r="K6089" s="23" t="s">
        <v>978</v>
      </c>
      <c r="L6089" s="24">
        <v>18515.12</v>
      </c>
      <c r="M6089">
        <v>4</v>
      </c>
      <c r="N6089" s="25">
        <v>0.25</v>
      </c>
      <c r="O6089" s="24">
        <v>3050.28</v>
      </c>
      <c r="P6089" s="26">
        <f t="shared" si="570"/>
        <v>0.16474535406737847</v>
      </c>
      <c r="Q6089" t="str">
        <f t="shared" si="571"/>
        <v>Low</v>
      </c>
      <c r="R6089" t="str">
        <f t="shared" si="572"/>
        <v>High</v>
      </c>
      <c r="S6089" s="23">
        <f t="shared" si="573"/>
        <v>2022</v>
      </c>
      <c r="T6089" s="23">
        <f t="shared" si="574"/>
        <v>6</v>
      </c>
      <c r="U6089" t="str">
        <f t="shared" si="575"/>
        <v>Jun-2022</v>
      </c>
    </row>
    <row r="6090" spans="1:21" x14ac:dyDescent="0.3">
      <c r="A6090" t="s">
        <v>8101</v>
      </c>
      <c r="B6090" s="22">
        <v>44843</v>
      </c>
      <c r="C6090" s="22">
        <v>44846</v>
      </c>
      <c r="D6090" s="23" t="s">
        <v>78</v>
      </c>
      <c r="E6090" s="23" t="s">
        <v>229</v>
      </c>
      <c r="F6090" s="23" t="s">
        <v>80</v>
      </c>
      <c r="G6090" s="23" t="s">
        <v>63</v>
      </c>
      <c r="H6090" s="23" t="s">
        <v>213</v>
      </c>
      <c r="I6090" s="23" t="s">
        <v>83</v>
      </c>
      <c r="J6090" s="23" t="s">
        <v>84</v>
      </c>
      <c r="K6090" s="23" t="s">
        <v>257</v>
      </c>
      <c r="L6090" s="24">
        <v>40435.5</v>
      </c>
      <c r="M6090">
        <v>7</v>
      </c>
      <c r="N6090" s="25">
        <v>0.2</v>
      </c>
      <c r="O6090" s="24">
        <v>12808.22</v>
      </c>
      <c r="P6090" s="26">
        <f t="shared" si="570"/>
        <v>0.31675681022863572</v>
      </c>
      <c r="Q6090" t="str">
        <f t="shared" si="571"/>
        <v>High</v>
      </c>
      <c r="R6090" t="str">
        <f t="shared" si="572"/>
        <v>Medium</v>
      </c>
      <c r="S6090" s="23">
        <f t="shared" si="573"/>
        <v>2022</v>
      </c>
      <c r="T6090" s="23">
        <f t="shared" si="574"/>
        <v>10</v>
      </c>
      <c r="U6090" t="str">
        <f t="shared" si="575"/>
        <v>Oct-2022</v>
      </c>
    </row>
    <row r="6091" spans="1:21" x14ac:dyDescent="0.3">
      <c r="A6091" t="s">
        <v>8102</v>
      </c>
      <c r="B6091" s="22">
        <v>44961</v>
      </c>
      <c r="C6091" s="22">
        <v>44968</v>
      </c>
      <c r="D6091" s="23" t="s">
        <v>102</v>
      </c>
      <c r="E6091" s="23" t="s">
        <v>1055</v>
      </c>
      <c r="F6091" s="23" t="s">
        <v>71</v>
      </c>
      <c r="G6091" s="23" t="s">
        <v>63</v>
      </c>
      <c r="H6091" s="23" t="s">
        <v>213</v>
      </c>
      <c r="I6091" s="23" t="s">
        <v>55</v>
      </c>
      <c r="J6091" s="23" t="s">
        <v>173</v>
      </c>
      <c r="K6091" s="23" t="s">
        <v>174</v>
      </c>
      <c r="L6091" s="24">
        <v>45597.9</v>
      </c>
      <c r="M6091">
        <v>10</v>
      </c>
      <c r="N6091" s="25">
        <v>0.25</v>
      </c>
      <c r="O6091" s="24">
        <v>7582.07</v>
      </c>
      <c r="P6091" s="26">
        <f t="shared" si="570"/>
        <v>0.16628112259555811</v>
      </c>
      <c r="Q6091" t="str">
        <f t="shared" si="571"/>
        <v>Low</v>
      </c>
      <c r="R6091" t="str">
        <f t="shared" si="572"/>
        <v>High</v>
      </c>
      <c r="S6091" s="23">
        <f t="shared" si="573"/>
        <v>2023</v>
      </c>
      <c r="T6091" s="23">
        <f t="shared" si="574"/>
        <v>2</v>
      </c>
      <c r="U6091" t="str">
        <f t="shared" si="575"/>
        <v>Feb-2023</v>
      </c>
    </row>
    <row r="6092" spans="1:21" x14ac:dyDescent="0.3">
      <c r="A6092" t="s">
        <v>8103</v>
      </c>
      <c r="B6092" s="22">
        <v>44572</v>
      </c>
      <c r="C6092" s="22">
        <v>44575</v>
      </c>
      <c r="D6092" s="23" t="s">
        <v>50</v>
      </c>
      <c r="E6092" s="23" t="s">
        <v>2231</v>
      </c>
      <c r="F6092" s="23" t="s">
        <v>71</v>
      </c>
      <c r="G6092" s="23" t="s">
        <v>53</v>
      </c>
      <c r="H6092" s="23" t="s">
        <v>90</v>
      </c>
      <c r="I6092" s="23" t="s">
        <v>55</v>
      </c>
      <c r="J6092" s="23" t="s">
        <v>56</v>
      </c>
      <c r="K6092" s="23" t="s">
        <v>151</v>
      </c>
      <c r="L6092" s="24">
        <v>2445.38</v>
      </c>
      <c r="M6092">
        <v>1</v>
      </c>
      <c r="N6092" s="25">
        <v>0.2</v>
      </c>
      <c r="O6092" s="24">
        <v>349.39</v>
      </c>
      <c r="P6092" s="26">
        <f t="shared" si="570"/>
        <v>0.14287758957708002</v>
      </c>
      <c r="Q6092" t="str">
        <f t="shared" si="571"/>
        <v>Low</v>
      </c>
      <c r="R6092" t="str">
        <f t="shared" si="572"/>
        <v>Medium</v>
      </c>
      <c r="S6092" s="23">
        <f t="shared" si="573"/>
        <v>2022</v>
      </c>
      <c r="T6092" s="23">
        <f t="shared" si="574"/>
        <v>1</v>
      </c>
      <c r="U6092" t="str">
        <f t="shared" si="575"/>
        <v>Jan-2022</v>
      </c>
    </row>
    <row r="6093" spans="1:21" x14ac:dyDescent="0.3">
      <c r="A6093" t="s">
        <v>8104</v>
      </c>
      <c r="B6093" s="22">
        <v>45499</v>
      </c>
      <c r="C6093" s="22">
        <v>45501</v>
      </c>
      <c r="D6093" s="23" t="s">
        <v>61</v>
      </c>
      <c r="E6093" s="23" t="s">
        <v>4023</v>
      </c>
      <c r="F6093" s="23" t="s">
        <v>71</v>
      </c>
      <c r="G6093" s="23" t="s">
        <v>72</v>
      </c>
      <c r="H6093" s="23" t="s">
        <v>73</v>
      </c>
      <c r="I6093" s="23" t="s">
        <v>118</v>
      </c>
      <c r="J6093" s="23" t="s">
        <v>230</v>
      </c>
      <c r="K6093" s="23" t="s">
        <v>351</v>
      </c>
      <c r="L6093" s="24">
        <v>42996.03</v>
      </c>
      <c r="M6093">
        <v>3</v>
      </c>
      <c r="N6093" s="25">
        <v>0.1</v>
      </c>
      <c r="O6093" s="24">
        <v>11216.92</v>
      </c>
      <c r="P6093" s="26">
        <f t="shared" si="570"/>
        <v>0.26088269079726661</v>
      </c>
      <c r="Q6093" t="str">
        <f t="shared" si="571"/>
        <v>Medium</v>
      </c>
      <c r="R6093" t="str">
        <f t="shared" si="572"/>
        <v>Low</v>
      </c>
      <c r="S6093" s="23">
        <f t="shared" si="573"/>
        <v>2024</v>
      </c>
      <c r="T6093" s="23">
        <f t="shared" si="574"/>
        <v>7</v>
      </c>
      <c r="U6093" t="str">
        <f t="shared" si="575"/>
        <v>Jul-2024</v>
      </c>
    </row>
    <row r="6094" spans="1:21" x14ac:dyDescent="0.3">
      <c r="A6094" t="s">
        <v>8105</v>
      </c>
      <c r="B6094" s="22">
        <v>45485</v>
      </c>
      <c r="C6094" s="22">
        <v>45491</v>
      </c>
      <c r="D6094" s="23" t="s">
        <v>102</v>
      </c>
      <c r="E6094" s="23" t="s">
        <v>711</v>
      </c>
      <c r="F6094" s="23" t="s">
        <v>52</v>
      </c>
      <c r="G6094" s="23" t="s">
        <v>81</v>
      </c>
      <c r="H6094" s="23" t="s">
        <v>186</v>
      </c>
      <c r="I6094" s="23" t="s">
        <v>96</v>
      </c>
      <c r="J6094" s="23" t="s">
        <v>135</v>
      </c>
      <c r="K6094" s="23" t="s">
        <v>395</v>
      </c>
      <c r="L6094" s="24">
        <v>19169.28</v>
      </c>
      <c r="M6094">
        <v>8</v>
      </c>
      <c r="N6094" s="25">
        <v>0.1</v>
      </c>
      <c r="O6094" s="24">
        <v>3023.92</v>
      </c>
      <c r="P6094" s="26">
        <f t="shared" si="570"/>
        <v>0.15774823050213677</v>
      </c>
      <c r="Q6094" t="str">
        <f t="shared" si="571"/>
        <v>Low</v>
      </c>
      <c r="R6094" t="str">
        <f t="shared" si="572"/>
        <v>Low</v>
      </c>
      <c r="S6094" s="23">
        <f t="shared" si="573"/>
        <v>2024</v>
      </c>
      <c r="T6094" s="23">
        <f t="shared" si="574"/>
        <v>7</v>
      </c>
      <c r="U6094" t="str">
        <f t="shared" si="575"/>
        <v>Jul-2024</v>
      </c>
    </row>
    <row r="6095" spans="1:21" x14ac:dyDescent="0.3">
      <c r="A6095" t="s">
        <v>8106</v>
      </c>
      <c r="B6095" s="22">
        <v>45962</v>
      </c>
      <c r="C6095" s="22">
        <v>45967</v>
      </c>
      <c r="D6095" s="23" t="s">
        <v>61</v>
      </c>
      <c r="E6095" s="23" t="s">
        <v>403</v>
      </c>
      <c r="F6095" s="23" t="s">
        <v>52</v>
      </c>
      <c r="G6095" s="23" t="s">
        <v>81</v>
      </c>
      <c r="H6095" s="23" t="s">
        <v>95</v>
      </c>
      <c r="I6095" s="23" t="s">
        <v>118</v>
      </c>
      <c r="J6095" s="23" t="s">
        <v>191</v>
      </c>
      <c r="K6095" s="23" t="s">
        <v>829</v>
      </c>
      <c r="L6095" s="24">
        <v>32856.959999999999</v>
      </c>
      <c r="M6095">
        <v>6</v>
      </c>
      <c r="N6095" s="25">
        <v>0.2</v>
      </c>
      <c r="O6095" s="24">
        <v>10093.49</v>
      </c>
      <c r="P6095" s="26">
        <f t="shared" si="570"/>
        <v>0.30719488351935176</v>
      </c>
      <c r="Q6095" t="str">
        <f t="shared" si="571"/>
        <v>High</v>
      </c>
      <c r="R6095" t="str">
        <f t="shared" si="572"/>
        <v>Medium</v>
      </c>
      <c r="S6095" s="23">
        <f t="shared" si="573"/>
        <v>2025</v>
      </c>
      <c r="T6095" s="23">
        <f t="shared" si="574"/>
        <v>11</v>
      </c>
      <c r="U6095" t="str">
        <f t="shared" si="575"/>
        <v>Nov-2025</v>
      </c>
    </row>
    <row r="6096" spans="1:21" x14ac:dyDescent="0.3">
      <c r="A6096" t="s">
        <v>8107</v>
      </c>
      <c r="B6096" s="22">
        <v>44703</v>
      </c>
      <c r="C6096" s="22">
        <v>44707</v>
      </c>
      <c r="D6096" s="23" t="s">
        <v>61</v>
      </c>
      <c r="E6096" s="23" t="s">
        <v>3466</v>
      </c>
      <c r="F6096" s="23" t="s">
        <v>52</v>
      </c>
      <c r="G6096" s="23" t="s">
        <v>72</v>
      </c>
      <c r="H6096" s="23" t="s">
        <v>117</v>
      </c>
      <c r="I6096" s="23" t="s">
        <v>83</v>
      </c>
      <c r="J6096" s="23" t="s">
        <v>449</v>
      </c>
      <c r="K6096" s="23" t="s">
        <v>450</v>
      </c>
      <c r="L6096" s="24">
        <v>5028.57</v>
      </c>
      <c r="M6096">
        <v>3</v>
      </c>
      <c r="N6096" s="25">
        <v>0.05</v>
      </c>
      <c r="O6096" s="24">
        <v>1806.35</v>
      </c>
      <c r="P6096" s="26">
        <f t="shared" si="570"/>
        <v>0.35921743159586123</v>
      </c>
      <c r="Q6096" t="str">
        <f t="shared" si="571"/>
        <v>High</v>
      </c>
      <c r="R6096" t="str">
        <f t="shared" si="572"/>
        <v>Low</v>
      </c>
      <c r="S6096" s="23">
        <f t="shared" si="573"/>
        <v>2022</v>
      </c>
      <c r="T6096" s="23">
        <f t="shared" si="574"/>
        <v>5</v>
      </c>
      <c r="U6096" t="str">
        <f t="shared" si="575"/>
        <v>May-2022</v>
      </c>
    </row>
    <row r="6097" spans="1:21" x14ac:dyDescent="0.3">
      <c r="A6097" t="s">
        <v>8108</v>
      </c>
      <c r="B6097" s="22">
        <v>45779</v>
      </c>
      <c r="C6097" s="22">
        <v>45784</v>
      </c>
      <c r="D6097" s="23" t="s">
        <v>61</v>
      </c>
      <c r="E6097" s="23" t="s">
        <v>1111</v>
      </c>
      <c r="F6097" s="23" t="s">
        <v>52</v>
      </c>
      <c r="G6097" s="23" t="s">
        <v>53</v>
      </c>
      <c r="H6097" s="23" t="s">
        <v>90</v>
      </c>
      <c r="I6097" s="23" t="s">
        <v>83</v>
      </c>
      <c r="J6097" s="23" t="s">
        <v>156</v>
      </c>
      <c r="K6097" s="23" t="s">
        <v>157</v>
      </c>
      <c r="L6097" s="24">
        <v>20014.150000000001</v>
      </c>
      <c r="M6097">
        <v>5</v>
      </c>
      <c r="N6097" s="25">
        <v>0.05</v>
      </c>
      <c r="O6097" s="24">
        <v>4648.51</v>
      </c>
      <c r="P6097" s="26">
        <f t="shared" si="570"/>
        <v>0.23226117521853287</v>
      </c>
      <c r="Q6097" t="str">
        <f t="shared" si="571"/>
        <v>Medium</v>
      </c>
      <c r="R6097" t="str">
        <f t="shared" si="572"/>
        <v>Low</v>
      </c>
      <c r="S6097" s="23">
        <f t="shared" si="573"/>
        <v>2025</v>
      </c>
      <c r="T6097" s="23">
        <f t="shared" si="574"/>
        <v>5</v>
      </c>
      <c r="U6097" t="str">
        <f t="shared" si="575"/>
        <v>May-2025</v>
      </c>
    </row>
    <row r="6098" spans="1:21" x14ac:dyDescent="0.3">
      <c r="A6098" t="s">
        <v>8109</v>
      </c>
      <c r="B6098" s="22">
        <v>44678</v>
      </c>
      <c r="C6098" s="22">
        <v>44682</v>
      </c>
      <c r="D6098" s="23" t="s">
        <v>50</v>
      </c>
      <c r="E6098" s="23" t="s">
        <v>581</v>
      </c>
      <c r="F6098" s="23" t="s">
        <v>80</v>
      </c>
      <c r="G6098" s="23" t="s">
        <v>53</v>
      </c>
      <c r="H6098" s="23" t="s">
        <v>54</v>
      </c>
      <c r="I6098" s="23" t="s">
        <v>83</v>
      </c>
      <c r="J6098" s="23" t="s">
        <v>84</v>
      </c>
      <c r="K6098" s="23" t="s">
        <v>125</v>
      </c>
      <c r="L6098" s="24">
        <v>14025.21</v>
      </c>
      <c r="M6098">
        <v>1</v>
      </c>
      <c r="N6098" s="25">
        <v>0.15</v>
      </c>
      <c r="O6098" s="24">
        <v>1862.96</v>
      </c>
      <c r="P6098" s="26">
        <f t="shared" si="570"/>
        <v>0.13282938365985253</v>
      </c>
      <c r="Q6098" t="str">
        <f t="shared" si="571"/>
        <v>Low</v>
      </c>
      <c r="R6098" t="str">
        <f t="shared" si="572"/>
        <v>Medium</v>
      </c>
      <c r="S6098" s="23">
        <f t="shared" si="573"/>
        <v>2022</v>
      </c>
      <c r="T6098" s="23">
        <f t="shared" si="574"/>
        <v>4</v>
      </c>
      <c r="U6098" t="str">
        <f t="shared" si="575"/>
        <v>Apr-2022</v>
      </c>
    </row>
    <row r="6099" spans="1:21" x14ac:dyDescent="0.3">
      <c r="A6099" t="s">
        <v>8110</v>
      </c>
      <c r="B6099" s="22">
        <v>45022</v>
      </c>
      <c r="C6099" s="22">
        <v>45029</v>
      </c>
      <c r="D6099" s="23" t="s">
        <v>61</v>
      </c>
      <c r="E6099" s="23" t="s">
        <v>374</v>
      </c>
      <c r="F6099" s="23" t="s">
        <v>80</v>
      </c>
      <c r="G6099" s="23" t="s">
        <v>72</v>
      </c>
      <c r="H6099" s="23" t="s">
        <v>73</v>
      </c>
      <c r="I6099" s="23" t="s">
        <v>118</v>
      </c>
      <c r="J6099" s="23" t="s">
        <v>230</v>
      </c>
      <c r="K6099" s="23" t="s">
        <v>356</v>
      </c>
      <c r="L6099" s="24">
        <v>10216.56</v>
      </c>
      <c r="M6099">
        <v>6</v>
      </c>
      <c r="N6099" s="25">
        <v>0.25</v>
      </c>
      <c r="O6099" s="24">
        <v>1472.69</v>
      </c>
      <c r="P6099" s="26">
        <f t="shared" si="570"/>
        <v>0.1441473450946307</v>
      </c>
      <c r="Q6099" t="str">
        <f t="shared" si="571"/>
        <v>Low</v>
      </c>
      <c r="R6099" t="str">
        <f t="shared" si="572"/>
        <v>High</v>
      </c>
      <c r="S6099" s="23">
        <f t="shared" si="573"/>
        <v>2023</v>
      </c>
      <c r="T6099" s="23">
        <f t="shared" si="574"/>
        <v>4</v>
      </c>
      <c r="U6099" t="str">
        <f t="shared" si="575"/>
        <v>Apr-2023</v>
      </c>
    </row>
    <row r="6100" spans="1:21" x14ac:dyDescent="0.3">
      <c r="A6100" t="s">
        <v>8111</v>
      </c>
      <c r="B6100" s="22">
        <v>45138</v>
      </c>
      <c r="C6100" s="22">
        <v>45144</v>
      </c>
      <c r="D6100" s="23" t="s">
        <v>102</v>
      </c>
      <c r="E6100" s="23" t="s">
        <v>746</v>
      </c>
      <c r="F6100" s="23" t="s">
        <v>71</v>
      </c>
      <c r="G6100" s="23" t="s">
        <v>72</v>
      </c>
      <c r="H6100" s="23" t="s">
        <v>117</v>
      </c>
      <c r="I6100" s="23" t="s">
        <v>55</v>
      </c>
      <c r="J6100" s="23" t="s">
        <v>141</v>
      </c>
      <c r="K6100" s="23" t="s">
        <v>978</v>
      </c>
      <c r="L6100" s="24">
        <v>39058.769999999997</v>
      </c>
      <c r="M6100">
        <v>3</v>
      </c>
      <c r="N6100" s="25">
        <v>0.05</v>
      </c>
      <c r="O6100" s="24">
        <v>7261.76</v>
      </c>
      <c r="P6100" s="26">
        <f t="shared" si="570"/>
        <v>0.18591880901523528</v>
      </c>
      <c r="Q6100" t="str">
        <f t="shared" si="571"/>
        <v>Low</v>
      </c>
      <c r="R6100" t="str">
        <f t="shared" si="572"/>
        <v>Low</v>
      </c>
      <c r="S6100" s="23">
        <f t="shared" si="573"/>
        <v>2023</v>
      </c>
      <c r="T6100" s="23">
        <f t="shared" si="574"/>
        <v>7</v>
      </c>
      <c r="U6100" t="str">
        <f t="shared" si="575"/>
        <v>Jul-2023</v>
      </c>
    </row>
    <row r="6101" spans="1:21" x14ac:dyDescent="0.3">
      <c r="A6101" t="s">
        <v>8112</v>
      </c>
      <c r="B6101" s="22">
        <v>45890</v>
      </c>
      <c r="C6101" s="22">
        <v>45897</v>
      </c>
      <c r="D6101" s="23" t="s">
        <v>78</v>
      </c>
      <c r="E6101" s="23" t="s">
        <v>2458</v>
      </c>
      <c r="F6101" s="23" t="s">
        <v>52</v>
      </c>
      <c r="G6101" s="23" t="s">
        <v>81</v>
      </c>
      <c r="H6101" s="23" t="s">
        <v>284</v>
      </c>
      <c r="I6101" s="23" t="s">
        <v>83</v>
      </c>
      <c r="J6101" s="23" t="s">
        <v>156</v>
      </c>
      <c r="K6101" s="23" t="s">
        <v>208</v>
      </c>
      <c r="L6101" s="24">
        <v>40116.480000000003</v>
      </c>
      <c r="M6101">
        <v>3</v>
      </c>
      <c r="N6101" s="25">
        <v>0.1</v>
      </c>
      <c r="O6101" s="24">
        <v>12580.45</v>
      </c>
      <c r="P6101" s="26">
        <f t="shared" si="570"/>
        <v>0.31359805247120387</v>
      </c>
      <c r="Q6101" t="str">
        <f t="shared" si="571"/>
        <v>High</v>
      </c>
      <c r="R6101" t="str">
        <f t="shared" si="572"/>
        <v>Low</v>
      </c>
      <c r="S6101" s="23">
        <f t="shared" si="573"/>
        <v>2025</v>
      </c>
      <c r="T6101" s="23">
        <f t="shared" si="574"/>
        <v>8</v>
      </c>
      <c r="U6101" t="str">
        <f t="shared" si="575"/>
        <v>Aug-2025</v>
      </c>
    </row>
    <row r="6102" spans="1:21" x14ac:dyDescent="0.3">
      <c r="A6102" t="s">
        <v>8113</v>
      </c>
      <c r="B6102" s="22">
        <v>45925</v>
      </c>
      <c r="C6102" s="22">
        <v>45927</v>
      </c>
      <c r="D6102" s="23" t="s">
        <v>61</v>
      </c>
      <c r="E6102" s="23" t="s">
        <v>2670</v>
      </c>
      <c r="F6102" s="23" t="s">
        <v>52</v>
      </c>
      <c r="G6102" s="23" t="s">
        <v>81</v>
      </c>
      <c r="H6102" s="23" t="s">
        <v>82</v>
      </c>
      <c r="I6102" s="23" t="s">
        <v>96</v>
      </c>
      <c r="J6102" s="23" t="s">
        <v>111</v>
      </c>
      <c r="K6102" s="23" t="s">
        <v>112</v>
      </c>
      <c r="L6102" s="24">
        <v>18169.98</v>
      </c>
      <c r="M6102">
        <v>3</v>
      </c>
      <c r="N6102" s="25">
        <v>0.1</v>
      </c>
      <c r="O6102" s="24">
        <v>5105.83</v>
      </c>
      <c r="P6102" s="26">
        <f t="shared" si="570"/>
        <v>0.281003611451416</v>
      </c>
      <c r="Q6102" t="str">
        <f t="shared" si="571"/>
        <v>Medium</v>
      </c>
      <c r="R6102" t="str">
        <f t="shared" si="572"/>
        <v>Low</v>
      </c>
      <c r="S6102" s="23">
        <f t="shared" si="573"/>
        <v>2025</v>
      </c>
      <c r="T6102" s="23">
        <f t="shared" si="574"/>
        <v>9</v>
      </c>
      <c r="U6102" t="str">
        <f t="shared" si="575"/>
        <v>Sep-2025</v>
      </c>
    </row>
    <row r="6103" spans="1:21" x14ac:dyDescent="0.3">
      <c r="A6103" t="s">
        <v>8114</v>
      </c>
      <c r="B6103" s="22">
        <v>45353</v>
      </c>
      <c r="C6103" s="22">
        <v>45354</v>
      </c>
      <c r="D6103" s="23" t="s">
        <v>50</v>
      </c>
      <c r="E6103" s="23" t="s">
        <v>3266</v>
      </c>
      <c r="F6103" s="23" t="s">
        <v>71</v>
      </c>
      <c r="G6103" s="23" t="s">
        <v>53</v>
      </c>
      <c r="H6103" s="23" t="s">
        <v>54</v>
      </c>
      <c r="I6103" s="23" t="s">
        <v>55</v>
      </c>
      <c r="J6103" s="23" t="s">
        <v>65</v>
      </c>
      <c r="K6103" s="23" t="s">
        <v>325</v>
      </c>
      <c r="L6103" s="24">
        <v>76720.320000000007</v>
      </c>
      <c r="M6103">
        <v>8</v>
      </c>
      <c r="N6103" s="25">
        <v>0</v>
      </c>
      <c r="O6103" s="24">
        <v>24797.54</v>
      </c>
      <c r="P6103" s="26">
        <f t="shared" si="570"/>
        <v>0.32321997614191389</v>
      </c>
      <c r="Q6103" t="str">
        <f t="shared" si="571"/>
        <v>High</v>
      </c>
      <c r="R6103" t="str">
        <f t="shared" si="572"/>
        <v>None</v>
      </c>
      <c r="S6103" s="23">
        <f t="shared" si="573"/>
        <v>2024</v>
      </c>
      <c r="T6103" s="23">
        <f t="shared" si="574"/>
        <v>3</v>
      </c>
      <c r="U6103" t="str">
        <f t="shared" si="575"/>
        <v>Mar-2024</v>
      </c>
    </row>
    <row r="6104" spans="1:21" x14ac:dyDescent="0.3">
      <c r="A6104" t="s">
        <v>8115</v>
      </c>
      <c r="B6104" s="22">
        <v>44934</v>
      </c>
      <c r="C6104" s="22">
        <v>44941</v>
      </c>
      <c r="D6104" s="23" t="s">
        <v>61</v>
      </c>
      <c r="E6104" s="23" t="s">
        <v>1820</v>
      </c>
      <c r="F6104" s="23" t="s">
        <v>80</v>
      </c>
      <c r="G6104" s="23" t="s">
        <v>53</v>
      </c>
      <c r="H6104" s="23" t="s">
        <v>54</v>
      </c>
      <c r="I6104" s="23" t="s">
        <v>55</v>
      </c>
      <c r="J6104" s="23" t="s">
        <v>65</v>
      </c>
      <c r="K6104" s="23" t="s">
        <v>91</v>
      </c>
      <c r="L6104" s="24">
        <v>143618.20000000001</v>
      </c>
      <c r="M6104">
        <v>10</v>
      </c>
      <c r="N6104" s="25">
        <v>0.25</v>
      </c>
      <c r="O6104" s="24">
        <v>19394.79</v>
      </c>
      <c r="P6104" s="26">
        <f t="shared" si="570"/>
        <v>0.13504409608252993</v>
      </c>
      <c r="Q6104" t="str">
        <f t="shared" si="571"/>
        <v>Low</v>
      </c>
      <c r="R6104" t="str">
        <f t="shared" si="572"/>
        <v>High</v>
      </c>
      <c r="S6104" s="23">
        <f t="shared" si="573"/>
        <v>2023</v>
      </c>
      <c r="T6104" s="23">
        <f t="shared" si="574"/>
        <v>1</v>
      </c>
      <c r="U6104" t="str">
        <f t="shared" si="575"/>
        <v>Jan-2023</v>
      </c>
    </row>
    <row r="6105" spans="1:21" x14ac:dyDescent="0.3">
      <c r="A6105" t="s">
        <v>8116</v>
      </c>
      <c r="B6105" s="22">
        <v>45315</v>
      </c>
      <c r="C6105" s="22">
        <v>45317</v>
      </c>
      <c r="D6105" s="23" t="s">
        <v>102</v>
      </c>
      <c r="E6105" s="23" t="s">
        <v>146</v>
      </c>
      <c r="F6105" s="23" t="s">
        <v>71</v>
      </c>
      <c r="G6105" s="23" t="s">
        <v>63</v>
      </c>
      <c r="H6105" s="23" t="s">
        <v>172</v>
      </c>
      <c r="I6105" s="23" t="s">
        <v>96</v>
      </c>
      <c r="J6105" s="23" t="s">
        <v>111</v>
      </c>
      <c r="K6105" s="23" t="s">
        <v>328</v>
      </c>
      <c r="L6105" s="24">
        <v>96920.19</v>
      </c>
      <c r="M6105">
        <v>9</v>
      </c>
      <c r="N6105" s="25">
        <v>0.1</v>
      </c>
      <c r="O6105" s="24">
        <v>25059.66</v>
      </c>
      <c r="P6105" s="26">
        <f t="shared" si="570"/>
        <v>0.25855974900585726</v>
      </c>
      <c r="Q6105" t="str">
        <f t="shared" si="571"/>
        <v>Medium</v>
      </c>
      <c r="R6105" t="str">
        <f t="shared" si="572"/>
        <v>Low</v>
      </c>
      <c r="S6105" s="23">
        <f t="shared" si="573"/>
        <v>2024</v>
      </c>
      <c r="T6105" s="23">
        <f t="shared" si="574"/>
        <v>1</v>
      </c>
      <c r="U6105" t="str">
        <f t="shared" si="575"/>
        <v>Jan-2024</v>
      </c>
    </row>
    <row r="6106" spans="1:21" x14ac:dyDescent="0.3">
      <c r="A6106" t="s">
        <v>8117</v>
      </c>
      <c r="B6106" s="22">
        <v>44825</v>
      </c>
      <c r="C6106" s="22">
        <v>44831</v>
      </c>
      <c r="D6106" s="23" t="s">
        <v>102</v>
      </c>
      <c r="E6106" s="23" t="s">
        <v>1739</v>
      </c>
      <c r="F6106" s="23" t="s">
        <v>52</v>
      </c>
      <c r="G6106" s="23" t="s">
        <v>53</v>
      </c>
      <c r="H6106" s="23" t="s">
        <v>246</v>
      </c>
      <c r="I6106" s="23" t="s">
        <v>55</v>
      </c>
      <c r="J6106" s="23" t="s">
        <v>56</v>
      </c>
      <c r="K6106" s="23" t="s">
        <v>57</v>
      </c>
      <c r="L6106" s="24">
        <v>52497.78</v>
      </c>
      <c r="M6106">
        <v>6</v>
      </c>
      <c r="N6106" s="25">
        <v>0.25</v>
      </c>
      <c r="O6106" s="24">
        <v>9915.2199999999993</v>
      </c>
      <c r="P6106" s="26">
        <f t="shared" si="570"/>
        <v>0.18886931980742805</v>
      </c>
      <c r="Q6106" t="str">
        <f t="shared" si="571"/>
        <v>Low</v>
      </c>
      <c r="R6106" t="str">
        <f t="shared" si="572"/>
        <v>High</v>
      </c>
      <c r="S6106" s="23">
        <f t="shared" si="573"/>
        <v>2022</v>
      </c>
      <c r="T6106" s="23">
        <f t="shared" si="574"/>
        <v>9</v>
      </c>
      <c r="U6106" t="str">
        <f t="shared" si="575"/>
        <v>Sep-2022</v>
      </c>
    </row>
    <row r="6107" spans="1:21" x14ac:dyDescent="0.3">
      <c r="A6107" t="s">
        <v>8118</v>
      </c>
      <c r="B6107" s="22">
        <v>44618</v>
      </c>
      <c r="C6107" s="22">
        <v>44625</v>
      </c>
      <c r="D6107" s="23" t="s">
        <v>102</v>
      </c>
      <c r="E6107" s="23" t="s">
        <v>465</v>
      </c>
      <c r="F6107" s="23" t="s">
        <v>52</v>
      </c>
      <c r="G6107" s="23" t="s">
        <v>53</v>
      </c>
      <c r="H6107" s="23" t="s">
        <v>54</v>
      </c>
      <c r="I6107" s="23" t="s">
        <v>96</v>
      </c>
      <c r="J6107" s="23" t="s">
        <v>97</v>
      </c>
      <c r="K6107" s="23" t="s">
        <v>98</v>
      </c>
      <c r="L6107" s="24">
        <v>14984.19</v>
      </c>
      <c r="M6107">
        <v>9</v>
      </c>
      <c r="N6107" s="25">
        <v>0.1</v>
      </c>
      <c r="O6107" s="24">
        <v>4571.16</v>
      </c>
      <c r="P6107" s="26">
        <f t="shared" si="570"/>
        <v>0.3050655390781884</v>
      </c>
      <c r="Q6107" t="str">
        <f t="shared" si="571"/>
        <v>High</v>
      </c>
      <c r="R6107" t="str">
        <f t="shared" si="572"/>
        <v>Low</v>
      </c>
      <c r="S6107" s="23">
        <f t="shared" si="573"/>
        <v>2022</v>
      </c>
      <c r="T6107" s="23">
        <f t="shared" si="574"/>
        <v>2</v>
      </c>
      <c r="U6107" t="str">
        <f t="shared" si="575"/>
        <v>Feb-2022</v>
      </c>
    </row>
    <row r="6108" spans="1:21" x14ac:dyDescent="0.3">
      <c r="A6108" t="s">
        <v>8119</v>
      </c>
      <c r="B6108" s="22">
        <v>44839</v>
      </c>
      <c r="C6108" s="22">
        <v>44846</v>
      </c>
      <c r="D6108" s="23" t="s">
        <v>50</v>
      </c>
      <c r="E6108" s="23" t="s">
        <v>800</v>
      </c>
      <c r="F6108" s="23" t="s">
        <v>52</v>
      </c>
      <c r="G6108" s="23" t="s">
        <v>179</v>
      </c>
      <c r="H6108" s="23" t="s">
        <v>236</v>
      </c>
      <c r="I6108" s="23" t="s">
        <v>118</v>
      </c>
      <c r="J6108" s="23" t="s">
        <v>303</v>
      </c>
      <c r="K6108" s="23" t="s">
        <v>304</v>
      </c>
      <c r="L6108" s="24">
        <v>23879.94</v>
      </c>
      <c r="M6108">
        <v>2</v>
      </c>
      <c r="N6108" s="25">
        <v>0.2</v>
      </c>
      <c r="O6108" s="24">
        <v>5120.8900000000003</v>
      </c>
      <c r="P6108" s="26">
        <f t="shared" si="570"/>
        <v>0.21444316861767662</v>
      </c>
      <c r="Q6108" t="str">
        <f t="shared" si="571"/>
        <v>Medium</v>
      </c>
      <c r="R6108" t="str">
        <f t="shared" si="572"/>
        <v>Medium</v>
      </c>
      <c r="S6108" s="23">
        <f t="shared" si="573"/>
        <v>2022</v>
      </c>
      <c r="T6108" s="23">
        <f t="shared" si="574"/>
        <v>10</v>
      </c>
      <c r="U6108" t="str">
        <f t="shared" si="575"/>
        <v>Oct-2022</v>
      </c>
    </row>
    <row r="6109" spans="1:21" x14ac:dyDescent="0.3">
      <c r="A6109" t="s">
        <v>8120</v>
      </c>
      <c r="B6109" s="22">
        <v>45418</v>
      </c>
      <c r="C6109" s="22">
        <v>45421</v>
      </c>
      <c r="D6109" s="23" t="s">
        <v>78</v>
      </c>
      <c r="E6109" s="23" t="s">
        <v>1969</v>
      </c>
      <c r="F6109" s="23" t="s">
        <v>52</v>
      </c>
      <c r="G6109" s="23" t="s">
        <v>53</v>
      </c>
      <c r="H6109" s="23" t="s">
        <v>90</v>
      </c>
      <c r="I6109" s="23" t="s">
        <v>55</v>
      </c>
      <c r="J6109" s="23" t="s">
        <v>173</v>
      </c>
      <c r="K6109" s="23" t="s">
        <v>174</v>
      </c>
      <c r="L6109" s="24">
        <v>16652.099999999999</v>
      </c>
      <c r="M6109">
        <v>10</v>
      </c>
      <c r="N6109" s="25">
        <v>0.25</v>
      </c>
      <c r="O6109" s="24">
        <v>3821.42</v>
      </c>
      <c r="P6109" s="26">
        <f t="shared" si="570"/>
        <v>0.2294857705634725</v>
      </c>
      <c r="Q6109" t="str">
        <f t="shared" si="571"/>
        <v>Medium</v>
      </c>
      <c r="R6109" t="str">
        <f t="shared" si="572"/>
        <v>High</v>
      </c>
      <c r="S6109" s="23">
        <f t="shared" si="573"/>
        <v>2024</v>
      </c>
      <c r="T6109" s="23">
        <f t="shared" si="574"/>
        <v>5</v>
      </c>
      <c r="U6109" t="str">
        <f t="shared" si="575"/>
        <v>May-2024</v>
      </c>
    </row>
    <row r="6110" spans="1:21" x14ac:dyDescent="0.3">
      <c r="A6110" t="s">
        <v>8121</v>
      </c>
      <c r="B6110" s="22">
        <v>45671</v>
      </c>
      <c r="C6110" s="22">
        <v>45675</v>
      </c>
      <c r="D6110" s="23" t="s">
        <v>50</v>
      </c>
      <c r="E6110" s="23" t="s">
        <v>235</v>
      </c>
      <c r="F6110" s="23" t="s">
        <v>71</v>
      </c>
      <c r="G6110" s="23" t="s">
        <v>53</v>
      </c>
      <c r="H6110" s="23" t="s">
        <v>246</v>
      </c>
      <c r="I6110" s="23" t="s">
        <v>55</v>
      </c>
      <c r="J6110" s="23" t="s">
        <v>65</v>
      </c>
      <c r="K6110" s="23" t="s">
        <v>130</v>
      </c>
      <c r="L6110" s="24">
        <v>37804.68</v>
      </c>
      <c r="M6110">
        <v>9</v>
      </c>
      <c r="N6110" s="25">
        <v>0.15</v>
      </c>
      <c r="O6110" s="24">
        <v>8630.74</v>
      </c>
      <c r="P6110" s="26">
        <f t="shared" si="570"/>
        <v>0.22829818953632194</v>
      </c>
      <c r="Q6110" t="str">
        <f t="shared" si="571"/>
        <v>Medium</v>
      </c>
      <c r="R6110" t="str">
        <f t="shared" si="572"/>
        <v>Medium</v>
      </c>
      <c r="S6110" s="23">
        <f t="shared" si="573"/>
        <v>2025</v>
      </c>
      <c r="T6110" s="23">
        <f t="shared" si="574"/>
        <v>1</v>
      </c>
      <c r="U6110" t="str">
        <f t="shared" si="575"/>
        <v>Jan-2025</v>
      </c>
    </row>
    <row r="6111" spans="1:21" x14ac:dyDescent="0.3">
      <c r="A6111" t="s">
        <v>8122</v>
      </c>
      <c r="B6111" s="22">
        <v>45339</v>
      </c>
      <c r="C6111" s="22">
        <v>45343</v>
      </c>
      <c r="D6111" s="23" t="s">
        <v>102</v>
      </c>
      <c r="E6111" s="23" t="s">
        <v>355</v>
      </c>
      <c r="F6111" s="23" t="s">
        <v>52</v>
      </c>
      <c r="G6111" s="23" t="s">
        <v>81</v>
      </c>
      <c r="H6111" s="23" t="s">
        <v>82</v>
      </c>
      <c r="I6111" s="23" t="s">
        <v>83</v>
      </c>
      <c r="J6111" s="23" t="s">
        <v>156</v>
      </c>
      <c r="K6111" s="23" t="s">
        <v>208</v>
      </c>
      <c r="L6111" s="24">
        <v>1071.21</v>
      </c>
      <c r="M6111">
        <v>3</v>
      </c>
      <c r="N6111" s="25">
        <v>0.15</v>
      </c>
      <c r="O6111" s="24">
        <v>221.43</v>
      </c>
      <c r="P6111" s="26">
        <f t="shared" si="570"/>
        <v>0.2067101688744504</v>
      </c>
      <c r="Q6111" t="str">
        <f t="shared" si="571"/>
        <v>Medium</v>
      </c>
      <c r="R6111" t="str">
        <f t="shared" si="572"/>
        <v>Medium</v>
      </c>
      <c r="S6111" s="23">
        <f t="shared" si="573"/>
        <v>2024</v>
      </c>
      <c r="T6111" s="23">
        <f t="shared" si="574"/>
        <v>2</v>
      </c>
      <c r="U6111" t="str">
        <f t="shared" si="575"/>
        <v>Feb-2024</v>
      </c>
    </row>
    <row r="6112" spans="1:21" x14ac:dyDescent="0.3">
      <c r="A6112" t="s">
        <v>8123</v>
      </c>
      <c r="B6112" s="22">
        <v>44931</v>
      </c>
      <c r="C6112" s="22">
        <v>44934</v>
      </c>
      <c r="D6112" s="23" t="s">
        <v>102</v>
      </c>
      <c r="E6112" s="23" t="s">
        <v>261</v>
      </c>
      <c r="F6112" s="23" t="s">
        <v>71</v>
      </c>
      <c r="G6112" s="23" t="s">
        <v>179</v>
      </c>
      <c r="H6112" s="23" t="s">
        <v>236</v>
      </c>
      <c r="I6112" s="23" t="s">
        <v>96</v>
      </c>
      <c r="J6112" s="23" t="s">
        <v>135</v>
      </c>
      <c r="K6112" s="23" t="s">
        <v>136</v>
      </c>
      <c r="L6112" s="24">
        <v>51175.8</v>
      </c>
      <c r="M6112">
        <v>6</v>
      </c>
      <c r="N6112" s="25">
        <v>0.25</v>
      </c>
      <c r="O6112" s="24">
        <v>14548.28</v>
      </c>
      <c r="P6112" s="26">
        <f t="shared" si="570"/>
        <v>0.28428046068649637</v>
      </c>
      <c r="Q6112" t="str">
        <f t="shared" si="571"/>
        <v>Medium</v>
      </c>
      <c r="R6112" t="str">
        <f t="shared" si="572"/>
        <v>High</v>
      </c>
      <c r="S6112" s="23">
        <f t="shared" si="573"/>
        <v>2023</v>
      </c>
      <c r="T6112" s="23">
        <f t="shared" si="574"/>
        <v>1</v>
      </c>
      <c r="U6112" t="str">
        <f t="shared" si="575"/>
        <v>Jan-2023</v>
      </c>
    </row>
    <row r="6113" spans="1:21" x14ac:dyDescent="0.3">
      <c r="A6113" t="s">
        <v>8124</v>
      </c>
      <c r="B6113" s="22">
        <v>45393</v>
      </c>
      <c r="C6113" s="22">
        <v>45398</v>
      </c>
      <c r="D6113" s="23" t="s">
        <v>50</v>
      </c>
      <c r="E6113" s="23" t="s">
        <v>483</v>
      </c>
      <c r="F6113" s="23" t="s">
        <v>80</v>
      </c>
      <c r="G6113" s="23" t="s">
        <v>53</v>
      </c>
      <c r="H6113" s="23" t="s">
        <v>54</v>
      </c>
      <c r="I6113" s="23" t="s">
        <v>55</v>
      </c>
      <c r="J6113" s="23" t="s">
        <v>173</v>
      </c>
      <c r="K6113" s="23" t="s">
        <v>203</v>
      </c>
      <c r="L6113" s="24">
        <v>48248.52</v>
      </c>
      <c r="M6113">
        <v>4</v>
      </c>
      <c r="N6113" s="25">
        <v>0.15</v>
      </c>
      <c r="O6113" s="24">
        <v>11975.39</v>
      </c>
      <c r="P6113" s="26">
        <f t="shared" si="570"/>
        <v>0.2482022246485488</v>
      </c>
      <c r="Q6113" t="str">
        <f t="shared" si="571"/>
        <v>Medium</v>
      </c>
      <c r="R6113" t="str">
        <f t="shared" si="572"/>
        <v>Medium</v>
      </c>
      <c r="S6113" s="23">
        <f t="shared" si="573"/>
        <v>2024</v>
      </c>
      <c r="T6113" s="23">
        <f t="shared" si="574"/>
        <v>4</v>
      </c>
      <c r="U6113" t="str">
        <f t="shared" si="575"/>
        <v>Apr-2024</v>
      </c>
    </row>
    <row r="6114" spans="1:21" x14ac:dyDescent="0.3">
      <c r="A6114" t="s">
        <v>8125</v>
      </c>
      <c r="B6114" s="22">
        <v>45232</v>
      </c>
      <c r="C6114" s="22">
        <v>45237</v>
      </c>
      <c r="D6114" s="23" t="s">
        <v>50</v>
      </c>
      <c r="E6114" s="23" t="s">
        <v>1422</v>
      </c>
      <c r="F6114" s="23" t="s">
        <v>71</v>
      </c>
      <c r="G6114" s="23" t="s">
        <v>53</v>
      </c>
      <c r="H6114" s="23" t="s">
        <v>110</v>
      </c>
      <c r="I6114" s="23" t="s">
        <v>96</v>
      </c>
      <c r="J6114" s="23" t="s">
        <v>166</v>
      </c>
      <c r="K6114" s="23" t="s">
        <v>762</v>
      </c>
      <c r="L6114" s="24">
        <v>116856.7</v>
      </c>
      <c r="M6114">
        <v>10</v>
      </c>
      <c r="N6114" s="25">
        <v>0.15</v>
      </c>
      <c r="O6114" s="24">
        <v>20403.509999999998</v>
      </c>
      <c r="P6114" s="26">
        <f t="shared" si="570"/>
        <v>0.1746028255119304</v>
      </c>
      <c r="Q6114" t="str">
        <f t="shared" si="571"/>
        <v>Low</v>
      </c>
      <c r="R6114" t="str">
        <f t="shared" si="572"/>
        <v>Medium</v>
      </c>
      <c r="S6114" s="23">
        <f t="shared" si="573"/>
        <v>2023</v>
      </c>
      <c r="T6114" s="23">
        <f t="shared" si="574"/>
        <v>11</v>
      </c>
      <c r="U6114" t="str">
        <f t="shared" si="575"/>
        <v>Nov-2023</v>
      </c>
    </row>
    <row r="6115" spans="1:21" x14ac:dyDescent="0.3">
      <c r="A6115" t="s">
        <v>8126</v>
      </c>
      <c r="B6115" s="22">
        <v>45872</v>
      </c>
      <c r="C6115" s="22">
        <v>45877</v>
      </c>
      <c r="D6115" s="23" t="s">
        <v>61</v>
      </c>
      <c r="E6115" s="23" t="s">
        <v>1861</v>
      </c>
      <c r="F6115" s="23" t="s">
        <v>80</v>
      </c>
      <c r="G6115" s="23" t="s">
        <v>179</v>
      </c>
      <c r="H6115" s="23" t="s">
        <v>180</v>
      </c>
      <c r="I6115" s="23" t="s">
        <v>96</v>
      </c>
      <c r="J6115" s="23" t="s">
        <v>97</v>
      </c>
      <c r="K6115" s="23" t="s">
        <v>181</v>
      </c>
      <c r="L6115" s="24">
        <v>48503.25</v>
      </c>
      <c r="M6115">
        <v>5</v>
      </c>
      <c r="N6115" s="25">
        <v>0.1</v>
      </c>
      <c r="O6115" s="24">
        <v>11866.01</v>
      </c>
      <c r="P6115" s="26">
        <f t="shared" si="570"/>
        <v>0.24464360635627511</v>
      </c>
      <c r="Q6115" t="str">
        <f t="shared" si="571"/>
        <v>Medium</v>
      </c>
      <c r="R6115" t="str">
        <f t="shared" si="572"/>
        <v>Low</v>
      </c>
      <c r="S6115" s="23">
        <f t="shared" si="573"/>
        <v>2025</v>
      </c>
      <c r="T6115" s="23">
        <f t="shared" si="574"/>
        <v>8</v>
      </c>
      <c r="U6115" t="str">
        <f t="shared" si="575"/>
        <v>Aug-2025</v>
      </c>
    </row>
    <row r="6116" spans="1:21" x14ac:dyDescent="0.3">
      <c r="A6116" t="s">
        <v>8127</v>
      </c>
      <c r="B6116" s="22">
        <v>45629</v>
      </c>
      <c r="C6116" s="22">
        <v>45632</v>
      </c>
      <c r="D6116" s="23" t="s">
        <v>102</v>
      </c>
      <c r="E6116" s="23" t="s">
        <v>212</v>
      </c>
      <c r="F6116" s="23" t="s">
        <v>71</v>
      </c>
      <c r="G6116" s="23" t="s">
        <v>63</v>
      </c>
      <c r="H6116" s="23" t="s">
        <v>64</v>
      </c>
      <c r="I6116" s="23" t="s">
        <v>118</v>
      </c>
      <c r="J6116" s="23" t="s">
        <v>303</v>
      </c>
      <c r="K6116" s="23" t="s">
        <v>304</v>
      </c>
      <c r="L6116" s="24">
        <v>108430.47</v>
      </c>
      <c r="M6116">
        <v>9</v>
      </c>
      <c r="N6116" s="25">
        <v>0.25</v>
      </c>
      <c r="O6116" s="24">
        <v>14870.71</v>
      </c>
      <c r="P6116" s="26">
        <f t="shared" si="570"/>
        <v>0.13714512166183546</v>
      </c>
      <c r="Q6116" t="str">
        <f t="shared" si="571"/>
        <v>Low</v>
      </c>
      <c r="R6116" t="str">
        <f t="shared" si="572"/>
        <v>High</v>
      </c>
      <c r="S6116" s="23">
        <f t="shared" si="573"/>
        <v>2024</v>
      </c>
      <c r="T6116" s="23">
        <f t="shared" si="574"/>
        <v>12</v>
      </c>
      <c r="U6116" t="str">
        <f t="shared" si="575"/>
        <v>Dec-2024</v>
      </c>
    </row>
    <row r="6117" spans="1:21" x14ac:dyDescent="0.3">
      <c r="A6117" t="s">
        <v>8128</v>
      </c>
      <c r="B6117" s="22">
        <v>44950</v>
      </c>
      <c r="C6117" s="22">
        <v>44953</v>
      </c>
      <c r="D6117" s="23" t="s">
        <v>50</v>
      </c>
      <c r="E6117" s="23" t="s">
        <v>350</v>
      </c>
      <c r="F6117" s="23" t="s">
        <v>80</v>
      </c>
      <c r="G6117" s="23" t="s">
        <v>53</v>
      </c>
      <c r="H6117" s="23" t="s">
        <v>54</v>
      </c>
      <c r="I6117" s="23" t="s">
        <v>55</v>
      </c>
      <c r="J6117" s="23" t="s">
        <v>56</v>
      </c>
      <c r="K6117" s="23" t="s">
        <v>74</v>
      </c>
      <c r="L6117" s="24">
        <v>130698.63</v>
      </c>
      <c r="M6117">
        <v>9</v>
      </c>
      <c r="N6117" s="25">
        <v>0.15</v>
      </c>
      <c r="O6117" s="24">
        <v>39259.589999999997</v>
      </c>
      <c r="P6117" s="26">
        <f t="shared" si="570"/>
        <v>0.30038256713172889</v>
      </c>
      <c r="Q6117" t="str">
        <f t="shared" si="571"/>
        <v>High</v>
      </c>
      <c r="R6117" t="str">
        <f t="shared" si="572"/>
        <v>Medium</v>
      </c>
      <c r="S6117" s="23">
        <f t="shared" si="573"/>
        <v>2023</v>
      </c>
      <c r="T6117" s="23">
        <f t="shared" si="574"/>
        <v>1</v>
      </c>
      <c r="U6117" t="str">
        <f t="shared" si="575"/>
        <v>Jan-2023</v>
      </c>
    </row>
    <row r="6118" spans="1:21" x14ac:dyDescent="0.3">
      <c r="A6118" t="s">
        <v>8129</v>
      </c>
      <c r="B6118" s="22">
        <v>44793</v>
      </c>
      <c r="C6118" s="22">
        <v>44794</v>
      </c>
      <c r="D6118" s="23" t="s">
        <v>61</v>
      </c>
      <c r="E6118" s="23" t="s">
        <v>1627</v>
      </c>
      <c r="F6118" s="23" t="s">
        <v>80</v>
      </c>
      <c r="G6118" s="23" t="s">
        <v>63</v>
      </c>
      <c r="H6118" s="23" t="s">
        <v>64</v>
      </c>
      <c r="I6118" s="23" t="s">
        <v>96</v>
      </c>
      <c r="J6118" s="23" t="s">
        <v>135</v>
      </c>
      <c r="K6118" s="23" t="s">
        <v>395</v>
      </c>
      <c r="L6118" s="24">
        <v>52826.48</v>
      </c>
      <c r="M6118">
        <v>7</v>
      </c>
      <c r="N6118" s="25">
        <v>0.15</v>
      </c>
      <c r="O6118" s="24">
        <v>10556.06</v>
      </c>
      <c r="P6118" s="26">
        <f t="shared" si="570"/>
        <v>0.19982516344075923</v>
      </c>
      <c r="Q6118" t="str">
        <f t="shared" si="571"/>
        <v>Low</v>
      </c>
      <c r="R6118" t="str">
        <f t="shared" si="572"/>
        <v>Medium</v>
      </c>
      <c r="S6118" s="23">
        <f t="shared" si="573"/>
        <v>2022</v>
      </c>
      <c r="T6118" s="23">
        <f t="shared" si="574"/>
        <v>8</v>
      </c>
      <c r="U6118" t="str">
        <f t="shared" si="575"/>
        <v>Aug-2022</v>
      </c>
    </row>
    <row r="6119" spans="1:21" x14ac:dyDescent="0.3">
      <c r="A6119" t="s">
        <v>8130</v>
      </c>
      <c r="B6119" s="22">
        <v>44970</v>
      </c>
      <c r="C6119" s="22">
        <v>44975</v>
      </c>
      <c r="D6119" s="23" t="s">
        <v>78</v>
      </c>
      <c r="E6119" s="23" t="s">
        <v>742</v>
      </c>
      <c r="F6119" s="23" t="s">
        <v>52</v>
      </c>
      <c r="G6119" s="23" t="s">
        <v>179</v>
      </c>
      <c r="H6119" s="23" t="s">
        <v>180</v>
      </c>
      <c r="I6119" s="23" t="s">
        <v>96</v>
      </c>
      <c r="J6119" s="23" t="s">
        <v>97</v>
      </c>
      <c r="K6119" s="23" t="s">
        <v>416</v>
      </c>
      <c r="L6119" s="24">
        <v>43989.15</v>
      </c>
      <c r="M6119">
        <v>5</v>
      </c>
      <c r="N6119" s="25">
        <v>0</v>
      </c>
      <c r="O6119" s="24">
        <v>16928.5</v>
      </c>
      <c r="P6119" s="26">
        <f t="shared" si="570"/>
        <v>0.38483353281434168</v>
      </c>
      <c r="Q6119" t="str">
        <f t="shared" si="571"/>
        <v>High</v>
      </c>
      <c r="R6119" t="str">
        <f t="shared" si="572"/>
        <v>None</v>
      </c>
      <c r="S6119" s="23">
        <f t="shared" si="573"/>
        <v>2023</v>
      </c>
      <c r="T6119" s="23">
        <f t="shared" si="574"/>
        <v>2</v>
      </c>
      <c r="U6119" t="str">
        <f t="shared" si="575"/>
        <v>Feb-2023</v>
      </c>
    </row>
    <row r="6120" spans="1:21" x14ac:dyDescent="0.3">
      <c r="A6120" t="s">
        <v>8131</v>
      </c>
      <c r="B6120" s="22">
        <v>44620</v>
      </c>
      <c r="C6120" s="22">
        <v>44622</v>
      </c>
      <c r="D6120" s="23" t="s">
        <v>50</v>
      </c>
      <c r="E6120" s="23" t="s">
        <v>948</v>
      </c>
      <c r="F6120" s="23" t="s">
        <v>52</v>
      </c>
      <c r="G6120" s="23" t="s">
        <v>179</v>
      </c>
      <c r="H6120" s="23" t="s">
        <v>180</v>
      </c>
      <c r="I6120" s="23" t="s">
        <v>118</v>
      </c>
      <c r="J6120" s="23" t="s">
        <v>230</v>
      </c>
      <c r="K6120" s="23" t="s">
        <v>351</v>
      </c>
      <c r="L6120" s="24">
        <v>12593.76</v>
      </c>
      <c r="M6120">
        <v>4</v>
      </c>
      <c r="N6120" s="25">
        <v>0.05</v>
      </c>
      <c r="O6120" s="24">
        <v>3074.52</v>
      </c>
      <c r="P6120" s="26">
        <f t="shared" si="570"/>
        <v>0.24413042649693181</v>
      </c>
      <c r="Q6120" t="str">
        <f t="shared" si="571"/>
        <v>Medium</v>
      </c>
      <c r="R6120" t="str">
        <f t="shared" si="572"/>
        <v>Low</v>
      </c>
      <c r="S6120" s="23">
        <f t="shared" si="573"/>
        <v>2022</v>
      </c>
      <c r="T6120" s="23">
        <f t="shared" si="574"/>
        <v>2</v>
      </c>
      <c r="U6120" t="str">
        <f t="shared" si="575"/>
        <v>Feb-2022</v>
      </c>
    </row>
    <row r="6121" spans="1:21" x14ac:dyDescent="0.3">
      <c r="A6121" t="s">
        <v>8132</v>
      </c>
      <c r="B6121" s="22">
        <v>45028</v>
      </c>
      <c r="C6121" s="22">
        <v>45035</v>
      </c>
      <c r="D6121" s="23" t="s">
        <v>78</v>
      </c>
      <c r="E6121" s="23" t="s">
        <v>274</v>
      </c>
      <c r="F6121" s="23" t="s">
        <v>80</v>
      </c>
      <c r="G6121" s="23" t="s">
        <v>53</v>
      </c>
      <c r="H6121" s="23" t="s">
        <v>246</v>
      </c>
      <c r="I6121" s="23" t="s">
        <v>118</v>
      </c>
      <c r="J6121" s="23" t="s">
        <v>191</v>
      </c>
      <c r="K6121" s="23" t="s">
        <v>192</v>
      </c>
      <c r="L6121" s="24">
        <v>48141.96</v>
      </c>
      <c r="M6121">
        <v>4</v>
      </c>
      <c r="N6121" s="25">
        <v>0.05</v>
      </c>
      <c r="O6121" s="24">
        <v>9409.81</v>
      </c>
      <c r="P6121" s="26">
        <f t="shared" si="570"/>
        <v>0.19545963645850728</v>
      </c>
      <c r="Q6121" t="str">
        <f t="shared" si="571"/>
        <v>Low</v>
      </c>
      <c r="R6121" t="str">
        <f t="shared" si="572"/>
        <v>Low</v>
      </c>
      <c r="S6121" s="23">
        <f t="shared" si="573"/>
        <v>2023</v>
      </c>
      <c r="T6121" s="23">
        <f t="shared" si="574"/>
        <v>4</v>
      </c>
      <c r="U6121" t="str">
        <f t="shared" si="575"/>
        <v>Apr-2023</v>
      </c>
    </row>
    <row r="6122" spans="1:21" x14ac:dyDescent="0.3">
      <c r="A6122" t="s">
        <v>8133</v>
      </c>
      <c r="B6122" s="22">
        <v>45039</v>
      </c>
      <c r="C6122" s="22">
        <v>45041</v>
      </c>
      <c r="D6122" s="23" t="s">
        <v>61</v>
      </c>
      <c r="E6122" s="23" t="s">
        <v>495</v>
      </c>
      <c r="F6122" s="23" t="s">
        <v>71</v>
      </c>
      <c r="G6122" s="23" t="s">
        <v>179</v>
      </c>
      <c r="H6122" s="23" t="s">
        <v>236</v>
      </c>
      <c r="I6122" s="23" t="s">
        <v>55</v>
      </c>
      <c r="J6122" s="23" t="s">
        <v>173</v>
      </c>
      <c r="K6122" s="23" t="s">
        <v>780</v>
      </c>
      <c r="L6122" s="24">
        <v>10069.540000000001</v>
      </c>
      <c r="M6122">
        <v>2</v>
      </c>
      <c r="N6122" s="25">
        <v>0.05</v>
      </c>
      <c r="O6122" s="24">
        <v>2460.6</v>
      </c>
      <c r="P6122" s="26">
        <f t="shared" si="570"/>
        <v>0.24436071558383002</v>
      </c>
      <c r="Q6122" t="str">
        <f t="shared" si="571"/>
        <v>Medium</v>
      </c>
      <c r="R6122" t="str">
        <f t="shared" si="572"/>
        <v>Low</v>
      </c>
      <c r="S6122" s="23">
        <f t="shared" si="573"/>
        <v>2023</v>
      </c>
      <c r="T6122" s="23">
        <f t="shared" si="574"/>
        <v>4</v>
      </c>
      <c r="U6122" t="str">
        <f t="shared" si="575"/>
        <v>Apr-2023</v>
      </c>
    </row>
    <row r="6123" spans="1:21" x14ac:dyDescent="0.3">
      <c r="A6123" t="s">
        <v>8134</v>
      </c>
      <c r="B6123" s="22">
        <v>45311</v>
      </c>
      <c r="C6123" s="22">
        <v>45312</v>
      </c>
      <c r="D6123" s="23" t="s">
        <v>61</v>
      </c>
      <c r="E6123" s="23" t="s">
        <v>283</v>
      </c>
      <c r="F6123" s="23" t="s">
        <v>80</v>
      </c>
      <c r="G6123" s="23" t="s">
        <v>179</v>
      </c>
      <c r="H6123" s="23" t="s">
        <v>236</v>
      </c>
      <c r="I6123" s="23" t="s">
        <v>83</v>
      </c>
      <c r="J6123" s="23" t="s">
        <v>449</v>
      </c>
      <c r="K6123" s="23" t="s">
        <v>681</v>
      </c>
      <c r="L6123" s="24">
        <v>6007.92</v>
      </c>
      <c r="M6123">
        <v>2</v>
      </c>
      <c r="N6123" s="25">
        <v>0.05</v>
      </c>
      <c r="O6123" s="24">
        <v>1350.15</v>
      </c>
      <c r="P6123" s="26">
        <f t="shared" si="570"/>
        <v>0.22472835856669199</v>
      </c>
      <c r="Q6123" t="str">
        <f t="shared" si="571"/>
        <v>Medium</v>
      </c>
      <c r="R6123" t="str">
        <f t="shared" si="572"/>
        <v>Low</v>
      </c>
      <c r="S6123" s="23">
        <f t="shared" si="573"/>
        <v>2024</v>
      </c>
      <c r="T6123" s="23">
        <f t="shared" si="574"/>
        <v>1</v>
      </c>
      <c r="U6123" t="str">
        <f t="shared" si="575"/>
        <v>Jan-2024</v>
      </c>
    </row>
    <row r="6124" spans="1:21" x14ac:dyDescent="0.3">
      <c r="A6124" t="s">
        <v>8135</v>
      </c>
      <c r="B6124" s="22">
        <v>44981</v>
      </c>
      <c r="C6124" s="22">
        <v>44988</v>
      </c>
      <c r="D6124" s="23" t="s">
        <v>78</v>
      </c>
      <c r="E6124" s="23" t="s">
        <v>924</v>
      </c>
      <c r="F6124" s="23" t="s">
        <v>80</v>
      </c>
      <c r="G6124" s="23" t="s">
        <v>179</v>
      </c>
      <c r="H6124" s="23" t="s">
        <v>236</v>
      </c>
      <c r="I6124" s="23" t="s">
        <v>55</v>
      </c>
      <c r="J6124" s="23" t="s">
        <v>65</v>
      </c>
      <c r="K6124" s="23" t="s">
        <v>325</v>
      </c>
      <c r="L6124" s="24">
        <v>8254.48</v>
      </c>
      <c r="M6124">
        <v>4</v>
      </c>
      <c r="N6124" s="25">
        <v>0.15</v>
      </c>
      <c r="O6124" s="24">
        <v>2211.44</v>
      </c>
      <c r="P6124" s="26">
        <f t="shared" si="570"/>
        <v>0.26790785125168398</v>
      </c>
      <c r="Q6124" t="str">
        <f t="shared" si="571"/>
        <v>Medium</v>
      </c>
      <c r="R6124" t="str">
        <f t="shared" si="572"/>
        <v>Medium</v>
      </c>
      <c r="S6124" s="23">
        <f t="shared" si="573"/>
        <v>2023</v>
      </c>
      <c r="T6124" s="23">
        <f t="shared" si="574"/>
        <v>2</v>
      </c>
      <c r="U6124" t="str">
        <f t="shared" si="575"/>
        <v>Feb-2023</v>
      </c>
    </row>
    <row r="6125" spans="1:21" x14ac:dyDescent="0.3">
      <c r="A6125" t="s">
        <v>8136</v>
      </c>
      <c r="B6125" s="22">
        <v>46016</v>
      </c>
      <c r="C6125" s="22">
        <v>46021</v>
      </c>
      <c r="D6125" s="23" t="s">
        <v>78</v>
      </c>
      <c r="E6125" s="23" t="s">
        <v>644</v>
      </c>
      <c r="F6125" s="23" t="s">
        <v>71</v>
      </c>
      <c r="G6125" s="23" t="s">
        <v>72</v>
      </c>
      <c r="H6125" s="23" t="s">
        <v>73</v>
      </c>
      <c r="I6125" s="23" t="s">
        <v>118</v>
      </c>
      <c r="J6125" s="23" t="s">
        <v>119</v>
      </c>
      <c r="K6125" s="23" t="s">
        <v>270</v>
      </c>
      <c r="L6125" s="24">
        <v>107648.2</v>
      </c>
      <c r="M6125">
        <v>10</v>
      </c>
      <c r="N6125" s="25">
        <v>0.05</v>
      </c>
      <c r="O6125" s="24">
        <v>17843.43</v>
      </c>
      <c r="P6125" s="26">
        <f t="shared" si="570"/>
        <v>0.16575688214015655</v>
      </c>
      <c r="Q6125" t="str">
        <f t="shared" si="571"/>
        <v>Low</v>
      </c>
      <c r="R6125" t="str">
        <f t="shared" si="572"/>
        <v>Low</v>
      </c>
      <c r="S6125" s="23">
        <f t="shared" si="573"/>
        <v>2025</v>
      </c>
      <c r="T6125" s="23">
        <f t="shared" si="574"/>
        <v>12</v>
      </c>
      <c r="U6125" t="str">
        <f t="shared" si="575"/>
        <v>Dec-2025</v>
      </c>
    </row>
    <row r="6126" spans="1:21" x14ac:dyDescent="0.3">
      <c r="A6126" t="s">
        <v>8137</v>
      </c>
      <c r="B6126" s="22">
        <v>45378</v>
      </c>
      <c r="C6126" s="22">
        <v>45385</v>
      </c>
      <c r="D6126" s="23" t="s">
        <v>78</v>
      </c>
      <c r="E6126" s="23" t="s">
        <v>703</v>
      </c>
      <c r="F6126" s="23" t="s">
        <v>52</v>
      </c>
      <c r="G6126" s="23" t="s">
        <v>81</v>
      </c>
      <c r="H6126" s="23" t="s">
        <v>95</v>
      </c>
      <c r="I6126" s="23" t="s">
        <v>96</v>
      </c>
      <c r="J6126" s="23" t="s">
        <v>97</v>
      </c>
      <c r="K6126" s="23" t="s">
        <v>98</v>
      </c>
      <c r="L6126" s="24">
        <v>35666.9</v>
      </c>
      <c r="M6126">
        <v>5</v>
      </c>
      <c r="N6126" s="25">
        <v>0.15</v>
      </c>
      <c r="O6126" s="24">
        <v>9318.32</v>
      </c>
      <c r="P6126" s="26">
        <f t="shared" si="570"/>
        <v>0.26125959923626668</v>
      </c>
      <c r="Q6126" t="str">
        <f t="shared" si="571"/>
        <v>Medium</v>
      </c>
      <c r="R6126" t="str">
        <f t="shared" si="572"/>
        <v>Medium</v>
      </c>
      <c r="S6126" s="23">
        <f t="shared" si="573"/>
        <v>2024</v>
      </c>
      <c r="T6126" s="23">
        <f t="shared" si="574"/>
        <v>3</v>
      </c>
      <c r="U6126" t="str">
        <f t="shared" si="575"/>
        <v>Mar-2024</v>
      </c>
    </row>
    <row r="6127" spans="1:21" x14ac:dyDescent="0.3">
      <c r="A6127" t="s">
        <v>8138</v>
      </c>
      <c r="B6127" s="22">
        <v>45164</v>
      </c>
      <c r="C6127" s="22">
        <v>45170</v>
      </c>
      <c r="D6127" s="23" t="s">
        <v>61</v>
      </c>
      <c r="E6127" s="23" t="s">
        <v>134</v>
      </c>
      <c r="F6127" s="23" t="s">
        <v>52</v>
      </c>
      <c r="G6127" s="23" t="s">
        <v>53</v>
      </c>
      <c r="H6127" s="23" t="s">
        <v>110</v>
      </c>
      <c r="I6127" s="23" t="s">
        <v>96</v>
      </c>
      <c r="J6127" s="23" t="s">
        <v>111</v>
      </c>
      <c r="K6127" s="23" t="s">
        <v>112</v>
      </c>
      <c r="L6127" s="24">
        <v>11020.92</v>
      </c>
      <c r="M6127">
        <v>4</v>
      </c>
      <c r="N6127" s="25">
        <v>0.25</v>
      </c>
      <c r="O6127" s="24">
        <v>2430.9699999999998</v>
      </c>
      <c r="P6127" s="26">
        <f t="shared" si="570"/>
        <v>0.22057777390635264</v>
      </c>
      <c r="Q6127" t="str">
        <f t="shared" si="571"/>
        <v>Medium</v>
      </c>
      <c r="R6127" t="str">
        <f t="shared" si="572"/>
        <v>High</v>
      </c>
      <c r="S6127" s="23">
        <f t="shared" si="573"/>
        <v>2023</v>
      </c>
      <c r="T6127" s="23">
        <f t="shared" si="574"/>
        <v>8</v>
      </c>
      <c r="U6127" t="str">
        <f t="shared" si="575"/>
        <v>Aug-2023</v>
      </c>
    </row>
    <row r="6128" spans="1:21" x14ac:dyDescent="0.3">
      <c r="A6128" t="s">
        <v>8139</v>
      </c>
      <c r="B6128" s="22">
        <v>44747</v>
      </c>
      <c r="C6128" s="22">
        <v>44749</v>
      </c>
      <c r="D6128" s="23" t="s">
        <v>50</v>
      </c>
      <c r="E6128" s="23" t="s">
        <v>465</v>
      </c>
      <c r="F6128" s="23" t="s">
        <v>71</v>
      </c>
      <c r="G6128" s="23" t="s">
        <v>53</v>
      </c>
      <c r="H6128" s="23" t="s">
        <v>246</v>
      </c>
      <c r="I6128" s="23" t="s">
        <v>96</v>
      </c>
      <c r="J6128" s="23" t="s">
        <v>97</v>
      </c>
      <c r="K6128" s="23" t="s">
        <v>98</v>
      </c>
      <c r="L6128" s="24">
        <v>39357.269999999997</v>
      </c>
      <c r="M6128">
        <v>9</v>
      </c>
      <c r="N6128" s="25">
        <v>0.05</v>
      </c>
      <c r="O6128" s="24">
        <v>7741.02</v>
      </c>
      <c r="P6128" s="26">
        <f t="shared" si="570"/>
        <v>0.19668589818348683</v>
      </c>
      <c r="Q6128" t="str">
        <f t="shared" si="571"/>
        <v>Low</v>
      </c>
      <c r="R6128" t="str">
        <f t="shared" si="572"/>
        <v>Low</v>
      </c>
      <c r="S6128" s="23">
        <f t="shared" si="573"/>
        <v>2022</v>
      </c>
      <c r="T6128" s="23">
        <f t="shared" si="574"/>
        <v>7</v>
      </c>
      <c r="U6128" t="str">
        <f t="shared" si="575"/>
        <v>Jul-2022</v>
      </c>
    </row>
    <row r="6129" spans="1:21" x14ac:dyDescent="0.3">
      <c r="A6129" t="s">
        <v>8140</v>
      </c>
      <c r="B6129" s="22">
        <v>44831</v>
      </c>
      <c r="C6129" s="22">
        <v>44834</v>
      </c>
      <c r="D6129" s="23" t="s">
        <v>50</v>
      </c>
      <c r="E6129" s="23" t="s">
        <v>411</v>
      </c>
      <c r="F6129" s="23" t="s">
        <v>80</v>
      </c>
      <c r="G6129" s="23" t="s">
        <v>81</v>
      </c>
      <c r="H6129" s="23" t="s">
        <v>186</v>
      </c>
      <c r="I6129" s="23" t="s">
        <v>83</v>
      </c>
      <c r="J6129" s="23" t="s">
        <v>379</v>
      </c>
      <c r="K6129" s="23" t="s">
        <v>562</v>
      </c>
      <c r="L6129" s="24">
        <v>82507.199999999997</v>
      </c>
      <c r="M6129">
        <v>10</v>
      </c>
      <c r="N6129" s="25">
        <v>0.15</v>
      </c>
      <c r="O6129" s="24">
        <v>16004.7</v>
      </c>
      <c r="P6129" s="26">
        <f t="shared" si="570"/>
        <v>0.19397943452207808</v>
      </c>
      <c r="Q6129" t="str">
        <f t="shared" si="571"/>
        <v>Low</v>
      </c>
      <c r="R6129" t="str">
        <f t="shared" si="572"/>
        <v>Medium</v>
      </c>
      <c r="S6129" s="23">
        <f t="shared" si="573"/>
        <v>2022</v>
      </c>
      <c r="T6129" s="23">
        <f t="shared" si="574"/>
        <v>9</v>
      </c>
      <c r="U6129" t="str">
        <f t="shared" si="575"/>
        <v>Sep-2022</v>
      </c>
    </row>
    <row r="6130" spans="1:21" x14ac:dyDescent="0.3">
      <c r="A6130" t="s">
        <v>8141</v>
      </c>
      <c r="B6130" s="22">
        <v>44790</v>
      </c>
      <c r="C6130" s="22">
        <v>44796</v>
      </c>
      <c r="D6130" s="23" t="s">
        <v>102</v>
      </c>
      <c r="E6130" s="23" t="s">
        <v>768</v>
      </c>
      <c r="F6130" s="23" t="s">
        <v>52</v>
      </c>
      <c r="G6130" s="23" t="s">
        <v>63</v>
      </c>
      <c r="H6130" s="23" t="s">
        <v>64</v>
      </c>
      <c r="I6130" s="23" t="s">
        <v>83</v>
      </c>
      <c r="J6130" s="23" t="s">
        <v>379</v>
      </c>
      <c r="K6130" s="23" t="s">
        <v>562</v>
      </c>
      <c r="L6130" s="24">
        <v>20261.14</v>
      </c>
      <c r="M6130">
        <v>2</v>
      </c>
      <c r="N6130" s="25">
        <v>0.15</v>
      </c>
      <c r="O6130" s="24">
        <v>4775.71</v>
      </c>
      <c r="P6130" s="26">
        <f t="shared" si="570"/>
        <v>0.23570786244011938</v>
      </c>
      <c r="Q6130" t="str">
        <f t="shared" si="571"/>
        <v>Medium</v>
      </c>
      <c r="R6130" t="str">
        <f t="shared" si="572"/>
        <v>Medium</v>
      </c>
      <c r="S6130" s="23">
        <f t="shared" si="573"/>
        <v>2022</v>
      </c>
      <c r="T6130" s="23">
        <f t="shared" si="574"/>
        <v>8</v>
      </c>
      <c r="U6130" t="str">
        <f t="shared" si="575"/>
        <v>Aug-2022</v>
      </c>
    </row>
    <row r="6131" spans="1:21" x14ac:dyDescent="0.3">
      <c r="A6131" t="s">
        <v>8142</v>
      </c>
      <c r="B6131" s="22">
        <v>45189</v>
      </c>
      <c r="C6131" s="22">
        <v>45191</v>
      </c>
      <c r="D6131" s="23" t="s">
        <v>78</v>
      </c>
      <c r="E6131" s="23" t="s">
        <v>425</v>
      </c>
      <c r="F6131" s="23" t="s">
        <v>80</v>
      </c>
      <c r="G6131" s="23" t="s">
        <v>179</v>
      </c>
      <c r="H6131" s="23" t="s">
        <v>180</v>
      </c>
      <c r="I6131" s="23" t="s">
        <v>96</v>
      </c>
      <c r="J6131" s="23" t="s">
        <v>97</v>
      </c>
      <c r="K6131" s="23" t="s">
        <v>416</v>
      </c>
      <c r="L6131" s="24">
        <v>74602.62</v>
      </c>
      <c r="M6131">
        <v>9</v>
      </c>
      <c r="N6131" s="25">
        <v>0.2</v>
      </c>
      <c r="O6131" s="24">
        <v>17237.240000000002</v>
      </c>
      <c r="P6131" s="26">
        <f t="shared" si="570"/>
        <v>0.2310540836233366</v>
      </c>
      <c r="Q6131" t="str">
        <f t="shared" si="571"/>
        <v>Medium</v>
      </c>
      <c r="R6131" t="str">
        <f t="shared" si="572"/>
        <v>Medium</v>
      </c>
      <c r="S6131" s="23">
        <f t="shared" si="573"/>
        <v>2023</v>
      </c>
      <c r="T6131" s="23">
        <f t="shared" si="574"/>
        <v>9</v>
      </c>
      <c r="U6131" t="str">
        <f t="shared" si="575"/>
        <v>Sep-2023</v>
      </c>
    </row>
    <row r="6132" spans="1:21" x14ac:dyDescent="0.3">
      <c r="A6132" t="s">
        <v>8143</v>
      </c>
      <c r="B6132" s="22">
        <v>44699</v>
      </c>
      <c r="C6132" s="22">
        <v>44704</v>
      </c>
      <c r="D6132" s="23" t="s">
        <v>102</v>
      </c>
      <c r="E6132" s="23" t="s">
        <v>1820</v>
      </c>
      <c r="F6132" s="23" t="s">
        <v>80</v>
      </c>
      <c r="G6132" s="23" t="s">
        <v>63</v>
      </c>
      <c r="H6132" s="23" t="s">
        <v>202</v>
      </c>
      <c r="I6132" s="23" t="s">
        <v>118</v>
      </c>
      <c r="J6132" s="23" t="s">
        <v>303</v>
      </c>
      <c r="K6132" s="23" t="s">
        <v>304</v>
      </c>
      <c r="L6132" s="24">
        <v>16696.89</v>
      </c>
      <c r="M6132">
        <v>7</v>
      </c>
      <c r="N6132" s="25">
        <v>0.15</v>
      </c>
      <c r="O6132" s="24">
        <v>3500.7</v>
      </c>
      <c r="P6132" s="26">
        <f t="shared" si="570"/>
        <v>0.20966179929316178</v>
      </c>
      <c r="Q6132" t="str">
        <f t="shared" si="571"/>
        <v>Medium</v>
      </c>
      <c r="R6132" t="str">
        <f t="shared" si="572"/>
        <v>Medium</v>
      </c>
      <c r="S6132" s="23">
        <f t="shared" si="573"/>
        <v>2022</v>
      </c>
      <c r="T6132" s="23">
        <f t="shared" si="574"/>
        <v>5</v>
      </c>
      <c r="U6132" t="str">
        <f t="shared" si="575"/>
        <v>May-2022</v>
      </c>
    </row>
    <row r="6133" spans="1:21" x14ac:dyDescent="0.3">
      <c r="A6133" t="s">
        <v>8144</v>
      </c>
      <c r="B6133" s="22">
        <v>44649</v>
      </c>
      <c r="C6133" s="22">
        <v>44653</v>
      </c>
      <c r="D6133" s="23" t="s">
        <v>102</v>
      </c>
      <c r="E6133" s="23" t="s">
        <v>178</v>
      </c>
      <c r="F6133" s="23" t="s">
        <v>80</v>
      </c>
      <c r="G6133" s="23" t="s">
        <v>72</v>
      </c>
      <c r="H6133" s="23" t="s">
        <v>73</v>
      </c>
      <c r="I6133" s="23" t="s">
        <v>55</v>
      </c>
      <c r="J6133" s="23" t="s">
        <v>141</v>
      </c>
      <c r="K6133" s="23" t="s">
        <v>978</v>
      </c>
      <c r="L6133" s="24">
        <v>3862.53</v>
      </c>
      <c r="M6133">
        <v>1</v>
      </c>
      <c r="N6133" s="25">
        <v>0.05</v>
      </c>
      <c r="O6133" s="24">
        <v>962.31</v>
      </c>
      <c r="P6133" s="26">
        <f t="shared" si="570"/>
        <v>0.24913981250631059</v>
      </c>
      <c r="Q6133" t="str">
        <f t="shared" si="571"/>
        <v>Medium</v>
      </c>
      <c r="R6133" t="str">
        <f t="shared" si="572"/>
        <v>Low</v>
      </c>
      <c r="S6133" s="23">
        <f t="shared" si="573"/>
        <v>2022</v>
      </c>
      <c r="T6133" s="23">
        <f t="shared" si="574"/>
        <v>3</v>
      </c>
      <c r="U6133" t="str">
        <f t="shared" si="575"/>
        <v>Mar-2022</v>
      </c>
    </row>
    <row r="6134" spans="1:21" x14ac:dyDescent="0.3">
      <c r="A6134" t="s">
        <v>8145</v>
      </c>
      <c r="B6134" s="22">
        <v>44867</v>
      </c>
      <c r="C6134" s="22">
        <v>44871</v>
      </c>
      <c r="D6134" s="23" t="s">
        <v>61</v>
      </c>
      <c r="E6134" s="23" t="s">
        <v>523</v>
      </c>
      <c r="F6134" s="23" t="s">
        <v>71</v>
      </c>
      <c r="G6134" s="23" t="s">
        <v>53</v>
      </c>
      <c r="H6134" s="23" t="s">
        <v>246</v>
      </c>
      <c r="I6134" s="23" t="s">
        <v>96</v>
      </c>
      <c r="J6134" s="23" t="s">
        <v>166</v>
      </c>
      <c r="K6134" s="23" t="s">
        <v>762</v>
      </c>
      <c r="L6134" s="24">
        <v>2609.0500000000002</v>
      </c>
      <c r="M6134">
        <v>1</v>
      </c>
      <c r="N6134" s="25">
        <v>0.2</v>
      </c>
      <c r="O6134" s="24">
        <v>674.89</v>
      </c>
      <c r="P6134" s="26">
        <f t="shared" si="570"/>
        <v>0.25867269695866307</v>
      </c>
      <c r="Q6134" t="str">
        <f t="shared" si="571"/>
        <v>Medium</v>
      </c>
      <c r="R6134" t="str">
        <f t="shared" si="572"/>
        <v>Medium</v>
      </c>
      <c r="S6134" s="23">
        <f t="shared" si="573"/>
        <v>2022</v>
      </c>
      <c r="T6134" s="23">
        <f t="shared" si="574"/>
        <v>11</v>
      </c>
      <c r="U6134" t="str">
        <f t="shared" si="575"/>
        <v>Nov-2022</v>
      </c>
    </row>
    <row r="6135" spans="1:21" x14ac:dyDescent="0.3">
      <c r="A6135" t="s">
        <v>8146</v>
      </c>
      <c r="B6135" s="22">
        <v>44768</v>
      </c>
      <c r="C6135" s="22">
        <v>44774</v>
      </c>
      <c r="D6135" s="23" t="s">
        <v>78</v>
      </c>
      <c r="E6135" s="23" t="s">
        <v>656</v>
      </c>
      <c r="F6135" s="23" t="s">
        <v>71</v>
      </c>
      <c r="G6135" s="23" t="s">
        <v>72</v>
      </c>
      <c r="H6135" s="23" t="s">
        <v>117</v>
      </c>
      <c r="I6135" s="23" t="s">
        <v>55</v>
      </c>
      <c r="J6135" s="23" t="s">
        <v>56</v>
      </c>
      <c r="K6135" s="23" t="s">
        <v>151</v>
      </c>
      <c r="L6135" s="24">
        <v>70415.58</v>
      </c>
      <c r="M6135">
        <v>6</v>
      </c>
      <c r="N6135" s="25">
        <v>0.1</v>
      </c>
      <c r="O6135" s="24">
        <v>17184.21</v>
      </c>
      <c r="P6135" s="26">
        <f t="shared" si="570"/>
        <v>0.24403988435513843</v>
      </c>
      <c r="Q6135" t="str">
        <f t="shared" si="571"/>
        <v>Medium</v>
      </c>
      <c r="R6135" t="str">
        <f t="shared" si="572"/>
        <v>Low</v>
      </c>
      <c r="S6135" s="23">
        <f t="shared" si="573"/>
        <v>2022</v>
      </c>
      <c r="T6135" s="23">
        <f t="shared" si="574"/>
        <v>7</v>
      </c>
      <c r="U6135" t="str">
        <f t="shared" si="575"/>
        <v>Jul-2022</v>
      </c>
    </row>
    <row r="6136" spans="1:21" x14ac:dyDescent="0.3">
      <c r="A6136" t="s">
        <v>8147</v>
      </c>
      <c r="B6136" s="22">
        <v>45734</v>
      </c>
      <c r="C6136" s="22">
        <v>45740</v>
      </c>
      <c r="D6136" s="23" t="s">
        <v>61</v>
      </c>
      <c r="E6136" s="23" t="s">
        <v>1861</v>
      </c>
      <c r="F6136" s="23" t="s">
        <v>71</v>
      </c>
      <c r="G6136" s="23" t="s">
        <v>81</v>
      </c>
      <c r="H6136" s="23" t="s">
        <v>95</v>
      </c>
      <c r="I6136" s="23" t="s">
        <v>96</v>
      </c>
      <c r="J6136" s="23" t="s">
        <v>97</v>
      </c>
      <c r="K6136" s="23" t="s">
        <v>181</v>
      </c>
      <c r="L6136" s="24">
        <v>31917.63</v>
      </c>
      <c r="M6136">
        <v>3</v>
      </c>
      <c r="N6136" s="25">
        <v>0.1</v>
      </c>
      <c r="O6136" s="24">
        <v>4517.54</v>
      </c>
      <c r="P6136" s="26">
        <f t="shared" si="570"/>
        <v>0.14153745124559686</v>
      </c>
      <c r="Q6136" t="str">
        <f t="shared" si="571"/>
        <v>Low</v>
      </c>
      <c r="R6136" t="str">
        <f t="shared" si="572"/>
        <v>Low</v>
      </c>
      <c r="S6136" s="23">
        <f t="shared" si="573"/>
        <v>2025</v>
      </c>
      <c r="T6136" s="23">
        <f t="shared" si="574"/>
        <v>3</v>
      </c>
      <c r="U6136" t="str">
        <f t="shared" si="575"/>
        <v>Mar-2025</v>
      </c>
    </row>
    <row r="6137" spans="1:21" x14ac:dyDescent="0.3">
      <c r="A6137" t="s">
        <v>8148</v>
      </c>
      <c r="B6137" s="22">
        <v>45461</v>
      </c>
      <c r="C6137" s="22">
        <v>45463</v>
      </c>
      <c r="D6137" s="23" t="s">
        <v>61</v>
      </c>
      <c r="E6137" s="23" t="s">
        <v>1134</v>
      </c>
      <c r="F6137" s="23" t="s">
        <v>71</v>
      </c>
      <c r="G6137" s="23" t="s">
        <v>72</v>
      </c>
      <c r="H6137" s="23" t="s">
        <v>73</v>
      </c>
      <c r="I6137" s="23" t="s">
        <v>118</v>
      </c>
      <c r="J6137" s="23" t="s">
        <v>303</v>
      </c>
      <c r="K6137" s="23" t="s">
        <v>421</v>
      </c>
      <c r="L6137" s="24">
        <v>81556.58</v>
      </c>
      <c r="M6137">
        <v>7</v>
      </c>
      <c r="N6137" s="25">
        <v>0.1</v>
      </c>
      <c r="O6137" s="24">
        <v>11651.05</v>
      </c>
      <c r="P6137" s="26">
        <f t="shared" si="570"/>
        <v>0.14285849161404265</v>
      </c>
      <c r="Q6137" t="str">
        <f t="shared" si="571"/>
        <v>Low</v>
      </c>
      <c r="R6137" t="str">
        <f t="shared" si="572"/>
        <v>Low</v>
      </c>
      <c r="S6137" s="23">
        <f t="shared" si="573"/>
        <v>2024</v>
      </c>
      <c r="T6137" s="23">
        <f t="shared" si="574"/>
        <v>6</v>
      </c>
      <c r="U6137" t="str">
        <f t="shared" si="575"/>
        <v>Jun-2024</v>
      </c>
    </row>
    <row r="6138" spans="1:21" x14ac:dyDescent="0.3">
      <c r="A6138" t="s">
        <v>8149</v>
      </c>
      <c r="B6138" s="22">
        <v>45756</v>
      </c>
      <c r="C6138" s="22">
        <v>45758</v>
      </c>
      <c r="D6138" s="23" t="s">
        <v>102</v>
      </c>
      <c r="E6138" s="23" t="s">
        <v>629</v>
      </c>
      <c r="F6138" s="23" t="s">
        <v>80</v>
      </c>
      <c r="G6138" s="23" t="s">
        <v>81</v>
      </c>
      <c r="H6138" s="23" t="s">
        <v>186</v>
      </c>
      <c r="I6138" s="23" t="s">
        <v>96</v>
      </c>
      <c r="J6138" s="23" t="s">
        <v>135</v>
      </c>
      <c r="K6138" s="23" t="s">
        <v>136</v>
      </c>
      <c r="L6138" s="24">
        <v>63163.1</v>
      </c>
      <c r="M6138">
        <v>5</v>
      </c>
      <c r="N6138" s="25">
        <v>0</v>
      </c>
      <c r="O6138" s="24">
        <v>18490.759999999998</v>
      </c>
      <c r="P6138" s="26">
        <f t="shared" si="570"/>
        <v>0.29274623949742806</v>
      </c>
      <c r="Q6138" t="str">
        <f t="shared" si="571"/>
        <v>Medium</v>
      </c>
      <c r="R6138" t="str">
        <f t="shared" si="572"/>
        <v>None</v>
      </c>
      <c r="S6138" s="23">
        <f t="shared" si="573"/>
        <v>2025</v>
      </c>
      <c r="T6138" s="23">
        <f t="shared" si="574"/>
        <v>4</v>
      </c>
      <c r="U6138" t="str">
        <f t="shared" si="575"/>
        <v>Apr-2025</v>
      </c>
    </row>
    <row r="6139" spans="1:21" x14ac:dyDescent="0.3">
      <c r="A6139" t="s">
        <v>8150</v>
      </c>
      <c r="B6139" s="22">
        <v>45556</v>
      </c>
      <c r="C6139" s="22">
        <v>45557</v>
      </c>
      <c r="D6139" s="23" t="s">
        <v>78</v>
      </c>
      <c r="E6139" s="23" t="s">
        <v>726</v>
      </c>
      <c r="F6139" s="23" t="s">
        <v>80</v>
      </c>
      <c r="G6139" s="23" t="s">
        <v>53</v>
      </c>
      <c r="H6139" s="23" t="s">
        <v>90</v>
      </c>
      <c r="I6139" s="23" t="s">
        <v>55</v>
      </c>
      <c r="J6139" s="23" t="s">
        <v>56</v>
      </c>
      <c r="K6139" s="23" t="s">
        <v>57</v>
      </c>
      <c r="L6139" s="24">
        <v>20725.28</v>
      </c>
      <c r="M6139">
        <v>4</v>
      </c>
      <c r="N6139" s="25">
        <v>0.25</v>
      </c>
      <c r="O6139" s="24">
        <v>5873.54</v>
      </c>
      <c r="P6139" s="26">
        <f t="shared" si="570"/>
        <v>0.28339979001489968</v>
      </c>
      <c r="Q6139" t="str">
        <f t="shared" si="571"/>
        <v>Medium</v>
      </c>
      <c r="R6139" t="str">
        <f t="shared" si="572"/>
        <v>High</v>
      </c>
      <c r="S6139" s="23">
        <f t="shared" si="573"/>
        <v>2024</v>
      </c>
      <c r="T6139" s="23">
        <f t="shared" si="574"/>
        <v>9</v>
      </c>
      <c r="U6139" t="str">
        <f t="shared" si="575"/>
        <v>Sep-2024</v>
      </c>
    </row>
    <row r="6140" spans="1:21" x14ac:dyDescent="0.3">
      <c r="A6140" t="s">
        <v>8151</v>
      </c>
      <c r="B6140" s="22">
        <v>45637</v>
      </c>
      <c r="C6140" s="22">
        <v>45641</v>
      </c>
      <c r="D6140" s="23" t="s">
        <v>61</v>
      </c>
      <c r="E6140" s="23" t="s">
        <v>279</v>
      </c>
      <c r="F6140" s="23" t="s">
        <v>71</v>
      </c>
      <c r="G6140" s="23" t="s">
        <v>63</v>
      </c>
      <c r="H6140" s="23" t="s">
        <v>213</v>
      </c>
      <c r="I6140" s="23" t="s">
        <v>83</v>
      </c>
      <c r="J6140" s="23" t="s">
        <v>379</v>
      </c>
      <c r="K6140" s="23" t="s">
        <v>562</v>
      </c>
      <c r="L6140" s="24">
        <v>44699.06</v>
      </c>
      <c r="M6140">
        <v>7</v>
      </c>
      <c r="N6140" s="25">
        <v>0.15</v>
      </c>
      <c r="O6140" s="24">
        <v>10858.36</v>
      </c>
      <c r="P6140" s="26">
        <f t="shared" si="570"/>
        <v>0.24292143951125597</v>
      </c>
      <c r="Q6140" t="str">
        <f t="shared" si="571"/>
        <v>Medium</v>
      </c>
      <c r="R6140" t="str">
        <f t="shared" si="572"/>
        <v>Medium</v>
      </c>
      <c r="S6140" s="23">
        <f t="shared" si="573"/>
        <v>2024</v>
      </c>
      <c r="T6140" s="23">
        <f t="shared" si="574"/>
        <v>12</v>
      </c>
      <c r="U6140" t="str">
        <f t="shared" si="575"/>
        <v>Dec-2024</v>
      </c>
    </row>
    <row r="6141" spans="1:21" x14ac:dyDescent="0.3">
      <c r="A6141" t="s">
        <v>8152</v>
      </c>
      <c r="B6141" s="22">
        <v>44686</v>
      </c>
      <c r="C6141" s="22">
        <v>44692</v>
      </c>
      <c r="D6141" s="23" t="s">
        <v>50</v>
      </c>
      <c r="E6141" s="23" t="s">
        <v>1578</v>
      </c>
      <c r="F6141" s="23" t="s">
        <v>80</v>
      </c>
      <c r="G6141" s="23" t="s">
        <v>81</v>
      </c>
      <c r="H6141" s="23" t="s">
        <v>284</v>
      </c>
      <c r="I6141" s="23" t="s">
        <v>55</v>
      </c>
      <c r="J6141" s="23" t="s">
        <v>65</v>
      </c>
      <c r="K6141" s="23" t="s">
        <v>130</v>
      </c>
      <c r="L6141" s="24">
        <v>14278.37</v>
      </c>
      <c r="M6141">
        <v>1</v>
      </c>
      <c r="N6141" s="25">
        <v>0.1</v>
      </c>
      <c r="O6141" s="24">
        <v>4124.04</v>
      </c>
      <c r="P6141" s="26">
        <f t="shared" si="570"/>
        <v>0.28883128816524573</v>
      </c>
      <c r="Q6141" t="str">
        <f t="shared" si="571"/>
        <v>Medium</v>
      </c>
      <c r="R6141" t="str">
        <f t="shared" si="572"/>
        <v>Low</v>
      </c>
      <c r="S6141" s="23">
        <f t="shared" si="573"/>
        <v>2022</v>
      </c>
      <c r="T6141" s="23">
        <f t="shared" si="574"/>
        <v>5</v>
      </c>
      <c r="U6141" t="str">
        <f t="shared" si="575"/>
        <v>May-2022</v>
      </c>
    </row>
    <row r="6142" spans="1:21" x14ac:dyDescent="0.3">
      <c r="A6142" t="s">
        <v>8153</v>
      </c>
      <c r="B6142" s="22">
        <v>44721</v>
      </c>
      <c r="C6142" s="22">
        <v>44728</v>
      </c>
      <c r="D6142" s="23" t="s">
        <v>102</v>
      </c>
      <c r="E6142" s="23" t="s">
        <v>676</v>
      </c>
      <c r="F6142" s="23" t="s">
        <v>71</v>
      </c>
      <c r="G6142" s="23" t="s">
        <v>72</v>
      </c>
      <c r="H6142" s="23" t="s">
        <v>117</v>
      </c>
      <c r="I6142" s="23" t="s">
        <v>55</v>
      </c>
      <c r="J6142" s="23" t="s">
        <v>173</v>
      </c>
      <c r="K6142" s="23" t="s">
        <v>174</v>
      </c>
      <c r="L6142" s="24">
        <v>16743.04</v>
      </c>
      <c r="M6142">
        <v>8</v>
      </c>
      <c r="N6142" s="25">
        <v>0.05</v>
      </c>
      <c r="O6142" s="24">
        <v>5156.5200000000004</v>
      </c>
      <c r="P6142" s="26">
        <f t="shared" si="570"/>
        <v>0.30797991284736825</v>
      </c>
      <c r="Q6142" t="str">
        <f t="shared" si="571"/>
        <v>High</v>
      </c>
      <c r="R6142" t="str">
        <f t="shared" si="572"/>
        <v>Low</v>
      </c>
      <c r="S6142" s="23">
        <f t="shared" si="573"/>
        <v>2022</v>
      </c>
      <c r="T6142" s="23">
        <f t="shared" si="574"/>
        <v>6</v>
      </c>
      <c r="U6142" t="str">
        <f t="shared" si="575"/>
        <v>Jun-2022</v>
      </c>
    </row>
    <row r="6143" spans="1:21" x14ac:dyDescent="0.3">
      <c r="A6143" t="s">
        <v>8154</v>
      </c>
      <c r="B6143" s="22">
        <v>44892</v>
      </c>
      <c r="C6143" s="22">
        <v>44895</v>
      </c>
      <c r="D6143" s="23" t="s">
        <v>61</v>
      </c>
      <c r="E6143" s="23" t="s">
        <v>2065</v>
      </c>
      <c r="F6143" s="23" t="s">
        <v>52</v>
      </c>
      <c r="G6143" s="23" t="s">
        <v>72</v>
      </c>
      <c r="H6143" s="23" t="s">
        <v>346</v>
      </c>
      <c r="I6143" s="23" t="s">
        <v>96</v>
      </c>
      <c r="J6143" s="23" t="s">
        <v>111</v>
      </c>
      <c r="K6143" s="23" t="s">
        <v>112</v>
      </c>
      <c r="L6143" s="24">
        <v>10031.31</v>
      </c>
      <c r="M6143">
        <v>9</v>
      </c>
      <c r="N6143" s="25">
        <v>0.05</v>
      </c>
      <c r="O6143" s="24">
        <v>1882.29</v>
      </c>
      <c r="P6143" s="26">
        <f t="shared" si="570"/>
        <v>0.18764149448078069</v>
      </c>
      <c r="Q6143" t="str">
        <f t="shared" si="571"/>
        <v>Low</v>
      </c>
      <c r="R6143" t="str">
        <f t="shared" si="572"/>
        <v>Low</v>
      </c>
      <c r="S6143" s="23">
        <f t="shared" si="573"/>
        <v>2022</v>
      </c>
      <c r="T6143" s="23">
        <f t="shared" si="574"/>
        <v>11</v>
      </c>
      <c r="U6143" t="str">
        <f t="shared" si="575"/>
        <v>Nov-2022</v>
      </c>
    </row>
    <row r="6144" spans="1:21" x14ac:dyDescent="0.3">
      <c r="A6144" t="s">
        <v>8155</v>
      </c>
      <c r="B6144" s="22">
        <v>44681</v>
      </c>
      <c r="C6144" s="22">
        <v>44682</v>
      </c>
      <c r="D6144" s="23" t="s">
        <v>102</v>
      </c>
      <c r="E6144" s="23" t="s">
        <v>527</v>
      </c>
      <c r="F6144" s="23" t="s">
        <v>80</v>
      </c>
      <c r="G6144" s="23" t="s">
        <v>53</v>
      </c>
      <c r="H6144" s="23" t="s">
        <v>90</v>
      </c>
      <c r="I6144" s="23" t="s">
        <v>96</v>
      </c>
      <c r="J6144" s="23" t="s">
        <v>135</v>
      </c>
      <c r="K6144" s="23" t="s">
        <v>136</v>
      </c>
      <c r="L6144" s="24">
        <v>83700.78</v>
      </c>
      <c r="M6144">
        <v>6</v>
      </c>
      <c r="N6144" s="25">
        <v>0.1</v>
      </c>
      <c r="O6144" s="24">
        <v>22927.43</v>
      </c>
      <c r="P6144" s="26">
        <f t="shared" si="570"/>
        <v>0.27392134219059849</v>
      </c>
      <c r="Q6144" t="str">
        <f t="shared" si="571"/>
        <v>Medium</v>
      </c>
      <c r="R6144" t="str">
        <f t="shared" si="572"/>
        <v>Low</v>
      </c>
      <c r="S6144" s="23">
        <f t="shared" si="573"/>
        <v>2022</v>
      </c>
      <c r="T6144" s="23">
        <f t="shared" si="574"/>
        <v>4</v>
      </c>
      <c r="U6144" t="str">
        <f t="shared" si="575"/>
        <v>Apr-2022</v>
      </c>
    </row>
    <row r="6145" spans="1:21" x14ac:dyDescent="0.3">
      <c r="A6145" t="s">
        <v>8156</v>
      </c>
      <c r="B6145" s="22">
        <v>44914</v>
      </c>
      <c r="C6145" s="22">
        <v>44916</v>
      </c>
      <c r="D6145" s="23" t="s">
        <v>102</v>
      </c>
      <c r="E6145" s="23" t="s">
        <v>1778</v>
      </c>
      <c r="F6145" s="23" t="s">
        <v>52</v>
      </c>
      <c r="G6145" s="23" t="s">
        <v>63</v>
      </c>
      <c r="H6145" s="23" t="s">
        <v>64</v>
      </c>
      <c r="I6145" s="23" t="s">
        <v>96</v>
      </c>
      <c r="J6145" s="23" t="s">
        <v>111</v>
      </c>
      <c r="K6145" s="23" t="s">
        <v>328</v>
      </c>
      <c r="L6145" s="24">
        <v>28520.94</v>
      </c>
      <c r="M6145">
        <v>2</v>
      </c>
      <c r="N6145" s="25">
        <v>0</v>
      </c>
      <c r="O6145" s="24">
        <v>7805.34</v>
      </c>
      <c r="P6145" s="26">
        <f t="shared" si="570"/>
        <v>0.27367050314610952</v>
      </c>
      <c r="Q6145" t="str">
        <f t="shared" si="571"/>
        <v>Medium</v>
      </c>
      <c r="R6145" t="str">
        <f t="shared" si="572"/>
        <v>None</v>
      </c>
      <c r="S6145" s="23">
        <f t="shared" si="573"/>
        <v>2022</v>
      </c>
      <c r="T6145" s="23">
        <f t="shared" si="574"/>
        <v>12</v>
      </c>
      <c r="U6145" t="str">
        <f t="shared" si="575"/>
        <v>Dec-2022</v>
      </c>
    </row>
    <row r="6146" spans="1:21" x14ac:dyDescent="0.3">
      <c r="A6146" t="s">
        <v>8157</v>
      </c>
      <c r="B6146" s="22">
        <v>45135</v>
      </c>
      <c r="C6146" s="22">
        <v>45139</v>
      </c>
      <c r="D6146" s="23" t="s">
        <v>78</v>
      </c>
      <c r="E6146" s="23" t="s">
        <v>625</v>
      </c>
      <c r="F6146" s="23" t="s">
        <v>71</v>
      </c>
      <c r="G6146" s="23" t="s">
        <v>81</v>
      </c>
      <c r="H6146" s="23" t="s">
        <v>95</v>
      </c>
      <c r="I6146" s="23" t="s">
        <v>118</v>
      </c>
      <c r="J6146" s="23" t="s">
        <v>303</v>
      </c>
      <c r="K6146" s="23" t="s">
        <v>491</v>
      </c>
      <c r="L6146" s="24">
        <v>114377.76</v>
      </c>
      <c r="M6146">
        <v>9</v>
      </c>
      <c r="N6146" s="25">
        <v>0.25</v>
      </c>
      <c r="O6146" s="24">
        <v>32835.839999999997</v>
      </c>
      <c r="P6146" s="26">
        <f t="shared" si="570"/>
        <v>0.28708238384804874</v>
      </c>
      <c r="Q6146" t="str">
        <f t="shared" si="571"/>
        <v>Medium</v>
      </c>
      <c r="R6146" t="str">
        <f t="shared" si="572"/>
        <v>High</v>
      </c>
      <c r="S6146" s="23">
        <f t="shared" si="573"/>
        <v>2023</v>
      </c>
      <c r="T6146" s="23">
        <f t="shared" si="574"/>
        <v>7</v>
      </c>
      <c r="U6146" t="str">
        <f t="shared" si="575"/>
        <v>Jul-2023</v>
      </c>
    </row>
    <row r="6147" spans="1:21" x14ac:dyDescent="0.3">
      <c r="A6147" t="s">
        <v>8158</v>
      </c>
      <c r="B6147" s="22">
        <v>44940</v>
      </c>
      <c r="C6147" s="22">
        <v>44947</v>
      </c>
      <c r="D6147" s="23" t="s">
        <v>50</v>
      </c>
      <c r="E6147" s="23" t="s">
        <v>190</v>
      </c>
      <c r="F6147" s="23" t="s">
        <v>52</v>
      </c>
      <c r="G6147" s="23" t="s">
        <v>72</v>
      </c>
      <c r="H6147" s="23" t="s">
        <v>117</v>
      </c>
      <c r="I6147" s="23" t="s">
        <v>55</v>
      </c>
      <c r="J6147" s="23" t="s">
        <v>141</v>
      </c>
      <c r="K6147" s="23" t="s">
        <v>142</v>
      </c>
      <c r="L6147" s="24">
        <v>54689.599999999999</v>
      </c>
      <c r="M6147">
        <v>7</v>
      </c>
      <c r="N6147" s="25">
        <v>0.1</v>
      </c>
      <c r="O6147" s="24">
        <v>19231.080000000002</v>
      </c>
      <c r="P6147" s="26">
        <f t="shared" si="570"/>
        <v>0.35164053128931283</v>
      </c>
      <c r="Q6147" t="str">
        <f t="shared" si="571"/>
        <v>High</v>
      </c>
      <c r="R6147" t="str">
        <f t="shared" si="572"/>
        <v>Low</v>
      </c>
      <c r="S6147" s="23">
        <f t="shared" si="573"/>
        <v>2023</v>
      </c>
      <c r="T6147" s="23">
        <f t="shared" si="574"/>
        <v>1</v>
      </c>
      <c r="U6147" t="str">
        <f t="shared" si="575"/>
        <v>Jan-2023</v>
      </c>
    </row>
    <row r="6148" spans="1:21" x14ac:dyDescent="0.3">
      <c r="A6148" t="s">
        <v>8159</v>
      </c>
      <c r="B6148" s="22">
        <v>45387</v>
      </c>
      <c r="C6148" s="22">
        <v>45390</v>
      </c>
      <c r="D6148" s="23" t="s">
        <v>102</v>
      </c>
      <c r="E6148" s="23" t="s">
        <v>1001</v>
      </c>
      <c r="F6148" s="23" t="s">
        <v>52</v>
      </c>
      <c r="G6148" s="23" t="s">
        <v>53</v>
      </c>
      <c r="H6148" s="23" t="s">
        <v>90</v>
      </c>
      <c r="I6148" s="23" t="s">
        <v>55</v>
      </c>
      <c r="J6148" s="23" t="s">
        <v>141</v>
      </c>
      <c r="K6148" s="23" t="s">
        <v>978</v>
      </c>
      <c r="L6148" s="24">
        <v>25653</v>
      </c>
      <c r="M6148">
        <v>3</v>
      </c>
      <c r="N6148" s="25">
        <v>0.1</v>
      </c>
      <c r="O6148" s="24">
        <v>5622.66</v>
      </c>
      <c r="P6148" s="26">
        <f t="shared" ref="P6148:P6211" si="576">IFERROR(O6148/L6148,0)</f>
        <v>0.21918138229446849</v>
      </c>
      <c r="Q6148" t="str">
        <f t="shared" ref="Q6148:Q6211" si="577">IF(P6148&gt;=0.3,"High",IF(P6148&gt;=0.2,"Medium","Low"))</f>
        <v>Medium</v>
      </c>
      <c r="R6148" t="str">
        <f t="shared" ref="R6148:R6211" si="578">IF(N6148=0,"None",IF(N6148&lt;=0.1,"Low",IF(N6148&lt;=0.2,"Medium","High")))</f>
        <v>Low</v>
      </c>
      <c r="S6148" s="23">
        <f t="shared" ref="S6148:S6211" si="579">YEAR(B6148)</f>
        <v>2024</v>
      </c>
      <c r="T6148" s="23">
        <f t="shared" ref="T6148:T6211" si="580">MONTH(B6148)</f>
        <v>4</v>
      </c>
      <c r="U6148" t="str">
        <f t="shared" ref="U6148:U6211" si="581">TEXT(B6148,"mmm-yyyy")</f>
        <v>Apr-2024</v>
      </c>
    </row>
    <row r="6149" spans="1:21" x14ac:dyDescent="0.3">
      <c r="A6149" t="s">
        <v>8160</v>
      </c>
      <c r="B6149" s="22">
        <v>45627</v>
      </c>
      <c r="C6149" s="22">
        <v>45631</v>
      </c>
      <c r="D6149" s="23" t="s">
        <v>102</v>
      </c>
      <c r="E6149" s="23" t="s">
        <v>1308</v>
      </c>
      <c r="F6149" s="23" t="s">
        <v>52</v>
      </c>
      <c r="G6149" s="23" t="s">
        <v>179</v>
      </c>
      <c r="H6149" s="23" t="s">
        <v>180</v>
      </c>
      <c r="I6149" s="23" t="s">
        <v>83</v>
      </c>
      <c r="J6149" s="23" t="s">
        <v>156</v>
      </c>
      <c r="K6149" s="23" t="s">
        <v>157</v>
      </c>
      <c r="L6149" s="24">
        <v>59465.63</v>
      </c>
      <c r="M6149">
        <v>7</v>
      </c>
      <c r="N6149" s="25">
        <v>0.2</v>
      </c>
      <c r="O6149" s="24">
        <v>9731.76</v>
      </c>
      <c r="P6149" s="26">
        <f t="shared" si="576"/>
        <v>0.16365352557435278</v>
      </c>
      <c r="Q6149" t="str">
        <f t="shared" si="577"/>
        <v>Low</v>
      </c>
      <c r="R6149" t="str">
        <f t="shared" si="578"/>
        <v>Medium</v>
      </c>
      <c r="S6149" s="23">
        <f t="shared" si="579"/>
        <v>2024</v>
      </c>
      <c r="T6149" s="23">
        <f t="shared" si="580"/>
        <v>12</v>
      </c>
      <c r="U6149" t="str">
        <f t="shared" si="581"/>
        <v>Dec-2024</v>
      </c>
    </row>
    <row r="6150" spans="1:21" x14ac:dyDescent="0.3">
      <c r="A6150" t="s">
        <v>8161</v>
      </c>
      <c r="B6150" s="22">
        <v>45476</v>
      </c>
      <c r="C6150" s="22">
        <v>45481</v>
      </c>
      <c r="D6150" s="23" t="s">
        <v>50</v>
      </c>
      <c r="E6150" s="23" t="s">
        <v>1467</v>
      </c>
      <c r="F6150" s="23" t="s">
        <v>71</v>
      </c>
      <c r="G6150" s="23" t="s">
        <v>81</v>
      </c>
      <c r="H6150" s="23" t="s">
        <v>186</v>
      </c>
      <c r="I6150" s="23" t="s">
        <v>118</v>
      </c>
      <c r="J6150" s="23" t="s">
        <v>119</v>
      </c>
      <c r="K6150" s="23" t="s">
        <v>120</v>
      </c>
      <c r="L6150" s="24">
        <v>5276.7</v>
      </c>
      <c r="M6150">
        <v>1</v>
      </c>
      <c r="N6150" s="25">
        <v>0.05</v>
      </c>
      <c r="O6150" s="24">
        <v>1261.31</v>
      </c>
      <c r="P6150" s="26">
        <f t="shared" si="576"/>
        <v>0.23903386586313416</v>
      </c>
      <c r="Q6150" t="str">
        <f t="shared" si="577"/>
        <v>Medium</v>
      </c>
      <c r="R6150" t="str">
        <f t="shared" si="578"/>
        <v>Low</v>
      </c>
      <c r="S6150" s="23">
        <f t="shared" si="579"/>
        <v>2024</v>
      </c>
      <c r="T6150" s="23">
        <f t="shared" si="580"/>
        <v>7</v>
      </c>
      <c r="U6150" t="str">
        <f t="shared" si="581"/>
        <v>Jul-2024</v>
      </c>
    </row>
    <row r="6151" spans="1:21" x14ac:dyDescent="0.3">
      <c r="A6151" t="s">
        <v>8162</v>
      </c>
      <c r="B6151" s="22">
        <v>45574</v>
      </c>
      <c r="C6151" s="22">
        <v>45578</v>
      </c>
      <c r="D6151" s="23" t="s">
        <v>78</v>
      </c>
      <c r="E6151" s="23" t="s">
        <v>1061</v>
      </c>
      <c r="F6151" s="23" t="s">
        <v>71</v>
      </c>
      <c r="G6151" s="23" t="s">
        <v>53</v>
      </c>
      <c r="H6151" s="23" t="s">
        <v>110</v>
      </c>
      <c r="I6151" s="23" t="s">
        <v>96</v>
      </c>
      <c r="J6151" s="23" t="s">
        <v>166</v>
      </c>
      <c r="K6151" s="23" t="s">
        <v>762</v>
      </c>
      <c r="L6151" s="24">
        <v>62546.82</v>
      </c>
      <c r="M6151">
        <v>7</v>
      </c>
      <c r="N6151" s="25">
        <v>0.25</v>
      </c>
      <c r="O6151" s="24">
        <v>12168.1</v>
      </c>
      <c r="P6151" s="26">
        <f t="shared" si="576"/>
        <v>0.19454386330112386</v>
      </c>
      <c r="Q6151" t="str">
        <f t="shared" si="577"/>
        <v>Low</v>
      </c>
      <c r="R6151" t="str">
        <f t="shared" si="578"/>
        <v>High</v>
      </c>
      <c r="S6151" s="23">
        <f t="shared" si="579"/>
        <v>2024</v>
      </c>
      <c r="T6151" s="23">
        <f t="shared" si="580"/>
        <v>10</v>
      </c>
      <c r="U6151" t="str">
        <f t="shared" si="581"/>
        <v>Oct-2024</v>
      </c>
    </row>
    <row r="6152" spans="1:21" x14ac:dyDescent="0.3">
      <c r="A6152" t="s">
        <v>8163</v>
      </c>
      <c r="B6152" s="22">
        <v>44947</v>
      </c>
      <c r="C6152" s="22">
        <v>44948</v>
      </c>
      <c r="D6152" s="23" t="s">
        <v>50</v>
      </c>
      <c r="E6152" s="23" t="s">
        <v>3304</v>
      </c>
      <c r="F6152" s="23" t="s">
        <v>80</v>
      </c>
      <c r="G6152" s="23" t="s">
        <v>81</v>
      </c>
      <c r="H6152" s="23" t="s">
        <v>186</v>
      </c>
      <c r="I6152" s="23" t="s">
        <v>55</v>
      </c>
      <c r="J6152" s="23" t="s">
        <v>141</v>
      </c>
      <c r="K6152" s="23" t="s">
        <v>142</v>
      </c>
      <c r="L6152" s="24">
        <v>44496.34</v>
      </c>
      <c r="M6152">
        <v>7</v>
      </c>
      <c r="N6152" s="25">
        <v>0.2</v>
      </c>
      <c r="O6152" s="24">
        <v>9223.69</v>
      </c>
      <c r="P6152" s="26">
        <f t="shared" si="576"/>
        <v>0.20729098168523527</v>
      </c>
      <c r="Q6152" t="str">
        <f t="shared" si="577"/>
        <v>Medium</v>
      </c>
      <c r="R6152" t="str">
        <f t="shared" si="578"/>
        <v>Medium</v>
      </c>
      <c r="S6152" s="23">
        <f t="shared" si="579"/>
        <v>2023</v>
      </c>
      <c r="T6152" s="23">
        <f t="shared" si="580"/>
        <v>1</v>
      </c>
      <c r="U6152" t="str">
        <f t="shared" si="581"/>
        <v>Jan-2023</v>
      </c>
    </row>
    <row r="6153" spans="1:21" x14ac:dyDescent="0.3">
      <c r="A6153" t="s">
        <v>8164</v>
      </c>
      <c r="B6153" s="22">
        <v>45572</v>
      </c>
      <c r="C6153" s="22">
        <v>45573</v>
      </c>
      <c r="D6153" s="23" t="s">
        <v>78</v>
      </c>
      <c r="E6153" s="23" t="s">
        <v>2988</v>
      </c>
      <c r="F6153" s="23" t="s">
        <v>80</v>
      </c>
      <c r="G6153" s="23" t="s">
        <v>72</v>
      </c>
      <c r="H6153" s="23" t="s">
        <v>104</v>
      </c>
      <c r="I6153" s="23" t="s">
        <v>118</v>
      </c>
      <c r="J6153" s="23" t="s">
        <v>119</v>
      </c>
      <c r="K6153" s="23" t="s">
        <v>197</v>
      </c>
      <c r="L6153" s="24">
        <v>10739.34</v>
      </c>
      <c r="M6153">
        <v>3</v>
      </c>
      <c r="N6153" s="25">
        <v>0.15</v>
      </c>
      <c r="O6153" s="24">
        <v>1657.51</v>
      </c>
      <c r="P6153" s="26">
        <f t="shared" si="576"/>
        <v>0.15434002461976248</v>
      </c>
      <c r="Q6153" t="str">
        <f t="shared" si="577"/>
        <v>Low</v>
      </c>
      <c r="R6153" t="str">
        <f t="shared" si="578"/>
        <v>Medium</v>
      </c>
      <c r="S6153" s="23">
        <f t="shared" si="579"/>
        <v>2024</v>
      </c>
      <c r="T6153" s="23">
        <f t="shared" si="580"/>
        <v>10</v>
      </c>
      <c r="U6153" t="str">
        <f t="shared" si="581"/>
        <v>Oct-2024</v>
      </c>
    </row>
    <row r="6154" spans="1:21" x14ac:dyDescent="0.3">
      <c r="A6154" t="s">
        <v>8165</v>
      </c>
      <c r="B6154" s="22">
        <v>45088</v>
      </c>
      <c r="C6154" s="22">
        <v>45090</v>
      </c>
      <c r="D6154" s="23" t="s">
        <v>50</v>
      </c>
      <c r="E6154" s="23" t="s">
        <v>595</v>
      </c>
      <c r="F6154" s="23" t="s">
        <v>52</v>
      </c>
      <c r="G6154" s="23" t="s">
        <v>72</v>
      </c>
      <c r="H6154" s="23" t="s">
        <v>346</v>
      </c>
      <c r="I6154" s="23" t="s">
        <v>55</v>
      </c>
      <c r="J6154" s="23" t="s">
        <v>173</v>
      </c>
      <c r="K6154" s="23" t="s">
        <v>735</v>
      </c>
      <c r="L6154" s="24">
        <v>62096.7</v>
      </c>
      <c r="M6154">
        <v>6</v>
      </c>
      <c r="N6154" s="25">
        <v>0.2</v>
      </c>
      <c r="O6154" s="24">
        <v>14972.42</v>
      </c>
      <c r="P6154" s="26">
        <f t="shared" si="576"/>
        <v>0.24111458418885384</v>
      </c>
      <c r="Q6154" t="str">
        <f t="shared" si="577"/>
        <v>Medium</v>
      </c>
      <c r="R6154" t="str">
        <f t="shared" si="578"/>
        <v>Medium</v>
      </c>
      <c r="S6154" s="23">
        <f t="shared" si="579"/>
        <v>2023</v>
      </c>
      <c r="T6154" s="23">
        <f t="shared" si="580"/>
        <v>6</v>
      </c>
      <c r="U6154" t="str">
        <f t="shared" si="581"/>
        <v>Jun-2023</v>
      </c>
    </row>
    <row r="6155" spans="1:21" x14ac:dyDescent="0.3">
      <c r="A6155" t="s">
        <v>8166</v>
      </c>
      <c r="B6155" s="22">
        <v>45474</v>
      </c>
      <c r="C6155" s="22">
        <v>45479</v>
      </c>
      <c r="D6155" s="23" t="s">
        <v>102</v>
      </c>
      <c r="E6155" s="23" t="s">
        <v>738</v>
      </c>
      <c r="F6155" s="23" t="s">
        <v>52</v>
      </c>
      <c r="G6155" s="23" t="s">
        <v>53</v>
      </c>
      <c r="H6155" s="23" t="s">
        <v>90</v>
      </c>
      <c r="I6155" s="23" t="s">
        <v>55</v>
      </c>
      <c r="J6155" s="23" t="s">
        <v>141</v>
      </c>
      <c r="K6155" s="23" t="s">
        <v>978</v>
      </c>
      <c r="L6155" s="24">
        <v>142090</v>
      </c>
      <c r="M6155">
        <v>10</v>
      </c>
      <c r="N6155" s="25">
        <v>0.15</v>
      </c>
      <c r="O6155" s="24">
        <v>31667.87</v>
      </c>
      <c r="P6155" s="26">
        <f t="shared" si="576"/>
        <v>0.22287191216834401</v>
      </c>
      <c r="Q6155" t="str">
        <f t="shared" si="577"/>
        <v>Medium</v>
      </c>
      <c r="R6155" t="str">
        <f t="shared" si="578"/>
        <v>Medium</v>
      </c>
      <c r="S6155" s="23">
        <f t="shared" si="579"/>
        <v>2024</v>
      </c>
      <c r="T6155" s="23">
        <f t="shared" si="580"/>
        <v>7</v>
      </c>
      <c r="U6155" t="str">
        <f t="shared" si="581"/>
        <v>Jul-2024</v>
      </c>
    </row>
    <row r="6156" spans="1:21" x14ac:dyDescent="0.3">
      <c r="A6156" t="s">
        <v>8167</v>
      </c>
      <c r="B6156" s="22">
        <v>45976</v>
      </c>
      <c r="C6156" s="22">
        <v>45983</v>
      </c>
      <c r="D6156" s="23" t="s">
        <v>78</v>
      </c>
      <c r="E6156" s="23" t="s">
        <v>966</v>
      </c>
      <c r="F6156" s="23" t="s">
        <v>71</v>
      </c>
      <c r="G6156" s="23" t="s">
        <v>72</v>
      </c>
      <c r="H6156" s="23" t="s">
        <v>117</v>
      </c>
      <c r="I6156" s="23" t="s">
        <v>96</v>
      </c>
      <c r="J6156" s="23" t="s">
        <v>111</v>
      </c>
      <c r="K6156" s="23" t="s">
        <v>112</v>
      </c>
      <c r="L6156" s="24">
        <v>26001.54</v>
      </c>
      <c r="M6156">
        <v>2</v>
      </c>
      <c r="N6156" s="25">
        <v>0.25</v>
      </c>
      <c r="O6156" s="24">
        <v>6404.51</v>
      </c>
      <c r="P6156" s="26">
        <f t="shared" si="576"/>
        <v>0.24631271840052552</v>
      </c>
      <c r="Q6156" t="str">
        <f t="shared" si="577"/>
        <v>Medium</v>
      </c>
      <c r="R6156" t="str">
        <f t="shared" si="578"/>
        <v>High</v>
      </c>
      <c r="S6156" s="23">
        <f t="shared" si="579"/>
        <v>2025</v>
      </c>
      <c r="T6156" s="23">
        <f t="shared" si="580"/>
        <v>11</v>
      </c>
      <c r="U6156" t="str">
        <f t="shared" si="581"/>
        <v>Nov-2025</v>
      </c>
    </row>
    <row r="6157" spans="1:21" x14ac:dyDescent="0.3">
      <c r="A6157" t="s">
        <v>8168</v>
      </c>
      <c r="B6157" s="22">
        <v>45909</v>
      </c>
      <c r="C6157" s="22">
        <v>45911</v>
      </c>
      <c r="D6157" s="23" t="s">
        <v>78</v>
      </c>
      <c r="E6157" s="23" t="s">
        <v>294</v>
      </c>
      <c r="F6157" s="23" t="s">
        <v>80</v>
      </c>
      <c r="G6157" s="23" t="s">
        <v>72</v>
      </c>
      <c r="H6157" s="23" t="s">
        <v>346</v>
      </c>
      <c r="I6157" s="23" t="s">
        <v>83</v>
      </c>
      <c r="J6157" s="23" t="s">
        <v>449</v>
      </c>
      <c r="K6157" s="23" t="s">
        <v>775</v>
      </c>
      <c r="L6157" s="24">
        <v>72108.5</v>
      </c>
      <c r="M6157">
        <v>10</v>
      </c>
      <c r="N6157" s="25">
        <v>0.15</v>
      </c>
      <c r="O6157" s="24">
        <v>12408.33</v>
      </c>
      <c r="P6157" s="26">
        <f t="shared" si="576"/>
        <v>0.17207860377070663</v>
      </c>
      <c r="Q6157" t="str">
        <f t="shared" si="577"/>
        <v>Low</v>
      </c>
      <c r="R6157" t="str">
        <f t="shared" si="578"/>
        <v>Medium</v>
      </c>
      <c r="S6157" s="23">
        <f t="shared" si="579"/>
        <v>2025</v>
      </c>
      <c r="T6157" s="23">
        <f t="shared" si="580"/>
        <v>9</v>
      </c>
      <c r="U6157" t="str">
        <f t="shared" si="581"/>
        <v>Sep-2025</v>
      </c>
    </row>
    <row r="6158" spans="1:21" x14ac:dyDescent="0.3">
      <c r="A6158" t="s">
        <v>8169</v>
      </c>
      <c r="B6158" s="22">
        <v>45306</v>
      </c>
      <c r="C6158" s="22">
        <v>45308</v>
      </c>
      <c r="D6158" s="23" t="s">
        <v>78</v>
      </c>
      <c r="E6158" s="23" t="s">
        <v>966</v>
      </c>
      <c r="F6158" s="23" t="s">
        <v>71</v>
      </c>
      <c r="G6158" s="23" t="s">
        <v>179</v>
      </c>
      <c r="H6158" s="23" t="s">
        <v>180</v>
      </c>
      <c r="I6158" s="23" t="s">
        <v>55</v>
      </c>
      <c r="J6158" s="23" t="s">
        <v>173</v>
      </c>
      <c r="K6158" s="23" t="s">
        <v>780</v>
      </c>
      <c r="L6158" s="24">
        <v>2675.58</v>
      </c>
      <c r="M6158">
        <v>6</v>
      </c>
      <c r="N6158" s="25">
        <v>0.15</v>
      </c>
      <c r="O6158" s="24">
        <v>733.6</v>
      </c>
      <c r="P6158" s="26">
        <f t="shared" si="576"/>
        <v>0.27418354151249452</v>
      </c>
      <c r="Q6158" t="str">
        <f t="shared" si="577"/>
        <v>Medium</v>
      </c>
      <c r="R6158" t="str">
        <f t="shared" si="578"/>
        <v>Medium</v>
      </c>
      <c r="S6158" s="23">
        <f t="shared" si="579"/>
        <v>2024</v>
      </c>
      <c r="T6158" s="23">
        <f t="shared" si="580"/>
        <v>1</v>
      </c>
      <c r="U6158" t="str">
        <f t="shared" si="581"/>
        <v>Jan-2024</v>
      </c>
    </row>
    <row r="6159" spans="1:21" x14ac:dyDescent="0.3">
      <c r="A6159" t="s">
        <v>8170</v>
      </c>
      <c r="B6159" s="22">
        <v>45039</v>
      </c>
      <c r="C6159" s="22">
        <v>45041</v>
      </c>
      <c r="D6159" s="23" t="s">
        <v>78</v>
      </c>
      <c r="E6159" s="23" t="s">
        <v>1979</v>
      </c>
      <c r="F6159" s="23" t="s">
        <v>71</v>
      </c>
      <c r="G6159" s="23" t="s">
        <v>179</v>
      </c>
      <c r="H6159" s="23" t="s">
        <v>180</v>
      </c>
      <c r="I6159" s="23" t="s">
        <v>118</v>
      </c>
      <c r="J6159" s="23" t="s">
        <v>191</v>
      </c>
      <c r="K6159" s="23" t="s">
        <v>192</v>
      </c>
      <c r="L6159" s="24">
        <v>31407.56</v>
      </c>
      <c r="M6159">
        <v>4</v>
      </c>
      <c r="N6159" s="25">
        <v>0.25</v>
      </c>
      <c r="O6159" s="24">
        <v>7422.34</v>
      </c>
      <c r="P6159" s="26">
        <f t="shared" si="576"/>
        <v>0.23632335654218284</v>
      </c>
      <c r="Q6159" t="str">
        <f t="shared" si="577"/>
        <v>Medium</v>
      </c>
      <c r="R6159" t="str">
        <f t="shared" si="578"/>
        <v>High</v>
      </c>
      <c r="S6159" s="23">
        <f t="shared" si="579"/>
        <v>2023</v>
      </c>
      <c r="T6159" s="23">
        <f t="shared" si="580"/>
        <v>4</v>
      </c>
      <c r="U6159" t="str">
        <f t="shared" si="581"/>
        <v>Apr-2023</v>
      </c>
    </row>
    <row r="6160" spans="1:21" x14ac:dyDescent="0.3">
      <c r="A6160" t="s">
        <v>8171</v>
      </c>
      <c r="B6160" s="22">
        <v>45707</v>
      </c>
      <c r="C6160" s="22">
        <v>45711</v>
      </c>
      <c r="D6160" s="23" t="s">
        <v>78</v>
      </c>
      <c r="E6160" s="23" t="s">
        <v>540</v>
      </c>
      <c r="F6160" s="23" t="s">
        <v>71</v>
      </c>
      <c r="G6160" s="23" t="s">
        <v>179</v>
      </c>
      <c r="H6160" s="23" t="s">
        <v>180</v>
      </c>
      <c r="I6160" s="23" t="s">
        <v>118</v>
      </c>
      <c r="J6160" s="23" t="s">
        <v>303</v>
      </c>
      <c r="K6160" s="23" t="s">
        <v>304</v>
      </c>
      <c r="L6160" s="24">
        <v>124631.73</v>
      </c>
      <c r="M6160">
        <v>9</v>
      </c>
      <c r="N6160" s="25">
        <v>0.1</v>
      </c>
      <c r="O6160" s="24">
        <v>30450.48</v>
      </c>
      <c r="P6160" s="26">
        <f t="shared" si="576"/>
        <v>0.24432365658408176</v>
      </c>
      <c r="Q6160" t="str">
        <f t="shared" si="577"/>
        <v>Medium</v>
      </c>
      <c r="R6160" t="str">
        <f t="shared" si="578"/>
        <v>Low</v>
      </c>
      <c r="S6160" s="23">
        <f t="shared" si="579"/>
        <v>2025</v>
      </c>
      <c r="T6160" s="23">
        <f t="shared" si="580"/>
        <v>2</v>
      </c>
      <c r="U6160" t="str">
        <f t="shared" si="581"/>
        <v>Feb-2025</v>
      </c>
    </row>
    <row r="6161" spans="1:21" x14ac:dyDescent="0.3">
      <c r="A6161" t="s">
        <v>8172</v>
      </c>
      <c r="B6161" s="22">
        <v>45162</v>
      </c>
      <c r="C6161" s="22">
        <v>45168</v>
      </c>
      <c r="D6161" s="23" t="s">
        <v>61</v>
      </c>
      <c r="E6161" s="23" t="s">
        <v>871</v>
      </c>
      <c r="F6161" s="23" t="s">
        <v>71</v>
      </c>
      <c r="G6161" s="23" t="s">
        <v>53</v>
      </c>
      <c r="H6161" s="23" t="s">
        <v>110</v>
      </c>
      <c r="I6161" s="23" t="s">
        <v>118</v>
      </c>
      <c r="J6161" s="23" t="s">
        <v>230</v>
      </c>
      <c r="K6161" s="23" t="s">
        <v>231</v>
      </c>
      <c r="L6161" s="24">
        <v>8660.4599999999991</v>
      </c>
      <c r="M6161">
        <v>6</v>
      </c>
      <c r="N6161" s="25">
        <v>0.1</v>
      </c>
      <c r="O6161" s="24">
        <v>1739.52</v>
      </c>
      <c r="P6161" s="26">
        <f t="shared" si="576"/>
        <v>0.20085769116190136</v>
      </c>
      <c r="Q6161" t="str">
        <f t="shared" si="577"/>
        <v>Medium</v>
      </c>
      <c r="R6161" t="str">
        <f t="shared" si="578"/>
        <v>Low</v>
      </c>
      <c r="S6161" s="23">
        <f t="shared" si="579"/>
        <v>2023</v>
      </c>
      <c r="T6161" s="23">
        <f t="shared" si="580"/>
        <v>8</v>
      </c>
      <c r="U6161" t="str">
        <f t="shared" si="581"/>
        <v>Aug-2023</v>
      </c>
    </row>
    <row r="6162" spans="1:21" x14ac:dyDescent="0.3">
      <c r="A6162" t="s">
        <v>8173</v>
      </c>
      <c r="B6162" s="22">
        <v>44627</v>
      </c>
      <c r="C6162" s="22">
        <v>44631</v>
      </c>
      <c r="D6162" s="23" t="s">
        <v>78</v>
      </c>
      <c r="E6162" s="23" t="s">
        <v>1490</v>
      </c>
      <c r="F6162" s="23" t="s">
        <v>80</v>
      </c>
      <c r="G6162" s="23" t="s">
        <v>81</v>
      </c>
      <c r="H6162" s="23" t="s">
        <v>186</v>
      </c>
      <c r="I6162" s="23" t="s">
        <v>96</v>
      </c>
      <c r="J6162" s="23" t="s">
        <v>97</v>
      </c>
      <c r="K6162" s="23" t="s">
        <v>181</v>
      </c>
      <c r="L6162" s="24">
        <v>17360.259999999998</v>
      </c>
      <c r="M6162">
        <v>2</v>
      </c>
      <c r="N6162" s="25">
        <v>0</v>
      </c>
      <c r="O6162" s="24">
        <v>2809.53</v>
      </c>
      <c r="P6162" s="26">
        <f t="shared" si="576"/>
        <v>0.16183686189031735</v>
      </c>
      <c r="Q6162" t="str">
        <f t="shared" si="577"/>
        <v>Low</v>
      </c>
      <c r="R6162" t="str">
        <f t="shared" si="578"/>
        <v>None</v>
      </c>
      <c r="S6162" s="23">
        <f t="shared" si="579"/>
        <v>2022</v>
      </c>
      <c r="T6162" s="23">
        <f t="shared" si="580"/>
        <v>3</v>
      </c>
      <c r="U6162" t="str">
        <f t="shared" si="581"/>
        <v>Mar-2022</v>
      </c>
    </row>
    <row r="6163" spans="1:21" x14ac:dyDescent="0.3">
      <c r="A6163" t="s">
        <v>8174</v>
      </c>
      <c r="B6163" s="22">
        <v>44870</v>
      </c>
      <c r="C6163" s="22">
        <v>44871</v>
      </c>
      <c r="D6163" s="23" t="s">
        <v>50</v>
      </c>
      <c r="E6163" s="23" t="s">
        <v>2772</v>
      </c>
      <c r="F6163" s="23" t="s">
        <v>71</v>
      </c>
      <c r="G6163" s="23" t="s">
        <v>53</v>
      </c>
      <c r="H6163" s="23" t="s">
        <v>110</v>
      </c>
      <c r="I6163" s="23" t="s">
        <v>55</v>
      </c>
      <c r="J6163" s="23" t="s">
        <v>141</v>
      </c>
      <c r="K6163" s="23" t="s">
        <v>978</v>
      </c>
      <c r="L6163" s="24">
        <v>30489.200000000001</v>
      </c>
      <c r="M6163">
        <v>7</v>
      </c>
      <c r="N6163" s="25">
        <v>0.2</v>
      </c>
      <c r="O6163" s="24">
        <v>5441.09</v>
      </c>
      <c r="P6163" s="26">
        <f t="shared" si="576"/>
        <v>0.17845958568935885</v>
      </c>
      <c r="Q6163" t="str">
        <f t="shared" si="577"/>
        <v>Low</v>
      </c>
      <c r="R6163" t="str">
        <f t="shared" si="578"/>
        <v>Medium</v>
      </c>
      <c r="S6163" s="23">
        <f t="shared" si="579"/>
        <v>2022</v>
      </c>
      <c r="T6163" s="23">
        <f t="shared" si="580"/>
        <v>11</v>
      </c>
      <c r="U6163" t="str">
        <f t="shared" si="581"/>
        <v>Nov-2022</v>
      </c>
    </row>
    <row r="6164" spans="1:21" x14ac:dyDescent="0.3">
      <c r="A6164" t="s">
        <v>8175</v>
      </c>
      <c r="B6164" s="22">
        <v>45905</v>
      </c>
      <c r="C6164" s="22">
        <v>45906</v>
      </c>
      <c r="D6164" s="23" t="s">
        <v>61</v>
      </c>
      <c r="E6164" s="23" t="s">
        <v>2373</v>
      </c>
      <c r="F6164" s="23" t="s">
        <v>52</v>
      </c>
      <c r="G6164" s="23" t="s">
        <v>179</v>
      </c>
      <c r="H6164" s="23" t="s">
        <v>236</v>
      </c>
      <c r="I6164" s="23" t="s">
        <v>55</v>
      </c>
      <c r="J6164" s="23" t="s">
        <v>141</v>
      </c>
      <c r="K6164" s="23" t="s">
        <v>241</v>
      </c>
      <c r="L6164" s="24">
        <v>8308.08</v>
      </c>
      <c r="M6164">
        <v>3</v>
      </c>
      <c r="N6164" s="25">
        <v>0</v>
      </c>
      <c r="O6164" s="24">
        <v>1551.78</v>
      </c>
      <c r="P6164" s="26">
        <f t="shared" si="576"/>
        <v>0.18677961695120895</v>
      </c>
      <c r="Q6164" t="str">
        <f t="shared" si="577"/>
        <v>Low</v>
      </c>
      <c r="R6164" t="str">
        <f t="shared" si="578"/>
        <v>None</v>
      </c>
      <c r="S6164" s="23">
        <f t="shared" si="579"/>
        <v>2025</v>
      </c>
      <c r="T6164" s="23">
        <f t="shared" si="580"/>
        <v>9</v>
      </c>
      <c r="U6164" t="str">
        <f t="shared" si="581"/>
        <v>Sep-2025</v>
      </c>
    </row>
    <row r="6165" spans="1:21" x14ac:dyDescent="0.3">
      <c r="A6165" t="s">
        <v>8176</v>
      </c>
      <c r="B6165" s="22">
        <v>45235</v>
      </c>
      <c r="C6165" s="22">
        <v>45239</v>
      </c>
      <c r="D6165" s="23" t="s">
        <v>50</v>
      </c>
      <c r="E6165" s="23" t="s">
        <v>458</v>
      </c>
      <c r="F6165" s="23" t="s">
        <v>80</v>
      </c>
      <c r="G6165" s="23" t="s">
        <v>179</v>
      </c>
      <c r="H6165" s="23" t="s">
        <v>236</v>
      </c>
      <c r="I6165" s="23" t="s">
        <v>118</v>
      </c>
      <c r="J6165" s="23" t="s">
        <v>303</v>
      </c>
      <c r="K6165" s="23" t="s">
        <v>491</v>
      </c>
      <c r="L6165" s="24">
        <v>36845.9</v>
      </c>
      <c r="M6165">
        <v>5</v>
      </c>
      <c r="N6165" s="25">
        <v>0</v>
      </c>
      <c r="O6165" s="24">
        <v>10680.67</v>
      </c>
      <c r="P6165" s="26">
        <f t="shared" si="576"/>
        <v>0.28987404297357372</v>
      </c>
      <c r="Q6165" t="str">
        <f t="shared" si="577"/>
        <v>Medium</v>
      </c>
      <c r="R6165" t="str">
        <f t="shared" si="578"/>
        <v>None</v>
      </c>
      <c r="S6165" s="23">
        <f t="shared" si="579"/>
        <v>2023</v>
      </c>
      <c r="T6165" s="23">
        <f t="shared" si="580"/>
        <v>11</v>
      </c>
      <c r="U6165" t="str">
        <f t="shared" si="581"/>
        <v>Nov-2023</v>
      </c>
    </row>
    <row r="6166" spans="1:21" x14ac:dyDescent="0.3">
      <c r="A6166" t="s">
        <v>8177</v>
      </c>
      <c r="B6166" s="22">
        <v>45669</v>
      </c>
      <c r="C6166" s="22">
        <v>45671</v>
      </c>
      <c r="D6166" s="23" t="s">
        <v>78</v>
      </c>
      <c r="E6166" s="23" t="s">
        <v>1409</v>
      </c>
      <c r="F6166" s="23" t="s">
        <v>71</v>
      </c>
      <c r="G6166" s="23" t="s">
        <v>72</v>
      </c>
      <c r="H6166" s="23" t="s">
        <v>346</v>
      </c>
      <c r="I6166" s="23" t="s">
        <v>83</v>
      </c>
      <c r="J6166" s="23" t="s">
        <v>84</v>
      </c>
      <c r="K6166" s="23" t="s">
        <v>85</v>
      </c>
      <c r="L6166" s="24">
        <v>31581.06</v>
      </c>
      <c r="M6166">
        <v>3</v>
      </c>
      <c r="N6166" s="25">
        <v>0</v>
      </c>
      <c r="O6166" s="24">
        <v>5862.28</v>
      </c>
      <c r="P6166" s="26">
        <f t="shared" si="576"/>
        <v>0.18562644825727823</v>
      </c>
      <c r="Q6166" t="str">
        <f t="shared" si="577"/>
        <v>Low</v>
      </c>
      <c r="R6166" t="str">
        <f t="shared" si="578"/>
        <v>None</v>
      </c>
      <c r="S6166" s="23">
        <f t="shared" si="579"/>
        <v>2025</v>
      </c>
      <c r="T6166" s="23">
        <f t="shared" si="580"/>
        <v>1</v>
      </c>
      <c r="U6166" t="str">
        <f t="shared" si="581"/>
        <v>Jan-2025</v>
      </c>
    </row>
    <row r="6167" spans="1:21" x14ac:dyDescent="0.3">
      <c r="A6167" t="s">
        <v>8178</v>
      </c>
      <c r="B6167" s="22">
        <v>44603</v>
      </c>
      <c r="C6167" s="22">
        <v>44608</v>
      </c>
      <c r="D6167" s="23" t="s">
        <v>102</v>
      </c>
      <c r="E6167" s="23" t="s">
        <v>656</v>
      </c>
      <c r="F6167" s="23" t="s">
        <v>52</v>
      </c>
      <c r="G6167" s="23" t="s">
        <v>179</v>
      </c>
      <c r="H6167" s="23" t="s">
        <v>180</v>
      </c>
      <c r="I6167" s="23" t="s">
        <v>96</v>
      </c>
      <c r="J6167" s="23" t="s">
        <v>111</v>
      </c>
      <c r="K6167" s="23" t="s">
        <v>328</v>
      </c>
      <c r="L6167" s="24">
        <v>46732.4</v>
      </c>
      <c r="M6167">
        <v>10</v>
      </c>
      <c r="N6167" s="25">
        <v>0</v>
      </c>
      <c r="O6167" s="24">
        <v>14401.38</v>
      </c>
      <c r="P6167" s="26">
        <f t="shared" si="576"/>
        <v>0.30816692487439118</v>
      </c>
      <c r="Q6167" t="str">
        <f t="shared" si="577"/>
        <v>High</v>
      </c>
      <c r="R6167" t="str">
        <f t="shared" si="578"/>
        <v>None</v>
      </c>
      <c r="S6167" s="23">
        <f t="shared" si="579"/>
        <v>2022</v>
      </c>
      <c r="T6167" s="23">
        <f t="shared" si="580"/>
        <v>2</v>
      </c>
      <c r="U6167" t="str">
        <f t="shared" si="581"/>
        <v>Feb-2022</v>
      </c>
    </row>
    <row r="6168" spans="1:21" x14ac:dyDescent="0.3">
      <c r="A6168" t="s">
        <v>8179</v>
      </c>
      <c r="B6168" s="22">
        <v>45673</v>
      </c>
      <c r="C6168" s="22">
        <v>45676</v>
      </c>
      <c r="D6168" s="23" t="s">
        <v>102</v>
      </c>
      <c r="E6168" s="23" t="s">
        <v>506</v>
      </c>
      <c r="F6168" s="23" t="s">
        <v>52</v>
      </c>
      <c r="G6168" s="23" t="s">
        <v>72</v>
      </c>
      <c r="H6168" s="23" t="s">
        <v>73</v>
      </c>
      <c r="I6168" s="23" t="s">
        <v>55</v>
      </c>
      <c r="J6168" s="23" t="s">
        <v>141</v>
      </c>
      <c r="K6168" s="23" t="s">
        <v>142</v>
      </c>
      <c r="L6168" s="24">
        <v>57109.599999999999</v>
      </c>
      <c r="M6168">
        <v>4</v>
      </c>
      <c r="N6168" s="25">
        <v>0</v>
      </c>
      <c r="O6168" s="24">
        <v>11285.09</v>
      </c>
      <c r="P6168" s="26">
        <f t="shared" si="576"/>
        <v>0.19760408057489459</v>
      </c>
      <c r="Q6168" t="str">
        <f t="shared" si="577"/>
        <v>Low</v>
      </c>
      <c r="R6168" t="str">
        <f t="shared" si="578"/>
        <v>None</v>
      </c>
      <c r="S6168" s="23">
        <f t="shared" si="579"/>
        <v>2025</v>
      </c>
      <c r="T6168" s="23">
        <f t="shared" si="580"/>
        <v>1</v>
      </c>
      <c r="U6168" t="str">
        <f t="shared" si="581"/>
        <v>Jan-2025</v>
      </c>
    </row>
    <row r="6169" spans="1:21" x14ac:dyDescent="0.3">
      <c r="A6169" t="s">
        <v>8180</v>
      </c>
      <c r="B6169" s="22">
        <v>44878</v>
      </c>
      <c r="C6169" s="22">
        <v>44884</v>
      </c>
      <c r="D6169" s="23" t="s">
        <v>78</v>
      </c>
      <c r="E6169" s="23" t="s">
        <v>1188</v>
      </c>
      <c r="F6169" s="23" t="s">
        <v>71</v>
      </c>
      <c r="G6169" s="23" t="s">
        <v>81</v>
      </c>
      <c r="H6169" s="23" t="s">
        <v>82</v>
      </c>
      <c r="I6169" s="23" t="s">
        <v>83</v>
      </c>
      <c r="J6169" s="23" t="s">
        <v>379</v>
      </c>
      <c r="K6169" s="23" t="s">
        <v>380</v>
      </c>
      <c r="L6169" s="24">
        <v>25947.27</v>
      </c>
      <c r="M6169">
        <v>9</v>
      </c>
      <c r="N6169" s="25">
        <v>0</v>
      </c>
      <c r="O6169" s="24">
        <v>6499.72</v>
      </c>
      <c r="P6169" s="26">
        <f t="shared" si="576"/>
        <v>0.25049725847844495</v>
      </c>
      <c r="Q6169" t="str">
        <f t="shared" si="577"/>
        <v>Medium</v>
      </c>
      <c r="R6169" t="str">
        <f t="shared" si="578"/>
        <v>None</v>
      </c>
      <c r="S6169" s="23">
        <f t="shared" si="579"/>
        <v>2022</v>
      </c>
      <c r="T6169" s="23">
        <f t="shared" si="580"/>
        <v>11</v>
      </c>
      <c r="U6169" t="str">
        <f t="shared" si="581"/>
        <v>Nov-2022</v>
      </c>
    </row>
    <row r="6170" spans="1:21" x14ac:dyDescent="0.3">
      <c r="A6170" t="s">
        <v>8181</v>
      </c>
      <c r="B6170" s="22">
        <v>44772</v>
      </c>
      <c r="C6170" s="22">
        <v>44776</v>
      </c>
      <c r="D6170" s="23" t="s">
        <v>102</v>
      </c>
      <c r="E6170" s="23" t="s">
        <v>1398</v>
      </c>
      <c r="F6170" s="23" t="s">
        <v>80</v>
      </c>
      <c r="G6170" s="23" t="s">
        <v>72</v>
      </c>
      <c r="H6170" s="23" t="s">
        <v>117</v>
      </c>
      <c r="I6170" s="23" t="s">
        <v>83</v>
      </c>
      <c r="J6170" s="23" t="s">
        <v>379</v>
      </c>
      <c r="K6170" s="23" t="s">
        <v>716</v>
      </c>
      <c r="L6170" s="24">
        <v>69519.48</v>
      </c>
      <c r="M6170">
        <v>6</v>
      </c>
      <c r="N6170" s="25">
        <v>0.2</v>
      </c>
      <c r="O6170" s="24">
        <v>8643.2099999999991</v>
      </c>
      <c r="P6170" s="26">
        <f t="shared" si="576"/>
        <v>0.12432788622699709</v>
      </c>
      <c r="Q6170" t="str">
        <f t="shared" si="577"/>
        <v>Low</v>
      </c>
      <c r="R6170" t="str">
        <f t="shared" si="578"/>
        <v>Medium</v>
      </c>
      <c r="S6170" s="23">
        <f t="shared" si="579"/>
        <v>2022</v>
      </c>
      <c r="T6170" s="23">
        <f t="shared" si="580"/>
        <v>7</v>
      </c>
      <c r="U6170" t="str">
        <f t="shared" si="581"/>
        <v>Jul-2022</v>
      </c>
    </row>
    <row r="6171" spans="1:21" x14ac:dyDescent="0.3">
      <c r="A6171" t="s">
        <v>8182</v>
      </c>
      <c r="B6171" s="22">
        <v>45503</v>
      </c>
      <c r="C6171" s="22">
        <v>45508</v>
      </c>
      <c r="D6171" s="23" t="s">
        <v>78</v>
      </c>
      <c r="E6171" s="23" t="s">
        <v>668</v>
      </c>
      <c r="F6171" s="23" t="s">
        <v>80</v>
      </c>
      <c r="G6171" s="23" t="s">
        <v>179</v>
      </c>
      <c r="H6171" s="23" t="s">
        <v>180</v>
      </c>
      <c r="I6171" s="23" t="s">
        <v>55</v>
      </c>
      <c r="J6171" s="23" t="s">
        <v>173</v>
      </c>
      <c r="K6171" s="23" t="s">
        <v>735</v>
      </c>
      <c r="L6171" s="24">
        <v>35850.449999999997</v>
      </c>
      <c r="M6171">
        <v>3</v>
      </c>
      <c r="N6171" s="25">
        <v>0</v>
      </c>
      <c r="O6171" s="24">
        <v>10541.68</v>
      </c>
      <c r="P6171" s="26">
        <f t="shared" si="576"/>
        <v>0.29404596037148772</v>
      </c>
      <c r="Q6171" t="str">
        <f t="shared" si="577"/>
        <v>Medium</v>
      </c>
      <c r="R6171" t="str">
        <f t="shared" si="578"/>
        <v>None</v>
      </c>
      <c r="S6171" s="23">
        <f t="shared" si="579"/>
        <v>2024</v>
      </c>
      <c r="T6171" s="23">
        <f t="shared" si="580"/>
        <v>7</v>
      </c>
      <c r="U6171" t="str">
        <f t="shared" si="581"/>
        <v>Jul-2024</v>
      </c>
    </row>
    <row r="6172" spans="1:21" x14ac:dyDescent="0.3">
      <c r="A6172" t="s">
        <v>8183</v>
      </c>
      <c r="B6172" s="22">
        <v>45442</v>
      </c>
      <c r="C6172" s="22">
        <v>45446</v>
      </c>
      <c r="D6172" s="23" t="s">
        <v>50</v>
      </c>
      <c r="E6172" s="23" t="s">
        <v>711</v>
      </c>
      <c r="F6172" s="23" t="s">
        <v>52</v>
      </c>
      <c r="G6172" s="23" t="s">
        <v>53</v>
      </c>
      <c r="H6172" s="23" t="s">
        <v>246</v>
      </c>
      <c r="I6172" s="23" t="s">
        <v>83</v>
      </c>
      <c r="J6172" s="23" t="s">
        <v>84</v>
      </c>
      <c r="K6172" s="23" t="s">
        <v>85</v>
      </c>
      <c r="L6172" s="24">
        <v>27551.16</v>
      </c>
      <c r="M6172">
        <v>9</v>
      </c>
      <c r="N6172" s="25">
        <v>0.1</v>
      </c>
      <c r="O6172" s="24">
        <v>9714.75</v>
      </c>
      <c r="P6172" s="26">
        <f t="shared" si="576"/>
        <v>0.35260765789897774</v>
      </c>
      <c r="Q6172" t="str">
        <f t="shared" si="577"/>
        <v>High</v>
      </c>
      <c r="R6172" t="str">
        <f t="shared" si="578"/>
        <v>Low</v>
      </c>
      <c r="S6172" s="23">
        <f t="shared" si="579"/>
        <v>2024</v>
      </c>
      <c r="T6172" s="23">
        <f t="shared" si="580"/>
        <v>5</v>
      </c>
      <c r="U6172" t="str">
        <f t="shared" si="581"/>
        <v>May-2024</v>
      </c>
    </row>
    <row r="6173" spans="1:21" x14ac:dyDescent="0.3">
      <c r="A6173" t="s">
        <v>8184</v>
      </c>
      <c r="B6173" s="22">
        <v>44658</v>
      </c>
      <c r="C6173" s="22">
        <v>44659</v>
      </c>
      <c r="D6173" s="23" t="s">
        <v>102</v>
      </c>
      <c r="E6173" s="23" t="s">
        <v>207</v>
      </c>
      <c r="F6173" s="23" t="s">
        <v>71</v>
      </c>
      <c r="G6173" s="23" t="s">
        <v>63</v>
      </c>
      <c r="H6173" s="23" t="s">
        <v>64</v>
      </c>
      <c r="I6173" s="23" t="s">
        <v>55</v>
      </c>
      <c r="J6173" s="23" t="s">
        <v>173</v>
      </c>
      <c r="K6173" s="23" t="s">
        <v>174</v>
      </c>
      <c r="L6173" s="24">
        <v>14163.84</v>
      </c>
      <c r="M6173">
        <v>9</v>
      </c>
      <c r="N6173" s="25">
        <v>0</v>
      </c>
      <c r="O6173" s="24">
        <v>4334.72</v>
      </c>
      <c r="P6173" s="26">
        <f t="shared" si="576"/>
        <v>0.30604129953458953</v>
      </c>
      <c r="Q6173" t="str">
        <f t="shared" si="577"/>
        <v>High</v>
      </c>
      <c r="R6173" t="str">
        <f t="shared" si="578"/>
        <v>None</v>
      </c>
      <c r="S6173" s="23">
        <f t="shared" si="579"/>
        <v>2022</v>
      </c>
      <c r="T6173" s="23">
        <f t="shared" si="580"/>
        <v>4</v>
      </c>
      <c r="U6173" t="str">
        <f t="shared" si="581"/>
        <v>Apr-2022</v>
      </c>
    </row>
    <row r="6174" spans="1:21" x14ac:dyDescent="0.3">
      <c r="A6174" t="s">
        <v>8185</v>
      </c>
      <c r="B6174" s="22">
        <v>44956</v>
      </c>
      <c r="C6174" s="22">
        <v>44958</v>
      </c>
      <c r="D6174" s="23" t="s">
        <v>102</v>
      </c>
      <c r="E6174" s="23" t="s">
        <v>951</v>
      </c>
      <c r="F6174" s="23" t="s">
        <v>71</v>
      </c>
      <c r="G6174" s="23" t="s">
        <v>72</v>
      </c>
      <c r="H6174" s="23" t="s">
        <v>104</v>
      </c>
      <c r="I6174" s="23" t="s">
        <v>83</v>
      </c>
      <c r="J6174" s="23" t="s">
        <v>379</v>
      </c>
      <c r="K6174" s="23" t="s">
        <v>562</v>
      </c>
      <c r="L6174" s="24">
        <v>140206.79999999999</v>
      </c>
      <c r="M6174">
        <v>10</v>
      </c>
      <c r="N6174" s="25">
        <v>0.1</v>
      </c>
      <c r="O6174" s="24">
        <v>37234</v>
      </c>
      <c r="P6174" s="26">
        <f t="shared" si="576"/>
        <v>0.26556486561279485</v>
      </c>
      <c r="Q6174" t="str">
        <f t="shared" si="577"/>
        <v>Medium</v>
      </c>
      <c r="R6174" t="str">
        <f t="shared" si="578"/>
        <v>Low</v>
      </c>
      <c r="S6174" s="23">
        <f t="shared" si="579"/>
        <v>2023</v>
      </c>
      <c r="T6174" s="23">
        <f t="shared" si="580"/>
        <v>1</v>
      </c>
      <c r="U6174" t="str">
        <f t="shared" si="581"/>
        <v>Jan-2023</v>
      </c>
    </row>
    <row r="6175" spans="1:21" x14ac:dyDescent="0.3">
      <c r="A6175" t="s">
        <v>8186</v>
      </c>
      <c r="B6175" s="22">
        <v>45616</v>
      </c>
      <c r="C6175" s="22">
        <v>45623</v>
      </c>
      <c r="D6175" s="23" t="s">
        <v>102</v>
      </c>
      <c r="E6175" s="23" t="s">
        <v>2514</v>
      </c>
      <c r="F6175" s="23" t="s">
        <v>71</v>
      </c>
      <c r="G6175" s="23" t="s">
        <v>53</v>
      </c>
      <c r="H6175" s="23" t="s">
        <v>90</v>
      </c>
      <c r="I6175" s="23" t="s">
        <v>96</v>
      </c>
      <c r="J6175" s="23" t="s">
        <v>111</v>
      </c>
      <c r="K6175" s="23" t="s">
        <v>112</v>
      </c>
      <c r="L6175" s="24">
        <v>38668.800000000003</v>
      </c>
      <c r="M6175">
        <v>3</v>
      </c>
      <c r="N6175" s="25">
        <v>0.1</v>
      </c>
      <c r="O6175" s="24">
        <v>10152.86</v>
      </c>
      <c r="P6175" s="26">
        <f t="shared" si="576"/>
        <v>0.26255947947699437</v>
      </c>
      <c r="Q6175" t="str">
        <f t="shared" si="577"/>
        <v>Medium</v>
      </c>
      <c r="R6175" t="str">
        <f t="shared" si="578"/>
        <v>Low</v>
      </c>
      <c r="S6175" s="23">
        <f t="shared" si="579"/>
        <v>2024</v>
      </c>
      <c r="T6175" s="23">
        <f t="shared" si="580"/>
        <v>11</v>
      </c>
      <c r="U6175" t="str">
        <f t="shared" si="581"/>
        <v>Nov-2024</v>
      </c>
    </row>
    <row r="6176" spans="1:21" x14ac:dyDescent="0.3">
      <c r="A6176" t="s">
        <v>8187</v>
      </c>
      <c r="B6176" s="22">
        <v>45240</v>
      </c>
      <c r="C6176" s="22">
        <v>45245</v>
      </c>
      <c r="D6176" s="23" t="s">
        <v>102</v>
      </c>
      <c r="E6176" s="23" t="s">
        <v>1071</v>
      </c>
      <c r="F6176" s="23" t="s">
        <v>80</v>
      </c>
      <c r="G6176" s="23" t="s">
        <v>63</v>
      </c>
      <c r="H6176" s="23" t="s">
        <v>202</v>
      </c>
      <c r="I6176" s="23" t="s">
        <v>83</v>
      </c>
      <c r="J6176" s="23" t="s">
        <v>449</v>
      </c>
      <c r="K6176" s="23" t="s">
        <v>450</v>
      </c>
      <c r="L6176" s="24">
        <v>3972.48</v>
      </c>
      <c r="M6176">
        <v>6</v>
      </c>
      <c r="N6176" s="25">
        <v>0.15</v>
      </c>
      <c r="O6176" s="24">
        <v>1232.44</v>
      </c>
      <c r="P6176" s="26">
        <f t="shared" si="576"/>
        <v>0.31024448203641053</v>
      </c>
      <c r="Q6176" t="str">
        <f t="shared" si="577"/>
        <v>High</v>
      </c>
      <c r="R6176" t="str">
        <f t="shared" si="578"/>
        <v>Medium</v>
      </c>
      <c r="S6176" s="23">
        <f t="shared" si="579"/>
        <v>2023</v>
      </c>
      <c r="T6176" s="23">
        <f t="shared" si="580"/>
        <v>11</v>
      </c>
      <c r="U6176" t="str">
        <f t="shared" si="581"/>
        <v>Nov-2023</v>
      </c>
    </row>
    <row r="6177" spans="1:21" x14ac:dyDescent="0.3">
      <c r="A6177" t="s">
        <v>8188</v>
      </c>
      <c r="B6177" s="22">
        <v>44831</v>
      </c>
      <c r="C6177" s="22">
        <v>44833</v>
      </c>
      <c r="D6177" s="23" t="s">
        <v>102</v>
      </c>
      <c r="E6177" s="23" t="s">
        <v>1134</v>
      </c>
      <c r="F6177" s="23" t="s">
        <v>52</v>
      </c>
      <c r="G6177" s="23" t="s">
        <v>72</v>
      </c>
      <c r="H6177" s="23" t="s">
        <v>104</v>
      </c>
      <c r="I6177" s="23" t="s">
        <v>83</v>
      </c>
      <c r="J6177" s="23" t="s">
        <v>156</v>
      </c>
      <c r="K6177" s="23" t="s">
        <v>208</v>
      </c>
      <c r="L6177" s="24">
        <v>17992.02</v>
      </c>
      <c r="M6177">
        <v>2</v>
      </c>
      <c r="N6177" s="25">
        <v>0.2</v>
      </c>
      <c r="O6177" s="24">
        <v>2810.16</v>
      </c>
      <c r="P6177" s="26">
        <f t="shared" si="576"/>
        <v>0.15618924389812816</v>
      </c>
      <c r="Q6177" t="str">
        <f t="shared" si="577"/>
        <v>Low</v>
      </c>
      <c r="R6177" t="str">
        <f t="shared" si="578"/>
        <v>Medium</v>
      </c>
      <c r="S6177" s="23">
        <f t="shared" si="579"/>
        <v>2022</v>
      </c>
      <c r="T6177" s="23">
        <f t="shared" si="580"/>
        <v>9</v>
      </c>
      <c r="U6177" t="str">
        <f t="shared" si="581"/>
        <v>Sep-2022</v>
      </c>
    </row>
    <row r="6178" spans="1:21" x14ac:dyDescent="0.3">
      <c r="A6178" t="s">
        <v>8189</v>
      </c>
      <c r="B6178" s="22">
        <v>45619</v>
      </c>
      <c r="C6178" s="22">
        <v>45623</v>
      </c>
      <c r="D6178" s="23" t="s">
        <v>61</v>
      </c>
      <c r="E6178" s="23" t="s">
        <v>2582</v>
      </c>
      <c r="F6178" s="23" t="s">
        <v>80</v>
      </c>
      <c r="G6178" s="23" t="s">
        <v>81</v>
      </c>
      <c r="H6178" s="23" t="s">
        <v>284</v>
      </c>
      <c r="I6178" s="23" t="s">
        <v>96</v>
      </c>
      <c r="J6178" s="23" t="s">
        <v>97</v>
      </c>
      <c r="K6178" s="23" t="s">
        <v>416</v>
      </c>
      <c r="L6178" s="24">
        <v>115096.8</v>
      </c>
      <c r="M6178">
        <v>10</v>
      </c>
      <c r="N6178" s="25">
        <v>0.05</v>
      </c>
      <c r="O6178" s="24">
        <v>29004.79</v>
      </c>
      <c r="P6178" s="26">
        <f t="shared" si="576"/>
        <v>0.25200344405752373</v>
      </c>
      <c r="Q6178" t="str">
        <f t="shared" si="577"/>
        <v>Medium</v>
      </c>
      <c r="R6178" t="str">
        <f t="shared" si="578"/>
        <v>Low</v>
      </c>
      <c r="S6178" s="23">
        <f t="shared" si="579"/>
        <v>2024</v>
      </c>
      <c r="T6178" s="23">
        <f t="shared" si="580"/>
        <v>11</v>
      </c>
      <c r="U6178" t="str">
        <f t="shared" si="581"/>
        <v>Nov-2024</v>
      </c>
    </row>
    <row r="6179" spans="1:21" x14ac:dyDescent="0.3">
      <c r="A6179" t="s">
        <v>8190</v>
      </c>
      <c r="B6179" s="22">
        <v>44943</v>
      </c>
      <c r="C6179" s="22">
        <v>44945</v>
      </c>
      <c r="D6179" s="23" t="s">
        <v>50</v>
      </c>
      <c r="E6179" s="23" t="s">
        <v>261</v>
      </c>
      <c r="F6179" s="23" t="s">
        <v>80</v>
      </c>
      <c r="G6179" s="23" t="s">
        <v>179</v>
      </c>
      <c r="H6179" s="23" t="s">
        <v>236</v>
      </c>
      <c r="I6179" s="23" t="s">
        <v>55</v>
      </c>
      <c r="J6179" s="23" t="s">
        <v>65</v>
      </c>
      <c r="K6179" s="23" t="s">
        <v>91</v>
      </c>
      <c r="L6179" s="24">
        <v>6634.83</v>
      </c>
      <c r="M6179">
        <v>1</v>
      </c>
      <c r="N6179" s="25">
        <v>0.1</v>
      </c>
      <c r="O6179" s="24">
        <v>1320.61</v>
      </c>
      <c r="P6179" s="26">
        <f t="shared" si="576"/>
        <v>0.19904202519130104</v>
      </c>
      <c r="Q6179" t="str">
        <f t="shared" si="577"/>
        <v>Low</v>
      </c>
      <c r="R6179" t="str">
        <f t="shared" si="578"/>
        <v>Low</v>
      </c>
      <c r="S6179" s="23">
        <f t="shared" si="579"/>
        <v>2023</v>
      </c>
      <c r="T6179" s="23">
        <f t="shared" si="580"/>
        <v>1</v>
      </c>
      <c r="U6179" t="str">
        <f t="shared" si="581"/>
        <v>Jan-2023</v>
      </c>
    </row>
    <row r="6180" spans="1:21" x14ac:dyDescent="0.3">
      <c r="A6180" t="s">
        <v>8191</v>
      </c>
      <c r="B6180" s="22">
        <v>44956</v>
      </c>
      <c r="C6180" s="22">
        <v>44958</v>
      </c>
      <c r="D6180" s="23" t="s">
        <v>78</v>
      </c>
      <c r="E6180" s="23" t="s">
        <v>1731</v>
      </c>
      <c r="F6180" s="23" t="s">
        <v>71</v>
      </c>
      <c r="G6180" s="23" t="s">
        <v>179</v>
      </c>
      <c r="H6180" s="23" t="s">
        <v>236</v>
      </c>
      <c r="I6180" s="23" t="s">
        <v>118</v>
      </c>
      <c r="J6180" s="23" t="s">
        <v>119</v>
      </c>
      <c r="K6180" s="23" t="s">
        <v>270</v>
      </c>
      <c r="L6180" s="24">
        <v>47552.05</v>
      </c>
      <c r="M6180">
        <v>5</v>
      </c>
      <c r="N6180" s="25">
        <v>0.15</v>
      </c>
      <c r="O6180" s="24">
        <v>15109.95</v>
      </c>
      <c r="P6180" s="26">
        <f t="shared" si="576"/>
        <v>0.31775601682787596</v>
      </c>
      <c r="Q6180" t="str">
        <f t="shared" si="577"/>
        <v>High</v>
      </c>
      <c r="R6180" t="str">
        <f t="shared" si="578"/>
        <v>Medium</v>
      </c>
      <c r="S6180" s="23">
        <f t="shared" si="579"/>
        <v>2023</v>
      </c>
      <c r="T6180" s="23">
        <f t="shared" si="580"/>
        <v>1</v>
      </c>
      <c r="U6180" t="str">
        <f t="shared" si="581"/>
        <v>Jan-2023</v>
      </c>
    </row>
    <row r="6181" spans="1:21" x14ac:dyDescent="0.3">
      <c r="A6181" t="s">
        <v>8192</v>
      </c>
      <c r="B6181" s="22">
        <v>45797</v>
      </c>
      <c r="C6181" s="22">
        <v>45800</v>
      </c>
      <c r="D6181" s="23" t="s">
        <v>102</v>
      </c>
      <c r="E6181" s="23" t="s">
        <v>707</v>
      </c>
      <c r="F6181" s="23" t="s">
        <v>52</v>
      </c>
      <c r="G6181" s="23" t="s">
        <v>179</v>
      </c>
      <c r="H6181" s="23" t="s">
        <v>236</v>
      </c>
      <c r="I6181" s="23" t="s">
        <v>55</v>
      </c>
      <c r="J6181" s="23" t="s">
        <v>56</v>
      </c>
      <c r="K6181" s="23" t="s">
        <v>57</v>
      </c>
      <c r="L6181" s="24">
        <v>21558.880000000001</v>
      </c>
      <c r="M6181">
        <v>8</v>
      </c>
      <c r="N6181" s="25">
        <v>0</v>
      </c>
      <c r="O6181" s="24">
        <v>6920.45</v>
      </c>
      <c r="P6181" s="26">
        <f t="shared" si="576"/>
        <v>0.321002296965334</v>
      </c>
      <c r="Q6181" t="str">
        <f t="shared" si="577"/>
        <v>High</v>
      </c>
      <c r="R6181" t="str">
        <f t="shared" si="578"/>
        <v>None</v>
      </c>
      <c r="S6181" s="23">
        <f t="shared" si="579"/>
        <v>2025</v>
      </c>
      <c r="T6181" s="23">
        <f t="shared" si="580"/>
        <v>5</v>
      </c>
      <c r="U6181" t="str">
        <f t="shared" si="581"/>
        <v>May-2025</v>
      </c>
    </row>
    <row r="6182" spans="1:21" x14ac:dyDescent="0.3">
      <c r="A6182" t="s">
        <v>8193</v>
      </c>
      <c r="B6182" s="22">
        <v>45743</v>
      </c>
      <c r="C6182" s="22">
        <v>45746</v>
      </c>
      <c r="D6182" s="23" t="s">
        <v>102</v>
      </c>
      <c r="E6182" s="23" t="s">
        <v>2137</v>
      </c>
      <c r="F6182" s="23" t="s">
        <v>80</v>
      </c>
      <c r="G6182" s="23" t="s">
        <v>53</v>
      </c>
      <c r="H6182" s="23" t="s">
        <v>54</v>
      </c>
      <c r="I6182" s="23" t="s">
        <v>83</v>
      </c>
      <c r="J6182" s="23" t="s">
        <v>156</v>
      </c>
      <c r="K6182" s="23" t="s">
        <v>208</v>
      </c>
      <c r="L6182" s="24">
        <v>23027.919999999998</v>
      </c>
      <c r="M6182">
        <v>4</v>
      </c>
      <c r="N6182" s="25">
        <v>0.1</v>
      </c>
      <c r="O6182" s="24">
        <v>3358.69</v>
      </c>
      <c r="P6182" s="26">
        <f t="shared" si="576"/>
        <v>0.14585294720495817</v>
      </c>
      <c r="Q6182" t="str">
        <f t="shared" si="577"/>
        <v>Low</v>
      </c>
      <c r="R6182" t="str">
        <f t="shared" si="578"/>
        <v>Low</v>
      </c>
      <c r="S6182" s="23">
        <f t="shared" si="579"/>
        <v>2025</v>
      </c>
      <c r="T6182" s="23">
        <f t="shared" si="580"/>
        <v>3</v>
      </c>
      <c r="U6182" t="str">
        <f t="shared" si="581"/>
        <v>Mar-2025</v>
      </c>
    </row>
    <row r="6183" spans="1:21" x14ac:dyDescent="0.3">
      <c r="A6183" t="s">
        <v>8194</v>
      </c>
      <c r="B6183" s="22">
        <v>45155</v>
      </c>
      <c r="C6183" s="22">
        <v>45161</v>
      </c>
      <c r="D6183" s="23" t="s">
        <v>78</v>
      </c>
      <c r="E6183" s="23" t="s">
        <v>1284</v>
      </c>
      <c r="F6183" s="23" t="s">
        <v>80</v>
      </c>
      <c r="G6183" s="23" t="s">
        <v>63</v>
      </c>
      <c r="H6183" s="23" t="s">
        <v>202</v>
      </c>
      <c r="I6183" s="23" t="s">
        <v>55</v>
      </c>
      <c r="J6183" s="23" t="s">
        <v>173</v>
      </c>
      <c r="K6183" s="23" t="s">
        <v>780</v>
      </c>
      <c r="L6183" s="24">
        <v>35794.199999999997</v>
      </c>
      <c r="M6183">
        <v>4</v>
      </c>
      <c r="N6183" s="25">
        <v>0.25</v>
      </c>
      <c r="O6183" s="24">
        <v>7515.86</v>
      </c>
      <c r="P6183" s="26">
        <f t="shared" si="576"/>
        <v>0.20997424163691325</v>
      </c>
      <c r="Q6183" t="str">
        <f t="shared" si="577"/>
        <v>Medium</v>
      </c>
      <c r="R6183" t="str">
        <f t="shared" si="578"/>
        <v>High</v>
      </c>
      <c r="S6183" s="23">
        <f t="shared" si="579"/>
        <v>2023</v>
      </c>
      <c r="T6183" s="23">
        <f t="shared" si="580"/>
        <v>8</v>
      </c>
      <c r="U6183" t="str">
        <f t="shared" si="581"/>
        <v>Aug-2023</v>
      </c>
    </row>
    <row r="6184" spans="1:21" x14ac:dyDescent="0.3">
      <c r="A6184" t="s">
        <v>8195</v>
      </c>
      <c r="B6184" s="22">
        <v>45023</v>
      </c>
      <c r="C6184" s="22">
        <v>45029</v>
      </c>
      <c r="D6184" s="23" t="s">
        <v>50</v>
      </c>
      <c r="E6184" s="23" t="s">
        <v>341</v>
      </c>
      <c r="F6184" s="23" t="s">
        <v>71</v>
      </c>
      <c r="G6184" s="23" t="s">
        <v>81</v>
      </c>
      <c r="H6184" s="23" t="s">
        <v>186</v>
      </c>
      <c r="I6184" s="23" t="s">
        <v>55</v>
      </c>
      <c r="J6184" s="23" t="s">
        <v>141</v>
      </c>
      <c r="K6184" s="23" t="s">
        <v>978</v>
      </c>
      <c r="L6184" s="24">
        <v>26484.48</v>
      </c>
      <c r="M6184">
        <v>3</v>
      </c>
      <c r="N6184" s="25">
        <v>0.25</v>
      </c>
      <c r="O6184" s="24">
        <v>5552.83</v>
      </c>
      <c r="P6184" s="26">
        <f t="shared" si="576"/>
        <v>0.209663546348654</v>
      </c>
      <c r="Q6184" t="str">
        <f t="shared" si="577"/>
        <v>Medium</v>
      </c>
      <c r="R6184" t="str">
        <f t="shared" si="578"/>
        <v>High</v>
      </c>
      <c r="S6184" s="23">
        <f t="shared" si="579"/>
        <v>2023</v>
      </c>
      <c r="T6184" s="23">
        <f t="shared" si="580"/>
        <v>4</v>
      </c>
      <c r="U6184" t="str">
        <f t="shared" si="581"/>
        <v>Apr-2023</v>
      </c>
    </row>
    <row r="6185" spans="1:21" x14ac:dyDescent="0.3">
      <c r="A6185" t="s">
        <v>8196</v>
      </c>
      <c r="B6185" s="22">
        <v>45799</v>
      </c>
      <c r="C6185" s="22">
        <v>45802</v>
      </c>
      <c r="D6185" s="23" t="s">
        <v>50</v>
      </c>
      <c r="E6185" s="23" t="s">
        <v>791</v>
      </c>
      <c r="F6185" s="23" t="s">
        <v>52</v>
      </c>
      <c r="G6185" s="23" t="s">
        <v>63</v>
      </c>
      <c r="H6185" s="23" t="s">
        <v>64</v>
      </c>
      <c r="I6185" s="23" t="s">
        <v>118</v>
      </c>
      <c r="J6185" s="23" t="s">
        <v>303</v>
      </c>
      <c r="K6185" s="23" t="s">
        <v>491</v>
      </c>
      <c r="L6185" s="24">
        <v>22501.439999999999</v>
      </c>
      <c r="M6185">
        <v>4</v>
      </c>
      <c r="N6185" s="25">
        <v>0</v>
      </c>
      <c r="O6185" s="24">
        <v>4630.04</v>
      </c>
      <c r="P6185" s="26">
        <f t="shared" si="576"/>
        <v>0.20576638650681914</v>
      </c>
      <c r="Q6185" t="str">
        <f t="shared" si="577"/>
        <v>Medium</v>
      </c>
      <c r="R6185" t="str">
        <f t="shared" si="578"/>
        <v>None</v>
      </c>
      <c r="S6185" s="23">
        <f t="shared" si="579"/>
        <v>2025</v>
      </c>
      <c r="T6185" s="23">
        <f t="shared" si="580"/>
        <v>5</v>
      </c>
      <c r="U6185" t="str">
        <f t="shared" si="581"/>
        <v>May-2025</v>
      </c>
    </row>
    <row r="6186" spans="1:21" x14ac:dyDescent="0.3">
      <c r="A6186" t="s">
        <v>8197</v>
      </c>
      <c r="B6186" s="22">
        <v>45242</v>
      </c>
      <c r="C6186" s="22">
        <v>45246</v>
      </c>
      <c r="D6186" s="23" t="s">
        <v>50</v>
      </c>
      <c r="E6186" s="23" t="s">
        <v>1536</v>
      </c>
      <c r="F6186" s="23" t="s">
        <v>71</v>
      </c>
      <c r="G6186" s="23" t="s">
        <v>53</v>
      </c>
      <c r="H6186" s="23" t="s">
        <v>110</v>
      </c>
      <c r="I6186" s="23" t="s">
        <v>118</v>
      </c>
      <c r="J6186" s="23" t="s">
        <v>303</v>
      </c>
      <c r="K6186" s="23" t="s">
        <v>421</v>
      </c>
      <c r="L6186" s="24">
        <v>52917.8</v>
      </c>
      <c r="M6186">
        <v>5</v>
      </c>
      <c r="N6186" s="25">
        <v>0.1</v>
      </c>
      <c r="O6186" s="24">
        <v>13544.81</v>
      </c>
      <c r="P6186" s="26">
        <f t="shared" si="576"/>
        <v>0.25595943142005145</v>
      </c>
      <c r="Q6186" t="str">
        <f t="shared" si="577"/>
        <v>Medium</v>
      </c>
      <c r="R6186" t="str">
        <f t="shared" si="578"/>
        <v>Low</v>
      </c>
      <c r="S6186" s="23">
        <f t="shared" si="579"/>
        <v>2023</v>
      </c>
      <c r="T6186" s="23">
        <f t="shared" si="580"/>
        <v>11</v>
      </c>
      <c r="U6186" t="str">
        <f t="shared" si="581"/>
        <v>Nov-2023</v>
      </c>
    </row>
    <row r="6187" spans="1:21" x14ac:dyDescent="0.3">
      <c r="A6187" t="s">
        <v>8198</v>
      </c>
      <c r="B6187" s="22">
        <v>45323</v>
      </c>
      <c r="C6187" s="22">
        <v>45328</v>
      </c>
      <c r="D6187" s="23" t="s">
        <v>102</v>
      </c>
      <c r="E6187" s="23" t="s">
        <v>614</v>
      </c>
      <c r="F6187" s="23" t="s">
        <v>80</v>
      </c>
      <c r="G6187" s="23" t="s">
        <v>81</v>
      </c>
      <c r="H6187" s="23" t="s">
        <v>95</v>
      </c>
      <c r="I6187" s="23" t="s">
        <v>83</v>
      </c>
      <c r="J6187" s="23" t="s">
        <v>84</v>
      </c>
      <c r="K6187" s="23" t="s">
        <v>85</v>
      </c>
      <c r="L6187" s="24">
        <v>31100.1</v>
      </c>
      <c r="M6187">
        <v>5</v>
      </c>
      <c r="N6187" s="25">
        <v>0.15</v>
      </c>
      <c r="O6187" s="24">
        <v>9873.35</v>
      </c>
      <c r="P6187" s="26">
        <f t="shared" si="576"/>
        <v>0.31747004028925957</v>
      </c>
      <c r="Q6187" t="str">
        <f t="shared" si="577"/>
        <v>High</v>
      </c>
      <c r="R6187" t="str">
        <f t="shared" si="578"/>
        <v>Medium</v>
      </c>
      <c r="S6187" s="23">
        <f t="shared" si="579"/>
        <v>2024</v>
      </c>
      <c r="T6187" s="23">
        <f t="shared" si="580"/>
        <v>2</v>
      </c>
      <c r="U6187" t="str">
        <f t="shared" si="581"/>
        <v>Feb-2024</v>
      </c>
    </row>
    <row r="6188" spans="1:21" x14ac:dyDescent="0.3">
      <c r="A6188" t="s">
        <v>8199</v>
      </c>
      <c r="B6188" s="22">
        <v>44719</v>
      </c>
      <c r="C6188" s="22">
        <v>44721</v>
      </c>
      <c r="D6188" s="23" t="s">
        <v>61</v>
      </c>
      <c r="E6188" s="23" t="s">
        <v>332</v>
      </c>
      <c r="F6188" s="23" t="s">
        <v>71</v>
      </c>
      <c r="G6188" s="23" t="s">
        <v>63</v>
      </c>
      <c r="H6188" s="23" t="s">
        <v>213</v>
      </c>
      <c r="I6188" s="23" t="s">
        <v>55</v>
      </c>
      <c r="J6188" s="23" t="s">
        <v>141</v>
      </c>
      <c r="K6188" s="23" t="s">
        <v>978</v>
      </c>
      <c r="L6188" s="24">
        <v>57839.96</v>
      </c>
      <c r="M6188">
        <v>4</v>
      </c>
      <c r="N6188" s="25">
        <v>0</v>
      </c>
      <c r="O6188" s="24">
        <v>17072.59</v>
      </c>
      <c r="P6188" s="26">
        <f t="shared" si="576"/>
        <v>0.29516946415592266</v>
      </c>
      <c r="Q6188" t="str">
        <f t="shared" si="577"/>
        <v>Medium</v>
      </c>
      <c r="R6188" t="str">
        <f t="shared" si="578"/>
        <v>None</v>
      </c>
      <c r="S6188" s="23">
        <f t="shared" si="579"/>
        <v>2022</v>
      </c>
      <c r="T6188" s="23">
        <f t="shared" si="580"/>
        <v>6</v>
      </c>
      <c r="U6188" t="str">
        <f t="shared" si="581"/>
        <v>Jun-2022</v>
      </c>
    </row>
    <row r="6189" spans="1:21" x14ac:dyDescent="0.3">
      <c r="A6189" t="s">
        <v>8200</v>
      </c>
      <c r="B6189" s="22">
        <v>44664</v>
      </c>
      <c r="C6189" s="22">
        <v>44668</v>
      </c>
      <c r="D6189" s="23" t="s">
        <v>102</v>
      </c>
      <c r="E6189" s="23" t="s">
        <v>1159</v>
      </c>
      <c r="F6189" s="23" t="s">
        <v>52</v>
      </c>
      <c r="G6189" s="23" t="s">
        <v>53</v>
      </c>
      <c r="H6189" s="23" t="s">
        <v>54</v>
      </c>
      <c r="I6189" s="23" t="s">
        <v>83</v>
      </c>
      <c r="J6189" s="23" t="s">
        <v>379</v>
      </c>
      <c r="K6189" s="23" t="s">
        <v>562</v>
      </c>
      <c r="L6189" s="24">
        <v>67416.44</v>
      </c>
      <c r="M6189">
        <v>7</v>
      </c>
      <c r="N6189" s="25">
        <v>0.2</v>
      </c>
      <c r="O6189" s="24">
        <v>18377.86</v>
      </c>
      <c r="P6189" s="26">
        <f t="shared" si="576"/>
        <v>0.27260205374238095</v>
      </c>
      <c r="Q6189" t="str">
        <f t="shared" si="577"/>
        <v>Medium</v>
      </c>
      <c r="R6189" t="str">
        <f t="shared" si="578"/>
        <v>Medium</v>
      </c>
      <c r="S6189" s="23">
        <f t="shared" si="579"/>
        <v>2022</v>
      </c>
      <c r="T6189" s="23">
        <f t="shared" si="580"/>
        <v>4</v>
      </c>
      <c r="U6189" t="str">
        <f t="shared" si="581"/>
        <v>Apr-2022</v>
      </c>
    </row>
    <row r="6190" spans="1:21" x14ac:dyDescent="0.3">
      <c r="A6190" t="s">
        <v>8201</v>
      </c>
      <c r="B6190" s="22">
        <v>44771</v>
      </c>
      <c r="C6190" s="22">
        <v>44777</v>
      </c>
      <c r="D6190" s="23" t="s">
        <v>102</v>
      </c>
      <c r="E6190" s="23" t="s">
        <v>2231</v>
      </c>
      <c r="F6190" s="23" t="s">
        <v>80</v>
      </c>
      <c r="G6190" s="23" t="s">
        <v>53</v>
      </c>
      <c r="H6190" s="23" t="s">
        <v>90</v>
      </c>
      <c r="I6190" s="23" t="s">
        <v>96</v>
      </c>
      <c r="J6190" s="23" t="s">
        <v>111</v>
      </c>
      <c r="K6190" s="23" t="s">
        <v>328</v>
      </c>
      <c r="L6190" s="24">
        <v>22170.9</v>
      </c>
      <c r="M6190">
        <v>10</v>
      </c>
      <c r="N6190" s="25">
        <v>0.05</v>
      </c>
      <c r="O6190" s="24">
        <v>7341.76</v>
      </c>
      <c r="P6190" s="26">
        <f t="shared" si="576"/>
        <v>0.33114397701491594</v>
      </c>
      <c r="Q6190" t="str">
        <f t="shared" si="577"/>
        <v>High</v>
      </c>
      <c r="R6190" t="str">
        <f t="shared" si="578"/>
        <v>Low</v>
      </c>
      <c r="S6190" s="23">
        <f t="shared" si="579"/>
        <v>2022</v>
      </c>
      <c r="T6190" s="23">
        <f t="shared" si="580"/>
        <v>7</v>
      </c>
      <c r="U6190" t="str">
        <f t="shared" si="581"/>
        <v>Jul-2022</v>
      </c>
    </row>
    <row r="6191" spans="1:21" x14ac:dyDescent="0.3">
      <c r="A6191" t="s">
        <v>8202</v>
      </c>
      <c r="B6191" s="22">
        <v>44955</v>
      </c>
      <c r="C6191" s="22">
        <v>44956</v>
      </c>
      <c r="D6191" s="23" t="s">
        <v>50</v>
      </c>
      <c r="E6191" s="23" t="s">
        <v>2133</v>
      </c>
      <c r="F6191" s="23" t="s">
        <v>80</v>
      </c>
      <c r="G6191" s="23" t="s">
        <v>53</v>
      </c>
      <c r="H6191" s="23" t="s">
        <v>110</v>
      </c>
      <c r="I6191" s="23" t="s">
        <v>83</v>
      </c>
      <c r="J6191" s="23" t="s">
        <v>449</v>
      </c>
      <c r="K6191" s="23" t="s">
        <v>775</v>
      </c>
      <c r="L6191" s="24">
        <v>120514.5</v>
      </c>
      <c r="M6191">
        <v>10</v>
      </c>
      <c r="N6191" s="25">
        <v>0.15</v>
      </c>
      <c r="O6191" s="24">
        <v>35273.99</v>
      </c>
      <c r="P6191" s="26">
        <f t="shared" si="576"/>
        <v>0.29269498691028878</v>
      </c>
      <c r="Q6191" t="str">
        <f t="shared" si="577"/>
        <v>Medium</v>
      </c>
      <c r="R6191" t="str">
        <f t="shared" si="578"/>
        <v>Medium</v>
      </c>
      <c r="S6191" s="23">
        <f t="shared" si="579"/>
        <v>2023</v>
      </c>
      <c r="T6191" s="23">
        <f t="shared" si="580"/>
        <v>1</v>
      </c>
      <c r="U6191" t="str">
        <f t="shared" si="581"/>
        <v>Jan-2023</v>
      </c>
    </row>
    <row r="6192" spans="1:21" x14ac:dyDescent="0.3">
      <c r="A6192" t="s">
        <v>8203</v>
      </c>
      <c r="B6192" s="22">
        <v>45649</v>
      </c>
      <c r="C6192" s="22">
        <v>45650</v>
      </c>
      <c r="D6192" s="23" t="s">
        <v>102</v>
      </c>
      <c r="E6192" s="23" t="s">
        <v>2172</v>
      </c>
      <c r="F6192" s="23" t="s">
        <v>71</v>
      </c>
      <c r="G6192" s="23" t="s">
        <v>179</v>
      </c>
      <c r="H6192" s="23" t="s">
        <v>236</v>
      </c>
      <c r="I6192" s="23" t="s">
        <v>55</v>
      </c>
      <c r="J6192" s="23" t="s">
        <v>56</v>
      </c>
      <c r="K6192" s="23" t="s">
        <v>74</v>
      </c>
      <c r="L6192" s="24">
        <v>93052.44</v>
      </c>
      <c r="M6192">
        <v>9</v>
      </c>
      <c r="N6192" s="25">
        <v>0.25</v>
      </c>
      <c r="O6192" s="24">
        <v>26506.32</v>
      </c>
      <c r="P6192" s="26">
        <f t="shared" si="576"/>
        <v>0.28485357288857766</v>
      </c>
      <c r="Q6192" t="str">
        <f t="shared" si="577"/>
        <v>Medium</v>
      </c>
      <c r="R6192" t="str">
        <f t="shared" si="578"/>
        <v>High</v>
      </c>
      <c r="S6192" s="23">
        <f t="shared" si="579"/>
        <v>2024</v>
      </c>
      <c r="T6192" s="23">
        <f t="shared" si="580"/>
        <v>12</v>
      </c>
      <c r="U6192" t="str">
        <f t="shared" si="581"/>
        <v>Dec-2024</v>
      </c>
    </row>
    <row r="6193" spans="1:21" x14ac:dyDescent="0.3">
      <c r="A6193" t="s">
        <v>8204</v>
      </c>
      <c r="B6193" s="22">
        <v>45729</v>
      </c>
      <c r="C6193" s="22">
        <v>45730</v>
      </c>
      <c r="D6193" s="23" t="s">
        <v>61</v>
      </c>
      <c r="E6193" s="23" t="s">
        <v>951</v>
      </c>
      <c r="F6193" s="23" t="s">
        <v>52</v>
      </c>
      <c r="G6193" s="23" t="s">
        <v>53</v>
      </c>
      <c r="H6193" s="23" t="s">
        <v>54</v>
      </c>
      <c r="I6193" s="23" t="s">
        <v>83</v>
      </c>
      <c r="J6193" s="23" t="s">
        <v>379</v>
      </c>
      <c r="K6193" s="23" t="s">
        <v>716</v>
      </c>
      <c r="L6193" s="24">
        <v>86050.58</v>
      </c>
      <c r="M6193">
        <v>7</v>
      </c>
      <c r="N6193" s="25">
        <v>0.05</v>
      </c>
      <c r="O6193" s="24">
        <v>19290.95</v>
      </c>
      <c r="P6193" s="26">
        <f t="shared" si="576"/>
        <v>0.22418152207689943</v>
      </c>
      <c r="Q6193" t="str">
        <f t="shared" si="577"/>
        <v>Medium</v>
      </c>
      <c r="R6193" t="str">
        <f t="shared" si="578"/>
        <v>Low</v>
      </c>
      <c r="S6193" s="23">
        <f t="shared" si="579"/>
        <v>2025</v>
      </c>
      <c r="T6193" s="23">
        <f t="shared" si="580"/>
        <v>3</v>
      </c>
      <c r="U6193" t="str">
        <f t="shared" si="581"/>
        <v>Mar-2025</v>
      </c>
    </row>
    <row r="6194" spans="1:21" x14ac:dyDescent="0.3">
      <c r="A6194" t="s">
        <v>8205</v>
      </c>
      <c r="B6194" s="22">
        <v>45343</v>
      </c>
      <c r="C6194" s="22">
        <v>45346</v>
      </c>
      <c r="D6194" s="23" t="s">
        <v>102</v>
      </c>
      <c r="E6194" s="23" t="s">
        <v>1627</v>
      </c>
      <c r="F6194" s="23" t="s">
        <v>71</v>
      </c>
      <c r="G6194" s="23" t="s">
        <v>179</v>
      </c>
      <c r="H6194" s="23" t="s">
        <v>236</v>
      </c>
      <c r="I6194" s="23" t="s">
        <v>118</v>
      </c>
      <c r="J6194" s="23" t="s">
        <v>230</v>
      </c>
      <c r="K6194" s="23" t="s">
        <v>356</v>
      </c>
      <c r="L6194" s="24">
        <v>8967.2999999999993</v>
      </c>
      <c r="M6194">
        <v>1</v>
      </c>
      <c r="N6194" s="25">
        <v>0.1</v>
      </c>
      <c r="O6194" s="24">
        <v>2110.31</v>
      </c>
      <c r="P6194" s="26">
        <f t="shared" si="576"/>
        <v>0.2353339355212829</v>
      </c>
      <c r="Q6194" t="str">
        <f t="shared" si="577"/>
        <v>Medium</v>
      </c>
      <c r="R6194" t="str">
        <f t="shared" si="578"/>
        <v>Low</v>
      </c>
      <c r="S6194" s="23">
        <f t="shared" si="579"/>
        <v>2024</v>
      </c>
      <c r="T6194" s="23">
        <f t="shared" si="580"/>
        <v>2</v>
      </c>
      <c r="U6194" t="str">
        <f t="shared" si="581"/>
        <v>Feb-2024</v>
      </c>
    </row>
    <row r="6195" spans="1:21" x14ac:dyDescent="0.3">
      <c r="A6195" t="s">
        <v>8206</v>
      </c>
      <c r="B6195" s="22">
        <v>44876</v>
      </c>
      <c r="C6195" s="22">
        <v>44878</v>
      </c>
      <c r="D6195" s="23" t="s">
        <v>102</v>
      </c>
      <c r="E6195" s="23" t="s">
        <v>308</v>
      </c>
      <c r="F6195" s="23" t="s">
        <v>80</v>
      </c>
      <c r="G6195" s="23" t="s">
        <v>72</v>
      </c>
      <c r="H6195" s="23" t="s">
        <v>73</v>
      </c>
      <c r="I6195" s="23" t="s">
        <v>96</v>
      </c>
      <c r="J6195" s="23" t="s">
        <v>97</v>
      </c>
      <c r="K6195" s="23" t="s">
        <v>416</v>
      </c>
      <c r="L6195" s="24">
        <v>48012.23</v>
      </c>
      <c r="M6195">
        <v>7</v>
      </c>
      <c r="N6195" s="25">
        <v>0</v>
      </c>
      <c r="O6195" s="24">
        <v>10829.79</v>
      </c>
      <c r="P6195" s="26">
        <f t="shared" si="576"/>
        <v>0.22556315338820962</v>
      </c>
      <c r="Q6195" t="str">
        <f t="shared" si="577"/>
        <v>Medium</v>
      </c>
      <c r="R6195" t="str">
        <f t="shared" si="578"/>
        <v>None</v>
      </c>
      <c r="S6195" s="23">
        <f t="shared" si="579"/>
        <v>2022</v>
      </c>
      <c r="T6195" s="23">
        <f t="shared" si="580"/>
        <v>11</v>
      </c>
      <c r="U6195" t="str">
        <f t="shared" si="581"/>
        <v>Nov-2022</v>
      </c>
    </row>
    <row r="6196" spans="1:21" x14ac:dyDescent="0.3">
      <c r="A6196" t="s">
        <v>8207</v>
      </c>
      <c r="B6196" s="22">
        <v>44857</v>
      </c>
      <c r="C6196" s="22">
        <v>44863</v>
      </c>
      <c r="D6196" s="23" t="s">
        <v>78</v>
      </c>
      <c r="E6196" s="23" t="s">
        <v>644</v>
      </c>
      <c r="F6196" s="23" t="s">
        <v>80</v>
      </c>
      <c r="G6196" s="23" t="s">
        <v>81</v>
      </c>
      <c r="H6196" s="23" t="s">
        <v>186</v>
      </c>
      <c r="I6196" s="23" t="s">
        <v>118</v>
      </c>
      <c r="J6196" s="23" t="s">
        <v>230</v>
      </c>
      <c r="K6196" s="23" t="s">
        <v>231</v>
      </c>
      <c r="L6196" s="24">
        <v>26659.119999999999</v>
      </c>
      <c r="M6196">
        <v>2</v>
      </c>
      <c r="N6196" s="25">
        <v>0.1</v>
      </c>
      <c r="O6196" s="24">
        <v>8918.1200000000008</v>
      </c>
      <c r="P6196" s="26">
        <f t="shared" si="576"/>
        <v>0.33452417034020632</v>
      </c>
      <c r="Q6196" t="str">
        <f t="shared" si="577"/>
        <v>High</v>
      </c>
      <c r="R6196" t="str">
        <f t="shared" si="578"/>
        <v>Low</v>
      </c>
      <c r="S6196" s="23">
        <f t="shared" si="579"/>
        <v>2022</v>
      </c>
      <c r="T6196" s="23">
        <f t="shared" si="580"/>
        <v>10</v>
      </c>
      <c r="U6196" t="str">
        <f t="shared" si="581"/>
        <v>Oct-2022</v>
      </c>
    </row>
    <row r="6197" spans="1:21" x14ac:dyDescent="0.3">
      <c r="A6197" t="s">
        <v>8208</v>
      </c>
      <c r="B6197" s="22">
        <v>45640</v>
      </c>
      <c r="C6197" s="22">
        <v>45647</v>
      </c>
      <c r="D6197" s="23" t="s">
        <v>102</v>
      </c>
      <c r="E6197" s="23" t="s">
        <v>2256</v>
      </c>
      <c r="F6197" s="23" t="s">
        <v>52</v>
      </c>
      <c r="G6197" s="23" t="s">
        <v>72</v>
      </c>
      <c r="H6197" s="23" t="s">
        <v>346</v>
      </c>
      <c r="I6197" s="23" t="s">
        <v>83</v>
      </c>
      <c r="J6197" s="23" t="s">
        <v>84</v>
      </c>
      <c r="K6197" s="23" t="s">
        <v>257</v>
      </c>
      <c r="L6197" s="24">
        <v>3389.87</v>
      </c>
      <c r="M6197">
        <v>1</v>
      </c>
      <c r="N6197" s="25">
        <v>0.2</v>
      </c>
      <c r="O6197" s="24">
        <v>944.45</v>
      </c>
      <c r="P6197" s="26">
        <f t="shared" si="576"/>
        <v>0.2786095041992761</v>
      </c>
      <c r="Q6197" t="str">
        <f t="shared" si="577"/>
        <v>Medium</v>
      </c>
      <c r="R6197" t="str">
        <f t="shared" si="578"/>
        <v>Medium</v>
      </c>
      <c r="S6197" s="23">
        <f t="shared" si="579"/>
        <v>2024</v>
      </c>
      <c r="T6197" s="23">
        <f t="shared" si="580"/>
        <v>12</v>
      </c>
      <c r="U6197" t="str">
        <f t="shared" si="581"/>
        <v>Dec-2024</v>
      </c>
    </row>
    <row r="6198" spans="1:21" x14ac:dyDescent="0.3">
      <c r="A6198" t="s">
        <v>8209</v>
      </c>
      <c r="B6198" s="22">
        <v>45838</v>
      </c>
      <c r="C6198" s="22">
        <v>45840</v>
      </c>
      <c r="D6198" s="23" t="s">
        <v>78</v>
      </c>
      <c r="E6198" s="23" t="s">
        <v>324</v>
      </c>
      <c r="F6198" s="23" t="s">
        <v>80</v>
      </c>
      <c r="G6198" s="23" t="s">
        <v>81</v>
      </c>
      <c r="H6198" s="23" t="s">
        <v>82</v>
      </c>
      <c r="I6198" s="23" t="s">
        <v>55</v>
      </c>
      <c r="J6198" s="23" t="s">
        <v>141</v>
      </c>
      <c r="K6198" s="23" t="s">
        <v>241</v>
      </c>
      <c r="L6198" s="24">
        <v>12562.9</v>
      </c>
      <c r="M6198">
        <v>5</v>
      </c>
      <c r="N6198" s="25">
        <v>0</v>
      </c>
      <c r="O6198" s="24">
        <v>1992.22</v>
      </c>
      <c r="P6198" s="26">
        <f t="shared" si="576"/>
        <v>0.15857962731534916</v>
      </c>
      <c r="Q6198" t="str">
        <f t="shared" si="577"/>
        <v>Low</v>
      </c>
      <c r="R6198" t="str">
        <f t="shared" si="578"/>
        <v>None</v>
      </c>
      <c r="S6198" s="23">
        <f t="shared" si="579"/>
        <v>2025</v>
      </c>
      <c r="T6198" s="23">
        <f t="shared" si="580"/>
        <v>6</v>
      </c>
      <c r="U6198" t="str">
        <f t="shared" si="581"/>
        <v>Jun-2025</v>
      </c>
    </row>
    <row r="6199" spans="1:21" x14ac:dyDescent="0.3">
      <c r="A6199" t="s">
        <v>8210</v>
      </c>
      <c r="B6199" s="22">
        <v>45180</v>
      </c>
      <c r="C6199" s="22">
        <v>45182</v>
      </c>
      <c r="D6199" s="23" t="s">
        <v>61</v>
      </c>
      <c r="E6199" s="23" t="s">
        <v>1591</v>
      </c>
      <c r="F6199" s="23" t="s">
        <v>71</v>
      </c>
      <c r="G6199" s="23" t="s">
        <v>72</v>
      </c>
      <c r="H6199" s="23" t="s">
        <v>346</v>
      </c>
      <c r="I6199" s="23" t="s">
        <v>118</v>
      </c>
      <c r="J6199" s="23" t="s">
        <v>230</v>
      </c>
      <c r="K6199" s="23" t="s">
        <v>356</v>
      </c>
      <c r="L6199" s="24">
        <v>59664.800000000003</v>
      </c>
      <c r="M6199">
        <v>5</v>
      </c>
      <c r="N6199" s="25">
        <v>0.25</v>
      </c>
      <c r="O6199" s="24">
        <v>17821</v>
      </c>
      <c r="P6199" s="26">
        <f t="shared" si="576"/>
        <v>0.29868532199890052</v>
      </c>
      <c r="Q6199" t="str">
        <f t="shared" si="577"/>
        <v>Medium</v>
      </c>
      <c r="R6199" t="str">
        <f t="shared" si="578"/>
        <v>High</v>
      </c>
      <c r="S6199" s="23">
        <f t="shared" si="579"/>
        <v>2023</v>
      </c>
      <c r="T6199" s="23">
        <f t="shared" si="580"/>
        <v>9</v>
      </c>
      <c r="U6199" t="str">
        <f t="shared" si="581"/>
        <v>Sep-2023</v>
      </c>
    </row>
    <row r="6200" spans="1:21" x14ac:dyDescent="0.3">
      <c r="A6200" t="s">
        <v>8211</v>
      </c>
      <c r="B6200" s="22">
        <v>44675</v>
      </c>
      <c r="C6200" s="22">
        <v>44682</v>
      </c>
      <c r="D6200" s="23" t="s">
        <v>102</v>
      </c>
      <c r="E6200" s="23" t="s">
        <v>692</v>
      </c>
      <c r="F6200" s="23" t="s">
        <v>80</v>
      </c>
      <c r="G6200" s="23" t="s">
        <v>81</v>
      </c>
      <c r="H6200" s="23" t="s">
        <v>284</v>
      </c>
      <c r="I6200" s="23" t="s">
        <v>118</v>
      </c>
      <c r="J6200" s="23" t="s">
        <v>119</v>
      </c>
      <c r="K6200" s="23" t="s">
        <v>120</v>
      </c>
      <c r="L6200" s="24">
        <v>52835.46</v>
      </c>
      <c r="M6200">
        <v>6</v>
      </c>
      <c r="N6200" s="25">
        <v>0.25</v>
      </c>
      <c r="O6200" s="24">
        <v>14235.14</v>
      </c>
      <c r="P6200" s="26">
        <f t="shared" si="576"/>
        <v>0.26942398154572705</v>
      </c>
      <c r="Q6200" t="str">
        <f t="shared" si="577"/>
        <v>Medium</v>
      </c>
      <c r="R6200" t="str">
        <f t="shared" si="578"/>
        <v>High</v>
      </c>
      <c r="S6200" s="23">
        <f t="shared" si="579"/>
        <v>2022</v>
      </c>
      <c r="T6200" s="23">
        <f t="shared" si="580"/>
        <v>4</v>
      </c>
      <c r="U6200" t="str">
        <f t="shared" si="581"/>
        <v>Apr-2022</v>
      </c>
    </row>
    <row r="6201" spans="1:21" x14ac:dyDescent="0.3">
      <c r="A6201" t="s">
        <v>8212</v>
      </c>
      <c r="B6201" s="22">
        <v>44683</v>
      </c>
      <c r="C6201" s="22">
        <v>44686</v>
      </c>
      <c r="D6201" s="23" t="s">
        <v>102</v>
      </c>
      <c r="E6201" s="23" t="s">
        <v>472</v>
      </c>
      <c r="F6201" s="23" t="s">
        <v>71</v>
      </c>
      <c r="G6201" s="23" t="s">
        <v>63</v>
      </c>
      <c r="H6201" s="23" t="s">
        <v>64</v>
      </c>
      <c r="I6201" s="23" t="s">
        <v>83</v>
      </c>
      <c r="J6201" s="23" t="s">
        <v>156</v>
      </c>
      <c r="K6201" s="23" t="s">
        <v>285</v>
      </c>
      <c r="L6201" s="24">
        <v>11545.28</v>
      </c>
      <c r="M6201">
        <v>2</v>
      </c>
      <c r="N6201" s="25">
        <v>0.2</v>
      </c>
      <c r="O6201" s="24">
        <v>2278.4499999999998</v>
      </c>
      <c r="P6201" s="26">
        <f t="shared" si="576"/>
        <v>0.19734904653676652</v>
      </c>
      <c r="Q6201" t="str">
        <f t="shared" si="577"/>
        <v>Low</v>
      </c>
      <c r="R6201" t="str">
        <f t="shared" si="578"/>
        <v>Medium</v>
      </c>
      <c r="S6201" s="23">
        <f t="shared" si="579"/>
        <v>2022</v>
      </c>
      <c r="T6201" s="23">
        <f t="shared" si="580"/>
        <v>5</v>
      </c>
      <c r="U6201" t="str">
        <f t="shared" si="581"/>
        <v>May-2022</v>
      </c>
    </row>
    <row r="6202" spans="1:21" x14ac:dyDescent="0.3">
      <c r="A6202" t="s">
        <v>8213</v>
      </c>
      <c r="B6202" s="22">
        <v>45609</v>
      </c>
      <c r="C6202" s="22">
        <v>45613</v>
      </c>
      <c r="D6202" s="23" t="s">
        <v>78</v>
      </c>
      <c r="E6202" s="23" t="s">
        <v>854</v>
      </c>
      <c r="F6202" s="23" t="s">
        <v>80</v>
      </c>
      <c r="G6202" s="23" t="s">
        <v>81</v>
      </c>
      <c r="H6202" s="23" t="s">
        <v>82</v>
      </c>
      <c r="I6202" s="23" t="s">
        <v>96</v>
      </c>
      <c r="J6202" s="23" t="s">
        <v>135</v>
      </c>
      <c r="K6202" s="23" t="s">
        <v>395</v>
      </c>
      <c r="L6202" s="24">
        <v>122512.4</v>
      </c>
      <c r="M6202">
        <v>10</v>
      </c>
      <c r="N6202" s="25">
        <v>0.2</v>
      </c>
      <c r="O6202" s="24">
        <v>16599.29</v>
      </c>
      <c r="P6202" s="26">
        <f t="shared" si="576"/>
        <v>0.13549069318697538</v>
      </c>
      <c r="Q6202" t="str">
        <f t="shared" si="577"/>
        <v>Low</v>
      </c>
      <c r="R6202" t="str">
        <f t="shared" si="578"/>
        <v>Medium</v>
      </c>
      <c r="S6202" s="23">
        <f t="shared" si="579"/>
        <v>2024</v>
      </c>
      <c r="T6202" s="23">
        <f t="shared" si="580"/>
        <v>11</v>
      </c>
      <c r="U6202" t="str">
        <f t="shared" si="581"/>
        <v>Nov-2024</v>
      </c>
    </row>
    <row r="6203" spans="1:21" x14ac:dyDescent="0.3">
      <c r="A6203" t="s">
        <v>8214</v>
      </c>
      <c r="B6203" s="22">
        <v>45963</v>
      </c>
      <c r="C6203" s="22">
        <v>45966</v>
      </c>
      <c r="D6203" s="23" t="s">
        <v>102</v>
      </c>
      <c r="E6203" s="23" t="s">
        <v>1071</v>
      </c>
      <c r="F6203" s="23" t="s">
        <v>52</v>
      </c>
      <c r="G6203" s="23" t="s">
        <v>63</v>
      </c>
      <c r="H6203" s="23" t="s">
        <v>202</v>
      </c>
      <c r="I6203" s="23" t="s">
        <v>96</v>
      </c>
      <c r="J6203" s="23" t="s">
        <v>97</v>
      </c>
      <c r="K6203" s="23" t="s">
        <v>181</v>
      </c>
      <c r="L6203" s="24">
        <v>12390.12</v>
      </c>
      <c r="M6203">
        <v>3</v>
      </c>
      <c r="N6203" s="25">
        <v>0.2</v>
      </c>
      <c r="O6203" s="24">
        <v>1506.78</v>
      </c>
      <c r="P6203" s="26">
        <f t="shared" si="576"/>
        <v>0.12161141296452334</v>
      </c>
      <c r="Q6203" t="str">
        <f t="shared" si="577"/>
        <v>Low</v>
      </c>
      <c r="R6203" t="str">
        <f t="shared" si="578"/>
        <v>Medium</v>
      </c>
      <c r="S6203" s="23">
        <f t="shared" si="579"/>
        <v>2025</v>
      </c>
      <c r="T6203" s="23">
        <f t="shared" si="580"/>
        <v>11</v>
      </c>
      <c r="U6203" t="str">
        <f t="shared" si="581"/>
        <v>Nov-2025</v>
      </c>
    </row>
    <row r="6204" spans="1:21" x14ac:dyDescent="0.3">
      <c r="A6204" t="s">
        <v>8215</v>
      </c>
      <c r="B6204" s="22">
        <v>45019</v>
      </c>
      <c r="C6204" s="22">
        <v>45020</v>
      </c>
      <c r="D6204" s="23" t="s">
        <v>61</v>
      </c>
      <c r="E6204" s="23" t="s">
        <v>1078</v>
      </c>
      <c r="F6204" s="23" t="s">
        <v>80</v>
      </c>
      <c r="G6204" s="23" t="s">
        <v>63</v>
      </c>
      <c r="H6204" s="23" t="s">
        <v>202</v>
      </c>
      <c r="I6204" s="23" t="s">
        <v>83</v>
      </c>
      <c r="J6204" s="23" t="s">
        <v>449</v>
      </c>
      <c r="K6204" s="23" t="s">
        <v>450</v>
      </c>
      <c r="L6204" s="24">
        <v>13802.77</v>
      </c>
      <c r="M6204">
        <v>1</v>
      </c>
      <c r="N6204" s="25">
        <v>0</v>
      </c>
      <c r="O6204" s="24">
        <v>5341.74</v>
      </c>
      <c r="P6204" s="26">
        <f t="shared" si="576"/>
        <v>0.38700492727184466</v>
      </c>
      <c r="Q6204" t="str">
        <f t="shared" si="577"/>
        <v>High</v>
      </c>
      <c r="R6204" t="str">
        <f t="shared" si="578"/>
        <v>None</v>
      </c>
      <c r="S6204" s="23">
        <f t="shared" si="579"/>
        <v>2023</v>
      </c>
      <c r="T6204" s="23">
        <f t="shared" si="580"/>
        <v>4</v>
      </c>
      <c r="U6204" t="str">
        <f t="shared" si="581"/>
        <v>Apr-2023</v>
      </c>
    </row>
    <row r="6205" spans="1:21" x14ac:dyDescent="0.3">
      <c r="A6205" t="s">
        <v>8216</v>
      </c>
      <c r="B6205" s="22">
        <v>45321</v>
      </c>
      <c r="C6205" s="22">
        <v>45323</v>
      </c>
      <c r="D6205" s="23" t="s">
        <v>102</v>
      </c>
      <c r="E6205" s="23" t="s">
        <v>479</v>
      </c>
      <c r="F6205" s="23" t="s">
        <v>71</v>
      </c>
      <c r="G6205" s="23" t="s">
        <v>53</v>
      </c>
      <c r="H6205" s="23" t="s">
        <v>246</v>
      </c>
      <c r="I6205" s="23" t="s">
        <v>83</v>
      </c>
      <c r="J6205" s="23" t="s">
        <v>156</v>
      </c>
      <c r="K6205" s="23" t="s">
        <v>285</v>
      </c>
      <c r="L6205" s="24">
        <v>104693.4</v>
      </c>
      <c r="M6205">
        <v>9</v>
      </c>
      <c r="N6205" s="25">
        <v>0.15</v>
      </c>
      <c r="O6205" s="24">
        <v>27026.27</v>
      </c>
      <c r="P6205" s="26">
        <f t="shared" si="576"/>
        <v>0.258146836381281</v>
      </c>
      <c r="Q6205" t="str">
        <f t="shared" si="577"/>
        <v>Medium</v>
      </c>
      <c r="R6205" t="str">
        <f t="shared" si="578"/>
        <v>Medium</v>
      </c>
      <c r="S6205" s="23">
        <f t="shared" si="579"/>
        <v>2024</v>
      </c>
      <c r="T6205" s="23">
        <f t="shared" si="580"/>
        <v>1</v>
      </c>
      <c r="U6205" t="str">
        <f t="shared" si="581"/>
        <v>Jan-2024</v>
      </c>
    </row>
    <row r="6206" spans="1:21" x14ac:dyDescent="0.3">
      <c r="A6206" t="s">
        <v>8217</v>
      </c>
      <c r="B6206" s="22">
        <v>44842</v>
      </c>
      <c r="C6206" s="22">
        <v>44849</v>
      </c>
      <c r="D6206" s="23" t="s">
        <v>78</v>
      </c>
      <c r="E6206" s="23" t="s">
        <v>1434</v>
      </c>
      <c r="F6206" s="23" t="s">
        <v>71</v>
      </c>
      <c r="G6206" s="23" t="s">
        <v>53</v>
      </c>
      <c r="H6206" s="23" t="s">
        <v>90</v>
      </c>
      <c r="I6206" s="23" t="s">
        <v>83</v>
      </c>
      <c r="J6206" s="23" t="s">
        <v>156</v>
      </c>
      <c r="K6206" s="23" t="s">
        <v>285</v>
      </c>
      <c r="L6206" s="24">
        <v>13678.63</v>
      </c>
      <c r="M6206">
        <v>1</v>
      </c>
      <c r="N6206" s="25">
        <v>0.2</v>
      </c>
      <c r="O6206" s="24">
        <v>2044.5</v>
      </c>
      <c r="P6206" s="26">
        <f t="shared" si="576"/>
        <v>0.14946672291011601</v>
      </c>
      <c r="Q6206" t="str">
        <f t="shared" si="577"/>
        <v>Low</v>
      </c>
      <c r="R6206" t="str">
        <f t="shared" si="578"/>
        <v>Medium</v>
      </c>
      <c r="S6206" s="23">
        <f t="shared" si="579"/>
        <v>2022</v>
      </c>
      <c r="T6206" s="23">
        <f t="shared" si="580"/>
        <v>10</v>
      </c>
      <c r="U6206" t="str">
        <f t="shared" si="581"/>
        <v>Oct-2022</v>
      </c>
    </row>
    <row r="6207" spans="1:21" x14ac:dyDescent="0.3">
      <c r="A6207" t="s">
        <v>8218</v>
      </c>
      <c r="B6207" s="22">
        <v>45795</v>
      </c>
      <c r="C6207" s="22">
        <v>45796</v>
      </c>
      <c r="D6207" s="23" t="s">
        <v>102</v>
      </c>
      <c r="E6207" s="23" t="s">
        <v>765</v>
      </c>
      <c r="F6207" s="23" t="s">
        <v>71</v>
      </c>
      <c r="G6207" s="23" t="s">
        <v>179</v>
      </c>
      <c r="H6207" s="23" t="s">
        <v>236</v>
      </c>
      <c r="I6207" s="23" t="s">
        <v>83</v>
      </c>
      <c r="J6207" s="23" t="s">
        <v>84</v>
      </c>
      <c r="K6207" s="23" t="s">
        <v>257</v>
      </c>
      <c r="L6207" s="24">
        <v>31422.75</v>
      </c>
      <c r="M6207">
        <v>5</v>
      </c>
      <c r="N6207" s="25">
        <v>0.05</v>
      </c>
      <c r="O6207" s="24">
        <v>4671.62</v>
      </c>
      <c r="P6207" s="26">
        <f t="shared" si="576"/>
        <v>0.14866999228266145</v>
      </c>
      <c r="Q6207" t="str">
        <f t="shared" si="577"/>
        <v>Low</v>
      </c>
      <c r="R6207" t="str">
        <f t="shared" si="578"/>
        <v>Low</v>
      </c>
      <c r="S6207" s="23">
        <f t="shared" si="579"/>
        <v>2025</v>
      </c>
      <c r="T6207" s="23">
        <f t="shared" si="580"/>
        <v>5</v>
      </c>
      <c r="U6207" t="str">
        <f t="shared" si="581"/>
        <v>May-2025</v>
      </c>
    </row>
    <row r="6208" spans="1:21" x14ac:dyDescent="0.3">
      <c r="A6208" t="s">
        <v>8219</v>
      </c>
      <c r="B6208" s="22">
        <v>44918</v>
      </c>
      <c r="C6208" s="22">
        <v>44923</v>
      </c>
      <c r="D6208" s="23" t="s">
        <v>78</v>
      </c>
      <c r="E6208" s="23" t="s">
        <v>1030</v>
      </c>
      <c r="F6208" s="23" t="s">
        <v>71</v>
      </c>
      <c r="G6208" s="23" t="s">
        <v>72</v>
      </c>
      <c r="H6208" s="23" t="s">
        <v>346</v>
      </c>
      <c r="I6208" s="23" t="s">
        <v>83</v>
      </c>
      <c r="J6208" s="23" t="s">
        <v>449</v>
      </c>
      <c r="K6208" s="23" t="s">
        <v>450</v>
      </c>
      <c r="L6208" s="24">
        <v>36744.33</v>
      </c>
      <c r="M6208">
        <v>7</v>
      </c>
      <c r="N6208" s="25">
        <v>0.15</v>
      </c>
      <c r="O6208" s="24">
        <v>10724.33</v>
      </c>
      <c r="P6208" s="26">
        <f t="shared" si="576"/>
        <v>0.29186353377514296</v>
      </c>
      <c r="Q6208" t="str">
        <f t="shared" si="577"/>
        <v>Medium</v>
      </c>
      <c r="R6208" t="str">
        <f t="shared" si="578"/>
        <v>Medium</v>
      </c>
      <c r="S6208" s="23">
        <f t="shared" si="579"/>
        <v>2022</v>
      </c>
      <c r="T6208" s="23">
        <f t="shared" si="580"/>
        <v>12</v>
      </c>
      <c r="U6208" t="str">
        <f t="shared" si="581"/>
        <v>Dec-2022</v>
      </c>
    </row>
    <row r="6209" spans="1:21" x14ac:dyDescent="0.3">
      <c r="A6209" t="s">
        <v>8220</v>
      </c>
      <c r="B6209" s="22">
        <v>45785</v>
      </c>
      <c r="C6209" s="22">
        <v>45791</v>
      </c>
      <c r="D6209" s="23" t="s">
        <v>102</v>
      </c>
      <c r="E6209" s="23" t="s">
        <v>607</v>
      </c>
      <c r="F6209" s="23" t="s">
        <v>52</v>
      </c>
      <c r="G6209" s="23" t="s">
        <v>179</v>
      </c>
      <c r="H6209" s="23" t="s">
        <v>180</v>
      </c>
      <c r="I6209" s="23" t="s">
        <v>55</v>
      </c>
      <c r="J6209" s="23" t="s">
        <v>173</v>
      </c>
      <c r="K6209" s="23" t="s">
        <v>735</v>
      </c>
      <c r="L6209" s="24">
        <v>61678.05</v>
      </c>
      <c r="M6209">
        <v>7</v>
      </c>
      <c r="N6209" s="25">
        <v>0.15</v>
      </c>
      <c r="O6209" s="24">
        <v>8566.15</v>
      </c>
      <c r="P6209" s="26">
        <f t="shared" si="576"/>
        <v>0.13888490313815044</v>
      </c>
      <c r="Q6209" t="str">
        <f t="shared" si="577"/>
        <v>Low</v>
      </c>
      <c r="R6209" t="str">
        <f t="shared" si="578"/>
        <v>Medium</v>
      </c>
      <c r="S6209" s="23">
        <f t="shared" si="579"/>
        <v>2025</v>
      </c>
      <c r="T6209" s="23">
        <f t="shared" si="580"/>
        <v>5</v>
      </c>
      <c r="U6209" t="str">
        <f t="shared" si="581"/>
        <v>May-2025</v>
      </c>
    </row>
    <row r="6210" spans="1:21" x14ac:dyDescent="0.3">
      <c r="A6210" t="s">
        <v>8221</v>
      </c>
      <c r="B6210" s="22">
        <v>45368</v>
      </c>
      <c r="C6210" s="22">
        <v>45375</v>
      </c>
      <c r="D6210" s="23" t="s">
        <v>102</v>
      </c>
      <c r="E6210" s="23" t="s">
        <v>332</v>
      </c>
      <c r="F6210" s="23" t="s">
        <v>71</v>
      </c>
      <c r="G6210" s="23" t="s">
        <v>63</v>
      </c>
      <c r="H6210" s="23" t="s">
        <v>172</v>
      </c>
      <c r="I6210" s="23" t="s">
        <v>55</v>
      </c>
      <c r="J6210" s="23" t="s">
        <v>56</v>
      </c>
      <c r="K6210" s="23" t="s">
        <v>74</v>
      </c>
      <c r="L6210" s="24">
        <v>52113.36</v>
      </c>
      <c r="M6210">
        <v>6</v>
      </c>
      <c r="N6210" s="25">
        <v>0.1</v>
      </c>
      <c r="O6210" s="24">
        <v>9412.84</v>
      </c>
      <c r="P6210" s="26">
        <f t="shared" si="576"/>
        <v>0.18062239702064883</v>
      </c>
      <c r="Q6210" t="str">
        <f t="shared" si="577"/>
        <v>Low</v>
      </c>
      <c r="R6210" t="str">
        <f t="shared" si="578"/>
        <v>Low</v>
      </c>
      <c r="S6210" s="23">
        <f t="shared" si="579"/>
        <v>2024</v>
      </c>
      <c r="T6210" s="23">
        <f t="shared" si="580"/>
        <v>3</v>
      </c>
      <c r="U6210" t="str">
        <f t="shared" si="581"/>
        <v>Mar-2024</v>
      </c>
    </row>
    <row r="6211" spans="1:21" x14ac:dyDescent="0.3">
      <c r="A6211" t="s">
        <v>8222</v>
      </c>
      <c r="B6211" s="22">
        <v>45841</v>
      </c>
      <c r="C6211" s="22">
        <v>45845</v>
      </c>
      <c r="D6211" s="23" t="s">
        <v>102</v>
      </c>
      <c r="E6211" s="23" t="s">
        <v>1095</v>
      </c>
      <c r="F6211" s="23" t="s">
        <v>80</v>
      </c>
      <c r="G6211" s="23" t="s">
        <v>81</v>
      </c>
      <c r="H6211" s="23" t="s">
        <v>82</v>
      </c>
      <c r="I6211" s="23" t="s">
        <v>55</v>
      </c>
      <c r="J6211" s="23" t="s">
        <v>65</v>
      </c>
      <c r="K6211" s="23" t="s">
        <v>66</v>
      </c>
      <c r="L6211" s="24">
        <v>46446.84</v>
      </c>
      <c r="M6211">
        <v>4</v>
      </c>
      <c r="N6211" s="25">
        <v>0</v>
      </c>
      <c r="O6211" s="24">
        <v>15802.12</v>
      </c>
      <c r="P6211" s="26">
        <f t="shared" si="576"/>
        <v>0.34021948532989549</v>
      </c>
      <c r="Q6211" t="str">
        <f t="shared" si="577"/>
        <v>High</v>
      </c>
      <c r="R6211" t="str">
        <f t="shared" si="578"/>
        <v>None</v>
      </c>
      <c r="S6211" s="23">
        <f t="shared" si="579"/>
        <v>2025</v>
      </c>
      <c r="T6211" s="23">
        <f t="shared" si="580"/>
        <v>7</v>
      </c>
      <c r="U6211" t="str">
        <f t="shared" si="581"/>
        <v>Jul-2025</v>
      </c>
    </row>
    <row r="6212" spans="1:21" x14ac:dyDescent="0.3">
      <c r="A6212" t="s">
        <v>8223</v>
      </c>
      <c r="B6212" s="22">
        <v>44844</v>
      </c>
      <c r="C6212" s="22">
        <v>44851</v>
      </c>
      <c r="D6212" s="23" t="s">
        <v>102</v>
      </c>
      <c r="E6212" s="23" t="s">
        <v>1049</v>
      </c>
      <c r="F6212" s="23" t="s">
        <v>52</v>
      </c>
      <c r="G6212" s="23" t="s">
        <v>72</v>
      </c>
      <c r="H6212" s="23" t="s">
        <v>73</v>
      </c>
      <c r="I6212" s="23" t="s">
        <v>118</v>
      </c>
      <c r="J6212" s="23" t="s">
        <v>119</v>
      </c>
      <c r="K6212" s="23" t="s">
        <v>270</v>
      </c>
      <c r="L6212" s="24">
        <v>22591.4</v>
      </c>
      <c r="M6212">
        <v>10</v>
      </c>
      <c r="N6212" s="25">
        <v>0.1</v>
      </c>
      <c r="O6212" s="24">
        <v>3482.54</v>
      </c>
      <c r="P6212" s="26">
        <f t="shared" ref="P6212:P6275" si="582">IFERROR(O6212/L6212,0)</f>
        <v>0.15415335038997138</v>
      </c>
      <c r="Q6212" t="str">
        <f t="shared" ref="Q6212:Q6275" si="583">IF(P6212&gt;=0.3,"High",IF(P6212&gt;=0.2,"Medium","Low"))</f>
        <v>Low</v>
      </c>
      <c r="R6212" t="str">
        <f t="shared" ref="R6212:R6275" si="584">IF(N6212=0,"None",IF(N6212&lt;=0.1,"Low",IF(N6212&lt;=0.2,"Medium","High")))</f>
        <v>Low</v>
      </c>
      <c r="S6212" s="23">
        <f t="shared" ref="S6212:S6275" si="585">YEAR(B6212)</f>
        <v>2022</v>
      </c>
      <c r="T6212" s="23">
        <f t="shared" ref="T6212:T6275" si="586">MONTH(B6212)</f>
        <v>10</v>
      </c>
      <c r="U6212" t="str">
        <f t="shared" ref="U6212:U6275" si="587">TEXT(B6212,"mmm-yyyy")</f>
        <v>Oct-2022</v>
      </c>
    </row>
    <row r="6213" spans="1:21" x14ac:dyDescent="0.3">
      <c r="A6213" t="s">
        <v>8224</v>
      </c>
      <c r="B6213" s="22">
        <v>45066</v>
      </c>
      <c r="C6213" s="22">
        <v>45069</v>
      </c>
      <c r="D6213" s="23" t="s">
        <v>50</v>
      </c>
      <c r="E6213" s="23" t="s">
        <v>787</v>
      </c>
      <c r="F6213" s="23" t="s">
        <v>52</v>
      </c>
      <c r="G6213" s="23" t="s">
        <v>179</v>
      </c>
      <c r="H6213" s="23" t="s">
        <v>180</v>
      </c>
      <c r="I6213" s="23" t="s">
        <v>96</v>
      </c>
      <c r="J6213" s="23" t="s">
        <v>97</v>
      </c>
      <c r="K6213" s="23" t="s">
        <v>98</v>
      </c>
      <c r="L6213" s="24">
        <v>66120.25</v>
      </c>
      <c r="M6213">
        <v>7</v>
      </c>
      <c r="N6213" s="25">
        <v>0.15</v>
      </c>
      <c r="O6213" s="24">
        <v>16047.46</v>
      </c>
      <c r="P6213" s="26">
        <f t="shared" si="582"/>
        <v>0.24270113921226855</v>
      </c>
      <c r="Q6213" t="str">
        <f t="shared" si="583"/>
        <v>Medium</v>
      </c>
      <c r="R6213" t="str">
        <f t="shared" si="584"/>
        <v>Medium</v>
      </c>
      <c r="S6213" s="23">
        <f t="shared" si="585"/>
        <v>2023</v>
      </c>
      <c r="T6213" s="23">
        <f t="shared" si="586"/>
        <v>5</v>
      </c>
      <c r="U6213" t="str">
        <f t="shared" si="587"/>
        <v>May-2023</v>
      </c>
    </row>
    <row r="6214" spans="1:21" x14ac:dyDescent="0.3">
      <c r="A6214" t="s">
        <v>8225</v>
      </c>
      <c r="B6214" s="22">
        <v>45745</v>
      </c>
      <c r="C6214" s="22">
        <v>45748</v>
      </c>
      <c r="D6214" s="23" t="s">
        <v>78</v>
      </c>
      <c r="E6214" s="23" t="s">
        <v>2277</v>
      </c>
      <c r="F6214" s="23" t="s">
        <v>71</v>
      </c>
      <c r="G6214" s="23" t="s">
        <v>179</v>
      </c>
      <c r="H6214" s="23" t="s">
        <v>180</v>
      </c>
      <c r="I6214" s="23" t="s">
        <v>55</v>
      </c>
      <c r="J6214" s="23" t="s">
        <v>141</v>
      </c>
      <c r="K6214" s="23" t="s">
        <v>142</v>
      </c>
      <c r="L6214" s="24">
        <v>6882.96</v>
      </c>
      <c r="M6214">
        <v>4</v>
      </c>
      <c r="N6214" s="25">
        <v>0.05</v>
      </c>
      <c r="O6214" s="24">
        <v>1826.71</v>
      </c>
      <c r="P6214" s="26">
        <f t="shared" si="582"/>
        <v>0.26539599242186501</v>
      </c>
      <c r="Q6214" t="str">
        <f t="shared" si="583"/>
        <v>Medium</v>
      </c>
      <c r="R6214" t="str">
        <f t="shared" si="584"/>
        <v>Low</v>
      </c>
      <c r="S6214" s="23">
        <f t="shared" si="585"/>
        <v>2025</v>
      </c>
      <c r="T6214" s="23">
        <f t="shared" si="586"/>
        <v>3</v>
      </c>
      <c r="U6214" t="str">
        <f t="shared" si="587"/>
        <v>Mar-2025</v>
      </c>
    </row>
    <row r="6215" spans="1:21" x14ac:dyDescent="0.3">
      <c r="A6215" t="s">
        <v>8226</v>
      </c>
      <c r="B6215" s="22">
        <v>45045</v>
      </c>
      <c r="C6215" s="22">
        <v>45049</v>
      </c>
      <c r="D6215" s="23" t="s">
        <v>61</v>
      </c>
      <c r="E6215" s="23" t="s">
        <v>1931</v>
      </c>
      <c r="F6215" s="23" t="s">
        <v>80</v>
      </c>
      <c r="G6215" s="23" t="s">
        <v>81</v>
      </c>
      <c r="H6215" s="23" t="s">
        <v>186</v>
      </c>
      <c r="I6215" s="23" t="s">
        <v>96</v>
      </c>
      <c r="J6215" s="23" t="s">
        <v>166</v>
      </c>
      <c r="K6215" s="23" t="s">
        <v>167</v>
      </c>
      <c r="L6215" s="24">
        <v>7960.3</v>
      </c>
      <c r="M6215">
        <v>1</v>
      </c>
      <c r="N6215" s="25">
        <v>0.15</v>
      </c>
      <c r="O6215" s="24">
        <v>1281.23</v>
      </c>
      <c r="P6215" s="26">
        <f t="shared" si="582"/>
        <v>0.16095247666545232</v>
      </c>
      <c r="Q6215" t="str">
        <f t="shared" si="583"/>
        <v>Low</v>
      </c>
      <c r="R6215" t="str">
        <f t="shared" si="584"/>
        <v>Medium</v>
      </c>
      <c r="S6215" s="23">
        <f t="shared" si="585"/>
        <v>2023</v>
      </c>
      <c r="T6215" s="23">
        <f t="shared" si="586"/>
        <v>4</v>
      </c>
      <c r="U6215" t="str">
        <f t="shared" si="587"/>
        <v>Apr-2023</v>
      </c>
    </row>
    <row r="6216" spans="1:21" x14ac:dyDescent="0.3">
      <c r="A6216" t="s">
        <v>8227</v>
      </c>
      <c r="B6216" s="22">
        <v>45129</v>
      </c>
      <c r="C6216" s="22">
        <v>45133</v>
      </c>
      <c r="D6216" s="23" t="s">
        <v>61</v>
      </c>
      <c r="E6216" s="23" t="s">
        <v>722</v>
      </c>
      <c r="F6216" s="23" t="s">
        <v>52</v>
      </c>
      <c r="G6216" s="23" t="s">
        <v>179</v>
      </c>
      <c r="H6216" s="23" t="s">
        <v>180</v>
      </c>
      <c r="I6216" s="23" t="s">
        <v>83</v>
      </c>
      <c r="J6216" s="23" t="s">
        <v>379</v>
      </c>
      <c r="K6216" s="23" t="s">
        <v>380</v>
      </c>
      <c r="L6216" s="24">
        <v>21490.560000000001</v>
      </c>
      <c r="M6216">
        <v>2</v>
      </c>
      <c r="N6216" s="25">
        <v>0.2</v>
      </c>
      <c r="O6216" s="24">
        <v>4377.97</v>
      </c>
      <c r="P6216" s="26">
        <f t="shared" si="582"/>
        <v>0.20371595714583518</v>
      </c>
      <c r="Q6216" t="str">
        <f t="shared" si="583"/>
        <v>Medium</v>
      </c>
      <c r="R6216" t="str">
        <f t="shared" si="584"/>
        <v>Medium</v>
      </c>
      <c r="S6216" s="23">
        <f t="shared" si="585"/>
        <v>2023</v>
      </c>
      <c r="T6216" s="23">
        <f t="shared" si="586"/>
        <v>7</v>
      </c>
      <c r="U6216" t="str">
        <f t="shared" si="587"/>
        <v>Jul-2023</v>
      </c>
    </row>
    <row r="6217" spans="1:21" x14ac:dyDescent="0.3">
      <c r="A6217" t="s">
        <v>8228</v>
      </c>
      <c r="B6217" s="22">
        <v>45289</v>
      </c>
      <c r="C6217" s="22">
        <v>45295</v>
      </c>
      <c r="D6217" s="23" t="s">
        <v>61</v>
      </c>
      <c r="E6217" s="23" t="s">
        <v>1882</v>
      </c>
      <c r="F6217" s="23" t="s">
        <v>71</v>
      </c>
      <c r="G6217" s="23" t="s">
        <v>179</v>
      </c>
      <c r="H6217" s="23" t="s">
        <v>180</v>
      </c>
      <c r="I6217" s="23" t="s">
        <v>83</v>
      </c>
      <c r="J6217" s="23" t="s">
        <v>449</v>
      </c>
      <c r="K6217" s="23" t="s">
        <v>681</v>
      </c>
      <c r="L6217" s="24">
        <v>4800.25</v>
      </c>
      <c r="M6217">
        <v>1</v>
      </c>
      <c r="N6217" s="25">
        <v>0</v>
      </c>
      <c r="O6217" s="24">
        <v>1714.49</v>
      </c>
      <c r="P6217" s="26">
        <f t="shared" si="582"/>
        <v>0.35716681422842561</v>
      </c>
      <c r="Q6217" t="str">
        <f t="shared" si="583"/>
        <v>High</v>
      </c>
      <c r="R6217" t="str">
        <f t="shared" si="584"/>
        <v>None</v>
      </c>
      <c r="S6217" s="23">
        <f t="shared" si="585"/>
        <v>2023</v>
      </c>
      <c r="T6217" s="23">
        <f t="shared" si="586"/>
        <v>12</v>
      </c>
      <c r="U6217" t="str">
        <f t="shared" si="587"/>
        <v>Dec-2023</v>
      </c>
    </row>
    <row r="6218" spans="1:21" x14ac:dyDescent="0.3">
      <c r="A6218" t="s">
        <v>8229</v>
      </c>
      <c r="B6218" s="22">
        <v>45466</v>
      </c>
      <c r="C6218" s="22">
        <v>45473</v>
      </c>
      <c r="D6218" s="23" t="s">
        <v>50</v>
      </c>
      <c r="E6218" s="23" t="s">
        <v>472</v>
      </c>
      <c r="F6218" s="23" t="s">
        <v>52</v>
      </c>
      <c r="G6218" s="23" t="s">
        <v>63</v>
      </c>
      <c r="H6218" s="23" t="s">
        <v>213</v>
      </c>
      <c r="I6218" s="23" t="s">
        <v>83</v>
      </c>
      <c r="J6218" s="23" t="s">
        <v>379</v>
      </c>
      <c r="K6218" s="23" t="s">
        <v>716</v>
      </c>
      <c r="L6218" s="24">
        <v>15306.16</v>
      </c>
      <c r="M6218">
        <v>2</v>
      </c>
      <c r="N6218" s="25">
        <v>0</v>
      </c>
      <c r="O6218" s="24">
        <v>5748.89</v>
      </c>
      <c r="P6218" s="26">
        <f t="shared" si="582"/>
        <v>0.37559322521128752</v>
      </c>
      <c r="Q6218" t="str">
        <f t="shared" si="583"/>
        <v>High</v>
      </c>
      <c r="R6218" t="str">
        <f t="shared" si="584"/>
        <v>None</v>
      </c>
      <c r="S6218" s="23">
        <f t="shared" si="585"/>
        <v>2024</v>
      </c>
      <c r="T6218" s="23">
        <f t="shared" si="586"/>
        <v>6</v>
      </c>
      <c r="U6218" t="str">
        <f t="shared" si="587"/>
        <v>Jun-2024</v>
      </c>
    </row>
    <row r="6219" spans="1:21" x14ac:dyDescent="0.3">
      <c r="A6219" t="s">
        <v>8230</v>
      </c>
      <c r="B6219" s="22">
        <v>46007</v>
      </c>
      <c r="C6219" s="22">
        <v>46011</v>
      </c>
      <c r="D6219" s="23" t="s">
        <v>61</v>
      </c>
      <c r="E6219" s="23" t="s">
        <v>1192</v>
      </c>
      <c r="F6219" s="23" t="s">
        <v>52</v>
      </c>
      <c r="G6219" s="23" t="s">
        <v>63</v>
      </c>
      <c r="H6219" s="23" t="s">
        <v>64</v>
      </c>
      <c r="I6219" s="23" t="s">
        <v>118</v>
      </c>
      <c r="J6219" s="23" t="s">
        <v>191</v>
      </c>
      <c r="K6219" s="23" t="s">
        <v>192</v>
      </c>
      <c r="L6219" s="24">
        <v>88235.839999999997</v>
      </c>
      <c r="M6219">
        <v>8</v>
      </c>
      <c r="N6219" s="25">
        <v>0</v>
      </c>
      <c r="O6219" s="24">
        <v>35235.800000000003</v>
      </c>
      <c r="P6219" s="26">
        <f t="shared" si="582"/>
        <v>0.39933659610425881</v>
      </c>
      <c r="Q6219" t="str">
        <f t="shared" si="583"/>
        <v>High</v>
      </c>
      <c r="R6219" t="str">
        <f t="shared" si="584"/>
        <v>None</v>
      </c>
      <c r="S6219" s="23">
        <f t="shared" si="585"/>
        <v>2025</v>
      </c>
      <c r="T6219" s="23">
        <f t="shared" si="586"/>
        <v>12</v>
      </c>
      <c r="U6219" t="str">
        <f t="shared" si="587"/>
        <v>Dec-2025</v>
      </c>
    </row>
    <row r="6220" spans="1:21" x14ac:dyDescent="0.3">
      <c r="A6220" t="s">
        <v>8231</v>
      </c>
      <c r="B6220" s="22">
        <v>45911</v>
      </c>
      <c r="C6220" s="22">
        <v>45917</v>
      </c>
      <c r="D6220" s="23" t="s">
        <v>61</v>
      </c>
      <c r="E6220" s="23" t="s">
        <v>1131</v>
      </c>
      <c r="F6220" s="23" t="s">
        <v>52</v>
      </c>
      <c r="G6220" s="23" t="s">
        <v>72</v>
      </c>
      <c r="H6220" s="23" t="s">
        <v>346</v>
      </c>
      <c r="I6220" s="23" t="s">
        <v>96</v>
      </c>
      <c r="J6220" s="23" t="s">
        <v>97</v>
      </c>
      <c r="K6220" s="23" t="s">
        <v>98</v>
      </c>
      <c r="L6220" s="24">
        <v>89738.64</v>
      </c>
      <c r="M6220">
        <v>6</v>
      </c>
      <c r="N6220" s="25">
        <v>0.15</v>
      </c>
      <c r="O6220" s="24">
        <v>21436.38</v>
      </c>
      <c r="P6220" s="26">
        <f t="shared" si="582"/>
        <v>0.23887569501833325</v>
      </c>
      <c r="Q6220" t="str">
        <f t="shared" si="583"/>
        <v>Medium</v>
      </c>
      <c r="R6220" t="str">
        <f t="shared" si="584"/>
        <v>Medium</v>
      </c>
      <c r="S6220" s="23">
        <f t="shared" si="585"/>
        <v>2025</v>
      </c>
      <c r="T6220" s="23">
        <f t="shared" si="586"/>
        <v>9</v>
      </c>
      <c r="U6220" t="str">
        <f t="shared" si="587"/>
        <v>Sep-2025</v>
      </c>
    </row>
    <row r="6221" spans="1:21" x14ac:dyDescent="0.3">
      <c r="A6221" t="s">
        <v>8232</v>
      </c>
      <c r="B6221" s="22">
        <v>45470</v>
      </c>
      <c r="C6221" s="22">
        <v>45476</v>
      </c>
      <c r="D6221" s="23" t="s">
        <v>50</v>
      </c>
      <c r="E6221" s="23" t="s">
        <v>1207</v>
      </c>
      <c r="F6221" s="23" t="s">
        <v>80</v>
      </c>
      <c r="G6221" s="23" t="s">
        <v>72</v>
      </c>
      <c r="H6221" s="23" t="s">
        <v>346</v>
      </c>
      <c r="I6221" s="23" t="s">
        <v>96</v>
      </c>
      <c r="J6221" s="23" t="s">
        <v>135</v>
      </c>
      <c r="K6221" s="23" t="s">
        <v>275</v>
      </c>
      <c r="L6221" s="24">
        <v>86969.600000000006</v>
      </c>
      <c r="M6221">
        <v>10</v>
      </c>
      <c r="N6221" s="25">
        <v>0.15</v>
      </c>
      <c r="O6221" s="24">
        <v>26512.69</v>
      </c>
      <c r="P6221" s="26">
        <f t="shared" si="582"/>
        <v>0.30485008554713366</v>
      </c>
      <c r="Q6221" t="str">
        <f t="shared" si="583"/>
        <v>High</v>
      </c>
      <c r="R6221" t="str">
        <f t="shared" si="584"/>
        <v>Medium</v>
      </c>
      <c r="S6221" s="23">
        <f t="shared" si="585"/>
        <v>2024</v>
      </c>
      <c r="T6221" s="23">
        <f t="shared" si="586"/>
        <v>6</v>
      </c>
      <c r="U6221" t="str">
        <f t="shared" si="587"/>
        <v>Jun-2024</v>
      </c>
    </row>
    <row r="6222" spans="1:21" x14ac:dyDescent="0.3">
      <c r="A6222" t="s">
        <v>8233</v>
      </c>
      <c r="B6222" s="22">
        <v>45071</v>
      </c>
      <c r="C6222" s="22">
        <v>45073</v>
      </c>
      <c r="D6222" s="23" t="s">
        <v>78</v>
      </c>
      <c r="E6222" s="23" t="s">
        <v>1510</v>
      </c>
      <c r="F6222" s="23" t="s">
        <v>80</v>
      </c>
      <c r="G6222" s="23" t="s">
        <v>63</v>
      </c>
      <c r="H6222" s="23" t="s">
        <v>213</v>
      </c>
      <c r="I6222" s="23" t="s">
        <v>96</v>
      </c>
      <c r="J6222" s="23" t="s">
        <v>166</v>
      </c>
      <c r="K6222" s="23" t="s">
        <v>167</v>
      </c>
      <c r="L6222" s="24">
        <v>12892.65</v>
      </c>
      <c r="M6222">
        <v>1</v>
      </c>
      <c r="N6222" s="25">
        <v>0.25</v>
      </c>
      <c r="O6222" s="24">
        <v>3488.26</v>
      </c>
      <c r="P6222" s="26">
        <f t="shared" si="582"/>
        <v>0.27056190930491408</v>
      </c>
      <c r="Q6222" t="str">
        <f t="shared" si="583"/>
        <v>Medium</v>
      </c>
      <c r="R6222" t="str">
        <f t="shared" si="584"/>
        <v>High</v>
      </c>
      <c r="S6222" s="23">
        <f t="shared" si="585"/>
        <v>2023</v>
      </c>
      <c r="T6222" s="23">
        <f t="shared" si="586"/>
        <v>5</v>
      </c>
      <c r="U6222" t="str">
        <f t="shared" si="587"/>
        <v>May-2023</v>
      </c>
    </row>
    <row r="6223" spans="1:21" x14ac:dyDescent="0.3">
      <c r="A6223" t="s">
        <v>8234</v>
      </c>
      <c r="B6223" s="22">
        <v>44984</v>
      </c>
      <c r="C6223" s="22">
        <v>44988</v>
      </c>
      <c r="D6223" s="23" t="s">
        <v>102</v>
      </c>
      <c r="E6223" s="23" t="s">
        <v>1434</v>
      </c>
      <c r="F6223" s="23" t="s">
        <v>52</v>
      </c>
      <c r="G6223" s="23" t="s">
        <v>179</v>
      </c>
      <c r="H6223" s="23" t="s">
        <v>236</v>
      </c>
      <c r="I6223" s="23" t="s">
        <v>96</v>
      </c>
      <c r="J6223" s="23" t="s">
        <v>97</v>
      </c>
      <c r="K6223" s="23" t="s">
        <v>181</v>
      </c>
      <c r="L6223" s="24">
        <v>13948.58</v>
      </c>
      <c r="M6223">
        <v>2</v>
      </c>
      <c r="N6223" s="25">
        <v>0.2</v>
      </c>
      <c r="O6223" s="24">
        <v>3906.57</v>
      </c>
      <c r="P6223" s="26">
        <f t="shared" si="582"/>
        <v>0.28006936906839264</v>
      </c>
      <c r="Q6223" t="str">
        <f t="shared" si="583"/>
        <v>Medium</v>
      </c>
      <c r="R6223" t="str">
        <f t="shared" si="584"/>
        <v>Medium</v>
      </c>
      <c r="S6223" s="23">
        <f t="shared" si="585"/>
        <v>2023</v>
      </c>
      <c r="T6223" s="23">
        <f t="shared" si="586"/>
        <v>2</v>
      </c>
      <c r="U6223" t="str">
        <f t="shared" si="587"/>
        <v>Feb-2023</v>
      </c>
    </row>
    <row r="6224" spans="1:21" x14ac:dyDescent="0.3">
      <c r="A6224" t="s">
        <v>8235</v>
      </c>
      <c r="B6224" s="22">
        <v>45648</v>
      </c>
      <c r="C6224" s="22">
        <v>45652</v>
      </c>
      <c r="D6224" s="23" t="s">
        <v>78</v>
      </c>
      <c r="E6224" s="23" t="s">
        <v>1973</v>
      </c>
      <c r="F6224" s="23" t="s">
        <v>80</v>
      </c>
      <c r="G6224" s="23" t="s">
        <v>63</v>
      </c>
      <c r="H6224" s="23" t="s">
        <v>172</v>
      </c>
      <c r="I6224" s="23" t="s">
        <v>83</v>
      </c>
      <c r="J6224" s="23" t="s">
        <v>84</v>
      </c>
      <c r="K6224" s="23" t="s">
        <v>105</v>
      </c>
      <c r="L6224" s="24">
        <v>82902.3</v>
      </c>
      <c r="M6224">
        <v>10</v>
      </c>
      <c r="N6224" s="25">
        <v>0</v>
      </c>
      <c r="O6224" s="24">
        <v>20114.13</v>
      </c>
      <c r="P6224" s="26">
        <f t="shared" si="582"/>
        <v>0.24262451102080401</v>
      </c>
      <c r="Q6224" t="str">
        <f t="shared" si="583"/>
        <v>Medium</v>
      </c>
      <c r="R6224" t="str">
        <f t="shared" si="584"/>
        <v>None</v>
      </c>
      <c r="S6224" s="23">
        <f t="shared" si="585"/>
        <v>2024</v>
      </c>
      <c r="T6224" s="23">
        <f t="shared" si="586"/>
        <v>12</v>
      </c>
      <c r="U6224" t="str">
        <f t="shared" si="587"/>
        <v>Dec-2024</v>
      </c>
    </row>
    <row r="6225" spans="1:21" x14ac:dyDescent="0.3">
      <c r="A6225" t="s">
        <v>8236</v>
      </c>
      <c r="B6225" s="22">
        <v>45655</v>
      </c>
      <c r="C6225" s="22">
        <v>45658</v>
      </c>
      <c r="D6225" s="23" t="s">
        <v>78</v>
      </c>
      <c r="E6225" s="23" t="s">
        <v>1536</v>
      </c>
      <c r="F6225" s="23" t="s">
        <v>52</v>
      </c>
      <c r="G6225" s="23" t="s">
        <v>53</v>
      </c>
      <c r="H6225" s="23" t="s">
        <v>246</v>
      </c>
      <c r="I6225" s="23" t="s">
        <v>96</v>
      </c>
      <c r="J6225" s="23" t="s">
        <v>135</v>
      </c>
      <c r="K6225" s="23" t="s">
        <v>395</v>
      </c>
      <c r="L6225" s="24">
        <v>75286.679999999993</v>
      </c>
      <c r="M6225">
        <v>6</v>
      </c>
      <c r="N6225" s="25">
        <v>0.05</v>
      </c>
      <c r="O6225" s="24">
        <v>14376.64</v>
      </c>
      <c r="P6225" s="26">
        <f t="shared" si="582"/>
        <v>0.1909586131305033</v>
      </c>
      <c r="Q6225" t="str">
        <f t="shared" si="583"/>
        <v>Low</v>
      </c>
      <c r="R6225" t="str">
        <f t="shared" si="584"/>
        <v>Low</v>
      </c>
      <c r="S6225" s="23">
        <f t="shared" si="585"/>
        <v>2024</v>
      </c>
      <c r="T6225" s="23">
        <f t="shared" si="586"/>
        <v>12</v>
      </c>
      <c r="U6225" t="str">
        <f t="shared" si="587"/>
        <v>Dec-2024</v>
      </c>
    </row>
    <row r="6226" spans="1:21" x14ac:dyDescent="0.3">
      <c r="A6226" t="s">
        <v>8237</v>
      </c>
      <c r="B6226" s="22">
        <v>45659</v>
      </c>
      <c r="C6226" s="22">
        <v>45660</v>
      </c>
      <c r="D6226" s="23" t="s">
        <v>78</v>
      </c>
      <c r="E6226" s="23" t="s">
        <v>734</v>
      </c>
      <c r="F6226" s="23" t="s">
        <v>71</v>
      </c>
      <c r="G6226" s="23" t="s">
        <v>53</v>
      </c>
      <c r="H6226" s="23" t="s">
        <v>246</v>
      </c>
      <c r="I6226" s="23" t="s">
        <v>55</v>
      </c>
      <c r="J6226" s="23" t="s">
        <v>65</v>
      </c>
      <c r="K6226" s="23" t="s">
        <v>130</v>
      </c>
      <c r="L6226" s="24">
        <v>62914.2</v>
      </c>
      <c r="M6226">
        <v>6</v>
      </c>
      <c r="N6226" s="25">
        <v>0.25</v>
      </c>
      <c r="O6226" s="24">
        <v>14312.08</v>
      </c>
      <c r="P6226" s="26">
        <f t="shared" si="582"/>
        <v>0.22748568685606749</v>
      </c>
      <c r="Q6226" t="str">
        <f t="shared" si="583"/>
        <v>Medium</v>
      </c>
      <c r="R6226" t="str">
        <f t="shared" si="584"/>
        <v>High</v>
      </c>
      <c r="S6226" s="23">
        <f t="shared" si="585"/>
        <v>2025</v>
      </c>
      <c r="T6226" s="23">
        <f t="shared" si="586"/>
        <v>1</v>
      </c>
      <c r="U6226" t="str">
        <f t="shared" si="587"/>
        <v>Jan-2025</v>
      </c>
    </row>
    <row r="6227" spans="1:21" x14ac:dyDescent="0.3">
      <c r="A6227" t="s">
        <v>8238</v>
      </c>
      <c r="B6227" s="22">
        <v>45799</v>
      </c>
      <c r="C6227" s="22">
        <v>45805</v>
      </c>
      <c r="D6227" s="23" t="s">
        <v>78</v>
      </c>
      <c r="E6227" s="23" t="s">
        <v>1049</v>
      </c>
      <c r="F6227" s="23" t="s">
        <v>80</v>
      </c>
      <c r="G6227" s="23" t="s">
        <v>53</v>
      </c>
      <c r="H6227" s="23" t="s">
        <v>90</v>
      </c>
      <c r="I6227" s="23" t="s">
        <v>55</v>
      </c>
      <c r="J6227" s="23" t="s">
        <v>65</v>
      </c>
      <c r="K6227" s="23" t="s">
        <v>130</v>
      </c>
      <c r="L6227" s="24">
        <v>127526.76</v>
      </c>
      <c r="M6227">
        <v>9</v>
      </c>
      <c r="N6227" s="25">
        <v>0.2</v>
      </c>
      <c r="O6227" s="24">
        <v>27629.29</v>
      </c>
      <c r="P6227" s="26">
        <f t="shared" si="582"/>
        <v>0.21665484169753862</v>
      </c>
      <c r="Q6227" t="str">
        <f t="shared" si="583"/>
        <v>Medium</v>
      </c>
      <c r="R6227" t="str">
        <f t="shared" si="584"/>
        <v>Medium</v>
      </c>
      <c r="S6227" s="23">
        <f t="shared" si="585"/>
        <v>2025</v>
      </c>
      <c r="T6227" s="23">
        <f t="shared" si="586"/>
        <v>5</v>
      </c>
      <c r="U6227" t="str">
        <f t="shared" si="587"/>
        <v>May-2025</v>
      </c>
    </row>
    <row r="6228" spans="1:21" x14ac:dyDescent="0.3">
      <c r="A6228" t="s">
        <v>8239</v>
      </c>
      <c r="B6228" s="22">
        <v>44731</v>
      </c>
      <c r="C6228" s="22">
        <v>44737</v>
      </c>
      <c r="D6228" s="23" t="s">
        <v>102</v>
      </c>
      <c r="E6228" s="23" t="s">
        <v>2241</v>
      </c>
      <c r="F6228" s="23" t="s">
        <v>52</v>
      </c>
      <c r="G6228" s="23" t="s">
        <v>72</v>
      </c>
      <c r="H6228" s="23" t="s">
        <v>346</v>
      </c>
      <c r="I6228" s="23" t="s">
        <v>83</v>
      </c>
      <c r="J6228" s="23" t="s">
        <v>84</v>
      </c>
      <c r="K6228" s="23" t="s">
        <v>125</v>
      </c>
      <c r="L6228" s="24">
        <v>18379.45</v>
      </c>
      <c r="M6228">
        <v>5</v>
      </c>
      <c r="N6228" s="25">
        <v>0</v>
      </c>
      <c r="O6228" s="24">
        <v>3473.44</v>
      </c>
      <c r="P6228" s="26">
        <f t="shared" si="582"/>
        <v>0.18898498050812185</v>
      </c>
      <c r="Q6228" t="str">
        <f t="shared" si="583"/>
        <v>Low</v>
      </c>
      <c r="R6228" t="str">
        <f t="shared" si="584"/>
        <v>None</v>
      </c>
      <c r="S6228" s="23">
        <f t="shared" si="585"/>
        <v>2022</v>
      </c>
      <c r="T6228" s="23">
        <f t="shared" si="586"/>
        <v>6</v>
      </c>
      <c r="U6228" t="str">
        <f t="shared" si="587"/>
        <v>Jun-2022</v>
      </c>
    </row>
    <row r="6229" spans="1:21" x14ac:dyDescent="0.3">
      <c r="A6229" t="s">
        <v>8240</v>
      </c>
      <c r="B6229" s="22">
        <v>45849</v>
      </c>
      <c r="C6229" s="22">
        <v>45853</v>
      </c>
      <c r="D6229" s="23" t="s">
        <v>102</v>
      </c>
      <c r="E6229" s="23" t="s">
        <v>1199</v>
      </c>
      <c r="F6229" s="23" t="s">
        <v>71</v>
      </c>
      <c r="G6229" s="23" t="s">
        <v>63</v>
      </c>
      <c r="H6229" s="23" t="s">
        <v>213</v>
      </c>
      <c r="I6229" s="23" t="s">
        <v>83</v>
      </c>
      <c r="J6229" s="23" t="s">
        <v>156</v>
      </c>
      <c r="K6229" s="23" t="s">
        <v>208</v>
      </c>
      <c r="L6229" s="24">
        <v>74886.03</v>
      </c>
      <c r="M6229">
        <v>9</v>
      </c>
      <c r="N6229" s="25">
        <v>0</v>
      </c>
      <c r="O6229" s="24">
        <v>12123.46</v>
      </c>
      <c r="P6229" s="26">
        <f t="shared" si="582"/>
        <v>0.16189214463632268</v>
      </c>
      <c r="Q6229" t="str">
        <f t="shared" si="583"/>
        <v>Low</v>
      </c>
      <c r="R6229" t="str">
        <f t="shared" si="584"/>
        <v>None</v>
      </c>
      <c r="S6229" s="23">
        <f t="shared" si="585"/>
        <v>2025</v>
      </c>
      <c r="T6229" s="23">
        <f t="shared" si="586"/>
        <v>7</v>
      </c>
      <c r="U6229" t="str">
        <f t="shared" si="587"/>
        <v>Jul-2025</v>
      </c>
    </row>
    <row r="6230" spans="1:21" x14ac:dyDescent="0.3">
      <c r="A6230" t="s">
        <v>8241</v>
      </c>
      <c r="B6230" s="22">
        <v>46010</v>
      </c>
      <c r="C6230" s="22">
        <v>46015</v>
      </c>
      <c r="D6230" s="23" t="s">
        <v>102</v>
      </c>
      <c r="E6230" s="23" t="s">
        <v>846</v>
      </c>
      <c r="F6230" s="23" t="s">
        <v>80</v>
      </c>
      <c r="G6230" s="23" t="s">
        <v>179</v>
      </c>
      <c r="H6230" s="23" t="s">
        <v>236</v>
      </c>
      <c r="I6230" s="23" t="s">
        <v>96</v>
      </c>
      <c r="J6230" s="23" t="s">
        <v>135</v>
      </c>
      <c r="K6230" s="23" t="s">
        <v>275</v>
      </c>
      <c r="L6230" s="24">
        <v>49719.4</v>
      </c>
      <c r="M6230">
        <v>4</v>
      </c>
      <c r="N6230" s="25">
        <v>0.05</v>
      </c>
      <c r="O6230" s="24">
        <v>15235.2</v>
      </c>
      <c r="P6230" s="26">
        <f t="shared" si="582"/>
        <v>0.30642364952111251</v>
      </c>
      <c r="Q6230" t="str">
        <f t="shared" si="583"/>
        <v>High</v>
      </c>
      <c r="R6230" t="str">
        <f t="shared" si="584"/>
        <v>Low</v>
      </c>
      <c r="S6230" s="23">
        <f t="shared" si="585"/>
        <v>2025</v>
      </c>
      <c r="T6230" s="23">
        <f t="shared" si="586"/>
        <v>12</v>
      </c>
      <c r="U6230" t="str">
        <f t="shared" si="587"/>
        <v>Dec-2025</v>
      </c>
    </row>
    <row r="6231" spans="1:21" x14ac:dyDescent="0.3">
      <c r="A6231" t="s">
        <v>8242</v>
      </c>
      <c r="B6231" s="22">
        <v>45870</v>
      </c>
      <c r="C6231" s="22">
        <v>45876</v>
      </c>
      <c r="D6231" s="23" t="s">
        <v>61</v>
      </c>
      <c r="E6231" s="23" t="s">
        <v>472</v>
      </c>
      <c r="F6231" s="23" t="s">
        <v>71</v>
      </c>
      <c r="G6231" s="23" t="s">
        <v>53</v>
      </c>
      <c r="H6231" s="23" t="s">
        <v>110</v>
      </c>
      <c r="I6231" s="23" t="s">
        <v>118</v>
      </c>
      <c r="J6231" s="23" t="s">
        <v>119</v>
      </c>
      <c r="K6231" s="23" t="s">
        <v>120</v>
      </c>
      <c r="L6231" s="24">
        <v>13504.88</v>
      </c>
      <c r="M6231">
        <v>8</v>
      </c>
      <c r="N6231" s="25">
        <v>0.25</v>
      </c>
      <c r="O6231" s="24">
        <v>2445.0100000000002</v>
      </c>
      <c r="P6231" s="26">
        <f t="shared" si="582"/>
        <v>0.18104640692845847</v>
      </c>
      <c r="Q6231" t="str">
        <f t="shared" si="583"/>
        <v>Low</v>
      </c>
      <c r="R6231" t="str">
        <f t="shared" si="584"/>
        <v>High</v>
      </c>
      <c r="S6231" s="23">
        <f t="shared" si="585"/>
        <v>2025</v>
      </c>
      <c r="T6231" s="23">
        <f t="shared" si="586"/>
        <v>8</v>
      </c>
      <c r="U6231" t="str">
        <f t="shared" si="587"/>
        <v>Aug-2025</v>
      </c>
    </row>
    <row r="6232" spans="1:21" x14ac:dyDescent="0.3">
      <c r="A6232" t="s">
        <v>8243</v>
      </c>
      <c r="B6232" s="22">
        <v>45609</v>
      </c>
      <c r="C6232" s="22">
        <v>45615</v>
      </c>
      <c r="D6232" s="23" t="s">
        <v>102</v>
      </c>
      <c r="E6232" s="23" t="s">
        <v>341</v>
      </c>
      <c r="F6232" s="23" t="s">
        <v>71</v>
      </c>
      <c r="G6232" s="23" t="s">
        <v>63</v>
      </c>
      <c r="H6232" s="23" t="s">
        <v>213</v>
      </c>
      <c r="I6232" s="23" t="s">
        <v>83</v>
      </c>
      <c r="J6232" s="23" t="s">
        <v>449</v>
      </c>
      <c r="K6232" s="23" t="s">
        <v>681</v>
      </c>
      <c r="L6232" s="24">
        <v>13697.22</v>
      </c>
      <c r="M6232">
        <v>6</v>
      </c>
      <c r="N6232" s="25">
        <v>0.15</v>
      </c>
      <c r="O6232" s="24">
        <v>4432.6499999999996</v>
      </c>
      <c r="P6232" s="26">
        <f t="shared" si="582"/>
        <v>0.32361676310959447</v>
      </c>
      <c r="Q6232" t="str">
        <f t="shared" si="583"/>
        <v>High</v>
      </c>
      <c r="R6232" t="str">
        <f t="shared" si="584"/>
        <v>Medium</v>
      </c>
      <c r="S6232" s="23">
        <f t="shared" si="585"/>
        <v>2024</v>
      </c>
      <c r="T6232" s="23">
        <f t="shared" si="586"/>
        <v>11</v>
      </c>
      <c r="U6232" t="str">
        <f t="shared" si="587"/>
        <v>Nov-2024</v>
      </c>
    </row>
    <row r="6233" spans="1:21" x14ac:dyDescent="0.3">
      <c r="A6233" t="s">
        <v>8244</v>
      </c>
      <c r="B6233" s="22">
        <v>45328</v>
      </c>
      <c r="C6233" s="22">
        <v>45335</v>
      </c>
      <c r="D6233" s="23" t="s">
        <v>61</v>
      </c>
      <c r="E6233" s="23" t="s">
        <v>1171</v>
      </c>
      <c r="F6233" s="23" t="s">
        <v>52</v>
      </c>
      <c r="G6233" s="23" t="s">
        <v>63</v>
      </c>
      <c r="H6233" s="23" t="s">
        <v>202</v>
      </c>
      <c r="I6233" s="23" t="s">
        <v>83</v>
      </c>
      <c r="J6233" s="23" t="s">
        <v>449</v>
      </c>
      <c r="K6233" s="23" t="s">
        <v>681</v>
      </c>
      <c r="L6233" s="24">
        <v>14175.68</v>
      </c>
      <c r="M6233">
        <v>8</v>
      </c>
      <c r="N6233" s="25">
        <v>0.25</v>
      </c>
      <c r="O6233" s="24">
        <v>3731.33</v>
      </c>
      <c r="P6233" s="26">
        <f t="shared" si="582"/>
        <v>0.26322052980879929</v>
      </c>
      <c r="Q6233" t="str">
        <f t="shared" si="583"/>
        <v>Medium</v>
      </c>
      <c r="R6233" t="str">
        <f t="shared" si="584"/>
        <v>High</v>
      </c>
      <c r="S6233" s="23">
        <f t="shared" si="585"/>
        <v>2024</v>
      </c>
      <c r="T6233" s="23">
        <f t="shared" si="586"/>
        <v>2</v>
      </c>
      <c r="U6233" t="str">
        <f t="shared" si="587"/>
        <v>Feb-2024</v>
      </c>
    </row>
    <row r="6234" spans="1:21" x14ac:dyDescent="0.3">
      <c r="A6234" t="s">
        <v>8245</v>
      </c>
      <c r="B6234" s="22">
        <v>45203</v>
      </c>
      <c r="C6234" s="22">
        <v>45210</v>
      </c>
      <c r="D6234" s="23" t="s">
        <v>102</v>
      </c>
      <c r="E6234" s="23" t="s">
        <v>378</v>
      </c>
      <c r="F6234" s="23" t="s">
        <v>80</v>
      </c>
      <c r="G6234" s="23" t="s">
        <v>53</v>
      </c>
      <c r="H6234" s="23" t="s">
        <v>246</v>
      </c>
      <c r="I6234" s="23" t="s">
        <v>118</v>
      </c>
      <c r="J6234" s="23" t="s">
        <v>191</v>
      </c>
      <c r="K6234" s="23" t="s">
        <v>192</v>
      </c>
      <c r="L6234" s="24">
        <v>21869.88</v>
      </c>
      <c r="M6234">
        <v>6</v>
      </c>
      <c r="N6234" s="25">
        <v>0.25</v>
      </c>
      <c r="O6234" s="24">
        <v>6027.07</v>
      </c>
      <c r="P6234" s="26">
        <f t="shared" si="582"/>
        <v>0.27558770327043403</v>
      </c>
      <c r="Q6234" t="str">
        <f t="shared" si="583"/>
        <v>Medium</v>
      </c>
      <c r="R6234" t="str">
        <f t="shared" si="584"/>
        <v>High</v>
      </c>
      <c r="S6234" s="23">
        <f t="shared" si="585"/>
        <v>2023</v>
      </c>
      <c r="T6234" s="23">
        <f t="shared" si="586"/>
        <v>10</v>
      </c>
      <c r="U6234" t="str">
        <f t="shared" si="587"/>
        <v>Oct-2023</v>
      </c>
    </row>
    <row r="6235" spans="1:21" x14ac:dyDescent="0.3">
      <c r="A6235" t="s">
        <v>8246</v>
      </c>
      <c r="B6235" s="22">
        <v>45956</v>
      </c>
      <c r="C6235" s="22">
        <v>45959</v>
      </c>
      <c r="D6235" s="23" t="s">
        <v>102</v>
      </c>
      <c r="E6235" s="23" t="s">
        <v>2394</v>
      </c>
      <c r="F6235" s="23" t="s">
        <v>80</v>
      </c>
      <c r="G6235" s="23" t="s">
        <v>179</v>
      </c>
      <c r="H6235" s="23" t="s">
        <v>236</v>
      </c>
      <c r="I6235" s="23" t="s">
        <v>83</v>
      </c>
      <c r="J6235" s="23" t="s">
        <v>379</v>
      </c>
      <c r="K6235" s="23" t="s">
        <v>716</v>
      </c>
      <c r="L6235" s="24">
        <v>4295.5200000000004</v>
      </c>
      <c r="M6235">
        <v>2</v>
      </c>
      <c r="N6235" s="25">
        <v>0.15</v>
      </c>
      <c r="O6235" s="24">
        <v>548.58000000000004</v>
      </c>
      <c r="P6235" s="26">
        <f t="shared" si="582"/>
        <v>0.12770979997765114</v>
      </c>
      <c r="Q6235" t="str">
        <f t="shared" si="583"/>
        <v>Low</v>
      </c>
      <c r="R6235" t="str">
        <f t="shared" si="584"/>
        <v>Medium</v>
      </c>
      <c r="S6235" s="23">
        <f t="shared" si="585"/>
        <v>2025</v>
      </c>
      <c r="T6235" s="23">
        <f t="shared" si="586"/>
        <v>10</v>
      </c>
      <c r="U6235" t="str">
        <f t="shared" si="587"/>
        <v>Oct-2025</v>
      </c>
    </row>
    <row r="6236" spans="1:21" x14ac:dyDescent="0.3">
      <c r="A6236" t="s">
        <v>8247</v>
      </c>
      <c r="B6236" s="22">
        <v>44684</v>
      </c>
      <c r="C6236" s="22">
        <v>44691</v>
      </c>
      <c r="D6236" s="23" t="s">
        <v>50</v>
      </c>
      <c r="E6236" s="23" t="s">
        <v>345</v>
      </c>
      <c r="F6236" s="23" t="s">
        <v>80</v>
      </c>
      <c r="G6236" s="23" t="s">
        <v>53</v>
      </c>
      <c r="H6236" s="23" t="s">
        <v>110</v>
      </c>
      <c r="I6236" s="23" t="s">
        <v>83</v>
      </c>
      <c r="J6236" s="23" t="s">
        <v>449</v>
      </c>
      <c r="K6236" s="23" t="s">
        <v>775</v>
      </c>
      <c r="L6236" s="24">
        <v>26761.919999999998</v>
      </c>
      <c r="M6236">
        <v>3</v>
      </c>
      <c r="N6236" s="25">
        <v>0.15</v>
      </c>
      <c r="O6236" s="24">
        <v>3955.3</v>
      </c>
      <c r="P6236" s="26">
        <f t="shared" si="582"/>
        <v>0.14779582331910418</v>
      </c>
      <c r="Q6236" t="str">
        <f t="shared" si="583"/>
        <v>Low</v>
      </c>
      <c r="R6236" t="str">
        <f t="shared" si="584"/>
        <v>Medium</v>
      </c>
      <c r="S6236" s="23">
        <f t="shared" si="585"/>
        <v>2022</v>
      </c>
      <c r="T6236" s="23">
        <f t="shared" si="586"/>
        <v>5</v>
      </c>
      <c r="U6236" t="str">
        <f t="shared" si="587"/>
        <v>May-2022</v>
      </c>
    </row>
    <row r="6237" spans="1:21" x14ac:dyDescent="0.3">
      <c r="A6237" t="s">
        <v>8248</v>
      </c>
      <c r="B6237" s="22">
        <v>45520</v>
      </c>
      <c r="C6237" s="22">
        <v>45526</v>
      </c>
      <c r="D6237" s="23" t="s">
        <v>78</v>
      </c>
      <c r="E6237" s="23" t="s">
        <v>703</v>
      </c>
      <c r="F6237" s="23" t="s">
        <v>52</v>
      </c>
      <c r="G6237" s="23" t="s">
        <v>63</v>
      </c>
      <c r="H6237" s="23" t="s">
        <v>202</v>
      </c>
      <c r="I6237" s="23" t="s">
        <v>96</v>
      </c>
      <c r="J6237" s="23" t="s">
        <v>166</v>
      </c>
      <c r="K6237" s="23" t="s">
        <v>762</v>
      </c>
      <c r="L6237" s="24">
        <v>29675.43</v>
      </c>
      <c r="M6237">
        <v>3</v>
      </c>
      <c r="N6237" s="25">
        <v>0.1</v>
      </c>
      <c r="O6237" s="24">
        <v>9681.3799999999992</v>
      </c>
      <c r="P6237" s="26">
        <f t="shared" si="582"/>
        <v>0.32624228191470178</v>
      </c>
      <c r="Q6237" t="str">
        <f t="shared" si="583"/>
        <v>High</v>
      </c>
      <c r="R6237" t="str">
        <f t="shared" si="584"/>
        <v>Low</v>
      </c>
      <c r="S6237" s="23">
        <f t="shared" si="585"/>
        <v>2024</v>
      </c>
      <c r="T6237" s="23">
        <f t="shared" si="586"/>
        <v>8</v>
      </c>
      <c r="U6237" t="str">
        <f t="shared" si="587"/>
        <v>Aug-2024</v>
      </c>
    </row>
    <row r="6238" spans="1:21" x14ac:dyDescent="0.3">
      <c r="A6238" t="s">
        <v>8249</v>
      </c>
      <c r="B6238" s="22">
        <v>44922</v>
      </c>
      <c r="C6238" s="22">
        <v>44924</v>
      </c>
      <c r="D6238" s="23" t="s">
        <v>102</v>
      </c>
      <c r="E6238" s="23" t="s">
        <v>2227</v>
      </c>
      <c r="F6238" s="23" t="s">
        <v>52</v>
      </c>
      <c r="G6238" s="23" t="s">
        <v>63</v>
      </c>
      <c r="H6238" s="23" t="s">
        <v>172</v>
      </c>
      <c r="I6238" s="23" t="s">
        <v>55</v>
      </c>
      <c r="J6238" s="23" t="s">
        <v>65</v>
      </c>
      <c r="K6238" s="23" t="s">
        <v>130</v>
      </c>
      <c r="L6238" s="24">
        <v>45025.19</v>
      </c>
      <c r="M6238">
        <v>7</v>
      </c>
      <c r="N6238" s="25">
        <v>0</v>
      </c>
      <c r="O6238" s="24">
        <v>16413.25</v>
      </c>
      <c r="P6238" s="26">
        <f t="shared" si="582"/>
        <v>0.36453483039160967</v>
      </c>
      <c r="Q6238" t="str">
        <f t="shared" si="583"/>
        <v>High</v>
      </c>
      <c r="R6238" t="str">
        <f t="shared" si="584"/>
        <v>None</v>
      </c>
      <c r="S6238" s="23">
        <f t="shared" si="585"/>
        <v>2022</v>
      </c>
      <c r="T6238" s="23">
        <f t="shared" si="586"/>
        <v>12</v>
      </c>
      <c r="U6238" t="str">
        <f t="shared" si="587"/>
        <v>Dec-2022</v>
      </c>
    </row>
    <row r="6239" spans="1:21" x14ac:dyDescent="0.3">
      <c r="A6239" t="s">
        <v>8250</v>
      </c>
      <c r="B6239" s="22">
        <v>44979</v>
      </c>
      <c r="C6239" s="22">
        <v>44985</v>
      </c>
      <c r="D6239" s="23" t="s">
        <v>102</v>
      </c>
      <c r="E6239" s="23" t="s">
        <v>62</v>
      </c>
      <c r="F6239" s="23" t="s">
        <v>80</v>
      </c>
      <c r="G6239" s="23" t="s">
        <v>179</v>
      </c>
      <c r="H6239" s="23" t="s">
        <v>236</v>
      </c>
      <c r="I6239" s="23" t="s">
        <v>83</v>
      </c>
      <c r="J6239" s="23" t="s">
        <v>156</v>
      </c>
      <c r="K6239" s="23" t="s">
        <v>208</v>
      </c>
      <c r="L6239" s="24">
        <v>45862.559999999998</v>
      </c>
      <c r="M6239">
        <v>4</v>
      </c>
      <c r="N6239" s="25">
        <v>0.15</v>
      </c>
      <c r="O6239" s="24">
        <v>8359.42</v>
      </c>
      <c r="P6239" s="26">
        <f t="shared" si="582"/>
        <v>0.18227111613481672</v>
      </c>
      <c r="Q6239" t="str">
        <f t="shared" si="583"/>
        <v>Low</v>
      </c>
      <c r="R6239" t="str">
        <f t="shared" si="584"/>
        <v>Medium</v>
      </c>
      <c r="S6239" s="23">
        <f t="shared" si="585"/>
        <v>2023</v>
      </c>
      <c r="T6239" s="23">
        <f t="shared" si="586"/>
        <v>2</v>
      </c>
      <c r="U6239" t="str">
        <f t="shared" si="587"/>
        <v>Feb-2023</v>
      </c>
    </row>
    <row r="6240" spans="1:21" x14ac:dyDescent="0.3">
      <c r="A6240" t="s">
        <v>8251</v>
      </c>
      <c r="B6240" s="22">
        <v>45098</v>
      </c>
      <c r="C6240" s="22">
        <v>45105</v>
      </c>
      <c r="D6240" s="23" t="s">
        <v>78</v>
      </c>
      <c r="E6240" s="23" t="s">
        <v>374</v>
      </c>
      <c r="F6240" s="23" t="s">
        <v>52</v>
      </c>
      <c r="G6240" s="23" t="s">
        <v>63</v>
      </c>
      <c r="H6240" s="23" t="s">
        <v>172</v>
      </c>
      <c r="I6240" s="23" t="s">
        <v>118</v>
      </c>
      <c r="J6240" s="23" t="s">
        <v>230</v>
      </c>
      <c r="K6240" s="23" t="s">
        <v>231</v>
      </c>
      <c r="L6240" s="24">
        <v>12677.92</v>
      </c>
      <c r="M6240">
        <v>2</v>
      </c>
      <c r="N6240" s="25">
        <v>0</v>
      </c>
      <c r="O6240" s="24">
        <v>4191.17</v>
      </c>
      <c r="P6240" s="26">
        <f t="shared" si="582"/>
        <v>0.33058814064136705</v>
      </c>
      <c r="Q6240" t="str">
        <f t="shared" si="583"/>
        <v>High</v>
      </c>
      <c r="R6240" t="str">
        <f t="shared" si="584"/>
        <v>None</v>
      </c>
      <c r="S6240" s="23">
        <f t="shared" si="585"/>
        <v>2023</v>
      </c>
      <c r="T6240" s="23">
        <f t="shared" si="586"/>
        <v>6</v>
      </c>
      <c r="U6240" t="str">
        <f t="shared" si="587"/>
        <v>Jun-2023</v>
      </c>
    </row>
    <row r="6241" spans="1:21" x14ac:dyDescent="0.3">
      <c r="A6241" t="s">
        <v>8252</v>
      </c>
      <c r="B6241" s="22">
        <v>45624</v>
      </c>
      <c r="C6241" s="22">
        <v>45628</v>
      </c>
      <c r="D6241" s="23" t="s">
        <v>50</v>
      </c>
      <c r="E6241" s="23" t="s">
        <v>1134</v>
      </c>
      <c r="F6241" s="23" t="s">
        <v>80</v>
      </c>
      <c r="G6241" s="23" t="s">
        <v>53</v>
      </c>
      <c r="H6241" s="23" t="s">
        <v>246</v>
      </c>
      <c r="I6241" s="23" t="s">
        <v>83</v>
      </c>
      <c r="J6241" s="23" t="s">
        <v>156</v>
      </c>
      <c r="K6241" s="23" t="s">
        <v>285</v>
      </c>
      <c r="L6241" s="24">
        <v>54232.26</v>
      </c>
      <c r="M6241">
        <v>6</v>
      </c>
      <c r="N6241" s="25">
        <v>0.2</v>
      </c>
      <c r="O6241" s="24">
        <v>14447.75</v>
      </c>
      <c r="P6241" s="26">
        <f t="shared" si="582"/>
        <v>0.26640508804169327</v>
      </c>
      <c r="Q6241" t="str">
        <f t="shared" si="583"/>
        <v>Medium</v>
      </c>
      <c r="R6241" t="str">
        <f t="shared" si="584"/>
        <v>Medium</v>
      </c>
      <c r="S6241" s="23">
        <f t="shared" si="585"/>
        <v>2024</v>
      </c>
      <c r="T6241" s="23">
        <f t="shared" si="586"/>
        <v>11</v>
      </c>
      <c r="U6241" t="str">
        <f t="shared" si="587"/>
        <v>Nov-2024</v>
      </c>
    </row>
    <row r="6242" spans="1:21" x14ac:dyDescent="0.3">
      <c r="A6242" t="s">
        <v>8253</v>
      </c>
      <c r="B6242" s="22">
        <v>44866</v>
      </c>
      <c r="C6242" s="22">
        <v>44867</v>
      </c>
      <c r="D6242" s="23" t="s">
        <v>78</v>
      </c>
      <c r="E6242" s="23" t="s">
        <v>1229</v>
      </c>
      <c r="F6242" s="23" t="s">
        <v>52</v>
      </c>
      <c r="G6242" s="23" t="s">
        <v>53</v>
      </c>
      <c r="H6242" s="23" t="s">
        <v>90</v>
      </c>
      <c r="I6242" s="23" t="s">
        <v>83</v>
      </c>
      <c r="J6242" s="23" t="s">
        <v>84</v>
      </c>
      <c r="K6242" s="23" t="s">
        <v>257</v>
      </c>
      <c r="L6242" s="24">
        <v>19128.87</v>
      </c>
      <c r="M6242">
        <v>9</v>
      </c>
      <c r="N6242" s="25">
        <v>0</v>
      </c>
      <c r="O6242" s="24">
        <v>3310.54</v>
      </c>
      <c r="P6242" s="26">
        <f t="shared" si="582"/>
        <v>0.17306511048483261</v>
      </c>
      <c r="Q6242" t="str">
        <f t="shared" si="583"/>
        <v>Low</v>
      </c>
      <c r="R6242" t="str">
        <f t="shared" si="584"/>
        <v>None</v>
      </c>
      <c r="S6242" s="23">
        <f t="shared" si="585"/>
        <v>2022</v>
      </c>
      <c r="T6242" s="23">
        <f t="shared" si="586"/>
        <v>11</v>
      </c>
      <c r="U6242" t="str">
        <f t="shared" si="587"/>
        <v>Nov-2022</v>
      </c>
    </row>
    <row r="6243" spans="1:21" x14ac:dyDescent="0.3">
      <c r="A6243" t="s">
        <v>8254</v>
      </c>
      <c r="B6243" s="22">
        <v>45908</v>
      </c>
      <c r="C6243" s="22">
        <v>45911</v>
      </c>
      <c r="D6243" s="23" t="s">
        <v>50</v>
      </c>
      <c r="E6243" s="23" t="s">
        <v>858</v>
      </c>
      <c r="F6243" s="23" t="s">
        <v>80</v>
      </c>
      <c r="G6243" s="23" t="s">
        <v>81</v>
      </c>
      <c r="H6243" s="23" t="s">
        <v>95</v>
      </c>
      <c r="I6243" s="23" t="s">
        <v>55</v>
      </c>
      <c r="J6243" s="23" t="s">
        <v>141</v>
      </c>
      <c r="K6243" s="23" t="s">
        <v>241</v>
      </c>
      <c r="L6243" s="24">
        <v>9028.48</v>
      </c>
      <c r="M6243">
        <v>1</v>
      </c>
      <c r="N6243" s="25">
        <v>0.15</v>
      </c>
      <c r="O6243" s="24">
        <v>2619.1</v>
      </c>
      <c r="P6243" s="26">
        <f t="shared" si="582"/>
        <v>0.29009312752534205</v>
      </c>
      <c r="Q6243" t="str">
        <f t="shared" si="583"/>
        <v>Medium</v>
      </c>
      <c r="R6243" t="str">
        <f t="shared" si="584"/>
        <v>Medium</v>
      </c>
      <c r="S6243" s="23">
        <f t="shared" si="585"/>
        <v>2025</v>
      </c>
      <c r="T6243" s="23">
        <f t="shared" si="586"/>
        <v>9</v>
      </c>
      <c r="U6243" t="str">
        <f t="shared" si="587"/>
        <v>Sep-2025</v>
      </c>
    </row>
    <row r="6244" spans="1:21" x14ac:dyDescent="0.3">
      <c r="A6244" t="s">
        <v>8255</v>
      </c>
      <c r="B6244" s="22">
        <v>45027</v>
      </c>
      <c r="C6244" s="22">
        <v>45029</v>
      </c>
      <c r="D6244" s="23" t="s">
        <v>50</v>
      </c>
      <c r="E6244" s="23" t="s">
        <v>850</v>
      </c>
      <c r="F6244" s="23" t="s">
        <v>71</v>
      </c>
      <c r="G6244" s="23" t="s">
        <v>179</v>
      </c>
      <c r="H6244" s="23" t="s">
        <v>180</v>
      </c>
      <c r="I6244" s="23" t="s">
        <v>96</v>
      </c>
      <c r="J6244" s="23" t="s">
        <v>135</v>
      </c>
      <c r="K6244" s="23" t="s">
        <v>136</v>
      </c>
      <c r="L6244" s="24">
        <v>38179</v>
      </c>
      <c r="M6244">
        <v>5</v>
      </c>
      <c r="N6244" s="25">
        <v>0.05</v>
      </c>
      <c r="O6244" s="24">
        <v>10739.56</v>
      </c>
      <c r="P6244" s="26">
        <f t="shared" si="582"/>
        <v>0.28129495272270094</v>
      </c>
      <c r="Q6244" t="str">
        <f t="shared" si="583"/>
        <v>Medium</v>
      </c>
      <c r="R6244" t="str">
        <f t="shared" si="584"/>
        <v>Low</v>
      </c>
      <c r="S6244" s="23">
        <f t="shared" si="585"/>
        <v>2023</v>
      </c>
      <c r="T6244" s="23">
        <f t="shared" si="586"/>
        <v>4</v>
      </c>
      <c r="U6244" t="str">
        <f t="shared" si="587"/>
        <v>Apr-2023</v>
      </c>
    </row>
    <row r="6245" spans="1:21" x14ac:dyDescent="0.3">
      <c r="A6245" t="s">
        <v>8256</v>
      </c>
      <c r="B6245" s="22">
        <v>45259</v>
      </c>
      <c r="C6245" s="22">
        <v>45264</v>
      </c>
      <c r="D6245" s="23" t="s">
        <v>78</v>
      </c>
      <c r="E6245" s="23" t="s">
        <v>1192</v>
      </c>
      <c r="F6245" s="23" t="s">
        <v>71</v>
      </c>
      <c r="G6245" s="23" t="s">
        <v>81</v>
      </c>
      <c r="H6245" s="23" t="s">
        <v>82</v>
      </c>
      <c r="I6245" s="23" t="s">
        <v>96</v>
      </c>
      <c r="J6245" s="23" t="s">
        <v>135</v>
      </c>
      <c r="K6245" s="23" t="s">
        <v>275</v>
      </c>
      <c r="L6245" s="24">
        <v>112511.7</v>
      </c>
      <c r="M6245">
        <v>9</v>
      </c>
      <c r="N6245" s="25">
        <v>0.05</v>
      </c>
      <c r="O6245" s="24">
        <v>16466.29</v>
      </c>
      <c r="P6245" s="26">
        <f t="shared" si="582"/>
        <v>0.1463518016348522</v>
      </c>
      <c r="Q6245" t="str">
        <f t="shared" si="583"/>
        <v>Low</v>
      </c>
      <c r="R6245" t="str">
        <f t="shared" si="584"/>
        <v>Low</v>
      </c>
      <c r="S6245" s="23">
        <f t="shared" si="585"/>
        <v>2023</v>
      </c>
      <c r="T6245" s="23">
        <f t="shared" si="586"/>
        <v>11</v>
      </c>
      <c r="U6245" t="str">
        <f t="shared" si="587"/>
        <v>Nov-2023</v>
      </c>
    </row>
    <row r="6246" spans="1:21" x14ac:dyDescent="0.3">
      <c r="A6246" t="s">
        <v>8257</v>
      </c>
      <c r="B6246" s="22">
        <v>45737</v>
      </c>
      <c r="C6246" s="22">
        <v>45743</v>
      </c>
      <c r="D6246" s="23" t="s">
        <v>102</v>
      </c>
      <c r="E6246" s="23" t="s">
        <v>703</v>
      </c>
      <c r="F6246" s="23" t="s">
        <v>80</v>
      </c>
      <c r="G6246" s="23" t="s">
        <v>63</v>
      </c>
      <c r="H6246" s="23" t="s">
        <v>172</v>
      </c>
      <c r="I6246" s="23" t="s">
        <v>96</v>
      </c>
      <c r="J6246" s="23" t="s">
        <v>97</v>
      </c>
      <c r="K6246" s="23" t="s">
        <v>98</v>
      </c>
      <c r="L6246" s="24">
        <v>45473.35</v>
      </c>
      <c r="M6246">
        <v>5</v>
      </c>
      <c r="N6246" s="25">
        <v>0.2</v>
      </c>
      <c r="O6246" s="24">
        <v>10881.94</v>
      </c>
      <c r="P6246" s="26">
        <f t="shared" si="582"/>
        <v>0.23930368006755606</v>
      </c>
      <c r="Q6246" t="str">
        <f t="shared" si="583"/>
        <v>Medium</v>
      </c>
      <c r="R6246" t="str">
        <f t="shared" si="584"/>
        <v>Medium</v>
      </c>
      <c r="S6246" s="23">
        <f t="shared" si="585"/>
        <v>2025</v>
      </c>
      <c r="T6246" s="23">
        <f t="shared" si="586"/>
        <v>3</v>
      </c>
      <c r="U6246" t="str">
        <f t="shared" si="587"/>
        <v>Mar-2025</v>
      </c>
    </row>
    <row r="6247" spans="1:21" x14ac:dyDescent="0.3">
      <c r="A6247" t="s">
        <v>8258</v>
      </c>
      <c r="B6247" s="22">
        <v>45915</v>
      </c>
      <c r="C6247" s="22">
        <v>45916</v>
      </c>
      <c r="D6247" s="23" t="s">
        <v>50</v>
      </c>
      <c r="E6247" s="23" t="s">
        <v>4023</v>
      </c>
      <c r="F6247" s="23" t="s">
        <v>52</v>
      </c>
      <c r="G6247" s="23" t="s">
        <v>81</v>
      </c>
      <c r="H6247" s="23" t="s">
        <v>284</v>
      </c>
      <c r="I6247" s="23" t="s">
        <v>55</v>
      </c>
      <c r="J6247" s="23" t="s">
        <v>173</v>
      </c>
      <c r="K6247" s="23" t="s">
        <v>174</v>
      </c>
      <c r="L6247" s="24">
        <v>1222.94</v>
      </c>
      <c r="M6247">
        <v>2</v>
      </c>
      <c r="N6247" s="25">
        <v>0.2</v>
      </c>
      <c r="O6247" s="24">
        <v>289.36</v>
      </c>
      <c r="P6247" s="26">
        <f t="shared" si="582"/>
        <v>0.23661013622908728</v>
      </c>
      <c r="Q6247" t="str">
        <f t="shared" si="583"/>
        <v>Medium</v>
      </c>
      <c r="R6247" t="str">
        <f t="shared" si="584"/>
        <v>Medium</v>
      </c>
      <c r="S6247" s="23">
        <f t="shared" si="585"/>
        <v>2025</v>
      </c>
      <c r="T6247" s="23">
        <f t="shared" si="586"/>
        <v>9</v>
      </c>
      <c r="U6247" t="str">
        <f t="shared" si="587"/>
        <v>Sep-2025</v>
      </c>
    </row>
    <row r="6248" spans="1:21" x14ac:dyDescent="0.3">
      <c r="A6248" t="s">
        <v>8259</v>
      </c>
      <c r="B6248" s="22">
        <v>45061</v>
      </c>
      <c r="C6248" s="22">
        <v>45065</v>
      </c>
      <c r="D6248" s="23" t="s">
        <v>102</v>
      </c>
      <c r="E6248" s="23" t="s">
        <v>734</v>
      </c>
      <c r="F6248" s="23" t="s">
        <v>52</v>
      </c>
      <c r="G6248" s="23" t="s">
        <v>81</v>
      </c>
      <c r="H6248" s="23" t="s">
        <v>95</v>
      </c>
      <c r="I6248" s="23" t="s">
        <v>55</v>
      </c>
      <c r="J6248" s="23" t="s">
        <v>173</v>
      </c>
      <c r="K6248" s="23" t="s">
        <v>174</v>
      </c>
      <c r="L6248" s="24">
        <v>33183.18</v>
      </c>
      <c r="M6248">
        <v>3</v>
      </c>
      <c r="N6248" s="25">
        <v>0.05</v>
      </c>
      <c r="O6248" s="24">
        <v>11789.61</v>
      </c>
      <c r="P6248" s="26">
        <f t="shared" si="582"/>
        <v>0.35528873362950747</v>
      </c>
      <c r="Q6248" t="str">
        <f t="shared" si="583"/>
        <v>High</v>
      </c>
      <c r="R6248" t="str">
        <f t="shared" si="584"/>
        <v>Low</v>
      </c>
      <c r="S6248" s="23">
        <f t="shared" si="585"/>
        <v>2023</v>
      </c>
      <c r="T6248" s="23">
        <f t="shared" si="586"/>
        <v>5</v>
      </c>
      <c r="U6248" t="str">
        <f t="shared" si="587"/>
        <v>May-2023</v>
      </c>
    </row>
    <row r="6249" spans="1:21" x14ac:dyDescent="0.3">
      <c r="A6249" t="s">
        <v>8260</v>
      </c>
      <c r="B6249" s="22">
        <v>46007</v>
      </c>
      <c r="C6249" s="22">
        <v>46010</v>
      </c>
      <c r="D6249" s="23" t="s">
        <v>61</v>
      </c>
      <c r="E6249" s="23" t="s">
        <v>448</v>
      </c>
      <c r="F6249" s="23" t="s">
        <v>71</v>
      </c>
      <c r="G6249" s="23" t="s">
        <v>53</v>
      </c>
      <c r="H6249" s="23" t="s">
        <v>54</v>
      </c>
      <c r="I6249" s="23" t="s">
        <v>83</v>
      </c>
      <c r="J6249" s="23" t="s">
        <v>449</v>
      </c>
      <c r="K6249" s="23" t="s">
        <v>775</v>
      </c>
      <c r="L6249" s="24">
        <v>87506.16</v>
      </c>
      <c r="M6249">
        <v>6</v>
      </c>
      <c r="N6249" s="25">
        <v>0.2</v>
      </c>
      <c r="O6249" s="24">
        <v>16605.28</v>
      </c>
      <c r="P6249" s="26">
        <f t="shared" si="582"/>
        <v>0.18976126937806434</v>
      </c>
      <c r="Q6249" t="str">
        <f t="shared" si="583"/>
        <v>Low</v>
      </c>
      <c r="R6249" t="str">
        <f t="shared" si="584"/>
        <v>Medium</v>
      </c>
      <c r="S6249" s="23">
        <f t="shared" si="585"/>
        <v>2025</v>
      </c>
      <c r="T6249" s="23">
        <f t="shared" si="586"/>
        <v>12</v>
      </c>
      <c r="U6249" t="str">
        <f t="shared" si="587"/>
        <v>Dec-2025</v>
      </c>
    </row>
    <row r="6250" spans="1:21" x14ac:dyDescent="0.3">
      <c r="A6250" t="s">
        <v>8261</v>
      </c>
      <c r="B6250" s="22">
        <v>45065</v>
      </c>
      <c r="C6250" s="22">
        <v>45070</v>
      </c>
      <c r="D6250" s="23" t="s">
        <v>61</v>
      </c>
      <c r="E6250" s="23" t="s">
        <v>221</v>
      </c>
      <c r="F6250" s="23" t="s">
        <v>71</v>
      </c>
      <c r="G6250" s="23" t="s">
        <v>63</v>
      </c>
      <c r="H6250" s="23" t="s">
        <v>202</v>
      </c>
      <c r="I6250" s="23" t="s">
        <v>96</v>
      </c>
      <c r="J6250" s="23" t="s">
        <v>166</v>
      </c>
      <c r="K6250" s="23" t="s">
        <v>762</v>
      </c>
      <c r="L6250" s="24">
        <v>43980.959999999999</v>
      </c>
      <c r="M6250">
        <v>4</v>
      </c>
      <c r="N6250" s="25">
        <v>0.05</v>
      </c>
      <c r="O6250" s="24">
        <v>6911.95</v>
      </c>
      <c r="P6250" s="26">
        <f t="shared" si="582"/>
        <v>0.15715777918444709</v>
      </c>
      <c r="Q6250" t="str">
        <f t="shared" si="583"/>
        <v>Low</v>
      </c>
      <c r="R6250" t="str">
        <f t="shared" si="584"/>
        <v>Low</v>
      </c>
      <c r="S6250" s="23">
        <f t="shared" si="585"/>
        <v>2023</v>
      </c>
      <c r="T6250" s="23">
        <f t="shared" si="586"/>
        <v>5</v>
      </c>
      <c r="U6250" t="str">
        <f t="shared" si="587"/>
        <v>May-2023</v>
      </c>
    </row>
    <row r="6251" spans="1:21" x14ac:dyDescent="0.3">
      <c r="A6251" t="s">
        <v>8262</v>
      </c>
      <c r="B6251" s="22">
        <v>45287</v>
      </c>
      <c r="C6251" s="22">
        <v>45292</v>
      </c>
      <c r="D6251" s="23" t="s">
        <v>102</v>
      </c>
      <c r="E6251" s="23" t="s">
        <v>1075</v>
      </c>
      <c r="F6251" s="23" t="s">
        <v>52</v>
      </c>
      <c r="G6251" s="23" t="s">
        <v>81</v>
      </c>
      <c r="H6251" s="23" t="s">
        <v>82</v>
      </c>
      <c r="I6251" s="23" t="s">
        <v>118</v>
      </c>
      <c r="J6251" s="23" t="s">
        <v>119</v>
      </c>
      <c r="K6251" s="23" t="s">
        <v>270</v>
      </c>
      <c r="L6251" s="24">
        <v>22063.360000000001</v>
      </c>
      <c r="M6251">
        <v>4</v>
      </c>
      <c r="N6251" s="25">
        <v>0.05</v>
      </c>
      <c r="O6251" s="24">
        <v>4661.97</v>
      </c>
      <c r="P6251" s="26">
        <f t="shared" si="582"/>
        <v>0.21129918561814701</v>
      </c>
      <c r="Q6251" t="str">
        <f t="shared" si="583"/>
        <v>Medium</v>
      </c>
      <c r="R6251" t="str">
        <f t="shared" si="584"/>
        <v>Low</v>
      </c>
      <c r="S6251" s="23">
        <f t="shared" si="585"/>
        <v>2023</v>
      </c>
      <c r="T6251" s="23">
        <f t="shared" si="586"/>
        <v>12</v>
      </c>
      <c r="U6251" t="str">
        <f t="shared" si="587"/>
        <v>Dec-2023</v>
      </c>
    </row>
    <row r="6252" spans="1:21" x14ac:dyDescent="0.3">
      <c r="A6252" t="s">
        <v>8263</v>
      </c>
      <c r="B6252" s="22">
        <v>44756</v>
      </c>
      <c r="C6252" s="22">
        <v>44762</v>
      </c>
      <c r="D6252" s="23" t="s">
        <v>78</v>
      </c>
      <c r="E6252" s="23" t="s">
        <v>2444</v>
      </c>
      <c r="F6252" s="23" t="s">
        <v>71</v>
      </c>
      <c r="G6252" s="23" t="s">
        <v>72</v>
      </c>
      <c r="H6252" s="23" t="s">
        <v>104</v>
      </c>
      <c r="I6252" s="23" t="s">
        <v>83</v>
      </c>
      <c r="J6252" s="23" t="s">
        <v>156</v>
      </c>
      <c r="K6252" s="23" t="s">
        <v>285</v>
      </c>
      <c r="L6252" s="24">
        <v>7076.88</v>
      </c>
      <c r="M6252">
        <v>8</v>
      </c>
      <c r="N6252" s="25">
        <v>0</v>
      </c>
      <c r="O6252" s="24">
        <v>1804.58</v>
      </c>
      <c r="P6252" s="26">
        <f t="shared" si="582"/>
        <v>0.25499655215292616</v>
      </c>
      <c r="Q6252" t="str">
        <f t="shared" si="583"/>
        <v>Medium</v>
      </c>
      <c r="R6252" t="str">
        <f t="shared" si="584"/>
        <v>None</v>
      </c>
      <c r="S6252" s="23">
        <f t="shared" si="585"/>
        <v>2022</v>
      </c>
      <c r="T6252" s="23">
        <f t="shared" si="586"/>
        <v>7</v>
      </c>
      <c r="U6252" t="str">
        <f t="shared" si="587"/>
        <v>Jul-2022</v>
      </c>
    </row>
    <row r="6253" spans="1:21" x14ac:dyDescent="0.3">
      <c r="A6253" t="s">
        <v>8264</v>
      </c>
      <c r="B6253" s="22">
        <v>45420</v>
      </c>
      <c r="C6253" s="22">
        <v>45423</v>
      </c>
      <c r="D6253" s="23" t="s">
        <v>50</v>
      </c>
      <c r="E6253" s="23" t="s">
        <v>444</v>
      </c>
      <c r="F6253" s="23" t="s">
        <v>80</v>
      </c>
      <c r="G6253" s="23" t="s">
        <v>179</v>
      </c>
      <c r="H6253" s="23" t="s">
        <v>180</v>
      </c>
      <c r="I6253" s="23" t="s">
        <v>96</v>
      </c>
      <c r="J6253" s="23" t="s">
        <v>97</v>
      </c>
      <c r="K6253" s="23" t="s">
        <v>98</v>
      </c>
      <c r="L6253" s="24">
        <v>13055.4</v>
      </c>
      <c r="M6253">
        <v>6</v>
      </c>
      <c r="N6253" s="25">
        <v>0</v>
      </c>
      <c r="O6253" s="24">
        <v>4914.74</v>
      </c>
      <c r="P6253" s="26">
        <f t="shared" si="582"/>
        <v>0.37645265560610935</v>
      </c>
      <c r="Q6253" t="str">
        <f t="shared" si="583"/>
        <v>High</v>
      </c>
      <c r="R6253" t="str">
        <f t="shared" si="584"/>
        <v>None</v>
      </c>
      <c r="S6253" s="23">
        <f t="shared" si="585"/>
        <v>2024</v>
      </c>
      <c r="T6253" s="23">
        <f t="shared" si="586"/>
        <v>5</v>
      </c>
      <c r="U6253" t="str">
        <f t="shared" si="587"/>
        <v>May-2024</v>
      </c>
    </row>
    <row r="6254" spans="1:21" x14ac:dyDescent="0.3">
      <c r="A6254" t="s">
        <v>8265</v>
      </c>
      <c r="B6254" s="22">
        <v>44873</v>
      </c>
      <c r="C6254" s="22">
        <v>44879</v>
      </c>
      <c r="D6254" s="23" t="s">
        <v>102</v>
      </c>
      <c r="E6254" s="23" t="s">
        <v>2245</v>
      </c>
      <c r="F6254" s="23" t="s">
        <v>80</v>
      </c>
      <c r="G6254" s="23" t="s">
        <v>81</v>
      </c>
      <c r="H6254" s="23" t="s">
        <v>284</v>
      </c>
      <c r="I6254" s="23" t="s">
        <v>96</v>
      </c>
      <c r="J6254" s="23" t="s">
        <v>166</v>
      </c>
      <c r="K6254" s="23" t="s">
        <v>337</v>
      </c>
      <c r="L6254" s="24">
        <v>10937.35</v>
      </c>
      <c r="M6254">
        <v>5</v>
      </c>
      <c r="N6254" s="25">
        <v>0.2</v>
      </c>
      <c r="O6254" s="24">
        <v>1937.34</v>
      </c>
      <c r="P6254" s="26">
        <f t="shared" si="582"/>
        <v>0.17713065779187828</v>
      </c>
      <c r="Q6254" t="str">
        <f t="shared" si="583"/>
        <v>Low</v>
      </c>
      <c r="R6254" t="str">
        <f t="shared" si="584"/>
        <v>Medium</v>
      </c>
      <c r="S6254" s="23">
        <f t="shared" si="585"/>
        <v>2022</v>
      </c>
      <c r="T6254" s="23">
        <f t="shared" si="586"/>
        <v>11</v>
      </c>
      <c r="U6254" t="str">
        <f t="shared" si="587"/>
        <v>Nov-2022</v>
      </c>
    </row>
    <row r="6255" spans="1:21" x14ac:dyDescent="0.3">
      <c r="A6255" t="s">
        <v>8266</v>
      </c>
      <c r="B6255" s="22">
        <v>45210</v>
      </c>
      <c r="C6255" s="22">
        <v>45213</v>
      </c>
      <c r="D6255" s="23" t="s">
        <v>102</v>
      </c>
      <c r="E6255" s="23" t="s">
        <v>1527</v>
      </c>
      <c r="F6255" s="23" t="s">
        <v>52</v>
      </c>
      <c r="G6255" s="23" t="s">
        <v>179</v>
      </c>
      <c r="H6255" s="23" t="s">
        <v>180</v>
      </c>
      <c r="I6255" s="23" t="s">
        <v>83</v>
      </c>
      <c r="J6255" s="23" t="s">
        <v>84</v>
      </c>
      <c r="K6255" s="23" t="s">
        <v>105</v>
      </c>
      <c r="L6255" s="24">
        <v>104258.79</v>
      </c>
      <c r="M6255">
        <v>9</v>
      </c>
      <c r="N6255" s="25">
        <v>0.05</v>
      </c>
      <c r="O6255" s="24">
        <v>35517.82</v>
      </c>
      <c r="P6255" s="26">
        <f t="shared" si="582"/>
        <v>0.34066978908924611</v>
      </c>
      <c r="Q6255" t="str">
        <f t="shared" si="583"/>
        <v>High</v>
      </c>
      <c r="R6255" t="str">
        <f t="shared" si="584"/>
        <v>Low</v>
      </c>
      <c r="S6255" s="23">
        <f t="shared" si="585"/>
        <v>2023</v>
      </c>
      <c r="T6255" s="23">
        <f t="shared" si="586"/>
        <v>10</v>
      </c>
      <c r="U6255" t="str">
        <f t="shared" si="587"/>
        <v>Oct-2023</v>
      </c>
    </row>
    <row r="6256" spans="1:21" x14ac:dyDescent="0.3">
      <c r="A6256" t="s">
        <v>8267</v>
      </c>
      <c r="B6256" s="22">
        <v>45936</v>
      </c>
      <c r="C6256" s="22">
        <v>45938</v>
      </c>
      <c r="D6256" s="23" t="s">
        <v>61</v>
      </c>
      <c r="E6256" s="23" t="s">
        <v>483</v>
      </c>
      <c r="F6256" s="23" t="s">
        <v>80</v>
      </c>
      <c r="G6256" s="23" t="s">
        <v>81</v>
      </c>
      <c r="H6256" s="23" t="s">
        <v>186</v>
      </c>
      <c r="I6256" s="23" t="s">
        <v>96</v>
      </c>
      <c r="J6256" s="23" t="s">
        <v>111</v>
      </c>
      <c r="K6256" s="23" t="s">
        <v>225</v>
      </c>
      <c r="L6256" s="24">
        <v>26641.86</v>
      </c>
      <c r="M6256">
        <v>3</v>
      </c>
      <c r="N6256" s="25">
        <v>0.05</v>
      </c>
      <c r="O6256" s="24">
        <v>4606.07</v>
      </c>
      <c r="P6256" s="26">
        <f t="shared" si="582"/>
        <v>0.17288845448478446</v>
      </c>
      <c r="Q6256" t="str">
        <f t="shared" si="583"/>
        <v>Low</v>
      </c>
      <c r="R6256" t="str">
        <f t="shared" si="584"/>
        <v>Low</v>
      </c>
      <c r="S6256" s="23">
        <f t="shared" si="585"/>
        <v>2025</v>
      </c>
      <c r="T6256" s="23">
        <f t="shared" si="586"/>
        <v>10</v>
      </c>
      <c r="U6256" t="str">
        <f t="shared" si="587"/>
        <v>Oct-2025</v>
      </c>
    </row>
    <row r="6257" spans="1:21" x14ac:dyDescent="0.3">
      <c r="A6257" t="s">
        <v>8268</v>
      </c>
      <c r="B6257" s="22">
        <v>44563</v>
      </c>
      <c r="C6257" s="22">
        <v>44567</v>
      </c>
      <c r="D6257" s="23" t="s">
        <v>78</v>
      </c>
      <c r="E6257" s="23" t="s">
        <v>316</v>
      </c>
      <c r="F6257" s="23" t="s">
        <v>71</v>
      </c>
      <c r="G6257" s="23" t="s">
        <v>81</v>
      </c>
      <c r="H6257" s="23" t="s">
        <v>284</v>
      </c>
      <c r="I6257" s="23" t="s">
        <v>55</v>
      </c>
      <c r="J6257" s="23" t="s">
        <v>173</v>
      </c>
      <c r="K6257" s="23" t="s">
        <v>174</v>
      </c>
      <c r="L6257" s="24">
        <v>50554.68</v>
      </c>
      <c r="M6257">
        <v>4</v>
      </c>
      <c r="N6257" s="25">
        <v>0.2</v>
      </c>
      <c r="O6257" s="24">
        <v>14634.64</v>
      </c>
      <c r="P6257" s="26">
        <f t="shared" si="582"/>
        <v>0.28948140904066644</v>
      </c>
      <c r="Q6257" t="str">
        <f t="shared" si="583"/>
        <v>Medium</v>
      </c>
      <c r="R6257" t="str">
        <f t="shared" si="584"/>
        <v>Medium</v>
      </c>
      <c r="S6257" s="23">
        <f t="shared" si="585"/>
        <v>2022</v>
      </c>
      <c r="T6257" s="23">
        <f t="shared" si="586"/>
        <v>1</v>
      </c>
      <c r="U6257" t="str">
        <f t="shared" si="587"/>
        <v>Jan-2022</v>
      </c>
    </row>
    <row r="6258" spans="1:21" x14ac:dyDescent="0.3">
      <c r="A6258" t="s">
        <v>8269</v>
      </c>
      <c r="B6258" s="22">
        <v>44746</v>
      </c>
      <c r="C6258" s="22">
        <v>44749</v>
      </c>
      <c r="D6258" s="23" t="s">
        <v>50</v>
      </c>
      <c r="E6258" s="23" t="s">
        <v>924</v>
      </c>
      <c r="F6258" s="23" t="s">
        <v>80</v>
      </c>
      <c r="G6258" s="23" t="s">
        <v>179</v>
      </c>
      <c r="H6258" s="23" t="s">
        <v>180</v>
      </c>
      <c r="I6258" s="23" t="s">
        <v>118</v>
      </c>
      <c r="J6258" s="23" t="s">
        <v>119</v>
      </c>
      <c r="K6258" s="23" t="s">
        <v>197</v>
      </c>
      <c r="L6258" s="24">
        <v>36785.919999999998</v>
      </c>
      <c r="M6258">
        <v>8</v>
      </c>
      <c r="N6258" s="25">
        <v>0.1</v>
      </c>
      <c r="O6258" s="24">
        <v>12225.7</v>
      </c>
      <c r="P6258" s="26">
        <f t="shared" si="582"/>
        <v>0.33234726765023143</v>
      </c>
      <c r="Q6258" t="str">
        <f t="shared" si="583"/>
        <v>High</v>
      </c>
      <c r="R6258" t="str">
        <f t="shared" si="584"/>
        <v>Low</v>
      </c>
      <c r="S6258" s="23">
        <f t="shared" si="585"/>
        <v>2022</v>
      </c>
      <c r="T6258" s="23">
        <f t="shared" si="586"/>
        <v>7</v>
      </c>
      <c r="U6258" t="str">
        <f t="shared" si="587"/>
        <v>Jul-2022</v>
      </c>
    </row>
    <row r="6259" spans="1:21" x14ac:dyDescent="0.3">
      <c r="A6259" t="s">
        <v>8270</v>
      </c>
      <c r="B6259" s="22">
        <v>44822</v>
      </c>
      <c r="C6259" s="22">
        <v>44829</v>
      </c>
      <c r="D6259" s="23" t="s">
        <v>78</v>
      </c>
      <c r="E6259" s="23" t="s">
        <v>1335</v>
      </c>
      <c r="F6259" s="23" t="s">
        <v>52</v>
      </c>
      <c r="G6259" s="23" t="s">
        <v>179</v>
      </c>
      <c r="H6259" s="23" t="s">
        <v>236</v>
      </c>
      <c r="I6259" s="23" t="s">
        <v>83</v>
      </c>
      <c r="J6259" s="23" t="s">
        <v>156</v>
      </c>
      <c r="K6259" s="23" t="s">
        <v>157</v>
      </c>
      <c r="L6259" s="24">
        <v>67478.759999999995</v>
      </c>
      <c r="M6259">
        <v>6</v>
      </c>
      <c r="N6259" s="25">
        <v>0.25</v>
      </c>
      <c r="O6259" s="24">
        <v>9874.67</v>
      </c>
      <c r="P6259" s="26">
        <f t="shared" si="582"/>
        <v>0.14633745492655764</v>
      </c>
      <c r="Q6259" t="str">
        <f t="shared" si="583"/>
        <v>Low</v>
      </c>
      <c r="R6259" t="str">
        <f t="shared" si="584"/>
        <v>High</v>
      </c>
      <c r="S6259" s="23">
        <f t="shared" si="585"/>
        <v>2022</v>
      </c>
      <c r="T6259" s="23">
        <f t="shared" si="586"/>
        <v>9</v>
      </c>
      <c r="U6259" t="str">
        <f t="shared" si="587"/>
        <v>Sep-2022</v>
      </c>
    </row>
    <row r="6260" spans="1:21" x14ac:dyDescent="0.3">
      <c r="A6260" t="s">
        <v>8271</v>
      </c>
      <c r="B6260" s="22">
        <v>44727</v>
      </c>
      <c r="C6260" s="22">
        <v>44730</v>
      </c>
      <c r="D6260" s="23" t="s">
        <v>61</v>
      </c>
      <c r="E6260" s="23" t="s">
        <v>779</v>
      </c>
      <c r="F6260" s="23" t="s">
        <v>52</v>
      </c>
      <c r="G6260" s="23" t="s">
        <v>72</v>
      </c>
      <c r="H6260" s="23" t="s">
        <v>73</v>
      </c>
      <c r="I6260" s="23" t="s">
        <v>83</v>
      </c>
      <c r="J6260" s="23" t="s">
        <v>84</v>
      </c>
      <c r="K6260" s="23" t="s">
        <v>125</v>
      </c>
      <c r="L6260" s="24">
        <v>17922.48</v>
      </c>
      <c r="M6260">
        <v>4</v>
      </c>
      <c r="N6260" s="25">
        <v>0.15</v>
      </c>
      <c r="O6260" s="24">
        <v>3039.9</v>
      </c>
      <c r="P6260" s="26">
        <f t="shared" si="582"/>
        <v>0.16961380344684443</v>
      </c>
      <c r="Q6260" t="str">
        <f t="shared" si="583"/>
        <v>Low</v>
      </c>
      <c r="R6260" t="str">
        <f t="shared" si="584"/>
        <v>Medium</v>
      </c>
      <c r="S6260" s="23">
        <f t="shared" si="585"/>
        <v>2022</v>
      </c>
      <c r="T6260" s="23">
        <f t="shared" si="586"/>
        <v>6</v>
      </c>
      <c r="U6260" t="str">
        <f t="shared" si="587"/>
        <v>Jun-2022</v>
      </c>
    </row>
    <row r="6261" spans="1:21" x14ac:dyDescent="0.3">
      <c r="A6261" t="s">
        <v>8272</v>
      </c>
      <c r="B6261" s="22">
        <v>46011</v>
      </c>
      <c r="C6261" s="22">
        <v>46013</v>
      </c>
      <c r="D6261" s="23" t="s">
        <v>61</v>
      </c>
      <c r="E6261" s="23" t="s">
        <v>475</v>
      </c>
      <c r="F6261" s="23" t="s">
        <v>52</v>
      </c>
      <c r="G6261" s="23" t="s">
        <v>179</v>
      </c>
      <c r="H6261" s="23" t="s">
        <v>236</v>
      </c>
      <c r="I6261" s="23" t="s">
        <v>96</v>
      </c>
      <c r="J6261" s="23" t="s">
        <v>111</v>
      </c>
      <c r="K6261" s="23" t="s">
        <v>328</v>
      </c>
      <c r="L6261" s="24">
        <v>15048.24</v>
      </c>
      <c r="M6261">
        <v>2</v>
      </c>
      <c r="N6261" s="25">
        <v>0.05</v>
      </c>
      <c r="O6261" s="24">
        <v>3369.68</v>
      </c>
      <c r="P6261" s="26">
        <f t="shared" si="582"/>
        <v>0.22392518992254243</v>
      </c>
      <c r="Q6261" t="str">
        <f t="shared" si="583"/>
        <v>Medium</v>
      </c>
      <c r="R6261" t="str">
        <f t="shared" si="584"/>
        <v>Low</v>
      </c>
      <c r="S6261" s="23">
        <f t="shared" si="585"/>
        <v>2025</v>
      </c>
      <c r="T6261" s="23">
        <f t="shared" si="586"/>
        <v>12</v>
      </c>
      <c r="U6261" t="str">
        <f t="shared" si="587"/>
        <v>Dec-2025</v>
      </c>
    </row>
    <row r="6262" spans="1:21" x14ac:dyDescent="0.3">
      <c r="A6262" t="s">
        <v>8273</v>
      </c>
      <c r="B6262" s="22">
        <v>45049</v>
      </c>
      <c r="C6262" s="22">
        <v>45054</v>
      </c>
      <c r="D6262" s="23" t="s">
        <v>102</v>
      </c>
      <c r="E6262" s="23" t="s">
        <v>146</v>
      </c>
      <c r="F6262" s="23" t="s">
        <v>80</v>
      </c>
      <c r="G6262" s="23" t="s">
        <v>179</v>
      </c>
      <c r="H6262" s="23" t="s">
        <v>180</v>
      </c>
      <c r="I6262" s="23" t="s">
        <v>55</v>
      </c>
      <c r="J6262" s="23" t="s">
        <v>173</v>
      </c>
      <c r="K6262" s="23" t="s">
        <v>735</v>
      </c>
      <c r="L6262" s="24">
        <v>17222.73</v>
      </c>
      <c r="M6262">
        <v>7</v>
      </c>
      <c r="N6262" s="25">
        <v>0.15</v>
      </c>
      <c r="O6262" s="24">
        <v>2574.9</v>
      </c>
      <c r="P6262" s="26">
        <f t="shared" si="582"/>
        <v>0.14950591456755113</v>
      </c>
      <c r="Q6262" t="str">
        <f t="shared" si="583"/>
        <v>Low</v>
      </c>
      <c r="R6262" t="str">
        <f t="shared" si="584"/>
        <v>Medium</v>
      </c>
      <c r="S6262" s="23">
        <f t="shared" si="585"/>
        <v>2023</v>
      </c>
      <c r="T6262" s="23">
        <f t="shared" si="586"/>
        <v>5</v>
      </c>
      <c r="U6262" t="str">
        <f t="shared" si="587"/>
        <v>May-2023</v>
      </c>
    </row>
    <row r="6263" spans="1:21" x14ac:dyDescent="0.3">
      <c r="A6263" t="s">
        <v>8274</v>
      </c>
      <c r="B6263" s="22">
        <v>45328</v>
      </c>
      <c r="C6263" s="22">
        <v>45331</v>
      </c>
      <c r="D6263" s="23" t="s">
        <v>102</v>
      </c>
      <c r="E6263" s="23" t="s">
        <v>866</v>
      </c>
      <c r="F6263" s="23" t="s">
        <v>52</v>
      </c>
      <c r="G6263" s="23" t="s">
        <v>53</v>
      </c>
      <c r="H6263" s="23" t="s">
        <v>54</v>
      </c>
      <c r="I6263" s="23" t="s">
        <v>55</v>
      </c>
      <c r="J6263" s="23" t="s">
        <v>56</v>
      </c>
      <c r="K6263" s="23" t="s">
        <v>151</v>
      </c>
      <c r="L6263" s="24">
        <v>70167.149999999994</v>
      </c>
      <c r="M6263">
        <v>5</v>
      </c>
      <c r="N6263" s="25">
        <v>0.05</v>
      </c>
      <c r="O6263" s="24">
        <v>10075.91</v>
      </c>
      <c r="P6263" s="26">
        <f t="shared" si="582"/>
        <v>0.14359867829889059</v>
      </c>
      <c r="Q6263" t="str">
        <f t="shared" si="583"/>
        <v>Low</v>
      </c>
      <c r="R6263" t="str">
        <f t="shared" si="584"/>
        <v>Low</v>
      </c>
      <c r="S6263" s="23">
        <f t="shared" si="585"/>
        <v>2024</v>
      </c>
      <c r="T6263" s="23">
        <f t="shared" si="586"/>
        <v>2</v>
      </c>
      <c r="U6263" t="str">
        <f t="shared" si="587"/>
        <v>Feb-2024</v>
      </c>
    </row>
    <row r="6264" spans="1:21" x14ac:dyDescent="0.3">
      <c r="A6264" t="s">
        <v>8275</v>
      </c>
      <c r="B6264" s="22">
        <v>44875</v>
      </c>
      <c r="C6264" s="22">
        <v>44876</v>
      </c>
      <c r="D6264" s="23" t="s">
        <v>61</v>
      </c>
      <c r="E6264" s="23" t="s">
        <v>298</v>
      </c>
      <c r="F6264" s="23" t="s">
        <v>71</v>
      </c>
      <c r="G6264" s="23" t="s">
        <v>53</v>
      </c>
      <c r="H6264" s="23" t="s">
        <v>110</v>
      </c>
      <c r="I6264" s="23" t="s">
        <v>96</v>
      </c>
      <c r="J6264" s="23" t="s">
        <v>166</v>
      </c>
      <c r="K6264" s="23" t="s">
        <v>167</v>
      </c>
      <c r="L6264" s="24">
        <v>57063</v>
      </c>
      <c r="M6264">
        <v>10</v>
      </c>
      <c r="N6264" s="25">
        <v>0.2</v>
      </c>
      <c r="O6264" s="24">
        <v>11153.27</v>
      </c>
      <c r="P6264" s="26">
        <f t="shared" si="582"/>
        <v>0.19545537388500431</v>
      </c>
      <c r="Q6264" t="str">
        <f t="shared" si="583"/>
        <v>Low</v>
      </c>
      <c r="R6264" t="str">
        <f t="shared" si="584"/>
        <v>Medium</v>
      </c>
      <c r="S6264" s="23">
        <f t="shared" si="585"/>
        <v>2022</v>
      </c>
      <c r="T6264" s="23">
        <f t="shared" si="586"/>
        <v>11</v>
      </c>
      <c r="U6264" t="str">
        <f t="shared" si="587"/>
        <v>Nov-2022</v>
      </c>
    </row>
    <row r="6265" spans="1:21" x14ac:dyDescent="0.3">
      <c r="A6265" t="s">
        <v>8276</v>
      </c>
      <c r="B6265" s="22">
        <v>45613</v>
      </c>
      <c r="C6265" s="22">
        <v>45615</v>
      </c>
      <c r="D6265" s="23" t="s">
        <v>61</v>
      </c>
      <c r="E6265" s="23" t="s">
        <v>1125</v>
      </c>
      <c r="F6265" s="23" t="s">
        <v>71</v>
      </c>
      <c r="G6265" s="23" t="s">
        <v>63</v>
      </c>
      <c r="H6265" s="23" t="s">
        <v>64</v>
      </c>
      <c r="I6265" s="23" t="s">
        <v>55</v>
      </c>
      <c r="J6265" s="23" t="s">
        <v>65</v>
      </c>
      <c r="K6265" s="23" t="s">
        <v>66</v>
      </c>
      <c r="L6265" s="24">
        <v>27113.87</v>
      </c>
      <c r="M6265">
        <v>7</v>
      </c>
      <c r="N6265" s="25">
        <v>0.1</v>
      </c>
      <c r="O6265" s="24">
        <v>6161.21</v>
      </c>
      <c r="P6265" s="26">
        <f t="shared" si="582"/>
        <v>0.22723462198498409</v>
      </c>
      <c r="Q6265" t="str">
        <f t="shared" si="583"/>
        <v>Medium</v>
      </c>
      <c r="R6265" t="str">
        <f t="shared" si="584"/>
        <v>Low</v>
      </c>
      <c r="S6265" s="23">
        <f t="shared" si="585"/>
        <v>2024</v>
      </c>
      <c r="T6265" s="23">
        <f t="shared" si="586"/>
        <v>11</v>
      </c>
      <c r="U6265" t="str">
        <f t="shared" si="587"/>
        <v>Nov-2024</v>
      </c>
    </row>
    <row r="6266" spans="1:21" x14ac:dyDescent="0.3">
      <c r="A6266" t="s">
        <v>8277</v>
      </c>
      <c r="B6266" s="22">
        <v>45597</v>
      </c>
      <c r="C6266" s="22">
        <v>45603</v>
      </c>
      <c r="D6266" s="23" t="s">
        <v>61</v>
      </c>
      <c r="E6266" s="23" t="s">
        <v>1955</v>
      </c>
      <c r="F6266" s="23" t="s">
        <v>52</v>
      </c>
      <c r="G6266" s="23" t="s">
        <v>53</v>
      </c>
      <c r="H6266" s="23" t="s">
        <v>110</v>
      </c>
      <c r="I6266" s="23" t="s">
        <v>55</v>
      </c>
      <c r="J6266" s="23" t="s">
        <v>56</v>
      </c>
      <c r="K6266" s="23" t="s">
        <v>151</v>
      </c>
      <c r="L6266" s="24">
        <v>103992.48</v>
      </c>
      <c r="M6266">
        <v>8</v>
      </c>
      <c r="N6266" s="25">
        <v>0.15</v>
      </c>
      <c r="O6266" s="24">
        <v>18942.43</v>
      </c>
      <c r="P6266" s="26">
        <f t="shared" si="582"/>
        <v>0.18215192098505587</v>
      </c>
      <c r="Q6266" t="str">
        <f t="shared" si="583"/>
        <v>Low</v>
      </c>
      <c r="R6266" t="str">
        <f t="shared" si="584"/>
        <v>Medium</v>
      </c>
      <c r="S6266" s="23">
        <f t="shared" si="585"/>
        <v>2024</v>
      </c>
      <c r="T6266" s="23">
        <f t="shared" si="586"/>
        <v>11</v>
      </c>
      <c r="U6266" t="str">
        <f t="shared" si="587"/>
        <v>Nov-2024</v>
      </c>
    </row>
    <row r="6267" spans="1:21" x14ac:dyDescent="0.3">
      <c r="A6267" t="s">
        <v>8278</v>
      </c>
      <c r="B6267" s="22">
        <v>45771</v>
      </c>
      <c r="C6267" s="22">
        <v>45777</v>
      </c>
      <c r="D6267" s="23" t="s">
        <v>61</v>
      </c>
      <c r="E6267" s="23" t="s">
        <v>1416</v>
      </c>
      <c r="F6267" s="23" t="s">
        <v>80</v>
      </c>
      <c r="G6267" s="23" t="s">
        <v>72</v>
      </c>
      <c r="H6267" s="23" t="s">
        <v>346</v>
      </c>
      <c r="I6267" s="23" t="s">
        <v>55</v>
      </c>
      <c r="J6267" s="23" t="s">
        <v>56</v>
      </c>
      <c r="K6267" s="23" t="s">
        <v>74</v>
      </c>
      <c r="L6267" s="24">
        <v>74490.06</v>
      </c>
      <c r="M6267">
        <v>6</v>
      </c>
      <c r="N6267" s="25">
        <v>0.1</v>
      </c>
      <c r="O6267" s="24">
        <v>18853.82</v>
      </c>
      <c r="P6267" s="26">
        <f t="shared" si="582"/>
        <v>0.25310517940245986</v>
      </c>
      <c r="Q6267" t="str">
        <f t="shared" si="583"/>
        <v>Medium</v>
      </c>
      <c r="R6267" t="str">
        <f t="shared" si="584"/>
        <v>Low</v>
      </c>
      <c r="S6267" s="23">
        <f t="shared" si="585"/>
        <v>2025</v>
      </c>
      <c r="T6267" s="23">
        <f t="shared" si="586"/>
        <v>4</v>
      </c>
      <c r="U6267" t="str">
        <f t="shared" si="587"/>
        <v>Apr-2025</v>
      </c>
    </row>
    <row r="6268" spans="1:21" x14ac:dyDescent="0.3">
      <c r="A6268" t="s">
        <v>8279</v>
      </c>
      <c r="B6268" s="22">
        <v>45836</v>
      </c>
      <c r="C6268" s="22">
        <v>45839</v>
      </c>
      <c r="D6268" s="23" t="s">
        <v>102</v>
      </c>
      <c r="E6268" s="23" t="s">
        <v>722</v>
      </c>
      <c r="F6268" s="23" t="s">
        <v>71</v>
      </c>
      <c r="G6268" s="23" t="s">
        <v>63</v>
      </c>
      <c r="H6268" s="23" t="s">
        <v>202</v>
      </c>
      <c r="I6268" s="23" t="s">
        <v>96</v>
      </c>
      <c r="J6268" s="23" t="s">
        <v>111</v>
      </c>
      <c r="K6268" s="23" t="s">
        <v>225</v>
      </c>
      <c r="L6268" s="24">
        <v>68891.48</v>
      </c>
      <c r="M6268">
        <v>7</v>
      </c>
      <c r="N6268" s="25">
        <v>0.2</v>
      </c>
      <c r="O6268" s="24">
        <v>12010.51</v>
      </c>
      <c r="P6268" s="26">
        <f t="shared" si="582"/>
        <v>0.17433955548639687</v>
      </c>
      <c r="Q6268" t="str">
        <f t="shared" si="583"/>
        <v>Low</v>
      </c>
      <c r="R6268" t="str">
        <f t="shared" si="584"/>
        <v>Medium</v>
      </c>
      <c r="S6268" s="23">
        <f t="shared" si="585"/>
        <v>2025</v>
      </c>
      <c r="T6268" s="23">
        <f t="shared" si="586"/>
        <v>6</v>
      </c>
      <c r="U6268" t="str">
        <f t="shared" si="587"/>
        <v>Jun-2025</v>
      </c>
    </row>
    <row r="6269" spans="1:21" x14ac:dyDescent="0.3">
      <c r="A6269" t="s">
        <v>8280</v>
      </c>
      <c r="B6269" s="22">
        <v>44614</v>
      </c>
      <c r="C6269" s="22">
        <v>44618</v>
      </c>
      <c r="D6269" s="23" t="s">
        <v>78</v>
      </c>
      <c r="E6269" s="23" t="s">
        <v>2641</v>
      </c>
      <c r="F6269" s="23" t="s">
        <v>52</v>
      </c>
      <c r="G6269" s="23" t="s">
        <v>179</v>
      </c>
      <c r="H6269" s="23" t="s">
        <v>236</v>
      </c>
      <c r="I6269" s="23" t="s">
        <v>83</v>
      </c>
      <c r="J6269" s="23" t="s">
        <v>156</v>
      </c>
      <c r="K6269" s="23" t="s">
        <v>157</v>
      </c>
      <c r="L6269" s="24">
        <v>75410.55</v>
      </c>
      <c r="M6269">
        <v>9</v>
      </c>
      <c r="N6269" s="25">
        <v>0</v>
      </c>
      <c r="O6269" s="24">
        <v>15649.99</v>
      </c>
      <c r="P6269" s="26">
        <f t="shared" si="582"/>
        <v>0.20753051131439831</v>
      </c>
      <c r="Q6269" t="str">
        <f t="shared" si="583"/>
        <v>Medium</v>
      </c>
      <c r="R6269" t="str">
        <f t="shared" si="584"/>
        <v>None</v>
      </c>
      <c r="S6269" s="23">
        <f t="shared" si="585"/>
        <v>2022</v>
      </c>
      <c r="T6269" s="23">
        <f t="shared" si="586"/>
        <v>2</v>
      </c>
      <c r="U6269" t="str">
        <f t="shared" si="587"/>
        <v>Feb-2022</v>
      </c>
    </row>
    <row r="6270" spans="1:21" x14ac:dyDescent="0.3">
      <c r="A6270" t="s">
        <v>8281</v>
      </c>
      <c r="B6270" s="22">
        <v>44654</v>
      </c>
      <c r="C6270" s="22">
        <v>44660</v>
      </c>
      <c r="D6270" s="23" t="s">
        <v>50</v>
      </c>
      <c r="E6270" s="23" t="s">
        <v>527</v>
      </c>
      <c r="F6270" s="23" t="s">
        <v>71</v>
      </c>
      <c r="G6270" s="23" t="s">
        <v>179</v>
      </c>
      <c r="H6270" s="23" t="s">
        <v>180</v>
      </c>
      <c r="I6270" s="23" t="s">
        <v>118</v>
      </c>
      <c r="J6270" s="23" t="s">
        <v>230</v>
      </c>
      <c r="K6270" s="23" t="s">
        <v>351</v>
      </c>
      <c r="L6270" s="24">
        <v>6889.4</v>
      </c>
      <c r="M6270">
        <v>7</v>
      </c>
      <c r="N6270" s="25">
        <v>0.1</v>
      </c>
      <c r="O6270" s="24">
        <v>1819.05</v>
      </c>
      <c r="P6270" s="26">
        <f t="shared" si="582"/>
        <v>0.26403605538943886</v>
      </c>
      <c r="Q6270" t="str">
        <f t="shared" si="583"/>
        <v>Medium</v>
      </c>
      <c r="R6270" t="str">
        <f t="shared" si="584"/>
        <v>Low</v>
      </c>
      <c r="S6270" s="23">
        <f t="shared" si="585"/>
        <v>2022</v>
      </c>
      <c r="T6270" s="23">
        <f t="shared" si="586"/>
        <v>4</v>
      </c>
      <c r="U6270" t="str">
        <f t="shared" si="587"/>
        <v>Apr-2022</v>
      </c>
    </row>
    <row r="6271" spans="1:21" x14ac:dyDescent="0.3">
      <c r="A6271" t="s">
        <v>8282</v>
      </c>
      <c r="B6271" s="22">
        <v>44932</v>
      </c>
      <c r="C6271" s="22">
        <v>44934</v>
      </c>
      <c r="D6271" s="23" t="s">
        <v>50</v>
      </c>
      <c r="E6271" s="23" t="s">
        <v>850</v>
      </c>
      <c r="F6271" s="23" t="s">
        <v>71</v>
      </c>
      <c r="G6271" s="23" t="s">
        <v>72</v>
      </c>
      <c r="H6271" s="23" t="s">
        <v>346</v>
      </c>
      <c r="I6271" s="23" t="s">
        <v>55</v>
      </c>
      <c r="J6271" s="23" t="s">
        <v>56</v>
      </c>
      <c r="K6271" s="23" t="s">
        <v>74</v>
      </c>
      <c r="L6271" s="24">
        <v>66961.95</v>
      </c>
      <c r="M6271">
        <v>5</v>
      </c>
      <c r="N6271" s="25">
        <v>0.05</v>
      </c>
      <c r="O6271" s="24">
        <v>23054.18</v>
      </c>
      <c r="P6271" s="26">
        <f t="shared" si="582"/>
        <v>0.34428776342385492</v>
      </c>
      <c r="Q6271" t="str">
        <f t="shared" si="583"/>
        <v>High</v>
      </c>
      <c r="R6271" t="str">
        <f t="shared" si="584"/>
        <v>Low</v>
      </c>
      <c r="S6271" s="23">
        <f t="shared" si="585"/>
        <v>2023</v>
      </c>
      <c r="T6271" s="23">
        <f t="shared" si="586"/>
        <v>1</v>
      </c>
      <c r="U6271" t="str">
        <f t="shared" si="587"/>
        <v>Jan-2023</v>
      </c>
    </row>
    <row r="6272" spans="1:21" x14ac:dyDescent="0.3">
      <c r="A6272" t="s">
        <v>8283</v>
      </c>
      <c r="B6272" s="22">
        <v>45812</v>
      </c>
      <c r="C6272" s="22">
        <v>45815</v>
      </c>
      <c r="D6272" s="23" t="s">
        <v>50</v>
      </c>
      <c r="E6272" s="23" t="s">
        <v>269</v>
      </c>
      <c r="F6272" s="23" t="s">
        <v>71</v>
      </c>
      <c r="G6272" s="23" t="s">
        <v>72</v>
      </c>
      <c r="H6272" s="23" t="s">
        <v>346</v>
      </c>
      <c r="I6272" s="23" t="s">
        <v>55</v>
      </c>
      <c r="J6272" s="23" t="s">
        <v>65</v>
      </c>
      <c r="K6272" s="23" t="s">
        <v>91</v>
      </c>
      <c r="L6272" s="24">
        <v>44675.28</v>
      </c>
      <c r="M6272">
        <v>8</v>
      </c>
      <c r="N6272" s="25">
        <v>0.15</v>
      </c>
      <c r="O6272" s="24">
        <v>6861.72</v>
      </c>
      <c r="P6272" s="26">
        <f t="shared" si="582"/>
        <v>0.15359097917237452</v>
      </c>
      <c r="Q6272" t="str">
        <f t="shared" si="583"/>
        <v>Low</v>
      </c>
      <c r="R6272" t="str">
        <f t="shared" si="584"/>
        <v>Medium</v>
      </c>
      <c r="S6272" s="23">
        <f t="shared" si="585"/>
        <v>2025</v>
      </c>
      <c r="T6272" s="23">
        <f t="shared" si="586"/>
        <v>6</v>
      </c>
      <c r="U6272" t="str">
        <f t="shared" si="587"/>
        <v>Jun-2025</v>
      </c>
    </row>
    <row r="6273" spans="1:21" x14ac:dyDescent="0.3">
      <c r="A6273" t="s">
        <v>8284</v>
      </c>
      <c r="B6273" s="22">
        <v>44782</v>
      </c>
      <c r="C6273" s="22">
        <v>44787</v>
      </c>
      <c r="D6273" s="23" t="s">
        <v>50</v>
      </c>
      <c r="E6273" s="23" t="s">
        <v>954</v>
      </c>
      <c r="F6273" s="23" t="s">
        <v>71</v>
      </c>
      <c r="G6273" s="23" t="s">
        <v>72</v>
      </c>
      <c r="H6273" s="23" t="s">
        <v>346</v>
      </c>
      <c r="I6273" s="23" t="s">
        <v>83</v>
      </c>
      <c r="J6273" s="23" t="s">
        <v>84</v>
      </c>
      <c r="K6273" s="23" t="s">
        <v>85</v>
      </c>
      <c r="L6273" s="24">
        <v>91712.39</v>
      </c>
      <c r="M6273">
        <v>7</v>
      </c>
      <c r="N6273" s="25">
        <v>0.25</v>
      </c>
      <c r="O6273" s="24">
        <v>18944.02</v>
      </c>
      <c r="P6273" s="26">
        <f t="shared" si="582"/>
        <v>0.206559004732076</v>
      </c>
      <c r="Q6273" t="str">
        <f t="shared" si="583"/>
        <v>Medium</v>
      </c>
      <c r="R6273" t="str">
        <f t="shared" si="584"/>
        <v>High</v>
      </c>
      <c r="S6273" s="23">
        <f t="shared" si="585"/>
        <v>2022</v>
      </c>
      <c r="T6273" s="23">
        <f t="shared" si="586"/>
        <v>8</v>
      </c>
      <c r="U6273" t="str">
        <f t="shared" si="587"/>
        <v>Aug-2022</v>
      </c>
    </row>
    <row r="6274" spans="1:21" x14ac:dyDescent="0.3">
      <c r="A6274" t="s">
        <v>8285</v>
      </c>
      <c r="B6274" s="22">
        <v>45742</v>
      </c>
      <c r="C6274" s="22">
        <v>45746</v>
      </c>
      <c r="D6274" s="23" t="s">
        <v>78</v>
      </c>
      <c r="E6274" s="23" t="s">
        <v>1319</v>
      </c>
      <c r="F6274" s="23" t="s">
        <v>80</v>
      </c>
      <c r="G6274" s="23" t="s">
        <v>72</v>
      </c>
      <c r="H6274" s="23" t="s">
        <v>104</v>
      </c>
      <c r="I6274" s="23" t="s">
        <v>96</v>
      </c>
      <c r="J6274" s="23" t="s">
        <v>111</v>
      </c>
      <c r="K6274" s="23" t="s">
        <v>112</v>
      </c>
      <c r="L6274" s="24">
        <v>28719.63</v>
      </c>
      <c r="M6274">
        <v>9</v>
      </c>
      <c r="N6274" s="25">
        <v>0.25</v>
      </c>
      <c r="O6274" s="24">
        <v>3307.61</v>
      </c>
      <c r="P6274" s="26">
        <f t="shared" si="582"/>
        <v>0.11516896283134567</v>
      </c>
      <c r="Q6274" t="str">
        <f t="shared" si="583"/>
        <v>Low</v>
      </c>
      <c r="R6274" t="str">
        <f t="shared" si="584"/>
        <v>High</v>
      </c>
      <c r="S6274" s="23">
        <f t="shared" si="585"/>
        <v>2025</v>
      </c>
      <c r="T6274" s="23">
        <f t="shared" si="586"/>
        <v>3</v>
      </c>
      <c r="U6274" t="str">
        <f t="shared" si="587"/>
        <v>Mar-2025</v>
      </c>
    </row>
    <row r="6275" spans="1:21" x14ac:dyDescent="0.3">
      <c r="A6275" t="s">
        <v>8286</v>
      </c>
      <c r="B6275" s="22">
        <v>45612</v>
      </c>
      <c r="C6275" s="22">
        <v>45614</v>
      </c>
      <c r="D6275" s="23" t="s">
        <v>50</v>
      </c>
      <c r="E6275" s="23" t="s">
        <v>116</v>
      </c>
      <c r="F6275" s="23" t="s">
        <v>52</v>
      </c>
      <c r="G6275" s="23" t="s">
        <v>72</v>
      </c>
      <c r="H6275" s="23" t="s">
        <v>73</v>
      </c>
      <c r="I6275" s="23" t="s">
        <v>55</v>
      </c>
      <c r="J6275" s="23" t="s">
        <v>56</v>
      </c>
      <c r="K6275" s="23" t="s">
        <v>57</v>
      </c>
      <c r="L6275" s="24">
        <v>60169.05</v>
      </c>
      <c r="M6275">
        <v>9</v>
      </c>
      <c r="N6275" s="25">
        <v>0.2</v>
      </c>
      <c r="O6275" s="24">
        <v>14125.65</v>
      </c>
      <c r="P6275" s="26">
        <f t="shared" si="582"/>
        <v>0.23476604666352549</v>
      </c>
      <c r="Q6275" t="str">
        <f t="shared" si="583"/>
        <v>Medium</v>
      </c>
      <c r="R6275" t="str">
        <f t="shared" si="584"/>
        <v>Medium</v>
      </c>
      <c r="S6275" s="23">
        <f t="shared" si="585"/>
        <v>2024</v>
      </c>
      <c r="T6275" s="23">
        <f t="shared" si="586"/>
        <v>11</v>
      </c>
      <c r="U6275" t="str">
        <f t="shared" si="587"/>
        <v>Nov-2024</v>
      </c>
    </row>
    <row r="6276" spans="1:21" x14ac:dyDescent="0.3">
      <c r="A6276" t="s">
        <v>8287</v>
      </c>
      <c r="B6276" s="22">
        <v>45080</v>
      </c>
      <c r="C6276" s="22">
        <v>45086</v>
      </c>
      <c r="D6276" s="23" t="s">
        <v>78</v>
      </c>
      <c r="E6276" s="23" t="s">
        <v>298</v>
      </c>
      <c r="F6276" s="23" t="s">
        <v>80</v>
      </c>
      <c r="G6276" s="23" t="s">
        <v>81</v>
      </c>
      <c r="H6276" s="23" t="s">
        <v>284</v>
      </c>
      <c r="I6276" s="23" t="s">
        <v>118</v>
      </c>
      <c r="J6276" s="23" t="s">
        <v>119</v>
      </c>
      <c r="K6276" s="23" t="s">
        <v>270</v>
      </c>
      <c r="L6276" s="24">
        <v>119622</v>
      </c>
      <c r="M6276">
        <v>10</v>
      </c>
      <c r="N6276" s="25">
        <v>0.05</v>
      </c>
      <c r="O6276" s="24">
        <v>26895.39</v>
      </c>
      <c r="P6276" s="26">
        <f t="shared" ref="P6276:P6339" si="588">IFERROR(O6276/L6276,0)</f>
        <v>0.2248364849275217</v>
      </c>
      <c r="Q6276" t="str">
        <f t="shared" ref="Q6276:Q6339" si="589">IF(P6276&gt;=0.3,"High",IF(P6276&gt;=0.2,"Medium","Low"))</f>
        <v>Medium</v>
      </c>
      <c r="R6276" t="str">
        <f t="shared" ref="R6276:R6339" si="590">IF(N6276=0,"None",IF(N6276&lt;=0.1,"Low",IF(N6276&lt;=0.2,"Medium","High")))</f>
        <v>Low</v>
      </c>
      <c r="S6276" s="23">
        <f t="shared" ref="S6276:S6339" si="591">YEAR(B6276)</f>
        <v>2023</v>
      </c>
      <c r="T6276" s="23">
        <f t="shared" ref="T6276:T6339" si="592">MONTH(B6276)</f>
        <v>6</v>
      </c>
      <c r="U6276" t="str">
        <f t="shared" ref="U6276:U6339" si="593">TEXT(B6276,"mmm-yyyy")</f>
        <v>Jun-2023</v>
      </c>
    </row>
    <row r="6277" spans="1:21" x14ac:dyDescent="0.3">
      <c r="A6277" t="s">
        <v>8288</v>
      </c>
      <c r="B6277" s="22">
        <v>44898</v>
      </c>
      <c r="C6277" s="22">
        <v>44903</v>
      </c>
      <c r="D6277" s="23" t="s">
        <v>102</v>
      </c>
      <c r="E6277" s="23" t="s">
        <v>711</v>
      </c>
      <c r="F6277" s="23" t="s">
        <v>52</v>
      </c>
      <c r="G6277" s="23" t="s">
        <v>179</v>
      </c>
      <c r="H6277" s="23" t="s">
        <v>180</v>
      </c>
      <c r="I6277" s="23" t="s">
        <v>96</v>
      </c>
      <c r="J6277" s="23" t="s">
        <v>135</v>
      </c>
      <c r="K6277" s="23" t="s">
        <v>136</v>
      </c>
      <c r="L6277" s="24">
        <v>32410.35</v>
      </c>
      <c r="M6277">
        <v>3</v>
      </c>
      <c r="N6277" s="25">
        <v>0.05</v>
      </c>
      <c r="O6277" s="24">
        <v>6718.01</v>
      </c>
      <c r="P6277" s="26">
        <f t="shared" si="588"/>
        <v>0.20727977328230027</v>
      </c>
      <c r="Q6277" t="str">
        <f t="shared" si="589"/>
        <v>Medium</v>
      </c>
      <c r="R6277" t="str">
        <f t="shared" si="590"/>
        <v>Low</v>
      </c>
      <c r="S6277" s="23">
        <f t="shared" si="591"/>
        <v>2022</v>
      </c>
      <c r="T6277" s="23">
        <f t="shared" si="592"/>
        <v>12</v>
      </c>
      <c r="U6277" t="str">
        <f t="shared" si="593"/>
        <v>Dec-2022</v>
      </c>
    </row>
    <row r="6278" spans="1:21" x14ac:dyDescent="0.3">
      <c r="A6278" t="s">
        <v>8289</v>
      </c>
      <c r="B6278" s="22">
        <v>45946</v>
      </c>
      <c r="C6278" s="22">
        <v>45951</v>
      </c>
      <c r="D6278" s="23" t="s">
        <v>50</v>
      </c>
      <c r="E6278" s="23" t="s">
        <v>573</v>
      </c>
      <c r="F6278" s="23" t="s">
        <v>71</v>
      </c>
      <c r="G6278" s="23" t="s">
        <v>53</v>
      </c>
      <c r="H6278" s="23" t="s">
        <v>110</v>
      </c>
      <c r="I6278" s="23" t="s">
        <v>96</v>
      </c>
      <c r="J6278" s="23" t="s">
        <v>166</v>
      </c>
      <c r="K6278" s="23" t="s">
        <v>762</v>
      </c>
      <c r="L6278" s="24">
        <v>57690.400000000001</v>
      </c>
      <c r="M6278">
        <v>8</v>
      </c>
      <c r="N6278" s="25">
        <v>0.1</v>
      </c>
      <c r="O6278" s="24">
        <v>15935.04</v>
      </c>
      <c r="P6278" s="26">
        <f t="shared" si="588"/>
        <v>0.27621649355872036</v>
      </c>
      <c r="Q6278" t="str">
        <f t="shared" si="589"/>
        <v>Medium</v>
      </c>
      <c r="R6278" t="str">
        <f t="shared" si="590"/>
        <v>Low</v>
      </c>
      <c r="S6278" s="23">
        <f t="shared" si="591"/>
        <v>2025</v>
      </c>
      <c r="T6278" s="23">
        <f t="shared" si="592"/>
        <v>10</v>
      </c>
      <c r="U6278" t="str">
        <f t="shared" si="593"/>
        <v>Oct-2025</v>
      </c>
    </row>
    <row r="6279" spans="1:21" x14ac:dyDescent="0.3">
      <c r="A6279" t="s">
        <v>8290</v>
      </c>
      <c r="B6279" s="22">
        <v>44664</v>
      </c>
      <c r="C6279" s="22">
        <v>44671</v>
      </c>
      <c r="D6279" s="23" t="s">
        <v>61</v>
      </c>
      <c r="E6279" s="23" t="s">
        <v>355</v>
      </c>
      <c r="F6279" s="23" t="s">
        <v>80</v>
      </c>
      <c r="G6279" s="23" t="s">
        <v>81</v>
      </c>
      <c r="H6279" s="23" t="s">
        <v>186</v>
      </c>
      <c r="I6279" s="23" t="s">
        <v>83</v>
      </c>
      <c r="J6279" s="23" t="s">
        <v>84</v>
      </c>
      <c r="K6279" s="23" t="s">
        <v>105</v>
      </c>
      <c r="L6279" s="24">
        <v>43672.51</v>
      </c>
      <c r="M6279">
        <v>7</v>
      </c>
      <c r="N6279" s="25">
        <v>0.1</v>
      </c>
      <c r="O6279" s="24">
        <v>8770.0499999999993</v>
      </c>
      <c r="P6279" s="26">
        <f t="shared" si="588"/>
        <v>0.20081396741336824</v>
      </c>
      <c r="Q6279" t="str">
        <f t="shared" si="589"/>
        <v>Medium</v>
      </c>
      <c r="R6279" t="str">
        <f t="shared" si="590"/>
        <v>Low</v>
      </c>
      <c r="S6279" s="23">
        <f t="shared" si="591"/>
        <v>2022</v>
      </c>
      <c r="T6279" s="23">
        <f t="shared" si="592"/>
        <v>4</v>
      </c>
      <c r="U6279" t="str">
        <f t="shared" si="593"/>
        <v>Apr-2022</v>
      </c>
    </row>
    <row r="6280" spans="1:21" x14ac:dyDescent="0.3">
      <c r="A6280" t="s">
        <v>8291</v>
      </c>
      <c r="B6280" s="22">
        <v>44577</v>
      </c>
      <c r="C6280" s="22">
        <v>44580</v>
      </c>
      <c r="D6280" s="23" t="s">
        <v>61</v>
      </c>
      <c r="E6280" s="23" t="s">
        <v>468</v>
      </c>
      <c r="F6280" s="23" t="s">
        <v>80</v>
      </c>
      <c r="G6280" s="23" t="s">
        <v>63</v>
      </c>
      <c r="H6280" s="23" t="s">
        <v>64</v>
      </c>
      <c r="I6280" s="23" t="s">
        <v>96</v>
      </c>
      <c r="J6280" s="23" t="s">
        <v>97</v>
      </c>
      <c r="K6280" s="23" t="s">
        <v>181</v>
      </c>
      <c r="L6280" s="24">
        <v>8011.8</v>
      </c>
      <c r="M6280">
        <v>6</v>
      </c>
      <c r="N6280" s="25">
        <v>0</v>
      </c>
      <c r="O6280" s="24">
        <v>1940.63</v>
      </c>
      <c r="P6280" s="26">
        <f t="shared" si="588"/>
        <v>0.24222147332684291</v>
      </c>
      <c r="Q6280" t="str">
        <f t="shared" si="589"/>
        <v>Medium</v>
      </c>
      <c r="R6280" t="str">
        <f t="shared" si="590"/>
        <v>None</v>
      </c>
      <c r="S6280" s="23">
        <f t="shared" si="591"/>
        <v>2022</v>
      </c>
      <c r="T6280" s="23">
        <f t="shared" si="592"/>
        <v>1</v>
      </c>
      <c r="U6280" t="str">
        <f t="shared" si="593"/>
        <v>Jan-2022</v>
      </c>
    </row>
    <row r="6281" spans="1:21" x14ac:dyDescent="0.3">
      <c r="A6281" t="s">
        <v>8292</v>
      </c>
      <c r="B6281" s="22">
        <v>45292</v>
      </c>
      <c r="C6281" s="22">
        <v>45297</v>
      </c>
      <c r="D6281" s="23" t="s">
        <v>78</v>
      </c>
      <c r="E6281" s="23" t="s">
        <v>607</v>
      </c>
      <c r="F6281" s="23" t="s">
        <v>71</v>
      </c>
      <c r="G6281" s="23" t="s">
        <v>72</v>
      </c>
      <c r="H6281" s="23" t="s">
        <v>73</v>
      </c>
      <c r="I6281" s="23" t="s">
        <v>96</v>
      </c>
      <c r="J6281" s="23" t="s">
        <v>135</v>
      </c>
      <c r="K6281" s="23" t="s">
        <v>395</v>
      </c>
      <c r="L6281" s="24">
        <v>37502.639999999999</v>
      </c>
      <c r="M6281">
        <v>3</v>
      </c>
      <c r="N6281" s="25">
        <v>0.15</v>
      </c>
      <c r="O6281" s="24">
        <v>8207</v>
      </c>
      <c r="P6281" s="26">
        <f t="shared" si="588"/>
        <v>0.21883792714326245</v>
      </c>
      <c r="Q6281" t="str">
        <f t="shared" si="589"/>
        <v>Medium</v>
      </c>
      <c r="R6281" t="str">
        <f t="shared" si="590"/>
        <v>Medium</v>
      </c>
      <c r="S6281" s="23">
        <f t="shared" si="591"/>
        <v>2024</v>
      </c>
      <c r="T6281" s="23">
        <f t="shared" si="592"/>
        <v>1</v>
      </c>
      <c r="U6281" t="str">
        <f t="shared" si="593"/>
        <v>Jan-2024</v>
      </c>
    </row>
    <row r="6282" spans="1:21" x14ac:dyDescent="0.3">
      <c r="A6282" t="s">
        <v>8293</v>
      </c>
      <c r="B6282" s="22">
        <v>45125</v>
      </c>
      <c r="C6282" s="22">
        <v>45131</v>
      </c>
      <c r="D6282" s="23" t="s">
        <v>50</v>
      </c>
      <c r="E6282" s="23" t="s">
        <v>394</v>
      </c>
      <c r="F6282" s="23" t="s">
        <v>80</v>
      </c>
      <c r="G6282" s="23" t="s">
        <v>63</v>
      </c>
      <c r="H6282" s="23" t="s">
        <v>64</v>
      </c>
      <c r="I6282" s="23" t="s">
        <v>83</v>
      </c>
      <c r="J6282" s="23" t="s">
        <v>84</v>
      </c>
      <c r="K6282" s="23" t="s">
        <v>105</v>
      </c>
      <c r="L6282" s="24">
        <v>12427.68</v>
      </c>
      <c r="M6282">
        <v>2</v>
      </c>
      <c r="N6282" s="25">
        <v>0.15</v>
      </c>
      <c r="O6282" s="24">
        <v>4186.18</v>
      </c>
      <c r="P6282" s="26">
        <f t="shared" si="588"/>
        <v>0.33684324025079504</v>
      </c>
      <c r="Q6282" t="str">
        <f t="shared" si="589"/>
        <v>High</v>
      </c>
      <c r="R6282" t="str">
        <f t="shared" si="590"/>
        <v>Medium</v>
      </c>
      <c r="S6282" s="23">
        <f t="shared" si="591"/>
        <v>2023</v>
      </c>
      <c r="T6282" s="23">
        <f t="shared" si="592"/>
        <v>7</v>
      </c>
      <c r="U6282" t="str">
        <f t="shared" si="593"/>
        <v>Jul-2023</v>
      </c>
    </row>
    <row r="6283" spans="1:21" x14ac:dyDescent="0.3">
      <c r="A6283" t="s">
        <v>8294</v>
      </c>
      <c r="B6283" s="22">
        <v>44858</v>
      </c>
      <c r="C6283" s="22">
        <v>44863</v>
      </c>
      <c r="D6283" s="23" t="s">
        <v>102</v>
      </c>
      <c r="E6283" s="23" t="s">
        <v>854</v>
      </c>
      <c r="F6283" s="23" t="s">
        <v>52</v>
      </c>
      <c r="G6283" s="23" t="s">
        <v>81</v>
      </c>
      <c r="H6283" s="23" t="s">
        <v>284</v>
      </c>
      <c r="I6283" s="23" t="s">
        <v>118</v>
      </c>
      <c r="J6283" s="23" t="s">
        <v>230</v>
      </c>
      <c r="K6283" s="23" t="s">
        <v>351</v>
      </c>
      <c r="L6283" s="24">
        <v>33153.1</v>
      </c>
      <c r="M6283">
        <v>5</v>
      </c>
      <c r="N6283" s="25">
        <v>0.25</v>
      </c>
      <c r="O6283" s="24">
        <v>7027.04</v>
      </c>
      <c r="P6283" s="26">
        <f t="shared" si="588"/>
        <v>0.21195725286624781</v>
      </c>
      <c r="Q6283" t="str">
        <f t="shared" si="589"/>
        <v>Medium</v>
      </c>
      <c r="R6283" t="str">
        <f t="shared" si="590"/>
        <v>High</v>
      </c>
      <c r="S6283" s="23">
        <f t="shared" si="591"/>
        <v>2022</v>
      </c>
      <c r="T6283" s="23">
        <f t="shared" si="592"/>
        <v>10</v>
      </c>
      <c r="U6283" t="str">
        <f t="shared" si="593"/>
        <v>Oct-2022</v>
      </c>
    </row>
    <row r="6284" spans="1:21" x14ac:dyDescent="0.3">
      <c r="A6284" t="s">
        <v>8295</v>
      </c>
      <c r="B6284" s="22">
        <v>45444</v>
      </c>
      <c r="C6284" s="22">
        <v>45445</v>
      </c>
      <c r="D6284" s="23" t="s">
        <v>78</v>
      </c>
      <c r="E6284" s="23" t="s">
        <v>201</v>
      </c>
      <c r="F6284" s="23" t="s">
        <v>71</v>
      </c>
      <c r="G6284" s="23" t="s">
        <v>179</v>
      </c>
      <c r="H6284" s="23" t="s">
        <v>180</v>
      </c>
      <c r="I6284" s="23" t="s">
        <v>118</v>
      </c>
      <c r="J6284" s="23" t="s">
        <v>191</v>
      </c>
      <c r="K6284" s="23" t="s">
        <v>290</v>
      </c>
      <c r="L6284" s="24">
        <v>44621.440000000002</v>
      </c>
      <c r="M6284">
        <v>8</v>
      </c>
      <c r="N6284" s="25">
        <v>0.15</v>
      </c>
      <c r="O6284" s="24">
        <v>13650.21</v>
      </c>
      <c r="P6284" s="26">
        <f t="shared" si="588"/>
        <v>0.30591146318899609</v>
      </c>
      <c r="Q6284" t="str">
        <f t="shared" si="589"/>
        <v>High</v>
      </c>
      <c r="R6284" t="str">
        <f t="shared" si="590"/>
        <v>Medium</v>
      </c>
      <c r="S6284" s="23">
        <f t="shared" si="591"/>
        <v>2024</v>
      </c>
      <c r="T6284" s="23">
        <f t="shared" si="592"/>
        <v>6</v>
      </c>
      <c r="U6284" t="str">
        <f t="shared" si="593"/>
        <v>Jun-2024</v>
      </c>
    </row>
    <row r="6285" spans="1:21" x14ac:dyDescent="0.3">
      <c r="A6285" t="s">
        <v>8296</v>
      </c>
      <c r="B6285" s="22">
        <v>44665</v>
      </c>
      <c r="C6285" s="22">
        <v>44670</v>
      </c>
      <c r="D6285" s="23" t="s">
        <v>102</v>
      </c>
      <c r="E6285" s="23" t="s">
        <v>2231</v>
      </c>
      <c r="F6285" s="23" t="s">
        <v>80</v>
      </c>
      <c r="G6285" s="23" t="s">
        <v>63</v>
      </c>
      <c r="H6285" s="23" t="s">
        <v>64</v>
      </c>
      <c r="I6285" s="23" t="s">
        <v>118</v>
      </c>
      <c r="J6285" s="23" t="s">
        <v>119</v>
      </c>
      <c r="K6285" s="23" t="s">
        <v>197</v>
      </c>
      <c r="L6285" s="24">
        <v>9430.56</v>
      </c>
      <c r="M6285">
        <v>6</v>
      </c>
      <c r="N6285" s="25">
        <v>0.25</v>
      </c>
      <c r="O6285" s="24">
        <v>2446.54</v>
      </c>
      <c r="P6285" s="26">
        <f t="shared" si="588"/>
        <v>0.25942679968103699</v>
      </c>
      <c r="Q6285" t="str">
        <f t="shared" si="589"/>
        <v>Medium</v>
      </c>
      <c r="R6285" t="str">
        <f t="shared" si="590"/>
        <v>High</v>
      </c>
      <c r="S6285" s="23">
        <f t="shared" si="591"/>
        <v>2022</v>
      </c>
      <c r="T6285" s="23">
        <f t="shared" si="592"/>
        <v>4</v>
      </c>
      <c r="U6285" t="str">
        <f t="shared" si="593"/>
        <v>Apr-2022</v>
      </c>
    </row>
    <row r="6286" spans="1:21" x14ac:dyDescent="0.3">
      <c r="A6286" t="s">
        <v>8297</v>
      </c>
      <c r="B6286" s="22">
        <v>44836</v>
      </c>
      <c r="C6286" s="22">
        <v>44838</v>
      </c>
      <c r="D6286" s="23" t="s">
        <v>78</v>
      </c>
      <c r="E6286" s="23" t="s">
        <v>871</v>
      </c>
      <c r="F6286" s="23" t="s">
        <v>80</v>
      </c>
      <c r="G6286" s="23" t="s">
        <v>53</v>
      </c>
      <c r="H6286" s="23" t="s">
        <v>110</v>
      </c>
      <c r="I6286" s="23" t="s">
        <v>83</v>
      </c>
      <c r="J6286" s="23" t="s">
        <v>84</v>
      </c>
      <c r="K6286" s="23" t="s">
        <v>105</v>
      </c>
      <c r="L6286" s="24">
        <v>50317.74</v>
      </c>
      <c r="M6286">
        <v>6</v>
      </c>
      <c r="N6286" s="25">
        <v>0.15</v>
      </c>
      <c r="O6286" s="24">
        <v>13038.11</v>
      </c>
      <c r="P6286" s="26">
        <f t="shared" si="588"/>
        <v>0.25911557236076183</v>
      </c>
      <c r="Q6286" t="str">
        <f t="shared" si="589"/>
        <v>Medium</v>
      </c>
      <c r="R6286" t="str">
        <f t="shared" si="590"/>
        <v>Medium</v>
      </c>
      <c r="S6286" s="23">
        <f t="shared" si="591"/>
        <v>2022</v>
      </c>
      <c r="T6286" s="23">
        <f t="shared" si="592"/>
        <v>10</v>
      </c>
      <c r="U6286" t="str">
        <f t="shared" si="593"/>
        <v>Oct-2022</v>
      </c>
    </row>
    <row r="6287" spans="1:21" x14ac:dyDescent="0.3">
      <c r="A6287" t="s">
        <v>8298</v>
      </c>
      <c r="B6287" s="22">
        <v>44967</v>
      </c>
      <c r="C6287" s="22">
        <v>44971</v>
      </c>
      <c r="D6287" s="23" t="s">
        <v>102</v>
      </c>
      <c r="E6287" s="23" t="s">
        <v>1186</v>
      </c>
      <c r="F6287" s="23" t="s">
        <v>80</v>
      </c>
      <c r="G6287" s="23" t="s">
        <v>63</v>
      </c>
      <c r="H6287" s="23" t="s">
        <v>64</v>
      </c>
      <c r="I6287" s="23" t="s">
        <v>83</v>
      </c>
      <c r="J6287" s="23" t="s">
        <v>84</v>
      </c>
      <c r="K6287" s="23" t="s">
        <v>257</v>
      </c>
      <c r="L6287" s="24">
        <v>29217.84</v>
      </c>
      <c r="M6287">
        <v>4</v>
      </c>
      <c r="N6287" s="25">
        <v>0.05</v>
      </c>
      <c r="O6287" s="24">
        <v>5932.19</v>
      </c>
      <c r="P6287" s="26">
        <f t="shared" si="588"/>
        <v>0.20303314687191112</v>
      </c>
      <c r="Q6287" t="str">
        <f t="shared" si="589"/>
        <v>Medium</v>
      </c>
      <c r="R6287" t="str">
        <f t="shared" si="590"/>
        <v>Low</v>
      </c>
      <c r="S6287" s="23">
        <f t="shared" si="591"/>
        <v>2023</v>
      </c>
      <c r="T6287" s="23">
        <f t="shared" si="592"/>
        <v>2</v>
      </c>
      <c r="U6287" t="str">
        <f t="shared" si="593"/>
        <v>Feb-2023</v>
      </c>
    </row>
    <row r="6288" spans="1:21" x14ac:dyDescent="0.3">
      <c r="A6288" t="s">
        <v>8299</v>
      </c>
      <c r="B6288" s="22">
        <v>45725</v>
      </c>
      <c r="C6288" s="22">
        <v>45731</v>
      </c>
      <c r="D6288" s="23" t="s">
        <v>50</v>
      </c>
      <c r="E6288" s="23" t="s">
        <v>4023</v>
      </c>
      <c r="F6288" s="23" t="s">
        <v>71</v>
      </c>
      <c r="G6288" s="23" t="s">
        <v>179</v>
      </c>
      <c r="H6288" s="23" t="s">
        <v>180</v>
      </c>
      <c r="I6288" s="23" t="s">
        <v>118</v>
      </c>
      <c r="J6288" s="23" t="s">
        <v>230</v>
      </c>
      <c r="K6288" s="23" t="s">
        <v>351</v>
      </c>
      <c r="L6288" s="24">
        <v>66534.09</v>
      </c>
      <c r="M6288">
        <v>7</v>
      </c>
      <c r="N6288" s="25">
        <v>0.25</v>
      </c>
      <c r="O6288" s="24">
        <v>17943.05</v>
      </c>
      <c r="P6288" s="26">
        <f t="shared" si="588"/>
        <v>0.26968205321512628</v>
      </c>
      <c r="Q6288" t="str">
        <f t="shared" si="589"/>
        <v>Medium</v>
      </c>
      <c r="R6288" t="str">
        <f t="shared" si="590"/>
        <v>High</v>
      </c>
      <c r="S6288" s="23">
        <f t="shared" si="591"/>
        <v>2025</v>
      </c>
      <c r="T6288" s="23">
        <f t="shared" si="592"/>
        <v>3</v>
      </c>
      <c r="U6288" t="str">
        <f t="shared" si="593"/>
        <v>Mar-2025</v>
      </c>
    </row>
    <row r="6289" spans="1:21" x14ac:dyDescent="0.3">
      <c r="A6289" t="s">
        <v>8300</v>
      </c>
      <c r="B6289" s="22">
        <v>45023</v>
      </c>
      <c r="C6289" s="22">
        <v>45028</v>
      </c>
      <c r="D6289" s="23" t="s">
        <v>102</v>
      </c>
      <c r="E6289" s="23" t="s">
        <v>201</v>
      </c>
      <c r="F6289" s="23" t="s">
        <v>80</v>
      </c>
      <c r="G6289" s="23" t="s">
        <v>179</v>
      </c>
      <c r="H6289" s="23" t="s">
        <v>236</v>
      </c>
      <c r="I6289" s="23" t="s">
        <v>83</v>
      </c>
      <c r="J6289" s="23" t="s">
        <v>84</v>
      </c>
      <c r="K6289" s="23" t="s">
        <v>125</v>
      </c>
      <c r="L6289" s="24">
        <v>5574.33</v>
      </c>
      <c r="M6289">
        <v>3</v>
      </c>
      <c r="N6289" s="25">
        <v>0.15</v>
      </c>
      <c r="O6289" s="24">
        <v>877.88</v>
      </c>
      <c r="P6289" s="26">
        <f t="shared" si="588"/>
        <v>0.15748619116557505</v>
      </c>
      <c r="Q6289" t="str">
        <f t="shared" si="589"/>
        <v>Low</v>
      </c>
      <c r="R6289" t="str">
        <f t="shared" si="590"/>
        <v>Medium</v>
      </c>
      <c r="S6289" s="23">
        <f t="shared" si="591"/>
        <v>2023</v>
      </c>
      <c r="T6289" s="23">
        <f t="shared" si="592"/>
        <v>4</v>
      </c>
      <c r="U6289" t="str">
        <f t="shared" si="593"/>
        <v>Apr-2023</v>
      </c>
    </row>
    <row r="6290" spans="1:21" x14ac:dyDescent="0.3">
      <c r="A6290" t="s">
        <v>8301</v>
      </c>
      <c r="B6290" s="22">
        <v>45743</v>
      </c>
      <c r="C6290" s="22">
        <v>45745</v>
      </c>
      <c r="D6290" s="23" t="s">
        <v>61</v>
      </c>
      <c r="E6290" s="23" t="s">
        <v>1627</v>
      </c>
      <c r="F6290" s="23" t="s">
        <v>80</v>
      </c>
      <c r="G6290" s="23" t="s">
        <v>53</v>
      </c>
      <c r="H6290" s="23" t="s">
        <v>246</v>
      </c>
      <c r="I6290" s="23" t="s">
        <v>55</v>
      </c>
      <c r="J6290" s="23" t="s">
        <v>141</v>
      </c>
      <c r="K6290" s="23" t="s">
        <v>142</v>
      </c>
      <c r="L6290" s="24">
        <v>37159.35</v>
      </c>
      <c r="M6290">
        <v>3</v>
      </c>
      <c r="N6290" s="25">
        <v>0.2</v>
      </c>
      <c r="O6290" s="24">
        <v>6350.93</v>
      </c>
      <c r="P6290" s="26">
        <f t="shared" si="588"/>
        <v>0.17091068600500278</v>
      </c>
      <c r="Q6290" t="str">
        <f t="shared" si="589"/>
        <v>Low</v>
      </c>
      <c r="R6290" t="str">
        <f t="shared" si="590"/>
        <v>Medium</v>
      </c>
      <c r="S6290" s="23">
        <f t="shared" si="591"/>
        <v>2025</v>
      </c>
      <c r="T6290" s="23">
        <f t="shared" si="592"/>
        <v>3</v>
      </c>
      <c r="U6290" t="str">
        <f t="shared" si="593"/>
        <v>Mar-2025</v>
      </c>
    </row>
    <row r="6291" spans="1:21" x14ac:dyDescent="0.3">
      <c r="A6291" t="s">
        <v>8302</v>
      </c>
      <c r="B6291" s="22">
        <v>45321</v>
      </c>
      <c r="C6291" s="22">
        <v>45323</v>
      </c>
      <c r="D6291" s="23" t="s">
        <v>102</v>
      </c>
      <c r="E6291" s="23" t="s">
        <v>540</v>
      </c>
      <c r="F6291" s="23" t="s">
        <v>80</v>
      </c>
      <c r="G6291" s="23" t="s">
        <v>53</v>
      </c>
      <c r="H6291" s="23" t="s">
        <v>90</v>
      </c>
      <c r="I6291" s="23" t="s">
        <v>55</v>
      </c>
      <c r="J6291" s="23" t="s">
        <v>173</v>
      </c>
      <c r="K6291" s="23" t="s">
        <v>780</v>
      </c>
      <c r="L6291" s="24">
        <v>29627.5</v>
      </c>
      <c r="M6291">
        <v>2</v>
      </c>
      <c r="N6291" s="25">
        <v>0.05</v>
      </c>
      <c r="O6291" s="24">
        <v>7161.78</v>
      </c>
      <c r="P6291" s="26">
        <f t="shared" si="588"/>
        <v>0.24172744916040839</v>
      </c>
      <c r="Q6291" t="str">
        <f t="shared" si="589"/>
        <v>Medium</v>
      </c>
      <c r="R6291" t="str">
        <f t="shared" si="590"/>
        <v>Low</v>
      </c>
      <c r="S6291" s="23">
        <f t="shared" si="591"/>
        <v>2024</v>
      </c>
      <c r="T6291" s="23">
        <f t="shared" si="592"/>
        <v>1</v>
      </c>
      <c r="U6291" t="str">
        <f t="shared" si="593"/>
        <v>Jan-2024</v>
      </c>
    </row>
    <row r="6292" spans="1:21" x14ac:dyDescent="0.3">
      <c r="A6292" t="s">
        <v>8303</v>
      </c>
      <c r="B6292" s="22">
        <v>45149</v>
      </c>
      <c r="C6292" s="22">
        <v>45153</v>
      </c>
      <c r="D6292" s="23" t="s">
        <v>50</v>
      </c>
      <c r="E6292" s="23" t="s">
        <v>256</v>
      </c>
      <c r="F6292" s="23" t="s">
        <v>80</v>
      </c>
      <c r="G6292" s="23" t="s">
        <v>179</v>
      </c>
      <c r="H6292" s="23" t="s">
        <v>180</v>
      </c>
      <c r="I6292" s="23" t="s">
        <v>55</v>
      </c>
      <c r="J6292" s="23" t="s">
        <v>65</v>
      </c>
      <c r="K6292" s="23" t="s">
        <v>66</v>
      </c>
      <c r="L6292" s="24">
        <v>46630.25</v>
      </c>
      <c r="M6292">
        <v>5</v>
      </c>
      <c r="N6292" s="25">
        <v>0.2</v>
      </c>
      <c r="O6292" s="24">
        <v>6095.11</v>
      </c>
      <c r="P6292" s="26">
        <f t="shared" si="588"/>
        <v>0.13071150165396925</v>
      </c>
      <c r="Q6292" t="str">
        <f t="shared" si="589"/>
        <v>Low</v>
      </c>
      <c r="R6292" t="str">
        <f t="shared" si="590"/>
        <v>Medium</v>
      </c>
      <c r="S6292" s="23">
        <f t="shared" si="591"/>
        <v>2023</v>
      </c>
      <c r="T6292" s="23">
        <f t="shared" si="592"/>
        <v>8</v>
      </c>
      <c r="U6292" t="str">
        <f t="shared" si="593"/>
        <v>Aug-2023</v>
      </c>
    </row>
    <row r="6293" spans="1:21" x14ac:dyDescent="0.3">
      <c r="A6293" t="s">
        <v>8304</v>
      </c>
      <c r="B6293" s="22">
        <v>44900</v>
      </c>
      <c r="C6293" s="22">
        <v>44905</v>
      </c>
      <c r="D6293" s="23" t="s">
        <v>61</v>
      </c>
      <c r="E6293" s="23" t="s">
        <v>824</v>
      </c>
      <c r="F6293" s="23" t="s">
        <v>71</v>
      </c>
      <c r="G6293" s="23" t="s">
        <v>72</v>
      </c>
      <c r="H6293" s="23" t="s">
        <v>73</v>
      </c>
      <c r="I6293" s="23" t="s">
        <v>118</v>
      </c>
      <c r="J6293" s="23" t="s">
        <v>119</v>
      </c>
      <c r="K6293" s="23" t="s">
        <v>197</v>
      </c>
      <c r="L6293" s="24">
        <v>51131.839999999997</v>
      </c>
      <c r="M6293">
        <v>4</v>
      </c>
      <c r="N6293" s="25">
        <v>0.05</v>
      </c>
      <c r="O6293" s="24">
        <v>10442.49</v>
      </c>
      <c r="P6293" s="26">
        <f t="shared" si="588"/>
        <v>0.20422675968633244</v>
      </c>
      <c r="Q6293" t="str">
        <f t="shared" si="589"/>
        <v>Medium</v>
      </c>
      <c r="R6293" t="str">
        <f t="shared" si="590"/>
        <v>Low</v>
      </c>
      <c r="S6293" s="23">
        <f t="shared" si="591"/>
        <v>2022</v>
      </c>
      <c r="T6293" s="23">
        <f t="shared" si="592"/>
        <v>12</v>
      </c>
      <c r="U6293" t="str">
        <f t="shared" si="593"/>
        <v>Dec-2022</v>
      </c>
    </row>
    <row r="6294" spans="1:21" x14ac:dyDescent="0.3">
      <c r="A6294" t="s">
        <v>8305</v>
      </c>
      <c r="B6294" s="22">
        <v>44781</v>
      </c>
      <c r="C6294" s="22">
        <v>44783</v>
      </c>
      <c r="D6294" s="23" t="s">
        <v>50</v>
      </c>
      <c r="E6294" s="23" t="s">
        <v>265</v>
      </c>
      <c r="F6294" s="23" t="s">
        <v>52</v>
      </c>
      <c r="G6294" s="23" t="s">
        <v>179</v>
      </c>
      <c r="H6294" s="23" t="s">
        <v>236</v>
      </c>
      <c r="I6294" s="23" t="s">
        <v>83</v>
      </c>
      <c r="J6294" s="23" t="s">
        <v>449</v>
      </c>
      <c r="K6294" s="23" t="s">
        <v>775</v>
      </c>
      <c r="L6294" s="24">
        <v>800</v>
      </c>
      <c r="M6294">
        <v>2</v>
      </c>
      <c r="N6294" s="25">
        <v>0.2</v>
      </c>
      <c r="O6294" s="24">
        <v>226.43</v>
      </c>
      <c r="P6294" s="26">
        <f t="shared" si="588"/>
        <v>0.2830375</v>
      </c>
      <c r="Q6294" t="str">
        <f t="shared" si="589"/>
        <v>Medium</v>
      </c>
      <c r="R6294" t="str">
        <f t="shared" si="590"/>
        <v>Medium</v>
      </c>
      <c r="S6294" s="23">
        <f t="shared" si="591"/>
        <v>2022</v>
      </c>
      <c r="T6294" s="23">
        <f t="shared" si="592"/>
        <v>8</v>
      </c>
      <c r="U6294" t="str">
        <f t="shared" si="593"/>
        <v>Aug-2022</v>
      </c>
    </row>
    <row r="6295" spans="1:21" x14ac:dyDescent="0.3">
      <c r="A6295" t="s">
        <v>8306</v>
      </c>
      <c r="B6295" s="22">
        <v>44786</v>
      </c>
      <c r="C6295" s="22">
        <v>44791</v>
      </c>
      <c r="D6295" s="23" t="s">
        <v>61</v>
      </c>
      <c r="E6295" s="23" t="s">
        <v>1204</v>
      </c>
      <c r="F6295" s="23" t="s">
        <v>52</v>
      </c>
      <c r="G6295" s="23" t="s">
        <v>179</v>
      </c>
      <c r="H6295" s="23" t="s">
        <v>236</v>
      </c>
      <c r="I6295" s="23" t="s">
        <v>118</v>
      </c>
      <c r="J6295" s="23" t="s">
        <v>119</v>
      </c>
      <c r="K6295" s="23" t="s">
        <v>270</v>
      </c>
      <c r="L6295" s="24">
        <v>42347.68</v>
      </c>
      <c r="M6295">
        <v>8</v>
      </c>
      <c r="N6295" s="25">
        <v>0.15</v>
      </c>
      <c r="O6295" s="24">
        <v>11101.5</v>
      </c>
      <c r="P6295" s="26">
        <f t="shared" si="588"/>
        <v>0.26215131501891015</v>
      </c>
      <c r="Q6295" t="str">
        <f t="shared" si="589"/>
        <v>Medium</v>
      </c>
      <c r="R6295" t="str">
        <f t="shared" si="590"/>
        <v>Medium</v>
      </c>
      <c r="S6295" s="23">
        <f t="shared" si="591"/>
        <v>2022</v>
      </c>
      <c r="T6295" s="23">
        <f t="shared" si="592"/>
        <v>8</v>
      </c>
      <c r="U6295" t="str">
        <f t="shared" si="593"/>
        <v>Aug-2022</v>
      </c>
    </row>
    <row r="6296" spans="1:21" x14ac:dyDescent="0.3">
      <c r="A6296" t="s">
        <v>8307</v>
      </c>
      <c r="B6296" s="22">
        <v>45112</v>
      </c>
      <c r="C6296" s="22">
        <v>45116</v>
      </c>
      <c r="D6296" s="23" t="s">
        <v>50</v>
      </c>
      <c r="E6296" s="23" t="s">
        <v>561</v>
      </c>
      <c r="F6296" s="23" t="s">
        <v>71</v>
      </c>
      <c r="G6296" s="23" t="s">
        <v>63</v>
      </c>
      <c r="H6296" s="23" t="s">
        <v>213</v>
      </c>
      <c r="I6296" s="23" t="s">
        <v>118</v>
      </c>
      <c r="J6296" s="23" t="s">
        <v>191</v>
      </c>
      <c r="K6296" s="23" t="s">
        <v>192</v>
      </c>
      <c r="L6296" s="24">
        <v>52678.080000000002</v>
      </c>
      <c r="M6296">
        <v>7</v>
      </c>
      <c r="N6296" s="25">
        <v>0.2</v>
      </c>
      <c r="O6296" s="24">
        <v>10216.530000000001</v>
      </c>
      <c r="P6296" s="26">
        <f t="shared" si="588"/>
        <v>0.19394271773003116</v>
      </c>
      <c r="Q6296" t="str">
        <f t="shared" si="589"/>
        <v>Low</v>
      </c>
      <c r="R6296" t="str">
        <f t="shared" si="590"/>
        <v>Medium</v>
      </c>
      <c r="S6296" s="23">
        <f t="shared" si="591"/>
        <v>2023</v>
      </c>
      <c r="T6296" s="23">
        <f t="shared" si="592"/>
        <v>7</v>
      </c>
      <c r="U6296" t="str">
        <f t="shared" si="593"/>
        <v>Jul-2023</v>
      </c>
    </row>
    <row r="6297" spans="1:21" x14ac:dyDescent="0.3">
      <c r="A6297" t="s">
        <v>8308</v>
      </c>
      <c r="B6297" s="22">
        <v>45974</v>
      </c>
      <c r="C6297" s="22">
        <v>45978</v>
      </c>
      <c r="D6297" s="23" t="s">
        <v>78</v>
      </c>
      <c r="E6297" s="23" t="s">
        <v>94</v>
      </c>
      <c r="F6297" s="23" t="s">
        <v>71</v>
      </c>
      <c r="G6297" s="23" t="s">
        <v>63</v>
      </c>
      <c r="H6297" s="23" t="s">
        <v>202</v>
      </c>
      <c r="I6297" s="23" t="s">
        <v>55</v>
      </c>
      <c r="J6297" s="23" t="s">
        <v>141</v>
      </c>
      <c r="K6297" s="23" t="s">
        <v>978</v>
      </c>
      <c r="L6297" s="24">
        <v>29554.92</v>
      </c>
      <c r="M6297">
        <v>2</v>
      </c>
      <c r="N6297" s="25">
        <v>0.15</v>
      </c>
      <c r="O6297" s="24">
        <v>5161.83</v>
      </c>
      <c r="P6297" s="26">
        <f t="shared" si="588"/>
        <v>0.17465213913622504</v>
      </c>
      <c r="Q6297" t="str">
        <f t="shared" si="589"/>
        <v>Low</v>
      </c>
      <c r="R6297" t="str">
        <f t="shared" si="590"/>
        <v>Medium</v>
      </c>
      <c r="S6297" s="23">
        <f t="shared" si="591"/>
        <v>2025</v>
      </c>
      <c r="T6297" s="23">
        <f t="shared" si="592"/>
        <v>11</v>
      </c>
      <c r="U6297" t="str">
        <f t="shared" si="593"/>
        <v>Nov-2025</v>
      </c>
    </row>
    <row r="6298" spans="1:21" x14ac:dyDescent="0.3">
      <c r="A6298" t="s">
        <v>8309</v>
      </c>
      <c r="B6298" s="22">
        <v>45341</v>
      </c>
      <c r="C6298" s="22">
        <v>45347</v>
      </c>
      <c r="D6298" s="23" t="s">
        <v>102</v>
      </c>
      <c r="E6298" s="23" t="s">
        <v>79</v>
      </c>
      <c r="F6298" s="23" t="s">
        <v>80</v>
      </c>
      <c r="G6298" s="23" t="s">
        <v>81</v>
      </c>
      <c r="H6298" s="23" t="s">
        <v>82</v>
      </c>
      <c r="I6298" s="23" t="s">
        <v>55</v>
      </c>
      <c r="J6298" s="23" t="s">
        <v>65</v>
      </c>
      <c r="K6298" s="23" t="s">
        <v>66</v>
      </c>
      <c r="L6298" s="24">
        <v>34390.92</v>
      </c>
      <c r="M6298">
        <v>4</v>
      </c>
      <c r="N6298" s="25">
        <v>0.05</v>
      </c>
      <c r="O6298" s="24">
        <v>9329.48</v>
      </c>
      <c r="P6298" s="26">
        <f t="shared" si="588"/>
        <v>0.27127741857443766</v>
      </c>
      <c r="Q6298" t="str">
        <f t="shared" si="589"/>
        <v>Medium</v>
      </c>
      <c r="R6298" t="str">
        <f t="shared" si="590"/>
        <v>Low</v>
      </c>
      <c r="S6298" s="23">
        <f t="shared" si="591"/>
        <v>2024</v>
      </c>
      <c r="T6298" s="23">
        <f t="shared" si="592"/>
        <v>2</v>
      </c>
      <c r="U6298" t="str">
        <f t="shared" si="593"/>
        <v>Feb-2024</v>
      </c>
    </row>
    <row r="6299" spans="1:21" x14ac:dyDescent="0.3">
      <c r="A6299" t="s">
        <v>8310</v>
      </c>
      <c r="B6299" s="22">
        <v>45401</v>
      </c>
      <c r="C6299" s="22">
        <v>45405</v>
      </c>
      <c r="D6299" s="23" t="s">
        <v>78</v>
      </c>
      <c r="E6299" s="23" t="s">
        <v>937</v>
      </c>
      <c r="F6299" s="23" t="s">
        <v>52</v>
      </c>
      <c r="G6299" s="23" t="s">
        <v>72</v>
      </c>
      <c r="H6299" s="23" t="s">
        <v>73</v>
      </c>
      <c r="I6299" s="23" t="s">
        <v>55</v>
      </c>
      <c r="J6299" s="23" t="s">
        <v>141</v>
      </c>
      <c r="K6299" s="23" t="s">
        <v>978</v>
      </c>
      <c r="L6299" s="24">
        <v>55846.9</v>
      </c>
      <c r="M6299">
        <v>5</v>
      </c>
      <c r="N6299" s="25">
        <v>0.05</v>
      </c>
      <c r="O6299" s="24">
        <v>10280.030000000001</v>
      </c>
      <c r="P6299" s="26">
        <f t="shared" si="588"/>
        <v>0.18407521276919578</v>
      </c>
      <c r="Q6299" t="str">
        <f t="shared" si="589"/>
        <v>Low</v>
      </c>
      <c r="R6299" t="str">
        <f t="shared" si="590"/>
        <v>Low</v>
      </c>
      <c r="S6299" s="23">
        <f t="shared" si="591"/>
        <v>2024</v>
      </c>
      <c r="T6299" s="23">
        <f t="shared" si="592"/>
        <v>4</v>
      </c>
      <c r="U6299" t="str">
        <f t="shared" si="593"/>
        <v>Apr-2024</v>
      </c>
    </row>
    <row r="6300" spans="1:21" x14ac:dyDescent="0.3">
      <c r="A6300" t="s">
        <v>8311</v>
      </c>
      <c r="B6300" s="22">
        <v>45104</v>
      </c>
      <c r="C6300" s="22">
        <v>45106</v>
      </c>
      <c r="D6300" s="23" t="s">
        <v>61</v>
      </c>
      <c r="E6300" s="23" t="s">
        <v>3466</v>
      </c>
      <c r="F6300" s="23" t="s">
        <v>80</v>
      </c>
      <c r="G6300" s="23" t="s">
        <v>81</v>
      </c>
      <c r="H6300" s="23" t="s">
        <v>82</v>
      </c>
      <c r="I6300" s="23" t="s">
        <v>96</v>
      </c>
      <c r="J6300" s="23" t="s">
        <v>111</v>
      </c>
      <c r="K6300" s="23" t="s">
        <v>225</v>
      </c>
      <c r="L6300" s="24">
        <v>25534.560000000001</v>
      </c>
      <c r="M6300">
        <v>4</v>
      </c>
      <c r="N6300" s="25">
        <v>0.1</v>
      </c>
      <c r="O6300" s="24">
        <v>4748.1000000000004</v>
      </c>
      <c r="P6300" s="26">
        <f t="shared" si="588"/>
        <v>0.1859479857886723</v>
      </c>
      <c r="Q6300" t="str">
        <f t="shared" si="589"/>
        <v>Low</v>
      </c>
      <c r="R6300" t="str">
        <f t="shared" si="590"/>
        <v>Low</v>
      </c>
      <c r="S6300" s="23">
        <f t="shared" si="591"/>
        <v>2023</v>
      </c>
      <c r="T6300" s="23">
        <f t="shared" si="592"/>
        <v>6</v>
      </c>
      <c r="U6300" t="str">
        <f t="shared" si="593"/>
        <v>Jun-2023</v>
      </c>
    </row>
    <row r="6301" spans="1:21" x14ac:dyDescent="0.3">
      <c r="A6301" t="s">
        <v>8312</v>
      </c>
      <c r="B6301" s="22">
        <v>45952</v>
      </c>
      <c r="C6301" s="22">
        <v>45957</v>
      </c>
      <c r="D6301" s="23" t="s">
        <v>50</v>
      </c>
      <c r="E6301" s="23" t="s">
        <v>2820</v>
      </c>
      <c r="F6301" s="23" t="s">
        <v>52</v>
      </c>
      <c r="G6301" s="23" t="s">
        <v>179</v>
      </c>
      <c r="H6301" s="23" t="s">
        <v>180</v>
      </c>
      <c r="I6301" s="23" t="s">
        <v>118</v>
      </c>
      <c r="J6301" s="23" t="s">
        <v>230</v>
      </c>
      <c r="K6301" s="23" t="s">
        <v>351</v>
      </c>
      <c r="L6301" s="24">
        <v>146702.5</v>
      </c>
      <c r="M6301">
        <v>10</v>
      </c>
      <c r="N6301" s="25">
        <v>0.2</v>
      </c>
      <c r="O6301" s="24">
        <v>26239.759999999998</v>
      </c>
      <c r="P6301" s="26">
        <f t="shared" si="588"/>
        <v>0.17886375487806955</v>
      </c>
      <c r="Q6301" t="str">
        <f t="shared" si="589"/>
        <v>Low</v>
      </c>
      <c r="R6301" t="str">
        <f t="shared" si="590"/>
        <v>Medium</v>
      </c>
      <c r="S6301" s="23">
        <f t="shared" si="591"/>
        <v>2025</v>
      </c>
      <c r="T6301" s="23">
        <f t="shared" si="592"/>
        <v>10</v>
      </c>
      <c r="U6301" t="str">
        <f t="shared" si="593"/>
        <v>Oct-2025</v>
      </c>
    </row>
    <row r="6302" spans="1:21" x14ac:dyDescent="0.3">
      <c r="A6302" t="s">
        <v>8313</v>
      </c>
      <c r="B6302" s="22">
        <v>45134</v>
      </c>
      <c r="C6302" s="22">
        <v>45138</v>
      </c>
      <c r="D6302" s="23" t="s">
        <v>50</v>
      </c>
      <c r="E6302" s="23" t="s">
        <v>1501</v>
      </c>
      <c r="F6302" s="23" t="s">
        <v>80</v>
      </c>
      <c r="G6302" s="23" t="s">
        <v>179</v>
      </c>
      <c r="H6302" s="23" t="s">
        <v>180</v>
      </c>
      <c r="I6302" s="23" t="s">
        <v>83</v>
      </c>
      <c r="J6302" s="23" t="s">
        <v>84</v>
      </c>
      <c r="K6302" s="23" t="s">
        <v>257</v>
      </c>
      <c r="L6302" s="24">
        <v>11769</v>
      </c>
      <c r="M6302">
        <v>6</v>
      </c>
      <c r="N6302" s="25">
        <v>0.15</v>
      </c>
      <c r="O6302" s="24">
        <v>3587.96</v>
      </c>
      <c r="P6302" s="26">
        <f t="shared" si="588"/>
        <v>0.30486532415668283</v>
      </c>
      <c r="Q6302" t="str">
        <f t="shared" si="589"/>
        <v>High</v>
      </c>
      <c r="R6302" t="str">
        <f t="shared" si="590"/>
        <v>Medium</v>
      </c>
      <c r="S6302" s="23">
        <f t="shared" si="591"/>
        <v>2023</v>
      </c>
      <c r="T6302" s="23">
        <f t="shared" si="592"/>
        <v>7</v>
      </c>
      <c r="U6302" t="str">
        <f t="shared" si="593"/>
        <v>Jul-2023</v>
      </c>
    </row>
    <row r="6303" spans="1:21" x14ac:dyDescent="0.3">
      <c r="A6303" t="s">
        <v>8314</v>
      </c>
      <c r="B6303" s="22">
        <v>46017</v>
      </c>
      <c r="C6303" s="22">
        <v>46020</v>
      </c>
      <c r="D6303" s="23" t="s">
        <v>78</v>
      </c>
      <c r="E6303" s="23" t="s">
        <v>465</v>
      </c>
      <c r="F6303" s="23" t="s">
        <v>52</v>
      </c>
      <c r="G6303" s="23" t="s">
        <v>63</v>
      </c>
      <c r="H6303" s="23" t="s">
        <v>172</v>
      </c>
      <c r="I6303" s="23" t="s">
        <v>83</v>
      </c>
      <c r="J6303" s="23" t="s">
        <v>449</v>
      </c>
      <c r="K6303" s="23" t="s">
        <v>450</v>
      </c>
      <c r="L6303" s="24">
        <v>46640.480000000003</v>
      </c>
      <c r="M6303">
        <v>8</v>
      </c>
      <c r="N6303" s="25">
        <v>0.05</v>
      </c>
      <c r="O6303" s="24">
        <v>11986.89</v>
      </c>
      <c r="P6303" s="26">
        <f t="shared" si="588"/>
        <v>0.25700614573434921</v>
      </c>
      <c r="Q6303" t="str">
        <f t="shared" si="589"/>
        <v>Medium</v>
      </c>
      <c r="R6303" t="str">
        <f t="shared" si="590"/>
        <v>Low</v>
      </c>
      <c r="S6303" s="23">
        <f t="shared" si="591"/>
        <v>2025</v>
      </c>
      <c r="T6303" s="23">
        <f t="shared" si="592"/>
        <v>12</v>
      </c>
      <c r="U6303" t="str">
        <f t="shared" si="593"/>
        <v>Dec-2025</v>
      </c>
    </row>
    <row r="6304" spans="1:21" x14ac:dyDescent="0.3">
      <c r="A6304" t="s">
        <v>8315</v>
      </c>
      <c r="B6304" s="22">
        <v>45917</v>
      </c>
      <c r="C6304" s="22">
        <v>45922</v>
      </c>
      <c r="D6304" s="23" t="s">
        <v>61</v>
      </c>
      <c r="E6304" s="23" t="s">
        <v>954</v>
      </c>
      <c r="F6304" s="23" t="s">
        <v>80</v>
      </c>
      <c r="G6304" s="23" t="s">
        <v>81</v>
      </c>
      <c r="H6304" s="23" t="s">
        <v>284</v>
      </c>
      <c r="I6304" s="23" t="s">
        <v>55</v>
      </c>
      <c r="J6304" s="23" t="s">
        <v>173</v>
      </c>
      <c r="K6304" s="23" t="s">
        <v>780</v>
      </c>
      <c r="L6304" s="24">
        <v>99445.57</v>
      </c>
      <c r="M6304">
        <v>7</v>
      </c>
      <c r="N6304" s="25">
        <v>0.15</v>
      </c>
      <c r="O6304" s="24">
        <v>26448.080000000002</v>
      </c>
      <c r="P6304" s="26">
        <f t="shared" si="588"/>
        <v>0.26595533617032918</v>
      </c>
      <c r="Q6304" t="str">
        <f t="shared" si="589"/>
        <v>Medium</v>
      </c>
      <c r="R6304" t="str">
        <f t="shared" si="590"/>
        <v>Medium</v>
      </c>
      <c r="S6304" s="23">
        <f t="shared" si="591"/>
        <v>2025</v>
      </c>
      <c r="T6304" s="23">
        <f t="shared" si="592"/>
        <v>9</v>
      </c>
      <c r="U6304" t="str">
        <f t="shared" si="593"/>
        <v>Sep-2025</v>
      </c>
    </row>
    <row r="6305" spans="1:21" x14ac:dyDescent="0.3">
      <c r="A6305" t="s">
        <v>8316</v>
      </c>
      <c r="B6305" s="22">
        <v>44926</v>
      </c>
      <c r="C6305" s="22">
        <v>44930</v>
      </c>
      <c r="D6305" s="23" t="s">
        <v>78</v>
      </c>
      <c r="E6305" s="23" t="s">
        <v>274</v>
      </c>
      <c r="F6305" s="23" t="s">
        <v>52</v>
      </c>
      <c r="G6305" s="23" t="s">
        <v>179</v>
      </c>
      <c r="H6305" s="23" t="s">
        <v>236</v>
      </c>
      <c r="I6305" s="23" t="s">
        <v>118</v>
      </c>
      <c r="J6305" s="23" t="s">
        <v>303</v>
      </c>
      <c r="K6305" s="23" t="s">
        <v>421</v>
      </c>
      <c r="L6305" s="24">
        <v>15733.16</v>
      </c>
      <c r="M6305">
        <v>2</v>
      </c>
      <c r="N6305" s="25">
        <v>0.2</v>
      </c>
      <c r="O6305" s="24">
        <v>3795.6</v>
      </c>
      <c r="P6305" s="26">
        <f t="shared" si="588"/>
        <v>0.24124842053344656</v>
      </c>
      <c r="Q6305" t="str">
        <f t="shared" si="589"/>
        <v>Medium</v>
      </c>
      <c r="R6305" t="str">
        <f t="shared" si="590"/>
        <v>Medium</v>
      </c>
      <c r="S6305" s="23">
        <f t="shared" si="591"/>
        <v>2022</v>
      </c>
      <c r="T6305" s="23">
        <f t="shared" si="592"/>
        <v>12</v>
      </c>
      <c r="U6305" t="str">
        <f t="shared" si="593"/>
        <v>Dec-2022</v>
      </c>
    </row>
    <row r="6306" spans="1:21" x14ac:dyDescent="0.3">
      <c r="A6306" t="s">
        <v>8317</v>
      </c>
      <c r="B6306" s="22">
        <v>45492</v>
      </c>
      <c r="C6306" s="22">
        <v>45499</v>
      </c>
      <c r="D6306" s="23" t="s">
        <v>61</v>
      </c>
      <c r="E6306" s="23" t="s">
        <v>866</v>
      </c>
      <c r="F6306" s="23" t="s">
        <v>80</v>
      </c>
      <c r="G6306" s="23" t="s">
        <v>72</v>
      </c>
      <c r="H6306" s="23" t="s">
        <v>117</v>
      </c>
      <c r="I6306" s="23" t="s">
        <v>55</v>
      </c>
      <c r="J6306" s="23" t="s">
        <v>141</v>
      </c>
      <c r="K6306" s="23" t="s">
        <v>978</v>
      </c>
      <c r="L6306" s="24">
        <v>55416.959999999999</v>
      </c>
      <c r="M6306">
        <v>4</v>
      </c>
      <c r="N6306" s="25">
        <v>0.2</v>
      </c>
      <c r="O6306" s="24">
        <v>17120.45</v>
      </c>
      <c r="P6306" s="26">
        <f t="shared" si="588"/>
        <v>0.30893881584265903</v>
      </c>
      <c r="Q6306" t="str">
        <f t="shared" si="589"/>
        <v>High</v>
      </c>
      <c r="R6306" t="str">
        <f t="shared" si="590"/>
        <v>Medium</v>
      </c>
      <c r="S6306" s="23">
        <f t="shared" si="591"/>
        <v>2024</v>
      </c>
      <c r="T6306" s="23">
        <f t="shared" si="592"/>
        <v>7</v>
      </c>
      <c r="U6306" t="str">
        <f t="shared" si="593"/>
        <v>Jul-2024</v>
      </c>
    </row>
    <row r="6307" spans="1:21" x14ac:dyDescent="0.3">
      <c r="A6307" t="s">
        <v>8318</v>
      </c>
      <c r="B6307" s="22">
        <v>44592</v>
      </c>
      <c r="C6307" s="22">
        <v>44595</v>
      </c>
      <c r="D6307" s="23" t="s">
        <v>102</v>
      </c>
      <c r="E6307" s="23" t="s">
        <v>2811</v>
      </c>
      <c r="F6307" s="23" t="s">
        <v>71</v>
      </c>
      <c r="G6307" s="23" t="s">
        <v>53</v>
      </c>
      <c r="H6307" s="23" t="s">
        <v>110</v>
      </c>
      <c r="I6307" s="23" t="s">
        <v>83</v>
      </c>
      <c r="J6307" s="23" t="s">
        <v>156</v>
      </c>
      <c r="K6307" s="23" t="s">
        <v>208</v>
      </c>
      <c r="L6307" s="24">
        <v>14050.62</v>
      </c>
      <c r="M6307">
        <v>9</v>
      </c>
      <c r="N6307" s="25">
        <v>0.2</v>
      </c>
      <c r="O6307" s="24">
        <v>3406.42</v>
      </c>
      <c r="P6307" s="26">
        <f t="shared" si="588"/>
        <v>0.24243912368279832</v>
      </c>
      <c r="Q6307" t="str">
        <f t="shared" si="589"/>
        <v>Medium</v>
      </c>
      <c r="R6307" t="str">
        <f t="shared" si="590"/>
        <v>Medium</v>
      </c>
      <c r="S6307" s="23">
        <f t="shared" si="591"/>
        <v>2022</v>
      </c>
      <c r="T6307" s="23">
        <f t="shared" si="592"/>
        <v>1</v>
      </c>
      <c r="U6307" t="str">
        <f t="shared" si="593"/>
        <v>Jan-2022</v>
      </c>
    </row>
    <row r="6308" spans="1:21" x14ac:dyDescent="0.3">
      <c r="A6308" t="s">
        <v>8319</v>
      </c>
      <c r="B6308" s="22">
        <v>45110</v>
      </c>
      <c r="C6308" s="22">
        <v>45116</v>
      </c>
      <c r="D6308" s="23" t="s">
        <v>61</v>
      </c>
      <c r="E6308" s="23" t="s">
        <v>1154</v>
      </c>
      <c r="F6308" s="23" t="s">
        <v>80</v>
      </c>
      <c r="G6308" s="23" t="s">
        <v>81</v>
      </c>
      <c r="H6308" s="23" t="s">
        <v>82</v>
      </c>
      <c r="I6308" s="23" t="s">
        <v>55</v>
      </c>
      <c r="J6308" s="23" t="s">
        <v>65</v>
      </c>
      <c r="K6308" s="23" t="s">
        <v>66</v>
      </c>
      <c r="L6308" s="24">
        <v>5250.72</v>
      </c>
      <c r="M6308">
        <v>6</v>
      </c>
      <c r="N6308" s="25">
        <v>0</v>
      </c>
      <c r="O6308" s="24">
        <v>1591.22</v>
      </c>
      <c r="P6308" s="26">
        <f t="shared" si="588"/>
        <v>0.30304796294603403</v>
      </c>
      <c r="Q6308" t="str">
        <f t="shared" si="589"/>
        <v>High</v>
      </c>
      <c r="R6308" t="str">
        <f t="shared" si="590"/>
        <v>None</v>
      </c>
      <c r="S6308" s="23">
        <f t="shared" si="591"/>
        <v>2023</v>
      </c>
      <c r="T6308" s="23">
        <f t="shared" si="592"/>
        <v>7</v>
      </c>
      <c r="U6308" t="str">
        <f t="shared" si="593"/>
        <v>Jul-2023</v>
      </c>
    </row>
    <row r="6309" spans="1:21" x14ac:dyDescent="0.3">
      <c r="A6309" t="s">
        <v>8320</v>
      </c>
      <c r="B6309" s="22">
        <v>45338</v>
      </c>
      <c r="C6309" s="22">
        <v>45342</v>
      </c>
      <c r="D6309" s="23" t="s">
        <v>78</v>
      </c>
      <c r="E6309" s="23" t="s">
        <v>1570</v>
      </c>
      <c r="F6309" s="23" t="s">
        <v>71</v>
      </c>
      <c r="G6309" s="23" t="s">
        <v>81</v>
      </c>
      <c r="H6309" s="23" t="s">
        <v>95</v>
      </c>
      <c r="I6309" s="23" t="s">
        <v>83</v>
      </c>
      <c r="J6309" s="23" t="s">
        <v>156</v>
      </c>
      <c r="K6309" s="23" t="s">
        <v>208</v>
      </c>
      <c r="L6309" s="24">
        <v>9480.56</v>
      </c>
      <c r="M6309">
        <v>2</v>
      </c>
      <c r="N6309" s="25">
        <v>0</v>
      </c>
      <c r="O6309" s="24">
        <v>3759.16</v>
      </c>
      <c r="P6309" s="26">
        <f t="shared" si="588"/>
        <v>0.39651244230298632</v>
      </c>
      <c r="Q6309" t="str">
        <f t="shared" si="589"/>
        <v>High</v>
      </c>
      <c r="R6309" t="str">
        <f t="shared" si="590"/>
        <v>None</v>
      </c>
      <c r="S6309" s="23">
        <f t="shared" si="591"/>
        <v>2024</v>
      </c>
      <c r="T6309" s="23">
        <f t="shared" si="592"/>
        <v>2</v>
      </c>
      <c r="U6309" t="str">
        <f t="shared" si="593"/>
        <v>Feb-2024</v>
      </c>
    </row>
    <row r="6310" spans="1:21" x14ac:dyDescent="0.3">
      <c r="A6310" t="s">
        <v>8321</v>
      </c>
      <c r="B6310" s="22">
        <v>45390</v>
      </c>
      <c r="C6310" s="22">
        <v>45394</v>
      </c>
      <c r="D6310" s="23" t="s">
        <v>61</v>
      </c>
      <c r="E6310" s="23" t="s">
        <v>561</v>
      </c>
      <c r="F6310" s="23" t="s">
        <v>71</v>
      </c>
      <c r="G6310" s="23" t="s">
        <v>179</v>
      </c>
      <c r="H6310" s="23" t="s">
        <v>180</v>
      </c>
      <c r="I6310" s="23" t="s">
        <v>96</v>
      </c>
      <c r="J6310" s="23" t="s">
        <v>111</v>
      </c>
      <c r="K6310" s="23" t="s">
        <v>328</v>
      </c>
      <c r="L6310" s="24">
        <v>9799.86</v>
      </c>
      <c r="M6310">
        <v>3</v>
      </c>
      <c r="N6310" s="25">
        <v>0.15</v>
      </c>
      <c r="O6310" s="24">
        <v>1851.76</v>
      </c>
      <c r="P6310" s="26">
        <f t="shared" si="588"/>
        <v>0.18895780143797972</v>
      </c>
      <c r="Q6310" t="str">
        <f t="shared" si="589"/>
        <v>Low</v>
      </c>
      <c r="R6310" t="str">
        <f t="shared" si="590"/>
        <v>Medium</v>
      </c>
      <c r="S6310" s="23">
        <f t="shared" si="591"/>
        <v>2024</v>
      </c>
      <c r="T6310" s="23">
        <f t="shared" si="592"/>
        <v>4</v>
      </c>
      <c r="U6310" t="str">
        <f t="shared" si="593"/>
        <v>Apr-2024</v>
      </c>
    </row>
    <row r="6311" spans="1:21" x14ac:dyDescent="0.3">
      <c r="A6311" t="s">
        <v>8322</v>
      </c>
      <c r="B6311" s="22">
        <v>45754</v>
      </c>
      <c r="C6311" s="22">
        <v>45760</v>
      </c>
      <c r="D6311" s="23" t="s">
        <v>78</v>
      </c>
      <c r="E6311" s="23" t="s">
        <v>1759</v>
      </c>
      <c r="F6311" s="23" t="s">
        <v>71</v>
      </c>
      <c r="G6311" s="23" t="s">
        <v>72</v>
      </c>
      <c r="H6311" s="23" t="s">
        <v>73</v>
      </c>
      <c r="I6311" s="23" t="s">
        <v>83</v>
      </c>
      <c r="J6311" s="23" t="s">
        <v>156</v>
      </c>
      <c r="K6311" s="23" t="s">
        <v>157</v>
      </c>
      <c r="L6311" s="24">
        <v>47620.25</v>
      </c>
      <c r="M6311">
        <v>5</v>
      </c>
      <c r="N6311" s="25">
        <v>0.25</v>
      </c>
      <c r="O6311" s="24">
        <v>7229.3</v>
      </c>
      <c r="P6311" s="26">
        <f t="shared" si="588"/>
        <v>0.15181146676046431</v>
      </c>
      <c r="Q6311" t="str">
        <f t="shared" si="589"/>
        <v>Low</v>
      </c>
      <c r="R6311" t="str">
        <f t="shared" si="590"/>
        <v>High</v>
      </c>
      <c r="S6311" s="23">
        <f t="shared" si="591"/>
        <v>2025</v>
      </c>
      <c r="T6311" s="23">
        <f t="shared" si="592"/>
        <v>4</v>
      </c>
      <c r="U6311" t="str">
        <f t="shared" si="593"/>
        <v>Apr-2025</v>
      </c>
    </row>
    <row r="6312" spans="1:21" x14ac:dyDescent="0.3">
      <c r="A6312" t="s">
        <v>8323</v>
      </c>
      <c r="B6312" s="22">
        <v>45690</v>
      </c>
      <c r="C6312" s="22">
        <v>45696</v>
      </c>
      <c r="D6312" s="23" t="s">
        <v>102</v>
      </c>
      <c r="E6312" s="23" t="s">
        <v>253</v>
      </c>
      <c r="F6312" s="23" t="s">
        <v>80</v>
      </c>
      <c r="G6312" s="23" t="s">
        <v>72</v>
      </c>
      <c r="H6312" s="23" t="s">
        <v>104</v>
      </c>
      <c r="I6312" s="23" t="s">
        <v>83</v>
      </c>
      <c r="J6312" s="23" t="s">
        <v>449</v>
      </c>
      <c r="K6312" s="23" t="s">
        <v>450</v>
      </c>
      <c r="L6312" s="24">
        <v>47711.88</v>
      </c>
      <c r="M6312">
        <v>9</v>
      </c>
      <c r="N6312" s="25">
        <v>0.2</v>
      </c>
      <c r="O6312" s="24">
        <v>6674.9</v>
      </c>
      <c r="P6312" s="26">
        <f t="shared" si="588"/>
        <v>0.1399001674216149</v>
      </c>
      <c r="Q6312" t="str">
        <f t="shared" si="589"/>
        <v>Low</v>
      </c>
      <c r="R6312" t="str">
        <f t="shared" si="590"/>
        <v>Medium</v>
      </c>
      <c r="S6312" s="23">
        <f t="shared" si="591"/>
        <v>2025</v>
      </c>
      <c r="T6312" s="23">
        <f t="shared" si="592"/>
        <v>2</v>
      </c>
      <c r="U6312" t="str">
        <f t="shared" si="593"/>
        <v>Feb-2025</v>
      </c>
    </row>
    <row r="6313" spans="1:21" x14ac:dyDescent="0.3">
      <c r="A6313" t="s">
        <v>8324</v>
      </c>
      <c r="B6313" s="22">
        <v>45568</v>
      </c>
      <c r="C6313" s="22">
        <v>45572</v>
      </c>
      <c r="D6313" s="23" t="s">
        <v>78</v>
      </c>
      <c r="E6313" s="23" t="s">
        <v>1635</v>
      </c>
      <c r="F6313" s="23" t="s">
        <v>52</v>
      </c>
      <c r="G6313" s="23" t="s">
        <v>179</v>
      </c>
      <c r="H6313" s="23" t="s">
        <v>180</v>
      </c>
      <c r="I6313" s="23" t="s">
        <v>96</v>
      </c>
      <c r="J6313" s="23" t="s">
        <v>135</v>
      </c>
      <c r="K6313" s="23" t="s">
        <v>395</v>
      </c>
      <c r="L6313" s="24">
        <v>71905.7</v>
      </c>
      <c r="M6313">
        <v>10</v>
      </c>
      <c r="N6313" s="25">
        <v>0.05</v>
      </c>
      <c r="O6313" s="24">
        <v>17663.13</v>
      </c>
      <c r="P6313" s="26">
        <f t="shared" si="588"/>
        <v>0.24564297406186161</v>
      </c>
      <c r="Q6313" t="str">
        <f t="shared" si="589"/>
        <v>Medium</v>
      </c>
      <c r="R6313" t="str">
        <f t="shared" si="590"/>
        <v>Low</v>
      </c>
      <c r="S6313" s="23">
        <f t="shared" si="591"/>
        <v>2024</v>
      </c>
      <c r="T6313" s="23">
        <f t="shared" si="592"/>
        <v>10</v>
      </c>
      <c r="U6313" t="str">
        <f t="shared" si="593"/>
        <v>Oct-2024</v>
      </c>
    </row>
    <row r="6314" spans="1:21" x14ac:dyDescent="0.3">
      <c r="A6314" t="s">
        <v>8325</v>
      </c>
      <c r="B6314" s="22">
        <v>44743</v>
      </c>
      <c r="C6314" s="22">
        <v>44749</v>
      </c>
      <c r="D6314" s="23" t="s">
        <v>78</v>
      </c>
      <c r="E6314" s="23" t="s">
        <v>1398</v>
      </c>
      <c r="F6314" s="23" t="s">
        <v>80</v>
      </c>
      <c r="G6314" s="23" t="s">
        <v>53</v>
      </c>
      <c r="H6314" s="23" t="s">
        <v>246</v>
      </c>
      <c r="I6314" s="23" t="s">
        <v>55</v>
      </c>
      <c r="J6314" s="23" t="s">
        <v>173</v>
      </c>
      <c r="K6314" s="23" t="s">
        <v>780</v>
      </c>
      <c r="L6314" s="24">
        <v>79071.86</v>
      </c>
      <c r="M6314">
        <v>7</v>
      </c>
      <c r="N6314" s="25">
        <v>0.05</v>
      </c>
      <c r="O6314" s="24">
        <v>12088.48</v>
      </c>
      <c r="P6314" s="26">
        <f t="shared" si="588"/>
        <v>0.15287967173151104</v>
      </c>
      <c r="Q6314" t="str">
        <f t="shared" si="589"/>
        <v>Low</v>
      </c>
      <c r="R6314" t="str">
        <f t="shared" si="590"/>
        <v>Low</v>
      </c>
      <c r="S6314" s="23">
        <f t="shared" si="591"/>
        <v>2022</v>
      </c>
      <c r="T6314" s="23">
        <f t="shared" si="592"/>
        <v>7</v>
      </c>
      <c r="U6314" t="str">
        <f t="shared" si="593"/>
        <v>Jul-2022</v>
      </c>
    </row>
    <row r="6315" spans="1:21" x14ac:dyDescent="0.3">
      <c r="A6315" t="s">
        <v>8326</v>
      </c>
      <c r="B6315" s="22">
        <v>45220</v>
      </c>
      <c r="C6315" s="22">
        <v>45223</v>
      </c>
      <c r="D6315" s="23" t="s">
        <v>50</v>
      </c>
      <c r="E6315" s="23" t="s">
        <v>2641</v>
      </c>
      <c r="F6315" s="23" t="s">
        <v>71</v>
      </c>
      <c r="G6315" s="23" t="s">
        <v>72</v>
      </c>
      <c r="H6315" s="23" t="s">
        <v>73</v>
      </c>
      <c r="I6315" s="23" t="s">
        <v>55</v>
      </c>
      <c r="J6315" s="23" t="s">
        <v>56</v>
      </c>
      <c r="K6315" s="23" t="s">
        <v>74</v>
      </c>
      <c r="L6315" s="24">
        <v>7560.54</v>
      </c>
      <c r="M6315">
        <v>2</v>
      </c>
      <c r="N6315" s="25">
        <v>0.25</v>
      </c>
      <c r="O6315" s="24">
        <v>1092.7</v>
      </c>
      <c r="P6315" s="26">
        <f t="shared" si="588"/>
        <v>0.14452671370034417</v>
      </c>
      <c r="Q6315" t="str">
        <f t="shared" si="589"/>
        <v>Low</v>
      </c>
      <c r="R6315" t="str">
        <f t="shared" si="590"/>
        <v>High</v>
      </c>
      <c r="S6315" s="23">
        <f t="shared" si="591"/>
        <v>2023</v>
      </c>
      <c r="T6315" s="23">
        <f t="shared" si="592"/>
        <v>10</v>
      </c>
      <c r="U6315" t="str">
        <f t="shared" si="593"/>
        <v>Oct-2023</v>
      </c>
    </row>
    <row r="6316" spans="1:21" x14ac:dyDescent="0.3">
      <c r="A6316" t="s">
        <v>8327</v>
      </c>
      <c r="B6316" s="22">
        <v>44616</v>
      </c>
      <c r="C6316" s="22">
        <v>44619</v>
      </c>
      <c r="D6316" s="23" t="s">
        <v>102</v>
      </c>
      <c r="E6316" s="23" t="s">
        <v>2988</v>
      </c>
      <c r="F6316" s="23" t="s">
        <v>52</v>
      </c>
      <c r="G6316" s="23" t="s">
        <v>53</v>
      </c>
      <c r="H6316" s="23" t="s">
        <v>246</v>
      </c>
      <c r="I6316" s="23" t="s">
        <v>83</v>
      </c>
      <c r="J6316" s="23" t="s">
        <v>156</v>
      </c>
      <c r="K6316" s="23" t="s">
        <v>285</v>
      </c>
      <c r="L6316" s="24">
        <v>96703.46</v>
      </c>
      <c r="M6316">
        <v>7</v>
      </c>
      <c r="N6316" s="25">
        <v>0.05</v>
      </c>
      <c r="O6316" s="24">
        <v>22253.88</v>
      </c>
      <c r="P6316" s="26">
        <f t="shared" si="588"/>
        <v>0.23012496140262198</v>
      </c>
      <c r="Q6316" t="str">
        <f t="shared" si="589"/>
        <v>Medium</v>
      </c>
      <c r="R6316" t="str">
        <f t="shared" si="590"/>
        <v>Low</v>
      </c>
      <c r="S6316" s="23">
        <f t="shared" si="591"/>
        <v>2022</v>
      </c>
      <c r="T6316" s="23">
        <f t="shared" si="592"/>
        <v>2</v>
      </c>
      <c r="U6316" t="str">
        <f t="shared" si="593"/>
        <v>Feb-2022</v>
      </c>
    </row>
    <row r="6317" spans="1:21" x14ac:dyDescent="0.3">
      <c r="A6317" t="s">
        <v>8328</v>
      </c>
      <c r="B6317" s="22">
        <v>45505</v>
      </c>
      <c r="C6317" s="22">
        <v>45510</v>
      </c>
      <c r="D6317" s="23" t="s">
        <v>61</v>
      </c>
      <c r="E6317" s="23" t="s">
        <v>787</v>
      </c>
      <c r="F6317" s="23" t="s">
        <v>80</v>
      </c>
      <c r="G6317" s="23" t="s">
        <v>63</v>
      </c>
      <c r="H6317" s="23" t="s">
        <v>64</v>
      </c>
      <c r="I6317" s="23" t="s">
        <v>118</v>
      </c>
      <c r="J6317" s="23" t="s">
        <v>230</v>
      </c>
      <c r="K6317" s="23" t="s">
        <v>351</v>
      </c>
      <c r="L6317" s="24">
        <v>30055.200000000001</v>
      </c>
      <c r="M6317">
        <v>6</v>
      </c>
      <c r="N6317" s="25">
        <v>0</v>
      </c>
      <c r="O6317" s="24">
        <v>6220.41</v>
      </c>
      <c r="P6317" s="26">
        <f t="shared" si="588"/>
        <v>0.20696618222470653</v>
      </c>
      <c r="Q6317" t="str">
        <f t="shared" si="589"/>
        <v>Medium</v>
      </c>
      <c r="R6317" t="str">
        <f t="shared" si="590"/>
        <v>None</v>
      </c>
      <c r="S6317" s="23">
        <f t="shared" si="591"/>
        <v>2024</v>
      </c>
      <c r="T6317" s="23">
        <f t="shared" si="592"/>
        <v>8</v>
      </c>
      <c r="U6317" t="str">
        <f t="shared" si="593"/>
        <v>Aug-2024</v>
      </c>
    </row>
    <row r="6318" spans="1:21" x14ac:dyDescent="0.3">
      <c r="A6318" t="s">
        <v>8329</v>
      </c>
      <c r="B6318" s="22">
        <v>44962</v>
      </c>
      <c r="C6318" s="22">
        <v>44964</v>
      </c>
      <c r="D6318" s="23" t="s">
        <v>61</v>
      </c>
      <c r="E6318" s="23" t="s">
        <v>2256</v>
      </c>
      <c r="F6318" s="23" t="s">
        <v>71</v>
      </c>
      <c r="G6318" s="23" t="s">
        <v>53</v>
      </c>
      <c r="H6318" s="23" t="s">
        <v>246</v>
      </c>
      <c r="I6318" s="23" t="s">
        <v>55</v>
      </c>
      <c r="J6318" s="23" t="s">
        <v>141</v>
      </c>
      <c r="K6318" s="23" t="s">
        <v>142</v>
      </c>
      <c r="L6318" s="24">
        <v>33818.339999999997</v>
      </c>
      <c r="M6318">
        <v>3</v>
      </c>
      <c r="N6318" s="25">
        <v>0.15</v>
      </c>
      <c r="O6318" s="24">
        <v>10695.71</v>
      </c>
      <c r="P6318" s="26">
        <f t="shared" si="588"/>
        <v>0.31626951529850372</v>
      </c>
      <c r="Q6318" t="str">
        <f t="shared" si="589"/>
        <v>High</v>
      </c>
      <c r="R6318" t="str">
        <f t="shared" si="590"/>
        <v>Medium</v>
      </c>
      <c r="S6318" s="23">
        <f t="shared" si="591"/>
        <v>2023</v>
      </c>
      <c r="T6318" s="23">
        <f t="shared" si="592"/>
        <v>2</v>
      </c>
      <c r="U6318" t="str">
        <f t="shared" si="593"/>
        <v>Feb-2023</v>
      </c>
    </row>
    <row r="6319" spans="1:21" x14ac:dyDescent="0.3">
      <c r="A6319" t="s">
        <v>8330</v>
      </c>
      <c r="B6319" s="22">
        <v>45546</v>
      </c>
      <c r="C6319" s="22">
        <v>45553</v>
      </c>
      <c r="D6319" s="23" t="s">
        <v>102</v>
      </c>
      <c r="E6319" s="23" t="s">
        <v>332</v>
      </c>
      <c r="F6319" s="23" t="s">
        <v>80</v>
      </c>
      <c r="G6319" s="23" t="s">
        <v>81</v>
      </c>
      <c r="H6319" s="23" t="s">
        <v>82</v>
      </c>
      <c r="I6319" s="23" t="s">
        <v>55</v>
      </c>
      <c r="J6319" s="23" t="s">
        <v>56</v>
      </c>
      <c r="K6319" s="23" t="s">
        <v>151</v>
      </c>
      <c r="L6319" s="24">
        <v>5801.74</v>
      </c>
      <c r="M6319">
        <v>7</v>
      </c>
      <c r="N6319" s="25">
        <v>0.05</v>
      </c>
      <c r="O6319" s="24">
        <v>1065.01</v>
      </c>
      <c r="P6319" s="26">
        <f t="shared" si="588"/>
        <v>0.18356734359002644</v>
      </c>
      <c r="Q6319" t="str">
        <f t="shared" si="589"/>
        <v>Low</v>
      </c>
      <c r="R6319" t="str">
        <f t="shared" si="590"/>
        <v>Low</v>
      </c>
      <c r="S6319" s="23">
        <f t="shared" si="591"/>
        <v>2024</v>
      </c>
      <c r="T6319" s="23">
        <f t="shared" si="592"/>
        <v>9</v>
      </c>
      <c r="U6319" t="str">
        <f t="shared" si="593"/>
        <v>Sep-2024</v>
      </c>
    </row>
    <row r="6320" spans="1:21" x14ac:dyDescent="0.3">
      <c r="A6320" t="s">
        <v>8331</v>
      </c>
      <c r="B6320" s="22">
        <v>45909</v>
      </c>
      <c r="C6320" s="22">
        <v>45914</v>
      </c>
      <c r="D6320" s="23" t="s">
        <v>61</v>
      </c>
      <c r="E6320" s="23" t="s">
        <v>1931</v>
      </c>
      <c r="F6320" s="23" t="s">
        <v>52</v>
      </c>
      <c r="G6320" s="23" t="s">
        <v>63</v>
      </c>
      <c r="H6320" s="23" t="s">
        <v>172</v>
      </c>
      <c r="I6320" s="23" t="s">
        <v>96</v>
      </c>
      <c r="J6320" s="23" t="s">
        <v>97</v>
      </c>
      <c r="K6320" s="23" t="s">
        <v>416</v>
      </c>
      <c r="L6320" s="24">
        <v>41373.040000000001</v>
      </c>
      <c r="M6320">
        <v>8</v>
      </c>
      <c r="N6320" s="25">
        <v>0.1</v>
      </c>
      <c r="O6320" s="24">
        <v>13284.34</v>
      </c>
      <c r="P6320" s="26">
        <f t="shared" si="588"/>
        <v>0.32108687203067504</v>
      </c>
      <c r="Q6320" t="str">
        <f t="shared" si="589"/>
        <v>High</v>
      </c>
      <c r="R6320" t="str">
        <f t="shared" si="590"/>
        <v>Low</v>
      </c>
      <c r="S6320" s="23">
        <f t="shared" si="591"/>
        <v>2025</v>
      </c>
      <c r="T6320" s="23">
        <f t="shared" si="592"/>
        <v>9</v>
      </c>
      <c r="U6320" t="str">
        <f t="shared" si="593"/>
        <v>Sep-2025</v>
      </c>
    </row>
    <row r="6321" spans="1:21" x14ac:dyDescent="0.3">
      <c r="A6321" t="s">
        <v>8332</v>
      </c>
      <c r="B6321" s="22">
        <v>45073</v>
      </c>
      <c r="C6321" s="22">
        <v>45079</v>
      </c>
      <c r="D6321" s="23" t="s">
        <v>61</v>
      </c>
      <c r="E6321" s="23" t="s">
        <v>1505</v>
      </c>
      <c r="F6321" s="23" t="s">
        <v>71</v>
      </c>
      <c r="G6321" s="23" t="s">
        <v>53</v>
      </c>
      <c r="H6321" s="23" t="s">
        <v>110</v>
      </c>
      <c r="I6321" s="23" t="s">
        <v>55</v>
      </c>
      <c r="J6321" s="23" t="s">
        <v>65</v>
      </c>
      <c r="K6321" s="23" t="s">
        <v>91</v>
      </c>
      <c r="L6321" s="24">
        <v>30085.599999999999</v>
      </c>
      <c r="M6321">
        <v>10</v>
      </c>
      <c r="N6321" s="25">
        <v>0</v>
      </c>
      <c r="O6321" s="24">
        <v>7888.99</v>
      </c>
      <c r="P6321" s="26">
        <f t="shared" si="588"/>
        <v>0.26221813758076956</v>
      </c>
      <c r="Q6321" t="str">
        <f t="shared" si="589"/>
        <v>Medium</v>
      </c>
      <c r="R6321" t="str">
        <f t="shared" si="590"/>
        <v>None</v>
      </c>
      <c r="S6321" s="23">
        <f t="shared" si="591"/>
        <v>2023</v>
      </c>
      <c r="T6321" s="23">
        <f t="shared" si="592"/>
        <v>5</v>
      </c>
      <c r="U6321" t="str">
        <f t="shared" si="593"/>
        <v>May-2023</v>
      </c>
    </row>
    <row r="6322" spans="1:21" x14ac:dyDescent="0.3">
      <c r="A6322" t="s">
        <v>8333</v>
      </c>
      <c r="B6322" s="22">
        <v>45669</v>
      </c>
      <c r="C6322" s="22">
        <v>45676</v>
      </c>
      <c r="D6322" s="23" t="s">
        <v>78</v>
      </c>
      <c r="E6322" s="23" t="s">
        <v>475</v>
      </c>
      <c r="F6322" s="23" t="s">
        <v>52</v>
      </c>
      <c r="G6322" s="23" t="s">
        <v>63</v>
      </c>
      <c r="H6322" s="23" t="s">
        <v>213</v>
      </c>
      <c r="I6322" s="23" t="s">
        <v>96</v>
      </c>
      <c r="J6322" s="23" t="s">
        <v>135</v>
      </c>
      <c r="K6322" s="23" t="s">
        <v>395</v>
      </c>
      <c r="L6322" s="24">
        <v>31492.86</v>
      </c>
      <c r="M6322">
        <v>7</v>
      </c>
      <c r="N6322" s="25">
        <v>0.1</v>
      </c>
      <c r="O6322" s="24">
        <v>5904.85</v>
      </c>
      <c r="P6322" s="26">
        <f t="shared" si="588"/>
        <v>0.1874980551147149</v>
      </c>
      <c r="Q6322" t="str">
        <f t="shared" si="589"/>
        <v>Low</v>
      </c>
      <c r="R6322" t="str">
        <f t="shared" si="590"/>
        <v>Low</v>
      </c>
      <c r="S6322" s="23">
        <f t="shared" si="591"/>
        <v>2025</v>
      </c>
      <c r="T6322" s="23">
        <f t="shared" si="592"/>
        <v>1</v>
      </c>
      <c r="U6322" t="str">
        <f t="shared" si="593"/>
        <v>Jan-2025</v>
      </c>
    </row>
    <row r="6323" spans="1:21" x14ac:dyDescent="0.3">
      <c r="A6323" t="s">
        <v>8334</v>
      </c>
      <c r="B6323" s="22">
        <v>44601</v>
      </c>
      <c r="C6323" s="22">
        <v>44608</v>
      </c>
      <c r="D6323" s="23" t="s">
        <v>61</v>
      </c>
      <c r="E6323" s="23" t="s">
        <v>3266</v>
      </c>
      <c r="F6323" s="23" t="s">
        <v>52</v>
      </c>
      <c r="G6323" s="23" t="s">
        <v>179</v>
      </c>
      <c r="H6323" s="23" t="s">
        <v>180</v>
      </c>
      <c r="I6323" s="23" t="s">
        <v>83</v>
      </c>
      <c r="J6323" s="23" t="s">
        <v>84</v>
      </c>
      <c r="K6323" s="23" t="s">
        <v>125</v>
      </c>
      <c r="L6323" s="24">
        <v>23529.05</v>
      </c>
      <c r="M6323">
        <v>5</v>
      </c>
      <c r="N6323" s="25">
        <v>0.1</v>
      </c>
      <c r="O6323" s="24">
        <v>3214.44</v>
      </c>
      <c r="P6323" s="26">
        <f t="shared" si="588"/>
        <v>0.1366158004679322</v>
      </c>
      <c r="Q6323" t="str">
        <f t="shared" si="589"/>
        <v>Low</v>
      </c>
      <c r="R6323" t="str">
        <f t="shared" si="590"/>
        <v>Low</v>
      </c>
      <c r="S6323" s="23">
        <f t="shared" si="591"/>
        <v>2022</v>
      </c>
      <c r="T6323" s="23">
        <f t="shared" si="592"/>
        <v>2</v>
      </c>
      <c r="U6323" t="str">
        <f t="shared" si="593"/>
        <v>Feb-2022</v>
      </c>
    </row>
    <row r="6324" spans="1:21" x14ac:dyDescent="0.3">
      <c r="A6324" t="s">
        <v>8335</v>
      </c>
      <c r="B6324" s="22">
        <v>44771</v>
      </c>
      <c r="C6324" s="22">
        <v>44775</v>
      </c>
      <c r="D6324" s="23" t="s">
        <v>61</v>
      </c>
      <c r="E6324" s="23" t="s">
        <v>1403</v>
      </c>
      <c r="F6324" s="23" t="s">
        <v>52</v>
      </c>
      <c r="G6324" s="23" t="s">
        <v>81</v>
      </c>
      <c r="H6324" s="23" t="s">
        <v>95</v>
      </c>
      <c r="I6324" s="23" t="s">
        <v>118</v>
      </c>
      <c r="J6324" s="23" t="s">
        <v>119</v>
      </c>
      <c r="K6324" s="23" t="s">
        <v>197</v>
      </c>
      <c r="L6324" s="24">
        <v>17567.3</v>
      </c>
      <c r="M6324">
        <v>2</v>
      </c>
      <c r="N6324" s="25">
        <v>0.05</v>
      </c>
      <c r="O6324" s="24">
        <v>2799.08</v>
      </c>
      <c r="P6324" s="26">
        <f t="shared" si="588"/>
        <v>0.15933467294348022</v>
      </c>
      <c r="Q6324" t="str">
        <f t="shared" si="589"/>
        <v>Low</v>
      </c>
      <c r="R6324" t="str">
        <f t="shared" si="590"/>
        <v>Low</v>
      </c>
      <c r="S6324" s="23">
        <f t="shared" si="591"/>
        <v>2022</v>
      </c>
      <c r="T6324" s="23">
        <f t="shared" si="592"/>
        <v>7</v>
      </c>
      <c r="U6324" t="str">
        <f t="shared" si="593"/>
        <v>Jul-2022</v>
      </c>
    </row>
    <row r="6325" spans="1:21" x14ac:dyDescent="0.3">
      <c r="A6325" t="s">
        <v>8336</v>
      </c>
      <c r="B6325" s="22">
        <v>44717</v>
      </c>
      <c r="C6325" s="22">
        <v>44719</v>
      </c>
      <c r="D6325" s="23" t="s">
        <v>78</v>
      </c>
      <c r="E6325" s="23" t="s">
        <v>2022</v>
      </c>
      <c r="F6325" s="23" t="s">
        <v>71</v>
      </c>
      <c r="G6325" s="23" t="s">
        <v>81</v>
      </c>
      <c r="H6325" s="23" t="s">
        <v>186</v>
      </c>
      <c r="I6325" s="23" t="s">
        <v>55</v>
      </c>
      <c r="J6325" s="23" t="s">
        <v>141</v>
      </c>
      <c r="K6325" s="23" t="s">
        <v>978</v>
      </c>
      <c r="L6325" s="24">
        <v>68471.600000000006</v>
      </c>
      <c r="M6325">
        <v>5</v>
      </c>
      <c r="N6325" s="25">
        <v>0.05</v>
      </c>
      <c r="O6325" s="24">
        <v>12127.73</v>
      </c>
      <c r="P6325" s="26">
        <f t="shared" si="588"/>
        <v>0.17712058722156337</v>
      </c>
      <c r="Q6325" t="str">
        <f t="shared" si="589"/>
        <v>Low</v>
      </c>
      <c r="R6325" t="str">
        <f t="shared" si="590"/>
        <v>Low</v>
      </c>
      <c r="S6325" s="23">
        <f t="shared" si="591"/>
        <v>2022</v>
      </c>
      <c r="T6325" s="23">
        <f t="shared" si="592"/>
        <v>6</v>
      </c>
      <c r="U6325" t="str">
        <f t="shared" si="593"/>
        <v>Jun-2022</v>
      </c>
    </row>
    <row r="6326" spans="1:21" x14ac:dyDescent="0.3">
      <c r="A6326" t="s">
        <v>8337</v>
      </c>
      <c r="B6326" s="22">
        <v>45334</v>
      </c>
      <c r="C6326" s="22">
        <v>45335</v>
      </c>
      <c r="D6326" s="23" t="s">
        <v>50</v>
      </c>
      <c r="E6326" s="23" t="s">
        <v>1647</v>
      </c>
      <c r="F6326" s="23" t="s">
        <v>52</v>
      </c>
      <c r="G6326" s="23" t="s">
        <v>81</v>
      </c>
      <c r="H6326" s="23" t="s">
        <v>95</v>
      </c>
      <c r="I6326" s="23" t="s">
        <v>83</v>
      </c>
      <c r="J6326" s="23" t="s">
        <v>156</v>
      </c>
      <c r="K6326" s="23" t="s">
        <v>285</v>
      </c>
      <c r="L6326" s="24">
        <v>90090.9</v>
      </c>
      <c r="M6326">
        <v>10</v>
      </c>
      <c r="N6326" s="25">
        <v>0.05</v>
      </c>
      <c r="O6326" s="24">
        <v>19578.97</v>
      </c>
      <c r="P6326" s="26">
        <f t="shared" si="588"/>
        <v>0.21732461325172689</v>
      </c>
      <c r="Q6326" t="str">
        <f t="shared" si="589"/>
        <v>Medium</v>
      </c>
      <c r="R6326" t="str">
        <f t="shared" si="590"/>
        <v>Low</v>
      </c>
      <c r="S6326" s="23">
        <f t="shared" si="591"/>
        <v>2024</v>
      </c>
      <c r="T6326" s="23">
        <f t="shared" si="592"/>
        <v>2</v>
      </c>
      <c r="U6326" t="str">
        <f t="shared" si="593"/>
        <v>Feb-2024</v>
      </c>
    </row>
    <row r="6327" spans="1:21" x14ac:dyDescent="0.3">
      <c r="A6327" t="s">
        <v>8338</v>
      </c>
      <c r="B6327" s="22">
        <v>45892</v>
      </c>
      <c r="C6327" s="22">
        <v>45899</v>
      </c>
      <c r="D6327" s="23" t="s">
        <v>102</v>
      </c>
      <c r="E6327" s="23" t="s">
        <v>664</v>
      </c>
      <c r="F6327" s="23" t="s">
        <v>80</v>
      </c>
      <c r="G6327" s="23" t="s">
        <v>179</v>
      </c>
      <c r="H6327" s="23" t="s">
        <v>236</v>
      </c>
      <c r="I6327" s="23" t="s">
        <v>55</v>
      </c>
      <c r="J6327" s="23" t="s">
        <v>173</v>
      </c>
      <c r="K6327" s="23" t="s">
        <v>174</v>
      </c>
      <c r="L6327" s="24">
        <v>42358.02</v>
      </c>
      <c r="M6327">
        <v>3</v>
      </c>
      <c r="N6327" s="25">
        <v>0</v>
      </c>
      <c r="O6327" s="24">
        <v>13416.42</v>
      </c>
      <c r="P6327" s="26">
        <f t="shared" si="588"/>
        <v>0.31673860109608526</v>
      </c>
      <c r="Q6327" t="str">
        <f t="shared" si="589"/>
        <v>High</v>
      </c>
      <c r="R6327" t="str">
        <f t="shared" si="590"/>
        <v>None</v>
      </c>
      <c r="S6327" s="23">
        <f t="shared" si="591"/>
        <v>2025</v>
      </c>
      <c r="T6327" s="23">
        <f t="shared" si="592"/>
        <v>8</v>
      </c>
      <c r="U6327" t="str">
        <f t="shared" si="593"/>
        <v>Aug-2025</v>
      </c>
    </row>
    <row r="6328" spans="1:21" x14ac:dyDescent="0.3">
      <c r="A6328" t="s">
        <v>8339</v>
      </c>
      <c r="B6328" s="22">
        <v>45225</v>
      </c>
      <c r="C6328" s="22">
        <v>45227</v>
      </c>
      <c r="D6328" s="23" t="s">
        <v>102</v>
      </c>
      <c r="E6328" s="23" t="s">
        <v>1562</v>
      </c>
      <c r="F6328" s="23" t="s">
        <v>71</v>
      </c>
      <c r="G6328" s="23" t="s">
        <v>179</v>
      </c>
      <c r="H6328" s="23" t="s">
        <v>180</v>
      </c>
      <c r="I6328" s="23" t="s">
        <v>118</v>
      </c>
      <c r="J6328" s="23" t="s">
        <v>303</v>
      </c>
      <c r="K6328" s="23" t="s">
        <v>421</v>
      </c>
      <c r="L6328" s="24">
        <v>48619.92</v>
      </c>
      <c r="M6328">
        <v>8</v>
      </c>
      <c r="N6328" s="25">
        <v>0.1</v>
      </c>
      <c r="O6328" s="24">
        <v>15890.45</v>
      </c>
      <c r="P6328" s="26">
        <f t="shared" si="588"/>
        <v>0.32683003180589359</v>
      </c>
      <c r="Q6328" t="str">
        <f t="shared" si="589"/>
        <v>High</v>
      </c>
      <c r="R6328" t="str">
        <f t="shared" si="590"/>
        <v>Low</v>
      </c>
      <c r="S6328" s="23">
        <f t="shared" si="591"/>
        <v>2023</v>
      </c>
      <c r="T6328" s="23">
        <f t="shared" si="592"/>
        <v>10</v>
      </c>
      <c r="U6328" t="str">
        <f t="shared" si="593"/>
        <v>Oct-2023</v>
      </c>
    </row>
    <row r="6329" spans="1:21" x14ac:dyDescent="0.3">
      <c r="A6329" t="s">
        <v>8340</v>
      </c>
      <c r="B6329" s="22">
        <v>44962</v>
      </c>
      <c r="C6329" s="22">
        <v>44968</v>
      </c>
      <c r="D6329" s="23" t="s">
        <v>61</v>
      </c>
      <c r="E6329" s="23" t="s">
        <v>614</v>
      </c>
      <c r="F6329" s="23" t="s">
        <v>52</v>
      </c>
      <c r="G6329" s="23" t="s">
        <v>179</v>
      </c>
      <c r="H6329" s="23" t="s">
        <v>180</v>
      </c>
      <c r="I6329" s="23" t="s">
        <v>55</v>
      </c>
      <c r="J6329" s="23" t="s">
        <v>141</v>
      </c>
      <c r="K6329" s="23" t="s">
        <v>241</v>
      </c>
      <c r="L6329" s="24">
        <v>22787.84</v>
      </c>
      <c r="M6329">
        <v>8</v>
      </c>
      <c r="N6329" s="25">
        <v>0</v>
      </c>
      <c r="O6329" s="24">
        <v>5926.59</v>
      </c>
      <c r="P6329" s="26">
        <f t="shared" si="588"/>
        <v>0.26007686555636689</v>
      </c>
      <c r="Q6329" t="str">
        <f t="shared" si="589"/>
        <v>Medium</v>
      </c>
      <c r="R6329" t="str">
        <f t="shared" si="590"/>
        <v>None</v>
      </c>
      <c r="S6329" s="23">
        <f t="shared" si="591"/>
        <v>2023</v>
      </c>
      <c r="T6329" s="23">
        <f t="shared" si="592"/>
        <v>2</v>
      </c>
      <c r="U6329" t="str">
        <f t="shared" si="593"/>
        <v>Feb-2023</v>
      </c>
    </row>
    <row r="6330" spans="1:21" x14ac:dyDescent="0.3">
      <c r="A6330" t="s">
        <v>8341</v>
      </c>
      <c r="B6330" s="22">
        <v>44650</v>
      </c>
      <c r="C6330" s="22">
        <v>44655</v>
      </c>
      <c r="D6330" s="23" t="s">
        <v>50</v>
      </c>
      <c r="E6330" s="23" t="s">
        <v>1582</v>
      </c>
      <c r="F6330" s="23" t="s">
        <v>71</v>
      </c>
      <c r="G6330" s="23" t="s">
        <v>53</v>
      </c>
      <c r="H6330" s="23" t="s">
        <v>246</v>
      </c>
      <c r="I6330" s="23" t="s">
        <v>83</v>
      </c>
      <c r="J6330" s="23" t="s">
        <v>449</v>
      </c>
      <c r="K6330" s="23" t="s">
        <v>775</v>
      </c>
      <c r="L6330" s="24">
        <v>37208.699999999997</v>
      </c>
      <c r="M6330">
        <v>6</v>
      </c>
      <c r="N6330" s="25">
        <v>0.25</v>
      </c>
      <c r="O6330" s="24">
        <v>4433.32</v>
      </c>
      <c r="P6330" s="26">
        <f t="shared" si="588"/>
        <v>0.11914740369859737</v>
      </c>
      <c r="Q6330" t="str">
        <f t="shared" si="589"/>
        <v>Low</v>
      </c>
      <c r="R6330" t="str">
        <f t="shared" si="590"/>
        <v>High</v>
      </c>
      <c r="S6330" s="23">
        <f t="shared" si="591"/>
        <v>2022</v>
      </c>
      <c r="T6330" s="23">
        <f t="shared" si="592"/>
        <v>3</v>
      </c>
      <c r="U6330" t="str">
        <f t="shared" si="593"/>
        <v>Mar-2022</v>
      </c>
    </row>
    <row r="6331" spans="1:21" x14ac:dyDescent="0.3">
      <c r="A6331" t="s">
        <v>8342</v>
      </c>
      <c r="B6331" s="22">
        <v>45983</v>
      </c>
      <c r="C6331" s="22">
        <v>45985</v>
      </c>
      <c r="D6331" s="23" t="s">
        <v>61</v>
      </c>
      <c r="E6331" s="23" t="s">
        <v>5045</v>
      </c>
      <c r="F6331" s="23" t="s">
        <v>71</v>
      </c>
      <c r="G6331" s="23" t="s">
        <v>63</v>
      </c>
      <c r="H6331" s="23" t="s">
        <v>64</v>
      </c>
      <c r="I6331" s="23" t="s">
        <v>83</v>
      </c>
      <c r="J6331" s="23" t="s">
        <v>84</v>
      </c>
      <c r="K6331" s="23" t="s">
        <v>105</v>
      </c>
      <c r="L6331" s="24">
        <v>3754.88</v>
      </c>
      <c r="M6331">
        <v>8</v>
      </c>
      <c r="N6331" s="25">
        <v>0.25</v>
      </c>
      <c r="O6331" s="24">
        <v>538.79999999999995</v>
      </c>
      <c r="P6331" s="26">
        <f t="shared" si="588"/>
        <v>0.14349326742798704</v>
      </c>
      <c r="Q6331" t="str">
        <f t="shared" si="589"/>
        <v>Low</v>
      </c>
      <c r="R6331" t="str">
        <f t="shared" si="590"/>
        <v>High</v>
      </c>
      <c r="S6331" s="23">
        <f t="shared" si="591"/>
        <v>2025</v>
      </c>
      <c r="T6331" s="23">
        <f t="shared" si="592"/>
        <v>11</v>
      </c>
      <c r="U6331" t="str">
        <f t="shared" si="593"/>
        <v>Nov-2025</v>
      </c>
    </row>
    <row r="6332" spans="1:21" x14ac:dyDescent="0.3">
      <c r="A6332" t="s">
        <v>8343</v>
      </c>
      <c r="B6332" s="22">
        <v>44977</v>
      </c>
      <c r="C6332" s="22">
        <v>44980</v>
      </c>
      <c r="D6332" s="23" t="s">
        <v>61</v>
      </c>
      <c r="E6332" s="23" t="s">
        <v>1047</v>
      </c>
      <c r="F6332" s="23" t="s">
        <v>71</v>
      </c>
      <c r="G6332" s="23" t="s">
        <v>63</v>
      </c>
      <c r="H6332" s="23" t="s">
        <v>64</v>
      </c>
      <c r="I6332" s="23" t="s">
        <v>55</v>
      </c>
      <c r="J6332" s="23" t="s">
        <v>65</v>
      </c>
      <c r="K6332" s="23" t="s">
        <v>66</v>
      </c>
      <c r="L6332" s="24">
        <v>11264.4</v>
      </c>
      <c r="M6332">
        <v>8</v>
      </c>
      <c r="N6332" s="25">
        <v>0.05</v>
      </c>
      <c r="O6332" s="24">
        <v>2279.8200000000002</v>
      </c>
      <c r="P6332" s="26">
        <f t="shared" si="588"/>
        <v>0.20239160541173967</v>
      </c>
      <c r="Q6332" t="str">
        <f t="shared" si="589"/>
        <v>Medium</v>
      </c>
      <c r="R6332" t="str">
        <f t="shared" si="590"/>
        <v>Low</v>
      </c>
      <c r="S6332" s="23">
        <f t="shared" si="591"/>
        <v>2023</v>
      </c>
      <c r="T6332" s="23">
        <f t="shared" si="592"/>
        <v>2</v>
      </c>
      <c r="U6332" t="str">
        <f t="shared" si="593"/>
        <v>Feb-2023</v>
      </c>
    </row>
    <row r="6333" spans="1:21" x14ac:dyDescent="0.3">
      <c r="A6333" t="s">
        <v>8344</v>
      </c>
      <c r="B6333" s="22">
        <v>45205</v>
      </c>
      <c r="C6333" s="22">
        <v>45208</v>
      </c>
      <c r="D6333" s="23" t="s">
        <v>102</v>
      </c>
      <c r="E6333" s="23" t="s">
        <v>2245</v>
      </c>
      <c r="F6333" s="23" t="s">
        <v>71</v>
      </c>
      <c r="G6333" s="23" t="s">
        <v>72</v>
      </c>
      <c r="H6333" s="23" t="s">
        <v>104</v>
      </c>
      <c r="I6333" s="23" t="s">
        <v>96</v>
      </c>
      <c r="J6333" s="23" t="s">
        <v>111</v>
      </c>
      <c r="K6333" s="23" t="s">
        <v>328</v>
      </c>
      <c r="L6333" s="24">
        <v>9967.3700000000008</v>
      </c>
      <c r="M6333">
        <v>1</v>
      </c>
      <c r="N6333" s="25">
        <v>0.05</v>
      </c>
      <c r="O6333" s="24">
        <v>2646.89</v>
      </c>
      <c r="P6333" s="26">
        <f t="shared" si="588"/>
        <v>0.26555550762136848</v>
      </c>
      <c r="Q6333" t="str">
        <f t="shared" si="589"/>
        <v>Medium</v>
      </c>
      <c r="R6333" t="str">
        <f t="shared" si="590"/>
        <v>Low</v>
      </c>
      <c r="S6333" s="23">
        <f t="shared" si="591"/>
        <v>2023</v>
      </c>
      <c r="T6333" s="23">
        <f t="shared" si="592"/>
        <v>10</v>
      </c>
      <c r="U6333" t="str">
        <f t="shared" si="593"/>
        <v>Oct-2023</v>
      </c>
    </row>
    <row r="6334" spans="1:21" x14ac:dyDescent="0.3">
      <c r="A6334" t="s">
        <v>8345</v>
      </c>
      <c r="B6334" s="22">
        <v>44689</v>
      </c>
      <c r="C6334" s="22">
        <v>44694</v>
      </c>
      <c r="D6334" s="23" t="s">
        <v>102</v>
      </c>
      <c r="E6334" s="23" t="s">
        <v>1367</v>
      </c>
      <c r="F6334" s="23" t="s">
        <v>52</v>
      </c>
      <c r="G6334" s="23" t="s">
        <v>72</v>
      </c>
      <c r="H6334" s="23" t="s">
        <v>117</v>
      </c>
      <c r="I6334" s="23" t="s">
        <v>96</v>
      </c>
      <c r="J6334" s="23" t="s">
        <v>97</v>
      </c>
      <c r="K6334" s="23" t="s">
        <v>181</v>
      </c>
      <c r="L6334" s="24">
        <v>25402.720000000001</v>
      </c>
      <c r="M6334">
        <v>8</v>
      </c>
      <c r="N6334" s="25">
        <v>0.1</v>
      </c>
      <c r="O6334" s="24">
        <v>4315.6400000000003</v>
      </c>
      <c r="P6334" s="26">
        <f t="shared" si="588"/>
        <v>0.16988889378775188</v>
      </c>
      <c r="Q6334" t="str">
        <f t="shared" si="589"/>
        <v>Low</v>
      </c>
      <c r="R6334" t="str">
        <f t="shared" si="590"/>
        <v>Low</v>
      </c>
      <c r="S6334" s="23">
        <f t="shared" si="591"/>
        <v>2022</v>
      </c>
      <c r="T6334" s="23">
        <f t="shared" si="592"/>
        <v>5</v>
      </c>
      <c r="U6334" t="str">
        <f t="shared" si="593"/>
        <v>May-2022</v>
      </c>
    </row>
    <row r="6335" spans="1:21" x14ac:dyDescent="0.3">
      <c r="A6335" t="s">
        <v>8346</v>
      </c>
      <c r="B6335" s="22">
        <v>45177</v>
      </c>
      <c r="C6335" s="22">
        <v>45183</v>
      </c>
      <c r="D6335" s="23" t="s">
        <v>50</v>
      </c>
      <c r="E6335" s="23" t="s">
        <v>129</v>
      </c>
      <c r="F6335" s="23" t="s">
        <v>80</v>
      </c>
      <c r="G6335" s="23" t="s">
        <v>53</v>
      </c>
      <c r="H6335" s="23" t="s">
        <v>90</v>
      </c>
      <c r="I6335" s="23" t="s">
        <v>83</v>
      </c>
      <c r="J6335" s="23" t="s">
        <v>449</v>
      </c>
      <c r="K6335" s="23" t="s">
        <v>450</v>
      </c>
      <c r="L6335" s="24">
        <v>11862.32</v>
      </c>
      <c r="M6335">
        <v>4</v>
      </c>
      <c r="N6335" s="25">
        <v>0</v>
      </c>
      <c r="O6335" s="24">
        <v>2131.66</v>
      </c>
      <c r="P6335" s="26">
        <f t="shared" si="588"/>
        <v>0.17970009239339352</v>
      </c>
      <c r="Q6335" t="str">
        <f t="shared" si="589"/>
        <v>Low</v>
      </c>
      <c r="R6335" t="str">
        <f t="shared" si="590"/>
        <v>None</v>
      </c>
      <c r="S6335" s="23">
        <f t="shared" si="591"/>
        <v>2023</v>
      </c>
      <c r="T6335" s="23">
        <f t="shared" si="592"/>
        <v>9</v>
      </c>
      <c r="U6335" t="str">
        <f t="shared" si="593"/>
        <v>Sep-2023</v>
      </c>
    </row>
    <row r="6336" spans="1:21" x14ac:dyDescent="0.3">
      <c r="A6336" t="s">
        <v>8347</v>
      </c>
      <c r="B6336" s="22">
        <v>46021</v>
      </c>
      <c r="C6336" s="22">
        <v>46028</v>
      </c>
      <c r="D6336" s="23" t="s">
        <v>102</v>
      </c>
      <c r="E6336" s="23" t="s">
        <v>1667</v>
      </c>
      <c r="F6336" s="23" t="s">
        <v>52</v>
      </c>
      <c r="G6336" s="23" t="s">
        <v>72</v>
      </c>
      <c r="H6336" s="23" t="s">
        <v>117</v>
      </c>
      <c r="I6336" s="23" t="s">
        <v>83</v>
      </c>
      <c r="J6336" s="23" t="s">
        <v>84</v>
      </c>
      <c r="K6336" s="23" t="s">
        <v>257</v>
      </c>
      <c r="L6336" s="24">
        <v>29909.68</v>
      </c>
      <c r="M6336">
        <v>2</v>
      </c>
      <c r="N6336" s="25">
        <v>0.15</v>
      </c>
      <c r="O6336" s="24">
        <v>4435.1099999999997</v>
      </c>
      <c r="P6336" s="26">
        <f t="shared" si="588"/>
        <v>0.14828343198589886</v>
      </c>
      <c r="Q6336" t="str">
        <f t="shared" si="589"/>
        <v>Low</v>
      </c>
      <c r="R6336" t="str">
        <f t="shared" si="590"/>
        <v>Medium</v>
      </c>
      <c r="S6336" s="23">
        <f t="shared" si="591"/>
        <v>2025</v>
      </c>
      <c r="T6336" s="23">
        <f t="shared" si="592"/>
        <v>12</v>
      </c>
      <c r="U6336" t="str">
        <f t="shared" si="593"/>
        <v>Dec-2025</v>
      </c>
    </row>
    <row r="6337" spans="1:21" x14ac:dyDescent="0.3">
      <c r="A6337" t="s">
        <v>8348</v>
      </c>
      <c r="B6337" s="22">
        <v>45775</v>
      </c>
      <c r="C6337" s="22">
        <v>45778</v>
      </c>
      <c r="D6337" s="23" t="s">
        <v>78</v>
      </c>
      <c r="E6337" s="23" t="s">
        <v>2392</v>
      </c>
      <c r="F6337" s="23" t="s">
        <v>80</v>
      </c>
      <c r="G6337" s="23" t="s">
        <v>53</v>
      </c>
      <c r="H6337" s="23" t="s">
        <v>54</v>
      </c>
      <c r="I6337" s="23" t="s">
        <v>118</v>
      </c>
      <c r="J6337" s="23" t="s">
        <v>303</v>
      </c>
      <c r="K6337" s="23" t="s">
        <v>304</v>
      </c>
      <c r="L6337" s="24">
        <v>80988.39</v>
      </c>
      <c r="M6337">
        <v>9</v>
      </c>
      <c r="N6337" s="25">
        <v>0</v>
      </c>
      <c r="O6337" s="24">
        <v>30279.67</v>
      </c>
      <c r="P6337" s="26">
        <f t="shared" si="588"/>
        <v>0.37387667540989517</v>
      </c>
      <c r="Q6337" t="str">
        <f t="shared" si="589"/>
        <v>High</v>
      </c>
      <c r="R6337" t="str">
        <f t="shared" si="590"/>
        <v>None</v>
      </c>
      <c r="S6337" s="23">
        <f t="shared" si="591"/>
        <v>2025</v>
      </c>
      <c r="T6337" s="23">
        <f t="shared" si="592"/>
        <v>4</v>
      </c>
      <c r="U6337" t="str">
        <f t="shared" si="593"/>
        <v>Apr-2025</v>
      </c>
    </row>
    <row r="6338" spans="1:21" x14ac:dyDescent="0.3">
      <c r="A6338" t="s">
        <v>8349</v>
      </c>
      <c r="B6338" s="22">
        <v>45933</v>
      </c>
      <c r="C6338" s="22">
        <v>45934</v>
      </c>
      <c r="D6338" s="23" t="s">
        <v>78</v>
      </c>
      <c r="E6338" s="23" t="s">
        <v>3836</v>
      </c>
      <c r="F6338" s="23" t="s">
        <v>52</v>
      </c>
      <c r="G6338" s="23" t="s">
        <v>53</v>
      </c>
      <c r="H6338" s="23" t="s">
        <v>246</v>
      </c>
      <c r="I6338" s="23" t="s">
        <v>118</v>
      </c>
      <c r="J6338" s="23" t="s">
        <v>303</v>
      </c>
      <c r="K6338" s="23" t="s">
        <v>491</v>
      </c>
      <c r="L6338" s="24">
        <v>104295.6</v>
      </c>
      <c r="M6338">
        <v>10</v>
      </c>
      <c r="N6338" s="25">
        <v>0.1</v>
      </c>
      <c r="O6338" s="24">
        <v>18210.93</v>
      </c>
      <c r="P6338" s="26">
        <f t="shared" si="588"/>
        <v>0.17460880420650535</v>
      </c>
      <c r="Q6338" t="str">
        <f t="shared" si="589"/>
        <v>Low</v>
      </c>
      <c r="R6338" t="str">
        <f t="shared" si="590"/>
        <v>Low</v>
      </c>
      <c r="S6338" s="23">
        <f t="shared" si="591"/>
        <v>2025</v>
      </c>
      <c r="T6338" s="23">
        <f t="shared" si="592"/>
        <v>10</v>
      </c>
      <c r="U6338" t="str">
        <f t="shared" si="593"/>
        <v>Oct-2025</v>
      </c>
    </row>
    <row r="6339" spans="1:21" x14ac:dyDescent="0.3">
      <c r="A6339" t="s">
        <v>8350</v>
      </c>
      <c r="B6339" s="22">
        <v>45932</v>
      </c>
      <c r="C6339" s="22">
        <v>45936</v>
      </c>
      <c r="D6339" s="23" t="s">
        <v>78</v>
      </c>
      <c r="E6339" s="23" t="s">
        <v>472</v>
      </c>
      <c r="F6339" s="23" t="s">
        <v>71</v>
      </c>
      <c r="G6339" s="23" t="s">
        <v>72</v>
      </c>
      <c r="H6339" s="23" t="s">
        <v>104</v>
      </c>
      <c r="I6339" s="23" t="s">
        <v>96</v>
      </c>
      <c r="J6339" s="23" t="s">
        <v>135</v>
      </c>
      <c r="K6339" s="23" t="s">
        <v>395</v>
      </c>
      <c r="L6339" s="24">
        <v>36398.22</v>
      </c>
      <c r="M6339">
        <v>3</v>
      </c>
      <c r="N6339" s="25">
        <v>0.25</v>
      </c>
      <c r="O6339" s="24">
        <v>10770.45</v>
      </c>
      <c r="P6339" s="26">
        <f t="shared" si="588"/>
        <v>0.29590595364278804</v>
      </c>
      <c r="Q6339" t="str">
        <f t="shared" si="589"/>
        <v>Medium</v>
      </c>
      <c r="R6339" t="str">
        <f t="shared" si="590"/>
        <v>High</v>
      </c>
      <c r="S6339" s="23">
        <f t="shared" si="591"/>
        <v>2025</v>
      </c>
      <c r="T6339" s="23">
        <f t="shared" si="592"/>
        <v>10</v>
      </c>
      <c r="U6339" t="str">
        <f t="shared" si="593"/>
        <v>Oct-2025</v>
      </c>
    </row>
    <row r="6340" spans="1:21" x14ac:dyDescent="0.3">
      <c r="A6340" t="s">
        <v>8351</v>
      </c>
      <c r="B6340" s="22">
        <v>44857</v>
      </c>
      <c r="C6340" s="22">
        <v>44863</v>
      </c>
      <c r="D6340" s="23" t="s">
        <v>78</v>
      </c>
      <c r="E6340" s="23" t="s">
        <v>103</v>
      </c>
      <c r="F6340" s="23" t="s">
        <v>71</v>
      </c>
      <c r="G6340" s="23" t="s">
        <v>179</v>
      </c>
      <c r="H6340" s="23" t="s">
        <v>180</v>
      </c>
      <c r="I6340" s="23" t="s">
        <v>96</v>
      </c>
      <c r="J6340" s="23" t="s">
        <v>135</v>
      </c>
      <c r="K6340" s="23" t="s">
        <v>136</v>
      </c>
      <c r="L6340" s="24">
        <v>6182.97</v>
      </c>
      <c r="M6340">
        <v>3</v>
      </c>
      <c r="N6340" s="25">
        <v>0.15</v>
      </c>
      <c r="O6340" s="24">
        <v>1618.53</v>
      </c>
      <c r="P6340" s="26">
        <f t="shared" ref="P6340:P6403" si="594">IFERROR(O6340/L6340,0)</f>
        <v>0.26177225508129587</v>
      </c>
      <c r="Q6340" t="str">
        <f t="shared" ref="Q6340:Q6403" si="595">IF(P6340&gt;=0.3,"High",IF(P6340&gt;=0.2,"Medium","Low"))</f>
        <v>Medium</v>
      </c>
      <c r="R6340" t="str">
        <f t="shared" ref="R6340:R6403" si="596">IF(N6340=0,"None",IF(N6340&lt;=0.1,"Low",IF(N6340&lt;=0.2,"Medium","High")))</f>
        <v>Medium</v>
      </c>
      <c r="S6340" s="23">
        <f t="shared" ref="S6340:S6403" si="597">YEAR(B6340)</f>
        <v>2022</v>
      </c>
      <c r="T6340" s="23">
        <f t="shared" ref="T6340:T6403" si="598">MONTH(B6340)</f>
        <v>10</v>
      </c>
      <c r="U6340" t="str">
        <f t="shared" ref="U6340:U6403" si="599">TEXT(B6340,"mmm-yyyy")</f>
        <v>Oct-2022</v>
      </c>
    </row>
    <row r="6341" spans="1:21" x14ac:dyDescent="0.3">
      <c r="A6341" t="s">
        <v>8352</v>
      </c>
      <c r="B6341" s="22">
        <v>44728</v>
      </c>
      <c r="C6341" s="22">
        <v>44729</v>
      </c>
      <c r="D6341" s="23" t="s">
        <v>78</v>
      </c>
      <c r="E6341" s="23" t="s">
        <v>1310</v>
      </c>
      <c r="F6341" s="23" t="s">
        <v>71</v>
      </c>
      <c r="G6341" s="23" t="s">
        <v>53</v>
      </c>
      <c r="H6341" s="23" t="s">
        <v>90</v>
      </c>
      <c r="I6341" s="23" t="s">
        <v>96</v>
      </c>
      <c r="J6341" s="23" t="s">
        <v>166</v>
      </c>
      <c r="K6341" s="23" t="s">
        <v>337</v>
      </c>
      <c r="L6341" s="24">
        <v>42679.17</v>
      </c>
      <c r="M6341">
        <v>9</v>
      </c>
      <c r="N6341" s="25">
        <v>0.15</v>
      </c>
      <c r="O6341" s="24">
        <v>11658.01</v>
      </c>
      <c r="P6341" s="26">
        <f t="shared" si="594"/>
        <v>0.27315456228413065</v>
      </c>
      <c r="Q6341" t="str">
        <f t="shared" si="595"/>
        <v>Medium</v>
      </c>
      <c r="R6341" t="str">
        <f t="shared" si="596"/>
        <v>Medium</v>
      </c>
      <c r="S6341" s="23">
        <f t="shared" si="597"/>
        <v>2022</v>
      </c>
      <c r="T6341" s="23">
        <f t="shared" si="598"/>
        <v>6</v>
      </c>
      <c r="U6341" t="str">
        <f t="shared" si="599"/>
        <v>Jun-2022</v>
      </c>
    </row>
    <row r="6342" spans="1:21" x14ac:dyDescent="0.3">
      <c r="A6342" t="s">
        <v>8353</v>
      </c>
      <c r="B6342" s="22">
        <v>45507</v>
      </c>
      <c r="C6342" s="22">
        <v>45512</v>
      </c>
      <c r="D6342" s="23" t="s">
        <v>78</v>
      </c>
      <c r="E6342" s="23" t="s">
        <v>316</v>
      </c>
      <c r="F6342" s="23" t="s">
        <v>52</v>
      </c>
      <c r="G6342" s="23" t="s">
        <v>81</v>
      </c>
      <c r="H6342" s="23" t="s">
        <v>82</v>
      </c>
      <c r="I6342" s="23" t="s">
        <v>96</v>
      </c>
      <c r="J6342" s="23" t="s">
        <v>111</v>
      </c>
      <c r="K6342" s="23" t="s">
        <v>225</v>
      </c>
      <c r="L6342" s="24">
        <v>2608.7800000000002</v>
      </c>
      <c r="M6342">
        <v>2</v>
      </c>
      <c r="N6342" s="25">
        <v>0.1</v>
      </c>
      <c r="O6342" s="24">
        <v>829.8</v>
      </c>
      <c r="P6342" s="26">
        <f t="shared" si="594"/>
        <v>0.3180797154225346</v>
      </c>
      <c r="Q6342" t="str">
        <f t="shared" si="595"/>
        <v>High</v>
      </c>
      <c r="R6342" t="str">
        <f t="shared" si="596"/>
        <v>Low</v>
      </c>
      <c r="S6342" s="23">
        <f t="shared" si="597"/>
        <v>2024</v>
      </c>
      <c r="T6342" s="23">
        <f t="shared" si="598"/>
        <v>8</v>
      </c>
      <c r="U6342" t="str">
        <f t="shared" si="599"/>
        <v>Aug-2024</v>
      </c>
    </row>
    <row r="6343" spans="1:21" x14ac:dyDescent="0.3">
      <c r="A6343" t="s">
        <v>8354</v>
      </c>
      <c r="B6343" s="22">
        <v>44679</v>
      </c>
      <c r="C6343" s="22">
        <v>44685</v>
      </c>
      <c r="D6343" s="23" t="s">
        <v>50</v>
      </c>
      <c r="E6343" s="23" t="s">
        <v>934</v>
      </c>
      <c r="F6343" s="23" t="s">
        <v>80</v>
      </c>
      <c r="G6343" s="23" t="s">
        <v>63</v>
      </c>
      <c r="H6343" s="23" t="s">
        <v>172</v>
      </c>
      <c r="I6343" s="23" t="s">
        <v>96</v>
      </c>
      <c r="J6343" s="23" t="s">
        <v>111</v>
      </c>
      <c r="K6343" s="23" t="s">
        <v>225</v>
      </c>
      <c r="L6343" s="24">
        <v>43478.16</v>
      </c>
      <c r="M6343">
        <v>4</v>
      </c>
      <c r="N6343" s="25">
        <v>0.15</v>
      </c>
      <c r="O6343" s="24">
        <v>7451.57</v>
      </c>
      <c r="P6343" s="26">
        <f t="shared" si="594"/>
        <v>0.17138650761669766</v>
      </c>
      <c r="Q6343" t="str">
        <f t="shared" si="595"/>
        <v>Low</v>
      </c>
      <c r="R6343" t="str">
        <f t="shared" si="596"/>
        <v>Medium</v>
      </c>
      <c r="S6343" s="23">
        <f t="shared" si="597"/>
        <v>2022</v>
      </c>
      <c r="T6343" s="23">
        <f t="shared" si="598"/>
        <v>4</v>
      </c>
      <c r="U6343" t="str">
        <f t="shared" si="599"/>
        <v>Apr-2022</v>
      </c>
    </row>
    <row r="6344" spans="1:21" x14ac:dyDescent="0.3">
      <c r="A6344" t="s">
        <v>8355</v>
      </c>
      <c r="B6344" s="22">
        <v>44815</v>
      </c>
      <c r="C6344" s="22">
        <v>44819</v>
      </c>
      <c r="D6344" s="23" t="s">
        <v>50</v>
      </c>
      <c r="E6344" s="23" t="s">
        <v>1578</v>
      </c>
      <c r="F6344" s="23" t="s">
        <v>71</v>
      </c>
      <c r="G6344" s="23" t="s">
        <v>63</v>
      </c>
      <c r="H6344" s="23" t="s">
        <v>172</v>
      </c>
      <c r="I6344" s="23" t="s">
        <v>96</v>
      </c>
      <c r="J6344" s="23" t="s">
        <v>135</v>
      </c>
      <c r="K6344" s="23" t="s">
        <v>275</v>
      </c>
      <c r="L6344" s="24">
        <v>87762.6</v>
      </c>
      <c r="M6344">
        <v>10</v>
      </c>
      <c r="N6344" s="25">
        <v>0.2</v>
      </c>
      <c r="O6344" s="24">
        <v>25939.9</v>
      </c>
      <c r="P6344" s="26">
        <f t="shared" si="594"/>
        <v>0.29556895534088551</v>
      </c>
      <c r="Q6344" t="str">
        <f t="shared" si="595"/>
        <v>Medium</v>
      </c>
      <c r="R6344" t="str">
        <f t="shared" si="596"/>
        <v>Medium</v>
      </c>
      <c r="S6344" s="23">
        <f t="shared" si="597"/>
        <v>2022</v>
      </c>
      <c r="T6344" s="23">
        <f t="shared" si="598"/>
        <v>9</v>
      </c>
      <c r="U6344" t="str">
        <f t="shared" si="599"/>
        <v>Sep-2022</v>
      </c>
    </row>
    <row r="6345" spans="1:21" x14ac:dyDescent="0.3">
      <c r="A6345" t="s">
        <v>8356</v>
      </c>
      <c r="B6345" s="22">
        <v>45465</v>
      </c>
      <c r="C6345" s="22">
        <v>45470</v>
      </c>
      <c r="D6345" s="23" t="s">
        <v>102</v>
      </c>
      <c r="E6345" s="23" t="s">
        <v>1490</v>
      </c>
      <c r="F6345" s="23" t="s">
        <v>52</v>
      </c>
      <c r="G6345" s="23" t="s">
        <v>63</v>
      </c>
      <c r="H6345" s="23" t="s">
        <v>64</v>
      </c>
      <c r="I6345" s="23" t="s">
        <v>118</v>
      </c>
      <c r="J6345" s="23" t="s">
        <v>303</v>
      </c>
      <c r="K6345" s="23" t="s">
        <v>421</v>
      </c>
      <c r="L6345" s="24">
        <v>34204.050000000003</v>
      </c>
      <c r="M6345">
        <v>9</v>
      </c>
      <c r="N6345" s="25">
        <v>0.05</v>
      </c>
      <c r="O6345" s="24">
        <v>5549.3</v>
      </c>
      <c r="P6345" s="26">
        <f t="shared" si="594"/>
        <v>0.1622410211656222</v>
      </c>
      <c r="Q6345" t="str">
        <f t="shared" si="595"/>
        <v>Low</v>
      </c>
      <c r="R6345" t="str">
        <f t="shared" si="596"/>
        <v>Low</v>
      </c>
      <c r="S6345" s="23">
        <f t="shared" si="597"/>
        <v>2024</v>
      </c>
      <c r="T6345" s="23">
        <f t="shared" si="598"/>
        <v>6</v>
      </c>
      <c r="U6345" t="str">
        <f t="shared" si="599"/>
        <v>Jun-2024</v>
      </c>
    </row>
    <row r="6346" spans="1:21" x14ac:dyDescent="0.3">
      <c r="A6346" t="s">
        <v>8357</v>
      </c>
      <c r="B6346" s="22">
        <v>45834</v>
      </c>
      <c r="C6346" s="22">
        <v>45838</v>
      </c>
      <c r="D6346" s="23" t="s">
        <v>78</v>
      </c>
      <c r="E6346" s="23" t="s">
        <v>1091</v>
      </c>
      <c r="F6346" s="23" t="s">
        <v>80</v>
      </c>
      <c r="G6346" s="23" t="s">
        <v>53</v>
      </c>
      <c r="H6346" s="23" t="s">
        <v>110</v>
      </c>
      <c r="I6346" s="23" t="s">
        <v>55</v>
      </c>
      <c r="J6346" s="23" t="s">
        <v>56</v>
      </c>
      <c r="K6346" s="23" t="s">
        <v>151</v>
      </c>
      <c r="L6346" s="24">
        <v>2456.3200000000002</v>
      </c>
      <c r="M6346">
        <v>4</v>
      </c>
      <c r="N6346" s="25">
        <v>0.1</v>
      </c>
      <c r="O6346" s="24">
        <v>358.81</v>
      </c>
      <c r="P6346" s="26">
        <f t="shared" si="594"/>
        <v>0.14607624413757164</v>
      </c>
      <c r="Q6346" t="str">
        <f t="shared" si="595"/>
        <v>Low</v>
      </c>
      <c r="R6346" t="str">
        <f t="shared" si="596"/>
        <v>Low</v>
      </c>
      <c r="S6346" s="23">
        <f t="shared" si="597"/>
        <v>2025</v>
      </c>
      <c r="T6346" s="23">
        <f t="shared" si="598"/>
        <v>6</v>
      </c>
      <c r="U6346" t="str">
        <f t="shared" si="599"/>
        <v>Jun-2025</v>
      </c>
    </row>
    <row r="6347" spans="1:21" x14ac:dyDescent="0.3">
      <c r="A6347" t="s">
        <v>8358</v>
      </c>
      <c r="B6347" s="22">
        <v>45735</v>
      </c>
      <c r="C6347" s="22">
        <v>45736</v>
      </c>
      <c r="D6347" s="23" t="s">
        <v>50</v>
      </c>
      <c r="E6347" s="23" t="s">
        <v>4023</v>
      </c>
      <c r="F6347" s="23" t="s">
        <v>80</v>
      </c>
      <c r="G6347" s="23" t="s">
        <v>81</v>
      </c>
      <c r="H6347" s="23" t="s">
        <v>82</v>
      </c>
      <c r="I6347" s="23" t="s">
        <v>83</v>
      </c>
      <c r="J6347" s="23" t="s">
        <v>449</v>
      </c>
      <c r="K6347" s="23" t="s">
        <v>681</v>
      </c>
      <c r="L6347" s="24">
        <v>5371.9</v>
      </c>
      <c r="M6347">
        <v>1</v>
      </c>
      <c r="N6347" s="25">
        <v>0.05</v>
      </c>
      <c r="O6347" s="24">
        <v>1632.54</v>
      </c>
      <c r="P6347" s="26">
        <f t="shared" si="594"/>
        <v>0.30390364675440723</v>
      </c>
      <c r="Q6347" t="str">
        <f t="shared" si="595"/>
        <v>High</v>
      </c>
      <c r="R6347" t="str">
        <f t="shared" si="596"/>
        <v>Low</v>
      </c>
      <c r="S6347" s="23">
        <f t="shared" si="597"/>
        <v>2025</v>
      </c>
      <c r="T6347" s="23">
        <f t="shared" si="598"/>
        <v>3</v>
      </c>
      <c r="U6347" t="str">
        <f t="shared" si="599"/>
        <v>Mar-2025</v>
      </c>
    </row>
    <row r="6348" spans="1:21" x14ac:dyDescent="0.3">
      <c r="A6348" t="s">
        <v>8359</v>
      </c>
      <c r="B6348" s="22">
        <v>45070</v>
      </c>
      <c r="C6348" s="22">
        <v>45075</v>
      </c>
      <c r="D6348" s="23" t="s">
        <v>50</v>
      </c>
      <c r="E6348" s="23" t="s">
        <v>2875</v>
      </c>
      <c r="F6348" s="23" t="s">
        <v>71</v>
      </c>
      <c r="G6348" s="23" t="s">
        <v>72</v>
      </c>
      <c r="H6348" s="23" t="s">
        <v>346</v>
      </c>
      <c r="I6348" s="23" t="s">
        <v>96</v>
      </c>
      <c r="J6348" s="23" t="s">
        <v>97</v>
      </c>
      <c r="K6348" s="23" t="s">
        <v>416</v>
      </c>
      <c r="L6348" s="24">
        <v>56051.64</v>
      </c>
      <c r="M6348">
        <v>6</v>
      </c>
      <c r="N6348" s="25">
        <v>0.25</v>
      </c>
      <c r="O6348" s="24">
        <v>12639.11</v>
      </c>
      <c r="P6348" s="26">
        <f t="shared" si="594"/>
        <v>0.22549045844153714</v>
      </c>
      <c r="Q6348" t="str">
        <f t="shared" si="595"/>
        <v>Medium</v>
      </c>
      <c r="R6348" t="str">
        <f t="shared" si="596"/>
        <v>High</v>
      </c>
      <c r="S6348" s="23">
        <f t="shared" si="597"/>
        <v>2023</v>
      </c>
      <c r="T6348" s="23">
        <f t="shared" si="598"/>
        <v>5</v>
      </c>
      <c r="U6348" t="str">
        <f t="shared" si="599"/>
        <v>May-2023</v>
      </c>
    </row>
    <row r="6349" spans="1:21" x14ac:dyDescent="0.3">
      <c r="A6349" t="s">
        <v>8360</v>
      </c>
      <c r="B6349" s="22">
        <v>45911</v>
      </c>
      <c r="C6349" s="22">
        <v>45915</v>
      </c>
      <c r="D6349" s="23" t="s">
        <v>78</v>
      </c>
      <c r="E6349" s="23" t="s">
        <v>1766</v>
      </c>
      <c r="F6349" s="23" t="s">
        <v>71</v>
      </c>
      <c r="G6349" s="23" t="s">
        <v>53</v>
      </c>
      <c r="H6349" s="23" t="s">
        <v>54</v>
      </c>
      <c r="I6349" s="23" t="s">
        <v>55</v>
      </c>
      <c r="J6349" s="23" t="s">
        <v>141</v>
      </c>
      <c r="K6349" s="23" t="s">
        <v>241</v>
      </c>
      <c r="L6349" s="24">
        <v>27433.919999999998</v>
      </c>
      <c r="M6349">
        <v>6</v>
      </c>
      <c r="N6349" s="25">
        <v>0.1</v>
      </c>
      <c r="O6349" s="24">
        <v>6654.59</v>
      </c>
      <c r="P6349" s="26">
        <f t="shared" si="594"/>
        <v>0.2425679596645321</v>
      </c>
      <c r="Q6349" t="str">
        <f t="shared" si="595"/>
        <v>Medium</v>
      </c>
      <c r="R6349" t="str">
        <f t="shared" si="596"/>
        <v>Low</v>
      </c>
      <c r="S6349" s="23">
        <f t="shared" si="597"/>
        <v>2025</v>
      </c>
      <c r="T6349" s="23">
        <f t="shared" si="598"/>
        <v>9</v>
      </c>
      <c r="U6349" t="str">
        <f t="shared" si="599"/>
        <v>Sep-2025</v>
      </c>
    </row>
    <row r="6350" spans="1:21" x14ac:dyDescent="0.3">
      <c r="A6350" t="s">
        <v>8361</v>
      </c>
      <c r="B6350" s="22">
        <v>45045</v>
      </c>
      <c r="C6350" s="22">
        <v>45048</v>
      </c>
      <c r="D6350" s="23" t="s">
        <v>102</v>
      </c>
      <c r="E6350" s="23" t="s">
        <v>1310</v>
      </c>
      <c r="F6350" s="23" t="s">
        <v>52</v>
      </c>
      <c r="G6350" s="23" t="s">
        <v>53</v>
      </c>
      <c r="H6350" s="23" t="s">
        <v>90</v>
      </c>
      <c r="I6350" s="23" t="s">
        <v>55</v>
      </c>
      <c r="J6350" s="23" t="s">
        <v>56</v>
      </c>
      <c r="K6350" s="23" t="s">
        <v>74</v>
      </c>
      <c r="L6350" s="24">
        <v>13873.51</v>
      </c>
      <c r="M6350">
        <v>1</v>
      </c>
      <c r="N6350" s="25">
        <v>0.25</v>
      </c>
      <c r="O6350" s="24">
        <v>3883.69</v>
      </c>
      <c r="P6350" s="26">
        <f t="shared" si="594"/>
        <v>0.27993564714336888</v>
      </c>
      <c r="Q6350" t="str">
        <f t="shared" si="595"/>
        <v>Medium</v>
      </c>
      <c r="R6350" t="str">
        <f t="shared" si="596"/>
        <v>High</v>
      </c>
      <c r="S6350" s="23">
        <f t="shared" si="597"/>
        <v>2023</v>
      </c>
      <c r="T6350" s="23">
        <f t="shared" si="598"/>
        <v>4</v>
      </c>
      <c r="U6350" t="str">
        <f t="shared" si="599"/>
        <v>Apr-2023</v>
      </c>
    </row>
    <row r="6351" spans="1:21" x14ac:dyDescent="0.3">
      <c r="A6351" t="s">
        <v>8362</v>
      </c>
      <c r="B6351" s="22">
        <v>44659</v>
      </c>
      <c r="C6351" s="22">
        <v>44664</v>
      </c>
      <c r="D6351" s="23" t="s">
        <v>78</v>
      </c>
      <c r="E6351" s="23" t="s">
        <v>668</v>
      </c>
      <c r="F6351" s="23" t="s">
        <v>80</v>
      </c>
      <c r="G6351" s="23" t="s">
        <v>63</v>
      </c>
      <c r="H6351" s="23" t="s">
        <v>202</v>
      </c>
      <c r="I6351" s="23" t="s">
        <v>55</v>
      </c>
      <c r="J6351" s="23" t="s">
        <v>173</v>
      </c>
      <c r="K6351" s="23" t="s">
        <v>174</v>
      </c>
      <c r="L6351" s="24">
        <v>65252.15</v>
      </c>
      <c r="M6351">
        <v>5</v>
      </c>
      <c r="N6351" s="25">
        <v>0.05</v>
      </c>
      <c r="O6351" s="24">
        <v>10593.88</v>
      </c>
      <c r="P6351" s="26">
        <f t="shared" si="594"/>
        <v>0.16235296461495904</v>
      </c>
      <c r="Q6351" t="str">
        <f t="shared" si="595"/>
        <v>Low</v>
      </c>
      <c r="R6351" t="str">
        <f t="shared" si="596"/>
        <v>Low</v>
      </c>
      <c r="S6351" s="23">
        <f t="shared" si="597"/>
        <v>2022</v>
      </c>
      <c r="T6351" s="23">
        <f t="shared" si="598"/>
        <v>4</v>
      </c>
      <c r="U6351" t="str">
        <f t="shared" si="599"/>
        <v>Apr-2022</v>
      </c>
    </row>
    <row r="6352" spans="1:21" x14ac:dyDescent="0.3">
      <c r="A6352" t="s">
        <v>8363</v>
      </c>
      <c r="B6352" s="22">
        <v>45108</v>
      </c>
      <c r="C6352" s="22">
        <v>45110</v>
      </c>
      <c r="D6352" s="23" t="s">
        <v>78</v>
      </c>
      <c r="E6352" s="23" t="s">
        <v>1310</v>
      </c>
      <c r="F6352" s="23" t="s">
        <v>71</v>
      </c>
      <c r="G6352" s="23" t="s">
        <v>53</v>
      </c>
      <c r="H6352" s="23" t="s">
        <v>90</v>
      </c>
      <c r="I6352" s="23" t="s">
        <v>83</v>
      </c>
      <c r="J6352" s="23" t="s">
        <v>84</v>
      </c>
      <c r="K6352" s="23" t="s">
        <v>85</v>
      </c>
      <c r="L6352" s="24">
        <v>38885.599999999999</v>
      </c>
      <c r="M6352">
        <v>5</v>
      </c>
      <c r="N6352" s="25">
        <v>0.1</v>
      </c>
      <c r="O6352" s="24">
        <v>9237.6299999999992</v>
      </c>
      <c r="P6352" s="26">
        <f t="shared" si="594"/>
        <v>0.2375591478593618</v>
      </c>
      <c r="Q6352" t="str">
        <f t="shared" si="595"/>
        <v>Medium</v>
      </c>
      <c r="R6352" t="str">
        <f t="shared" si="596"/>
        <v>Low</v>
      </c>
      <c r="S6352" s="23">
        <f t="shared" si="597"/>
        <v>2023</v>
      </c>
      <c r="T6352" s="23">
        <f t="shared" si="598"/>
        <v>7</v>
      </c>
      <c r="U6352" t="str">
        <f t="shared" si="599"/>
        <v>Jul-2023</v>
      </c>
    </row>
    <row r="6353" spans="1:21" x14ac:dyDescent="0.3">
      <c r="A6353" t="s">
        <v>8364</v>
      </c>
      <c r="B6353" s="22">
        <v>45037</v>
      </c>
      <c r="C6353" s="22">
        <v>45042</v>
      </c>
      <c r="D6353" s="23" t="s">
        <v>102</v>
      </c>
      <c r="E6353" s="23" t="s">
        <v>312</v>
      </c>
      <c r="F6353" s="23" t="s">
        <v>52</v>
      </c>
      <c r="G6353" s="23" t="s">
        <v>179</v>
      </c>
      <c r="H6353" s="23" t="s">
        <v>236</v>
      </c>
      <c r="I6353" s="23" t="s">
        <v>83</v>
      </c>
      <c r="J6353" s="23" t="s">
        <v>84</v>
      </c>
      <c r="K6353" s="23" t="s">
        <v>125</v>
      </c>
      <c r="L6353" s="24">
        <v>35442.300000000003</v>
      </c>
      <c r="M6353">
        <v>5</v>
      </c>
      <c r="N6353" s="25">
        <v>0.15</v>
      </c>
      <c r="O6353" s="24">
        <v>11062.03</v>
      </c>
      <c r="P6353" s="26">
        <f t="shared" si="594"/>
        <v>0.31211377365464432</v>
      </c>
      <c r="Q6353" t="str">
        <f t="shared" si="595"/>
        <v>High</v>
      </c>
      <c r="R6353" t="str">
        <f t="shared" si="596"/>
        <v>Medium</v>
      </c>
      <c r="S6353" s="23">
        <f t="shared" si="597"/>
        <v>2023</v>
      </c>
      <c r="T6353" s="23">
        <f t="shared" si="598"/>
        <v>4</v>
      </c>
      <c r="U6353" t="str">
        <f t="shared" si="599"/>
        <v>Apr-2023</v>
      </c>
    </row>
    <row r="6354" spans="1:21" x14ac:dyDescent="0.3">
      <c r="A6354" t="s">
        <v>8365</v>
      </c>
      <c r="B6354" s="22">
        <v>45482</v>
      </c>
      <c r="C6354" s="22">
        <v>45486</v>
      </c>
      <c r="D6354" s="23" t="s">
        <v>61</v>
      </c>
      <c r="E6354" s="23" t="s">
        <v>298</v>
      </c>
      <c r="F6354" s="23" t="s">
        <v>52</v>
      </c>
      <c r="G6354" s="23" t="s">
        <v>179</v>
      </c>
      <c r="H6354" s="23" t="s">
        <v>236</v>
      </c>
      <c r="I6354" s="23" t="s">
        <v>118</v>
      </c>
      <c r="J6354" s="23" t="s">
        <v>119</v>
      </c>
      <c r="K6354" s="23" t="s">
        <v>120</v>
      </c>
      <c r="L6354" s="24">
        <v>129532.3</v>
      </c>
      <c r="M6354">
        <v>10</v>
      </c>
      <c r="N6354" s="25">
        <v>0.2</v>
      </c>
      <c r="O6354" s="24">
        <v>39971.46</v>
      </c>
      <c r="P6354" s="26">
        <f t="shared" si="594"/>
        <v>0.30858295575698108</v>
      </c>
      <c r="Q6354" t="str">
        <f t="shared" si="595"/>
        <v>High</v>
      </c>
      <c r="R6354" t="str">
        <f t="shared" si="596"/>
        <v>Medium</v>
      </c>
      <c r="S6354" s="23">
        <f t="shared" si="597"/>
        <v>2024</v>
      </c>
      <c r="T6354" s="23">
        <f t="shared" si="598"/>
        <v>7</v>
      </c>
      <c r="U6354" t="str">
        <f t="shared" si="599"/>
        <v>Jul-2024</v>
      </c>
    </row>
    <row r="6355" spans="1:21" x14ac:dyDescent="0.3">
      <c r="A6355" t="s">
        <v>8366</v>
      </c>
      <c r="B6355" s="22">
        <v>45042</v>
      </c>
      <c r="C6355" s="22">
        <v>45048</v>
      </c>
      <c r="D6355" s="23" t="s">
        <v>78</v>
      </c>
      <c r="E6355" s="23" t="s">
        <v>715</v>
      </c>
      <c r="F6355" s="23" t="s">
        <v>80</v>
      </c>
      <c r="G6355" s="23" t="s">
        <v>63</v>
      </c>
      <c r="H6355" s="23" t="s">
        <v>202</v>
      </c>
      <c r="I6355" s="23" t="s">
        <v>96</v>
      </c>
      <c r="J6355" s="23" t="s">
        <v>135</v>
      </c>
      <c r="K6355" s="23" t="s">
        <v>275</v>
      </c>
      <c r="L6355" s="24">
        <v>15824.25</v>
      </c>
      <c r="M6355">
        <v>3</v>
      </c>
      <c r="N6355" s="25">
        <v>0.15</v>
      </c>
      <c r="O6355" s="24">
        <v>3982.58</v>
      </c>
      <c r="P6355" s="26">
        <f t="shared" si="594"/>
        <v>0.25167575082547355</v>
      </c>
      <c r="Q6355" t="str">
        <f t="shared" si="595"/>
        <v>Medium</v>
      </c>
      <c r="R6355" t="str">
        <f t="shared" si="596"/>
        <v>Medium</v>
      </c>
      <c r="S6355" s="23">
        <f t="shared" si="597"/>
        <v>2023</v>
      </c>
      <c r="T6355" s="23">
        <f t="shared" si="598"/>
        <v>4</v>
      </c>
      <c r="U6355" t="str">
        <f t="shared" si="599"/>
        <v>Apr-2023</v>
      </c>
    </row>
    <row r="6356" spans="1:21" x14ac:dyDescent="0.3">
      <c r="A6356" t="s">
        <v>8367</v>
      </c>
      <c r="B6356" s="22">
        <v>44832</v>
      </c>
      <c r="C6356" s="22">
        <v>44837</v>
      </c>
      <c r="D6356" s="23" t="s">
        <v>102</v>
      </c>
      <c r="E6356" s="23" t="s">
        <v>2514</v>
      </c>
      <c r="F6356" s="23" t="s">
        <v>71</v>
      </c>
      <c r="G6356" s="23" t="s">
        <v>179</v>
      </c>
      <c r="H6356" s="23" t="s">
        <v>180</v>
      </c>
      <c r="I6356" s="23" t="s">
        <v>83</v>
      </c>
      <c r="J6356" s="23" t="s">
        <v>84</v>
      </c>
      <c r="K6356" s="23" t="s">
        <v>257</v>
      </c>
      <c r="L6356" s="24">
        <v>21372.9</v>
      </c>
      <c r="M6356">
        <v>6</v>
      </c>
      <c r="N6356" s="25">
        <v>0.15</v>
      </c>
      <c r="O6356" s="24">
        <v>6487.16</v>
      </c>
      <c r="P6356" s="26">
        <f t="shared" si="594"/>
        <v>0.30352268526966392</v>
      </c>
      <c r="Q6356" t="str">
        <f t="shared" si="595"/>
        <v>High</v>
      </c>
      <c r="R6356" t="str">
        <f t="shared" si="596"/>
        <v>Medium</v>
      </c>
      <c r="S6356" s="23">
        <f t="shared" si="597"/>
        <v>2022</v>
      </c>
      <c r="T6356" s="23">
        <f t="shared" si="598"/>
        <v>9</v>
      </c>
      <c r="U6356" t="str">
        <f t="shared" si="599"/>
        <v>Sep-2022</v>
      </c>
    </row>
    <row r="6357" spans="1:21" x14ac:dyDescent="0.3">
      <c r="A6357" t="s">
        <v>8368</v>
      </c>
      <c r="B6357" s="22">
        <v>44877</v>
      </c>
      <c r="C6357" s="22">
        <v>44878</v>
      </c>
      <c r="D6357" s="23" t="s">
        <v>50</v>
      </c>
      <c r="E6357" s="23" t="s">
        <v>2394</v>
      </c>
      <c r="F6357" s="23" t="s">
        <v>80</v>
      </c>
      <c r="G6357" s="23" t="s">
        <v>179</v>
      </c>
      <c r="H6357" s="23" t="s">
        <v>236</v>
      </c>
      <c r="I6357" s="23" t="s">
        <v>118</v>
      </c>
      <c r="J6357" s="23" t="s">
        <v>303</v>
      </c>
      <c r="K6357" s="23" t="s">
        <v>421</v>
      </c>
      <c r="L6357" s="24">
        <v>7595.18</v>
      </c>
      <c r="M6357">
        <v>1</v>
      </c>
      <c r="N6357" s="25">
        <v>0</v>
      </c>
      <c r="O6357" s="24">
        <v>2121.9</v>
      </c>
      <c r="P6357" s="26">
        <f t="shared" si="594"/>
        <v>0.27937455070189254</v>
      </c>
      <c r="Q6357" t="str">
        <f t="shared" si="595"/>
        <v>Medium</v>
      </c>
      <c r="R6357" t="str">
        <f t="shared" si="596"/>
        <v>None</v>
      </c>
      <c r="S6357" s="23">
        <f t="shared" si="597"/>
        <v>2022</v>
      </c>
      <c r="T6357" s="23">
        <f t="shared" si="598"/>
        <v>11</v>
      </c>
      <c r="U6357" t="str">
        <f t="shared" si="599"/>
        <v>Nov-2022</v>
      </c>
    </row>
    <row r="6358" spans="1:21" x14ac:dyDescent="0.3">
      <c r="A6358" t="s">
        <v>8369</v>
      </c>
      <c r="B6358" s="22">
        <v>45920</v>
      </c>
      <c r="C6358" s="22">
        <v>45927</v>
      </c>
      <c r="D6358" s="23" t="s">
        <v>102</v>
      </c>
      <c r="E6358" s="23" t="s">
        <v>1310</v>
      </c>
      <c r="F6358" s="23" t="s">
        <v>80</v>
      </c>
      <c r="G6358" s="23" t="s">
        <v>81</v>
      </c>
      <c r="H6358" s="23" t="s">
        <v>95</v>
      </c>
      <c r="I6358" s="23" t="s">
        <v>118</v>
      </c>
      <c r="J6358" s="23" t="s">
        <v>303</v>
      </c>
      <c r="K6358" s="23" t="s">
        <v>304</v>
      </c>
      <c r="L6358" s="24">
        <v>71165.2</v>
      </c>
      <c r="M6358">
        <v>8</v>
      </c>
      <c r="N6358" s="25">
        <v>0.05</v>
      </c>
      <c r="O6358" s="24">
        <v>20930.21</v>
      </c>
      <c r="P6358" s="26">
        <f t="shared" si="594"/>
        <v>0.29410737270463655</v>
      </c>
      <c r="Q6358" t="str">
        <f t="shared" si="595"/>
        <v>Medium</v>
      </c>
      <c r="R6358" t="str">
        <f t="shared" si="596"/>
        <v>Low</v>
      </c>
      <c r="S6358" s="23">
        <f t="shared" si="597"/>
        <v>2025</v>
      </c>
      <c r="T6358" s="23">
        <f t="shared" si="598"/>
        <v>9</v>
      </c>
      <c r="U6358" t="str">
        <f t="shared" si="599"/>
        <v>Sep-2025</v>
      </c>
    </row>
    <row r="6359" spans="1:21" x14ac:dyDescent="0.3">
      <c r="A6359" t="s">
        <v>8370</v>
      </c>
      <c r="B6359" s="22">
        <v>44855</v>
      </c>
      <c r="C6359" s="22">
        <v>44858</v>
      </c>
      <c r="D6359" s="23" t="s">
        <v>78</v>
      </c>
      <c r="E6359" s="23" t="s">
        <v>2811</v>
      </c>
      <c r="F6359" s="23" t="s">
        <v>71</v>
      </c>
      <c r="G6359" s="23" t="s">
        <v>72</v>
      </c>
      <c r="H6359" s="23" t="s">
        <v>73</v>
      </c>
      <c r="I6359" s="23" t="s">
        <v>83</v>
      </c>
      <c r="J6359" s="23" t="s">
        <v>84</v>
      </c>
      <c r="K6359" s="23" t="s">
        <v>105</v>
      </c>
      <c r="L6359" s="24">
        <v>112284.08</v>
      </c>
      <c r="M6359">
        <v>8</v>
      </c>
      <c r="N6359" s="25">
        <v>0.2</v>
      </c>
      <c r="O6359" s="24">
        <v>17302.689999999999</v>
      </c>
      <c r="P6359" s="26">
        <f t="shared" si="594"/>
        <v>0.15409744640558126</v>
      </c>
      <c r="Q6359" t="str">
        <f t="shared" si="595"/>
        <v>Low</v>
      </c>
      <c r="R6359" t="str">
        <f t="shared" si="596"/>
        <v>Medium</v>
      </c>
      <c r="S6359" s="23">
        <f t="shared" si="597"/>
        <v>2022</v>
      </c>
      <c r="T6359" s="23">
        <f t="shared" si="598"/>
        <v>10</v>
      </c>
      <c r="U6359" t="str">
        <f t="shared" si="599"/>
        <v>Oct-2022</v>
      </c>
    </row>
    <row r="6360" spans="1:21" x14ac:dyDescent="0.3">
      <c r="A6360" t="s">
        <v>8371</v>
      </c>
      <c r="B6360" s="22">
        <v>45567</v>
      </c>
      <c r="C6360" s="22">
        <v>45569</v>
      </c>
      <c r="D6360" s="23" t="s">
        <v>61</v>
      </c>
      <c r="E6360" s="23" t="s">
        <v>844</v>
      </c>
      <c r="F6360" s="23" t="s">
        <v>80</v>
      </c>
      <c r="G6360" s="23" t="s">
        <v>81</v>
      </c>
      <c r="H6360" s="23" t="s">
        <v>284</v>
      </c>
      <c r="I6360" s="23" t="s">
        <v>55</v>
      </c>
      <c r="J6360" s="23" t="s">
        <v>173</v>
      </c>
      <c r="K6360" s="23" t="s">
        <v>203</v>
      </c>
      <c r="L6360" s="24">
        <v>16985.12</v>
      </c>
      <c r="M6360">
        <v>2</v>
      </c>
      <c r="N6360" s="25">
        <v>0</v>
      </c>
      <c r="O6360" s="24">
        <v>3346.03</v>
      </c>
      <c r="P6360" s="26">
        <f t="shared" si="594"/>
        <v>0.19699772506758859</v>
      </c>
      <c r="Q6360" t="str">
        <f t="shared" si="595"/>
        <v>Low</v>
      </c>
      <c r="R6360" t="str">
        <f t="shared" si="596"/>
        <v>None</v>
      </c>
      <c r="S6360" s="23">
        <f t="shared" si="597"/>
        <v>2024</v>
      </c>
      <c r="T6360" s="23">
        <f t="shared" si="598"/>
        <v>10</v>
      </c>
      <c r="U6360" t="str">
        <f t="shared" si="599"/>
        <v>Oct-2024</v>
      </c>
    </row>
    <row r="6361" spans="1:21" x14ac:dyDescent="0.3">
      <c r="A6361" t="s">
        <v>8372</v>
      </c>
      <c r="B6361" s="22">
        <v>45040</v>
      </c>
      <c r="C6361" s="22">
        <v>45047</v>
      </c>
      <c r="D6361" s="23" t="s">
        <v>50</v>
      </c>
      <c r="E6361" s="23" t="s">
        <v>4454</v>
      </c>
      <c r="F6361" s="23" t="s">
        <v>52</v>
      </c>
      <c r="G6361" s="23" t="s">
        <v>63</v>
      </c>
      <c r="H6361" s="23" t="s">
        <v>172</v>
      </c>
      <c r="I6361" s="23" t="s">
        <v>118</v>
      </c>
      <c r="J6361" s="23" t="s">
        <v>119</v>
      </c>
      <c r="K6361" s="23" t="s">
        <v>120</v>
      </c>
      <c r="L6361" s="24">
        <v>19314.75</v>
      </c>
      <c r="M6361">
        <v>5</v>
      </c>
      <c r="N6361" s="25">
        <v>0.1</v>
      </c>
      <c r="O6361" s="24">
        <v>6816.67</v>
      </c>
      <c r="P6361" s="26">
        <f t="shared" si="594"/>
        <v>0.35292561384434179</v>
      </c>
      <c r="Q6361" t="str">
        <f t="shared" si="595"/>
        <v>High</v>
      </c>
      <c r="R6361" t="str">
        <f t="shared" si="596"/>
        <v>Low</v>
      </c>
      <c r="S6361" s="23">
        <f t="shared" si="597"/>
        <v>2023</v>
      </c>
      <c r="T6361" s="23">
        <f t="shared" si="598"/>
        <v>4</v>
      </c>
      <c r="U6361" t="str">
        <f t="shared" si="599"/>
        <v>Apr-2023</v>
      </c>
    </row>
    <row r="6362" spans="1:21" x14ac:dyDescent="0.3">
      <c r="A6362" t="s">
        <v>8373</v>
      </c>
      <c r="B6362" s="22">
        <v>46003</v>
      </c>
      <c r="C6362" s="22">
        <v>46008</v>
      </c>
      <c r="D6362" s="23" t="s">
        <v>50</v>
      </c>
      <c r="E6362" s="23" t="s">
        <v>787</v>
      </c>
      <c r="F6362" s="23" t="s">
        <v>71</v>
      </c>
      <c r="G6362" s="23" t="s">
        <v>63</v>
      </c>
      <c r="H6362" s="23" t="s">
        <v>172</v>
      </c>
      <c r="I6362" s="23" t="s">
        <v>55</v>
      </c>
      <c r="J6362" s="23" t="s">
        <v>56</v>
      </c>
      <c r="K6362" s="23" t="s">
        <v>151</v>
      </c>
      <c r="L6362" s="24">
        <v>36704</v>
      </c>
      <c r="M6362">
        <v>5</v>
      </c>
      <c r="N6362" s="25">
        <v>0.25</v>
      </c>
      <c r="O6362" s="24">
        <v>5929.84</v>
      </c>
      <c r="P6362" s="26">
        <f t="shared" si="594"/>
        <v>0.16155841325196163</v>
      </c>
      <c r="Q6362" t="str">
        <f t="shared" si="595"/>
        <v>Low</v>
      </c>
      <c r="R6362" t="str">
        <f t="shared" si="596"/>
        <v>High</v>
      </c>
      <c r="S6362" s="23">
        <f t="shared" si="597"/>
        <v>2025</v>
      </c>
      <c r="T6362" s="23">
        <f t="shared" si="598"/>
        <v>12</v>
      </c>
      <c r="U6362" t="str">
        <f t="shared" si="599"/>
        <v>Dec-2025</v>
      </c>
    </row>
    <row r="6363" spans="1:21" x14ac:dyDescent="0.3">
      <c r="A6363" t="s">
        <v>8374</v>
      </c>
      <c r="B6363" s="22">
        <v>44848</v>
      </c>
      <c r="C6363" s="22">
        <v>44852</v>
      </c>
      <c r="D6363" s="23" t="s">
        <v>102</v>
      </c>
      <c r="E6363" s="23" t="s">
        <v>51</v>
      </c>
      <c r="F6363" s="23" t="s">
        <v>80</v>
      </c>
      <c r="G6363" s="23" t="s">
        <v>81</v>
      </c>
      <c r="H6363" s="23" t="s">
        <v>82</v>
      </c>
      <c r="I6363" s="23" t="s">
        <v>96</v>
      </c>
      <c r="J6363" s="23" t="s">
        <v>135</v>
      </c>
      <c r="K6363" s="23" t="s">
        <v>395</v>
      </c>
      <c r="L6363" s="24">
        <v>32661.72</v>
      </c>
      <c r="M6363">
        <v>9</v>
      </c>
      <c r="N6363" s="25">
        <v>0.25</v>
      </c>
      <c r="O6363" s="24">
        <v>4748.22</v>
      </c>
      <c r="P6363" s="26">
        <f t="shared" si="594"/>
        <v>0.14537568750206664</v>
      </c>
      <c r="Q6363" t="str">
        <f t="shared" si="595"/>
        <v>Low</v>
      </c>
      <c r="R6363" t="str">
        <f t="shared" si="596"/>
        <v>High</v>
      </c>
      <c r="S6363" s="23">
        <f t="shared" si="597"/>
        <v>2022</v>
      </c>
      <c r="T6363" s="23">
        <f t="shared" si="598"/>
        <v>10</v>
      </c>
      <c r="U6363" t="str">
        <f t="shared" si="599"/>
        <v>Oct-2022</v>
      </c>
    </row>
    <row r="6364" spans="1:21" x14ac:dyDescent="0.3">
      <c r="A6364" t="s">
        <v>8375</v>
      </c>
      <c r="B6364" s="22">
        <v>45229</v>
      </c>
      <c r="C6364" s="22">
        <v>45230</v>
      </c>
      <c r="D6364" s="23" t="s">
        <v>61</v>
      </c>
      <c r="E6364" s="23" t="s">
        <v>140</v>
      </c>
      <c r="F6364" s="23" t="s">
        <v>52</v>
      </c>
      <c r="G6364" s="23" t="s">
        <v>72</v>
      </c>
      <c r="H6364" s="23" t="s">
        <v>73</v>
      </c>
      <c r="I6364" s="23" t="s">
        <v>118</v>
      </c>
      <c r="J6364" s="23" t="s">
        <v>303</v>
      </c>
      <c r="K6364" s="23" t="s">
        <v>421</v>
      </c>
      <c r="L6364" s="24">
        <v>75705.600000000006</v>
      </c>
      <c r="M6364">
        <v>10</v>
      </c>
      <c r="N6364" s="25">
        <v>0.15</v>
      </c>
      <c r="O6364" s="24">
        <v>23308.09</v>
      </c>
      <c r="P6364" s="26">
        <f t="shared" si="594"/>
        <v>0.30787801694986894</v>
      </c>
      <c r="Q6364" t="str">
        <f t="shared" si="595"/>
        <v>High</v>
      </c>
      <c r="R6364" t="str">
        <f t="shared" si="596"/>
        <v>Medium</v>
      </c>
      <c r="S6364" s="23">
        <f t="shared" si="597"/>
        <v>2023</v>
      </c>
      <c r="T6364" s="23">
        <f t="shared" si="598"/>
        <v>10</v>
      </c>
      <c r="U6364" t="str">
        <f t="shared" si="599"/>
        <v>Oct-2023</v>
      </c>
    </row>
    <row r="6365" spans="1:21" x14ac:dyDescent="0.3">
      <c r="A6365" t="s">
        <v>8376</v>
      </c>
      <c r="B6365" s="22">
        <v>45330</v>
      </c>
      <c r="C6365" s="22">
        <v>45331</v>
      </c>
      <c r="D6365" s="23" t="s">
        <v>102</v>
      </c>
      <c r="E6365" s="23" t="s">
        <v>1097</v>
      </c>
      <c r="F6365" s="23" t="s">
        <v>80</v>
      </c>
      <c r="G6365" s="23" t="s">
        <v>81</v>
      </c>
      <c r="H6365" s="23" t="s">
        <v>186</v>
      </c>
      <c r="I6365" s="23" t="s">
        <v>96</v>
      </c>
      <c r="J6365" s="23" t="s">
        <v>166</v>
      </c>
      <c r="K6365" s="23" t="s">
        <v>337</v>
      </c>
      <c r="L6365" s="24">
        <v>71314.600000000006</v>
      </c>
      <c r="M6365">
        <v>5</v>
      </c>
      <c r="N6365" s="25">
        <v>0.25</v>
      </c>
      <c r="O6365" s="24">
        <v>19810.599999999999</v>
      </c>
      <c r="P6365" s="26">
        <f t="shared" si="594"/>
        <v>0.27779164434772119</v>
      </c>
      <c r="Q6365" t="str">
        <f t="shared" si="595"/>
        <v>Medium</v>
      </c>
      <c r="R6365" t="str">
        <f t="shared" si="596"/>
        <v>High</v>
      </c>
      <c r="S6365" s="23">
        <f t="shared" si="597"/>
        <v>2024</v>
      </c>
      <c r="T6365" s="23">
        <f t="shared" si="598"/>
        <v>2</v>
      </c>
      <c r="U6365" t="str">
        <f t="shared" si="599"/>
        <v>Feb-2024</v>
      </c>
    </row>
    <row r="6366" spans="1:21" x14ac:dyDescent="0.3">
      <c r="A6366" t="s">
        <v>8377</v>
      </c>
      <c r="B6366" s="22">
        <v>45618</v>
      </c>
      <c r="C6366" s="22">
        <v>45621</v>
      </c>
      <c r="D6366" s="23" t="s">
        <v>102</v>
      </c>
      <c r="E6366" s="23" t="s">
        <v>235</v>
      </c>
      <c r="F6366" s="23" t="s">
        <v>80</v>
      </c>
      <c r="G6366" s="23" t="s">
        <v>63</v>
      </c>
      <c r="H6366" s="23" t="s">
        <v>64</v>
      </c>
      <c r="I6366" s="23" t="s">
        <v>118</v>
      </c>
      <c r="J6366" s="23" t="s">
        <v>119</v>
      </c>
      <c r="K6366" s="23" t="s">
        <v>270</v>
      </c>
      <c r="L6366" s="24">
        <v>15748.7</v>
      </c>
      <c r="M6366">
        <v>10</v>
      </c>
      <c r="N6366" s="25">
        <v>0.25</v>
      </c>
      <c r="O6366" s="24">
        <v>4379.13</v>
      </c>
      <c r="P6366" s="26">
        <f t="shared" si="594"/>
        <v>0.2780629512277204</v>
      </c>
      <c r="Q6366" t="str">
        <f t="shared" si="595"/>
        <v>Medium</v>
      </c>
      <c r="R6366" t="str">
        <f t="shared" si="596"/>
        <v>High</v>
      </c>
      <c r="S6366" s="23">
        <f t="shared" si="597"/>
        <v>2024</v>
      </c>
      <c r="T6366" s="23">
        <f t="shared" si="598"/>
        <v>11</v>
      </c>
      <c r="U6366" t="str">
        <f t="shared" si="599"/>
        <v>Nov-2024</v>
      </c>
    </row>
    <row r="6367" spans="1:21" x14ac:dyDescent="0.3">
      <c r="A6367" t="s">
        <v>8378</v>
      </c>
      <c r="B6367" s="22">
        <v>44725</v>
      </c>
      <c r="C6367" s="22">
        <v>44732</v>
      </c>
      <c r="D6367" s="23" t="s">
        <v>50</v>
      </c>
      <c r="E6367" s="23" t="s">
        <v>190</v>
      </c>
      <c r="F6367" s="23" t="s">
        <v>71</v>
      </c>
      <c r="G6367" s="23" t="s">
        <v>53</v>
      </c>
      <c r="H6367" s="23" t="s">
        <v>54</v>
      </c>
      <c r="I6367" s="23" t="s">
        <v>55</v>
      </c>
      <c r="J6367" s="23" t="s">
        <v>173</v>
      </c>
      <c r="K6367" s="23" t="s">
        <v>780</v>
      </c>
      <c r="L6367" s="24">
        <v>28321.279999999999</v>
      </c>
      <c r="M6367">
        <v>8</v>
      </c>
      <c r="N6367" s="25">
        <v>0</v>
      </c>
      <c r="O6367" s="24">
        <v>9241.01</v>
      </c>
      <c r="P6367" s="26">
        <f t="shared" si="594"/>
        <v>0.32629210261683089</v>
      </c>
      <c r="Q6367" t="str">
        <f t="shared" si="595"/>
        <v>High</v>
      </c>
      <c r="R6367" t="str">
        <f t="shared" si="596"/>
        <v>None</v>
      </c>
      <c r="S6367" s="23">
        <f t="shared" si="597"/>
        <v>2022</v>
      </c>
      <c r="T6367" s="23">
        <f t="shared" si="598"/>
        <v>6</v>
      </c>
      <c r="U6367" t="str">
        <f t="shared" si="599"/>
        <v>Jun-2022</v>
      </c>
    </row>
    <row r="6368" spans="1:21" x14ac:dyDescent="0.3">
      <c r="A6368" t="s">
        <v>8379</v>
      </c>
      <c r="B6368" s="22">
        <v>44865</v>
      </c>
      <c r="C6368" s="22">
        <v>44867</v>
      </c>
      <c r="D6368" s="23" t="s">
        <v>50</v>
      </c>
      <c r="E6368" s="23" t="s">
        <v>844</v>
      </c>
      <c r="F6368" s="23" t="s">
        <v>52</v>
      </c>
      <c r="G6368" s="23" t="s">
        <v>72</v>
      </c>
      <c r="H6368" s="23" t="s">
        <v>104</v>
      </c>
      <c r="I6368" s="23" t="s">
        <v>96</v>
      </c>
      <c r="J6368" s="23" t="s">
        <v>97</v>
      </c>
      <c r="K6368" s="23" t="s">
        <v>181</v>
      </c>
      <c r="L6368" s="24">
        <v>31315.4</v>
      </c>
      <c r="M6368">
        <v>5</v>
      </c>
      <c r="N6368" s="25">
        <v>0.15</v>
      </c>
      <c r="O6368" s="24">
        <v>5124.28</v>
      </c>
      <c r="P6368" s="26">
        <f t="shared" si="594"/>
        <v>0.16363450570645752</v>
      </c>
      <c r="Q6368" t="str">
        <f t="shared" si="595"/>
        <v>Low</v>
      </c>
      <c r="R6368" t="str">
        <f t="shared" si="596"/>
        <v>Medium</v>
      </c>
      <c r="S6368" s="23">
        <f t="shared" si="597"/>
        <v>2022</v>
      </c>
      <c r="T6368" s="23">
        <f t="shared" si="598"/>
        <v>10</v>
      </c>
      <c r="U6368" t="str">
        <f t="shared" si="599"/>
        <v>Oct-2022</v>
      </c>
    </row>
    <row r="6369" spans="1:21" x14ac:dyDescent="0.3">
      <c r="A6369" t="s">
        <v>8380</v>
      </c>
      <c r="B6369" s="22">
        <v>45339</v>
      </c>
      <c r="C6369" s="22">
        <v>45342</v>
      </c>
      <c r="D6369" s="23" t="s">
        <v>78</v>
      </c>
      <c r="E6369" s="23" t="s">
        <v>2853</v>
      </c>
      <c r="F6369" s="23" t="s">
        <v>80</v>
      </c>
      <c r="G6369" s="23" t="s">
        <v>179</v>
      </c>
      <c r="H6369" s="23" t="s">
        <v>236</v>
      </c>
      <c r="I6369" s="23" t="s">
        <v>96</v>
      </c>
      <c r="J6369" s="23" t="s">
        <v>166</v>
      </c>
      <c r="K6369" s="23" t="s">
        <v>337</v>
      </c>
      <c r="L6369" s="24">
        <v>86367.48</v>
      </c>
      <c r="M6369">
        <v>6</v>
      </c>
      <c r="N6369" s="25">
        <v>0</v>
      </c>
      <c r="O6369" s="24">
        <v>25058.63</v>
      </c>
      <c r="P6369" s="26">
        <f t="shared" si="594"/>
        <v>0.29013964515347679</v>
      </c>
      <c r="Q6369" t="str">
        <f t="shared" si="595"/>
        <v>Medium</v>
      </c>
      <c r="R6369" t="str">
        <f t="shared" si="596"/>
        <v>None</v>
      </c>
      <c r="S6369" s="23">
        <f t="shared" si="597"/>
        <v>2024</v>
      </c>
      <c r="T6369" s="23">
        <f t="shared" si="598"/>
        <v>2</v>
      </c>
      <c r="U6369" t="str">
        <f t="shared" si="599"/>
        <v>Feb-2024</v>
      </c>
    </row>
    <row r="6370" spans="1:21" x14ac:dyDescent="0.3">
      <c r="A6370" t="s">
        <v>8381</v>
      </c>
      <c r="B6370" s="22">
        <v>45575</v>
      </c>
      <c r="C6370" s="22">
        <v>45577</v>
      </c>
      <c r="D6370" s="23" t="s">
        <v>50</v>
      </c>
      <c r="E6370" s="23" t="s">
        <v>1275</v>
      </c>
      <c r="F6370" s="23" t="s">
        <v>71</v>
      </c>
      <c r="G6370" s="23" t="s">
        <v>72</v>
      </c>
      <c r="H6370" s="23" t="s">
        <v>104</v>
      </c>
      <c r="I6370" s="23" t="s">
        <v>55</v>
      </c>
      <c r="J6370" s="23" t="s">
        <v>173</v>
      </c>
      <c r="K6370" s="23" t="s">
        <v>174</v>
      </c>
      <c r="L6370" s="24">
        <v>8912.75</v>
      </c>
      <c r="M6370">
        <v>1</v>
      </c>
      <c r="N6370" s="25">
        <v>0</v>
      </c>
      <c r="O6370" s="24">
        <v>1397.04</v>
      </c>
      <c r="P6370" s="26">
        <f t="shared" si="594"/>
        <v>0.15674623432722784</v>
      </c>
      <c r="Q6370" t="str">
        <f t="shared" si="595"/>
        <v>Low</v>
      </c>
      <c r="R6370" t="str">
        <f t="shared" si="596"/>
        <v>None</v>
      </c>
      <c r="S6370" s="23">
        <f t="shared" si="597"/>
        <v>2024</v>
      </c>
      <c r="T6370" s="23">
        <f t="shared" si="598"/>
        <v>10</v>
      </c>
      <c r="U6370" t="str">
        <f t="shared" si="599"/>
        <v>Oct-2024</v>
      </c>
    </row>
    <row r="6371" spans="1:21" x14ac:dyDescent="0.3">
      <c r="A6371" t="s">
        <v>8382</v>
      </c>
      <c r="B6371" s="22">
        <v>45853</v>
      </c>
      <c r="C6371" s="22">
        <v>45854</v>
      </c>
      <c r="D6371" s="23" t="s">
        <v>102</v>
      </c>
      <c r="E6371" s="23" t="s">
        <v>637</v>
      </c>
      <c r="F6371" s="23" t="s">
        <v>71</v>
      </c>
      <c r="G6371" s="23" t="s">
        <v>53</v>
      </c>
      <c r="H6371" s="23" t="s">
        <v>246</v>
      </c>
      <c r="I6371" s="23" t="s">
        <v>55</v>
      </c>
      <c r="J6371" s="23" t="s">
        <v>65</v>
      </c>
      <c r="K6371" s="23" t="s">
        <v>325</v>
      </c>
      <c r="L6371" s="24">
        <v>31725.279999999999</v>
      </c>
      <c r="M6371">
        <v>4</v>
      </c>
      <c r="N6371" s="25">
        <v>0.2</v>
      </c>
      <c r="O6371" s="24">
        <v>5362.89</v>
      </c>
      <c r="P6371" s="26">
        <f t="shared" si="594"/>
        <v>0.1690415340699909</v>
      </c>
      <c r="Q6371" t="str">
        <f t="shared" si="595"/>
        <v>Low</v>
      </c>
      <c r="R6371" t="str">
        <f t="shared" si="596"/>
        <v>Medium</v>
      </c>
      <c r="S6371" s="23">
        <f t="shared" si="597"/>
        <v>2025</v>
      </c>
      <c r="T6371" s="23">
        <f t="shared" si="598"/>
        <v>7</v>
      </c>
      <c r="U6371" t="str">
        <f t="shared" si="599"/>
        <v>Jul-2025</v>
      </c>
    </row>
    <row r="6372" spans="1:21" x14ac:dyDescent="0.3">
      <c r="A6372" t="s">
        <v>8383</v>
      </c>
      <c r="B6372" s="22">
        <v>45167</v>
      </c>
      <c r="C6372" s="22">
        <v>45168</v>
      </c>
      <c r="D6372" s="23" t="s">
        <v>102</v>
      </c>
      <c r="E6372" s="23" t="s">
        <v>2201</v>
      </c>
      <c r="F6372" s="23" t="s">
        <v>80</v>
      </c>
      <c r="G6372" s="23" t="s">
        <v>179</v>
      </c>
      <c r="H6372" s="23" t="s">
        <v>180</v>
      </c>
      <c r="I6372" s="23" t="s">
        <v>55</v>
      </c>
      <c r="J6372" s="23" t="s">
        <v>65</v>
      </c>
      <c r="K6372" s="23" t="s">
        <v>325</v>
      </c>
      <c r="L6372" s="24">
        <v>36535.5</v>
      </c>
      <c r="M6372">
        <v>3</v>
      </c>
      <c r="N6372" s="25">
        <v>0.1</v>
      </c>
      <c r="O6372" s="24">
        <v>9857.76</v>
      </c>
      <c r="P6372" s="26">
        <f t="shared" si="594"/>
        <v>0.26981319538531018</v>
      </c>
      <c r="Q6372" t="str">
        <f t="shared" si="595"/>
        <v>Medium</v>
      </c>
      <c r="R6372" t="str">
        <f t="shared" si="596"/>
        <v>Low</v>
      </c>
      <c r="S6372" s="23">
        <f t="shared" si="597"/>
        <v>2023</v>
      </c>
      <c r="T6372" s="23">
        <f t="shared" si="598"/>
        <v>8</v>
      </c>
      <c r="U6372" t="str">
        <f t="shared" si="599"/>
        <v>Aug-2023</v>
      </c>
    </row>
    <row r="6373" spans="1:21" x14ac:dyDescent="0.3">
      <c r="A6373" t="s">
        <v>8384</v>
      </c>
      <c r="B6373" s="22">
        <v>45975</v>
      </c>
      <c r="C6373" s="22">
        <v>45978</v>
      </c>
      <c r="D6373" s="23" t="s">
        <v>102</v>
      </c>
      <c r="E6373" s="23" t="s">
        <v>1398</v>
      </c>
      <c r="F6373" s="23" t="s">
        <v>52</v>
      </c>
      <c r="G6373" s="23" t="s">
        <v>63</v>
      </c>
      <c r="H6373" s="23" t="s">
        <v>202</v>
      </c>
      <c r="I6373" s="23" t="s">
        <v>55</v>
      </c>
      <c r="J6373" s="23" t="s">
        <v>65</v>
      </c>
      <c r="K6373" s="23" t="s">
        <v>325</v>
      </c>
      <c r="L6373" s="24">
        <v>33070.559999999998</v>
      </c>
      <c r="M6373">
        <v>4</v>
      </c>
      <c r="N6373" s="25">
        <v>0.25</v>
      </c>
      <c r="O6373" s="24">
        <v>8437.4699999999993</v>
      </c>
      <c r="P6373" s="26">
        <f t="shared" si="594"/>
        <v>0.25513538325326213</v>
      </c>
      <c r="Q6373" t="str">
        <f t="shared" si="595"/>
        <v>Medium</v>
      </c>
      <c r="R6373" t="str">
        <f t="shared" si="596"/>
        <v>High</v>
      </c>
      <c r="S6373" s="23">
        <f t="shared" si="597"/>
        <v>2025</v>
      </c>
      <c r="T6373" s="23">
        <f t="shared" si="598"/>
        <v>11</v>
      </c>
      <c r="U6373" t="str">
        <f t="shared" si="599"/>
        <v>Nov-2025</v>
      </c>
    </row>
    <row r="6374" spans="1:21" x14ac:dyDescent="0.3">
      <c r="A6374" t="s">
        <v>8385</v>
      </c>
      <c r="B6374" s="22">
        <v>45436</v>
      </c>
      <c r="C6374" s="22">
        <v>45443</v>
      </c>
      <c r="D6374" s="23" t="s">
        <v>102</v>
      </c>
      <c r="E6374" s="23" t="s">
        <v>527</v>
      </c>
      <c r="F6374" s="23" t="s">
        <v>52</v>
      </c>
      <c r="G6374" s="23" t="s">
        <v>81</v>
      </c>
      <c r="H6374" s="23" t="s">
        <v>284</v>
      </c>
      <c r="I6374" s="23" t="s">
        <v>83</v>
      </c>
      <c r="J6374" s="23" t="s">
        <v>449</v>
      </c>
      <c r="K6374" s="23" t="s">
        <v>681</v>
      </c>
      <c r="L6374" s="24">
        <v>60374.1</v>
      </c>
      <c r="M6374">
        <v>10</v>
      </c>
      <c r="N6374" s="25">
        <v>0.1</v>
      </c>
      <c r="O6374" s="24">
        <v>14837.57</v>
      </c>
      <c r="P6374" s="26">
        <f t="shared" si="594"/>
        <v>0.24576051651287556</v>
      </c>
      <c r="Q6374" t="str">
        <f t="shared" si="595"/>
        <v>Medium</v>
      </c>
      <c r="R6374" t="str">
        <f t="shared" si="596"/>
        <v>Low</v>
      </c>
      <c r="S6374" s="23">
        <f t="shared" si="597"/>
        <v>2024</v>
      </c>
      <c r="T6374" s="23">
        <f t="shared" si="598"/>
        <v>5</v>
      </c>
      <c r="U6374" t="str">
        <f t="shared" si="599"/>
        <v>May-2024</v>
      </c>
    </row>
    <row r="6375" spans="1:21" x14ac:dyDescent="0.3">
      <c r="A6375" t="s">
        <v>8386</v>
      </c>
      <c r="B6375" s="22">
        <v>44893</v>
      </c>
      <c r="C6375" s="22">
        <v>44900</v>
      </c>
      <c r="D6375" s="23" t="s">
        <v>78</v>
      </c>
      <c r="E6375" s="23" t="s">
        <v>3232</v>
      </c>
      <c r="F6375" s="23" t="s">
        <v>80</v>
      </c>
      <c r="G6375" s="23" t="s">
        <v>72</v>
      </c>
      <c r="H6375" s="23" t="s">
        <v>117</v>
      </c>
      <c r="I6375" s="23" t="s">
        <v>118</v>
      </c>
      <c r="J6375" s="23" t="s">
        <v>230</v>
      </c>
      <c r="K6375" s="23" t="s">
        <v>351</v>
      </c>
      <c r="L6375" s="24">
        <v>118692.4</v>
      </c>
      <c r="M6375">
        <v>10</v>
      </c>
      <c r="N6375" s="25">
        <v>0.05</v>
      </c>
      <c r="O6375" s="24">
        <v>35036.559999999998</v>
      </c>
      <c r="P6375" s="26">
        <f t="shared" si="594"/>
        <v>0.29518789745594493</v>
      </c>
      <c r="Q6375" t="str">
        <f t="shared" si="595"/>
        <v>Medium</v>
      </c>
      <c r="R6375" t="str">
        <f t="shared" si="596"/>
        <v>Low</v>
      </c>
      <c r="S6375" s="23">
        <f t="shared" si="597"/>
        <v>2022</v>
      </c>
      <c r="T6375" s="23">
        <f t="shared" si="598"/>
        <v>11</v>
      </c>
      <c r="U6375" t="str">
        <f t="shared" si="599"/>
        <v>Nov-2022</v>
      </c>
    </row>
    <row r="6376" spans="1:21" x14ac:dyDescent="0.3">
      <c r="A6376" t="s">
        <v>8387</v>
      </c>
      <c r="B6376" s="22">
        <v>45172</v>
      </c>
      <c r="C6376" s="22">
        <v>45176</v>
      </c>
      <c r="D6376" s="23" t="s">
        <v>50</v>
      </c>
      <c r="E6376" s="23" t="s">
        <v>399</v>
      </c>
      <c r="F6376" s="23" t="s">
        <v>80</v>
      </c>
      <c r="G6376" s="23" t="s">
        <v>81</v>
      </c>
      <c r="H6376" s="23" t="s">
        <v>82</v>
      </c>
      <c r="I6376" s="23" t="s">
        <v>118</v>
      </c>
      <c r="J6376" s="23" t="s">
        <v>303</v>
      </c>
      <c r="K6376" s="23" t="s">
        <v>304</v>
      </c>
      <c r="L6376" s="24">
        <v>12620.16</v>
      </c>
      <c r="M6376">
        <v>7</v>
      </c>
      <c r="N6376" s="25">
        <v>0.15</v>
      </c>
      <c r="O6376" s="24">
        <v>2265.9</v>
      </c>
      <c r="P6376" s="26">
        <f t="shared" si="594"/>
        <v>0.17954605963791267</v>
      </c>
      <c r="Q6376" t="str">
        <f t="shared" si="595"/>
        <v>Low</v>
      </c>
      <c r="R6376" t="str">
        <f t="shared" si="596"/>
        <v>Medium</v>
      </c>
      <c r="S6376" s="23">
        <f t="shared" si="597"/>
        <v>2023</v>
      </c>
      <c r="T6376" s="23">
        <f t="shared" si="598"/>
        <v>9</v>
      </c>
      <c r="U6376" t="str">
        <f t="shared" si="599"/>
        <v>Sep-2023</v>
      </c>
    </row>
    <row r="6377" spans="1:21" x14ac:dyDescent="0.3">
      <c r="A6377" t="s">
        <v>8388</v>
      </c>
      <c r="B6377" s="22">
        <v>45209</v>
      </c>
      <c r="C6377" s="22">
        <v>45211</v>
      </c>
      <c r="D6377" s="23" t="s">
        <v>78</v>
      </c>
      <c r="E6377" s="23" t="s">
        <v>885</v>
      </c>
      <c r="F6377" s="23" t="s">
        <v>71</v>
      </c>
      <c r="G6377" s="23" t="s">
        <v>179</v>
      </c>
      <c r="H6377" s="23" t="s">
        <v>180</v>
      </c>
      <c r="I6377" s="23" t="s">
        <v>83</v>
      </c>
      <c r="J6377" s="23" t="s">
        <v>84</v>
      </c>
      <c r="K6377" s="23" t="s">
        <v>125</v>
      </c>
      <c r="L6377" s="24">
        <v>56702.8</v>
      </c>
      <c r="M6377">
        <v>7</v>
      </c>
      <c r="N6377" s="25">
        <v>0.2</v>
      </c>
      <c r="O6377" s="24">
        <v>6952.16</v>
      </c>
      <c r="P6377" s="26">
        <f t="shared" si="594"/>
        <v>0.12260699647989164</v>
      </c>
      <c r="Q6377" t="str">
        <f t="shared" si="595"/>
        <v>Low</v>
      </c>
      <c r="R6377" t="str">
        <f t="shared" si="596"/>
        <v>Medium</v>
      </c>
      <c r="S6377" s="23">
        <f t="shared" si="597"/>
        <v>2023</v>
      </c>
      <c r="T6377" s="23">
        <f t="shared" si="598"/>
        <v>10</v>
      </c>
      <c r="U6377" t="str">
        <f t="shared" si="599"/>
        <v>Oct-2023</v>
      </c>
    </row>
    <row r="6378" spans="1:21" x14ac:dyDescent="0.3">
      <c r="A6378" t="s">
        <v>8389</v>
      </c>
      <c r="B6378" s="22">
        <v>45428</v>
      </c>
      <c r="C6378" s="22">
        <v>45434</v>
      </c>
      <c r="D6378" s="23" t="s">
        <v>78</v>
      </c>
      <c r="E6378" s="23" t="s">
        <v>341</v>
      </c>
      <c r="F6378" s="23" t="s">
        <v>52</v>
      </c>
      <c r="G6378" s="23" t="s">
        <v>81</v>
      </c>
      <c r="H6378" s="23" t="s">
        <v>95</v>
      </c>
      <c r="I6378" s="23" t="s">
        <v>118</v>
      </c>
      <c r="J6378" s="23" t="s">
        <v>303</v>
      </c>
      <c r="K6378" s="23" t="s">
        <v>421</v>
      </c>
      <c r="L6378" s="24">
        <v>31940.97</v>
      </c>
      <c r="M6378">
        <v>3</v>
      </c>
      <c r="N6378" s="25">
        <v>0</v>
      </c>
      <c r="O6378" s="24">
        <v>6651.49</v>
      </c>
      <c r="P6378" s="26">
        <f t="shared" si="594"/>
        <v>0.20824320613932512</v>
      </c>
      <c r="Q6378" t="str">
        <f t="shared" si="595"/>
        <v>Medium</v>
      </c>
      <c r="R6378" t="str">
        <f t="shared" si="596"/>
        <v>None</v>
      </c>
      <c r="S6378" s="23">
        <f t="shared" si="597"/>
        <v>2024</v>
      </c>
      <c r="T6378" s="23">
        <f t="shared" si="598"/>
        <v>5</v>
      </c>
      <c r="U6378" t="str">
        <f t="shared" si="599"/>
        <v>May-2024</v>
      </c>
    </row>
    <row r="6379" spans="1:21" x14ac:dyDescent="0.3">
      <c r="A6379" t="s">
        <v>8390</v>
      </c>
      <c r="B6379" s="22">
        <v>45850</v>
      </c>
      <c r="C6379" s="22">
        <v>45857</v>
      </c>
      <c r="D6379" s="23" t="s">
        <v>102</v>
      </c>
      <c r="E6379" s="23" t="s">
        <v>2178</v>
      </c>
      <c r="F6379" s="23" t="s">
        <v>80</v>
      </c>
      <c r="G6379" s="23" t="s">
        <v>53</v>
      </c>
      <c r="H6379" s="23" t="s">
        <v>90</v>
      </c>
      <c r="I6379" s="23" t="s">
        <v>118</v>
      </c>
      <c r="J6379" s="23" t="s">
        <v>191</v>
      </c>
      <c r="K6379" s="23" t="s">
        <v>829</v>
      </c>
      <c r="L6379" s="24">
        <v>19900.72</v>
      </c>
      <c r="M6379">
        <v>4</v>
      </c>
      <c r="N6379" s="25">
        <v>0.15</v>
      </c>
      <c r="O6379" s="24">
        <v>6643.65</v>
      </c>
      <c r="P6379" s="26">
        <f t="shared" si="594"/>
        <v>0.33383968017237564</v>
      </c>
      <c r="Q6379" t="str">
        <f t="shared" si="595"/>
        <v>High</v>
      </c>
      <c r="R6379" t="str">
        <f t="shared" si="596"/>
        <v>Medium</v>
      </c>
      <c r="S6379" s="23">
        <f t="shared" si="597"/>
        <v>2025</v>
      </c>
      <c r="T6379" s="23">
        <f t="shared" si="598"/>
        <v>7</v>
      </c>
      <c r="U6379" t="str">
        <f t="shared" si="599"/>
        <v>Jul-2025</v>
      </c>
    </row>
    <row r="6380" spans="1:21" x14ac:dyDescent="0.3">
      <c r="A6380" t="s">
        <v>8391</v>
      </c>
      <c r="B6380" s="22">
        <v>45602</v>
      </c>
      <c r="C6380" s="22">
        <v>45605</v>
      </c>
      <c r="D6380" s="23" t="s">
        <v>50</v>
      </c>
      <c r="E6380" s="23" t="s">
        <v>1766</v>
      </c>
      <c r="F6380" s="23" t="s">
        <v>80</v>
      </c>
      <c r="G6380" s="23" t="s">
        <v>72</v>
      </c>
      <c r="H6380" s="23" t="s">
        <v>104</v>
      </c>
      <c r="I6380" s="23" t="s">
        <v>55</v>
      </c>
      <c r="J6380" s="23" t="s">
        <v>65</v>
      </c>
      <c r="K6380" s="23" t="s">
        <v>66</v>
      </c>
      <c r="L6380" s="24">
        <v>11074.29</v>
      </c>
      <c r="M6380">
        <v>1</v>
      </c>
      <c r="N6380" s="25">
        <v>0.1</v>
      </c>
      <c r="O6380" s="24">
        <v>2236.96</v>
      </c>
      <c r="P6380" s="26">
        <f t="shared" si="594"/>
        <v>0.20199579386127686</v>
      </c>
      <c r="Q6380" t="str">
        <f t="shared" si="595"/>
        <v>Medium</v>
      </c>
      <c r="R6380" t="str">
        <f t="shared" si="596"/>
        <v>Low</v>
      </c>
      <c r="S6380" s="23">
        <f t="shared" si="597"/>
        <v>2024</v>
      </c>
      <c r="T6380" s="23">
        <f t="shared" si="598"/>
        <v>11</v>
      </c>
      <c r="U6380" t="str">
        <f t="shared" si="599"/>
        <v>Nov-2024</v>
      </c>
    </row>
    <row r="6381" spans="1:21" x14ac:dyDescent="0.3">
      <c r="A6381" t="s">
        <v>8392</v>
      </c>
      <c r="B6381" s="22">
        <v>44741</v>
      </c>
      <c r="C6381" s="22">
        <v>44743</v>
      </c>
      <c r="D6381" s="23" t="s">
        <v>50</v>
      </c>
      <c r="E6381" s="23" t="s">
        <v>2467</v>
      </c>
      <c r="F6381" s="23" t="s">
        <v>80</v>
      </c>
      <c r="G6381" s="23" t="s">
        <v>72</v>
      </c>
      <c r="H6381" s="23" t="s">
        <v>117</v>
      </c>
      <c r="I6381" s="23" t="s">
        <v>96</v>
      </c>
      <c r="J6381" s="23" t="s">
        <v>166</v>
      </c>
      <c r="K6381" s="23" t="s">
        <v>337</v>
      </c>
      <c r="L6381" s="24">
        <v>31157.52</v>
      </c>
      <c r="M6381">
        <v>8</v>
      </c>
      <c r="N6381" s="25">
        <v>0.2</v>
      </c>
      <c r="O6381" s="24">
        <v>9773.57</v>
      </c>
      <c r="P6381" s="26">
        <f t="shared" si="594"/>
        <v>0.31368253956027309</v>
      </c>
      <c r="Q6381" t="str">
        <f t="shared" si="595"/>
        <v>High</v>
      </c>
      <c r="R6381" t="str">
        <f t="shared" si="596"/>
        <v>Medium</v>
      </c>
      <c r="S6381" s="23">
        <f t="shared" si="597"/>
        <v>2022</v>
      </c>
      <c r="T6381" s="23">
        <f t="shared" si="598"/>
        <v>6</v>
      </c>
      <c r="U6381" t="str">
        <f t="shared" si="599"/>
        <v>Jun-2022</v>
      </c>
    </row>
    <row r="6382" spans="1:21" x14ac:dyDescent="0.3">
      <c r="A6382" t="s">
        <v>8393</v>
      </c>
      <c r="B6382" s="22">
        <v>45733</v>
      </c>
      <c r="C6382" s="22">
        <v>45734</v>
      </c>
      <c r="D6382" s="23" t="s">
        <v>102</v>
      </c>
      <c r="E6382" s="23" t="s">
        <v>1422</v>
      </c>
      <c r="F6382" s="23" t="s">
        <v>71</v>
      </c>
      <c r="G6382" s="23" t="s">
        <v>53</v>
      </c>
      <c r="H6382" s="23" t="s">
        <v>110</v>
      </c>
      <c r="I6382" s="23" t="s">
        <v>96</v>
      </c>
      <c r="J6382" s="23" t="s">
        <v>111</v>
      </c>
      <c r="K6382" s="23" t="s">
        <v>112</v>
      </c>
      <c r="L6382" s="24">
        <v>11092.7</v>
      </c>
      <c r="M6382">
        <v>1</v>
      </c>
      <c r="N6382" s="25">
        <v>0.25</v>
      </c>
      <c r="O6382" s="24">
        <v>1418.08</v>
      </c>
      <c r="P6382" s="26">
        <f t="shared" si="594"/>
        <v>0.12783902927150287</v>
      </c>
      <c r="Q6382" t="str">
        <f t="shared" si="595"/>
        <v>Low</v>
      </c>
      <c r="R6382" t="str">
        <f t="shared" si="596"/>
        <v>High</v>
      </c>
      <c r="S6382" s="23">
        <f t="shared" si="597"/>
        <v>2025</v>
      </c>
      <c r="T6382" s="23">
        <f t="shared" si="598"/>
        <v>3</v>
      </c>
      <c r="U6382" t="str">
        <f t="shared" si="599"/>
        <v>Mar-2025</v>
      </c>
    </row>
    <row r="6383" spans="1:21" x14ac:dyDescent="0.3">
      <c r="A6383" t="s">
        <v>8394</v>
      </c>
      <c r="B6383" s="22">
        <v>44689</v>
      </c>
      <c r="C6383" s="22">
        <v>44691</v>
      </c>
      <c r="D6383" s="23" t="s">
        <v>78</v>
      </c>
      <c r="E6383" s="23" t="s">
        <v>934</v>
      </c>
      <c r="F6383" s="23" t="s">
        <v>71</v>
      </c>
      <c r="G6383" s="23" t="s">
        <v>63</v>
      </c>
      <c r="H6383" s="23" t="s">
        <v>172</v>
      </c>
      <c r="I6383" s="23" t="s">
        <v>118</v>
      </c>
      <c r="J6383" s="23" t="s">
        <v>191</v>
      </c>
      <c r="K6383" s="23" t="s">
        <v>829</v>
      </c>
      <c r="L6383" s="24">
        <v>44529.68</v>
      </c>
      <c r="M6383">
        <v>4</v>
      </c>
      <c r="N6383" s="25">
        <v>0.25</v>
      </c>
      <c r="O6383" s="24">
        <v>11426.06</v>
      </c>
      <c r="P6383" s="26">
        <f t="shared" si="594"/>
        <v>0.25659425354055992</v>
      </c>
      <c r="Q6383" t="str">
        <f t="shared" si="595"/>
        <v>Medium</v>
      </c>
      <c r="R6383" t="str">
        <f t="shared" si="596"/>
        <v>High</v>
      </c>
      <c r="S6383" s="23">
        <f t="shared" si="597"/>
        <v>2022</v>
      </c>
      <c r="T6383" s="23">
        <f t="shared" si="598"/>
        <v>5</v>
      </c>
      <c r="U6383" t="str">
        <f t="shared" si="599"/>
        <v>May-2022</v>
      </c>
    </row>
    <row r="6384" spans="1:21" x14ac:dyDescent="0.3">
      <c r="A6384" t="s">
        <v>8395</v>
      </c>
      <c r="B6384" s="22">
        <v>45147</v>
      </c>
      <c r="C6384" s="22">
        <v>45153</v>
      </c>
      <c r="D6384" s="23" t="s">
        <v>102</v>
      </c>
      <c r="E6384" s="23" t="s">
        <v>889</v>
      </c>
      <c r="F6384" s="23" t="s">
        <v>52</v>
      </c>
      <c r="G6384" s="23" t="s">
        <v>63</v>
      </c>
      <c r="H6384" s="23" t="s">
        <v>64</v>
      </c>
      <c r="I6384" s="23" t="s">
        <v>118</v>
      </c>
      <c r="J6384" s="23" t="s">
        <v>303</v>
      </c>
      <c r="K6384" s="23" t="s">
        <v>421</v>
      </c>
      <c r="L6384" s="24">
        <v>49417.52</v>
      </c>
      <c r="M6384">
        <v>8</v>
      </c>
      <c r="N6384" s="25">
        <v>0.2</v>
      </c>
      <c r="O6384" s="24">
        <v>10644.44</v>
      </c>
      <c r="P6384" s="26">
        <f t="shared" si="594"/>
        <v>0.21539810172586568</v>
      </c>
      <c r="Q6384" t="str">
        <f t="shared" si="595"/>
        <v>Medium</v>
      </c>
      <c r="R6384" t="str">
        <f t="shared" si="596"/>
        <v>Medium</v>
      </c>
      <c r="S6384" s="23">
        <f t="shared" si="597"/>
        <v>2023</v>
      </c>
      <c r="T6384" s="23">
        <f t="shared" si="598"/>
        <v>8</v>
      </c>
      <c r="U6384" t="str">
        <f t="shared" si="599"/>
        <v>Aug-2023</v>
      </c>
    </row>
    <row r="6385" spans="1:21" x14ac:dyDescent="0.3">
      <c r="A6385" t="s">
        <v>8396</v>
      </c>
      <c r="B6385" s="22">
        <v>45779</v>
      </c>
      <c r="C6385" s="22">
        <v>45783</v>
      </c>
      <c r="D6385" s="23" t="s">
        <v>102</v>
      </c>
      <c r="E6385" s="23" t="s">
        <v>998</v>
      </c>
      <c r="F6385" s="23" t="s">
        <v>52</v>
      </c>
      <c r="G6385" s="23" t="s">
        <v>53</v>
      </c>
      <c r="H6385" s="23" t="s">
        <v>54</v>
      </c>
      <c r="I6385" s="23" t="s">
        <v>83</v>
      </c>
      <c r="J6385" s="23" t="s">
        <v>84</v>
      </c>
      <c r="K6385" s="23" t="s">
        <v>257</v>
      </c>
      <c r="L6385" s="24">
        <v>81468.399999999994</v>
      </c>
      <c r="M6385">
        <v>8</v>
      </c>
      <c r="N6385" s="25">
        <v>0.15</v>
      </c>
      <c r="O6385" s="24">
        <v>27390.78</v>
      </c>
      <c r="P6385" s="26">
        <f t="shared" si="594"/>
        <v>0.33621355028452748</v>
      </c>
      <c r="Q6385" t="str">
        <f t="shared" si="595"/>
        <v>High</v>
      </c>
      <c r="R6385" t="str">
        <f t="shared" si="596"/>
        <v>Medium</v>
      </c>
      <c r="S6385" s="23">
        <f t="shared" si="597"/>
        <v>2025</v>
      </c>
      <c r="T6385" s="23">
        <f t="shared" si="598"/>
        <v>5</v>
      </c>
      <c r="U6385" t="str">
        <f t="shared" si="599"/>
        <v>May-2025</v>
      </c>
    </row>
    <row r="6386" spans="1:21" x14ac:dyDescent="0.3">
      <c r="A6386" t="s">
        <v>8397</v>
      </c>
      <c r="B6386" s="22">
        <v>44609</v>
      </c>
      <c r="C6386" s="22">
        <v>44610</v>
      </c>
      <c r="D6386" s="23" t="s">
        <v>102</v>
      </c>
      <c r="E6386" s="23" t="s">
        <v>1313</v>
      </c>
      <c r="F6386" s="23" t="s">
        <v>80</v>
      </c>
      <c r="G6386" s="23" t="s">
        <v>63</v>
      </c>
      <c r="H6386" s="23" t="s">
        <v>202</v>
      </c>
      <c r="I6386" s="23" t="s">
        <v>83</v>
      </c>
      <c r="J6386" s="23" t="s">
        <v>156</v>
      </c>
      <c r="K6386" s="23" t="s">
        <v>285</v>
      </c>
      <c r="L6386" s="24">
        <v>9495.52</v>
      </c>
      <c r="M6386">
        <v>2</v>
      </c>
      <c r="N6386" s="25">
        <v>0.25</v>
      </c>
      <c r="O6386" s="24">
        <v>2719.71</v>
      </c>
      <c r="P6386" s="26">
        <f t="shared" si="594"/>
        <v>0.28642033295701552</v>
      </c>
      <c r="Q6386" t="str">
        <f t="shared" si="595"/>
        <v>Medium</v>
      </c>
      <c r="R6386" t="str">
        <f t="shared" si="596"/>
        <v>High</v>
      </c>
      <c r="S6386" s="23">
        <f t="shared" si="597"/>
        <v>2022</v>
      </c>
      <c r="T6386" s="23">
        <f t="shared" si="598"/>
        <v>2</v>
      </c>
      <c r="U6386" t="str">
        <f t="shared" si="599"/>
        <v>Feb-2022</v>
      </c>
    </row>
    <row r="6387" spans="1:21" x14ac:dyDescent="0.3">
      <c r="A6387" t="s">
        <v>8398</v>
      </c>
      <c r="B6387" s="22">
        <v>45665</v>
      </c>
      <c r="C6387" s="22">
        <v>45671</v>
      </c>
      <c r="D6387" s="23" t="s">
        <v>50</v>
      </c>
      <c r="E6387" s="23" t="s">
        <v>597</v>
      </c>
      <c r="F6387" s="23" t="s">
        <v>71</v>
      </c>
      <c r="G6387" s="23" t="s">
        <v>81</v>
      </c>
      <c r="H6387" s="23" t="s">
        <v>186</v>
      </c>
      <c r="I6387" s="23" t="s">
        <v>118</v>
      </c>
      <c r="J6387" s="23" t="s">
        <v>303</v>
      </c>
      <c r="K6387" s="23" t="s">
        <v>491</v>
      </c>
      <c r="L6387" s="24">
        <v>43001.120000000003</v>
      </c>
      <c r="M6387">
        <v>4</v>
      </c>
      <c r="N6387" s="25">
        <v>0.25</v>
      </c>
      <c r="O6387" s="24">
        <v>10979.07</v>
      </c>
      <c r="P6387" s="26">
        <f t="shared" si="594"/>
        <v>0.2553205590924143</v>
      </c>
      <c r="Q6387" t="str">
        <f t="shared" si="595"/>
        <v>Medium</v>
      </c>
      <c r="R6387" t="str">
        <f t="shared" si="596"/>
        <v>High</v>
      </c>
      <c r="S6387" s="23">
        <f t="shared" si="597"/>
        <v>2025</v>
      </c>
      <c r="T6387" s="23">
        <f t="shared" si="598"/>
        <v>1</v>
      </c>
      <c r="U6387" t="str">
        <f t="shared" si="599"/>
        <v>Jan-2025</v>
      </c>
    </row>
    <row r="6388" spans="1:21" x14ac:dyDescent="0.3">
      <c r="A6388" t="s">
        <v>8399</v>
      </c>
      <c r="B6388" s="22">
        <v>44571</v>
      </c>
      <c r="C6388" s="22">
        <v>44578</v>
      </c>
      <c r="D6388" s="23" t="s">
        <v>61</v>
      </c>
      <c r="E6388" s="23" t="s">
        <v>298</v>
      </c>
      <c r="F6388" s="23" t="s">
        <v>71</v>
      </c>
      <c r="G6388" s="23" t="s">
        <v>53</v>
      </c>
      <c r="H6388" s="23" t="s">
        <v>110</v>
      </c>
      <c r="I6388" s="23" t="s">
        <v>83</v>
      </c>
      <c r="J6388" s="23" t="s">
        <v>379</v>
      </c>
      <c r="K6388" s="23" t="s">
        <v>380</v>
      </c>
      <c r="L6388" s="24">
        <v>7940.18</v>
      </c>
      <c r="M6388">
        <v>2</v>
      </c>
      <c r="N6388" s="25">
        <v>0.2</v>
      </c>
      <c r="O6388" s="24">
        <v>1925.18</v>
      </c>
      <c r="P6388" s="26">
        <f t="shared" si="594"/>
        <v>0.2424604983766111</v>
      </c>
      <c r="Q6388" t="str">
        <f t="shared" si="595"/>
        <v>Medium</v>
      </c>
      <c r="R6388" t="str">
        <f t="shared" si="596"/>
        <v>Medium</v>
      </c>
      <c r="S6388" s="23">
        <f t="shared" si="597"/>
        <v>2022</v>
      </c>
      <c r="T6388" s="23">
        <f t="shared" si="598"/>
        <v>1</v>
      </c>
      <c r="U6388" t="str">
        <f t="shared" si="599"/>
        <v>Jan-2022</v>
      </c>
    </row>
    <row r="6389" spans="1:21" x14ac:dyDescent="0.3">
      <c r="A6389" t="s">
        <v>8400</v>
      </c>
      <c r="B6389" s="22">
        <v>45562</v>
      </c>
      <c r="C6389" s="22">
        <v>45566</v>
      </c>
      <c r="D6389" s="23" t="s">
        <v>102</v>
      </c>
      <c r="E6389" s="23" t="s">
        <v>1437</v>
      </c>
      <c r="F6389" s="23" t="s">
        <v>80</v>
      </c>
      <c r="G6389" s="23" t="s">
        <v>179</v>
      </c>
      <c r="H6389" s="23" t="s">
        <v>180</v>
      </c>
      <c r="I6389" s="23" t="s">
        <v>96</v>
      </c>
      <c r="J6389" s="23" t="s">
        <v>97</v>
      </c>
      <c r="K6389" s="23" t="s">
        <v>416</v>
      </c>
      <c r="L6389" s="24">
        <v>114771.51</v>
      </c>
      <c r="M6389">
        <v>9</v>
      </c>
      <c r="N6389" s="25">
        <v>0.15</v>
      </c>
      <c r="O6389" s="24">
        <v>26322.38</v>
      </c>
      <c r="P6389" s="26">
        <f t="shared" si="594"/>
        <v>0.22934594134032046</v>
      </c>
      <c r="Q6389" t="str">
        <f t="shared" si="595"/>
        <v>Medium</v>
      </c>
      <c r="R6389" t="str">
        <f t="shared" si="596"/>
        <v>Medium</v>
      </c>
      <c r="S6389" s="23">
        <f t="shared" si="597"/>
        <v>2024</v>
      </c>
      <c r="T6389" s="23">
        <f t="shared" si="598"/>
        <v>9</v>
      </c>
      <c r="U6389" t="str">
        <f t="shared" si="599"/>
        <v>Sep-2024</v>
      </c>
    </row>
    <row r="6390" spans="1:21" x14ac:dyDescent="0.3">
      <c r="A6390" t="s">
        <v>8401</v>
      </c>
      <c r="B6390" s="22">
        <v>45880</v>
      </c>
      <c r="C6390" s="22">
        <v>45885</v>
      </c>
      <c r="D6390" s="23" t="s">
        <v>102</v>
      </c>
      <c r="E6390" s="23" t="s">
        <v>3535</v>
      </c>
      <c r="F6390" s="23" t="s">
        <v>52</v>
      </c>
      <c r="G6390" s="23" t="s">
        <v>53</v>
      </c>
      <c r="H6390" s="23" t="s">
        <v>90</v>
      </c>
      <c r="I6390" s="23" t="s">
        <v>96</v>
      </c>
      <c r="J6390" s="23" t="s">
        <v>97</v>
      </c>
      <c r="K6390" s="23" t="s">
        <v>181</v>
      </c>
      <c r="L6390" s="24">
        <v>97503.63</v>
      </c>
      <c r="M6390">
        <v>7</v>
      </c>
      <c r="N6390" s="25">
        <v>0</v>
      </c>
      <c r="O6390" s="24">
        <v>23273.25</v>
      </c>
      <c r="P6390" s="26">
        <f t="shared" si="594"/>
        <v>0.23869111334624155</v>
      </c>
      <c r="Q6390" t="str">
        <f t="shared" si="595"/>
        <v>Medium</v>
      </c>
      <c r="R6390" t="str">
        <f t="shared" si="596"/>
        <v>None</v>
      </c>
      <c r="S6390" s="23">
        <f t="shared" si="597"/>
        <v>2025</v>
      </c>
      <c r="T6390" s="23">
        <f t="shared" si="598"/>
        <v>8</v>
      </c>
      <c r="U6390" t="str">
        <f t="shared" si="599"/>
        <v>Aug-2025</v>
      </c>
    </row>
    <row r="6391" spans="1:21" x14ac:dyDescent="0.3">
      <c r="A6391" t="s">
        <v>8402</v>
      </c>
      <c r="B6391" s="22">
        <v>44839</v>
      </c>
      <c r="C6391" s="22">
        <v>44842</v>
      </c>
      <c r="D6391" s="23" t="s">
        <v>50</v>
      </c>
      <c r="E6391" s="23" t="s">
        <v>676</v>
      </c>
      <c r="F6391" s="23" t="s">
        <v>71</v>
      </c>
      <c r="G6391" s="23" t="s">
        <v>179</v>
      </c>
      <c r="H6391" s="23" t="s">
        <v>180</v>
      </c>
      <c r="I6391" s="23" t="s">
        <v>83</v>
      </c>
      <c r="J6391" s="23" t="s">
        <v>84</v>
      </c>
      <c r="K6391" s="23" t="s">
        <v>105</v>
      </c>
      <c r="L6391" s="24">
        <v>13446.09</v>
      </c>
      <c r="M6391">
        <v>9</v>
      </c>
      <c r="N6391" s="25">
        <v>0.15</v>
      </c>
      <c r="O6391" s="24">
        <v>3707.51</v>
      </c>
      <c r="P6391" s="26">
        <f t="shared" si="594"/>
        <v>0.27573145799262094</v>
      </c>
      <c r="Q6391" t="str">
        <f t="shared" si="595"/>
        <v>Medium</v>
      </c>
      <c r="R6391" t="str">
        <f t="shared" si="596"/>
        <v>Medium</v>
      </c>
      <c r="S6391" s="23">
        <f t="shared" si="597"/>
        <v>2022</v>
      </c>
      <c r="T6391" s="23">
        <f t="shared" si="598"/>
        <v>10</v>
      </c>
      <c r="U6391" t="str">
        <f t="shared" si="599"/>
        <v>Oct-2022</v>
      </c>
    </row>
    <row r="6392" spans="1:21" x14ac:dyDescent="0.3">
      <c r="A6392" t="s">
        <v>8403</v>
      </c>
      <c r="B6392" s="22">
        <v>44581</v>
      </c>
      <c r="C6392" s="22">
        <v>44582</v>
      </c>
      <c r="D6392" s="23" t="s">
        <v>102</v>
      </c>
      <c r="E6392" s="23" t="s">
        <v>2153</v>
      </c>
      <c r="F6392" s="23" t="s">
        <v>80</v>
      </c>
      <c r="G6392" s="23" t="s">
        <v>81</v>
      </c>
      <c r="H6392" s="23" t="s">
        <v>82</v>
      </c>
      <c r="I6392" s="23" t="s">
        <v>55</v>
      </c>
      <c r="J6392" s="23" t="s">
        <v>65</v>
      </c>
      <c r="K6392" s="23" t="s">
        <v>130</v>
      </c>
      <c r="L6392" s="24">
        <v>42157.08</v>
      </c>
      <c r="M6392">
        <v>3</v>
      </c>
      <c r="N6392" s="25">
        <v>0.15</v>
      </c>
      <c r="O6392" s="24">
        <v>8154.01</v>
      </c>
      <c r="P6392" s="26">
        <f t="shared" si="594"/>
        <v>0.19341970553937796</v>
      </c>
      <c r="Q6392" t="str">
        <f t="shared" si="595"/>
        <v>Low</v>
      </c>
      <c r="R6392" t="str">
        <f t="shared" si="596"/>
        <v>Medium</v>
      </c>
      <c r="S6392" s="23">
        <f t="shared" si="597"/>
        <v>2022</v>
      </c>
      <c r="T6392" s="23">
        <f t="shared" si="598"/>
        <v>1</v>
      </c>
      <c r="U6392" t="str">
        <f t="shared" si="599"/>
        <v>Jan-2022</v>
      </c>
    </row>
    <row r="6393" spans="1:21" x14ac:dyDescent="0.3">
      <c r="A6393" t="s">
        <v>8404</v>
      </c>
      <c r="B6393" s="22">
        <v>45604</v>
      </c>
      <c r="C6393" s="22">
        <v>45606</v>
      </c>
      <c r="D6393" s="23" t="s">
        <v>61</v>
      </c>
      <c r="E6393" s="23" t="s">
        <v>1923</v>
      </c>
      <c r="F6393" s="23" t="s">
        <v>71</v>
      </c>
      <c r="G6393" s="23" t="s">
        <v>63</v>
      </c>
      <c r="H6393" s="23" t="s">
        <v>213</v>
      </c>
      <c r="I6393" s="23" t="s">
        <v>118</v>
      </c>
      <c r="J6393" s="23" t="s">
        <v>119</v>
      </c>
      <c r="K6393" s="23" t="s">
        <v>270</v>
      </c>
      <c r="L6393" s="24">
        <v>75784.160000000003</v>
      </c>
      <c r="M6393">
        <v>8</v>
      </c>
      <c r="N6393" s="25">
        <v>0</v>
      </c>
      <c r="O6393" s="24">
        <v>12103.04</v>
      </c>
      <c r="P6393" s="26">
        <f t="shared" si="594"/>
        <v>0.1597040859198017</v>
      </c>
      <c r="Q6393" t="str">
        <f t="shared" si="595"/>
        <v>Low</v>
      </c>
      <c r="R6393" t="str">
        <f t="shared" si="596"/>
        <v>None</v>
      </c>
      <c r="S6393" s="23">
        <f t="shared" si="597"/>
        <v>2024</v>
      </c>
      <c r="T6393" s="23">
        <f t="shared" si="598"/>
        <v>11</v>
      </c>
      <c r="U6393" t="str">
        <f t="shared" si="599"/>
        <v>Nov-2024</v>
      </c>
    </row>
    <row r="6394" spans="1:21" x14ac:dyDescent="0.3">
      <c r="A6394" t="s">
        <v>8405</v>
      </c>
      <c r="B6394" s="22">
        <v>44753</v>
      </c>
      <c r="C6394" s="22">
        <v>44755</v>
      </c>
      <c r="D6394" s="23" t="s">
        <v>102</v>
      </c>
      <c r="E6394" s="23" t="s">
        <v>904</v>
      </c>
      <c r="F6394" s="23" t="s">
        <v>80</v>
      </c>
      <c r="G6394" s="23" t="s">
        <v>53</v>
      </c>
      <c r="H6394" s="23" t="s">
        <v>110</v>
      </c>
      <c r="I6394" s="23" t="s">
        <v>55</v>
      </c>
      <c r="J6394" s="23" t="s">
        <v>141</v>
      </c>
      <c r="K6394" s="23" t="s">
        <v>978</v>
      </c>
      <c r="L6394" s="24">
        <v>76917.48</v>
      </c>
      <c r="M6394">
        <v>6</v>
      </c>
      <c r="N6394" s="25">
        <v>0.1</v>
      </c>
      <c r="O6394" s="24">
        <v>24549.09</v>
      </c>
      <c r="P6394" s="26">
        <f t="shared" si="594"/>
        <v>0.31916139218289524</v>
      </c>
      <c r="Q6394" t="str">
        <f t="shared" si="595"/>
        <v>High</v>
      </c>
      <c r="R6394" t="str">
        <f t="shared" si="596"/>
        <v>Low</v>
      </c>
      <c r="S6394" s="23">
        <f t="shared" si="597"/>
        <v>2022</v>
      </c>
      <c r="T6394" s="23">
        <f t="shared" si="598"/>
        <v>7</v>
      </c>
      <c r="U6394" t="str">
        <f t="shared" si="599"/>
        <v>Jul-2022</v>
      </c>
    </row>
    <row r="6395" spans="1:21" x14ac:dyDescent="0.3">
      <c r="A6395" t="s">
        <v>8406</v>
      </c>
      <c r="B6395" s="22">
        <v>45611</v>
      </c>
      <c r="C6395" s="22">
        <v>45614</v>
      </c>
      <c r="D6395" s="23" t="s">
        <v>61</v>
      </c>
      <c r="E6395" s="23" t="s">
        <v>62</v>
      </c>
      <c r="F6395" s="23" t="s">
        <v>52</v>
      </c>
      <c r="G6395" s="23" t="s">
        <v>53</v>
      </c>
      <c r="H6395" s="23" t="s">
        <v>110</v>
      </c>
      <c r="I6395" s="23" t="s">
        <v>83</v>
      </c>
      <c r="J6395" s="23" t="s">
        <v>449</v>
      </c>
      <c r="K6395" s="23" t="s">
        <v>450</v>
      </c>
      <c r="L6395" s="24">
        <v>10109.92</v>
      </c>
      <c r="M6395">
        <v>1</v>
      </c>
      <c r="N6395" s="25">
        <v>0</v>
      </c>
      <c r="O6395" s="24">
        <v>2926.53</v>
      </c>
      <c r="P6395" s="26">
        <f t="shared" si="594"/>
        <v>0.28947113330273633</v>
      </c>
      <c r="Q6395" t="str">
        <f t="shared" si="595"/>
        <v>Medium</v>
      </c>
      <c r="R6395" t="str">
        <f t="shared" si="596"/>
        <v>None</v>
      </c>
      <c r="S6395" s="23">
        <f t="shared" si="597"/>
        <v>2024</v>
      </c>
      <c r="T6395" s="23">
        <f t="shared" si="598"/>
        <v>11</v>
      </c>
      <c r="U6395" t="str">
        <f t="shared" si="599"/>
        <v>Nov-2024</v>
      </c>
    </row>
    <row r="6396" spans="1:21" x14ac:dyDescent="0.3">
      <c r="A6396" t="s">
        <v>8407</v>
      </c>
      <c r="B6396" s="22">
        <v>45244</v>
      </c>
      <c r="C6396" s="22">
        <v>45248</v>
      </c>
      <c r="D6396" s="23" t="s">
        <v>50</v>
      </c>
      <c r="E6396" s="23" t="s">
        <v>2764</v>
      </c>
      <c r="F6396" s="23" t="s">
        <v>80</v>
      </c>
      <c r="G6396" s="23" t="s">
        <v>179</v>
      </c>
      <c r="H6396" s="23" t="s">
        <v>236</v>
      </c>
      <c r="I6396" s="23" t="s">
        <v>55</v>
      </c>
      <c r="J6396" s="23" t="s">
        <v>65</v>
      </c>
      <c r="K6396" s="23" t="s">
        <v>66</v>
      </c>
      <c r="L6396" s="24">
        <v>10454.5</v>
      </c>
      <c r="M6396">
        <v>5</v>
      </c>
      <c r="N6396" s="25">
        <v>0.2</v>
      </c>
      <c r="O6396" s="24">
        <v>2427.89</v>
      </c>
      <c r="P6396" s="26">
        <f t="shared" si="594"/>
        <v>0.2322339662346358</v>
      </c>
      <c r="Q6396" t="str">
        <f t="shared" si="595"/>
        <v>Medium</v>
      </c>
      <c r="R6396" t="str">
        <f t="shared" si="596"/>
        <v>Medium</v>
      </c>
      <c r="S6396" s="23">
        <f t="shared" si="597"/>
        <v>2023</v>
      </c>
      <c r="T6396" s="23">
        <f t="shared" si="598"/>
        <v>11</v>
      </c>
      <c r="U6396" t="str">
        <f t="shared" si="599"/>
        <v>Nov-2023</v>
      </c>
    </row>
    <row r="6397" spans="1:21" x14ac:dyDescent="0.3">
      <c r="A6397" t="s">
        <v>8408</v>
      </c>
      <c r="B6397" s="22">
        <v>45487</v>
      </c>
      <c r="C6397" s="22">
        <v>45488</v>
      </c>
      <c r="D6397" s="23" t="s">
        <v>78</v>
      </c>
      <c r="E6397" s="23" t="s">
        <v>454</v>
      </c>
      <c r="F6397" s="23" t="s">
        <v>71</v>
      </c>
      <c r="G6397" s="23" t="s">
        <v>179</v>
      </c>
      <c r="H6397" s="23" t="s">
        <v>236</v>
      </c>
      <c r="I6397" s="23" t="s">
        <v>96</v>
      </c>
      <c r="J6397" s="23" t="s">
        <v>166</v>
      </c>
      <c r="K6397" s="23" t="s">
        <v>762</v>
      </c>
      <c r="L6397" s="24">
        <v>1826.49</v>
      </c>
      <c r="M6397">
        <v>1</v>
      </c>
      <c r="N6397" s="25">
        <v>0.2</v>
      </c>
      <c r="O6397" s="24">
        <v>245.69</v>
      </c>
      <c r="P6397" s="26">
        <f t="shared" si="594"/>
        <v>0.13451483446391713</v>
      </c>
      <c r="Q6397" t="str">
        <f t="shared" si="595"/>
        <v>Low</v>
      </c>
      <c r="R6397" t="str">
        <f t="shared" si="596"/>
        <v>Medium</v>
      </c>
      <c r="S6397" s="23">
        <f t="shared" si="597"/>
        <v>2024</v>
      </c>
      <c r="T6397" s="23">
        <f t="shared" si="598"/>
        <v>7</v>
      </c>
      <c r="U6397" t="str">
        <f t="shared" si="599"/>
        <v>Jul-2024</v>
      </c>
    </row>
    <row r="6398" spans="1:21" x14ac:dyDescent="0.3">
      <c r="A6398" t="s">
        <v>8409</v>
      </c>
      <c r="B6398" s="22">
        <v>45353</v>
      </c>
      <c r="C6398" s="22">
        <v>45359</v>
      </c>
      <c r="D6398" s="23" t="s">
        <v>50</v>
      </c>
      <c r="E6398" s="23" t="s">
        <v>603</v>
      </c>
      <c r="F6398" s="23" t="s">
        <v>80</v>
      </c>
      <c r="G6398" s="23" t="s">
        <v>72</v>
      </c>
      <c r="H6398" s="23" t="s">
        <v>346</v>
      </c>
      <c r="I6398" s="23" t="s">
        <v>96</v>
      </c>
      <c r="J6398" s="23" t="s">
        <v>135</v>
      </c>
      <c r="K6398" s="23" t="s">
        <v>395</v>
      </c>
      <c r="L6398" s="24">
        <v>4445.1000000000004</v>
      </c>
      <c r="M6398">
        <v>3</v>
      </c>
      <c r="N6398" s="25">
        <v>0.15</v>
      </c>
      <c r="O6398" s="24">
        <v>875.54</v>
      </c>
      <c r="P6398" s="26">
        <f t="shared" si="594"/>
        <v>0.19696744730152299</v>
      </c>
      <c r="Q6398" t="str">
        <f t="shared" si="595"/>
        <v>Low</v>
      </c>
      <c r="R6398" t="str">
        <f t="shared" si="596"/>
        <v>Medium</v>
      </c>
      <c r="S6398" s="23">
        <f t="shared" si="597"/>
        <v>2024</v>
      </c>
      <c r="T6398" s="23">
        <f t="shared" si="598"/>
        <v>3</v>
      </c>
      <c r="U6398" t="str">
        <f t="shared" si="599"/>
        <v>Mar-2024</v>
      </c>
    </row>
    <row r="6399" spans="1:21" x14ac:dyDescent="0.3">
      <c r="A6399" t="s">
        <v>8410</v>
      </c>
      <c r="B6399" s="22">
        <v>44772</v>
      </c>
      <c r="C6399" s="22">
        <v>44778</v>
      </c>
      <c r="D6399" s="23" t="s">
        <v>78</v>
      </c>
      <c r="E6399" s="23" t="s">
        <v>664</v>
      </c>
      <c r="F6399" s="23" t="s">
        <v>71</v>
      </c>
      <c r="G6399" s="23" t="s">
        <v>72</v>
      </c>
      <c r="H6399" s="23" t="s">
        <v>104</v>
      </c>
      <c r="I6399" s="23" t="s">
        <v>83</v>
      </c>
      <c r="J6399" s="23" t="s">
        <v>449</v>
      </c>
      <c r="K6399" s="23" t="s">
        <v>450</v>
      </c>
      <c r="L6399" s="24">
        <v>103932.88</v>
      </c>
      <c r="M6399">
        <v>8</v>
      </c>
      <c r="N6399" s="25">
        <v>0.05</v>
      </c>
      <c r="O6399" s="24">
        <v>24205.22</v>
      </c>
      <c r="P6399" s="26">
        <f t="shared" si="594"/>
        <v>0.23289280543366064</v>
      </c>
      <c r="Q6399" t="str">
        <f t="shared" si="595"/>
        <v>Medium</v>
      </c>
      <c r="R6399" t="str">
        <f t="shared" si="596"/>
        <v>Low</v>
      </c>
      <c r="S6399" s="23">
        <f t="shared" si="597"/>
        <v>2022</v>
      </c>
      <c r="T6399" s="23">
        <f t="shared" si="598"/>
        <v>7</v>
      </c>
      <c r="U6399" t="str">
        <f t="shared" si="599"/>
        <v>Jul-2022</v>
      </c>
    </row>
    <row r="6400" spans="1:21" x14ac:dyDescent="0.3">
      <c r="A6400" t="s">
        <v>8411</v>
      </c>
      <c r="B6400" s="22">
        <v>45223</v>
      </c>
      <c r="C6400" s="22">
        <v>45226</v>
      </c>
      <c r="D6400" s="23" t="s">
        <v>78</v>
      </c>
      <c r="E6400" s="23" t="s">
        <v>765</v>
      </c>
      <c r="F6400" s="23" t="s">
        <v>71</v>
      </c>
      <c r="G6400" s="23" t="s">
        <v>63</v>
      </c>
      <c r="H6400" s="23" t="s">
        <v>172</v>
      </c>
      <c r="I6400" s="23" t="s">
        <v>118</v>
      </c>
      <c r="J6400" s="23" t="s">
        <v>230</v>
      </c>
      <c r="K6400" s="23" t="s">
        <v>356</v>
      </c>
      <c r="L6400" s="24">
        <v>81015.92</v>
      </c>
      <c r="M6400">
        <v>8</v>
      </c>
      <c r="N6400" s="25">
        <v>0.15</v>
      </c>
      <c r="O6400" s="24">
        <v>12598.86</v>
      </c>
      <c r="P6400" s="26">
        <f t="shared" si="594"/>
        <v>0.15551091686670968</v>
      </c>
      <c r="Q6400" t="str">
        <f t="shared" si="595"/>
        <v>Low</v>
      </c>
      <c r="R6400" t="str">
        <f t="shared" si="596"/>
        <v>Medium</v>
      </c>
      <c r="S6400" s="23">
        <f t="shared" si="597"/>
        <v>2023</v>
      </c>
      <c r="T6400" s="23">
        <f t="shared" si="598"/>
        <v>10</v>
      </c>
      <c r="U6400" t="str">
        <f t="shared" si="599"/>
        <v>Oct-2023</v>
      </c>
    </row>
    <row r="6401" spans="1:21" x14ac:dyDescent="0.3">
      <c r="A6401" t="s">
        <v>8412</v>
      </c>
      <c r="B6401" s="22">
        <v>44817</v>
      </c>
      <c r="C6401" s="22">
        <v>44822</v>
      </c>
      <c r="D6401" s="23" t="s">
        <v>78</v>
      </c>
      <c r="E6401" s="23" t="s">
        <v>1049</v>
      </c>
      <c r="F6401" s="23" t="s">
        <v>71</v>
      </c>
      <c r="G6401" s="23" t="s">
        <v>179</v>
      </c>
      <c r="H6401" s="23" t="s">
        <v>236</v>
      </c>
      <c r="I6401" s="23" t="s">
        <v>96</v>
      </c>
      <c r="J6401" s="23" t="s">
        <v>111</v>
      </c>
      <c r="K6401" s="23" t="s">
        <v>328</v>
      </c>
      <c r="L6401" s="24">
        <v>24293.439999999999</v>
      </c>
      <c r="M6401">
        <v>2</v>
      </c>
      <c r="N6401" s="25">
        <v>0.1</v>
      </c>
      <c r="O6401" s="24">
        <v>5764.14</v>
      </c>
      <c r="P6401" s="26">
        <f t="shared" si="594"/>
        <v>0.23727146093760293</v>
      </c>
      <c r="Q6401" t="str">
        <f t="shared" si="595"/>
        <v>Medium</v>
      </c>
      <c r="R6401" t="str">
        <f t="shared" si="596"/>
        <v>Low</v>
      </c>
      <c r="S6401" s="23">
        <f t="shared" si="597"/>
        <v>2022</v>
      </c>
      <c r="T6401" s="23">
        <f t="shared" si="598"/>
        <v>9</v>
      </c>
      <c r="U6401" t="str">
        <f t="shared" si="599"/>
        <v>Sep-2022</v>
      </c>
    </row>
    <row r="6402" spans="1:21" x14ac:dyDescent="0.3">
      <c r="A6402" t="s">
        <v>8413</v>
      </c>
      <c r="B6402" s="22">
        <v>45294</v>
      </c>
      <c r="C6402" s="22">
        <v>45298</v>
      </c>
      <c r="D6402" s="23" t="s">
        <v>78</v>
      </c>
      <c r="E6402" s="23" t="s">
        <v>5045</v>
      </c>
      <c r="F6402" s="23" t="s">
        <v>52</v>
      </c>
      <c r="G6402" s="23" t="s">
        <v>72</v>
      </c>
      <c r="H6402" s="23" t="s">
        <v>346</v>
      </c>
      <c r="I6402" s="23" t="s">
        <v>96</v>
      </c>
      <c r="J6402" s="23" t="s">
        <v>166</v>
      </c>
      <c r="K6402" s="23" t="s">
        <v>167</v>
      </c>
      <c r="L6402" s="24">
        <v>10634.88</v>
      </c>
      <c r="M6402">
        <v>2</v>
      </c>
      <c r="N6402" s="25">
        <v>0.1</v>
      </c>
      <c r="O6402" s="24">
        <v>1726.18</v>
      </c>
      <c r="P6402" s="26">
        <f t="shared" si="594"/>
        <v>0.16231306794246858</v>
      </c>
      <c r="Q6402" t="str">
        <f t="shared" si="595"/>
        <v>Low</v>
      </c>
      <c r="R6402" t="str">
        <f t="shared" si="596"/>
        <v>Low</v>
      </c>
      <c r="S6402" s="23">
        <f t="shared" si="597"/>
        <v>2024</v>
      </c>
      <c r="T6402" s="23">
        <f t="shared" si="598"/>
        <v>1</v>
      </c>
      <c r="U6402" t="str">
        <f t="shared" si="599"/>
        <v>Jan-2024</v>
      </c>
    </row>
    <row r="6403" spans="1:21" x14ac:dyDescent="0.3">
      <c r="A6403" t="s">
        <v>8414</v>
      </c>
      <c r="B6403" s="22">
        <v>45210</v>
      </c>
      <c r="C6403" s="22">
        <v>45215</v>
      </c>
      <c r="D6403" s="23" t="s">
        <v>102</v>
      </c>
      <c r="E6403" s="23" t="s">
        <v>2484</v>
      </c>
      <c r="F6403" s="23" t="s">
        <v>52</v>
      </c>
      <c r="G6403" s="23" t="s">
        <v>53</v>
      </c>
      <c r="H6403" s="23" t="s">
        <v>110</v>
      </c>
      <c r="I6403" s="23" t="s">
        <v>118</v>
      </c>
      <c r="J6403" s="23" t="s">
        <v>303</v>
      </c>
      <c r="K6403" s="23" t="s">
        <v>421</v>
      </c>
      <c r="L6403" s="24">
        <v>97128.08</v>
      </c>
      <c r="M6403">
        <v>7</v>
      </c>
      <c r="N6403" s="25">
        <v>0</v>
      </c>
      <c r="O6403" s="24">
        <v>15122.77</v>
      </c>
      <c r="P6403" s="26">
        <f t="shared" si="594"/>
        <v>0.15569925813420796</v>
      </c>
      <c r="Q6403" t="str">
        <f t="shared" si="595"/>
        <v>Low</v>
      </c>
      <c r="R6403" t="str">
        <f t="shared" si="596"/>
        <v>None</v>
      </c>
      <c r="S6403" s="23">
        <f t="shared" si="597"/>
        <v>2023</v>
      </c>
      <c r="T6403" s="23">
        <f t="shared" si="598"/>
        <v>10</v>
      </c>
      <c r="U6403" t="str">
        <f t="shared" si="599"/>
        <v>Oct-2023</v>
      </c>
    </row>
    <row r="6404" spans="1:21" x14ac:dyDescent="0.3">
      <c r="A6404" t="s">
        <v>8415</v>
      </c>
      <c r="B6404" s="22">
        <v>45647</v>
      </c>
      <c r="C6404" s="22">
        <v>45648</v>
      </c>
      <c r="D6404" s="23" t="s">
        <v>102</v>
      </c>
      <c r="E6404" s="23" t="s">
        <v>517</v>
      </c>
      <c r="F6404" s="23" t="s">
        <v>71</v>
      </c>
      <c r="G6404" s="23" t="s">
        <v>53</v>
      </c>
      <c r="H6404" s="23" t="s">
        <v>54</v>
      </c>
      <c r="I6404" s="23" t="s">
        <v>55</v>
      </c>
      <c r="J6404" s="23" t="s">
        <v>65</v>
      </c>
      <c r="K6404" s="23" t="s">
        <v>130</v>
      </c>
      <c r="L6404" s="24">
        <v>54256.51</v>
      </c>
      <c r="M6404">
        <v>7</v>
      </c>
      <c r="N6404" s="25">
        <v>0.2</v>
      </c>
      <c r="O6404" s="24">
        <v>15014.45</v>
      </c>
      <c r="P6404" s="26">
        <f t="shared" ref="P6404:P6467" si="600">IFERROR(O6404/L6404,0)</f>
        <v>0.27673084759782746</v>
      </c>
      <c r="Q6404" t="str">
        <f t="shared" ref="Q6404:Q6467" si="601">IF(P6404&gt;=0.3,"High",IF(P6404&gt;=0.2,"Medium","Low"))</f>
        <v>Medium</v>
      </c>
      <c r="R6404" t="str">
        <f t="shared" ref="R6404:R6467" si="602">IF(N6404=0,"None",IF(N6404&lt;=0.1,"Low",IF(N6404&lt;=0.2,"Medium","High")))</f>
        <v>Medium</v>
      </c>
      <c r="S6404" s="23">
        <f t="shared" ref="S6404:S6467" si="603">YEAR(B6404)</f>
        <v>2024</v>
      </c>
      <c r="T6404" s="23">
        <f t="shared" ref="T6404:T6467" si="604">MONTH(B6404)</f>
        <v>12</v>
      </c>
      <c r="U6404" t="str">
        <f t="shared" ref="U6404:U6467" si="605">TEXT(B6404,"mmm-yyyy")</f>
        <v>Dec-2024</v>
      </c>
    </row>
    <row r="6405" spans="1:21" x14ac:dyDescent="0.3">
      <c r="A6405" t="s">
        <v>8416</v>
      </c>
      <c r="B6405" s="22">
        <v>45797</v>
      </c>
      <c r="C6405" s="22">
        <v>45798</v>
      </c>
      <c r="D6405" s="23" t="s">
        <v>61</v>
      </c>
      <c r="E6405" s="23" t="s">
        <v>1562</v>
      </c>
      <c r="F6405" s="23" t="s">
        <v>80</v>
      </c>
      <c r="G6405" s="23" t="s">
        <v>63</v>
      </c>
      <c r="H6405" s="23" t="s">
        <v>213</v>
      </c>
      <c r="I6405" s="23" t="s">
        <v>83</v>
      </c>
      <c r="J6405" s="23" t="s">
        <v>379</v>
      </c>
      <c r="K6405" s="23" t="s">
        <v>716</v>
      </c>
      <c r="L6405" s="24">
        <v>74182.86</v>
      </c>
      <c r="M6405">
        <v>9</v>
      </c>
      <c r="N6405" s="25">
        <v>0.15</v>
      </c>
      <c r="O6405" s="24">
        <v>14324.08</v>
      </c>
      <c r="P6405" s="26">
        <f t="shared" si="600"/>
        <v>0.19309150388647728</v>
      </c>
      <c r="Q6405" t="str">
        <f t="shared" si="601"/>
        <v>Low</v>
      </c>
      <c r="R6405" t="str">
        <f t="shared" si="602"/>
        <v>Medium</v>
      </c>
      <c r="S6405" s="23">
        <f t="shared" si="603"/>
        <v>2025</v>
      </c>
      <c r="T6405" s="23">
        <f t="shared" si="604"/>
        <v>5</v>
      </c>
      <c r="U6405" t="str">
        <f t="shared" si="605"/>
        <v>May-2025</v>
      </c>
    </row>
    <row r="6406" spans="1:21" x14ac:dyDescent="0.3">
      <c r="A6406" t="s">
        <v>8417</v>
      </c>
      <c r="B6406" s="22">
        <v>45074</v>
      </c>
      <c r="C6406" s="22">
        <v>45080</v>
      </c>
      <c r="D6406" s="23" t="s">
        <v>50</v>
      </c>
      <c r="E6406" s="23" t="s">
        <v>597</v>
      </c>
      <c r="F6406" s="23" t="s">
        <v>71</v>
      </c>
      <c r="G6406" s="23" t="s">
        <v>53</v>
      </c>
      <c r="H6406" s="23" t="s">
        <v>110</v>
      </c>
      <c r="I6406" s="23" t="s">
        <v>118</v>
      </c>
      <c r="J6406" s="23" t="s">
        <v>191</v>
      </c>
      <c r="K6406" s="23" t="s">
        <v>829</v>
      </c>
      <c r="L6406" s="24">
        <v>10396.209999999999</v>
      </c>
      <c r="M6406">
        <v>1</v>
      </c>
      <c r="N6406" s="25">
        <v>0.1</v>
      </c>
      <c r="O6406" s="24">
        <v>2396.4899999999998</v>
      </c>
      <c r="P6406" s="26">
        <f t="shared" si="600"/>
        <v>0.23051573602303146</v>
      </c>
      <c r="Q6406" t="str">
        <f t="shared" si="601"/>
        <v>Medium</v>
      </c>
      <c r="R6406" t="str">
        <f t="shared" si="602"/>
        <v>Low</v>
      </c>
      <c r="S6406" s="23">
        <f t="shared" si="603"/>
        <v>2023</v>
      </c>
      <c r="T6406" s="23">
        <f t="shared" si="604"/>
        <v>5</v>
      </c>
      <c r="U6406" t="str">
        <f t="shared" si="605"/>
        <v>May-2023</v>
      </c>
    </row>
    <row r="6407" spans="1:21" x14ac:dyDescent="0.3">
      <c r="A6407" t="s">
        <v>8418</v>
      </c>
      <c r="B6407" s="22">
        <v>44765</v>
      </c>
      <c r="C6407" s="22">
        <v>44767</v>
      </c>
      <c r="D6407" s="23" t="s">
        <v>50</v>
      </c>
      <c r="E6407" s="23" t="s">
        <v>4023</v>
      </c>
      <c r="F6407" s="23" t="s">
        <v>80</v>
      </c>
      <c r="G6407" s="23" t="s">
        <v>179</v>
      </c>
      <c r="H6407" s="23" t="s">
        <v>180</v>
      </c>
      <c r="I6407" s="23" t="s">
        <v>83</v>
      </c>
      <c r="J6407" s="23" t="s">
        <v>379</v>
      </c>
      <c r="K6407" s="23" t="s">
        <v>380</v>
      </c>
      <c r="L6407" s="24">
        <v>82329.279999999999</v>
      </c>
      <c r="M6407">
        <v>8</v>
      </c>
      <c r="N6407" s="25">
        <v>0.25</v>
      </c>
      <c r="O6407" s="24">
        <v>11586.03</v>
      </c>
      <c r="P6407" s="26">
        <f t="shared" si="600"/>
        <v>0.14072794029050176</v>
      </c>
      <c r="Q6407" t="str">
        <f t="shared" si="601"/>
        <v>Low</v>
      </c>
      <c r="R6407" t="str">
        <f t="shared" si="602"/>
        <v>High</v>
      </c>
      <c r="S6407" s="23">
        <f t="shared" si="603"/>
        <v>2022</v>
      </c>
      <c r="T6407" s="23">
        <f t="shared" si="604"/>
        <v>7</v>
      </c>
      <c r="U6407" t="str">
        <f t="shared" si="605"/>
        <v>Jul-2022</v>
      </c>
    </row>
    <row r="6408" spans="1:21" x14ac:dyDescent="0.3">
      <c r="A6408" t="s">
        <v>8419</v>
      </c>
      <c r="B6408" s="22">
        <v>45137</v>
      </c>
      <c r="C6408" s="22">
        <v>45144</v>
      </c>
      <c r="D6408" s="23" t="s">
        <v>50</v>
      </c>
      <c r="E6408" s="23" t="s">
        <v>1824</v>
      </c>
      <c r="F6408" s="23" t="s">
        <v>52</v>
      </c>
      <c r="G6408" s="23" t="s">
        <v>53</v>
      </c>
      <c r="H6408" s="23" t="s">
        <v>246</v>
      </c>
      <c r="I6408" s="23" t="s">
        <v>118</v>
      </c>
      <c r="J6408" s="23" t="s">
        <v>230</v>
      </c>
      <c r="K6408" s="23" t="s">
        <v>231</v>
      </c>
      <c r="L6408" s="24">
        <v>47552.85</v>
      </c>
      <c r="M6408">
        <v>9</v>
      </c>
      <c r="N6408" s="25">
        <v>0</v>
      </c>
      <c r="O6408" s="24">
        <v>17751.86</v>
      </c>
      <c r="P6408" s="26">
        <f t="shared" si="600"/>
        <v>0.37330801413585096</v>
      </c>
      <c r="Q6408" t="str">
        <f t="shared" si="601"/>
        <v>High</v>
      </c>
      <c r="R6408" t="str">
        <f t="shared" si="602"/>
        <v>None</v>
      </c>
      <c r="S6408" s="23">
        <f t="shared" si="603"/>
        <v>2023</v>
      </c>
      <c r="T6408" s="23">
        <f t="shared" si="604"/>
        <v>7</v>
      </c>
      <c r="U6408" t="str">
        <f t="shared" si="605"/>
        <v>Jul-2023</v>
      </c>
    </row>
    <row r="6409" spans="1:21" x14ac:dyDescent="0.3">
      <c r="A6409" t="s">
        <v>8420</v>
      </c>
      <c r="B6409" s="22">
        <v>44820</v>
      </c>
      <c r="C6409" s="22">
        <v>44821</v>
      </c>
      <c r="D6409" s="23" t="s">
        <v>50</v>
      </c>
      <c r="E6409" s="23" t="s">
        <v>217</v>
      </c>
      <c r="F6409" s="23" t="s">
        <v>71</v>
      </c>
      <c r="G6409" s="23" t="s">
        <v>81</v>
      </c>
      <c r="H6409" s="23" t="s">
        <v>186</v>
      </c>
      <c r="I6409" s="23" t="s">
        <v>55</v>
      </c>
      <c r="J6409" s="23" t="s">
        <v>141</v>
      </c>
      <c r="K6409" s="23" t="s">
        <v>142</v>
      </c>
      <c r="L6409" s="24">
        <v>71137.08</v>
      </c>
      <c r="M6409">
        <v>7</v>
      </c>
      <c r="N6409" s="25">
        <v>0.15</v>
      </c>
      <c r="O6409" s="24">
        <v>20446.43</v>
      </c>
      <c r="P6409" s="26">
        <f t="shared" si="600"/>
        <v>0.28742295860330508</v>
      </c>
      <c r="Q6409" t="str">
        <f t="shared" si="601"/>
        <v>Medium</v>
      </c>
      <c r="R6409" t="str">
        <f t="shared" si="602"/>
        <v>Medium</v>
      </c>
      <c r="S6409" s="23">
        <f t="shared" si="603"/>
        <v>2022</v>
      </c>
      <c r="T6409" s="23">
        <f t="shared" si="604"/>
        <v>9</v>
      </c>
      <c r="U6409" t="str">
        <f t="shared" si="605"/>
        <v>Sep-2022</v>
      </c>
    </row>
    <row r="6410" spans="1:21" x14ac:dyDescent="0.3">
      <c r="A6410" t="s">
        <v>8421</v>
      </c>
      <c r="B6410" s="22">
        <v>45568</v>
      </c>
      <c r="C6410" s="22">
        <v>45571</v>
      </c>
      <c r="D6410" s="23" t="s">
        <v>61</v>
      </c>
      <c r="E6410" s="23" t="s">
        <v>1562</v>
      </c>
      <c r="F6410" s="23" t="s">
        <v>71</v>
      </c>
      <c r="G6410" s="23" t="s">
        <v>72</v>
      </c>
      <c r="H6410" s="23" t="s">
        <v>73</v>
      </c>
      <c r="I6410" s="23" t="s">
        <v>83</v>
      </c>
      <c r="J6410" s="23" t="s">
        <v>84</v>
      </c>
      <c r="K6410" s="23" t="s">
        <v>257</v>
      </c>
      <c r="L6410" s="24">
        <v>134270.1</v>
      </c>
      <c r="M6410">
        <v>10</v>
      </c>
      <c r="N6410" s="25">
        <v>0.2</v>
      </c>
      <c r="O6410" s="24">
        <v>22186.240000000002</v>
      </c>
      <c r="P6410" s="26">
        <f t="shared" si="600"/>
        <v>0.16523589391830348</v>
      </c>
      <c r="Q6410" t="str">
        <f t="shared" si="601"/>
        <v>Low</v>
      </c>
      <c r="R6410" t="str">
        <f t="shared" si="602"/>
        <v>Medium</v>
      </c>
      <c r="S6410" s="23">
        <f t="shared" si="603"/>
        <v>2024</v>
      </c>
      <c r="T6410" s="23">
        <f t="shared" si="604"/>
        <v>10</v>
      </c>
      <c r="U6410" t="str">
        <f t="shared" si="605"/>
        <v>Oct-2024</v>
      </c>
    </row>
    <row r="6411" spans="1:21" x14ac:dyDescent="0.3">
      <c r="A6411" t="s">
        <v>8422</v>
      </c>
      <c r="B6411" s="22">
        <v>45855</v>
      </c>
      <c r="C6411" s="22">
        <v>45861</v>
      </c>
      <c r="D6411" s="23" t="s">
        <v>102</v>
      </c>
      <c r="E6411" s="23" t="s">
        <v>212</v>
      </c>
      <c r="F6411" s="23" t="s">
        <v>52</v>
      </c>
      <c r="G6411" s="23" t="s">
        <v>179</v>
      </c>
      <c r="H6411" s="23" t="s">
        <v>236</v>
      </c>
      <c r="I6411" s="23" t="s">
        <v>96</v>
      </c>
      <c r="J6411" s="23" t="s">
        <v>97</v>
      </c>
      <c r="K6411" s="23" t="s">
        <v>98</v>
      </c>
      <c r="L6411" s="24">
        <v>145339.20000000001</v>
      </c>
      <c r="M6411">
        <v>10</v>
      </c>
      <c r="N6411" s="25">
        <v>0.25</v>
      </c>
      <c r="O6411" s="24">
        <v>19679.75</v>
      </c>
      <c r="P6411" s="26">
        <f t="shared" si="600"/>
        <v>0.13540565793674383</v>
      </c>
      <c r="Q6411" t="str">
        <f t="shared" si="601"/>
        <v>Low</v>
      </c>
      <c r="R6411" t="str">
        <f t="shared" si="602"/>
        <v>High</v>
      </c>
      <c r="S6411" s="23">
        <f t="shared" si="603"/>
        <v>2025</v>
      </c>
      <c r="T6411" s="23">
        <f t="shared" si="604"/>
        <v>7</v>
      </c>
      <c r="U6411" t="str">
        <f t="shared" si="605"/>
        <v>Jul-2025</v>
      </c>
    </row>
    <row r="6412" spans="1:21" x14ac:dyDescent="0.3">
      <c r="A6412" t="s">
        <v>8423</v>
      </c>
      <c r="B6412" s="22">
        <v>45852</v>
      </c>
      <c r="C6412" s="22">
        <v>45854</v>
      </c>
      <c r="D6412" s="23" t="s">
        <v>61</v>
      </c>
      <c r="E6412" s="23" t="s">
        <v>320</v>
      </c>
      <c r="F6412" s="23" t="s">
        <v>52</v>
      </c>
      <c r="G6412" s="23" t="s">
        <v>63</v>
      </c>
      <c r="H6412" s="23" t="s">
        <v>64</v>
      </c>
      <c r="I6412" s="23" t="s">
        <v>83</v>
      </c>
      <c r="J6412" s="23" t="s">
        <v>379</v>
      </c>
      <c r="K6412" s="23" t="s">
        <v>562</v>
      </c>
      <c r="L6412" s="24">
        <v>44464.24</v>
      </c>
      <c r="M6412">
        <v>8</v>
      </c>
      <c r="N6412" s="25">
        <v>0.15</v>
      </c>
      <c r="O6412" s="24">
        <v>6115.92</v>
      </c>
      <c r="P6412" s="26">
        <f t="shared" si="600"/>
        <v>0.13754693659444084</v>
      </c>
      <c r="Q6412" t="str">
        <f t="shared" si="601"/>
        <v>Low</v>
      </c>
      <c r="R6412" t="str">
        <f t="shared" si="602"/>
        <v>Medium</v>
      </c>
      <c r="S6412" s="23">
        <f t="shared" si="603"/>
        <v>2025</v>
      </c>
      <c r="T6412" s="23">
        <f t="shared" si="604"/>
        <v>7</v>
      </c>
      <c r="U6412" t="str">
        <f t="shared" si="605"/>
        <v>Jul-2025</v>
      </c>
    </row>
    <row r="6413" spans="1:21" x14ac:dyDescent="0.3">
      <c r="A6413" t="s">
        <v>8424</v>
      </c>
      <c r="B6413" s="22">
        <v>44845</v>
      </c>
      <c r="C6413" s="22">
        <v>44852</v>
      </c>
      <c r="D6413" s="23" t="s">
        <v>50</v>
      </c>
      <c r="E6413" s="23" t="s">
        <v>1091</v>
      </c>
      <c r="F6413" s="23" t="s">
        <v>71</v>
      </c>
      <c r="G6413" s="23" t="s">
        <v>53</v>
      </c>
      <c r="H6413" s="23" t="s">
        <v>90</v>
      </c>
      <c r="I6413" s="23" t="s">
        <v>55</v>
      </c>
      <c r="J6413" s="23" t="s">
        <v>173</v>
      </c>
      <c r="K6413" s="23" t="s">
        <v>735</v>
      </c>
      <c r="L6413" s="24">
        <v>10932</v>
      </c>
      <c r="M6413">
        <v>10</v>
      </c>
      <c r="N6413" s="25">
        <v>0.1</v>
      </c>
      <c r="O6413" s="24">
        <v>2743.9</v>
      </c>
      <c r="P6413" s="26">
        <f t="shared" si="600"/>
        <v>0.25099707281375777</v>
      </c>
      <c r="Q6413" t="str">
        <f t="shared" si="601"/>
        <v>Medium</v>
      </c>
      <c r="R6413" t="str">
        <f t="shared" si="602"/>
        <v>Low</v>
      </c>
      <c r="S6413" s="23">
        <f t="shared" si="603"/>
        <v>2022</v>
      </c>
      <c r="T6413" s="23">
        <f t="shared" si="604"/>
        <v>10</v>
      </c>
      <c r="U6413" t="str">
        <f t="shared" si="605"/>
        <v>Oct-2022</v>
      </c>
    </row>
    <row r="6414" spans="1:21" x14ac:dyDescent="0.3">
      <c r="A6414" t="s">
        <v>8425</v>
      </c>
      <c r="B6414" s="22">
        <v>45318</v>
      </c>
      <c r="C6414" s="22">
        <v>45322</v>
      </c>
      <c r="D6414" s="23" t="s">
        <v>102</v>
      </c>
      <c r="E6414" s="23" t="s">
        <v>1501</v>
      </c>
      <c r="F6414" s="23" t="s">
        <v>80</v>
      </c>
      <c r="G6414" s="23" t="s">
        <v>63</v>
      </c>
      <c r="H6414" s="23" t="s">
        <v>213</v>
      </c>
      <c r="I6414" s="23" t="s">
        <v>83</v>
      </c>
      <c r="J6414" s="23" t="s">
        <v>449</v>
      </c>
      <c r="K6414" s="23" t="s">
        <v>450</v>
      </c>
      <c r="L6414" s="24">
        <v>109081.2</v>
      </c>
      <c r="M6414">
        <v>8</v>
      </c>
      <c r="N6414" s="25">
        <v>0.1</v>
      </c>
      <c r="O6414" s="24">
        <v>20721.07</v>
      </c>
      <c r="P6414" s="26">
        <f t="shared" si="600"/>
        <v>0.18996004811094855</v>
      </c>
      <c r="Q6414" t="str">
        <f t="shared" si="601"/>
        <v>Low</v>
      </c>
      <c r="R6414" t="str">
        <f t="shared" si="602"/>
        <v>Low</v>
      </c>
      <c r="S6414" s="23">
        <f t="shared" si="603"/>
        <v>2024</v>
      </c>
      <c r="T6414" s="23">
        <f t="shared" si="604"/>
        <v>1</v>
      </c>
      <c r="U6414" t="str">
        <f t="shared" si="605"/>
        <v>Jan-2024</v>
      </c>
    </row>
    <row r="6415" spans="1:21" x14ac:dyDescent="0.3">
      <c r="A6415" t="s">
        <v>8426</v>
      </c>
      <c r="B6415" s="22">
        <v>45208</v>
      </c>
      <c r="C6415" s="22">
        <v>45215</v>
      </c>
      <c r="D6415" s="23" t="s">
        <v>50</v>
      </c>
      <c r="E6415" s="23" t="s">
        <v>791</v>
      </c>
      <c r="F6415" s="23" t="s">
        <v>80</v>
      </c>
      <c r="G6415" s="23" t="s">
        <v>179</v>
      </c>
      <c r="H6415" s="23" t="s">
        <v>180</v>
      </c>
      <c r="I6415" s="23" t="s">
        <v>83</v>
      </c>
      <c r="J6415" s="23" t="s">
        <v>84</v>
      </c>
      <c r="K6415" s="23" t="s">
        <v>105</v>
      </c>
      <c r="L6415" s="24">
        <v>85472.7</v>
      </c>
      <c r="M6415">
        <v>10</v>
      </c>
      <c r="N6415" s="25">
        <v>0</v>
      </c>
      <c r="O6415" s="24">
        <v>22787.34</v>
      </c>
      <c r="P6415" s="26">
        <f t="shared" si="600"/>
        <v>0.26660372259212589</v>
      </c>
      <c r="Q6415" t="str">
        <f t="shared" si="601"/>
        <v>Medium</v>
      </c>
      <c r="R6415" t="str">
        <f t="shared" si="602"/>
        <v>None</v>
      </c>
      <c r="S6415" s="23">
        <f t="shared" si="603"/>
        <v>2023</v>
      </c>
      <c r="T6415" s="23">
        <f t="shared" si="604"/>
        <v>10</v>
      </c>
      <c r="U6415" t="str">
        <f t="shared" si="605"/>
        <v>Oct-2023</v>
      </c>
    </row>
    <row r="6416" spans="1:21" x14ac:dyDescent="0.3">
      <c r="A6416" t="s">
        <v>8427</v>
      </c>
      <c r="B6416" s="22">
        <v>45244</v>
      </c>
      <c r="C6416" s="22">
        <v>45250</v>
      </c>
      <c r="D6416" s="23" t="s">
        <v>102</v>
      </c>
      <c r="E6416" s="23" t="s">
        <v>1269</v>
      </c>
      <c r="F6416" s="23" t="s">
        <v>52</v>
      </c>
      <c r="G6416" s="23" t="s">
        <v>81</v>
      </c>
      <c r="H6416" s="23" t="s">
        <v>186</v>
      </c>
      <c r="I6416" s="23" t="s">
        <v>55</v>
      </c>
      <c r="J6416" s="23" t="s">
        <v>56</v>
      </c>
      <c r="K6416" s="23" t="s">
        <v>151</v>
      </c>
      <c r="L6416" s="24">
        <v>28056.69</v>
      </c>
      <c r="M6416">
        <v>9</v>
      </c>
      <c r="N6416" s="25">
        <v>0.15</v>
      </c>
      <c r="O6416" s="24">
        <v>6646.95</v>
      </c>
      <c r="P6416" s="26">
        <f t="shared" si="600"/>
        <v>0.23691141043366129</v>
      </c>
      <c r="Q6416" t="str">
        <f t="shared" si="601"/>
        <v>Medium</v>
      </c>
      <c r="R6416" t="str">
        <f t="shared" si="602"/>
        <v>Medium</v>
      </c>
      <c r="S6416" s="23">
        <f t="shared" si="603"/>
        <v>2023</v>
      </c>
      <c r="T6416" s="23">
        <f t="shared" si="604"/>
        <v>11</v>
      </c>
      <c r="U6416" t="str">
        <f t="shared" si="605"/>
        <v>Nov-2023</v>
      </c>
    </row>
    <row r="6417" spans="1:21" x14ac:dyDescent="0.3">
      <c r="A6417" t="s">
        <v>8428</v>
      </c>
      <c r="B6417" s="22">
        <v>45433</v>
      </c>
      <c r="C6417" s="22">
        <v>45434</v>
      </c>
      <c r="D6417" s="23" t="s">
        <v>102</v>
      </c>
      <c r="E6417" s="23" t="s">
        <v>3230</v>
      </c>
      <c r="F6417" s="23" t="s">
        <v>80</v>
      </c>
      <c r="G6417" s="23" t="s">
        <v>63</v>
      </c>
      <c r="H6417" s="23" t="s">
        <v>172</v>
      </c>
      <c r="I6417" s="23" t="s">
        <v>96</v>
      </c>
      <c r="J6417" s="23" t="s">
        <v>135</v>
      </c>
      <c r="K6417" s="23" t="s">
        <v>136</v>
      </c>
      <c r="L6417" s="24">
        <v>8107.21</v>
      </c>
      <c r="M6417">
        <v>1</v>
      </c>
      <c r="N6417" s="25">
        <v>0.1</v>
      </c>
      <c r="O6417" s="24">
        <v>1495.89</v>
      </c>
      <c r="P6417" s="26">
        <f t="shared" si="600"/>
        <v>0.18451353794955355</v>
      </c>
      <c r="Q6417" t="str">
        <f t="shared" si="601"/>
        <v>Low</v>
      </c>
      <c r="R6417" t="str">
        <f t="shared" si="602"/>
        <v>Low</v>
      </c>
      <c r="S6417" s="23">
        <f t="shared" si="603"/>
        <v>2024</v>
      </c>
      <c r="T6417" s="23">
        <f t="shared" si="604"/>
        <v>5</v>
      </c>
      <c r="U6417" t="str">
        <f t="shared" si="605"/>
        <v>May-2024</v>
      </c>
    </row>
    <row r="6418" spans="1:21" x14ac:dyDescent="0.3">
      <c r="A6418" t="s">
        <v>8429</v>
      </c>
      <c r="B6418" s="22">
        <v>45015</v>
      </c>
      <c r="C6418" s="22">
        <v>45021</v>
      </c>
      <c r="D6418" s="23" t="s">
        <v>50</v>
      </c>
      <c r="E6418" s="23" t="s">
        <v>2256</v>
      </c>
      <c r="F6418" s="23" t="s">
        <v>71</v>
      </c>
      <c r="G6418" s="23" t="s">
        <v>53</v>
      </c>
      <c r="H6418" s="23" t="s">
        <v>54</v>
      </c>
      <c r="I6418" s="23" t="s">
        <v>96</v>
      </c>
      <c r="J6418" s="23" t="s">
        <v>166</v>
      </c>
      <c r="K6418" s="23" t="s">
        <v>762</v>
      </c>
      <c r="L6418" s="24">
        <v>4187.57</v>
      </c>
      <c r="M6418">
        <v>1</v>
      </c>
      <c r="N6418" s="25">
        <v>0.1</v>
      </c>
      <c r="O6418" s="24">
        <v>698.73</v>
      </c>
      <c r="P6418" s="26">
        <f t="shared" si="600"/>
        <v>0.16685810625255221</v>
      </c>
      <c r="Q6418" t="str">
        <f t="shared" si="601"/>
        <v>Low</v>
      </c>
      <c r="R6418" t="str">
        <f t="shared" si="602"/>
        <v>Low</v>
      </c>
      <c r="S6418" s="23">
        <f t="shared" si="603"/>
        <v>2023</v>
      </c>
      <c r="T6418" s="23">
        <f t="shared" si="604"/>
        <v>3</v>
      </c>
      <c r="U6418" t="str">
        <f t="shared" si="605"/>
        <v>Mar-2023</v>
      </c>
    </row>
    <row r="6419" spans="1:21" x14ac:dyDescent="0.3">
      <c r="A6419" t="s">
        <v>8430</v>
      </c>
      <c r="B6419" s="22">
        <v>44854</v>
      </c>
      <c r="C6419" s="22">
        <v>44856</v>
      </c>
      <c r="D6419" s="23" t="s">
        <v>61</v>
      </c>
      <c r="E6419" s="23" t="s">
        <v>585</v>
      </c>
      <c r="F6419" s="23" t="s">
        <v>80</v>
      </c>
      <c r="G6419" s="23" t="s">
        <v>63</v>
      </c>
      <c r="H6419" s="23" t="s">
        <v>202</v>
      </c>
      <c r="I6419" s="23" t="s">
        <v>96</v>
      </c>
      <c r="J6419" s="23" t="s">
        <v>111</v>
      </c>
      <c r="K6419" s="23" t="s">
        <v>112</v>
      </c>
      <c r="L6419" s="24">
        <v>4323.45</v>
      </c>
      <c r="M6419">
        <v>5</v>
      </c>
      <c r="N6419" s="25">
        <v>0.15</v>
      </c>
      <c r="O6419" s="24">
        <v>1227.53</v>
      </c>
      <c r="P6419" s="26">
        <f t="shared" si="600"/>
        <v>0.28392371832679919</v>
      </c>
      <c r="Q6419" t="str">
        <f t="shared" si="601"/>
        <v>Medium</v>
      </c>
      <c r="R6419" t="str">
        <f t="shared" si="602"/>
        <v>Medium</v>
      </c>
      <c r="S6419" s="23">
        <f t="shared" si="603"/>
        <v>2022</v>
      </c>
      <c r="T6419" s="23">
        <f t="shared" si="604"/>
        <v>10</v>
      </c>
      <c r="U6419" t="str">
        <f t="shared" si="605"/>
        <v>Oct-2022</v>
      </c>
    </row>
    <row r="6420" spans="1:21" x14ac:dyDescent="0.3">
      <c r="A6420" t="s">
        <v>8431</v>
      </c>
      <c r="B6420" s="22">
        <v>44890</v>
      </c>
      <c r="C6420" s="22">
        <v>44894</v>
      </c>
      <c r="D6420" s="23" t="s">
        <v>102</v>
      </c>
      <c r="E6420" s="23" t="s">
        <v>1661</v>
      </c>
      <c r="F6420" s="23" t="s">
        <v>80</v>
      </c>
      <c r="G6420" s="23" t="s">
        <v>81</v>
      </c>
      <c r="H6420" s="23" t="s">
        <v>82</v>
      </c>
      <c r="I6420" s="23" t="s">
        <v>83</v>
      </c>
      <c r="J6420" s="23" t="s">
        <v>156</v>
      </c>
      <c r="K6420" s="23" t="s">
        <v>157</v>
      </c>
      <c r="L6420" s="24">
        <v>51275.519999999997</v>
      </c>
      <c r="M6420">
        <v>4</v>
      </c>
      <c r="N6420" s="25">
        <v>0.15</v>
      </c>
      <c r="O6420" s="24">
        <v>13432.26</v>
      </c>
      <c r="P6420" s="26">
        <f t="shared" si="600"/>
        <v>0.26196243353553511</v>
      </c>
      <c r="Q6420" t="str">
        <f t="shared" si="601"/>
        <v>Medium</v>
      </c>
      <c r="R6420" t="str">
        <f t="shared" si="602"/>
        <v>Medium</v>
      </c>
      <c r="S6420" s="23">
        <f t="shared" si="603"/>
        <v>2022</v>
      </c>
      <c r="T6420" s="23">
        <f t="shared" si="604"/>
        <v>11</v>
      </c>
      <c r="U6420" t="str">
        <f t="shared" si="605"/>
        <v>Nov-2022</v>
      </c>
    </row>
    <row r="6421" spans="1:21" x14ac:dyDescent="0.3">
      <c r="A6421" t="s">
        <v>8432</v>
      </c>
      <c r="B6421" s="22">
        <v>45972</v>
      </c>
      <c r="C6421" s="22">
        <v>45976</v>
      </c>
      <c r="D6421" s="23" t="s">
        <v>50</v>
      </c>
      <c r="E6421" s="23" t="s">
        <v>2277</v>
      </c>
      <c r="F6421" s="23" t="s">
        <v>71</v>
      </c>
      <c r="G6421" s="23" t="s">
        <v>63</v>
      </c>
      <c r="H6421" s="23" t="s">
        <v>202</v>
      </c>
      <c r="I6421" s="23" t="s">
        <v>118</v>
      </c>
      <c r="J6421" s="23" t="s">
        <v>303</v>
      </c>
      <c r="K6421" s="23" t="s">
        <v>304</v>
      </c>
      <c r="L6421" s="24">
        <v>40663.919999999998</v>
      </c>
      <c r="M6421">
        <v>4</v>
      </c>
      <c r="N6421" s="25">
        <v>0.25</v>
      </c>
      <c r="O6421" s="24">
        <v>11494.46</v>
      </c>
      <c r="P6421" s="26">
        <f t="shared" si="600"/>
        <v>0.28266974753048896</v>
      </c>
      <c r="Q6421" t="str">
        <f t="shared" si="601"/>
        <v>Medium</v>
      </c>
      <c r="R6421" t="str">
        <f t="shared" si="602"/>
        <v>High</v>
      </c>
      <c r="S6421" s="23">
        <f t="shared" si="603"/>
        <v>2025</v>
      </c>
      <c r="T6421" s="23">
        <f t="shared" si="604"/>
        <v>11</v>
      </c>
      <c r="U6421" t="str">
        <f t="shared" si="605"/>
        <v>Nov-2025</v>
      </c>
    </row>
    <row r="6422" spans="1:21" x14ac:dyDescent="0.3">
      <c r="A6422" t="s">
        <v>8433</v>
      </c>
      <c r="B6422" s="22">
        <v>45766</v>
      </c>
      <c r="C6422" s="22">
        <v>45770</v>
      </c>
      <c r="D6422" s="23" t="s">
        <v>78</v>
      </c>
      <c r="E6422" s="23" t="s">
        <v>2392</v>
      </c>
      <c r="F6422" s="23" t="s">
        <v>80</v>
      </c>
      <c r="G6422" s="23" t="s">
        <v>63</v>
      </c>
      <c r="H6422" s="23" t="s">
        <v>64</v>
      </c>
      <c r="I6422" s="23" t="s">
        <v>83</v>
      </c>
      <c r="J6422" s="23" t="s">
        <v>379</v>
      </c>
      <c r="K6422" s="23" t="s">
        <v>716</v>
      </c>
      <c r="L6422" s="24">
        <v>28651.8</v>
      </c>
      <c r="M6422">
        <v>2</v>
      </c>
      <c r="N6422" s="25">
        <v>0.2</v>
      </c>
      <c r="O6422" s="24">
        <v>7120.34</v>
      </c>
      <c r="P6422" s="26">
        <f t="shared" si="600"/>
        <v>0.2485128333996468</v>
      </c>
      <c r="Q6422" t="str">
        <f t="shared" si="601"/>
        <v>Medium</v>
      </c>
      <c r="R6422" t="str">
        <f t="shared" si="602"/>
        <v>Medium</v>
      </c>
      <c r="S6422" s="23">
        <f t="shared" si="603"/>
        <v>2025</v>
      </c>
      <c r="T6422" s="23">
        <f t="shared" si="604"/>
        <v>4</v>
      </c>
      <c r="U6422" t="str">
        <f t="shared" si="605"/>
        <v>Apr-2025</v>
      </c>
    </row>
    <row r="6423" spans="1:21" x14ac:dyDescent="0.3">
      <c r="A6423" t="s">
        <v>8434</v>
      </c>
      <c r="B6423" s="22">
        <v>45118</v>
      </c>
      <c r="C6423" s="22">
        <v>45120</v>
      </c>
      <c r="D6423" s="23" t="s">
        <v>78</v>
      </c>
      <c r="E6423" s="23" t="s">
        <v>390</v>
      </c>
      <c r="F6423" s="23" t="s">
        <v>71</v>
      </c>
      <c r="G6423" s="23" t="s">
        <v>81</v>
      </c>
      <c r="H6423" s="23" t="s">
        <v>186</v>
      </c>
      <c r="I6423" s="23" t="s">
        <v>83</v>
      </c>
      <c r="J6423" s="23" t="s">
        <v>84</v>
      </c>
      <c r="K6423" s="23" t="s">
        <v>257</v>
      </c>
      <c r="L6423" s="24">
        <v>9271.5300000000007</v>
      </c>
      <c r="M6423">
        <v>9</v>
      </c>
      <c r="N6423" s="25">
        <v>0.2</v>
      </c>
      <c r="O6423" s="24">
        <v>1367.96</v>
      </c>
      <c r="P6423" s="26">
        <f t="shared" si="600"/>
        <v>0.14754414859251924</v>
      </c>
      <c r="Q6423" t="str">
        <f t="shared" si="601"/>
        <v>Low</v>
      </c>
      <c r="R6423" t="str">
        <f t="shared" si="602"/>
        <v>Medium</v>
      </c>
      <c r="S6423" s="23">
        <f t="shared" si="603"/>
        <v>2023</v>
      </c>
      <c r="T6423" s="23">
        <f t="shared" si="604"/>
        <v>7</v>
      </c>
      <c r="U6423" t="str">
        <f t="shared" si="605"/>
        <v>Jul-2023</v>
      </c>
    </row>
    <row r="6424" spans="1:21" x14ac:dyDescent="0.3">
      <c r="A6424" t="s">
        <v>8435</v>
      </c>
      <c r="B6424" s="22">
        <v>44708</v>
      </c>
      <c r="C6424" s="22">
        <v>44715</v>
      </c>
      <c r="D6424" s="23" t="s">
        <v>102</v>
      </c>
      <c r="E6424" s="23" t="s">
        <v>1125</v>
      </c>
      <c r="F6424" s="23" t="s">
        <v>80</v>
      </c>
      <c r="G6424" s="23" t="s">
        <v>63</v>
      </c>
      <c r="H6424" s="23" t="s">
        <v>202</v>
      </c>
      <c r="I6424" s="23" t="s">
        <v>83</v>
      </c>
      <c r="J6424" s="23" t="s">
        <v>379</v>
      </c>
      <c r="K6424" s="23" t="s">
        <v>716</v>
      </c>
      <c r="L6424" s="24">
        <v>4266.3599999999997</v>
      </c>
      <c r="M6424">
        <v>7</v>
      </c>
      <c r="N6424" s="25">
        <v>0</v>
      </c>
      <c r="O6424" s="24">
        <v>883.61</v>
      </c>
      <c r="P6424" s="26">
        <f t="shared" si="600"/>
        <v>0.20711097985167687</v>
      </c>
      <c r="Q6424" t="str">
        <f t="shared" si="601"/>
        <v>Medium</v>
      </c>
      <c r="R6424" t="str">
        <f t="shared" si="602"/>
        <v>None</v>
      </c>
      <c r="S6424" s="23">
        <f t="shared" si="603"/>
        <v>2022</v>
      </c>
      <c r="T6424" s="23">
        <f t="shared" si="604"/>
        <v>5</v>
      </c>
      <c r="U6424" t="str">
        <f t="shared" si="605"/>
        <v>May-2022</v>
      </c>
    </row>
    <row r="6425" spans="1:21" x14ac:dyDescent="0.3">
      <c r="A6425" t="s">
        <v>8436</v>
      </c>
      <c r="B6425" s="22">
        <v>44565</v>
      </c>
      <c r="C6425" s="22">
        <v>44571</v>
      </c>
      <c r="D6425" s="23" t="s">
        <v>61</v>
      </c>
      <c r="E6425" s="23" t="s">
        <v>1171</v>
      </c>
      <c r="F6425" s="23" t="s">
        <v>71</v>
      </c>
      <c r="G6425" s="23" t="s">
        <v>179</v>
      </c>
      <c r="H6425" s="23" t="s">
        <v>180</v>
      </c>
      <c r="I6425" s="23" t="s">
        <v>118</v>
      </c>
      <c r="J6425" s="23" t="s">
        <v>303</v>
      </c>
      <c r="K6425" s="23" t="s">
        <v>491</v>
      </c>
      <c r="L6425" s="24">
        <v>9941.58</v>
      </c>
      <c r="M6425">
        <v>9</v>
      </c>
      <c r="N6425" s="25">
        <v>0</v>
      </c>
      <c r="O6425" s="24">
        <v>1699.74</v>
      </c>
      <c r="P6425" s="26">
        <f t="shared" si="600"/>
        <v>0.1709728232333291</v>
      </c>
      <c r="Q6425" t="str">
        <f t="shared" si="601"/>
        <v>Low</v>
      </c>
      <c r="R6425" t="str">
        <f t="shared" si="602"/>
        <v>None</v>
      </c>
      <c r="S6425" s="23">
        <f t="shared" si="603"/>
        <v>2022</v>
      </c>
      <c r="T6425" s="23">
        <f t="shared" si="604"/>
        <v>1</v>
      </c>
      <c r="U6425" t="str">
        <f t="shared" si="605"/>
        <v>Jan-2022</v>
      </c>
    </row>
    <row r="6426" spans="1:21" x14ac:dyDescent="0.3">
      <c r="A6426" t="s">
        <v>8437</v>
      </c>
      <c r="B6426" s="22">
        <v>45722</v>
      </c>
      <c r="C6426" s="22">
        <v>45726</v>
      </c>
      <c r="D6426" s="23" t="s">
        <v>61</v>
      </c>
      <c r="E6426" s="23" t="s">
        <v>1310</v>
      </c>
      <c r="F6426" s="23" t="s">
        <v>52</v>
      </c>
      <c r="G6426" s="23" t="s">
        <v>81</v>
      </c>
      <c r="H6426" s="23" t="s">
        <v>186</v>
      </c>
      <c r="I6426" s="23" t="s">
        <v>83</v>
      </c>
      <c r="J6426" s="23" t="s">
        <v>156</v>
      </c>
      <c r="K6426" s="23" t="s">
        <v>208</v>
      </c>
      <c r="L6426" s="24">
        <v>27720.720000000001</v>
      </c>
      <c r="M6426">
        <v>2</v>
      </c>
      <c r="N6426" s="25">
        <v>0.15</v>
      </c>
      <c r="O6426" s="24">
        <v>4726.4399999999996</v>
      </c>
      <c r="P6426" s="26">
        <f t="shared" si="600"/>
        <v>0.17050206488143163</v>
      </c>
      <c r="Q6426" t="str">
        <f t="shared" si="601"/>
        <v>Low</v>
      </c>
      <c r="R6426" t="str">
        <f t="shared" si="602"/>
        <v>Medium</v>
      </c>
      <c r="S6426" s="23">
        <f t="shared" si="603"/>
        <v>2025</v>
      </c>
      <c r="T6426" s="23">
        <f t="shared" si="604"/>
        <v>3</v>
      </c>
      <c r="U6426" t="str">
        <f t="shared" si="605"/>
        <v>Mar-2025</v>
      </c>
    </row>
    <row r="6427" spans="1:21" x14ac:dyDescent="0.3">
      <c r="A6427" t="s">
        <v>8438</v>
      </c>
      <c r="B6427" s="22">
        <v>45272</v>
      </c>
      <c r="C6427" s="22">
        <v>45277</v>
      </c>
      <c r="D6427" s="23" t="s">
        <v>61</v>
      </c>
      <c r="E6427" s="23" t="s">
        <v>240</v>
      </c>
      <c r="F6427" s="23" t="s">
        <v>71</v>
      </c>
      <c r="G6427" s="23" t="s">
        <v>81</v>
      </c>
      <c r="H6427" s="23" t="s">
        <v>82</v>
      </c>
      <c r="I6427" s="23" t="s">
        <v>55</v>
      </c>
      <c r="J6427" s="23" t="s">
        <v>65</v>
      </c>
      <c r="K6427" s="23" t="s">
        <v>130</v>
      </c>
      <c r="L6427" s="24">
        <v>6110.57</v>
      </c>
      <c r="M6427">
        <v>1</v>
      </c>
      <c r="N6427" s="25">
        <v>0.25</v>
      </c>
      <c r="O6427" s="24">
        <v>1148.96</v>
      </c>
      <c r="P6427" s="26">
        <f t="shared" si="600"/>
        <v>0.18802828541363573</v>
      </c>
      <c r="Q6427" t="str">
        <f t="shared" si="601"/>
        <v>Low</v>
      </c>
      <c r="R6427" t="str">
        <f t="shared" si="602"/>
        <v>High</v>
      </c>
      <c r="S6427" s="23">
        <f t="shared" si="603"/>
        <v>2023</v>
      </c>
      <c r="T6427" s="23">
        <f t="shared" si="604"/>
        <v>12</v>
      </c>
      <c r="U6427" t="str">
        <f t="shared" si="605"/>
        <v>Dec-2023</v>
      </c>
    </row>
    <row r="6428" spans="1:21" x14ac:dyDescent="0.3">
      <c r="A6428" t="s">
        <v>8439</v>
      </c>
      <c r="B6428" s="22">
        <v>45587</v>
      </c>
      <c r="C6428" s="22">
        <v>45594</v>
      </c>
      <c r="D6428" s="23" t="s">
        <v>102</v>
      </c>
      <c r="E6428" s="23" t="s">
        <v>1591</v>
      </c>
      <c r="F6428" s="23" t="s">
        <v>52</v>
      </c>
      <c r="G6428" s="23" t="s">
        <v>179</v>
      </c>
      <c r="H6428" s="23" t="s">
        <v>180</v>
      </c>
      <c r="I6428" s="23" t="s">
        <v>118</v>
      </c>
      <c r="J6428" s="23" t="s">
        <v>230</v>
      </c>
      <c r="K6428" s="23" t="s">
        <v>356</v>
      </c>
      <c r="L6428" s="24">
        <v>84082.41</v>
      </c>
      <c r="M6428">
        <v>9</v>
      </c>
      <c r="N6428" s="25">
        <v>0.05</v>
      </c>
      <c r="O6428" s="24">
        <v>26375.56</v>
      </c>
      <c r="P6428" s="26">
        <f t="shared" si="600"/>
        <v>0.31368701253924575</v>
      </c>
      <c r="Q6428" t="str">
        <f t="shared" si="601"/>
        <v>High</v>
      </c>
      <c r="R6428" t="str">
        <f t="shared" si="602"/>
        <v>Low</v>
      </c>
      <c r="S6428" s="23">
        <f t="shared" si="603"/>
        <v>2024</v>
      </c>
      <c r="T6428" s="23">
        <f t="shared" si="604"/>
        <v>10</v>
      </c>
      <c r="U6428" t="str">
        <f t="shared" si="605"/>
        <v>Oct-2024</v>
      </c>
    </row>
    <row r="6429" spans="1:21" x14ac:dyDescent="0.3">
      <c r="A6429" t="s">
        <v>8440</v>
      </c>
      <c r="B6429" s="22">
        <v>44914</v>
      </c>
      <c r="C6429" s="22">
        <v>44916</v>
      </c>
      <c r="D6429" s="23" t="s">
        <v>61</v>
      </c>
      <c r="E6429" s="23" t="s">
        <v>523</v>
      </c>
      <c r="F6429" s="23" t="s">
        <v>52</v>
      </c>
      <c r="G6429" s="23" t="s">
        <v>72</v>
      </c>
      <c r="H6429" s="23" t="s">
        <v>73</v>
      </c>
      <c r="I6429" s="23" t="s">
        <v>55</v>
      </c>
      <c r="J6429" s="23" t="s">
        <v>141</v>
      </c>
      <c r="K6429" s="23" t="s">
        <v>142</v>
      </c>
      <c r="L6429" s="24">
        <v>79879.92</v>
      </c>
      <c r="M6429">
        <v>6</v>
      </c>
      <c r="N6429" s="25">
        <v>0.05</v>
      </c>
      <c r="O6429" s="24">
        <v>11824.98</v>
      </c>
      <c r="P6429" s="26">
        <f t="shared" si="600"/>
        <v>0.14803444970901322</v>
      </c>
      <c r="Q6429" t="str">
        <f t="shared" si="601"/>
        <v>Low</v>
      </c>
      <c r="R6429" t="str">
        <f t="shared" si="602"/>
        <v>Low</v>
      </c>
      <c r="S6429" s="23">
        <f t="shared" si="603"/>
        <v>2022</v>
      </c>
      <c r="T6429" s="23">
        <f t="shared" si="604"/>
        <v>12</v>
      </c>
      <c r="U6429" t="str">
        <f t="shared" si="605"/>
        <v>Dec-2022</v>
      </c>
    </row>
    <row r="6430" spans="1:21" x14ac:dyDescent="0.3">
      <c r="A6430" t="s">
        <v>8441</v>
      </c>
      <c r="B6430" s="22">
        <v>45300</v>
      </c>
      <c r="C6430" s="22">
        <v>45303</v>
      </c>
      <c r="D6430" s="23" t="s">
        <v>78</v>
      </c>
      <c r="E6430" s="23" t="s">
        <v>2530</v>
      </c>
      <c r="F6430" s="23" t="s">
        <v>71</v>
      </c>
      <c r="G6430" s="23" t="s">
        <v>81</v>
      </c>
      <c r="H6430" s="23" t="s">
        <v>82</v>
      </c>
      <c r="I6430" s="23" t="s">
        <v>96</v>
      </c>
      <c r="J6430" s="23" t="s">
        <v>111</v>
      </c>
      <c r="K6430" s="23" t="s">
        <v>328</v>
      </c>
      <c r="L6430" s="24">
        <v>29433.32</v>
      </c>
      <c r="M6430">
        <v>2</v>
      </c>
      <c r="N6430" s="25">
        <v>0.2</v>
      </c>
      <c r="O6430" s="24">
        <v>6928.03</v>
      </c>
      <c r="P6430" s="26">
        <f t="shared" si="600"/>
        <v>0.23538051432865881</v>
      </c>
      <c r="Q6430" t="str">
        <f t="shared" si="601"/>
        <v>Medium</v>
      </c>
      <c r="R6430" t="str">
        <f t="shared" si="602"/>
        <v>Medium</v>
      </c>
      <c r="S6430" s="23">
        <f t="shared" si="603"/>
        <v>2024</v>
      </c>
      <c r="T6430" s="23">
        <f t="shared" si="604"/>
        <v>1</v>
      </c>
      <c r="U6430" t="str">
        <f t="shared" si="605"/>
        <v>Jan-2024</v>
      </c>
    </row>
    <row r="6431" spans="1:21" x14ac:dyDescent="0.3">
      <c r="A6431" t="s">
        <v>8442</v>
      </c>
      <c r="B6431" s="22">
        <v>45373</v>
      </c>
      <c r="C6431" s="22">
        <v>45380</v>
      </c>
      <c r="D6431" s="23" t="s">
        <v>50</v>
      </c>
      <c r="E6431" s="23" t="s">
        <v>116</v>
      </c>
      <c r="F6431" s="23" t="s">
        <v>52</v>
      </c>
      <c r="G6431" s="23" t="s">
        <v>179</v>
      </c>
      <c r="H6431" s="23" t="s">
        <v>236</v>
      </c>
      <c r="I6431" s="23" t="s">
        <v>96</v>
      </c>
      <c r="J6431" s="23" t="s">
        <v>97</v>
      </c>
      <c r="K6431" s="23" t="s">
        <v>98</v>
      </c>
      <c r="L6431" s="24">
        <v>115507.28</v>
      </c>
      <c r="M6431">
        <v>8</v>
      </c>
      <c r="N6431" s="25">
        <v>0</v>
      </c>
      <c r="O6431" s="24">
        <v>42036.57</v>
      </c>
      <c r="P6431" s="26">
        <f t="shared" si="600"/>
        <v>0.36393004839175502</v>
      </c>
      <c r="Q6431" t="str">
        <f t="shared" si="601"/>
        <v>High</v>
      </c>
      <c r="R6431" t="str">
        <f t="shared" si="602"/>
        <v>None</v>
      </c>
      <c r="S6431" s="23">
        <f t="shared" si="603"/>
        <v>2024</v>
      </c>
      <c r="T6431" s="23">
        <f t="shared" si="604"/>
        <v>3</v>
      </c>
      <c r="U6431" t="str">
        <f t="shared" si="605"/>
        <v>Mar-2024</v>
      </c>
    </row>
    <row r="6432" spans="1:21" x14ac:dyDescent="0.3">
      <c r="A6432" t="s">
        <v>8443</v>
      </c>
      <c r="B6432" s="22">
        <v>45944</v>
      </c>
      <c r="C6432" s="22">
        <v>45945</v>
      </c>
      <c r="D6432" s="23" t="s">
        <v>78</v>
      </c>
      <c r="E6432" s="23" t="s">
        <v>3304</v>
      </c>
      <c r="F6432" s="23" t="s">
        <v>52</v>
      </c>
      <c r="G6432" s="23" t="s">
        <v>179</v>
      </c>
      <c r="H6432" s="23" t="s">
        <v>180</v>
      </c>
      <c r="I6432" s="23" t="s">
        <v>96</v>
      </c>
      <c r="J6432" s="23" t="s">
        <v>97</v>
      </c>
      <c r="K6432" s="23" t="s">
        <v>181</v>
      </c>
      <c r="L6432" s="24">
        <v>18487.14</v>
      </c>
      <c r="M6432">
        <v>2</v>
      </c>
      <c r="N6432" s="25">
        <v>0</v>
      </c>
      <c r="O6432" s="24">
        <v>5435.14</v>
      </c>
      <c r="P6432" s="26">
        <f t="shared" si="600"/>
        <v>0.29399571810458514</v>
      </c>
      <c r="Q6432" t="str">
        <f t="shared" si="601"/>
        <v>Medium</v>
      </c>
      <c r="R6432" t="str">
        <f t="shared" si="602"/>
        <v>None</v>
      </c>
      <c r="S6432" s="23">
        <f t="shared" si="603"/>
        <v>2025</v>
      </c>
      <c r="T6432" s="23">
        <f t="shared" si="604"/>
        <v>10</v>
      </c>
      <c r="U6432" t="str">
        <f t="shared" si="605"/>
        <v>Oct-2025</v>
      </c>
    </row>
    <row r="6433" spans="1:21" x14ac:dyDescent="0.3">
      <c r="A6433" t="s">
        <v>8444</v>
      </c>
      <c r="B6433" s="22">
        <v>45199</v>
      </c>
      <c r="C6433" s="22">
        <v>45202</v>
      </c>
      <c r="D6433" s="23" t="s">
        <v>61</v>
      </c>
      <c r="E6433" s="23" t="s">
        <v>1244</v>
      </c>
      <c r="F6433" s="23" t="s">
        <v>52</v>
      </c>
      <c r="G6433" s="23" t="s">
        <v>81</v>
      </c>
      <c r="H6433" s="23" t="s">
        <v>82</v>
      </c>
      <c r="I6433" s="23" t="s">
        <v>55</v>
      </c>
      <c r="J6433" s="23" t="s">
        <v>173</v>
      </c>
      <c r="K6433" s="23" t="s">
        <v>735</v>
      </c>
      <c r="L6433" s="24">
        <v>28074.69</v>
      </c>
      <c r="M6433">
        <v>3</v>
      </c>
      <c r="N6433" s="25">
        <v>0.25</v>
      </c>
      <c r="O6433" s="24">
        <v>4210.95</v>
      </c>
      <c r="P6433" s="26">
        <f t="shared" si="600"/>
        <v>0.1499909705147234</v>
      </c>
      <c r="Q6433" t="str">
        <f t="shared" si="601"/>
        <v>Low</v>
      </c>
      <c r="R6433" t="str">
        <f t="shared" si="602"/>
        <v>High</v>
      </c>
      <c r="S6433" s="23">
        <f t="shared" si="603"/>
        <v>2023</v>
      </c>
      <c r="T6433" s="23">
        <f t="shared" si="604"/>
        <v>9</v>
      </c>
      <c r="U6433" t="str">
        <f t="shared" si="605"/>
        <v>Sep-2023</v>
      </c>
    </row>
    <row r="6434" spans="1:21" x14ac:dyDescent="0.3">
      <c r="A6434" t="s">
        <v>8445</v>
      </c>
      <c r="B6434" s="22">
        <v>45025</v>
      </c>
      <c r="C6434" s="22">
        <v>45030</v>
      </c>
      <c r="D6434" s="23" t="s">
        <v>50</v>
      </c>
      <c r="E6434" s="23" t="s">
        <v>1434</v>
      </c>
      <c r="F6434" s="23" t="s">
        <v>52</v>
      </c>
      <c r="G6434" s="23" t="s">
        <v>72</v>
      </c>
      <c r="H6434" s="23" t="s">
        <v>117</v>
      </c>
      <c r="I6434" s="23" t="s">
        <v>96</v>
      </c>
      <c r="J6434" s="23" t="s">
        <v>135</v>
      </c>
      <c r="K6434" s="23" t="s">
        <v>395</v>
      </c>
      <c r="L6434" s="24">
        <v>8709.48</v>
      </c>
      <c r="M6434">
        <v>2</v>
      </c>
      <c r="N6434" s="25">
        <v>0.15</v>
      </c>
      <c r="O6434" s="24">
        <v>2041.49</v>
      </c>
      <c r="P6434" s="26">
        <f t="shared" si="600"/>
        <v>0.23439860933144116</v>
      </c>
      <c r="Q6434" t="str">
        <f t="shared" si="601"/>
        <v>Medium</v>
      </c>
      <c r="R6434" t="str">
        <f t="shared" si="602"/>
        <v>Medium</v>
      </c>
      <c r="S6434" s="23">
        <f t="shared" si="603"/>
        <v>2023</v>
      </c>
      <c r="T6434" s="23">
        <f t="shared" si="604"/>
        <v>4</v>
      </c>
      <c r="U6434" t="str">
        <f t="shared" si="605"/>
        <v>Apr-2023</v>
      </c>
    </row>
    <row r="6435" spans="1:21" x14ac:dyDescent="0.3">
      <c r="A6435" t="s">
        <v>8446</v>
      </c>
      <c r="B6435" s="22">
        <v>44602</v>
      </c>
      <c r="C6435" s="22">
        <v>44603</v>
      </c>
      <c r="D6435" s="23" t="s">
        <v>50</v>
      </c>
      <c r="E6435" s="23" t="s">
        <v>513</v>
      </c>
      <c r="F6435" s="23" t="s">
        <v>71</v>
      </c>
      <c r="G6435" s="23" t="s">
        <v>81</v>
      </c>
      <c r="H6435" s="23" t="s">
        <v>82</v>
      </c>
      <c r="I6435" s="23" t="s">
        <v>118</v>
      </c>
      <c r="J6435" s="23" t="s">
        <v>230</v>
      </c>
      <c r="K6435" s="23" t="s">
        <v>356</v>
      </c>
      <c r="L6435" s="24">
        <v>7884.8</v>
      </c>
      <c r="M6435">
        <v>1</v>
      </c>
      <c r="N6435" s="25">
        <v>0.15</v>
      </c>
      <c r="O6435" s="24">
        <v>1218.9000000000001</v>
      </c>
      <c r="P6435" s="26">
        <f t="shared" si="600"/>
        <v>0.15458857548701299</v>
      </c>
      <c r="Q6435" t="str">
        <f t="shared" si="601"/>
        <v>Low</v>
      </c>
      <c r="R6435" t="str">
        <f t="shared" si="602"/>
        <v>Medium</v>
      </c>
      <c r="S6435" s="23">
        <f t="shared" si="603"/>
        <v>2022</v>
      </c>
      <c r="T6435" s="23">
        <f t="shared" si="604"/>
        <v>2</v>
      </c>
      <c r="U6435" t="str">
        <f t="shared" si="605"/>
        <v>Feb-2022</v>
      </c>
    </row>
    <row r="6436" spans="1:21" x14ac:dyDescent="0.3">
      <c r="A6436" t="s">
        <v>8447</v>
      </c>
      <c r="B6436" s="22">
        <v>45515</v>
      </c>
      <c r="C6436" s="22">
        <v>45518</v>
      </c>
      <c r="D6436" s="23" t="s">
        <v>102</v>
      </c>
      <c r="E6436" s="23" t="s">
        <v>146</v>
      </c>
      <c r="F6436" s="23" t="s">
        <v>80</v>
      </c>
      <c r="G6436" s="23" t="s">
        <v>179</v>
      </c>
      <c r="H6436" s="23" t="s">
        <v>236</v>
      </c>
      <c r="I6436" s="23" t="s">
        <v>118</v>
      </c>
      <c r="J6436" s="23" t="s">
        <v>303</v>
      </c>
      <c r="K6436" s="23" t="s">
        <v>421</v>
      </c>
      <c r="L6436" s="24">
        <v>43801.96</v>
      </c>
      <c r="M6436">
        <v>4</v>
      </c>
      <c r="N6436" s="25">
        <v>0.05</v>
      </c>
      <c r="O6436" s="24">
        <v>6367.4</v>
      </c>
      <c r="P6436" s="26">
        <f t="shared" si="600"/>
        <v>0.14536792417508257</v>
      </c>
      <c r="Q6436" t="str">
        <f t="shared" si="601"/>
        <v>Low</v>
      </c>
      <c r="R6436" t="str">
        <f t="shared" si="602"/>
        <v>Low</v>
      </c>
      <c r="S6436" s="23">
        <f t="shared" si="603"/>
        <v>2024</v>
      </c>
      <c r="T6436" s="23">
        <f t="shared" si="604"/>
        <v>8</v>
      </c>
      <c r="U6436" t="str">
        <f t="shared" si="605"/>
        <v>Aug-2024</v>
      </c>
    </row>
    <row r="6437" spans="1:21" x14ac:dyDescent="0.3">
      <c r="A6437" t="s">
        <v>8448</v>
      </c>
      <c r="B6437" s="22">
        <v>45806</v>
      </c>
      <c r="C6437" s="22">
        <v>45807</v>
      </c>
      <c r="D6437" s="23" t="s">
        <v>61</v>
      </c>
      <c r="E6437" s="23" t="s">
        <v>889</v>
      </c>
      <c r="F6437" s="23" t="s">
        <v>80</v>
      </c>
      <c r="G6437" s="23" t="s">
        <v>63</v>
      </c>
      <c r="H6437" s="23" t="s">
        <v>64</v>
      </c>
      <c r="I6437" s="23" t="s">
        <v>118</v>
      </c>
      <c r="J6437" s="23" t="s">
        <v>303</v>
      </c>
      <c r="K6437" s="23" t="s">
        <v>421</v>
      </c>
      <c r="L6437" s="24">
        <v>19757.3</v>
      </c>
      <c r="M6437">
        <v>5</v>
      </c>
      <c r="N6437" s="25">
        <v>0.25</v>
      </c>
      <c r="O6437" s="24">
        <v>5449.21</v>
      </c>
      <c r="P6437" s="26">
        <f t="shared" si="600"/>
        <v>0.27580742307906447</v>
      </c>
      <c r="Q6437" t="str">
        <f t="shared" si="601"/>
        <v>Medium</v>
      </c>
      <c r="R6437" t="str">
        <f t="shared" si="602"/>
        <v>High</v>
      </c>
      <c r="S6437" s="23">
        <f t="shared" si="603"/>
        <v>2025</v>
      </c>
      <c r="T6437" s="23">
        <f t="shared" si="604"/>
        <v>5</v>
      </c>
      <c r="U6437" t="str">
        <f t="shared" si="605"/>
        <v>May-2025</v>
      </c>
    </row>
    <row r="6438" spans="1:21" x14ac:dyDescent="0.3">
      <c r="A6438" t="s">
        <v>8449</v>
      </c>
      <c r="B6438" s="22">
        <v>45023</v>
      </c>
      <c r="C6438" s="22">
        <v>45025</v>
      </c>
      <c r="D6438" s="23" t="s">
        <v>102</v>
      </c>
      <c r="E6438" s="23" t="s">
        <v>1578</v>
      </c>
      <c r="F6438" s="23" t="s">
        <v>71</v>
      </c>
      <c r="G6438" s="23" t="s">
        <v>63</v>
      </c>
      <c r="H6438" s="23" t="s">
        <v>172</v>
      </c>
      <c r="I6438" s="23" t="s">
        <v>118</v>
      </c>
      <c r="J6438" s="23" t="s">
        <v>230</v>
      </c>
      <c r="K6438" s="23" t="s">
        <v>231</v>
      </c>
      <c r="L6438" s="24">
        <v>86411.01</v>
      </c>
      <c r="M6438">
        <v>7</v>
      </c>
      <c r="N6438" s="25">
        <v>0.15</v>
      </c>
      <c r="O6438" s="24">
        <v>25624.26</v>
      </c>
      <c r="P6438" s="26">
        <f t="shared" si="600"/>
        <v>0.29653929516620625</v>
      </c>
      <c r="Q6438" t="str">
        <f t="shared" si="601"/>
        <v>Medium</v>
      </c>
      <c r="R6438" t="str">
        <f t="shared" si="602"/>
        <v>Medium</v>
      </c>
      <c r="S6438" s="23">
        <f t="shared" si="603"/>
        <v>2023</v>
      </c>
      <c r="T6438" s="23">
        <f t="shared" si="604"/>
        <v>4</v>
      </c>
      <c r="U6438" t="str">
        <f t="shared" si="605"/>
        <v>Apr-2023</v>
      </c>
    </row>
    <row r="6439" spans="1:21" x14ac:dyDescent="0.3">
      <c r="A6439" t="s">
        <v>8450</v>
      </c>
      <c r="B6439" s="22">
        <v>45320</v>
      </c>
      <c r="C6439" s="22">
        <v>45327</v>
      </c>
      <c r="D6439" s="23" t="s">
        <v>61</v>
      </c>
      <c r="E6439" s="23" t="s">
        <v>2392</v>
      </c>
      <c r="F6439" s="23" t="s">
        <v>80</v>
      </c>
      <c r="G6439" s="23" t="s">
        <v>53</v>
      </c>
      <c r="H6439" s="23" t="s">
        <v>246</v>
      </c>
      <c r="I6439" s="23" t="s">
        <v>96</v>
      </c>
      <c r="J6439" s="23" t="s">
        <v>97</v>
      </c>
      <c r="K6439" s="23" t="s">
        <v>416</v>
      </c>
      <c r="L6439" s="24">
        <v>7373.11</v>
      </c>
      <c r="M6439">
        <v>1</v>
      </c>
      <c r="N6439" s="25">
        <v>0.15</v>
      </c>
      <c r="O6439" s="24">
        <v>1860</v>
      </c>
      <c r="P6439" s="26">
        <f t="shared" si="600"/>
        <v>0.25226803886012822</v>
      </c>
      <c r="Q6439" t="str">
        <f t="shared" si="601"/>
        <v>Medium</v>
      </c>
      <c r="R6439" t="str">
        <f t="shared" si="602"/>
        <v>Medium</v>
      </c>
      <c r="S6439" s="23">
        <f t="shared" si="603"/>
        <v>2024</v>
      </c>
      <c r="T6439" s="23">
        <f t="shared" si="604"/>
        <v>1</v>
      </c>
      <c r="U6439" t="str">
        <f t="shared" si="605"/>
        <v>Jan-2024</v>
      </c>
    </row>
    <row r="6440" spans="1:21" x14ac:dyDescent="0.3">
      <c r="A6440" t="s">
        <v>8451</v>
      </c>
      <c r="B6440" s="22">
        <v>44657</v>
      </c>
      <c r="C6440" s="22">
        <v>44664</v>
      </c>
      <c r="D6440" s="23" t="s">
        <v>102</v>
      </c>
      <c r="E6440" s="23" t="s">
        <v>1269</v>
      </c>
      <c r="F6440" s="23" t="s">
        <v>71</v>
      </c>
      <c r="G6440" s="23" t="s">
        <v>179</v>
      </c>
      <c r="H6440" s="23" t="s">
        <v>180</v>
      </c>
      <c r="I6440" s="23" t="s">
        <v>118</v>
      </c>
      <c r="J6440" s="23" t="s">
        <v>230</v>
      </c>
      <c r="K6440" s="23" t="s">
        <v>351</v>
      </c>
      <c r="L6440" s="24">
        <v>51970</v>
      </c>
      <c r="M6440">
        <v>10</v>
      </c>
      <c r="N6440" s="25">
        <v>0</v>
      </c>
      <c r="O6440" s="24">
        <v>14902.46</v>
      </c>
      <c r="P6440" s="26">
        <f t="shared" si="600"/>
        <v>0.28675120261689435</v>
      </c>
      <c r="Q6440" t="str">
        <f t="shared" si="601"/>
        <v>Medium</v>
      </c>
      <c r="R6440" t="str">
        <f t="shared" si="602"/>
        <v>None</v>
      </c>
      <c r="S6440" s="23">
        <f t="shared" si="603"/>
        <v>2022</v>
      </c>
      <c r="T6440" s="23">
        <f t="shared" si="604"/>
        <v>4</v>
      </c>
      <c r="U6440" t="str">
        <f t="shared" si="605"/>
        <v>Apr-2022</v>
      </c>
    </row>
    <row r="6441" spans="1:21" x14ac:dyDescent="0.3">
      <c r="A6441" t="s">
        <v>8452</v>
      </c>
      <c r="B6441" s="22">
        <v>45444</v>
      </c>
      <c r="C6441" s="22">
        <v>45447</v>
      </c>
      <c r="D6441" s="23" t="s">
        <v>61</v>
      </c>
      <c r="E6441" s="23" t="s">
        <v>692</v>
      </c>
      <c r="F6441" s="23" t="s">
        <v>52</v>
      </c>
      <c r="G6441" s="23" t="s">
        <v>53</v>
      </c>
      <c r="H6441" s="23" t="s">
        <v>246</v>
      </c>
      <c r="I6441" s="23" t="s">
        <v>83</v>
      </c>
      <c r="J6441" s="23" t="s">
        <v>84</v>
      </c>
      <c r="K6441" s="23" t="s">
        <v>105</v>
      </c>
      <c r="L6441" s="24">
        <v>9089.99</v>
      </c>
      <c r="M6441">
        <v>7</v>
      </c>
      <c r="N6441" s="25">
        <v>0</v>
      </c>
      <c r="O6441" s="24">
        <v>2141.37</v>
      </c>
      <c r="P6441" s="26">
        <f t="shared" si="600"/>
        <v>0.2355745165836266</v>
      </c>
      <c r="Q6441" t="str">
        <f t="shared" si="601"/>
        <v>Medium</v>
      </c>
      <c r="R6441" t="str">
        <f t="shared" si="602"/>
        <v>None</v>
      </c>
      <c r="S6441" s="23">
        <f t="shared" si="603"/>
        <v>2024</v>
      </c>
      <c r="T6441" s="23">
        <f t="shared" si="604"/>
        <v>6</v>
      </c>
      <c r="U6441" t="str">
        <f t="shared" si="605"/>
        <v>Jun-2024</v>
      </c>
    </row>
    <row r="6442" spans="1:21" x14ac:dyDescent="0.3">
      <c r="A6442" t="s">
        <v>8453</v>
      </c>
      <c r="B6442" s="22">
        <v>45209</v>
      </c>
      <c r="C6442" s="22">
        <v>45214</v>
      </c>
      <c r="D6442" s="23" t="s">
        <v>78</v>
      </c>
      <c r="E6442" s="23" t="s">
        <v>1514</v>
      </c>
      <c r="F6442" s="23" t="s">
        <v>71</v>
      </c>
      <c r="G6442" s="23" t="s">
        <v>81</v>
      </c>
      <c r="H6442" s="23" t="s">
        <v>186</v>
      </c>
      <c r="I6442" s="23" t="s">
        <v>55</v>
      </c>
      <c r="J6442" s="23" t="s">
        <v>56</v>
      </c>
      <c r="K6442" s="23" t="s">
        <v>74</v>
      </c>
      <c r="L6442" s="24">
        <v>28781.42</v>
      </c>
      <c r="M6442">
        <v>2</v>
      </c>
      <c r="N6442" s="25">
        <v>0</v>
      </c>
      <c r="O6442" s="24">
        <v>6170.94</v>
      </c>
      <c r="P6442" s="26">
        <f t="shared" si="600"/>
        <v>0.21440707234041961</v>
      </c>
      <c r="Q6442" t="str">
        <f t="shared" si="601"/>
        <v>Medium</v>
      </c>
      <c r="R6442" t="str">
        <f t="shared" si="602"/>
        <v>None</v>
      </c>
      <c r="S6442" s="23">
        <f t="shared" si="603"/>
        <v>2023</v>
      </c>
      <c r="T6442" s="23">
        <f t="shared" si="604"/>
        <v>10</v>
      </c>
      <c r="U6442" t="str">
        <f t="shared" si="605"/>
        <v>Oct-2023</v>
      </c>
    </row>
    <row r="6443" spans="1:21" x14ac:dyDescent="0.3">
      <c r="A6443" t="s">
        <v>8454</v>
      </c>
      <c r="B6443" s="22">
        <v>45507</v>
      </c>
      <c r="C6443" s="22">
        <v>45509</v>
      </c>
      <c r="D6443" s="23" t="s">
        <v>78</v>
      </c>
      <c r="E6443" s="23" t="s">
        <v>5045</v>
      </c>
      <c r="F6443" s="23" t="s">
        <v>52</v>
      </c>
      <c r="G6443" s="23" t="s">
        <v>81</v>
      </c>
      <c r="H6443" s="23" t="s">
        <v>284</v>
      </c>
      <c r="I6443" s="23" t="s">
        <v>55</v>
      </c>
      <c r="J6443" s="23" t="s">
        <v>56</v>
      </c>
      <c r="K6443" s="23" t="s">
        <v>151</v>
      </c>
      <c r="L6443" s="24">
        <v>97423.48</v>
      </c>
      <c r="M6443">
        <v>7</v>
      </c>
      <c r="N6443" s="25">
        <v>0.05</v>
      </c>
      <c r="O6443" s="24">
        <v>24821.73</v>
      </c>
      <c r="P6443" s="26">
        <f t="shared" si="600"/>
        <v>0.25478180414002866</v>
      </c>
      <c r="Q6443" t="str">
        <f t="shared" si="601"/>
        <v>Medium</v>
      </c>
      <c r="R6443" t="str">
        <f t="shared" si="602"/>
        <v>Low</v>
      </c>
      <c r="S6443" s="23">
        <f t="shared" si="603"/>
        <v>2024</v>
      </c>
      <c r="T6443" s="23">
        <f t="shared" si="604"/>
        <v>8</v>
      </c>
      <c r="U6443" t="str">
        <f t="shared" si="605"/>
        <v>Aug-2024</v>
      </c>
    </row>
    <row r="6444" spans="1:21" x14ac:dyDescent="0.3">
      <c r="A6444" t="s">
        <v>8455</v>
      </c>
      <c r="B6444" s="22">
        <v>45624</v>
      </c>
      <c r="C6444" s="22">
        <v>45630</v>
      </c>
      <c r="D6444" s="23" t="s">
        <v>61</v>
      </c>
      <c r="E6444" s="23" t="s">
        <v>540</v>
      </c>
      <c r="F6444" s="23" t="s">
        <v>71</v>
      </c>
      <c r="G6444" s="23" t="s">
        <v>63</v>
      </c>
      <c r="H6444" s="23" t="s">
        <v>202</v>
      </c>
      <c r="I6444" s="23" t="s">
        <v>55</v>
      </c>
      <c r="J6444" s="23" t="s">
        <v>173</v>
      </c>
      <c r="K6444" s="23" t="s">
        <v>780</v>
      </c>
      <c r="L6444" s="24">
        <v>2870.82</v>
      </c>
      <c r="M6444">
        <v>9</v>
      </c>
      <c r="N6444" s="25">
        <v>0.05</v>
      </c>
      <c r="O6444" s="24">
        <v>667.53</v>
      </c>
      <c r="P6444" s="26">
        <f t="shared" si="600"/>
        <v>0.23252241519844502</v>
      </c>
      <c r="Q6444" t="str">
        <f t="shared" si="601"/>
        <v>Medium</v>
      </c>
      <c r="R6444" t="str">
        <f t="shared" si="602"/>
        <v>Low</v>
      </c>
      <c r="S6444" s="23">
        <f t="shared" si="603"/>
        <v>2024</v>
      </c>
      <c r="T6444" s="23">
        <f t="shared" si="604"/>
        <v>11</v>
      </c>
      <c r="U6444" t="str">
        <f t="shared" si="605"/>
        <v>Nov-2024</v>
      </c>
    </row>
    <row r="6445" spans="1:21" x14ac:dyDescent="0.3">
      <c r="A6445" t="s">
        <v>8456</v>
      </c>
      <c r="B6445" s="22">
        <v>45811</v>
      </c>
      <c r="C6445" s="22">
        <v>45818</v>
      </c>
      <c r="D6445" s="23" t="s">
        <v>50</v>
      </c>
      <c r="E6445" s="23" t="s">
        <v>1207</v>
      </c>
      <c r="F6445" s="23" t="s">
        <v>80</v>
      </c>
      <c r="G6445" s="23" t="s">
        <v>63</v>
      </c>
      <c r="H6445" s="23" t="s">
        <v>202</v>
      </c>
      <c r="I6445" s="23" t="s">
        <v>118</v>
      </c>
      <c r="J6445" s="23" t="s">
        <v>191</v>
      </c>
      <c r="K6445" s="23" t="s">
        <v>829</v>
      </c>
      <c r="L6445" s="24">
        <v>32188.400000000001</v>
      </c>
      <c r="M6445">
        <v>5</v>
      </c>
      <c r="N6445" s="25">
        <v>0.1</v>
      </c>
      <c r="O6445" s="24">
        <v>7006.34</v>
      </c>
      <c r="P6445" s="26">
        <f t="shared" si="600"/>
        <v>0.21766661281703967</v>
      </c>
      <c r="Q6445" t="str">
        <f t="shared" si="601"/>
        <v>Medium</v>
      </c>
      <c r="R6445" t="str">
        <f t="shared" si="602"/>
        <v>Low</v>
      </c>
      <c r="S6445" s="23">
        <f t="shared" si="603"/>
        <v>2025</v>
      </c>
      <c r="T6445" s="23">
        <f t="shared" si="604"/>
        <v>6</v>
      </c>
      <c r="U6445" t="str">
        <f t="shared" si="605"/>
        <v>Jun-2025</v>
      </c>
    </row>
    <row r="6446" spans="1:21" x14ac:dyDescent="0.3">
      <c r="A6446" t="s">
        <v>8457</v>
      </c>
      <c r="B6446" s="22">
        <v>44990</v>
      </c>
      <c r="C6446" s="22">
        <v>44996</v>
      </c>
      <c r="D6446" s="23" t="s">
        <v>50</v>
      </c>
      <c r="E6446" s="23" t="s">
        <v>2582</v>
      </c>
      <c r="F6446" s="23" t="s">
        <v>52</v>
      </c>
      <c r="G6446" s="23" t="s">
        <v>81</v>
      </c>
      <c r="H6446" s="23" t="s">
        <v>186</v>
      </c>
      <c r="I6446" s="23" t="s">
        <v>55</v>
      </c>
      <c r="J6446" s="23" t="s">
        <v>65</v>
      </c>
      <c r="K6446" s="23" t="s">
        <v>91</v>
      </c>
      <c r="L6446" s="24">
        <v>88961.44</v>
      </c>
      <c r="M6446">
        <v>8</v>
      </c>
      <c r="N6446" s="25">
        <v>0.2</v>
      </c>
      <c r="O6446" s="24">
        <v>18992.36</v>
      </c>
      <c r="P6446" s="26">
        <f t="shared" si="600"/>
        <v>0.21348979962554562</v>
      </c>
      <c r="Q6446" t="str">
        <f t="shared" si="601"/>
        <v>Medium</v>
      </c>
      <c r="R6446" t="str">
        <f t="shared" si="602"/>
        <v>Medium</v>
      </c>
      <c r="S6446" s="23">
        <f t="shared" si="603"/>
        <v>2023</v>
      </c>
      <c r="T6446" s="23">
        <f t="shared" si="604"/>
        <v>3</v>
      </c>
      <c r="U6446" t="str">
        <f t="shared" si="605"/>
        <v>Mar-2023</v>
      </c>
    </row>
    <row r="6447" spans="1:21" x14ac:dyDescent="0.3">
      <c r="A6447" t="s">
        <v>8458</v>
      </c>
      <c r="B6447" s="22">
        <v>45746</v>
      </c>
      <c r="C6447" s="22">
        <v>45753</v>
      </c>
      <c r="D6447" s="23" t="s">
        <v>78</v>
      </c>
      <c r="E6447" s="23" t="s">
        <v>150</v>
      </c>
      <c r="F6447" s="23" t="s">
        <v>71</v>
      </c>
      <c r="G6447" s="23" t="s">
        <v>72</v>
      </c>
      <c r="H6447" s="23" t="s">
        <v>346</v>
      </c>
      <c r="I6447" s="23" t="s">
        <v>96</v>
      </c>
      <c r="J6447" s="23" t="s">
        <v>135</v>
      </c>
      <c r="K6447" s="23" t="s">
        <v>395</v>
      </c>
      <c r="L6447" s="24">
        <v>66876.800000000003</v>
      </c>
      <c r="M6447">
        <v>5</v>
      </c>
      <c r="N6447" s="25">
        <v>0.25</v>
      </c>
      <c r="O6447" s="24">
        <v>15806.47</v>
      </c>
      <c r="P6447" s="26">
        <f t="shared" si="600"/>
        <v>0.23635206828077895</v>
      </c>
      <c r="Q6447" t="str">
        <f t="shared" si="601"/>
        <v>Medium</v>
      </c>
      <c r="R6447" t="str">
        <f t="shared" si="602"/>
        <v>High</v>
      </c>
      <c r="S6447" s="23">
        <f t="shared" si="603"/>
        <v>2025</v>
      </c>
      <c r="T6447" s="23">
        <f t="shared" si="604"/>
        <v>3</v>
      </c>
      <c r="U6447" t="str">
        <f t="shared" si="605"/>
        <v>Mar-2025</v>
      </c>
    </row>
    <row r="6448" spans="1:21" x14ac:dyDescent="0.3">
      <c r="A6448" t="s">
        <v>8459</v>
      </c>
      <c r="B6448" s="22">
        <v>44709</v>
      </c>
      <c r="C6448" s="22">
        <v>44710</v>
      </c>
      <c r="D6448" s="23" t="s">
        <v>78</v>
      </c>
      <c r="E6448" s="23" t="s">
        <v>711</v>
      </c>
      <c r="F6448" s="23" t="s">
        <v>71</v>
      </c>
      <c r="G6448" s="23" t="s">
        <v>179</v>
      </c>
      <c r="H6448" s="23" t="s">
        <v>236</v>
      </c>
      <c r="I6448" s="23" t="s">
        <v>96</v>
      </c>
      <c r="J6448" s="23" t="s">
        <v>111</v>
      </c>
      <c r="K6448" s="23" t="s">
        <v>328</v>
      </c>
      <c r="L6448" s="24">
        <v>78868.02</v>
      </c>
      <c r="M6448">
        <v>6</v>
      </c>
      <c r="N6448" s="25">
        <v>0.1</v>
      </c>
      <c r="O6448" s="24">
        <v>25915.09</v>
      </c>
      <c r="P6448" s="26">
        <f t="shared" si="600"/>
        <v>0.32858806395798956</v>
      </c>
      <c r="Q6448" t="str">
        <f t="shared" si="601"/>
        <v>High</v>
      </c>
      <c r="R6448" t="str">
        <f t="shared" si="602"/>
        <v>Low</v>
      </c>
      <c r="S6448" s="23">
        <f t="shared" si="603"/>
        <v>2022</v>
      </c>
      <c r="T6448" s="23">
        <f t="shared" si="604"/>
        <v>5</v>
      </c>
      <c r="U6448" t="str">
        <f t="shared" si="605"/>
        <v>May-2022</v>
      </c>
    </row>
    <row r="6449" spans="1:21" x14ac:dyDescent="0.3">
      <c r="A6449" t="s">
        <v>8460</v>
      </c>
      <c r="B6449" s="22">
        <v>44707</v>
      </c>
      <c r="C6449" s="22">
        <v>44712</v>
      </c>
      <c r="D6449" s="23" t="s">
        <v>102</v>
      </c>
      <c r="E6449" s="23" t="s">
        <v>1319</v>
      </c>
      <c r="F6449" s="23" t="s">
        <v>52</v>
      </c>
      <c r="G6449" s="23" t="s">
        <v>72</v>
      </c>
      <c r="H6449" s="23" t="s">
        <v>73</v>
      </c>
      <c r="I6449" s="23" t="s">
        <v>55</v>
      </c>
      <c r="J6449" s="23" t="s">
        <v>56</v>
      </c>
      <c r="K6449" s="23" t="s">
        <v>151</v>
      </c>
      <c r="L6449" s="24">
        <v>73688.490000000005</v>
      </c>
      <c r="M6449">
        <v>9</v>
      </c>
      <c r="N6449" s="25">
        <v>0.05</v>
      </c>
      <c r="O6449" s="24">
        <v>17846.21</v>
      </c>
      <c r="P6449" s="26">
        <f t="shared" si="600"/>
        <v>0.24218449855601598</v>
      </c>
      <c r="Q6449" t="str">
        <f t="shared" si="601"/>
        <v>Medium</v>
      </c>
      <c r="R6449" t="str">
        <f t="shared" si="602"/>
        <v>Low</v>
      </c>
      <c r="S6449" s="23">
        <f t="shared" si="603"/>
        <v>2022</v>
      </c>
      <c r="T6449" s="23">
        <f t="shared" si="604"/>
        <v>5</v>
      </c>
      <c r="U6449" t="str">
        <f t="shared" si="605"/>
        <v>May-2022</v>
      </c>
    </row>
    <row r="6450" spans="1:21" x14ac:dyDescent="0.3">
      <c r="A6450" t="s">
        <v>8461</v>
      </c>
      <c r="B6450" s="22">
        <v>45319</v>
      </c>
      <c r="C6450" s="22">
        <v>45325</v>
      </c>
      <c r="D6450" s="23" t="s">
        <v>50</v>
      </c>
      <c r="E6450" s="23" t="s">
        <v>2241</v>
      </c>
      <c r="F6450" s="23" t="s">
        <v>80</v>
      </c>
      <c r="G6450" s="23" t="s">
        <v>81</v>
      </c>
      <c r="H6450" s="23" t="s">
        <v>95</v>
      </c>
      <c r="I6450" s="23" t="s">
        <v>83</v>
      </c>
      <c r="J6450" s="23" t="s">
        <v>84</v>
      </c>
      <c r="K6450" s="23" t="s">
        <v>85</v>
      </c>
      <c r="L6450" s="24">
        <v>19439.79</v>
      </c>
      <c r="M6450">
        <v>3</v>
      </c>
      <c r="N6450" s="25">
        <v>0.1</v>
      </c>
      <c r="O6450" s="24">
        <v>6322.88</v>
      </c>
      <c r="P6450" s="26">
        <f t="shared" si="600"/>
        <v>0.32525454235873946</v>
      </c>
      <c r="Q6450" t="str">
        <f t="shared" si="601"/>
        <v>High</v>
      </c>
      <c r="R6450" t="str">
        <f t="shared" si="602"/>
        <v>Low</v>
      </c>
      <c r="S6450" s="23">
        <f t="shared" si="603"/>
        <v>2024</v>
      </c>
      <c r="T6450" s="23">
        <f t="shared" si="604"/>
        <v>1</v>
      </c>
      <c r="U6450" t="str">
        <f t="shared" si="605"/>
        <v>Jan-2024</v>
      </c>
    </row>
    <row r="6451" spans="1:21" x14ac:dyDescent="0.3">
      <c r="A6451" t="s">
        <v>8462</v>
      </c>
      <c r="B6451" s="22">
        <v>45647</v>
      </c>
      <c r="C6451" s="22">
        <v>45654</v>
      </c>
      <c r="D6451" s="23" t="s">
        <v>102</v>
      </c>
      <c r="E6451" s="23" t="s">
        <v>625</v>
      </c>
      <c r="F6451" s="23" t="s">
        <v>71</v>
      </c>
      <c r="G6451" s="23" t="s">
        <v>179</v>
      </c>
      <c r="H6451" s="23" t="s">
        <v>236</v>
      </c>
      <c r="I6451" s="23" t="s">
        <v>83</v>
      </c>
      <c r="J6451" s="23" t="s">
        <v>449</v>
      </c>
      <c r="K6451" s="23" t="s">
        <v>681</v>
      </c>
      <c r="L6451" s="24">
        <v>90297.2</v>
      </c>
      <c r="M6451">
        <v>8</v>
      </c>
      <c r="N6451" s="25">
        <v>0.15</v>
      </c>
      <c r="O6451" s="24">
        <v>12186.14</v>
      </c>
      <c r="P6451" s="26">
        <f t="shared" si="600"/>
        <v>0.13495590117966005</v>
      </c>
      <c r="Q6451" t="str">
        <f t="shared" si="601"/>
        <v>Low</v>
      </c>
      <c r="R6451" t="str">
        <f t="shared" si="602"/>
        <v>Medium</v>
      </c>
      <c r="S6451" s="23">
        <f t="shared" si="603"/>
        <v>2024</v>
      </c>
      <c r="T6451" s="23">
        <f t="shared" si="604"/>
        <v>12</v>
      </c>
      <c r="U6451" t="str">
        <f t="shared" si="605"/>
        <v>Dec-2024</v>
      </c>
    </row>
    <row r="6452" spans="1:21" x14ac:dyDescent="0.3">
      <c r="A6452" t="s">
        <v>8463</v>
      </c>
      <c r="B6452" s="22">
        <v>44787</v>
      </c>
      <c r="C6452" s="22">
        <v>44788</v>
      </c>
      <c r="D6452" s="23" t="s">
        <v>50</v>
      </c>
      <c r="E6452" s="23" t="s">
        <v>1746</v>
      </c>
      <c r="F6452" s="23" t="s">
        <v>71</v>
      </c>
      <c r="G6452" s="23" t="s">
        <v>63</v>
      </c>
      <c r="H6452" s="23" t="s">
        <v>64</v>
      </c>
      <c r="I6452" s="23" t="s">
        <v>118</v>
      </c>
      <c r="J6452" s="23" t="s">
        <v>191</v>
      </c>
      <c r="K6452" s="23" t="s">
        <v>192</v>
      </c>
      <c r="L6452" s="24">
        <v>3184.08</v>
      </c>
      <c r="M6452">
        <v>1</v>
      </c>
      <c r="N6452" s="25">
        <v>0.15</v>
      </c>
      <c r="O6452" s="24">
        <v>447.54</v>
      </c>
      <c r="P6452" s="26">
        <f t="shared" si="600"/>
        <v>0.1405555136805608</v>
      </c>
      <c r="Q6452" t="str">
        <f t="shared" si="601"/>
        <v>Low</v>
      </c>
      <c r="R6452" t="str">
        <f t="shared" si="602"/>
        <v>Medium</v>
      </c>
      <c r="S6452" s="23">
        <f t="shared" si="603"/>
        <v>2022</v>
      </c>
      <c r="T6452" s="23">
        <f t="shared" si="604"/>
        <v>8</v>
      </c>
      <c r="U6452" t="str">
        <f t="shared" si="605"/>
        <v>Aug-2022</v>
      </c>
    </row>
    <row r="6453" spans="1:21" x14ac:dyDescent="0.3">
      <c r="A6453" t="s">
        <v>8464</v>
      </c>
      <c r="B6453" s="22">
        <v>45802</v>
      </c>
      <c r="C6453" s="22">
        <v>45806</v>
      </c>
      <c r="D6453" s="23" t="s">
        <v>61</v>
      </c>
      <c r="E6453" s="23" t="s">
        <v>1159</v>
      </c>
      <c r="F6453" s="23" t="s">
        <v>80</v>
      </c>
      <c r="G6453" s="23" t="s">
        <v>53</v>
      </c>
      <c r="H6453" s="23" t="s">
        <v>110</v>
      </c>
      <c r="I6453" s="23" t="s">
        <v>55</v>
      </c>
      <c r="J6453" s="23" t="s">
        <v>56</v>
      </c>
      <c r="K6453" s="23" t="s">
        <v>151</v>
      </c>
      <c r="L6453" s="24">
        <v>8070.8</v>
      </c>
      <c r="M6453">
        <v>2</v>
      </c>
      <c r="N6453" s="25">
        <v>0.05</v>
      </c>
      <c r="O6453" s="24">
        <v>1856.8</v>
      </c>
      <c r="P6453" s="26">
        <f t="shared" si="600"/>
        <v>0.230063934182485</v>
      </c>
      <c r="Q6453" t="str">
        <f t="shared" si="601"/>
        <v>Medium</v>
      </c>
      <c r="R6453" t="str">
        <f t="shared" si="602"/>
        <v>Low</v>
      </c>
      <c r="S6453" s="23">
        <f t="shared" si="603"/>
        <v>2025</v>
      </c>
      <c r="T6453" s="23">
        <f t="shared" si="604"/>
        <v>5</v>
      </c>
      <c r="U6453" t="str">
        <f t="shared" si="605"/>
        <v>May-2025</v>
      </c>
    </row>
    <row r="6454" spans="1:21" x14ac:dyDescent="0.3">
      <c r="A6454" t="s">
        <v>8465</v>
      </c>
      <c r="B6454" s="22">
        <v>44996</v>
      </c>
      <c r="C6454" s="22">
        <v>44998</v>
      </c>
      <c r="D6454" s="23" t="s">
        <v>78</v>
      </c>
      <c r="E6454" s="23" t="s">
        <v>289</v>
      </c>
      <c r="F6454" s="23" t="s">
        <v>52</v>
      </c>
      <c r="G6454" s="23" t="s">
        <v>179</v>
      </c>
      <c r="H6454" s="23" t="s">
        <v>236</v>
      </c>
      <c r="I6454" s="23" t="s">
        <v>55</v>
      </c>
      <c r="J6454" s="23" t="s">
        <v>56</v>
      </c>
      <c r="K6454" s="23" t="s">
        <v>151</v>
      </c>
      <c r="L6454" s="24">
        <v>19489.02</v>
      </c>
      <c r="M6454">
        <v>6</v>
      </c>
      <c r="N6454" s="25">
        <v>0.2</v>
      </c>
      <c r="O6454" s="24">
        <v>5044.95</v>
      </c>
      <c r="P6454" s="26">
        <f t="shared" si="600"/>
        <v>0.25886114335148713</v>
      </c>
      <c r="Q6454" t="str">
        <f t="shared" si="601"/>
        <v>Medium</v>
      </c>
      <c r="R6454" t="str">
        <f t="shared" si="602"/>
        <v>Medium</v>
      </c>
      <c r="S6454" s="23">
        <f t="shared" si="603"/>
        <v>2023</v>
      </c>
      <c r="T6454" s="23">
        <f t="shared" si="604"/>
        <v>3</v>
      </c>
      <c r="U6454" t="str">
        <f t="shared" si="605"/>
        <v>Mar-2023</v>
      </c>
    </row>
    <row r="6455" spans="1:21" x14ac:dyDescent="0.3">
      <c r="A6455" t="s">
        <v>8466</v>
      </c>
      <c r="B6455" s="22">
        <v>45299</v>
      </c>
      <c r="C6455" s="22">
        <v>45301</v>
      </c>
      <c r="D6455" s="23" t="s">
        <v>78</v>
      </c>
      <c r="E6455" s="23" t="s">
        <v>253</v>
      </c>
      <c r="F6455" s="23" t="s">
        <v>80</v>
      </c>
      <c r="G6455" s="23" t="s">
        <v>72</v>
      </c>
      <c r="H6455" s="23" t="s">
        <v>117</v>
      </c>
      <c r="I6455" s="23" t="s">
        <v>96</v>
      </c>
      <c r="J6455" s="23" t="s">
        <v>135</v>
      </c>
      <c r="K6455" s="23" t="s">
        <v>275</v>
      </c>
      <c r="L6455" s="24">
        <v>14361.44</v>
      </c>
      <c r="M6455">
        <v>8</v>
      </c>
      <c r="N6455" s="25">
        <v>0.2</v>
      </c>
      <c r="O6455" s="24">
        <v>2167.87</v>
      </c>
      <c r="P6455" s="26">
        <f t="shared" si="600"/>
        <v>0.15095074031573436</v>
      </c>
      <c r="Q6455" t="str">
        <f t="shared" si="601"/>
        <v>Low</v>
      </c>
      <c r="R6455" t="str">
        <f t="shared" si="602"/>
        <v>Medium</v>
      </c>
      <c r="S6455" s="23">
        <f t="shared" si="603"/>
        <v>2024</v>
      </c>
      <c r="T6455" s="23">
        <f t="shared" si="604"/>
        <v>1</v>
      </c>
      <c r="U6455" t="str">
        <f t="shared" si="605"/>
        <v>Jan-2024</v>
      </c>
    </row>
    <row r="6456" spans="1:21" x14ac:dyDescent="0.3">
      <c r="A6456" t="s">
        <v>8467</v>
      </c>
      <c r="B6456" s="22">
        <v>44931</v>
      </c>
      <c r="C6456" s="22">
        <v>44936</v>
      </c>
      <c r="D6456" s="23" t="s">
        <v>78</v>
      </c>
      <c r="E6456" s="23" t="s">
        <v>2670</v>
      </c>
      <c r="F6456" s="23" t="s">
        <v>52</v>
      </c>
      <c r="G6456" s="23" t="s">
        <v>53</v>
      </c>
      <c r="H6456" s="23" t="s">
        <v>54</v>
      </c>
      <c r="I6456" s="23" t="s">
        <v>118</v>
      </c>
      <c r="J6456" s="23" t="s">
        <v>191</v>
      </c>
      <c r="K6456" s="23" t="s">
        <v>192</v>
      </c>
      <c r="L6456" s="24">
        <v>29333.1</v>
      </c>
      <c r="M6456">
        <v>2</v>
      </c>
      <c r="N6456" s="25">
        <v>0.1</v>
      </c>
      <c r="O6456" s="24">
        <v>8781.06</v>
      </c>
      <c r="P6456" s="26">
        <f t="shared" si="600"/>
        <v>0.29935669942829091</v>
      </c>
      <c r="Q6456" t="str">
        <f t="shared" si="601"/>
        <v>Medium</v>
      </c>
      <c r="R6456" t="str">
        <f t="shared" si="602"/>
        <v>Low</v>
      </c>
      <c r="S6456" s="23">
        <f t="shared" si="603"/>
        <v>2023</v>
      </c>
      <c r="T6456" s="23">
        <f t="shared" si="604"/>
        <v>1</v>
      </c>
      <c r="U6456" t="str">
        <f t="shared" si="605"/>
        <v>Jan-2023</v>
      </c>
    </row>
    <row r="6457" spans="1:21" x14ac:dyDescent="0.3">
      <c r="A6457" t="s">
        <v>8468</v>
      </c>
      <c r="B6457" s="22">
        <v>45863</v>
      </c>
      <c r="C6457" s="22">
        <v>45868</v>
      </c>
      <c r="D6457" s="23" t="s">
        <v>102</v>
      </c>
      <c r="E6457" s="23" t="s">
        <v>566</v>
      </c>
      <c r="F6457" s="23" t="s">
        <v>71</v>
      </c>
      <c r="G6457" s="23" t="s">
        <v>81</v>
      </c>
      <c r="H6457" s="23" t="s">
        <v>186</v>
      </c>
      <c r="I6457" s="23" t="s">
        <v>118</v>
      </c>
      <c r="J6457" s="23" t="s">
        <v>119</v>
      </c>
      <c r="K6457" s="23" t="s">
        <v>197</v>
      </c>
      <c r="L6457" s="24">
        <v>5387.6</v>
      </c>
      <c r="M6457">
        <v>5</v>
      </c>
      <c r="N6457" s="25">
        <v>0.2</v>
      </c>
      <c r="O6457" s="24">
        <v>1713.92</v>
      </c>
      <c r="P6457" s="26">
        <f t="shared" si="600"/>
        <v>0.31812309748310935</v>
      </c>
      <c r="Q6457" t="str">
        <f t="shared" si="601"/>
        <v>High</v>
      </c>
      <c r="R6457" t="str">
        <f t="shared" si="602"/>
        <v>Medium</v>
      </c>
      <c r="S6457" s="23">
        <f t="shared" si="603"/>
        <v>2025</v>
      </c>
      <c r="T6457" s="23">
        <f t="shared" si="604"/>
        <v>7</v>
      </c>
      <c r="U6457" t="str">
        <f t="shared" si="605"/>
        <v>Jul-2025</v>
      </c>
    </row>
    <row r="6458" spans="1:21" x14ac:dyDescent="0.3">
      <c r="A6458" t="s">
        <v>8469</v>
      </c>
      <c r="B6458" s="22">
        <v>45340</v>
      </c>
      <c r="C6458" s="22">
        <v>45341</v>
      </c>
      <c r="D6458" s="23" t="s">
        <v>78</v>
      </c>
      <c r="E6458" s="23" t="s">
        <v>1416</v>
      </c>
      <c r="F6458" s="23" t="s">
        <v>71</v>
      </c>
      <c r="G6458" s="23" t="s">
        <v>53</v>
      </c>
      <c r="H6458" s="23" t="s">
        <v>54</v>
      </c>
      <c r="I6458" s="23" t="s">
        <v>55</v>
      </c>
      <c r="J6458" s="23" t="s">
        <v>65</v>
      </c>
      <c r="K6458" s="23" t="s">
        <v>91</v>
      </c>
      <c r="L6458" s="24">
        <v>28990.47</v>
      </c>
      <c r="M6458">
        <v>3</v>
      </c>
      <c r="N6458" s="25">
        <v>0</v>
      </c>
      <c r="O6458" s="24">
        <v>10803.05</v>
      </c>
      <c r="P6458" s="26">
        <f t="shared" si="600"/>
        <v>0.37264142319872701</v>
      </c>
      <c r="Q6458" t="str">
        <f t="shared" si="601"/>
        <v>High</v>
      </c>
      <c r="R6458" t="str">
        <f t="shared" si="602"/>
        <v>None</v>
      </c>
      <c r="S6458" s="23">
        <f t="shared" si="603"/>
        <v>2024</v>
      </c>
      <c r="T6458" s="23">
        <f t="shared" si="604"/>
        <v>2</v>
      </c>
      <c r="U6458" t="str">
        <f t="shared" si="605"/>
        <v>Feb-2024</v>
      </c>
    </row>
    <row r="6459" spans="1:21" x14ac:dyDescent="0.3">
      <c r="A6459" t="s">
        <v>8470</v>
      </c>
      <c r="B6459" s="22">
        <v>45245</v>
      </c>
      <c r="C6459" s="22">
        <v>45246</v>
      </c>
      <c r="D6459" s="23" t="s">
        <v>61</v>
      </c>
      <c r="E6459" s="23" t="s">
        <v>3815</v>
      </c>
      <c r="F6459" s="23" t="s">
        <v>71</v>
      </c>
      <c r="G6459" s="23" t="s">
        <v>81</v>
      </c>
      <c r="H6459" s="23" t="s">
        <v>82</v>
      </c>
      <c r="I6459" s="23" t="s">
        <v>118</v>
      </c>
      <c r="J6459" s="23" t="s">
        <v>191</v>
      </c>
      <c r="K6459" s="23" t="s">
        <v>829</v>
      </c>
      <c r="L6459" s="24">
        <v>22053.599999999999</v>
      </c>
      <c r="M6459">
        <v>4</v>
      </c>
      <c r="N6459" s="25">
        <v>0.1</v>
      </c>
      <c r="O6459" s="24">
        <v>5536.75</v>
      </c>
      <c r="P6459" s="26">
        <f t="shared" si="600"/>
        <v>0.25105878405339721</v>
      </c>
      <c r="Q6459" t="str">
        <f t="shared" si="601"/>
        <v>Medium</v>
      </c>
      <c r="R6459" t="str">
        <f t="shared" si="602"/>
        <v>Low</v>
      </c>
      <c r="S6459" s="23">
        <f t="shared" si="603"/>
        <v>2023</v>
      </c>
      <c r="T6459" s="23">
        <f t="shared" si="604"/>
        <v>11</v>
      </c>
      <c r="U6459" t="str">
        <f t="shared" si="605"/>
        <v>Nov-2023</v>
      </c>
    </row>
    <row r="6460" spans="1:21" x14ac:dyDescent="0.3">
      <c r="A6460" t="s">
        <v>8471</v>
      </c>
      <c r="B6460" s="22">
        <v>45636</v>
      </c>
      <c r="C6460" s="22">
        <v>45639</v>
      </c>
      <c r="D6460" s="23" t="s">
        <v>50</v>
      </c>
      <c r="E6460" s="23" t="s">
        <v>3102</v>
      </c>
      <c r="F6460" s="23" t="s">
        <v>80</v>
      </c>
      <c r="G6460" s="23" t="s">
        <v>63</v>
      </c>
      <c r="H6460" s="23" t="s">
        <v>64</v>
      </c>
      <c r="I6460" s="23" t="s">
        <v>96</v>
      </c>
      <c r="J6460" s="23" t="s">
        <v>135</v>
      </c>
      <c r="K6460" s="23" t="s">
        <v>275</v>
      </c>
      <c r="L6460" s="24">
        <v>50984.7</v>
      </c>
      <c r="M6460">
        <v>6</v>
      </c>
      <c r="N6460" s="25">
        <v>0.15</v>
      </c>
      <c r="O6460" s="24">
        <v>11604.62</v>
      </c>
      <c r="P6460" s="26">
        <f t="shared" si="600"/>
        <v>0.22760985158292588</v>
      </c>
      <c r="Q6460" t="str">
        <f t="shared" si="601"/>
        <v>Medium</v>
      </c>
      <c r="R6460" t="str">
        <f t="shared" si="602"/>
        <v>Medium</v>
      </c>
      <c r="S6460" s="23">
        <f t="shared" si="603"/>
        <v>2024</v>
      </c>
      <c r="T6460" s="23">
        <f t="shared" si="604"/>
        <v>12</v>
      </c>
      <c r="U6460" t="str">
        <f t="shared" si="605"/>
        <v>Dec-2024</v>
      </c>
    </row>
    <row r="6461" spans="1:21" x14ac:dyDescent="0.3">
      <c r="A6461" t="s">
        <v>8472</v>
      </c>
      <c r="B6461" s="22">
        <v>45876</v>
      </c>
      <c r="C6461" s="22">
        <v>45879</v>
      </c>
      <c r="D6461" s="23" t="s">
        <v>102</v>
      </c>
      <c r="E6461" s="23" t="s">
        <v>3038</v>
      </c>
      <c r="F6461" s="23" t="s">
        <v>52</v>
      </c>
      <c r="G6461" s="23" t="s">
        <v>63</v>
      </c>
      <c r="H6461" s="23" t="s">
        <v>172</v>
      </c>
      <c r="I6461" s="23" t="s">
        <v>118</v>
      </c>
      <c r="J6461" s="23" t="s">
        <v>230</v>
      </c>
      <c r="K6461" s="23" t="s">
        <v>351</v>
      </c>
      <c r="L6461" s="24">
        <v>68242.960000000006</v>
      </c>
      <c r="M6461">
        <v>8</v>
      </c>
      <c r="N6461" s="25">
        <v>0.15</v>
      </c>
      <c r="O6461" s="24">
        <v>19794.75</v>
      </c>
      <c r="P6461" s="26">
        <f t="shared" si="600"/>
        <v>0.29006288707289363</v>
      </c>
      <c r="Q6461" t="str">
        <f t="shared" si="601"/>
        <v>Medium</v>
      </c>
      <c r="R6461" t="str">
        <f t="shared" si="602"/>
        <v>Medium</v>
      </c>
      <c r="S6461" s="23">
        <f t="shared" si="603"/>
        <v>2025</v>
      </c>
      <c r="T6461" s="23">
        <f t="shared" si="604"/>
        <v>8</v>
      </c>
      <c r="U6461" t="str">
        <f t="shared" si="605"/>
        <v>Aug-2025</v>
      </c>
    </row>
    <row r="6462" spans="1:21" x14ac:dyDescent="0.3">
      <c r="A6462" t="s">
        <v>8473</v>
      </c>
      <c r="B6462" s="22">
        <v>44730</v>
      </c>
      <c r="C6462" s="22">
        <v>44737</v>
      </c>
      <c r="D6462" s="23" t="s">
        <v>50</v>
      </c>
      <c r="E6462" s="23" t="s">
        <v>2373</v>
      </c>
      <c r="F6462" s="23" t="s">
        <v>71</v>
      </c>
      <c r="G6462" s="23" t="s">
        <v>63</v>
      </c>
      <c r="H6462" s="23" t="s">
        <v>64</v>
      </c>
      <c r="I6462" s="23" t="s">
        <v>83</v>
      </c>
      <c r="J6462" s="23" t="s">
        <v>449</v>
      </c>
      <c r="K6462" s="23" t="s">
        <v>681</v>
      </c>
      <c r="L6462" s="24">
        <v>62440.1</v>
      </c>
      <c r="M6462">
        <v>5</v>
      </c>
      <c r="N6462" s="25">
        <v>0.05</v>
      </c>
      <c r="O6462" s="24">
        <v>16806.88</v>
      </c>
      <c r="P6462" s="26">
        <f t="shared" si="600"/>
        <v>0.26916805065975236</v>
      </c>
      <c r="Q6462" t="str">
        <f t="shared" si="601"/>
        <v>Medium</v>
      </c>
      <c r="R6462" t="str">
        <f t="shared" si="602"/>
        <v>Low</v>
      </c>
      <c r="S6462" s="23">
        <f t="shared" si="603"/>
        <v>2022</v>
      </c>
      <c r="T6462" s="23">
        <f t="shared" si="604"/>
        <v>6</v>
      </c>
      <c r="U6462" t="str">
        <f t="shared" si="605"/>
        <v>Jun-2022</v>
      </c>
    </row>
    <row r="6463" spans="1:21" x14ac:dyDescent="0.3">
      <c r="A6463" t="s">
        <v>8474</v>
      </c>
      <c r="B6463" s="22">
        <v>44669</v>
      </c>
      <c r="C6463" s="22">
        <v>44676</v>
      </c>
      <c r="D6463" s="23" t="s">
        <v>102</v>
      </c>
      <c r="E6463" s="23" t="s">
        <v>2764</v>
      </c>
      <c r="F6463" s="23" t="s">
        <v>52</v>
      </c>
      <c r="G6463" s="23" t="s">
        <v>53</v>
      </c>
      <c r="H6463" s="23" t="s">
        <v>54</v>
      </c>
      <c r="I6463" s="23" t="s">
        <v>118</v>
      </c>
      <c r="J6463" s="23" t="s">
        <v>303</v>
      </c>
      <c r="K6463" s="23" t="s">
        <v>421</v>
      </c>
      <c r="L6463" s="24">
        <v>60237.8</v>
      </c>
      <c r="M6463">
        <v>7</v>
      </c>
      <c r="N6463" s="25">
        <v>0.15</v>
      </c>
      <c r="O6463" s="24">
        <v>19396.95</v>
      </c>
      <c r="P6463" s="26">
        <f t="shared" si="600"/>
        <v>0.32200628176991858</v>
      </c>
      <c r="Q6463" t="str">
        <f t="shared" si="601"/>
        <v>High</v>
      </c>
      <c r="R6463" t="str">
        <f t="shared" si="602"/>
        <v>Medium</v>
      </c>
      <c r="S6463" s="23">
        <f t="shared" si="603"/>
        <v>2022</v>
      </c>
      <c r="T6463" s="23">
        <f t="shared" si="604"/>
        <v>4</v>
      </c>
      <c r="U6463" t="str">
        <f t="shared" si="605"/>
        <v>Apr-2022</v>
      </c>
    </row>
    <row r="6464" spans="1:21" x14ac:dyDescent="0.3">
      <c r="A6464" t="s">
        <v>8475</v>
      </c>
      <c r="B6464" s="22">
        <v>45915</v>
      </c>
      <c r="C6464" s="22">
        <v>45917</v>
      </c>
      <c r="D6464" s="23" t="s">
        <v>61</v>
      </c>
      <c r="E6464" s="23" t="s">
        <v>253</v>
      </c>
      <c r="F6464" s="23" t="s">
        <v>80</v>
      </c>
      <c r="G6464" s="23" t="s">
        <v>53</v>
      </c>
      <c r="H6464" s="23" t="s">
        <v>54</v>
      </c>
      <c r="I6464" s="23" t="s">
        <v>96</v>
      </c>
      <c r="J6464" s="23" t="s">
        <v>97</v>
      </c>
      <c r="K6464" s="23" t="s">
        <v>98</v>
      </c>
      <c r="L6464" s="24">
        <v>33657.050000000003</v>
      </c>
      <c r="M6464">
        <v>5</v>
      </c>
      <c r="N6464" s="25">
        <v>0.15</v>
      </c>
      <c r="O6464" s="24">
        <v>6267.62</v>
      </c>
      <c r="P6464" s="26">
        <f t="shared" si="600"/>
        <v>0.18622012327283582</v>
      </c>
      <c r="Q6464" t="str">
        <f t="shared" si="601"/>
        <v>Low</v>
      </c>
      <c r="R6464" t="str">
        <f t="shared" si="602"/>
        <v>Medium</v>
      </c>
      <c r="S6464" s="23">
        <f t="shared" si="603"/>
        <v>2025</v>
      </c>
      <c r="T6464" s="23">
        <f t="shared" si="604"/>
        <v>9</v>
      </c>
      <c r="U6464" t="str">
        <f t="shared" si="605"/>
        <v>Sep-2025</v>
      </c>
    </row>
    <row r="6465" spans="1:21" x14ac:dyDescent="0.3">
      <c r="A6465" t="s">
        <v>8476</v>
      </c>
      <c r="B6465" s="22">
        <v>45719</v>
      </c>
      <c r="C6465" s="22">
        <v>45725</v>
      </c>
      <c r="D6465" s="23" t="s">
        <v>102</v>
      </c>
      <c r="E6465" s="23" t="s">
        <v>543</v>
      </c>
      <c r="F6465" s="23" t="s">
        <v>71</v>
      </c>
      <c r="G6465" s="23" t="s">
        <v>81</v>
      </c>
      <c r="H6465" s="23" t="s">
        <v>186</v>
      </c>
      <c r="I6465" s="23" t="s">
        <v>118</v>
      </c>
      <c r="J6465" s="23" t="s">
        <v>230</v>
      </c>
      <c r="K6465" s="23" t="s">
        <v>356</v>
      </c>
      <c r="L6465" s="24">
        <v>20335.36</v>
      </c>
      <c r="M6465">
        <v>2</v>
      </c>
      <c r="N6465" s="25">
        <v>0.25</v>
      </c>
      <c r="O6465" s="24">
        <v>3582.4</v>
      </c>
      <c r="P6465" s="26">
        <f t="shared" si="600"/>
        <v>0.17616604771196576</v>
      </c>
      <c r="Q6465" t="str">
        <f t="shared" si="601"/>
        <v>Low</v>
      </c>
      <c r="R6465" t="str">
        <f t="shared" si="602"/>
        <v>High</v>
      </c>
      <c r="S6465" s="23">
        <f t="shared" si="603"/>
        <v>2025</v>
      </c>
      <c r="T6465" s="23">
        <f t="shared" si="604"/>
        <v>3</v>
      </c>
      <c r="U6465" t="str">
        <f t="shared" si="605"/>
        <v>Mar-2025</v>
      </c>
    </row>
    <row r="6466" spans="1:21" x14ac:dyDescent="0.3">
      <c r="A6466" t="s">
        <v>8477</v>
      </c>
      <c r="B6466" s="22">
        <v>45963</v>
      </c>
      <c r="C6466" s="22">
        <v>45964</v>
      </c>
      <c r="D6466" s="23" t="s">
        <v>78</v>
      </c>
      <c r="E6466" s="23" t="s">
        <v>1929</v>
      </c>
      <c r="F6466" s="23" t="s">
        <v>80</v>
      </c>
      <c r="G6466" s="23" t="s">
        <v>53</v>
      </c>
      <c r="H6466" s="23" t="s">
        <v>54</v>
      </c>
      <c r="I6466" s="23" t="s">
        <v>118</v>
      </c>
      <c r="J6466" s="23" t="s">
        <v>119</v>
      </c>
      <c r="K6466" s="23" t="s">
        <v>270</v>
      </c>
      <c r="L6466" s="24">
        <v>18033.099999999999</v>
      </c>
      <c r="M6466">
        <v>2</v>
      </c>
      <c r="N6466" s="25">
        <v>0.15</v>
      </c>
      <c r="O6466" s="24">
        <v>4906</v>
      </c>
      <c r="P6466" s="26">
        <f t="shared" si="600"/>
        <v>0.27205527613111447</v>
      </c>
      <c r="Q6466" t="str">
        <f t="shared" si="601"/>
        <v>Medium</v>
      </c>
      <c r="R6466" t="str">
        <f t="shared" si="602"/>
        <v>Medium</v>
      </c>
      <c r="S6466" s="23">
        <f t="shared" si="603"/>
        <v>2025</v>
      </c>
      <c r="T6466" s="23">
        <f t="shared" si="604"/>
        <v>11</v>
      </c>
      <c r="U6466" t="str">
        <f t="shared" si="605"/>
        <v>Nov-2025</v>
      </c>
    </row>
    <row r="6467" spans="1:21" x14ac:dyDescent="0.3">
      <c r="A6467" t="s">
        <v>8478</v>
      </c>
      <c r="B6467" s="22">
        <v>44739</v>
      </c>
      <c r="C6467" s="22">
        <v>44743</v>
      </c>
      <c r="D6467" s="23" t="s">
        <v>78</v>
      </c>
      <c r="E6467" s="23" t="s">
        <v>963</v>
      </c>
      <c r="F6467" s="23" t="s">
        <v>80</v>
      </c>
      <c r="G6467" s="23" t="s">
        <v>72</v>
      </c>
      <c r="H6467" s="23" t="s">
        <v>73</v>
      </c>
      <c r="I6467" s="23" t="s">
        <v>118</v>
      </c>
      <c r="J6467" s="23" t="s">
        <v>303</v>
      </c>
      <c r="K6467" s="23" t="s">
        <v>421</v>
      </c>
      <c r="L6467" s="24">
        <v>91203.92</v>
      </c>
      <c r="M6467">
        <v>8</v>
      </c>
      <c r="N6467" s="25">
        <v>0.15</v>
      </c>
      <c r="O6467" s="24">
        <v>27977.72</v>
      </c>
      <c r="P6467" s="26">
        <f t="shared" si="600"/>
        <v>0.30676006031319708</v>
      </c>
      <c r="Q6467" t="str">
        <f t="shared" si="601"/>
        <v>High</v>
      </c>
      <c r="R6467" t="str">
        <f t="shared" si="602"/>
        <v>Medium</v>
      </c>
      <c r="S6467" s="23">
        <f t="shared" si="603"/>
        <v>2022</v>
      </c>
      <c r="T6467" s="23">
        <f t="shared" si="604"/>
        <v>6</v>
      </c>
      <c r="U6467" t="str">
        <f t="shared" si="605"/>
        <v>Jun-2022</v>
      </c>
    </row>
    <row r="6468" spans="1:21" x14ac:dyDescent="0.3">
      <c r="A6468" t="s">
        <v>8479</v>
      </c>
      <c r="B6468" s="22">
        <v>44732</v>
      </c>
      <c r="C6468" s="22">
        <v>44738</v>
      </c>
      <c r="D6468" s="23" t="s">
        <v>50</v>
      </c>
      <c r="E6468" s="23" t="s">
        <v>2093</v>
      </c>
      <c r="F6468" s="23" t="s">
        <v>80</v>
      </c>
      <c r="G6468" s="23" t="s">
        <v>63</v>
      </c>
      <c r="H6468" s="23" t="s">
        <v>64</v>
      </c>
      <c r="I6468" s="23" t="s">
        <v>118</v>
      </c>
      <c r="J6468" s="23" t="s">
        <v>230</v>
      </c>
      <c r="K6468" s="23" t="s">
        <v>356</v>
      </c>
      <c r="L6468" s="24">
        <v>7603.89</v>
      </c>
      <c r="M6468">
        <v>1</v>
      </c>
      <c r="N6468" s="25">
        <v>0.1</v>
      </c>
      <c r="O6468" s="24">
        <v>1061.9000000000001</v>
      </c>
      <c r="P6468" s="26">
        <f t="shared" ref="P6468:P6531" si="606">IFERROR(O6468/L6468,0)</f>
        <v>0.13965220433225625</v>
      </c>
      <c r="Q6468" t="str">
        <f t="shared" ref="Q6468:Q6531" si="607">IF(P6468&gt;=0.3,"High",IF(P6468&gt;=0.2,"Medium","Low"))</f>
        <v>Low</v>
      </c>
      <c r="R6468" t="str">
        <f t="shared" ref="R6468:R6531" si="608">IF(N6468=0,"None",IF(N6468&lt;=0.1,"Low",IF(N6468&lt;=0.2,"Medium","High")))</f>
        <v>Low</v>
      </c>
      <c r="S6468" s="23">
        <f t="shared" ref="S6468:S6531" si="609">YEAR(B6468)</f>
        <v>2022</v>
      </c>
      <c r="T6468" s="23">
        <f t="shared" ref="T6468:T6531" si="610">MONTH(B6468)</f>
        <v>6</v>
      </c>
      <c r="U6468" t="str">
        <f t="shared" ref="U6468:U6531" si="611">TEXT(B6468,"mmm-yyyy")</f>
        <v>Jun-2022</v>
      </c>
    </row>
    <row r="6469" spans="1:21" x14ac:dyDescent="0.3">
      <c r="A6469" t="s">
        <v>8480</v>
      </c>
      <c r="B6469" s="22">
        <v>45710</v>
      </c>
      <c r="C6469" s="22">
        <v>45716</v>
      </c>
      <c r="D6469" s="23" t="s">
        <v>50</v>
      </c>
      <c r="E6469" s="23" t="s">
        <v>1183</v>
      </c>
      <c r="F6469" s="23" t="s">
        <v>80</v>
      </c>
      <c r="G6469" s="23" t="s">
        <v>72</v>
      </c>
      <c r="H6469" s="23" t="s">
        <v>117</v>
      </c>
      <c r="I6469" s="23" t="s">
        <v>55</v>
      </c>
      <c r="J6469" s="23" t="s">
        <v>141</v>
      </c>
      <c r="K6469" s="23" t="s">
        <v>978</v>
      </c>
      <c r="L6469" s="24">
        <v>16165.04</v>
      </c>
      <c r="M6469">
        <v>8</v>
      </c>
      <c r="N6469" s="25">
        <v>0.15</v>
      </c>
      <c r="O6469" s="24">
        <v>3095.68</v>
      </c>
      <c r="P6469" s="26">
        <f t="shared" si="606"/>
        <v>0.19150462974418866</v>
      </c>
      <c r="Q6469" t="str">
        <f t="shared" si="607"/>
        <v>Low</v>
      </c>
      <c r="R6469" t="str">
        <f t="shared" si="608"/>
        <v>Medium</v>
      </c>
      <c r="S6469" s="23">
        <f t="shared" si="609"/>
        <v>2025</v>
      </c>
      <c r="T6469" s="23">
        <f t="shared" si="610"/>
        <v>2</v>
      </c>
      <c r="U6469" t="str">
        <f t="shared" si="611"/>
        <v>Feb-2025</v>
      </c>
    </row>
    <row r="6470" spans="1:21" x14ac:dyDescent="0.3">
      <c r="A6470" t="s">
        <v>8481</v>
      </c>
      <c r="B6470" s="22">
        <v>45026</v>
      </c>
      <c r="C6470" s="22">
        <v>45027</v>
      </c>
      <c r="D6470" s="23" t="s">
        <v>78</v>
      </c>
      <c r="E6470" s="23" t="s">
        <v>235</v>
      </c>
      <c r="F6470" s="23" t="s">
        <v>71</v>
      </c>
      <c r="G6470" s="23" t="s">
        <v>53</v>
      </c>
      <c r="H6470" s="23" t="s">
        <v>110</v>
      </c>
      <c r="I6470" s="23" t="s">
        <v>83</v>
      </c>
      <c r="J6470" s="23" t="s">
        <v>84</v>
      </c>
      <c r="K6470" s="23" t="s">
        <v>85</v>
      </c>
      <c r="L6470" s="24">
        <v>9060.9</v>
      </c>
      <c r="M6470">
        <v>6</v>
      </c>
      <c r="N6470" s="25">
        <v>0.1</v>
      </c>
      <c r="O6470" s="24">
        <v>1894.5</v>
      </c>
      <c r="P6470" s="26">
        <f t="shared" si="606"/>
        <v>0.20908519021289276</v>
      </c>
      <c r="Q6470" t="str">
        <f t="shared" si="607"/>
        <v>Medium</v>
      </c>
      <c r="R6470" t="str">
        <f t="shared" si="608"/>
        <v>Low</v>
      </c>
      <c r="S6470" s="23">
        <f t="shared" si="609"/>
        <v>2023</v>
      </c>
      <c r="T6470" s="23">
        <f t="shared" si="610"/>
        <v>4</v>
      </c>
      <c r="U6470" t="str">
        <f t="shared" si="611"/>
        <v>Apr-2023</v>
      </c>
    </row>
    <row r="6471" spans="1:21" x14ac:dyDescent="0.3">
      <c r="A6471" t="s">
        <v>8482</v>
      </c>
      <c r="B6471" s="22">
        <v>44732</v>
      </c>
      <c r="C6471" s="22">
        <v>44736</v>
      </c>
      <c r="D6471" s="23" t="s">
        <v>78</v>
      </c>
      <c r="E6471" s="23" t="s">
        <v>2400</v>
      </c>
      <c r="F6471" s="23" t="s">
        <v>52</v>
      </c>
      <c r="G6471" s="23" t="s">
        <v>53</v>
      </c>
      <c r="H6471" s="23" t="s">
        <v>246</v>
      </c>
      <c r="I6471" s="23" t="s">
        <v>118</v>
      </c>
      <c r="J6471" s="23" t="s">
        <v>191</v>
      </c>
      <c r="K6471" s="23" t="s">
        <v>192</v>
      </c>
      <c r="L6471" s="24">
        <v>88360.86</v>
      </c>
      <c r="M6471">
        <v>6</v>
      </c>
      <c r="N6471" s="25">
        <v>0.1</v>
      </c>
      <c r="O6471" s="24">
        <v>29460.98</v>
      </c>
      <c r="P6471" s="26">
        <f t="shared" si="606"/>
        <v>0.3334166281315053</v>
      </c>
      <c r="Q6471" t="str">
        <f t="shared" si="607"/>
        <v>High</v>
      </c>
      <c r="R6471" t="str">
        <f t="shared" si="608"/>
        <v>Low</v>
      </c>
      <c r="S6471" s="23">
        <f t="shared" si="609"/>
        <v>2022</v>
      </c>
      <c r="T6471" s="23">
        <f t="shared" si="610"/>
        <v>6</v>
      </c>
      <c r="U6471" t="str">
        <f t="shared" si="611"/>
        <v>Jun-2022</v>
      </c>
    </row>
    <row r="6472" spans="1:21" x14ac:dyDescent="0.3">
      <c r="A6472" t="s">
        <v>8483</v>
      </c>
      <c r="B6472" s="22">
        <v>45769</v>
      </c>
      <c r="C6472" s="22">
        <v>45772</v>
      </c>
      <c r="D6472" s="23" t="s">
        <v>50</v>
      </c>
      <c r="E6472" s="23" t="s">
        <v>124</v>
      </c>
      <c r="F6472" s="23" t="s">
        <v>80</v>
      </c>
      <c r="G6472" s="23" t="s">
        <v>63</v>
      </c>
      <c r="H6472" s="23" t="s">
        <v>64</v>
      </c>
      <c r="I6472" s="23" t="s">
        <v>96</v>
      </c>
      <c r="J6472" s="23" t="s">
        <v>166</v>
      </c>
      <c r="K6472" s="23" t="s">
        <v>167</v>
      </c>
      <c r="L6472" s="24">
        <v>72441</v>
      </c>
      <c r="M6472">
        <v>10</v>
      </c>
      <c r="N6472" s="25">
        <v>0.2</v>
      </c>
      <c r="O6472" s="24">
        <v>11830.82</v>
      </c>
      <c r="P6472" s="26">
        <f t="shared" si="606"/>
        <v>0.16331663008517275</v>
      </c>
      <c r="Q6472" t="str">
        <f t="shared" si="607"/>
        <v>Low</v>
      </c>
      <c r="R6472" t="str">
        <f t="shared" si="608"/>
        <v>Medium</v>
      </c>
      <c r="S6472" s="23">
        <f t="shared" si="609"/>
        <v>2025</v>
      </c>
      <c r="T6472" s="23">
        <f t="shared" si="610"/>
        <v>4</v>
      </c>
      <c r="U6472" t="str">
        <f t="shared" si="611"/>
        <v>Apr-2025</v>
      </c>
    </row>
    <row r="6473" spans="1:21" x14ac:dyDescent="0.3">
      <c r="A6473" t="s">
        <v>8484</v>
      </c>
      <c r="B6473" s="22">
        <v>45205</v>
      </c>
      <c r="C6473" s="22">
        <v>45206</v>
      </c>
      <c r="D6473" s="23" t="s">
        <v>102</v>
      </c>
      <c r="E6473" s="23" t="s">
        <v>79</v>
      </c>
      <c r="F6473" s="23" t="s">
        <v>80</v>
      </c>
      <c r="G6473" s="23" t="s">
        <v>72</v>
      </c>
      <c r="H6473" s="23" t="s">
        <v>104</v>
      </c>
      <c r="I6473" s="23" t="s">
        <v>118</v>
      </c>
      <c r="J6473" s="23" t="s">
        <v>303</v>
      </c>
      <c r="K6473" s="23" t="s">
        <v>421</v>
      </c>
      <c r="L6473" s="24">
        <v>98215.92</v>
      </c>
      <c r="M6473">
        <v>8</v>
      </c>
      <c r="N6473" s="25">
        <v>0.25</v>
      </c>
      <c r="O6473" s="24">
        <v>21122.1</v>
      </c>
      <c r="P6473" s="26">
        <f t="shared" si="606"/>
        <v>0.21505780325633561</v>
      </c>
      <c r="Q6473" t="str">
        <f t="shared" si="607"/>
        <v>Medium</v>
      </c>
      <c r="R6473" t="str">
        <f t="shared" si="608"/>
        <v>High</v>
      </c>
      <c r="S6473" s="23">
        <f t="shared" si="609"/>
        <v>2023</v>
      </c>
      <c r="T6473" s="23">
        <f t="shared" si="610"/>
        <v>10</v>
      </c>
      <c r="U6473" t="str">
        <f t="shared" si="611"/>
        <v>Oct-2023</v>
      </c>
    </row>
    <row r="6474" spans="1:21" x14ac:dyDescent="0.3">
      <c r="A6474" t="s">
        <v>8485</v>
      </c>
      <c r="B6474" s="22">
        <v>45136</v>
      </c>
      <c r="C6474" s="22">
        <v>45143</v>
      </c>
      <c r="D6474" s="23" t="s">
        <v>102</v>
      </c>
      <c r="E6474" s="23" t="s">
        <v>833</v>
      </c>
      <c r="F6474" s="23" t="s">
        <v>52</v>
      </c>
      <c r="G6474" s="23" t="s">
        <v>63</v>
      </c>
      <c r="H6474" s="23" t="s">
        <v>172</v>
      </c>
      <c r="I6474" s="23" t="s">
        <v>96</v>
      </c>
      <c r="J6474" s="23" t="s">
        <v>166</v>
      </c>
      <c r="K6474" s="23" t="s">
        <v>762</v>
      </c>
      <c r="L6474" s="24">
        <v>11063.98</v>
      </c>
      <c r="M6474">
        <v>2</v>
      </c>
      <c r="N6474" s="25">
        <v>0.15</v>
      </c>
      <c r="O6474" s="24">
        <v>1972.71</v>
      </c>
      <c r="P6474" s="26">
        <f t="shared" si="606"/>
        <v>0.17830021384709663</v>
      </c>
      <c r="Q6474" t="str">
        <f t="shared" si="607"/>
        <v>Low</v>
      </c>
      <c r="R6474" t="str">
        <f t="shared" si="608"/>
        <v>Medium</v>
      </c>
      <c r="S6474" s="23">
        <f t="shared" si="609"/>
        <v>2023</v>
      </c>
      <c r="T6474" s="23">
        <f t="shared" si="610"/>
        <v>7</v>
      </c>
      <c r="U6474" t="str">
        <f t="shared" si="611"/>
        <v>Jul-2023</v>
      </c>
    </row>
    <row r="6475" spans="1:21" x14ac:dyDescent="0.3">
      <c r="A6475" t="s">
        <v>8486</v>
      </c>
      <c r="B6475" s="22">
        <v>45877</v>
      </c>
      <c r="C6475" s="22">
        <v>45881</v>
      </c>
      <c r="D6475" s="23" t="s">
        <v>61</v>
      </c>
      <c r="E6475" s="23" t="s">
        <v>688</v>
      </c>
      <c r="F6475" s="23" t="s">
        <v>52</v>
      </c>
      <c r="G6475" s="23" t="s">
        <v>63</v>
      </c>
      <c r="H6475" s="23" t="s">
        <v>213</v>
      </c>
      <c r="I6475" s="23" t="s">
        <v>55</v>
      </c>
      <c r="J6475" s="23" t="s">
        <v>65</v>
      </c>
      <c r="K6475" s="23" t="s">
        <v>130</v>
      </c>
      <c r="L6475" s="24">
        <v>131769.60000000001</v>
      </c>
      <c r="M6475">
        <v>10</v>
      </c>
      <c r="N6475" s="25">
        <v>0.2</v>
      </c>
      <c r="O6475" s="24">
        <v>37713.46</v>
      </c>
      <c r="P6475" s="26">
        <f t="shared" si="606"/>
        <v>0.28620759264655882</v>
      </c>
      <c r="Q6475" t="str">
        <f t="shared" si="607"/>
        <v>Medium</v>
      </c>
      <c r="R6475" t="str">
        <f t="shared" si="608"/>
        <v>Medium</v>
      </c>
      <c r="S6475" s="23">
        <f t="shared" si="609"/>
        <v>2025</v>
      </c>
      <c r="T6475" s="23">
        <f t="shared" si="610"/>
        <v>8</v>
      </c>
      <c r="U6475" t="str">
        <f t="shared" si="611"/>
        <v>Aug-2025</v>
      </c>
    </row>
    <row r="6476" spans="1:21" x14ac:dyDescent="0.3">
      <c r="A6476" t="s">
        <v>8487</v>
      </c>
      <c r="B6476" s="22">
        <v>45426</v>
      </c>
      <c r="C6476" s="22">
        <v>45428</v>
      </c>
      <c r="D6476" s="23" t="s">
        <v>78</v>
      </c>
      <c r="E6476" s="23" t="s">
        <v>1047</v>
      </c>
      <c r="F6476" s="23" t="s">
        <v>52</v>
      </c>
      <c r="G6476" s="23" t="s">
        <v>72</v>
      </c>
      <c r="H6476" s="23" t="s">
        <v>346</v>
      </c>
      <c r="I6476" s="23" t="s">
        <v>96</v>
      </c>
      <c r="J6476" s="23" t="s">
        <v>111</v>
      </c>
      <c r="K6476" s="23" t="s">
        <v>225</v>
      </c>
      <c r="L6476" s="24">
        <v>6528.87</v>
      </c>
      <c r="M6476">
        <v>3</v>
      </c>
      <c r="N6476" s="25">
        <v>0.05</v>
      </c>
      <c r="O6476" s="24">
        <v>1101.96</v>
      </c>
      <c r="P6476" s="26">
        <f t="shared" si="606"/>
        <v>0.16878265304715825</v>
      </c>
      <c r="Q6476" t="str">
        <f t="shared" si="607"/>
        <v>Low</v>
      </c>
      <c r="R6476" t="str">
        <f t="shared" si="608"/>
        <v>Low</v>
      </c>
      <c r="S6476" s="23">
        <f t="shared" si="609"/>
        <v>2024</v>
      </c>
      <c r="T6476" s="23">
        <f t="shared" si="610"/>
        <v>5</v>
      </c>
      <c r="U6476" t="str">
        <f t="shared" si="611"/>
        <v>May-2024</v>
      </c>
    </row>
    <row r="6477" spans="1:21" x14ac:dyDescent="0.3">
      <c r="A6477" t="s">
        <v>8488</v>
      </c>
      <c r="B6477" s="22">
        <v>45104</v>
      </c>
      <c r="C6477" s="22">
        <v>45111</v>
      </c>
      <c r="D6477" s="23" t="s">
        <v>78</v>
      </c>
      <c r="E6477" s="23" t="s">
        <v>1284</v>
      </c>
      <c r="F6477" s="23" t="s">
        <v>52</v>
      </c>
      <c r="G6477" s="23" t="s">
        <v>63</v>
      </c>
      <c r="H6477" s="23" t="s">
        <v>213</v>
      </c>
      <c r="I6477" s="23" t="s">
        <v>96</v>
      </c>
      <c r="J6477" s="23" t="s">
        <v>166</v>
      </c>
      <c r="K6477" s="23" t="s">
        <v>762</v>
      </c>
      <c r="L6477" s="24">
        <v>26010.45</v>
      </c>
      <c r="M6477">
        <v>5</v>
      </c>
      <c r="N6477" s="25">
        <v>0.1</v>
      </c>
      <c r="O6477" s="24">
        <v>6401.66</v>
      </c>
      <c r="P6477" s="26">
        <f t="shared" si="606"/>
        <v>0.24611877149376499</v>
      </c>
      <c r="Q6477" t="str">
        <f t="shared" si="607"/>
        <v>Medium</v>
      </c>
      <c r="R6477" t="str">
        <f t="shared" si="608"/>
        <v>Low</v>
      </c>
      <c r="S6477" s="23">
        <f t="shared" si="609"/>
        <v>2023</v>
      </c>
      <c r="T6477" s="23">
        <f t="shared" si="610"/>
        <v>6</v>
      </c>
      <c r="U6477" t="str">
        <f t="shared" si="611"/>
        <v>Jun-2023</v>
      </c>
    </row>
    <row r="6478" spans="1:21" x14ac:dyDescent="0.3">
      <c r="A6478" t="s">
        <v>8489</v>
      </c>
      <c r="B6478" s="22">
        <v>44622</v>
      </c>
      <c r="C6478" s="22">
        <v>44626</v>
      </c>
      <c r="D6478" s="23" t="s">
        <v>78</v>
      </c>
      <c r="E6478" s="23" t="s">
        <v>1159</v>
      </c>
      <c r="F6478" s="23" t="s">
        <v>80</v>
      </c>
      <c r="G6478" s="23" t="s">
        <v>179</v>
      </c>
      <c r="H6478" s="23" t="s">
        <v>180</v>
      </c>
      <c r="I6478" s="23" t="s">
        <v>118</v>
      </c>
      <c r="J6478" s="23" t="s">
        <v>230</v>
      </c>
      <c r="K6478" s="23" t="s">
        <v>351</v>
      </c>
      <c r="L6478" s="24">
        <v>7084.41</v>
      </c>
      <c r="M6478">
        <v>3</v>
      </c>
      <c r="N6478" s="25">
        <v>0.2</v>
      </c>
      <c r="O6478" s="24">
        <v>1441.63</v>
      </c>
      <c r="P6478" s="26">
        <f t="shared" si="606"/>
        <v>0.20349330431186227</v>
      </c>
      <c r="Q6478" t="str">
        <f t="shared" si="607"/>
        <v>Medium</v>
      </c>
      <c r="R6478" t="str">
        <f t="shared" si="608"/>
        <v>Medium</v>
      </c>
      <c r="S6478" s="23">
        <f t="shared" si="609"/>
        <v>2022</v>
      </c>
      <c r="T6478" s="23">
        <f t="shared" si="610"/>
        <v>3</v>
      </c>
      <c r="U6478" t="str">
        <f t="shared" si="611"/>
        <v>Mar-2022</v>
      </c>
    </row>
    <row r="6479" spans="1:21" x14ac:dyDescent="0.3">
      <c r="A6479" t="s">
        <v>8490</v>
      </c>
      <c r="B6479" s="22">
        <v>45105</v>
      </c>
      <c r="C6479" s="22">
        <v>45107</v>
      </c>
      <c r="D6479" s="23" t="s">
        <v>78</v>
      </c>
      <c r="E6479" s="23" t="s">
        <v>1299</v>
      </c>
      <c r="F6479" s="23" t="s">
        <v>52</v>
      </c>
      <c r="G6479" s="23" t="s">
        <v>179</v>
      </c>
      <c r="H6479" s="23" t="s">
        <v>236</v>
      </c>
      <c r="I6479" s="23" t="s">
        <v>55</v>
      </c>
      <c r="J6479" s="23" t="s">
        <v>173</v>
      </c>
      <c r="K6479" s="23" t="s">
        <v>735</v>
      </c>
      <c r="L6479" s="24">
        <v>24450.76</v>
      </c>
      <c r="M6479">
        <v>2</v>
      </c>
      <c r="N6479" s="25">
        <v>0.05</v>
      </c>
      <c r="O6479" s="24">
        <v>5727.99</v>
      </c>
      <c r="P6479" s="26">
        <f t="shared" si="606"/>
        <v>0.23426633773346922</v>
      </c>
      <c r="Q6479" t="str">
        <f t="shared" si="607"/>
        <v>Medium</v>
      </c>
      <c r="R6479" t="str">
        <f t="shared" si="608"/>
        <v>Low</v>
      </c>
      <c r="S6479" s="23">
        <f t="shared" si="609"/>
        <v>2023</v>
      </c>
      <c r="T6479" s="23">
        <f t="shared" si="610"/>
        <v>6</v>
      </c>
      <c r="U6479" t="str">
        <f t="shared" si="611"/>
        <v>Jun-2023</v>
      </c>
    </row>
    <row r="6480" spans="1:21" x14ac:dyDescent="0.3">
      <c r="A6480" t="s">
        <v>8491</v>
      </c>
      <c r="B6480" s="22">
        <v>44651</v>
      </c>
      <c r="C6480" s="22">
        <v>44656</v>
      </c>
      <c r="D6480" s="23" t="s">
        <v>61</v>
      </c>
      <c r="E6480" s="23" t="s">
        <v>2093</v>
      </c>
      <c r="F6480" s="23" t="s">
        <v>52</v>
      </c>
      <c r="G6480" s="23" t="s">
        <v>81</v>
      </c>
      <c r="H6480" s="23" t="s">
        <v>186</v>
      </c>
      <c r="I6480" s="23" t="s">
        <v>96</v>
      </c>
      <c r="J6480" s="23" t="s">
        <v>135</v>
      </c>
      <c r="K6480" s="23" t="s">
        <v>136</v>
      </c>
      <c r="L6480" s="24">
        <v>32378.43</v>
      </c>
      <c r="M6480">
        <v>3</v>
      </c>
      <c r="N6480" s="25">
        <v>0.1</v>
      </c>
      <c r="O6480" s="24">
        <v>11127.94</v>
      </c>
      <c r="P6480" s="26">
        <f t="shared" si="606"/>
        <v>0.34368374254094469</v>
      </c>
      <c r="Q6480" t="str">
        <f t="shared" si="607"/>
        <v>High</v>
      </c>
      <c r="R6480" t="str">
        <f t="shared" si="608"/>
        <v>Low</v>
      </c>
      <c r="S6480" s="23">
        <f t="shared" si="609"/>
        <v>2022</v>
      </c>
      <c r="T6480" s="23">
        <f t="shared" si="610"/>
        <v>3</v>
      </c>
      <c r="U6480" t="str">
        <f t="shared" si="611"/>
        <v>Mar-2022</v>
      </c>
    </row>
    <row r="6481" spans="1:21" x14ac:dyDescent="0.3">
      <c r="A6481" t="s">
        <v>8492</v>
      </c>
      <c r="B6481" s="22">
        <v>45342</v>
      </c>
      <c r="C6481" s="22">
        <v>45345</v>
      </c>
      <c r="D6481" s="23" t="s">
        <v>102</v>
      </c>
      <c r="E6481" s="23" t="s">
        <v>757</v>
      </c>
      <c r="F6481" s="23" t="s">
        <v>80</v>
      </c>
      <c r="G6481" s="23" t="s">
        <v>63</v>
      </c>
      <c r="H6481" s="23" t="s">
        <v>213</v>
      </c>
      <c r="I6481" s="23" t="s">
        <v>118</v>
      </c>
      <c r="J6481" s="23" t="s">
        <v>119</v>
      </c>
      <c r="K6481" s="23" t="s">
        <v>120</v>
      </c>
      <c r="L6481" s="24">
        <v>14321.42</v>
      </c>
      <c r="M6481">
        <v>1</v>
      </c>
      <c r="N6481" s="25">
        <v>0.05</v>
      </c>
      <c r="O6481" s="24">
        <v>5017.8100000000004</v>
      </c>
      <c r="P6481" s="26">
        <f t="shared" si="606"/>
        <v>0.35037098276567552</v>
      </c>
      <c r="Q6481" t="str">
        <f t="shared" si="607"/>
        <v>High</v>
      </c>
      <c r="R6481" t="str">
        <f t="shared" si="608"/>
        <v>Low</v>
      </c>
      <c r="S6481" s="23">
        <f t="shared" si="609"/>
        <v>2024</v>
      </c>
      <c r="T6481" s="23">
        <f t="shared" si="610"/>
        <v>2</v>
      </c>
      <c r="U6481" t="str">
        <f t="shared" si="611"/>
        <v>Feb-2024</v>
      </c>
    </row>
    <row r="6482" spans="1:21" x14ac:dyDescent="0.3">
      <c r="A6482" t="s">
        <v>8493</v>
      </c>
      <c r="B6482" s="22">
        <v>45965</v>
      </c>
      <c r="C6482" s="22">
        <v>45968</v>
      </c>
      <c r="D6482" s="23" t="s">
        <v>102</v>
      </c>
      <c r="E6482" s="23" t="s">
        <v>990</v>
      </c>
      <c r="F6482" s="23" t="s">
        <v>80</v>
      </c>
      <c r="G6482" s="23" t="s">
        <v>53</v>
      </c>
      <c r="H6482" s="23" t="s">
        <v>110</v>
      </c>
      <c r="I6482" s="23" t="s">
        <v>83</v>
      </c>
      <c r="J6482" s="23" t="s">
        <v>156</v>
      </c>
      <c r="K6482" s="23" t="s">
        <v>208</v>
      </c>
      <c r="L6482" s="24">
        <v>4674.32</v>
      </c>
      <c r="M6482">
        <v>4</v>
      </c>
      <c r="N6482" s="25">
        <v>0.1</v>
      </c>
      <c r="O6482" s="24">
        <v>784.18</v>
      </c>
      <c r="P6482" s="26">
        <f t="shared" si="606"/>
        <v>0.16776343938797514</v>
      </c>
      <c r="Q6482" t="str">
        <f t="shared" si="607"/>
        <v>Low</v>
      </c>
      <c r="R6482" t="str">
        <f t="shared" si="608"/>
        <v>Low</v>
      </c>
      <c r="S6482" s="23">
        <f t="shared" si="609"/>
        <v>2025</v>
      </c>
      <c r="T6482" s="23">
        <f t="shared" si="610"/>
        <v>11</v>
      </c>
      <c r="U6482" t="str">
        <f t="shared" si="611"/>
        <v>Nov-2025</v>
      </c>
    </row>
    <row r="6483" spans="1:21" x14ac:dyDescent="0.3">
      <c r="A6483" t="s">
        <v>8494</v>
      </c>
      <c r="B6483" s="22">
        <v>45551</v>
      </c>
      <c r="C6483" s="22">
        <v>45555</v>
      </c>
      <c r="D6483" s="23" t="s">
        <v>102</v>
      </c>
      <c r="E6483" s="23" t="s">
        <v>757</v>
      </c>
      <c r="F6483" s="23" t="s">
        <v>71</v>
      </c>
      <c r="G6483" s="23" t="s">
        <v>179</v>
      </c>
      <c r="H6483" s="23" t="s">
        <v>180</v>
      </c>
      <c r="I6483" s="23" t="s">
        <v>55</v>
      </c>
      <c r="J6483" s="23" t="s">
        <v>141</v>
      </c>
      <c r="K6483" s="23" t="s">
        <v>241</v>
      </c>
      <c r="L6483" s="24">
        <v>31185.040000000001</v>
      </c>
      <c r="M6483">
        <v>4</v>
      </c>
      <c r="N6483" s="25">
        <v>0.1</v>
      </c>
      <c r="O6483" s="24">
        <v>7287.12</v>
      </c>
      <c r="P6483" s="26">
        <f t="shared" si="606"/>
        <v>0.23367358194826748</v>
      </c>
      <c r="Q6483" t="str">
        <f t="shared" si="607"/>
        <v>Medium</v>
      </c>
      <c r="R6483" t="str">
        <f t="shared" si="608"/>
        <v>Low</v>
      </c>
      <c r="S6483" s="23">
        <f t="shared" si="609"/>
        <v>2024</v>
      </c>
      <c r="T6483" s="23">
        <f t="shared" si="610"/>
        <v>9</v>
      </c>
      <c r="U6483" t="str">
        <f t="shared" si="611"/>
        <v>Sep-2024</v>
      </c>
    </row>
    <row r="6484" spans="1:21" x14ac:dyDescent="0.3">
      <c r="A6484" t="s">
        <v>8495</v>
      </c>
      <c r="B6484" s="22">
        <v>44802</v>
      </c>
      <c r="C6484" s="22">
        <v>44805</v>
      </c>
      <c r="D6484" s="23" t="s">
        <v>102</v>
      </c>
      <c r="E6484" s="23" t="s">
        <v>869</v>
      </c>
      <c r="F6484" s="23" t="s">
        <v>52</v>
      </c>
      <c r="G6484" s="23" t="s">
        <v>53</v>
      </c>
      <c r="H6484" s="23" t="s">
        <v>110</v>
      </c>
      <c r="I6484" s="23" t="s">
        <v>83</v>
      </c>
      <c r="J6484" s="23" t="s">
        <v>449</v>
      </c>
      <c r="K6484" s="23" t="s">
        <v>775</v>
      </c>
      <c r="L6484" s="24">
        <v>43116.800000000003</v>
      </c>
      <c r="M6484">
        <v>5</v>
      </c>
      <c r="N6484" s="25">
        <v>0.1</v>
      </c>
      <c r="O6484" s="24">
        <v>13630.42</v>
      </c>
      <c r="P6484" s="26">
        <f t="shared" si="606"/>
        <v>0.31612782024640046</v>
      </c>
      <c r="Q6484" t="str">
        <f t="shared" si="607"/>
        <v>High</v>
      </c>
      <c r="R6484" t="str">
        <f t="shared" si="608"/>
        <v>Low</v>
      </c>
      <c r="S6484" s="23">
        <f t="shared" si="609"/>
        <v>2022</v>
      </c>
      <c r="T6484" s="23">
        <f t="shared" si="610"/>
        <v>8</v>
      </c>
      <c r="U6484" t="str">
        <f t="shared" si="611"/>
        <v>Aug-2022</v>
      </c>
    </row>
    <row r="6485" spans="1:21" x14ac:dyDescent="0.3">
      <c r="A6485" t="s">
        <v>8496</v>
      </c>
      <c r="B6485" s="22">
        <v>45939</v>
      </c>
      <c r="C6485" s="22">
        <v>45941</v>
      </c>
      <c r="D6485" s="23" t="s">
        <v>50</v>
      </c>
      <c r="E6485" s="23" t="s">
        <v>1617</v>
      </c>
      <c r="F6485" s="23" t="s">
        <v>71</v>
      </c>
      <c r="G6485" s="23" t="s">
        <v>53</v>
      </c>
      <c r="H6485" s="23" t="s">
        <v>246</v>
      </c>
      <c r="I6485" s="23" t="s">
        <v>55</v>
      </c>
      <c r="J6485" s="23" t="s">
        <v>141</v>
      </c>
      <c r="K6485" s="23" t="s">
        <v>978</v>
      </c>
      <c r="L6485" s="24">
        <v>50618.6</v>
      </c>
      <c r="M6485">
        <v>4</v>
      </c>
      <c r="N6485" s="25">
        <v>0.25</v>
      </c>
      <c r="O6485" s="24">
        <v>15102.38</v>
      </c>
      <c r="P6485" s="26">
        <f t="shared" si="606"/>
        <v>0.29835633541820594</v>
      </c>
      <c r="Q6485" t="str">
        <f t="shared" si="607"/>
        <v>Medium</v>
      </c>
      <c r="R6485" t="str">
        <f t="shared" si="608"/>
        <v>High</v>
      </c>
      <c r="S6485" s="23">
        <f t="shared" si="609"/>
        <v>2025</v>
      </c>
      <c r="T6485" s="23">
        <f t="shared" si="610"/>
        <v>10</v>
      </c>
      <c r="U6485" t="str">
        <f t="shared" si="611"/>
        <v>Oct-2025</v>
      </c>
    </row>
    <row r="6486" spans="1:21" x14ac:dyDescent="0.3">
      <c r="A6486" t="s">
        <v>8497</v>
      </c>
      <c r="B6486" s="22">
        <v>44707</v>
      </c>
      <c r="C6486" s="22">
        <v>44710</v>
      </c>
      <c r="D6486" s="23" t="s">
        <v>78</v>
      </c>
      <c r="E6486" s="23" t="s">
        <v>190</v>
      </c>
      <c r="F6486" s="23" t="s">
        <v>71</v>
      </c>
      <c r="G6486" s="23" t="s">
        <v>179</v>
      </c>
      <c r="H6486" s="23" t="s">
        <v>180</v>
      </c>
      <c r="I6486" s="23" t="s">
        <v>118</v>
      </c>
      <c r="J6486" s="23" t="s">
        <v>191</v>
      </c>
      <c r="K6486" s="23" t="s">
        <v>829</v>
      </c>
      <c r="L6486" s="24">
        <v>99404.13</v>
      </c>
      <c r="M6486">
        <v>7</v>
      </c>
      <c r="N6486" s="25">
        <v>0.1</v>
      </c>
      <c r="O6486" s="24">
        <v>34524.81</v>
      </c>
      <c r="P6486" s="26">
        <f t="shared" si="606"/>
        <v>0.34731766175107609</v>
      </c>
      <c r="Q6486" t="str">
        <f t="shared" si="607"/>
        <v>High</v>
      </c>
      <c r="R6486" t="str">
        <f t="shared" si="608"/>
        <v>Low</v>
      </c>
      <c r="S6486" s="23">
        <f t="shared" si="609"/>
        <v>2022</v>
      </c>
      <c r="T6486" s="23">
        <f t="shared" si="610"/>
        <v>5</v>
      </c>
      <c r="U6486" t="str">
        <f t="shared" si="611"/>
        <v>May-2022</v>
      </c>
    </row>
    <row r="6487" spans="1:21" x14ac:dyDescent="0.3">
      <c r="A6487" t="s">
        <v>8498</v>
      </c>
      <c r="B6487" s="22">
        <v>45451</v>
      </c>
      <c r="C6487" s="22">
        <v>45458</v>
      </c>
      <c r="D6487" s="23" t="s">
        <v>61</v>
      </c>
      <c r="E6487" s="23" t="s">
        <v>2514</v>
      </c>
      <c r="F6487" s="23" t="s">
        <v>80</v>
      </c>
      <c r="G6487" s="23" t="s">
        <v>179</v>
      </c>
      <c r="H6487" s="23" t="s">
        <v>180</v>
      </c>
      <c r="I6487" s="23" t="s">
        <v>83</v>
      </c>
      <c r="J6487" s="23" t="s">
        <v>156</v>
      </c>
      <c r="K6487" s="23" t="s">
        <v>285</v>
      </c>
      <c r="L6487" s="24">
        <v>56968.24</v>
      </c>
      <c r="M6487">
        <v>7</v>
      </c>
      <c r="N6487" s="25">
        <v>0.2</v>
      </c>
      <c r="O6487" s="24">
        <v>13912.88</v>
      </c>
      <c r="P6487" s="26">
        <f t="shared" si="606"/>
        <v>0.24422169264839497</v>
      </c>
      <c r="Q6487" t="str">
        <f t="shared" si="607"/>
        <v>Medium</v>
      </c>
      <c r="R6487" t="str">
        <f t="shared" si="608"/>
        <v>Medium</v>
      </c>
      <c r="S6487" s="23">
        <f t="shared" si="609"/>
        <v>2024</v>
      </c>
      <c r="T6487" s="23">
        <f t="shared" si="610"/>
        <v>6</v>
      </c>
      <c r="U6487" t="str">
        <f t="shared" si="611"/>
        <v>Jun-2024</v>
      </c>
    </row>
    <row r="6488" spans="1:21" x14ac:dyDescent="0.3">
      <c r="A6488" t="s">
        <v>8499</v>
      </c>
      <c r="B6488" s="22">
        <v>44974</v>
      </c>
      <c r="C6488" s="22">
        <v>44980</v>
      </c>
      <c r="D6488" s="23" t="s">
        <v>50</v>
      </c>
      <c r="E6488" s="23" t="s">
        <v>1375</v>
      </c>
      <c r="F6488" s="23" t="s">
        <v>80</v>
      </c>
      <c r="G6488" s="23" t="s">
        <v>63</v>
      </c>
      <c r="H6488" s="23" t="s">
        <v>213</v>
      </c>
      <c r="I6488" s="23" t="s">
        <v>96</v>
      </c>
      <c r="J6488" s="23" t="s">
        <v>166</v>
      </c>
      <c r="K6488" s="23" t="s">
        <v>337</v>
      </c>
      <c r="L6488" s="24">
        <v>35705.199999999997</v>
      </c>
      <c r="M6488">
        <v>8</v>
      </c>
      <c r="N6488" s="25">
        <v>0.15</v>
      </c>
      <c r="O6488" s="24">
        <v>10858.52</v>
      </c>
      <c r="P6488" s="26">
        <f t="shared" si="606"/>
        <v>0.3041159270918522</v>
      </c>
      <c r="Q6488" t="str">
        <f t="shared" si="607"/>
        <v>High</v>
      </c>
      <c r="R6488" t="str">
        <f t="shared" si="608"/>
        <v>Medium</v>
      </c>
      <c r="S6488" s="23">
        <f t="shared" si="609"/>
        <v>2023</v>
      </c>
      <c r="T6488" s="23">
        <f t="shared" si="610"/>
        <v>2</v>
      </c>
      <c r="U6488" t="str">
        <f t="shared" si="611"/>
        <v>Feb-2023</v>
      </c>
    </row>
    <row r="6489" spans="1:21" x14ac:dyDescent="0.3">
      <c r="A6489" t="s">
        <v>8500</v>
      </c>
      <c r="B6489" s="22">
        <v>45981</v>
      </c>
      <c r="C6489" s="22">
        <v>45988</v>
      </c>
      <c r="D6489" s="23" t="s">
        <v>50</v>
      </c>
      <c r="E6489" s="23" t="s">
        <v>1416</v>
      </c>
      <c r="F6489" s="23" t="s">
        <v>71</v>
      </c>
      <c r="G6489" s="23" t="s">
        <v>63</v>
      </c>
      <c r="H6489" s="23" t="s">
        <v>213</v>
      </c>
      <c r="I6489" s="23" t="s">
        <v>118</v>
      </c>
      <c r="J6489" s="23" t="s">
        <v>230</v>
      </c>
      <c r="K6489" s="23" t="s">
        <v>351</v>
      </c>
      <c r="L6489" s="24">
        <v>74782.600000000006</v>
      </c>
      <c r="M6489">
        <v>10</v>
      </c>
      <c r="N6489" s="25">
        <v>0.2</v>
      </c>
      <c r="O6489" s="24">
        <v>18398.349999999999</v>
      </c>
      <c r="P6489" s="26">
        <f t="shared" si="606"/>
        <v>0.24602447628191582</v>
      </c>
      <c r="Q6489" t="str">
        <f t="shared" si="607"/>
        <v>Medium</v>
      </c>
      <c r="R6489" t="str">
        <f t="shared" si="608"/>
        <v>Medium</v>
      </c>
      <c r="S6489" s="23">
        <f t="shared" si="609"/>
        <v>2025</v>
      </c>
      <c r="T6489" s="23">
        <f t="shared" si="610"/>
        <v>11</v>
      </c>
      <c r="U6489" t="str">
        <f t="shared" si="611"/>
        <v>Nov-2025</v>
      </c>
    </row>
    <row r="6490" spans="1:21" x14ac:dyDescent="0.3">
      <c r="A6490" t="s">
        <v>8501</v>
      </c>
      <c r="B6490" s="22">
        <v>45274</v>
      </c>
      <c r="C6490" s="22">
        <v>45275</v>
      </c>
      <c r="D6490" s="23" t="s">
        <v>50</v>
      </c>
      <c r="E6490" s="23" t="s">
        <v>2764</v>
      </c>
      <c r="F6490" s="23" t="s">
        <v>80</v>
      </c>
      <c r="G6490" s="23" t="s">
        <v>63</v>
      </c>
      <c r="H6490" s="23" t="s">
        <v>172</v>
      </c>
      <c r="I6490" s="23" t="s">
        <v>96</v>
      </c>
      <c r="J6490" s="23" t="s">
        <v>135</v>
      </c>
      <c r="K6490" s="23" t="s">
        <v>275</v>
      </c>
      <c r="L6490" s="24">
        <v>64127.12</v>
      </c>
      <c r="M6490">
        <v>8</v>
      </c>
      <c r="N6490" s="25">
        <v>0.2</v>
      </c>
      <c r="O6490" s="24">
        <v>14280.73</v>
      </c>
      <c r="P6490" s="26">
        <f t="shared" si="606"/>
        <v>0.22269408013333514</v>
      </c>
      <c r="Q6490" t="str">
        <f t="shared" si="607"/>
        <v>Medium</v>
      </c>
      <c r="R6490" t="str">
        <f t="shared" si="608"/>
        <v>Medium</v>
      </c>
      <c r="S6490" s="23">
        <f t="shared" si="609"/>
        <v>2023</v>
      </c>
      <c r="T6490" s="23">
        <f t="shared" si="610"/>
        <v>12</v>
      </c>
      <c r="U6490" t="str">
        <f t="shared" si="611"/>
        <v>Dec-2023</v>
      </c>
    </row>
    <row r="6491" spans="1:21" x14ac:dyDescent="0.3">
      <c r="A6491" t="s">
        <v>8502</v>
      </c>
      <c r="B6491" s="22">
        <v>44809</v>
      </c>
      <c r="C6491" s="22">
        <v>44815</v>
      </c>
      <c r="D6491" s="23" t="s">
        <v>102</v>
      </c>
      <c r="E6491" s="23" t="s">
        <v>1514</v>
      </c>
      <c r="F6491" s="23" t="s">
        <v>80</v>
      </c>
      <c r="G6491" s="23" t="s">
        <v>63</v>
      </c>
      <c r="H6491" s="23" t="s">
        <v>213</v>
      </c>
      <c r="I6491" s="23" t="s">
        <v>83</v>
      </c>
      <c r="J6491" s="23" t="s">
        <v>449</v>
      </c>
      <c r="K6491" s="23" t="s">
        <v>775</v>
      </c>
      <c r="L6491" s="24">
        <v>61690.95</v>
      </c>
      <c r="M6491">
        <v>9</v>
      </c>
      <c r="N6491" s="25">
        <v>0</v>
      </c>
      <c r="O6491" s="24">
        <v>17149.990000000002</v>
      </c>
      <c r="P6491" s="26">
        <f t="shared" si="606"/>
        <v>0.27799847465471034</v>
      </c>
      <c r="Q6491" t="str">
        <f t="shared" si="607"/>
        <v>Medium</v>
      </c>
      <c r="R6491" t="str">
        <f t="shared" si="608"/>
        <v>None</v>
      </c>
      <c r="S6491" s="23">
        <f t="shared" si="609"/>
        <v>2022</v>
      </c>
      <c r="T6491" s="23">
        <f t="shared" si="610"/>
        <v>9</v>
      </c>
      <c r="U6491" t="str">
        <f t="shared" si="611"/>
        <v>Sep-2022</v>
      </c>
    </row>
    <row r="6492" spans="1:21" x14ac:dyDescent="0.3">
      <c r="A6492" t="s">
        <v>8503</v>
      </c>
      <c r="B6492" s="22">
        <v>45374</v>
      </c>
      <c r="C6492" s="22">
        <v>45380</v>
      </c>
      <c r="D6492" s="23" t="s">
        <v>61</v>
      </c>
      <c r="E6492" s="23" t="s">
        <v>1793</v>
      </c>
      <c r="F6492" s="23" t="s">
        <v>71</v>
      </c>
      <c r="G6492" s="23" t="s">
        <v>72</v>
      </c>
      <c r="H6492" s="23" t="s">
        <v>346</v>
      </c>
      <c r="I6492" s="23" t="s">
        <v>55</v>
      </c>
      <c r="J6492" s="23" t="s">
        <v>65</v>
      </c>
      <c r="K6492" s="23" t="s">
        <v>91</v>
      </c>
      <c r="L6492" s="24">
        <v>25049.360000000001</v>
      </c>
      <c r="M6492">
        <v>7</v>
      </c>
      <c r="N6492" s="25">
        <v>0.15</v>
      </c>
      <c r="O6492" s="24">
        <v>3869.96</v>
      </c>
      <c r="P6492" s="26">
        <f t="shared" si="606"/>
        <v>0.15449336829364102</v>
      </c>
      <c r="Q6492" t="str">
        <f t="shared" si="607"/>
        <v>Low</v>
      </c>
      <c r="R6492" t="str">
        <f t="shared" si="608"/>
        <v>Medium</v>
      </c>
      <c r="S6492" s="23">
        <f t="shared" si="609"/>
        <v>2024</v>
      </c>
      <c r="T6492" s="23">
        <f t="shared" si="610"/>
        <v>3</v>
      </c>
      <c r="U6492" t="str">
        <f t="shared" si="611"/>
        <v>Mar-2024</v>
      </c>
    </row>
    <row r="6493" spans="1:21" x14ac:dyDescent="0.3">
      <c r="A6493" t="s">
        <v>8504</v>
      </c>
      <c r="B6493" s="22">
        <v>45123</v>
      </c>
      <c r="C6493" s="22">
        <v>45129</v>
      </c>
      <c r="D6493" s="23" t="s">
        <v>50</v>
      </c>
      <c r="E6493" s="23" t="s">
        <v>1536</v>
      </c>
      <c r="F6493" s="23" t="s">
        <v>71</v>
      </c>
      <c r="G6493" s="23" t="s">
        <v>53</v>
      </c>
      <c r="H6493" s="23" t="s">
        <v>54</v>
      </c>
      <c r="I6493" s="23" t="s">
        <v>96</v>
      </c>
      <c r="J6493" s="23" t="s">
        <v>166</v>
      </c>
      <c r="K6493" s="23" t="s">
        <v>337</v>
      </c>
      <c r="L6493" s="24">
        <v>40928.76</v>
      </c>
      <c r="M6493">
        <v>3</v>
      </c>
      <c r="N6493" s="25">
        <v>0.15</v>
      </c>
      <c r="O6493" s="24">
        <v>13872.99</v>
      </c>
      <c r="P6493" s="26">
        <f t="shared" si="606"/>
        <v>0.33895456397897222</v>
      </c>
      <c r="Q6493" t="str">
        <f t="shared" si="607"/>
        <v>High</v>
      </c>
      <c r="R6493" t="str">
        <f t="shared" si="608"/>
        <v>Medium</v>
      </c>
      <c r="S6493" s="23">
        <f t="shared" si="609"/>
        <v>2023</v>
      </c>
      <c r="T6493" s="23">
        <f t="shared" si="610"/>
        <v>7</v>
      </c>
      <c r="U6493" t="str">
        <f t="shared" si="611"/>
        <v>Jul-2023</v>
      </c>
    </row>
    <row r="6494" spans="1:21" x14ac:dyDescent="0.3">
      <c r="A6494" t="s">
        <v>8505</v>
      </c>
      <c r="B6494" s="22">
        <v>45628</v>
      </c>
      <c r="C6494" s="22">
        <v>45630</v>
      </c>
      <c r="D6494" s="23" t="s">
        <v>78</v>
      </c>
      <c r="E6494" s="23" t="s">
        <v>1647</v>
      </c>
      <c r="F6494" s="23" t="s">
        <v>71</v>
      </c>
      <c r="G6494" s="23" t="s">
        <v>81</v>
      </c>
      <c r="H6494" s="23" t="s">
        <v>186</v>
      </c>
      <c r="I6494" s="23" t="s">
        <v>55</v>
      </c>
      <c r="J6494" s="23" t="s">
        <v>56</v>
      </c>
      <c r="K6494" s="23" t="s">
        <v>57</v>
      </c>
      <c r="L6494" s="24">
        <v>8087.08</v>
      </c>
      <c r="M6494">
        <v>2</v>
      </c>
      <c r="N6494" s="25">
        <v>0</v>
      </c>
      <c r="O6494" s="24">
        <v>1488.76</v>
      </c>
      <c r="P6494" s="26">
        <f t="shared" si="606"/>
        <v>0.18409116764023603</v>
      </c>
      <c r="Q6494" t="str">
        <f t="shared" si="607"/>
        <v>Low</v>
      </c>
      <c r="R6494" t="str">
        <f t="shared" si="608"/>
        <v>None</v>
      </c>
      <c r="S6494" s="23">
        <f t="shared" si="609"/>
        <v>2024</v>
      </c>
      <c r="T6494" s="23">
        <f t="shared" si="610"/>
        <v>12</v>
      </c>
      <c r="U6494" t="str">
        <f t="shared" si="611"/>
        <v>Dec-2024</v>
      </c>
    </row>
    <row r="6495" spans="1:21" x14ac:dyDescent="0.3">
      <c r="A6495" t="s">
        <v>8506</v>
      </c>
      <c r="B6495" s="22">
        <v>45298</v>
      </c>
      <c r="C6495" s="22">
        <v>45303</v>
      </c>
      <c r="D6495" s="23" t="s">
        <v>50</v>
      </c>
      <c r="E6495" s="23" t="s">
        <v>536</v>
      </c>
      <c r="F6495" s="23" t="s">
        <v>80</v>
      </c>
      <c r="G6495" s="23" t="s">
        <v>72</v>
      </c>
      <c r="H6495" s="23" t="s">
        <v>346</v>
      </c>
      <c r="I6495" s="23" t="s">
        <v>118</v>
      </c>
      <c r="J6495" s="23" t="s">
        <v>230</v>
      </c>
      <c r="K6495" s="23" t="s">
        <v>351</v>
      </c>
      <c r="L6495" s="24">
        <v>17443.11</v>
      </c>
      <c r="M6495">
        <v>3</v>
      </c>
      <c r="N6495" s="25">
        <v>0.15</v>
      </c>
      <c r="O6495" s="24">
        <v>4313.92</v>
      </c>
      <c r="P6495" s="26">
        <f t="shared" si="606"/>
        <v>0.24731369578016763</v>
      </c>
      <c r="Q6495" t="str">
        <f t="shared" si="607"/>
        <v>Medium</v>
      </c>
      <c r="R6495" t="str">
        <f t="shared" si="608"/>
        <v>Medium</v>
      </c>
      <c r="S6495" s="23">
        <f t="shared" si="609"/>
        <v>2024</v>
      </c>
      <c r="T6495" s="23">
        <f t="shared" si="610"/>
        <v>1</v>
      </c>
      <c r="U6495" t="str">
        <f t="shared" si="611"/>
        <v>Jan-2024</v>
      </c>
    </row>
    <row r="6496" spans="1:21" x14ac:dyDescent="0.3">
      <c r="A6496" t="s">
        <v>8507</v>
      </c>
      <c r="B6496" s="22">
        <v>45083</v>
      </c>
      <c r="C6496" s="22">
        <v>45089</v>
      </c>
      <c r="D6496" s="23" t="s">
        <v>50</v>
      </c>
      <c r="E6496" s="23" t="s">
        <v>607</v>
      </c>
      <c r="F6496" s="23" t="s">
        <v>71</v>
      </c>
      <c r="G6496" s="23" t="s">
        <v>81</v>
      </c>
      <c r="H6496" s="23" t="s">
        <v>82</v>
      </c>
      <c r="I6496" s="23" t="s">
        <v>55</v>
      </c>
      <c r="J6496" s="23" t="s">
        <v>56</v>
      </c>
      <c r="K6496" s="23" t="s">
        <v>74</v>
      </c>
      <c r="L6496" s="24">
        <v>102219.21</v>
      </c>
      <c r="M6496">
        <v>9</v>
      </c>
      <c r="N6496" s="25">
        <v>0.1</v>
      </c>
      <c r="O6496" s="24">
        <v>22171.58</v>
      </c>
      <c r="P6496" s="26">
        <f t="shared" si="606"/>
        <v>0.21690228284879134</v>
      </c>
      <c r="Q6496" t="str">
        <f t="shared" si="607"/>
        <v>Medium</v>
      </c>
      <c r="R6496" t="str">
        <f t="shared" si="608"/>
        <v>Low</v>
      </c>
      <c r="S6496" s="23">
        <f t="shared" si="609"/>
        <v>2023</v>
      </c>
      <c r="T6496" s="23">
        <f t="shared" si="610"/>
        <v>6</v>
      </c>
      <c r="U6496" t="str">
        <f t="shared" si="611"/>
        <v>Jun-2023</v>
      </c>
    </row>
    <row r="6497" spans="1:21" x14ac:dyDescent="0.3">
      <c r="A6497" t="s">
        <v>8508</v>
      </c>
      <c r="B6497" s="22">
        <v>45508</v>
      </c>
      <c r="C6497" s="22">
        <v>45511</v>
      </c>
      <c r="D6497" s="23" t="s">
        <v>61</v>
      </c>
      <c r="E6497" s="23" t="s">
        <v>1131</v>
      </c>
      <c r="F6497" s="23" t="s">
        <v>80</v>
      </c>
      <c r="G6497" s="23" t="s">
        <v>81</v>
      </c>
      <c r="H6497" s="23" t="s">
        <v>82</v>
      </c>
      <c r="I6497" s="23" t="s">
        <v>118</v>
      </c>
      <c r="J6497" s="23" t="s">
        <v>191</v>
      </c>
      <c r="K6497" s="23" t="s">
        <v>192</v>
      </c>
      <c r="L6497" s="24">
        <v>50870.8</v>
      </c>
      <c r="M6497">
        <v>10</v>
      </c>
      <c r="N6497" s="25">
        <v>0.05</v>
      </c>
      <c r="O6497" s="24">
        <v>11202.8</v>
      </c>
      <c r="P6497" s="26">
        <f t="shared" si="606"/>
        <v>0.22022063737940034</v>
      </c>
      <c r="Q6497" t="str">
        <f t="shared" si="607"/>
        <v>Medium</v>
      </c>
      <c r="R6497" t="str">
        <f t="shared" si="608"/>
        <v>Low</v>
      </c>
      <c r="S6497" s="23">
        <f t="shared" si="609"/>
        <v>2024</v>
      </c>
      <c r="T6497" s="23">
        <f t="shared" si="610"/>
        <v>8</v>
      </c>
      <c r="U6497" t="str">
        <f t="shared" si="611"/>
        <v>Aug-2024</v>
      </c>
    </row>
    <row r="6498" spans="1:21" x14ac:dyDescent="0.3">
      <c r="A6498" t="s">
        <v>8509</v>
      </c>
      <c r="B6498" s="22">
        <v>45846</v>
      </c>
      <c r="C6498" s="22">
        <v>45851</v>
      </c>
      <c r="D6498" s="23" t="s">
        <v>78</v>
      </c>
      <c r="E6498" s="23" t="s">
        <v>703</v>
      </c>
      <c r="F6498" s="23" t="s">
        <v>52</v>
      </c>
      <c r="G6498" s="23" t="s">
        <v>53</v>
      </c>
      <c r="H6498" s="23" t="s">
        <v>110</v>
      </c>
      <c r="I6498" s="23" t="s">
        <v>55</v>
      </c>
      <c r="J6498" s="23" t="s">
        <v>56</v>
      </c>
      <c r="K6498" s="23" t="s">
        <v>74</v>
      </c>
      <c r="L6498" s="24">
        <v>36255.06</v>
      </c>
      <c r="M6498">
        <v>9</v>
      </c>
      <c r="N6498" s="25">
        <v>0</v>
      </c>
      <c r="O6498" s="24">
        <v>11413.11</v>
      </c>
      <c r="P6498" s="26">
        <f t="shared" si="606"/>
        <v>0.31480047198928923</v>
      </c>
      <c r="Q6498" t="str">
        <f t="shared" si="607"/>
        <v>High</v>
      </c>
      <c r="R6498" t="str">
        <f t="shared" si="608"/>
        <v>None</v>
      </c>
      <c r="S6498" s="23">
        <f t="shared" si="609"/>
        <v>2025</v>
      </c>
      <c r="T6498" s="23">
        <f t="shared" si="610"/>
        <v>7</v>
      </c>
      <c r="U6498" t="str">
        <f t="shared" si="611"/>
        <v>Jul-2025</v>
      </c>
    </row>
    <row r="6499" spans="1:21" x14ac:dyDescent="0.3">
      <c r="A6499" t="s">
        <v>8510</v>
      </c>
      <c r="B6499" s="22">
        <v>45895</v>
      </c>
      <c r="C6499" s="22">
        <v>45899</v>
      </c>
      <c r="D6499" s="23" t="s">
        <v>102</v>
      </c>
      <c r="E6499" s="23" t="s">
        <v>569</v>
      </c>
      <c r="F6499" s="23" t="s">
        <v>71</v>
      </c>
      <c r="G6499" s="23" t="s">
        <v>179</v>
      </c>
      <c r="H6499" s="23" t="s">
        <v>236</v>
      </c>
      <c r="I6499" s="23" t="s">
        <v>83</v>
      </c>
      <c r="J6499" s="23" t="s">
        <v>449</v>
      </c>
      <c r="K6499" s="23" t="s">
        <v>681</v>
      </c>
      <c r="L6499" s="24">
        <v>25023.72</v>
      </c>
      <c r="M6499">
        <v>4</v>
      </c>
      <c r="N6499" s="25">
        <v>0.1</v>
      </c>
      <c r="O6499" s="24">
        <v>7878.18</v>
      </c>
      <c r="P6499" s="26">
        <f t="shared" si="606"/>
        <v>0.31482849072799729</v>
      </c>
      <c r="Q6499" t="str">
        <f t="shared" si="607"/>
        <v>High</v>
      </c>
      <c r="R6499" t="str">
        <f t="shared" si="608"/>
        <v>Low</v>
      </c>
      <c r="S6499" s="23">
        <f t="shared" si="609"/>
        <v>2025</v>
      </c>
      <c r="T6499" s="23">
        <f t="shared" si="610"/>
        <v>8</v>
      </c>
      <c r="U6499" t="str">
        <f t="shared" si="611"/>
        <v>Aug-2025</v>
      </c>
    </row>
    <row r="6500" spans="1:21" x14ac:dyDescent="0.3">
      <c r="A6500" t="s">
        <v>8511</v>
      </c>
      <c r="B6500" s="22">
        <v>45907</v>
      </c>
      <c r="C6500" s="22">
        <v>45912</v>
      </c>
      <c r="D6500" s="23" t="s">
        <v>102</v>
      </c>
      <c r="E6500" s="23" t="s">
        <v>458</v>
      </c>
      <c r="F6500" s="23" t="s">
        <v>80</v>
      </c>
      <c r="G6500" s="23" t="s">
        <v>179</v>
      </c>
      <c r="H6500" s="23" t="s">
        <v>236</v>
      </c>
      <c r="I6500" s="23" t="s">
        <v>96</v>
      </c>
      <c r="J6500" s="23" t="s">
        <v>97</v>
      </c>
      <c r="K6500" s="23" t="s">
        <v>98</v>
      </c>
      <c r="L6500" s="24">
        <v>36607.160000000003</v>
      </c>
      <c r="M6500">
        <v>4</v>
      </c>
      <c r="N6500" s="25">
        <v>0.05</v>
      </c>
      <c r="O6500" s="24">
        <v>12638.23</v>
      </c>
      <c r="P6500" s="26">
        <f t="shared" si="606"/>
        <v>0.34523929198550224</v>
      </c>
      <c r="Q6500" t="str">
        <f t="shared" si="607"/>
        <v>High</v>
      </c>
      <c r="R6500" t="str">
        <f t="shared" si="608"/>
        <v>Low</v>
      </c>
      <c r="S6500" s="23">
        <f t="shared" si="609"/>
        <v>2025</v>
      </c>
      <c r="T6500" s="23">
        <f t="shared" si="610"/>
        <v>9</v>
      </c>
      <c r="U6500" t="str">
        <f t="shared" si="611"/>
        <v>Sep-2025</v>
      </c>
    </row>
    <row r="6501" spans="1:21" x14ac:dyDescent="0.3">
      <c r="A6501" t="s">
        <v>8512</v>
      </c>
      <c r="B6501" s="22">
        <v>45979</v>
      </c>
      <c r="C6501" s="22">
        <v>45981</v>
      </c>
      <c r="D6501" s="23" t="s">
        <v>102</v>
      </c>
      <c r="E6501" s="23" t="s">
        <v>1878</v>
      </c>
      <c r="F6501" s="23" t="s">
        <v>71</v>
      </c>
      <c r="G6501" s="23" t="s">
        <v>53</v>
      </c>
      <c r="H6501" s="23" t="s">
        <v>54</v>
      </c>
      <c r="I6501" s="23" t="s">
        <v>118</v>
      </c>
      <c r="J6501" s="23" t="s">
        <v>230</v>
      </c>
      <c r="K6501" s="23" t="s">
        <v>351</v>
      </c>
      <c r="L6501" s="24">
        <v>63325.04</v>
      </c>
      <c r="M6501">
        <v>8</v>
      </c>
      <c r="N6501" s="25">
        <v>0.15</v>
      </c>
      <c r="O6501" s="24">
        <v>8532.6299999999992</v>
      </c>
      <c r="P6501" s="26">
        <f t="shared" si="606"/>
        <v>0.1347433811332768</v>
      </c>
      <c r="Q6501" t="str">
        <f t="shared" si="607"/>
        <v>Low</v>
      </c>
      <c r="R6501" t="str">
        <f t="shared" si="608"/>
        <v>Medium</v>
      </c>
      <c r="S6501" s="23">
        <f t="shared" si="609"/>
        <v>2025</v>
      </c>
      <c r="T6501" s="23">
        <f t="shared" si="610"/>
        <v>11</v>
      </c>
      <c r="U6501" t="str">
        <f t="shared" si="611"/>
        <v>Nov-2025</v>
      </c>
    </row>
    <row r="6502" spans="1:21" x14ac:dyDescent="0.3">
      <c r="A6502" t="s">
        <v>8513</v>
      </c>
      <c r="B6502" s="22">
        <v>45775</v>
      </c>
      <c r="C6502" s="22">
        <v>45781</v>
      </c>
      <c r="D6502" s="23" t="s">
        <v>102</v>
      </c>
      <c r="E6502" s="23" t="s">
        <v>1192</v>
      </c>
      <c r="F6502" s="23" t="s">
        <v>52</v>
      </c>
      <c r="G6502" s="23" t="s">
        <v>81</v>
      </c>
      <c r="H6502" s="23" t="s">
        <v>186</v>
      </c>
      <c r="I6502" s="23" t="s">
        <v>83</v>
      </c>
      <c r="J6502" s="23" t="s">
        <v>449</v>
      </c>
      <c r="K6502" s="23" t="s">
        <v>450</v>
      </c>
      <c r="L6502" s="24">
        <v>46313.96</v>
      </c>
      <c r="M6502">
        <v>7</v>
      </c>
      <c r="N6502" s="25">
        <v>0.1</v>
      </c>
      <c r="O6502" s="24">
        <v>15272.91</v>
      </c>
      <c r="P6502" s="26">
        <f t="shared" si="606"/>
        <v>0.32976903724060735</v>
      </c>
      <c r="Q6502" t="str">
        <f t="shared" si="607"/>
        <v>High</v>
      </c>
      <c r="R6502" t="str">
        <f t="shared" si="608"/>
        <v>Low</v>
      </c>
      <c r="S6502" s="23">
        <f t="shared" si="609"/>
        <v>2025</v>
      </c>
      <c r="T6502" s="23">
        <f t="shared" si="610"/>
        <v>4</v>
      </c>
      <c r="U6502" t="str">
        <f t="shared" si="611"/>
        <v>Apr-2025</v>
      </c>
    </row>
    <row r="6503" spans="1:21" x14ac:dyDescent="0.3">
      <c r="A6503" t="s">
        <v>8514</v>
      </c>
      <c r="B6503" s="22">
        <v>44710</v>
      </c>
      <c r="C6503" s="22">
        <v>44714</v>
      </c>
      <c r="D6503" s="23" t="s">
        <v>50</v>
      </c>
      <c r="E6503" s="23" t="s">
        <v>1075</v>
      </c>
      <c r="F6503" s="23" t="s">
        <v>52</v>
      </c>
      <c r="G6503" s="23" t="s">
        <v>179</v>
      </c>
      <c r="H6503" s="23" t="s">
        <v>236</v>
      </c>
      <c r="I6503" s="23" t="s">
        <v>96</v>
      </c>
      <c r="J6503" s="23" t="s">
        <v>97</v>
      </c>
      <c r="K6503" s="23" t="s">
        <v>181</v>
      </c>
      <c r="L6503" s="24">
        <v>54632.34</v>
      </c>
      <c r="M6503">
        <v>9</v>
      </c>
      <c r="N6503" s="25">
        <v>0</v>
      </c>
      <c r="O6503" s="24">
        <v>14940.68</v>
      </c>
      <c r="P6503" s="26">
        <f t="shared" si="606"/>
        <v>0.27347684539962963</v>
      </c>
      <c r="Q6503" t="str">
        <f t="shared" si="607"/>
        <v>Medium</v>
      </c>
      <c r="R6503" t="str">
        <f t="shared" si="608"/>
        <v>None</v>
      </c>
      <c r="S6503" s="23">
        <f t="shared" si="609"/>
        <v>2022</v>
      </c>
      <c r="T6503" s="23">
        <f t="shared" si="610"/>
        <v>5</v>
      </c>
      <c r="U6503" t="str">
        <f t="shared" si="611"/>
        <v>May-2022</v>
      </c>
    </row>
    <row r="6504" spans="1:21" x14ac:dyDescent="0.3">
      <c r="A6504" t="s">
        <v>8515</v>
      </c>
      <c r="B6504" s="22">
        <v>45905</v>
      </c>
      <c r="C6504" s="22">
        <v>45906</v>
      </c>
      <c r="D6504" s="23" t="s">
        <v>50</v>
      </c>
      <c r="E6504" s="23" t="s">
        <v>1815</v>
      </c>
      <c r="F6504" s="23" t="s">
        <v>71</v>
      </c>
      <c r="G6504" s="23" t="s">
        <v>81</v>
      </c>
      <c r="H6504" s="23" t="s">
        <v>284</v>
      </c>
      <c r="I6504" s="23" t="s">
        <v>55</v>
      </c>
      <c r="J6504" s="23" t="s">
        <v>56</v>
      </c>
      <c r="K6504" s="23" t="s">
        <v>57</v>
      </c>
      <c r="L6504" s="24">
        <v>58077.99</v>
      </c>
      <c r="M6504">
        <v>9</v>
      </c>
      <c r="N6504" s="25">
        <v>0.25</v>
      </c>
      <c r="O6504" s="24">
        <v>9717.3799999999992</v>
      </c>
      <c r="P6504" s="26">
        <f t="shared" si="606"/>
        <v>0.16731605208789077</v>
      </c>
      <c r="Q6504" t="str">
        <f t="shared" si="607"/>
        <v>Low</v>
      </c>
      <c r="R6504" t="str">
        <f t="shared" si="608"/>
        <v>High</v>
      </c>
      <c r="S6504" s="23">
        <f t="shared" si="609"/>
        <v>2025</v>
      </c>
      <c r="T6504" s="23">
        <f t="shared" si="610"/>
        <v>9</v>
      </c>
      <c r="U6504" t="str">
        <f t="shared" si="611"/>
        <v>Sep-2025</v>
      </c>
    </row>
    <row r="6505" spans="1:21" x14ac:dyDescent="0.3">
      <c r="A6505" t="s">
        <v>8516</v>
      </c>
      <c r="B6505" s="22">
        <v>44664</v>
      </c>
      <c r="C6505" s="22">
        <v>44667</v>
      </c>
      <c r="D6505" s="23" t="s">
        <v>78</v>
      </c>
      <c r="E6505" s="23" t="s">
        <v>2047</v>
      </c>
      <c r="F6505" s="23" t="s">
        <v>80</v>
      </c>
      <c r="G6505" s="23" t="s">
        <v>179</v>
      </c>
      <c r="H6505" s="23" t="s">
        <v>236</v>
      </c>
      <c r="I6505" s="23" t="s">
        <v>118</v>
      </c>
      <c r="J6505" s="23" t="s">
        <v>119</v>
      </c>
      <c r="K6505" s="23" t="s">
        <v>120</v>
      </c>
      <c r="L6505" s="24">
        <v>13501.04</v>
      </c>
      <c r="M6505">
        <v>7</v>
      </c>
      <c r="N6505" s="25">
        <v>0.2</v>
      </c>
      <c r="O6505" s="24">
        <v>3307.83</v>
      </c>
      <c r="P6505" s="26">
        <f t="shared" si="606"/>
        <v>0.24500556994127859</v>
      </c>
      <c r="Q6505" t="str">
        <f t="shared" si="607"/>
        <v>Medium</v>
      </c>
      <c r="R6505" t="str">
        <f t="shared" si="608"/>
        <v>Medium</v>
      </c>
      <c r="S6505" s="23">
        <f t="shared" si="609"/>
        <v>2022</v>
      </c>
      <c r="T6505" s="23">
        <f t="shared" si="610"/>
        <v>4</v>
      </c>
      <c r="U6505" t="str">
        <f t="shared" si="611"/>
        <v>Apr-2022</v>
      </c>
    </row>
    <row r="6506" spans="1:21" x14ac:dyDescent="0.3">
      <c r="A6506" t="s">
        <v>8517</v>
      </c>
      <c r="B6506" s="22">
        <v>45337</v>
      </c>
      <c r="C6506" s="22">
        <v>45342</v>
      </c>
      <c r="D6506" s="23" t="s">
        <v>102</v>
      </c>
      <c r="E6506" s="23" t="s">
        <v>1923</v>
      </c>
      <c r="F6506" s="23" t="s">
        <v>71</v>
      </c>
      <c r="G6506" s="23" t="s">
        <v>53</v>
      </c>
      <c r="H6506" s="23" t="s">
        <v>246</v>
      </c>
      <c r="I6506" s="23" t="s">
        <v>55</v>
      </c>
      <c r="J6506" s="23" t="s">
        <v>141</v>
      </c>
      <c r="K6506" s="23" t="s">
        <v>241</v>
      </c>
      <c r="L6506" s="24">
        <v>9139.94</v>
      </c>
      <c r="M6506">
        <v>2</v>
      </c>
      <c r="N6506" s="25">
        <v>0</v>
      </c>
      <c r="O6506" s="24">
        <v>2424.64</v>
      </c>
      <c r="P6506" s="26">
        <f t="shared" si="606"/>
        <v>0.26527964078538807</v>
      </c>
      <c r="Q6506" t="str">
        <f t="shared" si="607"/>
        <v>Medium</v>
      </c>
      <c r="R6506" t="str">
        <f t="shared" si="608"/>
        <v>None</v>
      </c>
      <c r="S6506" s="23">
        <f t="shared" si="609"/>
        <v>2024</v>
      </c>
      <c r="T6506" s="23">
        <f t="shared" si="610"/>
        <v>2</v>
      </c>
      <c r="U6506" t="str">
        <f t="shared" si="611"/>
        <v>Feb-2024</v>
      </c>
    </row>
    <row r="6507" spans="1:21" x14ac:dyDescent="0.3">
      <c r="A6507" t="s">
        <v>8518</v>
      </c>
      <c r="B6507" s="22">
        <v>45685</v>
      </c>
      <c r="C6507" s="22">
        <v>45687</v>
      </c>
      <c r="D6507" s="23" t="s">
        <v>102</v>
      </c>
      <c r="E6507" s="23" t="s">
        <v>2392</v>
      </c>
      <c r="F6507" s="23" t="s">
        <v>80</v>
      </c>
      <c r="G6507" s="23" t="s">
        <v>72</v>
      </c>
      <c r="H6507" s="23" t="s">
        <v>346</v>
      </c>
      <c r="I6507" s="23" t="s">
        <v>118</v>
      </c>
      <c r="J6507" s="23" t="s">
        <v>119</v>
      </c>
      <c r="K6507" s="23" t="s">
        <v>270</v>
      </c>
      <c r="L6507" s="24">
        <v>6769.99</v>
      </c>
      <c r="M6507">
        <v>1</v>
      </c>
      <c r="N6507" s="25">
        <v>0.25</v>
      </c>
      <c r="O6507" s="24">
        <v>1814.26</v>
      </c>
      <c r="P6507" s="26">
        <f t="shared" si="606"/>
        <v>0.26798562479412819</v>
      </c>
      <c r="Q6507" t="str">
        <f t="shared" si="607"/>
        <v>Medium</v>
      </c>
      <c r="R6507" t="str">
        <f t="shared" si="608"/>
        <v>High</v>
      </c>
      <c r="S6507" s="23">
        <f t="shared" si="609"/>
        <v>2025</v>
      </c>
      <c r="T6507" s="23">
        <f t="shared" si="610"/>
        <v>1</v>
      </c>
      <c r="U6507" t="str">
        <f t="shared" si="611"/>
        <v>Jan-2025</v>
      </c>
    </row>
    <row r="6508" spans="1:21" x14ac:dyDescent="0.3">
      <c r="A6508" t="s">
        <v>8519</v>
      </c>
      <c r="B6508" s="22">
        <v>45729</v>
      </c>
      <c r="C6508" s="22">
        <v>45735</v>
      </c>
      <c r="D6508" s="23" t="s">
        <v>78</v>
      </c>
      <c r="E6508" s="23" t="s">
        <v>3815</v>
      </c>
      <c r="F6508" s="23" t="s">
        <v>80</v>
      </c>
      <c r="G6508" s="23" t="s">
        <v>81</v>
      </c>
      <c r="H6508" s="23" t="s">
        <v>95</v>
      </c>
      <c r="I6508" s="23" t="s">
        <v>96</v>
      </c>
      <c r="J6508" s="23" t="s">
        <v>135</v>
      </c>
      <c r="K6508" s="23" t="s">
        <v>275</v>
      </c>
      <c r="L6508" s="24">
        <v>4862.0600000000004</v>
      </c>
      <c r="M6508">
        <v>1</v>
      </c>
      <c r="N6508" s="25">
        <v>0.15</v>
      </c>
      <c r="O6508" s="24">
        <v>642.23</v>
      </c>
      <c r="P6508" s="26">
        <f t="shared" si="606"/>
        <v>0.13209010172642871</v>
      </c>
      <c r="Q6508" t="str">
        <f t="shared" si="607"/>
        <v>Low</v>
      </c>
      <c r="R6508" t="str">
        <f t="shared" si="608"/>
        <v>Medium</v>
      </c>
      <c r="S6508" s="23">
        <f t="shared" si="609"/>
        <v>2025</v>
      </c>
      <c r="T6508" s="23">
        <f t="shared" si="610"/>
        <v>3</v>
      </c>
      <c r="U6508" t="str">
        <f t="shared" si="611"/>
        <v>Mar-2025</v>
      </c>
    </row>
    <row r="6509" spans="1:21" x14ac:dyDescent="0.3">
      <c r="A6509" t="s">
        <v>8520</v>
      </c>
      <c r="B6509" s="22">
        <v>45514</v>
      </c>
      <c r="C6509" s="22">
        <v>45519</v>
      </c>
      <c r="D6509" s="23" t="s">
        <v>78</v>
      </c>
      <c r="E6509" s="23" t="s">
        <v>185</v>
      </c>
      <c r="F6509" s="23" t="s">
        <v>80</v>
      </c>
      <c r="G6509" s="23" t="s">
        <v>53</v>
      </c>
      <c r="H6509" s="23" t="s">
        <v>90</v>
      </c>
      <c r="I6509" s="23" t="s">
        <v>96</v>
      </c>
      <c r="J6509" s="23" t="s">
        <v>135</v>
      </c>
      <c r="K6509" s="23" t="s">
        <v>275</v>
      </c>
      <c r="L6509" s="24">
        <v>4559.28</v>
      </c>
      <c r="M6509">
        <v>4</v>
      </c>
      <c r="N6509" s="25">
        <v>0.05</v>
      </c>
      <c r="O6509" s="24">
        <v>1721.35</v>
      </c>
      <c r="P6509" s="26">
        <f t="shared" si="606"/>
        <v>0.37754864803214544</v>
      </c>
      <c r="Q6509" t="str">
        <f t="shared" si="607"/>
        <v>High</v>
      </c>
      <c r="R6509" t="str">
        <f t="shared" si="608"/>
        <v>Low</v>
      </c>
      <c r="S6509" s="23">
        <f t="shared" si="609"/>
        <v>2024</v>
      </c>
      <c r="T6509" s="23">
        <f t="shared" si="610"/>
        <v>8</v>
      </c>
      <c r="U6509" t="str">
        <f t="shared" si="611"/>
        <v>Aug-2024</v>
      </c>
    </row>
    <row r="6510" spans="1:21" x14ac:dyDescent="0.3">
      <c r="A6510" t="s">
        <v>8521</v>
      </c>
      <c r="B6510" s="22">
        <v>45685</v>
      </c>
      <c r="C6510" s="22">
        <v>45691</v>
      </c>
      <c r="D6510" s="23" t="s">
        <v>61</v>
      </c>
      <c r="E6510" s="23" t="s">
        <v>2752</v>
      </c>
      <c r="F6510" s="23" t="s">
        <v>52</v>
      </c>
      <c r="G6510" s="23" t="s">
        <v>53</v>
      </c>
      <c r="H6510" s="23" t="s">
        <v>110</v>
      </c>
      <c r="I6510" s="23" t="s">
        <v>118</v>
      </c>
      <c r="J6510" s="23" t="s">
        <v>191</v>
      </c>
      <c r="K6510" s="23" t="s">
        <v>829</v>
      </c>
      <c r="L6510" s="24">
        <v>24359.31</v>
      </c>
      <c r="M6510">
        <v>3</v>
      </c>
      <c r="N6510" s="25">
        <v>0.15</v>
      </c>
      <c r="O6510" s="24">
        <v>5925.6</v>
      </c>
      <c r="P6510" s="26">
        <f t="shared" si="606"/>
        <v>0.24325812184335271</v>
      </c>
      <c r="Q6510" t="str">
        <f t="shared" si="607"/>
        <v>Medium</v>
      </c>
      <c r="R6510" t="str">
        <f t="shared" si="608"/>
        <v>Medium</v>
      </c>
      <c r="S6510" s="23">
        <f t="shared" si="609"/>
        <v>2025</v>
      </c>
      <c r="T6510" s="23">
        <f t="shared" si="610"/>
        <v>1</v>
      </c>
      <c r="U6510" t="str">
        <f t="shared" si="611"/>
        <v>Jan-2025</v>
      </c>
    </row>
    <row r="6511" spans="1:21" x14ac:dyDescent="0.3">
      <c r="A6511" t="s">
        <v>8522</v>
      </c>
      <c r="B6511" s="22">
        <v>45895</v>
      </c>
      <c r="C6511" s="22">
        <v>45902</v>
      </c>
      <c r="D6511" s="23" t="s">
        <v>61</v>
      </c>
      <c r="E6511" s="23" t="s">
        <v>253</v>
      </c>
      <c r="F6511" s="23" t="s">
        <v>71</v>
      </c>
      <c r="G6511" s="23" t="s">
        <v>63</v>
      </c>
      <c r="H6511" s="23" t="s">
        <v>64</v>
      </c>
      <c r="I6511" s="23" t="s">
        <v>55</v>
      </c>
      <c r="J6511" s="23" t="s">
        <v>173</v>
      </c>
      <c r="K6511" s="23" t="s">
        <v>203</v>
      </c>
      <c r="L6511" s="24">
        <v>4366.92</v>
      </c>
      <c r="M6511">
        <v>2</v>
      </c>
      <c r="N6511" s="25">
        <v>0.05</v>
      </c>
      <c r="O6511" s="24">
        <v>925.2</v>
      </c>
      <c r="P6511" s="26">
        <f t="shared" si="606"/>
        <v>0.21186557115770382</v>
      </c>
      <c r="Q6511" t="str">
        <f t="shared" si="607"/>
        <v>Medium</v>
      </c>
      <c r="R6511" t="str">
        <f t="shared" si="608"/>
        <v>Low</v>
      </c>
      <c r="S6511" s="23">
        <f t="shared" si="609"/>
        <v>2025</v>
      </c>
      <c r="T6511" s="23">
        <f t="shared" si="610"/>
        <v>8</v>
      </c>
      <c r="U6511" t="str">
        <f t="shared" si="611"/>
        <v>Aug-2025</v>
      </c>
    </row>
    <row r="6512" spans="1:21" x14ac:dyDescent="0.3">
      <c r="A6512" t="s">
        <v>8523</v>
      </c>
      <c r="B6512" s="22">
        <v>45118</v>
      </c>
      <c r="C6512" s="22">
        <v>45123</v>
      </c>
      <c r="D6512" s="23" t="s">
        <v>61</v>
      </c>
      <c r="E6512" s="23" t="s">
        <v>2223</v>
      </c>
      <c r="F6512" s="23" t="s">
        <v>80</v>
      </c>
      <c r="G6512" s="23" t="s">
        <v>53</v>
      </c>
      <c r="H6512" s="23" t="s">
        <v>54</v>
      </c>
      <c r="I6512" s="23" t="s">
        <v>55</v>
      </c>
      <c r="J6512" s="23" t="s">
        <v>65</v>
      </c>
      <c r="K6512" s="23" t="s">
        <v>66</v>
      </c>
      <c r="L6512" s="24">
        <v>14247.51</v>
      </c>
      <c r="M6512">
        <v>1</v>
      </c>
      <c r="N6512" s="25">
        <v>0.2</v>
      </c>
      <c r="O6512" s="24">
        <v>2812.14</v>
      </c>
      <c r="P6512" s="26">
        <f t="shared" si="606"/>
        <v>0.19737764704148303</v>
      </c>
      <c r="Q6512" t="str">
        <f t="shared" si="607"/>
        <v>Low</v>
      </c>
      <c r="R6512" t="str">
        <f t="shared" si="608"/>
        <v>Medium</v>
      </c>
      <c r="S6512" s="23">
        <f t="shared" si="609"/>
        <v>2023</v>
      </c>
      <c r="T6512" s="23">
        <f t="shared" si="610"/>
        <v>7</v>
      </c>
      <c r="U6512" t="str">
        <f t="shared" si="611"/>
        <v>Jul-2023</v>
      </c>
    </row>
    <row r="6513" spans="1:21" x14ac:dyDescent="0.3">
      <c r="A6513" t="s">
        <v>8524</v>
      </c>
      <c r="B6513" s="22">
        <v>44575</v>
      </c>
      <c r="C6513" s="22">
        <v>44578</v>
      </c>
      <c r="D6513" s="23" t="s">
        <v>61</v>
      </c>
      <c r="E6513" s="23" t="s">
        <v>2582</v>
      </c>
      <c r="F6513" s="23" t="s">
        <v>80</v>
      </c>
      <c r="G6513" s="23" t="s">
        <v>179</v>
      </c>
      <c r="H6513" s="23" t="s">
        <v>236</v>
      </c>
      <c r="I6513" s="23" t="s">
        <v>55</v>
      </c>
      <c r="J6513" s="23" t="s">
        <v>56</v>
      </c>
      <c r="K6513" s="23" t="s">
        <v>151</v>
      </c>
      <c r="L6513" s="24">
        <v>24575.01</v>
      </c>
      <c r="M6513">
        <v>3</v>
      </c>
      <c r="N6513" s="25">
        <v>0.1</v>
      </c>
      <c r="O6513" s="24">
        <v>7015.61</v>
      </c>
      <c r="P6513" s="26">
        <f t="shared" si="606"/>
        <v>0.28547740163686608</v>
      </c>
      <c r="Q6513" t="str">
        <f t="shared" si="607"/>
        <v>Medium</v>
      </c>
      <c r="R6513" t="str">
        <f t="shared" si="608"/>
        <v>Low</v>
      </c>
      <c r="S6513" s="23">
        <f t="shared" si="609"/>
        <v>2022</v>
      </c>
      <c r="T6513" s="23">
        <f t="shared" si="610"/>
        <v>1</v>
      </c>
      <c r="U6513" t="str">
        <f t="shared" si="611"/>
        <v>Jan-2022</v>
      </c>
    </row>
    <row r="6514" spans="1:21" x14ac:dyDescent="0.3">
      <c r="A6514" t="s">
        <v>8525</v>
      </c>
      <c r="B6514" s="22">
        <v>44686</v>
      </c>
      <c r="C6514" s="22">
        <v>44690</v>
      </c>
      <c r="D6514" s="23" t="s">
        <v>78</v>
      </c>
      <c r="E6514" s="23" t="s">
        <v>2275</v>
      </c>
      <c r="F6514" s="23" t="s">
        <v>71</v>
      </c>
      <c r="G6514" s="23" t="s">
        <v>63</v>
      </c>
      <c r="H6514" s="23" t="s">
        <v>202</v>
      </c>
      <c r="I6514" s="23" t="s">
        <v>55</v>
      </c>
      <c r="J6514" s="23" t="s">
        <v>65</v>
      </c>
      <c r="K6514" s="23" t="s">
        <v>91</v>
      </c>
      <c r="L6514" s="24">
        <v>55999.92</v>
      </c>
      <c r="M6514">
        <v>4</v>
      </c>
      <c r="N6514" s="25">
        <v>0.2</v>
      </c>
      <c r="O6514" s="24">
        <v>14574.24</v>
      </c>
      <c r="P6514" s="26">
        <f t="shared" si="606"/>
        <v>0.26025465750665361</v>
      </c>
      <c r="Q6514" t="str">
        <f t="shared" si="607"/>
        <v>Medium</v>
      </c>
      <c r="R6514" t="str">
        <f t="shared" si="608"/>
        <v>Medium</v>
      </c>
      <c r="S6514" s="23">
        <f t="shared" si="609"/>
        <v>2022</v>
      </c>
      <c r="T6514" s="23">
        <f t="shared" si="610"/>
        <v>5</v>
      </c>
      <c r="U6514" t="str">
        <f t="shared" si="611"/>
        <v>May-2022</v>
      </c>
    </row>
    <row r="6515" spans="1:21" x14ac:dyDescent="0.3">
      <c r="A6515" t="s">
        <v>8526</v>
      </c>
      <c r="B6515" s="22">
        <v>44797</v>
      </c>
      <c r="C6515" s="22">
        <v>44802</v>
      </c>
      <c r="D6515" s="23" t="s">
        <v>78</v>
      </c>
      <c r="E6515" s="23" t="s">
        <v>1827</v>
      </c>
      <c r="F6515" s="23" t="s">
        <v>52</v>
      </c>
      <c r="G6515" s="23" t="s">
        <v>81</v>
      </c>
      <c r="H6515" s="23" t="s">
        <v>95</v>
      </c>
      <c r="I6515" s="23" t="s">
        <v>96</v>
      </c>
      <c r="J6515" s="23" t="s">
        <v>135</v>
      </c>
      <c r="K6515" s="23" t="s">
        <v>136</v>
      </c>
      <c r="L6515" s="24">
        <v>24976.26</v>
      </c>
      <c r="M6515">
        <v>6</v>
      </c>
      <c r="N6515" s="25">
        <v>0.2</v>
      </c>
      <c r="O6515" s="24">
        <v>5462</v>
      </c>
      <c r="P6515" s="26">
        <f t="shared" si="606"/>
        <v>0.21868766580745078</v>
      </c>
      <c r="Q6515" t="str">
        <f t="shared" si="607"/>
        <v>Medium</v>
      </c>
      <c r="R6515" t="str">
        <f t="shared" si="608"/>
        <v>Medium</v>
      </c>
      <c r="S6515" s="23">
        <f t="shared" si="609"/>
        <v>2022</v>
      </c>
      <c r="T6515" s="23">
        <f t="shared" si="610"/>
        <v>8</v>
      </c>
      <c r="U6515" t="str">
        <f t="shared" si="611"/>
        <v>Aug-2022</v>
      </c>
    </row>
    <row r="6516" spans="1:21" x14ac:dyDescent="0.3">
      <c r="A6516" t="s">
        <v>8527</v>
      </c>
      <c r="B6516" s="22">
        <v>44991</v>
      </c>
      <c r="C6516" s="22">
        <v>44993</v>
      </c>
      <c r="D6516" s="23" t="s">
        <v>50</v>
      </c>
      <c r="E6516" s="23" t="s">
        <v>869</v>
      </c>
      <c r="F6516" s="23" t="s">
        <v>80</v>
      </c>
      <c r="G6516" s="23" t="s">
        <v>179</v>
      </c>
      <c r="H6516" s="23" t="s">
        <v>180</v>
      </c>
      <c r="I6516" s="23" t="s">
        <v>96</v>
      </c>
      <c r="J6516" s="23" t="s">
        <v>97</v>
      </c>
      <c r="K6516" s="23" t="s">
        <v>416</v>
      </c>
      <c r="L6516" s="24">
        <v>29243.34</v>
      </c>
      <c r="M6516">
        <v>6</v>
      </c>
      <c r="N6516" s="25">
        <v>0.05</v>
      </c>
      <c r="O6516" s="24">
        <v>8502.17</v>
      </c>
      <c r="P6516" s="26">
        <f t="shared" si="606"/>
        <v>0.29073867759291516</v>
      </c>
      <c r="Q6516" t="str">
        <f t="shared" si="607"/>
        <v>Medium</v>
      </c>
      <c r="R6516" t="str">
        <f t="shared" si="608"/>
        <v>Low</v>
      </c>
      <c r="S6516" s="23">
        <f t="shared" si="609"/>
        <v>2023</v>
      </c>
      <c r="T6516" s="23">
        <f t="shared" si="610"/>
        <v>3</v>
      </c>
      <c r="U6516" t="str">
        <f t="shared" si="611"/>
        <v>Mar-2023</v>
      </c>
    </row>
    <row r="6517" spans="1:21" x14ac:dyDescent="0.3">
      <c r="A6517" t="s">
        <v>8528</v>
      </c>
      <c r="B6517" s="22">
        <v>44914</v>
      </c>
      <c r="C6517" s="22">
        <v>44918</v>
      </c>
      <c r="D6517" s="23" t="s">
        <v>78</v>
      </c>
      <c r="E6517" s="23" t="s">
        <v>820</v>
      </c>
      <c r="F6517" s="23" t="s">
        <v>80</v>
      </c>
      <c r="G6517" s="23" t="s">
        <v>63</v>
      </c>
      <c r="H6517" s="23" t="s">
        <v>213</v>
      </c>
      <c r="I6517" s="23" t="s">
        <v>118</v>
      </c>
      <c r="J6517" s="23" t="s">
        <v>119</v>
      </c>
      <c r="K6517" s="23" t="s">
        <v>270</v>
      </c>
      <c r="L6517" s="24">
        <v>80216.100000000006</v>
      </c>
      <c r="M6517">
        <v>9</v>
      </c>
      <c r="N6517" s="25">
        <v>0.05</v>
      </c>
      <c r="O6517" s="24">
        <v>21020.82</v>
      </c>
      <c r="P6517" s="26">
        <f t="shared" si="606"/>
        <v>0.26205238100580802</v>
      </c>
      <c r="Q6517" t="str">
        <f t="shared" si="607"/>
        <v>Medium</v>
      </c>
      <c r="R6517" t="str">
        <f t="shared" si="608"/>
        <v>Low</v>
      </c>
      <c r="S6517" s="23">
        <f t="shared" si="609"/>
        <v>2022</v>
      </c>
      <c r="T6517" s="23">
        <f t="shared" si="610"/>
        <v>12</v>
      </c>
      <c r="U6517" t="str">
        <f t="shared" si="611"/>
        <v>Dec-2022</v>
      </c>
    </row>
    <row r="6518" spans="1:21" x14ac:dyDescent="0.3">
      <c r="A6518" t="s">
        <v>8529</v>
      </c>
      <c r="B6518" s="22">
        <v>44656</v>
      </c>
      <c r="C6518" s="22">
        <v>44658</v>
      </c>
      <c r="D6518" s="23" t="s">
        <v>102</v>
      </c>
      <c r="E6518" s="23" t="s">
        <v>2019</v>
      </c>
      <c r="F6518" s="23" t="s">
        <v>52</v>
      </c>
      <c r="G6518" s="23" t="s">
        <v>81</v>
      </c>
      <c r="H6518" s="23" t="s">
        <v>186</v>
      </c>
      <c r="I6518" s="23" t="s">
        <v>83</v>
      </c>
      <c r="J6518" s="23" t="s">
        <v>156</v>
      </c>
      <c r="K6518" s="23" t="s">
        <v>208</v>
      </c>
      <c r="L6518" s="24">
        <v>24131.439999999999</v>
      </c>
      <c r="M6518">
        <v>2</v>
      </c>
      <c r="N6518" s="25">
        <v>0.1</v>
      </c>
      <c r="O6518" s="24">
        <v>7011.98</v>
      </c>
      <c r="P6518" s="26">
        <f t="shared" si="606"/>
        <v>0.29057445390743364</v>
      </c>
      <c r="Q6518" t="str">
        <f t="shared" si="607"/>
        <v>Medium</v>
      </c>
      <c r="R6518" t="str">
        <f t="shared" si="608"/>
        <v>Low</v>
      </c>
      <c r="S6518" s="23">
        <f t="shared" si="609"/>
        <v>2022</v>
      </c>
      <c r="T6518" s="23">
        <f t="shared" si="610"/>
        <v>4</v>
      </c>
      <c r="U6518" t="str">
        <f t="shared" si="611"/>
        <v>Apr-2022</v>
      </c>
    </row>
    <row r="6519" spans="1:21" x14ac:dyDescent="0.3">
      <c r="A6519" t="s">
        <v>8530</v>
      </c>
      <c r="B6519" s="22">
        <v>45482</v>
      </c>
      <c r="C6519" s="22">
        <v>45489</v>
      </c>
      <c r="D6519" s="23" t="s">
        <v>78</v>
      </c>
      <c r="E6519" s="23" t="s">
        <v>726</v>
      </c>
      <c r="F6519" s="23" t="s">
        <v>80</v>
      </c>
      <c r="G6519" s="23" t="s">
        <v>53</v>
      </c>
      <c r="H6519" s="23" t="s">
        <v>110</v>
      </c>
      <c r="I6519" s="23" t="s">
        <v>118</v>
      </c>
      <c r="J6519" s="23" t="s">
        <v>119</v>
      </c>
      <c r="K6519" s="23" t="s">
        <v>120</v>
      </c>
      <c r="L6519" s="24">
        <v>6482.77</v>
      </c>
      <c r="M6519">
        <v>7</v>
      </c>
      <c r="N6519" s="25">
        <v>0.1</v>
      </c>
      <c r="O6519" s="24">
        <v>1199.7</v>
      </c>
      <c r="P6519" s="26">
        <f t="shared" si="606"/>
        <v>0.18505978154400046</v>
      </c>
      <c r="Q6519" t="str">
        <f t="shared" si="607"/>
        <v>Low</v>
      </c>
      <c r="R6519" t="str">
        <f t="shared" si="608"/>
        <v>Low</v>
      </c>
      <c r="S6519" s="23">
        <f t="shared" si="609"/>
        <v>2024</v>
      </c>
      <c r="T6519" s="23">
        <f t="shared" si="610"/>
        <v>7</v>
      </c>
      <c r="U6519" t="str">
        <f t="shared" si="611"/>
        <v>Jul-2024</v>
      </c>
    </row>
    <row r="6520" spans="1:21" x14ac:dyDescent="0.3">
      <c r="A6520" t="s">
        <v>8531</v>
      </c>
      <c r="B6520" s="22">
        <v>44624</v>
      </c>
      <c r="C6520" s="22">
        <v>44629</v>
      </c>
      <c r="D6520" s="23" t="s">
        <v>61</v>
      </c>
      <c r="E6520" s="23" t="s">
        <v>4454</v>
      </c>
      <c r="F6520" s="23" t="s">
        <v>80</v>
      </c>
      <c r="G6520" s="23" t="s">
        <v>53</v>
      </c>
      <c r="H6520" s="23" t="s">
        <v>54</v>
      </c>
      <c r="I6520" s="23" t="s">
        <v>83</v>
      </c>
      <c r="J6520" s="23" t="s">
        <v>449</v>
      </c>
      <c r="K6520" s="23" t="s">
        <v>681</v>
      </c>
      <c r="L6520" s="24">
        <v>75568.95</v>
      </c>
      <c r="M6520">
        <v>9</v>
      </c>
      <c r="N6520" s="25">
        <v>0</v>
      </c>
      <c r="O6520" s="24">
        <v>27291.38</v>
      </c>
      <c r="P6520" s="26">
        <f t="shared" si="606"/>
        <v>0.36114541752928953</v>
      </c>
      <c r="Q6520" t="str">
        <f t="shared" si="607"/>
        <v>High</v>
      </c>
      <c r="R6520" t="str">
        <f t="shared" si="608"/>
        <v>None</v>
      </c>
      <c r="S6520" s="23">
        <f t="shared" si="609"/>
        <v>2022</v>
      </c>
      <c r="T6520" s="23">
        <f t="shared" si="610"/>
        <v>3</v>
      </c>
      <c r="U6520" t="str">
        <f t="shared" si="611"/>
        <v>Mar-2022</v>
      </c>
    </row>
    <row r="6521" spans="1:21" x14ac:dyDescent="0.3">
      <c r="A6521" t="s">
        <v>8532</v>
      </c>
      <c r="B6521" s="22">
        <v>45883</v>
      </c>
      <c r="C6521" s="22">
        <v>45885</v>
      </c>
      <c r="D6521" s="23" t="s">
        <v>78</v>
      </c>
      <c r="E6521" s="23" t="s">
        <v>871</v>
      </c>
      <c r="F6521" s="23" t="s">
        <v>71</v>
      </c>
      <c r="G6521" s="23" t="s">
        <v>179</v>
      </c>
      <c r="H6521" s="23" t="s">
        <v>236</v>
      </c>
      <c r="I6521" s="23" t="s">
        <v>96</v>
      </c>
      <c r="J6521" s="23" t="s">
        <v>111</v>
      </c>
      <c r="K6521" s="23" t="s">
        <v>328</v>
      </c>
      <c r="L6521" s="24">
        <v>23332.3</v>
      </c>
      <c r="M6521">
        <v>5</v>
      </c>
      <c r="N6521" s="25">
        <v>0.15</v>
      </c>
      <c r="O6521" s="24">
        <v>5538.1</v>
      </c>
      <c r="P6521" s="26">
        <f t="shared" si="606"/>
        <v>0.23735765441040962</v>
      </c>
      <c r="Q6521" t="str">
        <f t="shared" si="607"/>
        <v>Medium</v>
      </c>
      <c r="R6521" t="str">
        <f t="shared" si="608"/>
        <v>Medium</v>
      </c>
      <c r="S6521" s="23">
        <f t="shared" si="609"/>
        <v>2025</v>
      </c>
      <c r="T6521" s="23">
        <f t="shared" si="610"/>
        <v>8</v>
      </c>
      <c r="U6521" t="str">
        <f t="shared" si="611"/>
        <v>Aug-2025</v>
      </c>
    </row>
    <row r="6522" spans="1:21" x14ac:dyDescent="0.3">
      <c r="A6522" t="s">
        <v>8533</v>
      </c>
      <c r="B6522" s="22">
        <v>45580</v>
      </c>
      <c r="C6522" s="22">
        <v>45586</v>
      </c>
      <c r="D6522" s="23" t="s">
        <v>61</v>
      </c>
      <c r="E6522" s="23" t="s">
        <v>540</v>
      </c>
      <c r="F6522" s="23" t="s">
        <v>71</v>
      </c>
      <c r="G6522" s="23" t="s">
        <v>63</v>
      </c>
      <c r="H6522" s="23" t="s">
        <v>64</v>
      </c>
      <c r="I6522" s="23" t="s">
        <v>118</v>
      </c>
      <c r="J6522" s="23" t="s">
        <v>191</v>
      </c>
      <c r="K6522" s="23" t="s">
        <v>829</v>
      </c>
      <c r="L6522" s="24">
        <v>23628</v>
      </c>
      <c r="M6522">
        <v>3</v>
      </c>
      <c r="N6522" s="25">
        <v>0.05</v>
      </c>
      <c r="O6522" s="24">
        <v>3953.9</v>
      </c>
      <c r="P6522" s="26">
        <f t="shared" si="606"/>
        <v>0.16733959708820045</v>
      </c>
      <c r="Q6522" t="str">
        <f t="shared" si="607"/>
        <v>Low</v>
      </c>
      <c r="R6522" t="str">
        <f t="shared" si="608"/>
        <v>Low</v>
      </c>
      <c r="S6522" s="23">
        <f t="shared" si="609"/>
        <v>2024</v>
      </c>
      <c r="T6522" s="23">
        <f t="shared" si="610"/>
        <v>10</v>
      </c>
      <c r="U6522" t="str">
        <f t="shared" si="611"/>
        <v>Oct-2024</v>
      </c>
    </row>
    <row r="6523" spans="1:21" x14ac:dyDescent="0.3">
      <c r="A6523" t="s">
        <v>8534</v>
      </c>
      <c r="B6523" s="22">
        <v>45175</v>
      </c>
      <c r="C6523" s="22">
        <v>45178</v>
      </c>
      <c r="D6523" s="23" t="s">
        <v>61</v>
      </c>
      <c r="E6523" s="23" t="s">
        <v>768</v>
      </c>
      <c r="F6523" s="23" t="s">
        <v>71</v>
      </c>
      <c r="G6523" s="23" t="s">
        <v>63</v>
      </c>
      <c r="H6523" s="23" t="s">
        <v>64</v>
      </c>
      <c r="I6523" s="23" t="s">
        <v>118</v>
      </c>
      <c r="J6523" s="23" t="s">
        <v>303</v>
      </c>
      <c r="K6523" s="23" t="s">
        <v>304</v>
      </c>
      <c r="L6523" s="24">
        <v>3571.43</v>
      </c>
      <c r="M6523">
        <v>1</v>
      </c>
      <c r="N6523" s="25">
        <v>0.1</v>
      </c>
      <c r="O6523" s="24">
        <v>835.18</v>
      </c>
      <c r="P6523" s="26">
        <f t="shared" si="606"/>
        <v>0.23385030645987742</v>
      </c>
      <c r="Q6523" t="str">
        <f t="shared" si="607"/>
        <v>Medium</v>
      </c>
      <c r="R6523" t="str">
        <f t="shared" si="608"/>
        <v>Low</v>
      </c>
      <c r="S6523" s="23">
        <f t="shared" si="609"/>
        <v>2023</v>
      </c>
      <c r="T6523" s="23">
        <f t="shared" si="610"/>
        <v>9</v>
      </c>
      <c r="U6523" t="str">
        <f t="shared" si="611"/>
        <v>Sep-2023</v>
      </c>
    </row>
    <row r="6524" spans="1:21" x14ac:dyDescent="0.3">
      <c r="A6524" t="s">
        <v>8535</v>
      </c>
      <c r="B6524" s="22">
        <v>45285</v>
      </c>
      <c r="C6524" s="22">
        <v>45287</v>
      </c>
      <c r="D6524" s="23" t="s">
        <v>61</v>
      </c>
      <c r="E6524" s="23" t="s">
        <v>116</v>
      </c>
      <c r="F6524" s="23" t="s">
        <v>71</v>
      </c>
      <c r="G6524" s="23" t="s">
        <v>72</v>
      </c>
      <c r="H6524" s="23" t="s">
        <v>104</v>
      </c>
      <c r="I6524" s="23" t="s">
        <v>96</v>
      </c>
      <c r="J6524" s="23" t="s">
        <v>135</v>
      </c>
      <c r="K6524" s="23" t="s">
        <v>136</v>
      </c>
      <c r="L6524" s="24">
        <v>67656.89</v>
      </c>
      <c r="M6524">
        <v>7</v>
      </c>
      <c r="N6524" s="25">
        <v>0.1</v>
      </c>
      <c r="O6524" s="24">
        <v>12365.36</v>
      </c>
      <c r="P6524" s="26">
        <f t="shared" si="606"/>
        <v>0.18276571683977791</v>
      </c>
      <c r="Q6524" t="str">
        <f t="shared" si="607"/>
        <v>Low</v>
      </c>
      <c r="R6524" t="str">
        <f t="shared" si="608"/>
        <v>Low</v>
      </c>
      <c r="S6524" s="23">
        <f t="shared" si="609"/>
        <v>2023</v>
      </c>
      <c r="T6524" s="23">
        <f t="shared" si="610"/>
        <v>12</v>
      </c>
      <c r="U6524" t="str">
        <f t="shared" si="611"/>
        <v>Dec-2023</v>
      </c>
    </row>
    <row r="6525" spans="1:21" x14ac:dyDescent="0.3">
      <c r="A6525" t="s">
        <v>8536</v>
      </c>
      <c r="B6525" s="22">
        <v>45718</v>
      </c>
      <c r="C6525" s="22">
        <v>45721</v>
      </c>
      <c r="D6525" s="23" t="s">
        <v>78</v>
      </c>
      <c r="E6525" s="23" t="s">
        <v>711</v>
      </c>
      <c r="F6525" s="23" t="s">
        <v>80</v>
      </c>
      <c r="G6525" s="23" t="s">
        <v>72</v>
      </c>
      <c r="H6525" s="23" t="s">
        <v>104</v>
      </c>
      <c r="I6525" s="23" t="s">
        <v>55</v>
      </c>
      <c r="J6525" s="23" t="s">
        <v>141</v>
      </c>
      <c r="K6525" s="23" t="s">
        <v>241</v>
      </c>
      <c r="L6525" s="24">
        <v>41760.839999999997</v>
      </c>
      <c r="M6525">
        <v>6</v>
      </c>
      <c r="N6525" s="25">
        <v>0.25</v>
      </c>
      <c r="O6525" s="24">
        <v>6624.41</v>
      </c>
      <c r="P6525" s="26">
        <f t="shared" si="606"/>
        <v>0.15862731688347265</v>
      </c>
      <c r="Q6525" t="str">
        <f t="shared" si="607"/>
        <v>Low</v>
      </c>
      <c r="R6525" t="str">
        <f t="shared" si="608"/>
        <v>High</v>
      </c>
      <c r="S6525" s="23">
        <f t="shared" si="609"/>
        <v>2025</v>
      </c>
      <c r="T6525" s="23">
        <f t="shared" si="610"/>
        <v>3</v>
      </c>
      <c r="U6525" t="str">
        <f t="shared" si="611"/>
        <v>Mar-2025</v>
      </c>
    </row>
    <row r="6526" spans="1:21" x14ac:dyDescent="0.3">
      <c r="A6526" t="s">
        <v>8537</v>
      </c>
      <c r="B6526" s="22">
        <v>45245</v>
      </c>
      <c r="C6526" s="22">
        <v>45249</v>
      </c>
      <c r="D6526" s="23" t="s">
        <v>102</v>
      </c>
      <c r="E6526" s="23" t="s">
        <v>1299</v>
      </c>
      <c r="F6526" s="23" t="s">
        <v>52</v>
      </c>
      <c r="G6526" s="23" t="s">
        <v>53</v>
      </c>
      <c r="H6526" s="23" t="s">
        <v>90</v>
      </c>
      <c r="I6526" s="23" t="s">
        <v>118</v>
      </c>
      <c r="J6526" s="23" t="s">
        <v>191</v>
      </c>
      <c r="K6526" s="23" t="s">
        <v>192</v>
      </c>
      <c r="L6526" s="24">
        <v>27137.98</v>
      </c>
      <c r="M6526">
        <v>2</v>
      </c>
      <c r="N6526" s="25">
        <v>0.1</v>
      </c>
      <c r="O6526" s="24">
        <v>8585.18</v>
      </c>
      <c r="P6526" s="26">
        <f t="shared" si="606"/>
        <v>0.31635294889302745</v>
      </c>
      <c r="Q6526" t="str">
        <f t="shared" si="607"/>
        <v>High</v>
      </c>
      <c r="R6526" t="str">
        <f t="shared" si="608"/>
        <v>Low</v>
      </c>
      <c r="S6526" s="23">
        <f t="shared" si="609"/>
        <v>2023</v>
      </c>
      <c r="T6526" s="23">
        <f t="shared" si="610"/>
        <v>11</v>
      </c>
      <c r="U6526" t="str">
        <f t="shared" si="611"/>
        <v>Nov-2023</v>
      </c>
    </row>
    <row r="6527" spans="1:21" x14ac:dyDescent="0.3">
      <c r="A6527" t="s">
        <v>8538</v>
      </c>
      <c r="B6527" s="22">
        <v>44660</v>
      </c>
      <c r="C6527" s="22">
        <v>44663</v>
      </c>
      <c r="D6527" s="23" t="s">
        <v>78</v>
      </c>
      <c r="E6527" s="23" t="s">
        <v>429</v>
      </c>
      <c r="F6527" s="23" t="s">
        <v>52</v>
      </c>
      <c r="G6527" s="23" t="s">
        <v>53</v>
      </c>
      <c r="H6527" s="23" t="s">
        <v>246</v>
      </c>
      <c r="I6527" s="23" t="s">
        <v>83</v>
      </c>
      <c r="J6527" s="23" t="s">
        <v>449</v>
      </c>
      <c r="K6527" s="23" t="s">
        <v>450</v>
      </c>
      <c r="L6527" s="24">
        <v>71223.12</v>
      </c>
      <c r="M6527">
        <v>9</v>
      </c>
      <c r="N6527" s="25">
        <v>0.15</v>
      </c>
      <c r="O6527" s="24">
        <v>15761.24</v>
      </c>
      <c r="P6527" s="26">
        <f t="shared" si="606"/>
        <v>0.22129387198988196</v>
      </c>
      <c r="Q6527" t="str">
        <f t="shared" si="607"/>
        <v>Medium</v>
      </c>
      <c r="R6527" t="str">
        <f t="shared" si="608"/>
        <v>Medium</v>
      </c>
      <c r="S6527" s="23">
        <f t="shared" si="609"/>
        <v>2022</v>
      </c>
      <c r="T6527" s="23">
        <f t="shared" si="610"/>
        <v>4</v>
      </c>
      <c r="U6527" t="str">
        <f t="shared" si="611"/>
        <v>Apr-2022</v>
      </c>
    </row>
    <row r="6528" spans="1:21" x14ac:dyDescent="0.3">
      <c r="A6528" t="s">
        <v>8539</v>
      </c>
      <c r="B6528" s="22">
        <v>45170</v>
      </c>
      <c r="C6528" s="22">
        <v>45171</v>
      </c>
      <c r="D6528" s="23" t="s">
        <v>78</v>
      </c>
      <c r="E6528" s="23" t="s">
        <v>746</v>
      </c>
      <c r="F6528" s="23" t="s">
        <v>71</v>
      </c>
      <c r="G6528" s="23" t="s">
        <v>179</v>
      </c>
      <c r="H6528" s="23" t="s">
        <v>180</v>
      </c>
      <c r="I6528" s="23" t="s">
        <v>96</v>
      </c>
      <c r="J6528" s="23" t="s">
        <v>111</v>
      </c>
      <c r="K6528" s="23" t="s">
        <v>112</v>
      </c>
      <c r="L6528" s="24">
        <v>40516.5</v>
      </c>
      <c r="M6528">
        <v>5</v>
      </c>
      <c r="N6528" s="25">
        <v>0.05</v>
      </c>
      <c r="O6528" s="24">
        <v>9942.25</v>
      </c>
      <c r="P6528" s="26">
        <f t="shared" si="606"/>
        <v>0.24538768156183283</v>
      </c>
      <c r="Q6528" t="str">
        <f t="shared" si="607"/>
        <v>Medium</v>
      </c>
      <c r="R6528" t="str">
        <f t="shared" si="608"/>
        <v>Low</v>
      </c>
      <c r="S6528" s="23">
        <f t="shared" si="609"/>
        <v>2023</v>
      </c>
      <c r="T6528" s="23">
        <f t="shared" si="610"/>
        <v>9</v>
      </c>
      <c r="U6528" t="str">
        <f t="shared" si="611"/>
        <v>Sep-2023</v>
      </c>
    </row>
    <row r="6529" spans="1:21" x14ac:dyDescent="0.3">
      <c r="A6529" t="s">
        <v>8540</v>
      </c>
      <c r="B6529" s="22">
        <v>45331</v>
      </c>
      <c r="C6529" s="22">
        <v>45335</v>
      </c>
      <c r="D6529" s="23" t="s">
        <v>78</v>
      </c>
      <c r="E6529" s="23" t="s">
        <v>1269</v>
      </c>
      <c r="F6529" s="23" t="s">
        <v>52</v>
      </c>
      <c r="G6529" s="23" t="s">
        <v>53</v>
      </c>
      <c r="H6529" s="23" t="s">
        <v>110</v>
      </c>
      <c r="I6529" s="23" t="s">
        <v>83</v>
      </c>
      <c r="J6529" s="23" t="s">
        <v>84</v>
      </c>
      <c r="K6529" s="23" t="s">
        <v>105</v>
      </c>
      <c r="L6529" s="24">
        <v>42433.5</v>
      </c>
      <c r="M6529">
        <v>3</v>
      </c>
      <c r="N6529" s="25">
        <v>0.25</v>
      </c>
      <c r="O6529" s="24">
        <v>7701.72</v>
      </c>
      <c r="P6529" s="26">
        <f t="shared" si="606"/>
        <v>0.18150093675987133</v>
      </c>
      <c r="Q6529" t="str">
        <f t="shared" si="607"/>
        <v>Low</v>
      </c>
      <c r="R6529" t="str">
        <f t="shared" si="608"/>
        <v>High</v>
      </c>
      <c r="S6529" s="23">
        <f t="shared" si="609"/>
        <v>2024</v>
      </c>
      <c r="T6529" s="23">
        <f t="shared" si="610"/>
        <v>2</v>
      </c>
      <c r="U6529" t="str">
        <f t="shared" si="611"/>
        <v>Feb-2024</v>
      </c>
    </row>
    <row r="6530" spans="1:21" x14ac:dyDescent="0.3">
      <c r="A6530" t="s">
        <v>8541</v>
      </c>
      <c r="B6530" s="22">
        <v>44604</v>
      </c>
      <c r="C6530" s="22">
        <v>44610</v>
      </c>
      <c r="D6530" s="23" t="s">
        <v>50</v>
      </c>
      <c r="E6530" s="23" t="s">
        <v>403</v>
      </c>
      <c r="F6530" s="23" t="s">
        <v>71</v>
      </c>
      <c r="G6530" s="23" t="s">
        <v>72</v>
      </c>
      <c r="H6530" s="23" t="s">
        <v>73</v>
      </c>
      <c r="I6530" s="23" t="s">
        <v>83</v>
      </c>
      <c r="J6530" s="23" t="s">
        <v>84</v>
      </c>
      <c r="K6530" s="23" t="s">
        <v>125</v>
      </c>
      <c r="L6530" s="24">
        <v>145376.1</v>
      </c>
      <c r="M6530">
        <v>10</v>
      </c>
      <c r="N6530" s="25">
        <v>0.05</v>
      </c>
      <c r="O6530" s="24">
        <v>43379.74</v>
      </c>
      <c r="P6530" s="26">
        <f t="shared" si="606"/>
        <v>0.29839664153873985</v>
      </c>
      <c r="Q6530" t="str">
        <f t="shared" si="607"/>
        <v>Medium</v>
      </c>
      <c r="R6530" t="str">
        <f t="shared" si="608"/>
        <v>Low</v>
      </c>
      <c r="S6530" s="23">
        <f t="shared" si="609"/>
        <v>2022</v>
      </c>
      <c r="T6530" s="23">
        <f t="shared" si="610"/>
        <v>2</v>
      </c>
      <c r="U6530" t="str">
        <f t="shared" si="611"/>
        <v>Feb-2022</v>
      </c>
    </row>
    <row r="6531" spans="1:21" x14ac:dyDescent="0.3">
      <c r="A6531" t="s">
        <v>8542</v>
      </c>
      <c r="B6531" s="22">
        <v>45352</v>
      </c>
      <c r="C6531" s="22">
        <v>45354</v>
      </c>
      <c r="D6531" s="23" t="s">
        <v>61</v>
      </c>
      <c r="E6531" s="23" t="s">
        <v>411</v>
      </c>
      <c r="F6531" s="23" t="s">
        <v>52</v>
      </c>
      <c r="G6531" s="23" t="s">
        <v>81</v>
      </c>
      <c r="H6531" s="23" t="s">
        <v>82</v>
      </c>
      <c r="I6531" s="23" t="s">
        <v>83</v>
      </c>
      <c r="J6531" s="23" t="s">
        <v>449</v>
      </c>
      <c r="K6531" s="23" t="s">
        <v>775</v>
      </c>
      <c r="L6531" s="24">
        <v>49103</v>
      </c>
      <c r="M6531">
        <v>10</v>
      </c>
      <c r="N6531" s="25">
        <v>0</v>
      </c>
      <c r="O6531" s="24">
        <v>18304.18</v>
      </c>
      <c r="P6531" s="26">
        <f t="shared" si="606"/>
        <v>0.37277111378123534</v>
      </c>
      <c r="Q6531" t="str">
        <f t="shared" si="607"/>
        <v>High</v>
      </c>
      <c r="R6531" t="str">
        <f t="shared" si="608"/>
        <v>None</v>
      </c>
      <c r="S6531" s="23">
        <f t="shared" si="609"/>
        <v>2024</v>
      </c>
      <c r="T6531" s="23">
        <f t="shared" si="610"/>
        <v>3</v>
      </c>
      <c r="U6531" t="str">
        <f t="shared" si="611"/>
        <v>Mar-2024</v>
      </c>
    </row>
    <row r="6532" spans="1:21" x14ac:dyDescent="0.3">
      <c r="A6532" t="s">
        <v>8543</v>
      </c>
      <c r="B6532" s="22">
        <v>45532</v>
      </c>
      <c r="C6532" s="22">
        <v>45534</v>
      </c>
      <c r="D6532" s="23" t="s">
        <v>102</v>
      </c>
      <c r="E6532" s="23" t="s">
        <v>468</v>
      </c>
      <c r="F6532" s="23" t="s">
        <v>71</v>
      </c>
      <c r="G6532" s="23" t="s">
        <v>63</v>
      </c>
      <c r="H6532" s="23" t="s">
        <v>172</v>
      </c>
      <c r="I6532" s="23" t="s">
        <v>83</v>
      </c>
      <c r="J6532" s="23" t="s">
        <v>449</v>
      </c>
      <c r="K6532" s="23" t="s">
        <v>775</v>
      </c>
      <c r="L6532" s="24">
        <v>10228.9</v>
      </c>
      <c r="M6532">
        <v>2</v>
      </c>
      <c r="N6532" s="25">
        <v>0.1</v>
      </c>
      <c r="O6532" s="24">
        <v>3385.36</v>
      </c>
      <c r="P6532" s="26">
        <f t="shared" ref="P6532:P6595" si="612">IFERROR(O6532/L6532,0)</f>
        <v>0.33096031831379719</v>
      </c>
      <c r="Q6532" t="str">
        <f t="shared" ref="Q6532:Q6595" si="613">IF(P6532&gt;=0.3,"High",IF(P6532&gt;=0.2,"Medium","Low"))</f>
        <v>High</v>
      </c>
      <c r="R6532" t="str">
        <f t="shared" ref="R6532:R6595" si="614">IF(N6532=0,"None",IF(N6532&lt;=0.1,"Low",IF(N6532&lt;=0.2,"Medium","High")))</f>
        <v>Low</v>
      </c>
      <c r="S6532" s="23">
        <f t="shared" ref="S6532:S6595" si="615">YEAR(B6532)</f>
        <v>2024</v>
      </c>
      <c r="T6532" s="23">
        <f t="shared" ref="T6532:T6595" si="616">MONTH(B6532)</f>
        <v>8</v>
      </c>
      <c r="U6532" t="str">
        <f t="shared" ref="U6532:U6595" si="617">TEXT(B6532,"mmm-yyyy")</f>
        <v>Aug-2024</v>
      </c>
    </row>
    <row r="6533" spans="1:21" x14ac:dyDescent="0.3">
      <c r="A6533" t="s">
        <v>8544</v>
      </c>
      <c r="B6533" s="22">
        <v>45650</v>
      </c>
      <c r="C6533" s="22">
        <v>45655</v>
      </c>
      <c r="D6533" s="23" t="s">
        <v>61</v>
      </c>
      <c r="E6533" s="23" t="s">
        <v>963</v>
      </c>
      <c r="F6533" s="23" t="s">
        <v>71</v>
      </c>
      <c r="G6533" s="23" t="s">
        <v>179</v>
      </c>
      <c r="H6533" s="23" t="s">
        <v>236</v>
      </c>
      <c r="I6533" s="23" t="s">
        <v>83</v>
      </c>
      <c r="J6533" s="23" t="s">
        <v>379</v>
      </c>
      <c r="K6533" s="23" t="s">
        <v>562</v>
      </c>
      <c r="L6533" s="24">
        <v>2056.5300000000002</v>
      </c>
      <c r="M6533">
        <v>1</v>
      </c>
      <c r="N6533" s="25">
        <v>0.15</v>
      </c>
      <c r="O6533" s="24">
        <v>413.2</v>
      </c>
      <c r="P6533" s="26">
        <f t="shared" si="612"/>
        <v>0.20092096881640431</v>
      </c>
      <c r="Q6533" t="str">
        <f t="shared" si="613"/>
        <v>Medium</v>
      </c>
      <c r="R6533" t="str">
        <f t="shared" si="614"/>
        <v>Medium</v>
      </c>
      <c r="S6533" s="23">
        <f t="shared" si="615"/>
        <v>2024</v>
      </c>
      <c r="T6533" s="23">
        <f t="shared" si="616"/>
        <v>12</v>
      </c>
      <c r="U6533" t="str">
        <f t="shared" si="617"/>
        <v>Dec-2024</v>
      </c>
    </row>
    <row r="6534" spans="1:21" x14ac:dyDescent="0.3">
      <c r="A6534" t="s">
        <v>8545</v>
      </c>
      <c r="B6534" s="22">
        <v>45676</v>
      </c>
      <c r="C6534" s="22">
        <v>45683</v>
      </c>
      <c r="D6534" s="23" t="s">
        <v>50</v>
      </c>
      <c r="E6534" s="23" t="s">
        <v>896</v>
      </c>
      <c r="F6534" s="23" t="s">
        <v>80</v>
      </c>
      <c r="G6534" s="23" t="s">
        <v>81</v>
      </c>
      <c r="H6534" s="23" t="s">
        <v>284</v>
      </c>
      <c r="I6534" s="23" t="s">
        <v>83</v>
      </c>
      <c r="J6534" s="23" t="s">
        <v>379</v>
      </c>
      <c r="K6534" s="23" t="s">
        <v>562</v>
      </c>
      <c r="L6534" s="24">
        <v>11118.5</v>
      </c>
      <c r="M6534">
        <v>2</v>
      </c>
      <c r="N6534" s="25">
        <v>0.2</v>
      </c>
      <c r="O6534" s="24">
        <v>2806.77</v>
      </c>
      <c r="P6534" s="26">
        <f t="shared" si="612"/>
        <v>0.25244142645140982</v>
      </c>
      <c r="Q6534" t="str">
        <f t="shared" si="613"/>
        <v>Medium</v>
      </c>
      <c r="R6534" t="str">
        <f t="shared" si="614"/>
        <v>Medium</v>
      </c>
      <c r="S6534" s="23">
        <f t="shared" si="615"/>
        <v>2025</v>
      </c>
      <c r="T6534" s="23">
        <f t="shared" si="616"/>
        <v>1</v>
      </c>
      <c r="U6534" t="str">
        <f t="shared" si="617"/>
        <v>Jan-2025</v>
      </c>
    </row>
    <row r="6535" spans="1:21" x14ac:dyDescent="0.3">
      <c r="A6535" t="s">
        <v>8546</v>
      </c>
      <c r="B6535" s="22">
        <v>45888</v>
      </c>
      <c r="C6535" s="22">
        <v>45891</v>
      </c>
      <c r="D6535" s="23" t="s">
        <v>61</v>
      </c>
      <c r="E6535" s="23" t="s">
        <v>1027</v>
      </c>
      <c r="F6535" s="23" t="s">
        <v>71</v>
      </c>
      <c r="G6535" s="23" t="s">
        <v>72</v>
      </c>
      <c r="H6535" s="23" t="s">
        <v>117</v>
      </c>
      <c r="I6535" s="23" t="s">
        <v>118</v>
      </c>
      <c r="J6535" s="23" t="s">
        <v>303</v>
      </c>
      <c r="K6535" s="23" t="s">
        <v>491</v>
      </c>
      <c r="L6535" s="24">
        <v>60665.85</v>
      </c>
      <c r="M6535">
        <v>7</v>
      </c>
      <c r="N6535" s="25">
        <v>0.05</v>
      </c>
      <c r="O6535" s="24">
        <v>16142.46</v>
      </c>
      <c r="P6535" s="26">
        <f t="shared" si="612"/>
        <v>0.26608808744952883</v>
      </c>
      <c r="Q6535" t="str">
        <f t="shared" si="613"/>
        <v>Medium</v>
      </c>
      <c r="R6535" t="str">
        <f t="shared" si="614"/>
        <v>Low</v>
      </c>
      <c r="S6535" s="23">
        <f t="shared" si="615"/>
        <v>2025</v>
      </c>
      <c r="T6535" s="23">
        <f t="shared" si="616"/>
        <v>8</v>
      </c>
      <c r="U6535" t="str">
        <f t="shared" si="617"/>
        <v>Aug-2025</v>
      </c>
    </row>
    <row r="6536" spans="1:21" x14ac:dyDescent="0.3">
      <c r="A6536" t="s">
        <v>8547</v>
      </c>
      <c r="B6536" s="22">
        <v>44638</v>
      </c>
      <c r="C6536" s="22">
        <v>44643</v>
      </c>
      <c r="D6536" s="23" t="s">
        <v>102</v>
      </c>
      <c r="E6536" s="23" t="s">
        <v>1808</v>
      </c>
      <c r="F6536" s="23" t="s">
        <v>52</v>
      </c>
      <c r="G6536" s="23" t="s">
        <v>72</v>
      </c>
      <c r="H6536" s="23" t="s">
        <v>73</v>
      </c>
      <c r="I6536" s="23" t="s">
        <v>96</v>
      </c>
      <c r="J6536" s="23" t="s">
        <v>111</v>
      </c>
      <c r="K6536" s="23" t="s">
        <v>225</v>
      </c>
      <c r="L6536" s="24">
        <v>4040.2</v>
      </c>
      <c r="M6536">
        <v>2</v>
      </c>
      <c r="N6536" s="25">
        <v>0.05</v>
      </c>
      <c r="O6536" s="24">
        <v>978.56</v>
      </c>
      <c r="P6536" s="26">
        <f t="shared" si="612"/>
        <v>0.24220583139448543</v>
      </c>
      <c r="Q6536" t="str">
        <f t="shared" si="613"/>
        <v>Medium</v>
      </c>
      <c r="R6536" t="str">
        <f t="shared" si="614"/>
        <v>Low</v>
      </c>
      <c r="S6536" s="23">
        <f t="shared" si="615"/>
        <v>2022</v>
      </c>
      <c r="T6536" s="23">
        <f t="shared" si="616"/>
        <v>3</v>
      </c>
      <c r="U6536" t="str">
        <f t="shared" si="617"/>
        <v>Mar-2022</v>
      </c>
    </row>
    <row r="6537" spans="1:21" x14ac:dyDescent="0.3">
      <c r="A6537" t="s">
        <v>8548</v>
      </c>
      <c r="B6537" s="22">
        <v>45772</v>
      </c>
      <c r="C6537" s="22">
        <v>45776</v>
      </c>
      <c r="D6537" s="23" t="s">
        <v>78</v>
      </c>
      <c r="E6537" s="23" t="s">
        <v>664</v>
      </c>
      <c r="F6537" s="23" t="s">
        <v>80</v>
      </c>
      <c r="G6537" s="23" t="s">
        <v>72</v>
      </c>
      <c r="H6537" s="23" t="s">
        <v>117</v>
      </c>
      <c r="I6537" s="23" t="s">
        <v>55</v>
      </c>
      <c r="J6537" s="23" t="s">
        <v>173</v>
      </c>
      <c r="K6537" s="23" t="s">
        <v>735</v>
      </c>
      <c r="L6537" s="24">
        <v>9828.2099999999991</v>
      </c>
      <c r="M6537">
        <v>3</v>
      </c>
      <c r="N6537" s="25">
        <v>0.1</v>
      </c>
      <c r="O6537" s="24">
        <v>2089.61</v>
      </c>
      <c r="P6537" s="26">
        <f t="shared" si="612"/>
        <v>0.21261348709480163</v>
      </c>
      <c r="Q6537" t="str">
        <f t="shared" si="613"/>
        <v>Medium</v>
      </c>
      <c r="R6537" t="str">
        <f t="shared" si="614"/>
        <v>Low</v>
      </c>
      <c r="S6537" s="23">
        <f t="shared" si="615"/>
        <v>2025</v>
      </c>
      <c r="T6537" s="23">
        <f t="shared" si="616"/>
        <v>4</v>
      </c>
      <c r="U6537" t="str">
        <f t="shared" si="617"/>
        <v>Apr-2025</v>
      </c>
    </row>
    <row r="6538" spans="1:21" x14ac:dyDescent="0.3">
      <c r="A6538" t="s">
        <v>8549</v>
      </c>
      <c r="B6538" s="22">
        <v>45362</v>
      </c>
      <c r="C6538" s="22">
        <v>45363</v>
      </c>
      <c r="D6538" s="23" t="s">
        <v>61</v>
      </c>
      <c r="E6538" s="23" t="s">
        <v>1212</v>
      </c>
      <c r="F6538" s="23" t="s">
        <v>80</v>
      </c>
      <c r="G6538" s="23" t="s">
        <v>81</v>
      </c>
      <c r="H6538" s="23" t="s">
        <v>82</v>
      </c>
      <c r="I6538" s="23" t="s">
        <v>83</v>
      </c>
      <c r="J6538" s="23" t="s">
        <v>449</v>
      </c>
      <c r="K6538" s="23" t="s">
        <v>450</v>
      </c>
      <c r="L6538" s="24">
        <v>15858.42</v>
      </c>
      <c r="M6538">
        <v>2</v>
      </c>
      <c r="N6538" s="25">
        <v>0.15</v>
      </c>
      <c r="O6538" s="24">
        <v>5088.93</v>
      </c>
      <c r="P6538" s="26">
        <f t="shared" si="612"/>
        <v>0.32089766824185512</v>
      </c>
      <c r="Q6538" t="str">
        <f t="shared" si="613"/>
        <v>High</v>
      </c>
      <c r="R6538" t="str">
        <f t="shared" si="614"/>
        <v>Medium</v>
      </c>
      <c r="S6538" s="23">
        <f t="shared" si="615"/>
        <v>2024</v>
      </c>
      <c r="T6538" s="23">
        <f t="shared" si="616"/>
        <v>3</v>
      </c>
      <c r="U6538" t="str">
        <f t="shared" si="617"/>
        <v>Mar-2024</v>
      </c>
    </row>
    <row r="6539" spans="1:21" x14ac:dyDescent="0.3">
      <c r="A6539" t="s">
        <v>8550</v>
      </c>
      <c r="B6539" s="22">
        <v>44676</v>
      </c>
      <c r="C6539" s="22">
        <v>44678</v>
      </c>
      <c r="D6539" s="23" t="s">
        <v>102</v>
      </c>
      <c r="E6539" s="23" t="s">
        <v>261</v>
      </c>
      <c r="F6539" s="23" t="s">
        <v>52</v>
      </c>
      <c r="G6539" s="23" t="s">
        <v>72</v>
      </c>
      <c r="H6539" s="23" t="s">
        <v>346</v>
      </c>
      <c r="I6539" s="23" t="s">
        <v>83</v>
      </c>
      <c r="J6539" s="23" t="s">
        <v>449</v>
      </c>
      <c r="K6539" s="23" t="s">
        <v>681</v>
      </c>
      <c r="L6539" s="24">
        <v>3469.82</v>
      </c>
      <c r="M6539">
        <v>1</v>
      </c>
      <c r="N6539" s="25">
        <v>0.05</v>
      </c>
      <c r="O6539" s="24">
        <v>702.7</v>
      </c>
      <c r="P6539" s="26">
        <f t="shared" si="612"/>
        <v>0.20251770985238426</v>
      </c>
      <c r="Q6539" t="str">
        <f t="shared" si="613"/>
        <v>Medium</v>
      </c>
      <c r="R6539" t="str">
        <f t="shared" si="614"/>
        <v>Low</v>
      </c>
      <c r="S6539" s="23">
        <f t="shared" si="615"/>
        <v>2022</v>
      </c>
      <c r="T6539" s="23">
        <f t="shared" si="616"/>
        <v>4</v>
      </c>
      <c r="U6539" t="str">
        <f t="shared" si="617"/>
        <v>Apr-2022</v>
      </c>
    </row>
    <row r="6540" spans="1:21" x14ac:dyDescent="0.3">
      <c r="A6540" t="s">
        <v>8551</v>
      </c>
      <c r="B6540" s="22">
        <v>45952</v>
      </c>
      <c r="C6540" s="22">
        <v>45956</v>
      </c>
      <c r="D6540" s="23" t="s">
        <v>50</v>
      </c>
      <c r="E6540" s="23" t="s">
        <v>1969</v>
      </c>
      <c r="F6540" s="23" t="s">
        <v>80</v>
      </c>
      <c r="G6540" s="23" t="s">
        <v>72</v>
      </c>
      <c r="H6540" s="23" t="s">
        <v>346</v>
      </c>
      <c r="I6540" s="23" t="s">
        <v>55</v>
      </c>
      <c r="J6540" s="23" t="s">
        <v>56</v>
      </c>
      <c r="K6540" s="23" t="s">
        <v>74</v>
      </c>
      <c r="L6540" s="24">
        <v>15222.8</v>
      </c>
      <c r="M6540">
        <v>8</v>
      </c>
      <c r="N6540" s="25">
        <v>0.2</v>
      </c>
      <c r="O6540" s="24">
        <v>2211.9699999999998</v>
      </c>
      <c r="P6540" s="26">
        <f t="shared" si="612"/>
        <v>0.14530638253146597</v>
      </c>
      <c r="Q6540" t="str">
        <f t="shared" si="613"/>
        <v>Low</v>
      </c>
      <c r="R6540" t="str">
        <f t="shared" si="614"/>
        <v>Medium</v>
      </c>
      <c r="S6540" s="23">
        <f t="shared" si="615"/>
        <v>2025</v>
      </c>
      <c r="T6540" s="23">
        <f t="shared" si="616"/>
        <v>10</v>
      </c>
      <c r="U6540" t="str">
        <f t="shared" si="617"/>
        <v>Oct-2025</v>
      </c>
    </row>
    <row r="6541" spans="1:21" x14ac:dyDescent="0.3">
      <c r="A6541" t="s">
        <v>8552</v>
      </c>
      <c r="B6541" s="22">
        <v>45839</v>
      </c>
      <c r="C6541" s="22">
        <v>45845</v>
      </c>
      <c r="D6541" s="23" t="s">
        <v>50</v>
      </c>
      <c r="E6541" s="23" t="s">
        <v>577</v>
      </c>
      <c r="F6541" s="23" t="s">
        <v>52</v>
      </c>
      <c r="G6541" s="23" t="s">
        <v>81</v>
      </c>
      <c r="H6541" s="23" t="s">
        <v>82</v>
      </c>
      <c r="I6541" s="23" t="s">
        <v>55</v>
      </c>
      <c r="J6541" s="23" t="s">
        <v>56</v>
      </c>
      <c r="K6541" s="23" t="s">
        <v>74</v>
      </c>
      <c r="L6541" s="24">
        <v>46691.44</v>
      </c>
      <c r="M6541">
        <v>4</v>
      </c>
      <c r="N6541" s="25">
        <v>0.25</v>
      </c>
      <c r="O6541" s="24">
        <v>10832.54</v>
      </c>
      <c r="P6541" s="26">
        <f t="shared" si="612"/>
        <v>0.23200269685407005</v>
      </c>
      <c r="Q6541" t="str">
        <f t="shared" si="613"/>
        <v>Medium</v>
      </c>
      <c r="R6541" t="str">
        <f t="shared" si="614"/>
        <v>High</v>
      </c>
      <c r="S6541" s="23">
        <f t="shared" si="615"/>
        <v>2025</v>
      </c>
      <c r="T6541" s="23">
        <f t="shared" si="616"/>
        <v>7</v>
      </c>
      <c r="U6541" t="str">
        <f t="shared" si="617"/>
        <v>Jul-2025</v>
      </c>
    </row>
    <row r="6542" spans="1:21" x14ac:dyDescent="0.3">
      <c r="A6542" t="s">
        <v>8553</v>
      </c>
      <c r="B6542" s="22">
        <v>45292</v>
      </c>
      <c r="C6542" s="22">
        <v>45297</v>
      </c>
      <c r="D6542" s="23" t="s">
        <v>61</v>
      </c>
      <c r="E6542" s="23" t="s">
        <v>2146</v>
      </c>
      <c r="F6542" s="23" t="s">
        <v>71</v>
      </c>
      <c r="G6542" s="23" t="s">
        <v>53</v>
      </c>
      <c r="H6542" s="23" t="s">
        <v>54</v>
      </c>
      <c r="I6542" s="23" t="s">
        <v>83</v>
      </c>
      <c r="J6542" s="23" t="s">
        <v>449</v>
      </c>
      <c r="K6542" s="23" t="s">
        <v>450</v>
      </c>
      <c r="L6542" s="24">
        <v>46292.800000000003</v>
      </c>
      <c r="M6542">
        <v>10</v>
      </c>
      <c r="N6542" s="25">
        <v>0.1</v>
      </c>
      <c r="O6542" s="24">
        <v>10720.4</v>
      </c>
      <c r="P6542" s="26">
        <f t="shared" si="612"/>
        <v>0.23157812878028547</v>
      </c>
      <c r="Q6542" t="str">
        <f t="shared" si="613"/>
        <v>Medium</v>
      </c>
      <c r="R6542" t="str">
        <f t="shared" si="614"/>
        <v>Low</v>
      </c>
      <c r="S6542" s="23">
        <f t="shared" si="615"/>
        <v>2024</v>
      </c>
      <c r="T6542" s="23">
        <f t="shared" si="616"/>
        <v>1</v>
      </c>
      <c r="U6542" t="str">
        <f t="shared" si="617"/>
        <v>Jan-2024</v>
      </c>
    </row>
    <row r="6543" spans="1:21" x14ac:dyDescent="0.3">
      <c r="A6543" t="s">
        <v>8554</v>
      </c>
      <c r="B6543" s="22">
        <v>45331</v>
      </c>
      <c r="C6543" s="22">
        <v>45333</v>
      </c>
      <c r="D6543" s="23" t="s">
        <v>102</v>
      </c>
      <c r="E6543" s="23" t="s">
        <v>308</v>
      </c>
      <c r="F6543" s="23" t="s">
        <v>80</v>
      </c>
      <c r="G6543" s="23" t="s">
        <v>179</v>
      </c>
      <c r="H6543" s="23" t="s">
        <v>180</v>
      </c>
      <c r="I6543" s="23" t="s">
        <v>55</v>
      </c>
      <c r="J6543" s="23" t="s">
        <v>65</v>
      </c>
      <c r="K6543" s="23" t="s">
        <v>130</v>
      </c>
      <c r="L6543" s="24">
        <v>16708.939999999999</v>
      </c>
      <c r="M6543">
        <v>2</v>
      </c>
      <c r="N6543" s="25">
        <v>0</v>
      </c>
      <c r="O6543" s="24">
        <v>2968.32</v>
      </c>
      <c r="P6543" s="26">
        <f t="shared" si="612"/>
        <v>0.17764861206037011</v>
      </c>
      <c r="Q6543" t="str">
        <f t="shared" si="613"/>
        <v>Low</v>
      </c>
      <c r="R6543" t="str">
        <f t="shared" si="614"/>
        <v>None</v>
      </c>
      <c r="S6543" s="23">
        <f t="shared" si="615"/>
        <v>2024</v>
      </c>
      <c r="T6543" s="23">
        <f t="shared" si="616"/>
        <v>2</v>
      </c>
      <c r="U6543" t="str">
        <f t="shared" si="617"/>
        <v>Feb-2024</v>
      </c>
    </row>
    <row r="6544" spans="1:21" x14ac:dyDescent="0.3">
      <c r="A6544" t="s">
        <v>8555</v>
      </c>
      <c r="B6544" s="22">
        <v>45798</v>
      </c>
      <c r="C6544" s="22">
        <v>45799</v>
      </c>
      <c r="D6544" s="23" t="s">
        <v>50</v>
      </c>
      <c r="E6544" s="23" t="s">
        <v>1095</v>
      </c>
      <c r="F6544" s="23" t="s">
        <v>71</v>
      </c>
      <c r="G6544" s="23" t="s">
        <v>63</v>
      </c>
      <c r="H6544" s="23" t="s">
        <v>64</v>
      </c>
      <c r="I6544" s="23" t="s">
        <v>55</v>
      </c>
      <c r="J6544" s="23" t="s">
        <v>141</v>
      </c>
      <c r="K6544" s="23" t="s">
        <v>978</v>
      </c>
      <c r="L6544" s="24">
        <v>11791.38</v>
      </c>
      <c r="M6544">
        <v>3</v>
      </c>
      <c r="N6544" s="25">
        <v>0.1</v>
      </c>
      <c r="O6544" s="24">
        <v>3351.77</v>
      </c>
      <c r="P6544" s="26">
        <f t="shared" si="612"/>
        <v>0.28425595646989582</v>
      </c>
      <c r="Q6544" t="str">
        <f t="shared" si="613"/>
        <v>Medium</v>
      </c>
      <c r="R6544" t="str">
        <f t="shared" si="614"/>
        <v>Low</v>
      </c>
      <c r="S6544" s="23">
        <f t="shared" si="615"/>
        <v>2025</v>
      </c>
      <c r="T6544" s="23">
        <f t="shared" si="616"/>
        <v>5</v>
      </c>
      <c r="U6544" t="str">
        <f t="shared" si="617"/>
        <v>May-2025</v>
      </c>
    </row>
    <row r="6545" spans="1:21" x14ac:dyDescent="0.3">
      <c r="A6545" t="s">
        <v>8556</v>
      </c>
      <c r="B6545" s="22">
        <v>45621</v>
      </c>
      <c r="C6545" s="22">
        <v>45628</v>
      </c>
      <c r="D6545" s="23" t="s">
        <v>50</v>
      </c>
      <c r="E6545" s="23" t="s">
        <v>1226</v>
      </c>
      <c r="F6545" s="23" t="s">
        <v>52</v>
      </c>
      <c r="G6545" s="23" t="s">
        <v>72</v>
      </c>
      <c r="H6545" s="23" t="s">
        <v>104</v>
      </c>
      <c r="I6545" s="23" t="s">
        <v>118</v>
      </c>
      <c r="J6545" s="23" t="s">
        <v>119</v>
      </c>
      <c r="K6545" s="23" t="s">
        <v>197</v>
      </c>
      <c r="L6545" s="24">
        <v>49785.39</v>
      </c>
      <c r="M6545">
        <v>9</v>
      </c>
      <c r="N6545" s="25">
        <v>0.05</v>
      </c>
      <c r="O6545" s="24">
        <v>8461.2800000000007</v>
      </c>
      <c r="P6545" s="26">
        <f t="shared" si="612"/>
        <v>0.16995508119952463</v>
      </c>
      <c r="Q6545" t="str">
        <f t="shared" si="613"/>
        <v>Low</v>
      </c>
      <c r="R6545" t="str">
        <f t="shared" si="614"/>
        <v>Low</v>
      </c>
      <c r="S6545" s="23">
        <f t="shared" si="615"/>
        <v>2024</v>
      </c>
      <c r="T6545" s="23">
        <f t="shared" si="616"/>
        <v>11</v>
      </c>
      <c r="U6545" t="str">
        <f t="shared" si="617"/>
        <v>Nov-2024</v>
      </c>
    </row>
    <row r="6546" spans="1:21" x14ac:dyDescent="0.3">
      <c r="A6546" t="s">
        <v>8557</v>
      </c>
      <c r="B6546" s="22">
        <v>45823</v>
      </c>
      <c r="C6546" s="22">
        <v>45827</v>
      </c>
      <c r="D6546" s="23" t="s">
        <v>61</v>
      </c>
      <c r="E6546" s="23" t="s">
        <v>765</v>
      </c>
      <c r="F6546" s="23" t="s">
        <v>71</v>
      </c>
      <c r="G6546" s="23" t="s">
        <v>72</v>
      </c>
      <c r="H6546" s="23" t="s">
        <v>117</v>
      </c>
      <c r="I6546" s="23" t="s">
        <v>118</v>
      </c>
      <c r="J6546" s="23" t="s">
        <v>303</v>
      </c>
      <c r="K6546" s="23" t="s">
        <v>304</v>
      </c>
      <c r="L6546" s="24">
        <v>9155.61</v>
      </c>
      <c r="M6546">
        <v>3</v>
      </c>
      <c r="N6546" s="25">
        <v>0.25</v>
      </c>
      <c r="O6546" s="24">
        <v>1258.3800000000001</v>
      </c>
      <c r="P6546" s="26">
        <f t="shared" si="612"/>
        <v>0.13744360015334861</v>
      </c>
      <c r="Q6546" t="str">
        <f t="shared" si="613"/>
        <v>Low</v>
      </c>
      <c r="R6546" t="str">
        <f t="shared" si="614"/>
        <v>High</v>
      </c>
      <c r="S6546" s="23">
        <f t="shared" si="615"/>
        <v>2025</v>
      </c>
      <c r="T6546" s="23">
        <f t="shared" si="616"/>
        <v>6</v>
      </c>
      <c r="U6546" t="str">
        <f t="shared" si="617"/>
        <v>Jun-2025</v>
      </c>
    </row>
    <row r="6547" spans="1:21" x14ac:dyDescent="0.3">
      <c r="A6547" t="s">
        <v>8558</v>
      </c>
      <c r="B6547" s="22">
        <v>45276</v>
      </c>
      <c r="C6547" s="22">
        <v>45281</v>
      </c>
      <c r="D6547" s="23" t="s">
        <v>61</v>
      </c>
      <c r="E6547" s="23" t="s">
        <v>1820</v>
      </c>
      <c r="F6547" s="23" t="s">
        <v>71</v>
      </c>
      <c r="G6547" s="23" t="s">
        <v>63</v>
      </c>
      <c r="H6547" s="23" t="s">
        <v>172</v>
      </c>
      <c r="I6547" s="23" t="s">
        <v>55</v>
      </c>
      <c r="J6547" s="23" t="s">
        <v>56</v>
      </c>
      <c r="K6547" s="23" t="s">
        <v>74</v>
      </c>
      <c r="L6547" s="24">
        <v>64800.32</v>
      </c>
      <c r="M6547">
        <v>8</v>
      </c>
      <c r="N6547" s="25">
        <v>0.1</v>
      </c>
      <c r="O6547" s="24">
        <v>18522.77</v>
      </c>
      <c r="P6547" s="26">
        <f t="shared" si="612"/>
        <v>0.28584380447503965</v>
      </c>
      <c r="Q6547" t="str">
        <f t="shared" si="613"/>
        <v>Medium</v>
      </c>
      <c r="R6547" t="str">
        <f t="shared" si="614"/>
        <v>Low</v>
      </c>
      <c r="S6547" s="23">
        <f t="shared" si="615"/>
        <v>2023</v>
      </c>
      <c r="T6547" s="23">
        <f t="shared" si="616"/>
        <v>12</v>
      </c>
      <c r="U6547" t="str">
        <f t="shared" si="617"/>
        <v>Dec-2023</v>
      </c>
    </row>
    <row r="6548" spans="1:21" x14ac:dyDescent="0.3">
      <c r="A6548" t="s">
        <v>8559</v>
      </c>
      <c r="B6548" s="22">
        <v>45476</v>
      </c>
      <c r="C6548" s="22">
        <v>45483</v>
      </c>
      <c r="D6548" s="23" t="s">
        <v>102</v>
      </c>
      <c r="E6548" s="23" t="s">
        <v>837</v>
      </c>
      <c r="F6548" s="23" t="s">
        <v>80</v>
      </c>
      <c r="G6548" s="23" t="s">
        <v>63</v>
      </c>
      <c r="H6548" s="23" t="s">
        <v>213</v>
      </c>
      <c r="I6548" s="23" t="s">
        <v>96</v>
      </c>
      <c r="J6548" s="23" t="s">
        <v>166</v>
      </c>
      <c r="K6548" s="23" t="s">
        <v>167</v>
      </c>
      <c r="L6548" s="24">
        <v>3236.6</v>
      </c>
      <c r="M6548">
        <v>10</v>
      </c>
      <c r="N6548" s="25">
        <v>0.2</v>
      </c>
      <c r="O6548" s="24">
        <v>782.88</v>
      </c>
      <c r="P6548" s="26">
        <f t="shared" si="612"/>
        <v>0.24188345794970031</v>
      </c>
      <c r="Q6548" t="str">
        <f t="shared" si="613"/>
        <v>Medium</v>
      </c>
      <c r="R6548" t="str">
        <f t="shared" si="614"/>
        <v>Medium</v>
      </c>
      <c r="S6548" s="23">
        <f t="shared" si="615"/>
        <v>2024</v>
      </c>
      <c r="T6548" s="23">
        <f t="shared" si="616"/>
        <v>7</v>
      </c>
      <c r="U6548" t="str">
        <f t="shared" si="617"/>
        <v>Jul-2024</v>
      </c>
    </row>
    <row r="6549" spans="1:21" x14ac:dyDescent="0.3">
      <c r="A6549" t="s">
        <v>8560</v>
      </c>
      <c r="B6549" s="22">
        <v>44630</v>
      </c>
      <c r="C6549" s="22">
        <v>44635</v>
      </c>
      <c r="D6549" s="23" t="s">
        <v>61</v>
      </c>
      <c r="E6549" s="23" t="s">
        <v>394</v>
      </c>
      <c r="F6549" s="23" t="s">
        <v>71</v>
      </c>
      <c r="G6549" s="23" t="s">
        <v>179</v>
      </c>
      <c r="H6549" s="23" t="s">
        <v>236</v>
      </c>
      <c r="I6549" s="23" t="s">
        <v>55</v>
      </c>
      <c r="J6549" s="23" t="s">
        <v>56</v>
      </c>
      <c r="K6549" s="23" t="s">
        <v>151</v>
      </c>
      <c r="L6549" s="24">
        <v>54217.02</v>
      </c>
      <c r="M6549">
        <v>6</v>
      </c>
      <c r="N6549" s="25">
        <v>0.2</v>
      </c>
      <c r="O6549" s="24">
        <v>12710.67</v>
      </c>
      <c r="P6549" s="26">
        <f t="shared" si="612"/>
        <v>0.2344405871071483</v>
      </c>
      <c r="Q6549" t="str">
        <f t="shared" si="613"/>
        <v>Medium</v>
      </c>
      <c r="R6549" t="str">
        <f t="shared" si="614"/>
        <v>Medium</v>
      </c>
      <c r="S6549" s="23">
        <f t="shared" si="615"/>
        <v>2022</v>
      </c>
      <c r="T6549" s="23">
        <f t="shared" si="616"/>
        <v>3</v>
      </c>
      <c r="U6549" t="str">
        <f t="shared" si="617"/>
        <v>Mar-2022</v>
      </c>
    </row>
    <row r="6550" spans="1:21" x14ac:dyDescent="0.3">
      <c r="A6550" t="s">
        <v>8561</v>
      </c>
      <c r="B6550" s="22">
        <v>44752</v>
      </c>
      <c r="C6550" s="22">
        <v>44757</v>
      </c>
      <c r="D6550" s="23" t="s">
        <v>102</v>
      </c>
      <c r="E6550" s="23" t="s">
        <v>394</v>
      </c>
      <c r="F6550" s="23" t="s">
        <v>71</v>
      </c>
      <c r="G6550" s="23" t="s">
        <v>179</v>
      </c>
      <c r="H6550" s="23" t="s">
        <v>180</v>
      </c>
      <c r="I6550" s="23" t="s">
        <v>83</v>
      </c>
      <c r="J6550" s="23" t="s">
        <v>84</v>
      </c>
      <c r="K6550" s="23" t="s">
        <v>85</v>
      </c>
      <c r="L6550" s="24">
        <v>66662.399999999994</v>
      </c>
      <c r="M6550">
        <v>10</v>
      </c>
      <c r="N6550" s="25">
        <v>0.25</v>
      </c>
      <c r="O6550" s="24">
        <v>19752.72</v>
      </c>
      <c r="P6550" s="26">
        <f t="shared" si="612"/>
        <v>0.29630976382488483</v>
      </c>
      <c r="Q6550" t="str">
        <f t="shared" si="613"/>
        <v>Medium</v>
      </c>
      <c r="R6550" t="str">
        <f t="shared" si="614"/>
        <v>High</v>
      </c>
      <c r="S6550" s="23">
        <f t="shared" si="615"/>
        <v>2022</v>
      </c>
      <c r="T6550" s="23">
        <f t="shared" si="616"/>
        <v>7</v>
      </c>
      <c r="U6550" t="str">
        <f t="shared" si="617"/>
        <v>Jul-2022</v>
      </c>
    </row>
    <row r="6551" spans="1:21" x14ac:dyDescent="0.3">
      <c r="A6551" t="s">
        <v>8562</v>
      </c>
      <c r="B6551" s="22">
        <v>45727</v>
      </c>
      <c r="C6551" s="22">
        <v>45730</v>
      </c>
      <c r="D6551" s="23" t="s">
        <v>102</v>
      </c>
      <c r="E6551" s="23" t="s">
        <v>390</v>
      </c>
      <c r="F6551" s="23" t="s">
        <v>80</v>
      </c>
      <c r="G6551" s="23" t="s">
        <v>81</v>
      </c>
      <c r="H6551" s="23" t="s">
        <v>95</v>
      </c>
      <c r="I6551" s="23" t="s">
        <v>118</v>
      </c>
      <c r="J6551" s="23" t="s">
        <v>191</v>
      </c>
      <c r="K6551" s="23" t="s">
        <v>829</v>
      </c>
      <c r="L6551" s="24">
        <v>70058.720000000001</v>
      </c>
      <c r="M6551">
        <v>8</v>
      </c>
      <c r="N6551" s="25">
        <v>0.25</v>
      </c>
      <c r="O6551" s="24">
        <v>19651.28</v>
      </c>
      <c r="P6551" s="26">
        <f t="shared" si="612"/>
        <v>0.28049727428648424</v>
      </c>
      <c r="Q6551" t="str">
        <f t="shared" si="613"/>
        <v>Medium</v>
      </c>
      <c r="R6551" t="str">
        <f t="shared" si="614"/>
        <v>High</v>
      </c>
      <c r="S6551" s="23">
        <f t="shared" si="615"/>
        <v>2025</v>
      </c>
      <c r="T6551" s="23">
        <f t="shared" si="616"/>
        <v>3</v>
      </c>
      <c r="U6551" t="str">
        <f t="shared" si="617"/>
        <v>Mar-2025</v>
      </c>
    </row>
    <row r="6552" spans="1:21" x14ac:dyDescent="0.3">
      <c r="A6552" t="s">
        <v>8563</v>
      </c>
      <c r="B6552" s="22">
        <v>44938</v>
      </c>
      <c r="C6552" s="22">
        <v>44941</v>
      </c>
      <c r="D6552" s="23" t="s">
        <v>50</v>
      </c>
      <c r="E6552" s="23" t="s">
        <v>1570</v>
      </c>
      <c r="F6552" s="23" t="s">
        <v>71</v>
      </c>
      <c r="G6552" s="23" t="s">
        <v>53</v>
      </c>
      <c r="H6552" s="23" t="s">
        <v>54</v>
      </c>
      <c r="I6552" s="23" t="s">
        <v>55</v>
      </c>
      <c r="J6552" s="23" t="s">
        <v>141</v>
      </c>
      <c r="K6552" s="23" t="s">
        <v>241</v>
      </c>
      <c r="L6552" s="24">
        <v>37706.85</v>
      </c>
      <c r="M6552">
        <v>9</v>
      </c>
      <c r="N6552" s="25">
        <v>0</v>
      </c>
      <c r="O6552" s="24">
        <v>7797.18</v>
      </c>
      <c r="P6552" s="26">
        <f t="shared" si="612"/>
        <v>0.20678417847155095</v>
      </c>
      <c r="Q6552" t="str">
        <f t="shared" si="613"/>
        <v>Medium</v>
      </c>
      <c r="R6552" t="str">
        <f t="shared" si="614"/>
        <v>None</v>
      </c>
      <c r="S6552" s="23">
        <f t="shared" si="615"/>
        <v>2023</v>
      </c>
      <c r="T6552" s="23">
        <f t="shared" si="616"/>
        <v>1</v>
      </c>
      <c r="U6552" t="str">
        <f t="shared" si="617"/>
        <v>Jan-2023</v>
      </c>
    </row>
    <row r="6553" spans="1:21" x14ac:dyDescent="0.3">
      <c r="A6553" t="s">
        <v>8564</v>
      </c>
      <c r="B6553" s="22">
        <v>45642</v>
      </c>
      <c r="C6553" s="22">
        <v>45647</v>
      </c>
      <c r="D6553" s="23" t="s">
        <v>50</v>
      </c>
      <c r="E6553" s="23" t="s">
        <v>2157</v>
      </c>
      <c r="F6553" s="23" t="s">
        <v>52</v>
      </c>
      <c r="G6553" s="23" t="s">
        <v>81</v>
      </c>
      <c r="H6553" s="23" t="s">
        <v>82</v>
      </c>
      <c r="I6553" s="23" t="s">
        <v>96</v>
      </c>
      <c r="J6553" s="23" t="s">
        <v>135</v>
      </c>
      <c r="K6553" s="23" t="s">
        <v>136</v>
      </c>
      <c r="L6553" s="24">
        <v>40973.120000000003</v>
      </c>
      <c r="M6553">
        <v>4</v>
      </c>
      <c r="N6553" s="25">
        <v>0.05</v>
      </c>
      <c r="O6553" s="24">
        <v>12458.63</v>
      </c>
      <c r="P6553" s="26">
        <f t="shared" si="612"/>
        <v>0.30406837458314129</v>
      </c>
      <c r="Q6553" t="str">
        <f t="shared" si="613"/>
        <v>High</v>
      </c>
      <c r="R6553" t="str">
        <f t="shared" si="614"/>
        <v>Low</v>
      </c>
      <c r="S6553" s="23">
        <f t="shared" si="615"/>
        <v>2024</v>
      </c>
      <c r="T6553" s="23">
        <f t="shared" si="616"/>
        <v>12</v>
      </c>
      <c r="U6553" t="str">
        <f t="shared" si="617"/>
        <v>Dec-2024</v>
      </c>
    </row>
    <row r="6554" spans="1:21" x14ac:dyDescent="0.3">
      <c r="A6554" t="s">
        <v>8565</v>
      </c>
      <c r="B6554" s="22">
        <v>45175</v>
      </c>
      <c r="C6554" s="22">
        <v>45182</v>
      </c>
      <c r="D6554" s="23" t="s">
        <v>50</v>
      </c>
      <c r="E6554" s="23" t="s">
        <v>992</v>
      </c>
      <c r="F6554" s="23" t="s">
        <v>80</v>
      </c>
      <c r="G6554" s="23" t="s">
        <v>179</v>
      </c>
      <c r="H6554" s="23" t="s">
        <v>180</v>
      </c>
      <c r="I6554" s="23" t="s">
        <v>83</v>
      </c>
      <c r="J6554" s="23" t="s">
        <v>379</v>
      </c>
      <c r="K6554" s="23" t="s">
        <v>716</v>
      </c>
      <c r="L6554" s="24">
        <v>17609.97</v>
      </c>
      <c r="M6554">
        <v>3</v>
      </c>
      <c r="N6554" s="25">
        <v>0.2</v>
      </c>
      <c r="O6554" s="24">
        <v>2741.66</v>
      </c>
      <c r="P6554" s="26">
        <f t="shared" si="612"/>
        <v>0.15568794268246905</v>
      </c>
      <c r="Q6554" t="str">
        <f t="shared" si="613"/>
        <v>Low</v>
      </c>
      <c r="R6554" t="str">
        <f t="shared" si="614"/>
        <v>Medium</v>
      </c>
      <c r="S6554" s="23">
        <f t="shared" si="615"/>
        <v>2023</v>
      </c>
      <c r="T6554" s="23">
        <f t="shared" si="616"/>
        <v>9</v>
      </c>
      <c r="U6554" t="str">
        <f t="shared" si="617"/>
        <v>Sep-2023</v>
      </c>
    </row>
    <row r="6555" spans="1:21" x14ac:dyDescent="0.3">
      <c r="A6555" t="s">
        <v>8566</v>
      </c>
      <c r="B6555" s="22">
        <v>44583</v>
      </c>
      <c r="C6555" s="22">
        <v>44588</v>
      </c>
      <c r="D6555" s="23" t="s">
        <v>61</v>
      </c>
      <c r="E6555" s="23" t="s">
        <v>930</v>
      </c>
      <c r="F6555" s="23" t="s">
        <v>52</v>
      </c>
      <c r="G6555" s="23" t="s">
        <v>53</v>
      </c>
      <c r="H6555" s="23" t="s">
        <v>90</v>
      </c>
      <c r="I6555" s="23" t="s">
        <v>96</v>
      </c>
      <c r="J6555" s="23" t="s">
        <v>97</v>
      </c>
      <c r="K6555" s="23" t="s">
        <v>181</v>
      </c>
      <c r="L6555" s="24">
        <v>39527.53</v>
      </c>
      <c r="M6555">
        <v>7</v>
      </c>
      <c r="N6555" s="25">
        <v>0.25</v>
      </c>
      <c r="O6555" s="24">
        <v>7927.23</v>
      </c>
      <c r="P6555" s="26">
        <f t="shared" si="612"/>
        <v>0.20054959163904246</v>
      </c>
      <c r="Q6555" t="str">
        <f t="shared" si="613"/>
        <v>Medium</v>
      </c>
      <c r="R6555" t="str">
        <f t="shared" si="614"/>
        <v>High</v>
      </c>
      <c r="S6555" s="23">
        <f t="shared" si="615"/>
        <v>2022</v>
      </c>
      <c r="T6555" s="23">
        <f t="shared" si="616"/>
        <v>1</v>
      </c>
      <c r="U6555" t="str">
        <f t="shared" si="617"/>
        <v>Jan-2022</v>
      </c>
    </row>
    <row r="6556" spans="1:21" x14ac:dyDescent="0.3">
      <c r="A6556" t="s">
        <v>8567</v>
      </c>
      <c r="B6556" s="22">
        <v>44844</v>
      </c>
      <c r="C6556" s="22">
        <v>44845</v>
      </c>
      <c r="D6556" s="23" t="s">
        <v>61</v>
      </c>
      <c r="E6556" s="23" t="s">
        <v>1897</v>
      </c>
      <c r="F6556" s="23" t="s">
        <v>71</v>
      </c>
      <c r="G6556" s="23" t="s">
        <v>179</v>
      </c>
      <c r="H6556" s="23" t="s">
        <v>236</v>
      </c>
      <c r="I6556" s="23" t="s">
        <v>55</v>
      </c>
      <c r="J6556" s="23" t="s">
        <v>173</v>
      </c>
      <c r="K6556" s="23" t="s">
        <v>203</v>
      </c>
      <c r="L6556" s="24">
        <v>41738.800000000003</v>
      </c>
      <c r="M6556">
        <v>5</v>
      </c>
      <c r="N6556" s="25">
        <v>0.2</v>
      </c>
      <c r="O6556" s="24">
        <v>6442.82</v>
      </c>
      <c r="P6556" s="26">
        <f t="shared" si="612"/>
        <v>0.15436045118690522</v>
      </c>
      <c r="Q6556" t="str">
        <f t="shared" si="613"/>
        <v>Low</v>
      </c>
      <c r="R6556" t="str">
        <f t="shared" si="614"/>
        <v>Medium</v>
      </c>
      <c r="S6556" s="23">
        <f t="shared" si="615"/>
        <v>2022</v>
      </c>
      <c r="T6556" s="23">
        <f t="shared" si="616"/>
        <v>10</v>
      </c>
      <c r="U6556" t="str">
        <f t="shared" si="617"/>
        <v>Oct-2022</v>
      </c>
    </row>
    <row r="6557" spans="1:21" x14ac:dyDescent="0.3">
      <c r="A6557" t="s">
        <v>8568</v>
      </c>
      <c r="B6557" s="22">
        <v>45394</v>
      </c>
      <c r="C6557" s="22">
        <v>45399</v>
      </c>
      <c r="D6557" s="23" t="s">
        <v>78</v>
      </c>
      <c r="E6557" s="23" t="s">
        <v>644</v>
      </c>
      <c r="F6557" s="23" t="s">
        <v>52</v>
      </c>
      <c r="G6557" s="23" t="s">
        <v>63</v>
      </c>
      <c r="H6557" s="23" t="s">
        <v>64</v>
      </c>
      <c r="I6557" s="23" t="s">
        <v>55</v>
      </c>
      <c r="J6557" s="23" t="s">
        <v>173</v>
      </c>
      <c r="K6557" s="23" t="s">
        <v>735</v>
      </c>
      <c r="L6557" s="24">
        <v>37568.839999999997</v>
      </c>
      <c r="M6557">
        <v>4</v>
      </c>
      <c r="N6557" s="25">
        <v>0.2</v>
      </c>
      <c r="O6557" s="24">
        <v>10507.81</v>
      </c>
      <c r="P6557" s="26">
        <f t="shared" si="612"/>
        <v>0.27969482155956904</v>
      </c>
      <c r="Q6557" t="str">
        <f t="shared" si="613"/>
        <v>Medium</v>
      </c>
      <c r="R6557" t="str">
        <f t="shared" si="614"/>
        <v>Medium</v>
      </c>
      <c r="S6557" s="23">
        <f t="shared" si="615"/>
        <v>2024</v>
      </c>
      <c r="T6557" s="23">
        <f t="shared" si="616"/>
        <v>4</v>
      </c>
      <c r="U6557" t="str">
        <f t="shared" si="617"/>
        <v>Apr-2024</v>
      </c>
    </row>
    <row r="6558" spans="1:21" x14ac:dyDescent="0.3">
      <c r="A6558" t="s">
        <v>8569</v>
      </c>
      <c r="B6558" s="22">
        <v>45716</v>
      </c>
      <c r="C6558" s="22">
        <v>45720</v>
      </c>
      <c r="D6558" s="23" t="s">
        <v>61</v>
      </c>
      <c r="E6558" s="23" t="s">
        <v>1746</v>
      </c>
      <c r="F6558" s="23" t="s">
        <v>80</v>
      </c>
      <c r="G6558" s="23" t="s">
        <v>179</v>
      </c>
      <c r="H6558" s="23" t="s">
        <v>236</v>
      </c>
      <c r="I6558" s="23" t="s">
        <v>83</v>
      </c>
      <c r="J6558" s="23" t="s">
        <v>379</v>
      </c>
      <c r="K6558" s="23" t="s">
        <v>562</v>
      </c>
      <c r="L6558" s="24">
        <v>83596.320000000007</v>
      </c>
      <c r="M6558">
        <v>8</v>
      </c>
      <c r="N6558" s="25">
        <v>0.1</v>
      </c>
      <c r="O6558" s="24">
        <v>14685.54</v>
      </c>
      <c r="P6558" s="26">
        <f t="shared" si="612"/>
        <v>0.17567208700095888</v>
      </c>
      <c r="Q6558" t="str">
        <f t="shared" si="613"/>
        <v>Low</v>
      </c>
      <c r="R6558" t="str">
        <f t="shared" si="614"/>
        <v>Low</v>
      </c>
      <c r="S6558" s="23">
        <f t="shared" si="615"/>
        <v>2025</v>
      </c>
      <c r="T6558" s="23">
        <f t="shared" si="616"/>
        <v>2</v>
      </c>
      <c r="U6558" t="str">
        <f t="shared" si="617"/>
        <v>Feb-2025</v>
      </c>
    </row>
    <row r="6559" spans="1:21" x14ac:dyDescent="0.3">
      <c r="A6559" t="s">
        <v>8570</v>
      </c>
      <c r="B6559" s="22">
        <v>45278</v>
      </c>
      <c r="C6559" s="22">
        <v>45284</v>
      </c>
      <c r="D6559" s="23" t="s">
        <v>50</v>
      </c>
      <c r="E6559" s="23" t="s">
        <v>274</v>
      </c>
      <c r="F6559" s="23" t="s">
        <v>71</v>
      </c>
      <c r="G6559" s="23" t="s">
        <v>53</v>
      </c>
      <c r="H6559" s="23" t="s">
        <v>54</v>
      </c>
      <c r="I6559" s="23" t="s">
        <v>83</v>
      </c>
      <c r="J6559" s="23" t="s">
        <v>449</v>
      </c>
      <c r="K6559" s="23" t="s">
        <v>450</v>
      </c>
      <c r="L6559" s="24">
        <v>136072.1</v>
      </c>
      <c r="M6559">
        <v>10</v>
      </c>
      <c r="N6559" s="25">
        <v>0.15</v>
      </c>
      <c r="O6559" s="24">
        <v>28558.73</v>
      </c>
      <c r="P6559" s="26">
        <f t="shared" si="612"/>
        <v>0.20987939482083395</v>
      </c>
      <c r="Q6559" t="str">
        <f t="shared" si="613"/>
        <v>Medium</v>
      </c>
      <c r="R6559" t="str">
        <f t="shared" si="614"/>
        <v>Medium</v>
      </c>
      <c r="S6559" s="23">
        <f t="shared" si="615"/>
        <v>2023</v>
      </c>
      <c r="T6559" s="23">
        <f t="shared" si="616"/>
        <v>12</v>
      </c>
      <c r="U6559" t="str">
        <f t="shared" si="617"/>
        <v>Dec-2023</v>
      </c>
    </row>
    <row r="6560" spans="1:21" x14ac:dyDescent="0.3">
      <c r="A6560" t="s">
        <v>8571</v>
      </c>
      <c r="B6560" s="22">
        <v>45991</v>
      </c>
      <c r="C6560" s="22">
        <v>45994</v>
      </c>
      <c r="D6560" s="23" t="s">
        <v>102</v>
      </c>
      <c r="E6560" s="23" t="s">
        <v>543</v>
      </c>
      <c r="F6560" s="23" t="s">
        <v>71</v>
      </c>
      <c r="G6560" s="23" t="s">
        <v>72</v>
      </c>
      <c r="H6560" s="23" t="s">
        <v>117</v>
      </c>
      <c r="I6560" s="23" t="s">
        <v>96</v>
      </c>
      <c r="J6560" s="23" t="s">
        <v>135</v>
      </c>
      <c r="K6560" s="23" t="s">
        <v>275</v>
      </c>
      <c r="L6560" s="24">
        <v>10723.98</v>
      </c>
      <c r="M6560">
        <v>6</v>
      </c>
      <c r="N6560" s="25">
        <v>0.1</v>
      </c>
      <c r="O6560" s="24">
        <v>1776.53</v>
      </c>
      <c r="P6560" s="26">
        <f t="shared" si="612"/>
        <v>0.16565957788060032</v>
      </c>
      <c r="Q6560" t="str">
        <f t="shared" si="613"/>
        <v>Low</v>
      </c>
      <c r="R6560" t="str">
        <f t="shared" si="614"/>
        <v>Low</v>
      </c>
      <c r="S6560" s="23">
        <f t="shared" si="615"/>
        <v>2025</v>
      </c>
      <c r="T6560" s="23">
        <f t="shared" si="616"/>
        <v>11</v>
      </c>
      <c r="U6560" t="str">
        <f t="shared" si="617"/>
        <v>Nov-2025</v>
      </c>
    </row>
    <row r="6561" spans="1:21" x14ac:dyDescent="0.3">
      <c r="A6561" t="s">
        <v>8572</v>
      </c>
      <c r="B6561" s="22">
        <v>45612</v>
      </c>
      <c r="C6561" s="22">
        <v>45615</v>
      </c>
      <c r="D6561" s="23" t="s">
        <v>78</v>
      </c>
      <c r="E6561" s="23" t="s">
        <v>2728</v>
      </c>
      <c r="F6561" s="23" t="s">
        <v>71</v>
      </c>
      <c r="G6561" s="23" t="s">
        <v>179</v>
      </c>
      <c r="H6561" s="23" t="s">
        <v>180</v>
      </c>
      <c r="I6561" s="23" t="s">
        <v>55</v>
      </c>
      <c r="J6561" s="23" t="s">
        <v>65</v>
      </c>
      <c r="K6561" s="23" t="s">
        <v>130</v>
      </c>
      <c r="L6561" s="24">
        <v>18146.400000000001</v>
      </c>
      <c r="M6561">
        <v>4</v>
      </c>
      <c r="N6561" s="25">
        <v>0.2</v>
      </c>
      <c r="O6561" s="24">
        <v>5254.89</v>
      </c>
      <c r="P6561" s="26">
        <f t="shared" si="612"/>
        <v>0.28958305779658777</v>
      </c>
      <c r="Q6561" t="str">
        <f t="shared" si="613"/>
        <v>Medium</v>
      </c>
      <c r="R6561" t="str">
        <f t="shared" si="614"/>
        <v>Medium</v>
      </c>
      <c r="S6561" s="23">
        <f t="shared" si="615"/>
        <v>2024</v>
      </c>
      <c r="T6561" s="23">
        <f t="shared" si="616"/>
        <v>11</v>
      </c>
      <c r="U6561" t="str">
        <f t="shared" si="617"/>
        <v>Nov-2024</v>
      </c>
    </row>
    <row r="6562" spans="1:21" x14ac:dyDescent="0.3">
      <c r="A6562" t="s">
        <v>8573</v>
      </c>
      <c r="B6562" s="22">
        <v>44916</v>
      </c>
      <c r="C6562" s="22">
        <v>44919</v>
      </c>
      <c r="D6562" s="23" t="s">
        <v>102</v>
      </c>
      <c r="E6562" s="23" t="s">
        <v>341</v>
      </c>
      <c r="F6562" s="23" t="s">
        <v>80</v>
      </c>
      <c r="G6562" s="23" t="s">
        <v>53</v>
      </c>
      <c r="H6562" s="23" t="s">
        <v>110</v>
      </c>
      <c r="I6562" s="23" t="s">
        <v>55</v>
      </c>
      <c r="J6562" s="23" t="s">
        <v>65</v>
      </c>
      <c r="K6562" s="23" t="s">
        <v>66</v>
      </c>
      <c r="L6562" s="24">
        <v>19949.400000000001</v>
      </c>
      <c r="M6562">
        <v>4</v>
      </c>
      <c r="N6562" s="25">
        <v>0.25</v>
      </c>
      <c r="O6562" s="24">
        <v>3737.24</v>
      </c>
      <c r="P6562" s="26">
        <f t="shared" si="612"/>
        <v>0.18733595997874619</v>
      </c>
      <c r="Q6562" t="str">
        <f t="shared" si="613"/>
        <v>Low</v>
      </c>
      <c r="R6562" t="str">
        <f t="shared" si="614"/>
        <v>High</v>
      </c>
      <c r="S6562" s="23">
        <f t="shared" si="615"/>
        <v>2022</v>
      </c>
      <c r="T6562" s="23">
        <f t="shared" si="616"/>
        <v>12</v>
      </c>
      <c r="U6562" t="str">
        <f t="shared" si="617"/>
        <v>Dec-2022</v>
      </c>
    </row>
    <row r="6563" spans="1:21" x14ac:dyDescent="0.3">
      <c r="A6563" t="s">
        <v>8574</v>
      </c>
      <c r="B6563" s="22">
        <v>44813</v>
      </c>
      <c r="C6563" s="22">
        <v>44814</v>
      </c>
      <c r="D6563" s="23" t="s">
        <v>102</v>
      </c>
      <c r="E6563" s="23" t="s">
        <v>1111</v>
      </c>
      <c r="F6563" s="23" t="s">
        <v>52</v>
      </c>
      <c r="G6563" s="23" t="s">
        <v>63</v>
      </c>
      <c r="H6563" s="23" t="s">
        <v>64</v>
      </c>
      <c r="I6563" s="23" t="s">
        <v>118</v>
      </c>
      <c r="J6563" s="23" t="s">
        <v>119</v>
      </c>
      <c r="K6563" s="23" t="s">
        <v>197</v>
      </c>
      <c r="L6563" s="24">
        <v>52866.720000000001</v>
      </c>
      <c r="M6563">
        <v>9</v>
      </c>
      <c r="N6563" s="25">
        <v>0.05</v>
      </c>
      <c r="O6563" s="24">
        <v>9447.4599999999991</v>
      </c>
      <c r="P6563" s="26">
        <f t="shared" si="612"/>
        <v>0.17870335061452647</v>
      </c>
      <c r="Q6563" t="str">
        <f t="shared" si="613"/>
        <v>Low</v>
      </c>
      <c r="R6563" t="str">
        <f t="shared" si="614"/>
        <v>Low</v>
      </c>
      <c r="S6563" s="23">
        <f t="shared" si="615"/>
        <v>2022</v>
      </c>
      <c r="T6563" s="23">
        <f t="shared" si="616"/>
        <v>9</v>
      </c>
      <c r="U6563" t="str">
        <f t="shared" si="617"/>
        <v>Sep-2022</v>
      </c>
    </row>
    <row r="6564" spans="1:21" x14ac:dyDescent="0.3">
      <c r="A6564" t="s">
        <v>8575</v>
      </c>
      <c r="B6564" s="22">
        <v>45700</v>
      </c>
      <c r="C6564" s="22">
        <v>45703</v>
      </c>
      <c r="D6564" s="23" t="s">
        <v>102</v>
      </c>
      <c r="E6564" s="23" t="s">
        <v>621</v>
      </c>
      <c r="F6564" s="23" t="s">
        <v>52</v>
      </c>
      <c r="G6564" s="23" t="s">
        <v>81</v>
      </c>
      <c r="H6564" s="23" t="s">
        <v>82</v>
      </c>
      <c r="I6564" s="23" t="s">
        <v>96</v>
      </c>
      <c r="J6564" s="23" t="s">
        <v>97</v>
      </c>
      <c r="K6564" s="23" t="s">
        <v>181</v>
      </c>
      <c r="L6564" s="24">
        <v>80728.11</v>
      </c>
      <c r="M6564">
        <v>9</v>
      </c>
      <c r="N6564" s="25">
        <v>0</v>
      </c>
      <c r="O6564" s="24">
        <v>31146.01</v>
      </c>
      <c r="P6564" s="26">
        <f t="shared" si="612"/>
        <v>0.38581368992783305</v>
      </c>
      <c r="Q6564" t="str">
        <f t="shared" si="613"/>
        <v>High</v>
      </c>
      <c r="R6564" t="str">
        <f t="shared" si="614"/>
        <v>None</v>
      </c>
      <c r="S6564" s="23">
        <f t="shared" si="615"/>
        <v>2025</v>
      </c>
      <c r="T6564" s="23">
        <f t="shared" si="616"/>
        <v>2</v>
      </c>
      <c r="U6564" t="str">
        <f t="shared" si="617"/>
        <v>Feb-2025</v>
      </c>
    </row>
    <row r="6565" spans="1:21" x14ac:dyDescent="0.3">
      <c r="A6565" t="s">
        <v>8576</v>
      </c>
      <c r="B6565" s="22">
        <v>44946</v>
      </c>
      <c r="C6565" s="22">
        <v>44952</v>
      </c>
      <c r="D6565" s="23" t="s">
        <v>102</v>
      </c>
      <c r="E6565" s="23" t="s">
        <v>1501</v>
      </c>
      <c r="F6565" s="23" t="s">
        <v>71</v>
      </c>
      <c r="G6565" s="23" t="s">
        <v>53</v>
      </c>
      <c r="H6565" s="23" t="s">
        <v>110</v>
      </c>
      <c r="I6565" s="23" t="s">
        <v>55</v>
      </c>
      <c r="J6565" s="23" t="s">
        <v>173</v>
      </c>
      <c r="K6565" s="23" t="s">
        <v>735</v>
      </c>
      <c r="L6565" s="24">
        <v>5508.42</v>
      </c>
      <c r="M6565">
        <v>6</v>
      </c>
      <c r="N6565" s="25">
        <v>0.05</v>
      </c>
      <c r="O6565" s="24">
        <v>1141.04</v>
      </c>
      <c r="P6565" s="26">
        <f t="shared" si="612"/>
        <v>0.20714469847978184</v>
      </c>
      <c r="Q6565" t="str">
        <f t="shared" si="613"/>
        <v>Medium</v>
      </c>
      <c r="R6565" t="str">
        <f t="shared" si="614"/>
        <v>Low</v>
      </c>
      <c r="S6565" s="23">
        <f t="shared" si="615"/>
        <v>2023</v>
      </c>
      <c r="T6565" s="23">
        <f t="shared" si="616"/>
        <v>1</v>
      </c>
      <c r="U6565" t="str">
        <f t="shared" si="617"/>
        <v>Jan-2023</v>
      </c>
    </row>
    <row r="6566" spans="1:21" x14ac:dyDescent="0.3">
      <c r="A6566" t="s">
        <v>8577</v>
      </c>
      <c r="B6566" s="22">
        <v>44760</v>
      </c>
      <c r="C6566" s="22">
        <v>44763</v>
      </c>
      <c r="D6566" s="23" t="s">
        <v>102</v>
      </c>
      <c r="E6566" s="23" t="s">
        <v>1335</v>
      </c>
      <c r="F6566" s="23" t="s">
        <v>71</v>
      </c>
      <c r="G6566" s="23" t="s">
        <v>53</v>
      </c>
      <c r="H6566" s="23" t="s">
        <v>54</v>
      </c>
      <c r="I6566" s="23" t="s">
        <v>118</v>
      </c>
      <c r="J6566" s="23" t="s">
        <v>303</v>
      </c>
      <c r="K6566" s="23" t="s">
        <v>304</v>
      </c>
      <c r="L6566" s="24">
        <v>53666.48</v>
      </c>
      <c r="M6566">
        <v>7</v>
      </c>
      <c r="N6566" s="25">
        <v>0.25</v>
      </c>
      <c r="O6566" s="24">
        <v>8646.1</v>
      </c>
      <c r="P6566" s="26">
        <f t="shared" si="612"/>
        <v>0.16110801379184922</v>
      </c>
      <c r="Q6566" t="str">
        <f t="shared" si="613"/>
        <v>Low</v>
      </c>
      <c r="R6566" t="str">
        <f t="shared" si="614"/>
        <v>High</v>
      </c>
      <c r="S6566" s="23">
        <f t="shared" si="615"/>
        <v>2022</v>
      </c>
      <c r="T6566" s="23">
        <f t="shared" si="616"/>
        <v>7</v>
      </c>
      <c r="U6566" t="str">
        <f t="shared" si="617"/>
        <v>Jul-2022</v>
      </c>
    </row>
    <row r="6567" spans="1:21" x14ac:dyDescent="0.3">
      <c r="A6567" t="s">
        <v>8578</v>
      </c>
      <c r="B6567" s="22">
        <v>45010</v>
      </c>
      <c r="C6567" s="22">
        <v>45011</v>
      </c>
      <c r="D6567" s="23" t="s">
        <v>50</v>
      </c>
      <c r="E6567" s="23" t="s">
        <v>893</v>
      </c>
      <c r="F6567" s="23" t="s">
        <v>80</v>
      </c>
      <c r="G6567" s="23" t="s">
        <v>81</v>
      </c>
      <c r="H6567" s="23" t="s">
        <v>186</v>
      </c>
      <c r="I6567" s="23" t="s">
        <v>118</v>
      </c>
      <c r="J6567" s="23" t="s">
        <v>191</v>
      </c>
      <c r="K6567" s="23" t="s">
        <v>829</v>
      </c>
      <c r="L6567" s="24">
        <v>54252.38</v>
      </c>
      <c r="M6567">
        <v>7</v>
      </c>
      <c r="N6567" s="25">
        <v>0</v>
      </c>
      <c r="O6567" s="24">
        <v>12705.53</v>
      </c>
      <c r="P6567" s="26">
        <f t="shared" si="612"/>
        <v>0.23419304369688485</v>
      </c>
      <c r="Q6567" t="str">
        <f t="shared" si="613"/>
        <v>Medium</v>
      </c>
      <c r="R6567" t="str">
        <f t="shared" si="614"/>
        <v>None</v>
      </c>
      <c r="S6567" s="23">
        <f t="shared" si="615"/>
        <v>2023</v>
      </c>
      <c r="T6567" s="23">
        <f t="shared" si="616"/>
        <v>3</v>
      </c>
      <c r="U6567" t="str">
        <f t="shared" si="617"/>
        <v>Mar-2023</v>
      </c>
    </row>
    <row r="6568" spans="1:21" x14ac:dyDescent="0.3">
      <c r="A6568" t="s">
        <v>8579</v>
      </c>
      <c r="B6568" s="22">
        <v>45066</v>
      </c>
      <c r="C6568" s="22">
        <v>45069</v>
      </c>
      <c r="D6568" s="23" t="s">
        <v>102</v>
      </c>
      <c r="E6568" s="23" t="s">
        <v>1815</v>
      </c>
      <c r="F6568" s="23" t="s">
        <v>52</v>
      </c>
      <c r="G6568" s="23" t="s">
        <v>81</v>
      </c>
      <c r="H6568" s="23" t="s">
        <v>186</v>
      </c>
      <c r="I6568" s="23" t="s">
        <v>83</v>
      </c>
      <c r="J6568" s="23" t="s">
        <v>449</v>
      </c>
      <c r="K6568" s="23" t="s">
        <v>681</v>
      </c>
      <c r="L6568" s="24">
        <v>58277.48</v>
      </c>
      <c r="M6568">
        <v>4</v>
      </c>
      <c r="N6568" s="25">
        <v>0</v>
      </c>
      <c r="O6568" s="24">
        <v>13162.94</v>
      </c>
      <c r="P6568" s="26">
        <f t="shared" si="612"/>
        <v>0.22586666410421316</v>
      </c>
      <c r="Q6568" t="str">
        <f t="shared" si="613"/>
        <v>Medium</v>
      </c>
      <c r="R6568" t="str">
        <f t="shared" si="614"/>
        <v>None</v>
      </c>
      <c r="S6568" s="23">
        <f t="shared" si="615"/>
        <v>2023</v>
      </c>
      <c r="T6568" s="23">
        <f t="shared" si="616"/>
        <v>5</v>
      </c>
      <c r="U6568" t="str">
        <f t="shared" si="617"/>
        <v>May-2023</v>
      </c>
    </row>
    <row r="6569" spans="1:21" x14ac:dyDescent="0.3">
      <c r="A6569" t="s">
        <v>8580</v>
      </c>
      <c r="B6569" s="22">
        <v>44638</v>
      </c>
      <c r="C6569" s="22">
        <v>44643</v>
      </c>
      <c r="D6569" s="23" t="s">
        <v>102</v>
      </c>
      <c r="E6569" s="23" t="s">
        <v>3102</v>
      </c>
      <c r="F6569" s="23" t="s">
        <v>52</v>
      </c>
      <c r="G6569" s="23" t="s">
        <v>72</v>
      </c>
      <c r="H6569" s="23" t="s">
        <v>117</v>
      </c>
      <c r="I6569" s="23" t="s">
        <v>96</v>
      </c>
      <c r="J6569" s="23" t="s">
        <v>166</v>
      </c>
      <c r="K6569" s="23" t="s">
        <v>167</v>
      </c>
      <c r="L6569" s="24">
        <v>46897.47</v>
      </c>
      <c r="M6569">
        <v>9</v>
      </c>
      <c r="N6569" s="25">
        <v>0.2</v>
      </c>
      <c r="O6569" s="24">
        <v>12326.09</v>
      </c>
      <c r="P6569" s="26">
        <f t="shared" si="612"/>
        <v>0.26283059619207605</v>
      </c>
      <c r="Q6569" t="str">
        <f t="shared" si="613"/>
        <v>Medium</v>
      </c>
      <c r="R6569" t="str">
        <f t="shared" si="614"/>
        <v>Medium</v>
      </c>
      <c r="S6569" s="23">
        <f t="shared" si="615"/>
        <v>2022</v>
      </c>
      <c r="T6569" s="23">
        <f t="shared" si="616"/>
        <v>3</v>
      </c>
      <c r="U6569" t="str">
        <f t="shared" si="617"/>
        <v>Mar-2022</v>
      </c>
    </row>
    <row r="6570" spans="1:21" x14ac:dyDescent="0.3">
      <c r="A6570" t="s">
        <v>8581</v>
      </c>
      <c r="B6570" s="22">
        <v>45494</v>
      </c>
      <c r="C6570" s="22">
        <v>45498</v>
      </c>
      <c r="D6570" s="23" t="s">
        <v>61</v>
      </c>
      <c r="E6570" s="23" t="s">
        <v>103</v>
      </c>
      <c r="F6570" s="23" t="s">
        <v>80</v>
      </c>
      <c r="G6570" s="23" t="s">
        <v>72</v>
      </c>
      <c r="H6570" s="23" t="s">
        <v>117</v>
      </c>
      <c r="I6570" s="23" t="s">
        <v>83</v>
      </c>
      <c r="J6570" s="23" t="s">
        <v>84</v>
      </c>
      <c r="K6570" s="23" t="s">
        <v>257</v>
      </c>
      <c r="L6570" s="24">
        <v>76459.320000000007</v>
      </c>
      <c r="M6570">
        <v>9</v>
      </c>
      <c r="N6570" s="25">
        <v>0</v>
      </c>
      <c r="O6570" s="24">
        <v>18283.72</v>
      </c>
      <c r="P6570" s="26">
        <f t="shared" si="612"/>
        <v>0.23913003673064318</v>
      </c>
      <c r="Q6570" t="str">
        <f t="shared" si="613"/>
        <v>Medium</v>
      </c>
      <c r="R6570" t="str">
        <f t="shared" si="614"/>
        <v>None</v>
      </c>
      <c r="S6570" s="23">
        <f t="shared" si="615"/>
        <v>2024</v>
      </c>
      <c r="T6570" s="23">
        <f t="shared" si="616"/>
        <v>7</v>
      </c>
      <c r="U6570" t="str">
        <f t="shared" si="617"/>
        <v>Jul-2024</v>
      </c>
    </row>
    <row r="6571" spans="1:21" x14ac:dyDescent="0.3">
      <c r="A6571" t="s">
        <v>8582</v>
      </c>
      <c r="B6571" s="22">
        <v>45009</v>
      </c>
      <c r="C6571" s="22">
        <v>45011</v>
      </c>
      <c r="D6571" s="23" t="s">
        <v>61</v>
      </c>
      <c r="E6571" s="23" t="s">
        <v>363</v>
      </c>
      <c r="F6571" s="23" t="s">
        <v>71</v>
      </c>
      <c r="G6571" s="23" t="s">
        <v>72</v>
      </c>
      <c r="H6571" s="23" t="s">
        <v>346</v>
      </c>
      <c r="I6571" s="23" t="s">
        <v>118</v>
      </c>
      <c r="J6571" s="23" t="s">
        <v>119</v>
      </c>
      <c r="K6571" s="23" t="s">
        <v>197</v>
      </c>
      <c r="L6571" s="24">
        <v>67670.399999999994</v>
      </c>
      <c r="M6571">
        <v>10</v>
      </c>
      <c r="N6571" s="25">
        <v>0</v>
      </c>
      <c r="O6571" s="24">
        <v>21892.34</v>
      </c>
      <c r="P6571" s="26">
        <f t="shared" si="612"/>
        <v>0.32351426916347475</v>
      </c>
      <c r="Q6571" t="str">
        <f t="shared" si="613"/>
        <v>High</v>
      </c>
      <c r="R6571" t="str">
        <f t="shared" si="614"/>
        <v>None</v>
      </c>
      <c r="S6571" s="23">
        <f t="shared" si="615"/>
        <v>2023</v>
      </c>
      <c r="T6571" s="23">
        <f t="shared" si="616"/>
        <v>3</v>
      </c>
      <c r="U6571" t="str">
        <f t="shared" si="617"/>
        <v>Mar-2023</v>
      </c>
    </row>
    <row r="6572" spans="1:21" x14ac:dyDescent="0.3">
      <c r="A6572" t="s">
        <v>8583</v>
      </c>
      <c r="B6572" s="22">
        <v>44928</v>
      </c>
      <c r="C6572" s="22">
        <v>44935</v>
      </c>
      <c r="D6572" s="23" t="s">
        <v>50</v>
      </c>
      <c r="E6572" s="23" t="s">
        <v>3304</v>
      </c>
      <c r="F6572" s="23" t="s">
        <v>71</v>
      </c>
      <c r="G6572" s="23" t="s">
        <v>72</v>
      </c>
      <c r="H6572" s="23" t="s">
        <v>117</v>
      </c>
      <c r="I6572" s="23" t="s">
        <v>83</v>
      </c>
      <c r="J6572" s="23" t="s">
        <v>156</v>
      </c>
      <c r="K6572" s="23" t="s">
        <v>208</v>
      </c>
      <c r="L6572" s="24">
        <v>93178.64</v>
      </c>
      <c r="M6572">
        <v>8</v>
      </c>
      <c r="N6572" s="25">
        <v>0.25</v>
      </c>
      <c r="O6572" s="24">
        <v>12219.42</v>
      </c>
      <c r="P6572" s="26">
        <f t="shared" si="612"/>
        <v>0.13113971184812315</v>
      </c>
      <c r="Q6572" t="str">
        <f t="shared" si="613"/>
        <v>Low</v>
      </c>
      <c r="R6572" t="str">
        <f t="shared" si="614"/>
        <v>High</v>
      </c>
      <c r="S6572" s="23">
        <f t="shared" si="615"/>
        <v>2023</v>
      </c>
      <c r="T6572" s="23">
        <f t="shared" si="616"/>
        <v>1</v>
      </c>
      <c r="U6572" t="str">
        <f t="shared" si="617"/>
        <v>Jan-2023</v>
      </c>
    </row>
    <row r="6573" spans="1:21" x14ac:dyDescent="0.3">
      <c r="A6573" t="s">
        <v>8584</v>
      </c>
      <c r="B6573" s="22">
        <v>45113</v>
      </c>
      <c r="C6573" s="22">
        <v>45114</v>
      </c>
      <c r="D6573" s="23" t="s">
        <v>61</v>
      </c>
      <c r="E6573" s="23" t="s">
        <v>1434</v>
      </c>
      <c r="F6573" s="23" t="s">
        <v>80</v>
      </c>
      <c r="G6573" s="23" t="s">
        <v>63</v>
      </c>
      <c r="H6573" s="23" t="s">
        <v>202</v>
      </c>
      <c r="I6573" s="23" t="s">
        <v>118</v>
      </c>
      <c r="J6573" s="23" t="s">
        <v>303</v>
      </c>
      <c r="K6573" s="23" t="s">
        <v>421</v>
      </c>
      <c r="L6573" s="24">
        <v>59213.84</v>
      </c>
      <c r="M6573">
        <v>7</v>
      </c>
      <c r="N6573" s="25">
        <v>0.15</v>
      </c>
      <c r="O6573" s="24">
        <v>13923.8</v>
      </c>
      <c r="P6573" s="26">
        <f t="shared" si="612"/>
        <v>0.23514435138812143</v>
      </c>
      <c r="Q6573" t="str">
        <f t="shared" si="613"/>
        <v>Medium</v>
      </c>
      <c r="R6573" t="str">
        <f t="shared" si="614"/>
        <v>Medium</v>
      </c>
      <c r="S6573" s="23">
        <f t="shared" si="615"/>
        <v>2023</v>
      </c>
      <c r="T6573" s="23">
        <f t="shared" si="616"/>
        <v>7</v>
      </c>
      <c r="U6573" t="str">
        <f t="shared" si="617"/>
        <v>Jul-2023</v>
      </c>
    </row>
    <row r="6574" spans="1:21" x14ac:dyDescent="0.3">
      <c r="A6574" t="s">
        <v>8585</v>
      </c>
      <c r="B6574" s="22">
        <v>45964</v>
      </c>
      <c r="C6574" s="22">
        <v>45965</v>
      </c>
      <c r="D6574" s="23" t="s">
        <v>78</v>
      </c>
      <c r="E6574" s="23" t="s">
        <v>2811</v>
      </c>
      <c r="F6574" s="23" t="s">
        <v>71</v>
      </c>
      <c r="G6574" s="23" t="s">
        <v>179</v>
      </c>
      <c r="H6574" s="23" t="s">
        <v>236</v>
      </c>
      <c r="I6574" s="23" t="s">
        <v>55</v>
      </c>
      <c r="J6574" s="23" t="s">
        <v>173</v>
      </c>
      <c r="K6574" s="23" t="s">
        <v>780</v>
      </c>
      <c r="L6574" s="24">
        <v>84361.7</v>
      </c>
      <c r="M6574">
        <v>10</v>
      </c>
      <c r="N6574" s="25">
        <v>0.1</v>
      </c>
      <c r="O6574" s="24">
        <v>28463.23</v>
      </c>
      <c r="P6574" s="26">
        <f t="shared" si="612"/>
        <v>0.33739516866065999</v>
      </c>
      <c r="Q6574" t="str">
        <f t="shared" si="613"/>
        <v>High</v>
      </c>
      <c r="R6574" t="str">
        <f t="shared" si="614"/>
        <v>Low</v>
      </c>
      <c r="S6574" s="23">
        <f t="shared" si="615"/>
        <v>2025</v>
      </c>
      <c r="T6574" s="23">
        <f t="shared" si="616"/>
        <v>11</v>
      </c>
      <c r="U6574" t="str">
        <f t="shared" si="617"/>
        <v>Nov-2025</v>
      </c>
    </row>
    <row r="6575" spans="1:21" x14ac:dyDescent="0.3">
      <c r="A6575" t="s">
        <v>8586</v>
      </c>
      <c r="B6575" s="22">
        <v>44706</v>
      </c>
      <c r="C6575" s="22">
        <v>44712</v>
      </c>
      <c r="D6575" s="23" t="s">
        <v>50</v>
      </c>
      <c r="E6575" s="23" t="s">
        <v>2446</v>
      </c>
      <c r="F6575" s="23" t="s">
        <v>80</v>
      </c>
      <c r="G6575" s="23" t="s">
        <v>53</v>
      </c>
      <c r="H6575" s="23" t="s">
        <v>90</v>
      </c>
      <c r="I6575" s="23" t="s">
        <v>83</v>
      </c>
      <c r="J6575" s="23" t="s">
        <v>379</v>
      </c>
      <c r="K6575" s="23" t="s">
        <v>562</v>
      </c>
      <c r="L6575" s="24">
        <v>4859.12</v>
      </c>
      <c r="M6575">
        <v>1</v>
      </c>
      <c r="N6575" s="25">
        <v>0</v>
      </c>
      <c r="O6575" s="24">
        <v>1354.06</v>
      </c>
      <c r="P6575" s="26">
        <f t="shared" si="612"/>
        <v>0.2786636263356328</v>
      </c>
      <c r="Q6575" t="str">
        <f t="shared" si="613"/>
        <v>Medium</v>
      </c>
      <c r="R6575" t="str">
        <f t="shared" si="614"/>
        <v>None</v>
      </c>
      <c r="S6575" s="23">
        <f t="shared" si="615"/>
        <v>2022</v>
      </c>
      <c r="T6575" s="23">
        <f t="shared" si="616"/>
        <v>5</v>
      </c>
      <c r="U6575" t="str">
        <f t="shared" si="617"/>
        <v>May-2022</v>
      </c>
    </row>
    <row r="6576" spans="1:21" x14ac:dyDescent="0.3">
      <c r="A6576" t="s">
        <v>8587</v>
      </c>
      <c r="B6576" s="22">
        <v>45243</v>
      </c>
      <c r="C6576" s="22">
        <v>45248</v>
      </c>
      <c r="D6576" s="23" t="s">
        <v>61</v>
      </c>
      <c r="E6576" s="23" t="s">
        <v>2662</v>
      </c>
      <c r="F6576" s="23" t="s">
        <v>52</v>
      </c>
      <c r="G6576" s="23" t="s">
        <v>63</v>
      </c>
      <c r="H6576" s="23" t="s">
        <v>64</v>
      </c>
      <c r="I6576" s="23" t="s">
        <v>118</v>
      </c>
      <c r="J6576" s="23" t="s">
        <v>303</v>
      </c>
      <c r="K6576" s="23" t="s">
        <v>304</v>
      </c>
      <c r="L6576" s="24">
        <v>68540.350000000006</v>
      </c>
      <c r="M6576">
        <v>5</v>
      </c>
      <c r="N6576" s="25">
        <v>0.05</v>
      </c>
      <c r="O6576" s="24">
        <v>12770.53</v>
      </c>
      <c r="P6576" s="26">
        <f t="shared" si="612"/>
        <v>0.1863213420999455</v>
      </c>
      <c r="Q6576" t="str">
        <f t="shared" si="613"/>
        <v>Low</v>
      </c>
      <c r="R6576" t="str">
        <f t="shared" si="614"/>
        <v>Low</v>
      </c>
      <c r="S6576" s="23">
        <f t="shared" si="615"/>
        <v>2023</v>
      </c>
      <c r="T6576" s="23">
        <f t="shared" si="616"/>
        <v>11</v>
      </c>
      <c r="U6576" t="str">
        <f t="shared" si="617"/>
        <v>Nov-2023</v>
      </c>
    </row>
    <row r="6577" spans="1:21" x14ac:dyDescent="0.3">
      <c r="A6577" t="s">
        <v>8588</v>
      </c>
      <c r="B6577" s="22">
        <v>45806</v>
      </c>
      <c r="C6577" s="22">
        <v>45810</v>
      </c>
      <c r="D6577" s="23" t="s">
        <v>78</v>
      </c>
      <c r="E6577" s="23" t="s">
        <v>2241</v>
      </c>
      <c r="F6577" s="23" t="s">
        <v>71</v>
      </c>
      <c r="G6577" s="23" t="s">
        <v>63</v>
      </c>
      <c r="H6577" s="23" t="s">
        <v>202</v>
      </c>
      <c r="I6577" s="23" t="s">
        <v>96</v>
      </c>
      <c r="J6577" s="23" t="s">
        <v>97</v>
      </c>
      <c r="K6577" s="23" t="s">
        <v>416</v>
      </c>
      <c r="L6577" s="24">
        <v>968.92</v>
      </c>
      <c r="M6577">
        <v>1</v>
      </c>
      <c r="N6577" s="25">
        <v>0.05</v>
      </c>
      <c r="O6577" s="24">
        <v>361.09</v>
      </c>
      <c r="P6577" s="26">
        <f t="shared" si="612"/>
        <v>0.37267266647401232</v>
      </c>
      <c r="Q6577" t="str">
        <f t="shared" si="613"/>
        <v>High</v>
      </c>
      <c r="R6577" t="str">
        <f t="shared" si="614"/>
        <v>Low</v>
      </c>
      <c r="S6577" s="23">
        <f t="shared" si="615"/>
        <v>2025</v>
      </c>
      <c r="T6577" s="23">
        <f t="shared" si="616"/>
        <v>5</v>
      </c>
      <c r="U6577" t="str">
        <f t="shared" si="617"/>
        <v>May-2025</v>
      </c>
    </row>
    <row r="6578" spans="1:21" x14ac:dyDescent="0.3">
      <c r="A6578" t="s">
        <v>8589</v>
      </c>
      <c r="B6578" s="22">
        <v>44904</v>
      </c>
      <c r="C6578" s="22">
        <v>44910</v>
      </c>
      <c r="D6578" s="23" t="s">
        <v>61</v>
      </c>
      <c r="E6578" s="23" t="s">
        <v>399</v>
      </c>
      <c r="F6578" s="23" t="s">
        <v>80</v>
      </c>
      <c r="G6578" s="23" t="s">
        <v>72</v>
      </c>
      <c r="H6578" s="23" t="s">
        <v>346</v>
      </c>
      <c r="I6578" s="23" t="s">
        <v>83</v>
      </c>
      <c r="J6578" s="23" t="s">
        <v>156</v>
      </c>
      <c r="K6578" s="23" t="s">
        <v>208</v>
      </c>
      <c r="L6578" s="24">
        <v>59236.62</v>
      </c>
      <c r="M6578">
        <v>6</v>
      </c>
      <c r="N6578" s="25">
        <v>0.15</v>
      </c>
      <c r="O6578" s="24">
        <v>18846.41</v>
      </c>
      <c r="P6578" s="26">
        <f t="shared" si="612"/>
        <v>0.31815471578223065</v>
      </c>
      <c r="Q6578" t="str">
        <f t="shared" si="613"/>
        <v>High</v>
      </c>
      <c r="R6578" t="str">
        <f t="shared" si="614"/>
        <v>Medium</v>
      </c>
      <c r="S6578" s="23">
        <f t="shared" si="615"/>
        <v>2022</v>
      </c>
      <c r="T6578" s="23">
        <f t="shared" si="616"/>
        <v>12</v>
      </c>
      <c r="U6578" t="str">
        <f t="shared" si="617"/>
        <v>Dec-2022</v>
      </c>
    </row>
    <row r="6579" spans="1:21" x14ac:dyDescent="0.3">
      <c r="A6579" t="s">
        <v>8590</v>
      </c>
      <c r="B6579" s="22">
        <v>44797</v>
      </c>
      <c r="C6579" s="22">
        <v>44800</v>
      </c>
      <c r="D6579" s="23" t="s">
        <v>102</v>
      </c>
      <c r="E6579" s="23" t="s">
        <v>573</v>
      </c>
      <c r="F6579" s="23" t="s">
        <v>71</v>
      </c>
      <c r="G6579" s="23" t="s">
        <v>81</v>
      </c>
      <c r="H6579" s="23" t="s">
        <v>95</v>
      </c>
      <c r="I6579" s="23" t="s">
        <v>96</v>
      </c>
      <c r="J6579" s="23" t="s">
        <v>111</v>
      </c>
      <c r="K6579" s="23" t="s">
        <v>112</v>
      </c>
      <c r="L6579" s="24">
        <v>82718.899999999994</v>
      </c>
      <c r="M6579">
        <v>10</v>
      </c>
      <c r="N6579" s="25">
        <v>0.25</v>
      </c>
      <c r="O6579" s="24">
        <v>19536.55</v>
      </c>
      <c r="P6579" s="26">
        <f t="shared" si="612"/>
        <v>0.23618000239364886</v>
      </c>
      <c r="Q6579" t="str">
        <f t="shared" si="613"/>
        <v>Medium</v>
      </c>
      <c r="R6579" t="str">
        <f t="shared" si="614"/>
        <v>High</v>
      </c>
      <c r="S6579" s="23">
        <f t="shared" si="615"/>
        <v>2022</v>
      </c>
      <c r="T6579" s="23">
        <f t="shared" si="616"/>
        <v>8</v>
      </c>
      <c r="U6579" t="str">
        <f t="shared" si="617"/>
        <v>Aug-2022</v>
      </c>
    </row>
    <row r="6580" spans="1:21" x14ac:dyDescent="0.3">
      <c r="A6580" t="s">
        <v>8591</v>
      </c>
      <c r="B6580" s="22">
        <v>45807</v>
      </c>
      <c r="C6580" s="22">
        <v>45814</v>
      </c>
      <c r="D6580" s="23" t="s">
        <v>78</v>
      </c>
      <c r="E6580" s="23" t="s">
        <v>680</v>
      </c>
      <c r="F6580" s="23" t="s">
        <v>71</v>
      </c>
      <c r="G6580" s="23" t="s">
        <v>179</v>
      </c>
      <c r="H6580" s="23" t="s">
        <v>180</v>
      </c>
      <c r="I6580" s="23" t="s">
        <v>55</v>
      </c>
      <c r="J6580" s="23" t="s">
        <v>56</v>
      </c>
      <c r="K6580" s="23" t="s">
        <v>151</v>
      </c>
      <c r="L6580" s="24">
        <v>48251</v>
      </c>
      <c r="M6580">
        <v>7</v>
      </c>
      <c r="N6580" s="25">
        <v>0.2</v>
      </c>
      <c r="O6580" s="24">
        <v>11192.5</v>
      </c>
      <c r="P6580" s="26">
        <f t="shared" si="612"/>
        <v>0.23196410437089388</v>
      </c>
      <c r="Q6580" t="str">
        <f t="shared" si="613"/>
        <v>Medium</v>
      </c>
      <c r="R6580" t="str">
        <f t="shared" si="614"/>
        <v>Medium</v>
      </c>
      <c r="S6580" s="23">
        <f t="shared" si="615"/>
        <v>2025</v>
      </c>
      <c r="T6580" s="23">
        <f t="shared" si="616"/>
        <v>5</v>
      </c>
      <c r="U6580" t="str">
        <f t="shared" si="617"/>
        <v>May-2025</v>
      </c>
    </row>
    <row r="6581" spans="1:21" x14ac:dyDescent="0.3">
      <c r="A6581" t="s">
        <v>8592</v>
      </c>
      <c r="B6581" s="22">
        <v>44732</v>
      </c>
      <c r="C6581" s="22">
        <v>44736</v>
      </c>
      <c r="D6581" s="23" t="s">
        <v>78</v>
      </c>
      <c r="E6581" s="23" t="s">
        <v>1313</v>
      </c>
      <c r="F6581" s="23" t="s">
        <v>52</v>
      </c>
      <c r="G6581" s="23" t="s">
        <v>81</v>
      </c>
      <c r="H6581" s="23" t="s">
        <v>186</v>
      </c>
      <c r="I6581" s="23" t="s">
        <v>55</v>
      </c>
      <c r="J6581" s="23" t="s">
        <v>56</v>
      </c>
      <c r="K6581" s="23" t="s">
        <v>151</v>
      </c>
      <c r="L6581" s="24">
        <v>87867.18</v>
      </c>
      <c r="M6581">
        <v>9</v>
      </c>
      <c r="N6581" s="25">
        <v>0.1</v>
      </c>
      <c r="O6581" s="24">
        <v>25587.51</v>
      </c>
      <c r="P6581" s="26">
        <f t="shared" si="612"/>
        <v>0.29120668263167204</v>
      </c>
      <c r="Q6581" t="str">
        <f t="shared" si="613"/>
        <v>Medium</v>
      </c>
      <c r="R6581" t="str">
        <f t="shared" si="614"/>
        <v>Low</v>
      </c>
      <c r="S6581" s="23">
        <f t="shared" si="615"/>
        <v>2022</v>
      </c>
      <c r="T6581" s="23">
        <f t="shared" si="616"/>
        <v>6</v>
      </c>
      <c r="U6581" t="str">
        <f t="shared" si="617"/>
        <v>Jun-2022</v>
      </c>
    </row>
    <row r="6582" spans="1:21" x14ac:dyDescent="0.3">
      <c r="A6582" t="s">
        <v>8593</v>
      </c>
      <c r="B6582" s="22">
        <v>45317</v>
      </c>
      <c r="C6582" s="22">
        <v>45324</v>
      </c>
      <c r="D6582" s="23" t="s">
        <v>50</v>
      </c>
      <c r="E6582" s="23" t="s">
        <v>2178</v>
      </c>
      <c r="F6582" s="23" t="s">
        <v>52</v>
      </c>
      <c r="G6582" s="23" t="s">
        <v>81</v>
      </c>
      <c r="H6582" s="23" t="s">
        <v>284</v>
      </c>
      <c r="I6582" s="23" t="s">
        <v>96</v>
      </c>
      <c r="J6582" s="23" t="s">
        <v>166</v>
      </c>
      <c r="K6582" s="23" t="s">
        <v>167</v>
      </c>
      <c r="L6582" s="24">
        <v>48991.56</v>
      </c>
      <c r="M6582">
        <v>4</v>
      </c>
      <c r="N6582" s="25">
        <v>0</v>
      </c>
      <c r="O6582" s="24">
        <v>18288.22</v>
      </c>
      <c r="P6582" s="26">
        <f t="shared" si="612"/>
        <v>0.37329327745432073</v>
      </c>
      <c r="Q6582" t="str">
        <f t="shared" si="613"/>
        <v>High</v>
      </c>
      <c r="R6582" t="str">
        <f t="shared" si="614"/>
        <v>None</v>
      </c>
      <c r="S6582" s="23">
        <f t="shared" si="615"/>
        <v>2024</v>
      </c>
      <c r="T6582" s="23">
        <f t="shared" si="616"/>
        <v>1</v>
      </c>
      <c r="U6582" t="str">
        <f t="shared" si="617"/>
        <v>Jan-2024</v>
      </c>
    </row>
    <row r="6583" spans="1:21" x14ac:dyDescent="0.3">
      <c r="A6583" t="s">
        <v>8594</v>
      </c>
      <c r="B6583" s="22">
        <v>45698</v>
      </c>
      <c r="C6583" s="22">
        <v>45705</v>
      </c>
      <c r="D6583" s="23" t="s">
        <v>78</v>
      </c>
      <c r="E6583" s="23" t="s">
        <v>1027</v>
      </c>
      <c r="F6583" s="23" t="s">
        <v>52</v>
      </c>
      <c r="G6583" s="23" t="s">
        <v>53</v>
      </c>
      <c r="H6583" s="23" t="s">
        <v>54</v>
      </c>
      <c r="I6583" s="23" t="s">
        <v>83</v>
      </c>
      <c r="J6583" s="23" t="s">
        <v>84</v>
      </c>
      <c r="K6583" s="23" t="s">
        <v>105</v>
      </c>
      <c r="L6583" s="24">
        <v>14354.45</v>
      </c>
      <c r="M6583">
        <v>5</v>
      </c>
      <c r="N6583" s="25">
        <v>0.05</v>
      </c>
      <c r="O6583" s="24">
        <v>2152.7600000000002</v>
      </c>
      <c r="P6583" s="26">
        <f t="shared" si="612"/>
        <v>0.14997161159083072</v>
      </c>
      <c r="Q6583" t="str">
        <f t="shared" si="613"/>
        <v>Low</v>
      </c>
      <c r="R6583" t="str">
        <f t="shared" si="614"/>
        <v>Low</v>
      </c>
      <c r="S6583" s="23">
        <f t="shared" si="615"/>
        <v>2025</v>
      </c>
      <c r="T6583" s="23">
        <f t="shared" si="616"/>
        <v>2</v>
      </c>
      <c r="U6583" t="str">
        <f t="shared" si="617"/>
        <v>Feb-2025</v>
      </c>
    </row>
    <row r="6584" spans="1:21" x14ac:dyDescent="0.3">
      <c r="A6584" t="s">
        <v>8595</v>
      </c>
      <c r="B6584" s="22">
        <v>45119</v>
      </c>
      <c r="C6584" s="22">
        <v>45126</v>
      </c>
      <c r="D6584" s="23" t="s">
        <v>61</v>
      </c>
      <c r="E6584" s="23" t="s">
        <v>2392</v>
      </c>
      <c r="F6584" s="23" t="s">
        <v>71</v>
      </c>
      <c r="G6584" s="23" t="s">
        <v>81</v>
      </c>
      <c r="H6584" s="23" t="s">
        <v>95</v>
      </c>
      <c r="I6584" s="23" t="s">
        <v>83</v>
      </c>
      <c r="J6584" s="23" t="s">
        <v>84</v>
      </c>
      <c r="K6584" s="23" t="s">
        <v>85</v>
      </c>
      <c r="L6584" s="24">
        <v>1125.8399999999999</v>
      </c>
      <c r="M6584">
        <v>2</v>
      </c>
      <c r="N6584" s="25">
        <v>0.25</v>
      </c>
      <c r="O6584" s="24">
        <v>219.65</v>
      </c>
      <c r="P6584" s="26">
        <f t="shared" si="612"/>
        <v>0.19509877069565837</v>
      </c>
      <c r="Q6584" t="str">
        <f t="shared" si="613"/>
        <v>Low</v>
      </c>
      <c r="R6584" t="str">
        <f t="shared" si="614"/>
        <v>High</v>
      </c>
      <c r="S6584" s="23">
        <f t="shared" si="615"/>
        <v>2023</v>
      </c>
      <c r="T6584" s="23">
        <f t="shared" si="616"/>
        <v>7</v>
      </c>
      <c r="U6584" t="str">
        <f t="shared" si="617"/>
        <v>Jul-2023</v>
      </c>
    </row>
    <row r="6585" spans="1:21" x14ac:dyDescent="0.3">
      <c r="A6585" t="s">
        <v>8596</v>
      </c>
      <c r="B6585" s="22">
        <v>44582</v>
      </c>
      <c r="C6585" s="22">
        <v>44586</v>
      </c>
      <c r="D6585" s="23" t="s">
        <v>78</v>
      </c>
      <c r="E6585" s="23" t="s">
        <v>1562</v>
      </c>
      <c r="F6585" s="23" t="s">
        <v>80</v>
      </c>
      <c r="G6585" s="23" t="s">
        <v>81</v>
      </c>
      <c r="H6585" s="23" t="s">
        <v>82</v>
      </c>
      <c r="I6585" s="23" t="s">
        <v>83</v>
      </c>
      <c r="J6585" s="23" t="s">
        <v>379</v>
      </c>
      <c r="K6585" s="23" t="s">
        <v>562</v>
      </c>
      <c r="L6585" s="24">
        <v>27414.92</v>
      </c>
      <c r="M6585">
        <v>4</v>
      </c>
      <c r="N6585" s="25">
        <v>0.25</v>
      </c>
      <c r="O6585" s="24">
        <v>4986.91</v>
      </c>
      <c r="P6585" s="26">
        <f t="shared" si="612"/>
        <v>0.18190496269914339</v>
      </c>
      <c r="Q6585" t="str">
        <f t="shared" si="613"/>
        <v>Low</v>
      </c>
      <c r="R6585" t="str">
        <f t="shared" si="614"/>
        <v>High</v>
      </c>
      <c r="S6585" s="23">
        <f t="shared" si="615"/>
        <v>2022</v>
      </c>
      <c r="T6585" s="23">
        <f t="shared" si="616"/>
        <v>1</v>
      </c>
      <c r="U6585" t="str">
        <f t="shared" si="617"/>
        <v>Jan-2022</v>
      </c>
    </row>
    <row r="6586" spans="1:21" x14ac:dyDescent="0.3">
      <c r="A6586" t="s">
        <v>8597</v>
      </c>
      <c r="B6586" s="22">
        <v>45362</v>
      </c>
      <c r="C6586" s="22">
        <v>45364</v>
      </c>
      <c r="D6586" s="23" t="s">
        <v>61</v>
      </c>
      <c r="E6586" s="23" t="s">
        <v>308</v>
      </c>
      <c r="F6586" s="23" t="s">
        <v>80</v>
      </c>
      <c r="G6586" s="23" t="s">
        <v>179</v>
      </c>
      <c r="H6586" s="23" t="s">
        <v>236</v>
      </c>
      <c r="I6586" s="23" t="s">
        <v>83</v>
      </c>
      <c r="J6586" s="23" t="s">
        <v>84</v>
      </c>
      <c r="K6586" s="23" t="s">
        <v>85</v>
      </c>
      <c r="L6586" s="24">
        <v>27294.5</v>
      </c>
      <c r="M6586">
        <v>5</v>
      </c>
      <c r="N6586" s="25">
        <v>0.2</v>
      </c>
      <c r="O6586" s="24">
        <v>3905.38</v>
      </c>
      <c r="P6586" s="26">
        <f t="shared" si="612"/>
        <v>0.14308303870743191</v>
      </c>
      <c r="Q6586" t="str">
        <f t="shared" si="613"/>
        <v>Low</v>
      </c>
      <c r="R6586" t="str">
        <f t="shared" si="614"/>
        <v>Medium</v>
      </c>
      <c r="S6586" s="23">
        <f t="shared" si="615"/>
        <v>2024</v>
      </c>
      <c r="T6586" s="23">
        <f t="shared" si="616"/>
        <v>3</v>
      </c>
      <c r="U6586" t="str">
        <f t="shared" si="617"/>
        <v>Mar-2024</v>
      </c>
    </row>
    <row r="6587" spans="1:21" x14ac:dyDescent="0.3">
      <c r="A6587" t="s">
        <v>8598</v>
      </c>
      <c r="B6587" s="22">
        <v>45729</v>
      </c>
      <c r="C6587" s="22">
        <v>45734</v>
      </c>
      <c r="D6587" s="23" t="s">
        <v>50</v>
      </c>
      <c r="E6587" s="23" t="s">
        <v>621</v>
      </c>
      <c r="F6587" s="23" t="s">
        <v>52</v>
      </c>
      <c r="G6587" s="23" t="s">
        <v>81</v>
      </c>
      <c r="H6587" s="23" t="s">
        <v>95</v>
      </c>
      <c r="I6587" s="23" t="s">
        <v>55</v>
      </c>
      <c r="J6587" s="23" t="s">
        <v>56</v>
      </c>
      <c r="K6587" s="23" t="s">
        <v>57</v>
      </c>
      <c r="L6587" s="24">
        <v>97523.91</v>
      </c>
      <c r="M6587">
        <v>9</v>
      </c>
      <c r="N6587" s="25">
        <v>0.15</v>
      </c>
      <c r="O6587" s="24">
        <v>14162.7</v>
      </c>
      <c r="P6587" s="26">
        <f t="shared" si="612"/>
        <v>0.14522284842763175</v>
      </c>
      <c r="Q6587" t="str">
        <f t="shared" si="613"/>
        <v>Low</v>
      </c>
      <c r="R6587" t="str">
        <f t="shared" si="614"/>
        <v>Medium</v>
      </c>
      <c r="S6587" s="23">
        <f t="shared" si="615"/>
        <v>2025</v>
      </c>
      <c r="T6587" s="23">
        <f t="shared" si="616"/>
        <v>3</v>
      </c>
      <c r="U6587" t="str">
        <f t="shared" si="617"/>
        <v>Mar-2025</v>
      </c>
    </row>
    <row r="6588" spans="1:21" x14ac:dyDescent="0.3">
      <c r="A6588" t="s">
        <v>8599</v>
      </c>
      <c r="B6588" s="22">
        <v>45900</v>
      </c>
      <c r="C6588" s="22">
        <v>45905</v>
      </c>
      <c r="D6588" s="23" t="s">
        <v>78</v>
      </c>
      <c r="E6588" s="23" t="s">
        <v>185</v>
      </c>
      <c r="F6588" s="23" t="s">
        <v>80</v>
      </c>
      <c r="G6588" s="23" t="s">
        <v>72</v>
      </c>
      <c r="H6588" s="23" t="s">
        <v>117</v>
      </c>
      <c r="I6588" s="23" t="s">
        <v>96</v>
      </c>
      <c r="J6588" s="23" t="s">
        <v>97</v>
      </c>
      <c r="K6588" s="23" t="s">
        <v>181</v>
      </c>
      <c r="L6588" s="24">
        <v>7871.38</v>
      </c>
      <c r="M6588">
        <v>2</v>
      </c>
      <c r="N6588" s="25">
        <v>0.05</v>
      </c>
      <c r="O6588" s="24">
        <v>1548.45</v>
      </c>
      <c r="P6588" s="26">
        <f t="shared" si="612"/>
        <v>0.19671899971796558</v>
      </c>
      <c r="Q6588" t="str">
        <f t="shared" si="613"/>
        <v>Low</v>
      </c>
      <c r="R6588" t="str">
        <f t="shared" si="614"/>
        <v>Low</v>
      </c>
      <c r="S6588" s="23">
        <f t="shared" si="615"/>
        <v>2025</v>
      </c>
      <c r="T6588" s="23">
        <f t="shared" si="616"/>
        <v>8</v>
      </c>
      <c r="U6588" t="str">
        <f t="shared" si="617"/>
        <v>Aug-2025</v>
      </c>
    </row>
    <row r="6589" spans="1:21" x14ac:dyDescent="0.3">
      <c r="A6589" t="s">
        <v>8600</v>
      </c>
      <c r="B6589" s="22">
        <v>45119</v>
      </c>
      <c r="C6589" s="22">
        <v>45125</v>
      </c>
      <c r="D6589" s="23" t="s">
        <v>78</v>
      </c>
      <c r="E6589" s="23" t="s">
        <v>165</v>
      </c>
      <c r="F6589" s="23" t="s">
        <v>52</v>
      </c>
      <c r="G6589" s="23" t="s">
        <v>81</v>
      </c>
      <c r="H6589" s="23" t="s">
        <v>95</v>
      </c>
      <c r="I6589" s="23" t="s">
        <v>83</v>
      </c>
      <c r="J6589" s="23" t="s">
        <v>156</v>
      </c>
      <c r="K6589" s="23" t="s">
        <v>285</v>
      </c>
      <c r="L6589" s="24">
        <v>103498.74</v>
      </c>
      <c r="M6589">
        <v>9</v>
      </c>
      <c r="N6589" s="25">
        <v>0.2</v>
      </c>
      <c r="O6589" s="24">
        <v>14909.77</v>
      </c>
      <c r="P6589" s="26">
        <f t="shared" si="612"/>
        <v>0.14405750253577965</v>
      </c>
      <c r="Q6589" t="str">
        <f t="shared" si="613"/>
        <v>Low</v>
      </c>
      <c r="R6589" t="str">
        <f t="shared" si="614"/>
        <v>Medium</v>
      </c>
      <c r="S6589" s="23">
        <f t="shared" si="615"/>
        <v>2023</v>
      </c>
      <c r="T6589" s="23">
        <f t="shared" si="616"/>
        <v>7</v>
      </c>
      <c r="U6589" t="str">
        <f t="shared" si="617"/>
        <v>Jul-2023</v>
      </c>
    </row>
    <row r="6590" spans="1:21" x14ac:dyDescent="0.3">
      <c r="A6590" t="s">
        <v>8601</v>
      </c>
      <c r="B6590" s="22">
        <v>45524</v>
      </c>
      <c r="C6590" s="22">
        <v>45531</v>
      </c>
      <c r="D6590" s="23" t="s">
        <v>78</v>
      </c>
      <c r="E6590" s="23" t="s">
        <v>1004</v>
      </c>
      <c r="F6590" s="23" t="s">
        <v>80</v>
      </c>
      <c r="G6590" s="23" t="s">
        <v>63</v>
      </c>
      <c r="H6590" s="23" t="s">
        <v>213</v>
      </c>
      <c r="I6590" s="23" t="s">
        <v>83</v>
      </c>
      <c r="J6590" s="23" t="s">
        <v>449</v>
      </c>
      <c r="K6590" s="23" t="s">
        <v>775</v>
      </c>
      <c r="L6590" s="24">
        <v>65990.820000000007</v>
      </c>
      <c r="M6590">
        <v>7</v>
      </c>
      <c r="N6590" s="25">
        <v>0.25</v>
      </c>
      <c r="O6590" s="24">
        <v>13252.76</v>
      </c>
      <c r="P6590" s="26">
        <f t="shared" si="612"/>
        <v>0.20082732719490376</v>
      </c>
      <c r="Q6590" t="str">
        <f t="shared" si="613"/>
        <v>Medium</v>
      </c>
      <c r="R6590" t="str">
        <f t="shared" si="614"/>
        <v>High</v>
      </c>
      <c r="S6590" s="23">
        <f t="shared" si="615"/>
        <v>2024</v>
      </c>
      <c r="T6590" s="23">
        <f t="shared" si="616"/>
        <v>8</v>
      </c>
      <c r="U6590" t="str">
        <f t="shared" si="617"/>
        <v>Aug-2024</v>
      </c>
    </row>
    <row r="6591" spans="1:21" x14ac:dyDescent="0.3">
      <c r="A6591" t="s">
        <v>8602</v>
      </c>
      <c r="B6591" s="22">
        <v>44993</v>
      </c>
      <c r="C6591" s="22">
        <v>44996</v>
      </c>
      <c r="D6591" s="23" t="s">
        <v>102</v>
      </c>
      <c r="E6591" s="23" t="s">
        <v>3466</v>
      </c>
      <c r="F6591" s="23" t="s">
        <v>80</v>
      </c>
      <c r="G6591" s="23" t="s">
        <v>63</v>
      </c>
      <c r="H6591" s="23" t="s">
        <v>172</v>
      </c>
      <c r="I6591" s="23" t="s">
        <v>118</v>
      </c>
      <c r="J6591" s="23" t="s">
        <v>191</v>
      </c>
      <c r="K6591" s="23" t="s">
        <v>192</v>
      </c>
      <c r="L6591" s="24">
        <v>7772.56</v>
      </c>
      <c r="M6591">
        <v>8</v>
      </c>
      <c r="N6591" s="25">
        <v>0.25</v>
      </c>
      <c r="O6591" s="24">
        <v>1978.31</v>
      </c>
      <c r="P6591" s="26">
        <f t="shared" si="612"/>
        <v>0.25452489269944523</v>
      </c>
      <c r="Q6591" t="str">
        <f t="shared" si="613"/>
        <v>Medium</v>
      </c>
      <c r="R6591" t="str">
        <f t="shared" si="614"/>
        <v>High</v>
      </c>
      <c r="S6591" s="23">
        <f t="shared" si="615"/>
        <v>2023</v>
      </c>
      <c r="T6591" s="23">
        <f t="shared" si="616"/>
        <v>3</v>
      </c>
      <c r="U6591" t="str">
        <f t="shared" si="617"/>
        <v>Mar-2023</v>
      </c>
    </row>
    <row r="6592" spans="1:21" x14ac:dyDescent="0.3">
      <c r="A6592" t="s">
        <v>8603</v>
      </c>
      <c r="B6592" s="22">
        <v>45286</v>
      </c>
      <c r="C6592" s="22">
        <v>45290</v>
      </c>
      <c r="D6592" s="23" t="s">
        <v>61</v>
      </c>
      <c r="E6592" s="23" t="s">
        <v>1964</v>
      </c>
      <c r="F6592" s="23" t="s">
        <v>52</v>
      </c>
      <c r="G6592" s="23" t="s">
        <v>81</v>
      </c>
      <c r="H6592" s="23" t="s">
        <v>82</v>
      </c>
      <c r="I6592" s="23" t="s">
        <v>83</v>
      </c>
      <c r="J6592" s="23" t="s">
        <v>84</v>
      </c>
      <c r="K6592" s="23" t="s">
        <v>125</v>
      </c>
      <c r="L6592" s="24">
        <v>59776.5</v>
      </c>
      <c r="M6592">
        <v>10</v>
      </c>
      <c r="N6592" s="25">
        <v>0.15</v>
      </c>
      <c r="O6592" s="24">
        <v>11803.85</v>
      </c>
      <c r="P6592" s="26">
        <f t="shared" si="612"/>
        <v>0.19746639565715624</v>
      </c>
      <c r="Q6592" t="str">
        <f t="shared" si="613"/>
        <v>Low</v>
      </c>
      <c r="R6592" t="str">
        <f t="shared" si="614"/>
        <v>Medium</v>
      </c>
      <c r="S6592" s="23">
        <f t="shared" si="615"/>
        <v>2023</v>
      </c>
      <c r="T6592" s="23">
        <f t="shared" si="616"/>
        <v>12</v>
      </c>
      <c r="U6592" t="str">
        <f t="shared" si="617"/>
        <v>Dec-2023</v>
      </c>
    </row>
    <row r="6593" spans="1:21" x14ac:dyDescent="0.3">
      <c r="A6593" t="s">
        <v>8604</v>
      </c>
      <c r="B6593" s="22">
        <v>45711</v>
      </c>
      <c r="C6593" s="22">
        <v>45715</v>
      </c>
      <c r="D6593" s="23" t="s">
        <v>61</v>
      </c>
      <c r="E6593" s="23" t="s">
        <v>2484</v>
      </c>
      <c r="F6593" s="23" t="s">
        <v>52</v>
      </c>
      <c r="G6593" s="23" t="s">
        <v>63</v>
      </c>
      <c r="H6593" s="23" t="s">
        <v>172</v>
      </c>
      <c r="I6593" s="23" t="s">
        <v>55</v>
      </c>
      <c r="J6593" s="23" t="s">
        <v>141</v>
      </c>
      <c r="K6593" s="23" t="s">
        <v>142</v>
      </c>
      <c r="L6593" s="24">
        <v>54493.35</v>
      </c>
      <c r="M6593">
        <v>5</v>
      </c>
      <c r="N6593" s="25">
        <v>0.15</v>
      </c>
      <c r="O6593" s="24">
        <v>14309.66</v>
      </c>
      <c r="P6593" s="26">
        <f t="shared" si="612"/>
        <v>0.26259461016802971</v>
      </c>
      <c r="Q6593" t="str">
        <f t="shared" si="613"/>
        <v>Medium</v>
      </c>
      <c r="R6593" t="str">
        <f t="shared" si="614"/>
        <v>Medium</v>
      </c>
      <c r="S6593" s="23">
        <f t="shared" si="615"/>
        <v>2025</v>
      </c>
      <c r="T6593" s="23">
        <f t="shared" si="616"/>
        <v>2</v>
      </c>
      <c r="U6593" t="str">
        <f t="shared" si="617"/>
        <v>Feb-2025</v>
      </c>
    </row>
    <row r="6594" spans="1:21" x14ac:dyDescent="0.3">
      <c r="A6594" t="s">
        <v>8605</v>
      </c>
      <c r="B6594" s="22">
        <v>45680</v>
      </c>
      <c r="C6594" s="22">
        <v>45683</v>
      </c>
      <c r="D6594" s="23" t="s">
        <v>102</v>
      </c>
      <c r="E6594" s="23" t="s">
        <v>1095</v>
      </c>
      <c r="F6594" s="23" t="s">
        <v>52</v>
      </c>
      <c r="G6594" s="23" t="s">
        <v>63</v>
      </c>
      <c r="H6594" s="23" t="s">
        <v>213</v>
      </c>
      <c r="I6594" s="23" t="s">
        <v>83</v>
      </c>
      <c r="J6594" s="23" t="s">
        <v>449</v>
      </c>
      <c r="K6594" s="23" t="s">
        <v>775</v>
      </c>
      <c r="L6594" s="24">
        <v>4507.45</v>
      </c>
      <c r="M6594">
        <v>5</v>
      </c>
      <c r="N6594" s="25">
        <v>0.05</v>
      </c>
      <c r="O6594" s="24">
        <v>840.26</v>
      </c>
      <c r="P6594" s="26">
        <f t="shared" si="612"/>
        <v>0.18641582269354071</v>
      </c>
      <c r="Q6594" t="str">
        <f t="shared" si="613"/>
        <v>Low</v>
      </c>
      <c r="R6594" t="str">
        <f t="shared" si="614"/>
        <v>Low</v>
      </c>
      <c r="S6594" s="23">
        <f t="shared" si="615"/>
        <v>2025</v>
      </c>
      <c r="T6594" s="23">
        <f t="shared" si="616"/>
        <v>1</v>
      </c>
      <c r="U6594" t="str">
        <f t="shared" si="617"/>
        <v>Jan-2025</v>
      </c>
    </row>
    <row r="6595" spans="1:21" x14ac:dyDescent="0.3">
      <c r="A6595" t="s">
        <v>8606</v>
      </c>
      <c r="B6595" s="22">
        <v>44936</v>
      </c>
      <c r="C6595" s="22">
        <v>44940</v>
      </c>
      <c r="D6595" s="23" t="s">
        <v>78</v>
      </c>
      <c r="E6595" s="23" t="s">
        <v>1111</v>
      </c>
      <c r="F6595" s="23" t="s">
        <v>52</v>
      </c>
      <c r="G6595" s="23" t="s">
        <v>53</v>
      </c>
      <c r="H6595" s="23" t="s">
        <v>246</v>
      </c>
      <c r="I6595" s="23" t="s">
        <v>118</v>
      </c>
      <c r="J6595" s="23" t="s">
        <v>191</v>
      </c>
      <c r="K6595" s="23" t="s">
        <v>192</v>
      </c>
      <c r="L6595" s="24">
        <v>107120.08</v>
      </c>
      <c r="M6595">
        <v>8</v>
      </c>
      <c r="N6595" s="25">
        <v>0.05</v>
      </c>
      <c r="O6595" s="24">
        <v>34565.629999999997</v>
      </c>
      <c r="P6595" s="26">
        <f t="shared" si="612"/>
        <v>0.32268114437554563</v>
      </c>
      <c r="Q6595" t="str">
        <f t="shared" si="613"/>
        <v>High</v>
      </c>
      <c r="R6595" t="str">
        <f t="shared" si="614"/>
        <v>Low</v>
      </c>
      <c r="S6595" s="23">
        <f t="shared" si="615"/>
        <v>2023</v>
      </c>
      <c r="T6595" s="23">
        <f t="shared" si="616"/>
        <v>1</v>
      </c>
      <c r="U6595" t="str">
        <f t="shared" si="617"/>
        <v>Jan-2023</v>
      </c>
    </row>
    <row r="6596" spans="1:21" x14ac:dyDescent="0.3">
      <c r="A6596" t="s">
        <v>8607</v>
      </c>
      <c r="B6596" s="22">
        <v>45277</v>
      </c>
      <c r="C6596" s="22">
        <v>45280</v>
      </c>
      <c r="D6596" s="23" t="s">
        <v>78</v>
      </c>
      <c r="E6596" s="23" t="s">
        <v>336</v>
      </c>
      <c r="F6596" s="23" t="s">
        <v>80</v>
      </c>
      <c r="G6596" s="23" t="s">
        <v>53</v>
      </c>
      <c r="H6596" s="23" t="s">
        <v>54</v>
      </c>
      <c r="I6596" s="23" t="s">
        <v>96</v>
      </c>
      <c r="J6596" s="23" t="s">
        <v>166</v>
      </c>
      <c r="K6596" s="23" t="s">
        <v>762</v>
      </c>
      <c r="L6596" s="24">
        <v>4296.8999999999996</v>
      </c>
      <c r="M6596">
        <v>6</v>
      </c>
      <c r="N6596" s="25">
        <v>0.2</v>
      </c>
      <c r="O6596" s="24">
        <v>1169.92</v>
      </c>
      <c r="P6596" s="26">
        <f t="shared" ref="P6596:P6659" si="618">IFERROR(O6596/L6596,0)</f>
        <v>0.27227070678861509</v>
      </c>
      <c r="Q6596" t="str">
        <f t="shared" ref="Q6596:Q6659" si="619">IF(P6596&gt;=0.3,"High",IF(P6596&gt;=0.2,"Medium","Low"))</f>
        <v>Medium</v>
      </c>
      <c r="R6596" t="str">
        <f t="shared" ref="R6596:R6659" si="620">IF(N6596=0,"None",IF(N6596&lt;=0.1,"Low",IF(N6596&lt;=0.2,"Medium","High")))</f>
        <v>Medium</v>
      </c>
      <c r="S6596" s="23">
        <f t="shared" ref="S6596:S6659" si="621">YEAR(B6596)</f>
        <v>2023</v>
      </c>
      <c r="T6596" s="23">
        <f t="shared" ref="T6596:T6659" si="622">MONTH(B6596)</f>
        <v>12</v>
      </c>
      <c r="U6596" t="str">
        <f t="shared" ref="U6596:U6659" si="623">TEXT(B6596,"mmm-yyyy")</f>
        <v>Dec-2023</v>
      </c>
    </row>
    <row r="6597" spans="1:21" x14ac:dyDescent="0.3">
      <c r="A6597" t="s">
        <v>8608</v>
      </c>
      <c r="B6597" s="22">
        <v>45869</v>
      </c>
      <c r="C6597" s="22">
        <v>45876</v>
      </c>
      <c r="D6597" s="23" t="s">
        <v>78</v>
      </c>
      <c r="E6597" s="23" t="s">
        <v>672</v>
      </c>
      <c r="F6597" s="23" t="s">
        <v>80</v>
      </c>
      <c r="G6597" s="23" t="s">
        <v>63</v>
      </c>
      <c r="H6597" s="23" t="s">
        <v>64</v>
      </c>
      <c r="I6597" s="23" t="s">
        <v>55</v>
      </c>
      <c r="J6597" s="23" t="s">
        <v>141</v>
      </c>
      <c r="K6597" s="23" t="s">
        <v>142</v>
      </c>
      <c r="L6597" s="24">
        <v>22666.59</v>
      </c>
      <c r="M6597">
        <v>3</v>
      </c>
      <c r="N6597" s="25">
        <v>0.05</v>
      </c>
      <c r="O6597" s="24">
        <v>5208.7</v>
      </c>
      <c r="P6597" s="26">
        <f t="shared" si="618"/>
        <v>0.22979636548770679</v>
      </c>
      <c r="Q6597" t="str">
        <f t="shared" si="619"/>
        <v>Medium</v>
      </c>
      <c r="R6597" t="str">
        <f t="shared" si="620"/>
        <v>Low</v>
      </c>
      <c r="S6597" s="23">
        <f t="shared" si="621"/>
        <v>2025</v>
      </c>
      <c r="T6597" s="23">
        <f t="shared" si="622"/>
        <v>7</v>
      </c>
      <c r="U6597" t="str">
        <f t="shared" si="623"/>
        <v>Jul-2025</v>
      </c>
    </row>
    <row r="6598" spans="1:21" x14ac:dyDescent="0.3">
      <c r="A6598" t="s">
        <v>8609</v>
      </c>
      <c r="B6598" s="22">
        <v>45218</v>
      </c>
      <c r="C6598" s="22">
        <v>45222</v>
      </c>
      <c r="D6598" s="23" t="s">
        <v>78</v>
      </c>
      <c r="E6598" s="23" t="s">
        <v>791</v>
      </c>
      <c r="F6598" s="23" t="s">
        <v>80</v>
      </c>
      <c r="G6598" s="23" t="s">
        <v>53</v>
      </c>
      <c r="H6598" s="23" t="s">
        <v>110</v>
      </c>
      <c r="I6598" s="23" t="s">
        <v>96</v>
      </c>
      <c r="J6598" s="23" t="s">
        <v>111</v>
      </c>
      <c r="K6598" s="23" t="s">
        <v>112</v>
      </c>
      <c r="L6598" s="24">
        <v>46943.73</v>
      </c>
      <c r="M6598">
        <v>9</v>
      </c>
      <c r="N6598" s="25">
        <v>0</v>
      </c>
      <c r="O6598" s="24">
        <v>16542.5</v>
      </c>
      <c r="P6598" s="26">
        <f t="shared" si="618"/>
        <v>0.35238997838475977</v>
      </c>
      <c r="Q6598" t="str">
        <f t="shared" si="619"/>
        <v>High</v>
      </c>
      <c r="R6598" t="str">
        <f t="shared" si="620"/>
        <v>None</v>
      </c>
      <c r="S6598" s="23">
        <f t="shared" si="621"/>
        <v>2023</v>
      </c>
      <c r="T6598" s="23">
        <f t="shared" si="622"/>
        <v>10</v>
      </c>
      <c r="U6598" t="str">
        <f t="shared" si="623"/>
        <v>Oct-2023</v>
      </c>
    </row>
    <row r="6599" spans="1:21" x14ac:dyDescent="0.3">
      <c r="A6599" t="s">
        <v>8610</v>
      </c>
      <c r="B6599" s="22">
        <v>45016</v>
      </c>
      <c r="C6599" s="22">
        <v>45021</v>
      </c>
      <c r="D6599" s="23" t="s">
        <v>78</v>
      </c>
      <c r="E6599" s="23" t="s">
        <v>1676</v>
      </c>
      <c r="F6599" s="23" t="s">
        <v>71</v>
      </c>
      <c r="G6599" s="23" t="s">
        <v>81</v>
      </c>
      <c r="H6599" s="23" t="s">
        <v>82</v>
      </c>
      <c r="I6599" s="23" t="s">
        <v>83</v>
      </c>
      <c r="J6599" s="23" t="s">
        <v>84</v>
      </c>
      <c r="K6599" s="23" t="s">
        <v>257</v>
      </c>
      <c r="L6599" s="24">
        <v>45008.639999999999</v>
      </c>
      <c r="M6599">
        <v>6</v>
      </c>
      <c r="N6599" s="25">
        <v>0.15</v>
      </c>
      <c r="O6599" s="24">
        <v>9000.0400000000009</v>
      </c>
      <c r="P6599" s="26">
        <f t="shared" si="618"/>
        <v>0.1999624960896397</v>
      </c>
      <c r="Q6599" t="str">
        <f t="shared" si="619"/>
        <v>Low</v>
      </c>
      <c r="R6599" t="str">
        <f t="shared" si="620"/>
        <v>Medium</v>
      </c>
      <c r="S6599" s="23">
        <f t="shared" si="621"/>
        <v>2023</v>
      </c>
      <c r="T6599" s="23">
        <f t="shared" si="622"/>
        <v>3</v>
      </c>
      <c r="U6599" t="str">
        <f t="shared" si="623"/>
        <v>Mar-2023</v>
      </c>
    </row>
    <row r="6600" spans="1:21" x14ac:dyDescent="0.3">
      <c r="A6600" t="s">
        <v>8611</v>
      </c>
      <c r="B6600" s="22">
        <v>45217</v>
      </c>
      <c r="C6600" s="22">
        <v>45218</v>
      </c>
      <c r="D6600" s="23" t="s">
        <v>61</v>
      </c>
      <c r="E6600" s="23" t="s">
        <v>2400</v>
      </c>
      <c r="F6600" s="23" t="s">
        <v>71</v>
      </c>
      <c r="G6600" s="23" t="s">
        <v>179</v>
      </c>
      <c r="H6600" s="23" t="s">
        <v>180</v>
      </c>
      <c r="I6600" s="23" t="s">
        <v>55</v>
      </c>
      <c r="J6600" s="23" t="s">
        <v>173</v>
      </c>
      <c r="K6600" s="23" t="s">
        <v>203</v>
      </c>
      <c r="L6600" s="24">
        <v>16280.98</v>
      </c>
      <c r="M6600">
        <v>2</v>
      </c>
      <c r="N6600" s="25">
        <v>0.2</v>
      </c>
      <c r="O6600" s="24">
        <v>4120.2299999999996</v>
      </c>
      <c r="P6600" s="26">
        <f t="shared" si="618"/>
        <v>0.25307014688305002</v>
      </c>
      <c r="Q6600" t="str">
        <f t="shared" si="619"/>
        <v>Medium</v>
      </c>
      <c r="R6600" t="str">
        <f t="shared" si="620"/>
        <v>Medium</v>
      </c>
      <c r="S6600" s="23">
        <f t="shared" si="621"/>
        <v>2023</v>
      </c>
      <c r="T6600" s="23">
        <f t="shared" si="622"/>
        <v>10</v>
      </c>
      <c r="U6600" t="str">
        <f t="shared" si="623"/>
        <v>Oct-2023</v>
      </c>
    </row>
    <row r="6601" spans="1:21" x14ac:dyDescent="0.3">
      <c r="A6601" t="s">
        <v>8612</v>
      </c>
      <c r="B6601" s="22">
        <v>44621</v>
      </c>
      <c r="C6601" s="22">
        <v>44624</v>
      </c>
      <c r="D6601" s="23" t="s">
        <v>61</v>
      </c>
      <c r="E6601" s="23" t="s">
        <v>221</v>
      </c>
      <c r="F6601" s="23" t="s">
        <v>80</v>
      </c>
      <c r="G6601" s="23" t="s">
        <v>179</v>
      </c>
      <c r="H6601" s="23" t="s">
        <v>180</v>
      </c>
      <c r="I6601" s="23" t="s">
        <v>55</v>
      </c>
      <c r="J6601" s="23" t="s">
        <v>65</v>
      </c>
      <c r="K6601" s="23" t="s">
        <v>130</v>
      </c>
      <c r="L6601" s="24">
        <v>6678.03</v>
      </c>
      <c r="M6601">
        <v>1</v>
      </c>
      <c r="N6601" s="25">
        <v>0</v>
      </c>
      <c r="O6601" s="24">
        <v>1528.44</v>
      </c>
      <c r="P6601" s="26">
        <f t="shared" si="618"/>
        <v>0.22887588106073201</v>
      </c>
      <c r="Q6601" t="str">
        <f t="shared" si="619"/>
        <v>Medium</v>
      </c>
      <c r="R6601" t="str">
        <f t="shared" si="620"/>
        <v>None</v>
      </c>
      <c r="S6601" s="23">
        <f t="shared" si="621"/>
        <v>2022</v>
      </c>
      <c r="T6601" s="23">
        <f t="shared" si="622"/>
        <v>3</v>
      </c>
      <c r="U6601" t="str">
        <f t="shared" si="623"/>
        <v>Mar-2022</v>
      </c>
    </row>
    <row r="6602" spans="1:21" x14ac:dyDescent="0.3">
      <c r="A6602" t="s">
        <v>8613</v>
      </c>
      <c r="B6602" s="22">
        <v>45598</v>
      </c>
      <c r="C6602" s="22">
        <v>45602</v>
      </c>
      <c r="D6602" s="23" t="s">
        <v>102</v>
      </c>
      <c r="E6602" s="23" t="s">
        <v>1367</v>
      </c>
      <c r="F6602" s="23" t="s">
        <v>52</v>
      </c>
      <c r="G6602" s="23" t="s">
        <v>179</v>
      </c>
      <c r="H6602" s="23" t="s">
        <v>236</v>
      </c>
      <c r="I6602" s="23" t="s">
        <v>118</v>
      </c>
      <c r="J6602" s="23" t="s">
        <v>230</v>
      </c>
      <c r="K6602" s="23" t="s">
        <v>351</v>
      </c>
      <c r="L6602" s="24">
        <v>17071.759999999998</v>
      </c>
      <c r="M6602">
        <v>4</v>
      </c>
      <c r="N6602" s="25">
        <v>0.25</v>
      </c>
      <c r="O6602" s="24">
        <v>3080.81</v>
      </c>
      <c r="P6602" s="26">
        <f t="shared" si="618"/>
        <v>0.18046235420366735</v>
      </c>
      <c r="Q6602" t="str">
        <f t="shared" si="619"/>
        <v>Low</v>
      </c>
      <c r="R6602" t="str">
        <f t="shared" si="620"/>
        <v>High</v>
      </c>
      <c r="S6602" s="23">
        <f t="shared" si="621"/>
        <v>2024</v>
      </c>
      <c r="T6602" s="23">
        <f t="shared" si="622"/>
        <v>11</v>
      </c>
      <c r="U6602" t="str">
        <f t="shared" si="623"/>
        <v>Nov-2024</v>
      </c>
    </row>
    <row r="6603" spans="1:21" x14ac:dyDescent="0.3">
      <c r="A6603" t="s">
        <v>8614</v>
      </c>
      <c r="B6603" s="22">
        <v>45050</v>
      </c>
      <c r="C6603" s="22">
        <v>45054</v>
      </c>
      <c r="D6603" s="23" t="s">
        <v>61</v>
      </c>
      <c r="E6603" s="23" t="s">
        <v>934</v>
      </c>
      <c r="F6603" s="23" t="s">
        <v>52</v>
      </c>
      <c r="G6603" s="23" t="s">
        <v>81</v>
      </c>
      <c r="H6603" s="23" t="s">
        <v>284</v>
      </c>
      <c r="I6603" s="23" t="s">
        <v>55</v>
      </c>
      <c r="J6603" s="23" t="s">
        <v>56</v>
      </c>
      <c r="K6603" s="23" t="s">
        <v>57</v>
      </c>
      <c r="L6603" s="24">
        <v>33824.480000000003</v>
      </c>
      <c r="M6603">
        <v>4</v>
      </c>
      <c r="N6603" s="25">
        <v>0.25</v>
      </c>
      <c r="O6603" s="24">
        <v>9486.1299999999992</v>
      </c>
      <c r="P6603" s="26">
        <f t="shared" si="618"/>
        <v>0.28045161374247285</v>
      </c>
      <c r="Q6603" t="str">
        <f t="shared" si="619"/>
        <v>Medium</v>
      </c>
      <c r="R6603" t="str">
        <f t="shared" si="620"/>
        <v>High</v>
      </c>
      <c r="S6603" s="23">
        <f t="shared" si="621"/>
        <v>2023</v>
      </c>
      <c r="T6603" s="23">
        <f t="shared" si="622"/>
        <v>5</v>
      </c>
      <c r="U6603" t="str">
        <f t="shared" si="623"/>
        <v>May-2023</v>
      </c>
    </row>
    <row r="6604" spans="1:21" x14ac:dyDescent="0.3">
      <c r="A6604" t="s">
        <v>8615</v>
      </c>
      <c r="B6604" s="22">
        <v>44667</v>
      </c>
      <c r="C6604" s="22">
        <v>44669</v>
      </c>
      <c r="D6604" s="23" t="s">
        <v>61</v>
      </c>
      <c r="E6604" s="23" t="s">
        <v>1615</v>
      </c>
      <c r="F6604" s="23" t="s">
        <v>71</v>
      </c>
      <c r="G6604" s="23" t="s">
        <v>53</v>
      </c>
      <c r="H6604" s="23" t="s">
        <v>54</v>
      </c>
      <c r="I6604" s="23" t="s">
        <v>96</v>
      </c>
      <c r="J6604" s="23" t="s">
        <v>135</v>
      </c>
      <c r="K6604" s="23" t="s">
        <v>136</v>
      </c>
      <c r="L6604" s="24">
        <v>53882.16</v>
      </c>
      <c r="M6604">
        <v>8</v>
      </c>
      <c r="N6604" s="25">
        <v>0</v>
      </c>
      <c r="O6604" s="24">
        <v>10217.299999999999</v>
      </c>
      <c r="P6604" s="26">
        <f t="shared" si="618"/>
        <v>0.18962305891226333</v>
      </c>
      <c r="Q6604" t="str">
        <f t="shared" si="619"/>
        <v>Low</v>
      </c>
      <c r="R6604" t="str">
        <f t="shared" si="620"/>
        <v>None</v>
      </c>
      <c r="S6604" s="23">
        <f t="shared" si="621"/>
        <v>2022</v>
      </c>
      <c r="T6604" s="23">
        <f t="shared" si="622"/>
        <v>4</v>
      </c>
      <c r="U6604" t="str">
        <f t="shared" si="623"/>
        <v>Apr-2022</v>
      </c>
    </row>
    <row r="6605" spans="1:21" x14ac:dyDescent="0.3">
      <c r="A6605" t="s">
        <v>8616</v>
      </c>
      <c r="B6605" s="22">
        <v>45290</v>
      </c>
      <c r="C6605" s="22">
        <v>45296</v>
      </c>
      <c r="D6605" s="23" t="s">
        <v>50</v>
      </c>
      <c r="E6605" s="23" t="s">
        <v>753</v>
      </c>
      <c r="F6605" s="23" t="s">
        <v>52</v>
      </c>
      <c r="G6605" s="23" t="s">
        <v>53</v>
      </c>
      <c r="H6605" s="23" t="s">
        <v>90</v>
      </c>
      <c r="I6605" s="23" t="s">
        <v>118</v>
      </c>
      <c r="J6605" s="23" t="s">
        <v>191</v>
      </c>
      <c r="K6605" s="23" t="s">
        <v>192</v>
      </c>
      <c r="L6605" s="24">
        <v>6458.2</v>
      </c>
      <c r="M6605">
        <v>2</v>
      </c>
      <c r="N6605" s="25">
        <v>0.25</v>
      </c>
      <c r="O6605" s="24">
        <v>1276.54</v>
      </c>
      <c r="P6605" s="26">
        <f t="shared" si="618"/>
        <v>0.19766188721315536</v>
      </c>
      <c r="Q6605" t="str">
        <f t="shared" si="619"/>
        <v>Low</v>
      </c>
      <c r="R6605" t="str">
        <f t="shared" si="620"/>
        <v>High</v>
      </c>
      <c r="S6605" s="23">
        <f t="shared" si="621"/>
        <v>2023</v>
      </c>
      <c r="T6605" s="23">
        <f t="shared" si="622"/>
        <v>12</v>
      </c>
      <c r="U6605" t="str">
        <f t="shared" si="623"/>
        <v>Dec-2023</v>
      </c>
    </row>
    <row r="6606" spans="1:21" x14ac:dyDescent="0.3">
      <c r="A6606" t="s">
        <v>8617</v>
      </c>
      <c r="B6606" s="22">
        <v>44659</v>
      </c>
      <c r="C6606" s="22">
        <v>44664</v>
      </c>
      <c r="D6606" s="23" t="s">
        <v>61</v>
      </c>
      <c r="E6606" s="23" t="s">
        <v>1232</v>
      </c>
      <c r="F6606" s="23" t="s">
        <v>52</v>
      </c>
      <c r="G6606" s="23" t="s">
        <v>53</v>
      </c>
      <c r="H6606" s="23" t="s">
        <v>90</v>
      </c>
      <c r="I6606" s="23" t="s">
        <v>96</v>
      </c>
      <c r="J6606" s="23" t="s">
        <v>135</v>
      </c>
      <c r="K6606" s="23" t="s">
        <v>395</v>
      </c>
      <c r="L6606" s="24">
        <v>91502.6</v>
      </c>
      <c r="M6606">
        <v>7</v>
      </c>
      <c r="N6606" s="25">
        <v>0.05</v>
      </c>
      <c r="O6606" s="24">
        <v>29273.69</v>
      </c>
      <c r="P6606" s="26">
        <f t="shared" si="618"/>
        <v>0.31992194757307441</v>
      </c>
      <c r="Q6606" t="str">
        <f t="shared" si="619"/>
        <v>High</v>
      </c>
      <c r="R6606" t="str">
        <f t="shared" si="620"/>
        <v>Low</v>
      </c>
      <c r="S6606" s="23">
        <f t="shared" si="621"/>
        <v>2022</v>
      </c>
      <c r="T6606" s="23">
        <f t="shared" si="622"/>
        <v>4</v>
      </c>
      <c r="U6606" t="str">
        <f t="shared" si="623"/>
        <v>Apr-2022</v>
      </c>
    </row>
    <row r="6607" spans="1:21" x14ac:dyDescent="0.3">
      <c r="A6607" t="s">
        <v>8618</v>
      </c>
      <c r="B6607" s="22">
        <v>44631</v>
      </c>
      <c r="C6607" s="22">
        <v>44638</v>
      </c>
      <c r="D6607" s="23" t="s">
        <v>50</v>
      </c>
      <c r="E6607" s="23" t="s">
        <v>1820</v>
      </c>
      <c r="F6607" s="23" t="s">
        <v>52</v>
      </c>
      <c r="G6607" s="23" t="s">
        <v>72</v>
      </c>
      <c r="H6607" s="23" t="s">
        <v>117</v>
      </c>
      <c r="I6607" s="23" t="s">
        <v>118</v>
      </c>
      <c r="J6607" s="23" t="s">
        <v>230</v>
      </c>
      <c r="K6607" s="23" t="s">
        <v>351</v>
      </c>
      <c r="L6607" s="24">
        <v>33309.279999999999</v>
      </c>
      <c r="M6607">
        <v>4</v>
      </c>
      <c r="N6607" s="25">
        <v>0.05</v>
      </c>
      <c r="O6607" s="24">
        <v>5653.09</v>
      </c>
      <c r="P6607" s="26">
        <f t="shared" si="618"/>
        <v>0.16971516646412052</v>
      </c>
      <c r="Q6607" t="str">
        <f t="shared" si="619"/>
        <v>Low</v>
      </c>
      <c r="R6607" t="str">
        <f t="shared" si="620"/>
        <v>Low</v>
      </c>
      <c r="S6607" s="23">
        <f t="shared" si="621"/>
        <v>2022</v>
      </c>
      <c r="T6607" s="23">
        <f t="shared" si="622"/>
        <v>3</v>
      </c>
      <c r="U6607" t="str">
        <f t="shared" si="623"/>
        <v>Mar-2022</v>
      </c>
    </row>
    <row r="6608" spans="1:21" x14ac:dyDescent="0.3">
      <c r="A6608" t="s">
        <v>8619</v>
      </c>
      <c r="B6608" s="22">
        <v>44997</v>
      </c>
      <c r="C6608" s="22">
        <v>45001</v>
      </c>
      <c r="D6608" s="23" t="s">
        <v>102</v>
      </c>
      <c r="E6608" s="23" t="s">
        <v>2444</v>
      </c>
      <c r="F6608" s="23" t="s">
        <v>71</v>
      </c>
      <c r="G6608" s="23" t="s">
        <v>53</v>
      </c>
      <c r="H6608" s="23" t="s">
        <v>54</v>
      </c>
      <c r="I6608" s="23" t="s">
        <v>118</v>
      </c>
      <c r="J6608" s="23" t="s">
        <v>119</v>
      </c>
      <c r="K6608" s="23" t="s">
        <v>120</v>
      </c>
      <c r="L6608" s="24">
        <v>13342.68</v>
      </c>
      <c r="M6608">
        <v>6</v>
      </c>
      <c r="N6608" s="25">
        <v>0.1</v>
      </c>
      <c r="O6608" s="24">
        <v>1907.31</v>
      </c>
      <c r="P6608" s="26">
        <f t="shared" si="618"/>
        <v>0.14294804342156148</v>
      </c>
      <c r="Q6608" t="str">
        <f t="shared" si="619"/>
        <v>Low</v>
      </c>
      <c r="R6608" t="str">
        <f t="shared" si="620"/>
        <v>Low</v>
      </c>
      <c r="S6608" s="23">
        <f t="shared" si="621"/>
        <v>2023</v>
      </c>
      <c r="T6608" s="23">
        <f t="shared" si="622"/>
        <v>3</v>
      </c>
      <c r="U6608" t="str">
        <f t="shared" si="623"/>
        <v>Mar-2023</v>
      </c>
    </row>
    <row r="6609" spans="1:21" x14ac:dyDescent="0.3">
      <c r="A6609" t="s">
        <v>8620</v>
      </c>
      <c r="B6609" s="22">
        <v>45201</v>
      </c>
      <c r="C6609" s="22">
        <v>45202</v>
      </c>
      <c r="D6609" s="23" t="s">
        <v>78</v>
      </c>
      <c r="E6609" s="23" t="s">
        <v>1308</v>
      </c>
      <c r="F6609" s="23" t="s">
        <v>80</v>
      </c>
      <c r="G6609" s="23" t="s">
        <v>81</v>
      </c>
      <c r="H6609" s="23" t="s">
        <v>82</v>
      </c>
      <c r="I6609" s="23" t="s">
        <v>55</v>
      </c>
      <c r="J6609" s="23" t="s">
        <v>65</v>
      </c>
      <c r="K6609" s="23" t="s">
        <v>66</v>
      </c>
      <c r="L6609" s="24">
        <v>66628.2</v>
      </c>
      <c r="M6609">
        <v>6</v>
      </c>
      <c r="N6609" s="25">
        <v>0.2</v>
      </c>
      <c r="O6609" s="24">
        <v>13253.26</v>
      </c>
      <c r="P6609" s="26">
        <f t="shared" si="618"/>
        <v>0.19891367318943032</v>
      </c>
      <c r="Q6609" t="str">
        <f t="shared" si="619"/>
        <v>Low</v>
      </c>
      <c r="R6609" t="str">
        <f t="shared" si="620"/>
        <v>Medium</v>
      </c>
      <c r="S6609" s="23">
        <f t="shared" si="621"/>
        <v>2023</v>
      </c>
      <c r="T6609" s="23">
        <f t="shared" si="622"/>
        <v>10</v>
      </c>
      <c r="U6609" t="str">
        <f t="shared" si="623"/>
        <v>Oct-2023</v>
      </c>
    </row>
    <row r="6610" spans="1:21" x14ac:dyDescent="0.3">
      <c r="A6610" t="s">
        <v>8621</v>
      </c>
      <c r="B6610" s="22">
        <v>45409</v>
      </c>
      <c r="C6610" s="22">
        <v>45414</v>
      </c>
      <c r="D6610" s="23" t="s">
        <v>102</v>
      </c>
      <c r="E6610" s="23" t="s">
        <v>1647</v>
      </c>
      <c r="F6610" s="23" t="s">
        <v>52</v>
      </c>
      <c r="G6610" s="23" t="s">
        <v>81</v>
      </c>
      <c r="H6610" s="23" t="s">
        <v>186</v>
      </c>
      <c r="I6610" s="23" t="s">
        <v>118</v>
      </c>
      <c r="J6610" s="23" t="s">
        <v>191</v>
      </c>
      <c r="K6610" s="23" t="s">
        <v>192</v>
      </c>
      <c r="L6610" s="24">
        <v>59951.1</v>
      </c>
      <c r="M6610">
        <v>5</v>
      </c>
      <c r="N6610" s="25">
        <v>0.2</v>
      </c>
      <c r="O6610" s="24">
        <v>16868.830000000002</v>
      </c>
      <c r="P6610" s="26">
        <f t="shared" si="618"/>
        <v>0.28137648850479813</v>
      </c>
      <c r="Q6610" t="str">
        <f t="shared" si="619"/>
        <v>Medium</v>
      </c>
      <c r="R6610" t="str">
        <f t="shared" si="620"/>
        <v>Medium</v>
      </c>
      <c r="S6610" s="23">
        <f t="shared" si="621"/>
        <v>2024</v>
      </c>
      <c r="T6610" s="23">
        <f t="shared" si="622"/>
        <v>4</v>
      </c>
      <c r="U6610" t="str">
        <f t="shared" si="623"/>
        <v>Apr-2024</v>
      </c>
    </row>
    <row r="6611" spans="1:21" x14ac:dyDescent="0.3">
      <c r="A6611" t="s">
        <v>8622</v>
      </c>
      <c r="B6611" s="22">
        <v>45605</v>
      </c>
      <c r="C6611" s="22">
        <v>45610</v>
      </c>
      <c r="D6611" s="23" t="s">
        <v>102</v>
      </c>
      <c r="E6611" s="23" t="s">
        <v>588</v>
      </c>
      <c r="F6611" s="23" t="s">
        <v>52</v>
      </c>
      <c r="G6611" s="23" t="s">
        <v>63</v>
      </c>
      <c r="H6611" s="23" t="s">
        <v>202</v>
      </c>
      <c r="I6611" s="23" t="s">
        <v>96</v>
      </c>
      <c r="J6611" s="23" t="s">
        <v>135</v>
      </c>
      <c r="K6611" s="23" t="s">
        <v>395</v>
      </c>
      <c r="L6611" s="24">
        <v>21060.639999999999</v>
      </c>
      <c r="M6611">
        <v>8</v>
      </c>
      <c r="N6611" s="25">
        <v>0.2</v>
      </c>
      <c r="O6611" s="24">
        <v>4833.29</v>
      </c>
      <c r="P6611" s="26">
        <f t="shared" si="618"/>
        <v>0.22949397549172296</v>
      </c>
      <c r="Q6611" t="str">
        <f t="shared" si="619"/>
        <v>Medium</v>
      </c>
      <c r="R6611" t="str">
        <f t="shared" si="620"/>
        <v>Medium</v>
      </c>
      <c r="S6611" s="23">
        <f t="shared" si="621"/>
        <v>2024</v>
      </c>
      <c r="T6611" s="23">
        <f t="shared" si="622"/>
        <v>11</v>
      </c>
      <c r="U6611" t="str">
        <f t="shared" si="623"/>
        <v>Nov-2024</v>
      </c>
    </row>
    <row r="6612" spans="1:21" x14ac:dyDescent="0.3">
      <c r="A6612" t="s">
        <v>8623</v>
      </c>
      <c r="B6612" s="22">
        <v>45515</v>
      </c>
      <c r="C6612" s="22">
        <v>45522</v>
      </c>
      <c r="D6612" s="23" t="s">
        <v>78</v>
      </c>
      <c r="E6612" s="23" t="s">
        <v>240</v>
      </c>
      <c r="F6612" s="23" t="s">
        <v>52</v>
      </c>
      <c r="G6612" s="23" t="s">
        <v>179</v>
      </c>
      <c r="H6612" s="23" t="s">
        <v>180</v>
      </c>
      <c r="I6612" s="23" t="s">
        <v>55</v>
      </c>
      <c r="J6612" s="23" t="s">
        <v>65</v>
      </c>
      <c r="K6612" s="23" t="s">
        <v>130</v>
      </c>
      <c r="L6612" s="24">
        <v>15575.08</v>
      </c>
      <c r="M6612">
        <v>4</v>
      </c>
      <c r="N6612" s="25">
        <v>0.15</v>
      </c>
      <c r="O6612" s="24">
        <v>2795.88</v>
      </c>
      <c r="P6612" s="26">
        <f t="shared" si="618"/>
        <v>0.17950983237325266</v>
      </c>
      <c r="Q6612" t="str">
        <f t="shared" si="619"/>
        <v>Low</v>
      </c>
      <c r="R6612" t="str">
        <f t="shared" si="620"/>
        <v>Medium</v>
      </c>
      <c r="S6612" s="23">
        <f t="shared" si="621"/>
        <v>2024</v>
      </c>
      <c r="T6612" s="23">
        <f t="shared" si="622"/>
        <v>8</v>
      </c>
      <c r="U6612" t="str">
        <f t="shared" si="623"/>
        <v>Aug-2024</v>
      </c>
    </row>
    <row r="6613" spans="1:21" x14ac:dyDescent="0.3">
      <c r="A6613" t="s">
        <v>8624</v>
      </c>
      <c r="B6613" s="22">
        <v>45481</v>
      </c>
      <c r="C6613" s="22">
        <v>45486</v>
      </c>
      <c r="D6613" s="23" t="s">
        <v>61</v>
      </c>
      <c r="E6613" s="23" t="s">
        <v>637</v>
      </c>
      <c r="F6613" s="23" t="s">
        <v>71</v>
      </c>
      <c r="G6613" s="23" t="s">
        <v>53</v>
      </c>
      <c r="H6613" s="23" t="s">
        <v>110</v>
      </c>
      <c r="I6613" s="23" t="s">
        <v>83</v>
      </c>
      <c r="J6613" s="23" t="s">
        <v>156</v>
      </c>
      <c r="K6613" s="23" t="s">
        <v>285</v>
      </c>
      <c r="L6613" s="24">
        <v>23295.7</v>
      </c>
      <c r="M6613">
        <v>5</v>
      </c>
      <c r="N6613" s="25">
        <v>0.25</v>
      </c>
      <c r="O6613" s="24">
        <v>3402.94</v>
      </c>
      <c r="P6613" s="26">
        <f t="shared" si="618"/>
        <v>0.14607588524920909</v>
      </c>
      <c r="Q6613" t="str">
        <f t="shared" si="619"/>
        <v>Low</v>
      </c>
      <c r="R6613" t="str">
        <f t="shared" si="620"/>
        <v>High</v>
      </c>
      <c r="S6613" s="23">
        <f t="shared" si="621"/>
        <v>2024</v>
      </c>
      <c r="T6613" s="23">
        <f t="shared" si="622"/>
        <v>7</v>
      </c>
      <c r="U6613" t="str">
        <f t="shared" si="623"/>
        <v>Jul-2024</v>
      </c>
    </row>
    <row r="6614" spans="1:21" x14ac:dyDescent="0.3">
      <c r="A6614" t="s">
        <v>8625</v>
      </c>
      <c r="B6614" s="22">
        <v>45829</v>
      </c>
      <c r="C6614" s="22">
        <v>45833</v>
      </c>
      <c r="D6614" s="23" t="s">
        <v>61</v>
      </c>
      <c r="E6614" s="23" t="s">
        <v>1303</v>
      </c>
      <c r="F6614" s="23" t="s">
        <v>71</v>
      </c>
      <c r="G6614" s="23" t="s">
        <v>63</v>
      </c>
      <c r="H6614" s="23" t="s">
        <v>213</v>
      </c>
      <c r="I6614" s="23" t="s">
        <v>96</v>
      </c>
      <c r="J6614" s="23" t="s">
        <v>166</v>
      </c>
      <c r="K6614" s="23" t="s">
        <v>762</v>
      </c>
      <c r="L6614" s="24">
        <v>21809.200000000001</v>
      </c>
      <c r="M6614">
        <v>7</v>
      </c>
      <c r="N6614" s="25">
        <v>0.05</v>
      </c>
      <c r="O6614" s="24">
        <v>8270.18</v>
      </c>
      <c r="P6614" s="26">
        <f t="shared" si="618"/>
        <v>0.37920602314619517</v>
      </c>
      <c r="Q6614" t="str">
        <f t="shared" si="619"/>
        <v>High</v>
      </c>
      <c r="R6614" t="str">
        <f t="shared" si="620"/>
        <v>Low</v>
      </c>
      <c r="S6614" s="23">
        <f t="shared" si="621"/>
        <v>2025</v>
      </c>
      <c r="T6614" s="23">
        <f t="shared" si="622"/>
        <v>6</v>
      </c>
      <c r="U6614" t="str">
        <f t="shared" si="623"/>
        <v>Jun-2025</v>
      </c>
    </row>
    <row r="6615" spans="1:21" x14ac:dyDescent="0.3">
      <c r="A6615" t="s">
        <v>8626</v>
      </c>
      <c r="B6615" s="22">
        <v>45151</v>
      </c>
      <c r="C6615" s="22">
        <v>45152</v>
      </c>
      <c r="D6615" s="23" t="s">
        <v>78</v>
      </c>
      <c r="E6615" s="23" t="s">
        <v>869</v>
      </c>
      <c r="F6615" s="23" t="s">
        <v>71</v>
      </c>
      <c r="G6615" s="23" t="s">
        <v>72</v>
      </c>
      <c r="H6615" s="23" t="s">
        <v>346</v>
      </c>
      <c r="I6615" s="23" t="s">
        <v>96</v>
      </c>
      <c r="J6615" s="23" t="s">
        <v>97</v>
      </c>
      <c r="K6615" s="23" t="s">
        <v>416</v>
      </c>
      <c r="L6615" s="24">
        <v>34471.1</v>
      </c>
      <c r="M6615">
        <v>5</v>
      </c>
      <c r="N6615" s="25">
        <v>0.25</v>
      </c>
      <c r="O6615" s="24">
        <v>4859.13</v>
      </c>
      <c r="P6615" s="26">
        <f t="shared" si="618"/>
        <v>0.14096242939737927</v>
      </c>
      <c r="Q6615" t="str">
        <f t="shared" si="619"/>
        <v>Low</v>
      </c>
      <c r="R6615" t="str">
        <f t="shared" si="620"/>
        <v>High</v>
      </c>
      <c r="S6615" s="23">
        <f t="shared" si="621"/>
        <v>2023</v>
      </c>
      <c r="T6615" s="23">
        <f t="shared" si="622"/>
        <v>8</v>
      </c>
      <c r="U6615" t="str">
        <f t="shared" si="623"/>
        <v>Aug-2023</v>
      </c>
    </row>
    <row r="6616" spans="1:21" x14ac:dyDescent="0.3">
      <c r="A6616" t="s">
        <v>8627</v>
      </c>
      <c r="B6616" s="22">
        <v>45580</v>
      </c>
      <c r="C6616" s="22">
        <v>45583</v>
      </c>
      <c r="D6616" s="23" t="s">
        <v>102</v>
      </c>
      <c r="E6616" s="23" t="s">
        <v>1952</v>
      </c>
      <c r="F6616" s="23" t="s">
        <v>80</v>
      </c>
      <c r="G6616" s="23" t="s">
        <v>72</v>
      </c>
      <c r="H6616" s="23" t="s">
        <v>346</v>
      </c>
      <c r="I6616" s="23" t="s">
        <v>118</v>
      </c>
      <c r="J6616" s="23" t="s">
        <v>303</v>
      </c>
      <c r="K6616" s="23" t="s">
        <v>421</v>
      </c>
      <c r="L6616" s="24">
        <v>8992.81</v>
      </c>
      <c r="M6616">
        <v>1</v>
      </c>
      <c r="N6616" s="25">
        <v>0.2</v>
      </c>
      <c r="O6616" s="24">
        <v>1972</v>
      </c>
      <c r="P6616" s="26">
        <f t="shared" si="618"/>
        <v>0.21928629649686807</v>
      </c>
      <c r="Q6616" t="str">
        <f t="shared" si="619"/>
        <v>Medium</v>
      </c>
      <c r="R6616" t="str">
        <f t="shared" si="620"/>
        <v>Medium</v>
      </c>
      <c r="S6616" s="23">
        <f t="shared" si="621"/>
        <v>2024</v>
      </c>
      <c r="T6616" s="23">
        <f t="shared" si="622"/>
        <v>10</v>
      </c>
      <c r="U6616" t="str">
        <f t="shared" si="623"/>
        <v>Oct-2024</v>
      </c>
    </row>
    <row r="6617" spans="1:21" x14ac:dyDescent="0.3">
      <c r="A6617" t="s">
        <v>8628</v>
      </c>
      <c r="B6617" s="22">
        <v>44672</v>
      </c>
      <c r="C6617" s="22">
        <v>44677</v>
      </c>
      <c r="D6617" s="23" t="s">
        <v>50</v>
      </c>
      <c r="E6617" s="23" t="s">
        <v>363</v>
      </c>
      <c r="F6617" s="23" t="s">
        <v>52</v>
      </c>
      <c r="G6617" s="23" t="s">
        <v>63</v>
      </c>
      <c r="H6617" s="23" t="s">
        <v>64</v>
      </c>
      <c r="I6617" s="23" t="s">
        <v>55</v>
      </c>
      <c r="J6617" s="23" t="s">
        <v>65</v>
      </c>
      <c r="K6617" s="23" t="s">
        <v>91</v>
      </c>
      <c r="L6617" s="24">
        <v>58964.7</v>
      </c>
      <c r="M6617">
        <v>6</v>
      </c>
      <c r="N6617" s="25">
        <v>0.25</v>
      </c>
      <c r="O6617" s="24">
        <v>15880.76</v>
      </c>
      <c r="P6617" s="26">
        <f t="shared" si="618"/>
        <v>0.26932656318102188</v>
      </c>
      <c r="Q6617" t="str">
        <f t="shared" si="619"/>
        <v>Medium</v>
      </c>
      <c r="R6617" t="str">
        <f t="shared" si="620"/>
        <v>High</v>
      </c>
      <c r="S6617" s="23">
        <f t="shared" si="621"/>
        <v>2022</v>
      </c>
      <c r="T6617" s="23">
        <f t="shared" si="622"/>
        <v>4</v>
      </c>
      <c r="U6617" t="str">
        <f t="shared" si="623"/>
        <v>Apr-2022</v>
      </c>
    </row>
    <row r="6618" spans="1:21" x14ac:dyDescent="0.3">
      <c r="A6618" t="s">
        <v>8629</v>
      </c>
      <c r="B6618" s="22">
        <v>45139</v>
      </c>
      <c r="C6618" s="22">
        <v>45145</v>
      </c>
      <c r="D6618" s="23" t="s">
        <v>50</v>
      </c>
      <c r="E6618" s="23" t="s">
        <v>448</v>
      </c>
      <c r="F6618" s="23" t="s">
        <v>80</v>
      </c>
      <c r="G6618" s="23" t="s">
        <v>179</v>
      </c>
      <c r="H6618" s="23" t="s">
        <v>236</v>
      </c>
      <c r="I6618" s="23" t="s">
        <v>118</v>
      </c>
      <c r="J6618" s="23" t="s">
        <v>191</v>
      </c>
      <c r="K6618" s="23" t="s">
        <v>829</v>
      </c>
      <c r="L6618" s="24">
        <v>56236.6</v>
      </c>
      <c r="M6618">
        <v>10</v>
      </c>
      <c r="N6618" s="25">
        <v>0.05</v>
      </c>
      <c r="O6618" s="24">
        <v>8198.39</v>
      </c>
      <c r="P6618" s="26">
        <f t="shared" si="618"/>
        <v>0.14578388451648924</v>
      </c>
      <c r="Q6618" t="str">
        <f t="shared" si="619"/>
        <v>Low</v>
      </c>
      <c r="R6618" t="str">
        <f t="shared" si="620"/>
        <v>Low</v>
      </c>
      <c r="S6618" s="23">
        <f t="shared" si="621"/>
        <v>2023</v>
      </c>
      <c r="T6618" s="23">
        <f t="shared" si="622"/>
        <v>8</v>
      </c>
      <c r="U6618" t="str">
        <f t="shared" si="623"/>
        <v>Aug-2023</v>
      </c>
    </row>
    <row r="6619" spans="1:21" x14ac:dyDescent="0.3">
      <c r="A6619" t="s">
        <v>8630</v>
      </c>
      <c r="B6619" s="22">
        <v>45966</v>
      </c>
      <c r="C6619" s="22">
        <v>45968</v>
      </c>
      <c r="D6619" s="23" t="s">
        <v>50</v>
      </c>
      <c r="E6619" s="23" t="s">
        <v>1145</v>
      </c>
      <c r="F6619" s="23" t="s">
        <v>80</v>
      </c>
      <c r="G6619" s="23" t="s">
        <v>72</v>
      </c>
      <c r="H6619" s="23" t="s">
        <v>346</v>
      </c>
      <c r="I6619" s="23" t="s">
        <v>55</v>
      </c>
      <c r="J6619" s="23" t="s">
        <v>141</v>
      </c>
      <c r="K6619" s="23" t="s">
        <v>142</v>
      </c>
      <c r="L6619" s="24">
        <v>47786.34</v>
      </c>
      <c r="M6619">
        <v>7</v>
      </c>
      <c r="N6619" s="25">
        <v>0.15</v>
      </c>
      <c r="O6619" s="24">
        <v>10242.57</v>
      </c>
      <c r="P6619" s="26">
        <f t="shared" si="618"/>
        <v>0.21434096019908619</v>
      </c>
      <c r="Q6619" t="str">
        <f t="shared" si="619"/>
        <v>Medium</v>
      </c>
      <c r="R6619" t="str">
        <f t="shared" si="620"/>
        <v>Medium</v>
      </c>
      <c r="S6619" s="23">
        <f t="shared" si="621"/>
        <v>2025</v>
      </c>
      <c r="T6619" s="23">
        <f t="shared" si="622"/>
        <v>11</v>
      </c>
      <c r="U6619" t="str">
        <f t="shared" si="623"/>
        <v>Nov-2025</v>
      </c>
    </row>
    <row r="6620" spans="1:21" x14ac:dyDescent="0.3">
      <c r="A6620" t="s">
        <v>8631</v>
      </c>
      <c r="B6620" s="22">
        <v>45500</v>
      </c>
      <c r="C6620" s="22">
        <v>45505</v>
      </c>
      <c r="D6620" s="23" t="s">
        <v>50</v>
      </c>
      <c r="E6620" s="23" t="s">
        <v>2275</v>
      </c>
      <c r="F6620" s="23" t="s">
        <v>71</v>
      </c>
      <c r="G6620" s="23" t="s">
        <v>63</v>
      </c>
      <c r="H6620" s="23" t="s">
        <v>172</v>
      </c>
      <c r="I6620" s="23" t="s">
        <v>55</v>
      </c>
      <c r="J6620" s="23" t="s">
        <v>141</v>
      </c>
      <c r="K6620" s="23" t="s">
        <v>241</v>
      </c>
      <c r="L6620" s="24">
        <v>5014.92</v>
      </c>
      <c r="M6620">
        <v>2</v>
      </c>
      <c r="N6620" s="25">
        <v>0.15</v>
      </c>
      <c r="O6620" s="24">
        <v>714.82</v>
      </c>
      <c r="P6620" s="26">
        <f t="shared" si="618"/>
        <v>0.14253866462475973</v>
      </c>
      <c r="Q6620" t="str">
        <f t="shared" si="619"/>
        <v>Low</v>
      </c>
      <c r="R6620" t="str">
        <f t="shared" si="620"/>
        <v>Medium</v>
      </c>
      <c r="S6620" s="23">
        <f t="shared" si="621"/>
        <v>2024</v>
      </c>
      <c r="T6620" s="23">
        <f t="shared" si="622"/>
        <v>7</v>
      </c>
      <c r="U6620" t="str">
        <f t="shared" si="623"/>
        <v>Jul-2024</v>
      </c>
    </row>
    <row r="6621" spans="1:21" x14ac:dyDescent="0.3">
      <c r="A6621" t="s">
        <v>8632</v>
      </c>
      <c r="B6621" s="22">
        <v>45772</v>
      </c>
      <c r="C6621" s="22">
        <v>45775</v>
      </c>
      <c r="D6621" s="23" t="s">
        <v>102</v>
      </c>
      <c r="E6621" s="23" t="s">
        <v>390</v>
      </c>
      <c r="F6621" s="23" t="s">
        <v>80</v>
      </c>
      <c r="G6621" s="23" t="s">
        <v>81</v>
      </c>
      <c r="H6621" s="23" t="s">
        <v>284</v>
      </c>
      <c r="I6621" s="23" t="s">
        <v>55</v>
      </c>
      <c r="J6621" s="23" t="s">
        <v>56</v>
      </c>
      <c r="K6621" s="23" t="s">
        <v>151</v>
      </c>
      <c r="L6621" s="24">
        <v>9729.94</v>
      </c>
      <c r="M6621">
        <v>2</v>
      </c>
      <c r="N6621" s="25">
        <v>0.05</v>
      </c>
      <c r="O6621" s="24">
        <v>1836.57</v>
      </c>
      <c r="P6621" s="26">
        <f t="shared" si="618"/>
        <v>0.18875450413877165</v>
      </c>
      <c r="Q6621" t="str">
        <f t="shared" si="619"/>
        <v>Low</v>
      </c>
      <c r="R6621" t="str">
        <f t="shared" si="620"/>
        <v>Low</v>
      </c>
      <c r="S6621" s="23">
        <f t="shared" si="621"/>
        <v>2025</v>
      </c>
      <c r="T6621" s="23">
        <f t="shared" si="622"/>
        <v>4</v>
      </c>
      <c r="U6621" t="str">
        <f t="shared" si="623"/>
        <v>Apr-2025</v>
      </c>
    </row>
    <row r="6622" spans="1:21" x14ac:dyDescent="0.3">
      <c r="A6622" t="s">
        <v>8633</v>
      </c>
      <c r="B6622" s="22">
        <v>44930</v>
      </c>
      <c r="C6622" s="22">
        <v>44933</v>
      </c>
      <c r="D6622" s="23" t="s">
        <v>50</v>
      </c>
      <c r="E6622" s="23" t="s">
        <v>734</v>
      </c>
      <c r="F6622" s="23" t="s">
        <v>71</v>
      </c>
      <c r="G6622" s="23" t="s">
        <v>53</v>
      </c>
      <c r="H6622" s="23" t="s">
        <v>246</v>
      </c>
      <c r="I6622" s="23" t="s">
        <v>83</v>
      </c>
      <c r="J6622" s="23" t="s">
        <v>379</v>
      </c>
      <c r="K6622" s="23" t="s">
        <v>716</v>
      </c>
      <c r="L6622" s="24">
        <v>118579.8</v>
      </c>
      <c r="M6622">
        <v>10</v>
      </c>
      <c r="N6622" s="25">
        <v>0.05</v>
      </c>
      <c r="O6622" s="24">
        <v>29352.3</v>
      </c>
      <c r="P6622" s="26">
        <f t="shared" si="618"/>
        <v>0.2475320417136814</v>
      </c>
      <c r="Q6622" t="str">
        <f t="shared" si="619"/>
        <v>Medium</v>
      </c>
      <c r="R6622" t="str">
        <f t="shared" si="620"/>
        <v>Low</v>
      </c>
      <c r="S6622" s="23">
        <f t="shared" si="621"/>
        <v>2023</v>
      </c>
      <c r="T6622" s="23">
        <f t="shared" si="622"/>
        <v>1</v>
      </c>
      <c r="U6622" t="str">
        <f t="shared" si="623"/>
        <v>Jan-2023</v>
      </c>
    </row>
    <row r="6623" spans="1:21" x14ac:dyDescent="0.3">
      <c r="A6623" t="s">
        <v>8634</v>
      </c>
      <c r="B6623" s="22">
        <v>45443</v>
      </c>
      <c r="C6623" s="22">
        <v>45448</v>
      </c>
      <c r="D6623" s="23" t="s">
        <v>50</v>
      </c>
      <c r="E6623" s="23" t="s">
        <v>1171</v>
      </c>
      <c r="F6623" s="23" t="s">
        <v>71</v>
      </c>
      <c r="G6623" s="23" t="s">
        <v>53</v>
      </c>
      <c r="H6623" s="23" t="s">
        <v>90</v>
      </c>
      <c r="I6623" s="23" t="s">
        <v>96</v>
      </c>
      <c r="J6623" s="23" t="s">
        <v>166</v>
      </c>
      <c r="K6623" s="23" t="s">
        <v>337</v>
      </c>
      <c r="L6623" s="24">
        <v>39615.25</v>
      </c>
      <c r="M6623">
        <v>5</v>
      </c>
      <c r="N6623" s="25">
        <v>0</v>
      </c>
      <c r="O6623" s="24">
        <v>10033.35</v>
      </c>
      <c r="P6623" s="26">
        <f t="shared" si="618"/>
        <v>0.25326988975205256</v>
      </c>
      <c r="Q6623" t="str">
        <f t="shared" si="619"/>
        <v>Medium</v>
      </c>
      <c r="R6623" t="str">
        <f t="shared" si="620"/>
        <v>None</v>
      </c>
      <c r="S6623" s="23">
        <f t="shared" si="621"/>
        <v>2024</v>
      </c>
      <c r="T6623" s="23">
        <f t="shared" si="622"/>
        <v>5</v>
      </c>
      <c r="U6623" t="str">
        <f t="shared" si="623"/>
        <v>May-2024</v>
      </c>
    </row>
    <row r="6624" spans="1:21" x14ac:dyDescent="0.3">
      <c r="A6624" t="s">
        <v>8635</v>
      </c>
      <c r="B6624" s="22">
        <v>44673</v>
      </c>
      <c r="C6624" s="22">
        <v>44674</v>
      </c>
      <c r="D6624" s="23" t="s">
        <v>50</v>
      </c>
      <c r="E6624" s="23" t="s">
        <v>2178</v>
      </c>
      <c r="F6624" s="23" t="s">
        <v>71</v>
      </c>
      <c r="G6624" s="23" t="s">
        <v>179</v>
      </c>
      <c r="H6624" s="23" t="s">
        <v>180</v>
      </c>
      <c r="I6624" s="23" t="s">
        <v>55</v>
      </c>
      <c r="J6624" s="23" t="s">
        <v>173</v>
      </c>
      <c r="K6624" s="23" t="s">
        <v>735</v>
      </c>
      <c r="L6624" s="24">
        <v>29721.72</v>
      </c>
      <c r="M6624">
        <v>7</v>
      </c>
      <c r="N6624" s="25">
        <v>0.25</v>
      </c>
      <c r="O6624" s="24">
        <v>4741.05</v>
      </c>
      <c r="P6624" s="26">
        <f t="shared" si="618"/>
        <v>0.15951465796730471</v>
      </c>
      <c r="Q6624" t="str">
        <f t="shared" si="619"/>
        <v>Low</v>
      </c>
      <c r="R6624" t="str">
        <f t="shared" si="620"/>
        <v>High</v>
      </c>
      <c r="S6624" s="23">
        <f t="shared" si="621"/>
        <v>2022</v>
      </c>
      <c r="T6624" s="23">
        <f t="shared" si="622"/>
        <v>4</v>
      </c>
      <c r="U6624" t="str">
        <f t="shared" si="623"/>
        <v>Apr-2022</v>
      </c>
    </row>
    <row r="6625" spans="1:21" x14ac:dyDescent="0.3">
      <c r="A6625" t="s">
        <v>8636</v>
      </c>
      <c r="B6625" s="22">
        <v>45984</v>
      </c>
      <c r="C6625" s="22">
        <v>45989</v>
      </c>
      <c r="D6625" s="23" t="s">
        <v>102</v>
      </c>
      <c r="E6625" s="23" t="s">
        <v>155</v>
      </c>
      <c r="F6625" s="23" t="s">
        <v>71</v>
      </c>
      <c r="G6625" s="23" t="s">
        <v>72</v>
      </c>
      <c r="H6625" s="23" t="s">
        <v>104</v>
      </c>
      <c r="I6625" s="23" t="s">
        <v>118</v>
      </c>
      <c r="J6625" s="23" t="s">
        <v>119</v>
      </c>
      <c r="K6625" s="23" t="s">
        <v>270</v>
      </c>
      <c r="L6625" s="24">
        <v>3032.16</v>
      </c>
      <c r="M6625">
        <v>6</v>
      </c>
      <c r="N6625" s="25">
        <v>0.25</v>
      </c>
      <c r="O6625" s="24">
        <v>869.81</v>
      </c>
      <c r="P6625" s="26">
        <f t="shared" si="618"/>
        <v>0.28686151126589626</v>
      </c>
      <c r="Q6625" t="str">
        <f t="shared" si="619"/>
        <v>Medium</v>
      </c>
      <c r="R6625" t="str">
        <f t="shared" si="620"/>
        <v>High</v>
      </c>
      <c r="S6625" s="23">
        <f t="shared" si="621"/>
        <v>2025</v>
      </c>
      <c r="T6625" s="23">
        <f t="shared" si="622"/>
        <v>11</v>
      </c>
      <c r="U6625" t="str">
        <f t="shared" si="623"/>
        <v>Nov-2025</v>
      </c>
    </row>
    <row r="6626" spans="1:21" x14ac:dyDescent="0.3">
      <c r="A6626" t="s">
        <v>8637</v>
      </c>
      <c r="B6626" s="22">
        <v>45825</v>
      </c>
      <c r="C6626" s="22">
        <v>45829</v>
      </c>
      <c r="D6626" s="23" t="s">
        <v>61</v>
      </c>
      <c r="E6626" s="23" t="s">
        <v>483</v>
      </c>
      <c r="F6626" s="23" t="s">
        <v>80</v>
      </c>
      <c r="G6626" s="23" t="s">
        <v>179</v>
      </c>
      <c r="H6626" s="23" t="s">
        <v>236</v>
      </c>
      <c r="I6626" s="23" t="s">
        <v>55</v>
      </c>
      <c r="J6626" s="23" t="s">
        <v>65</v>
      </c>
      <c r="K6626" s="23" t="s">
        <v>91</v>
      </c>
      <c r="L6626" s="24">
        <v>44117.37</v>
      </c>
      <c r="M6626">
        <v>3</v>
      </c>
      <c r="N6626" s="25">
        <v>0.2</v>
      </c>
      <c r="O6626" s="24">
        <v>9936.2099999999991</v>
      </c>
      <c r="P6626" s="26">
        <f t="shared" si="618"/>
        <v>0.22522217439525516</v>
      </c>
      <c r="Q6626" t="str">
        <f t="shared" si="619"/>
        <v>Medium</v>
      </c>
      <c r="R6626" t="str">
        <f t="shared" si="620"/>
        <v>Medium</v>
      </c>
      <c r="S6626" s="23">
        <f t="shared" si="621"/>
        <v>2025</v>
      </c>
      <c r="T6626" s="23">
        <f t="shared" si="622"/>
        <v>6</v>
      </c>
      <c r="U6626" t="str">
        <f t="shared" si="623"/>
        <v>Jun-2025</v>
      </c>
    </row>
    <row r="6627" spans="1:21" x14ac:dyDescent="0.3">
      <c r="A6627" t="s">
        <v>8638</v>
      </c>
      <c r="B6627" s="22">
        <v>45074</v>
      </c>
      <c r="C6627" s="22">
        <v>45076</v>
      </c>
      <c r="D6627" s="23" t="s">
        <v>50</v>
      </c>
      <c r="E6627" s="23" t="s">
        <v>2256</v>
      </c>
      <c r="F6627" s="23" t="s">
        <v>71</v>
      </c>
      <c r="G6627" s="23" t="s">
        <v>63</v>
      </c>
      <c r="H6627" s="23" t="s">
        <v>64</v>
      </c>
      <c r="I6627" s="23" t="s">
        <v>55</v>
      </c>
      <c r="J6627" s="23" t="s">
        <v>65</v>
      </c>
      <c r="K6627" s="23" t="s">
        <v>325</v>
      </c>
      <c r="L6627" s="24">
        <v>3119.24</v>
      </c>
      <c r="M6627">
        <v>4</v>
      </c>
      <c r="N6627" s="25">
        <v>0</v>
      </c>
      <c r="O6627" s="24">
        <v>1030.47</v>
      </c>
      <c r="P6627" s="26">
        <f t="shared" si="618"/>
        <v>0.33035931829548226</v>
      </c>
      <c r="Q6627" t="str">
        <f t="shared" si="619"/>
        <v>High</v>
      </c>
      <c r="R6627" t="str">
        <f t="shared" si="620"/>
        <v>None</v>
      </c>
      <c r="S6627" s="23">
        <f t="shared" si="621"/>
        <v>2023</v>
      </c>
      <c r="T6627" s="23">
        <f t="shared" si="622"/>
        <v>5</v>
      </c>
      <c r="U6627" t="str">
        <f t="shared" si="623"/>
        <v>May-2023</v>
      </c>
    </row>
    <row r="6628" spans="1:21" x14ac:dyDescent="0.3">
      <c r="A6628" t="s">
        <v>8639</v>
      </c>
      <c r="B6628" s="22">
        <v>45668</v>
      </c>
      <c r="C6628" s="22">
        <v>45670</v>
      </c>
      <c r="D6628" s="23" t="s">
        <v>50</v>
      </c>
      <c r="E6628" s="23" t="s">
        <v>757</v>
      </c>
      <c r="F6628" s="23" t="s">
        <v>80</v>
      </c>
      <c r="G6628" s="23" t="s">
        <v>81</v>
      </c>
      <c r="H6628" s="23" t="s">
        <v>82</v>
      </c>
      <c r="I6628" s="23" t="s">
        <v>96</v>
      </c>
      <c r="J6628" s="23" t="s">
        <v>97</v>
      </c>
      <c r="K6628" s="23" t="s">
        <v>416</v>
      </c>
      <c r="L6628" s="24">
        <v>66267.759999999995</v>
      </c>
      <c r="M6628">
        <v>8</v>
      </c>
      <c r="N6628" s="25">
        <v>0.2</v>
      </c>
      <c r="O6628" s="24">
        <v>14685.51</v>
      </c>
      <c r="P6628" s="26">
        <f t="shared" si="618"/>
        <v>0.22160866762359255</v>
      </c>
      <c r="Q6628" t="str">
        <f t="shared" si="619"/>
        <v>Medium</v>
      </c>
      <c r="R6628" t="str">
        <f t="shared" si="620"/>
        <v>Medium</v>
      </c>
      <c r="S6628" s="23">
        <f t="shared" si="621"/>
        <v>2025</v>
      </c>
      <c r="T6628" s="23">
        <f t="shared" si="622"/>
        <v>1</v>
      </c>
      <c r="U6628" t="str">
        <f t="shared" si="623"/>
        <v>Jan-2025</v>
      </c>
    </row>
    <row r="6629" spans="1:21" x14ac:dyDescent="0.3">
      <c r="A6629" t="s">
        <v>8640</v>
      </c>
      <c r="B6629" s="22">
        <v>44670</v>
      </c>
      <c r="C6629" s="22">
        <v>44673</v>
      </c>
      <c r="D6629" s="23" t="s">
        <v>50</v>
      </c>
      <c r="E6629" s="23" t="s">
        <v>1570</v>
      </c>
      <c r="F6629" s="23" t="s">
        <v>71</v>
      </c>
      <c r="G6629" s="23" t="s">
        <v>53</v>
      </c>
      <c r="H6629" s="23" t="s">
        <v>90</v>
      </c>
      <c r="I6629" s="23" t="s">
        <v>83</v>
      </c>
      <c r="J6629" s="23" t="s">
        <v>156</v>
      </c>
      <c r="K6629" s="23" t="s">
        <v>157</v>
      </c>
      <c r="L6629" s="24">
        <v>87585.84</v>
      </c>
      <c r="M6629">
        <v>6</v>
      </c>
      <c r="N6629" s="25">
        <v>0.2</v>
      </c>
      <c r="O6629" s="24">
        <v>20651.05</v>
      </c>
      <c r="P6629" s="26">
        <f t="shared" si="618"/>
        <v>0.2357806924041603</v>
      </c>
      <c r="Q6629" t="str">
        <f t="shared" si="619"/>
        <v>Medium</v>
      </c>
      <c r="R6629" t="str">
        <f t="shared" si="620"/>
        <v>Medium</v>
      </c>
      <c r="S6629" s="23">
        <f t="shared" si="621"/>
        <v>2022</v>
      </c>
      <c r="T6629" s="23">
        <f t="shared" si="622"/>
        <v>4</v>
      </c>
      <c r="U6629" t="str">
        <f t="shared" si="623"/>
        <v>Apr-2022</v>
      </c>
    </row>
    <row r="6630" spans="1:21" x14ac:dyDescent="0.3">
      <c r="A6630" t="s">
        <v>8641</v>
      </c>
      <c r="B6630" s="22">
        <v>45873</v>
      </c>
      <c r="C6630" s="22">
        <v>45878</v>
      </c>
      <c r="D6630" s="23" t="s">
        <v>61</v>
      </c>
      <c r="E6630" s="23" t="s">
        <v>920</v>
      </c>
      <c r="F6630" s="23" t="s">
        <v>71</v>
      </c>
      <c r="G6630" s="23" t="s">
        <v>53</v>
      </c>
      <c r="H6630" s="23" t="s">
        <v>54</v>
      </c>
      <c r="I6630" s="23" t="s">
        <v>96</v>
      </c>
      <c r="J6630" s="23" t="s">
        <v>135</v>
      </c>
      <c r="K6630" s="23" t="s">
        <v>136</v>
      </c>
      <c r="L6630" s="24">
        <v>125091.3</v>
      </c>
      <c r="M6630">
        <v>10</v>
      </c>
      <c r="N6630" s="25">
        <v>0.15</v>
      </c>
      <c r="O6630" s="24">
        <v>17603.52</v>
      </c>
      <c r="P6630" s="26">
        <f t="shared" si="618"/>
        <v>0.14072537418669404</v>
      </c>
      <c r="Q6630" t="str">
        <f t="shared" si="619"/>
        <v>Low</v>
      </c>
      <c r="R6630" t="str">
        <f t="shared" si="620"/>
        <v>Medium</v>
      </c>
      <c r="S6630" s="23">
        <f t="shared" si="621"/>
        <v>2025</v>
      </c>
      <c r="T6630" s="23">
        <f t="shared" si="622"/>
        <v>8</v>
      </c>
      <c r="U6630" t="str">
        <f t="shared" si="623"/>
        <v>Aug-2025</v>
      </c>
    </row>
    <row r="6631" spans="1:21" x14ac:dyDescent="0.3">
      <c r="A6631" t="s">
        <v>8642</v>
      </c>
      <c r="B6631" s="22">
        <v>45553</v>
      </c>
      <c r="C6631" s="22">
        <v>45555</v>
      </c>
      <c r="D6631" s="23" t="s">
        <v>78</v>
      </c>
      <c r="E6631" s="23" t="s">
        <v>221</v>
      </c>
      <c r="F6631" s="23" t="s">
        <v>71</v>
      </c>
      <c r="G6631" s="23" t="s">
        <v>63</v>
      </c>
      <c r="H6631" s="23" t="s">
        <v>64</v>
      </c>
      <c r="I6631" s="23" t="s">
        <v>118</v>
      </c>
      <c r="J6631" s="23" t="s">
        <v>191</v>
      </c>
      <c r="K6631" s="23" t="s">
        <v>290</v>
      </c>
      <c r="L6631" s="24">
        <v>10710.72</v>
      </c>
      <c r="M6631">
        <v>1</v>
      </c>
      <c r="N6631" s="25">
        <v>0.2</v>
      </c>
      <c r="O6631" s="24">
        <v>2404.3200000000002</v>
      </c>
      <c r="P6631" s="26">
        <f t="shared" si="618"/>
        <v>0.2244779062471991</v>
      </c>
      <c r="Q6631" t="str">
        <f t="shared" si="619"/>
        <v>Medium</v>
      </c>
      <c r="R6631" t="str">
        <f t="shared" si="620"/>
        <v>Medium</v>
      </c>
      <c r="S6631" s="23">
        <f t="shared" si="621"/>
        <v>2024</v>
      </c>
      <c r="T6631" s="23">
        <f t="shared" si="622"/>
        <v>9</v>
      </c>
      <c r="U6631" t="str">
        <f t="shared" si="623"/>
        <v>Sep-2024</v>
      </c>
    </row>
    <row r="6632" spans="1:21" x14ac:dyDescent="0.3">
      <c r="A6632" t="s">
        <v>8643</v>
      </c>
      <c r="B6632" s="22">
        <v>45772</v>
      </c>
      <c r="C6632" s="22">
        <v>45777</v>
      </c>
      <c r="D6632" s="23" t="s">
        <v>61</v>
      </c>
      <c r="E6632" s="23" t="s">
        <v>557</v>
      </c>
      <c r="F6632" s="23" t="s">
        <v>71</v>
      </c>
      <c r="G6632" s="23" t="s">
        <v>179</v>
      </c>
      <c r="H6632" s="23" t="s">
        <v>180</v>
      </c>
      <c r="I6632" s="23" t="s">
        <v>96</v>
      </c>
      <c r="J6632" s="23" t="s">
        <v>111</v>
      </c>
      <c r="K6632" s="23" t="s">
        <v>225</v>
      </c>
      <c r="L6632" s="24">
        <v>51603.48</v>
      </c>
      <c r="M6632">
        <v>9</v>
      </c>
      <c r="N6632" s="25">
        <v>0.05</v>
      </c>
      <c r="O6632" s="24">
        <v>10577.88</v>
      </c>
      <c r="P6632" s="26">
        <f t="shared" si="618"/>
        <v>0.20498384992640029</v>
      </c>
      <c r="Q6632" t="str">
        <f t="shared" si="619"/>
        <v>Medium</v>
      </c>
      <c r="R6632" t="str">
        <f t="shared" si="620"/>
        <v>Low</v>
      </c>
      <c r="S6632" s="23">
        <f t="shared" si="621"/>
        <v>2025</v>
      </c>
      <c r="T6632" s="23">
        <f t="shared" si="622"/>
        <v>4</v>
      </c>
      <c r="U6632" t="str">
        <f t="shared" si="623"/>
        <v>Apr-2025</v>
      </c>
    </row>
    <row r="6633" spans="1:21" x14ac:dyDescent="0.3">
      <c r="A6633" t="s">
        <v>8644</v>
      </c>
      <c r="B6633" s="22">
        <v>45341</v>
      </c>
      <c r="C6633" s="22">
        <v>45345</v>
      </c>
      <c r="D6633" s="23" t="s">
        <v>78</v>
      </c>
      <c r="E6633" s="23" t="s">
        <v>207</v>
      </c>
      <c r="F6633" s="23" t="s">
        <v>52</v>
      </c>
      <c r="G6633" s="23" t="s">
        <v>72</v>
      </c>
      <c r="H6633" s="23" t="s">
        <v>73</v>
      </c>
      <c r="I6633" s="23" t="s">
        <v>118</v>
      </c>
      <c r="J6633" s="23" t="s">
        <v>119</v>
      </c>
      <c r="K6633" s="23" t="s">
        <v>197</v>
      </c>
      <c r="L6633" s="24">
        <v>19141.32</v>
      </c>
      <c r="M6633">
        <v>2</v>
      </c>
      <c r="N6633" s="25">
        <v>0.15</v>
      </c>
      <c r="O6633" s="24">
        <v>3228.51</v>
      </c>
      <c r="P6633" s="26">
        <f t="shared" si="618"/>
        <v>0.16866705117515407</v>
      </c>
      <c r="Q6633" t="str">
        <f t="shared" si="619"/>
        <v>Low</v>
      </c>
      <c r="R6633" t="str">
        <f t="shared" si="620"/>
        <v>Medium</v>
      </c>
      <c r="S6633" s="23">
        <f t="shared" si="621"/>
        <v>2024</v>
      </c>
      <c r="T6633" s="23">
        <f t="shared" si="622"/>
        <v>2</v>
      </c>
      <c r="U6633" t="str">
        <f t="shared" si="623"/>
        <v>Feb-2024</v>
      </c>
    </row>
    <row r="6634" spans="1:21" x14ac:dyDescent="0.3">
      <c r="A6634" t="s">
        <v>8645</v>
      </c>
      <c r="B6634" s="22">
        <v>44744</v>
      </c>
      <c r="C6634" s="22">
        <v>44748</v>
      </c>
      <c r="D6634" s="23" t="s">
        <v>61</v>
      </c>
      <c r="E6634" s="23" t="s">
        <v>1746</v>
      </c>
      <c r="F6634" s="23" t="s">
        <v>52</v>
      </c>
      <c r="G6634" s="23" t="s">
        <v>72</v>
      </c>
      <c r="H6634" s="23" t="s">
        <v>104</v>
      </c>
      <c r="I6634" s="23" t="s">
        <v>55</v>
      </c>
      <c r="J6634" s="23" t="s">
        <v>65</v>
      </c>
      <c r="K6634" s="23" t="s">
        <v>91</v>
      </c>
      <c r="L6634" s="24">
        <v>2100.4499999999998</v>
      </c>
      <c r="M6634">
        <v>1</v>
      </c>
      <c r="N6634" s="25">
        <v>0.15</v>
      </c>
      <c r="O6634" s="24">
        <v>648.59</v>
      </c>
      <c r="P6634" s="26">
        <f t="shared" si="618"/>
        <v>0.30878621247827853</v>
      </c>
      <c r="Q6634" t="str">
        <f t="shared" si="619"/>
        <v>High</v>
      </c>
      <c r="R6634" t="str">
        <f t="shared" si="620"/>
        <v>Medium</v>
      </c>
      <c r="S6634" s="23">
        <f t="shared" si="621"/>
        <v>2022</v>
      </c>
      <c r="T6634" s="23">
        <f t="shared" si="622"/>
        <v>7</v>
      </c>
      <c r="U6634" t="str">
        <f t="shared" si="623"/>
        <v>Jul-2022</v>
      </c>
    </row>
    <row r="6635" spans="1:21" x14ac:dyDescent="0.3">
      <c r="A6635" t="s">
        <v>8646</v>
      </c>
      <c r="B6635" s="22">
        <v>45293</v>
      </c>
      <c r="C6635" s="22">
        <v>45297</v>
      </c>
      <c r="D6635" s="23" t="s">
        <v>78</v>
      </c>
      <c r="E6635" s="23" t="s">
        <v>407</v>
      </c>
      <c r="F6635" s="23" t="s">
        <v>71</v>
      </c>
      <c r="G6635" s="23" t="s">
        <v>53</v>
      </c>
      <c r="H6635" s="23" t="s">
        <v>90</v>
      </c>
      <c r="I6635" s="23" t="s">
        <v>118</v>
      </c>
      <c r="J6635" s="23" t="s">
        <v>230</v>
      </c>
      <c r="K6635" s="23" t="s">
        <v>231</v>
      </c>
      <c r="L6635" s="24">
        <v>7803.08</v>
      </c>
      <c r="M6635">
        <v>4</v>
      </c>
      <c r="N6635" s="25">
        <v>0.05</v>
      </c>
      <c r="O6635" s="24">
        <v>1639.26</v>
      </c>
      <c r="P6635" s="26">
        <f t="shared" si="618"/>
        <v>0.21007858435387053</v>
      </c>
      <c r="Q6635" t="str">
        <f t="shared" si="619"/>
        <v>Medium</v>
      </c>
      <c r="R6635" t="str">
        <f t="shared" si="620"/>
        <v>Low</v>
      </c>
      <c r="S6635" s="23">
        <f t="shared" si="621"/>
        <v>2024</v>
      </c>
      <c r="T6635" s="23">
        <f t="shared" si="622"/>
        <v>1</v>
      </c>
      <c r="U6635" t="str">
        <f t="shared" si="623"/>
        <v>Jan-2024</v>
      </c>
    </row>
    <row r="6636" spans="1:21" x14ac:dyDescent="0.3">
      <c r="A6636" t="s">
        <v>8647</v>
      </c>
      <c r="B6636" s="22">
        <v>45727</v>
      </c>
      <c r="C6636" s="22">
        <v>45729</v>
      </c>
      <c r="D6636" s="23" t="s">
        <v>50</v>
      </c>
      <c r="E6636" s="23" t="s">
        <v>2988</v>
      </c>
      <c r="F6636" s="23" t="s">
        <v>71</v>
      </c>
      <c r="G6636" s="23" t="s">
        <v>179</v>
      </c>
      <c r="H6636" s="23" t="s">
        <v>236</v>
      </c>
      <c r="I6636" s="23" t="s">
        <v>118</v>
      </c>
      <c r="J6636" s="23" t="s">
        <v>191</v>
      </c>
      <c r="K6636" s="23" t="s">
        <v>829</v>
      </c>
      <c r="L6636" s="24">
        <v>74791.679999999993</v>
      </c>
      <c r="M6636">
        <v>6</v>
      </c>
      <c r="N6636" s="25">
        <v>0.25</v>
      </c>
      <c r="O6636" s="24">
        <v>10291.86</v>
      </c>
      <c r="P6636" s="26">
        <f t="shared" si="618"/>
        <v>0.13760701725111671</v>
      </c>
      <c r="Q6636" t="str">
        <f t="shared" si="619"/>
        <v>Low</v>
      </c>
      <c r="R6636" t="str">
        <f t="shared" si="620"/>
        <v>High</v>
      </c>
      <c r="S6636" s="23">
        <f t="shared" si="621"/>
        <v>2025</v>
      </c>
      <c r="T6636" s="23">
        <f t="shared" si="622"/>
        <v>3</v>
      </c>
      <c r="U6636" t="str">
        <f t="shared" si="623"/>
        <v>Mar-2025</v>
      </c>
    </row>
    <row r="6637" spans="1:21" x14ac:dyDescent="0.3">
      <c r="A6637" t="s">
        <v>8648</v>
      </c>
      <c r="B6637" s="22">
        <v>45293</v>
      </c>
      <c r="C6637" s="22">
        <v>45296</v>
      </c>
      <c r="D6637" s="23" t="s">
        <v>50</v>
      </c>
      <c r="E6637" s="23" t="s">
        <v>676</v>
      </c>
      <c r="F6637" s="23" t="s">
        <v>80</v>
      </c>
      <c r="G6637" s="23" t="s">
        <v>179</v>
      </c>
      <c r="H6637" s="23" t="s">
        <v>236</v>
      </c>
      <c r="I6637" s="23" t="s">
        <v>96</v>
      </c>
      <c r="J6637" s="23" t="s">
        <v>111</v>
      </c>
      <c r="K6637" s="23" t="s">
        <v>225</v>
      </c>
      <c r="L6637" s="24">
        <v>1816.07</v>
      </c>
      <c r="M6637">
        <v>1</v>
      </c>
      <c r="N6637" s="25">
        <v>0.15</v>
      </c>
      <c r="O6637" s="24">
        <v>526.17999999999995</v>
      </c>
      <c r="P6637" s="26">
        <f t="shared" si="618"/>
        <v>0.28973552781555778</v>
      </c>
      <c r="Q6637" t="str">
        <f t="shared" si="619"/>
        <v>Medium</v>
      </c>
      <c r="R6637" t="str">
        <f t="shared" si="620"/>
        <v>Medium</v>
      </c>
      <c r="S6637" s="23">
        <f t="shared" si="621"/>
        <v>2024</v>
      </c>
      <c r="T6637" s="23">
        <f t="shared" si="622"/>
        <v>1</v>
      </c>
      <c r="U6637" t="str">
        <f t="shared" si="623"/>
        <v>Jan-2024</v>
      </c>
    </row>
    <row r="6638" spans="1:21" x14ac:dyDescent="0.3">
      <c r="A6638" t="s">
        <v>8649</v>
      </c>
      <c r="B6638" s="22">
        <v>45109</v>
      </c>
      <c r="C6638" s="22">
        <v>45111</v>
      </c>
      <c r="D6638" s="23" t="s">
        <v>102</v>
      </c>
      <c r="E6638" s="23" t="s">
        <v>465</v>
      </c>
      <c r="F6638" s="23" t="s">
        <v>80</v>
      </c>
      <c r="G6638" s="23" t="s">
        <v>81</v>
      </c>
      <c r="H6638" s="23" t="s">
        <v>95</v>
      </c>
      <c r="I6638" s="23" t="s">
        <v>83</v>
      </c>
      <c r="J6638" s="23" t="s">
        <v>156</v>
      </c>
      <c r="K6638" s="23" t="s">
        <v>208</v>
      </c>
      <c r="L6638" s="24">
        <v>10837.85</v>
      </c>
      <c r="M6638">
        <v>1</v>
      </c>
      <c r="N6638" s="25">
        <v>0.1</v>
      </c>
      <c r="O6638" s="24">
        <v>2917.62</v>
      </c>
      <c r="P6638" s="26">
        <f t="shared" si="618"/>
        <v>0.2692065308156138</v>
      </c>
      <c r="Q6638" t="str">
        <f t="shared" si="619"/>
        <v>Medium</v>
      </c>
      <c r="R6638" t="str">
        <f t="shared" si="620"/>
        <v>Low</v>
      </c>
      <c r="S6638" s="23">
        <f t="shared" si="621"/>
        <v>2023</v>
      </c>
      <c r="T6638" s="23">
        <f t="shared" si="622"/>
        <v>7</v>
      </c>
      <c r="U6638" t="str">
        <f t="shared" si="623"/>
        <v>Jul-2023</v>
      </c>
    </row>
    <row r="6639" spans="1:21" x14ac:dyDescent="0.3">
      <c r="A6639" t="s">
        <v>8650</v>
      </c>
      <c r="B6639" s="22">
        <v>45214</v>
      </c>
      <c r="C6639" s="22">
        <v>45219</v>
      </c>
      <c r="D6639" s="23" t="s">
        <v>78</v>
      </c>
      <c r="E6639" s="23" t="s">
        <v>2467</v>
      </c>
      <c r="F6639" s="23" t="s">
        <v>52</v>
      </c>
      <c r="G6639" s="23" t="s">
        <v>81</v>
      </c>
      <c r="H6639" s="23" t="s">
        <v>82</v>
      </c>
      <c r="I6639" s="23" t="s">
        <v>96</v>
      </c>
      <c r="J6639" s="23" t="s">
        <v>135</v>
      </c>
      <c r="K6639" s="23" t="s">
        <v>395</v>
      </c>
      <c r="L6639" s="24">
        <v>58283.839999999997</v>
      </c>
      <c r="M6639">
        <v>8</v>
      </c>
      <c r="N6639" s="25">
        <v>0.1</v>
      </c>
      <c r="O6639" s="24">
        <v>9925.7900000000009</v>
      </c>
      <c r="P6639" s="26">
        <f t="shared" si="618"/>
        <v>0.17030089300910856</v>
      </c>
      <c r="Q6639" t="str">
        <f t="shared" si="619"/>
        <v>Low</v>
      </c>
      <c r="R6639" t="str">
        <f t="shared" si="620"/>
        <v>Low</v>
      </c>
      <c r="S6639" s="23">
        <f t="shared" si="621"/>
        <v>2023</v>
      </c>
      <c r="T6639" s="23">
        <f t="shared" si="622"/>
        <v>10</v>
      </c>
      <c r="U6639" t="str">
        <f t="shared" si="623"/>
        <v>Oct-2023</v>
      </c>
    </row>
    <row r="6640" spans="1:21" x14ac:dyDescent="0.3">
      <c r="A6640" t="s">
        <v>8651</v>
      </c>
      <c r="B6640" s="22">
        <v>45541</v>
      </c>
      <c r="C6640" s="22">
        <v>45547</v>
      </c>
      <c r="D6640" s="23" t="s">
        <v>61</v>
      </c>
      <c r="E6640" s="23" t="s">
        <v>2275</v>
      </c>
      <c r="F6640" s="23" t="s">
        <v>71</v>
      </c>
      <c r="G6640" s="23" t="s">
        <v>53</v>
      </c>
      <c r="H6640" s="23" t="s">
        <v>110</v>
      </c>
      <c r="I6640" s="23" t="s">
        <v>83</v>
      </c>
      <c r="J6640" s="23" t="s">
        <v>84</v>
      </c>
      <c r="K6640" s="23" t="s">
        <v>105</v>
      </c>
      <c r="L6640" s="24">
        <v>41267.040000000001</v>
      </c>
      <c r="M6640">
        <v>6</v>
      </c>
      <c r="N6640" s="25">
        <v>0.05</v>
      </c>
      <c r="O6640" s="24">
        <v>9918.86</v>
      </c>
      <c r="P6640" s="26">
        <f t="shared" si="618"/>
        <v>0.24035792244852067</v>
      </c>
      <c r="Q6640" t="str">
        <f t="shared" si="619"/>
        <v>Medium</v>
      </c>
      <c r="R6640" t="str">
        <f t="shared" si="620"/>
        <v>Low</v>
      </c>
      <c r="S6640" s="23">
        <f t="shared" si="621"/>
        <v>2024</v>
      </c>
      <c r="T6640" s="23">
        <f t="shared" si="622"/>
        <v>9</v>
      </c>
      <c r="U6640" t="str">
        <f t="shared" si="623"/>
        <v>Sep-2024</v>
      </c>
    </row>
    <row r="6641" spans="1:21" x14ac:dyDescent="0.3">
      <c r="A6641" t="s">
        <v>8652</v>
      </c>
      <c r="B6641" s="22">
        <v>45360</v>
      </c>
      <c r="C6641" s="22">
        <v>45361</v>
      </c>
      <c r="D6641" s="23" t="s">
        <v>50</v>
      </c>
      <c r="E6641" s="23" t="s">
        <v>742</v>
      </c>
      <c r="F6641" s="23" t="s">
        <v>80</v>
      </c>
      <c r="G6641" s="23" t="s">
        <v>72</v>
      </c>
      <c r="H6641" s="23" t="s">
        <v>73</v>
      </c>
      <c r="I6641" s="23" t="s">
        <v>83</v>
      </c>
      <c r="J6641" s="23" t="s">
        <v>379</v>
      </c>
      <c r="K6641" s="23" t="s">
        <v>380</v>
      </c>
      <c r="L6641" s="24">
        <v>129584.1</v>
      </c>
      <c r="M6641">
        <v>10</v>
      </c>
      <c r="N6641" s="25">
        <v>0.25</v>
      </c>
      <c r="O6641" s="24">
        <v>33263.47</v>
      </c>
      <c r="P6641" s="26">
        <f t="shared" si="618"/>
        <v>0.25669406971997338</v>
      </c>
      <c r="Q6641" t="str">
        <f t="shared" si="619"/>
        <v>Medium</v>
      </c>
      <c r="R6641" t="str">
        <f t="shared" si="620"/>
        <v>High</v>
      </c>
      <c r="S6641" s="23">
        <f t="shared" si="621"/>
        <v>2024</v>
      </c>
      <c r="T6641" s="23">
        <f t="shared" si="622"/>
        <v>3</v>
      </c>
      <c r="U6641" t="str">
        <f t="shared" si="623"/>
        <v>Mar-2024</v>
      </c>
    </row>
    <row r="6642" spans="1:21" x14ac:dyDescent="0.3">
      <c r="A6642" t="s">
        <v>8653</v>
      </c>
      <c r="B6642" s="22">
        <v>45587</v>
      </c>
      <c r="C6642" s="22">
        <v>45592</v>
      </c>
      <c r="D6642" s="23" t="s">
        <v>78</v>
      </c>
      <c r="E6642" s="23" t="s">
        <v>2085</v>
      </c>
      <c r="F6642" s="23" t="s">
        <v>71</v>
      </c>
      <c r="G6642" s="23" t="s">
        <v>179</v>
      </c>
      <c r="H6642" s="23" t="s">
        <v>236</v>
      </c>
      <c r="I6642" s="23" t="s">
        <v>55</v>
      </c>
      <c r="J6642" s="23" t="s">
        <v>56</v>
      </c>
      <c r="K6642" s="23" t="s">
        <v>74</v>
      </c>
      <c r="L6642" s="24">
        <v>35159.67</v>
      </c>
      <c r="M6642">
        <v>3</v>
      </c>
      <c r="N6642" s="25">
        <v>0.15</v>
      </c>
      <c r="O6642" s="24">
        <v>7298.51</v>
      </c>
      <c r="P6642" s="26">
        <f t="shared" si="618"/>
        <v>0.20758186865803918</v>
      </c>
      <c r="Q6642" t="str">
        <f t="shared" si="619"/>
        <v>Medium</v>
      </c>
      <c r="R6642" t="str">
        <f t="shared" si="620"/>
        <v>Medium</v>
      </c>
      <c r="S6642" s="23">
        <f t="shared" si="621"/>
        <v>2024</v>
      </c>
      <c r="T6642" s="23">
        <f t="shared" si="622"/>
        <v>10</v>
      </c>
      <c r="U6642" t="str">
        <f t="shared" si="623"/>
        <v>Oct-2024</v>
      </c>
    </row>
    <row r="6643" spans="1:21" x14ac:dyDescent="0.3">
      <c r="A6643" t="s">
        <v>8654</v>
      </c>
      <c r="B6643" s="22">
        <v>45680</v>
      </c>
      <c r="C6643" s="22">
        <v>45684</v>
      </c>
      <c r="D6643" s="23" t="s">
        <v>61</v>
      </c>
      <c r="E6643" s="23" t="s">
        <v>341</v>
      </c>
      <c r="F6643" s="23" t="s">
        <v>80</v>
      </c>
      <c r="G6643" s="23" t="s">
        <v>81</v>
      </c>
      <c r="H6643" s="23" t="s">
        <v>186</v>
      </c>
      <c r="I6643" s="23" t="s">
        <v>96</v>
      </c>
      <c r="J6643" s="23" t="s">
        <v>97</v>
      </c>
      <c r="K6643" s="23" t="s">
        <v>98</v>
      </c>
      <c r="L6643" s="24">
        <v>68016.160000000003</v>
      </c>
      <c r="M6643">
        <v>8</v>
      </c>
      <c r="N6643" s="25">
        <v>0.25</v>
      </c>
      <c r="O6643" s="24">
        <v>13852.87</v>
      </c>
      <c r="P6643" s="26">
        <f t="shared" si="618"/>
        <v>0.2036702748288054</v>
      </c>
      <c r="Q6643" t="str">
        <f t="shared" si="619"/>
        <v>Medium</v>
      </c>
      <c r="R6643" t="str">
        <f t="shared" si="620"/>
        <v>High</v>
      </c>
      <c r="S6643" s="23">
        <f t="shared" si="621"/>
        <v>2025</v>
      </c>
      <c r="T6643" s="23">
        <f t="shared" si="622"/>
        <v>1</v>
      </c>
      <c r="U6643" t="str">
        <f t="shared" si="623"/>
        <v>Jan-2025</v>
      </c>
    </row>
    <row r="6644" spans="1:21" x14ac:dyDescent="0.3">
      <c r="A6644" t="s">
        <v>8655</v>
      </c>
      <c r="B6644" s="22">
        <v>45418</v>
      </c>
      <c r="C6644" s="22">
        <v>45425</v>
      </c>
      <c r="D6644" s="23" t="s">
        <v>78</v>
      </c>
      <c r="E6644" s="23" t="s">
        <v>483</v>
      </c>
      <c r="F6644" s="23" t="s">
        <v>80</v>
      </c>
      <c r="G6644" s="23" t="s">
        <v>179</v>
      </c>
      <c r="H6644" s="23" t="s">
        <v>180</v>
      </c>
      <c r="I6644" s="23" t="s">
        <v>83</v>
      </c>
      <c r="J6644" s="23" t="s">
        <v>84</v>
      </c>
      <c r="K6644" s="23" t="s">
        <v>257</v>
      </c>
      <c r="L6644" s="24">
        <v>74594.66</v>
      </c>
      <c r="M6644">
        <v>7</v>
      </c>
      <c r="N6644" s="25">
        <v>0.25</v>
      </c>
      <c r="O6644" s="24">
        <v>17569.57</v>
      </c>
      <c r="P6644" s="26">
        <f t="shared" si="618"/>
        <v>0.23553388406086975</v>
      </c>
      <c r="Q6644" t="str">
        <f t="shared" si="619"/>
        <v>Medium</v>
      </c>
      <c r="R6644" t="str">
        <f t="shared" si="620"/>
        <v>High</v>
      </c>
      <c r="S6644" s="23">
        <f t="shared" si="621"/>
        <v>2024</v>
      </c>
      <c r="T6644" s="23">
        <f t="shared" si="622"/>
        <v>5</v>
      </c>
      <c r="U6644" t="str">
        <f t="shared" si="623"/>
        <v>May-2024</v>
      </c>
    </row>
    <row r="6645" spans="1:21" x14ac:dyDescent="0.3">
      <c r="A6645" t="s">
        <v>8656</v>
      </c>
      <c r="B6645" s="22">
        <v>44864</v>
      </c>
      <c r="C6645" s="22">
        <v>44866</v>
      </c>
      <c r="D6645" s="23" t="s">
        <v>102</v>
      </c>
      <c r="E6645" s="23" t="s">
        <v>1047</v>
      </c>
      <c r="F6645" s="23" t="s">
        <v>80</v>
      </c>
      <c r="G6645" s="23" t="s">
        <v>53</v>
      </c>
      <c r="H6645" s="23" t="s">
        <v>246</v>
      </c>
      <c r="I6645" s="23" t="s">
        <v>96</v>
      </c>
      <c r="J6645" s="23" t="s">
        <v>111</v>
      </c>
      <c r="K6645" s="23" t="s">
        <v>328</v>
      </c>
      <c r="L6645" s="24">
        <v>14580.21</v>
      </c>
      <c r="M6645">
        <v>1</v>
      </c>
      <c r="N6645" s="25">
        <v>0.1</v>
      </c>
      <c r="O6645" s="24">
        <v>3942.9</v>
      </c>
      <c r="P6645" s="26">
        <f t="shared" si="618"/>
        <v>0.27042820370900011</v>
      </c>
      <c r="Q6645" t="str">
        <f t="shared" si="619"/>
        <v>Medium</v>
      </c>
      <c r="R6645" t="str">
        <f t="shared" si="620"/>
        <v>Low</v>
      </c>
      <c r="S6645" s="23">
        <f t="shared" si="621"/>
        <v>2022</v>
      </c>
      <c r="T6645" s="23">
        <f t="shared" si="622"/>
        <v>10</v>
      </c>
      <c r="U6645" t="str">
        <f t="shared" si="623"/>
        <v>Oct-2022</v>
      </c>
    </row>
    <row r="6646" spans="1:21" x14ac:dyDescent="0.3">
      <c r="A6646" t="s">
        <v>8657</v>
      </c>
      <c r="B6646" s="22">
        <v>45894</v>
      </c>
      <c r="C6646" s="22">
        <v>45901</v>
      </c>
      <c r="D6646" s="23" t="s">
        <v>61</v>
      </c>
      <c r="E6646" s="23" t="s">
        <v>1409</v>
      </c>
      <c r="F6646" s="23" t="s">
        <v>80</v>
      </c>
      <c r="G6646" s="23" t="s">
        <v>63</v>
      </c>
      <c r="H6646" s="23" t="s">
        <v>202</v>
      </c>
      <c r="I6646" s="23" t="s">
        <v>96</v>
      </c>
      <c r="J6646" s="23" t="s">
        <v>111</v>
      </c>
      <c r="K6646" s="23" t="s">
        <v>112</v>
      </c>
      <c r="L6646" s="24">
        <v>54936.63</v>
      </c>
      <c r="M6646">
        <v>7</v>
      </c>
      <c r="N6646" s="25">
        <v>0.2</v>
      </c>
      <c r="O6646" s="24">
        <v>11702.67</v>
      </c>
      <c r="P6646" s="26">
        <f t="shared" si="618"/>
        <v>0.21302125740148242</v>
      </c>
      <c r="Q6646" t="str">
        <f t="shared" si="619"/>
        <v>Medium</v>
      </c>
      <c r="R6646" t="str">
        <f t="shared" si="620"/>
        <v>Medium</v>
      </c>
      <c r="S6646" s="23">
        <f t="shared" si="621"/>
        <v>2025</v>
      </c>
      <c r="T6646" s="23">
        <f t="shared" si="622"/>
        <v>8</v>
      </c>
      <c r="U6646" t="str">
        <f t="shared" si="623"/>
        <v>Aug-2025</v>
      </c>
    </row>
    <row r="6647" spans="1:21" x14ac:dyDescent="0.3">
      <c r="A6647" t="s">
        <v>8658</v>
      </c>
      <c r="B6647" s="22">
        <v>45370</v>
      </c>
      <c r="C6647" s="22">
        <v>45377</v>
      </c>
      <c r="D6647" s="23" t="s">
        <v>61</v>
      </c>
      <c r="E6647" s="23" t="s">
        <v>1615</v>
      </c>
      <c r="F6647" s="23" t="s">
        <v>71</v>
      </c>
      <c r="G6647" s="23" t="s">
        <v>72</v>
      </c>
      <c r="H6647" s="23" t="s">
        <v>73</v>
      </c>
      <c r="I6647" s="23" t="s">
        <v>55</v>
      </c>
      <c r="J6647" s="23" t="s">
        <v>141</v>
      </c>
      <c r="K6647" s="23" t="s">
        <v>978</v>
      </c>
      <c r="L6647" s="24">
        <v>80536.5</v>
      </c>
      <c r="M6647">
        <v>6</v>
      </c>
      <c r="N6647" s="25">
        <v>0.2</v>
      </c>
      <c r="O6647" s="24">
        <v>15566.13</v>
      </c>
      <c r="P6647" s="26">
        <f t="shared" si="618"/>
        <v>0.19328043806224507</v>
      </c>
      <c r="Q6647" t="str">
        <f t="shared" si="619"/>
        <v>Low</v>
      </c>
      <c r="R6647" t="str">
        <f t="shared" si="620"/>
        <v>Medium</v>
      </c>
      <c r="S6647" s="23">
        <f t="shared" si="621"/>
        <v>2024</v>
      </c>
      <c r="T6647" s="23">
        <f t="shared" si="622"/>
        <v>3</v>
      </c>
      <c r="U6647" t="str">
        <f t="shared" si="623"/>
        <v>Mar-2024</v>
      </c>
    </row>
    <row r="6648" spans="1:21" x14ac:dyDescent="0.3">
      <c r="A6648" t="s">
        <v>8659</v>
      </c>
      <c r="B6648" s="22">
        <v>45098</v>
      </c>
      <c r="C6648" s="22">
        <v>45103</v>
      </c>
      <c r="D6648" s="23" t="s">
        <v>78</v>
      </c>
      <c r="E6648" s="23" t="s">
        <v>1739</v>
      </c>
      <c r="F6648" s="23" t="s">
        <v>71</v>
      </c>
      <c r="G6648" s="23" t="s">
        <v>53</v>
      </c>
      <c r="H6648" s="23" t="s">
        <v>90</v>
      </c>
      <c r="I6648" s="23" t="s">
        <v>118</v>
      </c>
      <c r="J6648" s="23" t="s">
        <v>230</v>
      </c>
      <c r="K6648" s="23" t="s">
        <v>351</v>
      </c>
      <c r="L6648" s="24">
        <v>36709.5</v>
      </c>
      <c r="M6648">
        <v>5</v>
      </c>
      <c r="N6648" s="25">
        <v>0.05</v>
      </c>
      <c r="O6648" s="24">
        <v>9315.52</v>
      </c>
      <c r="P6648" s="26">
        <f t="shared" si="618"/>
        <v>0.25376319481333171</v>
      </c>
      <c r="Q6648" t="str">
        <f t="shared" si="619"/>
        <v>Medium</v>
      </c>
      <c r="R6648" t="str">
        <f t="shared" si="620"/>
        <v>Low</v>
      </c>
      <c r="S6648" s="23">
        <f t="shared" si="621"/>
        <v>2023</v>
      </c>
      <c r="T6648" s="23">
        <f t="shared" si="622"/>
        <v>6</v>
      </c>
      <c r="U6648" t="str">
        <f t="shared" si="623"/>
        <v>Jun-2023</v>
      </c>
    </row>
    <row r="6649" spans="1:21" x14ac:dyDescent="0.3">
      <c r="A6649" t="s">
        <v>8660</v>
      </c>
      <c r="B6649" s="22">
        <v>45787</v>
      </c>
      <c r="C6649" s="22">
        <v>45791</v>
      </c>
      <c r="D6649" s="23" t="s">
        <v>50</v>
      </c>
      <c r="E6649" s="23" t="s">
        <v>920</v>
      </c>
      <c r="F6649" s="23" t="s">
        <v>80</v>
      </c>
      <c r="G6649" s="23" t="s">
        <v>63</v>
      </c>
      <c r="H6649" s="23" t="s">
        <v>213</v>
      </c>
      <c r="I6649" s="23" t="s">
        <v>83</v>
      </c>
      <c r="J6649" s="23" t="s">
        <v>449</v>
      </c>
      <c r="K6649" s="23" t="s">
        <v>775</v>
      </c>
      <c r="L6649" s="24">
        <v>44036.639999999999</v>
      </c>
      <c r="M6649">
        <v>9</v>
      </c>
      <c r="N6649" s="25">
        <v>0.2</v>
      </c>
      <c r="O6649" s="24">
        <v>11156.66</v>
      </c>
      <c r="P6649" s="26">
        <f t="shared" si="618"/>
        <v>0.25334948352099523</v>
      </c>
      <c r="Q6649" t="str">
        <f t="shared" si="619"/>
        <v>Medium</v>
      </c>
      <c r="R6649" t="str">
        <f t="shared" si="620"/>
        <v>Medium</v>
      </c>
      <c r="S6649" s="23">
        <f t="shared" si="621"/>
        <v>2025</v>
      </c>
      <c r="T6649" s="23">
        <f t="shared" si="622"/>
        <v>5</v>
      </c>
      <c r="U6649" t="str">
        <f t="shared" si="623"/>
        <v>May-2025</v>
      </c>
    </row>
    <row r="6650" spans="1:21" x14ac:dyDescent="0.3">
      <c r="A6650" t="s">
        <v>8661</v>
      </c>
      <c r="B6650" s="22">
        <v>44983</v>
      </c>
      <c r="C6650" s="22">
        <v>44988</v>
      </c>
      <c r="D6650" s="23" t="s">
        <v>61</v>
      </c>
      <c r="E6650" s="23" t="s">
        <v>1929</v>
      </c>
      <c r="F6650" s="23" t="s">
        <v>71</v>
      </c>
      <c r="G6650" s="23" t="s">
        <v>179</v>
      </c>
      <c r="H6650" s="23" t="s">
        <v>236</v>
      </c>
      <c r="I6650" s="23" t="s">
        <v>118</v>
      </c>
      <c r="J6650" s="23" t="s">
        <v>191</v>
      </c>
      <c r="K6650" s="23" t="s">
        <v>290</v>
      </c>
      <c r="L6650" s="24">
        <v>59829.120000000003</v>
      </c>
      <c r="M6650">
        <v>6</v>
      </c>
      <c r="N6650" s="25">
        <v>0.05</v>
      </c>
      <c r="O6650" s="24">
        <v>18198.97</v>
      </c>
      <c r="P6650" s="26">
        <f t="shared" si="618"/>
        <v>0.30418247836505036</v>
      </c>
      <c r="Q6650" t="str">
        <f t="shared" si="619"/>
        <v>High</v>
      </c>
      <c r="R6650" t="str">
        <f t="shared" si="620"/>
        <v>Low</v>
      </c>
      <c r="S6650" s="23">
        <f t="shared" si="621"/>
        <v>2023</v>
      </c>
      <c r="T6650" s="23">
        <f t="shared" si="622"/>
        <v>2</v>
      </c>
      <c r="U6650" t="str">
        <f t="shared" si="623"/>
        <v>Feb-2023</v>
      </c>
    </row>
    <row r="6651" spans="1:21" x14ac:dyDescent="0.3">
      <c r="A6651" t="s">
        <v>8662</v>
      </c>
      <c r="B6651" s="22">
        <v>45367</v>
      </c>
      <c r="C6651" s="22">
        <v>45369</v>
      </c>
      <c r="D6651" s="23" t="s">
        <v>50</v>
      </c>
      <c r="E6651" s="23" t="s">
        <v>1212</v>
      </c>
      <c r="F6651" s="23" t="s">
        <v>52</v>
      </c>
      <c r="G6651" s="23" t="s">
        <v>81</v>
      </c>
      <c r="H6651" s="23" t="s">
        <v>82</v>
      </c>
      <c r="I6651" s="23" t="s">
        <v>83</v>
      </c>
      <c r="J6651" s="23" t="s">
        <v>449</v>
      </c>
      <c r="K6651" s="23" t="s">
        <v>775</v>
      </c>
      <c r="L6651" s="24">
        <v>33907.839999999997</v>
      </c>
      <c r="M6651">
        <v>8</v>
      </c>
      <c r="N6651" s="25">
        <v>0</v>
      </c>
      <c r="O6651" s="24">
        <v>12089.35</v>
      </c>
      <c r="P6651" s="26">
        <f t="shared" si="618"/>
        <v>0.3565355386836791</v>
      </c>
      <c r="Q6651" t="str">
        <f t="shared" si="619"/>
        <v>High</v>
      </c>
      <c r="R6651" t="str">
        <f t="shared" si="620"/>
        <v>None</v>
      </c>
      <c r="S6651" s="23">
        <f t="shared" si="621"/>
        <v>2024</v>
      </c>
      <c r="T6651" s="23">
        <f t="shared" si="622"/>
        <v>3</v>
      </c>
      <c r="U6651" t="str">
        <f t="shared" si="623"/>
        <v>Mar-2024</v>
      </c>
    </row>
    <row r="6652" spans="1:21" x14ac:dyDescent="0.3">
      <c r="A6652" t="s">
        <v>8663</v>
      </c>
      <c r="B6652" s="22">
        <v>45897</v>
      </c>
      <c r="C6652" s="22">
        <v>45903</v>
      </c>
      <c r="D6652" s="23" t="s">
        <v>50</v>
      </c>
      <c r="E6652" s="23" t="s">
        <v>2047</v>
      </c>
      <c r="F6652" s="23" t="s">
        <v>52</v>
      </c>
      <c r="G6652" s="23" t="s">
        <v>81</v>
      </c>
      <c r="H6652" s="23" t="s">
        <v>284</v>
      </c>
      <c r="I6652" s="23" t="s">
        <v>55</v>
      </c>
      <c r="J6652" s="23" t="s">
        <v>65</v>
      </c>
      <c r="K6652" s="23" t="s">
        <v>130</v>
      </c>
      <c r="L6652" s="24">
        <v>80651.44</v>
      </c>
      <c r="M6652">
        <v>8</v>
      </c>
      <c r="N6652" s="25">
        <v>0.05</v>
      </c>
      <c r="O6652" s="24">
        <v>19263.27</v>
      </c>
      <c r="P6652" s="26">
        <f t="shared" si="618"/>
        <v>0.23884595240952919</v>
      </c>
      <c r="Q6652" t="str">
        <f t="shared" si="619"/>
        <v>Medium</v>
      </c>
      <c r="R6652" t="str">
        <f t="shared" si="620"/>
        <v>Low</v>
      </c>
      <c r="S6652" s="23">
        <f t="shared" si="621"/>
        <v>2025</v>
      </c>
      <c r="T6652" s="23">
        <f t="shared" si="622"/>
        <v>8</v>
      </c>
      <c r="U6652" t="str">
        <f t="shared" si="623"/>
        <v>Aug-2025</v>
      </c>
    </row>
    <row r="6653" spans="1:21" x14ac:dyDescent="0.3">
      <c r="A6653" t="s">
        <v>8664</v>
      </c>
      <c r="B6653" s="22">
        <v>45811</v>
      </c>
      <c r="C6653" s="22">
        <v>45817</v>
      </c>
      <c r="D6653" s="23" t="s">
        <v>78</v>
      </c>
      <c r="E6653" s="23" t="s">
        <v>523</v>
      </c>
      <c r="F6653" s="23" t="s">
        <v>71</v>
      </c>
      <c r="G6653" s="23" t="s">
        <v>63</v>
      </c>
      <c r="H6653" s="23" t="s">
        <v>172</v>
      </c>
      <c r="I6653" s="23" t="s">
        <v>83</v>
      </c>
      <c r="J6653" s="23" t="s">
        <v>379</v>
      </c>
      <c r="K6653" s="23" t="s">
        <v>380</v>
      </c>
      <c r="L6653" s="24">
        <v>30875.11</v>
      </c>
      <c r="M6653">
        <v>7</v>
      </c>
      <c r="N6653" s="25">
        <v>0.15</v>
      </c>
      <c r="O6653" s="24">
        <v>7967.14</v>
      </c>
      <c r="P6653" s="26">
        <f t="shared" si="618"/>
        <v>0.258044100895511</v>
      </c>
      <c r="Q6653" t="str">
        <f t="shared" si="619"/>
        <v>Medium</v>
      </c>
      <c r="R6653" t="str">
        <f t="shared" si="620"/>
        <v>Medium</v>
      </c>
      <c r="S6653" s="23">
        <f t="shared" si="621"/>
        <v>2025</v>
      </c>
      <c r="T6653" s="23">
        <f t="shared" si="622"/>
        <v>6</v>
      </c>
      <c r="U6653" t="str">
        <f t="shared" si="623"/>
        <v>Jun-2025</v>
      </c>
    </row>
    <row r="6654" spans="1:21" x14ac:dyDescent="0.3">
      <c r="A6654" t="s">
        <v>8665</v>
      </c>
      <c r="B6654" s="22">
        <v>45678</v>
      </c>
      <c r="C6654" s="22">
        <v>45682</v>
      </c>
      <c r="D6654" s="23" t="s">
        <v>61</v>
      </c>
      <c r="E6654" s="23" t="s">
        <v>1310</v>
      </c>
      <c r="F6654" s="23" t="s">
        <v>71</v>
      </c>
      <c r="G6654" s="23" t="s">
        <v>53</v>
      </c>
      <c r="H6654" s="23" t="s">
        <v>90</v>
      </c>
      <c r="I6654" s="23" t="s">
        <v>118</v>
      </c>
      <c r="J6654" s="23" t="s">
        <v>230</v>
      </c>
      <c r="K6654" s="23" t="s">
        <v>351</v>
      </c>
      <c r="L6654" s="24">
        <v>58854</v>
      </c>
      <c r="M6654">
        <v>5</v>
      </c>
      <c r="N6654" s="25">
        <v>0</v>
      </c>
      <c r="O6654" s="24">
        <v>17422.28</v>
      </c>
      <c r="P6654" s="26">
        <f t="shared" si="618"/>
        <v>0.29602541883304445</v>
      </c>
      <c r="Q6654" t="str">
        <f t="shared" si="619"/>
        <v>Medium</v>
      </c>
      <c r="R6654" t="str">
        <f t="shared" si="620"/>
        <v>None</v>
      </c>
      <c r="S6654" s="23">
        <f t="shared" si="621"/>
        <v>2025</v>
      </c>
      <c r="T6654" s="23">
        <f t="shared" si="622"/>
        <v>1</v>
      </c>
      <c r="U6654" t="str">
        <f t="shared" si="623"/>
        <v>Jan-2025</v>
      </c>
    </row>
    <row r="6655" spans="1:21" x14ac:dyDescent="0.3">
      <c r="A6655" t="s">
        <v>8666</v>
      </c>
      <c r="B6655" s="22">
        <v>44633</v>
      </c>
      <c r="C6655" s="22">
        <v>44639</v>
      </c>
      <c r="D6655" s="23" t="s">
        <v>102</v>
      </c>
      <c r="E6655" s="23" t="s">
        <v>5045</v>
      </c>
      <c r="F6655" s="23" t="s">
        <v>71</v>
      </c>
      <c r="G6655" s="23" t="s">
        <v>72</v>
      </c>
      <c r="H6655" s="23" t="s">
        <v>117</v>
      </c>
      <c r="I6655" s="23" t="s">
        <v>96</v>
      </c>
      <c r="J6655" s="23" t="s">
        <v>111</v>
      </c>
      <c r="K6655" s="23" t="s">
        <v>328</v>
      </c>
      <c r="L6655" s="24">
        <v>138483.79999999999</v>
      </c>
      <c r="M6655">
        <v>10</v>
      </c>
      <c r="N6655" s="25">
        <v>0.2</v>
      </c>
      <c r="O6655" s="24">
        <v>27863.23</v>
      </c>
      <c r="P6655" s="26">
        <f t="shared" si="618"/>
        <v>0.20120209006396417</v>
      </c>
      <c r="Q6655" t="str">
        <f t="shared" si="619"/>
        <v>Medium</v>
      </c>
      <c r="R6655" t="str">
        <f t="shared" si="620"/>
        <v>Medium</v>
      </c>
      <c r="S6655" s="23">
        <f t="shared" si="621"/>
        <v>2022</v>
      </c>
      <c r="T6655" s="23">
        <f t="shared" si="622"/>
        <v>3</v>
      </c>
      <c r="U6655" t="str">
        <f t="shared" si="623"/>
        <v>Mar-2022</v>
      </c>
    </row>
    <row r="6656" spans="1:21" x14ac:dyDescent="0.3">
      <c r="A6656" t="s">
        <v>8667</v>
      </c>
      <c r="B6656" s="22">
        <v>45559</v>
      </c>
      <c r="C6656" s="22">
        <v>45564</v>
      </c>
      <c r="D6656" s="23" t="s">
        <v>50</v>
      </c>
      <c r="E6656" s="23" t="s">
        <v>1247</v>
      </c>
      <c r="F6656" s="23" t="s">
        <v>71</v>
      </c>
      <c r="G6656" s="23" t="s">
        <v>63</v>
      </c>
      <c r="H6656" s="23" t="s">
        <v>172</v>
      </c>
      <c r="I6656" s="23" t="s">
        <v>55</v>
      </c>
      <c r="J6656" s="23" t="s">
        <v>141</v>
      </c>
      <c r="K6656" s="23" t="s">
        <v>241</v>
      </c>
      <c r="L6656" s="24">
        <v>64279.8</v>
      </c>
      <c r="M6656">
        <v>9</v>
      </c>
      <c r="N6656" s="25">
        <v>0</v>
      </c>
      <c r="O6656" s="24">
        <v>21275.29</v>
      </c>
      <c r="P6656" s="26">
        <f t="shared" si="618"/>
        <v>0.33097940566087636</v>
      </c>
      <c r="Q6656" t="str">
        <f t="shared" si="619"/>
        <v>High</v>
      </c>
      <c r="R6656" t="str">
        <f t="shared" si="620"/>
        <v>None</v>
      </c>
      <c r="S6656" s="23">
        <f t="shared" si="621"/>
        <v>2024</v>
      </c>
      <c r="T6656" s="23">
        <f t="shared" si="622"/>
        <v>9</v>
      </c>
      <c r="U6656" t="str">
        <f t="shared" si="623"/>
        <v>Sep-2024</v>
      </c>
    </row>
    <row r="6657" spans="1:21" x14ac:dyDescent="0.3">
      <c r="A6657" t="s">
        <v>8668</v>
      </c>
      <c r="B6657" s="22">
        <v>45939</v>
      </c>
      <c r="C6657" s="22">
        <v>45940</v>
      </c>
      <c r="D6657" s="23" t="s">
        <v>61</v>
      </c>
      <c r="E6657" s="23" t="s">
        <v>517</v>
      </c>
      <c r="F6657" s="23" t="s">
        <v>71</v>
      </c>
      <c r="G6657" s="23" t="s">
        <v>53</v>
      </c>
      <c r="H6657" s="23" t="s">
        <v>110</v>
      </c>
      <c r="I6657" s="23" t="s">
        <v>118</v>
      </c>
      <c r="J6657" s="23" t="s">
        <v>303</v>
      </c>
      <c r="K6657" s="23" t="s">
        <v>421</v>
      </c>
      <c r="L6657" s="24">
        <v>18653.16</v>
      </c>
      <c r="M6657">
        <v>6</v>
      </c>
      <c r="N6657" s="25">
        <v>0.05</v>
      </c>
      <c r="O6657" s="24">
        <v>6432.65</v>
      </c>
      <c r="P6657" s="26">
        <f t="shared" si="618"/>
        <v>0.34485577778778498</v>
      </c>
      <c r="Q6657" t="str">
        <f t="shared" si="619"/>
        <v>High</v>
      </c>
      <c r="R6657" t="str">
        <f t="shared" si="620"/>
        <v>Low</v>
      </c>
      <c r="S6657" s="23">
        <f t="shared" si="621"/>
        <v>2025</v>
      </c>
      <c r="T6657" s="23">
        <f t="shared" si="622"/>
        <v>10</v>
      </c>
      <c r="U6657" t="str">
        <f t="shared" si="623"/>
        <v>Oct-2025</v>
      </c>
    </row>
    <row r="6658" spans="1:21" x14ac:dyDescent="0.3">
      <c r="A6658" t="s">
        <v>8669</v>
      </c>
      <c r="B6658" s="22">
        <v>45696</v>
      </c>
      <c r="C6658" s="22">
        <v>45702</v>
      </c>
      <c r="D6658" s="23" t="s">
        <v>50</v>
      </c>
      <c r="E6658" s="23" t="s">
        <v>854</v>
      </c>
      <c r="F6658" s="23" t="s">
        <v>80</v>
      </c>
      <c r="G6658" s="23" t="s">
        <v>72</v>
      </c>
      <c r="H6658" s="23" t="s">
        <v>104</v>
      </c>
      <c r="I6658" s="23" t="s">
        <v>55</v>
      </c>
      <c r="J6658" s="23" t="s">
        <v>173</v>
      </c>
      <c r="K6658" s="23" t="s">
        <v>203</v>
      </c>
      <c r="L6658" s="24">
        <v>28365</v>
      </c>
      <c r="M6658">
        <v>2</v>
      </c>
      <c r="N6658" s="25">
        <v>0.05</v>
      </c>
      <c r="O6658" s="24">
        <v>7325.89</v>
      </c>
      <c r="P6658" s="26">
        <f t="shared" si="618"/>
        <v>0.25827216640225631</v>
      </c>
      <c r="Q6658" t="str">
        <f t="shared" si="619"/>
        <v>Medium</v>
      </c>
      <c r="R6658" t="str">
        <f t="shared" si="620"/>
        <v>Low</v>
      </c>
      <c r="S6658" s="23">
        <f t="shared" si="621"/>
        <v>2025</v>
      </c>
      <c r="T6658" s="23">
        <f t="shared" si="622"/>
        <v>2</v>
      </c>
      <c r="U6658" t="str">
        <f t="shared" si="623"/>
        <v>Feb-2025</v>
      </c>
    </row>
    <row r="6659" spans="1:21" x14ac:dyDescent="0.3">
      <c r="A6659" t="s">
        <v>8670</v>
      </c>
      <c r="B6659" s="22">
        <v>44672</v>
      </c>
      <c r="C6659" s="22">
        <v>44679</v>
      </c>
      <c r="D6659" s="23" t="s">
        <v>50</v>
      </c>
      <c r="E6659" s="23" t="s">
        <v>1036</v>
      </c>
      <c r="F6659" s="23" t="s">
        <v>52</v>
      </c>
      <c r="G6659" s="23" t="s">
        <v>72</v>
      </c>
      <c r="H6659" s="23" t="s">
        <v>73</v>
      </c>
      <c r="I6659" s="23" t="s">
        <v>96</v>
      </c>
      <c r="J6659" s="23" t="s">
        <v>166</v>
      </c>
      <c r="K6659" s="23" t="s">
        <v>337</v>
      </c>
      <c r="L6659" s="24">
        <v>98032.2</v>
      </c>
      <c r="M6659">
        <v>10</v>
      </c>
      <c r="N6659" s="25">
        <v>0.05</v>
      </c>
      <c r="O6659" s="24">
        <v>19454.849999999999</v>
      </c>
      <c r="P6659" s="26">
        <f t="shared" si="618"/>
        <v>0.19845367134472142</v>
      </c>
      <c r="Q6659" t="str">
        <f t="shared" si="619"/>
        <v>Low</v>
      </c>
      <c r="R6659" t="str">
        <f t="shared" si="620"/>
        <v>Low</v>
      </c>
      <c r="S6659" s="23">
        <f t="shared" si="621"/>
        <v>2022</v>
      </c>
      <c r="T6659" s="23">
        <f t="shared" si="622"/>
        <v>4</v>
      </c>
      <c r="U6659" t="str">
        <f t="shared" si="623"/>
        <v>Apr-2022</v>
      </c>
    </row>
    <row r="6660" spans="1:21" x14ac:dyDescent="0.3">
      <c r="A6660" t="s">
        <v>8671</v>
      </c>
      <c r="B6660" s="22">
        <v>45687</v>
      </c>
      <c r="C6660" s="22">
        <v>45694</v>
      </c>
      <c r="D6660" s="23" t="s">
        <v>50</v>
      </c>
      <c r="E6660" s="23" t="s">
        <v>1422</v>
      </c>
      <c r="F6660" s="23" t="s">
        <v>71</v>
      </c>
      <c r="G6660" s="23" t="s">
        <v>179</v>
      </c>
      <c r="H6660" s="23" t="s">
        <v>180</v>
      </c>
      <c r="I6660" s="23" t="s">
        <v>118</v>
      </c>
      <c r="J6660" s="23" t="s">
        <v>230</v>
      </c>
      <c r="K6660" s="23" t="s">
        <v>356</v>
      </c>
      <c r="L6660" s="24">
        <v>32929</v>
      </c>
      <c r="M6660">
        <v>4</v>
      </c>
      <c r="N6660" s="25">
        <v>0.2</v>
      </c>
      <c r="O6660" s="24">
        <v>10012.030000000001</v>
      </c>
      <c r="P6660" s="26">
        <f t="shared" ref="P6660:P6723" si="624">IFERROR(O6660/L6660,0)</f>
        <v>0.30404901454644845</v>
      </c>
      <c r="Q6660" t="str">
        <f t="shared" ref="Q6660:Q6723" si="625">IF(P6660&gt;=0.3,"High",IF(P6660&gt;=0.2,"Medium","Low"))</f>
        <v>High</v>
      </c>
      <c r="R6660" t="str">
        <f t="shared" ref="R6660:R6723" si="626">IF(N6660=0,"None",IF(N6660&lt;=0.1,"Low",IF(N6660&lt;=0.2,"Medium","High")))</f>
        <v>Medium</v>
      </c>
      <c r="S6660" s="23">
        <f t="shared" ref="S6660:S6723" si="627">YEAR(B6660)</f>
        <v>2025</v>
      </c>
      <c r="T6660" s="23">
        <f t="shared" ref="T6660:T6723" si="628">MONTH(B6660)</f>
        <v>1</v>
      </c>
      <c r="U6660" t="str">
        <f t="shared" ref="U6660:U6723" si="629">TEXT(B6660,"mmm-yyyy")</f>
        <v>Jan-2025</v>
      </c>
    </row>
    <row r="6661" spans="1:21" x14ac:dyDescent="0.3">
      <c r="A6661" t="s">
        <v>8672</v>
      </c>
      <c r="B6661" s="22">
        <v>45415</v>
      </c>
      <c r="C6661" s="22">
        <v>45420</v>
      </c>
      <c r="D6661" s="23" t="s">
        <v>50</v>
      </c>
      <c r="E6661" s="23" t="s">
        <v>324</v>
      </c>
      <c r="F6661" s="23" t="s">
        <v>80</v>
      </c>
      <c r="G6661" s="23" t="s">
        <v>81</v>
      </c>
      <c r="H6661" s="23" t="s">
        <v>82</v>
      </c>
      <c r="I6661" s="23" t="s">
        <v>96</v>
      </c>
      <c r="J6661" s="23" t="s">
        <v>111</v>
      </c>
      <c r="K6661" s="23" t="s">
        <v>225</v>
      </c>
      <c r="L6661" s="24">
        <v>1926.71</v>
      </c>
      <c r="M6661">
        <v>1</v>
      </c>
      <c r="N6661" s="25">
        <v>0.1</v>
      </c>
      <c r="O6661" s="24">
        <v>431.3</v>
      </c>
      <c r="P6661" s="26">
        <f t="shared" si="624"/>
        <v>0.22385309672965834</v>
      </c>
      <c r="Q6661" t="str">
        <f t="shared" si="625"/>
        <v>Medium</v>
      </c>
      <c r="R6661" t="str">
        <f t="shared" si="626"/>
        <v>Low</v>
      </c>
      <c r="S6661" s="23">
        <f t="shared" si="627"/>
        <v>2024</v>
      </c>
      <c r="T6661" s="23">
        <f t="shared" si="628"/>
        <v>5</v>
      </c>
      <c r="U6661" t="str">
        <f t="shared" si="629"/>
        <v>May-2024</v>
      </c>
    </row>
    <row r="6662" spans="1:21" x14ac:dyDescent="0.3">
      <c r="A6662" t="s">
        <v>8673</v>
      </c>
      <c r="B6662" s="22">
        <v>45738</v>
      </c>
      <c r="C6662" s="22">
        <v>45744</v>
      </c>
      <c r="D6662" s="23" t="s">
        <v>102</v>
      </c>
      <c r="E6662" s="23" t="s">
        <v>465</v>
      </c>
      <c r="F6662" s="23" t="s">
        <v>71</v>
      </c>
      <c r="G6662" s="23" t="s">
        <v>72</v>
      </c>
      <c r="H6662" s="23" t="s">
        <v>73</v>
      </c>
      <c r="I6662" s="23" t="s">
        <v>83</v>
      </c>
      <c r="J6662" s="23" t="s">
        <v>84</v>
      </c>
      <c r="K6662" s="23" t="s">
        <v>105</v>
      </c>
      <c r="L6662" s="24">
        <v>123746.76</v>
      </c>
      <c r="M6662">
        <v>9</v>
      </c>
      <c r="N6662" s="25">
        <v>0.05</v>
      </c>
      <c r="O6662" s="24">
        <v>44482.33</v>
      </c>
      <c r="P6662" s="26">
        <f t="shared" si="624"/>
        <v>0.35946258310116569</v>
      </c>
      <c r="Q6662" t="str">
        <f t="shared" si="625"/>
        <v>High</v>
      </c>
      <c r="R6662" t="str">
        <f t="shared" si="626"/>
        <v>Low</v>
      </c>
      <c r="S6662" s="23">
        <f t="shared" si="627"/>
        <v>2025</v>
      </c>
      <c r="T6662" s="23">
        <f t="shared" si="628"/>
        <v>3</v>
      </c>
      <c r="U6662" t="str">
        <f t="shared" si="629"/>
        <v>Mar-2025</v>
      </c>
    </row>
    <row r="6663" spans="1:21" x14ac:dyDescent="0.3">
      <c r="A6663" t="s">
        <v>8674</v>
      </c>
      <c r="B6663" s="22">
        <v>45517</v>
      </c>
      <c r="C6663" s="22">
        <v>45523</v>
      </c>
      <c r="D6663" s="23" t="s">
        <v>61</v>
      </c>
      <c r="E6663" s="23" t="s">
        <v>1467</v>
      </c>
      <c r="F6663" s="23" t="s">
        <v>52</v>
      </c>
      <c r="G6663" s="23" t="s">
        <v>72</v>
      </c>
      <c r="H6663" s="23" t="s">
        <v>73</v>
      </c>
      <c r="I6663" s="23" t="s">
        <v>118</v>
      </c>
      <c r="J6663" s="23" t="s">
        <v>191</v>
      </c>
      <c r="K6663" s="23" t="s">
        <v>829</v>
      </c>
      <c r="L6663" s="24">
        <v>67817.05</v>
      </c>
      <c r="M6663">
        <v>7</v>
      </c>
      <c r="N6663" s="25">
        <v>0.1</v>
      </c>
      <c r="O6663" s="24">
        <v>14627.93</v>
      </c>
      <c r="P6663" s="26">
        <f t="shared" si="624"/>
        <v>0.21569693756953451</v>
      </c>
      <c r="Q6663" t="str">
        <f t="shared" si="625"/>
        <v>Medium</v>
      </c>
      <c r="R6663" t="str">
        <f t="shared" si="626"/>
        <v>Low</v>
      </c>
      <c r="S6663" s="23">
        <f t="shared" si="627"/>
        <v>2024</v>
      </c>
      <c r="T6663" s="23">
        <f t="shared" si="628"/>
        <v>8</v>
      </c>
      <c r="U6663" t="str">
        <f t="shared" si="629"/>
        <v>Aug-2024</v>
      </c>
    </row>
    <row r="6664" spans="1:21" x14ac:dyDescent="0.3">
      <c r="A6664" t="s">
        <v>8675</v>
      </c>
      <c r="B6664" s="22">
        <v>45963</v>
      </c>
      <c r="C6664" s="22">
        <v>45969</v>
      </c>
      <c r="D6664" s="23" t="s">
        <v>61</v>
      </c>
      <c r="E6664" s="23" t="s">
        <v>1091</v>
      </c>
      <c r="F6664" s="23" t="s">
        <v>71</v>
      </c>
      <c r="G6664" s="23" t="s">
        <v>72</v>
      </c>
      <c r="H6664" s="23" t="s">
        <v>346</v>
      </c>
      <c r="I6664" s="23" t="s">
        <v>118</v>
      </c>
      <c r="J6664" s="23" t="s">
        <v>303</v>
      </c>
      <c r="K6664" s="23" t="s">
        <v>421</v>
      </c>
      <c r="L6664" s="24">
        <v>52760.4</v>
      </c>
      <c r="M6664">
        <v>6</v>
      </c>
      <c r="N6664" s="25">
        <v>0.1</v>
      </c>
      <c r="O6664" s="24">
        <v>17281.64</v>
      </c>
      <c r="P6664" s="26">
        <f t="shared" si="624"/>
        <v>0.32754944996626256</v>
      </c>
      <c r="Q6664" t="str">
        <f t="shared" si="625"/>
        <v>High</v>
      </c>
      <c r="R6664" t="str">
        <f t="shared" si="626"/>
        <v>Low</v>
      </c>
      <c r="S6664" s="23">
        <f t="shared" si="627"/>
        <v>2025</v>
      </c>
      <c r="T6664" s="23">
        <f t="shared" si="628"/>
        <v>11</v>
      </c>
      <c r="U6664" t="str">
        <f t="shared" si="629"/>
        <v>Nov-2025</v>
      </c>
    </row>
    <row r="6665" spans="1:21" x14ac:dyDescent="0.3">
      <c r="A6665" t="s">
        <v>8676</v>
      </c>
      <c r="B6665" s="22">
        <v>45258</v>
      </c>
      <c r="C6665" s="22">
        <v>45260</v>
      </c>
      <c r="D6665" s="23" t="s">
        <v>61</v>
      </c>
      <c r="E6665" s="23" t="s">
        <v>768</v>
      </c>
      <c r="F6665" s="23" t="s">
        <v>80</v>
      </c>
      <c r="G6665" s="23" t="s">
        <v>81</v>
      </c>
      <c r="H6665" s="23" t="s">
        <v>82</v>
      </c>
      <c r="I6665" s="23" t="s">
        <v>118</v>
      </c>
      <c r="J6665" s="23" t="s">
        <v>303</v>
      </c>
      <c r="K6665" s="23" t="s">
        <v>421</v>
      </c>
      <c r="L6665" s="24">
        <v>48448.74</v>
      </c>
      <c r="M6665">
        <v>6</v>
      </c>
      <c r="N6665" s="25">
        <v>0.25</v>
      </c>
      <c r="O6665" s="24">
        <v>6990.92</v>
      </c>
      <c r="P6665" s="26">
        <f t="shared" si="624"/>
        <v>0.14429518703685587</v>
      </c>
      <c r="Q6665" t="str">
        <f t="shared" si="625"/>
        <v>Low</v>
      </c>
      <c r="R6665" t="str">
        <f t="shared" si="626"/>
        <v>High</v>
      </c>
      <c r="S6665" s="23">
        <f t="shared" si="627"/>
        <v>2023</v>
      </c>
      <c r="T6665" s="23">
        <f t="shared" si="628"/>
        <v>11</v>
      </c>
      <c r="U6665" t="str">
        <f t="shared" si="629"/>
        <v>Nov-2023</v>
      </c>
    </row>
    <row r="6666" spans="1:21" x14ac:dyDescent="0.3">
      <c r="A6666" t="s">
        <v>8677</v>
      </c>
      <c r="B6666" s="22">
        <v>45039</v>
      </c>
      <c r="C6666" s="22">
        <v>45041</v>
      </c>
      <c r="D6666" s="23" t="s">
        <v>50</v>
      </c>
      <c r="E6666" s="23" t="s">
        <v>1244</v>
      </c>
      <c r="F6666" s="23" t="s">
        <v>80</v>
      </c>
      <c r="G6666" s="23" t="s">
        <v>81</v>
      </c>
      <c r="H6666" s="23" t="s">
        <v>186</v>
      </c>
      <c r="I6666" s="23" t="s">
        <v>96</v>
      </c>
      <c r="J6666" s="23" t="s">
        <v>135</v>
      </c>
      <c r="K6666" s="23" t="s">
        <v>395</v>
      </c>
      <c r="L6666" s="24">
        <v>19536.25</v>
      </c>
      <c r="M6666">
        <v>5</v>
      </c>
      <c r="N6666" s="25">
        <v>0.1</v>
      </c>
      <c r="O6666" s="24">
        <v>3691.81</v>
      </c>
      <c r="P6666" s="26">
        <f t="shared" si="624"/>
        <v>0.18897229509245633</v>
      </c>
      <c r="Q6666" t="str">
        <f t="shared" si="625"/>
        <v>Low</v>
      </c>
      <c r="R6666" t="str">
        <f t="shared" si="626"/>
        <v>Low</v>
      </c>
      <c r="S6666" s="23">
        <f t="shared" si="627"/>
        <v>2023</v>
      </c>
      <c r="T6666" s="23">
        <f t="shared" si="628"/>
        <v>4</v>
      </c>
      <c r="U6666" t="str">
        <f t="shared" si="629"/>
        <v>Apr-2023</v>
      </c>
    </row>
    <row r="6667" spans="1:21" x14ac:dyDescent="0.3">
      <c r="A6667" t="s">
        <v>8678</v>
      </c>
      <c r="B6667" s="22">
        <v>45015</v>
      </c>
      <c r="C6667" s="22">
        <v>45017</v>
      </c>
      <c r="D6667" s="23" t="s">
        <v>61</v>
      </c>
      <c r="E6667" s="23" t="s">
        <v>3266</v>
      </c>
      <c r="F6667" s="23" t="s">
        <v>80</v>
      </c>
      <c r="G6667" s="23" t="s">
        <v>72</v>
      </c>
      <c r="H6667" s="23" t="s">
        <v>73</v>
      </c>
      <c r="I6667" s="23" t="s">
        <v>83</v>
      </c>
      <c r="J6667" s="23" t="s">
        <v>449</v>
      </c>
      <c r="K6667" s="23" t="s">
        <v>450</v>
      </c>
      <c r="L6667" s="24">
        <v>6664.81</v>
      </c>
      <c r="M6667">
        <v>1</v>
      </c>
      <c r="N6667" s="25">
        <v>0.25</v>
      </c>
      <c r="O6667" s="24">
        <v>1264.3399999999999</v>
      </c>
      <c r="P6667" s="26">
        <f t="shared" si="624"/>
        <v>0.18970383251735606</v>
      </c>
      <c r="Q6667" t="str">
        <f t="shared" si="625"/>
        <v>Low</v>
      </c>
      <c r="R6667" t="str">
        <f t="shared" si="626"/>
        <v>High</v>
      </c>
      <c r="S6667" s="23">
        <f t="shared" si="627"/>
        <v>2023</v>
      </c>
      <c r="T6667" s="23">
        <f t="shared" si="628"/>
        <v>3</v>
      </c>
      <c r="U6667" t="str">
        <f t="shared" si="629"/>
        <v>Mar-2023</v>
      </c>
    </row>
    <row r="6668" spans="1:21" x14ac:dyDescent="0.3">
      <c r="A6668" t="s">
        <v>8679</v>
      </c>
      <c r="B6668" s="22">
        <v>45560</v>
      </c>
      <c r="C6668" s="22">
        <v>45563</v>
      </c>
      <c r="D6668" s="23" t="s">
        <v>78</v>
      </c>
      <c r="E6668" s="23" t="s">
        <v>1582</v>
      </c>
      <c r="F6668" s="23" t="s">
        <v>71</v>
      </c>
      <c r="G6668" s="23" t="s">
        <v>53</v>
      </c>
      <c r="H6668" s="23" t="s">
        <v>90</v>
      </c>
      <c r="I6668" s="23" t="s">
        <v>83</v>
      </c>
      <c r="J6668" s="23" t="s">
        <v>84</v>
      </c>
      <c r="K6668" s="23" t="s">
        <v>105</v>
      </c>
      <c r="L6668" s="24">
        <v>28837.69</v>
      </c>
      <c r="M6668">
        <v>7</v>
      </c>
      <c r="N6668" s="25">
        <v>0</v>
      </c>
      <c r="O6668" s="24">
        <v>6055.21</v>
      </c>
      <c r="P6668" s="26">
        <f t="shared" si="624"/>
        <v>0.20997555629455758</v>
      </c>
      <c r="Q6668" t="str">
        <f t="shared" si="625"/>
        <v>Medium</v>
      </c>
      <c r="R6668" t="str">
        <f t="shared" si="626"/>
        <v>None</v>
      </c>
      <c r="S6668" s="23">
        <f t="shared" si="627"/>
        <v>2024</v>
      </c>
      <c r="T6668" s="23">
        <f t="shared" si="628"/>
        <v>9</v>
      </c>
      <c r="U6668" t="str">
        <f t="shared" si="629"/>
        <v>Sep-2024</v>
      </c>
    </row>
    <row r="6669" spans="1:21" x14ac:dyDescent="0.3">
      <c r="A6669" t="s">
        <v>8680</v>
      </c>
      <c r="B6669" s="22">
        <v>44650</v>
      </c>
      <c r="C6669" s="22">
        <v>44657</v>
      </c>
      <c r="D6669" s="23" t="s">
        <v>102</v>
      </c>
      <c r="E6669" s="23" t="s">
        <v>3230</v>
      </c>
      <c r="F6669" s="23" t="s">
        <v>71</v>
      </c>
      <c r="G6669" s="23" t="s">
        <v>63</v>
      </c>
      <c r="H6669" s="23" t="s">
        <v>213</v>
      </c>
      <c r="I6669" s="23" t="s">
        <v>55</v>
      </c>
      <c r="J6669" s="23" t="s">
        <v>56</v>
      </c>
      <c r="K6669" s="23" t="s">
        <v>151</v>
      </c>
      <c r="L6669" s="24">
        <v>50227.55</v>
      </c>
      <c r="M6669">
        <v>5</v>
      </c>
      <c r="N6669" s="25">
        <v>0.25</v>
      </c>
      <c r="O6669" s="24">
        <v>12858.17</v>
      </c>
      <c r="P6669" s="26">
        <f t="shared" si="624"/>
        <v>0.25599835150231298</v>
      </c>
      <c r="Q6669" t="str">
        <f t="shared" si="625"/>
        <v>Medium</v>
      </c>
      <c r="R6669" t="str">
        <f t="shared" si="626"/>
        <v>High</v>
      </c>
      <c r="S6669" s="23">
        <f t="shared" si="627"/>
        <v>2022</v>
      </c>
      <c r="T6669" s="23">
        <f t="shared" si="628"/>
        <v>3</v>
      </c>
      <c r="U6669" t="str">
        <f t="shared" si="629"/>
        <v>Mar-2022</v>
      </c>
    </row>
    <row r="6670" spans="1:21" x14ac:dyDescent="0.3">
      <c r="A6670" t="s">
        <v>8681</v>
      </c>
      <c r="B6670" s="22">
        <v>45489</v>
      </c>
      <c r="C6670" s="22">
        <v>45490</v>
      </c>
      <c r="D6670" s="23" t="s">
        <v>50</v>
      </c>
      <c r="E6670" s="23" t="s">
        <v>1199</v>
      </c>
      <c r="F6670" s="23" t="s">
        <v>71</v>
      </c>
      <c r="G6670" s="23" t="s">
        <v>72</v>
      </c>
      <c r="H6670" s="23" t="s">
        <v>117</v>
      </c>
      <c r="I6670" s="23" t="s">
        <v>55</v>
      </c>
      <c r="J6670" s="23" t="s">
        <v>141</v>
      </c>
      <c r="K6670" s="23" t="s">
        <v>142</v>
      </c>
      <c r="L6670" s="24">
        <v>59329.120000000003</v>
      </c>
      <c r="M6670">
        <v>8</v>
      </c>
      <c r="N6670" s="25">
        <v>0.1</v>
      </c>
      <c r="O6670" s="24">
        <v>15086.35</v>
      </c>
      <c r="P6670" s="26">
        <f t="shared" si="624"/>
        <v>0.25428238274897724</v>
      </c>
      <c r="Q6670" t="str">
        <f t="shared" si="625"/>
        <v>Medium</v>
      </c>
      <c r="R6670" t="str">
        <f t="shared" si="626"/>
        <v>Low</v>
      </c>
      <c r="S6670" s="23">
        <f t="shared" si="627"/>
        <v>2024</v>
      </c>
      <c r="T6670" s="23">
        <f t="shared" si="628"/>
        <v>7</v>
      </c>
      <c r="U6670" t="str">
        <f t="shared" si="629"/>
        <v>Jul-2024</v>
      </c>
    </row>
    <row r="6671" spans="1:21" x14ac:dyDescent="0.3">
      <c r="A6671" t="s">
        <v>8682</v>
      </c>
      <c r="B6671" s="22">
        <v>45616</v>
      </c>
      <c r="C6671" s="22">
        <v>45623</v>
      </c>
      <c r="D6671" s="23" t="s">
        <v>102</v>
      </c>
      <c r="E6671" s="23" t="s">
        <v>2231</v>
      </c>
      <c r="F6671" s="23" t="s">
        <v>52</v>
      </c>
      <c r="G6671" s="23" t="s">
        <v>72</v>
      </c>
      <c r="H6671" s="23" t="s">
        <v>346</v>
      </c>
      <c r="I6671" s="23" t="s">
        <v>96</v>
      </c>
      <c r="J6671" s="23" t="s">
        <v>166</v>
      </c>
      <c r="K6671" s="23" t="s">
        <v>167</v>
      </c>
      <c r="L6671" s="24">
        <v>64863.61</v>
      </c>
      <c r="M6671">
        <v>7</v>
      </c>
      <c r="N6671" s="25">
        <v>0.2</v>
      </c>
      <c r="O6671" s="24">
        <v>19650.39</v>
      </c>
      <c r="P6671" s="26">
        <f t="shared" si="624"/>
        <v>0.30294937330808447</v>
      </c>
      <c r="Q6671" t="str">
        <f t="shared" si="625"/>
        <v>High</v>
      </c>
      <c r="R6671" t="str">
        <f t="shared" si="626"/>
        <v>Medium</v>
      </c>
      <c r="S6671" s="23">
        <f t="shared" si="627"/>
        <v>2024</v>
      </c>
      <c r="T6671" s="23">
        <f t="shared" si="628"/>
        <v>11</v>
      </c>
      <c r="U6671" t="str">
        <f t="shared" si="629"/>
        <v>Nov-2024</v>
      </c>
    </row>
    <row r="6672" spans="1:21" x14ac:dyDescent="0.3">
      <c r="A6672" t="s">
        <v>8683</v>
      </c>
      <c r="B6672" s="22">
        <v>45818</v>
      </c>
      <c r="C6672" s="22">
        <v>45822</v>
      </c>
      <c r="D6672" s="23" t="s">
        <v>61</v>
      </c>
      <c r="E6672" s="23" t="s">
        <v>1578</v>
      </c>
      <c r="F6672" s="23" t="s">
        <v>71</v>
      </c>
      <c r="G6672" s="23" t="s">
        <v>53</v>
      </c>
      <c r="H6672" s="23" t="s">
        <v>90</v>
      </c>
      <c r="I6672" s="23" t="s">
        <v>83</v>
      </c>
      <c r="J6672" s="23" t="s">
        <v>379</v>
      </c>
      <c r="K6672" s="23" t="s">
        <v>380</v>
      </c>
      <c r="L6672" s="24">
        <v>23416.959999999999</v>
      </c>
      <c r="M6672">
        <v>7</v>
      </c>
      <c r="N6672" s="25">
        <v>0.15</v>
      </c>
      <c r="O6672" s="24">
        <v>7659.15</v>
      </c>
      <c r="P6672" s="26">
        <f t="shared" si="624"/>
        <v>0.32707704159720136</v>
      </c>
      <c r="Q6672" t="str">
        <f t="shared" si="625"/>
        <v>High</v>
      </c>
      <c r="R6672" t="str">
        <f t="shared" si="626"/>
        <v>Medium</v>
      </c>
      <c r="S6672" s="23">
        <f t="shared" si="627"/>
        <v>2025</v>
      </c>
      <c r="T6672" s="23">
        <f t="shared" si="628"/>
        <v>6</v>
      </c>
      <c r="U6672" t="str">
        <f t="shared" si="629"/>
        <v>Jun-2025</v>
      </c>
    </row>
    <row r="6673" spans="1:21" x14ac:dyDescent="0.3">
      <c r="A6673" t="s">
        <v>8684</v>
      </c>
      <c r="B6673" s="22">
        <v>45850</v>
      </c>
      <c r="C6673" s="22">
        <v>45856</v>
      </c>
      <c r="D6673" s="23" t="s">
        <v>61</v>
      </c>
      <c r="E6673" s="23" t="s">
        <v>510</v>
      </c>
      <c r="F6673" s="23" t="s">
        <v>80</v>
      </c>
      <c r="G6673" s="23" t="s">
        <v>179</v>
      </c>
      <c r="H6673" s="23" t="s">
        <v>236</v>
      </c>
      <c r="I6673" s="23" t="s">
        <v>55</v>
      </c>
      <c r="J6673" s="23" t="s">
        <v>65</v>
      </c>
      <c r="K6673" s="23" t="s">
        <v>91</v>
      </c>
      <c r="L6673" s="24">
        <v>10850.91</v>
      </c>
      <c r="M6673">
        <v>3</v>
      </c>
      <c r="N6673" s="25">
        <v>0.15</v>
      </c>
      <c r="O6673" s="24">
        <v>2984.21</v>
      </c>
      <c r="P6673" s="26">
        <f t="shared" si="624"/>
        <v>0.27501933017599445</v>
      </c>
      <c r="Q6673" t="str">
        <f t="shared" si="625"/>
        <v>Medium</v>
      </c>
      <c r="R6673" t="str">
        <f t="shared" si="626"/>
        <v>Medium</v>
      </c>
      <c r="S6673" s="23">
        <f t="shared" si="627"/>
        <v>2025</v>
      </c>
      <c r="T6673" s="23">
        <f t="shared" si="628"/>
        <v>7</v>
      </c>
      <c r="U6673" t="str">
        <f t="shared" si="629"/>
        <v>Jul-2025</v>
      </c>
    </row>
    <row r="6674" spans="1:21" x14ac:dyDescent="0.3">
      <c r="A6674" t="s">
        <v>8685</v>
      </c>
      <c r="B6674" s="22">
        <v>45250</v>
      </c>
      <c r="C6674" s="22">
        <v>45255</v>
      </c>
      <c r="D6674" s="23" t="s">
        <v>102</v>
      </c>
      <c r="E6674" s="23" t="s">
        <v>324</v>
      </c>
      <c r="F6674" s="23" t="s">
        <v>52</v>
      </c>
      <c r="G6674" s="23" t="s">
        <v>63</v>
      </c>
      <c r="H6674" s="23" t="s">
        <v>213</v>
      </c>
      <c r="I6674" s="23" t="s">
        <v>118</v>
      </c>
      <c r="J6674" s="23" t="s">
        <v>191</v>
      </c>
      <c r="K6674" s="23" t="s">
        <v>192</v>
      </c>
      <c r="L6674" s="24">
        <v>7347.58</v>
      </c>
      <c r="M6674">
        <v>1</v>
      </c>
      <c r="N6674" s="25">
        <v>0</v>
      </c>
      <c r="O6674" s="24">
        <v>1610.91</v>
      </c>
      <c r="P6674" s="26">
        <f t="shared" si="624"/>
        <v>0.21924361490449917</v>
      </c>
      <c r="Q6674" t="str">
        <f t="shared" si="625"/>
        <v>Medium</v>
      </c>
      <c r="R6674" t="str">
        <f t="shared" si="626"/>
        <v>None</v>
      </c>
      <c r="S6674" s="23">
        <f t="shared" si="627"/>
        <v>2023</v>
      </c>
      <c r="T6674" s="23">
        <f t="shared" si="628"/>
        <v>11</v>
      </c>
      <c r="U6674" t="str">
        <f t="shared" si="629"/>
        <v>Nov-2023</v>
      </c>
    </row>
    <row r="6675" spans="1:21" x14ac:dyDescent="0.3">
      <c r="A6675" t="s">
        <v>8686</v>
      </c>
      <c r="B6675" s="22">
        <v>45418</v>
      </c>
      <c r="C6675" s="22">
        <v>45419</v>
      </c>
      <c r="D6675" s="23" t="s">
        <v>50</v>
      </c>
      <c r="E6675" s="23" t="s">
        <v>1226</v>
      </c>
      <c r="F6675" s="23" t="s">
        <v>80</v>
      </c>
      <c r="G6675" s="23" t="s">
        <v>72</v>
      </c>
      <c r="H6675" s="23" t="s">
        <v>346</v>
      </c>
      <c r="I6675" s="23" t="s">
        <v>83</v>
      </c>
      <c r="J6675" s="23" t="s">
        <v>84</v>
      </c>
      <c r="K6675" s="23" t="s">
        <v>257</v>
      </c>
      <c r="L6675" s="24">
        <v>23176.84</v>
      </c>
      <c r="M6675">
        <v>2</v>
      </c>
      <c r="N6675" s="25">
        <v>0.25</v>
      </c>
      <c r="O6675" s="24">
        <v>6607.99</v>
      </c>
      <c r="P6675" s="26">
        <f t="shared" si="624"/>
        <v>0.28511177537576304</v>
      </c>
      <c r="Q6675" t="str">
        <f t="shared" si="625"/>
        <v>Medium</v>
      </c>
      <c r="R6675" t="str">
        <f t="shared" si="626"/>
        <v>High</v>
      </c>
      <c r="S6675" s="23">
        <f t="shared" si="627"/>
        <v>2024</v>
      </c>
      <c r="T6675" s="23">
        <f t="shared" si="628"/>
        <v>5</v>
      </c>
      <c r="U6675" t="str">
        <f t="shared" si="629"/>
        <v>May-2024</v>
      </c>
    </row>
    <row r="6676" spans="1:21" x14ac:dyDescent="0.3">
      <c r="A6676" t="s">
        <v>8687</v>
      </c>
      <c r="B6676" s="22">
        <v>45058</v>
      </c>
      <c r="C6676" s="22">
        <v>45063</v>
      </c>
      <c r="D6676" s="23" t="s">
        <v>102</v>
      </c>
      <c r="E6676" s="23" t="s">
        <v>1085</v>
      </c>
      <c r="F6676" s="23" t="s">
        <v>52</v>
      </c>
      <c r="G6676" s="23" t="s">
        <v>81</v>
      </c>
      <c r="H6676" s="23" t="s">
        <v>82</v>
      </c>
      <c r="I6676" s="23" t="s">
        <v>118</v>
      </c>
      <c r="J6676" s="23" t="s">
        <v>191</v>
      </c>
      <c r="K6676" s="23" t="s">
        <v>290</v>
      </c>
      <c r="L6676" s="24">
        <v>79961.42</v>
      </c>
      <c r="M6676">
        <v>7</v>
      </c>
      <c r="N6676" s="25">
        <v>0</v>
      </c>
      <c r="O6676" s="24">
        <v>16399.82</v>
      </c>
      <c r="P6676" s="26">
        <f t="shared" si="624"/>
        <v>0.20509665786325457</v>
      </c>
      <c r="Q6676" t="str">
        <f t="shared" si="625"/>
        <v>Medium</v>
      </c>
      <c r="R6676" t="str">
        <f t="shared" si="626"/>
        <v>None</v>
      </c>
      <c r="S6676" s="23">
        <f t="shared" si="627"/>
        <v>2023</v>
      </c>
      <c r="T6676" s="23">
        <f t="shared" si="628"/>
        <v>5</v>
      </c>
      <c r="U6676" t="str">
        <f t="shared" si="629"/>
        <v>May-2023</v>
      </c>
    </row>
    <row r="6677" spans="1:21" x14ac:dyDescent="0.3">
      <c r="A6677" t="s">
        <v>8688</v>
      </c>
      <c r="B6677" s="22">
        <v>45441</v>
      </c>
      <c r="C6677" s="22">
        <v>45448</v>
      </c>
      <c r="D6677" s="23" t="s">
        <v>50</v>
      </c>
      <c r="E6677" s="23" t="s">
        <v>1964</v>
      </c>
      <c r="F6677" s="23" t="s">
        <v>80</v>
      </c>
      <c r="G6677" s="23" t="s">
        <v>63</v>
      </c>
      <c r="H6677" s="23" t="s">
        <v>64</v>
      </c>
      <c r="I6677" s="23" t="s">
        <v>83</v>
      </c>
      <c r="J6677" s="23" t="s">
        <v>156</v>
      </c>
      <c r="K6677" s="23" t="s">
        <v>285</v>
      </c>
      <c r="L6677" s="24">
        <v>7036.44</v>
      </c>
      <c r="M6677">
        <v>4</v>
      </c>
      <c r="N6677" s="25">
        <v>0.05</v>
      </c>
      <c r="O6677" s="24">
        <v>2236.73</v>
      </c>
      <c r="P6677" s="26">
        <f t="shared" si="624"/>
        <v>0.31787807470823315</v>
      </c>
      <c r="Q6677" t="str">
        <f t="shared" si="625"/>
        <v>High</v>
      </c>
      <c r="R6677" t="str">
        <f t="shared" si="626"/>
        <v>Low</v>
      </c>
      <c r="S6677" s="23">
        <f t="shared" si="627"/>
        <v>2024</v>
      </c>
      <c r="T6677" s="23">
        <f t="shared" si="628"/>
        <v>5</v>
      </c>
      <c r="U6677" t="str">
        <f t="shared" si="629"/>
        <v>May-2024</v>
      </c>
    </row>
    <row r="6678" spans="1:21" x14ac:dyDescent="0.3">
      <c r="A6678" t="s">
        <v>8689</v>
      </c>
      <c r="B6678" s="22">
        <v>45664</v>
      </c>
      <c r="C6678" s="22">
        <v>45666</v>
      </c>
      <c r="D6678" s="23" t="s">
        <v>61</v>
      </c>
      <c r="E6678" s="23" t="s">
        <v>2713</v>
      </c>
      <c r="F6678" s="23" t="s">
        <v>52</v>
      </c>
      <c r="G6678" s="23" t="s">
        <v>179</v>
      </c>
      <c r="H6678" s="23" t="s">
        <v>236</v>
      </c>
      <c r="I6678" s="23" t="s">
        <v>55</v>
      </c>
      <c r="J6678" s="23" t="s">
        <v>141</v>
      </c>
      <c r="K6678" s="23" t="s">
        <v>142</v>
      </c>
      <c r="L6678" s="24">
        <v>41385.24</v>
      </c>
      <c r="M6678">
        <v>9</v>
      </c>
      <c r="N6678" s="25">
        <v>0</v>
      </c>
      <c r="O6678" s="24">
        <v>8485.19</v>
      </c>
      <c r="P6678" s="26">
        <f t="shared" si="624"/>
        <v>0.20502937762351992</v>
      </c>
      <c r="Q6678" t="str">
        <f t="shared" si="625"/>
        <v>Medium</v>
      </c>
      <c r="R6678" t="str">
        <f t="shared" si="626"/>
        <v>None</v>
      </c>
      <c r="S6678" s="23">
        <f t="shared" si="627"/>
        <v>2025</v>
      </c>
      <c r="T6678" s="23">
        <f t="shared" si="628"/>
        <v>1</v>
      </c>
      <c r="U6678" t="str">
        <f t="shared" si="629"/>
        <v>Jan-2025</v>
      </c>
    </row>
    <row r="6679" spans="1:21" x14ac:dyDescent="0.3">
      <c r="A6679" t="s">
        <v>8690</v>
      </c>
      <c r="B6679" s="22">
        <v>44923</v>
      </c>
      <c r="C6679" s="22">
        <v>44926</v>
      </c>
      <c r="D6679" s="23" t="s">
        <v>50</v>
      </c>
      <c r="E6679" s="23" t="s">
        <v>2275</v>
      </c>
      <c r="F6679" s="23" t="s">
        <v>71</v>
      </c>
      <c r="G6679" s="23" t="s">
        <v>53</v>
      </c>
      <c r="H6679" s="23" t="s">
        <v>246</v>
      </c>
      <c r="I6679" s="23" t="s">
        <v>55</v>
      </c>
      <c r="J6679" s="23" t="s">
        <v>56</v>
      </c>
      <c r="K6679" s="23" t="s">
        <v>151</v>
      </c>
      <c r="L6679" s="24">
        <v>62584.14</v>
      </c>
      <c r="M6679">
        <v>6</v>
      </c>
      <c r="N6679" s="25">
        <v>0.25</v>
      </c>
      <c r="O6679" s="24">
        <v>8155.49</v>
      </c>
      <c r="P6679" s="26">
        <f t="shared" si="624"/>
        <v>0.13031240822355311</v>
      </c>
      <c r="Q6679" t="str">
        <f t="shared" si="625"/>
        <v>Low</v>
      </c>
      <c r="R6679" t="str">
        <f t="shared" si="626"/>
        <v>High</v>
      </c>
      <c r="S6679" s="23">
        <f t="shared" si="627"/>
        <v>2022</v>
      </c>
      <c r="T6679" s="23">
        <f t="shared" si="628"/>
        <v>12</v>
      </c>
      <c r="U6679" t="str">
        <f t="shared" si="629"/>
        <v>Dec-2022</v>
      </c>
    </row>
    <row r="6680" spans="1:21" x14ac:dyDescent="0.3">
      <c r="A6680" t="s">
        <v>8691</v>
      </c>
      <c r="B6680" s="22">
        <v>44814</v>
      </c>
      <c r="C6680" s="22">
        <v>44815</v>
      </c>
      <c r="D6680" s="23" t="s">
        <v>61</v>
      </c>
      <c r="E6680" s="23" t="s">
        <v>2047</v>
      </c>
      <c r="F6680" s="23" t="s">
        <v>71</v>
      </c>
      <c r="G6680" s="23" t="s">
        <v>53</v>
      </c>
      <c r="H6680" s="23" t="s">
        <v>246</v>
      </c>
      <c r="I6680" s="23" t="s">
        <v>96</v>
      </c>
      <c r="J6680" s="23" t="s">
        <v>97</v>
      </c>
      <c r="K6680" s="23" t="s">
        <v>98</v>
      </c>
      <c r="L6680" s="24">
        <v>18391.919999999998</v>
      </c>
      <c r="M6680">
        <v>2</v>
      </c>
      <c r="N6680" s="25">
        <v>0.1</v>
      </c>
      <c r="O6680" s="24">
        <v>5907.12</v>
      </c>
      <c r="P6680" s="26">
        <f t="shared" si="624"/>
        <v>0.32118017042266389</v>
      </c>
      <c r="Q6680" t="str">
        <f t="shared" si="625"/>
        <v>High</v>
      </c>
      <c r="R6680" t="str">
        <f t="shared" si="626"/>
        <v>Low</v>
      </c>
      <c r="S6680" s="23">
        <f t="shared" si="627"/>
        <v>2022</v>
      </c>
      <c r="T6680" s="23">
        <f t="shared" si="628"/>
        <v>9</v>
      </c>
      <c r="U6680" t="str">
        <f t="shared" si="629"/>
        <v>Sep-2022</v>
      </c>
    </row>
    <row r="6681" spans="1:21" x14ac:dyDescent="0.3">
      <c r="A6681" t="s">
        <v>8692</v>
      </c>
      <c r="B6681" s="22">
        <v>44891</v>
      </c>
      <c r="C6681" s="22">
        <v>44896</v>
      </c>
      <c r="D6681" s="23" t="s">
        <v>78</v>
      </c>
      <c r="E6681" s="23" t="s">
        <v>924</v>
      </c>
      <c r="F6681" s="23" t="s">
        <v>52</v>
      </c>
      <c r="G6681" s="23" t="s">
        <v>72</v>
      </c>
      <c r="H6681" s="23" t="s">
        <v>104</v>
      </c>
      <c r="I6681" s="23" t="s">
        <v>83</v>
      </c>
      <c r="J6681" s="23" t="s">
        <v>449</v>
      </c>
      <c r="K6681" s="23" t="s">
        <v>681</v>
      </c>
      <c r="L6681" s="24">
        <v>5941.66</v>
      </c>
      <c r="M6681">
        <v>1</v>
      </c>
      <c r="N6681" s="25">
        <v>0.05</v>
      </c>
      <c r="O6681" s="24">
        <v>1930.73</v>
      </c>
      <c r="P6681" s="26">
        <f t="shared" si="624"/>
        <v>0.32494791017998337</v>
      </c>
      <c r="Q6681" t="str">
        <f t="shared" si="625"/>
        <v>High</v>
      </c>
      <c r="R6681" t="str">
        <f t="shared" si="626"/>
        <v>Low</v>
      </c>
      <c r="S6681" s="23">
        <f t="shared" si="627"/>
        <v>2022</v>
      </c>
      <c r="T6681" s="23">
        <f t="shared" si="628"/>
        <v>11</v>
      </c>
      <c r="U6681" t="str">
        <f t="shared" si="629"/>
        <v>Nov-2022</v>
      </c>
    </row>
    <row r="6682" spans="1:21" x14ac:dyDescent="0.3">
      <c r="A6682" t="s">
        <v>8693</v>
      </c>
      <c r="B6682" s="22">
        <v>45213</v>
      </c>
      <c r="C6682" s="22">
        <v>45214</v>
      </c>
      <c r="D6682" s="23" t="s">
        <v>78</v>
      </c>
      <c r="E6682" s="23" t="s">
        <v>161</v>
      </c>
      <c r="F6682" s="23" t="s">
        <v>52</v>
      </c>
      <c r="G6682" s="23" t="s">
        <v>63</v>
      </c>
      <c r="H6682" s="23" t="s">
        <v>202</v>
      </c>
      <c r="I6682" s="23" t="s">
        <v>83</v>
      </c>
      <c r="J6682" s="23" t="s">
        <v>84</v>
      </c>
      <c r="K6682" s="23" t="s">
        <v>257</v>
      </c>
      <c r="L6682" s="24">
        <v>84807.679999999993</v>
      </c>
      <c r="M6682">
        <v>8</v>
      </c>
      <c r="N6682" s="25">
        <v>0.05</v>
      </c>
      <c r="O6682" s="24">
        <v>17447.810000000001</v>
      </c>
      <c r="P6682" s="26">
        <f t="shared" si="624"/>
        <v>0.20573384391602273</v>
      </c>
      <c r="Q6682" t="str">
        <f t="shared" si="625"/>
        <v>Medium</v>
      </c>
      <c r="R6682" t="str">
        <f t="shared" si="626"/>
        <v>Low</v>
      </c>
      <c r="S6682" s="23">
        <f t="shared" si="627"/>
        <v>2023</v>
      </c>
      <c r="T6682" s="23">
        <f t="shared" si="628"/>
        <v>10</v>
      </c>
      <c r="U6682" t="str">
        <f t="shared" si="629"/>
        <v>Oct-2023</v>
      </c>
    </row>
    <row r="6683" spans="1:21" x14ac:dyDescent="0.3">
      <c r="A6683" t="s">
        <v>8694</v>
      </c>
      <c r="B6683" s="22">
        <v>45142</v>
      </c>
      <c r="C6683" s="22">
        <v>45146</v>
      </c>
      <c r="D6683" s="23" t="s">
        <v>78</v>
      </c>
      <c r="E6683" s="23" t="s">
        <v>664</v>
      </c>
      <c r="F6683" s="23" t="s">
        <v>71</v>
      </c>
      <c r="G6683" s="23" t="s">
        <v>72</v>
      </c>
      <c r="H6683" s="23" t="s">
        <v>104</v>
      </c>
      <c r="I6683" s="23" t="s">
        <v>118</v>
      </c>
      <c r="J6683" s="23" t="s">
        <v>191</v>
      </c>
      <c r="K6683" s="23" t="s">
        <v>290</v>
      </c>
      <c r="L6683" s="24">
        <v>20472.900000000001</v>
      </c>
      <c r="M6683">
        <v>10</v>
      </c>
      <c r="N6683" s="25">
        <v>0.15</v>
      </c>
      <c r="O6683" s="24">
        <v>2930.77</v>
      </c>
      <c r="P6683" s="26">
        <f t="shared" si="624"/>
        <v>0.143153632362782</v>
      </c>
      <c r="Q6683" t="str">
        <f t="shared" si="625"/>
        <v>Low</v>
      </c>
      <c r="R6683" t="str">
        <f t="shared" si="626"/>
        <v>Medium</v>
      </c>
      <c r="S6683" s="23">
        <f t="shared" si="627"/>
        <v>2023</v>
      </c>
      <c r="T6683" s="23">
        <f t="shared" si="628"/>
        <v>8</v>
      </c>
      <c r="U6683" t="str">
        <f t="shared" si="629"/>
        <v>Aug-2023</v>
      </c>
    </row>
    <row r="6684" spans="1:21" x14ac:dyDescent="0.3">
      <c r="A6684" t="s">
        <v>8695</v>
      </c>
      <c r="B6684" s="22">
        <v>45517</v>
      </c>
      <c r="C6684" s="22">
        <v>45524</v>
      </c>
      <c r="D6684" s="23" t="s">
        <v>102</v>
      </c>
      <c r="E6684" s="23" t="s">
        <v>2025</v>
      </c>
      <c r="F6684" s="23" t="s">
        <v>71</v>
      </c>
      <c r="G6684" s="23" t="s">
        <v>53</v>
      </c>
      <c r="H6684" s="23" t="s">
        <v>90</v>
      </c>
      <c r="I6684" s="23" t="s">
        <v>83</v>
      </c>
      <c r="J6684" s="23" t="s">
        <v>379</v>
      </c>
      <c r="K6684" s="23" t="s">
        <v>562</v>
      </c>
      <c r="L6684" s="24">
        <v>13304.37</v>
      </c>
      <c r="M6684">
        <v>3</v>
      </c>
      <c r="N6684" s="25">
        <v>0.15</v>
      </c>
      <c r="O6684" s="24">
        <v>2219.2600000000002</v>
      </c>
      <c r="P6684" s="26">
        <f t="shared" si="624"/>
        <v>0.16680684617159625</v>
      </c>
      <c r="Q6684" t="str">
        <f t="shared" si="625"/>
        <v>Low</v>
      </c>
      <c r="R6684" t="str">
        <f t="shared" si="626"/>
        <v>Medium</v>
      </c>
      <c r="S6684" s="23">
        <f t="shared" si="627"/>
        <v>2024</v>
      </c>
      <c r="T6684" s="23">
        <f t="shared" si="628"/>
        <v>8</v>
      </c>
      <c r="U6684" t="str">
        <f t="shared" si="629"/>
        <v>Aug-2024</v>
      </c>
    </row>
    <row r="6685" spans="1:21" x14ac:dyDescent="0.3">
      <c r="A6685" t="s">
        <v>8696</v>
      </c>
      <c r="B6685" s="22">
        <v>45103</v>
      </c>
      <c r="C6685" s="22">
        <v>45104</v>
      </c>
      <c r="D6685" s="23" t="s">
        <v>78</v>
      </c>
      <c r="E6685" s="23" t="s">
        <v>648</v>
      </c>
      <c r="F6685" s="23" t="s">
        <v>71</v>
      </c>
      <c r="G6685" s="23" t="s">
        <v>63</v>
      </c>
      <c r="H6685" s="23" t="s">
        <v>213</v>
      </c>
      <c r="I6685" s="23" t="s">
        <v>96</v>
      </c>
      <c r="J6685" s="23" t="s">
        <v>111</v>
      </c>
      <c r="K6685" s="23" t="s">
        <v>112</v>
      </c>
      <c r="L6685" s="24">
        <v>81369.539999999994</v>
      </c>
      <c r="M6685">
        <v>9</v>
      </c>
      <c r="N6685" s="25">
        <v>0.1</v>
      </c>
      <c r="O6685" s="24">
        <v>29198.31</v>
      </c>
      <c r="P6685" s="26">
        <f t="shared" si="624"/>
        <v>0.35883587396463101</v>
      </c>
      <c r="Q6685" t="str">
        <f t="shared" si="625"/>
        <v>High</v>
      </c>
      <c r="R6685" t="str">
        <f t="shared" si="626"/>
        <v>Low</v>
      </c>
      <c r="S6685" s="23">
        <f t="shared" si="627"/>
        <v>2023</v>
      </c>
      <c r="T6685" s="23">
        <f t="shared" si="628"/>
        <v>6</v>
      </c>
      <c r="U6685" t="str">
        <f t="shared" si="629"/>
        <v>Jun-2023</v>
      </c>
    </row>
    <row r="6686" spans="1:21" x14ac:dyDescent="0.3">
      <c r="A6686" t="s">
        <v>8697</v>
      </c>
      <c r="B6686" s="22">
        <v>44718</v>
      </c>
      <c r="C6686" s="22">
        <v>44723</v>
      </c>
      <c r="D6686" s="23" t="s">
        <v>78</v>
      </c>
      <c r="E6686" s="23" t="s">
        <v>1437</v>
      </c>
      <c r="F6686" s="23" t="s">
        <v>80</v>
      </c>
      <c r="G6686" s="23" t="s">
        <v>63</v>
      </c>
      <c r="H6686" s="23" t="s">
        <v>202</v>
      </c>
      <c r="I6686" s="23" t="s">
        <v>83</v>
      </c>
      <c r="J6686" s="23" t="s">
        <v>379</v>
      </c>
      <c r="K6686" s="23" t="s">
        <v>380</v>
      </c>
      <c r="L6686" s="24">
        <v>45896.3</v>
      </c>
      <c r="M6686">
        <v>10</v>
      </c>
      <c r="N6686" s="25">
        <v>0.15</v>
      </c>
      <c r="O6686" s="24">
        <v>14757.63</v>
      </c>
      <c r="P6686" s="26">
        <f t="shared" si="624"/>
        <v>0.3215429130452781</v>
      </c>
      <c r="Q6686" t="str">
        <f t="shared" si="625"/>
        <v>High</v>
      </c>
      <c r="R6686" t="str">
        <f t="shared" si="626"/>
        <v>Medium</v>
      </c>
      <c r="S6686" s="23">
        <f t="shared" si="627"/>
        <v>2022</v>
      </c>
      <c r="T6686" s="23">
        <f t="shared" si="628"/>
        <v>6</v>
      </c>
      <c r="U6686" t="str">
        <f t="shared" si="629"/>
        <v>Jun-2022</v>
      </c>
    </row>
    <row r="6687" spans="1:21" x14ac:dyDescent="0.3">
      <c r="A6687" t="s">
        <v>8698</v>
      </c>
      <c r="B6687" s="22">
        <v>45802</v>
      </c>
      <c r="C6687" s="22">
        <v>45808</v>
      </c>
      <c r="D6687" s="23" t="s">
        <v>50</v>
      </c>
      <c r="E6687" s="23" t="s">
        <v>2728</v>
      </c>
      <c r="F6687" s="23" t="s">
        <v>80</v>
      </c>
      <c r="G6687" s="23" t="s">
        <v>53</v>
      </c>
      <c r="H6687" s="23" t="s">
        <v>54</v>
      </c>
      <c r="I6687" s="23" t="s">
        <v>96</v>
      </c>
      <c r="J6687" s="23" t="s">
        <v>166</v>
      </c>
      <c r="K6687" s="23" t="s">
        <v>337</v>
      </c>
      <c r="L6687" s="24">
        <v>63130.26</v>
      </c>
      <c r="M6687">
        <v>6</v>
      </c>
      <c r="N6687" s="25">
        <v>0.25</v>
      </c>
      <c r="O6687" s="24">
        <v>16473.89</v>
      </c>
      <c r="P6687" s="26">
        <f t="shared" si="624"/>
        <v>0.26095077067637612</v>
      </c>
      <c r="Q6687" t="str">
        <f t="shared" si="625"/>
        <v>Medium</v>
      </c>
      <c r="R6687" t="str">
        <f t="shared" si="626"/>
        <v>High</v>
      </c>
      <c r="S6687" s="23">
        <f t="shared" si="627"/>
        <v>2025</v>
      </c>
      <c r="T6687" s="23">
        <f t="shared" si="628"/>
        <v>5</v>
      </c>
      <c r="U6687" t="str">
        <f t="shared" si="629"/>
        <v>May-2025</v>
      </c>
    </row>
    <row r="6688" spans="1:21" x14ac:dyDescent="0.3">
      <c r="A6688" t="s">
        <v>8699</v>
      </c>
      <c r="B6688" s="22">
        <v>45910</v>
      </c>
      <c r="C6688" s="22">
        <v>45911</v>
      </c>
      <c r="D6688" s="23" t="s">
        <v>50</v>
      </c>
      <c r="E6688" s="23" t="s">
        <v>196</v>
      </c>
      <c r="F6688" s="23" t="s">
        <v>80</v>
      </c>
      <c r="G6688" s="23" t="s">
        <v>179</v>
      </c>
      <c r="H6688" s="23" t="s">
        <v>180</v>
      </c>
      <c r="I6688" s="23" t="s">
        <v>118</v>
      </c>
      <c r="J6688" s="23" t="s">
        <v>119</v>
      </c>
      <c r="K6688" s="23" t="s">
        <v>120</v>
      </c>
      <c r="L6688" s="24">
        <v>74716.399999999994</v>
      </c>
      <c r="M6688">
        <v>8</v>
      </c>
      <c r="N6688" s="25">
        <v>0.15</v>
      </c>
      <c r="O6688" s="24">
        <v>21785.57</v>
      </c>
      <c r="P6688" s="26">
        <f t="shared" si="624"/>
        <v>0.29157681579947642</v>
      </c>
      <c r="Q6688" t="str">
        <f t="shared" si="625"/>
        <v>Medium</v>
      </c>
      <c r="R6688" t="str">
        <f t="shared" si="626"/>
        <v>Medium</v>
      </c>
      <c r="S6688" s="23">
        <f t="shared" si="627"/>
        <v>2025</v>
      </c>
      <c r="T6688" s="23">
        <f t="shared" si="628"/>
        <v>9</v>
      </c>
      <c r="U6688" t="str">
        <f t="shared" si="629"/>
        <v>Sep-2025</v>
      </c>
    </row>
    <row r="6689" spans="1:21" x14ac:dyDescent="0.3">
      <c r="A6689" t="s">
        <v>8700</v>
      </c>
      <c r="B6689" s="22">
        <v>45379</v>
      </c>
      <c r="C6689" s="22">
        <v>45386</v>
      </c>
      <c r="D6689" s="23" t="s">
        <v>102</v>
      </c>
      <c r="E6689" s="23" t="s">
        <v>2093</v>
      </c>
      <c r="F6689" s="23" t="s">
        <v>80</v>
      </c>
      <c r="G6689" s="23" t="s">
        <v>179</v>
      </c>
      <c r="H6689" s="23" t="s">
        <v>180</v>
      </c>
      <c r="I6689" s="23" t="s">
        <v>55</v>
      </c>
      <c r="J6689" s="23" t="s">
        <v>56</v>
      </c>
      <c r="K6689" s="23" t="s">
        <v>57</v>
      </c>
      <c r="L6689" s="24">
        <v>9629.76</v>
      </c>
      <c r="M6689">
        <v>3</v>
      </c>
      <c r="N6689" s="25">
        <v>0.1</v>
      </c>
      <c r="O6689" s="24">
        <v>3185.51</v>
      </c>
      <c r="P6689" s="26">
        <f t="shared" si="624"/>
        <v>0.33079848303592196</v>
      </c>
      <c r="Q6689" t="str">
        <f t="shared" si="625"/>
        <v>High</v>
      </c>
      <c r="R6689" t="str">
        <f t="shared" si="626"/>
        <v>Low</v>
      </c>
      <c r="S6689" s="23">
        <f t="shared" si="627"/>
        <v>2024</v>
      </c>
      <c r="T6689" s="23">
        <f t="shared" si="628"/>
        <v>3</v>
      </c>
      <c r="U6689" t="str">
        <f t="shared" si="629"/>
        <v>Mar-2024</v>
      </c>
    </row>
    <row r="6690" spans="1:21" x14ac:dyDescent="0.3">
      <c r="A6690" t="s">
        <v>8701</v>
      </c>
      <c r="B6690" s="22">
        <v>44772</v>
      </c>
      <c r="C6690" s="22">
        <v>44773</v>
      </c>
      <c r="D6690" s="23" t="s">
        <v>61</v>
      </c>
      <c r="E6690" s="23" t="s">
        <v>1047</v>
      </c>
      <c r="F6690" s="23" t="s">
        <v>71</v>
      </c>
      <c r="G6690" s="23" t="s">
        <v>81</v>
      </c>
      <c r="H6690" s="23" t="s">
        <v>95</v>
      </c>
      <c r="I6690" s="23" t="s">
        <v>118</v>
      </c>
      <c r="J6690" s="23" t="s">
        <v>230</v>
      </c>
      <c r="K6690" s="23" t="s">
        <v>231</v>
      </c>
      <c r="L6690" s="24">
        <v>1032.55</v>
      </c>
      <c r="M6690">
        <v>5</v>
      </c>
      <c r="N6690" s="25">
        <v>0.15</v>
      </c>
      <c r="O6690" s="24">
        <v>156.63</v>
      </c>
      <c r="P6690" s="26">
        <f t="shared" si="624"/>
        <v>0.15169241198973415</v>
      </c>
      <c r="Q6690" t="str">
        <f t="shared" si="625"/>
        <v>Low</v>
      </c>
      <c r="R6690" t="str">
        <f t="shared" si="626"/>
        <v>Medium</v>
      </c>
      <c r="S6690" s="23">
        <f t="shared" si="627"/>
        <v>2022</v>
      </c>
      <c r="T6690" s="23">
        <f t="shared" si="628"/>
        <v>7</v>
      </c>
      <c r="U6690" t="str">
        <f t="shared" si="629"/>
        <v>Jul-2022</v>
      </c>
    </row>
    <row r="6691" spans="1:21" x14ac:dyDescent="0.3">
      <c r="A6691" t="s">
        <v>8702</v>
      </c>
      <c r="B6691" s="22">
        <v>44743</v>
      </c>
      <c r="C6691" s="22">
        <v>44750</v>
      </c>
      <c r="D6691" s="23" t="s">
        <v>50</v>
      </c>
      <c r="E6691" s="23" t="s">
        <v>948</v>
      </c>
      <c r="F6691" s="23" t="s">
        <v>71</v>
      </c>
      <c r="G6691" s="23" t="s">
        <v>179</v>
      </c>
      <c r="H6691" s="23" t="s">
        <v>236</v>
      </c>
      <c r="I6691" s="23" t="s">
        <v>96</v>
      </c>
      <c r="J6691" s="23" t="s">
        <v>166</v>
      </c>
      <c r="K6691" s="23" t="s">
        <v>762</v>
      </c>
      <c r="L6691" s="24">
        <v>37680.06</v>
      </c>
      <c r="M6691">
        <v>6</v>
      </c>
      <c r="N6691" s="25">
        <v>0</v>
      </c>
      <c r="O6691" s="24">
        <v>13078.7</v>
      </c>
      <c r="P6691" s="26">
        <f t="shared" si="624"/>
        <v>0.34709870419526939</v>
      </c>
      <c r="Q6691" t="str">
        <f t="shared" si="625"/>
        <v>High</v>
      </c>
      <c r="R6691" t="str">
        <f t="shared" si="626"/>
        <v>None</v>
      </c>
      <c r="S6691" s="23">
        <f t="shared" si="627"/>
        <v>2022</v>
      </c>
      <c r="T6691" s="23">
        <f t="shared" si="628"/>
        <v>7</v>
      </c>
      <c r="U6691" t="str">
        <f t="shared" si="629"/>
        <v>Jul-2022</v>
      </c>
    </row>
    <row r="6692" spans="1:21" x14ac:dyDescent="0.3">
      <c r="A6692" t="s">
        <v>8703</v>
      </c>
      <c r="B6692" s="22">
        <v>44953</v>
      </c>
      <c r="C6692" s="22">
        <v>44959</v>
      </c>
      <c r="D6692" s="23" t="s">
        <v>78</v>
      </c>
      <c r="E6692" s="23" t="s">
        <v>1746</v>
      </c>
      <c r="F6692" s="23" t="s">
        <v>52</v>
      </c>
      <c r="G6692" s="23" t="s">
        <v>179</v>
      </c>
      <c r="H6692" s="23" t="s">
        <v>180</v>
      </c>
      <c r="I6692" s="23" t="s">
        <v>96</v>
      </c>
      <c r="J6692" s="23" t="s">
        <v>135</v>
      </c>
      <c r="K6692" s="23" t="s">
        <v>395</v>
      </c>
      <c r="L6692" s="24">
        <v>51358</v>
      </c>
      <c r="M6692">
        <v>10</v>
      </c>
      <c r="N6692" s="25">
        <v>0.15</v>
      </c>
      <c r="O6692" s="24">
        <v>7215.29</v>
      </c>
      <c r="P6692" s="26">
        <f t="shared" si="624"/>
        <v>0.14049008917792749</v>
      </c>
      <c r="Q6692" t="str">
        <f t="shared" si="625"/>
        <v>Low</v>
      </c>
      <c r="R6692" t="str">
        <f t="shared" si="626"/>
        <v>Medium</v>
      </c>
      <c r="S6692" s="23">
        <f t="shared" si="627"/>
        <v>2023</v>
      </c>
      <c r="T6692" s="23">
        <f t="shared" si="628"/>
        <v>1</v>
      </c>
      <c r="U6692" t="str">
        <f t="shared" si="629"/>
        <v>Jan-2023</v>
      </c>
    </row>
    <row r="6693" spans="1:21" x14ac:dyDescent="0.3">
      <c r="A6693" t="s">
        <v>8704</v>
      </c>
      <c r="B6693" s="22">
        <v>45307</v>
      </c>
      <c r="C6693" s="22">
        <v>45311</v>
      </c>
      <c r="D6693" s="23" t="s">
        <v>102</v>
      </c>
      <c r="E6693" s="23" t="s">
        <v>1319</v>
      </c>
      <c r="F6693" s="23" t="s">
        <v>71</v>
      </c>
      <c r="G6693" s="23" t="s">
        <v>63</v>
      </c>
      <c r="H6693" s="23" t="s">
        <v>202</v>
      </c>
      <c r="I6693" s="23" t="s">
        <v>55</v>
      </c>
      <c r="J6693" s="23" t="s">
        <v>65</v>
      </c>
      <c r="K6693" s="23" t="s">
        <v>66</v>
      </c>
      <c r="L6693" s="24">
        <v>38728.06</v>
      </c>
      <c r="M6693">
        <v>7</v>
      </c>
      <c r="N6693" s="25">
        <v>0.1</v>
      </c>
      <c r="O6693" s="24">
        <v>7907.6</v>
      </c>
      <c r="P6693" s="26">
        <f t="shared" si="624"/>
        <v>0.20418270370372285</v>
      </c>
      <c r="Q6693" t="str">
        <f t="shared" si="625"/>
        <v>Medium</v>
      </c>
      <c r="R6693" t="str">
        <f t="shared" si="626"/>
        <v>Low</v>
      </c>
      <c r="S6693" s="23">
        <f t="shared" si="627"/>
        <v>2024</v>
      </c>
      <c r="T6693" s="23">
        <f t="shared" si="628"/>
        <v>1</v>
      </c>
      <c r="U6693" t="str">
        <f t="shared" si="629"/>
        <v>Jan-2024</v>
      </c>
    </row>
    <row r="6694" spans="1:21" x14ac:dyDescent="0.3">
      <c r="A6694" t="s">
        <v>8705</v>
      </c>
      <c r="B6694" s="22">
        <v>44889</v>
      </c>
      <c r="C6694" s="22">
        <v>44892</v>
      </c>
      <c r="D6694" s="23" t="s">
        <v>50</v>
      </c>
      <c r="E6694" s="23" t="s">
        <v>1075</v>
      </c>
      <c r="F6694" s="23" t="s">
        <v>80</v>
      </c>
      <c r="G6694" s="23" t="s">
        <v>63</v>
      </c>
      <c r="H6694" s="23" t="s">
        <v>213</v>
      </c>
      <c r="I6694" s="23" t="s">
        <v>55</v>
      </c>
      <c r="J6694" s="23" t="s">
        <v>141</v>
      </c>
      <c r="K6694" s="23" t="s">
        <v>142</v>
      </c>
      <c r="L6694" s="24">
        <v>131453.82</v>
      </c>
      <c r="M6694">
        <v>9</v>
      </c>
      <c r="N6694" s="25">
        <v>0.25</v>
      </c>
      <c r="O6694" s="24">
        <v>33497.870000000003</v>
      </c>
      <c r="P6694" s="26">
        <f t="shared" si="624"/>
        <v>0.25482614350803956</v>
      </c>
      <c r="Q6694" t="str">
        <f t="shared" si="625"/>
        <v>Medium</v>
      </c>
      <c r="R6694" t="str">
        <f t="shared" si="626"/>
        <v>High</v>
      </c>
      <c r="S6694" s="23">
        <f t="shared" si="627"/>
        <v>2022</v>
      </c>
      <c r="T6694" s="23">
        <f t="shared" si="628"/>
        <v>11</v>
      </c>
      <c r="U6694" t="str">
        <f t="shared" si="629"/>
        <v>Nov-2022</v>
      </c>
    </row>
    <row r="6695" spans="1:21" x14ac:dyDescent="0.3">
      <c r="A6695" t="s">
        <v>8706</v>
      </c>
      <c r="B6695" s="22">
        <v>45395</v>
      </c>
      <c r="C6695" s="22">
        <v>45402</v>
      </c>
      <c r="D6695" s="23" t="s">
        <v>61</v>
      </c>
      <c r="E6695" s="23" t="s">
        <v>2820</v>
      </c>
      <c r="F6695" s="23" t="s">
        <v>71</v>
      </c>
      <c r="G6695" s="23" t="s">
        <v>63</v>
      </c>
      <c r="H6695" s="23" t="s">
        <v>213</v>
      </c>
      <c r="I6695" s="23" t="s">
        <v>55</v>
      </c>
      <c r="J6695" s="23" t="s">
        <v>65</v>
      </c>
      <c r="K6695" s="23" t="s">
        <v>130</v>
      </c>
      <c r="L6695" s="24">
        <v>3120.9</v>
      </c>
      <c r="M6695">
        <v>2</v>
      </c>
      <c r="N6695" s="25">
        <v>0.15</v>
      </c>
      <c r="O6695" s="24">
        <v>880.09</v>
      </c>
      <c r="P6695" s="26">
        <f t="shared" si="624"/>
        <v>0.28199878240251208</v>
      </c>
      <c r="Q6695" t="str">
        <f t="shared" si="625"/>
        <v>Medium</v>
      </c>
      <c r="R6695" t="str">
        <f t="shared" si="626"/>
        <v>Medium</v>
      </c>
      <c r="S6695" s="23">
        <f t="shared" si="627"/>
        <v>2024</v>
      </c>
      <c r="T6695" s="23">
        <f t="shared" si="628"/>
        <v>4</v>
      </c>
      <c r="U6695" t="str">
        <f t="shared" si="629"/>
        <v>Apr-2024</v>
      </c>
    </row>
    <row r="6696" spans="1:21" x14ac:dyDescent="0.3">
      <c r="A6696" t="s">
        <v>8707</v>
      </c>
      <c r="B6696" s="22">
        <v>44794</v>
      </c>
      <c r="C6696" s="22">
        <v>44800</v>
      </c>
      <c r="D6696" s="23" t="s">
        <v>61</v>
      </c>
      <c r="E6696" s="23" t="s">
        <v>963</v>
      </c>
      <c r="F6696" s="23" t="s">
        <v>71</v>
      </c>
      <c r="G6696" s="23" t="s">
        <v>53</v>
      </c>
      <c r="H6696" s="23" t="s">
        <v>54</v>
      </c>
      <c r="I6696" s="23" t="s">
        <v>55</v>
      </c>
      <c r="J6696" s="23" t="s">
        <v>173</v>
      </c>
      <c r="K6696" s="23" t="s">
        <v>203</v>
      </c>
      <c r="L6696" s="24">
        <v>6208.65</v>
      </c>
      <c r="M6696">
        <v>1</v>
      </c>
      <c r="N6696" s="25">
        <v>0</v>
      </c>
      <c r="O6696" s="24">
        <v>2124.65</v>
      </c>
      <c r="P6696" s="26">
        <f t="shared" si="624"/>
        <v>0.34220804844853553</v>
      </c>
      <c r="Q6696" t="str">
        <f t="shared" si="625"/>
        <v>High</v>
      </c>
      <c r="R6696" t="str">
        <f t="shared" si="626"/>
        <v>None</v>
      </c>
      <c r="S6696" s="23">
        <f t="shared" si="627"/>
        <v>2022</v>
      </c>
      <c r="T6696" s="23">
        <f t="shared" si="628"/>
        <v>8</v>
      </c>
      <c r="U6696" t="str">
        <f t="shared" si="629"/>
        <v>Aug-2022</v>
      </c>
    </row>
    <row r="6697" spans="1:21" x14ac:dyDescent="0.3">
      <c r="A6697" t="s">
        <v>8708</v>
      </c>
      <c r="B6697" s="22">
        <v>45649</v>
      </c>
      <c r="C6697" s="22">
        <v>45652</v>
      </c>
      <c r="D6697" s="23" t="s">
        <v>102</v>
      </c>
      <c r="E6697" s="23" t="s">
        <v>150</v>
      </c>
      <c r="F6697" s="23" t="s">
        <v>52</v>
      </c>
      <c r="G6697" s="23" t="s">
        <v>63</v>
      </c>
      <c r="H6697" s="23" t="s">
        <v>213</v>
      </c>
      <c r="I6697" s="23" t="s">
        <v>83</v>
      </c>
      <c r="J6697" s="23" t="s">
        <v>84</v>
      </c>
      <c r="K6697" s="23" t="s">
        <v>257</v>
      </c>
      <c r="L6697" s="24">
        <v>32510.400000000001</v>
      </c>
      <c r="M6697">
        <v>6</v>
      </c>
      <c r="N6697" s="25">
        <v>0.2</v>
      </c>
      <c r="O6697" s="24">
        <v>8017.54</v>
      </c>
      <c r="P6697" s="26">
        <f t="shared" si="624"/>
        <v>0.24661462178256802</v>
      </c>
      <c r="Q6697" t="str">
        <f t="shared" si="625"/>
        <v>Medium</v>
      </c>
      <c r="R6697" t="str">
        <f t="shared" si="626"/>
        <v>Medium</v>
      </c>
      <c r="S6697" s="23">
        <f t="shared" si="627"/>
        <v>2024</v>
      </c>
      <c r="T6697" s="23">
        <f t="shared" si="628"/>
        <v>12</v>
      </c>
      <c r="U6697" t="str">
        <f t="shared" si="629"/>
        <v>Dec-2024</v>
      </c>
    </row>
    <row r="6698" spans="1:21" x14ac:dyDescent="0.3">
      <c r="A6698" t="s">
        <v>8709</v>
      </c>
      <c r="B6698" s="22">
        <v>44693</v>
      </c>
      <c r="C6698" s="22">
        <v>44695</v>
      </c>
      <c r="D6698" s="23" t="s">
        <v>61</v>
      </c>
      <c r="E6698" s="23" t="s">
        <v>581</v>
      </c>
      <c r="F6698" s="23" t="s">
        <v>71</v>
      </c>
      <c r="G6698" s="23" t="s">
        <v>63</v>
      </c>
      <c r="H6698" s="23" t="s">
        <v>64</v>
      </c>
      <c r="I6698" s="23" t="s">
        <v>55</v>
      </c>
      <c r="J6698" s="23" t="s">
        <v>173</v>
      </c>
      <c r="K6698" s="23" t="s">
        <v>203</v>
      </c>
      <c r="L6698" s="24">
        <v>76730.320000000007</v>
      </c>
      <c r="M6698">
        <v>8</v>
      </c>
      <c r="N6698" s="25">
        <v>0.25</v>
      </c>
      <c r="O6698" s="24">
        <v>12628.73</v>
      </c>
      <c r="P6698" s="26">
        <f t="shared" si="624"/>
        <v>0.16458591597167846</v>
      </c>
      <c r="Q6698" t="str">
        <f t="shared" si="625"/>
        <v>Low</v>
      </c>
      <c r="R6698" t="str">
        <f t="shared" si="626"/>
        <v>High</v>
      </c>
      <c r="S6698" s="23">
        <f t="shared" si="627"/>
        <v>2022</v>
      </c>
      <c r="T6698" s="23">
        <f t="shared" si="628"/>
        <v>5</v>
      </c>
      <c r="U6698" t="str">
        <f t="shared" si="629"/>
        <v>May-2022</v>
      </c>
    </row>
    <row r="6699" spans="1:21" x14ac:dyDescent="0.3">
      <c r="A6699" t="s">
        <v>8710</v>
      </c>
      <c r="B6699" s="22">
        <v>45844</v>
      </c>
      <c r="C6699" s="22">
        <v>45850</v>
      </c>
      <c r="D6699" s="23" t="s">
        <v>78</v>
      </c>
      <c r="E6699" s="23" t="s">
        <v>614</v>
      </c>
      <c r="F6699" s="23" t="s">
        <v>80</v>
      </c>
      <c r="G6699" s="23" t="s">
        <v>72</v>
      </c>
      <c r="H6699" s="23" t="s">
        <v>117</v>
      </c>
      <c r="I6699" s="23" t="s">
        <v>118</v>
      </c>
      <c r="J6699" s="23" t="s">
        <v>230</v>
      </c>
      <c r="K6699" s="23" t="s">
        <v>351</v>
      </c>
      <c r="L6699" s="24">
        <v>104625.9</v>
      </c>
      <c r="M6699">
        <v>9</v>
      </c>
      <c r="N6699" s="25">
        <v>0.1</v>
      </c>
      <c r="O6699" s="24">
        <v>26084.68</v>
      </c>
      <c r="P6699" s="26">
        <f t="shared" si="624"/>
        <v>0.24931379323857669</v>
      </c>
      <c r="Q6699" t="str">
        <f t="shared" si="625"/>
        <v>Medium</v>
      </c>
      <c r="R6699" t="str">
        <f t="shared" si="626"/>
        <v>Low</v>
      </c>
      <c r="S6699" s="23">
        <f t="shared" si="627"/>
        <v>2025</v>
      </c>
      <c r="T6699" s="23">
        <f t="shared" si="628"/>
        <v>7</v>
      </c>
      <c r="U6699" t="str">
        <f t="shared" si="629"/>
        <v>Jul-2025</v>
      </c>
    </row>
    <row r="6700" spans="1:21" x14ac:dyDescent="0.3">
      <c r="A6700" t="s">
        <v>8711</v>
      </c>
      <c r="B6700" s="22">
        <v>45090</v>
      </c>
      <c r="C6700" s="22">
        <v>45096</v>
      </c>
      <c r="D6700" s="23" t="s">
        <v>61</v>
      </c>
      <c r="E6700" s="23" t="s">
        <v>1878</v>
      </c>
      <c r="F6700" s="23" t="s">
        <v>52</v>
      </c>
      <c r="G6700" s="23" t="s">
        <v>81</v>
      </c>
      <c r="H6700" s="23" t="s">
        <v>82</v>
      </c>
      <c r="I6700" s="23" t="s">
        <v>118</v>
      </c>
      <c r="J6700" s="23" t="s">
        <v>230</v>
      </c>
      <c r="K6700" s="23" t="s">
        <v>231</v>
      </c>
      <c r="L6700" s="24">
        <v>9748.66</v>
      </c>
      <c r="M6700">
        <v>2</v>
      </c>
      <c r="N6700" s="25">
        <v>0.05</v>
      </c>
      <c r="O6700" s="24">
        <v>1984.98</v>
      </c>
      <c r="P6700" s="26">
        <f t="shared" si="624"/>
        <v>0.20361567641091186</v>
      </c>
      <c r="Q6700" t="str">
        <f t="shared" si="625"/>
        <v>Medium</v>
      </c>
      <c r="R6700" t="str">
        <f t="shared" si="626"/>
        <v>Low</v>
      </c>
      <c r="S6700" s="23">
        <f t="shared" si="627"/>
        <v>2023</v>
      </c>
      <c r="T6700" s="23">
        <f t="shared" si="628"/>
        <v>6</v>
      </c>
      <c r="U6700" t="str">
        <f t="shared" si="629"/>
        <v>Jun-2023</v>
      </c>
    </row>
    <row r="6701" spans="1:21" x14ac:dyDescent="0.3">
      <c r="A6701" t="s">
        <v>8712</v>
      </c>
      <c r="B6701" s="22">
        <v>45195</v>
      </c>
      <c r="C6701" s="22">
        <v>45197</v>
      </c>
      <c r="D6701" s="23" t="s">
        <v>102</v>
      </c>
      <c r="E6701" s="23" t="s">
        <v>1055</v>
      </c>
      <c r="F6701" s="23" t="s">
        <v>80</v>
      </c>
      <c r="G6701" s="23" t="s">
        <v>72</v>
      </c>
      <c r="H6701" s="23" t="s">
        <v>346</v>
      </c>
      <c r="I6701" s="23" t="s">
        <v>96</v>
      </c>
      <c r="J6701" s="23" t="s">
        <v>97</v>
      </c>
      <c r="K6701" s="23" t="s">
        <v>181</v>
      </c>
      <c r="L6701" s="24">
        <v>2538.1999999999998</v>
      </c>
      <c r="M6701">
        <v>4</v>
      </c>
      <c r="N6701" s="25">
        <v>0.15</v>
      </c>
      <c r="O6701" s="24">
        <v>586.54999999999995</v>
      </c>
      <c r="P6701" s="26">
        <f t="shared" si="624"/>
        <v>0.2310889606807974</v>
      </c>
      <c r="Q6701" t="str">
        <f t="shared" si="625"/>
        <v>Medium</v>
      </c>
      <c r="R6701" t="str">
        <f t="shared" si="626"/>
        <v>Medium</v>
      </c>
      <c r="S6701" s="23">
        <f t="shared" si="627"/>
        <v>2023</v>
      </c>
      <c r="T6701" s="23">
        <f t="shared" si="628"/>
        <v>9</v>
      </c>
      <c r="U6701" t="str">
        <f t="shared" si="629"/>
        <v>Sep-2023</v>
      </c>
    </row>
    <row r="6702" spans="1:21" x14ac:dyDescent="0.3">
      <c r="A6702" t="s">
        <v>8713</v>
      </c>
      <c r="B6702" s="22">
        <v>44760</v>
      </c>
      <c r="C6702" s="22">
        <v>44761</v>
      </c>
      <c r="D6702" s="23" t="s">
        <v>102</v>
      </c>
      <c r="E6702" s="23" t="s">
        <v>2080</v>
      </c>
      <c r="F6702" s="23" t="s">
        <v>71</v>
      </c>
      <c r="G6702" s="23" t="s">
        <v>81</v>
      </c>
      <c r="H6702" s="23" t="s">
        <v>95</v>
      </c>
      <c r="I6702" s="23" t="s">
        <v>55</v>
      </c>
      <c r="J6702" s="23" t="s">
        <v>65</v>
      </c>
      <c r="K6702" s="23" t="s">
        <v>130</v>
      </c>
      <c r="L6702" s="24">
        <v>24462.84</v>
      </c>
      <c r="M6702">
        <v>6</v>
      </c>
      <c r="N6702" s="25">
        <v>0.1</v>
      </c>
      <c r="O6702" s="24">
        <v>6010.49</v>
      </c>
      <c r="P6702" s="26">
        <f t="shared" si="624"/>
        <v>0.24569878231636227</v>
      </c>
      <c r="Q6702" t="str">
        <f t="shared" si="625"/>
        <v>Medium</v>
      </c>
      <c r="R6702" t="str">
        <f t="shared" si="626"/>
        <v>Low</v>
      </c>
      <c r="S6702" s="23">
        <f t="shared" si="627"/>
        <v>2022</v>
      </c>
      <c r="T6702" s="23">
        <f t="shared" si="628"/>
        <v>7</v>
      </c>
      <c r="U6702" t="str">
        <f t="shared" si="629"/>
        <v>Jul-2022</v>
      </c>
    </row>
    <row r="6703" spans="1:21" x14ac:dyDescent="0.3">
      <c r="A6703" t="s">
        <v>8714</v>
      </c>
      <c r="B6703" s="22">
        <v>45201</v>
      </c>
      <c r="C6703" s="22">
        <v>45204</v>
      </c>
      <c r="D6703" s="23" t="s">
        <v>102</v>
      </c>
      <c r="E6703" s="23" t="s">
        <v>1403</v>
      </c>
      <c r="F6703" s="23" t="s">
        <v>52</v>
      </c>
      <c r="G6703" s="23" t="s">
        <v>72</v>
      </c>
      <c r="H6703" s="23" t="s">
        <v>73</v>
      </c>
      <c r="I6703" s="23" t="s">
        <v>55</v>
      </c>
      <c r="J6703" s="23" t="s">
        <v>65</v>
      </c>
      <c r="K6703" s="23" t="s">
        <v>91</v>
      </c>
      <c r="L6703" s="24">
        <v>8804.3799999999992</v>
      </c>
      <c r="M6703">
        <v>2</v>
      </c>
      <c r="N6703" s="25">
        <v>0.15</v>
      </c>
      <c r="O6703" s="24">
        <v>2927.68</v>
      </c>
      <c r="P6703" s="26">
        <f t="shared" si="624"/>
        <v>0.33252540212939469</v>
      </c>
      <c r="Q6703" t="str">
        <f t="shared" si="625"/>
        <v>High</v>
      </c>
      <c r="R6703" t="str">
        <f t="shared" si="626"/>
        <v>Medium</v>
      </c>
      <c r="S6703" s="23">
        <f t="shared" si="627"/>
        <v>2023</v>
      </c>
      <c r="T6703" s="23">
        <f t="shared" si="628"/>
        <v>10</v>
      </c>
      <c r="U6703" t="str">
        <f t="shared" si="629"/>
        <v>Oct-2023</v>
      </c>
    </row>
    <row r="6704" spans="1:21" x14ac:dyDescent="0.3">
      <c r="A6704" t="s">
        <v>8715</v>
      </c>
      <c r="B6704" s="22">
        <v>45540</v>
      </c>
      <c r="C6704" s="22">
        <v>45544</v>
      </c>
      <c r="D6704" s="23" t="s">
        <v>50</v>
      </c>
      <c r="E6704" s="23" t="s">
        <v>644</v>
      </c>
      <c r="F6704" s="23" t="s">
        <v>52</v>
      </c>
      <c r="G6704" s="23" t="s">
        <v>179</v>
      </c>
      <c r="H6704" s="23" t="s">
        <v>180</v>
      </c>
      <c r="I6704" s="23" t="s">
        <v>118</v>
      </c>
      <c r="J6704" s="23" t="s">
        <v>119</v>
      </c>
      <c r="K6704" s="23" t="s">
        <v>270</v>
      </c>
      <c r="L6704" s="24">
        <v>116662.68</v>
      </c>
      <c r="M6704">
        <v>9</v>
      </c>
      <c r="N6704" s="25">
        <v>0.1</v>
      </c>
      <c r="O6704" s="24">
        <v>30386.7</v>
      </c>
      <c r="P6704" s="26">
        <f t="shared" si="624"/>
        <v>0.26046632907798795</v>
      </c>
      <c r="Q6704" t="str">
        <f t="shared" si="625"/>
        <v>Medium</v>
      </c>
      <c r="R6704" t="str">
        <f t="shared" si="626"/>
        <v>Low</v>
      </c>
      <c r="S6704" s="23">
        <f t="shared" si="627"/>
        <v>2024</v>
      </c>
      <c r="T6704" s="23">
        <f t="shared" si="628"/>
        <v>9</v>
      </c>
      <c r="U6704" t="str">
        <f t="shared" si="629"/>
        <v>Sep-2024</v>
      </c>
    </row>
    <row r="6705" spans="1:21" x14ac:dyDescent="0.3">
      <c r="A6705" t="s">
        <v>8716</v>
      </c>
      <c r="B6705" s="22">
        <v>45276</v>
      </c>
      <c r="C6705" s="22">
        <v>45277</v>
      </c>
      <c r="D6705" s="23" t="s">
        <v>78</v>
      </c>
      <c r="E6705" s="23" t="s">
        <v>629</v>
      </c>
      <c r="F6705" s="23" t="s">
        <v>71</v>
      </c>
      <c r="G6705" s="23" t="s">
        <v>63</v>
      </c>
      <c r="H6705" s="23" t="s">
        <v>64</v>
      </c>
      <c r="I6705" s="23" t="s">
        <v>118</v>
      </c>
      <c r="J6705" s="23" t="s">
        <v>230</v>
      </c>
      <c r="K6705" s="23" t="s">
        <v>356</v>
      </c>
      <c r="L6705" s="24">
        <v>7682.74</v>
      </c>
      <c r="M6705">
        <v>2</v>
      </c>
      <c r="N6705" s="25">
        <v>0.2</v>
      </c>
      <c r="O6705" s="24">
        <v>1256.8</v>
      </c>
      <c r="P6705" s="26">
        <f t="shared" si="624"/>
        <v>0.16358747009530453</v>
      </c>
      <c r="Q6705" t="str">
        <f t="shared" si="625"/>
        <v>Low</v>
      </c>
      <c r="R6705" t="str">
        <f t="shared" si="626"/>
        <v>Medium</v>
      </c>
      <c r="S6705" s="23">
        <f t="shared" si="627"/>
        <v>2023</v>
      </c>
      <c r="T6705" s="23">
        <f t="shared" si="628"/>
        <v>12</v>
      </c>
      <c r="U6705" t="str">
        <f t="shared" si="629"/>
        <v>Dec-2023</v>
      </c>
    </row>
    <row r="6706" spans="1:21" x14ac:dyDescent="0.3">
      <c r="A6706" t="s">
        <v>8717</v>
      </c>
      <c r="B6706" s="22">
        <v>45544</v>
      </c>
      <c r="C6706" s="22">
        <v>45549</v>
      </c>
      <c r="D6706" s="23" t="s">
        <v>61</v>
      </c>
      <c r="E6706" s="23" t="s">
        <v>1667</v>
      </c>
      <c r="F6706" s="23" t="s">
        <v>52</v>
      </c>
      <c r="G6706" s="23" t="s">
        <v>63</v>
      </c>
      <c r="H6706" s="23" t="s">
        <v>64</v>
      </c>
      <c r="I6706" s="23" t="s">
        <v>83</v>
      </c>
      <c r="J6706" s="23" t="s">
        <v>156</v>
      </c>
      <c r="K6706" s="23" t="s">
        <v>285</v>
      </c>
      <c r="L6706" s="24">
        <v>3944.7</v>
      </c>
      <c r="M6706">
        <v>5</v>
      </c>
      <c r="N6706" s="25">
        <v>0.25</v>
      </c>
      <c r="O6706" s="24">
        <v>1116.55</v>
      </c>
      <c r="P6706" s="26">
        <f t="shared" si="624"/>
        <v>0.28305067559003222</v>
      </c>
      <c r="Q6706" t="str">
        <f t="shared" si="625"/>
        <v>Medium</v>
      </c>
      <c r="R6706" t="str">
        <f t="shared" si="626"/>
        <v>High</v>
      </c>
      <c r="S6706" s="23">
        <f t="shared" si="627"/>
        <v>2024</v>
      </c>
      <c r="T6706" s="23">
        <f t="shared" si="628"/>
        <v>9</v>
      </c>
      <c r="U6706" t="str">
        <f t="shared" si="629"/>
        <v>Sep-2024</v>
      </c>
    </row>
    <row r="6707" spans="1:21" x14ac:dyDescent="0.3">
      <c r="A6707" t="s">
        <v>8718</v>
      </c>
      <c r="B6707" s="22">
        <v>46006</v>
      </c>
      <c r="C6707" s="22">
        <v>46007</v>
      </c>
      <c r="D6707" s="23" t="s">
        <v>102</v>
      </c>
      <c r="E6707" s="23" t="s">
        <v>2698</v>
      </c>
      <c r="F6707" s="23" t="s">
        <v>80</v>
      </c>
      <c r="G6707" s="23" t="s">
        <v>53</v>
      </c>
      <c r="H6707" s="23" t="s">
        <v>110</v>
      </c>
      <c r="I6707" s="23" t="s">
        <v>83</v>
      </c>
      <c r="J6707" s="23" t="s">
        <v>156</v>
      </c>
      <c r="K6707" s="23" t="s">
        <v>285</v>
      </c>
      <c r="L6707" s="24">
        <v>6244.36</v>
      </c>
      <c r="M6707">
        <v>2</v>
      </c>
      <c r="N6707" s="25">
        <v>0</v>
      </c>
      <c r="O6707" s="24">
        <v>2016.12</v>
      </c>
      <c r="P6707" s="26">
        <f t="shared" si="624"/>
        <v>0.32287055839189283</v>
      </c>
      <c r="Q6707" t="str">
        <f t="shared" si="625"/>
        <v>High</v>
      </c>
      <c r="R6707" t="str">
        <f t="shared" si="626"/>
        <v>None</v>
      </c>
      <c r="S6707" s="23">
        <f t="shared" si="627"/>
        <v>2025</v>
      </c>
      <c r="T6707" s="23">
        <f t="shared" si="628"/>
        <v>12</v>
      </c>
      <c r="U6707" t="str">
        <f t="shared" si="629"/>
        <v>Dec-2025</v>
      </c>
    </row>
    <row r="6708" spans="1:21" x14ac:dyDescent="0.3">
      <c r="A6708" t="s">
        <v>8719</v>
      </c>
      <c r="B6708" s="22">
        <v>44594</v>
      </c>
      <c r="C6708" s="22">
        <v>44600</v>
      </c>
      <c r="D6708" s="23" t="s">
        <v>50</v>
      </c>
      <c r="E6708" s="23" t="s">
        <v>1707</v>
      </c>
      <c r="F6708" s="23" t="s">
        <v>71</v>
      </c>
      <c r="G6708" s="23" t="s">
        <v>53</v>
      </c>
      <c r="H6708" s="23" t="s">
        <v>90</v>
      </c>
      <c r="I6708" s="23" t="s">
        <v>55</v>
      </c>
      <c r="J6708" s="23" t="s">
        <v>65</v>
      </c>
      <c r="K6708" s="23" t="s">
        <v>66</v>
      </c>
      <c r="L6708" s="24">
        <v>22069.38</v>
      </c>
      <c r="M6708">
        <v>3</v>
      </c>
      <c r="N6708" s="25">
        <v>0.1</v>
      </c>
      <c r="O6708" s="24">
        <v>6009.26</v>
      </c>
      <c r="P6708" s="26">
        <f t="shared" si="624"/>
        <v>0.27228947981320728</v>
      </c>
      <c r="Q6708" t="str">
        <f t="shared" si="625"/>
        <v>Medium</v>
      </c>
      <c r="R6708" t="str">
        <f t="shared" si="626"/>
        <v>Low</v>
      </c>
      <c r="S6708" s="23">
        <f t="shared" si="627"/>
        <v>2022</v>
      </c>
      <c r="T6708" s="23">
        <f t="shared" si="628"/>
        <v>2</v>
      </c>
      <c r="U6708" t="str">
        <f t="shared" si="629"/>
        <v>Feb-2022</v>
      </c>
    </row>
    <row r="6709" spans="1:21" x14ac:dyDescent="0.3">
      <c r="A6709" t="s">
        <v>8720</v>
      </c>
      <c r="B6709" s="22">
        <v>45747</v>
      </c>
      <c r="C6709" s="22">
        <v>45750</v>
      </c>
      <c r="D6709" s="23" t="s">
        <v>61</v>
      </c>
      <c r="E6709" s="23" t="s">
        <v>676</v>
      </c>
      <c r="F6709" s="23" t="s">
        <v>52</v>
      </c>
      <c r="G6709" s="23" t="s">
        <v>179</v>
      </c>
      <c r="H6709" s="23" t="s">
        <v>180</v>
      </c>
      <c r="I6709" s="23" t="s">
        <v>83</v>
      </c>
      <c r="J6709" s="23" t="s">
        <v>379</v>
      </c>
      <c r="K6709" s="23" t="s">
        <v>562</v>
      </c>
      <c r="L6709" s="24">
        <v>53112.25</v>
      </c>
      <c r="M6709">
        <v>5</v>
      </c>
      <c r="N6709" s="25">
        <v>0.05</v>
      </c>
      <c r="O6709" s="24">
        <v>9469.16</v>
      </c>
      <c r="P6709" s="26">
        <f t="shared" si="624"/>
        <v>0.17828580035679151</v>
      </c>
      <c r="Q6709" t="str">
        <f t="shared" si="625"/>
        <v>Low</v>
      </c>
      <c r="R6709" t="str">
        <f t="shared" si="626"/>
        <v>Low</v>
      </c>
      <c r="S6709" s="23">
        <f t="shared" si="627"/>
        <v>2025</v>
      </c>
      <c r="T6709" s="23">
        <f t="shared" si="628"/>
        <v>3</v>
      </c>
      <c r="U6709" t="str">
        <f t="shared" si="629"/>
        <v>Mar-2025</v>
      </c>
    </row>
    <row r="6710" spans="1:21" x14ac:dyDescent="0.3">
      <c r="A6710" t="s">
        <v>8721</v>
      </c>
      <c r="B6710" s="22">
        <v>44666</v>
      </c>
      <c r="C6710" s="22">
        <v>44671</v>
      </c>
      <c r="D6710" s="23" t="s">
        <v>61</v>
      </c>
      <c r="E6710" s="23" t="s">
        <v>1748</v>
      </c>
      <c r="F6710" s="23" t="s">
        <v>71</v>
      </c>
      <c r="G6710" s="23" t="s">
        <v>72</v>
      </c>
      <c r="H6710" s="23" t="s">
        <v>117</v>
      </c>
      <c r="I6710" s="23" t="s">
        <v>96</v>
      </c>
      <c r="J6710" s="23" t="s">
        <v>135</v>
      </c>
      <c r="K6710" s="23" t="s">
        <v>395</v>
      </c>
      <c r="L6710" s="24">
        <v>13334.46</v>
      </c>
      <c r="M6710">
        <v>2</v>
      </c>
      <c r="N6710" s="25">
        <v>0</v>
      </c>
      <c r="O6710" s="24">
        <v>2963.51</v>
      </c>
      <c r="P6710" s="26">
        <f t="shared" si="624"/>
        <v>0.22224447034225611</v>
      </c>
      <c r="Q6710" t="str">
        <f t="shared" si="625"/>
        <v>Medium</v>
      </c>
      <c r="R6710" t="str">
        <f t="shared" si="626"/>
        <v>None</v>
      </c>
      <c r="S6710" s="23">
        <f t="shared" si="627"/>
        <v>2022</v>
      </c>
      <c r="T6710" s="23">
        <f t="shared" si="628"/>
        <v>4</v>
      </c>
      <c r="U6710" t="str">
        <f t="shared" si="629"/>
        <v>Apr-2022</v>
      </c>
    </row>
    <row r="6711" spans="1:21" x14ac:dyDescent="0.3">
      <c r="A6711" t="s">
        <v>8722</v>
      </c>
      <c r="B6711" s="22">
        <v>44823</v>
      </c>
      <c r="C6711" s="22">
        <v>44826</v>
      </c>
      <c r="D6711" s="23" t="s">
        <v>50</v>
      </c>
      <c r="E6711" s="23" t="s">
        <v>1667</v>
      </c>
      <c r="F6711" s="23" t="s">
        <v>52</v>
      </c>
      <c r="G6711" s="23" t="s">
        <v>53</v>
      </c>
      <c r="H6711" s="23" t="s">
        <v>246</v>
      </c>
      <c r="I6711" s="23" t="s">
        <v>55</v>
      </c>
      <c r="J6711" s="23" t="s">
        <v>65</v>
      </c>
      <c r="K6711" s="23" t="s">
        <v>66</v>
      </c>
      <c r="L6711" s="24">
        <v>16601.13</v>
      </c>
      <c r="M6711">
        <v>9</v>
      </c>
      <c r="N6711" s="25">
        <v>0.25</v>
      </c>
      <c r="O6711" s="24">
        <v>3597.83</v>
      </c>
      <c r="P6711" s="26">
        <f t="shared" si="624"/>
        <v>0.21672199422569427</v>
      </c>
      <c r="Q6711" t="str">
        <f t="shared" si="625"/>
        <v>Medium</v>
      </c>
      <c r="R6711" t="str">
        <f t="shared" si="626"/>
        <v>High</v>
      </c>
      <c r="S6711" s="23">
        <f t="shared" si="627"/>
        <v>2022</v>
      </c>
      <c r="T6711" s="23">
        <f t="shared" si="628"/>
        <v>9</v>
      </c>
      <c r="U6711" t="str">
        <f t="shared" si="629"/>
        <v>Sep-2022</v>
      </c>
    </row>
    <row r="6712" spans="1:21" x14ac:dyDescent="0.3">
      <c r="A6712" t="s">
        <v>8723</v>
      </c>
      <c r="B6712" s="22">
        <v>45295</v>
      </c>
      <c r="C6712" s="22">
        <v>45301</v>
      </c>
      <c r="D6712" s="23" t="s">
        <v>78</v>
      </c>
      <c r="E6712" s="23" t="s">
        <v>1367</v>
      </c>
      <c r="F6712" s="23" t="s">
        <v>71</v>
      </c>
      <c r="G6712" s="23" t="s">
        <v>72</v>
      </c>
      <c r="H6712" s="23" t="s">
        <v>73</v>
      </c>
      <c r="I6712" s="23" t="s">
        <v>83</v>
      </c>
      <c r="J6712" s="23" t="s">
        <v>449</v>
      </c>
      <c r="K6712" s="23" t="s">
        <v>775</v>
      </c>
      <c r="L6712" s="24">
        <v>33079.4</v>
      </c>
      <c r="M6712">
        <v>10</v>
      </c>
      <c r="N6712" s="25">
        <v>0.2</v>
      </c>
      <c r="O6712" s="24">
        <v>6591.92</v>
      </c>
      <c r="P6712" s="26">
        <f t="shared" si="624"/>
        <v>0.19927568214659275</v>
      </c>
      <c r="Q6712" t="str">
        <f t="shared" si="625"/>
        <v>Low</v>
      </c>
      <c r="R6712" t="str">
        <f t="shared" si="626"/>
        <v>Medium</v>
      </c>
      <c r="S6712" s="23">
        <f t="shared" si="627"/>
        <v>2024</v>
      </c>
      <c r="T6712" s="23">
        <f t="shared" si="628"/>
        <v>1</v>
      </c>
      <c r="U6712" t="str">
        <f t="shared" si="629"/>
        <v>Jan-2024</v>
      </c>
    </row>
    <row r="6713" spans="1:21" x14ac:dyDescent="0.3">
      <c r="A6713" t="s">
        <v>8724</v>
      </c>
      <c r="B6713" s="22">
        <v>45024</v>
      </c>
      <c r="C6713" s="22">
        <v>45029</v>
      </c>
      <c r="D6713" s="23" t="s">
        <v>102</v>
      </c>
      <c r="E6713" s="23" t="s">
        <v>1030</v>
      </c>
      <c r="F6713" s="23" t="s">
        <v>71</v>
      </c>
      <c r="G6713" s="23" t="s">
        <v>53</v>
      </c>
      <c r="H6713" s="23" t="s">
        <v>110</v>
      </c>
      <c r="I6713" s="23" t="s">
        <v>55</v>
      </c>
      <c r="J6713" s="23" t="s">
        <v>65</v>
      </c>
      <c r="K6713" s="23" t="s">
        <v>91</v>
      </c>
      <c r="L6713" s="24">
        <v>47105.1</v>
      </c>
      <c r="M6713">
        <v>6</v>
      </c>
      <c r="N6713" s="25">
        <v>0.15</v>
      </c>
      <c r="O6713" s="24">
        <v>14253.88</v>
      </c>
      <c r="P6713" s="26">
        <f t="shared" si="624"/>
        <v>0.30259738329819913</v>
      </c>
      <c r="Q6713" t="str">
        <f t="shared" si="625"/>
        <v>High</v>
      </c>
      <c r="R6713" t="str">
        <f t="shared" si="626"/>
        <v>Medium</v>
      </c>
      <c r="S6713" s="23">
        <f t="shared" si="627"/>
        <v>2023</v>
      </c>
      <c r="T6713" s="23">
        <f t="shared" si="628"/>
        <v>4</v>
      </c>
      <c r="U6713" t="str">
        <f t="shared" si="629"/>
        <v>Apr-2023</v>
      </c>
    </row>
    <row r="6714" spans="1:21" x14ac:dyDescent="0.3">
      <c r="A6714" t="s">
        <v>8725</v>
      </c>
      <c r="B6714" s="22">
        <v>45600</v>
      </c>
      <c r="C6714" s="22">
        <v>45607</v>
      </c>
      <c r="D6714" s="23" t="s">
        <v>78</v>
      </c>
      <c r="E6714" s="23" t="s">
        <v>283</v>
      </c>
      <c r="F6714" s="23" t="s">
        <v>80</v>
      </c>
      <c r="G6714" s="23" t="s">
        <v>72</v>
      </c>
      <c r="H6714" s="23" t="s">
        <v>117</v>
      </c>
      <c r="I6714" s="23" t="s">
        <v>118</v>
      </c>
      <c r="J6714" s="23" t="s">
        <v>230</v>
      </c>
      <c r="K6714" s="23" t="s">
        <v>231</v>
      </c>
      <c r="L6714" s="24">
        <v>69060.53</v>
      </c>
      <c r="M6714">
        <v>7</v>
      </c>
      <c r="N6714" s="25">
        <v>0</v>
      </c>
      <c r="O6714" s="24">
        <v>26800.94</v>
      </c>
      <c r="P6714" s="26">
        <f t="shared" si="624"/>
        <v>0.3880789794112498</v>
      </c>
      <c r="Q6714" t="str">
        <f t="shared" si="625"/>
        <v>High</v>
      </c>
      <c r="R6714" t="str">
        <f t="shared" si="626"/>
        <v>None</v>
      </c>
      <c r="S6714" s="23">
        <f t="shared" si="627"/>
        <v>2024</v>
      </c>
      <c r="T6714" s="23">
        <f t="shared" si="628"/>
        <v>11</v>
      </c>
      <c r="U6714" t="str">
        <f t="shared" si="629"/>
        <v>Nov-2024</v>
      </c>
    </row>
    <row r="6715" spans="1:21" x14ac:dyDescent="0.3">
      <c r="A6715" t="s">
        <v>8726</v>
      </c>
      <c r="B6715" s="22">
        <v>45393</v>
      </c>
      <c r="C6715" s="22">
        <v>45399</v>
      </c>
      <c r="D6715" s="23" t="s">
        <v>61</v>
      </c>
      <c r="E6715" s="23" t="s">
        <v>1204</v>
      </c>
      <c r="F6715" s="23" t="s">
        <v>52</v>
      </c>
      <c r="G6715" s="23" t="s">
        <v>81</v>
      </c>
      <c r="H6715" s="23" t="s">
        <v>82</v>
      </c>
      <c r="I6715" s="23" t="s">
        <v>118</v>
      </c>
      <c r="J6715" s="23" t="s">
        <v>303</v>
      </c>
      <c r="K6715" s="23" t="s">
        <v>304</v>
      </c>
      <c r="L6715" s="24">
        <v>88802.6</v>
      </c>
      <c r="M6715">
        <v>10</v>
      </c>
      <c r="N6715" s="25">
        <v>0.2</v>
      </c>
      <c r="O6715" s="24">
        <v>17280.830000000002</v>
      </c>
      <c r="P6715" s="26">
        <f t="shared" si="624"/>
        <v>0.19459824374511558</v>
      </c>
      <c r="Q6715" t="str">
        <f t="shared" si="625"/>
        <v>Low</v>
      </c>
      <c r="R6715" t="str">
        <f t="shared" si="626"/>
        <v>Medium</v>
      </c>
      <c r="S6715" s="23">
        <f t="shared" si="627"/>
        <v>2024</v>
      </c>
      <c r="T6715" s="23">
        <f t="shared" si="628"/>
        <v>4</v>
      </c>
      <c r="U6715" t="str">
        <f t="shared" si="629"/>
        <v>Apr-2024</v>
      </c>
    </row>
    <row r="6716" spans="1:21" x14ac:dyDescent="0.3">
      <c r="A6716" t="s">
        <v>8727</v>
      </c>
      <c r="B6716" s="22">
        <v>45727</v>
      </c>
      <c r="C6716" s="22">
        <v>45729</v>
      </c>
      <c r="D6716" s="23" t="s">
        <v>102</v>
      </c>
      <c r="E6716" s="23" t="s">
        <v>2223</v>
      </c>
      <c r="F6716" s="23" t="s">
        <v>52</v>
      </c>
      <c r="G6716" s="23" t="s">
        <v>53</v>
      </c>
      <c r="H6716" s="23" t="s">
        <v>54</v>
      </c>
      <c r="I6716" s="23" t="s">
        <v>83</v>
      </c>
      <c r="J6716" s="23" t="s">
        <v>84</v>
      </c>
      <c r="K6716" s="23" t="s">
        <v>105</v>
      </c>
      <c r="L6716" s="24">
        <v>8853.5300000000007</v>
      </c>
      <c r="M6716">
        <v>7</v>
      </c>
      <c r="N6716" s="25">
        <v>0.1</v>
      </c>
      <c r="O6716" s="24">
        <v>1424.88</v>
      </c>
      <c r="P6716" s="26">
        <f t="shared" si="624"/>
        <v>0.16093919600430562</v>
      </c>
      <c r="Q6716" t="str">
        <f t="shared" si="625"/>
        <v>Low</v>
      </c>
      <c r="R6716" t="str">
        <f t="shared" si="626"/>
        <v>Low</v>
      </c>
      <c r="S6716" s="23">
        <f t="shared" si="627"/>
        <v>2025</v>
      </c>
      <c r="T6716" s="23">
        <f t="shared" si="628"/>
        <v>3</v>
      </c>
      <c r="U6716" t="str">
        <f t="shared" si="629"/>
        <v>Mar-2025</v>
      </c>
    </row>
    <row r="6717" spans="1:21" x14ac:dyDescent="0.3">
      <c r="A6717" t="s">
        <v>8728</v>
      </c>
      <c r="B6717" s="22">
        <v>44650</v>
      </c>
      <c r="C6717" s="22">
        <v>44654</v>
      </c>
      <c r="D6717" s="23" t="s">
        <v>61</v>
      </c>
      <c r="E6717" s="23" t="s">
        <v>2218</v>
      </c>
      <c r="F6717" s="23" t="s">
        <v>52</v>
      </c>
      <c r="G6717" s="23" t="s">
        <v>53</v>
      </c>
      <c r="H6717" s="23" t="s">
        <v>90</v>
      </c>
      <c r="I6717" s="23" t="s">
        <v>83</v>
      </c>
      <c r="J6717" s="23" t="s">
        <v>84</v>
      </c>
      <c r="K6717" s="23" t="s">
        <v>125</v>
      </c>
      <c r="L6717" s="24">
        <v>27500.42</v>
      </c>
      <c r="M6717">
        <v>2</v>
      </c>
      <c r="N6717" s="25">
        <v>0</v>
      </c>
      <c r="O6717" s="24">
        <v>6481</v>
      </c>
      <c r="P6717" s="26">
        <f t="shared" si="624"/>
        <v>0.23566912796240932</v>
      </c>
      <c r="Q6717" t="str">
        <f t="shared" si="625"/>
        <v>Medium</v>
      </c>
      <c r="R6717" t="str">
        <f t="shared" si="626"/>
        <v>None</v>
      </c>
      <c r="S6717" s="23">
        <f t="shared" si="627"/>
        <v>2022</v>
      </c>
      <c r="T6717" s="23">
        <f t="shared" si="628"/>
        <v>3</v>
      </c>
      <c r="U6717" t="str">
        <f t="shared" si="629"/>
        <v>Mar-2022</v>
      </c>
    </row>
    <row r="6718" spans="1:21" x14ac:dyDescent="0.3">
      <c r="A6718" t="s">
        <v>8729</v>
      </c>
      <c r="B6718" s="22">
        <v>45218</v>
      </c>
      <c r="C6718" s="22">
        <v>45220</v>
      </c>
      <c r="D6718" s="23" t="s">
        <v>61</v>
      </c>
      <c r="E6718" s="23" t="s">
        <v>1001</v>
      </c>
      <c r="F6718" s="23" t="s">
        <v>52</v>
      </c>
      <c r="G6718" s="23" t="s">
        <v>179</v>
      </c>
      <c r="H6718" s="23" t="s">
        <v>236</v>
      </c>
      <c r="I6718" s="23" t="s">
        <v>55</v>
      </c>
      <c r="J6718" s="23" t="s">
        <v>141</v>
      </c>
      <c r="K6718" s="23" t="s">
        <v>241</v>
      </c>
      <c r="L6718" s="24">
        <v>21010.02</v>
      </c>
      <c r="M6718">
        <v>3</v>
      </c>
      <c r="N6718" s="25">
        <v>0.15</v>
      </c>
      <c r="O6718" s="24">
        <v>5550.43</v>
      </c>
      <c r="P6718" s="26">
        <f t="shared" si="624"/>
        <v>0.26418013880995833</v>
      </c>
      <c r="Q6718" t="str">
        <f t="shared" si="625"/>
        <v>Medium</v>
      </c>
      <c r="R6718" t="str">
        <f t="shared" si="626"/>
        <v>Medium</v>
      </c>
      <c r="S6718" s="23">
        <f t="shared" si="627"/>
        <v>2023</v>
      </c>
      <c r="T6718" s="23">
        <f t="shared" si="628"/>
        <v>10</v>
      </c>
      <c r="U6718" t="str">
        <f t="shared" si="629"/>
        <v>Oct-2023</v>
      </c>
    </row>
    <row r="6719" spans="1:21" x14ac:dyDescent="0.3">
      <c r="A6719" t="s">
        <v>8730</v>
      </c>
      <c r="B6719" s="22">
        <v>45948</v>
      </c>
      <c r="C6719" s="22">
        <v>45951</v>
      </c>
      <c r="D6719" s="23" t="s">
        <v>61</v>
      </c>
      <c r="E6719" s="23" t="s">
        <v>577</v>
      </c>
      <c r="F6719" s="23" t="s">
        <v>52</v>
      </c>
      <c r="G6719" s="23" t="s">
        <v>72</v>
      </c>
      <c r="H6719" s="23" t="s">
        <v>104</v>
      </c>
      <c r="I6719" s="23" t="s">
        <v>118</v>
      </c>
      <c r="J6719" s="23" t="s">
        <v>230</v>
      </c>
      <c r="K6719" s="23" t="s">
        <v>231</v>
      </c>
      <c r="L6719" s="24">
        <v>43902.96</v>
      </c>
      <c r="M6719">
        <v>8</v>
      </c>
      <c r="N6719" s="25">
        <v>0.1</v>
      </c>
      <c r="O6719" s="24">
        <v>11143.41</v>
      </c>
      <c r="P6719" s="26">
        <f t="shared" si="624"/>
        <v>0.25381910467995777</v>
      </c>
      <c r="Q6719" t="str">
        <f t="shared" si="625"/>
        <v>Medium</v>
      </c>
      <c r="R6719" t="str">
        <f t="shared" si="626"/>
        <v>Low</v>
      </c>
      <c r="S6719" s="23">
        <f t="shared" si="627"/>
        <v>2025</v>
      </c>
      <c r="T6719" s="23">
        <f t="shared" si="628"/>
        <v>10</v>
      </c>
      <c r="U6719" t="str">
        <f t="shared" si="629"/>
        <v>Oct-2025</v>
      </c>
    </row>
    <row r="6720" spans="1:21" x14ac:dyDescent="0.3">
      <c r="A6720" t="s">
        <v>8731</v>
      </c>
      <c r="B6720" s="22">
        <v>44916</v>
      </c>
      <c r="C6720" s="22">
        <v>44919</v>
      </c>
      <c r="D6720" s="23" t="s">
        <v>61</v>
      </c>
      <c r="E6720" s="23" t="s">
        <v>869</v>
      </c>
      <c r="F6720" s="23" t="s">
        <v>80</v>
      </c>
      <c r="G6720" s="23" t="s">
        <v>63</v>
      </c>
      <c r="H6720" s="23" t="s">
        <v>213</v>
      </c>
      <c r="I6720" s="23" t="s">
        <v>96</v>
      </c>
      <c r="J6720" s="23" t="s">
        <v>97</v>
      </c>
      <c r="K6720" s="23" t="s">
        <v>98</v>
      </c>
      <c r="L6720" s="24">
        <v>76554.63</v>
      </c>
      <c r="M6720">
        <v>9</v>
      </c>
      <c r="N6720" s="25">
        <v>0.05</v>
      </c>
      <c r="O6720" s="24">
        <v>19692.990000000002</v>
      </c>
      <c r="P6720" s="26">
        <f t="shared" si="624"/>
        <v>0.25724100554074913</v>
      </c>
      <c r="Q6720" t="str">
        <f t="shared" si="625"/>
        <v>Medium</v>
      </c>
      <c r="R6720" t="str">
        <f t="shared" si="626"/>
        <v>Low</v>
      </c>
      <c r="S6720" s="23">
        <f t="shared" si="627"/>
        <v>2022</v>
      </c>
      <c r="T6720" s="23">
        <f t="shared" si="628"/>
        <v>12</v>
      </c>
      <c r="U6720" t="str">
        <f t="shared" si="629"/>
        <v>Dec-2022</v>
      </c>
    </row>
    <row r="6721" spans="1:21" x14ac:dyDescent="0.3">
      <c r="A6721" t="s">
        <v>8732</v>
      </c>
      <c r="B6721" s="22">
        <v>45473</v>
      </c>
      <c r="C6721" s="22">
        <v>45474</v>
      </c>
      <c r="D6721" s="23" t="s">
        <v>61</v>
      </c>
      <c r="E6721" s="23" t="s">
        <v>1067</v>
      </c>
      <c r="F6721" s="23" t="s">
        <v>71</v>
      </c>
      <c r="G6721" s="23" t="s">
        <v>72</v>
      </c>
      <c r="H6721" s="23" t="s">
        <v>73</v>
      </c>
      <c r="I6721" s="23" t="s">
        <v>83</v>
      </c>
      <c r="J6721" s="23" t="s">
        <v>156</v>
      </c>
      <c r="K6721" s="23" t="s">
        <v>285</v>
      </c>
      <c r="L6721" s="24">
        <v>5570.72</v>
      </c>
      <c r="M6721">
        <v>4</v>
      </c>
      <c r="N6721" s="25">
        <v>0.15</v>
      </c>
      <c r="O6721" s="24">
        <v>1739.13</v>
      </c>
      <c r="P6721" s="26">
        <f t="shared" si="624"/>
        <v>0.31219124278369764</v>
      </c>
      <c r="Q6721" t="str">
        <f t="shared" si="625"/>
        <v>High</v>
      </c>
      <c r="R6721" t="str">
        <f t="shared" si="626"/>
        <v>Medium</v>
      </c>
      <c r="S6721" s="23">
        <f t="shared" si="627"/>
        <v>2024</v>
      </c>
      <c r="T6721" s="23">
        <f t="shared" si="628"/>
        <v>6</v>
      </c>
      <c r="U6721" t="str">
        <f t="shared" si="629"/>
        <v>Jun-2024</v>
      </c>
    </row>
    <row r="6722" spans="1:21" x14ac:dyDescent="0.3">
      <c r="A6722" t="s">
        <v>8733</v>
      </c>
      <c r="B6722" s="22">
        <v>45686</v>
      </c>
      <c r="C6722" s="22">
        <v>45688</v>
      </c>
      <c r="D6722" s="23" t="s">
        <v>78</v>
      </c>
      <c r="E6722" s="23" t="s">
        <v>889</v>
      </c>
      <c r="F6722" s="23" t="s">
        <v>80</v>
      </c>
      <c r="G6722" s="23" t="s">
        <v>81</v>
      </c>
      <c r="H6722" s="23" t="s">
        <v>186</v>
      </c>
      <c r="I6722" s="23" t="s">
        <v>83</v>
      </c>
      <c r="J6722" s="23" t="s">
        <v>156</v>
      </c>
      <c r="K6722" s="23" t="s">
        <v>285</v>
      </c>
      <c r="L6722" s="24">
        <v>55275.72</v>
      </c>
      <c r="M6722">
        <v>6</v>
      </c>
      <c r="N6722" s="25">
        <v>0.2</v>
      </c>
      <c r="O6722" s="24">
        <v>14575.33</v>
      </c>
      <c r="P6722" s="26">
        <f t="shared" si="624"/>
        <v>0.26368412749757036</v>
      </c>
      <c r="Q6722" t="str">
        <f t="shared" si="625"/>
        <v>Medium</v>
      </c>
      <c r="R6722" t="str">
        <f t="shared" si="626"/>
        <v>Medium</v>
      </c>
      <c r="S6722" s="23">
        <f t="shared" si="627"/>
        <v>2025</v>
      </c>
      <c r="T6722" s="23">
        <f t="shared" si="628"/>
        <v>1</v>
      </c>
      <c r="U6722" t="str">
        <f t="shared" si="629"/>
        <v>Jan-2025</v>
      </c>
    </row>
    <row r="6723" spans="1:21" x14ac:dyDescent="0.3">
      <c r="A6723" t="s">
        <v>8734</v>
      </c>
      <c r="B6723" s="22">
        <v>45413</v>
      </c>
      <c r="C6723" s="22">
        <v>45417</v>
      </c>
      <c r="D6723" s="23" t="s">
        <v>78</v>
      </c>
      <c r="E6723" s="23" t="s">
        <v>850</v>
      </c>
      <c r="F6723" s="23" t="s">
        <v>52</v>
      </c>
      <c r="G6723" s="23" t="s">
        <v>72</v>
      </c>
      <c r="H6723" s="23" t="s">
        <v>73</v>
      </c>
      <c r="I6723" s="23" t="s">
        <v>96</v>
      </c>
      <c r="J6723" s="23" t="s">
        <v>135</v>
      </c>
      <c r="K6723" s="23" t="s">
        <v>136</v>
      </c>
      <c r="L6723" s="24">
        <v>115894.72</v>
      </c>
      <c r="M6723">
        <v>8</v>
      </c>
      <c r="N6723" s="25">
        <v>0.1</v>
      </c>
      <c r="O6723" s="24">
        <v>26387.33</v>
      </c>
      <c r="P6723" s="26">
        <f t="shared" si="624"/>
        <v>0.22768362527645783</v>
      </c>
      <c r="Q6723" t="str">
        <f t="shared" si="625"/>
        <v>Medium</v>
      </c>
      <c r="R6723" t="str">
        <f t="shared" si="626"/>
        <v>Low</v>
      </c>
      <c r="S6723" s="23">
        <f t="shared" si="627"/>
        <v>2024</v>
      </c>
      <c r="T6723" s="23">
        <f t="shared" si="628"/>
        <v>5</v>
      </c>
      <c r="U6723" t="str">
        <f t="shared" si="629"/>
        <v>May-2024</v>
      </c>
    </row>
    <row r="6724" spans="1:21" x14ac:dyDescent="0.3">
      <c r="A6724" t="s">
        <v>8735</v>
      </c>
      <c r="B6724" s="22">
        <v>44977</v>
      </c>
      <c r="C6724" s="22">
        <v>44982</v>
      </c>
      <c r="D6724" s="23" t="s">
        <v>78</v>
      </c>
      <c r="E6724" s="23" t="s">
        <v>1328</v>
      </c>
      <c r="F6724" s="23" t="s">
        <v>80</v>
      </c>
      <c r="G6724" s="23" t="s">
        <v>63</v>
      </c>
      <c r="H6724" s="23" t="s">
        <v>172</v>
      </c>
      <c r="I6724" s="23" t="s">
        <v>55</v>
      </c>
      <c r="J6724" s="23" t="s">
        <v>141</v>
      </c>
      <c r="K6724" s="23" t="s">
        <v>241</v>
      </c>
      <c r="L6724" s="24">
        <v>10455.799999999999</v>
      </c>
      <c r="M6724">
        <v>2</v>
      </c>
      <c r="N6724" s="25">
        <v>0.25</v>
      </c>
      <c r="O6724" s="24">
        <v>1349.06</v>
      </c>
      <c r="P6724" s="26">
        <f t="shared" ref="P6724:P6787" si="630">IFERROR(O6724/L6724,0)</f>
        <v>0.12902503873448229</v>
      </c>
      <c r="Q6724" t="str">
        <f t="shared" ref="Q6724:Q6787" si="631">IF(P6724&gt;=0.3,"High",IF(P6724&gt;=0.2,"Medium","Low"))</f>
        <v>Low</v>
      </c>
      <c r="R6724" t="str">
        <f t="shared" ref="R6724:R6787" si="632">IF(N6724=0,"None",IF(N6724&lt;=0.1,"Low",IF(N6724&lt;=0.2,"Medium","High")))</f>
        <v>High</v>
      </c>
      <c r="S6724" s="23">
        <f t="shared" ref="S6724:S6787" si="633">YEAR(B6724)</f>
        <v>2023</v>
      </c>
      <c r="T6724" s="23">
        <f t="shared" ref="T6724:T6787" si="634">MONTH(B6724)</f>
        <v>2</v>
      </c>
      <c r="U6724" t="str">
        <f t="shared" ref="U6724:U6787" si="635">TEXT(B6724,"mmm-yyyy")</f>
        <v>Feb-2023</v>
      </c>
    </row>
    <row r="6725" spans="1:21" x14ac:dyDescent="0.3">
      <c r="A6725" t="s">
        <v>8736</v>
      </c>
      <c r="B6725" s="22">
        <v>45988</v>
      </c>
      <c r="C6725" s="22">
        <v>45990</v>
      </c>
      <c r="D6725" s="23" t="s">
        <v>78</v>
      </c>
      <c r="E6725" s="23" t="s">
        <v>614</v>
      </c>
      <c r="F6725" s="23" t="s">
        <v>80</v>
      </c>
      <c r="G6725" s="23" t="s">
        <v>63</v>
      </c>
      <c r="H6725" s="23" t="s">
        <v>64</v>
      </c>
      <c r="I6725" s="23" t="s">
        <v>83</v>
      </c>
      <c r="J6725" s="23" t="s">
        <v>84</v>
      </c>
      <c r="K6725" s="23" t="s">
        <v>105</v>
      </c>
      <c r="L6725" s="24">
        <v>23625.72</v>
      </c>
      <c r="M6725">
        <v>4</v>
      </c>
      <c r="N6725" s="25">
        <v>0.1</v>
      </c>
      <c r="O6725" s="24">
        <v>5478.69</v>
      </c>
      <c r="P6725" s="26">
        <f t="shared" si="630"/>
        <v>0.23189515494130969</v>
      </c>
      <c r="Q6725" t="str">
        <f t="shared" si="631"/>
        <v>Medium</v>
      </c>
      <c r="R6725" t="str">
        <f t="shared" si="632"/>
        <v>Low</v>
      </c>
      <c r="S6725" s="23">
        <f t="shared" si="633"/>
        <v>2025</v>
      </c>
      <c r="T6725" s="23">
        <f t="shared" si="634"/>
        <v>11</v>
      </c>
      <c r="U6725" t="str">
        <f t="shared" si="635"/>
        <v>Nov-2025</v>
      </c>
    </row>
    <row r="6726" spans="1:21" x14ac:dyDescent="0.3">
      <c r="A6726" t="s">
        <v>8737</v>
      </c>
      <c r="B6726" s="22">
        <v>44912</v>
      </c>
      <c r="C6726" s="22">
        <v>44916</v>
      </c>
      <c r="D6726" s="23" t="s">
        <v>102</v>
      </c>
      <c r="E6726" s="23" t="s">
        <v>889</v>
      </c>
      <c r="F6726" s="23" t="s">
        <v>52</v>
      </c>
      <c r="G6726" s="23" t="s">
        <v>53</v>
      </c>
      <c r="H6726" s="23" t="s">
        <v>54</v>
      </c>
      <c r="I6726" s="23" t="s">
        <v>96</v>
      </c>
      <c r="J6726" s="23" t="s">
        <v>166</v>
      </c>
      <c r="K6726" s="23" t="s">
        <v>167</v>
      </c>
      <c r="L6726" s="24">
        <v>67087.62</v>
      </c>
      <c r="M6726">
        <v>6</v>
      </c>
      <c r="N6726" s="25">
        <v>0.25</v>
      </c>
      <c r="O6726" s="24">
        <v>11400.22</v>
      </c>
      <c r="P6726" s="26">
        <f t="shared" si="630"/>
        <v>0.16993030904956832</v>
      </c>
      <c r="Q6726" t="str">
        <f t="shared" si="631"/>
        <v>Low</v>
      </c>
      <c r="R6726" t="str">
        <f t="shared" si="632"/>
        <v>High</v>
      </c>
      <c r="S6726" s="23">
        <f t="shared" si="633"/>
        <v>2022</v>
      </c>
      <c r="T6726" s="23">
        <f t="shared" si="634"/>
        <v>12</v>
      </c>
      <c r="U6726" t="str">
        <f t="shared" si="635"/>
        <v>Dec-2022</v>
      </c>
    </row>
    <row r="6727" spans="1:21" x14ac:dyDescent="0.3">
      <c r="A6727" t="s">
        <v>8738</v>
      </c>
      <c r="B6727" s="22">
        <v>45417</v>
      </c>
      <c r="C6727" s="22">
        <v>45420</v>
      </c>
      <c r="D6727" s="23" t="s">
        <v>50</v>
      </c>
      <c r="E6727" s="23" t="s">
        <v>1562</v>
      </c>
      <c r="F6727" s="23" t="s">
        <v>71</v>
      </c>
      <c r="G6727" s="23" t="s">
        <v>81</v>
      </c>
      <c r="H6727" s="23" t="s">
        <v>186</v>
      </c>
      <c r="I6727" s="23" t="s">
        <v>83</v>
      </c>
      <c r="J6727" s="23" t="s">
        <v>84</v>
      </c>
      <c r="K6727" s="23" t="s">
        <v>85</v>
      </c>
      <c r="L6727" s="24">
        <v>748.58</v>
      </c>
      <c r="M6727">
        <v>2</v>
      </c>
      <c r="N6727" s="25">
        <v>0.15</v>
      </c>
      <c r="O6727" s="24">
        <v>179.99</v>
      </c>
      <c r="P6727" s="26">
        <f t="shared" si="630"/>
        <v>0.2404419033369847</v>
      </c>
      <c r="Q6727" t="str">
        <f t="shared" si="631"/>
        <v>Medium</v>
      </c>
      <c r="R6727" t="str">
        <f t="shared" si="632"/>
        <v>Medium</v>
      </c>
      <c r="S6727" s="23">
        <f t="shared" si="633"/>
        <v>2024</v>
      </c>
      <c r="T6727" s="23">
        <f t="shared" si="634"/>
        <v>5</v>
      </c>
      <c r="U6727" t="str">
        <f t="shared" si="635"/>
        <v>May-2024</v>
      </c>
    </row>
    <row r="6728" spans="1:21" x14ac:dyDescent="0.3">
      <c r="A6728" t="s">
        <v>8739</v>
      </c>
      <c r="B6728" s="22">
        <v>46003</v>
      </c>
      <c r="C6728" s="22">
        <v>46007</v>
      </c>
      <c r="D6728" s="23" t="s">
        <v>78</v>
      </c>
      <c r="E6728" s="23" t="s">
        <v>814</v>
      </c>
      <c r="F6728" s="23" t="s">
        <v>52</v>
      </c>
      <c r="G6728" s="23" t="s">
        <v>72</v>
      </c>
      <c r="H6728" s="23" t="s">
        <v>346</v>
      </c>
      <c r="I6728" s="23" t="s">
        <v>55</v>
      </c>
      <c r="J6728" s="23" t="s">
        <v>65</v>
      </c>
      <c r="K6728" s="23" t="s">
        <v>130</v>
      </c>
      <c r="L6728" s="24">
        <v>15894.38</v>
      </c>
      <c r="M6728">
        <v>2</v>
      </c>
      <c r="N6728" s="25">
        <v>0.05</v>
      </c>
      <c r="O6728" s="24">
        <v>5462.5</v>
      </c>
      <c r="P6728" s="26">
        <f t="shared" si="630"/>
        <v>0.34367493415911787</v>
      </c>
      <c r="Q6728" t="str">
        <f t="shared" si="631"/>
        <v>High</v>
      </c>
      <c r="R6728" t="str">
        <f t="shared" si="632"/>
        <v>Low</v>
      </c>
      <c r="S6728" s="23">
        <f t="shared" si="633"/>
        <v>2025</v>
      </c>
      <c r="T6728" s="23">
        <f t="shared" si="634"/>
        <v>12</v>
      </c>
      <c r="U6728" t="str">
        <f t="shared" si="635"/>
        <v>Dec-2025</v>
      </c>
    </row>
    <row r="6729" spans="1:21" x14ac:dyDescent="0.3">
      <c r="A6729" t="s">
        <v>8740</v>
      </c>
      <c r="B6729" s="22">
        <v>45664</v>
      </c>
      <c r="C6729" s="22">
        <v>45671</v>
      </c>
      <c r="D6729" s="23" t="s">
        <v>78</v>
      </c>
      <c r="E6729" s="23" t="s">
        <v>588</v>
      </c>
      <c r="F6729" s="23" t="s">
        <v>80</v>
      </c>
      <c r="G6729" s="23" t="s">
        <v>81</v>
      </c>
      <c r="H6729" s="23" t="s">
        <v>82</v>
      </c>
      <c r="I6729" s="23" t="s">
        <v>118</v>
      </c>
      <c r="J6729" s="23" t="s">
        <v>303</v>
      </c>
      <c r="K6729" s="23" t="s">
        <v>421</v>
      </c>
      <c r="L6729" s="24">
        <v>5350.24</v>
      </c>
      <c r="M6729">
        <v>1</v>
      </c>
      <c r="N6729" s="25">
        <v>0.05</v>
      </c>
      <c r="O6729" s="24">
        <v>1691.11</v>
      </c>
      <c r="P6729" s="26">
        <f t="shared" si="630"/>
        <v>0.31608114776159574</v>
      </c>
      <c r="Q6729" t="str">
        <f t="shared" si="631"/>
        <v>High</v>
      </c>
      <c r="R6729" t="str">
        <f t="shared" si="632"/>
        <v>Low</v>
      </c>
      <c r="S6729" s="23">
        <f t="shared" si="633"/>
        <v>2025</v>
      </c>
      <c r="T6729" s="23">
        <f t="shared" si="634"/>
        <v>1</v>
      </c>
      <c r="U6729" t="str">
        <f t="shared" si="635"/>
        <v>Jan-2025</v>
      </c>
    </row>
    <row r="6730" spans="1:21" x14ac:dyDescent="0.3">
      <c r="A6730" t="s">
        <v>8741</v>
      </c>
      <c r="B6730" s="22">
        <v>45241</v>
      </c>
      <c r="C6730" s="22">
        <v>45242</v>
      </c>
      <c r="D6730" s="23" t="s">
        <v>61</v>
      </c>
      <c r="E6730" s="23" t="s">
        <v>676</v>
      </c>
      <c r="F6730" s="23" t="s">
        <v>80</v>
      </c>
      <c r="G6730" s="23" t="s">
        <v>81</v>
      </c>
      <c r="H6730" s="23" t="s">
        <v>284</v>
      </c>
      <c r="I6730" s="23" t="s">
        <v>55</v>
      </c>
      <c r="J6730" s="23" t="s">
        <v>56</v>
      </c>
      <c r="K6730" s="23" t="s">
        <v>57</v>
      </c>
      <c r="L6730" s="24">
        <v>3369.44</v>
      </c>
      <c r="M6730">
        <v>4</v>
      </c>
      <c r="N6730" s="25">
        <v>0.2</v>
      </c>
      <c r="O6730" s="24">
        <v>537.11</v>
      </c>
      <c r="P6730" s="26">
        <f t="shared" si="630"/>
        <v>0.15940631084097059</v>
      </c>
      <c r="Q6730" t="str">
        <f t="shared" si="631"/>
        <v>Low</v>
      </c>
      <c r="R6730" t="str">
        <f t="shared" si="632"/>
        <v>Medium</v>
      </c>
      <c r="S6730" s="23">
        <f t="shared" si="633"/>
        <v>2023</v>
      </c>
      <c r="T6730" s="23">
        <f t="shared" si="634"/>
        <v>11</v>
      </c>
      <c r="U6730" t="str">
        <f t="shared" si="635"/>
        <v>Nov-2023</v>
      </c>
    </row>
    <row r="6731" spans="1:21" x14ac:dyDescent="0.3">
      <c r="A6731" t="s">
        <v>8742</v>
      </c>
      <c r="B6731" s="22">
        <v>45254</v>
      </c>
      <c r="C6731" s="22">
        <v>45260</v>
      </c>
      <c r="D6731" s="23" t="s">
        <v>78</v>
      </c>
      <c r="E6731" s="23" t="s">
        <v>1578</v>
      </c>
      <c r="F6731" s="23" t="s">
        <v>80</v>
      </c>
      <c r="G6731" s="23" t="s">
        <v>72</v>
      </c>
      <c r="H6731" s="23" t="s">
        <v>104</v>
      </c>
      <c r="I6731" s="23" t="s">
        <v>96</v>
      </c>
      <c r="J6731" s="23" t="s">
        <v>166</v>
      </c>
      <c r="K6731" s="23" t="s">
        <v>167</v>
      </c>
      <c r="L6731" s="24">
        <v>80170.649999999994</v>
      </c>
      <c r="M6731">
        <v>9</v>
      </c>
      <c r="N6731" s="25">
        <v>0.25</v>
      </c>
      <c r="O6731" s="24">
        <v>17771.71</v>
      </c>
      <c r="P6731" s="26">
        <f t="shared" si="630"/>
        <v>0.22167351767760396</v>
      </c>
      <c r="Q6731" t="str">
        <f t="shared" si="631"/>
        <v>Medium</v>
      </c>
      <c r="R6731" t="str">
        <f t="shared" si="632"/>
        <v>High</v>
      </c>
      <c r="S6731" s="23">
        <f t="shared" si="633"/>
        <v>2023</v>
      </c>
      <c r="T6731" s="23">
        <f t="shared" si="634"/>
        <v>11</v>
      </c>
      <c r="U6731" t="str">
        <f t="shared" si="635"/>
        <v>Nov-2023</v>
      </c>
    </row>
    <row r="6732" spans="1:21" x14ac:dyDescent="0.3">
      <c r="A6732" t="s">
        <v>8743</v>
      </c>
      <c r="B6732" s="22">
        <v>45618</v>
      </c>
      <c r="C6732" s="22">
        <v>45623</v>
      </c>
      <c r="D6732" s="23" t="s">
        <v>102</v>
      </c>
      <c r="E6732" s="23" t="s">
        <v>415</v>
      </c>
      <c r="F6732" s="23" t="s">
        <v>71</v>
      </c>
      <c r="G6732" s="23" t="s">
        <v>72</v>
      </c>
      <c r="H6732" s="23" t="s">
        <v>346</v>
      </c>
      <c r="I6732" s="23" t="s">
        <v>96</v>
      </c>
      <c r="J6732" s="23" t="s">
        <v>97</v>
      </c>
      <c r="K6732" s="23" t="s">
        <v>181</v>
      </c>
      <c r="L6732" s="24">
        <v>1411.2</v>
      </c>
      <c r="M6732">
        <v>1</v>
      </c>
      <c r="N6732" s="25">
        <v>0</v>
      </c>
      <c r="O6732" s="24">
        <v>338.22</v>
      </c>
      <c r="P6732" s="26">
        <f t="shared" si="630"/>
        <v>0.23966836734693878</v>
      </c>
      <c r="Q6732" t="str">
        <f t="shared" si="631"/>
        <v>Medium</v>
      </c>
      <c r="R6732" t="str">
        <f t="shared" si="632"/>
        <v>None</v>
      </c>
      <c r="S6732" s="23">
        <f t="shared" si="633"/>
        <v>2024</v>
      </c>
      <c r="T6732" s="23">
        <f t="shared" si="634"/>
        <v>11</v>
      </c>
      <c r="U6732" t="str">
        <f t="shared" si="635"/>
        <v>Nov-2024</v>
      </c>
    </row>
    <row r="6733" spans="1:21" x14ac:dyDescent="0.3">
      <c r="A6733" t="s">
        <v>8744</v>
      </c>
      <c r="B6733" s="22">
        <v>45707</v>
      </c>
      <c r="C6733" s="22">
        <v>45710</v>
      </c>
      <c r="D6733" s="23" t="s">
        <v>61</v>
      </c>
      <c r="E6733" s="23" t="s">
        <v>1409</v>
      </c>
      <c r="F6733" s="23" t="s">
        <v>52</v>
      </c>
      <c r="G6733" s="23" t="s">
        <v>81</v>
      </c>
      <c r="H6733" s="23" t="s">
        <v>186</v>
      </c>
      <c r="I6733" s="23" t="s">
        <v>83</v>
      </c>
      <c r="J6733" s="23" t="s">
        <v>84</v>
      </c>
      <c r="K6733" s="23" t="s">
        <v>105</v>
      </c>
      <c r="L6733" s="24">
        <v>10457.16</v>
      </c>
      <c r="M6733">
        <v>6</v>
      </c>
      <c r="N6733" s="25">
        <v>0.15</v>
      </c>
      <c r="O6733" s="24">
        <v>3510.79</v>
      </c>
      <c r="P6733" s="26">
        <f t="shared" si="630"/>
        <v>0.33573073377475338</v>
      </c>
      <c r="Q6733" t="str">
        <f t="shared" si="631"/>
        <v>High</v>
      </c>
      <c r="R6733" t="str">
        <f t="shared" si="632"/>
        <v>Medium</v>
      </c>
      <c r="S6733" s="23">
        <f t="shared" si="633"/>
        <v>2025</v>
      </c>
      <c r="T6733" s="23">
        <f t="shared" si="634"/>
        <v>2</v>
      </c>
      <c r="U6733" t="str">
        <f t="shared" si="635"/>
        <v>Feb-2025</v>
      </c>
    </row>
    <row r="6734" spans="1:21" x14ac:dyDescent="0.3">
      <c r="A6734" t="s">
        <v>8745</v>
      </c>
      <c r="B6734" s="22">
        <v>44673</v>
      </c>
      <c r="C6734" s="22">
        <v>44675</v>
      </c>
      <c r="D6734" s="23" t="s">
        <v>78</v>
      </c>
      <c r="E6734" s="23" t="s">
        <v>1591</v>
      </c>
      <c r="F6734" s="23" t="s">
        <v>52</v>
      </c>
      <c r="G6734" s="23" t="s">
        <v>179</v>
      </c>
      <c r="H6734" s="23" t="s">
        <v>236</v>
      </c>
      <c r="I6734" s="23" t="s">
        <v>118</v>
      </c>
      <c r="J6734" s="23" t="s">
        <v>191</v>
      </c>
      <c r="K6734" s="23" t="s">
        <v>192</v>
      </c>
      <c r="L6734" s="24">
        <v>23661.5</v>
      </c>
      <c r="M6734">
        <v>5</v>
      </c>
      <c r="N6734" s="25">
        <v>0.2</v>
      </c>
      <c r="O6734" s="24">
        <v>4839.29</v>
      </c>
      <c r="P6734" s="26">
        <f t="shared" si="630"/>
        <v>0.20452169135515499</v>
      </c>
      <c r="Q6734" t="str">
        <f t="shared" si="631"/>
        <v>Medium</v>
      </c>
      <c r="R6734" t="str">
        <f t="shared" si="632"/>
        <v>Medium</v>
      </c>
      <c r="S6734" s="23">
        <f t="shared" si="633"/>
        <v>2022</v>
      </c>
      <c r="T6734" s="23">
        <f t="shared" si="634"/>
        <v>4</v>
      </c>
      <c r="U6734" t="str">
        <f t="shared" si="635"/>
        <v>Apr-2022</v>
      </c>
    </row>
    <row r="6735" spans="1:21" x14ac:dyDescent="0.3">
      <c r="A6735" t="s">
        <v>8746</v>
      </c>
      <c r="B6735" s="22">
        <v>44701</v>
      </c>
      <c r="C6735" s="22">
        <v>44707</v>
      </c>
      <c r="D6735" s="23" t="s">
        <v>78</v>
      </c>
      <c r="E6735" s="23" t="s">
        <v>2245</v>
      </c>
      <c r="F6735" s="23" t="s">
        <v>52</v>
      </c>
      <c r="G6735" s="23" t="s">
        <v>63</v>
      </c>
      <c r="H6735" s="23" t="s">
        <v>202</v>
      </c>
      <c r="I6735" s="23" t="s">
        <v>118</v>
      </c>
      <c r="J6735" s="23" t="s">
        <v>230</v>
      </c>
      <c r="K6735" s="23" t="s">
        <v>356</v>
      </c>
      <c r="L6735" s="24">
        <v>56919.64</v>
      </c>
      <c r="M6735">
        <v>4</v>
      </c>
      <c r="N6735" s="25">
        <v>0.1</v>
      </c>
      <c r="O6735" s="24">
        <v>17233.12</v>
      </c>
      <c r="P6735" s="26">
        <f t="shared" si="630"/>
        <v>0.30276228029551838</v>
      </c>
      <c r="Q6735" t="str">
        <f t="shared" si="631"/>
        <v>High</v>
      </c>
      <c r="R6735" t="str">
        <f t="shared" si="632"/>
        <v>Low</v>
      </c>
      <c r="S6735" s="23">
        <f t="shared" si="633"/>
        <v>2022</v>
      </c>
      <c r="T6735" s="23">
        <f t="shared" si="634"/>
        <v>5</v>
      </c>
      <c r="U6735" t="str">
        <f t="shared" si="635"/>
        <v>May-2022</v>
      </c>
    </row>
    <row r="6736" spans="1:21" x14ac:dyDescent="0.3">
      <c r="A6736" t="s">
        <v>8747</v>
      </c>
      <c r="B6736" s="22">
        <v>45979</v>
      </c>
      <c r="C6736" s="22">
        <v>45981</v>
      </c>
      <c r="D6736" s="23" t="s">
        <v>78</v>
      </c>
      <c r="E6736" s="23" t="s">
        <v>1746</v>
      </c>
      <c r="F6736" s="23" t="s">
        <v>71</v>
      </c>
      <c r="G6736" s="23" t="s">
        <v>179</v>
      </c>
      <c r="H6736" s="23" t="s">
        <v>180</v>
      </c>
      <c r="I6736" s="23" t="s">
        <v>83</v>
      </c>
      <c r="J6736" s="23" t="s">
        <v>84</v>
      </c>
      <c r="K6736" s="23" t="s">
        <v>257</v>
      </c>
      <c r="L6736" s="24">
        <v>27452.98</v>
      </c>
      <c r="M6736">
        <v>2</v>
      </c>
      <c r="N6736" s="25">
        <v>0.25</v>
      </c>
      <c r="O6736" s="24">
        <v>6104.12</v>
      </c>
      <c r="P6736" s="26">
        <f t="shared" si="630"/>
        <v>0.22234817495222742</v>
      </c>
      <c r="Q6736" t="str">
        <f t="shared" si="631"/>
        <v>Medium</v>
      </c>
      <c r="R6736" t="str">
        <f t="shared" si="632"/>
        <v>High</v>
      </c>
      <c r="S6736" s="23">
        <f t="shared" si="633"/>
        <v>2025</v>
      </c>
      <c r="T6736" s="23">
        <f t="shared" si="634"/>
        <v>11</v>
      </c>
      <c r="U6736" t="str">
        <f t="shared" si="635"/>
        <v>Nov-2025</v>
      </c>
    </row>
    <row r="6737" spans="1:21" x14ac:dyDescent="0.3">
      <c r="A6737" t="s">
        <v>8748</v>
      </c>
      <c r="B6737" s="22">
        <v>45918</v>
      </c>
      <c r="C6737" s="22">
        <v>45921</v>
      </c>
      <c r="D6737" s="23" t="s">
        <v>50</v>
      </c>
      <c r="E6737" s="23" t="s">
        <v>1778</v>
      </c>
      <c r="F6737" s="23" t="s">
        <v>80</v>
      </c>
      <c r="G6737" s="23" t="s">
        <v>53</v>
      </c>
      <c r="H6737" s="23" t="s">
        <v>246</v>
      </c>
      <c r="I6737" s="23" t="s">
        <v>118</v>
      </c>
      <c r="J6737" s="23" t="s">
        <v>230</v>
      </c>
      <c r="K6737" s="23" t="s">
        <v>231</v>
      </c>
      <c r="L6737" s="24">
        <v>85482</v>
      </c>
      <c r="M6737">
        <v>9</v>
      </c>
      <c r="N6737" s="25">
        <v>0.15</v>
      </c>
      <c r="O6737" s="24">
        <v>12047.81</v>
      </c>
      <c r="P6737" s="26">
        <f t="shared" si="630"/>
        <v>0.14093973000163776</v>
      </c>
      <c r="Q6737" t="str">
        <f t="shared" si="631"/>
        <v>Low</v>
      </c>
      <c r="R6737" t="str">
        <f t="shared" si="632"/>
        <v>Medium</v>
      </c>
      <c r="S6737" s="23">
        <f t="shared" si="633"/>
        <v>2025</v>
      </c>
      <c r="T6737" s="23">
        <f t="shared" si="634"/>
        <v>9</v>
      </c>
      <c r="U6737" t="str">
        <f t="shared" si="635"/>
        <v>Sep-2025</v>
      </c>
    </row>
    <row r="6738" spans="1:21" x14ac:dyDescent="0.3">
      <c r="A6738" t="s">
        <v>8749</v>
      </c>
      <c r="B6738" s="22">
        <v>44686</v>
      </c>
      <c r="C6738" s="22">
        <v>44690</v>
      </c>
      <c r="D6738" s="23" t="s">
        <v>102</v>
      </c>
      <c r="E6738" s="23" t="s">
        <v>2386</v>
      </c>
      <c r="F6738" s="23" t="s">
        <v>52</v>
      </c>
      <c r="G6738" s="23" t="s">
        <v>81</v>
      </c>
      <c r="H6738" s="23" t="s">
        <v>186</v>
      </c>
      <c r="I6738" s="23" t="s">
        <v>96</v>
      </c>
      <c r="J6738" s="23" t="s">
        <v>135</v>
      </c>
      <c r="K6738" s="23" t="s">
        <v>136</v>
      </c>
      <c r="L6738" s="24">
        <v>38749.040000000001</v>
      </c>
      <c r="M6738">
        <v>8</v>
      </c>
      <c r="N6738" s="25">
        <v>0.05</v>
      </c>
      <c r="O6738" s="24">
        <v>10338.65</v>
      </c>
      <c r="P6738" s="26">
        <f t="shared" si="630"/>
        <v>0.26681048098223853</v>
      </c>
      <c r="Q6738" t="str">
        <f t="shared" si="631"/>
        <v>Medium</v>
      </c>
      <c r="R6738" t="str">
        <f t="shared" si="632"/>
        <v>Low</v>
      </c>
      <c r="S6738" s="23">
        <f t="shared" si="633"/>
        <v>2022</v>
      </c>
      <c r="T6738" s="23">
        <f t="shared" si="634"/>
        <v>5</v>
      </c>
      <c r="U6738" t="str">
        <f t="shared" si="635"/>
        <v>May-2022</v>
      </c>
    </row>
    <row r="6739" spans="1:21" x14ac:dyDescent="0.3">
      <c r="A6739" t="s">
        <v>8750</v>
      </c>
      <c r="B6739" s="22">
        <v>45680</v>
      </c>
      <c r="C6739" s="22">
        <v>45684</v>
      </c>
      <c r="D6739" s="23" t="s">
        <v>61</v>
      </c>
      <c r="E6739" s="23" t="s">
        <v>235</v>
      </c>
      <c r="F6739" s="23" t="s">
        <v>52</v>
      </c>
      <c r="G6739" s="23" t="s">
        <v>179</v>
      </c>
      <c r="H6739" s="23" t="s">
        <v>236</v>
      </c>
      <c r="I6739" s="23" t="s">
        <v>55</v>
      </c>
      <c r="J6739" s="23" t="s">
        <v>56</v>
      </c>
      <c r="K6739" s="23" t="s">
        <v>151</v>
      </c>
      <c r="L6739" s="24">
        <v>25628.85</v>
      </c>
      <c r="M6739">
        <v>5</v>
      </c>
      <c r="N6739" s="25">
        <v>0.2</v>
      </c>
      <c r="O6739" s="24">
        <v>6710.27</v>
      </c>
      <c r="P6739" s="26">
        <f t="shared" si="630"/>
        <v>0.26182485753359985</v>
      </c>
      <c r="Q6739" t="str">
        <f t="shared" si="631"/>
        <v>Medium</v>
      </c>
      <c r="R6739" t="str">
        <f t="shared" si="632"/>
        <v>Medium</v>
      </c>
      <c r="S6739" s="23">
        <f t="shared" si="633"/>
        <v>2025</v>
      </c>
      <c r="T6739" s="23">
        <f t="shared" si="634"/>
        <v>1</v>
      </c>
      <c r="U6739" t="str">
        <f t="shared" si="635"/>
        <v>Jan-2025</v>
      </c>
    </row>
    <row r="6740" spans="1:21" x14ac:dyDescent="0.3">
      <c r="A6740" t="s">
        <v>8751</v>
      </c>
      <c r="B6740" s="22">
        <v>45707</v>
      </c>
      <c r="C6740" s="22">
        <v>45713</v>
      </c>
      <c r="D6740" s="23" t="s">
        <v>50</v>
      </c>
      <c r="E6740" s="23" t="s">
        <v>2999</v>
      </c>
      <c r="F6740" s="23" t="s">
        <v>71</v>
      </c>
      <c r="G6740" s="23" t="s">
        <v>81</v>
      </c>
      <c r="H6740" s="23" t="s">
        <v>186</v>
      </c>
      <c r="I6740" s="23" t="s">
        <v>83</v>
      </c>
      <c r="J6740" s="23" t="s">
        <v>84</v>
      </c>
      <c r="K6740" s="23" t="s">
        <v>105</v>
      </c>
      <c r="L6740" s="24">
        <v>14185.2</v>
      </c>
      <c r="M6740">
        <v>5</v>
      </c>
      <c r="N6740" s="25">
        <v>0</v>
      </c>
      <c r="O6740" s="24">
        <v>3617.11</v>
      </c>
      <c r="P6740" s="26">
        <f t="shared" si="630"/>
        <v>0.25499182246284857</v>
      </c>
      <c r="Q6740" t="str">
        <f t="shared" si="631"/>
        <v>Medium</v>
      </c>
      <c r="R6740" t="str">
        <f t="shared" si="632"/>
        <v>None</v>
      </c>
      <c r="S6740" s="23">
        <f t="shared" si="633"/>
        <v>2025</v>
      </c>
      <c r="T6740" s="23">
        <f t="shared" si="634"/>
        <v>2</v>
      </c>
      <c r="U6740" t="str">
        <f t="shared" si="635"/>
        <v>Feb-2025</v>
      </c>
    </row>
    <row r="6741" spans="1:21" x14ac:dyDescent="0.3">
      <c r="A6741" t="s">
        <v>8752</v>
      </c>
      <c r="B6741" s="22">
        <v>44705</v>
      </c>
      <c r="C6741" s="22">
        <v>44708</v>
      </c>
      <c r="D6741" s="23" t="s">
        <v>61</v>
      </c>
      <c r="E6741" s="23" t="s">
        <v>1793</v>
      </c>
      <c r="F6741" s="23" t="s">
        <v>52</v>
      </c>
      <c r="G6741" s="23" t="s">
        <v>179</v>
      </c>
      <c r="H6741" s="23" t="s">
        <v>236</v>
      </c>
      <c r="I6741" s="23" t="s">
        <v>55</v>
      </c>
      <c r="J6741" s="23" t="s">
        <v>56</v>
      </c>
      <c r="K6741" s="23" t="s">
        <v>57</v>
      </c>
      <c r="L6741" s="24">
        <v>2475.86</v>
      </c>
      <c r="M6741">
        <v>1</v>
      </c>
      <c r="N6741" s="25">
        <v>0</v>
      </c>
      <c r="O6741" s="24">
        <v>517.29999999999995</v>
      </c>
      <c r="P6741" s="26">
        <f t="shared" si="630"/>
        <v>0.20893750050487506</v>
      </c>
      <c r="Q6741" t="str">
        <f t="shared" si="631"/>
        <v>Medium</v>
      </c>
      <c r="R6741" t="str">
        <f t="shared" si="632"/>
        <v>None</v>
      </c>
      <c r="S6741" s="23">
        <f t="shared" si="633"/>
        <v>2022</v>
      </c>
      <c r="T6741" s="23">
        <f t="shared" si="634"/>
        <v>5</v>
      </c>
      <c r="U6741" t="str">
        <f t="shared" si="635"/>
        <v>May-2022</v>
      </c>
    </row>
    <row r="6742" spans="1:21" x14ac:dyDescent="0.3">
      <c r="A6742" t="s">
        <v>8753</v>
      </c>
      <c r="B6742" s="22">
        <v>45880</v>
      </c>
      <c r="C6742" s="22">
        <v>45887</v>
      </c>
      <c r="D6742" s="23" t="s">
        <v>61</v>
      </c>
      <c r="E6742" s="23" t="s">
        <v>2458</v>
      </c>
      <c r="F6742" s="23" t="s">
        <v>52</v>
      </c>
      <c r="G6742" s="23" t="s">
        <v>72</v>
      </c>
      <c r="H6742" s="23" t="s">
        <v>117</v>
      </c>
      <c r="I6742" s="23" t="s">
        <v>96</v>
      </c>
      <c r="J6742" s="23" t="s">
        <v>111</v>
      </c>
      <c r="K6742" s="23" t="s">
        <v>225</v>
      </c>
      <c r="L6742" s="24">
        <v>49945.08</v>
      </c>
      <c r="M6742">
        <v>4</v>
      </c>
      <c r="N6742" s="25">
        <v>0.05</v>
      </c>
      <c r="O6742" s="24">
        <v>8901.36</v>
      </c>
      <c r="P6742" s="26">
        <f t="shared" si="630"/>
        <v>0.17822296009937316</v>
      </c>
      <c r="Q6742" t="str">
        <f t="shared" si="631"/>
        <v>Low</v>
      </c>
      <c r="R6742" t="str">
        <f t="shared" si="632"/>
        <v>Low</v>
      </c>
      <c r="S6742" s="23">
        <f t="shared" si="633"/>
        <v>2025</v>
      </c>
      <c r="T6742" s="23">
        <f t="shared" si="634"/>
        <v>8</v>
      </c>
      <c r="U6742" t="str">
        <f t="shared" si="635"/>
        <v>Aug-2025</v>
      </c>
    </row>
    <row r="6743" spans="1:21" x14ac:dyDescent="0.3">
      <c r="A6743" t="s">
        <v>8754</v>
      </c>
      <c r="B6743" s="22">
        <v>45410</v>
      </c>
      <c r="C6743" s="22">
        <v>45412</v>
      </c>
      <c r="D6743" s="23" t="s">
        <v>50</v>
      </c>
      <c r="E6743" s="23" t="s">
        <v>566</v>
      </c>
      <c r="F6743" s="23" t="s">
        <v>80</v>
      </c>
      <c r="G6743" s="23" t="s">
        <v>179</v>
      </c>
      <c r="H6743" s="23" t="s">
        <v>180</v>
      </c>
      <c r="I6743" s="23" t="s">
        <v>83</v>
      </c>
      <c r="J6743" s="23" t="s">
        <v>84</v>
      </c>
      <c r="K6743" s="23" t="s">
        <v>85</v>
      </c>
      <c r="L6743" s="24">
        <v>12310.27</v>
      </c>
      <c r="M6743">
        <v>1</v>
      </c>
      <c r="N6743" s="25">
        <v>0.2</v>
      </c>
      <c r="O6743" s="24">
        <v>1860.33</v>
      </c>
      <c r="P6743" s="26">
        <f t="shared" si="630"/>
        <v>0.15112016227101435</v>
      </c>
      <c r="Q6743" t="str">
        <f t="shared" si="631"/>
        <v>Low</v>
      </c>
      <c r="R6743" t="str">
        <f t="shared" si="632"/>
        <v>Medium</v>
      </c>
      <c r="S6743" s="23">
        <f t="shared" si="633"/>
        <v>2024</v>
      </c>
      <c r="T6743" s="23">
        <f t="shared" si="634"/>
        <v>4</v>
      </c>
      <c r="U6743" t="str">
        <f t="shared" si="635"/>
        <v>Apr-2024</v>
      </c>
    </row>
    <row r="6744" spans="1:21" x14ac:dyDescent="0.3">
      <c r="A6744" t="s">
        <v>8755</v>
      </c>
      <c r="B6744" s="22">
        <v>45410</v>
      </c>
      <c r="C6744" s="22">
        <v>45417</v>
      </c>
      <c r="D6744" s="23" t="s">
        <v>61</v>
      </c>
      <c r="E6744" s="23" t="s">
        <v>1159</v>
      </c>
      <c r="F6744" s="23" t="s">
        <v>52</v>
      </c>
      <c r="G6744" s="23" t="s">
        <v>72</v>
      </c>
      <c r="H6744" s="23" t="s">
        <v>117</v>
      </c>
      <c r="I6744" s="23" t="s">
        <v>55</v>
      </c>
      <c r="J6744" s="23" t="s">
        <v>173</v>
      </c>
      <c r="K6744" s="23" t="s">
        <v>203</v>
      </c>
      <c r="L6744" s="24">
        <v>6291.78</v>
      </c>
      <c r="M6744">
        <v>3</v>
      </c>
      <c r="N6744" s="25">
        <v>0.1</v>
      </c>
      <c r="O6744" s="24">
        <v>1433.15</v>
      </c>
      <c r="P6744" s="26">
        <f t="shared" si="630"/>
        <v>0.22778132738271206</v>
      </c>
      <c r="Q6744" t="str">
        <f t="shared" si="631"/>
        <v>Medium</v>
      </c>
      <c r="R6744" t="str">
        <f t="shared" si="632"/>
        <v>Low</v>
      </c>
      <c r="S6744" s="23">
        <f t="shared" si="633"/>
        <v>2024</v>
      </c>
      <c r="T6744" s="23">
        <f t="shared" si="634"/>
        <v>4</v>
      </c>
      <c r="U6744" t="str">
        <f t="shared" si="635"/>
        <v>Apr-2024</v>
      </c>
    </row>
    <row r="6745" spans="1:21" x14ac:dyDescent="0.3">
      <c r="A6745" t="s">
        <v>8756</v>
      </c>
      <c r="B6745" s="22">
        <v>44761</v>
      </c>
      <c r="C6745" s="22">
        <v>44765</v>
      </c>
      <c r="D6745" s="23" t="s">
        <v>61</v>
      </c>
      <c r="E6745" s="23" t="s">
        <v>2105</v>
      </c>
      <c r="F6745" s="23" t="s">
        <v>71</v>
      </c>
      <c r="G6745" s="23" t="s">
        <v>53</v>
      </c>
      <c r="H6745" s="23" t="s">
        <v>90</v>
      </c>
      <c r="I6745" s="23" t="s">
        <v>83</v>
      </c>
      <c r="J6745" s="23" t="s">
        <v>449</v>
      </c>
      <c r="K6745" s="23" t="s">
        <v>775</v>
      </c>
      <c r="L6745" s="24">
        <v>33983.879999999997</v>
      </c>
      <c r="M6745">
        <v>6</v>
      </c>
      <c r="N6745" s="25">
        <v>0.25</v>
      </c>
      <c r="O6745" s="24">
        <v>4558.8500000000004</v>
      </c>
      <c r="P6745" s="26">
        <f t="shared" si="630"/>
        <v>0.13414742519100234</v>
      </c>
      <c r="Q6745" t="str">
        <f t="shared" si="631"/>
        <v>Low</v>
      </c>
      <c r="R6745" t="str">
        <f t="shared" si="632"/>
        <v>High</v>
      </c>
      <c r="S6745" s="23">
        <f t="shared" si="633"/>
        <v>2022</v>
      </c>
      <c r="T6745" s="23">
        <f t="shared" si="634"/>
        <v>7</v>
      </c>
      <c r="U6745" t="str">
        <f t="shared" si="635"/>
        <v>Jul-2022</v>
      </c>
    </row>
    <row r="6746" spans="1:21" x14ac:dyDescent="0.3">
      <c r="A6746" t="s">
        <v>8757</v>
      </c>
      <c r="B6746" s="22">
        <v>45791</v>
      </c>
      <c r="C6746" s="22">
        <v>45798</v>
      </c>
      <c r="D6746" s="23" t="s">
        <v>50</v>
      </c>
      <c r="E6746" s="23" t="s">
        <v>2662</v>
      </c>
      <c r="F6746" s="23" t="s">
        <v>80</v>
      </c>
      <c r="G6746" s="23" t="s">
        <v>53</v>
      </c>
      <c r="H6746" s="23" t="s">
        <v>54</v>
      </c>
      <c r="I6746" s="23" t="s">
        <v>55</v>
      </c>
      <c r="J6746" s="23" t="s">
        <v>65</v>
      </c>
      <c r="K6746" s="23" t="s">
        <v>130</v>
      </c>
      <c r="L6746" s="24">
        <v>14437.92</v>
      </c>
      <c r="M6746">
        <v>6</v>
      </c>
      <c r="N6746" s="25">
        <v>0.15</v>
      </c>
      <c r="O6746" s="24">
        <v>4846.08</v>
      </c>
      <c r="P6746" s="26">
        <f t="shared" si="630"/>
        <v>0.33564945643139732</v>
      </c>
      <c r="Q6746" t="str">
        <f t="shared" si="631"/>
        <v>High</v>
      </c>
      <c r="R6746" t="str">
        <f t="shared" si="632"/>
        <v>Medium</v>
      </c>
      <c r="S6746" s="23">
        <f t="shared" si="633"/>
        <v>2025</v>
      </c>
      <c r="T6746" s="23">
        <f t="shared" si="634"/>
        <v>5</v>
      </c>
      <c r="U6746" t="str">
        <f t="shared" si="635"/>
        <v>May-2025</v>
      </c>
    </row>
    <row r="6747" spans="1:21" x14ac:dyDescent="0.3">
      <c r="A6747" t="s">
        <v>8758</v>
      </c>
      <c r="B6747" s="22">
        <v>45078</v>
      </c>
      <c r="C6747" s="22">
        <v>45081</v>
      </c>
      <c r="D6747" s="23" t="s">
        <v>50</v>
      </c>
      <c r="E6747" s="23" t="s">
        <v>2446</v>
      </c>
      <c r="F6747" s="23" t="s">
        <v>71</v>
      </c>
      <c r="G6747" s="23" t="s">
        <v>81</v>
      </c>
      <c r="H6747" s="23" t="s">
        <v>95</v>
      </c>
      <c r="I6747" s="23" t="s">
        <v>83</v>
      </c>
      <c r="J6747" s="23" t="s">
        <v>449</v>
      </c>
      <c r="K6747" s="23" t="s">
        <v>450</v>
      </c>
      <c r="L6747" s="24">
        <v>33086.160000000003</v>
      </c>
      <c r="M6747">
        <v>6</v>
      </c>
      <c r="N6747" s="25">
        <v>0.1</v>
      </c>
      <c r="O6747" s="24">
        <v>4764.46</v>
      </c>
      <c r="P6747" s="26">
        <f t="shared" si="630"/>
        <v>0.14400160066928286</v>
      </c>
      <c r="Q6747" t="str">
        <f t="shared" si="631"/>
        <v>Low</v>
      </c>
      <c r="R6747" t="str">
        <f t="shared" si="632"/>
        <v>Low</v>
      </c>
      <c r="S6747" s="23">
        <f t="shared" si="633"/>
        <v>2023</v>
      </c>
      <c r="T6747" s="23">
        <f t="shared" si="634"/>
        <v>6</v>
      </c>
      <c r="U6747" t="str">
        <f t="shared" si="635"/>
        <v>Jun-2023</v>
      </c>
    </row>
    <row r="6748" spans="1:21" x14ac:dyDescent="0.3">
      <c r="A6748" t="s">
        <v>8759</v>
      </c>
      <c r="B6748" s="22">
        <v>44635</v>
      </c>
      <c r="C6748" s="22">
        <v>44638</v>
      </c>
      <c r="D6748" s="23" t="s">
        <v>78</v>
      </c>
      <c r="E6748" s="23" t="s">
        <v>399</v>
      </c>
      <c r="F6748" s="23" t="s">
        <v>71</v>
      </c>
      <c r="G6748" s="23" t="s">
        <v>72</v>
      </c>
      <c r="H6748" s="23" t="s">
        <v>73</v>
      </c>
      <c r="I6748" s="23" t="s">
        <v>118</v>
      </c>
      <c r="J6748" s="23" t="s">
        <v>303</v>
      </c>
      <c r="K6748" s="23" t="s">
        <v>491</v>
      </c>
      <c r="L6748" s="24">
        <v>29972.2</v>
      </c>
      <c r="M6748">
        <v>5</v>
      </c>
      <c r="N6748" s="25">
        <v>0</v>
      </c>
      <c r="O6748" s="24">
        <v>8430.39</v>
      </c>
      <c r="P6748" s="26">
        <f t="shared" si="630"/>
        <v>0.28127364691280582</v>
      </c>
      <c r="Q6748" t="str">
        <f t="shared" si="631"/>
        <v>Medium</v>
      </c>
      <c r="R6748" t="str">
        <f t="shared" si="632"/>
        <v>None</v>
      </c>
      <c r="S6748" s="23">
        <f t="shared" si="633"/>
        <v>2022</v>
      </c>
      <c r="T6748" s="23">
        <f t="shared" si="634"/>
        <v>3</v>
      </c>
      <c r="U6748" t="str">
        <f t="shared" si="635"/>
        <v>Mar-2022</v>
      </c>
    </row>
    <row r="6749" spans="1:21" x14ac:dyDescent="0.3">
      <c r="A6749" t="s">
        <v>8760</v>
      </c>
      <c r="B6749" s="22">
        <v>46008</v>
      </c>
      <c r="C6749" s="22">
        <v>46010</v>
      </c>
      <c r="D6749" s="23" t="s">
        <v>50</v>
      </c>
      <c r="E6749" s="23" t="s">
        <v>256</v>
      </c>
      <c r="F6749" s="23" t="s">
        <v>52</v>
      </c>
      <c r="G6749" s="23" t="s">
        <v>179</v>
      </c>
      <c r="H6749" s="23" t="s">
        <v>180</v>
      </c>
      <c r="I6749" s="23" t="s">
        <v>96</v>
      </c>
      <c r="J6749" s="23" t="s">
        <v>135</v>
      </c>
      <c r="K6749" s="23" t="s">
        <v>136</v>
      </c>
      <c r="L6749" s="24">
        <v>41484.959999999999</v>
      </c>
      <c r="M6749">
        <v>9</v>
      </c>
      <c r="N6749" s="25">
        <v>0.2</v>
      </c>
      <c r="O6749" s="24">
        <v>11449.25</v>
      </c>
      <c r="P6749" s="26">
        <f t="shared" si="630"/>
        <v>0.27598556199644403</v>
      </c>
      <c r="Q6749" t="str">
        <f t="shared" si="631"/>
        <v>Medium</v>
      </c>
      <c r="R6749" t="str">
        <f t="shared" si="632"/>
        <v>Medium</v>
      </c>
      <c r="S6749" s="23">
        <f t="shared" si="633"/>
        <v>2025</v>
      </c>
      <c r="T6749" s="23">
        <f t="shared" si="634"/>
        <v>12</v>
      </c>
      <c r="U6749" t="str">
        <f t="shared" si="635"/>
        <v>Dec-2025</v>
      </c>
    </row>
    <row r="6750" spans="1:21" x14ac:dyDescent="0.3">
      <c r="A6750" t="s">
        <v>8761</v>
      </c>
      <c r="B6750" s="22">
        <v>45563</v>
      </c>
      <c r="C6750" s="22">
        <v>45570</v>
      </c>
      <c r="D6750" s="23" t="s">
        <v>78</v>
      </c>
      <c r="E6750" s="23" t="s">
        <v>146</v>
      </c>
      <c r="F6750" s="23" t="s">
        <v>71</v>
      </c>
      <c r="G6750" s="23" t="s">
        <v>179</v>
      </c>
      <c r="H6750" s="23" t="s">
        <v>180</v>
      </c>
      <c r="I6750" s="23" t="s">
        <v>55</v>
      </c>
      <c r="J6750" s="23" t="s">
        <v>173</v>
      </c>
      <c r="K6750" s="23" t="s">
        <v>174</v>
      </c>
      <c r="L6750" s="24">
        <v>14815.22</v>
      </c>
      <c r="M6750">
        <v>7</v>
      </c>
      <c r="N6750" s="25">
        <v>0.25</v>
      </c>
      <c r="O6750" s="24">
        <v>3805.18</v>
      </c>
      <c r="P6750" s="26">
        <f t="shared" si="630"/>
        <v>0.25684262535419655</v>
      </c>
      <c r="Q6750" t="str">
        <f t="shared" si="631"/>
        <v>Medium</v>
      </c>
      <c r="R6750" t="str">
        <f t="shared" si="632"/>
        <v>High</v>
      </c>
      <c r="S6750" s="23">
        <f t="shared" si="633"/>
        <v>2024</v>
      </c>
      <c r="T6750" s="23">
        <f t="shared" si="634"/>
        <v>9</v>
      </c>
      <c r="U6750" t="str">
        <f t="shared" si="635"/>
        <v>Sep-2024</v>
      </c>
    </row>
    <row r="6751" spans="1:21" x14ac:dyDescent="0.3">
      <c r="A6751" t="s">
        <v>8762</v>
      </c>
      <c r="B6751" s="22">
        <v>44852</v>
      </c>
      <c r="C6751" s="22">
        <v>44857</v>
      </c>
      <c r="D6751" s="23" t="s">
        <v>102</v>
      </c>
      <c r="E6751" s="23" t="s">
        <v>294</v>
      </c>
      <c r="F6751" s="23" t="s">
        <v>80</v>
      </c>
      <c r="G6751" s="23" t="s">
        <v>53</v>
      </c>
      <c r="H6751" s="23" t="s">
        <v>54</v>
      </c>
      <c r="I6751" s="23" t="s">
        <v>55</v>
      </c>
      <c r="J6751" s="23" t="s">
        <v>65</v>
      </c>
      <c r="K6751" s="23" t="s">
        <v>130</v>
      </c>
      <c r="L6751" s="24">
        <v>74183.12</v>
      </c>
      <c r="M6751">
        <v>8</v>
      </c>
      <c r="N6751" s="25">
        <v>0.15</v>
      </c>
      <c r="O6751" s="24">
        <v>11856.72</v>
      </c>
      <c r="P6751" s="26">
        <f t="shared" si="630"/>
        <v>0.15983043042676015</v>
      </c>
      <c r="Q6751" t="str">
        <f t="shared" si="631"/>
        <v>Low</v>
      </c>
      <c r="R6751" t="str">
        <f t="shared" si="632"/>
        <v>Medium</v>
      </c>
      <c r="S6751" s="23">
        <f t="shared" si="633"/>
        <v>2022</v>
      </c>
      <c r="T6751" s="23">
        <f t="shared" si="634"/>
        <v>10</v>
      </c>
      <c r="U6751" t="str">
        <f t="shared" si="635"/>
        <v>Oct-2022</v>
      </c>
    </row>
    <row r="6752" spans="1:21" x14ac:dyDescent="0.3">
      <c r="A6752" t="s">
        <v>8763</v>
      </c>
      <c r="B6752" s="22">
        <v>45474</v>
      </c>
      <c r="C6752" s="22">
        <v>45476</v>
      </c>
      <c r="D6752" s="23" t="s">
        <v>78</v>
      </c>
      <c r="E6752" s="23" t="s">
        <v>5045</v>
      </c>
      <c r="F6752" s="23" t="s">
        <v>52</v>
      </c>
      <c r="G6752" s="23" t="s">
        <v>179</v>
      </c>
      <c r="H6752" s="23" t="s">
        <v>180</v>
      </c>
      <c r="I6752" s="23" t="s">
        <v>96</v>
      </c>
      <c r="J6752" s="23" t="s">
        <v>97</v>
      </c>
      <c r="K6752" s="23" t="s">
        <v>181</v>
      </c>
      <c r="L6752" s="24">
        <v>22084.3</v>
      </c>
      <c r="M6752">
        <v>2</v>
      </c>
      <c r="N6752" s="25">
        <v>0.15</v>
      </c>
      <c r="O6752" s="24">
        <v>7313.58</v>
      </c>
      <c r="P6752" s="26">
        <f t="shared" si="630"/>
        <v>0.33116648478783572</v>
      </c>
      <c r="Q6752" t="str">
        <f t="shared" si="631"/>
        <v>High</v>
      </c>
      <c r="R6752" t="str">
        <f t="shared" si="632"/>
        <v>Medium</v>
      </c>
      <c r="S6752" s="23">
        <f t="shared" si="633"/>
        <v>2024</v>
      </c>
      <c r="T6752" s="23">
        <f t="shared" si="634"/>
        <v>7</v>
      </c>
      <c r="U6752" t="str">
        <f t="shared" si="635"/>
        <v>Jul-2024</v>
      </c>
    </row>
    <row r="6753" spans="1:21" x14ac:dyDescent="0.3">
      <c r="A6753" t="s">
        <v>8764</v>
      </c>
      <c r="B6753" s="22">
        <v>45517</v>
      </c>
      <c r="C6753" s="22">
        <v>45519</v>
      </c>
      <c r="D6753" s="23" t="s">
        <v>61</v>
      </c>
      <c r="E6753" s="23" t="s">
        <v>1778</v>
      </c>
      <c r="F6753" s="23" t="s">
        <v>80</v>
      </c>
      <c r="G6753" s="23" t="s">
        <v>72</v>
      </c>
      <c r="H6753" s="23" t="s">
        <v>346</v>
      </c>
      <c r="I6753" s="23" t="s">
        <v>96</v>
      </c>
      <c r="J6753" s="23" t="s">
        <v>166</v>
      </c>
      <c r="K6753" s="23" t="s">
        <v>167</v>
      </c>
      <c r="L6753" s="24">
        <v>77979.600000000006</v>
      </c>
      <c r="M6753">
        <v>10</v>
      </c>
      <c r="N6753" s="25">
        <v>0.2</v>
      </c>
      <c r="O6753" s="24">
        <v>11960.34</v>
      </c>
      <c r="P6753" s="26">
        <f t="shared" si="630"/>
        <v>0.15337780650323929</v>
      </c>
      <c r="Q6753" t="str">
        <f t="shared" si="631"/>
        <v>Low</v>
      </c>
      <c r="R6753" t="str">
        <f t="shared" si="632"/>
        <v>Medium</v>
      </c>
      <c r="S6753" s="23">
        <f t="shared" si="633"/>
        <v>2024</v>
      </c>
      <c r="T6753" s="23">
        <f t="shared" si="634"/>
        <v>8</v>
      </c>
      <c r="U6753" t="str">
        <f t="shared" si="635"/>
        <v>Aug-2024</v>
      </c>
    </row>
    <row r="6754" spans="1:21" x14ac:dyDescent="0.3">
      <c r="A6754" t="s">
        <v>8765</v>
      </c>
      <c r="B6754" s="22">
        <v>45506</v>
      </c>
      <c r="C6754" s="22">
        <v>45511</v>
      </c>
      <c r="D6754" s="23" t="s">
        <v>61</v>
      </c>
      <c r="E6754" s="23" t="s">
        <v>2752</v>
      </c>
      <c r="F6754" s="23" t="s">
        <v>80</v>
      </c>
      <c r="G6754" s="23" t="s">
        <v>72</v>
      </c>
      <c r="H6754" s="23" t="s">
        <v>104</v>
      </c>
      <c r="I6754" s="23" t="s">
        <v>118</v>
      </c>
      <c r="J6754" s="23" t="s">
        <v>191</v>
      </c>
      <c r="K6754" s="23" t="s">
        <v>829</v>
      </c>
      <c r="L6754" s="24">
        <v>80298.05</v>
      </c>
      <c r="M6754">
        <v>7</v>
      </c>
      <c r="N6754" s="25">
        <v>0</v>
      </c>
      <c r="O6754" s="24">
        <v>27192.1</v>
      </c>
      <c r="P6754" s="26">
        <f t="shared" si="630"/>
        <v>0.33863960581857216</v>
      </c>
      <c r="Q6754" t="str">
        <f t="shared" si="631"/>
        <v>High</v>
      </c>
      <c r="R6754" t="str">
        <f t="shared" si="632"/>
        <v>None</v>
      </c>
      <c r="S6754" s="23">
        <f t="shared" si="633"/>
        <v>2024</v>
      </c>
      <c r="T6754" s="23">
        <f t="shared" si="634"/>
        <v>8</v>
      </c>
      <c r="U6754" t="str">
        <f t="shared" si="635"/>
        <v>Aug-2024</v>
      </c>
    </row>
    <row r="6755" spans="1:21" x14ac:dyDescent="0.3">
      <c r="A6755" t="s">
        <v>8766</v>
      </c>
      <c r="B6755" s="22">
        <v>44594</v>
      </c>
      <c r="C6755" s="22">
        <v>44596</v>
      </c>
      <c r="D6755" s="23" t="s">
        <v>50</v>
      </c>
      <c r="E6755" s="23" t="s">
        <v>196</v>
      </c>
      <c r="F6755" s="23" t="s">
        <v>52</v>
      </c>
      <c r="G6755" s="23" t="s">
        <v>72</v>
      </c>
      <c r="H6755" s="23" t="s">
        <v>117</v>
      </c>
      <c r="I6755" s="23" t="s">
        <v>83</v>
      </c>
      <c r="J6755" s="23" t="s">
        <v>379</v>
      </c>
      <c r="K6755" s="23" t="s">
        <v>716</v>
      </c>
      <c r="L6755" s="24">
        <v>80433</v>
      </c>
      <c r="M6755">
        <v>10</v>
      </c>
      <c r="N6755" s="25">
        <v>0</v>
      </c>
      <c r="O6755" s="24">
        <v>13475.47</v>
      </c>
      <c r="P6755" s="26">
        <f t="shared" si="630"/>
        <v>0.1675365832431962</v>
      </c>
      <c r="Q6755" t="str">
        <f t="shared" si="631"/>
        <v>Low</v>
      </c>
      <c r="R6755" t="str">
        <f t="shared" si="632"/>
        <v>None</v>
      </c>
      <c r="S6755" s="23">
        <f t="shared" si="633"/>
        <v>2022</v>
      </c>
      <c r="T6755" s="23">
        <f t="shared" si="634"/>
        <v>2</v>
      </c>
      <c r="U6755" t="str">
        <f t="shared" si="635"/>
        <v>Feb-2022</v>
      </c>
    </row>
    <row r="6756" spans="1:21" x14ac:dyDescent="0.3">
      <c r="A6756" t="s">
        <v>8767</v>
      </c>
      <c r="B6756" s="22">
        <v>45617</v>
      </c>
      <c r="C6756" s="22">
        <v>45624</v>
      </c>
      <c r="D6756" s="23" t="s">
        <v>78</v>
      </c>
      <c r="E6756" s="23" t="s">
        <v>269</v>
      </c>
      <c r="F6756" s="23" t="s">
        <v>71</v>
      </c>
      <c r="G6756" s="23" t="s">
        <v>53</v>
      </c>
      <c r="H6756" s="23" t="s">
        <v>90</v>
      </c>
      <c r="I6756" s="23" t="s">
        <v>83</v>
      </c>
      <c r="J6756" s="23" t="s">
        <v>379</v>
      </c>
      <c r="K6756" s="23" t="s">
        <v>562</v>
      </c>
      <c r="L6756" s="24">
        <v>9501.7199999999993</v>
      </c>
      <c r="M6756">
        <v>3</v>
      </c>
      <c r="N6756" s="25">
        <v>0.05</v>
      </c>
      <c r="O6756" s="24">
        <v>3479.75</v>
      </c>
      <c r="P6756" s="26">
        <f t="shared" si="630"/>
        <v>0.36622316801589611</v>
      </c>
      <c r="Q6756" t="str">
        <f t="shared" si="631"/>
        <v>High</v>
      </c>
      <c r="R6756" t="str">
        <f t="shared" si="632"/>
        <v>Low</v>
      </c>
      <c r="S6756" s="23">
        <f t="shared" si="633"/>
        <v>2024</v>
      </c>
      <c r="T6756" s="23">
        <f t="shared" si="634"/>
        <v>11</v>
      </c>
      <c r="U6756" t="str">
        <f t="shared" si="635"/>
        <v>Nov-2024</v>
      </c>
    </row>
    <row r="6757" spans="1:21" x14ac:dyDescent="0.3">
      <c r="A6757" t="s">
        <v>8768</v>
      </c>
      <c r="B6757" s="22">
        <v>44649</v>
      </c>
      <c r="C6757" s="22">
        <v>44653</v>
      </c>
      <c r="D6757" s="23" t="s">
        <v>61</v>
      </c>
      <c r="E6757" s="23" t="s">
        <v>1582</v>
      </c>
      <c r="F6757" s="23" t="s">
        <v>80</v>
      </c>
      <c r="G6757" s="23" t="s">
        <v>53</v>
      </c>
      <c r="H6757" s="23" t="s">
        <v>90</v>
      </c>
      <c r="I6757" s="23" t="s">
        <v>96</v>
      </c>
      <c r="J6757" s="23" t="s">
        <v>111</v>
      </c>
      <c r="K6757" s="23" t="s">
        <v>328</v>
      </c>
      <c r="L6757" s="24">
        <v>22630.76</v>
      </c>
      <c r="M6757">
        <v>4</v>
      </c>
      <c r="N6757" s="25">
        <v>0.1</v>
      </c>
      <c r="O6757" s="24">
        <v>4467.72</v>
      </c>
      <c r="P6757" s="26">
        <f t="shared" si="630"/>
        <v>0.19741802749885556</v>
      </c>
      <c r="Q6757" t="str">
        <f t="shared" si="631"/>
        <v>Low</v>
      </c>
      <c r="R6757" t="str">
        <f t="shared" si="632"/>
        <v>Low</v>
      </c>
      <c r="S6757" s="23">
        <f t="shared" si="633"/>
        <v>2022</v>
      </c>
      <c r="T6757" s="23">
        <f t="shared" si="634"/>
        <v>3</v>
      </c>
      <c r="U6757" t="str">
        <f t="shared" si="635"/>
        <v>Mar-2022</v>
      </c>
    </row>
    <row r="6758" spans="1:21" x14ac:dyDescent="0.3">
      <c r="A6758" t="s">
        <v>8769</v>
      </c>
      <c r="B6758" s="22">
        <v>45927</v>
      </c>
      <c r="C6758" s="22">
        <v>45934</v>
      </c>
      <c r="D6758" s="23" t="s">
        <v>50</v>
      </c>
      <c r="E6758" s="23" t="s">
        <v>1574</v>
      </c>
      <c r="F6758" s="23" t="s">
        <v>71</v>
      </c>
      <c r="G6758" s="23" t="s">
        <v>63</v>
      </c>
      <c r="H6758" s="23" t="s">
        <v>64</v>
      </c>
      <c r="I6758" s="23" t="s">
        <v>55</v>
      </c>
      <c r="J6758" s="23" t="s">
        <v>141</v>
      </c>
      <c r="K6758" s="23" t="s">
        <v>241</v>
      </c>
      <c r="L6758" s="24">
        <v>1898.98</v>
      </c>
      <c r="M6758">
        <v>1</v>
      </c>
      <c r="N6758" s="25">
        <v>0</v>
      </c>
      <c r="O6758" s="24">
        <v>510.45</v>
      </c>
      <c r="P6758" s="26">
        <f t="shared" si="630"/>
        <v>0.26880219907529307</v>
      </c>
      <c r="Q6758" t="str">
        <f t="shared" si="631"/>
        <v>Medium</v>
      </c>
      <c r="R6758" t="str">
        <f t="shared" si="632"/>
        <v>None</v>
      </c>
      <c r="S6758" s="23">
        <f t="shared" si="633"/>
        <v>2025</v>
      </c>
      <c r="T6758" s="23">
        <f t="shared" si="634"/>
        <v>9</v>
      </c>
      <c r="U6758" t="str">
        <f t="shared" si="635"/>
        <v>Sep-2025</v>
      </c>
    </row>
    <row r="6759" spans="1:21" x14ac:dyDescent="0.3">
      <c r="A6759" t="s">
        <v>8770</v>
      </c>
      <c r="B6759" s="22">
        <v>45615</v>
      </c>
      <c r="C6759" s="22">
        <v>45620</v>
      </c>
      <c r="D6759" s="23" t="s">
        <v>61</v>
      </c>
      <c r="E6759" s="23" t="s">
        <v>1247</v>
      </c>
      <c r="F6759" s="23" t="s">
        <v>71</v>
      </c>
      <c r="G6759" s="23" t="s">
        <v>53</v>
      </c>
      <c r="H6759" s="23" t="s">
        <v>90</v>
      </c>
      <c r="I6759" s="23" t="s">
        <v>96</v>
      </c>
      <c r="J6759" s="23" t="s">
        <v>111</v>
      </c>
      <c r="K6759" s="23" t="s">
        <v>328</v>
      </c>
      <c r="L6759" s="24">
        <v>81504.570000000007</v>
      </c>
      <c r="M6759">
        <v>7</v>
      </c>
      <c r="N6759" s="25">
        <v>0.1</v>
      </c>
      <c r="O6759" s="24">
        <v>24735.09</v>
      </c>
      <c r="P6759" s="26">
        <f t="shared" si="630"/>
        <v>0.30348101953056128</v>
      </c>
      <c r="Q6759" t="str">
        <f t="shared" si="631"/>
        <v>High</v>
      </c>
      <c r="R6759" t="str">
        <f t="shared" si="632"/>
        <v>Low</v>
      </c>
      <c r="S6759" s="23">
        <f t="shared" si="633"/>
        <v>2024</v>
      </c>
      <c r="T6759" s="23">
        <f t="shared" si="634"/>
        <v>11</v>
      </c>
      <c r="U6759" t="str">
        <f t="shared" si="635"/>
        <v>Nov-2024</v>
      </c>
    </row>
    <row r="6760" spans="1:21" x14ac:dyDescent="0.3">
      <c r="A6760" t="s">
        <v>8771</v>
      </c>
      <c r="B6760" s="22">
        <v>45635</v>
      </c>
      <c r="C6760" s="22">
        <v>45637</v>
      </c>
      <c r="D6760" s="23" t="s">
        <v>78</v>
      </c>
      <c r="E6760" s="23" t="s">
        <v>1204</v>
      </c>
      <c r="F6760" s="23" t="s">
        <v>80</v>
      </c>
      <c r="G6760" s="23" t="s">
        <v>53</v>
      </c>
      <c r="H6760" s="23" t="s">
        <v>246</v>
      </c>
      <c r="I6760" s="23" t="s">
        <v>83</v>
      </c>
      <c r="J6760" s="23" t="s">
        <v>449</v>
      </c>
      <c r="K6760" s="23" t="s">
        <v>450</v>
      </c>
      <c r="L6760" s="24">
        <v>68563.39</v>
      </c>
      <c r="M6760">
        <v>7</v>
      </c>
      <c r="N6760" s="25">
        <v>0</v>
      </c>
      <c r="O6760" s="24">
        <v>17688.89</v>
      </c>
      <c r="P6760" s="26">
        <f t="shared" si="630"/>
        <v>0.25799322349726289</v>
      </c>
      <c r="Q6760" t="str">
        <f t="shared" si="631"/>
        <v>Medium</v>
      </c>
      <c r="R6760" t="str">
        <f t="shared" si="632"/>
        <v>None</v>
      </c>
      <c r="S6760" s="23">
        <f t="shared" si="633"/>
        <v>2024</v>
      </c>
      <c r="T6760" s="23">
        <f t="shared" si="634"/>
        <v>12</v>
      </c>
      <c r="U6760" t="str">
        <f t="shared" si="635"/>
        <v>Dec-2024</v>
      </c>
    </row>
    <row r="6761" spans="1:21" x14ac:dyDescent="0.3">
      <c r="A6761" t="s">
        <v>8772</v>
      </c>
      <c r="B6761" s="22">
        <v>45007</v>
      </c>
      <c r="C6761" s="22">
        <v>45008</v>
      </c>
      <c r="D6761" s="23" t="s">
        <v>50</v>
      </c>
      <c r="E6761" s="23" t="s">
        <v>1199</v>
      </c>
      <c r="F6761" s="23" t="s">
        <v>52</v>
      </c>
      <c r="G6761" s="23" t="s">
        <v>81</v>
      </c>
      <c r="H6761" s="23" t="s">
        <v>82</v>
      </c>
      <c r="I6761" s="23" t="s">
        <v>118</v>
      </c>
      <c r="J6761" s="23" t="s">
        <v>191</v>
      </c>
      <c r="K6761" s="23" t="s">
        <v>290</v>
      </c>
      <c r="L6761" s="24">
        <v>37770.120000000003</v>
      </c>
      <c r="M6761">
        <v>6</v>
      </c>
      <c r="N6761" s="25">
        <v>0.2</v>
      </c>
      <c r="O6761" s="24">
        <v>5266.53</v>
      </c>
      <c r="P6761" s="26">
        <f t="shared" si="630"/>
        <v>0.13943641163967707</v>
      </c>
      <c r="Q6761" t="str">
        <f t="shared" si="631"/>
        <v>Low</v>
      </c>
      <c r="R6761" t="str">
        <f t="shared" si="632"/>
        <v>Medium</v>
      </c>
      <c r="S6761" s="23">
        <f t="shared" si="633"/>
        <v>2023</v>
      </c>
      <c r="T6761" s="23">
        <f t="shared" si="634"/>
        <v>3</v>
      </c>
      <c r="U6761" t="str">
        <f t="shared" si="635"/>
        <v>Mar-2023</v>
      </c>
    </row>
    <row r="6762" spans="1:21" x14ac:dyDescent="0.3">
      <c r="A6762" t="s">
        <v>8773</v>
      </c>
      <c r="B6762" s="22">
        <v>45685</v>
      </c>
      <c r="C6762" s="22">
        <v>45688</v>
      </c>
      <c r="D6762" s="23" t="s">
        <v>102</v>
      </c>
      <c r="E6762" s="23" t="s">
        <v>468</v>
      </c>
      <c r="F6762" s="23" t="s">
        <v>52</v>
      </c>
      <c r="G6762" s="23" t="s">
        <v>63</v>
      </c>
      <c r="H6762" s="23" t="s">
        <v>202</v>
      </c>
      <c r="I6762" s="23" t="s">
        <v>55</v>
      </c>
      <c r="J6762" s="23" t="s">
        <v>141</v>
      </c>
      <c r="K6762" s="23" t="s">
        <v>241</v>
      </c>
      <c r="L6762" s="24">
        <v>4203.78</v>
      </c>
      <c r="M6762">
        <v>1</v>
      </c>
      <c r="N6762" s="25">
        <v>0.25</v>
      </c>
      <c r="O6762" s="24">
        <v>1182.94</v>
      </c>
      <c r="P6762" s="26">
        <f t="shared" si="630"/>
        <v>0.28139912174281245</v>
      </c>
      <c r="Q6762" t="str">
        <f t="shared" si="631"/>
        <v>Medium</v>
      </c>
      <c r="R6762" t="str">
        <f t="shared" si="632"/>
        <v>High</v>
      </c>
      <c r="S6762" s="23">
        <f t="shared" si="633"/>
        <v>2025</v>
      </c>
      <c r="T6762" s="23">
        <f t="shared" si="634"/>
        <v>1</v>
      </c>
      <c r="U6762" t="str">
        <f t="shared" si="635"/>
        <v>Jan-2025</v>
      </c>
    </row>
    <row r="6763" spans="1:21" x14ac:dyDescent="0.3">
      <c r="A6763" t="s">
        <v>8774</v>
      </c>
      <c r="B6763" s="22">
        <v>44750</v>
      </c>
      <c r="C6763" s="22">
        <v>44754</v>
      </c>
      <c r="D6763" s="23" t="s">
        <v>61</v>
      </c>
      <c r="E6763" s="23" t="s">
        <v>2105</v>
      </c>
      <c r="F6763" s="23" t="s">
        <v>80</v>
      </c>
      <c r="G6763" s="23" t="s">
        <v>81</v>
      </c>
      <c r="H6763" s="23" t="s">
        <v>82</v>
      </c>
      <c r="I6763" s="23" t="s">
        <v>96</v>
      </c>
      <c r="J6763" s="23" t="s">
        <v>166</v>
      </c>
      <c r="K6763" s="23" t="s">
        <v>167</v>
      </c>
      <c r="L6763" s="24">
        <v>53256.68</v>
      </c>
      <c r="M6763">
        <v>4</v>
      </c>
      <c r="N6763" s="25">
        <v>0.05</v>
      </c>
      <c r="O6763" s="24">
        <v>12664.61</v>
      </c>
      <c r="P6763" s="26">
        <f t="shared" si="630"/>
        <v>0.23780322017820113</v>
      </c>
      <c r="Q6763" t="str">
        <f t="shared" si="631"/>
        <v>Medium</v>
      </c>
      <c r="R6763" t="str">
        <f t="shared" si="632"/>
        <v>Low</v>
      </c>
      <c r="S6763" s="23">
        <f t="shared" si="633"/>
        <v>2022</v>
      </c>
      <c r="T6763" s="23">
        <f t="shared" si="634"/>
        <v>7</v>
      </c>
      <c r="U6763" t="str">
        <f t="shared" si="635"/>
        <v>Jul-2022</v>
      </c>
    </row>
    <row r="6764" spans="1:21" x14ac:dyDescent="0.3">
      <c r="A6764" t="s">
        <v>8775</v>
      </c>
      <c r="B6764" s="22">
        <v>45013</v>
      </c>
      <c r="C6764" s="22">
        <v>45020</v>
      </c>
      <c r="D6764" s="23" t="s">
        <v>102</v>
      </c>
      <c r="E6764" s="23" t="s">
        <v>415</v>
      </c>
      <c r="F6764" s="23" t="s">
        <v>52</v>
      </c>
      <c r="G6764" s="23" t="s">
        <v>63</v>
      </c>
      <c r="H6764" s="23" t="s">
        <v>64</v>
      </c>
      <c r="I6764" s="23" t="s">
        <v>118</v>
      </c>
      <c r="J6764" s="23" t="s">
        <v>303</v>
      </c>
      <c r="K6764" s="23" t="s">
        <v>491</v>
      </c>
      <c r="L6764" s="24">
        <v>122295.42</v>
      </c>
      <c r="M6764">
        <v>9</v>
      </c>
      <c r="N6764" s="25">
        <v>0.1</v>
      </c>
      <c r="O6764" s="24">
        <v>26137.37</v>
      </c>
      <c r="P6764" s="26">
        <f t="shared" si="630"/>
        <v>0.21372321220205956</v>
      </c>
      <c r="Q6764" t="str">
        <f t="shared" si="631"/>
        <v>Medium</v>
      </c>
      <c r="R6764" t="str">
        <f t="shared" si="632"/>
        <v>Low</v>
      </c>
      <c r="S6764" s="23">
        <f t="shared" si="633"/>
        <v>2023</v>
      </c>
      <c r="T6764" s="23">
        <f t="shared" si="634"/>
        <v>3</v>
      </c>
      <c r="U6764" t="str">
        <f t="shared" si="635"/>
        <v>Mar-2023</v>
      </c>
    </row>
    <row r="6765" spans="1:21" x14ac:dyDescent="0.3">
      <c r="A6765" t="s">
        <v>8776</v>
      </c>
      <c r="B6765" s="22">
        <v>45640</v>
      </c>
      <c r="C6765" s="22">
        <v>45643</v>
      </c>
      <c r="D6765" s="23" t="s">
        <v>61</v>
      </c>
      <c r="E6765" s="23" t="s">
        <v>440</v>
      </c>
      <c r="F6765" s="23" t="s">
        <v>71</v>
      </c>
      <c r="G6765" s="23" t="s">
        <v>81</v>
      </c>
      <c r="H6765" s="23" t="s">
        <v>186</v>
      </c>
      <c r="I6765" s="23" t="s">
        <v>118</v>
      </c>
      <c r="J6765" s="23" t="s">
        <v>191</v>
      </c>
      <c r="K6765" s="23" t="s">
        <v>290</v>
      </c>
      <c r="L6765" s="24">
        <v>31646.58</v>
      </c>
      <c r="M6765">
        <v>7</v>
      </c>
      <c r="N6765" s="25">
        <v>0.2</v>
      </c>
      <c r="O6765" s="24">
        <v>4702.91</v>
      </c>
      <c r="P6765" s="26">
        <f t="shared" si="630"/>
        <v>0.14860721126895859</v>
      </c>
      <c r="Q6765" t="str">
        <f t="shared" si="631"/>
        <v>Low</v>
      </c>
      <c r="R6765" t="str">
        <f t="shared" si="632"/>
        <v>Medium</v>
      </c>
      <c r="S6765" s="23">
        <f t="shared" si="633"/>
        <v>2024</v>
      </c>
      <c r="T6765" s="23">
        <f t="shared" si="634"/>
        <v>12</v>
      </c>
      <c r="U6765" t="str">
        <f t="shared" si="635"/>
        <v>Dec-2024</v>
      </c>
    </row>
    <row r="6766" spans="1:21" x14ac:dyDescent="0.3">
      <c r="A6766" t="s">
        <v>8777</v>
      </c>
      <c r="B6766" s="22">
        <v>45873</v>
      </c>
      <c r="C6766" s="22">
        <v>45879</v>
      </c>
      <c r="D6766" s="23" t="s">
        <v>102</v>
      </c>
      <c r="E6766" s="23" t="s">
        <v>730</v>
      </c>
      <c r="F6766" s="23" t="s">
        <v>71</v>
      </c>
      <c r="G6766" s="23" t="s">
        <v>72</v>
      </c>
      <c r="H6766" s="23" t="s">
        <v>117</v>
      </c>
      <c r="I6766" s="23" t="s">
        <v>55</v>
      </c>
      <c r="J6766" s="23" t="s">
        <v>173</v>
      </c>
      <c r="K6766" s="23" t="s">
        <v>780</v>
      </c>
      <c r="L6766" s="24">
        <v>13627.4</v>
      </c>
      <c r="M6766">
        <v>10</v>
      </c>
      <c r="N6766" s="25">
        <v>0.05</v>
      </c>
      <c r="O6766" s="24">
        <v>3599.52</v>
      </c>
      <c r="P6766" s="26">
        <f t="shared" si="630"/>
        <v>0.26413842699267653</v>
      </c>
      <c r="Q6766" t="str">
        <f t="shared" si="631"/>
        <v>Medium</v>
      </c>
      <c r="R6766" t="str">
        <f t="shared" si="632"/>
        <v>Low</v>
      </c>
      <c r="S6766" s="23">
        <f t="shared" si="633"/>
        <v>2025</v>
      </c>
      <c r="T6766" s="23">
        <f t="shared" si="634"/>
        <v>8</v>
      </c>
      <c r="U6766" t="str">
        <f t="shared" si="635"/>
        <v>Aug-2025</v>
      </c>
    </row>
    <row r="6767" spans="1:21" x14ac:dyDescent="0.3">
      <c r="A6767" t="s">
        <v>8778</v>
      </c>
      <c r="B6767" s="22">
        <v>45725</v>
      </c>
      <c r="C6767" s="22">
        <v>45731</v>
      </c>
      <c r="D6767" s="23" t="s">
        <v>78</v>
      </c>
      <c r="E6767" s="23" t="s">
        <v>403</v>
      </c>
      <c r="F6767" s="23" t="s">
        <v>71</v>
      </c>
      <c r="G6767" s="23" t="s">
        <v>53</v>
      </c>
      <c r="H6767" s="23" t="s">
        <v>54</v>
      </c>
      <c r="I6767" s="23" t="s">
        <v>96</v>
      </c>
      <c r="J6767" s="23" t="s">
        <v>135</v>
      </c>
      <c r="K6767" s="23" t="s">
        <v>395</v>
      </c>
      <c r="L6767" s="24">
        <v>42804.18</v>
      </c>
      <c r="M6767">
        <v>6</v>
      </c>
      <c r="N6767" s="25">
        <v>0.15</v>
      </c>
      <c r="O6767" s="24">
        <v>13759.48</v>
      </c>
      <c r="P6767" s="26">
        <f t="shared" si="630"/>
        <v>0.32145178344731751</v>
      </c>
      <c r="Q6767" t="str">
        <f t="shared" si="631"/>
        <v>High</v>
      </c>
      <c r="R6767" t="str">
        <f t="shared" si="632"/>
        <v>Medium</v>
      </c>
      <c r="S6767" s="23">
        <f t="shared" si="633"/>
        <v>2025</v>
      </c>
      <c r="T6767" s="23">
        <f t="shared" si="634"/>
        <v>3</v>
      </c>
      <c r="U6767" t="str">
        <f t="shared" si="635"/>
        <v>Mar-2025</v>
      </c>
    </row>
    <row r="6768" spans="1:21" x14ac:dyDescent="0.3">
      <c r="A6768" t="s">
        <v>8779</v>
      </c>
      <c r="B6768" s="22">
        <v>45508</v>
      </c>
      <c r="C6768" s="22">
        <v>45511</v>
      </c>
      <c r="D6768" s="23" t="s">
        <v>61</v>
      </c>
      <c r="E6768" s="23" t="s">
        <v>656</v>
      </c>
      <c r="F6768" s="23" t="s">
        <v>80</v>
      </c>
      <c r="G6768" s="23" t="s">
        <v>81</v>
      </c>
      <c r="H6768" s="23" t="s">
        <v>284</v>
      </c>
      <c r="I6768" s="23" t="s">
        <v>96</v>
      </c>
      <c r="J6768" s="23" t="s">
        <v>97</v>
      </c>
      <c r="K6768" s="23" t="s">
        <v>416</v>
      </c>
      <c r="L6768" s="24">
        <v>37947.279999999999</v>
      </c>
      <c r="M6768">
        <v>4</v>
      </c>
      <c r="N6768" s="25">
        <v>0</v>
      </c>
      <c r="O6768" s="24">
        <v>5988.81</v>
      </c>
      <c r="P6768" s="26">
        <f t="shared" si="630"/>
        <v>0.15781921655517867</v>
      </c>
      <c r="Q6768" t="str">
        <f t="shared" si="631"/>
        <v>Low</v>
      </c>
      <c r="R6768" t="str">
        <f t="shared" si="632"/>
        <v>None</v>
      </c>
      <c r="S6768" s="23">
        <f t="shared" si="633"/>
        <v>2024</v>
      </c>
      <c r="T6768" s="23">
        <f t="shared" si="634"/>
        <v>8</v>
      </c>
      <c r="U6768" t="str">
        <f t="shared" si="635"/>
        <v>Aug-2024</v>
      </c>
    </row>
    <row r="6769" spans="1:21" x14ac:dyDescent="0.3">
      <c r="A6769" t="s">
        <v>8780</v>
      </c>
      <c r="B6769" s="22">
        <v>45348</v>
      </c>
      <c r="C6769" s="22">
        <v>45355</v>
      </c>
      <c r="D6769" s="23" t="s">
        <v>78</v>
      </c>
      <c r="E6769" s="23" t="s">
        <v>4454</v>
      </c>
      <c r="F6769" s="23" t="s">
        <v>80</v>
      </c>
      <c r="G6769" s="23" t="s">
        <v>63</v>
      </c>
      <c r="H6769" s="23" t="s">
        <v>202</v>
      </c>
      <c r="I6769" s="23" t="s">
        <v>83</v>
      </c>
      <c r="J6769" s="23" t="s">
        <v>84</v>
      </c>
      <c r="K6769" s="23" t="s">
        <v>125</v>
      </c>
      <c r="L6769" s="24">
        <v>49504.6</v>
      </c>
      <c r="M6769">
        <v>5</v>
      </c>
      <c r="N6769" s="25">
        <v>0</v>
      </c>
      <c r="O6769" s="24">
        <v>18793.71</v>
      </c>
      <c r="P6769" s="26">
        <f t="shared" si="630"/>
        <v>0.37963562982025911</v>
      </c>
      <c r="Q6769" t="str">
        <f t="shared" si="631"/>
        <v>High</v>
      </c>
      <c r="R6769" t="str">
        <f t="shared" si="632"/>
        <v>None</v>
      </c>
      <c r="S6769" s="23">
        <f t="shared" si="633"/>
        <v>2024</v>
      </c>
      <c r="T6769" s="23">
        <f t="shared" si="634"/>
        <v>2</v>
      </c>
      <c r="U6769" t="str">
        <f t="shared" si="635"/>
        <v>Feb-2024</v>
      </c>
    </row>
    <row r="6770" spans="1:21" x14ac:dyDescent="0.3">
      <c r="A6770" t="s">
        <v>8781</v>
      </c>
      <c r="B6770" s="22">
        <v>45815</v>
      </c>
      <c r="C6770" s="22">
        <v>45817</v>
      </c>
      <c r="D6770" s="23" t="s">
        <v>102</v>
      </c>
      <c r="E6770" s="23" t="s">
        <v>844</v>
      </c>
      <c r="F6770" s="23" t="s">
        <v>52</v>
      </c>
      <c r="G6770" s="23" t="s">
        <v>53</v>
      </c>
      <c r="H6770" s="23" t="s">
        <v>246</v>
      </c>
      <c r="I6770" s="23" t="s">
        <v>96</v>
      </c>
      <c r="J6770" s="23" t="s">
        <v>97</v>
      </c>
      <c r="K6770" s="23" t="s">
        <v>416</v>
      </c>
      <c r="L6770" s="24">
        <v>23120.34</v>
      </c>
      <c r="M6770">
        <v>3</v>
      </c>
      <c r="N6770" s="25">
        <v>0</v>
      </c>
      <c r="O6770" s="24">
        <v>6991.88</v>
      </c>
      <c r="P6770" s="26">
        <f t="shared" si="630"/>
        <v>0.30241250777453965</v>
      </c>
      <c r="Q6770" t="str">
        <f t="shared" si="631"/>
        <v>High</v>
      </c>
      <c r="R6770" t="str">
        <f t="shared" si="632"/>
        <v>None</v>
      </c>
      <c r="S6770" s="23">
        <f t="shared" si="633"/>
        <v>2025</v>
      </c>
      <c r="T6770" s="23">
        <f t="shared" si="634"/>
        <v>6</v>
      </c>
      <c r="U6770" t="str">
        <f t="shared" si="635"/>
        <v>Jun-2025</v>
      </c>
    </row>
    <row r="6771" spans="1:21" x14ac:dyDescent="0.3">
      <c r="A6771" t="s">
        <v>8782</v>
      </c>
      <c r="B6771" s="22">
        <v>45725</v>
      </c>
      <c r="C6771" s="22">
        <v>45726</v>
      </c>
      <c r="D6771" s="23" t="s">
        <v>78</v>
      </c>
      <c r="E6771" s="23" t="s">
        <v>1815</v>
      </c>
      <c r="F6771" s="23" t="s">
        <v>80</v>
      </c>
      <c r="G6771" s="23" t="s">
        <v>63</v>
      </c>
      <c r="H6771" s="23" t="s">
        <v>64</v>
      </c>
      <c r="I6771" s="23" t="s">
        <v>83</v>
      </c>
      <c r="J6771" s="23" t="s">
        <v>449</v>
      </c>
      <c r="K6771" s="23" t="s">
        <v>450</v>
      </c>
      <c r="L6771" s="24">
        <v>54973.45</v>
      </c>
      <c r="M6771">
        <v>5</v>
      </c>
      <c r="N6771" s="25">
        <v>0.15</v>
      </c>
      <c r="O6771" s="24">
        <v>9769.19</v>
      </c>
      <c r="P6771" s="26">
        <f t="shared" si="630"/>
        <v>0.17770742058211739</v>
      </c>
      <c r="Q6771" t="str">
        <f t="shared" si="631"/>
        <v>Low</v>
      </c>
      <c r="R6771" t="str">
        <f t="shared" si="632"/>
        <v>Medium</v>
      </c>
      <c r="S6771" s="23">
        <f t="shared" si="633"/>
        <v>2025</v>
      </c>
      <c r="T6771" s="23">
        <f t="shared" si="634"/>
        <v>3</v>
      </c>
      <c r="U6771" t="str">
        <f t="shared" si="635"/>
        <v>Mar-2025</v>
      </c>
    </row>
    <row r="6772" spans="1:21" x14ac:dyDescent="0.3">
      <c r="A6772" t="s">
        <v>8783</v>
      </c>
      <c r="B6772" s="22">
        <v>45807</v>
      </c>
      <c r="C6772" s="22">
        <v>45811</v>
      </c>
      <c r="D6772" s="23" t="s">
        <v>102</v>
      </c>
      <c r="E6772" s="23" t="s">
        <v>866</v>
      </c>
      <c r="F6772" s="23" t="s">
        <v>71</v>
      </c>
      <c r="G6772" s="23" t="s">
        <v>63</v>
      </c>
      <c r="H6772" s="23" t="s">
        <v>202</v>
      </c>
      <c r="I6772" s="23" t="s">
        <v>55</v>
      </c>
      <c r="J6772" s="23" t="s">
        <v>56</v>
      </c>
      <c r="K6772" s="23" t="s">
        <v>151</v>
      </c>
      <c r="L6772" s="24">
        <v>460.91</v>
      </c>
      <c r="M6772">
        <v>1</v>
      </c>
      <c r="N6772" s="25">
        <v>0.25</v>
      </c>
      <c r="O6772" s="24">
        <v>57.7</v>
      </c>
      <c r="P6772" s="26">
        <f t="shared" si="630"/>
        <v>0.12518712980842248</v>
      </c>
      <c r="Q6772" t="str">
        <f t="shared" si="631"/>
        <v>Low</v>
      </c>
      <c r="R6772" t="str">
        <f t="shared" si="632"/>
        <v>High</v>
      </c>
      <c r="S6772" s="23">
        <f t="shared" si="633"/>
        <v>2025</v>
      </c>
      <c r="T6772" s="23">
        <f t="shared" si="634"/>
        <v>5</v>
      </c>
      <c r="U6772" t="str">
        <f t="shared" si="635"/>
        <v>May-2025</v>
      </c>
    </row>
    <row r="6773" spans="1:21" x14ac:dyDescent="0.3">
      <c r="A6773" t="s">
        <v>8784</v>
      </c>
      <c r="B6773" s="22">
        <v>44918</v>
      </c>
      <c r="C6773" s="22">
        <v>44924</v>
      </c>
      <c r="D6773" s="23" t="s">
        <v>50</v>
      </c>
      <c r="E6773" s="23" t="s">
        <v>1091</v>
      </c>
      <c r="F6773" s="23" t="s">
        <v>71</v>
      </c>
      <c r="G6773" s="23" t="s">
        <v>53</v>
      </c>
      <c r="H6773" s="23" t="s">
        <v>54</v>
      </c>
      <c r="I6773" s="23" t="s">
        <v>55</v>
      </c>
      <c r="J6773" s="23" t="s">
        <v>173</v>
      </c>
      <c r="K6773" s="23" t="s">
        <v>203</v>
      </c>
      <c r="L6773" s="24">
        <v>76921.8</v>
      </c>
      <c r="M6773">
        <v>10</v>
      </c>
      <c r="N6773" s="25">
        <v>0.05</v>
      </c>
      <c r="O6773" s="24">
        <v>15926.98</v>
      </c>
      <c r="P6773" s="26">
        <f t="shared" si="630"/>
        <v>0.20705417709933985</v>
      </c>
      <c r="Q6773" t="str">
        <f t="shared" si="631"/>
        <v>Medium</v>
      </c>
      <c r="R6773" t="str">
        <f t="shared" si="632"/>
        <v>Low</v>
      </c>
      <c r="S6773" s="23">
        <f t="shared" si="633"/>
        <v>2022</v>
      </c>
      <c r="T6773" s="23">
        <f t="shared" si="634"/>
        <v>12</v>
      </c>
      <c r="U6773" t="str">
        <f t="shared" si="635"/>
        <v>Dec-2022</v>
      </c>
    </row>
    <row r="6774" spans="1:21" x14ac:dyDescent="0.3">
      <c r="A6774" t="s">
        <v>8785</v>
      </c>
      <c r="B6774" s="22">
        <v>45309</v>
      </c>
      <c r="C6774" s="22">
        <v>45315</v>
      </c>
      <c r="D6774" s="23" t="s">
        <v>61</v>
      </c>
      <c r="E6774" s="23" t="s">
        <v>2484</v>
      </c>
      <c r="F6774" s="23" t="s">
        <v>52</v>
      </c>
      <c r="G6774" s="23" t="s">
        <v>63</v>
      </c>
      <c r="H6774" s="23" t="s">
        <v>64</v>
      </c>
      <c r="I6774" s="23" t="s">
        <v>118</v>
      </c>
      <c r="J6774" s="23" t="s">
        <v>119</v>
      </c>
      <c r="K6774" s="23" t="s">
        <v>120</v>
      </c>
      <c r="L6774" s="24">
        <v>25562.43</v>
      </c>
      <c r="M6774">
        <v>3</v>
      </c>
      <c r="N6774" s="25">
        <v>0.25</v>
      </c>
      <c r="O6774" s="24">
        <v>5721.01</v>
      </c>
      <c r="P6774" s="26">
        <f t="shared" si="630"/>
        <v>0.22380540504169597</v>
      </c>
      <c r="Q6774" t="str">
        <f t="shared" si="631"/>
        <v>Medium</v>
      </c>
      <c r="R6774" t="str">
        <f t="shared" si="632"/>
        <v>High</v>
      </c>
      <c r="S6774" s="23">
        <f t="shared" si="633"/>
        <v>2024</v>
      </c>
      <c r="T6774" s="23">
        <f t="shared" si="634"/>
        <v>1</v>
      </c>
      <c r="U6774" t="str">
        <f t="shared" si="635"/>
        <v>Jan-2024</v>
      </c>
    </row>
    <row r="6775" spans="1:21" x14ac:dyDescent="0.3">
      <c r="A6775" t="s">
        <v>8786</v>
      </c>
      <c r="B6775" s="22">
        <v>45923</v>
      </c>
      <c r="C6775" s="22">
        <v>45925</v>
      </c>
      <c r="D6775" s="23" t="s">
        <v>102</v>
      </c>
      <c r="E6775" s="23" t="s">
        <v>1891</v>
      </c>
      <c r="F6775" s="23" t="s">
        <v>80</v>
      </c>
      <c r="G6775" s="23" t="s">
        <v>72</v>
      </c>
      <c r="H6775" s="23" t="s">
        <v>346</v>
      </c>
      <c r="I6775" s="23" t="s">
        <v>96</v>
      </c>
      <c r="J6775" s="23" t="s">
        <v>166</v>
      </c>
      <c r="K6775" s="23" t="s">
        <v>167</v>
      </c>
      <c r="L6775" s="24">
        <v>53455.75</v>
      </c>
      <c r="M6775">
        <v>5</v>
      </c>
      <c r="N6775" s="25">
        <v>0.25</v>
      </c>
      <c r="O6775" s="24">
        <v>8401.36</v>
      </c>
      <c r="P6775" s="26">
        <f t="shared" si="630"/>
        <v>0.15716475776693808</v>
      </c>
      <c r="Q6775" t="str">
        <f t="shared" si="631"/>
        <v>Low</v>
      </c>
      <c r="R6775" t="str">
        <f t="shared" si="632"/>
        <v>High</v>
      </c>
      <c r="S6775" s="23">
        <f t="shared" si="633"/>
        <v>2025</v>
      </c>
      <c r="T6775" s="23">
        <f t="shared" si="634"/>
        <v>9</v>
      </c>
      <c r="U6775" t="str">
        <f t="shared" si="635"/>
        <v>Sep-2025</v>
      </c>
    </row>
    <row r="6776" spans="1:21" x14ac:dyDescent="0.3">
      <c r="A6776" t="s">
        <v>8787</v>
      </c>
      <c r="B6776" s="22">
        <v>45611</v>
      </c>
      <c r="C6776" s="22">
        <v>45618</v>
      </c>
      <c r="D6776" s="23" t="s">
        <v>78</v>
      </c>
      <c r="E6776" s="23" t="s">
        <v>1824</v>
      </c>
      <c r="F6776" s="23" t="s">
        <v>80</v>
      </c>
      <c r="G6776" s="23" t="s">
        <v>72</v>
      </c>
      <c r="H6776" s="23" t="s">
        <v>73</v>
      </c>
      <c r="I6776" s="23" t="s">
        <v>83</v>
      </c>
      <c r="J6776" s="23" t="s">
        <v>156</v>
      </c>
      <c r="K6776" s="23" t="s">
        <v>285</v>
      </c>
      <c r="L6776" s="24">
        <v>13378.17</v>
      </c>
      <c r="M6776">
        <v>1</v>
      </c>
      <c r="N6776" s="25">
        <v>0.05</v>
      </c>
      <c r="O6776" s="24">
        <v>2342</v>
      </c>
      <c r="P6776" s="26">
        <f t="shared" si="630"/>
        <v>0.17506131257115137</v>
      </c>
      <c r="Q6776" t="str">
        <f t="shared" si="631"/>
        <v>Low</v>
      </c>
      <c r="R6776" t="str">
        <f t="shared" si="632"/>
        <v>Low</v>
      </c>
      <c r="S6776" s="23">
        <f t="shared" si="633"/>
        <v>2024</v>
      </c>
      <c r="T6776" s="23">
        <f t="shared" si="634"/>
        <v>11</v>
      </c>
      <c r="U6776" t="str">
        <f t="shared" si="635"/>
        <v>Nov-2024</v>
      </c>
    </row>
    <row r="6777" spans="1:21" x14ac:dyDescent="0.3">
      <c r="A6777" t="s">
        <v>8788</v>
      </c>
      <c r="B6777" s="22">
        <v>45844</v>
      </c>
      <c r="C6777" s="22">
        <v>45850</v>
      </c>
      <c r="D6777" s="23" t="s">
        <v>102</v>
      </c>
      <c r="E6777" s="23" t="s">
        <v>3266</v>
      </c>
      <c r="F6777" s="23" t="s">
        <v>52</v>
      </c>
      <c r="G6777" s="23" t="s">
        <v>179</v>
      </c>
      <c r="H6777" s="23" t="s">
        <v>180</v>
      </c>
      <c r="I6777" s="23" t="s">
        <v>83</v>
      </c>
      <c r="J6777" s="23" t="s">
        <v>379</v>
      </c>
      <c r="K6777" s="23" t="s">
        <v>716</v>
      </c>
      <c r="L6777" s="24">
        <v>31793.1</v>
      </c>
      <c r="M6777">
        <v>6</v>
      </c>
      <c r="N6777" s="25">
        <v>0.15</v>
      </c>
      <c r="O6777" s="24">
        <v>6877.7</v>
      </c>
      <c r="P6777" s="26">
        <f t="shared" si="630"/>
        <v>0.21632681305063048</v>
      </c>
      <c r="Q6777" t="str">
        <f t="shared" si="631"/>
        <v>Medium</v>
      </c>
      <c r="R6777" t="str">
        <f t="shared" si="632"/>
        <v>Medium</v>
      </c>
      <c r="S6777" s="23">
        <f t="shared" si="633"/>
        <v>2025</v>
      </c>
      <c r="T6777" s="23">
        <f t="shared" si="634"/>
        <v>7</v>
      </c>
      <c r="U6777" t="str">
        <f t="shared" si="635"/>
        <v>Jul-2025</v>
      </c>
    </row>
    <row r="6778" spans="1:21" x14ac:dyDescent="0.3">
      <c r="A6778" t="s">
        <v>8789</v>
      </c>
      <c r="B6778" s="22">
        <v>45477</v>
      </c>
      <c r="C6778" s="22">
        <v>45479</v>
      </c>
      <c r="D6778" s="23" t="s">
        <v>102</v>
      </c>
      <c r="E6778" s="23" t="s">
        <v>850</v>
      </c>
      <c r="F6778" s="23" t="s">
        <v>71</v>
      </c>
      <c r="G6778" s="23" t="s">
        <v>179</v>
      </c>
      <c r="H6778" s="23" t="s">
        <v>180</v>
      </c>
      <c r="I6778" s="23" t="s">
        <v>96</v>
      </c>
      <c r="J6778" s="23" t="s">
        <v>97</v>
      </c>
      <c r="K6778" s="23" t="s">
        <v>181</v>
      </c>
      <c r="L6778" s="24">
        <v>89821.98</v>
      </c>
      <c r="M6778">
        <v>9</v>
      </c>
      <c r="N6778" s="25">
        <v>0.05</v>
      </c>
      <c r="O6778" s="24">
        <v>21762.09</v>
      </c>
      <c r="P6778" s="26">
        <f t="shared" si="630"/>
        <v>0.24228023029552456</v>
      </c>
      <c r="Q6778" t="str">
        <f t="shared" si="631"/>
        <v>Medium</v>
      </c>
      <c r="R6778" t="str">
        <f t="shared" si="632"/>
        <v>Low</v>
      </c>
      <c r="S6778" s="23">
        <f t="shared" si="633"/>
        <v>2024</v>
      </c>
      <c r="T6778" s="23">
        <f t="shared" si="634"/>
        <v>7</v>
      </c>
      <c r="U6778" t="str">
        <f t="shared" si="635"/>
        <v>Jul-2024</v>
      </c>
    </row>
    <row r="6779" spans="1:21" x14ac:dyDescent="0.3">
      <c r="A6779" t="s">
        <v>8790</v>
      </c>
      <c r="B6779" s="22">
        <v>46011</v>
      </c>
      <c r="C6779" s="22">
        <v>46016</v>
      </c>
      <c r="D6779" s="23" t="s">
        <v>78</v>
      </c>
      <c r="E6779" s="23" t="s">
        <v>746</v>
      </c>
      <c r="F6779" s="23" t="s">
        <v>71</v>
      </c>
      <c r="G6779" s="23" t="s">
        <v>53</v>
      </c>
      <c r="H6779" s="23" t="s">
        <v>246</v>
      </c>
      <c r="I6779" s="23" t="s">
        <v>83</v>
      </c>
      <c r="J6779" s="23" t="s">
        <v>84</v>
      </c>
      <c r="K6779" s="23" t="s">
        <v>125</v>
      </c>
      <c r="L6779" s="24">
        <v>37440</v>
      </c>
      <c r="M6779">
        <v>10</v>
      </c>
      <c r="N6779" s="25">
        <v>0</v>
      </c>
      <c r="O6779" s="24">
        <v>6427.4</v>
      </c>
      <c r="P6779" s="26">
        <f t="shared" si="630"/>
        <v>0.17167200854700854</v>
      </c>
      <c r="Q6779" t="str">
        <f t="shared" si="631"/>
        <v>Low</v>
      </c>
      <c r="R6779" t="str">
        <f t="shared" si="632"/>
        <v>None</v>
      </c>
      <c r="S6779" s="23">
        <f t="shared" si="633"/>
        <v>2025</v>
      </c>
      <c r="T6779" s="23">
        <f t="shared" si="634"/>
        <v>12</v>
      </c>
      <c r="U6779" t="str">
        <f t="shared" si="635"/>
        <v>Dec-2025</v>
      </c>
    </row>
    <row r="6780" spans="1:21" x14ac:dyDescent="0.3">
      <c r="A6780" t="s">
        <v>8791</v>
      </c>
      <c r="B6780" s="22">
        <v>45186</v>
      </c>
      <c r="C6780" s="22">
        <v>45193</v>
      </c>
      <c r="D6780" s="23" t="s">
        <v>50</v>
      </c>
      <c r="E6780" s="23" t="s">
        <v>316</v>
      </c>
      <c r="F6780" s="23" t="s">
        <v>52</v>
      </c>
      <c r="G6780" s="23" t="s">
        <v>63</v>
      </c>
      <c r="H6780" s="23" t="s">
        <v>172</v>
      </c>
      <c r="I6780" s="23" t="s">
        <v>96</v>
      </c>
      <c r="J6780" s="23" t="s">
        <v>166</v>
      </c>
      <c r="K6780" s="23" t="s">
        <v>167</v>
      </c>
      <c r="L6780" s="24">
        <v>83241.3</v>
      </c>
      <c r="M6780">
        <v>6</v>
      </c>
      <c r="N6780" s="25">
        <v>0.15</v>
      </c>
      <c r="O6780" s="24">
        <v>27002.99</v>
      </c>
      <c r="P6780" s="26">
        <f t="shared" si="630"/>
        <v>0.32439414088919805</v>
      </c>
      <c r="Q6780" t="str">
        <f t="shared" si="631"/>
        <v>High</v>
      </c>
      <c r="R6780" t="str">
        <f t="shared" si="632"/>
        <v>Medium</v>
      </c>
      <c r="S6780" s="23">
        <f t="shared" si="633"/>
        <v>2023</v>
      </c>
      <c r="T6780" s="23">
        <f t="shared" si="634"/>
        <v>9</v>
      </c>
      <c r="U6780" t="str">
        <f t="shared" si="635"/>
        <v>Sep-2023</v>
      </c>
    </row>
    <row r="6781" spans="1:21" x14ac:dyDescent="0.3">
      <c r="A6781" t="s">
        <v>8792</v>
      </c>
      <c r="B6781" s="22">
        <v>45889</v>
      </c>
      <c r="C6781" s="22">
        <v>45894</v>
      </c>
      <c r="D6781" s="23" t="s">
        <v>50</v>
      </c>
      <c r="E6781" s="23" t="s">
        <v>279</v>
      </c>
      <c r="F6781" s="23" t="s">
        <v>80</v>
      </c>
      <c r="G6781" s="23" t="s">
        <v>81</v>
      </c>
      <c r="H6781" s="23" t="s">
        <v>82</v>
      </c>
      <c r="I6781" s="23" t="s">
        <v>83</v>
      </c>
      <c r="J6781" s="23" t="s">
        <v>449</v>
      </c>
      <c r="K6781" s="23" t="s">
        <v>450</v>
      </c>
      <c r="L6781" s="24">
        <v>12100.04</v>
      </c>
      <c r="M6781">
        <v>4</v>
      </c>
      <c r="N6781" s="25">
        <v>0.05</v>
      </c>
      <c r="O6781" s="24">
        <v>2012.75</v>
      </c>
      <c r="P6781" s="26">
        <f t="shared" si="630"/>
        <v>0.16634242531429647</v>
      </c>
      <c r="Q6781" t="str">
        <f t="shared" si="631"/>
        <v>Low</v>
      </c>
      <c r="R6781" t="str">
        <f t="shared" si="632"/>
        <v>Low</v>
      </c>
      <c r="S6781" s="23">
        <f t="shared" si="633"/>
        <v>2025</v>
      </c>
      <c r="T6781" s="23">
        <f t="shared" si="634"/>
        <v>8</v>
      </c>
      <c r="U6781" t="str">
        <f t="shared" si="635"/>
        <v>Aug-2025</v>
      </c>
    </row>
    <row r="6782" spans="1:21" x14ac:dyDescent="0.3">
      <c r="A6782" t="s">
        <v>8793</v>
      </c>
      <c r="B6782" s="22">
        <v>46012</v>
      </c>
      <c r="C6782" s="22">
        <v>46013</v>
      </c>
      <c r="D6782" s="23" t="s">
        <v>78</v>
      </c>
      <c r="E6782" s="23" t="s">
        <v>207</v>
      </c>
      <c r="F6782" s="23" t="s">
        <v>71</v>
      </c>
      <c r="G6782" s="23" t="s">
        <v>179</v>
      </c>
      <c r="H6782" s="23" t="s">
        <v>236</v>
      </c>
      <c r="I6782" s="23" t="s">
        <v>55</v>
      </c>
      <c r="J6782" s="23" t="s">
        <v>56</v>
      </c>
      <c r="K6782" s="23" t="s">
        <v>57</v>
      </c>
      <c r="L6782" s="24">
        <v>10677.99</v>
      </c>
      <c r="M6782">
        <v>3</v>
      </c>
      <c r="N6782" s="25">
        <v>0.1</v>
      </c>
      <c r="O6782" s="24">
        <v>3452.19</v>
      </c>
      <c r="P6782" s="26">
        <f t="shared" si="630"/>
        <v>0.32329960975801625</v>
      </c>
      <c r="Q6782" t="str">
        <f t="shared" si="631"/>
        <v>High</v>
      </c>
      <c r="R6782" t="str">
        <f t="shared" si="632"/>
        <v>Low</v>
      </c>
      <c r="S6782" s="23">
        <f t="shared" si="633"/>
        <v>2025</v>
      </c>
      <c r="T6782" s="23">
        <f t="shared" si="634"/>
        <v>12</v>
      </c>
      <c r="U6782" t="str">
        <f t="shared" si="635"/>
        <v>Dec-2025</v>
      </c>
    </row>
    <row r="6783" spans="1:21" x14ac:dyDescent="0.3">
      <c r="A6783" t="s">
        <v>8794</v>
      </c>
      <c r="B6783" s="22">
        <v>45840</v>
      </c>
      <c r="C6783" s="22">
        <v>45842</v>
      </c>
      <c r="D6783" s="23" t="s">
        <v>61</v>
      </c>
      <c r="E6783" s="23" t="s">
        <v>2480</v>
      </c>
      <c r="F6783" s="23" t="s">
        <v>71</v>
      </c>
      <c r="G6783" s="23" t="s">
        <v>72</v>
      </c>
      <c r="H6783" s="23" t="s">
        <v>346</v>
      </c>
      <c r="I6783" s="23" t="s">
        <v>118</v>
      </c>
      <c r="J6783" s="23" t="s">
        <v>230</v>
      </c>
      <c r="K6783" s="23" t="s">
        <v>351</v>
      </c>
      <c r="L6783" s="24">
        <v>23273.37</v>
      </c>
      <c r="M6783">
        <v>9</v>
      </c>
      <c r="N6783" s="25">
        <v>0.25</v>
      </c>
      <c r="O6783" s="24">
        <v>4164.43</v>
      </c>
      <c r="P6783" s="26">
        <f t="shared" si="630"/>
        <v>0.17893540986973525</v>
      </c>
      <c r="Q6783" t="str">
        <f t="shared" si="631"/>
        <v>Low</v>
      </c>
      <c r="R6783" t="str">
        <f t="shared" si="632"/>
        <v>High</v>
      </c>
      <c r="S6783" s="23">
        <f t="shared" si="633"/>
        <v>2025</v>
      </c>
      <c r="T6783" s="23">
        <f t="shared" si="634"/>
        <v>7</v>
      </c>
      <c r="U6783" t="str">
        <f t="shared" si="635"/>
        <v>Jul-2025</v>
      </c>
    </row>
    <row r="6784" spans="1:21" x14ac:dyDescent="0.3">
      <c r="A6784" t="s">
        <v>8795</v>
      </c>
      <c r="B6784" s="22">
        <v>45111</v>
      </c>
      <c r="C6784" s="22">
        <v>45113</v>
      </c>
      <c r="D6784" s="23" t="s">
        <v>61</v>
      </c>
      <c r="E6784" s="23" t="s">
        <v>1308</v>
      </c>
      <c r="F6784" s="23" t="s">
        <v>52</v>
      </c>
      <c r="G6784" s="23" t="s">
        <v>81</v>
      </c>
      <c r="H6784" s="23" t="s">
        <v>95</v>
      </c>
      <c r="I6784" s="23" t="s">
        <v>83</v>
      </c>
      <c r="J6784" s="23" t="s">
        <v>156</v>
      </c>
      <c r="K6784" s="23" t="s">
        <v>285</v>
      </c>
      <c r="L6784" s="24">
        <v>19730.28</v>
      </c>
      <c r="M6784">
        <v>6</v>
      </c>
      <c r="N6784" s="25">
        <v>0.05</v>
      </c>
      <c r="O6784" s="24">
        <v>4616.28</v>
      </c>
      <c r="P6784" s="26">
        <f t="shared" si="630"/>
        <v>0.23396931011622746</v>
      </c>
      <c r="Q6784" t="str">
        <f t="shared" si="631"/>
        <v>Medium</v>
      </c>
      <c r="R6784" t="str">
        <f t="shared" si="632"/>
        <v>Low</v>
      </c>
      <c r="S6784" s="23">
        <f t="shared" si="633"/>
        <v>2023</v>
      </c>
      <c r="T6784" s="23">
        <f t="shared" si="634"/>
        <v>7</v>
      </c>
      <c r="U6784" t="str">
        <f t="shared" si="635"/>
        <v>Jul-2023</v>
      </c>
    </row>
    <row r="6785" spans="1:21" x14ac:dyDescent="0.3">
      <c r="A6785" t="s">
        <v>8796</v>
      </c>
      <c r="B6785" s="22">
        <v>45319</v>
      </c>
      <c r="C6785" s="22">
        <v>45320</v>
      </c>
      <c r="D6785" s="23" t="s">
        <v>78</v>
      </c>
      <c r="E6785" s="23" t="s">
        <v>432</v>
      </c>
      <c r="F6785" s="23" t="s">
        <v>71</v>
      </c>
      <c r="G6785" s="23" t="s">
        <v>179</v>
      </c>
      <c r="H6785" s="23" t="s">
        <v>236</v>
      </c>
      <c r="I6785" s="23" t="s">
        <v>55</v>
      </c>
      <c r="J6785" s="23" t="s">
        <v>65</v>
      </c>
      <c r="K6785" s="23" t="s">
        <v>325</v>
      </c>
      <c r="L6785" s="24">
        <v>3804.06</v>
      </c>
      <c r="M6785">
        <v>1</v>
      </c>
      <c r="N6785" s="25">
        <v>0.25</v>
      </c>
      <c r="O6785" s="24">
        <v>768.91</v>
      </c>
      <c r="P6785" s="26">
        <f t="shared" si="630"/>
        <v>0.20212877820013353</v>
      </c>
      <c r="Q6785" t="str">
        <f t="shared" si="631"/>
        <v>Medium</v>
      </c>
      <c r="R6785" t="str">
        <f t="shared" si="632"/>
        <v>High</v>
      </c>
      <c r="S6785" s="23">
        <f t="shared" si="633"/>
        <v>2024</v>
      </c>
      <c r="T6785" s="23">
        <f t="shared" si="634"/>
        <v>1</v>
      </c>
      <c r="U6785" t="str">
        <f t="shared" si="635"/>
        <v>Jan-2024</v>
      </c>
    </row>
    <row r="6786" spans="1:21" x14ac:dyDescent="0.3">
      <c r="A6786" t="s">
        <v>8797</v>
      </c>
      <c r="B6786" s="22">
        <v>45311</v>
      </c>
      <c r="C6786" s="22">
        <v>45314</v>
      </c>
      <c r="D6786" s="23" t="s">
        <v>61</v>
      </c>
      <c r="E6786" s="23" t="s">
        <v>1667</v>
      </c>
      <c r="F6786" s="23" t="s">
        <v>71</v>
      </c>
      <c r="G6786" s="23" t="s">
        <v>72</v>
      </c>
      <c r="H6786" s="23" t="s">
        <v>117</v>
      </c>
      <c r="I6786" s="23" t="s">
        <v>83</v>
      </c>
      <c r="J6786" s="23" t="s">
        <v>156</v>
      </c>
      <c r="K6786" s="23" t="s">
        <v>208</v>
      </c>
      <c r="L6786" s="24">
        <v>9145.02</v>
      </c>
      <c r="M6786">
        <v>1</v>
      </c>
      <c r="N6786" s="25">
        <v>0.15</v>
      </c>
      <c r="O6786" s="24">
        <v>2227.14</v>
      </c>
      <c r="P6786" s="26">
        <f t="shared" si="630"/>
        <v>0.24353582605614857</v>
      </c>
      <c r="Q6786" t="str">
        <f t="shared" si="631"/>
        <v>Medium</v>
      </c>
      <c r="R6786" t="str">
        <f t="shared" si="632"/>
        <v>Medium</v>
      </c>
      <c r="S6786" s="23">
        <f t="shared" si="633"/>
        <v>2024</v>
      </c>
      <c r="T6786" s="23">
        <f t="shared" si="634"/>
        <v>1</v>
      </c>
      <c r="U6786" t="str">
        <f t="shared" si="635"/>
        <v>Jan-2024</v>
      </c>
    </row>
    <row r="6787" spans="1:21" x14ac:dyDescent="0.3">
      <c r="A6787" t="s">
        <v>8798</v>
      </c>
      <c r="B6787" s="22">
        <v>45887</v>
      </c>
      <c r="C6787" s="22">
        <v>45889</v>
      </c>
      <c r="D6787" s="23" t="s">
        <v>50</v>
      </c>
      <c r="E6787" s="23" t="s">
        <v>800</v>
      </c>
      <c r="F6787" s="23" t="s">
        <v>71</v>
      </c>
      <c r="G6787" s="23" t="s">
        <v>63</v>
      </c>
      <c r="H6787" s="23" t="s">
        <v>64</v>
      </c>
      <c r="I6787" s="23" t="s">
        <v>96</v>
      </c>
      <c r="J6787" s="23" t="s">
        <v>97</v>
      </c>
      <c r="K6787" s="23" t="s">
        <v>98</v>
      </c>
      <c r="L6787" s="24">
        <v>34856.15</v>
      </c>
      <c r="M6787">
        <v>5</v>
      </c>
      <c r="N6787" s="25">
        <v>0.2</v>
      </c>
      <c r="O6787" s="24">
        <v>8690.2199999999993</v>
      </c>
      <c r="P6787" s="26">
        <f t="shared" si="630"/>
        <v>0.24931669160248618</v>
      </c>
      <c r="Q6787" t="str">
        <f t="shared" si="631"/>
        <v>Medium</v>
      </c>
      <c r="R6787" t="str">
        <f t="shared" si="632"/>
        <v>Medium</v>
      </c>
      <c r="S6787" s="23">
        <f t="shared" si="633"/>
        <v>2025</v>
      </c>
      <c r="T6787" s="23">
        <f t="shared" si="634"/>
        <v>8</v>
      </c>
      <c r="U6787" t="str">
        <f t="shared" si="635"/>
        <v>Aug-2025</v>
      </c>
    </row>
    <row r="6788" spans="1:21" x14ac:dyDescent="0.3">
      <c r="A6788" t="s">
        <v>8799</v>
      </c>
      <c r="B6788" s="22">
        <v>45684</v>
      </c>
      <c r="C6788" s="22">
        <v>45685</v>
      </c>
      <c r="D6788" s="23" t="s">
        <v>102</v>
      </c>
      <c r="E6788" s="23" t="s">
        <v>109</v>
      </c>
      <c r="F6788" s="23" t="s">
        <v>71</v>
      </c>
      <c r="G6788" s="23" t="s">
        <v>63</v>
      </c>
      <c r="H6788" s="23" t="s">
        <v>172</v>
      </c>
      <c r="I6788" s="23" t="s">
        <v>96</v>
      </c>
      <c r="J6788" s="23" t="s">
        <v>97</v>
      </c>
      <c r="K6788" s="23" t="s">
        <v>98</v>
      </c>
      <c r="L6788" s="24">
        <v>122033.16</v>
      </c>
      <c r="M6788">
        <v>9</v>
      </c>
      <c r="N6788" s="25">
        <v>0.25</v>
      </c>
      <c r="O6788" s="24">
        <v>30742.58</v>
      </c>
      <c r="P6788" s="26">
        <f t="shared" ref="P6788:P6851" si="636">IFERROR(O6788/L6788,0)</f>
        <v>0.25191988800421133</v>
      </c>
      <c r="Q6788" t="str">
        <f t="shared" ref="Q6788:Q6851" si="637">IF(P6788&gt;=0.3,"High",IF(P6788&gt;=0.2,"Medium","Low"))</f>
        <v>Medium</v>
      </c>
      <c r="R6788" t="str">
        <f t="shared" ref="R6788:R6851" si="638">IF(N6788=0,"None",IF(N6788&lt;=0.1,"Low",IF(N6788&lt;=0.2,"Medium","High")))</f>
        <v>High</v>
      </c>
      <c r="S6788" s="23">
        <f t="shared" ref="S6788:S6851" si="639">YEAR(B6788)</f>
        <v>2025</v>
      </c>
      <c r="T6788" s="23">
        <f t="shared" ref="T6788:T6851" si="640">MONTH(B6788)</f>
        <v>1</v>
      </c>
      <c r="U6788" t="str">
        <f t="shared" ref="U6788:U6851" si="641">TEXT(B6788,"mmm-yyyy")</f>
        <v>Jan-2025</v>
      </c>
    </row>
    <row r="6789" spans="1:21" x14ac:dyDescent="0.3">
      <c r="A6789" t="s">
        <v>8800</v>
      </c>
      <c r="B6789" s="22">
        <v>46012</v>
      </c>
      <c r="C6789" s="22">
        <v>46013</v>
      </c>
      <c r="D6789" s="23" t="s">
        <v>78</v>
      </c>
      <c r="E6789" s="23" t="s">
        <v>265</v>
      </c>
      <c r="F6789" s="23" t="s">
        <v>71</v>
      </c>
      <c r="G6789" s="23" t="s">
        <v>72</v>
      </c>
      <c r="H6789" s="23" t="s">
        <v>104</v>
      </c>
      <c r="I6789" s="23" t="s">
        <v>55</v>
      </c>
      <c r="J6789" s="23" t="s">
        <v>173</v>
      </c>
      <c r="K6789" s="23" t="s">
        <v>780</v>
      </c>
      <c r="L6789" s="24">
        <v>472.6</v>
      </c>
      <c r="M6789">
        <v>2</v>
      </c>
      <c r="N6789" s="25">
        <v>0.1</v>
      </c>
      <c r="O6789" s="24">
        <v>125.85</v>
      </c>
      <c r="P6789" s="26">
        <f t="shared" si="636"/>
        <v>0.26629284807448156</v>
      </c>
      <c r="Q6789" t="str">
        <f t="shared" si="637"/>
        <v>Medium</v>
      </c>
      <c r="R6789" t="str">
        <f t="shared" si="638"/>
        <v>Low</v>
      </c>
      <c r="S6789" s="23">
        <f t="shared" si="639"/>
        <v>2025</v>
      </c>
      <c r="T6789" s="23">
        <f t="shared" si="640"/>
        <v>12</v>
      </c>
      <c r="U6789" t="str">
        <f t="shared" si="641"/>
        <v>Dec-2025</v>
      </c>
    </row>
    <row r="6790" spans="1:21" x14ac:dyDescent="0.3">
      <c r="A6790" t="s">
        <v>8801</v>
      </c>
      <c r="B6790" s="22">
        <v>45889</v>
      </c>
      <c r="C6790" s="22">
        <v>45894</v>
      </c>
      <c r="D6790" s="23" t="s">
        <v>102</v>
      </c>
      <c r="E6790" s="23" t="s">
        <v>3466</v>
      </c>
      <c r="F6790" s="23" t="s">
        <v>80</v>
      </c>
      <c r="G6790" s="23" t="s">
        <v>53</v>
      </c>
      <c r="H6790" s="23" t="s">
        <v>110</v>
      </c>
      <c r="I6790" s="23" t="s">
        <v>96</v>
      </c>
      <c r="J6790" s="23" t="s">
        <v>97</v>
      </c>
      <c r="K6790" s="23" t="s">
        <v>181</v>
      </c>
      <c r="L6790" s="24">
        <v>89993.2</v>
      </c>
      <c r="M6790">
        <v>10</v>
      </c>
      <c r="N6790" s="25">
        <v>0.25</v>
      </c>
      <c r="O6790" s="24">
        <v>14939.18</v>
      </c>
      <c r="P6790" s="26">
        <f t="shared" si="636"/>
        <v>0.16600343137037021</v>
      </c>
      <c r="Q6790" t="str">
        <f t="shared" si="637"/>
        <v>Low</v>
      </c>
      <c r="R6790" t="str">
        <f t="shared" si="638"/>
        <v>High</v>
      </c>
      <c r="S6790" s="23">
        <f t="shared" si="639"/>
        <v>2025</v>
      </c>
      <c r="T6790" s="23">
        <f t="shared" si="640"/>
        <v>8</v>
      </c>
      <c r="U6790" t="str">
        <f t="shared" si="641"/>
        <v>Aug-2025</v>
      </c>
    </row>
    <row r="6791" spans="1:21" x14ac:dyDescent="0.3">
      <c r="A6791" t="s">
        <v>8802</v>
      </c>
      <c r="B6791" s="22">
        <v>45809</v>
      </c>
      <c r="C6791" s="22">
        <v>45811</v>
      </c>
      <c r="D6791" s="23" t="s">
        <v>61</v>
      </c>
      <c r="E6791" s="23" t="s">
        <v>440</v>
      </c>
      <c r="F6791" s="23" t="s">
        <v>80</v>
      </c>
      <c r="G6791" s="23" t="s">
        <v>179</v>
      </c>
      <c r="H6791" s="23" t="s">
        <v>180</v>
      </c>
      <c r="I6791" s="23" t="s">
        <v>55</v>
      </c>
      <c r="J6791" s="23" t="s">
        <v>141</v>
      </c>
      <c r="K6791" s="23" t="s">
        <v>142</v>
      </c>
      <c r="L6791" s="24">
        <v>55520.639999999999</v>
      </c>
      <c r="M6791">
        <v>4</v>
      </c>
      <c r="N6791" s="25">
        <v>0</v>
      </c>
      <c r="O6791" s="24">
        <v>13061.78</v>
      </c>
      <c r="P6791" s="26">
        <f t="shared" si="636"/>
        <v>0.23525989613952578</v>
      </c>
      <c r="Q6791" t="str">
        <f t="shared" si="637"/>
        <v>Medium</v>
      </c>
      <c r="R6791" t="str">
        <f t="shared" si="638"/>
        <v>None</v>
      </c>
      <c r="S6791" s="23">
        <f t="shared" si="639"/>
        <v>2025</v>
      </c>
      <c r="T6791" s="23">
        <f t="shared" si="640"/>
        <v>6</v>
      </c>
      <c r="U6791" t="str">
        <f t="shared" si="641"/>
        <v>Jun-2025</v>
      </c>
    </row>
    <row r="6792" spans="1:21" x14ac:dyDescent="0.3">
      <c r="A6792" t="s">
        <v>8803</v>
      </c>
      <c r="B6792" s="22">
        <v>45251</v>
      </c>
      <c r="C6792" s="22">
        <v>45252</v>
      </c>
      <c r="D6792" s="23" t="s">
        <v>102</v>
      </c>
      <c r="E6792" s="23" t="s">
        <v>2133</v>
      </c>
      <c r="F6792" s="23" t="s">
        <v>52</v>
      </c>
      <c r="G6792" s="23" t="s">
        <v>53</v>
      </c>
      <c r="H6792" s="23" t="s">
        <v>90</v>
      </c>
      <c r="I6792" s="23" t="s">
        <v>83</v>
      </c>
      <c r="J6792" s="23" t="s">
        <v>449</v>
      </c>
      <c r="K6792" s="23" t="s">
        <v>681</v>
      </c>
      <c r="L6792" s="24">
        <v>28906.799999999999</v>
      </c>
      <c r="M6792">
        <v>5</v>
      </c>
      <c r="N6792" s="25">
        <v>0.25</v>
      </c>
      <c r="O6792" s="24">
        <v>3577.87</v>
      </c>
      <c r="P6792" s="26">
        <f t="shared" si="636"/>
        <v>0.12377260713742096</v>
      </c>
      <c r="Q6792" t="str">
        <f t="shared" si="637"/>
        <v>Low</v>
      </c>
      <c r="R6792" t="str">
        <f t="shared" si="638"/>
        <v>High</v>
      </c>
      <c r="S6792" s="23">
        <f t="shared" si="639"/>
        <v>2023</v>
      </c>
      <c r="T6792" s="23">
        <f t="shared" si="640"/>
        <v>11</v>
      </c>
      <c r="U6792" t="str">
        <f t="shared" si="641"/>
        <v>Nov-2023</v>
      </c>
    </row>
    <row r="6793" spans="1:21" x14ac:dyDescent="0.3">
      <c r="A6793" t="s">
        <v>8804</v>
      </c>
      <c r="B6793" s="22">
        <v>45160</v>
      </c>
      <c r="C6793" s="22">
        <v>45165</v>
      </c>
      <c r="D6793" s="23" t="s">
        <v>50</v>
      </c>
      <c r="E6793" s="23" t="s">
        <v>1284</v>
      </c>
      <c r="F6793" s="23" t="s">
        <v>80</v>
      </c>
      <c r="G6793" s="23" t="s">
        <v>179</v>
      </c>
      <c r="H6793" s="23" t="s">
        <v>236</v>
      </c>
      <c r="I6793" s="23" t="s">
        <v>96</v>
      </c>
      <c r="J6793" s="23" t="s">
        <v>135</v>
      </c>
      <c r="K6793" s="23" t="s">
        <v>275</v>
      </c>
      <c r="L6793" s="24">
        <v>42368.52</v>
      </c>
      <c r="M6793">
        <v>4</v>
      </c>
      <c r="N6793" s="25">
        <v>0</v>
      </c>
      <c r="O6793" s="24">
        <v>13832.18</v>
      </c>
      <c r="P6793" s="26">
        <f t="shared" si="636"/>
        <v>0.32647305121821579</v>
      </c>
      <c r="Q6793" t="str">
        <f t="shared" si="637"/>
        <v>High</v>
      </c>
      <c r="R6793" t="str">
        <f t="shared" si="638"/>
        <v>None</v>
      </c>
      <c r="S6793" s="23">
        <f t="shared" si="639"/>
        <v>2023</v>
      </c>
      <c r="T6793" s="23">
        <f t="shared" si="640"/>
        <v>8</v>
      </c>
      <c r="U6793" t="str">
        <f t="shared" si="641"/>
        <v>Aug-2023</v>
      </c>
    </row>
    <row r="6794" spans="1:21" x14ac:dyDescent="0.3">
      <c r="A6794" t="s">
        <v>8805</v>
      </c>
      <c r="B6794" s="22">
        <v>44970</v>
      </c>
      <c r="C6794" s="22">
        <v>44973</v>
      </c>
      <c r="D6794" s="23" t="s">
        <v>102</v>
      </c>
      <c r="E6794" s="23" t="s">
        <v>283</v>
      </c>
      <c r="F6794" s="23" t="s">
        <v>71</v>
      </c>
      <c r="G6794" s="23" t="s">
        <v>81</v>
      </c>
      <c r="H6794" s="23" t="s">
        <v>82</v>
      </c>
      <c r="I6794" s="23" t="s">
        <v>118</v>
      </c>
      <c r="J6794" s="23" t="s">
        <v>119</v>
      </c>
      <c r="K6794" s="23" t="s">
        <v>120</v>
      </c>
      <c r="L6794" s="24">
        <v>78798.78</v>
      </c>
      <c r="M6794">
        <v>6</v>
      </c>
      <c r="N6794" s="25">
        <v>0.2</v>
      </c>
      <c r="O6794" s="24">
        <v>12557.25</v>
      </c>
      <c r="P6794" s="26">
        <f t="shared" si="636"/>
        <v>0.15935843169145511</v>
      </c>
      <c r="Q6794" t="str">
        <f t="shared" si="637"/>
        <v>Low</v>
      </c>
      <c r="R6794" t="str">
        <f t="shared" si="638"/>
        <v>Medium</v>
      </c>
      <c r="S6794" s="23">
        <f t="shared" si="639"/>
        <v>2023</v>
      </c>
      <c r="T6794" s="23">
        <f t="shared" si="640"/>
        <v>2</v>
      </c>
      <c r="U6794" t="str">
        <f t="shared" si="641"/>
        <v>Feb-2023</v>
      </c>
    </row>
    <row r="6795" spans="1:21" x14ac:dyDescent="0.3">
      <c r="A6795" t="s">
        <v>8806</v>
      </c>
      <c r="B6795" s="22">
        <v>45242</v>
      </c>
      <c r="C6795" s="22">
        <v>45249</v>
      </c>
      <c r="D6795" s="23" t="s">
        <v>78</v>
      </c>
      <c r="E6795" s="23" t="s">
        <v>440</v>
      </c>
      <c r="F6795" s="23" t="s">
        <v>80</v>
      </c>
      <c r="G6795" s="23" t="s">
        <v>81</v>
      </c>
      <c r="H6795" s="23" t="s">
        <v>95</v>
      </c>
      <c r="I6795" s="23" t="s">
        <v>83</v>
      </c>
      <c r="J6795" s="23" t="s">
        <v>449</v>
      </c>
      <c r="K6795" s="23" t="s">
        <v>450</v>
      </c>
      <c r="L6795" s="24">
        <v>20053.439999999999</v>
      </c>
      <c r="M6795">
        <v>6</v>
      </c>
      <c r="N6795" s="25">
        <v>0</v>
      </c>
      <c r="O6795" s="24">
        <v>4763.71</v>
      </c>
      <c r="P6795" s="26">
        <f t="shared" si="636"/>
        <v>0.23755076435763642</v>
      </c>
      <c r="Q6795" t="str">
        <f t="shared" si="637"/>
        <v>Medium</v>
      </c>
      <c r="R6795" t="str">
        <f t="shared" si="638"/>
        <v>None</v>
      </c>
      <c r="S6795" s="23">
        <f t="shared" si="639"/>
        <v>2023</v>
      </c>
      <c r="T6795" s="23">
        <f t="shared" si="640"/>
        <v>11</v>
      </c>
      <c r="U6795" t="str">
        <f t="shared" si="641"/>
        <v>Nov-2023</v>
      </c>
    </row>
    <row r="6796" spans="1:21" x14ac:dyDescent="0.3">
      <c r="A6796" t="s">
        <v>8807</v>
      </c>
      <c r="B6796" s="22">
        <v>45776</v>
      </c>
      <c r="C6796" s="22">
        <v>45779</v>
      </c>
      <c r="D6796" s="23" t="s">
        <v>102</v>
      </c>
      <c r="E6796" s="23" t="s">
        <v>411</v>
      </c>
      <c r="F6796" s="23" t="s">
        <v>80</v>
      </c>
      <c r="G6796" s="23" t="s">
        <v>81</v>
      </c>
      <c r="H6796" s="23" t="s">
        <v>95</v>
      </c>
      <c r="I6796" s="23" t="s">
        <v>55</v>
      </c>
      <c r="J6796" s="23" t="s">
        <v>173</v>
      </c>
      <c r="K6796" s="23" t="s">
        <v>780</v>
      </c>
      <c r="L6796" s="24">
        <v>41754.36</v>
      </c>
      <c r="M6796">
        <v>6</v>
      </c>
      <c r="N6796" s="25">
        <v>0.1</v>
      </c>
      <c r="O6796" s="24">
        <v>7404.23</v>
      </c>
      <c r="P6796" s="26">
        <f t="shared" si="636"/>
        <v>0.17732830775037622</v>
      </c>
      <c r="Q6796" t="str">
        <f t="shared" si="637"/>
        <v>Low</v>
      </c>
      <c r="R6796" t="str">
        <f t="shared" si="638"/>
        <v>Low</v>
      </c>
      <c r="S6796" s="23">
        <f t="shared" si="639"/>
        <v>2025</v>
      </c>
      <c r="T6796" s="23">
        <f t="shared" si="640"/>
        <v>4</v>
      </c>
      <c r="U6796" t="str">
        <f t="shared" si="641"/>
        <v>Apr-2025</v>
      </c>
    </row>
    <row r="6797" spans="1:21" x14ac:dyDescent="0.3">
      <c r="A6797" t="s">
        <v>8808</v>
      </c>
      <c r="B6797" s="22">
        <v>45016</v>
      </c>
      <c r="C6797" s="22">
        <v>45021</v>
      </c>
      <c r="D6797" s="23" t="s">
        <v>78</v>
      </c>
      <c r="E6797" s="23" t="s">
        <v>1861</v>
      </c>
      <c r="F6797" s="23" t="s">
        <v>80</v>
      </c>
      <c r="G6797" s="23" t="s">
        <v>63</v>
      </c>
      <c r="H6797" s="23" t="s">
        <v>64</v>
      </c>
      <c r="I6797" s="23" t="s">
        <v>96</v>
      </c>
      <c r="J6797" s="23" t="s">
        <v>111</v>
      </c>
      <c r="K6797" s="23" t="s">
        <v>112</v>
      </c>
      <c r="L6797" s="24">
        <v>106596.48</v>
      </c>
      <c r="M6797">
        <v>8</v>
      </c>
      <c r="N6797" s="25">
        <v>0</v>
      </c>
      <c r="O6797" s="24">
        <v>19951.400000000001</v>
      </c>
      <c r="P6797" s="26">
        <f t="shared" si="636"/>
        <v>0.18716753123555302</v>
      </c>
      <c r="Q6797" t="str">
        <f t="shared" si="637"/>
        <v>Low</v>
      </c>
      <c r="R6797" t="str">
        <f t="shared" si="638"/>
        <v>None</v>
      </c>
      <c r="S6797" s="23">
        <f t="shared" si="639"/>
        <v>2023</v>
      </c>
      <c r="T6797" s="23">
        <f t="shared" si="640"/>
        <v>3</v>
      </c>
      <c r="U6797" t="str">
        <f t="shared" si="641"/>
        <v>Mar-2023</v>
      </c>
    </row>
    <row r="6798" spans="1:21" x14ac:dyDescent="0.3">
      <c r="A6798" t="s">
        <v>8809</v>
      </c>
      <c r="B6798" s="22">
        <v>44952</v>
      </c>
      <c r="C6798" s="22">
        <v>44953</v>
      </c>
      <c r="D6798" s="23" t="s">
        <v>61</v>
      </c>
      <c r="E6798" s="23" t="s">
        <v>269</v>
      </c>
      <c r="F6798" s="23" t="s">
        <v>80</v>
      </c>
      <c r="G6798" s="23" t="s">
        <v>72</v>
      </c>
      <c r="H6798" s="23" t="s">
        <v>104</v>
      </c>
      <c r="I6798" s="23" t="s">
        <v>55</v>
      </c>
      <c r="J6798" s="23" t="s">
        <v>56</v>
      </c>
      <c r="K6798" s="23" t="s">
        <v>74</v>
      </c>
      <c r="L6798" s="24">
        <v>33501.269999999997</v>
      </c>
      <c r="M6798">
        <v>3</v>
      </c>
      <c r="N6798" s="25">
        <v>0.05</v>
      </c>
      <c r="O6798" s="24">
        <v>8064.02</v>
      </c>
      <c r="P6798" s="26">
        <f t="shared" si="636"/>
        <v>0.2407078895814995</v>
      </c>
      <c r="Q6798" t="str">
        <f t="shared" si="637"/>
        <v>Medium</v>
      </c>
      <c r="R6798" t="str">
        <f t="shared" si="638"/>
        <v>Low</v>
      </c>
      <c r="S6798" s="23">
        <f t="shared" si="639"/>
        <v>2023</v>
      </c>
      <c r="T6798" s="23">
        <f t="shared" si="640"/>
        <v>1</v>
      </c>
      <c r="U6798" t="str">
        <f t="shared" si="641"/>
        <v>Jan-2023</v>
      </c>
    </row>
    <row r="6799" spans="1:21" x14ac:dyDescent="0.3">
      <c r="A6799" t="s">
        <v>8810</v>
      </c>
      <c r="B6799" s="22">
        <v>45730</v>
      </c>
      <c r="C6799" s="22">
        <v>45733</v>
      </c>
      <c r="D6799" s="23" t="s">
        <v>78</v>
      </c>
      <c r="E6799" s="23" t="s">
        <v>2467</v>
      </c>
      <c r="F6799" s="23" t="s">
        <v>71</v>
      </c>
      <c r="G6799" s="23" t="s">
        <v>63</v>
      </c>
      <c r="H6799" s="23" t="s">
        <v>172</v>
      </c>
      <c r="I6799" s="23" t="s">
        <v>83</v>
      </c>
      <c r="J6799" s="23" t="s">
        <v>449</v>
      </c>
      <c r="K6799" s="23" t="s">
        <v>450</v>
      </c>
      <c r="L6799" s="24">
        <v>75124.62</v>
      </c>
      <c r="M6799">
        <v>9</v>
      </c>
      <c r="N6799" s="25">
        <v>0.15</v>
      </c>
      <c r="O6799" s="24">
        <v>15482.95</v>
      </c>
      <c r="P6799" s="26">
        <f t="shared" si="636"/>
        <v>0.20609688275295104</v>
      </c>
      <c r="Q6799" t="str">
        <f t="shared" si="637"/>
        <v>Medium</v>
      </c>
      <c r="R6799" t="str">
        <f t="shared" si="638"/>
        <v>Medium</v>
      </c>
      <c r="S6799" s="23">
        <f t="shared" si="639"/>
        <v>2025</v>
      </c>
      <c r="T6799" s="23">
        <f t="shared" si="640"/>
        <v>3</v>
      </c>
      <c r="U6799" t="str">
        <f t="shared" si="641"/>
        <v>Mar-2025</v>
      </c>
    </row>
    <row r="6800" spans="1:21" x14ac:dyDescent="0.3">
      <c r="A6800" t="s">
        <v>8811</v>
      </c>
      <c r="B6800" s="22">
        <v>45309</v>
      </c>
      <c r="C6800" s="22">
        <v>45316</v>
      </c>
      <c r="D6800" s="23" t="s">
        <v>78</v>
      </c>
      <c r="E6800" s="23" t="s">
        <v>3230</v>
      </c>
      <c r="F6800" s="23" t="s">
        <v>80</v>
      </c>
      <c r="G6800" s="23" t="s">
        <v>72</v>
      </c>
      <c r="H6800" s="23" t="s">
        <v>117</v>
      </c>
      <c r="I6800" s="23" t="s">
        <v>83</v>
      </c>
      <c r="J6800" s="23" t="s">
        <v>156</v>
      </c>
      <c r="K6800" s="23" t="s">
        <v>208</v>
      </c>
      <c r="L6800" s="24">
        <v>75845.789999999994</v>
      </c>
      <c r="M6800">
        <v>9</v>
      </c>
      <c r="N6800" s="25">
        <v>0.1</v>
      </c>
      <c r="O6800" s="24">
        <v>20733.61</v>
      </c>
      <c r="P6800" s="26">
        <f t="shared" si="636"/>
        <v>0.27336533774649857</v>
      </c>
      <c r="Q6800" t="str">
        <f t="shared" si="637"/>
        <v>Medium</v>
      </c>
      <c r="R6800" t="str">
        <f t="shared" si="638"/>
        <v>Low</v>
      </c>
      <c r="S6800" s="23">
        <f t="shared" si="639"/>
        <v>2024</v>
      </c>
      <c r="T6800" s="23">
        <f t="shared" si="640"/>
        <v>1</v>
      </c>
      <c r="U6800" t="str">
        <f t="shared" si="641"/>
        <v>Jan-2024</v>
      </c>
    </row>
    <row r="6801" spans="1:21" x14ac:dyDescent="0.3">
      <c r="A6801" t="s">
        <v>8812</v>
      </c>
      <c r="B6801" s="22">
        <v>45774</v>
      </c>
      <c r="C6801" s="22">
        <v>45780</v>
      </c>
      <c r="D6801" s="23" t="s">
        <v>50</v>
      </c>
      <c r="E6801" s="23" t="s">
        <v>221</v>
      </c>
      <c r="F6801" s="23" t="s">
        <v>80</v>
      </c>
      <c r="G6801" s="23" t="s">
        <v>63</v>
      </c>
      <c r="H6801" s="23" t="s">
        <v>172</v>
      </c>
      <c r="I6801" s="23" t="s">
        <v>55</v>
      </c>
      <c r="J6801" s="23" t="s">
        <v>65</v>
      </c>
      <c r="K6801" s="23" t="s">
        <v>91</v>
      </c>
      <c r="L6801" s="24">
        <v>13063.68</v>
      </c>
      <c r="M6801">
        <v>6</v>
      </c>
      <c r="N6801" s="25">
        <v>0.2</v>
      </c>
      <c r="O6801" s="24">
        <v>3003.38</v>
      </c>
      <c r="P6801" s="26">
        <f t="shared" si="636"/>
        <v>0.22990305947481873</v>
      </c>
      <c r="Q6801" t="str">
        <f t="shared" si="637"/>
        <v>Medium</v>
      </c>
      <c r="R6801" t="str">
        <f t="shared" si="638"/>
        <v>Medium</v>
      </c>
      <c r="S6801" s="23">
        <f t="shared" si="639"/>
        <v>2025</v>
      </c>
      <c r="T6801" s="23">
        <f t="shared" si="640"/>
        <v>4</v>
      </c>
      <c r="U6801" t="str">
        <f t="shared" si="641"/>
        <v>Apr-2025</v>
      </c>
    </row>
    <row r="6802" spans="1:21" x14ac:dyDescent="0.3">
      <c r="A6802" t="s">
        <v>8813</v>
      </c>
      <c r="B6802" s="22">
        <v>45926</v>
      </c>
      <c r="C6802" s="22">
        <v>45930</v>
      </c>
      <c r="D6802" s="23" t="s">
        <v>78</v>
      </c>
      <c r="E6802" s="23" t="s">
        <v>2641</v>
      </c>
      <c r="F6802" s="23" t="s">
        <v>71</v>
      </c>
      <c r="G6802" s="23" t="s">
        <v>53</v>
      </c>
      <c r="H6802" s="23" t="s">
        <v>54</v>
      </c>
      <c r="I6802" s="23" t="s">
        <v>118</v>
      </c>
      <c r="J6802" s="23" t="s">
        <v>230</v>
      </c>
      <c r="K6802" s="23" t="s">
        <v>356</v>
      </c>
      <c r="L6802" s="24">
        <v>13402.48</v>
      </c>
      <c r="M6802">
        <v>8</v>
      </c>
      <c r="N6802" s="25">
        <v>0.1</v>
      </c>
      <c r="O6802" s="24">
        <v>2419.12</v>
      </c>
      <c r="P6802" s="26">
        <f t="shared" si="636"/>
        <v>0.18049793769511313</v>
      </c>
      <c r="Q6802" t="str">
        <f t="shared" si="637"/>
        <v>Low</v>
      </c>
      <c r="R6802" t="str">
        <f t="shared" si="638"/>
        <v>Low</v>
      </c>
      <c r="S6802" s="23">
        <f t="shared" si="639"/>
        <v>2025</v>
      </c>
      <c r="T6802" s="23">
        <f t="shared" si="640"/>
        <v>9</v>
      </c>
      <c r="U6802" t="str">
        <f t="shared" si="641"/>
        <v>Sep-2025</v>
      </c>
    </row>
    <row r="6803" spans="1:21" x14ac:dyDescent="0.3">
      <c r="A6803" t="s">
        <v>8814</v>
      </c>
      <c r="B6803" s="22">
        <v>45819</v>
      </c>
      <c r="C6803" s="22">
        <v>45826</v>
      </c>
      <c r="D6803" s="23" t="s">
        <v>102</v>
      </c>
      <c r="E6803" s="23" t="s">
        <v>221</v>
      </c>
      <c r="F6803" s="23" t="s">
        <v>52</v>
      </c>
      <c r="G6803" s="23" t="s">
        <v>179</v>
      </c>
      <c r="H6803" s="23" t="s">
        <v>180</v>
      </c>
      <c r="I6803" s="23" t="s">
        <v>96</v>
      </c>
      <c r="J6803" s="23" t="s">
        <v>166</v>
      </c>
      <c r="K6803" s="23" t="s">
        <v>762</v>
      </c>
      <c r="L6803" s="24">
        <v>11846.64</v>
      </c>
      <c r="M6803">
        <v>6</v>
      </c>
      <c r="N6803" s="25">
        <v>0.05</v>
      </c>
      <c r="O6803" s="24">
        <v>4429.6899999999996</v>
      </c>
      <c r="P6803" s="26">
        <f t="shared" si="636"/>
        <v>0.37391952486105762</v>
      </c>
      <c r="Q6803" t="str">
        <f t="shared" si="637"/>
        <v>High</v>
      </c>
      <c r="R6803" t="str">
        <f t="shared" si="638"/>
        <v>Low</v>
      </c>
      <c r="S6803" s="23">
        <f t="shared" si="639"/>
        <v>2025</v>
      </c>
      <c r="T6803" s="23">
        <f t="shared" si="640"/>
        <v>6</v>
      </c>
      <c r="U6803" t="str">
        <f t="shared" si="641"/>
        <v>Jun-2025</v>
      </c>
    </row>
    <row r="6804" spans="1:21" x14ac:dyDescent="0.3">
      <c r="A6804" t="s">
        <v>8815</v>
      </c>
      <c r="B6804" s="22">
        <v>44996</v>
      </c>
      <c r="C6804" s="22">
        <v>44999</v>
      </c>
      <c r="D6804" s="23" t="s">
        <v>50</v>
      </c>
      <c r="E6804" s="23" t="s">
        <v>966</v>
      </c>
      <c r="F6804" s="23" t="s">
        <v>71</v>
      </c>
      <c r="G6804" s="23" t="s">
        <v>179</v>
      </c>
      <c r="H6804" s="23" t="s">
        <v>236</v>
      </c>
      <c r="I6804" s="23" t="s">
        <v>55</v>
      </c>
      <c r="J6804" s="23" t="s">
        <v>56</v>
      </c>
      <c r="K6804" s="23" t="s">
        <v>151</v>
      </c>
      <c r="L6804" s="24">
        <v>38014.83</v>
      </c>
      <c r="M6804">
        <v>9</v>
      </c>
      <c r="N6804" s="25">
        <v>0.2</v>
      </c>
      <c r="O6804" s="24">
        <v>6452.98</v>
      </c>
      <c r="P6804" s="26">
        <f t="shared" si="636"/>
        <v>0.16974901637071635</v>
      </c>
      <c r="Q6804" t="str">
        <f t="shared" si="637"/>
        <v>Low</v>
      </c>
      <c r="R6804" t="str">
        <f t="shared" si="638"/>
        <v>Medium</v>
      </c>
      <c r="S6804" s="23">
        <f t="shared" si="639"/>
        <v>2023</v>
      </c>
      <c r="T6804" s="23">
        <f t="shared" si="640"/>
        <v>3</v>
      </c>
      <c r="U6804" t="str">
        <f t="shared" si="641"/>
        <v>Mar-2023</v>
      </c>
    </row>
    <row r="6805" spans="1:21" x14ac:dyDescent="0.3">
      <c r="A6805" t="s">
        <v>8816</v>
      </c>
      <c r="B6805" s="22">
        <v>45097</v>
      </c>
      <c r="C6805" s="22">
        <v>45098</v>
      </c>
      <c r="D6805" s="23" t="s">
        <v>50</v>
      </c>
      <c r="E6805" s="23" t="s">
        <v>1030</v>
      </c>
      <c r="F6805" s="23" t="s">
        <v>80</v>
      </c>
      <c r="G6805" s="23" t="s">
        <v>179</v>
      </c>
      <c r="H6805" s="23" t="s">
        <v>180</v>
      </c>
      <c r="I6805" s="23" t="s">
        <v>96</v>
      </c>
      <c r="J6805" s="23" t="s">
        <v>111</v>
      </c>
      <c r="K6805" s="23" t="s">
        <v>328</v>
      </c>
      <c r="L6805" s="24">
        <v>63198.45</v>
      </c>
      <c r="M6805">
        <v>7</v>
      </c>
      <c r="N6805" s="25">
        <v>0.05</v>
      </c>
      <c r="O6805" s="24">
        <v>22716.71</v>
      </c>
      <c r="P6805" s="26">
        <f t="shared" si="636"/>
        <v>0.35945042955958573</v>
      </c>
      <c r="Q6805" t="str">
        <f t="shared" si="637"/>
        <v>High</v>
      </c>
      <c r="R6805" t="str">
        <f t="shared" si="638"/>
        <v>Low</v>
      </c>
      <c r="S6805" s="23">
        <f t="shared" si="639"/>
        <v>2023</v>
      </c>
      <c r="T6805" s="23">
        <f t="shared" si="640"/>
        <v>6</v>
      </c>
      <c r="U6805" t="str">
        <f t="shared" si="641"/>
        <v>Jun-2023</v>
      </c>
    </row>
    <row r="6806" spans="1:21" x14ac:dyDescent="0.3">
      <c r="A6806" t="s">
        <v>8817</v>
      </c>
      <c r="B6806" s="22">
        <v>44881</v>
      </c>
      <c r="C6806" s="22">
        <v>44886</v>
      </c>
      <c r="D6806" s="23" t="s">
        <v>50</v>
      </c>
      <c r="E6806" s="23" t="s">
        <v>676</v>
      </c>
      <c r="F6806" s="23" t="s">
        <v>71</v>
      </c>
      <c r="G6806" s="23" t="s">
        <v>81</v>
      </c>
      <c r="H6806" s="23" t="s">
        <v>186</v>
      </c>
      <c r="I6806" s="23" t="s">
        <v>96</v>
      </c>
      <c r="J6806" s="23" t="s">
        <v>135</v>
      </c>
      <c r="K6806" s="23" t="s">
        <v>275</v>
      </c>
      <c r="L6806" s="24">
        <v>55581.84</v>
      </c>
      <c r="M6806">
        <v>9</v>
      </c>
      <c r="N6806" s="25">
        <v>0.1</v>
      </c>
      <c r="O6806" s="24">
        <v>12825.08</v>
      </c>
      <c r="P6806" s="26">
        <f t="shared" si="636"/>
        <v>0.23074227121664201</v>
      </c>
      <c r="Q6806" t="str">
        <f t="shared" si="637"/>
        <v>Medium</v>
      </c>
      <c r="R6806" t="str">
        <f t="shared" si="638"/>
        <v>Low</v>
      </c>
      <c r="S6806" s="23">
        <f t="shared" si="639"/>
        <v>2022</v>
      </c>
      <c r="T6806" s="23">
        <f t="shared" si="640"/>
        <v>11</v>
      </c>
      <c r="U6806" t="str">
        <f t="shared" si="641"/>
        <v>Nov-2022</v>
      </c>
    </row>
    <row r="6807" spans="1:21" x14ac:dyDescent="0.3">
      <c r="A6807" t="s">
        <v>8818</v>
      </c>
      <c r="B6807" s="22">
        <v>45958</v>
      </c>
      <c r="C6807" s="22">
        <v>45963</v>
      </c>
      <c r="D6807" s="23" t="s">
        <v>50</v>
      </c>
      <c r="E6807" s="23" t="s">
        <v>550</v>
      </c>
      <c r="F6807" s="23" t="s">
        <v>80</v>
      </c>
      <c r="G6807" s="23" t="s">
        <v>72</v>
      </c>
      <c r="H6807" s="23" t="s">
        <v>117</v>
      </c>
      <c r="I6807" s="23" t="s">
        <v>96</v>
      </c>
      <c r="J6807" s="23" t="s">
        <v>166</v>
      </c>
      <c r="K6807" s="23" t="s">
        <v>337</v>
      </c>
      <c r="L6807" s="24">
        <v>17696.560000000001</v>
      </c>
      <c r="M6807">
        <v>4</v>
      </c>
      <c r="N6807" s="25">
        <v>0.05</v>
      </c>
      <c r="O6807" s="24">
        <v>6391.09</v>
      </c>
      <c r="P6807" s="26">
        <f t="shared" si="636"/>
        <v>0.36114872042928114</v>
      </c>
      <c r="Q6807" t="str">
        <f t="shared" si="637"/>
        <v>High</v>
      </c>
      <c r="R6807" t="str">
        <f t="shared" si="638"/>
        <v>Low</v>
      </c>
      <c r="S6807" s="23">
        <f t="shared" si="639"/>
        <v>2025</v>
      </c>
      <c r="T6807" s="23">
        <f t="shared" si="640"/>
        <v>10</v>
      </c>
      <c r="U6807" t="str">
        <f t="shared" si="641"/>
        <v>Oct-2025</v>
      </c>
    </row>
    <row r="6808" spans="1:21" x14ac:dyDescent="0.3">
      <c r="A6808" t="s">
        <v>8819</v>
      </c>
      <c r="B6808" s="22">
        <v>45570</v>
      </c>
      <c r="C6808" s="22">
        <v>45577</v>
      </c>
      <c r="D6808" s="23" t="s">
        <v>50</v>
      </c>
      <c r="E6808" s="23" t="s">
        <v>2875</v>
      </c>
      <c r="F6808" s="23" t="s">
        <v>71</v>
      </c>
      <c r="G6808" s="23" t="s">
        <v>53</v>
      </c>
      <c r="H6808" s="23" t="s">
        <v>90</v>
      </c>
      <c r="I6808" s="23" t="s">
        <v>83</v>
      </c>
      <c r="J6808" s="23" t="s">
        <v>156</v>
      </c>
      <c r="K6808" s="23" t="s">
        <v>157</v>
      </c>
      <c r="L6808" s="24">
        <v>64886.45</v>
      </c>
      <c r="M6808">
        <v>5</v>
      </c>
      <c r="N6808" s="25">
        <v>0.2</v>
      </c>
      <c r="O6808" s="24">
        <v>15263.92</v>
      </c>
      <c r="P6808" s="26">
        <f t="shared" si="636"/>
        <v>0.23524048549427501</v>
      </c>
      <c r="Q6808" t="str">
        <f t="shared" si="637"/>
        <v>Medium</v>
      </c>
      <c r="R6808" t="str">
        <f t="shared" si="638"/>
        <v>Medium</v>
      </c>
      <c r="S6808" s="23">
        <f t="shared" si="639"/>
        <v>2024</v>
      </c>
      <c r="T6808" s="23">
        <f t="shared" si="640"/>
        <v>10</v>
      </c>
      <c r="U6808" t="str">
        <f t="shared" si="641"/>
        <v>Oct-2024</v>
      </c>
    </row>
    <row r="6809" spans="1:21" x14ac:dyDescent="0.3">
      <c r="A6809" t="s">
        <v>8820</v>
      </c>
      <c r="B6809" s="22">
        <v>45104</v>
      </c>
      <c r="C6809" s="22">
        <v>45105</v>
      </c>
      <c r="D6809" s="23" t="s">
        <v>78</v>
      </c>
      <c r="E6809" s="23" t="s">
        <v>458</v>
      </c>
      <c r="F6809" s="23" t="s">
        <v>52</v>
      </c>
      <c r="G6809" s="23" t="s">
        <v>179</v>
      </c>
      <c r="H6809" s="23" t="s">
        <v>236</v>
      </c>
      <c r="I6809" s="23" t="s">
        <v>96</v>
      </c>
      <c r="J6809" s="23" t="s">
        <v>97</v>
      </c>
      <c r="K6809" s="23" t="s">
        <v>98</v>
      </c>
      <c r="L6809" s="24">
        <v>103157.2</v>
      </c>
      <c r="M6809">
        <v>8</v>
      </c>
      <c r="N6809" s="25">
        <v>0.1</v>
      </c>
      <c r="O6809" s="24">
        <v>30092.07</v>
      </c>
      <c r="P6809" s="26">
        <f t="shared" si="636"/>
        <v>0.2917108064197167</v>
      </c>
      <c r="Q6809" t="str">
        <f t="shared" si="637"/>
        <v>Medium</v>
      </c>
      <c r="R6809" t="str">
        <f t="shared" si="638"/>
        <v>Low</v>
      </c>
      <c r="S6809" s="23">
        <f t="shared" si="639"/>
        <v>2023</v>
      </c>
      <c r="T6809" s="23">
        <f t="shared" si="640"/>
        <v>6</v>
      </c>
      <c r="U6809" t="str">
        <f t="shared" si="641"/>
        <v>Jun-2023</v>
      </c>
    </row>
    <row r="6810" spans="1:21" x14ac:dyDescent="0.3">
      <c r="A6810" t="s">
        <v>8821</v>
      </c>
      <c r="B6810" s="22">
        <v>45283</v>
      </c>
      <c r="C6810" s="22">
        <v>45289</v>
      </c>
      <c r="D6810" s="23" t="s">
        <v>50</v>
      </c>
      <c r="E6810" s="23" t="s">
        <v>355</v>
      </c>
      <c r="F6810" s="23" t="s">
        <v>52</v>
      </c>
      <c r="G6810" s="23" t="s">
        <v>179</v>
      </c>
      <c r="H6810" s="23" t="s">
        <v>236</v>
      </c>
      <c r="I6810" s="23" t="s">
        <v>118</v>
      </c>
      <c r="J6810" s="23" t="s">
        <v>119</v>
      </c>
      <c r="K6810" s="23" t="s">
        <v>270</v>
      </c>
      <c r="L6810" s="24">
        <v>27716.25</v>
      </c>
      <c r="M6810">
        <v>5</v>
      </c>
      <c r="N6810" s="25">
        <v>0.15</v>
      </c>
      <c r="O6810" s="24">
        <v>8901.24</v>
      </c>
      <c r="P6810" s="26">
        <f t="shared" si="636"/>
        <v>0.32115600054119875</v>
      </c>
      <c r="Q6810" t="str">
        <f t="shared" si="637"/>
        <v>High</v>
      </c>
      <c r="R6810" t="str">
        <f t="shared" si="638"/>
        <v>Medium</v>
      </c>
      <c r="S6810" s="23">
        <f t="shared" si="639"/>
        <v>2023</v>
      </c>
      <c r="T6810" s="23">
        <f t="shared" si="640"/>
        <v>12</v>
      </c>
      <c r="U6810" t="str">
        <f t="shared" si="641"/>
        <v>Dec-2023</v>
      </c>
    </row>
    <row r="6811" spans="1:21" x14ac:dyDescent="0.3">
      <c r="A6811" t="s">
        <v>8822</v>
      </c>
      <c r="B6811" s="22">
        <v>44889</v>
      </c>
      <c r="C6811" s="22">
        <v>44892</v>
      </c>
      <c r="D6811" s="23" t="s">
        <v>78</v>
      </c>
      <c r="E6811" s="23" t="s">
        <v>738</v>
      </c>
      <c r="F6811" s="23" t="s">
        <v>80</v>
      </c>
      <c r="G6811" s="23" t="s">
        <v>179</v>
      </c>
      <c r="H6811" s="23" t="s">
        <v>180</v>
      </c>
      <c r="I6811" s="23" t="s">
        <v>83</v>
      </c>
      <c r="J6811" s="23" t="s">
        <v>449</v>
      </c>
      <c r="K6811" s="23" t="s">
        <v>681</v>
      </c>
      <c r="L6811" s="24">
        <v>22118</v>
      </c>
      <c r="M6811">
        <v>5</v>
      </c>
      <c r="N6811" s="25">
        <v>0.25</v>
      </c>
      <c r="O6811" s="24">
        <v>4371.1000000000004</v>
      </c>
      <c r="P6811" s="26">
        <f t="shared" si="636"/>
        <v>0.1976263676643458</v>
      </c>
      <c r="Q6811" t="str">
        <f t="shared" si="637"/>
        <v>Low</v>
      </c>
      <c r="R6811" t="str">
        <f t="shared" si="638"/>
        <v>High</v>
      </c>
      <c r="S6811" s="23">
        <f t="shared" si="639"/>
        <v>2022</v>
      </c>
      <c r="T6811" s="23">
        <f t="shared" si="640"/>
        <v>11</v>
      </c>
      <c r="U6811" t="str">
        <f t="shared" si="641"/>
        <v>Nov-2022</v>
      </c>
    </row>
    <row r="6812" spans="1:21" x14ac:dyDescent="0.3">
      <c r="A6812" t="s">
        <v>8823</v>
      </c>
      <c r="B6812" s="22">
        <v>45631</v>
      </c>
      <c r="C6812" s="22">
        <v>45637</v>
      </c>
      <c r="D6812" s="23" t="s">
        <v>78</v>
      </c>
      <c r="E6812" s="23" t="s">
        <v>124</v>
      </c>
      <c r="F6812" s="23" t="s">
        <v>52</v>
      </c>
      <c r="G6812" s="23" t="s">
        <v>53</v>
      </c>
      <c r="H6812" s="23" t="s">
        <v>246</v>
      </c>
      <c r="I6812" s="23" t="s">
        <v>96</v>
      </c>
      <c r="J6812" s="23" t="s">
        <v>135</v>
      </c>
      <c r="K6812" s="23" t="s">
        <v>136</v>
      </c>
      <c r="L6812" s="24">
        <v>72568.320000000007</v>
      </c>
      <c r="M6812">
        <v>8</v>
      </c>
      <c r="N6812" s="25">
        <v>0</v>
      </c>
      <c r="O6812" s="24">
        <v>28545.86</v>
      </c>
      <c r="P6812" s="26">
        <f t="shared" si="636"/>
        <v>0.39336531423078275</v>
      </c>
      <c r="Q6812" t="str">
        <f t="shared" si="637"/>
        <v>High</v>
      </c>
      <c r="R6812" t="str">
        <f t="shared" si="638"/>
        <v>None</v>
      </c>
      <c r="S6812" s="23">
        <f t="shared" si="639"/>
        <v>2024</v>
      </c>
      <c r="T6812" s="23">
        <f t="shared" si="640"/>
        <v>12</v>
      </c>
      <c r="U6812" t="str">
        <f t="shared" si="641"/>
        <v>Dec-2024</v>
      </c>
    </row>
    <row r="6813" spans="1:21" x14ac:dyDescent="0.3">
      <c r="A6813" t="s">
        <v>8824</v>
      </c>
      <c r="B6813" s="22">
        <v>45417</v>
      </c>
      <c r="C6813" s="22">
        <v>45423</v>
      </c>
      <c r="D6813" s="23" t="s">
        <v>50</v>
      </c>
      <c r="E6813" s="23" t="s">
        <v>1882</v>
      </c>
      <c r="F6813" s="23" t="s">
        <v>52</v>
      </c>
      <c r="G6813" s="23" t="s">
        <v>72</v>
      </c>
      <c r="H6813" s="23" t="s">
        <v>117</v>
      </c>
      <c r="I6813" s="23" t="s">
        <v>83</v>
      </c>
      <c r="J6813" s="23" t="s">
        <v>156</v>
      </c>
      <c r="K6813" s="23" t="s">
        <v>157</v>
      </c>
      <c r="L6813" s="24">
        <v>21727.23</v>
      </c>
      <c r="M6813">
        <v>7</v>
      </c>
      <c r="N6813" s="25">
        <v>0.05</v>
      </c>
      <c r="O6813" s="24">
        <v>4148.26</v>
      </c>
      <c r="P6813" s="26">
        <f t="shared" si="636"/>
        <v>0.19092447587658437</v>
      </c>
      <c r="Q6813" t="str">
        <f t="shared" si="637"/>
        <v>Low</v>
      </c>
      <c r="R6813" t="str">
        <f t="shared" si="638"/>
        <v>Low</v>
      </c>
      <c r="S6813" s="23">
        <f t="shared" si="639"/>
        <v>2024</v>
      </c>
      <c r="T6813" s="23">
        <f t="shared" si="640"/>
        <v>5</v>
      </c>
      <c r="U6813" t="str">
        <f t="shared" si="641"/>
        <v>May-2024</v>
      </c>
    </row>
    <row r="6814" spans="1:21" x14ac:dyDescent="0.3">
      <c r="A6814" t="s">
        <v>8825</v>
      </c>
      <c r="B6814" s="22">
        <v>45931</v>
      </c>
      <c r="C6814" s="22">
        <v>45938</v>
      </c>
      <c r="D6814" s="23" t="s">
        <v>78</v>
      </c>
      <c r="E6814" s="23" t="s">
        <v>1731</v>
      </c>
      <c r="F6814" s="23" t="s">
        <v>71</v>
      </c>
      <c r="G6814" s="23" t="s">
        <v>63</v>
      </c>
      <c r="H6814" s="23" t="s">
        <v>172</v>
      </c>
      <c r="I6814" s="23" t="s">
        <v>96</v>
      </c>
      <c r="J6814" s="23" t="s">
        <v>166</v>
      </c>
      <c r="K6814" s="23" t="s">
        <v>762</v>
      </c>
      <c r="L6814" s="24">
        <v>27849.24</v>
      </c>
      <c r="M6814">
        <v>2</v>
      </c>
      <c r="N6814" s="25">
        <v>0.05</v>
      </c>
      <c r="O6814" s="24">
        <v>6769.32</v>
      </c>
      <c r="P6814" s="26">
        <f t="shared" si="636"/>
        <v>0.24307018791177062</v>
      </c>
      <c r="Q6814" t="str">
        <f t="shared" si="637"/>
        <v>Medium</v>
      </c>
      <c r="R6814" t="str">
        <f t="shared" si="638"/>
        <v>Low</v>
      </c>
      <c r="S6814" s="23">
        <f t="shared" si="639"/>
        <v>2025</v>
      </c>
      <c r="T6814" s="23">
        <f t="shared" si="640"/>
        <v>10</v>
      </c>
      <c r="U6814" t="str">
        <f t="shared" si="641"/>
        <v>Oct-2025</v>
      </c>
    </row>
    <row r="6815" spans="1:21" x14ac:dyDescent="0.3">
      <c r="A6815" t="s">
        <v>8826</v>
      </c>
      <c r="B6815" s="22">
        <v>45694</v>
      </c>
      <c r="C6815" s="22">
        <v>45699</v>
      </c>
      <c r="D6815" s="23" t="s">
        <v>78</v>
      </c>
      <c r="E6815" s="23" t="s">
        <v>1419</v>
      </c>
      <c r="F6815" s="23" t="s">
        <v>71</v>
      </c>
      <c r="G6815" s="23" t="s">
        <v>72</v>
      </c>
      <c r="H6815" s="23" t="s">
        <v>104</v>
      </c>
      <c r="I6815" s="23" t="s">
        <v>118</v>
      </c>
      <c r="J6815" s="23" t="s">
        <v>191</v>
      </c>
      <c r="K6815" s="23" t="s">
        <v>192</v>
      </c>
      <c r="L6815" s="24">
        <v>35005.919999999998</v>
      </c>
      <c r="M6815">
        <v>3</v>
      </c>
      <c r="N6815" s="25">
        <v>0.05</v>
      </c>
      <c r="O6815" s="24">
        <v>9295.7000000000007</v>
      </c>
      <c r="P6815" s="26">
        <f t="shared" si="636"/>
        <v>0.26554651327546885</v>
      </c>
      <c r="Q6815" t="str">
        <f t="shared" si="637"/>
        <v>Medium</v>
      </c>
      <c r="R6815" t="str">
        <f t="shared" si="638"/>
        <v>Low</v>
      </c>
      <c r="S6815" s="23">
        <f t="shared" si="639"/>
        <v>2025</v>
      </c>
      <c r="T6815" s="23">
        <f t="shared" si="640"/>
        <v>2</v>
      </c>
      <c r="U6815" t="str">
        <f t="shared" si="641"/>
        <v>Feb-2025</v>
      </c>
    </row>
    <row r="6816" spans="1:21" x14ac:dyDescent="0.3">
      <c r="A6816" t="s">
        <v>8827</v>
      </c>
      <c r="B6816" s="22">
        <v>44739</v>
      </c>
      <c r="C6816" s="22">
        <v>44742</v>
      </c>
      <c r="D6816" s="23" t="s">
        <v>78</v>
      </c>
      <c r="E6816" s="23" t="s">
        <v>2467</v>
      </c>
      <c r="F6816" s="23" t="s">
        <v>52</v>
      </c>
      <c r="G6816" s="23" t="s">
        <v>72</v>
      </c>
      <c r="H6816" s="23" t="s">
        <v>346</v>
      </c>
      <c r="I6816" s="23" t="s">
        <v>55</v>
      </c>
      <c r="J6816" s="23" t="s">
        <v>56</v>
      </c>
      <c r="K6816" s="23" t="s">
        <v>151</v>
      </c>
      <c r="L6816" s="24">
        <v>94888.639999999999</v>
      </c>
      <c r="M6816">
        <v>8</v>
      </c>
      <c r="N6816" s="25">
        <v>0.05</v>
      </c>
      <c r="O6816" s="24">
        <v>20914.48</v>
      </c>
      <c r="P6816" s="26">
        <f t="shared" si="636"/>
        <v>0.22041078889949312</v>
      </c>
      <c r="Q6816" t="str">
        <f t="shared" si="637"/>
        <v>Medium</v>
      </c>
      <c r="R6816" t="str">
        <f t="shared" si="638"/>
        <v>Low</v>
      </c>
      <c r="S6816" s="23">
        <f t="shared" si="639"/>
        <v>2022</v>
      </c>
      <c r="T6816" s="23">
        <f t="shared" si="640"/>
        <v>6</v>
      </c>
      <c r="U6816" t="str">
        <f t="shared" si="641"/>
        <v>Jun-2022</v>
      </c>
    </row>
    <row r="6817" spans="1:21" x14ac:dyDescent="0.3">
      <c r="A6817" t="s">
        <v>8828</v>
      </c>
      <c r="B6817" s="22">
        <v>45094</v>
      </c>
      <c r="C6817" s="22">
        <v>45097</v>
      </c>
      <c r="D6817" s="23" t="s">
        <v>78</v>
      </c>
      <c r="E6817" s="23" t="s">
        <v>2853</v>
      </c>
      <c r="F6817" s="23" t="s">
        <v>80</v>
      </c>
      <c r="G6817" s="23" t="s">
        <v>179</v>
      </c>
      <c r="H6817" s="23" t="s">
        <v>180</v>
      </c>
      <c r="I6817" s="23" t="s">
        <v>118</v>
      </c>
      <c r="J6817" s="23" t="s">
        <v>191</v>
      </c>
      <c r="K6817" s="23" t="s">
        <v>290</v>
      </c>
      <c r="L6817" s="24">
        <v>27458.22</v>
      </c>
      <c r="M6817">
        <v>6</v>
      </c>
      <c r="N6817" s="25">
        <v>0</v>
      </c>
      <c r="O6817" s="24">
        <v>6515.91</v>
      </c>
      <c r="P6817" s="26">
        <f t="shared" si="636"/>
        <v>0.23730270935260914</v>
      </c>
      <c r="Q6817" t="str">
        <f t="shared" si="637"/>
        <v>Medium</v>
      </c>
      <c r="R6817" t="str">
        <f t="shared" si="638"/>
        <v>None</v>
      </c>
      <c r="S6817" s="23">
        <f t="shared" si="639"/>
        <v>2023</v>
      </c>
      <c r="T6817" s="23">
        <f t="shared" si="640"/>
        <v>6</v>
      </c>
      <c r="U6817" t="str">
        <f t="shared" si="641"/>
        <v>Jun-2023</v>
      </c>
    </row>
    <row r="6818" spans="1:21" x14ac:dyDescent="0.3">
      <c r="A6818" t="s">
        <v>8829</v>
      </c>
      <c r="B6818" s="22">
        <v>45966</v>
      </c>
      <c r="C6818" s="22">
        <v>45967</v>
      </c>
      <c r="D6818" s="23" t="s">
        <v>50</v>
      </c>
      <c r="E6818" s="23" t="s">
        <v>2530</v>
      </c>
      <c r="F6818" s="23" t="s">
        <v>71</v>
      </c>
      <c r="G6818" s="23" t="s">
        <v>81</v>
      </c>
      <c r="H6818" s="23" t="s">
        <v>186</v>
      </c>
      <c r="I6818" s="23" t="s">
        <v>118</v>
      </c>
      <c r="J6818" s="23" t="s">
        <v>191</v>
      </c>
      <c r="K6818" s="23" t="s">
        <v>829</v>
      </c>
      <c r="L6818" s="24">
        <v>34781.279999999999</v>
      </c>
      <c r="M6818">
        <v>3</v>
      </c>
      <c r="N6818" s="25">
        <v>0.2</v>
      </c>
      <c r="O6818" s="24">
        <v>9429.5400000000009</v>
      </c>
      <c r="P6818" s="26">
        <f t="shared" si="636"/>
        <v>0.27110963138791905</v>
      </c>
      <c r="Q6818" t="str">
        <f t="shared" si="637"/>
        <v>Medium</v>
      </c>
      <c r="R6818" t="str">
        <f t="shared" si="638"/>
        <v>Medium</v>
      </c>
      <c r="S6818" s="23">
        <f t="shared" si="639"/>
        <v>2025</v>
      </c>
      <c r="T6818" s="23">
        <f t="shared" si="640"/>
        <v>11</v>
      </c>
      <c r="U6818" t="str">
        <f t="shared" si="641"/>
        <v>Nov-2025</v>
      </c>
    </row>
    <row r="6819" spans="1:21" x14ac:dyDescent="0.3">
      <c r="A6819" t="s">
        <v>8830</v>
      </c>
      <c r="B6819" s="22">
        <v>45084</v>
      </c>
      <c r="C6819" s="22">
        <v>45085</v>
      </c>
      <c r="D6819" s="23" t="s">
        <v>50</v>
      </c>
      <c r="E6819" s="23" t="s">
        <v>3466</v>
      </c>
      <c r="F6819" s="23" t="s">
        <v>71</v>
      </c>
      <c r="G6819" s="23" t="s">
        <v>53</v>
      </c>
      <c r="H6819" s="23" t="s">
        <v>54</v>
      </c>
      <c r="I6819" s="23" t="s">
        <v>83</v>
      </c>
      <c r="J6819" s="23" t="s">
        <v>156</v>
      </c>
      <c r="K6819" s="23" t="s">
        <v>285</v>
      </c>
      <c r="L6819" s="24">
        <v>33034.959999999999</v>
      </c>
      <c r="M6819">
        <v>8</v>
      </c>
      <c r="N6819" s="25">
        <v>0.1</v>
      </c>
      <c r="O6819" s="24">
        <v>7128.54</v>
      </c>
      <c r="P6819" s="26">
        <f t="shared" si="636"/>
        <v>0.21578775939186851</v>
      </c>
      <c r="Q6819" t="str">
        <f t="shared" si="637"/>
        <v>Medium</v>
      </c>
      <c r="R6819" t="str">
        <f t="shared" si="638"/>
        <v>Low</v>
      </c>
      <c r="S6819" s="23">
        <f t="shared" si="639"/>
        <v>2023</v>
      </c>
      <c r="T6819" s="23">
        <f t="shared" si="640"/>
        <v>6</v>
      </c>
      <c r="U6819" t="str">
        <f t="shared" si="641"/>
        <v>Jun-2023</v>
      </c>
    </row>
    <row r="6820" spans="1:21" x14ac:dyDescent="0.3">
      <c r="A6820" t="s">
        <v>8831</v>
      </c>
      <c r="B6820" s="22">
        <v>45130</v>
      </c>
      <c r="C6820" s="22">
        <v>45136</v>
      </c>
      <c r="D6820" s="23" t="s">
        <v>78</v>
      </c>
      <c r="E6820" s="23" t="s">
        <v>5045</v>
      </c>
      <c r="F6820" s="23" t="s">
        <v>71</v>
      </c>
      <c r="G6820" s="23" t="s">
        <v>53</v>
      </c>
      <c r="H6820" s="23" t="s">
        <v>90</v>
      </c>
      <c r="I6820" s="23" t="s">
        <v>118</v>
      </c>
      <c r="J6820" s="23" t="s">
        <v>119</v>
      </c>
      <c r="K6820" s="23" t="s">
        <v>270</v>
      </c>
      <c r="L6820" s="24">
        <v>2613.0100000000002</v>
      </c>
      <c r="M6820">
        <v>1</v>
      </c>
      <c r="N6820" s="25">
        <v>0.1</v>
      </c>
      <c r="O6820" s="24">
        <v>925.95</v>
      </c>
      <c r="P6820" s="26">
        <f t="shared" si="636"/>
        <v>0.35436144522983071</v>
      </c>
      <c r="Q6820" t="str">
        <f t="shared" si="637"/>
        <v>High</v>
      </c>
      <c r="R6820" t="str">
        <f t="shared" si="638"/>
        <v>Low</v>
      </c>
      <c r="S6820" s="23">
        <f t="shared" si="639"/>
        <v>2023</v>
      </c>
      <c r="T6820" s="23">
        <f t="shared" si="640"/>
        <v>7</v>
      </c>
      <c r="U6820" t="str">
        <f t="shared" si="641"/>
        <v>Jul-2023</v>
      </c>
    </row>
    <row r="6821" spans="1:21" x14ac:dyDescent="0.3">
      <c r="A6821" t="s">
        <v>8832</v>
      </c>
      <c r="B6821" s="22">
        <v>44608</v>
      </c>
      <c r="C6821" s="22">
        <v>44610</v>
      </c>
      <c r="D6821" s="23" t="s">
        <v>102</v>
      </c>
      <c r="E6821" s="23" t="s">
        <v>2137</v>
      </c>
      <c r="F6821" s="23" t="s">
        <v>80</v>
      </c>
      <c r="G6821" s="23" t="s">
        <v>63</v>
      </c>
      <c r="H6821" s="23" t="s">
        <v>213</v>
      </c>
      <c r="I6821" s="23" t="s">
        <v>55</v>
      </c>
      <c r="J6821" s="23" t="s">
        <v>173</v>
      </c>
      <c r="K6821" s="23" t="s">
        <v>174</v>
      </c>
      <c r="L6821" s="24">
        <v>115329.60000000001</v>
      </c>
      <c r="M6821">
        <v>9</v>
      </c>
      <c r="N6821" s="25">
        <v>0</v>
      </c>
      <c r="O6821" s="24">
        <v>37744.03</v>
      </c>
      <c r="P6821" s="26">
        <f t="shared" si="636"/>
        <v>0.32727096946490752</v>
      </c>
      <c r="Q6821" t="str">
        <f t="shared" si="637"/>
        <v>High</v>
      </c>
      <c r="R6821" t="str">
        <f t="shared" si="638"/>
        <v>None</v>
      </c>
      <c r="S6821" s="23">
        <f t="shared" si="639"/>
        <v>2022</v>
      </c>
      <c r="T6821" s="23">
        <f t="shared" si="640"/>
        <v>2</v>
      </c>
      <c r="U6821" t="str">
        <f t="shared" si="641"/>
        <v>Feb-2022</v>
      </c>
    </row>
    <row r="6822" spans="1:21" x14ac:dyDescent="0.3">
      <c r="A6822" t="s">
        <v>8833</v>
      </c>
      <c r="B6822" s="22">
        <v>45830</v>
      </c>
      <c r="C6822" s="22">
        <v>45831</v>
      </c>
      <c r="D6822" s="23" t="s">
        <v>102</v>
      </c>
      <c r="E6822" s="23" t="s">
        <v>1964</v>
      </c>
      <c r="F6822" s="23" t="s">
        <v>80</v>
      </c>
      <c r="G6822" s="23" t="s">
        <v>179</v>
      </c>
      <c r="H6822" s="23" t="s">
        <v>180</v>
      </c>
      <c r="I6822" s="23" t="s">
        <v>118</v>
      </c>
      <c r="J6822" s="23" t="s">
        <v>191</v>
      </c>
      <c r="K6822" s="23" t="s">
        <v>829</v>
      </c>
      <c r="L6822" s="24">
        <v>45337.8</v>
      </c>
      <c r="M6822">
        <v>10</v>
      </c>
      <c r="N6822" s="25">
        <v>0</v>
      </c>
      <c r="O6822" s="24">
        <v>17309.47</v>
      </c>
      <c r="P6822" s="26">
        <f t="shared" si="636"/>
        <v>0.38178892667928305</v>
      </c>
      <c r="Q6822" t="str">
        <f t="shared" si="637"/>
        <v>High</v>
      </c>
      <c r="R6822" t="str">
        <f t="shared" si="638"/>
        <v>None</v>
      </c>
      <c r="S6822" s="23">
        <f t="shared" si="639"/>
        <v>2025</v>
      </c>
      <c r="T6822" s="23">
        <f t="shared" si="640"/>
        <v>6</v>
      </c>
      <c r="U6822" t="str">
        <f t="shared" si="641"/>
        <v>Jun-2025</v>
      </c>
    </row>
    <row r="6823" spans="1:21" x14ac:dyDescent="0.3">
      <c r="A6823" t="s">
        <v>8834</v>
      </c>
      <c r="B6823" s="22">
        <v>45376</v>
      </c>
      <c r="C6823" s="22">
        <v>45383</v>
      </c>
      <c r="D6823" s="23" t="s">
        <v>78</v>
      </c>
      <c r="E6823" s="23" t="s">
        <v>3230</v>
      </c>
      <c r="F6823" s="23" t="s">
        <v>71</v>
      </c>
      <c r="G6823" s="23" t="s">
        <v>179</v>
      </c>
      <c r="H6823" s="23" t="s">
        <v>236</v>
      </c>
      <c r="I6823" s="23" t="s">
        <v>96</v>
      </c>
      <c r="J6823" s="23" t="s">
        <v>111</v>
      </c>
      <c r="K6823" s="23" t="s">
        <v>225</v>
      </c>
      <c r="L6823" s="24">
        <v>75830.23</v>
      </c>
      <c r="M6823">
        <v>7</v>
      </c>
      <c r="N6823" s="25">
        <v>0.2</v>
      </c>
      <c r="O6823" s="24">
        <v>18506.07</v>
      </c>
      <c r="P6823" s="26">
        <f t="shared" si="636"/>
        <v>0.24404607502838907</v>
      </c>
      <c r="Q6823" t="str">
        <f t="shared" si="637"/>
        <v>Medium</v>
      </c>
      <c r="R6823" t="str">
        <f t="shared" si="638"/>
        <v>Medium</v>
      </c>
      <c r="S6823" s="23">
        <f t="shared" si="639"/>
        <v>2024</v>
      </c>
      <c r="T6823" s="23">
        <f t="shared" si="640"/>
        <v>3</v>
      </c>
      <c r="U6823" t="str">
        <f t="shared" si="641"/>
        <v>Mar-2024</v>
      </c>
    </row>
    <row r="6824" spans="1:21" x14ac:dyDescent="0.3">
      <c r="A6824" t="s">
        <v>8835</v>
      </c>
      <c r="B6824" s="22">
        <v>45093</v>
      </c>
      <c r="C6824" s="22">
        <v>45096</v>
      </c>
      <c r="D6824" s="23" t="s">
        <v>50</v>
      </c>
      <c r="E6824" s="23" t="s">
        <v>1490</v>
      </c>
      <c r="F6824" s="23" t="s">
        <v>80</v>
      </c>
      <c r="G6824" s="23" t="s">
        <v>179</v>
      </c>
      <c r="H6824" s="23" t="s">
        <v>180</v>
      </c>
      <c r="I6824" s="23" t="s">
        <v>96</v>
      </c>
      <c r="J6824" s="23" t="s">
        <v>135</v>
      </c>
      <c r="K6824" s="23" t="s">
        <v>275</v>
      </c>
      <c r="L6824" s="24">
        <v>13300.9</v>
      </c>
      <c r="M6824">
        <v>1</v>
      </c>
      <c r="N6824" s="25">
        <v>0.1</v>
      </c>
      <c r="O6824" s="24">
        <v>2827.32</v>
      </c>
      <c r="P6824" s="26">
        <f t="shared" si="636"/>
        <v>0.21256606695787506</v>
      </c>
      <c r="Q6824" t="str">
        <f t="shared" si="637"/>
        <v>Medium</v>
      </c>
      <c r="R6824" t="str">
        <f t="shared" si="638"/>
        <v>Low</v>
      </c>
      <c r="S6824" s="23">
        <f t="shared" si="639"/>
        <v>2023</v>
      </c>
      <c r="T6824" s="23">
        <f t="shared" si="640"/>
        <v>6</v>
      </c>
      <c r="U6824" t="str">
        <f t="shared" si="641"/>
        <v>Jun-2023</v>
      </c>
    </row>
    <row r="6825" spans="1:21" x14ac:dyDescent="0.3">
      <c r="A6825" t="s">
        <v>8836</v>
      </c>
      <c r="B6825" s="22">
        <v>45009</v>
      </c>
      <c r="C6825" s="22">
        <v>45012</v>
      </c>
      <c r="D6825" s="23" t="s">
        <v>78</v>
      </c>
      <c r="E6825" s="23" t="s">
        <v>1770</v>
      </c>
      <c r="F6825" s="23" t="s">
        <v>80</v>
      </c>
      <c r="G6825" s="23" t="s">
        <v>179</v>
      </c>
      <c r="H6825" s="23" t="s">
        <v>180</v>
      </c>
      <c r="I6825" s="23" t="s">
        <v>118</v>
      </c>
      <c r="J6825" s="23" t="s">
        <v>119</v>
      </c>
      <c r="K6825" s="23" t="s">
        <v>270</v>
      </c>
      <c r="L6825" s="24">
        <v>49637.2</v>
      </c>
      <c r="M6825">
        <v>4</v>
      </c>
      <c r="N6825" s="25">
        <v>0</v>
      </c>
      <c r="O6825" s="24">
        <v>12238.5</v>
      </c>
      <c r="P6825" s="26">
        <f t="shared" si="636"/>
        <v>0.24655903233864926</v>
      </c>
      <c r="Q6825" t="str">
        <f t="shared" si="637"/>
        <v>Medium</v>
      </c>
      <c r="R6825" t="str">
        <f t="shared" si="638"/>
        <v>None</v>
      </c>
      <c r="S6825" s="23">
        <f t="shared" si="639"/>
        <v>2023</v>
      </c>
      <c r="T6825" s="23">
        <f t="shared" si="640"/>
        <v>3</v>
      </c>
      <c r="U6825" t="str">
        <f t="shared" si="641"/>
        <v>Mar-2023</v>
      </c>
    </row>
    <row r="6826" spans="1:21" x14ac:dyDescent="0.3">
      <c r="A6826" t="s">
        <v>8837</v>
      </c>
      <c r="B6826" s="22">
        <v>45753</v>
      </c>
      <c r="C6826" s="22">
        <v>45754</v>
      </c>
      <c r="D6826" s="23" t="s">
        <v>102</v>
      </c>
      <c r="E6826" s="23" t="s">
        <v>1731</v>
      </c>
      <c r="F6826" s="23" t="s">
        <v>52</v>
      </c>
      <c r="G6826" s="23" t="s">
        <v>53</v>
      </c>
      <c r="H6826" s="23" t="s">
        <v>54</v>
      </c>
      <c r="I6826" s="23" t="s">
        <v>83</v>
      </c>
      <c r="J6826" s="23" t="s">
        <v>449</v>
      </c>
      <c r="K6826" s="23" t="s">
        <v>681</v>
      </c>
      <c r="L6826" s="24">
        <v>7021.04</v>
      </c>
      <c r="M6826">
        <v>2</v>
      </c>
      <c r="N6826" s="25">
        <v>0.05</v>
      </c>
      <c r="O6826" s="24">
        <v>1259.29</v>
      </c>
      <c r="P6826" s="26">
        <f t="shared" si="636"/>
        <v>0.17935946811298611</v>
      </c>
      <c r="Q6826" t="str">
        <f t="shared" si="637"/>
        <v>Low</v>
      </c>
      <c r="R6826" t="str">
        <f t="shared" si="638"/>
        <v>Low</v>
      </c>
      <c r="S6826" s="23">
        <f t="shared" si="639"/>
        <v>2025</v>
      </c>
      <c r="T6826" s="23">
        <f t="shared" si="640"/>
        <v>4</v>
      </c>
      <c r="U6826" t="str">
        <f t="shared" si="641"/>
        <v>Apr-2025</v>
      </c>
    </row>
    <row r="6827" spans="1:21" x14ac:dyDescent="0.3">
      <c r="A6827" t="s">
        <v>8838</v>
      </c>
      <c r="B6827" s="22">
        <v>45538</v>
      </c>
      <c r="C6827" s="22">
        <v>45543</v>
      </c>
      <c r="D6827" s="23" t="s">
        <v>50</v>
      </c>
      <c r="E6827" s="23" t="s">
        <v>2241</v>
      </c>
      <c r="F6827" s="23" t="s">
        <v>52</v>
      </c>
      <c r="G6827" s="23" t="s">
        <v>179</v>
      </c>
      <c r="H6827" s="23" t="s">
        <v>180</v>
      </c>
      <c r="I6827" s="23" t="s">
        <v>118</v>
      </c>
      <c r="J6827" s="23" t="s">
        <v>303</v>
      </c>
      <c r="K6827" s="23" t="s">
        <v>491</v>
      </c>
      <c r="L6827" s="24">
        <v>100395.6</v>
      </c>
      <c r="M6827">
        <v>8</v>
      </c>
      <c r="N6827" s="25">
        <v>0.05</v>
      </c>
      <c r="O6827" s="24">
        <v>18823.89</v>
      </c>
      <c r="P6827" s="26">
        <f t="shared" si="636"/>
        <v>0.1874971612301734</v>
      </c>
      <c r="Q6827" t="str">
        <f t="shared" si="637"/>
        <v>Low</v>
      </c>
      <c r="R6827" t="str">
        <f t="shared" si="638"/>
        <v>Low</v>
      </c>
      <c r="S6827" s="23">
        <f t="shared" si="639"/>
        <v>2024</v>
      </c>
      <c r="T6827" s="23">
        <f t="shared" si="640"/>
        <v>9</v>
      </c>
      <c r="U6827" t="str">
        <f t="shared" si="641"/>
        <v>Sep-2024</v>
      </c>
    </row>
    <row r="6828" spans="1:21" x14ac:dyDescent="0.3">
      <c r="A6828" t="s">
        <v>8839</v>
      </c>
      <c r="B6828" s="22">
        <v>45276</v>
      </c>
      <c r="C6828" s="22">
        <v>45283</v>
      </c>
      <c r="D6828" s="23" t="s">
        <v>102</v>
      </c>
      <c r="E6828" s="23" t="s">
        <v>1969</v>
      </c>
      <c r="F6828" s="23" t="s">
        <v>80</v>
      </c>
      <c r="G6828" s="23" t="s">
        <v>72</v>
      </c>
      <c r="H6828" s="23" t="s">
        <v>73</v>
      </c>
      <c r="I6828" s="23" t="s">
        <v>118</v>
      </c>
      <c r="J6828" s="23" t="s">
        <v>119</v>
      </c>
      <c r="K6828" s="23" t="s">
        <v>270</v>
      </c>
      <c r="L6828" s="24">
        <v>4141.38</v>
      </c>
      <c r="M6828">
        <v>3</v>
      </c>
      <c r="N6828" s="25">
        <v>0.25</v>
      </c>
      <c r="O6828" s="24">
        <v>1241.7</v>
      </c>
      <c r="P6828" s="26">
        <f t="shared" si="636"/>
        <v>0.29982759370065049</v>
      </c>
      <c r="Q6828" t="str">
        <f t="shared" si="637"/>
        <v>Medium</v>
      </c>
      <c r="R6828" t="str">
        <f t="shared" si="638"/>
        <v>High</v>
      </c>
      <c r="S6828" s="23">
        <f t="shared" si="639"/>
        <v>2023</v>
      </c>
      <c r="T6828" s="23">
        <f t="shared" si="640"/>
        <v>12</v>
      </c>
      <c r="U6828" t="str">
        <f t="shared" si="641"/>
        <v>Dec-2023</v>
      </c>
    </row>
    <row r="6829" spans="1:21" x14ac:dyDescent="0.3">
      <c r="A6829" t="s">
        <v>8840</v>
      </c>
      <c r="B6829" s="22">
        <v>45809</v>
      </c>
      <c r="C6829" s="22">
        <v>45810</v>
      </c>
      <c r="D6829" s="23" t="s">
        <v>78</v>
      </c>
      <c r="E6829" s="23" t="s">
        <v>1739</v>
      </c>
      <c r="F6829" s="23" t="s">
        <v>80</v>
      </c>
      <c r="G6829" s="23" t="s">
        <v>63</v>
      </c>
      <c r="H6829" s="23" t="s">
        <v>64</v>
      </c>
      <c r="I6829" s="23" t="s">
        <v>83</v>
      </c>
      <c r="J6829" s="23" t="s">
        <v>84</v>
      </c>
      <c r="K6829" s="23" t="s">
        <v>105</v>
      </c>
      <c r="L6829" s="24">
        <v>17183.669999999998</v>
      </c>
      <c r="M6829">
        <v>7</v>
      </c>
      <c r="N6829" s="25">
        <v>0.25</v>
      </c>
      <c r="O6829" s="24">
        <v>4138.46</v>
      </c>
      <c r="P6829" s="26">
        <f t="shared" si="636"/>
        <v>0.24083679446823644</v>
      </c>
      <c r="Q6829" t="str">
        <f t="shared" si="637"/>
        <v>Medium</v>
      </c>
      <c r="R6829" t="str">
        <f t="shared" si="638"/>
        <v>High</v>
      </c>
      <c r="S6829" s="23">
        <f t="shared" si="639"/>
        <v>2025</v>
      </c>
      <c r="T6829" s="23">
        <f t="shared" si="640"/>
        <v>6</v>
      </c>
      <c r="U6829" t="str">
        <f t="shared" si="641"/>
        <v>Jun-2025</v>
      </c>
    </row>
    <row r="6830" spans="1:21" x14ac:dyDescent="0.3">
      <c r="A6830" t="s">
        <v>8841</v>
      </c>
      <c r="B6830" s="22">
        <v>45187</v>
      </c>
      <c r="C6830" s="22">
        <v>45191</v>
      </c>
      <c r="D6830" s="23" t="s">
        <v>102</v>
      </c>
      <c r="E6830" s="23" t="s">
        <v>1929</v>
      </c>
      <c r="F6830" s="23" t="s">
        <v>52</v>
      </c>
      <c r="G6830" s="23" t="s">
        <v>179</v>
      </c>
      <c r="H6830" s="23" t="s">
        <v>180</v>
      </c>
      <c r="I6830" s="23" t="s">
        <v>96</v>
      </c>
      <c r="J6830" s="23" t="s">
        <v>166</v>
      </c>
      <c r="K6830" s="23" t="s">
        <v>762</v>
      </c>
      <c r="L6830" s="24">
        <v>33327.15</v>
      </c>
      <c r="M6830">
        <v>3</v>
      </c>
      <c r="N6830" s="25">
        <v>0.1</v>
      </c>
      <c r="O6830" s="24">
        <v>8446.31</v>
      </c>
      <c r="P6830" s="26">
        <f t="shared" si="636"/>
        <v>0.25343631243595682</v>
      </c>
      <c r="Q6830" t="str">
        <f t="shared" si="637"/>
        <v>Medium</v>
      </c>
      <c r="R6830" t="str">
        <f t="shared" si="638"/>
        <v>Low</v>
      </c>
      <c r="S6830" s="23">
        <f t="shared" si="639"/>
        <v>2023</v>
      </c>
      <c r="T6830" s="23">
        <f t="shared" si="640"/>
        <v>9</v>
      </c>
      <c r="U6830" t="str">
        <f t="shared" si="641"/>
        <v>Sep-2023</v>
      </c>
    </row>
    <row r="6831" spans="1:21" x14ac:dyDescent="0.3">
      <c r="A6831" t="s">
        <v>8842</v>
      </c>
      <c r="B6831" s="22">
        <v>44636</v>
      </c>
      <c r="C6831" s="22">
        <v>44643</v>
      </c>
      <c r="D6831" s="23" t="s">
        <v>78</v>
      </c>
      <c r="E6831" s="23" t="s">
        <v>527</v>
      </c>
      <c r="F6831" s="23" t="s">
        <v>52</v>
      </c>
      <c r="G6831" s="23" t="s">
        <v>63</v>
      </c>
      <c r="H6831" s="23" t="s">
        <v>202</v>
      </c>
      <c r="I6831" s="23" t="s">
        <v>55</v>
      </c>
      <c r="J6831" s="23" t="s">
        <v>65</v>
      </c>
      <c r="K6831" s="23" t="s">
        <v>325</v>
      </c>
      <c r="L6831" s="24">
        <v>63071.28</v>
      </c>
      <c r="M6831">
        <v>6</v>
      </c>
      <c r="N6831" s="25">
        <v>0.2</v>
      </c>
      <c r="O6831" s="24">
        <v>10566.27</v>
      </c>
      <c r="P6831" s="26">
        <f t="shared" si="636"/>
        <v>0.16752902430393041</v>
      </c>
      <c r="Q6831" t="str">
        <f t="shared" si="637"/>
        <v>Low</v>
      </c>
      <c r="R6831" t="str">
        <f t="shared" si="638"/>
        <v>Medium</v>
      </c>
      <c r="S6831" s="23">
        <f t="shared" si="639"/>
        <v>2022</v>
      </c>
      <c r="T6831" s="23">
        <f t="shared" si="640"/>
        <v>3</v>
      </c>
      <c r="U6831" t="str">
        <f t="shared" si="641"/>
        <v>Mar-2022</v>
      </c>
    </row>
    <row r="6832" spans="1:21" x14ac:dyDescent="0.3">
      <c r="A6832" t="s">
        <v>8843</v>
      </c>
      <c r="B6832" s="22">
        <v>45608</v>
      </c>
      <c r="C6832" s="22">
        <v>45609</v>
      </c>
      <c r="D6832" s="23" t="s">
        <v>50</v>
      </c>
      <c r="E6832" s="23" t="s">
        <v>201</v>
      </c>
      <c r="F6832" s="23" t="s">
        <v>71</v>
      </c>
      <c r="G6832" s="23" t="s">
        <v>81</v>
      </c>
      <c r="H6832" s="23" t="s">
        <v>95</v>
      </c>
      <c r="I6832" s="23" t="s">
        <v>55</v>
      </c>
      <c r="J6832" s="23" t="s">
        <v>65</v>
      </c>
      <c r="K6832" s="23" t="s">
        <v>91</v>
      </c>
      <c r="L6832" s="24">
        <v>85579.08</v>
      </c>
      <c r="M6832">
        <v>6</v>
      </c>
      <c r="N6832" s="25">
        <v>0</v>
      </c>
      <c r="O6832" s="24">
        <v>28779.86</v>
      </c>
      <c r="P6832" s="26">
        <f t="shared" si="636"/>
        <v>0.33629550586428364</v>
      </c>
      <c r="Q6832" t="str">
        <f t="shared" si="637"/>
        <v>High</v>
      </c>
      <c r="R6832" t="str">
        <f t="shared" si="638"/>
        <v>None</v>
      </c>
      <c r="S6832" s="23">
        <f t="shared" si="639"/>
        <v>2024</v>
      </c>
      <c r="T6832" s="23">
        <f t="shared" si="640"/>
        <v>11</v>
      </c>
      <c r="U6832" t="str">
        <f t="shared" si="641"/>
        <v>Nov-2024</v>
      </c>
    </row>
    <row r="6833" spans="1:21" x14ac:dyDescent="0.3">
      <c r="A6833" t="s">
        <v>8844</v>
      </c>
      <c r="B6833" s="22">
        <v>45926</v>
      </c>
      <c r="C6833" s="22">
        <v>45931</v>
      </c>
      <c r="D6833" s="23" t="s">
        <v>78</v>
      </c>
      <c r="E6833" s="23" t="s">
        <v>2172</v>
      </c>
      <c r="F6833" s="23" t="s">
        <v>80</v>
      </c>
      <c r="G6833" s="23" t="s">
        <v>81</v>
      </c>
      <c r="H6833" s="23" t="s">
        <v>82</v>
      </c>
      <c r="I6833" s="23" t="s">
        <v>55</v>
      </c>
      <c r="J6833" s="23" t="s">
        <v>141</v>
      </c>
      <c r="K6833" s="23" t="s">
        <v>978</v>
      </c>
      <c r="L6833" s="24">
        <v>60362.3</v>
      </c>
      <c r="M6833">
        <v>10</v>
      </c>
      <c r="N6833" s="25">
        <v>0.15</v>
      </c>
      <c r="O6833" s="24">
        <v>8154.76</v>
      </c>
      <c r="P6833" s="26">
        <f t="shared" si="636"/>
        <v>0.13509690651283995</v>
      </c>
      <c r="Q6833" t="str">
        <f t="shared" si="637"/>
        <v>Low</v>
      </c>
      <c r="R6833" t="str">
        <f t="shared" si="638"/>
        <v>Medium</v>
      </c>
      <c r="S6833" s="23">
        <f t="shared" si="639"/>
        <v>2025</v>
      </c>
      <c r="T6833" s="23">
        <f t="shared" si="640"/>
        <v>9</v>
      </c>
      <c r="U6833" t="str">
        <f t="shared" si="641"/>
        <v>Sep-2025</v>
      </c>
    </row>
    <row r="6834" spans="1:21" x14ac:dyDescent="0.3">
      <c r="A6834" t="s">
        <v>8845</v>
      </c>
      <c r="B6834" s="22">
        <v>44835</v>
      </c>
      <c r="C6834" s="22">
        <v>44841</v>
      </c>
      <c r="D6834" s="23" t="s">
        <v>102</v>
      </c>
      <c r="E6834" s="23" t="s">
        <v>2446</v>
      </c>
      <c r="F6834" s="23" t="s">
        <v>52</v>
      </c>
      <c r="G6834" s="23" t="s">
        <v>179</v>
      </c>
      <c r="H6834" s="23" t="s">
        <v>236</v>
      </c>
      <c r="I6834" s="23" t="s">
        <v>96</v>
      </c>
      <c r="J6834" s="23" t="s">
        <v>166</v>
      </c>
      <c r="K6834" s="23" t="s">
        <v>762</v>
      </c>
      <c r="L6834" s="24">
        <v>70317.72</v>
      </c>
      <c r="M6834">
        <v>9</v>
      </c>
      <c r="N6834" s="25">
        <v>0.25</v>
      </c>
      <c r="O6834" s="24">
        <v>18258.52</v>
      </c>
      <c r="P6834" s="26">
        <f t="shared" si="636"/>
        <v>0.25965745191965839</v>
      </c>
      <c r="Q6834" t="str">
        <f t="shared" si="637"/>
        <v>Medium</v>
      </c>
      <c r="R6834" t="str">
        <f t="shared" si="638"/>
        <v>High</v>
      </c>
      <c r="S6834" s="23">
        <f t="shared" si="639"/>
        <v>2022</v>
      </c>
      <c r="T6834" s="23">
        <f t="shared" si="640"/>
        <v>10</v>
      </c>
      <c r="U6834" t="str">
        <f t="shared" si="641"/>
        <v>Oct-2022</v>
      </c>
    </row>
    <row r="6835" spans="1:21" x14ac:dyDescent="0.3">
      <c r="A6835" t="s">
        <v>8846</v>
      </c>
      <c r="B6835" s="22">
        <v>44781</v>
      </c>
      <c r="C6835" s="22">
        <v>44785</v>
      </c>
      <c r="D6835" s="23" t="s">
        <v>61</v>
      </c>
      <c r="E6835" s="23" t="s">
        <v>2053</v>
      </c>
      <c r="F6835" s="23" t="s">
        <v>52</v>
      </c>
      <c r="G6835" s="23" t="s">
        <v>63</v>
      </c>
      <c r="H6835" s="23" t="s">
        <v>64</v>
      </c>
      <c r="I6835" s="23" t="s">
        <v>96</v>
      </c>
      <c r="J6835" s="23" t="s">
        <v>135</v>
      </c>
      <c r="K6835" s="23" t="s">
        <v>275</v>
      </c>
      <c r="L6835" s="24">
        <v>20073.099999999999</v>
      </c>
      <c r="M6835">
        <v>5</v>
      </c>
      <c r="N6835" s="25">
        <v>0.05</v>
      </c>
      <c r="O6835" s="24">
        <v>5203.63</v>
      </c>
      <c r="P6835" s="26">
        <f t="shared" si="636"/>
        <v>0.25923399973098327</v>
      </c>
      <c r="Q6835" t="str">
        <f t="shared" si="637"/>
        <v>Medium</v>
      </c>
      <c r="R6835" t="str">
        <f t="shared" si="638"/>
        <v>Low</v>
      </c>
      <c r="S6835" s="23">
        <f t="shared" si="639"/>
        <v>2022</v>
      </c>
      <c r="T6835" s="23">
        <f t="shared" si="640"/>
        <v>8</v>
      </c>
      <c r="U6835" t="str">
        <f t="shared" si="641"/>
        <v>Aug-2022</v>
      </c>
    </row>
    <row r="6836" spans="1:21" x14ac:dyDescent="0.3">
      <c r="A6836" t="s">
        <v>8847</v>
      </c>
      <c r="B6836" s="22">
        <v>45467</v>
      </c>
      <c r="C6836" s="22">
        <v>45471</v>
      </c>
      <c r="D6836" s="23" t="s">
        <v>78</v>
      </c>
      <c r="E6836" s="23" t="s">
        <v>954</v>
      </c>
      <c r="F6836" s="23" t="s">
        <v>52</v>
      </c>
      <c r="G6836" s="23" t="s">
        <v>72</v>
      </c>
      <c r="H6836" s="23" t="s">
        <v>73</v>
      </c>
      <c r="I6836" s="23" t="s">
        <v>55</v>
      </c>
      <c r="J6836" s="23" t="s">
        <v>141</v>
      </c>
      <c r="K6836" s="23" t="s">
        <v>241</v>
      </c>
      <c r="L6836" s="24">
        <v>73192.56</v>
      </c>
      <c r="M6836">
        <v>8</v>
      </c>
      <c r="N6836" s="25">
        <v>0.25</v>
      </c>
      <c r="O6836" s="24">
        <v>11018.07</v>
      </c>
      <c r="P6836" s="26">
        <f t="shared" si="636"/>
        <v>0.15053538228475682</v>
      </c>
      <c r="Q6836" t="str">
        <f t="shared" si="637"/>
        <v>Low</v>
      </c>
      <c r="R6836" t="str">
        <f t="shared" si="638"/>
        <v>High</v>
      </c>
      <c r="S6836" s="23">
        <f t="shared" si="639"/>
        <v>2024</v>
      </c>
      <c r="T6836" s="23">
        <f t="shared" si="640"/>
        <v>6</v>
      </c>
      <c r="U6836" t="str">
        <f t="shared" si="641"/>
        <v>Jun-2024</v>
      </c>
    </row>
    <row r="6837" spans="1:21" x14ac:dyDescent="0.3">
      <c r="A6837" t="s">
        <v>8848</v>
      </c>
      <c r="B6837" s="22">
        <v>45516</v>
      </c>
      <c r="C6837" s="22">
        <v>45522</v>
      </c>
      <c r="D6837" s="23" t="s">
        <v>102</v>
      </c>
      <c r="E6837" s="23" t="s">
        <v>998</v>
      </c>
      <c r="F6837" s="23" t="s">
        <v>80</v>
      </c>
      <c r="G6837" s="23" t="s">
        <v>81</v>
      </c>
      <c r="H6837" s="23" t="s">
        <v>95</v>
      </c>
      <c r="I6837" s="23" t="s">
        <v>55</v>
      </c>
      <c r="J6837" s="23" t="s">
        <v>56</v>
      </c>
      <c r="K6837" s="23" t="s">
        <v>74</v>
      </c>
      <c r="L6837" s="24">
        <v>83755.38</v>
      </c>
      <c r="M6837">
        <v>6</v>
      </c>
      <c r="N6837" s="25">
        <v>0.2</v>
      </c>
      <c r="O6837" s="24">
        <v>21373.57</v>
      </c>
      <c r="P6837" s="26">
        <f t="shared" si="636"/>
        <v>0.25519041284273319</v>
      </c>
      <c r="Q6837" t="str">
        <f t="shared" si="637"/>
        <v>Medium</v>
      </c>
      <c r="R6837" t="str">
        <f t="shared" si="638"/>
        <v>Medium</v>
      </c>
      <c r="S6837" s="23">
        <f t="shared" si="639"/>
        <v>2024</v>
      </c>
      <c r="T6837" s="23">
        <f t="shared" si="640"/>
        <v>8</v>
      </c>
      <c r="U6837" t="str">
        <f t="shared" si="641"/>
        <v>Aug-2024</v>
      </c>
    </row>
    <row r="6838" spans="1:21" x14ac:dyDescent="0.3">
      <c r="A6838" t="s">
        <v>8849</v>
      </c>
      <c r="B6838" s="22">
        <v>44857</v>
      </c>
      <c r="C6838" s="22">
        <v>44861</v>
      </c>
      <c r="D6838" s="23" t="s">
        <v>102</v>
      </c>
      <c r="E6838" s="23" t="s">
        <v>1582</v>
      </c>
      <c r="F6838" s="23" t="s">
        <v>52</v>
      </c>
      <c r="G6838" s="23" t="s">
        <v>179</v>
      </c>
      <c r="H6838" s="23" t="s">
        <v>236</v>
      </c>
      <c r="I6838" s="23" t="s">
        <v>55</v>
      </c>
      <c r="J6838" s="23" t="s">
        <v>56</v>
      </c>
      <c r="K6838" s="23" t="s">
        <v>74</v>
      </c>
      <c r="L6838" s="24">
        <v>20116.349999999999</v>
      </c>
      <c r="M6838">
        <v>5</v>
      </c>
      <c r="N6838" s="25">
        <v>0.1</v>
      </c>
      <c r="O6838" s="24">
        <v>6492.32</v>
      </c>
      <c r="P6838" s="26">
        <f t="shared" si="636"/>
        <v>0.32273846895684355</v>
      </c>
      <c r="Q6838" t="str">
        <f t="shared" si="637"/>
        <v>High</v>
      </c>
      <c r="R6838" t="str">
        <f t="shared" si="638"/>
        <v>Low</v>
      </c>
      <c r="S6838" s="23">
        <f t="shared" si="639"/>
        <v>2022</v>
      </c>
      <c r="T6838" s="23">
        <f t="shared" si="640"/>
        <v>10</v>
      </c>
      <c r="U6838" t="str">
        <f t="shared" si="641"/>
        <v>Oct-2022</v>
      </c>
    </row>
    <row r="6839" spans="1:21" x14ac:dyDescent="0.3">
      <c r="A6839" t="s">
        <v>8850</v>
      </c>
      <c r="B6839" s="22">
        <v>45858</v>
      </c>
      <c r="C6839" s="22">
        <v>45861</v>
      </c>
      <c r="D6839" s="23" t="s">
        <v>102</v>
      </c>
      <c r="E6839" s="23" t="s">
        <v>3230</v>
      </c>
      <c r="F6839" s="23" t="s">
        <v>52</v>
      </c>
      <c r="G6839" s="23" t="s">
        <v>72</v>
      </c>
      <c r="H6839" s="23" t="s">
        <v>346</v>
      </c>
      <c r="I6839" s="23" t="s">
        <v>118</v>
      </c>
      <c r="J6839" s="23" t="s">
        <v>119</v>
      </c>
      <c r="K6839" s="23" t="s">
        <v>120</v>
      </c>
      <c r="L6839" s="24">
        <v>22824.06</v>
      </c>
      <c r="M6839">
        <v>2</v>
      </c>
      <c r="N6839" s="25">
        <v>0.05</v>
      </c>
      <c r="O6839" s="24">
        <v>5800.38</v>
      </c>
      <c r="P6839" s="26">
        <f t="shared" si="636"/>
        <v>0.25413445285369912</v>
      </c>
      <c r="Q6839" t="str">
        <f t="shared" si="637"/>
        <v>Medium</v>
      </c>
      <c r="R6839" t="str">
        <f t="shared" si="638"/>
        <v>Low</v>
      </c>
      <c r="S6839" s="23">
        <f t="shared" si="639"/>
        <v>2025</v>
      </c>
      <c r="T6839" s="23">
        <f t="shared" si="640"/>
        <v>7</v>
      </c>
      <c r="U6839" t="str">
        <f t="shared" si="641"/>
        <v>Jul-2025</v>
      </c>
    </row>
    <row r="6840" spans="1:21" x14ac:dyDescent="0.3">
      <c r="A6840" t="s">
        <v>8851</v>
      </c>
      <c r="B6840" s="22">
        <v>45202</v>
      </c>
      <c r="C6840" s="22">
        <v>45209</v>
      </c>
      <c r="D6840" s="23" t="s">
        <v>50</v>
      </c>
      <c r="E6840" s="23" t="s">
        <v>1591</v>
      </c>
      <c r="F6840" s="23" t="s">
        <v>80</v>
      </c>
      <c r="G6840" s="23" t="s">
        <v>53</v>
      </c>
      <c r="H6840" s="23" t="s">
        <v>54</v>
      </c>
      <c r="I6840" s="23" t="s">
        <v>83</v>
      </c>
      <c r="J6840" s="23" t="s">
        <v>449</v>
      </c>
      <c r="K6840" s="23" t="s">
        <v>775</v>
      </c>
      <c r="L6840" s="24">
        <v>17489.759999999998</v>
      </c>
      <c r="M6840">
        <v>8</v>
      </c>
      <c r="N6840" s="25">
        <v>0.2</v>
      </c>
      <c r="O6840" s="24">
        <v>4320.66</v>
      </c>
      <c r="P6840" s="26">
        <f t="shared" si="636"/>
        <v>0.24703941048933778</v>
      </c>
      <c r="Q6840" t="str">
        <f t="shared" si="637"/>
        <v>Medium</v>
      </c>
      <c r="R6840" t="str">
        <f t="shared" si="638"/>
        <v>Medium</v>
      </c>
      <c r="S6840" s="23">
        <f t="shared" si="639"/>
        <v>2023</v>
      </c>
      <c r="T6840" s="23">
        <f t="shared" si="640"/>
        <v>10</v>
      </c>
      <c r="U6840" t="str">
        <f t="shared" si="641"/>
        <v>Oct-2023</v>
      </c>
    </row>
    <row r="6841" spans="1:21" x14ac:dyDescent="0.3">
      <c r="A6841" t="s">
        <v>8852</v>
      </c>
      <c r="B6841" s="22">
        <v>44882</v>
      </c>
      <c r="C6841" s="22">
        <v>44885</v>
      </c>
      <c r="D6841" s="23" t="s">
        <v>50</v>
      </c>
      <c r="E6841" s="23" t="s">
        <v>2698</v>
      </c>
      <c r="F6841" s="23" t="s">
        <v>71</v>
      </c>
      <c r="G6841" s="23" t="s">
        <v>53</v>
      </c>
      <c r="H6841" s="23" t="s">
        <v>54</v>
      </c>
      <c r="I6841" s="23" t="s">
        <v>118</v>
      </c>
      <c r="J6841" s="23" t="s">
        <v>119</v>
      </c>
      <c r="K6841" s="23" t="s">
        <v>197</v>
      </c>
      <c r="L6841" s="24">
        <v>42153.33</v>
      </c>
      <c r="M6841">
        <v>3</v>
      </c>
      <c r="N6841" s="25">
        <v>0</v>
      </c>
      <c r="O6841" s="24">
        <v>16362.77</v>
      </c>
      <c r="P6841" s="26">
        <f t="shared" si="636"/>
        <v>0.38817265444983823</v>
      </c>
      <c r="Q6841" t="str">
        <f t="shared" si="637"/>
        <v>High</v>
      </c>
      <c r="R6841" t="str">
        <f t="shared" si="638"/>
        <v>None</v>
      </c>
      <c r="S6841" s="23">
        <f t="shared" si="639"/>
        <v>2022</v>
      </c>
      <c r="T6841" s="23">
        <f t="shared" si="640"/>
        <v>11</v>
      </c>
      <c r="U6841" t="str">
        <f t="shared" si="641"/>
        <v>Nov-2022</v>
      </c>
    </row>
    <row r="6842" spans="1:21" x14ac:dyDescent="0.3">
      <c r="A6842" t="s">
        <v>8853</v>
      </c>
      <c r="B6842" s="22">
        <v>45919</v>
      </c>
      <c r="C6842" s="22">
        <v>45926</v>
      </c>
      <c r="D6842" s="23" t="s">
        <v>102</v>
      </c>
      <c r="E6842" s="23" t="s">
        <v>4013</v>
      </c>
      <c r="F6842" s="23" t="s">
        <v>71</v>
      </c>
      <c r="G6842" s="23" t="s">
        <v>63</v>
      </c>
      <c r="H6842" s="23" t="s">
        <v>172</v>
      </c>
      <c r="I6842" s="23" t="s">
        <v>96</v>
      </c>
      <c r="J6842" s="23" t="s">
        <v>166</v>
      </c>
      <c r="K6842" s="23" t="s">
        <v>167</v>
      </c>
      <c r="L6842" s="24">
        <v>47734.64</v>
      </c>
      <c r="M6842">
        <v>8</v>
      </c>
      <c r="N6842" s="25">
        <v>0</v>
      </c>
      <c r="O6842" s="24">
        <v>13922.81</v>
      </c>
      <c r="P6842" s="26">
        <f t="shared" si="636"/>
        <v>0.29167099615708841</v>
      </c>
      <c r="Q6842" t="str">
        <f t="shared" si="637"/>
        <v>Medium</v>
      </c>
      <c r="R6842" t="str">
        <f t="shared" si="638"/>
        <v>None</v>
      </c>
      <c r="S6842" s="23">
        <f t="shared" si="639"/>
        <v>2025</v>
      </c>
      <c r="T6842" s="23">
        <f t="shared" si="640"/>
        <v>9</v>
      </c>
      <c r="U6842" t="str">
        <f t="shared" si="641"/>
        <v>Sep-2025</v>
      </c>
    </row>
    <row r="6843" spans="1:21" x14ac:dyDescent="0.3">
      <c r="A6843" t="s">
        <v>8854</v>
      </c>
      <c r="B6843" s="22">
        <v>45821</v>
      </c>
      <c r="C6843" s="22">
        <v>45824</v>
      </c>
      <c r="D6843" s="23" t="s">
        <v>61</v>
      </c>
      <c r="E6843" s="23" t="s">
        <v>597</v>
      </c>
      <c r="F6843" s="23" t="s">
        <v>52</v>
      </c>
      <c r="G6843" s="23" t="s">
        <v>53</v>
      </c>
      <c r="H6843" s="23" t="s">
        <v>90</v>
      </c>
      <c r="I6843" s="23" t="s">
        <v>118</v>
      </c>
      <c r="J6843" s="23" t="s">
        <v>303</v>
      </c>
      <c r="K6843" s="23" t="s">
        <v>421</v>
      </c>
      <c r="L6843" s="24">
        <v>58979.76</v>
      </c>
      <c r="M6843">
        <v>4</v>
      </c>
      <c r="N6843" s="25">
        <v>0.1</v>
      </c>
      <c r="O6843" s="24">
        <v>19590.009999999998</v>
      </c>
      <c r="P6843" s="26">
        <f t="shared" si="636"/>
        <v>0.3321480114534206</v>
      </c>
      <c r="Q6843" t="str">
        <f t="shared" si="637"/>
        <v>High</v>
      </c>
      <c r="R6843" t="str">
        <f t="shared" si="638"/>
        <v>Low</v>
      </c>
      <c r="S6843" s="23">
        <f t="shared" si="639"/>
        <v>2025</v>
      </c>
      <c r="T6843" s="23">
        <f t="shared" si="640"/>
        <v>6</v>
      </c>
      <c r="U6843" t="str">
        <f t="shared" si="641"/>
        <v>Jun-2025</v>
      </c>
    </row>
    <row r="6844" spans="1:21" x14ac:dyDescent="0.3">
      <c r="A6844" t="s">
        <v>8855</v>
      </c>
      <c r="B6844" s="22">
        <v>46017</v>
      </c>
      <c r="C6844" s="22">
        <v>46020</v>
      </c>
      <c r="D6844" s="23" t="s">
        <v>102</v>
      </c>
      <c r="E6844" s="23" t="s">
        <v>1367</v>
      </c>
      <c r="F6844" s="23" t="s">
        <v>80</v>
      </c>
      <c r="G6844" s="23" t="s">
        <v>72</v>
      </c>
      <c r="H6844" s="23" t="s">
        <v>346</v>
      </c>
      <c r="I6844" s="23" t="s">
        <v>118</v>
      </c>
      <c r="J6844" s="23" t="s">
        <v>191</v>
      </c>
      <c r="K6844" s="23" t="s">
        <v>192</v>
      </c>
      <c r="L6844" s="24">
        <v>9932.49</v>
      </c>
      <c r="M6844">
        <v>9</v>
      </c>
      <c r="N6844" s="25">
        <v>0.15</v>
      </c>
      <c r="O6844" s="24">
        <v>2278.16</v>
      </c>
      <c r="P6844" s="26">
        <f t="shared" si="636"/>
        <v>0.22936443932991626</v>
      </c>
      <c r="Q6844" t="str">
        <f t="shared" si="637"/>
        <v>Medium</v>
      </c>
      <c r="R6844" t="str">
        <f t="shared" si="638"/>
        <v>Medium</v>
      </c>
      <c r="S6844" s="23">
        <f t="shared" si="639"/>
        <v>2025</v>
      </c>
      <c r="T6844" s="23">
        <f t="shared" si="640"/>
        <v>12</v>
      </c>
      <c r="U6844" t="str">
        <f t="shared" si="641"/>
        <v>Dec-2025</v>
      </c>
    </row>
    <row r="6845" spans="1:21" x14ac:dyDescent="0.3">
      <c r="A6845" t="s">
        <v>8856</v>
      </c>
      <c r="B6845" s="22">
        <v>44796</v>
      </c>
      <c r="C6845" s="22">
        <v>44798</v>
      </c>
      <c r="D6845" s="23" t="s">
        <v>50</v>
      </c>
      <c r="E6845" s="23" t="s">
        <v>2146</v>
      </c>
      <c r="F6845" s="23" t="s">
        <v>52</v>
      </c>
      <c r="G6845" s="23" t="s">
        <v>72</v>
      </c>
      <c r="H6845" s="23" t="s">
        <v>346</v>
      </c>
      <c r="I6845" s="23" t="s">
        <v>55</v>
      </c>
      <c r="J6845" s="23" t="s">
        <v>141</v>
      </c>
      <c r="K6845" s="23" t="s">
        <v>241</v>
      </c>
      <c r="L6845" s="24">
        <v>54934.1</v>
      </c>
      <c r="M6845">
        <v>5</v>
      </c>
      <c r="N6845" s="25">
        <v>0.2</v>
      </c>
      <c r="O6845" s="24">
        <v>15742.79</v>
      </c>
      <c r="P6845" s="26">
        <f t="shared" si="636"/>
        <v>0.28657591550603362</v>
      </c>
      <c r="Q6845" t="str">
        <f t="shared" si="637"/>
        <v>Medium</v>
      </c>
      <c r="R6845" t="str">
        <f t="shared" si="638"/>
        <v>Medium</v>
      </c>
      <c r="S6845" s="23">
        <f t="shared" si="639"/>
        <v>2022</v>
      </c>
      <c r="T6845" s="23">
        <f t="shared" si="640"/>
        <v>8</v>
      </c>
      <c r="U6845" t="str">
        <f t="shared" si="641"/>
        <v>Aug-2022</v>
      </c>
    </row>
    <row r="6846" spans="1:21" x14ac:dyDescent="0.3">
      <c r="A6846" t="s">
        <v>8857</v>
      </c>
      <c r="B6846" s="22">
        <v>45378</v>
      </c>
      <c r="C6846" s="22">
        <v>45379</v>
      </c>
      <c r="D6846" s="23" t="s">
        <v>50</v>
      </c>
      <c r="E6846" s="23" t="s">
        <v>472</v>
      </c>
      <c r="F6846" s="23" t="s">
        <v>71</v>
      </c>
      <c r="G6846" s="23" t="s">
        <v>72</v>
      </c>
      <c r="H6846" s="23" t="s">
        <v>346</v>
      </c>
      <c r="I6846" s="23" t="s">
        <v>96</v>
      </c>
      <c r="J6846" s="23" t="s">
        <v>135</v>
      </c>
      <c r="K6846" s="23" t="s">
        <v>395</v>
      </c>
      <c r="L6846" s="24">
        <v>38654.76</v>
      </c>
      <c r="M6846">
        <v>4</v>
      </c>
      <c r="N6846" s="25">
        <v>0.1</v>
      </c>
      <c r="O6846" s="24">
        <v>7679.39</v>
      </c>
      <c r="P6846" s="26">
        <f t="shared" si="636"/>
        <v>0.19866608924748208</v>
      </c>
      <c r="Q6846" t="str">
        <f t="shared" si="637"/>
        <v>Low</v>
      </c>
      <c r="R6846" t="str">
        <f t="shared" si="638"/>
        <v>Low</v>
      </c>
      <c r="S6846" s="23">
        <f t="shared" si="639"/>
        <v>2024</v>
      </c>
      <c r="T6846" s="23">
        <f t="shared" si="640"/>
        <v>3</v>
      </c>
      <c r="U6846" t="str">
        <f t="shared" si="641"/>
        <v>Mar-2024</v>
      </c>
    </row>
    <row r="6847" spans="1:21" x14ac:dyDescent="0.3">
      <c r="A6847" t="s">
        <v>8858</v>
      </c>
      <c r="B6847" s="22">
        <v>44754</v>
      </c>
      <c r="C6847" s="22">
        <v>44755</v>
      </c>
      <c r="D6847" s="23" t="s">
        <v>102</v>
      </c>
      <c r="E6847" s="23" t="s">
        <v>597</v>
      </c>
      <c r="F6847" s="23" t="s">
        <v>71</v>
      </c>
      <c r="G6847" s="23" t="s">
        <v>53</v>
      </c>
      <c r="H6847" s="23" t="s">
        <v>110</v>
      </c>
      <c r="I6847" s="23" t="s">
        <v>118</v>
      </c>
      <c r="J6847" s="23" t="s">
        <v>230</v>
      </c>
      <c r="K6847" s="23" t="s">
        <v>231</v>
      </c>
      <c r="L6847" s="24">
        <v>30316.880000000001</v>
      </c>
      <c r="M6847">
        <v>8</v>
      </c>
      <c r="N6847" s="25">
        <v>0.25</v>
      </c>
      <c r="O6847" s="24">
        <v>6215.19</v>
      </c>
      <c r="P6847" s="26">
        <f t="shared" si="636"/>
        <v>0.20500757333868128</v>
      </c>
      <c r="Q6847" t="str">
        <f t="shared" si="637"/>
        <v>Medium</v>
      </c>
      <c r="R6847" t="str">
        <f t="shared" si="638"/>
        <v>High</v>
      </c>
      <c r="S6847" s="23">
        <f t="shared" si="639"/>
        <v>2022</v>
      </c>
      <c r="T6847" s="23">
        <f t="shared" si="640"/>
        <v>7</v>
      </c>
      <c r="U6847" t="str">
        <f t="shared" si="641"/>
        <v>Jul-2022</v>
      </c>
    </row>
    <row r="6848" spans="1:21" x14ac:dyDescent="0.3">
      <c r="A6848" t="s">
        <v>8859</v>
      </c>
      <c r="B6848" s="22">
        <v>45375</v>
      </c>
      <c r="C6848" s="22">
        <v>45380</v>
      </c>
      <c r="D6848" s="23" t="s">
        <v>102</v>
      </c>
      <c r="E6848" s="23" t="s">
        <v>3232</v>
      </c>
      <c r="F6848" s="23" t="s">
        <v>80</v>
      </c>
      <c r="G6848" s="23" t="s">
        <v>63</v>
      </c>
      <c r="H6848" s="23" t="s">
        <v>64</v>
      </c>
      <c r="I6848" s="23" t="s">
        <v>55</v>
      </c>
      <c r="J6848" s="23" t="s">
        <v>65</v>
      </c>
      <c r="K6848" s="23" t="s">
        <v>325</v>
      </c>
      <c r="L6848" s="24">
        <v>27605.88</v>
      </c>
      <c r="M6848">
        <v>9</v>
      </c>
      <c r="N6848" s="25">
        <v>0.2</v>
      </c>
      <c r="O6848" s="24">
        <v>8197.5</v>
      </c>
      <c r="P6848" s="26">
        <f t="shared" si="636"/>
        <v>0.29694760681420046</v>
      </c>
      <c r="Q6848" t="str">
        <f t="shared" si="637"/>
        <v>Medium</v>
      </c>
      <c r="R6848" t="str">
        <f t="shared" si="638"/>
        <v>Medium</v>
      </c>
      <c r="S6848" s="23">
        <f t="shared" si="639"/>
        <v>2024</v>
      </c>
      <c r="T6848" s="23">
        <f t="shared" si="640"/>
        <v>3</v>
      </c>
      <c r="U6848" t="str">
        <f t="shared" si="641"/>
        <v>Mar-2024</v>
      </c>
    </row>
    <row r="6849" spans="1:21" x14ac:dyDescent="0.3">
      <c r="A6849" t="s">
        <v>8860</v>
      </c>
      <c r="B6849" s="22">
        <v>44638</v>
      </c>
      <c r="C6849" s="22">
        <v>44645</v>
      </c>
      <c r="D6849" s="23" t="s">
        <v>102</v>
      </c>
      <c r="E6849" s="23" t="s">
        <v>229</v>
      </c>
      <c r="F6849" s="23" t="s">
        <v>71</v>
      </c>
      <c r="G6849" s="23" t="s">
        <v>179</v>
      </c>
      <c r="H6849" s="23" t="s">
        <v>180</v>
      </c>
      <c r="I6849" s="23" t="s">
        <v>83</v>
      </c>
      <c r="J6849" s="23" t="s">
        <v>379</v>
      </c>
      <c r="K6849" s="23" t="s">
        <v>380</v>
      </c>
      <c r="L6849" s="24">
        <v>103509.36</v>
      </c>
      <c r="M6849">
        <v>8</v>
      </c>
      <c r="N6849" s="25">
        <v>0.05</v>
      </c>
      <c r="O6849" s="24">
        <v>15839.96</v>
      </c>
      <c r="P6849" s="26">
        <f t="shared" si="636"/>
        <v>0.15302925262024611</v>
      </c>
      <c r="Q6849" t="str">
        <f t="shared" si="637"/>
        <v>Low</v>
      </c>
      <c r="R6849" t="str">
        <f t="shared" si="638"/>
        <v>Low</v>
      </c>
      <c r="S6849" s="23">
        <f t="shared" si="639"/>
        <v>2022</v>
      </c>
      <c r="T6849" s="23">
        <f t="shared" si="640"/>
        <v>3</v>
      </c>
      <c r="U6849" t="str">
        <f t="shared" si="641"/>
        <v>Mar-2022</v>
      </c>
    </row>
    <row r="6850" spans="1:21" x14ac:dyDescent="0.3">
      <c r="A6850" t="s">
        <v>8861</v>
      </c>
      <c r="B6850" s="22">
        <v>44868</v>
      </c>
      <c r="C6850" s="22">
        <v>44870</v>
      </c>
      <c r="D6850" s="23" t="s">
        <v>78</v>
      </c>
      <c r="E6850" s="23" t="s">
        <v>3213</v>
      </c>
      <c r="F6850" s="23" t="s">
        <v>71</v>
      </c>
      <c r="G6850" s="23" t="s">
        <v>81</v>
      </c>
      <c r="H6850" s="23" t="s">
        <v>95</v>
      </c>
      <c r="I6850" s="23" t="s">
        <v>55</v>
      </c>
      <c r="J6850" s="23" t="s">
        <v>65</v>
      </c>
      <c r="K6850" s="23" t="s">
        <v>66</v>
      </c>
      <c r="L6850" s="24">
        <v>70504.740000000005</v>
      </c>
      <c r="M6850">
        <v>6</v>
      </c>
      <c r="N6850" s="25">
        <v>0.1</v>
      </c>
      <c r="O6850" s="24">
        <v>23879.67</v>
      </c>
      <c r="P6850" s="26">
        <f t="shared" si="636"/>
        <v>0.3386959515062391</v>
      </c>
      <c r="Q6850" t="str">
        <f t="shared" si="637"/>
        <v>High</v>
      </c>
      <c r="R6850" t="str">
        <f t="shared" si="638"/>
        <v>Low</v>
      </c>
      <c r="S6850" s="23">
        <f t="shared" si="639"/>
        <v>2022</v>
      </c>
      <c r="T6850" s="23">
        <f t="shared" si="640"/>
        <v>11</v>
      </c>
      <c r="U6850" t="str">
        <f t="shared" si="641"/>
        <v>Nov-2022</v>
      </c>
    </row>
    <row r="6851" spans="1:21" x14ac:dyDescent="0.3">
      <c r="A6851" t="s">
        <v>8862</v>
      </c>
      <c r="B6851" s="22">
        <v>44566</v>
      </c>
      <c r="C6851" s="22">
        <v>44570</v>
      </c>
      <c r="D6851" s="23" t="s">
        <v>102</v>
      </c>
      <c r="E6851" s="23" t="s">
        <v>2752</v>
      </c>
      <c r="F6851" s="23" t="s">
        <v>71</v>
      </c>
      <c r="G6851" s="23" t="s">
        <v>179</v>
      </c>
      <c r="H6851" s="23" t="s">
        <v>180</v>
      </c>
      <c r="I6851" s="23" t="s">
        <v>118</v>
      </c>
      <c r="J6851" s="23" t="s">
        <v>119</v>
      </c>
      <c r="K6851" s="23" t="s">
        <v>120</v>
      </c>
      <c r="L6851" s="24">
        <v>62748.84</v>
      </c>
      <c r="M6851">
        <v>6</v>
      </c>
      <c r="N6851" s="25">
        <v>0</v>
      </c>
      <c r="O6851" s="24">
        <v>20512.04</v>
      </c>
      <c r="P6851" s="26">
        <f t="shared" si="636"/>
        <v>0.32689114252948742</v>
      </c>
      <c r="Q6851" t="str">
        <f t="shared" si="637"/>
        <v>High</v>
      </c>
      <c r="R6851" t="str">
        <f t="shared" si="638"/>
        <v>None</v>
      </c>
      <c r="S6851" s="23">
        <f t="shared" si="639"/>
        <v>2022</v>
      </c>
      <c r="T6851" s="23">
        <f t="shared" si="640"/>
        <v>1</v>
      </c>
      <c r="U6851" t="str">
        <f t="shared" si="641"/>
        <v>Jan-2022</v>
      </c>
    </row>
    <row r="6852" spans="1:21" x14ac:dyDescent="0.3">
      <c r="A6852" t="s">
        <v>8863</v>
      </c>
      <c r="B6852" s="22">
        <v>45757</v>
      </c>
      <c r="C6852" s="22">
        <v>45764</v>
      </c>
      <c r="D6852" s="23" t="s">
        <v>50</v>
      </c>
      <c r="E6852" s="23" t="s">
        <v>2772</v>
      </c>
      <c r="F6852" s="23" t="s">
        <v>71</v>
      </c>
      <c r="G6852" s="23" t="s">
        <v>179</v>
      </c>
      <c r="H6852" s="23" t="s">
        <v>180</v>
      </c>
      <c r="I6852" s="23" t="s">
        <v>83</v>
      </c>
      <c r="J6852" s="23" t="s">
        <v>449</v>
      </c>
      <c r="K6852" s="23" t="s">
        <v>775</v>
      </c>
      <c r="L6852" s="24">
        <v>53146.62</v>
      </c>
      <c r="M6852">
        <v>6</v>
      </c>
      <c r="N6852" s="25">
        <v>0.1</v>
      </c>
      <c r="O6852" s="24">
        <v>17092.580000000002</v>
      </c>
      <c r="P6852" s="26">
        <f t="shared" ref="P6852:P6915" si="642">IFERROR(O6852/L6852,0)</f>
        <v>0.32161179770228099</v>
      </c>
      <c r="Q6852" t="str">
        <f t="shared" ref="Q6852:Q6915" si="643">IF(P6852&gt;=0.3,"High",IF(P6852&gt;=0.2,"Medium","Low"))</f>
        <v>High</v>
      </c>
      <c r="R6852" t="str">
        <f t="shared" ref="R6852:R6915" si="644">IF(N6852=0,"None",IF(N6852&lt;=0.1,"Low",IF(N6852&lt;=0.2,"Medium","High")))</f>
        <v>Low</v>
      </c>
      <c r="S6852" s="23">
        <f t="shared" ref="S6852:S6915" si="645">YEAR(B6852)</f>
        <v>2025</v>
      </c>
      <c r="T6852" s="23">
        <f t="shared" ref="T6852:T6915" si="646">MONTH(B6852)</f>
        <v>4</v>
      </c>
      <c r="U6852" t="str">
        <f t="shared" ref="U6852:U6915" si="647">TEXT(B6852,"mmm-yyyy")</f>
        <v>Apr-2025</v>
      </c>
    </row>
    <row r="6853" spans="1:21" x14ac:dyDescent="0.3">
      <c r="A6853" t="s">
        <v>8864</v>
      </c>
      <c r="B6853" s="22">
        <v>44664</v>
      </c>
      <c r="C6853" s="22">
        <v>44667</v>
      </c>
      <c r="D6853" s="23" t="s">
        <v>61</v>
      </c>
      <c r="E6853" s="23" t="s">
        <v>998</v>
      </c>
      <c r="F6853" s="23" t="s">
        <v>52</v>
      </c>
      <c r="G6853" s="23" t="s">
        <v>63</v>
      </c>
      <c r="H6853" s="23" t="s">
        <v>172</v>
      </c>
      <c r="I6853" s="23" t="s">
        <v>55</v>
      </c>
      <c r="J6853" s="23" t="s">
        <v>141</v>
      </c>
      <c r="K6853" s="23" t="s">
        <v>978</v>
      </c>
      <c r="L6853" s="24">
        <v>21695.86</v>
      </c>
      <c r="M6853">
        <v>2</v>
      </c>
      <c r="N6853" s="25">
        <v>0.1</v>
      </c>
      <c r="O6853" s="24">
        <v>3619.76</v>
      </c>
      <c r="P6853" s="26">
        <f t="shared" si="642"/>
        <v>0.16684104709377734</v>
      </c>
      <c r="Q6853" t="str">
        <f t="shared" si="643"/>
        <v>Low</v>
      </c>
      <c r="R6853" t="str">
        <f t="shared" si="644"/>
        <v>Low</v>
      </c>
      <c r="S6853" s="23">
        <f t="shared" si="645"/>
        <v>2022</v>
      </c>
      <c r="T6853" s="23">
        <f t="shared" si="646"/>
        <v>4</v>
      </c>
      <c r="U6853" t="str">
        <f t="shared" si="647"/>
        <v>Apr-2022</v>
      </c>
    </row>
    <row r="6854" spans="1:21" x14ac:dyDescent="0.3">
      <c r="A6854" t="s">
        <v>8865</v>
      </c>
      <c r="B6854" s="22">
        <v>45718</v>
      </c>
      <c r="C6854" s="22">
        <v>45719</v>
      </c>
      <c r="D6854" s="23" t="s">
        <v>50</v>
      </c>
      <c r="E6854" s="23" t="s">
        <v>324</v>
      </c>
      <c r="F6854" s="23" t="s">
        <v>71</v>
      </c>
      <c r="G6854" s="23" t="s">
        <v>63</v>
      </c>
      <c r="H6854" s="23" t="s">
        <v>64</v>
      </c>
      <c r="I6854" s="23" t="s">
        <v>83</v>
      </c>
      <c r="J6854" s="23" t="s">
        <v>84</v>
      </c>
      <c r="K6854" s="23" t="s">
        <v>125</v>
      </c>
      <c r="L6854" s="24">
        <v>3990.6</v>
      </c>
      <c r="M6854">
        <v>4</v>
      </c>
      <c r="N6854" s="25">
        <v>0.15</v>
      </c>
      <c r="O6854" s="24">
        <v>998.53</v>
      </c>
      <c r="P6854" s="26">
        <f t="shared" si="642"/>
        <v>0.25022051821781188</v>
      </c>
      <c r="Q6854" t="str">
        <f t="shared" si="643"/>
        <v>Medium</v>
      </c>
      <c r="R6854" t="str">
        <f t="shared" si="644"/>
        <v>Medium</v>
      </c>
      <c r="S6854" s="23">
        <f t="shared" si="645"/>
        <v>2025</v>
      </c>
      <c r="T6854" s="23">
        <f t="shared" si="646"/>
        <v>3</v>
      </c>
      <c r="U6854" t="str">
        <f t="shared" si="647"/>
        <v>Mar-2025</v>
      </c>
    </row>
    <row r="6855" spans="1:21" x14ac:dyDescent="0.3">
      <c r="A6855" t="s">
        <v>8866</v>
      </c>
      <c r="B6855" s="22">
        <v>44644</v>
      </c>
      <c r="C6855" s="22">
        <v>44647</v>
      </c>
      <c r="D6855" s="23" t="s">
        <v>78</v>
      </c>
      <c r="E6855" s="23" t="s">
        <v>871</v>
      </c>
      <c r="F6855" s="23" t="s">
        <v>71</v>
      </c>
      <c r="G6855" s="23" t="s">
        <v>179</v>
      </c>
      <c r="H6855" s="23" t="s">
        <v>180</v>
      </c>
      <c r="I6855" s="23" t="s">
        <v>83</v>
      </c>
      <c r="J6855" s="23" t="s">
        <v>156</v>
      </c>
      <c r="K6855" s="23" t="s">
        <v>157</v>
      </c>
      <c r="L6855" s="24">
        <v>12914.79</v>
      </c>
      <c r="M6855">
        <v>1</v>
      </c>
      <c r="N6855" s="25">
        <v>0.1</v>
      </c>
      <c r="O6855" s="24">
        <v>4615.3100000000004</v>
      </c>
      <c r="P6855" s="26">
        <f t="shared" si="642"/>
        <v>0.35736624443757892</v>
      </c>
      <c r="Q6855" t="str">
        <f t="shared" si="643"/>
        <v>High</v>
      </c>
      <c r="R6855" t="str">
        <f t="shared" si="644"/>
        <v>Low</v>
      </c>
      <c r="S6855" s="23">
        <f t="shared" si="645"/>
        <v>2022</v>
      </c>
      <c r="T6855" s="23">
        <f t="shared" si="646"/>
        <v>3</v>
      </c>
      <c r="U6855" t="str">
        <f t="shared" si="647"/>
        <v>Mar-2022</v>
      </c>
    </row>
    <row r="6856" spans="1:21" x14ac:dyDescent="0.3">
      <c r="A6856" t="s">
        <v>8867</v>
      </c>
      <c r="B6856" s="22">
        <v>45284</v>
      </c>
      <c r="C6856" s="22">
        <v>45291</v>
      </c>
      <c r="D6856" s="23" t="s">
        <v>50</v>
      </c>
      <c r="E6856" s="23" t="s">
        <v>1707</v>
      </c>
      <c r="F6856" s="23" t="s">
        <v>80</v>
      </c>
      <c r="G6856" s="23" t="s">
        <v>72</v>
      </c>
      <c r="H6856" s="23" t="s">
        <v>346</v>
      </c>
      <c r="I6856" s="23" t="s">
        <v>83</v>
      </c>
      <c r="J6856" s="23" t="s">
        <v>449</v>
      </c>
      <c r="K6856" s="23" t="s">
        <v>450</v>
      </c>
      <c r="L6856" s="24">
        <v>28916.28</v>
      </c>
      <c r="M6856">
        <v>4</v>
      </c>
      <c r="N6856" s="25">
        <v>0.2</v>
      </c>
      <c r="O6856" s="24">
        <v>5667.62</v>
      </c>
      <c r="P6856" s="26">
        <f t="shared" si="642"/>
        <v>0.19600100704516626</v>
      </c>
      <c r="Q6856" t="str">
        <f t="shared" si="643"/>
        <v>Low</v>
      </c>
      <c r="R6856" t="str">
        <f t="shared" si="644"/>
        <v>Medium</v>
      </c>
      <c r="S6856" s="23">
        <f t="shared" si="645"/>
        <v>2023</v>
      </c>
      <c r="T6856" s="23">
        <f t="shared" si="646"/>
        <v>12</v>
      </c>
      <c r="U6856" t="str">
        <f t="shared" si="647"/>
        <v>Dec-2023</v>
      </c>
    </row>
    <row r="6857" spans="1:21" x14ac:dyDescent="0.3">
      <c r="A6857" t="s">
        <v>8868</v>
      </c>
      <c r="B6857" s="22">
        <v>44598</v>
      </c>
      <c r="C6857" s="22">
        <v>44603</v>
      </c>
      <c r="D6857" s="23" t="s">
        <v>102</v>
      </c>
      <c r="E6857" s="23" t="s">
        <v>540</v>
      </c>
      <c r="F6857" s="23" t="s">
        <v>52</v>
      </c>
      <c r="G6857" s="23" t="s">
        <v>179</v>
      </c>
      <c r="H6857" s="23" t="s">
        <v>236</v>
      </c>
      <c r="I6857" s="23" t="s">
        <v>118</v>
      </c>
      <c r="J6857" s="23" t="s">
        <v>119</v>
      </c>
      <c r="K6857" s="23" t="s">
        <v>197</v>
      </c>
      <c r="L6857" s="24">
        <v>46361.91</v>
      </c>
      <c r="M6857">
        <v>7</v>
      </c>
      <c r="N6857" s="25">
        <v>0.2</v>
      </c>
      <c r="O6857" s="24">
        <v>7678.52</v>
      </c>
      <c r="P6857" s="26">
        <f t="shared" si="642"/>
        <v>0.16562130421287646</v>
      </c>
      <c r="Q6857" t="str">
        <f t="shared" si="643"/>
        <v>Low</v>
      </c>
      <c r="R6857" t="str">
        <f t="shared" si="644"/>
        <v>Medium</v>
      </c>
      <c r="S6857" s="23">
        <f t="shared" si="645"/>
        <v>2022</v>
      </c>
      <c r="T6857" s="23">
        <f t="shared" si="646"/>
        <v>2</v>
      </c>
      <c r="U6857" t="str">
        <f t="shared" si="647"/>
        <v>Feb-2022</v>
      </c>
    </row>
    <row r="6858" spans="1:21" x14ac:dyDescent="0.3">
      <c r="A6858" t="s">
        <v>8869</v>
      </c>
      <c r="B6858" s="22">
        <v>45307</v>
      </c>
      <c r="C6858" s="22">
        <v>45309</v>
      </c>
      <c r="D6858" s="23" t="s">
        <v>61</v>
      </c>
      <c r="E6858" s="23" t="s">
        <v>573</v>
      </c>
      <c r="F6858" s="23" t="s">
        <v>71</v>
      </c>
      <c r="G6858" s="23" t="s">
        <v>81</v>
      </c>
      <c r="H6858" s="23" t="s">
        <v>284</v>
      </c>
      <c r="I6858" s="23" t="s">
        <v>55</v>
      </c>
      <c r="J6858" s="23" t="s">
        <v>65</v>
      </c>
      <c r="K6858" s="23" t="s">
        <v>91</v>
      </c>
      <c r="L6858" s="24">
        <v>105870.24</v>
      </c>
      <c r="M6858">
        <v>8</v>
      </c>
      <c r="N6858" s="25">
        <v>0</v>
      </c>
      <c r="O6858" s="24">
        <v>17082.080000000002</v>
      </c>
      <c r="P6858" s="26">
        <f t="shared" si="642"/>
        <v>0.16134921390562637</v>
      </c>
      <c r="Q6858" t="str">
        <f t="shared" si="643"/>
        <v>Low</v>
      </c>
      <c r="R6858" t="str">
        <f t="shared" si="644"/>
        <v>None</v>
      </c>
      <c r="S6858" s="23">
        <f t="shared" si="645"/>
        <v>2024</v>
      </c>
      <c r="T6858" s="23">
        <f t="shared" si="646"/>
        <v>1</v>
      </c>
      <c r="U6858" t="str">
        <f t="shared" si="647"/>
        <v>Jan-2024</v>
      </c>
    </row>
    <row r="6859" spans="1:21" x14ac:dyDescent="0.3">
      <c r="A6859" t="s">
        <v>8870</v>
      </c>
      <c r="B6859" s="22">
        <v>45730</v>
      </c>
      <c r="C6859" s="22">
        <v>45732</v>
      </c>
      <c r="D6859" s="23" t="s">
        <v>61</v>
      </c>
      <c r="E6859" s="23" t="s">
        <v>833</v>
      </c>
      <c r="F6859" s="23" t="s">
        <v>52</v>
      </c>
      <c r="G6859" s="23" t="s">
        <v>63</v>
      </c>
      <c r="H6859" s="23" t="s">
        <v>172</v>
      </c>
      <c r="I6859" s="23" t="s">
        <v>83</v>
      </c>
      <c r="J6859" s="23" t="s">
        <v>156</v>
      </c>
      <c r="K6859" s="23" t="s">
        <v>285</v>
      </c>
      <c r="L6859" s="24">
        <v>1298.05</v>
      </c>
      <c r="M6859">
        <v>1</v>
      </c>
      <c r="N6859" s="25">
        <v>0.2</v>
      </c>
      <c r="O6859" s="24">
        <v>370.42</v>
      </c>
      <c r="P6859" s="26">
        <f t="shared" si="642"/>
        <v>0.28536651130541968</v>
      </c>
      <c r="Q6859" t="str">
        <f t="shared" si="643"/>
        <v>Medium</v>
      </c>
      <c r="R6859" t="str">
        <f t="shared" si="644"/>
        <v>Medium</v>
      </c>
      <c r="S6859" s="23">
        <f t="shared" si="645"/>
        <v>2025</v>
      </c>
      <c r="T6859" s="23">
        <f t="shared" si="646"/>
        <v>3</v>
      </c>
      <c r="U6859" t="str">
        <f t="shared" si="647"/>
        <v>Mar-2025</v>
      </c>
    </row>
    <row r="6860" spans="1:21" x14ac:dyDescent="0.3">
      <c r="A6860" t="s">
        <v>8871</v>
      </c>
      <c r="B6860" s="22">
        <v>45535</v>
      </c>
      <c r="C6860" s="22">
        <v>45541</v>
      </c>
      <c r="D6860" s="23" t="s">
        <v>50</v>
      </c>
      <c r="E6860" s="23" t="s">
        <v>3230</v>
      </c>
      <c r="F6860" s="23" t="s">
        <v>80</v>
      </c>
      <c r="G6860" s="23" t="s">
        <v>63</v>
      </c>
      <c r="H6860" s="23" t="s">
        <v>213</v>
      </c>
      <c r="I6860" s="23" t="s">
        <v>83</v>
      </c>
      <c r="J6860" s="23" t="s">
        <v>449</v>
      </c>
      <c r="K6860" s="23" t="s">
        <v>775</v>
      </c>
      <c r="L6860" s="24">
        <v>71113.86</v>
      </c>
      <c r="M6860">
        <v>6</v>
      </c>
      <c r="N6860" s="25">
        <v>0.25</v>
      </c>
      <c r="O6860" s="24">
        <v>14744.23</v>
      </c>
      <c r="P6860" s="26">
        <f t="shared" si="642"/>
        <v>0.20733271966955527</v>
      </c>
      <c r="Q6860" t="str">
        <f t="shared" si="643"/>
        <v>Medium</v>
      </c>
      <c r="R6860" t="str">
        <f t="shared" si="644"/>
        <v>High</v>
      </c>
      <c r="S6860" s="23">
        <f t="shared" si="645"/>
        <v>2024</v>
      </c>
      <c r="T6860" s="23">
        <f t="shared" si="646"/>
        <v>8</v>
      </c>
      <c r="U6860" t="str">
        <f t="shared" si="647"/>
        <v>Aug-2024</v>
      </c>
    </row>
    <row r="6861" spans="1:21" x14ac:dyDescent="0.3">
      <c r="A6861" t="s">
        <v>8872</v>
      </c>
      <c r="B6861" s="22">
        <v>45645</v>
      </c>
      <c r="C6861" s="22">
        <v>45646</v>
      </c>
      <c r="D6861" s="23" t="s">
        <v>61</v>
      </c>
      <c r="E6861" s="23" t="s">
        <v>837</v>
      </c>
      <c r="F6861" s="23" t="s">
        <v>52</v>
      </c>
      <c r="G6861" s="23" t="s">
        <v>53</v>
      </c>
      <c r="H6861" s="23" t="s">
        <v>246</v>
      </c>
      <c r="I6861" s="23" t="s">
        <v>96</v>
      </c>
      <c r="J6861" s="23" t="s">
        <v>97</v>
      </c>
      <c r="K6861" s="23" t="s">
        <v>98</v>
      </c>
      <c r="L6861" s="24">
        <v>4998.3</v>
      </c>
      <c r="M6861">
        <v>2</v>
      </c>
      <c r="N6861" s="25">
        <v>0.1</v>
      </c>
      <c r="O6861" s="24">
        <v>864.95</v>
      </c>
      <c r="P6861" s="26">
        <f t="shared" si="642"/>
        <v>0.17304883660444551</v>
      </c>
      <c r="Q6861" t="str">
        <f t="shared" si="643"/>
        <v>Low</v>
      </c>
      <c r="R6861" t="str">
        <f t="shared" si="644"/>
        <v>Low</v>
      </c>
      <c r="S6861" s="23">
        <f t="shared" si="645"/>
        <v>2024</v>
      </c>
      <c r="T6861" s="23">
        <f t="shared" si="646"/>
        <v>12</v>
      </c>
      <c r="U6861" t="str">
        <f t="shared" si="647"/>
        <v>Dec-2024</v>
      </c>
    </row>
    <row r="6862" spans="1:21" x14ac:dyDescent="0.3">
      <c r="A6862" t="s">
        <v>8873</v>
      </c>
      <c r="B6862" s="22">
        <v>45779</v>
      </c>
      <c r="C6862" s="22">
        <v>45782</v>
      </c>
      <c r="D6862" s="23" t="s">
        <v>61</v>
      </c>
      <c r="E6862" s="23" t="s">
        <v>146</v>
      </c>
      <c r="F6862" s="23" t="s">
        <v>71</v>
      </c>
      <c r="G6862" s="23" t="s">
        <v>53</v>
      </c>
      <c r="H6862" s="23" t="s">
        <v>54</v>
      </c>
      <c r="I6862" s="23" t="s">
        <v>96</v>
      </c>
      <c r="J6862" s="23" t="s">
        <v>166</v>
      </c>
      <c r="K6862" s="23" t="s">
        <v>337</v>
      </c>
      <c r="L6862" s="24">
        <v>55227.05</v>
      </c>
      <c r="M6862">
        <v>5</v>
      </c>
      <c r="N6862" s="25">
        <v>0.1</v>
      </c>
      <c r="O6862" s="24">
        <v>10728.97</v>
      </c>
      <c r="P6862" s="26">
        <f t="shared" si="642"/>
        <v>0.19427019911438323</v>
      </c>
      <c r="Q6862" t="str">
        <f t="shared" si="643"/>
        <v>Low</v>
      </c>
      <c r="R6862" t="str">
        <f t="shared" si="644"/>
        <v>Low</v>
      </c>
      <c r="S6862" s="23">
        <f t="shared" si="645"/>
        <v>2025</v>
      </c>
      <c r="T6862" s="23">
        <f t="shared" si="646"/>
        <v>5</v>
      </c>
      <c r="U6862" t="str">
        <f t="shared" si="647"/>
        <v>May-2025</v>
      </c>
    </row>
    <row r="6863" spans="1:21" x14ac:dyDescent="0.3">
      <c r="A6863" t="s">
        <v>8874</v>
      </c>
      <c r="B6863" s="22">
        <v>45868</v>
      </c>
      <c r="C6863" s="22">
        <v>45872</v>
      </c>
      <c r="D6863" s="23" t="s">
        <v>78</v>
      </c>
      <c r="E6863" s="23" t="s">
        <v>787</v>
      </c>
      <c r="F6863" s="23" t="s">
        <v>71</v>
      </c>
      <c r="G6863" s="23" t="s">
        <v>179</v>
      </c>
      <c r="H6863" s="23" t="s">
        <v>236</v>
      </c>
      <c r="I6863" s="23" t="s">
        <v>83</v>
      </c>
      <c r="J6863" s="23" t="s">
        <v>449</v>
      </c>
      <c r="K6863" s="23" t="s">
        <v>775</v>
      </c>
      <c r="L6863" s="24">
        <v>81955.5</v>
      </c>
      <c r="M6863">
        <v>6</v>
      </c>
      <c r="N6863" s="25">
        <v>0.1</v>
      </c>
      <c r="O6863" s="24">
        <v>26344.3</v>
      </c>
      <c r="P6863" s="26">
        <f t="shared" si="642"/>
        <v>0.32144639468980118</v>
      </c>
      <c r="Q6863" t="str">
        <f t="shared" si="643"/>
        <v>High</v>
      </c>
      <c r="R6863" t="str">
        <f t="shared" si="644"/>
        <v>Low</v>
      </c>
      <c r="S6863" s="23">
        <f t="shared" si="645"/>
        <v>2025</v>
      </c>
      <c r="T6863" s="23">
        <f t="shared" si="646"/>
        <v>7</v>
      </c>
      <c r="U6863" t="str">
        <f t="shared" si="647"/>
        <v>Jul-2025</v>
      </c>
    </row>
    <row r="6864" spans="1:21" x14ac:dyDescent="0.3">
      <c r="A6864" t="s">
        <v>8875</v>
      </c>
      <c r="B6864" s="22">
        <v>45248</v>
      </c>
      <c r="C6864" s="22">
        <v>45252</v>
      </c>
      <c r="D6864" s="23" t="s">
        <v>78</v>
      </c>
      <c r="E6864" s="23" t="s">
        <v>312</v>
      </c>
      <c r="F6864" s="23" t="s">
        <v>71</v>
      </c>
      <c r="G6864" s="23" t="s">
        <v>72</v>
      </c>
      <c r="H6864" s="23" t="s">
        <v>104</v>
      </c>
      <c r="I6864" s="23" t="s">
        <v>96</v>
      </c>
      <c r="J6864" s="23" t="s">
        <v>166</v>
      </c>
      <c r="K6864" s="23" t="s">
        <v>762</v>
      </c>
      <c r="L6864" s="24">
        <v>640.05999999999995</v>
      </c>
      <c r="M6864">
        <v>2</v>
      </c>
      <c r="N6864" s="25">
        <v>0.15</v>
      </c>
      <c r="O6864" s="24">
        <v>128.6</v>
      </c>
      <c r="P6864" s="26">
        <f t="shared" si="642"/>
        <v>0.20091866387526169</v>
      </c>
      <c r="Q6864" t="str">
        <f t="shared" si="643"/>
        <v>Medium</v>
      </c>
      <c r="R6864" t="str">
        <f t="shared" si="644"/>
        <v>Medium</v>
      </c>
      <c r="S6864" s="23">
        <f t="shared" si="645"/>
        <v>2023</v>
      </c>
      <c r="T6864" s="23">
        <f t="shared" si="646"/>
        <v>11</v>
      </c>
      <c r="U6864" t="str">
        <f t="shared" si="647"/>
        <v>Nov-2023</v>
      </c>
    </row>
    <row r="6865" spans="1:21" x14ac:dyDescent="0.3">
      <c r="A6865" t="s">
        <v>8876</v>
      </c>
      <c r="B6865" s="22">
        <v>44578</v>
      </c>
      <c r="C6865" s="22">
        <v>44579</v>
      </c>
      <c r="D6865" s="23" t="s">
        <v>102</v>
      </c>
      <c r="E6865" s="23" t="s">
        <v>458</v>
      </c>
      <c r="F6865" s="23" t="s">
        <v>80</v>
      </c>
      <c r="G6865" s="23" t="s">
        <v>53</v>
      </c>
      <c r="H6865" s="23" t="s">
        <v>246</v>
      </c>
      <c r="I6865" s="23" t="s">
        <v>118</v>
      </c>
      <c r="J6865" s="23" t="s">
        <v>303</v>
      </c>
      <c r="K6865" s="23" t="s">
        <v>421</v>
      </c>
      <c r="L6865" s="24">
        <v>76984.02</v>
      </c>
      <c r="M6865">
        <v>6</v>
      </c>
      <c r="N6865" s="25">
        <v>0.05</v>
      </c>
      <c r="O6865" s="24">
        <v>19333.73</v>
      </c>
      <c r="P6865" s="26">
        <f t="shared" si="642"/>
        <v>0.25113952220214009</v>
      </c>
      <c r="Q6865" t="str">
        <f t="shared" si="643"/>
        <v>Medium</v>
      </c>
      <c r="R6865" t="str">
        <f t="shared" si="644"/>
        <v>Low</v>
      </c>
      <c r="S6865" s="23">
        <f t="shared" si="645"/>
        <v>2022</v>
      </c>
      <c r="T6865" s="23">
        <f t="shared" si="646"/>
        <v>1</v>
      </c>
      <c r="U6865" t="str">
        <f t="shared" si="647"/>
        <v>Jan-2022</v>
      </c>
    </row>
    <row r="6866" spans="1:21" x14ac:dyDescent="0.3">
      <c r="A6866" t="s">
        <v>8877</v>
      </c>
      <c r="B6866" s="22">
        <v>44798</v>
      </c>
      <c r="C6866" s="22">
        <v>44803</v>
      </c>
      <c r="D6866" s="23" t="s">
        <v>50</v>
      </c>
      <c r="E6866" s="23" t="s">
        <v>1778</v>
      </c>
      <c r="F6866" s="23" t="s">
        <v>80</v>
      </c>
      <c r="G6866" s="23" t="s">
        <v>63</v>
      </c>
      <c r="H6866" s="23" t="s">
        <v>64</v>
      </c>
      <c r="I6866" s="23" t="s">
        <v>83</v>
      </c>
      <c r="J6866" s="23" t="s">
        <v>84</v>
      </c>
      <c r="K6866" s="23" t="s">
        <v>125</v>
      </c>
      <c r="L6866" s="24">
        <v>4111.6499999999996</v>
      </c>
      <c r="M6866">
        <v>3</v>
      </c>
      <c r="N6866" s="25">
        <v>0.1</v>
      </c>
      <c r="O6866" s="24">
        <v>1050.01</v>
      </c>
      <c r="P6866" s="26">
        <f t="shared" si="642"/>
        <v>0.25537436309024358</v>
      </c>
      <c r="Q6866" t="str">
        <f t="shared" si="643"/>
        <v>Medium</v>
      </c>
      <c r="R6866" t="str">
        <f t="shared" si="644"/>
        <v>Low</v>
      </c>
      <c r="S6866" s="23">
        <f t="shared" si="645"/>
        <v>2022</v>
      </c>
      <c r="T6866" s="23">
        <f t="shared" si="646"/>
        <v>8</v>
      </c>
      <c r="U6866" t="str">
        <f t="shared" si="647"/>
        <v>Aug-2022</v>
      </c>
    </row>
    <row r="6867" spans="1:21" x14ac:dyDescent="0.3">
      <c r="A6867" t="s">
        <v>8878</v>
      </c>
      <c r="B6867" s="22">
        <v>45746</v>
      </c>
      <c r="C6867" s="22">
        <v>45748</v>
      </c>
      <c r="D6867" s="23" t="s">
        <v>78</v>
      </c>
      <c r="E6867" s="23" t="s">
        <v>324</v>
      </c>
      <c r="F6867" s="23" t="s">
        <v>71</v>
      </c>
      <c r="G6867" s="23" t="s">
        <v>81</v>
      </c>
      <c r="H6867" s="23" t="s">
        <v>82</v>
      </c>
      <c r="I6867" s="23" t="s">
        <v>96</v>
      </c>
      <c r="J6867" s="23" t="s">
        <v>97</v>
      </c>
      <c r="K6867" s="23" t="s">
        <v>416</v>
      </c>
      <c r="L6867" s="24">
        <v>87968.56</v>
      </c>
      <c r="M6867">
        <v>8</v>
      </c>
      <c r="N6867" s="25">
        <v>0.15</v>
      </c>
      <c r="O6867" s="24">
        <v>17469.900000000001</v>
      </c>
      <c r="P6867" s="26">
        <f t="shared" si="642"/>
        <v>0.19859254260840467</v>
      </c>
      <c r="Q6867" t="str">
        <f t="shared" si="643"/>
        <v>Low</v>
      </c>
      <c r="R6867" t="str">
        <f t="shared" si="644"/>
        <v>Medium</v>
      </c>
      <c r="S6867" s="23">
        <f t="shared" si="645"/>
        <v>2025</v>
      </c>
      <c r="T6867" s="23">
        <f t="shared" si="646"/>
        <v>3</v>
      </c>
      <c r="U6867" t="str">
        <f t="shared" si="647"/>
        <v>Mar-2025</v>
      </c>
    </row>
    <row r="6868" spans="1:21" x14ac:dyDescent="0.3">
      <c r="A6868" t="s">
        <v>8879</v>
      </c>
      <c r="B6868" s="22">
        <v>45976</v>
      </c>
      <c r="C6868" s="22">
        <v>45980</v>
      </c>
      <c r="D6868" s="23" t="s">
        <v>102</v>
      </c>
      <c r="E6868" s="23" t="s">
        <v>265</v>
      </c>
      <c r="F6868" s="23" t="s">
        <v>52</v>
      </c>
      <c r="G6868" s="23" t="s">
        <v>179</v>
      </c>
      <c r="H6868" s="23" t="s">
        <v>236</v>
      </c>
      <c r="I6868" s="23" t="s">
        <v>55</v>
      </c>
      <c r="J6868" s="23" t="s">
        <v>65</v>
      </c>
      <c r="K6868" s="23" t="s">
        <v>325</v>
      </c>
      <c r="L6868" s="24">
        <v>52823.35</v>
      </c>
      <c r="M6868">
        <v>5</v>
      </c>
      <c r="N6868" s="25">
        <v>0.15</v>
      </c>
      <c r="O6868" s="24">
        <v>7799.95</v>
      </c>
      <c r="P6868" s="26">
        <f t="shared" si="642"/>
        <v>0.14766102490659908</v>
      </c>
      <c r="Q6868" t="str">
        <f t="shared" si="643"/>
        <v>Low</v>
      </c>
      <c r="R6868" t="str">
        <f t="shared" si="644"/>
        <v>Medium</v>
      </c>
      <c r="S6868" s="23">
        <f t="shared" si="645"/>
        <v>2025</v>
      </c>
      <c r="T6868" s="23">
        <f t="shared" si="646"/>
        <v>11</v>
      </c>
      <c r="U6868" t="str">
        <f t="shared" si="647"/>
        <v>Nov-2025</v>
      </c>
    </row>
    <row r="6869" spans="1:21" x14ac:dyDescent="0.3">
      <c r="A6869" t="s">
        <v>8880</v>
      </c>
      <c r="B6869" s="22">
        <v>44821</v>
      </c>
      <c r="C6869" s="22">
        <v>44826</v>
      </c>
      <c r="D6869" s="23" t="s">
        <v>61</v>
      </c>
      <c r="E6869" s="23" t="s">
        <v>824</v>
      </c>
      <c r="F6869" s="23" t="s">
        <v>80</v>
      </c>
      <c r="G6869" s="23" t="s">
        <v>63</v>
      </c>
      <c r="H6869" s="23" t="s">
        <v>213</v>
      </c>
      <c r="I6869" s="23" t="s">
        <v>96</v>
      </c>
      <c r="J6869" s="23" t="s">
        <v>166</v>
      </c>
      <c r="K6869" s="23" t="s">
        <v>167</v>
      </c>
      <c r="L6869" s="24">
        <v>39899.120000000003</v>
      </c>
      <c r="M6869">
        <v>4</v>
      </c>
      <c r="N6869" s="25">
        <v>0.25</v>
      </c>
      <c r="O6869" s="24">
        <v>4516.53</v>
      </c>
      <c r="P6869" s="26">
        <f t="shared" si="642"/>
        <v>0.11319873721525686</v>
      </c>
      <c r="Q6869" t="str">
        <f t="shared" si="643"/>
        <v>Low</v>
      </c>
      <c r="R6869" t="str">
        <f t="shared" si="644"/>
        <v>High</v>
      </c>
      <c r="S6869" s="23">
        <f t="shared" si="645"/>
        <v>2022</v>
      </c>
      <c r="T6869" s="23">
        <f t="shared" si="646"/>
        <v>9</v>
      </c>
      <c r="U6869" t="str">
        <f t="shared" si="647"/>
        <v>Sep-2022</v>
      </c>
    </row>
    <row r="6870" spans="1:21" x14ac:dyDescent="0.3">
      <c r="A6870" t="s">
        <v>8881</v>
      </c>
      <c r="B6870" s="22">
        <v>45441</v>
      </c>
      <c r="C6870" s="22">
        <v>45445</v>
      </c>
      <c r="D6870" s="23" t="s">
        <v>78</v>
      </c>
      <c r="E6870" s="23" t="s">
        <v>893</v>
      </c>
      <c r="F6870" s="23" t="s">
        <v>52</v>
      </c>
      <c r="G6870" s="23" t="s">
        <v>81</v>
      </c>
      <c r="H6870" s="23" t="s">
        <v>284</v>
      </c>
      <c r="I6870" s="23" t="s">
        <v>55</v>
      </c>
      <c r="J6870" s="23" t="s">
        <v>141</v>
      </c>
      <c r="K6870" s="23" t="s">
        <v>241</v>
      </c>
      <c r="L6870" s="24">
        <v>10142.86</v>
      </c>
      <c r="M6870">
        <v>2</v>
      </c>
      <c r="N6870" s="25">
        <v>0.15</v>
      </c>
      <c r="O6870" s="24">
        <v>3026.95</v>
      </c>
      <c r="P6870" s="26">
        <f t="shared" si="642"/>
        <v>0.29843160607560387</v>
      </c>
      <c r="Q6870" t="str">
        <f t="shared" si="643"/>
        <v>Medium</v>
      </c>
      <c r="R6870" t="str">
        <f t="shared" si="644"/>
        <v>Medium</v>
      </c>
      <c r="S6870" s="23">
        <f t="shared" si="645"/>
        <v>2024</v>
      </c>
      <c r="T6870" s="23">
        <f t="shared" si="646"/>
        <v>5</v>
      </c>
      <c r="U6870" t="str">
        <f t="shared" si="647"/>
        <v>May-2024</v>
      </c>
    </row>
    <row r="6871" spans="1:21" x14ac:dyDescent="0.3">
      <c r="A6871" t="s">
        <v>8882</v>
      </c>
      <c r="B6871" s="22">
        <v>45201</v>
      </c>
      <c r="C6871" s="22">
        <v>45208</v>
      </c>
      <c r="D6871" s="23" t="s">
        <v>61</v>
      </c>
      <c r="E6871" s="23" t="s">
        <v>2256</v>
      </c>
      <c r="F6871" s="23" t="s">
        <v>80</v>
      </c>
      <c r="G6871" s="23" t="s">
        <v>63</v>
      </c>
      <c r="H6871" s="23" t="s">
        <v>213</v>
      </c>
      <c r="I6871" s="23" t="s">
        <v>96</v>
      </c>
      <c r="J6871" s="23" t="s">
        <v>111</v>
      </c>
      <c r="K6871" s="23" t="s">
        <v>112</v>
      </c>
      <c r="L6871" s="24">
        <v>5548.16</v>
      </c>
      <c r="M6871">
        <v>1</v>
      </c>
      <c r="N6871" s="25">
        <v>0</v>
      </c>
      <c r="O6871" s="24">
        <v>1876.65</v>
      </c>
      <c r="P6871" s="26">
        <f t="shared" si="642"/>
        <v>0.33824727477217675</v>
      </c>
      <c r="Q6871" t="str">
        <f t="shared" si="643"/>
        <v>High</v>
      </c>
      <c r="R6871" t="str">
        <f t="shared" si="644"/>
        <v>None</v>
      </c>
      <c r="S6871" s="23">
        <f t="shared" si="645"/>
        <v>2023</v>
      </c>
      <c r="T6871" s="23">
        <f t="shared" si="646"/>
        <v>10</v>
      </c>
      <c r="U6871" t="str">
        <f t="shared" si="647"/>
        <v>Oct-2023</v>
      </c>
    </row>
    <row r="6872" spans="1:21" x14ac:dyDescent="0.3">
      <c r="A6872" t="s">
        <v>8883</v>
      </c>
      <c r="B6872" s="22">
        <v>44751</v>
      </c>
      <c r="C6872" s="22">
        <v>44758</v>
      </c>
      <c r="D6872" s="23" t="s">
        <v>61</v>
      </c>
      <c r="E6872" s="23" t="s">
        <v>1125</v>
      </c>
      <c r="F6872" s="23" t="s">
        <v>52</v>
      </c>
      <c r="G6872" s="23" t="s">
        <v>72</v>
      </c>
      <c r="H6872" s="23" t="s">
        <v>117</v>
      </c>
      <c r="I6872" s="23" t="s">
        <v>55</v>
      </c>
      <c r="J6872" s="23" t="s">
        <v>173</v>
      </c>
      <c r="K6872" s="23" t="s">
        <v>174</v>
      </c>
      <c r="L6872" s="24">
        <v>29722.83</v>
      </c>
      <c r="M6872">
        <v>3</v>
      </c>
      <c r="N6872" s="25">
        <v>0.2</v>
      </c>
      <c r="O6872" s="24">
        <v>5027.96</v>
      </c>
      <c r="P6872" s="26">
        <f t="shared" si="642"/>
        <v>0.16916155022923457</v>
      </c>
      <c r="Q6872" t="str">
        <f t="shared" si="643"/>
        <v>Low</v>
      </c>
      <c r="R6872" t="str">
        <f t="shared" si="644"/>
        <v>Medium</v>
      </c>
      <c r="S6872" s="23">
        <f t="shared" si="645"/>
        <v>2022</v>
      </c>
      <c r="T6872" s="23">
        <f t="shared" si="646"/>
        <v>7</v>
      </c>
      <c r="U6872" t="str">
        <f t="shared" si="647"/>
        <v>Jul-2022</v>
      </c>
    </row>
    <row r="6873" spans="1:21" x14ac:dyDescent="0.3">
      <c r="A6873" t="s">
        <v>8884</v>
      </c>
      <c r="B6873" s="22">
        <v>44859</v>
      </c>
      <c r="C6873" s="22">
        <v>44866</v>
      </c>
      <c r="D6873" s="23" t="s">
        <v>50</v>
      </c>
      <c r="E6873" s="23" t="s">
        <v>165</v>
      </c>
      <c r="F6873" s="23" t="s">
        <v>71</v>
      </c>
      <c r="G6873" s="23" t="s">
        <v>72</v>
      </c>
      <c r="H6873" s="23" t="s">
        <v>346</v>
      </c>
      <c r="I6873" s="23" t="s">
        <v>118</v>
      </c>
      <c r="J6873" s="23" t="s">
        <v>303</v>
      </c>
      <c r="K6873" s="23" t="s">
        <v>491</v>
      </c>
      <c r="L6873" s="24">
        <v>69502.98</v>
      </c>
      <c r="M6873">
        <v>6</v>
      </c>
      <c r="N6873" s="25">
        <v>0.2</v>
      </c>
      <c r="O6873" s="24">
        <v>21284.16</v>
      </c>
      <c r="P6873" s="26">
        <f t="shared" si="642"/>
        <v>0.30623377587550926</v>
      </c>
      <c r="Q6873" t="str">
        <f t="shared" si="643"/>
        <v>High</v>
      </c>
      <c r="R6873" t="str">
        <f t="shared" si="644"/>
        <v>Medium</v>
      </c>
      <c r="S6873" s="23">
        <f t="shared" si="645"/>
        <v>2022</v>
      </c>
      <c r="T6873" s="23">
        <f t="shared" si="646"/>
        <v>10</v>
      </c>
      <c r="U6873" t="str">
        <f t="shared" si="647"/>
        <v>Oct-2022</v>
      </c>
    </row>
    <row r="6874" spans="1:21" x14ac:dyDescent="0.3">
      <c r="A6874" t="s">
        <v>8885</v>
      </c>
      <c r="B6874" s="22">
        <v>45489</v>
      </c>
      <c r="C6874" s="22">
        <v>45491</v>
      </c>
      <c r="D6874" s="23" t="s">
        <v>61</v>
      </c>
      <c r="E6874" s="23" t="s">
        <v>265</v>
      </c>
      <c r="F6874" s="23" t="s">
        <v>52</v>
      </c>
      <c r="G6874" s="23" t="s">
        <v>53</v>
      </c>
      <c r="H6874" s="23" t="s">
        <v>90</v>
      </c>
      <c r="I6874" s="23" t="s">
        <v>83</v>
      </c>
      <c r="J6874" s="23" t="s">
        <v>156</v>
      </c>
      <c r="K6874" s="23" t="s">
        <v>208</v>
      </c>
      <c r="L6874" s="24">
        <v>20022.36</v>
      </c>
      <c r="M6874">
        <v>3</v>
      </c>
      <c r="N6874" s="25">
        <v>0.15</v>
      </c>
      <c r="O6874" s="24">
        <v>4943.87</v>
      </c>
      <c r="P6874" s="26">
        <f t="shared" si="642"/>
        <v>0.24691744629504214</v>
      </c>
      <c r="Q6874" t="str">
        <f t="shared" si="643"/>
        <v>Medium</v>
      </c>
      <c r="R6874" t="str">
        <f t="shared" si="644"/>
        <v>Medium</v>
      </c>
      <c r="S6874" s="23">
        <f t="shared" si="645"/>
        <v>2024</v>
      </c>
      <c r="T6874" s="23">
        <f t="shared" si="646"/>
        <v>7</v>
      </c>
      <c r="U6874" t="str">
        <f t="shared" si="647"/>
        <v>Jul-2024</v>
      </c>
    </row>
    <row r="6875" spans="1:21" x14ac:dyDescent="0.3">
      <c r="A6875" t="s">
        <v>8886</v>
      </c>
      <c r="B6875" s="22">
        <v>45061</v>
      </c>
      <c r="C6875" s="22">
        <v>45065</v>
      </c>
      <c r="D6875" s="23" t="s">
        <v>102</v>
      </c>
      <c r="E6875" s="23" t="s">
        <v>746</v>
      </c>
      <c r="F6875" s="23" t="s">
        <v>52</v>
      </c>
      <c r="G6875" s="23" t="s">
        <v>179</v>
      </c>
      <c r="H6875" s="23" t="s">
        <v>236</v>
      </c>
      <c r="I6875" s="23" t="s">
        <v>118</v>
      </c>
      <c r="J6875" s="23" t="s">
        <v>230</v>
      </c>
      <c r="K6875" s="23" t="s">
        <v>356</v>
      </c>
      <c r="L6875" s="24">
        <v>46440.35</v>
      </c>
      <c r="M6875">
        <v>5</v>
      </c>
      <c r="N6875" s="25">
        <v>0</v>
      </c>
      <c r="O6875" s="24">
        <v>11153.1</v>
      </c>
      <c r="P6875" s="26">
        <f t="shared" si="642"/>
        <v>0.24015968871896962</v>
      </c>
      <c r="Q6875" t="str">
        <f t="shared" si="643"/>
        <v>Medium</v>
      </c>
      <c r="R6875" t="str">
        <f t="shared" si="644"/>
        <v>None</v>
      </c>
      <c r="S6875" s="23">
        <f t="shared" si="645"/>
        <v>2023</v>
      </c>
      <c r="T6875" s="23">
        <f t="shared" si="646"/>
        <v>5</v>
      </c>
      <c r="U6875" t="str">
        <f t="shared" si="647"/>
        <v>May-2023</v>
      </c>
    </row>
    <row r="6876" spans="1:21" x14ac:dyDescent="0.3">
      <c r="A6876" t="s">
        <v>8887</v>
      </c>
      <c r="B6876" s="22">
        <v>45160</v>
      </c>
      <c r="C6876" s="22">
        <v>45166</v>
      </c>
      <c r="D6876" s="23" t="s">
        <v>50</v>
      </c>
      <c r="E6876" s="23" t="s">
        <v>212</v>
      </c>
      <c r="F6876" s="23" t="s">
        <v>52</v>
      </c>
      <c r="G6876" s="23" t="s">
        <v>63</v>
      </c>
      <c r="H6876" s="23" t="s">
        <v>213</v>
      </c>
      <c r="I6876" s="23" t="s">
        <v>118</v>
      </c>
      <c r="J6876" s="23" t="s">
        <v>303</v>
      </c>
      <c r="K6876" s="23" t="s">
        <v>491</v>
      </c>
      <c r="L6876" s="24">
        <v>72108.960000000006</v>
      </c>
      <c r="M6876">
        <v>8</v>
      </c>
      <c r="N6876" s="25">
        <v>0.05</v>
      </c>
      <c r="O6876" s="24">
        <v>16997.939999999999</v>
      </c>
      <c r="P6876" s="26">
        <f t="shared" si="642"/>
        <v>0.23572576833724959</v>
      </c>
      <c r="Q6876" t="str">
        <f t="shared" si="643"/>
        <v>Medium</v>
      </c>
      <c r="R6876" t="str">
        <f t="shared" si="644"/>
        <v>Low</v>
      </c>
      <c r="S6876" s="23">
        <f t="shared" si="645"/>
        <v>2023</v>
      </c>
      <c r="T6876" s="23">
        <f t="shared" si="646"/>
        <v>8</v>
      </c>
      <c r="U6876" t="str">
        <f t="shared" si="647"/>
        <v>Aug-2023</v>
      </c>
    </row>
    <row r="6877" spans="1:21" x14ac:dyDescent="0.3">
      <c r="A6877" t="s">
        <v>8888</v>
      </c>
      <c r="B6877" s="22">
        <v>45173</v>
      </c>
      <c r="C6877" s="22">
        <v>45179</v>
      </c>
      <c r="D6877" s="23" t="s">
        <v>78</v>
      </c>
      <c r="E6877" s="23" t="s">
        <v>1195</v>
      </c>
      <c r="F6877" s="23" t="s">
        <v>52</v>
      </c>
      <c r="G6877" s="23" t="s">
        <v>179</v>
      </c>
      <c r="H6877" s="23" t="s">
        <v>180</v>
      </c>
      <c r="I6877" s="23" t="s">
        <v>118</v>
      </c>
      <c r="J6877" s="23" t="s">
        <v>191</v>
      </c>
      <c r="K6877" s="23" t="s">
        <v>829</v>
      </c>
      <c r="L6877" s="24">
        <v>35923.5</v>
      </c>
      <c r="M6877">
        <v>5</v>
      </c>
      <c r="N6877" s="25">
        <v>0.05</v>
      </c>
      <c r="O6877" s="24">
        <v>10395.700000000001</v>
      </c>
      <c r="P6877" s="26">
        <f t="shared" si="642"/>
        <v>0.28938438626525814</v>
      </c>
      <c r="Q6877" t="str">
        <f t="shared" si="643"/>
        <v>Medium</v>
      </c>
      <c r="R6877" t="str">
        <f t="shared" si="644"/>
        <v>Low</v>
      </c>
      <c r="S6877" s="23">
        <f t="shared" si="645"/>
        <v>2023</v>
      </c>
      <c r="T6877" s="23">
        <f t="shared" si="646"/>
        <v>9</v>
      </c>
      <c r="U6877" t="str">
        <f t="shared" si="647"/>
        <v>Sep-2023</v>
      </c>
    </row>
    <row r="6878" spans="1:21" x14ac:dyDescent="0.3">
      <c r="A6878" t="s">
        <v>8889</v>
      </c>
      <c r="B6878" s="22">
        <v>45311</v>
      </c>
      <c r="C6878" s="22">
        <v>45313</v>
      </c>
      <c r="D6878" s="23" t="s">
        <v>50</v>
      </c>
      <c r="E6878" s="23" t="s">
        <v>688</v>
      </c>
      <c r="F6878" s="23" t="s">
        <v>52</v>
      </c>
      <c r="G6878" s="23" t="s">
        <v>63</v>
      </c>
      <c r="H6878" s="23" t="s">
        <v>202</v>
      </c>
      <c r="I6878" s="23" t="s">
        <v>118</v>
      </c>
      <c r="J6878" s="23" t="s">
        <v>303</v>
      </c>
      <c r="K6878" s="23" t="s">
        <v>421</v>
      </c>
      <c r="L6878" s="24">
        <v>3744.41</v>
      </c>
      <c r="M6878">
        <v>1</v>
      </c>
      <c r="N6878" s="25">
        <v>0.1</v>
      </c>
      <c r="O6878" s="24">
        <v>1005.94</v>
      </c>
      <c r="P6878" s="26">
        <f t="shared" si="642"/>
        <v>0.26865113596000439</v>
      </c>
      <c r="Q6878" t="str">
        <f t="shared" si="643"/>
        <v>Medium</v>
      </c>
      <c r="R6878" t="str">
        <f t="shared" si="644"/>
        <v>Low</v>
      </c>
      <c r="S6878" s="23">
        <f t="shared" si="645"/>
        <v>2024</v>
      </c>
      <c r="T6878" s="23">
        <f t="shared" si="646"/>
        <v>1</v>
      </c>
      <c r="U6878" t="str">
        <f t="shared" si="647"/>
        <v>Jan-2024</v>
      </c>
    </row>
    <row r="6879" spans="1:21" x14ac:dyDescent="0.3">
      <c r="A6879" t="s">
        <v>8890</v>
      </c>
      <c r="B6879" s="22">
        <v>44852</v>
      </c>
      <c r="C6879" s="22">
        <v>44857</v>
      </c>
      <c r="D6879" s="23" t="s">
        <v>50</v>
      </c>
      <c r="E6879" s="23" t="s">
        <v>1574</v>
      </c>
      <c r="F6879" s="23" t="s">
        <v>52</v>
      </c>
      <c r="G6879" s="23" t="s">
        <v>179</v>
      </c>
      <c r="H6879" s="23" t="s">
        <v>180</v>
      </c>
      <c r="I6879" s="23" t="s">
        <v>83</v>
      </c>
      <c r="J6879" s="23" t="s">
        <v>156</v>
      </c>
      <c r="K6879" s="23" t="s">
        <v>157</v>
      </c>
      <c r="L6879" s="24">
        <v>56984.7</v>
      </c>
      <c r="M6879">
        <v>6</v>
      </c>
      <c r="N6879" s="25">
        <v>0.15</v>
      </c>
      <c r="O6879" s="24">
        <v>10162.93</v>
      </c>
      <c r="P6879" s="26">
        <f t="shared" si="642"/>
        <v>0.17834488906671442</v>
      </c>
      <c r="Q6879" t="str">
        <f t="shared" si="643"/>
        <v>Low</v>
      </c>
      <c r="R6879" t="str">
        <f t="shared" si="644"/>
        <v>Medium</v>
      </c>
      <c r="S6879" s="23">
        <f t="shared" si="645"/>
        <v>2022</v>
      </c>
      <c r="T6879" s="23">
        <f t="shared" si="646"/>
        <v>10</v>
      </c>
      <c r="U6879" t="str">
        <f t="shared" si="647"/>
        <v>Oct-2022</v>
      </c>
    </row>
    <row r="6880" spans="1:21" x14ac:dyDescent="0.3">
      <c r="A6880" t="s">
        <v>8891</v>
      </c>
      <c r="B6880" s="22">
        <v>44625</v>
      </c>
      <c r="C6880" s="22">
        <v>44626</v>
      </c>
      <c r="D6880" s="23" t="s">
        <v>50</v>
      </c>
      <c r="E6880" s="23" t="s">
        <v>1782</v>
      </c>
      <c r="F6880" s="23" t="s">
        <v>71</v>
      </c>
      <c r="G6880" s="23" t="s">
        <v>72</v>
      </c>
      <c r="H6880" s="23" t="s">
        <v>73</v>
      </c>
      <c r="I6880" s="23" t="s">
        <v>96</v>
      </c>
      <c r="J6880" s="23" t="s">
        <v>135</v>
      </c>
      <c r="K6880" s="23" t="s">
        <v>275</v>
      </c>
      <c r="L6880" s="24">
        <v>64766.8</v>
      </c>
      <c r="M6880">
        <v>5</v>
      </c>
      <c r="N6880" s="25">
        <v>0.15</v>
      </c>
      <c r="O6880" s="24">
        <v>18438.75</v>
      </c>
      <c r="P6880" s="26">
        <f t="shared" si="642"/>
        <v>0.28469447309423962</v>
      </c>
      <c r="Q6880" t="str">
        <f t="shared" si="643"/>
        <v>Medium</v>
      </c>
      <c r="R6880" t="str">
        <f t="shared" si="644"/>
        <v>Medium</v>
      </c>
      <c r="S6880" s="23">
        <f t="shared" si="645"/>
        <v>2022</v>
      </c>
      <c r="T6880" s="23">
        <f t="shared" si="646"/>
        <v>3</v>
      </c>
      <c r="U6880" t="str">
        <f t="shared" si="647"/>
        <v>Mar-2022</v>
      </c>
    </row>
    <row r="6881" spans="1:21" x14ac:dyDescent="0.3">
      <c r="A6881" t="s">
        <v>8892</v>
      </c>
      <c r="B6881" s="22">
        <v>44850</v>
      </c>
      <c r="C6881" s="22">
        <v>44856</v>
      </c>
      <c r="D6881" s="23" t="s">
        <v>102</v>
      </c>
      <c r="E6881" s="23" t="s">
        <v>858</v>
      </c>
      <c r="F6881" s="23" t="s">
        <v>52</v>
      </c>
      <c r="G6881" s="23" t="s">
        <v>179</v>
      </c>
      <c r="H6881" s="23" t="s">
        <v>236</v>
      </c>
      <c r="I6881" s="23" t="s">
        <v>55</v>
      </c>
      <c r="J6881" s="23" t="s">
        <v>173</v>
      </c>
      <c r="K6881" s="23" t="s">
        <v>735</v>
      </c>
      <c r="L6881" s="24">
        <v>21612.6</v>
      </c>
      <c r="M6881">
        <v>4</v>
      </c>
      <c r="N6881" s="25">
        <v>0.2</v>
      </c>
      <c r="O6881" s="24">
        <v>3545.37</v>
      </c>
      <c r="P6881" s="26">
        <f t="shared" si="642"/>
        <v>0.16404180894478221</v>
      </c>
      <c r="Q6881" t="str">
        <f t="shared" si="643"/>
        <v>Low</v>
      </c>
      <c r="R6881" t="str">
        <f t="shared" si="644"/>
        <v>Medium</v>
      </c>
      <c r="S6881" s="23">
        <f t="shared" si="645"/>
        <v>2022</v>
      </c>
      <c r="T6881" s="23">
        <f t="shared" si="646"/>
        <v>10</v>
      </c>
      <c r="U6881" t="str">
        <f t="shared" si="647"/>
        <v>Oct-2022</v>
      </c>
    </row>
    <row r="6882" spans="1:21" x14ac:dyDescent="0.3">
      <c r="A6882" t="s">
        <v>8893</v>
      </c>
      <c r="B6882" s="22">
        <v>44712</v>
      </c>
      <c r="C6882" s="22">
        <v>44714</v>
      </c>
      <c r="D6882" s="23" t="s">
        <v>78</v>
      </c>
      <c r="E6882" s="23" t="s">
        <v>465</v>
      </c>
      <c r="F6882" s="23" t="s">
        <v>71</v>
      </c>
      <c r="G6882" s="23" t="s">
        <v>53</v>
      </c>
      <c r="H6882" s="23" t="s">
        <v>54</v>
      </c>
      <c r="I6882" s="23" t="s">
        <v>83</v>
      </c>
      <c r="J6882" s="23" t="s">
        <v>84</v>
      </c>
      <c r="K6882" s="23" t="s">
        <v>85</v>
      </c>
      <c r="L6882" s="24">
        <v>28922.13</v>
      </c>
      <c r="M6882">
        <v>3</v>
      </c>
      <c r="N6882" s="25">
        <v>0.1</v>
      </c>
      <c r="O6882" s="24">
        <v>10049.99</v>
      </c>
      <c r="P6882" s="26">
        <f t="shared" si="642"/>
        <v>0.34748443492923931</v>
      </c>
      <c r="Q6882" t="str">
        <f t="shared" si="643"/>
        <v>High</v>
      </c>
      <c r="R6882" t="str">
        <f t="shared" si="644"/>
        <v>Low</v>
      </c>
      <c r="S6882" s="23">
        <f t="shared" si="645"/>
        <v>2022</v>
      </c>
      <c r="T6882" s="23">
        <f t="shared" si="646"/>
        <v>5</v>
      </c>
      <c r="U6882" t="str">
        <f t="shared" si="647"/>
        <v>May-2022</v>
      </c>
    </row>
    <row r="6883" spans="1:21" x14ac:dyDescent="0.3">
      <c r="A6883" t="s">
        <v>8894</v>
      </c>
      <c r="B6883" s="22">
        <v>45754</v>
      </c>
      <c r="C6883" s="22">
        <v>45755</v>
      </c>
      <c r="D6883" s="23" t="s">
        <v>78</v>
      </c>
      <c r="E6883" s="23" t="s">
        <v>444</v>
      </c>
      <c r="F6883" s="23" t="s">
        <v>52</v>
      </c>
      <c r="G6883" s="23" t="s">
        <v>72</v>
      </c>
      <c r="H6883" s="23" t="s">
        <v>117</v>
      </c>
      <c r="I6883" s="23" t="s">
        <v>96</v>
      </c>
      <c r="J6883" s="23" t="s">
        <v>111</v>
      </c>
      <c r="K6883" s="23" t="s">
        <v>328</v>
      </c>
      <c r="L6883" s="24">
        <v>18219.14</v>
      </c>
      <c r="M6883">
        <v>2</v>
      </c>
      <c r="N6883" s="25">
        <v>0.1</v>
      </c>
      <c r="O6883" s="24">
        <v>5393.8</v>
      </c>
      <c r="P6883" s="26">
        <f t="shared" si="642"/>
        <v>0.29605129550571546</v>
      </c>
      <c r="Q6883" t="str">
        <f t="shared" si="643"/>
        <v>Medium</v>
      </c>
      <c r="R6883" t="str">
        <f t="shared" si="644"/>
        <v>Low</v>
      </c>
      <c r="S6883" s="23">
        <f t="shared" si="645"/>
        <v>2025</v>
      </c>
      <c r="T6883" s="23">
        <f t="shared" si="646"/>
        <v>4</v>
      </c>
      <c r="U6883" t="str">
        <f t="shared" si="647"/>
        <v>Apr-2025</v>
      </c>
    </row>
    <row r="6884" spans="1:21" x14ac:dyDescent="0.3">
      <c r="A6884" t="s">
        <v>8895</v>
      </c>
      <c r="B6884" s="22">
        <v>44898</v>
      </c>
      <c r="C6884" s="22">
        <v>44900</v>
      </c>
      <c r="D6884" s="23" t="s">
        <v>78</v>
      </c>
      <c r="E6884" s="23" t="s">
        <v>722</v>
      </c>
      <c r="F6884" s="23" t="s">
        <v>71</v>
      </c>
      <c r="G6884" s="23" t="s">
        <v>72</v>
      </c>
      <c r="H6884" s="23" t="s">
        <v>104</v>
      </c>
      <c r="I6884" s="23" t="s">
        <v>55</v>
      </c>
      <c r="J6884" s="23" t="s">
        <v>141</v>
      </c>
      <c r="K6884" s="23" t="s">
        <v>241</v>
      </c>
      <c r="L6884" s="24">
        <v>75313.89</v>
      </c>
      <c r="M6884">
        <v>9</v>
      </c>
      <c r="N6884" s="25">
        <v>0.15</v>
      </c>
      <c r="O6884" s="24">
        <v>22489.23</v>
      </c>
      <c r="P6884" s="26">
        <f t="shared" si="642"/>
        <v>0.29860667135902819</v>
      </c>
      <c r="Q6884" t="str">
        <f t="shared" si="643"/>
        <v>Medium</v>
      </c>
      <c r="R6884" t="str">
        <f t="shared" si="644"/>
        <v>Medium</v>
      </c>
      <c r="S6884" s="23">
        <f t="shared" si="645"/>
        <v>2022</v>
      </c>
      <c r="T6884" s="23">
        <f t="shared" si="646"/>
        <v>12</v>
      </c>
      <c r="U6884" t="str">
        <f t="shared" si="647"/>
        <v>Dec-2022</v>
      </c>
    </row>
    <row r="6885" spans="1:21" x14ac:dyDescent="0.3">
      <c r="A6885" t="s">
        <v>8896</v>
      </c>
      <c r="B6885" s="22">
        <v>45929</v>
      </c>
      <c r="C6885" s="22">
        <v>45931</v>
      </c>
      <c r="D6885" s="23" t="s">
        <v>50</v>
      </c>
      <c r="E6885" s="23" t="s">
        <v>1398</v>
      </c>
      <c r="F6885" s="23" t="s">
        <v>71</v>
      </c>
      <c r="G6885" s="23" t="s">
        <v>179</v>
      </c>
      <c r="H6885" s="23" t="s">
        <v>180</v>
      </c>
      <c r="I6885" s="23" t="s">
        <v>96</v>
      </c>
      <c r="J6885" s="23" t="s">
        <v>111</v>
      </c>
      <c r="K6885" s="23" t="s">
        <v>328</v>
      </c>
      <c r="L6885" s="24">
        <v>24111.279999999999</v>
      </c>
      <c r="M6885">
        <v>8</v>
      </c>
      <c r="N6885" s="25">
        <v>0.1</v>
      </c>
      <c r="O6885" s="24">
        <v>5612.44</v>
      </c>
      <c r="P6885" s="26">
        <f t="shared" si="642"/>
        <v>0.23277237873725493</v>
      </c>
      <c r="Q6885" t="str">
        <f t="shared" si="643"/>
        <v>Medium</v>
      </c>
      <c r="R6885" t="str">
        <f t="shared" si="644"/>
        <v>Low</v>
      </c>
      <c r="S6885" s="23">
        <f t="shared" si="645"/>
        <v>2025</v>
      </c>
      <c r="T6885" s="23">
        <f t="shared" si="646"/>
        <v>9</v>
      </c>
      <c r="U6885" t="str">
        <f t="shared" si="647"/>
        <v>Sep-2025</v>
      </c>
    </row>
    <row r="6886" spans="1:21" x14ac:dyDescent="0.3">
      <c r="A6886" t="s">
        <v>8897</v>
      </c>
      <c r="B6886" s="22">
        <v>44954</v>
      </c>
      <c r="C6886" s="22">
        <v>44959</v>
      </c>
      <c r="D6886" s="23" t="s">
        <v>50</v>
      </c>
      <c r="E6886" s="23" t="s">
        <v>129</v>
      </c>
      <c r="F6886" s="23" t="s">
        <v>52</v>
      </c>
      <c r="G6886" s="23" t="s">
        <v>63</v>
      </c>
      <c r="H6886" s="23" t="s">
        <v>213</v>
      </c>
      <c r="I6886" s="23" t="s">
        <v>55</v>
      </c>
      <c r="J6886" s="23" t="s">
        <v>141</v>
      </c>
      <c r="K6886" s="23" t="s">
        <v>142</v>
      </c>
      <c r="L6886" s="24">
        <v>33526.639999999999</v>
      </c>
      <c r="M6886">
        <v>7</v>
      </c>
      <c r="N6886" s="25">
        <v>0.1</v>
      </c>
      <c r="O6886" s="24">
        <v>9201.32</v>
      </c>
      <c r="P6886" s="26">
        <f t="shared" si="642"/>
        <v>0.2744480210364057</v>
      </c>
      <c r="Q6886" t="str">
        <f t="shared" si="643"/>
        <v>Medium</v>
      </c>
      <c r="R6886" t="str">
        <f t="shared" si="644"/>
        <v>Low</v>
      </c>
      <c r="S6886" s="23">
        <f t="shared" si="645"/>
        <v>2023</v>
      </c>
      <c r="T6886" s="23">
        <f t="shared" si="646"/>
        <v>1</v>
      </c>
      <c r="U6886" t="str">
        <f t="shared" si="647"/>
        <v>Jan-2023</v>
      </c>
    </row>
    <row r="6887" spans="1:21" x14ac:dyDescent="0.3">
      <c r="A6887" t="s">
        <v>8898</v>
      </c>
      <c r="B6887" s="22">
        <v>45944</v>
      </c>
      <c r="C6887" s="22">
        <v>45948</v>
      </c>
      <c r="D6887" s="23" t="s">
        <v>50</v>
      </c>
      <c r="E6887" s="23" t="s">
        <v>648</v>
      </c>
      <c r="F6887" s="23" t="s">
        <v>71</v>
      </c>
      <c r="G6887" s="23" t="s">
        <v>81</v>
      </c>
      <c r="H6887" s="23" t="s">
        <v>82</v>
      </c>
      <c r="I6887" s="23" t="s">
        <v>55</v>
      </c>
      <c r="J6887" s="23" t="s">
        <v>56</v>
      </c>
      <c r="K6887" s="23" t="s">
        <v>151</v>
      </c>
      <c r="L6887" s="24">
        <v>34617.800000000003</v>
      </c>
      <c r="M6887">
        <v>5</v>
      </c>
      <c r="N6887" s="25">
        <v>0.1</v>
      </c>
      <c r="O6887" s="24">
        <v>12211.52</v>
      </c>
      <c r="P6887" s="26">
        <f t="shared" si="642"/>
        <v>0.35275263014980729</v>
      </c>
      <c r="Q6887" t="str">
        <f t="shared" si="643"/>
        <v>High</v>
      </c>
      <c r="R6887" t="str">
        <f t="shared" si="644"/>
        <v>Low</v>
      </c>
      <c r="S6887" s="23">
        <f t="shared" si="645"/>
        <v>2025</v>
      </c>
      <c r="T6887" s="23">
        <f t="shared" si="646"/>
        <v>10</v>
      </c>
      <c r="U6887" t="str">
        <f t="shared" si="647"/>
        <v>Oct-2025</v>
      </c>
    </row>
    <row r="6888" spans="1:21" x14ac:dyDescent="0.3">
      <c r="A6888" t="s">
        <v>8899</v>
      </c>
      <c r="B6888" s="22">
        <v>45053</v>
      </c>
      <c r="C6888" s="22">
        <v>45057</v>
      </c>
      <c r="D6888" s="23" t="s">
        <v>50</v>
      </c>
      <c r="E6888" s="23" t="s">
        <v>378</v>
      </c>
      <c r="F6888" s="23" t="s">
        <v>52</v>
      </c>
      <c r="G6888" s="23" t="s">
        <v>63</v>
      </c>
      <c r="H6888" s="23" t="s">
        <v>213</v>
      </c>
      <c r="I6888" s="23" t="s">
        <v>118</v>
      </c>
      <c r="J6888" s="23" t="s">
        <v>230</v>
      </c>
      <c r="K6888" s="23" t="s">
        <v>351</v>
      </c>
      <c r="L6888" s="24">
        <v>81050.899999999994</v>
      </c>
      <c r="M6888">
        <v>7</v>
      </c>
      <c r="N6888" s="25">
        <v>0</v>
      </c>
      <c r="O6888" s="24">
        <v>15746.09</v>
      </c>
      <c r="P6888" s="26">
        <f t="shared" si="642"/>
        <v>0.19427409195949707</v>
      </c>
      <c r="Q6888" t="str">
        <f t="shared" si="643"/>
        <v>Low</v>
      </c>
      <c r="R6888" t="str">
        <f t="shared" si="644"/>
        <v>None</v>
      </c>
      <c r="S6888" s="23">
        <f t="shared" si="645"/>
        <v>2023</v>
      </c>
      <c r="T6888" s="23">
        <f t="shared" si="646"/>
        <v>5</v>
      </c>
      <c r="U6888" t="str">
        <f t="shared" si="647"/>
        <v>May-2023</v>
      </c>
    </row>
    <row r="6889" spans="1:21" x14ac:dyDescent="0.3">
      <c r="A6889" t="s">
        <v>8900</v>
      </c>
      <c r="B6889" s="22">
        <v>45613</v>
      </c>
      <c r="C6889" s="22">
        <v>45614</v>
      </c>
      <c r="D6889" s="23" t="s">
        <v>50</v>
      </c>
      <c r="E6889" s="23" t="s">
        <v>2022</v>
      </c>
      <c r="F6889" s="23" t="s">
        <v>71</v>
      </c>
      <c r="G6889" s="23" t="s">
        <v>72</v>
      </c>
      <c r="H6889" s="23" t="s">
        <v>117</v>
      </c>
      <c r="I6889" s="23" t="s">
        <v>83</v>
      </c>
      <c r="J6889" s="23" t="s">
        <v>156</v>
      </c>
      <c r="K6889" s="23" t="s">
        <v>157</v>
      </c>
      <c r="L6889" s="24">
        <v>59317.440000000002</v>
      </c>
      <c r="M6889">
        <v>8</v>
      </c>
      <c r="N6889" s="25">
        <v>0.05</v>
      </c>
      <c r="O6889" s="24">
        <v>16819.689999999999</v>
      </c>
      <c r="P6889" s="26">
        <f t="shared" si="642"/>
        <v>0.28355387555498007</v>
      </c>
      <c r="Q6889" t="str">
        <f t="shared" si="643"/>
        <v>Medium</v>
      </c>
      <c r="R6889" t="str">
        <f t="shared" si="644"/>
        <v>Low</v>
      </c>
      <c r="S6889" s="23">
        <f t="shared" si="645"/>
        <v>2024</v>
      </c>
      <c r="T6889" s="23">
        <f t="shared" si="646"/>
        <v>11</v>
      </c>
      <c r="U6889" t="str">
        <f t="shared" si="647"/>
        <v>Nov-2024</v>
      </c>
    </row>
    <row r="6890" spans="1:21" x14ac:dyDescent="0.3">
      <c r="A6890" t="s">
        <v>8901</v>
      </c>
      <c r="B6890" s="22">
        <v>44747</v>
      </c>
      <c r="C6890" s="22">
        <v>44750</v>
      </c>
      <c r="D6890" s="23" t="s">
        <v>102</v>
      </c>
      <c r="E6890" s="23" t="s">
        <v>2446</v>
      </c>
      <c r="F6890" s="23" t="s">
        <v>80</v>
      </c>
      <c r="G6890" s="23" t="s">
        <v>53</v>
      </c>
      <c r="H6890" s="23" t="s">
        <v>110</v>
      </c>
      <c r="I6890" s="23" t="s">
        <v>55</v>
      </c>
      <c r="J6890" s="23" t="s">
        <v>141</v>
      </c>
      <c r="K6890" s="23" t="s">
        <v>978</v>
      </c>
      <c r="L6890" s="24">
        <v>55703.34</v>
      </c>
      <c r="M6890">
        <v>7</v>
      </c>
      <c r="N6890" s="25">
        <v>0.1</v>
      </c>
      <c r="O6890" s="24">
        <v>10510.94</v>
      </c>
      <c r="P6890" s="26">
        <f t="shared" si="642"/>
        <v>0.18869496873975602</v>
      </c>
      <c r="Q6890" t="str">
        <f t="shared" si="643"/>
        <v>Low</v>
      </c>
      <c r="R6890" t="str">
        <f t="shared" si="644"/>
        <v>Low</v>
      </c>
      <c r="S6890" s="23">
        <f t="shared" si="645"/>
        <v>2022</v>
      </c>
      <c r="T6890" s="23">
        <f t="shared" si="646"/>
        <v>7</v>
      </c>
      <c r="U6890" t="str">
        <f t="shared" si="647"/>
        <v>Jul-2022</v>
      </c>
    </row>
    <row r="6891" spans="1:21" x14ac:dyDescent="0.3">
      <c r="A6891" t="s">
        <v>8902</v>
      </c>
      <c r="B6891" s="22">
        <v>45026</v>
      </c>
      <c r="C6891" s="22">
        <v>45033</v>
      </c>
      <c r="D6891" s="23" t="s">
        <v>61</v>
      </c>
      <c r="E6891" s="23" t="s">
        <v>374</v>
      </c>
      <c r="F6891" s="23" t="s">
        <v>71</v>
      </c>
      <c r="G6891" s="23" t="s">
        <v>53</v>
      </c>
      <c r="H6891" s="23" t="s">
        <v>54</v>
      </c>
      <c r="I6891" s="23" t="s">
        <v>55</v>
      </c>
      <c r="J6891" s="23" t="s">
        <v>141</v>
      </c>
      <c r="K6891" s="23" t="s">
        <v>978</v>
      </c>
      <c r="L6891" s="24">
        <v>76236.899999999994</v>
      </c>
      <c r="M6891">
        <v>6</v>
      </c>
      <c r="N6891" s="25">
        <v>0.25</v>
      </c>
      <c r="O6891" s="24">
        <v>10274.52</v>
      </c>
      <c r="P6891" s="26">
        <f t="shared" si="642"/>
        <v>0.13477095737103686</v>
      </c>
      <c r="Q6891" t="str">
        <f t="shared" si="643"/>
        <v>Low</v>
      </c>
      <c r="R6891" t="str">
        <f t="shared" si="644"/>
        <v>High</v>
      </c>
      <c r="S6891" s="23">
        <f t="shared" si="645"/>
        <v>2023</v>
      </c>
      <c r="T6891" s="23">
        <f t="shared" si="646"/>
        <v>4</v>
      </c>
      <c r="U6891" t="str">
        <f t="shared" si="647"/>
        <v>Apr-2023</v>
      </c>
    </row>
    <row r="6892" spans="1:21" x14ac:dyDescent="0.3">
      <c r="A6892" t="s">
        <v>8903</v>
      </c>
      <c r="B6892" s="22">
        <v>45983</v>
      </c>
      <c r="C6892" s="22">
        <v>45985</v>
      </c>
      <c r="D6892" s="23" t="s">
        <v>78</v>
      </c>
      <c r="E6892" s="23" t="s">
        <v>1707</v>
      </c>
      <c r="F6892" s="23" t="s">
        <v>71</v>
      </c>
      <c r="G6892" s="23" t="s">
        <v>53</v>
      </c>
      <c r="H6892" s="23" t="s">
        <v>54</v>
      </c>
      <c r="I6892" s="23" t="s">
        <v>83</v>
      </c>
      <c r="J6892" s="23" t="s">
        <v>84</v>
      </c>
      <c r="K6892" s="23" t="s">
        <v>257</v>
      </c>
      <c r="L6892" s="24">
        <v>7947</v>
      </c>
      <c r="M6892">
        <v>4</v>
      </c>
      <c r="N6892" s="25">
        <v>0.25</v>
      </c>
      <c r="O6892" s="24">
        <v>2327.4299999999998</v>
      </c>
      <c r="P6892" s="26">
        <f t="shared" si="642"/>
        <v>0.2928690071725179</v>
      </c>
      <c r="Q6892" t="str">
        <f t="shared" si="643"/>
        <v>Medium</v>
      </c>
      <c r="R6892" t="str">
        <f t="shared" si="644"/>
        <v>High</v>
      </c>
      <c r="S6892" s="23">
        <f t="shared" si="645"/>
        <v>2025</v>
      </c>
      <c r="T6892" s="23">
        <f t="shared" si="646"/>
        <v>11</v>
      </c>
      <c r="U6892" t="str">
        <f t="shared" si="647"/>
        <v>Nov-2025</v>
      </c>
    </row>
    <row r="6893" spans="1:21" x14ac:dyDescent="0.3">
      <c r="A6893" t="s">
        <v>8904</v>
      </c>
      <c r="B6893" s="22">
        <v>45052</v>
      </c>
      <c r="C6893" s="22">
        <v>45055</v>
      </c>
      <c r="D6893" s="23" t="s">
        <v>61</v>
      </c>
      <c r="E6893" s="23" t="s">
        <v>1952</v>
      </c>
      <c r="F6893" s="23" t="s">
        <v>71</v>
      </c>
      <c r="G6893" s="23" t="s">
        <v>53</v>
      </c>
      <c r="H6893" s="23" t="s">
        <v>110</v>
      </c>
      <c r="I6893" s="23" t="s">
        <v>55</v>
      </c>
      <c r="J6893" s="23" t="s">
        <v>173</v>
      </c>
      <c r="K6893" s="23" t="s">
        <v>735</v>
      </c>
      <c r="L6893" s="24">
        <v>23465.52</v>
      </c>
      <c r="M6893">
        <v>8</v>
      </c>
      <c r="N6893" s="25">
        <v>0.25</v>
      </c>
      <c r="O6893" s="24">
        <v>6343.88</v>
      </c>
      <c r="P6893" s="26">
        <f t="shared" si="642"/>
        <v>0.27034900569005077</v>
      </c>
      <c r="Q6893" t="str">
        <f t="shared" si="643"/>
        <v>Medium</v>
      </c>
      <c r="R6893" t="str">
        <f t="shared" si="644"/>
        <v>High</v>
      </c>
      <c r="S6893" s="23">
        <f t="shared" si="645"/>
        <v>2023</v>
      </c>
      <c r="T6893" s="23">
        <f t="shared" si="646"/>
        <v>5</v>
      </c>
      <c r="U6893" t="str">
        <f t="shared" si="647"/>
        <v>May-2023</v>
      </c>
    </row>
    <row r="6894" spans="1:21" x14ac:dyDescent="0.3">
      <c r="A6894" t="s">
        <v>8905</v>
      </c>
      <c r="B6894" s="22">
        <v>45226</v>
      </c>
      <c r="C6894" s="22">
        <v>45228</v>
      </c>
      <c r="D6894" s="23" t="s">
        <v>78</v>
      </c>
      <c r="E6894" s="23" t="s">
        <v>954</v>
      </c>
      <c r="F6894" s="23" t="s">
        <v>52</v>
      </c>
      <c r="G6894" s="23" t="s">
        <v>53</v>
      </c>
      <c r="H6894" s="23" t="s">
        <v>54</v>
      </c>
      <c r="I6894" s="23" t="s">
        <v>55</v>
      </c>
      <c r="J6894" s="23" t="s">
        <v>65</v>
      </c>
      <c r="K6894" s="23" t="s">
        <v>91</v>
      </c>
      <c r="L6894" s="24">
        <v>107636.16</v>
      </c>
      <c r="M6894">
        <v>8</v>
      </c>
      <c r="N6894" s="25">
        <v>0.05</v>
      </c>
      <c r="O6894" s="24">
        <v>33815.910000000003</v>
      </c>
      <c r="P6894" s="26">
        <f t="shared" si="642"/>
        <v>0.31416867714344326</v>
      </c>
      <c r="Q6894" t="str">
        <f t="shared" si="643"/>
        <v>High</v>
      </c>
      <c r="R6894" t="str">
        <f t="shared" si="644"/>
        <v>Low</v>
      </c>
      <c r="S6894" s="23">
        <f t="shared" si="645"/>
        <v>2023</v>
      </c>
      <c r="T6894" s="23">
        <f t="shared" si="646"/>
        <v>10</v>
      </c>
      <c r="U6894" t="str">
        <f t="shared" si="647"/>
        <v>Oct-2023</v>
      </c>
    </row>
    <row r="6895" spans="1:21" x14ac:dyDescent="0.3">
      <c r="A6895" t="s">
        <v>8906</v>
      </c>
      <c r="B6895" s="22">
        <v>44809</v>
      </c>
      <c r="C6895" s="22">
        <v>44813</v>
      </c>
      <c r="D6895" s="23" t="s">
        <v>102</v>
      </c>
      <c r="E6895" s="23" t="s">
        <v>2373</v>
      </c>
      <c r="F6895" s="23" t="s">
        <v>80</v>
      </c>
      <c r="G6895" s="23" t="s">
        <v>63</v>
      </c>
      <c r="H6895" s="23" t="s">
        <v>213</v>
      </c>
      <c r="I6895" s="23" t="s">
        <v>118</v>
      </c>
      <c r="J6895" s="23" t="s">
        <v>230</v>
      </c>
      <c r="K6895" s="23" t="s">
        <v>356</v>
      </c>
      <c r="L6895" s="24">
        <v>1924.17</v>
      </c>
      <c r="M6895">
        <v>3</v>
      </c>
      <c r="N6895" s="25">
        <v>0.2</v>
      </c>
      <c r="O6895" s="24">
        <v>342.05</v>
      </c>
      <c r="P6895" s="26">
        <f t="shared" si="642"/>
        <v>0.17776495839764678</v>
      </c>
      <c r="Q6895" t="str">
        <f t="shared" si="643"/>
        <v>Low</v>
      </c>
      <c r="R6895" t="str">
        <f t="shared" si="644"/>
        <v>Medium</v>
      </c>
      <c r="S6895" s="23">
        <f t="shared" si="645"/>
        <v>2022</v>
      </c>
      <c r="T6895" s="23">
        <f t="shared" si="646"/>
        <v>9</v>
      </c>
      <c r="U6895" t="str">
        <f t="shared" si="647"/>
        <v>Sep-2022</v>
      </c>
    </row>
    <row r="6896" spans="1:21" x14ac:dyDescent="0.3">
      <c r="A6896" t="s">
        <v>8907</v>
      </c>
      <c r="B6896" s="22">
        <v>45789</v>
      </c>
      <c r="C6896" s="22">
        <v>45794</v>
      </c>
      <c r="D6896" s="23" t="s">
        <v>78</v>
      </c>
      <c r="E6896" s="23" t="s">
        <v>656</v>
      </c>
      <c r="F6896" s="23" t="s">
        <v>71</v>
      </c>
      <c r="G6896" s="23" t="s">
        <v>53</v>
      </c>
      <c r="H6896" s="23" t="s">
        <v>246</v>
      </c>
      <c r="I6896" s="23" t="s">
        <v>83</v>
      </c>
      <c r="J6896" s="23" t="s">
        <v>449</v>
      </c>
      <c r="K6896" s="23" t="s">
        <v>450</v>
      </c>
      <c r="L6896" s="24">
        <v>16488.54</v>
      </c>
      <c r="M6896">
        <v>9</v>
      </c>
      <c r="N6896" s="25">
        <v>0.05</v>
      </c>
      <c r="O6896" s="24">
        <v>3446.04</v>
      </c>
      <c r="P6896" s="26">
        <f t="shared" si="642"/>
        <v>0.20899606635881648</v>
      </c>
      <c r="Q6896" t="str">
        <f t="shared" si="643"/>
        <v>Medium</v>
      </c>
      <c r="R6896" t="str">
        <f t="shared" si="644"/>
        <v>Low</v>
      </c>
      <c r="S6896" s="23">
        <f t="shared" si="645"/>
        <v>2025</v>
      </c>
      <c r="T6896" s="23">
        <f t="shared" si="646"/>
        <v>5</v>
      </c>
      <c r="U6896" t="str">
        <f t="shared" si="647"/>
        <v>May-2025</v>
      </c>
    </row>
    <row r="6897" spans="1:21" x14ac:dyDescent="0.3">
      <c r="A6897" t="s">
        <v>8908</v>
      </c>
      <c r="B6897" s="22">
        <v>44580</v>
      </c>
      <c r="C6897" s="22">
        <v>44585</v>
      </c>
      <c r="D6897" s="23" t="s">
        <v>50</v>
      </c>
      <c r="E6897" s="23" t="s">
        <v>966</v>
      </c>
      <c r="F6897" s="23" t="s">
        <v>52</v>
      </c>
      <c r="G6897" s="23" t="s">
        <v>179</v>
      </c>
      <c r="H6897" s="23" t="s">
        <v>180</v>
      </c>
      <c r="I6897" s="23" t="s">
        <v>118</v>
      </c>
      <c r="J6897" s="23" t="s">
        <v>230</v>
      </c>
      <c r="K6897" s="23" t="s">
        <v>351</v>
      </c>
      <c r="L6897" s="24">
        <v>19765.080000000002</v>
      </c>
      <c r="M6897">
        <v>3</v>
      </c>
      <c r="N6897" s="25">
        <v>0.15</v>
      </c>
      <c r="O6897" s="24">
        <v>3924.31</v>
      </c>
      <c r="P6897" s="26">
        <f t="shared" si="642"/>
        <v>0.19854764058632698</v>
      </c>
      <c r="Q6897" t="str">
        <f t="shared" si="643"/>
        <v>Low</v>
      </c>
      <c r="R6897" t="str">
        <f t="shared" si="644"/>
        <v>Medium</v>
      </c>
      <c r="S6897" s="23">
        <f t="shared" si="645"/>
        <v>2022</v>
      </c>
      <c r="T6897" s="23">
        <f t="shared" si="646"/>
        <v>1</v>
      </c>
      <c r="U6897" t="str">
        <f t="shared" si="647"/>
        <v>Jan-2022</v>
      </c>
    </row>
    <row r="6898" spans="1:21" x14ac:dyDescent="0.3">
      <c r="A6898" t="s">
        <v>8909</v>
      </c>
      <c r="B6898" s="22">
        <v>45620</v>
      </c>
      <c r="C6898" s="22">
        <v>45624</v>
      </c>
      <c r="D6898" s="23" t="s">
        <v>102</v>
      </c>
      <c r="E6898" s="23" t="s">
        <v>1145</v>
      </c>
      <c r="F6898" s="23" t="s">
        <v>71</v>
      </c>
      <c r="G6898" s="23" t="s">
        <v>179</v>
      </c>
      <c r="H6898" s="23" t="s">
        <v>180</v>
      </c>
      <c r="I6898" s="23" t="s">
        <v>83</v>
      </c>
      <c r="J6898" s="23" t="s">
        <v>379</v>
      </c>
      <c r="K6898" s="23" t="s">
        <v>380</v>
      </c>
      <c r="L6898" s="24">
        <v>103717.84</v>
      </c>
      <c r="M6898">
        <v>8</v>
      </c>
      <c r="N6898" s="25">
        <v>0.2</v>
      </c>
      <c r="O6898" s="24">
        <v>21784.39</v>
      </c>
      <c r="P6898" s="26">
        <f t="shared" si="642"/>
        <v>0.21003512992557499</v>
      </c>
      <c r="Q6898" t="str">
        <f t="shared" si="643"/>
        <v>Medium</v>
      </c>
      <c r="R6898" t="str">
        <f t="shared" si="644"/>
        <v>Medium</v>
      </c>
      <c r="S6898" s="23">
        <f t="shared" si="645"/>
        <v>2024</v>
      </c>
      <c r="T6898" s="23">
        <f t="shared" si="646"/>
        <v>11</v>
      </c>
      <c r="U6898" t="str">
        <f t="shared" si="647"/>
        <v>Nov-2024</v>
      </c>
    </row>
    <row r="6899" spans="1:21" x14ac:dyDescent="0.3">
      <c r="A6899" t="s">
        <v>8910</v>
      </c>
      <c r="B6899" s="22">
        <v>45081</v>
      </c>
      <c r="C6899" s="22">
        <v>45088</v>
      </c>
      <c r="D6899" s="23" t="s">
        <v>102</v>
      </c>
      <c r="E6899" s="23" t="s">
        <v>2186</v>
      </c>
      <c r="F6899" s="23" t="s">
        <v>80</v>
      </c>
      <c r="G6899" s="23" t="s">
        <v>72</v>
      </c>
      <c r="H6899" s="23" t="s">
        <v>104</v>
      </c>
      <c r="I6899" s="23" t="s">
        <v>83</v>
      </c>
      <c r="J6899" s="23" t="s">
        <v>449</v>
      </c>
      <c r="K6899" s="23" t="s">
        <v>775</v>
      </c>
      <c r="L6899" s="24">
        <v>84341</v>
      </c>
      <c r="M6899">
        <v>10</v>
      </c>
      <c r="N6899" s="25">
        <v>0.1</v>
      </c>
      <c r="O6899" s="24">
        <v>23012.25</v>
      </c>
      <c r="P6899" s="26">
        <f t="shared" si="642"/>
        <v>0.27284772530560464</v>
      </c>
      <c r="Q6899" t="str">
        <f t="shared" si="643"/>
        <v>Medium</v>
      </c>
      <c r="R6899" t="str">
        <f t="shared" si="644"/>
        <v>Low</v>
      </c>
      <c r="S6899" s="23">
        <f t="shared" si="645"/>
        <v>2023</v>
      </c>
      <c r="T6899" s="23">
        <f t="shared" si="646"/>
        <v>6</v>
      </c>
      <c r="U6899" t="str">
        <f t="shared" si="647"/>
        <v>Jun-2023</v>
      </c>
    </row>
    <row r="6900" spans="1:21" x14ac:dyDescent="0.3">
      <c r="A6900" t="s">
        <v>8911</v>
      </c>
      <c r="B6900" s="22">
        <v>45546</v>
      </c>
      <c r="C6900" s="22">
        <v>45550</v>
      </c>
      <c r="D6900" s="23" t="s">
        <v>50</v>
      </c>
      <c r="E6900" s="23" t="s">
        <v>569</v>
      </c>
      <c r="F6900" s="23" t="s">
        <v>80</v>
      </c>
      <c r="G6900" s="23" t="s">
        <v>53</v>
      </c>
      <c r="H6900" s="23" t="s">
        <v>110</v>
      </c>
      <c r="I6900" s="23" t="s">
        <v>96</v>
      </c>
      <c r="J6900" s="23" t="s">
        <v>97</v>
      </c>
      <c r="K6900" s="23" t="s">
        <v>98</v>
      </c>
      <c r="L6900" s="24">
        <v>31895.82</v>
      </c>
      <c r="M6900">
        <v>6</v>
      </c>
      <c r="N6900" s="25">
        <v>0</v>
      </c>
      <c r="O6900" s="24">
        <v>8074</v>
      </c>
      <c r="P6900" s="26">
        <f t="shared" si="642"/>
        <v>0.25313661790165609</v>
      </c>
      <c r="Q6900" t="str">
        <f t="shared" si="643"/>
        <v>Medium</v>
      </c>
      <c r="R6900" t="str">
        <f t="shared" si="644"/>
        <v>None</v>
      </c>
      <c r="S6900" s="23">
        <f t="shared" si="645"/>
        <v>2024</v>
      </c>
      <c r="T6900" s="23">
        <f t="shared" si="646"/>
        <v>9</v>
      </c>
      <c r="U6900" t="str">
        <f t="shared" si="647"/>
        <v>Sep-2024</v>
      </c>
    </row>
    <row r="6901" spans="1:21" x14ac:dyDescent="0.3">
      <c r="A6901" t="s">
        <v>8912</v>
      </c>
      <c r="B6901" s="22">
        <v>45242</v>
      </c>
      <c r="C6901" s="22">
        <v>45249</v>
      </c>
      <c r="D6901" s="23" t="s">
        <v>102</v>
      </c>
      <c r="E6901" s="23" t="s">
        <v>4023</v>
      </c>
      <c r="F6901" s="23" t="s">
        <v>71</v>
      </c>
      <c r="G6901" s="23" t="s">
        <v>179</v>
      </c>
      <c r="H6901" s="23" t="s">
        <v>180</v>
      </c>
      <c r="I6901" s="23" t="s">
        <v>96</v>
      </c>
      <c r="J6901" s="23" t="s">
        <v>135</v>
      </c>
      <c r="K6901" s="23" t="s">
        <v>395</v>
      </c>
      <c r="L6901" s="24">
        <v>7800.04</v>
      </c>
      <c r="M6901">
        <v>2</v>
      </c>
      <c r="N6901" s="25">
        <v>0</v>
      </c>
      <c r="O6901" s="24">
        <v>2603.77</v>
      </c>
      <c r="P6901" s="26">
        <f t="shared" si="642"/>
        <v>0.33381495479510359</v>
      </c>
      <c r="Q6901" t="str">
        <f t="shared" si="643"/>
        <v>High</v>
      </c>
      <c r="R6901" t="str">
        <f t="shared" si="644"/>
        <v>None</v>
      </c>
      <c r="S6901" s="23">
        <f t="shared" si="645"/>
        <v>2023</v>
      </c>
      <c r="T6901" s="23">
        <f t="shared" si="646"/>
        <v>11</v>
      </c>
      <c r="U6901" t="str">
        <f t="shared" si="647"/>
        <v>Nov-2023</v>
      </c>
    </row>
    <row r="6902" spans="1:21" x14ac:dyDescent="0.3">
      <c r="A6902" t="s">
        <v>8913</v>
      </c>
      <c r="B6902" s="22">
        <v>45238</v>
      </c>
      <c r="C6902" s="22">
        <v>45240</v>
      </c>
      <c r="D6902" s="23" t="s">
        <v>78</v>
      </c>
      <c r="E6902" s="23" t="s">
        <v>3815</v>
      </c>
      <c r="F6902" s="23" t="s">
        <v>52</v>
      </c>
      <c r="G6902" s="23" t="s">
        <v>53</v>
      </c>
      <c r="H6902" s="23" t="s">
        <v>246</v>
      </c>
      <c r="I6902" s="23" t="s">
        <v>55</v>
      </c>
      <c r="J6902" s="23" t="s">
        <v>65</v>
      </c>
      <c r="K6902" s="23" t="s">
        <v>66</v>
      </c>
      <c r="L6902" s="24">
        <v>131564.51999999999</v>
      </c>
      <c r="M6902">
        <v>9</v>
      </c>
      <c r="N6902" s="25">
        <v>0.2</v>
      </c>
      <c r="O6902" s="24">
        <v>22591.69</v>
      </c>
      <c r="P6902" s="26">
        <f t="shared" si="642"/>
        <v>0.17171567228003418</v>
      </c>
      <c r="Q6902" t="str">
        <f t="shared" si="643"/>
        <v>Low</v>
      </c>
      <c r="R6902" t="str">
        <f t="shared" si="644"/>
        <v>Medium</v>
      </c>
      <c r="S6902" s="23">
        <f t="shared" si="645"/>
        <v>2023</v>
      </c>
      <c r="T6902" s="23">
        <f t="shared" si="646"/>
        <v>11</v>
      </c>
      <c r="U6902" t="str">
        <f t="shared" si="647"/>
        <v>Nov-2023</v>
      </c>
    </row>
    <row r="6903" spans="1:21" x14ac:dyDescent="0.3">
      <c r="A6903" t="s">
        <v>8914</v>
      </c>
      <c r="B6903" s="22">
        <v>44928</v>
      </c>
      <c r="C6903" s="22">
        <v>44929</v>
      </c>
      <c r="D6903" s="23" t="s">
        <v>50</v>
      </c>
      <c r="E6903" s="23" t="s">
        <v>399</v>
      </c>
      <c r="F6903" s="23" t="s">
        <v>52</v>
      </c>
      <c r="G6903" s="23" t="s">
        <v>81</v>
      </c>
      <c r="H6903" s="23" t="s">
        <v>284</v>
      </c>
      <c r="I6903" s="23" t="s">
        <v>118</v>
      </c>
      <c r="J6903" s="23" t="s">
        <v>119</v>
      </c>
      <c r="K6903" s="23" t="s">
        <v>197</v>
      </c>
      <c r="L6903" s="24">
        <v>67693.399999999994</v>
      </c>
      <c r="M6903">
        <v>5</v>
      </c>
      <c r="N6903" s="25">
        <v>0.2</v>
      </c>
      <c r="O6903" s="24">
        <v>20234.37</v>
      </c>
      <c r="P6903" s="26">
        <f t="shared" si="642"/>
        <v>0.29891200619262737</v>
      </c>
      <c r="Q6903" t="str">
        <f t="shared" si="643"/>
        <v>Medium</v>
      </c>
      <c r="R6903" t="str">
        <f t="shared" si="644"/>
        <v>Medium</v>
      </c>
      <c r="S6903" s="23">
        <f t="shared" si="645"/>
        <v>2023</v>
      </c>
      <c r="T6903" s="23">
        <f t="shared" si="646"/>
        <v>1</v>
      </c>
      <c r="U6903" t="str">
        <f t="shared" si="647"/>
        <v>Jan-2023</v>
      </c>
    </row>
    <row r="6904" spans="1:21" x14ac:dyDescent="0.3">
      <c r="A6904" t="s">
        <v>8915</v>
      </c>
      <c r="B6904" s="22">
        <v>45408</v>
      </c>
      <c r="C6904" s="22">
        <v>45413</v>
      </c>
      <c r="D6904" s="23" t="s">
        <v>78</v>
      </c>
      <c r="E6904" s="23" t="s">
        <v>2223</v>
      </c>
      <c r="F6904" s="23" t="s">
        <v>80</v>
      </c>
      <c r="G6904" s="23" t="s">
        <v>81</v>
      </c>
      <c r="H6904" s="23" t="s">
        <v>95</v>
      </c>
      <c r="I6904" s="23" t="s">
        <v>55</v>
      </c>
      <c r="J6904" s="23" t="s">
        <v>141</v>
      </c>
      <c r="K6904" s="23" t="s">
        <v>241</v>
      </c>
      <c r="L6904" s="24">
        <v>12377.47</v>
      </c>
      <c r="M6904">
        <v>1</v>
      </c>
      <c r="N6904" s="25">
        <v>0.1</v>
      </c>
      <c r="O6904" s="24">
        <v>3292.13</v>
      </c>
      <c r="P6904" s="26">
        <f t="shared" si="642"/>
        <v>0.26597761901260925</v>
      </c>
      <c r="Q6904" t="str">
        <f t="shared" si="643"/>
        <v>Medium</v>
      </c>
      <c r="R6904" t="str">
        <f t="shared" si="644"/>
        <v>Low</v>
      </c>
      <c r="S6904" s="23">
        <f t="shared" si="645"/>
        <v>2024</v>
      </c>
      <c r="T6904" s="23">
        <f t="shared" si="646"/>
        <v>4</v>
      </c>
      <c r="U6904" t="str">
        <f t="shared" si="647"/>
        <v>Apr-2024</v>
      </c>
    </row>
    <row r="6905" spans="1:21" x14ac:dyDescent="0.3">
      <c r="A6905" t="s">
        <v>8916</v>
      </c>
      <c r="B6905" s="22">
        <v>45494</v>
      </c>
      <c r="C6905" s="22">
        <v>45496</v>
      </c>
      <c r="D6905" s="23" t="s">
        <v>50</v>
      </c>
      <c r="E6905" s="23" t="s">
        <v>116</v>
      </c>
      <c r="F6905" s="23" t="s">
        <v>71</v>
      </c>
      <c r="G6905" s="23" t="s">
        <v>53</v>
      </c>
      <c r="H6905" s="23" t="s">
        <v>90</v>
      </c>
      <c r="I6905" s="23" t="s">
        <v>83</v>
      </c>
      <c r="J6905" s="23" t="s">
        <v>84</v>
      </c>
      <c r="K6905" s="23" t="s">
        <v>105</v>
      </c>
      <c r="L6905" s="24">
        <v>115800</v>
      </c>
      <c r="M6905">
        <v>10</v>
      </c>
      <c r="N6905" s="25">
        <v>0.25</v>
      </c>
      <c r="O6905" s="24">
        <v>15919.59</v>
      </c>
      <c r="P6905" s="26">
        <f t="shared" si="642"/>
        <v>0.13747487046632126</v>
      </c>
      <c r="Q6905" t="str">
        <f t="shared" si="643"/>
        <v>Low</v>
      </c>
      <c r="R6905" t="str">
        <f t="shared" si="644"/>
        <v>High</v>
      </c>
      <c r="S6905" s="23">
        <f t="shared" si="645"/>
        <v>2024</v>
      </c>
      <c r="T6905" s="23">
        <f t="shared" si="646"/>
        <v>7</v>
      </c>
      <c r="U6905" t="str">
        <f t="shared" si="647"/>
        <v>Jul-2024</v>
      </c>
    </row>
    <row r="6906" spans="1:21" x14ac:dyDescent="0.3">
      <c r="A6906" t="s">
        <v>8917</v>
      </c>
      <c r="B6906" s="22">
        <v>44958</v>
      </c>
      <c r="C6906" s="22">
        <v>44961</v>
      </c>
      <c r="D6906" s="23" t="s">
        <v>102</v>
      </c>
      <c r="E6906" s="23" t="s">
        <v>436</v>
      </c>
      <c r="F6906" s="23" t="s">
        <v>52</v>
      </c>
      <c r="G6906" s="23" t="s">
        <v>63</v>
      </c>
      <c r="H6906" s="23" t="s">
        <v>202</v>
      </c>
      <c r="I6906" s="23" t="s">
        <v>55</v>
      </c>
      <c r="J6906" s="23" t="s">
        <v>56</v>
      </c>
      <c r="K6906" s="23" t="s">
        <v>151</v>
      </c>
      <c r="L6906" s="24">
        <v>111455.64</v>
      </c>
      <c r="M6906">
        <v>9</v>
      </c>
      <c r="N6906" s="25">
        <v>0.1</v>
      </c>
      <c r="O6906" s="24">
        <v>21287.37</v>
      </c>
      <c r="P6906" s="26">
        <f t="shared" si="642"/>
        <v>0.19099410312479476</v>
      </c>
      <c r="Q6906" t="str">
        <f t="shared" si="643"/>
        <v>Low</v>
      </c>
      <c r="R6906" t="str">
        <f t="shared" si="644"/>
        <v>Low</v>
      </c>
      <c r="S6906" s="23">
        <f t="shared" si="645"/>
        <v>2023</v>
      </c>
      <c r="T6906" s="23">
        <f t="shared" si="646"/>
        <v>2</v>
      </c>
      <c r="U6906" t="str">
        <f t="shared" si="647"/>
        <v>Feb-2023</v>
      </c>
    </row>
    <row r="6907" spans="1:21" x14ac:dyDescent="0.3">
      <c r="A6907" t="s">
        <v>8918</v>
      </c>
      <c r="B6907" s="22">
        <v>44620</v>
      </c>
      <c r="C6907" s="22">
        <v>44622</v>
      </c>
      <c r="D6907" s="23" t="s">
        <v>50</v>
      </c>
      <c r="E6907" s="23" t="s">
        <v>2256</v>
      </c>
      <c r="F6907" s="23" t="s">
        <v>80</v>
      </c>
      <c r="G6907" s="23" t="s">
        <v>179</v>
      </c>
      <c r="H6907" s="23" t="s">
        <v>236</v>
      </c>
      <c r="I6907" s="23" t="s">
        <v>83</v>
      </c>
      <c r="J6907" s="23" t="s">
        <v>156</v>
      </c>
      <c r="K6907" s="23" t="s">
        <v>285</v>
      </c>
      <c r="L6907" s="24">
        <v>7704.23</v>
      </c>
      <c r="M6907">
        <v>1</v>
      </c>
      <c r="N6907" s="25">
        <v>0.1</v>
      </c>
      <c r="O6907" s="24">
        <v>1868.82</v>
      </c>
      <c r="P6907" s="26">
        <f t="shared" si="642"/>
        <v>0.24257063976542756</v>
      </c>
      <c r="Q6907" t="str">
        <f t="shared" si="643"/>
        <v>Medium</v>
      </c>
      <c r="R6907" t="str">
        <f t="shared" si="644"/>
        <v>Low</v>
      </c>
      <c r="S6907" s="23">
        <f t="shared" si="645"/>
        <v>2022</v>
      </c>
      <c r="T6907" s="23">
        <f t="shared" si="646"/>
        <v>2</v>
      </c>
      <c r="U6907" t="str">
        <f t="shared" si="647"/>
        <v>Feb-2022</v>
      </c>
    </row>
    <row r="6908" spans="1:21" x14ac:dyDescent="0.3">
      <c r="A6908" t="s">
        <v>8919</v>
      </c>
      <c r="B6908" s="22">
        <v>45100</v>
      </c>
      <c r="C6908" s="22">
        <v>45106</v>
      </c>
      <c r="D6908" s="23" t="s">
        <v>61</v>
      </c>
      <c r="E6908" s="23" t="s">
        <v>103</v>
      </c>
      <c r="F6908" s="23" t="s">
        <v>52</v>
      </c>
      <c r="G6908" s="23" t="s">
        <v>63</v>
      </c>
      <c r="H6908" s="23" t="s">
        <v>202</v>
      </c>
      <c r="I6908" s="23" t="s">
        <v>96</v>
      </c>
      <c r="J6908" s="23" t="s">
        <v>135</v>
      </c>
      <c r="K6908" s="23" t="s">
        <v>136</v>
      </c>
      <c r="L6908" s="24">
        <v>56725.599999999999</v>
      </c>
      <c r="M6908">
        <v>5</v>
      </c>
      <c r="N6908" s="25">
        <v>0.1</v>
      </c>
      <c r="O6908" s="24">
        <v>7805.26</v>
      </c>
      <c r="P6908" s="26">
        <f t="shared" si="642"/>
        <v>0.13759678169997322</v>
      </c>
      <c r="Q6908" t="str">
        <f t="shared" si="643"/>
        <v>Low</v>
      </c>
      <c r="R6908" t="str">
        <f t="shared" si="644"/>
        <v>Low</v>
      </c>
      <c r="S6908" s="23">
        <f t="shared" si="645"/>
        <v>2023</v>
      </c>
      <c r="T6908" s="23">
        <f t="shared" si="646"/>
        <v>6</v>
      </c>
      <c r="U6908" t="str">
        <f t="shared" si="647"/>
        <v>Jun-2023</v>
      </c>
    </row>
    <row r="6909" spans="1:21" x14ac:dyDescent="0.3">
      <c r="A6909" t="s">
        <v>8920</v>
      </c>
      <c r="B6909" s="22">
        <v>45497</v>
      </c>
      <c r="C6909" s="22">
        <v>45500</v>
      </c>
      <c r="D6909" s="23" t="s">
        <v>102</v>
      </c>
      <c r="E6909" s="23" t="s">
        <v>2394</v>
      </c>
      <c r="F6909" s="23" t="s">
        <v>71</v>
      </c>
      <c r="G6909" s="23" t="s">
        <v>179</v>
      </c>
      <c r="H6909" s="23" t="s">
        <v>236</v>
      </c>
      <c r="I6909" s="23" t="s">
        <v>96</v>
      </c>
      <c r="J6909" s="23" t="s">
        <v>135</v>
      </c>
      <c r="K6909" s="23" t="s">
        <v>275</v>
      </c>
      <c r="L6909" s="24">
        <v>68715.009999999995</v>
      </c>
      <c r="M6909">
        <v>7</v>
      </c>
      <c r="N6909" s="25">
        <v>0.2</v>
      </c>
      <c r="O6909" s="24">
        <v>9419.61</v>
      </c>
      <c r="P6909" s="26">
        <f t="shared" si="642"/>
        <v>0.13708227649242868</v>
      </c>
      <c r="Q6909" t="str">
        <f t="shared" si="643"/>
        <v>Low</v>
      </c>
      <c r="R6909" t="str">
        <f t="shared" si="644"/>
        <v>Medium</v>
      </c>
      <c r="S6909" s="23">
        <f t="shared" si="645"/>
        <v>2024</v>
      </c>
      <c r="T6909" s="23">
        <f t="shared" si="646"/>
        <v>7</v>
      </c>
      <c r="U6909" t="str">
        <f t="shared" si="647"/>
        <v>Jul-2024</v>
      </c>
    </row>
    <row r="6910" spans="1:21" x14ac:dyDescent="0.3">
      <c r="A6910" t="s">
        <v>8921</v>
      </c>
      <c r="B6910" s="22">
        <v>44682</v>
      </c>
      <c r="C6910" s="22">
        <v>44684</v>
      </c>
      <c r="D6910" s="23" t="s">
        <v>78</v>
      </c>
      <c r="E6910" s="23" t="s">
        <v>664</v>
      </c>
      <c r="F6910" s="23" t="s">
        <v>52</v>
      </c>
      <c r="G6910" s="23" t="s">
        <v>81</v>
      </c>
      <c r="H6910" s="23" t="s">
        <v>284</v>
      </c>
      <c r="I6910" s="23" t="s">
        <v>55</v>
      </c>
      <c r="J6910" s="23" t="s">
        <v>141</v>
      </c>
      <c r="K6910" s="23" t="s">
        <v>142</v>
      </c>
      <c r="L6910" s="24">
        <v>66760.160000000003</v>
      </c>
      <c r="M6910">
        <v>8</v>
      </c>
      <c r="N6910" s="25">
        <v>0.1</v>
      </c>
      <c r="O6910" s="24">
        <v>20420.580000000002</v>
      </c>
      <c r="P6910" s="26">
        <f t="shared" si="642"/>
        <v>0.30587973426067283</v>
      </c>
      <c r="Q6910" t="str">
        <f t="shared" si="643"/>
        <v>High</v>
      </c>
      <c r="R6910" t="str">
        <f t="shared" si="644"/>
        <v>Low</v>
      </c>
      <c r="S6910" s="23">
        <f t="shared" si="645"/>
        <v>2022</v>
      </c>
      <c r="T6910" s="23">
        <f t="shared" si="646"/>
        <v>5</v>
      </c>
      <c r="U6910" t="str">
        <f t="shared" si="647"/>
        <v>May-2022</v>
      </c>
    </row>
    <row r="6911" spans="1:21" x14ac:dyDescent="0.3">
      <c r="A6911" t="s">
        <v>8922</v>
      </c>
      <c r="B6911" s="22">
        <v>44790</v>
      </c>
      <c r="C6911" s="22">
        <v>44791</v>
      </c>
      <c r="D6911" s="23" t="s">
        <v>50</v>
      </c>
      <c r="E6911" s="23" t="s">
        <v>146</v>
      </c>
      <c r="F6911" s="23" t="s">
        <v>71</v>
      </c>
      <c r="G6911" s="23" t="s">
        <v>53</v>
      </c>
      <c r="H6911" s="23" t="s">
        <v>54</v>
      </c>
      <c r="I6911" s="23" t="s">
        <v>83</v>
      </c>
      <c r="J6911" s="23" t="s">
        <v>449</v>
      </c>
      <c r="K6911" s="23" t="s">
        <v>450</v>
      </c>
      <c r="L6911" s="24">
        <v>11058.71</v>
      </c>
      <c r="M6911">
        <v>1</v>
      </c>
      <c r="N6911" s="25">
        <v>0</v>
      </c>
      <c r="O6911" s="24">
        <v>3304.71</v>
      </c>
      <c r="P6911" s="26">
        <f t="shared" si="642"/>
        <v>0.29883322738366414</v>
      </c>
      <c r="Q6911" t="str">
        <f t="shared" si="643"/>
        <v>Medium</v>
      </c>
      <c r="R6911" t="str">
        <f t="shared" si="644"/>
        <v>None</v>
      </c>
      <c r="S6911" s="23">
        <f t="shared" si="645"/>
        <v>2022</v>
      </c>
      <c r="T6911" s="23">
        <f t="shared" si="646"/>
        <v>8</v>
      </c>
      <c r="U6911" t="str">
        <f t="shared" si="647"/>
        <v>Aug-2022</v>
      </c>
    </row>
    <row r="6912" spans="1:21" x14ac:dyDescent="0.3">
      <c r="A6912" t="s">
        <v>8923</v>
      </c>
      <c r="B6912" s="22">
        <v>45481</v>
      </c>
      <c r="C6912" s="22">
        <v>45485</v>
      </c>
      <c r="D6912" s="23" t="s">
        <v>61</v>
      </c>
      <c r="E6912" s="23" t="s">
        <v>229</v>
      </c>
      <c r="F6912" s="23" t="s">
        <v>80</v>
      </c>
      <c r="G6912" s="23" t="s">
        <v>63</v>
      </c>
      <c r="H6912" s="23" t="s">
        <v>213</v>
      </c>
      <c r="I6912" s="23" t="s">
        <v>118</v>
      </c>
      <c r="J6912" s="23" t="s">
        <v>230</v>
      </c>
      <c r="K6912" s="23" t="s">
        <v>356</v>
      </c>
      <c r="L6912" s="24">
        <v>10294.719999999999</v>
      </c>
      <c r="M6912">
        <v>4</v>
      </c>
      <c r="N6912" s="25">
        <v>0.05</v>
      </c>
      <c r="O6912" s="24">
        <v>3621.39</v>
      </c>
      <c r="P6912" s="26">
        <f t="shared" si="642"/>
        <v>0.35177158776537876</v>
      </c>
      <c r="Q6912" t="str">
        <f t="shared" si="643"/>
        <v>High</v>
      </c>
      <c r="R6912" t="str">
        <f t="shared" si="644"/>
        <v>Low</v>
      </c>
      <c r="S6912" s="23">
        <f t="shared" si="645"/>
        <v>2024</v>
      </c>
      <c r="T6912" s="23">
        <f t="shared" si="646"/>
        <v>7</v>
      </c>
      <c r="U6912" t="str">
        <f t="shared" si="647"/>
        <v>Jul-2024</v>
      </c>
    </row>
    <row r="6913" spans="1:21" x14ac:dyDescent="0.3">
      <c r="A6913" t="s">
        <v>8924</v>
      </c>
      <c r="B6913" s="22">
        <v>44740</v>
      </c>
      <c r="C6913" s="22">
        <v>44742</v>
      </c>
      <c r="D6913" s="23" t="s">
        <v>102</v>
      </c>
      <c r="E6913" s="23" t="s">
        <v>116</v>
      </c>
      <c r="F6913" s="23" t="s">
        <v>80</v>
      </c>
      <c r="G6913" s="23" t="s">
        <v>53</v>
      </c>
      <c r="H6913" s="23" t="s">
        <v>90</v>
      </c>
      <c r="I6913" s="23" t="s">
        <v>83</v>
      </c>
      <c r="J6913" s="23" t="s">
        <v>449</v>
      </c>
      <c r="K6913" s="23" t="s">
        <v>681</v>
      </c>
      <c r="L6913" s="24">
        <v>78326.149999999994</v>
      </c>
      <c r="M6913">
        <v>7</v>
      </c>
      <c r="N6913" s="25">
        <v>0.15</v>
      </c>
      <c r="O6913" s="24">
        <v>25620.07</v>
      </c>
      <c r="P6913" s="26">
        <f t="shared" si="642"/>
        <v>0.32709471868590506</v>
      </c>
      <c r="Q6913" t="str">
        <f t="shared" si="643"/>
        <v>High</v>
      </c>
      <c r="R6913" t="str">
        <f t="shared" si="644"/>
        <v>Medium</v>
      </c>
      <c r="S6913" s="23">
        <f t="shared" si="645"/>
        <v>2022</v>
      </c>
      <c r="T6913" s="23">
        <f t="shared" si="646"/>
        <v>6</v>
      </c>
      <c r="U6913" t="str">
        <f t="shared" si="647"/>
        <v>Jun-2022</v>
      </c>
    </row>
    <row r="6914" spans="1:21" x14ac:dyDescent="0.3">
      <c r="A6914" t="s">
        <v>8925</v>
      </c>
      <c r="B6914" s="22">
        <v>44779</v>
      </c>
      <c r="C6914" s="22">
        <v>44781</v>
      </c>
      <c r="D6914" s="23" t="s">
        <v>102</v>
      </c>
      <c r="E6914" s="23" t="s">
        <v>2582</v>
      </c>
      <c r="F6914" s="23" t="s">
        <v>52</v>
      </c>
      <c r="G6914" s="23" t="s">
        <v>63</v>
      </c>
      <c r="H6914" s="23" t="s">
        <v>64</v>
      </c>
      <c r="I6914" s="23" t="s">
        <v>55</v>
      </c>
      <c r="J6914" s="23" t="s">
        <v>141</v>
      </c>
      <c r="K6914" s="23" t="s">
        <v>142</v>
      </c>
      <c r="L6914" s="24">
        <v>25731.81</v>
      </c>
      <c r="M6914">
        <v>9</v>
      </c>
      <c r="N6914" s="25">
        <v>0.2</v>
      </c>
      <c r="O6914" s="24">
        <v>5481.47</v>
      </c>
      <c r="P6914" s="26">
        <f t="shared" si="642"/>
        <v>0.21302310253340126</v>
      </c>
      <c r="Q6914" t="str">
        <f t="shared" si="643"/>
        <v>Medium</v>
      </c>
      <c r="R6914" t="str">
        <f t="shared" si="644"/>
        <v>Medium</v>
      </c>
      <c r="S6914" s="23">
        <f t="shared" si="645"/>
        <v>2022</v>
      </c>
      <c r="T6914" s="23">
        <f t="shared" si="646"/>
        <v>8</v>
      </c>
      <c r="U6914" t="str">
        <f t="shared" si="647"/>
        <v>Aug-2022</v>
      </c>
    </row>
    <row r="6915" spans="1:21" x14ac:dyDescent="0.3">
      <c r="A6915" t="s">
        <v>8926</v>
      </c>
      <c r="B6915" s="22">
        <v>44741</v>
      </c>
      <c r="C6915" s="22">
        <v>44744</v>
      </c>
      <c r="D6915" s="23" t="s">
        <v>78</v>
      </c>
      <c r="E6915" s="23" t="s">
        <v>1403</v>
      </c>
      <c r="F6915" s="23" t="s">
        <v>52</v>
      </c>
      <c r="G6915" s="23" t="s">
        <v>81</v>
      </c>
      <c r="H6915" s="23" t="s">
        <v>95</v>
      </c>
      <c r="I6915" s="23" t="s">
        <v>55</v>
      </c>
      <c r="J6915" s="23" t="s">
        <v>173</v>
      </c>
      <c r="K6915" s="23" t="s">
        <v>203</v>
      </c>
      <c r="L6915" s="24">
        <v>74145.919999999998</v>
      </c>
      <c r="M6915">
        <v>8</v>
      </c>
      <c r="N6915" s="25">
        <v>0.2</v>
      </c>
      <c r="O6915" s="24">
        <v>16168.19</v>
      </c>
      <c r="P6915" s="26">
        <f t="shared" si="642"/>
        <v>0.21805906515152823</v>
      </c>
      <c r="Q6915" t="str">
        <f t="shared" si="643"/>
        <v>Medium</v>
      </c>
      <c r="R6915" t="str">
        <f t="shared" si="644"/>
        <v>Medium</v>
      </c>
      <c r="S6915" s="23">
        <f t="shared" si="645"/>
        <v>2022</v>
      </c>
      <c r="T6915" s="23">
        <f t="shared" si="646"/>
        <v>6</v>
      </c>
      <c r="U6915" t="str">
        <f t="shared" si="647"/>
        <v>Jun-2022</v>
      </c>
    </row>
    <row r="6916" spans="1:21" x14ac:dyDescent="0.3">
      <c r="A6916" t="s">
        <v>8927</v>
      </c>
      <c r="B6916" s="22">
        <v>45948</v>
      </c>
      <c r="C6916" s="22">
        <v>45955</v>
      </c>
      <c r="D6916" s="23" t="s">
        <v>50</v>
      </c>
      <c r="E6916" s="23" t="s">
        <v>2133</v>
      </c>
      <c r="F6916" s="23" t="s">
        <v>80</v>
      </c>
      <c r="G6916" s="23" t="s">
        <v>72</v>
      </c>
      <c r="H6916" s="23" t="s">
        <v>104</v>
      </c>
      <c r="I6916" s="23" t="s">
        <v>118</v>
      </c>
      <c r="J6916" s="23" t="s">
        <v>119</v>
      </c>
      <c r="K6916" s="23" t="s">
        <v>270</v>
      </c>
      <c r="L6916" s="24">
        <v>62560.800000000003</v>
      </c>
      <c r="M6916">
        <v>6</v>
      </c>
      <c r="N6916" s="25">
        <v>0.15</v>
      </c>
      <c r="O6916" s="24">
        <v>9716.01</v>
      </c>
      <c r="P6916" s="26">
        <f t="shared" ref="P6916:P6979" si="648">IFERROR(O6916/L6916,0)</f>
        <v>0.15530507921893583</v>
      </c>
      <c r="Q6916" t="str">
        <f t="shared" ref="Q6916:Q6979" si="649">IF(P6916&gt;=0.3,"High",IF(P6916&gt;=0.2,"Medium","Low"))</f>
        <v>Low</v>
      </c>
      <c r="R6916" t="str">
        <f t="shared" ref="R6916:R6979" si="650">IF(N6916=0,"None",IF(N6916&lt;=0.1,"Low",IF(N6916&lt;=0.2,"Medium","High")))</f>
        <v>Medium</v>
      </c>
      <c r="S6916" s="23">
        <f t="shared" ref="S6916:S6979" si="651">YEAR(B6916)</f>
        <v>2025</v>
      </c>
      <c r="T6916" s="23">
        <f t="shared" ref="T6916:T6979" si="652">MONTH(B6916)</f>
        <v>10</v>
      </c>
      <c r="U6916" t="str">
        <f t="shared" ref="U6916:U6979" si="653">TEXT(B6916,"mmm-yyyy")</f>
        <v>Oct-2025</v>
      </c>
    </row>
    <row r="6917" spans="1:21" x14ac:dyDescent="0.3">
      <c r="A6917" t="s">
        <v>8928</v>
      </c>
      <c r="B6917" s="22">
        <v>44708</v>
      </c>
      <c r="C6917" s="22">
        <v>44715</v>
      </c>
      <c r="D6917" s="23" t="s">
        <v>61</v>
      </c>
      <c r="E6917" s="23" t="s">
        <v>595</v>
      </c>
      <c r="F6917" s="23" t="s">
        <v>52</v>
      </c>
      <c r="G6917" s="23" t="s">
        <v>81</v>
      </c>
      <c r="H6917" s="23" t="s">
        <v>284</v>
      </c>
      <c r="I6917" s="23" t="s">
        <v>55</v>
      </c>
      <c r="J6917" s="23" t="s">
        <v>65</v>
      </c>
      <c r="K6917" s="23" t="s">
        <v>91</v>
      </c>
      <c r="L6917" s="24">
        <v>1260.76</v>
      </c>
      <c r="M6917">
        <v>2</v>
      </c>
      <c r="N6917" s="25">
        <v>0.25</v>
      </c>
      <c r="O6917" s="24">
        <v>375.24</v>
      </c>
      <c r="P6917" s="26">
        <f t="shared" si="648"/>
        <v>0.29763000095180686</v>
      </c>
      <c r="Q6917" t="str">
        <f t="shared" si="649"/>
        <v>Medium</v>
      </c>
      <c r="R6917" t="str">
        <f t="shared" si="650"/>
        <v>High</v>
      </c>
      <c r="S6917" s="23">
        <f t="shared" si="651"/>
        <v>2022</v>
      </c>
      <c r="T6917" s="23">
        <f t="shared" si="652"/>
        <v>5</v>
      </c>
      <c r="U6917" t="str">
        <f t="shared" si="653"/>
        <v>May-2022</v>
      </c>
    </row>
    <row r="6918" spans="1:21" x14ac:dyDescent="0.3">
      <c r="A6918" t="s">
        <v>8929</v>
      </c>
      <c r="B6918" s="22">
        <v>45023</v>
      </c>
      <c r="C6918" s="22">
        <v>45025</v>
      </c>
      <c r="D6918" s="23" t="s">
        <v>78</v>
      </c>
      <c r="E6918" s="23" t="s">
        <v>2137</v>
      </c>
      <c r="F6918" s="23" t="s">
        <v>71</v>
      </c>
      <c r="G6918" s="23" t="s">
        <v>81</v>
      </c>
      <c r="H6918" s="23" t="s">
        <v>284</v>
      </c>
      <c r="I6918" s="23" t="s">
        <v>83</v>
      </c>
      <c r="J6918" s="23" t="s">
        <v>84</v>
      </c>
      <c r="K6918" s="23" t="s">
        <v>105</v>
      </c>
      <c r="L6918" s="24">
        <v>49494.68</v>
      </c>
      <c r="M6918">
        <v>4</v>
      </c>
      <c r="N6918" s="25">
        <v>0.2</v>
      </c>
      <c r="O6918" s="24">
        <v>8263.57</v>
      </c>
      <c r="P6918" s="26">
        <f t="shared" si="648"/>
        <v>0.16695875193051052</v>
      </c>
      <c r="Q6918" t="str">
        <f t="shared" si="649"/>
        <v>Low</v>
      </c>
      <c r="R6918" t="str">
        <f t="shared" si="650"/>
        <v>Medium</v>
      </c>
      <c r="S6918" s="23">
        <f t="shared" si="651"/>
        <v>2023</v>
      </c>
      <c r="T6918" s="23">
        <f t="shared" si="652"/>
        <v>4</v>
      </c>
      <c r="U6918" t="str">
        <f t="shared" si="653"/>
        <v>Apr-2023</v>
      </c>
    </row>
    <row r="6919" spans="1:21" x14ac:dyDescent="0.3">
      <c r="A6919" t="s">
        <v>8930</v>
      </c>
      <c r="B6919" s="22">
        <v>45642</v>
      </c>
      <c r="C6919" s="22">
        <v>45645</v>
      </c>
      <c r="D6919" s="23" t="s">
        <v>50</v>
      </c>
      <c r="E6919" s="23" t="s">
        <v>644</v>
      </c>
      <c r="F6919" s="23" t="s">
        <v>80</v>
      </c>
      <c r="G6919" s="23" t="s">
        <v>179</v>
      </c>
      <c r="H6919" s="23" t="s">
        <v>236</v>
      </c>
      <c r="I6919" s="23" t="s">
        <v>83</v>
      </c>
      <c r="J6919" s="23" t="s">
        <v>84</v>
      </c>
      <c r="K6919" s="23" t="s">
        <v>85</v>
      </c>
      <c r="L6919" s="24">
        <v>24287.16</v>
      </c>
      <c r="M6919">
        <v>3</v>
      </c>
      <c r="N6919" s="25">
        <v>0.25</v>
      </c>
      <c r="O6919" s="24">
        <v>5614.8</v>
      </c>
      <c r="P6919" s="26">
        <f t="shared" si="648"/>
        <v>0.23118388481815083</v>
      </c>
      <c r="Q6919" t="str">
        <f t="shared" si="649"/>
        <v>Medium</v>
      </c>
      <c r="R6919" t="str">
        <f t="shared" si="650"/>
        <v>High</v>
      </c>
      <c r="S6919" s="23">
        <f t="shared" si="651"/>
        <v>2024</v>
      </c>
      <c r="T6919" s="23">
        <f t="shared" si="652"/>
        <v>12</v>
      </c>
      <c r="U6919" t="str">
        <f t="shared" si="653"/>
        <v>Dec-2024</v>
      </c>
    </row>
    <row r="6920" spans="1:21" x14ac:dyDescent="0.3">
      <c r="A6920" t="s">
        <v>8931</v>
      </c>
      <c r="B6920" s="22">
        <v>44771</v>
      </c>
      <c r="C6920" s="22">
        <v>44774</v>
      </c>
      <c r="D6920" s="23" t="s">
        <v>102</v>
      </c>
      <c r="E6920" s="23" t="s">
        <v>1319</v>
      </c>
      <c r="F6920" s="23" t="s">
        <v>71</v>
      </c>
      <c r="G6920" s="23" t="s">
        <v>63</v>
      </c>
      <c r="H6920" s="23" t="s">
        <v>172</v>
      </c>
      <c r="I6920" s="23" t="s">
        <v>118</v>
      </c>
      <c r="J6920" s="23" t="s">
        <v>303</v>
      </c>
      <c r="K6920" s="23" t="s">
        <v>421</v>
      </c>
      <c r="L6920" s="24">
        <v>91364.49</v>
      </c>
      <c r="M6920">
        <v>7</v>
      </c>
      <c r="N6920" s="25">
        <v>0.25</v>
      </c>
      <c r="O6920" s="24">
        <v>13747.35</v>
      </c>
      <c r="P6920" s="26">
        <f t="shared" si="648"/>
        <v>0.15046710160588647</v>
      </c>
      <c r="Q6920" t="str">
        <f t="shared" si="649"/>
        <v>Low</v>
      </c>
      <c r="R6920" t="str">
        <f t="shared" si="650"/>
        <v>High</v>
      </c>
      <c r="S6920" s="23">
        <f t="shared" si="651"/>
        <v>2022</v>
      </c>
      <c r="T6920" s="23">
        <f t="shared" si="652"/>
        <v>7</v>
      </c>
      <c r="U6920" t="str">
        <f t="shared" si="653"/>
        <v>Jul-2022</v>
      </c>
    </row>
    <row r="6921" spans="1:21" x14ac:dyDescent="0.3">
      <c r="A6921" t="s">
        <v>8932</v>
      </c>
      <c r="B6921" s="22">
        <v>45431</v>
      </c>
      <c r="C6921" s="22">
        <v>45437</v>
      </c>
      <c r="D6921" s="23" t="s">
        <v>102</v>
      </c>
      <c r="E6921" s="23" t="s">
        <v>2450</v>
      </c>
      <c r="F6921" s="23" t="s">
        <v>71</v>
      </c>
      <c r="G6921" s="23" t="s">
        <v>81</v>
      </c>
      <c r="H6921" s="23" t="s">
        <v>186</v>
      </c>
      <c r="I6921" s="23" t="s">
        <v>55</v>
      </c>
      <c r="J6921" s="23" t="s">
        <v>65</v>
      </c>
      <c r="K6921" s="23" t="s">
        <v>66</v>
      </c>
      <c r="L6921" s="24">
        <v>92885.6</v>
      </c>
      <c r="M6921">
        <v>8</v>
      </c>
      <c r="N6921" s="25">
        <v>0.1</v>
      </c>
      <c r="O6921" s="24">
        <v>17917.810000000001</v>
      </c>
      <c r="P6921" s="26">
        <f t="shared" si="648"/>
        <v>0.19290191375197016</v>
      </c>
      <c r="Q6921" t="str">
        <f t="shared" si="649"/>
        <v>Low</v>
      </c>
      <c r="R6921" t="str">
        <f t="shared" si="650"/>
        <v>Low</v>
      </c>
      <c r="S6921" s="23">
        <f t="shared" si="651"/>
        <v>2024</v>
      </c>
      <c r="T6921" s="23">
        <f t="shared" si="652"/>
        <v>5</v>
      </c>
      <c r="U6921" t="str">
        <f t="shared" si="653"/>
        <v>May-2024</v>
      </c>
    </row>
    <row r="6922" spans="1:21" x14ac:dyDescent="0.3">
      <c r="A6922" t="s">
        <v>8933</v>
      </c>
      <c r="B6922" s="22">
        <v>44720</v>
      </c>
      <c r="C6922" s="22">
        <v>44721</v>
      </c>
      <c r="D6922" s="23" t="s">
        <v>50</v>
      </c>
      <c r="E6922" s="23" t="s">
        <v>403</v>
      </c>
      <c r="F6922" s="23" t="s">
        <v>71</v>
      </c>
      <c r="G6922" s="23" t="s">
        <v>179</v>
      </c>
      <c r="H6922" s="23" t="s">
        <v>180</v>
      </c>
      <c r="I6922" s="23" t="s">
        <v>118</v>
      </c>
      <c r="J6922" s="23" t="s">
        <v>191</v>
      </c>
      <c r="K6922" s="23" t="s">
        <v>290</v>
      </c>
      <c r="L6922" s="24">
        <v>50940.47</v>
      </c>
      <c r="M6922">
        <v>7</v>
      </c>
      <c r="N6922" s="25">
        <v>0</v>
      </c>
      <c r="O6922" s="24">
        <v>19036.650000000001</v>
      </c>
      <c r="P6922" s="26">
        <f t="shared" si="648"/>
        <v>0.37370385471512141</v>
      </c>
      <c r="Q6922" t="str">
        <f t="shared" si="649"/>
        <v>High</v>
      </c>
      <c r="R6922" t="str">
        <f t="shared" si="650"/>
        <v>None</v>
      </c>
      <c r="S6922" s="23">
        <f t="shared" si="651"/>
        <v>2022</v>
      </c>
      <c r="T6922" s="23">
        <f t="shared" si="652"/>
        <v>6</v>
      </c>
      <c r="U6922" t="str">
        <f t="shared" si="653"/>
        <v>Jun-2022</v>
      </c>
    </row>
    <row r="6923" spans="1:21" x14ac:dyDescent="0.3">
      <c r="A6923" t="s">
        <v>8934</v>
      </c>
      <c r="B6923" s="22">
        <v>45049</v>
      </c>
      <c r="C6923" s="22">
        <v>45055</v>
      </c>
      <c r="D6923" s="23" t="s">
        <v>102</v>
      </c>
      <c r="E6923" s="23" t="s">
        <v>185</v>
      </c>
      <c r="F6923" s="23" t="s">
        <v>71</v>
      </c>
      <c r="G6923" s="23" t="s">
        <v>72</v>
      </c>
      <c r="H6923" s="23" t="s">
        <v>346</v>
      </c>
      <c r="I6923" s="23" t="s">
        <v>118</v>
      </c>
      <c r="J6923" s="23" t="s">
        <v>230</v>
      </c>
      <c r="K6923" s="23" t="s">
        <v>351</v>
      </c>
      <c r="L6923" s="24">
        <v>83930.16</v>
      </c>
      <c r="M6923">
        <v>8</v>
      </c>
      <c r="N6923" s="25">
        <v>0.05</v>
      </c>
      <c r="O6923" s="24">
        <v>13458.12</v>
      </c>
      <c r="P6923" s="26">
        <f t="shared" si="648"/>
        <v>0.16034903305319567</v>
      </c>
      <c r="Q6923" t="str">
        <f t="shared" si="649"/>
        <v>Low</v>
      </c>
      <c r="R6923" t="str">
        <f t="shared" si="650"/>
        <v>Low</v>
      </c>
      <c r="S6923" s="23">
        <f t="shared" si="651"/>
        <v>2023</v>
      </c>
      <c r="T6923" s="23">
        <f t="shared" si="652"/>
        <v>5</v>
      </c>
      <c r="U6923" t="str">
        <f t="shared" si="653"/>
        <v>May-2023</v>
      </c>
    </row>
    <row r="6924" spans="1:21" x14ac:dyDescent="0.3">
      <c r="A6924" t="s">
        <v>8935</v>
      </c>
      <c r="B6924" s="22">
        <v>45883</v>
      </c>
      <c r="C6924" s="22">
        <v>45889</v>
      </c>
      <c r="D6924" s="23" t="s">
        <v>78</v>
      </c>
      <c r="E6924" s="23" t="s">
        <v>407</v>
      </c>
      <c r="F6924" s="23" t="s">
        <v>52</v>
      </c>
      <c r="G6924" s="23" t="s">
        <v>179</v>
      </c>
      <c r="H6924" s="23" t="s">
        <v>236</v>
      </c>
      <c r="I6924" s="23" t="s">
        <v>96</v>
      </c>
      <c r="J6924" s="23" t="s">
        <v>166</v>
      </c>
      <c r="K6924" s="23" t="s">
        <v>337</v>
      </c>
      <c r="L6924" s="24">
        <v>73980.479999999996</v>
      </c>
      <c r="M6924">
        <v>6</v>
      </c>
      <c r="N6924" s="25">
        <v>0</v>
      </c>
      <c r="O6924" s="24">
        <v>20945.82</v>
      </c>
      <c r="P6924" s="26">
        <f t="shared" si="648"/>
        <v>0.28312630574984105</v>
      </c>
      <c r="Q6924" t="str">
        <f t="shared" si="649"/>
        <v>Medium</v>
      </c>
      <c r="R6924" t="str">
        <f t="shared" si="650"/>
        <v>None</v>
      </c>
      <c r="S6924" s="23">
        <f t="shared" si="651"/>
        <v>2025</v>
      </c>
      <c r="T6924" s="23">
        <f t="shared" si="652"/>
        <v>8</v>
      </c>
      <c r="U6924" t="str">
        <f t="shared" si="653"/>
        <v>Aug-2025</v>
      </c>
    </row>
    <row r="6925" spans="1:21" x14ac:dyDescent="0.3">
      <c r="A6925" t="s">
        <v>8936</v>
      </c>
      <c r="B6925" s="22">
        <v>45791</v>
      </c>
      <c r="C6925" s="22">
        <v>45798</v>
      </c>
      <c r="D6925" s="23" t="s">
        <v>50</v>
      </c>
      <c r="E6925" s="23" t="s">
        <v>2386</v>
      </c>
      <c r="F6925" s="23" t="s">
        <v>71</v>
      </c>
      <c r="G6925" s="23" t="s">
        <v>63</v>
      </c>
      <c r="H6925" s="23" t="s">
        <v>213</v>
      </c>
      <c r="I6925" s="23" t="s">
        <v>55</v>
      </c>
      <c r="J6925" s="23" t="s">
        <v>65</v>
      </c>
      <c r="K6925" s="23" t="s">
        <v>325</v>
      </c>
      <c r="L6925" s="24">
        <v>17260.04</v>
      </c>
      <c r="M6925">
        <v>7</v>
      </c>
      <c r="N6925" s="25">
        <v>0.2</v>
      </c>
      <c r="O6925" s="24">
        <v>4257.57</v>
      </c>
      <c r="P6925" s="26">
        <f t="shared" si="648"/>
        <v>0.2466720818723479</v>
      </c>
      <c r="Q6925" t="str">
        <f t="shared" si="649"/>
        <v>Medium</v>
      </c>
      <c r="R6925" t="str">
        <f t="shared" si="650"/>
        <v>Medium</v>
      </c>
      <c r="S6925" s="23">
        <f t="shared" si="651"/>
        <v>2025</v>
      </c>
      <c r="T6925" s="23">
        <f t="shared" si="652"/>
        <v>5</v>
      </c>
      <c r="U6925" t="str">
        <f t="shared" si="653"/>
        <v>May-2025</v>
      </c>
    </row>
    <row r="6926" spans="1:21" x14ac:dyDescent="0.3">
      <c r="A6926" t="s">
        <v>8937</v>
      </c>
      <c r="B6926" s="22">
        <v>46020</v>
      </c>
      <c r="C6926" s="22">
        <v>46024</v>
      </c>
      <c r="D6926" s="23" t="s">
        <v>102</v>
      </c>
      <c r="E6926" s="23" t="s">
        <v>1212</v>
      </c>
      <c r="F6926" s="23" t="s">
        <v>71</v>
      </c>
      <c r="G6926" s="23" t="s">
        <v>81</v>
      </c>
      <c r="H6926" s="23" t="s">
        <v>82</v>
      </c>
      <c r="I6926" s="23" t="s">
        <v>118</v>
      </c>
      <c r="J6926" s="23" t="s">
        <v>119</v>
      </c>
      <c r="K6926" s="23" t="s">
        <v>120</v>
      </c>
      <c r="L6926" s="24">
        <v>59734.62</v>
      </c>
      <c r="M6926">
        <v>6</v>
      </c>
      <c r="N6926" s="25">
        <v>0.2</v>
      </c>
      <c r="O6926" s="24">
        <v>10260.629999999999</v>
      </c>
      <c r="P6926" s="26">
        <f t="shared" si="648"/>
        <v>0.17177023977050493</v>
      </c>
      <c r="Q6926" t="str">
        <f t="shared" si="649"/>
        <v>Low</v>
      </c>
      <c r="R6926" t="str">
        <f t="shared" si="650"/>
        <v>Medium</v>
      </c>
      <c r="S6926" s="23">
        <f t="shared" si="651"/>
        <v>2025</v>
      </c>
      <c r="T6926" s="23">
        <f t="shared" si="652"/>
        <v>12</v>
      </c>
      <c r="U6926" t="str">
        <f t="shared" si="653"/>
        <v>Dec-2025</v>
      </c>
    </row>
    <row r="6927" spans="1:21" x14ac:dyDescent="0.3">
      <c r="A6927" t="s">
        <v>8938</v>
      </c>
      <c r="B6927" s="22">
        <v>45617</v>
      </c>
      <c r="C6927" s="22">
        <v>45621</v>
      </c>
      <c r="D6927" s="23" t="s">
        <v>102</v>
      </c>
      <c r="E6927" s="23" t="s">
        <v>70</v>
      </c>
      <c r="F6927" s="23" t="s">
        <v>52</v>
      </c>
      <c r="G6927" s="23" t="s">
        <v>63</v>
      </c>
      <c r="H6927" s="23" t="s">
        <v>64</v>
      </c>
      <c r="I6927" s="23" t="s">
        <v>83</v>
      </c>
      <c r="J6927" s="23" t="s">
        <v>449</v>
      </c>
      <c r="K6927" s="23" t="s">
        <v>450</v>
      </c>
      <c r="L6927" s="24">
        <v>13278.44</v>
      </c>
      <c r="M6927">
        <v>1</v>
      </c>
      <c r="N6927" s="25">
        <v>0</v>
      </c>
      <c r="O6927" s="24">
        <v>5206.1000000000004</v>
      </c>
      <c r="P6927" s="26">
        <f t="shared" si="648"/>
        <v>0.39207165902018609</v>
      </c>
      <c r="Q6927" t="str">
        <f t="shared" si="649"/>
        <v>High</v>
      </c>
      <c r="R6927" t="str">
        <f t="shared" si="650"/>
        <v>None</v>
      </c>
      <c r="S6927" s="23">
        <f t="shared" si="651"/>
        <v>2024</v>
      </c>
      <c r="T6927" s="23">
        <f t="shared" si="652"/>
        <v>11</v>
      </c>
      <c r="U6927" t="str">
        <f t="shared" si="653"/>
        <v>Nov-2024</v>
      </c>
    </row>
    <row r="6928" spans="1:21" x14ac:dyDescent="0.3">
      <c r="A6928" t="s">
        <v>8939</v>
      </c>
      <c r="B6928" s="22">
        <v>45038</v>
      </c>
      <c r="C6928" s="22">
        <v>45045</v>
      </c>
      <c r="D6928" s="23" t="s">
        <v>102</v>
      </c>
      <c r="E6928" s="23" t="s">
        <v>1527</v>
      </c>
      <c r="F6928" s="23" t="s">
        <v>52</v>
      </c>
      <c r="G6928" s="23" t="s">
        <v>63</v>
      </c>
      <c r="H6928" s="23" t="s">
        <v>213</v>
      </c>
      <c r="I6928" s="23" t="s">
        <v>118</v>
      </c>
      <c r="J6928" s="23" t="s">
        <v>191</v>
      </c>
      <c r="K6928" s="23" t="s">
        <v>829</v>
      </c>
      <c r="L6928" s="24">
        <v>7330.36</v>
      </c>
      <c r="M6928">
        <v>2</v>
      </c>
      <c r="N6928" s="25">
        <v>0.15</v>
      </c>
      <c r="O6928" s="24">
        <v>2050.4499999999998</v>
      </c>
      <c r="P6928" s="26">
        <f t="shared" si="648"/>
        <v>0.27972023202134683</v>
      </c>
      <c r="Q6928" t="str">
        <f t="shared" si="649"/>
        <v>Medium</v>
      </c>
      <c r="R6928" t="str">
        <f t="shared" si="650"/>
        <v>Medium</v>
      </c>
      <c r="S6928" s="23">
        <f t="shared" si="651"/>
        <v>2023</v>
      </c>
      <c r="T6928" s="23">
        <f t="shared" si="652"/>
        <v>4</v>
      </c>
      <c r="U6928" t="str">
        <f t="shared" si="653"/>
        <v>Apr-2023</v>
      </c>
    </row>
    <row r="6929" spans="1:21" x14ac:dyDescent="0.3">
      <c r="A6929" t="s">
        <v>8940</v>
      </c>
      <c r="B6929" s="22">
        <v>45252</v>
      </c>
      <c r="C6929" s="22">
        <v>45257</v>
      </c>
      <c r="D6929" s="23" t="s">
        <v>61</v>
      </c>
      <c r="E6929" s="23" t="s">
        <v>1676</v>
      </c>
      <c r="F6929" s="23" t="s">
        <v>71</v>
      </c>
      <c r="G6929" s="23" t="s">
        <v>179</v>
      </c>
      <c r="H6929" s="23" t="s">
        <v>236</v>
      </c>
      <c r="I6929" s="23" t="s">
        <v>118</v>
      </c>
      <c r="J6929" s="23" t="s">
        <v>191</v>
      </c>
      <c r="K6929" s="23" t="s">
        <v>192</v>
      </c>
      <c r="L6929" s="24">
        <v>30798.5</v>
      </c>
      <c r="M6929">
        <v>5</v>
      </c>
      <c r="N6929" s="25">
        <v>0.25</v>
      </c>
      <c r="O6929" s="24">
        <v>3835.1</v>
      </c>
      <c r="P6929" s="26">
        <f t="shared" si="648"/>
        <v>0.12452229816387161</v>
      </c>
      <c r="Q6929" t="str">
        <f t="shared" si="649"/>
        <v>Low</v>
      </c>
      <c r="R6929" t="str">
        <f t="shared" si="650"/>
        <v>High</v>
      </c>
      <c r="S6929" s="23">
        <f t="shared" si="651"/>
        <v>2023</v>
      </c>
      <c r="T6929" s="23">
        <f t="shared" si="652"/>
        <v>11</v>
      </c>
      <c r="U6929" t="str">
        <f t="shared" si="653"/>
        <v>Nov-2023</v>
      </c>
    </row>
    <row r="6930" spans="1:21" x14ac:dyDescent="0.3">
      <c r="A6930" t="s">
        <v>8941</v>
      </c>
      <c r="B6930" s="22">
        <v>45263</v>
      </c>
      <c r="C6930" s="22">
        <v>45266</v>
      </c>
      <c r="D6930" s="23" t="s">
        <v>78</v>
      </c>
      <c r="E6930" s="23" t="s">
        <v>2450</v>
      </c>
      <c r="F6930" s="23" t="s">
        <v>52</v>
      </c>
      <c r="G6930" s="23" t="s">
        <v>53</v>
      </c>
      <c r="H6930" s="23" t="s">
        <v>54</v>
      </c>
      <c r="I6930" s="23" t="s">
        <v>83</v>
      </c>
      <c r="J6930" s="23" t="s">
        <v>449</v>
      </c>
      <c r="K6930" s="23" t="s">
        <v>681</v>
      </c>
      <c r="L6930" s="24">
        <v>60730.45</v>
      </c>
      <c r="M6930">
        <v>5</v>
      </c>
      <c r="N6930" s="25">
        <v>0.1</v>
      </c>
      <c r="O6930" s="24">
        <v>16631.77</v>
      </c>
      <c r="P6930" s="26">
        <f t="shared" si="648"/>
        <v>0.27386212353111167</v>
      </c>
      <c r="Q6930" t="str">
        <f t="shared" si="649"/>
        <v>Medium</v>
      </c>
      <c r="R6930" t="str">
        <f t="shared" si="650"/>
        <v>Low</v>
      </c>
      <c r="S6930" s="23">
        <f t="shared" si="651"/>
        <v>2023</v>
      </c>
      <c r="T6930" s="23">
        <f t="shared" si="652"/>
        <v>12</v>
      </c>
      <c r="U6930" t="str">
        <f t="shared" si="653"/>
        <v>Dec-2023</v>
      </c>
    </row>
    <row r="6931" spans="1:21" x14ac:dyDescent="0.3">
      <c r="A6931" t="s">
        <v>8942</v>
      </c>
      <c r="B6931" s="22">
        <v>44954</v>
      </c>
      <c r="C6931" s="22">
        <v>44957</v>
      </c>
      <c r="D6931" s="23" t="s">
        <v>50</v>
      </c>
      <c r="E6931" s="23" t="s">
        <v>711</v>
      </c>
      <c r="F6931" s="23" t="s">
        <v>71</v>
      </c>
      <c r="G6931" s="23" t="s">
        <v>53</v>
      </c>
      <c r="H6931" s="23" t="s">
        <v>110</v>
      </c>
      <c r="I6931" s="23" t="s">
        <v>55</v>
      </c>
      <c r="J6931" s="23" t="s">
        <v>141</v>
      </c>
      <c r="K6931" s="23" t="s">
        <v>241</v>
      </c>
      <c r="L6931" s="24">
        <v>57017.34</v>
      </c>
      <c r="M6931">
        <v>9</v>
      </c>
      <c r="N6931" s="25">
        <v>0.15</v>
      </c>
      <c r="O6931" s="24">
        <v>18560.43</v>
      </c>
      <c r="P6931" s="26">
        <f t="shared" si="648"/>
        <v>0.32552255156063054</v>
      </c>
      <c r="Q6931" t="str">
        <f t="shared" si="649"/>
        <v>High</v>
      </c>
      <c r="R6931" t="str">
        <f t="shared" si="650"/>
        <v>Medium</v>
      </c>
      <c r="S6931" s="23">
        <f t="shared" si="651"/>
        <v>2023</v>
      </c>
      <c r="T6931" s="23">
        <f t="shared" si="652"/>
        <v>1</v>
      </c>
      <c r="U6931" t="str">
        <f t="shared" si="653"/>
        <v>Jan-2023</v>
      </c>
    </row>
    <row r="6932" spans="1:21" x14ac:dyDescent="0.3">
      <c r="A6932" t="s">
        <v>8943</v>
      </c>
      <c r="B6932" s="22">
        <v>45234</v>
      </c>
      <c r="C6932" s="22">
        <v>45240</v>
      </c>
      <c r="D6932" s="23" t="s">
        <v>50</v>
      </c>
      <c r="E6932" s="23" t="s">
        <v>1562</v>
      </c>
      <c r="F6932" s="23" t="s">
        <v>71</v>
      </c>
      <c r="G6932" s="23" t="s">
        <v>72</v>
      </c>
      <c r="H6932" s="23" t="s">
        <v>346</v>
      </c>
      <c r="I6932" s="23" t="s">
        <v>118</v>
      </c>
      <c r="J6932" s="23" t="s">
        <v>303</v>
      </c>
      <c r="K6932" s="23" t="s">
        <v>421</v>
      </c>
      <c r="L6932" s="24">
        <v>14563.53</v>
      </c>
      <c r="M6932">
        <v>1</v>
      </c>
      <c r="N6932" s="25">
        <v>0</v>
      </c>
      <c r="O6932" s="24">
        <v>3137.99</v>
      </c>
      <c r="P6932" s="26">
        <f t="shared" si="648"/>
        <v>0.21546905180268791</v>
      </c>
      <c r="Q6932" t="str">
        <f t="shared" si="649"/>
        <v>Medium</v>
      </c>
      <c r="R6932" t="str">
        <f t="shared" si="650"/>
        <v>None</v>
      </c>
      <c r="S6932" s="23">
        <f t="shared" si="651"/>
        <v>2023</v>
      </c>
      <c r="T6932" s="23">
        <f t="shared" si="652"/>
        <v>11</v>
      </c>
      <c r="U6932" t="str">
        <f t="shared" si="653"/>
        <v>Nov-2023</v>
      </c>
    </row>
    <row r="6933" spans="1:21" x14ac:dyDescent="0.3">
      <c r="A6933" t="s">
        <v>8944</v>
      </c>
      <c r="B6933" s="22">
        <v>44893</v>
      </c>
      <c r="C6933" s="22">
        <v>44899</v>
      </c>
      <c r="D6933" s="23" t="s">
        <v>50</v>
      </c>
      <c r="E6933" s="23" t="s">
        <v>1319</v>
      </c>
      <c r="F6933" s="23" t="s">
        <v>52</v>
      </c>
      <c r="G6933" s="23" t="s">
        <v>72</v>
      </c>
      <c r="H6933" s="23" t="s">
        <v>117</v>
      </c>
      <c r="I6933" s="23" t="s">
        <v>96</v>
      </c>
      <c r="J6933" s="23" t="s">
        <v>97</v>
      </c>
      <c r="K6933" s="23" t="s">
        <v>181</v>
      </c>
      <c r="L6933" s="24">
        <v>30060.03</v>
      </c>
      <c r="M6933">
        <v>7</v>
      </c>
      <c r="N6933" s="25">
        <v>0.1</v>
      </c>
      <c r="O6933" s="24">
        <v>7015.03</v>
      </c>
      <c r="P6933" s="26">
        <f t="shared" si="648"/>
        <v>0.23336736523549712</v>
      </c>
      <c r="Q6933" t="str">
        <f t="shared" si="649"/>
        <v>Medium</v>
      </c>
      <c r="R6933" t="str">
        <f t="shared" si="650"/>
        <v>Low</v>
      </c>
      <c r="S6933" s="23">
        <f t="shared" si="651"/>
        <v>2022</v>
      </c>
      <c r="T6933" s="23">
        <f t="shared" si="652"/>
        <v>11</v>
      </c>
      <c r="U6933" t="str">
        <f t="shared" si="653"/>
        <v>Nov-2022</v>
      </c>
    </row>
    <row r="6934" spans="1:21" x14ac:dyDescent="0.3">
      <c r="A6934" t="s">
        <v>8945</v>
      </c>
      <c r="B6934" s="22">
        <v>44708</v>
      </c>
      <c r="C6934" s="22">
        <v>44713</v>
      </c>
      <c r="D6934" s="23" t="s">
        <v>61</v>
      </c>
      <c r="E6934" s="23" t="s">
        <v>765</v>
      </c>
      <c r="F6934" s="23" t="s">
        <v>71</v>
      </c>
      <c r="G6934" s="23" t="s">
        <v>53</v>
      </c>
      <c r="H6934" s="23" t="s">
        <v>54</v>
      </c>
      <c r="I6934" s="23" t="s">
        <v>96</v>
      </c>
      <c r="J6934" s="23" t="s">
        <v>111</v>
      </c>
      <c r="K6934" s="23" t="s">
        <v>112</v>
      </c>
      <c r="L6934" s="24">
        <v>13651.38</v>
      </c>
      <c r="M6934">
        <v>2</v>
      </c>
      <c r="N6934" s="25">
        <v>0.15</v>
      </c>
      <c r="O6934" s="24">
        <v>2802.25</v>
      </c>
      <c r="P6934" s="26">
        <f t="shared" si="648"/>
        <v>0.20527228749034898</v>
      </c>
      <c r="Q6934" t="str">
        <f t="shared" si="649"/>
        <v>Medium</v>
      </c>
      <c r="R6934" t="str">
        <f t="shared" si="650"/>
        <v>Medium</v>
      </c>
      <c r="S6934" s="23">
        <f t="shared" si="651"/>
        <v>2022</v>
      </c>
      <c r="T6934" s="23">
        <f t="shared" si="652"/>
        <v>5</v>
      </c>
      <c r="U6934" t="str">
        <f t="shared" si="653"/>
        <v>May-2022</v>
      </c>
    </row>
    <row r="6935" spans="1:21" x14ac:dyDescent="0.3">
      <c r="A6935" t="s">
        <v>8946</v>
      </c>
      <c r="B6935" s="22">
        <v>45310</v>
      </c>
      <c r="C6935" s="22">
        <v>45314</v>
      </c>
      <c r="D6935" s="23" t="s">
        <v>78</v>
      </c>
      <c r="E6935" s="23" t="s">
        <v>274</v>
      </c>
      <c r="F6935" s="23" t="s">
        <v>80</v>
      </c>
      <c r="G6935" s="23" t="s">
        <v>63</v>
      </c>
      <c r="H6935" s="23" t="s">
        <v>64</v>
      </c>
      <c r="I6935" s="23" t="s">
        <v>96</v>
      </c>
      <c r="J6935" s="23" t="s">
        <v>135</v>
      </c>
      <c r="K6935" s="23" t="s">
        <v>395</v>
      </c>
      <c r="L6935" s="24">
        <v>97028.96</v>
      </c>
      <c r="M6935">
        <v>7</v>
      </c>
      <c r="N6935" s="25">
        <v>0</v>
      </c>
      <c r="O6935" s="24">
        <v>21306.6</v>
      </c>
      <c r="P6935" s="26">
        <f t="shared" si="648"/>
        <v>0.21959011000427087</v>
      </c>
      <c r="Q6935" t="str">
        <f t="shared" si="649"/>
        <v>Medium</v>
      </c>
      <c r="R6935" t="str">
        <f t="shared" si="650"/>
        <v>None</v>
      </c>
      <c r="S6935" s="23">
        <f t="shared" si="651"/>
        <v>2024</v>
      </c>
      <c r="T6935" s="23">
        <f t="shared" si="652"/>
        <v>1</v>
      </c>
      <c r="U6935" t="str">
        <f t="shared" si="653"/>
        <v>Jan-2024</v>
      </c>
    </row>
    <row r="6936" spans="1:21" x14ac:dyDescent="0.3">
      <c r="A6936" t="s">
        <v>8947</v>
      </c>
      <c r="B6936" s="22">
        <v>45503</v>
      </c>
      <c r="C6936" s="22">
        <v>45507</v>
      </c>
      <c r="D6936" s="23" t="s">
        <v>50</v>
      </c>
      <c r="E6936" s="23" t="s">
        <v>2764</v>
      </c>
      <c r="F6936" s="23" t="s">
        <v>52</v>
      </c>
      <c r="G6936" s="23" t="s">
        <v>53</v>
      </c>
      <c r="H6936" s="23" t="s">
        <v>246</v>
      </c>
      <c r="I6936" s="23" t="s">
        <v>118</v>
      </c>
      <c r="J6936" s="23" t="s">
        <v>191</v>
      </c>
      <c r="K6936" s="23" t="s">
        <v>829</v>
      </c>
      <c r="L6936" s="24">
        <v>149630.70000000001</v>
      </c>
      <c r="M6936">
        <v>10</v>
      </c>
      <c r="N6936" s="25">
        <v>0.25</v>
      </c>
      <c r="O6936" s="24">
        <v>22642.9</v>
      </c>
      <c r="P6936" s="26">
        <f t="shared" si="648"/>
        <v>0.15132522938140369</v>
      </c>
      <c r="Q6936" t="str">
        <f t="shared" si="649"/>
        <v>Low</v>
      </c>
      <c r="R6936" t="str">
        <f t="shared" si="650"/>
        <v>High</v>
      </c>
      <c r="S6936" s="23">
        <f t="shared" si="651"/>
        <v>2024</v>
      </c>
      <c r="T6936" s="23">
        <f t="shared" si="652"/>
        <v>7</v>
      </c>
      <c r="U6936" t="str">
        <f t="shared" si="653"/>
        <v>Jul-2024</v>
      </c>
    </row>
    <row r="6937" spans="1:21" x14ac:dyDescent="0.3">
      <c r="A6937" t="s">
        <v>8948</v>
      </c>
      <c r="B6937" s="22">
        <v>44708</v>
      </c>
      <c r="C6937" s="22">
        <v>44709</v>
      </c>
      <c r="D6937" s="23" t="s">
        <v>50</v>
      </c>
      <c r="E6937" s="23" t="s">
        <v>403</v>
      </c>
      <c r="F6937" s="23" t="s">
        <v>71</v>
      </c>
      <c r="G6937" s="23" t="s">
        <v>63</v>
      </c>
      <c r="H6937" s="23" t="s">
        <v>213</v>
      </c>
      <c r="I6937" s="23" t="s">
        <v>118</v>
      </c>
      <c r="J6937" s="23" t="s">
        <v>119</v>
      </c>
      <c r="K6937" s="23" t="s">
        <v>197</v>
      </c>
      <c r="L6937" s="24">
        <v>44435.96</v>
      </c>
      <c r="M6937">
        <v>4</v>
      </c>
      <c r="N6937" s="25">
        <v>0.15</v>
      </c>
      <c r="O6937" s="24">
        <v>14339.17</v>
      </c>
      <c r="P6937" s="26">
        <f t="shared" si="648"/>
        <v>0.32269292707977953</v>
      </c>
      <c r="Q6937" t="str">
        <f t="shared" si="649"/>
        <v>High</v>
      </c>
      <c r="R6937" t="str">
        <f t="shared" si="650"/>
        <v>Medium</v>
      </c>
      <c r="S6937" s="23">
        <f t="shared" si="651"/>
        <v>2022</v>
      </c>
      <c r="T6937" s="23">
        <f t="shared" si="652"/>
        <v>5</v>
      </c>
      <c r="U6937" t="str">
        <f t="shared" si="653"/>
        <v>May-2022</v>
      </c>
    </row>
    <row r="6938" spans="1:21" x14ac:dyDescent="0.3">
      <c r="A6938" t="s">
        <v>8949</v>
      </c>
      <c r="B6938" s="22">
        <v>45840</v>
      </c>
      <c r="C6938" s="22">
        <v>45847</v>
      </c>
      <c r="D6938" s="23" t="s">
        <v>61</v>
      </c>
      <c r="E6938" s="23" t="s">
        <v>585</v>
      </c>
      <c r="F6938" s="23" t="s">
        <v>52</v>
      </c>
      <c r="G6938" s="23" t="s">
        <v>81</v>
      </c>
      <c r="H6938" s="23" t="s">
        <v>284</v>
      </c>
      <c r="I6938" s="23" t="s">
        <v>55</v>
      </c>
      <c r="J6938" s="23" t="s">
        <v>65</v>
      </c>
      <c r="K6938" s="23" t="s">
        <v>325</v>
      </c>
      <c r="L6938" s="24">
        <v>64638.96</v>
      </c>
      <c r="M6938">
        <v>6</v>
      </c>
      <c r="N6938" s="25">
        <v>0.2</v>
      </c>
      <c r="O6938" s="24">
        <v>9541.66</v>
      </c>
      <c r="P6938" s="26">
        <f t="shared" si="648"/>
        <v>0.14761468934524938</v>
      </c>
      <c r="Q6938" t="str">
        <f t="shared" si="649"/>
        <v>Low</v>
      </c>
      <c r="R6938" t="str">
        <f t="shared" si="650"/>
        <v>Medium</v>
      </c>
      <c r="S6938" s="23">
        <f t="shared" si="651"/>
        <v>2025</v>
      </c>
      <c r="T6938" s="23">
        <f t="shared" si="652"/>
        <v>7</v>
      </c>
      <c r="U6938" t="str">
        <f t="shared" si="653"/>
        <v>Jul-2025</v>
      </c>
    </row>
    <row r="6939" spans="1:21" x14ac:dyDescent="0.3">
      <c r="A6939" t="s">
        <v>8950</v>
      </c>
      <c r="B6939" s="22">
        <v>44810</v>
      </c>
      <c r="C6939" s="22">
        <v>44817</v>
      </c>
      <c r="D6939" s="23" t="s">
        <v>102</v>
      </c>
      <c r="E6939" s="23" t="s">
        <v>1220</v>
      </c>
      <c r="F6939" s="23" t="s">
        <v>71</v>
      </c>
      <c r="G6939" s="23" t="s">
        <v>53</v>
      </c>
      <c r="H6939" s="23" t="s">
        <v>54</v>
      </c>
      <c r="I6939" s="23" t="s">
        <v>83</v>
      </c>
      <c r="J6939" s="23" t="s">
        <v>156</v>
      </c>
      <c r="K6939" s="23" t="s">
        <v>285</v>
      </c>
      <c r="L6939" s="24">
        <v>3948.15</v>
      </c>
      <c r="M6939">
        <v>1</v>
      </c>
      <c r="N6939" s="25">
        <v>0.05</v>
      </c>
      <c r="O6939" s="24">
        <v>1412.92</v>
      </c>
      <c r="P6939" s="26">
        <f t="shared" si="648"/>
        <v>0.35786887529602474</v>
      </c>
      <c r="Q6939" t="str">
        <f t="shared" si="649"/>
        <v>High</v>
      </c>
      <c r="R6939" t="str">
        <f t="shared" si="650"/>
        <v>Low</v>
      </c>
      <c r="S6939" s="23">
        <f t="shared" si="651"/>
        <v>2022</v>
      </c>
      <c r="T6939" s="23">
        <f t="shared" si="652"/>
        <v>9</v>
      </c>
      <c r="U6939" t="str">
        <f t="shared" si="653"/>
        <v>Sep-2022</v>
      </c>
    </row>
    <row r="6940" spans="1:21" x14ac:dyDescent="0.3">
      <c r="A6940" t="s">
        <v>8951</v>
      </c>
      <c r="B6940" s="22">
        <v>45522</v>
      </c>
      <c r="C6940" s="22">
        <v>45525</v>
      </c>
      <c r="D6940" s="23" t="s">
        <v>78</v>
      </c>
      <c r="E6940" s="23" t="s">
        <v>1108</v>
      </c>
      <c r="F6940" s="23" t="s">
        <v>52</v>
      </c>
      <c r="G6940" s="23" t="s">
        <v>63</v>
      </c>
      <c r="H6940" s="23" t="s">
        <v>202</v>
      </c>
      <c r="I6940" s="23" t="s">
        <v>55</v>
      </c>
      <c r="J6940" s="23" t="s">
        <v>141</v>
      </c>
      <c r="K6940" s="23" t="s">
        <v>142</v>
      </c>
      <c r="L6940" s="24">
        <v>16895.55</v>
      </c>
      <c r="M6940">
        <v>7</v>
      </c>
      <c r="N6940" s="25">
        <v>0.25</v>
      </c>
      <c r="O6940" s="24">
        <v>2375.17</v>
      </c>
      <c r="P6940" s="26">
        <f t="shared" si="648"/>
        <v>0.14057962007747604</v>
      </c>
      <c r="Q6940" t="str">
        <f t="shared" si="649"/>
        <v>Low</v>
      </c>
      <c r="R6940" t="str">
        <f t="shared" si="650"/>
        <v>High</v>
      </c>
      <c r="S6940" s="23">
        <f t="shared" si="651"/>
        <v>2024</v>
      </c>
      <c r="T6940" s="23">
        <f t="shared" si="652"/>
        <v>8</v>
      </c>
      <c r="U6940" t="str">
        <f t="shared" si="653"/>
        <v>Aug-2024</v>
      </c>
    </row>
    <row r="6941" spans="1:21" x14ac:dyDescent="0.3">
      <c r="A6941" t="s">
        <v>8952</v>
      </c>
      <c r="B6941" s="22">
        <v>45350</v>
      </c>
      <c r="C6941" s="22">
        <v>45356</v>
      </c>
      <c r="D6941" s="23" t="s">
        <v>61</v>
      </c>
      <c r="E6941" s="23" t="s">
        <v>824</v>
      </c>
      <c r="F6941" s="23" t="s">
        <v>80</v>
      </c>
      <c r="G6941" s="23" t="s">
        <v>179</v>
      </c>
      <c r="H6941" s="23" t="s">
        <v>236</v>
      </c>
      <c r="I6941" s="23" t="s">
        <v>118</v>
      </c>
      <c r="J6941" s="23" t="s">
        <v>119</v>
      </c>
      <c r="K6941" s="23" t="s">
        <v>120</v>
      </c>
      <c r="L6941" s="24">
        <v>19486.3</v>
      </c>
      <c r="M6941">
        <v>5</v>
      </c>
      <c r="N6941" s="25">
        <v>0.15</v>
      </c>
      <c r="O6941" s="24">
        <v>4918.42</v>
      </c>
      <c r="P6941" s="26">
        <f t="shared" si="648"/>
        <v>0.25240399665405955</v>
      </c>
      <c r="Q6941" t="str">
        <f t="shared" si="649"/>
        <v>Medium</v>
      </c>
      <c r="R6941" t="str">
        <f t="shared" si="650"/>
        <v>Medium</v>
      </c>
      <c r="S6941" s="23">
        <f t="shared" si="651"/>
        <v>2024</v>
      </c>
      <c r="T6941" s="23">
        <f t="shared" si="652"/>
        <v>2</v>
      </c>
      <c r="U6941" t="str">
        <f t="shared" si="653"/>
        <v>Feb-2024</v>
      </c>
    </row>
    <row r="6942" spans="1:21" x14ac:dyDescent="0.3">
      <c r="A6942" t="s">
        <v>8953</v>
      </c>
      <c r="B6942" s="22">
        <v>45851</v>
      </c>
      <c r="C6942" s="22">
        <v>45857</v>
      </c>
      <c r="D6942" s="23" t="s">
        <v>50</v>
      </c>
      <c r="E6942" s="23" t="s">
        <v>420</v>
      </c>
      <c r="F6942" s="23" t="s">
        <v>80</v>
      </c>
      <c r="G6942" s="23" t="s">
        <v>63</v>
      </c>
      <c r="H6942" s="23" t="s">
        <v>202</v>
      </c>
      <c r="I6942" s="23" t="s">
        <v>55</v>
      </c>
      <c r="J6942" s="23" t="s">
        <v>173</v>
      </c>
      <c r="K6942" s="23" t="s">
        <v>203</v>
      </c>
      <c r="L6942" s="24">
        <v>23573.64</v>
      </c>
      <c r="M6942">
        <v>2</v>
      </c>
      <c r="N6942" s="25">
        <v>0.05</v>
      </c>
      <c r="O6942" s="24">
        <v>7830.34</v>
      </c>
      <c r="P6942" s="26">
        <f t="shared" si="648"/>
        <v>0.33216507930043898</v>
      </c>
      <c r="Q6942" t="str">
        <f t="shared" si="649"/>
        <v>High</v>
      </c>
      <c r="R6942" t="str">
        <f t="shared" si="650"/>
        <v>Low</v>
      </c>
      <c r="S6942" s="23">
        <f t="shared" si="651"/>
        <v>2025</v>
      </c>
      <c r="T6942" s="23">
        <f t="shared" si="652"/>
        <v>7</v>
      </c>
      <c r="U6942" t="str">
        <f t="shared" si="653"/>
        <v>Jul-2025</v>
      </c>
    </row>
    <row r="6943" spans="1:21" x14ac:dyDescent="0.3">
      <c r="A6943" t="s">
        <v>8954</v>
      </c>
      <c r="B6943" s="22">
        <v>44953</v>
      </c>
      <c r="C6943" s="22">
        <v>44956</v>
      </c>
      <c r="D6943" s="23" t="s">
        <v>50</v>
      </c>
      <c r="E6943" s="23" t="s">
        <v>89</v>
      </c>
      <c r="F6943" s="23" t="s">
        <v>71</v>
      </c>
      <c r="G6943" s="23" t="s">
        <v>72</v>
      </c>
      <c r="H6943" s="23" t="s">
        <v>117</v>
      </c>
      <c r="I6943" s="23" t="s">
        <v>55</v>
      </c>
      <c r="J6943" s="23" t="s">
        <v>173</v>
      </c>
      <c r="K6943" s="23" t="s">
        <v>174</v>
      </c>
      <c r="L6943" s="24">
        <v>148139.20000000001</v>
      </c>
      <c r="M6943">
        <v>10</v>
      </c>
      <c r="N6943" s="25">
        <v>0</v>
      </c>
      <c r="O6943" s="24">
        <v>24441.19</v>
      </c>
      <c r="P6943" s="26">
        <f t="shared" si="648"/>
        <v>0.16498799777506559</v>
      </c>
      <c r="Q6943" t="str">
        <f t="shared" si="649"/>
        <v>Low</v>
      </c>
      <c r="R6943" t="str">
        <f t="shared" si="650"/>
        <v>None</v>
      </c>
      <c r="S6943" s="23">
        <f t="shared" si="651"/>
        <v>2023</v>
      </c>
      <c r="T6943" s="23">
        <f t="shared" si="652"/>
        <v>1</v>
      </c>
      <c r="U6943" t="str">
        <f t="shared" si="653"/>
        <v>Jan-2023</v>
      </c>
    </row>
    <row r="6944" spans="1:21" x14ac:dyDescent="0.3">
      <c r="A6944" t="s">
        <v>8955</v>
      </c>
      <c r="B6944" s="22">
        <v>45934</v>
      </c>
      <c r="C6944" s="22">
        <v>45937</v>
      </c>
      <c r="D6944" s="23" t="s">
        <v>78</v>
      </c>
      <c r="E6944" s="23" t="s">
        <v>837</v>
      </c>
      <c r="F6944" s="23" t="s">
        <v>71</v>
      </c>
      <c r="G6944" s="23" t="s">
        <v>53</v>
      </c>
      <c r="H6944" s="23" t="s">
        <v>246</v>
      </c>
      <c r="I6944" s="23" t="s">
        <v>118</v>
      </c>
      <c r="J6944" s="23" t="s">
        <v>230</v>
      </c>
      <c r="K6944" s="23" t="s">
        <v>356</v>
      </c>
      <c r="L6944" s="24">
        <v>74353.7</v>
      </c>
      <c r="M6944">
        <v>10</v>
      </c>
      <c r="N6944" s="25">
        <v>0.05</v>
      </c>
      <c r="O6944" s="24">
        <v>17603.599999999999</v>
      </c>
      <c r="P6944" s="26">
        <f t="shared" si="648"/>
        <v>0.23675486223281422</v>
      </c>
      <c r="Q6944" t="str">
        <f t="shared" si="649"/>
        <v>Medium</v>
      </c>
      <c r="R6944" t="str">
        <f t="shared" si="650"/>
        <v>Low</v>
      </c>
      <c r="S6944" s="23">
        <f t="shared" si="651"/>
        <v>2025</v>
      </c>
      <c r="T6944" s="23">
        <f t="shared" si="652"/>
        <v>10</v>
      </c>
      <c r="U6944" t="str">
        <f t="shared" si="653"/>
        <v>Oct-2025</v>
      </c>
    </row>
    <row r="6945" spans="1:21" x14ac:dyDescent="0.3">
      <c r="A6945" t="s">
        <v>8956</v>
      </c>
      <c r="B6945" s="22">
        <v>45670</v>
      </c>
      <c r="C6945" s="22">
        <v>45675</v>
      </c>
      <c r="D6945" s="23" t="s">
        <v>78</v>
      </c>
      <c r="E6945" s="23" t="s">
        <v>523</v>
      </c>
      <c r="F6945" s="23" t="s">
        <v>71</v>
      </c>
      <c r="G6945" s="23" t="s">
        <v>179</v>
      </c>
      <c r="H6945" s="23" t="s">
        <v>180</v>
      </c>
      <c r="I6945" s="23" t="s">
        <v>118</v>
      </c>
      <c r="J6945" s="23" t="s">
        <v>191</v>
      </c>
      <c r="K6945" s="23" t="s">
        <v>829</v>
      </c>
      <c r="L6945" s="24">
        <v>52960.05</v>
      </c>
      <c r="M6945">
        <v>9</v>
      </c>
      <c r="N6945" s="25">
        <v>0.05</v>
      </c>
      <c r="O6945" s="24">
        <v>18808.05</v>
      </c>
      <c r="P6945" s="26">
        <f t="shared" si="648"/>
        <v>0.35513656048285447</v>
      </c>
      <c r="Q6945" t="str">
        <f t="shared" si="649"/>
        <v>High</v>
      </c>
      <c r="R6945" t="str">
        <f t="shared" si="650"/>
        <v>Low</v>
      </c>
      <c r="S6945" s="23">
        <f t="shared" si="651"/>
        <v>2025</v>
      </c>
      <c r="T6945" s="23">
        <f t="shared" si="652"/>
        <v>1</v>
      </c>
      <c r="U6945" t="str">
        <f t="shared" si="653"/>
        <v>Jan-2025</v>
      </c>
    </row>
    <row r="6946" spans="1:21" x14ac:dyDescent="0.3">
      <c r="A6946" t="s">
        <v>8957</v>
      </c>
      <c r="B6946" s="22">
        <v>45316</v>
      </c>
      <c r="C6946" s="22">
        <v>45323</v>
      </c>
      <c r="D6946" s="23" t="s">
        <v>50</v>
      </c>
      <c r="E6946" s="23" t="s">
        <v>2480</v>
      </c>
      <c r="F6946" s="23" t="s">
        <v>71</v>
      </c>
      <c r="G6946" s="23" t="s">
        <v>179</v>
      </c>
      <c r="H6946" s="23" t="s">
        <v>180</v>
      </c>
      <c r="I6946" s="23" t="s">
        <v>96</v>
      </c>
      <c r="J6946" s="23" t="s">
        <v>135</v>
      </c>
      <c r="K6946" s="23" t="s">
        <v>136</v>
      </c>
      <c r="L6946" s="24">
        <v>12462.6</v>
      </c>
      <c r="M6946">
        <v>3</v>
      </c>
      <c r="N6946" s="25">
        <v>0</v>
      </c>
      <c r="O6946" s="24">
        <v>4242.68</v>
      </c>
      <c r="P6946" s="26">
        <f t="shared" si="648"/>
        <v>0.34043297546258405</v>
      </c>
      <c r="Q6946" t="str">
        <f t="shared" si="649"/>
        <v>High</v>
      </c>
      <c r="R6946" t="str">
        <f t="shared" si="650"/>
        <v>None</v>
      </c>
      <c r="S6946" s="23">
        <f t="shared" si="651"/>
        <v>2024</v>
      </c>
      <c r="T6946" s="23">
        <f t="shared" si="652"/>
        <v>1</v>
      </c>
      <c r="U6946" t="str">
        <f t="shared" si="653"/>
        <v>Jan-2024</v>
      </c>
    </row>
    <row r="6947" spans="1:21" x14ac:dyDescent="0.3">
      <c r="A6947" t="s">
        <v>8958</v>
      </c>
      <c r="B6947" s="22">
        <v>45740</v>
      </c>
      <c r="C6947" s="22">
        <v>45746</v>
      </c>
      <c r="D6947" s="23" t="s">
        <v>61</v>
      </c>
      <c r="E6947" s="23" t="s">
        <v>2434</v>
      </c>
      <c r="F6947" s="23" t="s">
        <v>52</v>
      </c>
      <c r="G6947" s="23" t="s">
        <v>179</v>
      </c>
      <c r="H6947" s="23" t="s">
        <v>236</v>
      </c>
      <c r="I6947" s="23" t="s">
        <v>83</v>
      </c>
      <c r="J6947" s="23" t="s">
        <v>379</v>
      </c>
      <c r="K6947" s="23" t="s">
        <v>562</v>
      </c>
      <c r="L6947" s="24">
        <v>7355.46</v>
      </c>
      <c r="M6947">
        <v>6</v>
      </c>
      <c r="N6947" s="25">
        <v>0.25</v>
      </c>
      <c r="O6947" s="24">
        <v>903.42</v>
      </c>
      <c r="P6947" s="26">
        <f t="shared" si="648"/>
        <v>0.12282304573745217</v>
      </c>
      <c r="Q6947" t="str">
        <f t="shared" si="649"/>
        <v>Low</v>
      </c>
      <c r="R6947" t="str">
        <f t="shared" si="650"/>
        <v>High</v>
      </c>
      <c r="S6947" s="23">
        <f t="shared" si="651"/>
        <v>2025</v>
      </c>
      <c r="T6947" s="23">
        <f t="shared" si="652"/>
        <v>3</v>
      </c>
      <c r="U6947" t="str">
        <f t="shared" si="653"/>
        <v>Mar-2025</v>
      </c>
    </row>
    <row r="6948" spans="1:21" x14ac:dyDescent="0.3">
      <c r="A6948" t="s">
        <v>8959</v>
      </c>
      <c r="B6948" s="22">
        <v>45177</v>
      </c>
      <c r="C6948" s="22">
        <v>45178</v>
      </c>
      <c r="D6948" s="23" t="s">
        <v>61</v>
      </c>
      <c r="E6948" s="23" t="s">
        <v>1490</v>
      </c>
      <c r="F6948" s="23" t="s">
        <v>80</v>
      </c>
      <c r="G6948" s="23" t="s">
        <v>63</v>
      </c>
      <c r="H6948" s="23" t="s">
        <v>172</v>
      </c>
      <c r="I6948" s="23" t="s">
        <v>55</v>
      </c>
      <c r="J6948" s="23" t="s">
        <v>173</v>
      </c>
      <c r="K6948" s="23" t="s">
        <v>735</v>
      </c>
      <c r="L6948" s="24">
        <v>15772.44</v>
      </c>
      <c r="M6948">
        <v>6</v>
      </c>
      <c r="N6948" s="25">
        <v>0.15</v>
      </c>
      <c r="O6948" s="24">
        <v>3724</v>
      </c>
      <c r="P6948" s="26">
        <f t="shared" si="648"/>
        <v>0.23610804669410693</v>
      </c>
      <c r="Q6948" t="str">
        <f t="shared" si="649"/>
        <v>Medium</v>
      </c>
      <c r="R6948" t="str">
        <f t="shared" si="650"/>
        <v>Medium</v>
      </c>
      <c r="S6948" s="23">
        <f t="shared" si="651"/>
        <v>2023</v>
      </c>
      <c r="T6948" s="23">
        <f t="shared" si="652"/>
        <v>9</v>
      </c>
      <c r="U6948" t="str">
        <f t="shared" si="653"/>
        <v>Sep-2023</v>
      </c>
    </row>
    <row r="6949" spans="1:21" x14ac:dyDescent="0.3">
      <c r="A6949" t="s">
        <v>8960</v>
      </c>
      <c r="B6949" s="22">
        <v>45501</v>
      </c>
      <c r="C6949" s="22">
        <v>45505</v>
      </c>
      <c r="D6949" s="23" t="s">
        <v>61</v>
      </c>
      <c r="E6949" s="23" t="s">
        <v>844</v>
      </c>
      <c r="F6949" s="23" t="s">
        <v>71</v>
      </c>
      <c r="G6949" s="23" t="s">
        <v>81</v>
      </c>
      <c r="H6949" s="23" t="s">
        <v>82</v>
      </c>
      <c r="I6949" s="23" t="s">
        <v>118</v>
      </c>
      <c r="J6949" s="23" t="s">
        <v>303</v>
      </c>
      <c r="K6949" s="23" t="s">
        <v>491</v>
      </c>
      <c r="L6949" s="24">
        <v>1395.32</v>
      </c>
      <c r="M6949">
        <v>2</v>
      </c>
      <c r="N6949" s="25">
        <v>0.15</v>
      </c>
      <c r="O6949" s="24">
        <v>178.74</v>
      </c>
      <c r="P6949" s="26">
        <f t="shared" si="648"/>
        <v>0.12809964739271279</v>
      </c>
      <c r="Q6949" t="str">
        <f t="shared" si="649"/>
        <v>Low</v>
      </c>
      <c r="R6949" t="str">
        <f t="shared" si="650"/>
        <v>Medium</v>
      </c>
      <c r="S6949" s="23">
        <f t="shared" si="651"/>
        <v>2024</v>
      </c>
      <c r="T6949" s="23">
        <f t="shared" si="652"/>
        <v>7</v>
      </c>
      <c r="U6949" t="str">
        <f t="shared" si="653"/>
        <v>Jul-2024</v>
      </c>
    </row>
    <row r="6950" spans="1:21" x14ac:dyDescent="0.3">
      <c r="A6950" t="s">
        <v>8961</v>
      </c>
      <c r="B6950" s="22">
        <v>45596</v>
      </c>
      <c r="C6950" s="22">
        <v>45600</v>
      </c>
      <c r="D6950" s="23" t="s">
        <v>78</v>
      </c>
      <c r="E6950" s="23" t="s">
        <v>1531</v>
      </c>
      <c r="F6950" s="23" t="s">
        <v>52</v>
      </c>
      <c r="G6950" s="23" t="s">
        <v>53</v>
      </c>
      <c r="H6950" s="23" t="s">
        <v>54</v>
      </c>
      <c r="I6950" s="23" t="s">
        <v>96</v>
      </c>
      <c r="J6950" s="23" t="s">
        <v>166</v>
      </c>
      <c r="K6950" s="23" t="s">
        <v>167</v>
      </c>
      <c r="L6950" s="24">
        <v>8241.8799999999992</v>
      </c>
      <c r="M6950">
        <v>2</v>
      </c>
      <c r="N6950" s="25">
        <v>0.25</v>
      </c>
      <c r="O6950" s="24">
        <v>1172.05</v>
      </c>
      <c r="P6950" s="26">
        <f t="shared" si="648"/>
        <v>0.14220663246734969</v>
      </c>
      <c r="Q6950" t="str">
        <f t="shared" si="649"/>
        <v>Low</v>
      </c>
      <c r="R6950" t="str">
        <f t="shared" si="650"/>
        <v>High</v>
      </c>
      <c r="S6950" s="23">
        <f t="shared" si="651"/>
        <v>2024</v>
      </c>
      <c r="T6950" s="23">
        <f t="shared" si="652"/>
        <v>10</v>
      </c>
      <c r="U6950" t="str">
        <f t="shared" si="653"/>
        <v>Oct-2024</v>
      </c>
    </row>
    <row r="6951" spans="1:21" x14ac:dyDescent="0.3">
      <c r="A6951" t="s">
        <v>8962</v>
      </c>
      <c r="B6951" s="22">
        <v>45623</v>
      </c>
      <c r="C6951" s="22">
        <v>45628</v>
      </c>
      <c r="D6951" s="23" t="s">
        <v>61</v>
      </c>
      <c r="E6951" s="23" t="s">
        <v>1292</v>
      </c>
      <c r="F6951" s="23" t="s">
        <v>80</v>
      </c>
      <c r="G6951" s="23" t="s">
        <v>81</v>
      </c>
      <c r="H6951" s="23" t="s">
        <v>95</v>
      </c>
      <c r="I6951" s="23" t="s">
        <v>96</v>
      </c>
      <c r="J6951" s="23" t="s">
        <v>97</v>
      </c>
      <c r="K6951" s="23" t="s">
        <v>98</v>
      </c>
      <c r="L6951" s="24">
        <v>32009.88</v>
      </c>
      <c r="M6951">
        <v>7</v>
      </c>
      <c r="N6951" s="25">
        <v>0.05</v>
      </c>
      <c r="O6951" s="24">
        <v>7476.78</v>
      </c>
      <c r="P6951" s="26">
        <f t="shared" si="648"/>
        <v>0.23357725802158583</v>
      </c>
      <c r="Q6951" t="str">
        <f t="shared" si="649"/>
        <v>Medium</v>
      </c>
      <c r="R6951" t="str">
        <f t="shared" si="650"/>
        <v>Low</v>
      </c>
      <c r="S6951" s="23">
        <f t="shared" si="651"/>
        <v>2024</v>
      </c>
      <c r="T6951" s="23">
        <f t="shared" si="652"/>
        <v>11</v>
      </c>
      <c r="U6951" t="str">
        <f t="shared" si="653"/>
        <v>Nov-2024</v>
      </c>
    </row>
    <row r="6952" spans="1:21" x14ac:dyDescent="0.3">
      <c r="A6952" t="s">
        <v>8963</v>
      </c>
      <c r="B6952" s="22">
        <v>45435</v>
      </c>
      <c r="C6952" s="22">
        <v>45440</v>
      </c>
      <c r="D6952" s="23" t="s">
        <v>78</v>
      </c>
      <c r="E6952" s="23" t="s">
        <v>1195</v>
      </c>
      <c r="F6952" s="23" t="s">
        <v>52</v>
      </c>
      <c r="G6952" s="23" t="s">
        <v>72</v>
      </c>
      <c r="H6952" s="23" t="s">
        <v>117</v>
      </c>
      <c r="I6952" s="23" t="s">
        <v>55</v>
      </c>
      <c r="J6952" s="23" t="s">
        <v>56</v>
      </c>
      <c r="K6952" s="23" t="s">
        <v>57</v>
      </c>
      <c r="L6952" s="24">
        <v>6820.28</v>
      </c>
      <c r="M6952">
        <v>4</v>
      </c>
      <c r="N6952" s="25">
        <v>0.1</v>
      </c>
      <c r="O6952" s="24">
        <v>1352.77</v>
      </c>
      <c r="P6952" s="26">
        <f t="shared" si="648"/>
        <v>0.19834522922812553</v>
      </c>
      <c r="Q6952" t="str">
        <f t="shared" si="649"/>
        <v>Low</v>
      </c>
      <c r="R6952" t="str">
        <f t="shared" si="650"/>
        <v>Low</v>
      </c>
      <c r="S6952" s="23">
        <f t="shared" si="651"/>
        <v>2024</v>
      </c>
      <c r="T6952" s="23">
        <f t="shared" si="652"/>
        <v>5</v>
      </c>
      <c r="U6952" t="str">
        <f t="shared" si="653"/>
        <v>May-2024</v>
      </c>
    </row>
    <row r="6953" spans="1:21" x14ac:dyDescent="0.3">
      <c r="A6953" t="s">
        <v>8964</v>
      </c>
      <c r="B6953" s="22">
        <v>45831</v>
      </c>
      <c r="C6953" s="22">
        <v>45835</v>
      </c>
      <c r="D6953" s="23" t="s">
        <v>50</v>
      </c>
      <c r="E6953" s="23" t="s">
        <v>3201</v>
      </c>
      <c r="F6953" s="23" t="s">
        <v>71</v>
      </c>
      <c r="G6953" s="23" t="s">
        <v>81</v>
      </c>
      <c r="H6953" s="23" t="s">
        <v>95</v>
      </c>
      <c r="I6953" s="23" t="s">
        <v>96</v>
      </c>
      <c r="J6953" s="23" t="s">
        <v>135</v>
      </c>
      <c r="K6953" s="23" t="s">
        <v>395</v>
      </c>
      <c r="L6953" s="24">
        <v>11028.78</v>
      </c>
      <c r="M6953">
        <v>1</v>
      </c>
      <c r="N6953" s="25">
        <v>0</v>
      </c>
      <c r="O6953" s="24">
        <v>2277.36</v>
      </c>
      <c r="P6953" s="26">
        <f t="shared" si="648"/>
        <v>0.20649246788856065</v>
      </c>
      <c r="Q6953" t="str">
        <f t="shared" si="649"/>
        <v>Medium</v>
      </c>
      <c r="R6953" t="str">
        <f t="shared" si="650"/>
        <v>None</v>
      </c>
      <c r="S6953" s="23">
        <f t="shared" si="651"/>
        <v>2025</v>
      </c>
      <c r="T6953" s="23">
        <f t="shared" si="652"/>
        <v>6</v>
      </c>
      <c r="U6953" t="str">
        <f t="shared" si="653"/>
        <v>Jun-2025</v>
      </c>
    </row>
    <row r="6954" spans="1:21" x14ac:dyDescent="0.3">
      <c r="A6954" t="s">
        <v>8965</v>
      </c>
      <c r="B6954" s="22">
        <v>45851</v>
      </c>
      <c r="C6954" s="22">
        <v>45853</v>
      </c>
      <c r="D6954" s="23" t="s">
        <v>102</v>
      </c>
      <c r="E6954" s="23" t="s">
        <v>116</v>
      </c>
      <c r="F6954" s="23" t="s">
        <v>80</v>
      </c>
      <c r="G6954" s="23" t="s">
        <v>53</v>
      </c>
      <c r="H6954" s="23" t="s">
        <v>110</v>
      </c>
      <c r="I6954" s="23" t="s">
        <v>96</v>
      </c>
      <c r="J6954" s="23" t="s">
        <v>166</v>
      </c>
      <c r="K6954" s="23" t="s">
        <v>337</v>
      </c>
      <c r="L6954" s="24">
        <v>81784.740000000005</v>
      </c>
      <c r="M6954">
        <v>6</v>
      </c>
      <c r="N6954" s="25">
        <v>0.25</v>
      </c>
      <c r="O6954" s="24">
        <v>18224.150000000001</v>
      </c>
      <c r="P6954" s="26">
        <f t="shared" si="648"/>
        <v>0.22283068944157552</v>
      </c>
      <c r="Q6954" t="str">
        <f t="shared" si="649"/>
        <v>Medium</v>
      </c>
      <c r="R6954" t="str">
        <f t="shared" si="650"/>
        <v>High</v>
      </c>
      <c r="S6954" s="23">
        <f t="shared" si="651"/>
        <v>2025</v>
      </c>
      <c r="T6954" s="23">
        <f t="shared" si="652"/>
        <v>7</v>
      </c>
      <c r="U6954" t="str">
        <f t="shared" si="653"/>
        <v>Jul-2025</v>
      </c>
    </row>
    <row r="6955" spans="1:21" x14ac:dyDescent="0.3">
      <c r="A6955" t="s">
        <v>8966</v>
      </c>
      <c r="B6955" s="22">
        <v>45298</v>
      </c>
      <c r="C6955" s="22">
        <v>45300</v>
      </c>
      <c r="D6955" s="23" t="s">
        <v>50</v>
      </c>
      <c r="E6955" s="23" t="s">
        <v>411</v>
      </c>
      <c r="F6955" s="23" t="s">
        <v>80</v>
      </c>
      <c r="G6955" s="23" t="s">
        <v>72</v>
      </c>
      <c r="H6955" s="23" t="s">
        <v>117</v>
      </c>
      <c r="I6955" s="23" t="s">
        <v>55</v>
      </c>
      <c r="J6955" s="23" t="s">
        <v>141</v>
      </c>
      <c r="K6955" s="23" t="s">
        <v>241</v>
      </c>
      <c r="L6955" s="24">
        <v>24549.96</v>
      </c>
      <c r="M6955">
        <v>4</v>
      </c>
      <c r="N6955" s="25">
        <v>0.25</v>
      </c>
      <c r="O6955" s="24">
        <v>6196.72</v>
      </c>
      <c r="P6955" s="26">
        <f t="shared" si="648"/>
        <v>0.25241263122220975</v>
      </c>
      <c r="Q6955" t="str">
        <f t="shared" si="649"/>
        <v>Medium</v>
      </c>
      <c r="R6955" t="str">
        <f t="shared" si="650"/>
        <v>High</v>
      </c>
      <c r="S6955" s="23">
        <f t="shared" si="651"/>
        <v>2024</v>
      </c>
      <c r="T6955" s="23">
        <f t="shared" si="652"/>
        <v>1</v>
      </c>
      <c r="U6955" t="str">
        <f t="shared" si="653"/>
        <v>Jan-2024</v>
      </c>
    </row>
    <row r="6956" spans="1:21" x14ac:dyDescent="0.3">
      <c r="A6956" t="s">
        <v>8967</v>
      </c>
      <c r="B6956" s="22">
        <v>45084</v>
      </c>
      <c r="C6956" s="22">
        <v>45090</v>
      </c>
      <c r="D6956" s="23" t="s">
        <v>102</v>
      </c>
      <c r="E6956" s="23" t="s">
        <v>1239</v>
      </c>
      <c r="F6956" s="23" t="s">
        <v>52</v>
      </c>
      <c r="G6956" s="23" t="s">
        <v>72</v>
      </c>
      <c r="H6956" s="23" t="s">
        <v>346</v>
      </c>
      <c r="I6956" s="23" t="s">
        <v>96</v>
      </c>
      <c r="J6956" s="23" t="s">
        <v>166</v>
      </c>
      <c r="K6956" s="23" t="s">
        <v>762</v>
      </c>
      <c r="L6956" s="24">
        <v>47421.65</v>
      </c>
      <c r="M6956">
        <v>5</v>
      </c>
      <c r="N6956" s="25">
        <v>0</v>
      </c>
      <c r="O6956" s="24">
        <v>17475.28</v>
      </c>
      <c r="P6956" s="26">
        <f t="shared" si="648"/>
        <v>0.36850847661352987</v>
      </c>
      <c r="Q6956" t="str">
        <f t="shared" si="649"/>
        <v>High</v>
      </c>
      <c r="R6956" t="str">
        <f t="shared" si="650"/>
        <v>None</v>
      </c>
      <c r="S6956" s="23">
        <f t="shared" si="651"/>
        <v>2023</v>
      </c>
      <c r="T6956" s="23">
        <f t="shared" si="652"/>
        <v>6</v>
      </c>
      <c r="U6956" t="str">
        <f t="shared" si="653"/>
        <v>Jun-2023</v>
      </c>
    </row>
    <row r="6957" spans="1:21" x14ac:dyDescent="0.3">
      <c r="A6957" t="s">
        <v>8968</v>
      </c>
      <c r="B6957" s="22">
        <v>45715</v>
      </c>
      <c r="C6957" s="22">
        <v>45719</v>
      </c>
      <c r="D6957" s="23" t="s">
        <v>50</v>
      </c>
      <c r="E6957" s="23" t="s">
        <v>2093</v>
      </c>
      <c r="F6957" s="23" t="s">
        <v>52</v>
      </c>
      <c r="G6957" s="23" t="s">
        <v>53</v>
      </c>
      <c r="H6957" s="23" t="s">
        <v>54</v>
      </c>
      <c r="I6957" s="23" t="s">
        <v>118</v>
      </c>
      <c r="J6957" s="23" t="s">
        <v>119</v>
      </c>
      <c r="K6957" s="23" t="s">
        <v>270</v>
      </c>
      <c r="L6957" s="24">
        <v>11288.19</v>
      </c>
      <c r="M6957">
        <v>3</v>
      </c>
      <c r="N6957" s="25">
        <v>0.1</v>
      </c>
      <c r="O6957" s="24">
        <v>3644.66</v>
      </c>
      <c r="P6957" s="26">
        <f t="shared" si="648"/>
        <v>0.3228737290920865</v>
      </c>
      <c r="Q6957" t="str">
        <f t="shared" si="649"/>
        <v>High</v>
      </c>
      <c r="R6957" t="str">
        <f t="shared" si="650"/>
        <v>Low</v>
      </c>
      <c r="S6957" s="23">
        <f t="shared" si="651"/>
        <v>2025</v>
      </c>
      <c r="T6957" s="23">
        <f t="shared" si="652"/>
        <v>2</v>
      </c>
      <c r="U6957" t="str">
        <f t="shared" si="653"/>
        <v>Feb-2025</v>
      </c>
    </row>
    <row r="6958" spans="1:21" x14ac:dyDescent="0.3">
      <c r="A6958" t="s">
        <v>8969</v>
      </c>
      <c r="B6958" s="22">
        <v>45088</v>
      </c>
      <c r="C6958" s="22">
        <v>45093</v>
      </c>
      <c r="D6958" s="23" t="s">
        <v>50</v>
      </c>
      <c r="E6958" s="23" t="s">
        <v>332</v>
      </c>
      <c r="F6958" s="23" t="s">
        <v>80</v>
      </c>
      <c r="G6958" s="23" t="s">
        <v>63</v>
      </c>
      <c r="H6958" s="23" t="s">
        <v>172</v>
      </c>
      <c r="I6958" s="23" t="s">
        <v>55</v>
      </c>
      <c r="J6958" s="23" t="s">
        <v>141</v>
      </c>
      <c r="K6958" s="23" t="s">
        <v>142</v>
      </c>
      <c r="L6958" s="24">
        <v>11348.1</v>
      </c>
      <c r="M6958">
        <v>10</v>
      </c>
      <c r="N6958" s="25">
        <v>0.1</v>
      </c>
      <c r="O6958" s="24">
        <v>3893.9</v>
      </c>
      <c r="P6958" s="26">
        <f t="shared" si="648"/>
        <v>0.34313233052229009</v>
      </c>
      <c r="Q6958" t="str">
        <f t="shared" si="649"/>
        <v>High</v>
      </c>
      <c r="R6958" t="str">
        <f t="shared" si="650"/>
        <v>Low</v>
      </c>
      <c r="S6958" s="23">
        <f t="shared" si="651"/>
        <v>2023</v>
      </c>
      <c r="T6958" s="23">
        <f t="shared" si="652"/>
        <v>6</v>
      </c>
      <c r="U6958" t="str">
        <f t="shared" si="653"/>
        <v>Jun-2023</v>
      </c>
    </row>
    <row r="6959" spans="1:21" x14ac:dyDescent="0.3">
      <c r="A6959" t="s">
        <v>8970</v>
      </c>
      <c r="B6959" s="22">
        <v>45610</v>
      </c>
      <c r="C6959" s="22">
        <v>45614</v>
      </c>
      <c r="D6959" s="23" t="s">
        <v>61</v>
      </c>
      <c r="E6959" s="23" t="s">
        <v>440</v>
      </c>
      <c r="F6959" s="23" t="s">
        <v>71</v>
      </c>
      <c r="G6959" s="23" t="s">
        <v>53</v>
      </c>
      <c r="H6959" s="23" t="s">
        <v>54</v>
      </c>
      <c r="I6959" s="23" t="s">
        <v>55</v>
      </c>
      <c r="J6959" s="23" t="s">
        <v>141</v>
      </c>
      <c r="K6959" s="23" t="s">
        <v>241</v>
      </c>
      <c r="L6959" s="24">
        <v>78109.2</v>
      </c>
      <c r="M6959">
        <v>8</v>
      </c>
      <c r="N6959" s="25">
        <v>0.05</v>
      </c>
      <c r="O6959" s="24">
        <v>24706.33</v>
      </c>
      <c r="P6959" s="26">
        <f t="shared" si="648"/>
        <v>0.3163049935218899</v>
      </c>
      <c r="Q6959" t="str">
        <f t="shared" si="649"/>
        <v>High</v>
      </c>
      <c r="R6959" t="str">
        <f t="shared" si="650"/>
        <v>Low</v>
      </c>
      <c r="S6959" s="23">
        <f t="shared" si="651"/>
        <v>2024</v>
      </c>
      <c r="T6959" s="23">
        <f t="shared" si="652"/>
        <v>11</v>
      </c>
      <c r="U6959" t="str">
        <f t="shared" si="653"/>
        <v>Nov-2024</v>
      </c>
    </row>
    <row r="6960" spans="1:21" x14ac:dyDescent="0.3">
      <c r="A6960" t="s">
        <v>8971</v>
      </c>
      <c r="B6960" s="22">
        <v>45706</v>
      </c>
      <c r="C6960" s="22">
        <v>45712</v>
      </c>
      <c r="D6960" s="23" t="s">
        <v>61</v>
      </c>
      <c r="E6960" s="23" t="s">
        <v>1931</v>
      </c>
      <c r="F6960" s="23" t="s">
        <v>52</v>
      </c>
      <c r="G6960" s="23" t="s">
        <v>72</v>
      </c>
      <c r="H6960" s="23" t="s">
        <v>73</v>
      </c>
      <c r="I6960" s="23" t="s">
        <v>83</v>
      </c>
      <c r="J6960" s="23" t="s">
        <v>379</v>
      </c>
      <c r="K6960" s="23" t="s">
        <v>380</v>
      </c>
      <c r="L6960" s="24">
        <v>43991</v>
      </c>
      <c r="M6960">
        <v>10</v>
      </c>
      <c r="N6960" s="25">
        <v>0.15</v>
      </c>
      <c r="O6960" s="24">
        <v>6169.1</v>
      </c>
      <c r="P6960" s="26">
        <f t="shared" si="648"/>
        <v>0.14023550271646473</v>
      </c>
      <c r="Q6960" t="str">
        <f t="shared" si="649"/>
        <v>Low</v>
      </c>
      <c r="R6960" t="str">
        <f t="shared" si="650"/>
        <v>Medium</v>
      </c>
      <c r="S6960" s="23">
        <f t="shared" si="651"/>
        <v>2025</v>
      </c>
      <c r="T6960" s="23">
        <f t="shared" si="652"/>
        <v>2</v>
      </c>
      <c r="U6960" t="str">
        <f t="shared" si="653"/>
        <v>Feb-2025</v>
      </c>
    </row>
    <row r="6961" spans="1:21" x14ac:dyDescent="0.3">
      <c r="A6961" t="s">
        <v>8972</v>
      </c>
      <c r="B6961" s="22">
        <v>45765</v>
      </c>
      <c r="C6961" s="22">
        <v>45770</v>
      </c>
      <c r="D6961" s="23" t="s">
        <v>102</v>
      </c>
      <c r="E6961" s="23" t="s">
        <v>1220</v>
      </c>
      <c r="F6961" s="23" t="s">
        <v>52</v>
      </c>
      <c r="G6961" s="23" t="s">
        <v>63</v>
      </c>
      <c r="H6961" s="23" t="s">
        <v>213</v>
      </c>
      <c r="I6961" s="23" t="s">
        <v>96</v>
      </c>
      <c r="J6961" s="23" t="s">
        <v>111</v>
      </c>
      <c r="K6961" s="23" t="s">
        <v>225</v>
      </c>
      <c r="L6961" s="24">
        <v>103163.12</v>
      </c>
      <c r="M6961">
        <v>8</v>
      </c>
      <c r="N6961" s="25">
        <v>0.05</v>
      </c>
      <c r="O6961" s="24">
        <v>20173.099999999999</v>
      </c>
      <c r="P6961" s="26">
        <f t="shared" si="648"/>
        <v>0.19554565623839215</v>
      </c>
      <c r="Q6961" t="str">
        <f t="shared" si="649"/>
        <v>Low</v>
      </c>
      <c r="R6961" t="str">
        <f t="shared" si="650"/>
        <v>Low</v>
      </c>
      <c r="S6961" s="23">
        <f t="shared" si="651"/>
        <v>2025</v>
      </c>
      <c r="T6961" s="23">
        <f t="shared" si="652"/>
        <v>4</v>
      </c>
      <c r="U6961" t="str">
        <f t="shared" si="653"/>
        <v>Apr-2025</v>
      </c>
    </row>
    <row r="6962" spans="1:21" x14ac:dyDescent="0.3">
      <c r="A6962" t="s">
        <v>8973</v>
      </c>
      <c r="B6962" s="22">
        <v>45226</v>
      </c>
      <c r="C6962" s="22">
        <v>45227</v>
      </c>
      <c r="D6962" s="23" t="s">
        <v>61</v>
      </c>
      <c r="E6962" s="23" t="s">
        <v>1204</v>
      </c>
      <c r="F6962" s="23" t="s">
        <v>52</v>
      </c>
      <c r="G6962" s="23" t="s">
        <v>179</v>
      </c>
      <c r="H6962" s="23" t="s">
        <v>236</v>
      </c>
      <c r="I6962" s="23" t="s">
        <v>55</v>
      </c>
      <c r="J6962" s="23" t="s">
        <v>65</v>
      </c>
      <c r="K6962" s="23" t="s">
        <v>66</v>
      </c>
      <c r="L6962" s="24">
        <v>33466.879999999997</v>
      </c>
      <c r="M6962">
        <v>4</v>
      </c>
      <c r="N6962" s="25">
        <v>0.1</v>
      </c>
      <c r="O6962" s="24">
        <v>7499.9</v>
      </c>
      <c r="P6962" s="26">
        <f t="shared" si="648"/>
        <v>0.22409916908896199</v>
      </c>
      <c r="Q6962" t="str">
        <f t="shared" si="649"/>
        <v>Medium</v>
      </c>
      <c r="R6962" t="str">
        <f t="shared" si="650"/>
        <v>Low</v>
      </c>
      <c r="S6962" s="23">
        <f t="shared" si="651"/>
        <v>2023</v>
      </c>
      <c r="T6962" s="23">
        <f t="shared" si="652"/>
        <v>10</v>
      </c>
      <c r="U6962" t="str">
        <f t="shared" si="653"/>
        <v>Oct-2023</v>
      </c>
    </row>
    <row r="6963" spans="1:21" x14ac:dyDescent="0.3">
      <c r="A6963" t="s">
        <v>8974</v>
      </c>
      <c r="B6963" s="22">
        <v>45214</v>
      </c>
      <c r="C6963" s="22">
        <v>45219</v>
      </c>
      <c r="D6963" s="23" t="s">
        <v>61</v>
      </c>
      <c r="E6963" s="23" t="s">
        <v>51</v>
      </c>
      <c r="F6963" s="23" t="s">
        <v>71</v>
      </c>
      <c r="G6963" s="23" t="s">
        <v>179</v>
      </c>
      <c r="H6963" s="23" t="s">
        <v>236</v>
      </c>
      <c r="I6963" s="23" t="s">
        <v>96</v>
      </c>
      <c r="J6963" s="23" t="s">
        <v>135</v>
      </c>
      <c r="K6963" s="23" t="s">
        <v>136</v>
      </c>
      <c r="L6963" s="24">
        <v>56750.8</v>
      </c>
      <c r="M6963">
        <v>8</v>
      </c>
      <c r="N6963" s="25">
        <v>0</v>
      </c>
      <c r="O6963" s="24">
        <v>19691.62</v>
      </c>
      <c r="P6963" s="26">
        <f t="shared" si="648"/>
        <v>0.34698400727390621</v>
      </c>
      <c r="Q6963" t="str">
        <f t="shared" si="649"/>
        <v>High</v>
      </c>
      <c r="R6963" t="str">
        <f t="shared" si="650"/>
        <v>None</v>
      </c>
      <c r="S6963" s="23">
        <f t="shared" si="651"/>
        <v>2023</v>
      </c>
      <c r="T6963" s="23">
        <f t="shared" si="652"/>
        <v>10</v>
      </c>
      <c r="U6963" t="str">
        <f t="shared" si="653"/>
        <v>Oct-2023</v>
      </c>
    </row>
    <row r="6964" spans="1:21" x14ac:dyDescent="0.3">
      <c r="A6964" t="s">
        <v>8975</v>
      </c>
      <c r="B6964" s="22">
        <v>45291</v>
      </c>
      <c r="C6964" s="22">
        <v>45298</v>
      </c>
      <c r="D6964" s="23" t="s">
        <v>50</v>
      </c>
      <c r="E6964" s="23" t="s">
        <v>1952</v>
      </c>
      <c r="F6964" s="23" t="s">
        <v>80</v>
      </c>
      <c r="G6964" s="23" t="s">
        <v>53</v>
      </c>
      <c r="H6964" s="23" t="s">
        <v>110</v>
      </c>
      <c r="I6964" s="23" t="s">
        <v>96</v>
      </c>
      <c r="J6964" s="23" t="s">
        <v>111</v>
      </c>
      <c r="K6964" s="23" t="s">
        <v>112</v>
      </c>
      <c r="L6964" s="24">
        <v>46463.76</v>
      </c>
      <c r="M6964">
        <v>8</v>
      </c>
      <c r="N6964" s="25">
        <v>0.1</v>
      </c>
      <c r="O6964" s="24">
        <v>12452.7</v>
      </c>
      <c r="P6964" s="26">
        <f t="shared" si="648"/>
        <v>0.26800887401277901</v>
      </c>
      <c r="Q6964" t="str">
        <f t="shared" si="649"/>
        <v>Medium</v>
      </c>
      <c r="R6964" t="str">
        <f t="shared" si="650"/>
        <v>Low</v>
      </c>
      <c r="S6964" s="23">
        <f t="shared" si="651"/>
        <v>2023</v>
      </c>
      <c r="T6964" s="23">
        <f t="shared" si="652"/>
        <v>12</v>
      </c>
      <c r="U6964" t="str">
        <f t="shared" si="653"/>
        <v>Dec-2023</v>
      </c>
    </row>
    <row r="6965" spans="1:21" x14ac:dyDescent="0.3">
      <c r="A6965" t="s">
        <v>8976</v>
      </c>
      <c r="B6965" s="22">
        <v>45543</v>
      </c>
      <c r="C6965" s="22">
        <v>45550</v>
      </c>
      <c r="D6965" s="23" t="s">
        <v>78</v>
      </c>
      <c r="E6965" s="23" t="s">
        <v>432</v>
      </c>
      <c r="F6965" s="23" t="s">
        <v>71</v>
      </c>
      <c r="G6965" s="23" t="s">
        <v>63</v>
      </c>
      <c r="H6965" s="23" t="s">
        <v>202</v>
      </c>
      <c r="I6965" s="23" t="s">
        <v>96</v>
      </c>
      <c r="J6965" s="23" t="s">
        <v>166</v>
      </c>
      <c r="K6965" s="23" t="s">
        <v>762</v>
      </c>
      <c r="L6965" s="24">
        <v>16547.32</v>
      </c>
      <c r="M6965">
        <v>4</v>
      </c>
      <c r="N6965" s="25">
        <v>0.1</v>
      </c>
      <c r="O6965" s="24">
        <v>2430.25</v>
      </c>
      <c r="P6965" s="26">
        <f t="shared" si="648"/>
        <v>0.14686668294321981</v>
      </c>
      <c r="Q6965" t="str">
        <f t="shared" si="649"/>
        <v>Low</v>
      </c>
      <c r="R6965" t="str">
        <f t="shared" si="650"/>
        <v>Low</v>
      </c>
      <c r="S6965" s="23">
        <f t="shared" si="651"/>
        <v>2024</v>
      </c>
      <c r="T6965" s="23">
        <f t="shared" si="652"/>
        <v>9</v>
      </c>
      <c r="U6965" t="str">
        <f t="shared" si="653"/>
        <v>Sep-2024</v>
      </c>
    </row>
    <row r="6966" spans="1:21" x14ac:dyDescent="0.3">
      <c r="A6966" t="s">
        <v>8977</v>
      </c>
      <c r="B6966" s="22">
        <v>44856</v>
      </c>
      <c r="C6966" s="22">
        <v>44863</v>
      </c>
      <c r="D6966" s="23" t="s">
        <v>50</v>
      </c>
      <c r="E6966" s="23" t="s">
        <v>2400</v>
      </c>
      <c r="F6966" s="23" t="s">
        <v>52</v>
      </c>
      <c r="G6966" s="23" t="s">
        <v>72</v>
      </c>
      <c r="H6966" s="23" t="s">
        <v>346</v>
      </c>
      <c r="I6966" s="23" t="s">
        <v>83</v>
      </c>
      <c r="J6966" s="23" t="s">
        <v>156</v>
      </c>
      <c r="K6966" s="23" t="s">
        <v>157</v>
      </c>
      <c r="L6966" s="24">
        <v>26640.16</v>
      </c>
      <c r="M6966">
        <v>8</v>
      </c>
      <c r="N6966" s="25">
        <v>0.1</v>
      </c>
      <c r="O6966" s="24">
        <v>6095.04</v>
      </c>
      <c r="P6966" s="26">
        <f t="shared" si="648"/>
        <v>0.22879141867015815</v>
      </c>
      <c r="Q6966" t="str">
        <f t="shared" si="649"/>
        <v>Medium</v>
      </c>
      <c r="R6966" t="str">
        <f t="shared" si="650"/>
        <v>Low</v>
      </c>
      <c r="S6966" s="23">
        <f t="shared" si="651"/>
        <v>2022</v>
      </c>
      <c r="T6966" s="23">
        <f t="shared" si="652"/>
        <v>10</v>
      </c>
      <c r="U6966" t="str">
        <f t="shared" si="653"/>
        <v>Oct-2022</v>
      </c>
    </row>
    <row r="6967" spans="1:21" x14ac:dyDescent="0.3">
      <c r="A6967" t="s">
        <v>8978</v>
      </c>
      <c r="B6967" s="22">
        <v>45145</v>
      </c>
      <c r="C6967" s="22">
        <v>45149</v>
      </c>
      <c r="D6967" s="23" t="s">
        <v>50</v>
      </c>
      <c r="E6967" s="23" t="s">
        <v>3102</v>
      </c>
      <c r="F6967" s="23" t="s">
        <v>80</v>
      </c>
      <c r="G6967" s="23" t="s">
        <v>72</v>
      </c>
      <c r="H6967" s="23" t="s">
        <v>104</v>
      </c>
      <c r="I6967" s="23" t="s">
        <v>118</v>
      </c>
      <c r="J6967" s="23" t="s">
        <v>191</v>
      </c>
      <c r="K6967" s="23" t="s">
        <v>192</v>
      </c>
      <c r="L6967" s="24">
        <v>8709.11</v>
      </c>
      <c r="M6967">
        <v>1</v>
      </c>
      <c r="N6967" s="25">
        <v>0.2</v>
      </c>
      <c r="O6967" s="24">
        <v>1591.86</v>
      </c>
      <c r="P6967" s="26">
        <f t="shared" si="648"/>
        <v>0.1827810189560127</v>
      </c>
      <c r="Q6967" t="str">
        <f t="shared" si="649"/>
        <v>Low</v>
      </c>
      <c r="R6967" t="str">
        <f t="shared" si="650"/>
        <v>Medium</v>
      </c>
      <c r="S6967" s="23">
        <f t="shared" si="651"/>
        <v>2023</v>
      </c>
      <c r="T6967" s="23">
        <f t="shared" si="652"/>
        <v>8</v>
      </c>
      <c r="U6967" t="str">
        <f t="shared" si="653"/>
        <v>Aug-2023</v>
      </c>
    </row>
    <row r="6968" spans="1:21" x14ac:dyDescent="0.3">
      <c r="A6968" t="s">
        <v>8979</v>
      </c>
      <c r="B6968" s="22">
        <v>45413</v>
      </c>
      <c r="C6968" s="22">
        <v>45419</v>
      </c>
      <c r="D6968" s="23" t="s">
        <v>78</v>
      </c>
      <c r="E6968" s="23" t="s">
        <v>527</v>
      </c>
      <c r="F6968" s="23" t="s">
        <v>80</v>
      </c>
      <c r="G6968" s="23" t="s">
        <v>81</v>
      </c>
      <c r="H6968" s="23" t="s">
        <v>186</v>
      </c>
      <c r="I6968" s="23" t="s">
        <v>83</v>
      </c>
      <c r="J6968" s="23" t="s">
        <v>379</v>
      </c>
      <c r="K6968" s="23" t="s">
        <v>716</v>
      </c>
      <c r="L6968" s="24">
        <v>90394.4</v>
      </c>
      <c r="M6968">
        <v>8</v>
      </c>
      <c r="N6968" s="25">
        <v>0.1</v>
      </c>
      <c r="O6968" s="24">
        <v>15714.19</v>
      </c>
      <c r="P6968" s="26">
        <f t="shared" si="648"/>
        <v>0.17384030426663599</v>
      </c>
      <c r="Q6968" t="str">
        <f t="shared" si="649"/>
        <v>Low</v>
      </c>
      <c r="R6968" t="str">
        <f t="shared" si="650"/>
        <v>Low</v>
      </c>
      <c r="S6968" s="23">
        <f t="shared" si="651"/>
        <v>2024</v>
      </c>
      <c r="T6968" s="23">
        <f t="shared" si="652"/>
        <v>5</v>
      </c>
      <c r="U6968" t="str">
        <f t="shared" si="653"/>
        <v>May-2024</v>
      </c>
    </row>
    <row r="6969" spans="1:21" x14ac:dyDescent="0.3">
      <c r="A6969" t="s">
        <v>8980</v>
      </c>
      <c r="B6969" s="22">
        <v>45121</v>
      </c>
      <c r="C6969" s="22">
        <v>45126</v>
      </c>
      <c r="D6969" s="23" t="s">
        <v>102</v>
      </c>
      <c r="E6969" s="23" t="s">
        <v>1759</v>
      </c>
      <c r="F6969" s="23" t="s">
        <v>52</v>
      </c>
      <c r="G6969" s="23" t="s">
        <v>53</v>
      </c>
      <c r="H6969" s="23" t="s">
        <v>54</v>
      </c>
      <c r="I6969" s="23" t="s">
        <v>96</v>
      </c>
      <c r="J6969" s="23" t="s">
        <v>97</v>
      </c>
      <c r="K6969" s="23" t="s">
        <v>181</v>
      </c>
      <c r="L6969" s="24">
        <v>6942.4</v>
      </c>
      <c r="M6969">
        <v>10</v>
      </c>
      <c r="N6969" s="25">
        <v>0.05</v>
      </c>
      <c r="O6969" s="24">
        <v>1447.73</v>
      </c>
      <c r="P6969" s="26">
        <f t="shared" si="648"/>
        <v>0.20853451256049782</v>
      </c>
      <c r="Q6969" t="str">
        <f t="shared" si="649"/>
        <v>Medium</v>
      </c>
      <c r="R6969" t="str">
        <f t="shared" si="650"/>
        <v>Low</v>
      </c>
      <c r="S6969" s="23">
        <f t="shared" si="651"/>
        <v>2023</v>
      </c>
      <c r="T6969" s="23">
        <f t="shared" si="652"/>
        <v>7</v>
      </c>
      <c r="U6969" t="str">
        <f t="shared" si="653"/>
        <v>Jul-2023</v>
      </c>
    </row>
    <row r="6970" spans="1:21" x14ac:dyDescent="0.3">
      <c r="A6970" t="s">
        <v>8981</v>
      </c>
      <c r="B6970" s="22">
        <v>45959</v>
      </c>
      <c r="C6970" s="22">
        <v>45963</v>
      </c>
      <c r="D6970" s="23" t="s">
        <v>78</v>
      </c>
      <c r="E6970" s="23" t="s">
        <v>2999</v>
      </c>
      <c r="F6970" s="23" t="s">
        <v>52</v>
      </c>
      <c r="G6970" s="23" t="s">
        <v>72</v>
      </c>
      <c r="H6970" s="23" t="s">
        <v>346</v>
      </c>
      <c r="I6970" s="23" t="s">
        <v>96</v>
      </c>
      <c r="J6970" s="23" t="s">
        <v>135</v>
      </c>
      <c r="K6970" s="23" t="s">
        <v>395</v>
      </c>
      <c r="L6970" s="24">
        <v>79074.36</v>
      </c>
      <c r="M6970">
        <v>9</v>
      </c>
      <c r="N6970" s="25">
        <v>0.2</v>
      </c>
      <c r="O6970" s="24">
        <v>23645.95</v>
      </c>
      <c r="P6970" s="26">
        <f t="shared" si="648"/>
        <v>0.29903435196946265</v>
      </c>
      <c r="Q6970" t="str">
        <f t="shared" si="649"/>
        <v>Medium</v>
      </c>
      <c r="R6970" t="str">
        <f t="shared" si="650"/>
        <v>Medium</v>
      </c>
      <c r="S6970" s="23">
        <f t="shared" si="651"/>
        <v>2025</v>
      </c>
      <c r="T6970" s="23">
        <f t="shared" si="652"/>
        <v>10</v>
      </c>
      <c r="U6970" t="str">
        <f t="shared" si="653"/>
        <v>Oct-2025</v>
      </c>
    </row>
    <row r="6971" spans="1:21" x14ac:dyDescent="0.3">
      <c r="A6971" t="s">
        <v>8982</v>
      </c>
      <c r="B6971" s="22">
        <v>45600</v>
      </c>
      <c r="C6971" s="22">
        <v>45605</v>
      </c>
      <c r="D6971" s="23" t="s">
        <v>61</v>
      </c>
      <c r="E6971" s="23" t="s">
        <v>889</v>
      </c>
      <c r="F6971" s="23" t="s">
        <v>71</v>
      </c>
      <c r="G6971" s="23" t="s">
        <v>72</v>
      </c>
      <c r="H6971" s="23" t="s">
        <v>73</v>
      </c>
      <c r="I6971" s="23" t="s">
        <v>96</v>
      </c>
      <c r="J6971" s="23" t="s">
        <v>135</v>
      </c>
      <c r="K6971" s="23" t="s">
        <v>136</v>
      </c>
      <c r="L6971" s="24">
        <v>107773.11</v>
      </c>
      <c r="M6971">
        <v>9</v>
      </c>
      <c r="N6971" s="25">
        <v>0.05</v>
      </c>
      <c r="O6971" s="24">
        <v>39130.26</v>
      </c>
      <c r="P6971" s="26">
        <f t="shared" si="648"/>
        <v>0.36307999277370767</v>
      </c>
      <c r="Q6971" t="str">
        <f t="shared" si="649"/>
        <v>High</v>
      </c>
      <c r="R6971" t="str">
        <f t="shared" si="650"/>
        <v>Low</v>
      </c>
      <c r="S6971" s="23">
        <f t="shared" si="651"/>
        <v>2024</v>
      </c>
      <c r="T6971" s="23">
        <f t="shared" si="652"/>
        <v>11</v>
      </c>
      <c r="U6971" t="str">
        <f t="shared" si="653"/>
        <v>Nov-2024</v>
      </c>
    </row>
    <row r="6972" spans="1:21" x14ac:dyDescent="0.3">
      <c r="A6972" t="s">
        <v>8983</v>
      </c>
      <c r="B6972" s="22">
        <v>44735</v>
      </c>
      <c r="C6972" s="22">
        <v>44736</v>
      </c>
      <c r="D6972" s="23" t="s">
        <v>78</v>
      </c>
      <c r="E6972" s="23" t="s">
        <v>429</v>
      </c>
      <c r="F6972" s="23" t="s">
        <v>52</v>
      </c>
      <c r="G6972" s="23" t="s">
        <v>72</v>
      </c>
      <c r="H6972" s="23" t="s">
        <v>104</v>
      </c>
      <c r="I6972" s="23" t="s">
        <v>96</v>
      </c>
      <c r="J6972" s="23" t="s">
        <v>111</v>
      </c>
      <c r="K6972" s="23" t="s">
        <v>225</v>
      </c>
      <c r="L6972" s="24">
        <v>8143.15</v>
      </c>
      <c r="M6972">
        <v>1</v>
      </c>
      <c r="N6972" s="25">
        <v>0</v>
      </c>
      <c r="O6972" s="24">
        <v>3145.13</v>
      </c>
      <c r="P6972" s="26">
        <f t="shared" si="648"/>
        <v>0.38623014435445746</v>
      </c>
      <c r="Q6972" t="str">
        <f t="shared" si="649"/>
        <v>High</v>
      </c>
      <c r="R6972" t="str">
        <f t="shared" si="650"/>
        <v>None</v>
      </c>
      <c r="S6972" s="23">
        <f t="shared" si="651"/>
        <v>2022</v>
      </c>
      <c r="T6972" s="23">
        <f t="shared" si="652"/>
        <v>6</v>
      </c>
      <c r="U6972" t="str">
        <f t="shared" si="653"/>
        <v>Jun-2022</v>
      </c>
    </row>
    <row r="6973" spans="1:21" x14ac:dyDescent="0.3">
      <c r="A6973" t="s">
        <v>8984</v>
      </c>
      <c r="B6973" s="22">
        <v>44623</v>
      </c>
      <c r="C6973" s="22">
        <v>44627</v>
      </c>
      <c r="D6973" s="23" t="s">
        <v>78</v>
      </c>
      <c r="E6973" s="23" t="s">
        <v>150</v>
      </c>
      <c r="F6973" s="23" t="s">
        <v>52</v>
      </c>
      <c r="G6973" s="23" t="s">
        <v>72</v>
      </c>
      <c r="H6973" s="23" t="s">
        <v>104</v>
      </c>
      <c r="I6973" s="23" t="s">
        <v>83</v>
      </c>
      <c r="J6973" s="23" t="s">
        <v>379</v>
      </c>
      <c r="K6973" s="23" t="s">
        <v>562</v>
      </c>
      <c r="L6973" s="24">
        <v>125135.4</v>
      </c>
      <c r="M6973">
        <v>10</v>
      </c>
      <c r="N6973" s="25">
        <v>0.25</v>
      </c>
      <c r="O6973" s="24">
        <v>31857.7</v>
      </c>
      <c r="P6973" s="26">
        <f t="shared" si="648"/>
        <v>0.25458583262609941</v>
      </c>
      <c r="Q6973" t="str">
        <f t="shared" si="649"/>
        <v>Medium</v>
      </c>
      <c r="R6973" t="str">
        <f t="shared" si="650"/>
        <v>High</v>
      </c>
      <c r="S6973" s="23">
        <f t="shared" si="651"/>
        <v>2022</v>
      </c>
      <c r="T6973" s="23">
        <f t="shared" si="652"/>
        <v>3</v>
      </c>
      <c r="U6973" t="str">
        <f t="shared" si="653"/>
        <v>Mar-2022</v>
      </c>
    </row>
    <row r="6974" spans="1:21" x14ac:dyDescent="0.3">
      <c r="A6974" t="s">
        <v>8985</v>
      </c>
      <c r="B6974" s="22">
        <v>44904</v>
      </c>
      <c r="C6974" s="22">
        <v>44908</v>
      </c>
      <c r="D6974" s="23" t="s">
        <v>78</v>
      </c>
      <c r="E6974" s="23" t="s">
        <v>51</v>
      </c>
      <c r="F6974" s="23" t="s">
        <v>52</v>
      </c>
      <c r="G6974" s="23" t="s">
        <v>53</v>
      </c>
      <c r="H6974" s="23" t="s">
        <v>246</v>
      </c>
      <c r="I6974" s="23" t="s">
        <v>118</v>
      </c>
      <c r="J6974" s="23" t="s">
        <v>230</v>
      </c>
      <c r="K6974" s="23" t="s">
        <v>351</v>
      </c>
      <c r="L6974" s="24">
        <v>51012.7</v>
      </c>
      <c r="M6974">
        <v>5</v>
      </c>
      <c r="N6974" s="25">
        <v>0.2</v>
      </c>
      <c r="O6974" s="24">
        <v>15010.7</v>
      </c>
      <c r="P6974" s="26">
        <f t="shared" si="648"/>
        <v>0.29425417592089814</v>
      </c>
      <c r="Q6974" t="str">
        <f t="shared" si="649"/>
        <v>Medium</v>
      </c>
      <c r="R6974" t="str">
        <f t="shared" si="650"/>
        <v>Medium</v>
      </c>
      <c r="S6974" s="23">
        <f t="shared" si="651"/>
        <v>2022</v>
      </c>
      <c r="T6974" s="23">
        <f t="shared" si="652"/>
        <v>12</v>
      </c>
      <c r="U6974" t="str">
        <f t="shared" si="653"/>
        <v>Dec-2022</v>
      </c>
    </row>
    <row r="6975" spans="1:21" x14ac:dyDescent="0.3">
      <c r="A6975" t="s">
        <v>8986</v>
      </c>
      <c r="B6975" s="22">
        <v>45343</v>
      </c>
      <c r="C6975" s="22">
        <v>45350</v>
      </c>
      <c r="D6975" s="23" t="s">
        <v>61</v>
      </c>
      <c r="E6975" s="23" t="s">
        <v>1308</v>
      </c>
      <c r="F6975" s="23" t="s">
        <v>80</v>
      </c>
      <c r="G6975" s="23" t="s">
        <v>63</v>
      </c>
      <c r="H6975" s="23" t="s">
        <v>172</v>
      </c>
      <c r="I6975" s="23" t="s">
        <v>55</v>
      </c>
      <c r="J6975" s="23" t="s">
        <v>65</v>
      </c>
      <c r="K6975" s="23" t="s">
        <v>91</v>
      </c>
      <c r="L6975" s="24">
        <v>6068.16</v>
      </c>
      <c r="M6975">
        <v>7</v>
      </c>
      <c r="N6975" s="25">
        <v>0</v>
      </c>
      <c r="O6975" s="24">
        <v>1785.08</v>
      </c>
      <c r="P6975" s="26">
        <f t="shared" si="648"/>
        <v>0.29417154458682698</v>
      </c>
      <c r="Q6975" t="str">
        <f t="shared" si="649"/>
        <v>Medium</v>
      </c>
      <c r="R6975" t="str">
        <f t="shared" si="650"/>
        <v>None</v>
      </c>
      <c r="S6975" s="23">
        <f t="shared" si="651"/>
        <v>2024</v>
      </c>
      <c r="T6975" s="23">
        <f t="shared" si="652"/>
        <v>2</v>
      </c>
      <c r="U6975" t="str">
        <f t="shared" si="653"/>
        <v>Feb-2024</v>
      </c>
    </row>
    <row r="6976" spans="1:21" x14ac:dyDescent="0.3">
      <c r="A6976" t="s">
        <v>8987</v>
      </c>
      <c r="B6976" s="22">
        <v>44638</v>
      </c>
      <c r="C6976" s="22">
        <v>44643</v>
      </c>
      <c r="D6976" s="23" t="s">
        <v>102</v>
      </c>
      <c r="E6976" s="23" t="s">
        <v>1192</v>
      </c>
      <c r="F6976" s="23" t="s">
        <v>52</v>
      </c>
      <c r="G6976" s="23" t="s">
        <v>63</v>
      </c>
      <c r="H6976" s="23" t="s">
        <v>172</v>
      </c>
      <c r="I6976" s="23" t="s">
        <v>83</v>
      </c>
      <c r="J6976" s="23" t="s">
        <v>449</v>
      </c>
      <c r="K6976" s="23" t="s">
        <v>450</v>
      </c>
      <c r="L6976" s="24">
        <v>20311.04</v>
      </c>
      <c r="M6976">
        <v>2</v>
      </c>
      <c r="N6976" s="25">
        <v>0.25</v>
      </c>
      <c r="O6976" s="24">
        <v>4314.3100000000004</v>
      </c>
      <c r="P6976" s="26">
        <f t="shared" si="648"/>
        <v>0.21241206752583819</v>
      </c>
      <c r="Q6976" t="str">
        <f t="shared" si="649"/>
        <v>Medium</v>
      </c>
      <c r="R6976" t="str">
        <f t="shared" si="650"/>
        <v>High</v>
      </c>
      <c r="S6976" s="23">
        <f t="shared" si="651"/>
        <v>2022</v>
      </c>
      <c r="T6976" s="23">
        <f t="shared" si="652"/>
        <v>3</v>
      </c>
      <c r="U6976" t="str">
        <f t="shared" si="653"/>
        <v>Mar-2022</v>
      </c>
    </row>
    <row r="6977" spans="1:21" x14ac:dyDescent="0.3">
      <c r="A6977" t="s">
        <v>8988</v>
      </c>
      <c r="B6977" s="22">
        <v>45606</v>
      </c>
      <c r="C6977" s="22">
        <v>45611</v>
      </c>
      <c r="D6977" s="23" t="s">
        <v>102</v>
      </c>
      <c r="E6977" s="23" t="s">
        <v>468</v>
      </c>
      <c r="F6977" s="23" t="s">
        <v>71</v>
      </c>
      <c r="G6977" s="23" t="s">
        <v>72</v>
      </c>
      <c r="H6977" s="23" t="s">
        <v>104</v>
      </c>
      <c r="I6977" s="23" t="s">
        <v>83</v>
      </c>
      <c r="J6977" s="23" t="s">
        <v>449</v>
      </c>
      <c r="K6977" s="23" t="s">
        <v>681</v>
      </c>
      <c r="L6977" s="24">
        <v>2375.2199999999998</v>
      </c>
      <c r="M6977">
        <v>2</v>
      </c>
      <c r="N6977" s="25">
        <v>0</v>
      </c>
      <c r="O6977" s="24">
        <v>563.16</v>
      </c>
      <c r="P6977" s="26">
        <f t="shared" si="648"/>
        <v>0.23709803723444567</v>
      </c>
      <c r="Q6977" t="str">
        <f t="shared" si="649"/>
        <v>Medium</v>
      </c>
      <c r="R6977" t="str">
        <f t="shared" si="650"/>
        <v>None</v>
      </c>
      <c r="S6977" s="23">
        <f t="shared" si="651"/>
        <v>2024</v>
      </c>
      <c r="T6977" s="23">
        <f t="shared" si="652"/>
        <v>11</v>
      </c>
      <c r="U6977" t="str">
        <f t="shared" si="653"/>
        <v>Nov-2024</v>
      </c>
    </row>
    <row r="6978" spans="1:21" x14ac:dyDescent="0.3">
      <c r="A6978" t="s">
        <v>8989</v>
      </c>
      <c r="B6978" s="22">
        <v>45957</v>
      </c>
      <c r="C6978" s="22">
        <v>45961</v>
      </c>
      <c r="D6978" s="23" t="s">
        <v>61</v>
      </c>
      <c r="E6978" s="23" t="s">
        <v>1931</v>
      </c>
      <c r="F6978" s="23" t="s">
        <v>52</v>
      </c>
      <c r="G6978" s="23" t="s">
        <v>179</v>
      </c>
      <c r="H6978" s="23" t="s">
        <v>236</v>
      </c>
      <c r="I6978" s="23" t="s">
        <v>118</v>
      </c>
      <c r="J6978" s="23" t="s">
        <v>119</v>
      </c>
      <c r="K6978" s="23" t="s">
        <v>270</v>
      </c>
      <c r="L6978" s="24">
        <v>31138.92</v>
      </c>
      <c r="M6978">
        <v>9</v>
      </c>
      <c r="N6978" s="25">
        <v>0.15</v>
      </c>
      <c r="O6978" s="24">
        <v>5167.99</v>
      </c>
      <c r="P6978" s="26">
        <f t="shared" si="648"/>
        <v>0.16596561473551427</v>
      </c>
      <c r="Q6978" t="str">
        <f t="shared" si="649"/>
        <v>Low</v>
      </c>
      <c r="R6978" t="str">
        <f t="shared" si="650"/>
        <v>Medium</v>
      </c>
      <c r="S6978" s="23">
        <f t="shared" si="651"/>
        <v>2025</v>
      </c>
      <c r="T6978" s="23">
        <f t="shared" si="652"/>
        <v>10</v>
      </c>
      <c r="U6978" t="str">
        <f t="shared" si="653"/>
        <v>Oct-2025</v>
      </c>
    </row>
    <row r="6979" spans="1:21" x14ac:dyDescent="0.3">
      <c r="A6979" t="s">
        <v>8990</v>
      </c>
      <c r="B6979" s="22">
        <v>45545</v>
      </c>
      <c r="C6979" s="22">
        <v>45546</v>
      </c>
      <c r="D6979" s="23" t="s">
        <v>78</v>
      </c>
      <c r="E6979" s="23" t="s">
        <v>479</v>
      </c>
      <c r="F6979" s="23" t="s">
        <v>80</v>
      </c>
      <c r="G6979" s="23" t="s">
        <v>179</v>
      </c>
      <c r="H6979" s="23" t="s">
        <v>236</v>
      </c>
      <c r="I6979" s="23" t="s">
        <v>96</v>
      </c>
      <c r="J6979" s="23" t="s">
        <v>135</v>
      </c>
      <c r="K6979" s="23" t="s">
        <v>275</v>
      </c>
      <c r="L6979" s="24">
        <v>121946.94</v>
      </c>
      <c r="M6979">
        <v>9</v>
      </c>
      <c r="N6979" s="25">
        <v>0.15</v>
      </c>
      <c r="O6979" s="24">
        <v>32809.49</v>
      </c>
      <c r="P6979" s="26">
        <f t="shared" si="648"/>
        <v>0.26904725940642704</v>
      </c>
      <c r="Q6979" t="str">
        <f t="shared" si="649"/>
        <v>Medium</v>
      </c>
      <c r="R6979" t="str">
        <f t="shared" si="650"/>
        <v>Medium</v>
      </c>
      <c r="S6979" s="23">
        <f t="shared" si="651"/>
        <v>2024</v>
      </c>
      <c r="T6979" s="23">
        <f t="shared" si="652"/>
        <v>9</v>
      </c>
      <c r="U6979" t="str">
        <f t="shared" si="653"/>
        <v>Sep-2024</v>
      </c>
    </row>
    <row r="6980" spans="1:21" x14ac:dyDescent="0.3">
      <c r="A6980" t="s">
        <v>8991</v>
      </c>
      <c r="B6980" s="22">
        <v>45509</v>
      </c>
      <c r="C6980" s="22">
        <v>45516</v>
      </c>
      <c r="D6980" s="23" t="s">
        <v>61</v>
      </c>
      <c r="E6980" s="23" t="s">
        <v>858</v>
      </c>
      <c r="F6980" s="23" t="s">
        <v>52</v>
      </c>
      <c r="G6980" s="23" t="s">
        <v>53</v>
      </c>
      <c r="H6980" s="23" t="s">
        <v>54</v>
      </c>
      <c r="I6980" s="23" t="s">
        <v>118</v>
      </c>
      <c r="J6980" s="23" t="s">
        <v>303</v>
      </c>
      <c r="K6980" s="23" t="s">
        <v>421</v>
      </c>
      <c r="L6980" s="24">
        <v>68162.67</v>
      </c>
      <c r="M6980">
        <v>9</v>
      </c>
      <c r="N6980" s="25">
        <v>0.1</v>
      </c>
      <c r="O6980" s="24">
        <v>10103.56</v>
      </c>
      <c r="P6980" s="26">
        <f t="shared" ref="P6980:P7043" si="654">IFERROR(O6980/L6980,0)</f>
        <v>0.14822717478643369</v>
      </c>
      <c r="Q6980" t="str">
        <f t="shared" ref="Q6980:Q7043" si="655">IF(P6980&gt;=0.3,"High",IF(P6980&gt;=0.2,"Medium","Low"))</f>
        <v>Low</v>
      </c>
      <c r="R6980" t="str">
        <f t="shared" ref="R6980:R7043" si="656">IF(N6980=0,"None",IF(N6980&lt;=0.1,"Low",IF(N6980&lt;=0.2,"Medium","High")))</f>
        <v>Low</v>
      </c>
      <c r="S6980" s="23">
        <f t="shared" ref="S6980:S7043" si="657">YEAR(B6980)</f>
        <v>2024</v>
      </c>
      <c r="T6980" s="23">
        <f t="shared" ref="T6980:T7043" si="658">MONTH(B6980)</f>
        <v>8</v>
      </c>
      <c r="U6980" t="str">
        <f t="shared" ref="U6980:U7043" si="659">TEXT(B6980,"mmm-yyyy")</f>
        <v>Aug-2024</v>
      </c>
    </row>
    <row r="6981" spans="1:21" x14ac:dyDescent="0.3">
      <c r="A6981" t="s">
        <v>8992</v>
      </c>
      <c r="B6981" s="22">
        <v>45556</v>
      </c>
      <c r="C6981" s="22">
        <v>45560</v>
      </c>
      <c r="D6981" s="23" t="s">
        <v>50</v>
      </c>
      <c r="E6981" s="23" t="s">
        <v>2875</v>
      </c>
      <c r="F6981" s="23" t="s">
        <v>52</v>
      </c>
      <c r="G6981" s="23" t="s">
        <v>72</v>
      </c>
      <c r="H6981" s="23" t="s">
        <v>346</v>
      </c>
      <c r="I6981" s="23" t="s">
        <v>83</v>
      </c>
      <c r="J6981" s="23" t="s">
        <v>156</v>
      </c>
      <c r="K6981" s="23" t="s">
        <v>157</v>
      </c>
      <c r="L6981" s="24">
        <v>4415.0200000000004</v>
      </c>
      <c r="M6981">
        <v>2</v>
      </c>
      <c r="N6981" s="25">
        <v>0.15</v>
      </c>
      <c r="O6981" s="24">
        <v>673.58</v>
      </c>
      <c r="P6981" s="26">
        <f t="shared" si="654"/>
        <v>0.15256556029191259</v>
      </c>
      <c r="Q6981" t="str">
        <f t="shared" si="655"/>
        <v>Low</v>
      </c>
      <c r="R6981" t="str">
        <f t="shared" si="656"/>
        <v>Medium</v>
      </c>
      <c r="S6981" s="23">
        <f t="shared" si="657"/>
        <v>2024</v>
      </c>
      <c r="T6981" s="23">
        <f t="shared" si="658"/>
        <v>9</v>
      </c>
      <c r="U6981" t="str">
        <f t="shared" si="659"/>
        <v>Sep-2024</v>
      </c>
    </row>
    <row r="6982" spans="1:21" x14ac:dyDescent="0.3">
      <c r="A6982" t="s">
        <v>8993</v>
      </c>
      <c r="B6982" s="22">
        <v>44679</v>
      </c>
      <c r="C6982" s="22">
        <v>44684</v>
      </c>
      <c r="D6982" s="23" t="s">
        <v>50</v>
      </c>
      <c r="E6982" s="23" t="s">
        <v>1778</v>
      </c>
      <c r="F6982" s="23" t="s">
        <v>80</v>
      </c>
      <c r="G6982" s="23" t="s">
        <v>179</v>
      </c>
      <c r="H6982" s="23" t="s">
        <v>236</v>
      </c>
      <c r="I6982" s="23" t="s">
        <v>55</v>
      </c>
      <c r="J6982" s="23" t="s">
        <v>65</v>
      </c>
      <c r="K6982" s="23" t="s">
        <v>325</v>
      </c>
      <c r="L6982" s="24">
        <v>24013.25</v>
      </c>
      <c r="M6982">
        <v>5</v>
      </c>
      <c r="N6982" s="25">
        <v>0.25</v>
      </c>
      <c r="O6982" s="24">
        <v>3006.91</v>
      </c>
      <c r="P6982" s="26">
        <f t="shared" si="654"/>
        <v>0.12521878546219276</v>
      </c>
      <c r="Q6982" t="str">
        <f t="shared" si="655"/>
        <v>Low</v>
      </c>
      <c r="R6982" t="str">
        <f t="shared" si="656"/>
        <v>High</v>
      </c>
      <c r="S6982" s="23">
        <f t="shared" si="657"/>
        <v>2022</v>
      </c>
      <c r="T6982" s="23">
        <f t="shared" si="658"/>
        <v>4</v>
      </c>
      <c r="U6982" t="str">
        <f t="shared" si="659"/>
        <v>Apr-2022</v>
      </c>
    </row>
    <row r="6983" spans="1:21" x14ac:dyDescent="0.3">
      <c r="A6983" t="s">
        <v>8994</v>
      </c>
      <c r="B6983" s="22">
        <v>45512</v>
      </c>
      <c r="C6983" s="22">
        <v>45516</v>
      </c>
      <c r="D6983" s="23" t="s">
        <v>61</v>
      </c>
      <c r="E6983" s="23" t="s">
        <v>966</v>
      </c>
      <c r="F6983" s="23" t="s">
        <v>71</v>
      </c>
      <c r="G6983" s="23" t="s">
        <v>72</v>
      </c>
      <c r="H6983" s="23" t="s">
        <v>104</v>
      </c>
      <c r="I6983" s="23" t="s">
        <v>96</v>
      </c>
      <c r="J6983" s="23" t="s">
        <v>97</v>
      </c>
      <c r="K6983" s="23" t="s">
        <v>98</v>
      </c>
      <c r="L6983" s="24">
        <v>53757.78</v>
      </c>
      <c r="M6983">
        <v>6</v>
      </c>
      <c r="N6983" s="25">
        <v>0.2</v>
      </c>
      <c r="O6983" s="24">
        <v>9370.9699999999993</v>
      </c>
      <c r="P6983" s="26">
        <f t="shared" si="654"/>
        <v>0.17431839633258664</v>
      </c>
      <c r="Q6983" t="str">
        <f t="shared" si="655"/>
        <v>Low</v>
      </c>
      <c r="R6983" t="str">
        <f t="shared" si="656"/>
        <v>Medium</v>
      </c>
      <c r="S6983" s="23">
        <f t="shared" si="657"/>
        <v>2024</v>
      </c>
      <c r="T6983" s="23">
        <f t="shared" si="658"/>
        <v>8</v>
      </c>
      <c r="U6983" t="str">
        <f t="shared" si="659"/>
        <v>Aug-2024</v>
      </c>
    </row>
    <row r="6984" spans="1:21" x14ac:dyDescent="0.3">
      <c r="A6984" t="s">
        <v>8995</v>
      </c>
      <c r="B6984" s="22">
        <v>46009</v>
      </c>
      <c r="C6984" s="22">
        <v>46013</v>
      </c>
      <c r="D6984" s="23" t="s">
        <v>61</v>
      </c>
      <c r="E6984" s="23" t="s">
        <v>1467</v>
      </c>
      <c r="F6984" s="23" t="s">
        <v>52</v>
      </c>
      <c r="G6984" s="23" t="s">
        <v>72</v>
      </c>
      <c r="H6984" s="23" t="s">
        <v>117</v>
      </c>
      <c r="I6984" s="23" t="s">
        <v>118</v>
      </c>
      <c r="J6984" s="23" t="s">
        <v>303</v>
      </c>
      <c r="K6984" s="23" t="s">
        <v>491</v>
      </c>
      <c r="L6984" s="24">
        <v>56649.24</v>
      </c>
      <c r="M6984">
        <v>9</v>
      </c>
      <c r="N6984" s="25">
        <v>0.15</v>
      </c>
      <c r="O6984" s="24">
        <v>14673.24</v>
      </c>
      <c r="P6984" s="26">
        <f t="shared" si="654"/>
        <v>0.25901918542949559</v>
      </c>
      <c r="Q6984" t="str">
        <f t="shared" si="655"/>
        <v>Medium</v>
      </c>
      <c r="R6984" t="str">
        <f t="shared" si="656"/>
        <v>Medium</v>
      </c>
      <c r="S6984" s="23">
        <f t="shared" si="657"/>
        <v>2025</v>
      </c>
      <c r="T6984" s="23">
        <f t="shared" si="658"/>
        <v>12</v>
      </c>
      <c r="U6984" t="str">
        <f t="shared" si="659"/>
        <v>Dec-2025</v>
      </c>
    </row>
    <row r="6985" spans="1:21" x14ac:dyDescent="0.3">
      <c r="A6985" t="s">
        <v>8996</v>
      </c>
      <c r="B6985" s="22">
        <v>45401</v>
      </c>
      <c r="C6985" s="22">
        <v>45404</v>
      </c>
      <c r="D6985" s="23" t="s">
        <v>50</v>
      </c>
      <c r="E6985" s="23" t="s">
        <v>2025</v>
      </c>
      <c r="F6985" s="23" t="s">
        <v>52</v>
      </c>
      <c r="G6985" s="23" t="s">
        <v>179</v>
      </c>
      <c r="H6985" s="23" t="s">
        <v>180</v>
      </c>
      <c r="I6985" s="23" t="s">
        <v>55</v>
      </c>
      <c r="J6985" s="23" t="s">
        <v>65</v>
      </c>
      <c r="K6985" s="23" t="s">
        <v>66</v>
      </c>
      <c r="L6985" s="24">
        <v>66312.75</v>
      </c>
      <c r="M6985">
        <v>5</v>
      </c>
      <c r="N6985" s="25">
        <v>0</v>
      </c>
      <c r="O6985" s="24">
        <v>14313.29</v>
      </c>
      <c r="P6985" s="26">
        <f t="shared" si="654"/>
        <v>0.21584521830266429</v>
      </c>
      <c r="Q6985" t="str">
        <f t="shared" si="655"/>
        <v>Medium</v>
      </c>
      <c r="R6985" t="str">
        <f t="shared" si="656"/>
        <v>None</v>
      </c>
      <c r="S6985" s="23">
        <f t="shared" si="657"/>
        <v>2024</v>
      </c>
      <c r="T6985" s="23">
        <f t="shared" si="658"/>
        <v>4</v>
      </c>
      <c r="U6985" t="str">
        <f t="shared" si="659"/>
        <v>Apr-2024</v>
      </c>
    </row>
    <row r="6986" spans="1:21" x14ac:dyDescent="0.3">
      <c r="A6986" t="s">
        <v>8997</v>
      </c>
      <c r="B6986" s="22">
        <v>44622</v>
      </c>
      <c r="C6986" s="22">
        <v>44628</v>
      </c>
      <c r="D6986" s="23" t="s">
        <v>102</v>
      </c>
      <c r="E6986" s="23" t="s">
        <v>1232</v>
      </c>
      <c r="F6986" s="23" t="s">
        <v>52</v>
      </c>
      <c r="G6986" s="23" t="s">
        <v>72</v>
      </c>
      <c r="H6986" s="23" t="s">
        <v>73</v>
      </c>
      <c r="I6986" s="23" t="s">
        <v>118</v>
      </c>
      <c r="J6986" s="23" t="s">
        <v>191</v>
      </c>
      <c r="K6986" s="23" t="s">
        <v>192</v>
      </c>
      <c r="L6986" s="24">
        <v>7190.72</v>
      </c>
      <c r="M6986">
        <v>2</v>
      </c>
      <c r="N6986" s="25">
        <v>0.05</v>
      </c>
      <c r="O6986" s="24">
        <v>1843.02</v>
      </c>
      <c r="P6986" s="26">
        <f t="shared" si="654"/>
        <v>0.25630534911663921</v>
      </c>
      <c r="Q6986" t="str">
        <f t="shared" si="655"/>
        <v>Medium</v>
      </c>
      <c r="R6986" t="str">
        <f t="shared" si="656"/>
        <v>Low</v>
      </c>
      <c r="S6986" s="23">
        <f t="shared" si="657"/>
        <v>2022</v>
      </c>
      <c r="T6986" s="23">
        <f t="shared" si="658"/>
        <v>3</v>
      </c>
      <c r="U6986" t="str">
        <f t="shared" si="659"/>
        <v>Mar-2022</v>
      </c>
    </row>
    <row r="6987" spans="1:21" x14ac:dyDescent="0.3">
      <c r="A6987" t="s">
        <v>8998</v>
      </c>
      <c r="B6987" s="22">
        <v>45532</v>
      </c>
      <c r="C6987" s="22">
        <v>45538</v>
      </c>
      <c r="D6987" s="23" t="s">
        <v>102</v>
      </c>
      <c r="E6987" s="23" t="s">
        <v>954</v>
      </c>
      <c r="F6987" s="23" t="s">
        <v>80</v>
      </c>
      <c r="G6987" s="23" t="s">
        <v>72</v>
      </c>
      <c r="H6987" s="23" t="s">
        <v>104</v>
      </c>
      <c r="I6987" s="23" t="s">
        <v>118</v>
      </c>
      <c r="J6987" s="23" t="s">
        <v>191</v>
      </c>
      <c r="K6987" s="23" t="s">
        <v>829</v>
      </c>
      <c r="L6987" s="24">
        <v>105630.56</v>
      </c>
      <c r="M6987">
        <v>8</v>
      </c>
      <c r="N6987" s="25">
        <v>0.15</v>
      </c>
      <c r="O6987" s="24">
        <v>28537.78</v>
      </c>
      <c r="P6987" s="26">
        <f t="shared" si="654"/>
        <v>0.2701659444009385</v>
      </c>
      <c r="Q6987" t="str">
        <f t="shared" si="655"/>
        <v>Medium</v>
      </c>
      <c r="R6987" t="str">
        <f t="shared" si="656"/>
        <v>Medium</v>
      </c>
      <c r="S6987" s="23">
        <f t="shared" si="657"/>
        <v>2024</v>
      </c>
      <c r="T6987" s="23">
        <f t="shared" si="658"/>
        <v>8</v>
      </c>
      <c r="U6987" t="str">
        <f t="shared" si="659"/>
        <v>Aug-2024</v>
      </c>
    </row>
    <row r="6988" spans="1:21" x14ac:dyDescent="0.3">
      <c r="A6988" t="s">
        <v>8999</v>
      </c>
      <c r="B6988" s="22">
        <v>45240</v>
      </c>
      <c r="C6988" s="22">
        <v>45245</v>
      </c>
      <c r="D6988" s="23" t="s">
        <v>78</v>
      </c>
      <c r="E6988" s="23" t="s">
        <v>614</v>
      </c>
      <c r="F6988" s="23" t="s">
        <v>80</v>
      </c>
      <c r="G6988" s="23" t="s">
        <v>81</v>
      </c>
      <c r="H6988" s="23" t="s">
        <v>82</v>
      </c>
      <c r="I6988" s="23" t="s">
        <v>96</v>
      </c>
      <c r="J6988" s="23" t="s">
        <v>97</v>
      </c>
      <c r="K6988" s="23" t="s">
        <v>181</v>
      </c>
      <c r="L6988" s="24">
        <v>25779.74</v>
      </c>
      <c r="M6988">
        <v>7</v>
      </c>
      <c r="N6988" s="25">
        <v>0.2</v>
      </c>
      <c r="O6988" s="24">
        <v>4497.8999999999996</v>
      </c>
      <c r="P6988" s="26">
        <f t="shared" si="654"/>
        <v>0.17447421890213011</v>
      </c>
      <c r="Q6988" t="str">
        <f t="shared" si="655"/>
        <v>Low</v>
      </c>
      <c r="R6988" t="str">
        <f t="shared" si="656"/>
        <v>Medium</v>
      </c>
      <c r="S6988" s="23">
        <f t="shared" si="657"/>
        <v>2023</v>
      </c>
      <c r="T6988" s="23">
        <f t="shared" si="658"/>
        <v>11</v>
      </c>
      <c r="U6988" t="str">
        <f t="shared" si="659"/>
        <v>Nov-2023</v>
      </c>
    </row>
    <row r="6989" spans="1:21" x14ac:dyDescent="0.3">
      <c r="A6989" t="s">
        <v>9000</v>
      </c>
      <c r="B6989" s="22">
        <v>45292</v>
      </c>
      <c r="C6989" s="22">
        <v>45294</v>
      </c>
      <c r="D6989" s="23" t="s">
        <v>78</v>
      </c>
      <c r="E6989" s="23" t="s">
        <v>833</v>
      </c>
      <c r="F6989" s="23" t="s">
        <v>80</v>
      </c>
      <c r="G6989" s="23" t="s">
        <v>72</v>
      </c>
      <c r="H6989" s="23" t="s">
        <v>117</v>
      </c>
      <c r="I6989" s="23" t="s">
        <v>96</v>
      </c>
      <c r="J6989" s="23" t="s">
        <v>111</v>
      </c>
      <c r="K6989" s="23" t="s">
        <v>112</v>
      </c>
      <c r="L6989" s="24">
        <v>43686.65</v>
      </c>
      <c r="M6989">
        <v>5</v>
      </c>
      <c r="N6989" s="25">
        <v>0.05</v>
      </c>
      <c r="O6989" s="24">
        <v>8644.98</v>
      </c>
      <c r="P6989" s="26">
        <f t="shared" si="654"/>
        <v>0.19788608190373946</v>
      </c>
      <c r="Q6989" t="str">
        <f t="shared" si="655"/>
        <v>Low</v>
      </c>
      <c r="R6989" t="str">
        <f t="shared" si="656"/>
        <v>Low</v>
      </c>
      <c r="S6989" s="23">
        <f t="shared" si="657"/>
        <v>2024</v>
      </c>
      <c r="T6989" s="23">
        <f t="shared" si="658"/>
        <v>1</v>
      </c>
      <c r="U6989" t="str">
        <f t="shared" si="659"/>
        <v>Jan-2024</v>
      </c>
    </row>
    <row r="6990" spans="1:21" x14ac:dyDescent="0.3">
      <c r="A6990" t="s">
        <v>9001</v>
      </c>
      <c r="B6990" s="22">
        <v>45578</v>
      </c>
      <c r="C6990" s="22">
        <v>45582</v>
      </c>
      <c r="D6990" s="23" t="s">
        <v>50</v>
      </c>
      <c r="E6990" s="23" t="s">
        <v>3213</v>
      </c>
      <c r="F6990" s="23" t="s">
        <v>71</v>
      </c>
      <c r="G6990" s="23" t="s">
        <v>53</v>
      </c>
      <c r="H6990" s="23" t="s">
        <v>110</v>
      </c>
      <c r="I6990" s="23" t="s">
        <v>83</v>
      </c>
      <c r="J6990" s="23" t="s">
        <v>379</v>
      </c>
      <c r="K6990" s="23" t="s">
        <v>562</v>
      </c>
      <c r="L6990" s="24">
        <v>13935.85</v>
      </c>
      <c r="M6990">
        <v>5</v>
      </c>
      <c r="N6990" s="25">
        <v>0.25</v>
      </c>
      <c r="O6990" s="24">
        <v>2118.38</v>
      </c>
      <c r="P6990" s="26">
        <f t="shared" si="654"/>
        <v>0.1520093858645149</v>
      </c>
      <c r="Q6990" t="str">
        <f t="shared" si="655"/>
        <v>Low</v>
      </c>
      <c r="R6990" t="str">
        <f t="shared" si="656"/>
        <v>High</v>
      </c>
      <c r="S6990" s="23">
        <f t="shared" si="657"/>
        <v>2024</v>
      </c>
      <c r="T6990" s="23">
        <f t="shared" si="658"/>
        <v>10</v>
      </c>
      <c r="U6990" t="str">
        <f t="shared" si="659"/>
        <v>Oct-2024</v>
      </c>
    </row>
    <row r="6991" spans="1:21" x14ac:dyDescent="0.3">
      <c r="A6991" t="s">
        <v>9002</v>
      </c>
      <c r="B6991" s="22">
        <v>45240</v>
      </c>
      <c r="C6991" s="22">
        <v>45241</v>
      </c>
      <c r="D6991" s="23" t="s">
        <v>102</v>
      </c>
      <c r="E6991" s="23" t="s">
        <v>1067</v>
      </c>
      <c r="F6991" s="23" t="s">
        <v>52</v>
      </c>
      <c r="G6991" s="23" t="s">
        <v>53</v>
      </c>
      <c r="H6991" s="23" t="s">
        <v>246</v>
      </c>
      <c r="I6991" s="23" t="s">
        <v>96</v>
      </c>
      <c r="J6991" s="23" t="s">
        <v>135</v>
      </c>
      <c r="K6991" s="23" t="s">
        <v>275</v>
      </c>
      <c r="L6991" s="24">
        <v>4927.57</v>
      </c>
      <c r="M6991">
        <v>1</v>
      </c>
      <c r="N6991" s="25">
        <v>0.15</v>
      </c>
      <c r="O6991" s="24">
        <v>1672.89</v>
      </c>
      <c r="P6991" s="26">
        <f t="shared" si="654"/>
        <v>0.33949593816018853</v>
      </c>
      <c r="Q6991" t="str">
        <f t="shared" si="655"/>
        <v>High</v>
      </c>
      <c r="R6991" t="str">
        <f t="shared" si="656"/>
        <v>Medium</v>
      </c>
      <c r="S6991" s="23">
        <f t="shared" si="657"/>
        <v>2023</v>
      </c>
      <c r="T6991" s="23">
        <f t="shared" si="658"/>
        <v>11</v>
      </c>
      <c r="U6991" t="str">
        <f t="shared" si="659"/>
        <v>Nov-2023</v>
      </c>
    </row>
    <row r="6992" spans="1:21" x14ac:dyDescent="0.3">
      <c r="A6992" t="s">
        <v>9003</v>
      </c>
      <c r="B6992" s="22">
        <v>45745</v>
      </c>
      <c r="C6992" s="22">
        <v>45752</v>
      </c>
      <c r="D6992" s="23" t="s">
        <v>50</v>
      </c>
      <c r="E6992" s="23" t="s">
        <v>1882</v>
      </c>
      <c r="F6992" s="23" t="s">
        <v>80</v>
      </c>
      <c r="G6992" s="23" t="s">
        <v>63</v>
      </c>
      <c r="H6992" s="23" t="s">
        <v>202</v>
      </c>
      <c r="I6992" s="23" t="s">
        <v>96</v>
      </c>
      <c r="J6992" s="23" t="s">
        <v>135</v>
      </c>
      <c r="K6992" s="23" t="s">
        <v>275</v>
      </c>
      <c r="L6992" s="24">
        <v>24913.29</v>
      </c>
      <c r="M6992">
        <v>3</v>
      </c>
      <c r="N6992" s="25">
        <v>0.05</v>
      </c>
      <c r="O6992" s="24">
        <v>8268.43</v>
      </c>
      <c r="P6992" s="26">
        <f t="shared" si="654"/>
        <v>0.3318883214541315</v>
      </c>
      <c r="Q6992" t="str">
        <f t="shared" si="655"/>
        <v>High</v>
      </c>
      <c r="R6992" t="str">
        <f t="shared" si="656"/>
        <v>Low</v>
      </c>
      <c r="S6992" s="23">
        <f t="shared" si="657"/>
        <v>2025</v>
      </c>
      <c r="T6992" s="23">
        <f t="shared" si="658"/>
        <v>3</v>
      </c>
      <c r="U6992" t="str">
        <f t="shared" si="659"/>
        <v>Mar-2025</v>
      </c>
    </row>
    <row r="6993" spans="1:21" x14ac:dyDescent="0.3">
      <c r="A6993" t="s">
        <v>9004</v>
      </c>
      <c r="B6993" s="22">
        <v>44987</v>
      </c>
      <c r="C6993" s="22">
        <v>44993</v>
      </c>
      <c r="D6993" s="23" t="s">
        <v>61</v>
      </c>
      <c r="E6993" s="23" t="s">
        <v>479</v>
      </c>
      <c r="F6993" s="23" t="s">
        <v>52</v>
      </c>
      <c r="G6993" s="23" t="s">
        <v>63</v>
      </c>
      <c r="H6993" s="23" t="s">
        <v>172</v>
      </c>
      <c r="I6993" s="23" t="s">
        <v>96</v>
      </c>
      <c r="J6993" s="23" t="s">
        <v>111</v>
      </c>
      <c r="K6993" s="23" t="s">
        <v>328</v>
      </c>
      <c r="L6993" s="24">
        <v>14248</v>
      </c>
      <c r="M6993">
        <v>10</v>
      </c>
      <c r="N6993" s="25">
        <v>0.2</v>
      </c>
      <c r="O6993" s="24">
        <v>2621.3200000000002</v>
      </c>
      <c r="P6993" s="26">
        <f t="shared" si="654"/>
        <v>0.18397810218978103</v>
      </c>
      <c r="Q6993" t="str">
        <f t="shared" si="655"/>
        <v>Low</v>
      </c>
      <c r="R6993" t="str">
        <f t="shared" si="656"/>
        <v>Medium</v>
      </c>
      <c r="S6993" s="23">
        <f t="shared" si="657"/>
        <v>2023</v>
      </c>
      <c r="T6993" s="23">
        <f t="shared" si="658"/>
        <v>3</v>
      </c>
      <c r="U6993" t="str">
        <f t="shared" si="659"/>
        <v>Mar-2023</v>
      </c>
    </row>
    <row r="6994" spans="1:21" x14ac:dyDescent="0.3">
      <c r="A6994" t="s">
        <v>9005</v>
      </c>
      <c r="B6994" s="22">
        <v>44572</v>
      </c>
      <c r="C6994" s="22">
        <v>44578</v>
      </c>
      <c r="D6994" s="23" t="s">
        <v>102</v>
      </c>
      <c r="E6994" s="23" t="s">
        <v>730</v>
      </c>
      <c r="F6994" s="23" t="s">
        <v>71</v>
      </c>
      <c r="G6994" s="23" t="s">
        <v>72</v>
      </c>
      <c r="H6994" s="23" t="s">
        <v>117</v>
      </c>
      <c r="I6994" s="23" t="s">
        <v>96</v>
      </c>
      <c r="J6994" s="23" t="s">
        <v>135</v>
      </c>
      <c r="K6994" s="23" t="s">
        <v>395</v>
      </c>
      <c r="L6994" s="24">
        <v>1162.07</v>
      </c>
      <c r="M6994">
        <v>1</v>
      </c>
      <c r="N6994" s="25">
        <v>0</v>
      </c>
      <c r="O6994" s="24">
        <v>404.47</v>
      </c>
      <c r="P6994" s="26">
        <f t="shared" si="654"/>
        <v>0.34805992754309123</v>
      </c>
      <c r="Q6994" t="str">
        <f t="shared" si="655"/>
        <v>High</v>
      </c>
      <c r="R6994" t="str">
        <f t="shared" si="656"/>
        <v>None</v>
      </c>
      <c r="S6994" s="23">
        <f t="shared" si="657"/>
        <v>2022</v>
      </c>
      <c r="T6994" s="23">
        <f t="shared" si="658"/>
        <v>1</v>
      </c>
      <c r="U6994" t="str">
        <f t="shared" si="659"/>
        <v>Jan-2022</v>
      </c>
    </row>
    <row r="6995" spans="1:21" x14ac:dyDescent="0.3">
      <c r="A6995" t="s">
        <v>9006</v>
      </c>
      <c r="B6995" s="22">
        <v>45675</v>
      </c>
      <c r="C6995" s="22">
        <v>45677</v>
      </c>
      <c r="D6995" s="23" t="s">
        <v>102</v>
      </c>
      <c r="E6995" s="23" t="s">
        <v>656</v>
      </c>
      <c r="F6995" s="23" t="s">
        <v>52</v>
      </c>
      <c r="G6995" s="23" t="s">
        <v>53</v>
      </c>
      <c r="H6995" s="23" t="s">
        <v>246</v>
      </c>
      <c r="I6995" s="23" t="s">
        <v>83</v>
      </c>
      <c r="J6995" s="23" t="s">
        <v>84</v>
      </c>
      <c r="K6995" s="23" t="s">
        <v>85</v>
      </c>
      <c r="L6995" s="24">
        <v>136301.70000000001</v>
      </c>
      <c r="M6995">
        <v>10</v>
      </c>
      <c r="N6995" s="25">
        <v>0.15</v>
      </c>
      <c r="O6995" s="24">
        <v>43442.720000000001</v>
      </c>
      <c r="P6995" s="26">
        <f t="shared" si="654"/>
        <v>0.31872471143059844</v>
      </c>
      <c r="Q6995" t="str">
        <f t="shared" si="655"/>
        <v>High</v>
      </c>
      <c r="R6995" t="str">
        <f t="shared" si="656"/>
        <v>Medium</v>
      </c>
      <c r="S6995" s="23">
        <f t="shared" si="657"/>
        <v>2025</v>
      </c>
      <c r="T6995" s="23">
        <f t="shared" si="658"/>
        <v>1</v>
      </c>
      <c r="U6995" t="str">
        <f t="shared" si="659"/>
        <v>Jan-2025</v>
      </c>
    </row>
    <row r="6996" spans="1:21" x14ac:dyDescent="0.3">
      <c r="A6996" t="s">
        <v>9007</v>
      </c>
      <c r="B6996" s="22">
        <v>45380</v>
      </c>
      <c r="C6996" s="22">
        <v>45382</v>
      </c>
      <c r="D6996" s="23" t="s">
        <v>102</v>
      </c>
      <c r="E6996" s="23" t="s">
        <v>2047</v>
      </c>
      <c r="F6996" s="23" t="s">
        <v>52</v>
      </c>
      <c r="G6996" s="23" t="s">
        <v>53</v>
      </c>
      <c r="H6996" s="23" t="s">
        <v>90</v>
      </c>
      <c r="I6996" s="23" t="s">
        <v>118</v>
      </c>
      <c r="J6996" s="23" t="s">
        <v>303</v>
      </c>
      <c r="K6996" s="23" t="s">
        <v>421</v>
      </c>
      <c r="L6996" s="24">
        <v>69107.199999999997</v>
      </c>
      <c r="M6996">
        <v>10</v>
      </c>
      <c r="N6996" s="25">
        <v>0</v>
      </c>
      <c r="O6996" s="24">
        <v>17348.02</v>
      </c>
      <c r="P6996" s="26">
        <f t="shared" si="654"/>
        <v>0.25103057279125768</v>
      </c>
      <c r="Q6996" t="str">
        <f t="shared" si="655"/>
        <v>Medium</v>
      </c>
      <c r="R6996" t="str">
        <f t="shared" si="656"/>
        <v>None</v>
      </c>
      <c r="S6996" s="23">
        <f t="shared" si="657"/>
        <v>2024</v>
      </c>
      <c r="T6996" s="23">
        <f t="shared" si="658"/>
        <v>3</v>
      </c>
      <c r="U6996" t="str">
        <f t="shared" si="659"/>
        <v>Mar-2024</v>
      </c>
    </row>
    <row r="6997" spans="1:21" x14ac:dyDescent="0.3">
      <c r="A6997" t="s">
        <v>9008</v>
      </c>
      <c r="B6997" s="22">
        <v>45238</v>
      </c>
      <c r="C6997" s="22">
        <v>45239</v>
      </c>
      <c r="D6997" s="23" t="s">
        <v>50</v>
      </c>
      <c r="E6997" s="23" t="s">
        <v>1551</v>
      </c>
      <c r="F6997" s="23" t="s">
        <v>52</v>
      </c>
      <c r="G6997" s="23" t="s">
        <v>63</v>
      </c>
      <c r="H6997" s="23" t="s">
        <v>172</v>
      </c>
      <c r="I6997" s="23" t="s">
        <v>83</v>
      </c>
      <c r="J6997" s="23" t="s">
        <v>156</v>
      </c>
      <c r="K6997" s="23" t="s">
        <v>157</v>
      </c>
      <c r="L6997" s="24">
        <v>106780.9</v>
      </c>
      <c r="M6997">
        <v>10</v>
      </c>
      <c r="N6997" s="25">
        <v>0.25</v>
      </c>
      <c r="O6997" s="24">
        <v>23663.68</v>
      </c>
      <c r="P6997" s="26">
        <f t="shared" si="654"/>
        <v>0.22160966989414774</v>
      </c>
      <c r="Q6997" t="str">
        <f t="shared" si="655"/>
        <v>Medium</v>
      </c>
      <c r="R6997" t="str">
        <f t="shared" si="656"/>
        <v>High</v>
      </c>
      <c r="S6997" s="23">
        <f t="shared" si="657"/>
        <v>2023</v>
      </c>
      <c r="T6997" s="23">
        <f t="shared" si="658"/>
        <v>11</v>
      </c>
      <c r="U6997" t="str">
        <f t="shared" si="659"/>
        <v>Nov-2023</v>
      </c>
    </row>
    <row r="6998" spans="1:21" x14ac:dyDescent="0.3">
      <c r="A6998" t="s">
        <v>9009</v>
      </c>
      <c r="B6998" s="22">
        <v>45835</v>
      </c>
      <c r="C6998" s="22">
        <v>45842</v>
      </c>
      <c r="D6998" s="23" t="s">
        <v>50</v>
      </c>
      <c r="E6998" s="23" t="s">
        <v>1635</v>
      </c>
      <c r="F6998" s="23" t="s">
        <v>52</v>
      </c>
      <c r="G6998" s="23" t="s">
        <v>179</v>
      </c>
      <c r="H6998" s="23" t="s">
        <v>180</v>
      </c>
      <c r="I6998" s="23" t="s">
        <v>83</v>
      </c>
      <c r="J6998" s="23" t="s">
        <v>379</v>
      </c>
      <c r="K6998" s="23" t="s">
        <v>562</v>
      </c>
      <c r="L6998" s="24">
        <v>82355.67</v>
      </c>
      <c r="M6998">
        <v>9</v>
      </c>
      <c r="N6998" s="25">
        <v>0.1</v>
      </c>
      <c r="O6998" s="24">
        <v>12631.01</v>
      </c>
      <c r="P6998" s="26">
        <f t="shared" si="654"/>
        <v>0.15337146792685921</v>
      </c>
      <c r="Q6998" t="str">
        <f t="shared" si="655"/>
        <v>Low</v>
      </c>
      <c r="R6998" t="str">
        <f t="shared" si="656"/>
        <v>Low</v>
      </c>
      <c r="S6998" s="23">
        <f t="shared" si="657"/>
        <v>2025</v>
      </c>
      <c r="T6998" s="23">
        <f t="shared" si="658"/>
        <v>6</v>
      </c>
      <c r="U6998" t="str">
        <f t="shared" si="659"/>
        <v>Jun-2025</v>
      </c>
    </row>
    <row r="6999" spans="1:21" x14ac:dyDescent="0.3">
      <c r="A6999" t="s">
        <v>9010</v>
      </c>
      <c r="B6999" s="22">
        <v>44877</v>
      </c>
      <c r="C6999" s="22">
        <v>44884</v>
      </c>
      <c r="D6999" s="23" t="s">
        <v>102</v>
      </c>
      <c r="E6999" s="23" t="s">
        <v>966</v>
      </c>
      <c r="F6999" s="23" t="s">
        <v>80</v>
      </c>
      <c r="G6999" s="23" t="s">
        <v>81</v>
      </c>
      <c r="H6999" s="23" t="s">
        <v>186</v>
      </c>
      <c r="I6999" s="23" t="s">
        <v>118</v>
      </c>
      <c r="J6999" s="23" t="s">
        <v>230</v>
      </c>
      <c r="K6999" s="23" t="s">
        <v>356</v>
      </c>
      <c r="L6999" s="24">
        <v>48868.56</v>
      </c>
      <c r="M6999">
        <v>8</v>
      </c>
      <c r="N6999" s="25">
        <v>0</v>
      </c>
      <c r="O6999" s="24">
        <v>16420.150000000001</v>
      </c>
      <c r="P6999" s="26">
        <f t="shared" si="654"/>
        <v>0.33600642212498183</v>
      </c>
      <c r="Q6999" t="str">
        <f t="shared" si="655"/>
        <v>High</v>
      </c>
      <c r="R6999" t="str">
        <f t="shared" si="656"/>
        <v>None</v>
      </c>
      <c r="S6999" s="23">
        <f t="shared" si="657"/>
        <v>2022</v>
      </c>
      <c r="T6999" s="23">
        <f t="shared" si="658"/>
        <v>11</v>
      </c>
      <c r="U6999" t="str">
        <f t="shared" si="659"/>
        <v>Nov-2022</v>
      </c>
    </row>
    <row r="7000" spans="1:21" x14ac:dyDescent="0.3">
      <c r="A7000" t="s">
        <v>9011</v>
      </c>
      <c r="B7000" s="22">
        <v>45704</v>
      </c>
      <c r="C7000" s="22">
        <v>45711</v>
      </c>
      <c r="D7000" s="23" t="s">
        <v>50</v>
      </c>
      <c r="E7000" s="23" t="s">
        <v>1536</v>
      </c>
      <c r="F7000" s="23" t="s">
        <v>71</v>
      </c>
      <c r="G7000" s="23" t="s">
        <v>72</v>
      </c>
      <c r="H7000" s="23" t="s">
        <v>104</v>
      </c>
      <c r="I7000" s="23" t="s">
        <v>118</v>
      </c>
      <c r="J7000" s="23" t="s">
        <v>119</v>
      </c>
      <c r="K7000" s="23" t="s">
        <v>120</v>
      </c>
      <c r="L7000" s="24">
        <v>12608.32</v>
      </c>
      <c r="M7000">
        <v>2</v>
      </c>
      <c r="N7000" s="25">
        <v>0.15</v>
      </c>
      <c r="O7000" s="24">
        <v>4032.53</v>
      </c>
      <c r="P7000" s="26">
        <f t="shared" si="654"/>
        <v>0.31983087358188883</v>
      </c>
      <c r="Q7000" t="str">
        <f t="shared" si="655"/>
        <v>High</v>
      </c>
      <c r="R7000" t="str">
        <f t="shared" si="656"/>
        <v>Medium</v>
      </c>
      <c r="S7000" s="23">
        <f t="shared" si="657"/>
        <v>2025</v>
      </c>
      <c r="T7000" s="23">
        <f t="shared" si="658"/>
        <v>2</v>
      </c>
      <c r="U7000" t="str">
        <f t="shared" si="659"/>
        <v>Feb-2025</v>
      </c>
    </row>
    <row r="7001" spans="1:21" x14ac:dyDescent="0.3">
      <c r="A7001" t="s">
        <v>9012</v>
      </c>
      <c r="B7001" s="22">
        <v>46017</v>
      </c>
      <c r="C7001" s="22">
        <v>46019</v>
      </c>
      <c r="D7001" s="23" t="s">
        <v>61</v>
      </c>
      <c r="E7001" s="23" t="s">
        <v>557</v>
      </c>
      <c r="F7001" s="23" t="s">
        <v>71</v>
      </c>
      <c r="G7001" s="23" t="s">
        <v>81</v>
      </c>
      <c r="H7001" s="23" t="s">
        <v>82</v>
      </c>
      <c r="I7001" s="23" t="s">
        <v>118</v>
      </c>
      <c r="J7001" s="23" t="s">
        <v>119</v>
      </c>
      <c r="K7001" s="23" t="s">
        <v>197</v>
      </c>
      <c r="L7001" s="24">
        <v>53606.7</v>
      </c>
      <c r="M7001">
        <v>7</v>
      </c>
      <c r="N7001" s="25">
        <v>0.25</v>
      </c>
      <c r="O7001" s="24">
        <v>13093.58</v>
      </c>
      <c r="P7001" s="26">
        <f t="shared" si="654"/>
        <v>0.24425267737055256</v>
      </c>
      <c r="Q7001" t="str">
        <f t="shared" si="655"/>
        <v>Medium</v>
      </c>
      <c r="R7001" t="str">
        <f t="shared" si="656"/>
        <v>High</v>
      </c>
      <c r="S7001" s="23">
        <f t="shared" si="657"/>
        <v>2025</v>
      </c>
      <c r="T7001" s="23">
        <f t="shared" si="658"/>
        <v>12</v>
      </c>
      <c r="U7001" t="str">
        <f t="shared" si="659"/>
        <v>Dec-2025</v>
      </c>
    </row>
    <row r="7002" spans="1:21" x14ac:dyDescent="0.3">
      <c r="A7002" t="s">
        <v>9013</v>
      </c>
      <c r="B7002" s="22">
        <v>44612</v>
      </c>
      <c r="C7002" s="22">
        <v>44616</v>
      </c>
      <c r="D7002" s="23" t="s">
        <v>102</v>
      </c>
      <c r="E7002" s="23" t="s">
        <v>866</v>
      </c>
      <c r="F7002" s="23" t="s">
        <v>52</v>
      </c>
      <c r="G7002" s="23" t="s">
        <v>72</v>
      </c>
      <c r="H7002" s="23" t="s">
        <v>73</v>
      </c>
      <c r="I7002" s="23" t="s">
        <v>118</v>
      </c>
      <c r="J7002" s="23" t="s">
        <v>303</v>
      </c>
      <c r="K7002" s="23" t="s">
        <v>491</v>
      </c>
      <c r="L7002" s="24">
        <v>107728.65</v>
      </c>
      <c r="M7002">
        <v>9</v>
      </c>
      <c r="N7002" s="25">
        <v>0.1</v>
      </c>
      <c r="O7002" s="24">
        <v>35215.71</v>
      </c>
      <c r="P7002" s="26">
        <f t="shared" si="654"/>
        <v>0.32689270681476096</v>
      </c>
      <c r="Q7002" t="str">
        <f t="shared" si="655"/>
        <v>High</v>
      </c>
      <c r="R7002" t="str">
        <f t="shared" si="656"/>
        <v>Low</v>
      </c>
      <c r="S7002" s="23">
        <f t="shared" si="657"/>
        <v>2022</v>
      </c>
      <c r="T7002" s="23">
        <f t="shared" si="658"/>
        <v>2</v>
      </c>
      <c r="U7002" t="str">
        <f t="shared" si="659"/>
        <v>Feb-2022</v>
      </c>
    </row>
    <row r="7003" spans="1:21" x14ac:dyDescent="0.3">
      <c r="A7003" t="s">
        <v>9014</v>
      </c>
      <c r="B7003" s="22">
        <v>45719</v>
      </c>
      <c r="C7003" s="22">
        <v>45724</v>
      </c>
      <c r="D7003" s="23" t="s">
        <v>102</v>
      </c>
      <c r="E7003" s="23" t="s">
        <v>420</v>
      </c>
      <c r="F7003" s="23" t="s">
        <v>71</v>
      </c>
      <c r="G7003" s="23" t="s">
        <v>179</v>
      </c>
      <c r="H7003" s="23" t="s">
        <v>236</v>
      </c>
      <c r="I7003" s="23" t="s">
        <v>83</v>
      </c>
      <c r="J7003" s="23" t="s">
        <v>156</v>
      </c>
      <c r="K7003" s="23" t="s">
        <v>208</v>
      </c>
      <c r="L7003" s="24">
        <v>31247.58</v>
      </c>
      <c r="M7003">
        <v>3</v>
      </c>
      <c r="N7003" s="25">
        <v>0.05</v>
      </c>
      <c r="O7003" s="24">
        <v>6974.68</v>
      </c>
      <c r="P7003" s="26">
        <f t="shared" si="654"/>
        <v>0.2232070451535767</v>
      </c>
      <c r="Q7003" t="str">
        <f t="shared" si="655"/>
        <v>Medium</v>
      </c>
      <c r="R7003" t="str">
        <f t="shared" si="656"/>
        <v>Low</v>
      </c>
      <c r="S7003" s="23">
        <f t="shared" si="657"/>
        <v>2025</v>
      </c>
      <c r="T7003" s="23">
        <f t="shared" si="658"/>
        <v>3</v>
      </c>
      <c r="U7003" t="str">
        <f t="shared" si="659"/>
        <v>Mar-2025</v>
      </c>
    </row>
    <row r="7004" spans="1:21" x14ac:dyDescent="0.3">
      <c r="A7004" t="s">
        <v>9015</v>
      </c>
      <c r="B7004" s="22">
        <v>45617</v>
      </c>
      <c r="C7004" s="22">
        <v>45618</v>
      </c>
      <c r="D7004" s="23" t="s">
        <v>50</v>
      </c>
      <c r="E7004" s="23" t="s">
        <v>858</v>
      </c>
      <c r="F7004" s="23" t="s">
        <v>80</v>
      </c>
      <c r="G7004" s="23" t="s">
        <v>63</v>
      </c>
      <c r="H7004" s="23" t="s">
        <v>172</v>
      </c>
      <c r="I7004" s="23" t="s">
        <v>83</v>
      </c>
      <c r="J7004" s="23" t="s">
        <v>156</v>
      </c>
      <c r="K7004" s="23" t="s">
        <v>208</v>
      </c>
      <c r="L7004" s="24">
        <v>62185.32</v>
      </c>
      <c r="M7004">
        <v>9</v>
      </c>
      <c r="N7004" s="25">
        <v>0.15</v>
      </c>
      <c r="O7004" s="24">
        <v>14003.82</v>
      </c>
      <c r="P7004" s="26">
        <f t="shared" si="654"/>
        <v>0.2251949495475781</v>
      </c>
      <c r="Q7004" t="str">
        <f t="shared" si="655"/>
        <v>Medium</v>
      </c>
      <c r="R7004" t="str">
        <f t="shared" si="656"/>
        <v>Medium</v>
      </c>
      <c r="S7004" s="23">
        <f t="shared" si="657"/>
        <v>2024</v>
      </c>
      <c r="T7004" s="23">
        <f t="shared" si="658"/>
        <v>11</v>
      </c>
      <c r="U7004" t="str">
        <f t="shared" si="659"/>
        <v>Nov-2024</v>
      </c>
    </row>
    <row r="7005" spans="1:21" x14ac:dyDescent="0.3">
      <c r="A7005" t="s">
        <v>9016</v>
      </c>
      <c r="B7005" s="22">
        <v>45578</v>
      </c>
      <c r="C7005" s="22">
        <v>45580</v>
      </c>
      <c r="D7005" s="23" t="s">
        <v>50</v>
      </c>
      <c r="E7005" s="23" t="s">
        <v>2480</v>
      </c>
      <c r="F7005" s="23" t="s">
        <v>52</v>
      </c>
      <c r="G7005" s="23" t="s">
        <v>53</v>
      </c>
      <c r="H7005" s="23" t="s">
        <v>90</v>
      </c>
      <c r="I7005" s="23" t="s">
        <v>96</v>
      </c>
      <c r="J7005" s="23" t="s">
        <v>97</v>
      </c>
      <c r="K7005" s="23" t="s">
        <v>98</v>
      </c>
      <c r="L7005" s="24">
        <v>56118.52</v>
      </c>
      <c r="M7005">
        <v>4</v>
      </c>
      <c r="N7005" s="25">
        <v>0.25</v>
      </c>
      <c r="O7005" s="24">
        <v>13232.55</v>
      </c>
      <c r="P7005" s="26">
        <f t="shared" si="654"/>
        <v>0.2357964892873155</v>
      </c>
      <c r="Q7005" t="str">
        <f t="shared" si="655"/>
        <v>Medium</v>
      </c>
      <c r="R7005" t="str">
        <f t="shared" si="656"/>
        <v>High</v>
      </c>
      <c r="S7005" s="23">
        <f t="shared" si="657"/>
        <v>2024</v>
      </c>
      <c r="T7005" s="23">
        <f t="shared" si="658"/>
        <v>10</v>
      </c>
      <c r="U7005" t="str">
        <f t="shared" si="659"/>
        <v>Oct-2024</v>
      </c>
    </row>
    <row r="7006" spans="1:21" x14ac:dyDescent="0.3">
      <c r="A7006" t="s">
        <v>9017</v>
      </c>
      <c r="B7006" s="22">
        <v>44616</v>
      </c>
      <c r="C7006" s="22">
        <v>44623</v>
      </c>
      <c r="D7006" s="23" t="s">
        <v>61</v>
      </c>
      <c r="E7006" s="23" t="s">
        <v>2373</v>
      </c>
      <c r="F7006" s="23" t="s">
        <v>80</v>
      </c>
      <c r="G7006" s="23" t="s">
        <v>179</v>
      </c>
      <c r="H7006" s="23" t="s">
        <v>236</v>
      </c>
      <c r="I7006" s="23" t="s">
        <v>83</v>
      </c>
      <c r="J7006" s="23" t="s">
        <v>449</v>
      </c>
      <c r="K7006" s="23" t="s">
        <v>450</v>
      </c>
      <c r="L7006" s="24">
        <v>7044.89</v>
      </c>
      <c r="M7006">
        <v>1</v>
      </c>
      <c r="N7006" s="25">
        <v>0</v>
      </c>
      <c r="O7006" s="24">
        <v>1771.24</v>
      </c>
      <c r="P7006" s="26">
        <f t="shared" si="654"/>
        <v>0.25142195264936712</v>
      </c>
      <c r="Q7006" t="str">
        <f t="shared" si="655"/>
        <v>Medium</v>
      </c>
      <c r="R7006" t="str">
        <f t="shared" si="656"/>
        <v>None</v>
      </c>
      <c r="S7006" s="23">
        <f t="shared" si="657"/>
        <v>2022</v>
      </c>
      <c r="T7006" s="23">
        <f t="shared" si="658"/>
        <v>2</v>
      </c>
      <c r="U7006" t="str">
        <f t="shared" si="659"/>
        <v>Feb-2022</v>
      </c>
    </row>
    <row r="7007" spans="1:21" x14ac:dyDescent="0.3">
      <c r="A7007" t="s">
        <v>9018</v>
      </c>
      <c r="B7007" s="22">
        <v>45587</v>
      </c>
      <c r="C7007" s="22">
        <v>45592</v>
      </c>
      <c r="D7007" s="23" t="s">
        <v>102</v>
      </c>
      <c r="E7007" s="23" t="s">
        <v>761</v>
      </c>
      <c r="F7007" s="23" t="s">
        <v>52</v>
      </c>
      <c r="G7007" s="23" t="s">
        <v>179</v>
      </c>
      <c r="H7007" s="23" t="s">
        <v>180</v>
      </c>
      <c r="I7007" s="23" t="s">
        <v>96</v>
      </c>
      <c r="J7007" s="23" t="s">
        <v>166</v>
      </c>
      <c r="K7007" s="23" t="s">
        <v>337</v>
      </c>
      <c r="L7007" s="24">
        <v>71044.259999999995</v>
      </c>
      <c r="M7007">
        <v>7</v>
      </c>
      <c r="N7007" s="25">
        <v>0.05</v>
      </c>
      <c r="O7007" s="24">
        <v>15676.82</v>
      </c>
      <c r="P7007" s="26">
        <f t="shared" si="654"/>
        <v>0.22066272489853508</v>
      </c>
      <c r="Q7007" t="str">
        <f t="shared" si="655"/>
        <v>Medium</v>
      </c>
      <c r="R7007" t="str">
        <f t="shared" si="656"/>
        <v>Low</v>
      </c>
      <c r="S7007" s="23">
        <f t="shared" si="657"/>
        <v>2024</v>
      </c>
      <c r="T7007" s="23">
        <f t="shared" si="658"/>
        <v>10</v>
      </c>
      <c r="U7007" t="str">
        <f t="shared" si="659"/>
        <v>Oct-2024</v>
      </c>
    </row>
    <row r="7008" spans="1:21" x14ac:dyDescent="0.3">
      <c r="A7008" t="s">
        <v>9019</v>
      </c>
      <c r="B7008" s="22">
        <v>45956</v>
      </c>
      <c r="C7008" s="22">
        <v>45957</v>
      </c>
      <c r="D7008" s="23" t="s">
        <v>61</v>
      </c>
      <c r="E7008" s="23" t="s">
        <v>692</v>
      </c>
      <c r="F7008" s="23" t="s">
        <v>71</v>
      </c>
      <c r="G7008" s="23" t="s">
        <v>63</v>
      </c>
      <c r="H7008" s="23" t="s">
        <v>202</v>
      </c>
      <c r="I7008" s="23" t="s">
        <v>55</v>
      </c>
      <c r="J7008" s="23" t="s">
        <v>65</v>
      </c>
      <c r="K7008" s="23" t="s">
        <v>66</v>
      </c>
      <c r="L7008" s="24">
        <v>59013.78</v>
      </c>
      <c r="M7008">
        <v>7</v>
      </c>
      <c r="N7008" s="25">
        <v>0.25</v>
      </c>
      <c r="O7008" s="24">
        <v>13108.13</v>
      </c>
      <c r="P7008" s="26">
        <f t="shared" si="654"/>
        <v>0.22211981676144113</v>
      </c>
      <c r="Q7008" t="str">
        <f t="shared" si="655"/>
        <v>Medium</v>
      </c>
      <c r="R7008" t="str">
        <f t="shared" si="656"/>
        <v>High</v>
      </c>
      <c r="S7008" s="23">
        <f t="shared" si="657"/>
        <v>2025</v>
      </c>
      <c r="T7008" s="23">
        <f t="shared" si="658"/>
        <v>10</v>
      </c>
      <c r="U7008" t="str">
        <f t="shared" si="659"/>
        <v>Oct-2025</v>
      </c>
    </row>
    <row r="7009" spans="1:21" x14ac:dyDescent="0.3">
      <c r="A7009" t="s">
        <v>9020</v>
      </c>
      <c r="B7009" s="22">
        <v>44632</v>
      </c>
      <c r="C7009" s="22">
        <v>44635</v>
      </c>
      <c r="D7009" s="23" t="s">
        <v>50</v>
      </c>
      <c r="E7009" s="23" t="s">
        <v>1612</v>
      </c>
      <c r="F7009" s="23" t="s">
        <v>52</v>
      </c>
      <c r="G7009" s="23" t="s">
        <v>72</v>
      </c>
      <c r="H7009" s="23" t="s">
        <v>104</v>
      </c>
      <c r="I7009" s="23" t="s">
        <v>55</v>
      </c>
      <c r="J7009" s="23" t="s">
        <v>56</v>
      </c>
      <c r="K7009" s="23" t="s">
        <v>74</v>
      </c>
      <c r="L7009" s="24">
        <v>11791.59</v>
      </c>
      <c r="M7009">
        <v>1</v>
      </c>
      <c r="N7009" s="25">
        <v>0.1</v>
      </c>
      <c r="O7009" s="24">
        <v>2282.0300000000002</v>
      </c>
      <c r="P7009" s="26">
        <f t="shared" si="654"/>
        <v>0.19353030422529957</v>
      </c>
      <c r="Q7009" t="str">
        <f t="shared" si="655"/>
        <v>Low</v>
      </c>
      <c r="R7009" t="str">
        <f t="shared" si="656"/>
        <v>Low</v>
      </c>
      <c r="S7009" s="23">
        <f t="shared" si="657"/>
        <v>2022</v>
      </c>
      <c r="T7009" s="23">
        <f t="shared" si="658"/>
        <v>3</v>
      </c>
      <c r="U7009" t="str">
        <f t="shared" si="659"/>
        <v>Mar-2022</v>
      </c>
    </row>
    <row r="7010" spans="1:21" x14ac:dyDescent="0.3">
      <c r="A7010" t="s">
        <v>9021</v>
      </c>
      <c r="B7010" s="22">
        <v>45288</v>
      </c>
      <c r="C7010" s="22">
        <v>45292</v>
      </c>
      <c r="D7010" s="23" t="s">
        <v>78</v>
      </c>
      <c r="E7010" s="23" t="s">
        <v>506</v>
      </c>
      <c r="F7010" s="23" t="s">
        <v>71</v>
      </c>
      <c r="G7010" s="23" t="s">
        <v>53</v>
      </c>
      <c r="H7010" s="23" t="s">
        <v>54</v>
      </c>
      <c r="I7010" s="23" t="s">
        <v>55</v>
      </c>
      <c r="J7010" s="23" t="s">
        <v>56</v>
      </c>
      <c r="K7010" s="23" t="s">
        <v>74</v>
      </c>
      <c r="L7010" s="24">
        <v>4774.62</v>
      </c>
      <c r="M7010">
        <v>2</v>
      </c>
      <c r="N7010" s="25">
        <v>0</v>
      </c>
      <c r="O7010" s="24">
        <v>1241.25</v>
      </c>
      <c r="P7010" s="26">
        <f t="shared" si="654"/>
        <v>0.25996833255840257</v>
      </c>
      <c r="Q7010" t="str">
        <f t="shared" si="655"/>
        <v>Medium</v>
      </c>
      <c r="R7010" t="str">
        <f t="shared" si="656"/>
        <v>None</v>
      </c>
      <c r="S7010" s="23">
        <f t="shared" si="657"/>
        <v>2023</v>
      </c>
      <c r="T7010" s="23">
        <f t="shared" si="658"/>
        <v>12</v>
      </c>
      <c r="U7010" t="str">
        <f t="shared" si="659"/>
        <v>Dec-2023</v>
      </c>
    </row>
    <row r="7011" spans="1:21" x14ac:dyDescent="0.3">
      <c r="A7011" t="s">
        <v>9022</v>
      </c>
      <c r="B7011" s="22">
        <v>45636</v>
      </c>
      <c r="C7011" s="22">
        <v>45637</v>
      </c>
      <c r="D7011" s="23" t="s">
        <v>61</v>
      </c>
      <c r="E7011" s="23" t="s">
        <v>664</v>
      </c>
      <c r="F7011" s="23" t="s">
        <v>52</v>
      </c>
      <c r="G7011" s="23" t="s">
        <v>81</v>
      </c>
      <c r="H7011" s="23" t="s">
        <v>82</v>
      </c>
      <c r="I7011" s="23" t="s">
        <v>55</v>
      </c>
      <c r="J7011" s="23" t="s">
        <v>65</v>
      </c>
      <c r="K7011" s="23" t="s">
        <v>130</v>
      </c>
      <c r="L7011" s="24">
        <v>92723.04</v>
      </c>
      <c r="M7011">
        <v>9</v>
      </c>
      <c r="N7011" s="25">
        <v>0.05</v>
      </c>
      <c r="O7011" s="24">
        <v>21967.96</v>
      </c>
      <c r="P7011" s="26">
        <f t="shared" si="654"/>
        <v>0.23692018725874389</v>
      </c>
      <c r="Q7011" t="str">
        <f t="shared" si="655"/>
        <v>Medium</v>
      </c>
      <c r="R7011" t="str">
        <f t="shared" si="656"/>
        <v>Low</v>
      </c>
      <c r="S7011" s="23">
        <f t="shared" si="657"/>
        <v>2024</v>
      </c>
      <c r="T7011" s="23">
        <f t="shared" si="658"/>
        <v>12</v>
      </c>
      <c r="U7011" t="str">
        <f t="shared" si="659"/>
        <v>Dec-2024</v>
      </c>
    </row>
    <row r="7012" spans="1:21" x14ac:dyDescent="0.3">
      <c r="A7012" t="s">
        <v>9023</v>
      </c>
      <c r="B7012" s="22">
        <v>45981</v>
      </c>
      <c r="C7012" s="22">
        <v>45985</v>
      </c>
      <c r="D7012" s="23" t="s">
        <v>102</v>
      </c>
      <c r="E7012" s="23" t="s">
        <v>289</v>
      </c>
      <c r="F7012" s="23" t="s">
        <v>52</v>
      </c>
      <c r="G7012" s="23" t="s">
        <v>53</v>
      </c>
      <c r="H7012" s="23" t="s">
        <v>54</v>
      </c>
      <c r="I7012" s="23" t="s">
        <v>55</v>
      </c>
      <c r="J7012" s="23" t="s">
        <v>65</v>
      </c>
      <c r="K7012" s="23" t="s">
        <v>91</v>
      </c>
      <c r="L7012" s="24">
        <v>44942.66</v>
      </c>
      <c r="M7012">
        <v>7</v>
      </c>
      <c r="N7012" s="25">
        <v>0.1</v>
      </c>
      <c r="O7012" s="24">
        <v>12399.39</v>
      </c>
      <c r="P7012" s="26">
        <f t="shared" si="654"/>
        <v>0.27589354969198526</v>
      </c>
      <c r="Q7012" t="str">
        <f t="shared" si="655"/>
        <v>Medium</v>
      </c>
      <c r="R7012" t="str">
        <f t="shared" si="656"/>
        <v>Low</v>
      </c>
      <c r="S7012" s="23">
        <f t="shared" si="657"/>
        <v>2025</v>
      </c>
      <c r="T7012" s="23">
        <f t="shared" si="658"/>
        <v>11</v>
      </c>
      <c r="U7012" t="str">
        <f t="shared" si="659"/>
        <v>Nov-2025</v>
      </c>
    </row>
    <row r="7013" spans="1:21" x14ac:dyDescent="0.3">
      <c r="A7013" t="s">
        <v>9024</v>
      </c>
      <c r="B7013" s="22">
        <v>45016</v>
      </c>
      <c r="C7013" s="22">
        <v>45021</v>
      </c>
      <c r="D7013" s="23" t="s">
        <v>61</v>
      </c>
      <c r="E7013" s="23" t="s">
        <v>757</v>
      </c>
      <c r="F7013" s="23" t="s">
        <v>80</v>
      </c>
      <c r="G7013" s="23" t="s">
        <v>72</v>
      </c>
      <c r="H7013" s="23" t="s">
        <v>346</v>
      </c>
      <c r="I7013" s="23" t="s">
        <v>96</v>
      </c>
      <c r="J7013" s="23" t="s">
        <v>135</v>
      </c>
      <c r="K7013" s="23" t="s">
        <v>275</v>
      </c>
      <c r="L7013" s="24">
        <v>56653.94</v>
      </c>
      <c r="M7013">
        <v>7</v>
      </c>
      <c r="N7013" s="25">
        <v>0.2</v>
      </c>
      <c r="O7013" s="24">
        <v>8183.03</v>
      </c>
      <c r="P7013" s="26">
        <f t="shared" si="654"/>
        <v>0.14443885103136692</v>
      </c>
      <c r="Q7013" t="str">
        <f t="shared" si="655"/>
        <v>Low</v>
      </c>
      <c r="R7013" t="str">
        <f t="shared" si="656"/>
        <v>Medium</v>
      </c>
      <c r="S7013" s="23">
        <f t="shared" si="657"/>
        <v>2023</v>
      </c>
      <c r="T7013" s="23">
        <f t="shared" si="658"/>
        <v>3</v>
      </c>
      <c r="U7013" t="str">
        <f t="shared" si="659"/>
        <v>Mar-2023</v>
      </c>
    </row>
    <row r="7014" spans="1:21" x14ac:dyDescent="0.3">
      <c r="A7014" t="s">
        <v>9025</v>
      </c>
      <c r="B7014" s="22">
        <v>45051</v>
      </c>
      <c r="C7014" s="22">
        <v>45056</v>
      </c>
      <c r="D7014" s="23" t="s">
        <v>50</v>
      </c>
      <c r="E7014" s="23" t="s">
        <v>221</v>
      </c>
      <c r="F7014" s="23" t="s">
        <v>52</v>
      </c>
      <c r="G7014" s="23" t="s">
        <v>81</v>
      </c>
      <c r="H7014" s="23" t="s">
        <v>95</v>
      </c>
      <c r="I7014" s="23" t="s">
        <v>96</v>
      </c>
      <c r="J7014" s="23" t="s">
        <v>97</v>
      </c>
      <c r="K7014" s="23" t="s">
        <v>416</v>
      </c>
      <c r="L7014" s="24">
        <v>31219.7</v>
      </c>
      <c r="M7014">
        <v>10</v>
      </c>
      <c r="N7014" s="25">
        <v>0.15</v>
      </c>
      <c r="O7014" s="24">
        <v>6709.87</v>
      </c>
      <c r="P7014" s="26">
        <f t="shared" si="654"/>
        <v>0.21492423053392568</v>
      </c>
      <c r="Q7014" t="str">
        <f t="shared" si="655"/>
        <v>Medium</v>
      </c>
      <c r="R7014" t="str">
        <f t="shared" si="656"/>
        <v>Medium</v>
      </c>
      <c r="S7014" s="23">
        <f t="shared" si="657"/>
        <v>2023</v>
      </c>
      <c r="T7014" s="23">
        <f t="shared" si="658"/>
        <v>5</v>
      </c>
      <c r="U7014" t="str">
        <f t="shared" si="659"/>
        <v>May-2023</v>
      </c>
    </row>
    <row r="7015" spans="1:21" x14ac:dyDescent="0.3">
      <c r="A7015" t="s">
        <v>9026</v>
      </c>
      <c r="B7015" s="22">
        <v>45697</v>
      </c>
      <c r="C7015" s="22">
        <v>45699</v>
      </c>
      <c r="D7015" s="23" t="s">
        <v>50</v>
      </c>
      <c r="E7015" s="23" t="s">
        <v>738</v>
      </c>
      <c r="F7015" s="23" t="s">
        <v>71</v>
      </c>
      <c r="G7015" s="23" t="s">
        <v>72</v>
      </c>
      <c r="H7015" s="23" t="s">
        <v>346</v>
      </c>
      <c r="I7015" s="23" t="s">
        <v>83</v>
      </c>
      <c r="J7015" s="23" t="s">
        <v>84</v>
      </c>
      <c r="K7015" s="23" t="s">
        <v>257</v>
      </c>
      <c r="L7015" s="24">
        <v>5833.8</v>
      </c>
      <c r="M7015">
        <v>3</v>
      </c>
      <c r="N7015" s="25">
        <v>0.1</v>
      </c>
      <c r="O7015" s="24">
        <v>1135.31</v>
      </c>
      <c r="P7015" s="26">
        <f t="shared" si="654"/>
        <v>0.19460900270835474</v>
      </c>
      <c r="Q7015" t="str">
        <f t="shared" si="655"/>
        <v>Low</v>
      </c>
      <c r="R7015" t="str">
        <f t="shared" si="656"/>
        <v>Low</v>
      </c>
      <c r="S7015" s="23">
        <f t="shared" si="657"/>
        <v>2025</v>
      </c>
      <c r="T7015" s="23">
        <f t="shared" si="658"/>
        <v>2</v>
      </c>
      <c r="U7015" t="str">
        <f t="shared" si="659"/>
        <v>Feb-2025</v>
      </c>
    </row>
    <row r="7016" spans="1:21" x14ac:dyDescent="0.3">
      <c r="A7016" t="s">
        <v>9027</v>
      </c>
      <c r="B7016" s="22">
        <v>45614</v>
      </c>
      <c r="C7016" s="22">
        <v>45617</v>
      </c>
      <c r="D7016" s="23" t="s">
        <v>102</v>
      </c>
      <c r="E7016" s="23" t="s">
        <v>1328</v>
      </c>
      <c r="F7016" s="23" t="s">
        <v>71</v>
      </c>
      <c r="G7016" s="23" t="s">
        <v>179</v>
      </c>
      <c r="H7016" s="23" t="s">
        <v>180</v>
      </c>
      <c r="I7016" s="23" t="s">
        <v>118</v>
      </c>
      <c r="J7016" s="23" t="s">
        <v>191</v>
      </c>
      <c r="K7016" s="23" t="s">
        <v>290</v>
      </c>
      <c r="L7016" s="24">
        <v>96892.1</v>
      </c>
      <c r="M7016">
        <v>10</v>
      </c>
      <c r="N7016" s="25">
        <v>0</v>
      </c>
      <c r="O7016" s="24">
        <v>34987</v>
      </c>
      <c r="P7016" s="26">
        <f t="shared" si="654"/>
        <v>0.36109239040128138</v>
      </c>
      <c r="Q7016" t="str">
        <f t="shared" si="655"/>
        <v>High</v>
      </c>
      <c r="R7016" t="str">
        <f t="shared" si="656"/>
        <v>None</v>
      </c>
      <c r="S7016" s="23">
        <f t="shared" si="657"/>
        <v>2024</v>
      </c>
      <c r="T7016" s="23">
        <f t="shared" si="658"/>
        <v>11</v>
      </c>
      <c r="U7016" t="str">
        <f t="shared" si="659"/>
        <v>Nov-2024</v>
      </c>
    </row>
    <row r="7017" spans="1:21" x14ac:dyDescent="0.3">
      <c r="A7017" t="s">
        <v>9028</v>
      </c>
      <c r="B7017" s="22">
        <v>44642</v>
      </c>
      <c r="C7017" s="22">
        <v>44643</v>
      </c>
      <c r="D7017" s="23" t="s">
        <v>50</v>
      </c>
      <c r="E7017" s="23" t="s">
        <v>4023</v>
      </c>
      <c r="F7017" s="23" t="s">
        <v>71</v>
      </c>
      <c r="G7017" s="23" t="s">
        <v>81</v>
      </c>
      <c r="H7017" s="23" t="s">
        <v>186</v>
      </c>
      <c r="I7017" s="23" t="s">
        <v>83</v>
      </c>
      <c r="J7017" s="23" t="s">
        <v>84</v>
      </c>
      <c r="K7017" s="23" t="s">
        <v>125</v>
      </c>
      <c r="L7017" s="24">
        <v>15918.08</v>
      </c>
      <c r="M7017">
        <v>2</v>
      </c>
      <c r="N7017" s="25">
        <v>0</v>
      </c>
      <c r="O7017" s="24">
        <v>6223.94</v>
      </c>
      <c r="P7017" s="26">
        <f t="shared" si="654"/>
        <v>0.39099816058218073</v>
      </c>
      <c r="Q7017" t="str">
        <f t="shared" si="655"/>
        <v>High</v>
      </c>
      <c r="R7017" t="str">
        <f t="shared" si="656"/>
        <v>None</v>
      </c>
      <c r="S7017" s="23">
        <f t="shared" si="657"/>
        <v>2022</v>
      </c>
      <c r="T7017" s="23">
        <f t="shared" si="658"/>
        <v>3</v>
      </c>
      <c r="U7017" t="str">
        <f t="shared" si="659"/>
        <v>Mar-2022</v>
      </c>
    </row>
    <row r="7018" spans="1:21" x14ac:dyDescent="0.3">
      <c r="A7018" t="s">
        <v>9029</v>
      </c>
      <c r="B7018" s="22">
        <v>45563</v>
      </c>
      <c r="C7018" s="22">
        <v>45569</v>
      </c>
      <c r="D7018" s="23" t="s">
        <v>50</v>
      </c>
      <c r="E7018" s="23" t="s">
        <v>2698</v>
      </c>
      <c r="F7018" s="23" t="s">
        <v>52</v>
      </c>
      <c r="G7018" s="23" t="s">
        <v>63</v>
      </c>
      <c r="H7018" s="23" t="s">
        <v>202</v>
      </c>
      <c r="I7018" s="23" t="s">
        <v>83</v>
      </c>
      <c r="J7018" s="23" t="s">
        <v>156</v>
      </c>
      <c r="K7018" s="23" t="s">
        <v>208</v>
      </c>
      <c r="L7018" s="24">
        <v>112066.74</v>
      </c>
      <c r="M7018">
        <v>9</v>
      </c>
      <c r="N7018" s="25">
        <v>0</v>
      </c>
      <c r="O7018" s="24">
        <v>36986.9</v>
      </c>
      <c r="P7018" s="26">
        <f t="shared" si="654"/>
        <v>0.33004350800246351</v>
      </c>
      <c r="Q7018" t="str">
        <f t="shared" si="655"/>
        <v>High</v>
      </c>
      <c r="R7018" t="str">
        <f t="shared" si="656"/>
        <v>None</v>
      </c>
      <c r="S7018" s="23">
        <f t="shared" si="657"/>
        <v>2024</v>
      </c>
      <c r="T7018" s="23">
        <f t="shared" si="658"/>
        <v>9</v>
      </c>
      <c r="U7018" t="str">
        <f t="shared" si="659"/>
        <v>Sep-2024</v>
      </c>
    </row>
    <row r="7019" spans="1:21" x14ac:dyDescent="0.3">
      <c r="A7019" t="s">
        <v>9030</v>
      </c>
      <c r="B7019" s="22">
        <v>44644</v>
      </c>
      <c r="C7019" s="22">
        <v>44649</v>
      </c>
      <c r="D7019" s="23" t="s">
        <v>102</v>
      </c>
      <c r="E7019" s="23" t="s">
        <v>294</v>
      </c>
      <c r="F7019" s="23" t="s">
        <v>80</v>
      </c>
      <c r="G7019" s="23" t="s">
        <v>72</v>
      </c>
      <c r="H7019" s="23" t="s">
        <v>104</v>
      </c>
      <c r="I7019" s="23" t="s">
        <v>83</v>
      </c>
      <c r="J7019" s="23" t="s">
        <v>156</v>
      </c>
      <c r="K7019" s="23" t="s">
        <v>157</v>
      </c>
      <c r="L7019" s="24">
        <v>10300</v>
      </c>
      <c r="M7019">
        <v>4</v>
      </c>
      <c r="N7019" s="25">
        <v>0.1</v>
      </c>
      <c r="O7019" s="24">
        <v>1534.2</v>
      </c>
      <c r="P7019" s="26">
        <f t="shared" si="654"/>
        <v>0.1489514563106796</v>
      </c>
      <c r="Q7019" t="str">
        <f t="shared" si="655"/>
        <v>Low</v>
      </c>
      <c r="R7019" t="str">
        <f t="shared" si="656"/>
        <v>Low</v>
      </c>
      <c r="S7019" s="23">
        <f t="shared" si="657"/>
        <v>2022</v>
      </c>
      <c r="T7019" s="23">
        <f t="shared" si="658"/>
        <v>3</v>
      </c>
      <c r="U7019" t="str">
        <f t="shared" si="659"/>
        <v>Mar-2022</v>
      </c>
    </row>
    <row r="7020" spans="1:21" x14ac:dyDescent="0.3">
      <c r="A7020" t="s">
        <v>9031</v>
      </c>
      <c r="B7020" s="22">
        <v>45141</v>
      </c>
      <c r="C7020" s="22">
        <v>45142</v>
      </c>
      <c r="D7020" s="23" t="s">
        <v>50</v>
      </c>
      <c r="E7020" s="23" t="s">
        <v>150</v>
      </c>
      <c r="F7020" s="23" t="s">
        <v>52</v>
      </c>
      <c r="G7020" s="23" t="s">
        <v>63</v>
      </c>
      <c r="H7020" s="23" t="s">
        <v>202</v>
      </c>
      <c r="I7020" s="23" t="s">
        <v>96</v>
      </c>
      <c r="J7020" s="23" t="s">
        <v>135</v>
      </c>
      <c r="K7020" s="23" t="s">
        <v>395</v>
      </c>
      <c r="L7020" s="24">
        <v>20627.18</v>
      </c>
      <c r="M7020">
        <v>2</v>
      </c>
      <c r="N7020" s="25">
        <v>0</v>
      </c>
      <c r="O7020" s="24">
        <v>3930.63</v>
      </c>
      <c r="P7020" s="26">
        <f t="shared" si="654"/>
        <v>0.19055585882316439</v>
      </c>
      <c r="Q7020" t="str">
        <f t="shared" si="655"/>
        <v>Low</v>
      </c>
      <c r="R7020" t="str">
        <f t="shared" si="656"/>
        <v>None</v>
      </c>
      <c r="S7020" s="23">
        <f t="shared" si="657"/>
        <v>2023</v>
      </c>
      <c r="T7020" s="23">
        <f t="shared" si="658"/>
        <v>8</v>
      </c>
      <c r="U7020" t="str">
        <f t="shared" si="659"/>
        <v>Aug-2023</v>
      </c>
    </row>
    <row r="7021" spans="1:21" x14ac:dyDescent="0.3">
      <c r="A7021" t="s">
        <v>9032</v>
      </c>
      <c r="B7021" s="22">
        <v>45071</v>
      </c>
      <c r="C7021" s="22">
        <v>45075</v>
      </c>
      <c r="D7021" s="23" t="s">
        <v>102</v>
      </c>
      <c r="E7021" s="23" t="s">
        <v>436</v>
      </c>
      <c r="F7021" s="23" t="s">
        <v>80</v>
      </c>
      <c r="G7021" s="23" t="s">
        <v>53</v>
      </c>
      <c r="H7021" s="23" t="s">
        <v>54</v>
      </c>
      <c r="I7021" s="23" t="s">
        <v>96</v>
      </c>
      <c r="J7021" s="23" t="s">
        <v>166</v>
      </c>
      <c r="K7021" s="23" t="s">
        <v>762</v>
      </c>
      <c r="L7021" s="24">
        <v>24421.68</v>
      </c>
      <c r="M7021">
        <v>2</v>
      </c>
      <c r="N7021" s="25">
        <v>0.05</v>
      </c>
      <c r="O7021" s="24">
        <v>6046.31</v>
      </c>
      <c r="P7021" s="26">
        <f t="shared" si="654"/>
        <v>0.24757960959278805</v>
      </c>
      <c r="Q7021" t="str">
        <f t="shared" si="655"/>
        <v>Medium</v>
      </c>
      <c r="R7021" t="str">
        <f t="shared" si="656"/>
        <v>Low</v>
      </c>
      <c r="S7021" s="23">
        <f t="shared" si="657"/>
        <v>2023</v>
      </c>
      <c r="T7021" s="23">
        <f t="shared" si="658"/>
        <v>5</v>
      </c>
      <c r="U7021" t="str">
        <f t="shared" si="659"/>
        <v>May-2023</v>
      </c>
    </row>
    <row r="7022" spans="1:21" x14ac:dyDescent="0.3">
      <c r="A7022" t="s">
        <v>9033</v>
      </c>
      <c r="B7022" s="22">
        <v>45028</v>
      </c>
      <c r="C7022" s="22">
        <v>45034</v>
      </c>
      <c r="D7022" s="23" t="s">
        <v>78</v>
      </c>
      <c r="E7022" s="23" t="s">
        <v>761</v>
      </c>
      <c r="F7022" s="23" t="s">
        <v>80</v>
      </c>
      <c r="G7022" s="23" t="s">
        <v>81</v>
      </c>
      <c r="H7022" s="23" t="s">
        <v>95</v>
      </c>
      <c r="I7022" s="23" t="s">
        <v>96</v>
      </c>
      <c r="J7022" s="23" t="s">
        <v>166</v>
      </c>
      <c r="K7022" s="23" t="s">
        <v>167</v>
      </c>
      <c r="L7022" s="24">
        <v>14359.29</v>
      </c>
      <c r="M7022">
        <v>3</v>
      </c>
      <c r="N7022" s="25">
        <v>0.15</v>
      </c>
      <c r="O7022" s="24">
        <v>2795.38</v>
      </c>
      <c r="P7022" s="26">
        <f t="shared" si="654"/>
        <v>0.19467397064896663</v>
      </c>
      <c r="Q7022" t="str">
        <f t="shared" si="655"/>
        <v>Low</v>
      </c>
      <c r="R7022" t="str">
        <f t="shared" si="656"/>
        <v>Medium</v>
      </c>
      <c r="S7022" s="23">
        <f t="shared" si="657"/>
        <v>2023</v>
      </c>
      <c r="T7022" s="23">
        <f t="shared" si="658"/>
        <v>4</v>
      </c>
      <c r="U7022" t="str">
        <f t="shared" si="659"/>
        <v>Apr-2023</v>
      </c>
    </row>
    <row r="7023" spans="1:21" x14ac:dyDescent="0.3">
      <c r="A7023" t="s">
        <v>9034</v>
      </c>
      <c r="B7023" s="22">
        <v>44862</v>
      </c>
      <c r="C7023" s="22">
        <v>44867</v>
      </c>
      <c r="D7023" s="23" t="s">
        <v>61</v>
      </c>
      <c r="E7023" s="23" t="s">
        <v>3266</v>
      </c>
      <c r="F7023" s="23" t="s">
        <v>80</v>
      </c>
      <c r="G7023" s="23" t="s">
        <v>72</v>
      </c>
      <c r="H7023" s="23" t="s">
        <v>73</v>
      </c>
      <c r="I7023" s="23" t="s">
        <v>55</v>
      </c>
      <c r="J7023" s="23" t="s">
        <v>141</v>
      </c>
      <c r="K7023" s="23" t="s">
        <v>978</v>
      </c>
      <c r="L7023" s="24">
        <v>111024.32000000001</v>
      </c>
      <c r="M7023">
        <v>8</v>
      </c>
      <c r="N7023" s="25">
        <v>0.15</v>
      </c>
      <c r="O7023" s="24">
        <v>23912.32</v>
      </c>
      <c r="P7023" s="26">
        <f t="shared" si="654"/>
        <v>0.2153791169358209</v>
      </c>
      <c r="Q7023" t="str">
        <f t="shared" si="655"/>
        <v>Medium</v>
      </c>
      <c r="R7023" t="str">
        <f t="shared" si="656"/>
        <v>Medium</v>
      </c>
      <c r="S7023" s="23">
        <f t="shared" si="657"/>
        <v>2022</v>
      </c>
      <c r="T7023" s="23">
        <f t="shared" si="658"/>
        <v>10</v>
      </c>
      <c r="U7023" t="str">
        <f t="shared" si="659"/>
        <v>Oct-2022</v>
      </c>
    </row>
    <row r="7024" spans="1:21" x14ac:dyDescent="0.3">
      <c r="A7024" t="s">
        <v>9035</v>
      </c>
      <c r="B7024" s="22">
        <v>44910</v>
      </c>
      <c r="C7024" s="22">
        <v>44917</v>
      </c>
      <c r="D7024" s="23" t="s">
        <v>50</v>
      </c>
      <c r="E7024" s="23" t="s">
        <v>1186</v>
      </c>
      <c r="F7024" s="23" t="s">
        <v>80</v>
      </c>
      <c r="G7024" s="23" t="s">
        <v>72</v>
      </c>
      <c r="H7024" s="23" t="s">
        <v>117</v>
      </c>
      <c r="I7024" s="23" t="s">
        <v>118</v>
      </c>
      <c r="J7024" s="23" t="s">
        <v>119</v>
      </c>
      <c r="K7024" s="23" t="s">
        <v>270</v>
      </c>
      <c r="L7024" s="24">
        <v>49801.98</v>
      </c>
      <c r="M7024">
        <v>6</v>
      </c>
      <c r="N7024" s="25">
        <v>0.25</v>
      </c>
      <c r="O7024" s="24">
        <v>12437.45</v>
      </c>
      <c r="P7024" s="26">
        <f t="shared" si="654"/>
        <v>0.24973806262321296</v>
      </c>
      <c r="Q7024" t="str">
        <f t="shared" si="655"/>
        <v>Medium</v>
      </c>
      <c r="R7024" t="str">
        <f t="shared" si="656"/>
        <v>High</v>
      </c>
      <c r="S7024" s="23">
        <f t="shared" si="657"/>
        <v>2022</v>
      </c>
      <c r="T7024" s="23">
        <f t="shared" si="658"/>
        <v>12</v>
      </c>
      <c r="U7024" t="str">
        <f t="shared" si="659"/>
        <v>Dec-2022</v>
      </c>
    </row>
    <row r="7025" spans="1:21" x14ac:dyDescent="0.3">
      <c r="A7025" t="s">
        <v>9036</v>
      </c>
      <c r="B7025" s="22">
        <v>44813</v>
      </c>
      <c r="C7025" s="22">
        <v>44815</v>
      </c>
      <c r="D7025" s="23" t="s">
        <v>102</v>
      </c>
      <c r="E7025" s="23" t="s">
        <v>1207</v>
      </c>
      <c r="F7025" s="23" t="s">
        <v>71</v>
      </c>
      <c r="G7025" s="23" t="s">
        <v>53</v>
      </c>
      <c r="H7025" s="23" t="s">
        <v>246</v>
      </c>
      <c r="I7025" s="23" t="s">
        <v>55</v>
      </c>
      <c r="J7025" s="23" t="s">
        <v>65</v>
      </c>
      <c r="K7025" s="23" t="s">
        <v>130</v>
      </c>
      <c r="L7025" s="24">
        <v>14702.78</v>
      </c>
      <c r="M7025">
        <v>2</v>
      </c>
      <c r="N7025" s="25">
        <v>0.25</v>
      </c>
      <c r="O7025" s="24">
        <v>4201.04</v>
      </c>
      <c r="P7025" s="26">
        <f t="shared" si="654"/>
        <v>0.28573099781129824</v>
      </c>
      <c r="Q7025" t="str">
        <f t="shared" si="655"/>
        <v>Medium</v>
      </c>
      <c r="R7025" t="str">
        <f t="shared" si="656"/>
        <v>High</v>
      </c>
      <c r="S7025" s="23">
        <f t="shared" si="657"/>
        <v>2022</v>
      </c>
      <c r="T7025" s="23">
        <f t="shared" si="658"/>
        <v>9</v>
      </c>
      <c r="U7025" t="str">
        <f t="shared" si="659"/>
        <v>Sep-2022</v>
      </c>
    </row>
    <row r="7026" spans="1:21" x14ac:dyDescent="0.3">
      <c r="A7026" t="s">
        <v>9037</v>
      </c>
      <c r="B7026" s="22">
        <v>44567</v>
      </c>
      <c r="C7026" s="22">
        <v>44570</v>
      </c>
      <c r="D7026" s="23" t="s">
        <v>61</v>
      </c>
      <c r="E7026" s="23" t="s">
        <v>229</v>
      </c>
      <c r="F7026" s="23" t="s">
        <v>71</v>
      </c>
      <c r="G7026" s="23" t="s">
        <v>53</v>
      </c>
      <c r="H7026" s="23" t="s">
        <v>246</v>
      </c>
      <c r="I7026" s="23" t="s">
        <v>83</v>
      </c>
      <c r="J7026" s="23" t="s">
        <v>449</v>
      </c>
      <c r="K7026" s="23" t="s">
        <v>775</v>
      </c>
      <c r="L7026" s="24">
        <v>48887.24</v>
      </c>
      <c r="M7026">
        <v>4</v>
      </c>
      <c r="N7026" s="25">
        <v>0.05</v>
      </c>
      <c r="O7026" s="24">
        <v>11445.38</v>
      </c>
      <c r="P7026" s="26">
        <f t="shared" si="654"/>
        <v>0.23411794161421262</v>
      </c>
      <c r="Q7026" t="str">
        <f t="shared" si="655"/>
        <v>Medium</v>
      </c>
      <c r="R7026" t="str">
        <f t="shared" si="656"/>
        <v>Low</v>
      </c>
      <c r="S7026" s="23">
        <f t="shared" si="657"/>
        <v>2022</v>
      </c>
      <c r="T7026" s="23">
        <f t="shared" si="658"/>
        <v>1</v>
      </c>
      <c r="U7026" t="str">
        <f t="shared" si="659"/>
        <v>Jan-2022</v>
      </c>
    </row>
    <row r="7027" spans="1:21" x14ac:dyDescent="0.3">
      <c r="A7027" t="s">
        <v>9038</v>
      </c>
      <c r="B7027" s="22">
        <v>45865</v>
      </c>
      <c r="C7027" s="22">
        <v>45870</v>
      </c>
      <c r="D7027" s="23" t="s">
        <v>61</v>
      </c>
      <c r="E7027" s="23" t="s">
        <v>279</v>
      </c>
      <c r="F7027" s="23" t="s">
        <v>71</v>
      </c>
      <c r="G7027" s="23" t="s">
        <v>63</v>
      </c>
      <c r="H7027" s="23" t="s">
        <v>202</v>
      </c>
      <c r="I7027" s="23" t="s">
        <v>118</v>
      </c>
      <c r="J7027" s="23" t="s">
        <v>191</v>
      </c>
      <c r="K7027" s="23" t="s">
        <v>192</v>
      </c>
      <c r="L7027" s="24">
        <v>1155.58</v>
      </c>
      <c r="M7027">
        <v>1</v>
      </c>
      <c r="N7027" s="25">
        <v>0.2</v>
      </c>
      <c r="O7027" s="24">
        <v>291.86</v>
      </c>
      <c r="P7027" s="26">
        <f t="shared" si="654"/>
        <v>0.25256581110784199</v>
      </c>
      <c r="Q7027" t="str">
        <f t="shared" si="655"/>
        <v>Medium</v>
      </c>
      <c r="R7027" t="str">
        <f t="shared" si="656"/>
        <v>Medium</v>
      </c>
      <c r="S7027" s="23">
        <f t="shared" si="657"/>
        <v>2025</v>
      </c>
      <c r="T7027" s="23">
        <f t="shared" si="658"/>
        <v>7</v>
      </c>
      <c r="U7027" t="str">
        <f t="shared" si="659"/>
        <v>Jul-2025</v>
      </c>
    </row>
    <row r="7028" spans="1:21" x14ac:dyDescent="0.3">
      <c r="A7028" t="s">
        <v>9039</v>
      </c>
      <c r="B7028" s="22">
        <v>45484</v>
      </c>
      <c r="C7028" s="22">
        <v>45490</v>
      </c>
      <c r="D7028" s="23" t="s">
        <v>102</v>
      </c>
      <c r="E7028" s="23" t="s">
        <v>1591</v>
      </c>
      <c r="F7028" s="23" t="s">
        <v>80</v>
      </c>
      <c r="G7028" s="23" t="s">
        <v>72</v>
      </c>
      <c r="H7028" s="23" t="s">
        <v>73</v>
      </c>
      <c r="I7028" s="23" t="s">
        <v>96</v>
      </c>
      <c r="J7028" s="23" t="s">
        <v>166</v>
      </c>
      <c r="K7028" s="23" t="s">
        <v>762</v>
      </c>
      <c r="L7028" s="24">
        <v>8231.7800000000007</v>
      </c>
      <c r="M7028">
        <v>2</v>
      </c>
      <c r="N7028" s="25">
        <v>0.25</v>
      </c>
      <c r="O7028" s="24">
        <v>1034.0999999999999</v>
      </c>
      <c r="P7028" s="26">
        <f t="shared" si="654"/>
        <v>0.12562289079640124</v>
      </c>
      <c r="Q7028" t="str">
        <f t="shared" si="655"/>
        <v>Low</v>
      </c>
      <c r="R7028" t="str">
        <f t="shared" si="656"/>
        <v>High</v>
      </c>
      <c r="S7028" s="23">
        <f t="shared" si="657"/>
        <v>2024</v>
      </c>
      <c r="T7028" s="23">
        <f t="shared" si="658"/>
        <v>7</v>
      </c>
      <c r="U7028" t="str">
        <f t="shared" si="659"/>
        <v>Jul-2024</v>
      </c>
    </row>
    <row r="7029" spans="1:21" x14ac:dyDescent="0.3">
      <c r="A7029" t="s">
        <v>9040</v>
      </c>
      <c r="B7029" s="22">
        <v>45882</v>
      </c>
      <c r="C7029" s="22">
        <v>45888</v>
      </c>
      <c r="D7029" s="23" t="s">
        <v>102</v>
      </c>
      <c r="E7029" s="23" t="s">
        <v>844</v>
      </c>
      <c r="F7029" s="23" t="s">
        <v>71</v>
      </c>
      <c r="G7029" s="23" t="s">
        <v>81</v>
      </c>
      <c r="H7029" s="23" t="s">
        <v>95</v>
      </c>
      <c r="I7029" s="23" t="s">
        <v>55</v>
      </c>
      <c r="J7029" s="23" t="s">
        <v>65</v>
      </c>
      <c r="K7029" s="23" t="s">
        <v>130</v>
      </c>
      <c r="L7029" s="24">
        <v>71697.95</v>
      </c>
      <c r="M7029">
        <v>5</v>
      </c>
      <c r="N7029" s="25">
        <v>0.1</v>
      </c>
      <c r="O7029" s="24">
        <v>21054.11</v>
      </c>
      <c r="P7029" s="26">
        <f t="shared" si="654"/>
        <v>0.29365009738772169</v>
      </c>
      <c r="Q7029" t="str">
        <f t="shared" si="655"/>
        <v>Medium</v>
      </c>
      <c r="R7029" t="str">
        <f t="shared" si="656"/>
        <v>Low</v>
      </c>
      <c r="S7029" s="23">
        <f t="shared" si="657"/>
        <v>2025</v>
      </c>
      <c r="T7029" s="23">
        <f t="shared" si="658"/>
        <v>8</v>
      </c>
      <c r="U7029" t="str">
        <f t="shared" si="659"/>
        <v>Aug-2025</v>
      </c>
    </row>
    <row r="7030" spans="1:21" x14ac:dyDescent="0.3">
      <c r="A7030" t="s">
        <v>9041</v>
      </c>
      <c r="B7030" s="22">
        <v>45391</v>
      </c>
      <c r="C7030" s="22">
        <v>45393</v>
      </c>
      <c r="D7030" s="23" t="s">
        <v>102</v>
      </c>
      <c r="E7030" s="23" t="s">
        <v>1808</v>
      </c>
      <c r="F7030" s="23" t="s">
        <v>52</v>
      </c>
      <c r="G7030" s="23" t="s">
        <v>179</v>
      </c>
      <c r="H7030" s="23" t="s">
        <v>236</v>
      </c>
      <c r="I7030" s="23" t="s">
        <v>118</v>
      </c>
      <c r="J7030" s="23" t="s">
        <v>119</v>
      </c>
      <c r="K7030" s="23" t="s">
        <v>197</v>
      </c>
      <c r="L7030" s="24">
        <v>85975.6</v>
      </c>
      <c r="M7030">
        <v>10</v>
      </c>
      <c r="N7030" s="25">
        <v>0.05</v>
      </c>
      <c r="O7030" s="24">
        <v>26465.46</v>
      </c>
      <c r="P7030" s="26">
        <f t="shared" si="654"/>
        <v>0.30782524344116236</v>
      </c>
      <c r="Q7030" t="str">
        <f t="shared" si="655"/>
        <v>High</v>
      </c>
      <c r="R7030" t="str">
        <f t="shared" si="656"/>
        <v>Low</v>
      </c>
      <c r="S7030" s="23">
        <f t="shared" si="657"/>
        <v>2024</v>
      </c>
      <c r="T7030" s="23">
        <f t="shared" si="658"/>
        <v>4</v>
      </c>
      <c r="U7030" t="str">
        <f t="shared" si="659"/>
        <v>Apr-2024</v>
      </c>
    </row>
    <row r="7031" spans="1:21" x14ac:dyDescent="0.3">
      <c r="A7031" t="s">
        <v>9042</v>
      </c>
      <c r="B7031" s="22">
        <v>45449</v>
      </c>
      <c r="C7031" s="22">
        <v>45456</v>
      </c>
      <c r="D7031" s="23" t="s">
        <v>78</v>
      </c>
      <c r="E7031" s="23" t="s">
        <v>495</v>
      </c>
      <c r="F7031" s="23" t="s">
        <v>71</v>
      </c>
      <c r="G7031" s="23" t="s">
        <v>63</v>
      </c>
      <c r="H7031" s="23" t="s">
        <v>64</v>
      </c>
      <c r="I7031" s="23" t="s">
        <v>83</v>
      </c>
      <c r="J7031" s="23" t="s">
        <v>449</v>
      </c>
      <c r="K7031" s="23" t="s">
        <v>450</v>
      </c>
      <c r="L7031" s="24">
        <v>34275.480000000003</v>
      </c>
      <c r="M7031">
        <v>3</v>
      </c>
      <c r="N7031" s="25">
        <v>0.2</v>
      </c>
      <c r="O7031" s="24">
        <v>6515.08</v>
      </c>
      <c r="P7031" s="26">
        <f t="shared" si="654"/>
        <v>0.1900799055184639</v>
      </c>
      <c r="Q7031" t="str">
        <f t="shared" si="655"/>
        <v>Low</v>
      </c>
      <c r="R7031" t="str">
        <f t="shared" si="656"/>
        <v>Medium</v>
      </c>
      <c r="S7031" s="23">
        <f t="shared" si="657"/>
        <v>2024</v>
      </c>
      <c r="T7031" s="23">
        <f t="shared" si="658"/>
        <v>6</v>
      </c>
      <c r="U7031" t="str">
        <f t="shared" si="659"/>
        <v>Jun-2024</v>
      </c>
    </row>
    <row r="7032" spans="1:21" x14ac:dyDescent="0.3">
      <c r="A7032" t="s">
        <v>9043</v>
      </c>
      <c r="B7032" s="22">
        <v>45412</v>
      </c>
      <c r="C7032" s="22">
        <v>45414</v>
      </c>
      <c r="D7032" s="23" t="s">
        <v>50</v>
      </c>
      <c r="E7032" s="23" t="s">
        <v>1536</v>
      </c>
      <c r="F7032" s="23" t="s">
        <v>71</v>
      </c>
      <c r="G7032" s="23" t="s">
        <v>53</v>
      </c>
      <c r="H7032" s="23" t="s">
        <v>110</v>
      </c>
      <c r="I7032" s="23" t="s">
        <v>55</v>
      </c>
      <c r="J7032" s="23" t="s">
        <v>65</v>
      </c>
      <c r="K7032" s="23" t="s">
        <v>91</v>
      </c>
      <c r="L7032" s="24">
        <v>9807.48</v>
      </c>
      <c r="M7032">
        <v>1</v>
      </c>
      <c r="N7032" s="25">
        <v>0.15</v>
      </c>
      <c r="O7032" s="24">
        <v>3287.15</v>
      </c>
      <c r="P7032" s="26">
        <f t="shared" si="654"/>
        <v>0.33516764755064504</v>
      </c>
      <c r="Q7032" t="str">
        <f t="shared" si="655"/>
        <v>High</v>
      </c>
      <c r="R7032" t="str">
        <f t="shared" si="656"/>
        <v>Medium</v>
      </c>
      <c r="S7032" s="23">
        <f t="shared" si="657"/>
        <v>2024</v>
      </c>
      <c r="T7032" s="23">
        <f t="shared" si="658"/>
        <v>4</v>
      </c>
      <c r="U7032" t="str">
        <f t="shared" si="659"/>
        <v>Apr-2024</v>
      </c>
    </row>
    <row r="7033" spans="1:21" x14ac:dyDescent="0.3">
      <c r="A7033" t="s">
        <v>9044</v>
      </c>
      <c r="B7033" s="22">
        <v>45345</v>
      </c>
      <c r="C7033" s="22">
        <v>45347</v>
      </c>
      <c r="D7033" s="23" t="s">
        <v>102</v>
      </c>
      <c r="E7033" s="23" t="s">
        <v>308</v>
      </c>
      <c r="F7033" s="23" t="s">
        <v>71</v>
      </c>
      <c r="G7033" s="23" t="s">
        <v>72</v>
      </c>
      <c r="H7033" s="23" t="s">
        <v>117</v>
      </c>
      <c r="I7033" s="23" t="s">
        <v>83</v>
      </c>
      <c r="J7033" s="23" t="s">
        <v>379</v>
      </c>
      <c r="K7033" s="23" t="s">
        <v>380</v>
      </c>
      <c r="L7033" s="24">
        <v>1000.5</v>
      </c>
      <c r="M7033">
        <v>5</v>
      </c>
      <c r="N7033" s="25">
        <v>0.15</v>
      </c>
      <c r="O7033" s="24">
        <v>170.7</v>
      </c>
      <c r="P7033" s="26">
        <f t="shared" si="654"/>
        <v>0.17061469265367316</v>
      </c>
      <c r="Q7033" t="str">
        <f t="shared" si="655"/>
        <v>Low</v>
      </c>
      <c r="R7033" t="str">
        <f t="shared" si="656"/>
        <v>Medium</v>
      </c>
      <c r="S7033" s="23">
        <f t="shared" si="657"/>
        <v>2024</v>
      </c>
      <c r="T7033" s="23">
        <f t="shared" si="658"/>
        <v>2</v>
      </c>
      <c r="U7033" t="str">
        <f t="shared" si="659"/>
        <v>Feb-2024</v>
      </c>
    </row>
    <row r="7034" spans="1:21" x14ac:dyDescent="0.3">
      <c r="A7034" t="s">
        <v>9045</v>
      </c>
      <c r="B7034" s="22">
        <v>45483</v>
      </c>
      <c r="C7034" s="22">
        <v>45485</v>
      </c>
      <c r="D7034" s="23" t="s">
        <v>61</v>
      </c>
      <c r="E7034" s="23" t="s">
        <v>1333</v>
      </c>
      <c r="F7034" s="23" t="s">
        <v>52</v>
      </c>
      <c r="G7034" s="23" t="s">
        <v>53</v>
      </c>
      <c r="H7034" s="23" t="s">
        <v>54</v>
      </c>
      <c r="I7034" s="23" t="s">
        <v>83</v>
      </c>
      <c r="J7034" s="23" t="s">
        <v>449</v>
      </c>
      <c r="K7034" s="23" t="s">
        <v>775</v>
      </c>
      <c r="L7034" s="24">
        <v>23352.959999999999</v>
      </c>
      <c r="M7034">
        <v>8</v>
      </c>
      <c r="N7034" s="25">
        <v>0.15</v>
      </c>
      <c r="O7034" s="24">
        <v>4123.03</v>
      </c>
      <c r="P7034" s="26">
        <f t="shared" si="654"/>
        <v>0.17655277960481242</v>
      </c>
      <c r="Q7034" t="str">
        <f t="shared" si="655"/>
        <v>Low</v>
      </c>
      <c r="R7034" t="str">
        <f t="shared" si="656"/>
        <v>Medium</v>
      </c>
      <c r="S7034" s="23">
        <f t="shared" si="657"/>
        <v>2024</v>
      </c>
      <c r="T7034" s="23">
        <f t="shared" si="658"/>
        <v>7</v>
      </c>
      <c r="U7034" t="str">
        <f t="shared" si="659"/>
        <v>Jul-2024</v>
      </c>
    </row>
    <row r="7035" spans="1:21" x14ac:dyDescent="0.3">
      <c r="A7035" t="s">
        <v>9046</v>
      </c>
      <c r="B7035" s="22">
        <v>45188</v>
      </c>
      <c r="C7035" s="22">
        <v>45190</v>
      </c>
      <c r="D7035" s="23" t="s">
        <v>102</v>
      </c>
      <c r="E7035" s="23" t="s">
        <v>715</v>
      </c>
      <c r="F7035" s="23" t="s">
        <v>52</v>
      </c>
      <c r="G7035" s="23" t="s">
        <v>63</v>
      </c>
      <c r="H7035" s="23" t="s">
        <v>213</v>
      </c>
      <c r="I7035" s="23" t="s">
        <v>96</v>
      </c>
      <c r="J7035" s="23" t="s">
        <v>97</v>
      </c>
      <c r="K7035" s="23" t="s">
        <v>181</v>
      </c>
      <c r="L7035" s="24">
        <v>113808</v>
      </c>
      <c r="M7035">
        <v>8</v>
      </c>
      <c r="N7035" s="25">
        <v>0.15</v>
      </c>
      <c r="O7035" s="24">
        <v>16246.31</v>
      </c>
      <c r="P7035" s="26">
        <f t="shared" si="654"/>
        <v>0.14275191550681848</v>
      </c>
      <c r="Q7035" t="str">
        <f t="shared" si="655"/>
        <v>Low</v>
      </c>
      <c r="R7035" t="str">
        <f t="shared" si="656"/>
        <v>Medium</v>
      </c>
      <c r="S7035" s="23">
        <f t="shared" si="657"/>
        <v>2023</v>
      </c>
      <c r="T7035" s="23">
        <f t="shared" si="658"/>
        <v>9</v>
      </c>
      <c r="U7035" t="str">
        <f t="shared" si="659"/>
        <v>Sep-2023</v>
      </c>
    </row>
    <row r="7036" spans="1:21" x14ac:dyDescent="0.3">
      <c r="A7036" t="s">
        <v>9047</v>
      </c>
      <c r="B7036" s="22">
        <v>44990</v>
      </c>
      <c r="C7036" s="22">
        <v>44993</v>
      </c>
      <c r="D7036" s="23" t="s">
        <v>78</v>
      </c>
      <c r="E7036" s="23" t="s">
        <v>256</v>
      </c>
      <c r="F7036" s="23" t="s">
        <v>71</v>
      </c>
      <c r="G7036" s="23" t="s">
        <v>179</v>
      </c>
      <c r="H7036" s="23" t="s">
        <v>236</v>
      </c>
      <c r="I7036" s="23" t="s">
        <v>55</v>
      </c>
      <c r="J7036" s="23" t="s">
        <v>141</v>
      </c>
      <c r="K7036" s="23" t="s">
        <v>978</v>
      </c>
      <c r="L7036" s="24">
        <v>26583.48</v>
      </c>
      <c r="M7036">
        <v>2</v>
      </c>
      <c r="N7036" s="25">
        <v>0</v>
      </c>
      <c r="O7036" s="24">
        <v>4464.97</v>
      </c>
      <c r="P7036" s="26">
        <f t="shared" si="654"/>
        <v>0.16796032724082777</v>
      </c>
      <c r="Q7036" t="str">
        <f t="shared" si="655"/>
        <v>Low</v>
      </c>
      <c r="R7036" t="str">
        <f t="shared" si="656"/>
        <v>None</v>
      </c>
      <c r="S7036" s="23">
        <f t="shared" si="657"/>
        <v>2023</v>
      </c>
      <c r="T7036" s="23">
        <f t="shared" si="658"/>
        <v>3</v>
      </c>
      <c r="U7036" t="str">
        <f t="shared" si="659"/>
        <v>Mar-2023</v>
      </c>
    </row>
    <row r="7037" spans="1:21" x14ac:dyDescent="0.3">
      <c r="A7037" t="s">
        <v>9048</v>
      </c>
      <c r="B7037" s="22">
        <v>45583</v>
      </c>
      <c r="C7037" s="22">
        <v>45588</v>
      </c>
      <c r="D7037" s="23" t="s">
        <v>50</v>
      </c>
      <c r="E7037" s="23" t="s">
        <v>1308</v>
      </c>
      <c r="F7037" s="23" t="s">
        <v>52</v>
      </c>
      <c r="G7037" s="23" t="s">
        <v>179</v>
      </c>
      <c r="H7037" s="23" t="s">
        <v>236</v>
      </c>
      <c r="I7037" s="23" t="s">
        <v>96</v>
      </c>
      <c r="J7037" s="23" t="s">
        <v>135</v>
      </c>
      <c r="K7037" s="23" t="s">
        <v>395</v>
      </c>
      <c r="L7037" s="24">
        <v>141464.6</v>
      </c>
      <c r="M7037">
        <v>10</v>
      </c>
      <c r="N7037" s="25">
        <v>0.05</v>
      </c>
      <c r="O7037" s="24">
        <v>46738.55</v>
      </c>
      <c r="P7037" s="26">
        <f t="shared" si="654"/>
        <v>0.33039042983191558</v>
      </c>
      <c r="Q7037" t="str">
        <f t="shared" si="655"/>
        <v>High</v>
      </c>
      <c r="R7037" t="str">
        <f t="shared" si="656"/>
        <v>Low</v>
      </c>
      <c r="S7037" s="23">
        <f t="shared" si="657"/>
        <v>2024</v>
      </c>
      <c r="T7037" s="23">
        <f t="shared" si="658"/>
        <v>10</v>
      </c>
      <c r="U7037" t="str">
        <f t="shared" si="659"/>
        <v>Oct-2024</v>
      </c>
    </row>
    <row r="7038" spans="1:21" x14ac:dyDescent="0.3">
      <c r="A7038" t="s">
        <v>9049</v>
      </c>
      <c r="B7038" s="22">
        <v>44954</v>
      </c>
      <c r="C7038" s="22">
        <v>44956</v>
      </c>
      <c r="D7038" s="23" t="s">
        <v>61</v>
      </c>
      <c r="E7038" s="23" t="s">
        <v>436</v>
      </c>
      <c r="F7038" s="23" t="s">
        <v>71</v>
      </c>
      <c r="G7038" s="23" t="s">
        <v>53</v>
      </c>
      <c r="H7038" s="23" t="s">
        <v>110</v>
      </c>
      <c r="I7038" s="23" t="s">
        <v>118</v>
      </c>
      <c r="J7038" s="23" t="s">
        <v>230</v>
      </c>
      <c r="K7038" s="23" t="s">
        <v>351</v>
      </c>
      <c r="L7038" s="24">
        <v>11661.64</v>
      </c>
      <c r="M7038">
        <v>4</v>
      </c>
      <c r="N7038" s="25">
        <v>0</v>
      </c>
      <c r="O7038" s="24">
        <v>3143.82</v>
      </c>
      <c r="P7038" s="26">
        <f t="shared" si="654"/>
        <v>0.26958643895712786</v>
      </c>
      <c r="Q7038" t="str">
        <f t="shared" si="655"/>
        <v>Medium</v>
      </c>
      <c r="R7038" t="str">
        <f t="shared" si="656"/>
        <v>None</v>
      </c>
      <c r="S7038" s="23">
        <f t="shared" si="657"/>
        <v>2023</v>
      </c>
      <c r="T7038" s="23">
        <f t="shared" si="658"/>
        <v>1</v>
      </c>
      <c r="U7038" t="str">
        <f t="shared" si="659"/>
        <v>Jan-2023</v>
      </c>
    </row>
    <row r="7039" spans="1:21" x14ac:dyDescent="0.3">
      <c r="A7039" t="s">
        <v>9050</v>
      </c>
      <c r="B7039" s="22">
        <v>45377</v>
      </c>
      <c r="C7039" s="22">
        <v>45379</v>
      </c>
      <c r="D7039" s="23" t="s">
        <v>61</v>
      </c>
      <c r="E7039" s="23" t="s">
        <v>312</v>
      </c>
      <c r="F7039" s="23" t="s">
        <v>52</v>
      </c>
      <c r="G7039" s="23" t="s">
        <v>63</v>
      </c>
      <c r="H7039" s="23" t="s">
        <v>172</v>
      </c>
      <c r="I7039" s="23" t="s">
        <v>96</v>
      </c>
      <c r="J7039" s="23" t="s">
        <v>135</v>
      </c>
      <c r="K7039" s="23" t="s">
        <v>275</v>
      </c>
      <c r="L7039" s="24">
        <v>14735.92</v>
      </c>
      <c r="M7039">
        <v>1</v>
      </c>
      <c r="N7039" s="25">
        <v>0.2</v>
      </c>
      <c r="O7039" s="24">
        <v>3510.69</v>
      </c>
      <c r="P7039" s="26">
        <f t="shared" si="654"/>
        <v>0.23824029989305046</v>
      </c>
      <c r="Q7039" t="str">
        <f t="shared" si="655"/>
        <v>Medium</v>
      </c>
      <c r="R7039" t="str">
        <f t="shared" si="656"/>
        <v>Medium</v>
      </c>
      <c r="S7039" s="23">
        <f t="shared" si="657"/>
        <v>2024</v>
      </c>
      <c r="T7039" s="23">
        <f t="shared" si="658"/>
        <v>3</v>
      </c>
      <c r="U7039" t="str">
        <f t="shared" si="659"/>
        <v>Mar-2024</v>
      </c>
    </row>
    <row r="7040" spans="1:21" x14ac:dyDescent="0.3">
      <c r="A7040" t="s">
        <v>9051</v>
      </c>
      <c r="B7040" s="22">
        <v>45925</v>
      </c>
      <c r="C7040" s="22">
        <v>45932</v>
      </c>
      <c r="D7040" s="23" t="s">
        <v>78</v>
      </c>
      <c r="E7040" s="23" t="s">
        <v>1398</v>
      </c>
      <c r="F7040" s="23" t="s">
        <v>52</v>
      </c>
      <c r="G7040" s="23" t="s">
        <v>53</v>
      </c>
      <c r="H7040" s="23" t="s">
        <v>246</v>
      </c>
      <c r="I7040" s="23" t="s">
        <v>55</v>
      </c>
      <c r="J7040" s="23" t="s">
        <v>173</v>
      </c>
      <c r="K7040" s="23" t="s">
        <v>735</v>
      </c>
      <c r="L7040" s="24">
        <v>8510.85</v>
      </c>
      <c r="M7040">
        <v>1</v>
      </c>
      <c r="N7040" s="25">
        <v>0.05</v>
      </c>
      <c r="O7040" s="24">
        <v>1586.66</v>
      </c>
      <c r="P7040" s="26">
        <f t="shared" si="654"/>
        <v>0.18642791260567393</v>
      </c>
      <c r="Q7040" t="str">
        <f t="shared" si="655"/>
        <v>Low</v>
      </c>
      <c r="R7040" t="str">
        <f t="shared" si="656"/>
        <v>Low</v>
      </c>
      <c r="S7040" s="23">
        <f t="shared" si="657"/>
        <v>2025</v>
      </c>
      <c r="T7040" s="23">
        <f t="shared" si="658"/>
        <v>9</v>
      </c>
      <c r="U7040" t="str">
        <f t="shared" si="659"/>
        <v>Sep-2025</v>
      </c>
    </row>
    <row r="7041" spans="1:21" x14ac:dyDescent="0.3">
      <c r="A7041" t="s">
        <v>9052</v>
      </c>
      <c r="B7041" s="22">
        <v>44722</v>
      </c>
      <c r="C7041" s="22">
        <v>44728</v>
      </c>
      <c r="D7041" s="23" t="s">
        <v>102</v>
      </c>
      <c r="E7041" s="23" t="s">
        <v>350</v>
      </c>
      <c r="F7041" s="23" t="s">
        <v>71</v>
      </c>
      <c r="G7041" s="23" t="s">
        <v>72</v>
      </c>
      <c r="H7041" s="23" t="s">
        <v>73</v>
      </c>
      <c r="I7041" s="23" t="s">
        <v>55</v>
      </c>
      <c r="J7041" s="23" t="s">
        <v>56</v>
      </c>
      <c r="K7041" s="23" t="s">
        <v>74</v>
      </c>
      <c r="L7041" s="24">
        <v>93955.14</v>
      </c>
      <c r="M7041">
        <v>9</v>
      </c>
      <c r="N7041" s="25">
        <v>0.05</v>
      </c>
      <c r="O7041" s="24">
        <v>21159.31</v>
      </c>
      <c r="P7041" s="26">
        <f t="shared" si="654"/>
        <v>0.2252065187705537</v>
      </c>
      <c r="Q7041" t="str">
        <f t="shared" si="655"/>
        <v>Medium</v>
      </c>
      <c r="R7041" t="str">
        <f t="shared" si="656"/>
        <v>Low</v>
      </c>
      <c r="S7041" s="23">
        <f t="shared" si="657"/>
        <v>2022</v>
      </c>
      <c r="T7041" s="23">
        <f t="shared" si="658"/>
        <v>6</v>
      </c>
      <c r="U7041" t="str">
        <f t="shared" si="659"/>
        <v>Jun-2022</v>
      </c>
    </row>
    <row r="7042" spans="1:21" x14ac:dyDescent="0.3">
      <c r="A7042" t="s">
        <v>9053</v>
      </c>
      <c r="B7042" s="22">
        <v>45587</v>
      </c>
      <c r="C7042" s="22">
        <v>45594</v>
      </c>
      <c r="D7042" s="23" t="s">
        <v>78</v>
      </c>
      <c r="E7042" s="23" t="s">
        <v>990</v>
      </c>
      <c r="F7042" s="23" t="s">
        <v>52</v>
      </c>
      <c r="G7042" s="23" t="s">
        <v>72</v>
      </c>
      <c r="H7042" s="23" t="s">
        <v>117</v>
      </c>
      <c r="I7042" s="23" t="s">
        <v>118</v>
      </c>
      <c r="J7042" s="23" t="s">
        <v>191</v>
      </c>
      <c r="K7042" s="23" t="s">
        <v>192</v>
      </c>
      <c r="L7042" s="24">
        <v>131032.35</v>
      </c>
      <c r="M7042">
        <v>9</v>
      </c>
      <c r="N7042" s="25">
        <v>0.1</v>
      </c>
      <c r="O7042" s="24">
        <v>35361.769999999997</v>
      </c>
      <c r="P7042" s="26">
        <f t="shared" si="654"/>
        <v>0.26987053197168481</v>
      </c>
      <c r="Q7042" t="str">
        <f t="shared" si="655"/>
        <v>Medium</v>
      </c>
      <c r="R7042" t="str">
        <f t="shared" si="656"/>
        <v>Low</v>
      </c>
      <c r="S7042" s="23">
        <f t="shared" si="657"/>
        <v>2024</v>
      </c>
      <c r="T7042" s="23">
        <f t="shared" si="658"/>
        <v>10</v>
      </c>
      <c r="U7042" t="str">
        <f t="shared" si="659"/>
        <v>Oct-2024</v>
      </c>
    </row>
    <row r="7043" spans="1:21" x14ac:dyDescent="0.3">
      <c r="A7043" t="s">
        <v>9054</v>
      </c>
      <c r="B7043" s="22">
        <v>45540</v>
      </c>
      <c r="C7043" s="22">
        <v>45544</v>
      </c>
      <c r="D7043" s="23" t="s">
        <v>50</v>
      </c>
      <c r="E7043" s="23" t="s">
        <v>1778</v>
      </c>
      <c r="F7043" s="23" t="s">
        <v>52</v>
      </c>
      <c r="G7043" s="23" t="s">
        <v>179</v>
      </c>
      <c r="H7043" s="23" t="s">
        <v>180</v>
      </c>
      <c r="I7043" s="23" t="s">
        <v>118</v>
      </c>
      <c r="J7043" s="23" t="s">
        <v>119</v>
      </c>
      <c r="K7043" s="23" t="s">
        <v>270</v>
      </c>
      <c r="L7043" s="24">
        <v>9151.4699999999993</v>
      </c>
      <c r="M7043">
        <v>1</v>
      </c>
      <c r="N7043" s="25">
        <v>0.15</v>
      </c>
      <c r="O7043" s="24">
        <v>1407.69</v>
      </c>
      <c r="P7043" s="26">
        <f t="shared" si="654"/>
        <v>0.15382118938268935</v>
      </c>
      <c r="Q7043" t="str">
        <f t="shared" si="655"/>
        <v>Low</v>
      </c>
      <c r="R7043" t="str">
        <f t="shared" si="656"/>
        <v>Medium</v>
      </c>
      <c r="S7043" s="23">
        <f t="shared" si="657"/>
        <v>2024</v>
      </c>
      <c r="T7043" s="23">
        <f t="shared" si="658"/>
        <v>9</v>
      </c>
      <c r="U7043" t="str">
        <f t="shared" si="659"/>
        <v>Sep-2024</v>
      </c>
    </row>
    <row r="7044" spans="1:21" x14ac:dyDescent="0.3">
      <c r="A7044" t="s">
        <v>9055</v>
      </c>
      <c r="B7044" s="22">
        <v>45268</v>
      </c>
      <c r="C7044" s="22">
        <v>45271</v>
      </c>
      <c r="D7044" s="23" t="s">
        <v>78</v>
      </c>
      <c r="E7044" s="23" t="s">
        <v>1229</v>
      </c>
      <c r="F7044" s="23" t="s">
        <v>80</v>
      </c>
      <c r="G7044" s="23" t="s">
        <v>53</v>
      </c>
      <c r="H7044" s="23" t="s">
        <v>110</v>
      </c>
      <c r="I7044" s="23" t="s">
        <v>118</v>
      </c>
      <c r="J7044" s="23" t="s">
        <v>303</v>
      </c>
      <c r="K7044" s="23" t="s">
        <v>491</v>
      </c>
      <c r="L7044" s="24">
        <v>19287.78</v>
      </c>
      <c r="M7044">
        <v>3</v>
      </c>
      <c r="N7044" s="25">
        <v>0.1</v>
      </c>
      <c r="O7044" s="24">
        <v>4438.67</v>
      </c>
      <c r="P7044" s="26">
        <f t="shared" ref="P7044:P7107" si="660">IFERROR(O7044/L7044,0)</f>
        <v>0.23012860992815143</v>
      </c>
      <c r="Q7044" t="str">
        <f t="shared" ref="Q7044:Q7107" si="661">IF(P7044&gt;=0.3,"High",IF(P7044&gt;=0.2,"Medium","Low"))</f>
        <v>Medium</v>
      </c>
      <c r="R7044" t="str">
        <f t="shared" ref="R7044:R7107" si="662">IF(N7044=0,"None",IF(N7044&lt;=0.1,"Low",IF(N7044&lt;=0.2,"Medium","High")))</f>
        <v>Low</v>
      </c>
      <c r="S7044" s="23">
        <f t="shared" ref="S7044:S7107" si="663">YEAR(B7044)</f>
        <v>2023</v>
      </c>
      <c r="T7044" s="23">
        <f t="shared" ref="T7044:T7107" si="664">MONTH(B7044)</f>
        <v>12</v>
      </c>
      <c r="U7044" t="str">
        <f t="shared" ref="U7044:U7107" si="665">TEXT(B7044,"mmm-yyyy")</f>
        <v>Dec-2023</v>
      </c>
    </row>
    <row r="7045" spans="1:21" x14ac:dyDescent="0.3">
      <c r="A7045" t="s">
        <v>9056</v>
      </c>
      <c r="B7045" s="22">
        <v>44943</v>
      </c>
      <c r="C7045" s="22">
        <v>44947</v>
      </c>
      <c r="D7045" s="23" t="s">
        <v>50</v>
      </c>
      <c r="E7045" s="23" t="s">
        <v>390</v>
      </c>
      <c r="F7045" s="23" t="s">
        <v>80</v>
      </c>
      <c r="G7045" s="23" t="s">
        <v>63</v>
      </c>
      <c r="H7045" s="23" t="s">
        <v>172</v>
      </c>
      <c r="I7045" s="23" t="s">
        <v>118</v>
      </c>
      <c r="J7045" s="23" t="s">
        <v>191</v>
      </c>
      <c r="K7045" s="23" t="s">
        <v>829</v>
      </c>
      <c r="L7045" s="24">
        <v>58164.82</v>
      </c>
      <c r="M7045">
        <v>7</v>
      </c>
      <c r="N7045" s="25">
        <v>0.05</v>
      </c>
      <c r="O7045" s="24">
        <v>13386.71</v>
      </c>
      <c r="P7045" s="26">
        <f t="shared" si="660"/>
        <v>0.23015131827107863</v>
      </c>
      <c r="Q7045" t="str">
        <f t="shared" si="661"/>
        <v>Medium</v>
      </c>
      <c r="R7045" t="str">
        <f t="shared" si="662"/>
        <v>Low</v>
      </c>
      <c r="S7045" s="23">
        <f t="shared" si="663"/>
        <v>2023</v>
      </c>
      <c r="T7045" s="23">
        <f t="shared" si="664"/>
        <v>1</v>
      </c>
      <c r="U7045" t="str">
        <f t="shared" si="665"/>
        <v>Jan-2023</v>
      </c>
    </row>
    <row r="7046" spans="1:21" x14ac:dyDescent="0.3">
      <c r="A7046" t="s">
        <v>9057</v>
      </c>
      <c r="B7046" s="22">
        <v>44667</v>
      </c>
      <c r="C7046" s="22">
        <v>44669</v>
      </c>
      <c r="D7046" s="23" t="s">
        <v>102</v>
      </c>
      <c r="E7046" s="23" t="s">
        <v>592</v>
      </c>
      <c r="F7046" s="23" t="s">
        <v>80</v>
      </c>
      <c r="G7046" s="23" t="s">
        <v>63</v>
      </c>
      <c r="H7046" s="23" t="s">
        <v>172</v>
      </c>
      <c r="I7046" s="23" t="s">
        <v>118</v>
      </c>
      <c r="J7046" s="23" t="s">
        <v>303</v>
      </c>
      <c r="K7046" s="23" t="s">
        <v>491</v>
      </c>
      <c r="L7046" s="24">
        <v>40096.400000000001</v>
      </c>
      <c r="M7046">
        <v>4</v>
      </c>
      <c r="N7046" s="25">
        <v>0.05</v>
      </c>
      <c r="O7046" s="24">
        <v>13232.47</v>
      </c>
      <c r="P7046" s="26">
        <f t="shared" si="660"/>
        <v>0.33001641045081354</v>
      </c>
      <c r="Q7046" t="str">
        <f t="shared" si="661"/>
        <v>High</v>
      </c>
      <c r="R7046" t="str">
        <f t="shared" si="662"/>
        <v>Low</v>
      </c>
      <c r="S7046" s="23">
        <f t="shared" si="663"/>
        <v>2022</v>
      </c>
      <c r="T7046" s="23">
        <f t="shared" si="664"/>
        <v>4</v>
      </c>
      <c r="U7046" t="str">
        <f t="shared" si="665"/>
        <v>Apr-2022</v>
      </c>
    </row>
    <row r="7047" spans="1:21" x14ac:dyDescent="0.3">
      <c r="A7047" t="s">
        <v>9058</v>
      </c>
      <c r="B7047" s="22">
        <v>45161</v>
      </c>
      <c r="C7047" s="22">
        <v>45163</v>
      </c>
      <c r="D7047" s="23" t="s">
        <v>50</v>
      </c>
      <c r="E7047" s="23" t="s">
        <v>1827</v>
      </c>
      <c r="F7047" s="23" t="s">
        <v>80</v>
      </c>
      <c r="G7047" s="23" t="s">
        <v>72</v>
      </c>
      <c r="H7047" s="23" t="s">
        <v>346</v>
      </c>
      <c r="I7047" s="23" t="s">
        <v>96</v>
      </c>
      <c r="J7047" s="23" t="s">
        <v>166</v>
      </c>
      <c r="K7047" s="23" t="s">
        <v>762</v>
      </c>
      <c r="L7047" s="24">
        <v>71697.600000000006</v>
      </c>
      <c r="M7047">
        <v>5</v>
      </c>
      <c r="N7047" s="25">
        <v>0.2</v>
      </c>
      <c r="O7047" s="24">
        <v>11557.41</v>
      </c>
      <c r="P7047" s="26">
        <f t="shared" si="660"/>
        <v>0.1611966090915177</v>
      </c>
      <c r="Q7047" t="str">
        <f t="shared" si="661"/>
        <v>Low</v>
      </c>
      <c r="R7047" t="str">
        <f t="shared" si="662"/>
        <v>Medium</v>
      </c>
      <c r="S7047" s="23">
        <f t="shared" si="663"/>
        <v>2023</v>
      </c>
      <c r="T7047" s="23">
        <f t="shared" si="664"/>
        <v>8</v>
      </c>
      <c r="U7047" t="str">
        <f t="shared" si="665"/>
        <v>Aug-2023</v>
      </c>
    </row>
    <row r="7048" spans="1:21" x14ac:dyDescent="0.3">
      <c r="A7048" t="s">
        <v>9059</v>
      </c>
      <c r="B7048" s="22">
        <v>45449</v>
      </c>
      <c r="C7048" s="22">
        <v>45454</v>
      </c>
      <c r="D7048" s="23" t="s">
        <v>50</v>
      </c>
      <c r="E7048" s="23" t="s">
        <v>930</v>
      </c>
      <c r="F7048" s="23" t="s">
        <v>52</v>
      </c>
      <c r="G7048" s="23" t="s">
        <v>81</v>
      </c>
      <c r="H7048" s="23" t="s">
        <v>82</v>
      </c>
      <c r="I7048" s="23" t="s">
        <v>118</v>
      </c>
      <c r="J7048" s="23" t="s">
        <v>303</v>
      </c>
      <c r="K7048" s="23" t="s">
        <v>304</v>
      </c>
      <c r="L7048" s="24">
        <v>23413.64</v>
      </c>
      <c r="M7048">
        <v>4</v>
      </c>
      <c r="N7048" s="25">
        <v>0</v>
      </c>
      <c r="O7048" s="24">
        <v>7873.84</v>
      </c>
      <c r="P7048" s="26">
        <f t="shared" si="660"/>
        <v>0.33629286176775591</v>
      </c>
      <c r="Q7048" t="str">
        <f t="shared" si="661"/>
        <v>High</v>
      </c>
      <c r="R7048" t="str">
        <f t="shared" si="662"/>
        <v>None</v>
      </c>
      <c r="S7048" s="23">
        <f t="shared" si="663"/>
        <v>2024</v>
      </c>
      <c r="T7048" s="23">
        <f t="shared" si="664"/>
        <v>6</v>
      </c>
      <c r="U7048" t="str">
        <f t="shared" si="665"/>
        <v>Jun-2024</v>
      </c>
    </row>
    <row r="7049" spans="1:21" x14ac:dyDescent="0.3">
      <c r="A7049" t="s">
        <v>9060</v>
      </c>
      <c r="B7049" s="22">
        <v>45116</v>
      </c>
      <c r="C7049" s="22">
        <v>45122</v>
      </c>
      <c r="D7049" s="23" t="s">
        <v>102</v>
      </c>
      <c r="E7049" s="23" t="s">
        <v>1861</v>
      </c>
      <c r="F7049" s="23" t="s">
        <v>52</v>
      </c>
      <c r="G7049" s="23" t="s">
        <v>53</v>
      </c>
      <c r="H7049" s="23" t="s">
        <v>90</v>
      </c>
      <c r="I7049" s="23" t="s">
        <v>118</v>
      </c>
      <c r="J7049" s="23" t="s">
        <v>230</v>
      </c>
      <c r="K7049" s="23" t="s">
        <v>356</v>
      </c>
      <c r="L7049" s="24">
        <v>98594.3</v>
      </c>
      <c r="M7049">
        <v>10</v>
      </c>
      <c r="N7049" s="25">
        <v>0.15</v>
      </c>
      <c r="O7049" s="24">
        <v>26932.87</v>
      </c>
      <c r="P7049" s="26">
        <f t="shared" si="660"/>
        <v>0.27316863145232534</v>
      </c>
      <c r="Q7049" t="str">
        <f t="shared" si="661"/>
        <v>Medium</v>
      </c>
      <c r="R7049" t="str">
        <f t="shared" si="662"/>
        <v>Medium</v>
      </c>
      <c r="S7049" s="23">
        <f t="shared" si="663"/>
        <v>2023</v>
      </c>
      <c r="T7049" s="23">
        <f t="shared" si="664"/>
        <v>7</v>
      </c>
      <c r="U7049" t="str">
        <f t="shared" si="665"/>
        <v>Jul-2023</v>
      </c>
    </row>
    <row r="7050" spans="1:21" x14ac:dyDescent="0.3">
      <c r="A7050" t="s">
        <v>9061</v>
      </c>
      <c r="B7050" s="22">
        <v>45572</v>
      </c>
      <c r="C7050" s="22">
        <v>45576</v>
      </c>
      <c r="D7050" s="23" t="s">
        <v>50</v>
      </c>
      <c r="E7050" s="23" t="s">
        <v>2386</v>
      </c>
      <c r="F7050" s="23" t="s">
        <v>80</v>
      </c>
      <c r="G7050" s="23" t="s">
        <v>179</v>
      </c>
      <c r="H7050" s="23" t="s">
        <v>180</v>
      </c>
      <c r="I7050" s="23" t="s">
        <v>118</v>
      </c>
      <c r="J7050" s="23" t="s">
        <v>303</v>
      </c>
      <c r="K7050" s="23" t="s">
        <v>421</v>
      </c>
      <c r="L7050" s="24">
        <v>23492.9</v>
      </c>
      <c r="M7050">
        <v>2</v>
      </c>
      <c r="N7050" s="25">
        <v>0</v>
      </c>
      <c r="O7050" s="24">
        <v>5716.91</v>
      </c>
      <c r="P7050" s="26">
        <f t="shared" si="660"/>
        <v>0.24334628760178606</v>
      </c>
      <c r="Q7050" t="str">
        <f t="shared" si="661"/>
        <v>Medium</v>
      </c>
      <c r="R7050" t="str">
        <f t="shared" si="662"/>
        <v>None</v>
      </c>
      <c r="S7050" s="23">
        <f t="shared" si="663"/>
        <v>2024</v>
      </c>
      <c r="T7050" s="23">
        <f t="shared" si="664"/>
        <v>10</v>
      </c>
      <c r="U7050" t="str">
        <f t="shared" si="665"/>
        <v>Oct-2024</v>
      </c>
    </row>
    <row r="7051" spans="1:21" x14ac:dyDescent="0.3">
      <c r="A7051" t="s">
        <v>9062</v>
      </c>
      <c r="B7051" s="22">
        <v>44579</v>
      </c>
      <c r="C7051" s="22">
        <v>44583</v>
      </c>
      <c r="D7051" s="23" t="s">
        <v>61</v>
      </c>
      <c r="E7051" s="23" t="s">
        <v>116</v>
      </c>
      <c r="F7051" s="23" t="s">
        <v>52</v>
      </c>
      <c r="G7051" s="23" t="s">
        <v>53</v>
      </c>
      <c r="H7051" s="23" t="s">
        <v>90</v>
      </c>
      <c r="I7051" s="23" t="s">
        <v>96</v>
      </c>
      <c r="J7051" s="23" t="s">
        <v>135</v>
      </c>
      <c r="K7051" s="23" t="s">
        <v>275</v>
      </c>
      <c r="L7051" s="24">
        <v>44190.84</v>
      </c>
      <c r="M7051">
        <v>4</v>
      </c>
      <c r="N7051" s="25">
        <v>0.2</v>
      </c>
      <c r="O7051" s="24">
        <v>10212.129999999999</v>
      </c>
      <c r="P7051" s="26">
        <f t="shared" si="660"/>
        <v>0.23109155653071994</v>
      </c>
      <c r="Q7051" t="str">
        <f t="shared" si="661"/>
        <v>Medium</v>
      </c>
      <c r="R7051" t="str">
        <f t="shared" si="662"/>
        <v>Medium</v>
      </c>
      <c r="S7051" s="23">
        <f t="shared" si="663"/>
        <v>2022</v>
      </c>
      <c r="T7051" s="23">
        <f t="shared" si="664"/>
        <v>1</v>
      </c>
      <c r="U7051" t="str">
        <f t="shared" si="665"/>
        <v>Jan-2022</v>
      </c>
    </row>
    <row r="7052" spans="1:21" x14ac:dyDescent="0.3">
      <c r="A7052" t="s">
        <v>9063</v>
      </c>
      <c r="B7052" s="22">
        <v>45737</v>
      </c>
      <c r="C7052" s="22">
        <v>45739</v>
      </c>
      <c r="D7052" s="23" t="s">
        <v>50</v>
      </c>
      <c r="E7052" s="23" t="s">
        <v>1562</v>
      </c>
      <c r="F7052" s="23" t="s">
        <v>80</v>
      </c>
      <c r="G7052" s="23" t="s">
        <v>81</v>
      </c>
      <c r="H7052" s="23" t="s">
        <v>95</v>
      </c>
      <c r="I7052" s="23" t="s">
        <v>118</v>
      </c>
      <c r="J7052" s="23" t="s">
        <v>230</v>
      </c>
      <c r="K7052" s="23" t="s">
        <v>356</v>
      </c>
      <c r="L7052" s="24">
        <v>40640.32</v>
      </c>
      <c r="M7052">
        <v>7</v>
      </c>
      <c r="N7052" s="25">
        <v>0.15</v>
      </c>
      <c r="O7052" s="24">
        <v>6489.34</v>
      </c>
      <c r="P7052" s="26">
        <f t="shared" si="660"/>
        <v>0.15967738443004387</v>
      </c>
      <c r="Q7052" t="str">
        <f t="shared" si="661"/>
        <v>Low</v>
      </c>
      <c r="R7052" t="str">
        <f t="shared" si="662"/>
        <v>Medium</v>
      </c>
      <c r="S7052" s="23">
        <f t="shared" si="663"/>
        <v>2025</v>
      </c>
      <c r="T7052" s="23">
        <f t="shared" si="664"/>
        <v>3</v>
      </c>
      <c r="U7052" t="str">
        <f t="shared" si="665"/>
        <v>Mar-2025</v>
      </c>
    </row>
    <row r="7053" spans="1:21" x14ac:dyDescent="0.3">
      <c r="A7053" t="s">
        <v>9064</v>
      </c>
      <c r="B7053" s="22">
        <v>45313</v>
      </c>
      <c r="C7053" s="22">
        <v>45317</v>
      </c>
      <c r="D7053" s="23" t="s">
        <v>50</v>
      </c>
      <c r="E7053" s="23" t="s">
        <v>664</v>
      </c>
      <c r="F7053" s="23" t="s">
        <v>80</v>
      </c>
      <c r="G7053" s="23" t="s">
        <v>179</v>
      </c>
      <c r="H7053" s="23" t="s">
        <v>180</v>
      </c>
      <c r="I7053" s="23" t="s">
        <v>118</v>
      </c>
      <c r="J7053" s="23" t="s">
        <v>191</v>
      </c>
      <c r="K7053" s="23" t="s">
        <v>829</v>
      </c>
      <c r="L7053" s="24">
        <v>5704.43</v>
      </c>
      <c r="M7053">
        <v>1</v>
      </c>
      <c r="N7053" s="25">
        <v>0</v>
      </c>
      <c r="O7053" s="24">
        <v>2064.94</v>
      </c>
      <c r="P7053" s="26">
        <f t="shared" si="660"/>
        <v>0.361988840252225</v>
      </c>
      <c r="Q7053" t="str">
        <f t="shared" si="661"/>
        <v>High</v>
      </c>
      <c r="R7053" t="str">
        <f t="shared" si="662"/>
        <v>None</v>
      </c>
      <c r="S7053" s="23">
        <f t="shared" si="663"/>
        <v>2024</v>
      </c>
      <c r="T7053" s="23">
        <f t="shared" si="664"/>
        <v>1</v>
      </c>
      <c r="U7053" t="str">
        <f t="shared" si="665"/>
        <v>Jan-2024</v>
      </c>
    </row>
    <row r="7054" spans="1:21" x14ac:dyDescent="0.3">
      <c r="A7054" t="s">
        <v>9065</v>
      </c>
      <c r="B7054" s="22">
        <v>45017</v>
      </c>
      <c r="C7054" s="22">
        <v>45019</v>
      </c>
      <c r="D7054" s="23" t="s">
        <v>78</v>
      </c>
      <c r="E7054" s="23" t="s">
        <v>1759</v>
      </c>
      <c r="F7054" s="23" t="s">
        <v>80</v>
      </c>
      <c r="G7054" s="23" t="s">
        <v>72</v>
      </c>
      <c r="H7054" s="23" t="s">
        <v>346</v>
      </c>
      <c r="I7054" s="23" t="s">
        <v>83</v>
      </c>
      <c r="J7054" s="23" t="s">
        <v>84</v>
      </c>
      <c r="K7054" s="23" t="s">
        <v>125</v>
      </c>
      <c r="L7054" s="24">
        <v>41167.17</v>
      </c>
      <c r="M7054">
        <v>9</v>
      </c>
      <c r="N7054" s="25">
        <v>0.15</v>
      </c>
      <c r="O7054" s="24">
        <v>6322.83</v>
      </c>
      <c r="P7054" s="26">
        <f t="shared" si="660"/>
        <v>0.15358913425430992</v>
      </c>
      <c r="Q7054" t="str">
        <f t="shared" si="661"/>
        <v>Low</v>
      </c>
      <c r="R7054" t="str">
        <f t="shared" si="662"/>
        <v>Medium</v>
      </c>
      <c r="S7054" s="23">
        <f t="shared" si="663"/>
        <v>2023</v>
      </c>
      <c r="T7054" s="23">
        <f t="shared" si="664"/>
        <v>4</v>
      </c>
      <c r="U7054" t="str">
        <f t="shared" si="665"/>
        <v>Apr-2023</v>
      </c>
    </row>
    <row r="7055" spans="1:21" x14ac:dyDescent="0.3">
      <c r="A7055" t="s">
        <v>9066</v>
      </c>
      <c r="B7055" s="22">
        <v>45412</v>
      </c>
      <c r="C7055" s="22">
        <v>45414</v>
      </c>
      <c r="D7055" s="23" t="s">
        <v>61</v>
      </c>
      <c r="E7055" s="23" t="s">
        <v>896</v>
      </c>
      <c r="F7055" s="23" t="s">
        <v>52</v>
      </c>
      <c r="G7055" s="23" t="s">
        <v>179</v>
      </c>
      <c r="H7055" s="23" t="s">
        <v>180</v>
      </c>
      <c r="I7055" s="23" t="s">
        <v>96</v>
      </c>
      <c r="J7055" s="23" t="s">
        <v>111</v>
      </c>
      <c r="K7055" s="23" t="s">
        <v>112</v>
      </c>
      <c r="L7055" s="24">
        <v>7224.72</v>
      </c>
      <c r="M7055">
        <v>2</v>
      </c>
      <c r="N7055" s="25">
        <v>0.15</v>
      </c>
      <c r="O7055" s="24">
        <v>1538.44</v>
      </c>
      <c r="P7055" s="26">
        <f t="shared" si="660"/>
        <v>0.21294112436191298</v>
      </c>
      <c r="Q7055" t="str">
        <f t="shared" si="661"/>
        <v>Medium</v>
      </c>
      <c r="R7055" t="str">
        <f t="shared" si="662"/>
        <v>Medium</v>
      </c>
      <c r="S7055" s="23">
        <f t="shared" si="663"/>
        <v>2024</v>
      </c>
      <c r="T7055" s="23">
        <f t="shared" si="664"/>
        <v>4</v>
      </c>
      <c r="U7055" t="str">
        <f t="shared" si="665"/>
        <v>Apr-2024</v>
      </c>
    </row>
    <row r="7056" spans="1:21" x14ac:dyDescent="0.3">
      <c r="A7056" t="s">
        <v>9067</v>
      </c>
      <c r="B7056" s="22">
        <v>45345</v>
      </c>
      <c r="C7056" s="22">
        <v>45349</v>
      </c>
      <c r="D7056" s="23" t="s">
        <v>78</v>
      </c>
      <c r="E7056" s="23" t="s">
        <v>2480</v>
      </c>
      <c r="F7056" s="23" t="s">
        <v>71</v>
      </c>
      <c r="G7056" s="23" t="s">
        <v>179</v>
      </c>
      <c r="H7056" s="23" t="s">
        <v>236</v>
      </c>
      <c r="I7056" s="23" t="s">
        <v>55</v>
      </c>
      <c r="J7056" s="23" t="s">
        <v>65</v>
      </c>
      <c r="K7056" s="23" t="s">
        <v>325</v>
      </c>
      <c r="L7056" s="24">
        <v>110961.28</v>
      </c>
      <c r="M7056">
        <v>8</v>
      </c>
      <c r="N7056" s="25">
        <v>0.2</v>
      </c>
      <c r="O7056" s="24">
        <v>28729.27</v>
      </c>
      <c r="P7056" s="26">
        <f t="shared" si="660"/>
        <v>0.25891256842026339</v>
      </c>
      <c r="Q7056" t="str">
        <f t="shared" si="661"/>
        <v>Medium</v>
      </c>
      <c r="R7056" t="str">
        <f t="shared" si="662"/>
        <v>Medium</v>
      </c>
      <c r="S7056" s="23">
        <f t="shared" si="663"/>
        <v>2024</v>
      </c>
      <c r="T7056" s="23">
        <f t="shared" si="664"/>
        <v>2</v>
      </c>
      <c r="U7056" t="str">
        <f t="shared" si="665"/>
        <v>Feb-2024</v>
      </c>
    </row>
    <row r="7057" spans="1:21" x14ac:dyDescent="0.3">
      <c r="A7057" t="s">
        <v>9068</v>
      </c>
      <c r="B7057" s="22">
        <v>45118</v>
      </c>
      <c r="C7057" s="22">
        <v>45123</v>
      </c>
      <c r="D7057" s="23" t="s">
        <v>102</v>
      </c>
      <c r="E7057" s="23" t="s">
        <v>2277</v>
      </c>
      <c r="F7057" s="23" t="s">
        <v>80</v>
      </c>
      <c r="G7057" s="23" t="s">
        <v>63</v>
      </c>
      <c r="H7057" s="23" t="s">
        <v>172</v>
      </c>
      <c r="I7057" s="23" t="s">
        <v>96</v>
      </c>
      <c r="J7057" s="23" t="s">
        <v>111</v>
      </c>
      <c r="K7057" s="23" t="s">
        <v>225</v>
      </c>
      <c r="L7057" s="24">
        <v>17485.2</v>
      </c>
      <c r="M7057">
        <v>6</v>
      </c>
      <c r="N7057" s="25">
        <v>0.25</v>
      </c>
      <c r="O7057" s="24">
        <v>3606.96</v>
      </c>
      <c r="P7057" s="26">
        <f t="shared" si="660"/>
        <v>0.20628645940566878</v>
      </c>
      <c r="Q7057" t="str">
        <f t="shared" si="661"/>
        <v>Medium</v>
      </c>
      <c r="R7057" t="str">
        <f t="shared" si="662"/>
        <v>High</v>
      </c>
      <c r="S7057" s="23">
        <f t="shared" si="663"/>
        <v>2023</v>
      </c>
      <c r="T7057" s="23">
        <f t="shared" si="664"/>
        <v>7</v>
      </c>
      <c r="U7057" t="str">
        <f t="shared" si="665"/>
        <v>Jul-2023</v>
      </c>
    </row>
    <row r="7058" spans="1:21" x14ac:dyDescent="0.3">
      <c r="A7058" t="s">
        <v>9069</v>
      </c>
      <c r="B7058" s="22">
        <v>45017</v>
      </c>
      <c r="C7058" s="22">
        <v>45018</v>
      </c>
      <c r="D7058" s="23" t="s">
        <v>50</v>
      </c>
      <c r="E7058" s="23" t="s">
        <v>1067</v>
      </c>
      <c r="F7058" s="23" t="s">
        <v>71</v>
      </c>
      <c r="G7058" s="23" t="s">
        <v>63</v>
      </c>
      <c r="H7058" s="23" t="s">
        <v>172</v>
      </c>
      <c r="I7058" s="23" t="s">
        <v>96</v>
      </c>
      <c r="J7058" s="23" t="s">
        <v>111</v>
      </c>
      <c r="K7058" s="23" t="s">
        <v>328</v>
      </c>
      <c r="L7058" s="24">
        <v>20067.599999999999</v>
      </c>
      <c r="M7058">
        <v>4</v>
      </c>
      <c r="N7058" s="25">
        <v>0.15</v>
      </c>
      <c r="O7058" s="24">
        <v>4295.1400000000003</v>
      </c>
      <c r="P7058" s="26">
        <f t="shared" si="660"/>
        <v>0.21403356654507766</v>
      </c>
      <c r="Q7058" t="str">
        <f t="shared" si="661"/>
        <v>Medium</v>
      </c>
      <c r="R7058" t="str">
        <f t="shared" si="662"/>
        <v>Medium</v>
      </c>
      <c r="S7058" s="23">
        <f t="shared" si="663"/>
        <v>2023</v>
      </c>
      <c r="T7058" s="23">
        <f t="shared" si="664"/>
        <v>4</v>
      </c>
      <c r="U7058" t="str">
        <f t="shared" si="665"/>
        <v>Apr-2023</v>
      </c>
    </row>
    <row r="7059" spans="1:21" x14ac:dyDescent="0.3">
      <c r="A7059" t="s">
        <v>9070</v>
      </c>
      <c r="B7059" s="22">
        <v>45129</v>
      </c>
      <c r="C7059" s="22">
        <v>45136</v>
      </c>
      <c r="D7059" s="23" t="s">
        <v>102</v>
      </c>
      <c r="E7059" s="23" t="s">
        <v>951</v>
      </c>
      <c r="F7059" s="23" t="s">
        <v>71</v>
      </c>
      <c r="G7059" s="23" t="s">
        <v>63</v>
      </c>
      <c r="H7059" s="23" t="s">
        <v>172</v>
      </c>
      <c r="I7059" s="23" t="s">
        <v>96</v>
      </c>
      <c r="J7059" s="23" t="s">
        <v>97</v>
      </c>
      <c r="K7059" s="23" t="s">
        <v>98</v>
      </c>
      <c r="L7059" s="24">
        <v>89425.44</v>
      </c>
      <c r="M7059">
        <v>8</v>
      </c>
      <c r="N7059" s="25">
        <v>0.05</v>
      </c>
      <c r="O7059" s="24">
        <v>31457.439999999999</v>
      </c>
      <c r="P7059" s="26">
        <f t="shared" si="660"/>
        <v>0.35177282885049266</v>
      </c>
      <c r="Q7059" t="str">
        <f t="shared" si="661"/>
        <v>High</v>
      </c>
      <c r="R7059" t="str">
        <f t="shared" si="662"/>
        <v>Low</v>
      </c>
      <c r="S7059" s="23">
        <f t="shared" si="663"/>
        <v>2023</v>
      </c>
      <c r="T7059" s="23">
        <f t="shared" si="664"/>
        <v>7</v>
      </c>
      <c r="U7059" t="str">
        <f t="shared" si="665"/>
        <v>Jul-2023</v>
      </c>
    </row>
    <row r="7060" spans="1:21" x14ac:dyDescent="0.3">
      <c r="A7060" t="s">
        <v>9071</v>
      </c>
      <c r="B7060" s="22">
        <v>45079</v>
      </c>
      <c r="C7060" s="22">
        <v>45080</v>
      </c>
      <c r="D7060" s="23" t="s">
        <v>102</v>
      </c>
      <c r="E7060" s="23" t="s">
        <v>468</v>
      </c>
      <c r="F7060" s="23" t="s">
        <v>52</v>
      </c>
      <c r="G7060" s="23" t="s">
        <v>81</v>
      </c>
      <c r="H7060" s="23" t="s">
        <v>186</v>
      </c>
      <c r="I7060" s="23" t="s">
        <v>83</v>
      </c>
      <c r="J7060" s="23" t="s">
        <v>156</v>
      </c>
      <c r="K7060" s="23" t="s">
        <v>285</v>
      </c>
      <c r="L7060" s="24">
        <v>2536.89</v>
      </c>
      <c r="M7060">
        <v>3</v>
      </c>
      <c r="N7060" s="25">
        <v>0.05</v>
      </c>
      <c r="O7060" s="24">
        <v>564.55999999999995</v>
      </c>
      <c r="P7060" s="26">
        <f t="shared" si="660"/>
        <v>0.2225401968552046</v>
      </c>
      <c r="Q7060" t="str">
        <f t="shared" si="661"/>
        <v>Medium</v>
      </c>
      <c r="R7060" t="str">
        <f t="shared" si="662"/>
        <v>Low</v>
      </c>
      <c r="S7060" s="23">
        <f t="shared" si="663"/>
        <v>2023</v>
      </c>
      <c r="T7060" s="23">
        <f t="shared" si="664"/>
        <v>6</v>
      </c>
      <c r="U7060" t="str">
        <f t="shared" si="665"/>
        <v>Jun-2023</v>
      </c>
    </row>
    <row r="7061" spans="1:21" x14ac:dyDescent="0.3">
      <c r="A7061" t="s">
        <v>9072</v>
      </c>
      <c r="B7061" s="22">
        <v>44905</v>
      </c>
      <c r="C7061" s="22">
        <v>44907</v>
      </c>
      <c r="D7061" s="23" t="s">
        <v>50</v>
      </c>
      <c r="E7061" s="23" t="s">
        <v>1239</v>
      </c>
      <c r="F7061" s="23" t="s">
        <v>80</v>
      </c>
      <c r="G7061" s="23" t="s">
        <v>63</v>
      </c>
      <c r="H7061" s="23" t="s">
        <v>213</v>
      </c>
      <c r="I7061" s="23" t="s">
        <v>83</v>
      </c>
      <c r="J7061" s="23" t="s">
        <v>449</v>
      </c>
      <c r="K7061" s="23" t="s">
        <v>681</v>
      </c>
      <c r="L7061" s="24">
        <v>47585.88</v>
      </c>
      <c r="M7061">
        <v>9</v>
      </c>
      <c r="N7061" s="25">
        <v>0.05</v>
      </c>
      <c r="O7061" s="24">
        <v>17386.78</v>
      </c>
      <c r="P7061" s="26">
        <f t="shared" si="660"/>
        <v>0.36537687229909377</v>
      </c>
      <c r="Q7061" t="str">
        <f t="shared" si="661"/>
        <v>High</v>
      </c>
      <c r="R7061" t="str">
        <f t="shared" si="662"/>
        <v>Low</v>
      </c>
      <c r="S7061" s="23">
        <f t="shared" si="663"/>
        <v>2022</v>
      </c>
      <c r="T7061" s="23">
        <f t="shared" si="664"/>
        <v>12</v>
      </c>
      <c r="U7061" t="str">
        <f t="shared" si="665"/>
        <v>Dec-2022</v>
      </c>
    </row>
    <row r="7062" spans="1:21" x14ac:dyDescent="0.3">
      <c r="A7062" t="s">
        <v>9073</v>
      </c>
      <c r="B7062" s="22">
        <v>45236</v>
      </c>
      <c r="C7062" s="22">
        <v>45240</v>
      </c>
      <c r="D7062" s="23" t="s">
        <v>61</v>
      </c>
      <c r="E7062" s="23" t="s">
        <v>1030</v>
      </c>
      <c r="F7062" s="23" t="s">
        <v>52</v>
      </c>
      <c r="G7062" s="23" t="s">
        <v>63</v>
      </c>
      <c r="H7062" s="23" t="s">
        <v>64</v>
      </c>
      <c r="I7062" s="23" t="s">
        <v>83</v>
      </c>
      <c r="J7062" s="23" t="s">
        <v>449</v>
      </c>
      <c r="K7062" s="23" t="s">
        <v>681</v>
      </c>
      <c r="L7062" s="24">
        <v>30124.05</v>
      </c>
      <c r="M7062">
        <v>3</v>
      </c>
      <c r="N7062" s="25">
        <v>0</v>
      </c>
      <c r="O7062" s="24">
        <v>6782.28</v>
      </c>
      <c r="P7062" s="26">
        <f t="shared" si="660"/>
        <v>0.22514502532030056</v>
      </c>
      <c r="Q7062" t="str">
        <f t="shared" si="661"/>
        <v>Medium</v>
      </c>
      <c r="R7062" t="str">
        <f t="shared" si="662"/>
        <v>None</v>
      </c>
      <c r="S7062" s="23">
        <f t="shared" si="663"/>
        <v>2023</v>
      </c>
      <c r="T7062" s="23">
        <f t="shared" si="664"/>
        <v>11</v>
      </c>
      <c r="U7062" t="str">
        <f t="shared" si="665"/>
        <v>Nov-2023</v>
      </c>
    </row>
    <row r="7063" spans="1:21" x14ac:dyDescent="0.3">
      <c r="A7063" t="s">
        <v>9074</v>
      </c>
      <c r="B7063" s="22">
        <v>45665</v>
      </c>
      <c r="C7063" s="22">
        <v>45669</v>
      </c>
      <c r="D7063" s="23" t="s">
        <v>78</v>
      </c>
      <c r="E7063" s="23" t="s">
        <v>1036</v>
      </c>
      <c r="F7063" s="23" t="s">
        <v>52</v>
      </c>
      <c r="G7063" s="23" t="s">
        <v>63</v>
      </c>
      <c r="H7063" s="23" t="s">
        <v>64</v>
      </c>
      <c r="I7063" s="23" t="s">
        <v>55</v>
      </c>
      <c r="J7063" s="23" t="s">
        <v>65</v>
      </c>
      <c r="K7063" s="23" t="s">
        <v>130</v>
      </c>
      <c r="L7063" s="24">
        <v>52346.35</v>
      </c>
      <c r="M7063">
        <v>7</v>
      </c>
      <c r="N7063" s="25">
        <v>0</v>
      </c>
      <c r="O7063" s="24">
        <v>12836.65</v>
      </c>
      <c r="P7063" s="26">
        <f t="shared" si="660"/>
        <v>0.24522531179346793</v>
      </c>
      <c r="Q7063" t="str">
        <f t="shared" si="661"/>
        <v>Medium</v>
      </c>
      <c r="R7063" t="str">
        <f t="shared" si="662"/>
        <v>None</v>
      </c>
      <c r="S7063" s="23">
        <f t="shared" si="663"/>
        <v>2025</v>
      </c>
      <c r="T7063" s="23">
        <f t="shared" si="664"/>
        <v>1</v>
      </c>
      <c r="U7063" t="str">
        <f t="shared" si="665"/>
        <v>Jan-2025</v>
      </c>
    </row>
    <row r="7064" spans="1:21" x14ac:dyDescent="0.3">
      <c r="A7064" t="s">
        <v>9075</v>
      </c>
      <c r="B7064" s="22">
        <v>45788</v>
      </c>
      <c r="C7064" s="22">
        <v>45794</v>
      </c>
      <c r="D7064" s="23" t="s">
        <v>50</v>
      </c>
      <c r="E7064" s="23" t="s">
        <v>2373</v>
      </c>
      <c r="F7064" s="23" t="s">
        <v>71</v>
      </c>
      <c r="G7064" s="23" t="s">
        <v>72</v>
      </c>
      <c r="H7064" s="23" t="s">
        <v>73</v>
      </c>
      <c r="I7064" s="23" t="s">
        <v>118</v>
      </c>
      <c r="J7064" s="23" t="s">
        <v>191</v>
      </c>
      <c r="K7064" s="23" t="s">
        <v>829</v>
      </c>
      <c r="L7064" s="24">
        <v>47031.6</v>
      </c>
      <c r="M7064">
        <v>8</v>
      </c>
      <c r="N7064" s="25">
        <v>0.25</v>
      </c>
      <c r="O7064" s="24">
        <v>10300.540000000001</v>
      </c>
      <c r="P7064" s="26">
        <f t="shared" si="660"/>
        <v>0.21901317412122914</v>
      </c>
      <c r="Q7064" t="str">
        <f t="shared" si="661"/>
        <v>Medium</v>
      </c>
      <c r="R7064" t="str">
        <f t="shared" si="662"/>
        <v>High</v>
      </c>
      <c r="S7064" s="23">
        <f t="shared" si="663"/>
        <v>2025</v>
      </c>
      <c r="T7064" s="23">
        <f t="shared" si="664"/>
        <v>5</v>
      </c>
      <c r="U7064" t="str">
        <f t="shared" si="665"/>
        <v>May-2025</v>
      </c>
    </row>
    <row r="7065" spans="1:21" x14ac:dyDescent="0.3">
      <c r="A7065" t="s">
        <v>9076</v>
      </c>
      <c r="B7065" s="22">
        <v>45771</v>
      </c>
      <c r="C7065" s="22">
        <v>45772</v>
      </c>
      <c r="D7065" s="23" t="s">
        <v>78</v>
      </c>
      <c r="E7065" s="23" t="s">
        <v>2133</v>
      </c>
      <c r="F7065" s="23" t="s">
        <v>52</v>
      </c>
      <c r="G7065" s="23" t="s">
        <v>179</v>
      </c>
      <c r="H7065" s="23" t="s">
        <v>236</v>
      </c>
      <c r="I7065" s="23" t="s">
        <v>83</v>
      </c>
      <c r="J7065" s="23" t="s">
        <v>379</v>
      </c>
      <c r="K7065" s="23" t="s">
        <v>716</v>
      </c>
      <c r="L7065" s="24">
        <v>53992.14</v>
      </c>
      <c r="M7065">
        <v>6</v>
      </c>
      <c r="N7065" s="25">
        <v>0.1</v>
      </c>
      <c r="O7065" s="24">
        <v>16997.900000000001</v>
      </c>
      <c r="P7065" s="26">
        <f t="shared" si="660"/>
        <v>0.31482174998064538</v>
      </c>
      <c r="Q7065" t="str">
        <f t="shared" si="661"/>
        <v>High</v>
      </c>
      <c r="R7065" t="str">
        <f t="shared" si="662"/>
        <v>Low</v>
      </c>
      <c r="S7065" s="23">
        <f t="shared" si="663"/>
        <v>2025</v>
      </c>
      <c r="T7065" s="23">
        <f t="shared" si="664"/>
        <v>4</v>
      </c>
      <c r="U7065" t="str">
        <f t="shared" si="665"/>
        <v>Apr-2025</v>
      </c>
    </row>
    <row r="7066" spans="1:21" x14ac:dyDescent="0.3">
      <c r="A7066" t="s">
        <v>9077</v>
      </c>
      <c r="B7066" s="22">
        <v>45122</v>
      </c>
      <c r="C7066" s="22">
        <v>45124</v>
      </c>
      <c r="D7066" s="23" t="s">
        <v>50</v>
      </c>
      <c r="E7066" s="23" t="s">
        <v>557</v>
      </c>
      <c r="F7066" s="23" t="s">
        <v>71</v>
      </c>
      <c r="G7066" s="23" t="s">
        <v>63</v>
      </c>
      <c r="H7066" s="23" t="s">
        <v>202</v>
      </c>
      <c r="I7066" s="23" t="s">
        <v>96</v>
      </c>
      <c r="J7066" s="23" t="s">
        <v>111</v>
      </c>
      <c r="K7066" s="23" t="s">
        <v>328</v>
      </c>
      <c r="L7066" s="24">
        <v>3532.24</v>
      </c>
      <c r="M7066">
        <v>1</v>
      </c>
      <c r="N7066" s="25">
        <v>0.15</v>
      </c>
      <c r="O7066" s="24">
        <v>711.86</v>
      </c>
      <c r="P7066" s="26">
        <f t="shared" si="660"/>
        <v>0.20153217221932826</v>
      </c>
      <c r="Q7066" t="str">
        <f t="shared" si="661"/>
        <v>Medium</v>
      </c>
      <c r="R7066" t="str">
        <f t="shared" si="662"/>
        <v>Medium</v>
      </c>
      <c r="S7066" s="23">
        <f t="shared" si="663"/>
        <v>2023</v>
      </c>
      <c r="T7066" s="23">
        <f t="shared" si="664"/>
        <v>7</v>
      </c>
      <c r="U7066" t="str">
        <f t="shared" si="665"/>
        <v>Jul-2023</v>
      </c>
    </row>
    <row r="7067" spans="1:21" x14ac:dyDescent="0.3">
      <c r="A7067" t="s">
        <v>9078</v>
      </c>
      <c r="B7067" s="22">
        <v>44779</v>
      </c>
      <c r="C7067" s="22">
        <v>44784</v>
      </c>
      <c r="D7067" s="23" t="s">
        <v>78</v>
      </c>
      <c r="E7067" s="23" t="s">
        <v>103</v>
      </c>
      <c r="F7067" s="23" t="s">
        <v>71</v>
      </c>
      <c r="G7067" s="23" t="s">
        <v>53</v>
      </c>
      <c r="H7067" s="23" t="s">
        <v>54</v>
      </c>
      <c r="I7067" s="23" t="s">
        <v>118</v>
      </c>
      <c r="J7067" s="23" t="s">
        <v>303</v>
      </c>
      <c r="K7067" s="23" t="s">
        <v>304</v>
      </c>
      <c r="L7067" s="24">
        <v>37536.050000000003</v>
      </c>
      <c r="M7067">
        <v>5</v>
      </c>
      <c r="N7067" s="25">
        <v>0.2</v>
      </c>
      <c r="O7067" s="24">
        <v>10528.57</v>
      </c>
      <c r="P7067" s="26">
        <f t="shared" si="660"/>
        <v>0.28049222014569991</v>
      </c>
      <c r="Q7067" t="str">
        <f t="shared" si="661"/>
        <v>Medium</v>
      </c>
      <c r="R7067" t="str">
        <f t="shared" si="662"/>
        <v>Medium</v>
      </c>
      <c r="S7067" s="23">
        <f t="shared" si="663"/>
        <v>2022</v>
      </c>
      <c r="T7067" s="23">
        <f t="shared" si="664"/>
        <v>8</v>
      </c>
      <c r="U7067" t="str">
        <f t="shared" si="665"/>
        <v>Aug-2022</v>
      </c>
    </row>
    <row r="7068" spans="1:21" x14ac:dyDescent="0.3">
      <c r="A7068" t="s">
        <v>9079</v>
      </c>
      <c r="B7068" s="22">
        <v>45348</v>
      </c>
      <c r="C7068" s="22">
        <v>45353</v>
      </c>
      <c r="D7068" s="23" t="s">
        <v>61</v>
      </c>
      <c r="E7068" s="23" t="s">
        <v>734</v>
      </c>
      <c r="F7068" s="23" t="s">
        <v>80</v>
      </c>
      <c r="G7068" s="23" t="s">
        <v>72</v>
      </c>
      <c r="H7068" s="23" t="s">
        <v>73</v>
      </c>
      <c r="I7068" s="23" t="s">
        <v>118</v>
      </c>
      <c r="J7068" s="23" t="s">
        <v>303</v>
      </c>
      <c r="K7068" s="23" t="s">
        <v>421</v>
      </c>
      <c r="L7068" s="24">
        <v>5040</v>
      </c>
      <c r="M7068">
        <v>2</v>
      </c>
      <c r="N7068" s="25">
        <v>0.25</v>
      </c>
      <c r="O7068" s="24">
        <v>1174.32</v>
      </c>
      <c r="P7068" s="26">
        <f t="shared" si="660"/>
        <v>0.23299999999999998</v>
      </c>
      <c r="Q7068" t="str">
        <f t="shared" si="661"/>
        <v>Medium</v>
      </c>
      <c r="R7068" t="str">
        <f t="shared" si="662"/>
        <v>High</v>
      </c>
      <c r="S7068" s="23">
        <f t="shared" si="663"/>
        <v>2024</v>
      </c>
      <c r="T7068" s="23">
        <f t="shared" si="664"/>
        <v>2</v>
      </c>
      <c r="U7068" t="str">
        <f t="shared" si="665"/>
        <v>Feb-2024</v>
      </c>
    </row>
    <row r="7069" spans="1:21" x14ac:dyDescent="0.3">
      <c r="A7069" t="s">
        <v>9080</v>
      </c>
      <c r="B7069" s="22">
        <v>45672</v>
      </c>
      <c r="C7069" s="22">
        <v>45674</v>
      </c>
      <c r="D7069" s="23" t="s">
        <v>78</v>
      </c>
      <c r="E7069" s="23" t="s">
        <v>1612</v>
      </c>
      <c r="F7069" s="23" t="s">
        <v>52</v>
      </c>
      <c r="G7069" s="23" t="s">
        <v>81</v>
      </c>
      <c r="H7069" s="23" t="s">
        <v>284</v>
      </c>
      <c r="I7069" s="23" t="s">
        <v>118</v>
      </c>
      <c r="J7069" s="23" t="s">
        <v>191</v>
      </c>
      <c r="K7069" s="23" t="s">
        <v>290</v>
      </c>
      <c r="L7069" s="24">
        <v>18569.88</v>
      </c>
      <c r="M7069">
        <v>3</v>
      </c>
      <c r="N7069" s="25">
        <v>0.25</v>
      </c>
      <c r="O7069" s="24">
        <v>2698.95</v>
      </c>
      <c r="P7069" s="26">
        <f t="shared" si="660"/>
        <v>0.14534019605942525</v>
      </c>
      <c r="Q7069" t="str">
        <f t="shared" si="661"/>
        <v>Low</v>
      </c>
      <c r="R7069" t="str">
        <f t="shared" si="662"/>
        <v>High</v>
      </c>
      <c r="S7069" s="23">
        <f t="shared" si="663"/>
        <v>2025</v>
      </c>
      <c r="T7069" s="23">
        <f t="shared" si="664"/>
        <v>1</v>
      </c>
      <c r="U7069" t="str">
        <f t="shared" si="665"/>
        <v>Jan-2025</v>
      </c>
    </row>
    <row r="7070" spans="1:21" x14ac:dyDescent="0.3">
      <c r="A7070" t="s">
        <v>9081</v>
      </c>
      <c r="B7070" s="22">
        <v>44989</v>
      </c>
      <c r="C7070" s="22">
        <v>44992</v>
      </c>
      <c r="D7070" s="23" t="s">
        <v>78</v>
      </c>
      <c r="E7070" s="23" t="s">
        <v>715</v>
      </c>
      <c r="F7070" s="23" t="s">
        <v>80</v>
      </c>
      <c r="G7070" s="23" t="s">
        <v>179</v>
      </c>
      <c r="H7070" s="23" t="s">
        <v>236</v>
      </c>
      <c r="I7070" s="23" t="s">
        <v>118</v>
      </c>
      <c r="J7070" s="23" t="s">
        <v>191</v>
      </c>
      <c r="K7070" s="23" t="s">
        <v>192</v>
      </c>
      <c r="L7070" s="24">
        <v>8238.92</v>
      </c>
      <c r="M7070">
        <v>4</v>
      </c>
      <c r="N7070" s="25">
        <v>0.1</v>
      </c>
      <c r="O7070" s="24">
        <v>2412.85</v>
      </c>
      <c r="P7070" s="26">
        <f t="shared" si="660"/>
        <v>0.29285998650308537</v>
      </c>
      <c r="Q7070" t="str">
        <f t="shared" si="661"/>
        <v>Medium</v>
      </c>
      <c r="R7070" t="str">
        <f t="shared" si="662"/>
        <v>Low</v>
      </c>
      <c r="S7070" s="23">
        <f t="shared" si="663"/>
        <v>2023</v>
      </c>
      <c r="T7070" s="23">
        <f t="shared" si="664"/>
        <v>3</v>
      </c>
      <c r="U7070" t="str">
        <f t="shared" si="665"/>
        <v>Mar-2023</v>
      </c>
    </row>
    <row r="7071" spans="1:21" x14ac:dyDescent="0.3">
      <c r="A7071" t="s">
        <v>9082</v>
      </c>
      <c r="B7071" s="22">
        <v>45003</v>
      </c>
      <c r="C7071" s="22">
        <v>45010</v>
      </c>
      <c r="D7071" s="23" t="s">
        <v>78</v>
      </c>
      <c r="E7071" s="23" t="s">
        <v>779</v>
      </c>
      <c r="F7071" s="23" t="s">
        <v>80</v>
      </c>
      <c r="G7071" s="23" t="s">
        <v>63</v>
      </c>
      <c r="H7071" s="23" t="s">
        <v>64</v>
      </c>
      <c r="I7071" s="23" t="s">
        <v>96</v>
      </c>
      <c r="J7071" s="23" t="s">
        <v>97</v>
      </c>
      <c r="K7071" s="23" t="s">
        <v>98</v>
      </c>
      <c r="L7071" s="24">
        <v>5559.7</v>
      </c>
      <c r="M7071">
        <v>2</v>
      </c>
      <c r="N7071" s="25">
        <v>0.25</v>
      </c>
      <c r="O7071" s="24">
        <v>1092.49</v>
      </c>
      <c r="P7071" s="26">
        <f t="shared" si="660"/>
        <v>0.1965016097990899</v>
      </c>
      <c r="Q7071" t="str">
        <f t="shared" si="661"/>
        <v>Low</v>
      </c>
      <c r="R7071" t="str">
        <f t="shared" si="662"/>
        <v>High</v>
      </c>
      <c r="S7071" s="23">
        <f t="shared" si="663"/>
        <v>2023</v>
      </c>
      <c r="T7071" s="23">
        <f t="shared" si="664"/>
        <v>3</v>
      </c>
      <c r="U7071" t="str">
        <f t="shared" si="665"/>
        <v>Mar-2023</v>
      </c>
    </row>
    <row r="7072" spans="1:21" x14ac:dyDescent="0.3">
      <c r="A7072" t="s">
        <v>9083</v>
      </c>
      <c r="B7072" s="22">
        <v>45317</v>
      </c>
      <c r="C7072" s="22">
        <v>45320</v>
      </c>
      <c r="D7072" s="23" t="s">
        <v>61</v>
      </c>
      <c r="E7072" s="23" t="s">
        <v>253</v>
      </c>
      <c r="F7072" s="23" t="s">
        <v>80</v>
      </c>
      <c r="G7072" s="23" t="s">
        <v>53</v>
      </c>
      <c r="H7072" s="23" t="s">
        <v>246</v>
      </c>
      <c r="I7072" s="23" t="s">
        <v>96</v>
      </c>
      <c r="J7072" s="23" t="s">
        <v>135</v>
      </c>
      <c r="K7072" s="23" t="s">
        <v>275</v>
      </c>
      <c r="L7072" s="24">
        <v>38286.65</v>
      </c>
      <c r="M7072">
        <v>5</v>
      </c>
      <c r="N7072" s="25">
        <v>0.25</v>
      </c>
      <c r="O7072" s="24">
        <v>5102.29</v>
      </c>
      <c r="P7072" s="26">
        <f t="shared" si="660"/>
        <v>0.13326551160783195</v>
      </c>
      <c r="Q7072" t="str">
        <f t="shared" si="661"/>
        <v>Low</v>
      </c>
      <c r="R7072" t="str">
        <f t="shared" si="662"/>
        <v>High</v>
      </c>
      <c r="S7072" s="23">
        <f t="shared" si="663"/>
        <v>2024</v>
      </c>
      <c r="T7072" s="23">
        <f t="shared" si="664"/>
        <v>1</v>
      </c>
      <c r="U7072" t="str">
        <f t="shared" si="665"/>
        <v>Jan-2024</v>
      </c>
    </row>
    <row r="7073" spans="1:21" x14ac:dyDescent="0.3">
      <c r="A7073" t="s">
        <v>9084</v>
      </c>
      <c r="B7073" s="22">
        <v>44572</v>
      </c>
      <c r="C7073" s="22">
        <v>44573</v>
      </c>
      <c r="D7073" s="23" t="s">
        <v>50</v>
      </c>
      <c r="E7073" s="23" t="s">
        <v>146</v>
      </c>
      <c r="F7073" s="23" t="s">
        <v>71</v>
      </c>
      <c r="G7073" s="23" t="s">
        <v>72</v>
      </c>
      <c r="H7073" s="23" t="s">
        <v>346</v>
      </c>
      <c r="I7073" s="23" t="s">
        <v>55</v>
      </c>
      <c r="J7073" s="23" t="s">
        <v>141</v>
      </c>
      <c r="K7073" s="23" t="s">
        <v>142</v>
      </c>
      <c r="L7073" s="24">
        <v>91755</v>
      </c>
      <c r="M7073">
        <v>9</v>
      </c>
      <c r="N7073" s="25">
        <v>0.25</v>
      </c>
      <c r="O7073" s="24">
        <v>19965.150000000001</v>
      </c>
      <c r="P7073" s="26">
        <f t="shared" si="660"/>
        <v>0.21759195684158902</v>
      </c>
      <c r="Q7073" t="str">
        <f t="shared" si="661"/>
        <v>Medium</v>
      </c>
      <c r="R7073" t="str">
        <f t="shared" si="662"/>
        <v>High</v>
      </c>
      <c r="S7073" s="23">
        <f t="shared" si="663"/>
        <v>2022</v>
      </c>
      <c r="T7073" s="23">
        <f t="shared" si="664"/>
        <v>1</v>
      </c>
      <c r="U7073" t="str">
        <f t="shared" si="665"/>
        <v>Jan-2022</v>
      </c>
    </row>
    <row r="7074" spans="1:21" x14ac:dyDescent="0.3">
      <c r="A7074" t="s">
        <v>9085</v>
      </c>
      <c r="B7074" s="22">
        <v>45342</v>
      </c>
      <c r="C7074" s="22">
        <v>45344</v>
      </c>
      <c r="D7074" s="23" t="s">
        <v>50</v>
      </c>
      <c r="E7074" s="23" t="s">
        <v>3266</v>
      </c>
      <c r="F7074" s="23" t="s">
        <v>52</v>
      </c>
      <c r="G7074" s="23" t="s">
        <v>179</v>
      </c>
      <c r="H7074" s="23" t="s">
        <v>180</v>
      </c>
      <c r="I7074" s="23" t="s">
        <v>96</v>
      </c>
      <c r="J7074" s="23" t="s">
        <v>97</v>
      </c>
      <c r="K7074" s="23" t="s">
        <v>416</v>
      </c>
      <c r="L7074" s="24">
        <v>28840.240000000002</v>
      </c>
      <c r="M7074">
        <v>8</v>
      </c>
      <c r="N7074" s="25">
        <v>0.25</v>
      </c>
      <c r="O7074" s="24">
        <v>5788.44</v>
      </c>
      <c r="P7074" s="26">
        <f t="shared" si="660"/>
        <v>0.20070706762495732</v>
      </c>
      <c r="Q7074" t="str">
        <f t="shared" si="661"/>
        <v>Medium</v>
      </c>
      <c r="R7074" t="str">
        <f t="shared" si="662"/>
        <v>High</v>
      </c>
      <c r="S7074" s="23">
        <f t="shared" si="663"/>
        <v>2024</v>
      </c>
      <c r="T7074" s="23">
        <f t="shared" si="664"/>
        <v>2</v>
      </c>
      <c r="U7074" t="str">
        <f t="shared" si="665"/>
        <v>Feb-2024</v>
      </c>
    </row>
    <row r="7075" spans="1:21" x14ac:dyDescent="0.3">
      <c r="A7075" t="s">
        <v>9086</v>
      </c>
      <c r="B7075" s="22">
        <v>44748</v>
      </c>
      <c r="C7075" s="22">
        <v>44751</v>
      </c>
      <c r="D7075" s="23" t="s">
        <v>61</v>
      </c>
      <c r="E7075" s="23" t="s">
        <v>652</v>
      </c>
      <c r="F7075" s="23" t="s">
        <v>71</v>
      </c>
      <c r="G7075" s="23" t="s">
        <v>53</v>
      </c>
      <c r="H7075" s="23" t="s">
        <v>110</v>
      </c>
      <c r="I7075" s="23" t="s">
        <v>118</v>
      </c>
      <c r="J7075" s="23" t="s">
        <v>191</v>
      </c>
      <c r="K7075" s="23" t="s">
        <v>192</v>
      </c>
      <c r="L7075" s="24">
        <v>86529.06</v>
      </c>
      <c r="M7075">
        <v>6</v>
      </c>
      <c r="N7075" s="25">
        <v>0.05</v>
      </c>
      <c r="O7075" s="24">
        <v>27662.560000000001</v>
      </c>
      <c r="P7075" s="26">
        <f t="shared" si="660"/>
        <v>0.31969098011696884</v>
      </c>
      <c r="Q7075" t="str">
        <f t="shared" si="661"/>
        <v>High</v>
      </c>
      <c r="R7075" t="str">
        <f t="shared" si="662"/>
        <v>Low</v>
      </c>
      <c r="S7075" s="23">
        <f t="shared" si="663"/>
        <v>2022</v>
      </c>
      <c r="T7075" s="23">
        <f t="shared" si="664"/>
        <v>7</v>
      </c>
      <c r="U7075" t="str">
        <f t="shared" si="665"/>
        <v>Jul-2022</v>
      </c>
    </row>
    <row r="7076" spans="1:21" x14ac:dyDescent="0.3">
      <c r="A7076" t="s">
        <v>9087</v>
      </c>
      <c r="B7076" s="22">
        <v>45275</v>
      </c>
      <c r="C7076" s="22">
        <v>45281</v>
      </c>
      <c r="D7076" s="23" t="s">
        <v>102</v>
      </c>
      <c r="E7076" s="23" t="s">
        <v>253</v>
      </c>
      <c r="F7076" s="23" t="s">
        <v>52</v>
      </c>
      <c r="G7076" s="23" t="s">
        <v>72</v>
      </c>
      <c r="H7076" s="23" t="s">
        <v>73</v>
      </c>
      <c r="I7076" s="23" t="s">
        <v>83</v>
      </c>
      <c r="J7076" s="23" t="s">
        <v>449</v>
      </c>
      <c r="K7076" s="23" t="s">
        <v>681</v>
      </c>
      <c r="L7076" s="24">
        <v>7831.17</v>
      </c>
      <c r="M7076">
        <v>3</v>
      </c>
      <c r="N7076" s="25">
        <v>0.15</v>
      </c>
      <c r="O7076" s="24">
        <v>2055.5300000000002</v>
      </c>
      <c r="P7076" s="26">
        <f t="shared" si="660"/>
        <v>0.26248057442246819</v>
      </c>
      <c r="Q7076" t="str">
        <f t="shared" si="661"/>
        <v>Medium</v>
      </c>
      <c r="R7076" t="str">
        <f t="shared" si="662"/>
        <v>Medium</v>
      </c>
      <c r="S7076" s="23">
        <f t="shared" si="663"/>
        <v>2023</v>
      </c>
      <c r="T7076" s="23">
        <f t="shared" si="664"/>
        <v>12</v>
      </c>
      <c r="U7076" t="str">
        <f t="shared" si="665"/>
        <v>Dec-2023</v>
      </c>
    </row>
    <row r="7077" spans="1:21" x14ac:dyDescent="0.3">
      <c r="A7077" t="s">
        <v>9088</v>
      </c>
      <c r="B7077" s="22">
        <v>45874</v>
      </c>
      <c r="C7077" s="22">
        <v>45879</v>
      </c>
      <c r="D7077" s="23" t="s">
        <v>61</v>
      </c>
      <c r="E7077" s="23" t="s">
        <v>1139</v>
      </c>
      <c r="F7077" s="23" t="s">
        <v>52</v>
      </c>
      <c r="G7077" s="23" t="s">
        <v>72</v>
      </c>
      <c r="H7077" s="23" t="s">
        <v>73</v>
      </c>
      <c r="I7077" s="23" t="s">
        <v>83</v>
      </c>
      <c r="J7077" s="23" t="s">
        <v>156</v>
      </c>
      <c r="K7077" s="23" t="s">
        <v>208</v>
      </c>
      <c r="L7077" s="24">
        <v>117608.6</v>
      </c>
      <c r="M7077">
        <v>10</v>
      </c>
      <c r="N7077" s="25">
        <v>0.1</v>
      </c>
      <c r="O7077" s="24">
        <v>30420.33</v>
      </c>
      <c r="P7077" s="26">
        <f t="shared" si="660"/>
        <v>0.25865736009101375</v>
      </c>
      <c r="Q7077" t="str">
        <f t="shared" si="661"/>
        <v>Medium</v>
      </c>
      <c r="R7077" t="str">
        <f t="shared" si="662"/>
        <v>Low</v>
      </c>
      <c r="S7077" s="23">
        <f t="shared" si="663"/>
        <v>2025</v>
      </c>
      <c r="T7077" s="23">
        <f t="shared" si="664"/>
        <v>8</v>
      </c>
      <c r="U7077" t="str">
        <f t="shared" si="665"/>
        <v>Aug-2025</v>
      </c>
    </row>
    <row r="7078" spans="1:21" x14ac:dyDescent="0.3">
      <c r="A7078" t="s">
        <v>9089</v>
      </c>
      <c r="B7078" s="22">
        <v>44795</v>
      </c>
      <c r="C7078" s="22">
        <v>44800</v>
      </c>
      <c r="D7078" s="23" t="s">
        <v>50</v>
      </c>
      <c r="E7078" s="23" t="s">
        <v>1884</v>
      </c>
      <c r="F7078" s="23" t="s">
        <v>80</v>
      </c>
      <c r="G7078" s="23" t="s">
        <v>53</v>
      </c>
      <c r="H7078" s="23" t="s">
        <v>246</v>
      </c>
      <c r="I7078" s="23" t="s">
        <v>118</v>
      </c>
      <c r="J7078" s="23" t="s">
        <v>191</v>
      </c>
      <c r="K7078" s="23" t="s">
        <v>192</v>
      </c>
      <c r="L7078" s="24">
        <v>8244.9599999999991</v>
      </c>
      <c r="M7078">
        <v>3</v>
      </c>
      <c r="N7078" s="25">
        <v>0.2</v>
      </c>
      <c r="O7078" s="24">
        <v>2035.82</v>
      </c>
      <c r="P7078" s="26">
        <f t="shared" si="660"/>
        <v>0.24691690438765018</v>
      </c>
      <c r="Q7078" t="str">
        <f t="shared" si="661"/>
        <v>Medium</v>
      </c>
      <c r="R7078" t="str">
        <f t="shared" si="662"/>
        <v>Medium</v>
      </c>
      <c r="S7078" s="23">
        <f t="shared" si="663"/>
        <v>2022</v>
      </c>
      <c r="T7078" s="23">
        <f t="shared" si="664"/>
        <v>8</v>
      </c>
      <c r="U7078" t="str">
        <f t="shared" si="665"/>
        <v>Aug-2022</v>
      </c>
    </row>
    <row r="7079" spans="1:21" x14ac:dyDescent="0.3">
      <c r="A7079" t="s">
        <v>9090</v>
      </c>
      <c r="B7079" s="22">
        <v>45829</v>
      </c>
      <c r="C7079" s="22">
        <v>45831</v>
      </c>
      <c r="D7079" s="23" t="s">
        <v>78</v>
      </c>
      <c r="E7079" s="23" t="s">
        <v>2386</v>
      </c>
      <c r="F7079" s="23" t="s">
        <v>71</v>
      </c>
      <c r="G7079" s="23" t="s">
        <v>81</v>
      </c>
      <c r="H7079" s="23" t="s">
        <v>82</v>
      </c>
      <c r="I7079" s="23" t="s">
        <v>118</v>
      </c>
      <c r="J7079" s="23" t="s">
        <v>119</v>
      </c>
      <c r="K7079" s="23" t="s">
        <v>120</v>
      </c>
      <c r="L7079" s="24">
        <v>7571.1</v>
      </c>
      <c r="M7079">
        <v>5</v>
      </c>
      <c r="N7079" s="25">
        <v>0</v>
      </c>
      <c r="O7079" s="24">
        <v>1503.57</v>
      </c>
      <c r="P7079" s="26">
        <f t="shared" si="660"/>
        <v>0.19859333518247016</v>
      </c>
      <c r="Q7079" t="str">
        <f t="shared" si="661"/>
        <v>Low</v>
      </c>
      <c r="R7079" t="str">
        <f t="shared" si="662"/>
        <v>None</v>
      </c>
      <c r="S7079" s="23">
        <f t="shared" si="663"/>
        <v>2025</v>
      </c>
      <c r="T7079" s="23">
        <f t="shared" si="664"/>
        <v>6</v>
      </c>
      <c r="U7079" t="str">
        <f t="shared" si="665"/>
        <v>Jun-2025</v>
      </c>
    </row>
    <row r="7080" spans="1:21" x14ac:dyDescent="0.3">
      <c r="A7080" t="s">
        <v>9091</v>
      </c>
      <c r="B7080" s="22">
        <v>45706</v>
      </c>
      <c r="C7080" s="22">
        <v>45711</v>
      </c>
      <c r="D7080" s="23" t="s">
        <v>102</v>
      </c>
      <c r="E7080" s="23" t="s">
        <v>2093</v>
      </c>
      <c r="F7080" s="23" t="s">
        <v>71</v>
      </c>
      <c r="G7080" s="23" t="s">
        <v>72</v>
      </c>
      <c r="H7080" s="23" t="s">
        <v>346</v>
      </c>
      <c r="I7080" s="23" t="s">
        <v>55</v>
      </c>
      <c r="J7080" s="23" t="s">
        <v>141</v>
      </c>
      <c r="K7080" s="23" t="s">
        <v>978</v>
      </c>
      <c r="L7080" s="24">
        <v>38444.129999999997</v>
      </c>
      <c r="M7080">
        <v>9</v>
      </c>
      <c r="N7080" s="25">
        <v>0.25</v>
      </c>
      <c r="O7080" s="24">
        <v>7989.16</v>
      </c>
      <c r="P7080" s="26">
        <f t="shared" si="660"/>
        <v>0.20781221996700147</v>
      </c>
      <c r="Q7080" t="str">
        <f t="shared" si="661"/>
        <v>Medium</v>
      </c>
      <c r="R7080" t="str">
        <f t="shared" si="662"/>
        <v>High</v>
      </c>
      <c r="S7080" s="23">
        <f t="shared" si="663"/>
        <v>2025</v>
      </c>
      <c r="T7080" s="23">
        <f t="shared" si="664"/>
        <v>2</v>
      </c>
      <c r="U7080" t="str">
        <f t="shared" si="665"/>
        <v>Feb-2025</v>
      </c>
    </row>
    <row r="7081" spans="1:21" x14ac:dyDescent="0.3">
      <c r="A7081" t="s">
        <v>9092</v>
      </c>
      <c r="B7081" s="22">
        <v>45593</v>
      </c>
      <c r="C7081" s="22">
        <v>45598</v>
      </c>
      <c r="D7081" s="23" t="s">
        <v>102</v>
      </c>
      <c r="E7081" s="23" t="s">
        <v>1085</v>
      </c>
      <c r="F7081" s="23" t="s">
        <v>80</v>
      </c>
      <c r="G7081" s="23" t="s">
        <v>81</v>
      </c>
      <c r="H7081" s="23" t="s">
        <v>284</v>
      </c>
      <c r="I7081" s="23" t="s">
        <v>55</v>
      </c>
      <c r="J7081" s="23" t="s">
        <v>56</v>
      </c>
      <c r="K7081" s="23" t="s">
        <v>151</v>
      </c>
      <c r="L7081" s="24">
        <v>38089.919999999998</v>
      </c>
      <c r="M7081">
        <v>4</v>
      </c>
      <c r="N7081" s="25">
        <v>0.15</v>
      </c>
      <c r="O7081" s="24">
        <v>11959.91</v>
      </c>
      <c r="P7081" s="26">
        <f t="shared" si="660"/>
        <v>0.31399147070931105</v>
      </c>
      <c r="Q7081" t="str">
        <f t="shared" si="661"/>
        <v>High</v>
      </c>
      <c r="R7081" t="str">
        <f t="shared" si="662"/>
        <v>Medium</v>
      </c>
      <c r="S7081" s="23">
        <f t="shared" si="663"/>
        <v>2024</v>
      </c>
      <c r="T7081" s="23">
        <f t="shared" si="664"/>
        <v>10</v>
      </c>
      <c r="U7081" t="str">
        <f t="shared" si="665"/>
        <v>Oct-2024</v>
      </c>
    </row>
    <row r="7082" spans="1:21" x14ac:dyDescent="0.3">
      <c r="A7082" t="s">
        <v>9093</v>
      </c>
      <c r="B7082" s="22">
        <v>44859</v>
      </c>
      <c r="C7082" s="22">
        <v>44866</v>
      </c>
      <c r="D7082" s="23" t="s">
        <v>102</v>
      </c>
      <c r="E7082" s="23" t="s">
        <v>1244</v>
      </c>
      <c r="F7082" s="23" t="s">
        <v>80</v>
      </c>
      <c r="G7082" s="23" t="s">
        <v>63</v>
      </c>
      <c r="H7082" s="23" t="s">
        <v>172</v>
      </c>
      <c r="I7082" s="23" t="s">
        <v>96</v>
      </c>
      <c r="J7082" s="23" t="s">
        <v>135</v>
      </c>
      <c r="K7082" s="23" t="s">
        <v>395</v>
      </c>
      <c r="L7082" s="24">
        <v>9057.2800000000007</v>
      </c>
      <c r="M7082">
        <v>2</v>
      </c>
      <c r="N7082" s="25">
        <v>0.2</v>
      </c>
      <c r="O7082" s="24">
        <v>2238.9299999999998</v>
      </c>
      <c r="P7082" s="26">
        <f t="shared" si="660"/>
        <v>0.2471967301441492</v>
      </c>
      <c r="Q7082" t="str">
        <f t="shared" si="661"/>
        <v>Medium</v>
      </c>
      <c r="R7082" t="str">
        <f t="shared" si="662"/>
        <v>Medium</v>
      </c>
      <c r="S7082" s="23">
        <f t="shared" si="663"/>
        <v>2022</v>
      </c>
      <c r="T7082" s="23">
        <f t="shared" si="664"/>
        <v>10</v>
      </c>
      <c r="U7082" t="str">
        <f t="shared" si="665"/>
        <v>Oct-2022</v>
      </c>
    </row>
    <row r="7083" spans="1:21" x14ac:dyDescent="0.3">
      <c r="A7083" t="s">
        <v>9094</v>
      </c>
      <c r="B7083" s="22">
        <v>45889</v>
      </c>
      <c r="C7083" s="22">
        <v>45893</v>
      </c>
      <c r="D7083" s="23" t="s">
        <v>50</v>
      </c>
      <c r="E7083" s="23" t="s">
        <v>2201</v>
      </c>
      <c r="F7083" s="23" t="s">
        <v>52</v>
      </c>
      <c r="G7083" s="23" t="s">
        <v>63</v>
      </c>
      <c r="H7083" s="23" t="s">
        <v>202</v>
      </c>
      <c r="I7083" s="23" t="s">
        <v>96</v>
      </c>
      <c r="J7083" s="23" t="s">
        <v>97</v>
      </c>
      <c r="K7083" s="23" t="s">
        <v>416</v>
      </c>
      <c r="L7083" s="24">
        <v>19831.32</v>
      </c>
      <c r="M7083">
        <v>2</v>
      </c>
      <c r="N7083" s="25">
        <v>0.15</v>
      </c>
      <c r="O7083" s="24">
        <v>6415.27</v>
      </c>
      <c r="P7083" s="26">
        <f t="shared" si="660"/>
        <v>0.32349183009502142</v>
      </c>
      <c r="Q7083" t="str">
        <f t="shared" si="661"/>
        <v>High</v>
      </c>
      <c r="R7083" t="str">
        <f t="shared" si="662"/>
        <v>Medium</v>
      </c>
      <c r="S7083" s="23">
        <f t="shared" si="663"/>
        <v>2025</v>
      </c>
      <c r="T7083" s="23">
        <f t="shared" si="664"/>
        <v>8</v>
      </c>
      <c r="U7083" t="str">
        <f t="shared" si="665"/>
        <v>Aug-2025</v>
      </c>
    </row>
    <row r="7084" spans="1:21" x14ac:dyDescent="0.3">
      <c r="A7084" t="s">
        <v>9095</v>
      </c>
      <c r="B7084" s="22">
        <v>44823</v>
      </c>
      <c r="C7084" s="22">
        <v>44827</v>
      </c>
      <c r="D7084" s="23" t="s">
        <v>102</v>
      </c>
      <c r="E7084" s="23" t="s">
        <v>1367</v>
      </c>
      <c r="F7084" s="23" t="s">
        <v>80</v>
      </c>
      <c r="G7084" s="23" t="s">
        <v>72</v>
      </c>
      <c r="H7084" s="23" t="s">
        <v>104</v>
      </c>
      <c r="I7084" s="23" t="s">
        <v>83</v>
      </c>
      <c r="J7084" s="23" t="s">
        <v>379</v>
      </c>
      <c r="K7084" s="23" t="s">
        <v>716</v>
      </c>
      <c r="L7084" s="24">
        <v>31653.4</v>
      </c>
      <c r="M7084">
        <v>10</v>
      </c>
      <c r="N7084" s="25">
        <v>0.2</v>
      </c>
      <c r="O7084" s="24">
        <v>9590.3799999999992</v>
      </c>
      <c r="P7084" s="26">
        <f t="shared" si="660"/>
        <v>0.30298103837186524</v>
      </c>
      <c r="Q7084" t="str">
        <f t="shared" si="661"/>
        <v>High</v>
      </c>
      <c r="R7084" t="str">
        <f t="shared" si="662"/>
        <v>Medium</v>
      </c>
      <c r="S7084" s="23">
        <f t="shared" si="663"/>
        <v>2022</v>
      </c>
      <c r="T7084" s="23">
        <f t="shared" si="664"/>
        <v>9</v>
      </c>
      <c r="U7084" t="str">
        <f t="shared" si="665"/>
        <v>Sep-2022</v>
      </c>
    </row>
    <row r="7085" spans="1:21" x14ac:dyDescent="0.3">
      <c r="A7085" t="s">
        <v>9096</v>
      </c>
      <c r="B7085" s="22">
        <v>44651</v>
      </c>
      <c r="C7085" s="22">
        <v>44655</v>
      </c>
      <c r="D7085" s="23" t="s">
        <v>61</v>
      </c>
      <c r="E7085" s="23" t="s">
        <v>966</v>
      </c>
      <c r="F7085" s="23" t="s">
        <v>71</v>
      </c>
      <c r="G7085" s="23" t="s">
        <v>63</v>
      </c>
      <c r="H7085" s="23" t="s">
        <v>202</v>
      </c>
      <c r="I7085" s="23" t="s">
        <v>55</v>
      </c>
      <c r="J7085" s="23" t="s">
        <v>65</v>
      </c>
      <c r="K7085" s="23" t="s">
        <v>130</v>
      </c>
      <c r="L7085" s="24">
        <v>69541.440000000002</v>
      </c>
      <c r="M7085">
        <v>8</v>
      </c>
      <c r="N7085" s="25">
        <v>0.2</v>
      </c>
      <c r="O7085" s="24">
        <v>15419.64</v>
      </c>
      <c r="P7085" s="26">
        <f t="shared" si="660"/>
        <v>0.22173311337815263</v>
      </c>
      <c r="Q7085" t="str">
        <f t="shared" si="661"/>
        <v>Medium</v>
      </c>
      <c r="R7085" t="str">
        <f t="shared" si="662"/>
        <v>Medium</v>
      </c>
      <c r="S7085" s="23">
        <f t="shared" si="663"/>
        <v>2022</v>
      </c>
      <c r="T7085" s="23">
        <f t="shared" si="664"/>
        <v>3</v>
      </c>
      <c r="U7085" t="str">
        <f t="shared" si="665"/>
        <v>Mar-2022</v>
      </c>
    </row>
    <row r="7086" spans="1:21" x14ac:dyDescent="0.3">
      <c r="A7086" t="s">
        <v>9097</v>
      </c>
      <c r="B7086" s="22">
        <v>45838</v>
      </c>
      <c r="C7086" s="22">
        <v>45840</v>
      </c>
      <c r="D7086" s="23" t="s">
        <v>61</v>
      </c>
      <c r="E7086" s="23" t="s">
        <v>2218</v>
      </c>
      <c r="F7086" s="23" t="s">
        <v>52</v>
      </c>
      <c r="G7086" s="23" t="s">
        <v>179</v>
      </c>
      <c r="H7086" s="23" t="s">
        <v>180</v>
      </c>
      <c r="I7086" s="23" t="s">
        <v>118</v>
      </c>
      <c r="J7086" s="23" t="s">
        <v>303</v>
      </c>
      <c r="K7086" s="23" t="s">
        <v>421</v>
      </c>
      <c r="L7086" s="24">
        <v>83258.64</v>
      </c>
      <c r="M7086">
        <v>8</v>
      </c>
      <c r="N7086" s="25">
        <v>0</v>
      </c>
      <c r="O7086" s="24">
        <v>31349.93</v>
      </c>
      <c r="P7086" s="26">
        <f t="shared" si="660"/>
        <v>0.37653665733670405</v>
      </c>
      <c r="Q7086" t="str">
        <f t="shared" si="661"/>
        <v>High</v>
      </c>
      <c r="R7086" t="str">
        <f t="shared" si="662"/>
        <v>None</v>
      </c>
      <c r="S7086" s="23">
        <f t="shared" si="663"/>
        <v>2025</v>
      </c>
      <c r="T7086" s="23">
        <f t="shared" si="664"/>
        <v>6</v>
      </c>
      <c r="U7086" t="str">
        <f t="shared" si="665"/>
        <v>Jun-2025</v>
      </c>
    </row>
    <row r="7087" spans="1:21" x14ac:dyDescent="0.3">
      <c r="A7087" t="s">
        <v>9098</v>
      </c>
      <c r="B7087" s="22">
        <v>45143</v>
      </c>
      <c r="C7087" s="22">
        <v>45150</v>
      </c>
      <c r="D7087" s="23" t="s">
        <v>50</v>
      </c>
      <c r="E7087" s="23" t="s">
        <v>1232</v>
      </c>
      <c r="F7087" s="23" t="s">
        <v>71</v>
      </c>
      <c r="G7087" s="23" t="s">
        <v>53</v>
      </c>
      <c r="H7087" s="23" t="s">
        <v>110</v>
      </c>
      <c r="I7087" s="23" t="s">
        <v>83</v>
      </c>
      <c r="J7087" s="23" t="s">
        <v>84</v>
      </c>
      <c r="K7087" s="23" t="s">
        <v>125</v>
      </c>
      <c r="L7087" s="24">
        <v>27746.5</v>
      </c>
      <c r="M7087">
        <v>2</v>
      </c>
      <c r="N7087" s="25">
        <v>0.1</v>
      </c>
      <c r="O7087" s="24">
        <v>8108.26</v>
      </c>
      <c r="P7087" s="26">
        <f t="shared" si="660"/>
        <v>0.29222640693420793</v>
      </c>
      <c r="Q7087" t="str">
        <f t="shared" si="661"/>
        <v>Medium</v>
      </c>
      <c r="R7087" t="str">
        <f t="shared" si="662"/>
        <v>Low</v>
      </c>
      <c r="S7087" s="23">
        <f t="shared" si="663"/>
        <v>2023</v>
      </c>
      <c r="T7087" s="23">
        <f t="shared" si="664"/>
        <v>8</v>
      </c>
      <c r="U7087" t="str">
        <f t="shared" si="665"/>
        <v>Aug-2023</v>
      </c>
    </row>
    <row r="7088" spans="1:21" x14ac:dyDescent="0.3">
      <c r="A7088" t="s">
        <v>9099</v>
      </c>
      <c r="B7088" s="22">
        <v>45673</v>
      </c>
      <c r="C7088" s="22">
        <v>45674</v>
      </c>
      <c r="D7088" s="23" t="s">
        <v>50</v>
      </c>
      <c r="E7088" s="23" t="s">
        <v>2137</v>
      </c>
      <c r="F7088" s="23" t="s">
        <v>80</v>
      </c>
      <c r="G7088" s="23" t="s">
        <v>179</v>
      </c>
      <c r="H7088" s="23" t="s">
        <v>180</v>
      </c>
      <c r="I7088" s="23" t="s">
        <v>83</v>
      </c>
      <c r="J7088" s="23" t="s">
        <v>379</v>
      </c>
      <c r="K7088" s="23" t="s">
        <v>562</v>
      </c>
      <c r="L7088" s="24">
        <v>93173.68</v>
      </c>
      <c r="M7088">
        <v>8</v>
      </c>
      <c r="N7088" s="25">
        <v>0.2</v>
      </c>
      <c r="O7088" s="24">
        <v>18848.060000000001</v>
      </c>
      <c r="P7088" s="26">
        <f t="shared" si="660"/>
        <v>0.20228953069150002</v>
      </c>
      <c r="Q7088" t="str">
        <f t="shared" si="661"/>
        <v>Medium</v>
      </c>
      <c r="R7088" t="str">
        <f t="shared" si="662"/>
        <v>Medium</v>
      </c>
      <c r="S7088" s="23">
        <f t="shared" si="663"/>
        <v>2025</v>
      </c>
      <c r="T7088" s="23">
        <f t="shared" si="664"/>
        <v>1</v>
      </c>
      <c r="U7088" t="str">
        <f t="shared" si="665"/>
        <v>Jan-2025</v>
      </c>
    </row>
    <row r="7089" spans="1:21" x14ac:dyDescent="0.3">
      <c r="A7089" t="s">
        <v>9100</v>
      </c>
      <c r="B7089" s="22">
        <v>45142</v>
      </c>
      <c r="C7089" s="22">
        <v>45146</v>
      </c>
      <c r="D7089" s="23" t="s">
        <v>78</v>
      </c>
      <c r="E7089" s="23" t="s">
        <v>2386</v>
      </c>
      <c r="F7089" s="23" t="s">
        <v>80</v>
      </c>
      <c r="G7089" s="23" t="s">
        <v>53</v>
      </c>
      <c r="H7089" s="23" t="s">
        <v>110</v>
      </c>
      <c r="I7089" s="23" t="s">
        <v>96</v>
      </c>
      <c r="J7089" s="23" t="s">
        <v>111</v>
      </c>
      <c r="K7089" s="23" t="s">
        <v>112</v>
      </c>
      <c r="L7089" s="24">
        <v>5439.15</v>
      </c>
      <c r="M7089">
        <v>3</v>
      </c>
      <c r="N7089" s="25">
        <v>0.05</v>
      </c>
      <c r="O7089" s="24">
        <v>1599.94</v>
      </c>
      <c r="P7089" s="26">
        <f t="shared" si="660"/>
        <v>0.29415257898752567</v>
      </c>
      <c r="Q7089" t="str">
        <f t="shared" si="661"/>
        <v>Medium</v>
      </c>
      <c r="R7089" t="str">
        <f t="shared" si="662"/>
        <v>Low</v>
      </c>
      <c r="S7089" s="23">
        <f t="shared" si="663"/>
        <v>2023</v>
      </c>
      <c r="T7089" s="23">
        <f t="shared" si="664"/>
        <v>8</v>
      </c>
      <c r="U7089" t="str">
        <f t="shared" si="665"/>
        <v>Aug-2023</v>
      </c>
    </row>
    <row r="7090" spans="1:21" x14ac:dyDescent="0.3">
      <c r="A7090" t="s">
        <v>9101</v>
      </c>
      <c r="B7090" s="22">
        <v>45128</v>
      </c>
      <c r="C7090" s="22">
        <v>45134</v>
      </c>
      <c r="D7090" s="23" t="s">
        <v>50</v>
      </c>
      <c r="E7090" s="23" t="s">
        <v>2218</v>
      </c>
      <c r="F7090" s="23" t="s">
        <v>80</v>
      </c>
      <c r="G7090" s="23" t="s">
        <v>63</v>
      </c>
      <c r="H7090" s="23" t="s">
        <v>213</v>
      </c>
      <c r="I7090" s="23" t="s">
        <v>83</v>
      </c>
      <c r="J7090" s="23" t="s">
        <v>379</v>
      </c>
      <c r="K7090" s="23" t="s">
        <v>716</v>
      </c>
      <c r="L7090" s="24">
        <v>44410.6</v>
      </c>
      <c r="M7090">
        <v>4</v>
      </c>
      <c r="N7090" s="25">
        <v>0.2</v>
      </c>
      <c r="O7090" s="24">
        <v>13988.1</v>
      </c>
      <c r="P7090" s="26">
        <f t="shared" si="660"/>
        <v>0.31497210125510577</v>
      </c>
      <c r="Q7090" t="str">
        <f t="shared" si="661"/>
        <v>High</v>
      </c>
      <c r="R7090" t="str">
        <f t="shared" si="662"/>
        <v>Medium</v>
      </c>
      <c r="S7090" s="23">
        <f t="shared" si="663"/>
        <v>2023</v>
      </c>
      <c r="T7090" s="23">
        <f t="shared" si="664"/>
        <v>7</v>
      </c>
      <c r="U7090" t="str">
        <f t="shared" si="665"/>
        <v>Jul-2023</v>
      </c>
    </row>
    <row r="7091" spans="1:21" x14ac:dyDescent="0.3">
      <c r="A7091" t="s">
        <v>9102</v>
      </c>
      <c r="B7091" s="22">
        <v>44959</v>
      </c>
      <c r="C7091" s="22">
        <v>44963</v>
      </c>
      <c r="D7091" s="23" t="s">
        <v>61</v>
      </c>
      <c r="E7091" s="23" t="s">
        <v>889</v>
      </c>
      <c r="F7091" s="23" t="s">
        <v>71</v>
      </c>
      <c r="G7091" s="23" t="s">
        <v>63</v>
      </c>
      <c r="H7091" s="23" t="s">
        <v>213</v>
      </c>
      <c r="I7091" s="23" t="s">
        <v>83</v>
      </c>
      <c r="J7091" s="23" t="s">
        <v>84</v>
      </c>
      <c r="K7091" s="23" t="s">
        <v>125</v>
      </c>
      <c r="L7091" s="24">
        <v>89208.72</v>
      </c>
      <c r="M7091">
        <v>9</v>
      </c>
      <c r="N7091" s="25">
        <v>0.2</v>
      </c>
      <c r="O7091" s="24">
        <v>27543.17</v>
      </c>
      <c r="P7091" s="26">
        <f t="shared" si="660"/>
        <v>0.30874975002443705</v>
      </c>
      <c r="Q7091" t="str">
        <f t="shared" si="661"/>
        <v>High</v>
      </c>
      <c r="R7091" t="str">
        <f t="shared" si="662"/>
        <v>Medium</v>
      </c>
      <c r="S7091" s="23">
        <f t="shared" si="663"/>
        <v>2023</v>
      </c>
      <c r="T7091" s="23">
        <f t="shared" si="664"/>
        <v>2</v>
      </c>
      <c r="U7091" t="str">
        <f t="shared" si="665"/>
        <v>Feb-2023</v>
      </c>
    </row>
    <row r="7092" spans="1:21" x14ac:dyDescent="0.3">
      <c r="A7092" t="s">
        <v>9103</v>
      </c>
      <c r="B7092" s="22">
        <v>45358</v>
      </c>
      <c r="C7092" s="22">
        <v>45365</v>
      </c>
      <c r="D7092" s="23" t="s">
        <v>78</v>
      </c>
      <c r="E7092" s="23" t="s">
        <v>1952</v>
      </c>
      <c r="F7092" s="23" t="s">
        <v>80</v>
      </c>
      <c r="G7092" s="23" t="s">
        <v>63</v>
      </c>
      <c r="H7092" s="23" t="s">
        <v>202</v>
      </c>
      <c r="I7092" s="23" t="s">
        <v>83</v>
      </c>
      <c r="J7092" s="23" t="s">
        <v>156</v>
      </c>
      <c r="K7092" s="23" t="s">
        <v>285</v>
      </c>
      <c r="L7092" s="24">
        <v>4992.78</v>
      </c>
      <c r="M7092">
        <v>1</v>
      </c>
      <c r="N7092" s="25">
        <v>0.25</v>
      </c>
      <c r="O7092" s="24">
        <v>664.21</v>
      </c>
      <c r="P7092" s="26">
        <f t="shared" si="660"/>
        <v>0.13303410124219375</v>
      </c>
      <c r="Q7092" t="str">
        <f t="shared" si="661"/>
        <v>Low</v>
      </c>
      <c r="R7092" t="str">
        <f t="shared" si="662"/>
        <v>High</v>
      </c>
      <c r="S7092" s="23">
        <f t="shared" si="663"/>
        <v>2024</v>
      </c>
      <c r="T7092" s="23">
        <f t="shared" si="664"/>
        <v>3</v>
      </c>
      <c r="U7092" t="str">
        <f t="shared" si="665"/>
        <v>Mar-2024</v>
      </c>
    </row>
    <row r="7093" spans="1:21" x14ac:dyDescent="0.3">
      <c r="A7093" t="s">
        <v>9104</v>
      </c>
      <c r="B7093" s="22">
        <v>45469</v>
      </c>
      <c r="C7093" s="22">
        <v>45471</v>
      </c>
      <c r="D7093" s="23" t="s">
        <v>102</v>
      </c>
      <c r="E7093" s="23" t="s">
        <v>1229</v>
      </c>
      <c r="F7093" s="23" t="s">
        <v>52</v>
      </c>
      <c r="G7093" s="23" t="s">
        <v>81</v>
      </c>
      <c r="H7093" s="23" t="s">
        <v>186</v>
      </c>
      <c r="I7093" s="23" t="s">
        <v>118</v>
      </c>
      <c r="J7093" s="23" t="s">
        <v>191</v>
      </c>
      <c r="K7093" s="23" t="s">
        <v>290</v>
      </c>
      <c r="L7093" s="24">
        <v>83474.960000000006</v>
      </c>
      <c r="M7093">
        <v>8</v>
      </c>
      <c r="N7093" s="25">
        <v>0.2</v>
      </c>
      <c r="O7093" s="24">
        <v>16913.490000000002</v>
      </c>
      <c r="P7093" s="26">
        <f t="shared" si="660"/>
        <v>0.20261752745973163</v>
      </c>
      <c r="Q7093" t="str">
        <f t="shared" si="661"/>
        <v>Medium</v>
      </c>
      <c r="R7093" t="str">
        <f t="shared" si="662"/>
        <v>Medium</v>
      </c>
      <c r="S7093" s="23">
        <f t="shared" si="663"/>
        <v>2024</v>
      </c>
      <c r="T7093" s="23">
        <f t="shared" si="664"/>
        <v>6</v>
      </c>
      <c r="U7093" t="str">
        <f t="shared" si="665"/>
        <v>Jun-2024</v>
      </c>
    </row>
    <row r="7094" spans="1:21" x14ac:dyDescent="0.3">
      <c r="A7094" t="s">
        <v>9105</v>
      </c>
      <c r="B7094" s="22">
        <v>44710</v>
      </c>
      <c r="C7094" s="22">
        <v>44717</v>
      </c>
      <c r="D7094" s="23" t="s">
        <v>50</v>
      </c>
      <c r="E7094" s="23" t="s">
        <v>1192</v>
      </c>
      <c r="F7094" s="23" t="s">
        <v>52</v>
      </c>
      <c r="G7094" s="23" t="s">
        <v>179</v>
      </c>
      <c r="H7094" s="23" t="s">
        <v>180</v>
      </c>
      <c r="I7094" s="23" t="s">
        <v>55</v>
      </c>
      <c r="J7094" s="23" t="s">
        <v>141</v>
      </c>
      <c r="K7094" s="23" t="s">
        <v>241</v>
      </c>
      <c r="L7094" s="24">
        <v>129303.3</v>
      </c>
      <c r="M7094">
        <v>10</v>
      </c>
      <c r="N7094" s="25">
        <v>0.15</v>
      </c>
      <c r="O7094" s="24">
        <v>38696.730000000003</v>
      </c>
      <c r="P7094" s="26">
        <f t="shared" si="660"/>
        <v>0.29927101628496722</v>
      </c>
      <c r="Q7094" t="str">
        <f t="shared" si="661"/>
        <v>Medium</v>
      </c>
      <c r="R7094" t="str">
        <f t="shared" si="662"/>
        <v>Medium</v>
      </c>
      <c r="S7094" s="23">
        <f t="shared" si="663"/>
        <v>2022</v>
      </c>
      <c r="T7094" s="23">
        <f t="shared" si="664"/>
        <v>5</v>
      </c>
      <c r="U7094" t="str">
        <f t="shared" si="665"/>
        <v>May-2022</v>
      </c>
    </row>
    <row r="7095" spans="1:21" x14ac:dyDescent="0.3">
      <c r="A7095" t="s">
        <v>9106</v>
      </c>
      <c r="B7095" s="22">
        <v>45157</v>
      </c>
      <c r="C7095" s="22">
        <v>45159</v>
      </c>
      <c r="D7095" s="23" t="s">
        <v>78</v>
      </c>
      <c r="E7095" s="23" t="s">
        <v>1501</v>
      </c>
      <c r="F7095" s="23" t="s">
        <v>52</v>
      </c>
      <c r="G7095" s="23" t="s">
        <v>81</v>
      </c>
      <c r="H7095" s="23" t="s">
        <v>284</v>
      </c>
      <c r="I7095" s="23" t="s">
        <v>118</v>
      </c>
      <c r="J7095" s="23" t="s">
        <v>191</v>
      </c>
      <c r="K7095" s="23" t="s">
        <v>290</v>
      </c>
      <c r="L7095" s="24">
        <v>76874.28</v>
      </c>
      <c r="M7095">
        <v>6</v>
      </c>
      <c r="N7095" s="25">
        <v>0.2</v>
      </c>
      <c r="O7095" s="24">
        <v>18122.82</v>
      </c>
      <c r="P7095" s="26">
        <f t="shared" si="660"/>
        <v>0.23574620796448434</v>
      </c>
      <c r="Q7095" t="str">
        <f t="shared" si="661"/>
        <v>Medium</v>
      </c>
      <c r="R7095" t="str">
        <f t="shared" si="662"/>
        <v>Medium</v>
      </c>
      <c r="S7095" s="23">
        <f t="shared" si="663"/>
        <v>2023</v>
      </c>
      <c r="T7095" s="23">
        <f t="shared" si="664"/>
        <v>8</v>
      </c>
      <c r="U7095" t="str">
        <f t="shared" si="665"/>
        <v>Aug-2023</v>
      </c>
    </row>
    <row r="7096" spans="1:21" x14ac:dyDescent="0.3">
      <c r="A7096" t="s">
        <v>9107</v>
      </c>
      <c r="B7096" s="22">
        <v>45360</v>
      </c>
      <c r="C7096" s="22">
        <v>45361</v>
      </c>
      <c r="D7096" s="23" t="s">
        <v>50</v>
      </c>
      <c r="E7096" s="23" t="s">
        <v>2241</v>
      </c>
      <c r="F7096" s="23" t="s">
        <v>80</v>
      </c>
      <c r="G7096" s="23" t="s">
        <v>63</v>
      </c>
      <c r="H7096" s="23" t="s">
        <v>64</v>
      </c>
      <c r="I7096" s="23" t="s">
        <v>55</v>
      </c>
      <c r="J7096" s="23" t="s">
        <v>141</v>
      </c>
      <c r="K7096" s="23" t="s">
        <v>241</v>
      </c>
      <c r="L7096" s="24">
        <v>30991.4</v>
      </c>
      <c r="M7096">
        <v>10</v>
      </c>
      <c r="N7096" s="25">
        <v>0.25</v>
      </c>
      <c r="O7096" s="24">
        <v>5229.7299999999996</v>
      </c>
      <c r="P7096" s="26">
        <f t="shared" si="660"/>
        <v>0.16874778164264922</v>
      </c>
      <c r="Q7096" t="str">
        <f t="shared" si="661"/>
        <v>Low</v>
      </c>
      <c r="R7096" t="str">
        <f t="shared" si="662"/>
        <v>High</v>
      </c>
      <c r="S7096" s="23">
        <f t="shared" si="663"/>
        <v>2024</v>
      </c>
      <c r="T7096" s="23">
        <f t="shared" si="664"/>
        <v>3</v>
      </c>
      <c r="U7096" t="str">
        <f t="shared" si="665"/>
        <v>Mar-2024</v>
      </c>
    </row>
    <row r="7097" spans="1:21" x14ac:dyDescent="0.3">
      <c r="A7097" t="s">
        <v>9108</v>
      </c>
      <c r="B7097" s="22">
        <v>44667</v>
      </c>
      <c r="C7097" s="22">
        <v>44674</v>
      </c>
      <c r="D7097" s="23" t="s">
        <v>78</v>
      </c>
      <c r="E7097" s="23" t="s">
        <v>730</v>
      </c>
      <c r="F7097" s="23" t="s">
        <v>71</v>
      </c>
      <c r="G7097" s="23" t="s">
        <v>53</v>
      </c>
      <c r="H7097" s="23" t="s">
        <v>54</v>
      </c>
      <c r="I7097" s="23" t="s">
        <v>118</v>
      </c>
      <c r="J7097" s="23" t="s">
        <v>191</v>
      </c>
      <c r="K7097" s="23" t="s">
        <v>192</v>
      </c>
      <c r="L7097" s="24">
        <v>3887.66</v>
      </c>
      <c r="M7097">
        <v>1</v>
      </c>
      <c r="N7097" s="25">
        <v>0.25</v>
      </c>
      <c r="O7097" s="24">
        <v>884.42</v>
      </c>
      <c r="P7097" s="26">
        <f t="shared" si="660"/>
        <v>0.22749417387322965</v>
      </c>
      <c r="Q7097" t="str">
        <f t="shared" si="661"/>
        <v>Medium</v>
      </c>
      <c r="R7097" t="str">
        <f t="shared" si="662"/>
        <v>High</v>
      </c>
      <c r="S7097" s="23">
        <f t="shared" si="663"/>
        <v>2022</v>
      </c>
      <c r="T7097" s="23">
        <f t="shared" si="664"/>
        <v>4</v>
      </c>
      <c r="U7097" t="str">
        <f t="shared" si="665"/>
        <v>Apr-2022</v>
      </c>
    </row>
    <row r="7098" spans="1:21" x14ac:dyDescent="0.3">
      <c r="A7098" t="s">
        <v>9109</v>
      </c>
      <c r="B7098" s="22">
        <v>44860</v>
      </c>
      <c r="C7098" s="22">
        <v>44864</v>
      </c>
      <c r="D7098" s="23" t="s">
        <v>78</v>
      </c>
      <c r="E7098" s="23" t="s">
        <v>217</v>
      </c>
      <c r="F7098" s="23" t="s">
        <v>71</v>
      </c>
      <c r="G7098" s="23" t="s">
        <v>72</v>
      </c>
      <c r="H7098" s="23" t="s">
        <v>346</v>
      </c>
      <c r="I7098" s="23" t="s">
        <v>118</v>
      </c>
      <c r="J7098" s="23" t="s">
        <v>303</v>
      </c>
      <c r="K7098" s="23" t="s">
        <v>491</v>
      </c>
      <c r="L7098" s="24">
        <v>39133.9</v>
      </c>
      <c r="M7098">
        <v>10</v>
      </c>
      <c r="N7098" s="25">
        <v>0.05</v>
      </c>
      <c r="O7098" s="24">
        <v>14844.49</v>
      </c>
      <c r="P7098" s="26">
        <f t="shared" si="660"/>
        <v>0.37932559749986583</v>
      </c>
      <c r="Q7098" t="str">
        <f t="shared" si="661"/>
        <v>High</v>
      </c>
      <c r="R7098" t="str">
        <f t="shared" si="662"/>
        <v>Low</v>
      </c>
      <c r="S7098" s="23">
        <f t="shared" si="663"/>
        <v>2022</v>
      </c>
      <c r="T7098" s="23">
        <f t="shared" si="664"/>
        <v>10</v>
      </c>
      <c r="U7098" t="str">
        <f t="shared" si="665"/>
        <v>Oct-2022</v>
      </c>
    </row>
    <row r="7099" spans="1:21" x14ac:dyDescent="0.3">
      <c r="A7099" t="s">
        <v>9110</v>
      </c>
      <c r="B7099" s="22">
        <v>45477</v>
      </c>
      <c r="C7099" s="22">
        <v>45480</v>
      </c>
      <c r="D7099" s="23" t="s">
        <v>78</v>
      </c>
      <c r="E7099" s="23" t="s">
        <v>850</v>
      </c>
      <c r="F7099" s="23" t="s">
        <v>71</v>
      </c>
      <c r="G7099" s="23" t="s">
        <v>53</v>
      </c>
      <c r="H7099" s="23" t="s">
        <v>110</v>
      </c>
      <c r="I7099" s="23" t="s">
        <v>118</v>
      </c>
      <c r="J7099" s="23" t="s">
        <v>303</v>
      </c>
      <c r="K7099" s="23" t="s">
        <v>421</v>
      </c>
      <c r="L7099" s="24">
        <v>35145.99</v>
      </c>
      <c r="M7099">
        <v>3</v>
      </c>
      <c r="N7099" s="25">
        <v>0.1</v>
      </c>
      <c r="O7099" s="24">
        <v>12003.05</v>
      </c>
      <c r="P7099" s="26">
        <f t="shared" si="660"/>
        <v>0.34151975801506801</v>
      </c>
      <c r="Q7099" t="str">
        <f t="shared" si="661"/>
        <v>High</v>
      </c>
      <c r="R7099" t="str">
        <f t="shared" si="662"/>
        <v>Low</v>
      </c>
      <c r="S7099" s="23">
        <f t="shared" si="663"/>
        <v>2024</v>
      </c>
      <c r="T7099" s="23">
        <f t="shared" si="664"/>
        <v>7</v>
      </c>
      <c r="U7099" t="str">
        <f t="shared" si="665"/>
        <v>Jul-2024</v>
      </c>
    </row>
    <row r="7100" spans="1:21" x14ac:dyDescent="0.3">
      <c r="A7100" t="s">
        <v>9111</v>
      </c>
      <c r="B7100" s="22">
        <v>45943</v>
      </c>
      <c r="C7100" s="22">
        <v>45947</v>
      </c>
      <c r="D7100" s="23" t="s">
        <v>50</v>
      </c>
      <c r="E7100" s="23" t="s">
        <v>2137</v>
      </c>
      <c r="F7100" s="23" t="s">
        <v>80</v>
      </c>
      <c r="G7100" s="23" t="s">
        <v>72</v>
      </c>
      <c r="H7100" s="23" t="s">
        <v>346</v>
      </c>
      <c r="I7100" s="23" t="s">
        <v>55</v>
      </c>
      <c r="J7100" s="23" t="s">
        <v>173</v>
      </c>
      <c r="K7100" s="23" t="s">
        <v>735</v>
      </c>
      <c r="L7100" s="24">
        <v>33079.760000000002</v>
      </c>
      <c r="M7100">
        <v>4</v>
      </c>
      <c r="N7100" s="25">
        <v>0.2</v>
      </c>
      <c r="O7100" s="24">
        <v>5226.93</v>
      </c>
      <c r="P7100" s="26">
        <f t="shared" si="660"/>
        <v>0.15800991301025158</v>
      </c>
      <c r="Q7100" t="str">
        <f t="shared" si="661"/>
        <v>Low</v>
      </c>
      <c r="R7100" t="str">
        <f t="shared" si="662"/>
        <v>Medium</v>
      </c>
      <c r="S7100" s="23">
        <f t="shared" si="663"/>
        <v>2025</v>
      </c>
      <c r="T7100" s="23">
        <f t="shared" si="664"/>
        <v>10</v>
      </c>
      <c r="U7100" t="str">
        <f t="shared" si="665"/>
        <v>Oct-2025</v>
      </c>
    </row>
    <row r="7101" spans="1:21" x14ac:dyDescent="0.3">
      <c r="A7101" t="s">
        <v>9112</v>
      </c>
      <c r="B7101" s="22">
        <v>44597</v>
      </c>
      <c r="C7101" s="22">
        <v>44603</v>
      </c>
      <c r="D7101" s="23" t="s">
        <v>50</v>
      </c>
      <c r="E7101" s="23" t="s">
        <v>1154</v>
      </c>
      <c r="F7101" s="23" t="s">
        <v>80</v>
      </c>
      <c r="G7101" s="23" t="s">
        <v>72</v>
      </c>
      <c r="H7101" s="23" t="s">
        <v>117</v>
      </c>
      <c r="I7101" s="23" t="s">
        <v>55</v>
      </c>
      <c r="J7101" s="23" t="s">
        <v>141</v>
      </c>
      <c r="K7101" s="23" t="s">
        <v>142</v>
      </c>
      <c r="L7101" s="24">
        <v>17298.62</v>
      </c>
      <c r="M7101">
        <v>2</v>
      </c>
      <c r="N7101" s="25">
        <v>0.05</v>
      </c>
      <c r="O7101" s="24">
        <v>6225.43</v>
      </c>
      <c r="P7101" s="26">
        <f t="shared" si="660"/>
        <v>0.35988015228960463</v>
      </c>
      <c r="Q7101" t="str">
        <f t="shared" si="661"/>
        <v>High</v>
      </c>
      <c r="R7101" t="str">
        <f t="shared" si="662"/>
        <v>Low</v>
      </c>
      <c r="S7101" s="23">
        <f t="shared" si="663"/>
        <v>2022</v>
      </c>
      <c r="T7101" s="23">
        <f t="shared" si="664"/>
        <v>2</v>
      </c>
      <c r="U7101" t="str">
        <f t="shared" si="665"/>
        <v>Feb-2022</v>
      </c>
    </row>
    <row r="7102" spans="1:21" x14ac:dyDescent="0.3">
      <c r="A7102" t="s">
        <v>9113</v>
      </c>
      <c r="B7102" s="22">
        <v>46010</v>
      </c>
      <c r="C7102" s="22">
        <v>46013</v>
      </c>
      <c r="D7102" s="23" t="s">
        <v>78</v>
      </c>
      <c r="E7102" s="23" t="s">
        <v>730</v>
      </c>
      <c r="F7102" s="23" t="s">
        <v>52</v>
      </c>
      <c r="G7102" s="23" t="s">
        <v>81</v>
      </c>
      <c r="H7102" s="23" t="s">
        <v>95</v>
      </c>
      <c r="I7102" s="23" t="s">
        <v>83</v>
      </c>
      <c r="J7102" s="23" t="s">
        <v>156</v>
      </c>
      <c r="K7102" s="23" t="s">
        <v>208</v>
      </c>
      <c r="L7102" s="24">
        <v>14502.6</v>
      </c>
      <c r="M7102">
        <v>3</v>
      </c>
      <c r="N7102" s="25">
        <v>0.1</v>
      </c>
      <c r="O7102" s="24">
        <v>3699.64</v>
      </c>
      <c r="P7102" s="26">
        <f t="shared" si="660"/>
        <v>0.25510184380731732</v>
      </c>
      <c r="Q7102" t="str">
        <f t="shared" si="661"/>
        <v>Medium</v>
      </c>
      <c r="R7102" t="str">
        <f t="shared" si="662"/>
        <v>Low</v>
      </c>
      <c r="S7102" s="23">
        <f t="shared" si="663"/>
        <v>2025</v>
      </c>
      <c r="T7102" s="23">
        <f t="shared" si="664"/>
        <v>12</v>
      </c>
      <c r="U7102" t="str">
        <f t="shared" si="665"/>
        <v>Dec-2025</v>
      </c>
    </row>
    <row r="7103" spans="1:21" x14ac:dyDescent="0.3">
      <c r="A7103" t="s">
        <v>9114</v>
      </c>
      <c r="B7103" s="22">
        <v>45479</v>
      </c>
      <c r="C7103" s="22">
        <v>45486</v>
      </c>
      <c r="D7103" s="23" t="s">
        <v>50</v>
      </c>
      <c r="E7103" s="23" t="s">
        <v>1905</v>
      </c>
      <c r="F7103" s="23" t="s">
        <v>80</v>
      </c>
      <c r="G7103" s="23" t="s">
        <v>81</v>
      </c>
      <c r="H7103" s="23" t="s">
        <v>186</v>
      </c>
      <c r="I7103" s="23" t="s">
        <v>55</v>
      </c>
      <c r="J7103" s="23" t="s">
        <v>141</v>
      </c>
      <c r="K7103" s="23" t="s">
        <v>978</v>
      </c>
      <c r="L7103" s="24">
        <v>5288.06</v>
      </c>
      <c r="M7103">
        <v>1</v>
      </c>
      <c r="N7103" s="25">
        <v>0.05</v>
      </c>
      <c r="O7103" s="24">
        <v>1368.84</v>
      </c>
      <c r="P7103" s="26">
        <f t="shared" si="660"/>
        <v>0.25885485414310727</v>
      </c>
      <c r="Q7103" t="str">
        <f t="shared" si="661"/>
        <v>Medium</v>
      </c>
      <c r="R7103" t="str">
        <f t="shared" si="662"/>
        <v>Low</v>
      </c>
      <c r="S7103" s="23">
        <f t="shared" si="663"/>
        <v>2024</v>
      </c>
      <c r="T7103" s="23">
        <f t="shared" si="664"/>
        <v>7</v>
      </c>
      <c r="U7103" t="str">
        <f t="shared" si="665"/>
        <v>Jul-2024</v>
      </c>
    </row>
    <row r="7104" spans="1:21" x14ac:dyDescent="0.3">
      <c r="A7104" t="s">
        <v>9115</v>
      </c>
      <c r="B7104" s="22">
        <v>45301</v>
      </c>
      <c r="C7104" s="22">
        <v>45307</v>
      </c>
      <c r="D7104" s="23" t="s">
        <v>102</v>
      </c>
      <c r="E7104" s="23" t="s">
        <v>850</v>
      </c>
      <c r="F7104" s="23" t="s">
        <v>71</v>
      </c>
      <c r="G7104" s="23" t="s">
        <v>179</v>
      </c>
      <c r="H7104" s="23" t="s">
        <v>180</v>
      </c>
      <c r="I7104" s="23" t="s">
        <v>83</v>
      </c>
      <c r="J7104" s="23" t="s">
        <v>379</v>
      </c>
      <c r="K7104" s="23" t="s">
        <v>562</v>
      </c>
      <c r="L7104" s="24">
        <v>96980.31</v>
      </c>
      <c r="M7104">
        <v>7</v>
      </c>
      <c r="N7104" s="25">
        <v>0.2</v>
      </c>
      <c r="O7104" s="24">
        <v>12870.94</v>
      </c>
      <c r="P7104" s="26">
        <f t="shared" si="660"/>
        <v>0.1327170432843533</v>
      </c>
      <c r="Q7104" t="str">
        <f t="shared" si="661"/>
        <v>Low</v>
      </c>
      <c r="R7104" t="str">
        <f t="shared" si="662"/>
        <v>Medium</v>
      </c>
      <c r="S7104" s="23">
        <f t="shared" si="663"/>
        <v>2024</v>
      </c>
      <c r="T7104" s="23">
        <f t="shared" si="664"/>
        <v>1</v>
      </c>
      <c r="U7104" t="str">
        <f t="shared" si="665"/>
        <v>Jan-2024</v>
      </c>
    </row>
    <row r="7105" spans="1:21" x14ac:dyDescent="0.3">
      <c r="A7105" t="s">
        <v>9116</v>
      </c>
      <c r="B7105" s="22">
        <v>44629</v>
      </c>
      <c r="C7105" s="22">
        <v>44630</v>
      </c>
      <c r="D7105" s="23" t="s">
        <v>102</v>
      </c>
      <c r="E7105" s="23" t="s">
        <v>201</v>
      </c>
      <c r="F7105" s="23" t="s">
        <v>71</v>
      </c>
      <c r="G7105" s="23" t="s">
        <v>179</v>
      </c>
      <c r="H7105" s="23" t="s">
        <v>236</v>
      </c>
      <c r="I7105" s="23" t="s">
        <v>118</v>
      </c>
      <c r="J7105" s="23" t="s">
        <v>303</v>
      </c>
      <c r="K7105" s="23" t="s">
        <v>304</v>
      </c>
      <c r="L7105" s="24">
        <v>38263.800000000003</v>
      </c>
      <c r="M7105">
        <v>3</v>
      </c>
      <c r="N7105" s="25">
        <v>0.05</v>
      </c>
      <c r="O7105" s="24">
        <v>13590.11</v>
      </c>
      <c r="P7105" s="26">
        <f t="shared" si="660"/>
        <v>0.35516885411276455</v>
      </c>
      <c r="Q7105" t="str">
        <f t="shared" si="661"/>
        <v>High</v>
      </c>
      <c r="R7105" t="str">
        <f t="shared" si="662"/>
        <v>Low</v>
      </c>
      <c r="S7105" s="23">
        <f t="shared" si="663"/>
        <v>2022</v>
      </c>
      <c r="T7105" s="23">
        <f t="shared" si="664"/>
        <v>3</v>
      </c>
      <c r="U7105" t="str">
        <f t="shared" si="665"/>
        <v>Mar-2022</v>
      </c>
    </row>
    <row r="7106" spans="1:21" x14ac:dyDescent="0.3">
      <c r="A7106" t="s">
        <v>9117</v>
      </c>
      <c r="B7106" s="22">
        <v>45235</v>
      </c>
      <c r="C7106" s="22">
        <v>45238</v>
      </c>
      <c r="D7106" s="23" t="s">
        <v>102</v>
      </c>
      <c r="E7106" s="23" t="s">
        <v>1001</v>
      </c>
      <c r="F7106" s="23" t="s">
        <v>80</v>
      </c>
      <c r="G7106" s="23" t="s">
        <v>72</v>
      </c>
      <c r="H7106" s="23" t="s">
        <v>73</v>
      </c>
      <c r="I7106" s="23" t="s">
        <v>55</v>
      </c>
      <c r="J7106" s="23" t="s">
        <v>141</v>
      </c>
      <c r="K7106" s="23" t="s">
        <v>978</v>
      </c>
      <c r="L7106" s="24">
        <v>53439.61</v>
      </c>
      <c r="M7106">
        <v>7</v>
      </c>
      <c r="N7106" s="25">
        <v>0.1</v>
      </c>
      <c r="O7106" s="24">
        <v>8315.61</v>
      </c>
      <c r="P7106" s="26">
        <f t="shared" si="660"/>
        <v>0.15560761016032865</v>
      </c>
      <c r="Q7106" t="str">
        <f t="shared" si="661"/>
        <v>Low</v>
      </c>
      <c r="R7106" t="str">
        <f t="shared" si="662"/>
        <v>Low</v>
      </c>
      <c r="S7106" s="23">
        <f t="shared" si="663"/>
        <v>2023</v>
      </c>
      <c r="T7106" s="23">
        <f t="shared" si="664"/>
        <v>11</v>
      </c>
      <c r="U7106" t="str">
        <f t="shared" si="665"/>
        <v>Nov-2023</v>
      </c>
    </row>
    <row r="7107" spans="1:21" x14ac:dyDescent="0.3">
      <c r="A7107" t="s">
        <v>9118</v>
      </c>
      <c r="B7107" s="22">
        <v>45555</v>
      </c>
      <c r="C7107" s="22">
        <v>45559</v>
      </c>
      <c r="D7107" s="23" t="s">
        <v>78</v>
      </c>
      <c r="E7107" s="23" t="s">
        <v>800</v>
      </c>
      <c r="F7107" s="23" t="s">
        <v>71</v>
      </c>
      <c r="G7107" s="23" t="s">
        <v>179</v>
      </c>
      <c r="H7107" s="23" t="s">
        <v>180</v>
      </c>
      <c r="I7107" s="23" t="s">
        <v>118</v>
      </c>
      <c r="J7107" s="23" t="s">
        <v>303</v>
      </c>
      <c r="K7107" s="23" t="s">
        <v>421</v>
      </c>
      <c r="L7107" s="24">
        <v>29257.47</v>
      </c>
      <c r="M7107">
        <v>3</v>
      </c>
      <c r="N7107" s="25">
        <v>0.2</v>
      </c>
      <c r="O7107" s="24">
        <v>8512.01</v>
      </c>
      <c r="P7107" s="26">
        <f t="shared" si="660"/>
        <v>0.29093458867085908</v>
      </c>
      <c r="Q7107" t="str">
        <f t="shared" si="661"/>
        <v>Medium</v>
      </c>
      <c r="R7107" t="str">
        <f t="shared" si="662"/>
        <v>Medium</v>
      </c>
      <c r="S7107" s="23">
        <f t="shared" si="663"/>
        <v>2024</v>
      </c>
      <c r="T7107" s="23">
        <f t="shared" si="664"/>
        <v>9</v>
      </c>
      <c r="U7107" t="str">
        <f t="shared" si="665"/>
        <v>Sep-2024</v>
      </c>
    </row>
    <row r="7108" spans="1:21" x14ac:dyDescent="0.3">
      <c r="A7108" t="s">
        <v>9119</v>
      </c>
      <c r="B7108" s="22">
        <v>44779</v>
      </c>
      <c r="C7108" s="22">
        <v>44780</v>
      </c>
      <c r="D7108" s="23" t="s">
        <v>102</v>
      </c>
      <c r="E7108" s="23" t="s">
        <v>1097</v>
      </c>
      <c r="F7108" s="23" t="s">
        <v>71</v>
      </c>
      <c r="G7108" s="23" t="s">
        <v>63</v>
      </c>
      <c r="H7108" s="23" t="s">
        <v>64</v>
      </c>
      <c r="I7108" s="23" t="s">
        <v>118</v>
      </c>
      <c r="J7108" s="23" t="s">
        <v>303</v>
      </c>
      <c r="K7108" s="23" t="s">
        <v>304</v>
      </c>
      <c r="L7108" s="24">
        <v>2065.16</v>
      </c>
      <c r="M7108">
        <v>2</v>
      </c>
      <c r="N7108" s="25">
        <v>0</v>
      </c>
      <c r="O7108" s="24">
        <v>740.44</v>
      </c>
      <c r="P7108" s="26">
        <f t="shared" ref="P7108:P7171" si="666">IFERROR(O7108/L7108,0)</f>
        <v>0.35853880570996927</v>
      </c>
      <c r="Q7108" t="str">
        <f t="shared" ref="Q7108:Q7171" si="667">IF(P7108&gt;=0.3,"High",IF(P7108&gt;=0.2,"Medium","Low"))</f>
        <v>High</v>
      </c>
      <c r="R7108" t="str">
        <f t="shared" ref="R7108:R7171" si="668">IF(N7108=0,"None",IF(N7108&lt;=0.1,"Low",IF(N7108&lt;=0.2,"Medium","High")))</f>
        <v>None</v>
      </c>
      <c r="S7108" s="23">
        <f t="shared" ref="S7108:S7171" si="669">YEAR(B7108)</f>
        <v>2022</v>
      </c>
      <c r="T7108" s="23">
        <f t="shared" ref="T7108:T7171" si="670">MONTH(B7108)</f>
        <v>8</v>
      </c>
      <c r="U7108" t="str">
        <f t="shared" ref="U7108:U7171" si="671">TEXT(B7108,"mmm-yyyy")</f>
        <v>Aug-2022</v>
      </c>
    </row>
    <row r="7109" spans="1:21" x14ac:dyDescent="0.3">
      <c r="A7109" t="s">
        <v>9120</v>
      </c>
      <c r="B7109" s="22">
        <v>45110</v>
      </c>
      <c r="C7109" s="22">
        <v>45115</v>
      </c>
      <c r="D7109" s="23" t="s">
        <v>61</v>
      </c>
      <c r="E7109" s="23" t="s">
        <v>1753</v>
      </c>
      <c r="F7109" s="23" t="s">
        <v>71</v>
      </c>
      <c r="G7109" s="23" t="s">
        <v>72</v>
      </c>
      <c r="H7109" s="23" t="s">
        <v>73</v>
      </c>
      <c r="I7109" s="23" t="s">
        <v>55</v>
      </c>
      <c r="J7109" s="23" t="s">
        <v>173</v>
      </c>
      <c r="K7109" s="23" t="s">
        <v>735</v>
      </c>
      <c r="L7109" s="24">
        <v>55600.86</v>
      </c>
      <c r="M7109">
        <v>6</v>
      </c>
      <c r="N7109" s="25">
        <v>0.25</v>
      </c>
      <c r="O7109" s="24">
        <v>15782.77</v>
      </c>
      <c r="P7109" s="26">
        <f t="shared" si="666"/>
        <v>0.28385837916895529</v>
      </c>
      <c r="Q7109" t="str">
        <f t="shared" si="667"/>
        <v>Medium</v>
      </c>
      <c r="R7109" t="str">
        <f t="shared" si="668"/>
        <v>High</v>
      </c>
      <c r="S7109" s="23">
        <f t="shared" si="669"/>
        <v>2023</v>
      </c>
      <c r="T7109" s="23">
        <f t="shared" si="670"/>
        <v>7</v>
      </c>
      <c r="U7109" t="str">
        <f t="shared" si="671"/>
        <v>Jul-2023</v>
      </c>
    </row>
    <row r="7110" spans="1:21" x14ac:dyDescent="0.3">
      <c r="A7110" t="s">
        <v>9121</v>
      </c>
      <c r="B7110" s="22">
        <v>45444</v>
      </c>
      <c r="C7110" s="22">
        <v>45445</v>
      </c>
      <c r="D7110" s="23" t="s">
        <v>50</v>
      </c>
      <c r="E7110" s="23" t="s">
        <v>1531</v>
      </c>
      <c r="F7110" s="23" t="s">
        <v>71</v>
      </c>
      <c r="G7110" s="23" t="s">
        <v>63</v>
      </c>
      <c r="H7110" s="23" t="s">
        <v>202</v>
      </c>
      <c r="I7110" s="23" t="s">
        <v>55</v>
      </c>
      <c r="J7110" s="23" t="s">
        <v>65</v>
      </c>
      <c r="K7110" s="23" t="s">
        <v>130</v>
      </c>
      <c r="L7110" s="24">
        <v>2188.6</v>
      </c>
      <c r="M7110">
        <v>4</v>
      </c>
      <c r="N7110" s="25">
        <v>0.05</v>
      </c>
      <c r="O7110" s="24">
        <v>409.51</v>
      </c>
      <c r="P7110" s="26">
        <f t="shared" si="666"/>
        <v>0.18711048158640228</v>
      </c>
      <c r="Q7110" t="str">
        <f t="shared" si="667"/>
        <v>Low</v>
      </c>
      <c r="R7110" t="str">
        <f t="shared" si="668"/>
        <v>Low</v>
      </c>
      <c r="S7110" s="23">
        <f t="shared" si="669"/>
        <v>2024</v>
      </c>
      <c r="T7110" s="23">
        <f t="shared" si="670"/>
        <v>6</v>
      </c>
      <c r="U7110" t="str">
        <f t="shared" si="671"/>
        <v>Jun-2024</v>
      </c>
    </row>
    <row r="7111" spans="1:21" x14ac:dyDescent="0.3">
      <c r="A7111" t="s">
        <v>9122</v>
      </c>
      <c r="B7111" s="22">
        <v>45346</v>
      </c>
      <c r="C7111" s="22">
        <v>45348</v>
      </c>
      <c r="D7111" s="23" t="s">
        <v>61</v>
      </c>
      <c r="E7111" s="23" t="s">
        <v>1159</v>
      </c>
      <c r="F7111" s="23" t="s">
        <v>71</v>
      </c>
      <c r="G7111" s="23" t="s">
        <v>81</v>
      </c>
      <c r="H7111" s="23" t="s">
        <v>186</v>
      </c>
      <c r="I7111" s="23" t="s">
        <v>118</v>
      </c>
      <c r="J7111" s="23" t="s">
        <v>119</v>
      </c>
      <c r="K7111" s="23" t="s">
        <v>120</v>
      </c>
      <c r="L7111" s="24">
        <v>9961.1</v>
      </c>
      <c r="M7111">
        <v>1</v>
      </c>
      <c r="N7111" s="25">
        <v>0.2</v>
      </c>
      <c r="O7111" s="24">
        <v>2442.2600000000002</v>
      </c>
      <c r="P7111" s="26">
        <f t="shared" si="666"/>
        <v>0.24517974922448324</v>
      </c>
      <c r="Q7111" t="str">
        <f t="shared" si="667"/>
        <v>Medium</v>
      </c>
      <c r="R7111" t="str">
        <f t="shared" si="668"/>
        <v>Medium</v>
      </c>
      <c r="S7111" s="23">
        <f t="shared" si="669"/>
        <v>2024</v>
      </c>
      <c r="T7111" s="23">
        <f t="shared" si="670"/>
        <v>2</v>
      </c>
      <c r="U7111" t="str">
        <f t="shared" si="671"/>
        <v>Feb-2024</v>
      </c>
    </row>
    <row r="7112" spans="1:21" x14ac:dyDescent="0.3">
      <c r="A7112" t="s">
        <v>9123</v>
      </c>
      <c r="B7112" s="22">
        <v>45522</v>
      </c>
      <c r="C7112" s="22">
        <v>45526</v>
      </c>
      <c r="D7112" s="23" t="s">
        <v>50</v>
      </c>
      <c r="E7112" s="23" t="s">
        <v>951</v>
      </c>
      <c r="F7112" s="23" t="s">
        <v>80</v>
      </c>
      <c r="G7112" s="23" t="s">
        <v>81</v>
      </c>
      <c r="H7112" s="23" t="s">
        <v>284</v>
      </c>
      <c r="I7112" s="23" t="s">
        <v>83</v>
      </c>
      <c r="J7112" s="23" t="s">
        <v>449</v>
      </c>
      <c r="K7112" s="23" t="s">
        <v>681</v>
      </c>
      <c r="L7112" s="24">
        <v>42677.279999999999</v>
      </c>
      <c r="M7112">
        <v>6</v>
      </c>
      <c r="N7112" s="25">
        <v>0</v>
      </c>
      <c r="O7112" s="24">
        <v>6643.18</v>
      </c>
      <c r="P7112" s="26">
        <f t="shared" si="666"/>
        <v>0.15566081062335746</v>
      </c>
      <c r="Q7112" t="str">
        <f t="shared" si="667"/>
        <v>Low</v>
      </c>
      <c r="R7112" t="str">
        <f t="shared" si="668"/>
        <v>None</v>
      </c>
      <c r="S7112" s="23">
        <f t="shared" si="669"/>
        <v>2024</v>
      </c>
      <c r="T7112" s="23">
        <f t="shared" si="670"/>
        <v>8</v>
      </c>
      <c r="U7112" t="str">
        <f t="shared" si="671"/>
        <v>Aug-2024</v>
      </c>
    </row>
    <row r="7113" spans="1:21" x14ac:dyDescent="0.3">
      <c r="A7113" t="s">
        <v>9124</v>
      </c>
      <c r="B7113" s="22">
        <v>45299</v>
      </c>
      <c r="C7113" s="22">
        <v>45300</v>
      </c>
      <c r="D7113" s="23" t="s">
        <v>78</v>
      </c>
      <c r="E7113" s="23" t="s">
        <v>1313</v>
      </c>
      <c r="F7113" s="23" t="s">
        <v>52</v>
      </c>
      <c r="G7113" s="23" t="s">
        <v>63</v>
      </c>
      <c r="H7113" s="23" t="s">
        <v>172</v>
      </c>
      <c r="I7113" s="23" t="s">
        <v>118</v>
      </c>
      <c r="J7113" s="23" t="s">
        <v>191</v>
      </c>
      <c r="K7113" s="23" t="s">
        <v>192</v>
      </c>
      <c r="L7113" s="24">
        <v>32401.84</v>
      </c>
      <c r="M7113">
        <v>4</v>
      </c>
      <c r="N7113" s="25">
        <v>0.05</v>
      </c>
      <c r="O7113" s="24">
        <v>7881.5</v>
      </c>
      <c r="P7113" s="26">
        <f t="shared" si="666"/>
        <v>0.24324235907590433</v>
      </c>
      <c r="Q7113" t="str">
        <f t="shared" si="667"/>
        <v>Medium</v>
      </c>
      <c r="R7113" t="str">
        <f t="shared" si="668"/>
        <v>Low</v>
      </c>
      <c r="S7113" s="23">
        <f t="shared" si="669"/>
        <v>2024</v>
      </c>
      <c r="T7113" s="23">
        <f t="shared" si="670"/>
        <v>1</v>
      </c>
      <c r="U7113" t="str">
        <f t="shared" si="671"/>
        <v>Jan-2024</v>
      </c>
    </row>
    <row r="7114" spans="1:21" x14ac:dyDescent="0.3">
      <c r="A7114" t="s">
        <v>9125</v>
      </c>
      <c r="B7114" s="22">
        <v>45485</v>
      </c>
      <c r="C7114" s="22">
        <v>45488</v>
      </c>
      <c r="D7114" s="23" t="s">
        <v>78</v>
      </c>
      <c r="E7114" s="23" t="s">
        <v>1403</v>
      </c>
      <c r="F7114" s="23" t="s">
        <v>52</v>
      </c>
      <c r="G7114" s="23" t="s">
        <v>53</v>
      </c>
      <c r="H7114" s="23" t="s">
        <v>90</v>
      </c>
      <c r="I7114" s="23" t="s">
        <v>96</v>
      </c>
      <c r="J7114" s="23" t="s">
        <v>135</v>
      </c>
      <c r="K7114" s="23" t="s">
        <v>395</v>
      </c>
      <c r="L7114" s="24">
        <v>16980.84</v>
      </c>
      <c r="M7114">
        <v>3</v>
      </c>
      <c r="N7114" s="25">
        <v>0.05</v>
      </c>
      <c r="O7114" s="24">
        <v>5553.21</v>
      </c>
      <c r="P7114" s="26">
        <f t="shared" si="666"/>
        <v>0.32702799154812129</v>
      </c>
      <c r="Q7114" t="str">
        <f t="shared" si="667"/>
        <v>High</v>
      </c>
      <c r="R7114" t="str">
        <f t="shared" si="668"/>
        <v>Low</v>
      </c>
      <c r="S7114" s="23">
        <f t="shared" si="669"/>
        <v>2024</v>
      </c>
      <c r="T7114" s="23">
        <f t="shared" si="670"/>
        <v>7</v>
      </c>
      <c r="U7114" t="str">
        <f t="shared" si="671"/>
        <v>Jul-2024</v>
      </c>
    </row>
    <row r="7115" spans="1:21" x14ac:dyDescent="0.3">
      <c r="A7115" t="s">
        <v>9126</v>
      </c>
      <c r="B7115" s="22">
        <v>45118</v>
      </c>
      <c r="C7115" s="22">
        <v>45119</v>
      </c>
      <c r="D7115" s="23" t="s">
        <v>78</v>
      </c>
      <c r="E7115" s="23" t="s">
        <v>2670</v>
      </c>
      <c r="F7115" s="23" t="s">
        <v>80</v>
      </c>
      <c r="G7115" s="23" t="s">
        <v>179</v>
      </c>
      <c r="H7115" s="23" t="s">
        <v>180</v>
      </c>
      <c r="I7115" s="23" t="s">
        <v>83</v>
      </c>
      <c r="J7115" s="23" t="s">
        <v>379</v>
      </c>
      <c r="K7115" s="23" t="s">
        <v>562</v>
      </c>
      <c r="L7115" s="24">
        <v>24295.5</v>
      </c>
      <c r="M7115">
        <v>10</v>
      </c>
      <c r="N7115" s="25">
        <v>0.15</v>
      </c>
      <c r="O7115" s="24">
        <v>6547.03</v>
      </c>
      <c r="P7115" s="26">
        <f t="shared" si="666"/>
        <v>0.26947500565948423</v>
      </c>
      <c r="Q7115" t="str">
        <f t="shared" si="667"/>
        <v>Medium</v>
      </c>
      <c r="R7115" t="str">
        <f t="shared" si="668"/>
        <v>Medium</v>
      </c>
      <c r="S7115" s="23">
        <f t="shared" si="669"/>
        <v>2023</v>
      </c>
      <c r="T7115" s="23">
        <f t="shared" si="670"/>
        <v>7</v>
      </c>
      <c r="U7115" t="str">
        <f t="shared" si="671"/>
        <v>Jul-2023</v>
      </c>
    </row>
    <row r="7116" spans="1:21" x14ac:dyDescent="0.3">
      <c r="A7116" t="s">
        <v>9127</v>
      </c>
      <c r="B7116" s="22">
        <v>45721</v>
      </c>
      <c r="C7116" s="22">
        <v>45723</v>
      </c>
      <c r="D7116" s="23" t="s">
        <v>102</v>
      </c>
      <c r="E7116" s="23" t="s">
        <v>1027</v>
      </c>
      <c r="F7116" s="23" t="s">
        <v>52</v>
      </c>
      <c r="G7116" s="23" t="s">
        <v>81</v>
      </c>
      <c r="H7116" s="23" t="s">
        <v>186</v>
      </c>
      <c r="I7116" s="23" t="s">
        <v>83</v>
      </c>
      <c r="J7116" s="23" t="s">
        <v>449</v>
      </c>
      <c r="K7116" s="23" t="s">
        <v>450</v>
      </c>
      <c r="L7116" s="24">
        <v>17094.400000000001</v>
      </c>
      <c r="M7116">
        <v>8</v>
      </c>
      <c r="N7116" s="25">
        <v>0.05</v>
      </c>
      <c r="O7116" s="24">
        <v>6436.67</v>
      </c>
      <c r="P7116" s="26">
        <f t="shared" si="666"/>
        <v>0.37653676057656305</v>
      </c>
      <c r="Q7116" t="str">
        <f t="shared" si="667"/>
        <v>High</v>
      </c>
      <c r="R7116" t="str">
        <f t="shared" si="668"/>
        <v>Low</v>
      </c>
      <c r="S7116" s="23">
        <f t="shared" si="669"/>
        <v>2025</v>
      </c>
      <c r="T7116" s="23">
        <f t="shared" si="670"/>
        <v>3</v>
      </c>
      <c r="U7116" t="str">
        <f t="shared" si="671"/>
        <v>Mar-2025</v>
      </c>
    </row>
    <row r="7117" spans="1:21" x14ac:dyDescent="0.3">
      <c r="A7117" t="s">
        <v>9128</v>
      </c>
      <c r="B7117" s="22">
        <v>44740</v>
      </c>
      <c r="C7117" s="22">
        <v>44741</v>
      </c>
      <c r="D7117" s="23" t="s">
        <v>61</v>
      </c>
      <c r="E7117" s="23" t="s">
        <v>1955</v>
      </c>
      <c r="F7117" s="23" t="s">
        <v>52</v>
      </c>
      <c r="G7117" s="23" t="s">
        <v>81</v>
      </c>
      <c r="H7117" s="23" t="s">
        <v>82</v>
      </c>
      <c r="I7117" s="23" t="s">
        <v>55</v>
      </c>
      <c r="J7117" s="23" t="s">
        <v>173</v>
      </c>
      <c r="K7117" s="23" t="s">
        <v>174</v>
      </c>
      <c r="L7117" s="24">
        <v>128489.1</v>
      </c>
      <c r="M7117">
        <v>10</v>
      </c>
      <c r="N7117" s="25">
        <v>0.1</v>
      </c>
      <c r="O7117" s="24">
        <v>32538.01</v>
      </c>
      <c r="P7117" s="26">
        <f t="shared" si="666"/>
        <v>0.25323556628538918</v>
      </c>
      <c r="Q7117" t="str">
        <f t="shared" si="667"/>
        <v>Medium</v>
      </c>
      <c r="R7117" t="str">
        <f t="shared" si="668"/>
        <v>Low</v>
      </c>
      <c r="S7117" s="23">
        <f t="shared" si="669"/>
        <v>2022</v>
      </c>
      <c r="T7117" s="23">
        <f t="shared" si="670"/>
        <v>6</v>
      </c>
      <c r="U7117" t="str">
        <f t="shared" si="671"/>
        <v>Jun-2022</v>
      </c>
    </row>
    <row r="7118" spans="1:21" x14ac:dyDescent="0.3">
      <c r="A7118" t="s">
        <v>9129</v>
      </c>
      <c r="B7118" s="22">
        <v>46019</v>
      </c>
      <c r="C7118" s="22">
        <v>46026</v>
      </c>
      <c r="D7118" s="23" t="s">
        <v>78</v>
      </c>
      <c r="E7118" s="23" t="s">
        <v>1284</v>
      </c>
      <c r="F7118" s="23" t="s">
        <v>71</v>
      </c>
      <c r="G7118" s="23" t="s">
        <v>179</v>
      </c>
      <c r="H7118" s="23" t="s">
        <v>236</v>
      </c>
      <c r="I7118" s="23" t="s">
        <v>96</v>
      </c>
      <c r="J7118" s="23" t="s">
        <v>111</v>
      </c>
      <c r="K7118" s="23" t="s">
        <v>328</v>
      </c>
      <c r="L7118" s="24">
        <v>12121.74</v>
      </c>
      <c r="M7118">
        <v>1</v>
      </c>
      <c r="N7118" s="25">
        <v>0.05</v>
      </c>
      <c r="O7118" s="24">
        <v>1964.41</v>
      </c>
      <c r="P7118" s="26">
        <f t="shared" si="666"/>
        <v>0.16205676742777853</v>
      </c>
      <c r="Q7118" t="str">
        <f t="shared" si="667"/>
        <v>Low</v>
      </c>
      <c r="R7118" t="str">
        <f t="shared" si="668"/>
        <v>Low</v>
      </c>
      <c r="S7118" s="23">
        <f t="shared" si="669"/>
        <v>2025</v>
      </c>
      <c r="T7118" s="23">
        <f t="shared" si="670"/>
        <v>12</v>
      </c>
      <c r="U7118" t="str">
        <f t="shared" si="671"/>
        <v>Dec-2025</v>
      </c>
    </row>
    <row r="7119" spans="1:21" x14ac:dyDescent="0.3">
      <c r="A7119" t="s">
        <v>9130</v>
      </c>
      <c r="B7119" s="22">
        <v>45424</v>
      </c>
      <c r="C7119" s="22">
        <v>45425</v>
      </c>
      <c r="D7119" s="23" t="s">
        <v>50</v>
      </c>
      <c r="E7119" s="23" t="s">
        <v>1955</v>
      </c>
      <c r="F7119" s="23" t="s">
        <v>52</v>
      </c>
      <c r="G7119" s="23" t="s">
        <v>72</v>
      </c>
      <c r="H7119" s="23" t="s">
        <v>346</v>
      </c>
      <c r="I7119" s="23" t="s">
        <v>55</v>
      </c>
      <c r="J7119" s="23" t="s">
        <v>56</v>
      </c>
      <c r="K7119" s="23" t="s">
        <v>74</v>
      </c>
      <c r="L7119" s="24">
        <v>11892.78</v>
      </c>
      <c r="M7119">
        <v>2</v>
      </c>
      <c r="N7119" s="25">
        <v>0.1</v>
      </c>
      <c r="O7119" s="24">
        <v>1691.47</v>
      </c>
      <c r="P7119" s="26">
        <f t="shared" si="666"/>
        <v>0.1422266282568079</v>
      </c>
      <c r="Q7119" t="str">
        <f t="shared" si="667"/>
        <v>Low</v>
      </c>
      <c r="R7119" t="str">
        <f t="shared" si="668"/>
        <v>Low</v>
      </c>
      <c r="S7119" s="23">
        <f t="shared" si="669"/>
        <v>2024</v>
      </c>
      <c r="T7119" s="23">
        <f t="shared" si="670"/>
        <v>5</v>
      </c>
      <c r="U7119" t="str">
        <f t="shared" si="671"/>
        <v>May-2024</v>
      </c>
    </row>
    <row r="7120" spans="1:21" x14ac:dyDescent="0.3">
      <c r="A7120" t="s">
        <v>9131</v>
      </c>
      <c r="B7120" s="22">
        <v>45695</v>
      </c>
      <c r="C7120" s="22">
        <v>45697</v>
      </c>
      <c r="D7120" s="23" t="s">
        <v>50</v>
      </c>
      <c r="E7120" s="23" t="s">
        <v>1753</v>
      </c>
      <c r="F7120" s="23" t="s">
        <v>52</v>
      </c>
      <c r="G7120" s="23" t="s">
        <v>63</v>
      </c>
      <c r="H7120" s="23" t="s">
        <v>213</v>
      </c>
      <c r="I7120" s="23" t="s">
        <v>83</v>
      </c>
      <c r="J7120" s="23" t="s">
        <v>84</v>
      </c>
      <c r="K7120" s="23" t="s">
        <v>105</v>
      </c>
      <c r="L7120" s="24">
        <v>115108.29</v>
      </c>
      <c r="M7120">
        <v>9</v>
      </c>
      <c r="N7120" s="25">
        <v>0.25</v>
      </c>
      <c r="O7120" s="24">
        <v>20926.91</v>
      </c>
      <c r="P7120" s="26">
        <f t="shared" si="666"/>
        <v>0.1818019362462947</v>
      </c>
      <c r="Q7120" t="str">
        <f t="shared" si="667"/>
        <v>Low</v>
      </c>
      <c r="R7120" t="str">
        <f t="shared" si="668"/>
        <v>High</v>
      </c>
      <c r="S7120" s="23">
        <f t="shared" si="669"/>
        <v>2025</v>
      </c>
      <c r="T7120" s="23">
        <f t="shared" si="670"/>
        <v>2</v>
      </c>
      <c r="U7120" t="str">
        <f t="shared" si="671"/>
        <v>Feb-2025</v>
      </c>
    </row>
    <row r="7121" spans="1:21" x14ac:dyDescent="0.3">
      <c r="A7121" t="s">
        <v>9132</v>
      </c>
      <c r="B7121" s="22">
        <v>44735</v>
      </c>
      <c r="C7121" s="22">
        <v>44741</v>
      </c>
      <c r="D7121" s="23" t="s">
        <v>50</v>
      </c>
      <c r="E7121" s="23" t="s">
        <v>850</v>
      </c>
      <c r="F7121" s="23" t="s">
        <v>52</v>
      </c>
      <c r="G7121" s="23" t="s">
        <v>63</v>
      </c>
      <c r="H7121" s="23" t="s">
        <v>213</v>
      </c>
      <c r="I7121" s="23" t="s">
        <v>96</v>
      </c>
      <c r="J7121" s="23" t="s">
        <v>111</v>
      </c>
      <c r="K7121" s="23" t="s">
        <v>328</v>
      </c>
      <c r="L7121" s="24">
        <v>17940.18</v>
      </c>
      <c r="M7121">
        <v>3</v>
      </c>
      <c r="N7121" s="25">
        <v>0</v>
      </c>
      <c r="O7121" s="24">
        <v>4130.3500000000004</v>
      </c>
      <c r="P7121" s="26">
        <f t="shared" si="666"/>
        <v>0.23022901665423648</v>
      </c>
      <c r="Q7121" t="str">
        <f t="shared" si="667"/>
        <v>Medium</v>
      </c>
      <c r="R7121" t="str">
        <f t="shared" si="668"/>
        <v>None</v>
      </c>
      <c r="S7121" s="23">
        <f t="shared" si="669"/>
        <v>2022</v>
      </c>
      <c r="T7121" s="23">
        <f t="shared" si="670"/>
        <v>6</v>
      </c>
      <c r="U7121" t="str">
        <f t="shared" si="671"/>
        <v>Jun-2022</v>
      </c>
    </row>
    <row r="7122" spans="1:21" x14ac:dyDescent="0.3">
      <c r="A7122" t="s">
        <v>9133</v>
      </c>
      <c r="B7122" s="22">
        <v>45980</v>
      </c>
      <c r="C7122" s="22">
        <v>45981</v>
      </c>
      <c r="D7122" s="23" t="s">
        <v>78</v>
      </c>
      <c r="E7122" s="23" t="s">
        <v>885</v>
      </c>
      <c r="F7122" s="23" t="s">
        <v>71</v>
      </c>
      <c r="G7122" s="23" t="s">
        <v>179</v>
      </c>
      <c r="H7122" s="23" t="s">
        <v>236</v>
      </c>
      <c r="I7122" s="23" t="s">
        <v>118</v>
      </c>
      <c r="J7122" s="23" t="s">
        <v>191</v>
      </c>
      <c r="K7122" s="23" t="s">
        <v>829</v>
      </c>
      <c r="L7122" s="24">
        <v>67216.740000000005</v>
      </c>
      <c r="M7122">
        <v>6</v>
      </c>
      <c r="N7122" s="25">
        <v>0.2</v>
      </c>
      <c r="O7122" s="24">
        <v>19046.37</v>
      </c>
      <c r="P7122" s="26">
        <f t="shared" si="666"/>
        <v>0.283357538613149</v>
      </c>
      <c r="Q7122" t="str">
        <f t="shared" si="667"/>
        <v>Medium</v>
      </c>
      <c r="R7122" t="str">
        <f t="shared" si="668"/>
        <v>Medium</v>
      </c>
      <c r="S7122" s="23">
        <f t="shared" si="669"/>
        <v>2025</v>
      </c>
      <c r="T7122" s="23">
        <f t="shared" si="670"/>
        <v>11</v>
      </c>
      <c r="U7122" t="str">
        <f t="shared" si="671"/>
        <v>Nov-2025</v>
      </c>
    </row>
    <row r="7123" spans="1:21" x14ac:dyDescent="0.3">
      <c r="A7123" t="s">
        <v>9134</v>
      </c>
      <c r="B7123" s="22">
        <v>44690</v>
      </c>
      <c r="C7123" s="22">
        <v>44692</v>
      </c>
      <c r="D7123" s="23" t="s">
        <v>78</v>
      </c>
      <c r="E7123" s="23" t="s">
        <v>3836</v>
      </c>
      <c r="F7123" s="23" t="s">
        <v>71</v>
      </c>
      <c r="G7123" s="23" t="s">
        <v>53</v>
      </c>
      <c r="H7123" s="23" t="s">
        <v>110</v>
      </c>
      <c r="I7123" s="23" t="s">
        <v>83</v>
      </c>
      <c r="J7123" s="23" t="s">
        <v>449</v>
      </c>
      <c r="K7123" s="23" t="s">
        <v>450</v>
      </c>
      <c r="L7123" s="24">
        <v>114697.68</v>
      </c>
      <c r="M7123">
        <v>8</v>
      </c>
      <c r="N7123" s="25">
        <v>0.15</v>
      </c>
      <c r="O7123" s="24">
        <v>18193.759999999998</v>
      </c>
      <c r="P7123" s="26">
        <f t="shared" si="666"/>
        <v>0.15862360947492574</v>
      </c>
      <c r="Q7123" t="str">
        <f t="shared" si="667"/>
        <v>Low</v>
      </c>
      <c r="R7123" t="str">
        <f t="shared" si="668"/>
        <v>Medium</v>
      </c>
      <c r="S7123" s="23">
        <f t="shared" si="669"/>
        <v>2022</v>
      </c>
      <c r="T7123" s="23">
        <f t="shared" si="670"/>
        <v>5</v>
      </c>
      <c r="U7123" t="str">
        <f t="shared" si="671"/>
        <v>May-2022</v>
      </c>
    </row>
    <row r="7124" spans="1:21" x14ac:dyDescent="0.3">
      <c r="A7124" t="s">
        <v>9135</v>
      </c>
      <c r="B7124" s="22">
        <v>44998</v>
      </c>
      <c r="C7124" s="22">
        <v>45001</v>
      </c>
      <c r="D7124" s="23" t="s">
        <v>102</v>
      </c>
      <c r="E7124" s="23" t="s">
        <v>963</v>
      </c>
      <c r="F7124" s="23" t="s">
        <v>71</v>
      </c>
      <c r="G7124" s="23" t="s">
        <v>63</v>
      </c>
      <c r="H7124" s="23" t="s">
        <v>64</v>
      </c>
      <c r="I7124" s="23" t="s">
        <v>55</v>
      </c>
      <c r="J7124" s="23" t="s">
        <v>65</v>
      </c>
      <c r="K7124" s="23" t="s">
        <v>91</v>
      </c>
      <c r="L7124" s="24">
        <v>5440.93</v>
      </c>
      <c r="M7124">
        <v>1</v>
      </c>
      <c r="N7124" s="25">
        <v>0.1</v>
      </c>
      <c r="O7124" s="24">
        <v>1166.27</v>
      </c>
      <c r="P7124" s="26">
        <f t="shared" si="666"/>
        <v>0.21435122304458978</v>
      </c>
      <c r="Q7124" t="str">
        <f t="shared" si="667"/>
        <v>Medium</v>
      </c>
      <c r="R7124" t="str">
        <f t="shared" si="668"/>
        <v>Low</v>
      </c>
      <c r="S7124" s="23">
        <f t="shared" si="669"/>
        <v>2023</v>
      </c>
      <c r="T7124" s="23">
        <f t="shared" si="670"/>
        <v>3</v>
      </c>
      <c r="U7124" t="str">
        <f t="shared" si="671"/>
        <v>Mar-2023</v>
      </c>
    </row>
    <row r="7125" spans="1:21" x14ac:dyDescent="0.3">
      <c r="A7125" t="s">
        <v>9136</v>
      </c>
      <c r="B7125" s="22">
        <v>45983</v>
      </c>
      <c r="C7125" s="22">
        <v>45984</v>
      </c>
      <c r="D7125" s="23" t="s">
        <v>61</v>
      </c>
      <c r="E7125" s="23" t="s">
        <v>948</v>
      </c>
      <c r="F7125" s="23" t="s">
        <v>71</v>
      </c>
      <c r="G7125" s="23" t="s">
        <v>53</v>
      </c>
      <c r="H7125" s="23" t="s">
        <v>110</v>
      </c>
      <c r="I7125" s="23" t="s">
        <v>118</v>
      </c>
      <c r="J7125" s="23" t="s">
        <v>230</v>
      </c>
      <c r="K7125" s="23" t="s">
        <v>351</v>
      </c>
      <c r="L7125" s="24">
        <v>2160.6</v>
      </c>
      <c r="M7125">
        <v>2</v>
      </c>
      <c r="N7125" s="25">
        <v>0.15</v>
      </c>
      <c r="O7125" s="24">
        <v>728.69</v>
      </c>
      <c r="P7125" s="26">
        <f t="shared" si="666"/>
        <v>0.33726279737110065</v>
      </c>
      <c r="Q7125" t="str">
        <f t="shared" si="667"/>
        <v>High</v>
      </c>
      <c r="R7125" t="str">
        <f t="shared" si="668"/>
        <v>Medium</v>
      </c>
      <c r="S7125" s="23">
        <f t="shared" si="669"/>
        <v>2025</v>
      </c>
      <c r="T7125" s="23">
        <f t="shared" si="670"/>
        <v>11</v>
      </c>
      <c r="U7125" t="str">
        <f t="shared" si="671"/>
        <v>Nov-2025</v>
      </c>
    </row>
    <row r="7126" spans="1:21" x14ac:dyDescent="0.3">
      <c r="A7126" t="s">
        <v>9137</v>
      </c>
      <c r="B7126" s="22">
        <v>45842</v>
      </c>
      <c r="C7126" s="22">
        <v>45843</v>
      </c>
      <c r="D7126" s="23" t="s">
        <v>78</v>
      </c>
      <c r="E7126" s="23" t="s">
        <v>345</v>
      </c>
      <c r="F7126" s="23" t="s">
        <v>52</v>
      </c>
      <c r="G7126" s="23" t="s">
        <v>63</v>
      </c>
      <c r="H7126" s="23" t="s">
        <v>202</v>
      </c>
      <c r="I7126" s="23" t="s">
        <v>96</v>
      </c>
      <c r="J7126" s="23" t="s">
        <v>111</v>
      </c>
      <c r="K7126" s="23" t="s">
        <v>328</v>
      </c>
      <c r="L7126" s="24">
        <v>21560.880000000001</v>
      </c>
      <c r="M7126">
        <v>4</v>
      </c>
      <c r="N7126" s="25">
        <v>0.15</v>
      </c>
      <c r="O7126" s="24">
        <v>4703.83</v>
      </c>
      <c r="P7126" s="26">
        <f t="shared" si="666"/>
        <v>0.21816502851460606</v>
      </c>
      <c r="Q7126" t="str">
        <f t="shared" si="667"/>
        <v>Medium</v>
      </c>
      <c r="R7126" t="str">
        <f t="shared" si="668"/>
        <v>Medium</v>
      </c>
      <c r="S7126" s="23">
        <f t="shared" si="669"/>
        <v>2025</v>
      </c>
      <c r="T7126" s="23">
        <f t="shared" si="670"/>
        <v>7</v>
      </c>
      <c r="U7126" t="str">
        <f t="shared" si="671"/>
        <v>Jul-2025</v>
      </c>
    </row>
    <row r="7127" spans="1:21" x14ac:dyDescent="0.3">
      <c r="A7127" t="s">
        <v>9138</v>
      </c>
      <c r="B7127" s="22">
        <v>44620</v>
      </c>
      <c r="C7127" s="22">
        <v>44621</v>
      </c>
      <c r="D7127" s="23" t="s">
        <v>61</v>
      </c>
      <c r="E7127" s="23" t="s">
        <v>1001</v>
      </c>
      <c r="F7127" s="23" t="s">
        <v>71</v>
      </c>
      <c r="G7127" s="23" t="s">
        <v>63</v>
      </c>
      <c r="H7127" s="23" t="s">
        <v>64</v>
      </c>
      <c r="I7127" s="23" t="s">
        <v>55</v>
      </c>
      <c r="J7127" s="23" t="s">
        <v>56</v>
      </c>
      <c r="K7127" s="23" t="s">
        <v>57</v>
      </c>
      <c r="L7127" s="24">
        <v>7469.44</v>
      </c>
      <c r="M7127">
        <v>1</v>
      </c>
      <c r="N7127" s="25">
        <v>0</v>
      </c>
      <c r="O7127" s="24">
        <v>1184.23</v>
      </c>
      <c r="P7127" s="26">
        <f t="shared" si="666"/>
        <v>0.15854334461485736</v>
      </c>
      <c r="Q7127" t="str">
        <f t="shared" si="667"/>
        <v>Low</v>
      </c>
      <c r="R7127" t="str">
        <f t="shared" si="668"/>
        <v>None</v>
      </c>
      <c r="S7127" s="23">
        <f t="shared" si="669"/>
        <v>2022</v>
      </c>
      <c r="T7127" s="23">
        <f t="shared" si="670"/>
        <v>2</v>
      </c>
      <c r="U7127" t="str">
        <f t="shared" si="671"/>
        <v>Feb-2022</v>
      </c>
    </row>
    <row r="7128" spans="1:21" x14ac:dyDescent="0.3">
      <c r="A7128" t="s">
        <v>9139</v>
      </c>
      <c r="B7128" s="22">
        <v>45636</v>
      </c>
      <c r="C7128" s="22">
        <v>45640</v>
      </c>
      <c r="D7128" s="23" t="s">
        <v>102</v>
      </c>
      <c r="E7128" s="23" t="s">
        <v>3201</v>
      </c>
      <c r="F7128" s="23" t="s">
        <v>52</v>
      </c>
      <c r="G7128" s="23" t="s">
        <v>72</v>
      </c>
      <c r="H7128" s="23" t="s">
        <v>104</v>
      </c>
      <c r="I7128" s="23" t="s">
        <v>55</v>
      </c>
      <c r="J7128" s="23" t="s">
        <v>56</v>
      </c>
      <c r="K7128" s="23" t="s">
        <v>151</v>
      </c>
      <c r="L7128" s="24">
        <v>49914.45</v>
      </c>
      <c r="M7128">
        <v>9</v>
      </c>
      <c r="N7128" s="25">
        <v>0.25</v>
      </c>
      <c r="O7128" s="24">
        <v>6358.32</v>
      </c>
      <c r="P7128" s="26">
        <f t="shared" si="666"/>
        <v>0.12738435463077324</v>
      </c>
      <c r="Q7128" t="str">
        <f t="shared" si="667"/>
        <v>Low</v>
      </c>
      <c r="R7128" t="str">
        <f t="shared" si="668"/>
        <v>High</v>
      </c>
      <c r="S7128" s="23">
        <f t="shared" si="669"/>
        <v>2024</v>
      </c>
      <c r="T7128" s="23">
        <f t="shared" si="670"/>
        <v>12</v>
      </c>
      <c r="U7128" t="str">
        <f t="shared" si="671"/>
        <v>Dec-2024</v>
      </c>
    </row>
    <row r="7129" spans="1:21" x14ac:dyDescent="0.3">
      <c r="A7129" t="s">
        <v>9140</v>
      </c>
      <c r="B7129" s="22">
        <v>45572</v>
      </c>
      <c r="C7129" s="22">
        <v>45579</v>
      </c>
      <c r="D7129" s="23" t="s">
        <v>102</v>
      </c>
      <c r="E7129" s="23" t="s">
        <v>1574</v>
      </c>
      <c r="F7129" s="23" t="s">
        <v>71</v>
      </c>
      <c r="G7129" s="23" t="s">
        <v>179</v>
      </c>
      <c r="H7129" s="23" t="s">
        <v>180</v>
      </c>
      <c r="I7129" s="23" t="s">
        <v>96</v>
      </c>
      <c r="J7129" s="23" t="s">
        <v>111</v>
      </c>
      <c r="K7129" s="23" t="s">
        <v>225</v>
      </c>
      <c r="L7129" s="24">
        <v>11907.2</v>
      </c>
      <c r="M7129">
        <v>8</v>
      </c>
      <c r="N7129" s="25">
        <v>0.15</v>
      </c>
      <c r="O7129" s="24">
        <v>3630.03</v>
      </c>
      <c r="P7129" s="26">
        <f t="shared" si="666"/>
        <v>0.30486008465466274</v>
      </c>
      <c r="Q7129" t="str">
        <f t="shared" si="667"/>
        <v>High</v>
      </c>
      <c r="R7129" t="str">
        <f t="shared" si="668"/>
        <v>Medium</v>
      </c>
      <c r="S7129" s="23">
        <f t="shared" si="669"/>
        <v>2024</v>
      </c>
      <c r="T7129" s="23">
        <f t="shared" si="670"/>
        <v>10</v>
      </c>
      <c r="U7129" t="str">
        <f t="shared" si="671"/>
        <v>Oct-2024</v>
      </c>
    </row>
    <row r="7130" spans="1:21" x14ac:dyDescent="0.3">
      <c r="A7130" t="s">
        <v>9141</v>
      </c>
      <c r="B7130" s="22">
        <v>44725</v>
      </c>
      <c r="C7130" s="22">
        <v>44728</v>
      </c>
      <c r="D7130" s="23" t="s">
        <v>102</v>
      </c>
      <c r="E7130" s="23" t="s">
        <v>1661</v>
      </c>
      <c r="F7130" s="23" t="s">
        <v>80</v>
      </c>
      <c r="G7130" s="23" t="s">
        <v>63</v>
      </c>
      <c r="H7130" s="23" t="s">
        <v>172</v>
      </c>
      <c r="I7130" s="23" t="s">
        <v>96</v>
      </c>
      <c r="J7130" s="23" t="s">
        <v>97</v>
      </c>
      <c r="K7130" s="23" t="s">
        <v>181</v>
      </c>
      <c r="L7130" s="24">
        <v>149041.60000000001</v>
      </c>
      <c r="M7130">
        <v>10</v>
      </c>
      <c r="N7130" s="25">
        <v>0</v>
      </c>
      <c r="O7130" s="24">
        <v>48699.41</v>
      </c>
      <c r="P7130" s="26">
        <f t="shared" si="666"/>
        <v>0.32675045088082794</v>
      </c>
      <c r="Q7130" t="str">
        <f t="shared" si="667"/>
        <v>High</v>
      </c>
      <c r="R7130" t="str">
        <f t="shared" si="668"/>
        <v>None</v>
      </c>
      <c r="S7130" s="23">
        <f t="shared" si="669"/>
        <v>2022</v>
      </c>
      <c r="T7130" s="23">
        <f t="shared" si="670"/>
        <v>6</v>
      </c>
      <c r="U7130" t="str">
        <f t="shared" si="671"/>
        <v>Jun-2022</v>
      </c>
    </row>
    <row r="7131" spans="1:21" x14ac:dyDescent="0.3">
      <c r="A7131" t="s">
        <v>9142</v>
      </c>
      <c r="B7131" s="22">
        <v>45934</v>
      </c>
      <c r="C7131" s="22">
        <v>45938</v>
      </c>
      <c r="D7131" s="23" t="s">
        <v>78</v>
      </c>
      <c r="E7131" s="23" t="s">
        <v>930</v>
      </c>
      <c r="F7131" s="23" t="s">
        <v>52</v>
      </c>
      <c r="G7131" s="23" t="s">
        <v>81</v>
      </c>
      <c r="H7131" s="23" t="s">
        <v>284</v>
      </c>
      <c r="I7131" s="23" t="s">
        <v>96</v>
      </c>
      <c r="J7131" s="23" t="s">
        <v>111</v>
      </c>
      <c r="K7131" s="23" t="s">
        <v>112</v>
      </c>
      <c r="L7131" s="24">
        <v>32648</v>
      </c>
      <c r="M7131">
        <v>10</v>
      </c>
      <c r="N7131" s="25">
        <v>0.25</v>
      </c>
      <c r="O7131" s="24">
        <v>6295.33</v>
      </c>
      <c r="P7131" s="26">
        <f t="shared" si="666"/>
        <v>0.19282436902719921</v>
      </c>
      <c r="Q7131" t="str">
        <f t="shared" si="667"/>
        <v>Low</v>
      </c>
      <c r="R7131" t="str">
        <f t="shared" si="668"/>
        <v>High</v>
      </c>
      <c r="S7131" s="23">
        <f t="shared" si="669"/>
        <v>2025</v>
      </c>
      <c r="T7131" s="23">
        <f t="shared" si="670"/>
        <v>10</v>
      </c>
      <c r="U7131" t="str">
        <f t="shared" si="671"/>
        <v>Oct-2025</v>
      </c>
    </row>
    <row r="7132" spans="1:21" x14ac:dyDescent="0.3">
      <c r="A7132" t="s">
        <v>9143</v>
      </c>
      <c r="B7132" s="22">
        <v>45941</v>
      </c>
      <c r="C7132" s="22">
        <v>45944</v>
      </c>
      <c r="D7132" s="23" t="s">
        <v>50</v>
      </c>
      <c r="E7132" s="23" t="s">
        <v>569</v>
      </c>
      <c r="F7132" s="23" t="s">
        <v>71</v>
      </c>
      <c r="G7132" s="23" t="s">
        <v>72</v>
      </c>
      <c r="H7132" s="23" t="s">
        <v>73</v>
      </c>
      <c r="I7132" s="23" t="s">
        <v>118</v>
      </c>
      <c r="J7132" s="23" t="s">
        <v>191</v>
      </c>
      <c r="K7132" s="23" t="s">
        <v>192</v>
      </c>
      <c r="L7132" s="24">
        <v>23321</v>
      </c>
      <c r="M7132">
        <v>4</v>
      </c>
      <c r="N7132" s="25">
        <v>0.15</v>
      </c>
      <c r="O7132" s="24">
        <v>3770.99</v>
      </c>
      <c r="P7132" s="26">
        <f t="shared" si="666"/>
        <v>0.16169932678701598</v>
      </c>
      <c r="Q7132" t="str">
        <f t="shared" si="667"/>
        <v>Low</v>
      </c>
      <c r="R7132" t="str">
        <f t="shared" si="668"/>
        <v>Medium</v>
      </c>
      <c r="S7132" s="23">
        <f t="shared" si="669"/>
        <v>2025</v>
      </c>
      <c r="T7132" s="23">
        <f t="shared" si="670"/>
        <v>10</v>
      </c>
      <c r="U7132" t="str">
        <f t="shared" si="671"/>
        <v>Oct-2025</v>
      </c>
    </row>
    <row r="7133" spans="1:21" x14ac:dyDescent="0.3">
      <c r="A7133" t="s">
        <v>9144</v>
      </c>
      <c r="B7133" s="22">
        <v>45504</v>
      </c>
      <c r="C7133" s="22">
        <v>45507</v>
      </c>
      <c r="D7133" s="23" t="s">
        <v>50</v>
      </c>
      <c r="E7133" s="23" t="s">
        <v>807</v>
      </c>
      <c r="F7133" s="23" t="s">
        <v>52</v>
      </c>
      <c r="G7133" s="23" t="s">
        <v>81</v>
      </c>
      <c r="H7133" s="23" t="s">
        <v>82</v>
      </c>
      <c r="I7133" s="23" t="s">
        <v>83</v>
      </c>
      <c r="J7133" s="23" t="s">
        <v>156</v>
      </c>
      <c r="K7133" s="23" t="s">
        <v>208</v>
      </c>
      <c r="L7133" s="24">
        <v>6206.48</v>
      </c>
      <c r="M7133">
        <v>8</v>
      </c>
      <c r="N7133" s="25">
        <v>0.1</v>
      </c>
      <c r="O7133" s="24">
        <v>1218.6199999999999</v>
      </c>
      <c r="P7133" s="26">
        <f t="shared" si="666"/>
        <v>0.19634639924723837</v>
      </c>
      <c r="Q7133" t="str">
        <f t="shared" si="667"/>
        <v>Low</v>
      </c>
      <c r="R7133" t="str">
        <f t="shared" si="668"/>
        <v>Low</v>
      </c>
      <c r="S7133" s="23">
        <f t="shared" si="669"/>
        <v>2024</v>
      </c>
      <c r="T7133" s="23">
        <f t="shared" si="670"/>
        <v>7</v>
      </c>
      <c r="U7133" t="str">
        <f t="shared" si="671"/>
        <v>Jul-2024</v>
      </c>
    </row>
    <row r="7134" spans="1:21" x14ac:dyDescent="0.3">
      <c r="A7134" t="s">
        <v>9145</v>
      </c>
      <c r="B7134" s="22">
        <v>44920</v>
      </c>
      <c r="C7134" s="22">
        <v>44921</v>
      </c>
      <c r="D7134" s="23" t="s">
        <v>61</v>
      </c>
      <c r="E7134" s="23" t="s">
        <v>934</v>
      </c>
      <c r="F7134" s="23" t="s">
        <v>71</v>
      </c>
      <c r="G7134" s="23" t="s">
        <v>63</v>
      </c>
      <c r="H7134" s="23" t="s">
        <v>172</v>
      </c>
      <c r="I7134" s="23" t="s">
        <v>55</v>
      </c>
      <c r="J7134" s="23" t="s">
        <v>141</v>
      </c>
      <c r="K7134" s="23" t="s">
        <v>142</v>
      </c>
      <c r="L7134" s="24">
        <v>79314.03</v>
      </c>
      <c r="M7134">
        <v>9</v>
      </c>
      <c r="N7134" s="25">
        <v>0.1</v>
      </c>
      <c r="O7134" s="24">
        <v>27609.49</v>
      </c>
      <c r="P7134" s="26">
        <f t="shared" si="666"/>
        <v>0.34810348181778183</v>
      </c>
      <c r="Q7134" t="str">
        <f t="shared" si="667"/>
        <v>High</v>
      </c>
      <c r="R7134" t="str">
        <f t="shared" si="668"/>
        <v>Low</v>
      </c>
      <c r="S7134" s="23">
        <f t="shared" si="669"/>
        <v>2022</v>
      </c>
      <c r="T7134" s="23">
        <f t="shared" si="670"/>
        <v>12</v>
      </c>
      <c r="U7134" t="str">
        <f t="shared" si="671"/>
        <v>Dec-2022</v>
      </c>
    </row>
    <row r="7135" spans="1:21" x14ac:dyDescent="0.3">
      <c r="A7135" t="s">
        <v>9146</v>
      </c>
      <c r="B7135" s="22">
        <v>45246</v>
      </c>
      <c r="C7135" s="22">
        <v>45249</v>
      </c>
      <c r="D7135" s="23" t="s">
        <v>50</v>
      </c>
      <c r="E7135" s="23" t="s">
        <v>146</v>
      </c>
      <c r="F7135" s="23" t="s">
        <v>71</v>
      </c>
      <c r="G7135" s="23" t="s">
        <v>72</v>
      </c>
      <c r="H7135" s="23" t="s">
        <v>346</v>
      </c>
      <c r="I7135" s="23" t="s">
        <v>55</v>
      </c>
      <c r="J7135" s="23" t="s">
        <v>65</v>
      </c>
      <c r="K7135" s="23" t="s">
        <v>130</v>
      </c>
      <c r="L7135" s="24">
        <v>5959.32</v>
      </c>
      <c r="M7135">
        <v>6</v>
      </c>
      <c r="N7135" s="25">
        <v>0.05</v>
      </c>
      <c r="O7135" s="24">
        <v>2056.66</v>
      </c>
      <c r="P7135" s="26">
        <f t="shared" si="666"/>
        <v>0.3451165569226019</v>
      </c>
      <c r="Q7135" t="str">
        <f t="shared" si="667"/>
        <v>High</v>
      </c>
      <c r="R7135" t="str">
        <f t="shared" si="668"/>
        <v>Low</v>
      </c>
      <c r="S7135" s="23">
        <f t="shared" si="669"/>
        <v>2023</v>
      </c>
      <c r="T7135" s="23">
        <f t="shared" si="670"/>
        <v>11</v>
      </c>
      <c r="U7135" t="str">
        <f t="shared" si="671"/>
        <v>Nov-2023</v>
      </c>
    </row>
    <row r="7136" spans="1:21" x14ac:dyDescent="0.3">
      <c r="A7136" t="s">
        <v>9147</v>
      </c>
      <c r="B7136" s="22">
        <v>44980</v>
      </c>
      <c r="C7136" s="22">
        <v>44982</v>
      </c>
      <c r="D7136" s="23" t="s">
        <v>102</v>
      </c>
      <c r="E7136" s="23" t="s">
        <v>1536</v>
      </c>
      <c r="F7136" s="23" t="s">
        <v>52</v>
      </c>
      <c r="G7136" s="23" t="s">
        <v>81</v>
      </c>
      <c r="H7136" s="23" t="s">
        <v>82</v>
      </c>
      <c r="I7136" s="23" t="s">
        <v>118</v>
      </c>
      <c r="J7136" s="23" t="s">
        <v>119</v>
      </c>
      <c r="K7136" s="23" t="s">
        <v>197</v>
      </c>
      <c r="L7136" s="24">
        <v>4509.54</v>
      </c>
      <c r="M7136">
        <v>2</v>
      </c>
      <c r="N7136" s="25">
        <v>0.15</v>
      </c>
      <c r="O7136" s="24">
        <v>739.66</v>
      </c>
      <c r="P7136" s="26">
        <f t="shared" si="666"/>
        <v>0.16402116402116401</v>
      </c>
      <c r="Q7136" t="str">
        <f t="shared" si="667"/>
        <v>Low</v>
      </c>
      <c r="R7136" t="str">
        <f t="shared" si="668"/>
        <v>Medium</v>
      </c>
      <c r="S7136" s="23">
        <f t="shared" si="669"/>
        <v>2023</v>
      </c>
      <c r="T7136" s="23">
        <f t="shared" si="670"/>
        <v>2</v>
      </c>
      <c r="U7136" t="str">
        <f t="shared" si="671"/>
        <v>Feb-2023</v>
      </c>
    </row>
    <row r="7137" spans="1:21" x14ac:dyDescent="0.3">
      <c r="A7137" t="s">
        <v>9148</v>
      </c>
      <c r="B7137" s="22">
        <v>44714</v>
      </c>
      <c r="C7137" s="22">
        <v>44721</v>
      </c>
      <c r="D7137" s="23" t="s">
        <v>50</v>
      </c>
      <c r="E7137" s="23" t="s">
        <v>1229</v>
      </c>
      <c r="F7137" s="23" t="s">
        <v>80</v>
      </c>
      <c r="G7137" s="23" t="s">
        <v>63</v>
      </c>
      <c r="H7137" s="23" t="s">
        <v>213</v>
      </c>
      <c r="I7137" s="23" t="s">
        <v>96</v>
      </c>
      <c r="J7137" s="23" t="s">
        <v>111</v>
      </c>
      <c r="K7137" s="23" t="s">
        <v>112</v>
      </c>
      <c r="L7137" s="24">
        <v>19146.12</v>
      </c>
      <c r="M7137">
        <v>3</v>
      </c>
      <c r="N7137" s="25">
        <v>0.2</v>
      </c>
      <c r="O7137" s="24">
        <v>5628.01</v>
      </c>
      <c r="P7137" s="26">
        <f t="shared" si="666"/>
        <v>0.29395041919720549</v>
      </c>
      <c r="Q7137" t="str">
        <f t="shared" si="667"/>
        <v>Medium</v>
      </c>
      <c r="R7137" t="str">
        <f t="shared" si="668"/>
        <v>Medium</v>
      </c>
      <c r="S7137" s="23">
        <f t="shared" si="669"/>
        <v>2022</v>
      </c>
      <c r="T7137" s="23">
        <f t="shared" si="670"/>
        <v>6</v>
      </c>
      <c r="U7137" t="str">
        <f t="shared" si="671"/>
        <v>Jun-2022</v>
      </c>
    </row>
    <row r="7138" spans="1:21" x14ac:dyDescent="0.3">
      <c r="A7138" t="s">
        <v>9149</v>
      </c>
      <c r="B7138" s="22">
        <v>44722</v>
      </c>
      <c r="C7138" s="22">
        <v>44725</v>
      </c>
      <c r="D7138" s="23" t="s">
        <v>78</v>
      </c>
      <c r="E7138" s="23" t="s">
        <v>103</v>
      </c>
      <c r="F7138" s="23" t="s">
        <v>80</v>
      </c>
      <c r="G7138" s="23" t="s">
        <v>72</v>
      </c>
      <c r="H7138" s="23" t="s">
        <v>346</v>
      </c>
      <c r="I7138" s="23" t="s">
        <v>118</v>
      </c>
      <c r="J7138" s="23" t="s">
        <v>191</v>
      </c>
      <c r="K7138" s="23" t="s">
        <v>192</v>
      </c>
      <c r="L7138" s="24">
        <v>14096.46</v>
      </c>
      <c r="M7138">
        <v>7</v>
      </c>
      <c r="N7138" s="25">
        <v>0.25</v>
      </c>
      <c r="O7138" s="24">
        <v>3282.01</v>
      </c>
      <c r="P7138" s="26">
        <f t="shared" si="666"/>
        <v>0.23282512063312352</v>
      </c>
      <c r="Q7138" t="str">
        <f t="shared" si="667"/>
        <v>Medium</v>
      </c>
      <c r="R7138" t="str">
        <f t="shared" si="668"/>
        <v>High</v>
      </c>
      <c r="S7138" s="23">
        <f t="shared" si="669"/>
        <v>2022</v>
      </c>
      <c r="T7138" s="23">
        <f t="shared" si="670"/>
        <v>6</v>
      </c>
      <c r="U7138" t="str">
        <f t="shared" si="671"/>
        <v>Jun-2022</v>
      </c>
    </row>
    <row r="7139" spans="1:21" x14ac:dyDescent="0.3">
      <c r="A7139" t="s">
        <v>9150</v>
      </c>
      <c r="B7139" s="22">
        <v>45416</v>
      </c>
      <c r="C7139" s="22">
        <v>45417</v>
      </c>
      <c r="D7139" s="23" t="s">
        <v>102</v>
      </c>
      <c r="E7139" s="23" t="s">
        <v>1536</v>
      </c>
      <c r="F7139" s="23" t="s">
        <v>71</v>
      </c>
      <c r="G7139" s="23" t="s">
        <v>63</v>
      </c>
      <c r="H7139" s="23" t="s">
        <v>213</v>
      </c>
      <c r="I7139" s="23" t="s">
        <v>96</v>
      </c>
      <c r="J7139" s="23" t="s">
        <v>166</v>
      </c>
      <c r="K7139" s="23" t="s">
        <v>762</v>
      </c>
      <c r="L7139" s="24">
        <v>19931.98</v>
      </c>
      <c r="M7139">
        <v>2</v>
      </c>
      <c r="N7139" s="25">
        <v>0.15</v>
      </c>
      <c r="O7139" s="24">
        <v>2955.41</v>
      </c>
      <c r="P7139" s="26">
        <f t="shared" si="666"/>
        <v>0.14827478253540291</v>
      </c>
      <c r="Q7139" t="str">
        <f t="shared" si="667"/>
        <v>Low</v>
      </c>
      <c r="R7139" t="str">
        <f t="shared" si="668"/>
        <v>Medium</v>
      </c>
      <c r="S7139" s="23">
        <f t="shared" si="669"/>
        <v>2024</v>
      </c>
      <c r="T7139" s="23">
        <f t="shared" si="670"/>
        <v>5</v>
      </c>
      <c r="U7139" t="str">
        <f t="shared" si="671"/>
        <v>May-2024</v>
      </c>
    </row>
    <row r="7140" spans="1:21" x14ac:dyDescent="0.3">
      <c r="A7140" t="s">
        <v>9151</v>
      </c>
      <c r="B7140" s="22">
        <v>45683</v>
      </c>
      <c r="C7140" s="22">
        <v>45690</v>
      </c>
      <c r="D7140" s="23" t="s">
        <v>102</v>
      </c>
      <c r="E7140" s="23" t="s">
        <v>411</v>
      </c>
      <c r="F7140" s="23" t="s">
        <v>71</v>
      </c>
      <c r="G7140" s="23" t="s">
        <v>179</v>
      </c>
      <c r="H7140" s="23" t="s">
        <v>236</v>
      </c>
      <c r="I7140" s="23" t="s">
        <v>96</v>
      </c>
      <c r="J7140" s="23" t="s">
        <v>135</v>
      </c>
      <c r="K7140" s="23" t="s">
        <v>275</v>
      </c>
      <c r="L7140" s="24">
        <v>58523.22</v>
      </c>
      <c r="M7140">
        <v>9</v>
      </c>
      <c r="N7140" s="25">
        <v>0.05</v>
      </c>
      <c r="O7140" s="24">
        <v>16603.48</v>
      </c>
      <c r="P7140" s="26">
        <f t="shared" si="666"/>
        <v>0.2837075608621672</v>
      </c>
      <c r="Q7140" t="str">
        <f t="shared" si="667"/>
        <v>Medium</v>
      </c>
      <c r="R7140" t="str">
        <f t="shared" si="668"/>
        <v>Low</v>
      </c>
      <c r="S7140" s="23">
        <f t="shared" si="669"/>
        <v>2025</v>
      </c>
      <c r="T7140" s="23">
        <f t="shared" si="670"/>
        <v>1</v>
      </c>
      <c r="U7140" t="str">
        <f t="shared" si="671"/>
        <v>Jan-2025</v>
      </c>
    </row>
    <row r="7141" spans="1:21" x14ac:dyDescent="0.3">
      <c r="A7141" t="s">
        <v>9152</v>
      </c>
      <c r="B7141" s="22">
        <v>45976</v>
      </c>
      <c r="C7141" s="22">
        <v>45981</v>
      </c>
      <c r="D7141" s="23" t="s">
        <v>50</v>
      </c>
      <c r="E7141" s="23" t="s">
        <v>569</v>
      </c>
      <c r="F7141" s="23" t="s">
        <v>80</v>
      </c>
      <c r="G7141" s="23" t="s">
        <v>179</v>
      </c>
      <c r="H7141" s="23" t="s">
        <v>236</v>
      </c>
      <c r="I7141" s="23" t="s">
        <v>83</v>
      </c>
      <c r="J7141" s="23" t="s">
        <v>449</v>
      </c>
      <c r="K7141" s="23" t="s">
        <v>775</v>
      </c>
      <c r="L7141" s="24">
        <v>72292.639999999999</v>
      </c>
      <c r="M7141">
        <v>8</v>
      </c>
      <c r="N7141" s="25">
        <v>0.25</v>
      </c>
      <c r="O7141" s="24">
        <v>9235.09</v>
      </c>
      <c r="P7141" s="26">
        <f t="shared" si="666"/>
        <v>0.12774592268313897</v>
      </c>
      <c r="Q7141" t="str">
        <f t="shared" si="667"/>
        <v>Low</v>
      </c>
      <c r="R7141" t="str">
        <f t="shared" si="668"/>
        <v>High</v>
      </c>
      <c r="S7141" s="23">
        <f t="shared" si="669"/>
        <v>2025</v>
      </c>
      <c r="T7141" s="23">
        <f t="shared" si="670"/>
        <v>11</v>
      </c>
      <c r="U7141" t="str">
        <f t="shared" si="671"/>
        <v>Nov-2025</v>
      </c>
    </row>
    <row r="7142" spans="1:21" x14ac:dyDescent="0.3">
      <c r="A7142" t="s">
        <v>9153</v>
      </c>
      <c r="B7142" s="22">
        <v>46011</v>
      </c>
      <c r="C7142" s="22">
        <v>46016</v>
      </c>
      <c r="D7142" s="23" t="s">
        <v>61</v>
      </c>
      <c r="E7142" s="23" t="s">
        <v>2245</v>
      </c>
      <c r="F7142" s="23" t="s">
        <v>80</v>
      </c>
      <c r="G7142" s="23" t="s">
        <v>53</v>
      </c>
      <c r="H7142" s="23" t="s">
        <v>90</v>
      </c>
      <c r="I7142" s="23" t="s">
        <v>96</v>
      </c>
      <c r="J7142" s="23" t="s">
        <v>135</v>
      </c>
      <c r="K7142" s="23" t="s">
        <v>275</v>
      </c>
      <c r="L7142" s="24">
        <v>32254.48</v>
      </c>
      <c r="M7142">
        <v>4</v>
      </c>
      <c r="N7142" s="25">
        <v>0.2</v>
      </c>
      <c r="O7142" s="24">
        <v>5109.41</v>
      </c>
      <c r="P7142" s="26">
        <f t="shared" si="666"/>
        <v>0.15840931244279863</v>
      </c>
      <c r="Q7142" t="str">
        <f t="shared" si="667"/>
        <v>Low</v>
      </c>
      <c r="R7142" t="str">
        <f t="shared" si="668"/>
        <v>Medium</v>
      </c>
      <c r="S7142" s="23">
        <f t="shared" si="669"/>
        <v>2025</v>
      </c>
      <c r="T7142" s="23">
        <f t="shared" si="670"/>
        <v>12</v>
      </c>
      <c r="U7142" t="str">
        <f t="shared" si="671"/>
        <v>Dec-2025</v>
      </c>
    </row>
    <row r="7143" spans="1:21" x14ac:dyDescent="0.3">
      <c r="A7143" t="s">
        <v>9154</v>
      </c>
      <c r="B7143" s="22">
        <v>45808</v>
      </c>
      <c r="C7143" s="22">
        <v>45810</v>
      </c>
      <c r="D7143" s="23" t="s">
        <v>102</v>
      </c>
      <c r="E7143" s="23" t="s">
        <v>454</v>
      </c>
      <c r="F7143" s="23" t="s">
        <v>52</v>
      </c>
      <c r="G7143" s="23" t="s">
        <v>81</v>
      </c>
      <c r="H7143" s="23" t="s">
        <v>186</v>
      </c>
      <c r="I7143" s="23" t="s">
        <v>83</v>
      </c>
      <c r="J7143" s="23" t="s">
        <v>379</v>
      </c>
      <c r="K7143" s="23" t="s">
        <v>562</v>
      </c>
      <c r="L7143" s="24">
        <v>13805.7</v>
      </c>
      <c r="M7143">
        <v>5</v>
      </c>
      <c r="N7143" s="25">
        <v>0.25</v>
      </c>
      <c r="O7143" s="24">
        <v>3381.25</v>
      </c>
      <c r="P7143" s="26">
        <f t="shared" si="666"/>
        <v>0.24491695459121957</v>
      </c>
      <c r="Q7143" t="str">
        <f t="shared" si="667"/>
        <v>Medium</v>
      </c>
      <c r="R7143" t="str">
        <f t="shared" si="668"/>
        <v>High</v>
      </c>
      <c r="S7143" s="23">
        <f t="shared" si="669"/>
        <v>2025</v>
      </c>
      <c r="T7143" s="23">
        <f t="shared" si="670"/>
        <v>5</v>
      </c>
      <c r="U7143" t="str">
        <f t="shared" si="671"/>
        <v>May-2025</v>
      </c>
    </row>
    <row r="7144" spans="1:21" x14ac:dyDescent="0.3">
      <c r="A7144" t="s">
        <v>9155</v>
      </c>
      <c r="B7144" s="22">
        <v>45062</v>
      </c>
      <c r="C7144" s="22">
        <v>45069</v>
      </c>
      <c r="D7144" s="23" t="s">
        <v>78</v>
      </c>
      <c r="E7144" s="23" t="s">
        <v>1284</v>
      </c>
      <c r="F7144" s="23" t="s">
        <v>80</v>
      </c>
      <c r="G7144" s="23" t="s">
        <v>81</v>
      </c>
      <c r="H7144" s="23" t="s">
        <v>186</v>
      </c>
      <c r="I7144" s="23" t="s">
        <v>118</v>
      </c>
      <c r="J7144" s="23" t="s">
        <v>191</v>
      </c>
      <c r="K7144" s="23" t="s">
        <v>829</v>
      </c>
      <c r="L7144" s="24">
        <v>20038.62</v>
      </c>
      <c r="M7144">
        <v>3</v>
      </c>
      <c r="N7144" s="25">
        <v>0.05</v>
      </c>
      <c r="O7144" s="24">
        <v>7400.94</v>
      </c>
      <c r="P7144" s="26">
        <f t="shared" si="666"/>
        <v>0.36933381640053059</v>
      </c>
      <c r="Q7144" t="str">
        <f t="shared" si="667"/>
        <v>High</v>
      </c>
      <c r="R7144" t="str">
        <f t="shared" si="668"/>
        <v>Low</v>
      </c>
      <c r="S7144" s="23">
        <f t="shared" si="669"/>
        <v>2023</v>
      </c>
      <c r="T7144" s="23">
        <f t="shared" si="670"/>
        <v>5</v>
      </c>
      <c r="U7144" t="str">
        <f t="shared" si="671"/>
        <v>May-2023</v>
      </c>
    </row>
    <row r="7145" spans="1:21" x14ac:dyDescent="0.3">
      <c r="A7145" t="s">
        <v>9156</v>
      </c>
      <c r="B7145" s="22">
        <v>45250</v>
      </c>
      <c r="C7145" s="22">
        <v>45254</v>
      </c>
      <c r="D7145" s="23" t="s">
        <v>102</v>
      </c>
      <c r="E7145" s="23" t="s">
        <v>2065</v>
      </c>
      <c r="F7145" s="23" t="s">
        <v>80</v>
      </c>
      <c r="G7145" s="23" t="s">
        <v>179</v>
      </c>
      <c r="H7145" s="23" t="s">
        <v>236</v>
      </c>
      <c r="I7145" s="23" t="s">
        <v>83</v>
      </c>
      <c r="J7145" s="23" t="s">
        <v>156</v>
      </c>
      <c r="K7145" s="23" t="s">
        <v>285</v>
      </c>
      <c r="L7145" s="24">
        <v>18061.75</v>
      </c>
      <c r="M7145">
        <v>7</v>
      </c>
      <c r="N7145" s="25">
        <v>0.1</v>
      </c>
      <c r="O7145" s="24">
        <v>3622.58</v>
      </c>
      <c r="P7145" s="26">
        <f t="shared" si="666"/>
        <v>0.20056639029994325</v>
      </c>
      <c r="Q7145" t="str">
        <f t="shared" si="667"/>
        <v>Medium</v>
      </c>
      <c r="R7145" t="str">
        <f t="shared" si="668"/>
        <v>Low</v>
      </c>
      <c r="S7145" s="23">
        <f t="shared" si="669"/>
        <v>2023</v>
      </c>
      <c r="T7145" s="23">
        <f t="shared" si="670"/>
        <v>11</v>
      </c>
      <c r="U7145" t="str">
        <f t="shared" si="671"/>
        <v>Nov-2023</v>
      </c>
    </row>
    <row r="7146" spans="1:21" x14ac:dyDescent="0.3">
      <c r="A7146" t="s">
        <v>9157</v>
      </c>
      <c r="B7146" s="22">
        <v>45134</v>
      </c>
      <c r="C7146" s="22">
        <v>45137</v>
      </c>
      <c r="D7146" s="23" t="s">
        <v>61</v>
      </c>
      <c r="E7146" s="23" t="s">
        <v>930</v>
      </c>
      <c r="F7146" s="23" t="s">
        <v>52</v>
      </c>
      <c r="G7146" s="23" t="s">
        <v>53</v>
      </c>
      <c r="H7146" s="23" t="s">
        <v>110</v>
      </c>
      <c r="I7146" s="23" t="s">
        <v>55</v>
      </c>
      <c r="J7146" s="23" t="s">
        <v>65</v>
      </c>
      <c r="K7146" s="23" t="s">
        <v>130</v>
      </c>
      <c r="L7146" s="24">
        <v>68267.649999999994</v>
      </c>
      <c r="M7146">
        <v>5</v>
      </c>
      <c r="N7146" s="25">
        <v>0</v>
      </c>
      <c r="O7146" s="24">
        <v>27205.34</v>
      </c>
      <c r="P7146" s="26">
        <f t="shared" si="666"/>
        <v>0.39850998240015589</v>
      </c>
      <c r="Q7146" t="str">
        <f t="shared" si="667"/>
        <v>High</v>
      </c>
      <c r="R7146" t="str">
        <f t="shared" si="668"/>
        <v>None</v>
      </c>
      <c r="S7146" s="23">
        <f t="shared" si="669"/>
        <v>2023</v>
      </c>
      <c r="T7146" s="23">
        <f t="shared" si="670"/>
        <v>7</v>
      </c>
      <c r="U7146" t="str">
        <f t="shared" si="671"/>
        <v>Jul-2023</v>
      </c>
    </row>
    <row r="7147" spans="1:21" x14ac:dyDescent="0.3">
      <c r="A7147" t="s">
        <v>9158</v>
      </c>
      <c r="B7147" s="22">
        <v>45247</v>
      </c>
      <c r="C7147" s="22">
        <v>45248</v>
      </c>
      <c r="D7147" s="23" t="s">
        <v>61</v>
      </c>
      <c r="E7147" s="23" t="s">
        <v>1215</v>
      </c>
      <c r="F7147" s="23" t="s">
        <v>80</v>
      </c>
      <c r="G7147" s="23" t="s">
        <v>63</v>
      </c>
      <c r="H7147" s="23" t="s">
        <v>172</v>
      </c>
      <c r="I7147" s="23" t="s">
        <v>118</v>
      </c>
      <c r="J7147" s="23" t="s">
        <v>191</v>
      </c>
      <c r="K7147" s="23" t="s">
        <v>829</v>
      </c>
      <c r="L7147" s="24">
        <v>55104.2</v>
      </c>
      <c r="M7147">
        <v>10</v>
      </c>
      <c r="N7147" s="25">
        <v>0.15</v>
      </c>
      <c r="O7147" s="24">
        <v>11136.91</v>
      </c>
      <c r="P7147" s="26">
        <f t="shared" si="666"/>
        <v>0.20210637301693882</v>
      </c>
      <c r="Q7147" t="str">
        <f t="shared" si="667"/>
        <v>Medium</v>
      </c>
      <c r="R7147" t="str">
        <f t="shared" si="668"/>
        <v>Medium</v>
      </c>
      <c r="S7147" s="23">
        <f t="shared" si="669"/>
        <v>2023</v>
      </c>
      <c r="T7147" s="23">
        <f t="shared" si="670"/>
        <v>11</v>
      </c>
      <c r="U7147" t="str">
        <f t="shared" si="671"/>
        <v>Nov-2023</v>
      </c>
    </row>
    <row r="7148" spans="1:21" x14ac:dyDescent="0.3">
      <c r="A7148" t="s">
        <v>9159</v>
      </c>
      <c r="B7148" s="22">
        <v>44663</v>
      </c>
      <c r="C7148" s="22">
        <v>44665</v>
      </c>
      <c r="D7148" s="23" t="s">
        <v>78</v>
      </c>
      <c r="E7148" s="23" t="s">
        <v>190</v>
      </c>
      <c r="F7148" s="23" t="s">
        <v>52</v>
      </c>
      <c r="G7148" s="23" t="s">
        <v>53</v>
      </c>
      <c r="H7148" s="23" t="s">
        <v>110</v>
      </c>
      <c r="I7148" s="23" t="s">
        <v>55</v>
      </c>
      <c r="J7148" s="23" t="s">
        <v>65</v>
      </c>
      <c r="K7148" s="23" t="s">
        <v>66</v>
      </c>
      <c r="L7148" s="24">
        <v>7054.4</v>
      </c>
      <c r="M7148">
        <v>2</v>
      </c>
      <c r="N7148" s="25">
        <v>0.05</v>
      </c>
      <c r="O7148" s="24">
        <v>2011.21</v>
      </c>
      <c r="P7148" s="26">
        <f t="shared" si="666"/>
        <v>0.28510007938308007</v>
      </c>
      <c r="Q7148" t="str">
        <f t="shared" si="667"/>
        <v>Medium</v>
      </c>
      <c r="R7148" t="str">
        <f t="shared" si="668"/>
        <v>Low</v>
      </c>
      <c r="S7148" s="23">
        <f t="shared" si="669"/>
        <v>2022</v>
      </c>
      <c r="T7148" s="23">
        <f t="shared" si="670"/>
        <v>4</v>
      </c>
      <c r="U7148" t="str">
        <f t="shared" si="671"/>
        <v>Apr-2022</v>
      </c>
    </row>
    <row r="7149" spans="1:21" x14ac:dyDescent="0.3">
      <c r="A7149" t="s">
        <v>9160</v>
      </c>
      <c r="B7149" s="22">
        <v>45740</v>
      </c>
      <c r="C7149" s="22">
        <v>45745</v>
      </c>
      <c r="D7149" s="23" t="s">
        <v>61</v>
      </c>
      <c r="E7149" s="23" t="s">
        <v>378</v>
      </c>
      <c r="F7149" s="23" t="s">
        <v>80</v>
      </c>
      <c r="G7149" s="23" t="s">
        <v>53</v>
      </c>
      <c r="H7149" s="23" t="s">
        <v>90</v>
      </c>
      <c r="I7149" s="23" t="s">
        <v>55</v>
      </c>
      <c r="J7149" s="23" t="s">
        <v>65</v>
      </c>
      <c r="K7149" s="23" t="s">
        <v>130</v>
      </c>
      <c r="L7149" s="24">
        <v>8524.77</v>
      </c>
      <c r="M7149">
        <v>1</v>
      </c>
      <c r="N7149" s="25">
        <v>0.1</v>
      </c>
      <c r="O7149" s="24">
        <v>2550.9699999999998</v>
      </c>
      <c r="P7149" s="26">
        <f t="shared" si="666"/>
        <v>0.29924209098896504</v>
      </c>
      <c r="Q7149" t="str">
        <f t="shared" si="667"/>
        <v>Medium</v>
      </c>
      <c r="R7149" t="str">
        <f t="shared" si="668"/>
        <v>Low</v>
      </c>
      <c r="S7149" s="23">
        <f t="shared" si="669"/>
        <v>2025</v>
      </c>
      <c r="T7149" s="23">
        <f t="shared" si="670"/>
        <v>3</v>
      </c>
      <c r="U7149" t="str">
        <f t="shared" si="671"/>
        <v>Mar-2025</v>
      </c>
    </row>
    <row r="7150" spans="1:21" x14ac:dyDescent="0.3">
      <c r="A7150" t="s">
        <v>9161</v>
      </c>
      <c r="B7150" s="22">
        <v>44742</v>
      </c>
      <c r="C7150" s="22">
        <v>44744</v>
      </c>
      <c r="D7150" s="23" t="s">
        <v>78</v>
      </c>
      <c r="E7150" s="23" t="s">
        <v>664</v>
      </c>
      <c r="F7150" s="23" t="s">
        <v>52</v>
      </c>
      <c r="G7150" s="23" t="s">
        <v>53</v>
      </c>
      <c r="H7150" s="23" t="s">
        <v>54</v>
      </c>
      <c r="I7150" s="23" t="s">
        <v>55</v>
      </c>
      <c r="J7150" s="23" t="s">
        <v>141</v>
      </c>
      <c r="K7150" s="23" t="s">
        <v>142</v>
      </c>
      <c r="L7150" s="24">
        <v>671.6</v>
      </c>
      <c r="M7150">
        <v>1</v>
      </c>
      <c r="N7150" s="25">
        <v>0.2</v>
      </c>
      <c r="O7150" s="24">
        <v>201.78</v>
      </c>
      <c r="P7150" s="26">
        <f t="shared" si="666"/>
        <v>0.30044669446098865</v>
      </c>
      <c r="Q7150" t="str">
        <f t="shared" si="667"/>
        <v>High</v>
      </c>
      <c r="R7150" t="str">
        <f t="shared" si="668"/>
        <v>Medium</v>
      </c>
      <c r="S7150" s="23">
        <f t="shared" si="669"/>
        <v>2022</v>
      </c>
      <c r="T7150" s="23">
        <f t="shared" si="670"/>
        <v>6</v>
      </c>
      <c r="U7150" t="str">
        <f t="shared" si="671"/>
        <v>Jun-2022</v>
      </c>
    </row>
    <row r="7151" spans="1:21" x14ac:dyDescent="0.3">
      <c r="A7151" t="s">
        <v>9162</v>
      </c>
      <c r="B7151" s="22">
        <v>45791</v>
      </c>
      <c r="C7151" s="22">
        <v>45795</v>
      </c>
      <c r="D7151" s="23" t="s">
        <v>102</v>
      </c>
      <c r="E7151" s="23" t="s">
        <v>833</v>
      </c>
      <c r="F7151" s="23" t="s">
        <v>80</v>
      </c>
      <c r="G7151" s="23" t="s">
        <v>72</v>
      </c>
      <c r="H7151" s="23" t="s">
        <v>117</v>
      </c>
      <c r="I7151" s="23" t="s">
        <v>55</v>
      </c>
      <c r="J7151" s="23" t="s">
        <v>141</v>
      </c>
      <c r="K7151" s="23" t="s">
        <v>142</v>
      </c>
      <c r="L7151" s="24">
        <v>6784.6</v>
      </c>
      <c r="M7151">
        <v>4</v>
      </c>
      <c r="N7151" s="25">
        <v>0.15</v>
      </c>
      <c r="O7151" s="24">
        <v>1233.1600000000001</v>
      </c>
      <c r="P7151" s="26">
        <f t="shared" si="666"/>
        <v>0.1817586887952127</v>
      </c>
      <c r="Q7151" t="str">
        <f t="shared" si="667"/>
        <v>Low</v>
      </c>
      <c r="R7151" t="str">
        <f t="shared" si="668"/>
        <v>Medium</v>
      </c>
      <c r="S7151" s="23">
        <f t="shared" si="669"/>
        <v>2025</v>
      </c>
      <c r="T7151" s="23">
        <f t="shared" si="670"/>
        <v>5</v>
      </c>
      <c r="U7151" t="str">
        <f t="shared" si="671"/>
        <v>May-2025</v>
      </c>
    </row>
    <row r="7152" spans="1:21" x14ac:dyDescent="0.3">
      <c r="A7152" t="s">
        <v>9163</v>
      </c>
      <c r="B7152" s="22">
        <v>44729</v>
      </c>
      <c r="C7152" s="22">
        <v>44730</v>
      </c>
      <c r="D7152" s="23" t="s">
        <v>102</v>
      </c>
      <c r="E7152" s="23" t="s">
        <v>1778</v>
      </c>
      <c r="F7152" s="23" t="s">
        <v>71</v>
      </c>
      <c r="G7152" s="23" t="s">
        <v>179</v>
      </c>
      <c r="H7152" s="23" t="s">
        <v>180</v>
      </c>
      <c r="I7152" s="23" t="s">
        <v>83</v>
      </c>
      <c r="J7152" s="23" t="s">
        <v>156</v>
      </c>
      <c r="K7152" s="23" t="s">
        <v>208</v>
      </c>
      <c r="L7152" s="24">
        <v>30826.74</v>
      </c>
      <c r="M7152">
        <v>6</v>
      </c>
      <c r="N7152" s="25">
        <v>0.15</v>
      </c>
      <c r="O7152" s="24">
        <v>7787.09</v>
      </c>
      <c r="P7152" s="26">
        <f t="shared" si="666"/>
        <v>0.25260828748028497</v>
      </c>
      <c r="Q7152" t="str">
        <f t="shared" si="667"/>
        <v>Medium</v>
      </c>
      <c r="R7152" t="str">
        <f t="shared" si="668"/>
        <v>Medium</v>
      </c>
      <c r="S7152" s="23">
        <f t="shared" si="669"/>
        <v>2022</v>
      </c>
      <c r="T7152" s="23">
        <f t="shared" si="670"/>
        <v>6</v>
      </c>
      <c r="U7152" t="str">
        <f t="shared" si="671"/>
        <v>Jun-2022</v>
      </c>
    </row>
    <row r="7153" spans="1:21" x14ac:dyDescent="0.3">
      <c r="A7153" t="s">
        <v>9164</v>
      </c>
      <c r="B7153" s="22">
        <v>45598</v>
      </c>
      <c r="C7153" s="22">
        <v>45601</v>
      </c>
      <c r="D7153" s="23" t="s">
        <v>102</v>
      </c>
      <c r="E7153" s="23" t="s">
        <v>3038</v>
      </c>
      <c r="F7153" s="23" t="s">
        <v>71</v>
      </c>
      <c r="G7153" s="23" t="s">
        <v>81</v>
      </c>
      <c r="H7153" s="23" t="s">
        <v>186</v>
      </c>
      <c r="I7153" s="23" t="s">
        <v>83</v>
      </c>
      <c r="J7153" s="23" t="s">
        <v>84</v>
      </c>
      <c r="K7153" s="23" t="s">
        <v>257</v>
      </c>
      <c r="L7153" s="24">
        <v>2560.4</v>
      </c>
      <c r="M7153">
        <v>8</v>
      </c>
      <c r="N7153" s="25">
        <v>0.1</v>
      </c>
      <c r="O7153" s="24">
        <v>353.53</v>
      </c>
      <c r="P7153" s="26">
        <f t="shared" si="666"/>
        <v>0.13807608186220902</v>
      </c>
      <c r="Q7153" t="str">
        <f t="shared" si="667"/>
        <v>Low</v>
      </c>
      <c r="R7153" t="str">
        <f t="shared" si="668"/>
        <v>Low</v>
      </c>
      <c r="S7153" s="23">
        <f t="shared" si="669"/>
        <v>2024</v>
      </c>
      <c r="T7153" s="23">
        <f t="shared" si="670"/>
        <v>11</v>
      </c>
      <c r="U7153" t="str">
        <f t="shared" si="671"/>
        <v>Nov-2024</v>
      </c>
    </row>
    <row r="7154" spans="1:21" x14ac:dyDescent="0.3">
      <c r="A7154" t="s">
        <v>9165</v>
      </c>
      <c r="B7154" s="22">
        <v>45173</v>
      </c>
      <c r="C7154" s="22">
        <v>45175</v>
      </c>
      <c r="D7154" s="23" t="s">
        <v>102</v>
      </c>
      <c r="E7154" s="23" t="s">
        <v>585</v>
      </c>
      <c r="F7154" s="23" t="s">
        <v>71</v>
      </c>
      <c r="G7154" s="23" t="s">
        <v>63</v>
      </c>
      <c r="H7154" s="23" t="s">
        <v>202</v>
      </c>
      <c r="I7154" s="23" t="s">
        <v>118</v>
      </c>
      <c r="J7154" s="23" t="s">
        <v>230</v>
      </c>
      <c r="K7154" s="23" t="s">
        <v>351</v>
      </c>
      <c r="L7154" s="24">
        <v>1847.84</v>
      </c>
      <c r="M7154">
        <v>2</v>
      </c>
      <c r="N7154" s="25">
        <v>0.15</v>
      </c>
      <c r="O7154" s="24">
        <v>580.44000000000005</v>
      </c>
      <c r="P7154" s="26">
        <f t="shared" si="666"/>
        <v>0.31411810546367658</v>
      </c>
      <c r="Q7154" t="str">
        <f t="shared" si="667"/>
        <v>High</v>
      </c>
      <c r="R7154" t="str">
        <f t="shared" si="668"/>
        <v>Medium</v>
      </c>
      <c r="S7154" s="23">
        <f t="shared" si="669"/>
        <v>2023</v>
      </c>
      <c r="T7154" s="23">
        <f t="shared" si="670"/>
        <v>9</v>
      </c>
      <c r="U7154" t="str">
        <f t="shared" si="671"/>
        <v>Sep-2023</v>
      </c>
    </row>
    <row r="7155" spans="1:21" x14ac:dyDescent="0.3">
      <c r="A7155" t="s">
        <v>9166</v>
      </c>
      <c r="B7155" s="22">
        <v>44902</v>
      </c>
      <c r="C7155" s="22">
        <v>44903</v>
      </c>
      <c r="D7155" s="23" t="s">
        <v>78</v>
      </c>
      <c r="E7155" s="23" t="s">
        <v>2231</v>
      </c>
      <c r="F7155" s="23" t="s">
        <v>52</v>
      </c>
      <c r="G7155" s="23" t="s">
        <v>53</v>
      </c>
      <c r="H7155" s="23" t="s">
        <v>54</v>
      </c>
      <c r="I7155" s="23" t="s">
        <v>83</v>
      </c>
      <c r="J7155" s="23" t="s">
        <v>379</v>
      </c>
      <c r="K7155" s="23" t="s">
        <v>380</v>
      </c>
      <c r="L7155" s="24">
        <v>48173.51</v>
      </c>
      <c r="M7155">
        <v>7</v>
      </c>
      <c r="N7155" s="25">
        <v>0.25</v>
      </c>
      <c r="O7155" s="24">
        <v>9623.3799999999992</v>
      </c>
      <c r="P7155" s="26">
        <f t="shared" si="666"/>
        <v>0.19976497456797312</v>
      </c>
      <c r="Q7155" t="str">
        <f t="shared" si="667"/>
        <v>Low</v>
      </c>
      <c r="R7155" t="str">
        <f t="shared" si="668"/>
        <v>High</v>
      </c>
      <c r="S7155" s="23">
        <f t="shared" si="669"/>
        <v>2022</v>
      </c>
      <c r="T7155" s="23">
        <f t="shared" si="670"/>
        <v>12</v>
      </c>
      <c r="U7155" t="str">
        <f t="shared" si="671"/>
        <v>Dec-2022</v>
      </c>
    </row>
    <row r="7156" spans="1:21" x14ac:dyDescent="0.3">
      <c r="A7156" t="s">
        <v>9167</v>
      </c>
      <c r="B7156" s="22">
        <v>45181</v>
      </c>
      <c r="C7156" s="22">
        <v>45183</v>
      </c>
      <c r="D7156" s="23" t="s">
        <v>50</v>
      </c>
      <c r="E7156" s="23" t="s">
        <v>2022</v>
      </c>
      <c r="F7156" s="23" t="s">
        <v>71</v>
      </c>
      <c r="G7156" s="23" t="s">
        <v>81</v>
      </c>
      <c r="H7156" s="23" t="s">
        <v>284</v>
      </c>
      <c r="I7156" s="23" t="s">
        <v>83</v>
      </c>
      <c r="J7156" s="23" t="s">
        <v>156</v>
      </c>
      <c r="K7156" s="23" t="s">
        <v>208</v>
      </c>
      <c r="L7156" s="24">
        <v>28209.52</v>
      </c>
      <c r="M7156">
        <v>2</v>
      </c>
      <c r="N7156" s="25">
        <v>0.05</v>
      </c>
      <c r="O7156" s="24">
        <v>8714.7900000000009</v>
      </c>
      <c r="P7156" s="26">
        <f t="shared" si="666"/>
        <v>0.30893081484548479</v>
      </c>
      <c r="Q7156" t="str">
        <f t="shared" si="667"/>
        <v>High</v>
      </c>
      <c r="R7156" t="str">
        <f t="shared" si="668"/>
        <v>Low</v>
      </c>
      <c r="S7156" s="23">
        <f t="shared" si="669"/>
        <v>2023</v>
      </c>
      <c r="T7156" s="23">
        <f t="shared" si="670"/>
        <v>9</v>
      </c>
      <c r="U7156" t="str">
        <f t="shared" si="671"/>
        <v>Sep-2023</v>
      </c>
    </row>
    <row r="7157" spans="1:21" x14ac:dyDescent="0.3">
      <c r="A7157" t="s">
        <v>9168</v>
      </c>
      <c r="B7157" s="22">
        <v>45309</v>
      </c>
      <c r="C7157" s="22">
        <v>45315</v>
      </c>
      <c r="D7157" s="23" t="s">
        <v>50</v>
      </c>
      <c r="E7157" s="23" t="s">
        <v>2882</v>
      </c>
      <c r="F7157" s="23" t="s">
        <v>80</v>
      </c>
      <c r="G7157" s="23" t="s">
        <v>63</v>
      </c>
      <c r="H7157" s="23" t="s">
        <v>64</v>
      </c>
      <c r="I7157" s="23" t="s">
        <v>83</v>
      </c>
      <c r="J7157" s="23" t="s">
        <v>84</v>
      </c>
      <c r="K7157" s="23" t="s">
        <v>85</v>
      </c>
      <c r="L7157" s="24">
        <v>28098.81</v>
      </c>
      <c r="M7157">
        <v>3</v>
      </c>
      <c r="N7157" s="25">
        <v>0.05</v>
      </c>
      <c r="O7157" s="24">
        <v>8056.68</v>
      </c>
      <c r="P7157" s="26">
        <f t="shared" si="666"/>
        <v>0.28672673326735187</v>
      </c>
      <c r="Q7157" t="str">
        <f t="shared" si="667"/>
        <v>Medium</v>
      </c>
      <c r="R7157" t="str">
        <f t="shared" si="668"/>
        <v>Low</v>
      </c>
      <c r="S7157" s="23">
        <f t="shared" si="669"/>
        <v>2024</v>
      </c>
      <c r="T7157" s="23">
        <f t="shared" si="670"/>
        <v>1</v>
      </c>
      <c r="U7157" t="str">
        <f t="shared" si="671"/>
        <v>Jan-2024</v>
      </c>
    </row>
    <row r="7158" spans="1:21" x14ac:dyDescent="0.3">
      <c r="A7158" t="s">
        <v>9169</v>
      </c>
      <c r="B7158" s="22">
        <v>45352</v>
      </c>
      <c r="C7158" s="22">
        <v>45356</v>
      </c>
      <c r="D7158" s="23" t="s">
        <v>61</v>
      </c>
      <c r="E7158" s="23" t="s">
        <v>893</v>
      </c>
      <c r="F7158" s="23" t="s">
        <v>71</v>
      </c>
      <c r="G7158" s="23" t="s">
        <v>179</v>
      </c>
      <c r="H7158" s="23" t="s">
        <v>236</v>
      </c>
      <c r="I7158" s="23" t="s">
        <v>55</v>
      </c>
      <c r="J7158" s="23" t="s">
        <v>141</v>
      </c>
      <c r="K7158" s="23" t="s">
        <v>142</v>
      </c>
      <c r="L7158" s="24">
        <v>105234.56</v>
      </c>
      <c r="M7158">
        <v>8</v>
      </c>
      <c r="N7158" s="25">
        <v>0.1</v>
      </c>
      <c r="O7158" s="24">
        <v>31128.63</v>
      </c>
      <c r="P7158" s="26">
        <f t="shared" si="666"/>
        <v>0.29580234858206278</v>
      </c>
      <c r="Q7158" t="str">
        <f t="shared" si="667"/>
        <v>Medium</v>
      </c>
      <c r="R7158" t="str">
        <f t="shared" si="668"/>
        <v>Low</v>
      </c>
      <c r="S7158" s="23">
        <f t="shared" si="669"/>
        <v>2024</v>
      </c>
      <c r="T7158" s="23">
        <f t="shared" si="670"/>
        <v>3</v>
      </c>
      <c r="U7158" t="str">
        <f t="shared" si="671"/>
        <v>Mar-2024</v>
      </c>
    </row>
    <row r="7159" spans="1:21" x14ac:dyDescent="0.3">
      <c r="A7159" t="s">
        <v>9170</v>
      </c>
      <c r="B7159" s="22">
        <v>44702</v>
      </c>
      <c r="C7159" s="22">
        <v>44708</v>
      </c>
      <c r="D7159" s="23" t="s">
        <v>102</v>
      </c>
      <c r="E7159" s="23" t="s">
        <v>814</v>
      </c>
      <c r="F7159" s="23" t="s">
        <v>52</v>
      </c>
      <c r="G7159" s="23" t="s">
        <v>53</v>
      </c>
      <c r="H7159" s="23" t="s">
        <v>246</v>
      </c>
      <c r="I7159" s="23" t="s">
        <v>83</v>
      </c>
      <c r="J7159" s="23" t="s">
        <v>449</v>
      </c>
      <c r="K7159" s="23" t="s">
        <v>775</v>
      </c>
      <c r="L7159" s="24">
        <v>67612.05</v>
      </c>
      <c r="M7159">
        <v>9</v>
      </c>
      <c r="N7159" s="25">
        <v>0.1</v>
      </c>
      <c r="O7159" s="24">
        <v>13145.1</v>
      </c>
      <c r="P7159" s="26">
        <f t="shared" si="666"/>
        <v>0.1944194858756686</v>
      </c>
      <c r="Q7159" t="str">
        <f t="shared" si="667"/>
        <v>Low</v>
      </c>
      <c r="R7159" t="str">
        <f t="shared" si="668"/>
        <v>Low</v>
      </c>
      <c r="S7159" s="23">
        <f t="shared" si="669"/>
        <v>2022</v>
      </c>
      <c r="T7159" s="23">
        <f t="shared" si="670"/>
        <v>5</v>
      </c>
      <c r="U7159" t="str">
        <f t="shared" si="671"/>
        <v>May-2022</v>
      </c>
    </row>
    <row r="7160" spans="1:21" x14ac:dyDescent="0.3">
      <c r="A7160" t="s">
        <v>9171</v>
      </c>
      <c r="B7160" s="22">
        <v>45609</v>
      </c>
      <c r="C7160" s="22">
        <v>45612</v>
      </c>
      <c r="D7160" s="23" t="s">
        <v>78</v>
      </c>
      <c r="E7160" s="23" t="s">
        <v>146</v>
      </c>
      <c r="F7160" s="23" t="s">
        <v>52</v>
      </c>
      <c r="G7160" s="23" t="s">
        <v>72</v>
      </c>
      <c r="H7160" s="23" t="s">
        <v>346</v>
      </c>
      <c r="I7160" s="23" t="s">
        <v>55</v>
      </c>
      <c r="J7160" s="23" t="s">
        <v>56</v>
      </c>
      <c r="K7160" s="23" t="s">
        <v>74</v>
      </c>
      <c r="L7160" s="24">
        <v>20006.939999999999</v>
      </c>
      <c r="M7160">
        <v>2</v>
      </c>
      <c r="N7160" s="25">
        <v>0.25</v>
      </c>
      <c r="O7160" s="24">
        <v>5017.84</v>
      </c>
      <c r="P7160" s="26">
        <f t="shared" si="666"/>
        <v>0.25080497067517576</v>
      </c>
      <c r="Q7160" t="str">
        <f t="shared" si="667"/>
        <v>Medium</v>
      </c>
      <c r="R7160" t="str">
        <f t="shared" si="668"/>
        <v>High</v>
      </c>
      <c r="S7160" s="23">
        <f t="shared" si="669"/>
        <v>2024</v>
      </c>
      <c r="T7160" s="23">
        <f t="shared" si="670"/>
        <v>11</v>
      </c>
      <c r="U7160" t="str">
        <f t="shared" si="671"/>
        <v>Nov-2024</v>
      </c>
    </row>
    <row r="7161" spans="1:21" x14ac:dyDescent="0.3">
      <c r="A7161" t="s">
        <v>9172</v>
      </c>
      <c r="B7161" s="22">
        <v>45997</v>
      </c>
      <c r="C7161" s="22">
        <v>45998</v>
      </c>
      <c r="D7161" s="23" t="s">
        <v>61</v>
      </c>
      <c r="E7161" s="23" t="s">
        <v>2530</v>
      </c>
      <c r="F7161" s="23" t="s">
        <v>52</v>
      </c>
      <c r="G7161" s="23" t="s">
        <v>179</v>
      </c>
      <c r="H7161" s="23" t="s">
        <v>180</v>
      </c>
      <c r="I7161" s="23" t="s">
        <v>55</v>
      </c>
      <c r="J7161" s="23" t="s">
        <v>56</v>
      </c>
      <c r="K7161" s="23" t="s">
        <v>57</v>
      </c>
      <c r="L7161" s="24">
        <v>20877.05</v>
      </c>
      <c r="M7161">
        <v>5</v>
      </c>
      <c r="N7161" s="25">
        <v>0</v>
      </c>
      <c r="O7161" s="24">
        <v>6544.06</v>
      </c>
      <c r="P7161" s="26">
        <f t="shared" si="666"/>
        <v>0.3134571215760848</v>
      </c>
      <c r="Q7161" t="str">
        <f t="shared" si="667"/>
        <v>High</v>
      </c>
      <c r="R7161" t="str">
        <f t="shared" si="668"/>
        <v>None</v>
      </c>
      <c r="S7161" s="23">
        <f t="shared" si="669"/>
        <v>2025</v>
      </c>
      <c r="T7161" s="23">
        <f t="shared" si="670"/>
        <v>12</v>
      </c>
      <c r="U7161" t="str">
        <f t="shared" si="671"/>
        <v>Dec-2025</v>
      </c>
    </row>
    <row r="7162" spans="1:21" x14ac:dyDescent="0.3">
      <c r="A7162" t="s">
        <v>9173</v>
      </c>
      <c r="B7162" s="22">
        <v>45769</v>
      </c>
      <c r="C7162" s="22">
        <v>45771</v>
      </c>
      <c r="D7162" s="23" t="s">
        <v>78</v>
      </c>
      <c r="E7162" s="23" t="s">
        <v>660</v>
      </c>
      <c r="F7162" s="23" t="s">
        <v>80</v>
      </c>
      <c r="G7162" s="23" t="s">
        <v>81</v>
      </c>
      <c r="H7162" s="23" t="s">
        <v>82</v>
      </c>
      <c r="I7162" s="23" t="s">
        <v>118</v>
      </c>
      <c r="J7162" s="23" t="s">
        <v>119</v>
      </c>
      <c r="K7162" s="23" t="s">
        <v>270</v>
      </c>
      <c r="L7162" s="24">
        <v>63430.2</v>
      </c>
      <c r="M7162">
        <v>10</v>
      </c>
      <c r="N7162" s="25">
        <v>0.1</v>
      </c>
      <c r="O7162" s="24">
        <v>13636.96</v>
      </c>
      <c r="P7162" s="26">
        <f t="shared" si="666"/>
        <v>0.21499159706259793</v>
      </c>
      <c r="Q7162" t="str">
        <f t="shared" si="667"/>
        <v>Medium</v>
      </c>
      <c r="R7162" t="str">
        <f t="shared" si="668"/>
        <v>Low</v>
      </c>
      <c r="S7162" s="23">
        <f t="shared" si="669"/>
        <v>2025</v>
      </c>
      <c r="T7162" s="23">
        <f t="shared" si="670"/>
        <v>4</v>
      </c>
      <c r="U7162" t="str">
        <f t="shared" si="671"/>
        <v>Apr-2025</v>
      </c>
    </row>
    <row r="7163" spans="1:21" x14ac:dyDescent="0.3">
      <c r="A7163" t="s">
        <v>9174</v>
      </c>
      <c r="B7163" s="22">
        <v>44995</v>
      </c>
      <c r="C7163" s="22">
        <v>44997</v>
      </c>
      <c r="D7163" s="23" t="s">
        <v>102</v>
      </c>
      <c r="E7163" s="23" t="s">
        <v>696</v>
      </c>
      <c r="F7163" s="23" t="s">
        <v>80</v>
      </c>
      <c r="G7163" s="23" t="s">
        <v>63</v>
      </c>
      <c r="H7163" s="23" t="s">
        <v>64</v>
      </c>
      <c r="I7163" s="23" t="s">
        <v>83</v>
      </c>
      <c r="J7163" s="23" t="s">
        <v>156</v>
      </c>
      <c r="K7163" s="23" t="s">
        <v>157</v>
      </c>
      <c r="L7163" s="24">
        <v>16385</v>
      </c>
      <c r="M7163">
        <v>5</v>
      </c>
      <c r="N7163" s="25">
        <v>0.1</v>
      </c>
      <c r="O7163" s="24">
        <v>5637.17</v>
      </c>
      <c r="P7163" s="26">
        <f t="shared" si="666"/>
        <v>0.34404455294476655</v>
      </c>
      <c r="Q7163" t="str">
        <f t="shared" si="667"/>
        <v>High</v>
      </c>
      <c r="R7163" t="str">
        <f t="shared" si="668"/>
        <v>Low</v>
      </c>
      <c r="S7163" s="23">
        <f t="shared" si="669"/>
        <v>2023</v>
      </c>
      <c r="T7163" s="23">
        <f t="shared" si="670"/>
        <v>3</v>
      </c>
      <c r="U7163" t="str">
        <f t="shared" si="671"/>
        <v>Mar-2023</v>
      </c>
    </row>
    <row r="7164" spans="1:21" x14ac:dyDescent="0.3">
      <c r="A7164" t="s">
        <v>9175</v>
      </c>
      <c r="B7164" s="22">
        <v>45844</v>
      </c>
      <c r="C7164" s="22">
        <v>45849</v>
      </c>
      <c r="D7164" s="23" t="s">
        <v>61</v>
      </c>
      <c r="E7164" s="23" t="s">
        <v>436</v>
      </c>
      <c r="F7164" s="23" t="s">
        <v>71</v>
      </c>
      <c r="G7164" s="23" t="s">
        <v>179</v>
      </c>
      <c r="H7164" s="23" t="s">
        <v>236</v>
      </c>
      <c r="I7164" s="23" t="s">
        <v>118</v>
      </c>
      <c r="J7164" s="23" t="s">
        <v>191</v>
      </c>
      <c r="K7164" s="23" t="s">
        <v>192</v>
      </c>
      <c r="L7164" s="24">
        <v>44544.84</v>
      </c>
      <c r="M7164">
        <v>3</v>
      </c>
      <c r="N7164" s="25">
        <v>0.1</v>
      </c>
      <c r="O7164" s="24">
        <v>9586.43</v>
      </c>
      <c r="P7164" s="26">
        <f t="shared" si="666"/>
        <v>0.21520854042802715</v>
      </c>
      <c r="Q7164" t="str">
        <f t="shared" si="667"/>
        <v>Medium</v>
      </c>
      <c r="R7164" t="str">
        <f t="shared" si="668"/>
        <v>Low</v>
      </c>
      <c r="S7164" s="23">
        <f t="shared" si="669"/>
        <v>2025</v>
      </c>
      <c r="T7164" s="23">
        <f t="shared" si="670"/>
        <v>7</v>
      </c>
      <c r="U7164" t="str">
        <f t="shared" si="671"/>
        <v>Jul-2025</v>
      </c>
    </row>
    <row r="7165" spans="1:21" x14ac:dyDescent="0.3">
      <c r="A7165" t="s">
        <v>9176</v>
      </c>
      <c r="B7165" s="22">
        <v>45052</v>
      </c>
      <c r="C7165" s="22">
        <v>45053</v>
      </c>
      <c r="D7165" s="23" t="s">
        <v>61</v>
      </c>
      <c r="E7165" s="23" t="s">
        <v>245</v>
      </c>
      <c r="F7165" s="23" t="s">
        <v>80</v>
      </c>
      <c r="G7165" s="23" t="s">
        <v>72</v>
      </c>
      <c r="H7165" s="23" t="s">
        <v>346</v>
      </c>
      <c r="I7165" s="23" t="s">
        <v>83</v>
      </c>
      <c r="J7165" s="23" t="s">
        <v>379</v>
      </c>
      <c r="K7165" s="23" t="s">
        <v>562</v>
      </c>
      <c r="L7165" s="24">
        <v>39422.04</v>
      </c>
      <c r="M7165">
        <v>4</v>
      </c>
      <c r="N7165" s="25">
        <v>0.1</v>
      </c>
      <c r="O7165" s="24">
        <v>12507.36</v>
      </c>
      <c r="P7165" s="26">
        <f t="shared" si="666"/>
        <v>0.31726820834233843</v>
      </c>
      <c r="Q7165" t="str">
        <f t="shared" si="667"/>
        <v>High</v>
      </c>
      <c r="R7165" t="str">
        <f t="shared" si="668"/>
        <v>Low</v>
      </c>
      <c r="S7165" s="23">
        <f t="shared" si="669"/>
        <v>2023</v>
      </c>
      <c r="T7165" s="23">
        <f t="shared" si="670"/>
        <v>5</v>
      </c>
      <c r="U7165" t="str">
        <f t="shared" si="671"/>
        <v>May-2023</v>
      </c>
    </row>
    <row r="7166" spans="1:21" x14ac:dyDescent="0.3">
      <c r="A7166" t="s">
        <v>9177</v>
      </c>
      <c r="B7166" s="22">
        <v>45279</v>
      </c>
      <c r="C7166" s="22">
        <v>45284</v>
      </c>
      <c r="D7166" s="23" t="s">
        <v>102</v>
      </c>
      <c r="E7166" s="23" t="s">
        <v>680</v>
      </c>
      <c r="F7166" s="23" t="s">
        <v>52</v>
      </c>
      <c r="G7166" s="23" t="s">
        <v>81</v>
      </c>
      <c r="H7166" s="23" t="s">
        <v>95</v>
      </c>
      <c r="I7166" s="23" t="s">
        <v>55</v>
      </c>
      <c r="J7166" s="23" t="s">
        <v>173</v>
      </c>
      <c r="K7166" s="23" t="s">
        <v>735</v>
      </c>
      <c r="L7166" s="24">
        <v>19207.84</v>
      </c>
      <c r="M7166">
        <v>2</v>
      </c>
      <c r="N7166" s="25">
        <v>0.2</v>
      </c>
      <c r="O7166" s="24">
        <v>5952.45</v>
      </c>
      <c r="P7166" s="26">
        <f t="shared" si="666"/>
        <v>0.3098968962673575</v>
      </c>
      <c r="Q7166" t="str">
        <f t="shared" si="667"/>
        <v>High</v>
      </c>
      <c r="R7166" t="str">
        <f t="shared" si="668"/>
        <v>Medium</v>
      </c>
      <c r="S7166" s="23">
        <f t="shared" si="669"/>
        <v>2023</v>
      </c>
      <c r="T7166" s="23">
        <f t="shared" si="670"/>
        <v>12</v>
      </c>
      <c r="U7166" t="str">
        <f t="shared" si="671"/>
        <v>Dec-2023</v>
      </c>
    </row>
    <row r="7167" spans="1:21" x14ac:dyDescent="0.3">
      <c r="A7167" t="s">
        <v>9178</v>
      </c>
      <c r="B7167" s="22">
        <v>45699</v>
      </c>
      <c r="C7167" s="22">
        <v>45704</v>
      </c>
      <c r="D7167" s="23" t="s">
        <v>102</v>
      </c>
      <c r="E7167" s="23" t="s">
        <v>550</v>
      </c>
      <c r="F7167" s="23" t="s">
        <v>80</v>
      </c>
      <c r="G7167" s="23" t="s">
        <v>72</v>
      </c>
      <c r="H7167" s="23" t="s">
        <v>73</v>
      </c>
      <c r="I7167" s="23" t="s">
        <v>55</v>
      </c>
      <c r="J7167" s="23" t="s">
        <v>56</v>
      </c>
      <c r="K7167" s="23" t="s">
        <v>57</v>
      </c>
      <c r="L7167" s="24">
        <v>43915.23</v>
      </c>
      <c r="M7167">
        <v>3</v>
      </c>
      <c r="N7167" s="25">
        <v>0.1</v>
      </c>
      <c r="O7167" s="24">
        <v>9418.24</v>
      </c>
      <c r="P7167" s="26">
        <f t="shared" si="666"/>
        <v>0.21446409366408872</v>
      </c>
      <c r="Q7167" t="str">
        <f t="shared" si="667"/>
        <v>Medium</v>
      </c>
      <c r="R7167" t="str">
        <f t="shared" si="668"/>
        <v>Low</v>
      </c>
      <c r="S7167" s="23">
        <f t="shared" si="669"/>
        <v>2025</v>
      </c>
      <c r="T7167" s="23">
        <f t="shared" si="670"/>
        <v>2</v>
      </c>
      <c r="U7167" t="str">
        <f t="shared" si="671"/>
        <v>Feb-2025</v>
      </c>
    </row>
    <row r="7168" spans="1:21" x14ac:dyDescent="0.3">
      <c r="A7168" t="s">
        <v>9179</v>
      </c>
      <c r="B7168" s="22">
        <v>45244</v>
      </c>
      <c r="C7168" s="22">
        <v>45245</v>
      </c>
      <c r="D7168" s="23" t="s">
        <v>61</v>
      </c>
      <c r="E7168" s="23" t="s">
        <v>1207</v>
      </c>
      <c r="F7168" s="23" t="s">
        <v>52</v>
      </c>
      <c r="G7168" s="23" t="s">
        <v>63</v>
      </c>
      <c r="H7168" s="23" t="s">
        <v>64</v>
      </c>
      <c r="I7168" s="23" t="s">
        <v>118</v>
      </c>
      <c r="J7168" s="23" t="s">
        <v>119</v>
      </c>
      <c r="K7168" s="23" t="s">
        <v>197</v>
      </c>
      <c r="L7168" s="24">
        <v>14028.36</v>
      </c>
      <c r="M7168">
        <v>2</v>
      </c>
      <c r="N7168" s="25">
        <v>0.25</v>
      </c>
      <c r="O7168" s="24">
        <v>1752.36</v>
      </c>
      <c r="P7168" s="26">
        <f t="shared" si="666"/>
        <v>0.12491552825847069</v>
      </c>
      <c r="Q7168" t="str">
        <f t="shared" si="667"/>
        <v>Low</v>
      </c>
      <c r="R7168" t="str">
        <f t="shared" si="668"/>
        <v>High</v>
      </c>
      <c r="S7168" s="23">
        <f t="shared" si="669"/>
        <v>2023</v>
      </c>
      <c r="T7168" s="23">
        <f t="shared" si="670"/>
        <v>11</v>
      </c>
      <c r="U7168" t="str">
        <f t="shared" si="671"/>
        <v>Nov-2023</v>
      </c>
    </row>
    <row r="7169" spans="1:21" x14ac:dyDescent="0.3">
      <c r="A7169" t="s">
        <v>9180</v>
      </c>
      <c r="B7169" s="22">
        <v>45838</v>
      </c>
      <c r="C7169" s="22">
        <v>45841</v>
      </c>
      <c r="D7169" s="23" t="s">
        <v>61</v>
      </c>
      <c r="E7169" s="23" t="s">
        <v>896</v>
      </c>
      <c r="F7169" s="23" t="s">
        <v>80</v>
      </c>
      <c r="G7169" s="23" t="s">
        <v>81</v>
      </c>
      <c r="H7169" s="23" t="s">
        <v>186</v>
      </c>
      <c r="I7169" s="23" t="s">
        <v>55</v>
      </c>
      <c r="J7169" s="23" t="s">
        <v>141</v>
      </c>
      <c r="K7169" s="23" t="s">
        <v>241</v>
      </c>
      <c r="L7169" s="24">
        <v>16393.599999999999</v>
      </c>
      <c r="M7169">
        <v>4</v>
      </c>
      <c r="N7169" s="25">
        <v>0.1</v>
      </c>
      <c r="O7169" s="24">
        <v>5295.5</v>
      </c>
      <c r="P7169" s="26">
        <f t="shared" si="666"/>
        <v>0.32302239898496976</v>
      </c>
      <c r="Q7169" t="str">
        <f t="shared" si="667"/>
        <v>High</v>
      </c>
      <c r="R7169" t="str">
        <f t="shared" si="668"/>
        <v>Low</v>
      </c>
      <c r="S7169" s="23">
        <f t="shared" si="669"/>
        <v>2025</v>
      </c>
      <c r="T7169" s="23">
        <f t="shared" si="670"/>
        <v>6</v>
      </c>
      <c r="U7169" t="str">
        <f t="shared" si="671"/>
        <v>Jun-2025</v>
      </c>
    </row>
    <row r="7170" spans="1:21" x14ac:dyDescent="0.3">
      <c r="A7170" t="s">
        <v>9181</v>
      </c>
      <c r="B7170" s="22">
        <v>45292</v>
      </c>
      <c r="C7170" s="22">
        <v>45297</v>
      </c>
      <c r="D7170" s="23" t="s">
        <v>78</v>
      </c>
      <c r="E7170" s="23" t="s">
        <v>465</v>
      </c>
      <c r="F7170" s="23" t="s">
        <v>80</v>
      </c>
      <c r="G7170" s="23" t="s">
        <v>72</v>
      </c>
      <c r="H7170" s="23" t="s">
        <v>73</v>
      </c>
      <c r="I7170" s="23" t="s">
        <v>55</v>
      </c>
      <c r="J7170" s="23" t="s">
        <v>65</v>
      </c>
      <c r="K7170" s="23" t="s">
        <v>325</v>
      </c>
      <c r="L7170" s="24">
        <v>37105.9</v>
      </c>
      <c r="M7170">
        <v>5</v>
      </c>
      <c r="N7170" s="25">
        <v>0.2</v>
      </c>
      <c r="O7170" s="24">
        <v>5061.71</v>
      </c>
      <c r="P7170" s="26">
        <f t="shared" si="666"/>
        <v>0.13641253816778465</v>
      </c>
      <c r="Q7170" t="str">
        <f t="shared" si="667"/>
        <v>Low</v>
      </c>
      <c r="R7170" t="str">
        <f t="shared" si="668"/>
        <v>Medium</v>
      </c>
      <c r="S7170" s="23">
        <f t="shared" si="669"/>
        <v>2024</v>
      </c>
      <c r="T7170" s="23">
        <f t="shared" si="670"/>
        <v>1</v>
      </c>
      <c r="U7170" t="str">
        <f t="shared" si="671"/>
        <v>Jan-2024</v>
      </c>
    </row>
    <row r="7171" spans="1:21" x14ac:dyDescent="0.3">
      <c r="A7171" t="s">
        <v>9182</v>
      </c>
      <c r="B7171" s="22">
        <v>44994</v>
      </c>
      <c r="C7171" s="22">
        <v>44995</v>
      </c>
      <c r="D7171" s="23" t="s">
        <v>50</v>
      </c>
      <c r="E7171" s="23" t="s">
        <v>308</v>
      </c>
      <c r="F7171" s="23" t="s">
        <v>71</v>
      </c>
      <c r="G7171" s="23" t="s">
        <v>53</v>
      </c>
      <c r="H7171" s="23" t="s">
        <v>90</v>
      </c>
      <c r="I7171" s="23" t="s">
        <v>83</v>
      </c>
      <c r="J7171" s="23" t="s">
        <v>84</v>
      </c>
      <c r="K7171" s="23" t="s">
        <v>125</v>
      </c>
      <c r="L7171" s="24">
        <v>11959.35</v>
      </c>
      <c r="M7171">
        <v>3</v>
      </c>
      <c r="N7171" s="25">
        <v>0.1</v>
      </c>
      <c r="O7171" s="24">
        <v>2659.23</v>
      </c>
      <c r="P7171" s="26">
        <f t="shared" si="666"/>
        <v>0.22235573003549525</v>
      </c>
      <c r="Q7171" t="str">
        <f t="shared" si="667"/>
        <v>Medium</v>
      </c>
      <c r="R7171" t="str">
        <f t="shared" si="668"/>
        <v>Low</v>
      </c>
      <c r="S7171" s="23">
        <f t="shared" si="669"/>
        <v>2023</v>
      </c>
      <c r="T7171" s="23">
        <f t="shared" si="670"/>
        <v>3</v>
      </c>
      <c r="U7171" t="str">
        <f t="shared" si="671"/>
        <v>Mar-2023</v>
      </c>
    </row>
    <row r="7172" spans="1:21" x14ac:dyDescent="0.3">
      <c r="A7172" t="s">
        <v>9183</v>
      </c>
      <c r="B7172" s="22">
        <v>45757</v>
      </c>
      <c r="C7172" s="22">
        <v>45763</v>
      </c>
      <c r="D7172" s="23" t="s">
        <v>78</v>
      </c>
      <c r="E7172" s="23" t="s">
        <v>1531</v>
      </c>
      <c r="F7172" s="23" t="s">
        <v>71</v>
      </c>
      <c r="G7172" s="23" t="s">
        <v>179</v>
      </c>
      <c r="H7172" s="23" t="s">
        <v>236</v>
      </c>
      <c r="I7172" s="23" t="s">
        <v>55</v>
      </c>
      <c r="J7172" s="23" t="s">
        <v>65</v>
      </c>
      <c r="K7172" s="23" t="s">
        <v>66</v>
      </c>
      <c r="L7172" s="24">
        <v>1022.18</v>
      </c>
      <c r="M7172">
        <v>1</v>
      </c>
      <c r="N7172" s="25">
        <v>0.1</v>
      </c>
      <c r="O7172" s="24">
        <v>336.27</v>
      </c>
      <c r="P7172" s="26">
        <f t="shared" ref="P7172:P7235" si="672">IFERROR(O7172/L7172,0)</f>
        <v>0.32897337063922205</v>
      </c>
      <c r="Q7172" t="str">
        <f t="shared" ref="Q7172:Q7235" si="673">IF(P7172&gt;=0.3,"High",IF(P7172&gt;=0.2,"Medium","Low"))</f>
        <v>High</v>
      </c>
      <c r="R7172" t="str">
        <f t="shared" ref="R7172:R7235" si="674">IF(N7172=0,"None",IF(N7172&lt;=0.1,"Low",IF(N7172&lt;=0.2,"Medium","High")))</f>
        <v>Low</v>
      </c>
      <c r="S7172" s="23">
        <f t="shared" ref="S7172:S7235" si="675">YEAR(B7172)</f>
        <v>2025</v>
      </c>
      <c r="T7172" s="23">
        <f t="shared" ref="T7172:T7235" si="676">MONTH(B7172)</f>
        <v>4</v>
      </c>
      <c r="U7172" t="str">
        <f t="shared" ref="U7172:U7235" si="677">TEXT(B7172,"mmm-yyyy")</f>
        <v>Apr-2025</v>
      </c>
    </row>
    <row r="7173" spans="1:21" x14ac:dyDescent="0.3">
      <c r="A7173" t="s">
        <v>9184</v>
      </c>
      <c r="B7173" s="22">
        <v>44904</v>
      </c>
      <c r="C7173" s="22">
        <v>44911</v>
      </c>
      <c r="D7173" s="23" t="s">
        <v>61</v>
      </c>
      <c r="E7173" s="23" t="s">
        <v>1229</v>
      </c>
      <c r="F7173" s="23" t="s">
        <v>52</v>
      </c>
      <c r="G7173" s="23" t="s">
        <v>72</v>
      </c>
      <c r="H7173" s="23" t="s">
        <v>346</v>
      </c>
      <c r="I7173" s="23" t="s">
        <v>96</v>
      </c>
      <c r="J7173" s="23" t="s">
        <v>166</v>
      </c>
      <c r="K7173" s="23" t="s">
        <v>337</v>
      </c>
      <c r="L7173" s="24">
        <v>12112.72</v>
      </c>
      <c r="M7173">
        <v>2</v>
      </c>
      <c r="N7173" s="25">
        <v>0.25</v>
      </c>
      <c r="O7173" s="24">
        <v>1700.57</v>
      </c>
      <c r="P7173" s="26">
        <f t="shared" si="672"/>
        <v>0.14039538600743681</v>
      </c>
      <c r="Q7173" t="str">
        <f t="shared" si="673"/>
        <v>Low</v>
      </c>
      <c r="R7173" t="str">
        <f t="shared" si="674"/>
        <v>High</v>
      </c>
      <c r="S7173" s="23">
        <f t="shared" si="675"/>
        <v>2022</v>
      </c>
      <c r="T7173" s="23">
        <f t="shared" si="676"/>
        <v>12</v>
      </c>
      <c r="U7173" t="str">
        <f t="shared" si="677"/>
        <v>Dec-2022</v>
      </c>
    </row>
    <row r="7174" spans="1:21" x14ac:dyDescent="0.3">
      <c r="A7174" t="s">
        <v>9185</v>
      </c>
      <c r="B7174" s="22">
        <v>45396</v>
      </c>
      <c r="C7174" s="22">
        <v>45398</v>
      </c>
      <c r="D7174" s="23" t="s">
        <v>50</v>
      </c>
      <c r="E7174" s="23" t="s">
        <v>146</v>
      </c>
      <c r="F7174" s="23" t="s">
        <v>71</v>
      </c>
      <c r="G7174" s="23" t="s">
        <v>53</v>
      </c>
      <c r="H7174" s="23" t="s">
        <v>54</v>
      </c>
      <c r="I7174" s="23" t="s">
        <v>55</v>
      </c>
      <c r="J7174" s="23" t="s">
        <v>56</v>
      </c>
      <c r="K7174" s="23" t="s">
        <v>57</v>
      </c>
      <c r="L7174" s="24">
        <v>55219.9</v>
      </c>
      <c r="M7174">
        <v>5</v>
      </c>
      <c r="N7174" s="25">
        <v>0.1</v>
      </c>
      <c r="O7174" s="24">
        <v>17764.919999999998</v>
      </c>
      <c r="P7174" s="26">
        <f t="shared" si="672"/>
        <v>0.32171228126092222</v>
      </c>
      <c r="Q7174" t="str">
        <f t="shared" si="673"/>
        <v>High</v>
      </c>
      <c r="R7174" t="str">
        <f t="shared" si="674"/>
        <v>Low</v>
      </c>
      <c r="S7174" s="23">
        <f t="shared" si="675"/>
        <v>2024</v>
      </c>
      <c r="T7174" s="23">
        <f t="shared" si="676"/>
        <v>4</v>
      </c>
      <c r="U7174" t="str">
        <f t="shared" si="677"/>
        <v>Apr-2024</v>
      </c>
    </row>
    <row r="7175" spans="1:21" x14ac:dyDescent="0.3">
      <c r="A7175" t="s">
        <v>9186</v>
      </c>
      <c r="B7175" s="22">
        <v>45412</v>
      </c>
      <c r="C7175" s="22">
        <v>45418</v>
      </c>
      <c r="D7175" s="23" t="s">
        <v>102</v>
      </c>
      <c r="E7175" s="23" t="s">
        <v>824</v>
      </c>
      <c r="F7175" s="23" t="s">
        <v>71</v>
      </c>
      <c r="G7175" s="23" t="s">
        <v>81</v>
      </c>
      <c r="H7175" s="23" t="s">
        <v>82</v>
      </c>
      <c r="I7175" s="23" t="s">
        <v>55</v>
      </c>
      <c r="J7175" s="23" t="s">
        <v>141</v>
      </c>
      <c r="K7175" s="23" t="s">
        <v>142</v>
      </c>
      <c r="L7175" s="24">
        <v>98279.73</v>
      </c>
      <c r="M7175">
        <v>9</v>
      </c>
      <c r="N7175" s="25">
        <v>0.05</v>
      </c>
      <c r="O7175" s="24">
        <v>19358.650000000001</v>
      </c>
      <c r="P7175" s="26">
        <f t="shared" si="672"/>
        <v>0.19697500186457575</v>
      </c>
      <c r="Q7175" t="str">
        <f t="shared" si="673"/>
        <v>Low</v>
      </c>
      <c r="R7175" t="str">
        <f t="shared" si="674"/>
        <v>Low</v>
      </c>
      <c r="S7175" s="23">
        <f t="shared" si="675"/>
        <v>2024</v>
      </c>
      <c r="T7175" s="23">
        <f t="shared" si="676"/>
        <v>4</v>
      </c>
      <c r="U7175" t="str">
        <f t="shared" si="677"/>
        <v>Apr-2024</v>
      </c>
    </row>
    <row r="7176" spans="1:21" x14ac:dyDescent="0.3">
      <c r="A7176" t="s">
        <v>9187</v>
      </c>
      <c r="B7176" s="22">
        <v>45725</v>
      </c>
      <c r="C7176" s="22">
        <v>45727</v>
      </c>
      <c r="D7176" s="23" t="s">
        <v>102</v>
      </c>
      <c r="E7176" s="23" t="s">
        <v>2641</v>
      </c>
      <c r="F7176" s="23" t="s">
        <v>71</v>
      </c>
      <c r="G7176" s="23" t="s">
        <v>63</v>
      </c>
      <c r="H7176" s="23" t="s">
        <v>172</v>
      </c>
      <c r="I7176" s="23" t="s">
        <v>96</v>
      </c>
      <c r="J7176" s="23" t="s">
        <v>111</v>
      </c>
      <c r="K7176" s="23" t="s">
        <v>225</v>
      </c>
      <c r="L7176" s="24">
        <v>144875</v>
      </c>
      <c r="M7176">
        <v>10</v>
      </c>
      <c r="N7176" s="25">
        <v>0.25</v>
      </c>
      <c r="O7176" s="24">
        <v>34502.25</v>
      </c>
      <c r="P7176" s="26">
        <f t="shared" si="672"/>
        <v>0.2381518550474547</v>
      </c>
      <c r="Q7176" t="str">
        <f t="shared" si="673"/>
        <v>Medium</v>
      </c>
      <c r="R7176" t="str">
        <f t="shared" si="674"/>
        <v>High</v>
      </c>
      <c r="S7176" s="23">
        <f t="shared" si="675"/>
        <v>2025</v>
      </c>
      <c r="T7176" s="23">
        <f t="shared" si="676"/>
        <v>3</v>
      </c>
      <c r="U7176" t="str">
        <f t="shared" si="677"/>
        <v>Mar-2025</v>
      </c>
    </row>
    <row r="7177" spans="1:21" x14ac:dyDescent="0.3">
      <c r="A7177" t="s">
        <v>9188</v>
      </c>
      <c r="B7177" s="22">
        <v>45597</v>
      </c>
      <c r="C7177" s="22">
        <v>45604</v>
      </c>
      <c r="D7177" s="23" t="s">
        <v>61</v>
      </c>
      <c r="E7177" s="23" t="s">
        <v>332</v>
      </c>
      <c r="F7177" s="23" t="s">
        <v>52</v>
      </c>
      <c r="G7177" s="23" t="s">
        <v>53</v>
      </c>
      <c r="H7177" s="23" t="s">
        <v>90</v>
      </c>
      <c r="I7177" s="23" t="s">
        <v>118</v>
      </c>
      <c r="J7177" s="23" t="s">
        <v>230</v>
      </c>
      <c r="K7177" s="23" t="s">
        <v>351</v>
      </c>
      <c r="L7177" s="24">
        <v>57172.959999999999</v>
      </c>
      <c r="M7177">
        <v>4</v>
      </c>
      <c r="N7177" s="25">
        <v>0.15</v>
      </c>
      <c r="O7177" s="24">
        <v>11790.41</v>
      </c>
      <c r="P7177" s="26">
        <f t="shared" si="672"/>
        <v>0.20622353644100289</v>
      </c>
      <c r="Q7177" t="str">
        <f t="shared" si="673"/>
        <v>Medium</v>
      </c>
      <c r="R7177" t="str">
        <f t="shared" si="674"/>
        <v>Medium</v>
      </c>
      <c r="S7177" s="23">
        <f t="shared" si="675"/>
        <v>2024</v>
      </c>
      <c r="T7177" s="23">
        <f t="shared" si="676"/>
        <v>11</v>
      </c>
      <c r="U7177" t="str">
        <f t="shared" si="677"/>
        <v>Nov-2024</v>
      </c>
    </row>
    <row r="7178" spans="1:21" x14ac:dyDescent="0.3">
      <c r="A7178" t="s">
        <v>9189</v>
      </c>
      <c r="B7178" s="22">
        <v>45545</v>
      </c>
      <c r="C7178" s="22">
        <v>45547</v>
      </c>
      <c r="D7178" s="23" t="s">
        <v>78</v>
      </c>
      <c r="E7178" s="23" t="s">
        <v>1731</v>
      </c>
      <c r="F7178" s="23" t="s">
        <v>71</v>
      </c>
      <c r="G7178" s="23" t="s">
        <v>81</v>
      </c>
      <c r="H7178" s="23" t="s">
        <v>95</v>
      </c>
      <c r="I7178" s="23" t="s">
        <v>96</v>
      </c>
      <c r="J7178" s="23" t="s">
        <v>111</v>
      </c>
      <c r="K7178" s="23" t="s">
        <v>112</v>
      </c>
      <c r="L7178" s="24">
        <v>22459.9</v>
      </c>
      <c r="M7178">
        <v>10</v>
      </c>
      <c r="N7178" s="25">
        <v>0</v>
      </c>
      <c r="O7178" s="24">
        <v>8200.43</v>
      </c>
      <c r="P7178" s="26">
        <f t="shared" si="672"/>
        <v>0.36511427032177346</v>
      </c>
      <c r="Q7178" t="str">
        <f t="shared" si="673"/>
        <v>High</v>
      </c>
      <c r="R7178" t="str">
        <f t="shared" si="674"/>
        <v>None</v>
      </c>
      <c r="S7178" s="23">
        <f t="shared" si="675"/>
        <v>2024</v>
      </c>
      <c r="T7178" s="23">
        <f t="shared" si="676"/>
        <v>9</v>
      </c>
      <c r="U7178" t="str">
        <f t="shared" si="677"/>
        <v>Sep-2024</v>
      </c>
    </row>
    <row r="7179" spans="1:21" x14ac:dyDescent="0.3">
      <c r="A7179" t="s">
        <v>9190</v>
      </c>
      <c r="B7179" s="22">
        <v>44808</v>
      </c>
      <c r="C7179" s="22">
        <v>44810</v>
      </c>
      <c r="D7179" s="23" t="s">
        <v>78</v>
      </c>
      <c r="E7179" s="23" t="s">
        <v>1131</v>
      </c>
      <c r="F7179" s="23" t="s">
        <v>71</v>
      </c>
      <c r="G7179" s="23" t="s">
        <v>81</v>
      </c>
      <c r="H7179" s="23" t="s">
        <v>95</v>
      </c>
      <c r="I7179" s="23" t="s">
        <v>83</v>
      </c>
      <c r="J7179" s="23" t="s">
        <v>156</v>
      </c>
      <c r="K7179" s="23" t="s">
        <v>157</v>
      </c>
      <c r="L7179" s="24">
        <v>4290.3</v>
      </c>
      <c r="M7179">
        <v>9</v>
      </c>
      <c r="N7179" s="25">
        <v>0.1</v>
      </c>
      <c r="O7179" s="24">
        <v>606.36</v>
      </c>
      <c r="P7179" s="26">
        <f t="shared" si="672"/>
        <v>0.14133277393189286</v>
      </c>
      <c r="Q7179" t="str">
        <f t="shared" si="673"/>
        <v>Low</v>
      </c>
      <c r="R7179" t="str">
        <f t="shared" si="674"/>
        <v>Low</v>
      </c>
      <c r="S7179" s="23">
        <f t="shared" si="675"/>
        <v>2022</v>
      </c>
      <c r="T7179" s="23">
        <f t="shared" si="676"/>
        <v>9</v>
      </c>
      <c r="U7179" t="str">
        <f t="shared" si="677"/>
        <v>Sep-2022</v>
      </c>
    </row>
    <row r="7180" spans="1:21" x14ac:dyDescent="0.3">
      <c r="A7180" t="s">
        <v>9191</v>
      </c>
      <c r="B7180" s="22">
        <v>45423</v>
      </c>
      <c r="C7180" s="22">
        <v>45428</v>
      </c>
      <c r="D7180" s="23" t="s">
        <v>50</v>
      </c>
      <c r="E7180" s="23" t="s">
        <v>660</v>
      </c>
      <c r="F7180" s="23" t="s">
        <v>80</v>
      </c>
      <c r="G7180" s="23" t="s">
        <v>179</v>
      </c>
      <c r="H7180" s="23" t="s">
        <v>236</v>
      </c>
      <c r="I7180" s="23" t="s">
        <v>118</v>
      </c>
      <c r="J7180" s="23" t="s">
        <v>119</v>
      </c>
      <c r="K7180" s="23" t="s">
        <v>197</v>
      </c>
      <c r="L7180" s="24">
        <v>12414.72</v>
      </c>
      <c r="M7180">
        <v>4</v>
      </c>
      <c r="N7180" s="25">
        <v>0.1</v>
      </c>
      <c r="O7180" s="24">
        <v>1760.62</v>
      </c>
      <c r="P7180" s="26">
        <f t="shared" si="672"/>
        <v>0.14181713320960923</v>
      </c>
      <c r="Q7180" t="str">
        <f t="shared" si="673"/>
        <v>Low</v>
      </c>
      <c r="R7180" t="str">
        <f t="shared" si="674"/>
        <v>Low</v>
      </c>
      <c r="S7180" s="23">
        <f t="shared" si="675"/>
        <v>2024</v>
      </c>
      <c r="T7180" s="23">
        <f t="shared" si="676"/>
        <v>5</v>
      </c>
      <c r="U7180" t="str">
        <f t="shared" si="677"/>
        <v>May-2024</v>
      </c>
    </row>
    <row r="7181" spans="1:21" x14ac:dyDescent="0.3">
      <c r="A7181" t="s">
        <v>9192</v>
      </c>
      <c r="B7181" s="22">
        <v>45321</v>
      </c>
      <c r="C7181" s="22">
        <v>45326</v>
      </c>
      <c r="D7181" s="23" t="s">
        <v>78</v>
      </c>
      <c r="E7181" s="23" t="s">
        <v>2223</v>
      </c>
      <c r="F7181" s="23" t="s">
        <v>52</v>
      </c>
      <c r="G7181" s="23" t="s">
        <v>63</v>
      </c>
      <c r="H7181" s="23" t="s">
        <v>64</v>
      </c>
      <c r="I7181" s="23" t="s">
        <v>83</v>
      </c>
      <c r="J7181" s="23" t="s">
        <v>84</v>
      </c>
      <c r="K7181" s="23" t="s">
        <v>105</v>
      </c>
      <c r="L7181" s="24">
        <v>63297.36</v>
      </c>
      <c r="M7181">
        <v>7</v>
      </c>
      <c r="N7181" s="25">
        <v>0.2</v>
      </c>
      <c r="O7181" s="24">
        <v>12555.26</v>
      </c>
      <c r="P7181" s="26">
        <f t="shared" si="672"/>
        <v>0.1983536122201621</v>
      </c>
      <c r="Q7181" t="str">
        <f t="shared" si="673"/>
        <v>Low</v>
      </c>
      <c r="R7181" t="str">
        <f t="shared" si="674"/>
        <v>Medium</v>
      </c>
      <c r="S7181" s="23">
        <f t="shared" si="675"/>
        <v>2024</v>
      </c>
      <c r="T7181" s="23">
        <f t="shared" si="676"/>
        <v>1</v>
      </c>
      <c r="U7181" t="str">
        <f t="shared" si="677"/>
        <v>Jan-2024</v>
      </c>
    </row>
    <row r="7182" spans="1:21" x14ac:dyDescent="0.3">
      <c r="A7182" t="s">
        <v>9193</v>
      </c>
      <c r="B7182" s="22">
        <v>44595</v>
      </c>
      <c r="C7182" s="22">
        <v>44597</v>
      </c>
      <c r="D7182" s="23" t="s">
        <v>50</v>
      </c>
      <c r="E7182" s="23" t="s">
        <v>837</v>
      </c>
      <c r="F7182" s="23" t="s">
        <v>52</v>
      </c>
      <c r="G7182" s="23" t="s">
        <v>179</v>
      </c>
      <c r="H7182" s="23" t="s">
        <v>236</v>
      </c>
      <c r="I7182" s="23" t="s">
        <v>96</v>
      </c>
      <c r="J7182" s="23" t="s">
        <v>97</v>
      </c>
      <c r="K7182" s="23" t="s">
        <v>98</v>
      </c>
      <c r="L7182" s="24">
        <v>68826.38</v>
      </c>
      <c r="M7182">
        <v>7</v>
      </c>
      <c r="N7182" s="25">
        <v>0.05</v>
      </c>
      <c r="O7182" s="24">
        <v>21325.33</v>
      </c>
      <c r="P7182" s="26">
        <f t="shared" si="672"/>
        <v>0.30984238892122468</v>
      </c>
      <c r="Q7182" t="str">
        <f t="shared" si="673"/>
        <v>High</v>
      </c>
      <c r="R7182" t="str">
        <f t="shared" si="674"/>
        <v>Low</v>
      </c>
      <c r="S7182" s="23">
        <f t="shared" si="675"/>
        <v>2022</v>
      </c>
      <c r="T7182" s="23">
        <f t="shared" si="676"/>
        <v>2</v>
      </c>
      <c r="U7182" t="str">
        <f t="shared" si="677"/>
        <v>Feb-2022</v>
      </c>
    </row>
    <row r="7183" spans="1:21" x14ac:dyDescent="0.3">
      <c r="A7183" t="s">
        <v>9194</v>
      </c>
      <c r="B7183" s="22">
        <v>45942</v>
      </c>
      <c r="C7183" s="22">
        <v>45945</v>
      </c>
      <c r="D7183" s="23" t="s">
        <v>102</v>
      </c>
      <c r="E7183" s="23" t="s">
        <v>937</v>
      </c>
      <c r="F7183" s="23" t="s">
        <v>71</v>
      </c>
      <c r="G7183" s="23" t="s">
        <v>63</v>
      </c>
      <c r="H7183" s="23" t="s">
        <v>202</v>
      </c>
      <c r="I7183" s="23" t="s">
        <v>55</v>
      </c>
      <c r="J7183" s="23" t="s">
        <v>141</v>
      </c>
      <c r="K7183" s="23" t="s">
        <v>978</v>
      </c>
      <c r="L7183" s="24">
        <v>217.22</v>
      </c>
      <c r="M7183">
        <v>1</v>
      </c>
      <c r="N7183" s="25">
        <v>0.05</v>
      </c>
      <c r="O7183" s="24">
        <v>56.71</v>
      </c>
      <c r="P7183" s="26">
        <f t="shared" si="672"/>
        <v>0.26107172451892091</v>
      </c>
      <c r="Q7183" t="str">
        <f t="shared" si="673"/>
        <v>Medium</v>
      </c>
      <c r="R7183" t="str">
        <f t="shared" si="674"/>
        <v>Low</v>
      </c>
      <c r="S7183" s="23">
        <f t="shared" si="675"/>
        <v>2025</v>
      </c>
      <c r="T7183" s="23">
        <f t="shared" si="676"/>
        <v>10</v>
      </c>
      <c r="U7183" t="str">
        <f t="shared" si="677"/>
        <v>Oct-2025</v>
      </c>
    </row>
    <row r="7184" spans="1:21" x14ac:dyDescent="0.3">
      <c r="A7184" t="s">
        <v>9195</v>
      </c>
      <c r="B7184" s="22">
        <v>45612</v>
      </c>
      <c r="C7184" s="22">
        <v>45613</v>
      </c>
      <c r="D7184" s="23" t="s">
        <v>50</v>
      </c>
      <c r="E7184" s="23" t="s">
        <v>2065</v>
      </c>
      <c r="F7184" s="23" t="s">
        <v>71</v>
      </c>
      <c r="G7184" s="23" t="s">
        <v>81</v>
      </c>
      <c r="H7184" s="23" t="s">
        <v>284</v>
      </c>
      <c r="I7184" s="23" t="s">
        <v>118</v>
      </c>
      <c r="J7184" s="23" t="s">
        <v>230</v>
      </c>
      <c r="K7184" s="23" t="s">
        <v>356</v>
      </c>
      <c r="L7184" s="24">
        <v>70870.77</v>
      </c>
      <c r="M7184">
        <v>9</v>
      </c>
      <c r="N7184" s="25">
        <v>0.15</v>
      </c>
      <c r="O7184" s="24">
        <v>17126.87</v>
      </c>
      <c r="P7184" s="26">
        <f t="shared" si="672"/>
        <v>0.24166338252004313</v>
      </c>
      <c r="Q7184" t="str">
        <f t="shared" si="673"/>
        <v>Medium</v>
      </c>
      <c r="R7184" t="str">
        <f t="shared" si="674"/>
        <v>Medium</v>
      </c>
      <c r="S7184" s="23">
        <f t="shared" si="675"/>
        <v>2024</v>
      </c>
      <c r="T7184" s="23">
        <f t="shared" si="676"/>
        <v>11</v>
      </c>
      <c r="U7184" t="str">
        <f t="shared" si="677"/>
        <v>Nov-2024</v>
      </c>
    </row>
    <row r="7185" spans="1:21" x14ac:dyDescent="0.3">
      <c r="A7185" t="s">
        <v>9196</v>
      </c>
      <c r="B7185" s="22">
        <v>45544</v>
      </c>
      <c r="C7185" s="22">
        <v>45551</v>
      </c>
      <c r="D7185" s="23" t="s">
        <v>61</v>
      </c>
      <c r="E7185" s="23" t="s">
        <v>3304</v>
      </c>
      <c r="F7185" s="23" t="s">
        <v>52</v>
      </c>
      <c r="G7185" s="23" t="s">
        <v>53</v>
      </c>
      <c r="H7185" s="23" t="s">
        <v>54</v>
      </c>
      <c r="I7185" s="23" t="s">
        <v>96</v>
      </c>
      <c r="J7185" s="23" t="s">
        <v>97</v>
      </c>
      <c r="K7185" s="23" t="s">
        <v>416</v>
      </c>
      <c r="L7185" s="24">
        <v>47826.45</v>
      </c>
      <c r="M7185">
        <v>5</v>
      </c>
      <c r="N7185" s="25">
        <v>0.05</v>
      </c>
      <c r="O7185" s="24">
        <v>15626.97</v>
      </c>
      <c r="P7185" s="26">
        <f t="shared" si="672"/>
        <v>0.32674325608528337</v>
      </c>
      <c r="Q7185" t="str">
        <f t="shared" si="673"/>
        <v>High</v>
      </c>
      <c r="R7185" t="str">
        <f t="shared" si="674"/>
        <v>Low</v>
      </c>
      <c r="S7185" s="23">
        <f t="shared" si="675"/>
        <v>2024</v>
      </c>
      <c r="T7185" s="23">
        <f t="shared" si="676"/>
        <v>9</v>
      </c>
      <c r="U7185" t="str">
        <f t="shared" si="677"/>
        <v>Sep-2024</v>
      </c>
    </row>
    <row r="7186" spans="1:21" x14ac:dyDescent="0.3">
      <c r="A7186" t="s">
        <v>9197</v>
      </c>
      <c r="B7186" s="22">
        <v>44602</v>
      </c>
      <c r="C7186" s="22">
        <v>44609</v>
      </c>
      <c r="D7186" s="23" t="s">
        <v>50</v>
      </c>
      <c r="E7186" s="23" t="s">
        <v>715</v>
      </c>
      <c r="F7186" s="23" t="s">
        <v>52</v>
      </c>
      <c r="G7186" s="23" t="s">
        <v>53</v>
      </c>
      <c r="H7186" s="23" t="s">
        <v>110</v>
      </c>
      <c r="I7186" s="23" t="s">
        <v>83</v>
      </c>
      <c r="J7186" s="23" t="s">
        <v>379</v>
      </c>
      <c r="K7186" s="23" t="s">
        <v>716</v>
      </c>
      <c r="L7186" s="24">
        <v>74437.84</v>
      </c>
      <c r="M7186">
        <v>8</v>
      </c>
      <c r="N7186" s="25">
        <v>0</v>
      </c>
      <c r="O7186" s="24">
        <v>29136.12</v>
      </c>
      <c r="P7186" s="26">
        <f t="shared" si="672"/>
        <v>0.39141544139378576</v>
      </c>
      <c r="Q7186" t="str">
        <f t="shared" si="673"/>
        <v>High</v>
      </c>
      <c r="R7186" t="str">
        <f t="shared" si="674"/>
        <v>None</v>
      </c>
      <c r="S7186" s="23">
        <f t="shared" si="675"/>
        <v>2022</v>
      </c>
      <c r="T7186" s="23">
        <f t="shared" si="676"/>
        <v>2</v>
      </c>
      <c r="U7186" t="str">
        <f t="shared" si="677"/>
        <v>Feb-2022</v>
      </c>
    </row>
    <row r="7187" spans="1:21" x14ac:dyDescent="0.3">
      <c r="A7187" t="s">
        <v>9198</v>
      </c>
      <c r="B7187" s="22">
        <v>44687</v>
      </c>
      <c r="C7187" s="22">
        <v>44689</v>
      </c>
      <c r="D7187" s="23" t="s">
        <v>61</v>
      </c>
      <c r="E7187" s="23" t="s">
        <v>954</v>
      </c>
      <c r="F7187" s="23" t="s">
        <v>71</v>
      </c>
      <c r="G7187" s="23" t="s">
        <v>179</v>
      </c>
      <c r="H7187" s="23" t="s">
        <v>180</v>
      </c>
      <c r="I7187" s="23" t="s">
        <v>55</v>
      </c>
      <c r="J7187" s="23" t="s">
        <v>56</v>
      </c>
      <c r="K7187" s="23" t="s">
        <v>151</v>
      </c>
      <c r="L7187" s="24">
        <v>43779.519999999997</v>
      </c>
      <c r="M7187">
        <v>4</v>
      </c>
      <c r="N7187" s="25">
        <v>0.05</v>
      </c>
      <c r="O7187" s="24">
        <v>7466.97</v>
      </c>
      <c r="P7187" s="26">
        <f t="shared" si="672"/>
        <v>0.17055851685902451</v>
      </c>
      <c r="Q7187" t="str">
        <f t="shared" si="673"/>
        <v>Low</v>
      </c>
      <c r="R7187" t="str">
        <f t="shared" si="674"/>
        <v>Low</v>
      </c>
      <c r="S7187" s="23">
        <f t="shared" si="675"/>
        <v>2022</v>
      </c>
      <c r="T7187" s="23">
        <f t="shared" si="676"/>
        <v>5</v>
      </c>
      <c r="U7187" t="str">
        <f t="shared" si="677"/>
        <v>May-2022</v>
      </c>
    </row>
    <row r="7188" spans="1:21" x14ac:dyDescent="0.3">
      <c r="A7188" t="s">
        <v>9199</v>
      </c>
      <c r="B7188" s="22">
        <v>44736</v>
      </c>
      <c r="C7188" s="22">
        <v>44741</v>
      </c>
      <c r="D7188" s="23" t="s">
        <v>50</v>
      </c>
      <c r="E7188" s="23" t="s">
        <v>1275</v>
      </c>
      <c r="F7188" s="23" t="s">
        <v>71</v>
      </c>
      <c r="G7188" s="23" t="s">
        <v>63</v>
      </c>
      <c r="H7188" s="23" t="s">
        <v>64</v>
      </c>
      <c r="I7188" s="23" t="s">
        <v>55</v>
      </c>
      <c r="J7188" s="23" t="s">
        <v>141</v>
      </c>
      <c r="K7188" s="23" t="s">
        <v>142</v>
      </c>
      <c r="L7188" s="24">
        <v>21998.04</v>
      </c>
      <c r="M7188">
        <v>4</v>
      </c>
      <c r="N7188" s="25">
        <v>0.2</v>
      </c>
      <c r="O7188" s="24">
        <v>6359.36</v>
      </c>
      <c r="P7188" s="26">
        <f t="shared" si="672"/>
        <v>0.28908757325652645</v>
      </c>
      <c r="Q7188" t="str">
        <f t="shared" si="673"/>
        <v>Medium</v>
      </c>
      <c r="R7188" t="str">
        <f t="shared" si="674"/>
        <v>Medium</v>
      </c>
      <c r="S7188" s="23">
        <f t="shared" si="675"/>
        <v>2022</v>
      </c>
      <c r="T7188" s="23">
        <f t="shared" si="676"/>
        <v>6</v>
      </c>
      <c r="U7188" t="str">
        <f t="shared" si="677"/>
        <v>Jun-2022</v>
      </c>
    </row>
    <row r="7189" spans="1:21" x14ac:dyDescent="0.3">
      <c r="A7189" t="s">
        <v>9200</v>
      </c>
      <c r="B7189" s="22">
        <v>45588</v>
      </c>
      <c r="C7189" s="22">
        <v>45589</v>
      </c>
      <c r="D7189" s="23" t="s">
        <v>61</v>
      </c>
      <c r="E7189" s="23" t="s">
        <v>2231</v>
      </c>
      <c r="F7189" s="23" t="s">
        <v>80</v>
      </c>
      <c r="G7189" s="23" t="s">
        <v>72</v>
      </c>
      <c r="H7189" s="23" t="s">
        <v>104</v>
      </c>
      <c r="I7189" s="23" t="s">
        <v>96</v>
      </c>
      <c r="J7189" s="23" t="s">
        <v>111</v>
      </c>
      <c r="K7189" s="23" t="s">
        <v>328</v>
      </c>
      <c r="L7189" s="24">
        <v>48593.68</v>
      </c>
      <c r="M7189">
        <v>8</v>
      </c>
      <c r="N7189" s="25">
        <v>0.05</v>
      </c>
      <c r="O7189" s="24">
        <v>17199.740000000002</v>
      </c>
      <c r="P7189" s="26">
        <f t="shared" si="672"/>
        <v>0.35395014331081742</v>
      </c>
      <c r="Q7189" t="str">
        <f t="shared" si="673"/>
        <v>High</v>
      </c>
      <c r="R7189" t="str">
        <f t="shared" si="674"/>
        <v>Low</v>
      </c>
      <c r="S7189" s="23">
        <f t="shared" si="675"/>
        <v>2024</v>
      </c>
      <c r="T7189" s="23">
        <f t="shared" si="676"/>
        <v>10</v>
      </c>
      <c r="U7189" t="str">
        <f t="shared" si="677"/>
        <v>Oct-2024</v>
      </c>
    </row>
    <row r="7190" spans="1:21" x14ac:dyDescent="0.3">
      <c r="A7190" t="s">
        <v>9201</v>
      </c>
      <c r="B7190" s="22">
        <v>44625</v>
      </c>
      <c r="C7190" s="22">
        <v>44627</v>
      </c>
      <c r="D7190" s="23" t="s">
        <v>102</v>
      </c>
      <c r="E7190" s="23" t="s">
        <v>2446</v>
      </c>
      <c r="F7190" s="23" t="s">
        <v>80</v>
      </c>
      <c r="G7190" s="23" t="s">
        <v>81</v>
      </c>
      <c r="H7190" s="23" t="s">
        <v>284</v>
      </c>
      <c r="I7190" s="23" t="s">
        <v>83</v>
      </c>
      <c r="J7190" s="23" t="s">
        <v>156</v>
      </c>
      <c r="K7190" s="23" t="s">
        <v>285</v>
      </c>
      <c r="L7190" s="24">
        <v>34952.97</v>
      </c>
      <c r="M7190">
        <v>3</v>
      </c>
      <c r="N7190" s="25">
        <v>0.2</v>
      </c>
      <c r="O7190" s="24">
        <v>8063.82</v>
      </c>
      <c r="P7190" s="26">
        <f t="shared" si="672"/>
        <v>0.23070485855708397</v>
      </c>
      <c r="Q7190" t="str">
        <f t="shared" si="673"/>
        <v>Medium</v>
      </c>
      <c r="R7190" t="str">
        <f t="shared" si="674"/>
        <v>Medium</v>
      </c>
      <c r="S7190" s="23">
        <f t="shared" si="675"/>
        <v>2022</v>
      </c>
      <c r="T7190" s="23">
        <f t="shared" si="676"/>
        <v>3</v>
      </c>
      <c r="U7190" t="str">
        <f t="shared" si="677"/>
        <v>Mar-2022</v>
      </c>
    </row>
    <row r="7191" spans="1:21" x14ac:dyDescent="0.3">
      <c r="A7191" t="s">
        <v>9202</v>
      </c>
      <c r="B7191" s="22">
        <v>45289</v>
      </c>
      <c r="C7191" s="22">
        <v>45295</v>
      </c>
      <c r="D7191" s="23" t="s">
        <v>61</v>
      </c>
      <c r="E7191" s="23" t="s">
        <v>1192</v>
      </c>
      <c r="F7191" s="23" t="s">
        <v>52</v>
      </c>
      <c r="G7191" s="23" t="s">
        <v>63</v>
      </c>
      <c r="H7191" s="23" t="s">
        <v>172</v>
      </c>
      <c r="I7191" s="23" t="s">
        <v>118</v>
      </c>
      <c r="J7191" s="23" t="s">
        <v>303</v>
      </c>
      <c r="K7191" s="23" t="s">
        <v>421</v>
      </c>
      <c r="L7191" s="24">
        <v>4159.18</v>
      </c>
      <c r="M7191">
        <v>1</v>
      </c>
      <c r="N7191" s="25">
        <v>0.15</v>
      </c>
      <c r="O7191" s="24">
        <v>1049.94</v>
      </c>
      <c r="P7191" s="26">
        <f t="shared" si="672"/>
        <v>0.25243918272351762</v>
      </c>
      <c r="Q7191" t="str">
        <f t="shared" si="673"/>
        <v>Medium</v>
      </c>
      <c r="R7191" t="str">
        <f t="shared" si="674"/>
        <v>Medium</v>
      </c>
      <c r="S7191" s="23">
        <f t="shared" si="675"/>
        <v>2023</v>
      </c>
      <c r="T7191" s="23">
        <f t="shared" si="676"/>
        <v>12</v>
      </c>
      <c r="U7191" t="str">
        <f t="shared" si="677"/>
        <v>Dec-2023</v>
      </c>
    </row>
    <row r="7192" spans="1:21" x14ac:dyDescent="0.3">
      <c r="A7192" t="s">
        <v>9203</v>
      </c>
      <c r="B7192" s="22">
        <v>45040</v>
      </c>
      <c r="C7192" s="22">
        <v>45041</v>
      </c>
      <c r="D7192" s="23" t="s">
        <v>50</v>
      </c>
      <c r="E7192" s="23" t="s">
        <v>951</v>
      </c>
      <c r="F7192" s="23" t="s">
        <v>52</v>
      </c>
      <c r="G7192" s="23" t="s">
        <v>72</v>
      </c>
      <c r="H7192" s="23" t="s">
        <v>117</v>
      </c>
      <c r="I7192" s="23" t="s">
        <v>118</v>
      </c>
      <c r="J7192" s="23" t="s">
        <v>230</v>
      </c>
      <c r="K7192" s="23" t="s">
        <v>231</v>
      </c>
      <c r="L7192" s="24">
        <v>78915.399999999994</v>
      </c>
      <c r="M7192">
        <v>10</v>
      </c>
      <c r="N7192" s="25">
        <v>0.05</v>
      </c>
      <c r="O7192" s="24">
        <v>21274.78</v>
      </c>
      <c r="P7192" s="26">
        <f t="shared" si="672"/>
        <v>0.26958971252759284</v>
      </c>
      <c r="Q7192" t="str">
        <f t="shared" si="673"/>
        <v>Medium</v>
      </c>
      <c r="R7192" t="str">
        <f t="shared" si="674"/>
        <v>Low</v>
      </c>
      <c r="S7192" s="23">
        <f t="shared" si="675"/>
        <v>2023</v>
      </c>
      <c r="T7192" s="23">
        <f t="shared" si="676"/>
        <v>4</v>
      </c>
      <c r="U7192" t="str">
        <f t="shared" si="677"/>
        <v>Apr-2023</v>
      </c>
    </row>
    <row r="7193" spans="1:21" x14ac:dyDescent="0.3">
      <c r="A7193" t="s">
        <v>9204</v>
      </c>
      <c r="B7193" s="22">
        <v>45575</v>
      </c>
      <c r="C7193" s="22">
        <v>45580</v>
      </c>
      <c r="D7193" s="23" t="s">
        <v>78</v>
      </c>
      <c r="E7193" s="23" t="s">
        <v>355</v>
      </c>
      <c r="F7193" s="23" t="s">
        <v>52</v>
      </c>
      <c r="G7193" s="23" t="s">
        <v>81</v>
      </c>
      <c r="H7193" s="23" t="s">
        <v>284</v>
      </c>
      <c r="I7193" s="23" t="s">
        <v>96</v>
      </c>
      <c r="J7193" s="23" t="s">
        <v>135</v>
      </c>
      <c r="K7193" s="23" t="s">
        <v>136</v>
      </c>
      <c r="L7193" s="24">
        <v>64810.879999999997</v>
      </c>
      <c r="M7193">
        <v>8</v>
      </c>
      <c r="N7193" s="25">
        <v>0.15</v>
      </c>
      <c r="O7193" s="24">
        <v>18415.77</v>
      </c>
      <c r="P7193" s="26">
        <f t="shared" si="672"/>
        <v>0.28414627297145173</v>
      </c>
      <c r="Q7193" t="str">
        <f t="shared" si="673"/>
        <v>Medium</v>
      </c>
      <c r="R7193" t="str">
        <f t="shared" si="674"/>
        <v>Medium</v>
      </c>
      <c r="S7193" s="23">
        <f t="shared" si="675"/>
        <v>2024</v>
      </c>
      <c r="T7193" s="23">
        <f t="shared" si="676"/>
        <v>10</v>
      </c>
      <c r="U7193" t="str">
        <f t="shared" si="677"/>
        <v>Oct-2024</v>
      </c>
    </row>
    <row r="7194" spans="1:21" x14ac:dyDescent="0.3">
      <c r="A7194" t="s">
        <v>9205</v>
      </c>
      <c r="B7194" s="22">
        <v>44809</v>
      </c>
      <c r="C7194" s="22">
        <v>44813</v>
      </c>
      <c r="D7194" s="23" t="s">
        <v>102</v>
      </c>
      <c r="E7194" s="23" t="s">
        <v>1115</v>
      </c>
      <c r="F7194" s="23" t="s">
        <v>71</v>
      </c>
      <c r="G7194" s="23" t="s">
        <v>81</v>
      </c>
      <c r="H7194" s="23" t="s">
        <v>95</v>
      </c>
      <c r="I7194" s="23" t="s">
        <v>55</v>
      </c>
      <c r="J7194" s="23" t="s">
        <v>173</v>
      </c>
      <c r="K7194" s="23" t="s">
        <v>735</v>
      </c>
      <c r="L7194" s="24">
        <v>1470.45</v>
      </c>
      <c r="M7194">
        <v>1</v>
      </c>
      <c r="N7194" s="25">
        <v>0.25</v>
      </c>
      <c r="O7194" s="24">
        <v>419.16</v>
      </c>
      <c r="P7194" s="26">
        <f t="shared" si="672"/>
        <v>0.28505559522595125</v>
      </c>
      <c r="Q7194" t="str">
        <f t="shared" si="673"/>
        <v>Medium</v>
      </c>
      <c r="R7194" t="str">
        <f t="shared" si="674"/>
        <v>High</v>
      </c>
      <c r="S7194" s="23">
        <f t="shared" si="675"/>
        <v>2022</v>
      </c>
      <c r="T7194" s="23">
        <f t="shared" si="676"/>
        <v>9</v>
      </c>
      <c r="U7194" t="str">
        <f t="shared" si="677"/>
        <v>Sep-2022</v>
      </c>
    </row>
    <row r="7195" spans="1:21" x14ac:dyDescent="0.3">
      <c r="A7195" t="s">
        <v>9206</v>
      </c>
      <c r="B7195" s="22">
        <v>44621</v>
      </c>
      <c r="C7195" s="22">
        <v>44627</v>
      </c>
      <c r="D7195" s="23" t="s">
        <v>50</v>
      </c>
      <c r="E7195" s="23" t="s">
        <v>800</v>
      </c>
      <c r="F7195" s="23" t="s">
        <v>80</v>
      </c>
      <c r="G7195" s="23" t="s">
        <v>63</v>
      </c>
      <c r="H7195" s="23" t="s">
        <v>172</v>
      </c>
      <c r="I7195" s="23" t="s">
        <v>96</v>
      </c>
      <c r="J7195" s="23" t="s">
        <v>97</v>
      </c>
      <c r="K7195" s="23" t="s">
        <v>98</v>
      </c>
      <c r="L7195" s="24">
        <v>21974.7</v>
      </c>
      <c r="M7195">
        <v>3</v>
      </c>
      <c r="N7195" s="25">
        <v>0.25</v>
      </c>
      <c r="O7195" s="24">
        <v>4430.29</v>
      </c>
      <c r="P7195" s="26">
        <f t="shared" si="672"/>
        <v>0.20160866815019091</v>
      </c>
      <c r="Q7195" t="str">
        <f t="shared" si="673"/>
        <v>Medium</v>
      </c>
      <c r="R7195" t="str">
        <f t="shared" si="674"/>
        <v>High</v>
      </c>
      <c r="S7195" s="23">
        <f t="shared" si="675"/>
        <v>2022</v>
      </c>
      <c r="T7195" s="23">
        <f t="shared" si="676"/>
        <v>3</v>
      </c>
      <c r="U7195" t="str">
        <f t="shared" si="677"/>
        <v>Mar-2022</v>
      </c>
    </row>
    <row r="7196" spans="1:21" x14ac:dyDescent="0.3">
      <c r="A7196" t="s">
        <v>9207</v>
      </c>
      <c r="B7196" s="22">
        <v>44942</v>
      </c>
      <c r="C7196" s="22">
        <v>44944</v>
      </c>
      <c r="D7196" s="23" t="s">
        <v>61</v>
      </c>
      <c r="E7196" s="23" t="s">
        <v>914</v>
      </c>
      <c r="F7196" s="23" t="s">
        <v>52</v>
      </c>
      <c r="G7196" s="23" t="s">
        <v>53</v>
      </c>
      <c r="H7196" s="23" t="s">
        <v>110</v>
      </c>
      <c r="I7196" s="23" t="s">
        <v>83</v>
      </c>
      <c r="J7196" s="23" t="s">
        <v>449</v>
      </c>
      <c r="K7196" s="23" t="s">
        <v>681</v>
      </c>
      <c r="L7196" s="24">
        <v>109800</v>
      </c>
      <c r="M7196">
        <v>8</v>
      </c>
      <c r="N7196" s="25">
        <v>0</v>
      </c>
      <c r="O7196" s="24">
        <v>24714.65</v>
      </c>
      <c r="P7196" s="26">
        <f t="shared" si="672"/>
        <v>0.22508788706739527</v>
      </c>
      <c r="Q7196" t="str">
        <f t="shared" si="673"/>
        <v>Medium</v>
      </c>
      <c r="R7196" t="str">
        <f t="shared" si="674"/>
        <v>None</v>
      </c>
      <c r="S7196" s="23">
        <f t="shared" si="675"/>
        <v>2023</v>
      </c>
      <c r="T7196" s="23">
        <f t="shared" si="676"/>
        <v>1</v>
      </c>
      <c r="U7196" t="str">
        <f t="shared" si="677"/>
        <v>Jan-2023</v>
      </c>
    </row>
    <row r="7197" spans="1:21" x14ac:dyDescent="0.3">
      <c r="A7197" t="s">
        <v>9208</v>
      </c>
      <c r="B7197" s="22">
        <v>46012</v>
      </c>
      <c r="C7197" s="22">
        <v>46014</v>
      </c>
      <c r="D7197" s="23" t="s">
        <v>102</v>
      </c>
      <c r="E7197" s="23" t="s">
        <v>1514</v>
      </c>
      <c r="F7197" s="23" t="s">
        <v>52</v>
      </c>
      <c r="G7197" s="23" t="s">
        <v>53</v>
      </c>
      <c r="H7197" s="23" t="s">
        <v>110</v>
      </c>
      <c r="I7197" s="23" t="s">
        <v>118</v>
      </c>
      <c r="J7197" s="23" t="s">
        <v>303</v>
      </c>
      <c r="K7197" s="23" t="s">
        <v>304</v>
      </c>
      <c r="L7197" s="24">
        <v>31498</v>
      </c>
      <c r="M7197">
        <v>8</v>
      </c>
      <c r="N7197" s="25">
        <v>0.25</v>
      </c>
      <c r="O7197" s="24">
        <v>8127.8</v>
      </c>
      <c r="P7197" s="26">
        <f t="shared" si="672"/>
        <v>0.25804178043050352</v>
      </c>
      <c r="Q7197" t="str">
        <f t="shared" si="673"/>
        <v>Medium</v>
      </c>
      <c r="R7197" t="str">
        <f t="shared" si="674"/>
        <v>High</v>
      </c>
      <c r="S7197" s="23">
        <f t="shared" si="675"/>
        <v>2025</v>
      </c>
      <c r="T7197" s="23">
        <f t="shared" si="676"/>
        <v>12</v>
      </c>
      <c r="U7197" t="str">
        <f t="shared" si="677"/>
        <v>Dec-2025</v>
      </c>
    </row>
    <row r="7198" spans="1:21" x14ac:dyDescent="0.3">
      <c r="A7198" t="s">
        <v>9209</v>
      </c>
      <c r="B7198" s="22">
        <v>45412</v>
      </c>
      <c r="C7198" s="22">
        <v>45418</v>
      </c>
      <c r="D7198" s="23" t="s">
        <v>61</v>
      </c>
      <c r="E7198" s="23" t="s">
        <v>858</v>
      </c>
      <c r="F7198" s="23" t="s">
        <v>80</v>
      </c>
      <c r="G7198" s="23" t="s">
        <v>179</v>
      </c>
      <c r="H7198" s="23" t="s">
        <v>180</v>
      </c>
      <c r="I7198" s="23" t="s">
        <v>96</v>
      </c>
      <c r="J7198" s="23" t="s">
        <v>111</v>
      </c>
      <c r="K7198" s="23" t="s">
        <v>328</v>
      </c>
      <c r="L7198" s="24">
        <v>45468.22</v>
      </c>
      <c r="M7198">
        <v>7</v>
      </c>
      <c r="N7198" s="25">
        <v>0.2</v>
      </c>
      <c r="O7198" s="24">
        <v>12043.53</v>
      </c>
      <c r="P7198" s="26">
        <f t="shared" si="672"/>
        <v>0.2648779741102687</v>
      </c>
      <c r="Q7198" t="str">
        <f t="shared" si="673"/>
        <v>Medium</v>
      </c>
      <c r="R7198" t="str">
        <f t="shared" si="674"/>
        <v>Medium</v>
      </c>
      <c r="S7198" s="23">
        <f t="shared" si="675"/>
        <v>2024</v>
      </c>
      <c r="T7198" s="23">
        <f t="shared" si="676"/>
        <v>4</v>
      </c>
      <c r="U7198" t="str">
        <f t="shared" si="677"/>
        <v>Apr-2024</v>
      </c>
    </row>
    <row r="7199" spans="1:21" x14ac:dyDescent="0.3">
      <c r="A7199" t="s">
        <v>9210</v>
      </c>
      <c r="B7199" s="22">
        <v>45733</v>
      </c>
      <c r="C7199" s="22">
        <v>45737</v>
      </c>
      <c r="D7199" s="23" t="s">
        <v>61</v>
      </c>
      <c r="E7199" s="23" t="s">
        <v>350</v>
      </c>
      <c r="F7199" s="23" t="s">
        <v>52</v>
      </c>
      <c r="G7199" s="23" t="s">
        <v>63</v>
      </c>
      <c r="H7199" s="23" t="s">
        <v>172</v>
      </c>
      <c r="I7199" s="23" t="s">
        <v>118</v>
      </c>
      <c r="J7199" s="23" t="s">
        <v>119</v>
      </c>
      <c r="K7199" s="23" t="s">
        <v>120</v>
      </c>
      <c r="L7199" s="24">
        <v>7814.7</v>
      </c>
      <c r="M7199">
        <v>10</v>
      </c>
      <c r="N7199" s="25">
        <v>0.1</v>
      </c>
      <c r="O7199" s="24">
        <v>1404.81</v>
      </c>
      <c r="P7199" s="26">
        <f t="shared" si="672"/>
        <v>0.17976505815962224</v>
      </c>
      <c r="Q7199" t="str">
        <f t="shared" si="673"/>
        <v>Low</v>
      </c>
      <c r="R7199" t="str">
        <f t="shared" si="674"/>
        <v>Low</v>
      </c>
      <c r="S7199" s="23">
        <f t="shared" si="675"/>
        <v>2025</v>
      </c>
      <c r="T7199" s="23">
        <f t="shared" si="676"/>
        <v>3</v>
      </c>
      <c r="U7199" t="str">
        <f t="shared" si="677"/>
        <v>Mar-2025</v>
      </c>
    </row>
    <row r="7200" spans="1:21" x14ac:dyDescent="0.3">
      <c r="A7200" t="s">
        <v>9211</v>
      </c>
      <c r="B7200" s="22">
        <v>44875</v>
      </c>
      <c r="C7200" s="22">
        <v>44877</v>
      </c>
      <c r="D7200" s="23" t="s">
        <v>102</v>
      </c>
      <c r="E7200" s="23" t="s">
        <v>765</v>
      </c>
      <c r="F7200" s="23" t="s">
        <v>80</v>
      </c>
      <c r="G7200" s="23" t="s">
        <v>179</v>
      </c>
      <c r="H7200" s="23" t="s">
        <v>236</v>
      </c>
      <c r="I7200" s="23" t="s">
        <v>55</v>
      </c>
      <c r="J7200" s="23" t="s">
        <v>141</v>
      </c>
      <c r="K7200" s="23" t="s">
        <v>142</v>
      </c>
      <c r="L7200" s="24">
        <v>36317.26</v>
      </c>
      <c r="M7200">
        <v>7</v>
      </c>
      <c r="N7200" s="25">
        <v>0.25</v>
      </c>
      <c r="O7200" s="24">
        <v>6948.45</v>
      </c>
      <c r="P7200" s="26">
        <f t="shared" si="672"/>
        <v>0.19132638310269001</v>
      </c>
      <c r="Q7200" t="str">
        <f t="shared" si="673"/>
        <v>Low</v>
      </c>
      <c r="R7200" t="str">
        <f t="shared" si="674"/>
        <v>High</v>
      </c>
      <c r="S7200" s="23">
        <f t="shared" si="675"/>
        <v>2022</v>
      </c>
      <c r="T7200" s="23">
        <f t="shared" si="676"/>
        <v>11</v>
      </c>
      <c r="U7200" t="str">
        <f t="shared" si="677"/>
        <v>Nov-2022</v>
      </c>
    </row>
    <row r="7201" spans="1:21" x14ac:dyDescent="0.3">
      <c r="A7201" t="s">
        <v>9212</v>
      </c>
      <c r="B7201" s="22">
        <v>45099</v>
      </c>
      <c r="C7201" s="22">
        <v>45103</v>
      </c>
      <c r="D7201" s="23" t="s">
        <v>102</v>
      </c>
      <c r="E7201" s="23" t="s">
        <v>1188</v>
      </c>
      <c r="F7201" s="23" t="s">
        <v>52</v>
      </c>
      <c r="G7201" s="23" t="s">
        <v>179</v>
      </c>
      <c r="H7201" s="23" t="s">
        <v>236</v>
      </c>
      <c r="I7201" s="23" t="s">
        <v>55</v>
      </c>
      <c r="J7201" s="23" t="s">
        <v>141</v>
      </c>
      <c r="K7201" s="23" t="s">
        <v>978</v>
      </c>
      <c r="L7201" s="24">
        <v>91991.27</v>
      </c>
      <c r="M7201">
        <v>7</v>
      </c>
      <c r="N7201" s="25">
        <v>0.15</v>
      </c>
      <c r="O7201" s="24">
        <v>24603.96</v>
      </c>
      <c r="P7201" s="26">
        <f t="shared" si="672"/>
        <v>0.26745972742848312</v>
      </c>
      <c r="Q7201" t="str">
        <f t="shared" si="673"/>
        <v>Medium</v>
      </c>
      <c r="R7201" t="str">
        <f t="shared" si="674"/>
        <v>Medium</v>
      </c>
      <c r="S7201" s="23">
        <f t="shared" si="675"/>
        <v>2023</v>
      </c>
      <c r="T7201" s="23">
        <f t="shared" si="676"/>
        <v>6</v>
      </c>
      <c r="U7201" t="str">
        <f t="shared" si="677"/>
        <v>Jun-2023</v>
      </c>
    </row>
    <row r="7202" spans="1:21" x14ac:dyDescent="0.3">
      <c r="A7202" t="s">
        <v>9213</v>
      </c>
      <c r="B7202" s="22">
        <v>45994</v>
      </c>
      <c r="C7202" s="22">
        <v>45997</v>
      </c>
      <c r="D7202" s="23" t="s">
        <v>61</v>
      </c>
      <c r="E7202" s="23" t="s">
        <v>3038</v>
      </c>
      <c r="F7202" s="23" t="s">
        <v>80</v>
      </c>
      <c r="G7202" s="23" t="s">
        <v>53</v>
      </c>
      <c r="H7202" s="23" t="s">
        <v>54</v>
      </c>
      <c r="I7202" s="23" t="s">
        <v>118</v>
      </c>
      <c r="J7202" s="23" t="s">
        <v>230</v>
      </c>
      <c r="K7202" s="23" t="s">
        <v>351</v>
      </c>
      <c r="L7202" s="24">
        <v>20835.62</v>
      </c>
      <c r="M7202">
        <v>2</v>
      </c>
      <c r="N7202" s="25">
        <v>0.25</v>
      </c>
      <c r="O7202" s="24">
        <v>5778.73</v>
      </c>
      <c r="P7202" s="26">
        <f t="shared" si="672"/>
        <v>0.27734859821785962</v>
      </c>
      <c r="Q7202" t="str">
        <f t="shared" si="673"/>
        <v>Medium</v>
      </c>
      <c r="R7202" t="str">
        <f t="shared" si="674"/>
        <v>High</v>
      </c>
      <c r="S7202" s="23">
        <f t="shared" si="675"/>
        <v>2025</v>
      </c>
      <c r="T7202" s="23">
        <f t="shared" si="676"/>
        <v>12</v>
      </c>
      <c r="U7202" t="str">
        <f t="shared" si="677"/>
        <v>Dec-2025</v>
      </c>
    </row>
    <row r="7203" spans="1:21" x14ac:dyDescent="0.3">
      <c r="A7203" t="s">
        <v>9214</v>
      </c>
      <c r="B7203" s="22">
        <v>44606</v>
      </c>
      <c r="C7203" s="22">
        <v>44610</v>
      </c>
      <c r="D7203" s="23" t="s">
        <v>78</v>
      </c>
      <c r="E7203" s="23" t="s">
        <v>3504</v>
      </c>
      <c r="F7203" s="23" t="s">
        <v>52</v>
      </c>
      <c r="G7203" s="23" t="s">
        <v>179</v>
      </c>
      <c r="H7203" s="23" t="s">
        <v>180</v>
      </c>
      <c r="I7203" s="23" t="s">
        <v>96</v>
      </c>
      <c r="J7203" s="23" t="s">
        <v>166</v>
      </c>
      <c r="K7203" s="23" t="s">
        <v>762</v>
      </c>
      <c r="L7203" s="24">
        <v>14458.38</v>
      </c>
      <c r="M7203">
        <v>2</v>
      </c>
      <c r="N7203" s="25">
        <v>0</v>
      </c>
      <c r="O7203" s="24">
        <v>3481.53</v>
      </c>
      <c r="P7203" s="26">
        <f t="shared" si="672"/>
        <v>0.24079668676573726</v>
      </c>
      <c r="Q7203" t="str">
        <f t="shared" si="673"/>
        <v>Medium</v>
      </c>
      <c r="R7203" t="str">
        <f t="shared" si="674"/>
        <v>None</v>
      </c>
      <c r="S7203" s="23">
        <f t="shared" si="675"/>
        <v>2022</v>
      </c>
      <c r="T7203" s="23">
        <f t="shared" si="676"/>
        <v>2</v>
      </c>
      <c r="U7203" t="str">
        <f t="shared" si="677"/>
        <v>Feb-2022</v>
      </c>
    </row>
    <row r="7204" spans="1:21" x14ac:dyDescent="0.3">
      <c r="A7204" t="s">
        <v>9215</v>
      </c>
      <c r="B7204" s="22">
        <v>45422</v>
      </c>
      <c r="C7204" s="22">
        <v>45424</v>
      </c>
      <c r="D7204" s="23" t="s">
        <v>78</v>
      </c>
      <c r="E7204" s="23" t="s">
        <v>1085</v>
      </c>
      <c r="F7204" s="23" t="s">
        <v>52</v>
      </c>
      <c r="G7204" s="23" t="s">
        <v>72</v>
      </c>
      <c r="H7204" s="23" t="s">
        <v>346</v>
      </c>
      <c r="I7204" s="23" t="s">
        <v>118</v>
      </c>
      <c r="J7204" s="23" t="s">
        <v>303</v>
      </c>
      <c r="K7204" s="23" t="s">
        <v>304</v>
      </c>
      <c r="L7204" s="24">
        <v>67916.3</v>
      </c>
      <c r="M7204">
        <v>10</v>
      </c>
      <c r="N7204" s="25">
        <v>0.05</v>
      </c>
      <c r="O7204" s="24">
        <v>16809.59</v>
      </c>
      <c r="P7204" s="26">
        <f t="shared" si="672"/>
        <v>0.24750450186479533</v>
      </c>
      <c r="Q7204" t="str">
        <f t="shared" si="673"/>
        <v>Medium</v>
      </c>
      <c r="R7204" t="str">
        <f t="shared" si="674"/>
        <v>Low</v>
      </c>
      <c r="S7204" s="23">
        <f t="shared" si="675"/>
        <v>2024</v>
      </c>
      <c r="T7204" s="23">
        <f t="shared" si="676"/>
        <v>5</v>
      </c>
      <c r="U7204" t="str">
        <f t="shared" si="677"/>
        <v>May-2024</v>
      </c>
    </row>
    <row r="7205" spans="1:21" x14ac:dyDescent="0.3">
      <c r="A7205" t="s">
        <v>9216</v>
      </c>
      <c r="B7205" s="22">
        <v>45507</v>
      </c>
      <c r="C7205" s="22">
        <v>45510</v>
      </c>
      <c r="D7205" s="23" t="s">
        <v>61</v>
      </c>
      <c r="E7205" s="23" t="s">
        <v>1195</v>
      </c>
      <c r="F7205" s="23" t="s">
        <v>71</v>
      </c>
      <c r="G7205" s="23" t="s">
        <v>179</v>
      </c>
      <c r="H7205" s="23" t="s">
        <v>180</v>
      </c>
      <c r="I7205" s="23" t="s">
        <v>96</v>
      </c>
      <c r="J7205" s="23" t="s">
        <v>111</v>
      </c>
      <c r="K7205" s="23" t="s">
        <v>225</v>
      </c>
      <c r="L7205" s="24">
        <v>58877.7</v>
      </c>
      <c r="M7205">
        <v>7</v>
      </c>
      <c r="N7205" s="25">
        <v>0.05</v>
      </c>
      <c r="O7205" s="24">
        <v>21488.45</v>
      </c>
      <c r="P7205" s="26">
        <f t="shared" si="672"/>
        <v>0.36496755138193243</v>
      </c>
      <c r="Q7205" t="str">
        <f t="shared" si="673"/>
        <v>High</v>
      </c>
      <c r="R7205" t="str">
        <f t="shared" si="674"/>
        <v>Low</v>
      </c>
      <c r="S7205" s="23">
        <f t="shared" si="675"/>
        <v>2024</v>
      </c>
      <c r="T7205" s="23">
        <f t="shared" si="676"/>
        <v>8</v>
      </c>
      <c r="U7205" t="str">
        <f t="shared" si="677"/>
        <v>Aug-2024</v>
      </c>
    </row>
    <row r="7206" spans="1:21" x14ac:dyDescent="0.3">
      <c r="A7206" t="s">
        <v>9217</v>
      </c>
      <c r="B7206" s="22">
        <v>45030</v>
      </c>
      <c r="C7206" s="22">
        <v>45035</v>
      </c>
      <c r="D7206" s="23" t="s">
        <v>78</v>
      </c>
      <c r="E7206" s="23" t="s">
        <v>510</v>
      </c>
      <c r="F7206" s="23" t="s">
        <v>71</v>
      </c>
      <c r="G7206" s="23" t="s">
        <v>53</v>
      </c>
      <c r="H7206" s="23" t="s">
        <v>54</v>
      </c>
      <c r="I7206" s="23" t="s">
        <v>118</v>
      </c>
      <c r="J7206" s="23" t="s">
        <v>303</v>
      </c>
      <c r="K7206" s="23" t="s">
        <v>491</v>
      </c>
      <c r="L7206" s="24">
        <v>6126.82</v>
      </c>
      <c r="M7206">
        <v>2</v>
      </c>
      <c r="N7206" s="25">
        <v>0.1</v>
      </c>
      <c r="O7206" s="24">
        <v>1075.1400000000001</v>
      </c>
      <c r="P7206" s="26">
        <f t="shared" si="672"/>
        <v>0.17548091832304527</v>
      </c>
      <c r="Q7206" t="str">
        <f t="shared" si="673"/>
        <v>Low</v>
      </c>
      <c r="R7206" t="str">
        <f t="shared" si="674"/>
        <v>Low</v>
      </c>
      <c r="S7206" s="23">
        <f t="shared" si="675"/>
        <v>2023</v>
      </c>
      <c r="T7206" s="23">
        <f t="shared" si="676"/>
        <v>4</v>
      </c>
      <c r="U7206" t="str">
        <f t="shared" si="677"/>
        <v>Apr-2023</v>
      </c>
    </row>
    <row r="7207" spans="1:21" x14ac:dyDescent="0.3">
      <c r="A7207" t="s">
        <v>9218</v>
      </c>
      <c r="B7207" s="22">
        <v>45547</v>
      </c>
      <c r="C7207" s="22">
        <v>45554</v>
      </c>
      <c r="D7207" s="23" t="s">
        <v>50</v>
      </c>
      <c r="E7207" s="23" t="s">
        <v>603</v>
      </c>
      <c r="F7207" s="23" t="s">
        <v>71</v>
      </c>
      <c r="G7207" s="23" t="s">
        <v>63</v>
      </c>
      <c r="H7207" s="23" t="s">
        <v>64</v>
      </c>
      <c r="I7207" s="23" t="s">
        <v>83</v>
      </c>
      <c r="J7207" s="23" t="s">
        <v>84</v>
      </c>
      <c r="K7207" s="23" t="s">
        <v>125</v>
      </c>
      <c r="L7207" s="24">
        <v>28823.84</v>
      </c>
      <c r="M7207">
        <v>4</v>
      </c>
      <c r="N7207" s="25">
        <v>0.15</v>
      </c>
      <c r="O7207" s="24">
        <v>4239.6499999999996</v>
      </c>
      <c r="P7207" s="26">
        <f t="shared" si="672"/>
        <v>0.14708831300756595</v>
      </c>
      <c r="Q7207" t="str">
        <f t="shared" si="673"/>
        <v>Low</v>
      </c>
      <c r="R7207" t="str">
        <f t="shared" si="674"/>
        <v>Medium</v>
      </c>
      <c r="S7207" s="23">
        <f t="shared" si="675"/>
        <v>2024</v>
      </c>
      <c r="T7207" s="23">
        <f t="shared" si="676"/>
        <v>9</v>
      </c>
      <c r="U7207" t="str">
        <f t="shared" si="677"/>
        <v>Sep-2024</v>
      </c>
    </row>
    <row r="7208" spans="1:21" x14ac:dyDescent="0.3">
      <c r="A7208" t="s">
        <v>9219</v>
      </c>
      <c r="B7208" s="22">
        <v>45836</v>
      </c>
      <c r="C7208" s="22">
        <v>45842</v>
      </c>
      <c r="D7208" s="23" t="s">
        <v>78</v>
      </c>
      <c r="E7208" s="23" t="s">
        <v>607</v>
      </c>
      <c r="F7208" s="23" t="s">
        <v>52</v>
      </c>
      <c r="G7208" s="23" t="s">
        <v>81</v>
      </c>
      <c r="H7208" s="23" t="s">
        <v>95</v>
      </c>
      <c r="I7208" s="23" t="s">
        <v>83</v>
      </c>
      <c r="J7208" s="23" t="s">
        <v>379</v>
      </c>
      <c r="K7208" s="23" t="s">
        <v>562</v>
      </c>
      <c r="L7208" s="24">
        <v>20671.580000000002</v>
      </c>
      <c r="M7208">
        <v>2</v>
      </c>
      <c r="N7208" s="25">
        <v>0.2</v>
      </c>
      <c r="O7208" s="24">
        <v>6606.34</v>
      </c>
      <c r="P7208" s="26">
        <f t="shared" si="672"/>
        <v>0.31958563399604673</v>
      </c>
      <c r="Q7208" t="str">
        <f t="shared" si="673"/>
        <v>High</v>
      </c>
      <c r="R7208" t="str">
        <f t="shared" si="674"/>
        <v>Medium</v>
      </c>
      <c r="S7208" s="23">
        <f t="shared" si="675"/>
        <v>2025</v>
      </c>
      <c r="T7208" s="23">
        <f t="shared" si="676"/>
        <v>6</v>
      </c>
      <c r="U7208" t="str">
        <f t="shared" si="677"/>
        <v>Jun-2025</v>
      </c>
    </row>
    <row r="7209" spans="1:21" x14ac:dyDescent="0.3">
      <c r="A7209" t="s">
        <v>9220</v>
      </c>
      <c r="B7209" s="22">
        <v>44688</v>
      </c>
      <c r="C7209" s="22">
        <v>44694</v>
      </c>
      <c r="D7209" s="23" t="s">
        <v>78</v>
      </c>
      <c r="E7209" s="23" t="s">
        <v>1815</v>
      </c>
      <c r="F7209" s="23" t="s">
        <v>71</v>
      </c>
      <c r="G7209" s="23" t="s">
        <v>63</v>
      </c>
      <c r="H7209" s="23" t="s">
        <v>64</v>
      </c>
      <c r="I7209" s="23" t="s">
        <v>83</v>
      </c>
      <c r="J7209" s="23" t="s">
        <v>156</v>
      </c>
      <c r="K7209" s="23" t="s">
        <v>208</v>
      </c>
      <c r="L7209" s="24">
        <v>20125.98</v>
      </c>
      <c r="M7209">
        <v>9</v>
      </c>
      <c r="N7209" s="25">
        <v>0.2</v>
      </c>
      <c r="O7209" s="24">
        <v>3996.83</v>
      </c>
      <c r="P7209" s="26">
        <f t="shared" si="672"/>
        <v>0.19859057794949611</v>
      </c>
      <c r="Q7209" t="str">
        <f t="shared" si="673"/>
        <v>Low</v>
      </c>
      <c r="R7209" t="str">
        <f t="shared" si="674"/>
        <v>Medium</v>
      </c>
      <c r="S7209" s="23">
        <f t="shared" si="675"/>
        <v>2022</v>
      </c>
      <c r="T7209" s="23">
        <f t="shared" si="676"/>
        <v>5</v>
      </c>
      <c r="U7209" t="str">
        <f t="shared" si="677"/>
        <v>May-2022</v>
      </c>
    </row>
    <row r="7210" spans="1:21" x14ac:dyDescent="0.3">
      <c r="A7210" t="s">
        <v>9221</v>
      </c>
      <c r="B7210" s="22">
        <v>45665</v>
      </c>
      <c r="C7210" s="22">
        <v>45668</v>
      </c>
      <c r="D7210" s="23" t="s">
        <v>78</v>
      </c>
      <c r="E7210" s="23" t="s">
        <v>1192</v>
      </c>
      <c r="F7210" s="23" t="s">
        <v>71</v>
      </c>
      <c r="G7210" s="23" t="s">
        <v>81</v>
      </c>
      <c r="H7210" s="23" t="s">
        <v>95</v>
      </c>
      <c r="I7210" s="23" t="s">
        <v>55</v>
      </c>
      <c r="J7210" s="23" t="s">
        <v>141</v>
      </c>
      <c r="K7210" s="23" t="s">
        <v>241</v>
      </c>
      <c r="L7210" s="24">
        <v>78058.240000000005</v>
      </c>
      <c r="M7210">
        <v>8</v>
      </c>
      <c r="N7210" s="25">
        <v>0</v>
      </c>
      <c r="O7210" s="24">
        <v>15933.18</v>
      </c>
      <c r="P7210" s="26">
        <f t="shared" si="672"/>
        <v>0.20411912951150318</v>
      </c>
      <c r="Q7210" t="str">
        <f t="shared" si="673"/>
        <v>Medium</v>
      </c>
      <c r="R7210" t="str">
        <f t="shared" si="674"/>
        <v>None</v>
      </c>
      <c r="S7210" s="23">
        <f t="shared" si="675"/>
        <v>2025</v>
      </c>
      <c r="T7210" s="23">
        <f t="shared" si="676"/>
        <v>1</v>
      </c>
      <c r="U7210" t="str">
        <f t="shared" si="677"/>
        <v>Jan-2025</v>
      </c>
    </row>
    <row r="7211" spans="1:21" x14ac:dyDescent="0.3">
      <c r="A7211" t="s">
        <v>9222</v>
      </c>
      <c r="B7211" s="22">
        <v>45596</v>
      </c>
      <c r="C7211" s="22">
        <v>45603</v>
      </c>
      <c r="D7211" s="23" t="s">
        <v>50</v>
      </c>
      <c r="E7211" s="23" t="s">
        <v>1145</v>
      </c>
      <c r="F7211" s="23" t="s">
        <v>71</v>
      </c>
      <c r="G7211" s="23" t="s">
        <v>63</v>
      </c>
      <c r="H7211" s="23" t="s">
        <v>172</v>
      </c>
      <c r="I7211" s="23" t="s">
        <v>118</v>
      </c>
      <c r="J7211" s="23" t="s">
        <v>230</v>
      </c>
      <c r="K7211" s="23" t="s">
        <v>231</v>
      </c>
      <c r="L7211" s="24">
        <v>56551.44</v>
      </c>
      <c r="M7211">
        <v>4</v>
      </c>
      <c r="N7211" s="25">
        <v>0.05</v>
      </c>
      <c r="O7211" s="24">
        <v>18894.759999999998</v>
      </c>
      <c r="P7211" s="26">
        <f t="shared" si="672"/>
        <v>0.3341163372674506</v>
      </c>
      <c r="Q7211" t="str">
        <f t="shared" si="673"/>
        <v>High</v>
      </c>
      <c r="R7211" t="str">
        <f t="shared" si="674"/>
        <v>Low</v>
      </c>
      <c r="S7211" s="23">
        <f t="shared" si="675"/>
        <v>2024</v>
      </c>
      <c r="T7211" s="23">
        <f t="shared" si="676"/>
        <v>10</v>
      </c>
      <c r="U7211" t="str">
        <f t="shared" si="677"/>
        <v>Oct-2024</v>
      </c>
    </row>
    <row r="7212" spans="1:21" x14ac:dyDescent="0.3">
      <c r="A7212" t="s">
        <v>9223</v>
      </c>
      <c r="B7212" s="22">
        <v>45698</v>
      </c>
      <c r="C7212" s="22">
        <v>45700</v>
      </c>
      <c r="D7212" s="23" t="s">
        <v>50</v>
      </c>
      <c r="E7212" s="23" t="s">
        <v>652</v>
      </c>
      <c r="F7212" s="23" t="s">
        <v>52</v>
      </c>
      <c r="G7212" s="23" t="s">
        <v>72</v>
      </c>
      <c r="H7212" s="23" t="s">
        <v>346</v>
      </c>
      <c r="I7212" s="23" t="s">
        <v>118</v>
      </c>
      <c r="J7212" s="23" t="s">
        <v>191</v>
      </c>
      <c r="K7212" s="23" t="s">
        <v>290</v>
      </c>
      <c r="L7212" s="24">
        <v>45523</v>
      </c>
      <c r="M7212">
        <v>10</v>
      </c>
      <c r="N7212" s="25">
        <v>0</v>
      </c>
      <c r="O7212" s="24">
        <v>11163.59</v>
      </c>
      <c r="P7212" s="26">
        <f t="shared" si="672"/>
        <v>0.2452296641258265</v>
      </c>
      <c r="Q7212" t="str">
        <f t="shared" si="673"/>
        <v>Medium</v>
      </c>
      <c r="R7212" t="str">
        <f t="shared" si="674"/>
        <v>None</v>
      </c>
      <c r="S7212" s="23">
        <f t="shared" si="675"/>
        <v>2025</v>
      </c>
      <c r="T7212" s="23">
        <f t="shared" si="676"/>
        <v>2</v>
      </c>
      <c r="U7212" t="str">
        <f t="shared" si="677"/>
        <v>Feb-2025</v>
      </c>
    </row>
    <row r="7213" spans="1:21" x14ac:dyDescent="0.3">
      <c r="A7213" t="s">
        <v>9224</v>
      </c>
      <c r="B7213" s="22">
        <v>44966</v>
      </c>
      <c r="C7213" s="22">
        <v>44973</v>
      </c>
      <c r="D7213" s="23" t="s">
        <v>78</v>
      </c>
      <c r="E7213" s="23" t="s">
        <v>1820</v>
      </c>
      <c r="F7213" s="23" t="s">
        <v>71</v>
      </c>
      <c r="G7213" s="23" t="s">
        <v>179</v>
      </c>
      <c r="H7213" s="23" t="s">
        <v>236</v>
      </c>
      <c r="I7213" s="23" t="s">
        <v>96</v>
      </c>
      <c r="J7213" s="23" t="s">
        <v>135</v>
      </c>
      <c r="K7213" s="23" t="s">
        <v>275</v>
      </c>
      <c r="L7213" s="24">
        <v>117211.32</v>
      </c>
      <c r="M7213">
        <v>9</v>
      </c>
      <c r="N7213" s="25">
        <v>0.05</v>
      </c>
      <c r="O7213" s="24">
        <v>36307.75</v>
      </c>
      <c r="P7213" s="26">
        <f t="shared" si="672"/>
        <v>0.30976316963242118</v>
      </c>
      <c r="Q7213" t="str">
        <f t="shared" si="673"/>
        <v>High</v>
      </c>
      <c r="R7213" t="str">
        <f t="shared" si="674"/>
        <v>Low</v>
      </c>
      <c r="S7213" s="23">
        <f t="shared" si="675"/>
        <v>2023</v>
      </c>
      <c r="T7213" s="23">
        <f t="shared" si="676"/>
        <v>2</v>
      </c>
      <c r="U7213" t="str">
        <f t="shared" si="677"/>
        <v>Feb-2023</v>
      </c>
    </row>
    <row r="7214" spans="1:21" x14ac:dyDescent="0.3">
      <c r="A7214" t="s">
        <v>9225</v>
      </c>
      <c r="B7214" s="22">
        <v>45624</v>
      </c>
      <c r="C7214" s="22">
        <v>45626</v>
      </c>
      <c r="D7214" s="23" t="s">
        <v>50</v>
      </c>
      <c r="E7214" s="23" t="s">
        <v>2882</v>
      </c>
      <c r="F7214" s="23" t="s">
        <v>80</v>
      </c>
      <c r="G7214" s="23" t="s">
        <v>81</v>
      </c>
      <c r="H7214" s="23" t="s">
        <v>186</v>
      </c>
      <c r="I7214" s="23" t="s">
        <v>55</v>
      </c>
      <c r="J7214" s="23" t="s">
        <v>141</v>
      </c>
      <c r="K7214" s="23" t="s">
        <v>978</v>
      </c>
      <c r="L7214" s="24">
        <v>20150.400000000001</v>
      </c>
      <c r="M7214">
        <v>3</v>
      </c>
      <c r="N7214" s="25">
        <v>0.05</v>
      </c>
      <c r="O7214" s="24">
        <v>3966.24</v>
      </c>
      <c r="P7214" s="26">
        <f t="shared" si="672"/>
        <v>0.19683182467841828</v>
      </c>
      <c r="Q7214" t="str">
        <f t="shared" si="673"/>
        <v>Low</v>
      </c>
      <c r="R7214" t="str">
        <f t="shared" si="674"/>
        <v>Low</v>
      </c>
      <c r="S7214" s="23">
        <f t="shared" si="675"/>
        <v>2024</v>
      </c>
      <c r="T7214" s="23">
        <f t="shared" si="676"/>
        <v>11</v>
      </c>
      <c r="U7214" t="str">
        <f t="shared" si="677"/>
        <v>Nov-2024</v>
      </c>
    </row>
    <row r="7215" spans="1:21" x14ac:dyDescent="0.3">
      <c r="A7215" t="s">
        <v>9226</v>
      </c>
      <c r="B7215" s="22">
        <v>45833</v>
      </c>
      <c r="C7215" s="22">
        <v>45835</v>
      </c>
      <c r="D7215" s="23" t="s">
        <v>78</v>
      </c>
      <c r="E7215" s="23" t="s">
        <v>324</v>
      </c>
      <c r="F7215" s="23" t="s">
        <v>80</v>
      </c>
      <c r="G7215" s="23" t="s">
        <v>179</v>
      </c>
      <c r="H7215" s="23" t="s">
        <v>180</v>
      </c>
      <c r="I7215" s="23" t="s">
        <v>118</v>
      </c>
      <c r="J7215" s="23" t="s">
        <v>303</v>
      </c>
      <c r="K7215" s="23" t="s">
        <v>304</v>
      </c>
      <c r="L7215" s="24">
        <v>15940.82</v>
      </c>
      <c r="M7215">
        <v>7</v>
      </c>
      <c r="N7215" s="25">
        <v>0.2</v>
      </c>
      <c r="O7215" s="24">
        <v>3730.05</v>
      </c>
      <c r="P7215" s="26">
        <f t="shared" si="672"/>
        <v>0.23399360886077381</v>
      </c>
      <c r="Q7215" t="str">
        <f t="shared" si="673"/>
        <v>Medium</v>
      </c>
      <c r="R7215" t="str">
        <f t="shared" si="674"/>
        <v>Medium</v>
      </c>
      <c r="S7215" s="23">
        <f t="shared" si="675"/>
        <v>2025</v>
      </c>
      <c r="T7215" s="23">
        <f t="shared" si="676"/>
        <v>6</v>
      </c>
      <c r="U7215" t="str">
        <f t="shared" si="677"/>
        <v>Jun-2025</v>
      </c>
    </row>
    <row r="7216" spans="1:21" x14ac:dyDescent="0.3">
      <c r="A7216" t="s">
        <v>9227</v>
      </c>
      <c r="B7216" s="22">
        <v>45517</v>
      </c>
      <c r="C7216" s="22">
        <v>45520</v>
      </c>
      <c r="D7216" s="23" t="s">
        <v>50</v>
      </c>
      <c r="E7216" s="23" t="s">
        <v>1661</v>
      </c>
      <c r="F7216" s="23" t="s">
        <v>80</v>
      </c>
      <c r="G7216" s="23" t="s">
        <v>63</v>
      </c>
      <c r="H7216" s="23" t="s">
        <v>172</v>
      </c>
      <c r="I7216" s="23" t="s">
        <v>83</v>
      </c>
      <c r="J7216" s="23" t="s">
        <v>84</v>
      </c>
      <c r="K7216" s="23" t="s">
        <v>257</v>
      </c>
      <c r="L7216" s="24">
        <v>43543.75</v>
      </c>
      <c r="M7216">
        <v>5</v>
      </c>
      <c r="N7216" s="25">
        <v>0</v>
      </c>
      <c r="O7216" s="24">
        <v>14622.15</v>
      </c>
      <c r="P7216" s="26">
        <f t="shared" si="672"/>
        <v>0.33580364575857613</v>
      </c>
      <c r="Q7216" t="str">
        <f t="shared" si="673"/>
        <v>High</v>
      </c>
      <c r="R7216" t="str">
        <f t="shared" si="674"/>
        <v>None</v>
      </c>
      <c r="S7216" s="23">
        <f t="shared" si="675"/>
        <v>2024</v>
      </c>
      <c r="T7216" s="23">
        <f t="shared" si="676"/>
        <v>8</v>
      </c>
      <c r="U7216" t="str">
        <f t="shared" si="677"/>
        <v>Aug-2024</v>
      </c>
    </row>
    <row r="7217" spans="1:21" x14ac:dyDescent="0.3">
      <c r="A7217" t="s">
        <v>9228</v>
      </c>
      <c r="B7217" s="22">
        <v>44786</v>
      </c>
      <c r="C7217" s="22">
        <v>44792</v>
      </c>
      <c r="D7217" s="23" t="s">
        <v>78</v>
      </c>
      <c r="E7217" s="23" t="s">
        <v>2752</v>
      </c>
      <c r="F7217" s="23" t="s">
        <v>80</v>
      </c>
      <c r="G7217" s="23" t="s">
        <v>63</v>
      </c>
      <c r="H7217" s="23" t="s">
        <v>172</v>
      </c>
      <c r="I7217" s="23" t="s">
        <v>83</v>
      </c>
      <c r="J7217" s="23" t="s">
        <v>449</v>
      </c>
      <c r="K7217" s="23" t="s">
        <v>775</v>
      </c>
      <c r="L7217" s="24">
        <v>59556.1</v>
      </c>
      <c r="M7217">
        <v>10</v>
      </c>
      <c r="N7217" s="25">
        <v>0.15</v>
      </c>
      <c r="O7217" s="24">
        <v>16360.81</v>
      </c>
      <c r="P7217" s="26">
        <f t="shared" si="672"/>
        <v>0.27471258191856079</v>
      </c>
      <c r="Q7217" t="str">
        <f t="shared" si="673"/>
        <v>Medium</v>
      </c>
      <c r="R7217" t="str">
        <f t="shared" si="674"/>
        <v>Medium</v>
      </c>
      <c r="S7217" s="23">
        <f t="shared" si="675"/>
        <v>2022</v>
      </c>
      <c r="T7217" s="23">
        <f t="shared" si="676"/>
        <v>8</v>
      </c>
      <c r="U7217" t="str">
        <f t="shared" si="677"/>
        <v>Aug-2022</v>
      </c>
    </row>
    <row r="7218" spans="1:21" x14ac:dyDescent="0.3">
      <c r="A7218" t="s">
        <v>9229</v>
      </c>
      <c r="B7218" s="22">
        <v>45086</v>
      </c>
      <c r="C7218" s="22">
        <v>45092</v>
      </c>
      <c r="D7218" s="23" t="s">
        <v>50</v>
      </c>
      <c r="E7218" s="23" t="s">
        <v>4013</v>
      </c>
      <c r="F7218" s="23" t="s">
        <v>71</v>
      </c>
      <c r="G7218" s="23" t="s">
        <v>81</v>
      </c>
      <c r="H7218" s="23" t="s">
        <v>186</v>
      </c>
      <c r="I7218" s="23" t="s">
        <v>55</v>
      </c>
      <c r="J7218" s="23" t="s">
        <v>173</v>
      </c>
      <c r="K7218" s="23" t="s">
        <v>735</v>
      </c>
      <c r="L7218" s="24">
        <v>24916.5</v>
      </c>
      <c r="M7218">
        <v>5</v>
      </c>
      <c r="N7218" s="25">
        <v>0.25</v>
      </c>
      <c r="O7218" s="24">
        <v>5219.84</v>
      </c>
      <c r="P7218" s="26">
        <f t="shared" si="672"/>
        <v>0.20949330764754279</v>
      </c>
      <c r="Q7218" t="str">
        <f t="shared" si="673"/>
        <v>Medium</v>
      </c>
      <c r="R7218" t="str">
        <f t="shared" si="674"/>
        <v>High</v>
      </c>
      <c r="S7218" s="23">
        <f t="shared" si="675"/>
        <v>2023</v>
      </c>
      <c r="T7218" s="23">
        <f t="shared" si="676"/>
        <v>6</v>
      </c>
      <c r="U7218" t="str">
        <f t="shared" si="677"/>
        <v>Jun-2023</v>
      </c>
    </row>
    <row r="7219" spans="1:21" x14ac:dyDescent="0.3">
      <c r="A7219" t="s">
        <v>9230</v>
      </c>
      <c r="B7219" s="22">
        <v>45277</v>
      </c>
      <c r="C7219" s="22">
        <v>45279</v>
      </c>
      <c r="D7219" s="23" t="s">
        <v>50</v>
      </c>
      <c r="E7219" s="23" t="s">
        <v>1536</v>
      </c>
      <c r="F7219" s="23" t="s">
        <v>52</v>
      </c>
      <c r="G7219" s="23" t="s">
        <v>72</v>
      </c>
      <c r="H7219" s="23" t="s">
        <v>104</v>
      </c>
      <c r="I7219" s="23" t="s">
        <v>96</v>
      </c>
      <c r="J7219" s="23" t="s">
        <v>97</v>
      </c>
      <c r="K7219" s="23" t="s">
        <v>181</v>
      </c>
      <c r="L7219" s="24">
        <v>26481.7</v>
      </c>
      <c r="M7219">
        <v>5</v>
      </c>
      <c r="N7219" s="25">
        <v>0.1</v>
      </c>
      <c r="O7219" s="24">
        <v>8001.01</v>
      </c>
      <c r="P7219" s="26">
        <f t="shared" si="672"/>
        <v>0.3021335488280586</v>
      </c>
      <c r="Q7219" t="str">
        <f t="shared" si="673"/>
        <v>High</v>
      </c>
      <c r="R7219" t="str">
        <f t="shared" si="674"/>
        <v>Low</v>
      </c>
      <c r="S7219" s="23">
        <f t="shared" si="675"/>
        <v>2023</v>
      </c>
      <c r="T7219" s="23">
        <f t="shared" si="676"/>
        <v>12</v>
      </c>
      <c r="U7219" t="str">
        <f t="shared" si="677"/>
        <v>Dec-2023</v>
      </c>
    </row>
    <row r="7220" spans="1:21" x14ac:dyDescent="0.3">
      <c r="A7220" t="s">
        <v>9231</v>
      </c>
      <c r="B7220" s="22">
        <v>44667</v>
      </c>
      <c r="C7220" s="22">
        <v>44668</v>
      </c>
      <c r="D7220" s="23" t="s">
        <v>78</v>
      </c>
      <c r="E7220" s="23" t="s">
        <v>129</v>
      </c>
      <c r="F7220" s="23" t="s">
        <v>71</v>
      </c>
      <c r="G7220" s="23" t="s">
        <v>63</v>
      </c>
      <c r="H7220" s="23" t="s">
        <v>202</v>
      </c>
      <c r="I7220" s="23" t="s">
        <v>96</v>
      </c>
      <c r="J7220" s="23" t="s">
        <v>97</v>
      </c>
      <c r="K7220" s="23" t="s">
        <v>98</v>
      </c>
      <c r="L7220" s="24">
        <v>278.63</v>
      </c>
      <c r="M7220">
        <v>1</v>
      </c>
      <c r="N7220" s="25">
        <v>0.1</v>
      </c>
      <c r="O7220" s="24">
        <v>64.099999999999994</v>
      </c>
      <c r="P7220" s="26">
        <f t="shared" si="672"/>
        <v>0.23005419373362523</v>
      </c>
      <c r="Q7220" t="str">
        <f t="shared" si="673"/>
        <v>Medium</v>
      </c>
      <c r="R7220" t="str">
        <f t="shared" si="674"/>
        <v>Low</v>
      </c>
      <c r="S7220" s="23">
        <f t="shared" si="675"/>
        <v>2022</v>
      </c>
      <c r="T7220" s="23">
        <f t="shared" si="676"/>
        <v>4</v>
      </c>
      <c r="U7220" t="str">
        <f t="shared" si="677"/>
        <v>Apr-2022</v>
      </c>
    </row>
    <row r="7221" spans="1:21" x14ac:dyDescent="0.3">
      <c r="A7221" t="s">
        <v>9232</v>
      </c>
      <c r="B7221" s="22">
        <v>45104</v>
      </c>
      <c r="C7221" s="22">
        <v>45110</v>
      </c>
      <c r="D7221" s="23" t="s">
        <v>50</v>
      </c>
      <c r="E7221" s="23" t="s">
        <v>696</v>
      </c>
      <c r="F7221" s="23" t="s">
        <v>52</v>
      </c>
      <c r="G7221" s="23" t="s">
        <v>179</v>
      </c>
      <c r="H7221" s="23" t="s">
        <v>180</v>
      </c>
      <c r="I7221" s="23" t="s">
        <v>96</v>
      </c>
      <c r="J7221" s="23" t="s">
        <v>97</v>
      </c>
      <c r="K7221" s="23" t="s">
        <v>181</v>
      </c>
      <c r="L7221" s="24">
        <v>8441.59</v>
      </c>
      <c r="M7221">
        <v>1</v>
      </c>
      <c r="N7221" s="25">
        <v>0.1</v>
      </c>
      <c r="O7221" s="24">
        <v>2857.43</v>
      </c>
      <c r="P7221" s="26">
        <f t="shared" si="672"/>
        <v>0.33849428839827567</v>
      </c>
      <c r="Q7221" t="str">
        <f t="shared" si="673"/>
        <v>High</v>
      </c>
      <c r="R7221" t="str">
        <f t="shared" si="674"/>
        <v>Low</v>
      </c>
      <c r="S7221" s="23">
        <f t="shared" si="675"/>
        <v>2023</v>
      </c>
      <c r="T7221" s="23">
        <f t="shared" si="676"/>
        <v>6</v>
      </c>
      <c r="U7221" t="str">
        <f t="shared" si="677"/>
        <v>Jun-2023</v>
      </c>
    </row>
    <row r="7222" spans="1:21" x14ac:dyDescent="0.3">
      <c r="A7222" t="s">
        <v>9233</v>
      </c>
      <c r="B7222" s="22">
        <v>45666</v>
      </c>
      <c r="C7222" s="22">
        <v>45670</v>
      </c>
      <c r="D7222" s="23" t="s">
        <v>102</v>
      </c>
      <c r="E7222" s="23" t="s">
        <v>676</v>
      </c>
      <c r="F7222" s="23" t="s">
        <v>52</v>
      </c>
      <c r="G7222" s="23" t="s">
        <v>53</v>
      </c>
      <c r="H7222" s="23" t="s">
        <v>54</v>
      </c>
      <c r="I7222" s="23" t="s">
        <v>118</v>
      </c>
      <c r="J7222" s="23" t="s">
        <v>230</v>
      </c>
      <c r="K7222" s="23" t="s">
        <v>351</v>
      </c>
      <c r="L7222" s="24">
        <v>79396.44</v>
      </c>
      <c r="M7222">
        <v>6</v>
      </c>
      <c r="N7222" s="25">
        <v>0.25</v>
      </c>
      <c r="O7222" s="24">
        <v>16433.09</v>
      </c>
      <c r="P7222" s="26">
        <f t="shared" si="672"/>
        <v>0.2069751490117189</v>
      </c>
      <c r="Q7222" t="str">
        <f t="shared" si="673"/>
        <v>Medium</v>
      </c>
      <c r="R7222" t="str">
        <f t="shared" si="674"/>
        <v>High</v>
      </c>
      <c r="S7222" s="23">
        <f t="shared" si="675"/>
        <v>2025</v>
      </c>
      <c r="T7222" s="23">
        <f t="shared" si="676"/>
        <v>1</v>
      </c>
      <c r="U7222" t="str">
        <f t="shared" si="677"/>
        <v>Jan-2025</v>
      </c>
    </row>
    <row r="7223" spans="1:21" x14ac:dyDescent="0.3">
      <c r="A7223" t="s">
        <v>9234</v>
      </c>
      <c r="B7223" s="22">
        <v>45638</v>
      </c>
      <c r="C7223" s="22">
        <v>45642</v>
      </c>
      <c r="D7223" s="23" t="s">
        <v>78</v>
      </c>
      <c r="E7223" s="23" t="s">
        <v>302</v>
      </c>
      <c r="F7223" s="23" t="s">
        <v>80</v>
      </c>
      <c r="G7223" s="23" t="s">
        <v>72</v>
      </c>
      <c r="H7223" s="23" t="s">
        <v>117</v>
      </c>
      <c r="I7223" s="23" t="s">
        <v>83</v>
      </c>
      <c r="J7223" s="23" t="s">
        <v>156</v>
      </c>
      <c r="K7223" s="23" t="s">
        <v>208</v>
      </c>
      <c r="L7223" s="24">
        <v>117633.60000000001</v>
      </c>
      <c r="M7223">
        <v>9</v>
      </c>
      <c r="N7223" s="25">
        <v>0.15</v>
      </c>
      <c r="O7223" s="24">
        <v>35243.949999999997</v>
      </c>
      <c r="P7223" s="26">
        <f t="shared" si="672"/>
        <v>0.29960785013805574</v>
      </c>
      <c r="Q7223" t="str">
        <f t="shared" si="673"/>
        <v>Medium</v>
      </c>
      <c r="R7223" t="str">
        <f t="shared" si="674"/>
        <v>Medium</v>
      </c>
      <c r="S7223" s="23">
        <f t="shared" si="675"/>
        <v>2024</v>
      </c>
      <c r="T7223" s="23">
        <f t="shared" si="676"/>
        <v>12</v>
      </c>
      <c r="U7223" t="str">
        <f t="shared" si="677"/>
        <v>Dec-2024</v>
      </c>
    </row>
    <row r="7224" spans="1:21" x14ac:dyDescent="0.3">
      <c r="A7224" t="s">
        <v>9235</v>
      </c>
      <c r="B7224" s="22">
        <v>45500</v>
      </c>
      <c r="C7224" s="22">
        <v>45502</v>
      </c>
      <c r="D7224" s="23" t="s">
        <v>50</v>
      </c>
      <c r="E7224" s="23" t="s">
        <v>948</v>
      </c>
      <c r="F7224" s="23" t="s">
        <v>80</v>
      </c>
      <c r="G7224" s="23" t="s">
        <v>179</v>
      </c>
      <c r="H7224" s="23" t="s">
        <v>180</v>
      </c>
      <c r="I7224" s="23" t="s">
        <v>83</v>
      </c>
      <c r="J7224" s="23" t="s">
        <v>449</v>
      </c>
      <c r="K7224" s="23" t="s">
        <v>681</v>
      </c>
      <c r="L7224" s="24">
        <v>9146.65</v>
      </c>
      <c r="M7224">
        <v>5</v>
      </c>
      <c r="N7224" s="25">
        <v>0.2</v>
      </c>
      <c r="O7224" s="24">
        <v>1784.5</v>
      </c>
      <c r="P7224" s="26">
        <f t="shared" si="672"/>
        <v>0.19509875200209914</v>
      </c>
      <c r="Q7224" t="str">
        <f t="shared" si="673"/>
        <v>Low</v>
      </c>
      <c r="R7224" t="str">
        <f t="shared" si="674"/>
        <v>Medium</v>
      </c>
      <c r="S7224" s="23">
        <f t="shared" si="675"/>
        <v>2024</v>
      </c>
      <c r="T7224" s="23">
        <f t="shared" si="676"/>
        <v>7</v>
      </c>
      <c r="U7224" t="str">
        <f t="shared" si="677"/>
        <v>Jul-2024</v>
      </c>
    </row>
    <row r="7225" spans="1:21" x14ac:dyDescent="0.3">
      <c r="A7225" t="s">
        <v>9236</v>
      </c>
      <c r="B7225" s="22">
        <v>45497</v>
      </c>
      <c r="C7225" s="22">
        <v>45501</v>
      </c>
      <c r="D7225" s="23" t="s">
        <v>102</v>
      </c>
      <c r="E7225" s="23" t="s">
        <v>1134</v>
      </c>
      <c r="F7225" s="23" t="s">
        <v>71</v>
      </c>
      <c r="G7225" s="23" t="s">
        <v>53</v>
      </c>
      <c r="H7225" s="23" t="s">
        <v>110</v>
      </c>
      <c r="I7225" s="23" t="s">
        <v>118</v>
      </c>
      <c r="J7225" s="23" t="s">
        <v>119</v>
      </c>
      <c r="K7225" s="23" t="s">
        <v>270</v>
      </c>
      <c r="L7225" s="24">
        <v>40628.559999999998</v>
      </c>
      <c r="M7225">
        <v>8</v>
      </c>
      <c r="N7225" s="25">
        <v>0.1</v>
      </c>
      <c r="O7225" s="24">
        <v>9305.93</v>
      </c>
      <c r="P7225" s="26">
        <f t="shared" si="672"/>
        <v>0.22904897441602659</v>
      </c>
      <c r="Q7225" t="str">
        <f t="shared" si="673"/>
        <v>Medium</v>
      </c>
      <c r="R7225" t="str">
        <f t="shared" si="674"/>
        <v>Low</v>
      </c>
      <c r="S7225" s="23">
        <f t="shared" si="675"/>
        <v>2024</v>
      </c>
      <c r="T7225" s="23">
        <f t="shared" si="676"/>
        <v>7</v>
      </c>
      <c r="U7225" t="str">
        <f t="shared" si="677"/>
        <v>Jul-2024</v>
      </c>
    </row>
    <row r="7226" spans="1:21" x14ac:dyDescent="0.3">
      <c r="A7226" t="s">
        <v>9237</v>
      </c>
      <c r="B7226" s="22">
        <v>44814</v>
      </c>
      <c r="C7226" s="22">
        <v>44821</v>
      </c>
      <c r="D7226" s="23" t="s">
        <v>102</v>
      </c>
      <c r="E7226" s="23" t="s">
        <v>2065</v>
      </c>
      <c r="F7226" s="23" t="s">
        <v>71</v>
      </c>
      <c r="G7226" s="23" t="s">
        <v>53</v>
      </c>
      <c r="H7226" s="23" t="s">
        <v>246</v>
      </c>
      <c r="I7226" s="23" t="s">
        <v>55</v>
      </c>
      <c r="J7226" s="23" t="s">
        <v>141</v>
      </c>
      <c r="K7226" s="23" t="s">
        <v>142</v>
      </c>
      <c r="L7226" s="24">
        <v>22187.759999999998</v>
      </c>
      <c r="M7226">
        <v>8</v>
      </c>
      <c r="N7226" s="25">
        <v>0.05</v>
      </c>
      <c r="O7226" s="24">
        <v>3215.11</v>
      </c>
      <c r="P7226" s="26">
        <f t="shared" si="672"/>
        <v>0.14490466815938158</v>
      </c>
      <c r="Q7226" t="str">
        <f t="shared" si="673"/>
        <v>Low</v>
      </c>
      <c r="R7226" t="str">
        <f t="shared" si="674"/>
        <v>Low</v>
      </c>
      <c r="S7226" s="23">
        <f t="shared" si="675"/>
        <v>2022</v>
      </c>
      <c r="T7226" s="23">
        <f t="shared" si="676"/>
        <v>9</v>
      </c>
      <c r="U7226" t="str">
        <f t="shared" si="677"/>
        <v>Sep-2022</v>
      </c>
    </row>
    <row r="7227" spans="1:21" x14ac:dyDescent="0.3">
      <c r="A7227" t="s">
        <v>9238</v>
      </c>
      <c r="B7227" s="22">
        <v>45057</v>
      </c>
      <c r="C7227" s="22">
        <v>45058</v>
      </c>
      <c r="D7227" s="23" t="s">
        <v>78</v>
      </c>
      <c r="E7227" s="23" t="s">
        <v>1207</v>
      </c>
      <c r="F7227" s="23" t="s">
        <v>71</v>
      </c>
      <c r="G7227" s="23" t="s">
        <v>179</v>
      </c>
      <c r="H7227" s="23" t="s">
        <v>180</v>
      </c>
      <c r="I7227" s="23" t="s">
        <v>118</v>
      </c>
      <c r="J7227" s="23" t="s">
        <v>303</v>
      </c>
      <c r="K7227" s="23" t="s">
        <v>491</v>
      </c>
      <c r="L7227" s="24">
        <v>119409.84</v>
      </c>
      <c r="M7227">
        <v>9</v>
      </c>
      <c r="N7227" s="25">
        <v>0.2</v>
      </c>
      <c r="O7227" s="24">
        <v>23068.21</v>
      </c>
      <c r="P7227" s="26">
        <f t="shared" si="672"/>
        <v>0.19318516798950572</v>
      </c>
      <c r="Q7227" t="str">
        <f t="shared" si="673"/>
        <v>Low</v>
      </c>
      <c r="R7227" t="str">
        <f t="shared" si="674"/>
        <v>Medium</v>
      </c>
      <c r="S7227" s="23">
        <f t="shared" si="675"/>
        <v>2023</v>
      </c>
      <c r="T7227" s="23">
        <f t="shared" si="676"/>
        <v>5</v>
      </c>
      <c r="U7227" t="str">
        <f t="shared" si="677"/>
        <v>May-2023</v>
      </c>
    </row>
    <row r="7228" spans="1:21" x14ac:dyDescent="0.3">
      <c r="A7228" t="s">
        <v>9239</v>
      </c>
      <c r="B7228" s="22">
        <v>44779</v>
      </c>
      <c r="C7228" s="22">
        <v>44786</v>
      </c>
      <c r="D7228" s="23" t="s">
        <v>78</v>
      </c>
      <c r="E7228" s="23" t="s">
        <v>265</v>
      </c>
      <c r="F7228" s="23" t="s">
        <v>52</v>
      </c>
      <c r="G7228" s="23" t="s">
        <v>53</v>
      </c>
      <c r="H7228" s="23" t="s">
        <v>90</v>
      </c>
      <c r="I7228" s="23" t="s">
        <v>55</v>
      </c>
      <c r="J7228" s="23" t="s">
        <v>65</v>
      </c>
      <c r="K7228" s="23" t="s">
        <v>130</v>
      </c>
      <c r="L7228" s="24">
        <v>27992.720000000001</v>
      </c>
      <c r="M7228">
        <v>7</v>
      </c>
      <c r="N7228" s="25">
        <v>0.15</v>
      </c>
      <c r="O7228" s="24">
        <v>4856.1499999999996</v>
      </c>
      <c r="P7228" s="26">
        <f t="shared" si="672"/>
        <v>0.17347903312003976</v>
      </c>
      <c r="Q7228" t="str">
        <f t="shared" si="673"/>
        <v>Low</v>
      </c>
      <c r="R7228" t="str">
        <f t="shared" si="674"/>
        <v>Medium</v>
      </c>
      <c r="S7228" s="23">
        <f t="shared" si="675"/>
        <v>2022</v>
      </c>
      <c r="T7228" s="23">
        <f t="shared" si="676"/>
        <v>8</v>
      </c>
      <c r="U7228" t="str">
        <f t="shared" si="677"/>
        <v>Aug-2022</v>
      </c>
    </row>
    <row r="7229" spans="1:21" x14ac:dyDescent="0.3">
      <c r="A7229" t="s">
        <v>9240</v>
      </c>
      <c r="B7229" s="22">
        <v>45886</v>
      </c>
      <c r="C7229" s="22">
        <v>45890</v>
      </c>
      <c r="D7229" s="23" t="s">
        <v>50</v>
      </c>
      <c r="E7229" s="23" t="s">
        <v>1313</v>
      </c>
      <c r="F7229" s="23" t="s">
        <v>71</v>
      </c>
      <c r="G7229" s="23" t="s">
        <v>53</v>
      </c>
      <c r="H7229" s="23" t="s">
        <v>246</v>
      </c>
      <c r="I7229" s="23" t="s">
        <v>83</v>
      </c>
      <c r="J7229" s="23" t="s">
        <v>84</v>
      </c>
      <c r="K7229" s="23" t="s">
        <v>125</v>
      </c>
      <c r="L7229" s="24">
        <v>101571.6</v>
      </c>
      <c r="M7229">
        <v>10</v>
      </c>
      <c r="N7229" s="25">
        <v>0.05</v>
      </c>
      <c r="O7229" s="24">
        <v>24896.75</v>
      </c>
      <c r="P7229" s="26">
        <f t="shared" si="672"/>
        <v>0.24511526844117842</v>
      </c>
      <c r="Q7229" t="str">
        <f t="shared" si="673"/>
        <v>Medium</v>
      </c>
      <c r="R7229" t="str">
        <f t="shared" si="674"/>
        <v>Low</v>
      </c>
      <c r="S7229" s="23">
        <f t="shared" si="675"/>
        <v>2025</v>
      </c>
      <c r="T7229" s="23">
        <f t="shared" si="676"/>
        <v>8</v>
      </c>
      <c r="U7229" t="str">
        <f t="shared" si="677"/>
        <v>Aug-2025</v>
      </c>
    </row>
    <row r="7230" spans="1:21" x14ac:dyDescent="0.3">
      <c r="A7230" t="s">
        <v>9241</v>
      </c>
      <c r="B7230" s="22">
        <v>45087</v>
      </c>
      <c r="C7230" s="22">
        <v>45089</v>
      </c>
      <c r="D7230" s="23" t="s">
        <v>61</v>
      </c>
      <c r="E7230" s="23" t="s">
        <v>190</v>
      </c>
      <c r="F7230" s="23" t="s">
        <v>52</v>
      </c>
      <c r="G7230" s="23" t="s">
        <v>81</v>
      </c>
      <c r="H7230" s="23" t="s">
        <v>95</v>
      </c>
      <c r="I7230" s="23" t="s">
        <v>83</v>
      </c>
      <c r="J7230" s="23" t="s">
        <v>156</v>
      </c>
      <c r="K7230" s="23" t="s">
        <v>208</v>
      </c>
      <c r="L7230" s="24">
        <v>65707.679999999993</v>
      </c>
      <c r="M7230">
        <v>6</v>
      </c>
      <c r="N7230" s="25">
        <v>0.2</v>
      </c>
      <c r="O7230" s="24">
        <v>20097.18</v>
      </c>
      <c r="P7230" s="26">
        <f t="shared" si="672"/>
        <v>0.30585739749143481</v>
      </c>
      <c r="Q7230" t="str">
        <f t="shared" si="673"/>
        <v>High</v>
      </c>
      <c r="R7230" t="str">
        <f t="shared" si="674"/>
        <v>Medium</v>
      </c>
      <c r="S7230" s="23">
        <f t="shared" si="675"/>
        <v>2023</v>
      </c>
      <c r="T7230" s="23">
        <f t="shared" si="676"/>
        <v>6</v>
      </c>
      <c r="U7230" t="str">
        <f t="shared" si="677"/>
        <v>Jun-2023</v>
      </c>
    </row>
    <row r="7231" spans="1:21" x14ac:dyDescent="0.3">
      <c r="A7231" t="s">
        <v>9242</v>
      </c>
      <c r="B7231" s="22">
        <v>45693</v>
      </c>
      <c r="C7231" s="22">
        <v>45694</v>
      </c>
      <c r="D7231" s="23" t="s">
        <v>50</v>
      </c>
      <c r="E7231" s="23" t="s">
        <v>1923</v>
      </c>
      <c r="F7231" s="23" t="s">
        <v>71</v>
      </c>
      <c r="G7231" s="23" t="s">
        <v>72</v>
      </c>
      <c r="H7231" s="23" t="s">
        <v>117</v>
      </c>
      <c r="I7231" s="23" t="s">
        <v>118</v>
      </c>
      <c r="J7231" s="23" t="s">
        <v>303</v>
      </c>
      <c r="K7231" s="23" t="s">
        <v>491</v>
      </c>
      <c r="L7231" s="24">
        <v>93083.1</v>
      </c>
      <c r="M7231">
        <v>10</v>
      </c>
      <c r="N7231" s="25">
        <v>0.1</v>
      </c>
      <c r="O7231" s="24">
        <v>33228.230000000003</v>
      </c>
      <c r="P7231" s="26">
        <f t="shared" si="672"/>
        <v>0.35697382231575875</v>
      </c>
      <c r="Q7231" t="str">
        <f t="shared" si="673"/>
        <v>High</v>
      </c>
      <c r="R7231" t="str">
        <f t="shared" si="674"/>
        <v>Low</v>
      </c>
      <c r="S7231" s="23">
        <f t="shared" si="675"/>
        <v>2025</v>
      </c>
      <c r="T7231" s="23">
        <f t="shared" si="676"/>
        <v>2</v>
      </c>
      <c r="U7231" t="str">
        <f t="shared" si="677"/>
        <v>Feb-2025</v>
      </c>
    </row>
    <row r="7232" spans="1:21" x14ac:dyDescent="0.3">
      <c r="A7232" t="s">
        <v>9243</v>
      </c>
      <c r="B7232" s="22">
        <v>44794</v>
      </c>
      <c r="C7232" s="22">
        <v>44800</v>
      </c>
      <c r="D7232" s="23" t="s">
        <v>102</v>
      </c>
      <c r="E7232" s="23" t="s">
        <v>625</v>
      </c>
      <c r="F7232" s="23" t="s">
        <v>71</v>
      </c>
      <c r="G7232" s="23" t="s">
        <v>63</v>
      </c>
      <c r="H7232" s="23" t="s">
        <v>172</v>
      </c>
      <c r="I7232" s="23" t="s">
        <v>55</v>
      </c>
      <c r="J7232" s="23" t="s">
        <v>141</v>
      </c>
      <c r="K7232" s="23" t="s">
        <v>142</v>
      </c>
      <c r="L7232" s="24">
        <v>4719.1899999999996</v>
      </c>
      <c r="M7232">
        <v>1</v>
      </c>
      <c r="N7232" s="25">
        <v>0.1</v>
      </c>
      <c r="O7232" s="24">
        <v>1506.45</v>
      </c>
      <c r="P7232" s="26">
        <f t="shared" si="672"/>
        <v>0.31921791663399868</v>
      </c>
      <c r="Q7232" t="str">
        <f t="shared" si="673"/>
        <v>High</v>
      </c>
      <c r="R7232" t="str">
        <f t="shared" si="674"/>
        <v>Low</v>
      </c>
      <c r="S7232" s="23">
        <f t="shared" si="675"/>
        <v>2022</v>
      </c>
      <c r="T7232" s="23">
        <f t="shared" si="676"/>
        <v>8</v>
      </c>
      <c r="U7232" t="str">
        <f t="shared" si="677"/>
        <v>Aug-2022</v>
      </c>
    </row>
    <row r="7233" spans="1:21" x14ac:dyDescent="0.3">
      <c r="A7233" t="s">
        <v>9244</v>
      </c>
      <c r="B7233" s="22">
        <v>45328</v>
      </c>
      <c r="C7233" s="22">
        <v>45330</v>
      </c>
      <c r="D7233" s="23" t="s">
        <v>102</v>
      </c>
      <c r="E7233" s="23" t="s">
        <v>1485</v>
      </c>
      <c r="F7233" s="23" t="s">
        <v>71</v>
      </c>
      <c r="G7233" s="23" t="s">
        <v>81</v>
      </c>
      <c r="H7233" s="23" t="s">
        <v>186</v>
      </c>
      <c r="I7233" s="23" t="s">
        <v>96</v>
      </c>
      <c r="J7233" s="23" t="s">
        <v>135</v>
      </c>
      <c r="K7233" s="23" t="s">
        <v>275</v>
      </c>
      <c r="L7233" s="24">
        <v>74735.37</v>
      </c>
      <c r="M7233">
        <v>9</v>
      </c>
      <c r="N7233" s="25">
        <v>0.05</v>
      </c>
      <c r="O7233" s="24">
        <v>23980.35</v>
      </c>
      <c r="P7233" s="26">
        <f t="shared" si="672"/>
        <v>0.32087015826642729</v>
      </c>
      <c r="Q7233" t="str">
        <f t="shared" si="673"/>
        <v>High</v>
      </c>
      <c r="R7233" t="str">
        <f t="shared" si="674"/>
        <v>Low</v>
      </c>
      <c r="S7233" s="23">
        <f t="shared" si="675"/>
        <v>2024</v>
      </c>
      <c r="T7233" s="23">
        <f t="shared" si="676"/>
        <v>2</v>
      </c>
      <c r="U7233" t="str">
        <f t="shared" si="677"/>
        <v>Feb-2024</v>
      </c>
    </row>
    <row r="7234" spans="1:21" x14ac:dyDescent="0.3">
      <c r="A7234" t="s">
        <v>9245</v>
      </c>
      <c r="B7234" s="22">
        <v>46000</v>
      </c>
      <c r="C7234" s="22">
        <v>46003</v>
      </c>
      <c r="D7234" s="23" t="s">
        <v>50</v>
      </c>
      <c r="E7234" s="23" t="s">
        <v>3230</v>
      </c>
      <c r="F7234" s="23" t="s">
        <v>80</v>
      </c>
      <c r="G7234" s="23" t="s">
        <v>179</v>
      </c>
      <c r="H7234" s="23" t="s">
        <v>236</v>
      </c>
      <c r="I7234" s="23" t="s">
        <v>83</v>
      </c>
      <c r="J7234" s="23" t="s">
        <v>449</v>
      </c>
      <c r="K7234" s="23" t="s">
        <v>681</v>
      </c>
      <c r="L7234" s="24">
        <v>67730.94</v>
      </c>
      <c r="M7234">
        <v>6</v>
      </c>
      <c r="N7234" s="25">
        <v>0.15</v>
      </c>
      <c r="O7234" s="24">
        <v>17820.669999999998</v>
      </c>
      <c r="P7234" s="26">
        <f t="shared" si="672"/>
        <v>0.26310973980281388</v>
      </c>
      <c r="Q7234" t="str">
        <f t="shared" si="673"/>
        <v>Medium</v>
      </c>
      <c r="R7234" t="str">
        <f t="shared" si="674"/>
        <v>Medium</v>
      </c>
      <c r="S7234" s="23">
        <f t="shared" si="675"/>
        <v>2025</v>
      </c>
      <c r="T7234" s="23">
        <f t="shared" si="676"/>
        <v>12</v>
      </c>
      <c r="U7234" t="str">
        <f t="shared" si="677"/>
        <v>Dec-2025</v>
      </c>
    </row>
    <row r="7235" spans="1:21" x14ac:dyDescent="0.3">
      <c r="A7235" t="s">
        <v>9246</v>
      </c>
      <c r="B7235" s="22">
        <v>44668</v>
      </c>
      <c r="C7235" s="22">
        <v>44674</v>
      </c>
      <c r="D7235" s="23" t="s">
        <v>61</v>
      </c>
      <c r="E7235" s="23" t="s">
        <v>726</v>
      </c>
      <c r="F7235" s="23" t="s">
        <v>80</v>
      </c>
      <c r="G7235" s="23" t="s">
        <v>72</v>
      </c>
      <c r="H7235" s="23" t="s">
        <v>346</v>
      </c>
      <c r="I7235" s="23" t="s">
        <v>55</v>
      </c>
      <c r="J7235" s="23" t="s">
        <v>65</v>
      </c>
      <c r="K7235" s="23" t="s">
        <v>91</v>
      </c>
      <c r="L7235" s="24">
        <v>4174.6000000000004</v>
      </c>
      <c r="M7235">
        <v>10</v>
      </c>
      <c r="N7235" s="25">
        <v>0.15</v>
      </c>
      <c r="O7235" s="24">
        <v>1152.8800000000001</v>
      </c>
      <c r="P7235" s="26">
        <f t="shared" si="672"/>
        <v>0.27616538111435829</v>
      </c>
      <c r="Q7235" t="str">
        <f t="shared" si="673"/>
        <v>Medium</v>
      </c>
      <c r="R7235" t="str">
        <f t="shared" si="674"/>
        <v>Medium</v>
      </c>
      <c r="S7235" s="23">
        <f t="shared" si="675"/>
        <v>2022</v>
      </c>
      <c r="T7235" s="23">
        <f t="shared" si="676"/>
        <v>4</v>
      </c>
      <c r="U7235" t="str">
        <f t="shared" si="677"/>
        <v>Apr-2022</v>
      </c>
    </row>
    <row r="7236" spans="1:21" x14ac:dyDescent="0.3">
      <c r="A7236" t="s">
        <v>9247</v>
      </c>
      <c r="B7236" s="22">
        <v>44894</v>
      </c>
      <c r="C7236" s="22">
        <v>44899</v>
      </c>
      <c r="D7236" s="23" t="s">
        <v>102</v>
      </c>
      <c r="E7236" s="23" t="s">
        <v>844</v>
      </c>
      <c r="F7236" s="23" t="s">
        <v>52</v>
      </c>
      <c r="G7236" s="23" t="s">
        <v>81</v>
      </c>
      <c r="H7236" s="23" t="s">
        <v>95</v>
      </c>
      <c r="I7236" s="23" t="s">
        <v>55</v>
      </c>
      <c r="J7236" s="23" t="s">
        <v>56</v>
      </c>
      <c r="K7236" s="23" t="s">
        <v>74</v>
      </c>
      <c r="L7236" s="24">
        <v>30393</v>
      </c>
      <c r="M7236">
        <v>9</v>
      </c>
      <c r="N7236" s="25">
        <v>0.1</v>
      </c>
      <c r="O7236" s="24">
        <v>7517.01</v>
      </c>
      <c r="P7236" s="26">
        <f t="shared" ref="P7236:P7299" si="678">IFERROR(O7236/L7236,0)</f>
        <v>0.24732701608923108</v>
      </c>
      <c r="Q7236" t="str">
        <f t="shared" ref="Q7236:Q7299" si="679">IF(P7236&gt;=0.3,"High",IF(P7236&gt;=0.2,"Medium","Low"))</f>
        <v>Medium</v>
      </c>
      <c r="R7236" t="str">
        <f t="shared" ref="R7236:R7299" si="680">IF(N7236=0,"None",IF(N7236&lt;=0.1,"Low",IF(N7236&lt;=0.2,"Medium","High")))</f>
        <v>Low</v>
      </c>
      <c r="S7236" s="23">
        <f t="shared" ref="S7236:S7299" si="681">YEAR(B7236)</f>
        <v>2022</v>
      </c>
      <c r="T7236" s="23">
        <f t="shared" ref="T7236:T7299" si="682">MONTH(B7236)</f>
        <v>11</v>
      </c>
      <c r="U7236" t="str">
        <f t="shared" ref="U7236:U7299" si="683">TEXT(B7236,"mmm-yyyy")</f>
        <v>Nov-2022</v>
      </c>
    </row>
    <row r="7237" spans="1:21" x14ac:dyDescent="0.3">
      <c r="A7237" t="s">
        <v>9248</v>
      </c>
      <c r="B7237" s="22">
        <v>45538</v>
      </c>
      <c r="C7237" s="22">
        <v>45542</v>
      </c>
      <c r="D7237" s="23" t="s">
        <v>102</v>
      </c>
      <c r="E7237" s="23" t="s">
        <v>1897</v>
      </c>
      <c r="F7237" s="23" t="s">
        <v>52</v>
      </c>
      <c r="G7237" s="23" t="s">
        <v>63</v>
      </c>
      <c r="H7237" s="23" t="s">
        <v>213</v>
      </c>
      <c r="I7237" s="23" t="s">
        <v>96</v>
      </c>
      <c r="J7237" s="23" t="s">
        <v>97</v>
      </c>
      <c r="K7237" s="23" t="s">
        <v>416</v>
      </c>
      <c r="L7237" s="24">
        <v>5711.66</v>
      </c>
      <c r="M7237">
        <v>1</v>
      </c>
      <c r="N7237" s="25">
        <v>0.05</v>
      </c>
      <c r="O7237" s="24">
        <v>1506.73</v>
      </c>
      <c r="P7237" s="26">
        <f t="shared" si="678"/>
        <v>0.26379896562470456</v>
      </c>
      <c r="Q7237" t="str">
        <f t="shared" si="679"/>
        <v>Medium</v>
      </c>
      <c r="R7237" t="str">
        <f t="shared" si="680"/>
        <v>Low</v>
      </c>
      <c r="S7237" s="23">
        <f t="shared" si="681"/>
        <v>2024</v>
      </c>
      <c r="T7237" s="23">
        <f t="shared" si="682"/>
        <v>9</v>
      </c>
      <c r="U7237" t="str">
        <f t="shared" si="683"/>
        <v>Sep-2024</v>
      </c>
    </row>
    <row r="7238" spans="1:21" x14ac:dyDescent="0.3">
      <c r="A7238" t="s">
        <v>9249</v>
      </c>
      <c r="B7238" s="22">
        <v>45467</v>
      </c>
      <c r="C7238" s="22">
        <v>45468</v>
      </c>
      <c r="D7238" s="23" t="s">
        <v>78</v>
      </c>
      <c r="E7238" s="23" t="s">
        <v>229</v>
      </c>
      <c r="F7238" s="23" t="s">
        <v>52</v>
      </c>
      <c r="G7238" s="23" t="s">
        <v>81</v>
      </c>
      <c r="H7238" s="23" t="s">
        <v>186</v>
      </c>
      <c r="I7238" s="23" t="s">
        <v>55</v>
      </c>
      <c r="J7238" s="23" t="s">
        <v>65</v>
      </c>
      <c r="K7238" s="23" t="s">
        <v>325</v>
      </c>
      <c r="L7238" s="24">
        <v>44845.02</v>
      </c>
      <c r="M7238">
        <v>3</v>
      </c>
      <c r="N7238" s="25">
        <v>0.15</v>
      </c>
      <c r="O7238" s="24">
        <v>6384.93</v>
      </c>
      <c r="P7238" s="26">
        <f t="shared" si="678"/>
        <v>0.14237768207038376</v>
      </c>
      <c r="Q7238" t="str">
        <f t="shared" si="679"/>
        <v>Low</v>
      </c>
      <c r="R7238" t="str">
        <f t="shared" si="680"/>
        <v>Medium</v>
      </c>
      <c r="S7238" s="23">
        <f t="shared" si="681"/>
        <v>2024</v>
      </c>
      <c r="T7238" s="23">
        <f t="shared" si="682"/>
        <v>6</v>
      </c>
      <c r="U7238" t="str">
        <f t="shared" si="683"/>
        <v>Jun-2024</v>
      </c>
    </row>
    <row r="7239" spans="1:21" x14ac:dyDescent="0.3">
      <c r="A7239" t="s">
        <v>9250</v>
      </c>
      <c r="B7239" s="22">
        <v>45202</v>
      </c>
      <c r="C7239" s="22">
        <v>45206</v>
      </c>
      <c r="D7239" s="23" t="s">
        <v>61</v>
      </c>
      <c r="E7239" s="23" t="s">
        <v>1434</v>
      </c>
      <c r="F7239" s="23" t="s">
        <v>80</v>
      </c>
      <c r="G7239" s="23" t="s">
        <v>53</v>
      </c>
      <c r="H7239" s="23" t="s">
        <v>54</v>
      </c>
      <c r="I7239" s="23" t="s">
        <v>118</v>
      </c>
      <c r="J7239" s="23" t="s">
        <v>230</v>
      </c>
      <c r="K7239" s="23" t="s">
        <v>356</v>
      </c>
      <c r="L7239" s="24">
        <v>26118.7</v>
      </c>
      <c r="M7239">
        <v>5</v>
      </c>
      <c r="N7239" s="25">
        <v>0.15</v>
      </c>
      <c r="O7239" s="24">
        <v>5004.34</v>
      </c>
      <c r="P7239" s="26">
        <f t="shared" si="678"/>
        <v>0.19159988820270535</v>
      </c>
      <c r="Q7239" t="str">
        <f t="shared" si="679"/>
        <v>Low</v>
      </c>
      <c r="R7239" t="str">
        <f t="shared" si="680"/>
        <v>Medium</v>
      </c>
      <c r="S7239" s="23">
        <f t="shared" si="681"/>
        <v>2023</v>
      </c>
      <c r="T7239" s="23">
        <f t="shared" si="682"/>
        <v>10</v>
      </c>
      <c r="U7239" t="str">
        <f t="shared" si="683"/>
        <v>Oct-2023</v>
      </c>
    </row>
    <row r="7240" spans="1:21" x14ac:dyDescent="0.3">
      <c r="A7240" t="s">
        <v>9251</v>
      </c>
      <c r="B7240" s="22">
        <v>45227</v>
      </c>
      <c r="C7240" s="22">
        <v>45231</v>
      </c>
      <c r="D7240" s="23" t="s">
        <v>50</v>
      </c>
      <c r="E7240" s="23" t="s">
        <v>479</v>
      </c>
      <c r="F7240" s="23" t="s">
        <v>52</v>
      </c>
      <c r="G7240" s="23" t="s">
        <v>63</v>
      </c>
      <c r="H7240" s="23" t="s">
        <v>172</v>
      </c>
      <c r="I7240" s="23" t="s">
        <v>96</v>
      </c>
      <c r="J7240" s="23" t="s">
        <v>166</v>
      </c>
      <c r="K7240" s="23" t="s">
        <v>167</v>
      </c>
      <c r="L7240" s="24">
        <v>15402.06</v>
      </c>
      <c r="M7240">
        <v>2</v>
      </c>
      <c r="N7240" s="25">
        <v>0.05</v>
      </c>
      <c r="O7240" s="24">
        <v>3488.36</v>
      </c>
      <c r="P7240" s="26">
        <f t="shared" si="678"/>
        <v>0.22648658685916043</v>
      </c>
      <c r="Q7240" t="str">
        <f t="shared" si="679"/>
        <v>Medium</v>
      </c>
      <c r="R7240" t="str">
        <f t="shared" si="680"/>
        <v>Low</v>
      </c>
      <c r="S7240" s="23">
        <f t="shared" si="681"/>
        <v>2023</v>
      </c>
      <c r="T7240" s="23">
        <f t="shared" si="682"/>
        <v>10</v>
      </c>
      <c r="U7240" t="str">
        <f t="shared" si="683"/>
        <v>Oct-2023</v>
      </c>
    </row>
    <row r="7241" spans="1:21" x14ac:dyDescent="0.3">
      <c r="A7241" t="s">
        <v>9252</v>
      </c>
      <c r="B7241" s="22">
        <v>44894</v>
      </c>
      <c r="C7241" s="22">
        <v>44895</v>
      </c>
      <c r="D7241" s="23" t="s">
        <v>78</v>
      </c>
      <c r="E7241" s="23" t="s">
        <v>948</v>
      </c>
      <c r="F7241" s="23" t="s">
        <v>71</v>
      </c>
      <c r="G7241" s="23" t="s">
        <v>53</v>
      </c>
      <c r="H7241" s="23" t="s">
        <v>110</v>
      </c>
      <c r="I7241" s="23" t="s">
        <v>83</v>
      </c>
      <c r="J7241" s="23" t="s">
        <v>449</v>
      </c>
      <c r="K7241" s="23" t="s">
        <v>450</v>
      </c>
      <c r="L7241" s="24">
        <v>27181.68</v>
      </c>
      <c r="M7241">
        <v>2</v>
      </c>
      <c r="N7241" s="25">
        <v>0.1</v>
      </c>
      <c r="O7241" s="24">
        <v>5613.63</v>
      </c>
      <c r="P7241" s="26">
        <f t="shared" si="678"/>
        <v>0.20652255489726903</v>
      </c>
      <c r="Q7241" t="str">
        <f t="shared" si="679"/>
        <v>Medium</v>
      </c>
      <c r="R7241" t="str">
        <f t="shared" si="680"/>
        <v>Low</v>
      </c>
      <c r="S7241" s="23">
        <f t="shared" si="681"/>
        <v>2022</v>
      </c>
      <c r="T7241" s="23">
        <f t="shared" si="682"/>
        <v>11</v>
      </c>
      <c r="U7241" t="str">
        <f t="shared" si="683"/>
        <v>Nov-2022</v>
      </c>
    </row>
    <row r="7242" spans="1:21" x14ac:dyDescent="0.3">
      <c r="A7242" t="s">
        <v>9253</v>
      </c>
      <c r="B7242" s="22">
        <v>44779</v>
      </c>
      <c r="C7242" s="22">
        <v>44783</v>
      </c>
      <c r="D7242" s="23" t="s">
        <v>61</v>
      </c>
      <c r="E7242" s="23" t="s">
        <v>332</v>
      </c>
      <c r="F7242" s="23" t="s">
        <v>71</v>
      </c>
      <c r="G7242" s="23" t="s">
        <v>72</v>
      </c>
      <c r="H7242" s="23" t="s">
        <v>104</v>
      </c>
      <c r="I7242" s="23" t="s">
        <v>55</v>
      </c>
      <c r="J7242" s="23" t="s">
        <v>141</v>
      </c>
      <c r="K7242" s="23" t="s">
        <v>142</v>
      </c>
      <c r="L7242" s="24">
        <v>2445.39</v>
      </c>
      <c r="M7242">
        <v>3</v>
      </c>
      <c r="N7242" s="25">
        <v>0.05</v>
      </c>
      <c r="O7242" s="24">
        <v>892.06</v>
      </c>
      <c r="P7242" s="26">
        <f t="shared" si="678"/>
        <v>0.3647925279812218</v>
      </c>
      <c r="Q7242" t="str">
        <f t="shared" si="679"/>
        <v>High</v>
      </c>
      <c r="R7242" t="str">
        <f t="shared" si="680"/>
        <v>Low</v>
      </c>
      <c r="S7242" s="23">
        <f t="shared" si="681"/>
        <v>2022</v>
      </c>
      <c r="T7242" s="23">
        <f t="shared" si="682"/>
        <v>8</v>
      </c>
      <c r="U7242" t="str">
        <f t="shared" si="683"/>
        <v>Aug-2022</v>
      </c>
    </row>
    <row r="7243" spans="1:21" x14ac:dyDescent="0.3">
      <c r="A7243" t="s">
        <v>9254</v>
      </c>
      <c r="B7243" s="22">
        <v>44681</v>
      </c>
      <c r="C7243" s="22">
        <v>44687</v>
      </c>
      <c r="D7243" s="23" t="s">
        <v>61</v>
      </c>
      <c r="E7243" s="23" t="s">
        <v>966</v>
      </c>
      <c r="F7243" s="23" t="s">
        <v>80</v>
      </c>
      <c r="G7243" s="23" t="s">
        <v>72</v>
      </c>
      <c r="H7243" s="23" t="s">
        <v>346</v>
      </c>
      <c r="I7243" s="23" t="s">
        <v>83</v>
      </c>
      <c r="J7243" s="23" t="s">
        <v>84</v>
      </c>
      <c r="K7243" s="23" t="s">
        <v>257</v>
      </c>
      <c r="L7243" s="24">
        <v>99634.32</v>
      </c>
      <c r="M7243">
        <v>8</v>
      </c>
      <c r="N7243" s="25">
        <v>0.25</v>
      </c>
      <c r="O7243" s="24">
        <v>20681.16</v>
      </c>
      <c r="P7243" s="26">
        <f t="shared" si="678"/>
        <v>0.20757064433219394</v>
      </c>
      <c r="Q7243" t="str">
        <f t="shared" si="679"/>
        <v>Medium</v>
      </c>
      <c r="R7243" t="str">
        <f t="shared" si="680"/>
        <v>High</v>
      </c>
      <c r="S7243" s="23">
        <f t="shared" si="681"/>
        <v>2022</v>
      </c>
      <c r="T7243" s="23">
        <f t="shared" si="682"/>
        <v>4</v>
      </c>
      <c r="U7243" t="str">
        <f t="shared" si="683"/>
        <v>Apr-2022</v>
      </c>
    </row>
    <row r="7244" spans="1:21" x14ac:dyDescent="0.3">
      <c r="A7244" t="s">
        <v>9255</v>
      </c>
      <c r="B7244" s="22">
        <v>45205</v>
      </c>
      <c r="C7244" s="22">
        <v>45208</v>
      </c>
      <c r="D7244" s="23" t="s">
        <v>61</v>
      </c>
      <c r="E7244" s="23" t="s">
        <v>403</v>
      </c>
      <c r="F7244" s="23" t="s">
        <v>80</v>
      </c>
      <c r="G7244" s="23" t="s">
        <v>72</v>
      </c>
      <c r="H7244" s="23" t="s">
        <v>73</v>
      </c>
      <c r="I7244" s="23" t="s">
        <v>55</v>
      </c>
      <c r="J7244" s="23" t="s">
        <v>65</v>
      </c>
      <c r="K7244" s="23" t="s">
        <v>325</v>
      </c>
      <c r="L7244" s="24">
        <v>4913.25</v>
      </c>
      <c r="M7244">
        <v>3</v>
      </c>
      <c r="N7244" s="25">
        <v>0</v>
      </c>
      <c r="O7244" s="24">
        <v>794.2</v>
      </c>
      <c r="P7244" s="26">
        <f t="shared" si="678"/>
        <v>0.16164453264132703</v>
      </c>
      <c r="Q7244" t="str">
        <f t="shared" si="679"/>
        <v>Low</v>
      </c>
      <c r="R7244" t="str">
        <f t="shared" si="680"/>
        <v>None</v>
      </c>
      <c r="S7244" s="23">
        <f t="shared" si="681"/>
        <v>2023</v>
      </c>
      <c r="T7244" s="23">
        <f t="shared" si="682"/>
        <v>10</v>
      </c>
      <c r="U7244" t="str">
        <f t="shared" si="683"/>
        <v>Oct-2023</v>
      </c>
    </row>
    <row r="7245" spans="1:21" x14ac:dyDescent="0.3">
      <c r="A7245" t="s">
        <v>9256</v>
      </c>
      <c r="B7245" s="22">
        <v>44805</v>
      </c>
      <c r="C7245" s="22">
        <v>44812</v>
      </c>
      <c r="D7245" s="23" t="s">
        <v>102</v>
      </c>
      <c r="E7245" s="23" t="s">
        <v>2373</v>
      </c>
      <c r="F7245" s="23" t="s">
        <v>80</v>
      </c>
      <c r="G7245" s="23" t="s">
        <v>53</v>
      </c>
      <c r="H7245" s="23" t="s">
        <v>246</v>
      </c>
      <c r="I7245" s="23" t="s">
        <v>96</v>
      </c>
      <c r="J7245" s="23" t="s">
        <v>97</v>
      </c>
      <c r="K7245" s="23" t="s">
        <v>181</v>
      </c>
      <c r="L7245" s="24">
        <v>11208.93</v>
      </c>
      <c r="M7245">
        <v>1</v>
      </c>
      <c r="N7245" s="25">
        <v>0.25</v>
      </c>
      <c r="O7245" s="24">
        <v>1488.92</v>
      </c>
      <c r="P7245" s="26">
        <f t="shared" si="678"/>
        <v>0.13283337481811378</v>
      </c>
      <c r="Q7245" t="str">
        <f t="shared" si="679"/>
        <v>Low</v>
      </c>
      <c r="R7245" t="str">
        <f t="shared" si="680"/>
        <v>High</v>
      </c>
      <c r="S7245" s="23">
        <f t="shared" si="681"/>
        <v>2022</v>
      </c>
      <c r="T7245" s="23">
        <f t="shared" si="682"/>
        <v>9</v>
      </c>
      <c r="U7245" t="str">
        <f t="shared" si="683"/>
        <v>Sep-2022</v>
      </c>
    </row>
    <row r="7246" spans="1:21" x14ac:dyDescent="0.3">
      <c r="A7246" t="s">
        <v>9257</v>
      </c>
      <c r="B7246" s="22">
        <v>44630</v>
      </c>
      <c r="C7246" s="22">
        <v>44631</v>
      </c>
      <c r="D7246" s="23" t="s">
        <v>78</v>
      </c>
      <c r="E7246" s="23" t="s">
        <v>3535</v>
      </c>
      <c r="F7246" s="23" t="s">
        <v>71</v>
      </c>
      <c r="G7246" s="23" t="s">
        <v>72</v>
      </c>
      <c r="H7246" s="23" t="s">
        <v>104</v>
      </c>
      <c r="I7246" s="23" t="s">
        <v>96</v>
      </c>
      <c r="J7246" s="23" t="s">
        <v>97</v>
      </c>
      <c r="K7246" s="23" t="s">
        <v>98</v>
      </c>
      <c r="L7246" s="24">
        <v>101042.82</v>
      </c>
      <c r="M7246">
        <v>9</v>
      </c>
      <c r="N7246" s="25">
        <v>0.15</v>
      </c>
      <c r="O7246" s="24">
        <v>13613.1</v>
      </c>
      <c r="P7246" s="26">
        <f t="shared" si="678"/>
        <v>0.13472604980739847</v>
      </c>
      <c r="Q7246" t="str">
        <f t="shared" si="679"/>
        <v>Low</v>
      </c>
      <c r="R7246" t="str">
        <f t="shared" si="680"/>
        <v>Medium</v>
      </c>
      <c r="S7246" s="23">
        <f t="shared" si="681"/>
        <v>2022</v>
      </c>
      <c r="T7246" s="23">
        <f t="shared" si="682"/>
        <v>3</v>
      </c>
      <c r="U7246" t="str">
        <f t="shared" si="683"/>
        <v>Mar-2022</v>
      </c>
    </row>
    <row r="7247" spans="1:21" x14ac:dyDescent="0.3">
      <c r="A7247" t="s">
        <v>9258</v>
      </c>
      <c r="B7247" s="22">
        <v>44618</v>
      </c>
      <c r="C7247" s="22">
        <v>44621</v>
      </c>
      <c r="D7247" s="23" t="s">
        <v>61</v>
      </c>
      <c r="E7247" s="23" t="s">
        <v>495</v>
      </c>
      <c r="F7247" s="23" t="s">
        <v>52</v>
      </c>
      <c r="G7247" s="23" t="s">
        <v>179</v>
      </c>
      <c r="H7247" s="23" t="s">
        <v>180</v>
      </c>
      <c r="I7247" s="23" t="s">
        <v>118</v>
      </c>
      <c r="J7247" s="23" t="s">
        <v>230</v>
      </c>
      <c r="K7247" s="23" t="s">
        <v>231</v>
      </c>
      <c r="L7247" s="24">
        <v>7629.76</v>
      </c>
      <c r="M7247">
        <v>2</v>
      </c>
      <c r="N7247" s="25">
        <v>0.25</v>
      </c>
      <c r="O7247" s="24">
        <v>1211.2</v>
      </c>
      <c r="P7247" s="26">
        <f t="shared" si="678"/>
        <v>0.15874680199639307</v>
      </c>
      <c r="Q7247" t="str">
        <f t="shared" si="679"/>
        <v>Low</v>
      </c>
      <c r="R7247" t="str">
        <f t="shared" si="680"/>
        <v>High</v>
      </c>
      <c r="S7247" s="23">
        <f t="shared" si="681"/>
        <v>2022</v>
      </c>
      <c r="T7247" s="23">
        <f t="shared" si="682"/>
        <v>2</v>
      </c>
      <c r="U7247" t="str">
        <f t="shared" si="683"/>
        <v>Feb-2022</v>
      </c>
    </row>
    <row r="7248" spans="1:21" x14ac:dyDescent="0.3">
      <c r="A7248" t="s">
        <v>9259</v>
      </c>
      <c r="B7248" s="22">
        <v>45775</v>
      </c>
      <c r="C7248" s="22">
        <v>45782</v>
      </c>
      <c r="D7248" s="23" t="s">
        <v>78</v>
      </c>
      <c r="E7248" s="23" t="s">
        <v>2647</v>
      </c>
      <c r="F7248" s="23" t="s">
        <v>71</v>
      </c>
      <c r="G7248" s="23" t="s">
        <v>72</v>
      </c>
      <c r="H7248" s="23" t="s">
        <v>346</v>
      </c>
      <c r="I7248" s="23" t="s">
        <v>96</v>
      </c>
      <c r="J7248" s="23" t="s">
        <v>166</v>
      </c>
      <c r="K7248" s="23" t="s">
        <v>167</v>
      </c>
      <c r="L7248" s="24">
        <v>3470.88</v>
      </c>
      <c r="M7248">
        <v>4</v>
      </c>
      <c r="N7248" s="25">
        <v>0.2</v>
      </c>
      <c r="O7248" s="24">
        <v>1104.1500000000001</v>
      </c>
      <c r="P7248" s="26">
        <f t="shared" si="678"/>
        <v>0.31811817176047574</v>
      </c>
      <c r="Q7248" t="str">
        <f t="shared" si="679"/>
        <v>High</v>
      </c>
      <c r="R7248" t="str">
        <f t="shared" si="680"/>
        <v>Medium</v>
      </c>
      <c r="S7248" s="23">
        <f t="shared" si="681"/>
        <v>2025</v>
      </c>
      <c r="T7248" s="23">
        <f t="shared" si="682"/>
        <v>4</v>
      </c>
      <c r="U7248" t="str">
        <f t="shared" si="683"/>
        <v>Apr-2025</v>
      </c>
    </row>
    <row r="7249" spans="1:21" x14ac:dyDescent="0.3">
      <c r="A7249" t="s">
        <v>9260</v>
      </c>
      <c r="B7249" s="22">
        <v>45241</v>
      </c>
      <c r="C7249" s="22">
        <v>45244</v>
      </c>
      <c r="D7249" s="23" t="s">
        <v>61</v>
      </c>
      <c r="E7249" s="23" t="s">
        <v>240</v>
      </c>
      <c r="F7249" s="23" t="s">
        <v>52</v>
      </c>
      <c r="G7249" s="23" t="s">
        <v>63</v>
      </c>
      <c r="H7249" s="23" t="s">
        <v>202</v>
      </c>
      <c r="I7249" s="23" t="s">
        <v>96</v>
      </c>
      <c r="J7249" s="23" t="s">
        <v>166</v>
      </c>
      <c r="K7249" s="23" t="s">
        <v>337</v>
      </c>
      <c r="L7249" s="24">
        <v>22284.54</v>
      </c>
      <c r="M7249">
        <v>2</v>
      </c>
      <c r="N7249" s="25">
        <v>0.25</v>
      </c>
      <c r="O7249" s="24">
        <v>3436.1</v>
      </c>
      <c r="P7249" s="26">
        <f t="shared" si="678"/>
        <v>0.15419209909650367</v>
      </c>
      <c r="Q7249" t="str">
        <f t="shared" si="679"/>
        <v>Low</v>
      </c>
      <c r="R7249" t="str">
        <f t="shared" si="680"/>
        <v>High</v>
      </c>
      <c r="S7249" s="23">
        <f t="shared" si="681"/>
        <v>2023</v>
      </c>
      <c r="T7249" s="23">
        <f t="shared" si="682"/>
        <v>11</v>
      </c>
      <c r="U7249" t="str">
        <f t="shared" si="683"/>
        <v>Nov-2023</v>
      </c>
    </row>
    <row r="7250" spans="1:21" x14ac:dyDescent="0.3">
      <c r="A7250" t="s">
        <v>9261</v>
      </c>
      <c r="B7250" s="22">
        <v>45196</v>
      </c>
      <c r="C7250" s="22">
        <v>45202</v>
      </c>
      <c r="D7250" s="23" t="s">
        <v>102</v>
      </c>
      <c r="E7250" s="23" t="s">
        <v>4013</v>
      </c>
      <c r="F7250" s="23" t="s">
        <v>52</v>
      </c>
      <c r="G7250" s="23" t="s">
        <v>63</v>
      </c>
      <c r="H7250" s="23" t="s">
        <v>172</v>
      </c>
      <c r="I7250" s="23" t="s">
        <v>118</v>
      </c>
      <c r="J7250" s="23" t="s">
        <v>191</v>
      </c>
      <c r="K7250" s="23" t="s">
        <v>192</v>
      </c>
      <c r="L7250" s="24">
        <v>41458.800000000003</v>
      </c>
      <c r="M7250">
        <v>5</v>
      </c>
      <c r="N7250" s="25">
        <v>0.05</v>
      </c>
      <c r="O7250" s="24">
        <v>8275.2900000000009</v>
      </c>
      <c r="P7250" s="26">
        <f t="shared" si="678"/>
        <v>0.19960273814003301</v>
      </c>
      <c r="Q7250" t="str">
        <f t="shared" si="679"/>
        <v>Low</v>
      </c>
      <c r="R7250" t="str">
        <f t="shared" si="680"/>
        <v>Low</v>
      </c>
      <c r="S7250" s="23">
        <f t="shared" si="681"/>
        <v>2023</v>
      </c>
      <c r="T7250" s="23">
        <f t="shared" si="682"/>
        <v>9</v>
      </c>
      <c r="U7250" t="str">
        <f t="shared" si="683"/>
        <v>Sep-2023</v>
      </c>
    </row>
    <row r="7251" spans="1:21" x14ac:dyDescent="0.3">
      <c r="A7251" t="s">
        <v>9262</v>
      </c>
      <c r="B7251" s="22">
        <v>44670</v>
      </c>
      <c r="C7251" s="22">
        <v>44671</v>
      </c>
      <c r="D7251" s="23" t="s">
        <v>102</v>
      </c>
      <c r="E7251" s="23" t="s">
        <v>3102</v>
      </c>
      <c r="F7251" s="23" t="s">
        <v>71</v>
      </c>
      <c r="G7251" s="23" t="s">
        <v>63</v>
      </c>
      <c r="H7251" s="23" t="s">
        <v>202</v>
      </c>
      <c r="I7251" s="23" t="s">
        <v>96</v>
      </c>
      <c r="J7251" s="23" t="s">
        <v>135</v>
      </c>
      <c r="K7251" s="23" t="s">
        <v>275</v>
      </c>
      <c r="L7251" s="24">
        <v>68165.55</v>
      </c>
      <c r="M7251">
        <v>5</v>
      </c>
      <c r="N7251" s="25">
        <v>0.2</v>
      </c>
      <c r="O7251" s="24">
        <v>13142.29</v>
      </c>
      <c r="P7251" s="26">
        <f t="shared" si="678"/>
        <v>0.19279958864851821</v>
      </c>
      <c r="Q7251" t="str">
        <f t="shared" si="679"/>
        <v>Low</v>
      </c>
      <c r="R7251" t="str">
        <f t="shared" si="680"/>
        <v>Medium</v>
      </c>
      <c r="S7251" s="23">
        <f t="shared" si="681"/>
        <v>2022</v>
      </c>
      <c r="T7251" s="23">
        <f t="shared" si="682"/>
        <v>4</v>
      </c>
      <c r="U7251" t="str">
        <f t="shared" si="683"/>
        <v>Apr-2022</v>
      </c>
    </row>
    <row r="7252" spans="1:21" x14ac:dyDescent="0.3">
      <c r="A7252" t="s">
        <v>9263</v>
      </c>
      <c r="B7252" s="22">
        <v>45544</v>
      </c>
      <c r="C7252" s="22">
        <v>45546</v>
      </c>
      <c r="D7252" s="23" t="s">
        <v>50</v>
      </c>
      <c r="E7252" s="23" t="s">
        <v>948</v>
      </c>
      <c r="F7252" s="23" t="s">
        <v>52</v>
      </c>
      <c r="G7252" s="23" t="s">
        <v>81</v>
      </c>
      <c r="H7252" s="23" t="s">
        <v>95</v>
      </c>
      <c r="I7252" s="23" t="s">
        <v>96</v>
      </c>
      <c r="J7252" s="23" t="s">
        <v>166</v>
      </c>
      <c r="K7252" s="23" t="s">
        <v>167</v>
      </c>
      <c r="L7252" s="24">
        <v>60636.59</v>
      </c>
      <c r="M7252">
        <v>7</v>
      </c>
      <c r="N7252" s="25">
        <v>0.2</v>
      </c>
      <c r="O7252" s="24">
        <v>15247.6</v>
      </c>
      <c r="P7252" s="26">
        <f t="shared" si="678"/>
        <v>0.25145873143592012</v>
      </c>
      <c r="Q7252" t="str">
        <f t="shared" si="679"/>
        <v>Medium</v>
      </c>
      <c r="R7252" t="str">
        <f t="shared" si="680"/>
        <v>Medium</v>
      </c>
      <c r="S7252" s="23">
        <f t="shared" si="681"/>
        <v>2024</v>
      </c>
      <c r="T7252" s="23">
        <f t="shared" si="682"/>
        <v>9</v>
      </c>
      <c r="U7252" t="str">
        <f t="shared" si="683"/>
        <v>Sep-2024</v>
      </c>
    </row>
    <row r="7253" spans="1:21" x14ac:dyDescent="0.3">
      <c r="A7253" t="s">
        <v>9264</v>
      </c>
      <c r="B7253" s="22">
        <v>45295</v>
      </c>
      <c r="C7253" s="22">
        <v>45297</v>
      </c>
      <c r="D7253" s="23" t="s">
        <v>102</v>
      </c>
      <c r="E7253" s="23" t="s">
        <v>298</v>
      </c>
      <c r="F7253" s="23" t="s">
        <v>71</v>
      </c>
      <c r="G7253" s="23" t="s">
        <v>179</v>
      </c>
      <c r="H7253" s="23" t="s">
        <v>236</v>
      </c>
      <c r="I7253" s="23" t="s">
        <v>83</v>
      </c>
      <c r="J7253" s="23" t="s">
        <v>449</v>
      </c>
      <c r="K7253" s="23" t="s">
        <v>681</v>
      </c>
      <c r="L7253" s="24">
        <v>52527.040000000001</v>
      </c>
      <c r="M7253">
        <v>8</v>
      </c>
      <c r="N7253" s="25">
        <v>0.25</v>
      </c>
      <c r="O7253" s="24">
        <v>7368.92</v>
      </c>
      <c r="P7253" s="26">
        <f t="shared" si="678"/>
        <v>0.14028812588716211</v>
      </c>
      <c r="Q7253" t="str">
        <f t="shared" si="679"/>
        <v>Low</v>
      </c>
      <c r="R7253" t="str">
        <f t="shared" si="680"/>
        <v>High</v>
      </c>
      <c r="S7253" s="23">
        <f t="shared" si="681"/>
        <v>2024</v>
      </c>
      <c r="T7253" s="23">
        <f t="shared" si="682"/>
        <v>1</v>
      </c>
      <c r="U7253" t="str">
        <f t="shared" si="683"/>
        <v>Jan-2024</v>
      </c>
    </row>
    <row r="7254" spans="1:21" x14ac:dyDescent="0.3">
      <c r="A7254" t="s">
        <v>9265</v>
      </c>
      <c r="B7254" s="22">
        <v>45638</v>
      </c>
      <c r="C7254" s="22">
        <v>45642</v>
      </c>
      <c r="D7254" s="23" t="s">
        <v>50</v>
      </c>
      <c r="E7254" s="23" t="s">
        <v>603</v>
      </c>
      <c r="F7254" s="23" t="s">
        <v>80</v>
      </c>
      <c r="G7254" s="23" t="s">
        <v>53</v>
      </c>
      <c r="H7254" s="23" t="s">
        <v>90</v>
      </c>
      <c r="I7254" s="23" t="s">
        <v>55</v>
      </c>
      <c r="J7254" s="23" t="s">
        <v>173</v>
      </c>
      <c r="K7254" s="23" t="s">
        <v>174</v>
      </c>
      <c r="L7254" s="24">
        <v>37432.120000000003</v>
      </c>
      <c r="M7254">
        <v>4</v>
      </c>
      <c r="N7254" s="25">
        <v>0.2</v>
      </c>
      <c r="O7254" s="24">
        <v>8239.6</v>
      </c>
      <c r="P7254" s="26">
        <f t="shared" si="678"/>
        <v>0.22012111523472355</v>
      </c>
      <c r="Q7254" t="str">
        <f t="shared" si="679"/>
        <v>Medium</v>
      </c>
      <c r="R7254" t="str">
        <f t="shared" si="680"/>
        <v>Medium</v>
      </c>
      <c r="S7254" s="23">
        <f t="shared" si="681"/>
        <v>2024</v>
      </c>
      <c r="T7254" s="23">
        <f t="shared" si="682"/>
        <v>12</v>
      </c>
      <c r="U7254" t="str">
        <f t="shared" si="683"/>
        <v>Dec-2024</v>
      </c>
    </row>
    <row r="7255" spans="1:21" x14ac:dyDescent="0.3">
      <c r="A7255" t="s">
        <v>9266</v>
      </c>
      <c r="B7255" s="22">
        <v>44916</v>
      </c>
      <c r="C7255" s="22">
        <v>44923</v>
      </c>
      <c r="D7255" s="23" t="s">
        <v>102</v>
      </c>
      <c r="E7255" s="23" t="s">
        <v>660</v>
      </c>
      <c r="F7255" s="23" t="s">
        <v>71</v>
      </c>
      <c r="G7255" s="23" t="s">
        <v>81</v>
      </c>
      <c r="H7255" s="23" t="s">
        <v>186</v>
      </c>
      <c r="I7255" s="23" t="s">
        <v>118</v>
      </c>
      <c r="J7255" s="23" t="s">
        <v>191</v>
      </c>
      <c r="K7255" s="23" t="s">
        <v>829</v>
      </c>
      <c r="L7255" s="24">
        <v>25771.54</v>
      </c>
      <c r="M7255">
        <v>2</v>
      </c>
      <c r="N7255" s="25">
        <v>0.15</v>
      </c>
      <c r="O7255" s="24">
        <v>5024.18</v>
      </c>
      <c r="P7255" s="26">
        <f t="shared" si="678"/>
        <v>0.19495070919316423</v>
      </c>
      <c r="Q7255" t="str">
        <f t="shared" si="679"/>
        <v>Low</v>
      </c>
      <c r="R7255" t="str">
        <f t="shared" si="680"/>
        <v>Medium</v>
      </c>
      <c r="S7255" s="23">
        <f t="shared" si="681"/>
        <v>2022</v>
      </c>
      <c r="T7255" s="23">
        <f t="shared" si="682"/>
        <v>12</v>
      </c>
      <c r="U7255" t="str">
        <f t="shared" si="683"/>
        <v>Dec-2022</v>
      </c>
    </row>
    <row r="7256" spans="1:21" x14ac:dyDescent="0.3">
      <c r="A7256" t="s">
        <v>9267</v>
      </c>
      <c r="B7256" s="22">
        <v>45430</v>
      </c>
      <c r="C7256" s="22">
        <v>45432</v>
      </c>
      <c r="D7256" s="23" t="s">
        <v>78</v>
      </c>
      <c r="E7256" s="23" t="s">
        <v>889</v>
      </c>
      <c r="F7256" s="23" t="s">
        <v>80</v>
      </c>
      <c r="G7256" s="23" t="s">
        <v>81</v>
      </c>
      <c r="H7256" s="23" t="s">
        <v>186</v>
      </c>
      <c r="I7256" s="23" t="s">
        <v>83</v>
      </c>
      <c r="J7256" s="23" t="s">
        <v>156</v>
      </c>
      <c r="K7256" s="23" t="s">
        <v>285</v>
      </c>
      <c r="L7256" s="24">
        <v>703.82</v>
      </c>
      <c r="M7256">
        <v>1</v>
      </c>
      <c r="N7256" s="25">
        <v>0.1</v>
      </c>
      <c r="O7256" s="24">
        <v>235.59</v>
      </c>
      <c r="P7256" s="26">
        <f t="shared" si="678"/>
        <v>0.33473047085902646</v>
      </c>
      <c r="Q7256" t="str">
        <f t="shared" si="679"/>
        <v>High</v>
      </c>
      <c r="R7256" t="str">
        <f t="shared" si="680"/>
        <v>Low</v>
      </c>
      <c r="S7256" s="23">
        <f t="shared" si="681"/>
        <v>2024</v>
      </c>
      <c r="T7256" s="23">
        <f t="shared" si="682"/>
        <v>5</v>
      </c>
      <c r="U7256" t="str">
        <f t="shared" si="683"/>
        <v>May-2024</v>
      </c>
    </row>
    <row r="7257" spans="1:21" x14ac:dyDescent="0.3">
      <c r="A7257" t="s">
        <v>9268</v>
      </c>
      <c r="B7257" s="22">
        <v>45438</v>
      </c>
      <c r="C7257" s="22">
        <v>45443</v>
      </c>
      <c r="D7257" s="23" t="s">
        <v>50</v>
      </c>
      <c r="E7257" s="23" t="s">
        <v>517</v>
      </c>
      <c r="F7257" s="23" t="s">
        <v>71</v>
      </c>
      <c r="G7257" s="23" t="s">
        <v>81</v>
      </c>
      <c r="H7257" s="23" t="s">
        <v>284</v>
      </c>
      <c r="I7257" s="23" t="s">
        <v>96</v>
      </c>
      <c r="J7257" s="23" t="s">
        <v>97</v>
      </c>
      <c r="K7257" s="23" t="s">
        <v>416</v>
      </c>
      <c r="L7257" s="24">
        <v>23793.8</v>
      </c>
      <c r="M7257">
        <v>10</v>
      </c>
      <c r="N7257" s="25">
        <v>0</v>
      </c>
      <c r="O7257" s="24">
        <v>3642.8</v>
      </c>
      <c r="P7257" s="26">
        <f t="shared" si="678"/>
        <v>0.15309870638569711</v>
      </c>
      <c r="Q7257" t="str">
        <f t="shared" si="679"/>
        <v>Low</v>
      </c>
      <c r="R7257" t="str">
        <f t="shared" si="680"/>
        <v>None</v>
      </c>
      <c r="S7257" s="23">
        <f t="shared" si="681"/>
        <v>2024</v>
      </c>
      <c r="T7257" s="23">
        <f t="shared" si="682"/>
        <v>5</v>
      </c>
      <c r="U7257" t="str">
        <f t="shared" si="683"/>
        <v>May-2024</v>
      </c>
    </row>
    <row r="7258" spans="1:21" x14ac:dyDescent="0.3">
      <c r="A7258" t="s">
        <v>9269</v>
      </c>
      <c r="B7258" s="22">
        <v>44879</v>
      </c>
      <c r="C7258" s="22">
        <v>44883</v>
      </c>
      <c r="D7258" s="23" t="s">
        <v>78</v>
      </c>
      <c r="E7258" s="23" t="s">
        <v>2157</v>
      </c>
      <c r="F7258" s="23" t="s">
        <v>52</v>
      </c>
      <c r="G7258" s="23" t="s">
        <v>63</v>
      </c>
      <c r="H7258" s="23" t="s">
        <v>172</v>
      </c>
      <c r="I7258" s="23" t="s">
        <v>55</v>
      </c>
      <c r="J7258" s="23" t="s">
        <v>56</v>
      </c>
      <c r="K7258" s="23" t="s">
        <v>57</v>
      </c>
      <c r="L7258" s="24">
        <v>6440.44</v>
      </c>
      <c r="M7258">
        <v>4</v>
      </c>
      <c r="N7258" s="25">
        <v>0.25</v>
      </c>
      <c r="O7258" s="24">
        <v>1860.34</v>
      </c>
      <c r="P7258" s="26">
        <f t="shared" si="678"/>
        <v>0.28885293551372265</v>
      </c>
      <c r="Q7258" t="str">
        <f t="shared" si="679"/>
        <v>Medium</v>
      </c>
      <c r="R7258" t="str">
        <f t="shared" si="680"/>
        <v>High</v>
      </c>
      <c r="S7258" s="23">
        <f t="shared" si="681"/>
        <v>2022</v>
      </c>
      <c r="T7258" s="23">
        <f t="shared" si="682"/>
        <v>11</v>
      </c>
      <c r="U7258" t="str">
        <f t="shared" si="683"/>
        <v>Nov-2022</v>
      </c>
    </row>
    <row r="7259" spans="1:21" x14ac:dyDescent="0.3">
      <c r="A7259" t="s">
        <v>9270</v>
      </c>
      <c r="B7259" s="22">
        <v>45866</v>
      </c>
      <c r="C7259" s="22">
        <v>45873</v>
      </c>
      <c r="D7259" s="23" t="s">
        <v>102</v>
      </c>
      <c r="E7259" s="23" t="s">
        <v>2394</v>
      </c>
      <c r="F7259" s="23" t="s">
        <v>71</v>
      </c>
      <c r="G7259" s="23" t="s">
        <v>72</v>
      </c>
      <c r="H7259" s="23" t="s">
        <v>104</v>
      </c>
      <c r="I7259" s="23" t="s">
        <v>55</v>
      </c>
      <c r="J7259" s="23" t="s">
        <v>56</v>
      </c>
      <c r="K7259" s="23" t="s">
        <v>57</v>
      </c>
      <c r="L7259" s="24">
        <v>3900.84</v>
      </c>
      <c r="M7259">
        <v>3</v>
      </c>
      <c r="N7259" s="25">
        <v>0.05</v>
      </c>
      <c r="O7259" s="24">
        <v>586.70000000000005</v>
      </c>
      <c r="P7259" s="26">
        <f t="shared" si="678"/>
        <v>0.15040350283528678</v>
      </c>
      <c r="Q7259" t="str">
        <f t="shared" si="679"/>
        <v>Low</v>
      </c>
      <c r="R7259" t="str">
        <f t="shared" si="680"/>
        <v>Low</v>
      </c>
      <c r="S7259" s="23">
        <f t="shared" si="681"/>
        <v>2025</v>
      </c>
      <c r="T7259" s="23">
        <f t="shared" si="682"/>
        <v>7</v>
      </c>
      <c r="U7259" t="str">
        <f t="shared" si="683"/>
        <v>Jul-2025</v>
      </c>
    </row>
    <row r="7260" spans="1:21" x14ac:dyDescent="0.3">
      <c r="A7260" t="s">
        <v>9271</v>
      </c>
      <c r="B7260" s="22">
        <v>45844</v>
      </c>
      <c r="C7260" s="22">
        <v>45851</v>
      </c>
      <c r="D7260" s="23" t="s">
        <v>102</v>
      </c>
      <c r="E7260" s="23" t="s">
        <v>948</v>
      </c>
      <c r="F7260" s="23" t="s">
        <v>71</v>
      </c>
      <c r="G7260" s="23" t="s">
        <v>81</v>
      </c>
      <c r="H7260" s="23" t="s">
        <v>284</v>
      </c>
      <c r="I7260" s="23" t="s">
        <v>96</v>
      </c>
      <c r="J7260" s="23" t="s">
        <v>111</v>
      </c>
      <c r="K7260" s="23" t="s">
        <v>225</v>
      </c>
      <c r="L7260" s="24">
        <v>77334.78</v>
      </c>
      <c r="M7260">
        <v>6</v>
      </c>
      <c r="N7260" s="25">
        <v>0.25</v>
      </c>
      <c r="O7260" s="24">
        <v>8897.27</v>
      </c>
      <c r="P7260" s="26">
        <f t="shared" si="678"/>
        <v>0.11504875296729364</v>
      </c>
      <c r="Q7260" t="str">
        <f t="shared" si="679"/>
        <v>Low</v>
      </c>
      <c r="R7260" t="str">
        <f t="shared" si="680"/>
        <v>High</v>
      </c>
      <c r="S7260" s="23">
        <f t="shared" si="681"/>
        <v>2025</v>
      </c>
      <c r="T7260" s="23">
        <f t="shared" si="682"/>
        <v>7</v>
      </c>
      <c r="U7260" t="str">
        <f t="shared" si="683"/>
        <v>Jul-2025</v>
      </c>
    </row>
    <row r="7261" spans="1:21" x14ac:dyDescent="0.3">
      <c r="A7261" t="s">
        <v>9272</v>
      </c>
      <c r="B7261" s="22">
        <v>45178</v>
      </c>
      <c r="C7261" s="22">
        <v>45183</v>
      </c>
      <c r="D7261" s="23" t="s">
        <v>102</v>
      </c>
      <c r="E7261" s="23" t="s">
        <v>937</v>
      </c>
      <c r="F7261" s="23" t="s">
        <v>71</v>
      </c>
      <c r="G7261" s="23" t="s">
        <v>81</v>
      </c>
      <c r="H7261" s="23" t="s">
        <v>284</v>
      </c>
      <c r="I7261" s="23" t="s">
        <v>96</v>
      </c>
      <c r="J7261" s="23" t="s">
        <v>97</v>
      </c>
      <c r="K7261" s="23" t="s">
        <v>416</v>
      </c>
      <c r="L7261" s="24">
        <v>76351.12</v>
      </c>
      <c r="M7261">
        <v>8</v>
      </c>
      <c r="N7261" s="25">
        <v>0.05</v>
      </c>
      <c r="O7261" s="24">
        <v>16004.15</v>
      </c>
      <c r="P7261" s="26">
        <f t="shared" si="678"/>
        <v>0.20961251125065355</v>
      </c>
      <c r="Q7261" t="str">
        <f t="shared" si="679"/>
        <v>Medium</v>
      </c>
      <c r="R7261" t="str">
        <f t="shared" si="680"/>
        <v>Low</v>
      </c>
      <c r="S7261" s="23">
        <f t="shared" si="681"/>
        <v>2023</v>
      </c>
      <c r="T7261" s="23">
        <f t="shared" si="682"/>
        <v>9</v>
      </c>
      <c r="U7261" t="str">
        <f t="shared" si="683"/>
        <v>Sep-2023</v>
      </c>
    </row>
    <row r="7262" spans="1:21" x14ac:dyDescent="0.3">
      <c r="A7262" t="s">
        <v>9273</v>
      </c>
      <c r="B7262" s="22">
        <v>45841</v>
      </c>
      <c r="C7262" s="22">
        <v>45848</v>
      </c>
      <c r="D7262" s="23" t="s">
        <v>78</v>
      </c>
      <c r="E7262" s="23" t="s">
        <v>4454</v>
      </c>
      <c r="F7262" s="23" t="s">
        <v>52</v>
      </c>
      <c r="G7262" s="23" t="s">
        <v>72</v>
      </c>
      <c r="H7262" s="23" t="s">
        <v>346</v>
      </c>
      <c r="I7262" s="23" t="s">
        <v>96</v>
      </c>
      <c r="J7262" s="23" t="s">
        <v>97</v>
      </c>
      <c r="K7262" s="23" t="s">
        <v>98</v>
      </c>
      <c r="L7262" s="24">
        <v>12862.39</v>
      </c>
      <c r="M7262">
        <v>1</v>
      </c>
      <c r="N7262" s="25">
        <v>0.15</v>
      </c>
      <c r="O7262" s="24">
        <v>3613.71</v>
      </c>
      <c r="P7262" s="26">
        <f t="shared" si="678"/>
        <v>0.28095167383355663</v>
      </c>
      <c r="Q7262" t="str">
        <f t="shared" si="679"/>
        <v>Medium</v>
      </c>
      <c r="R7262" t="str">
        <f t="shared" si="680"/>
        <v>Medium</v>
      </c>
      <c r="S7262" s="23">
        <f t="shared" si="681"/>
        <v>2025</v>
      </c>
      <c r="T7262" s="23">
        <f t="shared" si="682"/>
        <v>7</v>
      </c>
      <c r="U7262" t="str">
        <f t="shared" si="683"/>
        <v>Jul-2025</v>
      </c>
    </row>
    <row r="7263" spans="1:21" x14ac:dyDescent="0.3">
      <c r="A7263" t="s">
        <v>9274</v>
      </c>
      <c r="B7263" s="22">
        <v>45809</v>
      </c>
      <c r="C7263" s="22">
        <v>45810</v>
      </c>
      <c r="D7263" s="23" t="s">
        <v>78</v>
      </c>
      <c r="E7263" s="23" t="s">
        <v>407</v>
      </c>
      <c r="F7263" s="23" t="s">
        <v>52</v>
      </c>
      <c r="G7263" s="23" t="s">
        <v>72</v>
      </c>
      <c r="H7263" s="23" t="s">
        <v>346</v>
      </c>
      <c r="I7263" s="23" t="s">
        <v>55</v>
      </c>
      <c r="J7263" s="23" t="s">
        <v>173</v>
      </c>
      <c r="K7263" s="23" t="s">
        <v>780</v>
      </c>
      <c r="L7263" s="24">
        <v>99285.84</v>
      </c>
      <c r="M7263">
        <v>8</v>
      </c>
      <c r="N7263" s="25">
        <v>0</v>
      </c>
      <c r="O7263" s="24">
        <v>20472.93</v>
      </c>
      <c r="P7263" s="26">
        <f t="shared" si="678"/>
        <v>0.20620191157168033</v>
      </c>
      <c r="Q7263" t="str">
        <f t="shared" si="679"/>
        <v>Medium</v>
      </c>
      <c r="R7263" t="str">
        <f t="shared" si="680"/>
        <v>None</v>
      </c>
      <c r="S7263" s="23">
        <f t="shared" si="681"/>
        <v>2025</v>
      </c>
      <c r="T7263" s="23">
        <f t="shared" si="682"/>
        <v>6</v>
      </c>
      <c r="U7263" t="str">
        <f t="shared" si="683"/>
        <v>Jun-2025</v>
      </c>
    </row>
    <row r="7264" spans="1:21" x14ac:dyDescent="0.3">
      <c r="A7264" t="s">
        <v>9275</v>
      </c>
      <c r="B7264" s="22">
        <v>45831</v>
      </c>
      <c r="C7264" s="22">
        <v>45838</v>
      </c>
      <c r="D7264" s="23" t="s">
        <v>61</v>
      </c>
      <c r="E7264" s="23" t="s">
        <v>787</v>
      </c>
      <c r="F7264" s="23" t="s">
        <v>80</v>
      </c>
      <c r="G7264" s="23" t="s">
        <v>72</v>
      </c>
      <c r="H7264" s="23" t="s">
        <v>73</v>
      </c>
      <c r="I7264" s="23" t="s">
        <v>118</v>
      </c>
      <c r="J7264" s="23" t="s">
        <v>191</v>
      </c>
      <c r="K7264" s="23" t="s">
        <v>290</v>
      </c>
      <c r="L7264" s="24">
        <v>65502.54</v>
      </c>
      <c r="M7264">
        <v>9</v>
      </c>
      <c r="N7264" s="25">
        <v>0</v>
      </c>
      <c r="O7264" s="24">
        <v>17769.669999999998</v>
      </c>
      <c r="P7264" s="26">
        <f t="shared" si="678"/>
        <v>0.27128215180663218</v>
      </c>
      <c r="Q7264" t="str">
        <f t="shared" si="679"/>
        <v>Medium</v>
      </c>
      <c r="R7264" t="str">
        <f t="shared" si="680"/>
        <v>None</v>
      </c>
      <c r="S7264" s="23">
        <f t="shared" si="681"/>
        <v>2025</v>
      </c>
      <c r="T7264" s="23">
        <f t="shared" si="682"/>
        <v>6</v>
      </c>
      <c r="U7264" t="str">
        <f t="shared" si="683"/>
        <v>Jun-2025</v>
      </c>
    </row>
    <row r="7265" spans="1:21" x14ac:dyDescent="0.3">
      <c r="A7265" t="s">
        <v>9276</v>
      </c>
      <c r="B7265" s="22">
        <v>45396</v>
      </c>
      <c r="C7265" s="22">
        <v>45397</v>
      </c>
      <c r="D7265" s="23" t="s">
        <v>50</v>
      </c>
      <c r="E7265" s="23" t="s">
        <v>2392</v>
      </c>
      <c r="F7265" s="23" t="s">
        <v>71</v>
      </c>
      <c r="G7265" s="23" t="s">
        <v>179</v>
      </c>
      <c r="H7265" s="23" t="s">
        <v>180</v>
      </c>
      <c r="I7265" s="23" t="s">
        <v>118</v>
      </c>
      <c r="J7265" s="23" t="s">
        <v>119</v>
      </c>
      <c r="K7265" s="23" t="s">
        <v>120</v>
      </c>
      <c r="L7265" s="24">
        <v>14341.89</v>
      </c>
      <c r="M7265">
        <v>1</v>
      </c>
      <c r="N7265" s="25">
        <v>0.2</v>
      </c>
      <c r="O7265" s="24">
        <v>3613.78</v>
      </c>
      <c r="P7265" s="26">
        <f t="shared" si="678"/>
        <v>0.25197376356951562</v>
      </c>
      <c r="Q7265" t="str">
        <f t="shared" si="679"/>
        <v>Medium</v>
      </c>
      <c r="R7265" t="str">
        <f t="shared" si="680"/>
        <v>Medium</v>
      </c>
      <c r="S7265" s="23">
        <f t="shared" si="681"/>
        <v>2024</v>
      </c>
      <c r="T7265" s="23">
        <f t="shared" si="682"/>
        <v>4</v>
      </c>
      <c r="U7265" t="str">
        <f t="shared" si="683"/>
        <v>Apr-2024</v>
      </c>
    </row>
    <row r="7266" spans="1:21" x14ac:dyDescent="0.3">
      <c r="A7266" t="s">
        <v>9277</v>
      </c>
      <c r="B7266" s="22">
        <v>45361</v>
      </c>
      <c r="C7266" s="22">
        <v>45363</v>
      </c>
      <c r="D7266" s="23" t="s">
        <v>78</v>
      </c>
      <c r="E7266" s="23" t="s">
        <v>1437</v>
      </c>
      <c r="F7266" s="23" t="s">
        <v>71</v>
      </c>
      <c r="G7266" s="23" t="s">
        <v>72</v>
      </c>
      <c r="H7266" s="23" t="s">
        <v>104</v>
      </c>
      <c r="I7266" s="23" t="s">
        <v>96</v>
      </c>
      <c r="J7266" s="23" t="s">
        <v>166</v>
      </c>
      <c r="K7266" s="23" t="s">
        <v>167</v>
      </c>
      <c r="L7266" s="24">
        <v>13363.98</v>
      </c>
      <c r="M7266">
        <v>2</v>
      </c>
      <c r="N7266" s="25">
        <v>0.15</v>
      </c>
      <c r="O7266" s="24">
        <v>2565.62</v>
      </c>
      <c r="P7266" s="26">
        <f t="shared" si="678"/>
        <v>0.19198023343345322</v>
      </c>
      <c r="Q7266" t="str">
        <f t="shared" si="679"/>
        <v>Low</v>
      </c>
      <c r="R7266" t="str">
        <f t="shared" si="680"/>
        <v>Medium</v>
      </c>
      <c r="S7266" s="23">
        <f t="shared" si="681"/>
        <v>2024</v>
      </c>
      <c r="T7266" s="23">
        <f t="shared" si="682"/>
        <v>3</v>
      </c>
      <c r="U7266" t="str">
        <f t="shared" si="683"/>
        <v>Mar-2024</v>
      </c>
    </row>
    <row r="7267" spans="1:21" x14ac:dyDescent="0.3">
      <c r="A7267" t="s">
        <v>9278</v>
      </c>
      <c r="B7267" s="22">
        <v>45630</v>
      </c>
      <c r="C7267" s="22">
        <v>45631</v>
      </c>
      <c r="D7267" s="23" t="s">
        <v>61</v>
      </c>
      <c r="E7267" s="23" t="s">
        <v>165</v>
      </c>
      <c r="F7267" s="23" t="s">
        <v>52</v>
      </c>
      <c r="G7267" s="23" t="s">
        <v>53</v>
      </c>
      <c r="H7267" s="23" t="s">
        <v>54</v>
      </c>
      <c r="I7267" s="23" t="s">
        <v>83</v>
      </c>
      <c r="J7267" s="23" t="s">
        <v>379</v>
      </c>
      <c r="K7267" s="23" t="s">
        <v>380</v>
      </c>
      <c r="L7267" s="24">
        <v>52952.2</v>
      </c>
      <c r="M7267">
        <v>4</v>
      </c>
      <c r="N7267" s="25">
        <v>0.05</v>
      </c>
      <c r="O7267" s="24">
        <v>17415.2</v>
      </c>
      <c r="P7267" s="26">
        <f t="shared" si="678"/>
        <v>0.32888529655047388</v>
      </c>
      <c r="Q7267" t="str">
        <f t="shared" si="679"/>
        <v>High</v>
      </c>
      <c r="R7267" t="str">
        <f t="shared" si="680"/>
        <v>Low</v>
      </c>
      <c r="S7267" s="23">
        <f t="shared" si="681"/>
        <v>2024</v>
      </c>
      <c r="T7267" s="23">
        <f t="shared" si="682"/>
        <v>12</v>
      </c>
      <c r="U7267" t="str">
        <f t="shared" si="683"/>
        <v>Dec-2024</v>
      </c>
    </row>
    <row r="7268" spans="1:21" x14ac:dyDescent="0.3">
      <c r="A7268" t="s">
        <v>9279</v>
      </c>
      <c r="B7268" s="22">
        <v>44787</v>
      </c>
      <c r="C7268" s="22">
        <v>44792</v>
      </c>
      <c r="D7268" s="23" t="s">
        <v>102</v>
      </c>
      <c r="E7268" s="23" t="s">
        <v>1108</v>
      </c>
      <c r="F7268" s="23" t="s">
        <v>52</v>
      </c>
      <c r="G7268" s="23" t="s">
        <v>72</v>
      </c>
      <c r="H7268" s="23" t="s">
        <v>346</v>
      </c>
      <c r="I7268" s="23" t="s">
        <v>118</v>
      </c>
      <c r="J7268" s="23" t="s">
        <v>230</v>
      </c>
      <c r="K7268" s="23" t="s">
        <v>351</v>
      </c>
      <c r="L7268" s="24">
        <v>6612.2</v>
      </c>
      <c r="M7268">
        <v>4</v>
      </c>
      <c r="N7268" s="25">
        <v>0</v>
      </c>
      <c r="O7268" s="24">
        <v>1064.24</v>
      </c>
      <c r="P7268" s="26">
        <f t="shared" si="678"/>
        <v>0.16095096942016274</v>
      </c>
      <c r="Q7268" t="str">
        <f t="shared" si="679"/>
        <v>Low</v>
      </c>
      <c r="R7268" t="str">
        <f t="shared" si="680"/>
        <v>None</v>
      </c>
      <c r="S7268" s="23">
        <f t="shared" si="681"/>
        <v>2022</v>
      </c>
      <c r="T7268" s="23">
        <f t="shared" si="682"/>
        <v>8</v>
      </c>
      <c r="U7268" t="str">
        <f t="shared" si="683"/>
        <v>Aug-2022</v>
      </c>
    </row>
    <row r="7269" spans="1:21" x14ac:dyDescent="0.3">
      <c r="A7269" t="s">
        <v>9280</v>
      </c>
      <c r="B7269" s="22">
        <v>45761</v>
      </c>
      <c r="C7269" s="22">
        <v>45762</v>
      </c>
      <c r="D7269" s="23" t="s">
        <v>61</v>
      </c>
      <c r="E7269" s="23" t="s">
        <v>1095</v>
      </c>
      <c r="F7269" s="23" t="s">
        <v>80</v>
      </c>
      <c r="G7269" s="23" t="s">
        <v>72</v>
      </c>
      <c r="H7269" s="23" t="s">
        <v>117</v>
      </c>
      <c r="I7269" s="23" t="s">
        <v>96</v>
      </c>
      <c r="J7269" s="23" t="s">
        <v>97</v>
      </c>
      <c r="K7269" s="23" t="s">
        <v>98</v>
      </c>
      <c r="L7269" s="24">
        <v>139351.6</v>
      </c>
      <c r="M7269">
        <v>10</v>
      </c>
      <c r="N7269" s="25">
        <v>0.25</v>
      </c>
      <c r="O7269" s="24">
        <v>22444.720000000001</v>
      </c>
      <c r="P7269" s="26">
        <f t="shared" si="678"/>
        <v>0.16106539142715262</v>
      </c>
      <c r="Q7269" t="str">
        <f t="shared" si="679"/>
        <v>Low</v>
      </c>
      <c r="R7269" t="str">
        <f t="shared" si="680"/>
        <v>High</v>
      </c>
      <c r="S7269" s="23">
        <f t="shared" si="681"/>
        <v>2025</v>
      </c>
      <c r="T7269" s="23">
        <f t="shared" si="682"/>
        <v>4</v>
      </c>
      <c r="U7269" t="str">
        <f t="shared" si="683"/>
        <v>Apr-2025</v>
      </c>
    </row>
    <row r="7270" spans="1:21" x14ac:dyDescent="0.3">
      <c r="A7270" t="s">
        <v>9281</v>
      </c>
      <c r="B7270" s="22">
        <v>45051</v>
      </c>
      <c r="C7270" s="22">
        <v>45056</v>
      </c>
      <c r="D7270" s="23" t="s">
        <v>102</v>
      </c>
      <c r="E7270" s="23" t="s">
        <v>3466</v>
      </c>
      <c r="F7270" s="23" t="s">
        <v>52</v>
      </c>
      <c r="G7270" s="23" t="s">
        <v>179</v>
      </c>
      <c r="H7270" s="23" t="s">
        <v>236</v>
      </c>
      <c r="I7270" s="23" t="s">
        <v>96</v>
      </c>
      <c r="J7270" s="23" t="s">
        <v>111</v>
      </c>
      <c r="K7270" s="23" t="s">
        <v>328</v>
      </c>
      <c r="L7270" s="24">
        <v>25025.08</v>
      </c>
      <c r="M7270">
        <v>2</v>
      </c>
      <c r="N7270" s="25">
        <v>0.05</v>
      </c>
      <c r="O7270" s="24">
        <v>4624.8</v>
      </c>
      <c r="P7270" s="26">
        <f t="shared" si="678"/>
        <v>0.1848066020168567</v>
      </c>
      <c r="Q7270" t="str">
        <f t="shared" si="679"/>
        <v>Low</v>
      </c>
      <c r="R7270" t="str">
        <f t="shared" si="680"/>
        <v>Low</v>
      </c>
      <c r="S7270" s="23">
        <f t="shared" si="681"/>
        <v>2023</v>
      </c>
      <c r="T7270" s="23">
        <f t="shared" si="682"/>
        <v>5</v>
      </c>
      <c r="U7270" t="str">
        <f t="shared" si="683"/>
        <v>May-2023</v>
      </c>
    </row>
    <row r="7271" spans="1:21" x14ac:dyDescent="0.3">
      <c r="A7271" t="s">
        <v>9282</v>
      </c>
      <c r="B7271" s="22">
        <v>45694</v>
      </c>
      <c r="C7271" s="22">
        <v>45701</v>
      </c>
      <c r="D7271" s="23" t="s">
        <v>78</v>
      </c>
      <c r="E7271" s="23" t="s">
        <v>1422</v>
      </c>
      <c r="F7271" s="23" t="s">
        <v>52</v>
      </c>
      <c r="G7271" s="23" t="s">
        <v>81</v>
      </c>
      <c r="H7271" s="23" t="s">
        <v>186</v>
      </c>
      <c r="I7271" s="23" t="s">
        <v>83</v>
      </c>
      <c r="J7271" s="23" t="s">
        <v>379</v>
      </c>
      <c r="K7271" s="23" t="s">
        <v>716</v>
      </c>
      <c r="L7271" s="24">
        <v>17675.07</v>
      </c>
      <c r="M7271">
        <v>3</v>
      </c>
      <c r="N7271" s="25">
        <v>0.1</v>
      </c>
      <c r="O7271" s="24">
        <v>6282.37</v>
      </c>
      <c r="P7271" s="26">
        <f t="shared" si="678"/>
        <v>0.3554367818628158</v>
      </c>
      <c r="Q7271" t="str">
        <f t="shared" si="679"/>
        <v>High</v>
      </c>
      <c r="R7271" t="str">
        <f t="shared" si="680"/>
        <v>Low</v>
      </c>
      <c r="S7271" s="23">
        <f t="shared" si="681"/>
        <v>2025</v>
      </c>
      <c r="T7271" s="23">
        <f t="shared" si="682"/>
        <v>2</v>
      </c>
      <c r="U7271" t="str">
        <f t="shared" si="683"/>
        <v>Feb-2025</v>
      </c>
    </row>
    <row r="7272" spans="1:21" x14ac:dyDescent="0.3">
      <c r="A7272" t="s">
        <v>9283</v>
      </c>
      <c r="B7272" s="22">
        <v>45936</v>
      </c>
      <c r="C7272" s="22">
        <v>45941</v>
      </c>
      <c r="D7272" s="23" t="s">
        <v>61</v>
      </c>
      <c r="E7272" s="23" t="s">
        <v>2025</v>
      </c>
      <c r="F7272" s="23" t="s">
        <v>52</v>
      </c>
      <c r="G7272" s="23" t="s">
        <v>63</v>
      </c>
      <c r="H7272" s="23" t="s">
        <v>172</v>
      </c>
      <c r="I7272" s="23" t="s">
        <v>118</v>
      </c>
      <c r="J7272" s="23" t="s">
        <v>119</v>
      </c>
      <c r="K7272" s="23" t="s">
        <v>120</v>
      </c>
      <c r="L7272" s="24">
        <v>44592.3</v>
      </c>
      <c r="M7272">
        <v>5</v>
      </c>
      <c r="N7272" s="25">
        <v>0.2</v>
      </c>
      <c r="O7272" s="24">
        <v>13774.24</v>
      </c>
      <c r="P7272" s="26">
        <f t="shared" si="678"/>
        <v>0.30889279090784727</v>
      </c>
      <c r="Q7272" t="str">
        <f t="shared" si="679"/>
        <v>High</v>
      </c>
      <c r="R7272" t="str">
        <f t="shared" si="680"/>
        <v>Medium</v>
      </c>
      <c r="S7272" s="23">
        <f t="shared" si="681"/>
        <v>2025</v>
      </c>
      <c r="T7272" s="23">
        <f t="shared" si="682"/>
        <v>10</v>
      </c>
      <c r="U7272" t="str">
        <f t="shared" si="683"/>
        <v>Oct-2025</v>
      </c>
    </row>
    <row r="7273" spans="1:21" x14ac:dyDescent="0.3">
      <c r="A7273" t="s">
        <v>9284</v>
      </c>
      <c r="B7273" s="22">
        <v>45807</v>
      </c>
      <c r="C7273" s="22">
        <v>45814</v>
      </c>
      <c r="D7273" s="23" t="s">
        <v>78</v>
      </c>
      <c r="E7273" s="23" t="s">
        <v>1591</v>
      </c>
      <c r="F7273" s="23" t="s">
        <v>52</v>
      </c>
      <c r="G7273" s="23" t="s">
        <v>81</v>
      </c>
      <c r="H7273" s="23" t="s">
        <v>284</v>
      </c>
      <c r="I7273" s="23" t="s">
        <v>83</v>
      </c>
      <c r="J7273" s="23" t="s">
        <v>449</v>
      </c>
      <c r="K7273" s="23" t="s">
        <v>681</v>
      </c>
      <c r="L7273" s="24">
        <v>28060.14</v>
      </c>
      <c r="M7273">
        <v>6</v>
      </c>
      <c r="N7273" s="25">
        <v>0.05</v>
      </c>
      <c r="O7273" s="24">
        <v>6888.61</v>
      </c>
      <c r="P7273" s="26">
        <f t="shared" si="678"/>
        <v>0.24549449860193143</v>
      </c>
      <c r="Q7273" t="str">
        <f t="shared" si="679"/>
        <v>Medium</v>
      </c>
      <c r="R7273" t="str">
        <f t="shared" si="680"/>
        <v>Low</v>
      </c>
      <c r="S7273" s="23">
        <f t="shared" si="681"/>
        <v>2025</v>
      </c>
      <c r="T7273" s="23">
        <f t="shared" si="682"/>
        <v>5</v>
      </c>
      <c r="U7273" t="str">
        <f t="shared" si="683"/>
        <v>May-2025</v>
      </c>
    </row>
    <row r="7274" spans="1:21" x14ac:dyDescent="0.3">
      <c r="A7274" t="s">
        <v>9285</v>
      </c>
      <c r="B7274" s="22">
        <v>44973</v>
      </c>
      <c r="C7274" s="22">
        <v>44978</v>
      </c>
      <c r="D7274" s="23" t="s">
        <v>78</v>
      </c>
      <c r="E7274" s="23" t="s">
        <v>1739</v>
      </c>
      <c r="F7274" s="23" t="s">
        <v>71</v>
      </c>
      <c r="G7274" s="23" t="s">
        <v>179</v>
      </c>
      <c r="H7274" s="23" t="s">
        <v>236</v>
      </c>
      <c r="I7274" s="23" t="s">
        <v>55</v>
      </c>
      <c r="J7274" s="23" t="s">
        <v>65</v>
      </c>
      <c r="K7274" s="23" t="s">
        <v>325</v>
      </c>
      <c r="L7274" s="24">
        <v>63784.3</v>
      </c>
      <c r="M7274">
        <v>5</v>
      </c>
      <c r="N7274" s="25">
        <v>0</v>
      </c>
      <c r="O7274" s="24">
        <v>13380.14</v>
      </c>
      <c r="P7274" s="26">
        <f t="shared" si="678"/>
        <v>0.2097716836274757</v>
      </c>
      <c r="Q7274" t="str">
        <f t="shared" si="679"/>
        <v>Medium</v>
      </c>
      <c r="R7274" t="str">
        <f t="shared" si="680"/>
        <v>None</v>
      </c>
      <c r="S7274" s="23">
        <f t="shared" si="681"/>
        <v>2023</v>
      </c>
      <c r="T7274" s="23">
        <f t="shared" si="682"/>
        <v>2</v>
      </c>
      <c r="U7274" t="str">
        <f t="shared" si="683"/>
        <v>Feb-2023</v>
      </c>
    </row>
    <row r="7275" spans="1:21" x14ac:dyDescent="0.3">
      <c r="A7275" t="s">
        <v>9286</v>
      </c>
      <c r="B7275" s="22">
        <v>45578</v>
      </c>
      <c r="C7275" s="22">
        <v>45581</v>
      </c>
      <c r="D7275" s="23" t="s">
        <v>50</v>
      </c>
      <c r="E7275" s="23" t="s">
        <v>2245</v>
      </c>
      <c r="F7275" s="23" t="s">
        <v>71</v>
      </c>
      <c r="G7275" s="23" t="s">
        <v>72</v>
      </c>
      <c r="H7275" s="23" t="s">
        <v>73</v>
      </c>
      <c r="I7275" s="23" t="s">
        <v>118</v>
      </c>
      <c r="J7275" s="23" t="s">
        <v>303</v>
      </c>
      <c r="K7275" s="23" t="s">
        <v>491</v>
      </c>
      <c r="L7275" s="24">
        <v>7686.63</v>
      </c>
      <c r="M7275">
        <v>7</v>
      </c>
      <c r="N7275" s="25">
        <v>0.25</v>
      </c>
      <c r="O7275" s="24">
        <v>936.83</v>
      </c>
      <c r="P7275" s="26">
        <f t="shared" si="678"/>
        <v>0.12187785804702451</v>
      </c>
      <c r="Q7275" t="str">
        <f t="shared" si="679"/>
        <v>Low</v>
      </c>
      <c r="R7275" t="str">
        <f t="shared" si="680"/>
        <v>High</v>
      </c>
      <c r="S7275" s="23">
        <f t="shared" si="681"/>
        <v>2024</v>
      </c>
      <c r="T7275" s="23">
        <f t="shared" si="682"/>
        <v>10</v>
      </c>
      <c r="U7275" t="str">
        <f t="shared" si="683"/>
        <v>Oct-2024</v>
      </c>
    </row>
    <row r="7276" spans="1:21" x14ac:dyDescent="0.3">
      <c r="A7276" t="s">
        <v>9287</v>
      </c>
      <c r="B7276" s="22">
        <v>44686</v>
      </c>
      <c r="C7276" s="22">
        <v>44690</v>
      </c>
      <c r="D7276" s="23" t="s">
        <v>102</v>
      </c>
      <c r="E7276" s="23" t="s">
        <v>3466</v>
      </c>
      <c r="F7276" s="23" t="s">
        <v>52</v>
      </c>
      <c r="G7276" s="23" t="s">
        <v>81</v>
      </c>
      <c r="H7276" s="23" t="s">
        <v>186</v>
      </c>
      <c r="I7276" s="23" t="s">
        <v>96</v>
      </c>
      <c r="J7276" s="23" t="s">
        <v>97</v>
      </c>
      <c r="K7276" s="23" t="s">
        <v>181</v>
      </c>
      <c r="L7276" s="24">
        <v>96437.88</v>
      </c>
      <c r="M7276">
        <v>7</v>
      </c>
      <c r="N7276" s="25">
        <v>0.05</v>
      </c>
      <c r="O7276" s="24">
        <v>34524.160000000003</v>
      </c>
      <c r="P7276" s="26">
        <f t="shared" si="678"/>
        <v>0.35799376759422752</v>
      </c>
      <c r="Q7276" t="str">
        <f t="shared" si="679"/>
        <v>High</v>
      </c>
      <c r="R7276" t="str">
        <f t="shared" si="680"/>
        <v>Low</v>
      </c>
      <c r="S7276" s="23">
        <f t="shared" si="681"/>
        <v>2022</v>
      </c>
      <c r="T7276" s="23">
        <f t="shared" si="682"/>
        <v>5</v>
      </c>
      <c r="U7276" t="str">
        <f t="shared" si="683"/>
        <v>May-2022</v>
      </c>
    </row>
    <row r="7277" spans="1:21" x14ac:dyDescent="0.3">
      <c r="A7277" t="s">
        <v>9288</v>
      </c>
      <c r="B7277" s="22">
        <v>45341</v>
      </c>
      <c r="C7277" s="22">
        <v>45342</v>
      </c>
      <c r="D7277" s="23" t="s">
        <v>61</v>
      </c>
      <c r="E7277" s="23" t="s">
        <v>355</v>
      </c>
      <c r="F7277" s="23" t="s">
        <v>71</v>
      </c>
      <c r="G7277" s="23" t="s">
        <v>72</v>
      </c>
      <c r="H7277" s="23" t="s">
        <v>117</v>
      </c>
      <c r="I7277" s="23" t="s">
        <v>83</v>
      </c>
      <c r="J7277" s="23" t="s">
        <v>156</v>
      </c>
      <c r="K7277" s="23" t="s">
        <v>285</v>
      </c>
      <c r="L7277" s="24">
        <v>62290.62</v>
      </c>
      <c r="M7277">
        <v>9</v>
      </c>
      <c r="N7277" s="25">
        <v>0.25</v>
      </c>
      <c r="O7277" s="24">
        <v>10622.84</v>
      </c>
      <c r="P7277" s="26">
        <f t="shared" si="678"/>
        <v>0.17053675176134062</v>
      </c>
      <c r="Q7277" t="str">
        <f t="shared" si="679"/>
        <v>Low</v>
      </c>
      <c r="R7277" t="str">
        <f t="shared" si="680"/>
        <v>High</v>
      </c>
      <c r="S7277" s="23">
        <f t="shared" si="681"/>
        <v>2024</v>
      </c>
      <c r="T7277" s="23">
        <f t="shared" si="682"/>
        <v>2</v>
      </c>
      <c r="U7277" t="str">
        <f t="shared" si="683"/>
        <v>Feb-2024</v>
      </c>
    </row>
    <row r="7278" spans="1:21" x14ac:dyDescent="0.3">
      <c r="A7278" t="s">
        <v>9289</v>
      </c>
      <c r="B7278" s="22">
        <v>45272</v>
      </c>
      <c r="C7278" s="22">
        <v>45276</v>
      </c>
      <c r="D7278" s="23" t="s">
        <v>50</v>
      </c>
      <c r="E7278" s="23" t="s">
        <v>171</v>
      </c>
      <c r="F7278" s="23" t="s">
        <v>71</v>
      </c>
      <c r="G7278" s="23" t="s">
        <v>81</v>
      </c>
      <c r="H7278" s="23" t="s">
        <v>82</v>
      </c>
      <c r="I7278" s="23" t="s">
        <v>96</v>
      </c>
      <c r="J7278" s="23" t="s">
        <v>111</v>
      </c>
      <c r="K7278" s="23" t="s">
        <v>112</v>
      </c>
      <c r="L7278" s="24">
        <v>8406.7999999999993</v>
      </c>
      <c r="M7278">
        <v>5</v>
      </c>
      <c r="N7278" s="25">
        <v>0.15</v>
      </c>
      <c r="O7278" s="24">
        <v>1401.59</v>
      </c>
      <c r="P7278" s="26">
        <f t="shared" si="678"/>
        <v>0.16672098777180377</v>
      </c>
      <c r="Q7278" t="str">
        <f t="shared" si="679"/>
        <v>Low</v>
      </c>
      <c r="R7278" t="str">
        <f t="shared" si="680"/>
        <v>Medium</v>
      </c>
      <c r="S7278" s="23">
        <f t="shared" si="681"/>
        <v>2023</v>
      </c>
      <c r="T7278" s="23">
        <f t="shared" si="682"/>
        <v>12</v>
      </c>
      <c r="U7278" t="str">
        <f t="shared" si="683"/>
        <v>Dec-2023</v>
      </c>
    </row>
    <row r="7279" spans="1:21" x14ac:dyDescent="0.3">
      <c r="A7279" t="s">
        <v>9290</v>
      </c>
      <c r="B7279" s="22">
        <v>45429</v>
      </c>
      <c r="C7279" s="22">
        <v>45436</v>
      </c>
      <c r="D7279" s="23" t="s">
        <v>50</v>
      </c>
      <c r="E7279" s="23" t="s">
        <v>2153</v>
      </c>
      <c r="F7279" s="23" t="s">
        <v>71</v>
      </c>
      <c r="G7279" s="23" t="s">
        <v>53</v>
      </c>
      <c r="H7279" s="23" t="s">
        <v>54</v>
      </c>
      <c r="I7279" s="23" t="s">
        <v>118</v>
      </c>
      <c r="J7279" s="23" t="s">
        <v>119</v>
      </c>
      <c r="K7279" s="23" t="s">
        <v>120</v>
      </c>
      <c r="L7279" s="24">
        <v>1866.9</v>
      </c>
      <c r="M7279">
        <v>2</v>
      </c>
      <c r="N7279" s="25">
        <v>0.15</v>
      </c>
      <c r="O7279" s="24">
        <v>490.08</v>
      </c>
      <c r="P7279" s="26">
        <f t="shared" si="678"/>
        <v>0.26251004338743367</v>
      </c>
      <c r="Q7279" t="str">
        <f t="shared" si="679"/>
        <v>Medium</v>
      </c>
      <c r="R7279" t="str">
        <f t="shared" si="680"/>
        <v>Medium</v>
      </c>
      <c r="S7279" s="23">
        <f t="shared" si="681"/>
        <v>2024</v>
      </c>
      <c r="T7279" s="23">
        <f t="shared" si="682"/>
        <v>5</v>
      </c>
      <c r="U7279" t="str">
        <f t="shared" si="683"/>
        <v>May-2024</v>
      </c>
    </row>
    <row r="7280" spans="1:21" x14ac:dyDescent="0.3">
      <c r="A7280" t="s">
        <v>9291</v>
      </c>
      <c r="B7280" s="22">
        <v>45308</v>
      </c>
      <c r="C7280" s="22">
        <v>45310</v>
      </c>
      <c r="D7280" s="23" t="s">
        <v>50</v>
      </c>
      <c r="E7280" s="23" t="s">
        <v>2065</v>
      </c>
      <c r="F7280" s="23" t="s">
        <v>52</v>
      </c>
      <c r="G7280" s="23" t="s">
        <v>81</v>
      </c>
      <c r="H7280" s="23" t="s">
        <v>186</v>
      </c>
      <c r="I7280" s="23" t="s">
        <v>55</v>
      </c>
      <c r="J7280" s="23" t="s">
        <v>173</v>
      </c>
      <c r="K7280" s="23" t="s">
        <v>203</v>
      </c>
      <c r="L7280" s="24">
        <v>35833.279999999999</v>
      </c>
      <c r="M7280">
        <v>7</v>
      </c>
      <c r="N7280" s="25">
        <v>0.05</v>
      </c>
      <c r="O7280" s="24">
        <v>9116.39</v>
      </c>
      <c r="P7280" s="26">
        <f t="shared" si="678"/>
        <v>0.2544112623795533</v>
      </c>
      <c r="Q7280" t="str">
        <f t="shared" si="679"/>
        <v>Medium</v>
      </c>
      <c r="R7280" t="str">
        <f t="shared" si="680"/>
        <v>Low</v>
      </c>
      <c r="S7280" s="23">
        <f t="shared" si="681"/>
        <v>2024</v>
      </c>
      <c r="T7280" s="23">
        <f t="shared" si="682"/>
        <v>1</v>
      </c>
      <c r="U7280" t="str">
        <f t="shared" si="683"/>
        <v>Jan-2024</v>
      </c>
    </row>
    <row r="7281" spans="1:21" x14ac:dyDescent="0.3">
      <c r="A7281" t="s">
        <v>9292</v>
      </c>
      <c r="B7281" s="22">
        <v>44847</v>
      </c>
      <c r="C7281" s="22">
        <v>44851</v>
      </c>
      <c r="D7281" s="23" t="s">
        <v>102</v>
      </c>
      <c r="E7281" s="23" t="s">
        <v>1707</v>
      </c>
      <c r="F7281" s="23" t="s">
        <v>52</v>
      </c>
      <c r="G7281" s="23" t="s">
        <v>179</v>
      </c>
      <c r="H7281" s="23" t="s">
        <v>236</v>
      </c>
      <c r="I7281" s="23" t="s">
        <v>118</v>
      </c>
      <c r="J7281" s="23" t="s">
        <v>230</v>
      </c>
      <c r="K7281" s="23" t="s">
        <v>351</v>
      </c>
      <c r="L7281" s="24">
        <v>21953.06</v>
      </c>
      <c r="M7281">
        <v>2</v>
      </c>
      <c r="N7281" s="25">
        <v>0.25</v>
      </c>
      <c r="O7281" s="24">
        <v>3579.47</v>
      </c>
      <c r="P7281" s="26">
        <f t="shared" si="678"/>
        <v>0.16305107351776926</v>
      </c>
      <c r="Q7281" t="str">
        <f t="shared" si="679"/>
        <v>Low</v>
      </c>
      <c r="R7281" t="str">
        <f t="shared" si="680"/>
        <v>High</v>
      </c>
      <c r="S7281" s="23">
        <f t="shared" si="681"/>
        <v>2022</v>
      </c>
      <c r="T7281" s="23">
        <f t="shared" si="682"/>
        <v>10</v>
      </c>
      <c r="U7281" t="str">
        <f t="shared" si="683"/>
        <v>Oct-2022</v>
      </c>
    </row>
    <row r="7282" spans="1:21" x14ac:dyDescent="0.3">
      <c r="A7282" t="s">
        <v>9293</v>
      </c>
      <c r="B7282" s="22">
        <v>45107</v>
      </c>
      <c r="C7282" s="22">
        <v>45110</v>
      </c>
      <c r="D7282" s="23" t="s">
        <v>78</v>
      </c>
      <c r="E7282" s="23" t="s">
        <v>429</v>
      </c>
      <c r="F7282" s="23" t="s">
        <v>71</v>
      </c>
      <c r="G7282" s="23" t="s">
        <v>81</v>
      </c>
      <c r="H7282" s="23" t="s">
        <v>284</v>
      </c>
      <c r="I7282" s="23" t="s">
        <v>118</v>
      </c>
      <c r="J7282" s="23" t="s">
        <v>119</v>
      </c>
      <c r="K7282" s="23" t="s">
        <v>197</v>
      </c>
      <c r="L7282" s="24">
        <v>48359.4</v>
      </c>
      <c r="M7282">
        <v>5</v>
      </c>
      <c r="N7282" s="25">
        <v>0.1</v>
      </c>
      <c r="O7282" s="24">
        <v>8181.5</v>
      </c>
      <c r="P7282" s="26">
        <f t="shared" si="678"/>
        <v>0.1691811726365505</v>
      </c>
      <c r="Q7282" t="str">
        <f t="shared" si="679"/>
        <v>Low</v>
      </c>
      <c r="R7282" t="str">
        <f t="shared" si="680"/>
        <v>Low</v>
      </c>
      <c r="S7282" s="23">
        <f t="shared" si="681"/>
        <v>2023</v>
      </c>
      <c r="T7282" s="23">
        <f t="shared" si="682"/>
        <v>6</v>
      </c>
      <c r="U7282" t="str">
        <f t="shared" si="683"/>
        <v>Jun-2023</v>
      </c>
    </row>
    <row r="7283" spans="1:21" x14ac:dyDescent="0.3">
      <c r="A7283" t="s">
        <v>9294</v>
      </c>
      <c r="B7283" s="22">
        <v>45141</v>
      </c>
      <c r="C7283" s="22">
        <v>45147</v>
      </c>
      <c r="D7283" s="23" t="s">
        <v>102</v>
      </c>
      <c r="E7283" s="23" t="s">
        <v>734</v>
      </c>
      <c r="F7283" s="23" t="s">
        <v>80</v>
      </c>
      <c r="G7283" s="23" t="s">
        <v>53</v>
      </c>
      <c r="H7283" s="23" t="s">
        <v>246</v>
      </c>
      <c r="I7283" s="23" t="s">
        <v>83</v>
      </c>
      <c r="J7283" s="23" t="s">
        <v>379</v>
      </c>
      <c r="K7283" s="23" t="s">
        <v>562</v>
      </c>
      <c r="L7283" s="24">
        <v>3353.91</v>
      </c>
      <c r="M7283">
        <v>3</v>
      </c>
      <c r="N7283" s="25">
        <v>0.15</v>
      </c>
      <c r="O7283" s="24">
        <v>616.14</v>
      </c>
      <c r="P7283" s="26">
        <f t="shared" si="678"/>
        <v>0.1837079706968881</v>
      </c>
      <c r="Q7283" t="str">
        <f t="shared" si="679"/>
        <v>Low</v>
      </c>
      <c r="R7283" t="str">
        <f t="shared" si="680"/>
        <v>Medium</v>
      </c>
      <c r="S7283" s="23">
        <f t="shared" si="681"/>
        <v>2023</v>
      </c>
      <c r="T7283" s="23">
        <f t="shared" si="682"/>
        <v>8</v>
      </c>
      <c r="U7283" t="str">
        <f t="shared" si="683"/>
        <v>Aug-2023</v>
      </c>
    </row>
    <row r="7284" spans="1:21" x14ac:dyDescent="0.3">
      <c r="A7284" t="s">
        <v>9295</v>
      </c>
      <c r="B7284" s="22">
        <v>44597</v>
      </c>
      <c r="C7284" s="22">
        <v>44604</v>
      </c>
      <c r="D7284" s="23" t="s">
        <v>78</v>
      </c>
      <c r="E7284" s="23" t="s">
        <v>190</v>
      </c>
      <c r="F7284" s="23" t="s">
        <v>80</v>
      </c>
      <c r="G7284" s="23" t="s">
        <v>63</v>
      </c>
      <c r="H7284" s="23" t="s">
        <v>202</v>
      </c>
      <c r="I7284" s="23" t="s">
        <v>55</v>
      </c>
      <c r="J7284" s="23" t="s">
        <v>173</v>
      </c>
      <c r="K7284" s="23" t="s">
        <v>174</v>
      </c>
      <c r="L7284" s="24">
        <v>106720.4</v>
      </c>
      <c r="M7284">
        <v>8</v>
      </c>
      <c r="N7284" s="25">
        <v>0</v>
      </c>
      <c r="O7284" s="24">
        <v>32546.58</v>
      </c>
      <c r="P7284" s="26">
        <f t="shared" si="678"/>
        <v>0.30497055858111477</v>
      </c>
      <c r="Q7284" t="str">
        <f t="shared" si="679"/>
        <v>High</v>
      </c>
      <c r="R7284" t="str">
        <f t="shared" si="680"/>
        <v>None</v>
      </c>
      <c r="S7284" s="23">
        <f t="shared" si="681"/>
        <v>2022</v>
      </c>
      <c r="T7284" s="23">
        <f t="shared" si="682"/>
        <v>2</v>
      </c>
      <c r="U7284" t="str">
        <f t="shared" si="683"/>
        <v>Feb-2022</v>
      </c>
    </row>
    <row r="7285" spans="1:21" x14ac:dyDescent="0.3">
      <c r="A7285" t="s">
        <v>9296</v>
      </c>
      <c r="B7285" s="22">
        <v>44967</v>
      </c>
      <c r="C7285" s="22">
        <v>44968</v>
      </c>
      <c r="D7285" s="23" t="s">
        <v>102</v>
      </c>
      <c r="E7285" s="23" t="s">
        <v>1131</v>
      </c>
      <c r="F7285" s="23" t="s">
        <v>80</v>
      </c>
      <c r="G7285" s="23" t="s">
        <v>179</v>
      </c>
      <c r="H7285" s="23" t="s">
        <v>180</v>
      </c>
      <c r="I7285" s="23" t="s">
        <v>83</v>
      </c>
      <c r="J7285" s="23" t="s">
        <v>449</v>
      </c>
      <c r="K7285" s="23" t="s">
        <v>775</v>
      </c>
      <c r="L7285" s="24">
        <v>62160.88</v>
      </c>
      <c r="M7285">
        <v>8</v>
      </c>
      <c r="N7285" s="25">
        <v>0.1</v>
      </c>
      <c r="O7285" s="24">
        <v>16455.62</v>
      </c>
      <c r="P7285" s="26">
        <f t="shared" si="678"/>
        <v>0.26472630374602163</v>
      </c>
      <c r="Q7285" t="str">
        <f t="shared" si="679"/>
        <v>Medium</v>
      </c>
      <c r="R7285" t="str">
        <f t="shared" si="680"/>
        <v>Low</v>
      </c>
      <c r="S7285" s="23">
        <f t="shared" si="681"/>
        <v>2023</v>
      </c>
      <c r="T7285" s="23">
        <f t="shared" si="682"/>
        <v>2</v>
      </c>
      <c r="U7285" t="str">
        <f t="shared" si="683"/>
        <v>Feb-2023</v>
      </c>
    </row>
    <row r="7286" spans="1:21" x14ac:dyDescent="0.3">
      <c r="A7286" t="s">
        <v>9297</v>
      </c>
      <c r="B7286" s="22">
        <v>45239</v>
      </c>
      <c r="C7286" s="22">
        <v>45243</v>
      </c>
      <c r="D7286" s="23" t="s">
        <v>61</v>
      </c>
      <c r="E7286" s="23" t="s">
        <v>1490</v>
      </c>
      <c r="F7286" s="23" t="s">
        <v>71</v>
      </c>
      <c r="G7286" s="23" t="s">
        <v>81</v>
      </c>
      <c r="H7286" s="23" t="s">
        <v>284</v>
      </c>
      <c r="I7286" s="23" t="s">
        <v>55</v>
      </c>
      <c r="J7286" s="23" t="s">
        <v>173</v>
      </c>
      <c r="K7286" s="23" t="s">
        <v>174</v>
      </c>
      <c r="L7286" s="24">
        <v>41456</v>
      </c>
      <c r="M7286">
        <v>4</v>
      </c>
      <c r="N7286" s="25">
        <v>0.1</v>
      </c>
      <c r="O7286" s="24">
        <v>13861.22</v>
      </c>
      <c r="P7286" s="26">
        <f t="shared" si="678"/>
        <v>0.33435980316480124</v>
      </c>
      <c r="Q7286" t="str">
        <f t="shared" si="679"/>
        <v>High</v>
      </c>
      <c r="R7286" t="str">
        <f t="shared" si="680"/>
        <v>Low</v>
      </c>
      <c r="S7286" s="23">
        <f t="shared" si="681"/>
        <v>2023</v>
      </c>
      <c r="T7286" s="23">
        <f t="shared" si="682"/>
        <v>11</v>
      </c>
      <c r="U7286" t="str">
        <f t="shared" si="683"/>
        <v>Nov-2023</v>
      </c>
    </row>
    <row r="7287" spans="1:21" x14ac:dyDescent="0.3">
      <c r="A7287" t="s">
        <v>9298</v>
      </c>
      <c r="B7287" s="22">
        <v>44871</v>
      </c>
      <c r="C7287" s="22">
        <v>44874</v>
      </c>
      <c r="D7287" s="23" t="s">
        <v>78</v>
      </c>
      <c r="E7287" s="23" t="s">
        <v>3230</v>
      </c>
      <c r="F7287" s="23" t="s">
        <v>52</v>
      </c>
      <c r="G7287" s="23" t="s">
        <v>81</v>
      </c>
      <c r="H7287" s="23" t="s">
        <v>284</v>
      </c>
      <c r="I7287" s="23" t="s">
        <v>83</v>
      </c>
      <c r="J7287" s="23" t="s">
        <v>84</v>
      </c>
      <c r="K7287" s="23" t="s">
        <v>257</v>
      </c>
      <c r="L7287" s="24">
        <v>23928.04</v>
      </c>
      <c r="M7287">
        <v>4</v>
      </c>
      <c r="N7287" s="25">
        <v>0</v>
      </c>
      <c r="O7287" s="24">
        <v>6179.64</v>
      </c>
      <c r="P7287" s="26">
        <f t="shared" si="678"/>
        <v>0.25825934761058572</v>
      </c>
      <c r="Q7287" t="str">
        <f t="shared" si="679"/>
        <v>Medium</v>
      </c>
      <c r="R7287" t="str">
        <f t="shared" si="680"/>
        <v>None</v>
      </c>
      <c r="S7287" s="23">
        <f t="shared" si="681"/>
        <v>2022</v>
      </c>
      <c r="T7287" s="23">
        <f t="shared" si="682"/>
        <v>11</v>
      </c>
      <c r="U7287" t="str">
        <f t="shared" si="683"/>
        <v>Nov-2022</v>
      </c>
    </row>
    <row r="7288" spans="1:21" x14ac:dyDescent="0.3">
      <c r="A7288" t="s">
        <v>9299</v>
      </c>
      <c r="B7288" s="22">
        <v>44679</v>
      </c>
      <c r="C7288" s="22">
        <v>44684</v>
      </c>
      <c r="D7288" s="23" t="s">
        <v>102</v>
      </c>
      <c r="E7288" s="23" t="s">
        <v>302</v>
      </c>
      <c r="F7288" s="23" t="s">
        <v>71</v>
      </c>
      <c r="G7288" s="23" t="s">
        <v>72</v>
      </c>
      <c r="H7288" s="23" t="s">
        <v>346</v>
      </c>
      <c r="I7288" s="23" t="s">
        <v>96</v>
      </c>
      <c r="J7288" s="23" t="s">
        <v>111</v>
      </c>
      <c r="K7288" s="23" t="s">
        <v>225</v>
      </c>
      <c r="L7288" s="24">
        <v>57241.8</v>
      </c>
      <c r="M7288">
        <v>5</v>
      </c>
      <c r="N7288" s="25">
        <v>0.15</v>
      </c>
      <c r="O7288" s="24">
        <v>9316.16</v>
      </c>
      <c r="P7288" s="26">
        <f t="shared" si="678"/>
        <v>0.16275099664930173</v>
      </c>
      <c r="Q7288" t="str">
        <f t="shared" si="679"/>
        <v>Low</v>
      </c>
      <c r="R7288" t="str">
        <f t="shared" si="680"/>
        <v>Medium</v>
      </c>
      <c r="S7288" s="23">
        <f t="shared" si="681"/>
        <v>2022</v>
      </c>
      <c r="T7288" s="23">
        <f t="shared" si="682"/>
        <v>4</v>
      </c>
      <c r="U7288" t="str">
        <f t="shared" si="683"/>
        <v>Apr-2022</v>
      </c>
    </row>
    <row r="7289" spans="1:21" x14ac:dyDescent="0.3">
      <c r="A7289" t="s">
        <v>9300</v>
      </c>
      <c r="B7289" s="22">
        <v>44858</v>
      </c>
      <c r="C7289" s="22">
        <v>44861</v>
      </c>
      <c r="D7289" s="23" t="s">
        <v>50</v>
      </c>
      <c r="E7289" s="23" t="s">
        <v>688</v>
      </c>
      <c r="F7289" s="23" t="s">
        <v>71</v>
      </c>
      <c r="G7289" s="23" t="s">
        <v>81</v>
      </c>
      <c r="H7289" s="23" t="s">
        <v>82</v>
      </c>
      <c r="I7289" s="23" t="s">
        <v>55</v>
      </c>
      <c r="J7289" s="23" t="s">
        <v>173</v>
      </c>
      <c r="K7289" s="23" t="s">
        <v>203</v>
      </c>
      <c r="L7289" s="24">
        <v>77020.44</v>
      </c>
      <c r="M7289">
        <v>7</v>
      </c>
      <c r="N7289" s="25">
        <v>0.05</v>
      </c>
      <c r="O7289" s="24">
        <v>14725.81</v>
      </c>
      <c r="P7289" s="26">
        <f t="shared" si="678"/>
        <v>0.19119353252201621</v>
      </c>
      <c r="Q7289" t="str">
        <f t="shared" si="679"/>
        <v>Low</v>
      </c>
      <c r="R7289" t="str">
        <f t="shared" si="680"/>
        <v>Low</v>
      </c>
      <c r="S7289" s="23">
        <f t="shared" si="681"/>
        <v>2022</v>
      </c>
      <c r="T7289" s="23">
        <f t="shared" si="682"/>
        <v>10</v>
      </c>
      <c r="U7289" t="str">
        <f t="shared" si="683"/>
        <v>Oct-2022</v>
      </c>
    </row>
    <row r="7290" spans="1:21" x14ac:dyDescent="0.3">
      <c r="A7290" t="s">
        <v>9301</v>
      </c>
      <c r="B7290" s="22">
        <v>45536</v>
      </c>
      <c r="C7290" s="22">
        <v>45540</v>
      </c>
      <c r="D7290" s="23" t="s">
        <v>78</v>
      </c>
      <c r="E7290" s="23" t="s">
        <v>1078</v>
      </c>
      <c r="F7290" s="23" t="s">
        <v>52</v>
      </c>
      <c r="G7290" s="23" t="s">
        <v>179</v>
      </c>
      <c r="H7290" s="23" t="s">
        <v>236</v>
      </c>
      <c r="I7290" s="23" t="s">
        <v>55</v>
      </c>
      <c r="J7290" s="23" t="s">
        <v>56</v>
      </c>
      <c r="K7290" s="23" t="s">
        <v>57</v>
      </c>
      <c r="L7290" s="24">
        <v>69834.52</v>
      </c>
      <c r="M7290">
        <v>7</v>
      </c>
      <c r="N7290" s="25">
        <v>0.25</v>
      </c>
      <c r="O7290" s="24">
        <v>18540.57</v>
      </c>
      <c r="P7290" s="26">
        <f t="shared" si="678"/>
        <v>0.26549291095578514</v>
      </c>
      <c r="Q7290" t="str">
        <f t="shared" si="679"/>
        <v>Medium</v>
      </c>
      <c r="R7290" t="str">
        <f t="shared" si="680"/>
        <v>High</v>
      </c>
      <c r="S7290" s="23">
        <f t="shared" si="681"/>
        <v>2024</v>
      </c>
      <c r="T7290" s="23">
        <f t="shared" si="682"/>
        <v>9</v>
      </c>
      <c r="U7290" t="str">
        <f t="shared" si="683"/>
        <v>Sep-2024</v>
      </c>
    </row>
    <row r="7291" spans="1:21" x14ac:dyDescent="0.3">
      <c r="A7291" t="s">
        <v>9302</v>
      </c>
      <c r="B7291" s="22">
        <v>45592</v>
      </c>
      <c r="C7291" s="22">
        <v>45594</v>
      </c>
      <c r="D7291" s="23" t="s">
        <v>102</v>
      </c>
      <c r="E7291" s="23" t="s">
        <v>1308</v>
      </c>
      <c r="F7291" s="23" t="s">
        <v>71</v>
      </c>
      <c r="G7291" s="23" t="s">
        <v>63</v>
      </c>
      <c r="H7291" s="23" t="s">
        <v>172</v>
      </c>
      <c r="I7291" s="23" t="s">
        <v>118</v>
      </c>
      <c r="J7291" s="23" t="s">
        <v>230</v>
      </c>
      <c r="K7291" s="23" t="s">
        <v>356</v>
      </c>
      <c r="L7291" s="24">
        <v>79787.839999999997</v>
      </c>
      <c r="M7291">
        <v>8</v>
      </c>
      <c r="N7291" s="25">
        <v>0.1</v>
      </c>
      <c r="O7291" s="24">
        <v>18429.84</v>
      </c>
      <c r="P7291" s="26">
        <f t="shared" si="678"/>
        <v>0.23098557374156264</v>
      </c>
      <c r="Q7291" t="str">
        <f t="shared" si="679"/>
        <v>Medium</v>
      </c>
      <c r="R7291" t="str">
        <f t="shared" si="680"/>
        <v>Low</v>
      </c>
      <c r="S7291" s="23">
        <f t="shared" si="681"/>
        <v>2024</v>
      </c>
      <c r="T7291" s="23">
        <f t="shared" si="682"/>
        <v>10</v>
      </c>
      <c r="U7291" t="str">
        <f t="shared" si="683"/>
        <v>Oct-2024</v>
      </c>
    </row>
    <row r="7292" spans="1:21" x14ac:dyDescent="0.3">
      <c r="A7292" t="s">
        <v>9303</v>
      </c>
      <c r="B7292" s="22">
        <v>45765</v>
      </c>
      <c r="C7292" s="22">
        <v>45771</v>
      </c>
      <c r="D7292" s="23" t="s">
        <v>50</v>
      </c>
      <c r="E7292" s="23" t="s">
        <v>566</v>
      </c>
      <c r="F7292" s="23" t="s">
        <v>80</v>
      </c>
      <c r="G7292" s="23" t="s">
        <v>81</v>
      </c>
      <c r="H7292" s="23" t="s">
        <v>186</v>
      </c>
      <c r="I7292" s="23" t="s">
        <v>83</v>
      </c>
      <c r="J7292" s="23" t="s">
        <v>449</v>
      </c>
      <c r="K7292" s="23" t="s">
        <v>450</v>
      </c>
      <c r="L7292" s="24">
        <v>41596.379999999997</v>
      </c>
      <c r="M7292">
        <v>3</v>
      </c>
      <c r="N7292" s="25">
        <v>0.05</v>
      </c>
      <c r="O7292" s="24">
        <v>10625.07</v>
      </c>
      <c r="P7292" s="26">
        <f t="shared" si="678"/>
        <v>0.25543256408370152</v>
      </c>
      <c r="Q7292" t="str">
        <f t="shared" si="679"/>
        <v>Medium</v>
      </c>
      <c r="R7292" t="str">
        <f t="shared" si="680"/>
        <v>Low</v>
      </c>
      <c r="S7292" s="23">
        <f t="shared" si="681"/>
        <v>2025</v>
      </c>
      <c r="T7292" s="23">
        <f t="shared" si="682"/>
        <v>4</v>
      </c>
      <c r="U7292" t="str">
        <f t="shared" si="683"/>
        <v>Apr-2025</v>
      </c>
    </row>
    <row r="7293" spans="1:21" x14ac:dyDescent="0.3">
      <c r="A7293" t="s">
        <v>9304</v>
      </c>
      <c r="B7293" s="22">
        <v>44866</v>
      </c>
      <c r="C7293" s="22">
        <v>44868</v>
      </c>
      <c r="D7293" s="23" t="s">
        <v>50</v>
      </c>
      <c r="E7293" s="23" t="s">
        <v>1199</v>
      </c>
      <c r="F7293" s="23" t="s">
        <v>80</v>
      </c>
      <c r="G7293" s="23" t="s">
        <v>81</v>
      </c>
      <c r="H7293" s="23" t="s">
        <v>95</v>
      </c>
      <c r="I7293" s="23" t="s">
        <v>96</v>
      </c>
      <c r="J7293" s="23" t="s">
        <v>166</v>
      </c>
      <c r="K7293" s="23" t="s">
        <v>167</v>
      </c>
      <c r="L7293" s="24">
        <v>69271.320000000007</v>
      </c>
      <c r="M7293">
        <v>6</v>
      </c>
      <c r="N7293" s="25">
        <v>0.15</v>
      </c>
      <c r="O7293" s="24">
        <v>22226.35</v>
      </c>
      <c r="P7293" s="26">
        <f t="shared" si="678"/>
        <v>0.3208593397671648</v>
      </c>
      <c r="Q7293" t="str">
        <f t="shared" si="679"/>
        <v>High</v>
      </c>
      <c r="R7293" t="str">
        <f t="shared" si="680"/>
        <v>Medium</v>
      </c>
      <c r="S7293" s="23">
        <f t="shared" si="681"/>
        <v>2022</v>
      </c>
      <c r="T7293" s="23">
        <f t="shared" si="682"/>
        <v>11</v>
      </c>
      <c r="U7293" t="str">
        <f t="shared" si="683"/>
        <v>Nov-2022</v>
      </c>
    </row>
    <row r="7294" spans="1:21" x14ac:dyDescent="0.3">
      <c r="A7294" t="s">
        <v>9305</v>
      </c>
      <c r="B7294" s="22">
        <v>44943</v>
      </c>
      <c r="C7294" s="22">
        <v>44944</v>
      </c>
      <c r="D7294" s="23" t="s">
        <v>102</v>
      </c>
      <c r="E7294" s="23" t="s">
        <v>472</v>
      </c>
      <c r="F7294" s="23" t="s">
        <v>52</v>
      </c>
      <c r="G7294" s="23" t="s">
        <v>72</v>
      </c>
      <c r="H7294" s="23" t="s">
        <v>73</v>
      </c>
      <c r="I7294" s="23" t="s">
        <v>118</v>
      </c>
      <c r="J7294" s="23" t="s">
        <v>119</v>
      </c>
      <c r="K7294" s="23" t="s">
        <v>197</v>
      </c>
      <c r="L7294" s="24">
        <v>4057.68</v>
      </c>
      <c r="M7294">
        <v>1</v>
      </c>
      <c r="N7294" s="25">
        <v>0.25</v>
      </c>
      <c r="O7294" s="24">
        <v>460.07</v>
      </c>
      <c r="P7294" s="26">
        <f t="shared" si="678"/>
        <v>0.11338252400386428</v>
      </c>
      <c r="Q7294" t="str">
        <f t="shared" si="679"/>
        <v>Low</v>
      </c>
      <c r="R7294" t="str">
        <f t="shared" si="680"/>
        <v>High</v>
      </c>
      <c r="S7294" s="23">
        <f t="shared" si="681"/>
        <v>2023</v>
      </c>
      <c r="T7294" s="23">
        <f t="shared" si="682"/>
        <v>1</v>
      </c>
      <c r="U7294" t="str">
        <f t="shared" si="683"/>
        <v>Jan-2023</v>
      </c>
    </row>
    <row r="7295" spans="1:21" x14ac:dyDescent="0.3">
      <c r="A7295" t="s">
        <v>9306</v>
      </c>
      <c r="B7295" s="22">
        <v>45467</v>
      </c>
      <c r="C7295" s="22">
        <v>45471</v>
      </c>
      <c r="D7295" s="23" t="s">
        <v>78</v>
      </c>
      <c r="E7295" s="23" t="s">
        <v>94</v>
      </c>
      <c r="F7295" s="23" t="s">
        <v>71</v>
      </c>
      <c r="G7295" s="23" t="s">
        <v>63</v>
      </c>
      <c r="H7295" s="23" t="s">
        <v>213</v>
      </c>
      <c r="I7295" s="23" t="s">
        <v>118</v>
      </c>
      <c r="J7295" s="23" t="s">
        <v>119</v>
      </c>
      <c r="K7295" s="23" t="s">
        <v>120</v>
      </c>
      <c r="L7295" s="24">
        <v>23154.560000000001</v>
      </c>
      <c r="M7295">
        <v>4</v>
      </c>
      <c r="N7295" s="25">
        <v>0.1</v>
      </c>
      <c r="O7295" s="24">
        <v>3353.6</v>
      </c>
      <c r="P7295" s="26">
        <f t="shared" si="678"/>
        <v>0.14483540175239779</v>
      </c>
      <c r="Q7295" t="str">
        <f t="shared" si="679"/>
        <v>Low</v>
      </c>
      <c r="R7295" t="str">
        <f t="shared" si="680"/>
        <v>Low</v>
      </c>
      <c r="S7295" s="23">
        <f t="shared" si="681"/>
        <v>2024</v>
      </c>
      <c r="T7295" s="23">
        <f t="shared" si="682"/>
        <v>6</v>
      </c>
      <c r="U7295" t="str">
        <f t="shared" si="683"/>
        <v>Jun-2024</v>
      </c>
    </row>
    <row r="7296" spans="1:21" x14ac:dyDescent="0.3">
      <c r="A7296" t="s">
        <v>9307</v>
      </c>
      <c r="B7296" s="22">
        <v>45188</v>
      </c>
      <c r="C7296" s="22">
        <v>45193</v>
      </c>
      <c r="D7296" s="23" t="s">
        <v>61</v>
      </c>
      <c r="E7296" s="23" t="s">
        <v>2047</v>
      </c>
      <c r="F7296" s="23" t="s">
        <v>52</v>
      </c>
      <c r="G7296" s="23" t="s">
        <v>179</v>
      </c>
      <c r="H7296" s="23" t="s">
        <v>180</v>
      </c>
      <c r="I7296" s="23" t="s">
        <v>96</v>
      </c>
      <c r="J7296" s="23" t="s">
        <v>166</v>
      </c>
      <c r="K7296" s="23" t="s">
        <v>337</v>
      </c>
      <c r="L7296" s="24">
        <v>21121.16</v>
      </c>
      <c r="M7296">
        <v>2</v>
      </c>
      <c r="N7296" s="25">
        <v>0.25</v>
      </c>
      <c r="O7296" s="24">
        <v>2804.89</v>
      </c>
      <c r="P7296" s="26">
        <f t="shared" si="678"/>
        <v>0.13279999772739753</v>
      </c>
      <c r="Q7296" t="str">
        <f t="shared" si="679"/>
        <v>Low</v>
      </c>
      <c r="R7296" t="str">
        <f t="shared" si="680"/>
        <v>High</v>
      </c>
      <c r="S7296" s="23">
        <f t="shared" si="681"/>
        <v>2023</v>
      </c>
      <c r="T7296" s="23">
        <f t="shared" si="682"/>
        <v>9</v>
      </c>
      <c r="U7296" t="str">
        <f t="shared" si="683"/>
        <v>Sep-2023</v>
      </c>
    </row>
    <row r="7297" spans="1:21" x14ac:dyDescent="0.3">
      <c r="A7297" t="s">
        <v>9308</v>
      </c>
      <c r="B7297" s="22">
        <v>45457</v>
      </c>
      <c r="C7297" s="22">
        <v>45459</v>
      </c>
      <c r="D7297" s="23" t="s">
        <v>61</v>
      </c>
      <c r="E7297" s="23" t="s">
        <v>592</v>
      </c>
      <c r="F7297" s="23" t="s">
        <v>52</v>
      </c>
      <c r="G7297" s="23" t="s">
        <v>179</v>
      </c>
      <c r="H7297" s="23" t="s">
        <v>180</v>
      </c>
      <c r="I7297" s="23" t="s">
        <v>83</v>
      </c>
      <c r="J7297" s="23" t="s">
        <v>156</v>
      </c>
      <c r="K7297" s="23" t="s">
        <v>285</v>
      </c>
      <c r="L7297" s="24">
        <v>75161.7</v>
      </c>
      <c r="M7297">
        <v>9</v>
      </c>
      <c r="N7297" s="25">
        <v>0.1</v>
      </c>
      <c r="O7297" s="24">
        <v>18018.48</v>
      </c>
      <c r="P7297" s="26">
        <f t="shared" si="678"/>
        <v>0.23972954310506547</v>
      </c>
      <c r="Q7297" t="str">
        <f t="shared" si="679"/>
        <v>Medium</v>
      </c>
      <c r="R7297" t="str">
        <f t="shared" si="680"/>
        <v>Low</v>
      </c>
      <c r="S7297" s="23">
        <f t="shared" si="681"/>
        <v>2024</v>
      </c>
      <c r="T7297" s="23">
        <f t="shared" si="682"/>
        <v>6</v>
      </c>
      <c r="U7297" t="str">
        <f t="shared" si="683"/>
        <v>Jun-2024</v>
      </c>
    </row>
    <row r="7298" spans="1:21" x14ac:dyDescent="0.3">
      <c r="A7298" t="s">
        <v>9309</v>
      </c>
      <c r="B7298" s="22">
        <v>45779</v>
      </c>
      <c r="C7298" s="22">
        <v>45786</v>
      </c>
      <c r="D7298" s="23" t="s">
        <v>78</v>
      </c>
      <c r="E7298" s="23" t="s">
        <v>190</v>
      </c>
      <c r="F7298" s="23" t="s">
        <v>71</v>
      </c>
      <c r="G7298" s="23" t="s">
        <v>81</v>
      </c>
      <c r="H7298" s="23" t="s">
        <v>82</v>
      </c>
      <c r="I7298" s="23" t="s">
        <v>83</v>
      </c>
      <c r="J7298" s="23" t="s">
        <v>449</v>
      </c>
      <c r="K7298" s="23" t="s">
        <v>450</v>
      </c>
      <c r="L7298" s="24">
        <v>21767.42</v>
      </c>
      <c r="M7298">
        <v>2</v>
      </c>
      <c r="N7298" s="25">
        <v>0.15</v>
      </c>
      <c r="O7298" s="24">
        <v>5170</v>
      </c>
      <c r="P7298" s="26">
        <f t="shared" si="678"/>
        <v>0.23751092228661</v>
      </c>
      <c r="Q7298" t="str">
        <f t="shared" si="679"/>
        <v>Medium</v>
      </c>
      <c r="R7298" t="str">
        <f t="shared" si="680"/>
        <v>Medium</v>
      </c>
      <c r="S7298" s="23">
        <f t="shared" si="681"/>
        <v>2025</v>
      </c>
      <c r="T7298" s="23">
        <f t="shared" si="682"/>
        <v>5</v>
      </c>
      <c r="U7298" t="str">
        <f t="shared" si="683"/>
        <v>May-2025</v>
      </c>
    </row>
    <row r="7299" spans="1:21" x14ac:dyDescent="0.3">
      <c r="A7299" t="s">
        <v>9310</v>
      </c>
      <c r="B7299" s="22">
        <v>45682</v>
      </c>
      <c r="C7299" s="22">
        <v>45684</v>
      </c>
      <c r="D7299" s="23" t="s">
        <v>61</v>
      </c>
      <c r="E7299" s="23" t="s">
        <v>1192</v>
      </c>
      <c r="F7299" s="23" t="s">
        <v>52</v>
      </c>
      <c r="G7299" s="23" t="s">
        <v>53</v>
      </c>
      <c r="H7299" s="23" t="s">
        <v>90</v>
      </c>
      <c r="I7299" s="23" t="s">
        <v>83</v>
      </c>
      <c r="J7299" s="23" t="s">
        <v>156</v>
      </c>
      <c r="K7299" s="23" t="s">
        <v>285</v>
      </c>
      <c r="L7299" s="24">
        <v>53605.56</v>
      </c>
      <c r="M7299">
        <v>6</v>
      </c>
      <c r="N7299" s="25">
        <v>0.05</v>
      </c>
      <c r="O7299" s="24">
        <v>15903.14</v>
      </c>
      <c r="P7299" s="26">
        <f t="shared" si="678"/>
        <v>0.29666959919829211</v>
      </c>
      <c r="Q7299" t="str">
        <f t="shared" si="679"/>
        <v>Medium</v>
      </c>
      <c r="R7299" t="str">
        <f t="shared" si="680"/>
        <v>Low</v>
      </c>
      <c r="S7299" s="23">
        <f t="shared" si="681"/>
        <v>2025</v>
      </c>
      <c r="T7299" s="23">
        <f t="shared" si="682"/>
        <v>1</v>
      </c>
      <c r="U7299" t="str">
        <f t="shared" si="683"/>
        <v>Jan-2025</v>
      </c>
    </row>
    <row r="7300" spans="1:21" x14ac:dyDescent="0.3">
      <c r="A7300" t="s">
        <v>9311</v>
      </c>
      <c r="B7300" s="22">
        <v>45925</v>
      </c>
      <c r="C7300" s="22">
        <v>45930</v>
      </c>
      <c r="D7300" s="23" t="s">
        <v>78</v>
      </c>
      <c r="E7300" s="23" t="s">
        <v>345</v>
      </c>
      <c r="F7300" s="23" t="s">
        <v>80</v>
      </c>
      <c r="G7300" s="23" t="s">
        <v>81</v>
      </c>
      <c r="H7300" s="23" t="s">
        <v>186</v>
      </c>
      <c r="I7300" s="23" t="s">
        <v>96</v>
      </c>
      <c r="J7300" s="23" t="s">
        <v>97</v>
      </c>
      <c r="K7300" s="23" t="s">
        <v>98</v>
      </c>
      <c r="L7300" s="24">
        <v>49972.5</v>
      </c>
      <c r="M7300">
        <v>5</v>
      </c>
      <c r="N7300" s="25">
        <v>0.05</v>
      </c>
      <c r="O7300" s="24">
        <v>11026.43</v>
      </c>
      <c r="P7300" s="26">
        <f t="shared" ref="P7300:P7363" si="684">IFERROR(O7300/L7300,0)</f>
        <v>0.22064995747661215</v>
      </c>
      <c r="Q7300" t="str">
        <f t="shared" ref="Q7300:Q7363" si="685">IF(P7300&gt;=0.3,"High",IF(P7300&gt;=0.2,"Medium","Low"))</f>
        <v>Medium</v>
      </c>
      <c r="R7300" t="str">
        <f t="shared" ref="R7300:R7363" si="686">IF(N7300=0,"None",IF(N7300&lt;=0.1,"Low",IF(N7300&lt;=0.2,"Medium","High")))</f>
        <v>Low</v>
      </c>
      <c r="S7300" s="23">
        <f t="shared" ref="S7300:S7363" si="687">YEAR(B7300)</f>
        <v>2025</v>
      </c>
      <c r="T7300" s="23">
        <f t="shared" ref="T7300:T7363" si="688">MONTH(B7300)</f>
        <v>9</v>
      </c>
      <c r="U7300" t="str">
        <f t="shared" ref="U7300:U7363" si="689">TEXT(B7300,"mmm-yyyy")</f>
        <v>Sep-2025</v>
      </c>
    </row>
    <row r="7301" spans="1:21" x14ac:dyDescent="0.3">
      <c r="A7301" t="s">
        <v>9312</v>
      </c>
      <c r="B7301" s="22">
        <v>45703</v>
      </c>
      <c r="C7301" s="22">
        <v>45706</v>
      </c>
      <c r="D7301" s="23" t="s">
        <v>61</v>
      </c>
      <c r="E7301" s="23" t="s">
        <v>312</v>
      </c>
      <c r="F7301" s="23" t="s">
        <v>80</v>
      </c>
      <c r="G7301" s="23" t="s">
        <v>63</v>
      </c>
      <c r="H7301" s="23" t="s">
        <v>202</v>
      </c>
      <c r="I7301" s="23" t="s">
        <v>118</v>
      </c>
      <c r="J7301" s="23" t="s">
        <v>119</v>
      </c>
      <c r="K7301" s="23" t="s">
        <v>120</v>
      </c>
      <c r="L7301" s="24">
        <v>77252.2</v>
      </c>
      <c r="M7301">
        <v>10</v>
      </c>
      <c r="N7301" s="25">
        <v>0.15</v>
      </c>
      <c r="O7301" s="24">
        <v>22317.21</v>
      </c>
      <c r="P7301" s="26">
        <f t="shared" si="684"/>
        <v>0.28888769510771212</v>
      </c>
      <c r="Q7301" t="str">
        <f t="shared" si="685"/>
        <v>Medium</v>
      </c>
      <c r="R7301" t="str">
        <f t="shared" si="686"/>
        <v>Medium</v>
      </c>
      <c r="S7301" s="23">
        <f t="shared" si="687"/>
        <v>2025</v>
      </c>
      <c r="T7301" s="23">
        <f t="shared" si="688"/>
        <v>2</v>
      </c>
      <c r="U7301" t="str">
        <f t="shared" si="689"/>
        <v>Feb-2025</v>
      </c>
    </row>
    <row r="7302" spans="1:21" x14ac:dyDescent="0.3">
      <c r="A7302" t="s">
        <v>9313</v>
      </c>
      <c r="B7302" s="22">
        <v>45506</v>
      </c>
      <c r="C7302" s="22">
        <v>45511</v>
      </c>
      <c r="D7302" s="23" t="s">
        <v>78</v>
      </c>
      <c r="E7302" s="23" t="s">
        <v>341</v>
      </c>
      <c r="F7302" s="23" t="s">
        <v>80</v>
      </c>
      <c r="G7302" s="23" t="s">
        <v>72</v>
      </c>
      <c r="H7302" s="23" t="s">
        <v>73</v>
      </c>
      <c r="I7302" s="23" t="s">
        <v>96</v>
      </c>
      <c r="J7302" s="23" t="s">
        <v>97</v>
      </c>
      <c r="K7302" s="23" t="s">
        <v>98</v>
      </c>
      <c r="L7302" s="24">
        <v>10720.05</v>
      </c>
      <c r="M7302">
        <v>3</v>
      </c>
      <c r="N7302" s="25">
        <v>0.1</v>
      </c>
      <c r="O7302" s="24">
        <v>3154.23</v>
      </c>
      <c r="P7302" s="26">
        <f t="shared" si="684"/>
        <v>0.29423650076258973</v>
      </c>
      <c r="Q7302" t="str">
        <f t="shared" si="685"/>
        <v>Medium</v>
      </c>
      <c r="R7302" t="str">
        <f t="shared" si="686"/>
        <v>Low</v>
      </c>
      <c r="S7302" s="23">
        <f t="shared" si="687"/>
        <v>2024</v>
      </c>
      <c r="T7302" s="23">
        <f t="shared" si="688"/>
        <v>8</v>
      </c>
      <c r="U7302" t="str">
        <f t="shared" si="689"/>
        <v>Aug-2024</v>
      </c>
    </row>
    <row r="7303" spans="1:21" x14ac:dyDescent="0.3">
      <c r="A7303" t="s">
        <v>9314</v>
      </c>
      <c r="B7303" s="22">
        <v>44646</v>
      </c>
      <c r="C7303" s="22">
        <v>44651</v>
      </c>
      <c r="D7303" s="23" t="s">
        <v>50</v>
      </c>
      <c r="E7303" s="23" t="s">
        <v>403</v>
      </c>
      <c r="F7303" s="23" t="s">
        <v>52</v>
      </c>
      <c r="G7303" s="23" t="s">
        <v>72</v>
      </c>
      <c r="H7303" s="23" t="s">
        <v>117</v>
      </c>
      <c r="I7303" s="23" t="s">
        <v>83</v>
      </c>
      <c r="J7303" s="23" t="s">
        <v>379</v>
      </c>
      <c r="K7303" s="23" t="s">
        <v>716</v>
      </c>
      <c r="L7303" s="24">
        <v>61009.760000000002</v>
      </c>
      <c r="M7303">
        <v>8</v>
      </c>
      <c r="N7303" s="25">
        <v>0.2</v>
      </c>
      <c r="O7303" s="24">
        <v>14562.03</v>
      </c>
      <c r="P7303" s="26">
        <f t="shared" si="684"/>
        <v>0.23868361390046444</v>
      </c>
      <c r="Q7303" t="str">
        <f t="shared" si="685"/>
        <v>Medium</v>
      </c>
      <c r="R7303" t="str">
        <f t="shared" si="686"/>
        <v>Medium</v>
      </c>
      <c r="S7303" s="23">
        <f t="shared" si="687"/>
        <v>2022</v>
      </c>
      <c r="T7303" s="23">
        <f t="shared" si="688"/>
        <v>3</v>
      </c>
      <c r="U7303" t="str">
        <f t="shared" si="689"/>
        <v>Mar-2022</v>
      </c>
    </row>
    <row r="7304" spans="1:21" x14ac:dyDescent="0.3">
      <c r="A7304" t="s">
        <v>9315</v>
      </c>
      <c r="B7304" s="22">
        <v>44934</v>
      </c>
      <c r="C7304" s="22">
        <v>44936</v>
      </c>
      <c r="D7304" s="23" t="s">
        <v>102</v>
      </c>
      <c r="E7304" s="23" t="s">
        <v>692</v>
      </c>
      <c r="F7304" s="23" t="s">
        <v>71</v>
      </c>
      <c r="G7304" s="23" t="s">
        <v>63</v>
      </c>
      <c r="H7304" s="23" t="s">
        <v>213</v>
      </c>
      <c r="I7304" s="23" t="s">
        <v>96</v>
      </c>
      <c r="J7304" s="23" t="s">
        <v>97</v>
      </c>
      <c r="K7304" s="23" t="s">
        <v>181</v>
      </c>
      <c r="L7304" s="24">
        <v>36242.28</v>
      </c>
      <c r="M7304">
        <v>9</v>
      </c>
      <c r="N7304" s="25">
        <v>0</v>
      </c>
      <c r="O7304" s="24">
        <v>13748.33</v>
      </c>
      <c r="P7304" s="26">
        <f t="shared" si="684"/>
        <v>0.37934506327968331</v>
      </c>
      <c r="Q7304" t="str">
        <f t="shared" si="685"/>
        <v>High</v>
      </c>
      <c r="R7304" t="str">
        <f t="shared" si="686"/>
        <v>None</v>
      </c>
      <c r="S7304" s="23">
        <f t="shared" si="687"/>
        <v>2023</v>
      </c>
      <c r="T7304" s="23">
        <f t="shared" si="688"/>
        <v>1</v>
      </c>
      <c r="U7304" t="str">
        <f t="shared" si="689"/>
        <v>Jan-2023</v>
      </c>
    </row>
    <row r="7305" spans="1:21" x14ac:dyDescent="0.3">
      <c r="A7305" t="s">
        <v>9316</v>
      </c>
      <c r="B7305" s="22">
        <v>45353</v>
      </c>
      <c r="C7305" s="22">
        <v>45357</v>
      </c>
      <c r="D7305" s="23" t="s">
        <v>61</v>
      </c>
      <c r="E7305" s="23" t="s">
        <v>2853</v>
      </c>
      <c r="F7305" s="23" t="s">
        <v>71</v>
      </c>
      <c r="G7305" s="23" t="s">
        <v>53</v>
      </c>
      <c r="H7305" s="23" t="s">
        <v>110</v>
      </c>
      <c r="I7305" s="23" t="s">
        <v>96</v>
      </c>
      <c r="J7305" s="23" t="s">
        <v>111</v>
      </c>
      <c r="K7305" s="23" t="s">
        <v>112</v>
      </c>
      <c r="L7305" s="24">
        <v>5219.34</v>
      </c>
      <c r="M7305">
        <v>7</v>
      </c>
      <c r="N7305" s="25">
        <v>0.15</v>
      </c>
      <c r="O7305" s="24">
        <v>1396.75</v>
      </c>
      <c r="P7305" s="26">
        <f t="shared" si="684"/>
        <v>0.26761046415830353</v>
      </c>
      <c r="Q7305" t="str">
        <f t="shared" si="685"/>
        <v>Medium</v>
      </c>
      <c r="R7305" t="str">
        <f t="shared" si="686"/>
        <v>Medium</v>
      </c>
      <c r="S7305" s="23">
        <f t="shared" si="687"/>
        <v>2024</v>
      </c>
      <c r="T7305" s="23">
        <f t="shared" si="688"/>
        <v>3</v>
      </c>
      <c r="U7305" t="str">
        <f t="shared" si="689"/>
        <v>Mar-2024</v>
      </c>
    </row>
    <row r="7306" spans="1:21" x14ac:dyDescent="0.3">
      <c r="A7306" t="s">
        <v>9317</v>
      </c>
      <c r="B7306" s="22">
        <v>45137</v>
      </c>
      <c r="C7306" s="22">
        <v>45144</v>
      </c>
      <c r="D7306" s="23" t="s">
        <v>78</v>
      </c>
      <c r="E7306" s="23" t="s">
        <v>350</v>
      </c>
      <c r="F7306" s="23" t="s">
        <v>71</v>
      </c>
      <c r="G7306" s="23" t="s">
        <v>53</v>
      </c>
      <c r="H7306" s="23" t="s">
        <v>110</v>
      </c>
      <c r="I7306" s="23" t="s">
        <v>96</v>
      </c>
      <c r="J7306" s="23" t="s">
        <v>111</v>
      </c>
      <c r="K7306" s="23" t="s">
        <v>112</v>
      </c>
      <c r="L7306" s="24">
        <v>2939.28</v>
      </c>
      <c r="M7306">
        <v>4</v>
      </c>
      <c r="N7306" s="25">
        <v>0.25</v>
      </c>
      <c r="O7306" s="24">
        <v>579.84</v>
      </c>
      <c r="P7306" s="26">
        <f t="shared" si="684"/>
        <v>0.19727280150240875</v>
      </c>
      <c r="Q7306" t="str">
        <f t="shared" si="685"/>
        <v>Low</v>
      </c>
      <c r="R7306" t="str">
        <f t="shared" si="686"/>
        <v>High</v>
      </c>
      <c r="S7306" s="23">
        <f t="shared" si="687"/>
        <v>2023</v>
      </c>
      <c r="T7306" s="23">
        <f t="shared" si="688"/>
        <v>7</v>
      </c>
      <c r="U7306" t="str">
        <f t="shared" si="689"/>
        <v>Jul-2023</v>
      </c>
    </row>
    <row r="7307" spans="1:21" x14ac:dyDescent="0.3">
      <c r="A7307" t="s">
        <v>9318</v>
      </c>
      <c r="B7307" s="22">
        <v>45938</v>
      </c>
      <c r="C7307" s="22">
        <v>45939</v>
      </c>
      <c r="D7307" s="23" t="s">
        <v>102</v>
      </c>
      <c r="E7307" s="23" t="s">
        <v>1979</v>
      </c>
      <c r="F7307" s="23" t="s">
        <v>71</v>
      </c>
      <c r="G7307" s="23" t="s">
        <v>179</v>
      </c>
      <c r="H7307" s="23" t="s">
        <v>236</v>
      </c>
      <c r="I7307" s="23" t="s">
        <v>83</v>
      </c>
      <c r="J7307" s="23" t="s">
        <v>156</v>
      </c>
      <c r="K7307" s="23" t="s">
        <v>157</v>
      </c>
      <c r="L7307" s="24">
        <v>108823.52</v>
      </c>
      <c r="M7307">
        <v>8</v>
      </c>
      <c r="N7307" s="25">
        <v>0.1</v>
      </c>
      <c r="O7307" s="24">
        <v>30795.439999999999</v>
      </c>
      <c r="P7307" s="26">
        <f t="shared" si="684"/>
        <v>0.28298514879871556</v>
      </c>
      <c r="Q7307" t="str">
        <f t="shared" si="685"/>
        <v>Medium</v>
      </c>
      <c r="R7307" t="str">
        <f t="shared" si="686"/>
        <v>Low</v>
      </c>
      <c r="S7307" s="23">
        <f t="shared" si="687"/>
        <v>2025</v>
      </c>
      <c r="T7307" s="23">
        <f t="shared" si="688"/>
        <v>10</v>
      </c>
      <c r="U7307" t="str">
        <f t="shared" si="689"/>
        <v>Oct-2025</v>
      </c>
    </row>
    <row r="7308" spans="1:21" x14ac:dyDescent="0.3">
      <c r="A7308" t="s">
        <v>9319</v>
      </c>
      <c r="B7308" s="22">
        <v>45927</v>
      </c>
      <c r="C7308" s="22">
        <v>45932</v>
      </c>
      <c r="D7308" s="23" t="s">
        <v>61</v>
      </c>
      <c r="E7308" s="23" t="s">
        <v>746</v>
      </c>
      <c r="F7308" s="23" t="s">
        <v>52</v>
      </c>
      <c r="G7308" s="23" t="s">
        <v>53</v>
      </c>
      <c r="H7308" s="23" t="s">
        <v>110</v>
      </c>
      <c r="I7308" s="23" t="s">
        <v>55</v>
      </c>
      <c r="J7308" s="23" t="s">
        <v>56</v>
      </c>
      <c r="K7308" s="23" t="s">
        <v>57</v>
      </c>
      <c r="L7308" s="24">
        <v>60132.42</v>
      </c>
      <c r="M7308">
        <v>9</v>
      </c>
      <c r="N7308" s="25">
        <v>0.15</v>
      </c>
      <c r="O7308" s="24">
        <v>11999.96</v>
      </c>
      <c r="P7308" s="26">
        <f t="shared" si="684"/>
        <v>0.19955890682596841</v>
      </c>
      <c r="Q7308" t="str">
        <f t="shared" si="685"/>
        <v>Low</v>
      </c>
      <c r="R7308" t="str">
        <f t="shared" si="686"/>
        <v>Medium</v>
      </c>
      <c r="S7308" s="23">
        <f t="shared" si="687"/>
        <v>2025</v>
      </c>
      <c r="T7308" s="23">
        <f t="shared" si="688"/>
        <v>9</v>
      </c>
      <c r="U7308" t="str">
        <f t="shared" si="689"/>
        <v>Sep-2025</v>
      </c>
    </row>
    <row r="7309" spans="1:21" x14ac:dyDescent="0.3">
      <c r="A7309" t="s">
        <v>9320</v>
      </c>
      <c r="B7309" s="22">
        <v>44741</v>
      </c>
      <c r="C7309" s="22">
        <v>44744</v>
      </c>
      <c r="D7309" s="23" t="s">
        <v>61</v>
      </c>
      <c r="E7309" s="23" t="s">
        <v>1310</v>
      </c>
      <c r="F7309" s="23" t="s">
        <v>52</v>
      </c>
      <c r="G7309" s="23" t="s">
        <v>63</v>
      </c>
      <c r="H7309" s="23" t="s">
        <v>202</v>
      </c>
      <c r="I7309" s="23" t="s">
        <v>96</v>
      </c>
      <c r="J7309" s="23" t="s">
        <v>97</v>
      </c>
      <c r="K7309" s="23" t="s">
        <v>98</v>
      </c>
      <c r="L7309" s="24">
        <v>57252.78</v>
      </c>
      <c r="M7309">
        <v>6</v>
      </c>
      <c r="N7309" s="25">
        <v>0.1</v>
      </c>
      <c r="O7309" s="24">
        <v>15483.12</v>
      </c>
      <c r="P7309" s="26">
        <f t="shared" si="684"/>
        <v>0.27043437890701555</v>
      </c>
      <c r="Q7309" t="str">
        <f t="shared" si="685"/>
        <v>Medium</v>
      </c>
      <c r="R7309" t="str">
        <f t="shared" si="686"/>
        <v>Low</v>
      </c>
      <c r="S7309" s="23">
        <f t="shared" si="687"/>
        <v>2022</v>
      </c>
      <c r="T7309" s="23">
        <f t="shared" si="688"/>
        <v>6</v>
      </c>
      <c r="U7309" t="str">
        <f t="shared" si="689"/>
        <v>Jun-2022</v>
      </c>
    </row>
    <row r="7310" spans="1:21" x14ac:dyDescent="0.3">
      <c r="A7310" t="s">
        <v>9321</v>
      </c>
      <c r="B7310" s="22">
        <v>45105</v>
      </c>
      <c r="C7310" s="22">
        <v>45106</v>
      </c>
      <c r="D7310" s="23" t="s">
        <v>78</v>
      </c>
      <c r="E7310" s="23" t="s">
        <v>1824</v>
      </c>
      <c r="F7310" s="23" t="s">
        <v>80</v>
      </c>
      <c r="G7310" s="23" t="s">
        <v>81</v>
      </c>
      <c r="H7310" s="23" t="s">
        <v>186</v>
      </c>
      <c r="I7310" s="23" t="s">
        <v>96</v>
      </c>
      <c r="J7310" s="23" t="s">
        <v>135</v>
      </c>
      <c r="K7310" s="23" t="s">
        <v>395</v>
      </c>
      <c r="L7310" s="24">
        <v>75722.22</v>
      </c>
      <c r="M7310">
        <v>7</v>
      </c>
      <c r="N7310" s="25">
        <v>0.2</v>
      </c>
      <c r="O7310" s="24">
        <v>10527.23</v>
      </c>
      <c r="P7310" s="26">
        <f t="shared" si="684"/>
        <v>0.1390243180931568</v>
      </c>
      <c r="Q7310" t="str">
        <f t="shared" si="685"/>
        <v>Low</v>
      </c>
      <c r="R7310" t="str">
        <f t="shared" si="686"/>
        <v>Medium</v>
      </c>
      <c r="S7310" s="23">
        <f t="shared" si="687"/>
        <v>2023</v>
      </c>
      <c r="T7310" s="23">
        <f t="shared" si="688"/>
        <v>6</v>
      </c>
      <c r="U7310" t="str">
        <f t="shared" si="689"/>
        <v>Jun-2023</v>
      </c>
    </row>
    <row r="7311" spans="1:21" x14ac:dyDescent="0.3">
      <c r="A7311" t="s">
        <v>9322</v>
      </c>
      <c r="B7311" s="22">
        <v>45842</v>
      </c>
      <c r="C7311" s="22">
        <v>45849</v>
      </c>
      <c r="D7311" s="23" t="s">
        <v>78</v>
      </c>
      <c r="E7311" s="23" t="s">
        <v>1313</v>
      </c>
      <c r="F7311" s="23" t="s">
        <v>71</v>
      </c>
      <c r="G7311" s="23" t="s">
        <v>53</v>
      </c>
      <c r="H7311" s="23" t="s">
        <v>246</v>
      </c>
      <c r="I7311" s="23" t="s">
        <v>55</v>
      </c>
      <c r="J7311" s="23" t="s">
        <v>173</v>
      </c>
      <c r="K7311" s="23" t="s">
        <v>174</v>
      </c>
      <c r="L7311" s="24">
        <v>60695.55</v>
      </c>
      <c r="M7311">
        <v>9</v>
      </c>
      <c r="N7311" s="25">
        <v>0.2</v>
      </c>
      <c r="O7311" s="24">
        <v>13953.61</v>
      </c>
      <c r="P7311" s="26">
        <f t="shared" si="684"/>
        <v>0.2298951076314491</v>
      </c>
      <c r="Q7311" t="str">
        <f t="shared" si="685"/>
        <v>Medium</v>
      </c>
      <c r="R7311" t="str">
        <f t="shared" si="686"/>
        <v>Medium</v>
      </c>
      <c r="S7311" s="23">
        <f t="shared" si="687"/>
        <v>2025</v>
      </c>
      <c r="T7311" s="23">
        <f t="shared" si="688"/>
        <v>7</v>
      </c>
      <c r="U7311" t="str">
        <f t="shared" si="689"/>
        <v>Jul-2025</v>
      </c>
    </row>
    <row r="7312" spans="1:21" x14ac:dyDescent="0.3">
      <c r="A7312" t="s">
        <v>9323</v>
      </c>
      <c r="B7312" s="22">
        <v>45361</v>
      </c>
      <c r="C7312" s="22">
        <v>45364</v>
      </c>
      <c r="D7312" s="23" t="s">
        <v>78</v>
      </c>
      <c r="E7312" s="23" t="s">
        <v>1229</v>
      </c>
      <c r="F7312" s="23" t="s">
        <v>80</v>
      </c>
      <c r="G7312" s="23" t="s">
        <v>179</v>
      </c>
      <c r="H7312" s="23" t="s">
        <v>180</v>
      </c>
      <c r="I7312" s="23" t="s">
        <v>83</v>
      </c>
      <c r="J7312" s="23" t="s">
        <v>449</v>
      </c>
      <c r="K7312" s="23" t="s">
        <v>775</v>
      </c>
      <c r="L7312" s="24">
        <v>19651.02</v>
      </c>
      <c r="M7312">
        <v>6</v>
      </c>
      <c r="N7312" s="25">
        <v>0</v>
      </c>
      <c r="O7312" s="24">
        <v>3184.52</v>
      </c>
      <c r="P7312" s="26">
        <f t="shared" si="684"/>
        <v>0.16205367456752881</v>
      </c>
      <c r="Q7312" t="str">
        <f t="shared" si="685"/>
        <v>Low</v>
      </c>
      <c r="R7312" t="str">
        <f t="shared" si="686"/>
        <v>None</v>
      </c>
      <c r="S7312" s="23">
        <f t="shared" si="687"/>
        <v>2024</v>
      </c>
      <c r="T7312" s="23">
        <f t="shared" si="688"/>
        <v>3</v>
      </c>
      <c r="U7312" t="str">
        <f t="shared" si="689"/>
        <v>Mar-2024</v>
      </c>
    </row>
    <row r="7313" spans="1:21" x14ac:dyDescent="0.3">
      <c r="A7313" t="s">
        <v>9324</v>
      </c>
      <c r="B7313" s="22">
        <v>45142</v>
      </c>
      <c r="C7313" s="22">
        <v>45143</v>
      </c>
      <c r="D7313" s="23" t="s">
        <v>50</v>
      </c>
      <c r="E7313" s="23" t="s">
        <v>527</v>
      </c>
      <c r="F7313" s="23" t="s">
        <v>80</v>
      </c>
      <c r="G7313" s="23" t="s">
        <v>63</v>
      </c>
      <c r="H7313" s="23" t="s">
        <v>64</v>
      </c>
      <c r="I7313" s="23" t="s">
        <v>55</v>
      </c>
      <c r="J7313" s="23" t="s">
        <v>141</v>
      </c>
      <c r="K7313" s="23" t="s">
        <v>241</v>
      </c>
      <c r="L7313" s="24">
        <v>115190.64</v>
      </c>
      <c r="M7313">
        <v>8</v>
      </c>
      <c r="N7313" s="25">
        <v>0.1</v>
      </c>
      <c r="O7313" s="24">
        <v>23684.67</v>
      </c>
      <c r="P7313" s="26">
        <f t="shared" si="684"/>
        <v>0.20561279978998293</v>
      </c>
      <c r="Q7313" t="str">
        <f t="shared" si="685"/>
        <v>Medium</v>
      </c>
      <c r="R7313" t="str">
        <f t="shared" si="686"/>
        <v>Low</v>
      </c>
      <c r="S7313" s="23">
        <f t="shared" si="687"/>
        <v>2023</v>
      </c>
      <c r="T7313" s="23">
        <f t="shared" si="688"/>
        <v>8</v>
      </c>
      <c r="U7313" t="str">
        <f t="shared" si="689"/>
        <v>Aug-2023</v>
      </c>
    </row>
    <row r="7314" spans="1:21" x14ac:dyDescent="0.3">
      <c r="A7314" t="s">
        <v>9325</v>
      </c>
      <c r="B7314" s="22">
        <v>45717</v>
      </c>
      <c r="C7314" s="22">
        <v>45718</v>
      </c>
      <c r="D7314" s="23" t="s">
        <v>50</v>
      </c>
      <c r="E7314" s="23" t="s">
        <v>1820</v>
      </c>
      <c r="F7314" s="23" t="s">
        <v>80</v>
      </c>
      <c r="G7314" s="23" t="s">
        <v>179</v>
      </c>
      <c r="H7314" s="23" t="s">
        <v>180</v>
      </c>
      <c r="I7314" s="23" t="s">
        <v>83</v>
      </c>
      <c r="J7314" s="23" t="s">
        <v>379</v>
      </c>
      <c r="K7314" s="23" t="s">
        <v>380</v>
      </c>
      <c r="L7314" s="24">
        <v>61162.96</v>
      </c>
      <c r="M7314">
        <v>8</v>
      </c>
      <c r="N7314" s="25">
        <v>0.15</v>
      </c>
      <c r="O7314" s="24">
        <v>11914.24</v>
      </c>
      <c r="P7314" s="26">
        <f t="shared" si="684"/>
        <v>0.19479501973089594</v>
      </c>
      <c r="Q7314" t="str">
        <f t="shared" si="685"/>
        <v>Low</v>
      </c>
      <c r="R7314" t="str">
        <f t="shared" si="686"/>
        <v>Medium</v>
      </c>
      <c r="S7314" s="23">
        <f t="shared" si="687"/>
        <v>2025</v>
      </c>
      <c r="T7314" s="23">
        <f t="shared" si="688"/>
        <v>3</v>
      </c>
      <c r="U7314" t="str">
        <f t="shared" si="689"/>
        <v>Mar-2025</v>
      </c>
    </row>
    <row r="7315" spans="1:21" x14ac:dyDescent="0.3">
      <c r="A7315" t="s">
        <v>9326</v>
      </c>
      <c r="B7315" s="22">
        <v>45586</v>
      </c>
      <c r="C7315" s="22">
        <v>45589</v>
      </c>
      <c r="D7315" s="23" t="s">
        <v>102</v>
      </c>
      <c r="E7315" s="23" t="s">
        <v>2444</v>
      </c>
      <c r="F7315" s="23" t="s">
        <v>80</v>
      </c>
      <c r="G7315" s="23" t="s">
        <v>63</v>
      </c>
      <c r="H7315" s="23" t="s">
        <v>202</v>
      </c>
      <c r="I7315" s="23" t="s">
        <v>55</v>
      </c>
      <c r="J7315" s="23" t="s">
        <v>173</v>
      </c>
      <c r="K7315" s="23" t="s">
        <v>780</v>
      </c>
      <c r="L7315" s="24">
        <v>36353.85</v>
      </c>
      <c r="M7315">
        <v>3</v>
      </c>
      <c r="N7315" s="25">
        <v>0.25</v>
      </c>
      <c r="O7315" s="24">
        <v>9848.16</v>
      </c>
      <c r="P7315" s="26">
        <f t="shared" si="684"/>
        <v>0.27089730523727201</v>
      </c>
      <c r="Q7315" t="str">
        <f t="shared" si="685"/>
        <v>Medium</v>
      </c>
      <c r="R7315" t="str">
        <f t="shared" si="686"/>
        <v>High</v>
      </c>
      <c r="S7315" s="23">
        <f t="shared" si="687"/>
        <v>2024</v>
      </c>
      <c r="T7315" s="23">
        <f t="shared" si="688"/>
        <v>10</v>
      </c>
      <c r="U7315" t="str">
        <f t="shared" si="689"/>
        <v>Oct-2024</v>
      </c>
    </row>
    <row r="7316" spans="1:21" x14ac:dyDescent="0.3">
      <c r="A7316" t="s">
        <v>9327</v>
      </c>
      <c r="B7316" s="22">
        <v>45345</v>
      </c>
      <c r="C7316" s="22">
        <v>45350</v>
      </c>
      <c r="D7316" s="23" t="s">
        <v>78</v>
      </c>
      <c r="E7316" s="23" t="s">
        <v>3201</v>
      </c>
      <c r="F7316" s="23" t="s">
        <v>52</v>
      </c>
      <c r="G7316" s="23" t="s">
        <v>72</v>
      </c>
      <c r="H7316" s="23" t="s">
        <v>117</v>
      </c>
      <c r="I7316" s="23" t="s">
        <v>55</v>
      </c>
      <c r="J7316" s="23" t="s">
        <v>56</v>
      </c>
      <c r="K7316" s="23" t="s">
        <v>151</v>
      </c>
      <c r="L7316" s="24">
        <v>17614.75</v>
      </c>
      <c r="M7316">
        <v>5</v>
      </c>
      <c r="N7316" s="25">
        <v>0.05</v>
      </c>
      <c r="O7316" s="24">
        <v>3290.97</v>
      </c>
      <c r="P7316" s="26">
        <f t="shared" si="684"/>
        <v>0.18683035524205566</v>
      </c>
      <c r="Q7316" t="str">
        <f t="shared" si="685"/>
        <v>Low</v>
      </c>
      <c r="R7316" t="str">
        <f t="shared" si="686"/>
        <v>Low</v>
      </c>
      <c r="S7316" s="23">
        <f t="shared" si="687"/>
        <v>2024</v>
      </c>
      <c r="T7316" s="23">
        <f t="shared" si="688"/>
        <v>2</v>
      </c>
      <c r="U7316" t="str">
        <f t="shared" si="689"/>
        <v>Feb-2024</v>
      </c>
    </row>
    <row r="7317" spans="1:21" x14ac:dyDescent="0.3">
      <c r="A7317" t="s">
        <v>9328</v>
      </c>
      <c r="B7317" s="22">
        <v>44915</v>
      </c>
      <c r="C7317" s="22">
        <v>44916</v>
      </c>
      <c r="D7317" s="23" t="s">
        <v>50</v>
      </c>
      <c r="E7317" s="23" t="s">
        <v>2245</v>
      </c>
      <c r="F7317" s="23" t="s">
        <v>52</v>
      </c>
      <c r="G7317" s="23" t="s">
        <v>179</v>
      </c>
      <c r="H7317" s="23" t="s">
        <v>236</v>
      </c>
      <c r="I7317" s="23" t="s">
        <v>55</v>
      </c>
      <c r="J7317" s="23" t="s">
        <v>56</v>
      </c>
      <c r="K7317" s="23" t="s">
        <v>74</v>
      </c>
      <c r="L7317" s="24">
        <v>14828.25</v>
      </c>
      <c r="M7317">
        <v>5</v>
      </c>
      <c r="N7317" s="25">
        <v>0.05</v>
      </c>
      <c r="O7317" s="24">
        <v>2378.1799999999998</v>
      </c>
      <c r="P7317" s="26">
        <f t="shared" si="684"/>
        <v>0.16038170384232797</v>
      </c>
      <c r="Q7317" t="str">
        <f t="shared" si="685"/>
        <v>Low</v>
      </c>
      <c r="R7317" t="str">
        <f t="shared" si="686"/>
        <v>Low</v>
      </c>
      <c r="S7317" s="23">
        <f t="shared" si="687"/>
        <v>2022</v>
      </c>
      <c r="T7317" s="23">
        <f t="shared" si="688"/>
        <v>12</v>
      </c>
      <c r="U7317" t="str">
        <f t="shared" si="689"/>
        <v>Dec-2022</v>
      </c>
    </row>
    <row r="7318" spans="1:21" x14ac:dyDescent="0.3">
      <c r="A7318" t="s">
        <v>9329</v>
      </c>
      <c r="B7318" s="22">
        <v>45764</v>
      </c>
      <c r="C7318" s="22">
        <v>45768</v>
      </c>
      <c r="D7318" s="23" t="s">
        <v>50</v>
      </c>
      <c r="E7318" s="23" t="s">
        <v>1171</v>
      </c>
      <c r="F7318" s="23" t="s">
        <v>80</v>
      </c>
      <c r="G7318" s="23" t="s">
        <v>179</v>
      </c>
      <c r="H7318" s="23" t="s">
        <v>236</v>
      </c>
      <c r="I7318" s="23" t="s">
        <v>83</v>
      </c>
      <c r="J7318" s="23" t="s">
        <v>84</v>
      </c>
      <c r="K7318" s="23" t="s">
        <v>105</v>
      </c>
      <c r="L7318" s="24">
        <v>26636.880000000001</v>
      </c>
      <c r="M7318">
        <v>6</v>
      </c>
      <c r="N7318" s="25">
        <v>0.2</v>
      </c>
      <c r="O7318" s="24">
        <v>7642.11</v>
      </c>
      <c r="P7318" s="26">
        <f t="shared" si="684"/>
        <v>0.28689959184408981</v>
      </c>
      <c r="Q7318" t="str">
        <f t="shared" si="685"/>
        <v>Medium</v>
      </c>
      <c r="R7318" t="str">
        <f t="shared" si="686"/>
        <v>Medium</v>
      </c>
      <c r="S7318" s="23">
        <f t="shared" si="687"/>
        <v>2025</v>
      </c>
      <c r="T7318" s="23">
        <f t="shared" si="688"/>
        <v>4</v>
      </c>
      <c r="U7318" t="str">
        <f t="shared" si="689"/>
        <v>Apr-2025</v>
      </c>
    </row>
    <row r="7319" spans="1:21" x14ac:dyDescent="0.3">
      <c r="A7319" t="s">
        <v>9330</v>
      </c>
      <c r="B7319" s="22">
        <v>45825</v>
      </c>
      <c r="C7319" s="22">
        <v>45828</v>
      </c>
      <c r="D7319" s="23" t="s">
        <v>102</v>
      </c>
      <c r="E7319" s="23" t="s">
        <v>440</v>
      </c>
      <c r="F7319" s="23" t="s">
        <v>71</v>
      </c>
      <c r="G7319" s="23" t="s">
        <v>53</v>
      </c>
      <c r="H7319" s="23" t="s">
        <v>90</v>
      </c>
      <c r="I7319" s="23" t="s">
        <v>83</v>
      </c>
      <c r="J7319" s="23" t="s">
        <v>379</v>
      </c>
      <c r="K7319" s="23" t="s">
        <v>562</v>
      </c>
      <c r="L7319" s="24">
        <v>12475.17</v>
      </c>
      <c r="M7319">
        <v>3</v>
      </c>
      <c r="N7319" s="25">
        <v>0.15</v>
      </c>
      <c r="O7319" s="24">
        <v>3996.97</v>
      </c>
      <c r="P7319" s="26">
        <f t="shared" si="684"/>
        <v>0.3203940307025876</v>
      </c>
      <c r="Q7319" t="str">
        <f t="shared" si="685"/>
        <v>High</v>
      </c>
      <c r="R7319" t="str">
        <f t="shared" si="686"/>
        <v>Medium</v>
      </c>
      <c r="S7319" s="23">
        <f t="shared" si="687"/>
        <v>2025</v>
      </c>
      <c r="T7319" s="23">
        <f t="shared" si="688"/>
        <v>6</v>
      </c>
      <c r="U7319" t="str">
        <f t="shared" si="689"/>
        <v>Jun-2025</v>
      </c>
    </row>
    <row r="7320" spans="1:21" x14ac:dyDescent="0.3">
      <c r="A7320" t="s">
        <v>9331</v>
      </c>
      <c r="B7320" s="22">
        <v>45158</v>
      </c>
      <c r="C7320" s="22">
        <v>45159</v>
      </c>
      <c r="D7320" s="23" t="s">
        <v>61</v>
      </c>
      <c r="E7320" s="23" t="s">
        <v>62</v>
      </c>
      <c r="F7320" s="23" t="s">
        <v>71</v>
      </c>
      <c r="G7320" s="23" t="s">
        <v>53</v>
      </c>
      <c r="H7320" s="23" t="s">
        <v>54</v>
      </c>
      <c r="I7320" s="23" t="s">
        <v>83</v>
      </c>
      <c r="J7320" s="23" t="s">
        <v>449</v>
      </c>
      <c r="K7320" s="23" t="s">
        <v>775</v>
      </c>
      <c r="L7320" s="24">
        <v>70244.460000000006</v>
      </c>
      <c r="M7320">
        <v>6</v>
      </c>
      <c r="N7320" s="25">
        <v>0.1</v>
      </c>
      <c r="O7320" s="24">
        <v>12296.56</v>
      </c>
      <c r="P7320" s="26">
        <f t="shared" si="684"/>
        <v>0.17505380495486758</v>
      </c>
      <c r="Q7320" t="str">
        <f t="shared" si="685"/>
        <v>Low</v>
      </c>
      <c r="R7320" t="str">
        <f t="shared" si="686"/>
        <v>Low</v>
      </c>
      <c r="S7320" s="23">
        <f t="shared" si="687"/>
        <v>2023</v>
      </c>
      <c r="T7320" s="23">
        <f t="shared" si="688"/>
        <v>8</v>
      </c>
      <c r="U7320" t="str">
        <f t="shared" si="689"/>
        <v>Aug-2023</v>
      </c>
    </row>
    <row r="7321" spans="1:21" x14ac:dyDescent="0.3">
      <c r="A7321" t="s">
        <v>9332</v>
      </c>
      <c r="B7321" s="22">
        <v>44623</v>
      </c>
      <c r="C7321" s="22">
        <v>44624</v>
      </c>
      <c r="D7321" s="23" t="s">
        <v>78</v>
      </c>
      <c r="E7321" s="23" t="s">
        <v>129</v>
      </c>
      <c r="F7321" s="23" t="s">
        <v>71</v>
      </c>
      <c r="G7321" s="23" t="s">
        <v>53</v>
      </c>
      <c r="H7321" s="23" t="s">
        <v>90</v>
      </c>
      <c r="I7321" s="23" t="s">
        <v>55</v>
      </c>
      <c r="J7321" s="23" t="s">
        <v>65</v>
      </c>
      <c r="K7321" s="23" t="s">
        <v>130</v>
      </c>
      <c r="L7321" s="24">
        <v>10946.55</v>
      </c>
      <c r="M7321">
        <v>1</v>
      </c>
      <c r="N7321" s="25">
        <v>0.25</v>
      </c>
      <c r="O7321" s="24">
        <v>1252.72</v>
      </c>
      <c r="P7321" s="26">
        <f t="shared" si="684"/>
        <v>0.11443970931480696</v>
      </c>
      <c r="Q7321" t="str">
        <f t="shared" si="685"/>
        <v>Low</v>
      </c>
      <c r="R7321" t="str">
        <f t="shared" si="686"/>
        <v>High</v>
      </c>
      <c r="S7321" s="23">
        <f t="shared" si="687"/>
        <v>2022</v>
      </c>
      <c r="T7321" s="23">
        <f t="shared" si="688"/>
        <v>3</v>
      </c>
      <c r="U7321" t="str">
        <f t="shared" si="689"/>
        <v>Mar-2022</v>
      </c>
    </row>
    <row r="7322" spans="1:21" x14ac:dyDescent="0.3">
      <c r="A7322" t="s">
        <v>9333</v>
      </c>
      <c r="B7322" s="22">
        <v>45358</v>
      </c>
      <c r="C7322" s="22">
        <v>45365</v>
      </c>
      <c r="D7322" s="23" t="s">
        <v>78</v>
      </c>
      <c r="E7322" s="23" t="s">
        <v>569</v>
      </c>
      <c r="F7322" s="23" t="s">
        <v>52</v>
      </c>
      <c r="G7322" s="23" t="s">
        <v>81</v>
      </c>
      <c r="H7322" s="23" t="s">
        <v>284</v>
      </c>
      <c r="I7322" s="23" t="s">
        <v>118</v>
      </c>
      <c r="J7322" s="23" t="s">
        <v>191</v>
      </c>
      <c r="K7322" s="23" t="s">
        <v>290</v>
      </c>
      <c r="L7322" s="24">
        <v>143005.6</v>
      </c>
      <c r="M7322">
        <v>10</v>
      </c>
      <c r="N7322" s="25">
        <v>0.25</v>
      </c>
      <c r="O7322" s="24">
        <v>24390.73</v>
      </c>
      <c r="P7322" s="26">
        <f t="shared" si="684"/>
        <v>0.170557866265377</v>
      </c>
      <c r="Q7322" t="str">
        <f t="shared" si="685"/>
        <v>Low</v>
      </c>
      <c r="R7322" t="str">
        <f t="shared" si="686"/>
        <v>High</v>
      </c>
      <c r="S7322" s="23">
        <f t="shared" si="687"/>
        <v>2024</v>
      </c>
      <c r="T7322" s="23">
        <f t="shared" si="688"/>
        <v>3</v>
      </c>
      <c r="U7322" t="str">
        <f t="shared" si="689"/>
        <v>Mar-2024</v>
      </c>
    </row>
    <row r="7323" spans="1:21" x14ac:dyDescent="0.3">
      <c r="A7323" t="s">
        <v>9334</v>
      </c>
      <c r="B7323" s="22">
        <v>45993</v>
      </c>
      <c r="C7323" s="22">
        <v>45997</v>
      </c>
      <c r="D7323" s="23" t="s">
        <v>102</v>
      </c>
      <c r="E7323" s="23" t="s">
        <v>1220</v>
      </c>
      <c r="F7323" s="23" t="s">
        <v>80</v>
      </c>
      <c r="G7323" s="23" t="s">
        <v>81</v>
      </c>
      <c r="H7323" s="23" t="s">
        <v>82</v>
      </c>
      <c r="I7323" s="23" t="s">
        <v>55</v>
      </c>
      <c r="J7323" s="23" t="s">
        <v>173</v>
      </c>
      <c r="K7323" s="23" t="s">
        <v>780</v>
      </c>
      <c r="L7323" s="24">
        <v>7890.76</v>
      </c>
      <c r="M7323">
        <v>2</v>
      </c>
      <c r="N7323" s="25">
        <v>0.25</v>
      </c>
      <c r="O7323" s="24">
        <v>2252.2399999999998</v>
      </c>
      <c r="P7323" s="26">
        <f t="shared" si="684"/>
        <v>0.28542751268572353</v>
      </c>
      <c r="Q7323" t="str">
        <f t="shared" si="685"/>
        <v>Medium</v>
      </c>
      <c r="R7323" t="str">
        <f t="shared" si="686"/>
        <v>High</v>
      </c>
      <c r="S7323" s="23">
        <f t="shared" si="687"/>
        <v>2025</v>
      </c>
      <c r="T7323" s="23">
        <f t="shared" si="688"/>
        <v>12</v>
      </c>
      <c r="U7323" t="str">
        <f t="shared" si="689"/>
        <v>Dec-2025</v>
      </c>
    </row>
    <row r="7324" spans="1:21" x14ac:dyDescent="0.3">
      <c r="A7324" t="s">
        <v>9335</v>
      </c>
      <c r="B7324" s="22">
        <v>45186</v>
      </c>
      <c r="C7324" s="22">
        <v>45191</v>
      </c>
      <c r="D7324" s="23" t="s">
        <v>50</v>
      </c>
      <c r="E7324" s="23" t="s">
        <v>2386</v>
      </c>
      <c r="F7324" s="23" t="s">
        <v>80</v>
      </c>
      <c r="G7324" s="23" t="s">
        <v>63</v>
      </c>
      <c r="H7324" s="23" t="s">
        <v>172</v>
      </c>
      <c r="I7324" s="23" t="s">
        <v>118</v>
      </c>
      <c r="J7324" s="23" t="s">
        <v>191</v>
      </c>
      <c r="K7324" s="23" t="s">
        <v>192</v>
      </c>
      <c r="L7324" s="24">
        <v>54631.55</v>
      </c>
      <c r="M7324">
        <v>5</v>
      </c>
      <c r="N7324" s="25">
        <v>0</v>
      </c>
      <c r="O7324" s="24">
        <v>20547.12</v>
      </c>
      <c r="P7324" s="26">
        <f t="shared" si="684"/>
        <v>0.37610355188531164</v>
      </c>
      <c r="Q7324" t="str">
        <f t="shared" si="685"/>
        <v>High</v>
      </c>
      <c r="R7324" t="str">
        <f t="shared" si="686"/>
        <v>None</v>
      </c>
      <c r="S7324" s="23">
        <f t="shared" si="687"/>
        <v>2023</v>
      </c>
      <c r="T7324" s="23">
        <f t="shared" si="688"/>
        <v>9</v>
      </c>
      <c r="U7324" t="str">
        <f t="shared" si="689"/>
        <v>Sep-2023</v>
      </c>
    </row>
    <row r="7325" spans="1:21" x14ac:dyDescent="0.3">
      <c r="A7325" t="s">
        <v>9336</v>
      </c>
      <c r="B7325" s="22">
        <v>44666</v>
      </c>
      <c r="C7325" s="22">
        <v>44671</v>
      </c>
      <c r="D7325" s="23" t="s">
        <v>78</v>
      </c>
      <c r="E7325" s="23" t="s">
        <v>448</v>
      </c>
      <c r="F7325" s="23" t="s">
        <v>52</v>
      </c>
      <c r="G7325" s="23" t="s">
        <v>179</v>
      </c>
      <c r="H7325" s="23" t="s">
        <v>180</v>
      </c>
      <c r="I7325" s="23" t="s">
        <v>55</v>
      </c>
      <c r="J7325" s="23" t="s">
        <v>65</v>
      </c>
      <c r="K7325" s="23" t="s">
        <v>325</v>
      </c>
      <c r="L7325" s="24">
        <v>83499.42</v>
      </c>
      <c r="M7325">
        <v>6</v>
      </c>
      <c r="N7325" s="25">
        <v>0</v>
      </c>
      <c r="O7325" s="24">
        <v>19208.189999999999</v>
      </c>
      <c r="P7325" s="26">
        <f t="shared" si="684"/>
        <v>0.2300398014740701</v>
      </c>
      <c r="Q7325" t="str">
        <f t="shared" si="685"/>
        <v>Medium</v>
      </c>
      <c r="R7325" t="str">
        <f t="shared" si="686"/>
        <v>None</v>
      </c>
      <c r="S7325" s="23">
        <f t="shared" si="687"/>
        <v>2022</v>
      </c>
      <c r="T7325" s="23">
        <f t="shared" si="688"/>
        <v>4</v>
      </c>
      <c r="U7325" t="str">
        <f t="shared" si="689"/>
        <v>Apr-2022</v>
      </c>
    </row>
    <row r="7326" spans="1:21" x14ac:dyDescent="0.3">
      <c r="A7326" t="s">
        <v>9337</v>
      </c>
      <c r="B7326" s="22">
        <v>45897</v>
      </c>
      <c r="C7326" s="22">
        <v>45902</v>
      </c>
      <c r="D7326" s="23" t="s">
        <v>78</v>
      </c>
      <c r="E7326" s="23" t="s">
        <v>1676</v>
      </c>
      <c r="F7326" s="23" t="s">
        <v>71</v>
      </c>
      <c r="G7326" s="23" t="s">
        <v>72</v>
      </c>
      <c r="H7326" s="23" t="s">
        <v>104</v>
      </c>
      <c r="I7326" s="23" t="s">
        <v>83</v>
      </c>
      <c r="J7326" s="23" t="s">
        <v>156</v>
      </c>
      <c r="K7326" s="23" t="s">
        <v>157</v>
      </c>
      <c r="L7326" s="24">
        <v>113658.8</v>
      </c>
      <c r="M7326">
        <v>8</v>
      </c>
      <c r="N7326" s="25">
        <v>0.05</v>
      </c>
      <c r="O7326" s="24">
        <v>30843.38</v>
      </c>
      <c r="P7326" s="26">
        <f t="shared" si="684"/>
        <v>0.27136816506948869</v>
      </c>
      <c r="Q7326" t="str">
        <f t="shared" si="685"/>
        <v>Medium</v>
      </c>
      <c r="R7326" t="str">
        <f t="shared" si="686"/>
        <v>Low</v>
      </c>
      <c r="S7326" s="23">
        <f t="shared" si="687"/>
        <v>2025</v>
      </c>
      <c r="T7326" s="23">
        <f t="shared" si="688"/>
        <v>8</v>
      </c>
      <c r="U7326" t="str">
        <f t="shared" si="689"/>
        <v>Aug-2025</v>
      </c>
    </row>
    <row r="7327" spans="1:21" x14ac:dyDescent="0.3">
      <c r="A7327" t="s">
        <v>9338</v>
      </c>
      <c r="B7327" s="22">
        <v>44809</v>
      </c>
      <c r="C7327" s="22">
        <v>44814</v>
      </c>
      <c r="D7327" s="23" t="s">
        <v>50</v>
      </c>
      <c r="E7327" s="23" t="s">
        <v>715</v>
      </c>
      <c r="F7327" s="23" t="s">
        <v>52</v>
      </c>
      <c r="G7327" s="23" t="s">
        <v>53</v>
      </c>
      <c r="H7327" s="23" t="s">
        <v>110</v>
      </c>
      <c r="I7327" s="23" t="s">
        <v>96</v>
      </c>
      <c r="J7327" s="23" t="s">
        <v>166</v>
      </c>
      <c r="K7327" s="23" t="s">
        <v>337</v>
      </c>
      <c r="L7327" s="24">
        <v>24569.1</v>
      </c>
      <c r="M7327">
        <v>3</v>
      </c>
      <c r="N7327" s="25">
        <v>0.05</v>
      </c>
      <c r="O7327" s="24">
        <v>4646.21</v>
      </c>
      <c r="P7327" s="26">
        <f t="shared" si="684"/>
        <v>0.18910786312888955</v>
      </c>
      <c r="Q7327" t="str">
        <f t="shared" si="685"/>
        <v>Low</v>
      </c>
      <c r="R7327" t="str">
        <f t="shared" si="686"/>
        <v>Low</v>
      </c>
      <c r="S7327" s="23">
        <f t="shared" si="687"/>
        <v>2022</v>
      </c>
      <c r="T7327" s="23">
        <f t="shared" si="688"/>
        <v>9</v>
      </c>
      <c r="U7327" t="str">
        <f t="shared" si="689"/>
        <v>Sep-2022</v>
      </c>
    </row>
    <row r="7328" spans="1:21" x14ac:dyDescent="0.3">
      <c r="A7328" t="s">
        <v>9339</v>
      </c>
      <c r="B7328" s="22">
        <v>45146</v>
      </c>
      <c r="C7328" s="22">
        <v>45153</v>
      </c>
      <c r="D7328" s="23" t="s">
        <v>50</v>
      </c>
      <c r="E7328" s="23" t="s">
        <v>517</v>
      </c>
      <c r="F7328" s="23" t="s">
        <v>52</v>
      </c>
      <c r="G7328" s="23" t="s">
        <v>53</v>
      </c>
      <c r="H7328" s="23" t="s">
        <v>90</v>
      </c>
      <c r="I7328" s="23" t="s">
        <v>83</v>
      </c>
      <c r="J7328" s="23" t="s">
        <v>449</v>
      </c>
      <c r="K7328" s="23" t="s">
        <v>681</v>
      </c>
      <c r="L7328" s="24">
        <v>43763.55</v>
      </c>
      <c r="M7328">
        <v>5</v>
      </c>
      <c r="N7328" s="25">
        <v>0.25</v>
      </c>
      <c r="O7328" s="24">
        <v>9994.09</v>
      </c>
      <c r="P7328" s="26">
        <f t="shared" si="684"/>
        <v>0.22836561476388453</v>
      </c>
      <c r="Q7328" t="str">
        <f t="shared" si="685"/>
        <v>Medium</v>
      </c>
      <c r="R7328" t="str">
        <f t="shared" si="686"/>
        <v>High</v>
      </c>
      <c r="S7328" s="23">
        <f t="shared" si="687"/>
        <v>2023</v>
      </c>
      <c r="T7328" s="23">
        <f t="shared" si="688"/>
        <v>8</v>
      </c>
      <c r="U7328" t="str">
        <f t="shared" si="689"/>
        <v>Aug-2023</v>
      </c>
    </row>
    <row r="7329" spans="1:21" x14ac:dyDescent="0.3">
      <c r="A7329" t="s">
        <v>9340</v>
      </c>
      <c r="B7329" s="22">
        <v>45202</v>
      </c>
      <c r="C7329" s="22">
        <v>45206</v>
      </c>
      <c r="D7329" s="23" t="s">
        <v>78</v>
      </c>
      <c r="E7329" s="23" t="s">
        <v>1199</v>
      </c>
      <c r="F7329" s="23" t="s">
        <v>80</v>
      </c>
      <c r="G7329" s="23" t="s">
        <v>53</v>
      </c>
      <c r="H7329" s="23" t="s">
        <v>110</v>
      </c>
      <c r="I7329" s="23" t="s">
        <v>83</v>
      </c>
      <c r="J7329" s="23" t="s">
        <v>449</v>
      </c>
      <c r="K7329" s="23" t="s">
        <v>450</v>
      </c>
      <c r="L7329" s="24">
        <v>1559.2</v>
      </c>
      <c r="M7329">
        <v>2</v>
      </c>
      <c r="N7329" s="25">
        <v>0.1</v>
      </c>
      <c r="O7329" s="24">
        <v>509.45</v>
      </c>
      <c r="P7329" s="26">
        <f t="shared" si="684"/>
        <v>0.32673807080554129</v>
      </c>
      <c r="Q7329" t="str">
        <f t="shared" si="685"/>
        <v>High</v>
      </c>
      <c r="R7329" t="str">
        <f t="shared" si="686"/>
        <v>Low</v>
      </c>
      <c r="S7329" s="23">
        <f t="shared" si="687"/>
        <v>2023</v>
      </c>
      <c r="T7329" s="23">
        <f t="shared" si="688"/>
        <v>10</v>
      </c>
      <c r="U7329" t="str">
        <f t="shared" si="689"/>
        <v>Oct-2023</v>
      </c>
    </row>
    <row r="7330" spans="1:21" x14ac:dyDescent="0.3">
      <c r="A7330" t="s">
        <v>9341</v>
      </c>
      <c r="B7330" s="22">
        <v>45340</v>
      </c>
      <c r="C7330" s="22">
        <v>45343</v>
      </c>
      <c r="D7330" s="23" t="s">
        <v>61</v>
      </c>
      <c r="E7330" s="23" t="s">
        <v>644</v>
      </c>
      <c r="F7330" s="23" t="s">
        <v>80</v>
      </c>
      <c r="G7330" s="23" t="s">
        <v>179</v>
      </c>
      <c r="H7330" s="23" t="s">
        <v>180</v>
      </c>
      <c r="I7330" s="23" t="s">
        <v>118</v>
      </c>
      <c r="J7330" s="23" t="s">
        <v>191</v>
      </c>
      <c r="K7330" s="23" t="s">
        <v>829</v>
      </c>
      <c r="L7330" s="24">
        <v>17530.36</v>
      </c>
      <c r="M7330">
        <v>2</v>
      </c>
      <c r="N7330" s="25">
        <v>0.2</v>
      </c>
      <c r="O7330" s="24">
        <v>3077.6</v>
      </c>
      <c r="P7330" s="26">
        <f t="shared" si="684"/>
        <v>0.1755582885919057</v>
      </c>
      <c r="Q7330" t="str">
        <f t="shared" si="685"/>
        <v>Low</v>
      </c>
      <c r="R7330" t="str">
        <f t="shared" si="686"/>
        <v>Medium</v>
      </c>
      <c r="S7330" s="23">
        <f t="shared" si="687"/>
        <v>2024</v>
      </c>
      <c r="T7330" s="23">
        <f t="shared" si="688"/>
        <v>2</v>
      </c>
      <c r="U7330" t="str">
        <f t="shared" si="689"/>
        <v>Feb-2024</v>
      </c>
    </row>
    <row r="7331" spans="1:21" x14ac:dyDescent="0.3">
      <c r="A7331" t="s">
        <v>9342</v>
      </c>
      <c r="B7331" s="22">
        <v>44915</v>
      </c>
      <c r="C7331" s="22">
        <v>44916</v>
      </c>
      <c r="D7331" s="23" t="s">
        <v>78</v>
      </c>
      <c r="E7331" s="23" t="s">
        <v>1220</v>
      </c>
      <c r="F7331" s="23" t="s">
        <v>71</v>
      </c>
      <c r="G7331" s="23" t="s">
        <v>179</v>
      </c>
      <c r="H7331" s="23" t="s">
        <v>236</v>
      </c>
      <c r="I7331" s="23" t="s">
        <v>96</v>
      </c>
      <c r="J7331" s="23" t="s">
        <v>166</v>
      </c>
      <c r="K7331" s="23" t="s">
        <v>337</v>
      </c>
      <c r="L7331" s="24">
        <v>14181.54</v>
      </c>
      <c r="M7331">
        <v>2</v>
      </c>
      <c r="N7331" s="25">
        <v>0.05</v>
      </c>
      <c r="O7331" s="24">
        <v>5119.8500000000004</v>
      </c>
      <c r="P7331" s="26">
        <f t="shared" si="684"/>
        <v>0.36102214569080648</v>
      </c>
      <c r="Q7331" t="str">
        <f t="shared" si="685"/>
        <v>High</v>
      </c>
      <c r="R7331" t="str">
        <f t="shared" si="686"/>
        <v>Low</v>
      </c>
      <c r="S7331" s="23">
        <f t="shared" si="687"/>
        <v>2022</v>
      </c>
      <c r="T7331" s="23">
        <f t="shared" si="688"/>
        <v>12</v>
      </c>
      <c r="U7331" t="str">
        <f t="shared" si="689"/>
        <v>Dec-2022</v>
      </c>
    </row>
    <row r="7332" spans="1:21" x14ac:dyDescent="0.3">
      <c r="A7332" t="s">
        <v>9343</v>
      </c>
      <c r="B7332" s="22">
        <v>45117</v>
      </c>
      <c r="C7332" s="22">
        <v>45118</v>
      </c>
      <c r="D7332" s="23" t="s">
        <v>50</v>
      </c>
      <c r="E7332" s="23" t="s">
        <v>429</v>
      </c>
      <c r="F7332" s="23" t="s">
        <v>80</v>
      </c>
      <c r="G7332" s="23" t="s">
        <v>63</v>
      </c>
      <c r="H7332" s="23" t="s">
        <v>172</v>
      </c>
      <c r="I7332" s="23" t="s">
        <v>118</v>
      </c>
      <c r="J7332" s="23" t="s">
        <v>119</v>
      </c>
      <c r="K7332" s="23" t="s">
        <v>120</v>
      </c>
      <c r="L7332" s="24">
        <v>69557.13</v>
      </c>
      <c r="M7332">
        <v>9</v>
      </c>
      <c r="N7332" s="25">
        <v>0.1</v>
      </c>
      <c r="O7332" s="24">
        <v>22175.98</v>
      </c>
      <c r="P7332" s="26">
        <f t="shared" si="684"/>
        <v>0.31881677694292443</v>
      </c>
      <c r="Q7332" t="str">
        <f t="shared" si="685"/>
        <v>High</v>
      </c>
      <c r="R7332" t="str">
        <f t="shared" si="686"/>
        <v>Low</v>
      </c>
      <c r="S7332" s="23">
        <f t="shared" si="687"/>
        <v>2023</v>
      </c>
      <c r="T7332" s="23">
        <f t="shared" si="688"/>
        <v>7</v>
      </c>
      <c r="U7332" t="str">
        <f t="shared" si="689"/>
        <v>Jul-2023</v>
      </c>
    </row>
    <row r="7333" spans="1:21" x14ac:dyDescent="0.3">
      <c r="A7333" t="s">
        <v>9344</v>
      </c>
      <c r="B7333" s="22">
        <v>45059</v>
      </c>
      <c r="C7333" s="22">
        <v>45062</v>
      </c>
      <c r="D7333" s="23" t="s">
        <v>78</v>
      </c>
      <c r="E7333" s="23" t="s">
        <v>676</v>
      </c>
      <c r="F7333" s="23" t="s">
        <v>52</v>
      </c>
      <c r="G7333" s="23" t="s">
        <v>63</v>
      </c>
      <c r="H7333" s="23" t="s">
        <v>213</v>
      </c>
      <c r="I7333" s="23" t="s">
        <v>55</v>
      </c>
      <c r="J7333" s="23" t="s">
        <v>56</v>
      </c>
      <c r="K7333" s="23" t="s">
        <v>57</v>
      </c>
      <c r="L7333" s="24">
        <v>29241</v>
      </c>
      <c r="M7333">
        <v>9</v>
      </c>
      <c r="N7333" s="25">
        <v>0.15</v>
      </c>
      <c r="O7333" s="24">
        <v>4439.3100000000004</v>
      </c>
      <c r="P7333" s="26">
        <f t="shared" si="684"/>
        <v>0.15181799528059917</v>
      </c>
      <c r="Q7333" t="str">
        <f t="shared" si="685"/>
        <v>Low</v>
      </c>
      <c r="R7333" t="str">
        <f t="shared" si="686"/>
        <v>Medium</v>
      </c>
      <c r="S7333" s="23">
        <f t="shared" si="687"/>
        <v>2023</v>
      </c>
      <c r="T7333" s="23">
        <f t="shared" si="688"/>
        <v>5</v>
      </c>
      <c r="U7333" t="str">
        <f t="shared" si="689"/>
        <v>May-2023</v>
      </c>
    </row>
    <row r="7334" spans="1:21" x14ac:dyDescent="0.3">
      <c r="A7334" t="s">
        <v>9345</v>
      </c>
      <c r="B7334" s="22">
        <v>45748</v>
      </c>
      <c r="C7334" s="22">
        <v>45752</v>
      </c>
      <c r="D7334" s="23" t="s">
        <v>50</v>
      </c>
      <c r="E7334" s="23" t="s">
        <v>2157</v>
      </c>
      <c r="F7334" s="23" t="s">
        <v>80</v>
      </c>
      <c r="G7334" s="23" t="s">
        <v>81</v>
      </c>
      <c r="H7334" s="23" t="s">
        <v>95</v>
      </c>
      <c r="I7334" s="23" t="s">
        <v>83</v>
      </c>
      <c r="J7334" s="23" t="s">
        <v>156</v>
      </c>
      <c r="K7334" s="23" t="s">
        <v>157</v>
      </c>
      <c r="L7334" s="24">
        <v>43678.080000000002</v>
      </c>
      <c r="M7334">
        <v>8</v>
      </c>
      <c r="N7334" s="25">
        <v>0.1</v>
      </c>
      <c r="O7334" s="24">
        <v>15039.32</v>
      </c>
      <c r="P7334" s="26">
        <f t="shared" si="684"/>
        <v>0.34432191158585723</v>
      </c>
      <c r="Q7334" t="str">
        <f t="shared" si="685"/>
        <v>High</v>
      </c>
      <c r="R7334" t="str">
        <f t="shared" si="686"/>
        <v>Low</v>
      </c>
      <c r="S7334" s="23">
        <f t="shared" si="687"/>
        <v>2025</v>
      </c>
      <c r="T7334" s="23">
        <f t="shared" si="688"/>
        <v>4</v>
      </c>
      <c r="U7334" t="str">
        <f t="shared" si="689"/>
        <v>Apr-2025</v>
      </c>
    </row>
    <row r="7335" spans="1:21" x14ac:dyDescent="0.3">
      <c r="A7335" t="s">
        <v>9346</v>
      </c>
      <c r="B7335" s="22">
        <v>45965</v>
      </c>
      <c r="C7335" s="22">
        <v>45969</v>
      </c>
      <c r="D7335" s="23" t="s">
        <v>78</v>
      </c>
      <c r="E7335" s="23" t="s">
        <v>4013</v>
      </c>
      <c r="F7335" s="23" t="s">
        <v>52</v>
      </c>
      <c r="G7335" s="23" t="s">
        <v>63</v>
      </c>
      <c r="H7335" s="23" t="s">
        <v>202</v>
      </c>
      <c r="I7335" s="23" t="s">
        <v>83</v>
      </c>
      <c r="J7335" s="23" t="s">
        <v>156</v>
      </c>
      <c r="K7335" s="23" t="s">
        <v>157</v>
      </c>
      <c r="L7335" s="24">
        <v>58266.55</v>
      </c>
      <c r="M7335">
        <v>5</v>
      </c>
      <c r="N7335" s="25">
        <v>0.15</v>
      </c>
      <c r="O7335" s="24">
        <v>14420.16</v>
      </c>
      <c r="P7335" s="26">
        <f t="shared" si="684"/>
        <v>0.24748607906251527</v>
      </c>
      <c r="Q7335" t="str">
        <f t="shared" si="685"/>
        <v>Medium</v>
      </c>
      <c r="R7335" t="str">
        <f t="shared" si="686"/>
        <v>Medium</v>
      </c>
      <c r="S7335" s="23">
        <f t="shared" si="687"/>
        <v>2025</v>
      </c>
      <c r="T7335" s="23">
        <f t="shared" si="688"/>
        <v>11</v>
      </c>
      <c r="U7335" t="str">
        <f t="shared" si="689"/>
        <v>Nov-2025</v>
      </c>
    </row>
    <row r="7336" spans="1:21" x14ac:dyDescent="0.3">
      <c r="A7336" t="s">
        <v>9347</v>
      </c>
      <c r="B7336" s="22">
        <v>44792</v>
      </c>
      <c r="C7336" s="22">
        <v>44793</v>
      </c>
      <c r="D7336" s="23" t="s">
        <v>61</v>
      </c>
      <c r="E7336" s="23" t="s">
        <v>89</v>
      </c>
      <c r="F7336" s="23" t="s">
        <v>52</v>
      </c>
      <c r="G7336" s="23" t="s">
        <v>72</v>
      </c>
      <c r="H7336" s="23" t="s">
        <v>73</v>
      </c>
      <c r="I7336" s="23" t="s">
        <v>96</v>
      </c>
      <c r="J7336" s="23" t="s">
        <v>97</v>
      </c>
      <c r="K7336" s="23" t="s">
        <v>416</v>
      </c>
      <c r="L7336" s="24">
        <v>64584.800000000003</v>
      </c>
      <c r="M7336">
        <v>5</v>
      </c>
      <c r="N7336" s="25">
        <v>0</v>
      </c>
      <c r="O7336" s="24">
        <v>22198.53</v>
      </c>
      <c r="P7336" s="26">
        <f t="shared" si="684"/>
        <v>0.34371136861924162</v>
      </c>
      <c r="Q7336" t="str">
        <f t="shared" si="685"/>
        <v>High</v>
      </c>
      <c r="R7336" t="str">
        <f t="shared" si="686"/>
        <v>None</v>
      </c>
      <c r="S7336" s="23">
        <f t="shared" si="687"/>
        <v>2022</v>
      </c>
      <c r="T7336" s="23">
        <f t="shared" si="688"/>
        <v>8</v>
      </c>
      <c r="U7336" t="str">
        <f t="shared" si="689"/>
        <v>Aug-2022</v>
      </c>
    </row>
    <row r="7337" spans="1:21" x14ac:dyDescent="0.3">
      <c r="A7337" t="s">
        <v>9348</v>
      </c>
      <c r="B7337" s="22">
        <v>44905</v>
      </c>
      <c r="C7337" s="22">
        <v>44909</v>
      </c>
      <c r="D7337" s="23" t="s">
        <v>102</v>
      </c>
      <c r="E7337" s="23" t="s">
        <v>3232</v>
      </c>
      <c r="F7337" s="23" t="s">
        <v>80</v>
      </c>
      <c r="G7337" s="23" t="s">
        <v>179</v>
      </c>
      <c r="H7337" s="23" t="s">
        <v>180</v>
      </c>
      <c r="I7337" s="23" t="s">
        <v>83</v>
      </c>
      <c r="J7337" s="23" t="s">
        <v>84</v>
      </c>
      <c r="K7337" s="23" t="s">
        <v>105</v>
      </c>
      <c r="L7337" s="24">
        <v>73273.350000000006</v>
      </c>
      <c r="M7337">
        <v>5</v>
      </c>
      <c r="N7337" s="25">
        <v>0.15</v>
      </c>
      <c r="O7337" s="24">
        <v>11478.65</v>
      </c>
      <c r="P7337" s="26">
        <f t="shared" si="684"/>
        <v>0.15665518227295461</v>
      </c>
      <c r="Q7337" t="str">
        <f t="shared" si="685"/>
        <v>Low</v>
      </c>
      <c r="R7337" t="str">
        <f t="shared" si="686"/>
        <v>Medium</v>
      </c>
      <c r="S7337" s="23">
        <f t="shared" si="687"/>
        <v>2022</v>
      </c>
      <c r="T7337" s="23">
        <f t="shared" si="688"/>
        <v>12</v>
      </c>
      <c r="U7337" t="str">
        <f t="shared" si="689"/>
        <v>Dec-2022</v>
      </c>
    </row>
    <row r="7338" spans="1:21" x14ac:dyDescent="0.3">
      <c r="A7338" t="s">
        <v>9349</v>
      </c>
      <c r="B7338" s="22">
        <v>45890</v>
      </c>
      <c r="C7338" s="22">
        <v>45893</v>
      </c>
      <c r="D7338" s="23" t="s">
        <v>102</v>
      </c>
      <c r="E7338" s="23" t="s">
        <v>1782</v>
      </c>
      <c r="F7338" s="23" t="s">
        <v>71</v>
      </c>
      <c r="G7338" s="23" t="s">
        <v>53</v>
      </c>
      <c r="H7338" s="23" t="s">
        <v>90</v>
      </c>
      <c r="I7338" s="23" t="s">
        <v>83</v>
      </c>
      <c r="J7338" s="23" t="s">
        <v>379</v>
      </c>
      <c r="K7338" s="23" t="s">
        <v>562</v>
      </c>
      <c r="L7338" s="24">
        <v>10258.98</v>
      </c>
      <c r="M7338">
        <v>6</v>
      </c>
      <c r="N7338" s="25">
        <v>0.05</v>
      </c>
      <c r="O7338" s="24">
        <v>2278.96</v>
      </c>
      <c r="P7338" s="26">
        <f t="shared" si="684"/>
        <v>0.22214294208586041</v>
      </c>
      <c r="Q7338" t="str">
        <f t="shared" si="685"/>
        <v>Medium</v>
      </c>
      <c r="R7338" t="str">
        <f t="shared" si="686"/>
        <v>Low</v>
      </c>
      <c r="S7338" s="23">
        <f t="shared" si="687"/>
        <v>2025</v>
      </c>
      <c r="T7338" s="23">
        <f t="shared" si="688"/>
        <v>8</v>
      </c>
      <c r="U7338" t="str">
        <f t="shared" si="689"/>
        <v>Aug-2025</v>
      </c>
    </row>
    <row r="7339" spans="1:21" x14ac:dyDescent="0.3">
      <c r="A7339" t="s">
        <v>9350</v>
      </c>
      <c r="B7339" s="22">
        <v>45527</v>
      </c>
      <c r="C7339" s="22">
        <v>45530</v>
      </c>
      <c r="D7339" s="23" t="s">
        <v>102</v>
      </c>
      <c r="E7339" s="23" t="s">
        <v>261</v>
      </c>
      <c r="F7339" s="23" t="s">
        <v>80</v>
      </c>
      <c r="G7339" s="23" t="s">
        <v>179</v>
      </c>
      <c r="H7339" s="23" t="s">
        <v>236</v>
      </c>
      <c r="I7339" s="23" t="s">
        <v>118</v>
      </c>
      <c r="J7339" s="23" t="s">
        <v>191</v>
      </c>
      <c r="K7339" s="23" t="s">
        <v>829</v>
      </c>
      <c r="L7339" s="24">
        <v>5191.0200000000004</v>
      </c>
      <c r="M7339">
        <v>3</v>
      </c>
      <c r="N7339" s="25">
        <v>0.05</v>
      </c>
      <c r="O7339" s="24">
        <v>1131.48</v>
      </c>
      <c r="P7339" s="26">
        <f t="shared" si="684"/>
        <v>0.21796872290994831</v>
      </c>
      <c r="Q7339" t="str">
        <f t="shared" si="685"/>
        <v>Medium</v>
      </c>
      <c r="R7339" t="str">
        <f t="shared" si="686"/>
        <v>Low</v>
      </c>
      <c r="S7339" s="23">
        <f t="shared" si="687"/>
        <v>2024</v>
      </c>
      <c r="T7339" s="23">
        <f t="shared" si="688"/>
        <v>8</v>
      </c>
      <c r="U7339" t="str">
        <f t="shared" si="689"/>
        <v>Aug-2024</v>
      </c>
    </row>
    <row r="7340" spans="1:21" x14ac:dyDescent="0.3">
      <c r="A7340" t="s">
        <v>9351</v>
      </c>
      <c r="B7340" s="22">
        <v>45062</v>
      </c>
      <c r="C7340" s="22">
        <v>45069</v>
      </c>
      <c r="D7340" s="23" t="s">
        <v>50</v>
      </c>
      <c r="E7340" s="23" t="s">
        <v>448</v>
      </c>
      <c r="F7340" s="23" t="s">
        <v>71</v>
      </c>
      <c r="G7340" s="23" t="s">
        <v>63</v>
      </c>
      <c r="H7340" s="23" t="s">
        <v>64</v>
      </c>
      <c r="I7340" s="23" t="s">
        <v>118</v>
      </c>
      <c r="J7340" s="23" t="s">
        <v>230</v>
      </c>
      <c r="K7340" s="23" t="s">
        <v>351</v>
      </c>
      <c r="L7340" s="24">
        <v>23183</v>
      </c>
      <c r="M7340">
        <v>2</v>
      </c>
      <c r="N7340" s="25">
        <v>0.1</v>
      </c>
      <c r="O7340" s="24">
        <v>7460.27</v>
      </c>
      <c r="P7340" s="26">
        <f t="shared" si="684"/>
        <v>0.32179916317991636</v>
      </c>
      <c r="Q7340" t="str">
        <f t="shared" si="685"/>
        <v>High</v>
      </c>
      <c r="R7340" t="str">
        <f t="shared" si="686"/>
        <v>Low</v>
      </c>
      <c r="S7340" s="23">
        <f t="shared" si="687"/>
        <v>2023</v>
      </c>
      <c r="T7340" s="23">
        <f t="shared" si="688"/>
        <v>5</v>
      </c>
      <c r="U7340" t="str">
        <f t="shared" si="689"/>
        <v>May-2023</v>
      </c>
    </row>
    <row r="7341" spans="1:21" x14ac:dyDescent="0.3">
      <c r="A7341" t="s">
        <v>9352</v>
      </c>
      <c r="B7341" s="22">
        <v>44752</v>
      </c>
      <c r="C7341" s="22">
        <v>44759</v>
      </c>
      <c r="D7341" s="23" t="s">
        <v>78</v>
      </c>
      <c r="E7341" s="23" t="s">
        <v>407</v>
      </c>
      <c r="F7341" s="23" t="s">
        <v>52</v>
      </c>
      <c r="G7341" s="23" t="s">
        <v>63</v>
      </c>
      <c r="H7341" s="23" t="s">
        <v>172</v>
      </c>
      <c r="I7341" s="23" t="s">
        <v>96</v>
      </c>
      <c r="J7341" s="23" t="s">
        <v>135</v>
      </c>
      <c r="K7341" s="23" t="s">
        <v>395</v>
      </c>
      <c r="L7341" s="24">
        <v>104149.75999999999</v>
      </c>
      <c r="M7341">
        <v>8</v>
      </c>
      <c r="N7341" s="25">
        <v>0.05</v>
      </c>
      <c r="O7341" s="24">
        <v>21866.28</v>
      </c>
      <c r="P7341" s="26">
        <f t="shared" si="684"/>
        <v>0.20995036378384357</v>
      </c>
      <c r="Q7341" t="str">
        <f t="shared" si="685"/>
        <v>Medium</v>
      </c>
      <c r="R7341" t="str">
        <f t="shared" si="686"/>
        <v>Low</v>
      </c>
      <c r="S7341" s="23">
        <f t="shared" si="687"/>
        <v>2022</v>
      </c>
      <c r="T7341" s="23">
        <f t="shared" si="688"/>
        <v>7</v>
      </c>
      <c r="U7341" t="str">
        <f t="shared" si="689"/>
        <v>Jul-2022</v>
      </c>
    </row>
    <row r="7342" spans="1:21" x14ac:dyDescent="0.3">
      <c r="A7342" t="s">
        <v>9353</v>
      </c>
      <c r="B7342" s="22">
        <v>45496</v>
      </c>
      <c r="C7342" s="22">
        <v>45497</v>
      </c>
      <c r="D7342" s="23" t="s">
        <v>78</v>
      </c>
      <c r="E7342" s="23" t="s">
        <v>2105</v>
      </c>
      <c r="F7342" s="23" t="s">
        <v>52</v>
      </c>
      <c r="G7342" s="23" t="s">
        <v>81</v>
      </c>
      <c r="H7342" s="23" t="s">
        <v>284</v>
      </c>
      <c r="I7342" s="23" t="s">
        <v>96</v>
      </c>
      <c r="J7342" s="23" t="s">
        <v>135</v>
      </c>
      <c r="K7342" s="23" t="s">
        <v>275</v>
      </c>
      <c r="L7342" s="24">
        <v>128683.2</v>
      </c>
      <c r="M7342">
        <v>10</v>
      </c>
      <c r="N7342" s="25">
        <v>0</v>
      </c>
      <c r="O7342" s="24">
        <v>35735.49</v>
      </c>
      <c r="P7342" s="26">
        <f t="shared" si="684"/>
        <v>0.27770128501622587</v>
      </c>
      <c r="Q7342" t="str">
        <f t="shared" si="685"/>
        <v>Medium</v>
      </c>
      <c r="R7342" t="str">
        <f t="shared" si="686"/>
        <v>None</v>
      </c>
      <c r="S7342" s="23">
        <f t="shared" si="687"/>
        <v>2024</v>
      </c>
      <c r="T7342" s="23">
        <f t="shared" si="688"/>
        <v>7</v>
      </c>
      <c r="U7342" t="str">
        <f t="shared" si="689"/>
        <v>Jul-2024</v>
      </c>
    </row>
    <row r="7343" spans="1:21" x14ac:dyDescent="0.3">
      <c r="A7343" t="s">
        <v>9354</v>
      </c>
      <c r="B7343" s="22">
        <v>45965</v>
      </c>
      <c r="C7343" s="22">
        <v>45970</v>
      </c>
      <c r="D7343" s="23" t="s">
        <v>78</v>
      </c>
      <c r="E7343" s="23" t="s">
        <v>1328</v>
      </c>
      <c r="F7343" s="23" t="s">
        <v>71</v>
      </c>
      <c r="G7343" s="23" t="s">
        <v>81</v>
      </c>
      <c r="H7343" s="23" t="s">
        <v>284</v>
      </c>
      <c r="I7343" s="23" t="s">
        <v>55</v>
      </c>
      <c r="J7343" s="23" t="s">
        <v>173</v>
      </c>
      <c r="K7343" s="23" t="s">
        <v>174</v>
      </c>
      <c r="L7343" s="24">
        <v>9711.86</v>
      </c>
      <c r="M7343">
        <v>2</v>
      </c>
      <c r="N7343" s="25">
        <v>0.05</v>
      </c>
      <c r="O7343" s="24">
        <v>2414.63</v>
      </c>
      <c r="P7343" s="26">
        <f t="shared" si="684"/>
        <v>0.24862693654974433</v>
      </c>
      <c r="Q7343" t="str">
        <f t="shared" si="685"/>
        <v>Medium</v>
      </c>
      <c r="R7343" t="str">
        <f t="shared" si="686"/>
        <v>Low</v>
      </c>
      <c r="S7343" s="23">
        <f t="shared" si="687"/>
        <v>2025</v>
      </c>
      <c r="T7343" s="23">
        <f t="shared" si="688"/>
        <v>11</v>
      </c>
      <c r="U7343" t="str">
        <f t="shared" si="689"/>
        <v>Nov-2025</v>
      </c>
    </row>
    <row r="7344" spans="1:21" x14ac:dyDescent="0.3">
      <c r="A7344" t="s">
        <v>9355</v>
      </c>
      <c r="B7344" s="22">
        <v>44788</v>
      </c>
      <c r="C7344" s="22">
        <v>44792</v>
      </c>
      <c r="D7344" s="23" t="s">
        <v>50</v>
      </c>
      <c r="E7344" s="23" t="s">
        <v>577</v>
      </c>
      <c r="F7344" s="23" t="s">
        <v>80</v>
      </c>
      <c r="G7344" s="23" t="s">
        <v>81</v>
      </c>
      <c r="H7344" s="23" t="s">
        <v>284</v>
      </c>
      <c r="I7344" s="23" t="s">
        <v>55</v>
      </c>
      <c r="J7344" s="23" t="s">
        <v>65</v>
      </c>
      <c r="K7344" s="23" t="s">
        <v>91</v>
      </c>
      <c r="L7344" s="24">
        <v>26865.8</v>
      </c>
      <c r="M7344">
        <v>4</v>
      </c>
      <c r="N7344" s="25">
        <v>0.25</v>
      </c>
      <c r="O7344" s="24">
        <v>5647.22</v>
      </c>
      <c r="P7344" s="26">
        <f t="shared" si="684"/>
        <v>0.21020107348376005</v>
      </c>
      <c r="Q7344" t="str">
        <f t="shared" si="685"/>
        <v>Medium</v>
      </c>
      <c r="R7344" t="str">
        <f t="shared" si="686"/>
        <v>High</v>
      </c>
      <c r="S7344" s="23">
        <f t="shared" si="687"/>
        <v>2022</v>
      </c>
      <c r="T7344" s="23">
        <f t="shared" si="688"/>
        <v>8</v>
      </c>
      <c r="U7344" t="str">
        <f t="shared" si="689"/>
        <v>Aug-2022</v>
      </c>
    </row>
    <row r="7345" spans="1:21" x14ac:dyDescent="0.3">
      <c r="A7345" t="s">
        <v>9356</v>
      </c>
      <c r="B7345" s="22">
        <v>45400</v>
      </c>
      <c r="C7345" s="22">
        <v>45403</v>
      </c>
      <c r="D7345" s="23" t="s">
        <v>78</v>
      </c>
      <c r="E7345" s="23" t="s">
        <v>648</v>
      </c>
      <c r="F7345" s="23" t="s">
        <v>80</v>
      </c>
      <c r="G7345" s="23" t="s">
        <v>81</v>
      </c>
      <c r="H7345" s="23" t="s">
        <v>284</v>
      </c>
      <c r="I7345" s="23" t="s">
        <v>55</v>
      </c>
      <c r="J7345" s="23" t="s">
        <v>65</v>
      </c>
      <c r="K7345" s="23" t="s">
        <v>91</v>
      </c>
      <c r="L7345" s="24">
        <v>119957.2</v>
      </c>
      <c r="M7345">
        <v>8</v>
      </c>
      <c r="N7345" s="25">
        <v>0</v>
      </c>
      <c r="O7345" s="24">
        <v>33408.47</v>
      </c>
      <c r="P7345" s="26">
        <f t="shared" si="684"/>
        <v>0.27850324949231892</v>
      </c>
      <c r="Q7345" t="str">
        <f t="shared" si="685"/>
        <v>Medium</v>
      </c>
      <c r="R7345" t="str">
        <f t="shared" si="686"/>
        <v>None</v>
      </c>
      <c r="S7345" s="23">
        <f t="shared" si="687"/>
        <v>2024</v>
      </c>
      <c r="T7345" s="23">
        <f t="shared" si="688"/>
        <v>4</v>
      </c>
      <c r="U7345" t="str">
        <f t="shared" si="689"/>
        <v>Apr-2024</v>
      </c>
    </row>
    <row r="7346" spans="1:21" x14ac:dyDescent="0.3">
      <c r="A7346" t="s">
        <v>9357</v>
      </c>
      <c r="B7346" s="22">
        <v>44658</v>
      </c>
      <c r="C7346" s="22">
        <v>44660</v>
      </c>
      <c r="D7346" s="23" t="s">
        <v>78</v>
      </c>
      <c r="E7346" s="23" t="s">
        <v>3815</v>
      </c>
      <c r="F7346" s="23" t="s">
        <v>52</v>
      </c>
      <c r="G7346" s="23" t="s">
        <v>63</v>
      </c>
      <c r="H7346" s="23" t="s">
        <v>213</v>
      </c>
      <c r="I7346" s="23" t="s">
        <v>83</v>
      </c>
      <c r="J7346" s="23" t="s">
        <v>449</v>
      </c>
      <c r="K7346" s="23" t="s">
        <v>681</v>
      </c>
      <c r="L7346" s="24">
        <v>84002.94</v>
      </c>
      <c r="M7346">
        <v>7</v>
      </c>
      <c r="N7346" s="25">
        <v>0</v>
      </c>
      <c r="O7346" s="24">
        <v>23541.200000000001</v>
      </c>
      <c r="P7346" s="26">
        <f t="shared" si="684"/>
        <v>0.2802425724623448</v>
      </c>
      <c r="Q7346" t="str">
        <f t="shared" si="685"/>
        <v>Medium</v>
      </c>
      <c r="R7346" t="str">
        <f t="shared" si="686"/>
        <v>None</v>
      </c>
      <c r="S7346" s="23">
        <f t="shared" si="687"/>
        <v>2022</v>
      </c>
      <c r="T7346" s="23">
        <f t="shared" si="688"/>
        <v>4</v>
      </c>
      <c r="U7346" t="str">
        <f t="shared" si="689"/>
        <v>Apr-2022</v>
      </c>
    </row>
    <row r="7347" spans="1:21" x14ac:dyDescent="0.3">
      <c r="A7347" t="s">
        <v>9358</v>
      </c>
      <c r="B7347" s="22">
        <v>44621</v>
      </c>
      <c r="C7347" s="22">
        <v>44622</v>
      </c>
      <c r="D7347" s="23" t="s">
        <v>78</v>
      </c>
      <c r="E7347" s="23" t="s">
        <v>1490</v>
      </c>
      <c r="F7347" s="23" t="s">
        <v>71</v>
      </c>
      <c r="G7347" s="23" t="s">
        <v>53</v>
      </c>
      <c r="H7347" s="23" t="s">
        <v>90</v>
      </c>
      <c r="I7347" s="23" t="s">
        <v>83</v>
      </c>
      <c r="J7347" s="23" t="s">
        <v>379</v>
      </c>
      <c r="K7347" s="23" t="s">
        <v>380</v>
      </c>
      <c r="L7347" s="24">
        <v>8257.08</v>
      </c>
      <c r="M7347">
        <v>2</v>
      </c>
      <c r="N7347" s="25">
        <v>0.05</v>
      </c>
      <c r="O7347" s="24">
        <v>1368.17</v>
      </c>
      <c r="P7347" s="26">
        <f t="shared" si="684"/>
        <v>0.16569659007784834</v>
      </c>
      <c r="Q7347" t="str">
        <f t="shared" si="685"/>
        <v>Low</v>
      </c>
      <c r="R7347" t="str">
        <f t="shared" si="686"/>
        <v>Low</v>
      </c>
      <c r="S7347" s="23">
        <f t="shared" si="687"/>
        <v>2022</v>
      </c>
      <c r="T7347" s="23">
        <f t="shared" si="688"/>
        <v>3</v>
      </c>
      <c r="U7347" t="str">
        <f t="shared" si="689"/>
        <v>Mar-2022</v>
      </c>
    </row>
    <row r="7348" spans="1:21" x14ac:dyDescent="0.3">
      <c r="A7348" t="s">
        <v>9359</v>
      </c>
      <c r="B7348" s="22">
        <v>45972</v>
      </c>
      <c r="C7348" s="22">
        <v>45978</v>
      </c>
      <c r="D7348" s="23" t="s">
        <v>102</v>
      </c>
      <c r="E7348" s="23" t="s">
        <v>730</v>
      </c>
      <c r="F7348" s="23" t="s">
        <v>52</v>
      </c>
      <c r="G7348" s="23" t="s">
        <v>179</v>
      </c>
      <c r="H7348" s="23" t="s">
        <v>180</v>
      </c>
      <c r="I7348" s="23" t="s">
        <v>96</v>
      </c>
      <c r="J7348" s="23" t="s">
        <v>135</v>
      </c>
      <c r="K7348" s="23" t="s">
        <v>395</v>
      </c>
      <c r="L7348" s="24">
        <v>8480.52</v>
      </c>
      <c r="M7348">
        <v>4</v>
      </c>
      <c r="N7348" s="25">
        <v>0</v>
      </c>
      <c r="O7348" s="24">
        <v>3132.5</v>
      </c>
      <c r="P7348" s="26">
        <f t="shared" si="684"/>
        <v>0.36937593449458284</v>
      </c>
      <c r="Q7348" t="str">
        <f t="shared" si="685"/>
        <v>High</v>
      </c>
      <c r="R7348" t="str">
        <f t="shared" si="686"/>
        <v>None</v>
      </c>
      <c r="S7348" s="23">
        <f t="shared" si="687"/>
        <v>2025</v>
      </c>
      <c r="T7348" s="23">
        <f t="shared" si="688"/>
        <v>11</v>
      </c>
      <c r="U7348" t="str">
        <f t="shared" si="689"/>
        <v>Nov-2025</v>
      </c>
    </row>
    <row r="7349" spans="1:21" x14ac:dyDescent="0.3">
      <c r="A7349" t="s">
        <v>9360</v>
      </c>
      <c r="B7349" s="22">
        <v>45841</v>
      </c>
      <c r="C7349" s="22">
        <v>45843</v>
      </c>
      <c r="D7349" s="23" t="s">
        <v>102</v>
      </c>
      <c r="E7349" s="23" t="s">
        <v>1150</v>
      </c>
      <c r="F7349" s="23" t="s">
        <v>52</v>
      </c>
      <c r="G7349" s="23" t="s">
        <v>53</v>
      </c>
      <c r="H7349" s="23" t="s">
        <v>90</v>
      </c>
      <c r="I7349" s="23" t="s">
        <v>96</v>
      </c>
      <c r="J7349" s="23" t="s">
        <v>97</v>
      </c>
      <c r="K7349" s="23" t="s">
        <v>416</v>
      </c>
      <c r="L7349" s="24">
        <v>22418.9</v>
      </c>
      <c r="M7349">
        <v>7</v>
      </c>
      <c r="N7349" s="25">
        <v>0.2</v>
      </c>
      <c r="O7349" s="24">
        <v>4987.62</v>
      </c>
      <c r="P7349" s="26">
        <f t="shared" si="684"/>
        <v>0.22247389479412458</v>
      </c>
      <c r="Q7349" t="str">
        <f t="shared" si="685"/>
        <v>Medium</v>
      </c>
      <c r="R7349" t="str">
        <f t="shared" si="686"/>
        <v>Medium</v>
      </c>
      <c r="S7349" s="23">
        <f t="shared" si="687"/>
        <v>2025</v>
      </c>
      <c r="T7349" s="23">
        <f t="shared" si="688"/>
        <v>7</v>
      </c>
      <c r="U7349" t="str">
        <f t="shared" si="689"/>
        <v>Jul-2025</v>
      </c>
    </row>
    <row r="7350" spans="1:21" x14ac:dyDescent="0.3">
      <c r="A7350" t="s">
        <v>9361</v>
      </c>
      <c r="B7350" s="22">
        <v>45749</v>
      </c>
      <c r="C7350" s="22">
        <v>45751</v>
      </c>
      <c r="D7350" s="23" t="s">
        <v>50</v>
      </c>
      <c r="E7350" s="23" t="s">
        <v>1753</v>
      </c>
      <c r="F7350" s="23" t="s">
        <v>71</v>
      </c>
      <c r="G7350" s="23" t="s">
        <v>179</v>
      </c>
      <c r="H7350" s="23" t="s">
        <v>180</v>
      </c>
      <c r="I7350" s="23" t="s">
        <v>96</v>
      </c>
      <c r="J7350" s="23" t="s">
        <v>97</v>
      </c>
      <c r="K7350" s="23" t="s">
        <v>181</v>
      </c>
      <c r="L7350" s="24">
        <v>123976.5</v>
      </c>
      <c r="M7350">
        <v>10</v>
      </c>
      <c r="N7350" s="25">
        <v>0.2</v>
      </c>
      <c r="O7350" s="24">
        <v>26129.39</v>
      </c>
      <c r="P7350" s="26">
        <f t="shared" si="684"/>
        <v>0.21076082967336551</v>
      </c>
      <c r="Q7350" t="str">
        <f t="shared" si="685"/>
        <v>Medium</v>
      </c>
      <c r="R7350" t="str">
        <f t="shared" si="686"/>
        <v>Medium</v>
      </c>
      <c r="S7350" s="23">
        <f t="shared" si="687"/>
        <v>2025</v>
      </c>
      <c r="T7350" s="23">
        <f t="shared" si="688"/>
        <v>4</v>
      </c>
      <c r="U7350" t="str">
        <f t="shared" si="689"/>
        <v>Apr-2025</v>
      </c>
    </row>
    <row r="7351" spans="1:21" x14ac:dyDescent="0.3">
      <c r="A7351" t="s">
        <v>9362</v>
      </c>
      <c r="B7351" s="22">
        <v>45144</v>
      </c>
      <c r="C7351" s="22">
        <v>45148</v>
      </c>
      <c r="D7351" s="23" t="s">
        <v>50</v>
      </c>
      <c r="E7351" s="23" t="s">
        <v>2458</v>
      </c>
      <c r="F7351" s="23" t="s">
        <v>71</v>
      </c>
      <c r="G7351" s="23" t="s">
        <v>179</v>
      </c>
      <c r="H7351" s="23" t="s">
        <v>236</v>
      </c>
      <c r="I7351" s="23" t="s">
        <v>118</v>
      </c>
      <c r="J7351" s="23" t="s">
        <v>119</v>
      </c>
      <c r="K7351" s="23" t="s">
        <v>270</v>
      </c>
      <c r="L7351" s="24">
        <v>42581.43</v>
      </c>
      <c r="M7351">
        <v>3</v>
      </c>
      <c r="N7351" s="25">
        <v>0.15</v>
      </c>
      <c r="O7351" s="24">
        <v>7483.68</v>
      </c>
      <c r="P7351" s="26">
        <f t="shared" si="684"/>
        <v>0.17574985151978223</v>
      </c>
      <c r="Q7351" t="str">
        <f t="shared" si="685"/>
        <v>Low</v>
      </c>
      <c r="R7351" t="str">
        <f t="shared" si="686"/>
        <v>Medium</v>
      </c>
      <c r="S7351" s="23">
        <f t="shared" si="687"/>
        <v>2023</v>
      </c>
      <c r="T7351" s="23">
        <f t="shared" si="688"/>
        <v>8</v>
      </c>
      <c r="U7351" t="str">
        <f t="shared" si="689"/>
        <v>Aug-2023</v>
      </c>
    </row>
    <row r="7352" spans="1:21" x14ac:dyDescent="0.3">
      <c r="A7352" t="s">
        <v>9363</v>
      </c>
      <c r="B7352" s="22">
        <v>45375</v>
      </c>
      <c r="C7352" s="22">
        <v>45382</v>
      </c>
      <c r="D7352" s="23" t="s">
        <v>50</v>
      </c>
      <c r="E7352" s="23" t="s">
        <v>3232</v>
      </c>
      <c r="F7352" s="23" t="s">
        <v>80</v>
      </c>
      <c r="G7352" s="23" t="s">
        <v>72</v>
      </c>
      <c r="H7352" s="23" t="s">
        <v>104</v>
      </c>
      <c r="I7352" s="23" t="s">
        <v>118</v>
      </c>
      <c r="J7352" s="23" t="s">
        <v>303</v>
      </c>
      <c r="K7352" s="23" t="s">
        <v>304</v>
      </c>
      <c r="L7352" s="24">
        <v>65206</v>
      </c>
      <c r="M7352">
        <v>8</v>
      </c>
      <c r="N7352" s="25">
        <v>0.25</v>
      </c>
      <c r="O7352" s="24">
        <v>19378.02</v>
      </c>
      <c r="P7352" s="26">
        <f t="shared" si="684"/>
        <v>0.29718154771033339</v>
      </c>
      <c r="Q7352" t="str">
        <f t="shared" si="685"/>
        <v>Medium</v>
      </c>
      <c r="R7352" t="str">
        <f t="shared" si="686"/>
        <v>High</v>
      </c>
      <c r="S7352" s="23">
        <f t="shared" si="687"/>
        <v>2024</v>
      </c>
      <c r="T7352" s="23">
        <f t="shared" si="688"/>
        <v>3</v>
      </c>
      <c r="U7352" t="str">
        <f t="shared" si="689"/>
        <v>Mar-2024</v>
      </c>
    </row>
    <row r="7353" spans="1:21" x14ac:dyDescent="0.3">
      <c r="A7353" t="s">
        <v>9364</v>
      </c>
      <c r="B7353" s="22">
        <v>45657</v>
      </c>
      <c r="C7353" s="22">
        <v>45662</v>
      </c>
      <c r="D7353" s="23" t="s">
        <v>50</v>
      </c>
      <c r="E7353" s="23" t="s">
        <v>2137</v>
      </c>
      <c r="F7353" s="23" t="s">
        <v>80</v>
      </c>
      <c r="G7353" s="23" t="s">
        <v>53</v>
      </c>
      <c r="H7353" s="23" t="s">
        <v>54</v>
      </c>
      <c r="I7353" s="23" t="s">
        <v>83</v>
      </c>
      <c r="J7353" s="23" t="s">
        <v>156</v>
      </c>
      <c r="K7353" s="23" t="s">
        <v>208</v>
      </c>
      <c r="L7353" s="24">
        <v>59183.74</v>
      </c>
      <c r="M7353">
        <v>7</v>
      </c>
      <c r="N7353" s="25">
        <v>0.1</v>
      </c>
      <c r="O7353" s="24">
        <v>20106.22</v>
      </c>
      <c r="P7353" s="26">
        <f t="shared" si="684"/>
        <v>0.33972540430868348</v>
      </c>
      <c r="Q7353" t="str">
        <f t="shared" si="685"/>
        <v>High</v>
      </c>
      <c r="R7353" t="str">
        <f t="shared" si="686"/>
        <v>Low</v>
      </c>
      <c r="S7353" s="23">
        <f t="shared" si="687"/>
        <v>2024</v>
      </c>
      <c r="T7353" s="23">
        <f t="shared" si="688"/>
        <v>12</v>
      </c>
      <c r="U7353" t="str">
        <f t="shared" si="689"/>
        <v>Dec-2024</v>
      </c>
    </row>
    <row r="7354" spans="1:21" x14ac:dyDescent="0.3">
      <c r="A7354" t="s">
        <v>9365</v>
      </c>
      <c r="B7354" s="22">
        <v>44850</v>
      </c>
      <c r="C7354" s="22">
        <v>44857</v>
      </c>
      <c r="D7354" s="23" t="s">
        <v>50</v>
      </c>
      <c r="E7354" s="23" t="s">
        <v>954</v>
      </c>
      <c r="F7354" s="23" t="s">
        <v>71</v>
      </c>
      <c r="G7354" s="23" t="s">
        <v>63</v>
      </c>
      <c r="H7354" s="23" t="s">
        <v>172</v>
      </c>
      <c r="I7354" s="23" t="s">
        <v>118</v>
      </c>
      <c r="J7354" s="23" t="s">
        <v>230</v>
      </c>
      <c r="K7354" s="23" t="s">
        <v>356</v>
      </c>
      <c r="L7354" s="24">
        <v>5845.48</v>
      </c>
      <c r="M7354">
        <v>2</v>
      </c>
      <c r="N7354" s="25">
        <v>0.25</v>
      </c>
      <c r="O7354" s="24">
        <v>833.83</v>
      </c>
      <c r="P7354" s="26">
        <f t="shared" si="684"/>
        <v>0.14264525753231558</v>
      </c>
      <c r="Q7354" t="str">
        <f t="shared" si="685"/>
        <v>Low</v>
      </c>
      <c r="R7354" t="str">
        <f t="shared" si="686"/>
        <v>High</v>
      </c>
      <c r="S7354" s="23">
        <f t="shared" si="687"/>
        <v>2022</v>
      </c>
      <c r="T7354" s="23">
        <f t="shared" si="688"/>
        <v>10</v>
      </c>
      <c r="U7354" t="str">
        <f t="shared" si="689"/>
        <v>Oct-2022</v>
      </c>
    </row>
    <row r="7355" spans="1:21" x14ac:dyDescent="0.3">
      <c r="A7355" t="s">
        <v>9366</v>
      </c>
      <c r="B7355" s="22">
        <v>46004</v>
      </c>
      <c r="C7355" s="22">
        <v>46009</v>
      </c>
      <c r="D7355" s="23" t="s">
        <v>50</v>
      </c>
      <c r="E7355" s="23" t="s">
        <v>625</v>
      </c>
      <c r="F7355" s="23" t="s">
        <v>71</v>
      </c>
      <c r="G7355" s="23" t="s">
        <v>179</v>
      </c>
      <c r="H7355" s="23" t="s">
        <v>180</v>
      </c>
      <c r="I7355" s="23" t="s">
        <v>96</v>
      </c>
      <c r="J7355" s="23" t="s">
        <v>111</v>
      </c>
      <c r="K7355" s="23" t="s">
        <v>112</v>
      </c>
      <c r="L7355" s="24">
        <v>90103.95</v>
      </c>
      <c r="M7355">
        <v>9</v>
      </c>
      <c r="N7355" s="25">
        <v>0.05</v>
      </c>
      <c r="O7355" s="24">
        <v>22505.15</v>
      </c>
      <c r="P7355" s="26">
        <f t="shared" si="684"/>
        <v>0.24976873932829807</v>
      </c>
      <c r="Q7355" t="str">
        <f t="shared" si="685"/>
        <v>Medium</v>
      </c>
      <c r="R7355" t="str">
        <f t="shared" si="686"/>
        <v>Low</v>
      </c>
      <c r="S7355" s="23">
        <f t="shared" si="687"/>
        <v>2025</v>
      </c>
      <c r="T7355" s="23">
        <f t="shared" si="688"/>
        <v>12</v>
      </c>
      <c r="U7355" t="str">
        <f t="shared" si="689"/>
        <v>Dec-2025</v>
      </c>
    </row>
    <row r="7356" spans="1:21" x14ac:dyDescent="0.3">
      <c r="A7356" t="s">
        <v>9367</v>
      </c>
      <c r="B7356" s="22">
        <v>44603</v>
      </c>
      <c r="C7356" s="22">
        <v>44604</v>
      </c>
      <c r="D7356" s="23" t="s">
        <v>102</v>
      </c>
      <c r="E7356" s="23" t="s">
        <v>235</v>
      </c>
      <c r="F7356" s="23" t="s">
        <v>71</v>
      </c>
      <c r="G7356" s="23" t="s">
        <v>179</v>
      </c>
      <c r="H7356" s="23" t="s">
        <v>236</v>
      </c>
      <c r="I7356" s="23" t="s">
        <v>83</v>
      </c>
      <c r="J7356" s="23" t="s">
        <v>449</v>
      </c>
      <c r="K7356" s="23" t="s">
        <v>450</v>
      </c>
      <c r="L7356" s="24">
        <v>28707.8</v>
      </c>
      <c r="M7356">
        <v>10</v>
      </c>
      <c r="N7356" s="25">
        <v>0</v>
      </c>
      <c r="O7356" s="24">
        <v>5306.77</v>
      </c>
      <c r="P7356" s="26">
        <f t="shared" si="684"/>
        <v>0.18485463880896483</v>
      </c>
      <c r="Q7356" t="str">
        <f t="shared" si="685"/>
        <v>Low</v>
      </c>
      <c r="R7356" t="str">
        <f t="shared" si="686"/>
        <v>None</v>
      </c>
      <c r="S7356" s="23">
        <f t="shared" si="687"/>
        <v>2022</v>
      </c>
      <c r="T7356" s="23">
        <f t="shared" si="688"/>
        <v>2</v>
      </c>
      <c r="U7356" t="str">
        <f t="shared" si="689"/>
        <v>Feb-2022</v>
      </c>
    </row>
    <row r="7357" spans="1:21" x14ac:dyDescent="0.3">
      <c r="A7357" t="s">
        <v>9368</v>
      </c>
      <c r="B7357" s="22">
        <v>45142</v>
      </c>
      <c r="C7357" s="22">
        <v>45144</v>
      </c>
      <c r="D7357" s="23" t="s">
        <v>78</v>
      </c>
      <c r="E7357" s="23" t="s">
        <v>2662</v>
      </c>
      <c r="F7357" s="23" t="s">
        <v>71</v>
      </c>
      <c r="G7357" s="23" t="s">
        <v>179</v>
      </c>
      <c r="H7357" s="23" t="s">
        <v>236</v>
      </c>
      <c r="I7357" s="23" t="s">
        <v>96</v>
      </c>
      <c r="J7357" s="23" t="s">
        <v>97</v>
      </c>
      <c r="K7357" s="23" t="s">
        <v>181</v>
      </c>
      <c r="L7357" s="24">
        <v>30236.49</v>
      </c>
      <c r="M7357">
        <v>9</v>
      </c>
      <c r="N7357" s="25">
        <v>0.05</v>
      </c>
      <c r="O7357" s="24">
        <v>5321.66</v>
      </c>
      <c r="P7357" s="26">
        <f t="shared" si="684"/>
        <v>0.17600124882220125</v>
      </c>
      <c r="Q7357" t="str">
        <f t="shared" si="685"/>
        <v>Low</v>
      </c>
      <c r="R7357" t="str">
        <f t="shared" si="686"/>
        <v>Low</v>
      </c>
      <c r="S7357" s="23">
        <f t="shared" si="687"/>
        <v>2023</v>
      </c>
      <c r="T7357" s="23">
        <f t="shared" si="688"/>
        <v>8</v>
      </c>
      <c r="U7357" t="str">
        <f t="shared" si="689"/>
        <v>Aug-2023</v>
      </c>
    </row>
    <row r="7358" spans="1:21" x14ac:dyDescent="0.3">
      <c r="A7358" t="s">
        <v>9369</v>
      </c>
      <c r="B7358" s="22">
        <v>44977</v>
      </c>
      <c r="C7358" s="22">
        <v>44979</v>
      </c>
      <c r="D7358" s="23" t="s">
        <v>50</v>
      </c>
      <c r="E7358" s="23" t="s">
        <v>1313</v>
      </c>
      <c r="F7358" s="23" t="s">
        <v>52</v>
      </c>
      <c r="G7358" s="23" t="s">
        <v>53</v>
      </c>
      <c r="H7358" s="23" t="s">
        <v>110</v>
      </c>
      <c r="I7358" s="23" t="s">
        <v>118</v>
      </c>
      <c r="J7358" s="23" t="s">
        <v>119</v>
      </c>
      <c r="K7358" s="23" t="s">
        <v>197</v>
      </c>
      <c r="L7358" s="24">
        <v>13305.58</v>
      </c>
      <c r="M7358">
        <v>1</v>
      </c>
      <c r="N7358" s="25">
        <v>0.25</v>
      </c>
      <c r="O7358" s="24">
        <v>3511.86</v>
      </c>
      <c r="P7358" s="26">
        <f t="shared" si="684"/>
        <v>0.26393888879703103</v>
      </c>
      <c r="Q7358" t="str">
        <f t="shared" si="685"/>
        <v>Medium</v>
      </c>
      <c r="R7358" t="str">
        <f t="shared" si="686"/>
        <v>High</v>
      </c>
      <c r="S7358" s="23">
        <f t="shared" si="687"/>
        <v>2023</v>
      </c>
      <c r="T7358" s="23">
        <f t="shared" si="688"/>
        <v>2</v>
      </c>
      <c r="U7358" t="str">
        <f t="shared" si="689"/>
        <v>Feb-2023</v>
      </c>
    </row>
    <row r="7359" spans="1:21" x14ac:dyDescent="0.3">
      <c r="A7359" t="s">
        <v>9370</v>
      </c>
      <c r="B7359" s="22">
        <v>45060</v>
      </c>
      <c r="C7359" s="22">
        <v>45067</v>
      </c>
      <c r="D7359" s="23" t="s">
        <v>61</v>
      </c>
      <c r="E7359" s="23" t="s">
        <v>1422</v>
      </c>
      <c r="F7359" s="23" t="s">
        <v>52</v>
      </c>
      <c r="G7359" s="23" t="s">
        <v>81</v>
      </c>
      <c r="H7359" s="23" t="s">
        <v>95</v>
      </c>
      <c r="I7359" s="23" t="s">
        <v>118</v>
      </c>
      <c r="J7359" s="23" t="s">
        <v>191</v>
      </c>
      <c r="K7359" s="23" t="s">
        <v>829</v>
      </c>
      <c r="L7359" s="24">
        <v>43482.32</v>
      </c>
      <c r="M7359">
        <v>8</v>
      </c>
      <c r="N7359" s="25">
        <v>0.05</v>
      </c>
      <c r="O7359" s="24">
        <v>16323.87</v>
      </c>
      <c r="P7359" s="26">
        <f t="shared" si="684"/>
        <v>0.37541396135256816</v>
      </c>
      <c r="Q7359" t="str">
        <f t="shared" si="685"/>
        <v>High</v>
      </c>
      <c r="R7359" t="str">
        <f t="shared" si="686"/>
        <v>Low</v>
      </c>
      <c r="S7359" s="23">
        <f t="shared" si="687"/>
        <v>2023</v>
      </c>
      <c r="T7359" s="23">
        <f t="shared" si="688"/>
        <v>5</v>
      </c>
      <c r="U7359" t="str">
        <f t="shared" si="689"/>
        <v>May-2023</v>
      </c>
    </row>
    <row r="7360" spans="1:21" x14ac:dyDescent="0.3">
      <c r="A7360" t="s">
        <v>9371</v>
      </c>
      <c r="B7360" s="22">
        <v>44806</v>
      </c>
      <c r="C7360" s="22">
        <v>44812</v>
      </c>
      <c r="D7360" s="23" t="s">
        <v>102</v>
      </c>
      <c r="E7360" s="23" t="s">
        <v>345</v>
      </c>
      <c r="F7360" s="23" t="s">
        <v>80</v>
      </c>
      <c r="G7360" s="23" t="s">
        <v>53</v>
      </c>
      <c r="H7360" s="23" t="s">
        <v>54</v>
      </c>
      <c r="I7360" s="23" t="s">
        <v>118</v>
      </c>
      <c r="J7360" s="23" t="s">
        <v>230</v>
      </c>
      <c r="K7360" s="23" t="s">
        <v>231</v>
      </c>
      <c r="L7360" s="24">
        <v>34439.51</v>
      </c>
      <c r="M7360">
        <v>7</v>
      </c>
      <c r="N7360" s="25">
        <v>0.1</v>
      </c>
      <c r="O7360" s="24">
        <v>7699.9</v>
      </c>
      <c r="P7360" s="26">
        <f t="shared" si="684"/>
        <v>0.2235775131527713</v>
      </c>
      <c r="Q7360" t="str">
        <f t="shared" si="685"/>
        <v>Medium</v>
      </c>
      <c r="R7360" t="str">
        <f t="shared" si="686"/>
        <v>Low</v>
      </c>
      <c r="S7360" s="23">
        <f t="shared" si="687"/>
        <v>2022</v>
      </c>
      <c r="T7360" s="23">
        <f t="shared" si="688"/>
        <v>9</v>
      </c>
      <c r="U7360" t="str">
        <f t="shared" si="689"/>
        <v>Sep-2022</v>
      </c>
    </row>
    <row r="7361" spans="1:21" x14ac:dyDescent="0.3">
      <c r="A7361" t="s">
        <v>9372</v>
      </c>
      <c r="B7361" s="22">
        <v>45648</v>
      </c>
      <c r="C7361" s="22">
        <v>45654</v>
      </c>
      <c r="D7361" s="23" t="s">
        <v>102</v>
      </c>
      <c r="E7361" s="23" t="s">
        <v>625</v>
      </c>
      <c r="F7361" s="23" t="s">
        <v>80</v>
      </c>
      <c r="G7361" s="23" t="s">
        <v>63</v>
      </c>
      <c r="H7361" s="23" t="s">
        <v>64</v>
      </c>
      <c r="I7361" s="23" t="s">
        <v>83</v>
      </c>
      <c r="J7361" s="23" t="s">
        <v>156</v>
      </c>
      <c r="K7361" s="23" t="s">
        <v>285</v>
      </c>
      <c r="L7361" s="24">
        <v>3129.18</v>
      </c>
      <c r="M7361">
        <v>3</v>
      </c>
      <c r="N7361" s="25">
        <v>0.05</v>
      </c>
      <c r="O7361" s="24">
        <v>460.19</v>
      </c>
      <c r="P7361" s="26">
        <f t="shared" si="684"/>
        <v>0.14706408707712565</v>
      </c>
      <c r="Q7361" t="str">
        <f t="shared" si="685"/>
        <v>Low</v>
      </c>
      <c r="R7361" t="str">
        <f t="shared" si="686"/>
        <v>Low</v>
      </c>
      <c r="S7361" s="23">
        <f t="shared" si="687"/>
        <v>2024</v>
      </c>
      <c r="T7361" s="23">
        <f t="shared" si="688"/>
        <v>12</v>
      </c>
      <c r="U7361" t="str">
        <f t="shared" si="689"/>
        <v>Dec-2024</v>
      </c>
    </row>
    <row r="7362" spans="1:21" x14ac:dyDescent="0.3">
      <c r="A7362" t="s">
        <v>9373</v>
      </c>
      <c r="B7362" s="22">
        <v>45924</v>
      </c>
      <c r="C7362" s="22">
        <v>45925</v>
      </c>
      <c r="D7362" s="23" t="s">
        <v>78</v>
      </c>
      <c r="E7362" s="23" t="s">
        <v>2231</v>
      </c>
      <c r="F7362" s="23" t="s">
        <v>52</v>
      </c>
      <c r="G7362" s="23" t="s">
        <v>72</v>
      </c>
      <c r="H7362" s="23" t="s">
        <v>73</v>
      </c>
      <c r="I7362" s="23" t="s">
        <v>118</v>
      </c>
      <c r="J7362" s="23" t="s">
        <v>119</v>
      </c>
      <c r="K7362" s="23" t="s">
        <v>197</v>
      </c>
      <c r="L7362" s="24">
        <v>21465.95</v>
      </c>
      <c r="M7362">
        <v>5</v>
      </c>
      <c r="N7362" s="25">
        <v>0.25</v>
      </c>
      <c r="O7362" s="24">
        <v>4978.58</v>
      </c>
      <c r="P7362" s="26">
        <f t="shared" si="684"/>
        <v>0.23192917154842901</v>
      </c>
      <c r="Q7362" t="str">
        <f t="shared" si="685"/>
        <v>Medium</v>
      </c>
      <c r="R7362" t="str">
        <f t="shared" si="686"/>
        <v>High</v>
      </c>
      <c r="S7362" s="23">
        <f t="shared" si="687"/>
        <v>2025</v>
      </c>
      <c r="T7362" s="23">
        <f t="shared" si="688"/>
        <v>9</v>
      </c>
      <c r="U7362" t="str">
        <f t="shared" si="689"/>
        <v>Sep-2025</v>
      </c>
    </row>
    <row r="7363" spans="1:21" x14ac:dyDescent="0.3">
      <c r="A7363" t="s">
        <v>9374</v>
      </c>
      <c r="B7363" s="22">
        <v>45935</v>
      </c>
      <c r="C7363" s="22">
        <v>45939</v>
      </c>
      <c r="D7363" s="23" t="s">
        <v>61</v>
      </c>
      <c r="E7363" s="23" t="s">
        <v>1490</v>
      </c>
      <c r="F7363" s="23" t="s">
        <v>80</v>
      </c>
      <c r="G7363" s="23" t="s">
        <v>81</v>
      </c>
      <c r="H7363" s="23" t="s">
        <v>95</v>
      </c>
      <c r="I7363" s="23" t="s">
        <v>55</v>
      </c>
      <c r="J7363" s="23" t="s">
        <v>173</v>
      </c>
      <c r="K7363" s="23" t="s">
        <v>780</v>
      </c>
      <c r="L7363" s="24">
        <v>48786.239999999998</v>
      </c>
      <c r="M7363">
        <v>6</v>
      </c>
      <c r="N7363" s="25">
        <v>0.1</v>
      </c>
      <c r="O7363" s="24">
        <v>14523.96</v>
      </c>
      <c r="P7363" s="26">
        <f t="shared" si="684"/>
        <v>0.29770607449969499</v>
      </c>
      <c r="Q7363" t="str">
        <f t="shared" si="685"/>
        <v>Medium</v>
      </c>
      <c r="R7363" t="str">
        <f t="shared" si="686"/>
        <v>Low</v>
      </c>
      <c r="S7363" s="23">
        <f t="shared" si="687"/>
        <v>2025</v>
      </c>
      <c r="T7363" s="23">
        <f t="shared" si="688"/>
        <v>10</v>
      </c>
      <c r="U7363" t="str">
        <f t="shared" si="689"/>
        <v>Oct-2025</v>
      </c>
    </row>
    <row r="7364" spans="1:21" x14ac:dyDescent="0.3">
      <c r="A7364" t="s">
        <v>9375</v>
      </c>
      <c r="B7364" s="22">
        <v>45589</v>
      </c>
      <c r="C7364" s="22">
        <v>45592</v>
      </c>
      <c r="D7364" s="23" t="s">
        <v>61</v>
      </c>
      <c r="E7364" s="23" t="s">
        <v>261</v>
      </c>
      <c r="F7364" s="23" t="s">
        <v>71</v>
      </c>
      <c r="G7364" s="23" t="s">
        <v>179</v>
      </c>
      <c r="H7364" s="23" t="s">
        <v>180</v>
      </c>
      <c r="I7364" s="23" t="s">
        <v>83</v>
      </c>
      <c r="J7364" s="23" t="s">
        <v>156</v>
      </c>
      <c r="K7364" s="23" t="s">
        <v>285</v>
      </c>
      <c r="L7364" s="24">
        <v>25047.24</v>
      </c>
      <c r="M7364">
        <v>3</v>
      </c>
      <c r="N7364" s="25">
        <v>0.2</v>
      </c>
      <c r="O7364" s="24">
        <v>5807.61</v>
      </c>
      <c r="P7364" s="26">
        <f t="shared" ref="P7364:P7427" si="690">IFERROR(O7364/L7364,0)</f>
        <v>0.2318662655047023</v>
      </c>
      <c r="Q7364" t="str">
        <f t="shared" ref="Q7364:Q7427" si="691">IF(P7364&gt;=0.3,"High",IF(P7364&gt;=0.2,"Medium","Low"))</f>
        <v>Medium</v>
      </c>
      <c r="R7364" t="str">
        <f t="shared" ref="R7364:R7427" si="692">IF(N7364=0,"None",IF(N7364&lt;=0.1,"Low",IF(N7364&lt;=0.2,"Medium","High")))</f>
        <v>Medium</v>
      </c>
      <c r="S7364" s="23">
        <f t="shared" ref="S7364:S7427" si="693">YEAR(B7364)</f>
        <v>2024</v>
      </c>
      <c r="T7364" s="23">
        <f t="shared" ref="T7364:T7427" si="694">MONTH(B7364)</f>
        <v>10</v>
      </c>
      <c r="U7364" t="str">
        <f t="shared" ref="U7364:U7427" si="695">TEXT(B7364,"mmm-yyyy")</f>
        <v>Oct-2024</v>
      </c>
    </row>
    <row r="7365" spans="1:21" x14ac:dyDescent="0.3">
      <c r="A7365" t="s">
        <v>9376</v>
      </c>
      <c r="B7365" s="22">
        <v>45661</v>
      </c>
      <c r="C7365" s="22">
        <v>45665</v>
      </c>
      <c r="D7365" s="23" t="s">
        <v>102</v>
      </c>
      <c r="E7365" s="23" t="s">
        <v>1510</v>
      </c>
      <c r="F7365" s="23" t="s">
        <v>71</v>
      </c>
      <c r="G7365" s="23" t="s">
        <v>81</v>
      </c>
      <c r="H7365" s="23" t="s">
        <v>82</v>
      </c>
      <c r="I7365" s="23" t="s">
        <v>55</v>
      </c>
      <c r="J7365" s="23" t="s">
        <v>56</v>
      </c>
      <c r="K7365" s="23" t="s">
        <v>74</v>
      </c>
      <c r="L7365" s="24">
        <v>51087.75</v>
      </c>
      <c r="M7365">
        <v>5</v>
      </c>
      <c r="N7365" s="25">
        <v>0.1</v>
      </c>
      <c r="O7365" s="24">
        <v>7383.2</v>
      </c>
      <c r="P7365" s="26">
        <f t="shared" si="690"/>
        <v>0.14451996809411258</v>
      </c>
      <c r="Q7365" t="str">
        <f t="shared" si="691"/>
        <v>Low</v>
      </c>
      <c r="R7365" t="str">
        <f t="shared" si="692"/>
        <v>Low</v>
      </c>
      <c r="S7365" s="23">
        <f t="shared" si="693"/>
        <v>2025</v>
      </c>
      <c r="T7365" s="23">
        <f t="shared" si="694"/>
        <v>1</v>
      </c>
      <c r="U7365" t="str">
        <f t="shared" si="695"/>
        <v>Jan-2025</v>
      </c>
    </row>
    <row r="7366" spans="1:21" x14ac:dyDescent="0.3">
      <c r="A7366" t="s">
        <v>9377</v>
      </c>
      <c r="B7366" s="22">
        <v>45822</v>
      </c>
      <c r="C7366" s="22">
        <v>45828</v>
      </c>
      <c r="D7366" s="23" t="s">
        <v>78</v>
      </c>
      <c r="E7366" s="23" t="s">
        <v>468</v>
      </c>
      <c r="F7366" s="23" t="s">
        <v>80</v>
      </c>
      <c r="G7366" s="23" t="s">
        <v>81</v>
      </c>
      <c r="H7366" s="23" t="s">
        <v>95</v>
      </c>
      <c r="I7366" s="23" t="s">
        <v>96</v>
      </c>
      <c r="J7366" s="23" t="s">
        <v>97</v>
      </c>
      <c r="K7366" s="23" t="s">
        <v>181</v>
      </c>
      <c r="L7366" s="24">
        <v>29709.82</v>
      </c>
      <c r="M7366">
        <v>2</v>
      </c>
      <c r="N7366" s="25">
        <v>0.1</v>
      </c>
      <c r="O7366" s="24">
        <v>4755.43</v>
      </c>
      <c r="P7366" s="26">
        <f t="shared" si="690"/>
        <v>0.16006256517205422</v>
      </c>
      <c r="Q7366" t="str">
        <f t="shared" si="691"/>
        <v>Low</v>
      </c>
      <c r="R7366" t="str">
        <f t="shared" si="692"/>
        <v>Low</v>
      </c>
      <c r="S7366" s="23">
        <f t="shared" si="693"/>
        <v>2025</v>
      </c>
      <c r="T7366" s="23">
        <f t="shared" si="694"/>
        <v>6</v>
      </c>
      <c r="U7366" t="str">
        <f t="shared" si="695"/>
        <v>Jun-2025</v>
      </c>
    </row>
    <row r="7367" spans="1:21" x14ac:dyDescent="0.3">
      <c r="A7367" t="s">
        <v>9378</v>
      </c>
      <c r="B7367" s="22">
        <v>45525</v>
      </c>
      <c r="C7367" s="22">
        <v>45527</v>
      </c>
      <c r="D7367" s="23" t="s">
        <v>50</v>
      </c>
      <c r="E7367" s="23" t="s">
        <v>1882</v>
      </c>
      <c r="F7367" s="23" t="s">
        <v>80</v>
      </c>
      <c r="G7367" s="23" t="s">
        <v>72</v>
      </c>
      <c r="H7367" s="23" t="s">
        <v>117</v>
      </c>
      <c r="I7367" s="23" t="s">
        <v>83</v>
      </c>
      <c r="J7367" s="23" t="s">
        <v>379</v>
      </c>
      <c r="K7367" s="23" t="s">
        <v>380</v>
      </c>
      <c r="L7367" s="24">
        <v>70078.12</v>
      </c>
      <c r="M7367">
        <v>7</v>
      </c>
      <c r="N7367" s="25">
        <v>0.15</v>
      </c>
      <c r="O7367" s="24">
        <v>13633.4</v>
      </c>
      <c r="P7367" s="26">
        <f t="shared" si="690"/>
        <v>0.19454574409244998</v>
      </c>
      <c r="Q7367" t="str">
        <f t="shared" si="691"/>
        <v>Low</v>
      </c>
      <c r="R7367" t="str">
        <f t="shared" si="692"/>
        <v>Medium</v>
      </c>
      <c r="S7367" s="23">
        <f t="shared" si="693"/>
        <v>2024</v>
      </c>
      <c r="T7367" s="23">
        <f t="shared" si="694"/>
        <v>8</v>
      </c>
      <c r="U7367" t="str">
        <f t="shared" si="695"/>
        <v>Aug-2024</v>
      </c>
    </row>
    <row r="7368" spans="1:21" x14ac:dyDescent="0.3">
      <c r="A7368" t="s">
        <v>9379</v>
      </c>
      <c r="B7368" s="22">
        <v>45202</v>
      </c>
      <c r="C7368" s="22">
        <v>45205</v>
      </c>
      <c r="D7368" s="23" t="s">
        <v>61</v>
      </c>
      <c r="E7368" s="23" t="s">
        <v>429</v>
      </c>
      <c r="F7368" s="23" t="s">
        <v>71</v>
      </c>
      <c r="G7368" s="23" t="s">
        <v>53</v>
      </c>
      <c r="H7368" s="23" t="s">
        <v>54</v>
      </c>
      <c r="I7368" s="23" t="s">
        <v>118</v>
      </c>
      <c r="J7368" s="23" t="s">
        <v>303</v>
      </c>
      <c r="K7368" s="23" t="s">
        <v>304</v>
      </c>
      <c r="L7368" s="24">
        <v>16775.75</v>
      </c>
      <c r="M7368">
        <v>5</v>
      </c>
      <c r="N7368" s="25">
        <v>0.15</v>
      </c>
      <c r="O7368" s="24">
        <v>4500.6000000000004</v>
      </c>
      <c r="P7368" s="26">
        <f t="shared" si="690"/>
        <v>0.26828010670163782</v>
      </c>
      <c r="Q7368" t="str">
        <f t="shared" si="691"/>
        <v>Medium</v>
      </c>
      <c r="R7368" t="str">
        <f t="shared" si="692"/>
        <v>Medium</v>
      </c>
      <c r="S7368" s="23">
        <f t="shared" si="693"/>
        <v>2023</v>
      </c>
      <c r="T7368" s="23">
        <f t="shared" si="694"/>
        <v>10</v>
      </c>
      <c r="U7368" t="str">
        <f t="shared" si="695"/>
        <v>Oct-2023</v>
      </c>
    </row>
    <row r="7369" spans="1:21" x14ac:dyDescent="0.3">
      <c r="A7369" t="s">
        <v>9380</v>
      </c>
      <c r="B7369" s="22">
        <v>45595</v>
      </c>
      <c r="C7369" s="22">
        <v>45600</v>
      </c>
      <c r="D7369" s="23" t="s">
        <v>61</v>
      </c>
      <c r="E7369" s="23" t="s">
        <v>1505</v>
      </c>
      <c r="F7369" s="23" t="s">
        <v>80</v>
      </c>
      <c r="G7369" s="23" t="s">
        <v>179</v>
      </c>
      <c r="H7369" s="23" t="s">
        <v>180</v>
      </c>
      <c r="I7369" s="23" t="s">
        <v>118</v>
      </c>
      <c r="J7369" s="23" t="s">
        <v>191</v>
      </c>
      <c r="K7369" s="23" t="s">
        <v>290</v>
      </c>
      <c r="L7369" s="24">
        <v>68553.09</v>
      </c>
      <c r="M7369">
        <v>9</v>
      </c>
      <c r="N7369" s="25">
        <v>0.1</v>
      </c>
      <c r="O7369" s="24">
        <v>23903.37</v>
      </c>
      <c r="P7369" s="26">
        <f t="shared" si="690"/>
        <v>0.34868406369428423</v>
      </c>
      <c r="Q7369" t="str">
        <f t="shared" si="691"/>
        <v>High</v>
      </c>
      <c r="R7369" t="str">
        <f t="shared" si="692"/>
        <v>Low</v>
      </c>
      <c r="S7369" s="23">
        <f t="shared" si="693"/>
        <v>2024</v>
      </c>
      <c r="T7369" s="23">
        <f t="shared" si="694"/>
        <v>10</v>
      </c>
      <c r="U7369" t="str">
        <f t="shared" si="695"/>
        <v>Oct-2024</v>
      </c>
    </row>
    <row r="7370" spans="1:21" x14ac:dyDescent="0.3">
      <c r="A7370" t="s">
        <v>9381</v>
      </c>
      <c r="B7370" s="22">
        <v>44658</v>
      </c>
      <c r="C7370" s="22">
        <v>44660</v>
      </c>
      <c r="D7370" s="23" t="s">
        <v>50</v>
      </c>
      <c r="E7370" s="23" t="s">
        <v>1308</v>
      </c>
      <c r="F7370" s="23" t="s">
        <v>71</v>
      </c>
      <c r="G7370" s="23" t="s">
        <v>72</v>
      </c>
      <c r="H7370" s="23" t="s">
        <v>104</v>
      </c>
      <c r="I7370" s="23" t="s">
        <v>55</v>
      </c>
      <c r="J7370" s="23" t="s">
        <v>56</v>
      </c>
      <c r="K7370" s="23" t="s">
        <v>74</v>
      </c>
      <c r="L7370" s="24">
        <v>22790.880000000001</v>
      </c>
      <c r="M7370">
        <v>3</v>
      </c>
      <c r="N7370" s="25">
        <v>0.1</v>
      </c>
      <c r="O7370" s="24">
        <v>5415.03</v>
      </c>
      <c r="P7370" s="26">
        <f t="shared" si="690"/>
        <v>0.23759635433120616</v>
      </c>
      <c r="Q7370" t="str">
        <f t="shared" si="691"/>
        <v>Medium</v>
      </c>
      <c r="R7370" t="str">
        <f t="shared" si="692"/>
        <v>Low</v>
      </c>
      <c r="S7370" s="23">
        <f t="shared" si="693"/>
        <v>2022</v>
      </c>
      <c r="T7370" s="23">
        <f t="shared" si="694"/>
        <v>4</v>
      </c>
      <c r="U7370" t="str">
        <f t="shared" si="695"/>
        <v>Apr-2022</v>
      </c>
    </row>
    <row r="7371" spans="1:21" x14ac:dyDescent="0.3">
      <c r="A7371" t="s">
        <v>9382</v>
      </c>
      <c r="B7371" s="22">
        <v>45467</v>
      </c>
      <c r="C7371" s="22">
        <v>45470</v>
      </c>
      <c r="D7371" s="23" t="s">
        <v>61</v>
      </c>
      <c r="E7371" s="23" t="s">
        <v>5045</v>
      </c>
      <c r="F7371" s="23" t="s">
        <v>80</v>
      </c>
      <c r="G7371" s="23" t="s">
        <v>72</v>
      </c>
      <c r="H7371" s="23" t="s">
        <v>346</v>
      </c>
      <c r="I7371" s="23" t="s">
        <v>55</v>
      </c>
      <c r="J7371" s="23" t="s">
        <v>141</v>
      </c>
      <c r="K7371" s="23" t="s">
        <v>142</v>
      </c>
      <c r="L7371" s="24">
        <v>1023.24</v>
      </c>
      <c r="M7371">
        <v>4</v>
      </c>
      <c r="N7371" s="25">
        <v>0</v>
      </c>
      <c r="O7371" s="24">
        <v>249.02</v>
      </c>
      <c r="P7371" s="26">
        <f t="shared" si="690"/>
        <v>0.24336421562878699</v>
      </c>
      <c r="Q7371" t="str">
        <f t="shared" si="691"/>
        <v>Medium</v>
      </c>
      <c r="R7371" t="str">
        <f t="shared" si="692"/>
        <v>None</v>
      </c>
      <c r="S7371" s="23">
        <f t="shared" si="693"/>
        <v>2024</v>
      </c>
      <c r="T7371" s="23">
        <f t="shared" si="694"/>
        <v>6</v>
      </c>
      <c r="U7371" t="str">
        <f t="shared" si="695"/>
        <v>Jun-2024</v>
      </c>
    </row>
    <row r="7372" spans="1:21" x14ac:dyDescent="0.3">
      <c r="A7372" t="s">
        <v>9383</v>
      </c>
      <c r="B7372" s="22">
        <v>45524</v>
      </c>
      <c r="C7372" s="22">
        <v>45525</v>
      </c>
      <c r="D7372" s="23" t="s">
        <v>61</v>
      </c>
      <c r="E7372" s="23" t="s">
        <v>934</v>
      </c>
      <c r="F7372" s="23" t="s">
        <v>71</v>
      </c>
      <c r="G7372" s="23" t="s">
        <v>179</v>
      </c>
      <c r="H7372" s="23" t="s">
        <v>180</v>
      </c>
      <c r="I7372" s="23" t="s">
        <v>55</v>
      </c>
      <c r="J7372" s="23" t="s">
        <v>173</v>
      </c>
      <c r="K7372" s="23" t="s">
        <v>174</v>
      </c>
      <c r="L7372" s="24">
        <v>116148.32</v>
      </c>
      <c r="M7372">
        <v>8</v>
      </c>
      <c r="N7372" s="25">
        <v>0.25</v>
      </c>
      <c r="O7372" s="24">
        <v>15594.9</v>
      </c>
      <c r="P7372" s="26">
        <f t="shared" si="690"/>
        <v>0.13426711639049105</v>
      </c>
      <c r="Q7372" t="str">
        <f t="shared" si="691"/>
        <v>Low</v>
      </c>
      <c r="R7372" t="str">
        <f t="shared" si="692"/>
        <v>High</v>
      </c>
      <c r="S7372" s="23">
        <f t="shared" si="693"/>
        <v>2024</v>
      </c>
      <c r="T7372" s="23">
        <f t="shared" si="694"/>
        <v>8</v>
      </c>
      <c r="U7372" t="str">
        <f t="shared" si="695"/>
        <v>Aug-2024</v>
      </c>
    </row>
    <row r="7373" spans="1:21" x14ac:dyDescent="0.3">
      <c r="A7373" t="s">
        <v>9384</v>
      </c>
      <c r="B7373" s="22">
        <v>45019</v>
      </c>
      <c r="C7373" s="22">
        <v>45026</v>
      </c>
      <c r="D7373" s="23" t="s">
        <v>102</v>
      </c>
      <c r="E7373" s="23" t="s">
        <v>688</v>
      </c>
      <c r="F7373" s="23" t="s">
        <v>71</v>
      </c>
      <c r="G7373" s="23" t="s">
        <v>179</v>
      </c>
      <c r="H7373" s="23" t="s">
        <v>236</v>
      </c>
      <c r="I7373" s="23" t="s">
        <v>118</v>
      </c>
      <c r="J7373" s="23" t="s">
        <v>191</v>
      </c>
      <c r="K7373" s="23" t="s">
        <v>829</v>
      </c>
      <c r="L7373" s="24">
        <v>28198.16</v>
      </c>
      <c r="M7373">
        <v>4</v>
      </c>
      <c r="N7373" s="25">
        <v>0.1</v>
      </c>
      <c r="O7373" s="24">
        <v>6366.87</v>
      </c>
      <c r="P7373" s="26">
        <f t="shared" si="690"/>
        <v>0.22579026432930374</v>
      </c>
      <c r="Q7373" t="str">
        <f t="shared" si="691"/>
        <v>Medium</v>
      </c>
      <c r="R7373" t="str">
        <f t="shared" si="692"/>
        <v>Low</v>
      </c>
      <c r="S7373" s="23">
        <f t="shared" si="693"/>
        <v>2023</v>
      </c>
      <c r="T7373" s="23">
        <f t="shared" si="694"/>
        <v>4</v>
      </c>
      <c r="U7373" t="str">
        <f t="shared" si="695"/>
        <v>Apr-2023</v>
      </c>
    </row>
    <row r="7374" spans="1:21" x14ac:dyDescent="0.3">
      <c r="A7374" t="s">
        <v>9385</v>
      </c>
      <c r="B7374" s="22">
        <v>45077</v>
      </c>
      <c r="C7374" s="22">
        <v>45082</v>
      </c>
      <c r="D7374" s="23" t="s">
        <v>78</v>
      </c>
      <c r="E7374" s="23" t="s">
        <v>1328</v>
      </c>
      <c r="F7374" s="23" t="s">
        <v>52</v>
      </c>
      <c r="G7374" s="23" t="s">
        <v>53</v>
      </c>
      <c r="H7374" s="23" t="s">
        <v>110</v>
      </c>
      <c r="I7374" s="23" t="s">
        <v>118</v>
      </c>
      <c r="J7374" s="23" t="s">
        <v>191</v>
      </c>
      <c r="K7374" s="23" t="s">
        <v>192</v>
      </c>
      <c r="L7374" s="24">
        <v>110888.16</v>
      </c>
      <c r="M7374">
        <v>8</v>
      </c>
      <c r="N7374" s="25">
        <v>0.25</v>
      </c>
      <c r="O7374" s="24">
        <v>18929.060000000001</v>
      </c>
      <c r="P7374" s="26">
        <f t="shared" si="690"/>
        <v>0.17070406795459497</v>
      </c>
      <c r="Q7374" t="str">
        <f t="shared" si="691"/>
        <v>Low</v>
      </c>
      <c r="R7374" t="str">
        <f t="shared" si="692"/>
        <v>High</v>
      </c>
      <c r="S7374" s="23">
        <f t="shared" si="693"/>
        <v>2023</v>
      </c>
      <c r="T7374" s="23">
        <f t="shared" si="694"/>
        <v>5</v>
      </c>
      <c r="U7374" t="str">
        <f t="shared" si="695"/>
        <v>May-2023</v>
      </c>
    </row>
    <row r="7375" spans="1:21" x14ac:dyDescent="0.3">
      <c r="A7375" t="s">
        <v>9386</v>
      </c>
      <c r="B7375" s="22">
        <v>45099</v>
      </c>
      <c r="C7375" s="22">
        <v>45100</v>
      </c>
      <c r="D7375" s="23" t="s">
        <v>102</v>
      </c>
      <c r="E7375" s="23" t="s">
        <v>155</v>
      </c>
      <c r="F7375" s="23" t="s">
        <v>71</v>
      </c>
      <c r="G7375" s="23" t="s">
        <v>179</v>
      </c>
      <c r="H7375" s="23" t="s">
        <v>180</v>
      </c>
      <c r="I7375" s="23" t="s">
        <v>96</v>
      </c>
      <c r="J7375" s="23" t="s">
        <v>111</v>
      </c>
      <c r="K7375" s="23" t="s">
        <v>328</v>
      </c>
      <c r="L7375" s="24">
        <v>31315.200000000001</v>
      </c>
      <c r="M7375">
        <v>10</v>
      </c>
      <c r="N7375" s="25">
        <v>0.2</v>
      </c>
      <c r="O7375" s="24">
        <v>7605.93</v>
      </c>
      <c r="P7375" s="26">
        <f t="shared" si="690"/>
        <v>0.24288300889025138</v>
      </c>
      <c r="Q7375" t="str">
        <f t="shared" si="691"/>
        <v>Medium</v>
      </c>
      <c r="R7375" t="str">
        <f t="shared" si="692"/>
        <v>Medium</v>
      </c>
      <c r="S7375" s="23">
        <f t="shared" si="693"/>
        <v>2023</v>
      </c>
      <c r="T7375" s="23">
        <f t="shared" si="694"/>
        <v>6</v>
      </c>
      <c r="U7375" t="str">
        <f t="shared" si="695"/>
        <v>Jun-2023</v>
      </c>
    </row>
    <row r="7376" spans="1:21" x14ac:dyDescent="0.3">
      <c r="A7376" t="s">
        <v>9387</v>
      </c>
      <c r="B7376" s="22">
        <v>45700</v>
      </c>
      <c r="C7376" s="22">
        <v>45704</v>
      </c>
      <c r="D7376" s="23" t="s">
        <v>102</v>
      </c>
      <c r="E7376" s="23" t="s">
        <v>866</v>
      </c>
      <c r="F7376" s="23" t="s">
        <v>52</v>
      </c>
      <c r="G7376" s="23" t="s">
        <v>53</v>
      </c>
      <c r="H7376" s="23" t="s">
        <v>110</v>
      </c>
      <c r="I7376" s="23" t="s">
        <v>96</v>
      </c>
      <c r="J7376" s="23" t="s">
        <v>135</v>
      </c>
      <c r="K7376" s="23" t="s">
        <v>136</v>
      </c>
      <c r="L7376" s="24">
        <v>41229.96</v>
      </c>
      <c r="M7376">
        <v>3</v>
      </c>
      <c r="N7376" s="25">
        <v>0</v>
      </c>
      <c r="O7376" s="24">
        <v>14335.65</v>
      </c>
      <c r="P7376" s="26">
        <f t="shared" si="690"/>
        <v>0.34769982798916127</v>
      </c>
      <c r="Q7376" t="str">
        <f t="shared" si="691"/>
        <v>High</v>
      </c>
      <c r="R7376" t="str">
        <f t="shared" si="692"/>
        <v>None</v>
      </c>
      <c r="S7376" s="23">
        <f t="shared" si="693"/>
        <v>2025</v>
      </c>
      <c r="T7376" s="23">
        <f t="shared" si="694"/>
        <v>2</v>
      </c>
      <c r="U7376" t="str">
        <f t="shared" si="695"/>
        <v>Feb-2025</v>
      </c>
    </row>
    <row r="7377" spans="1:21" x14ac:dyDescent="0.3">
      <c r="A7377" t="s">
        <v>9388</v>
      </c>
      <c r="B7377" s="22">
        <v>44675</v>
      </c>
      <c r="C7377" s="22">
        <v>44679</v>
      </c>
      <c r="D7377" s="23" t="s">
        <v>78</v>
      </c>
      <c r="E7377" s="23" t="s">
        <v>2256</v>
      </c>
      <c r="F7377" s="23" t="s">
        <v>80</v>
      </c>
      <c r="G7377" s="23" t="s">
        <v>63</v>
      </c>
      <c r="H7377" s="23" t="s">
        <v>213</v>
      </c>
      <c r="I7377" s="23" t="s">
        <v>83</v>
      </c>
      <c r="J7377" s="23" t="s">
        <v>379</v>
      </c>
      <c r="K7377" s="23" t="s">
        <v>562</v>
      </c>
      <c r="L7377" s="24">
        <v>7185.79</v>
      </c>
      <c r="M7377">
        <v>1</v>
      </c>
      <c r="N7377" s="25">
        <v>0.2</v>
      </c>
      <c r="O7377" s="24">
        <v>2246.1799999999998</v>
      </c>
      <c r="P7377" s="26">
        <f t="shared" si="690"/>
        <v>0.31258636837424969</v>
      </c>
      <c r="Q7377" t="str">
        <f t="shared" si="691"/>
        <v>High</v>
      </c>
      <c r="R7377" t="str">
        <f t="shared" si="692"/>
        <v>Medium</v>
      </c>
      <c r="S7377" s="23">
        <f t="shared" si="693"/>
        <v>2022</v>
      </c>
      <c r="T7377" s="23">
        <f t="shared" si="694"/>
        <v>4</v>
      </c>
      <c r="U7377" t="str">
        <f t="shared" si="695"/>
        <v>Apr-2022</v>
      </c>
    </row>
    <row r="7378" spans="1:21" x14ac:dyDescent="0.3">
      <c r="A7378" t="s">
        <v>9389</v>
      </c>
      <c r="B7378" s="22">
        <v>44914</v>
      </c>
      <c r="C7378" s="22">
        <v>44919</v>
      </c>
      <c r="D7378" s="23" t="s">
        <v>50</v>
      </c>
      <c r="E7378" s="23" t="s">
        <v>161</v>
      </c>
      <c r="F7378" s="23" t="s">
        <v>52</v>
      </c>
      <c r="G7378" s="23" t="s">
        <v>53</v>
      </c>
      <c r="H7378" s="23" t="s">
        <v>54</v>
      </c>
      <c r="I7378" s="23" t="s">
        <v>96</v>
      </c>
      <c r="J7378" s="23" t="s">
        <v>111</v>
      </c>
      <c r="K7378" s="23" t="s">
        <v>112</v>
      </c>
      <c r="L7378" s="24">
        <v>7733.4</v>
      </c>
      <c r="M7378">
        <v>10</v>
      </c>
      <c r="N7378" s="25">
        <v>0.2</v>
      </c>
      <c r="O7378" s="24">
        <v>1471.7</v>
      </c>
      <c r="P7378" s="26">
        <f t="shared" si="690"/>
        <v>0.19030439392763857</v>
      </c>
      <c r="Q7378" t="str">
        <f t="shared" si="691"/>
        <v>Low</v>
      </c>
      <c r="R7378" t="str">
        <f t="shared" si="692"/>
        <v>Medium</v>
      </c>
      <c r="S7378" s="23">
        <f t="shared" si="693"/>
        <v>2022</v>
      </c>
      <c r="T7378" s="23">
        <f t="shared" si="694"/>
        <v>12</v>
      </c>
      <c r="U7378" t="str">
        <f t="shared" si="695"/>
        <v>Dec-2022</v>
      </c>
    </row>
    <row r="7379" spans="1:21" x14ac:dyDescent="0.3">
      <c r="A7379" t="s">
        <v>9390</v>
      </c>
      <c r="B7379" s="22">
        <v>45762</v>
      </c>
      <c r="C7379" s="22">
        <v>45764</v>
      </c>
      <c r="D7379" s="23" t="s">
        <v>102</v>
      </c>
      <c r="E7379" s="23" t="s">
        <v>94</v>
      </c>
      <c r="F7379" s="23" t="s">
        <v>52</v>
      </c>
      <c r="G7379" s="23" t="s">
        <v>53</v>
      </c>
      <c r="H7379" s="23" t="s">
        <v>54</v>
      </c>
      <c r="I7379" s="23" t="s">
        <v>118</v>
      </c>
      <c r="J7379" s="23" t="s">
        <v>119</v>
      </c>
      <c r="K7379" s="23" t="s">
        <v>270</v>
      </c>
      <c r="L7379" s="24">
        <v>51747.040000000001</v>
      </c>
      <c r="M7379">
        <v>4</v>
      </c>
      <c r="N7379" s="25">
        <v>0.05</v>
      </c>
      <c r="O7379" s="24">
        <v>16237.1</v>
      </c>
      <c r="P7379" s="26">
        <f t="shared" si="690"/>
        <v>0.31377833398779909</v>
      </c>
      <c r="Q7379" t="str">
        <f t="shared" si="691"/>
        <v>High</v>
      </c>
      <c r="R7379" t="str">
        <f t="shared" si="692"/>
        <v>Low</v>
      </c>
      <c r="S7379" s="23">
        <f t="shared" si="693"/>
        <v>2025</v>
      </c>
      <c r="T7379" s="23">
        <f t="shared" si="694"/>
        <v>4</v>
      </c>
      <c r="U7379" t="str">
        <f t="shared" si="695"/>
        <v>Apr-2025</v>
      </c>
    </row>
    <row r="7380" spans="1:21" x14ac:dyDescent="0.3">
      <c r="A7380" t="s">
        <v>9391</v>
      </c>
      <c r="B7380" s="22">
        <v>45484</v>
      </c>
      <c r="C7380" s="22">
        <v>45485</v>
      </c>
      <c r="D7380" s="23" t="s">
        <v>50</v>
      </c>
      <c r="E7380" s="23" t="s">
        <v>1416</v>
      </c>
      <c r="F7380" s="23" t="s">
        <v>80</v>
      </c>
      <c r="G7380" s="23" t="s">
        <v>81</v>
      </c>
      <c r="H7380" s="23" t="s">
        <v>284</v>
      </c>
      <c r="I7380" s="23" t="s">
        <v>118</v>
      </c>
      <c r="J7380" s="23" t="s">
        <v>303</v>
      </c>
      <c r="K7380" s="23" t="s">
        <v>491</v>
      </c>
      <c r="L7380" s="24">
        <v>29355.35</v>
      </c>
      <c r="M7380">
        <v>5</v>
      </c>
      <c r="N7380" s="25">
        <v>0</v>
      </c>
      <c r="O7380" s="24">
        <v>8640.65</v>
      </c>
      <c r="P7380" s="26">
        <f t="shared" si="690"/>
        <v>0.29434668637914385</v>
      </c>
      <c r="Q7380" t="str">
        <f t="shared" si="691"/>
        <v>Medium</v>
      </c>
      <c r="R7380" t="str">
        <f t="shared" si="692"/>
        <v>None</v>
      </c>
      <c r="S7380" s="23">
        <f t="shared" si="693"/>
        <v>2024</v>
      </c>
      <c r="T7380" s="23">
        <f t="shared" si="694"/>
        <v>7</v>
      </c>
      <c r="U7380" t="str">
        <f t="shared" si="695"/>
        <v>Jul-2024</v>
      </c>
    </row>
    <row r="7381" spans="1:21" x14ac:dyDescent="0.3">
      <c r="A7381" t="s">
        <v>9392</v>
      </c>
      <c r="B7381" s="22">
        <v>44571</v>
      </c>
      <c r="C7381" s="22">
        <v>44573</v>
      </c>
      <c r="D7381" s="23" t="s">
        <v>102</v>
      </c>
      <c r="E7381" s="23" t="s">
        <v>429</v>
      </c>
      <c r="F7381" s="23" t="s">
        <v>80</v>
      </c>
      <c r="G7381" s="23" t="s">
        <v>53</v>
      </c>
      <c r="H7381" s="23" t="s">
        <v>246</v>
      </c>
      <c r="I7381" s="23" t="s">
        <v>55</v>
      </c>
      <c r="J7381" s="23" t="s">
        <v>141</v>
      </c>
      <c r="K7381" s="23" t="s">
        <v>978</v>
      </c>
      <c r="L7381" s="24">
        <v>24492.32</v>
      </c>
      <c r="M7381">
        <v>2</v>
      </c>
      <c r="N7381" s="25">
        <v>0.1</v>
      </c>
      <c r="O7381" s="24">
        <v>8699.44</v>
      </c>
      <c r="P7381" s="26">
        <f t="shared" si="690"/>
        <v>0.35519052502988696</v>
      </c>
      <c r="Q7381" t="str">
        <f t="shared" si="691"/>
        <v>High</v>
      </c>
      <c r="R7381" t="str">
        <f t="shared" si="692"/>
        <v>Low</v>
      </c>
      <c r="S7381" s="23">
        <f t="shared" si="693"/>
        <v>2022</v>
      </c>
      <c r="T7381" s="23">
        <f t="shared" si="694"/>
        <v>1</v>
      </c>
      <c r="U7381" t="str">
        <f t="shared" si="695"/>
        <v>Jan-2022</v>
      </c>
    </row>
    <row r="7382" spans="1:21" x14ac:dyDescent="0.3">
      <c r="A7382" t="s">
        <v>9393</v>
      </c>
      <c r="B7382" s="22">
        <v>45801</v>
      </c>
      <c r="C7382" s="22">
        <v>45803</v>
      </c>
      <c r="D7382" s="23" t="s">
        <v>78</v>
      </c>
      <c r="E7382" s="23" t="s">
        <v>332</v>
      </c>
      <c r="F7382" s="23" t="s">
        <v>52</v>
      </c>
      <c r="G7382" s="23" t="s">
        <v>53</v>
      </c>
      <c r="H7382" s="23" t="s">
        <v>110</v>
      </c>
      <c r="I7382" s="23" t="s">
        <v>118</v>
      </c>
      <c r="J7382" s="23" t="s">
        <v>191</v>
      </c>
      <c r="K7382" s="23" t="s">
        <v>829</v>
      </c>
      <c r="L7382" s="24">
        <v>20845.72</v>
      </c>
      <c r="M7382">
        <v>4</v>
      </c>
      <c r="N7382" s="25">
        <v>0.1</v>
      </c>
      <c r="O7382" s="24">
        <v>5198.5600000000004</v>
      </c>
      <c r="P7382" s="26">
        <f t="shared" si="690"/>
        <v>0.24938260707713622</v>
      </c>
      <c r="Q7382" t="str">
        <f t="shared" si="691"/>
        <v>Medium</v>
      </c>
      <c r="R7382" t="str">
        <f t="shared" si="692"/>
        <v>Low</v>
      </c>
      <c r="S7382" s="23">
        <f t="shared" si="693"/>
        <v>2025</v>
      </c>
      <c r="T7382" s="23">
        <f t="shared" si="694"/>
        <v>5</v>
      </c>
      <c r="U7382" t="str">
        <f t="shared" si="695"/>
        <v>May-2025</v>
      </c>
    </row>
    <row r="7383" spans="1:21" x14ac:dyDescent="0.3">
      <c r="A7383" t="s">
        <v>9394</v>
      </c>
      <c r="B7383" s="22">
        <v>44878</v>
      </c>
      <c r="C7383" s="22">
        <v>44881</v>
      </c>
      <c r="D7383" s="23" t="s">
        <v>78</v>
      </c>
      <c r="E7383" s="23" t="s">
        <v>196</v>
      </c>
      <c r="F7383" s="23" t="s">
        <v>71</v>
      </c>
      <c r="G7383" s="23" t="s">
        <v>63</v>
      </c>
      <c r="H7383" s="23" t="s">
        <v>172</v>
      </c>
      <c r="I7383" s="23" t="s">
        <v>55</v>
      </c>
      <c r="J7383" s="23" t="s">
        <v>65</v>
      </c>
      <c r="K7383" s="23" t="s">
        <v>130</v>
      </c>
      <c r="L7383" s="24">
        <v>8223.81</v>
      </c>
      <c r="M7383">
        <v>1</v>
      </c>
      <c r="N7383" s="25">
        <v>0.25</v>
      </c>
      <c r="O7383" s="24">
        <v>1927.17</v>
      </c>
      <c r="P7383" s="26">
        <f t="shared" si="690"/>
        <v>0.23434028753096195</v>
      </c>
      <c r="Q7383" t="str">
        <f t="shared" si="691"/>
        <v>Medium</v>
      </c>
      <c r="R7383" t="str">
        <f t="shared" si="692"/>
        <v>High</v>
      </c>
      <c r="S7383" s="23">
        <f t="shared" si="693"/>
        <v>2022</v>
      </c>
      <c r="T7383" s="23">
        <f t="shared" si="694"/>
        <v>11</v>
      </c>
      <c r="U7383" t="str">
        <f t="shared" si="695"/>
        <v>Nov-2022</v>
      </c>
    </row>
    <row r="7384" spans="1:21" x14ac:dyDescent="0.3">
      <c r="A7384" t="s">
        <v>9395</v>
      </c>
      <c r="B7384" s="22">
        <v>44657</v>
      </c>
      <c r="C7384" s="22">
        <v>44660</v>
      </c>
      <c r="D7384" s="23" t="s">
        <v>50</v>
      </c>
      <c r="E7384" s="23" t="s">
        <v>1299</v>
      </c>
      <c r="F7384" s="23" t="s">
        <v>71</v>
      </c>
      <c r="G7384" s="23" t="s">
        <v>72</v>
      </c>
      <c r="H7384" s="23" t="s">
        <v>73</v>
      </c>
      <c r="I7384" s="23" t="s">
        <v>55</v>
      </c>
      <c r="J7384" s="23" t="s">
        <v>56</v>
      </c>
      <c r="K7384" s="23" t="s">
        <v>151</v>
      </c>
      <c r="L7384" s="24">
        <v>45334.080000000002</v>
      </c>
      <c r="M7384">
        <v>8</v>
      </c>
      <c r="N7384" s="25">
        <v>0.05</v>
      </c>
      <c r="O7384" s="24">
        <v>14732.37</v>
      </c>
      <c r="P7384" s="26">
        <f t="shared" si="690"/>
        <v>0.3249733974969824</v>
      </c>
      <c r="Q7384" t="str">
        <f t="shared" si="691"/>
        <v>High</v>
      </c>
      <c r="R7384" t="str">
        <f t="shared" si="692"/>
        <v>Low</v>
      </c>
      <c r="S7384" s="23">
        <f t="shared" si="693"/>
        <v>2022</v>
      </c>
      <c r="T7384" s="23">
        <f t="shared" si="694"/>
        <v>4</v>
      </c>
      <c r="U7384" t="str">
        <f t="shared" si="695"/>
        <v>Apr-2022</v>
      </c>
    </row>
    <row r="7385" spans="1:21" x14ac:dyDescent="0.3">
      <c r="A7385" t="s">
        <v>9396</v>
      </c>
      <c r="B7385" s="22">
        <v>45436</v>
      </c>
      <c r="C7385" s="22">
        <v>45439</v>
      </c>
      <c r="D7385" s="23" t="s">
        <v>102</v>
      </c>
      <c r="E7385" s="23" t="s">
        <v>963</v>
      </c>
      <c r="F7385" s="23" t="s">
        <v>52</v>
      </c>
      <c r="G7385" s="23" t="s">
        <v>53</v>
      </c>
      <c r="H7385" s="23" t="s">
        <v>246</v>
      </c>
      <c r="I7385" s="23" t="s">
        <v>55</v>
      </c>
      <c r="J7385" s="23" t="s">
        <v>173</v>
      </c>
      <c r="K7385" s="23" t="s">
        <v>735</v>
      </c>
      <c r="L7385" s="24">
        <v>7713.99</v>
      </c>
      <c r="M7385">
        <v>9</v>
      </c>
      <c r="N7385" s="25">
        <v>0.1</v>
      </c>
      <c r="O7385" s="24">
        <v>1951.65</v>
      </c>
      <c r="P7385" s="26">
        <f t="shared" si="690"/>
        <v>0.25300136505232701</v>
      </c>
      <c r="Q7385" t="str">
        <f t="shared" si="691"/>
        <v>Medium</v>
      </c>
      <c r="R7385" t="str">
        <f t="shared" si="692"/>
        <v>Low</v>
      </c>
      <c r="S7385" s="23">
        <f t="shared" si="693"/>
        <v>2024</v>
      </c>
      <c r="T7385" s="23">
        <f t="shared" si="694"/>
        <v>5</v>
      </c>
      <c r="U7385" t="str">
        <f t="shared" si="695"/>
        <v>May-2024</v>
      </c>
    </row>
    <row r="7386" spans="1:21" x14ac:dyDescent="0.3">
      <c r="A7386" t="s">
        <v>9397</v>
      </c>
      <c r="B7386" s="22">
        <v>45106</v>
      </c>
      <c r="C7386" s="22">
        <v>45108</v>
      </c>
      <c r="D7386" s="23" t="s">
        <v>102</v>
      </c>
      <c r="E7386" s="23" t="s">
        <v>1952</v>
      </c>
      <c r="F7386" s="23" t="s">
        <v>80</v>
      </c>
      <c r="G7386" s="23" t="s">
        <v>63</v>
      </c>
      <c r="H7386" s="23" t="s">
        <v>213</v>
      </c>
      <c r="I7386" s="23" t="s">
        <v>118</v>
      </c>
      <c r="J7386" s="23" t="s">
        <v>230</v>
      </c>
      <c r="K7386" s="23" t="s">
        <v>231</v>
      </c>
      <c r="L7386" s="24">
        <v>25170.46</v>
      </c>
      <c r="M7386">
        <v>7</v>
      </c>
      <c r="N7386" s="25">
        <v>0.25</v>
      </c>
      <c r="O7386" s="24">
        <v>3039.62</v>
      </c>
      <c r="P7386" s="26">
        <f t="shared" si="690"/>
        <v>0.12076140046705543</v>
      </c>
      <c r="Q7386" t="str">
        <f t="shared" si="691"/>
        <v>Low</v>
      </c>
      <c r="R7386" t="str">
        <f t="shared" si="692"/>
        <v>High</v>
      </c>
      <c r="S7386" s="23">
        <f t="shared" si="693"/>
        <v>2023</v>
      </c>
      <c r="T7386" s="23">
        <f t="shared" si="694"/>
        <v>6</v>
      </c>
      <c r="U7386" t="str">
        <f t="shared" si="695"/>
        <v>Jun-2023</v>
      </c>
    </row>
    <row r="7387" spans="1:21" x14ac:dyDescent="0.3">
      <c r="A7387" t="s">
        <v>9398</v>
      </c>
      <c r="B7387" s="22">
        <v>44737</v>
      </c>
      <c r="C7387" s="22">
        <v>44740</v>
      </c>
      <c r="D7387" s="23" t="s">
        <v>61</v>
      </c>
      <c r="E7387" s="23" t="s">
        <v>390</v>
      </c>
      <c r="F7387" s="23" t="s">
        <v>52</v>
      </c>
      <c r="G7387" s="23" t="s">
        <v>179</v>
      </c>
      <c r="H7387" s="23" t="s">
        <v>236</v>
      </c>
      <c r="I7387" s="23" t="s">
        <v>83</v>
      </c>
      <c r="J7387" s="23" t="s">
        <v>379</v>
      </c>
      <c r="K7387" s="23" t="s">
        <v>562</v>
      </c>
      <c r="L7387" s="24">
        <v>17231.939999999999</v>
      </c>
      <c r="M7387">
        <v>3</v>
      </c>
      <c r="N7387" s="25">
        <v>0.25</v>
      </c>
      <c r="O7387" s="24">
        <v>3249.51</v>
      </c>
      <c r="P7387" s="26">
        <f t="shared" si="690"/>
        <v>0.18857482094296987</v>
      </c>
      <c r="Q7387" t="str">
        <f t="shared" si="691"/>
        <v>Low</v>
      </c>
      <c r="R7387" t="str">
        <f t="shared" si="692"/>
        <v>High</v>
      </c>
      <c r="S7387" s="23">
        <f t="shared" si="693"/>
        <v>2022</v>
      </c>
      <c r="T7387" s="23">
        <f t="shared" si="694"/>
        <v>6</v>
      </c>
      <c r="U7387" t="str">
        <f t="shared" si="695"/>
        <v>Jun-2022</v>
      </c>
    </row>
    <row r="7388" spans="1:21" x14ac:dyDescent="0.3">
      <c r="A7388" t="s">
        <v>9399</v>
      </c>
      <c r="B7388" s="22">
        <v>44893</v>
      </c>
      <c r="C7388" s="22">
        <v>44899</v>
      </c>
      <c r="D7388" s="23" t="s">
        <v>50</v>
      </c>
      <c r="E7388" s="23" t="s">
        <v>1078</v>
      </c>
      <c r="F7388" s="23" t="s">
        <v>80</v>
      </c>
      <c r="G7388" s="23" t="s">
        <v>63</v>
      </c>
      <c r="H7388" s="23" t="s">
        <v>64</v>
      </c>
      <c r="I7388" s="23" t="s">
        <v>55</v>
      </c>
      <c r="J7388" s="23" t="s">
        <v>65</v>
      </c>
      <c r="K7388" s="23" t="s">
        <v>66</v>
      </c>
      <c r="L7388" s="24">
        <v>28390.639999999999</v>
      </c>
      <c r="M7388">
        <v>8</v>
      </c>
      <c r="N7388" s="25">
        <v>0</v>
      </c>
      <c r="O7388" s="24">
        <v>6171.97</v>
      </c>
      <c r="P7388" s="26">
        <f t="shared" si="690"/>
        <v>0.21739453566386668</v>
      </c>
      <c r="Q7388" t="str">
        <f t="shared" si="691"/>
        <v>Medium</v>
      </c>
      <c r="R7388" t="str">
        <f t="shared" si="692"/>
        <v>None</v>
      </c>
      <c r="S7388" s="23">
        <f t="shared" si="693"/>
        <v>2022</v>
      </c>
      <c r="T7388" s="23">
        <f t="shared" si="694"/>
        <v>11</v>
      </c>
      <c r="U7388" t="str">
        <f t="shared" si="695"/>
        <v>Nov-2022</v>
      </c>
    </row>
    <row r="7389" spans="1:21" x14ac:dyDescent="0.3">
      <c r="A7389" t="s">
        <v>9400</v>
      </c>
      <c r="B7389" s="22">
        <v>45851</v>
      </c>
      <c r="C7389" s="22">
        <v>45855</v>
      </c>
      <c r="D7389" s="23" t="s">
        <v>78</v>
      </c>
      <c r="E7389" s="23" t="s">
        <v>1139</v>
      </c>
      <c r="F7389" s="23" t="s">
        <v>52</v>
      </c>
      <c r="G7389" s="23" t="s">
        <v>63</v>
      </c>
      <c r="H7389" s="23" t="s">
        <v>64</v>
      </c>
      <c r="I7389" s="23" t="s">
        <v>55</v>
      </c>
      <c r="J7389" s="23" t="s">
        <v>65</v>
      </c>
      <c r="K7389" s="23" t="s">
        <v>325</v>
      </c>
      <c r="L7389" s="24">
        <v>16516.740000000002</v>
      </c>
      <c r="M7389">
        <v>6</v>
      </c>
      <c r="N7389" s="25">
        <v>0.2</v>
      </c>
      <c r="O7389" s="24">
        <v>2487.9699999999998</v>
      </c>
      <c r="P7389" s="26">
        <f t="shared" si="690"/>
        <v>0.15063323634082751</v>
      </c>
      <c r="Q7389" t="str">
        <f t="shared" si="691"/>
        <v>Low</v>
      </c>
      <c r="R7389" t="str">
        <f t="shared" si="692"/>
        <v>Medium</v>
      </c>
      <c r="S7389" s="23">
        <f t="shared" si="693"/>
        <v>2025</v>
      </c>
      <c r="T7389" s="23">
        <f t="shared" si="694"/>
        <v>7</v>
      </c>
      <c r="U7389" t="str">
        <f t="shared" si="695"/>
        <v>Jul-2025</v>
      </c>
    </row>
    <row r="7390" spans="1:21" x14ac:dyDescent="0.3">
      <c r="A7390" t="s">
        <v>9401</v>
      </c>
      <c r="B7390" s="22">
        <v>46005</v>
      </c>
      <c r="C7390" s="22">
        <v>46006</v>
      </c>
      <c r="D7390" s="23" t="s">
        <v>50</v>
      </c>
      <c r="E7390" s="23" t="s">
        <v>1030</v>
      </c>
      <c r="F7390" s="23" t="s">
        <v>52</v>
      </c>
      <c r="G7390" s="23" t="s">
        <v>53</v>
      </c>
      <c r="H7390" s="23" t="s">
        <v>90</v>
      </c>
      <c r="I7390" s="23" t="s">
        <v>118</v>
      </c>
      <c r="J7390" s="23" t="s">
        <v>230</v>
      </c>
      <c r="K7390" s="23" t="s">
        <v>351</v>
      </c>
      <c r="L7390" s="24">
        <v>53269.09</v>
      </c>
      <c r="M7390">
        <v>7</v>
      </c>
      <c r="N7390" s="25">
        <v>0.25</v>
      </c>
      <c r="O7390" s="24">
        <v>7733.63</v>
      </c>
      <c r="P7390" s="26">
        <f t="shared" si="690"/>
        <v>0.14518044141546252</v>
      </c>
      <c r="Q7390" t="str">
        <f t="shared" si="691"/>
        <v>Low</v>
      </c>
      <c r="R7390" t="str">
        <f t="shared" si="692"/>
        <v>High</v>
      </c>
      <c r="S7390" s="23">
        <f t="shared" si="693"/>
        <v>2025</v>
      </c>
      <c r="T7390" s="23">
        <f t="shared" si="694"/>
        <v>12</v>
      </c>
      <c r="U7390" t="str">
        <f t="shared" si="695"/>
        <v>Dec-2025</v>
      </c>
    </row>
    <row r="7391" spans="1:21" x14ac:dyDescent="0.3">
      <c r="A7391" t="s">
        <v>9402</v>
      </c>
      <c r="B7391" s="22">
        <v>45069</v>
      </c>
      <c r="C7391" s="22">
        <v>45071</v>
      </c>
      <c r="D7391" s="23" t="s">
        <v>78</v>
      </c>
      <c r="E7391" s="23" t="s">
        <v>506</v>
      </c>
      <c r="F7391" s="23" t="s">
        <v>71</v>
      </c>
      <c r="G7391" s="23" t="s">
        <v>81</v>
      </c>
      <c r="H7391" s="23" t="s">
        <v>186</v>
      </c>
      <c r="I7391" s="23" t="s">
        <v>96</v>
      </c>
      <c r="J7391" s="23" t="s">
        <v>135</v>
      </c>
      <c r="K7391" s="23" t="s">
        <v>136</v>
      </c>
      <c r="L7391" s="24">
        <v>42078.96</v>
      </c>
      <c r="M7391">
        <v>7</v>
      </c>
      <c r="N7391" s="25">
        <v>0.15</v>
      </c>
      <c r="O7391" s="24">
        <v>12595.03</v>
      </c>
      <c r="P7391" s="26">
        <f t="shared" si="690"/>
        <v>0.29931894704621981</v>
      </c>
      <c r="Q7391" t="str">
        <f t="shared" si="691"/>
        <v>Medium</v>
      </c>
      <c r="R7391" t="str">
        <f t="shared" si="692"/>
        <v>Medium</v>
      </c>
      <c r="S7391" s="23">
        <f t="shared" si="693"/>
        <v>2023</v>
      </c>
      <c r="T7391" s="23">
        <f t="shared" si="694"/>
        <v>5</v>
      </c>
      <c r="U7391" t="str">
        <f t="shared" si="695"/>
        <v>May-2023</v>
      </c>
    </row>
    <row r="7392" spans="1:21" x14ac:dyDescent="0.3">
      <c r="A7392" t="s">
        <v>9403</v>
      </c>
      <c r="B7392" s="22">
        <v>45512</v>
      </c>
      <c r="C7392" s="22">
        <v>45517</v>
      </c>
      <c r="D7392" s="23" t="s">
        <v>102</v>
      </c>
      <c r="E7392" s="23" t="s">
        <v>1004</v>
      </c>
      <c r="F7392" s="23" t="s">
        <v>71</v>
      </c>
      <c r="G7392" s="23" t="s">
        <v>81</v>
      </c>
      <c r="H7392" s="23" t="s">
        <v>186</v>
      </c>
      <c r="I7392" s="23" t="s">
        <v>55</v>
      </c>
      <c r="J7392" s="23" t="s">
        <v>65</v>
      </c>
      <c r="K7392" s="23" t="s">
        <v>91</v>
      </c>
      <c r="L7392" s="24">
        <v>9181.75</v>
      </c>
      <c r="M7392">
        <v>1</v>
      </c>
      <c r="N7392" s="25">
        <v>0.05</v>
      </c>
      <c r="O7392" s="24">
        <v>2983.33</v>
      </c>
      <c r="P7392" s="26">
        <f t="shared" si="690"/>
        <v>0.32491954148174368</v>
      </c>
      <c r="Q7392" t="str">
        <f t="shared" si="691"/>
        <v>High</v>
      </c>
      <c r="R7392" t="str">
        <f t="shared" si="692"/>
        <v>Low</v>
      </c>
      <c r="S7392" s="23">
        <f t="shared" si="693"/>
        <v>2024</v>
      </c>
      <c r="T7392" s="23">
        <f t="shared" si="694"/>
        <v>8</v>
      </c>
      <c r="U7392" t="str">
        <f t="shared" si="695"/>
        <v>Aug-2024</v>
      </c>
    </row>
    <row r="7393" spans="1:21" x14ac:dyDescent="0.3">
      <c r="A7393" t="s">
        <v>9404</v>
      </c>
      <c r="B7393" s="22">
        <v>44941</v>
      </c>
      <c r="C7393" s="22">
        <v>44947</v>
      </c>
      <c r="D7393" s="23" t="s">
        <v>102</v>
      </c>
      <c r="E7393" s="23" t="s">
        <v>2582</v>
      </c>
      <c r="F7393" s="23" t="s">
        <v>52</v>
      </c>
      <c r="G7393" s="23" t="s">
        <v>53</v>
      </c>
      <c r="H7393" s="23" t="s">
        <v>246</v>
      </c>
      <c r="I7393" s="23" t="s">
        <v>96</v>
      </c>
      <c r="J7393" s="23" t="s">
        <v>166</v>
      </c>
      <c r="K7393" s="23" t="s">
        <v>167</v>
      </c>
      <c r="L7393" s="24">
        <v>10252.959999999999</v>
      </c>
      <c r="M7393">
        <v>4</v>
      </c>
      <c r="N7393" s="25">
        <v>0.05</v>
      </c>
      <c r="O7393" s="24">
        <v>1830.57</v>
      </c>
      <c r="P7393" s="26">
        <f t="shared" si="690"/>
        <v>0.17854063606997395</v>
      </c>
      <c r="Q7393" t="str">
        <f t="shared" si="691"/>
        <v>Low</v>
      </c>
      <c r="R7393" t="str">
        <f t="shared" si="692"/>
        <v>Low</v>
      </c>
      <c r="S7393" s="23">
        <f t="shared" si="693"/>
        <v>2023</v>
      </c>
      <c r="T7393" s="23">
        <f t="shared" si="694"/>
        <v>1</v>
      </c>
      <c r="U7393" t="str">
        <f t="shared" si="695"/>
        <v>Jan-2023</v>
      </c>
    </row>
    <row r="7394" spans="1:21" x14ac:dyDescent="0.3">
      <c r="A7394" t="s">
        <v>9405</v>
      </c>
      <c r="B7394" s="22">
        <v>45862</v>
      </c>
      <c r="C7394" s="22">
        <v>45863</v>
      </c>
      <c r="D7394" s="23" t="s">
        <v>102</v>
      </c>
      <c r="E7394" s="23" t="s">
        <v>1055</v>
      </c>
      <c r="F7394" s="23" t="s">
        <v>80</v>
      </c>
      <c r="G7394" s="23" t="s">
        <v>81</v>
      </c>
      <c r="H7394" s="23" t="s">
        <v>82</v>
      </c>
      <c r="I7394" s="23" t="s">
        <v>118</v>
      </c>
      <c r="J7394" s="23" t="s">
        <v>230</v>
      </c>
      <c r="K7394" s="23" t="s">
        <v>351</v>
      </c>
      <c r="L7394" s="24">
        <v>35003.839999999997</v>
      </c>
      <c r="M7394">
        <v>8</v>
      </c>
      <c r="N7394" s="25">
        <v>0.1</v>
      </c>
      <c r="O7394" s="24">
        <v>9117.68</v>
      </c>
      <c r="P7394" s="26">
        <f t="shared" si="690"/>
        <v>0.26047656485688431</v>
      </c>
      <c r="Q7394" t="str">
        <f t="shared" si="691"/>
        <v>Medium</v>
      </c>
      <c r="R7394" t="str">
        <f t="shared" si="692"/>
        <v>Low</v>
      </c>
      <c r="S7394" s="23">
        <f t="shared" si="693"/>
        <v>2025</v>
      </c>
      <c r="T7394" s="23">
        <f t="shared" si="694"/>
        <v>7</v>
      </c>
      <c r="U7394" t="str">
        <f t="shared" si="695"/>
        <v>Jul-2025</v>
      </c>
    </row>
    <row r="7395" spans="1:21" x14ac:dyDescent="0.3">
      <c r="A7395" t="s">
        <v>9406</v>
      </c>
      <c r="B7395" s="22">
        <v>45990</v>
      </c>
      <c r="C7395" s="22">
        <v>45995</v>
      </c>
      <c r="D7395" s="23" t="s">
        <v>102</v>
      </c>
      <c r="E7395" s="23" t="s">
        <v>1931</v>
      </c>
      <c r="F7395" s="23" t="s">
        <v>52</v>
      </c>
      <c r="G7395" s="23" t="s">
        <v>81</v>
      </c>
      <c r="H7395" s="23" t="s">
        <v>186</v>
      </c>
      <c r="I7395" s="23" t="s">
        <v>83</v>
      </c>
      <c r="J7395" s="23" t="s">
        <v>449</v>
      </c>
      <c r="K7395" s="23" t="s">
        <v>775</v>
      </c>
      <c r="L7395" s="24">
        <v>97601.3</v>
      </c>
      <c r="M7395">
        <v>10</v>
      </c>
      <c r="N7395" s="25">
        <v>0.05</v>
      </c>
      <c r="O7395" s="24">
        <v>20311.11</v>
      </c>
      <c r="P7395" s="26">
        <f t="shared" si="690"/>
        <v>0.20810286338399181</v>
      </c>
      <c r="Q7395" t="str">
        <f t="shared" si="691"/>
        <v>Medium</v>
      </c>
      <c r="R7395" t="str">
        <f t="shared" si="692"/>
        <v>Low</v>
      </c>
      <c r="S7395" s="23">
        <f t="shared" si="693"/>
        <v>2025</v>
      </c>
      <c r="T7395" s="23">
        <f t="shared" si="694"/>
        <v>11</v>
      </c>
      <c r="U7395" t="str">
        <f t="shared" si="695"/>
        <v>Nov-2025</v>
      </c>
    </row>
    <row r="7396" spans="1:21" x14ac:dyDescent="0.3">
      <c r="A7396" t="s">
        <v>9407</v>
      </c>
      <c r="B7396" s="22">
        <v>44684</v>
      </c>
      <c r="C7396" s="22">
        <v>44689</v>
      </c>
      <c r="D7396" s="23" t="s">
        <v>61</v>
      </c>
      <c r="E7396" s="23" t="s">
        <v>3102</v>
      </c>
      <c r="F7396" s="23" t="s">
        <v>52</v>
      </c>
      <c r="G7396" s="23" t="s">
        <v>81</v>
      </c>
      <c r="H7396" s="23" t="s">
        <v>95</v>
      </c>
      <c r="I7396" s="23" t="s">
        <v>96</v>
      </c>
      <c r="J7396" s="23" t="s">
        <v>166</v>
      </c>
      <c r="K7396" s="23" t="s">
        <v>762</v>
      </c>
      <c r="L7396" s="24">
        <v>7927.14</v>
      </c>
      <c r="M7396">
        <v>1</v>
      </c>
      <c r="N7396" s="25">
        <v>0.05</v>
      </c>
      <c r="O7396" s="24">
        <v>2193.36</v>
      </c>
      <c r="P7396" s="26">
        <f t="shared" si="690"/>
        <v>0.27668995375381283</v>
      </c>
      <c r="Q7396" t="str">
        <f t="shared" si="691"/>
        <v>Medium</v>
      </c>
      <c r="R7396" t="str">
        <f t="shared" si="692"/>
        <v>Low</v>
      </c>
      <c r="S7396" s="23">
        <f t="shared" si="693"/>
        <v>2022</v>
      </c>
      <c r="T7396" s="23">
        <f t="shared" si="694"/>
        <v>5</v>
      </c>
      <c r="U7396" t="str">
        <f t="shared" si="695"/>
        <v>May-2022</v>
      </c>
    </row>
    <row r="7397" spans="1:21" x14ac:dyDescent="0.3">
      <c r="A7397" t="s">
        <v>9408</v>
      </c>
      <c r="B7397" s="22">
        <v>44765</v>
      </c>
      <c r="C7397" s="22">
        <v>44769</v>
      </c>
      <c r="D7397" s="23" t="s">
        <v>61</v>
      </c>
      <c r="E7397" s="23" t="s">
        <v>407</v>
      </c>
      <c r="F7397" s="23" t="s">
        <v>71</v>
      </c>
      <c r="G7397" s="23" t="s">
        <v>81</v>
      </c>
      <c r="H7397" s="23" t="s">
        <v>82</v>
      </c>
      <c r="I7397" s="23" t="s">
        <v>83</v>
      </c>
      <c r="J7397" s="23" t="s">
        <v>379</v>
      </c>
      <c r="K7397" s="23" t="s">
        <v>716</v>
      </c>
      <c r="L7397" s="24">
        <v>46681.67</v>
      </c>
      <c r="M7397">
        <v>7</v>
      </c>
      <c r="N7397" s="25">
        <v>0.1</v>
      </c>
      <c r="O7397" s="24">
        <v>14548.95</v>
      </c>
      <c r="P7397" s="26">
        <f t="shared" si="690"/>
        <v>0.31166301462651191</v>
      </c>
      <c r="Q7397" t="str">
        <f t="shared" si="691"/>
        <v>High</v>
      </c>
      <c r="R7397" t="str">
        <f t="shared" si="692"/>
        <v>Low</v>
      </c>
      <c r="S7397" s="23">
        <f t="shared" si="693"/>
        <v>2022</v>
      </c>
      <c r="T7397" s="23">
        <f t="shared" si="694"/>
        <v>7</v>
      </c>
      <c r="U7397" t="str">
        <f t="shared" si="695"/>
        <v>Jul-2022</v>
      </c>
    </row>
    <row r="7398" spans="1:21" x14ac:dyDescent="0.3">
      <c r="A7398" t="s">
        <v>9409</v>
      </c>
      <c r="B7398" s="22">
        <v>45170</v>
      </c>
      <c r="C7398" s="22">
        <v>45172</v>
      </c>
      <c r="D7398" s="23" t="s">
        <v>61</v>
      </c>
      <c r="E7398" s="23" t="s">
        <v>1979</v>
      </c>
      <c r="F7398" s="23" t="s">
        <v>52</v>
      </c>
      <c r="G7398" s="23" t="s">
        <v>63</v>
      </c>
      <c r="H7398" s="23" t="s">
        <v>64</v>
      </c>
      <c r="I7398" s="23" t="s">
        <v>96</v>
      </c>
      <c r="J7398" s="23" t="s">
        <v>111</v>
      </c>
      <c r="K7398" s="23" t="s">
        <v>328</v>
      </c>
      <c r="L7398" s="24">
        <v>26209</v>
      </c>
      <c r="M7398">
        <v>2</v>
      </c>
      <c r="N7398" s="25">
        <v>0.1</v>
      </c>
      <c r="O7398" s="24">
        <v>8741.2099999999991</v>
      </c>
      <c r="P7398" s="26">
        <f t="shared" si="690"/>
        <v>0.33351940173222933</v>
      </c>
      <c r="Q7398" t="str">
        <f t="shared" si="691"/>
        <v>High</v>
      </c>
      <c r="R7398" t="str">
        <f t="shared" si="692"/>
        <v>Low</v>
      </c>
      <c r="S7398" s="23">
        <f t="shared" si="693"/>
        <v>2023</v>
      </c>
      <c r="T7398" s="23">
        <f t="shared" si="694"/>
        <v>9</v>
      </c>
      <c r="U7398" t="str">
        <f t="shared" si="695"/>
        <v>Sep-2023</v>
      </c>
    </row>
    <row r="7399" spans="1:21" x14ac:dyDescent="0.3">
      <c r="A7399" t="s">
        <v>9410</v>
      </c>
      <c r="B7399" s="22">
        <v>45454</v>
      </c>
      <c r="C7399" s="22">
        <v>45455</v>
      </c>
      <c r="D7399" s="23" t="s">
        <v>102</v>
      </c>
      <c r="E7399" s="23" t="s">
        <v>3836</v>
      </c>
      <c r="F7399" s="23" t="s">
        <v>80</v>
      </c>
      <c r="G7399" s="23" t="s">
        <v>179</v>
      </c>
      <c r="H7399" s="23" t="s">
        <v>236</v>
      </c>
      <c r="I7399" s="23" t="s">
        <v>118</v>
      </c>
      <c r="J7399" s="23" t="s">
        <v>303</v>
      </c>
      <c r="K7399" s="23" t="s">
        <v>304</v>
      </c>
      <c r="L7399" s="24">
        <v>78183.7</v>
      </c>
      <c r="M7399">
        <v>10</v>
      </c>
      <c r="N7399" s="25">
        <v>0.05</v>
      </c>
      <c r="O7399" s="24">
        <v>12482.91</v>
      </c>
      <c r="P7399" s="26">
        <f t="shared" si="690"/>
        <v>0.15966128489697981</v>
      </c>
      <c r="Q7399" t="str">
        <f t="shared" si="691"/>
        <v>Low</v>
      </c>
      <c r="R7399" t="str">
        <f t="shared" si="692"/>
        <v>Low</v>
      </c>
      <c r="S7399" s="23">
        <f t="shared" si="693"/>
        <v>2024</v>
      </c>
      <c r="T7399" s="23">
        <f t="shared" si="694"/>
        <v>6</v>
      </c>
      <c r="U7399" t="str">
        <f t="shared" si="695"/>
        <v>Jun-2024</v>
      </c>
    </row>
    <row r="7400" spans="1:21" x14ac:dyDescent="0.3">
      <c r="A7400" t="s">
        <v>9411</v>
      </c>
      <c r="B7400" s="22">
        <v>45422</v>
      </c>
      <c r="C7400" s="22">
        <v>45428</v>
      </c>
      <c r="D7400" s="23" t="s">
        <v>78</v>
      </c>
      <c r="E7400" s="23" t="s">
        <v>2999</v>
      </c>
      <c r="F7400" s="23" t="s">
        <v>71</v>
      </c>
      <c r="G7400" s="23" t="s">
        <v>81</v>
      </c>
      <c r="H7400" s="23" t="s">
        <v>186</v>
      </c>
      <c r="I7400" s="23" t="s">
        <v>96</v>
      </c>
      <c r="J7400" s="23" t="s">
        <v>97</v>
      </c>
      <c r="K7400" s="23" t="s">
        <v>181</v>
      </c>
      <c r="L7400" s="24">
        <v>104843.44</v>
      </c>
      <c r="M7400">
        <v>8</v>
      </c>
      <c r="N7400" s="25">
        <v>0.2</v>
      </c>
      <c r="O7400" s="24">
        <v>13390.42</v>
      </c>
      <c r="P7400" s="26">
        <f t="shared" si="690"/>
        <v>0.12771824350669914</v>
      </c>
      <c r="Q7400" t="str">
        <f t="shared" si="691"/>
        <v>Low</v>
      </c>
      <c r="R7400" t="str">
        <f t="shared" si="692"/>
        <v>Medium</v>
      </c>
      <c r="S7400" s="23">
        <f t="shared" si="693"/>
        <v>2024</v>
      </c>
      <c r="T7400" s="23">
        <f t="shared" si="694"/>
        <v>5</v>
      </c>
      <c r="U7400" t="str">
        <f t="shared" si="695"/>
        <v>May-2024</v>
      </c>
    </row>
    <row r="7401" spans="1:21" x14ac:dyDescent="0.3">
      <c r="A7401" t="s">
        <v>9412</v>
      </c>
      <c r="B7401" s="22">
        <v>45280</v>
      </c>
      <c r="C7401" s="22">
        <v>45284</v>
      </c>
      <c r="D7401" s="23" t="s">
        <v>78</v>
      </c>
      <c r="E7401" s="23" t="s">
        <v>824</v>
      </c>
      <c r="F7401" s="23" t="s">
        <v>52</v>
      </c>
      <c r="G7401" s="23" t="s">
        <v>72</v>
      </c>
      <c r="H7401" s="23" t="s">
        <v>73</v>
      </c>
      <c r="I7401" s="23" t="s">
        <v>83</v>
      </c>
      <c r="J7401" s="23" t="s">
        <v>156</v>
      </c>
      <c r="K7401" s="23" t="s">
        <v>285</v>
      </c>
      <c r="L7401" s="24">
        <v>24547.66</v>
      </c>
      <c r="M7401">
        <v>2</v>
      </c>
      <c r="N7401" s="25">
        <v>0.25</v>
      </c>
      <c r="O7401" s="24">
        <v>4294.8999999999996</v>
      </c>
      <c r="P7401" s="26">
        <f t="shared" si="690"/>
        <v>0.17496168677584745</v>
      </c>
      <c r="Q7401" t="str">
        <f t="shared" si="691"/>
        <v>Low</v>
      </c>
      <c r="R7401" t="str">
        <f t="shared" si="692"/>
        <v>High</v>
      </c>
      <c r="S7401" s="23">
        <f t="shared" si="693"/>
        <v>2023</v>
      </c>
      <c r="T7401" s="23">
        <f t="shared" si="694"/>
        <v>12</v>
      </c>
      <c r="U7401" t="str">
        <f t="shared" si="695"/>
        <v>Dec-2023</v>
      </c>
    </row>
    <row r="7402" spans="1:21" x14ac:dyDescent="0.3">
      <c r="A7402" t="s">
        <v>9413</v>
      </c>
      <c r="B7402" s="22">
        <v>44799</v>
      </c>
      <c r="C7402" s="22">
        <v>44805</v>
      </c>
      <c r="D7402" s="23" t="s">
        <v>50</v>
      </c>
      <c r="E7402" s="23" t="s">
        <v>1239</v>
      </c>
      <c r="F7402" s="23" t="s">
        <v>80</v>
      </c>
      <c r="G7402" s="23" t="s">
        <v>72</v>
      </c>
      <c r="H7402" s="23" t="s">
        <v>104</v>
      </c>
      <c r="I7402" s="23" t="s">
        <v>55</v>
      </c>
      <c r="J7402" s="23" t="s">
        <v>141</v>
      </c>
      <c r="K7402" s="23" t="s">
        <v>142</v>
      </c>
      <c r="L7402" s="24">
        <v>13497.58</v>
      </c>
      <c r="M7402">
        <v>1</v>
      </c>
      <c r="N7402" s="25">
        <v>0.25</v>
      </c>
      <c r="O7402" s="24">
        <v>3314.83</v>
      </c>
      <c r="P7402" s="26">
        <f t="shared" si="690"/>
        <v>0.24558698670428328</v>
      </c>
      <c r="Q7402" t="str">
        <f t="shared" si="691"/>
        <v>Medium</v>
      </c>
      <c r="R7402" t="str">
        <f t="shared" si="692"/>
        <v>High</v>
      </c>
      <c r="S7402" s="23">
        <f t="shared" si="693"/>
        <v>2022</v>
      </c>
      <c r="T7402" s="23">
        <f t="shared" si="694"/>
        <v>8</v>
      </c>
      <c r="U7402" t="str">
        <f t="shared" si="695"/>
        <v>Aug-2022</v>
      </c>
    </row>
    <row r="7403" spans="1:21" x14ac:dyDescent="0.3">
      <c r="A7403" t="s">
        <v>9414</v>
      </c>
      <c r="B7403" s="22">
        <v>44777</v>
      </c>
      <c r="C7403" s="22">
        <v>44784</v>
      </c>
      <c r="D7403" s="23" t="s">
        <v>50</v>
      </c>
      <c r="E7403" s="23" t="s">
        <v>302</v>
      </c>
      <c r="F7403" s="23" t="s">
        <v>80</v>
      </c>
      <c r="G7403" s="23" t="s">
        <v>53</v>
      </c>
      <c r="H7403" s="23" t="s">
        <v>90</v>
      </c>
      <c r="I7403" s="23" t="s">
        <v>55</v>
      </c>
      <c r="J7403" s="23" t="s">
        <v>65</v>
      </c>
      <c r="K7403" s="23" t="s">
        <v>66</v>
      </c>
      <c r="L7403" s="24">
        <v>922.04</v>
      </c>
      <c r="M7403">
        <v>1</v>
      </c>
      <c r="N7403" s="25">
        <v>0.15</v>
      </c>
      <c r="O7403" s="24">
        <v>252.05</v>
      </c>
      <c r="P7403" s="26">
        <f t="shared" si="690"/>
        <v>0.27336124246236609</v>
      </c>
      <c r="Q7403" t="str">
        <f t="shared" si="691"/>
        <v>Medium</v>
      </c>
      <c r="R7403" t="str">
        <f t="shared" si="692"/>
        <v>Medium</v>
      </c>
      <c r="S7403" s="23">
        <f t="shared" si="693"/>
        <v>2022</v>
      </c>
      <c r="T7403" s="23">
        <f t="shared" si="694"/>
        <v>8</v>
      </c>
      <c r="U7403" t="str">
        <f t="shared" si="695"/>
        <v>Aug-2022</v>
      </c>
    </row>
    <row r="7404" spans="1:21" x14ac:dyDescent="0.3">
      <c r="A7404" t="s">
        <v>9415</v>
      </c>
      <c r="B7404" s="22">
        <v>45429</v>
      </c>
      <c r="C7404" s="22">
        <v>45435</v>
      </c>
      <c r="D7404" s="23" t="s">
        <v>61</v>
      </c>
      <c r="E7404" s="23" t="s">
        <v>2670</v>
      </c>
      <c r="F7404" s="23" t="s">
        <v>71</v>
      </c>
      <c r="G7404" s="23" t="s">
        <v>179</v>
      </c>
      <c r="H7404" s="23" t="s">
        <v>180</v>
      </c>
      <c r="I7404" s="23" t="s">
        <v>55</v>
      </c>
      <c r="J7404" s="23" t="s">
        <v>56</v>
      </c>
      <c r="K7404" s="23" t="s">
        <v>57</v>
      </c>
      <c r="L7404" s="24">
        <v>5264.28</v>
      </c>
      <c r="M7404">
        <v>9</v>
      </c>
      <c r="N7404" s="25">
        <v>0.15</v>
      </c>
      <c r="O7404" s="24">
        <v>1135.42</v>
      </c>
      <c r="P7404" s="26">
        <f t="shared" si="690"/>
        <v>0.21568381621038396</v>
      </c>
      <c r="Q7404" t="str">
        <f t="shared" si="691"/>
        <v>Medium</v>
      </c>
      <c r="R7404" t="str">
        <f t="shared" si="692"/>
        <v>Medium</v>
      </c>
      <c r="S7404" s="23">
        <f t="shared" si="693"/>
        <v>2024</v>
      </c>
      <c r="T7404" s="23">
        <f t="shared" si="694"/>
        <v>5</v>
      </c>
      <c r="U7404" t="str">
        <f t="shared" si="695"/>
        <v>May-2024</v>
      </c>
    </row>
    <row r="7405" spans="1:21" x14ac:dyDescent="0.3">
      <c r="A7405" t="s">
        <v>9416</v>
      </c>
      <c r="B7405" s="22">
        <v>45840</v>
      </c>
      <c r="C7405" s="22">
        <v>45844</v>
      </c>
      <c r="D7405" s="23" t="s">
        <v>61</v>
      </c>
      <c r="E7405" s="23" t="s">
        <v>495</v>
      </c>
      <c r="F7405" s="23" t="s">
        <v>52</v>
      </c>
      <c r="G7405" s="23" t="s">
        <v>63</v>
      </c>
      <c r="H7405" s="23" t="s">
        <v>64</v>
      </c>
      <c r="I7405" s="23" t="s">
        <v>83</v>
      </c>
      <c r="J7405" s="23" t="s">
        <v>84</v>
      </c>
      <c r="K7405" s="23" t="s">
        <v>125</v>
      </c>
      <c r="L7405" s="24">
        <v>21728.43</v>
      </c>
      <c r="M7405">
        <v>9</v>
      </c>
      <c r="N7405" s="25">
        <v>0.2</v>
      </c>
      <c r="O7405" s="24">
        <v>3470.74</v>
      </c>
      <c r="P7405" s="26">
        <f t="shared" si="690"/>
        <v>0.15973266361168292</v>
      </c>
      <c r="Q7405" t="str">
        <f t="shared" si="691"/>
        <v>Low</v>
      </c>
      <c r="R7405" t="str">
        <f t="shared" si="692"/>
        <v>Medium</v>
      </c>
      <c r="S7405" s="23">
        <f t="shared" si="693"/>
        <v>2025</v>
      </c>
      <c r="T7405" s="23">
        <f t="shared" si="694"/>
        <v>7</v>
      </c>
      <c r="U7405" t="str">
        <f t="shared" si="695"/>
        <v>Jul-2025</v>
      </c>
    </row>
    <row r="7406" spans="1:21" x14ac:dyDescent="0.3">
      <c r="A7406" t="s">
        <v>9417</v>
      </c>
      <c r="B7406" s="22">
        <v>45037</v>
      </c>
      <c r="C7406" s="22">
        <v>45042</v>
      </c>
      <c r="D7406" s="23" t="s">
        <v>50</v>
      </c>
      <c r="E7406" s="23" t="s">
        <v>761</v>
      </c>
      <c r="F7406" s="23" t="s">
        <v>80</v>
      </c>
      <c r="G7406" s="23" t="s">
        <v>179</v>
      </c>
      <c r="H7406" s="23" t="s">
        <v>236</v>
      </c>
      <c r="I7406" s="23" t="s">
        <v>55</v>
      </c>
      <c r="J7406" s="23" t="s">
        <v>141</v>
      </c>
      <c r="K7406" s="23" t="s">
        <v>142</v>
      </c>
      <c r="L7406" s="24">
        <v>48746</v>
      </c>
      <c r="M7406">
        <v>8</v>
      </c>
      <c r="N7406" s="25">
        <v>0.05</v>
      </c>
      <c r="O7406" s="24">
        <v>13285.08</v>
      </c>
      <c r="P7406" s="26">
        <f t="shared" si="690"/>
        <v>0.27253682353423869</v>
      </c>
      <c r="Q7406" t="str">
        <f t="shared" si="691"/>
        <v>Medium</v>
      </c>
      <c r="R7406" t="str">
        <f t="shared" si="692"/>
        <v>Low</v>
      </c>
      <c r="S7406" s="23">
        <f t="shared" si="693"/>
        <v>2023</v>
      </c>
      <c r="T7406" s="23">
        <f t="shared" si="694"/>
        <v>4</v>
      </c>
      <c r="U7406" t="str">
        <f t="shared" si="695"/>
        <v>Apr-2023</v>
      </c>
    </row>
    <row r="7407" spans="1:21" x14ac:dyDescent="0.3">
      <c r="A7407" t="s">
        <v>9418</v>
      </c>
      <c r="B7407" s="22">
        <v>45845</v>
      </c>
      <c r="C7407" s="22">
        <v>45847</v>
      </c>
      <c r="D7407" s="23" t="s">
        <v>78</v>
      </c>
      <c r="E7407" s="23" t="s">
        <v>1562</v>
      </c>
      <c r="F7407" s="23" t="s">
        <v>80</v>
      </c>
      <c r="G7407" s="23" t="s">
        <v>63</v>
      </c>
      <c r="H7407" s="23" t="s">
        <v>202</v>
      </c>
      <c r="I7407" s="23" t="s">
        <v>55</v>
      </c>
      <c r="J7407" s="23" t="s">
        <v>141</v>
      </c>
      <c r="K7407" s="23" t="s">
        <v>142</v>
      </c>
      <c r="L7407" s="24">
        <v>71780.039999999994</v>
      </c>
      <c r="M7407">
        <v>6</v>
      </c>
      <c r="N7407" s="25">
        <v>0.1</v>
      </c>
      <c r="O7407" s="24">
        <v>20862.650000000001</v>
      </c>
      <c r="P7407" s="26">
        <f t="shared" si="690"/>
        <v>0.29064695422292885</v>
      </c>
      <c r="Q7407" t="str">
        <f t="shared" si="691"/>
        <v>Medium</v>
      </c>
      <c r="R7407" t="str">
        <f t="shared" si="692"/>
        <v>Low</v>
      </c>
      <c r="S7407" s="23">
        <f t="shared" si="693"/>
        <v>2025</v>
      </c>
      <c r="T7407" s="23">
        <f t="shared" si="694"/>
        <v>7</v>
      </c>
      <c r="U7407" t="str">
        <f t="shared" si="695"/>
        <v>Jul-2025</v>
      </c>
    </row>
    <row r="7408" spans="1:21" x14ac:dyDescent="0.3">
      <c r="A7408" t="s">
        <v>9419</v>
      </c>
      <c r="B7408" s="22">
        <v>45226</v>
      </c>
      <c r="C7408" s="22">
        <v>45232</v>
      </c>
      <c r="D7408" s="23" t="s">
        <v>78</v>
      </c>
      <c r="E7408" s="23" t="s">
        <v>1195</v>
      </c>
      <c r="F7408" s="23" t="s">
        <v>80</v>
      </c>
      <c r="G7408" s="23" t="s">
        <v>53</v>
      </c>
      <c r="H7408" s="23" t="s">
        <v>90</v>
      </c>
      <c r="I7408" s="23" t="s">
        <v>83</v>
      </c>
      <c r="J7408" s="23" t="s">
        <v>156</v>
      </c>
      <c r="K7408" s="23" t="s">
        <v>208</v>
      </c>
      <c r="L7408" s="24">
        <v>120821.4</v>
      </c>
      <c r="M7408">
        <v>9</v>
      </c>
      <c r="N7408" s="25">
        <v>0.15</v>
      </c>
      <c r="O7408" s="24">
        <v>32796.07</v>
      </c>
      <c r="P7408" s="26">
        <f t="shared" si="690"/>
        <v>0.27144255901686293</v>
      </c>
      <c r="Q7408" t="str">
        <f t="shared" si="691"/>
        <v>Medium</v>
      </c>
      <c r="R7408" t="str">
        <f t="shared" si="692"/>
        <v>Medium</v>
      </c>
      <c r="S7408" s="23">
        <f t="shared" si="693"/>
        <v>2023</v>
      </c>
      <c r="T7408" s="23">
        <f t="shared" si="694"/>
        <v>10</v>
      </c>
      <c r="U7408" t="str">
        <f t="shared" si="695"/>
        <v>Oct-2023</v>
      </c>
    </row>
    <row r="7409" spans="1:21" x14ac:dyDescent="0.3">
      <c r="A7409" t="s">
        <v>9420</v>
      </c>
      <c r="B7409" s="22">
        <v>45543</v>
      </c>
      <c r="C7409" s="22">
        <v>45546</v>
      </c>
      <c r="D7409" s="23" t="s">
        <v>61</v>
      </c>
      <c r="E7409" s="23" t="s">
        <v>2245</v>
      </c>
      <c r="F7409" s="23" t="s">
        <v>80</v>
      </c>
      <c r="G7409" s="23" t="s">
        <v>53</v>
      </c>
      <c r="H7409" s="23" t="s">
        <v>90</v>
      </c>
      <c r="I7409" s="23" t="s">
        <v>55</v>
      </c>
      <c r="J7409" s="23" t="s">
        <v>141</v>
      </c>
      <c r="K7409" s="23" t="s">
        <v>241</v>
      </c>
      <c r="L7409" s="24">
        <v>51136.74</v>
      </c>
      <c r="M7409">
        <v>6</v>
      </c>
      <c r="N7409" s="25">
        <v>0.2</v>
      </c>
      <c r="O7409" s="24">
        <v>14413.01</v>
      </c>
      <c r="P7409" s="26">
        <f t="shared" si="690"/>
        <v>0.2818523433445308</v>
      </c>
      <c r="Q7409" t="str">
        <f t="shared" si="691"/>
        <v>Medium</v>
      </c>
      <c r="R7409" t="str">
        <f t="shared" si="692"/>
        <v>Medium</v>
      </c>
      <c r="S7409" s="23">
        <f t="shared" si="693"/>
        <v>2024</v>
      </c>
      <c r="T7409" s="23">
        <f t="shared" si="694"/>
        <v>9</v>
      </c>
      <c r="U7409" t="str">
        <f t="shared" si="695"/>
        <v>Sep-2024</v>
      </c>
    </row>
    <row r="7410" spans="1:21" x14ac:dyDescent="0.3">
      <c r="A7410" t="s">
        <v>9421</v>
      </c>
      <c r="B7410" s="22">
        <v>45384</v>
      </c>
      <c r="C7410" s="22">
        <v>45385</v>
      </c>
      <c r="D7410" s="23" t="s">
        <v>78</v>
      </c>
      <c r="E7410" s="23" t="s">
        <v>1171</v>
      </c>
      <c r="F7410" s="23" t="s">
        <v>71</v>
      </c>
      <c r="G7410" s="23" t="s">
        <v>179</v>
      </c>
      <c r="H7410" s="23" t="s">
        <v>180</v>
      </c>
      <c r="I7410" s="23" t="s">
        <v>55</v>
      </c>
      <c r="J7410" s="23" t="s">
        <v>141</v>
      </c>
      <c r="K7410" s="23" t="s">
        <v>241</v>
      </c>
      <c r="L7410" s="24">
        <v>2665.14</v>
      </c>
      <c r="M7410">
        <v>6</v>
      </c>
      <c r="N7410" s="25">
        <v>0.15</v>
      </c>
      <c r="O7410" s="24">
        <v>485.51</v>
      </c>
      <c r="P7410" s="26">
        <f t="shared" si="690"/>
        <v>0.18217054263565893</v>
      </c>
      <c r="Q7410" t="str">
        <f t="shared" si="691"/>
        <v>Low</v>
      </c>
      <c r="R7410" t="str">
        <f t="shared" si="692"/>
        <v>Medium</v>
      </c>
      <c r="S7410" s="23">
        <f t="shared" si="693"/>
        <v>2024</v>
      </c>
      <c r="T7410" s="23">
        <f t="shared" si="694"/>
        <v>4</v>
      </c>
      <c r="U7410" t="str">
        <f t="shared" si="695"/>
        <v>Apr-2024</v>
      </c>
    </row>
    <row r="7411" spans="1:21" x14ac:dyDescent="0.3">
      <c r="A7411" t="s">
        <v>9422</v>
      </c>
      <c r="B7411" s="22">
        <v>45432</v>
      </c>
      <c r="C7411" s="22">
        <v>45434</v>
      </c>
      <c r="D7411" s="23" t="s">
        <v>102</v>
      </c>
      <c r="E7411" s="23" t="s">
        <v>573</v>
      </c>
      <c r="F7411" s="23" t="s">
        <v>71</v>
      </c>
      <c r="G7411" s="23" t="s">
        <v>63</v>
      </c>
      <c r="H7411" s="23" t="s">
        <v>64</v>
      </c>
      <c r="I7411" s="23" t="s">
        <v>83</v>
      </c>
      <c r="J7411" s="23" t="s">
        <v>449</v>
      </c>
      <c r="K7411" s="23" t="s">
        <v>450</v>
      </c>
      <c r="L7411" s="24">
        <v>119491.36</v>
      </c>
      <c r="M7411">
        <v>8</v>
      </c>
      <c r="N7411" s="25">
        <v>0.2</v>
      </c>
      <c r="O7411" s="24">
        <v>24354.51</v>
      </c>
      <c r="P7411" s="26">
        <f t="shared" si="690"/>
        <v>0.20381816727167554</v>
      </c>
      <c r="Q7411" t="str">
        <f t="shared" si="691"/>
        <v>Medium</v>
      </c>
      <c r="R7411" t="str">
        <f t="shared" si="692"/>
        <v>Medium</v>
      </c>
      <c r="S7411" s="23">
        <f t="shared" si="693"/>
        <v>2024</v>
      </c>
      <c r="T7411" s="23">
        <f t="shared" si="694"/>
        <v>5</v>
      </c>
      <c r="U7411" t="str">
        <f t="shared" si="695"/>
        <v>May-2024</v>
      </c>
    </row>
    <row r="7412" spans="1:21" x14ac:dyDescent="0.3">
      <c r="A7412" t="s">
        <v>9423</v>
      </c>
      <c r="B7412" s="22">
        <v>45892</v>
      </c>
      <c r="C7412" s="22">
        <v>45897</v>
      </c>
      <c r="D7412" s="23" t="s">
        <v>78</v>
      </c>
      <c r="E7412" s="23" t="s">
        <v>1204</v>
      </c>
      <c r="F7412" s="23" t="s">
        <v>71</v>
      </c>
      <c r="G7412" s="23" t="s">
        <v>53</v>
      </c>
      <c r="H7412" s="23" t="s">
        <v>90</v>
      </c>
      <c r="I7412" s="23" t="s">
        <v>96</v>
      </c>
      <c r="J7412" s="23" t="s">
        <v>166</v>
      </c>
      <c r="K7412" s="23" t="s">
        <v>167</v>
      </c>
      <c r="L7412" s="24">
        <v>62099.24</v>
      </c>
      <c r="M7412">
        <v>7</v>
      </c>
      <c r="N7412" s="25">
        <v>0</v>
      </c>
      <c r="O7412" s="24">
        <v>15539.83</v>
      </c>
      <c r="P7412" s="26">
        <f t="shared" si="690"/>
        <v>0.25024187091500638</v>
      </c>
      <c r="Q7412" t="str">
        <f t="shared" si="691"/>
        <v>Medium</v>
      </c>
      <c r="R7412" t="str">
        <f t="shared" si="692"/>
        <v>None</v>
      </c>
      <c r="S7412" s="23">
        <f t="shared" si="693"/>
        <v>2025</v>
      </c>
      <c r="T7412" s="23">
        <f t="shared" si="694"/>
        <v>8</v>
      </c>
      <c r="U7412" t="str">
        <f t="shared" si="695"/>
        <v>Aug-2025</v>
      </c>
    </row>
    <row r="7413" spans="1:21" x14ac:dyDescent="0.3">
      <c r="A7413" t="s">
        <v>9424</v>
      </c>
      <c r="B7413" s="22">
        <v>44768</v>
      </c>
      <c r="C7413" s="22">
        <v>44775</v>
      </c>
      <c r="D7413" s="23" t="s">
        <v>61</v>
      </c>
      <c r="E7413" s="23" t="s">
        <v>1612</v>
      </c>
      <c r="F7413" s="23" t="s">
        <v>52</v>
      </c>
      <c r="G7413" s="23" t="s">
        <v>72</v>
      </c>
      <c r="H7413" s="23" t="s">
        <v>117</v>
      </c>
      <c r="I7413" s="23" t="s">
        <v>83</v>
      </c>
      <c r="J7413" s="23" t="s">
        <v>156</v>
      </c>
      <c r="K7413" s="23" t="s">
        <v>285</v>
      </c>
      <c r="L7413" s="24">
        <v>4821.3599999999997</v>
      </c>
      <c r="M7413">
        <v>1</v>
      </c>
      <c r="N7413" s="25">
        <v>0.1</v>
      </c>
      <c r="O7413" s="24">
        <v>1167.6300000000001</v>
      </c>
      <c r="P7413" s="26">
        <f t="shared" si="690"/>
        <v>0.24217855542834391</v>
      </c>
      <c r="Q7413" t="str">
        <f t="shared" si="691"/>
        <v>Medium</v>
      </c>
      <c r="R7413" t="str">
        <f t="shared" si="692"/>
        <v>Low</v>
      </c>
      <c r="S7413" s="23">
        <f t="shared" si="693"/>
        <v>2022</v>
      </c>
      <c r="T7413" s="23">
        <f t="shared" si="694"/>
        <v>7</v>
      </c>
      <c r="U7413" t="str">
        <f t="shared" si="695"/>
        <v>Jul-2022</v>
      </c>
    </row>
    <row r="7414" spans="1:21" x14ac:dyDescent="0.3">
      <c r="A7414" t="s">
        <v>9425</v>
      </c>
      <c r="B7414" s="22">
        <v>45962</v>
      </c>
      <c r="C7414" s="22">
        <v>45969</v>
      </c>
      <c r="D7414" s="23" t="s">
        <v>78</v>
      </c>
      <c r="E7414" s="23" t="s">
        <v>1612</v>
      </c>
      <c r="F7414" s="23" t="s">
        <v>80</v>
      </c>
      <c r="G7414" s="23" t="s">
        <v>63</v>
      </c>
      <c r="H7414" s="23" t="s">
        <v>172</v>
      </c>
      <c r="I7414" s="23" t="s">
        <v>118</v>
      </c>
      <c r="J7414" s="23" t="s">
        <v>191</v>
      </c>
      <c r="K7414" s="23" t="s">
        <v>192</v>
      </c>
      <c r="L7414" s="24">
        <v>10566.5</v>
      </c>
      <c r="M7414">
        <v>10</v>
      </c>
      <c r="N7414" s="25">
        <v>0.05</v>
      </c>
      <c r="O7414" s="24">
        <v>1891.89</v>
      </c>
      <c r="P7414" s="26">
        <f t="shared" si="690"/>
        <v>0.17904604173567407</v>
      </c>
      <c r="Q7414" t="str">
        <f t="shared" si="691"/>
        <v>Low</v>
      </c>
      <c r="R7414" t="str">
        <f t="shared" si="692"/>
        <v>Low</v>
      </c>
      <c r="S7414" s="23">
        <f t="shared" si="693"/>
        <v>2025</v>
      </c>
      <c r="T7414" s="23">
        <f t="shared" si="694"/>
        <v>11</v>
      </c>
      <c r="U7414" t="str">
        <f t="shared" si="695"/>
        <v>Nov-2025</v>
      </c>
    </row>
    <row r="7415" spans="1:21" x14ac:dyDescent="0.3">
      <c r="A7415" t="s">
        <v>9426</v>
      </c>
      <c r="B7415" s="22">
        <v>45286</v>
      </c>
      <c r="C7415" s="22">
        <v>45293</v>
      </c>
      <c r="D7415" s="23" t="s">
        <v>61</v>
      </c>
      <c r="E7415" s="23" t="s">
        <v>557</v>
      </c>
      <c r="F7415" s="23" t="s">
        <v>71</v>
      </c>
      <c r="G7415" s="23" t="s">
        <v>53</v>
      </c>
      <c r="H7415" s="23" t="s">
        <v>90</v>
      </c>
      <c r="I7415" s="23" t="s">
        <v>96</v>
      </c>
      <c r="J7415" s="23" t="s">
        <v>97</v>
      </c>
      <c r="K7415" s="23" t="s">
        <v>98</v>
      </c>
      <c r="L7415" s="24">
        <v>24507.3</v>
      </c>
      <c r="M7415">
        <v>2</v>
      </c>
      <c r="N7415" s="25">
        <v>0.2</v>
      </c>
      <c r="O7415" s="24">
        <v>4460.5600000000004</v>
      </c>
      <c r="P7415" s="26">
        <f t="shared" si="690"/>
        <v>0.18200944208460337</v>
      </c>
      <c r="Q7415" t="str">
        <f t="shared" si="691"/>
        <v>Low</v>
      </c>
      <c r="R7415" t="str">
        <f t="shared" si="692"/>
        <v>Medium</v>
      </c>
      <c r="S7415" s="23">
        <f t="shared" si="693"/>
        <v>2023</v>
      </c>
      <c r="T7415" s="23">
        <f t="shared" si="694"/>
        <v>12</v>
      </c>
      <c r="U7415" t="str">
        <f t="shared" si="695"/>
        <v>Dec-2023</v>
      </c>
    </row>
    <row r="7416" spans="1:21" x14ac:dyDescent="0.3">
      <c r="A7416" t="s">
        <v>9427</v>
      </c>
      <c r="B7416" s="22">
        <v>45047</v>
      </c>
      <c r="C7416" s="22">
        <v>45054</v>
      </c>
      <c r="D7416" s="23" t="s">
        <v>78</v>
      </c>
      <c r="E7416" s="23" t="s">
        <v>479</v>
      </c>
      <c r="F7416" s="23" t="s">
        <v>80</v>
      </c>
      <c r="G7416" s="23" t="s">
        <v>72</v>
      </c>
      <c r="H7416" s="23" t="s">
        <v>104</v>
      </c>
      <c r="I7416" s="23" t="s">
        <v>83</v>
      </c>
      <c r="J7416" s="23" t="s">
        <v>379</v>
      </c>
      <c r="K7416" s="23" t="s">
        <v>380</v>
      </c>
      <c r="L7416" s="24">
        <v>64820.24</v>
      </c>
      <c r="M7416">
        <v>8</v>
      </c>
      <c r="N7416" s="25">
        <v>0.05</v>
      </c>
      <c r="O7416" s="24">
        <v>9811.76</v>
      </c>
      <c r="P7416" s="26">
        <f t="shared" si="690"/>
        <v>0.15136877000146867</v>
      </c>
      <c r="Q7416" t="str">
        <f t="shared" si="691"/>
        <v>Low</v>
      </c>
      <c r="R7416" t="str">
        <f t="shared" si="692"/>
        <v>Low</v>
      </c>
      <c r="S7416" s="23">
        <f t="shared" si="693"/>
        <v>2023</v>
      </c>
      <c r="T7416" s="23">
        <f t="shared" si="694"/>
        <v>5</v>
      </c>
      <c r="U7416" t="str">
        <f t="shared" si="695"/>
        <v>May-2023</v>
      </c>
    </row>
    <row r="7417" spans="1:21" x14ac:dyDescent="0.3">
      <c r="A7417" t="s">
        <v>9428</v>
      </c>
      <c r="B7417" s="22">
        <v>45383</v>
      </c>
      <c r="C7417" s="22">
        <v>45388</v>
      </c>
      <c r="D7417" s="23" t="s">
        <v>50</v>
      </c>
      <c r="E7417" s="23" t="s">
        <v>146</v>
      </c>
      <c r="F7417" s="23" t="s">
        <v>71</v>
      </c>
      <c r="G7417" s="23" t="s">
        <v>53</v>
      </c>
      <c r="H7417" s="23" t="s">
        <v>90</v>
      </c>
      <c r="I7417" s="23" t="s">
        <v>83</v>
      </c>
      <c r="J7417" s="23" t="s">
        <v>449</v>
      </c>
      <c r="K7417" s="23" t="s">
        <v>450</v>
      </c>
      <c r="L7417" s="24">
        <v>36032.879999999997</v>
      </c>
      <c r="M7417">
        <v>3</v>
      </c>
      <c r="N7417" s="25">
        <v>0.2</v>
      </c>
      <c r="O7417" s="24">
        <v>6073.4</v>
      </c>
      <c r="P7417" s="26">
        <f t="shared" si="690"/>
        <v>0.16855161175015709</v>
      </c>
      <c r="Q7417" t="str">
        <f t="shared" si="691"/>
        <v>Low</v>
      </c>
      <c r="R7417" t="str">
        <f t="shared" si="692"/>
        <v>Medium</v>
      </c>
      <c r="S7417" s="23">
        <f t="shared" si="693"/>
        <v>2024</v>
      </c>
      <c r="T7417" s="23">
        <f t="shared" si="694"/>
        <v>4</v>
      </c>
      <c r="U7417" t="str">
        <f t="shared" si="695"/>
        <v>Apr-2024</v>
      </c>
    </row>
    <row r="7418" spans="1:21" x14ac:dyDescent="0.3">
      <c r="A7418" t="s">
        <v>9429</v>
      </c>
      <c r="B7418" s="22">
        <v>45022</v>
      </c>
      <c r="C7418" s="22">
        <v>45028</v>
      </c>
      <c r="D7418" s="23" t="s">
        <v>102</v>
      </c>
      <c r="E7418" s="23" t="s">
        <v>540</v>
      </c>
      <c r="F7418" s="23" t="s">
        <v>71</v>
      </c>
      <c r="G7418" s="23" t="s">
        <v>179</v>
      </c>
      <c r="H7418" s="23" t="s">
        <v>236</v>
      </c>
      <c r="I7418" s="23" t="s">
        <v>55</v>
      </c>
      <c r="J7418" s="23" t="s">
        <v>173</v>
      </c>
      <c r="K7418" s="23" t="s">
        <v>203</v>
      </c>
      <c r="L7418" s="24">
        <v>71101.8</v>
      </c>
      <c r="M7418">
        <v>7</v>
      </c>
      <c r="N7418" s="25">
        <v>0</v>
      </c>
      <c r="O7418" s="24">
        <v>17210.439999999999</v>
      </c>
      <c r="P7418" s="26">
        <f t="shared" si="690"/>
        <v>0.24205350638099174</v>
      </c>
      <c r="Q7418" t="str">
        <f t="shared" si="691"/>
        <v>Medium</v>
      </c>
      <c r="R7418" t="str">
        <f t="shared" si="692"/>
        <v>None</v>
      </c>
      <c r="S7418" s="23">
        <f t="shared" si="693"/>
        <v>2023</v>
      </c>
      <c r="T7418" s="23">
        <f t="shared" si="694"/>
        <v>4</v>
      </c>
      <c r="U7418" t="str">
        <f t="shared" si="695"/>
        <v>Apr-2023</v>
      </c>
    </row>
    <row r="7419" spans="1:21" x14ac:dyDescent="0.3">
      <c r="A7419" t="s">
        <v>9430</v>
      </c>
      <c r="B7419" s="22">
        <v>44959</v>
      </c>
      <c r="C7419" s="22">
        <v>44961</v>
      </c>
      <c r="D7419" s="23" t="s">
        <v>61</v>
      </c>
      <c r="E7419" s="23" t="s">
        <v>846</v>
      </c>
      <c r="F7419" s="23" t="s">
        <v>80</v>
      </c>
      <c r="G7419" s="23" t="s">
        <v>179</v>
      </c>
      <c r="H7419" s="23" t="s">
        <v>180</v>
      </c>
      <c r="I7419" s="23" t="s">
        <v>55</v>
      </c>
      <c r="J7419" s="23" t="s">
        <v>141</v>
      </c>
      <c r="K7419" s="23" t="s">
        <v>978</v>
      </c>
      <c r="L7419" s="24">
        <v>73631.95</v>
      </c>
      <c r="M7419">
        <v>7</v>
      </c>
      <c r="N7419" s="25">
        <v>0.05</v>
      </c>
      <c r="O7419" s="24">
        <v>22350.58</v>
      </c>
      <c r="P7419" s="26">
        <f t="shared" si="690"/>
        <v>0.30354458899974812</v>
      </c>
      <c r="Q7419" t="str">
        <f t="shared" si="691"/>
        <v>High</v>
      </c>
      <c r="R7419" t="str">
        <f t="shared" si="692"/>
        <v>Low</v>
      </c>
      <c r="S7419" s="23">
        <f t="shared" si="693"/>
        <v>2023</v>
      </c>
      <c r="T7419" s="23">
        <f t="shared" si="694"/>
        <v>2</v>
      </c>
      <c r="U7419" t="str">
        <f t="shared" si="695"/>
        <v>Feb-2023</v>
      </c>
    </row>
    <row r="7420" spans="1:21" x14ac:dyDescent="0.3">
      <c r="A7420" t="s">
        <v>9431</v>
      </c>
      <c r="B7420" s="22">
        <v>45648</v>
      </c>
      <c r="C7420" s="22">
        <v>45650</v>
      </c>
      <c r="D7420" s="23" t="s">
        <v>78</v>
      </c>
      <c r="E7420" s="23" t="s">
        <v>510</v>
      </c>
      <c r="F7420" s="23" t="s">
        <v>71</v>
      </c>
      <c r="G7420" s="23" t="s">
        <v>63</v>
      </c>
      <c r="H7420" s="23" t="s">
        <v>64</v>
      </c>
      <c r="I7420" s="23" t="s">
        <v>83</v>
      </c>
      <c r="J7420" s="23" t="s">
        <v>449</v>
      </c>
      <c r="K7420" s="23" t="s">
        <v>775</v>
      </c>
      <c r="L7420" s="24">
        <v>137526.29999999999</v>
      </c>
      <c r="M7420">
        <v>10</v>
      </c>
      <c r="N7420" s="25">
        <v>0.2</v>
      </c>
      <c r="O7420" s="24">
        <v>17296.509999999998</v>
      </c>
      <c r="P7420" s="26">
        <f t="shared" si="690"/>
        <v>0.12576874386935444</v>
      </c>
      <c r="Q7420" t="str">
        <f t="shared" si="691"/>
        <v>Low</v>
      </c>
      <c r="R7420" t="str">
        <f t="shared" si="692"/>
        <v>Medium</v>
      </c>
      <c r="S7420" s="23">
        <f t="shared" si="693"/>
        <v>2024</v>
      </c>
      <c r="T7420" s="23">
        <f t="shared" si="694"/>
        <v>12</v>
      </c>
      <c r="U7420" t="str">
        <f t="shared" si="695"/>
        <v>Dec-2024</v>
      </c>
    </row>
    <row r="7421" spans="1:21" x14ac:dyDescent="0.3">
      <c r="A7421" t="s">
        <v>9432</v>
      </c>
      <c r="B7421" s="22">
        <v>45943</v>
      </c>
      <c r="C7421" s="22">
        <v>45946</v>
      </c>
      <c r="D7421" s="23" t="s">
        <v>50</v>
      </c>
      <c r="E7421" s="23" t="s">
        <v>523</v>
      </c>
      <c r="F7421" s="23" t="s">
        <v>80</v>
      </c>
      <c r="G7421" s="23" t="s">
        <v>63</v>
      </c>
      <c r="H7421" s="23" t="s">
        <v>64</v>
      </c>
      <c r="I7421" s="23" t="s">
        <v>55</v>
      </c>
      <c r="J7421" s="23" t="s">
        <v>141</v>
      </c>
      <c r="K7421" s="23" t="s">
        <v>142</v>
      </c>
      <c r="L7421" s="24">
        <v>88969.08</v>
      </c>
      <c r="M7421">
        <v>6</v>
      </c>
      <c r="N7421" s="25">
        <v>0.15</v>
      </c>
      <c r="O7421" s="24">
        <v>26834.53</v>
      </c>
      <c r="P7421" s="26">
        <f t="shared" si="690"/>
        <v>0.30161635930145619</v>
      </c>
      <c r="Q7421" t="str">
        <f t="shared" si="691"/>
        <v>High</v>
      </c>
      <c r="R7421" t="str">
        <f t="shared" si="692"/>
        <v>Medium</v>
      </c>
      <c r="S7421" s="23">
        <f t="shared" si="693"/>
        <v>2025</v>
      </c>
      <c r="T7421" s="23">
        <f t="shared" si="694"/>
        <v>10</v>
      </c>
      <c r="U7421" t="str">
        <f t="shared" si="695"/>
        <v>Oct-2025</v>
      </c>
    </row>
    <row r="7422" spans="1:21" x14ac:dyDescent="0.3">
      <c r="A7422" t="s">
        <v>9433</v>
      </c>
      <c r="B7422" s="22">
        <v>45620</v>
      </c>
      <c r="C7422" s="22">
        <v>45623</v>
      </c>
      <c r="D7422" s="23" t="s">
        <v>61</v>
      </c>
      <c r="E7422" s="23" t="s">
        <v>577</v>
      </c>
      <c r="F7422" s="23" t="s">
        <v>52</v>
      </c>
      <c r="G7422" s="23" t="s">
        <v>53</v>
      </c>
      <c r="H7422" s="23" t="s">
        <v>54</v>
      </c>
      <c r="I7422" s="23" t="s">
        <v>96</v>
      </c>
      <c r="J7422" s="23" t="s">
        <v>166</v>
      </c>
      <c r="K7422" s="23" t="s">
        <v>167</v>
      </c>
      <c r="L7422" s="24">
        <v>117031.95</v>
      </c>
      <c r="M7422">
        <v>9</v>
      </c>
      <c r="N7422" s="25">
        <v>0.1</v>
      </c>
      <c r="O7422" s="24">
        <v>18770.38</v>
      </c>
      <c r="P7422" s="26">
        <f t="shared" si="690"/>
        <v>0.16038680035665476</v>
      </c>
      <c r="Q7422" t="str">
        <f t="shared" si="691"/>
        <v>Low</v>
      </c>
      <c r="R7422" t="str">
        <f t="shared" si="692"/>
        <v>Low</v>
      </c>
      <c r="S7422" s="23">
        <f t="shared" si="693"/>
        <v>2024</v>
      </c>
      <c r="T7422" s="23">
        <f t="shared" si="694"/>
        <v>11</v>
      </c>
      <c r="U7422" t="str">
        <f t="shared" si="695"/>
        <v>Nov-2024</v>
      </c>
    </row>
    <row r="7423" spans="1:21" x14ac:dyDescent="0.3">
      <c r="A7423" t="s">
        <v>9434</v>
      </c>
      <c r="B7423" s="22">
        <v>45402</v>
      </c>
      <c r="C7423" s="22">
        <v>45406</v>
      </c>
      <c r="D7423" s="23" t="s">
        <v>102</v>
      </c>
      <c r="E7423" s="23" t="s">
        <v>934</v>
      </c>
      <c r="F7423" s="23" t="s">
        <v>80</v>
      </c>
      <c r="G7423" s="23" t="s">
        <v>81</v>
      </c>
      <c r="H7423" s="23" t="s">
        <v>82</v>
      </c>
      <c r="I7423" s="23" t="s">
        <v>83</v>
      </c>
      <c r="J7423" s="23" t="s">
        <v>84</v>
      </c>
      <c r="K7423" s="23" t="s">
        <v>257</v>
      </c>
      <c r="L7423" s="24">
        <v>3560.77</v>
      </c>
      <c r="M7423">
        <v>1</v>
      </c>
      <c r="N7423" s="25">
        <v>0.2</v>
      </c>
      <c r="O7423" s="24">
        <v>1099.94</v>
      </c>
      <c r="P7423" s="26">
        <f t="shared" si="690"/>
        <v>0.30890509636960545</v>
      </c>
      <c r="Q7423" t="str">
        <f t="shared" si="691"/>
        <v>High</v>
      </c>
      <c r="R7423" t="str">
        <f t="shared" si="692"/>
        <v>Medium</v>
      </c>
      <c r="S7423" s="23">
        <f t="shared" si="693"/>
        <v>2024</v>
      </c>
      <c r="T7423" s="23">
        <f t="shared" si="694"/>
        <v>4</v>
      </c>
      <c r="U7423" t="str">
        <f t="shared" si="695"/>
        <v>Apr-2024</v>
      </c>
    </row>
    <row r="7424" spans="1:21" x14ac:dyDescent="0.3">
      <c r="A7424" t="s">
        <v>9435</v>
      </c>
      <c r="B7424" s="22">
        <v>44666</v>
      </c>
      <c r="C7424" s="22">
        <v>44668</v>
      </c>
      <c r="D7424" s="23" t="s">
        <v>78</v>
      </c>
      <c r="E7424" s="23" t="s">
        <v>495</v>
      </c>
      <c r="F7424" s="23" t="s">
        <v>52</v>
      </c>
      <c r="G7424" s="23" t="s">
        <v>53</v>
      </c>
      <c r="H7424" s="23" t="s">
        <v>90</v>
      </c>
      <c r="I7424" s="23" t="s">
        <v>118</v>
      </c>
      <c r="J7424" s="23" t="s">
        <v>191</v>
      </c>
      <c r="K7424" s="23" t="s">
        <v>290</v>
      </c>
      <c r="L7424" s="24">
        <v>8368.7099999999991</v>
      </c>
      <c r="M7424">
        <v>7</v>
      </c>
      <c r="N7424" s="25">
        <v>0.2</v>
      </c>
      <c r="O7424" s="24">
        <v>1746.42</v>
      </c>
      <c r="P7424" s="26">
        <f t="shared" si="690"/>
        <v>0.20868449259204827</v>
      </c>
      <c r="Q7424" t="str">
        <f t="shared" si="691"/>
        <v>Medium</v>
      </c>
      <c r="R7424" t="str">
        <f t="shared" si="692"/>
        <v>Medium</v>
      </c>
      <c r="S7424" s="23">
        <f t="shared" si="693"/>
        <v>2022</v>
      </c>
      <c r="T7424" s="23">
        <f t="shared" si="694"/>
        <v>4</v>
      </c>
      <c r="U7424" t="str">
        <f t="shared" si="695"/>
        <v>Apr-2022</v>
      </c>
    </row>
    <row r="7425" spans="1:21" x14ac:dyDescent="0.3">
      <c r="A7425" t="s">
        <v>9436</v>
      </c>
      <c r="B7425" s="22">
        <v>45530</v>
      </c>
      <c r="C7425" s="22">
        <v>45537</v>
      </c>
      <c r="D7425" s="23" t="s">
        <v>61</v>
      </c>
      <c r="E7425" s="23" t="s">
        <v>858</v>
      </c>
      <c r="F7425" s="23" t="s">
        <v>80</v>
      </c>
      <c r="G7425" s="23" t="s">
        <v>72</v>
      </c>
      <c r="H7425" s="23" t="s">
        <v>104</v>
      </c>
      <c r="I7425" s="23" t="s">
        <v>55</v>
      </c>
      <c r="J7425" s="23" t="s">
        <v>65</v>
      </c>
      <c r="K7425" s="23" t="s">
        <v>91</v>
      </c>
      <c r="L7425" s="24">
        <v>51176.58</v>
      </c>
      <c r="M7425">
        <v>7</v>
      </c>
      <c r="N7425" s="25">
        <v>0.2</v>
      </c>
      <c r="O7425" s="24">
        <v>13876.82</v>
      </c>
      <c r="P7425" s="26">
        <f t="shared" si="690"/>
        <v>0.27115567316143435</v>
      </c>
      <c r="Q7425" t="str">
        <f t="shared" si="691"/>
        <v>Medium</v>
      </c>
      <c r="R7425" t="str">
        <f t="shared" si="692"/>
        <v>Medium</v>
      </c>
      <c r="S7425" s="23">
        <f t="shared" si="693"/>
        <v>2024</v>
      </c>
      <c r="T7425" s="23">
        <f t="shared" si="694"/>
        <v>8</v>
      </c>
      <c r="U7425" t="str">
        <f t="shared" si="695"/>
        <v>Aug-2024</v>
      </c>
    </row>
    <row r="7426" spans="1:21" x14ac:dyDescent="0.3">
      <c r="A7426" t="s">
        <v>9437</v>
      </c>
      <c r="B7426" s="22">
        <v>45605</v>
      </c>
      <c r="C7426" s="22">
        <v>45611</v>
      </c>
      <c r="D7426" s="23" t="s">
        <v>50</v>
      </c>
      <c r="E7426" s="23" t="s">
        <v>2641</v>
      </c>
      <c r="F7426" s="23" t="s">
        <v>52</v>
      </c>
      <c r="G7426" s="23" t="s">
        <v>53</v>
      </c>
      <c r="H7426" s="23" t="s">
        <v>246</v>
      </c>
      <c r="I7426" s="23" t="s">
        <v>55</v>
      </c>
      <c r="J7426" s="23" t="s">
        <v>173</v>
      </c>
      <c r="K7426" s="23" t="s">
        <v>174</v>
      </c>
      <c r="L7426" s="24">
        <v>43497.45</v>
      </c>
      <c r="M7426">
        <v>5</v>
      </c>
      <c r="N7426" s="25">
        <v>0.25</v>
      </c>
      <c r="O7426" s="24">
        <v>11479.36</v>
      </c>
      <c r="P7426" s="26">
        <f t="shared" si="690"/>
        <v>0.26390880384942111</v>
      </c>
      <c r="Q7426" t="str">
        <f t="shared" si="691"/>
        <v>Medium</v>
      </c>
      <c r="R7426" t="str">
        <f t="shared" si="692"/>
        <v>High</v>
      </c>
      <c r="S7426" s="23">
        <f t="shared" si="693"/>
        <v>2024</v>
      </c>
      <c r="T7426" s="23">
        <f t="shared" si="694"/>
        <v>11</v>
      </c>
      <c r="U7426" t="str">
        <f t="shared" si="695"/>
        <v>Nov-2024</v>
      </c>
    </row>
    <row r="7427" spans="1:21" x14ac:dyDescent="0.3">
      <c r="A7427" t="s">
        <v>9438</v>
      </c>
      <c r="B7427" s="22">
        <v>44873</v>
      </c>
      <c r="C7427" s="22">
        <v>44878</v>
      </c>
      <c r="D7427" s="23" t="s">
        <v>61</v>
      </c>
      <c r="E7427" s="23" t="s">
        <v>715</v>
      </c>
      <c r="F7427" s="23" t="s">
        <v>71</v>
      </c>
      <c r="G7427" s="23" t="s">
        <v>63</v>
      </c>
      <c r="H7427" s="23" t="s">
        <v>64</v>
      </c>
      <c r="I7427" s="23" t="s">
        <v>118</v>
      </c>
      <c r="J7427" s="23" t="s">
        <v>230</v>
      </c>
      <c r="K7427" s="23" t="s">
        <v>351</v>
      </c>
      <c r="L7427" s="24">
        <v>61508.93</v>
      </c>
      <c r="M7427">
        <v>7</v>
      </c>
      <c r="N7427" s="25">
        <v>0.1</v>
      </c>
      <c r="O7427" s="24">
        <v>14735.45</v>
      </c>
      <c r="P7427" s="26">
        <f t="shared" si="690"/>
        <v>0.23956602724189804</v>
      </c>
      <c r="Q7427" t="str">
        <f t="shared" si="691"/>
        <v>Medium</v>
      </c>
      <c r="R7427" t="str">
        <f t="shared" si="692"/>
        <v>Low</v>
      </c>
      <c r="S7427" s="23">
        <f t="shared" si="693"/>
        <v>2022</v>
      </c>
      <c r="T7427" s="23">
        <f t="shared" si="694"/>
        <v>11</v>
      </c>
      <c r="U7427" t="str">
        <f t="shared" si="695"/>
        <v>Nov-2022</v>
      </c>
    </row>
    <row r="7428" spans="1:21" x14ac:dyDescent="0.3">
      <c r="A7428" t="s">
        <v>9439</v>
      </c>
      <c r="B7428" s="22">
        <v>45327</v>
      </c>
      <c r="C7428" s="22">
        <v>45330</v>
      </c>
      <c r="D7428" s="23" t="s">
        <v>50</v>
      </c>
      <c r="E7428" s="23" t="s">
        <v>1188</v>
      </c>
      <c r="F7428" s="23" t="s">
        <v>52</v>
      </c>
      <c r="G7428" s="23" t="s">
        <v>63</v>
      </c>
      <c r="H7428" s="23" t="s">
        <v>202</v>
      </c>
      <c r="I7428" s="23" t="s">
        <v>96</v>
      </c>
      <c r="J7428" s="23" t="s">
        <v>166</v>
      </c>
      <c r="K7428" s="23" t="s">
        <v>762</v>
      </c>
      <c r="L7428" s="24">
        <v>13569.22</v>
      </c>
      <c r="M7428">
        <v>7</v>
      </c>
      <c r="N7428" s="25">
        <v>0.05</v>
      </c>
      <c r="O7428" s="24">
        <v>5149.9399999999996</v>
      </c>
      <c r="P7428" s="26">
        <f t="shared" ref="P7428:P7491" si="696">IFERROR(O7428/L7428,0)</f>
        <v>0.37953102683868339</v>
      </c>
      <c r="Q7428" t="str">
        <f t="shared" ref="Q7428:Q7491" si="697">IF(P7428&gt;=0.3,"High",IF(P7428&gt;=0.2,"Medium","Low"))</f>
        <v>High</v>
      </c>
      <c r="R7428" t="str">
        <f t="shared" ref="R7428:R7491" si="698">IF(N7428=0,"None",IF(N7428&lt;=0.1,"Low",IF(N7428&lt;=0.2,"Medium","High")))</f>
        <v>Low</v>
      </c>
      <c r="S7428" s="23">
        <f t="shared" ref="S7428:S7491" si="699">YEAR(B7428)</f>
        <v>2024</v>
      </c>
      <c r="T7428" s="23">
        <f t="shared" ref="T7428:T7491" si="700">MONTH(B7428)</f>
        <v>2</v>
      </c>
      <c r="U7428" t="str">
        <f t="shared" ref="U7428:U7491" si="701">TEXT(B7428,"mmm-yyyy")</f>
        <v>Feb-2024</v>
      </c>
    </row>
    <row r="7429" spans="1:21" x14ac:dyDescent="0.3">
      <c r="A7429" t="s">
        <v>9440</v>
      </c>
      <c r="B7429" s="22">
        <v>45077</v>
      </c>
      <c r="C7429" s="22">
        <v>45080</v>
      </c>
      <c r="D7429" s="23" t="s">
        <v>78</v>
      </c>
      <c r="E7429" s="23" t="s">
        <v>543</v>
      </c>
      <c r="F7429" s="23" t="s">
        <v>52</v>
      </c>
      <c r="G7429" s="23" t="s">
        <v>72</v>
      </c>
      <c r="H7429" s="23" t="s">
        <v>346</v>
      </c>
      <c r="I7429" s="23" t="s">
        <v>55</v>
      </c>
      <c r="J7429" s="23" t="s">
        <v>56</v>
      </c>
      <c r="K7429" s="23" t="s">
        <v>57</v>
      </c>
      <c r="L7429" s="24">
        <v>101727.12</v>
      </c>
      <c r="M7429">
        <v>8</v>
      </c>
      <c r="N7429" s="25">
        <v>0.15</v>
      </c>
      <c r="O7429" s="24">
        <v>33083.519999999997</v>
      </c>
      <c r="P7429" s="26">
        <f t="shared" si="696"/>
        <v>0.32521828987196333</v>
      </c>
      <c r="Q7429" t="str">
        <f t="shared" si="697"/>
        <v>High</v>
      </c>
      <c r="R7429" t="str">
        <f t="shared" si="698"/>
        <v>Medium</v>
      </c>
      <c r="S7429" s="23">
        <f t="shared" si="699"/>
        <v>2023</v>
      </c>
      <c r="T7429" s="23">
        <f t="shared" si="700"/>
        <v>5</v>
      </c>
      <c r="U7429" t="str">
        <f t="shared" si="701"/>
        <v>May-2023</v>
      </c>
    </row>
    <row r="7430" spans="1:21" x14ac:dyDescent="0.3">
      <c r="A7430" t="s">
        <v>9441</v>
      </c>
      <c r="B7430" s="22">
        <v>45104</v>
      </c>
      <c r="C7430" s="22">
        <v>45107</v>
      </c>
      <c r="D7430" s="23" t="s">
        <v>50</v>
      </c>
      <c r="E7430" s="23" t="s">
        <v>588</v>
      </c>
      <c r="F7430" s="23" t="s">
        <v>80</v>
      </c>
      <c r="G7430" s="23" t="s">
        <v>53</v>
      </c>
      <c r="H7430" s="23" t="s">
        <v>246</v>
      </c>
      <c r="I7430" s="23" t="s">
        <v>83</v>
      </c>
      <c r="J7430" s="23" t="s">
        <v>449</v>
      </c>
      <c r="K7430" s="23" t="s">
        <v>775</v>
      </c>
      <c r="L7430" s="24">
        <v>53235.360000000001</v>
      </c>
      <c r="M7430">
        <v>4</v>
      </c>
      <c r="N7430" s="25">
        <v>0.25</v>
      </c>
      <c r="O7430" s="24">
        <v>6815.3</v>
      </c>
      <c r="P7430" s="26">
        <f t="shared" si="696"/>
        <v>0.12802205150862134</v>
      </c>
      <c r="Q7430" t="str">
        <f t="shared" si="697"/>
        <v>Low</v>
      </c>
      <c r="R7430" t="str">
        <f t="shared" si="698"/>
        <v>High</v>
      </c>
      <c r="S7430" s="23">
        <f t="shared" si="699"/>
        <v>2023</v>
      </c>
      <c r="T7430" s="23">
        <f t="shared" si="700"/>
        <v>6</v>
      </c>
      <c r="U7430" t="str">
        <f t="shared" si="701"/>
        <v>Jun-2023</v>
      </c>
    </row>
    <row r="7431" spans="1:21" x14ac:dyDescent="0.3">
      <c r="A7431" t="s">
        <v>9442</v>
      </c>
      <c r="B7431" s="22">
        <v>44769</v>
      </c>
      <c r="C7431" s="22">
        <v>44770</v>
      </c>
      <c r="D7431" s="23" t="s">
        <v>78</v>
      </c>
      <c r="E7431" s="23" t="s">
        <v>866</v>
      </c>
      <c r="F7431" s="23" t="s">
        <v>71</v>
      </c>
      <c r="G7431" s="23" t="s">
        <v>179</v>
      </c>
      <c r="H7431" s="23" t="s">
        <v>236</v>
      </c>
      <c r="I7431" s="23" t="s">
        <v>83</v>
      </c>
      <c r="J7431" s="23" t="s">
        <v>449</v>
      </c>
      <c r="K7431" s="23" t="s">
        <v>681</v>
      </c>
      <c r="L7431" s="24">
        <v>106190.82</v>
      </c>
      <c r="M7431">
        <v>9</v>
      </c>
      <c r="N7431" s="25">
        <v>0.1</v>
      </c>
      <c r="O7431" s="24">
        <v>17050.27</v>
      </c>
      <c r="P7431" s="26">
        <f t="shared" si="696"/>
        <v>0.16056256086919754</v>
      </c>
      <c r="Q7431" t="str">
        <f t="shared" si="697"/>
        <v>Low</v>
      </c>
      <c r="R7431" t="str">
        <f t="shared" si="698"/>
        <v>Low</v>
      </c>
      <c r="S7431" s="23">
        <f t="shared" si="699"/>
        <v>2022</v>
      </c>
      <c r="T7431" s="23">
        <f t="shared" si="700"/>
        <v>7</v>
      </c>
      <c r="U7431" t="str">
        <f t="shared" si="701"/>
        <v>Jul-2022</v>
      </c>
    </row>
    <row r="7432" spans="1:21" x14ac:dyDescent="0.3">
      <c r="A7432" t="s">
        <v>9443</v>
      </c>
      <c r="B7432" s="22">
        <v>45359</v>
      </c>
      <c r="C7432" s="22">
        <v>45364</v>
      </c>
      <c r="D7432" s="23" t="s">
        <v>102</v>
      </c>
      <c r="E7432" s="23" t="s">
        <v>637</v>
      </c>
      <c r="F7432" s="23" t="s">
        <v>80</v>
      </c>
      <c r="G7432" s="23" t="s">
        <v>179</v>
      </c>
      <c r="H7432" s="23" t="s">
        <v>236</v>
      </c>
      <c r="I7432" s="23" t="s">
        <v>96</v>
      </c>
      <c r="J7432" s="23" t="s">
        <v>97</v>
      </c>
      <c r="K7432" s="23" t="s">
        <v>416</v>
      </c>
      <c r="L7432" s="24">
        <v>77109.899999999994</v>
      </c>
      <c r="M7432">
        <v>7</v>
      </c>
      <c r="N7432" s="25">
        <v>0</v>
      </c>
      <c r="O7432" s="24">
        <v>20742.78</v>
      </c>
      <c r="P7432" s="26">
        <f t="shared" si="696"/>
        <v>0.26900281286838656</v>
      </c>
      <c r="Q7432" t="str">
        <f t="shared" si="697"/>
        <v>Medium</v>
      </c>
      <c r="R7432" t="str">
        <f t="shared" si="698"/>
        <v>None</v>
      </c>
      <c r="S7432" s="23">
        <f t="shared" si="699"/>
        <v>2024</v>
      </c>
      <c r="T7432" s="23">
        <f t="shared" si="700"/>
        <v>3</v>
      </c>
      <c r="U7432" t="str">
        <f t="shared" si="701"/>
        <v>Mar-2024</v>
      </c>
    </row>
    <row r="7433" spans="1:21" x14ac:dyDescent="0.3">
      <c r="A7433" t="s">
        <v>9444</v>
      </c>
      <c r="B7433" s="22">
        <v>45238</v>
      </c>
      <c r="C7433" s="22">
        <v>45241</v>
      </c>
      <c r="D7433" s="23" t="s">
        <v>50</v>
      </c>
      <c r="E7433" s="23" t="s">
        <v>2647</v>
      </c>
      <c r="F7433" s="23" t="s">
        <v>71</v>
      </c>
      <c r="G7433" s="23" t="s">
        <v>81</v>
      </c>
      <c r="H7433" s="23" t="s">
        <v>284</v>
      </c>
      <c r="I7433" s="23" t="s">
        <v>83</v>
      </c>
      <c r="J7433" s="23" t="s">
        <v>84</v>
      </c>
      <c r="K7433" s="23" t="s">
        <v>257</v>
      </c>
      <c r="L7433" s="24">
        <v>47819.61</v>
      </c>
      <c r="M7433">
        <v>9</v>
      </c>
      <c r="N7433" s="25">
        <v>0.15</v>
      </c>
      <c r="O7433" s="24">
        <v>11223.32</v>
      </c>
      <c r="P7433" s="26">
        <f t="shared" si="696"/>
        <v>0.23470120312566328</v>
      </c>
      <c r="Q7433" t="str">
        <f t="shared" si="697"/>
        <v>Medium</v>
      </c>
      <c r="R7433" t="str">
        <f t="shared" si="698"/>
        <v>Medium</v>
      </c>
      <c r="S7433" s="23">
        <f t="shared" si="699"/>
        <v>2023</v>
      </c>
      <c r="T7433" s="23">
        <f t="shared" si="700"/>
        <v>11</v>
      </c>
      <c r="U7433" t="str">
        <f t="shared" si="701"/>
        <v>Nov-2023</v>
      </c>
    </row>
    <row r="7434" spans="1:21" x14ac:dyDescent="0.3">
      <c r="A7434" t="s">
        <v>9445</v>
      </c>
      <c r="B7434" s="22">
        <v>44814</v>
      </c>
      <c r="C7434" s="22">
        <v>44821</v>
      </c>
      <c r="D7434" s="23" t="s">
        <v>61</v>
      </c>
      <c r="E7434" s="23" t="s">
        <v>2256</v>
      </c>
      <c r="F7434" s="23" t="s">
        <v>80</v>
      </c>
      <c r="G7434" s="23" t="s">
        <v>63</v>
      </c>
      <c r="H7434" s="23" t="s">
        <v>202</v>
      </c>
      <c r="I7434" s="23" t="s">
        <v>55</v>
      </c>
      <c r="J7434" s="23" t="s">
        <v>173</v>
      </c>
      <c r="K7434" s="23" t="s">
        <v>203</v>
      </c>
      <c r="L7434" s="24">
        <v>60141.24</v>
      </c>
      <c r="M7434">
        <v>6</v>
      </c>
      <c r="N7434" s="25">
        <v>0</v>
      </c>
      <c r="O7434" s="24">
        <v>10407.48</v>
      </c>
      <c r="P7434" s="26">
        <f t="shared" si="696"/>
        <v>0.17305063879627358</v>
      </c>
      <c r="Q7434" t="str">
        <f t="shared" si="697"/>
        <v>Low</v>
      </c>
      <c r="R7434" t="str">
        <f t="shared" si="698"/>
        <v>None</v>
      </c>
      <c r="S7434" s="23">
        <f t="shared" si="699"/>
        <v>2022</v>
      </c>
      <c r="T7434" s="23">
        <f t="shared" si="700"/>
        <v>9</v>
      </c>
      <c r="U7434" t="str">
        <f t="shared" si="701"/>
        <v>Sep-2022</v>
      </c>
    </row>
    <row r="7435" spans="1:21" x14ac:dyDescent="0.3">
      <c r="A7435" t="s">
        <v>9446</v>
      </c>
      <c r="B7435" s="22">
        <v>44951</v>
      </c>
      <c r="C7435" s="22">
        <v>44954</v>
      </c>
      <c r="D7435" s="23" t="s">
        <v>50</v>
      </c>
      <c r="E7435" s="23" t="s">
        <v>1753</v>
      </c>
      <c r="F7435" s="23" t="s">
        <v>80</v>
      </c>
      <c r="G7435" s="23" t="s">
        <v>81</v>
      </c>
      <c r="H7435" s="23" t="s">
        <v>95</v>
      </c>
      <c r="I7435" s="23" t="s">
        <v>55</v>
      </c>
      <c r="J7435" s="23" t="s">
        <v>65</v>
      </c>
      <c r="K7435" s="23" t="s">
        <v>91</v>
      </c>
      <c r="L7435" s="24">
        <v>100959.28</v>
      </c>
      <c r="M7435">
        <v>8</v>
      </c>
      <c r="N7435" s="25">
        <v>0.15</v>
      </c>
      <c r="O7435" s="24">
        <v>23949.19</v>
      </c>
      <c r="P7435" s="26">
        <f t="shared" si="696"/>
        <v>0.23721633117827307</v>
      </c>
      <c r="Q7435" t="str">
        <f t="shared" si="697"/>
        <v>Medium</v>
      </c>
      <c r="R7435" t="str">
        <f t="shared" si="698"/>
        <v>Medium</v>
      </c>
      <c r="S7435" s="23">
        <f t="shared" si="699"/>
        <v>2023</v>
      </c>
      <c r="T7435" s="23">
        <f t="shared" si="700"/>
        <v>1</v>
      </c>
      <c r="U7435" t="str">
        <f t="shared" si="701"/>
        <v>Jan-2023</v>
      </c>
    </row>
    <row r="7436" spans="1:21" x14ac:dyDescent="0.3">
      <c r="A7436" t="s">
        <v>9447</v>
      </c>
      <c r="B7436" s="22">
        <v>45963</v>
      </c>
      <c r="C7436" s="22">
        <v>45970</v>
      </c>
      <c r="D7436" s="23" t="s">
        <v>78</v>
      </c>
      <c r="E7436" s="23" t="s">
        <v>637</v>
      </c>
      <c r="F7436" s="23" t="s">
        <v>71</v>
      </c>
      <c r="G7436" s="23" t="s">
        <v>63</v>
      </c>
      <c r="H7436" s="23" t="s">
        <v>172</v>
      </c>
      <c r="I7436" s="23" t="s">
        <v>96</v>
      </c>
      <c r="J7436" s="23" t="s">
        <v>111</v>
      </c>
      <c r="K7436" s="23" t="s">
        <v>328</v>
      </c>
      <c r="L7436" s="24">
        <v>3081.05</v>
      </c>
      <c r="M7436">
        <v>1</v>
      </c>
      <c r="N7436" s="25">
        <v>0.05</v>
      </c>
      <c r="O7436" s="24">
        <v>1147.78</v>
      </c>
      <c r="P7436" s="26">
        <f t="shared" si="696"/>
        <v>0.37252884568572397</v>
      </c>
      <c r="Q7436" t="str">
        <f t="shared" si="697"/>
        <v>High</v>
      </c>
      <c r="R7436" t="str">
        <f t="shared" si="698"/>
        <v>Low</v>
      </c>
      <c r="S7436" s="23">
        <f t="shared" si="699"/>
        <v>2025</v>
      </c>
      <c r="T7436" s="23">
        <f t="shared" si="700"/>
        <v>11</v>
      </c>
      <c r="U7436" t="str">
        <f t="shared" si="701"/>
        <v>Nov-2025</v>
      </c>
    </row>
    <row r="7437" spans="1:21" x14ac:dyDescent="0.3">
      <c r="A7437" t="s">
        <v>9448</v>
      </c>
      <c r="B7437" s="22">
        <v>45372</v>
      </c>
      <c r="C7437" s="22">
        <v>45374</v>
      </c>
      <c r="D7437" s="23" t="s">
        <v>50</v>
      </c>
      <c r="E7437" s="23" t="s">
        <v>1308</v>
      </c>
      <c r="F7437" s="23" t="s">
        <v>52</v>
      </c>
      <c r="G7437" s="23" t="s">
        <v>53</v>
      </c>
      <c r="H7437" s="23" t="s">
        <v>110</v>
      </c>
      <c r="I7437" s="23" t="s">
        <v>55</v>
      </c>
      <c r="J7437" s="23" t="s">
        <v>141</v>
      </c>
      <c r="K7437" s="23" t="s">
        <v>241</v>
      </c>
      <c r="L7437" s="24">
        <v>10306.4</v>
      </c>
      <c r="M7437">
        <v>5</v>
      </c>
      <c r="N7437" s="25">
        <v>0</v>
      </c>
      <c r="O7437" s="24">
        <v>3140.12</v>
      </c>
      <c r="P7437" s="26">
        <f t="shared" si="696"/>
        <v>0.30467670573624156</v>
      </c>
      <c r="Q7437" t="str">
        <f t="shared" si="697"/>
        <v>High</v>
      </c>
      <c r="R7437" t="str">
        <f t="shared" si="698"/>
        <v>None</v>
      </c>
      <c r="S7437" s="23">
        <f t="shared" si="699"/>
        <v>2024</v>
      </c>
      <c r="T7437" s="23">
        <f t="shared" si="700"/>
        <v>3</v>
      </c>
      <c r="U7437" t="str">
        <f t="shared" si="701"/>
        <v>Mar-2024</v>
      </c>
    </row>
    <row r="7438" spans="1:21" x14ac:dyDescent="0.3">
      <c r="A7438" t="s">
        <v>9449</v>
      </c>
      <c r="B7438" s="22">
        <v>44651</v>
      </c>
      <c r="C7438" s="22">
        <v>44658</v>
      </c>
      <c r="D7438" s="23" t="s">
        <v>102</v>
      </c>
      <c r="E7438" s="23" t="s">
        <v>289</v>
      </c>
      <c r="F7438" s="23" t="s">
        <v>80</v>
      </c>
      <c r="G7438" s="23" t="s">
        <v>179</v>
      </c>
      <c r="H7438" s="23" t="s">
        <v>236</v>
      </c>
      <c r="I7438" s="23" t="s">
        <v>118</v>
      </c>
      <c r="J7438" s="23" t="s">
        <v>303</v>
      </c>
      <c r="K7438" s="23" t="s">
        <v>491</v>
      </c>
      <c r="L7438" s="24">
        <v>44593.440000000002</v>
      </c>
      <c r="M7438">
        <v>6</v>
      </c>
      <c r="N7438" s="25">
        <v>0.15</v>
      </c>
      <c r="O7438" s="24">
        <v>10142.92</v>
      </c>
      <c r="P7438" s="26">
        <f t="shared" si="696"/>
        <v>0.22745318593945654</v>
      </c>
      <c r="Q7438" t="str">
        <f t="shared" si="697"/>
        <v>Medium</v>
      </c>
      <c r="R7438" t="str">
        <f t="shared" si="698"/>
        <v>Medium</v>
      </c>
      <c r="S7438" s="23">
        <f t="shared" si="699"/>
        <v>2022</v>
      </c>
      <c r="T7438" s="23">
        <f t="shared" si="700"/>
        <v>3</v>
      </c>
      <c r="U7438" t="str">
        <f t="shared" si="701"/>
        <v>Mar-2022</v>
      </c>
    </row>
    <row r="7439" spans="1:21" x14ac:dyDescent="0.3">
      <c r="A7439" t="s">
        <v>9450</v>
      </c>
      <c r="B7439" s="22">
        <v>45024</v>
      </c>
      <c r="C7439" s="22">
        <v>45027</v>
      </c>
      <c r="D7439" s="23" t="s">
        <v>61</v>
      </c>
      <c r="E7439" s="23" t="s">
        <v>1615</v>
      </c>
      <c r="F7439" s="23" t="s">
        <v>71</v>
      </c>
      <c r="G7439" s="23" t="s">
        <v>179</v>
      </c>
      <c r="H7439" s="23" t="s">
        <v>180</v>
      </c>
      <c r="I7439" s="23" t="s">
        <v>118</v>
      </c>
      <c r="J7439" s="23" t="s">
        <v>230</v>
      </c>
      <c r="K7439" s="23" t="s">
        <v>231</v>
      </c>
      <c r="L7439" s="24">
        <v>12639.24</v>
      </c>
      <c r="M7439">
        <v>4</v>
      </c>
      <c r="N7439" s="25">
        <v>0.05</v>
      </c>
      <c r="O7439" s="24">
        <v>4219.32</v>
      </c>
      <c r="P7439" s="26">
        <f t="shared" si="696"/>
        <v>0.33382703390393725</v>
      </c>
      <c r="Q7439" t="str">
        <f t="shared" si="697"/>
        <v>High</v>
      </c>
      <c r="R7439" t="str">
        <f t="shared" si="698"/>
        <v>Low</v>
      </c>
      <c r="S7439" s="23">
        <f t="shared" si="699"/>
        <v>2023</v>
      </c>
      <c r="T7439" s="23">
        <f t="shared" si="700"/>
        <v>4</v>
      </c>
      <c r="U7439" t="str">
        <f t="shared" si="701"/>
        <v>Apr-2023</v>
      </c>
    </row>
    <row r="7440" spans="1:21" x14ac:dyDescent="0.3">
      <c r="A7440" t="s">
        <v>9451</v>
      </c>
      <c r="B7440" s="22">
        <v>44859</v>
      </c>
      <c r="C7440" s="22">
        <v>44862</v>
      </c>
      <c r="D7440" s="23" t="s">
        <v>50</v>
      </c>
      <c r="E7440" s="23" t="s">
        <v>1827</v>
      </c>
      <c r="F7440" s="23" t="s">
        <v>52</v>
      </c>
      <c r="G7440" s="23" t="s">
        <v>179</v>
      </c>
      <c r="H7440" s="23" t="s">
        <v>180</v>
      </c>
      <c r="I7440" s="23" t="s">
        <v>83</v>
      </c>
      <c r="J7440" s="23" t="s">
        <v>379</v>
      </c>
      <c r="K7440" s="23" t="s">
        <v>380</v>
      </c>
      <c r="L7440" s="24">
        <v>71344.070000000007</v>
      </c>
      <c r="M7440">
        <v>7</v>
      </c>
      <c r="N7440" s="25">
        <v>0.25</v>
      </c>
      <c r="O7440" s="24">
        <v>20282.18</v>
      </c>
      <c r="P7440" s="26">
        <f t="shared" si="696"/>
        <v>0.28428683701392421</v>
      </c>
      <c r="Q7440" t="str">
        <f t="shared" si="697"/>
        <v>Medium</v>
      </c>
      <c r="R7440" t="str">
        <f t="shared" si="698"/>
        <v>High</v>
      </c>
      <c r="S7440" s="23">
        <f t="shared" si="699"/>
        <v>2022</v>
      </c>
      <c r="T7440" s="23">
        <f t="shared" si="700"/>
        <v>10</v>
      </c>
      <c r="U7440" t="str">
        <f t="shared" si="701"/>
        <v>Oct-2022</v>
      </c>
    </row>
    <row r="7441" spans="1:21" x14ac:dyDescent="0.3">
      <c r="A7441" t="s">
        <v>9452</v>
      </c>
      <c r="B7441" s="22">
        <v>45917</v>
      </c>
      <c r="C7441" s="22">
        <v>45924</v>
      </c>
      <c r="D7441" s="23" t="s">
        <v>78</v>
      </c>
      <c r="E7441" s="23" t="s">
        <v>240</v>
      </c>
      <c r="F7441" s="23" t="s">
        <v>52</v>
      </c>
      <c r="G7441" s="23" t="s">
        <v>53</v>
      </c>
      <c r="H7441" s="23" t="s">
        <v>110</v>
      </c>
      <c r="I7441" s="23" t="s">
        <v>55</v>
      </c>
      <c r="J7441" s="23" t="s">
        <v>56</v>
      </c>
      <c r="K7441" s="23" t="s">
        <v>74</v>
      </c>
      <c r="L7441" s="24">
        <v>38507.599999999999</v>
      </c>
      <c r="M7441">
        <v>4</v>
      </c>
      <c r="N7441" s="25">
        <v>0.2</v>
      </c>
      <c r="O7441" s="24">
        <v>7623.83</v>
      </c>
      <c r="P7441" s="26">
        <f t="shared" si="696"/>
        <v>0.19798247618651904</v>
      </c>
      <c r="Q7441" t="str">
        <f t="shared" si="697"/>
        <v>Low</v>
      </c>
      <c r="R7441" t="str">
        <f t="shared" si="698"/>
        <v>Medium</v>
      </c>
      <c r="S7441" s="23">
        <f t="shared" si="699"/>
        <v>2025</v>
      </c>
      <c r="T7441" s="23">
        <f t="shared" si="700"/>
        <v>9</v>
      </c>
      <c r="U7441" t="str">
        <f t="shared" si="701"/>
        <v>Sep-2025</v>
      </c>
    </row>
    <row r="7442" spans="1:21" x14ac:dyDescent="0.3">
      <c r="A7442" t="s">
        <v>9453</v>
      </c>
      <c r="B7442" s="22">
        <v>45913</v>
      </c>
      <c r="C7442" s="22">
        <v>45915</v>
      </c>
      <c r="D7442" s="23" t="s">
        <v>78</v>
      </c>
      <c r="E7442" s="23" t="s">
        <v>807</v>
      </c>
      <c r="F7442" s="23" t="s">
        <v>52</v>
      </c>
      <c r="G7442" s="23" t="s">
        <v>72</v>
      </c>
      <c r="H7442" s="23" t="s">
        <v>73</v>
      </c>
      <c r="I7442" s="23" t="s">
        <v>118</v>
      </c>
      <c r="J7442" s="23" t="s">
        <v>230</v>
      </c>
      <c r="K7442" s="23" t="s">
        <v>356</v>
      </c>
      <c r="L7442" s="24">
        <v>8192.82</v>
      </c>
      <c r="M7442">
        <v>2</v>
      </c>
      <c r="N7442" s="25">
        <v>0.1</v>
      </c>
      <c r="O7442" s="24">
        <v>2572.58</v>
      </c>
      <c r="P7442" s="26">
        <f t="shared" si="696"/>
        <v>0.3140042134454315</v>
      </c>
      <c r="Q7442" t="str">
        <f t="shared" si="697"/>
        <v>High</v>
      </c>
      <c r="R7442" t="str">
        <f t="shared" si="698"/>
        <v>Low</v>
      </c>
      <c r="S7442" s="23">
        <f t="shared" si="699"/>
        <v>2025</v>
      </c>
      <c r="T7442" s="23">
        <f t="shared" si="700"/>
        <v>9</v>
      </c>
      <c r="U7442" t="str">
        <f t="shared" si="701"/>
        <v>Sep-2025</v>
      </c>
    </row>
    <row r="7443" spans="1:21" x14ac:dyDescent="0.3">
      <c r="A7443" t="s">
        <v>9454</v>
      </c>
      <c r="B7443" s="22">
        <v>45948</v>
      </c>
      <c r="C7443" s="22">
        <v>45955</v>
      </c>
      <c r="D7443" s="23" t="s">
        <v>102</v>
      </c>
      <c r="E7443" s="23" t="s">
        <v>1027</v>
      </c>
      <c r="F7443" s="23" t="s">
        <v>52</v>
      </c>
      <c r="G7443" s="23" t="s">
        <v>53</v>
      </c>
      <c r="H7443" s="23" t="s">
        <v>110</v>
      </c>
      <c r="I7443" s="23" t="s">
        <v>55</v>
      </c>
      <c r="J7443" s="23" t="s">
        <v>173</v>
      </c>
      <c r="K7443" s="23" t="s">
        <v>735</v>
      </c>
      <c r="L7443" s="24">
        <v>30306.880000000001</v>
      </c>
      <c r="M7443">
        <v>8</v>
      </c>
      <c r="N7443" s="25">
        <v>0.25</v>
      </c>
      <c r="O7443" s="24">
        <v>5344.44</v>
      </c>
      <c r="P7443" s="26">
        <f t="shared" si="696"/>
        <v>0.17634411724334539</v>
      </c>
      <c r="Q7443" t="str">
        <f t="shared" si="697"/>
        <v>Low</v>
      </c>
      <c r="R7443" t="str">
        <f t="shared" si="698"/>
        <v>High</v>
      </c>
      <c r="S7443" s="23">
        <f t="shared" si="699"/>
        <v>2025</v>
      </c>
      <c r="T7443" s="23">
        <f t="shared" si="700"/>
        <v>10</v>
      </c>
      <c r="U7443" t="str">
        <f t="shared" si="701"/>
        <v>Oct-2025</v>
      </c>
    </row>
    <row r="7444" spans="1:21" x14ac:dyDescent="0.3">
      <c r="A7444" t="s">
        <v>9455</v>
      </c>
      <c r="B7444" s="22">
        <v>45449</v>
      </c>
      <c r="C7444" s="22">
        <v>45452</v>
      </c>
      <c r="D7444" s="23" t="s">
        <v>78</v>
      </c>
      <c r="E7444" s="23" t="s">
        <v>1759</v>
      </c>
      <c r="F7444" s="23" t="s">
        <v>71</v>
      </c>
      <c r="G7444" s="23" t="s">
        <v>72</v>
      </c>
      <c r="H7444" s="23" t="s">
        <v>346</v>
      </c>
      <c r="I7444" s="23" t="s">
        <v>83</v>
      </c>
      <c r="J7444" s="23" t="s">
        <v>156</v>
      </c>
      <c r="K7444" s="23" t="s">
        <v>157</v>
      </c>
      <c r="L7444" s="24">
        <v>24471</v>
      </c>
      <c r="M7444">
        <v>4</v>
      </c>
      <c r="N7444" s="25">
        <v>0.2</v>
      </c>
      <c r="O7444" s="24">
        <v>3223.9</v>
      </c>
      <c r="P7444" s="26">
        <f t="shared" si="696"/>
        <v>0.13174369662048957</v>
      </c>
      <c r="Q7444" t="str">
        <f t="shared" si="697"/>
        <v>Low</v>
      </c>
      <c r="R7444" t="str">
        <f t="shared" si="698"/>
        <v>Medium</v>
      </c>
      <c r="S7444" s="23">
        <f t="shared" si="699"/>
        <v>2024</v>
      </c>
      <c r="T7444" s="23">
        <f t="shared" si="700"/>
        <v>6</v>
      </c>
      <c r="U7444" t="str">
        <f t="shared" si="701"/>
        <v>Jun-2024</v>
      </c>
    </row>
    <row r="7445" spans="1:21" x14ac:dyDescent="0.3">
      <c r="A7445" t="s">
        <v>9456</v>
      </c>
      <c r="B7445" s="22">
        <v>45247</v>
      </c>
      <c r="C7445" s="22">
        <v>45251</v>
      </c>
      <c r="D7445" s="23" t="s">
        <v>78</v>
      </c>
      <c r="E7445" s="23" t="s">
        <v>1139</v>
      </c>
      <c r="F7445" s="23" t="s">
        <v>52</v>
      </c>
      <c r="G7445" s="23" t="s">
        <v>53</v>
      </c>
      <c r="H7445" s="23" t="s">
        <v>54</v>
      </c>
      <c r="I7445" s="23" t="s">
        <v>83</v>
      </c>
      <c r="J7445" s="23" t="s">
        <v>449</v>
      </c>
      <c r="K7445" s="23" t="s">
        <v>775</v>
      </c>
      <c r="L7445" s="24">
        <v>116184.33</v>
      </c>
      <c r="M7445">
        <v>9</v>
      </c>
      <c r="N7445" s="25">
        <v>0.05</v>
      </c>
      <c r="O7445" s="24">
        <v>42183.55</v>
      </c>
      <c r="P7445" s="26">
        <f t="shared" si="696"/>
        <v>0.36307434918288894</v>
      </c>
      <c r="Q7445" t="str">
        <f t="shared" si="697"/>
        <v>High</v>
      </c>
      <c r="R7445" t="str">
        <f t="shared" si="698"/>
        <v>Low</v>
      </c>
      <c r="S7445" s="23">
        <f t="shared" si="699"/>
        <v>2023</v>
      </c>
      <c r="T7445" s="23">
        <f t="shared" si="700"/>
        <v>11</v>
      </c>
      <c r="U7445" t="str">
        <f t="shared" si="701"/>
        <v>Nov-2023</v>
      </c>
    </row>
    <row r="7446" spans="1:21" x14ac:dyDescent="0.3">
      <c r="A7446" t="s">
        <v>9457</v>
      </c>
      <c r="B7446" s="22">
        <v>44914</v>
      </c>
      <c r="C7446" s="22">
        <v>44920</v>
      </c>
      <c r="D7446" s="23" t="s">
        <v>102</v>
      </c>
      <c r="E7446" s="23" t="s">
        <v>2245</v>
      </c>
      <c r="F7446" s="23" t="s">
        <v>52</v>
      </c>
      <c r="G7446" s="23" t="s">
        <v>81</v>
      </c>
      <c r="H7446" s="23" t="s">
        <v>186</v>
      </c>
      <c r="I7446" s="23" t="s">
        <v>96</v>
      </c>
      <c r="J7446" s="23" t="s">
        <v>135</v>
      </c>
      <c r="K7446" s="23" t="s">
        <v>136</v>
      </c>
      <c r="L7446" s="24">
        <v>116638.2</v>
      </c>
      <c r="M7446">
        <v>10</v>
      </c>
      <c r="N7446" s="25">
        <v>0.15</v>
      </c>
      <c r="O7446" s="24">
        <v>25469.63</v>
      </c>
      <c r="P7446" s="26">
        <f t="shared" si="696"/>
        <v>0.21836439519814266</v>
      </c>
      <c r="Q7446" t="str">
        <f t="shared" si="697"/>
        <v>Medium</v>
      </c>
      <c r="R7446" t="str">
        <f t="shared" si="698"/>
        <v>Medium</v>
      </c>
      <c r="S7446" s="23">
        <f t="shared" si="699"/>
        <v>2022</v>
      </c>
      <c r="T7446" s="23">
        <f t="shared" si="700"/>
        <v>12</v>
      </c>
      <c r="U7446" t="str">
        <f t="shared" si="701"/>
        <v>Dec-2022</v>
      </c>
    </row>
    <row r="7447" spans="1:21" x14ac:dyDescent="0.3">
      <c r="A7447" t="s">
        <v>9458</v>
      </c>
      <c r="B7447" s="22">
        <v>45964</v>
      </c>
      <c r="C7447" s="22">
        <v>45966</v>
      </c>
      <c r="D7447" s="23" t="s">
        <v>50</v>
      </c>
      <c r="E7447" s="23" t="s">
        <v>4023</v>
      </c>
      <c r="F7447" s="23" t="s">
        <v>80</v>
      </c>
      <c r="G7447" s="23" t="s">
        <v>72</v>
      </c>
      <c r="H7447" s="23" t="s">
        <v>73</v>
      </c>
      <c r="I7447" s="23" t="s">
        <v>118</v>
      </c>
      <c r="J7447" s="23" t="s">
        <v>191</v>
      </c>
      <c r="K7447" s="23" t="s">
        <v>829</v>
      </c>
      <c r="L7447" s="24">
        <v>126762.57</v>
      </c>
      <c r="M7447">
        <v>9</v>
      </c>
      <c r="N7447" s="25">
        <v>0.15</v>
      </c>
      <c r="O7447" s="24">
        <v>40510</v>
      </c>
      <c r="P7447" s="26">
        <f t="shared" si="696"/>
        <v>0.31957383003515943</v>
      </c>
      <c r="Q7447" t="str">
        <f t="shared" si="697"/>
        <v>High</v>
      </c>
      <c r="R7447" t="str">
        <f t="shared" si="698"/>
        <v>Medium</v>
      </c>
      <c r="S7447" s="23">
        <f t="shared" si="699"/>
        <v>2025</v>
      </c>
      <c r="T7447" s="23">
        <f t="shared" si="700"/>
        <v>11</v>
      </c>
      <c r="U7447" t="str">
        <f t="shared" si="701"/>
        <v>Nov-2025</v>
      </c>
    </row>
    <row r="7448" spans="1:21" x14ac:dyDescent="0.3">
      <c r="A7448" t="s">
        <v>9459</v>
      </c>
      <c r="B7448" s="22">
        <v>45071</v>
      </c>
      <c r="C7448" s="22">
        <v>45077</v>
      </c>
      <c r="D7448" s="23" t="s">
        <v>50</v>
      </c>
      <c r="E7448" s="23" t="s">
        <v>2201</v>
      </c>
      <c r="F7448" s="23" t="s">
        <v>80</v>
      </c>
      <c r="G7448" s="23" t="s">
        <v>72</v>
      </c>
      <c r="H7448" s="23" t="s">
        <v>117</v>
      </c>
      <c r="I7448" s="23" t="s">
        <v>55</v>
      </c>
      <c r="J7448" s="23" t="s">
        <v>173</v>
      </c>
      <c r="K7448" s="23" t="s">
        <v>735</v>
      </c>
      <c r="L7448" s="24">
        <v>97947.22</v>
      </c>
      <c r="M7448">
        <v>7</v>
      </c>
      <c r="N7448" s="25">
        <v>0.2</v>
      </c>
      <c r="O7448" s="24">
        <v>28008.74</v>
      </c>
      <c r="P7448" s="26">
        <f t="shared" si="696"/>
        <v>0.28595747791514659</v>
      </c>
      <c r="Q7448" t="str">
        <f t="shared" si="697"/>
        <v>Medium</v>
      </c>
      <c r="R7448" t="str">
        <f t="shared" si="698"/>
        <v>Medium</v>
      </c>
      <c r="S7448" s="23">
        <f t="shared" si="699"/>
        <v>2023</v>
      </c>
      <c r="T7448" s="23">
        <f t="shared" si="700"/>
        <v>5</v>
      </c>
      <c r="U7448" t="str">
        <f t="shared" si="701"/>
        <v>May-2023</v>
      </c>
    </row>
    <row r="7449" spans="1:21" x14ac:dyDescent="0.3">
      <c r="A7449" t="s">
        <v>9460</v>
      </c>
      <c r="B7449" s="22">
        <v>44629</v>
      </c>
      <c r="C7449" s="22">
        <v>44635</v>
      </c>
      <c r="D7449" s="23" t="s">
        <v>50</v>
      </c>
      <c r="E7449" s="23" t="s">
        <v>403</v>
      </c>
      <c r="F7449" s="23" t="s">
        <v>71</v>
      </c>
      <c r="G7449" s="23" t="s">
        <v>179</v>
      </c>
      <c r="H7449" s="23" t="s">
        <v>180</v>
      </c>
      <c r="I7449" s="23" t="s">
        <v>55</v>
      </c>
      <c r="J7449" s="23" t="s">
        <v>141</v>
      </c>
      <c r="K7449" s="23" t="s">
        <v>142</v>
      </c>
      <c r="L7449" s="24">
        <v>78438.600000000006</v>
      </c>
      <c r="M7449">
        <v>6</v>
      </c>
      <c r="N7449" s="25">
        <v>0.2</v>
      </c>
      <c r="O7449" s="24">
        <v>20570.759999999998</v>
      </c>
      <c r="P7449" s="26">
        <f t="shared" si="696"/>
        <v>0.26225302338389511</v>
      </c>
      <c r="Q7449" t="str">
        <f t="shared" si="697"/>
        <v>Medium</v>
      </c>
      <c r="R7449" t="str">
        <f t="shared" si="698"/>
        <v>Medium</v>
      </c>
      <c r="S7449" s="23">
        <f t="shared" si="699"/>
        <v>2022</v>
      </c>
      <c r="T7449" s="23">
        <f t="shared" si="700"/>
        <v>3</v>
      </c>
      <c r="U7449" t="str">
        <f t="shared" si="701"/>
        <v>Mar-2022</v>
      </c>
    </row>
    <row r="7450" spans="1:21" x14ac:dyDescent="0.3">
      <c r="A7450" t="s">
        <v>9461</v>
      </c>
      <c r="B7450" s="22">
        <v>44966</v>
      </c>
      <c r="C7450" s="22">
        <v>44967</v>
      </c>
      <c r="D7450" s="23" t="s">
        <v>102</v>
      </c>
      <c r="E7450" s="23" t="s">
        <v>1078</v>
      </c>
      <c r="F7450" s="23" t="s">
        <v>80</v>
      </c>
      <c r="G7450" s="23" t="s">
        <v>63</v>
      </c>
      <c r="H7450" s="23" t="s">
        <v>172</v>
      </c>
      <c r="I7450" s="23" t="s">
        <v>118</v>
      </c>
      <c r="J7450" s="23" t="s">
        <v>303</v>
      </c>
      <c r="K7450" s="23" t="s">
        <v>491</v>
      </c>
      <c r="L7450" s="24">
        <v>7447.42</v>
      </c>
      <c r="M7450">
        <v>2</v>
      </c>
      <c r="N7450" s="25">
        <v>0.2</v>
      </c>
      <c r="O7450" s="24">
        <v>949.94</v>
      </c>
      <c r="P7450" s="26">
        <f t="shared" si="696"/>
        <v>0.12755289751350132</v>
      </c>
      <c r="Q7450" t="str">
        <f t="shared" si="697"/>
        <v>Low</v>
      </c>
      <c r="R7450" t="str">
        <f t="shared" si="698"/>
        <v>Medium</v>
      </c>
      <c r="S7450" s="23">
        <f t="shared" si="699"/>
        <v>2023</v>
      </c>
      <c r="T7450" s="23">
        <f t="shared" si="700"/>
        <v>2</v>
      </c>
      <c r="U7450" t="str">
        <f t="shared" si="701"/>
        <v>Feb-2023</v>
      </c>
    </row>
    <row r="7451" spans="1:21" x14ac:dyDescent="0.3">
      <c r="A7451" t="s">
        <v>9462</v>
      </c>
      <c r="B7451" s="22">
        <v>45802</v>
      </c>
      <c r="C7451" s="22">
        <v>45808</v>
      </c>
      <c r="D7451" s="23" t="s">
        <v>61</v>
      </c>
      <c r="E7451" s="23" t="s">
        <v>607</v>
      </c>
      <c r="F7451" s="23" t="s">
        <v>71</v>
      </c>
      <c r="G7451" s="23" t="s">
        <v>179</v>
      </c>
      <c r="H7451" s="23" t="s">
        <v>236</v>
      </c>
      <c r="I7451" s="23" t="s">
        <v>118</v>
      </c>
      <c r="J7451" s="23" t="s">
        <v>303</v>
      </c>
      <c r="K7451" s="23" t="s">
        <v>421</v>
      </c>
      <c r="L7451" s="24">
        <v>119880.1</v>
      </c>
      <c r="M7451">
        <v>10</v>
      </c>
      <c r="N7451" s="25">
        <v>0</v>
      </c>
      <c r="O7451" s="24">
        <v>35071.68</v>
      </c>
      <c r="P7451" s="26">
        <f t="shared" si="696"/>
        <v>0.2925563125155885</v>
      </c>
      <c r="Q7451" t="str">
        <f t="shared" si="697"/>
        <v>Medium</v>
      </c>
      <c r="R7451" t="str">
        <f t="shared" si="698"/>
        <v>None</v>
      </c>
      <c r="S7451" s="23">
        <f t="shared" si="699"/>
        <v>2025</v>
      </c>
      <c r="T7451" s="23">
        <f t="shared" si="700"/>
        <v>5</v>
      </c>
      <c r="U7451" t="str">
        <f t="shared" si="701"/>
        <v>May-2025</v>
      </c>
    </row>
    <row r="7452" spans="1:21" x14ac:dyDescent="0.3">
      <c r="A7452" t="s">
        <v>9463</v>
      </c>
      <c r="B7452" s="22">
        <v>45564</v>
      </c>
      <c r="C7452" s="22">
        <v>45566</v>
      </c>
      <c r="D7452" s="23" t="s">
        <v>61</v>
      </c>
      <c r="E7452" s="23" t="s">
        <v>2728</v>
      </c>
      <c r="F7452" s="23" t="s">
        <v>52</v>
      </c>
      <c r="G7452" s="23" t="s">
        <v>53</v>
      </c>
      <c r="H7452" s="23" t="s">
        <v>246</v>
      </c>
      <c r="I7452" s="23" t="s">
        <v>118</v>
      </c>
      <c r="J7452" s="23" t="s">
        <v>119</v>
      </c>
      <c r="K7452" s="23" t="s">
        <v>120</v>
      </c>
      <c r="L7452" s="24">
        <v>94849.93</v>
      </c>
      <c r="M7452">
        <v>7</v>
      </c>
      <c r="N7452" s="25">
        <v>0.25</v>
      </c>
      <c r="O7452" s="24">
        <v>13618.71</v>
      </c>
      <c r="P7452" s="26">
        <f t="shared" si="696"/>
        <v>0.14358165577981977</v>
      </c>
      <c r="Q7452" t="str">
        <f t="shared" si="697"/>
        <v>Low</v>
      </c>
      <c r="R7452" t="str">
        <f t="shared" si="698"/>
        <v>High</v>
      </c>
      <c r="S7452" s="23">
        <f t="shared" si="699"/>
        <v>2024</v>
      </c>
      <c r="T7452" s="23">
        <f t="shared" si="700"/>
        <v>9</v>
      </c>
      <c r="U7452" t="str">
        <f t="shared" si="701"/>
        <v>Sep-2024</v>
      </c>
    </row>
    <row r="7453" spans="1:21" x14ac:dyDescent="0.3">
      <c r="A7453" t="s">
        <v>9464</v>
      </c>
      <c r="B7453" s="22">
        <v>45203</v>
      </c>
      <c r="C7453" s="22">
        <v>45208</v>
      </c>
      <c r="D7453" s="23" t="s">
        <v>78</v>
      </c>
      <c r="E7453" s="23" t="s">
        <v>454</v>
      </c>
      <c r="F7453" s="23" t="s">
        <v>71</v>
      </c>
      <c r="G7453" s="23" t="s">
        <v>63</v>
      </c>
      <c r="H7453" s="23" t="s">
        <v>202</v>
      </c>
      <c r="I7453" s="23" t="s">
        <v>96</v>
      </c>
      <c r="J7453" s="23" t="s">
        <v>166</v>
      </c>
      <c r="K7453" s="23" t="s">
        <v>337</v>
      </c>
      <c r="L7453" s="24">
        <v>26110.62</v>
      </c>
      <c r="M7453">
        <v>2</v>
      </c>
      <c r="N7453" s="25">
        <v>0.15</v>
      </c>
      <c r="O7453" s="24">
        <v>8416.4599999999991</v>
      </c>
      <c r="P7453" s="26">
        <f t="shared" si="696"/>
        <v>0.32233857334678379</v>
      </c>
      <c r="Q7453" t="str">
        <f t="shared" si="697"/>
        <v>High</v>
      </c>
      <c r="R7453" t="str">
        <f t="shared" si="698"/>
        <v>Medium</v>
      </c>
      <c r="S7453" s="23">
        <f t="shared" si="699"/>
        <v>2023</v>
      </c>
      <c r="T7453" s="23">
        <f t="shared" si="700"/>
        <v>10</v>
      </c>
      <c r="U7453" t="str">
        <f t="shared" si="701"/>
        <v>Oct-2023</v>
      </c>
    </row>
    <row r="7454" spans="1:21" x14ac:dyDescent="0.3">
      <c r="A7454" t="s">
        <v>9465</v>
      </c>
      <c r="B7454" s="22">
        <v>45026</v>
      </c>
      <c r="C7454" s="22">
        <v>45030</v>
      </c>
      <c r="D7454" s="23" t="s">
        <v>102</v>
      </c>
      <c r="E7454" s="23" t="s">
        <v>1485</v>
      </c>
      <c r="F7454" s="23" t="s">
        <v>52</v>
      </c>
      <c r="G7454" s="23" t="s">
        <v>53</v>
      </c>
      <c r="H7454" s="23" t="s">
        <v>90</v>
      </c>
      <c r="I7454" s="23" t="s">
        <v>96</v>
      </c>
      <c r="J7454" s="23" t="s">
        <v>166</v>
      </c>
      <c r="K7454" s="23" t="s">
        <v>337</v>
      </c>
      <c r="L7454" s="24">
        <v>27964.47</v>
      </c>
      <c r="M7454">
        <v>3</v>
      </c>
      <c r="N7454" s="25">
        <v>0</v>
      </c>
      <c r="O7454" s="24">
        <v>10211.280000000001</v>
      </c>
      <c r="P7454" s="26">
        <f t="shared" si="696"/>
        <v>0.36515192313675177</v>
      </c>
      <c r="Q7454" t="str">
        <f t="shared" si="697"/>
        <v>High</v>
      </c>
      <c r="R7454" t="str">
        <f t="shared" si="698"/>
        <v>None</v>
      </c>
      <c r="S7454" s="23">
        <f t="shared" si="699"/>
        <v>2023</v>
      </c>
      <c r="T7454" s="23">
        <f t="shared" si="700"/>
        <v>4</v>
      </c>
      <c r="U7454" t="str">
        <f t="shared" si="701"/>
        <v>Apr-2023</v>
      </c>
    </row>
    <row r="7455" spans="1:21" x14ac:dyDescent="0.3">
      <c r="A7455" t="s">
        <v>9466</v>
      </c>
      <c r="B7455" s="22">
        <v>44972</v>
      </c>
      <c r="C7455" s="22">
        <v>44973</v>
      </c>
      <c r="D7455" s="23" t="s">
        <v>78</v>
      </c>
      <c r="E7455" s="23" t="s">
        <v>261</v>
      </c>
      <c r="F7455" s="23" t="s">
        <v>52</v>
      </c>
      <c r="G7455" s="23" t="s">
        <v>53</v>
      </c>
      <c r="H7455" s="23" t="s">
        <v>54</v>
      </c>
      <c r="I7455" s="23" t="s">
        <v>55</v>
      </c>
      <c r="J7455" s="23" t="s">
        <v>65</v>
      </c>
      <c r="K7455" s="23" t="s">
        <v>130</v>
      </c>
      <c r="L7455" s="24">
        <v>33532.92</v>
      </c>
      <c r="M7455">
        <v>6</v>
      </c>
      <c r="N7455" s="25">
        <v>0</v>
      </c>
      <c r="O7455" s="24">
        <v>13116.27</v>
      </c>
      <c r="P7455" s="26">
        <f t="shared" si="696"/>
        <v>0.39114607376870253</v>
      </c>
      <c r="Q7455" t="str">
        <f t="shared" si="697"/>
        <v>High</v>
      </c>
      <c r="R7455" t="str">
        <f t="shared" si="698"/>
        <v>None</v>
      </c>
      <c r="S7455" s="23">
        <f t="shared" si="699"/>
        <v>2023</v>
      </c>
      <c r="T7455" s="23">
        <f t="shared" si="700"/>
        <v>2</v>
      </c>
      <c r="U7455" t="str">
        <f t="shared" si="701"/>
        <v>Feb-2023</v>
      </c>
    </row>
    <row r="7456" spans="1:21" x14ac:dyDescent="0.3">
      <c r="A7456" t="s">
        <v>9467</v>
      </c>
      <c r="B7456" s="22">
        <v>45531</v>
      </c>
      <c r="C7456" s="22">
        <v>45537</v>
      </c>
      <c r="D7456" s="23" t="s">
        <v>61</v>
      </c>
      <c r="E7456" s="23" t="s">
        <v>850</v>
      </c>
      <c r="F7456" s="23" t="s">
        <v>80</v>
      </c>
      <c r="G7456" s="23" t="s">
        <v>63</v>
      </c>
      <c r="H7456" s="23" t="s">
        <v>202</v>
      </c>
      <c r="I7456" s="23" t="s">
        <v>118</v>
      </c>
      <c r="J7456" s="23" t="s">
        <v>191</v>
      </c>
      <c r="K7456" s="23" t="s">
        <v>290</v>
      </c>
      <c r="L7456" s="24">
        <v>117408.56</v>
      </c>
      <c r="M7456">
        <v>8</v>
      </c>
      <c r="N7456" s="25">
        <v>0.1</v>
      </c>
      <c r="O7456" s="24">
        <v>38251.620000000003</v>
      </c>
      <c r="P7456" s="26">
        <f t="shared" si="696"/>
        <v>0.32579924325790216</v>
      </c>
      <c r="Q7456" t="str">
        <f t="shared" si="697"/>
        <v>High</v>
      </c>
      <c r="R7456" t="str">
        <f t="shared" si="698"/>
        <v>Low</v>
      </c>
      <c r="S7456" s="23">
        <f t="shared" si="699"/>
        <v>2024</v>
      </c>
      <c r="T7456" s="23">
        <f t="shared" si="700"/>
        <v>8</v>
      </c>
      <c r="U7456" t="str">
        <f t="shared" si="701"/>
        <v>Aug-2024</v>
      </c>
    </row>
    <row r="7457" spans="1:21" x14ac:dyDescent="0.3">
      <c r="A7457" t="s">
        <v>9468</v>
      </c>
      <c r="B7457" s="22">
        <v>45123</v>
      </c>
      <c r="C7457" s="22">
        <v>45129</v>
      </c>
      <c r="D7457" s="23" t="s">
        <v>50</v>
      </c>
      <c r="E7457" s="23" t="s">
        <v>279</v>
      </c>
      <c r="F7457" s="23" t="s">
        <v>80</v>
      </c>
      <c r="G7457" s="23" t="s">
        <v>81</v>
      </c>
      <c r="H7457" s="23" t="s">
        <v>186</v>
      </c>
      <c r="I7457" s="23" t="s">
        <v>118</v>
      </c>
      <c r="J7457" s="23" t="s">
        <v>191</v>
      </c>
      <c r="K7457" s="23" t="s">
        <v>290</v>
      </c>
      <c r="L7457" s="24">
        <v>86274.3</v>
      </c>
      <c r="M7457">
        <v>7</v>
      </c>
      <c r="N7457" s="25">
        <v>0.2</v>
      </c>
      <c r="O7457" s="24">
        <v>12597</v>
      </c>
      <c r="P7457" s="26">
        <f t="shared" si="696"/>
        <v>0.14601103689047606</v>
      </c>
      <c r="Q7457" t="str">
        <f t="shared" si="697"/>
        <v>Low</v>
      </c>
      <c r="R7457" t="str">
        <f t="shared" si="698"/>
        <v>Medium</v>
      </c>
      <c r="S7457" s="23">
        <f t="shared" si="699"/>
        <v>2023</v>
      </c>
      <c r="T7457" s="23">
        <f t="shared" si="700"/>
        <v>7</v>
      </c>
      <c r="U7457" t="str">
        <f t="shared" si="701"/>
        <v>Jul-2023</v>
      </c>
    </row>
    <row r="7458" spans="1:21" x14ac:dyDescent="0.3">
      <c r="A7458" t="s">
        <v>9469</v>
      </c>
      <c r="B7458" s="22">
        <v>45109</v>
      </c>
      <c r="C7458" s="22">
        <v>45111</v>
      </c>
      <c r="D7458" s="23" t="s">
        <v>78</v>
      </c>
      <c r="E7458" s="23" t="s">
        <v>2172</v>
      </c>
      <c r="F7458" s="23" t="s">
        <v>80</v>
      </c>
      <c r="G7458" s="23" t="s">
        <v>63</v>
      </c>
      <c r="H7458" s="23" t="s">
        <v>64</v>
      </c>
      <c r="I7458" s="23" t="s">
        <v>83</v>
      </c>
      <c r="J7458" s="23" t="s">
        <v>156</v>
      </c>
      <c r="K7458" s="23" t="s">
        <v>157</v>
      </c>
      <c r="L7458" s="24">
        <v>35789.65</v>
      </c>
      <c r="M7458">
        <v>5</v>
      </c>
      <c r="N7458" s="25">
        <v>0</v>
      </c>
      <c r="O7458" s="24">
        <v>13487.5</v>
      </c>
      <c r="P7458" s="26">
        <f t="shared" si="696"/>
        <v>0.37685476108316229</v>
      </c>
      <c r="Q7458" t="str">
        <f t="shared" si="697"/>
        <v>High</v>
      </c>
      <c r="R7458" t="str">
        <f t="shared" si="698"/>
        <v>None</v>
      </c>
      <c r="S7458" s="23">
        <f t="shared" si="699"/>
        <v>2023</v>
      </c>
      <c r="T7458" s="23">
        <f t="shared" si="700"/>
        <v>7</v>
      </c>
      <c r="U7458" t="str">
        <f t="shared" si="701"/>
        <v>Jul-2023</v>
      </c>
    </row>
    <row r="7459" spans="1:21" x14ac:dyDescent="0.3">
      <c r="A7459" t="s">
        <v>9470</v>
      </c>
      <c r="B7459" s="22">
        <v>45118</v>
      </c>
      <c r="C7459" s="22">
        <v>45122</v>
      </c>
      <c r="D7459" s="23" t="s">
        <v>61</v>
      </c>
      <c r="E7459" s="23" t="s">
        <v>1551</v>
      </c>
      <c r="F7459" s="23" t="s">
        <v>52</v>
      </c>
      <c r="G7459" s="23" t="s">
        <v>81</v>
      </c>
      <c r="H7459" s="23" t="s">
        <v>82</v>
      </c>
      <c r="I7459" s="23" t="s">
        <v>96</v>
      </c>
      <c r="J7459" s="23" t="s">
        <v>97</v>
      </c>
      <c r="K7459" s="23" t="s">
        <v>416</v>
      </c>
      <c r="L7459" s="24">
        <v>19708.16</v>
      </c>
      <c r="M7459">
        <v>4</v>
      </c>
      <c r="N7459" s="25">
        <v>0.1</v>
      </c>
      <c r="O7459" s="24">
        <v>6237.56</v>
      </c>
      <c r="P7459" s="26">
        <f t="shared" si="696"/>
        <v>0.31649631421705532</v>
      </c>
      <c r="Q7459" t="str">
        <f t="shared" si="697"/>
        <v>High</v>
      </c>
      <c r="R7459" t="str">
        <f t="shared" si="698"/>
        <v>Low</v>
      </c>
      <c r="S7459" s="23">
        <f t="shared" si="699"/>
        <v>2023</v>
      </c>
      <c r="T7459" s="23">
        <f t="shared" si="700"/>
        <v>7</v>
      </c>
      <c r="U7459" t="str">
        <f t="shared" si="701"/>
        <v>Jul-2023</v>
      </c>
    </row>
    <row r="7460" spans="1:21" x14ac:dyDescent="0.3">
      <c r="A7460" t="s">
        <v>9471</v>
      </c>
      <c r="B7460" s="22">
        <v>45680</v>
      </c>
      <c r="C7460" s="22">
        <v>45681</v>
      </c>
      <c r="D7460" s="23" t="s">
        <v>50</v>
      </c>
      <c r="E7460" s="23" t="s">
        <v>2641</v>
      </c>
      <c r="F7460" s="23" t="s">
        <v>71</v>
      </c>
      <c r="G7460" s="23" t="s">
        <v>81</v>
      </c>
      <c r="H7460" s="23" t="s">
        <v>284</v>
      </c>
      <c r="I7460" s="23" t="s">
        <v>55</v>
      </c>
      <c r="J7460" s="23" t="s">
        <v>56</v>
      </c>
      <c r="K7460" s="23" t="s">
        <v>151</v>
      </c>
      <c r="L7460" s="24">
        <v>6964.7</v>
      </c>
      <c r="M7460">
        <v>2</v>
      </c>
      <c r="N7460" s="25">
        <v>0.25</v>
      </c>
      <c r="O7460" s="24">
        <v>912.86</v>
      </c>
      <c r="P7460" s="26">
        <f t="shared" si="696"/>
        <v>0.13106953637629762</v>
      </c>
      <c r="Q7460" t="str">
        <f t="shared" si="697"/>
        <v>Low</v>
      </c>
      <c r="R7460" t="str">
        <f t="shared" si="698"/>
        <v>High</v>
      </c>
      <c r="S7460" s="23">
        <f t="shared" si="699"/>
        <v>2025</v>
      </c>
      <c r="T7460" s="23">
        <f t="shared" si="700"/>
        <v>1</v>
      </c>
      <c r="U7460" t="str">
        <f t="shared" si="701"/>
        <v>Jan-2025</v>
      </c>
    </row>
    <row r="7461" spans="1:21" x14ac:dyDescent="0.3">
      <c r="A7461" t="s">
        <v>9472</v>
      </c>
      <c r="B7461" s="22">
        <v>45724</v>
      </c>
      <c r="C7461" s="22">
        <v>45730</v>
      </c>
      <c r="D7461" s="23" t="s">
        <v>102</v>
      </c>
      <c r="E7461" s="23" t="s">
        <v>1416</v>
      </c>
      <c r="F7461" s="23" t="s">
        <v>80</v>
      </c>
      <c r="G7461" s="23" t="s">
        <v>63</v>
      </c>
      <c r="H7461" s="23" t="s">
        <v>172</v>
      </c>
      <c r="I7461" s="23" t="s">
        <v>55</v>
      </c>
      <c r="J7461" s="23" t="s">
        <v>65</v>
      </c>
      <c r="K7461" s="23" t="s">
        <v>325</v>
      </c>
      <c r="L7461" s="24">
        <v>14953.3</v>
      </c>
      <c r="M7461">
        <v>10</v>
      </c>
      <c r="N7461" s="25">
        <v>0.15</v>
      </c>
      <c r="O7461" s="24">
        <v>5039.6899999999996</v>
      </c>
      <c r="P7461" s="26">
        <f t="shared" si="696"/>
        <v>0.33702861575705695</v>
      </c>
      <c r="Q7461" t="str">
        <f t="shared" si="697"/>
        <v>High</v>
      </c>
      <c r="R7461" t="str">
        <f t="shared" si="698"/>
        <v>Medium</v>
      </c>
      <c r="S7461" s="23">
        <f t="shared" si="699"/>
        <v>2025</v>
      </c>
      <c r="T7461" s="23">
        <f t="shared" si="700"/>
        <v>3</v>
      </c>
      <c r="U7461" t="str">
        <f t="shared" si="701"/>
        <v>Mar-2025</v>
      </c>
    </row>
    <row r="7462" spans="1:21" x14ac:dyDescent="0.3">
      <c r="A7462" t="s">
        <v>9473</v>
      </c>
      <c r="B7462" s="22">
        <v>45041</v>
      </c>
      <c r="C7462" s="22">
        <v>45048</v>
      </c>
      <c r="D7462" s="23" t="s">
        <v>50</v>
      </c>
      <c r="E7462" s="23" t="s">
        <v>1375</v>
      </c>
      <c r="F7462" s="23" t="s">
        <v>52</v>
      </c>
      <c r="G7462" s="23" t="s">
        <v>72</v>
      </c>
      <c r="H7462" s="23" t="s">
        <v>104</v>
      </c>
      <c r="I7462" s="23" t="s">
        <v>118</v>
      </c>
      <c r="J7462" s="23" t="s">
        <v>119</v>
      </c>
      <c r="K7462" s="23" t="s">
        <v>197</v>
      </c>
      <c r="L7462" s="24">
        <v>18513.72</v>
      </c>
      <c r="M7462">
        <v>2</v>
      </c>
      <c r="N7462" s="25">
        <v>0.05</v>
      </c>
      <c r="O7462" s="24">
        <v>3137.45</v>
      </c>
      <c r="P7462" s="26">
        <f t="shared" si="696"/>
        <v>0.16946621208487542</v>
      </c>
      <c r="Q7462" t="str">
        <f t="shared" si="697"/>
        <v>Low</v>
      </c>
      <c r="R7462" t="str">
        <f t="shared" si="698"/>
        <v>Low</v>
      </c>
      <c r="S7462" s="23">
        <f t="shared" si="699"/>
        <v>2023</v>
      </c>
      <c r="T7462" s="23">
        <f t="shared" si="700"/>
        <v>4</v>
      </c>
      <c r="U7462" t="str">
        <f t="shared" si="701"/>
        <v>Apr-2023</v>
      </c>
    </row>
    <row r="7463" spans="1:21" x14ac:dyDescent="0.3">
      <c r="A7463" t="s">
        <v>9474</v>
      </c>
      <c r="B7463" s="22">
        <v>45748</v>
      </c>
      <c r="C7463" s="22">
        <v>45749</v>
      </c>
      <c r="D7463" s="23" t="s">
        <v>78</v>
      </c>
      <c r="E7463" s="23" t="s">
        <v>2105</v>
      </c>
      <c r="F7463" s="23" t="s">
        <v>80</v>
      </c>
      <c r="G7463" s="23" t="s">
        <v>63</v>
      </c>
      <c r="H7463" s="23" t="s">
        <v>213</v>
      </c>
      <c r="I7463" s="23" t="s">
        <v>55</v>
      </c>
      <c r="J7463" s="23" t="s">
        <v>56</v>
      </c>
      <c r="K7463" s="23" t="s">
        <v>74</v>
      </c>
      <c r="L7463" s="24">
        <v>108429.12</v>
      </c>
      <c r="M7463">
        <v>8</v>
      </c>
      <c r="N7463" s="25">
        <v>0.1</v>
      </c>
      <c r="O7463" s="24">
        <v>25409.360000000001</v>
      </c>
      <c r="P7463" s="26">
        <f t="shared" si="696"/>
        <v>0.23434073798625316</v>
      </c>
      <c r="Q7463" t="str">
        <f t="shared" si="697"/>
        <v>Medium</v>
      </c>
      <c r="R7463" t="str">
        <f t="shared" si="698"/>
        <v>Low</v>
      </c>
      <c r="S7463" s="23">
        <f t="shared" si="699"/>
        <v>2025</v>
      </c>
      <c r="T7463" s="23">
        <f t="shared" si="700"/>
        <v>4</v>
      </c>
      <c r="U7463" t="str">
        <f t="shared" si="701"/>
        <v>Apr-2025</v>
      </c>
    </row>
    <row r="7464" spans="1:21" x14ac:dyDescent="0.3">
      <c r="A7464" t="s">
        <v>9475</v>
      </c>
      <c r="B7464" s="22">
        <v>45475</v>
      </c>
      <c r="C7464" s="22">
        <v>45477</v>
      </c>
      <c r="D7464" s="23" t="s">
        <v>78</v>
      </c>
      <c r="E7464" s="23" t="s">
        <v>800</v>
      </c>
      <c r="F7464" s="23" t="s">
        <v>52</v>
      </c>
      <c r="G7464" s="23" t="s">
        <v>53</v>
      </c>
      <c r="H7464" s="23" t="s">
        <v>246</v>
      </c>
      <c r="I7464" s="23" t="s">
        <v>55</v>
      </c>
      <c r="J7464" s="23" t="s">
        <v>173</v>
      </c>
      <c r="K7464" s="23" t="s">
        <v>203</v>
      </c>
      <c r="L7464" s="24">
        <v>21414.39</v>
      </c>
      <c r="M7464">
        <v>3</v>
      </c>
      <c r="N7464" s="25">
        <v>0</v>
      </c>
      <c r="O7464" s="24">
        <v>7490.44</v>
      </c>
      <c r="P7464" s="26">
        <f t="shared" si="696"/>
        <v>0.34978535461435045</v>
      </c>
      <c r="Q7464" t="str">
        <f t="shared" si="697"/>
        <v>High</v>
      </c>
      <c r="R7464" t="str">
        <f t="shared" si="698"/>
        <v>None</v>
      </c>
      <c r="S7464" s="23">
        <f t="shared" si="699"/>
        <v>2024</v>
      </c>
      <c r="T7464" s="23">
        <f t="shared" si="700"/>
        <v>7</v>
      </c>
      <c r="U7464" t="str">
        <f t="shared" si="701"/>
        <v>Jul-2024</v>
      </c>
    </row>
    <row r="7465" spans="1:21" x14ac:dyDescent="0.3">
      <c r="A7465" t="s">
        <v>9476</v>
      </c>
      <c r="B7465" s="22">
        <v>45976</v>
      </c>
      <c r="C7465" s="22">
        <v>45979</v>
      </c>
      <c r="D7465" s="23" t="s">
        <v>78</v>
      </c>
      <c r="E7465" s="23" t="s">
        <v>89</v>
      </c>
      <c r="F7465" s="23" t="s">
        <v>80</v>
      </c>
      <c r="G7465" s="23" t="s">
        <v>81</v>
      </c>
      <c r="H7465" s="23" t="s">
        <v>82</v>
      </c>
      <c r="I7465" s="23" t="s">
        <v>55</v>
      </c>
      <c r="J7465" s="23" t="s">
        <v>173</v>
      </c>
      <c r="K7465" s="23" t="s">
        <v>203</v>
      </c>
      <c r="L7465" s="24">
        <v>113855</v>
      </c>
      <c r="M7465">
        <v>10</v>
      </c>
      <c r="N7465" s="25">
        <v>0</v>
      </c>
      <c r="O7465" s="24">
        <v>20666.03</v>
      </c>
      <c r="P7465" s="26">
        <f t="shared" si="696"/>
        <v>0.18151183522901937</v>
      </c>
      <c r="Q7465" t="str">
        <f t="shared" si="697"/>
        <v>Low</v>
      </c>
      <c r="R7465" t="str">
        <f t="shared" si="698"/>
        <v>None</v>
      </c>
      <c r="S7465" s="23">
        <f t="shared" si="699"/>
        <v>2025</v>
      </c>
      <c r="T7465" s="23">
        <f t="shared" si="700"/>
        <v>11</v>
      </c>
      <c r="U7465" t="str">
        <f t="shared" si="701"/>
        <v>Nov-2025</v>
      </c>
    </row>
    <row r="7466" spans="1:21" x14ac:dyDescent="0.3">
      <c r="A7466" t="s">
        <v>9477</v>
      </c>
      <c r="B7466" s="22">
        <v>44985</v>
      </c>
      <c r="C7466" s="22">
        <v>44991</v>
      </c>
      <c r="D7466" s="23" t="s">
        <v>102</v>
      </c>
      <c r="E7466" s="23" t="s">
        <v>660</v>
      </c>
      <c r="F7466" s="23" t="s">
        <v>80</v>
      </c>
      <c r="G7466" s="23" t="s">
        <v>63</v>
      </c>
      <c r="H7466" s="23" t="s">
        <v>213</v>
      </c>
      <c r="I7466" s="23" t="s">
        <v>96</v>
      </c>
      <c r="J7466" s="23" t="s">
        <v>135</v>
      </c>
      <c r="K7466" s="23" t="s">
        <v>136</v>
      </c>
      <c r="L7466" s="24">
        <v>28488.6</v>
      </c>
      <c r="M7466">
        <v>10</v>
      </c>
      <c r="N7466" s="25">
        <v>0.2</v>
      </c>
      <c r="O7466" s="24">
        <v>6178.19</v>
      </c>
      <c r="P7466" s="26">
        <f t="shared" si="696"/>
        <v>0.21686534262827939</v>
      </c>
      <c r="Q7466" t="str">
        <f t="shared" si="697"/>
        <v>Medium</v>
      </c>
      <c r="R7466" t="str">
        <f t="shared" si="698"/>
        <v>Medium</v>
      </c>
      <c r="S7466" s="23">
        <f t="shared" si="699"/>
        <v>2023</v>
      </c>
      <c r="T7466" s="23">
        <f t="shared" si="700"/>
        <v>2</v>
      </c>
      <c r="U7466" t="str">
        <f t="shared" si="701"/>
        <v>Feb-2023</v>
      </c>
    </row>
    <row r="7467" spans="1:21" x14ac:dyDescent="0.3">
      <c r="A7467" t="s">
        <v>9478</v>
      </c>
      <c r="B7467" s="22">
        <v>44844</v>
      </c>
      <c r="C7467" s="22">
        <v>44846</v>
      </c>
      <c r="D7467" s="23" t="s">
        <v>61</v>
      </c>
      <c r="E7467" s="23" t="s">
        <v>637</v>
      </c>
      <c r="F7467" s="23" t="s">
        <v>71</v>
      </c>
      <c r="G7467" s="23" t="s">
        <v>81</v>
      </c>
      <c r="H7467" s="23" t="s">
        <v>284</v>
      </c>
      <c r="I7467" s="23" t="s">
        <v>83</v>
      </c>
      <c r="J7467" s="23" t="s">
        <v>449</v>
      </c>
      <c r="K7467" s="23" t="s">
        <v>450</v>
      </c>
      <c r="L7467" s="24">
        <v>6898.68</v>
      </c>
      <c r="M7467">
        <v>1</v>
      </c>
      <c r="N7467" s="25">
        <v>0</v>
      </c>
      <c r="O7467" s="24">
        <v>1160.6099999999999</v>
      </c>
      <c r="P7467" s="26">
        <f t="shared" si="696"/>
        <v>0.16823653220616117</v>
      </c>
      <c r="Q7467" t="str">
        <f t="shared" si="697"/>
        <v>Low</v>
      </c>
      <c r="R7467" t="str">
        <f t="shared" si="698"/>
        <v>None</v>
      </c>
      <c r="S7467" s="23">
        <f t="shared" si="699"/>
        <v>2022</v>
      </c>
      <c r="T7467" s="23">
        <f t="shared" si="700"/>
        <v>10</v>
      </c>
      <c r="U7467" t="str">
        <f t="shared" si="701"/>
        <v>Oct-2022</v>
      </c>
    </row>
    <row r="7468" spans="1:21" x14ac:dyDescent="0.3">
      <c r="A7468" t="s">
        <v>9479</v>
      </c>
      <c r="B7468" s="22">
        <v>45562</v>
      </c>
      <c r="C7468" s="22">
        <v>45563</v>
      </c>
      <c r="D7468" s="23" t="s">
        <v>102</v>
      </c>
      <c r="E7468" s="23" t="s">
        <v>833</v>
      </c>
      <c r="F7468" s="23" t="s">
        <v>71</v>
      </c>
      <c r="G7468" s="23" t="s">
        <v>53</v>
      </c>
      <c r="H7468" s="23" t="s">
        <v>110</v>
      </c>
      <c r="I7468" s="23" t="s">
        <v>96</v>
      </c>
      <c r="J7468" s="23" t="s">
        <v>166</v>
      </c>
      <c r="K7468" s="23" t="s">
        <v>337</v>
      </c>
      <c r="L7468" s="24">
        <v>83095.62</v>
      </c>
      <c r="M7468">
        <v>6</v>
      </c>
      <c r="N7468" s="25">
        <v>0.15</v>
      </c>
      <c r="O7468" s="24">
        <v>21192.17</v>
      </c>
      <c r="P7468" s="26">
        <f t="shared" si="696"/>
        <v>0.25503353847049942</v>
      </c>
      <c r="Q7468" t="str">
        <f t="shared" si="697"/>
        <v>Medium</v>
      </c>
      <c r="R7468" t="str">
        <f t="shared" si="698"/>
        <v>Medium</v>
      </c>
      <c r="S7468" s="23">
        <f t="shared" si="699"/>
        <v>2024</v>
      </c>
      <c r="T7468" s="23">
        <f t="shared" si="700"/>
        <v>9</v>
      </c>
      <c r="U7468" t="str">
        <f t="shared" si="701"/>
        <v>Sep-2024</v>
      </c>
    </row>
    <row r="7469" spans="1:21" x14ac:dyDescent="0.3">
      <c r="A7469" t="s">
        <v>9480</v>
      </c>
      <c r="B7469" s="22">
        <v>45998</v>
      </c>
      <c r="C7469" s="22">
        <v>46002</v>
      </c>
      <c r="D7469" s="23" t="s">
        <v>102</v>
      </c>
      <c r="E7469" s="23" t="s">
        <v>1111</v>
      </c>
      <c r="F7469" s="23" t="s">
        <v>52</v>
      </c>
      <c r="G7469" s="23" t="s">
        <v>53</v>
      </c>
      <c r="H7469" s="23" t="s">
        <v>90</v>
      </c>
      <c r="I7469" s="23" t="s">
        <v>118</v>
      </c>
      <c r="J7469" s="23" t="s">
        <v>119</v>
      </c>
      <c r="K7469" s="23" t="s">
        <v>120</v>
      </c>
      <c r="L7469" s="24">
        <v>3262.8</v>
      </c>
      <c r="M7469">
        <v>5</v>
      </c>
      <c r="N7469" s="25">
        <v>0.2</v>
      </c>
      <c r="O7469" s="24">
        <v>653.15</v>
      </c>
      <c r="P7469" s="26">
        <f t="shared" si="696"/>
        <v>0.20018082628417308</v>
      </c>
      <c r="Q7469" t="str">
        <f t="shared" si="697"/>
        <v>Medium</v>
      </c>
      <c r="R7469" t="str">
        <f t="shared" si="698"/>
        <v>Medium</v>
      </c>
      <c r="S7469" s="23">
        <f t="shared" si="699"/>
        <v>2025</v>
      </c>
      <c r="T7469" s="23">
        <f t="shared" si="700"/>
        <v>12</v>
      </c>
      <c r="U7469" t="str">
        <f t="shared" si="701"/>
        <v>Dec-2025</v>
      </c>
    </row>
    <row r="7470" spans="1:21" x14ac:dyDescent="0.3">
      <c r="A7470" t="s">
        <v>9481</v>
      </c>
      <c r="B7470" s="22">
        <v>45301</v>
      </c>
      <c r="C7470" s="22">
        <v>45306</v>
      </c>
      <c r="D7470" s="23" t="s">
        <v>50</v>
      </c>
      <c r="E7470" s="23" t="s">
        <v>1778</v>
      </c>
      <c r="F7470" s="23" t="s">
        <v>80</v>
      </c>
      <c r="G7470" s="23" t="s">
        <v>72</v>
      </c>
      <c r="H7470" s="23" t="s">
        <v>346</v>
      </c>
      <c r="I7470" s="23" t="s">
        <v>96</v>
      </c>
      <c r="J7470" s="23" t="s">
        <v>111</v>
      </c>
      <c r="K7470" s="23" t="s">
        <v>112</v>
      </c>
      <c r="L7470" s="24">
        <v>34001.82</v>
      </c>
      <c r="M7470">
        <v>6</v>
      </c>
      <c r="N7470" s="25">
        <v>0.05</v>
      </c>
      <c r="O7470" s="24">
        <v>10368.780000000001</v>
      </c>
      <c r="P7470" s="26">
        <f t="shared" si="696"/>
        <v>0.30494779397102861</v>
      </c>
      <c r="Q7470" t="str">
        <f t="shared" si="697"/>
        <v>High</v>
      </c>
      <c r="R7470" t="str">
        <f t="shared" si="698"/>
        <v>Low</v>
      </c>
      <c r="S7470" s="23">
        <f t="shared" si="699"/>
        <v>2024</v>
      </c>
      <c r="T7470" s="23">
        <f t="shared" si="700"/>
        <v>1</v>
      </c>
      <c r="U7470" t="str">
        <f t="shared" si="701"/>
        <v>Jan-2024</v>
      </c>
    </row>
    <row r="7471" spans="1:21" x14ac:dyDescent="0.3">
      <c r="A7471" t="s">
        <v>9482</v>
      </c>
      <c r="B7471" s="22">
        <v>44716</v>
      </c>
      <c r="C7471" s="22">
        <v>44722</v>
      </c>
      <c r="D7471" s="23" t="s">
        <v>61</v>
      </c>
      <c r="E7471" s="23" t="s">
        <v>1891</v>
      </c>
      <c r="F7471" s="23" t="s">
        <v>52</v>
      </c>
      <c r="G7471" s="23" t="s">
        <v>81</v>
      </c>
      <c r="H7471" s="23" t="s">
        <v>186</v>
      </c>
      <c r="I7471" s="23" t="s">
        <v>96</v>
      </c>
      <c r="J7471" s="23" t="s">
        <v>166</v>
      </c>
      <c r="K7471" s="23" t="s">
        <v>337</v>
      </c>
      <c r="L7471" s="24">
        <v>79003.399999999994</v>
      </c>
      <c r="M7471">
        <v>10</v>
      </c>
      <c r="N7471" s="25">
        <v>0.2</v>
      </c>
      <c r="O7471" s="24">
        <v>15416.58</v>
      </c>
      <c r="P7471" s="26">
        <f t="shared" si="696"/>
        <v>0.19513818392626142</v>
      </c>
      <c r="Q7471" t="str">
        <f t="shared" si="697"/>
        <v>Low</v>
      </c>
      <c r="R7471" t="str">
        <f t="shared" si="698"/>
        <v>Medium</v>
      </c>
      <c r="S7471" s="23">
        <f t="shared" si="699"/>
        <v>2022</v>
      </c>
      <c r="T7471" s="23">
        <f t="shared" si="700"/>
        <v>6</v>
      </c>
      <c r="U7471" t="str">
        <f t="shared" si="701"/>
        <v>Jun-2022</v>
      </c>
    </row>
    <row r="7472" spans="1:21" x14ac:dyDescent="0.3">
      <c r="A7472" t="s">
        <v>9483</v>
      </c>
      <c r="B7472" s="22">
        <v>45773</v>
      </c>
      <c r="C7472" s="22">
        <v>45777</v>
      </c>
      <c r="D7472" s="23" t="s">
        <v>78</v>
      </c>
      <c r="E7472" s="23" t="s">
        <v>134</v>
      </c>
      <c r="F7472" s="23" t="s">
        <v>71</v>
      </c>
      <c r="G7472" s="23" t="s">
        <v>179</v>
      </c>
      <c r="H7472" s="23" t="s">
        <v>236</v>
      </c>
      <c r="I7472" s="23" t="s">
        <v>96</v>
      </c>
      <c r="J7472" s="23" t="s">
        <v>166</v>
      </c>
      <c r="K7472" s="23" t="s">
        <v>762</v>
      </c>
      <c r="L7472" s="24">
        <v>9352.02</v>
      </c>
      <c r="M7472">
        <v>3</v>
      </c>
      <c r="N7472" s="25">
        <v>0.1</v>
      </c>
      <c r="O7472" s="24">
        <v>2107.09</v>
      </c>
      <c r="P7472" s="26">
        <f t="shared" si="696"/>
        <v>0.22530854296718783</v>
      </c>
      <c r="Q7472" t="str">
        <f t="shared" si="697"/>
        <v>Medium</v>
      </c>
      <c r="R7472" t="str">
        <f t="shared" si="698"/>
        <v>Low</v>
      </c>
      <c r="S7472" s="23">
        <f t="shared" si="699"/>
        <v>2025</v>
      </c>
      <c r="T7472" s="23">
        <f t="shared" si="700"/>
        <v>4</v>
      </c>
      <c r="U7472" t="str">
        <f t="shared" si="701"/>
        <v>Apr-2025</v>
      </c>
    </row>
    <row r="7473" spans="1:21" x14ac:dyDescent="0.3">
      <c r="A7473" t="s">
        <v>9484</v>
      </c>
      <c r="B7473" s="22">
        <v>44935</v>
      </c>
      <c r="C7473" s="22">
        <v>44937</v>
      </c>
      <c r="D7473" s="23" t="s">
        <v>102</v>
      </c>
      <c r="E7473" s="23" t="s">
        <v>1973</v>
      </c>
      <c r="F7473" s="23" t="s">
        <v>71</v>
      </c>
      <c r="G7473" s="23" t="s">
        <v>81</v>
      </c>
      <c r="H7473" s="23" t="s">
        <v>186</v>
      </c>
      <c r="I7473" s="23" t="s">
        <v>55</v>
      </c>
      <c r="J7473" s="23" t="s">
        <v>141</v>
      </c>
      <c r="K7473" s="23" t="s">
        <v>978</v>
      </c>
      <c r="L7473" s="24">
        <v>7966.65</v>
      </c>
      <c r="M7473">
        <v>1</v>
      </c>
      <c r="N7473" s="25">
        <v>0</v>
      </c>
      <c r="O7473" s="24">
        <v>3065.29</v>
      </c>
      <c r="P7473" s="26">
        <f t="shared" si="696"/>
        <v>0.38476524009464458</v>
      </c>
      <c r="Q7473" t="str">
        <f t="shared" si="697"/>
        <v>High</v>
      </c>
      <c r="R7473" t="str">
        <f t="shared" si="698"/>
        <v>None</v>
      </c>
      <c r="S7473" s="23">
        <f t="shared" si="699"/>
        <v>2023</v>
      </c>
      <c r="T7473" s="23">
        <f t="shared" si="700"/>
        <v>1</v>
      </c>
      <c r="U7473" t="str">
        <f t="shared" si="701"/>
        <v>Jan-2023</v>
      </c>
    </row>
    <row r="7474" spans="1:21" x14ac:dyDescent="0.3">
      <c r="A7474" t="s">
        <v>9485</v>
      </c>
      <c r="B7474" s="22">
        <v>44715</v>
      </c>
      <c r="C7474" s="22">
        <v>44717</v>
      </c>
      <c r="D7474" s="23" t="s">
        <v>78</v>
      </c>
      <c r="E7474" s="23" t="s">
        <v>2484</v>
      </c>
      <c r="F7474" s="23" t="s">
        <v>52</v>
      </c>
      <c r="G7474" s="23" t="s">
        <v>179</v>
      </c>
      <c r="H7474" s="23" t="s">
        <v>236</v>
      </c>
      <c r="I7474" s="23" t="s">
        <v>96</v>
      </c>
      <c r="J7474" s="23" t="s">
        <v>97</v>
      </c>
      <c r="K7474" s="23" t="s">
        <v>98</v>
      </c>
      <c r="L7474" s="24">
        <v>4940.5200000000004</v>
      </c>
      <c r="M7474">
        <v>2</v>
      </c>
      <c r="N7474" s="25">
        <v>0.2</v>
      </c>
      <c r="O7474" s="24">
        <v>948.92</v>
      </c>
      <c r="P7474" s="26">
        <f t="shared" si="696"/>
        <v>0.19206885105211594</v>
      </c>
      <c r="Q7474" t="str">
        <f t="shared" si="697"/>
        <v>Low</v>
      </c>
      <c r="R7474" t="str">
        <f t="shared" si="698"/>
        <v>Medium</v>
      </c>
      <c r="S7474" s="23">
        <f t="shared" si="699"/>
        <v>2022</v>
      </c>
      <c r="T7474" s="23">
        <f t="shared" si="700"/>
        <v>6</v>
      </c>
      <c r="U7474" t="str">
        <f t="shared" si="701"/>
        <v>Jun-2022</v>
      </c>
    </row>
    <row r="7475" spans="1:21" x14ac:dyDescent="0.3">
      <c r="A7475" t="s">
        <v>9486</v>
      </c>
      <c r="B7475" s="22">
        <v>45225</v>
      </c>
      <c r="C7475" s="22">
        <v>45226</v>
      </c>
      <c r="D7475" s="23" t="s">
        <v>61</v>
      </c>
      <c r="E7475" s="23" t="s">
        <v>506</v>
      </c>
      <c r="F7475" s="23" t="s">
        <v>71</v>
      </c>
      <c r="G7475" s="23" t="s">
        <v>53</v>
      </c>
      <c r="H7475" s="23" t="s">
        <v>54</v>
      </c>
      <c r="I7475" s="23" t="s">
        <v>55</v>
      </c>
      <c r="J7475" s="23" t="s">
        <v>173</v>
      </c>
      <c r="K7475" s="23" t="s">
        <v>203</v>
      </c>
      <c r="L7475" s="24">
        <v>81756.7</v>
      </c>
      <c r="M7475">
        <v>10</v>
      </c>
      <c r="N7475" s="25">
        <v>0.25</v>
      </c>
      <c r="O7475" s="24">
        <v>14199.31</v>
      </c>
      <c r="P7475" s="26">
        <f t="shared" si="696"/>
        <v>0.17367763131339695</v>
      </c>
      <c r="Q7475" t="str">
        <f t="shared" si="697"/>
        <v>Low</v>
      </c>
      <c r="R7475" t="str">
        <f t="shared" si="698"/>
        <v>High</v>
      </c>
      <c r="S7475" s="23">
        <f t="shared" si="699"/>
        <v>2023</v>
      </c>
      <c r="T7475" s="23">
        <f t="shared" si="700"/>
        <v>10</v>
      </c>
      <c r="U7475" t="str">
        <f t="shared" si="701"/>
        <v>Oct-2023</v>
      </c>
    </row>
    <row r="7476" spans="1:21" x14ac:dyDescent="0.3">
      <c r="A7476" t="s">
        <v>9487</v>
      </c>
      <c r="B7476" s="22">
        <v>45341</v>
      </c>
      <c r="C7476" s="22">
        <v>45348</v>
      </c>
      <c r="D7476" s="23" t="s">
        <v>102</v>
      </c>
      <c r="E7476" s="23" t="s">
        <v>3836</v>
      </c>
      <c r="F7476" s="23" t="s">
        <v>52</v>
      </c>
      <c r="G7476" s="23" t="s">
        <v>179</v>
      </c>
      <c r="H7476" s="23" t="s">
        <v>236</v>
      </c>
      <c r="I7476" s="23" t="s">
        <v>96</v>
      </c>
      <c r="J7476" s="23" t="s">
        <v>111</v>
      </c>
      <c r="K7476" s="23" t="s">
        <v>225</v>
      </c>
      <c r="L7476" s="24">
        <v>1670.9</v>
      </c>
      <c r="M7476">
        <v>1</v>
      </c>
      <c r="N7476" s="25">
        <v>0</v>
      </c>
      <c r="O7476" s="24">
        <v>569.16</v>
      </c>
      <c r="P7476" s="26">
        <f t="shared" si="696"/>
        <v>0.3406307977736549</v>
      </c>
      <c r="Q7476" t="str">
        <f t="shared" si="697"/>
        <v>High</v>
      </c>
      <c r="R7476" t="str">
        <f t="shared" si="698"/>
        <v>None</v>
      </c>
      <c r="S7476" s="23">
        <f t="shared" si="699"/>
        <v>2024</v>
      </c>
      <c r="T7476" s="23">
        <f t="shared" si="700"/>
        <v>2</v>
      </c>
      <c r="U7476" t="str">
        <f t="shared" si="701"/>
        <v>Feb-2024</v>
      </c>
    </row>
    <row r="7477" spans="1:21" x14ac:dyDescent="0.3">
      <c r="A7477" t="s">
        <v>9488</v>
      </c>
      <c r="B7477" s="22">
        <v>45318</v>
      </c>
      <c r="C7477" s="22">
        <v>45320</v>
      </c>
      <c r="D7477" s="23" t="s">
        <v>50</v>
      </c>
      <c r="E7477" s="23" t="s">
        <v>1562</v>
      </c>
      <c r="F7477" s="23" t="s">
        <v>71</v>
      </c>
      <c r="G7477" s="23" t="s">
        <v>63</v>
      </c>
      <c r="H7477" s="23" t="s">
        <v>202</v>
      </c>
      <c r="I7477" s="23" t="s">
        <v>96</v>
      </c>
      <c r="J7477" s="23" t="s">
        <v>135</v>
      </c>
      <c r="K7477" s="23" t="s">
        <v>136</v>
      </c>
      <c r="L7477" s="24">
        <v>16334.64</v>
      </c>
      <c r="M7477">
        <v>8</v>
      </c>
      <c r="N7477" s="25">
        <v>0.15</v>
      </c>
      <c r="O7477" s="24">
        <v>4540.87</v>
      </c>
      <c r="P7477" s="26">
        <f t="shared" si="696"/>
        <v>0.2779902097628108</v>
      </c>
      <c r="Q7477" t="str">
        <f t="shared" si="697"/>
        <v>Medium</v>
      </c>
      <c r="R7477" t="str">
        <f t="shared" si="698"/>
        <v>Medium</v>
      </c>
      <c r="S7477" s="23">
        <f t="shared" si="699"/>
        <v>2024</v>
      </c>
      <c r="T7477" s="23">
        <f t="shared" si="700"/>
        <v>1</v>
      </c>
      <c r="U7477" t="str">
        <f t="shared" si="701"/>
        <v>Jan-2024</v>
      </c>
    </row>
    <row r="7478" spans="1:21" x14ac:dyDescent="0.3">
      <c r="A7478" t="s">
        <v>9489</v>
      </c>
      <c r="B7478" s="22">
        <v>45832</v>
      </c>
      <c r="C7478" s="22">
        <v>45839</v>
      </c>
      <c r="D7478" s="23" t="s">
        <v>50</v>
      </c>
      <c r="E7478" s="23" t="s">
        <v>2275</v>
      </c>
      <c r="F7478" s="23" t="s">
        <v>71</v>
      </c>
      <c r="G7478" s="23" t="s">
        <v>53</v>
      </c>
      <c r="H7478" s="23" t="s">
        <v>110</v>
      </c>
      <c r="I7478" s="23" t="s">
        <v>83</v>
      </c>
      <c r="J7478" s="23" t="s">
        <v>84</v>
      </c>
      <c r="K7478" s="23" t="s">
        <v>85</v>
      </c>
      <c r="L7478" s="24">
        <v>25865.13</v>
      </c>
      <c r="M7478">
        <v>3</v>
      </c>
      <c r="N7478" s="25">
        <v>0.05</v>
      </c>
      <c r="O7478" s="24">
        <v>5970.19</v>
      </c>
      <c r="P7478" s="26">
        <f t="shared" si="696"/>
        <v>0.23082002680829361</v>
      </c>
      <c r="Q7478" t="str">
        <f t="shared" si="697"/>
        <v>Medium</v>
      </c>
      <c r="R7478" t="str">
        <f t="shared" si="698"/>
        <v>Low</v>
      </c>
      <c r="S7478" s="23">
        <f t="shared" si="699"/>
        <v>2025</v>
      </c>
      <c r="T7478" s="23">
        <f t="shared" si="700"/>
        <v>6</v>
      </c>
      <c r="U7478" t="str">
        <f t="shared" si="701"/>
        <v>Jun-2025</v>
      </c>
    </row>
    <row r="7479" spans="1:21" x14ac:dyDescent="0.3">
      <c r="A7479" t="s">
        <v>9490</v>
      </c>
      <c r="B7479" s="22">
        <v>45022</v>
      </c>
      <c r="C7479" s="22">
        <v>45028</v>
      </c>
      <c r="D7479" s="23" t="s">
        <v>50</v>
      </c>
      <c r="E7479" s="23" t="s">
        <v>1753</v>
      </c>
      <c r="F7479" s="23" t="s">
        <v>80</v>
      </c>
      <c r="G7479" s="23" t="s">
        <v>53</v>
      </c>
      <c r="H7479" s="23" t="s">
        <v>54</v>
      </c>
      <c r="I7479" s="23" t="s">
        <v>118</v>
      </c>
      <c r="J7479" s="23" t="s">
        <v>119</v>
      </c>
      <c r="K7479" s="23" t="s">
        <v>197</v>
      </c>
      <c r="L7479" s="24">
        <v>54898.2</v>
      </c>
      <c r="M7479">
        <v>4</v>
      </c>
      <c r="N7479" s="25">
        <v>0</v>
      </c>
      <c r="O7479" s="24">
        <v>21390.85</v>
      </c>
      <c r="P7479" s="26">
        <f t="shared" si="696"/>
        <v>0.38964574430491344</v>
      </c>
      <c r="Q7479" t="str">
        <f t="shared" si="697"/>
        <v>High</v>
      </c>
      <c r="R7479" t="str">
        <f t="shared" si="698"/>
        <v>None</v>
      </c>
      <c r="S7479" s="23">
        <f t="shared" si="699"/>
        <v>2023</v>
      </c>
      <c r="T7479" s="23">
        <f t="shared" si="700"/>
        <v>4</v>
      </c>
      <c r="U7479" t="str">
        <f t="shared" si="701"/>
        <v>Apr-2023</v>
      </c>
    </row>
    <row r="7480" spans="1:21" x14ac:dyDescent="0.3">
      <c r="A7480" t="s">
        <v>9491</v>
      </c>
      <c r="B7480" s="22">
        <v>44607</v>
      </c>
      <c r="C7480" s="22">
        <v>44608</v>
      </c>
      <c r="D7480" s="23" t="s">
        <v>102</v>
      </c>
      <c r="E7480" s="23" t="s">
        <v>2467</v>
      </c>
      <c r="F7480" s="23" t="s">
        <v>71</v>
      </c>
      <c r="G7480" s="23" t="s">
        <v>179</v>
      </c>
      <c r="H7480" s="23" t="s">
        <v>236</v>
      </c>
      <c r="I7480" s="23" t="s">
        <v>55</v>
      </c>
      <c r="J7480" s="23" t="s">
        <v>141</v>
      </c>
      <c r="K7480" s="23" t="s">
        <v>241</v>
      </c>
      <c r="L7480" s="24">
        <v>83549.48</v>
      </c>
      <c r="M7480">
        <v>7</v>
      </c>
      <c r="N7480" s="25">
        <v>0.25</v>
      </c>
      <c r="O7480" s="24">
        <v>14323.66</v>
      </c>
      <c r="P7480" s="26">
        <f t="shared" si="696"/>
        <v>0.17143924773679023</v>
      </c>
      <c r="Q7480" t="str">
        <f t="shared" si="697"/>
        <v>Low</v>
      </c>
      <c r="R7480" t="str">
        <f t="shared" si="698"/>
        <v>High</v>
      </c>
      <c r="S7480" s="23">
        <f t="shared" si="699"/>
        <v>2022</v>
      </c>
      <c r="T7480" s="23">
        <f t="shared" si="700"/>
        <v>2</v>
      </c>
      <c r="U7480" t="str">
        <f t="shared" si="701"/>
        <v>Feb-2022</v>
      </c>
    </row>
    <row r="7481" spans="1:21" x14ac:dyDescent="0.3">
      <c r="A7481" t="s">
        <v>9492</v>
      </c>
      <c r="B7481" s="22">
        <v>45765</v>
      </c>
      <c r="C7481" s="22">
        <v>45766</v>
      </c>
      <c r="D7481" s="23" t="s">
        <v>78</v>
      </c>
      <c r="E7481" s="23" t="s">
        <v>761</v>
      </c>
      <c r="F7481" s="23" t="s">
        <v>80</v>
      </c>
      <c r="G7481" s="23" t="s">
        <v>53</v>
      </c>
      <c r="H7481" s="23" t="s">
        <v>246</v>
      </c>
      <c r="I7481" s="23" t="s">
        <v>118</v>
      </c>
      <c r="J7481" s="23" t="s">
        <v>191</v>
      </c>
      <c r="K7481" s="23" t="s">
        <v>829</v>
      </c>
      <c r="L7481" s="24">
        <v>4000.18</v>
      </c>
      <c r="M7481">
        <v>1</v>
      </c>
      <c r="N7481" s="25">
        <v>0.2</v>
      </c>
      <c r="O7481" s="24">
        <v>775.64</v>
      </c>
      <c r="P7481" s="26">
        <f t="shared" si="696"/>
        <v>0.1939012744426501</v>
      </c>
      <c r="Q7481" t="str">
        <f t="shared" si="697"/>
        <v>Low</v>
      </c>
      <c r="R7481" t="str">
        <f t="shared" si="698"/>
        <v>Medium</v>
      </c>
      <c r="S7481" s="23">
        <f t="shared" si="699"/>
        <v>2025</v>
      </c>
      <c r="T7481" s="23">
        <f t="shared" si="700"/>
        <v>4</v>
      </c>
      <c r="U7481" t="str">
        <f t="shared" si="701"/>
        <v>Apr-2025</v>
      </c>
    </row>
    <row r="7482" spans="1:21" x14ac:dyDescent="0.3">
      <c r="A7482" t="s">
        <v>9493</v>
      </c>
      <c r="B7482" s="22">
        <v>45745</v>
      </c>
      <c r="C7482" s="22">
        <v>45752</v>
      </c>
      <c r="D7482" s="23" t="s">
        <v>50</v>
      </c>
      <c r="E7482" s="23" t="s">
        <v>289</v>
      </c>
      <c r="F7482" s="23" t="s">
        <v>52</v>
      </c>
      <c r="G7482" s="23" t="s">
        <v>63</v>
      </c>
      <c r="H7482" s="23" t="s">
        <v>64</v>
      </c>
      <c r="I7482" s="23" t="s">
        <v>83</v>
      </c>
      <c r="J7482" s="23" t="s">
        <v>156</v>
      </c>
      <c r="K7482" s="23" t="s">
        <v>157</v>
      </c>
      <c r="L7482" s="24">
        <v>28066.12</v>
      </c>
      <c r="M7482">
        <v>2</v>
      </c>
      <c r="N7482" s="25">
        <v>0.1</v>
      </c>
      <c r="O7482" s="24">
        <v>4037.4</v>
      </c>
      <c r="P7482" s="26">
        <f t="shared" si="696"/>
        <v>0.14385315818502878</v>
      </c>
      <c r="Q7482" t="str">
        <f t="shared" si="697"/>
        <v>Low</v>
      </c>
      <c r="R7482" t="str">
        <f t="shared" si="698"/>
        <v>Low</v>
      </c>
      <c r="S7482" s="23">
        <f t="shared" si="699"/>
        <v>2025</v>
      </c>
      <c r="T7482" s="23">
        <f t="shared" si="700"/>
        <v>3</v>
      </c>
      <c r="U7482" t="str">
        <f t="shared" si="701"/>
        <v>Mar-2025</v>
      </c>
    </row>
    <row r="7483" spans="1:21" x14ac:dyDescent="0.3">
      <c r="A7483" t="s">
        <v>9494</v>
      </c>
      <c r="B7483" s="22">
        <v>44812</v>
      </c>
      <c r="C7483" s="22">
        <v>44818</v>
      </c>
      <c r="D7483" s="23" t="s">
        <v>102</v>
      </c>
      <c r="E7483" s="23" t="s">
        <v>937</v>
      </c>
      <c r="F7483" s="23" t="s">
        <v>71</v>
      </c>
      <c r="G7483" s="23" t="s">
        <v>72</v>
      </c>
      <c r="H7483" s="23" t="s">
        <v>346</v>
      </c>
      <c r="I7483" s="23" t="s">
        <v>55</v>
      </c>
      <c r="J7483" s="23" t="s">
        <v>141</v>
      </c>
      <c r="K7483" s="23" t="s">
        <v>241</v>
      </c>
      <c r="L7483" s="24">
        <v>52491.1</v>
      </c>
      <c r="M7483">
        <v>5</v>
      </c>
      <c r="N7483" s="25">
        <v>0.05</v>
      </c>
      <c r="O7483" s="24">
        <v>11371.57</v>
      </c>
      <c r="P7483" s="26">
        <f t="shared" si="696"/>
        <v>0.21663805864232222</v>
      </c>
      <c r="Q7483" t="str">
        <f t="shared" si="697"/>
        <v>Medium</v>
      </c>
      <c r="R7483" t="str">
        <f t="shared" si="698"/>
        <v>Low</v>
      </c>
      <c r="S7483" s="23">
        <f t="shared" si="699"/>
        <v>2022</v>
      </c>
      <c r="T7483" s="23">
        <f t="shared" si="700"/>
        <v>9</v>
      </c>
      <c r="U7483" t="str">
        <f t="shared" si="701"/>
        <v>Sep-2022</v>
      </c>
    </row>
    <row r="7484" spans="1:21" x14ac:dyDescent="0.3">
      <c r="A7484" t="s">
        <v>9495</v>
      </c>
      <c r="B7484" s="22">
        <v>45789</v>
      </c>
      <c r="C7484" s="22">
        <v>45791</v>
      </c>
      <c r="D7484" s="23" t="s">
        <v>78</v>
      </c>
      <c r="E7484" s="23" t="s">
        <v>161</v>
      </c>
      <c r="F7484" s="23" t="s">
        <v>52</v>
      </c>
      <c r="G7484" s="23" t="s">
        <v>72</v>
      </c>
      <c r="H7484" s="23" t="s">
        <v>117</v>
      </c>
      <c r="I7484" s="23" t="s">
        <v>55</v>
      </c>
      <c r="J7484" s="23" t="s">
        <v>56</v>
      </c>
      <c r="K7484" s="23" t="s">
        <v>74</v>
      </c>
      <c r="L7484" s="24">
        <v>36515.96</v>
      </c>
      <c r="M7484">
        <v>4</v>
      </c>
      <c r="N7484" s="25">
        <v>0.05</v>
      </c>
      <c r="O7484" s="24">
        <v>12121.8</v>
      </c>
      <c r="P7484" s="26">
        <f t="shared" si="696"/>
        <v>0.33195895712450119</v>
      </c>
      <c r="Q7484" t="str">
        <f t="shared" si="697"/>
        <v>High</v>
      </c>
      <c r="R7484" t="str">
        <f t="shared" si="698"/>
        <v>Low</v>
      </c>
      <c r="S7484" s="23">
        <f t="shared" si="699"/>
        <v>2025</v>
      </c>
      <c r="T7484" s="23">
        <f t="shared" si="700"/>
        <v>5</v>
      </c>
      <c r="U7484" t="str">
        <f t="shared" si="701"/>
        <v>May-2025</v>
      </c>
    </row>
    <row r="7485" spans="1:21" x14ac:dyDescent="0.3">
      <c r="A7485" t="s">
        <v>9496</v>
      </c>
      <c r="B7485" s="22">
        <v>45888</v>
      </c>
      <c r="C7485" s="22">
        <v>45892</v>
      </c>
      <c r="D7485" s="23" t="s">
        <v>50</v>
      </c>
      <c r="E7485" s="23" t="s">
        <v>1891</v>
      </c>
      <c r="F7485" s="23" t="s">
        <v>52</v>
      </c>
      <c r="G7485" s="23" t="s">
        <v>63</v>
      </c>
      <c r="H7485" s="23" t="s">
        <v>172</v>
      </c>
      <c r="I7485" s="23" t="s">
        <v>96</v>
      </c>
      <c r="J7485" s="23" t="s">
        <v>166</v>
      </c>
      <c r="K7485" s="23" t="s">
        <v>762</v>
      </c>
      <c r="L7485" s="24">
        <v>9914.7999999999993</v>
      </c>
      <c r="M7485">
        <v>8</v>
      </c>
      <c r="N7485" s="25">
        <v>0.05</v>
      </c>
      <c r="O7485" s="24">
        <v>2188.36</v>
      </c>
      <c r="P7485" s="26">
        <f t="shared" si="696"/>
        <v>0.22071650461935696</v>
      </c>
      <c r="Q7485" t="str">
        <f t="shared" si="697"/>
        <v>Medium</v>
      </c>
      <c r="R7485" t="str">
        <f t="shared" si="698"/>
        <v>Low</v>
      </c>
      <c r="S7485" s="23">
        <f t="shared" si="699"/>
        <v>2025</v>
      </c>
      <c r="T7485" s="23">
        <f t="shared" si="700"/>
        <v>8</v>
      </c>
      <c r="U7485" t="str">
        <f t="shared" si="701"/>
        <v>Aug-2025</v>
      </c>
    </row>
    <row r="7486" spans="1:21" x14ac:dyDescent="0.3">
      <c r="A7486" t="s">
        <v>9497</v>
      </c>
      <c r="B7486" s="22">
        <v>45206</v>
      </c>
      <c r="C7486" s="22">
        <v>45210</v>
      </c>
      <c r="D7486" s="23" t="s">
        <v>61</v>
      </c>
      <c r="E7486" s="23" t="s">
        <v>2641</v>
      </c>
      <c r="F7486" s="23" t="s">
        <v>80</v>
      </c>
      <c r="G7486" s="23" t="s">
        <v>72</v>
      </c>
      <c r="H7486" s="23" t="s">
        <v>346</v>
      </c>
      <c r="I7486" s="23" t="s">
        <v>55</v>
      </c>
      <c r="J7486" s="23" t="s">
        <v>56</v>
      </c>
      <c r="K7486" s="23" t="s">
        <v>151</v>
      </c>
      <c r="L7486" s="24">
        <v>94404.96</v>
      </c>
      <c r="M7486">
        <v>8</v>
      </c>
      <c r="N7486" s="25">
        <v>0.1</v>
      </c>
      <c r="O7486" s="24">
        <v>16997.59</v>
      </c>
      <c r="P7486" s="26">
        <f t="shared" si="696"/>
        <v>0.18004975586028529</v>
      </c>
      <c r="Q7486" t="str">
        <f t="shared" si="697"/>
        <v>Low</v>
      </c>
      <c r="R7486" t="str">
        <f t="shared" si="698"/>
        <v>Low</v>
      </c>
      <c r="S7486" s="23">
        <f t="shared" si="699"/>
        <v>2023</v>
      </c>
      <c r="T7486" s="23">
        <f t="shared" si="700"/>
        <v>10</v>
      </c>
      <c r="U7486" t="str">
        <f t="shared" si="701"/>
        <v>Oct-2023</v>
      </c>
    </row>
    <row r="7487" spans="1:21" x14ac:dyDescent="0.3">
      <c r="A7487" t="s">
        <v>9498</v>
      </c>
      <c r="B7487" s="22">
        <v>45611</v>
      </c>
      <c r="C7487" s="22">
        <v>45612</v>
      </c>
      <c r="D7487" s="23" t="s">
        <v>61</v>
      </c>
      <c r="E7487" s="23" t="s">
        <v>1186</v>
      </c>
      <c r="F7487" s="23" t="s">
        <v>71</v>
      </c>
      <c r="G7487" s="23" t="s">
        <v>81</v>
      </c>
      <c r="H7487" s="23" t="s">
        <v>284</v>
      </c>
      <c r="I7487" s="23" t="s">
        <v>55</v>
      </c>
      <c r="J7487" s="23" t="s">
        <v>173</v>
      </c>
      <c r="K7487" s="23" t="s">
        <v>203</v>
      </c>
      <c r="L7487" s="24">
        <v>115882.3</v>
      </c>
      <c r="M7487">
        <v>10</v>
      </c>
      <c r="N7487" s="25">
        <v>0.05</v>
      </c>
      <c r="O7487" s="24">
        <v>38793.35</v>
      </c>
      <c r="P7487" s="26">
        <f t="shared" si="696"/>
        <v>0.33476510217695021</v>
      </c>
      <c r="Q7487" t="str">
        <f t="shared" si="697"/>
        <v>High</v>
      </c>
      <c r="R7487" t="str">
        <f t="shared" si="698"/>
        <v>Low</v>
      </c>
      <c r="S7487" s="23">
        <f t="shared" si="699"/>
        <v>2024</v>
      </c>
      <c r="T7487" s="23">
        <f t="shared" si="700"/>
        <v>11</v>
      </c>
      <c r="U7487" t="str">
        <f t="shared" si="701"/>
        <v>Nov-2024</v>
      </c>
    </row>
    <row r="7488" spans="1:21" x14ac:dyDescent="0.3">
      <c r="A7488" t="s">
        <v>9499</v>
      </c>
      <c r="B7488" s="22">
        <v>45515</v>
      </c>
      <c r="C7488" s="22">
        <v>45516</v>
      </c>
      <c r="D7488" s="23" t="s">
        <v>61</v>
      </c>
      <c r="E7488" s="23" t="s">
        <v>2227</v>
      </c>
      <c r="F7488" s="23" t="s">
        <v>80</v>
      </c>
      <c r="G7488" s="23" t="s">
        <v>81</v>
      </c>
      <c r="H7488" s="23" t="s">
        <v>82</v>
      </c>
      <c r="I7488" s="23" t="s">
        <v>118</v>
      </c>
      <c r="J7488" s="23" t="s">
        <v>119</v>
      </c>
      <c r="K7488" s="23" t="s">
        <v>120</v>
      </c>
      <c r="L7488" s="24">
        <v>36654.589999999997</v>
      </c>
      <c r="M7488">
        <v>7</v>
      </c>
      <c r="N7488" s="25">
        <v>0.25</v>
      </c>
      <c r="O7488" s="24">
        <v>6600.99</v>
      </c>
      <c r="P7488" s="26">
        <f t="shared" si="696"/>
        <v>0.1800863138831999</v>
      </c>
      <c r="Q7488" t="str">
        <f t="shared" si="697"/>
        <v>Low</v>
      </c>
      <c r="R7488" t="str">
        <f t="shared" si="698"/>
        <v>High</v>
      </c>
      <c r="S7488" s="23">
        <f t="shared" si="699"/>
        <v>2024</v>
      </c>
      <c r="T7488" s="23">
        <f t="shared" si="700"/>
        <v>8</v>
      </c>
      <c r="U7488" t="str">
        <f t="shared" si="701"/>
        <v>Aug-2024</v>
      </c>
    </row>
    <row r="7489" spans="1:21" x14ac:dyDescent="0.3">
      <c r="A7489" t="s">
        <v>9500</v>
      </c>
      <c r="B7489" s="22">
        <v>44759</v>
      </c>
      <c r="C7489" s="22">
        <v>44765</v>
      </c>
      <c r="D7489" s="23" t="s">
        <v>61</v>
      </c>
      <c r="E7489" s="23" t="s">
        <v>2133</v>
      </c>
      <c r="F7489" s="23" t="s">
        <v>80</v>
      </c>
      <c r="G7489" s="23" t="s">
        <v>53</v>
      </c>
      <c r="H7489" s="23" t="s">
        <v>90</v>
      </c>
      <c r="I7489" s="23" t="s">
        <v>83</v>
      </c>
      <c r="J7489" s="23" t="s">
        <v>84</v>
      </c>
      <c r="K7489" s="23" t="s">
        <v>125</v>
      </c>
      <c r="L7489" s="24">
        <v>39167.160000000003</v>
      </c>
      <c r="M7489">
        <v>6</v>
      </c>
      <c r="N7489" s="25">
        <v>0.25</v>
      </c>
      <c r="O7489" s="24">
        <v>7769.95</v>
      </c>
      <c r="P7489" s="26">
        <f t="shared" si="696"/>
        <v>0.19837920339386361</v>
      </c>
      <c r="Q7489" t="str">
        <f t="shared" si="697"/>
        <v>Low</v>
      </c>
      <c r="R7489" t="str">
        <f t="shared" si="698"/>
        <v>High</v>
      </c>
      <c r="S7489" s="23">
        <f t="shared" si="699"/>
        <v>2022</v>
      </c>
      <c r="T7489" s="23">
        <f t="shared" si="700"/>
        <v>7</v>
      </c>
      <c r="U7489" t="str">
        <f t="shared" si="701"/>
        <v>Jul-2022</v>
      </c>
    </row>
    <row r="7490" spans="1:21" x14ac:dyDescent="0.3">
      <c r="A7490" t="s">
        <v>9501</v>
      </c>
      <c r="B7490" s="22">
        <v>45080</v>
      </c>
      <c r="C7490" s="22">
        <v>45086</v>
      </c>
      <c r="D7490" s="23" t="s">
        <v>50</v>
      </c>
      <c r="E7490" s="23" t="s">
        <v>155</v>
      </c>
      <c r="F7490" s="23" t="s">
        <v>80</v>
      </c>
      <c r="G7490" s="23" t="s">
        <v>72</v>
      </c>
      <c r="H7490" s="23" t="s">
        <v>346</v>
      </c>
      <c r="I7490" s="23" t="s">
        <v>55</v>
      </c>
      <c r="J7490" s="23" t="s">
        <v>141</v>
      </c>
      <c r="K7490" s="23" t="s">
        <v>241</v>
      </c>
      <c r="L7490" s="24">
        <v>57800.85</v>
      </c>
      <c r="M7490">
        <v>5</v>
      </c>
      <c r="N7490" s="25">
        <v>0.1</v>
      </c>
      <c r="O7490" s="24">
        <v>13528.48</v>
      </c>
      <c r="P7490" s="26">
        <f t="shared" si="696"/>
        <v>0.23405330544447012</v>
      </c>
      <c r="Q7490" t="str">
        <f t="shared" si="697"/>
        <v>Medium</v>
      </c>
      <c r="R7490" t="str">
        <f t="shared" si="698"/>
        <v>Low</v>
      </c>
      <c r="S7490" s="23">
        <f t="shared" si="699"/>
        <v>2023</v>
      </c>
      <c r="T7490" s="23">
        <f t="shared" si="700"/>
        <v>6</v>
      </c>
      <c r="U7490" t="str">
        <f t="shared" si="701"/>
        <v>Jun-2023</v>
      </c>
    </row>
    <row r="7491" spans="1:21" x14ac:dyDescent="0.3">
      <c r="A7491" t="s">
        <v>9502</v>
      </c>
      <c r="B7491" s="22">
        <v>45898</v>
      </c>
      <c r="C7491" s="22">
        <v>45904</v>
      </c>
      <c r="D7491" s="23" t="s">
        <v>50</v>
      </c>
      <c r="E7491" s="23" t="s">
        <v>2458</v>
      </c>
      <c r="F7491" s="23" t="s">
        <v>52</v>
      </c>
      <c r="G7491" s="23" t="s">
        <v>179</v>
      </c>
      <c r="H7491" s="23" t="s">
        <v>180</v>
      </c>
      <c r="I7491" s="23" t="s">
        <v>118</v>
      </c>
      <c r="J7491" s="23" t="s">
        <v>303</v>
      </c>
      <c r="K7491" s="23" t="s">
        <v>491</v>
      </c>
      <c r="L7491" s="24">
        <v>43683.839999999997</v>
      </c>
      <c r="M7491">
        <v>8</v>
      </c>
      <c r="N7491" s="25">
        <v>0.25</v>
      </c>
      <c r="O7491" s="24">
        <v>8558.7099999999991</v>
      </c>
      <c r="P7491" s="26">
        <f t="shared" si="696"/>
        <v>0.19592393892112048</v>
      </c>
      <c r="Q7491" t="str">
        <f t="shared" si="697"/>
        <v>Low</v>
      </c>
      <c r="R7491" t="str">
        <f t="shared" si="698"/>
        <v>High</v>
      </c>
      <c r="S7491" s="23">
        <f t="shared" si="699"/>
        <v>2025</v>
      </c>
      <c r="T7491" s="23">
        <f t="shared" si="700"/>
        <v>8</v>
      </c>
      <c r="U7491" t="str">
        <f t="shared" si="701"/>
        <v>Aug-2025</v>
      </c>
    </row>
    <row r="7492" spans="1:21" x14ac:dyDescent="0.3">
      <c r="A7492" t="s">
        <v>9503</v>
      </c>
      <c r="B7492" s="22">
        <v>44651</v>
      </c>
      <c r="C7492" s="22">
        <v>44658</v>
      </c>
      <c r="D7492" s="23" t="s">
        <v>102</v>
      </c>
      <c r="E7492" s="23" t="s">
        <v>800</v>
      </c>
      <c r="F7492" s="23" t="s">
        <v>52</v>
      </c>
      <c r="G7492" s="23" t="s">
        <v>63</v>
      </c>
      <c r="H7492" s="23" t="s">
        <v>202</v>
      </c>
      <c r="I7492" s="23" t="s">
        <v>55</v>
      </c>
      <c r="J7492" s="23" t="s">
        <v>65</v>
      </c>
      <c r="K7492" s="23" t="s">
        <v>130</v>
      </c>
      <c r="L7492" s="24">
        <v>2649.91</v>
      </c>
      <c r="M7492">
        <v>1</v>
      </c>
      <c r="N7492" s="25">
        <v>0</v>
      </c>
      <c r="O7492" s="24">
        <v>630.4</v>
      </c>
      <c r="P7492" s="26">
        <f t="shared" ref="P7492:P7555" si="702">IFERROR(O7492/L7492,0)</f>
        <v>0.23789487190130987</v>
      </c>
      <c r="Q7492" t="str">
        <f t="shared" ref="Q7492:Q7555" si="703">IF(P7492&gt;=0.3,"High",IF(P7492&gt;=0.2,"Medium","Low"))</f>
        <v>Medium</v>
      </c>
      <c r="R7492" t="str">
        <f t="shared" ref="R7492:R7555" si="704">IF(N7492=0,"None",IF(N7492&lt;=0.1,"Low",IF(N7492&lt;=0.2,"Medium","High")))</f>
        <v>None</v>
      </c>
      <c r="S7492" s="23">
        <f t="shared" ref="S7492:S7555" si="705">YEAR(B7492)</f>
        <v>2022</v>
      </c>
      <c r="T7492" s="23">
        <f t="shared" ref="T7492:T7555" si="706">MONTH(B7492)</f>
        <v>3</v>
      </c>
      <c r="U7492" t="str">
        <f t="shared" ref="U7492:U7555" si="707">TEXT(B7492,"mmm-yyyy")</f>
        <v>Mar-2022</v>
      </c>
    </row>
    <row r="7493" spans="1:21" x14ac:dyDescent="0.3">
      <c r="A7493" t="s">
        <v>9504</v>
      </c>
      <c r="B7493" s="22">
        <v>45185</v>
      </c>
      <c r="C7493" s="22">
        <v>45187</v>
      </c>
      <c r="D7493" s="23" t="s">
        <v>61</v>
      </c>
      <c r="E7493" s="23" t="s">
        <v>109</v>
      </c>
      <c r="F7493" s="23" t="s">
        <v>71</v>
      </c>
      <c r="G7493" s="23" t="s">
        <v>63</v>
      </c>
      <c r="H7493" s="23" t="s">
        <v>213</v>
      </c>
      <c r="I7493" s="23" t="s">
        <v>55</v>
      </c>
      <c r="J7493" s="23" t="s">
        <v>56</v>
      </c>
      <c r="K7493" s="23" t="s">
        <v>57</v>
      </c>
      <c r="L7493" s="24">
        <v>91941.85</v>
      </c>
      <c r="M7493">
        <v>7</v>
      </c>
      <c r="N7493" s="25">
        <v>0.1</v>
      </c>
      <c r="O7493" s="24">
        <v>27469.200000000001</v>
      </c>
      <c r="P7493" s="26">
        <f t="shared" si="702"/>
        <v>0.29876710116231076</v>
      </c>
      <c r="Q7493" t="str">
        <f t="shared" si="703"/>
        <v>Medium</v>
      </c>
      <c r="R7493" t="str">
        <f t="shared" si="704"/>
        <v>Low</v>
      </c>
      <c r="S7493" s="23">
        <f t="shared" si="705"/>
        <v>2023</v>
      </c>
      <c r="T7493" s="23">
        <f t="shared" si="706"/>
        <v>9</v>
      </c>
      <c r="U7493" t="str">
        <f t="shared" si="707"/>
        <v>Sep-2023</v>
      </c>
    </row>
    <row r="7494" spans="1:21" x14ac:dyDescent="0.3">
      <c r="A7494" t="s">
        <v>9505</v>
      </c>
      <c r="B7494" s="22">
        <v>44804</v>
      </c>
      <c r="C7494" s="22">
        <v>44805</v>
      </c>
      <c r="D7494" s="23" t="s">
        <v>61</v>
      </c>
      <c r="E7494" s="23" t="s">
        <v>1049</v>
      </c>
      <c r="F7494" s="23" t="s">
        <v>71</v>
      </c>
      <c r="G7494" s="23" t="s">
        <v>53</v>
      </c>
      <c r="H7494" s="23" t="s">
        <v>90</v>
      </c>
      <c r="I7494" s="23" t="s">
        <v>55</v>
      </c>
      <c r="J7494" s="23" t="s">
        <v>56</v>
      </c>
      <c r="K7494" s="23" t="s">
        <v>151</v>
      </c>
      <c r="L7494" s="24">
        <v>9937</v>
      </c>
      <c r="M7494">
        <v>1</v>
      </c>
      <c r="N7494" s="25">
        <v>0.05</v>
      </c>
      <c r="O7494" s="24">
        <v>2636.69</v>
      </c>
      <c r="P7494" s="26">
        <f t="shared" si="702"/>
        <v>0.26534064607024255</v>
      </c>
      <c r="Q7494" t="str">
        <f t="shared" si="703"/>
        <v>Medium</v>
      </c>
      <c r="R7494" t="str">
        <f t="shared" si="704"/>
        <v>Low</v>
      </c>
      <c r="S7494" s="23">
        <f t="shared" si="705"/>
        <v>2022</v>
      </c>
      <c r="T7494" s="23">
        <f t="shared" si="706"/>
        <v>8</v>
      </c>
      <c r="U7494" t="str">
        <f t="shared" si="707"/>
        <v>Aug-2022</v>
      </c>
    </row>
    <row r="7495" spans="1:21" x14ac:dyDescent="0.3">
      <c r="A7495" t="s">
        <v>9506</v>
      </c>
      <c r="B7495" s="22">
        <v>45677</v>
      </c>
      <c r="C7495" s="22">
        <v>45679</v>
      </c>
      <c r="D7495" s="23" t="s">
        <v>50</v>
      </c>
      <c r="E7495" s="23" t="s">
        <v>510</v>
      </c>
      <c r="F7495" s="23" t="s">
        <v>80</v>
      </c>
      <c r="G7495" s="23" t="s">
        <v>72</v>
      </c>
      <c r="H7495" s="23" t="s">
        <v>104</v>
      </c>
      <c r="I7495" s="23" t="s">
        <v>83</v>
      </c>
      <c r="J7495" s="23" t="s">
        <v>84</v>
      </c>
      <c r="K7495" s="23" t="s">
        <v>125</v>
      </c>
      <c r="L7495" s="24">
        <v>27288</v>
      </c>
      <c r="M7495">
        <v>10</v>
      </c>
      <c r="N7495" s="25">
        <v>0.05</v>
      </c>
      <c r="O7495" s="24">
        <v>10012.75</v>
      </c>
      <c r="P7495" s="26">
        <f t="shared" si="702"/>
        <v>0.36692868660216943</v>
      </c>
      <c r="Q7495" t="str">
        <f t="shared" si="703"/>
        <v>High</v>
      </c>
      <c r="R7495" t="str">
        <f t="shared" si="704"/>
        <v>Low</v>
      </c>
      <c r="S7495" s="23">
        <f t="shared" si="705"/>
        <v>2025</v>
      </c>
      <c r="T7495" s="23">
        <f t="shared" si="706"/>
        <v>1</v>
      </c>
      <c r="U7495" t="str">
        <f t="shared" si="707"/>
        <v>Jan-2025</v>
      </c>
    </row>
    <row r="7496" spans="1:21" x14ac:dyDescent="0.3">
      <c r="A7496" t="s">
        <v>9507</v>
      </c>
      <c r="B7496" s="22">
        <v>44676</v>
      </c>
      <c r="C7496" s="22">
        <v>44678</v>
      </c>
      <c r="D7496" s="23" t="s">
        <v>61</v>
      </c>
      <c r="E7496" s="23" t="s">
        <v>585</v>
      </c>
      <c r="F7496" s="23" t="s">
        <v>80</v>
      </c>
      <c r="G7496" s="23" t="s">
        <v>81</v>
      </c>
      <c r="H7496" s="23" t="s">
        <v>186</v>
      </c>
      <c r="I7496" s="23" t="s">
        <v>83</v>
      </c>
      <c r="J7496" s="23" t="s">
        <v>449</v>
      </c>
      <c r="K7496" s="23" t="s">
        <v>775</v>
      </c>
      <c r="L7496" s="24">
        <v>15746.78</v>
      </c>
      <c r="M7496">
        <v>2</v>
      </c>
      <c r="N7496" s="25">
        <v>0.15</v>
      </c>
      <c r="O7496" s="24">
        <v>3515.35</v>
      </c>
      <c r="P7496" s="26">
        <f t="shared" si="702"/>
        <v>0.22324246607877926</v>
      </c>
      <c r="Q7496" t="str">
        <f t="shared" si="703"/>
        <v>Medium</v>
      </c>
      <c r="R7496" t="str">
        <f t="shared" si="704"/>
        <v>Medium</v>
      </c>
      <c r="S7496" s="23">
        <f t="shared" si="705"/>
        <v>2022</v>
      </c>
      <c r="T7496" s="23">
        <f t="shared" si="706"/>
        <v>4</v>
      </c>
      <c r="U7496" t="str">
        <f t="shared" si="707"/>
        <v>Apr-2022</v>
      </c>
    </row>
    <row r="7497" spans="1:21" x14ac:dyDescent="0.3">
      <c r="A7497" t="s">
        <v>9508</v>
      </c>
      <c r="B7497" s="22">
        <v>46018</v>
      </c>
      <c r="C7497" s="22">
        <v>46025</v>
      </c>
      <c r="D7497" s="23" t="s">
        <v>78</v>
      </c>
      <c r="E7497" s="23" t="s">
        <v>914</v>
      </c>
      <c r="F7497" s="23" t="s">
        <v>71</v>
      </c>
      <c r="G7497" s="23" t="s">
        <v>81</v>
      </c>
      <c r="H7497" s="23" t="s">
        <v>284</v>
      </c>
      <c r="I7497" s="23" t="s">
        <v>55</v>
      </c>
      <c r="J7497" s="23" t="s">
        <v>141</v>
      </c>
      <c r="K7497" s="23" t="s">
        <v>978</v>
      </c>
      <c r="L7497" s="24">
        <v>41474.76</v>
      </c>
      <c r="M7497">
        <v>6</v>
      </c>
      <c r="N7497" s="25">
        <v>0.25</v>
      </c>
      <c r="O7497" s="24">
        <v>9139.84</v>
      </c>
      <c r="P7497" s="26">
        <f t="shared" si="702"/>
        <v>0.22037113656594998</v>
      </c>
      <c r="Q7497" t="str">
        <f t="shared" si="703"/>
        <v>Medium</v>
      </c>
      <c r="R7497" t="str">
        <f t="shared" si="704"/>
        <v>High</v>
      </c>
      <c r="S7497" s="23">
        <f t="shared" si="705"/>
        <v>2025</v>
      </c>
      <c r="T7497" s="23">
        <f t="shared" si="706"/>
        <v>12</v>
      </c>
      <c r="U7497" t="str">
        <f t="shared" si="707"/>
        <v>Dec-2025</v>
      </c>
    </row>
    <row r="7498" spans="1:21" x14ac:dyDescent="0.3">
      <c r="A7498" t="s">
        <v>9509</v>
      </c>
      <c r="B7498" s="22">
        <v>45828</v>
      </c>
      <c r="C7498" s="22">
        <v>45833</v>
      </c>
      <c r="D7498" s="23" t="s">
        <v>50</v>
      </c>
      <c r="E7498" s="23" t="s">
        <v>2065</v>
      </c>
      <c r="F7498" s="23" t="s">
        <v>80</v>
      </c>
      <c r="G7498" s="23" t="s">
        <v>53</v>
      </c>
      <c r="H7498" s="23" t="s">
        <v>54</v>
      </c>
      <c r="I7498" s="23" t="s">
        <v>96</v>
      </c>
      <c r="J7498" s="23" t="s">
        <v>135</v>
      </c>
      <c r="K7498" s="23" t="s">
        <v>395</v>
      </c>
      <c r="L7498" s="24">
        <v>53757.760000000002</v>
      </c>
      <c r="M7498">
        <v>8</v>
      </c>
      <c r="N7498" s="25">
        <v>0.1</v>
      </c>
      <c r="O7498" s="24">
        <v>17363.5</v>
      </c>
      <c r="P7498" s="26">
        <f t="shared" si="702"/>
        <v>0.32299522896787364</v>
      </c>
      <c r="Q7498" t="str">
        <f t="shared" si="703"/>
        <v>High</v>
      </c>
      <c r="R7498" t="str">
        <f t="shared" si="704"/>
        <v>Low</v>
      </c>
      <c r="S7498" s="23">
        <f t="shared" si="705"/>
        <v>2025</v>
      </c>
      <c r="T7498" s="23">
        <f t="shared" si="706"/>
        <v>6</v>
      </c>
      <c r="U7498" t="str">
        <f t="shared" si="707"/>
        <v>Jun-2025</v>
      </c>
    </row>
    <row r="7499" spans="1:21" x14ac:dyDescent="0.3">
      <c r="A7499" t="s">
        <v>9510</v>
      </c>
      <c r="B7499" s="22">
        <v>45484</v>
      </c>
      <c r="C7499" s="22">
        <v>45487</v>
      </c>
      <c r="D7499" s="23" t="s">
        <v>61</v>
      </c>
      <c r="E7499" s="23" t="s">
        <v>2853</v>
      </c>
      <c r="F7499" s="23" t="s">
        <v>71</v>
      </c>
      <c r="G7499" s="23" t="s">
        <v>81</v>
      </c>
      <c r="H7499" s="23" t="s">
        <v>284</v>
      </c>
      <c r="I7499" s="23" t="s">
        <v>118</v>
      </c>
      <c r="J7499" s="23" t="s">
        <v>191</v>
      </c>
      <c r="K7499" s="23" t="s">
        <v>290</v>
      </c>
      <c r="L7499" s="24">
        <v>31901.88</v>
      </c>
      <c r="M7499">
        <v>3</v>
      </c>
      <c r="N7499" s="25">
        <v>0</v>
      </c>
      <c r="O7499" s="24">
        <v>11235.23</v>
      </c>
      <c r="P7499" s="26">
        <f t="shared" si="702"/>
        <v>0.35218081191453293</v>
      </c>
      <c r="Q7499" t="str">
        <f t="shared" si="703"/>
        <v>High</v>
      </c>
      <c r="R7499" t="str">
        <f t="shared" si="704"/>
        <v>None</v>
      </c>
      <c r="S7499" s="23">
        <f t="shared" si="705"/>
        <v>2024</v>
      </c>
      <c r="T7499" s="23">
        <f t="shared" si="706"/>
        <v>7</v>
      </c>
      <c r="U7499" t="str">
        <f t="shared" si="707"/>
        <v>Jul-2024</v>
      </c>
    </row>
    <row r="7500" spans="1:21" x14ac:dyDescent="0.3">
      <c r="A7500" t="s">
        <v>9511</v>
      </c>
      <c r="B7500" s="22">
        <v>45721</v>
      </c>
      <c r="C7500" s="22">
        <v>45725</v>
      </c>
      <c r="D7500" s="23" t="s">
        <v>78</v>
      </c>
      <c r="E7500" s="23" t="s">
        <v>94</v>
      </c>
      <c r="F7500" s="23" t="s">
        <v>52</v>
      </c>
      <c r="G7500" s="23" t="s">
        <v>81</v>
      </c>
      <c r="H7500" s="23" t="s">
        <v>95</v>
      </c>
      <c r="I7500" s="23" t="s">
        <v>118</v>
      </c>
      <c r="J7500" s="23" t="s">
        <v>303</v>
      </c>
      <c r="K7500" s="23" t="s">
        <v>304</v>
      </c>
      <c r="L7500" s="24">
        <v>11302.28</v>
      </c>
      <c r="M7500">
        <v>2</v>
      </c>
      <c r="N7500" s="25">
        <v>0.15</v>
      </c>
      <c r="O7500" s="24">
        <v>3128.74</v>
      </c>
      <c r="P7500" s="26">
        <f t="shared" si="702"/>
        <v>0.27682379130582496</v>
      </c>
      <c r="Q7500" t="str">
        <f t="shared" si="703"/>
        <v>Medium</v>
      </c>
      <c r="R7500" t="str">
        <f t="shared" si="704"/>
        <v>Medium</v>
      </c>
      <c r="S7500" s="23">
        <f t="shared" si="705"/>
        <v>2025</v>
      </c>
      <c r="T7500" s="23">
        <f t="shared" si="706"/>
        <v>3</v>
      </c>
      <c r="U7500" t="str">
        <f t="shared" si="707"/>
        <v>Mar-2025</v>
      </c>
    </row>
    <row r="7501" spans="1:21" x14ac:dyDescent="0.3">
      <c r="A7501" t="s">
        <v>9512</v>
      </c>
      <c r="B7501" s="22">
        <v>45526</v>
      </c>
      <c r="C7501" s="22">
        <v>45531</v>
      </c>
      <c r="D7501" s="23" t="s">
        <v>102</v>
      </c>
      <c r="E7501" s="23" t="s">
        <v>1284</v>
      </c>
      <c r="F7501" s="23" t="s">
        <v>52</v>
      </c>
      <c r="G7501" s="23" t="s">
        <v>179</v>
      </c>
      <c r="H7501" s="23" t="s">
        <v>180</v>
      </c>
      <c r="I7501" s="23" t="s">
        <v>83</v>
      </c>
      <c r="J7501" s="23" t="s">
        <v>156</v>
      </c>
      <c r="K7501" s="23" t="s">
        <v>285</v>
      </c>
      <c r="L7501" s="24">
        <v>8916.32</v>
      </c>
      <c r="M7501">
        <v>2</v>
      </c>
      <c r="N7501" s="25">
        <v>0.1</v>
      </c>
      <c r="O7501" s="24">
        <v>3098.25</v>
      </c>
      <c r="P7501" s="26">
        <f t="shared" si="702"/>
        <v>0.34748079925350372</v>
      </c>
      <c r="Q7501" t="str">
        <f t="shared" si="703"/>
        <v>High</v>
      </c>
      <c r="R7501" t="str">
        <f t="shared" si="704"/>
        <v>Low</v>
      </c>
      <c r="S7501" s="23">
        <f t="shared" si="705"/>
        <v>2024</v>
      </c>
      <c r="T7501" s="23">
        <f t="shared" si="706"/>
        <v>8</v>
      </c>
      <c r="U7501" t="str">
        <f t="shared" si="707"/>
        <v>Aug-2024</v>
      </c>
    </row>
    <row r="7502" spans="1:21" x14ac:dyDescent="0.3">
      <c r="A7502" t="s">
        <v>9513</v>
      </c>
      <c r="B7502" s="22">
        <v>44913</v>
      </c>
      <c r="C7502" s="22">
        <v>44916</v>
      </c>
      <c r="D7502" s="23" t="s">
        <v>78</v>
      </c>
      <c r="E7502" s="23" t="s">
        <v>1134</v>
      </c>
      <c r="F7502" s="23" t="s">
        <v>52</v>
      </c>
      <c r="G7502" s="23" t="s">
        <v>72</v>
      </c>
      <c r="H7502" s="23" t="s">
        <v>73</v>
      </c>
      <c r="I7502" s="23" t="s">
        <v>55</v>
      </c>
      <c r="J7502" s="23" t="s">
        <v>65</v>
      </c>
      <c r="K7502" s="23" t="s">
        <v>130</v>
      </c>
      <c r="L7502" s="24">
        <v>147891.4</v>
      </c>
      <c r="M7502">
        <v>10</v>
      </c>
      <c r="N7502" s="25">
        <v>0.2</v>
      </c>
      <c r="O7502" s="24">
        <v>28418.99</v>
      </c>
      <c r="P7502" s="26">
        <f t="shared" si="702"/>
        <v>0.19216120748062432</v>
      </c>
      <c r="Q7502" t="str">
        <f t="shared" si="703"/>
        <v>Low</v>
      </c>
      <c r="R7502" t="str">
        <f t="shared" si="704"/>
        <v>Medium</v>
      </c>
      <c r="S7502" s="23">
        <f t="shared" si="705"/>
        <v>2022</v>
      </c>
      <c r="T7502" s="23">
        <f t="shared" si="706"/>
        <v>12</v>
      </c>
      <c r="U7502" t="str">
        <f t="shared" si="707"/>
        <v>Dec-2022</v>
      </c>
    </row>
    <row r="7503" spans="1:21" x14ac:dyDescent="0.3">
      <c r="A7503" t="s">
        <v>9514</v>
      </c>
      <c r="B7503" s="22">
        <v>44657</v>
      </c>
      <c r="C7503" s="22">
        <v>44662</v>
      </c>
      <c r="D7503" s="23" t="s">
        <v>78</v>
      </c>
      <c r="E7503" s="23" t="s">
        <v>990</v>
      </c>
      <c r="F7503" s="23" t="s">
        <v>52</v>
      </c>
      <c r="G7503" s="23" t="s">
        <v>63</v>
      </c>
      <c r="H7503" s="23" t="s">
        <v>172</v>
      </c>
      <c r="I7503" s="23" t="s">
        <v>96</v>
      </c>
      <c r="J7503" s="23" t="s">
        <v>97</v>
      </c>
      <c r="K7503" s="23" t="s">
        <v>98</v>
      </c>
      <c r="L7503" s="24">
        <v>14919.36</v>
      </c>
      <c r="M7503">
        <v>3</v>
      </c>
      <c r="N7503" s="25">
        <v>0.1</v>
      </c>
      <c r="O7503" s="24">
        <v>4647.03</v>
      </c>
      <c r="P7503" s="26">
        <f t="shared" si="702"/>
        <v>0.31147649765137375</v>
      </c>
      <c r="Q7503" t="str">
        <f t="shared" si="703"/>
        <v>High</v>
      </c>
      <c r="R7503" t="str">
        <f t="shared" si="704"/>
        <v>Low</v>
      </c>
      <c r="S7503" s="23">
        <f t="shared" si="705"/>
        <v>2022</v>
      </c>
      <c r="T7503" s="23">
        <f t="shared" si="706"/>
        <v>4</v>
      </c>
      <c r="U7503" t="str">
        <f t="shared" si="707"/>
        <v>Apr-2022</v>
      </c>
    </row>
    <row r="7504" spans="1:21" x14ac:dyDescent="0.3">
      <c r="A7504" t="s">
        <v>9515</v>
      </c>
      <c r="B7504" s="22">
        <v>45414</v>
      </c>
      <c r="C7504" s="22">
        <v>45416</v>
      </c>
      <c r="D7504" s="23" t="s">
        <v>78</v>
      </c>
      <c r="E7504" s="23" t="s">
        <v>1091</v>
      </c>
      <c r="F7504" s="23" t="s">
        <v>80</v>
      </c>
      <c r="G7504" s="23" t="s">
        <v>179</v>
      </c>
      <c r="H7504" s="23" t="s">
        <v>180</v>
      </c>
      <c r="I7504" s="23" t="s">
        <v>118</v>
      </c>
      <c r="J7504" s="23" t="s">
        <v>230</v>
      </c>
      <c r="K7504" s="23" t="s">
        <v>351</v>
      </c>
      <c r="L7504" s="24">
        <v>9532.9</v>
      </c>
      <c r="M7504">
        <v>1</v>
      </c>
      <c r="N7504" s="25">
        <v>0.25</v>
      </c>
      <c r="O7504" s="24">
        <v>2062.86</v>
      </c>
      <c r="P7504" s="26">
        <f t="shared" si="702"/>
        <v>0.21639375216355991</v>
      </c>
      <c r="Q7504" t="str">
        <f t="shared" si="703"/>
        <v>Medium</v>
      </c>
      <c r="R7504" t="str">
        <f t="shared" si="704"/>
        <v>High</v>
      </c>
      <c r="S7504" s="23">
        <f t="shared" si="705"/>
        <v>2024</v>
      </c>
      <c r="T7504" s="23">
        <f t="shared" si="706"/>
        <v>5</v>
      </c>
      <c r="U7504" t="str">
        <f t="shared" si="707"/>
        <v>May-2024</v>
      </c>
    </row>
    <row r="7505" spans="1:21" x14ac:dyDescent="0.3">
      <c r="A7505" t="s">
        <v>9516</v>
      </c>
      <c r="B7505" s="22">
        <v>45100</v>
      </c>
      <c r="C7505" s="22">
        <v>45104</v>
      </c>
      <c r="D7505" s="23" t="s">
        <v>102</v>
      </c>
      <c r="E7505" s="23" t="s">
        <v>2392</v>
      </c>
      <c r="F7505" s="23" t="s">
        <v>80</v>
      </c>
      <c r="G7505" s="23" t="s">
        <v>63</v>
      </c>
      <c r="H7505" s="23" t="s">
        <v>172</v>
      </c>
      <c r="I7505" s="23" t="s">
        <v>118</v>
      </c>
      <c r="J7505" s="23" t="s">
        <v>303</v>
      </c>
      <c r="K7505" s="23" t="s">
        <v>304</v>
      </c>
      <c r="L7505" s="24">
        <v>36422.5</v>
      </c>
      <c r="M7505">
        <v>5</v>
      </c>
      <c r="N7505" s="25">
        <v>0.25</v>
      </c>
      <c r="O7505" s="24">
        <v>5504.54</v>
      </c>
      <c r="P7505" s="26">
        <f t="shared" si="702"/>
        <v>0.15113020797583912</v>
      </c>
      <c r="Q7505" t="str">
        <f t="shared" si="703"/>
        <v>Low</v>
      </c>
      <c r="R7505" t="str">
        <f t="shared" si="704"/>
        <v>High</v>
      </c>
      <c r="S7505" s="23">
        <f t="shared" si="705"/>
        <v>2023</v>
      </c>
      <c r="T7505" s="23">
        <f t="shared" si="706"/>
        <v>6</v>
      </c>
      <c r="U7505" t="str">
        <f t="shared" si="707"/>
        <v>Jun-2023</v>
      </c>
    </row>
    <row r="7506" spans="1:21" x14ac:dyDescent="0.3">
      <c r="A7506" t="s">
        <v>9517</v>
      </c>
      <c r="B7506" s="22">
        <v>44747</v>
      </c>
      <c r="C7506" s="22">
        <v>44748</v>
      </c>
      <c r="D7506" s="23" t="s">
        <v>78</v>
      </c>
      <c r="E7506" s="23" t="s">
        <v>256</v>
      </c>
      <c r="F7506" s="23" t="s">
        <v>52</v>
      </c>
      <c r="G7506" s="23" t="s">
        <v>179</v>
      </c>
      <c r="H7506" s="23" t="s">
        <v>180</v>
      </c>
      <c r="I7506" s="23" t="s">
        <v>83</v>
      </c>
      <c r="J7506" s="23" t="s">
        <v>84</v>
      </c>
      <c r="K7506" s="23" t="s">
        <v>85</v>
      </c>
      <c r="L7506" s="24">
        <v>55739.95</v>
      </c>
      <c r="M7506">
        <v>7</v>
      </c>
      <c r="N7506" s="25">
        <v>0.15</v>
      </c>
      <c r="O7506" s="24">
        <v>10957.57</v>
      </c>
      <c r="P7506" s="26">
        <f t="shared" si="702"/>
        <v>0.19658377877985181</v>
      </c>
      <c r="Q7506" t="str">
        <f t="shared" si="703"/>
        <v>Low</v>
      </c>
      <c r="R7506" t="str">
        <f t="shared" si="704"/>
        <v>Medium</v>
      </c>
      <c r="S7506" s="23">
        <f t="shared" si="705"/>
        <v>2022</v>
      </c>
      <c r="T7506" s="23">
        <f t="shared" si="706"/>
        <v>7</v>
      </c>
      <c r="U7506" t="str">
        <f t="shared" si="707"/>
        <v>Jul-2022</v>
      </c>
    </row>
    <row r="7507" spans="1:21" x14ac:dyDescent="0.3">
      <c r="A7507" t="s">
        <v>9518</v>
      </c>
      <c r="B7507" s="22">
        <v>45137</v>
      </c>
      <c r="C7507" s="22">
        <v>45140</v>
      </c>
      <c r="D7507" s="23" t="s">
        <v>78</v>
      </c>
      <c r="E7507" s="23" t="s">
        <v>1403</v>
      </c>
      <c r="F7507" s="23" t="s">
        <v>80</v>
      </c>
      <c r="G7507" s="23" t="s">
        <v>63</v>
      </c>
      <c r="H7507" s="23" t="s">
        <v>213</v>
      </c>
      <c r="I7507" s="23" t="s">
        <v>96</v>
      </c>
      <c r="J7507" s="23" t="s">
        <v>97</v>
      </c>
      <c r="K7507" s="23" t="s">
        <v>416</v>
      </c>
      <c r="L7507" s="24">
        <v>9294.76</v>
      </c>
      <c r="M7507">
        <v>1</v>
      </c>
      <c r="N7507" s="25">
        <v>0.1</v>
      </c>
      <c r="O7507" s="24">
        <v>1556.99</v>
      </c>
      <c r="P7507" s="26">
        <f t="shared" si="702"/>
        <v>0.16751266304885765</v>
      </c>
      <c r="Q7507" t="str">
        <f t="shared" si="703"/>
        <v>Low</v>
      </c>
      <c r="R7507" t="str">
        <f t="shared" si="704"/>
        <v>Low</v>
      </c>
      <c r="S7507" s="23">
        <f t="shared" si="705"/>
        <v>2023</v>
      </c>
      <c r="T7507" s="23">
        <f t="shared" si="706"/>
        <v>7</v>
      </c>
      <c r="U7507" t="str">
        <f t="shared" si="707"/>
        <v>Jul-2023</v>
      </c>
    </row>
    <row r="7508" spans="1:21" x14ac:dyDescent="0.3">
      <c r="A7508" t="s">
        <v>9519</v>
      </c>
      <c r="B7508" s="22">
        <v>44886</v>
      </c>
      <c r="C7508" s="22">
        <v>44891</v>
      </c>
      <c r="D7508" s="23" t="s">
        <v>50</v>
      </c>
      <c r="E7508" s="23" t="s">
        <v>355</v>
      </c>
      <c r="F7508" s="23" t="s">
        <v>71</v>
      </c>
      <c r="G7508" s="23" t="s">
        <v>179</v>
      </c>
      <c r="H7508" s="23" t="s">
        <v>236</v>
      </c>
      <c r="I7508" s="23" t="s">
        <v>118</v>
      </c>
      <c r="J7508" s="23" t="s">
        <v>303</v>
      </c>
      <c r="K7508" s="23" t="s">
        <v>304</v>
      </c>
      <c r="L7508" s="24">
        <v>13372.38</v>
      </c>
      <c r="M7508">
        <v>2</v>
      </c>
      <c r="N7508" s="25">
        <v>0</v>
      </c>
      <c r="O7508" s="24">
        <v>3377.93</v>
      </c>
      <c r="P7508" s="26">
        <f t="shared" si="702"/>
        <v>0.25260499626842792</v>
      </c>
      <c r="Q7508" t="str">
        <f t="shared" si="703"/>
        <v>Medium</v>
      </c>
      <c r="R7508" t="str">
        <f t="shared" si="704"/>
        <v>None</v>
      </c>
      <c r="S7508" s="23">
        <f t="shared" si="705"/>
        <v>2022</v>
      </c>
      <c r="T7508" s="23">
        <f t="shared" si="706"/>
        <v>11</v>
      </c>
      <c r="U7508" t="str">
        <f t="shared" si="707"/>
        <v>Nov-2022</v>
      </c>
    </row>
    <row r="7509" spans="1:21" x14ac:dyDescent="0.3">
      <c r="A7509" t="s">
        <v>9520</v>
      </c>
      <c r="B7509" s="22">
        <v>44783</v>
      </c>
      <c r="C7509" s="22">
        <v>44787</v>
      </c>
      <c r="D7509" s="23" t="s">
        <v>102</v>
      </c>
      <c r="E7509" s="23" t="s">
        <v>62</v>
      </c>
      <c r="F7509" s="23" t="s">
        <v>80</v>
      </c>
      <c r="G7509" s="23" t="s">
        <v>72</v>
      </c>
      <c r="H7509" s="23" t="s">
        <v>346</v>
      </c>
      <c r="I7509" s="23" t="s">
        <v>118</v>
      </c>
      <c r="J7509" s="23" t="s">
        <v>119</v>
      </c>
      <c r="K7509" s="23" t="s">
        <v>270</v>
      </c>
      <c r="L7509" s="24">
        <v>47553.9</v>
      </c>
      <c r="M7509">
        <v>6</v>
      </c>
      <c r="N7509" s="25">
        <v>0.2</v>
      </c>
      <c r="O7509" s="24">
        <v>9378.36</v>
      </c>
      <c r="P7509" s="26">
        <f t="shared" si="702"/>
        <v>0.19721537034817335</v>
      </c>
      <c r="Q7509" t="str">
        <f t="shared" si="703"/>
        <v>Low</v>
      </c>
      <c r="R7509" t="str">
        <f t="shared" si="704"/>
        <v>Medium</v>
      </c>
      <c r="S7509" s="23">
        <f t="shared" si="705"/>
        <v>2022</v>
      </c>
      <c r="T7509" s="23">
        <f t="shared" si="706"/>
        <v>8</v>
      </c>
      <c r="U7509" t="str">
        <f t="shared" si="707"/>
        <v>Aug-2022</v>
      </c>
    </row>
    <row r="7510" spans="1:21" x14ac:dyDescent="0.3">
      <c r="A7510" t="s">
        <v>9521</v>
      </c>
      <c r="B7510" s="22">
        <v>45181</v>
      </c>
      <c r="C7510" s="22">
        <v>45186</v>
      </c>
      <c r="D7510" s="23" t="s">
        <v>61</v>
      </c>
      <c r="E7510" s="23" t="s">
        <v>1437</v>
      </c>
      <c r="F7510" s="23" t="s">
        <v>71</v>
      </c>
      <c r="G7510" s="23" t="s">
        <v>72</v>
      </c>
      <c r="H7510" s="23" t="s">
        <v>73</v>
      </c>
      <c r="I7510" s="23" t="s">
        <v>96</v>
      </c>
      <c r="J7510" s="23" t="s">
        <v>111</v>
      </c>
      <c r="K7510" s="23" t="s">
        <v>225</v>
      </c>
      <c r="L7510" s="24">
        <v>3133.1</v>
      </c>
      <c r="M7510">
        <v>5</v>
      </c>
      <c r="N7510" s="25">
        <v>0.2</v>
      </c>
      <c r="O7510" s="24">
        <v>584.9</v>
      </c>
      <c r="P7510" s="26">
        <f t="shared" si="702"/>
        <v>0.18668411477450447</v>
      </c>
      <c r="Q7510" t="str">
        <f t="shared" si="703"/>
        <v>Low</v>
      </c>
      <c r="R7510" t="str">
        <f t="shared" si="704"/>
        <v>Medium</v>
      </c>
      <c r="S7510" s="23">
        <f t="shared" si="705"/>
        <v>2023</v>
      </c>
      <c r="T7510" s="23">
        <f t="shared" si="706"/>
        <v>9</v>
      </c>
      <c r="U7510" t="str">
        <f t="shared" si="707"/>
        <v>Sep-2023</v>
      </c>
    </row>
    <row r="7511" spans="1:21" x14ac:dyDescent="0.3">
      <c r="A7511" t="s">
        <v>9522</v>
      </c>
      <c r="B7511" s="22">
        <v>44886</v>
      </c>
      <c r="C7511" s="22">
        <v>44890</v>
      </c>
      <c r="D7511" s="23" t="s">
        <v>78</v>
      </c>
      <c r="E7511" s="23" t="s">
        <v>415</v>
      </c>
      <c r="F7511" s="23" t="s">
        <v>80</v>
      </c>
      <c r="G7511" s="23" t="s">
        <v>81</v>
      </c>
      <c r="H7511" s="23" t="s">
        <v>284</v>
      </c>
      <c r="I7511" s="23" t="s">
        <v>118</v>
      </c>
      <c r="J7511" s="23" t="s">
        <v>230</v>
      </c>
      <c r="K7511" s="23" t="s">
        <v>351</v>
      </c>
      <c r="L7511" s="24">
        <v>16196.37</v>
      </c>
      <c r="M7511">
        <v>3</v>
      </c>
      <c r="N7511" s="25">
        <v>0.15</v>
      </c>
      <c r="O7511" s="24">
        <v>5102.66</v>
      </c>
      <c r="P7511" s="26">
        <f t="shared" si="702"/>
        <v>0.31504960679460892</v>
      </c>
      <c r="Q7511" t="str">
        <f t="shared" si="703"/>
        <v>High</v>
      </c>
      <c r="R7511" t="str">
        <f t="shared" si="704"/>
        <v>Medium</v>
      </c>
      <c r="S7511" s="23">
        <f t="shared" si="705"/>
        <v>2022</v>
      </c>
      <c r="T7511" s="23">
        <f t="shared" si="706"/>
        <v>11</v>
      </c>
      <c r="U7511" t="str">
        <f t="shared" si="707"/>
        <v>Nov-2022</v>
      </c>
    </row>
    <row r="7512" spans="1:21" x14ac:dyDescent="0.3">
      <c r="A7512" t="s">
        <v>9523</v>
      </c>
      <c r="B7512" s="22">
        <v>45753</v>
      </c>
      <c r="C7512" s="22">
        <v>45760</v>
      </c>
      <c r="D7512" s="23" t="s">
        <v>78</v>
      </c>
      <c r="E7512" s="23" t="s">
        <v>992</v>
      </c>
      <c r="F7512" s="23" t="s">
        <v>52</v>
      </c>
      <c r="G7512" s="23" t="s">
        <v>63</v>
      </c>
      <c r="H7512" s="23" t="s">
        <v>64</v>
      </c>
      <c r="I7512" s="23" t="s">
        <v>118</v>
      </c>
      <c r="J7512" s="23" t="s">
        <v>303</v>
      </c>
      <c r="K7512" s="23" t="s">
        <v>491</v>
      </c>
      <c r="L7512" s="24">
        <v>29205.08</v>
      </c>
      <c r="M7512">
        <v>4</v>
      </c>
      <c r="N7512" s="25">
        <v>0.05</v>
      </c>
      <c r="O7512" s="24">
        <v>9106.25</v>
      </c>
      <c r="P7512" s="26">
        <f t="shared" si="702"/>
        <v>0.31180363142302636</v>
      </c>
      <c r="Q7512" t="str">
        <f t="shared" si="703"/>
        <v>High</v>
      </c>
      <c r="R7512" t="str">
        <f t="shared" si="704"/>
        <v>Low</v>
      </c>
      <c r="S7512" s="23">
        <f t="shared" si="705"/>
        <v>2025</v>
      </c>
      <c r="T7512" s="23">
        <f t="shared" si="706"/>
        <v>4</v>
      </c>
      <c r="U7512" t="str">
        <f t="shared" si="707"/>
        <v>Apr-2025</v>
      </c>
    </row>
    <row r="7513" spans="1:21" x14ac:dyDescent="0.3">
      <c r="A7513" t="s">
        <v>9524</v>
      </c>
      <c r="B7513" s="22">
        <v>44702</v>
      </c>
      <c r="C7513" s="22">
        <v>44703</v>
      </c>
      <c r="D7513" s="23" t="s">
        <v>78</v>
      </c>
      <c r="E7513" s="23" t="s">
        <v>1955</v>
      </c>
      <c r="F7513" s="23" t="s">
        <v>52</v>
      </c>
      <c r="G7513" s="23" t="s">
        <v>72</v>
      </c>
      <c r="H7513" s="23" t="s">
        <v>346</v>
      </c>
      <c r="I7513" s="23" t="s">
        <v>83</v>
      </c>
      <c r="J7513" s="23" t="s">
        <v>156</v>
      </c>
      <c r="K7513" s="23" t="s">
        <v>157</v>
      </c>
      <c r="L7513" s="24">
        <v>13715.06</v>
      </c>
      <c r="M7513">
        <v>1</v>
      </c>
      <c r="N7513" s="25">
        <v>0.05</v>
      </c>
      <c r="O7513" s="24">
        <v>2086.02</v>
      </c>
      <c r="P7513" s="26">
        <f t="shared" si="702"/>
        <v>0.1520970378547378</v>
      </c>
      <c r="Q7513" t="str">
        <f t="shared" si="703"/>
        <v>Low</v>
      </c>
      <c r="R7513" t="str">
        <f t="shared" si="704"/>
        <v>Low</v>
      </c>
      <c r="S7513" s="23">
        <f t="shared" si="705"/>
        <v>2022</v>
      </c>
      <c r="T7513" s="23">
        <f t="shared" si="706"/>
        <v>5</v>
      </c>
      <c r="U7513" t="str">
        <f t="shared" si="707"/>
        <v>May-2022</v>
      </c>
    </row>
    <row r="7514" spans="1:21" x14ac:dyDescent="0.3">
      <c r="A7514" t="s">
        <v>9525</v>
      </c>
      <c r="B7514" s="22">
        <v>45464</v>
      </c>
      <c r="C7514" s="22">
        <v>45467</v>
      </c>
      <c r="D7514" s="23" t="s">
        <v>50</v>
      </c>
      <c r="E7514" s="23" t="s">
        <v>2085</v>
      </c>
      <c r="F7514" s="23" t="s">
        <v>71</v>
      </c>
      <c r="G7514" s="23" t="s">
        <v>81</v>
      </c>
      <c r="H7514" s="23" t="s">
        <v>95</v>
      </c>
      <c r="I7514" s="23" t="s">
        <v>96</v>
      </c>
      <c r="J7514" s="23" t="s">
        <v>166</v>
      </c>
      <c r="K7514" s="23" t="s">
        <v>762</v>
      </c>
      <c r="L7514" s="24">
        <v>9334.93</v>
      </c>
      <c r="M7514">
        <v>1</v>
      </c>
      <c r="N7514" s="25">
        <v>0</v>
      </c>
      <c r="O7514" s="24">
        <v>3299.63</v>
      </c>
      <c r="P7514" s="26">
        <f t="shared" si="702"/>
        <v>0.35347131687114952</v>
      </c>
      <c r="Q7514" t="str">
        <f t="shared" si="703"/>
        <v>High</v>
      </c>
      <c r="R7514" t="str">
        <f t="shared" si="704"/>
        <v>None</v>
      </c>
      <c r="S7514" s="23">
        <f t="shared" si="705"/>
        <v>2024</v>
      </c>
      <c r="T7514" s="23">
        <f t="shared" si="706"/>
        <v>6</v>
      </c>
      <c r="U7514" t="str">
        <f t="shared" si="707"/>
        <v>Jun-2024</v>
      </c>
    </row>
    <row r="7515" spans="1:21" x14ac:dyDescent="0.3">
      <c r="A7515" t="s">
        <v>9526</v>
      </c>
      <c r="B7515" s="22">
        <v>44663</v>
      </c>
      <c r="C7515" s="22">
        <v>44664</v>
      </c>
      <c r="D7515" s="23" t="s">
        <v>78</v>
      </c>
      <c r="E7515" s="23" t="s">
        <v>603</v>
      </c>
      <c r="F7515" s="23" t="s">
        <v>52</v>
      </c>
      <c r="G7515" s="23" t="s">
        <v>179</v>
      </c>
      <c r="H7515" s="23" t="s">
        <v>236</v>
      </c>
      <c r="I7515" s="23" t="s">
        <v>55</v>
      </c>
      <c r="J7515" s="23" t="s">
        <v>141</v>
      </c>
      <c r="K7515" s="23" t="s">
        <v>978</v>
      </c>
      <c r="L7515" s="24">
        <v>106290.1</v>
      </c>
      <c r="M7515">
        <v>10</v>
      </c>
      <c r="N7515" s="25">
        <v>0.05</v>
      </c>
      <c r="O7515" s="24">
        <v>37160.89</v>
      </c>
      <c r="P7515" s="26">
        <f t="shared" si="702"/>
        <v>0.34961760314460139</v>
      </c>
      <c r="Q7515" t="str">
        <f t="shared" si="703"/>
        <v>High</v>
      </c>
      <c r="R7515" t="str">
        <f t="shared" si="704"/>
        <v>Low</v>
      </c>
      <c r="S7515" s="23">
        <f t="shared" si="705"/>
        <v>2022</v>
      </c>
      <c r="T7515" s="23">
        <f t="shared" si="706"/>
        <v>4</v>
      </c>
      <c r="U7515" t="str">
        <f t="shared" si="707"/>
        <v>Apr-2022</v>
      </c>
    </row>
    <row r="7516" spans="1:21" x14ac:dyDescent="0.3">
      <c r="A7516" t="s">
        <v>9527</v>
      </c>
      <c r="B7516" s="22">
        <v>45985</v>
      </c>
      <c r="C7516" s="22">
        <v>45986</v>
      </c>
      <c r="D7516" s="23" t="s">
        <v>61</v>
      </c>
      <c r="E7516" s="23" t="s">
        <v>350</v>
      </c>
      <c r="F7516" s="23" t="s">
        <v>71</v>
      </c>
      <c r="G7516" s="23" t="s">
        <v>53</v>
      </c>
      <c r="H7516" s="23" t="s">
        <v>246</v>
      </c>
      <c r="I7516" s="23" t="s">
        <v>83</v>
      </c>
      <c r="J7516" s="23" t="s">
        <v>156</v>
      </c>
      <c r="K7516" s="23" t="s">
        <v>285</v>
      </c>
      <c r="L7516" s="24">
        <v>27479.84</v>
      </c>
      <c r="M7516">
        <v>2</v>
      </c>
      <c r="N7516" s="25">
        <v>0.2</v>
      </c>
      <c r="O7516" s="24">
        <v>7261.79</v>
      </c>
      <c r="P7516" s="26">
        <f t="shared" si="702"/>
        <v>0.26425881664522066</v>
      </c>
      <c r="Q7516" t="str">
        <f t="shared" si="703"/>
        <v>Medium</v>
      </c>
      <c r="R7516" t="str">
        <f t="shared" si="704"/>
        <v>Medium</v>
      </c>
      <c r="S7516" s="23">
        <f t="shared" si="705"/>
        <v>2025</v>
      </c>
      <c r="T7516" s="23">
        <f t="shared" si="706"/>
        <v>11</v>
      </c>
      <c r="U7516" t="str">
        <f t="shared" si="707"/>
        <v>Nov-2025</v>
      </c>
    </row>
    <row r="7517" spans="1:21" x14ac:dyDescent="0.3">
      <c r="A7517" t="s">
        <v>9528</v>
      </c>
      <c r="B7517" s="22">
        <v>45455</v>
      </c>
      <c r="C7517" s="22">
        <v>45461</v>
      </c>
      <c r="D7517" s="23" t="s">
        <v>50</v>
      </c>
      <c r="E7517" s="23" t="s">
        <v>1380</v>
      </c>
      <c r="F7517" s="23" t="s">
        <v>80</v>
      </c>
      <c r="G7517" s="23" t="s">
        <v>53</v>
      </c>
      <c r="H7517" s="23" t="s">
        <v>246</v>
      </c>
      <c r="I7517" s="23" t="s">
        <v>55</v>
      </c>
      <c r="J7517" s="23" t="s">
        <v>65</v>
      </c>
      <c r="K7517" s="23" t="s">
        <v>130</v>
      </c>
      <c r="L7517" s="24">
        <v>31187.97</v>
      </c>
      <c r="M7517">
        <v>9</v>
      </c>
      <c r="N7517" s="25">
        <v>0.1</v>
      </c>
      <c r="O7517" s="24">
        <v>5713.48</v>
      </c>
      <c r="P7517" s="26">
        <f t="shared" si="702"/>
        <v>0.18319499473675263</v>
      </c>
      <c r="Q7517" t="str">
        <f t="shared" si="703"/>
        <v>Low</v>
      </c>
      <c r="R7517" t="str">
        <f t="shared" si="704"/>
        <v>Low</v>
      </c>
      <c r="S7517" s="23">
        <f t="shared" si="705"/>
        <v>2024</v>
      </c>
      <c r="T7517" s="23">
        <f t="shared" si="706"/>
        <v>6</v>
      </c>
      <c r="U7517" t="str">
        <f t="shared" si="707"/>
        <v>Jun-2024</v>
      </c>
    </row>
    <row r="7518" spans="1:21" x14ac:dyDescent="0.3">
      <c r="A7518" t="s">
        <v>9529</v>
      </c>
      <c r="B7518" s="22">
        <v>44978</v>
      </c>
      <c r="C7518" s="22">
        <v>44983</v>
      </c>
      <c r="D7518" s="23" t="s">
        <v>78</v>
      </c>
      <c r="E7518" s="23" t="s">
        <v>948</v>
      </c>
      <c r="F7518" s="23" t="s">
        <v>71</v>
      </c>
      <c r="G7518" s="23" t="s">
        <v>53</v>
      </c>
      <c r="H7518" s="23" t="s">
        <v>54</v>
      </c>
      <c r="I7518" s="23" t="s">
        <v>55</v>
      </c>
      <c r="J7518" s="23" t="s">
        <v>56</v>
      </c>
      <c r="K7518" s="23" t="s">
        <v>74</v>
      </c>
      <c r="L7518" s="24">
        <v>34040.080000000002</v>
      </c>
      <c r="M7518">
        <v>4</v>
      </c>
      <c r="N7518" s="25">
        <v>0</v>
      </c>
      <c r="O7518" s="24">
        <v>7099.43</v>
      </c>
      <c r="P7518" s="26">
        <f t="shared" si="702"/>
        <v>0.20856090819998072</v>
      </c>
      <c r="Q7518" t="str">
        <f t="shared" si="703"/>
        <v>Medium</v>
      </c>
      <c r="R7518" t="str">
        <f t="shared" si="704"/>
        <v>None</v>
      </c>
      <c r="S7518" s="23">
        <f t="shared" si="705"/>
        <v>2023</v>
      </c>
      <c r="T7518" s="23">
        <f t="shared" si="706"/>
        <v>2</v>
      </c>
      <c r="U7518" t="str">
        <f t="shared" si="707"/>
        <v>Feb-2023</v>
      </c>
    </row>
    <row r="7519" spans="1:21" x14ac:dyDescent="0.3">
      <c r="A7519" t="s">
        <v>9530</v>
      </c>
      <c r="B7519" s="22">
        <v>44817</v>
      </c>
      <c r="C7519" s="22">
        <v>44822</v>
      </c>
      <c r="D7519" s="23" t="s">
        <v>50</v>
      </c>
      <c r="E7519" s="23" t="s">
        <v>324</v>
      </c>
      <c r="F7519" s="23" t="s">
        <v>80</v>
      </c>
      <c r="G7519" s="23" t="s">
        <v>63</v>
      </c>
      <c r="H7519" s="23" t="s">
        <v>172</v>
      </c>
      <c r="I7519" s="23" t="s">
        <v>96</v>
      </c>
      <c r="J7519" s="23" t="s">
        <v>166</v>
      </c>
      <c r="K7519" s="23" t="s">
        <v>167</v>
      </c>
      <c r="L7519" s="24">
        <v>22674.12</v>
      </c>
      <c r="M7519">
        <v>3</v>
      </c>
      <c r="N7519" s="25">
        <v>0</v>
      </c>
      <c r="O7519" s="24">
        <v>8903.8700000000008</v>
      </c>
      <c r="P7519" s="26">
        <f t="shared" si="702"/>
        <v>0.39268866884359793</v>
      </c>
      <c r="Q7519" t="str">
        <f t="shared" si="703"/>
        <v>High</v>
      </c>
      <c r="R7519" t="str">
        <f t="shared" si="704"/>
        <v>None</v>
      </c>
      <c r="S7519" s="23">
        <f t="shared" si="705"/>
        <v>2022</v>
      </c>
      <c r="T7519" s="23">
        <f t="shared" si="706"/>
        <v>9</v>
      </c>
      <c r="U7519" t="str">
        <f t="shared" si="707"/>
        <v>Sep-2022</v>
      </c>
    </row>
    <row r="7520" spans="1:21" x14ac:dyDescent="0.3">
      <c r="A7520" t="s">
        <v>9531</v>
      </c>
      <c r="B7520" s="22">
        <v>44919</v>
      </c>
      <c r="C7520" s="22">
        <v>44920</v>
      </c>
      <c r="D7520" s="23" t="s">
        <v>50</v>
      </c>
      <c r="E7520" s="23" t="s">
        <v>837</v>
      </c>
      <c r="F7520" s="23" t="s">
        <v>80</v>
      </c>
      <c r="G7520" s="23" t="s">
        <v>81</v>
      </c>
      <c r="H7520" s="23" t="s">
        <v>284</v>
      </c>
      <c r="I7520" s="23" t="s">
        <v>96</v>
      </c>
      <c r="J7520" s="23" t="s">
        <v>135</v>
      </c>
      <c r="K7520" s="23" t="s">
        <v>275</v>
      </c>
      <c r="L7520" s="24">
        <v>79328.97</v>
      </c>
      <c r="M7520">
        <v>7</v>
      </c>
      <c r="N7520" s="25">
        <v>0.15</v>
      </c>
      <c r="O7520" s="24">
        <v>12758.21</v>
      </c>
      <c r="P7520" s="26">
        <f t="shared" si="702"/>
        <v>0.16082661857326522</v>
      </c>
      <c r="Q7520" t="str">
        <f t="shared" si="703"/>
        <v>Low</v>
      </c>
      <c r="R7520" t="str">
        <f t="shared" si="704"/>
        <v>Medium</v>
      </c>
      <c r="S7520" s="23">
        <f t="shared" si="705"/>
        <v>2022</v>
      </c>
      <c r="T7520" s="23">
        <f t="shared" si="706"/>
        <v>12</v>
      </c>
      <c r="U7520" t="str">
        <f t="shared" si="707"/>
        <v>Dec-2022</v>
      </c>
    </row>
    <row r="7521" spans="1:21" x14ac:dyDescent="0.3">
      <c r="A7521" t="s">
        <v>9532</v>
      </c>
      <c r="B7521" s="22">
        <v>44634</v>
      </c>
      <c r="C7521" s="22">
        <v>44641</v>
      </c>
      <c r="D7521" s="23" t="s">
        <v>78</v>
      </c>
      <c r="E7521" s="23" t="s">
        <v>1707</v>
      </c>
      <c r="F7521" s="23" t="s">
        <v>71</v>
      </c>
      <c r="G7521" s="23" t="s">
        <v>81</v>
      </c>
      <c r="H7521" s="23" t="s">
        <v>284</v>
      </c>
      <c r="I7521" s="23" t="s">
        <v>118</v>
      </c>
      <c r="J7521" s="23" t="s">
        <v>303</v>
      </c>
      <c r="K7521" s="23" t="s">
        <v>491</v>
      </c>
      <c r="L7521" s="24">
        <v>107593.52</v>
      </c>
      <c r="M7521">
        <v>8</v>
      </c>
      <c r="N7521" s="25">
        <v>0</v>
      </c>
      <c r="O7521" s="24">
        <v>30771.61</v>
      </c>
      <c r="P7521" s="26">
        <f t="shared" si="702"/>
        <v>0.28599872929150377</v>
      </c>
      <c r="Q7521" t="str">
        <f t="shared" si="703"/>
        <v>Medium</v>
      </c>
      <c r="R7521" t="str">
        <f t="shared" si="704"/>
        <v>None</v>
      </c>
      <c r="S7521" s="23">
        <f t="shared" si="705"/>
        <v>2022</v>
      </c>
      <c r="T7521" s="23">
        <f t="shared" si="706"/>
        <v>3</v>
      </c>
      <c r="U7521" t="str">
        <f t="shared" si="707"/>
        <v>Mar-2022</v>
      </c>
    </row>
    <row r="7522" spans="1:21" x14ac:dyDescent="0.3">
      <c r="A7522" t="s">
        <v>9533</v>
      </c>
      <c r="B7522" s="22">
        <v>45214</v>
      </c>
      <c r="C7522" s="22">
        <v>45216</v>
      </c>
      <c r="D7522" s="23" t="s">
        <v>78</v>
      </c>
      <c r="E7522" s="23" t="s">
        <v>2384</v>
      </c>
      <c r="F7522" s="23" t="s">
        <v>80</v>
      </c>
      <c r="G7522" s="23" t="s">
        <v>53</v>
      </c>
      <c r="H7522" s="23" t="s">
        <v>90</v>
      </c>
      <c r="I7522" s="23" t="s">
        <v>83</v>
      </c>
      <c r="J7522" s="23" t="s">
        <v>449</v>
      </c>
      <c r="K7522" s="23" t="s">
        <v>450</v>
      </c>
      <c r="L7522" s="24">
        <v>25403.360000000001</v>
      </c>
      <c r="M7522">
        <v>2</v>
      </c>
      <c r="N7522" s="25">
        <v>0.2</v>
      </c>
      <c r="O7522" s="24">
        <v>4872.51</v>
      </c>
      <c r="P7522" s="26">
        <f t="shared" si="702"/>
        <v>0.19180572963576473</v>
      </c>
      <c r="Q7522" t="str">
        <f t="shared" si="703"/>
        <v>Low</v>
      </c>
      <c r="R7522" t="str">
        <f t="shared" si="704"/>
        <v>Medium</v>
      </c>
      <c r="S7522" s="23">
        <f t="shared" si="705"/>
        <v>2023</v>
      </c>
      <c r="T7522" s="23">
        <f t="shared" si="706"/>
        <v>10</v>
      </c>
      <c r="U7522" t="str">
        <f t="shared" si="707"/>
        <v>Oct-2023</v>
      </c>
    </row>
    <row r="7523" spans="1:21" x14ac:dyDescent="0.3">
      <c r="A7523" t="s">
        <v>9534</v>
      </c>
      <c r="B7523" s="22">
        <v>45905</v>
      </c>
      <c r="C7523" s="22">
        <v>45912</v>
      </c>
      <c r="D7523" s="23" t="s">
        <v>78</v>
      </c>
      <c r="E7523" s="23" t="s">
        <v>866</v>
      </c>
      <c r="F7523" s="23" t="s">
        <v>80</v>
      </c>
      <c r="G7523" s="23" t="s">
        <v>179</v>
      </c>
      <c r="H7523" s="23" t="s">
        <v>180</v>
      </c>
      <c r="I7523" s="23" t="s">
        <v>55</v>
      </c>
      <c r="J7523" s="23" t="s">
        <v>65</v>
      </c>
      <c r="K7523" s="23" t="s">
        <v>130</v>
      </c>
      <c r="L7523" s="24">
        <v>1764.8</v>
      </c>
      <c r="M7523">
        <v>1</v>
      </c>
      <c r="N7523" s="25">
        <v>0.05</v>
      </c>
      <c r="O7523" s="24">
        <v>476.59</v>
      </c>
      <c r="P7523" s="26">
        <f t="shared" si="702"/>
        <v>0.27005326382592926</v>
      </c>
      <c r="Q7523" t="str">
        <f t="shared" si="703"/>
        <v>Medium</v>
      </c>
      <c r="R7523" t="str">
        <f t="shared" si="704"/>
        <v>Low</v>
      </c>
      <c r="S7523" s="23">
        <f t="shared" si="705"/>
        <v>2025</v>
      </c>
      <c r="T7523" s="23">
        <f t="shared" si="706"/>
        <v>9</v>
      </c>
      <c r="U7523" t="str">
        <f t="shared" si="707"/>
        <v>Sep-2025</v>
      </c>
    </row>
    <row r="7524" spans="1:21" x14ac:dyDescent="0.3">
      <c r="A7524" t="s">
        <v>9535</v>
      </c>
      <c r="B7524" s="22">
        <v>45574</v>
      </c>
      <c r="C7524" s="22">
        <v>45575</v>
      </c>
      <c r="D7524" s="23" t="s">
        <v>78</v>
      </c>
      <c r="E7524" s="23" t="s">
        <v>2882</v>
      </c>
      <c r="F7524" s="23" t="s">
        <v>80</v>
      </c>
      <c r="G7524" s="23" t="s">
        <v>179</v>
      </c>
      <c r="H7524" s="23" t="s">
        <v>236</v>
      </c>
      <c r="I7524" s="23" t="s">
        <v>96</v>
      </c>
      <c r="J7524" s="23" t="s">
        <v>166</v>
      </c>
      <c r="K7524" s="23" t="s">
        <v>167</v>
      </c>
      <c r="L7524" s="24">
        <v>77621.95</v>
      </c>
      <c r="M7524">
        <v>7</v>
      </c>
      <c r="N7524" s="25">
        <v>0</v>
      </c>
      <c r="O7524" s="24">
        <v>23824.97</v>
      </c>
      <c r="P7524" s="26">
        <f t="shared" si="702"/>
        <v>0.30693598911132741</v>
      </c>
      <c r="Q7524" t="str">
        <f t="shared" si="703"/>
        <v>High</v>
      </c>
      <c r="R7524" t="str">
        <f t="shared" si="704"/>
        <v>None</v>
      </c>
      <c r="S7524" s="23">
        <f t="shared" si="705"/>
        <v>2024</v>
      </c>
      <c r="T7524" s="23">
        <f t="shared" si="706"/>
        <v>10</v>
      </c>
      <c r="U7524" t="str">
        <f t="shared" si="707"/>
        <v>Oct-2024</v>
      </c>
    </row>
    <row r="7525" spans="1:21" x14ac:dyDescent="0.3">
      <c r="A7525" t="s">
        <v>9536</v>
      </c>
      <c r="B7525" s="22">
        <v>45077</v>
      </c>
      <c r="C7525" s="22">
        <v>45081</v>
      </c>
      <c r="D7525" s="23" t="s">
        <v>78</v>
      </c>
      <c r="E7525" s="23" t="s">
        <v>1531</v>
      </c>
      <c r="F7525" s="23" t="s">
        <v>71</v>
      </c>
      <c r="G7525" s="23" t="s">
        <v>63</v>
      </c>
      <c r="H7525" s="23" t="s">
        <v>213</v>
      </c>
      <c r="I7525" s="23" t="s">
        <v>118</v>
      </c>
      <c r="J7525" s="23" t="s">
        <v>119</v>
      </c>
      <c r="K7525" s="23" t="s">
        <v>270</v>
      </c>
      <c r="L7525" s="24">
        <v>18898.25</v>
      </c>
      <c r="M7525">
        <v>5</v>
      </c>
      <c r="N7525" s="25">
        <v>0.15</v>
      </c>
      <c r="O7525" s="24">
        <v>4781.45</v>
      </c>
      <c r="P7525" s="26">
        <f t="shared" si="702"/>
        <v>0.2530101993570833</v>
      </c>
      <c r="Q7525" t="str">
        <f t="shared" si="703"/>
        <v>Medium</v>
      </c>
      <c r="R7525" t="str">
        <f t="shared" si="704"/>
        <v>Medium</v>
      </c>
      <c r="S7525" s="23">
        <f t="shared" si="705"/>
        <v>2023</v>
      </c>
      <c r="T7525" s="23">
        <f t="shared" si="706"/>
        <v>5</v>
      </c>
      <c r="U7525" t="str">
        <f t="shared" si="707"/>
        <v>May-2023</v>
      </c>
    </row>
    <row r="7526" spans="1:21" x14ac:dyDescent="0.3">
      <c r="A7526" t="s">
        <v>9537</v>
      </c>
      <c r="B7526" s="22">
        <v>44824</v>
      </c>
      <c r="C7526" s="22">
        <v>44827</v>
      </c>
      <c r="D7526" s="23" t="s">
        <v>50</v>
      </c>
      <c r="E7526" s="23" t="s">
        <v>1955</v>
      </c>
      <c r="F7526" s="23" t="s">
        <v>71</v>
      </c>
      <c r="G7526" s="23" t="s">
        <v>72</v>
      </c>
      <c r="H7526" s="23" t="s">
        <v>117</v>
      </c>
      <c r="I7526" s="23" t="s">
        <v>55</v>
      </c>
      <c r="J7526" s="23" t="s">
        <v>141</v>
      </c>
      <c r="K7526" s="23" t="s">
        <v>142</v>
      </c>
      <c r="L7526" s="24">
        <v>10759.14</v>
      </c>
      <c r="M7526">
        <v>9</v>
      </c>
      <c r="N7526" s="25">
        <v>0.05</v>
      </c>
      <c r="O7526" s="24">
        <v>3410.03</v>
      </c>
      <c r="P7526" s="26">
        <f t="shared" si="702"/>
        <v>0.3169426180902935</v>
      </c>
      <c r="Q7526" t="str">
        <f t="shared" si="703"/>
        <v>High</v>
      </c>
      <c r="R7526" t="str">
        <f t="shared" si="704"/>
        <v>Low</v>
      </c>
      <c r="S7526" s="23">
        <f t="shared" si="705"/>
        <v>2022</v>
      </c>
      <c r="T7526" s="23">
        <f t="shared" si="706"/>
        <v>9</v>
      </c>
      <c r="U7526" t="str">
        <f t="shared" si="707"/>
        <v>Sep-2022</v>
      </c>
    </row>
    <row r="7527" spans="1:21" x14ac:dyDescent="0.3">
      <c r="A7527" t="s">
        <v>9538</v>
      </c>
      <c r="B7527" s="22">
        <v>45711</v>
      </c>
      <c r="C7527" s="22">
        <v>45717</v>
      </c>
      <c r="D7527" s="23" t="s">
        <v>61</v>
      </c>
      <c r="E7527" s="23" t="s">
        <v>2772</v>
      </c>
      <c r="F7527" s="23" t="s">
        <v>71</v>
      </c>
      <c r="G7527" s="23" t="s">
        <v>81</v>
      </c>
      <c r="H7527" s="23" t="s">
        <v>82</v>
      </c>
      <c r="I7527" s="23" t="s">
        <v>55</v>
      </c>
      <c r="J7527" s="23" t="s">
        <v>141</v>
      </c>
      <c r="K7527" s="23" t="s">
        <v>978</v>
      </c>
      <c r="L7527" s="24">
        <v>23003.37</v>
      </c>
      <c r="M7527">
        <v>9</v>
      </c>
      <c r="N7527" s="25">
        <v>0.2</v>
      </c>
      <c r="O7527" s="24">
        <v>3447.71</v>
      </c>
      <c r="P7527" s="26">
        <f t="shared" si="702"/>
        <v>0.14987847432789198</v>
      </c>
      <c r="Q7527" t="str">
        <f t="shared" si="703"/>
        <v>Low</v>
      </c>
      <c r="R7527" t="str">
        <f t="shared" si="704"/>
        <v>Medium</v>
      </c>
      <c r="S7527" s="23">
        <f t="shared" si="705"/>
        <v>2025</v>
      </c>
      <c r="T7527" s="23">
        <f t="shared" si="706"/>
        <v>2</v>
      </c>
      <c r="U7527" t="str">
        <f t="shared" si="707"/>
        <v>Feb-2025</v>
      </c>
    </row>
    <row r="7528" spans="1:21" x14ac:dyDescent="0.3">
      <c r="A7528" t="s">
        <v>9539</v>
      </c>
      <c r="B7528" s="22">
        <v>45946</v>
      </c>
      <c r="C7528" s="22">
        <v>45947</v>
      </c>
      <c r="D7528" s="23" t="s">
        <v>102</v>
      </c>
      <c r="E7528" s="23" t="s">
        <v>588</v>
      </c>
      <c r="F7528" s="23" t="s">
        <v>80</v>
      </c>
      <c r="G7528" s="23" t="s">
        <v>53</v>
      </c>
      <c r="H7528" s="23" t="s">
        <v>54</v>
      </c>
      <c r="I7528" s="23" t="s">
        <v>118</v>
      </c>
      <c r="J7528" s="23" t="s">
        <v>303</v>
      </c>
      <c r="K7528" s="23" t="s">
        <v>491</v>
      </c>
      <c r="L7528" s="24">
        <v>4578.51</v>
      </c>
      <c r="M7528">
        <v>3</v>
      </c>
      <c r="N7528" s="25">
        <v>0.1</v>
      </c>
      <c r="O7528" s="24">
        <v>1600.01</v>
      </c>
      <c r="P7528" s="26">
        <f t="shared" si="702"/>
        <v>0.34946085080080636</v>
      </c>
      <c r="Q7528" t="str">
        <f t="shared" si="703"/>
        <v>High</v>
      </c>
      <c r="R7528" t="str">
        <f t="shared" si="704"/>
        <v>Low</v>
      </c>
      <c r="S7528" s="23">
        <f t="shared" si="705"/>
        <v>2025</v>
      </c>
      <c r="T7528" s="23">
        <f t="shared" si="706"/>
        <v>10</v>
      </c>
      <c r="U7528" t="str">
        <f t="shared" si="707"/>
        <v>Oct-2025</v>
      </c>
    </row>
    <row r="7529" spans="1:21" x14ac:dyDescent="0.3">
      <c r="A7529" t="s">
        <v>9540</v>
      </c>
      <c r="B7529" s="22">
        <v>44950</v>
      </c>
      <c r="C7529" s="22">
        <v>44955</v>
      </c>
      <c r="D7529" s="23" t="s">
        <v>102</v>
      </c>
      <c r="E7529" s="23" t="s">
        <v>1212</v>
      </c>
      <c r="F7529" s="23" t="s">
        <v>52</v>
      </c>
      <c r="G7529" s="23" t="s">
        <v>81</v>
      </c>
      <c r="H7529" s="23" t="s">
        <v>186</v>
      </c>
      <c r="I7529" s="23" t="s">
        <v>83</v>
      </c>
      <c r="J7529" s="23" t="s">
        <v>449</v>
      </c>
      <c r="K7529" s="23" t="s">
        <v>681</v>
      </c>
      <c r="L7529" s="24">
        <v>31690.400000000001</v>
      </c>
      <c r="M7529">
        <v>8</v>
      </c>
      <c r="N7529" s="25">
        <v>0.15</v>
      </c>
      <c r="O7529" s="24">
        <v>5812.92</v>
      </c>
      <c r="P7529" s="26">
        <f t="shared" si="702"/>
        <v>0.18342841996314341</v>
      </c>
      <c r="Q7529" t="str">
        <f t="shared" si="703"/>
        <v>Low</v>
      </c>
      <c r="R7529" t="str">
        <f t="shared" si="704"/>
        <v>Medium</v>
      </c>
      <c r="S7529" s="23">
        <f t="shared" si="705"/>
        <v>2023</v>
      </c>
      <c r="T7529" s="23">
        <f t="shared" si="706"/>
        <v>1</v>
      </c>
      <c r="U7529" t="str">
        <f t="shared" si="707"/>
        <v>Jan-2023</v>
      </c>
    </row>
    <row r="7530" spans="1:21" x14ac:dyDescent="0.3">
      <c r="A7530" t="s">
        <v>9541</v>
      </c>
      <c r="B7530" s="22">
        <v>45089</v>
      </c>
      <c r="C7530" s="22">
        <v>45094</v>
      </c>
      <c r="D7530" s="23" t="s">
        <v>61</v>
      </c>
      <c r="E7530" s="23" t="s">
        <v>1923</v>
      </c>
      <c r="F7530" s="23" t="s">
        <v>71</v>
      </c>
      <c r="G7530" s="23" t="s">
        <v>53</v>
      </c>
      <c r="H7530" s="23" t="s">
        <v>90</v>
      </c>
      <c r="I7530" s="23" t="s">
        <v>118</v>
      </c>
      <c r="J7530" s="23" t="s">
        <v>119</v>
      </c>
      <c r="K7530" s="23" t="s">
        <v>120</v>
      </c>
      <c r="L7530" s="24">
        <v>2141.48</v>
      </c>
      <c r="M7530">
        <v>1</v>
      </c>
      <c r="N7530" s="25">
        <v>0.25</v>
      </c>
      <c r="O7530" s="24">
        <v>253.1</v>
      </c>
      <c r="P7530" s="26">
        <f t="shared" si="702"/>
        <v>0.11818928965014849</v>
      </c>
      <c r="Q7530" t="str">
        <f t="shared" si="703"/>
        <v>Low</v>
      </c>
      <c r="R7530" t="str">
        <f t="shared" si="704"/>
        <v>High</v>
      </c>
      <c r="S7530" s="23">
        <f t="shared" si="705"/>
        <v>2023</v>
      </c>
      <c r="T7530" s="23">
        <f t="shared" si="706"/>
        <v>6</v>
      </c>
      <c r="U7530" t="str">
        <f t="shared" si="707"/>
        <v>Jun-2023</v>
      </c>
    </row>
    <row r="7531" spans="1:21" x14ac:dyDescent="0.3">
      <c r="A7531" t="s">
        <v>9542</v>
      </c>
      <c r="B7531" s="22">
        <v>45761</v>
      </c>
      <c r="C7531" s="22">
        <v>45764</v>
      </c>
      <c r="D7531" s="23" t="s">
        <v>78</v>
      </c>
      <c r="E7531" s="23" t="s">
        <v>436</v>
      </c>
      <c r="F7531" s="23" t="s">
        <v>52</v>
      </c>
      <c r="G7531" s="23" t="s">
        <v>81</v>
      </c>
      <c r="H7531" s="23" t="s">
        <v>95</v>
      </c>
      <c r="I7531" s="23" t="s">
        <v>118</v>
      </c>
      <c r="J7531" s="23" t="s">
        <v>119</v>
      </c>
      <c r="K7531" s="23" t="s">
        <v>270</v>
      </c>
      <c r="L7531" s="24">
        <v>10662.96</v>
      </c>
      <c r="M7531">
        <v>1</v>
      </c>
      <c r="N7531" s="25">
        <v>0</v>
      </c>
      <c r="O7531" s="24">
        <v>2383.7600000000002</v>
      </c>
      <c r="P7531" s="26">
        <f t="shared" si="702"/>
        <v>0.22355518542693589</v>
      </c>
      <c r="Q7531" t="str">
        <f t="shared" si="703"/>
        <v>Medium</v>
      </c>
      <c r="R7531" t="str">
        <f t="shared" si="704"/>
        <v>None</v>
      </c>
      <c r="S7531" s="23">
        <f t="shared" si="705"/>
        <v>2025</v>
      </c>
      <c r="T7531" s="23">
        <f t="shared" si="706"/>
        <v>4</v>
      </c>
      <c r="U7531" t="str">
        <f t="shared" si="707"/>
        <v>Apr-2025</v>
      </c>
    </row>
    <row r="7532" spans="1:21" x14ac:dyDescent="0.3">
      <c r="A7532" t="s">
        <v>9543</v>
      </c>
      <c r="B7532" s="22">
        <v>45054</v>
      </c>
      <c r="C7532" s="22">
        <v>45061</v>
      </c>
      <c r="D7532" s="23" t="s">
        <v>50</v>
      </c>
      <c r="E7532" s="23" t="s">
        <v>787</v>
      </c>
      <c r="F7532" s="23" t="s">
        <v>71</v>
      </c>
      <c r="G7532" s="23" t="s">
        <v>63</v>
      </c>
      <c r="H7532" s="23" t="s">
        <v>213</v>
      </c>
      <c r="I7532" s="23" t="s">
        <v>55</v>
      </c>
      <c r="J7532" s="23" t="s">
        <v>65</v>
      </c>
      <c r="K7532" s="23" t="s">
        <v>325</v>
      </c>
      <c r="L7532" s="24">
        <v>49473.36</v>
      </c>
      <c r="M7532">
        <v>8</v>
      </c>
      <c r="N7532" s="25">
        <v>0.2</v>
      </c>
      <c r="O7532" s="24">
        <v>10788.29</v>
      </c>
      <c r="P7532" s="26">
        <f t="shared" si="702"/>
        <v>0.21806260985710291</v>
      </c>
      <c r="Q7532" t="str">
        <f t="shared" si="703"/>
        <v>Medium</v>
      </c>
      <c r="R7532" t="str">
        <f t="shared" si="704"/>
        <v>Medium</v>
      </c>
      <c r="S7532" s="23">
        <f t="shared" si="705"/>
        <v>2023</v>
      </c>
      <c r="T7532" s="23">
        <f t="shared" si="706"/>
        <v>5</v>
      </c>
      <c r="U7532" t="str">
        <f t="shared" si="707"/>
        <v>May-2023</v>
      </c>
    </row>
    <row r="7533" spans="1:21" x14ac:dyDescent="0.3">
      <c r="A7533" t="s">
        <v>9544</v>
      </c>
      <c r="B7533" s="22">
        <v>45279</v>
      </c>
      <c r="C7533" s="22">
        <v>45283</v>
      </c>
      <c r="D7533" s="23" t="s">
        <v>102</v>
      </c>
      <c r="E7533" s="23" t="s">
        <v>787</v>
      </c>
      <c r="F7533" s="23" t="s">
        <v>80</v>
      </c>
      <c r="G7533" s="23" t="s">
        <v>81</v>
      </c>
      <c r="H7533" s="23" t="s">
        <v>95</v>
      </c>
      <c r="I7533" s="23" t="s">
        <v>83</v>
      </c>
      <c r="J7533" s="23" t="s">
        <v>449</v>
      </c>
      <c r="K7533" s="23" t="s">
        <v>450</v>
      </c>
      <c r="L7533" s="24">
        <v>17821.89</v>
      </c>
      <c r="M7533">
        <v>9</v>
      </c>
      <c r="N7533" s="25">
        <v>0</v>
      </c>
      <c r="O7533" s="24">
        <v>2985.15</v>
      </c>
      <c r="P7533" s="26">
        <f t="shared" si="702"/>
        <v>0.16749906996396005</v>
      </c>
      <c r="Q7533" t="str">
        <f t="shared" si="703"/>
        <v>Low</v>
      </c>
      <c r="R7533" t="str">
        <f t="shared" si="704"/>
        <v>None</v>
      </c>
      <c r="S7533" s="23">
        <f t="shared" si="705"/>
        <v>2023</v>
      </c>
      <c r="T7533" s="23">
        <f t="shared" si="706"/>
        <v>12</v>
      </c>
      <c r="U7533" t="str">
        <f t="shared" si="707"/>
        <v>Dec-2023</v>
      </c>
    </row>
    <row r="7534" spans="1:21" x14ac:dyDescent="0.3">
      <c r="A7534" t="s">
        <v>9545</v>
      </c>
      <c r="B7534" s="22">
        <v>46019</v>
      </c>
      <c r="C7534" s="22">
        <v>46023</v>
      </c>
      <c r="D7534" s="23" t="s">
        <v>102</v>
      </c>
      <c r="E7534" s="23" t="s">
        <v>937</v>
      </c>
      <c r="F7534" s="23" t="s">
        <v>80</v>
      </c>
      <c r="G7534" s="23" t="s">
        <v>63</v>
      </c>
      <c r="H7534" s="23" t="s">
        <v>172</v>
      </c>
      <c r="I7534" s="23" t="s">
        <v>118</v>
      </c>
      <c r="J7534" s="23" t="s">
        <v>303</v>
      </c>
      <c r="K7534" s="23" t="s">
        <v>491</v>
      </c>
      <c r="L7534" s="24">
        <v>102711.76</v>
      </c>
      <c r="M7534">
        <v>8</v>
      </c>
      <c r="N7534" s="25">
        <v>0.25</v>
      </c>
      <c r="O7534" s="24">
        <v>29026.16</v>
      </c>
      <c r="P7534" s="26">
        <f t="shared" si="702"/>
        <v>0.2825982146542908</v>
      </c>
      <c r="Q7534" t="str">
        <f t="shared" si="703"/>
        <v>Medium</v>
      </c>
      <c r="R7534" t="str">
        <f t="shared" si="704"/>
        <v>High</v>
      </c>
      <c r="S7534" s="23">
        <f t="shared" si="705"/>
        <v>2025</v>
      </c>
      <c r="T7534" s="23">
        <f t="shared" si="706"/>
        <v>12</v>
      </c>
      <c r="U7534" t="str">
        <f t="shared" si="707"/>
        <v>Dec-2025</v>
      </c>
    </row>
    <row r="7535" spans="1:21" x14ac:dyDescent="0.3">
      <c r="A7535" t="s">
        <v>9546</v>
      </c>
      <c r="B7535" s="22">
        <v>44604</v>
      </c>
      <c r="C7535" s="22">
        <v>44610</v>
      </c>
      <c r="D7535" s="23" t="s">
        <v>61</v>
      </c>
      <c r="E7535" s="23" t="s">
        <v>2728</v>
      </c>
      <c r="F7535" s="23" t="s">
        <v>71</v>
      </c>
      <c r="G7535" s="23" t="s">
        <v>63</v>
      </c>
      <c r="H7535" s="23" t="s">
        <v>213</v>
      </c>
      <c r="I7535" s="23" t="s">
        <v>118</v>
      </c>
      <c r="J7535" s="23" t="s">
        <v>119</v>
      </c>
      <c r="K7535" s="23" t="s">
        <v>270</v>
      </c>
      <c r="L7535" s="24">
        <v>30102.66</v>
      </c>
      <c r="M7535">
        <v>3</v>
      </c>
      <c r="N7535" s="25">
        <v>0</v>
      </c>
      <c r="O7535" s="24">
        <v>6042.89</v>
      </c>
      <c r="P7535" s="26">
        <f t="shared" si="702"/>
        <v>0.2007427250615062</v>
      </c>
      <c r="Q7535" t="str">
        <f t="shared" si="703"/>
        <v>Medium</v>
      </c>
      <c r="R7535" t="str">
        <f t="shared" si="704"/>
        <v>None</v>
      </c>
      <c r="S7535" s="23">
        <f t="shared" si="705"/>
        <v>2022</v>
      </c>
      <c r="T7535" s="23">
        <f t="shared" si="706"/>
        <v>2</v>
      </c>
      <c r="U7535" t="str">
        <f t="shared" si="707"/>
        <v>Feb-2022</v>
      </c>
    </row>
    <row r="7536" spans="1:21" x14ac:dyDescent="0.3">
      <c r="A7536" t="s">
        <v>9547</v>
      </c>
      <c r="B7536" s="22">
        <v>44957</v>
      </c>
      <c r="C7536" s="22">
        <v>44964</v>
      </c>
      <c r="D7536" s="23" t="s">
        <v>50</v>
      </c>
      <c r="E7536" s="23" t="s">
        <v>2053</v>
      </c>
      <c r="F7536" s="23" t="s">
        <v>80</v>
      </c>
      <c r="G7536" s="23" t="s">
        <v>53</v>
      </c>
      <c r="H7536" s="23" t="s">
        <v>246</v>
      </c>
      <c r="I7536" s="23" t="s">
        <v>83</v>
      </c>
      <c r="J7536" s="23" t="s">
        <v>449</v>
      </c>
      <c r="K7536" s="23" t="s">
        <v>681</v>
      </c>
      <c r="L7536" s="24">
        <v>48162.080000000002</v>
      </c>
      <c r="M7536">
        <v>8</v>
      </c>
      <c r="N7536" s="25">
        <v>0.05</v>
      </c>
      <c r="O7536" s="24">
        <v>8407.19</v>
      </c>
      <c r="P7536" s="26">
        <f t="shared" si="702"/>
        <v>0.17456035951935631</v>
      </c>
      <c r="Q7536" t="str">
        <f t="shared" si="703"/>
        <v>Low</v>
      </c>
      <c r="R7536" t="str">
        <f t="shared" si="704"/>
        <v>Low</v>
      </c>
      <c r="S7536" s="23">
        <f t="shared" si="705"/>
        <v>2023</v>
      </c>
      <c r="T7536" s="23">
        <f t="shared" si="706"/>
        <v>1</v>
      </c>
      <c r="U7536" t="str">
        <f t="shared" si="707"/>
        <v>Jan-2023</v>
      </c>
    </row>
    <row r="7537" spans="1:21" x14ac:dyDescent="0.3">
      <c r="A7537" t="s">
        <v>9548</v>
      </c>
      <c r="B7537" s="22">
        <v>45899</v>
      </c>
      <c r="C7537" s="22">
        <v>45900</v>
      </c>
      <c r="D7537" s="23" t="s">
        <v>50</v>
      </c>
      <c r="E7537" s="23" t="s">
        <v>1275</v>
      </c>
      <c r="F7537" s="23" t="s">
        <v>80</v>
      </c>
      <c r="G7537" s="23" t="s">
        <v>72</v>
      </c>
      <c r="H7537" s="23" t="s">
        <v>73</v>
      </c>
      <c r="I7537" s="23" t="s">
        <v>55</v>
      </c>
      <c r="J7537" s="23" t="s">
        <v>65</v>
      </c>
      <c r="K7537" s="23" t="s">
        <v>130</v>
      </c>
      <c r="L7537" s="24">
        <v>95872.07</v>
      </c>
      <c r="M7537">
        <v>7</v>
      </c>
      <c r="N7537" s="25">
        <v>0.2</v>
      </c>
      <c r="O7537" s="24">
        <v>12476.81</v>
      </c>
      <c r="P7537" s="26">
        <f t="shared" si="702"/>
        <v>0.13014019620104164</v>
      </c>
      <c r="Q7537" t="str">
        <f t="shared" si="703"/>
        <v>Low</v>
      </c>
      <c r="R7537" t="str">
        <f t="shared" si="704"/>
        <v>Medium</v>
      </c>
      <c r="S7537" s="23">
        <f t="shared" si="705"/>
        <v>2025</v>
      </c>
      <c r="T7537" s="23">
        <f t="shared" si="706"/>
        <v>8</v>
      </c>
      <c r="U7537" t="str">
        <f t="shared" si="707"/>
        <v>Aug-2025</v>
      </c>
    </row>
    <row r="7538" spans="1:21" x14ac:dyDescent="0.3">
      <c r="A7538" t="s">
        <v>9549</v>
      </c>
      <c r="B7538" s="22">
        <v>45119</v>
      </c>
      <c r="C7538" s="22">
        <v>45124</v>
      </c>
      <c r="D7538" s="23" t="s">
        <v>61</v>
      </c>
      <c r="E7538" s="23" t="s">
        <v>1036</v>
      </c>
      <c r="F7538" s="23" t="s">
        <v>80</v>
      </c>
      <c r="G7538" s="23" t="s">
        <v>81</v>
      </c>
      <c r="H7538" s="23" t="s">
        <v>95</v>
      </c>
      <c r="I7538" s="23" t="s">
        <v>118</v>
      </c>
      <c r="J7538" s="23" t="s">
        <v>119</v>
      </c>
      <c r="K7538" s="23" t="s">
        <v>120</v>
      </c>
      <c r="L7538" s="24">
        <v>30432.6</v>
      </c>
      <c r="M7538">
        <v>5</v>
      </c>
      <c r="N7538" s="25">
        <v>0.15</v>
      </c>
      <c r="O7538" s="24">
        <v>5277.26</v>
      </c>
      <c r="P7538" s="26">
        <f t="shared" si="702"/>
        <v>0.17340812155386001</v>
      </c>
      <c r="Q7538" t="str">
        <f t="shared" si="703"/>
        <v>Low</v>
      </c>
      <c r="R7538" t="str">
        <f t="shared" si="704"/>
        <v>Medium</v>
      </c>
      <c r="S7538" s="23">
        <f t="shared" si="705"/>
        <v>2023</v>
      </c>
      <c r="T7538" s="23">
        <f t="shared" si="706"/>
        <v>7</v>
      </c>
      <c r="U7538" t="str">
        <f t="shared" si="707"/>
        <v>Jul-2023</v>
      </c>
    </row>
    <row r="7539" spans="1:21" x14ac:dyDescent="0.3">
      <c r="A7539" t="s">
        <v>9550</v>
      </c>
      <c r="B7539" s="22">
        <v>44746</v>
      </c>
      <c r="C7539" s="22">
        <v>44749</v>
      </c>
      <c r="D7539" s="23" t="s">
        <v>61</v>
      </c>
      <c r="E7539" s="23" t="s">
        <v>1574</v>
      </c>
      <c r="F7539" s="23" t="s">
        <v>71</v>
      </c>
      <c r="G7539" s="23" t="s">
        <v>53</v>
      </c>
      <c r="H7539" s="23" t="s">
        <v>110</v>
      </c>
      <c r="I7539" s="23" t="s">
        <v>55</v>
      </c>
      <c r="J7539" s="23" t="s">
        <v>56</v>
      </c>
      <c r="K7539" s="23" t="s">
        <v>57</v>
      </c>
      <c r="L7539" s="24">
        <v>79070.080000000002</v>
      </c>
      <c r="M7539">
        <v>8</v>
      </c>
      <c r="N7539" s="25">
        <v>0</v>
      </c>
      <c r="O7539" s="24">
        <v>28970.91</v>
      </c>
      <c r="P7539" s="26">
        <f t="shared" si="702"/>
        <v>0.36639535460189238</v>
      </c>
      <c r="Q7539" t="str">
        <f t="shared" si="703"/>
        <v>High</v>
      </c>
      <c r="R7539" t="str">
        <f t="shared" si="704"/>
        <v>None</v>
      </c>
      <c r="S7539" s="23">
        <f t="shared" si="705"/>
        <v>2022</v>
      </c>
      <c r="T7539" s="23">
        <f t="shared" si="706"/>
        <v>7</v>
      </c>
      <c r="U7539" t="str">
        <f t="shared" si="707"/>
        <v>Jul-2022</v>
      </c>
    </row>
    <row r="7540" spans="1:21" x14ac:dyDescent="0.3">
      <c r="A7540" t="s">
        <v>9551</v>
      </c>
      <c r="B7540" s="22">
        <v>45262</v>
      </c>
      <c r="C7540" s="22">
        <v>45266</v>
      </c>
      <c r="D7540" s="23" t="s">
        <v>102</v>
      </c>
      <c r="E7540" s="23" t="s">
        <v>70</v>
      </c>
      <c r="F7540" s="23" t="s">
        <v>80</v>
      </c>
      <c r="G7540" s="23" t="s">
        <v>72</v>
      </c>
      <c r="H7540" s="23" t="s">
        <v>346</v>
      </c>
      <c r="I7540" s="23" t="s">
        <v>118</v>
      </c>
      <c r="J7540" s="23" t="s">
        <v>119</v>
      </c>
      <c r="K7540" s="23" t="s">
        <v>120</v>
      </c>
      <c r="L7540" s="24">
        <v>71861.75</v>
      </c>
      <c r="M7540">
        <v>5</v>
      </c>
      <c r="N7540" s="25">
        <v>0.25</v>
      </c>
      <c r="O7540" s="24">
        <v>16270.41</v>
      </c>
      <c r="P7540" s="26">
        <f t="shared" si="702"/>
        <v>0.2264126604208776</v>
      </c>
      <c r="Q7540" t="str">
        <f t="shared" si="703"/>
        <v>Medium</v>
      </c>
      <c r="R7540" t="str">
        <f t="shared" si="704"/>
        <v>High</v>
      </c>
      <c r="S7540" s="23">
        <f t="shared" si="705"/>
        <v>2023</v>
      </c>
      <c r="T7540" s="23">
        <f t="shared" si="706"/>
        <v>12</v>
      </c>
      <c r="U7540" t="str">
        <f t="shared" si="707"/>
        <v>Dec-2023</v>
      </c>
    </row>
    <row r="7541" spans="1:21" x14ac:dyDescent="0.3">
      <c r="A7541" t="s">
        <v>9552</v>
      </c>
      <c r="B7541" s="22">
        <v>45411</v>
      </c>
      <c r="C7541" s="22">
        <v>45417</v>
      </c>
      <c r="D7541" s="23" t="s">
        <v>50</v>
      </c>
      <c r="E7541" s="23" t="s">
        <v>1047</v>
      </c>
      <c r="F7541" s="23" t="s">
        <v>52</v>
      </c>
      <c r="G7541" s="23" t="s">
        <v>179</v>
      </c>
      <c r="H7541" s="23" t="s">
        <v>180</v>
      </c>
      <c r="I7541" s="23" t="s">
        <v>55</v>
      </c>
      <c r="J7541" s="23" t="s">
        <v>65</v>
      </c>
      <c r="K7541" s="23" t="s">
        <v>91</v>
      </c>
      <c r="L7541" s="24">
        <v>434.46</v>
      </c>
      <c r="M7541">
        <v>1</v>
      </c>
      <c r="N7541" s="25">
        <v>0.2</v>
      </c>
      <c r="O7541" s="24">
        <v>54.44</v>
      </c>
      <c r="P7541" s="26">
        <f t="shared" si="702"/>
        <v>0.12530497629240897</v>
      </c>
      <c r="Q7541" t="str">
        <f t="shared" si="703"/>
        <v>Low</v>
      </c>
      <c r="R7541" t="str">
        <f t="shared" si="704"/>
        <v>Medium</v>
      </c>
      <c r="S7541" s="23">
        <f t="shared" si="705"/>
        <v>2024</v>
      </c>
      <c r="T7541" s="23">
        <f t="shared" si="706"/>
        <v>4</v>
      </c>
      <c r="U7541" t="str">
        <f t="shared" si="707"/>
        <v>Apr-2024</v>
      </c>
    </row>
    <row r="7542" spans="1:21" x14ac:dyDescent="0.3">
      <c r="A7542" t="s">
        <v>9553</v>
      </c>
      <c r="B7542" s="22">
        <v>45660</v>
      </c>
      <c r="C7542" s="22">
        <v>45665</v>
      </c>
      <c r="D7542" s="23" t="s">
        <v>61</v>
      </c>
      <c r="E7542" s="23" t="s">
        <v>265</v>
      </c>
      <c r="F7542" s="23" t="s">
        <v>52</v>
      </c>
      <c r="G7542" s="23" t="s">
        <v>72</v>
      </c>
      <c r="H7542" s="23" t="s">
        <v>346</v>
      </c>
      <c r="I7542" s="23" t="s">
        <v>118</v>
      </c>
      <c r="J7542" s="23" t="s">
        <v>230</v>
      </c>
      <c r="K7542" s="23" t="s">
        <v>356</v>
      </c>
      <c r="L7542" s="24">
        <v>10387.299999999999</v>
      </c>
      <c r="M7542">
        <v>5</v>
      </c>
      <c r="N7542" s="25">
        <v>0.2</v>
      </c>
      <c r="O7542" s="24">
        <v>3127.18</v>
      </c>
      <c r="P7542" s="26">
        <f t="shared" si="702"/>
        <v>0.30105802277781524</v>
      </c>
      <c r="Q7542" t="str">
        <f t="shared" si="703"/>
        <v>High</v>
      </c>
      <c r="R7542" t="str">
        <f t="shared" si="704"/>
        <v>Medium</v>
      </c>
      <c r="S7542" s="23">
        <f t="shared" si="705"/>
        <v>2025</v>
      </c>
      <c r="T7542" s="23">
        <f t="shared" si="706"/>
        <v>1</v>
      </c>
      <c r="U7542" t="str">
        <f t="shared" si="707"/>
        <v>Jan-2025</v>
      </c>
    </row>
    <row r="7543" spans="1:21" x14ac:dyDescent="0.3">
      <c r="A7543" t="s">
        <v>9554</v>
      </c>
      <c r="B7543" s="22">
        <v>45883</v>
      </c>
      <c r="C7543" s="22">
        <v>45890</v>
      </c>
      <c r="D7543" s="23" t="s">
        <v>50</v>
      </c>
      <c r="E7543" s="23" t="s">
        <v>2022</v>
      </c>
      <c r="F7543" s="23" t="s">
        <v>71</v>
      </c>
      <c r="G7543" s="23" t="s">
        <v>53</v>
      </c>
      <c r="H7543" s="23" t="s">
        <v>110</v>
      </c>
      <c r="I7543" s="23" t="s">
        <v>55</v>
      </c>
      <c r="J7543" s="23" t="s">
        <v>173</v>
      </c>
      <c r="K7543" s="23" t="s">
        <v>203</v>
      </c>
      <c r="L7543" s="24">
        <v>16500.560000000001</v>
      </c>
      <c r="M7543">
        <v>8</v>
      </c>
      <c r="N7543" s="25">
        <v>0.25</v>
      </c>
      <c r="O7543" s="24">
        <v>3291.17</v>
      </c>
      <c r="P7543" s="26">
        <f t="shared" si="702"/>
        <v>0.19945807899853094</v>
      </c>
      <c r="Q7543" t="str">
        <f t="shared" si="703"/>
        <v>Low</v>
      </c>
      <c r="R7543" t="str">
        <f t="shared" si="704"/>
        <v>High</v>
      </c>
      <c r="S7543" s="23">
        <f t="shared" si="705"/>
        <v>2025</v>
      </c>
      <c r="T7543" s="23">
        <f t="shared" si="706"/>
        <v>8</v>
      </c>
      <c r="U7543" t="str">
        <f t="shared" si="707"/>
        <v>Aug-2025</v>
      </c>
    </row>
    <row r="7544" spans="1:21" x14ac:dyDescent="0.3">
      <c r="A7544" t="s">
        <v>9555</v>
      </c>
      <c r="B7544" s="22">
        <v>44798</v>
      </c>
      <c r="C7544" s="22">
        <v>44804</v>
      </c>
      <c r="D7544" s="23" t="s">
        <v>50</v>
      </c>
      <c r="E7544" s="23" t="s">
        <v>1284</v>
      </c>
      <c r="F7544" s="23" t="s">
        <v>80</v>
      </c>
      <c r="G7544" s="23" t="s">
        <v>179</v>
      </c>
      <c r="H7544" s="23" t="s">
        <v>236</v>
      </c>
      <c r="I7544" s="23" t="s">
        <v>83</v>
      </c>
      <c r="J7544" s="23" t="s">
        <v>156</v>
      </c>
      <c r="K7544" s="23" t="s">
        <v>208</v>
      </c>
      <c r="L7544" s="24">
        <v>28507.439999999999</v>
      </c>
      <c r="M7544">
        <v>8</v>
      </c>
      <c r="N7544" s="25">
        <v>0.05</v>
      </c>
      <c r="O7544" s="24">
        <v>10622.17</v>
      </c>
      <c r="P7544" s="26">
        <f t="shared" si="702"/>
        <v>0.37261044836014739</v>
      </c>
      <c r="Q7544" t="str">
        <f t="shared" si="703"/>
        <v>High</v>
      </c>
      <c r="R7544" t="str">
        <f t="shared" si="704"/>
        <v>Low</v>
      </c>
      <c r="S7544" s="23">
        <f t="shared" si="705"/>
        <v>2022</v>
      </c>
      <c r="T7544" s="23">
        <f t="shared" si="706"/>
        <v>8</v>
      </c>
      <c r="U7544" t="str">
        <f t="shared" si="707"/>
        <v>Aug-2022</v>
      </c>
    </row>
    <row r="7545" spans="1:21" x14ac:dyDescent="0.3">
      <c r="A7545" t="s">
        <v>9556</v>
      </c>
      <c r="B7545" s="22">
        <v>44933</v>
      </c>
      <c r="C7545" s="22">
        <v>44936</v>
      </c>
      <c r="D7545" s="23" t="s">
        <v>61</v>
      </c>
      <c r="E7545" s="23" t="s">
        <v>1047</v>
      </c>
      <c r="F7545" s="23" t="s">
        <v>80</v>
      </c>
      <c r="G7545" s="23" t="s">
        <v>63</v>
      </c>
      <c r="H7545" s="23" t="s">
        <v>64</v>
      </c>
      <c r="I7545" s="23" t="s">
        <v>118</v>
      </c>
      <c r="J7545" s="23" t="s">
        <v>191</v>
      </c>
      <c r="K7545" s="23" t="s">
        <v>192</v>
      </c>
      <c r="L7545" s="24">
        <v>107483.84</v>
      </c>
      <c r="M7545">
        <v>8</v>
      </c>
      <c r="N7545" s="25">
        <v>0.15</v>
      </c>
      <c r="O7545" s="24">
        <v>17749.400000000001</v>
      </c>
      <c r="P7545" s="26">
        <f t="shared" si="702"/>
        <v>0.16513552176773738</v>
      </c>
      <c r="Q7545" t="str">
        <f t="shared" si="703"/>
        <v>Low</v>
      </c>
      <c r="R7545" t="str">
        <f t="shared" si="704"/>
        <v>Medium</v>
      </c>
      <c r="S7545" s="23">
        <f t="shared" si="705"/>
        <v>2023</v>
      </c>
      <c r="T7545" s="23">
        <f t="shared" si="706"/>
        <v>1</v>
      </c>
      <c r="U7545" t="str">
        <f t="shared" si="707"/>
        <v>Jan-2023</v>
      </c>
    </row>
    <row r="7546" spans="1:21" x14ac:dyDescent="0.3">
      <c r="A7546" t="s">
        <v>9557</v>
      </c>
      <c r="B7546" s="22">
        <v>45236</v>
      </c>
      <c r="C7546" s="22">
        <v>45242</v>
      </c>
      <c r="D7546" s="23" t="s">
        <v>102</v>
      </c>
      <c r="E7546" s="23" t="s">
        <v>2223</v>
      </c>
      <c r="F7546" s="23" t="s">
        <v>71</v>
      </c>
      <c r="G7546" s="23" t="s">
        <v>81</v>
      </c>
      <c r="H7546" s="23" t="s">
        <v>186</v>
      </c>
      <c r="I7546" s="23" t="s">
        <v>55</v>
      </c>
      <c r="J7546" s="23" t="s">
        <v>173</v>
      </c>
      <c r="K7546" s="23" t="s">
        <v>174</v>
      </c>
      <c r="L7546" s="24">
        <v>72953.95</v>
      </c>
      <c r="M7546">
        <v>5</v>
      </c>
      <c r="N7546" s="25">
        <v>0.2</v>
      </c>
      <c r="O7546" s="24">
        <v>15789.38</v>
      </c>
      <c r="P7546" s="26">
        <f t="shared" si="702"/>
        <v>0.21642940512473965</v>
      </c>
      <c r="Q7546" t="str">
        <f t="shared" si="703"/>
        <v>Medium</v>
      </c>
      <c r="R7546" t="str">
        <f t="shared" si="704"/>
        <v>Medium</v>
      </c>
      <c r="S7546" s="23">
        <f t="shared" si="705"/>
        <v>2023</v>
      </c>
      <c r="T7546" s="23">
        <f t="shared" si="706"/>
        <v>11</v>
      </c>
      <c r="U7546" t="str">
        <f t="shared" si="707"/>
        <v>Nov-2023</v>
      </c>
    </row>
    <row r="7547" spans="1:21" x14ac:dyDescent="0.3">
      <c r="A7547" t="s">
        <v>9558</v>
      </c>
      <c r="B7547" s="22">
        <v>44744</v>
      </c>
      <c r="C7547" s="22">
        <v>44749</v>
      </c>
      <c r="D7547" s="23" t="s">
        <v>78</v>
      </c>
      <c r="E7547" s="23" t="s">
        <v>1171</v>
      </c>
      <c r="F7547" s="23" t="s">
        <v>80</v>
      </c>
      <c r="G7547" s="23" t="s">
        <v>179</v>
      </c>
      <c r="H7547" s="23" t="s">
        <v>180</v>
      </c>
      <c r="I7547" s="23" t="s">
        <v>55</v>
      </c>
      <c r="J7547" s="23" t="s">
        <v>56</v>
      </c>
      <c r="K7547" s="23" t="s">
        <v>151</v>
      </c>
      <c r="L7547" s="24">
        <v>9529.89</v>
      </c>
      <c r="M7547">
        <v>1</v>
      </c>
      <c r="N7547" s="25">
        <v>0</v>
      </c>
      <c r="O7547" s="24">
        <v>1798.92</v>
      </c>
      <c r="P7547" s="26">
        <f t="shared" si="702"/>
        <v>0.18876608229475894</v>
      </c>
      <c r="Q7547" t="str">
        <f t="shared" si="703"/>
        <v>Low</v>
      </c>
      <c r="R7547" t="str">
        <f t="shared" si="704"/>
        <v>None</v>
      </c>
      <c r="S7547" s="23">
        <f t="shared" si="705"/>
        <v>2022</v>
      </c>
      <c r="T7547" s="23">
        <f t="shared" si="706"/>
        <v>7</v>
      </c>
      <c r="U7547" t="str">
        <f t="shared" si="707"/>
        <v>Jul-2022</v>
      </c>
    </row>
    <row r="7548" spans="1:21" x14ac:dyDescent="0.3">
      <c r="A7548" t="s">
        <v>9559</v>
      </c>
      <c r="B7548" s="22">
        <v>45750</v>
      </c>
      <c r="C7548" s="22">
        <v>45753</v>
      </c>
      <c r="D7548" s="23" t="s">
        <v>102</v>
      </c>
      <c r="E7548" s="23" t="s">
        <v>791</v>
      </c>
      <c r="F7548" s="23" t="s">
        <v>80</v>
      </c>
      <c r="G7548" s="23" t="s">
        <v>179</v>
      </c>
      <c r="H7548" s="23" t="s">
        <v>180</v>
      </c>
      <c r="I7548" s="23" t="s">
        <v>55</v>
      </c>
      <c r="J7548" s="23" t="s">
        <v>65</v>
      </c>
      <c r="K7548" s="23" t="s">
        <v>325</v>
      </c>
      <c r="L7548" s="24">
        <v>17927.04</v>
      </c>
      <c r="M7548">
        <v>4</v>
      </c>
      <c r="N7548" s="25">
        <v>0.05</v>
      </c>
      <c r="O7548" s="24">
        <v>4551.37</v>
      </c>
      <c r="P7548" s="26">
        <f t="shared" si="702"/>
        <v>0.25388296115811643</v>
      </c>
      <c r="Q7548" t="str">
        <f t="shared" si="703"/>
        <v>Medium</v>
      </c>
      <c r="R7548" t="str">
        <f t="shared" si="704"/>
        <v>Low</v>
      </c>
      <c r="S7548" s="23">
        <f t="shared" si="705"/>
        <v>2025</v>
      </c>
      <c r="T7548" s="23">
        <f t="shared" si="706"/>
        <v>4</v>
      </c>
      <c r="U7548" t="str">
        <f t="shared" si="707"/>
        <v>Apr-2025</v>
      </c>
    </row>
    <row r="7549" spans="1:21" x14ac:dyDescent="0.3">
      <c r="A7549" t="s">
        <v>9560</v>
      </c>
      <c r="B7549" s="22">
        <v>45540</v>
      </c>
      <c r="C7549" s="22">
        <v>45541</v>
      </c>
      <c r="D7549" s="23" t="s">
        <v>61</v>
      </c>
      <c r="E7549" s="23" t="s">
        <v>320</v>
      </c>
      <c r="F7549" s="23" t="s">
        <v>52</v>
      </c>
      <c r="G7549" s="23" t="s">
        <v>179</v>
      </c>
      <c r="H7549" s="23" t="s">
        <v>180</v>
      </c>
      <c r="I7549" s="23" t="s">
        <v>118</v>
      </c>
      <c r="J7549" s="23" t="s">
        <v>303</v>
      </c>
      <c r="K7549" s="23" t="s">
        <v>421</v>
      </c>
      <c r="L7549" s="24">
        <v>53086.6</v>
      </c>
      <c r="M7549">
        <v>7</v>
      </c>
      <c r="N7549" s="25">
        <v>0.05</v>
      </c>
      <c r="O7549" s="24">
        <v>15714.88</v>
      </c>
      <c r="P7549" s="26">
        <f t="shared" si="702"/>
        <v>0.2960234786179563</v>
      </c>
      <c r="Q7549" t="str">
        <f t="shared" si="703"/>
        <v>Medium</v>
      </c>
      <c r="R7549" t="str">
        <f t="shared" si="704"/>
        <v>Low</v>
      </c>
      <c r="S7549" s="23">
        <f t="shared" si="705"/>
        <v>2024</v>
      </c>
      <c r="T7549" s="23">
        <f t="shared" si="706"/>
        <v>9</v>
      </c>
      <c r="U7549" t="str">
        <f t="shared" si="707"/>
        <v>Sep-2024</v>
      </c>
    </row>
    <row r="7550" spans="1:21" x14ac:dyDescent="0.3">
      <c r="A7550" t="s">
        <v>9561</v>
      </c>
      <c r="B7550" s="22">
        <v>45098</v>
      </c>
      <c r="C7550" s="22">
        <v>45102</v>
      </c>
      <c r="D7550" s="23" t="s">
        <v>78</v>
      </c>
      <c r="E7550" s="23" t="s">
        <v>1570</v>
      </c>
      <c r="F7550" s="23" t="s">
        <v>71</v>
      </c>
      <c r="G7550" s="23" t="s">
        <v>53</v>
      </c>
      <c r="H7550" s="23" t="s">
        <v>246</v>
      </c>
      <c r="I7550" s="23" t="s">
        <v>83</v>
      </c>
      <c r="J7550" s="23" t="s">
        <v>449</v>
      </c>
      <c r="K7550" s="23" t="s">
        <v>681</v>
      </c>
      <c r="L7550" s="24">
        <v>55067.88</v>
      </c>
      <c r="M7550">
        <v>4</v>
      </c>
      <c r="N7550" s="25">
        <v>0.2</v>
      </c>
      <c r="O7550" s="24">
        <v>10246.33</v>
      </c>
      <c r="P7550" s="26">
        <f t="shared" si="702"/>
        <v>0.18606726825147438</v>
      </c>
      <c r="Q7550" t="str">
        <f t="shared" si="703"/>
        <v>Low</v>
      </c>
      <c r="R7550" t="str">
        <f t="shared" si="704"/>
        <v>Medium</v>
      </c>
      <c r="S7550" s="23">
        <f t="shared" si="705"/>
        <v>2023</v>
      </c>
      <c r="T7550" s="23">
        <f t="shared" si="706"/>
        <v>6</v>
      </c>
      <c r="U7550" t="str">
        <f t="shared" si="707"/>
        <v>Jun-2023</v>
      </c>
    </row>
    <row r="7551" spans="1:21" x14ac:dyDescent="0.3">
      <c r="A7551" t="s">
        <v>9562</v>
      </c>
      <c r="B7551" s="22">
        <v>45549</v>
      </c>
      <c r="C7551" s="22">
        <v>45556</v>
      </c>
      <c r="D7551" s="23" t="s">
        <v>102</v>
      </c>
      <c r="E7551" s="23" t="s">
        <v>1091</v>
      </c>
      <c r="F7551" s="23" t="s">
        <v>52</v>
      </c>
      <c r="G7551" s="23" t="s">
        <v>72</v>
      </c>
      <c r="H7551" s="23" t="s">
        <v>117</v>
      </c>
      <c r="I7551" s="23" t="s">
        <v>118</v>
      </c>
      <c r="J7551" s="23" t="s">
        <v>230</v>
      </c>
      <c r="K7551" s="23" t="s">
        <v>231</v>
      </c>
      <c r="L7551" s="24">
        <v>34923.78</v>
      </c>
      <c r="M7551">
        <v>9</v>
      </c>
      <c r="N7551" s="25">
        <v>0</v>
      </c>
      <c r="O7551" s="24">
        <v>12990.92</v>
      </c>
      <c r="P7551" s="26">
        <f t="shared" si="702"/>
        <v>0.37197920729084882</v>
      </c>
      <c r="Q7551" t="str">
        <f t="shared" si="703"/>
        <v>High</v>
      </c>
      <c r="R7551" t="str">
        <f t="shared" si="704"/>
        <v>None</v>
      </c>
      <c r="S7551" s="23">
        <f t="shared" si="705"/>
        <v>2024</v>
      </c>
      <c r="T7551" s="23">
        <f t="shared" si="706"/>
        <v>9</v>
      </c>
      <c r="U7551" t="str">
        <f t="shared" si="707"/>
        <v>Sep-2024</v>
      </c>
    </row>
    <row r="7552" spans="1:21" x14ac:dyDescent="0.3">
      <c r="A7552" t="s">
        <v>9563</v>
      </c>
      <c r="B7552" s="22">
        <v>45792</v>
      </c>
      <c r="C7552" s="22">
        <v>45799</v>
      </c>
      <c r="D7552" s="23" t="s">
        <v>50</v>
      </c>
      <c r="E7552" s="23" t="s">
        <v>1284</v>
      </c>
      <c r="F7552" s="23" t="s">
        <v>71</v>
      </c>
      <c r="G7552" s="23" t="s">
        <v>53</v>
      </c>
      <c r="H7552" s="23" t="s">
        <v>54</v>
      </c>
      <c r="I7552" s="23" t="s">
        <v>83</v>
      </c>
      <c r="J7552" s="23" t="s">
        <v>449</v>
      </c>
      <c r="K7552" s="23" t="s">
        <v>681</v>
      </c>
      <c r="L7552" s="24">
        <v>24301.65</v>
      </c>
      <c r="M7552">
        <v>3</v>
      </c>
      <c r="N7552" s="25">
        <v>0.25</v>
      </c>
      <c r="O7552" s="24">
        <v>3457.98</v>
      </c>
      <c r="P7552" s="26">
        <f t="shared" si="702"/>
        <v>0.14229404176259636</v>
      </c>
      <c r="Q7552" t="str">
        <f t="shared" si="703"/>
        <v>Low</v>
      </c>
      <c r="R7552" t="str">
        <f t="shared" si="704"/>
        <v>High</v>
      </c>
      <c r="S7552" s="23">
        <f t="shared" si="705"/>
        <v>2025</v>
      </c>
      <c r="T7552" s="23">
        <f t="shared" si="706"/>
        <v>5</v>
      </c>
      <c r="U7552" t="str">
        <f t="shared" si="707"/>
        <v>May-2025</v>
      </c>
    </row>
    <row r="7553" spans="1:21" x14ac:dyDescent="0.3">
      <c r="A7553" t="s">
        <v>9564</v>
      </c>
      <c r="B7553" s="22">
        <v>44727</v>
      </c>
      <c r="C7553" s="22">
        <v>44728</v>
      </c>
      <c r="D7553" s="23" t="s">
        <v>50</v>
      </c>
      <c r="E7553" s="23" t="s">
        <v>224</v>
      </c>
      <c r="F7553" s="23" t="s">
        <v>52</v>
      </c>
      <c r="G7553" s="23" t="s">
        <v>179</v>
      </c>
      <c r="H7553" s="23" t="s">
        <v>236</v>
      </c>
      <c r="I7553" s="23" t="s">
        <v>55</v>
      </c>
      <c r="J7553" s="23" t="s">
        <v>65</v>
      </c>
      <c r="K7553" s="23" t="s">
        <v>325</v>
      </c>
      <c r="L7553" s="24">
        <v>3922.2</v>
      </c>
      <c r="M7553">
        <v>10</v>
      </c>
      <c r="N7553" s="25">
        <v>0.05</v>
      </c>
      <c r="O7553" s="24">
        <v>900.62</v>
      </c>
      <c r="P7553" s="26">
        <f t="shared" si="702"/>
        <v>0.22962113099790935</v>
      </c>
      <c r="Q7553" t="str">
        <f t="shared" si="703"/>
        <v>Medium</v>
      </c>
      <c r="R7553" t="str">
        <f t="shared" si="704"/>
        <v>Low</v>
      </c>
      <c r="S7553" s="23">
        <f t="shared" si="705"/>
        <v>2022</v>
      </c>
      <c r="T7553" s="23">
        <f t="shared" si="706"/>
        <v>6</v>
      </c>
      <c r="U7553" t="str">
        <f t="shared" si="707"/>
        <v>Jun-2022</v>
      </c>
    </row>
    <row r="7554" spans="1:21" x14ac:dyDescent="0.3">
      <c r="A7554" t="s">
        <v>9565</v>
      </c>
      <c r="B7554" s="22">
        <v>45950</v>
      </c>
      <c r="C7554" s="22">
        <v>45951</v>
      </c>
      <c r="D7554" s="23" t="s">
        <v>50</v>
      </c>
      <c r="E7554" s="23" t="s">
        <v>1490</v>
      </c>
      <c r="F7554" s="23" t="s">
        <v>80</v>
      </c>
      <c r="G7554" s="23" t="s">
        <v>81</v>
      </c>
      <c r="H7554" s="23" t="s">
        <v>284</v>
      </c>
      <c r="I7554" s="23" t="s">
        <v>83</v>
      </c>
      <c r="J7554" s="23" t="s">
        <v>84</v>
      </c>
      <c r="K7554" s="23" t="s">
        <v>125</v>
      </c>
      <c r="L7554" s="24">
        <v>24131.64</v>
      </c>
      <c r="M7554">
        <v>2</v>
      </c>
      <c r="N7554" s="25">
        <v>0.05</v>
      </c>
      <c r="O7554" s="24">
        <v>4264.74</v>
      </c>
      <c r="P7554" s="26">
        <f t="shared" si="702"/>
        <v>0.17672814611853979</v>
      </c>
      <c r="Q7554" t="str">
        <f t="shared" si="703"/>
        <v>Low</v>
      </c>
      <c r="R7554" t="str">
        <f t="shared" si="704"/>
        <v>Low</v>
      </c>
      <c r="S7554" s="23">
        <f t="shared" si="705"/>
        <v>2025</v>
      </c>
      <c r="T7554" s="23">
        <f t="shared" si="706"/>
        <v>10</v>
      </c>
      <c r="U7554" t="str">
        <f t="shared" si="707"/>
        <v>Oct-2025</v>
      </c>
    </row>
    <row r="7555" spans="1:21" x14ac:dyDescent="0.3">
      <c r="A7555" t="s">
        <v>9566</v>
      </c>
      <c r="B7555" s="22">
        <v>44662</v>
      </c>
      <c r="C7555" s="22">
        <v>44668</v>
      </c>
      <c r="D7555" s="23" t="s">
        <v>78</v>
      </c>
      <c r="E7555" s="23" t="s">
        <v>403</v>
      </c>
      <c r="F7555" s="23" t="s">
        <v>71</v>
      </c>
      <c r="G7555" s="23" t="s">
        <v>81</v>
      </c>
      <c r="H7555" s="23" t="s">
        <v>82</v>
      </c>
      <c r="I7555" s="23" t="s">
        <v>83</v>
      </c>
      <c r="J7555" s="23" t="s">
        <v>449</v>
      </c>
      <c r="K7555" s="23" t="s">
        <v>681</v>
      </c>
      <c r="L7555" s="24">
        <v>7713.12</v>
      </c>
      <c r="M7555">
        <v>6</v>
      </c>
      <c r="N7555" s="25">
        <v>0.05</v>
      </c>
      <c r="O7555" s="24">
        <v>2264.94</v>
      </c>
      <c r="P7555" s="26">
        <f t="shared" si="702"/>
        <v>0.29364770676457774</v>
      </c>
      <c r="Q7555" t="str">
        <f t="shared" si="703"/>
        <v>Medium</v>
      </c>
      <c r="R7555" t="str">
        <f t="shared" si="704"/>
        <v>Low</v>
      </c>
      <c r="S7555" s="23">
        <f t="shared" si="705"/>
        <v>2022</v>
      </c>
      <c r="T7555" s="23">
        <f t="shared" si="706"/>
        <v>4</v>
      </c>
      <c r="U7555" t="str">
        <f t="shared" si="707"/>
        <v>Apr-2022</v>
      </c>
    </row>
    <row r="7556" spans="1:21" x14ac:dyDescent="0.3">
      <c r="A7556" t="s">
        <v>9567</v>
      </c>
      <c r="B7556" s="22">
        <v>44615</v>
      </c>
      <c r="C7556" s="22">
        <v>44622</v>
      </c>
      <c r="D7556" s="23" t="s">
        <v>78</v>
      </c>
      <c r="E7556" s="23" t="s">
        <v>1085</v>
      </c>
      <c r="F7556" s="23" t="s">
        <v>52</v>
      </c>
      <c r="G7556" s="23" t="s">
        <v>72</v>
      </c>
      <c r="H7556" s="23" t="s">
        <v>346</v>
      </c>
      <c r="I7556" s="23" t="s">
        <v>118</v>
      </c>
      <c r="J7556" s="23" t="s">
        <v>230</v>
      </c>
      <c r="K7556" s="23" t="s">
        <v>351</v>
      </c>
      <c r="L7556" s="24">
        <v>67632.539999999994</v>
      </c>
      <c r="M7556">
        <v>6</v>
      </c>
      <c r="N7556" s="25">
        <v>0.05</v>
      </c>
      <c r="O7556" s="24">
        <v>12460.22</v>
      </c>
      <c r="P7556" s="26">
        <f t="shared" ref="P7556:P7619" si="708">IFERROR(O7556/L7556,0)</f>
        <v>0.18423409796526938</v>
      </c>
      <c r="Q7556" t="str">
        <f t="shared" ref="Q7556:Q7619" si="709">IF(P7556&gt;=0.3,"High",IF(P7556&gt;=0.2,"Medium","Low"))</f>
        <v>Low</v>
      </c>
      <c r="R7556" t="str">
        <f t="shared" ref="R7556:R7619" si="710">IF(N7556=0,"None",IF(N7556&lt;=0.1,"Low",IF(N7556&lt;=0.2,"Medium","High")))</f>
        <v>Low</v>
      </c>
      <c r="S7556" s="23">
        <f t="shared" ref="S7556:S7619" si="711">YEAR(B7556)</f>
        <v>2022</v>
      </c>
      <c r="T7556" s="23">
        <f t="shared" ref="T7556:T7619" si="712">MONTH(B7556)</f>
        <v>2</v>
      </c>
      <c r="U7556" t="str">
        <f t="shared" ref="U7556:U7619" si="713">TEXT(B7556,"mmm-yyyy")</f>
        <v>Feb-2022</v>
      </c>
    </row>
    <row r="7557" spans="1:21" x14ac:dyDescent="0.3">
      <c r="A7557" t="s">
        <v>9568</v>
      </c>
      <c r="B7557" s="22">
        <v>45039</v>
      </c>
      <c r="C7557" s="22">
        <v>45045</v>
      </c>
      <c r="D7557" s="23" t="s">
        <v>102</v>
      </c>
      <c r="E7557" s="23" t="s">
        <v>207</v>
      </c>
      <c r="F7557" s="23" t="s">
        <v>52</v>
      </c>
      <c r="G7557" s="23" t="s">
        <v>81</v>
      </c>
      <c r="H7557" s="23" t="s">
        <v>82</v>
      </c>
      <c r="I7557" s="23" t="s">
        <v>83</v>
      </c>
      <c r="J7557" s="23" t="s">
        <v>379</v>
      </c>
      <c r="K7557" s="23" t="s">
        <v>380</v>
      </c>
      <c r="L7557" s="24">
        <v>4054.85</v>
      </c>
      <c r="M7557">
        <v>5</v>
      </c>
      <c r="N7557" s="25">
        <v>0.15</v>
      </c>
      <c r="O7557" s="24">
        <v>706.5</v>
      </c>
      <c r="P7557" s="26">
        <f t="shared" si="708"/>
        <v>0.17423579170622835</v>
      </c>
      <c r="Q7557" t="str">
        <f t="shared" si="709"/>
        <v>Low</v>
      </c>
      <c r="R7557" t="str">
        <f t="shared" si="710"/>
        <v>Medium</v>
      </c>
      <c r="S7557" s="23">
        <f t="shared" si="711"/>
        <v>2023</v>
      </c>
      <c r="T7557" s="23">
        <f t="shared" si="712"/>
        <v>4</v>
      </c>
      <c r="U7557" t="str">
        <f t="shared" si="713"/>
        <v>Apr-2023</v>
      </c>
    </row>
    <row r="7558" spans="1:21" x14ac:dyDescent="0.3">
      <c r="A7558" t="s">
        <v>9569</v>
      </c>
      <c r="B7558" s="22">
        <v>44662</v>
      </c>
      <c r="C7558" s="22">
        <v>44669</v>
      </c>
      <c r="D7558" s="23" t="s">
        <v>50</v>
      </c>
      <c r="E7558" s="23" t="s">
        <v>2080</v>
      </c>
      <c r="F7558" s="23" t="s">
        <v>52</v>
      </c>
      <c r="G7558" s="23" t="s">
        <v>53</v>
      </c>
      <c r="H7558" s="23" t="s">
        <v>246</v>
      </c>
      <c r="I7558" s="23" t="s">
        <v>96</v>
      </c>
      <c r="J7558" s="23" t="s">
        <v>97</v>
      </c>
      <c r="K7558" s="23" t="s">
        <v>416</v>
      </c>
      <c r="L7558" s="24">
        <v>118866.88</v>
      </c>
      <c r="M7558">
        <v>8</v>
      </c>
      <c r="N7558" s="25">
        <v>0.25</v>
      </c>
      <c r="O7558" s="24">
        <v>29592.080000000002</v>
      </c>
      <c r="P7558" s="26">
        <f t="shared" si="708"/>
        <v>0.24895143205575851</v>
      </c>
      <c r="Q7558" t="str">
        <f t="shared" si="709"/>
        <v>Medium</v>
      </c>
      <c r="R7558" t="str">
        <f t="shared" si="710"/>
        <v>High</v>
      </c>
      <c r="S7558" s="23">
        <f t="shared" si="711"/>
        <v>2022</v>
      </c>
      <c r="T7558" s="23">
        <f t="shared" si="712"/>
        <v>4</v>
      </c>
      <c r="U7558" t="str">
        <f t="shared" si="713"/>
        <v>Apr-2022</v>
      </c>
    </row>
    <row r="7559" spans="1:21" x14ac:dyDescent="0.3">
      <c r="A7559" t="s">
        <v>9570</v>
      </c>
      <c r="B7559" s="22">
        <v>45947</v>
      </c>
      <c r="C7559" s="22">
        <v>45949</v>
      </c>
      <c r="D7559" s="23" t="s">
        <v>102</v>
      </c>
      <c r="E7559" s="23" t="s">
        <v>70</v>
      </c>
      <c r="F7559" s="23" t="s">
        <v>52</v>
      </c>
      <c r="G7559" s="23" t="s">
        <v>179</v>
      </c>
      <c r="H7559" s="23" t="s">
        <v>180</v>
      </c>
      <c r="I7559" s="23" t="s">
        <v>118</v>
      </c>
      <c r="J7559" s="23" t="s">
        <v>230</v>
      </c>
      <c r="K7559" s="23" t="s">
        <v>351</v>
      </c>
      <c r="L7559" s="24">
        <v>15123.42</v>
      </c>
      <c r="M7559">
        <v>6</v>
      </c>
      <c r="N7559" s="25">
        <v>0.15</v>
      </c>
      <c r="O7559" s="24">
        <v>2458.39</v>
      </c>
      <c r="P7559" s="26">
        <f t="shared" si="708"/>
        <v>0.16255516278725313</v>
      </c>
      <c r="Q7559" t="str">
        <f t="shared" si="709"/>
        <v>Low</v>
      </c>
      <c r="R7559" t="str">
        <f t="shared" si="710"/>
        <v>Medium</v>
      </c>
      <c r="S7559" s="23">
        <f t="shared" si="711"/>
        <v>2025</v>
      </c>
      <c r="T7559" s="23">
        <f t="shared" si="712"/>
        <v>10</v>
      </c>
      <c r="U7559" t="str">
        <f t="shared" si="713"/>
        <v>Oct-2025</v>
      </c>
    </row>
    <row r="7560" spans="1:21" x14ac:dyDescent="0.3">
      <c r="A7560" t="s">
        <v>9571</v>
      </c>
      <c r="B7560" s="22">
        <v>45945</v>
      </c>
      <c r="C7560" s="22">
        <v>45951</v>
      </c>
      <c r="D7560" s="23" t="s">
        <v>50</v>
      </c>
      <c r="E7560" s="23" t="s">
        <v>1562</v>
      </c>
      <c r="F7560" s="23" t="s">
        <v>80</v>
      </c>
      <c r="G7560" s="23" t="s">
        <v>81</v>
      </c>
      <c r="H7560" s="23" t="s">
        <v>284</v>
      </c>
      <c r="I7560" s="23" t="s">
        <v>118</v>
      </c>
      <c r="J7560" s="23" t="s">
        <v>191</v>
      </c>
      <c r="K7560" s="23" t="s">
        <v>829</v>
      </c>
      <c r="L7560" s="24">
        <v>87604.160000000003</v>
      </c>
      <c r="M7560">
        <v>8</v>
      </c>
      <c r="N7560" s="25">
        <v>0</v>
      </c>
      <c r="O7560" s="24">
        <v>21624.16</v>
      </c>
      <c r="P7560" s="26">
        <f t="shared" si="708"/>
        <v>0.24683941949788685</v>
      </c>
      <c r="Q7560" t="str">
        <f t="shared" si="709"/>
        <v>Medium</v>
      </c>
      <c r="R7560" t="str">
        <f t="shared" si="710"/>
        <v>None</v>
      </c>
      <c r="S7560" s="23">
        <f t="shared" si="711"/>
        <v>2025</v>
      </c>
      <c r="T7560" s="23">
        <f t="shared" si="712"/>
        <v>10</v>
      </c>
      <c r="U7560" t="str">
        <f t="shared" si="713"/>
        <v>Oct-2025</v>
      </c>
    </row>
    <row r="7561" spans="1:21" x14ac:dyDescent="0.3">
      <c r="A7561" t="s">
        <v>9572</v>
      </c>
      <c r="B7561" s="22">
        <v>44848</v>
      </c>
      <c r="C7561" s="22">
        <v>44853</v>
      </c>
      <c r="D7561" s="23" t="s">
        <v>50</v>
      </c>
      <c r="E7561" s="23" t="s">
        <v>990</v>
      </c>
      <c r="F7561" s="23" t="s">
        <v>80</v>
      </c>
      <c r="G7561" s="23" t="s">
        <v>72</v>
      </c>
      <c r="H7561" s="23" t="s">
        <v>346</v>
      </c>
      <c r="I7561" s="23" t="s">
        <v>55</v>
      </c>
      <c r="J7561" s="23" t="s">
        <v>56</v>
      </c>
      <c r="K7561" s="23" t="s">
        <v>74</v>
      </c>
      <c r="L7561" s="24">
        <v>13879.76</v>
      </c>
      <c r="M7561">
        <v>8</v>
      </c>
      <c r="N7561" s="25">
        <v>0</v>
      </c>
      <c r="O7561" s="24">
        <v>5411.12</v>
      </c>
      <c r="P7561" s="26">
        <f t="shared" si="708"/>
        <v>0.38985688513346051</v>
      </c>
      <c r="Q7561" t="str">
        <f t="shared" si="709"/>
        <v>High</v>
      </c>
      <c r="R7561" t="str">
        <f t="shared" si="710"/>
        <v>None</v>
      </c>
      <c r="S7561" s="23">
        <f t="shared" si="711"/>
        <v>2022</v>
      </c>
      <c r="T7561" s="23">
        <f t="shared" si="712"/>
        <v>10</v>
      </c>
      <c r="U7561" t="str">
        <f t="shared" si="713"/>
        <v>Oct-2022</v>
      </c>
    </row>
    <row r="7562" spans="1:21" x14ac:dyDescent="0.3">
      <c r="A7562" t="s">
        <v>9573</v>
      </c>
      <c r="B7562" s="22">
        <v>45821</v>
      </c>
      <c r="C7562" s="22">
        <v>45826</v>
      </c>
      <c r="D7562" s="23" t="s">
        <v>78</v>
      </c>
      <c r="E7562" s="23" t="s">
        <v>294</v>
      </c>
      <c r="F7562" s="23" t="s">
        <v>52</v>
      </c>
      <c r="G7562" s="23" t="s">
        <v>81</v>
      </c>
      <c r="H7562" s="23" t="s">
        <v>82</v>
      </c>
      <c r="I7562" s="23" t="s">
        <v>118</v>
      </c>
      <c r="J7562" s="23" t="s">
        <v>303</v>
      </c>
      <c r="K7562" s="23" t="s">
        <v>421</v>
      </c>
      <c r="L7562" s="24">
        <v>66503</v>
      </c>
      <c r="M7562">
        <v>10</v>
      </c>
      <c r="N7562" s="25">
        <v>0.05</v>
      </c>
      <c r="O7562" s="24">
        <v>15292.95</v>
      </c>
      <c r="P7562" s="26">
        <f t="shared" si="708"/>
        <v>0.22995879885117965</v>
      </c>
      <c r="Q7562" t="str">
        <f t="shared" si="709"/>
        <v>Medium</v>
      </c>
      <c r="R7562" t="str">
        <f t="shared" si="710"/>
        <v>Low</v>
      </c>
      <c r="S7562" s="23">
        <f t="shared" si="711"/>
        <v>2025</v>
      </c>
      <c r="T7562" s="23">
        <f t="shared" si="712"/>
        <v>6</v>
      </c>
      <c r="U7562" t="str">
        <f t="shared" si="713"/>
        <v>Jun-2025</v>
      </c>
    </row>
    <row r="7563" spans="1:21" x14ac:dyDescent="0.3">
      <c r="A7563" t="s">
        <v>9574</v>
      </c>
      <c r="B7563" s="22">
        <v>44805</v>
      </c>
      <c r="C7563" s="22">
        <v>44809</v>
      </c>
      <c r="D7563" s="23" t="s">
        <v>102</v>
      </c>
      <c r="E7563" s="23" t="s">
        <v>79</v>
      </c>
      <c r="F7563" s="23" t="s">
        <v>71</v>
      </c>
      <c r="G7563" s="23" t="s">
        <v>53</v>
      </c>
      <c r="H7563" s="23" t="s">
        <v>54</v>
      </c>
      <c r="I7563" s="23" t="s">
        <v>96</v>
      </c>
      <c r="J7563" s="23" t="s">
        <v>97</v>
      </c>
      <c r="K7563" s="23" t="s">
        <v>98</v>
      </c>
      <c r="L7563" s="24">
        <v>58801.52</v>
      </c>
      <c r="M7563">
        <v>4</v>
      </c>
      <c r="N7563" s="25">
        <v>0.05</v>
      </c>
      <c r="O7563" s="24">
        <v>12193.81</v>
      </c>
      <c r="P7563" s="26">
        <f t="shared" si="708"/>
        <v>0.20737236044238314</v>
      </c>
      <c r="Q7563" t="str">
        <f t="shared" si="709"/>
        <v>Medium</v>
      </c>
      <c r="R7563" t="str">
        <f t="shared" si="710"/>
        <v>Low</v>
      </c>
      <c r="S7563" s="23">
        <f t="shared" si="711"/>
        <v>2022</v>
      </c>
      <c r="T7563" s="23">
        <f t="shared" si="712"/>
        <v>9</v>
      </c>
      <c r="U7563" t="str">
        <f t="shared" si="713"/>
        <v>Sep-2022</v>
      </c>
    </row>
    <row r="7564" spans="1:21" x14ac:dyDescent="0.3">
      <c r="A7564" t="s">
        <v>9575</v>
      </c>
      <c r="B7564" s="22">
        <v>45321</v>
      </c>
      <c r="C7564" s="22">
        <v>45327</v>
      </c>
      <c r="D7564" s="23" t="s">
        <v>61</v>
      </c>
      <c r="E7564" s="23" t="s">
        <v>1748</v>
      </c>
      <c r="F7564" s="23" t="s">
        <v>52</v>
      </c>
      <c r="G7564" s="23" t="s">
        <v>72</v>
      </c>
      <c r="H7564" s="23" t="s">
        <v>346</v>
      </c>
      <c r="I7564" s="23" t="s">
        <v>96</v>
      </c>
      <c r="J7564" s="23" t="s">
        <v>166</v>
      </c>
      <c r="K7564" s="23" t="s">
        <v>167</v>
      </c>
      <c r="L7564" s="24">
        <v>81498.42</v>
      </c>
      <c r="M7564">
        <v>6</v>
      </c>
      <c r="N7564" s="25">
        <v>0.05</v>
      </c>
      <c r="O7564" s="24">
        <v>16339.29</v>
      </c>
      <c r="P7564" s="26">
        <f t="shared" si="708"/>
        <v>0.20048597261149359</v>
      </c>
      <c r="Q7564" t="str">
        <f t="shared" si="709"/>
        <v>Medium</v>
      </c>
      <c r="R7564" t="str">
        <f t="shared" si="710"/>
        <v>Low</v>
      </c>
      <c r="S7564" s="23">
        <f t="shared" si="711"/>
        <v>2024</v>
      </c>
      <c r="T7564" s="23">
        <f t="shared" si="712"/>
        <v>1</v>
      </c>
      <c r="U7564" t="str">
        <f t="shared" si="713"/>
        <v>Jan-2024</v>
      </c>
    </row>
    <row r="7565" spans="1:21" x14ac:dyDescent="0.3">
      <c r="A7565" t="s">
        <v>9576</v>
      </c>
      <c r="B7565" s="22">
        <v>45419</v>
      </c>
      <c r="C7565" s="22">
        <v>45421</v>
      </c>
      <c r="D7565" s="23" t="s">
        <v>61</v>
      </c>
      <c r="E7565" s="23" t="s">
        <v>787</v>
      </c>
      <c r="F7565" s="23" t="s">
        <v>71</v>
      </c>
      <c r="G7565" s="23" t="s">
        <v>179</v>
      </c>
      <c r="H7565" s="23" t="s">
        <v>180</v>
      </c>
      <c r="I7565" s="23" t="s">
        <v>118</v>
      </c>
      <c r="J7565" s="23" t="s">
        <v>191</v>
      </c>
      <c r="K7565" s="23" t="s">
        <v>290</v>
      </c>
      <c r="L7565" s="24">
        <v>40593.919999999998</v>
      </c>
      <c r="M7565">
        <v>8</v>
      </c>
      <c r="N7565" s="25">
        <v>0.05</v>
      </c>
      <c r="O7565" s="24">
        <v>6974.31</v>
      </c>
      <c r="P7565" s="26">
        <f t="shared" si="708"/>
        <v>0.17180676318029894</v>
      </c>
      <c r="Q7565" t="str">
        <f t="shared" si="709"/>
        <v>Low</v>
      </c>
      <c r="R7565" t="str">
        <f t="shared" si="710"/>
        <v>Low</v>
      </c>
      <c r="S7565" s="23">
        <f t="shared" si="711"/>
        <v>2024</v>
      </c>
      <c r="T7565" s="23">
        <f t="shared" si="712"/>
        <v>5</v>
      </c>
      <c r="U7565" t="str">
        <f t="shared" si="713"/>
        <v>May-2024</v>
      </c>
    </row>
    <row r="7566" spans="1:21" x14ac:dyDescent="0.3">
      <c r="A7566" t="s">
        <v>9577</v>
      </c>
      <c r="B7566" s="22">
        <v>45704</v>
      </c>
      <c r="C7566" s="22">
        <v>45711</v>
      </c>
      <c r="D7566" s="23" t="s">
        <v>78</v>
      </c>
      <c r="E7566" s="23" t="s">
        <v>660</v>
      </c>
      <c r="F7566" s="23" t="s">
        <v>52</v>
      </c>
      <c r="G7566" s="23" t="s">
        <v>179</v>
      </c>
      <c r="H7566" s="23" t="s">
        <v>236</v>
      </c>
      <c r="I7566" s="23" t="s">
        <v>83</v>
      </c>
      <c r="J7566" s="23" t="s">
        <v>156</v>
      </c>
      <c r="K7566" s="23" t="s">
        <v>285</v>
      </c>
      <c r="L7566" s="24">
        <v>3308.41</v>
      </c>
      <c r="M7566">
        <v>1</v>
      </c>
      <c r="N7566" s="25">
        <v>0.05</v>
      </c>
      <c r="O7566" s="24">
        <v>925.52</v>
      </c>
      <c r="P7566" s="26">
        <f t="shared" si="708"/>
        <v>0.27974767335366535</v>
      </c>
      <c r="Q7566" t="str">
        <f t="shared" si="709"/>
        <v>Medium</v>
      </c>
      <c r="R7566" t="str">
        <f t="shared" si="710"/>
        <v>Low</v>
      </c>
      <c r="S7566" s="23">
        <f t="shared" si="711"/>
        <v>2025</v>
      </c>
      <c r="T7566" s="23">
        <f t="shared" si="712"/>
        <v>2</v>
      </c>
      <c r="U7566" t="str">
        <f t="shared" si="713"/>
        <v>Feb-2025</v>
      </c>
    </row>
    <row r="7567" spans="1:21" x14ac:dyDescent="0.3">
      <c r="A7567" t="s">
        <v>9578</v>
      </c>
      <c r="B7567" s="22">
        <v>45396</v>
      </c>
      <c r="C7567" s="22">
        <v>45399</v>
      </c>
      <c r="D7567" s="23" t="s">
        <v>50</v>
      </c>
      <c r="E7567" s="23" t="s">
        <v>603</v>
      </c>
      <c r="F7567" s="23" t="s">
        <v>71</v>
      </c>
      <c r="G7567" s="23" t="s">
        <v>53</v>
      </c>
      <c r="H7567" s="23" t="s">
        <v>110</v>
      </c>
      <c r="I7567" s="23" t="s">
        <v>55</v>
      </c>
      <c r="J7567" s="23" t="s">
        <v>65</v>
      </c>
      <c r="K7567" s="23" t="s">
        <v>66</v>
      </c>
      <c r="L7567" s="24">
        <v>7572.42</v>
      </c>
      <c r="M7567">
        <v>1</v>
      </c>
      <c r="N7567" s="25">
        <v>0.25</v>
      </c>
      <c r="O7567" s="24">
        <v>1093.8699999999999</v>
      </c>
      <c r="P7567" s="26">
        <f t="shared" si="708"/>
        <v>0.14445448086609036</v>
      </c>
      <c r="Q7567" t="str">
        <f t="shared" si="709"/>
        <v>Low</v>
      </c>
      <c r="R7567" t="str">
        <f t="shared" si="710"/>
        <v>High</v>
      </c>
      <c r="S7567" s="23">
        <f t="shared" si="711"/>
        <v>2024</v>
      </c>
      <c r="T7567" s="23">
        <f t="shared" si="712"/>
        <v>4</v>
      </c>
      <c r="U7567" t="str">
        <f t="shared" si="713"/>
        <v>Apr-2024</v>
      </c>
    </row>
    <row r="7568" spans="1:21" x14ac:dyDescent="0.3">
      <c r="A7568" t="s">
        <v>9579</v>
      </c>
      <c r="B7568" s="22">
        <v>45899</v>
      </c>
      <c r="C7568" s="22">
        <v>45903</v>
      </c>
      <c r="D7568" s="23" t="s">
        <v>50</v>
      </c>
      <c r="E7568" s="23" t="s">
        <v>1490</v>
      </c>
      <c r="F7568" s="23" t="s">
        <v>80</v>
      </c>
      <c r="G7568" s="23" t="s">
        <v>63</v>
      </c>
      <c r="H7568" s="23" t="s">
        <v>172</v>
      </c>
      <c r="I7568" s="23" t="s">
        <v>83</v>
      </c>
      <c r="J7568" s="23" t="s">
        <v>84</v>
      </c>
      <c r="K7568" s="23" t="s">
        <v>125</v>
      </c>
      <c r="L7568" s="24">
        <v>87124.3</v>
      </c>
      <c r="M7568">
        <v>10</v>
      </c>
      <c r="N7568" s="25">
        <v>0.25</v>
      </c>
      <c r="O7568" s="24">
        <v>25361.360000000001</v>
      </c>
      <c r="P7568" s="26">
        <f t="shared" si="708"/>
        <v>0.29109398870349601</v>
      </c>
      <c r="Q7568" t="str">
        <f t="shared" si="709"/>
        <v>Medium</v>
      </c>
      <c r="R7568" t="str">
        <f t="shared" si="710"/>
        <v>High</v>
      </c>
      <c r="S7568" s="23">
        <f t="shared" si="711"/>
        <v>2025</v>
      </c>
      <c r="T7568" s="23">
        <f t="shared" si="712"/>
        <v>8</v>
      </c>
      <c r="U7568" t="str">
        <f t="shared" si="713"/>
        <v>Aug-2025</v>
      </c>
    </row>
    <row r="7569" spans="1:21" x14ac:dyDescent="0.3">
      <c r="A7569" t="s">
        <v>9580</v>
      </c>
      <c r="B7569" s="22">
        <v>45338</v>
      </c>
      <c r="C7569" s="22">
        <v>45340</v>
      </c>
      <c r="D7569" s="23" t="s">
        <v>102</v>
      </c>
      <c r="E7569" s="23" t="s">
        <v>1308</v>
      </c>
      <c r="F7569" s="23" t="s">
        <v>52</v>
      </c>
      <c r="G7569" s="23" t="s">
        <v>179</v>
      </c>
      <c r="H7569" s="23" t="s">
        <v>180</v>
      </c>
      <c r="I7569" s="23" t="s">
        <v>83</v>
      </c>
      <c r="J7569" s="23" t="s">
        <v>156</v>
      </c>
      <c r="K7569" s="23" t="s">
        <v>208</v>
      </c>
      <c r="L7569" s="24">
        <v>11622.72</v>
      </c>
      <c r="M7569">
        <v>6</v>
      </c>
      <c r="N7569" s="25">
        <v>0.05</v>
      </c>
      <c r="O7569" s="24">
        <v>3271.34</v>
      </c>
      <c r="P7569" s="26">
        <f t="shared" si="708"/>
        <v>0.28146079403100138</v>
      </c>
      <c r="Q7569" t="str">
        <f t="shared" si="709"/>
        <v>Medium</v>
      </c>
      <c r="R7569" t="str">
        <f t="shared" si="710"/>
        <v>Low</v>
      </c>
      <c r="S7569" s="23">
        <f t="shared" si="711"/>
        <v>2024</v>
      </c>
      <c r="T7569" s="23">
        <f t="shared" si="712"/>
        <v>2</v>
      </c>
      <c r="U7569" t="str">
        <f t="shared" si="713"/>
        <v>Feb-2024</v>
      </c>
    </row>
    <row r="7570" spans="1:21" x14ac:dyDescent="0.3">
      <c r="A7570" t="s">
        <v>9581</v>
      </c>
      <c r="B7570" s="22">
        <v>45594</v>
      </c>
      <c r="C7570" s="22">
        <v>45600</v>
      </c>
      <c r="D7570" s="23" t="s">
        <v>61</v>
      </c>
      <c r="E7570" s="23" t="s">
        <v>146</v>
      </c>
      <c r="F7570" s="23" t="s">
        <v>71</v>
      </c>
      <c r="G7570" s="23" t="s">
        <v>72</v>
      </c>
      <c r="H7570" s="23" t="s">
        <v>104</v>
      </c>
      <c r="I7570" s="23" t="s">
        <v>55</v>
      </c>
      <c r="J7570" s="23" t="s">
        <v>173</v>
      </c>
      <c r="K7570" s="23" t="s">
        <v>735</v>
      </c>
      <c r="L7570" s="24">
        <v>24301.919999999998</v>
      </c>
      <c r="M7570">
        <v>2</v>
      </c>
      <c r="N7570" s="25">
        <v>0.2</v>
      </c>
      <c r="O7570" s="24">
        <v>4878.5600000000004</v>
      </c>
      <c r="P7570" s="26">
        <f t="shared" si="708"/>
        <v>0.20074792444382999</v>
      </c>
      <c r="Q7570" t="str">
        <f t="shared" si="709"/>
        <v>Medium</v>
      </c>
      <c r="R7570" t="str">
        <f t="shared" si="710"/>
        <v>Medium</v>
      </c>
      <c r="S7570" s="23">
        <f t="shared" si="711"/>
        <v>2024</v>
      </c>
      <c r="T7570" s="23">
        <f t="shared" si="712"/>
        <v>10</v>
      </c>
      <c r="U7570" t="str">
        <f t="shared" si="713"/>
        <v>Oct-2024</v>
      </c>
    </row>
    <row r="7571" spans="1:21" x14ac:dyDescent="0.3">
      <c r="A7571" t="s">
        <v>9582</v>
      </c>
      <c r="B7571" s="22">
        <v>44704</v>
      </c>
      <c r="C7571" s="22">
        <v>44711</v>
      </c>
      <c r="D7571" s="23" t="s">
        <v>50</v>
      </c>
      <c r="E7571" s="23" t="s">
        <v>2647</v>
      </c>
      <c r="F7571" s="23" t="s">
        <v>52</v>
      </c>
      <c r="G7571" s="23" t="s">
        <v>63</v>
      </c>
      <c r="H7571" s="23" t="s">
        <v>64</v>
      </c>
      <c r="I7571" s="23" t="s">
        <v>118</v>
      </c>
      <c r="J7571" s="23" t="s">
        <v>191</v>
      </c>
      <c r="K7571" s="23" t="s">
        <v>290</v>
      </c>
      <c r="L7571" s="24">
        <v>71644.2</v>
      </c>
      <c r="M7571">
        <v>10</v>
      </c>
      <c r="N7571" s="25">
        <v>0</v>
      </c>
      <c r="O7571" s="24">
        <v>12734.16</v>
      </c>
      <c r="P7571" s="26">
        <f t="shared" si="708"/>
        <v>0.17774167343623071</v>
      </c>
      <c r="Q7571" t="str">
        <f t="shared" si="709"/>
        <v>Low</v>
      </c>
      <c r="R7571" t="str">
        <f t="shared" si="710"/>
        <v>None</v>
      </c>
      <c r="S7571" s="23">
        <f t="shared" si="711"/>
        <v>2022</v>
      </c>
      <c r="T7571" s="23">
        <f t="shared" si="712"/>
        <v>5</v>
      </c>
      <c r="U7571" t="str">
        <f t="shared" si="713"/>
        <v>May-2022</v>
      </c>
    </row>
    <row r="7572" spans="1:21" x14ac:dyDescent="0.3">
      <c r="A7572" t="s">
        <v>9583</v>
      </c>
      <c r="B7572" s="22">
        <v>45142</v>
      </c>
      <c r="C7572" s="22">
        <v>45148</v>
      </c>
      <c r="D7572" s="23" t="s">
        <v>61</v>
      </c>
      <c r="E7572" s="23" t="s">
        <v>3466</v>
      </c>
      <c r="F7572" s="23" t="s">
        <v>52</v>
      </c>
      <c r="G7572" s="23" t="s">
        <v>72</v>
      </c>
      <c r="H7572" s="23" t="s">
        <v>73</v>
      </c>
      <c r="I7572" s="23" t="s">
        <v>83</v>
      </c>
      <c r="J7572" s="23" t="s">
        <v>449</v>
      </c>
      <c r="K7572" s="23" t="s">
        <v>681</v>
      </c>
      <c r="L7572" s="24">
        <v>73862.25</v>
      </c>
      <c r="M7572">
        <v>5</v>
      </c>
      <c r="N7572" s="25">
        <v>0.15</v>
      </c>
      <c r="O7572" s="24">
        <v>24228.74</v>
      </c>
      <c r="P7572" s="26">
        <f t="shared" si="708"/>
        <v>0.3280260214114788</v>
      </c>
      <c r="Q7572" t="str">
        <f t="shared" si="709"/>
        <v>High</v>
      </c>
      <c r="R7572" t="str">
        <f t="shared" si="710"/>
        <v>Medium</v>
      </c>
      <c r="S7572" s="23">
        <f t="shared" si="711"/>
        <v>2023</v>
      </c>
      <c r="T7572" s="23">
        <f t="shared" si="712"/>
        <v>8</v>
      </c>
      <c r="U7572" t="str">
        <f t="shared" si="713"/>
        <v>Aug-2023</v>
      </c>
    </row>
    <row r="7573" spans="1:21" x14ac:dyDescent="0.3">
      <c r="A7573" t="s">
        <v>9584</v>
      </c>
      <c r="B7573" s="22">
        <v>44861</v>
      </c>
      <c r="C7573" s="22">
        <v>44862</v>
      </c>
      <c r="D7573" s="23" t="s">
        <v>50</v>
      </c>
      <c r="E7573" s="23" t="s">
        <v>1905</v>
      </c>
      <c r="F7573" s="23" t="s">
        <v>80</v>
      </c>
      <c r="G7573" s="23" t="s">
        <v>72</v>
      </c>
      <c r="H7573" s="23" t="s">
        <v>346</v>
      </c>
      <c r="I7573" s="23" t="s">
        <v>118</v>
      </c>
      <c r="J7573" s="23" t="s">
        <v>191</v>
      </c>
      <c r="K7573" s="23" t="s">
        <v>192</v>
      </c>
      <c r="L7573" s="24">
        <v>12882.04</v>
      </c>
      <c r="M7573">
        <v>2</v>
      </c>
      <c r="N7573" s="25">
        <v>0.2</v>
      </c>
      <c r="O7573" s="24">
        <v>4081.17</v>
      </c>
      <c r="P7573" s="26">
        <f t="shared" si="708"/>
        <v>0.31681084672924475</v>
      </c>
      <c r="Q7573" t="str">
        <f t="shared" si="709"/>
        <v>High</v>
      </c>
      <c r="R7573" t="str">
        <f t="shared" si="710"/>
        <v>Medium</v>
      </c>
      <c r="S7573" s="23">
        <f t="shared" si="711"/>
        <v>2022</v>
      </c>
      <c r="T7573" s="23">
        <f t="shared" si="712"/>
        <v>10</v>
      </c>
      <c r="U7573" t="str">
        <f t="shared" si="713"/>
        <v>Oct-2022</v>
      </c>
    </row>
    <row r="7574" spans="1:21" x14ac:dyDescent="0.3">
      <c r="A7574" t="s">
        <v>9585</v>
      </c>
      <c r="B7574" s="22">
        <v>45462</v>
      </c>
      <c r="C7574" s="22">
        <v>45464</v>
      </c>
      <c r="D7574" s="23" t="s">
        <v>78</v>
      </c>
      <c r="E7574" s="23" t="s">
        <v>896</v>
      </c>
      <c r="F7574" s="23" t="s">
        <v>52</v>
      </c>
      <c r="G7574" s="23" t="s">
        <v>179</v>
      </c>
      <c r="H7574" s="23" t="s">
        <v>180</v>
      </c>
      <c r="I7574" s="23" t="s">
        <v>83</v>
      </c>
      <c r="J7574" s="23" t="s">
        <v>379</v>
      </c>
      <c r="K7574" s="23" t="s">
        <v>380</v>
      </c>
      <c r="L7574" s="24">
        <v>65799.12</v>
      </c>
      <c r="M7574">
        <v>8</v>
      </c>
      <c r="N7574" s="25">
        <v>0</v>
      </c>
      <c r="O7574" s="24">
        <v>24486.26</v>
      </c>
      <c r="P7574" s="26">
        <f t="shared" si="708"/>
        <v>0.3721365878449438</v>
      </c>
      <c r="Q7574" t="str">
        <f t="shared" si="709"/>
        <v>High</v>
      </c>
      <c r="R7574" t="str">
        <f t="shared" si="710"/>
        <v>None</v>
      </c>
      <c r="S7574" s="23">
        <f t="shared" si="711"/>
        <v>2024</v>
      </c>
      <c r="T7574" s="23">
        <f t="shared" si="712"/>
        <v>6</v>
      </c>
      <c r="U7574" t="str">
        <f t="shared" si="713"/>
        <v>Jun-2024</v>
      </c>
    </row>
    <row r="7575" spans="1:21" x14ac:dyDescent="0.3">
      <c r="A7575" t="s">
        <v>9586</v>
      </c>
      <c r="B7575" s="22">
        <v>45377</v>
      </c>
      <c r="C7575" s="22">
        <v>45384</v>
      </c>
      <c r="D7575" s="23" t="s">
        <v>102</v>
      </c>
      <c r="E7575" s="23" t="s">
        <v>1615</v>
      </c>
      <c r="F7575" s="23" t="s">
        <v>71</v>
      </c>
      <c r="G7575" s="23" t="s">
        <v>179</v>
      </c>
      <c r="H7575" s="23" t="s">
        <v>236</v>
      </c>
      <c r="I7575" s="23" t="s">
        <v>96</v>
      </c>
      <c r="J7575" s="23" t="s">
        <v>111</v>
      </c>
      <c r="K7575" s="23" t="s">
        <v>328</v>
      </c>
      <c r="L7575" s="24">
        <v>41213.83</v>
      </c>
      <c r="M7575">
        <v>7</v>
      </c>
      <c r="N7575" s="25">
        <v>0.15</v>
      </c>
      <c r="O7575" s="24">
        <v>12469.74</v>
      </c>
      <c r="P7575" s="26">
        <f t="shared" si="708"/>
        <v>0.3025620283288401</v>
      </c>
      <c r="Q7575" t="str">
        <f t="shared" si="709"/>
        <v>High</v>
      </c>
      <c r="R7575" t="str">
        <f t="shared" si="710"/>
        <v>Medium</v>
      </c>
      <c r="S7575" s="23">
        <f t="shared" si="711"/>
        <v>2024</v>
      </c>
      <c r="T7575" s="23">
        <f t="shared" si="712"/>
        <v>3</v>
      </c>
      <c r="U7575" t="str">
        <f t="shared" si="713"/>
        <v>Mar-2024</v>
      </c>
    </row>
    <row r="7576" spans="1:21" x14ac:dyDescent="0.3">
      <c r="A7576" t="s">
        <v>9587</v>
      </c>
      <c r="B7576" s="22">
        <v>45467</v>
      </c>
      <c r="C7576" s="22">
        <v>45469</v>
      </c>
      <c r="D7576" s="23" t="s">
        <v>78</v>
      </c>
      <c r="E7576" s="23" t="s">
        <v>374</v>
      </c>
      <c r="F7576" s="23" t="s">
        <v>71</v>
      </c>
      <c r="G7576" s="23" t="s">
        <v>63</v>
      </c>
      <c r="H7576" s="23" t="s">
        <v>172</v>
      </c>
      <c r="I7576" s="23" t="s">
        <v>55</v>
      </c>
      <c r="J7576" s="23" t="s">
        <v>65</v>
      </c>
      <c r="K7576" s="23" t="s">
        <v>130</v>
      </c>
      <c r="L7576" s="24">
        <v>20414.88</v>
      </c>
      <c r="M7576">
        <v>2</v>
      </c>
      <c r="N7576" s="25">
        <v>0.05</v>
      </c>
      <c r="O7576" s="24">
        <v>7273.33</v>
      </c>
      <c r="P7576" s="26">
        <f t="shared" si="708"/>
        <v>0.35627591247168727</v>
      </c>
      <c r="Q7576" t="str">
        <f t="shared" si="709"/>
        <v>High</v>
      </c>
      <c r="R7576" t="str">
        <f t="shared" si="710"/>
        <v>Low</v>
      </c>
      <c r="S7576" s="23">
        <f t="shared" si="711"/>
        <v>2024</v>
      </c>
      <c r="T7576" s="23">
        <f t="shared" si="712"/>
        <v>6</v>
      </c>
      <c r="U7576" t="str">
        <f t="shared" si="713"/>
        <v>Jun-2024</v>
      </c>
    </row>
    <row r="7577" spans="1:21" x14ac:dyDescent="0.3">
      <c r="A7577" t="s">
        <v>9588</v>
      </c>
      <c r="B7577" s="22">
        <v>45596</v>
      </c>
      <c r="C7577" s="22">
        <v>45599</v>
      </c>
      <c r="D7577" s="23" t="s">
        <v>50</v>
      </c>
      <c r="E7577" s="23" t="s">
        <v>440</v>
      </c>
      <c r="F7577" s="23" t="s">
        <v>71</v>
      </c>
      <c r="G7577" s="23" t="s">
        <v>81</v>
      </c>
      <c r="H7577" s="23" t="s">
        <v>284</v>
      </c>
      <c r="I7577" s="23" t="s">
        <v>118</v>
      </c>
      <c r="J7577" s="23" t="s">
        <v>303</v>
      </c>
      <c r="K7577" s="23" t="s">
        <v>304</v>
      </c>
      <c r="L7577" s="24">
        <v>73582.8</v>
      </c>
      <c r="M7577">
        <v>5</v>
      </c>
      <c r="N7577" s="25">
        <v>0.1</v>
      </c>
      <c r="O7577" s="24">
        <v>26224.04</v>
      </c>
      <c r="P7577" s="26">
        <f t="shared" si="708"/>
        <v>0.35638817767195596</v>
      </c>
      <c r="Q7577" t="str">
        <f t="shared" si="709"/>
        <v>High</v>
      </c>
      <c r="R7577" t="str">
        <f t="shared" si="710"/>
        <v>Low</v>
      </c>
      <c r="S7577" s="23">
        <f t="shared" si="711"/>
        <v>2024</v>
      </c>
      <c r="T7577" s="23">
        <f t="shared" si="712"/>
        <v>10</v>
      </c>
      <c r="U7577" t="str">
        <f t="shared" si="713"/>
        <v>Oct-2024</v>
      </c>
    </row>
    <row r="7578" spans="1:21" x14ac:dyDescent="0.3">
      <c r="A7578" t="s">
        <v>9589</v>
      </c>
      <c r="B7578" s="22">
        <v>45760</v>
      </c>
      <c r="C7578" s="22">
        <v>45767</v>
      </c>
      <c r="D7578" s="23" t="s">
        <v>50</v>
      </c>
      <c r="E7578" s="23" t="s">
        <v>2764</v>
      </c>
      <c r="F7578" s="23" t="s">
        <v>52</v>
      </c>
      <c r="G7578" s="23" t="s">
        <v>179</v>
      </c>
      <c r="H7578" s="23" t="s">
        <v>180</v>
      </c>
      <c r="I7578" s="23" t="s">
        <v>96</v>
      </c>
      <c r="J7578" s="23" t="s">
        <v>97</v>
      </c>
      <c r="K7578" s="23" t="s">
        <v>98</v>
      </c>
      <c r="L7578" s="24">
        <v>30075.360000000001</v>
      </c>
      <c r="M7578">
        <v>7</v>
      </c>
      <c r="N7578" s="25">
        <v>0.2</v>
      </c>
      <c r="O7578" s="24">
        <v>4693.62</v>
      </c>
      <c r="P7578" s="26">
        <f t="shared" si="708"/>
        <v>0.1560619723255183</v>
      </c>
      <c r="Q7578" t="str">
        <f t="shared" si="709"/>
        <v>Low</v>
      </c>
      <c r="R7578" t="str">
        <f t="shared" si="710"/>
        <v>Medium</v>
      </c>
      <c r="S7578" s="23">
        <f t="shared" si="711"/>
        <v>2025</v>
      </c>
      <c r="T7578" s="23">
        <f t="shared" si="712"/>
        <v>4</v>
      </c>
      <c r="U7578" t="str">
        <f t="shared" si="713"/>
        <v>Apr-2025</v>
      </c>
    </row>
    <row r="7579" spans="1:21" x14ac:dyDescent="0.3">
      <c r="A7579" t="s">
        <v>9590</v>
      </c>
      <c r="B7579" s="22">
        <v>44866</v>
      </c>
      <c r="C7579" s="22">
        <v>44868</v>
      </c>
      <c r="D7579" s="23" t="s">
        <v>102</v>
      </c>
      <c r="E7579" s="23" t="s">
        <v>846</v>
      </c>
      <c r="F7579" s="23" t="s">
        <v>52</v>
      </c>
      <c r="G7579" s="23" t="s">
        <v>53</v>
      </c>
      <c r="H7579" s="23" t="s">
        <v>90</v>
      </c>
      <c r="I7579" s="23" t="s">
        <v>96</v>
      </c>
      <c r="J7579" s="23" t="s">
        <v>135</v>
      </c>
      <c r="K7579" s="23" t="s">
        <v>275</v>
      </c>
      <c r="L7579" s="24">
        <v>20903.96</v>
      </c>
      <c r="M7579">
        <v>2</v>
      </c>
      <c r="N7579" s="25">
        <v>0.2</v>
      </c>
      <c r="O7579" s="24">
        <v>5877.46</v>
      </c>
      <c r="P7579" s="26">
        <f t="shared" si="708"/>
        <v>0.28116490846710385</v>
      </c>
      <c r="Q7579" t="str">
        <f t="shared" si="709"/>
        <v>Medium</v>
      </c>
      <c r="R7579" t="str">
        <f t="shared" si="710"/>
        <v>Medium</v>
      </c>
      <c r="S7579" s="23">
        <f t="shared" si="711"/>
        <v>2022</v>
      </c>
      <c r="T7579" s="23">
        <f t="shared" si="712"/>
        <v>11</v>
      </c>
      <c r="U7579" t="str">
        <f t="shared" si="713"/>
        <v>Nov-2022</v>
      </c>
    </row>
    <row r="7580" spans="1:21" x14ac:dyDescent="0.3">
      <c r="A7580" t="s">
        <v>9591</v>
      </c>
      <c r="B7580" s="22">
        <v>45745</v>
      </c>
      <c r="C7580" s="22">
        <v>45748</v>
      </c>
      <c r="D7580" s="23" t="s">
        <v>50</v>
      </c>
      <c r="E7580" s="23" t="s">
        <v>475</v>
      </c>
      <c r="F7580" s="23" t="s">
        <v>80</v>
      </c>
      <c r="G7580" s="23" t="s">
        <v>63</v>
      </c>
      <c r="H7580" s="23" t="s">
        <v>202</v>
      </c>
      <c r="I7580" s="23" t="s">
        <v>96</v>
      </c>
      <c r="J7580" s="23" t="s">
        <v>111</v>
      </c>
      <c r="K7580" s="23" t="s">
        <v>225</v>
      </c>
      <c r="L7580" s="24">
        <v>64787.05</v>
      </c>
      <c r="M7580">
        <v>5</v>
      </c>
      <c r="N7580" s="25">
        <v>0.1</v>
      </c>
      <c r="O7580" s="24">
        <v>11747.27</v>
      </c>
      <c r="P7580" s="26">
        <f t="shared" si="708"/>
        <v>0.18132126713594768</v>
      </c>
      <c r="Q7580" t="str">
        <f t="shared" si="709"/>
        <v>Low</v>
      </c>
      <c r="R7580" t="str">
        <f t="shared" si="710"/>
        <v>Low</v>
      </c>
      <c r="S7580" s="23">
        <f t="shared" si="711"/>
        <v>2025</v>
      </c>
      <c r="T7580" s="23">
        <f t="shared" si="712"/>
        <v>3</v>
      </c>
      <c r="U7580" t="str">
        <f t="shared" si="713"/>
        <v>Mar-2025</v>
      </c>
    </row>
    <row r="7581" spans="1:21" x14ac:dyDescent="0.3">
      <c r="A7581" t="s">
        <v>9592</v>
      </c>
      <c r="B7581" s="22">
        <v>46002</v>
      </c>
      <c r="C7581" s="22">
        <v>46003</v>
      </c>
      <c r="D7581" s="23" t="s">
        <v>102</v>
      </c>
      <c r="E7581" s="23" t="s">
        <v>5045</v>
      </c>
      <c r="F7581" s="23" t="s">
        <v>71</v>
      </c>
      <c r="G7581" s="23" t="s">
        <v>81</v>
      </c>
      <c r="H7581" s="23" t="s">
        <v>95</v>
      </c>
      <c r="I7581" s="23" t="s">
        <v>55</v>
      </c>
      <c r="J7581" s="23" t="s">
        <v>65</v>
      </c>
      <c r="K7581" s="23" t="s">
        <v>91</v>
      </c>
      <c r="L7581" s="24">
        <v>115003.44</v>
      </c>
      <c r="M7581">
        <v>8</v>
      </c>
      <c r="N7581" s="25">
        <v>0.05</v>
      </c>
      <c r="O7581" s="24">
        <v>29104.240000000002</v>
      </c>
      <c r="P7581" s="26">
        <f t="shared" si="708"/>
        <v>0.25307277764908598</v>
      </c>
      <c r="Q7581" t="str">
        <f t="shared" si="709"/>
        <v>Medium</v>
      </c>
      <c r="R7581" t="str">
        <f t="shared" si="710"/>
        <v>Low</v>
      </c>
      <c r="S7581" s="23">
        <f t="shared" si="711"/>
        <v>2025</v>
      </c>
      <c r="T7581" s="23">
        <f t="shared" si="712"/>
        <v>12</v>
      </c>
      <c r="U7581" t="str">
        <f t="shared" si="713"/>
        <v>Dec-2025</v>
      </c>
    </row>
    <row r="7582" spans="1:21" x14ac:dyDescent="0.3">
      <c r="A7582" t="s">
        <v>9593</v>
      </c>
      <c r="B7582" s="22">
        <v>45454</v>
      </c>
      <c r="C7582" s="22">
        <v>45456</v>
      </c>
      <c r="D7582" s="23" t="s">
        <v>78</v>
      </c>
      <c r="E7582" s="23" t="s">
        <v>577</v>
      </c>
      <c r="F7582" s="23" t="s">
        <v>52</v>
      </c>
      <c r="G7582" s="23" t="s">
        <v>81</v>
      </c>
      <c r="H7582" s="23" t="s">
        <v>95</v>
      </c>
      <c r="I7582" s="23" t="s">
        <v>96</v>
      </c>
      <c r="J7582" s="23" t="s">
        <v>111</v>
      </c>
      <c r="K7582" s="23" t="s">
        <v>328</v>
      </c>
      <c r="L7582" s="24">
        <v>21541.7</v>
      </c>
      <c r="M7582">
        <v>2</v>
      </c>
      <c r="N7582" s="25">
        <v>0.1</v>
      </c>
      <c r="O7582" s="24">
        <v>4396.74</v>
      </c>
      <c r="P7582" s="26">
        <f t="shared" si="708"/>
        <v>0.20410366869838498</v>
      </c>
      <c r="Q7582" t="str">
        <f t="shared" si="709"/>
        <v>Medium</v>
      </c>
      <c r="R7582" t="str">
        <f t="shared" si="710"/>
        <v>Low</v>
      </c>
      <c r="S7582" s="23">
        <f t="shared" si="711"/>
        <v>2024</v>
      </c>
      <c r="T7582" s="23">
        <f t="shared" si="712"/>
        <v>6</v>
      </c>
      <c r="U7582" t="str">
        <f t="shared" si="713"/>
        <v>Jun-2024</v>
      </c>
    </row>
    <row r="7583" spans="1:21" x14ac:dyDescent="0.3">
      <c r="A7583" t="s">
        <v>9594</v>
      </c>
      <c r="B7583" s="22">
        <v>44779</v>
      </c>
      <c r="C7583" s="22">
        <v>44783</v>
      </c>
      <c r="D7583" s="23" t="s">
        <v>78</v>
      </c>
      <c r="E7583" s="23" t="s">
        <v>2713</v>
      </c>
      <c r="F7583" s="23" t="s">
        <v>52</v>
      </c>
      <c r="G7583" s="23" t="s">
        <v>53</v>
      </c>
      <c r="H7583" s="23" t="s">
        <v>90</v>
      </c>
      <c r="I7583" s="23" t="s">
        <v>118</v>
      </c>
      <c r="J7583" s="23" t="s">
        <v>303</v>
      </c>
      <c r="K7583" s="23" t="s">
        <v>491</v>
      </c>
      <c r="L7583" s="24">
        <v>46993.31</v>
      </c>
      <c r="M7583">
        <v>7</v>
      </c>
      <c r="N7583" s="25">
        <v>0</v>
      </c>
      <c r="O7583" s="24">
        <v>9421.33</v>
      </c>
      <c r="P7583" s="26">
        <f t="shared" si="708"/>
        <v>0.20048236653259793</v>
      </c>
      <c r="Q7583" t="str">
        <f t="shared" si="709"/>
        <v>Medium</v>
      </c>
      <c r="R7583" t="str">
        <f t="shared" si="710"/>
        <v>None</v>
      </c>
      <c r="S7583" s="23">
        <f t="shared" si="711"/>
        <v>2022</v>
      </c>
      <c r="T7583" s="23">
        <f t="shared" si="712"/>
        <v>8</v>
      </c>
      <c r="U7583" t="str">
        <f t="shared" si="713"/>
        <v>Aug-2022</v>
      </c>
    </row>
    <row r="7584" spans="1:21" x14ac:dyDescent="0.3">
      <c r="A7584" t="s">
        <v>9595</v>
      </c>
      <c r="B7584" s="22">
        <v>45688</v>
      </c>
      <c r="C7584" s="22">
        <v>45691</v>
      </c>
      <c r="D7584" s="23" t="s">
        <v>78</v>
      </c>
      <c r="E7584" s="23" t="s">
        <v>1335</v>
      </c>
      <c r="F7584" s="23" t="s">
        <v>52</v>
      </c>
      <c r="G7584" s="23" t="s">
        <v>63</v>
      </c>
      <c r="H7584" s="23" t="s">
        <v>172</v>
      </c>
      <c r="I7584" s="23" t="s">
        <v>96</v>
      </c>
      <c r="J7584" s="23" t="s">
        <v>111</v>
      </c>
      <c r="K7584" s="23" t="s">
        <v>225</v>
      </c>
      <c r="L7584" s="24">
        <v>15148.92</v>
      </c>
      <c r="M7584">
        <v>3</v>
      </c>
      <c r="N7584" s="25">
        <v>0.2</v>
      </c>
      <c r="O7584" s="24">
        <v>2655</v>
      </c>
      <c r="P7584" s="26">
        <f t="shared" si="708"/>
        <v>0.17526001853597484</v>
      </c>
      <c r="Q7584" t="str">
        <f t="shared" si="709"/>
        <v>Low</v>
      </c>
      <c r="R7584" t="str">
        <f t="shared" si="710"/>
        <v>Medium</v>
      </c>
      <c r="S7584" s="23">
        <f t="shared" si="711"/>
        <v>2025</v>
      </c>
      <c r="T7584" s="23">
        <f t="shared" si="712"/>
        <v>1</v>
      </c>
      <c r="U7584" t="str">
        <f t="shared" si="713"/>
        <v>Jan-2025</v>
      </c>
    </row>
    <row r="7585" spans="1:21" x14ac:dyDescent="0.3">
      <c r="A7585" t="s">
        <v>9596</v>
      </c>
      <c r="B7585" s="22">
        <v>45678</v>
      </c>
      <c r="C7585" s="22">
        <v>45679</v>
      </c>
      <c r="D7585" s="23" t="s">
        <v>50</v>
      </c>
      <c r="E7585" s="23" t="s">
        <v>1335</v>
      </c>
      <c r="F7585" s="23" t="s">
        <v>71</v>
      </c>
      <c r="G7585" s="23" t="s">
        <v>72</v>
      </c>
      <c r="H7585" s="23" t="s">
        <v>73</v>
      </c>
      <c r="I7585" s="23" t="s">
        <v>83</v>
      </c>
      <c r="J7585" s="23" t="s">
        <v>449</v>
      </c>
      <c r="K7585" s="23" t="s">
        <v>681</v>
      </c>
      <c r="L7585" s="24">
        <v>13991.79</v>
      </c>
      <c r="M7585">
        <v>3</v>
      </c>
      <c r="N7585" s="25">
        <v>0.15</v>
      </c>
      <c r="O7585" s="24">
        <v>2397.61</v>
      </c>
      <c r="P7585" s="26">
        <f t="shared" si="708"/>
        <v>0.17135834657324045</v>
      </c>
      <c r="Q7585" t="str">
        <f t="shared" si="709"/>
        <v>Low</v>
      </c>
      <c r="R7585" t="str">
        <f t="shared" si="710"/>
        <v>Medium</v>
      </c>
      <c r="S7585" s="23">
        <f t="shared" si="711"/>
        <v>2025</v>
      </c>
      <c r="T7585" s="23">
        <f t="shared" si="712"/>
        <v>1</v>
      </c>
      <c r="U7585" t="str">
        <f t="shared" si="713"/>
        <v>Jan-2025</v>
      </c>
    </row>
    <row r="7586" spans="1:21" x14ac:dyDescent="0.3">
      <c r="A7586" t="s">
        <v>9597</v>
      </c>
      <c r="B7586" s="22">
        <v>45528</v>
      </c>
      <c r="C7586" s="22">
        <v>45529</v>
      </c>
      <c r="D7586" s="23" t="s">
        <v>50</v>
      </c>
      <c r="E7586" s="23" t="s">
        <v>3266</v>
      </c>
      <c r="F7586" s="23" t="s">
        <v>80</v>
      </c>
      <c r="G7586" s="23" t="s">
        <v>81</v>
      </c>
      <c r="H7586" s="23" t="s">
        <v>284</v>
      </c>
      <c r="I7586" s="23" t="s">
        <v>118</v>
      </c>
      <c r="J7586" s="23" t="s">
        <v>230</v>
      </c>
      <c r="K7586" s="23" t="s">
        <v>356</v>
      </c>
      <c r="L7586" s="24">
        <v>4130.22</v>
      </c>
      <c r="M7586">
        <v>3</v>
      </c>
      <c r="N7586" s="25">
        <v>0</v>
      </c>
      <c r="O7586" s="24">
        <v>802.69</v>
      </c>
      <c r="P7586" s="26">
        <f t="shared" si="708"/>
        <v>0.19434557965435256</v>
      </c>
      <c r="Q7586" t="str">
        <f t="shared" si="709"/>
        <v>Low</v>
      </c>
      <c r="R7586" t="str">
        <f t="shared" si="710"/>
        <v>None</v>
      </c>
      <c r="S7586" s="23">
        <f t="shared" si="711"/>
        <v>2024</v>
      </c>
      <c r="T7586" s="23">
        <f t="shared" si="712"/>
        <v>8</v>
      </c>
      <c r="U7586" t="str">
        <f t="shared" si="713"/>
        <v>Aug-2024</v>
      </c>
    </row>
    <row r="7587" spans="1:21" x14ac:dyDescent="0.3">
      <c r="A7587" t="s">
        <v>9598</v>
      </c>
      <c r="B7587" s="22">
        <v>45423</v>
      </c>
      <c r="C7587" s="22">
        <v>45426</v>
      </c>
      <c r="D7587" s="23" t="s">
        <v>50</v>
      </c>
      <c r="E7587" s="23" t="s">
        <v>1759</v>
      </c>
      <c r="F7587" s="23" t="s">
        <v>71</v>
      </c>
      <c r="G7587" s="23" t="s">
        <v>179</v>
      </c>
      <c r="H7587" s="23" t="s">
        <v>236</v>
      </c>
      <c r="I7587" s="23" t="s">
        <v>96</v>
      </c>
      <c r="J7587" s="23" t="s">
        <v>166</v>
      </c>
      <c r="K7587" s="23" t="s">
        <v>337</v>
      </c>
      <c r="L7587" s="24">
        <v>52219.519999999997</v>
      </c>
      <c r="M7587">
        <v>8</v>
      </c>
      <c r="N7587" s="25">
        <v>0</v>
      </c>
      <c r="O7587" s="24">
        <v>10016.44</v>
      </c>
      <c r="P7587" s="26">
        <f t="shared" si="708"/>
        <v>0.19181409557192408</v>
      </c>
      <c r="Q7587" t="str">
        <f t="shared" si="709"/>
        <v>Low</v>
      </c>
      <c r="R7587" t="str">
        <f t="shared" si="710"/>
        <v>None</v>
      </c>
      <c r="S7587" s="23">
        <f t="shared" si="711"/>
        <v>2024</v>
      </c>
      <c r="T7587" s="23">
        <f t="shared" si="712"/>
        <v>5</v>
      </c>
      <c r="U7587" t="str">
        <f t="shared" si="713"/>
        <v>May-2024</v>
      </c>
    </row>
    <row r="7588" spans="1:21" x14ac:dyDescent="0.3">
      <c r="A7588" t="s">
        <v>9599</v>
      </c>
      <c r="B7588" s="22">
        <v>44928</v>
      </c>
      <c r="C7588" s="22">
        <v>44929</v>
      </c>
      <c r="D7588" s="23" t="s">
        <v>50</v>
      </c>
      <c r="E7588" s="23" t="s">
        <v>2480</v>
      </c>
      <c r="F7588" s="23" t="s">
        <v>80</v>
      </c>
      <c r="G7588" s="23" t="s">
        <v>53</v>
      </c>
      <c r="H7588" s="23" t="s">
        <v>90</v>
      </c>
      <c r="I7588" s="23" t="s">
        <v>83</v>
      </c>
      <c r="J7588" s="23" t="s">
        <v>156</v>
      </c>
      <c r="K7588" s="23" t="s">
        <v>208</v>
      </c>
      <c r="L7588" s="24">
        <v>20873.88</v>
      </c>
      <c r="M7588">
        <v>9</v>
      </c>
      <c r="N7588" s="25">
        <v>0.15</v>
      </c>
      <c r="O7588" s="24">
        <v>3627.29</v>
      </c>
      <c r="P7588" s="26">
        <f t="shared" si="708"/>
        <v>0.17377171853052714</v>
      </c>
      <c r="Q7588" t="str">
        <f t="shared" si="709"/>
        <v>Low</v>
      </c>
      <c r="R7588" t="str">
        <f t="shared" si="710"/>
        <v>Medium</v>
      </c>
      <c r="S7588" s="23">
        <f t="shared" si="711"/>
        <v>2023</v>
      </c>
      <c r="T7588" s="23">
        <f t="shared" si="712"/>
        <v>1</v>
      </c>
      <c r="U7588" t="str">
        <f t="shared" si="713"/>
        <v>Jan-2023</v>
      </c>
    </row>
    <row r="7589" spans="1:21" x14ac:dyDescent="0.3">
      <c r="A7589" t="s">
        <v>9600</v>
      </c>
      <c r="B7589" s="22">
        <v>45785</v>
      </c>
      <c r="C7589" s="22">
        <v>45789</v>
      </c>
      <c r="D7589" s="23" t="s">
        <v>50</v>
      </c>
      <c r="E7589" s="23" t="s">
        <v>3201</v>
      </c>
      <c r="F7589" s="23" t="s">
        <v>80</v>
      </c>
      <c r="G7589" s="23" t="s">
        <v>53</v>
      </c>
      <c r="H7589" s="23" t="s">
        <v>90</v>
      </c>
      <c r="I7589" s="23" t="s">
        <v>118</v>
      </c>
      <c r="J7589" s="23" t="s">
        <v>230</v>
      </c>
      <c r="K7589" s="23" t="s">
        <v>231</v>
      </c>
      <c r="L7589" s="24">
        <v>18229.2</v>
      </c>
      <c r="M7589">
        <v>8</v>
      </c>
      <c r="N7589" s="25">
        <v>0</v>
      </c>
      <c r="O7589" s="24">
        <v>6414.02</v>
      </c>
      <c r="P7589" s="26">
        <f t="shared" si="708"/>
        <v>0.35185416803809272</v>
      </c>
      <c r="Q7589" t="str">
        <f t="shared" si="709"/>
        <v>High</v>
      </c>
      <c r="R7589" t="str">
        <f t="shared" si="710"/>
        <v>None</v>
      </c>
      <c r="S7589" s="23">
        <f t="shared" si="711"/>
        <v>2025</v>
      </c>
      <c r="T7589" s="23">
        <f t="shared" si="712"/>
        <v>5</v>
      </c>
      <c r="U7589" t="str">
        <f t="shared" si="713"/>
        <v>May-2025</v>
      </c>
    </row>
    <row r="7590" spans="1:21" x14ac:dyDescent="0.3">
      <c r="A7590" t="s">
        <v>9601</v>
      </c>
      <c r="B7590" s="22">
        <v>44823</v>
      </c>
      <c r="C7590" s="22">
        <v>44825</v>
      </c>
      <c r="D7590" s="23" t="s">
        <v>102</v>
      </c>
      <c r="E7590" s="23" t="s">
        <v>472</v>
      </c>
      <c r="F7590" s="23" t="s">
        <v>80</v>
      </c>
      <c r="G7590" s="23" t="s">
        <v>53</v>
      </c>
      <c r="H7590" s="23" t="s">
        <v>246</v>
      </c>
      <c r="I7590" s="23" t="s">
        <v>55</v>
      </c>
      <c r="J7590" s="23" t="s">
        <v>141</v>
      </c>
      <c r="K7590" s="23" t="s">
        <v>978</v>
      </c>
      <c r="L7590" s="24">
        <v>27297.38</v>
      </c>
      <c r="M7590">
        <v>2</v>
      </c>
      <c r="N7590" s="25">
        <v>0.05</v>
      </c>
      <c r="O7590" s="24">
        <v>9618.9699999999993</v>
      </c>
      <c r="P7590" s="26">
        <f t="shared" si="708"/>
        <v>0.35237704131312231</v>
      </c>
      <c r="Q7590" t="str">
        <f t="shared" si="709"/>
        <v>High</v>
      </c>
      <c r="R7590" t="str">
        <f t="shared" si="710"/>
        <v>Low</v>
      </c>
      <c r="S7590" s="23">
        <f t="shared" si="711"/>
        <v>2022</v>
      </c>
      <c r="T7590" s="23">
        <f t="shared" si="712"/>
        <v>9</v>
      </c>
      <c r="U7590" t="str">
        <f t="shared" si="713"/>
        <v>Sep-2022</v>
      </c>
    </row>
    <row r="7591" spans="1:21" x14ac:dyDescent="0.3">
      <c r="A7591" t="s">
        <v>9602</v>
      </c>
      <c r="B7591" s="22">
        <v>45763</v>
      </c>
      <c r="C7591" s="22">
        <v>45769</v>
      </c>
      <c r="D7591" s="23" t="s">
        <v>78</v>
      </c>
      <c r="E7591" s="23" t="s">
        <v>1067</v>
      </c>
      <c r="F7591" s="23" t="s">
        <v>52</v>
      </c>
      <c r="G7591" s="23" t="s">
        <v>179</v>
      </c>
      <c r="H7591" s="23" t="s">
        <v>180</v>
      </c>
      <c r="I7591" s="23" t="s">
        <v>96</v>
      </c>
      <c r="J7591" s="23" t="s">
        <v>135</v>
      </c>
      <c r="K7591" s="23" t="s">
        <v>275</v>
      </c>
      <c r="L7591" s="24">
        <v>128462.9</v>
      </c>
      <c r="M7591">
        <v>10</v>
      </c>
      <c r="N7591" s="25">
        <v>0.1</v>
      </c>
      <c r="O7591" s="24">
        <v>46208.85</v>
      </c>
      <c r="P7591" s="26">
        <f t="shared" si="708"/>
        <v>0.35970579832776622</v>
      </c>
      <c r="Q7591" t="str">
        <f t="shared" si="709"/>
        <v>High</v>
      </c>
      <c r="R7591" t="str">
        <f t="shared" si="710"/>
        <v>Low</v>
      </c>
      <c r="S7591" s="23">
        <f t="shared" si="711"/>
        <v>2025</v>
      </c>
      <c r="T7591" s="23">
        <f t="shared" si="712"/>
        <v>4</v>
      </c>
      <c r="U7591" t="str">
        <f t="shared" si="713"/>
        <v>Apr-2025</v>
      </c>
    </row>
    <row r="7592" spans="1:21" x14ac:dyDescent="0.3">
      <c r="A7592" t="s">
        <v>9603</v>
      </c>
      <c r="B7592" s="22">
        <v>45011</v>
      </c>
      <c r="C7592" s="22">
        <v>45012</v>
      </c>
      <c r="D7592" s="23" t="s">
        <v>78</v>
      </c>
      <c r="E7592" s="23" t="s">
        <v>1434</v>
      </c>
      <c r="F7592" s="23" t="s">
        <v>52</v>
      </c>
      <c r="G7592" s="23" t="s">
        <v>81</v>
      </c>
      <c r="H7592" s="23" t="s">
        <v>95</v>
      </c>
      <c r="I7592" s="23" t="s">
        <v>96</v>
      </c>
      <c r="J7592" s="23" t="s">
        <v>97</v>
      </c>
      <c r="K7592" s="23" t="s">
        <v>181</v>
      </c>
      <c r="L7592" s="24">
        <v>36016.800000000003</v>
      </c>
      <c r="M7592">
        <v>4</v>
      </c>
      <c r="N7592" s="25">
        <v>0.05</v>
      </c>
      <c r="O7592" s="24">
        <v>5291.39</v>
      </c>
      <c r="P7592" s="26">
        <f t="shared" si="708"/>
        <v>0.14691449545767529</v>
      </c>
      <c r="Q7592" t="str">
        <f t="shared" si="709"/>
        <v>Low</v>
      </c>
      <c r="R7592" t="str">
        <f t="shared" si="710"/>
        <v>Low</v>
      </c>
      <c r="S7592" s="23">
        <f t="shared" si="711"/>
        <v>2023</v>
      </c>
      <c r="T7592" s="23">
        <f t="shared" si="712"/>
        <v>3</v>
      </c>
      <c r="U7592" t="str">
        <f t="shared" si="713"/>
        <v>Mar-2023</v>
      </c>
    </row>
    <row r="7593" spans="1:21" x14ac:dyDescent="0.3">
      <c r="A7593" t="s">
        <v>9604</v>
      </c>
      <c r="B7593" s="22">
        <v>45388</v>
      </c>
      <c r="C7593" s="22">
        <v>45395</v>
      </c>
      <c r="D7593" s="23" t="s">
        <v>102</v>
      </c>
      <c r="E7593" s="23" t="s">
        <v>1617</v>
      </c>
      <c r="F7593" s="23" t="s">
        <v>52</v>
      </c>
      <c r="G7593" s="23" t="s">
        <v>63</v>
      </c>
      <c r="H7593" s="23" t="s">
        <v>213</v>
      </c>
      <c r="I7593" s="23" t="s">
        <v>83</v>
      </c>
      <c r="J7593" s="23" t="s">
        <v>449</v>
      </c>
      <c r="K7593" s="23" t="s">
        <v>681</v>
      </c>
      <c r="L7593" s="24">
        <v>6801.01</v>
      </c>
      <c r="M7593">
        <v>1</v>
      </c>
      <c r="N7593" s="25">
        <v>0.15</v>
      </c>
      <c r="O7593" s="24">
        <v>1386.25</v>
      </c>
      <c r="P7593" s="26">
        <f t="shared" si="708"/>
        <v>0.20383001936477083</v>
      </c>
      <c r="Q7593" t="str">
        <f t="shared" si="709"/>
        <v>Medium</v>
      </c>
      <c r="R7593" t="str">
        <f t="shared" si="710"/>
        <v>Medium</v>
      </c>
      <c r="S7593" s="23">
        <f t="shared" si="711"/>
        <v>2024</v>
      </c>
      <c r="T7593" s="23">
        <f t="shared" si="712"/>
        <v>4</v>
      </c>
      <c r="U7593" t="str">
        <f t="shared" si="713"/>
        <v>Apr-2024</v>
      </c>
    </row>
    <row r="7594" spans="1:21" x14ac:dyDescent="0.3">
      <c r="A7594" t="s">
        <v>9605</v>
      </c>
      <c r="B7594" s="22">
        <v>45220</v>
      </c>
      <c r="C7594" s="22">
        <v>45221</v>
      </c>
      <c r="D7594" s="23" t="s">
        <v>50</v>
      </c>
      <c r="E7594" s="23" t="s">
        <v>341</v>
      </c>
      <c r="F7594" s="23" t="s">
        <v>52</v>
      </c>
      <c r="G7594" s="23" t="s">
        <v>63</v>
      </c>
      <c r="H7594" s="23" t="s">
        <v>64</v>
      </c>
      <c r="I7594" s="23" t="s">
        <v>118</v>
      </c>
      <c r="J7594" s="23" t="s">
        <v>119</v>
      </c>
      <c r="K7594" s="23" t="s">
        <v>270</v>
      </c>
      <c r="L7594" s="24">
        <v>4690.5600000000004</v>
      </c>
      <c r="M7594">
        <v>6</v>
      </c>
      <c r="N7594" s="25">
        <v>0.1</v>
      </c>
      <c r="O7594" s="24">
        <v>679.64</v>
      </c>
      <c r="P7594" s="26">
        <f t="shared" si="708"/>
        <v>0.14489527902851684</v>
      </c>
      <c r="Q7594" t="str">
        <f t="shared" si="709"/>
        <v>Low</v>
      </c>
      <c r="R7594" t="str">
        <f t="shared" si="710"/>
        <v>Low</v>
      </c>
      <c r="S7594" s="23">
        <f t="shared" si="711"/>
        <v>2023</v>
      </c>
      <c r="T7594" s="23">
        <f t="shared" si="712"/>
        <v>10</v>
      </c>
      <c r="U7594" t="str">
        <f t="shared" si="713"/>
        <v>Oct-2023</v>
      </c>
    </row>
    <row r="7595" spans="1:21" x14ac:dyDescent="0.3">
      <c r="A7595" t="s">
        <v>9606</v>
      </c>
      <c r="B7595" s="22">
        <v>44943</v>
      </c>
      <c r="C7595" s="22">
        <v>44950</v>
      </c>
      <c r="D7595" s="23" t="s">
        <v>50</v>
      </c>
      <c r="E7595" s="23" t="s">
        <v>1131</v>
      </c>
      <c r="F7595" s="23" t="s">
        <v>52</v>
      </c>
      <c r="G7595" s="23" t="s">
        <v>179</v>
      </c>
      <c r="H7595" s="23" t="s">
        <v>236</v>
      </c>
      <c r="I7595" s="23" t="s">
        <v>55</v>
      </c>
      <c r="J7595" s="23" t="s">
        <v>173</v>
      </c>
      <c r="K7595" s="23" t="s">
        <v>780</v>
      </c>
      <c r="L7595" s="24">
        <v>52143.44</v>
      </c>
      <c r="M7595">
        <v>4</v>
      </c>
      <c r="N7595" s="25">
        <v>0.15</v>
      </c>
      <c r="O7595" s="24">
        <v>14978.9</v>
      </c>
      <c r="P7595" s="26">
        <f t="shared" si="708"/>
        <v>0.28726336428896904</v>
      </c>
      <c r="Q7595" t="str">
        <f t="shared" si="709"/>
        <v>Medium</v>
      </c>
      <c r="R7595" t="str">
        <f t="shared" si="710"/>
        <v>Medium</v>
      </c>
      <c r="S7595" s="23">
        <f t="shared" si="711"/>
        <v>2023</v>
      </c>
      <c r="T7595" s="23">
        <f t="shared" si="712"/>
        <v>1</v>
      </c>
      <c r="U7595" t="str">
        <f t="shared" si="713"/>
        <v>Jan-2023</v>
      </c>
    </row>
    <row r="7596" spans="1:21" x14ac:dyDescent="0.3">
      <c r="A7596" t="s">
        <v>9607</v>
      </c>
      <c r="B7596" s="22">
        <v>45305</v>
      </c>
      <c r="C7596" s="22">
        <v>45309</v>
      </c>
      <c r="D7596" s="23" t="s">
        <v>78</v>
      </c>
      <c r="E7596" s="23" t="s">
        <v>1827</v>
      </c>
      <c r="F7596" s="23" t="s">
        <v>80</v>
      </c>
      <c r="G7596" s="23" t="s">
        <v>81</v>
      </c>
      <c r="H7596" s="23" t="s">
        <v>284</v>
      </c>
      <c r="I7596" s="23" t="s">
        <v>83</v>
      </c>
      <c r="J7596" s="23" t="s">
        <v>379</v>
      </c>
      <c r="K7596" s="23" t="s">
        <v>716</v>
      </c>
      <c r="L7596" s="24">
        <v>47777.440000000002</v>
      </c>
      <c r="M7596">
        <v>4</v>
      </c>
      <c r="N7596" s="25">
        <v>0</v>
      </c>
      <c r="O7596" s="24">
        <v>18800.55</v>
      </c>
      <c r="P7596" s="26">
        <f t="shared" si="708"/>
        <v>0.39350266569326442</v>
      </c>
      <c r="Q7596" t="str">
        <f t="shared" si="709"/>
        <v>High</v>
      </c>
      <c r="R7596" t="str">
        <f t="shared" si="710"/>
        <v>None</v>
      </c>
      <c r="S7596" s="23">
        <f t="shared" si="711"/>
        <v>2024</v>
      </c>
      <c r="T7596" s="23">
        <f t="shared" si="712"/>
        <v>1</v>
      </c>
      <c r="U7596" t="str">
        <f t="shared" si="713"/>
        <v>Jan-2024</v>
      </c>
    </row>
    <row r="7597" spans="1:21" x14ac:dyDescent="0.3">
      <c r="A7597" t="s">
        <v>9608</v>
      </c>
      <c r="B7597" s="22">
        <v>44718</v>
      </c>
      <c r="C7597" s="22">
        <v>44723</v>
      </c>
      <c r="D7597" s="23" t="s">
        <v>61</v>
      </c>
      <c r="E7597" s="23" t="s">
        <v>1367</v>
      </c>
      <c r="F7597" s="23" t="s">
        <v>80</v>
      </c>
      <c r="G7597" s="23" t="s">
        <v>81</v>
      </c>
      <c r="H7597" s="23" t="s">
        <v>284</v>
      </c>
      <c r="I7597" s="23" t="s">
        <v>83</v>
      </c>
      <c r="J7597" s="23" t="s">
        <v>449</v>
      </c>
      <c r="K7597" s="23" t="s">
        <v>775</v>
      </c>
      <c r="L7597" s="24">
        <v>30356.400000000001</v>
      </c>
      <c r="M7597">
        <v>6</v>
      </c>
      <c r="N7597" s="25">
        <v>0.2</v>
      </c>
      <c r="O7597" s="24">
        <v>7571.71</v>
      </c>
      <c r="P7597" s="26">
        <f t="shared" si="708"/>
        <v>0.24942713892292892</v>
      </c>
      <c r="Q7597" t="str">
        <f t="shared" si="709"/>
        <v>Medium</v>
      </c>
      <c r="R7597" t="str">
        <f t="shared" si="710"/>
        <v>Medium</v>
      </c>
      <c r="S7597" s="23">
        <f t="shared" si="711"/>
        <v>2022</v>
      </c>
      <c r="T7597" s="23">
        <f t="shared" si="712"/>
        <v>6</v>
      </c>
      <c r="U7597" t="str">
        <f t="shared" si="713"/>
        <v>Jun-2022</v>
      </c>
    </row>
    <row r="7598" spans="1:21" x14ac:dyDescent="0.3">
      <c r="A7598" t="s">
        <v>9609</v>
      </c>
      <c r="B7598" s="22">
        <v>45370</v>
      </c>
      <c r="C7598" s="22">
        <v>45375</v>
      </c>
      <c r="D7598" s="23" t="s">
        <v>50</v>
      </c>
      <c r="E7598" s="23" t="s">
        <v>140</v>
      </c>
      <c r="F7598" s="23" t="s">
        <v>80</v>
      </c>
      <c r="G7598" s="23" t="s">
        <v>72</v>
      </c>
      <c r="H7598" s="23" t="s">
        <v>73</v>
      </c>
      <c r="I7598" s="23" t="s">
        <v>96</v>
      </c>
      <c r="J7598" s="23" t="s">
        <v>135</v>
      </c>
      <c r="K7598" s="23" t="s">
        <v>275</v>
      </c>
      <c r="L7598" s="24">
        <v>6773.1</v>
      </c>
      <c r="M7598">
        <v>2</v>
      </c>
      <c r="N7598" s="25">
        <v>0.05</v>
      </c>
      <c r="O7598" s="24">
        <v>2405.67</v>
      </c>
      <c r="P7598" s="26">
        <f t="shared" si="708"/>
        <v>0.35518005049386542</v>
      </c>
      <c r="Q7598" t="str">
        <f t="shared" si="709"/>
        <v>High</v>
      </c>
      <c r="R7598" t="str">
        <f t="shared" si="710"/>
        <v>Low</v>
      </c>
      <c r="S7598" s="23">
        <f t="shared" si="711"/>
        <v>2024</v>
      </c>
      <c r="T7598" s="23">
        <f t="shared" si="712"/>
        <v>3</v>
      </c>
      <c r="U7598" t="str">
        <f t="shared" si="713"/>
        <v>Mar-2024</v>
      </c>
    </row>
    <row r="7599" spans="1:21" x14ac:dyDescent="0.3">
      <c r="A7599" t="s">
        <v>9610</v>
      </c>
      <c r="B7599" s="22">
        <v>45642</v>
      </c>
      <c r="C7599" s="22">
        <v>45644</v>
      </c>
      <c r="D7599" s="23" t="s">
        <v>50</v>
      </c>
      <c r="E7599" s="23" t="s">
        <v>4023</v>
      </c>
      <c r="F7599" s="23" t="s">
        <v>71</v>
      </c>
      <c r="G7599" s="23" t="s">
        <v>53</v>
      </c>
      <c r="H7599" s="23" t="s">
        <v>54</v>
      </c>
      <c r="I7599" s="23" t="s">
        <v>96</v>
      </c>
      <c r="J7599" s="23" t="s">
        <v>135</v>
      </c>
      <c r="K7599" s="23" t="s">
        <v>136</v>
      </c>
      <c r="L7599" s="24">
        <v>256.58</v>
      </c>
      <c r="M7599">
        <v>1</v>
      </c>
      <c r="N7599" s="25">
        <v>0.15</v>
      </c>
      <c r="O7599" s="24">
        <v>83.43</v>
      </c>
      <c r="P7599" s="26">
        <f t="shared" si="708"/>
        <v>0.32516174292618294</v>
      </c>
      <c r="Q7599" t="str">
        <f t="shared" si="709"/>
        <v>High</v>
      </c>
      <c r="R7599" t="str">
        <f t="shared" si="710"/>
        <v>Medium</v>
      </c>
      <c r="S7599" s="23">
        <f t="shared" si="711"/>
        <v>2024</v>
      </c>
      <c r="T7599" s="23">
        <f t="shared" si="712"/>
        <v>12</v>
      </c>
      <c r="U7599" t="str">
        <f t="shared" si="713"/>
        <v>Dec-2024</v>
      </c>
    </row>
    <row r="7600" spans="1:21" x14ac:dyDescent="0.3">
      <c r="A7600" t="s">
        <v>9611</v>
      </c>
      <c r="B7600" s="22">
        <v>45044</v>
      </c>
      <c r="C7600" s="22">
        <v>45047</v>
      </c>
      <c r="D7600" s="23" t="s">
        <v>102</v>
      </c>
      <c r="E7600" s="23" t="s">
        <v>850</v>
      </c>
      <c r="F7600" s="23" t="s">
        <v>52</v>
      </c>
      <c r="G7600" s="23" t="s">
        <v>179</v>
      </c>
      <c r="H7600" s="23" t="s">
        <v>236</v>
      </c>
      <c r="I7600" s="23" t="s">
        <v>118</v>
      </c>
      <c r="J7600" s="23" t="s">
        <v>303</v>
      </c>
      <c r="K7600" s="23" t="s">
        <v>491</v>
      </c>
      <c r="L7600" s="24">
        <v>35726.18</v>
      </c>
      <c r="M7600">
        <v>7</v>
      </c>
      <c r="N7600" s="25">
        <v>0.05</v>
      </c>
      <c r="O7600" s="24">
        <v>7225.13</v>
      </c>
      <c r="P7600" s="26">
        <f t="shared" si="708"/>
        <v>0.20223628722690196</v>
      </c>
      <c r="Q7600" t="str">
        <f t="shared" si="709"/>
        <v>Medium</v>
      </c>
      <c r="R7600" t="str">
        <f t="shared" si="710"/>
        <v>Low</v>
      </c>
      <c r="S7600" s="23">
        <f t="shared" si="711"/>
        <v>2023</v>
      </c>
      <c r="T7600" s="23">
        <f t="shared" si="712"/>
        <v>4</v>
      </c>
      <c r="U7600" t="str">
        <f t="shared" si="713"/>
        <v>Apr-2023</v>
      </c>
    </row>
    <row r="7601" spans="1:21" x14ac:dyDescent="0.3">
      <c r="A7601" t="s">
        <v>9612</v>
      </c>
      <c r="B7601" s="22">
        <v>45082</v>
      </c>
      <c r="C7601" s="22">
        <v>45083</v>
      </c>
      <c r="D7601" s="23" t="s">
        <v>50</v>
      </c>
      <c r="E7601" s="23" t="s">
        <v>1220</v>
      </c>
      <c r="F7601" s="23" t="s">
        <v>80</v>
      </c>
      <c r="G7601" s="23" t="s">
        <v>81</v>
      </c>
      <c r="H7601" s="23" t="s">
        <v>284</v>
      </c>
      <c r="I7601" s="23" t="s">
        <v>83</v>
      </c>
      <c r="J7601" s="23" t="s">
        <v>449</v>
      </c>
      <c r="K7601" s="23" t="s">
        <v>681</v>
      </c>
      <c r="L7601" s="24">
        <v>91153.919999999998</v>
      </c>
      <c r="M7601">
        <v>8</v>
      </c>
      <c r="N7601" s="25">
        <v>0.25</v>
      </c>
      <c r="O7601" s="24">
        <v>16903.37</v>
      </c>
      <c r="P7601" s="26">
        <f t="shared" si="708"/>
        <v>0.18543766411801049</v>
      </c>
      <c r="Q7601" t="str">
        <f t="shared" si="709"/>
        <v>Low</v>
      </c>
      <c r="R7601" t="str">
        <f t="shared" si="710"/>
        <v>High</v>
      </c>
      <c r="S7601" s="23">
        <f t="shared" si="711"/>
        <v>2023</v>
      </c>
      <c r="T7601" s="23">
        <f t="shared" si="712"/>
        <v>6</v>
      </c>
      <c r="U7601" t="str">
        <f t="shared" si="713"/>
        <v>Jun-2023</v>
      </c>
    </row>
    <row r="7602" spans="1:21" x14ac:dyDescent="0.3">
      <c r="A7602" t="s">
        <v>9613</v>
      </c>
      <c r="B7602" s="22">
        <v>44652</v>
      </c>
      <c r="C7602" s="22">
        <v>44653</v>
      </c>
      <c r="D7602" s="23" t="s">
        <v>102</v>
      </c>
      <c r="E7602" s="23" t="s">
        <v>1578</v>
      </c>
      <c r="F7602" s="23" t="s">
        <v>52</v>
      </c>
      <c r="G7602" s="23" t="s">
        <v>179</v>
      </c>
      <c r="H7602" s="23" t="s">
        <v>236</v>
      </c>
      <c r="I7602" s="23" t="s">
        <v>55</v>
      </c>
      <c r="J7602" s="23" t="s">
        <v>56</v>
      </c>
      <c r="K7602" s="23" t="s">
        <v>74</v>
      </c>
      <c r="L7602" s="24">
        <v>4298.3100000000004</v>
      </c>
      <c r="M7602">
        <v>9</v>
      </c>
      <c r="N7602" s="25">
        <v>0</v>
      </c>
      <c r="O7602" s="24">
        <v>1438.89</v>
      </c>
      <c r="P7602" s="26">
        <f t="shared" si="708"/>
        <v>0.33475714873985357</v>
      </c>
      <c r="Q7602" t="str">
        <f t="shared" si="709"/>
        <v>High</v>
      </c>
      <c r="R7602" t="str">
        <f t="shared" si="710"/>
        <v>None</v>
      </c>
      <c r="S7602" s="23">
        <f t="shared" si="711"/>
        <v>2022</v>
      </c>
      <c r="T7602" s="23">
        <f t="shared" si="712"/>
        <v>4</v>
      </c>
      <c r="U7602" t="str">
        <f t="shared" si="713"/>
        <v>Apr-2022</v>
      </c>
    </row>
    <row r="7603" spans="1:21" x14ac:dyDescent="0.3">
      <c r="A7603" t="s">
        <v>9614</v>
      </c>
      <c r="B7603" s="22">
        <v>44978</v>
      </c>
      <c r="C7603" s="22">
        <v>44979</v>
      </c>
      <c r="D7603" s="23" t="s">
        <v>61</v>
      </c>
      <c r="E7603" s="23" t="s">
        <v>561</v>
      </c>
      <c r="F7603" s="23" t="s">
        <v>80</v>
      </c>
      <c r="G7603" s="23" t="s">
        <v>179</v>
      </c>
      <c r="H7603" s="23" t="s">
        <v>180</v>
      </c>
      <c r="I7603" s="23" t="s">
        <v>83</v>
      </c>
      <c r="J7603" s="23" t="s">
        <v>379</v>
      </c>
      <c r="K7603" s="23" t="s">
        <v>562</v>
      </c>
      <c r="L7603" s="24">
        <v>16163.46</v>
      </c>
      <c r="M7603">
        <v>3</v>
      </c>
      <c r="N7603" s="25">
        <v>0.05</v>
      </c>
      <c r="O7603" s="24">
        <v>4493.6899999999996</v>
      </c>
      <c r="P7603" s="26">
        <f t="shared" si="708"/>
        <v>0.27801535067368</v>
      </c>
      <c r="Q7603" t="str">
        <f t="shared" si="709"/>
        <v>Medium</v>
      </c>
      <c r="R7603" t="str">
        <f t="shared" si="710"/>
        <v>Low</v>
      </c>
      <c r="S7603" s="23">
        <f t="shared" si="711"/>
        <v>2023</v>
      </c>
      <c r="T7603" s="23">
        <f t="shared" si="712"/>
        <v>2</v>
      </c>
      <c r="U7603" t="str">
        <f t="shared" si="713"/>
        <v>Feb-2023</v>
      </c>
    </row>
    <row r="7604" spans="1:21" x14ac:dyDescent="0.3">
      <c r="A7604" t="s">
        <v>9615</v>
      </c>
      <c r="B7604" s="22">
        <v>45136</v>
      </c>
      <c r="C7604" s="22">
        <v>45139</v>
      </c>
      <c r="D7604" s="23" t="s">
        <v>102</v>
      </c>
      <c r="E7604" s="23" t="s">
        <v>648</v>
      </c>
      <c r="F7604" s="23" t="s">
        <v>80</v>
      </c>
      <c r="G7604" s="23" t="s">
        <v>179</v>
      </c>
      <c r="H7604" s="23" t="s">
        <v>236</v>
      </c>
      <c r="I7604" s="23" t="s">
        <v>96</v>
      </c>
      <c r="J7604" s="23" t="s">
        <v>111</v>
      </c>
      <c r="K7604" s="23" t="s">
        <v>112</v>
      </c>
      <c r="L7604" s="24">
        <v>35513.800000000003</v>
      </c>
      <c r="M7604">
        <v>7</v>
      </c>
      <c r="N7604" s="25">
        <v>0</v>
      </c>
      <c r="O7604" s="24">
        <v>7441.41</v>
      </c>
      <c r="P7604" s="26">
        <f t="shared" si="708"/>
        <v>0.20953572977265172</v>
      </c>
      <c r="Q7604" t="str">
        <f t="shared" si="709"/>
        <v>Medium</v>
      </c>
      <c r="R7604" t="str">
        <f t="shared" si="710"/>
        <v>None</v>
      </c>
      <c r="S7604" s="23">
        <f t="shared" si="711"/>
        <v>2023</v>
      </c>
      <c r="T7604" s="23">
        <f t="shared" si="712"/>
        <v>7</v>
      </c>
      <c r="U7604" t="str">
        <f t="shared" si="713"/>
        <v>Jul-2023</v>
      </c>
    </row>
    <row r="7605" spans="1:21" x14ac:dyDescent="0.3">
      <c r="A7605" t="s">
        <v>9616</v>
      </c>
      <c r="B7605" s="22">
        <v>44655</v>
      </c>
      <c r="C7605" s="22">
        <v>44656</v>
      </c>
      <c r="D7605" s="23" t="s">
        <v>50</v>
      </c>
      <c r="E7605" s="23" t="s">
        <v>2480</v>
      </c>
      <c r="F7605" s="23" t="s">
        <v>71</v>
      </c>
      <c r="G7605" s="23" t="s">
        <v>63</v>
      </c>
      <c r="H7605" s="23" t="s">
        <v>172</v>
      </c>
      <c r="I7605" s="23" t="s">
        <v>55</v>
      </c>
      <c r="J7605" s="23" t="s">
        <v>141</v>
      </c>
      <c r="K7605" s="23" t="s">
        <v>142</v>
      </c>
      <c r="L7605" s="24">
        <v>2677.95</v>
      </c>
      <c r="M7605">
        <v>5</v>
      </c>
      <c r="N7605" s="25">
        <v>0.05</v>
      </c>
      <c r="O7605" s="24">
        <v>568.28</v>
      </c>
      <c r="P7605" s="26">
        <f t="shared" si="708"/>
        <v>0.21220709871356822</v>
      </c>
      <c r="Q7605" t="str">
        <f t="shared" si="709"/>
        <v>Medium</v>
      </c>
      <c r="R7605" t="str">
        <f t="shared" si="710"/>
        <v>Low</v>
      </c>
      <c r="S7605" s="23">
        <f t="shared" si="711"/>
        <v>2022</v>
      </c>
      <c r="T7605" s="23">
        <f t="shared" si="712"/>
        <v>4</v>
      </c>
      <c r="U7605" t="str">
        <f t="shared" si="713"/>
        <v>Apr-2022</v>
      </c>
    </row>
    <row r="7606" spans="1:21" x14ac:dyDescent="0.3">
      <c r="A7606" t="s">
        <v>9617</v>
      </c>
      <c r="B7606" s="22">
        <v>45043</v>
      </c>
      <c r="C7606" s="22">
        <v>45050</v>
      </c>
      <c r="D7606" s="23" t="s">
        <v>78</v>
      </c>
      <c r="E7606" s="23" t="s">
        <v>134</v>
      </c>
      <c r="F7606" s="23" t="s">
        <v>71</v>
      </c>
      <c r="G7606" s="23" t="s">
        <v>63</v>
      </c>
      <c r="H7606" s="23" t="s">
        <v>213</v>
      </c>
      <c r="I7606" s="23" t="s">
        <v>96</v>
      </c>
      <c r="J7606" s="23" t="s">
        <v>111</v>
      </c>
      <c r="K7606" s="23" t="s">
        <v>225</v>
      </c>
      <c r="L7606" s="24">
        <v>34720.28</v>
      </c>
      <c r="M7606">
        <v>4</v>
      </c>
      <c r="N7606" s="25">
        <v>0.15</v>
      </c>
      <c r="O7606" s="24">
        <v>5087.96</v>
      </c>
      <c r="P7606" s="26">
        <f t="shared" si="708"/>
        <v>0.14654144494226429</v>
      </c>
      <c r="Q7606" t="str">
        <f t="shared" si="709"/>
        <v>Low</v>
      </c>
      <c r="R7606" t="str">
        <f t="shared" si="710"/>
        <v>Medium</v>
      </c>
      <c r="S7606" s="23">
        <f t="shared" si="711"/>
        <v>2023</v>
      </c>
      <c r="T7606" s="23">
        <f t="shared" si="712"/>
        <v>4</v>
      </c>
      <c r="U7606" t="str">
        <f t="shared" si="713"/>
        <v>Apr-2023</v>
      </c>
    </row>
    <row r="7607" spans="1:21" x14ac:dyDescent="0.3">
      <c r="A7607" t="s">
        <v>9618</v>
      </c>
      <c r="B7607" s="22">
        <v>45959</v>
      </c>
      <c r="C7607" s="22">
        <v>45964</v>
      </c>
      <c r="D7607" s="23" t="s">
        <v>102</v>
      </c>
      <c r="E7607" s="23" t="s">
        <v>1036</v>
      </c>
      <c r="F7607" s="23" t="s">
        <v>71</v>
      </c>
      <c r="G7607" s="23" t="s">
        <v>63</v>
      </c>
      <c r="H7607" s="23" t="s">
        <v>213</v>
      </c>
      <c r="I7607" s="23" t="s">
        <v>118</v>
      </c>
      <c r="J7607" s="23" t="s">
        <v>191</v>
      </c>
      <c r="K7607" s="23" t="s">
        <v>192</v>
      </c>
      <c r="L7607" s="24">
        <v>87278.88</v>
      </c>
      <c r="M7607">
        <v>6</v>
      </c>
      <c r="N7607" s="25">
        <v>0.05</v>
      </c>
      <c r="O7607" s="24">
        <v>17302.849999999999</v>
      </c>
      <c r="P7607" s="26">
        <f t="shared" si="708"/>
        <v>0.19824784644349239</v>
      </c>
      <c r="Q7607" t="str">
        <f t="shared" si="709"/>
        <v>Low</v>
      </c>
      <c r="R7607" t="str">
        <f t="shared" si="710"/>
        <v>Low</v>
      </c>
      <c r="S7607" s="23">
        <f t="shared" si="711"/>
        <v>2025</v>
      </c>
      <c r="T7607" s="23">
        <f t="shared" si="712"/>
        <v>10</v>
      </c>
      <c r="U7607" t="str">
        <f t="shared" si="713"/>
        <v>Oct-2025</v>
      </c>
    </row>
    <row r="7608" spans="1:21" x14ac:dyDescent="0.3">
      <c r="A7608" t="s">
        <v>9619</v>
      </c>
      <c r="B7608" s="22">
        <v>45606</v>
      </c>
      <c r="C7608" s="22">
        <v>45613</v>
      </c>
      <c r="D7608" s="23" t="s">
        <v>102</v>
      </c>
      <c r="E7608" s="23" t="s">
        <v>1275</v>
      </c>
      <c r="F7608" s="23" t="s">
        <v>80</v>
      </c>
      <c r="G7608" s="23" t="s">
        <v>179</v>
      </c>
      <c r="H7608" s="23" t="s">
        <v>180</v>
      </c>
      <c r="I7608" s="23" t="s">
        <v>118</v>
      </c>
      <c r="J7608" s="23" t="s">
        <v>119</v>
      </c>
      <c r="K7608" s="23" t="s">
        <v>120</v>
      </c>
      <c r="L7608" s="24">
        <v>37835.64</v>
      </c>
      <c r="M7608">
        <v>6</v>
      </c>
      <c r="N7608" s="25">
        <v>0.05</v>
      </c>
      <c r="O7608" s="24">
        <v>9968.2900000000009</v>
      </c>
      <c r="P7608" s="26">
        <f t="shared" si="708"/>
        <v>0.26346296772038219</v>
      </c>
      <c r="Q7608" t="str">
        <f t="shared" si="709"/>
        <v>Medium</v>
      </c>
      <c r="R7608" t="str">
        <f t="shared" si="710"/>
        <v>Low</v>
      </c>
      <c r="S7608" s="23">
        <f t="shared" si="711"/>
        <v>2024</v>
      </c>
      <c r="T7608" s="23">
        <f t="shared" si="712"/>
        <v>11</v>
      </c>
      <c r="U7608" t="str">
        <f t="shared" si="713"/>
        <v>Nov-2024</v>
      </c>
    </row>
    <row r="7609" spans="1:21" x14ac:dyDescent="0.3">
      <c r="A7609" t="s">
        <v>9620</v>
      </c>
      <c r="B7609" s="22">
        <v>44581</v>
      </c>
      <c r="C7609" s="22">
        <v>44582</v>
      </c>
      <c r="D7609" s="23" t="s">
        <v>61</v>
      </c>
      <c r="E7609" s="23" t="s">
        <v>592</v>
      </c>
      <c r="F7609" s="23" t="s">
        <v>52</v>
      </c>
      <c r="G7609" s="23" t="s">
        <v>53</v>
      </c>
      <c r="H7609" s="23" t="s">
        <v>54</v>
      </c>
      <c r="I7609" s="23" t="s">
        <v>96</v>
      </c>
      <c r="J7609" s="23" t="s">
        <v>135</v>
      </c>
      <c r="K7609" s="23" t="s">
        <v>275</v>
      </c>
      <c r="L7609" s="24">
        <v>39481.360000000001</v>
      </c>
      <c r="M7609">
        <v>4</v>
      </c>
      <c r="N7609" s="25">
        <v>0.15</v>
      </c>
      <c r="O7609" s="24">
        <v>10477.42</v>
      </c>
      <c r="P7609" s="26">
        <f t="shared" si="708"/>
        <v>0.26537637001359626</v>
      </c>
      <c r="Q7609" t="str">
        <f t="shared" si="709"/>
        <v>Medium</v>
      </c>
      <c r="R7609" t="str">
        <f t="shared" si="710"/>
        <v>Medium</v>
      </c>
      <c r="S7609" s="23">
        <f t="shared" si="711"/>
        <v>2022</v>
      </c>
      <c r="T7609" s="23">
        <f t="shared" si="712"/>
        <v>1</v>
      </c>
      <c r="U7609" t="str">
        <f t="shared" si="713"/>
        <v>Jan-2022</v>
      </c>
    </row>
    <row r="7610" spans="1:21" x14ac:dyDescent="0.3">
      <c r="A7610" t="s">
        <v>9621</v>
      </c>
      <c r="B7610" s="22">
        <v>44997</v>
      </c>
      <c r="C7610" s="22">
        <v>45003</v>
      </c>
      <c r="D7610" s="23" t="s">
        <v>78</v>
      </c>
      <c r="E7610" s="23" t="s">
        <v>1308</v>
      </c>
      <c r="F7610" s="23" t="s">
        <v>71</v>
      </c>
      <c r="G7610" s="23" t="s">
        <v>53</v>
      </c>
      <c r="H7610" s="23" t="s">
        <v>110</v>
      </c>
      <c r="I7610" s="23" t="s">
        <v>96</v>
      </c>
      <c r="J7610" s="23" t="s">
        <v>135</v>
      </c>
      <c r="K7610" s="23" t="s">
        <v>395</v>
      </c>
      <c r="L7610" s="24">
        <v>14173.6</v>
      </c>
      <c r="M7610">
        <v>5</v>
      </c>
      <c r="N7610" s="25">
        <v>0.1</v>
      </c>
      <c r="O7610" s="24">
        <v>2302.36</v>
      </c>
      <c r="P7610" s="26">
        <f t="shared" si="708"/>
        <v>0.16244002935034149</v>
      </c>
      <c r="Q7610" t="str">
        <f t="shared" si="709"/>
        <v>Low</v>
      </c>
      <c r="R7610" t="str">
        <f t="shared" si="710"/>
        <v>Low</v>
      </c>
      <c r="S7610" s="23">
        <f t="shared" si="711"/>
        <v>2023</v>
      </c>
      <c r="T7610" s="23">
        <f t="shared" si="712"/>
        <v>3</v>
      </c>
      <c r="U7610" t="str">
        <f t="shared" si="713"/>
        <v>Mar-2023</v>
      </c>
    </row>
    <row r="7611" spans="1:21" x14ac:dyDescent="0.3">
      <c r="A7611" t="s">
        <v>9622</v>
      </c>
      <c r="B7611" s="22">
        <v>44868</v>
      </c>
      <c r="C7611" s="22">
        <v>44873</v>
      </c>
      <c r="D7611" s="23" t="s">
        <v>102</v>
      </c>
      <c r="E7611" s="23" t="s">
        <v>1748</v>
      </c>
      <c r="F7611" s="23" t="s">
        <v>71</v>
      </c>
      <c r="G7611" s="23" t="s">
        <v>72</v>
      </c>
      <c r="H7611" s="23" t="s">
        <v>346</v>
      </c>
      <c r="I7611" s="23" t="s">
        <v>118</v>
      </c>
      <c r="J7611" s="23" t="s">
        <v>303</v>
      </c>
      <c r="K7611" s="23" t="s">
        <v>304</v>
      </c>
      <c r="L7611" s="24">
        <v>61711.86</v>
      </c>
      <c r="M7611">
        <v>6</v>
      </c>
      <c r="N7611" s="25">
        <v>0.15</v>
      </c>
      <c r="O7611" s="24">
        <v>18296.349999999999</v>
      </c>
      <c r="P7611" s="26">
        <f t="shared" si="708"/>
        <v>0.29648028758167388</v>
      </c>
      <c r="Q7611" t="str">
        <f t="shared" si="709"/>
        <v>Medium</v>
      </c>
      <c r="R7611" t="str">
        <f t="shared" si="710"/>
        <v>Medium</v>
      </c>
      <c r="S7611" s="23">
        <f t="shared" si="711"/>
        <v>2022</v>
      </c>
      <c r="T7611" s="23">
        <f t="shared" si="712"/>
        <v>11</v>
      </c>
      <c r="U7611" t="str">
        <f t="shared" si="713"/>
        <v>Nov-2022</v>
      </c>
    </row>
    <row r="7612" spans="1:21" x14ac:dyDescent="0.3">
      <c r="A7612" t="s">
        <v>9623</v>
      </c>
      <c r="B7612" s="22">
        <v>44830</v>
      </c>
      <c r="C7612" s="22">
        <v>44833</v>
      </c>
      <c r="D7612" s="23" t="s">
        <v>50</v>
      </c>
      <c r="E7612" s="23" t="s">
        <v>527</v>
      </c>
      <c r="F7612" s="23" t="s">
        <v>80</v>
      </c>
      <c r="G7612" s="23" t="s">
        <v>53</v>
      </c>
      <c r="H7612" s="23" t="s">
        <v>246</v>
      </c>
      <c r="I7612" s="23" t="s">
        <v>118</v>
      </c>
      <c r="J7612" s="23" t="s">
        <v>303</v>
      </c>
      <c r="K7612" s="23" t="s">
        <v>421</v>
      </c>
      <c r="L7612" s="24">
        <v>134218.1</v>
      </c>
      <c r="M7612">
        <v>10</v>
      </c>
      <c r="N7612" s="25">
        <v>0.2</v>
      </c>
      <c r="O7612" s="24">
        <v>18510</v>
      </c>
      <c r="P7612" s="26">
        <f t="shared" si="708"/>
        <v>0.13790986461587521</v>
      </c>
      <c r="Q7612" t="str">
        <f t="shared" si="709"/>
        <v>Low</v>
      </c>
      <c r="R7612" t="str">
        <f t="shared" si="710"/>
        <v>Medium</v>
      </c>
      <c r="S7612" s="23">
        <f t="shared" si="711"/>
        <v>2022</v>
      </c>
      <c r="T7612" s="23">
        <f t="shared" si="712"/>
        <v>9</v>
      </c>
      <c r="U7612" t="str">
        <f t="shared" si="713"/>
        <v>Sep-2022</v>
      </c>
    </row>
    <row r="7613" spans="1:21" x14ac:dyDescent="0.3">
      <c r="A7613" t="s">
        <v>9624</v>
      </c>
      <c r="B7613" s="22">
        <v>45998</v>
      </c>
      <c r="C7613" s="22">
        <v>46001</v>
      </c>
      <c r="D7613" s="23" t="s">
        <v>78</v>
      </c>
      <c r="E7613" s="23" t="s">
        <v>746</v>
      </c>
      <c r="F7613" s="23" t="s">
        <v>80</v>
      </c>
      <c r="G7613" s="23" t="s">
        <v>53</v>
      </c>
      <c r="H7613" s="23" t="s">
        <v>54</v>
      </c>
      <c r="I7613" s="23" t="s">
        <v>96</v>
      </c>
      <c r="J7613" s="23" t="s">
        <v>135</v>
      </c>
      <c r="K7613" s="23" t="s">
        <v>395</v>
      </c>
      <c r="L7613" s="24">
        <v>8714.4</v>
      </c>
      <c r="M7613">
        <v>8</v>
      </c>
      <c r="N7613" s="25">
        <v>0.25</v>
      </c>
      <c r="O7613" s="24">
        <v>1090</v>
      </c>
      <c r="P7613" s="26">
        <f t="shared" si="708"/>
        <v>0.12508032681538603</v>
      </c>
      <c r="Q7613" t="str">
        <f t="shared" si="709"/>
        <v>Low</v>
      </c>
      <c r="R7613" t="str">
        <f t="shared" si="710"/>
        <v>High</v>
      </c>
      <c r="S7613" s="23">
        <f t="shared" si="711"/>
        <v>2025</v>
      </c>
      <c r="T7613" s="23">
        <f t="shared" si="712"/>
        <v>12</v>
      </c>
      <c r="U7613" t="str">
        <f t="shared" si="713"/>
        <v>Dec-2025</v>
      </c>
    </row>
    <row r="7614" spans="1:21" x14ac:dyDescent="0.3">
      <c r="A7614" t="s">
        <v>9625</v>
      </c>
      <c r="B7614" s="22">
        <v>45495</v>
      </c>
      <c r="C7614" s="22">
        <v>45500</v>
      </c>
      <c r="D7614" s="23" t="s">
        <v>50</v>
      </c>
      <c r="E7614" s="23" t="s">
        <v>1335</v>
      </c>
      <c r="F7614" s="23" t="s">
        <v>52</v>
      </c>
      <c r="G7614" s="23" t="s">
        <v>179</v>
      </c>
      <c r="H7614" s="23" t="s">
        <v>236</v>
      </c>
      <c r="I7614" s="23" t="s">
        <v>118</v>
      </c>
      <c r="J7614" s="23" t="s">
        <v>119</v>
      </c>
      <c r="K7614" s="23" t="s">
        <v>270</v>
      </c>
      <c r="L7614" s="24">
        <v>65691.539999999994</v>
      </c>
      <c r="M7614">
        <v>9</v>
      </c>
      <c r="N7614" s="25">
        <v>0.25</v>
      </c>
      <c r="O7614" s="24">
        <v>8686.6</v>
      </c>
      <c r="P7614" s="26">
        <f t="shared" si="708"/>
        <v>0.13223316122593565</v>
      </c>
      <c r="Q7614" t="str">
        <f t="shared" si="709"/>
        <v>Low</v>
      </c>
      <c r="R7614" t="str">
        <f t="shared" si="710"/>
        <v>High</v>
      </c>
      <c r="S7614" s="23">
        <f t="shared" si="711"/>
        <v>2024</v>
      </c>
      <c r="T7614" s="23">
        <f t="shared" si="712"/>
        <v>7</v>
      </c>
      <c r="U7614" t="str">
        <f t="shared" si="713"/>
        <v>Jul-2024</v>
      </c>
    </row>
    <row r="7615" spans="1:21" x14ac:dyDescent="0.3">
      <c r="A7615" t="s">
        <v>9626</v>
      </c>
      <c r="B7615" s="22">
        <v>44807</v>
      </c>
      <c r="C7615" s="22">
        <v>44813</v>
      </c>
      <c r="D7615" s="23" t="s">
        <v>102</v>
      </c>
      <c r="E7615" s="23" t="s">
        <v>1707</v>
      </c>
      <c r="F7615" s="23" t="s">
        <v>52</v>
      </c>
      <c r="G7615" s="23" t="s">
        <v>53</v>
      </c>
      <c r="H7615" s="23" t="s">
        <v>54</v>
      </c>
      <c r="I7615" s="23" t="s">
        <v>55</v>
      </c>
      <c r="J7615" s="23" t="s">
        <v>65</v>
      </c>
      <c r="K7615" s="23" t="s">
        <v>325</v>
      </c>
      <c r="L7615" s="24">
        <v>55962.06</v>
      </c>
      <c r="M7615">
        <v>6</v>
      </c>
      <c r="N7615" s="25">
        <v>0.2</v>
      </c>
      <c r="O7615" s="24">
        <v>12903.83</v>
      </c>
      <c r="P7615" s="26">
        <f t="shared" si="708"/>
        <v>0.23058175485319876</v>
      </c>
      <c r="Q7615" t="str">
        <f t="shared" si="709"/>
        <v>Medium</v>
      </c>
      <c r="R7615" t="str">
        <f t="shared" si="710"/>
        <v>Medium</v>
      </c>
      <c r="S7615" s="23">
        <f t="shared" si="711"/>
        <v>2022</v>
      </c>
      <c r="T7615" s="23">
        <f t="shared" si="712"/>
        <v>9</v>
      </c>
      <c r="U7615" t="str">
        <f t="shared" si="713"/>
        <v>Sep-2022</v>
      </c>
    </row>
    <row r="7616" spans="1:21" x14ac:dyDescent="0.3">
      <c r="A7616" t="s">
        <v>9627</v>
      </c>
      <c r="B7616" s="22">
        <v>45102</v>
      </c>
      <c r="C7616" s="22">
        <v>45109</v>
      </c>
      <c r="D7616" s="23" t="s">
        <v>61</v>
      </c>
      <c r="E7616" s="23" t="s">
        <v>1931</v>
      </c>
      <c r="F7616" s="23" t="s">
        <v>52</v>
      </c>
      <c r="G7616" s="23" t="s">
        <v>53</v>
      </c>
      <c r="H7616" s="23" t="s">
        <v>246</v>
      </c>
      <c r="I7616" s="23" t="s">
        <v>118</v>
      </c>
      <c r="J7616" s="23" t="s">
        <v>119</v>
      </c>
      <c r="K7616" s="23" t="s">
        <v>197</v>
      </c>
      <c r="L7616" s="24">
        <v>7418.18</v>
      </c>
      <c r="M7616">
        <v>7</v>
      </c>
      <c r="N7616" s="25">
        <v>0.25</v>
      </c>
      <c r="O7616" s="24">
        <v>1713.07</v>
      </c>
      <c r="P7616" s="26">
        <f t="shared" si="708"/>
        <v>0.23092861052171826</v>
      </c>
      <c r="Q7616" t="str">
        <f t="shared" si="709"/>
        <v>Medium</v>
      </c>
      <c r="R7616" t="str">
        <f t="shared" si="710"/>
        <v>High</v>
      </c>
      <c r="S7616" s="23">
        <f t="shared" si="711"/>
        <v>2023</v>
      </c>
      <c r="T7616" s="23">
        <f t="shared" si="712"/>
        <v>6</v>
      </c>
      <c r="U7616" t="str">
        <f t="shared" si="713"/>
        <v>Jun-2023</v>
      </c>
    </row>
    <row r="7617" spans="1:21" x14ac:dyDescent="0.3">
      <c r="A7617" t="s">
        <v>9628</v>
      </c>
      <c r="B7617" s="22">
        <v>45782</v>
      </c>
      <c r="C7617" s="22">
        <v>45785</v>
      </c>
      <c r="D7617" s="23" t="s">
        <v>78</v>
      </c>
      <c r="E7617" s="23" t="s">
        <v>454</v>
      </c>
      <c r="F7617" s="23" t="s">
        <v>80</v>
      </c>
      <c r="G7617" s="23" t="s">
        <v>72</v>
      </c>
      <c r="H7617" s="23" t="s">
        <v>104</v>
      </c>
      <c r="I7617" s="23" t="s">
        <v>118</v>
      </c>
      <c r="J7617" s="23" t="s">
        <v>119</v>
      </c>
      <c r="K7617" s="23" t="s">
        <v>270</v>
      </c>
      <c r="L7617" s="24">
        <v>36732.6</v>
      </c>
      <c r="M7617">
        <v>9</v>
      </c>
      <c r="N7617" s="25">
        <v>0.25</v>
      </c>
      <c r="O7617" s="24">
        <v>10244.44</v>
      </c>
      <c r="P7617" s="26">
        <f t="shared" si="708"/>
        <v>0.27889231908441003</v>
      </c>
      <c r="Q7617" t="str">
        <f t="shared" si="709"/>
        <v>Medium</v>
      </c>
      <c r="R7617" t="str">
        <f t="shared" si="710"/>
        <v>High</v>
      </c>
      <c r="S7617" s="23">
        <f t="shared" si="711"/>
        <v>2025</v>
      </c>
      <c r="T7617" s="23">
        <f t="shared" si="712"/>
        <v>5</v>
      </c>
      <c r="U7617" t="str">
        <f t="shared" si="713"/>
        <v>May-2025</v>
      </c>
    </row>
    <row r="7618" spans="1:21" x14ac:dyDescent="0.3">
      <c r="A7618" t="s">
        <v>9629</v>
      </c>
      <c r="B7618" s="22">
        <v>45978</v>
      </c>
      <c r="C7618" s="22">
        <v>45985</v>
      </c>
      <c r="D7618" s="23" t="s">
        <v>78</v>
      </c>
      <c r="E7618" s="23" t="s">
        <v>1793</v>
      </c>
      <c r="F7618" s="23" t="s">
        <v>80</v>
      </c>
      <c r="G7618" s="23" t="s">
        <v>63</v>
      </c>
      <c r="H7618" s="23" t="s">
        <v>213</v>
      </c>
      <c r="I7618" s="23" t="s">
        <v>118</v>
      </c>
      <c r="J7618" s="23" t="s">
        <v>230</v>
      </c>
      <c r="K7618" s="23" t="s">
        <v>356</v>
      </c>
      <c r="L7618" s="24">
        <v>18869.68</v>
      </c>
      <c r="M7618">
        <v>4</v>
      </c>
      <c r="N7618" s="25">
        <v>0.05</v>
      </c>
      <c r="O7618" s="24">
        <v>6995.87</v>
      </c>
      <c r="P7618" s="26">
        <f t="shared" si="708"/>
        <v>0.370746615734872</v>
      </c>
      <c r="Q7618" t="str">
        <f t="shared" si="709"/>
        <v>High</v>
      </c>
      <c r="R7618" t="str">
        <f t="shared" si="710"/>
        <v>Low</v>
      </c>
      <c r="S7618" s="23">
        <f t="shared" si="711"/>
        <v>2025</v>
      </c>
      <c r="T7618" s="23">
        <f t="shared" si="712"/>
        <v>11</v>
      </c>
      <c r="U7618" t="str">
        <f t="shared" si="713"/>
        <v>Nov-2025</v>
      </c>
    </row>
    <row r="7619" spans="1:21" x14ac:dyDescent="0.3">
      <c r="A7619" t="s">
        <v>9630</v>
      </c>
      <c r="B7619" s="22">
        <v>45293</v>
      </c>
      <c r="C7619" s="22">
        <v>45299</v>
      </c>
      <c r="D7619" s="23" t="s">
        <v>61</v>
      </c>
      <c r="E7619" s="23" t="s">
        <v>2480</v>
      </c>
      <c r="F7619" s="23" t="s">
        <v>71</v>
      </c>
      <c r="G7619" s="23" t="s">
        <v>63</v>
      </c>
      <c r="H7619" s="23" t="s">
        <v>64</v>
      </c>
      <c r="I7619" s="23" t="s">
        <v>96</v>
      </c>
      <c r="J7619" s="23" t="s">
        <v>135</v>
      </c>
      <c r="K7619" s="23" t="s">
        <v>275</v>
      </c>
      <c r="L7619" s="24">
        <v>38610.15</v>
      </c>
      <c r="M7619">
        <v>3</v>
      </c>
      <c r="N7619" s="25">
        <v>0.1</v>
      </c>
      <c r="O7619" s="24">
        <v>7281</v>
      </c>
      <c r="P7619" s="26">
        <f t="shared" si="708"/>
        <v>0.18857735595432806</v>
      </c>
      <c r="Q7619" t="str">
        <f t="shared" si="709"/>
        <v>Low</v>
      </c>
      <c r="R7619" t="str">
        <f t="shared" si="710"/>
        <v>Low</v>
      </c>
      <c r="S7619" s="23">
        <f t="shared" si="711"/>
        <v>2024</v>
      </c>
      <c r="T7619" s="23">
        <f t="shared" si="712"/>
        <v>1</v>
      </c>
      <c r="U7619" t="str">
        <f t="shared" si="713"/>
        <v>Jan-2024</v>
      </c>
    </row>
    <row r="7620" spans="1:21" x14ac:dyDescent="0.3">
      <c r="A7620" t="s">
        <v>9631</v>
      </c>
      <c r="B7620" s="22">
        <v>44911</v>
      </c>
      <c r="C7620" s="22">
        <v>44915</v>
      </c>
      <c r="D7620" s="23" t="s">
        <v>78</v>
      </c>
      <c r="E7620" s="23" t="s">
        <v>221</v>
      </c>
      <c r="F7620" s="23" t="s">
        <v>80</v>
      </c>
      <c r="G7620" s="23" t="s">
        <v>63</v>
      </c>
      <c r="H7620" s="23" t="s">
        <v>172</v>
      </c>
      <c r="I7620" s="23" t="s">
        <v>118</v>
      </c>
      <c r="J7620" s="23" t="s">
        <v>119</v>
      </c>
      <c r="K7620" s="23" t="s">
        <v>270</v>
      </c>
      <c r="L7620" s="24">
        <v>7735.05</v>
      </c>
      <c r="M7620">
        <v>1</v>
      </c>
      <c r="N7620" s="25">
        <v>0</v>
      </c>
      <c r="O7620" s="24">
        <v>2006.84</v>
      </c>
      <c r="P7620" s="26">
        <f t="shared" ref="P7620:P7683" si="714">IFERROR(O7620/L7620,0)</f>
        <v>0.25944757952437281</v>
      </c>
      <c r="Q7620" t="str">
        <f t="shared" ref="Q7620:Q7683" si="715">IF(P7620&gt;=0.3,"High",IF(P7620&gt;=0.2,"Medium","Low"))</f>
        <v>Medium</v>
      </c>
      <c r="R7620" t="str">
        <f t="shared" ref="R7620:R7683" si="716">IF(N7620=0,"None",IF(N7620&lt;=0.1,"Low",IF(N7620&lt;=0.2,"Medium","High")))</f>
        <v>None</v>
      </c>
      <c r="S7620" s="23">
        <f t="shared" ref="S7620:S7683" si="717">YEAR(B7620)</f>
        <v>2022</v>
      </c>
      <c r="T7620" s="23">
        <f t="shared" ref="T7620:T7683" si="718">MONTH(B7620)</f>
        <v>12</v>
      </c>
      <c r="U7620" t="str">
        <f t="shared" ref="U7620:U7683" si="719">TEXT(B7620,"mmm-yyyy")</f>
        <v>Dec-2022</v>
      </c>
    </row>
    <row r="7621" spans="1:21" x14ac:dyDescent="0.3">
      <c r="A7621" t="s">
        <v>9632</v>
      </c>
      <c r="B7621" s="22">
        <v>45466</v>
      </c>
      <c r="C7621" s="22">
        <v>45473</v>
      </c>
      <c r="D7621" s="23" t="s">
        <v>50</v>
      </c>
      <c r="E7621" s="23" t="s">
        <v>730</v>
      </c>
      <c r="F7621" s="23" t="s">
        <v>71</v>
      </c>
      <c r="G7621" s="23" t="s">
        <v>179</v>
      </c>
      <c r="H7621" s="23" t="s">
        <v>180</v>
      </c>
      <c r="I7621" s="23" t="s">
        <v>118</v>
      </c>
      <c r="J7621" s="23" t="s">
        <v>191</v>
      </c>
      <c r="K7621" s="23" t="s">
        <v>290</v>
      </c>
      <c r="L7621" s="24">
        <v>60452.6</v>
      </c>
      <c r="M7621">
        <v>10</v>
      </c>
      <c r="N7621" s="25">
        <v>0</v>
      </c>
      <c r="O7621" s="24">
        <v>17425.150000000001</v>
      </c>
      <c r="P7621" s="26">
        <f t="shared" si="714"/>
        <v>0.28824483975875315</v>
      </c>
      <c r="Q7621" t="str">
        <f t="shared" si="715"/>
        <v>Medium</v>
      </c>
      <c r="R7621" t="str">
        <f t="shared" si="716"/>
        <v>None</v>
      </c>
      <c r="S7621" s="23">
        <f t="shared" si="717"/>
        <v>2024</v>
      </c>
      <c r="T7621" s="23">
        <f t="shared" si="718"/>
        <v>6</v>
      </c>
      <c r="U7621" t="str">
        <f t="shared" si="719"/>
        <v>Jun-2024</v>
      </c>
    </row>
    <row r="7622" spans="1:21" x14ac:dyDescent="0.3">
      <c r="A7622" t="s">
        <v>9633</v>
      </c>
      <c r="B7622" s="22">
        <v>45403</v>
      </c>
      <c r="C7622" s="22">
        <v>45406</v>
      </c>
      <c r="D7622" s="23" t="s">
        <v>78</v>
      </c>
      <c r="E7622" s="23" t="s">
        <v>454</v>
      </c>
      <c r="F7622" s="23" t="s">
        <v>80</v>
      </c>
      <c r="G7622" s="23" t="s">
        <v>81</v>
      </c>
      <c r="H7622" s="23" t="s">
        <v>186</v>
      </c>
      <c r="I7622" s="23" t="s">
        <v>96</v>
      </c>
      <c r="J7622" s="23" t="s">
        <v>97</v>
      </c>
      <c r="K7622" s="23" t="s">
        <v>416</v>
      </c>
      <c r="L7622" s="24">
        <v>11703.18</v>
      </c>
      <c r="M7622">
        <v>3</v>
      </c>
      <c r="N7622" s="25">
        <v>0.25</v>
      </c>
      <c r="O7622" s="24">
        <v>2882.86</v>
      </c>
      <c r="P7622" s="26">
        <f t="shared" si="714"/>
        <v>0.24633133900358706</v>
      </c>
      <c r="Q7622" t="str">
        <f t="shared" si="715"/>
        <v>Medium</v>
      </c>
      <c r="R7622" t="str">
        <f t="shared" si="716"/>
        <v>High</v>
      </c>
      <c r="S7622" s="23">
        <f t="shared" si="717"/>
        <v>2024</v>
      </c>
      <c r="T7622" s="23">
        <f t="shared" si="718"/>
        <v>4</v>
      </c>
      <c r="U7622" t="str">
        <f t="shared" si="719"/>
        <v>Apr-2024</v>
      </c>
    </row>
    <row r="7623" spans="1:21" x14ac:dyDescent="0.3">
      <c r="A7623" t="s">
        <v>9634</v>
      </c>
      <c r="B7623" s="22">
        <v>45651</v>
      </c>
      <c r="C7623" s="22">
        <v>45656</v>
      </c>
      <c r="D7623" s="23" t="s">
        <v>102</v>
      </c>
      <c r="E7623" s="23" t="s">
        <v>1824</v>
      </c>
      <c r="F7623" s="23" t="s">
        <v>80</v>
      </c>
      <c r="G7623" s="23" t="s">
        <v>179</v>
      </c>
      <c r="H7623" s="23" t="s">
        <v>236</v>
      </c>
      <c r="I7623" s="23" t="s">
        <v>118</v>
      </c>
      <c r="J7623" s="23" t="s">
        <v>230</v>
      </c>
      <c r="K7623" s="23" t="s">
        <v>356</v>
      </c>
      <c r="L7623" s="24">
        <v>101595.27</v>
      </c>
      <c r="M7623">
        <v>7</v>
      </c>
      <c r="N7623" s="25">
        <v>0.25</v>
      </c>
      <c r="O7623" s="24">
        <v>20698.66</v>
      </c>
      <c r="P7623" s="26">
        <f t="shared" si="714"/>
        <v>0.20373645347859207</v>
      </c>
      <c r="Q7623" t="str">
        <f t="shared" si="715"/>
        <v>Medium</v>
      </c>
      <c r="R7623" t="str">
        <f t="shared" si="716"/>
        <v>High</v>
      </c>
      <c r="S7623" s="23">
        <f t="shared" si="717"/>
        <v>2024</v>
      </c>
      <c r="T7623" s="23">
        <f t="shared" si="718"/>
        <v>12</v>
      </c>
      <c r="U7623" t="str">
        <f t="shared" si="719"/>
        <v>Dec-2024</v>
      </c>
    </row>
    <row r="7624" spans="1:21" x14ac:dyDescent="0.3">
      <c r="A7624" t="s">
        <v>9635</v>
      </c>
      <c r="B7624" s="22">
        <v>44700</v>
      </c>
      <c r="C7624" s="22">
        <v>44703</v>
      </c>
      <c r="D7624" s="23" t="s">
        <v>78</v>
      </c>
      <c r="E7624" s="23" t="s">
        <v>2386</v>
      </c>
      <c r="F7624" s="23" t="s">
        <v>80</v>
      </c>
      <c r="G7624" s="23" t="s">
        <v>179</v>
      </c>
      <c r="H7624" s="23" t="s">
        <v>236</v>
      </c>
      <c r="I7624" s="23" t="s">
        <v>118</v>
      </c>
      <c r="J7624" s="23" t="s">
        <v>303</v>
      </c>
      <c r="K7624" s="23" t="s">
        <v>491</v>
      </c>
      <c r="L7624" s="24">
        <v>88065.09</v>
      </c>
      <c r="M7624">
        <v>9</v>
      </c>
      <c r="N7624" s="25">
        <v>0.2</v>
      </c>
      <c r="O7624" s="24">
        <v>14967.62</v>
      </c>
      <c r="P7624" s="26">
        <f t="shared" si="714"/>
        <v>0.16996087780072672</v>
      </c>
      <c r="Q7624" t="str">
        <f t="shared" si="715"/>
        <v>Low</v>
      </c>
      <c r="R7624" t="str">
        <f t="shared" si="716"/>
        <v>Medium</v>
      </c>
      <c r="S7624" s="23">
        <f t="shared" si="717"/>
        <v>2022</v>
      </c>
      <c r="T7624" s="23">
        <f t="shared" si="718"/>
        <v>5</v>
      </c>
      <c r="U7624" t="str">
        <f t="shared" si="719"/>
        <v>May-2022</v>
      </c>
    </row>
    <row r="7625" spans="1:21" x14ac:dyDescent="0.3">
      <c r="A7625" t="s">
        <v>9636</v>
      </c>
      <c r="B7625" s="22">
        <v>45936</v>
      </c>
      <c r="C7625" s="22">
        <v>45943</v>
      </c>
      <c r="D7625" s="23" t="s">
        <v>50</v>
      </c>
      <c r="E7625" s="23" t="s">
        <v>2820</v>
      </c>
      <c r="F7625" s="23" t="s">
        <v>52</v>
      </c>
      <c r="G7625" s="23" t="s">
        <v>72</v>
      </c>
      <c r="H7625" s="23" t="s">
        <v>104</v>
      </c>
      <c r="I7625" s="23" t="s">
        <v>118</v>
      </c>
      <c r="J7625" s="23" t="s">
        <v>303</v>
      </c>
      <c r="K7625" s="23" t="s">
        <v>304</v>
      </c>
      <c r="L7625" s="24">
        <v>41379.800000000003</v>
      </c>
      <c r="M7625">
        <v>7</v>
      </c>
      <c r="N7625" s="25">
        <v>0</v>
      </c>
      <c r="O7625" s="24">
        <v>9611.83</v>
      </c>
      <c r="P7625" s="26">
        <f t="shared" si="714"/>
        <v>0.23228314298280803</v>
      </c>
      <c r="Q7625" t="str">
        <f t="shared" si="715"/>
        <v>Medium</v>
      </c>
      <c r="R7625" t="str">
        <f t="shared" si="716"/>
        <v>None</v>
      </c>
      <c r="S7625" s="23">
        <f t="shared" si="717"/>
        <v>2025</v>
      </c>
      <c r="T7625" s="23">
        <f t="shared" si="718"/>
        <v>10</v>
      </c>
      <c r="U7625" t="str">
        <f t="shared" si="719"/>
        <v>Oct-2025</v>
      </c>
    </row>
    <row r="7626" spans="1:21" x14ac:dyDescent="0.3">
      <c r="A7626" t="s">
        <v>9637</v>
      </c>
      <c r="B7626" s="22">
        <v>45690</v>
      </c>
      <c r="C7626" s="22">
        <v>45696</v>
      </c>
      <c r="D7626" s="23" t="s">
        <v>50</v>
      </c>
      <c r="E7626" s="23" t="s">
        <v>2444</v>
      </c>
      <c r="F7626" s="23" t="s">
        <v>80</v>
      </c>
      <c r="G7626" s="23" t="s">
        <v>81</v>
      </c>
      <c r="H7626" s="23" t="s">
        <v>82</v>
      </c>
      <c r="I7626" s="23" t="s">
        <v>118</v>
      </c>
      <c r="J7626" s="23" t="s">
        <v>303</v>
      </c>
      <c r="K7626" s="23" t="s">
        <v>491</v>
      </c>
      <c r="L7626" s="24">
        <v>15112.9</v>
      </c>
      <c r="M7626">
        <v>2</v>
      </c>
      <c r="N7626" s="25">
        <v>0.1</v>
      </c>
      <c r="O7626" s="24">
        <v>4164.0200000000004</v>
      </c>
      <c r="P7626" s="26">
        <f t="shared" si="714"/>
        <v>0.27552752946158582</v>
      </c>
      <c r="Q7626" t="str">
        <f t="shared" si="715"/>
        <v>Medium</v>
      </c>
      <c r="R7626" t="str">
        <f t="shared" si="716"/>
        <v>Low</v>
      </c>
      <c r="S7626" s="23">
        <f t="shared" si="717"/>
        <v>2025</v>
      </c>
      <c r="T7626" s="23">
        <f t="shared" si="718"/>
        <v>2</v>
      </c>
      <c r="U7626" t="str">
        <f t="shared" si="719"/>
        <v>Feb-2025</v>
      </c>
    </row>
    <row r="7627" spans="1:21" x14ac:dyDescent="0.3">
      <c r="A7627" t="s">
        <v>9638</v>
      </c>
      <c r="B7627" s="22">
        <v>45327</v>
      </c>
      <c r="C7627" s="22">
        <v>45329</v>
      </c>
      <c r="D7627" s="23" t="s">
        <v>61</v>
      </c>
      <c r="E7627" s="23" t="s">
        <v>1229</v>
      </c>
      <c r="F7627" s="23" t="s">
        <v>71</v>
      </c>
      <c r="G7627" s="23" t="s">
        <v>53</v>
      </c>
      <c r="H7627" s="23" t="s">
        <v>90</v>
      </c>
      <c r="I7627" s="23" t="s">
        <v>83</v>
      </c>
      <c r="J7627" s="23" t="s">
        <v>156</v>
      </c>
      <c r="K7627" s="23" t="s">
        <v>157</v>
      </c>
      <c r="L7627" s="24">
        <v>81446.460000000006</v>
      </c>
      <c r="M7627">
        <v>6</v>
      </c>
      <c r="N7627" s="25">
        <v>0</v>
      </c>
      <c r="O7627" s="24">
        <v>25551.01</v>
      </c>
      <c r="P7627" s="26">
        <f t="shared" si="714"/>
        <v>0.31371541501005684</v>
      </c>
      <c r="Q7627" t="str">
        <f t="shared" si="715"/>
        <v>High</v>
      </c>
      <c r="R7627" t="str">
        <f t="shared" si="716"/>
        <v>None</v>
      </c>
      <c r="S7627" s="23">
        <f t="shared" si="717"/>
        <v>2024</v>
      </c>
      <c r="T7627" s="23">
        <f t="shared" si="718"/>
        <v>2</v>
      </c>
      <c r="U7627" t="str">
        <f t="shared" si="719"/>
        <v>Feb-2024</v>
      </c>
    </row>
    <row r="7628" spans="1:21" x14ac:dyDescent="0.3">
      <c r="A7628" t="s">
        <v>9639</v>
      </c>
      <c r="B7628" s="22">
        <v>45041</v>
      </c>
      <c r="C7628" s="22">
        <v>45043</v>
      </c>
      <c r="D7628" s="23" t="s">
        <v>102</v>
      </c>
      <c r="E7628" s="23" t="s">
        <v>1134</v>
      </c>
      <c r="F7628" s="23" t="s">
        <v>71</v>
      </c>
      <c r="G7628" s="23" t="s">
        <v>53</v>
      </c>
      <c r="H7628" s="23" t="s">
        <v>90</v>
      </c>
      <c r="I7628" s="23" t="s">
        <v>118</v>
      </c>
      <c r="J7628" s="23" t="s">
        <v>119</v>
      </c>
      <c r="K7628" s="23" t="s">
        <v>197</v>
      </c>
      <c r="L7628" s="24">
        <v>7935.33</v>
      </c>
      <c r="M7628">
        <v>3</v>
      </c>
      <c r="N7628" s="25">
        <v>0</v>
      </c>
      <c r="O7628" s="24">
        <v>2099.23</v>
      </c>
      <c r="P7628" s="26">
        <f t="shared" si="714"/>
        <v>0.26454224335975945</v>
      </c>
      <c r="Q7628" t="str">
        <f t="shared" si="715"/>
        <v>Medium</v>
      </c>
      <c r="R7628" t="str">
        <f t="shared" si="716"/>
        <v>None</v>
      </c>
      <c r="S7628" s="23">
        <f t="shared" si="717"/>
        <v>2023</v>
      </c>
      <c r="T7628" s="23">
        <f t="shared" si="718"/>
        <v>4</v>
      </c>
      <c r="U7628" t="str">
        <f t="shared" si="719"/>
        <v>Apr-2023</v>
      </c>
    </row>
    <row r="7629" spans="1:21" x14ac:dyDescent="0.3">
      <c r="A7629" t="s">
        <v>9640</v>
      </c>
      <c r="B7629" s="22">
        <v>45357</v>
      </c>
      <c r="C7629" s="22">
        <v>45364</v>
      </c>
      <c r="D7629" s="23" t="s">
        <v>50</v>
      </c>
      <c r="E7629" s="23" t="s">
        <v>3614</v>
      </c>
      <c r="F7629" s="23" t="s">
        <v>80</v>
      </c>
      <c r="G7629" s="23" t="s">
        <v>53</v>
      </c>
      <c r="H7629" s="23" t="s">
        <v>90</v>
      </c>
      <c r="I7629" s="23" t="s">
        <v>55</v>
      </c>
      <c r="J7629" s="23" t="s">
        <v>56</v>
      </c>
      <c r="K7629" s="23" t="s">
        <v>57</v>
      </c>
      <c r="L7629" s="24">
        <v>11932.44</v>
      </c>
      <c r="M7629">
        <v>4</v>
      </c>
      <c r="N7629" s="25">
        <v>0.2</v>
      </c>
      <c r="O7629" s="24">
        <v>2024.77</v>
      </c>
      <c r="P7629" s="26">
        <f t="shared" si="714"/>
        <v>0.16968616645044934</v>
      </c>
      <c r="Q7629" t="str">
        <f t="shared" si="715"/>
        <v>Low</v>
      </c>
      <c r="R7629" t="str">
        <f t="shared" si="716"/>
        <v>Medium</v>
      </c>
      <c r="S7629" s="23">
        <f t="shared" si="717"/>
        <v>2024</v>
      </c>
      <c r="T7629" s="23">
        <f t="shared" si="718"/>
        <v>3</v>
      </c>
      <c r="U7629" t="str">
        <f t="shared" si="719"/>
        <v>Mar-2024</v>
      </c>
    </row>
    <row r="7630" spans="1:21" x14ac:dyDescent="0.3">
      <c r="A7630" t="s">
        <v>9641</v>
      </c>
      <c r="B7630" s="22">
        <v>45257</v>
      </c>
      <c r="C7630" s="22">
        <v>45262</v>
      </c>
      <c r="D7630" s="23" t="s">
        <v>102</v>
      </c>
      <c r="E7630" s="23" t="s">
        <v>2392</v>
      </c>
      <c r="F7630" s="23" t="s">
        <v>52</v>
      </c>
      <c r="G7630" s="23" t="s">
        <v>72</v>
      </c>
      <c r="H7630" s="23" t="s">
        <v>346</v>
      </c>
      <c r="I7630" s="23" t="s">
        <v>96</v>
      </c>
      <c r="J7630" s="23" t="s">
        <v>97</v>
      </c>
      <c r="K7630" s="23" t="s">
        <v>416</v>
      </c>
      <c r="L7630" s="24">
        <v>5599.28</v>
      </c>
      <c r="M7630">
        <v>4</v>
      </c>
      <c r="N7630" s="25">
        <v>0.2</v>
      </c>
      <c r="O7630" s="24">
        <v>1694.61</v>
      </c>
      <c r="P7630" s="26">
        <f t="shared" si="714"/>
        <v>0.30264784043662757</v>
      </c>
      <c r="Q7630" t="str">
        <f t="shared" si="715"/>
        <v>High</v>
      </c>
      <c r="R7630" t="str">
        <f t="shared" si="716"/>
        <v>Medium</v>
      </c>
      <c r="S7630" s="23">
        <f t="shared" si="717"/>
        <v>2023</v>
      </c>
      <c r="T7630" s="23">
        <f t="shared" si="718"/>
        <v>11</v>
      </c>
      <c r="U7630" t="str">
        <f t="shared" si="719"/>
        <v>Nov-2023</v>
      </c>
    </row>
    <row r="7631" spans="1:21" x14ac:dyDescent="0.3">
      <c r="A7631" t="s">
        <v>9642</v>
      </c>
      <c r="B7631" s="22">
        <v>45505</v>
      </c>
      <c r="C7631" s="22">
        <v>45506</v>
      </c>
      <c r="D7631" s="23" t="s">
        <v>102</v>
      </c>
      <c r="E7631" s="23" t="s">
        <v>1627</v>
      </c>
      <c r="F7631" s="23" t="s">
        <v>80</v>
      </c>
      <c r="G7631" s="23" t="s">
        <v>63</v>
      </c>
      <c r="H7631" s="23" t="s">
        <v>64</v>
      </c>
      <c r="I7631" s="23" t="s">
        <v>55</v>
      </c>
      <c r="J7631" s="23" t="s">
        <v>65</v>
      </c>
      <c r="K7631" s="23" t="s">
        <v>66</v>
      </c>
      <c r="L7631" s="24">
        <v>2883.91</v>
      </c>
      <c r="M7631">
        <v>1</v>
      </c>
      <c r="N7631" s="25">
        <v>0.05</v>
      </c>
      <c r="O7631" s="24">
        <v>1073.46</v>
      </c>
      <c r="P7631" s="26">
        <f t="shared" si="714"/>
        <v>0.37222382113172742</v>
      </c>
      <c r="Q7631" t="str">
        <f t="shared" si="715"/>
        <v>High</v>
      </c>
      <c r="R7631" t="str">
        <f t="shared" si="716"/>
        <v>Low</v>
      </c>
      <c r="S7631" s="23">
        <f t="shared" si="717"/>
        <v>2024</v>
      </c>
      <c r="T7631" s="23">
        <f t="shared" si="718"/>
        <v>8</v>
      </c>
      <c r="U7631" t="str">
        <f t="shared" si="719"/>
        <v>Aug-2024</v>
      </c>
    </row>
    <row r="7632" spans="1:21" x14ac:dyDescent="0.3">
      <c r="A7632" t="s">
        <v>9643</v>
      </c>
      <c r="B7632" s="22">
        <v>44740</v>
      </c>
      <c r="C7632" s="22">
        <v>44745</v>
      </c>
      <c r="D7632" s="23" t="s">
        <v>102</v>
      </c>
      <c r="E7632" s="23" t="s">
        <v>597</v>
      </c>
      <c r="F7632" s="23" t="s">
        <v>71</v>
      </c>
      <c r="G7632" s="23" t="s">
        <v>63</v>
      </c>
      <c r="H7632" s="23" t="s">
        <v>172</v>
      </c>
      <c r="I7632" s="23" t="s">
        <v>83</v>
      </c>
      <c r="J7632" s="23" t="s">
        <v>379</v>
      </c>
      <c r="K7632" s="23" t="s">
        <v>562</v>
      </c>
      <c r="L7632" s="24">
        <v>6257.4</v>
      </c>
      <c r="M7632">
        <v>1</v>
      </c>
      <c r="N7632" s="25">
        <v>0.05</v>
      </c>
      <c r="O7632" s="24">
        <v>1614.76</v>
      </c>
      <c r="P7632" s="26">
        <f t="shared" si="714"/>
        <v>0.25805606162303835</v>
      </c>
      <c r="Q7632" t="str">
        <f t="shared" si="715"/>
        <v>Medium</v>
      </c>
      <c r="R7632" t="str">
        <f t="shared" si="716"/>
        <v>Low</v>
      </c>
      <c r="S7632" s="23">
        <f t="shared" si="717"/>
        <v>2022</v>
      </c>
      <c r="T7632" s="23">
        <f t="shared" si="718"/>
        <v>6</v>
      </c>
      <c r="U7632" t="str">
        <f t="shared" si="719"/>
        <v>Jun-2022</v>
      </c>
    </row>
    <row r="7633" spans="1:21" x14ac:dyDescent="0.3">
      <c r="A7633" t="s">
        <v>9644</v>
      </c>
      <c r="B7633" s="22">
        <v>44984</v>
      </c>
      <c r="C7633" s="22">
        <v>44988</v>
      </c>
      <c r="D7633" s="23" t="s">
        <v>50</v>
      </c>
      <c r="E7633" s="23" t="s">
        <v>2698</v>
      </c>
      <c r="F7633" s="23" t="s">
        <v>71</v>
      </c>
      <c r="G7633" s="23" t="s">
        <v>63</v>
      </c>
      <c r="H7633" s="23" t="s">
        <v>213</v>
      </c>
      <c r="I7633" s="23" t="s">
        <v>96</v>
      </c>
      <c r="J7633" s="23" t="s">
        <v>166</v>
      </c>
      <c r="K7633" s="23" t="s">
        <v>337</v>
      </c>
      <c r="L7633" s="24">
        <v>3867.49</v>
      </c>
      <c r="M7633">
        <v>1</v>
      </c>
      <c r="N7633" s="25">
        <v>0</v>
      </c>
      <c r="O7633" s="24">
        <v>1504.93</v>
      </c>
      <c r="P7633" s="26">
        <f t="shared" si="714"/>
        <v>0.38912317808190844</v>
      </c>
      <c r="Q7633" t="str">
        <f t="shared" si="715"/>
        <v>High</v>
      </c>
      <c r="R7633" t="str">
        <f t="shared" si="716"/>
        <v>None</v>
      </c>
      <c r="S7633" s="23">
        <f t="shared" si="717"/>
        <v>2023</v>
      </c>
      <c r="T7633" s="23">
        <f t="shared" si="718"/>
        <v>2</v>
      </c>
      <c r="U7633" t="str">
        <f t="shared" si="719"/>
        <v>Feb-2023</v>
      </c>
    </row>
    <row r="7634" spans="1:21" x14ac:dyDescent="0.3">
      <c r="A7634" t="s">
        <v>9645</v>
      </c>
      <c r="B7634" s="22">
        <v>45235</v>
      </c>
      <c r="C7634" s="22">
        <v>45236</v>
      </c>
      <c r="D7634" s="23" t="s">
        <v>50</v>
      </c>
      <c r="E7634" s="23" t="s">
        <v>951</v>
      </c>
      <c r="F7634" s="23" t="s">
        <v>71</v>
      </c>
      <c r="G7634" s="23" t="s">
        <v>63</v>
      </c>
      <c r="H7634" s="23" t="s">
        <v>202</v>
      </c>
      <c r="I7634" s="23" t="s">
        <v>55</v>
      </c>
      <c r="J7634" s="23" t="s">
        <v>65</v>
      </c>
      <c r="K7634" s="23" t="s">
        <v>66</v>
      </c>
      <c r="L7634" s="24">
        <v>18574.72</v>
      </c>
      <c r="M7634">
        <v>8</v>
      </c>
      <c r="N7634" s="25">
        <v>0.05</v>
      </c>
      <c r="O7634" s="24">
        <v>4250.47</v>
      </c>
      <c r="P7634" s="26">
        <f t="shared" si="714"/>
        <v>0.22883090566102746</v>
      </c>
      <c r="Q7634" t="str">
        <f t="shared" si="715"/>
        <v>Medium</v>
      </c>
      <c r="R7634" t="str">
        <f t="shared" si="716"/>
        <v>Low</v>
      </c>
      <c r="S7634" s="23">
        <f t="shared" si="717"/>
        <v>2023</v>
      </c>
      <c r="T7634" s="23">
        <f t="shared" si="718"/>
        <v>11</v>
      </c>
      <c r="U7634" t="str">
        <f t="shared" si="719"/>
        <v>Nov-2023</v>
      </c>
    </row>
    <row r="7635" spans="1:21" x14ac:dyDescent="0.3">
      <c r="A7635" t="s">
        <v>9646</v>
      </c>
      <c r="B7635" s="22">
        <v>45900</v>
      </c>
      <c r="C7635" s="22">
        <v>45906</v>
      </c>
      <c r="D7635" s="23" t="s">
        <v>61</v>
      </c>
      <c r="E7635" s="23" t="s">
        <v>483</v>
      </c>
      <c r="F7635" s="23" t="s">
        <v>71</v>
      </c>
      <c r="G7635" s="23" t="s">
        <v>72</v>
      </c>
      <c r="H7635" s="23" t="s">
        <v>73</v>
      </c>
      <c r="I7635" s="23" t="s">
        <v>55</v>
      </c>
      <c r="J7635" s="23" t="s">
        <v>65</v>
      </c>
      <c r="K7635" s="23" t="s">
        <v>325</v>
      </c>
      <c r="L7635" s="24">
        <v>123968.43</v>
      </c>
      <c r="M7635">
        <v>9</v>
      </c>
      <c r="N7635" s="25">
        <v>0.1</v>
      </c>
      <c r="O7635" s="24">
        <v>24655.47</v>
      </c>
      <c r="P7635" s="26">
        <f t="shared" si="714"/>
        <v>0.19888507098137811</v>
      </c>
      <c r="Q7635" t="str">
        <f t="shared" si="715"/>
        <v>Low</v>
      </c>
      <c r="R7635" t="str">
        <f t="shared" si="716"/>
        <v>Low</v>
      </c>
      <c r="S7635" s="23">
        <f t="shared" si="717"/>
        <v>2025</v>
      </c>
      <c r="T7635" s="23">
        <f t="shared" si="718"/>
        <v>8</v>
      </c>
      <c r="U7635" t="str">
        <f t="shared" si="719"/>
        <v>Aug-2025</v>
      </c>
    </row>
    <row r="7636" spans="1:21" x14ac:dyDescent="0.3">
      <c r="A7636" t="s">
        <v>9647</v>
      </c>
      <c r="B7636" s="22">
        <v>44629</v>
      </c>
      <c r="C7636" s="22">
        <v>44632</v>
      </c>
      <c r="D7636" s="23" t="s">
        <v>102</v>
      </c>
      <c r="E7636" s="23" t="s">
        <v>1030</v>
      </c>
      <c r="F7636" s="23" t="s">
        <v>80</v>
      </c>
      <c r="G7636" s="23" t="s">
        <v>53</v>
      </c>
      <c r="H7636" s="23" t="s">
        <v>54</v>
      </c>
      <c r="I7636" s="23" t="s">
        <v>96</v>
      </c>
      <c r="J7636" s="23" t="s">
        <v>166</v>
      </c>
      <c r="K7636" s="23" t="s">
        <v>762</v>
      </c>
      <c r="L7636" s="24">
        <v>27893.360000000001</v>
      </c>
      <c r="M7636">
        <v>8</v>
      </c>
      <c r="N7636" s="25">
        <v>0.1</v>
      </c>
      <c r="O7636" s="24">
        <v>9584.9500000000007</v>
      </c>
      <c r="P7636" s="26">
        <f t="shared" si="714"/>
        <v>0.34362837607229824</v>
      </c>
      <c r="Q7636" t="str">
        <f t="shared" si="715"/>
        <v>High</v>
      </c>
      <c r="R7636" t="str">
        <f t="shared" si="716"/>
        <v>Low</v>
      </c>
      <c r="S7636" s="23">
        <f t="shared" si="717"/>
        <v>2022</v>
      </c>
      <c r="T7636" s="23">
        <f t="shared" si="718"/>
        <v>3</v>
      </c>
      <c r="U7636" t="str">
        <f t="shared" si="719"/>
        <v>Mar-2022</v>
      </c>
    </row>
    <row r="7637" spans="1:21" x14ac:dyDescent="0.3">
      <c r="A7637" t="s">
        <v>9648</v>
      </c>
      <c r="B7637" s="22">
        <v>44610</v>
      </c>
      <c r="C7637" s="22">
        <v>44616</v>
      </c>
      <c r="D7637" s="23" t="s">
        <v>102</v>
      </c>
      <c r="E7637" s="23" t="s">
        <v>2484</v>
      </c>
      <c r="F7637" s="23" t="s">
        <v>52</v>
      </c>
      <c r="G7637" s="23" t="s">
        <v>179</v>
      </c>
      <c r="H7637" s="23" t="s">
        <v>236</v>
      </c>
      <c r="I7637" s="23" t="s">
        <v>96</v>
      </c>
      <c r="J7637" s="23" t="s">
        <v>97</v>
      </c>
      <c r="K7637" s="23" t="s">
        <v>98</v>
      </c>
      <c r="L7637" s="24">
        <v>24523.5</v>
      </c>
      <c r="M7637">
        <v>2</v>
      </c>
      <c r="N7637" s="25">
        <v>0</v>
      </c>
      <c r="O7637" s="24">
        <v>4618.29</v>
      </c>
      <c r="P7637" s="26">
        <f t="shared" si="714"/>
        <v>0.18832099822619119</v>
      </c>
      <c r="Q7637" t="str">
        <f t="shared" si="715"/>
        <v>Low</v>
      </c>
      <c r="R7637" t="str">
        <f t="shared" si="716"/>
        <v>None</v>
      </c>
      <c r="S7637" s="23">
        <f t="shared" si="717"/>
        <v>2022</v>
      </c>
      <c r="T7637" s="23">
        <f t="shared" si="718"/>
        <v>2</v>
      </c>
      <c r="U7637" t="str">
        <f t="shared" si="719"/>
        <v>Feb-2022</v>
      </c>
    </row>
    <row r="7638" spans="1:21" x14ac:dyDescent="0.3">
      <c r="A7638" t="s">
        <v>9649</v>
      </c>
      <c r="B7638" s="22">
        <v>45725</v>
      </c>
      <c r="C7638" s="22">
        <v>45727</v>
      </c>
      <c r="D7638" s="23" t="s">
        <v>102</v>
      </c>
      <c r="E7638" s="23" t="s">
        <v>1027</v>
      </c>
      <c r="F7638" s="23" t="s">
        <v>80</v>
      </c>
      <c r="G7638" s="23" t="s">
        <v>72</v>
      </c>
      <c r="H7638" s="23" t="s">
        <v>104</v>
      </c>
      <c r="I7638" s="23" t="s">
        <v>118</v>
      </c>
      <c r="J7638" s="23" t="s">
        <v>303</v>
      </c>
      <c r="K7638" s="23" t="s">
        <v>421</v>
      </c>
      <c r="L7638" s="24">
        <v>20696.310000000001</v>
      </c>
      <c r="M7638">
        <v>9</v>
      </c>
      <c r="N7638" s="25">
        <v>0.2</v>
      </c>
      <c r="O7638" s="24">
        <v>6135.91</v>
      </c>
      <c r="P7638" s="26">
        <f t="shared" si="714"/>
        <v>0.29647362259262638</v>
      </c>
      <c r="Q7638" t="str">
        <f t="shared" si="715"/>
        <v>Medium</v>
      </c>
      <c r="R7638" t="str">
        <f t="shared" si="716"/>
        <v>Medium</v>
      </c>
      <c r="S7638" s="23">
        <f t="shared" si="717"/>
        <v>2025</v>
      </c>
      <c r="T7638" s="23">
        <f t="shared" si="718"/>
        <v>3</v>
      </c>
      <c r="U7638" t="str">
        <f t="shared" si="719"/>
        <v>Mar-2025</v>
      </c>
    </row>
    <row r="7639" spans="1:21" x14ac:dyDescent="0.3">
      <c r="A7639" t="s">
        <v>9650</v>
      </c>
      <c r="B7639" s="22">
        <v>44850</v>
      </c>
      <c r="C7639" s="22">
        <v>44855</v>
      </c>
      <c r="D7639" s="23" t="s">
        <v>50</v>
      </c>
      <c r="E7639" s="23" t="s">
        <v>499</v>
      </c>
      <c r="F7639" s="23" t="s">
        <v>80</v>
      </c>
      <c r="G7639" s="23" t="s">
        <v>179</v>
      </c>
      <c r="H7639" s="23" t="s">
        <v>180</v>
      </c>
      <c r="I7639" s="23" t="s">
        <v>83</v>
      </c>
      <c r="J7639" s="23" t="s">
        <v>156</v>
      </c>
      <c r="K7639" s="23" t="s">
        <v>157</v>
      </c>
      <c r="L7639" s="24">
        <v>40144.400000000001</v>
      </c>
      <c r="M7639">
        <v>10</v>
      </c>
      <c r="N7639" s="25">
        <v>0</v>
      </c>
      <c r="O7639" s="24">
        <v>10278.74</v>
      </c>
      <c r="P7639" s="26">
        <f t="shared" si="714"/>
        <v>0.2560441805083648</v>
      </c>
      <c r="Q7639" t="str">
        <f t="shared" si="715"/>
        <v>Medium</v>
      </c>
      <c r="R7639" t="str">
        <f t="shared" si="716"/>
        <v>None</v>
      </c>
      <c r="S7639" s="23">
        <f t="shared" si="717"/>
        <v>2022</v>
      </c>
      <c r="T7639" s="23">
        <f t="shared" si="718"/>
        <v>10</v>
      </c>
      <c r="U7639" t="str">
        <f t="shared" si="719"/>
        <v>Oct-2022</v>
      </c>
    </row>
    <row r="7640" spans="1:21" x14ac:dyDescent="0.3">
      <c r="A7640" t="s">
        <v>9651</v>
      </c>
      <c r="B7640" s="22">
        <v>45131</v>
      </c>
      <c r="C7640" s="22">
        <v>45135</v>
      </c>
      <c r="D7640" s="23" t="s">
        <v>50</v>
      </c>
      <c r="E7640" s="23" t="s">
        <v>1501</v>
      </c>
      <c r="F7640" s="23" t="s">
        <v>80</v>
      </c>
      <c r="G7640" s="23" t="s">
        <v>72</v>
      </c>
      <c r="H7640" s="23" t="s">
        <v>117</v>
      </c>
      <c r="I7640" s="23" t="s">
        <v>55</v>
      </c>
      <c r="J7640" s="23" t="s">
        <v>141</v>
      </c>
      <c r="K7640" s="23" t="s">
        <v>241</v>
      </c>
      <c r="L7640" s="24">
        <v>87243.199999999997</v>
      </c>
      <c r="M7640">
        <v>8</v>
      </c>
      <c r="N7640" s="25">
        <v>0.1</v>
      </c>
      <c r="O7640" s="24">
        <v>30734.91</v>
      </c>
      <c r="P7640" s="26">
        <f t="shared" si="714"/>
        <v>0.35229003521191338</v>
      </c>
      <c r="Q7640" t="str">
        <f t="shared" si="715"/>
        <v>High</v>
      </c>
      <c r="R7640" t="str">
        <f t="shared" si="716"/>
        <v>Low</v>
      </c>
      <c r="S7640" s="23">
        <f t="shared" si="717"/>
        <v>2023</v>
      </c>
      <c r="T7640" s="23">
        <f t="shared" si="718"/>
        <v>7</v>
      </c>
      <c r="U7640" t="str">
        <f t="shared" si="719"/>
        <v>Jul-2023</v>
      </c>
    </row>
    <row r="7641" spans="1:21" x14ac:dyDescent="0.3">
      <c r="A7641" t="s">
        <v>9652</v>
      </c>
      <c r="B7641" s="22">
        <v>45117</v>
      </c>
      <c r="C7641" s="22">
        <v>45118</v>
      </c>
      <c r="D7641" s="23" t="s">
        <v>50</v>
      </c>
      <c r="E7641" s="23" t="s">
        <v>734</v>
      </c>
      <c r="F7641" s="23" t="s">
        <v>71</v>
      </c>
      <c r="G7641" s="23" t="s">
        <v>81</v>
      </c>
      <c r="H7641" s="23" t="s">
        <v>186</v>
      </c>
      <c r="I7641" s="23" t="s">
        <v>83</v>
      </c>
      <c r="J7641" s="23" t="s">
        <v>449</v>
      </c>
      <c r="K7641" s="23" t="s">
        <v>775</v>
      </c>
      <c r="L7641" s="24">
        <v>63735.91</v>
      </c>
      <c r="M7641">
        <v>7</v>
      </c>
      <c r="N7641" s="25">
        <v>0.05</v>
      </c>
      <c r="O7641" s="24">
        <v>13279.62</v>
      </c>
      <c r="P7641" s="26">
        <f t="shared" si="714"/>
        <v>0.20835381498436281</v>
      </c>
      <c r="Q7641" t="str">
        <f t="shared" si="715"/>
        <v>Medium</v>
      </c>
      <c r="R7641" t="str">
        <f t="shared" si="716"/>
        <v>Low</v>
      </c>
      <c r="S7641" s="23">
        <f t="shared" si="717"/>
        <v>2023</v>
      </c>
      <c r="T7641" s="23">
        <f t="shared" si="718"/>
        <v>7</v>
      </c>
      <c r="U7641" t="str">
        <f t="shared" si="719"/>
        <v>Jul-2023</v>
      </c>
    </row>
    <row r="7642" spans="1:21" x14ac:dyDescent="0.3">
      <c r="A7642" t="s">
        <v>9653</v>
      </c>
      <c r="B7642" s="22">
        <v>45742</v>
      </c>
      <c r="C7642" s="22">
        <v>45746</v>
      </c>
      <c r="D7642" s="23" t="s">
        <v>102</v>
      </c>
      <c r="E7642" s="23" t="s">
        <v>1973</v>
      </c>
      <c r="F7642" s="23" t="s">
        <v>80</v>
      </c>
      <c r="G7642" s="23" t="s">
        <v>53</v>
      </c>
      <c r="H7642" s="23" t="s">
        <v>110</v>
      </c>
      <c r="I7642" s="23" t="s">
        <v>96</v>
      </c>
      <c r="J7642" s="23" t="s">
        <v>135</v>
      </c>
      <c r="K7642" s="23" t="s">
        <v>395</v>
      </c>
      <c r="L7642" s="24">
        <v>62316.88</v>
      </c>
      <c r="M7642">
        <v>8</v>
      </c>
      <c r="N7642" s="25">
        <v>0.2</v>
      </c>
      <c r="O7642" s="24">
        <v>19231</v>
      </c>
      <c r="P7642" s="26">
        <f t="shared" si="714"/>
        <v>0.30860017382128246</v>
      </c>
      <c r="Q7642" t="str">
        <f t="shared" si="715"/>
        <v>High</v>
      </c>
      <c r="R7642" t="str">
        <f t="shared" si="716"/>
        <v>Medium</v>
      </c>
      <c r="S7642" s="23">
        <f t="shared" si="717"/>
        <v>2025</v>
      </c>
      <c r="T7642" s="23">
        <f t="shared" si="718"/>
        <v>3</v>
      </c>
      <c r="U7642" t="str">
        <f t="shared" si="719"/>
        <v>Mar-2025</v>
      </c>
    </row>
    <row r="7643" spans="1:21" x14ac:dyDescent="0.3">
      <c r="A7643" t="s">
        <v>9654</v>
      </c>
      <c r="B7643" s="22">
        <v>45906</v>
      </c>
      <c r="C7643" s="22">
        <v>45911</v>
      </c>
      <c r="D7643" s="23" t="s">
        <v>61</v>
      </c>
      <c r="E7643" s="23" t="s">
        <v>648</v>
      </c>
      <c r="F7643" s="23" t="s">
        <v>52</v>
      </c>
      <c r="G7643" s="23" t="s">
        <v>81</v>
      </c>
      <c r="H7643" s="23" t="s">
        <v>95</v>
      </c>
      <c r="I7643" s="23" t="s">
        <v>83</v>
      </c>
      <c r="J7643" s="23" t="s">
        <v>156</v>
      </c>
      <c r="K7643" s="23" t="s">
        <v>157</v>
      </c>
      <c r="L7643" s="24">
        <v>78032.429999999993</v>
      </c>
      <c r="M7643">
        <v>9</v>
      </c>
      <c r="N7643" s="25">
        <v>0.1</v>
      </c>
      <c r="O7643" s="24">
        <v>26811.49</v>
      </c>
      <c r="P7643" s="26">
        <f t="shared" si="714"/>
        <v>0.34359419538773822</v>
      </c>
      <c r="Q7643" t="str">
        <f t="shared" si="715"/>
        <v>High</v>
      </c>
      <c r="R7643" t="str">
        <f t="shared" si="716"/>
        <v>Low</v>
      </c>
      <c r="S7643" s="23">
        <f t="shared" si="717"/>
        <v>2025</v>
      </c>
      <c r="T7643" s="23">
        <f t="shared" si="718"/>
        <v>9</v>
      </c>
      <c r="U7643" t="str">
        <f t="shared" si="719"/>
        <v>Sep-2025</v>
      </c>
    </row>
    <row r="7644" spans="1:21" x14ac:dyDescent="0.3">
      <c r="A7644" t="s">
        <v>9655</v>
      </c>
      <c r="B7644" s="22">
        <v>44890</v>
      </c>
      <c r="C7644" s="22">
        <v>44896</v>
      </c>
      <c r="D7644" s="23" t="s">
        <v>78</v>
      </c>
      <c r="E7644" s="23" t="s">
        <v>1661</v>
      </c>
      <c r="F7644" s="23" t="s">
        <v>71</v>
      </c>
      <c r="G7644" s="23" t="s">
        <v>72</v>
      </c>
      <c r="H7644" s="23" t="s">
        <v>346</v>
      </c>
      <c r="I7644" s="23" t="s">
        <v>96</v>
      </c>
      <c r="J7644" s="23" t="s">
        <v>135</v>
      </c>
      <c r="K7644" s="23" t="s">
        <v>275</v>
      </c>
      <c r="L7644" s="24">
        <v>8358.35</v>
      </c>
      <c r="M7644">
        <v>7</v>
      </c>
      <c r="N7644" s="25">
        <v>0.1</v>
      </c>
      <c r="O7644" s="24">
        <v>1649.21</v>
      </c>
      <c r="P7644" s="26">
        <f t="shared" si="714"/>
        <v>0.19731286677394461</v>
      </c>
      <c r="Q7644" t="str">
        <f t="shared" si="715"/>
        <v>Low</v>
      </c>
      <c r="R7644" t="str">
        <f t="shared" si="716"/>
        <v>Low</v>
      </c>
      <c r="S7644" s="23">
        <f t="shared" si="717"/>
        <v>2022</v>
      </c>
      <c r="T7644" s="23">
        <f t="shared" si="718"/>
        <v>11</v>
      </c>
      <c r="U7644" t="str">
        <f t="shared" si="719"/>
        <v>Nov-2022</v>
      </c>
    </row>
    <row r="7645" spans="1:21" x14ac:dyDescent="0.3">
      <c r="A7645" t="s">
        <v>9656</v>
      </c>
      <c r="B7645" s="22">
        <v>45873</v>
      </c>
      <c r="C7645" s="22">
        <v>45877</v>
      </c>
      <c r="D7645" s="23" t="s">
        <v>50</v>
      </c>
      <c r="E7645" s="23" t="s">
        <v>1973</v>
      </c>
      <c r="F7645" s="23" t="s">
        <v>80</v>
      </c>
      <c r="G7645" s="23" t="s">
        <v>53</v>
      </c>
      <c r="H7645" s="23" t="s">
        <v>246</v>
      </c>
      <c r="I7645" s="23" t="s">
        <v>55</v>
      </c>
      <c r="J7645" s="23" t="s">
        <v>173</v>
      </c>
      <c r="K7645" s="23" t="s">
        <v>735</v>
      </c>
      <c r="L7645" s="24">
        <v>14897.32</v>
      </c>
      <c r="M7645">
        <v>2</v>
      </c>
      <c r="N7645" s="25">
        <v>0</v>
      </c>
      <c r="O7645" s="24">
        <v>5050.8599999999997</v>
      </c>
      <c r="P7645" s="26">
        <f t="shared" si="714"/>
        <v>0.33904487518560383</v>
      </c>
      <c r="Q7645" t="str">
        <f t="shared" si="715"/>
        <v>High</v>
      </c>
      <c r="R7645" t="str">
        <f t="shared" si="716"/>
        <v>None</v>
      </c>
      <c r="S7645" s="23">
        <f t="shared" si="717"/>
        <v>2025</v>
      </c>
      <c r="T7645" s="23">
        <f t="shared" si="718"/>
        <v>8</v>
      </c>
      <c r="U7645" t="str">
        <f t="shared" si="719"/>
        <v>Aug-2025</v>
      </c>
    </row>
    <row r="7646" spans="1:21" x14ac:dyDescent="0.3">
      <c r="A7646" t="s">
        <v>9657</v>
      </c>
      <c r="B7646" s="22">
        <v>45978</v>
      </c>
      <c r="C7646" s="22">
        <v>45984</v>
      </c>
      <c r="D7646" s="23" t="s">
        <v>61</v>
      </c>
      <c r="E7646" s="23" t="s">
        <v>465</v>
      </c>
      <c r="F7646" s="23" t="s">
        <v>52</v>
      </c>
      <c r="G7646" s="23" t="s">
        <v>179</v>
      </c>
      <c r="H7646" s="23" t="s">
        <v>236</v>
      </c>
      <c r="I7646" s="23" t="s">
        <v>55</v>
      </c>
      <c r="J7646" s="23" t="s">
        <v>65</v>
      </c>
      <c r="K7646" s="23" t="s">
        <v>91</v>
      </c>
      <c r="L7646" s="24">
        <v>1512.8</v>
      </c>
      <c r="M7646">
        <v>5</v>
      </c>
      <c r="N7646" s="25">
        <v>0.2</v>
      </c>
      <c r="O7646" s="24">
        <v>337.75</v>
      </c>
      <c r="P7646" s="26">
        <f t="shared" si="714"/>
        <v>0.22326150185087257</v>
      </c>
      <c r="Q7646" t="str">
        <f t="shared" si="715"/>
        <v>Medium</v>
      </c>
      <c r="R7646" t="str">
        <f t="shared" si="716"/>
        <v>Medium</v>
      </c>
      <c r="S7646" s="23">
        <f t="shared" si="717"/>
        <v>2025</v>
      </c>
      <c r="T7646" s="23">
        <f t="shared" si="718"/>
        <v>11</v>
      </c>
      <c r="U7646" t="str">
        <f t="shared" si="719"/>
        <v>Nov-2025</v>
      </c>
    </row>
    <row r="7647" spans="1:21" x14ac:dyDescent="0.3">
      <c r="A7647" t="s">
        <v>9658</v>
      </c>
      <c r="B7647" s="22">
        <v>44785</v>
      </c>
      <c r="C7647" s="22">
        <v>44789</v>
      </c>
      <c r="D7647" s="23" t="s">
        <v>61</v>
      </c>
      <c r="E7647" s="23" t="s">
        <v>966</v>
      </c>
      <c r="F7647" s="23" t="s">
        <v>71</v>
      </c>
      <c r="G7647" s="23" t="s">
        <v>63</v>
      </c>
      <c r="H7647" s="23" t="s">
        <v>64</v>
      </c>
      <c r="I7647" s="23" t="s">
        <v>118</v>
      </c>
      <c r="J7647" s="23" t="s">
        <v>191</v>
      </c>
      <c r="K7647" s="23" t="s">
        <v>192</v>
      </c>
      <c r="L7647" s="24">
        <v>27663.18</v>
      </c>
      <c r="M7647">
        <v>3</v>
      </c>
      <c r="N7647" s="25">
        <v>0.1</v>
      </c>
      <c r="O7647" s="24">
        <v>4914.3999999999996</v>
      </c>
      <c r="P7647" s="26">
        <f t="shared" si="714"/>
        <v>0.17765130400770987</v>
      </c>
      <c r="Q7647" t="str">
        <f t="shared" si="715"/>
        <v>Low</v>
      </c>
      <c r="R7647" t="str">
        <f t="shared" si="716"/>
        <v>Low</v>
      </c>
      <c r="S7647" s="23">
        <f t="shared" si="717"/>
        <v>2022</v>
      </c>
      <c r="T7647" s="23">
        <f t="shared" si="718"/>
        <v>8</v>
      </c>
      <c r="U7647" t="str">
        <f t="shared" si="719"/>
        <v>Aug-2022</v>
      </c>
    </row>
    <row r="7648" spans="1:21" x14ac:dyDescent="0.3">
      <c r="A7648" t="s">
        <v>9659</v>
      </c>
      <c r="B7648" s="22">
        <v>45579</v>
      </c>
      <c r="C7648" s="22">
        <v>45581</v>
      </c>
      <c r="D7648" s="23" t="s">
        <v>102</v>
      </c>
      <c r="E7648" s="23" t="s">
        <v>1778</v>
      </c>
      <c r="F7648" s="23" t="s">
        <v>80</v>
      </c>
      <c r="G7648" s="23" t="s">
        <v>63</v>
      </c>
      <c r="H7648" s="23" t="s">
        <v>213</v>
      </c>
      <c r="I7648" s="23" t="s">
        <v>55</v>
      </c>
      <c r="J7648" s="23" t="s">
        <v>56</v>
      </c>
      <c r="K7648" s="23" t="s">
        <v>57</v>
      </c>
      <c r="L7648" s="24">
        <v>112766</v>
      </c>
      <c r="M7648">
        <v>8</v>
      </c>
      <c r="N7648" s="25">
        <v>0.05</v>
      </c>
      <c r="O7648" s="24">
        <v>37271.699999999997</v>
      </c>
      <c r="P7648" s="26">
        <f t="shared" si="714"/>
        <v>0.33052249791603849</v>
      </c>
      <c r="Q7648" t="str">
        <f t="shared" si="715"/>
        <v>High</v>
      </c>
      <c r="R7648" t="str">
        <f t="shared" si="716"/>
        <v>Low</v>
      </c>
      <c r="S7648" s="23">
        <f t="shared" si="717"/>
        <v>2024</v>
      </c>
      <c r="T7648" s="23">
        <f t="shared" si="718"/>
        <v>10</v>
      </c>
      <c r="U7648" t="str">
        <f t="shared" si="719"/>
        <v>Oct-2024</v>
      </c>
    </row>
    <row r="7649" spans="1:21" x14ac:dyDescent="0.3">
      <c r="A7649" t="s">
        <v>9660</v>
      </c>
      <c r="B7649" s="22">
        <v>45782</v>
      </c>
      <c r="C7649" s="22">
        <v>45786</v>
      </c>
      <c r="D7649" s="23" t="s">
        <v>50</v>
      </c>
      <c r="E7649" s="23" t="s">
        <v>566</v>
      </c>
      <c r="F7649" s="23" t="s">
        <v>80</v>
      </c>
      <c r="G7649" s="23" t="s">
        <v>72</v>
      </c>
      <c r="H7649" s="23" t="s">
        <v>104</v>
      </c>
      <c r="I7649" s="23" t="s">
        <v>55</v>
      </c>
      <c r="J7649" s="23" t="s">
        <v>173</v>
      </c>
      <c r="K7649" s="23" t="s">
        <v>203</v>
      </c>
      <c r="L7649" s="24">
        <v>46836.1</v>
      </c>
      <c r="M7649">
        <v>5</v>
      </c>
      <c r="N7649" s="25">
        <v>0</v>
      </c>
      <c r="O7649" s="24">
        <v>8511.11</v>
      </c>
      <c r="P7649" s="26">
        <f t="shared" si="714"/>
        <v>0.18172115099250366</v>
      </c>
      <c r="Q7649" t="str">
        <f t="shared" si="715"/>
        <v>Low</v>
      </c>
      <c r="R7649" t="str">
        <f t="shared" si="716"/>
        <v>None</v>
      </c>
      <c r="S7649" s="23">
        <f t="shared" si="717"/>
        <v>2025</v>
      </c>
      <c r="T7649" s="23">
        <f t="shared" si="718"/>
        <v>5</v>
      </c>
      <c r="U7649" t="str">
        <f t="shared" si="719"/>
        <v>May-2025</v>
      </c>
    </row>
    <row r="7650" spans="1:21" x14ac:dyDescent="0.3">
      <c r="A7650" t="s">
        <v>9661</v>
      </c>
      <c r="B7650" s="22">
        <v>44655</v>
      </c>
      <c r="C7650" s="22">
        <v>44662</v>
      </c>
      <c r="D7650" s="23" t="s">
        <v>50</v>
      </c>
      <c r="E7650" s="23" t="s">
        <v>930</v>
      </c>
      <c r="F7650" s="23" t="s">
        <v>52</v>
      </c>
      <c r="G7650" s="23" t="s">
        <v>81</v>
      </c>
      <c r="H7650" s="23" t="s">
        <v>82</v>
      </c>
      <c r="I7650" s="23" t="s">
        <v>83</v>
      </c>
      <c r="J7650" s="23" t="s">
        <v>379</v>
      </c>
      <c r="K7650" s="23" t="s">
        <v>380</v>
      </c>
      <c r="L7650" s="24">
        <v>48772.800000000003</v>
      </c>
      <c r="M7650">
        <v>8</v>
      </c>
      <c r="N7650" s="25">
        <v>0.2</v>
      </c>
      <c r="O7650" s="24">
        <v>14472.96</v>
      </c>
      <c r="P7650" s="26">
        <f t="shared" si="714"/>
        <v>0.29674244660958565</v>
      </c>
      <c r="Q7650" t="str">
        <f t="shared" si="715"/>
        <v>Medium</v>
      </c>
      <c r="R7650" t="str">
        <f t="shared" si="716"/>
        <v>Medium</v>
      </c>
      <c r="S7650" s="23">
        <f t="shared" si="717"/>
        <v>2022</v>
      </c>
      <c r="T7650" s="23">
        <f t="shared" si="718"/>
        <v>4</v>
      </c>
      <c r="U7650" t="str">
        <f t="shared" si="719"/>
        <v>Apr-2022</v>
      </c>
    </row>
    <row r="7651" spans="1:21" x14ac:dyDescent="0.3">
      <c r="A7651" t="s">
        <v>9662</v>
      </c>
      <c r="B7651" s="22">
        <v>44900</v>
      </c>
      <c r="C7651" s="22">
        <v>44905</v>
      </c>
      <c r="D7651" s="23" t="s">
        <v>61</v>
      </c>
      <c r="E7651" s="23" t="s">
        <v>2146</v>
      </c>
      <c r="F7651" s="23" t="s">
        <v>80</v>
      </c>
      <c r="G7651" s="23" t="s">
        <v>53</v>
      </c>
      <c r="H7651" s="23" t="s">
        <v>54</v>
      </c>
      <c r="I7651" s="23" t="s">
        <v>83</v>
      </c>
      <c r="J7651" s="23" t="s">
        <v>449</v>
      </c>
      <c r="K7651" s="23" t="s">
        <v>775</v>
      </c>
      <c r="L7651" s="24">
        <v>19781.400000000001</v>
      </c>
      <c r="M7651">
        <v>4</v>
      </c>
      <c r="N7651" s="25">
        <v>0.15</v>
      </c>
      <c r="O7651" s="24">
        <v>5414.62</v>
      </c>
      <c r="P7651" s="26">
        <f t="shared" si="714"/>
        <v>0.27372279009574646</v>
      </c>
      <c r="Q7651" t="str">
        <f t="shared" si="715"/>
        <v>Medium</v>
      </c>
      <c r="R7651" t="str">
        <f t="shared" si="716"/>
        <v>Medium</v>
      </c>
      <c r="S7651" s="23">
        <f t="shared" si="717"/>
        <v>2022</v>
      </c>
      <c r="T7651" s="23">
        <f t="shared" si="718"/>
        <v>12</v>
      </c>
      <c r="U7651" t="str">
        <f t="shared" si="719"/>
        <v>Dec-2022</v>
      </c>
    </row>
    <row r="7652" spans="1:21" x14ac:dyDescent="0.3">
      <c r="A7652" t="s">
        <v>9663</v>
      </c>
      <c r="B7652" s="22">
        <v>44937</v>
      </c>
      <c r="C7652" s="22">
        <v>44939</v>
      </c>
      <c r="D7652" s="23" t="s">
        <v>50</v>
      </c>
      <c r="E7652" s="23" t="s">
        <v>1570</v>
      </c>
      <c r="F7652" s="23" t="s">
        <v>71</v>
      </c>
      <c r="G7652" s="23" t="s">
        <v>81</v>
      </c>
      <c r="H7652" s="23" t="s">
        <v>186</v>
      </c>
      <c r="I7652" s="23" t="s">
        <v>83</v>
      </c>
      <c r="J7652" s="23" t="s">
        <v>156</v>
      </c>
      <c r="K7652" s="23" t="s">
        <v>157</v>
      </c>
      <c r="L7652" s="24">
        <v>26447.8</v>
      </c>
      <c r="M7652">
        <v>2</v>
      </c>
      <c r="N7652" s="25">
        <v>0.25</v>
      </c>
      <c r="O7652" s="24">
        <v>4867.18</v>
      </c>
      <c r="P7652" s="26">
        <f t="shared" si="714"/>
        <v>0.18402967354562574</v>
      </c>
      <c r="Q7652" t="str">
        <f t="shared" si="715"/>
        <v>Low</v>
      </c>
      <c r="R7652" t="str">
        <f t="shared" si="716"/>
        <v>High</v>
      </c>
      <c r="S7652" s="23">
        <f t="shared" si="717"/>
        <v>2023</v>
      </c>
      <c r="T7652" s="23">
        <f t="shared" si="718"/>
        <v>1</v>
      </c>
      <c r="U7652" t="str">
        <f t="shared" si="719"/>
        <v>Jan-2023</v>
      </c>
    </row>
    <row r="7653" spans="1:21" x14ac:dyDescent="0.3">
      <c r="A7653" t="s">
        <v>9664</v>
      </c>
      <c r="B7653" s="22">
        <v>45691</v>
      </c>
      <c r="C7653" s="22">
        <v>45695</v>
      </c>
      <c r="D7653" s="23" t="s">
        <v>61</v>
      </c>
      <c r="E7653" s="23" t="s">
        <v>904</v>
      </c>
      <c r="F7653" s="23" t="s">
        <v>52</v>
      </c>
      <c r="G7653" s="23" t="s">
        <v>81</v>
      </c>
      <c r="H7653" s="23" t="s">
        <v>82</v>
      </c>
      <c r="I7653" s="23" t="s">
        <v>83</v>
      </c>
      <c r="J7653" s="23" t="s">
        <v>449</v>
      </c>
      <c r="K7653" s="23" t="s">
        <v>450</v>
      </c>
      <c r="L7653" s="24">
        <v>53939.28</v>
      </c>
      <c r="M7653">
        <v>4</v>
      </c>
      <c r="N7653" s="25">
        <v>0.25</v>
      </c>
      <c r="O7653" s="24">
        <v>10117.65</v>
      </c>
      <c r="P7653" s="26">
        <f t="shared" si="714"/>
        <v>0.18757480633779317</v>
      </c>
      <c r="Q7653" t="str">
        <f t="shared" si="715"/>
        <v>Low</v>
      </c>
      <c r="R7653" t="str">
        <f t="shared" si="716"/>
        <v>High</v>
      </c>
      <c r="S7653" s="23">
        <f t="shared" si="717"/>
        <v>2025</v>
      </c>
      <c r="T7653" s="23">
        <f t="shared" si="718"/>
        <v>2</v>
      </c>
      <c r="U7653" t="str">
        <f t="shared" si="719"/>
        <v>Feb-2025</v>
      </c>
    </row>
    <row r="7654" spans="1:21" x14ac:dyDescent="0.3">
      <c r="A7654" t="s">
        <v>9665</v>
      </c>
      <c r="B7654" s="22">
        <v>45142</v>
      </c>
      <c r="C7654" s="22">
        <v>45148</v>
      </c>
      <c r="D7654" s="23" t="s">
        <v>50</v>
      </c>
      <c r="E7654" s="23" t="s">
        <v>1207</v>
      </c>
      <c r="F7654" s="23" t="s">
        <v>52</v>
      </c>
      <c r="G7654" s="23" t="s">
        <v>81</v>
      </c>
      <c r="H7654" s="23" t="s">
        <v>284</v>
      </c>
      <c r="I7654" s="23" t="s">
        <v>96</v>
      </c>
      <c r="J7654" s="23" t="s">
        <v>97</v>
      </c>
      <c r="K7654" s="23" t="s">
        <v>416</v>
      </c>
      <c r="L7654" s="24">
        <v>51129.06</v>
      </c>
      <c r="M7654">
        <v>6</v>
      </c>
      <c r="N7654" s="25">
        <v>0.2</v>
      </c>
      <c r="O7654" s="24">
        <v>12880.26</v>
      </c>
      <c r="P7654" s="26">
        <f t="shared" si="714"/>
        <v>0.2519166204111713</v>
      </c>
      <c r="Q7654" t="str">
        <f t="shared" si="715"/>
        <v>Medium</v>
      </c>
      <c r="R7654" t="str">
        <f t="shared" si="716"/>
        <v>Medium</v>
      </c>
      <c r="S7654" s="23">
        <f t="shared" si="717"/>
        <v>2023</v>
      </c>
      <c r="T7654" s="23">
        <f t="shared" si="718"/>
        <v>8</v>
      </c>
      <c r="U7654" t="str">
        <f t="shared" si="719"/>
        <v>Aug-2023</v>
      </c>
    </row>
    <row r="7655" spans="1:21" x14ac:dyDescent="0.3">
      <c r="A7655" t="s">
        <v>9666</v>
      </c>
      <c r="B7655" s="22">
        <v>45773</v>
      </c>
      <c r="C7655" s="22">
        <v>45775</v>
      </c>
      <c r="D7655" s="23" t="s">
        <v>78</v>
      </c>
      <c r="E7655" s="23" t="s">
        <v>585</v>
      </c>
      <c r="F7655" s="23" t="s">
        <v>71</v>
      </c>
      <c r="G7655" s="23" t="s">
        <v>179</v>
      </c>
      <c r="H7655" s="23" t="s">
        <v>236</v>
      </c>
      <c r="I7655" s="23" t="s">
        <v>96</v>
      </c>
      <c r="J7655" s="23" t="s">
        <v>111</v>
      </c>
      <c r="K7655" s="23" t="s">
        <v>225</v>
      </c>
      <c r="L7655" s="24">
        <v>81780.479999999996</v>
      </c>
      <c r="M7655">
        <v>9</v>
      </c>
      <c r="N7655" s="25">
        <v>0</v>
      </c>
      <c r="O7655" s="24">
        <v>13317.17</v>
      </c>
      <c r="P7655" s="26">
        <f t="shared" si="714"/>
        <v>0.1628404479895447</v>
      </c>
      <c r="Q7655" t="str">
        <f t="shared" si="715"/>
        <v>Low</v>
      </c>
      <c r="R7655" t="str">
        <f t="shared" si="716"/>
        <v>None</v>
      </c>
      <c r="S7655" s="23">
        <f t="shared" si="717"/>
        <v>2025</v>
      </c>
      <c r="T7655" s="23">
        <f t="shared" si="718"/>
        <v>4</v>
      </c>
      <c r="U7655" t="str">
        <f t="shared" si="719"/>
        <v>Apr-2025</v>
      </c>
    </row>
    <row r="7656" spans="1:21" x14ac:dyDescent="0.3">
      <c r="A7656" t="s">
        <v>9667</v>
      </c>
      <c r="B7656" s="22">
        <v>44880</v>
      </c>
      <c r="C7656" s="22">
        <v>44885</v>
      </c>
      <c r="D7656" s="23" t="s">
        <v>61</v>
      </c>
      <c r="E7656" s="23" t="s">
        <v>294</v>
      </c>
      <c r="F7656" s="23" t="s">
        <v>80</v>
      </c>
      <c r="G7656" s="23" t="s">
        <v>179</v>
      </c>
      <c r="H7656" s="23" t="s">
        <v>180</v>
      </c>
      <c r="I7656" s="23" t="s">
        <v>96</v>
      </c>
      <c r="J7656" s="23" t="s">
        <v>135</v>
      </c>
      <c r="K7656" s="23" t="s">
        <v>395</v>
      </c>
      <c r="L7656" s="24">
        <v>20865.759999999998</v>
      </c>
      <c r="M7656">
        <v>4</v>
      </c>
      <c r="N7656" s="25">
        <v>0.2</v>
      </c>
      <c r="O7656" s="24">
        <v>2935.45</v>
      </c>
      <c r="P7656" s="26">
        <f t="shared" si="714"/>
        <v>0.1406826302995913</v>
      </c>
      <c r="Q7656" t="str">
        <f t="shared" si="715"/>
        <v>Low</v>
      </c>
      <c r="R7656" t="str">
        <f t="shared" si="716"/>
        <v>Medium</v>
      </c>
      <c r="S7656" s="23">
        <f t="shared" si="717"/>
        <v>2022</v>
      </c>
      <c r="T7656" s="23">
        <f t="shared" si="718"/>
        <v>11</v>
      </c>
      <c r="U7656" t="str">
        <f t="shared" si="719"/>
        <v>Nov-2022</v>
      </c>
    </row>
    <row r="7657" spans="1:21" x14ac:dyDescent="0.3">
      <c r="A7657" t="s">
        <v>9668</v>
      </c>
      <c r="B7657" s="22">
        <v>45961</v>
      </c>
      <c r="C7657" s="22">
        <v>45962</v>
      </c>
      <c r="D7657" s="23" t="s">
        <v>50</v>
      </c>
      <c r="E7657" s="23" t="s">
        <v>871</v>
      </c>
      <c r="F7657" s="23" t="s">
        <v>71</v>
      </c>
      <c r="G7657" s="23" t="s">
        <v>81</v>
      </c>
      <c r="H7657" s="23" t="s">
        <v>186</v>
      </c>
      <c r="I7657" s="23" t="s">
        <v>96</v>
      </c>
      <c r="J7657" s="23" t="s">
        <v>111</v>
      </c>
      <c r="K7657" s="23" t="s">
        <v>328</v>
      </c>
      <c r="L7657" s="24">
        <v>15578.76</v>
      </c>
      <c r="M7657">
        <v>4</v>
      </c>
      <c r="N7657" s="25">
        <v>0.2</v>
      </c>
      <c r="O7657" s="24">
        <v>3580.17</v>
      </c>
      <c r="P7657" s="26">
        <f t="shared" si="714"/>
        <v>0.22981097340224768</v>
      </c>
      <c r="Q7657" t="str">
        <f t="shared" si="715"/>
        <v>Medium</v>
      </c>
      <c r="R7657" t="str">
        <f t="shared" si="716"/>
        <v>Medium</v>
      </c>
      <c r="S7657" s="23">
        <f t="shared" si="717"/>
        <v>2025</v>
      </c>
      <c r="T7657" s="23">
        <f t="shared" si="718"/>
        <v>10</v>
      </c>
      <c r="U7657" t="str">
        <f t="shared" si="719"/>
        <v>Oct-2025</v>
      </c>
    </row>
    <row r="7658" spans="1:21" x14ac:dyDescent="0.3">
      <c r="A7658" t="s">
        <v>9669</v>
      </c>
      <c r="B7658" s="22">
        <v>45746</v>
      </c>
      <c r="C7658" s="22">
        <v>45752</v>
      </c>
      <c r="D7658" s="23" t="s">
        <v>50</v>
      </c>
      <c r="E7658" s="23" t="s">
        <v>3614</v>
      </c>
      <c r="F7658" s="23" t="s">
        <v>80</v>
      </c>
      <c r="G7658" s="23" t="s">
        <v>63</v>
      </c>
      <c r="H7658" s="23" t="s">
        <v>213</v>
      </c>
      <c r="I7658" s="23" t="s">
        <v>118</v>
      </c>
      <c r="J7658" s="23" t="s">
        <v>119</v>
      </c>
      <c r="K7658" s="23" t="s">
        <v>270</v>
      </c>
      <c r="L7658" s="24">
        <v>18891.12</v>
      </c>
      <c r="M7658">
        <v>6</v>
      </c>
      <c r="N7658" s="25">
        <v>0</v>
      </c>
      <c r="O7658" s="24">
        <v>6908.07</v>
      </c>
      <c r="P7658" s="26">
        <f t="shared" si="714"/>
        <v>0.36567815989734859</v>
      </c>
      <c r="Q7658" t="str">
        <f t="shared" si="715"/>
        <v>High</v>
      </c>
      <c r="R7658" t="str">
        <f t="shared" si="716"/>
        <v>None</v>
      </c>
      <c r="S7658" s="23">
        <f t="shared" si="717"/>
        <v>2025</v>
      </c>
      <c r="T7658" s="23">
        <f t="shared" si="718"/>
        <v>3</v>
      </c>
      <c r="U7658" t="str">
        <f t="shared" si="719"/>
        <v>Mar-2025</v>
      </c>
    </row>
    <row r="7659" spans="1:21" x14ac:dyDescent="0.3">
      <c r="A7659" t="s">
        <v>9670</v>
      </c>
      <c r="B7659" s="22">
        <v>45167</v>
      </c>
      <c r="C7659" s="22">
        <v>45168</v>
      </c>
      <c r="D7659" s="23" t="s">
        <v>78</v>
      </c>
      <c r="E7659" s="23" t="s">
        <v>2582</v>
      </c>
      <c r="F7659" s="23" t="s">
        <v>71</v>
      </c>
      <c r="G7659" s="23" t="s">
        <v>81</v>
      </c>
      <c r="H7659" s="23" t="s">
        <v>82</v>
      </c>
      <c r="I7659" s="23" t="s">
        <v>118</v>
      </c>
      <c r="J7659" s="23" t="s">
        <v>230</v>
      </c>
      <c r="K7659" s="23" t="s">
        <v>356</v>
      </c>
      <c r="L7659" s="24">
        <v>59865.26</v>
      </c>
      <c r="M7659">
        <v>7</v>
      </c>
      <c r="N7659" s="25">
        <v>0.25</v>
      </c>
      <c r="O7659" s="24">
        <v>11566.6</v>
      </c>
      <c r="P7659" s="26">
        <f t="shared" si="714"/>
        <v>0.1932105531655588</v>
      </c>
      <c r="Q7659" t="str">
        <f t="shared" si="715"/>
        <v>Low</v>
      </c>
      <c r="R7659" t="str">
        <f t="shared" si="716"/>
        <v>High</v>
      </c>
      <c r="S7659" s="23">
        <f t="shared" si="717"/>
        <v>2023</v>
      </c>
      <c r="T7659" s="23">
        <f t="shared" si="718"/>
        <v>8</v>
      </c>
      <c r="U7659" t="str">
        <f t="shared" si="719"/>
        <v>Aug-2023</v>
      </c>
    </row>
    <row r="7660" spans="1:21" x14ac:dyDescent="0.3">
      <c r="A7660" t="s">
        <v>9671</v>
      </c>
      <c r="B7660" s="22">
        <v>44641</v>
      </c>
      <c r="C7660" s="22">
        <v>44648</v>
      </c>
      <c r="D7660" s="23" t="s">
        <v>102</v>
      </c>
      <c r="E7660" s="23" t="s">
        <v>1969</v>
      </c>
      <c r="F7660" s="23" t="s">
        <v>52</v>
      </c>
      <c r="G7660" s="23" t="s">
        <v>53</v>
      </c>
      <c r="H7660" s="23" t="s">
        <v>110</v>
      </c>
      <c r="I7660" s="23" t="s">
        <v>55</v>
      </c>
      <c r="J7660" s="23" t="s">
        <v>65</v>
      </c>
      <c r="K7660" s="23" t="s">
        <v>66</v>
      </c>
      <c r="L7660" s="24">
        <v>57199.68</v>
      </c>
      <c r="M7660">
        <v>6</v>
      </c>
      <c r="N7660" s="25">
        <v>0</v>
      </c>
      <c r="O7660" s="24">
        <v>10543.34</v>
      </c>
      <c r="P7660" s="26">
        <f t="shared" si="714"/>
        <v>0.18432515706381575</v>
      </c>
      <c r="Q7660" t="str">
        <f t="shared" si="715"/>
        <v>Low</v>
      </c>
      <c r="R7660" t="str">
        <f t="shared" si="716"/>
        <v>None</v>
      </c>
      <c r="S7660" s="23">
        <f t="shared" si="717"/>
        <v>2022</v>
      </c>
      <c r="T7660" s="23">
        <f t="shared" si="718"/>
        <v>3</v>
      </c>
      <c r="U7660" t="str">
        <f t="shared" si="719"/>
        <v>Mar-2022</v>
      </c>
    </row>
    <row r="7661" spans="1:21" x14ac:dyDescent="0.3">
      <c r="A7661" t="s">
        <v>9672</v>
      </c>
      <c r="B7661" s="22">
        <v>46015</v>
      </c>
      <c r="C7661" s="22">
        <v>46022</v>
      </c>
      <c r="D7661" s="23" t="s">
        <v>61</v>
      </c>
      <c r="E7661" s="23" t="s">
        <v>320</v>
      </c>
      <c r="F7661" s="23" t="s">
        <v>80</v>
      </c>
      <c r="G7661" s="23" t="s">
        <v>63</v>
      </c>
      <c r="H7661" s="23" t="s">
        <v>172</v>
      </c>
      <c r="I7661" s="23" t="s">
        <v>96</v>
      </c>
      <c r="J7661" s="23" t="s">
        <v>135</v>
      </c>
      <c r="K7661" s="23" t="s">
        <v>395</v>
      </c>
      <c r="L7661" s="24">
        <v>57664.160000000003</v>
      </c>
      <c r="M7661">
        <v>8</v>
      </c>
      <c r="N7661" s="25">
        <v>0</v>
      </c>
      <c r="O7661" s="24">
        <v>13817.14</v>
      </c>
      <c r="P7661" s="26">
        <f t="shared" si="714"/>
        <v>0.23961399940621694</v>
      </c>
      <c r="Q7661" t="str">
        <f t="shared" si="715"/>
        <v>Medium</v>
      </c>
      <c r="R7661" t="str">
        <f t="shared" si="716"/>
        <v>None</v>
      </c>
      <c r="S7661" s="23">
        <f t="shared" si="717"/>
        <v>2025</v>
      </c>
      <c r="T7661" s="23">
        <f t="shared" si="718"/>
        <v>12</v>
      </c>
      <c r="U7661" t="str">
        <f t="shared" si="719"/>
        <v>Dec-2025</v>
      </c>
    </row>
    <row r="7662" spans="1:21" x14ac:dyDescent="0.3">
      <c r="A7662" t="s">
        <v>9673</v>
      </c>
      <c r="B7662" s="22">
        <v>45227</v>
      </c>
      <c r="C7662" s="22">
        <v>45230</v>
      </c>
      <c r="D7662" s="23" t="s">
        <v>50</v>
      </c>
      <c r="E7662" s="23" t="s">
        <v>390</v>
      </c>
      <c r="F7662" s="23" t="s">
        <v>52</v>
      </c>
      <c r="G7662" s="23" t="s">
        <v>63</v>
      </c>
      <c r="H7662" s="23" t="s">
        <v>202</v>
      </c>
      <c r="I7662" s="23" t="s">
        <v>55</v>
      </c>
      <c r="J7662" s="23" t="s">
        <v>65</v>
      </c>
      <c r="K7662" s="23" t="s">
        <v>130</v>
      </c>
      <c r="L7662" s="24">
        <v>15624.63</v>
      </c>
      <c r="M7662">
        <v>9</v>
      </c>
      <c r="N7662" s="25">
        <v>0.15</v>
      </c>
      <c r="O7662" s="24">
        <v>3856.25</v>
      </c>
      <c r="P7662" s="26">
        <f t="shared" si="714"/>
        <v>0.24680584436239453</v>
      </c>
      <c r="Q7662" t="str">
        <f t="shared" si="715"/>
        <v>Medium</v>
      </c>
      <c r="R7662" t="str">
        <f t="shared" si="716"/>
        <v>Medium</v>
      </c>
      <c r="S7662" s="23">
        <f t="shared" si="717"/>
        <v>2023</v>
      </c>
      <c r="T7662" s="23">
        <f t="shared" si="718"/>
        <v>10</v>
      </c>
      <c r="U7662" t="str">
        <f t="shared" si="719"/>
        <v>Oct-2023</v>
      </c>
    </row>
    <row r="7663" spans="1:21" x14ac:dyDescent="0.3">
      <c r="A7663" t="s">
        <v>9674</v>
      </c>
      <c r="B7663" s="22">
        <v>45924</v>
      </c>
      <c r="C7663" s="22">
        <v>45931</v>
      </c>
      <c r="D7663" s="23" t="s">
        <v>61</v>
      </c>
      <c r="E7663" s="23" t="s">
        <v>1134</v>
      </c>
      <c r="F7663" s="23" t="s">
        <v>52</v>
      </c>
      <c r="G7663" s="23" t="s">
        <v>179</v>
      </c>
      <c r="H7663" s="23" t="s">
        <v>236</v>
      </c>
      <c r="I7663" s="23" t="s">
        <v>118</v>
      </c>
      <c r="J7663" s="23" t="s">
        <v>303</v>
      </c>
      <c r="K7663" s="23" t="s">
        <v>421</v>
      </c>
      <c r="L7663" s="24">
        <v>108327.44</v>
      </c>
      <c r="M7663">
        <v>8</v>
      </c>
      <c r="N7663" s="25">
        <v>0.15</v>
      </c>
      <c r="O7663" s="24">
        <v>26137.48</v>
      </c>
      <c r="P7663" s="26">
        <f t="shared" si="714"/>
        <v>0.24128217190399773</v>
      </c>
      <c r="Q7663" t="str">
        <f t="shared" si="715"/>
        <v>Medium</v>
      </c>
      <c r="R7663" t="str">
        <f t="shared" si="716"/>
        <v>Medium</v>
      </c>
      <c r="S7663" s="23">
        <f t="shared" si="717"/>
        <v>2025</v>
      </c>
      <c r="T7663" s="23">
        <f t="shared" si="718"/>
        <v>9</v>
      </c>
      <c r="U7663" t="str">
        <f t="shared" si="719"/>
        <v>Sep-2025</v>
      </c>
    </row>
    <row r="7664" spans="1:21" x14ac:dyDescent="0.3">
      <c r="A7664" t="s">
        <v>9675</v>
      </c>
      <c r="B7664" s="22">
        <v>46003</v>
      </c>
      <c r="C7664" s="22">
        <v>46008</v>
      </c>
      <c r="D7664" s="23" t="s">
        <v>102</v>
      </c>
      <c r="E7664" s="23" t="s">
        <v>844</v>
      </c>
      <c r="F7664" s="23" t="s">
        <v>52</v>
      </c>
      <c r="G7664" s="23" t="s">
        <v>63</v>
      </c>
      <c r="H7664" s="23" t="s">
        <v>213</v>
      </c>
      <c r="I7664" s="23" t="s">
        <v>118</v>
      </c>
      <c r="J7664" s="23" t="s">
        <v>303</v>
      </c>
      <c r="K7664" s="23" t="s">
        <v>421</v>
      </c>
      <c r="L7664" s="24">
        <v>16703.96</v>
      </c>
      <c r="M7664">
        <v>4</v>
      </c>
      <c r="N7664" s="25">
        <v>0.05</v>
      </c>
      <c r="O7664" s="24">
        <v>5502.24</v>
      </c>
      <c r="P7664" s="26">
        <f t="shared" si="714"/>
        <v>0.32939734051087288</v>
      </c>
      <c r="Q7664" t="str">
        <f t="shared" si="715"/>
        <v>High</v>
      </c>
      <c r="R7664" t="str">
        <f t="shared" si="716"/>
        <v>Low</v>
      </c>
      <c r="S7664" s="23">
        <f t="shared" si="717"/>
        <v>2025</v>
      </c>
      <c r="T7664" s="23">
        <f t="shared" si="718"/>
        <v>12</v>
      </c>
      <c r="U7664" t="str">
        <f t="shared" si="719"/>
        <v>Dec-2025</v>
      </c>
    </row>
    <row r="7665" spans="1:21" x14ac:dyDescent="0.3">
      <c r="A7665" t="s">
        <v>9676</v>
      </c>
      <c r="B7665" s="22">
        <v>45369</v>
      </c>
      <c r="C7665" s="22">
        <v>45373</v>
      </c>
      <c r="D7665" s="23" t="s">
        <v>78</v>
      </c>
      <c r="E7665" s="23" t="s">
        <v>472</v>
      </c>
      <c r="F7665" s="23" t="s">
        <v>52</v>
      </c>
      <c r="G7665" s="23" t="s">
        <v>53</v>
      </c>
      <c r="H7665" s="23" t="s">
        <v>54</v>
      </c>
      <c r="I7665" s="23" t="s">
        <v>96</v>
      </c>
      <c r="J7665" s="23" t="s">
        <v>166</v>
      </c>
      <c r="K7665" s="23" t="s">
        <v>167</v>
      </c>
      <c r="L7665" s="24">
        <v>144696</v>
      </c>
      <c r="M7665">
        <v>10</v>
      </c>
      <c r="N7665" s="25">
        <v>0.2</v>
      </c>
      <c r="O7665" s="24">
        <v>24302.37</v>
      </c>
      <c r="P7665" s="26">
        <f t="shared" si="714"/>
        <v>0.16795467739260242</v>
      </c>
      <c r="Q7665" t="str">
        <f t="shared" si="715"/>
        <v>Low</v>
      </c>
      <c r="R7665" t="str">
        <f t="shared" si="716"/>
        <v>Medium</v>
      </c>
      <c r="S7665" s="23">
        <f t="shared" si="717"/>
        <v>2024</v>
      </c>
      <c r="T7665" s="23">
        <f t="shared" si="718"/>
        <v>3</v>
      </c>
      <c r="U7665" t="str">
        <f t="shared" si="719"/>
        <v>Mar-2024</v>
      </c>
    </row>
    <row r="7666" spans="1:21" x14ac:dyDescent="0.3">
      <c r="A7666" t="s">
        <v>9677</v>
      </c>
      <c r="B7666" s="22">
        <v>45681</v>
      </c>
      <c r="C7666" s="22">
        <v>45684</v>
      </c>
      <c r="D7666" s="23" t="s">
        <v>102</v>
      </c>
      <c r="E7666" s="23" t="s">
        <v>499</v>
      </c>
      <c r="F7666" s="23" t="s">
        <v>52</v>
      </c>
      <c r="G7666" s="23" t="s">
        <v>53</v>
      </c>
      <c r="H7666" s="23" t="s">
        <v>110</v>
      </c>
      <c r="I7666" s="23" t="s">
        <v>96</v>
      </c>
      <c r="J7666" s="23" t="s">
        <v>135</v>
      </c>
      <c r="K7666" s="23" t="s">
        <v>136</v>
      </c>
      <c r="L7666" s="24">
        <v>20042</v>
      </c>
      <c r="M7666">
        <v>10</v>
      </c>
      <c r="N7666" s="25">
        <v>0.25</v>
      </c>
      <c r="O7666" s="24">
        <v>4062.29</v>
      </c>
      <c r="P7666" s="26">
        <f t="shared" si="714"/>
        <v>0.20268885340784354</v>
      </c>
      <c r="Q7666" t="str">
        <f t="shared" si="715"/>
        <v>Medium</v>
      </c>
      <c r="R7666" t="str">
        <f t="shared" si="716"/>
        <v>High</v>
      </c>
      <c r="S7666" s="23">
        <f t="shared" si="717"/>
        <v>2025</v>
      </c>
      <c r="T7666" s="23">
        <f t="shared" si="718"/>
        <v>1</v>
      </c>
      <c r="U7666" t="str">
        <f t="shared" si="719"/>
        <v>Jan-2025</v>
      </c>
    </row>
    <row r="7667" spans="1:21" x14ac:dyDescent="0.3">
      <c r="A7667" t="s">
        <v>9678</v>
      </c>
      <c r="B7667" s="22">
        <v>45540</v>
      </c>
      <c r="C7667" s="22">
        <v>45547</v>
      </c>
      <c r="D7667" s="23" t="s">
        <v>78</v>
      </c>
      <c r="E7667" s="23" t="s">
        <v>1220</v>
      </c>
      <c r="F7667" s="23" t="s">
        <v>71</v>
      </c>
      <c r="G7667" s="23" t="s">
        <v>179</v>
      </c>
      <c r="H7667" s="23" t="s">
        <v>180</v>
      </c>
      <c r="I7667" s="23" t="s">
        <v>118</v>
      </c>
      <c r="J7667" s="23" t="s">
        <v>230</v>
      </c>
      <c r="K7667" s="23" t="s">
        <v>351</v>
      </c>
      <c r="L7667" s="24">
        <v>31788.99</v>
      </c>
      <c r="M7667">
        <v>3</v>
      </c>
      <c r="N7667" s="25">
        <v>0.05</v>
      </c>
      <c r="O7667" s="24">
        <v>10161.08</v>
      </c>
      <c r="P7667" s="26">
        <f t="shared" si="714"/>
        <v>0.3196414859358539</v>
      </c>
      <c r="Q7667" t="str">
        <f t="shared" si="715"/>
        <v>High</v>
      </c>
      <c r="R7667" t="str">
        <f t="shared" si="716"/>
        <v>Low</v>
      </c>
      <c r="S7667" s="23">
        <f t="shared" si="717"/>
        <v>2024</v>
      </c>
      <c r="T7667" s="23">
        <f t="shared" si="718"/>
        <v>9</v>
      </c>
      <c r="U7667" t="str">
        <f t="shared" si="719"/>
        <v>Sep-2024</v>
      </c>
    </row>
    <row r="7668" spans="1:21" x14ac:dyDescent="0.3">
      <c r="A7668" t="s">
        <v>9679</v>
      </c>
      <c r="B7668" s="22">
        <v>45343</v>
      </c>
      <c r="C7668" s="22">
        <v>45344</v>
      </c>
      <c r="D7668" s="23" t="s">
        <v>102</v>
      </c>
      <c r="E7668" s="23" t="s">
        <v>761</v>
      </c>
      <c r="F7668" s="23" t="s">
        <v>80</v>
      </c>
      <c r="G7668" s="23" t="s">
        <v>63</v>
      </c>
      <c r="H7668" s="23" t="s">
        <v>172</v>
      </c>
      <c r="I7668" s="23" t="s">
        <v>83</v>
      </c>
      <c r="J7668" s="23" t="s">
        <v>84</v>
      </c>
      <c r="K7668" s="23" t="s">
        <v>85</v>
      </c>
      <c r="L7668" s="24">
        <v>83213.2</v>
      </c>
      <c r="M7668">
        <v>8</v>
      </c>
      <c r="N7668" s="25">
        <v>0.1</v>
      </c>
      <c r="O7668" s="24">
        <v>18232.060000000001</v>
      </c>
      <c r="P7668" s="26">
        <f t="shared" si="714"/>
        <v>0.21910057538948149</v>
      </c>
      <c r="Q7668" t="str">
        <f t="shared" si="715"/>
        <v>Medium</v>
      </c>
      <c r="R7668" t="str">
        <f t="shared" si="716"/>
        <v>Low</v>
      </c>
      <c r="S7668" s="23">
        <f t="shared" si="717"/>
        <v>2024</v>
      </c>
      <c r="T7668" s="23">
        <f t="shared" si="718"/>
        <v>2</v>
      </c>
      <c r="U7668" t="str">
        <f t="shared" si="719"/>
        <v>Feb-2024</v>
      </c>
    </row>
    <row r="7669" spans="1:21" x14ac:dyDescent="0.3">
      <c r="A7669" t="s">
        <v>9680</v>
      </c>
      <c r="B7669" s="22">
        <v>45650</v>
      </c>
      <c r="C7669" s="22">
        <v>45653</v>
      </c>
      <c r="D7669" s="23" t="s">
        <v>50</v>
      </c>
      <c r="E7669" s="23" t="s">
        <v>454</v>
      </c>
      <c r="F7669" s="23" t="s">
        <v>80</v>
      </c>
      <c r="G7669" s="23" t="s">
        <v>63</v>
      </c>
      <c r="H7669" s="23" t="s">
        <v>202</v>
      </c>
      <c r="I7669" s="23" t="s">
        <v>83</v>
      </c>
      <c r="J7669" s="23" t="s">
        <v>156</v>
      </c>
      <c r="K7669" s="23" t="s">
        <v>285</v>
      </c>
      <c r="L7669" s="24">
        <v>64713.15</v>
      </c>
      <c r="M7669">
        <v>5</v>
      </c>
      <c r="N7669" s="25">
        <v>0.15</v>
      </c>
      <c r="O7669" s="24">
        <v>14557.2</v>
      </c>
      <c r="P7669" s="26">
        <f t="shared" si="714"/>
        <v>0.22494964315598917</v>
      </c>
      <c r="Q7669" t="str">
        <f t="shared" si="715"/>
        <v>Medium</v>
      </c>
      <c r="R7669" t="str">
        <f t="shared" si="716"/>
        <v>Medium</v>
      </c>
      <c r="S7669" s="23">
        <f t="shared" si="717"/>
        <v>2024</v>
      </c>
      <c r="T7669" s="23">
        <f t="shared" si="718"/>
        <v>12</v>
      </c>
      <c r="U7669" t="str">
        <f t="shared" si="719"/>
        <v>Dec-2024</v>
      </c>
    </row>
    <row r="7670" spans="1:21" x14ac:dyDescent="0.3">
      <c r="A7670" t="s">
        <v>9681</v>
      </c>
      <c r="B7670" s="22">
        <v>45470</v>
      </c>
      <c r="C7670" s="22">
        <v>45475</v>
      </c>
      <c r="D7670" s="23" t="s">
        <v>61</v>
      </c>
      <c r="E7670" s="23" t="s">
        <v>3213</v>
      </c>
      <c r="F7670" s="23" t="s">
        <v>71</v>
      </c>
      <c r="G7670" s="23" t="s">
        <v>179</v>
      </c>
      <c r="H7670" s="23" t="s">
        <v>236</v>
      </c>
      <c r="I7670" s="23" t="s">
        <v>83</v>
      </c>
      <c r="J7670" s="23" t="s">
        <v>379</v>
      </c>
      <c r="K7670" s="23" t="s">
        <v>380</v>
      </c>
      <c r="L7670" s="24">
        <v>14951.84</v>
      </c>
      <c r="M7670">
        <v>8</v>
      </c>
      <c r="N7670" s="25">
        <v>0.25</v>
      </c>
      <c r="O7670" s="24">
        <v>2434.89</v>
      </c>
      <c r="P7670" s="26">
        <f t="shared" si="714"/>
        <v>0.16284885338526897</v>
      </c>
      <c r="Q7670" t="str">
        <f t="shared" si="715"/>
        <v>Low</v>
      </c>
      <c r="R7670" t="str">
        <f t="shared" si="716"/>
        <v>High</v>
      </c>
      <c r="S7670" s="23">
        <f t="shared" si="717"/>
        <v>2024</v>
      </c>
      <c r="T7670" s="23">
        <f t="shared" si="718"/>
        <v>6</v>
      </c>
      <c r="U7670" t="str">
        <f t="shared" si="719"/>
        <v>Jun-2024</v>
      </c>
    </row>
    <row r="7671" spans="1:21" x14ac:dyDescent="0.3">
      <c r="A7671" t="s">
        <v>9682</v>
      </c>
      <c r="B7671" s="22">
        <v>44976</v>
      </c>
      <c r="C7671" s="22">
        <v>44978</v>
      </c>
      <c r="D7671" s="23" t="s">
        <v>50</v>
      </c>
      <c r="E7671" s="23" t="s">
        <v>261</v>
      </c>
      <c r="F7671" s="23" t="s">
        <v>52</v>
      </c>
      <c r="G7671" s="23" t="s">
        <v>53</v>
      </c>
      <c r="H7671" s="23" t="s">
        <v>54</v>
      </c>
      <c r="I7671" s="23" t="s">
        <v>55</v>
      </c>
      <c r="J7671" s="23" t="s">
        <v>65</v>
      </c>
      <c r="K7671" s="23" t="s">
        <v>91</v>
      </c>
      <c r="L7671" s="24">
        <v>30877.759999999998</v>
      </c>
      <c r="M7671">
        <v>8</v>
      </c>
      <c r="N7671" s="25">
        <v>0.25</v>
      </c>
      <c r="O7671" s="24">
        <v>7918.43</v>
      </c>
      <c r="P7671" s="26">
        <f t="shared" si="714"/>
        <v>0.25644444415657097</v>
      </c>
      <c r="Q7671" t="str">
        <f t="shared" si="715"/>
        <v>Medium</v>
      </c>
      <c r="R7671" t="str">
        <f t="shared" si="716"/>
        <v>High</v>
      </c>
      <c r="S7671" s="23">
        <f t="shared" si="717"/>
        <v>2023</v>
      </c>
      <c r="T7671" s="23">
        <f t="shared" si="718"/>
        <v>2</v>
      </c>
      <c r="U7671" t="str">
        <f t="shared" si="719"/>
        <v>Feb-2023</v>
      </c>
    </row>
    <row r="7672" spans="1:21" x14ac:dyDescent="0.3">
      <c r="A7672" t="s">
        <v>9683</v>
      </c>
      <c r="B7672" s="22">
        <v>45349</v>
      </c>
      <c r="C7672" s="22">
        <v>45350</v>
      </c>
      <c r="D7672" s="23" t="s">
        <v>50</v>
      </c>
      <c r="E7672" s="23" t="s">
        <v>2484</v>
      </c>
      <c r="F7672" s="23" t="s">
        <v>80</v>
      </c>
      <c r="G7672" s="23" t="s">
        <v>53</v>
      </c>
      <c r="H7672" s="23" t="s">
        <v>54</v>
      </c>
      <c r="I7672" s="23" t="s">
        <v>96</v>
      </c>
      <c r="J7672" s="23" t="s">
        <v>111</v>
      </c>
      <c r="K7672" s="23" t="s">
        <v>225</v>
      </c>
      <c r="L7672" s="24">
        <v>96340.800000000003</v>
      </c>
      <c r="M7672">
        <v>8</v>
      </c>
      <c r="N7672" s="25">
        <v>0.05</v>
      </c>
      <c r="O7672" s="24">
        <v>23204.93</v>
      </c>
      <c r="P7672" s="26">
        <f t="shared" si="714"/>
        <v>0.24086295733479482</v>
      </c>
      <c r="Q7672" t="str">
        <f t="shared" si="715"/>
        <v>Medium</v>
      </c>
      <c r="R7672" t="str">
        <f t="shared" si="716"/>
        <v>Low</v>
      </c>
      <c r="S7672" s="23">
        <f t="shared" si="717"/>
        <v>2024</v>
      </c>
      <c r="T7672" s="23">
        <f t="shared" si="718"/>
        <v>2</v>
      </c>
      <c r="U7672" t="str">
        <f t="shared" si="719"/>
        <v>Feb-2024</v>
      </c>
    </row>
    <row r="7673" spans="1:21" x14ac:dyDescent="0.3">
      <c r="A7673" t="s">
        <v>9684</v>
      </c>
      <c r="B7673" s="22">
        <v>45657</v>
      </c>
      <c r="C7673" s="22">
        <v>45662</v>
      </c>
      <c r="D7673" s="23" t="s">
        <v>61</v>
      </c>
      <c r="E7673" s="23" t="s">
        <v>89</v>
      </c>
      <c r="F7673" s="23" t="s">
        <v>71</v>
      </c>
      <c r="G7673" s="23" t="s">
        <v>81</v>
      </c>
      <c r="H7673" s="23" t="s">
        <v>82</v>
      </c>
      <c r="I7673" s="23" t="s">
        <v>55</v>
      </c>
      <c r="J7673" s="23" t="s">
        <v>141</v>
      </c>
      <c r="K7673" s="23" t="s">
        <v>142</v>
      </c>
      <c r="L7673" s="24">
        <v>62196.480000000003</v>
      </c>
      <c r="M7673">
        <v>9</v>
      </c>
      <c r="N7673" s="25">
        <v>0.15</v>
      </c>
      <c r="O7673" s="24">
        <v>8372.08</v>
      </c>
      <c r="P7673" s="26">
        <f t="shared" si="714"/>
        <v>0.13460697454261075</v>
      </c>
      <c r="Q7673" t="str">
        <f t="shared" si="715"/>
        <v>Low</v>
      </c>
      <c r="R7673" t="str">
        <f t="shared" si="716"/>
        <v>Medium</v>
      </c>
      <c r="S7673" s="23">
        <f t="shared" si="717"/>
        <v>2024</v>
      </c>
      <c r="T7673" s="23">
        <f t="shared" si="718"/>
        <v>12</v>
      </c>
      <c r="U7673" t="str">
        <f t="shared" si="719"/>
        <v>Dec-2024</v>
      </c>
    </row>
    <row r="7674" spans="1:21" x14ac:dyDescent="0.3">
      <c r="A7674" t="s">
        <v>9685</v>
      </c>
      <c r="B7674" s="22">
        <v>45938</v>
      </c>
      <c r="C7674" s="22">
        <v>45940</v>
      </c>
      <c r="D7674" s="23" t="s">
        <v>61</v>
      </c>
      <c r="E7674" s="23" t="s">
        <v>1884</v>
      </c>
      <c r="F7674" s="23" t="s">
        <v>52</v>
      </c>
      <c r="G7674" s="23" t="s">
        <v>63</v>
      </c>
      <c r="H7674" s="23" t="s">
        <v>202</v>
      </c>
      <c r="I7674" s="23" t="s">
        <v>96</v>
      </c>
      <c r="J7674" s="23" t="s">
        <v>111</v>
      </c>
      <c r="K7674" s="23" t="s">
        <v>328</v>
      </c>
      <c r="L7674" s="24">
        <v>10744.04</v>
      </c>
      <c r="M7674">
        <v>4</v>
      </c>
      <c r="N7674" s="25">
        <v>0.15</v>
      </c>
      <c r="O7674" s="24">
        <v>1998.22</v>
      </c>
      <c r="P7674" s="26">
        <f t="shared" si="714"/>
        <v>0.18598404324630213</v>
      </c>
      <c r="Q7674" t="str">
        <f t="shared" si="715"/>
        <v>Low</v>
      </c>
      <c r="R7674" t="str">
        <f t="shared" si="716"/>
        <v>Medium</v>
      </c>
      <c r="S7674" s="23">
        <f t="shared" si="717"/>
        <v>2025</v>
      </c>
      <c r="T7674" s="23">
        <f t="shared" si="718"/>
        <v>10</v>
      </c>
      <c r="U7674" t="str">
        <f t="shared" si="719"/>
        <v>Oct-2025</v>
      </c>
    </row>
    <row r="7675" spans="1:21" x14ac:dyDescent="0.3">
      <c r="A7675" t="s">
        <v>9686</v>
      </c>
      <c r="B7675" s="22">
        <v>45119</v>
      </c>
      <c r="C7675" s="22">
        <v>45121</v>
      </c>
      <c r="D7675" s="23" t="s">
        <v>50</v>
      </c>
      <c r="E7675" s="23" t="s">
        <v>791</v>
      </c>
      <c r="F7675" s="23" t="s">
        <v>80</v>
      </c>
      <c r="G7675" s="23" t="s">
        <v>81</v>
      </c>
      <c r="H7675" s="23" t="s">
        <v>186</v>
      </c>
      <c r="I7675" s="23" t="s">
        <v>55</v>
      </c>
      <c r="J7675" s="23" t="s">
        <v>141</v>
      </c>
      <c r="K7675" s="23" t="s">
        <v>978</v>
      </c>
      <c r="L7675" s="24">
        <v>96355.28</v>
      </c>
      <c r="M7675">
        <v>8</v>
      </c>
      <c r="N7675" s="25">
        <v>0.2</v>
      </c>
      <c r="O7675" s="24">
        <v>26107.22</v>
      </c>
      <c r="P7675" s="26">
        <f t="shared" si="714"/>
        <v>0.27094747687931581</v>
      </c>
      <c r="Q7675" t="str">
        <f t="shared" si="715"/>
        <v>Medium</v>
      </c>
      <c r="R7675" t="str">
        <f t="shared" si="716"/>
        <v>Medium</v>
      </c>
      <c r="S7675" s="23">
        <f t="shared" si="717"/>
        <v>2023</v>
      </c>
      <c r="T7675" s="23">
        <f t="shared" si="718"/>
        <v>7</v>
      </c>
      <c r="U7675" t="str">
        <f t="shared" si="719"/>
        <v>Jul-2023</v>
      </c>
    </row>
    <row r="7676" spans="1:21" x14ac:dyDescent="0.3">
      <c r="A7676" t="s">
        <v>9687</v>
      </c>
      <c r="B7676" s="22">
        <v>44960</v>
      </c>
      <c r="C7676" s="22">
        <v>44964</v>
      </c>
      <c r="D7676" s="23" t="s">
        <v>102</v>
      </c>
      <c r="E7676" s="23" t="s">
        <v>2256</v>
      </c>
      <c r="F7676" s="23" t="s">
        <v>52</v>
      </c>
      <c r="G7676" s="23" t="s">
        <v>63</v>
      </c>
      <c r="H7676" s="23" t="s">
        <v>213</v>
      </c>
      <c r="I7676" s="23" t="s">
        <v>55</v>
      </c>
      <c r="J7676" s="23" t="s">
        <v>141</v>
      </c>
      <c r="K7676" s="23" t="s">
        <v>142</v>
      </c>
      <c r="L7676" s="24">
        <v>9449.64</v>
      </c>
      <c r="M7676">
        <v>6</v>
      </c>
      <c r="N7676" s="25">
        <v>0.05</v>
      </c>
      <c r="O7676" s="24">
        <v>3004.97</v>
      </c>
      <c r="P7676" s="26">
        <f t="shared" si="714"/>
        <v>0.31799835760939044</v>
      </c>
      <c r="Q7676" t="str">
        <f t="shared" si="715"/>
        <v>High</v>
      </c>
      <c r="R7676" t="str">
        <f t="shared" si="716"/>
        <v>Low</v>
      </c>
      <c r="S7676" s="23">
        <f t="shared" si="717"/>
        <v>2023</v>
      </c>
      <c r="T7676" s="23">
        <f t="shared" si="718"/>
        <v>2</v>
      </c>
      <c r="U7676" t="str">
        <f t="shared" si="719"/>
        <v>Feb-2023</v>
      </c>
    </row>
    <row r="7677" spans="1:21" x14ac:dyDescent="0.3">
      <c r="A7677" t="s">
        <v>9688</v>
      </c>
      <c r="B7677" s="22">
        <v>44688</v>
      </c>
      <c r="C7677" s="22">
        <v>44692</v>
      </c>
      <c r="D7677" s="23" t="s">
        <v>61</v>
      </c>
      <c r="E7677" s="23" t="s">
        <v>2514</v>
      </c>
      <c r="F7677" s="23" t="s">
        <v>71</v>
      </c>
      <c r="G7677" s="23" t="s">
        <v>72</v>
      </c>
      <c r="H7677" s="23" t="s">
        <v>117</v>
      </c>
      <c r="I7677" s="23" t="s">
        <v>118</v>
      </c>
      <c r="J7677" s="23" t="s">
        <v>119</v>
      </c>
      <c r="K7677" s="23" t="s">
        <v>270</v>
      </c>
      <c r="L7677" s="24">
        <v>126859.1</v>
      </c>
      <c r="M7677">
        <v>10</v>
      </c>
      <c r="N7677" s="25">
        <v>0.25</v>
      </c>
      <c r="O7677" s="24">
        <v>18508.310000000001</v>
      </c>
      <c r="P7677" s="26">
        <f t="shared" si="714"/>
        <v>0.14589658920802687</v>
      </c>
      <c r="Q7677" t="str">
        <f t="shared" si="715"/>
        <v>Low</v>
      </c>
      <c r="R7677" t="str">
        <f t="shared" si="716"/>
        <v>High</v>
      </c>
      <c r="S7677" s="23">
        <f t="shared" si="717"/>
        <v>2022</v>
      </c>
      <c r="T7677" s="23">
        <f t="shared" si="718"/>
        <v>5</v>
      </c>
      <c r="U7677" t="str">
        <f t="shared" si="719"/>
        <v>May-2022</v>
      </c>
    </row>
    <row r="7678" spans="1:21" x14ac:dyDescent="0.3">
      <c r="A7678" t="s">
        <v>9689</v>
      </c>
      <c r="B7678" s="22">
        <v>44753</v>
      </c>
      <c r="C7678" s="22">
        <v>44756</v>
      </c>
      <c r="D7678" s="23" t="s">
        <v>61</v>
      </c>
      <c r="E7678" s="23" t="s">
        <v>648</v>
      </c>
      <c r="F7678" s="23" t="s">
        <v>80</v>
      </c>
      <c r="G7678" s="23" t="s">
        <v>63</v>
      </c>
      <c r="H7678" s="23" t="s">
        <v>213</v>
      </c>
      <c r="I7678" s="23" t="s">
        <v>83</v>
      </c>
      <c r="J7678" s="23" t="s">
        <v>156</v>
      </c>
      <c r="K7678" s="23" t="s">
        <v>157</v>
      </c>
      <c r="L7678" s="24">
        <v>113676.56</v>
      </c>
      <c r="M7678">
        <v>8</v>
      </c>
      <c r="N7678" s="25">
        <v>0.1</v>
      </c>
      <c r="O7678" s="24">
        <v>35771.07</v>
      </c>
      <c r="P7678" s="26">
        <f t="shared" si="714"/>
        <v>0.31467410695749415</v>
      </c>
      <c r="Q7678" t="str">
        <f t="shared" si="715"/>
        <v>High</v>
      </c>
      <c r="R7678" t="str">
        <f t="shared" si="716"/>
        <v>Low</v>
      </c>
      <c r="S7678" s="23">
        <f t="shared" si="717"/>
        <v>2022</v>
      </c>
      <c r="T7678" s="23">
        <f t="shared" si="718"/>
        <v>7</v>
      </c>
      <c r="U7678" t="str">
        <f t="shared" si="719"/>
        <v>Jul-2022</v>
      </c>
    </row>
    <row r="7679" spans="1:21" x14ac:dyDescent="0.3">
      <c r="A7679" t="s">
        <v>9690</v>
      </c>
      <c r="B7679" s="22">
        <v>45815</v>
      </c>
      <c r="C7679" s="22">
        <v>45819</v>
      </c>
      <c r="D7679" s="23" t="s">
        <v>50</v>
      </c>
      <c r="E7679" s="23" t="s">
        <v>625</v>
      </c>
      <c r="F7679" s="23" t="s">
        <v>52</v>
      </c>
      <c r="G7679" s="23" t="s">
        <v>53</v>
      </c>
      <c r="H7679" s="23" t="s">
        <v>110</v>
      </c>
      <c r="I7679" s="23" t="s">
        <v>83</v>
      </c>
      <c r="J7679" s="23" t="s">
        <v>156</v>
      </c>
      <c r="K7679" s="23" t="s">
        <v>285</v>
      </c>
      <c r="L7679" s="24">
        <v>36871.11</v>
      </c>
      <c r="M7679">
        <v>9</v>
      </c>
      <c r="N7679" s="25">
        <v>0.15</v>
      </c>
      <c r="O7679" s="24">
        <v>12387.78</v>
      </c>
      <c r="P7679" s="26">
        <f t="shared" si="714"/>
        <v>0.33597523915065208</v>
      </c>
      <c r="Q7679" t="str">
        <f t="shared" si="715"/>
        <v>High</v>
      </c>
      <c r="R7679" t="str">
        <f t="shared" si="716"/>
        <v>Medium</v>
      </c>
      <c r="S7679" s="23">
        <f t="shared" si="717"/>
        <v>2025</v>
      </c>
      <c r="T7679" s="23">
        <f t="shared" si="718"/>
        <v>6</v>
      </c>
      <c r="U7679" t="str">
        <f t="shared" si="719"/>
        <v>Jun-2025</v>
      </c>
    </row>
    <row r="7680" spans="1:21" x14ac:dyDescent="0.3">
      <c r="A7680" t="s">
        <v>9691</v>
      </c>
      <c r="B7680" s="22">
        <v>45428</v>
      </c>
      <c r="C7680" s="22">
        <v>45429</v>
      </c>
      <c r="D7680" s="23" t="s">
        <v>61</v>
      </c>
      <c r="E7680" s="23" t="s">
        <v>1827</v>
      </c>
      <c r="F7680" s="23" t="s">
        <v>80</v>
      </c>
      <c r="G7680" s="23" t="s">
        <v>63</v>
      </c>
      <c r="H7680" s="23" t="s">
        <v>172</v>
      </c>
      <c r="I7680" s="23" t="s">
        <v>96</v>
      </c>
      <c r="J7680" s="23" t="s">
        <v>97</v>
      </c>
      <c r="K7680" s="23" t="s">
        <v>416</v>
      </c>
      <c r="L7680" s="24">
        <v>87574.3</v>
      </c>
      <c r="M7680">
        <v>10</v>
      </c>
      <c r="N7680" s="25">
        <v>0.05</v>
      </c>
      <c r="O7680" s="24">
        <v>22936.13</v>
      </c>
      <c r="P7680" s="26">
        <f t="shared" si="714"/>
        <v>0.26190480540523875</v>
      </c>
      <c r="Q7680" t="str">
        <f t="shared" si="715"/>
        <v>Medium</v>
      </c>
      <c r="R7680" t="str">
        <f t="shared" si="716"/>
        <v>Low</v>
      </c>
      <c r="S7680" s="23">
        <f t="shared" si="717"/>
        <v>2024</v>
      </c>
      <c r="T7680" s="23">
        <f t="shared" si="718"/>
        <v>5</v>
      </c>
      <c r="U7680" t="str">
        <f t="shared" si="719"/>
        <v>May-2024</v>
      </c>
    </row>
    <row r="7681" spans="1:21" x14ac:dyDescent="0.3">
      <c r="A7681" t="s">
        <v>9692</v>
      </c>
      <c r="B7681" s="22">
        <v>44856</v>
      </c>
      <c r="C7681" s="22">
        <v>44859</v>
      </c>
      <c r="D7681" s="23" t="s">
        <v>61</v>
      </c>
      <c r="E7681" s="23" t="s">
        <v>1319</v>
      </c>
      <c r="F7681" s="23" t="s">
        <v>80</v>
      </c>
      <c r="G7681" s="23" t="s">
        <v>179</v>
      </c>
      <c r="H7681" s="23" t="s">
        <v>180</v>
      </c>
      <c r="I7681" s="23" t="s">
        <v>118</v>
      </c>
      <c r="J7681" s="23" t="s">
        <v>119</v>
      </c>
      <c r="K7681" s="23" t="s">
        <v>120</v>
      </c>
      <c r="L7681" s="24">
        <v>141808.5</v>
      </c>
      <c r="M7681">
        <v>10</v>
      </c>
      <c r="N7681" s="25">
        <v>0</v>
      </c>
      <c r="O7681" s="24">
        <v>25949.83</v>
      </c>
      <c r="P7681" s="26">
        <f t="shared" si="714"/>
        <v>0.1829920632402148</v>
      </c>
      <c r="Q7681" t="str">
        <f t="shared" si="715"/>
        <v>Low</v>
      </c>
      <c r="R7681" t="str">
        <f t="shared" si="716"/>
        <v>None</v>
      </c>
      <c r="S7681" s="23">
        <f t="shared" si="717"/>
        <v>2022</v>
      </c>
      <c r="T7681" s="23">
        <f t="shared" si="718"/>
        <v>10</v>
      </c>
      <c r="U7681" t="str">
        <f t="shared" si="719"/>
        <v>Oct-2022</v>
      </c>
    </row>
    <row r="7682" spans="1:21" x14ac:dyDescent="0.3">
      <c r="A7682" t="s">
        <v>9693</v>
      </c>
      <c r="B7682" s="22">
        <v>45674</v>
      </c>
      <c r="C7682" s="22">
        <v>45679</v>
      </c>
      <c r="D7682" s="23" t="s">
        <v>78</v>
      </c>
      <c r="E7682" s="23" t="s">
        <v>954</v>
      </c>
      <c r="F7682" s="23" t="s">
        <v>52</v>
      </c>
      <c r="G7682" s="23" t="s">
        <v>63</v>
      </c>
      <c r="H7682" s="23" t="s">
        <v>172</v>
      </c>
      <c r="I7682" s="23" t="s">
        <v>118</v>
      </c>
      <c r="J7682" s="23" t="s">
        <v>119</v>
      </c>
      <c r="K7682" s="23" t="s">
        <v>197</v>
      </c>
      <c r="L7682" s="24">
        <v>27325.41</v>
      </c>
      <c r="M7682">
        <v>3</v>
      </c>
      <c r="N7682" s="25">
        <v>0.2</v>
      </c>
      <c r="O7682" s="24">
        <v>7638.19</v>
      </c>
      <c r="P7682" s="26">
        <f t="shared" si="714"/>
        <v>0.27952700435235922</v>
      </c>
      <c r="Q7682" t="str">
        <f t="shared" si="715"/>
        <v>Medium</v>
      </c>
      <c r="R7682" t="str">
        <f t="shared" si="716"/>
        <v>Medium</v>
      </c>
      <c r="S7682" s="23">
        <f t="shared" si="717"/>
        <v>2025</v>
      </c>
      <c r="T7682" s="23">
        <f t="shared" si="718"/>
        <v>1</v>
      </c>
      <c r="U7682" t="str">
        <f t="shared" si="719"/>
        <v>Jan-2025</v>
      </c>
    </row>
    <row r="7683" spans="1:21" x14ac:dyDescent="0.3">
      <c r="A7683" t="s">
        <v>9694</v>
      </c>
      <c r="B7683" s="22">
        <v>45323</v>
      </c>
      <c r="C7683" s="22">
        <v>45329</v>
      </c>
      <c r="D7683" s="23" t="s">
        <v>102</v>
      </c>
      <c r="E7683" s="23" t="s">
        <v>765</v>
      </c>
      <c r="F7683" s="23" t="s">
        <v>52</v>
      </c>
      <c r="G7683" s="23" t="s">
        <v>72</v>
      </c>
      <c r="H7683" s="23" t="s">
        <v>346</v>
      </c>
      <c r="I7683" s="23" t="s">
        <v>83</v>
      </c>
      <c r="J7683" s="23" t="s">
        <v>379</v>
      </c>
      <c r="K7683" s="23" t="s">
        <v>380</v>
      </c>
      <c r="L7683" s="24">
        <v>66335.679999999993</v>
      </c>
      <c r="M7683">
        <v>8</v>
      </c>
      <c r="N7683" s="25">
        <v>0.2</v>
      </c>
      <c r="O7683" s="24">
        <v>20486.810000000001</v>
      </c>
      <c r="P7683" s="26">
        <f t="shared" si="714"/>
        <v>0.30883545627330578</v>
      </c>
      <c r="Q7683" t="str">
        <f t="shared" si="715"/>
        <v>High</v>
      </c>
      <c r="R7683" t="str">
        <f t="shared" si="716"/>
        <v>Medium</v>
      </c>
      <c r="S7683" s="23">
        <f t="shared" si="717"/>
        <v>2024</v>
      </c>
      <c r="T7683" s="23">
        <f t="shared" si="718"/>
        <v>2</v>
      </c>
      <c r="U7683" t="str">
        <f t="shared" si="719"/>
        <v>Feb-2024</v>
      </c>
    </row>
    <row r="7684" spans="1:21" x14ac:dyDescent="0.3">
      <c r="A7684" t="s">
        <v>9695</v>
      </c>
      <c r="B7684" s="22">
        <v>45088</v>
      </c>
      <c r="C7684" s="22">
        <v>45090</v>
      </c>
      <c r="D7684" s="23" t="s">
        <v>61</v>
      </c>
      <c r="E7684" s="23" t="s">
        <v>2047</v>
      </c>
      <c r="F7684" s="23" t="s">
        <v>71</v>
      </c>
      <c r="G7684" s="23" t="s">
        <v>63</v>
      </c>
      <c r="H7684" s="23" t="s">
        <v>64</v>
      </c>
      <c r="I7684" s="23" t="s">
        <v>55</v>
      </c>
      <c r="J7684" s="23" t="s">
        <v>173</v>
      </c>
      <c r="K7684" s="23" t="s">
        <v>174</v>
      </c>
      <c r="L7684" s="24">
        <v>4679.3599999999997</v>
      </c>
      <c r="M7684">
        <v>4</v>
      </c>
      <c r="N7684" s="25">
        <v>0.25</v>
      </c>
      <c r="O7684" s="24">
        <v>1308.52</v>
      </c>
      <c r="P7684" s="26">
        <f t="shared" ref="P7684:P7747" si="720">IFERROR(O7684/L7684,0)</f>
        <v>0.27963653149148604</v>
      </c>
      <c r="Q7684" t="str">
        <f t="shared" ref="Q7684:Q7747" si="721">IF(P7684&gt;=0.3,"High",IF(P7684&gt;=0.2,"Medium","Low"))</f>
        <v>Medium</v>
      </c>
      <c r="R7684" t="str">
        <f t="shared" ref="R7684:R7747" si="722">IF(N7684=0,"None",IF(N7684&lt;=0.1,"Low",IF(N7684&lt;=0.2,"Medium","High")))</f>
        <v>High</v>
      </c>
      <c r="S7684" s="23">
        <f t="shared" ref="S7684:S7747" si="723">YEAR(B7684)</f>
        <v>2023</v>
      </c>
      <c r="T7684" s="23">
        <f t="shared" ref="T7684:T7747" si="724">MONTH(B7684)</f>
        <v>6</v>
      </c>
      <c r="U7684" t="str">
        <f t="shared" ref="U7684:U7747" si="725">TEXT(B7684,"mmm-yyyy")</f>
        <v>Jun-2023</v>
      </c>
    </row>
    <row r="7685" spans="1:21" x14ac:dyDescent="0.3">
      <c r="A7685" t="s">
        <v>9696</v>
      </c>
      <c r="B7685" s="22">
        <v>45619</v>
      </c>
      <c r="C7685" s="22">
        <v>45625</v>
      </c>
      <c r="D7685" s="23" t="s">
        <v>50</v>
      </c>
      <c r="E7685" s="23" t="s">
        <v>2186</v>
      </c>
      <c r="F7685" s="23" t="s">
        <v>80</v>
      </c>
      <c r="G7685" s="23" t="s">
        <v>81</v>
      </c>
      <c r="H7685" s="23" t="s">
        <v>186</v>
      </c>
      <c r="I7685" s="23" t="s">
        <v>118</v>
      </c>
      <c r="J7685" s="23" t="s">
        <v>230</v>
      </c>
      <c r="K7685" s="23" t="s">
        <v>351</v>
      </c>
      <c r="L7685" s="24">
        <v>90242.11</v>
      </c>
      <c r="M7685">
        <v>7</v>
      </c>
      <c r="N7685" s="25">
        <v>0.05</v>
      </c>
      <c r="O7685" s="24">
        <v>29465.87</v>
      </c>
      <c r="P7685" s="26">
        <f t="shared" si="720"/>
        <v>0.32652017999135879</v>
      </c>
      <c r="Q7685" t="str">
        <f t="shared" si="721"/>
        <v>High</v>
      </c>
      <c r="R7685" t="str">
        <f t="shared" si="722"/>
        <v>Low</v>
      </c>
      <c r="S7685" s="23">
        <f t="shared" si="723"/>
        <v>2024</v>
      </c>
      <c r="T7685" s="23">
        <f t="shared" si="724"/>
        <v>11</v>
      </c>
      <c r="U7685" t="str">
        <f t="shared" si="725"/>
        <v>Nov-2024</v>
      </c>
    </row>
    <row r="7686" spans="1:21" x14ac:dyDescent="0.3">
      <c r="A7686" t="s">
        <v>9697</v>
      </c>
      <c r="B7686" s="22">
        <v>45939</v>
      </c>
      <c r="C7686" s="22">
        <v>45945</v>
      </c>
      <c r="D7686" s="23" t="s">
        <v>50</v>
      </c>
      <c r="E7686" s="23" t="s">
        <v>2025</v>
      </c>
      <c r="F7686" s="23" t="s">
        <v>52</v>
      </c>
      <c r="G7686" s="23" t="s">
        <v>63</v>
      </c>
      <c r="H7686" s="23" t="s">
        <v>172</v>
      </c>
      <c r="I7686" s="23" t="s">
        <v>55</v>
      </c>
      <c r="J7686" s="23" t="s">
        <v>173</v>
      </c>
      <c r="K7686" s="23" t="s">
        <v>174</v>
      </c>
      <c r="L7686" s="24">
        <v>59476.38</v>
      </c>
      <c r="M7686">
        <v>6</v>
      </c>
      <c r="N7686" s="25">
        <v>0</v>
      </c>
      <c r="O7686" s="24">
        <v>13506.93</v>
      </c>
      <c r="P7686" s="26">
        <f t="shared" si="720"/>
        <v>0.22709737882500583</v>
      </c>
      <c r="Q7686" t="str">
        <f t="shared" si="721"/>
        <v>Medium</v>
      </c>
      <c r="R7686" t="str">
        <f t="shared" si="722"/>
        <v>None</v>
      </c>
      <c r="S7686" s="23">
        <f t="shared" si="723"/>
        <v>2025</v>
      </c>
      <c r="T7686" s="23">
        <f t="shared" si="724"/>
        <v>10</v>
      </c>
      <c r="U7686" t="str">
        <f t="shared" si="725"/>
        <v>Oct-2025</v>
      </c>
    </row>
    <row r="7687" spans="1:21" x14ac:dyDescent="0.3">
      <c r="A7687" t="s">
        <v>9698</v>
      </c>
      <c r="B7687" s="22">
        <v>44983</v>
      </c>
      <c r="C7687" s="22">
        <v>44986</v>
      </c>
      <c r="D7687" s="23" t="s">
        <v>61</v>
      </c>
      <c r="E7687" s="23" t="s">
        <v>2582</v>
      </c>
      <c r="F7687" s="23" t="s">
        <v>71</v>
      </c>
      <c r="G7687" s="23" t="s">
        <v>81</v>
      </c>
      <c r="H7687" s="23" t="s">
        <v>284</v>
      </c>
      <c r="I7687" s="23" t="s">
        <v>118</v>
      </c>
      <c r="J7687" s="23" t="s">
        <v>303</v>
      </c>
      <c r="K7687" s="23" t="s">
        <v>304</v>
      </c>
      <c r="L7687" s="24">
        <v>45221.94</v>
      </c>
      <c r="M7687">
        <v>9</v>
      </c>
      <c r="N7687" s="25">
        <v>0.1</v>
      </c>
      <c r="O7687" s="24">
        <v>13160.6</v>
      </c>
      <c r="P7687" s="26">
        <f t="shared" si="720"/>
        <v>0.29102245502957191</v>
      </c>
      <c r="Q7687" t="str">
        <f t="shared" si="721"/>
        <v>Medium</v>
      </c>
      <c r="R7687" t="str">
        <f t="shared" si="722"/>
        <v>Low</v>
      </c>
      <c r="S7687" s="23">
        <f t="shared" si="723"/>
        <v>2023</v>
      </c>
      <c r="T7687" s="23">
        <f t="shared" si="724"/>
        <v>2</v>
      </c>
      <c r="U7687" t="str">
        <f t="shared" si="725"/>
        <v>Feb-2023</v>
      </c>
    </row>
    <row r="7688" spans="1:21" x14ac:dyDescent="0.3">
      <c r="A7688" t="s">
        <v>9699</v>
      </c>
      <c r="B7688" s="22">
        <v>45825</v>
      </c>
      <c r="C7688" s="22">
        <v>45828</v>
      </c>
      <c r="D7688" s="23" t="s">
        <v>50</v>
      </c>
      <c r="E7688" s="23" t="s">
        <v>1199</v>
      </c>
      <c r="F7688" s="23" t="s">
        <v>80</v>
      </c>
      <c r="G7688" s="23" t="s">
        <v>81</v>
      </c>
      <c r="H7688" s="23" t="s">
        <v>82</v>
      </c>
      <c r="I7688" s="23" t="s">
        <v>96</v>
      </c>
      <c r="J7688" s="23" t="s">
        <v>97</v>
      </c>
      <c r="K7688" s="23" t="s">
        <v>181</v>
      </c>
      <c r="L7688" s="24">
        <v>32627.8</v>
      </c>
      <c r="M7688">
        <v>4</v>
      </c>
      <c r="N7688" s="25">
        <v>0.15</v>
      </c>
      <c r="O7688" s="24">
        <v>6306.51</v>
      </c>
      <c r="P7688" s="26">
        <f t="shared" si="720"/>
        <v>0.19328639994115449</v>
      </c>
      <c r="Q7688" t="str">
        <f t="shared" si="721"/>
        <v>Low</v>
      </c>
      <c r="R7688" t="str">
        <f t="shared" si="722"/>
        <v>Medium</v>
      </c>
      <c r="S7688" s="23">
        <f t="shared" si="723"/>
        <v>2025</v>
      </c>
      <c r="T7688" s="23">
        <f t="shared" si="724"/>
        <v>6</v>
      </c>
      <c r="U7688" t="str">
        <f t="shared" si="725"/>
        <v>Jun-2025</v>
      </c>
    </row>
    <row r="7689" spans="1:21" x14ac:dyDescent="0.3">
      <c r="A7689" t="s">
        <v>9700</v>
      </c>
      <c r="B7689" s="22">
        <v>45746</v>
      </c>
      <c r="C7689" s="22">
        <v>45753</v>
      </c>
      <c r="D7689" s="23" t="s">
        <v>61</v>
      </c>
      <c r="E7689" s="23" t="s">
        <v>1647</v>
      </c>
      <c r="F7689" s="23" t="s">
        <v>52</v>
      </c>
      <c r="G7689" s="23" t="s">
        <v>53</v>
      </c>
      <c r="H7689" s="23" t="s">
        <v>54</v>
      </c>
      <c r="I7689" s="23" t="s">
        <v>55</v>
      </c>
      <c r="J7689" s="23" t="s">
        <v>173</v>
      </c>
      <c r="K7689" s="23" t="s">
        <v>174</v>
      </c>
      <c r="L7689" s="24">
        <v>28134.080000000002</v>
      </c>
      <c r="M7689">
        <v>8</v>
      </c>
      <c r="N7689" s="25">
        <v>0.25</v>
      </c>
      <c r="O7689" s="24">
        <v>3294.56</v>
      </c>
      <c r="P7689" s="26">
        <f t="shared" si="720"/>
        <v>0.11710210534696709</v>
      </c>
      <c r="Q7689" t="str">
        <f t="shared" si="721"/>
        <v>Low</v>
      </c>
      <c r="R7689" t="str">
        <f t="shared" si="722"/>
        <v>High</v>
      </c>
      <c r="S7689" s="23">
        <f t="shared" si="723"/>
        <v>2025</v>
      </c>
      <c r="T7689" s="23">
        <f t="shared" si="724"/>
        <v>3</v>
      </c>
      <c r="U7689" t="str">
        <f t="shared" si="725"/>
        <v>Mar-2025</v>
      </c>
    </row>
    <row r="7690" spans="1:21" x14ac:dyDescent="0.3">
      <c r="A7690" t="s">
        <v>9701</v>
      </c>
      <c r="B7690" s="22">
        <v>45851</v>
      </c>
      <c r="C7690" s="22">
        <v>45858</v>
      </c>
      <c r="D7690" s="23" t="s">
        <v>50</v>
      </c>
      <c r="E7690" s="23" t="s">
        <v>2545</v>
      </c>
      <c r="F7690" s="23" t="s">
        <v>80</v>
      </c>
      <c r="G7690" s="23" t="s">
        <v>53</v>
      </c>
      <c r="H7690" s="23" t="s">
        <v>246</v>
      </c>
      <c r="I7690" s="23" t="s">
        <v>55</v>
      </c>
      <c r="J7690" s="23" t="s">
        <v>65</v>
      </c>
      <c r="K7690" s="23" t="s">
        <v>91</v>
      </c>
      <c r="L7690" s="24">
        <v>68661.039999999994</v>
      </c>
      <c r="M7690">
        <v>8</v>
      </c>
      <c r="N7690" s="25">
        <v>0.05</v>
      </c>
      <c r="O7690" s="24">
        <v>14731.5</v>
      </c>
      <c r="P7690" s="26">
        <f t="shared" si="720"/>
        <v>0.21455398869577277</v>
      </c>
      <c r="Q7690" t="str">
        <f t="shared" si="721"/>
        <v>Medium</v>
      </c>
      <c r="R7690" t="str">
        <f t="shared" si="722"/>
        <v>Low</v>
      </c>
      <c r="S7690" s="23">
        <f t="shared" si="723"/>
        <v>2025</v>
      </c>
      <c r="T7690" s="23">
        <f t="shared" si="724"/>
        <v>7</v>
      </c>
      <c r="U7690" t="str">
        <f t="shared" si="725"/>
        <v>Jul-2025</v>
      </c>
    </row>
    <row r="7691" spans="1:21" x14ac:dyDescent="0.3">
      <c r="A7691" t="s">
        <v>9702</v>
      </c>
      <c r="B7691" s="22">
        <v>45036</v>
      </c>
      <c r="C7691" s="22">
        <v>45038</v>
      </c>
      <c r="D7691" s="23" t="s">
        <v>61</v>
      </c>
      <c r="E7691" s="23" t="s">
        <v>1884</v>
      </c>
      <c r="F7691" s="23" t="s">
        <v>80</v>
      </c>
      <c r="G7691" s="23" t="s">
        <v>81</v>
      </c>
      <c r="H7691" s="23" t="s">
        <v>95</v>
      </c>
      <c r="I7691" s="23" t="s">
        <v>55</v>
      </c>
      <c r="J7691" s="23" t="s">
        <v>173</v>
      </c>
      <c r="K7691" s="23" t="s">
        <v>203</v>
      </c>
      <c r="L7691" s="24">
        <v>121453.65</v>
      </c>
      <c r="M7691">
        <v>9</v>
      </c>
      <c r="N7691" s="25">
        <v>0</v>
      </c>
      <c r="O7691" s="24">
        <v>39808.620000000003</v>
      </c>
      <c r="P7691" s="26">
        <f t="shared" si="720"/>
        <v>0.32776800038533221</v>
      </c>
      <c r="Q7691" t="str">
        <f t="shared" si="721"/>
        <v>High</v>
      </c>
      <c r="R7691" t="str">
        <f t="shared" si="722"/>
        <v>None</v>
      </c>
      <c r="S7691" s="23">
        <f t="shared" si="723"/>
        <v>2023</v>
      </c>
      <c r="T7691" s="23">
        <f t="shared" si="724"/>
        <v>4</v>
      </c>
      <c r="U7691" t="str">
        <f t="shared" si="725"/>
        <v>Apr-2023</v>
      </c>
    </row>
    <row r="7692" spans="1:21" x14ac:dyDescent="0.3">
      <c r="A7692" t="s">
        <v>9703</v>
      </c>
      <c r="B7692" s="22">
        <v>45307</v>
      </c>
      <c r="C7692" s="22">
        <v>45312</v>
      </c>
      <c r="D7692" s="23" t="s">
        <v>61</v>
      </c>
      <c r="E7692" s="23" t="s">
        <v>1591</v>
      </c>
      <c r="F7692" s="23" t="s">
        <v>80</v>
      </c>
      <c r="G7692" s="23" t="s">
        <v>179</v>
      </c>
      <c r="H7692" s="23" t="s">
        <v>236</v>
      </c>
      <c r="I7692" s="23" t="s">
        <v>55</v>
      </c>
      <c r="J7692" s="23" t="s">
        <v>56</v>
      </c>
      <c r="K7692" s="23" t="s">
        <v>151</v>
      </c>
      <c r="L7692" s="24">
        <v>20380.41</v>
      </c>
      <c r="M7692">
        <v>3</v>
      </c>
      <c r="N7692" s="25">
        <v>0.05</v>
      </c>
      <c r="O7692" s="24">
        <v>5934.83</v>
      </c>
      <c r="P7692" s="26">
        <f t="shared" si="720"/>
        <v>0.29120267943579153</v>
      </c>
      <c r="Q7692" t="str">
        <f t="shared" si="721"/>
        <v>Medium</v>
      </c>
      <c r="R7692" t="str">
        <f t="shared" si="722"/>
        <v>Low</v>
      </c>
      <c r="S7692" s="23">
        <f t="shared" si="723"/>
        <v>2024</v>
      </c>
      <c r="T7692" s="23">
        <f t="shared" si="724"/>
        <v>1</v>
      </c>
      <c r="U7692" t="str">
        <f t="shared" si="725"/>
        <v>Jan-2024</v>
      </c>
    </row>
    <row r="7693" spans="1:21" x14ac:dyDescent="0.3">
      <c r="A7693" t="s">
        <v>9704</v>
      </c>
      <c r="B7693" s="22">
        <v>45131</v>
      </c>
      <c r="C7693" s="22">
        <v>45135</v>
      </c>
      <c r="D7693" s="23" t="s">
        <v>61</v>
      </c>
      <c r="E7693" s="23" t="s">
        <v>1437</v>
      </c>
      <c r="F7693" s="23" t="s">
        <v>52</v>
      </c>
      <c r="G7693" s="23" t="s">
        <v>53</v>
      </c>
      <c r="H7693" s="23" t="s">
        <v>246</v>
      </c>
      <c r="I7693" s="23" t="s">
        <v>55</v>
      </c>
      <c r="J7693" s="23" t="s">
        <v>65</v>
      </c>
      <c r="K7693" s="23" t="s">
        <v>91</v>
      </c>
      <c r="L7693" s="24">
        <v>102589.8</v>
      </c>
      <c r="M7693">
        <v>10</v>
      </c>
      <c r="N7693" s="25">
        <v>0.25</v>
      </c>
      <c r="O7693" s="24">
        <v>18063.61</v>
      </c>
      <c r="P7693" s="26">
        <f t="shared" si="720"/>
        <v>0.17607608163774566</v>
      </c>
      <c r="Q7693" t="str">
        <f t="shared" si="721"/>
        <v>Low</v>
      </c>
      <c r="R7693" t="str">
        <f t="shared" si="722"/>
        <v>High</v>
      </c>
      <c r="S7693" s="23">
        <f t="shared" si="723"/>
        <v>2023</v>
      </c>
      <c r="T7693" s="23">
        <f t="shared" si="724"/>
        <v>7</v>
      </c>
      <c r="U7693" t="str">
        <f t="shared" si="725"/>
        <v>Jul-2023</v>
      </c>
    </row>
    <row r="7694" spans="1:21" x14ac:dyDescent="0.3">
      <c r="A7694" t="s">
        <v>9705</v>
      </c>
      <c r="B7694" s="22">
        <v>45512</v>
      </c>
      <c r="C7694" s="22">
        <v>45519</v>
      </c>
      <c r="D7694" s="23" t="s">
        <v>61</v>
      </c>
      <c r="E7694" s="23" t="s">
        <v>1004</v>
      </c>
      <c r="F7694" s="23" t="s">
        <v>71</v>
      </c>
      <c r="G7694" s="23" t="s">
        <v>72</v>
      </c>
      <c r="H7694" s="23" t="s">
        <v>117</v>
      </c>
      <c r="I7694" s="23" t="s">
        <v>83</v>
      </c>
      <c r="J7694" s="23" t="s">
        <v>379</v>
      </c>
      <c r="K7694" s="23" t="s">
        <v>380</v>
      </c>
      <c r="L7694" s="24">
        <v>84398.93</v>
      </c>
      <c r="M7694">
        <v>7</v>
      </c>
      <c r="N7694" s="25">
        <v>0</v>
      </c>
      <c r="O7694" s="24">
        <v>14967.11</v>
      </c>
      <c r="P7694" s="26">
        <f t="shared" si="720"/>
        <v>0.17733767477857837</v>
      </c>
      <c r="Q7694" t="str">
        <f t="shared" si="721"/>
        <v>Low</v>
      </c>
      <c r="R7694" t="str">
        <f t="shared" si="722"/>
        <v>None</v>
      </c>
      <c r="S7694" s="23">
        <f t="shared" si="723"/>
        <v>2024</v>
      </c>
      <c r="T7694" s="23">
        <f t="shared" si="724"/>
        <v>8</v>
      </c>
      <c r="U7694" t="str">
        <f t="shared" si="725"/>
        <v>Aug-2024</v>
      </c>
    </row>
    <row r="7695" spans="1:21" x14ac:dyDescent="0.3">
      <c r="A7695" t="s">
        <v>9706</v>
      </c>
      <c r="B7695" s="22">
        <v>45890</v>
      </c>
      <c r="C7695" s="22">
        <v>45897</v>
      </c>
      <c r="D7695" s="23" t="s">
        <v>102</v>
      </c>
      <c r="E7695" s="23" t="s">
        <v>2201</v>
      </c>
      <c r="F7695" s="23" t="s">
        <v>80</v>
      </c>
      <c r="G7695" s="23" t="s">
        <v>81</v>
      </c>
      <c r="H7695" s="23" t="s">
        <v>95</v>
      </c>
      <c r="I7695" s="23" t="s">
        <v>55</v>
      </c>
      <c r="J7695" s="23" t="s">
        <v>56</v>
      </c>
      <c r="K7695" s="23" t="s">
        <v>57</v>
      </c>
      <c r="L7695" s="24">
        <v>54698.400000000001</v>
      </c>
      <c r="M7695">
        <v>9</v>
      </c>
      <c r="N7695" s="25">
        <v>0.1</v>
      </c>
      <c r="O7695" s="24">
        <v>7651.85</v>
      </c>
      <c r="P7695" s="26">
        <f t="shared" si="720"/>
        <v>0.13989166045076273</v>
      </c>
      <c r="Q7695" t="str">
        <f t="shared" si="721"/>
        <v>Low</v>
      </c>
      <c r="R7695" t="str">
        <f t="shared" si="722"/>
        <v>Low</v>
      </c>
      <c r="S7695" s="23">
        <f t="shared" si="723"/>
        <v>2025</v>
      </c>
      <c r="T7695" s="23">
        <f t="shared" si="724"/>
        <v>8</v>
      </c>
      <c r="U7695" t="str">
        <f t="shared" si="725"/>
        <v>Aug-2025</v>
      </c>
    </row>
    <row r="7696" spans="1:21" x14ac:dyDescent="0.3">
      <c r="A7696" t="s">
        <v>9707</v>
      </c>
      <c r="B7696" s="22">
        <v>45315</v>
      </c>
      <c r="C7696" s="22">
        <v>45318</v>
      </c>
      <c r="D7696" s="23" t="s">
        <v>50</v>
      </c>
      <c r="E7696" s="23" t="s">
        <v>429</v>
      </c>
      <c r="F7696" s="23" t="s">
        <v>52</v>
      </c>
      <c r="G7696" s="23" t="s">
        <v>72</v>
      </c>
      <c r="H7696" s="23" t="s">
        <v>104</v>
      </c>
      <c r="I7696" s="23" t="s">
        <v>55</v>
      </c>
      <c r="J7696" s="23" t="s">
        <v>65</v>
      </c>
      <c r="K7696" s="23" t="s">
        <v>91</v>
      </c>
      <c r="L7696" s="24">
        <v>34796.1</v>
      </c>
      <c r="M7696">
        <v>3</v>
      </c>
      <c r="N7696" s="25">
        <v>0.05</v>
      </c>
      <c r="O7696" s="24">
        <v>8103.09</v>
      </c>
      <c r="P7696" s="26">
        <f t="shared" si="720"/>
        <v>0.23287351168665454</v>
      </c>
      <c r="Q7696" t="str">
        <f t="shared" si="721"/>
        <v>Medium</v>
      </c>
      <c r="R7696" t="str">
        <f t="shared" si="722"/>
        <v>Low</v>
      </c>
      <c r="S7696" s="23">
        <f t="shared" si="723"/>
        <v>2024</v>
      </c>
      <c r="T7696" s="23">
        <f t="shared" si="724"/>
        <v>1</v>
      </c>
      <c r="U7696" t="str">
        <f t="shared" si="725"/>
        <v>Jan-2024</v>
      </c>
    </row>
    <row r="7697" spans="1:21" x14ac:dyDescent="0.3">
      <c r="A7697" t="s">
        <v>9708</v>
      </c>
      <c r="B7697" s="22">
        <v>45987</v>
      </c>
      <c r="C7697" s="22">
        <v>45993</v>
      </c>
      <c r="D7697" s="23" t="s">
        <v>50</v>
      </c>
      <c r="E7697" s="23" t="s">
        <v>1969</v>
      </c>
      <c r="F7697" s="23" t="s">
        <v>52</v>
      </c>
      <c r="G7697" s="23" t="s">
        <v>63</v>
      </c>
      <c r="H7697" s="23" t="s">
        <v>172</v>
      </c>
      <c r="I7697" s="23" t="s">
        <v>55</v>
      </c>
      <c r="J7697" s="23" t="s">
        <v>141</v>
      </c>
      <c r="K7697" s="23" t="s">
        <v>978</v>
      </c>
      <c r="L7697" s="24">
        <v>27949.200000000001</v>
      </c>
      <c r="M7697">
        <v>6</v>
      </c>
      <c r="N7697" s="25">
        <v>0</v>
      </c>
      <c r="O7697" s="24">
        <v>4541.03</v>
      </c>
      <c r="P7697" s="26">
        <f t="shared" si="720"/>
        <v>0.16247441787242567</v>
      </c>
      <c r="Q7697" t="str">
        <f t="shared" si="721"/>
        <v>Low</v>
      </c>
      <c r="R7697" t="str">
        <f t="shared" si="722"/>
        <v>None</v>
      </c>
      <c r="S7697" s="23">
        <f t="shared" si="723"/>
        <v>2025</v>
      </c>
      <c r="T7697" s="23">
        <f t="shared" si="724"/>
        <v>11</v>
      </c>
      <c r="U7697" t="str">
        <f t="shared" si="725"/>
        <v>Nov-2025</v>
      </c>
    </row>
    <row r="7698" spans="1:21" x14ac:dyDescent="0.3">
      <c r="A7698" t="s">
        <v>9709</v>
      </c>
      <c r="B7698" s="22">
        <v>45065</v>
      </c>
      <c r="C7698" s="22">
        <v>45070</v>
      </c>
      <c r="D7698" s="23" t="s">
        <v>50</v>
      </c>
      <c r="E7698" s="23" t="s">
        <v>332</v>
      </c>
      <c r="F7698" s="23" t="s">
        <v>71</v>
      </c>
      <c r="G7698" s="23" t="s">
        <v>63</v>
      </c>
      <c r="H7698" s="23" t="s">
        <v>64</v>
      </c>
      <c r="I7698" s="23" t="s">
        <v>83</v>
      </c>
      <c r="J7698" s="23" t="s">
        <v>449</v>
      </c>
      <c r="K7698" s="23" t="s">
        <v>681</v>
      </c>
      <c r="L7698" s="24">
        <v>36854.800000000003</v>
      </c>
      <c r="M7698">
        <v>4</v>
      </c>
      <c r="N7698" s="25">
        <v>0.1</v>
      </c>
      <c r="O7698" s="24">
        <v>12108.66</v>
      </c>
      <c r="P7698" s="26">
        <f t="shared" si="720"/>
        <v>0.32855041948402919</v>
      </c>
      <c r="Q7698" t="str">
        <f t="shared" si="721"/>
        <v>High</v>
      </c>
      <c r="R7698" t="str">
        <f t="shared" si="722"/>
        <v>Low</v>
      </c>
      <c r="S7698" s="23">
        <f t="shared" si="723"/>
        <v>2023</v>
      </c>
      <c r="T7698" s="23">
        <f t="shared" si="724"/>
        <v>5</v>
      </c>
      <c r="U7698" t="str">
        <f t="shared" si="725"/>
        <v>May-2023</v>
      </c>
    </row>
    <row r="7699" spans="1:21" x14ac:dyDescent="0.3">
      <c r="A7699" t="s">
        <v>9710</v>
      </c>
      <c r="B7699" s="22">
        <v>45077</v>
      </c>
      <c r="C7699" s="22">
        <v>45080</v>
      </c>
      <c r="D7699" s="23" t="s">
        <v>61</v>
      </c>
      <c r="E7699" s="23" t="s">
        <v>1615</v>
      </c>
      <c r="F7699" s="23" t="s">
        <v>80</v>
      </c>
      <c r="G7699" s="23" t="s">
        <v>81</v>
      </c>
      <c r="H7699" s="23" t="s">
        <v>186</v>
      </c>
      <c r="I7699" s="23" t="s">
        <v>83</v>
      </c>
      <c r="J7699" s="23" t="s">
        <v>84</v>
      </c>
      <c r="K7699" s="23" t="s">
        <v>125</v>
      </c>
      <c r="L7699" s="24">
        <v>11221.68</v>
      </c>
      <c r="M7699">
        <v>4</v>
      </c>
      <c r="N7699" s="25">
        <v>0.25</v>
      </c>
      <c r="O7699" s="24">
        <v>1595.39</v>
      </c>
      <c r="P7699" s="26">
        <f t="shared" si="720"/>
        <v>0.14217033456666026</v>
      </c>
      <c r="Q7699" t="str">
        <f t="shared" si="721"/>
        <v>Low</v>
      </c>
      <c r="R7699" t="str">
        <f t="shared" si="722"/>
        <v>High</v>
      </c>
      <c r="S7699" s="23">
        <f t="shared" si="723"/>
        <v>2023</v>
      </c>
      <c r="T7699" s="23">
        <f t="shared" si="724"/>
        <v>5</v>
      </c>
      <c r="U7699" t="str">
        <f t="shared" si="725"/>
        <v>May-2023</v>
      </c>
    </row>
    <row r="7700" spans="1:21" x14ac:dyDescent="0.3">
      <c r="A7700" t="s">
        <v>9711</v>
      </c>
      <c r="B7700" s="22">
        <v>44881</v>
      </c>
      <c r="C7700" s="22">
        <v>44883</v>
      </c>
      <c r="D7700" s="23" t="s">
        <v>61</v>
      </c>
      <c r="E7700" s="23" t="s">
        <v>345</v>
      </c>
      <c r="F7700" s="23" t="s">
        <v>80</v>
      </c>
      <c r="G7700" s="23" t="s">
        <v>81</v>
      </c>
      <c r="H7700" s="23" t="s">
        <v>186</v>
      </c>
      <c r="I7700" s="23" t="s">
        <v>96</v>
      </c>
      <c r="J7700" s="23" t="s">
        <v>166</v>
      </c>
      <c r="K7700" s="23" t="s">
        <v>167</v>
      </c>
      <c r="L7700" s="24">
        <v>26264.28</v>
      </c>
      <c r="M7700">
        <v>6</v>
      </c>
      <c r="N7700" s="25">
        <v>0.25</v>
      </c>
      <c r="O7700" s="24">
        <v>4213.17</v>
      </c>
      <c r="P7700" s="26">
        <f t="shared" si="720"/>
        <v>0.1604144488255532</v>
      </c>
      <c r="Q7700" t="str">
        <f t="shared" si="721"/>
        <v>Low</v>
      </c>
      <c r="R7700" t="str">
        <f t="shared" si="722"/>
        <v>High</v>
      </c>
      <c r="S7700" s="23">
        <f t="shared" si="723"/>
        <v>2022</v>
      </c>
      <c r="T7700" s="23">
        <f t="shared" si="724"/>
        <v>11</v>
      </c>
      <c r="U7700" t="str">
        <f t="shared" si="725"/>
        <v>Nov-2022</v>
      </c>
    </row>
    <row r="7701" spans="1:21" x14ac:dyDescent="0.3">
      <c r="A7701" t="s">
        <v>9712</v>
      </c>
      <c r="B7701" s="22">
        <v>45760</v>
      </c>
      <c r="C7701" s="22">
        <v>45761</v>
      </c>
      <c r="D7701" s="23" t="s">
        <v>102</v>
      </c>
      <c r="E7701" s="23" t="s">
        <v>920</v>
      </c>
      <c r="F7701" s="23" t="s">
        <v>52</v>
      </c>
      <c r="G7701" s="23" t="s">
        <v>179</v>
      </c>
      <c r="H7701" s="23" t="s">
        <v>180</v>
      </c>
      <c r="I7701" s="23" t="s">
        <v>83</v>
      </c>
      <c r="J7701" s="23" t="s">
        <v>84</v>
      </c>
      <c r="K7701" s="23" t="s">
        <v>85</v>
      </c>
      <c r="L7701" s="24">
        <v>27347.4</v>
      </c>
      <c r="M7701">
        <v>5</v>
      </c>
      <c r="N7701" s="25">
        <v>0.2</v>
      </c>
      <c r="O7701" s="24">
        <v>6589.34</v>
      </c>
      <c r="P7701" s="26">
        <f t="shared" si="720"/>
        <v>0.24094941383824423</v>
      </c>
      <c r="Q7701" t="str">
        <f t="shared" si="721"/>
        <v>Medium</v>
      </c>
      <c r="R7701" t="str">
        <f t="shared" si="722"/>
        <v>Medium</v>
      </c>
      <c r="S7701" s="23">
        <f t="shared" si="723"/>
        <v>2025</v>
      </c>
      <c r="T7701" s="23">
        <f t="shared" si="724"/>
        <v>4</v>
      </c>
      <c r="U7701" t="str">
        <f t="shared" si="725"/>
        <v>Apr-2025</v>
      </c>
    </row>
    <row r="7702" spans="1:21" x14ac:dyDescent="0.3">
      <c r="A7702" t="s">
        <v>9713</v>
      </c>
      <c r="B7702" s="22">
        <v>45139</v>
      </c>
      <c r="C7702" s="22">
        <v>45143</v>
      </c>
      <c r="D7702" s="23" t="s">
        <v>78</v>
      </c>
      <c r="E7702" s="23" t="s">
        <v>1824</v>
      </c>
      <c r="F7702" s="23" t="s">
        <v>52</v>
      </c>
      <c r="G7702" s="23" t="s">
        <v>179</v>
      </c>
      <c r="H7702" s="23" t="s">
        <v>236</v>
      </c>
      <c r="I7702" s="23" t="s">
        <v>55</v>
      </c>
      <c r="J7702" s="23" t="s">
        <v>56</v>
      </c>
      <c r="K7702" s="23" t="s">
        <v>74</v>
      </c>
      <c r="L7702" s="24">
        <v>20730.64</v>
      </c>
      <c r="M7702">
        <v>7</v>
      </c>
      <c r="N7702" s="25">
        <v>0.15</v>
      </c>
      <c r="O7702" s="24">
        <v>4217.3</v>
      </c>
      <c r="P7702" s="26">
        <f t="shared" si="720"/>
        <v>0.20343317910107939</v>
      </c>
      <c r="Q7702" t="str">
        <f t="shared" si="721"/>
        <v>Medium</v>
      </c>
      <c r="R7702" t="str">
        <f t="shared" si="722"/>
        <v>Medium</v>
      </c>
      <c r="S7702" s="23">
        <f t="shared" si="723"/>
        <v>2023</v>
      </c>
      <c r="T7702" s="23">
        <f t="shared" si="724"/>
        <v>8</v>
      </c>
      <c r="U7702" t="str">
        <f t="shared" si="725"/>
        <v>Aug-2023</v>
      </c>
    </row>
    <row r="7703" spans="1:21" x14ac:dyDescent="0.3">
      <c r="A7703" t="s">
        <v>9714</v>
      </c>
      <c r="B7703" s="22">
        <v>45325</v>
      </c>
      <c r="C7703" s="22">
        <v>45331</v>
      </c>
      <c r="D7703" s="23" t="s">
        <v>102</v>
      </c>
      <c r="E7703" s="23" t="s">
        <v>2065</v>
      </c>
      <c r="F7703" s="23" t="s">
        <v>71</v>
      </c>
      <c r="G7703" s="23" t="s">
        <v>63</v>
      </c>
      <c r="H7703" s="23" t="s">
        <v>172</v>
      </c>
      <c r="I7703" s="23" t="s">
        <v>55</v>
      </c>
      <c r="J7703" s="23" t="s">
        <v>56</v>
      </c>
      <c r="K7703" s="23" t="s">
        <v>74</v>
      </c>
      <c r="L7703" s="24">
        <v>16597.169999999998</v>
      </c>
      <c r="M7703">
        <v>3</v>
      </c>
      <c r="N7703" s="25">
        <v>0</v>
      </c>
      <c r="O7703" s="24">
        <v>5539.3</v>
      </c>
      <c r="P7703" s="26">
        <f t="shared" si="720"/>
        <v>0.3337496693713447</v>
      </c>
      <c r="Q7703" t="str">
        <f t="shared" si="721"/>
        <v>High</v>
      </c>
      <c r="R7703" t="str">
        <f t="shared" si="722"/>
        <v>None</v>
      </c>
      <c r="S7703" s="23">
        <f t="shared" si="723"/>
        <v>2024</v>
      </c>
      <c r="T7703" s="23">
        <f t="shared" si="724"/>
        <v>2</v>
      </c>
      <c r="U7703" t="str">
        <f t="shared" si="725"/>
        <v>Feb-2024</v>
      </c>
    </row>
    <row r="7704" spans="1:21" x14ac:dyDescent="0.3">
      <c r="A7704" t="s">
        <v>9715</v>
      </c>
      <c r="B7704" s="22">
        <v>45076</v>
      </c>
      <c r="C7704" s="22">
        <v>45083</v>
      </c>
      <c r="D7704" s="23" t="s">
        <v>102</v>
      </c>
      <c r="E7704" s="23" t="s">
        <v>2446</v>
      </c>
      <c r="F7704" s="23" t="s">
        <v>71</v>
      </c>
      <c r="G7704" s="23" t="s">
        <v>63</v>
      </c>
      <c r="H7704" s="23" t="s">
        <v>202</v>
      </c>
      <c r="I7704" s="23" t="s">
        <v>55</v>
      </c>
      <c r="J7704" s="23" t="s">
        <v>173</v>
      </c>
      <c r="K7704" s="23" t="s">
        <v>780</v>
      </c>
      <c r="L7704" s="24">
        <v>20711.37</v>
      </c>
      <c r="M7704">
        <v>3</v>
      </c>
      <c r="N7704" s="25">
        <v>0.2</v>
      </c>
      <c r="O7704" s="24">
        <v>4290.96</v>
      </c>
      <c r="P7704" s="26">
        <f t="shared" si="720"/>
        <v>0.2071789553274361</v>
      </c>
      <c r="Q7704" t="str">
        <f t="shared" si="721"/>
        <v>Medium</v>
      </c>
      <c r="R7704" t="str">
        <f t="shared" si="722"/>
        <v>Medium</v>
      </c>
      <c r="S7704" s="23">
        <f t="shared" si="723"/>
        <v>2023</v>
      </c>
      <c r="T7704" s="23">
        <f t="shared" si="724"/>
        <v>5</v>
      </c>
      <c r="U7704" t="str">
        <f t="shared" si="725"/>
        <v>May-2023</v>
      </c>
    </row>
    <row r="7705" spans="1:21" x14ac:dyDescent="0.3">
      <c r="A7705" t="s">
        <v>9716</v>
      </c>
      <c r="B7705" s="22">
        <v>45399</v>
      </c>
      <c r="C7705" s="22">
        <v>45400</v>
      </c>
      <c r="D7705" s="23" t="s">
        <v>61</v>
      </c>
      <c r="E7705" s="23" t="s">
        <v>1111</v>
      </c>
      <c r="F7705" s="23" t="s">
        <v>52</v>
      </c>
      <c r="G7705" s="23" t="s">
        <v>179</v>
      </c>
      <c r="H7705" s="23" t="s">
        <v>180</v>
      </c>
      <c r="I7705" s="23" t="s">
        <v>118</v>
      </c>
      <c r="J7705" s="23" t="s">
        <v>191</v>
      </c>
      <c r="K7705" s="23" t="s">
        <v>829</v>
      </c>
      <c r="L7705" s="24">
        <v>82772.460000000006</v>
      </c>
      <c r="M7705">
        <v>6</v>
      </c>
      <c r="N7705" s="25">
        <v>0.15</v>
      </c>
      <c r="O7705" s="24">
        <v>16321.66</v>
      </c>
      <c r="P7705" s="26">
        <f t="shared" si="720"/>
        <v>0.19718708372325769</v>
      </c>
      <c r="Q7705" t="str">
        <f t="shared" si="721"/>
        <v>Low</v>
      </c>
      <c r="R7705" t="str">
        <f t="shared" si="722"/>
        <v>Medium</v>
      </c>
      <c r="S7705" s="23">
        <f t="shared" si="723"/>
        <v>2024</v>
      </c>
      <c r="T7705" s="23">
        <f t="shared" si="724"/>
        <v>4</v>
      </c>
      <c r="U7705" t="str">
        <f t="shared" si="725"/>
        <v>Apr-2024</v>
      </c>
    </row>
    <row r="7706" spans="1:21" x14ac:dyDescent="0.3">
      <c r="A7706" t="s">
        <v>9717</v>
      </c>
      <c r="B7706" s="22">
        <v>45030</v>
      </c>
      <c r="C7706" s="22">
        <v>45034</v>
      </c>
      <c r="D7706" s="23" t="s">
        <v>61</v>
      </c>
      <c r="E7706" s="23" t="s">
        <v>3304</v>
      </c>
      <c r="F7706" s="23" t="s">
        <v>80</v>
      </c>
      <c r="G7706" s="23" t="s">
        <v>53</v>
      </c>
      <c r="H7706" s="23" t="s">
        <v>54</v>
      </c>
      <c r="I7706" s="23" t="s">
        <v>83</v>
      </c>
      <c r="J7706" s="23" t="s">
        <v>379</v>
      </c>
      <c r="K7706" s="23" t="s">
        <v>562</v>
      </c>
      <c r="L7706" s="24">
        <v>14919.44</v>
      </c>
      <c r="M7706">
        <v>8</v>
      </c>
      <c r="N7706" s="25">
        <v>0.2</v>
      </c>
      <c r="O7706" s="24">
        <v>4333.21</v>
      </c>
      <c r="P7706" s="26">
        <f t="shared" si="720"/>
        <v>0.29044052591786285</v>
      </c>
      <c r="Q7706" t="str">
        <f t="shared" si="721"/>
        <v>Medium</v>
      </c>
      <c r="R7706" t="str">
        <f t="shared" si="722"/>
        <v>Medium</v>
      </c>
      <c r="S7706" s="23">
        <f t="shared" si="723"/>
        <v>2023</v>
      </c>
      <c r="T7706" s="23">
        <f t="shared" si="724"/>
        <v>4</v>
      </c>
      <c r="U7706" t="str">
        <f t="shared" si="725"/>
        <v>Apr-2023</v>
      </c>
    </row>
    <row r="7707" spans="1:21" x14ac:dyDescent="0.3">
      <c r="A7707" t="s">
        <v>9718</v>
      </c>
      <c r="B7707" s="22">
        <v>44702</v>
      </c>
      <c r="C7707" s="22">
        <v>44708</v>
      </c>
      <c r="D7707" s="23" t="s">
        <v>102</v>
      </c>
      <c r="E7707" s="23" t="s">
        <v>1570</v>
      </c>
      <c r="F7707" s="23" t="s">
        <v>71</v>
      </c>
      <c r="G7707" s="23" t="s">
        <v>53</v>
      </c>
      <c r="H7707" s="23" t="s">
        <v>90</v>
      </c>
      <c r="I7707" s="23" t="s">
        <v>96</v>
      </c>
      <c r="J7707" s="23" t="s">
        <v>166</v>
      </c>
      <c r="K7707" s="23" t="s">
        <v>337</v>
      </c>
      <c r="L7707" s="24">
        <v>33637.68</v>
      </c>
      <c r="M7707">
        <v>4</v>
      </c>
      <c r="N7707" s="25">
        <v>0.25</v>
      </c>
      <c r="O7707" s="24">
        <v>4966.2</v>
      </c>
      <c r="P7707" s="26">
        <f t="shared" si="720"/>
        <v>0.14763800595046983</v>
      </c>
      <c r="Q7707" t="str">
        <f t="shared" si="721"/>
        <v>Low</v>
      </c>
      <c r="R7707" t="str">
        <f t="shared" si="722"/>
        <v>High</v>
      </c>
      <c r="S7707" s="23">
        <f t="shared" si="723"/>
        <v>2022</v>
      </c>
      <c r="T7707" s="23">
        <f t="shared" si="724"/>
        <v>5</v>
      </c>
      <c r="U7707" t="str">
        <f t="shared" si="725"/>
        <v>May-2022</v>
      </c>
    </row>
    <row r="7708" spans="1:21" x14ac:dyDescent="0.3">
      <c r="A7708" t="s">
        <v>9719</v>
      </c>
      <c r="B7708" s="22">
        <v>45912</v>
      </c>
      <c r="C7708" s="22">
        <v>45914</v>
      </c>
      <c r="D7708" s="23" t="s">
        <v>78</v>
      </c>
      <c r="E7708" s="23" t="s">
        <v>893</v>
      </c>
      <c r="F7708" s="23" t="s">
        <v>71</v>
      </c>
      <c r="G7708" s="23" t="s">
        <v>53</v>
      </c>
      <c r="H7708" s="23" t="s">
        <v>246</v>
      </c>
      <c r="I7708" s="23" t="s">
        <v>55</v>
      </c>
      <c r="J7708" s="23" t="s">
        <v>56</v>
      </c>
      <c r="K7708" s="23" t="s">
        <v>151</v>
      </c>
      <c r="L7708" s="24">
        <v>99631.76</v>
      </c>
      <c r="M7708">
        <v>8</v>
      </c>
      <c r="N7708" s="25">
        <v>0.2</v>
      </c>
      <c r="O7708" s="24">
        <v>28009.33</v>
      </c>
      <c r="P7708" s="26">
        <f t="shared" si="720"/>
        <v>0.28112852769036706</v>
      </c>
      <c r="Q7708" t="str">
        <f t="shared" si="721"/>
        <v>Medium</v>
      </c>
      <c r="R7708" t="str">
        <f t="shared" si="722"/>
        <v>Medium</v>
      </c>
      <c r="S7708" s="23">
        <f t="shared" si="723"/>
        <v>2025</v>
      </c>
      <c r="T7708" s="23">
        <f t="shared" si="724"/>
        <v>9</v>
      </c>
      <c r="U7708" t="str">
        <f t="shared" si="725"/>
        <v>Sep-2025</v>
      </c>
    </row>
    <row r="7709" spans="1:21" x14ac:dyDescent="0.3">
      <c r="A7709" t="s">
        <v>9720</v>
      </c>
      <c r="B7709" s="22">
        <v>44893</v>
      </c>
      <c r="C7709" s="22">
        <v>44900</v>
      </c>
      <c r="D7709" s="23" t="s">
        <v>78</v>
      </c>
      <c r="E7709" s="23" t="s">
        <v>672</v>
      </c>
      <c r="F7709" s="23" t="s">
        <v>80</v>
      </c>
      <c r="G7709" s="23" t="s">
        <v>53</v>
      </c>
      <c r="H7709" s="23" t="s">
        <v>246</v>
      </c>
      <c r="I7709" s="23" t="s">
        <v>118</v>
      </c>
      <c r="J7709" s="23" t="s">
        <v>119</v>
      </c>
      <c r="K7709" s="23" t="s">
        <v>270</v>
      </c>
      <c r="L7709" s="24">
        <v>5017.08</v>
      </c>
      <c r="M7709">
        <v>4</v>
      </c>
      <c r="N7709" s="25">
        <v>0.15</v>
      </c>
      <c r="O7709" s="24">
        <v>1411.08</v>
      </c>
      <c r="P7709" s="26">
        <f t="shared" si="720"/>
        <v>0.281255232127054</v>
      </c>
      <c r="Q7709" t="str">
        <f t="shared" si="721"/>
        <v>Medium</v>
      </c>
      <c r="R7709" t="str">
        <f t="shared" si="722"/>
        <v>Medium</v>
      </c>
      <c r="S7709" s="23">
        <f t="shared" si="723"/>
        <v>2022</v>
      </c>
      <c r="T7709" s="23">
        <f t="shared" si="724"/>
        <v>11</v>
      </c>
      <c r="U7709" t="str">
        <f t="shared" si="725"/>
        <v>Nov-2022</v>
      </c>
    </row>
    <row r="7710" spans="1:21" x14ac:dyDescent="0.3">
      <c r="A7710" t="s">
        <v>9721</v>
      </c>
      <c r="B7710" s="22">
        <v>44890</v>
      </c>
      <c r="C7710" s="22">
        <v>44894</v>
      </c>
      <c r="D7710" s="23" t="s">
        <v>102</v>
      </c>
      <c r="E7710" s="23" t="s">
        <v>603</v>
      </c>
      <c r="F7710" s="23" t="s">
        <v>52</v>
      </c>
      <c r="G7710" s="23" t="s">
        <v>81</v>
      </c>
      <c r="H7710" s="23" t="s">
        <v>95</v>
      </c>
      <c r="I7710" s="23" t="s">
        <v>83</v>
      </c>
      <c r="J7710" s="23" t="s">
        <v>449</v>
      </c>
      <c r="K7710" s="23" t="s">
        <v>775</v>
      </c>
      <c r="L7710" s="24">
        <v>15746.28</v>
      </c>
      <c r="M7710">
        <v>3</v>
      </c>
      <c r="N7710" s="25">
        <v>0</v>
      </c>
      <c r="O7710" s="24">
        <v>4558.42</v>
      </c>
      <c r="P7710" s="26">
        <f t="shared" si="720"/>
        <v>0.28949186728547949</v>
      </c>
      <c r="Q7710" t="str">
        <f t="shared" si="721"/>
        <v>Medium</v>
      </c>
      <c r="R7710" t="str">
        <f t="shared" si="722"/>
        <v>None</v>
      </c>
      <c r="S7710" s="23">
        <f t="shared" si="723"/>
        <v>2022</v>
      </c>
      <c r="T7710" s="23">
        <f t="shared" si="724"/>
        <v>11</v>
      </c>
      <c r="U7710" t="str">
        <f t="shared" si="725"/>
        <v>Nov-2022</v>
      </c>
    </row>
    <row r="7711" spans="1:21" x14ac:dyDescent="0.3">
      <c r="A7711" t="s">
        <v>9722</v>
      </c>
      <c r="B7711" s="22">
        <v>45973</v>
      </c>
      <c r="C7711" s="22">
        <v>45979</v>
      </c>
      <c r="D7711" s="23" t="s">
        <v>78</v>
      </c>
      <c r="E7711" s="23" t="s">
        <v>2133</v>
      </c>
      <c r="F7711" s="23" t="s">
        <v>52</v>
      </c>
      <c r="G7711" s="23" t="s">
        <v>179</v>
      </c>
      <c r="H7711" s="23" t="s">
        <v>236</v>
      </c>
      <c r="I7711" s="23" t="s">
        <v>55</v>
      </c>
      <c r="J7711" s="23" t="s">
        <v>56</v>
      </c>
      <c r="K7711" s="23" t="s">
        <v>151</v>
      </c>
      <c r="L7711" s="24">
        <v>47196.24</v>
      </c>
      <c r="M7711">
        <v>4</v>
      </c>
      <c r="N7711" s="25">
        <v>0.25</v>
      </c>
      <c r="O7711" s="24">
        <v>12799.56</v>
      </c>
      <c r="P7711" s="26">
        <f t="shared" si="720"/>
        <v>0.27119872261010625</v>
      </c>
      <c r="Q7711" t="str">
        <f t="shared" si="721"/>
        <v>Medium</v>
      </c>
      <c r="R7711" t="str">
        <f t="shared" si="722"/>
        <v>High</v>
      </c>
      <c r="S7711" s="23">
        <f t="shared" si="723"/>
        <v>2025</v>
      </c>
      <c r="T7711" s="23">
        <f t="shared" si="724"/>
        <v>11</v>
      </c>
      <c r="U7711" t="str">
        <f t="shared" si="725"/>
        <v>Nov-2025</v>
      </c>
    </row>
    <row r="7712" spans="1:21" x14ac:dyDescent="0.3">
      <c r="A7712" t="s">
        <v>9723</v>
      </c>
      <c r="B7712" s="22">
        <v>45232</v>
      </c>
      <c r="C7712" s="22">
        <v>45235</v>
      </c>
      <c r="D7712" s="23" t="s">
        <v>61</v>
      </c>
      <c r="E7712" s="23" t="s">
        <v>1952</v>
      </c>
      <c r="F7712" s="23" t="s">
        <v>52</v>
      </c>
      <c r="G7712" s="23" t="s">
        <v>63</v>
      </c>
      <c r="H7712" s="23" t="s">
        <v>213</v>
      </c>
      <c r="I7712" s="23" t="s">
        <v>118</v>
      </c>
      <c r="J7712" s="23" t="s">
        <v>303</v>
      </c>
      <c r="K7712" s="23" t="s">
        <v>421</v>
      </c>
      <c r="L7712" s="24">
        <v>26259.759999999998</v>
      </c>
      <c r="M7712">
        <v>8</v>
      </c>
      <c r="N7712" s="25">
        <v>0</v>
      </c>
      <c r="O7712" s="24">
        <v>9970.42</v>
      </c>
      <c r="P7712" s="26">
        <f t="shared" si="720"/>
        <v>0.37968435355083219</v>
      </c>
      <c r="Q7712" t="str">
        <f t="shared" si="721"/>
        <v>High</v>
      </c>
      <c r="R7712" t="str">
        <f t="shared" si="722"/>
        <v>None</v>
      </c>
      <c r="S7712" s="23">
        <f t="shared" si="723"/>
        <v>2023</v>
      </c>
      <c r="T7712" s="23">
        <f t="shared" si="724"/>
        <v>11</v>
      </c>
      <c r="U7712" t="str">
        <f t="shared" si="725"/>
        <v>Nov-2023</v>
      </c>
    </row>
    <row r="7713" spans="1:21" x14ac:dyDescent="0.3">
      <c r="A7713" t="s">
        <v>9724</v>
      </c>
      <c r="B7713" s="22">
        <v>45114</v>
      </c>
      <c r="C7713" s="22">
        <v>45120</v>
      </c>
      <c r="D7713" s="23" t="s">
        <v>102</v>
      </c>
      <c r="E7713" s="23" t="s">
        <v>1422</v>
      </c>
      <c r="F7713" s="23" t="s">
        <v>52</v>
      </c>
      <c r="G7713" s="23" t="s">
        <v>53</v>
      </c>
      <c r="H7713" s="23" t="s">
        <v>90</v>
      </c>
      <c r="I7713" s="23" t="s">
        <v>83</v>
      </c>
      <c r="J7713" s="23" t="s">
        <v>156</v>
      </c>
      <c r="K7713" s="23" t="s">
        <v>157</v>
      </c>
      <c r="L7713" s="24">
        <v>141247.9</v>
      </c>
      <c r="M7713">
        <v>10</v>
      </c>
      <c r="N7713" s="25">
        <v>0</v>
      </c>
      <c r="O7713" s="24">
        <v>31680.3</v>
      </c>
      <c r="P7713" s="26">
        <f t="shared" si="720"/>
        <v>0.22428864429134876</v>
      </c>
      <c r="Q7713" t="str">
        <f t="shared" si="721"/>
        <v>Medium</v>
      </c>
      <c r="R7713" t="str">
        <f t="shared" si="722"/>
        <v>None</v>
      </c>
      <c r="S7713" s="23">
        <f t="shared" si="723"/>
        <v>2023</v>
      </c>
      <c r="T7713" s="23">
        <f t="shared" si="724"/>
        <v>7</v>
      </c>
      <c r="U7713" t="str">
        <f t="shared" si="725"/>
        <v>Jul-2023</v>
      </c>
    </row>
    <row r="7714" spans="1:21" x14ac:dyDescent="0.3">
      <c r="A7714" t="s">
        <v>9725</v>
      </c>
      <c r="B7714" s="22">
        <v>45907</v>
      </c>
      <c r="C7714" s="22">
        <v>45911</v>
      </c>
      <c r="D7714" s="23" t="s">
        <v>61</v>
      </c>
      <c r="E7714" s="23" t="s">
        <v>1150</v>
      </c>
      <c r="F7714" s="23" t="s">
        <v>52</v>
      </c>
      <c r="G7714" s="23" t="s">
        <v>53</v>
      </c>
      <c r="H7714" s="23" t="s">
        <v>110</v>
      </c>
      <c r="I7714" s="23" t="s">
        <v>83</v>
      </c>
      <c r="J7714" s="23" t="s">
        <v>379</v>
      </c>
      <c r="K7714" s="23" t="s">
        <v>380</v>
      </c>
      <c r="L7714" s="24">
        <v>59935.68</v>
      </c>
      <c r="M7714">
        <v>7</v>
      </c>
      <c r="N7714" s="25">
        <v>0.05</v>
      </c>
      <c r="O7714" s="24">
        <v>14173.53</v>
      </c>
      <c r="P7714" s="26">
        <f t="shared" si="720"/>
        <v>0.23647900549388945</v>
      </c>
      <c r="Q7714" t="str">
        <f t="shared" si="721"/>
        <v>Medium</v>
      </c>
      <c r="R7714" t="str">
        <f t="shared" si="722"/>
        <v>Low</v>
      </c>
      <c r="S7714" s="23">
        <f t="shared" si="723"/>
        <v>2025</v>
      </c>
      <c r="T7714" s="23">
        <f t="shared" si="724"/>
        <v>9</v>
      </c>
      <c r="U7714" t="str">
        <f t="shared" si="725"/>
        <v>Sep-2025</v>
      </c>
    </row>
    <row r="7715" spans="1:21" x14ac:dyDescent="0.3">
      <c r="A7715" t="s">
        <v>9726</v>
      </c>
      <c r="B7715" s="22">
        <v>45026</v>
      </c>
      <c r="C7715" s="22">
        <v>45032</v>
      </c>
      <c r="D7715" s="23" t="s">
        <v>50</v>
      </c>
      <c r="E7715" s="23" t="s">
        <v>345</v>
      </c>
      <c r="F7715" s="23" t="s">
        <v>80</v>
      </c>
      <c r="G7715" s="23" t="s">
        <v>81</v>
      </c>
      <c r="H7715" s="23" t="s">
        <v>82</v>
      </c>
      <c r="I7715" s="23" t="s">
        <v>55</v>
      </c>
      <c r="J7715" s="23" t="s">
        <v>65</v>
      </c>
      <c r="K7715" s="23" t="s">
        <v>66</v>
      </c>
      <c r="L7715" s="24">
        <v>26467.919999999998</v>
      </c>
      <c r="M7715">
        <v>6</v>
      </c>
      <c r="N7715" s="25">
        <v>0</v>
      </c>
      <c r="O7715" s="24">
        <v>8574.35</v>
      </c>
      <c r="P7715" s="26">
        <f t="shared" si="720"/>
        <v>0.32395254330525408</v>
      </c>
      <c r="Q7715" t="str">
        <f t="shared" si="721"/>
        <v>High</v>
      </c>
      <c r="R7715" t="str">
        <f t="shared" si="722"/>
        <v>None</v>
      </c>
      <c r="S7715" s="23">
        <f t="shared" si="723"/>
        <v>2023</v>
      </c>
      <c r="T7715" s="23">
        <f t="shared" si="724"/>
        <v>4</v>
      </c>
      <c r="U7715" t="str">
        <f t="shared" si="725"/>
        <v>Apr-2023</v>
      </c>
    </row>
    <row r="7716" spans="1:21" x14ac:dyDescent="0.3">
      <c r="A7716" t="s">
        <v>9727</v>
      </c>
      <c r="B7716" s="22">
        <v>45577</v>
      </c>
      <c r="C7716" s="22">
        <v>45584</v>
      </c>
      <c r="D7716" s="23" t="s">
        <v>102</v>
      </c>
      <c r="E7716" s="23" t="s">
        <v>510</v>
      </c>
      <c r="F7716" s="23" t="s">
        <v>80</v>
      </c>
      <c r="G7716" s="23" t="s">
        <v>72</v>
      </c>
      <c r="H7716" s="23" t="s">
        <v>346</v>
      </c>
      <c r="I7716" s="23" t="s">
        <v>83</v>
      </c>
      <c r="J7716" s="23" t="s">
        <v>84</v>
      </c>
      <c r="K7716" s="23" t="s">
        <v>125</v>
      </c>
      <c r="L7716" s="24">
        <v>36951.800000000003</v>
      </c>
      <c r="M7716">
        <v>10</v>
      </c>
      <c r="N7716" s="25">
        <v>0.25</v>
      </c>
      <c r="O7716" s="24">
        <v>5438.33</v>
      </c>
      <c r="P7716" s="26">
        <f t="shared" si="720"/>
        <v>0.14717361535838577</v>
      </c>
      <c r="Q7716" t="str">
        <f t="shared" si="721"/>
        <v>Low</v>
      </c>
      <c r="R7716" t="str">
        <f t="shared" si="722"/>
        <v>High</v>
      </c>
      <c r="S7716" s="23">
        <f t="shared" si="723"/>
        <v>2024</v>
      </c>
      <c r="T7716" s="23">
        <f t="shared" si="724"/>
        <v>10</v>
      </c>
      <c r="U7716" t="str">
        <f t="shared" si="725"/>
        <v>Oct-2024</v>
      </c>
    </row>
    <row r="7717" spans="1:21" x14ac:dyDescent="0.3">
      <c r="A7717" t="s">
        <v>9728</v>
      </c>
      <c r="B7717" s="22">
        <v>45086</v>
      </c>
      <c r="C7717" s="22">
        <v>45088</v>
      </c>
      <c r="D7717" s="23" t="s">
        <v>102</v>
      </c>
      <c r="E7717" s="23" t="s">
        <v>2882</v>
      </c>
      <c r="F7717" s="23" t="s">
        <v>52</v>
      </c>
      <c r="G7717" s="23" t="s">
        <v>179</v>
      </c>
      <c r="H7717" s="23" t="s">
        <v>236</v>
      </c>
      <c r="I7717" s="23" t="s">
        <v>55</v>
      </c>
      <c r="J7717" s="23" t="s">
        <v>56</v>
      </c>
      <c r="K7717" s="23" t="s">
        <v>151</v>
      </c>
      <c r="L7717" s="24">
        <v>41511.449999999997</v>
      </c>
      <c r="M7717">
        <v>3</v>
      </c>
      <c r="N7717" s="25">
        <v>0.15</v>
      </c>
      <c r="O7717" s="24">
        <v>10891.83</v>
      </c>
      <c r="P7717" s="26">
        <f t="shared" si="720"/>
        <v>0.2623813429788649</v>
      </c>
      <c r="Q7717" t="str">
        <f t="shared" si="721"/>
        <v>Medium</v>
      </c>
      <c r="R7717" t="str">
        <f t="shared" si="722"/>
        <v>Medium</v>
      </c>
      <c r="S7717" s="23">
        <f t="shared" si="723"/>
        <v>2023</v>
      </c>
      <c r="T7717" s="23">
        <f t="shared" si="724"/>
        <v>6</v>
      </c>
      <c r="U7717" t="str">
        <f t="shared" si="725"/>
        <v>Jun-2023</v>
      </c>
    </row>
    <row r="7718" spans="1:21" x14ac:dyDescent="0.3">
      <c r="A7718" t="s">
        <v>9729</v>
      </c>
      <c r="B7718" s="22">
        <v>45230</v>
      </c>
      <c r="C7718" s="22">
        <v>45234</v>
      </c>
      <c r="D7718" s="23" t="s">
        <v>61</v>
      </c>
      <c r="E7718" s="23" t="s">
        <v>1897</v>
      </c>
      <c r="F7718" s="23" t="s">
        <v>80</v>
      </c>
      <c r="G7718" s="23" t="s">
        <v>179</v>
      </c>
      <c r="H7718" s="23" t="s">
        <v>180</v>
      </c>
      <c r="I7718" s="23" t="s">
        <v>83</v>
      </c>
      <c r="J7718" s="23" t="s">
        <v>449</v>
      </c>
      <c r="K7718" s="23" t="s">
        <v>775</v>
      </c>
      <c r="L7718" s="24">
        <v>20815.27</v>
      </c>
      <c r="M7718">
        <v>7</v>
      </c>
      <c r="N7718" s="25">
        <v>0</v>
      </c>
      <c r="O7718" s="24">
        <v>7186.18</v>
      </c>
      <c r="P7718" s="26">
        <f t="shared" si="720"/>
        <v>0.34523597339837531</v>
      </c>
      <c r="Q7718" t="str">
        <f t="shared" si="721"/>
        <v>High</v>
      </c>
      <c r="R7718" t="str">
        <f t="shared" si="722"/>
        <v>None</v>
      </c>
      <c r="S7718" s="23">
        <f t="shared" si="723"/>
        <v>2023</v>
      </c>
      <c r="T7718" s="23">
        <f t="shared" si="724"/>
        <v>10</v>
      </c>
      <c r="U7718" t="str">
        <f t="shared" si="725"/>
        <v>Oct-2023</v>
      </c>
    </row>
    <row r="7719" spans="1:21" x14ac:dyDescent="0.3">
      <c r="A7719" t="s">
        <v>9730</v>
      </c>
      <c r="B7719" s="22">
        <v>45978</v>
      </c>
      <c r="C7719" s="22">
        <v>45984</v>
      </c>
      <c r="D7719" s="23" t="s">
        <v>50</v>
      </c>
      <c r="E7719" s="23" t="s">
        <v>178</v>
      </c>
      <c r="F7719" s="23" t="s">
        <v>80</v>
      </c>
      <c r="G7719" s="23" t="s">
        <v>63</v>
      </c>
      <c r="H7719" s="23" t="s">
        <v>202</v>
      </c>
      <c r="I7719" s="23" t="s">
        <v>83</v>
      </c>
      <c r="J7719" s="23" t="s">
        <v>156</v>
      </c>
      <c r="K7719" s="23" t="s">
        <v>208</v>
      </c>
      <c r="L7719" s="24">
        <v>6343.09</v>
      </c>
      <c r="M7719">
        <v>1</v>
      </c>
      <c r="N7719" s="25">
        <v>0.25</v>
      </c>
      <c r="O7719" s="24">
        <v>1546.07</v>
      </c>
      <c r="P7719" s="26">
        <f t="shared" si="720"/>
        <v>0.24374082663181507</v>
      </c>
      <c r="Q7719" t="str">
        <f t="shared" si="721"/>
        <v>Medium</v>
      </c>
      <c r="R7719" t="str">
        <f t="shared" si="722"/>
        <v>High</v>
      </c>
      <c r="S7719" s="23">
        <f t="shared" si="723"/>
        <v>2025</v>
      </c>
      <c r="T7719" s="23">
        <f t="shared" si="724"/>
        <v>11</v>
      </c>
      <c r="U7719" t="str">
        <f t="shared" si="725"/>
        <v>Nov-2025</v>
      </c>
    </row>
    <row r="7720" spans="1:21" x14ac:dyDescent="0.3">
      <c r="A7720" t="s">
        <v>9731</v>
      </c>
      <c r="B7720" s="22">
        <v>45549</v>
      </c>
      <c r="C7720" s="22">
        <v>45555</v>
      </c>
      <c r="D7720" s="23" t="s">
        <v>50</v>
      </c>
      <c r="E7720" s="23" t="s">
        <v>1635</v>
      </c>
      <c r="F7720" s="23" t="s">
        <v>71</v>
      </c>
      <c r="G7720" s="23" t="s">
        <v>53</v>
      </c>
      <c r="H7720" s="23" t="s">
        <v>90</v>
      </c>
      <c r="I7720" s="23" t="s">
        <v>83</v>
      </c>
      <c r="J7720" s="23" t="s">
        <v>379</v>
      </c>
      <c r="K7720" s="23" t="s">
        <v>380</v>
      </c>
      <c r="L7720" s="24">
        <v>94194.880000000005</v>
      </c>
      <c r="M7720">
        <v>8</v>
      </c>
      <c r="N7720" s="25">
        <v>0.1</v>
      </c>
      <c r="O7720" s="24">
        <v>30014.17</v>
      </c>
      <c r="P7720" s="26">
        <f t="shared" si="720"/>
        <v>0.31863908102011484</v>
      </c>
      <c r="Q7720" t="str">
        <f t="shared" si="721"/>
        <v>High</v>
      </c>
      <c r="R7720" t="str">
        <f t="shared" si="722"/>
        <v>Low</v>
      </c>
      <c r="S7720" s="23">
        <f t="shared" si="723"/>
        <v>2024</v>
      </c>
      <c r="T7720" s="23">
        <f t="shared" si="724"/>
        <v>9</v>
      </c>
      <c r="U7720" t="str">
        <f t="shared" si="725"/>
        <v>Sep-2024</v>
      </c>
    </row>
    <row r="7721" spans="1:21" x14ac:dyDescent="0.3">
      <c r="A7721" t="s">
        <v>9732</v>
      </c>
      <c r="B7721" s="22">
        <v>45453</v>
      </c>
      <c r="C7721" s="22">
        <v>45456</v>
      </c>
      <c r="D7721" s="23" t="s">
        <v>61</v>
      </c>
      <c r="E7721" s="23" t="s">
        <v>625</v>
      </c>
      <c r="F7721" s="23" t="s">
        <v>80</v>
      </c>
      <c r="G7721" s="23" t="s">
        <v>63</v>
      </c>
      <c r="H7721" s="23" t="s">
        <v>213</v>
      </c>
      <c r="I7721" s="23" t="s">
        <v>83</v>
      </c>
      <c r="J7721" s="23" t="s">
        <v>156</v>
      </c>
      <c r="K7721" s="23" t="s">
        <v>208</v>
      </c>
      <c r="L7721" s="24">
        <v>41612.400000000001</v>
      </c>
      <c r="M7721">
        <v>8</v>
      </c>
      <c r="N7721" s="25">
        <v>0.25</v>
      </c>
      <c r="O7721" s="24">
        <v>10612.59</v>
      </c>
      <c r="P7721" s="26">
        <f t="shared" si="720"/>
        <v>0.25503431669406235</v>
      </c>
      <c r="Q7721" t="str">
        <f t="shared" si="721"/>
        <v>Medium</v>
      </c>
      <c r="R7721" t="str">
        <f t="shared" si="722"/>
        <v>High</v>
      </c>
      <c r="S7721" s="23">
        <f t="shared" si="723"/>
        <v>2024</v>
      </c>
      <c r="T7721" s="23">
        <f t="shared" si="724"/>
        <v>6</v>
      </c>
      <c r="U7721" t="str">
        <f t="shared" si="725"/>
        <v>Jun-2024</v>
      </c>
    </row>
    <row r="7722" spans="1:21" x14ac:dyDescent="0.3">
      <c r="A7722" t="s">
        <v>9733</v>
      </c>
      <c r="B7722" s="22">
        <v>45032</v>
      </c>
      <c r="C7722" s="22">
        <v>45035</v>
      </c>
      <c r="D7722" s="23" t="s">
        <v>102</v>
      </c>
      <c r="E7722" s="23" t="s">
        <v>415</v>
      </c>
      <c r="F7722" s="23" t="s">
        <v>52</v>
      </c>
      <c r="G7722" s="23" t="s">
        <v>81</v>
      </c>
      <c r="H7722" s="23" t="s">
        <v>95</v>
      </c>
      <c r="I7722" s="23" t="s">
        <v>55</v>
      </c>
      <c r="J7722" s="23" t="s">
        <v>141</v>
      </c>
      <c r="K7722" s="23" t="s">
        <v>241</v>
      </c>
      <c r="L7722" s="24">
        <v>4477.7</v>
      </c>
      <c r="M7722">
        <v>5</v>
      </c>
      <c r="N7722" s="25">
        <v>0.2</v>
      </c>
      <c r="O7722" s="24">
        <v>1157.3699999999999</v>
      </c>
      <c r="P7722" s="26">
        <f t="shared" si="720"/>
        <v>0.25847421667373871</v>
      </c>
      <c r="Q7722" t="str">
        <f t="shared" si="721"/>
        <v>Medium</v>
      </c>
      <c r="R7722" t="str">
        <f t="shared" si="722"/>
        <v>Medium</v>
      </c>
      <c r="S7722" s="23">
        <f t="shared" si="723"/>
        <v>2023</v>
      </c>
      <c r="T7722" s="23">
        <f t="shared" si="724"/>
        <v>4</v>
      </c>
      <c r="U7722" t="str">
        <f t="shared" si="725"/>
        <v>Apr-2023</v>
      </c>
    </row>
    <row r="7723" spans="1:21" x14ac:dyDescent="0.3">
      <c r="A7723" t="s">
        <v>9734</v>
      </c>
      <c r="B7723" s="22">
        <v>44986</v>
      </c>
      <c r="C7723" s="22">
        <v>44989</v>
      </c>
      <c r="D7723" s="23" t="s">
        <v>50</v>
      </c>
      <c r="E7723" s="23" t="s">
        <v>1061</v>
      </c>
      <c r="F7723" s="23" t="s">
        <v>71</v>
      </c>
      <c r="G7723" s="23" t="s">
        <v>179</v>
      </c>
      <c r="H7723" s="23" t="s">
        <v>180</v>
      </c>
      <c r="I7723" s="23" t="s">
        <v>118</v>
      </c>
      <c r="J7723" s="23" t="s">
        <v>230</v>
      </c>
      <c r="K7723" s="23" t="s">
        <v>356</v>
      </c>
      <c r="L7723" s="24">
        <v>29085.81</v>
      </c>
      <c r="M7723">
        <v>3</v>
      </c>
      <c r="N7723" s="25">
        <v>0.2</v>
      </c>
      <c r="O7723" s="24">
        <v>9178.27</v>
      </c>
      <c r="P7723" s="26">
        <f t="shared" si="720"/>
        <v>0.31555834271075828</v>
      </c>
      <c r="Q7723" t="str">
        <f t="shared" si="721"/>
        <v>High</v>
      </c>
      <c r="R7723" t="str">
        <f t="shared" si="722"/>
        <v>Medium</v>
      </c>
      <c r="S7723" s="23">
        <f t="shared" si="723"/>
        <v>2023</v>
      </c>
      <c r="T7723" s="23">
        <f t="shared" si="724"/>
        <v>3</v>
      </c>
      <c r="U7723" t="str">
        <f t="shared" si="725"/>
        <v>Mar-2023</v>
      </c>
    </row>
    <row r="7724" spans="1:21" x14ac:dyDescent="0.3">
      <c r="A7724" t="s">
        <v>9735</v>
      </c>
      <c r="B7724" s="22">
        <v>45284</v>
      </c>
      <c r="C7724" s="22">
        <v>45285</v>
      </c>
      <c r="D7724" s="23" t="s">
        <v>50</v>
      </c>
      <c r="E7724" s="23" t="s">
        <v>229</v>
      </c>
      <c r="F7724" s="23" t="s">
        <v>80</v>
      </c>
      <c r="G7724" s="23" t="s">
        <v>179</v>
      </c>
      <c r="H7724" s="23" t="s">
        <v>236</v>
      </c>
      <c r="I7724" s="23" t="s">
        <v>83</v>
      </c>
      <c r="J7724" s="23" t="s">
        <v>379</v>
      </c>
      <c r="K7724" s="23" t="s">
        <v>562</v>
      </c>
      <c r="L7724" s="24">
        <v>9051.8799999999992</v>
      </c>
      <c r="M7724">
        <v>1</v>
      </c>
      <c r="N7724" s="25">
        <v>0.15</v>
      </c>
      <c r="O7724" s="24">
        <v>2746.03</v>
      </c>
      <c r="P7724" s="26">
        <f t="shared" si="720"/>
        <v>0.3033657096647327</v>
      </c>
      <c r="Q7724" t="str">
        <f t="shared" si="721"/>
        <v>High</v>
      </c>
      <c r="R7724" t="str">
        <f t="shared" si="722"/>
        <v>Medium</v>
      </c>
      <c r="S7724" s="23">
        <f t="shared" si="723"/>
        <v>2023</v>
      </c>
      <c r="T7724" s="23">
        <f t="shared" si="724"/>
        <v>12</v>
      </c>
      <c r="U7724" t="str">
        <f t="shared" si="725"/>
        <v>Dec-2023</v>
      </c>
    </row>
    <row r="7725" spans="1:21" x14ac:dyDescent="0.3">
      <c r="A7725" t="s">
        <v>9736</v>
      </c>
      <c r="B7725" s="22">
        <v>45727</v>
      </c>
      <c r="C7725" s="22">
        <v>45732</v>
      </c>
      <c r="D7725" s="23" t="s">
        <v>61</v>
      </c>
      <c r="E7725" s="23" t="s">
        <v>692</v>
      </c>
      <c r="F7725" s="23" t="s">
        <v>80</v>
      </c>
      <c r="G7725" s="23" t="s">
        <v>72</v>
      </c>
      <c r="H7725" s="23" t="s">
        <v>346</v>
      </c>
      <c r="I7725" s="23" t="s">
        <v>96</v>
      </c>
      <c r="J7725" s="23" t="s">
        <v>166</v>
      </c>
      <c r="K7725" s="23" t="s">
        <v>167</v>
      </c>
      <c r="L7725" s="24">
        <v>22112.48</v>
      </c>
      <c r="M7725">
        <v>8</v>
      </c>
      <c r="N7725" s="25">
        <v>0.05</v>
      </c>
      <c r="O7725" s="24">
        <v>3358.26</v>
      </c>
      <c r="P7725" s="26">
        <f t="shared" si="720"/>
        <v>0.15187170321917759</v>
      </c>
      <c r="Q7725" t="str">
        <f t="shared" si="721"/>
        <v>Low</v>
      </c>
      <c r="R7725" t="str">
        <f t="shared" si="722"/>
        <v>Low</v>
      </c>
      <c r="S7725" s="23">
        <f t="shared" si="723"/>
        <v>2025</v>
      </c>
      <c r="T7725" s="23">
        <f t="shared" si="724"/>
        <v>3</v>
      </c>
      <c r="U7725" t="str">
        <f t="shared" si="725"/>
        <v>Mar-2025</v>
      </c>
    </row>
    <row r="7726" spans="1:21" x14ac:dyDescent="0.3">
      <c r="A7726" t="s">
        <v>9737</v>
      </c>
      <c r="B7726" s="22">
        <v>44659</v>
      </c>
      <c r="C7726" s="22">
        <v>44665</v>
      </c>
      <c r="D7726" s="23" t="s">
        <v>78</v>
      </c>
      <c r="E7726" s="23" t="s">
        <v>5045</v>
      </c>
      <c r="F7726" s="23" t="s">
        <v>80</v>
      </c>
      <c r="G7726" s="23" t="s">
        <v>53</v>
      </c>
      <c r="H7726" s="23" t="s">
        <v>246</v>
      </c>
      <c r="I7726" s="23" t="s">
        <v>96</v>
      </c>
      <c r="J7726" s="23" t="s">
        <v>166</v>
      </c>
      <c r="K7726" s="23" t="s">
        <v>337</v>
      </c>
      <c r="L7726" s="24">
        <v>12637.02</v>
      </c>
      <c r="M7726">
        <v>1</v>
      </c>
      <c r="N7726" s="25">
        <v>0.2</v>
      </c>
      <c r="O7726" s="24">
        <v>3453.06</v>
      </c>
      <c r="P7726" s="26">
        <f t="shared" si="720"/>
        <v>0.27324954775730353</v>
      </c>
      <c r="Q7726" t="str">
        <f t="shared" si="721"/>
        <v>Medium</v>
      </c>
      <c r="R7726" t="str">
        <f t="shared" si="722"/>
        <v>Medium</v>
      </c>
      <c r="S7726" s="23">
        <f t="shared" si="723"/>
        <v>2022</v>
      </c>
      <c r="T7726" s="23">
        <f t="shared" si="724"/>
        <v>4</v>
      </c>
      <c r="U7726" t="str">
        <f t="shared" si="725"/>
        <v>Apr-2022</v>
      </c>
    </row>
    <row r="7727" spans="1:21" x14ac:dyDescent="0.3">
      <c r="A7727" t="s">
        <v>9738</v>
      </c>
      <c r="B7727" s="22">
        <v>45186</v>
      </c>
      <c r="C7727" s="22">
        <v>45188</v>
      </c>
      <c r="D7727" s="23" t="s">
        <v>78</v>
      </c>
      <c r="E7727" s="23" t="s">
        <v>711</v>
      </c>
      <c r="F7727" s="23" t="s">
        <v>80</v>
      </c>
      <c r="G7727" s="23" t="s">
        <v>53</v>
      </c>
      <c r="H7727" s="23" t="s">
        <v>90</v>
      </c>
      <c r="I7727" s="23" t="s">
        <v>83</v>
      </c>
      <c r="J7727" s="23" t="s">
        <v>449</v>
      </c>
      <c r="K7727" s="23" t="s">
        <v>775</v>
      </c>
      <c r="L7727" s="24">
        <v>14130.96</v>
      </c>
      <c r="M7727">
        <v>8</v>
      </c>
      <c r="N7727" s="25">
        <v>0.1</v>
      </c>
      <c r="O7727" s="24">
        <v>2581.58</v>
      </c>
      <c r="P7727" s="26">
        <f t="shared" si="720"/>
        <v>0.18268964033582999</v>
      </c>
      <c r="Q7727" t="str">
        <f t="shared" si="721"/>
        <v>Low</v>
      </c>
      <c r="R7727" t="str">
        <f t="shared" si="722"/>
        <v>Low</v>
      </c>
      <c r="S7727" s="23">
        <f t="shared" si="723"/>
        <v>2023</v>
      </c>
      <c r="T7727" s="23">
        <f t="shared" si="724"/>
        <v>9</v>
      </c>
      <c r="U7727" t="str">
        <f t="shared" si="725"/>
        <v>Sep-2023</v>
      </c>
    </row>
    <row r="7728" spans="1:21" x14ac:dyDescent="0.3">
      <c r="A7728" t="s">
        <v>9739</v>
      </c>
      <c r="B7728" s="22">
        <v>45707</v>
      </c>
      <c r="C7728" s="22">
        <v>45714</v>
      </c>
      <c r="D7728" s="23" t="s">
        <v>78</v>
      </c>
      <c r="E7728" s="23" t="s">
        <v>1574</v>
      </c>
      <c r="F7728" s="23" t="s">
        <v>80</v>
      </c>
      <c r="G7728" s="23" t="s">
        <v>53</v>
      </c>
      <c r="H7728" s="23" t="s">
        <v>54</v>
      </c>
      <c r="I7728" s="23" t="s">
        <v>83</v>
      </c>
      <c r="J7728" s="23" t="s">
        <v>379</v>
      </c>
      <c r="K7728" s="23" t="s">
        <v>562</v>
      </c>
      <c r="L7728" s="24">
        <v>41863.83</v>
      </c>
      <c r="M7728">
        <v>3</v>
      </c>
      <c r="N7728" s="25">
        <v>0</v>
      </c>
      <c r="O7728" s="24">
        <v>15419.79</v>
      </c>
      <c r="P7728" s="26">
        <f t="shared" si="720"/>
        <v>0.36833204224267108</v>
      </c>
      <c r="Q7728" t="str">
        <f t="shared" si="721"/>
        <v>High</v>
      </c>
      <c r="R7728" t="str">
        <f t="shared" si="722"/>
        <v>None</v>
      </c>
      <c r="S7728" s="23">
        <f t="shared" si="723"/>
        <v>2025</v>
      </c>
      <c r="T7728" s="23">
        <f t="shared" si="724"/>
        <v>2</v>
      </c>
      <c r="U7728" t="str">
        <f t="shared" si="725"/>
        <v>Feb-2025</v>
      </c>
    </row>
    <row r="7729" spans="1:21" x14ac:dyDescent="0.3">
      <c r="A7729" t="s">
        <v>9740</v>
      </c>
      <c r="B7729" s="22">
        <v>45889</v>
      </c>
      <c r="C7729" s="22">
        <v>45896</v>
      </c>
      <c r="D7729" s="23" t="s">
        <v>61</v>
      </c>
      <c r="E7729" s="23" t="s">
        <v>1275</v>
      </c>
      <c r="F7729" s="23" t="s">
        <v>80</v>
      </c>
      <c r="G7729" s="23" t="s">
        <v>81</v>
      </c>
      <c r="H7729" s="23" t="s">
        <v>95</v>
      </c>
      <c r="I7729" s="23" t="s">
        <v>83</v>
      </c>
      <c r="J7729" s="23" t="s">
        <v>156</v>
      </c>
      <c r="K7729" s="23" t="s">
        <v>157</v>
      </c>
      <c r="L7729" s="24">
        <v>23186.560000000001</v>
      </c>
      <c r="M7729">
        <v>2</v>
      </c>
      <c r="N7729" s="25">
        <v>0.25</v>
      </c>
      <c r="O7729" s="24">
        <v>6126.08</v>
      </c>
      <c r="P7729" s="26">
        <f t="shared" si="720"/>
        <v>0.26420823097518559</v>
      </c>
      <c r="Q7729" t="str">
        <f t="shared" si="721"/>
        <v>Medium</v>
      </c>
      <c r="R7729" t="str">
        <f t="shared" si="722"/>
        <v>High</v>
      </c>
      <c r="S7729" s="23">
        <f t="shared" si="723"/>
        <v>2025</v>
      </c>
      <c r="T7729" s="23">
        <f t="shared" si="724"/>
        <v>8</v>
      </c>
      <c r="U7729" t="str">
        <f t="shared" si="725"/>
        <v>Aug-2025</v>
      </c>
    </row>
    <row r="7730" spans="1:21" x14ac:dyDescent="0.3">
      <c r="A7730" t="s">
        <v>9741</v>
      </c>
      <c r="B7730" s="22">
        <v>44725</v>
      </c>
      <c r="C7730" s="22">
        <v>44727</v>
      </c>
      <c r="D7730" s="23" t="s">
        <v>50</v>
      </c>
      <c r="E7730" s="23" t="s">
        <v>2811</v>
      </c>
      <c r="F7730" s="23" t="s">
        <v>52</v>
      </c>
      <c r="G7730" s="23" t="s">
        <v>63</v>
      </c>
      <c r="H7730" s="23" t="s">
        <v>64</v>
      </c>
      <c r="I7730" s="23" t="s">
        <v>83</v>
      </c>
      <c r="J7730" s="23" t="s">
        <v>379</v>
      </c>
      <c r="K7730" s="23" t="s">
        <v>380</v>
      </c>
      <c r="L7730" s="24">
        <v>113284.1</v>
      </c>
      <c r="M7730">
        <v>10</v>
      </c>
      <c r="N7730" s="25">
        <v>0.05</v>
      </c>
      <c r="O7730" s="24">
        <v>28815.31</v>
      </c>
      <c r="P7730" s="26">
        <f t="shared" si="720"/>
        <v>0.25436323367533487</v>
      </c>
      <c r="Q7730" t="str">
        <f t="shared" si="721"/>
        <v>Medium</v>
      </c>
      <c r="R7730" t="str">
        <f t="shared" si="722"/>
        <v>Low</v>
      </c>
      <c r="S7730" s="23">
        <f t="shared" si="723"/>
        <v>2022</v>
      </c>
      <c r="T7730" s="23">
        <f t="shared" si="724"/>
        <v>6</v>
      </c>
      <c r="U7730" t="str">
        <f t="shared" si="725"/>
        <v>Jun-2022</v>
      </c>
    </row>
    <row r="7731" spans="1:21" x14ac:dyDescent="0.3">
      <c r="A7731" t="s">
        <v>9742</v>
      </c>
      <c r="B7731" s="22">
        <v>45140</v>
      </c>
      <c r="C7731" s="22">
        <v>45144</v>
      </c>
      <c r="D7731" s="23" t="s">
        <v>50</v>
      </c>
      <c r="E7731" s="23" t="s">
        <v>3614</v>
      </c>
      <c r="F7731" s="23" t="s">
        <v>80</v>
      </c>
      <c r="G7731" s="23" t="s">
        <v>63</v>
      </c>
      <c r="H7731" s="23" t="s">
        <v>64</v>
      </c>
      <c r="I7731" s="23" t="s">
        <v>118</v>
      </c>
      <c r="J7731" s="23" t="s">
        <v>303</v>
      </c>
      <c r="K7731" s="23" t="s">
        <v>304</v>
      </c>
      <c r="L7731" s="24">
        <v>84324.96</v>
      </c>
      <c r="M7731">
        <v>8</v>
      </c>
      <c r="N7731" s="25">
        <v>0.25</v>
      </c>
      <c r="O7731" s="24">
        <v>22777.99</v>
      </c>
      <c r="P7731" s="26">
        <f t="shared" si="720"/>
        <v>0.27012156305796053</v>
      </c>
      <c r="Q7731" t="str">
        <f t="shared" si="721"/>
        <v>Medium</v>
      </c>
      <c r="R7731" t="str">
        <f t="shared" si="722"/>
        <v>High</v>
      </c>
      <c r="S7731" s="23">
        <f t="shared" si="723"/>
        <v>2023</v>
      </c>
      <c r="T7731" s="23">
        <f t="shared" si="724"/>
        <v>8</v>
      </c>
      <c r="U7731" t="str">
        <f t="shared" si="725"/>
        <v>Aug-2023</v>
      </c>
    </row>
    <row r="7732" spans="1:21" x14ac:dyDescent="0.3">
      <c r="A7732" t="s">
        <v>9743</v>
      </c>
      <c r="B7732" s="22">
        <v>46011</v>
      </c>
      <c r="C7732" s="22">
        <v>46017</v>
      </c>
      <c r="D7732" s="23" t="s">
        <v>50</v>
      </c>
      <c r="E7732" s="23" t="s">
        <v>2514</v>
      </c>
      <c r="F7732" s="23" t="s">
        <v>52</v>
      </c>
      <c r="G7732" s="23" t="s">
        <v>53</v>
      </c>
      <c r="H7732" s="23" t="s">
        <v>90</v>
      </c>
      <c r="I7732" s="23" t="s">
        <v>55</v>
      </c>
      <c r="J7732" s="23" t="s">
        <v>65</v>
      </c>
      <c r="K7732" s="23" t="s">
        <v>91</v>
      </c>
      <c r="L7732" s="24">
        <v>7978.92</v>
      </c>
      <c r="M7732">
        <v>4</v>
      </c>
      <c r="N7732" s="25">
        <v>0</v>
      </c>
      <c r="O7732" s="24">
        <v>2274.64</v>
      </c>
      <c r="P7732" s="26">
        <f t="shared" si="720"/>
        <v>0.28508118893283801</v>
      </c>
      <c r="Q7732" t="str">
        <f t="shared" si="721"/>
        <v>Medium</v>
      </c>
      <c r="R7732" t="str">
        <f t="shared" si="722"/>
        <v>None</v>
      </c>
      <c r="S7732" s="23">
        <f t="shared" si="723"/>
        <v>2025</v>
      </c>
      <c r="T7732" s="23">
        <f t="shared" si="724"/>
        <v>12</v>
      </c>
      <c r="U7732" t="str">
        <f t="shared" si="725"/>
        <v>Dec-2025</v>
      </c>
    </row>
    <row r="7733" spans="1:21" x14ac:dyDescent="0.3">
      <c r="A7733" t="s">
        <v>9744</v>
      </c>
      <c r="B7733" s="22">
        <v>45595</v>
      </c>
      <c r="C7733" s="22">
        <v>45598</v>
      </c>
      <c r="D7733" s="23" t="s">
        <v>102</v>
      </c>
      <c r="E7733" s="23" t="s">
        <v>2450</v>
      </c>
      <c r="F7733" s="23" t="s">
        <v>80</v>
      </c>
      <c r="G7733" s="23" t="s">
        <v>72</v>
      </c>
      <c r="H7733" s="23" t="s">
        <v>346</v>
      </c>
      <c r="I7733" s="23" t="s">
        <v>55</v>
      </c>
      <c r="J7733" s="23" t="s">
        <v>56</v>
      </c>
      <c r="K7733" s="23" t="s">
        <v>74</v>
      </c>
      <c r="L7733" s="24">
        <v>16346.72</v>
      </c>
      <c r="M7733">
        <v>2</v>
      </c>
      <c r="N7733" s="25">
        <v>0.05</v>
      </c>
      <c r="O7733" s="24">
        <v>5372.26</v>
      </c>
      <c r="P7733" s="26">
        <f t="shared" si="720"/>
        <v>0.32864452318263238</v>
      </c>
      <c r="Q7733" t="str">
        <f t="shared" si="721"/>
        <v>High</v>
      </c>
      <c r="R7733" t="str">
        <f t="shared" si="722"/>
        <v>Low</v>
      </c>
      <c r="S7733" s="23">
        <f t="shared" si="723"/>
        <v>2024</v>
      </c>
      <c r="T7733" s="23">
        <f t="shared" si="724"/>
        <v>10</v>
      </c>
      <c r="U7733" t="str">
        <f t="shared" si="725"/>
        <v>Oct-2024</v>
      </c>
    </row>
    <row r="7734" spans="1:21" x14ac:dyDescent="0.3">
      <c r="A7734" t="s">
        <v>9745</v>
      </c>
      <c r="B7734" s="22">
        <v>44906</v>
      </c>
      <c r="C7734" s="22">
        <v>44910</v>
      </c>
      <c r="D7734" s="23" t="s">
        <v>61</v>
      </c>
      <c r="E7734" s="23" t="s">
        <v>1150</v>
      </c>
      <c r="F7734" s="23" t="s">
        <v>52</v>
      </c>
      <c r="G7734" s="23" t="s">
        <v>63</v>
      </c>
      <c r="H7734" s="23" t="s">
        <v>202</v>
      </c>
      <c r="I7734" s="23" t="s">
        <v>118</v>
      </c>
      <c r="J7734" s="23" t="s">
        <v>191</v>
      </c>
      <c r="K7734" s="23" t="s">
        <v>192</v>
      </c>
      <c r="L7734" s="24">
        <v>98505.8</v>
      </c>
      <c r="M7734">
        <v>10</v>
      </c>
      <c r="N7734" s="25">
        <v>0.15</v>
      </c>
      <c r="O7734" s="24">
        <v>28685.09</v>
      </c>
      <c r="P7734" s="26">
        <f t="shared" si="720"/>
        <v>0.29120204089505392</v>
      </c>
      <c r="Q7734" t="str">
        <f t="shared" si="721"/>
        <v>Medium</v>
      </c>
      <c r="R7734" t="str">
        <f t="shared" si="722"/>
        <v>Medium</v>
      </c>
      <c r="S7734" s="23">
        <f t="shared" si="723"/>
        <v>2022</v>
      </c>
      <c r="T7734" s="23">
        <f t="shared" si="724"/>
        <v>12</v>
      </c>
      <c r="U7734" t="str">
        <f t="shared" si="725"/>
        <v>Dec-2022</v>
      </c>
    </row>
    <row r="7735" spans="1:21" x14ac:dyDescent="0.3">
      <c r="A7735" t="s">
        <v>9746</v>
      </c>
      <c r="B7735" s="22">
        <v>44718</v>
      </c>
      <c r="C7735" s="22">
        <v>44724</v>
      </c>
      <c r="D7735" s="23" t="s">
        <v>102</v>
      </c>
      <c r="E7735" s="23" t="s">
        <v>779</v>
      </c>
      <c r="F7735" s="23" t="s">
        <v>71</v>
      </c>
      <c r="G7735" s="23" t="s">
        <v>63</v>
      </c>
      <c r="H7735" s="23" t="s">
        <v>64</v>
      </c>
      <c r="I7735" s="23" t="s">
        <v>96</v>
      </c>
      <c r="J7735" s="23" t="s">
        <v>111</v>
      </c>
      <c r="K7735" s="23" t="s">
        <v>112</v>
      </c>
      <c r="L7735" s="24">
        <v>102196.2</v>
      </c>
      <c r="M7735">
        <v>10</v>
      </c>
      <c r="N7735" s="25">
        <v>0.1</v>
      </c>
      <c r="O7735" s="24">
        <v>21270.49</v>
      </c>
      <c r="P7735" s="26">
        <f t="shared" si="720"/>
        <v>0.20813386407713791</v>
      </c>
      <c r="Q7735" t="str">
        <f t="shared" si="721"/>
        <v>Medium</v>
      </c>
      <c r="R7735" t="str">
        <f t="shared" si="722"/>
        <v>Low</v>
      </c>
      <c r="S7735" s="23">
        <f t="shared" si="723"/>
        <v>2022</v>
      </c>
      <c r="T7735" s="23">
        <f t="shared" si="724"/>
        <v>6</v>
      </c>
      <c r="U7735" t="str">
        <f t="shared" si="725"/>
        <v>Jun-2022</v>
      </c>
    </row>
    <row r="7736" spans="1:21" x14ac:dyDescent="0.3">
      <c r="A7736" t="s">
        <v>9747</v>
      </c>
      <c r="B7736" s="22">
        <v>45205</v>
      </c>
      <c r="C7736" s="22">
        <v>45210</v>
      </c>
      <c r="D7736" s="23" t="s">
        <v>78</v>
      </c>
      <c r="E7736" s="23" t="s">
        <v>4454</v>
      </c>
      <c r="F7736" s="23" t="s">
        <v>52</v>
      </c>
      <c r="G7736" s="23" t="s">
        <v>81</v>
      </c>
      <c r="H7736" s="23" t="s">
        <v>284</v>
      </c>
      <c r="I7736" s="23" t="s">
        <v>118</v>
      </c>
      <c r="J7736" s="23" t="s">
        <v>230</v>
      </c>
      <c r="K7736" s="23" t="s">
        <v>356</v>
      </c>
      <c r="L7736" s="24">
        <v>24883.919999999998</v>
      </c>
      <c r="M7736">
        <v>6</v>
      </c>
      <c r="N7736" s="25">
        <v>0</v>
      </c>
      <c r="O7736" s="24">
        <v>7237.58</v>
      </c>
      <c r="P7736" s="26">
        <f t="shared" si="720"/>
        <v>0.2908536918620539</v>
      </c>
      <c r="Q7736" t="str">
        <f t="shared" si="721"/>
        <v>Medium</v>
      </c>
      <c r="R7736" t="str">
        <f t="shared" si="722"/>
        <v>None</v>
      </c>
      <c r="S7736" s="23">
        <f t="shared" si="723"/>
        <v>2023</v>
      </c>
      <c r="T7736" s="23">
        <f t="shared" si="724"/>
        <v>10</v>
      </c>
      <c r="U7736" t="str">
        <f t="shared" si="725"/>
        <v>Oct-2023</v>
      </c>
    </row>
    <row r="7737" spans="1:21" x14ac:dyDescent="0.3">
      <c r="A7737" t="s">
        <v>9748</v>
      </c>
      <c r="B7737" s="22">
        <v>46007</v>
      </c>
      <c r="C7737" s="22">
        <v>46008</v>
      </c>
      <c r="D7737" s="23" t="s">
        <v>102</v>
      </c>
      <c r="E7737" s="23" t="s">
        <v>2153</v>
      </c>
      <c r="F7737" s="23" t="s">
        <v>80</v>
      </c>
      <c r="G7737" s="23" t="s">
        <v>81</v>
      </c>
      <c r="H7737" s="23" t="s">
        <v>82</v>
      </c>
      <c r="I7737" s="23" t="s">
        <v>96</v>
      </c>
      <c r="J7737" s="23" t="s">
        <v>111</v>
      </c>
      <c r="K7737" s="23" t="s">
        <v>112</v>
      </c>
      <c r="L7737" s="24">
        <v>81416.58</v>
      </c>
      <c r="M7737">
        <v>7</v>
      </c>
      <c r="N7737" s="25">
        <v>0</v>
      </c>
      <c r="O7737" s="24">
        <v>17724.849999999999</v>
      </c>
      <c r="P7737" s="26">
        <f t="shared" si="720"/>
        <v>0.2177056565136978</v>
      </c>
      <c r="Q7737" t="str">
        <f t="shared" si="721"/>
        <v>Medium</v>
      </c>
      <c r="R7737" t="str">
        <f t="shared" si="722"/>
        <v>None</v>
      </c>
      <c r="S7737" s="23">
        <f t="shared" si="723"/>
        <v>2025</v>
      </c>
      <c r="T7737" s="23">
        <f t="shared" si="724"/>
        <v>12</v>
      </c>
      <c r="U7737" t="str">
        <f t="shared" si="725"/>
        <v>Dec-2025</v>
      </c>
    </row>
    <row r="7738" spans="1:21" x14ac:dyDescent="0.3">
      <c r="A7738" t="s">
        <v>9749</v>
      </c>
      <c r="B7738" s="22">
        <v>45894</v>
      </c>
      <c r="C7738" s="22">
        <v>45897</v>
      </c>
      <c r="D7738" s="23" t="s">
        <v>102</v>
      </c>
      <c r="E7738" s="23" t="s">
        <v>1759</v>
      </c>
      <c r="F7738" s="23" t="s">
        <v>52</v>
      </c>
      <c r="G7738" s="23" t="s">
        <v>63</v>
      </c>
      <c r="H7738" s="23" t="s">
        <v>172</v>
      </c>
      <c r="I7738" s="23" t="s">
        <v>118</v>
      </c>
      <c r="J7738" s="23" t="s">
        <v>119</v>
      </c>
      <c r="K7738" s="23" t="s">
        <v>120</v>
      </c>
      <c r="L7738" s="24">
        <v>18496.86</v>
      </c>
      <c r="M7738">
        <v>2</v>
      </c>
      <c r="N7738" s="25">
        <v>0.15</v>
      </c>
      <c r="O7738" s="24">
        <v>3296.81</v>
      </c>
      <c r="P7738" s="26">
        <f t="shared" si="720"/>
        <v>0.17823619792764825</v>
      </c>
      <c r="Q7738" t="str">
        <f t="shared" si="721"/>
        <v>Low</v>
      </c>
      <c r="R7738" t="str">
        <f t="shared" si="722"/>
        <v>Medium</v>
      </c>
      <c r="S7738" s="23">
        <f t="shared" si="723"/>
        <v>2025</v>
      </c>
      <c r="T7738" s="23">
        <f t="shared" si="724"/>
        <v>8</v>
      </c>
      <c r="U7738" t="str">
        <f t="shared" si="725"/>
        <v>Aug-2025</v>
      </c>
    </row>
    <row r="7739" spans="1:21" x14ac:dyDescent="0.3">
      <c r="A7739" t="s">
        <v>9750</v>
      </c>
      <c r="B7739" s="22">
        <v>45655</v>
      </c>
      <c r="C7739" s="22">
        <v>45662</v>
      </c>
      <c r="D7739" s="23" t="s">
        <v>78</v>
      </c>
      <c r="E7739" s="23" t="s">
        <v>465</v>
      </c>
      <c r="F7739" s="23" t="s">
        <v>80</v>
      </c>
      <c r="G7739" s="23" t="s">
        <v>81</v>
      </c>
      <c r="H7739" s="23" t="s">
        <v>95</v>
      </c>
      <c r="I7739" s="23" t="s">
        <v>118</v>
      </c>
      <c r="J7739" s="23" t="s">
        <v>191</v>
      </c>
      <c r="K7739" s="23" t="s">
        <v>290</v>
      </c>
      <c r="L7739" s="24">
        <v>44557.29</v>
      </c>
      <c r="M7739">
        <v>3</v>
      </c>
      <c r="N7739" s="25">
        <v>0.05</v>
      </c>
      <c r="O7739" s="24">
        <v>6620.14</v>
      </c>
      <c r="P7739" s="26">
        <f t="shared" si="720"/>
        <v>0.14857591204492016</v>
      </c>
      <c r="Q7739" t="str">
        <f t="shared" si="721"/>
        <v>Low</v>
      </c>
      <c r="R7739" t="str">
        <f t="shared" si="722"/>
        <v>Low</v>
      </c>
      <c r="S7739" s="23">
        <f t="shared" si="723"/>
        <v>2024</v>
      </c>
      <c r="T7739" s="23">
        <f t="shared" si="724"/>
        <v>12</v>
      </c>
      <c r="U7739" t="str">
        <f t="shared" si="725"/>
        <v>Dec-2024</v>
      </c>
    </row>
    <row r="7740" spans="1:21" x14ac:dyDescent="0.3">
      <c r="A7740" t="s">
        <v>9751</v>
      </c>
      <c r="B7740" s="22">
        <v>46022</v>
      </c>
      <c r="C7740" s="22">
        <v>46027</v>
      </c>
      <c r="D7740" s="23" t="s">
        <v>61</v>
      </c>
      <c r="E7740" s="23" t="s">
        <v>573</v>
      </c>
      <c r="F7740" s="23" t="s">
        <v>52</v>
      </c>
      <c r="G7740" s="23" t="s">
        <v>63</v>
      </c>
      <c r="H7740" s="23" t="s">
        <v>172</v>
      </c>
      <c r="I7740" s="23" t="s">
        <v>118</v>
      </c>
      <c r="J7740" s="23" t="s">
        <v>303</v>
      </c>
      <c r="K7740" s="23" t="s">
        <v>304</v>
      </c>
      <c r="L7740" s="24">
        <v>39770.22</v>
      </c>
      <c r="M7740">
        <v>6</v>
      </c>
      <c r="N7740" s="25">
        <v>0.1</v>
      </c>
      <c r="O7740" s="24">
        <v>9461.52</v>
      </c>
      <c r="P7740" s="26">
        <f t="shared" si="720"/>
        <v>0.23790464322299448</v>
      </c>
      <c r="Q7740" t="str">
        <f t="shared" si="721"/>
        <v>Medium</v>
      </c>
      <c r="R7740" t="str">
        <f t="shared" si="722"/>
        <v>Low</v>
      </c>
      <c r="S7740" s="23">
        <f t="shared" si="723"/>
        <v>2025</v>
      </c>
      <c r="T7740" s="23">
        <f t="shared" si="724"/>
        <v>12</v>
      </c>
      <c r="U7740" t="str">
        <f t="shared" si="725"/>
        <v>Dec-2025</v>
      </c>
    </row>
    <row r="7741" spans="1:21" x14ac:dyDescent="0.3">
      <c r="A7741" t="s">
        <v>9752</v>
      </c>
      <c r="B7741" s="22">
        <v>45720</v>
      </c>
      <c r="C7741" s="22">
        <v>45725</v>
      </c>
      <c r="D7741" s="23" t="s">
        <v>61</v>
      </c>
      <c r="E7741" s="23" t="s">
        <v>1731</v>
      </c>
      <c r="F7741" s="23" t="s">
        <v>52</v>
      </c>
      <c r="G7741" s="23" t="s">
        <v>81</v>
      </c>
      <c r="H7741" s="23" t="s">
        <v>82</v>
      </c>
      <c r="I7741" s="23" t="s">
        <v>55</v>
      </c>
      <c r="J7741" s="23" t="s">
        <v>173</v>
      </c>
      <c r="K7741" s="23" t="s">
        <v>174</v>
      </c>
      <c r="L7741" s="24">
        <v>61715.5</v>
      </c>
      <c r="M7741">
        <v>5</v>
      </c>
      <c r="N7741" s="25">
        <v>0.2</v>
      </c>
      <c r="O7741" s="24">
        <v>11384.44</v>
      </c>
      <c r="P7741" s="26">
        <f t="shared" si="720"/>
        <v>0.18446646304412992</v>
      </c>
      <c r="Q7741" t="str">
        <f t="shared" si="721"/>
        <v>Low</v>
      </c>
      <c r="R7741" t="str">
        <f t="shared" si="722"/>
        <v>Medium</v>
      </c>
      <c r="S7741" s="23">
        <f t="shared" si="723"/>
        <v>2025</v>
      </c>
      <c r="T7741" s="23">
        <f t="shared" si="724"/>
        <v>3</v>
      </c>
      <c r="U7741" t="str">
        <f t="shared" si="725"/>
        <v>Mar-2025</v>
      </c>
    </row>
    <row r="7742" spans="1:21" x14ac:dyDescent="0.3">
      <c r="A7742" t="s">
        <v>9753</v>
      </c>
      <c r="B7742" s="22">
        <v>44584</v>
      </c>
      <c r="C7742" s="22">
        <v>44585</v>
      </c>
      <c r="D7742" s="23" t="s">
        <v>61</v>
      </c>
      <c r="E7742" s="23" t="s">
        <v>2450</v>
      </c>
      <c r="F7742" s="23" t="s">
        <v>52</v>
      </c>
      <c r="G7742" s="23" t="s">
        <v>72</v>
      </c>
      <c r="H7742" s="23" t="s">
        <v>73</v>
      </c>
      <c r="I7742" s="23" t="s">
        <v>118</v>
      </c>
      <c r="J7742" s="23" t="s">
        <v>303</v>
      </c>
      <c r="K7742" s="23" t="s">
        <v>491</v>
      </c>
      <c r="L7742" s="24">
        <v>2532.23</v>
      </c>
      <c r="M7742">
        <v>1</v>
      </c>
      <c r="N7742" s="25">
        <v>0.15</v>
      </c>
      <c r="O7742" s="24">
        <v>648.05999999999995</v>
      </c>
      <c r="P7742" s="26">
        <f t="shared" si="720"/>
        <v>0.25592461980151882</v>
      </c>
      <c r="Q7742" t="str">
        <f t="shared" si="721"/>
        <v>Medium</v>
      </c>
      <c r="R7742" t="str">
        <f t="shared" si="722"/>
        <v>Medium</v>
      </c>
      <c r="S7742" s="23">
        <f t="shared" si="723"/>
        <v>2022</v>
      </c>
      <c r="T7742" s="23">
        <f t="shared" si="724"/>
        <v>1</v>
      </c>
      <c r="U7742" t="str">
        <f t="shared" si="725"/>
        <v>Jan-2022</v>
      </c>
    </row>
    <row r="7743" spans="1:21" x14ac:dyDescent="0.3">
      <c r="A7743" t="s">
        <v>9754</v>
      </c>
      <c r="B7743" s="22">
        <v>45951</v>
      </c>
      <c r="C7743" s="22">
        <v>45952</v>
      </c>
      <c r="D7743" s="23" t="s">
        <v>78</v>
      </c>
      <c r="E7743" s="23" t="s">
        <v>753</v>
      </c>
      <c r="F7743" s="23" t="s">
        <v>80</v>
      </c>
      <c r="G7743" s="23" t="s">
        <v>81</v>
      </c>
      <c r="H7743" s="23" t="s">
        <v>284</v>
      </c>
      <c r="I7743" s="23" t="s">
        <v>83</v>
      </c>
      <c r="J7743" s="23" t="s">
        <v>449</v>
      </c>
      <c r="K7743" s="23" t="s">
        <v>681</v>
      </c>
      <c r="L7743" s="24">
        <v>4236.68</v>
      </c>
      <c r="M7743">
        <v>1</v>
      </c>
      <c r="N7743" s="25">
        <v>0.1</v>
      </c>
      <c r="O7743" s="24">
        <v>1087.98</v>
      </c>
      <c r="P7743" s="26">
        <f t="shared" si="720"/>
        <v>0.25680013595551232</v>
      </c>
      <c r="Q7743" t="str">
        <f t="shared" si="721"/>
        <v>Medium</v>
      </c>
      <c r="R7743" t="str">
        <f t="shared" si="722"/>
        <v>Low</v>
      </c>
      <c r="S7743" s="23">
        <f t="shared" si="723"/>
        <v>2025</v>
      </c>
      <c r="T7743" s="23">
        <f t="shared" si="724"/>
        <v>10</v>
      </c>
      <c r="U7743" t="str">
        <f t="shared" si="725"/>
        <v>Oct-2025</v>
      </c>
    </row>
    <row r="7744" spans="1:21" x14ac:dyDescent="0.3">
      <c r="A7744" t="s">
        <v>9755</v>
      </c>
      <c r="B7744" s="22">
        <v>45360</v>
      </c>
      <c r="C7744" s="22">
        <v>45363</v>
      </c>
      <c r="D7744" s="23" t="s">
        <v>50</v>
      </c>
      <c r="E7744" s="23" t="s">
        <v>261</v>
      </c>
      <c r="F7744" s="23" t="s">
        <v>71</v>
      </c>
      <c r="G7744" s="23" t="s">
        <v>53</v>
      </c>
      <c r="H7744" s="23" t="s">
        <v>54</v>
      </c>
      <c r="I7744" s="23" t="s">
        <v>83</v>
      </c>
      <c r="J7744" s="23" t="s">
        <v>379</v>
      </c>
      <c r="K7744" s="23" t="s">
        <v>716</v>
      </c>
      <c r="L7744" s="24">
        <v>61190.6</v>
      </c>
      <c r="M7744">
        <v>5</v>
      </c>
      <c r="N7744" s="25">
        <v>0.2</v>
      </c>
      <c r="O7744" s="24">
        <v>19579.54</v>
      </c>
      <c r="P7744" s="26">
        <f t="shared" si="720"/>
        <v>0.31997627086513292</v>
      </c>
      <c r="Q7744" t="str">
        <f t="shared" si="721"/>
        <v>High</v>
      </c>
      <c r="R7744" t="str">
        <f t="shared" si="722"/>
        <v>Medium</v>
      </c>
      <c r="S7744" s="23">
        <f t="shared" si="723"/>
        <v>2024</v>
      </c>
      <c r="T7744" s="23">
        <f t="shared" si="724"/>
        <v>3</v>
      </c>
      <c r="U7744" t="str">
        <f t="shared" si="725"/>
        <v>Mar-2024</v>
      </c>
    </row>
    <row r="7745" spans="1:21" x14ac:dyDescent="0.3">
      <c r="A7745" t="s">
        <v>9756</v>
      </c>
      <c r="B7745" s="22">
        <v>44880</v>
      </c>
      <c r="C7745" s="22">
        <v>44883</v>
      </c>
      <c r="D7745" s="23" t="s">
        <v>78</v>
      </c>
      <c r="E7745" s="23" t="s">
        <v>1766</v>
      </c>
      <c r="F7745" s="23" t="s">
        <v>71</v>
      </c>
      <c r="G7745" s="23" t="s">
        <v>72</v>
      </c>
      <c r="H7745" s="23" t="s">
        <v>73</v>
      </c>
      <c r="I7745" s="23" t="s">
        <v>96</v>
      </c>
      <c r="J7745" s="23" t="s">
        <v>135</v>
      </c>
      <c r="K7745" s="23" t="s">
        <v>136</v>
      </c>
      <c r="L7745" s="24">
        <v>9811.26</v>
      </c>
      <c r="M7745">
        <v>9</v>
      </c>
      <c r="N7745" s="25">
        <v>0.05</v>
      </c>
      <c r="O7745" s="24">
        <v>2897.04</v>
      </c>
      <c r="P7745" s="26">
        <f t="shared" si="720"/>
        <v>0.29527705921563591</v>
      </c>
      <c r="Q7745" t="str">
        <f t="shared" si="721"/>
        <v>Medium</v>
      </c>
      <c r="R7745" t="str">
        <f t="shared" si="722"/>
        <v>Low</v>
      </c>
      <c r="S7745" s="23">
        <f t="shared" si="723"/>
        <v>2022</v>
      </c>
      <c r="T7745" s="23">
        <f t="shared" si="724"/>
        <v>11</v>
      </c>
      <c r="U7745" t="str">
        <f t="shared" si="725"/>
        <v>Nov-2022</v>
      </c>
    </row>
    <row r="7746" spans="1:21" x14ac:dyDescent="0.3">
      <c r="A7746" t="s">
        <v>9757</v>
      </c>
      <c r="B7746" s="22">
        <v>45096</v>
      </c>
      <c r="C7746" s="22">
        <v>45099</v>
      </c>
      <c r="D7746" s="23" t="s">
        <v>50</v>
      </c>
      <c r="E7746" s="23" t="s">
        <v>62</v>
      </c>
      <c r="F7746" s="23" t="s">
        <v>80</v>
      </c>
      <c r="G7746" s="23" t="s">
        <v>179</v>
      </c>
      <c r="H7746" s="23" t="s">
        <v>180</v>
      </c>
      <c r="I7746" s="23" t="s">
        <v>96</v>
      </c>
      <c r="J7746" s="23" t="s">
        <v>166</v>
      </c>
      <c r="K7746" s="23" t="s">
        <v>762</v>
      </c>
      <c r="L7746" s="24">
        <v>33804.120000000003</v>
      </c>
      <c r="M7746">
        <v>6</v>
      </c>
      <c r="N7746" s="25">
        <v>0.25</v>
      </c>
      <c r="O7746" s="24">
        <v>4413.5200000000004</v>
      </c>
      <c r="P7746" s="26">
        <f t="shared" si="720"/>
        <v>0.13056160018364626</v>
      </c>
      <c r="Q7746" t="str">
        <f t="shared" si="721"/>
        <v>Low</v>
      </c>
      <c r="R7746" t="str">
        <f t="shared" si="722"/>
        <v>High</v>
      </c>
      <c r="S7746" s="23">
        <f t="shared" si="723"/>
        <v>2023</v>
      </c>
      <c r="T7746" s="23">
        <f t="shared" si="724"/>
        <v>6</v>
      </c>
      <c r="U7746" t="str">
        <f t="shared" si="725"/>
        <v>Jun-2023</v>
      </c>
    </row>
    <row r="7747" spans="1:21" x14ac:dyDescent="0.3">
      <c r="A7747" t="s">
        <v>9758</v>
      </c>
      <c r="B7747" s="22">
        <v>45337</v>
      </c>
      <c r="C7747" s="22">
        <v>45344</v>
      </c>
      <c r="D7747" s="23" t="s">
        <v>102</v>
      </c>
      <c r="E7747" s="23" t="s">
        <v>1531</v>
      </c>
      <c r="F7747" s="23" t="s">
        <v>71</v>
      </c>
      <c r="G7747" s="23" t="s">
        <v>53</v>
      </c>
      <c r="H7747" s="23" t="s">
        <v>54</v>
      </c>
      <c r="I7747" s="23" t="s">
        <v>118</v>
      </c>
      <c r="J7747" s="23" t="s">
        <v>191</v>
      </c>
      <c r="K7747" s="23" t="s">
        <v>290</v>
      </c>
      <c r="L7747" s="24">
        <v>14941.79</v>
      </c>
      <c r="M7747">
        <v>1</v>
      </c>
      <c r="N7747" s="25">
        <v>0.2</v>
      </c>
      <c r="O7747" s="24">
        <v>3674.5</v>
      </c>
      <c r="P7747" s="26">
        <f t="shared" si="720"/>
        <v>0.24592100410994933</v>
      </c>
      <c r="Q7747" t="str">
        <f t="shared" si="721"/>
        <v>Medium</v>
      </c>
      <c r="R7747" t="str">
        <f t="shared" si="722"/>
        <v>Medium</v>
      </c>
      <c r="S7747" s="23">
        <f t="shared" si="723"/>
        <v>2024</v>
      </c>
      <c r="T7747" s="23">
        <f t="shared" si="724"/>
        <v>2</v>
      </c>
      <c r="U7747" t="str">
        <f t="shared" si="725"/>
        <v>Feb-2024</v>
      </c>
    </row>
    <row r="7748" spans="1:21" x14ac:dyDescent="0.3">
      <c r="A7748" t="s">
        <v>9759</v>
      </c>
      <c r="B7748" s="22">
        <v>45157</v>
      </c>
      <c r="C7748" s="22">
        <v>45163</v>
      </c>
      <c r="D7748" s="23" t="s">
        <v>78</v>
      </c>
      <c r="E7748" s="23" t="s">
        <v>320</v>
      </c>
      <c r="F7748" s="23" t="s">
        <v>52</v>
      </c>
      <c r="G7748" s="23" t="s">
        <v>72</v>
      </c>
      <c r="H7748" s="23" t="s">
        <v>346</v>
      </c>
      <c r="I7748" s="23" t="s">
        <v>118</v>
      </c>
      <c r="J7748" s="23" t="s">
        <v>230</v>
      </c>
      <c r="K7748" s="23" t="s">
        <v>231</v>
      </c>
      <c r="L7748" s="24">
        <v>69245.759999999995</v>
      </c>
      <c r="M7748">
        <v>6</v>
      </c>
      <c r="N7748" s="25">
        <v>0.2</v>
      </c>
      <c r="O7748" s="24">
        <v>15327.45</v>
      </c>
      <c r="P7748" s="26">
        <f t="shared" ref="P7748:P7811" si="726">IFERROR(O7748/L7748,0)</f>
        <v>0.22134857065616728</v>
      </c>
      <c r="Q7748" t="str">
        <f t="shared" ref="Q7748:Q7811" si="727">IF(P7748&gt;=0.3,"High",IF(P7748&gt;=0.2,"Medium","Low"))</f>
        <v>Medium</v>
      </c>
      <c r="R7748" t="str">
        <f t="shared" ref="R7748:R7811" si="728">IF(N7748=0,"None",IF(N7748&lt;=0.1,"Low",IF(N7748&lt;=0.2,"Medium","High")))</f>
        <v>Medium</v>
      </c>
      <c r="S7748" s="23">
        <f t="shared" ref="S7748:S7811" si="729">YEAR(B7748)</f>
        <v>2023</v>
      </c>
      <c r="T7748" s="23">
        <f t="shared" ref="T7748:T7811" si="730">MONTH(B7748)</f>
        <v>8</v>
      </c>
      <c r="U7748" t="str">
        <f t="shared" ref="U7748:U7811" si="731">TEXT(B7748,"mmm-yyyy")</f>
        <v>Aug-2023</v>
      </c>
    </row>
    <row r="7749" spans="1:21" x14ac:dyDescent="0.3">
      <c r="A7749" t="s">
        <v>9760</v>
      </c>
      <c r="B7749" s="22">
        <v>44791</v>
      </c>
      <c r="C7749" s="22">
        <v>44798</v>
      </c>
      <c r="D7749" s="23" t="s">
        <v>102</v>
      </c>
      <c r="E7749" s="23" t="s">
        <v>116</v>
      </c>
      <c r="F7749" s="23" t="s">
        <v>52</v>
      </c>
      <c r="G7749" s="23" t="s">
        <v>53</v>
      </c>
      <c r="H7749" s="23" t="s">
        <v>54</v>
      </c>
      <c r="I7749" s="23" t="s">
        <v>83</v>
      </c>
      <c r="J7749" s="23" t="s">
        <v>449</v>
      </c>
      <c r="K7749" s="23" t="s">
        <v>775</v>
      </c>
      <c r="L7749" s="24">
        <v>64676.88</v>
      </c>
      <c r="M7749">
        <v>8</v>
      </c>
      <c r="N7749" s="25">
        <v>0</v>
      </c>
      <c r="O7749" s="24">
        <v>13940.19</v>
      </c>
      <c r="P7749" s="26">
        <f t="shared" si="726"/>
        <v>0.21553590711240248</v>
      </c>
      <c r="Q7749" t="str">
        <f t="shared" si="727"/>
        <v>Medium</v>
      </c>
      <c r="R7749" t="str">
        <f t="shared" si="728"/>
        <v>None</v>
      </c>
      <c r="S7749" s="23">
        <f t="shared" si="729"/>
        <v>2022</v>
      </c>
      <c r="T7749" s="23">
        <f t="shared" si="730"/>
        <v>8</v>
      </c>
      <c r="U7749" t="str">
        <f t="shared" si="731"/>
        <v>Aug-2022</v>
      </c>
    </row>
    <row r="7750" spans="1:21" x14ac:dyDescent="0.3">
      <c r="A7750" t="s">
        <v>9761</v>
      </c>
      <c r="B7750" s="22">
        <v>45309</v>
      </c>
      <c r="C7750" s="22">
        <v>45315</v>
      </c>
      <c r="D7750" s="23" t="s">
        <v>61</v>
      </c>
      <c r="E7750" s="23" t="s">
        <v>1308</v>
      </c>
      <c r="F7750" s="23" t="s">
        <v>80</v>
      </c>
      <c r="G7750" s="23" t="s">
        <v>179</v>
      </c>
      <c r="H7750" s="23" t="s">
        <v>236</v>
      </c>
      <c r="I7750" s="23" t="s">
        <v>55</v>
      </c>
      <c r="J7750" s="23" t="s">
        <v>65</v>
      </c>
      <c r="K7750" s="23" t="s">
        <v>91</v>
      </c>
      <c r="L7750" s="24">
        <v>68046.44</v>
      </c>
      <c r="M7750">
        <v>7</v>
      </c>
      <c r="N7750" s="25">
        <v>0.25</v>
      </c>
      <c r="O7750" s="24">
        <v>8447.89</v>
      </c>
      <c r="P7750" s="26">
        <f t="shared" si="726"/>
        <v>0.12414889008153841</v>
      </c>
      <c r="Q7750" t="str">
        <f t="shared" si="727"/>
        <v>Low</v>
      </c>
      <c r="R7750" t="str">
        <f t="shared" si="728"/>
        <v>High</v>
      </c>
      <c r="S7750" s="23">
        <f t="shared" si="729"/>
        <v>2024</v>
      </c>
      <c r="T7750" s="23">
        <f t="shared" si="730"/>
        <v>1</v>
      </c>
      <c r="U7750" t="str">
        <f t="shared" si="731"/>
        <v>Jan-2024</v>
      </c>
    </row>
    <row r="7751" spans="1:21" x14ac:dyDescent="0.3">
      <c r="A7751" t="s">
        <v>9762</v>
      </c>
      <c r="B7751" s="22">
        <v>45896</v>
      </c>
      <c r="C7751" s="22">
        <v>45899</v>
      </c>
      <c r="D7751" s="23" t="s">
        <v>78</v>
      </c>
      <c r="E7751" s="23" t="s">
        <v>597</v>
      </c>
      <c r="F7751" s="23" t="s">
        <v>71</v>
      </c>
      <c r="G7751" s="23" t="s">
        <v>63</v>
      </c>
      <c r="H7751" s="23" t="s">
        <v>172</v>
      </c>
      <c r="I7751" s="23" t="s">
        <v>83</v>
      </c>
      <c r="J7751" s="23" t="s">
        <v>84</v>
      </c>
      <c r="K7751" s="23" t="s">
        <v>85</v>
      </c>
      <c r="L7751" s="24">
        <v>17573.37</v>
      </c>
      <c r="M7751">
        <v>3</v>
      </c>
      <c r="N7751" s="25">
        <v>0.05</v>
      </c>
      <c r="O7751" s="24">
        <v>6236.51</v>
      </c>
      <c r="P7751" s="26">
        <f t="shared" si="726"/>
        <v>0.35488412296560085</v>
      </c>
      <c r="Q7751" t="str">
        <f t="shared" si="727"/>
        <v>High</v>
      </c>
      <c r="R7751" t="str">
        <f t="shared" si="728"/>
        <v>Low</v>
      </c>
      <c r="S7751" s="23">
        <f t="shared" si="729"/>
        <v>2025</v>
      </c>
      <c r="T7751" s="23">
        <f t="shared" si="730"/>
        <v>8</v>
      </c>
      <c r="U7751" t="str">
        <f t="shared" si="731"/>
        <v>Aug-2025</v>
      </c>
    </row>
    <row r="7752" spans="1:21" x14ac:dyDescent="0.3">
      <c r="A7752" t="s">
        <v>9763</v>
      </c>
      <c r="B7752" s="22">
        <v>44712</v>
      </c>
      <c r="C7752" s="22">
        <v>44717</v>
      </c>
      <c r="D7752" s="23" t="s">
        <v>61</v>
      </c>
      <c r="E7752" s="23" t="s">
        <v>992</v>
      </c>
      <c r="F7752" s="23" t="s">
        <v>80</v>
      </c>
      <c r="G7752" s="23" t="s">
        <v>63</v>
      </c>
      <c r="H7752" s="23" t="s">
        <v>202</v>
      </c>
      <c r="I7752" s="23" t="s">
        <v>96</v>
      </c>
      <c r="J7752" s="23" t="s">
        <v>97</v>
      </c>
      <c r="K7752" s="23" t="s">
        <v>416</v>
      </c>
      <c r="L7752" s="24">
        <v>33601.72</v>
      </c>
      <c r="M7752">
        <v>4</v>
      </c>
      <c r="N7752" s="25">
        <v>0.15</v>
      </c>
      <c r="O7752" s="24">
        <v>6840.97</v>
      </c>
      <c r="P7752" s="26">
        <f t="shared" si="726"/>
        <v>0.20358987575636009</v>
      </c>
      <c r="Q7752" t="str">
        <f t="shared" si="727"/>
        <v>Medium</v>
      </c>
      <c r="R7752" t="str">
        <f t="shared" si="728"/>
        <v>Medium</v>
      </c>
      <c r="S7752" s="23">
        <f t="shared" si="729"/>
        <v>2022</v>
      </c>
      <c r="T7752" s="23">
        <f t="shared" si="730"/>
        <v>5</v>
      </c>
      <c r="U7752" t="str">
        <f t="shared" si="731"/>
        <v>May-2022</v>
      </c>
    </row>
    <row r="7753" spans="1:21" x14ac:dyDescent="0.3">
      <c r="A7753" t="s">
        <v>9764</v>
      </c>
      <c r="B7753" s="22">
        <v>45421</v>
      </c>
      <c r="C7753" s="22">
        <v>45424</v>
      </c>
      <c r="D7753" s="23" t="s">
        <v>78</v>
      </c>
      <c r="E7753" s="23" t="s">
        <v>566</v>
      </c>
      <c r="F7753" s="23" t="s">
        <v>71</v>
      </c>
      <c r="G7753" s="23" t="s">
        <v>72</v>
      </c>
      <c r="H7753" s="23" t="s">
        <v>346</v>
      </c>
      <c r="I7753" s="23" t="s">
        <v>96</v>
      </c>
      <c r="J7753" s="23" t="s">
        <v>111</v>
      </c>
      <c r="K7753" s="23" t="s">
        <v>112</v>
      </c>
      <c r="L7753" s="24">
        <v>8048.08</v>
      </c>
      <c r="M7753">
        <v>1</v>
      </c>
      <c r="N7753" s="25">
        <v>0</v>
      </c>
      <c r="O7753" s="24">
        <v>2403.61</v>
      </c>
      <c r="P7753" s="26">
        <f t="shared" si="726"/>
        <v>0.29865632548384213</v>
      </c>
      <c r="Q7753" t="str">
        <f t="shared" si="727"/>
        <v>Medium</v>
      </c>
      <c r="R7753" t="str">
        <f t="shared" si="728"/>
        <v>None</v>
      </c>
      <c r="S7753" s="23">
        <f t="shared" si="729"/>
        <v>2024</v>
      </c>
      <c r="T7753" s="23">
        <f t="shared" si="730"/>
        <v>5</v>
      </c>
      <c r="U7753" t="str">
        <f t="shared" si="731"/>
        <v>May-2024</v>
      </c>
    </row>
    <row r="7754" spans="1:21" x14ac:dyDescent="0.3">
      <c r="A7754" t="s">
        <v>9765</v>
      </c>
      <c r="B7754" s="22">
        <v>45126</v>
      </c>
      <c r="C7754" s="22">
        <v>45130</v>
      </c>
      <c r="D7754" s="23" t="s">
        <v>61</v>
      </c>
      <c r="E7754" s="23" t="s">
        <v>768</v>
      </c>
      <c r="F7754" s="23" t="s">
        <v>52</v>
      </c>
      <c r="G7754" s="23" t="s">
        <v>81</v>
      </c>
      <c r="H7754" s="23" t="s">
        <v>284</v>
      </c>
      <c r="I7754" s="23" t="s">
        <v>55</v>
      </c>
      <c r="J7754" s="23" t="s">
        <v>141</v>
      </c>
      <c r="K7754" s="23" t="s">
        <v>978</v>
      </c>
      <c r="L7754" s="24">
        <v>12547.21</v>
      </c>
      <c r="M7754">
        <v>1</v>
      </c>
      <c r="N7754" s="25">
        <v>0.2</v>
      </c>
      <c r="O7754" s="24">
        <v>3896.13</v>
      </c>
      <c r="P7754" s="26">
        <f t="shared" si="726"/>
        <v>0.31051763698862139</v>
      </c>
      <c r="Q7754" t="str">
        <f t="shared" si="727"/>
        <v>High</v>
      </c>
      <c r="R7754" t="str">
        <f t="shared" si="728"/>
        <v>Medium</v>
      </c>
      <c r="S7754" s="23">
        <f t="shared" si="729"/>
        <v>2023</v>
      </c>
      <c r="T7754" s="23">
        <f t="shared" si="730"/>
        <v>7</v>
      </c>
      <c r="U7754" t="str">
        <f t="shared" si="731"/>
        <v>Jul-2023</v>
      </c>
    </row>
    <row r="7755" spans="1:21" x14ac:dyDescent="0.3">
      <c r="A7755" t="s">
        <v>9766</v>
      </c>
      <c r="B7755" s="22">
        <v>44949</v>
      </c>
      <c r="C7755" s="22">
        <v>44956</v>
      </c>
      <c r="D7755" s="23" t="s">
        <v>50</v>
      </c>
      <c r="E7755" s="23" t="s">
        <v>557</v>
      </c>
      <c r="F7755" s="23" t="s">
        <v>52</v>
      </c>
      <c r="G7755" s="23" t="s">
        <v>72</v>
      </c>
      <c r="H7755" s="23" t="s">
        <v>117</v>
      </c>
      <c r="I7755" s="23" t="s">
        <v>96</v>
      </c>
      <c r="J7755" s="23" t="s">
        <v>97</v>
      </c>
      <c r="K7755" s="23" t="s">
        <v>98</v>
      </c>
      <c r="L7755" s="24">
        <v>6720.56</v>
      </c>
      <c r="M7755">
        <v>7</v>
      </c>
      <c r="N7755" s="25">
        <v>0</v>
      </c>
      <c r="O7755" s="24">
        <v>1795.47</v>
      </c>
      <c r="P7755" s="26">
        <f t="shared" si="726"/>
        <v>0.26716077231659263</v>
      </c>
      <c r="Q7755" t="str">
        <f t="shared" si="727"/>
        <v>Medium</v>
      </c>
      <c r="R7755" t="str">
        <f t="shared" si="728"/>
        <v>None</v>
      </c>
      <c r="S7755" s="23">
        <f t="shared" si="729"/>
        <v>2023</v>
      </c>
      <c r="T7755" s="23">
        <f t="shared" si="730"/>
        <v>1</v>
      </c>
      <c r="U7755" t="str">
        <f t="shared" si="731"/>
        <v>Jan-2023</v>
      </c>
    </row>
    <row r="7756" spans="1:21" x14ac:dyDescent="0.3">
      <c r="A7756" t="s">
        <v>9767</v>
      </c>
      <c r="B7756" s="22">
        <v>45823</v>
      </c>
      <c r="C7756" s="22">
        <v>45829</v>
      </c>
      <c r="D7756" s="23" t="s">
        <v>102</v>
      </c>
      <c r="E7756" s="23" t="s">
        <v>577</v>
      </c>
      <c r="F7756" s="23" t="s">
        <v>52</v>
      </c>
      <c r="G7756" s="23" t="s">
        <v>63</v>
      </c>
      <c r="H7756" s="23" t="s">
        <v>64</v>
      </c>
      <c r="I7756" s="23" t="s">
        <v>96</v>
      </c>
      <c r="J7756" s="23" t="s">
        <v>97</v>
      </c>
      <c r="K7756" s="23" t="s">
        <v>416</v>
      </c>
      <c r="L7756" s="24">
        <v>10431.719999999999</v>
      </c>
      <c r="M7756">
        <v>4</v>
      </c>
      <c r="N7756" s="25">
        <v>0.1</v>
      </c>
      <c r="O7756" s="24">
        <v>1892.07</v>
      </c>
      <c r="P7756" s="26">
        <f t="shared" si="726"/>
        <v>0.1813766090347517</v>
      </c>
      <c r="Q7756" t="str">
        <f t="shared" si="727"/>
        <v>Low</v>
      </c>
      <c r="R7756" t="str">
        <f t="shared" si="728"/>
        <v>Low</v>
      </c>
      <c r="S7756" s="23">
        <f t="shared" si="729"/>
        <v>2025</v>
      </c>
      <c r="T7756" s="23">
        <f t="shared" si="730"/>
        <v>6</v>
      </c>
      <c r="U7756" t="str">
        <f t="shared" si="731"/>
        <v>Jun-2025</v>
      </c>
    </row>
    <row r="7757" spans="1:21" x14ac:dyDescent="0.3">
      <c r="A7757" t="s">
        <v>9768</v>
      </c>
      <c r="B7757" s="22">
        <v>44666</v>
      </c>
      <c r="C7757" s="22">
        <v>44667</v>
      </c>
      <c r="D7757" s="23" t="s">
        <v>102</v>
      </c>
      <c r="E7757" s="23" t="s">
        <v>79</v>
      </c>
      <c r="F7757" s="23" t="s">
        <v>71</v>
      </c>
      <c r="G7757" s="23" t="s">
        <v>53</v>
      </c>
      <c r="H7757" s="23" t="s">
        <v>90</v>
      </c>
      <c r="I7757" s="23" t="s">
        <v>118</v>
      </c>
      <c r="J7757" s="23" t="s">
        <v>119</v>
      </c>
      <c r="K7757" s="23" t="s">
        <v>120</v>
      </c>
      <c r="L7757" s="24">
        <v>5431.3</v>
      </c>
      <c r="M7757">
        <v>5</v>
      </c>
      <c r="N7757" s="25">
        <v>0</v>
      </c>
      <c r="O7757" s="24">
        <v>1619.27</v>
      </c>
      <c r="P7757" s="26">
        <f t="shared" si="726"/>
        <v>0.2981367260140298</v>
      </c>
      <c r="Q7757" t="str">
        <f t="shared" si="727"/>
        <v>Medium</v>
      </c>
      <c r="R7757" t="str">
        <f t="shared" si="728"/>
        <v>None</v>
      </c>
      <c r="S7757" s="23">
        <f t="shared" si="729"/>
        <v>2022</v>
      </c>
      <c r="T7757" s="23">
        <f t="shared" si="730"/>
        <v>4</v>
      </c>
      <c r="U7757" t="str">
        <f t="shared" si="731"/>
        <v>Apr-2022</v>
      </c>
    </row>
    <row r="7758" spans="1:21" x14ac:dyDescent="0.3">
      <c r="A7758" t="s">
        <v>9769</v>
      </c>
      <c r="B7758" s="22">
        <v>45762</v>
      </c>
      <c r="C7758" s="22">
        <v>45769</v>
      </c>
      <c r="D7758" s="23" t="s">
        <v>61</v>
      </c>
      <c r="E7758" s="23" t="s">
        <v>2514</v>
      </c>
      <c r="F7758" s="23" t="s">
        <v>52</v>
      </c>
      <c r="G7758" s="23" t="s">
        <v>179</v>
      </c>
      <c r="H7758" s="23" t="s">
        <v>180</v>
      </c>
      <c r="I7758" s="23" t="s">
        <v>96</v>
      </c>
      <c r="J7758" s="23" t="s">
        <v>166</v>
      </c>
      <c r="K7758" s="23" t="s">
        <v>337</v>
      </c>
      <c r="L7758" s="24">
        <v>17697.47</v>
      </c>
      <c r="M7758">
        <v>7</v>
      </c>
      <c r="N7758" s="25">
        <v>0.05</v>
      </c>
      <c r="O7758" s="24">
        <v>4122.6000000000004</v>
      </c>
      <c r="P7758" s="26">
        <f t="shared" si="726"/>
        <v>0.23294855140311016</v>
      </c>
      <c r="Q7758" t="str">
        <f t="shared" si="727"/>
        <v>Medium</v>
      </c>
      <c r="R7758" t="str">
        <f t="shared" si="728"/>
        <v>Low</v>
      </c>
      <c r="S7758" s="23">
        <f t="shared" si="729"/>
        <v>2025</v>
      </c>
      <c r="T7758" s="23">
        <f t="shared" si="730"/>
        <v>4</v>
      </c>
      <c r="U7758" t="str">
        <f t="shared" si="731"/>
        <v>Apr-2025</v>
      </c>
    </row>
    <row r="7759" spans="1:21" x14ac:dyDescent="0.3">
      <c r="A7759" t="s">
        <v>9770</v>
      </c>
      <c r="B7759" s="22">
        <v>45758</v>
      </c>
      <c r="C7759" s="22">
        <v>45764</v>
      </c>
      <c r="D7759" s="23" t="s">
        <v>78</v>
      </c>
      <c r="E7759" s="23" t="s">
        <v>703</v>
      </c>
      <c r="F7759" s="23" t="s">
        <v>52</v>
      </c>
      <c r="G7759" s="23" t="s">
        <v>63</v>
      </c>
      <c r="H7759" s="23" t="s">
        <v>64</v>
      </c>
      <c r="I7759" s="23" t="s">
        <v>55</v>
      </c>
      <c r="J7759" s="23" t="s">
        <v>65</v>
      </c>
      <c r="K7759" s="23" t="s">
        <v>66</v>
      </c>
      <c r="L7759" s="24">
        <v>55095.72</v>
      </c>
      <c r="M7759">
        <v>6</v>
      </c>
      <c r="N7759" s="25">
        <v>0.15</v>
      </c>
      <c r="O7759" s="24">
        <v>8083.88</v>
      </c>
      <c r="P7759" s="26">
        <f t="shared" si="726"/>
        <v>0.14672428275735394</v>
      </c>
      <c r="Q7759" t="str">
        <f t="shared" si="727"/>
        <v>Low</v>
      </c>
      <c r="R7759" t="str">
        <f t="shared" si="728"/>
        <v>Medium</v>
      </c>
      <c r="S7759" s="23">
        <f t="shared" si="729"/>
        <v>2025</v>
      </c>
      <c r="T7759" s="23">
        <f t="shared" si="730"/>
        <v>4</v>
      </c>
      <c r="U7759" t="str">
        <f t="shared" si="731"/>
        <v>Apr-2025</v>
      </c>
    </row>
    <row r="7760" spans="1:21" x14ac:dyDescent="0.3">
      <c r="A7760" t="s">
        <v>9771</v>
      </c>
      <c r="B7760" s="22">
        <v>44727</v>
      </c>
      <c r="C7760" s="22">
        <v>44734</v>
      </c>
      <c r="D7760" s="23" t="s">
        <v>61</v>
      </c>
      <c r="E7760" s="23" t="s">
        <v>707</v>
      </c>
      <c r="F7760" s="23" t="s">
        <v>52</v>
      </c>
      <c r="G7760" s="23" t="s">
        <v>81</v>
      </c>
      <c r="H7760" s="23" t="s">
        <v>82</v>
      </c>
      <c r="I7760" s="23" t="s">
        <v>83</v>
      </c>
      <c r="J7760" s="23" t="s">
        <v>156</v>
      </c>
      <c r="K7760" s="23" t="s">
        <v>208</v>
      </c>
      <c r="L7760" s="24">
        <v>5884.45</v>
      </c>
      <c r="M7760">
        <v>1</v>
      </c>
      <c r="N7760" s="25">
        <v>0.15</v>
      </c>
      <c r="O7760" s="24">
        <v>1207.26</v>
      </c>
      <c r="P7760" s="26">
        <f t="shared" si="726"/>
        <v>0.20516106008208074</v>
      </c>
      <c r="Q7760" t="str">
        <f t="shared" si="727"/>
        <v>Medium</v>
      </c>
      <c r="R7760" t="str">
        <f t="shared" si="728"/>
        <v>Medium</v>
      </c>
      <c r="S7760" s="23">
        <f t="shared" si="729"/>
        <v>2022</v>
      </c>
      <c r="T7760" s="23">
        <f t="shared" si="730"/>
        <v>6</v>
      </c>
      <c r="U7760" t="str">
        <f t="shared" si="731"/>
        <v>Jun-2022</v>
      </c>
    </row>
    <row r="7761" spans="1:21" x14ac:dyDescent="0.3">
      <c r="A7761" t="s">
        <v>9772</v>
      </c>
      <c r="B7761" s="22">
        <v>45406</v>
      </c>
      <c r="C7761" s="22">
        <v>45412</v>
      </c>
      <c r="D7761" s="23" t="s">
        <v>61</v>
      </c>
      <c r="E7761" s="23" t="s">
        <v>1139</v>
      </c>
      <c r="F7761" s="23" t="s">
        <v>52</v>
      </c>
      <c r="G7761" s="23" t="s">
        <v>53</v>
      </c>
      <c r="H7761" s="23" t="s">
        <v>246</v>
      </c>
      <c r="I7761" s="23" t="s">
        <v>96</v>
      </c>
      <c r="J7761" s="23" t="s">
        <v>97</v>
      </c>
      <c r="K7761" s="23" t="s">
        <v>416</v>
      </c>
      <c r="L7761" s="24">
        <v>16986.099999999999</v>
      </c>
      <c r="M7761">
        <v>5</v>
      </c>
      <c r="N7761" s="25">
        <v>0.25</v>
      </c>
      <c r="O7761" s="24">
        <v>3437.8</v>
      </c>
      <c r="P7761" s="26">
        <f t="shared" si="726"/>
        <v>0.202389012192322</v>
      </c>
      <c r="Q7761" t="str">
        <f t="shared" si="727"/>
        <v>Medium</v>
      </c>
      <c r="R7761" t="str">
        <f t="shared" si="728"/>
        <v>High</v>
      </c>
      <c r="S7761" s="23">
        <f t="shared" si="729"/>
        <v>2024</v>
      </c>
      <c r="T7761" s="23">
        <f t="shared" si="730"/>
        <v>4</v>
      </c>
      <c r="U7761" t="str">
        <f t="shared" si="731"/>
        <v>Apr-2024</v>
      </c>
    </row>
    <row r="7762" spans="1:21" x14ac:dyDescent="0.3">
      <c r="A7762" t="s">
        <v>9773</v>
      </c>
      <c r="B7762" s="22">
        <v>44914</v>
      </c>
      <c r="C7762" s="22">
        <v>44921</v>
      </c>
      <c r="D7762" s="23" t="s">
        <v>78</v>
      </c>
      <c r="E7762" s="23" t="s">
        <v>2218</v>
      </c>
      <c r="F7762" s="23" t="s">
        <v>52</v>
      </c>
      <c r="G7762" s="23" t="s">
        <v>53</v>
      </c>
      <c r="H7762" s="23" t="s">
        <v>246</v>
      </c>
      <c r="I7762" s="23" t="s">
        <v>96</v>
      </c>
      <c r="J7762" s="23" t="s">
        <v>111</v>
      </c>
      <c r="K7762" s="23" t="s">
        <v>225</v>
      </c>
      <c r="L7762" s="24">
        <v>27807.15</v>
      </c>
      <c r="M7762">
        <v>5</v>
      </c>
      <c r="N7762" s="25">
        <v>0.1</v>
      </c>
      <c r="O7762" s="24">
        <v>7343.78</v>
      </c>
      <c r="P7762" s="26">
        <f t="shared" si="726"/>
        <v>0.26409682401828305</v>
      </c>
      <c r="Q7762" t="str">
        <f t="shared" si="727"/>
        <v>Medium</v>
      </c>
      <c r="R7762" t="str">
        <f t="shared" si="728"/>
        <v>Low</v>
      </c>
      <c r="S7762" s="23">
        <f t="shared" si="729"/>
        <v>2022</v>
      </c>
      <c r="T7762" s="23">
        <f t="shared" si="730"/>
        <v>12</v>
      </c>
      <c r="U7762" t="str">
        <f t="shared" si="731"/>
        <v>Dec-2022</v>
      </c>
    </row>
    <row r="7763" spans="1:21" x14ac:dyDescent="0.3">
      <c r="A7763" t="s">
        <v>9774</v>
      </c>
      <c r="B7763" s="22">
        <v>44951</v>
      </c>
      <c r="C7763" s="22">
        <v>44955</v>
      </c>
      <c r="D7763" s="23" t="s">
        <v>61</v>
      </c>
      <c r="E7763" s="23" t="s">
        <v>1275</v>
      </c>
      <c r="F7763" s="23" t="s">
        <v>71</v>
      </c>
      <c r="G7763" s="23" t="s">
        <v>63</v>
      </c>
      <c r="H7763" s="23" t="s">
        <v>64</v>
      </c>
      <c r="I7763" s="23" t="s">
        <v>96</v>
      </c>
      <c r="J7763" s="23" t="s">
        <v>97</v>
      </c>
      <c r="K7763" s="23" t="s">
        <v>98</v>
      </c>
      <c r="L7763" s="24">
        <v>46833.68</v>
      </c>
      <c r="M7763">
        <v>8</v>
      </c>
      <c r="N7763" s="25">
        <v>0.1</v>
      </c>
      <c r="O7763" s="24">
        <v>9344.24</v>
      </c>
      <c r="P7763" s="26">
        <f t="shared" si="726"/>
        <v>0.19951966191851675</v>
      </c>
      <c r="Q7763" t="str">
        <f t="shared" si="727"/>
        <v>Low</v>
      </c>
      <c r="R7763" t="str">
        <f t="shared" si="728"/>
        <v>Low</v>
      </c>
      <c r="S7763" s="23">
        <f t="shared" si="729"/>
        <v>2023</v>
      </c>
      <c r="T7763" s="23">
        <f t="shared" si="730"/>
        <v>1</v>
      </c>
      <c r="U7763" t="str">
        <f t="shared" si="731"/>
        <v>Jan-2023</v>
      </c>
    </row>
    <row r="7764" spans="1:21" x14ac:dyDescent="0.3">
      <c r="A7764" t="s">
        <v>9775</v>
      </c>
      <c r="B7764" s="22">
        <v>44732</v>
      </c>
      <c r="C7764" s="22">
        <v>44735</v>
      </c>
      <c r="D7764" s="23" t="s">
        <v>102</v>
      </c>
      <c r="E7764" s="23" t="s">
        <v>440</v>
      </c>
      <c r="F7764" s="23" t="s">
        <v>80</v>
      </c>
      <c r="G7764" s="23" t="s">
        <v>72</v>
      </c>
      <c r="H7764" s="23" t="s">
        <v>73</v>
      </c>
      <c r="I7764" s="23" t="s">
        <v>96</v>
      </c>
      <c r="J7764" s="23" t="s">
        <v>97</v>
      </c>
      <c r="K7764" s="23" t="s">
        <v>416</v>
      </c>
      <c r="L7764" s="24">
        <v>7696.65</v>
      </c>
      <c r="M7764">
        <v>1</v>
      </c>
      <c r="N7764" s="25">
        <v>0.15</v>
      </c>
      <c r="O7764" s="24">
        <v>1722.04</v>
      </c>
      <c r="P7764" s="26">
        <f t="shared" si="726"/>
        <v>0.22373889939129363</v>
      </c>
      <c r="Q7764" t="str">
        <f t="shared" si="727"/>
        <v>Medium</v>
      </c>
      <c r="R7764" t="str">
        <f t="shared" si="728"/>
        <v>Medium</v>
      </c>
      <c r="S7764" s="23">
        <f t="shared" si="729"/>
        <v>2022</v>
      </c>
      <c r="T7764" s="23">
        <f t="shared" si="730"/>
        <v>6</v>
      </c>
      <c r="U7764" t="str">
        <f t="shared" si="731"/>
        <v>Jun-2022</v>
      </c>
    </row>
    <row r="7765" spans="1:21" x14ac:dyDescent="0.3">
      <c r="A7765" t="s">
        <v>9776</v>
      </c>
      <c r="B7765" s="22">
        <v>44787</v>
      </c>
      <c r="C7765" s="22">
        <v>44791</v>
      </c>
      <c r="D7765" s="23" t="s">
        <v>50</v>
      </c>
      <c r="E7765" s="23" t="s">
        <v>1416</v>
      </c>
      <c r="F7765" s="23" t="s">
        <v>52</v>
      </c>
      <c r="G7765" s="23" t="s">
        <v>63</v>
      </c>
      <c r="H7765" s="23" t="s">
        <v>64</v>
      </c>
      <c r="I7765" s="23" t="s">
        <v>83</v>
      </c>
      <c r="J7765" s="23" t="s">
        <v>84</v>
      </c>
      <c r="K7765" s="23" t="s">
        <v>85</v>
      </c>
      <c r="L7765" s="24">
        <v>82391.520000000004</v>
      </c>
      <c r="M7765">
        <v>6</v>
      </c>
      <c r="N7765" s="25">
        <v>0.25</v>
      </c>
      <c r="O7765" s="24">
        <v>10703.73</v>
      </c>
      <c r="P7765" s="26">
        <f t="shared" si="726"/>
        <v>0.1299130056102861</v>
      </c>
      <c r="Q7765" t="str">
        <f t="shared" si="727"/>
        <v>Low</v>
      </c>
      <c r="R7765" t="str">
        <f t="shared" si="728"/>
        <v>High</v>
      </c>
      <c r="S7765" s="23">
        <f t="shared" si="729"/>
        <v>2022</v>
      </c>
      <c r="T7765" s="23">
        <f t="shared" si="730"/>
        <v>8</v>
      </c>
      <c r="U7765" t="str">
        <f t="shared" si="731"/>
        <v>Aug-2022</v>
      </c>
    </row>
    <row r="7766" spans="1:21" x14ac:dyDescent="0.3">
      <c r="A7766" t="s">
        <v>9777</v>
      </c>
      <c r="B7766" s="22">
        <v>44972</v>
      </c>
      <c r="C7766" s="22">
        <v>44974</v>
      </c>
      <c r="D7766" s="23" t="s">
        <v>102</v>
      </c>
      <c r="E7766" s="23" t="s">
        <v>2153</v>
      </c>
      <c r="F7766" s="23" t="s">
        <v>80</v>
      </c>
      <c r="G7766" s="23" t="s">
        <v>81</v>
      </c>
      <c r="H7766" s="23" t="s">
        <v>186</v>
      </c>
      <c r="I7766" s="23" t="s">
        <v>96</v>
      </c>
      <c r="J7766" s="23" t="s">
        <v>111</v>
      </c>
      <c r="K7766" s="23" t="s">
        <v>225</v>
      </c>
      <c r="L7766" s="24">
        <v>6181.23</v>
      </c>
      <c r="M7766">
        <v>1</v>
      </c>
      <c r="N7766" s="25">
        <v>0</v>
      </c>
      <c r="O7766" s="24">
        <v>1436.32</v>
      </c>
      <c r="P7766" s="26">
        <f t="shared" si="726"/>
        <v>0.23236799148389561</v>
      </c>
      <c r="Q7766" t="str">
        <f t="shared" si="727"/>
        <v>Medium</v>
      </c>
      <c r="R7766" t="str">
        <f t="shared" si="728"/>
        <v>None</v>
      </c>
      <c r="S7766" s="23">
        <f t="shared" si="729"/>
        <v>2023</v>
      </c>
      <c r="T7766" s="23">
        <f t="shared" si="730"/>
        <v>2</v>
      </c>
      <c r="U7766" t="str">
        <f t="shared" si="731"/>
        <v>Feb-2023</v>
      </c>
    </row>
    <row r="7767" spans="1:21" x14ac:dyDescent="0.3">
      <c r="A7767" t="s">
        <v>9778</v>
      </c>
      <c r="B7767" s="22">
        <v>45121</v>
      </c>
      <c r="C7767" s="22">
        <v>45128</v>
      </c>
      <c r="D7767" s="23" t="s">
        <v>61</v>
      </c>
      <c r="E7767" s="23" t="s">
        <v>2080</v>
      </c>
      <c r="F7767" s="23" t="s">
        <v>52</v>
      </c>
      <c r="G7767" s="23" t="s">
        <v>63</v>
      </c>
      <c r="H7767" s="23" t="s">
        <v>172</v>
      </c>
      <c r="I7767" s="23" t="s">
        <v>96</v>
      </c>
      <c r="J7767" s="23" t="s">
        <v>166</v>
      </c>
      <c r="K7767" s="23" t="s">
        <v>337</v>
      </c>
      <c r="L7767" s="24">
        <v>25715.34</v>
      </c>
      <c r="M7767">
        <v>3</v>
      </c>
      <c r="N7767" s="25">
        <v>0.2</v>
      </c>
      <c r="O7767" s="24">
        <v>3924.43</v>
      </c>
      <c r="P7767" s="26">
        <f t="shared" si="726"/>
        <v>0.1526104651931493</v>
      </c>
      <c r="Q7767" t="str">
        <f t="shared" si="727"/>
        <v>Low</v>
      </c>
      <c r="R7767" t="str">
        <f t="shared" si="728"/>
        <v>Medium</v>
      </c>
      <c r="S7767" s="23">
        <f t="shared" si="729"/>
        <v>2023</v>
      </c>
      <c r="T7767" s="23">
        <f t="shared" si="730"/>
        <v>7</v>
      </c>
      <c r="U7767" t="str">
        <f t="shared" si="731"/>
        <v>Jul-2023</v>
      </c>
    </row>
    <row r="7768" spans="1:21" x14ac:dyDescent="0.3">
      <c r="A7768" t="s">
        <v>9779</v>
      </c>
      <c r="B7768" s="22">
        <v>45634</v>
      </c>
      <c r="C7768" s="22">
        <v>45637</v>
      </c>
      <c r="D7768" s="23" t="s">
        <v>78</v>
      </c>
      <c r="E7768" s="23" t="s">
        <v>820</v>
      </c>
      <c r="F7768" s="23" t="s">
        <v>71</v>
      </c>
      <c r="G7768" s="23" t="s">
        <v>63</v>
      </c>
      <c r="H7768" s="23" t="s">
        <v>172</v>
      </c>
      <c r="I7768" s="23" t="s">
        <v>96</v>
      </c>
      <c r="J7768" s="23" t="s">
        <v>166</v>
      </c>
      <c r="K7768" s="23" t="s">
        <v>167</v>
      </c>
      <c r="L7768" s="24">
        <v>53823.42</v>
      </c>
      <c r="M7768">
        <v>9</v>
      </c>
      <c r="N7768" s="25">
        <v>0.25</v>
      </c>
      <c r="O7768" s="24">
        <v>15930.48</v>
      </c>
      <c r="P7768" s="26">
        <f t="shared" si="726"/>
        <v>0.29597673280516179</v>
      </c>
      <c r="Q7768" t="str">
        <f t="shared" si="727"/>
        <v>Medium</v>
      </c>
      <c r="R7768" t="str">
        <f t="shared" si="728"/>
        <v>High</v>
      </c>
      <c r="S7768" s="23">
        <f t="shared" si="729"/>
        <v>2024</v>
      </c>
      <c r="T7768" s="23">
        <f t="shared" si="730"/>
        <v>12</v>
      </c>
      <c r="U7768" t="str">
        <f t="shared" si="731"/>
        <v>Dec-2024</v>
      </c>
    </row>
    <row r="7769" spans="1:21" x14ac:dyDescent="0.3">
      <c r="A7769" t="s">
        <v>9780</v>
      </c>
      <c r="B7769" s="22">
        <v>45746</v>
      </c>
      <c r="C7769" s="22">
        <v>45748</v>
      </c>
      <c r="D7769" s="23" t="s">
        <v>61</v>
      </c>
      <c r="E7769" s="23" t="s">
        <v>1578</v>
      </c>
      <c r="F7769" s="23" t="s">
        <v>71</v>
      </c>
      <c r="G7769" s="23" t="s">
        <v>179</v>
      </c>
      <c r="H7769" s="23" t="s">
        <v>180</v>
      </c>
      <c r="I7769" s="23" t="s">
        <v>96</v>
      </c>
      <c r="J7769" s="23" t="s">
        <v>111</v>
      </c>
      <c r="K7769" s="23" t="s">
        <v>328</v>
      </c>
      <c r="L7769" s="24">
        <v>7623.93</v>
      </c>
      <c r="M7769">
        <v>3</v>
      </c>
      <c r="N7769" s="25">
        <v>0</v>
      </c>
      <c r="O7769" s="24">
        <v>2842.14</v>
      </c>
      <c r="P7769" s="26">
        <f t="shared" si="726"/>
        <v>0.37279198523596097</v>
      </c>
      <c r="Q7769" t="str">
        <f t="shared" si="727"/>
        <v>High</v>
      </c>
      <c r="R7769" t="str">
        <f t="shared" si="728"/>
        <v>None</v>
      </c>
      <c r="S7769" s="23">
        <f t="shared" si="729"/>
        <v>2025</v>
      </c>
      <c r="T7769" s="23">
        <f t="shared" si="730"/>
        <v>3</v>
      </c>
      <c r="U7769" t="str">
        <f t="shared" si="731"/>
        <v>Mar-2025</v>
      </c>
    </row>
    <row r="7770" spans="1:21" x14ac:dyDescent="0.3">
      <c r="A7770" t="s">
        <v>9781</v>
      </c>
      <c r="B7770" s="22">
        <v>45708</v>
      </c>
      <c r="C7770" s="22">
        <v>45714</v>
      </c>
      <c r="D7770" s="23" t="s">
        <v>61</v>
      </c>
      <c r="E7770" s="23" t="s">
        <v>676</v>
      </c>
      <c r="F7770" s="23" t="s">
        <v>71</v>
      </c>
      <c r="G7770" s="23" t="s">
        <v>53</v>
      </c>
      <c r="H7770" s="23" t="s">
        <v>246</v>
      </c>
      <c r="I7770" s="23" t="s">
        <v>118</v>
      </c>
      <c r="J7770" s="23" t="s">
        <v>119</v>
      </c>
      <c r="K7770" s="23" t="s">
        <v>120</v>
      </c>
      <c r="L7770" s="24">
        <v>42615.45</v>
      </c>
      <c r="M7770">
        <v>9</v>
      </c>
      <c r="N7770" s="25">
        <v>0.2</v>
      </c>
      <c r="O7770" s="24">
        <v>8894.49</v>
      </c>
      <c r="P7770" s="26">
        <f t="shared" si="726"/>
        <v>0.20871514908325503</v>
      </c>
      <c r="Q7770" t="str">
        <f t="shared" si="727"/>
        <v>Medium</v>
      </c>
      <c r="R7770" t="str">
        <f t="shared" si="728"/>
        <v>Medium</v>
      </c>
      <c r="S7770" s="23">
        <f t="shared" si="729"/>
        <v>2025</v>
      </c>
      <c r="T7770" s="23">
        <f t="shared" si="730"/>
        <v>2</v>
      </c>
      <c r="U7770" t="str">
        <f t="shared" si="731"/>
        <v>Feb-2025</v>
      </c>
    </row>
    <row r="7771" spans="1:21" x14ac:dyDescent="0.3">
      <c r="A7771" t="s">
        <v>9782</v>
      </c>
      <c r="B7771" s="22">
        <v>45439</v>
      </c>
      <c r="C7771" s="22">
        <v>45445</v>
      </c>
      <c r="D7771" s="23" t="s">
        <v>78</v>
      </c>
      <c r="E7771" s="23" t="s">
        <v>637</v>
      </c>
      <c r="F7771" s="23" t="s">
        <v>80</v>
      </c>
      <c r="G7771" s="23" t="s">
        <v>72</v>
      </c>
      <c r="H7771" s="23" t="s">
        <v>346</v>
      </c>
      <c r="I7771" s="23" t="s">
        <v>118</v>
      </c>
      <c r="J7771" s="23" t="s">
        <v>230</v>
      </c>
      <c r="K7771" s="23" t="s">
        <v>231</v>
      </c>
      <c r="L7771" s="24">
        <v>4413.5200000000004</v>
      </c>
      <c r="M7771">
        <v>4</v>
      </c>
      <c r="N7771" s="25">
        <v>0.15</v>
      </c>
      <c r="O7771" s="24">
        <v>756</v>
      </c>
      <c r="P7771" s="26">
        <f t="shared" si="726"/>
        <v>0.17129184868313727</v>
      </c>
      <c r="Q7771" t="str">
        <f t="shared" si="727"/>
        <v>Low</v>
      </c>
      <c r="R7771" t="str">
        <f t="shared" si="728"/>
        <v>Medium</v>
      </c>
      <c r="S7771" s="23">
        <f t="shared" si="729"/>
        <v>2024</v>
      </c>
      <c r="T7771" s="23">
        <f t="shared" si="730"/>
        <v>5</v>
      </c>
      <c r="U7771" t="str">
        <f t="shared" si="731"/>
        <v>May-2024</v>
      </c>
    </row>
    <row r="7772" spans="1:21" x14ac:dyDescent="0.3">
      <c r="A7772" t="s">
        <v>9783</v>
      </c>
      <c r="B7772" s="22">
        <v>45798</v>
      </c>
      <c r="C7772" s="22">
        <v>45803</v>
      </c>
      <c r="D7772" s="23" t="s">
        <v>78</v>
      </c>
      <c r="E7772" s="23" t="s">
        <v>1150</v>
      </c>
      <c r="F7772" s="23" t="s">
        <v>80</v>
      </c>
      <c r="G7772" s="23" t="s">
        <v>63</v>
      </c>
      <c r="H7772" s="23" t="s">
        <v>213</v>
      </c>
      <c r="I7772" s="23" t="s">
        <v>83</v>
      </c>
      <c r="J7772" s="23" t="s">
        <v>449</v>
      </c>
      <c r="K7772" s="23" t="s">
        <v>775</v>
      </c>
      <c r="L7772" s="24">
        <v>16074</v>
      </c>
      <c r="M7772">
        <v>2</v>
      </c>
      <c r="N7772" s="25">
        <v>0.1</v>
      </c>
      <c r="O7772" s="24">
        <v>2478.69</v>
      </c>
      <c r="P7772" s="26">
        <f t="shared" si="726"/>
        <v>0.15420492721164614</v>
      </c>
      <c r="Q7772" t="str">
        <f t="shared" si="727"/>
        <v>Low</v>
      </c>
      <c r="R7772" t="str">
        <f t="shared" si="728"/>
        <v>Low</v>
      </c>
      <c r="S7772" s="23">
        <f t="shared" si="729"/>
        <v>2025</v>
      </c>
      <c r="T7772" s="23">
        <f t="shared" si="730"/>
        <v>5</v>
      </c>
      <c r="U7772" t="str">
        <f t="shared" si="731"/>
        <v>May-2025</v>
      </c>
    </row>
    <row r="7773" spans="1:21" x14ac:dyDescent="0.3">
      <c r="A7773" t="s">
        <v>9784</v>
      </c>
      <c r="B7773" s="22">
        <v>45978</v>
      </c>
      <c r="C7773" s="22">
        <v>45984</v>
      </c>
      <c r="D7773" s="23" t="s">
        <v>61</v>
      </c>
      <c r="E7773" s="23" t="s">
        <v>2670</v>
      </c>
      <c r="F7773" s="23" t="s">
        <v>71</v>
      </c>
      <c r="G7773" s="23" t="s">
        <v>72</v>
      </c>
      <c r="H7773" s="23" t="s">
        <v>73</v>
      </c>
      <c r="I7773" s="23" t="s">
        <v>55</v>
      </c>
      <c r="J7773" s="23" t="s">
        <v>173</v>
      </c>
      <c r="K7773" s="23" t="s">
        <v>780</v>
      </c>
      <c r="L7773" s="24">
        <v>15684.36</v>
      </c>
      <c r="M7773">
        <v>4</v>
      </c>
      <c r="N7773" s="25">
        <v>0</v>
      </c>
      <c r="O7773" s="24">
        <v>5452.74</v>
      </c>
      <c r="P7773" s="26">
        <f t="shared" si="726"/>
        <v>0.34765460624469213</v>
      </c>
      <c r="Q7773" t="str">
        <f t="shared" si="727"/>
        <v>High</v>
      </c>
      <c r="R7773" t="str">
        <f t="shared" si="728"/>
        <v>None</v>
      </c>
      <c r="S7773" s="23">
        <f t="shared" si="729"/>
        <v>2025</v>
      </c>
      <c r="T7773" s="23">
        <f t="shared" si="730"/>
        <v>11</v>
      </c>
      <c r="U7773" t="str">
        <f t="shared" si="731"/>
        <v>Nov-2025</v>
      </c>
    </row>
    <row r="7774" spans="1:21" x14ac:dyDescent="0.3">
      <c r="A7774" t="s">
        <v>9785</v>
      </c>
      <c r="B7774" s="22">
        <v>44775</v>
      </c>
      <c r="C7774" s="22">
        <v>44779</v>
      </c>
      <c r="D7774" s="23" t="s">
        <v>102</v>
      </c>
      <c r="E7774" s="23" t="s">
        <v>715</v>
      </c>
      <c r="F7774" s="23" t="s">
        <v>52</v>
      </c>
      <c r="G7774" s="23" t="s">
        <v>63</v>
      </c>
      <c r="H7774" s="23" t="s">
        <v>172</v>
      </c>
      <c r="I7774" s="23" t="s">
        <v>83</v>
      </c>
      <c r="J7774" s="23" t="s">
        <v>449</v>
      </c>
      <c r="K7774" s="23" t="s">
        <v>681</v>
      </c>
      <c r="L7774" s="24">
        <v>107510.13</v>
      </c>
      <c r="M7774">
        <v>9</v>
      </c>
      <c r="N7774" s="25">
        <v>0.15</v>
      </c>
      <c r="O7774" s="24">
        <v>29185.33</v>
      </c>
      <c r="P7774" s="26">
        <f t="shared" si="726"/>
        <v>0.27146586093794139</v>
      </c>
      <c r="Q7774" t="str">
        <f t="shared" si="727"/>
        <v>Medium</v>
      </c>
      <c r="R7774" t="str">
        <f t="shared" si="728"/>
        <v>Medium</v>
      </c>
      <c r="S7774" s="23">
        <f t="shared" si="729"/>
        <v>2022</v>
      </c>
      <c r="T7774" s="23">
        <f t="shared" si="730"/>
        <v>8</v>
      </c>
      <c r="U7774" t="str">
        <f t="shared" si="731"/>
        <v>Aug-2022</v>
      </c>
    </row>
    <row r="7775" spans="1:21" x14ac:dyDescent="0.3">
      <c r="A7775" t="s">
        <v>9786</v>
      </c>
      <c r="B7775" s="22">
        <v>44757</v>
      </c>
      <c r="C7775" s="22">
        <v>44763</v>
      </c>
      <c r="D7775" s="23" t="s">
        <v>78</v>
      </c>
      <c r="E7775" s="23" t="s">
        <v>1067</v>
      </c>
      <c r="F7775" s="23" t="s">
        <v>52</v>
      </c>
      <c r="G7775" s="23" t="s">
        <v>179</v>
      </c>
      <c r="H7775" s="23" t="s">
        <v>236</v>
      </c>
      <c r="I7775" s="23" t="s">
        <v>55</v>
      </c>
      <c r="J7775" s="23" t="s">
        <v>56</v>
      </c>
      <c r="K7775" s="23" t="s">
        <v>74</v>
      </c>
      <c r="L7775" s="24">
        <v>3370.83</v>
      </c>
      <c r="M7775">
        <v>1</v>
      </c>
      <c r="N7775" s="25">
        <v>0.15</v>
      </c>
      <c r="O7775" s="24">
        <v>739.02</v>
      </c>
      <c r="P7775" s="26">
        <f t="shared" si="726"/>
        <v>0.21923977180694368</v>
      </c>
      <c r="Q7775" t="str">
        <f t="shared" si="727"/>
        <v>Medium</v>
      </c>
      <c r="R7775" t="str">
        <f t="shared" si="728"/>
        <v>Medium</v>
      </c>
      <c r="S7775" s="23">
        <f t="shared" si="729"/>
        <v>2022</v>
      </c>
      <c r="T7775" s="23">
        <f t="shared" si="730"/>
        <v>7</v>
      </c>
      <c r="U7775" t="str">
        <f t="shared" si="731"/>
        <v>Jul-2022</v>
      </c>
    </row>
    <row r="7776" spans="1:21" x14ac:dyDescent="0.3">
      <c r="A7776" t="s">
        <v>9787</v>
      </c>
      <c r="B7776" s="22">
        <v>44895</v>
      </c>
      <c r="C7776" s="22">
        <v>44901</v>
      </c>
      <c r="D7776" s="23" t="s">
        <v>78</v>
      </c>
      <c r="E7776" s="23" t="s">
        <v>1952</v>
      </c>
      <c r="F7776" s="23" t="s">
        <v>71</v>
      </c>
      <c r="G7776" s="23" t="s">
        <v>53</v>
      </c>
      <c r="H7776" s="23" t="s">
        <v>246</v>
      </c>
      <c r="I7776" s="23" t="s">
        <v>118</v>
      </c>
      <c r="J7776" s="23" t="s">
        <v>191</v>
      </c>
      <c r="K7776" s="23" t="s">
        <v>192</v>
      </c>
      <c r="L7776" s="24">
        <v>74214.179999999993</v>
      </c>
      <c r="M7776">
        <v>9</v>
      </c>
      <c r="N7776" s="25">
        <v>0</v>
      </c>
      <c r="O7776" s="24">
        <v>13052.35</v>
      </c>
      <c r="P7776" s="26">
        <f t="shared" si="726"/>
        <v>0.17587407150493345</v>
      </c>
      <c r="Q7776" t="str">
        <f t="shared" si="727"/>
        <v>Low</v>
      </c>
      <c r="R7776" t="str">
        <f t="shared" si="728"/>
        <v>None</v>
      </c>
      <c r="S7776" s="23">
        <f t="shared" si="729"/>
        <v>2022</v>
      </c>
      <c r="T7776" s="23">
        <f t="shared" si="730"/>
        <v>11</v>
      </c>
      <c r="U7776" t="str">
        <f t="shared" si="731"/>
        <v>Nov-2022</v>
      </c>
    </row>
    <row r="7777" spans="1:21" x14ac:dyDescent="0.3">
      <c r="A7777" t="s">
        <v>9788</v>
      </c>
      <c r="B7777" s="22">
        <v>45069</v>
      </c>
      <c r="C7777" s="22">
        <v>45072</v>
      </c>
      <c r="D7777" s="23" t="s">
        <v>78</v>
      </c>
      <c r="E7777" s="23" t="s">
        <v>1375</v>
      </c>
      <c r="F7777" s="23" t="s">
        <v>71</v>
      </c>
      <c r="G7777" s="23" t="s">
        <v>72</v>
      </c>
      <c r="H7777" s="23" t="s">
        <v>104</v>
      </c>
      <c r="I7777" s="23" t="s">
        <v>96</v>
      </c>
      <c r="J7777" s="23" t="s">
        <v>135</v>
      </c>
      <c r="K7777" s="23" t="s">
        <v>136</v>
      </c>
      <c r="L7777" s="24">
        <v>25535.79</v>
      </c>
      <c r="M7777">
        <v>3</v>
      </c>
      <c r="N7777" s="25">
        <v>0.2</v>
      </c>
      <c r="O7777" s="24">
        <v>7089.23</v>
      </c>
      <c r="P7777" s="26">
        <f t="shared" si="726"/>
        <v>0.27761937265304887</v>
      </c>
      <c r="Q7777" t="str">
        <f t="shared" si="727"/>
        <v>Medium</v>
      </c>
      <c r="R7777" t="str">
        <f t="shared" si="728"/>
        <v>Medium</v>
      </c>
      <c r="S7777" s="23">
        <f t="shared" si="729"/>
        <v>2023</v>
      </c>
      <c r="T7777" s="23">
        <f t="shared" si="730"/>
        <v>5</v>
      </c>
      <c r="U7777" t="str">
        <f t="shared" si="731"/>
        <v>May-2023</v>
      </c>
    </row>
    <row r="7778" spans="1:21" x14ac:dyDescent="0.3">
      <c r="A7778" t="s">
        <v>9789</v>
      </c>
      <c r="B7778" s="22">
        <v>45309</v>
      </c>
      <c r="C7778" s="22">
        <v>45310</v>
      </c>
      <c r="D7778" s="23" t="s">
        <v>78</v>
      </c>
      <c r="E7778" s="23" t="s">
        <v>807</v>
      </c>
      <c r="F7778" s="23" t="s">
        <v>71</v>
      </c>
      <c r="G7778" s="23" t="s">
        <v>179</v>
      </c>
      <c r="H7778" s="23" t="s">
        <v>236</v>
      </c>
      <c r="I7778" s="23" t="s">
        <v>83</v>
      </c>
      <c r="J7778" s="23" t="s">
        <v>84</v>
      </c>
      <c r="K7778" s="23" t="s">
        <v>257</v>
      </c>
      <c r="L7778" s="24">
        <v>26446.29</v>
      </c>
      <c r="M7778">
        <v>3</v>
      </c>
      <c r="N7778" s="25">
        <v>0.15</v>
      </c>
      <c r="O7778" s="24">
        <v>3757.08</v>
      </c>
      <c r="P7778" s="26">
        <f t="shared" si="726"/>
        <v>0.14206453910926636</v>
      </c>
      <c r="Q7778" t="str">
        <f t="shared" si="727"/>
        <v>Low</v>
      </c>
      <c r="R7778" t="str">
        <f t="shared" si="728"/>
        <v>Medium</v>
      </c>
      <c r="S7778" s="23">
        <f t="shared" si="729"/>
        <v>2024</v>
      </c>
      <c r="T7778" s="23">
        <f t="shared" si="730"/>
        <v>1</v>
      </c>
      <c r="U7778" t="str">
        <f t="shared" si="731"/>
        <v>Jan-2024</v>
      </c>
    </row>
    <row r="7779" spans="1:21" x14ac:dyDescent="0.3">
      <c r="A7779" t="s">
        <v>9790</v>
      </c>
      <c r="B7779" s="22">
        <v>45049</v>
      </c>
      <c r="C7779" s="22">
        <v>45051</v>
      </c>
      <c r="D7779" s="23" t="s">
        <v>61</v>
      </c>
      <c r="E7779" s="23" t="s">
        <v>588</v>
      </c>
      <c r="F7779" s="23" t="s">
        <v>80</v>
      </c>
      <c r="G7779" s="23" t="s">
        <v>63</v>
      </c>
      <c r="H7779" s="23" t="s">
        <v>172</v>
      </c>
      <c r="I7779" s="23" t="s">
        <v>83</v>
      </c>
      <c r="J7779" s="23" t="s">
        <v>449</v>
      </c>
      <c r="K7779" s="23" t="s">
        <v>681</v>
      </c>
      <c r="L7779" s="24">
        <v>35304.639999999999</v>
      </c>
      <c r="M7779">
        <v>4</v>
      </c>
      <c r="N7779" s="25">
        <v>0.05</v>
      </c>
      <c r="O7779" s="24">
        <v>7149.18</v>
      </c>
      <c r="P7779" s="26">
        <f t="shared" si="726"/>
        <v>0.20249972808106811</v>
      </c>
      <c r="Q7779" t="str">
        <f t="shared" si="727"/>
        <v>Medium</v>
      </c>
      <c r="R7779" t="str">
        <f t="shared" si="728"/>
        <v>Low</v>
      </c>
      <c r="S7779" s="23">
        <f t="shared" si="729"/>
        <v>2023</v>
      </c>
      <c r="T7779" s="23">
        <f t="shared" si="730"/>
        <v>5</v>
      </c>
      <c r="U7779" t="str">
        <f t="shared" si="731"/>
        <v>May-2023</v>
      </c>
    </row>
    <row r="7780" spans="1:21" x14ac:dyDescent="0.3">
      <c r="A7780" t="s">
        <v>9791</v>
      </c>
      <c r="B7780" s="22">
        <v>44698</v>
      </c>
      <c r="C7780" s="22">
        <v>44701</v>
      </c>
      <c r="D7780" s="23" t="s">
        <v>50</v>
      </c>
      <c r="E7780" s="23" t="s">
        <v>1808</v>
      </c>
      <c r="F7780" s="23" t="s">
        <v>52</v>
      </c>
      <c r="G7780" s="23" t="s">
        <v>81</v>
      </c>
      <c r="H7780" s="23" t="s">
        <v>95</v>
      </c>
      <c r="I7780" s="23" t="s">
        <v>55</v>
      </c>
      <c r="J7780" s="23" t="s">
        <v>56</v>
      </c>
      <c r="K7780" s="23" t="s">
        <v>74</v>
      </c>
      <c r="L7780" s="24">
        <v>56039.85</v>
      </c>
      <c r="M7780">
        <v>5</v>
      </c>
      <c r="N7780" s="25">
        <v>0.2</v>
      </c>
      <c r="O7780" s="24">
        <v>7934.06</v>
      </c>
      <c r="P7780" s="26">
        <f t="shared" si="726"/>
        <v>0.14157889430467785</v>
      </c>
      <c r="Q7780" t="str">
        <f t="shared" si="727"/>
        <v>Low</v>
      </c>
      <c r="R7780" t="str">
        <f t="shared" si="728"/>
        <v>Medium</v>
      </c>
      <c r="S7780" s="23">
        <f t="shared" si="729"/>
        <v>2022</v>
      </c>
      <c r="T7780" s="23">
        <f t="shared" si="730"/>
        <v>5</v>
      </c>
      <c r="U7780" t="str">
        <f t="shared" si="731"/>
        <v>May-2022</v>
      </c>
    </row>
    <row r="7781" spans="1:21" x14ac:dyDescent="0.3">
      <c r="A7781" t="s">
        <v>9792</v>
      </c>
      <c r="B7781" s="22">
        <v>45985</v>
      </c>
      <c r="C7781" s="22">
        <v>45992</v>
      </c>
      <c r="D7781" s="23" t="s">
        <v>50</v>
      </c>
      <c r="E7781" s="23" t="s">
        <v>692</v>
      </c>
      <c r="F7781" s="23" t="s">
        <v>80</v>
      </c>
      <c r="G7781" s="23" t="s">
        <v>72</v>
      </c>
      <c r="H7781" s="23" t="s">
        <v>117</v>
      </c>
      <c r="I7781" s="23" t="s">
        <v>83</v>
      </c>
      <c r="J7781" s="23" t="s">
        <v>84</v>
      </c>
      <c r="K7781" s="23" t="s">
        <v>125</v>
      </c>
      <c r="L7781" s="24">
        <v>18666.689999999999</v>
      </c>
      <c r="M7781">
        <v>3</v>
      </c>
      <c r="N7781" s="25">
        <v>0.2</v>
      </c>
      <c r="O7781" s="24">
        <v>3415.68</v>
      </c>
      <c r="P7781" s="26">
        <f t="shared" si="726"/>
        <v>0.18298262841457164</v>
      </c>
      <c r="Q7781" t="str">
        <f t="shared" si="727"/>
        <v>Low</v>
      </c>
      <c r="R7781" t="str">
        <f t="shared" si="728"/>
        <v>Medium</v>
      </c>
      <c r="S7781" s="23">
        <f t="shared" si="729"/>
        <v>2025</v>
      </c>
      <c r="T7781" s="23">
        <f t="shared" si="730"/>
        <v>11</v>
      </c>
      <c r="U7781" t="str">
        <f t="shared" si="731"/>
        <v>Nov-2025</v>
      </c>
    </row>
    <row r="7782" spans="1:21" x14ac:dyDescent="0.3">
      <c r="A7782" t="s">
        <v>9793</v>
      </c>
      <c r="B7782" s="22">
        <v>44789</v>
      </c>
      <c r="C7782" s="22">
        <v>44794</v>
      </c>
      <c r="D7782" s="23" t="s">
        <v>102</v>
      </c>
      <c r="E7782" s="23" t="s">
        <v>990</v>
      </c>
      <c r="F7782" s="23" t="s">
        <v>71</v>
      </c>
      <c r="G7782" s="23" t="s">
        <v>81</v>
      </c>
      <c r="H7782" s="23" t="s">
        <v>95</v>
      </c>
      <c r="I7782" s="23" t="s">
        <v>83</v>
      </c>
      <c r="J7782" s="23" t="s">
        <v>156</v>
      </c>
      <c r="K7782" s="23" t="s">
        <v>285</v>
      </c>
      <c r="L7782" s="24">
        <v>28994.58</v>
      </c>
      <c r="M7782">
        <v>6</v>
      </c>
      <c r="N7782" s="25">
        <v>0</v>
      </c>
      <c r="O7782" s="24">
        <v>4436.37</v>
      </c>
      <c r="P7782" s="26">
        <f t="shared" si="726"/>
        <v>0.15300687231889545</v>
      </c>
      <c r="Q7782" t="str">
        <f t="shared" si="727"/>
        <v>Low</v>
      </c>
      <c r="R7782" t="str">
        <f t="shared" si="728"/>
        <v>None</v>
      </c>
      <c r="S7782" s="23">
        <f t="shared" si="729"/>
        <v>2022</v>
      </c>
      <c r="T7782" s="23">
        <f t="shared" si="730"/>
        <v>8</v>
      </c>
      <c r="U7782" t="str">
        <f t="shared" si="731"/>
        <v>Aug-2022</v>
      </c>
    </row>
    <row r="7783" spans="1:21" x14ac:dyDescent="0.3">
      <c r="A7783" t="s">
        <v>9794</v>
      </c>
      <c r="B7783" s="22">
        <v>45909</v>
      </c>
      <c r="C7783" s="22">
        <v>45914</v>
      </c>
      <c r="D7783" s="23" t="s">
        <v>61</v>
      </c>
      <c r="E7783" s="23" t="s">
        <v>1562</v>
      </c>
      <c r="F7783" s="23" t="s">
        <v>80</v>
      </c>
      <c r="G7783" s="23" t="s">
        <v>53</v>
      </c>
      <c r="H7783" s="23" t="s">
        <v>246</v>
      </c>
      <c r="I7783" s="23" t="s">
        <v>55</v>
      </c>
      <c r="J7783" s="23" t="s">
        <v>141</v>
      </c>
      <c r="K7783" s="23" t="s">
        <v>978</v>
      </c>
      <c r="L7783" s="24">
        <v>8119.12</v>
      </c>
      <c r="M7783">
        <v>8</v>
      </c>
      <c r="N7783" s="25">
        <v>0.15</v>
      </c>
      <c r="O7783" s="24">
        <v>1270.1199999999999</v>
      </c>
      <c r="P7783" s="26">
        <f t="shared" si="726"/>
        <v>0.15643567283153839</v>
      </c>
      <c r="Q7783" t="str">
        <f t="shared" si="727"/>
        <v>Low</v>
      </c>
      <c r="R7783" t="str">
        <f t="shared" si="728"/>
        <v>Medium</v>
      </c>
      <c r="S7783" s="23">
        <f t="shared" si="729"/>
        <v>2025</v>
      </c>
      <c r="T7783" s="23">
        <f t="shared" si="730"/>
        <v>9</v>
      </c>
      <c r="U7783" t="str">
        <f t="shared" si="731"/>
        <v>Sep-2025</v>
      </c>
    </row>
    <row r="7784" spans="1:21" x14ac:dyDescent="0.3">
      <c r="A7784" t="s">
        <v>9795</v>
      </c>
      <c r="B7784" s="22">
        <v>44858</v>
      </c>
      <c r="C7784" s="22">
        <v>44862</v>
      </c>
      <c r="D7784" s="23" t="s">
        <v>61</v>
      </c>
      <c r="E7784" s="23" t="s">
        <v>2275</v>
      </c>
      <c r="F7784" s="23" t="s">
        <v>71</v>
      </c>
      <c r="G7784" s="23" t="s">
        <v>72</v>
      </c>
      <c r="H7784" s="23" t="s">
        <v>117</v>
      </c>
      <c r="I7784" s="23" t="s">
        <v>55</v>
      </c>
      <c r="J7784" s="23" t="s">
        <v>65</v>
      </c>
      <c r="K7784" s="23" t="s">
        <v>130</v>
      </c>
      <c r="L7784" s="24">
        <v>7933.59</v>
      </c>
      <c r="M7784">
        <v>7</v>
      </c>
      <c r="N7784" s="25">
        <v>0.15</v>
      </c>
      <c r="O7784" s="24">
        <v>2667.27</v>
      </c>
      <c r="P7784" s="26">
        <f t="shared" si="726"/>
        <v>0.33619962715491974</v>
      </c>
      <c r="Q7784" t="str">
        <f t="shared" si="727"/>
        <v>High</v>
      </c>
      <c r="R7784" t="str">
        <f t="shared" si="728"/>
        <v>Medium</v>
      </c>
      <c r="S7784" s="23">
        <f t="shared" si="729"/>
        <v>2022</v>
      </c>
      <c r="T7784" s="23">
        <f t="shared" si="730"/>
        <v>10</v>
      </c>
      <c r="U7784" t="str">
        <f t="shared" si="731"/>
        <v>Oct-2022</v>
      </c>
    </row>
    <row r="7785" spans="1:21" x14ac:dyDescent="0.3">
      <c r="A7785" t="s">
        <v>9796</v>
      </c>
      <c r="B7785" s="22">
        <v>45449</v>
      </c>
      <c r="C7785" s="22">
        <v>45452</v>
      </c>
      <c r="D7785" s="23" t="s">
        <v>78</v>
      </c>
      <c r="E7785" s="23" t="s">
        <v>1467</v>
      </c>
      <c r="F7785" s="23" t="s">
        <v>80</v>
      </c>
      <c r="G7785" s="23" t="s">
        <v>179</v>
      </c>
      <c r="H7785" s="23" t="s">
        <v>236</v>
      </c>
      <c r="I7785" s="23" t="s">
        <v>55</v>
      </c>
      <c r="J7785" s="23" t="s">
        <v>56</v>
      </c>
      <c r="K7785" s="23" t="s">
        <v>74</v>
      </c>
      <c r="L7785" s="24">
        <v>12517.75</v>
      </c>
      <c r="M7785">
        <v>5</v>
      </c>
      <c r="N7785" s="25">
        <v>0.05</v>
      </c>
      <c r="O7785" s="24">
        <v>4535.87</v>
      </c>
      <c r="P7785" s="26">
        <f t="shared" si="726"/>
        <v>0.36235505582073457</v>
      </c>
      <c r="Q7785" t="str">
        <f t="shared" si="727"/>
        <v>High</v>
      </c>
      <c r="R7785" t="str">
        <f t="shared" si="728"/>
        <v>Low</v>
      </c>
      <c r="S7785" s="23">
        <f t="shared" si="729"/>
        <v>2024</v>
      </c>
      <c r="T7785" s="23">
        <f t="shared" si="730"/>
        <v>6</v>
      </c>
      <c r="U7785" t="str">
        <f t="shared" si="731"/>
        <v>Jun-2024</v>
      </c>
    </row>
    <row r="7786" spans="1:21" x14ac:dyDescent="0.3">
      <c r="A7786" t="s">
        <v>9797</v>
      </c>
      <c r="B7786" s="22">
        <v>44722</v>
      </c>
      <c r="C7786" s="22">
        <v>44724</v>
      </c>
      <c r="D7786" s="23" t="s">
        <v>78</v>
      </c>
      <c r="E7786" s="23" t="s">
        <v>2146</v>
      </c>
      <c r="F7786" s="23" t="s">
        <v>71</v>
      </c>
      <c r="G7786" s="23" t="s">
        <v>179</v>
      </c>
      <c r="H7786" s="23" t="s">
        <v>236</v>
      </c>
      <c r="I7786" s="23" t="s">
        <v>55</v>
      </c>
      <c r="J7786" s="23" t="s">
        <v>173</v>
      </c>
      <c r="K7786" s="23" t="s">
        <v>174</v>
      </c>
      <c r="L7786" s="24">
        <v>38407.96</v>
      </c>
      <c r="M7786">
        <v>4</v>
      </c>
      <c r="N7786" s="25">
        <v>0.15</v>
      </c>
      <c r="O7786" s="24">
        <v>11545.63</v>
      </c>
      <c r="P7786" s="26">
        <f t="shared" si="726"/>
        <v>0.30060513497722868</v>
      </c>
      <c r="Q7786" t="str">
        <f t="shared" si="727"/>
        <v>High</v>
      </c>
      <c r="R7786" t="str">
        <f t="shared" si="728"/>
        <v>Medium</v>
      </c>
      <c r="S7786" s="23">
        <f t="shared" si="729"/>
        <v>2022</v>
      </c>
      <c r="T7786" s="23">
        <f t="shared" si="730"/>
        <v>6</v>
      </c>
      <c r="U7786" t="str">
        <f t="shared" si="731"/>
        <v>Jun-2022</v>
      </c>
    </row>
    <row r="7787" spans="1:21" x14ac:dyDescent="0.3">
      <c r="A7787" t="s">
        <v>9798</v>
      </c>
      <c r="B7787" s="22">
        <v>45935</v>
      </c>
      <c r="C7787" s="22">
        <v>45938</v>
      </c>
      <c r="D7787" s="23" t="s">
        <v>78</v>
      </c>
      <c r="E7787" s="23" t="s">
        <v>1615</v>
      </c>
      <c r="F7787" s="23" t="s">
        <v>80</v>
      </c>
      <c r="G7787" s="23" t="s">
        <v>63</v>
      </c>
      <c r="H7787" s="23" t="s">
        <v>213</v>
      </c>
      <c r="I7787" s="23" t="s">
        <v>55</v>
      </c>
      <c r="J7787" s="23" t="s">
        <v>56</v>
      </c>
      <c r="K7787" s="23" t="s">
        <v>74</v>
      </c>
      <c r="L7787" s="24">
        <v>77629.2</v>
      </c>
      <c r="M7787">
        <v>6</v>
      </c>
      <c r="N7787" s="25">
        <v>0.25</v>
      </c>
      <c r="O7787" s="24">
        <v>15754.42</v>
      </c>
      <c r="P7787" s="26">
        <f t="shared" si="726"/>
        <v>0.20294451057076462</v>
      </c>
      <c r="Q7787" t="str">
        <f t="shared" si="727"/>
        <v>Medium</v>
      </c>
      <c r="R7787" t="str">
        <f t="shared" si="728"/>
        <v>High</v>
      </c>
      <c r="S7787" s="23">
        <f t="shared" si="729"/>
        <v>2025</v>
      </c>
      <c r="T7787" s="23">
        <f t="shared" si="730"/>
        <v>10</v>
      </c>
      <c r="U7787" t="str">
        <f t="shared" si="731"/>
        <v>Oct-2025</v>
      </c>
    </row>
    <row r="7788" spans="1:21" x14ac:dyDescent="0.3">
      <c r="A7788" t="s">
        <v>9799</v>
      </c>
      <c r="B7788" s="22">
        <v>44834</v>
      </c>
      <c r="C7788" s="22">
        <v>44839</v>
      </c>
      <c r="D7788" s="23" t="s">
        <v>50</v>
      </c>
      <c r="E7788" s="23" t="s">
        <v>1778</v>
      </c>
      <c r="F7788" s="23" t="s">
        <v>80</v>
      </c>
      <c r="G7788" s="23" t="s">
        <v>53</v>
      </c>
      <c r="H7788" s="23" t="s">
        <v>110</v>
      </c>
      <c r="I7788" s="23" t="s">
        <v>118</v>
      </c>
      <c r="J7788" s="23" t="s">
        <v>230</v>
      </c>
      <c r="K7788" s="23" t="s">
        <v>231</v>
      </c>
      <c r="L7788" s="24">
        <v>86750.64</v>
      </c>
      <c r="M7788">
        <v>8</v>
      </c>
      <c r="N7788" s="25">
        <v>0.05</v>
      </c>
      <c r="O7788" s="24">
        <v>20604.72</v>
      </c>
      <c r="P7788" s="26">
        <f t="shared" si="726"/>
        <v>0.23751663388304686</v>
      </c>
      <c r="Q7788" t="str">
        <f t="shared" si="727"/>
        <v>Medium</v>
      </c>
      <c r="R7788" t="str">
        <f t="shared" si="728"/>
        <v>Low</v>
      </c>
      <c r="S7788" s="23">
        <f t="shared" si="729"/>
        <v>2022</v>
      </c>
      <c r="T7788" s="23">
        <f t="shared" si="730"/>
        <v>9</v>
      </c>
      <c r="U7788" t="str">
        <f t="shared" si="731"/>
        <v>Sep-2022</v>
      </c>
    </row>
    <row r="7789" spans="1:21" x14ac:dyDescent="0.3">
      <c r="A7789" t="s">
        <v>9800</v>
      </c>
      <c r="B7789" s="22">
        <v>45981</v>
      </c>
      <c r="C7789" s="22">
        <v>45986</v>
      </c>
      <c r="D7789" s="23" t="s">
        <v>61</v>
      </c>
      <c r="E7789" s="23" t="s">
        <v>341</v>
      </c>
      <c r="F7789" s="23" t="s">
        <v>71</v>
      </c>
      <c r="G7789" s="23" t="s">
        <v>53</v>
      </c>
      <c r="H7789" s="23" t="s">
        <v>246</v>
      </c>
      <c r="I7789" s="23" t="s">
        <v>118</v>
      </c>
      <c r="J7789" s="23" t="s">
        <v>303</v>
      </c>
      <c r="K7789" s="23" t="s">
        <v>421</v>
      </c>
      <c r="L7789" s="24">
        <v>10433.99</v>
      </c>
      <c r="M7789">
        <v>7</v>
      </c>
      <c r="N7789" s="25">
        <v>0</v>
      </c>
      <c r="O7789" s="24">
        <v>2331.92</v>
      </c>
      <c r="P7789" s="26">
        <f t="shared" si="726"/>
        <v>0.22349264279532569</v>
      </c>
      <c r="Q7789" t="str">
        <f t="shared" si="727"/>
        <v>Medium</v>
      </c>
      <c r="R7789" t="str">
        <f t="shared" si="728"/>
        <v>None</v>
      </c>
      <c r="S7789" s="23">
        <f t="shared" si="729"/>
        <v>2025</v>
      </c>
      <c r="T7789" s="23">
        <f t="shared" si="730"/>
        <v>11</v>
      </c>
      <c r="U7789" t="str">
        <f t="shared" si="731"/>
        <v>Nov-2025</v>
      </c>
    </row>
    <row r="7790" spans="1:21" x14ac:dyDescent="0.3">
      <c r="A7790" t="s">
        <v>9801</v>
      </c>
      <c r="B7790" s="22">
        <v>44895</v>
      </c>
      <c r="C7790" s="22">
        <v>44902</v>
      </c>
      <c r="D7790" s="23" t="s">
        <v>61</v>
      </c>
      <c r="E7790" s="23" t="s">
        <v>1055</v>
      </c>
      <c r="F7790" s="23" t="s">
        <v>71</v>
      </c>
      <c r="G7790" s="23" t="s">
        <v>179</v>
      </c>
      <c r="H7790" s="23" t="s">
        <v>180</v>
      </c>
      <c r="I7790" s="23" t="s">
        <v>96</v>
      </c>
      <c r="J7790" s="23" t="s">
        <v>97</v>
      </c>
      <c r="K7790" s="23" t="s">
        <v>98</v>
      </c>
      <c r="L7790" s="24">
        <v>112047.6</v>
      </c>
      <c r="M7790">
        <v>8</v>
      </c>
      <c r="N7790" s="25">
        <v>0.25</v>
      </c>
      <c r="O7790" s="24">
        <v>24611.18</v>
      </c>
      <c r="P7790" s="26">
        <f t="shared" si="726"/>
        <v>0.21964932760719549</v>
      </c>
      <c r="Q7790" t="str">
        <f t="shared" si="727"/>
        <v>Medium</v>
      </c>
      <c r="R7790" t="str">
        <f t="shared" si="728"/>
        <v>High</v>
      </c>
      <c r="S7790" s="23">
        <f t="shared" si="729"/>
        <v>2022</v>
      </c>
      <c r="T7790" s="23">
        <f t="shared" si="730"/>
        <v>11</v>
      </c>
      <c r="U7790" t="str">
        <f t="shared" si="731"/>
        <v>Nov-2022</v>
      </c>
    </row>
    <row r="7791" spans="1:21" x14ac:dyDescent="0.3">
      <c r="A7791" t="s">
        <v>9802</v>
      </c>
      <c r="B7791" s="22">
        <v>44637</v>
      </c>
      <c r="C7791" s="22">
        <v>44641</v>
      </c>
      <c r="D7791" s="23" t="s">
        <v>50</v>
      </c>
      <c r="E7791" s="23" t="s">
        <v>1770</v>
      </c>
      <c r="F7791" s="23" t="s">
        <v>71</v>
      </c>
      <c r="G7791" s="23" t="s">
        <v>72</v>
      </c>
      <c r="H7791" s="23" t="s">
        <v>117</v>
      </c>
      <c r="I7791" s="23" t="s">
        <v>55</v>
      </c>
      <c r="J7791" s="23" t="s">
        <v>141</v>
      </c>
      <c r="K7791" s="23" t="s">
        <v>978</v>
      </c>
      <c r="L7791" s="24">
        <v>14232.76</v>
      </c>
      <c r="M7791">
        <v>2</v>
      </c>
      <c r="N7791" s="25">
        <v>0.15</v>
      </c>
      <c r="O7791" s="24">
        <v>2427.79</v>
      </c>
      <c r="P7791" s="26">
        <f t="shared" si="726"/>
        <v>0.17057759703669562</v>
      </c>
      <c r="Q7791" t="str">
        <f t="shared" si="727"/>
        <v>Low</v>
      </c>
      <c r="R7791" t="str">
        <f t="shared" si="728"/>
        <v>Medium</v>
      </c>
      <c r="S7791" s="23">
        <f t="shared" si="729"/>
        <v>2022</v>
      </c>
      <c r="T7791" s="23">
        <f t="shared" si="730"/>
        <v>3</v>
      </c>
      <c r="U7791" t="str">
        <f t="shared" si="731"/>
        <v>Mar-2022</v>
      </c>
    </row>
    <row r="7792" spans="1:21" x14ac:dyDescent="0.3">
      <c r="A7792" t="s">
        <v>9803</v>
      </c>
      <c r="B7792" s="22">
        <v>45236</v>
      </c>
      <c r="C7792" s="22">
        <v>45240</v>
      </c>
      <c r="D7792" s="23" t="s">
        <v>78</v>
      </c>
      <c r="E7792" s="23" t="s">
        <v>1582</v>
      </c>
      <c r="F7792" s="23" t="s">
        <v>52</v>
      </c>
      <c r="G7792" s="23" t="s">
        <v>72</v>
      </c>
      <c r="H7792" s="23" t="s">
        <v>346</v>
      </c>
      <c r="I7792" s="23" t="s">
        <v>118</v>
      </c>
      <c r="J7792" s="23" t="s">
        <v>119</v>
      </c>
      <c r="K7792" s="23" t="s">
        <v>120</v>
      </c>
      <c r="L7792" s="24">
        <v>21893.58</v>
      </c>
      <c r="M7792">
        <v>9</v>
      </c>
      <c r="N7792" s="25">
        <v>0.05</v>
      </c>
      <c r="O7792" s="24">
        <v>3174.96</v>
      </c>
      <c r="P7792" s="26">
        <f t="shared" si="726"/>
        <v>0.14501785454914179</v>
      </c>
      <c r="Q7792" t="str">
        <f t="shared" si="727"/>
        <v>Low</v>
      </c>
      <c r="R7792" t="str">
        <f t="shared" si="728"/>
        <v>Low</v>
      </c>
      <c r="S7792" s="23">
        <f t="shared" si="729"/>
        <v>2023</v>
      </c>
      <c r="T7792" s="23">
        <f t="shared" si="730"/>
        <v>11</v>
      </c>
      <c r="U7792" t="str">
        <f t="shared" si="731"/>
        <v>Nov-2023</v>
      </c>
    </row>
    <row r="7793" spans="1:21" x14ac:dyDescent="0.3">
      <c r="A7793" t="s">
        <v>9804</v>
      </c>
      <c r="B7793" s="22">
        <v>45669</v>
      </c>
      <c r="C7793" s="22">
        <v>45670</v>
      </c>
      <c r="D7793" s="23" t="s">
        <v>50</v>
      </c>
      <c r="E7793" s="23" t="s">
        <v>2384</v>
      </c>
      <c r="F7793" s="23" t="s">
        <v>52</v>
      </c>
      <c r="G7793" s="23" t="s">
        <v>63</v>
      </c>
      <c r="H7793" s="23" t="s">
        <v>202</v>
      </c>
      <c r="I7793" s="23" t="s">
        <v>83</v>
      </c>
      <c r="J7793" s="23" t="s">
        <v>156</v>
      </c>
      <c r="K7793" s="23" t="s">
        <v>157</v>
      </c>
      <c r="L7793" s="24">
        <v>13256</v>
      </c>
      <c r="M7793">
        <v>10</v>
      </c>
      <c r="N7793" s="25">
        <v>0.05</v>
      </c>
      <c r="O7793" s="24">
        <v>2678.95</v>
      </c>
      <c r="P7793" s="26">
        <f t="shared" si="726"/>
        <v>0.20209339167169582</v>
      </c>
      <c r="Q7793" t="str">
        <f t="shared" si="727"/>
        <v>Medium</v>
      </c>
      <c r="R7793" t="str">
        <f t="shared" si="728"/>
        <v>Low</v>
      </c>
      <c r="S7793" s="23">
        <f t="shared" si="729"/>
        <v>2025</v>
      </c>
      <c r="T7793" s="23">
        <f t="shared" si="730"/>
        <v>1</v>
      </c>
      <c r="U7793" t="str">
        <f t="shared" si="731"/>
        <v>Jan-2025</v>
      </c>
    </row>
    <row r="7794" spans="1:21" x14ac:dyDescent="0.3">
      <c r="A7794" t="s">
        <v>9805</v>
      </c>
      <c r="B7794" s="22">
        <v>44915</v>
      </c>
      <c r="C7794" s="22">
        <v>44918</v>
      </c>
      <c r="D7794" s="23" t="s">
        <v>102</v>
      </c>
      <c r="E7794" s="23" t="s">
        <v>854</v>
      </c>
      <c r="F7794" s="23" t="s">
        <v>52</v>
      </c>
      <c r="G7794" s="23" t="s">
        <v>179</v>
      </c>
      <c r="H7794" s="23" t="s">
        <v>180</v>
      </c>
      <c r="I7794" s="23" t="s">
        <v>55</v>
      </c>
      <c r="J7794" s="23" t="s">
        <v>173</v>
      </c>
      <c r="K7794" s="23" t="s">
        <v>203</v>
      </c>
      <c r="L7794" s="24">
        <v>13242.64</v>
      </c>
      <c r="M7794">
        <v>8</v>
      </c>
      <c r="N7794" s="25">
        <v>0.15</v>
      </c>
      <c r="O7794" s="24">
        <v>2845.97</v>
      </c>
      <c r="P7794" s="26">
        <f t="shared" si="726"/>
        <v>0.21490956486017893</v>
      </c>
      <c r="Q7794" t="str">
        <f t="shared" si="727"/>
        <v>Medium</v>
      </c>
      <c r="R7794" t="str">
        <f t="shared" si="728"/>
        <v>Medium</v>
      </c>
      <c r="S7794" s="23">
        <f t="shared" si="729"/>
        <v>2022</v>
      </c>
      <c r="T7794" s="23">
        <f t="shared" si="730"/>
        <v>12</v>
      </c>
      <c r="U7794" t="str">
        <f t="shared" si="731"/>
        <v>Dec-2022</v>
      </c>
    </row>
    <row r="7795" spans="1:21" x14ac:dyDescent="0.3">
      <c r="A7795" t="s">
        <v>9806</v>
      </c>
      <c r="B7795" s="22">
        <v>45502</v>
      </c>
      <c r="C7795" s="22">
        <v>45503</v>
      </c>
      <c r="D7795" s="23" t="s">
        <v>102</v>
      </c>
      <c r="E7795" s="23" t="s">
        <v>1929</v>
      </c>
      <c r="F7795" s="23" t="s">
        <v>80</v>
      </c>
      <c r="G7795" s="23" t="s">
        <v>53</v>
      </c>
      <c r="H7795" s="23" t="s">
        <v>246</v>
      </c>
      <c r="I7795" s="23" t="s">
        <v>96</v>
      </c>
      <c r="J7795" s="23" t="s">
        <v>111</v>
      </c>
      <c r="K7795" s="23" t="s">
        <v>328</v>
      </c>
      <c r="L7795" s="24">
        <v>98573.58</v>
      </c>
      <c r="M7795">
        <v>9</v>
      </c>
      <c r="N7795" s="25">
        <v>0.2</v>
      </c>
      <c r="O7795" s="24">
        <v>21958.51</v>
      </c>
      <c r="P7795" s="26">
        <f t="shared" si="726"/>
        <v>0.22276263071707447</v>
      </c>
      <c r="Q7795" t="str">
        <f t="shared" si="727"/>
        <v>Medium</v>
      </c>
      <c r="R7795" t="str">
        <f t="shared" si="728"/>
        <v>Medium</v>
      </c>
      <c r="S7795" s="23">
        <f t="shared" si="729"/>
        <v>2024</v>
      </c>
      <c r="T7795" s="23">
        <f t="shared" si="730"/>
        <v>7</v>
      </c>
      <c r="U7795" t="str">
        <f t="shared" si="731"/>
        <v>Jul-2024</v>
      </c>
    </row>
    <row r="7796" spans="1:21" x14ac:dyDescent="0.3">
      <c r="A7796" t="s">
        <v>9807</v>
      </c>
      <c r="B7796" s="22">
        <v>45552</v>
      </c>
      <c r="C7796" s="22">
        <v>45557</v>
      </c>
      <c r="D7796" s="23" t="s">
        <v>102</v>
      </c>
      <c r="E7796" s="23" t="s">
        <v>3038</v>
      </c>
      <c r="F7796" s="23" t="s">
        <v>71</v>
      </c>
      <c r="G7796" s="23" t="s">
        <v>81</v>
      </c>
      <c r="H7796" s="23" t="s">
        <v>95</v>
      </c>
      <c r="I7796" s="23" t="s">
        <v>96</v>
      </c>
      <c r="J7796" s="23" t="s">
        <v>166</v>
      </c>
      <c r="K7796" s="23" t="s">
        <v>337</v>
      </c>
      <c r="L7796" s="24">
        <v>38600.120000000003</v>
      </c>
      <c r="M7796">
        <v>4</v>
      </c>
      <c r="N7796" s="25">
        <v>0.1</v>
      </c>
      <c r="O7796" s="24">
        <v>6171.75</v>
      </c>
      <c r="P7796" s="26">
        <f t="shared" si="726"/>
        <v>0.1598893993075669</v>
      </c>
      <c r="Q7796" t="str">
        <f t="shared" si="727"/>
        <v>Low</v>
      </c>
      <c r="R7796" t="str">
        <f t="shared" si="728"/>
        <v>Low</v>
      </c>
      <c r="S7796" s="23">
        <f t="shared" si="729"/>
        <v>2024</v>
      </c>
      <c r="T7796" s="23">
        <f t="shared" si="730"/>
        <v>9</v>
      </c>
      <c r="U7796" t="str">
        <f t="shared" si="731"/>
        <v>Sep-2024</v>
      </c>
    </row>
    <row r="7797" spans="1:21" x14ac:dyDescent="0.3">
      <c r="A7797" t="s">
        <v>9808</v>
      </c>
      <c r="B7797" s="22">
        <v>45564</v>
      </c>
      <c r="C7797" s="22">
        <v>45567</v>
      </c>
      <c r="D7797" s="23" t="s">
        <v>78</v>
      </c>
      <c r="E7797" s="23" t="s">
        <v>1739</v>
      </c>
      <c r="F7797" s="23" t="s">
        <v>71</v>
      </c>
      <c r="G7797" s="23" t="s">
        <v>53</v>
      </c>
      <c r="H7797" s="23" t="s">
        <v>90</v>
      </c>
      <c r="I7797" s="23" t="s">
        <v>83</v>
      </c>
      <c r="J7797" s="23" t="s">
        <v>156</v>
      </c>
      <c r="K7797" s="23" t="s">
        <v>285</v>
      </c>
      <c r="L7797" s="24">
        <v>33950.32</v>
      </c>
      <c r="M7797">
        <v>4</v>
      </c>
      <c r="N7797" s="25">
        <v>0.1</v>
      </c>
      <c r="O7797" s="24">
        <v>8724.08</v>
      </c>
      <c r="P7797" s="26">
        <f t="shared" si="726"/>
        <v>0.25696606099736319</v>
      </c>
      <c r="Q7797" t="str">
        <f t="shared" si="727"/>
        <v>Medium</v>
      </c>
      <c r="R7797" t="str">
        <f t="shared" si="728"/>
        <v>Low</v>
      </c>
      <c r="S7797" s="23">
        <f t="shared" si="729"/>
        <v>2024</v>
      </c>
      <c r="T7797" s="23">
        <f t="shared" si="730"/>
        <v>9</v>
      </c>
      <c r="U7797" t="str">
        <f t="shared" si="731"/>
        <v>Sep-2024</v>
      </c>
    </row>
    <row r="7798" spans="1:21" x14ac:dyDescent="0.3">
      <c r="A7798" t="s">
        <v>9809</v>
      </c>
      <c r="B7798" s="22">
        <v>44756</v>
      </c>
      <c r="C7798" s="22">
        <v>44763</v>
      </c>
      <c r="D7798" s="23" t="s">
        <v>102</v>
      </c>
      <c r="E7798" s="23" t="s">
        <v>1244</v>
      </c>
      <c r="F7798" s="23" t="s">
        <v>80</v>
      </c>
      <c r="G7798" s="23" t="s">
        <v>81</v>
      </c>
      <c r="H7798" s="23" t="s">
        <v>284</v>
      </c>
      <c r="I7798" s="23" t="s">
        <v>118</v>
      </c>
      <c r="J7798" s="23" t="s">
        <v>230</v>
      </c>
      <c r="K7798" s="23" t="s">
        <v>231</v>
      </c>
      <c r="L7798" s="24">
        <v>57940.4</v>
      </c>
      <c r="M7798">
        <v>4</v>
      </c>
      <c r="N7798" s="25">
        <v>0.25</v>
      </c>
      <c r="O7798" s="24">
        <v>14007.1</v>
      </c>
      <c r="P7798" s="26">
        <f t="shared" si="726"/>
        <v>0.24175014325065067</v>
      </c>
      <c r="Q7798" t="str">
        <f t="shared" si="727"/>
        <v>Medium</v>
      </c>
      <c r="R7798" t="str">
        <f t="shared" si="728"/>
        <v>High</v>
      </c>
      <c r="S7798" s="23">
        <f t="shared" si="729"/>
        <v>2022</v>
      </c>
      <c r="T7798" s="23">
        <f t="shared" si="730"/>
        <v>7</v>
      </c>
      <c r="U7798" t="str">
        <f t="shared" si="731"/>
        <v>Jul-2022</v>
      </c>
    </row>
    <row r="7799" spans="1:21" x14ac:dyDescent="0.3">
      <c r="A7799" t="s">
        <v>9810</v>
      </c>
      <c r="B7799" s="22">
        <v>44873</v>
      </c>
      <c r="C7799" s="22">
        <v>44875</v>
      </c>
      <c r="D7799" s="23" t="s">
        <v>102</v>
      </c>
      <c r="E7799" s="23" t="s">
        <v>527</v>
      </c>
      <c r="F7799" s="23" t="s">
        <v>52</v>
      </c>
      <c r="G7799" s="23" t="s">
        <v>179</v>
      </c>
      <c r="H7799" s="23" t="s">
        <v>180</v>
      </c>
      <c r="I7799" s="23" t="s">
        <v>55</v>
      </c>
      <c r="J7799" s="23" t="s">
        <v>173</v>
      </c>
      <c r="K7799" s="23" t="s">
        <v>174</v>
      </c>
      <c r="L7799" s="24">
        <v>19247.52</v>
      </c>
      <c r="M7799">
        <v>8</v>
      </c>
      <c r="N7799" s="25">
        <v>0.05</v>
      </c>
      <c r="O7799" s="24">
        <v>4701.9799999999996</v>
      </c>
      <c r="P7799" s="26">
        <f t="shared" si="726"/>
        <v>0.2442901734872856</v>
      </c>
      <c r="Q7799" t="str">
        <f t="shared" si="727"/>
        <v>Medium</v>
      </c>
      <c r="R7799" t="str">
        <f t="shared" si="728"/>
        <v>Low</v>
      </c>
      <c r="S7799" s="23">
        <f t="shared" si="729"/>
        <v>2022</v>
      </c>
      <c r="T7799" s="23">
        <f t="shared" si="730"/>
        <v>11</v>
      </c>
      <c r="U7799" t="str">
        <f t="shared" si="731"/>
        <v>Nov-2022</v>
      </c>
    </row>
    <row r="7800" spans="1:21" x14ac:dyDescent="0.3">
      <c r="A7800" t="s">
        <v>9811</v>
      </c>
      <c r="B7800" s="22">
        <v>44805</v>
      </c>
      <c r="C7800" s="22">
        <v>44808</v>
      </c>
      <c r="D7800" s="23" t="s">
        <v>102</v>
      </c>
      <c r="E7800" s="23" t="s">
        <v>1615</v>
      </c>
      <c r="F7800" s="23" t="s">
        <v>71</v>
      </c>
      <c r="G7800" s="23" t="s">
        <v>81</v>
      </c>
      <c r="H7800" s="23" t="s">
        <v>284</v>
      </c>
      <c r="I7800" s="23" t="s">
        <v>55</v>
      </c>
      <c r="J7800" s="23" t="s">
        <v>141</v>
      </c>
      <c r="K7800" s="23" t="s">
        <v>142</v>
      </c>
      <c r="L7800" s="24">
        <v>14562.91</v>
      </c>
      <c r="M7800">
        <v>1</v>
      </c>
      <c r="N7800" s="25">
        <v>0.25</v>
      </c>
      <c r="O7800" s="24">
        <v>3268.27</v>
      </c>
      <c r="P7800" s="26">
        <f t="shared" si="726"/>
        <v>0.22442423938622158</v>
      </c>
      <c r="Q7800" t="str">
        <f t="shared" si="727"/>
        <v>Medium</v>
      </c>
      <c r="R7800" t="str">
        <f t="shared" si="728"/>
        <v>High</v>
      </c>
      <c r="S7800" s="23">
        <f t="shared" si="729"/>
        <v>2022</v>
      </c>
      <c r="T7800" s="23">
        <f t="shared" si="730"/>
        <v>9</v>
      </c>
      <c r="U7800" t="str">
        <f t="shared" si="731"/>
        <v>Sep-2022</v>
      </c>
    </row>
    <row r="7801" spans="1:21" x14ac:dyDescent="0.3">
      <c r="A7801" t="s">
        <v>9812</v>
      </c>
      <c r="B7801" s="22">
        <v>45044</v>
      </c>
      <c r="C7801" s="22">
        <v>45049</v>
      </c>
      <c r="D7801" s="23" t="s">
        <v>50</v>
      </c>
      <c r="E7801" s="23" t="s">
        <v>1308</v>
      </c>
      <c r="F7801" s="23" t="s">
        <v>80</v>
      </c>
      <c r="G7801" s="23" t="s">
        <v>81</v>
      </c>
      <c r="H7801" s="23" t="s">
        <v>186</v>
      </c>
      <c r="I7801" s="23" t="s">
        <v>55</v>
      </c>
      <c r="J7801" s="23" t="s">
        <v>65</v>
      </c>
      <c r="K7801" s="23" t="s">
        <v>130</v>
      </c>
      <c r="L7801" s="24">
        <v>72747.100000000006</v>
      </c>
      <c r="M7801">
        <v>5</v>
      </c>
      <c r="N7801" s="25">
        <v>0</v>
      </c>
      <c r="O7801" s="24">
        <v>19972.259999999998</v>
      </c>
      <c r="P7801" s="26">
        <f t="shared" si="726"/>
        <v>0.27454372751628581</v>
      </c>
      <c r="Q7801" t="str">
        <f t="shared" si="727"/>
        <v>Medium</v>
      </c>
      <c r="R7801" t="str">
        <f t="shared" si="728"/>
        <v>None</v>
      </c>
      <c r="S7801" s="23">
        <f t="shared" si="729"/>
        <v>2023</v>
      </c>
      <c r="T7801" s="23">
        <f t="shared" si="730"/>
        <v>4</v>
      </c>
      <c r="U7801" t="str">
        <f t="shared" si="731"/>
        <v>Apr-2023</v>
      </c>
    </row>
    <row r="7802" spans="1:21" x14ac:dyDescent="0.3">
      <c r="A7802" t="s">
        <v>9813</v>
      </c>
      <c r="B7802" s="22">
        <v>45757</v>
      </c>
      <c r="C7802" s="22">
        <v>45758</v>
      </c>
      <c r="D7802" s="23" t="s">
        <v>102</v>
      </c>
      <c r="E7802" s="23" t="s">
        <v>62</v>
      </c>
      <c r="F7802" s="23" t="s">
        <v>71</v>
      </c>
      <c r="G7802" s="23" t="s">
        <v>179</v>
      </c>
      <c r="H7802" s="23" t="s">
        <v>236</v>
      </c>
      <c r="I7802" s="23" t="s">
        <v>96</v>
      </c>
      <c r="J7802" s="23" t="s">
        <v>111</v>
      </c>
      <c r="K7802" s="23" t="s">
        <v>225</v>
      </c>
      <c r="L7802" s="24">
        <v>8222.44</v>
      </c>
      <c r="M7802">
        <v>4</v>
      </c>
      <c r="N7802" s="25">
        <v>0.25</v>
      </c>
      <c r="O7802" s="24">
        <v>1919.72</v>
      </c>
      <c r="P7802" s="26">
        <f t="shared" si="726"/>
        <v>0.23347327557270103</v>
      </c>
      <c r="Q7802" t="str">
        <f t="shared" si="727"/>
        <v>Medium</v>
      </c>
      <c r="R7802" t="str">
        <f t="shared" si="728"/>
        <v>High</v>
      </c>
      <c r="S7802" s="23">
        <f t="shared" si="729"/>
        <v>2025</v>
      </c>
      <c r="T7802" s="23">
        <f t="shared" si="730"/>
        <v>4</v>
      </c>
      <c r="U7802" t="str">
        <f t="shared" si="731"/>
        <v>Apr-2025</v>
      </c>
    </row>
    <row r="7803" spans="1:21" x14ac:dyDescent="0.3">
      <c r="A7803" t="s">
        <v>9814</v>
      </c>
      <c r="B7803" s="22">
        <v>45383</v>
      </c>
      <c r="C7803" s="22">
        <v>45385</v>
      </c>
      <c r="D7803" s="23" t="s">
        <v>61</v>
      </c>
      <c r="E7803" s="23" t="s">
        <v>2093</v>
      </c>
      <c r="F7803" s="23" t="s">
        <v>52</v>
      </c>
      <c r="G7803" s="23" t="s">
        <v>53</v>
      </c>
      <c r="H7803" s="23" t="s">
        <v>246</v>
      </c>
      <c r="I7803" s="23" t="s">
        <v>55</v>
      </c>
      <c r="J7803" s="23" t="s">
        <v>173</v>
      </c>
      <c r="K7803" s="23" t="s">
        <v>735</v>
      </c>
      <c r="L7803" s="24">
        <v>3443.61</v>
      </c>
      <c r="M7803">
        <v>1</v>
      </c>
      <c r="N7803" s="25">
        <v>0.25</v>
      </c>
      <c r="O7803" s="24">
        <v>486.86</v>
      </c>
      <c r="P7803" s="26">
        <f t="shared" si="726"/>
        <v>0.14138070222818497</v>
      </c>
      <c r="Q7803" t="str">
        <f t="shared" si="727"/>
        <v>Low</v>
      </c>
      <c r="R7803" t="str">
        <f t="shared" si="728"/>
        <v>High</v>
      </c>
      <c r="S7803" s="23">
        <f t="shared" si="729"/>
        <v>2024</v>
      </c>
      <c r="T7803" s="23">
        <f t="shared" si="730"/>
        <v>4</v>
      </c>
      <c r="U7803" t="str">
        <f t="shared" si="731"/>
        <v>Apr-2024</v>
      </c>
    </row>
    <row r="7804" spans="1:21" x14ac:dyDescent="0.3">
      <c r="A7804" t="s">
        <v>9815</v>
      </c>
      <c r="B7804" s="22">
        <v>45156</v>
      </c>
      <c r="C7804" s="22">
        <v>45161</v>
      </c>
      <c r="D7804" s="23" t="s">
        <v>61</v>
      </c>
      <c r="E7804" s="23" t="s">
        <v>399</v>
      </c>
      <c r="F7804" s="23" t="s">
        <v>52</v>
      </c>
      <c r="G7804" s="23" t="s">
        <v>179</v>
      </c>
      <c r="H7804" s="23" t="s">
        <v>180</v>
      </c>
      <c r="I7804" s="23" t="s">
        <v>55</v>
      </c>
      <c r="J7804" s="23" t="s">
        <v>56</v>
      </c>
      <c r="K7804" s="23" t="s">
        <v>57</v>
      </c>
      <c r="L7804" s="24">
        <v>2688.03</v>
      </c>
      <c r="M7804">
        <v>3</v>
      </c>
      <c r="N7804" s="25">
        <v>0.2</v>
      </c>
      <c r="O7804" s="24">
        <v>535.74</v>
      </c>
      <c r="P7804" s="26">
        <f t="shared" si="726"/>
        <v>0.19930581131907008</v>
      </c>
      <c r="Q7804" t="str">
        <f t="shared" si="727"/>
        <v>Low</v>
      </c>
      <c r="R7804" t="str">
        <f t="shared" si="728"/>
        <v>Medium</v>
      </c>
      <c r="S7804" s="23">
        <f t="shared" si="729"/>
        <v>2023</v>
      </c>
      <c r="T7804" s="23">
        <f t="shared" si="730"/>
        <v>8</v>
      </c>
      <c r="U7804" t="str">
        <f t="shared" si="731"/>
        <v>Aug-2023</v>
      </c>
    </row>
    <row r="7805" spans="1:21" x14ac:dyDescent="0.3">
      <c r="A7805" t="s">
        <v>9816</v>
      </c>
      <c r="B7805" s="22">
        <v>44622</v>
      </c>
      <c r="C7805" s="22">
        <v>44628</v>
      </c>
      <c r="D7805" s="23" t="s">
        <v>102</v>
      </c>
      <c r="E7805" s="23" t="s">
        <v>791</v>
      </c>
      <c r="F7805" s="23" t="s">
        <v>80</v>
      </c>
      <c r="G7805" s="23" t="s">
        <v>179</v>
      </c>
      <c r="H7805" s="23" t="s">
        <v>236</v>
      </c>
      <c r="I7805" s="23" t="s">
        <v>96</v>
      </c>
      <c r="J7805" s="23" t="s">
        <v>166</v>
      </c>
      <c r="K7805" s="23" t="s">
        <v>167</v>
      </c>
      <c r="L7805" s="24">
        <v>10478.65</v>
      </c>
      <c r="M7805">
        <v>7</v>
      </c>
      <c r="N7805" s="25">
        <v>0.05</v>
      </c>
      <c r="O7805" s="24">
        <v>3306.44</v>
      </c>
      <c r="P7805" s="26">
        <f t="shared" si="726"/>
        <v>0.31554064693448108</v>
      </c>
      <c r="Q7805" t="str">
        <f t="shared" si="727"/>
        <v>High</v>
      </c>
      <c r="R7805" t="str">
        <f t="shared" si="728"/>
        <v>Low</v>
      </c>
      <c r="S7805" s="23">
        <f t="shared" si="729"/>
        <v>2022</v>
      </c>
      <c r="T7805" s="23">
        <f t="shared" si="730"/>
        <v>3</v>
      </c>
      <c r="U7805" t="str">
        <f t="shared" si="731"/>
        <v>Mar-2022</v>
      </c>
    </row>
    <row r="7806" spans="1:21" x14ac:dyDescent="0.3">
      <c r="A7806" t="s">
        <v>9817</v>
      </c>
      <c r="B7806" s="22">
        <v>44623</v>
      </c>
      <c r="C7806" s="22">
        <v>44626</v>
      </c>
      <c r="D7806" s="23" t="s">
        <v>102</v>
      </c>
      <c r="E7806" s="23" t="s">
        <v>140</v>
      </c>
      <c r="F7806" s="23" t="s">
        <v>71</v>
      </c>
      <c r="G7806" s="23" t="s">
        <v>81</v>
      </c>
      <c r="H7806" s="23" t="s">
        <v>95</v>
      </c>
      <c r="I7806" s="23" t="s">
        <v>96</v>
      </c>
      <c r="J7806" s="23" t="s">
        <v>97</v>
      </c>
      <c r="K7806" s="23" t="s">
        <v>98</v>
      </c>
      <c r="L7806" s="24">
        <v>40216.28</v>
      </c>
      <c r="M7806">
        <v>4</v>
      </c>
      <c r="N7806" s="25">
        <v>0.15</v>
      </c>
      <c r="O7806" s="24">
        <v>5911.37</v>
      </c>
      <c r="P7806" s="26">
        <f t="shared" si="726"/>
        <v>0.14698947789303238</v>
      </c>
      <c r="Q7806" t="str">
        <f t="shared" si="727"/>
        <v>Low</v>
      </c>
      <c r="R7806" t="str">
        <f t="shared" si="728"/>
        <v>Medium</v>
      </c>
      <c r="S7806" s="23">
        <f t="shared" si="729"/>
        <v>2022</v>
      </c>
      <c r="T7806" s="23">
        <f t="shared" si="730"/>
        <v>3</v>
      </c>
      <c r="U7806" t="str">
        <f t="shared" si="731"/>
        <v>Mar-2022</v>
      </c>
    </row>
    <row r="7807" spans="1:21" x14ac:dyDescent="0.3">
      <c r="A7807" t="s">
        <v>9818</v>
      </c>
      <c r="B7807" s="22">
        <v>45089</v>
      </c>
      <c r="C7807" s="22">
        <v>45096</v>
      </c>
      <c r="D7807" s="23" t="s">
        <v>102</v>
      </c>
      <c r="E7807" s="23" t="s">
        <v>1183</v>
      </c>
      <c r="F7807" s="23" t="s">
        <v>71</v>
      </c>
      <c r="G7807" s="23" t="s">
        <v>81</v>
      </c>
      <c r="H7807" s="23" t="s">
        <v>186</v>
      </c>
      <c r="I7807" s="23" t="s">
        <v>118</v>
      </c>
      <c r="J7807" s="23" t="s">
        <v>303</v>
      </c>
      <c r="K7807" s="23" t="s">
        <v>421</v>
      </c>
      <c r="L7807" s="24">
        <v>80596.44</v>
      </c>
      <c r="M7807">
        <v>6</v>
      </c>
      <c r="N7807" s="25">
        <v>0.05</v>
      </c>
      <c r="O7807" s="24">
        <v>29193.21</v>
      </c>
      <c r="P7807" s="26">
        <f t="shared" si="726"/>
        <v>0.36221463379772106</v>
      </c>
      <c r="Q7807" t="str">
        <f t="shared" si="727"/>
        <v>High</v>
      </c>
      <c r="R7807" t="str">
        <f t="shared" si="728"/>
        <v>Low</v>
      </c>
      <c r="S7807" s="23">
        <f t="shared" si="729"/>
        <v>2023</v>
      </c>
      <c r="T7807" s="23">
        <f t="shared" si="730"/>
        <v>6</v>
      </c>
      <c r="U7807" t="str">
        <f t="shared" si="731"/>
        <v>Jun-2023</v>
      </c>
    </row>
    <row r="7808" spans="1:21" x14ac:dyDescent="0.3">
      <c r="A7808" t="s">
        <v>9819</v>
      </c>
      <c r="B7808" s="22">
        <v>44898</v>
      </c>
      <c r="C7808" s="22">
        <v>44904</v>
      </c>
      <c r="D7808" s="23" t="s">
        <v>102</v>
      </c>
      <c r="E7808" s="23" t="s">
        <v>573</v>
      </c>
      <c r="F7808" s="23" t="s">
        <v>52</v>
      </c>
      <c r="G7808" s="23" t="s">
        <v>53</v>
      </c>
      <c r="H7808" s="23" t="s">
        <v>90</v>
      </c>
      <c r="I7808" s="23" t="s">
        <v>55</v>
      </c>
      <c r="J7808" s="23" t="s">
        <v>173</v>
      </c>
      <c r="K7808" s="23" t="s">
        <v>735</v>
      </c>
      <c r="L7808" s="24">
        <v>1743.2</v>
      </c>
      <c r="M7808">
        <v>2</v>
      </c>
      <c r="N7808" s="25">
        <v>0.25</v>
      </c>
      <c r="O7808" s="24">
        <v>360.08</v>
      </c>
      <c r="P7808" s="26">
        <f t="shared" si="726"/>
        <v>0.20656264341441027</v>
      </c>
      <c r="Q7808" t="str">
        <f t="shared" si="727"/>
        <v>Medium</v>
      </c>
      <c r="R7808" t="str">
        <f t="shared" si="728"/>
        <v>High</v>
      </c>
      <c r="S7808" s="23">
        <f t="shared" si="729"/>
        <v>2022</v>
      </c>
      <c r="T7808" s="23">
        <f t="shared" si="730"/>
        <v>12</v>
      </c>
      <c r="U7808" t="str">
        <f t="shared" si="731"/>
        <v>Dec-2022</v>
      </c>
    </row>
    <row r="7809" spans="1:21" x14ac:dyDescent="0.3">
      <c r="A7809" t="s">
        <v>9820</v>
      </c>
      <c r="B7809" s="22">
        <v>45606</v>
      </c>
      <c r="C7809" s="22">
        <v>45609</v>
      </c>
      <c r="D7809" s="23" t="s">
        <v>50</v>
      </c>
      <c r="E7809" s="23" t="s">
        <v>2384</v>
      </c>
      <c r="F7809" s="23" t="s">
        <v>71</v>
      </c>
      <c r="G7809" s="23" t="s">
        <v>53</v>
      </c>
      <c r="H7809" s="23" t="s">
        <v>54</v>
      </c>
      <c r="I7809" s="23" t="s">
        <v>118</v>
      </c>
      <c r="J7809" s="23" t="s">
        <v>303</v>
      </c>
      <c r="K7809" s="23" t="s">
        <v>421</v>
      </c>
      <c r="L7809" s="24">
        <v>14023.23</v>
      </c>
      <c r="M7809">
        <v>3</v>
      </c>
      <c r="N7809" s="25">
        <v>0.2</v>
      </c>
      <c r="O7809" s="24">
        <v>4371.4399999999996</v>
      </c>
      <c r="P7809" s="26">
        <f t="shared" si="726"/>
        <v>0.31172846769253587</v>
      </c>
      <c r="Q7809" t="str">
        <f t="shared" si="727"/>
        <v>High</v>
      </c>
      <c r="R7809" t="str">
        <f t="shared" si="728"/>
        <v>Medium</v>
      </c>
      <c r="S7809" s="23">
        <f t="shared" si="729"/>
        <v>2024</v>
      </c>
      <c r="T7809" s="23">
        <f t="shared" si="730"/>
        <v>11</v>
      </c>
      <c r="U7809" t="str">
        <f t="shared" si="731"/>
        <v>Nov-2024</v>
      </c>
    </row>
    <row r="7810" spans="1:21" x14ac:dyDescent="0.3">
      <c r="A7810" t="s">
        <v>9821</v>
      </c>
      <c r="B7810" s="22">
        <v>45157</v>
      </c>
      <c r="C7810" s="22">
        <v>45161</v>
      </c>
      <c r="D7810" s="23" t="s">
        <v>50</v>
      </c>
      <c r="E7810" s="23" t="s">
        <v>1627</v>
      </c>
      <c r="F7810" s="23" t="s">
        <v>80</v>
      </c>
      <c r="G7810" s="23" t="s">
        <v>63</v>
      </c>
      <c r="H7810" s="23" t="s">
        <v>213</v>
      </c>
      <c r="I7810" s="23" t="s">
        <v>96</v>
      </c>
      <c r="J7810" s="23" t="s">
        <v>166</v>
      </c>
      <c r="K7810" s="23" t="s">
        <v>167</v>
      </c>
      <c r="L7810" s="24">
        <v>114624.88</v>
      </c>
      <c r="M7810">
        <v>8</v>
      </c>
      <c r="N7810" s="25">
        <v>0.15</v>
      </c>
      <c r="O7810" s="24">
        <v>21740.27</v>
      </c>
      <c r="P7810" s="26">
        <f t="shared" si="726"/>
        <v>0.18966449517766126</v>
      </c>
      <c r="Q7810" t="str">
        <f t="shared" si="727"/>
        <v>Low</v>
      </c>
      <c r="R7810" t="str">
        <f t="shared" si="728"/>
        <v>Medium</v>
      </c>
      <c r="S7810" s="23">
        <f t="shared" si="729"/>
        <v>2023</v>
      </c>
      <c r="T7810" s="23">
        <f t="shared" si="730"/>
        <v>8</v>
      </c>
      <c r="U7810" t="str">
        <f t="shared" si="731"/>
        <v>Aug-2023</v>
      </c>
    </row>
    <row r="7811" spans="1:21" x14ac:dyDescent="0.3">
      <c r="A7811" t="s">
        <v>9822</v>
      </c>
      <c r="B7811" s="22">
        <v>44634</v>
      </c>
      <c r="C7811" s="22">
        <v>44637</v>
      </c>
      <c r="D7811" s="23" t="s">
        <v>61</v>
      </c>
      <c r="E7811" s="23" t="s">
        <v>2241</v>
      </c>
      <c r="F7811" s="23" t="s">
        <v>52</v>
      </c>
      <c r="G7811" s="23" t="s">
        <v>53</v>
      </c>
      <c r="H7811" s="23" t="s">
        <v>90</v>
      </c>
      <c r="I7811" s="23" t="s">
        <v>96</v>
      </c>
      <c r="J7811" s="23" t="s">
        <v>166</v>
      </c>
      <c r="K7811" s="23" t="s">
        <v>337</v>
      </c>
      <c r="L7811" s="24">
        <v>46246.2</v>
      </c>
      <c r="M7811">
        <v>6</v>
      </c>
      <c r="N7811" s="25">
        <v>0.15</v>
      </c>
      <c r="O7811" s="24">
        <v>10029.25</v>
      </c>
      <c r="P7811" s="26">
        <f t="shared" si="726"/>
        <v>0.21686646686646688</v>
      </c>
      <c r="Q7811" t="str">
        <f t="shared" si="727"/>
        <v>Medium</v>
      </c>
      <c r="R7811" t="str">
        <f t="shared" si="728"/>
        <v>Medium</v>
      </c>
      <c r="S7811" s="23">
        <f t="shared" si="729"/>
        <v>2022</v>
      </c>
      <c r="T7811" s="23">
        <f t="shared" si="730"/>
        <v>3</v>
      </c>
      <c r="U7811" t="str">
        <f t="shared" si="731"/>
        <v>Mar-2022</v>
      </c>
    </row>
    <row r="7812" spans="1:21" x14ac:dyDescent="0.3">
      <c r="A7812" t="s">
        <v>9823</v>
      </c>
      <c r="B7812" s="22">
        <v>45149</v>
      </c>
      <c r="C7812" s="22">
        <v>45154</v>
      </c>
      <c r="D7812" s="23" t="s">
        <v>78</v>
      </c>
      <c r="E7812" s="23" t="s">
        <v>1766</v>
      </c>
      <c r="F7812" s="23" t="s">
        <v>80</v>
      </c>
      <c r="G7812" s="23" t="s">
        <v>72</v>
      </c>
      <c r="H7812" s="23" t="s">
        <v>346</v>
      </c>
      <c r="I7812" s="23" t="s">
        <v>83</v>
      </c>
      <c r="J7812" s="23" t="s">
        <v>84</v>
      </c>
      <c r="K7812" s="23" t="s">
        <v>125</v>
      </c>
      <c r="L7812" s="24">
        <v>9595.06</v>
      </c>
      <c r="M7812">
        <v>2</v>
      </c>
      <c r="N7812" s="25">
        <v>0.25</v>
      </c>
      <c r="O7812" s="24">
        <v>1369.56</v>
      </c>
      <c r="P7812" s="26">
        <f t="shared" ref="P7812:P7875" si="732">IFERROR(O7812/L7812,0)</f>
        <v>0.14273594954070115</v>
      </c>
      <c r="Q7812" t="str">
        <f t="shared" ref="Q7812:Q7875" si="733">IF(P7812&gt;=0.3,"High",IF(P7812&gt;=0.2,"Medium","Low"))</f>
        <v>Low</v>
      </c>
      <c r="R7812" t="str">
        <f t="shared" ref="R7812:R7875" si="734">IF(N7812=0,"None",IF(N7812&lt;=0.1,"Low",IF(N7812&lt;=0.2,"Medium","High")))</f>
        <v>High</v>
      </c>
      <c r="S7812" s="23">
        <f t="shared" ref="S7812:S7875" si="735">YEAR(B7812)</f>
        <v>2023</v>
      </c>
      <c r="T7812" s="23">
        <f t="shared" ref="T7812:T7875" si="736">MONTH(B7812)</f>
        <v>8</v>
      </c>
      <c r="U7812" t="str">
        <f t="shared" ref="U7812:U7875" si="737">TEXT(B7812,"mmm-yyyy")</f>
        <v>Aug-2023</v>
      </c>
    </row>
    <row r="7813" spans="1:21" x14ac:dyDescent="0.3">
      <c r="A7813" t="s">
        <v>9824</v>
      </c>
      <c r="B7813" s="22">
        <v>44845</v>
      </c>
      <c r="C7813" s="22">
        <v>44852</v>
      </c>
      <c r="D7813" s="23" t="s">
        <v>78</v>
      </c>
      <c r="E7813" s="23" t="s">
        <v>161</v>
      </c>
      <c r="F7813" s="23" t="s">
        <v>80</v>
      </c>
      <c r="G7813" s="23" t="s">
        <v>63</v>
      </c>
      <c r="H7813" s="23" t="s">
        <v>64</v>
      </c>
      <c r="I7813" s="23" t="s">
        <v>118</v>
      </c>
      <c r="J7813" s="23" t="s">
        <v>119</v>
      </c>
      <c r="K7813" s="23" t="s">
        <v>197</v>
      </c>
      <c r="L7813" s="24">
        <v>28379.82</v>
      </c>
      <c r="M7813">
        <v>3</v>
      </c>
      <c r="N7813" s="25">
        <v>0.15</v>
      </c>
      <c r="O7813" s="24">
        <v>6465.94</v>
      </c>
      <c r="P7813" s="26">
        <f t="shared" si="732"/>
        <v>0.22783583546336797</v>
      </c>
      <c r="Q7813" t="str">
        <f t="shared" si="733"/>
        <v>Medium</v>
      </c>
      <c r="R7813" t="str">
        <f t="shared" si="734"/>
        <v>Medium</v>
      </c>
      <c r="S7813" s="23">
        <f t="shared" si="735"/>
        <v>2022</v>
      </c>
      <c r="T7813" s="23">
        <f t="shared" si="736"/>
        <v>10</v>
      </c>
      <c r="U7813" t="str">
        <f t="shared" si="737"/>
        <v>Oct-2022</v>
      </c>
    </row>
    <row r="7814" spans="1:21" x14ac:dyDescent="0.3">
      <c r="A7814" t="s">
        <v>9825</v>
      </c>
      <c r="B7814" s="22">
        <v>44761</v>
      </c>
      <c r="C7814" s="22">
        <v>44764</v>
      </c>
      <c r="D7814" s="23" t="s">
        <v>50</v>
      </c>
      <c r="E7814" s="23" t="s">
        <v>1247</v>
      </c>
      <c r="F7814" s="23" t="s">
        <v>71</v>
      </c>
      <c r="G7814" s="23" t="s">
        <v>81</v>
      </c>
      <c r="H7814" s="23" t="s">
        <v>95</v>
      </c>
      <c r="I7814" s="23" t="s">
        <v>55</v>
      </c>
      <c r="J7814" s="23" t="s">
        <v>56</v>
      </c>
      <c r="K7814" s="23" t="s">
        <v>57</v>
      </c>
      <c r="L7814" s="24">
        <v>70525.8</v>
      </c>
      <c r="M7814">
        <v>6</v>
      </c>
      <c r="N7814" s="25">
        <v>0</v>
      </c>
      <c r="O7814" s="24">
        <v>17057</v>
      </c>
      <c r="P7814" s="26">
        <f t="shared" si="732"/>
        <v>0.24185475386312527</v>
      </c>
      <c r="Q7814" t="str">
        <f t="shared" si="733"/>
        <v>Medium</v>
      </c>
      <c r="R7814" t="str">
        <f t="shared" si="734"/>
        <v>None</v>
      </c>
      <c r="S7814" s="23">
        <f t="shared" si="735"/>
        <v>2022</v>
      </c>
      <c r="T7814" s="23">
        <f t="shared" si="736"/>
        <v>7</v>
      </c>
      <c r="U7814" t="str">
        <f t="shared" si="737"/>
        <v>Jul-2022</v>
      </c>
    </row>
    <row r="7815" spans="1:21" x14ac:dyDescent="0.3">
      <c r="A7815" t="s">
        <v>9826</v>
      </c>
      <c r="B7815" s="22">
        <v>45534</v>
      </c>
      <c r="C7815" s="22">
        <v>45539</v>
      </c>
      <c r="D7815" s="23" t="s">
        <v>102</v>
      </c>
      <c r="E7815" s="23" t="s">
        <v>930</v>
      </c>
      <c r="F7815" s="23" t="s">
        <v>80</v>
      </c>
      <c r="G7815" s="23" t="s">
        <v>63</v>
      </c>
      <c r="H7815" s="23" t="s">
        <v>64</v>
      </c>
      <c r="I7815" s="23" t="s">
        <v>83</v>
      </c>
      <c r="J7815" s="23" t="s">
        <v>84</v>
      </c>
      <c r="K7815" s="23" t="s">
        <v>257</v>
      </c>
      <c r="L7815" s="24">
        <v>77443.740000000005</v>
      </c>
      <c r="M7815">
        <v>6</v>
      </c>
      <c r="N7815" s="25">
        <v>0</v>
      </c>
      <c r="O7815" s="24">
        <v>12815.31</v>
      </c>
      <c r="P7815" s="26">
        <f t="shared" si="732"/>
        <v>0.16547896576275886</v>
      </c>
      <c r="Q7815" t="str">
        <f t="shared" si="733"/>
        <v>Low</v>
      </c>
      <c r="R7815" t="str">
        <f t="shared" si="734"/>
        <v>None</v>
      </c>
      <c r="S7815" s="23">
        <f t="shared" si="735"/>
        <v>2024</v>
      </c>
      <c r="T7815" s="23">
        <f t="shared" si="736"/>
        <v>8</v>
      </c>
      <c r="U7815" t="str">
        <f t="shared" si="737"/>
        <v>Aug-2024</v>
      </c>
    </row>
    <row r="7816" spans="1:21" x14ac:dyDescent="0.3">
      <c r="A7816" t="s">
        <v>9827</v>
      </c>
      <c r="B7816" s="22">
        <v>45205</v>
      </c>
      <c r="C7816" s="22">
        <v>45210</v>
      </c>
      <c r="D7816" s="23" t="s">
        <v>61</v>
      </c>
      <c r="E7816" s="23" t="s">
        <v>648</v>
      </c>
      <c r="F7816" s="23" t="s">
        <v>52</v>
      </c>
      <c r="G7816" s="23" t="s">
        <v>81</v>
      </c>
      <c r="H7816" s="23" t="s">
        <v>284</v>
      </c>
      <c r="I7816" s="23" t="s">
        <v>96</v>
      </c>
      <c r="J7816" s="23" t="s">
        <v>166</v>
      </c>
      <c r="K7816" s="23" t="s">
        <v>337</v>
      </c>
      <c r="L7816" s="24">
        <v>6802.26</v>
      </c>
      <c r="M7816">
        <v>1</v>
      </c>
      <c r="N7816" s="25">
        <v>0.05</v>
      </c>
      <c r="O7816" s="24">
        <v>1885.07</v>
      </c>
      <c r="P7816" s="26">
        <f t="shared" si="732"/>
        <v>0.27712407346969975</v>
      </c>
      <c r="Q7816" t="str">
        <f t="shared" si="733"/>
        <v>Medium</v>
      </c>
      <c r="R7816" t="str">
        <f t="shared" si="734"/>
        <v>Low</v>
      </c>
      <c r="S7816" s="23">
        <f t="shared" si="735"/>
        <v>2023</v>
      </c>
      <c r="T7816" s="23">
        <f t="shared" si="736"/>
        <v>10</v>
      </c>
      <c r="U7816" t="str">
        <f t="shared" si="737"/>
        <v>Oct-2023</v>
      </c>
    </row>
    <row r="7817" spans="1:21" x14ac:dyDescent="0.3">
      <c r="A7817" t="s">
        <v>9828</v>
      </c>
      <c r="B7817" s="22">
        <v>45687</v>
      </c>
      <c r="C7817" s="22">
        <v>45694</v>
      </c>
      <c r="D7817" s="23" t="s">
        <v>61</v>
      </c>
      <c r="E7817" s="23" t="s">
        <v>1267</v>
      </c>
      <c r="F7817" s="23" t="s">
        <v>52</v>
      </c>
      <c r="G7817" s="23" t="s">
        <v>53</v>
      </c>
      <c r="H7817" s="23" t="s">
        <v>246</v>
      </c>
      <c r="I7817" s="23" t="s">
        <v>83</v>
      </c>
      <c r="J7817" s="23" t="s">
        <v>84</v>
      </c>
      <c r="K7817" s="23" t="s">
        <v>105</v>
      </c>
      <c r="L7817" s="24">
        <v>17195.400000000001</v>
      </c>
      <c r="M7817">
        <v>10</v>
      </c>
      <c r="N7817" s="25">
        <v>0.05</v>
      </c>
      <c r="O7817" s="24">
        <v>4710.42</v>
      </c>
      <c r="P7817" s="26">
        <f t="shared" si="732"/>
        <v>0.27393488956348788</v>
      </c>
      <c r="Q7817" t="str">
        <f t="shared" si="733"/>
        <v>Medium</v>
      </c>
      <c r="R7817" t="str">
        <f t="shared" si="734"/>
        <v>Low</v>
      </c>
      <c r="S7817" s="23">
        <f t="shared" si="735"/>
        <v>2025</v>
      </c>
      <c r="T7817" s="23">
        <f t="shared" si="736"/>
        <v>1</v>
      </c>
      <c r="U7817" t="str">
        <f t="shared" si="737"/>
        <v>Jan-2025</v>
      </c>
    </row>
    <row r="7818" spans="1:21" x14ac:dyDescent="0.3">
      <c r="A7818" t="s">
        <v>9829</v>
      </c>
      <c r="B7818" s="22">
        <v>45946</v>
      </c>
      <c r="C7818" s="22">
        <v>45947</v>
      </c>
      <c r="D7818" s="23" t="s">
        <v>61</v>
      </c>
      <c r="E7818" s="23" t="s">
        <v>951</v>
      </c>
      <c r="F7818" s="23" t="s">
        <v>80</v>
      </c>
      <c r="G7818" s="23" t="s">
        <v>81</v>
      </c>
      <c r="H7818" s="23" t="s">
        <v>186</v>
      </c>
      <c r="I7818" s="23" t="s">
        <v>96</v>
      </c>
      <c r="J7818" s="23" t="s">
        <v>111</v>
      </c>
      <c r="K7818" s="23" t="s">
        <v>112</v>
      </c>
      <c r="L7818" s="24">
        <v>12845.04</v>
      </c>
      <c r="M7818">
        <v>6</v>
      </c>
      <c r="N7818" s="25">
        <v>0.05</v>
      </c>
      <c r="O7818" s="24">
        <v>4482.51</v>
      </c>
      <c r="P7818" s="26">
        <f t="shared" si="732"/>
        <v>0.34896816202985742</v>
      </c>
      <c r="Q7818" t="str">
        <f t="shared" si="733"/>
        <v>High</v>
      </c>
      <c r="R7818" t="str">
        <f t="shared" si="734"/>
        <v>Low</v>
      </c>
      <c r="S7818" s="23">
        <f t="shared" si="735"/>
        <v>2025</v>
      </c>
      <c r="T7818" s="23">
        <f t="shared" si="736"/>
        <v>10</v>
      </c>
      <c r="U7818" t="str">
        <f t="shared" si="737"/>
        <v>Oct-2025</v>
      </c>
    </row>
    <row r="7819" spans="1:21" x14ac:dyDescent="0.3">
      <c r="A7819" t="s">
        <v>9830</v>
      </c>
      <c r="B7819" s="22">
        <v>45416</v>
      </c>
      <c r="C7819" s="22">
        <v>45423</v>
      </c>
      <c r="D7819" s="23" t="s">
        <v>50</v>
      </c>
      <c r="E7819" s="23" t="s">
        <v>1215</v>
      </c>
      <c r="F7819" s="23" t="s">
        <v>52</v>
      </c>
      <c r="G7819" s="23" t="s">
        <v>81</v>
      </c>
      <c r="H7819" s="23" t="s">
        <v>284</v>
      </c>
      <c r="I7819" s="23" t="s">
        <v>83</v>
      </c>
      <c r="J7819" s="23" t="s">
        <v>379</v>
      </c>
      <c r="K7819" s="23" t="s">
        <v>716</v>
      </c>
      <c r="L7819" s="24">
        <v>39128.699999999997</v>
      </c>
      <c r="M7819">
        <v>5</v>
      </c>
      <c r="N7819" s="25">
        <v>0.25</v>
      </c>
      <c r="O7819" s="24">
        <v>10197.629999999999</v>
      </c>
      <c r="P7819" s="26">
        <f t="shared" si="732"/>
        <v>0.26061765404932952</v>
      </c>
      <c r="Q7819" t="str">
        <f t="shared" si="733"/>
        <v>Medium</v>
      </c>
      <c r="R7819" t="str">
        <f t="shared" si="734"/>
        <v>High</v>
      </c>
      <c r="S7819" s="23">
        <f t="shared" si="735"/>
        <v>2024</v>
      </c>
      <c r="T7819" s="23">
        <f t="shared" si="736"/>
        <v>5</v>
      </c>
      <c r="U7819" t="str">
        <f t="shared" si="737"/>
        <v>May-2024</v>
      </c>
    </row>
    <row r="7820" spans="1:21" x14ac:dyDescent="0.3">
      <c r="A7820" t="s">
        <v>9831</v>
      </c>
      <c r="B7820" s="22">
        <v>45148</v>
      </c>
      <c r="C7820" s="22">
        <v>45151</v>
      </c>
      <c r="D7820" s="23" t="s">
        <v>61</v>
      </c>
      <c r="E7820" s="23" t="s">
        <v>2178</v>
      </c>
      <c r="F7820" s="23" t="s">
        <v>80</v>
      </c>
      <c r="G7820" s="23" t="s">
        <v>63</v>
      </c>
      <c r="H7820" s="23" t="s">
        <v>172</v>
      </c>
      <c r="I7820" s="23" t="s">
        <v>118</v>
      </c>
      <c r="J7820" s="23" t="s">
        <v>303</v>
      </c>
      <c r="K7820" s="23" t="s">
        <v>421</v>
      </c>
      <c r="L7820" s="24">
        <v>24546.799999999999</v>
      </c>
      <c r="M7820">
        <v>4</v>
      </c>
      <c r="N7820" s="25">
        <v>0.1</v>
      </c>
      <c r="O7820" s="24">
        <v>7532.85</v>
      </c>
      <c r="P7820" s="26">
        <f t="shared" si="732"/>
        <v>0.30687706747926413</v>
      </c>
      <c r="Q7820" t="str">
        <f t="shared" si="733"/>
        <v>High</v>
      </c>
      <c r="R7820" t="str">
        <f t="shared" si="734"/>
        <v>Low</v>
      </c>
      <c r="S7820" s="23">
        <f t="shared" si="735"/>
        <v>2023</v>
      </c>
      <c r="T7820" s="23">
        <f t="shared" si="736"/>
        <v>8</v>
      </c>
      <c r="U7820" t="str">
        <f t="shared" si="737"/>
        <v>Aug-2023</v>
      </c>
    </row>
    <row r="7821" spans="1:21" x14ac:dyDescent="0.3">
      <c r="A7821" t="s">
        <v>9832</v>
      </c>
      <c r="B7821" s="22">
        <v>45004</v>
      </c>
      <c r="C7821" s="22">
        <v>45006</v>
      </c>
      <c r="D7821" s="23" t="s">
        <v>50</v>
      </c>
      <c r="E7821" s="23" t="s">
        <v>289</v>
      </c>
      <c r="F7821" s="23" t="s">
        <v>71</v>
      </c>
      <c r="G7821" s="23" t="s">
        <v>72</v>
      </c>
      <c r="H7821" s="23" t="s">
        <v>117</v>
      </c>
      <c r="I7821" s="23" t="s">
        <v>118</v>
      </c>
      <c r="J7821" s="23" t="s">
        <v>119</v>
      </c>
      <c r="K7821" s="23" t="s">
        <v>120</v>
      </c>
      <c r="L7821" s="24">
        <v>7082.68</v>
      </c>
      <c r="M7821">
        <v>2</v>
      </c>
      <c r="N7821" s="25">
        <v>0.05</v>
      </c>
      <c r="O7821" s="24">
        <v>2041.16</v>
      </c>
      <c r="P7821" s="26">
        <f t="shared" si="732"/>
        <v>0.28819034602721005</v>
      </c>
      <c r="Q7821" t="str">
        <f t="shared" si="733"/>
        <v>Medium</v>
      </c>
      <c r="R7821" t="str">
        <f t="shared" si="734"/>
        <v>Low</v>
      </c>
      <c r="S7821" s="23">
        <f t="shared" si="735"/>
        <v>2023</v>
      </c>
      <c r="T7821" s="23">
        <f t="shared" si="736"/>
        <v>3</v>
      </c>
      <c r="U7821" t="str">
        <f t="shared" si="737"/>
        <v>Mar-2023</v>
      </c>
    </row>
    <row r="7822" spans="1:21" x14ac:dyDescent="0.3">
      <c r="A7822" t="s">
        <v>9833</v>
      </c>
      <c r="B7822" s="22">
        <v>44890</v>
      </c>
      <c r="C7822" s="22">
        <v>44891</v>
      </c>
      <c r="D7822" s="23" t="s">
        <v>102</v>
      </c>
      <c r="E7822" s="23" t="s">
        <v>2172</v>
      </c>
      <c r="F7822" s="23" t="s">
        <v>80</v>
      </c>
      <c r="G7822" s="23" t="s">
        <v>72</v>
      </c>
      <c r="H7822" s="23" t="s">
        <v>73</v>
      </c>
      <c r="I7822" s="23" t="s">
        <v>96</v>
      </c>
      <c r="J7822" s="23" t="s">
        <v>135</v>
      </c>
      <c r="K7822" s="23" t="s">
        <v>136</v>
      </c>
      <c r="L7822" s="24">
        <v>12234.97</v>
      </c>
      <c r="M7822">
        <v>1</v>
      </c>
      <c r="N7822" s="25">
        <v>0.25</v>
      </c>
      <c r="O7822" s="24">
        <v>3163.96</v>
      </c>
      <c r="P7822" s="26">
        <f t="shared" si="732"/>
        <v>0.25859973502182682</v>
      </c>
      <c r="Q7822" t="str">
        <f t="shared" si="733"/>
        <v>Medium</v>
      </c>
      <c r="R7822" t="str">
        <f t="shared" si="734"/>
        <v>High</v>
      </c>
      <c r="S7822" s="23">
        <f t="shared" si="735"/>
        <v>2022</v>
      </c>
      <c r="T7822" s="23">
        <f t="shared" si="736"/>
        <v>11</v>
      </c>
      <c r="U7822" t="str">
        <f t="shared" si="737"/>
        <v>Nov-2022</v>
      </c>
    </row>
    <row r="7823" spans="1:21" x14ac:dyDescent="0.3">
      <c r="A7823" t="s">
        <v>9834</v>
      </c>
      <c r="B7823" s="22">
        <v>44984</v>
      </c>
      <c r="C7823" s="22">
        <v>44990</v>
      </c>
      <c r="D7823" s="23" t="s">
        <v>78</v>
      </c>
      <c r="E7823" s="23" t="s">
        <v>1186</v>
      </c>
      <c r="F7823" s="23" t="s">
        <v>71</v>
      </c>
      <c r="G7823" s="23" t="s">
        <v>72</v>
      </c>
      <c r="H7823" s="23" t="s">
        <v>73</v>
      </c>
      <c r="I7823" s="23" t="s">
        <v>83</v>
      </c>
      <c r="J7823" s="23" t="s">
        <v>84</v>
      </c>
      <c r="K7823" s="23" t="s">
        <v>85</v>
      </c>
      <c r="L7823" s="24">
        <v>5220.83</v>
      </c>
      <c r="M7823">
        <v>1</v>
      </c>
      <c r="N7823" s="25">
        <v>0.15</v>
      </c>
      <c r="O7823" s="24">
        <v>841.19</v>
      </c>
      <c r="P7823" s="26">
        <f t="shared" si="732"/>
        <v>0.16112189058061652</v>
      </c>
      <c r="Q7823" t="str">
        <f t="shared" si="733"/>
        <v>Low</v>
      </c>
      <c r="R7823" t="str">
        <f t="shared" si="734"/>
        <v>Medium</v>
      </c>
      <c r="S7823" s="23">
        <f t="shared" si="735"/>
        <v>2023</v>
      </c>
      <c r="T7823" s="23">
        <f t="shared" si="736"/>
        <v>2</v>
      </c>
      <c r="U7823" t="str">
        <f t="shared" si="737"/>
        <v>Feb-2023</v>
      </c>
    </row>
    <row r="7824" spans="1:21" x14ac:dyDescent="0.3">
      <c r="A7824" t="s">
        <v>9835</v>
      </c>
      <c r="B7824" s="22">
        <v>45996</v>
      </c>
      <c r="C7824" s="22">
        <v>45999</v>
      </c>
      <c r="D7824" s="23" t="s">
        <v>102</v>
      </c>
      <c r="E7824" s="23" t="s">
        <v>1244</v>
      </c>
      <c r="F7824" s="23" t="s">
        <v>80</v>
      </c>
      <c r="G7824" s="23" t="s">
        <v>72</v>
      </c>
      <c r="H7824" s="23" t="s">
        <v>104</v>
      </c>
      <c r="I7824" s="23" t="s">
        <v>96</v>
      </c>
      <c r="J7824" s="23" t="s">
        <v>111</v>
      </c>
      <c r="K7824" s="23" t="s">
        <v>112</v>
      </c>
      <c r="L7824" s="24">
        <v>51859.1</v>
      </c>
      <c r="M7824">
        <v>10</v>
      </c>
      <c r="N7824" s="25">
        <v>0.1</v>
      </c>
      <c r="O7824" s="24">
        <v>16730.68</v>
      </c>
      <c r="P7824" s="26">
        <f t="shared" si="732"/>
        <v>0.32261801689578107</v>
      </c>
      <c r="Q7824" t="str">
        <f t="shared" si="733"/>
        <v>High</v>
      </c>
      <c r="R7824" t="str">
        <f t="shared" si="734"/>
        <v>Low</v>
      </c>
      <c r="S7824" s="23">
        <f t="shared" si="735"/>
        <v>2025</v>
      </c>
      <c r="T7824" s="23">
        <f t="shared" si="736"/>
        <v>12</v>
      </c>
      <c r="U7824" t="str">
        <f t="shared" si="737"/>
        <v>Dec-2025</v>
      </c>
    </row>
    <row r="7825" spans="1:21" x14ac:dyDescent="0.3">
      <c r="A7825" t="s">
        <v>9836</v>
      </c>
      <c r="B7825" s="22">
        <v>45514</v>
      </c>
      <c r="C7825" s="22">
        <v>45515</v>
      </c>
      <c r="D7825" s="23" t="s">
        <v>61</v>
      </c>
      <c r="E7825" s="23" t="s">
        <v>1139</v>
      </c>
      <c r="F7825" s="23" t="s">
        <v>52</v>
      </c>
      <c r="G7825" s="23" t="s">
        <v>63</v>
      </c>
      <c r="H7825" s="23" t="s">
        <v>202</v>
      </c>
      <c r="I7825" s="23" t="s">
        <v>83</v>
      </c>
      <c r="J7825" s="23" t="s">
        <v>84</v>
      </c>
      <c r="K7825" s="23" t="s">
        <v>257</v>
      </c>
      <c r="L7825" s="24">
        <v>67022.13</v>
      </c>
      <c r="M7825">
        <v>7</v>
      </c>
      <c r="N7825" s="25">
        <v>0.15</v>
      </c>
      <c r="O7825" s="24">
        <v>10996.9</v>
      </c>
      <c r="P7825" s="26">
        <f t="shared" si="732"/>
        <v>0.16407864089070279</v>
      </c>
      <c r="Q7825" t="str">
        <f t="shared" si="733"/>
        <v>Low</v>
      </c>
      <c r="R7825" t="str">
        <f t="shared" si="734"/>
        <v>Medium</v>
      </c>
      <c r="S7825" s="23">
        <f t="shared" si="735"/>
        <v>2024</v>
      </c>
      <c r="T7825" s="23">
        <f t="shared" si="736"/>
        <v>8</v>
      </c>
      <c r="U7825" t="str">
        <f t="shared" si="737"/>
        <v>Aug-2024</v>
      </c>
    </row>
    <row r="7826" spans="1:21" x14ac:dyDescent="0.3">
      <c r="A7826" t="s">
        <v>9837</v>
      </c>
      <c r="B7826" s="22">
        <v>45299</v>
      </c>
      <c r="C7826" s="22">
        <v>45303</v>
      </c>
      <c r="D7826" s="23" t="s">
        <v>102</v>
      </c>
      <c r="E7826" s="23" t="s">
        <v>1782</v>
      </c>
      <c r="F7826" s="23" t="s">
        <v>80</v>
      </c>
      <c r="G7826" s="23" t="s">
        <v>179</v>
      </c>
      <c r="H7826" s="23" t="s">
        <v>236</v>
      </c>
      <c r="I7826" s="23" t="s">
        <v>96</v>
      </c>
      <c r="J7826" s="23" t="s">
        <v>135</v>
      </c>
      <c r="K7826" s="23" t="s">
        <v>136</v>
      </c>
      <c r="L7826" s="24">
        <v>35772.31</v>
      </c>
      <c r="M7826">
        <v>7</v>
      </c>
      <c r="N7826" s="25">
        <v>0.1</v>
      </c>
      <c r="O7826" s="24">
        <v>12851.19</v>
      </c>
      <c r="P7826" s="26">
        <f t="shared" si="732"/>
        <v>0.35924965427169792</v>
      </c>
      <c r="Q7826" t="str">
        <f t="shared" si="733"/>
        <v>High</v>
      </c>
      <c r="R7826" t="str">
        <f t="shared" si="734"/>
        <v>Low</v>
      </c>
      <c r="S7826" s="23">
        <f t="shared" si="735"/>
        <v>2024</v>
      </c>
      <c r="T7826" s="23">
        <f t="shared" si="736"/>
        <v>1</v>
      </c>
      <c r="U7826" t="str">
        <f t="shared" si="737"/>
        <v>Jan-2024</v>
      </c>
    </row>
    <row r="7827" spans="1:21" x14ac:dyDescent="0.3">
      <c r="A7827" t="s">
        <v>9838</v>
      </c>
      <c r="B7827" s="22">
        <v>45896</v>
      </c>
      <c r="C7827" s="22">
        <v>45899</v>
      </c>
      <c r="D7827" s="23" t="s">
        <v>61</v>
      </c>
      <c r="E7827" s="23" t="s">
        <v>1759</v>
      </c>
      <c r="F7827" s="23" t="s">
        <v>80</v>
      </c>
      <c r="G7827" s="23" t="s">
        <v>53</v>
      </c>
      <c r="H7827" s="23" t="s">
        <v>246</v>
      </c>
      <c r="I7827" s="23" t="s">
        <v>55</v>
      </c>
      <c r="J7827" s="23" t="s">
        <v>173</v>
      </c>
      <c r="K7827" s="23" t="s">
        <v>780</v>
      </c>
      <c r="L7827" s="24">
        <v>107160.32000000001</v>
      </c>
      <c r="M7827">
        <v>8</v>
      </c>
      <c r="N7827" s="25">
        <v>0.15</v>
      </c>
      <c r="O7827" s="24">
        <v>27056.89</v>
      </c>
      <c r="P7827" s="26">
        <f t="shared" si="732"/>
        <v>0.25248982085906424</v>
      </c>
      <c r="Q7827" t="str">
        <f t="shared" si="733"/>
        <v>Medium</v>
      </c>
      <c r="R7827" t="str">
        <f t="shared" si="734"/>
        <v>Medium</v>
      </c>
      <c r="S7827" s="23">
        <f t="shared" si="735"/>
        <v>2025</v>
      </c>
      <c r="T7827" s="23">
        <f t="shared" si="736"/>
        <v>8</v>
      </c>
      <c r="U7827" t="str">
        <f t="shared" si="737"/>
        <v>Aug-2025</v>
      </c>
    </row>
    <row r="7828" spans="1:21" x14ac:dyDescent="0.3">
      <c r="A7828" t="s">
        <v>9839</v>
      </c>
      <c r="B7828" s="22">
        <v>45440</v>
      </c>
      <c r="C7828" s="22">
        <v>45445</v>
      </c>
      <c r="D7828" s="23" t="s">
        <v>78</v>
      </c>
      <c r="E7828" s="23" t="s">
        <v>1485</v>
      </c>
      <c r="F7828" s="23" t="s">
        <v>80</v>
      </c>
      <c r="G7828" s="23" t="s">
        <v>53</v>
      </c>
      <c r="H7828" s="23" t="s">
        <v>246</v>
      </c>
      <c r="I7828" s="23" t="s">
        <v>96</v>
      </c>
      <c r="J7828" s="23" t="s">
        <v>135</v>
      </c>
      <c r="K7828" s="23" t="s">
        <v>136</v>
      </c>
      <c r="L7828" s="24">
        <v>4255.2</v>
      </c>
      <c r="M7828">
        <v>3</v>
      </c>
      <c r="N7828" s="25">
        <v>0.1</v>
      </c>
      <c r="O7828" s="24">
        <v>1233.1500000000001</v>
      </c>
      <c r="P7828" s="26">
        <f t="shared" si="732"/>
        <v>0.28979836435420198</v>
      </c>
      <c r="Q7828" t="str">
        <f t="shared" si="733"/>
        <v>Medium</v>
      </c>
      <c r="R7828" t="str">
        <f t="shared" si="734"/>
        <v>Low</v>
      </c>
      <c r="S7828" s="23">
        <f t="shared" si="735"/>
        <v>2024</v>
      </c>
      <c r="T7828" s="23">
        <f t="shared" si="736"/>
        <v>5</v>
      </c>
      <c r="U7828" t="str">
        <f t="shared" si="737"/>
        <v>May-2024</v>
      </c>
    </row>
    <row r="7829" spans="1:21" x14ac:dyDescent="0.3">
      <c r="A7829" t="s">
        <v>9840</v>
      </c>
      <c r="B7829" s="22">
        <v>45961</v>
      </c>
      <c r="C7829" s="22">
        <v>45963</v>
      </c>
      <c r="D7829" s="23" t="s">
        <v>102</v>
      </c>
      <c r="E7829" s="23" t="s">
        <v>629</v>
      </c>
      <c r="F7829" s="23" t="s">
        <v>71</v>
      </c>
      <c r="G7829" s="23" t="s">
        <v>81</v>
      </c>
      <c r="H7829" s="23" t="s">
        <v>186</v>
      </c>
      <c r="I7829" s="23" t="s">
        <v>83</v>
      </c>
      <c r="J7829" s="23" t="s">
        <v>84</v>
      </c>
      <c r="K7829" s="23" t="s">
        <v>257</v>
      </c>
      <c r="L7829" s="24">
        <v>77145.119999999995</v>
      </c>
      <c r="M7829">
        <v>8</v>
      </c>
      <c r="N7829" s="25">
        <v>0.05</v>
      </c>
      <c r="O7829" s="24">
        <v>18671.419999999998</v>
      </c>
      <c r="P7829" s="26">
        <f t="shared" si="732"/>
        <v>0.24202982638435197</v>
      </c>
      <c r="Q7829" t="str">
        <f t="shared" si="733"/>
        <v>Medium</v>
      </c>
      <c r="R7829" t="str">
        <f t="shared" si="734"/>
        <v>Low</v>
      </c>
      <c r="S7829" s="23">
        <f t="shared" si="735"/>
        <v>2025</v>
      </c>
      <c r="T7829" s="23">
        <f t="shared" si="736"/>
        <v>10</v>
      </c>
      <c r="U7829" t="str">
        <f t="shared" si="737"/>
        <v>Oct-2025</v>
      </c>
    </row>
    <row r="7830" spans="1:21" x14ac:dyDescent="0.3">
      <c r="A7830" t="s">
        <v>9841</v>
      </c>
      <c r="B7830" s="22">
        <v>45837</v>
      </c>
      <c r="C7830" s="22">
        <v>45839</v>
      </c>
      <c r="D7830" s="23" t="s">
        <v>61</v>
      </c>
      <c r="E7830" s="23" t="s">
        <v>566</v>
      </c>
      <c r="F7830" s="23" t="s">
        <v>80</v>
      </c>
      <c r="G7830" s="23" t="s">
        <v>179</v>
      </c>
      <c r="H7830" s="23" t="s">
        <v>180</v>
      </c>
      <c r="I7830" s="23" t="s">
        <v>118</v>
      </c>
      <c r="J7830" s="23" t="s">
        <v>230</v>
      </c>
      <c r="K7830" s="23" t="s">
        <v>231</v>
      </c>
      <c r="L7830" s="24">
        <v>27440.28</v>
      </c>
      <c r="M7830">
        <v>3</v>
      </c>
      <c r="N7830" s="25">
        <v>0.1</v>
      </c>
      <c r="O7830" s="24">
        <v>6907.75</v>
      </c>
      <c r="P7830" s="26">
        <f t="shared" si="732"/>
        <v>0.25173759159891956</v>
      </c>
      <c r="Q7830" t="str">
        <f t="shared" si="733"/>
        <v>Medium</v>
      </c>
      <c r="R7830" t="str">
        <f t="shared" si="734"/>
        <v>Low</v>
      </c>
      <c r="S7830" s="23">
        <f t="shared" si="735"/>
        <v>2025</v>
      </c>
      <c r="T7830" s="23">
        <f t="shared" si="736"/>
        <v>6</v>
      </c>
      <c r="U7830" t="str">
        <f t="shared" si="737"/>
        <v>Jun-2025</v>
      </c>
    </row>
    <row r="7831" spans="1:21" x14ac:dyDescent="0.3">
      <c r="A7831" t="s">
        <v>9842</v>
      </c>
      <c r="B7831" s="22">
        <v>45775</v>
      </c>
      <c r="C7831" s="22">
        <v>45779</v>
      </c>
      <c r="D7831" s="23" t="s">
        <v>50</v>
      </c>
      <c r="E7831" s="23" t="s">
        <v>543</v>
      </c>
      <c r="F7831" s="23" t="s">
        <v>71</v>
      </c>
      <c r="G7831" s="23" t="s">
        <v>63</v>
      </c>
      <c r="H7831" s="23" t="s">
        <v>64</v>
      </c>
      <c r="I7831" s="23" t="s">
        <v>55</v>
      </c>
      <c r="J7831" s="23" t="s">
        <v>141</v>
      </c>
      <c r="K7831" s="23" t="s">
        <v>142</v>
      </c>
      <c r="L7831" s="24">
        <v>6438.24</v>
      </c>
      <c r="M7831">
        <v>8</v>
      </c>
      <c r="N7831" s="25">
        <v>0</v>
      </c>
      <c r="O7831" s="24">
        <v>2544.6</v>
      </c>
      <c r="P7831" s="26">
        <f t="shared" si="732"/>
        <v>0.39523223738164465</v>
      </c>
      <c r="Q7831" t="str">
        <f t="shared" si="733"/>
        <v>High</v>
      </c>
      <c r="R7831" t="str">
        <f t="shared" si="734"/>
        <v>None</v>
      </c>
      <c r="S7831" s="23">
        <f t="shared" si="735"/>
        <v>2025</v>
      </c>
      <c r="T7831" s="23">
        <f t="shared" si="736"/>
        <v>4</v>
      </c>
      <c r="U7831" t="str">
        <f t="shared" si="737"/>
        <v>Apr-2025</v>
      </c>
    </row>
    <row r="7832" spans="1:21" x14ac:dyDescent="0.3">
      <c r="A7832" t="s">
        <v>9843</v>
      </c>
      <c r="B7832" s="22">
        <v>45825</v>
      </c>
      <c r="C7832" s="22">
        <v>45832</v>
      </c>
      <c r="D7832" s="23" t="s">
        <v>102</v>
      </c>
      <c r="E7832" s="23" t="s">
        <v>990</v>
      </c>
      <c r="F7832" s="23" t="s">
        <v>80</v>
      </c>
      <c r="G7832" s="23" t="s">
        <v>72</v>
      </c>
      <c r="H7832" s="23" t="s">
        <v>73</v>
      </c>
      <c r="I7832" s="23" t="s">
        <v>55</v>
      </c>
      <c r="J7832" s="23" t="s">
        <v>141</v>
      </c>
      <c r="K7832" s="23" t="s">
        <v>978</v>
      </c>
      <c r="L7832" s="24">
        <v>24000.6</v>
      </c>
      <c r="M7832">
        <v>2</v>
      </c>
      <c r="N7832" s="25">
        <v>0</v>
      </c>
      <c r="O7832" s="24">
        <v>4148.41</v>
      </c>
      <c r="P7832" s="26">
        <f t="shared" si="732"/>
        <v>0.17284609551427882</v>
      </c>
      <c r="Q7832" t="str">
        <f t="shared" si="733"/>
        <v>Low</v>
      </c>
      <c r="R7832" t="str">
        <f t="shared" si="734"/>
        <v>None</v>
      </c>
      <c r="S7832" s="23">
        <f t="shared" si="735"/>
        <v>2025</v>
      </c>
      <c r="T7832" s="23">
        <f t="shared" si="736"/>
        <v>6</v>
      </c>
      <c r="U7832" t="str">
        <f t="shared" si="737"/>
        <v>Jun-2025</v>
      </c>
    </row>
    <row r="7833" spans="1:21" x14ac:dyDescent="0.3">
      <c r="A7833" t="s">
        <v>9844</v>
      </c>
      <c r="B7833" s="22">
        <v>45442</v>
      </c>
      <c r="C7833" s="22">
        <v>45446</v>
      </c>
      <c r="D7833" s="23" t="s">
        <v>61</v>
      </c>
      <c r="E7833" s="23" t="s">
        <v>581</v>
      </c>
      <c r="F7833" s="23" t="s">
        <v>52</v>
      </c>
      <c r="G7833" s="23" t="s">
        <v>63</v>
      </c>
      <c r="H7833" s="23" t="s">
        <v>202</v>
      </c>
      <c r="I7833" s="23" t="s">
        <v>118</v>
      </c>
      <c r="J7833" s="23" t="s">
        <v>230</v>
      </c>
      <c r="K7833" s="23" t="s">
        <v>231</v>
      </c>
      <c r="L7833" s="24">
        <v>62406.879999999997</v>
      </c>
      <c r="M7833">
        <v>8</v>
      </c>
      <c r="N7833" s="25">
        <v>0.25</v>
      </c>
      <c r="O7833" s="24">
        <v>15544.72</v>
      </c>
      <c r="P7833" s="26">
        <f t="shared" si="732"/>
        <v>0.24908663916542534</v>
      </c>
      <c r="Q7833" t="str">
        <f t="shared" si="733"/>
        <v>Medium</v>
      </c>
      <c r="R7833" t="str">
        <f t="shared" si="734"/>
        <v>High</v>
      </c>
      <c r="S7833" s="23">
        <f t="shared" si="735"/>
        <v>2024</v>
      </c>
      <c r="T7833" s="23">
        <f t="shared" si="736"/>
        <v>5</v>
      </c>
      <c r="U7833" t="str">
        <f t="shared" si="737"/>
        <v>May-2024</v>
      </c>
    </row>
    <row r="7834" spans="1:21" x14ac:dyDescent="0.3">
      <c r="A7834" t="s">
        <v>9845</v>
      </c>
      <c r="B7834" s="22">
        <v>45388</v>
      </c>
      <c r="C7834" s="22">
        <v>45391</v>
      </c>
      <c r="D7834" s="23" t="s">
        <v>50</v>
      </c>
      <c r="E7834" s="23" t="s">
        <v>1195</v>
      </c>
      <c r="F7834" s="23" t="s">
        <v>71</v>
      </c>
      <c r="G7834" s="23" t="s">
        <v>63</v>
      </c>
      <c r="H7834" s="23" t="s">
        <v>64</v>
      </c>
      <c r="I7834" s="23" t="s">
        <v>83</v>
      </c>
      <c r="J7834" s="23" t="s">
        <v>379</v>
      </c>
      <c r="K7834" s="23" t="s">
        <v>716</v>
      </c>
      <c r="L7834" s="24">
        <v>35339.82</v>
      </c>
      <c r="M7834">
        <v>6</v>
      </c>
      <c r="N7834" s="25">
        <v>0.05</v>
      </c>
      <c r="O7834" s="24">
        <v>10742.03</v>
      </c>
      <c r="P7834" s="26">
        <f t="shared" si="732"/>
        <v>0.30396391379469395</v>
      </c>
      <c r="Q7834" t="str">
        <f t="shared" si="733"/>
        <v>High</v>
      </c>
      <c r="R7834" t="str">
        <f t="shared" si="734"/>
        <v>Low</v>
      </c>
      <c r="S7834" s="23">
        <f t="shared" si="735"/>
        <v>2024</v>
      </c>
      <c r="T7834" s="23">
        <f t="shared" si="736"/>
        <v>4</v>
      </c>
      <c r="U7834" t="str">
        <f t="shared" si="737"/>
        <v>Apr-2024</v>
      </c>
    </row>
    <row r="7835" spans="1:21" x14ac:dyDescent="0.3">
      <c r="A7835" t="s">
        <v>9846</v>
      </c>
      <c r="B7835" s="22">
        <v>45172</v>
      </c>
      <c r="C7835" s="22">
        <v>45176</v>
      </c>
      <c r="D7835" s="23" t="s">
        <v>50</v>
      </c>
      <c r="E7835" s="23" t="s">
        <v>557</v>
      </c>
      <c r="F7835" s="23" t="s">
        <v>80</v>
      </c>
      <c r="G7835" s="23" t="s">
        <v>179</v>
      </c>
      <c r="H7835" s="23" t="s">
        <v>180</v>
      </c>
      <c r="I7835" s="23" t="s">
        <v>118</v>
      </c>
      <c r="J7835" s="23" t="s">
        <v>303</v>
      </c>
      <c r="K7835" s="23" t="s">
        <v>491</v>
      </c>
      <c r="L7835" s="24">
        <v>64668.08</v>
      </c>
      <c r="M7835">
        <v>8</v>
      </c>
      <c r="N7835" s="25">
        <v>0</v>
      </c>
      <c r="O7835" s="24">
        <v>19345.75</v>
      </c>
      <c r="P7835" s="26">
        <f t="shared" si="732"/>
        <v>0.29915454425119781</v>
      </c>
      <c r="Q7835" t="str">
        <f t="shared" si="733"/>
        <v>Medium</v>
      </c>
      <c r="R7835" t="str">
        <f t="shared" si="734"/>
        <v>None</v>
      </c>
      <c r="S7835" s="23">
        <f t="shared" si="735"/>
        <v>2023</v>
      </c>
      <c r="T7835" s="23">
        <f t="shared" si="736"/>
        <v>9</v>
      </c>
      <c r="U7835" t="str">
        <f t="shared" si="737"/>
        <v>Sep-2023</v>
      </c>
    </row>
    <row r="7836" spans="1:21" x14ac:dyDescent="0.3">
      <c r="A7836" t="s">
        <v>9847</v>
      </c>
      <c r="B7836" s="22">
        <v>45936</v>
      </c>
      <c r="C7836" s="22">
        <v>45943</v>
      </c>
      <c r="D7836" s="23" t="s">
        <v>61</v>
      </c>
      <c r="E7836" s="23" t="s">
        <v>1891</v>
      </c>
      <c r="F7836" s="23" t="s">
        <v>80</v>
      </c>
      <c r="G7836" s="23" t="s">
        <v>72</v>
      </c>
      <c r="H7836" s="23" t="s">
        <v>104</v>
      </c>
      <c r="I7836" s="23" t="s">
        <v>55</v>
      </c>
      <c r="J7836" s="23" t="s">
        <v>141</v>
      </c>
      <c r="K7836" s="23" t="s">
        <v>142</v>
      </c>
      <c r="L7836" s="24">
        <v>7680.33</v>
      </c>
      <c r="M7836">
        <v>1</v>
      </c>
      <c r="N7836" s="25">
        <v>0.15</v>
      </c>
      <c r="O7836" s="24">
        <v>1981.19</v>
      </c>
      <c r="P7836" s="26">
        <f t="shared" si="732"/>
        <v>0.25795636385415732</v>
      </c>
      <c r="Q7836" t="str">
        <f t="shared" si="733"/>
        <v>Medium</v>
      </c>
      <c r="R7836" t="str">
        <f t="shared" si="734"/>
        <v>Medium</v>
      </c>
      <c r="S7836" s="23">
        <f t="shared" si="735"/>
        <v>2025</v>
      </c>
      <c r="T7836" s="23">
        <f t="shared" si="736"/>
        <v>10</v>
      </c>
      <c r="U7836" t="str">
        <f t="shared" si="737"/>
        <v>Oct-2025</v>
      </c>
    </row>
    <row r="7837" spans="1:21" x14ac:dyDescent="0.3">
      <c r="A7837" t="s">
        <v>9848</v>
      </c>
      <c r="B7837" s="22">
        <v>45020</v>
      </c>
      <c r="C7837" s="22">
        <v>45023</v>
      </c>
      <c r="D7837" s="23" t="s">
        <v>50</v>
      </c>
      <c r="E7837" s="23" t="s">
        <v>1820</v>
      </c>
      <c r="F7837" s="23" t="s">
        <v>80</v>
      </c>
      <c r="G7837" s="23" t="s">
        <v>53</v>
      </c>
      <c r="H7837" s="23" t="s">
        <v>246</v>
      </c>
      <c r="I7837" s="23" t="s">
        <v>96</v>
      </c>
      <c r="J7837" s="23" t="s">
        <v>135</v>
      </c>
      <c r="K7837" s="23" t="s">
        <v>275</v>
      </c>
      <c r="L7837" s="24">
        <v>18666.12</v>
      </c>
      <c r="M7837">
        <v>2</v>
      </c>
      <c r="N7837" s="25">
        <v>0.25</v>
      </c>
      <c r="O7837" s="24">
        <v>4154.76</v>
      </c>
      <c r="P7837" s="26">
        <f t="shared" si="732"/>
        <v>0.22258294707202142</v>
      </c>
      <c r="Q7837" t="str">
        <f t="shared" si="733"/>
        <v>Medium</v>
      </c>
      <c r="R7837" t="str">
        <f t="shared" si="734"/>
        <v>High</v>
      </c>
      <c r="S7837" s="23">
        <f t="shared" si="735"/>
        <v>2023</v>
      </c>
      <c r="T7837" s="23">
        <f t="shared" si="736"/>
        <v>4</v>
      </c>
      <c r="U7837" t="str">
        <f t="shared" si="737"/>
        <v>Apr-2023</v>
      </c>
    </row>
    <row r="7838" spans="1:21" x14ac:dyDescent="0.3">
      <c r="A7838" t="s">
        <v>9849</v>
      </c>
      <c r="B7838" s="22">
        <v>44935</v>
      </c>
      <c r="C7838" s="22">
        <v>44939</v>
      </c>
      <c r="D7838" s="23" t="s">
        <v>102</v>
      </c>
      <c r="E7838" s="23" t="s">
        <v>1905</v>
      </c>
      <c r="F7838" s="23" t="s">
        <v>52</v>
      </c>
      <c r="G7838" s="23" t="s">
        <v>72</v>
      </c>
      <c r="H7838" s="23" t="s">
        <v>117</v>
      </c>
      <c r="I7838" s="23" t="s">
        <v>118</v>
      </c>
      <c r="J7838" s="23" t="s">
        <v>119</v>
      </c>
      <c r="K7838" s="23" t="s">
        <v>197</v>
      </c>
      <c r="L7838" s="24">
        <v>73546.2</v>
      </c>
      <c r="M7838">
        <v>6</v>
      </c>
      <c r="N7838" s="25">
        <v>0.05</v>
      </c>
      <c r="O7838" s="24">
        <v>19504.11</v>
      </c>
      <c r="P7838" s="26">
        <f t="shared" si="732"/>
        <v>0.26519534659846467</v>
      </c>
      <c r="Q7838" t="str">
        <f t="shared" si="733"/>
        <v>Medium</v>
      </c>
      <c r="R7838" t="str">
        <f t="shared" si="734"/>
        <v>Low</v>
      </c>
      <c r="S7838" s="23">
        <f t="shared" si="735"/>
        <v>2023</v>
      </c>
      <c r="T7838" s="23">
        <f t="shared" si="736"/>
        <v>1</v>
      </c>
      <c r="U7838" t="str">
        <f t="shared" si="737"/>
        <v>Jan-2023</v>
      </c>
    </row>
    <row r="7839" spans="1:21" x14ac:dyDescent="0.3">
      <c r="A7839" t="s">
        <v>9850</v>
      </c>
      <c r="B7839" s="22">
        <v>45143</v>
      </c>
      <c r="C7839" s="22">
        <v>45145</v>
      </c>
      <c r="D7839" s="23" t="s">
        <v>102</v>
      </c>
      <c r="E7839" s="23" t="s">
        <v>1878</v>
      </c>
      <c r="F7839" s="23" t="s">
        <v>52</v>
      </c>
      <c r="G7839" s="23" t="s">
        <v>81</v>
      </c>
      <c r="H7839" s="23" t="s">
        <v>82</v>
      </c>
      <c r="I7839" s="23" t="s">
        <v>55</v>
      </c>
      <c r="J7839" s="23" t="s">
        <v>173</v>
      </c>
      <c r="K7839" s="23" t="s">
        <v>203</v>
      </c>
      <c r="L7839" s="24">
        <v>413.72</v>
      </c>
      <c r="M7839">
        <v>1</v>
      </c>
      <c r="N7839" s="25">
        <v>0</v>
      </c>
      <c r="O7839" s="24">
        <v>122.34</v>
      </c>
      <c r="P7839" s="26">
        <f t="shared" si="732"/>
        <v>0.29570724161268491</v>
      </c>
      <c r="Q7839" t="str">
        <f t="shared" si="733"/>
        <v>Medium</v>
      </c>
      <c r="R7839" t="str">
        <f t="shared" si="734"/>
        <v>None</v>
      </c>
      <c r="S7839" s="23">
        <f t="shared" si="735"/>
        <v>2023</v>
      </c>
      <c r="T7839" s="23">
        <f t="shared" si="736"/>
        <v>8</v>
      </c>
      <c r="U7839" t="str">
        <f t="shared" si="737"/>
        <v>Aug-2023</v>
      </c>
    </row>
    <row r="7840" spans="1:21" x14ac:dyDescent="0.3">
      <c r="A7840" t="s">
        <v>9851</v>
      </c>
      <c r="B7840" s="22">
        <v>44724</v>
      </c>
      <c r="C7840" s="22">
        <v>44726</v>
      </c>
      <c r="D7840" s="23" t="s">
        <v>50</v>
      </c>
      <c r="E7840" s="23" t="s">
        <v>937</v>
      </c>
      <c r="F7840" s="23" t="s">
        <v>71</v>
      </c>
      <c r="G7840" s="23" t="s">
        <v>63</v>
      </c>
      <c r="H7840" s="23" t="s">
        <v>202</v>
      </c>
      <c r="I7840" s="23" t="s">
        <v>96</v>
      </c>
      <c r="J7840" s="23" t="s">
        <v>166</v>
      </c>
      <c r="K7840" s="23" t="s">
        <v>167</v>
      </c>
      <c r="L7840" s="24">
        <v>21627.200000000001</v>
      </c>
      <c r="M7840">
        <v>2</v>
      </c>
      <c r="N7840" s="25">
        <v>0.05</v>
      </c>
      <c r="O7840" s="24">
        <v>7062.84</v>
      </c>
      <c r="P7840" s="26">
        <f t="shared" si="732"/>
        <v>0.32657209439964491</v>
      </c>
      <c r="Q7840" t="str">
        <f t="shared" si="733"/>
        <v>High</v>
      </c>
      <c r="R7840" t="str">
        <f t="shared" si="734"/>
        <v>Low</v>
      </c>
      <c r="S7840" s="23">
        <f t="shared" si="735"/>
        <v>2022</v>
      </c>
      <c r="T7840" s="23">
        <f t="shared" si="736"/>
        <v>6</v>
      </c>
      <c r="U7840" t="str">
        <f t="shared" si="737"/>
        <v>Jun-2022</v>
      </c>
    </row>
    <row r="7841" spans="1:21" x14ac:dyDescent="0.3">
      <c r="A7841" t="s">
        <v>9852</v>
      </c>
      <c r="B7841" s="22">
        <v>45915</v>
      </c>
      <c r="C7841" s="22">
        <v>45917</v>
      </c>
      <c r="D7841" s="23" t="s">
        <v>50</v>
      </c>
      <c r="E7841" s="23" t="s">
        <v>350</v>
      </c>
      <c r="F7841" s="23" t="s">
        <v>80</v>
      </c>
      <c r="G7841" s="23" t="s">
        <v>63</v>
      </c>
      <c r="H7841" s="23" t="s">
        <v>213</v>
      </c>
      <c r="I7841" s="23" t="s">
        <v>83</v>
      </c>
      <c r="J7841" s="23" t="s">
        <v>379</v>
      </c>
      <c r="K7841" s="23" t="s">
        <v>380</v>
      </c>
      <c r="L7841" s="24">
        <v>101832.15</v>
      </c>
      <c r="M7841">
        <v>7</v>
      </c>
      <c r="N7841" s="25">
        <v>0.05</v>
      </c>
      <c r="O7841" s="24">
        <v>35017.65</v>
      </c>
      <c r="P7841" s="26">
        <f t="shared" si="732"/>
        <v>0.34387617270184323</v>
      </c>
      <c r="Q7841" t="str">
        <f t="shared" si="733"/>
        <v>High</v>
      </c>
      <c r="R7841" t="str">
        <f t="shared" si="734"/>
        <v>Low</v>
      </c>
      <c r="S7841" s="23">
        <f t="shared" si="735"/>
        <v>2025</v>
      </c>
      <c r="T7841" s="23">
        <f t="shared" si="736"/>
        <v>9</v>
      </c>
      <c r="U7841" t="str">
        <f t="shared" si="737"/>
        <v>Sep-2025</v>
      </c>
    </row>
    <row r="7842" spans="1:21" x14ac:dyDescent="0.3">
      <c r="A7842" t="s">
        <v>9853</v>
      </c>
      <c r="B7842" s="22">
        <v>45402</v>
      </c>
      <c r="C7842" s="22">
        <v>45404</v>
      </c>
      <c r="D7842" s="23" t="s">
        <v>50</v>
      </c>
      <c r="E7842" s="23" t="s">
        <v>4454</v>
      </c>
      <c r="F7842" s="23" t="s">
        <v>71</v>
      </c>
      <c r="G7842" s="23" t="s">
        <v>63</v>
      </c>
      <c r="H7842" s="23" t="s">
        <v>172</v>
      </c>
      <c r="I7842" s="23" t="s">
        <v>83</v>
      </c>
      <c r="J7842" s="23" t="s">
        <v>379</v>
      </c>
      <c r="K7842" s="23" t="s">
        <v>562</v>
      </c>
      <c r="L7842" s="24">
        <v>10409.6</v>
      </c>
      <c r="M7842">
        <v>2</v>
      </c>
      <c r="N7842" s="25">
        <v>0.05</v>
      </c>
      <c r="O7842" s="24">
        <v>1831.83</v>
      </c>
      <c r="P7842" s="26">
        <f t="shared" si="732"/>
        <v>0.17597506148170919</v>
      </c>
      <c r="Q7842" t="str">
        <f t="shared" si="733"/>
        <v>Low</v>
      </c>
      <c r="R7842" t="str">
        <f t="shared" si="734"/>
        <v>Low</v>
      </c>
      <c r="S7842" s="23">
        <f t="shared" si="735"/>
        <v>2024</v>
      </c>
      <c r="T7842" s="23">
        <f t="shared" si="736"/>
        <v>4</v>
      </c>
      <c r="U7842" t="str">
        <f t="shared" si="737"/>
        <v>Apr-2024</v>
      </c>
    </row>
    <row r="7843" spans="1:21" x14ac:dyDescent="0.3">
      <c r="A7843" t="s">
        <v>9854</v>
      </c>
      <c r="B7843" s="22">
        <v>45822</v>
      </c>
      <c r="C7843" s="22">
        <v>45826</v>
      </c>
      <c r="D7843" s="23" t="s">
        <v>61</v>
      </c>
      <c r="E7843" s="23" t="s">
        <v>5045</v>
      </c>
      <c r="F7843" s="23" t="s">
        <v>71</v>
      </c>
      <c r="G7843" s="23" t="s">
        <v>81</v>
      </c>
      <c r="H7843" s="23" t="s">
        <v>95</v>
      </c>
      <c r="I7843" s="23" t="s">
        <v>55</v>
      </c>
      <c r="J7843" s="23" t="s">
        <v>56</v>
      </c>
      <c r="K7843" s="23" t="s">
        <v>74</v>
      </c>
      <c r="L7843" s="24">
        <v>44327.92</v>
      </c>
      <c r="M7843">
        <v>7</v>
      </c>
      <c r="N7843" s="25">
        <v>0.25</v>
      </c>
      <c r="O7843" s="24">
        <v>5723.44</v>
      </c>
      <c r="P7843" s="26">
        <f t="shared" si="732"/>
        <v>0.1291159161088542</v>
      </c>
      <c r="Q7843" t="str">
        <f t="shared" si="733"/>
        <v>Low</v>
      </c>
      <c r="R7843" t="str">
        <f t="shared" si="734"/>
        <v>High</v>
      </c>
      <c r="S7843" s="23">
        <f t="shared" si="735"/>
        <v>2025</v>
      </c>
      <c r="T7843" s="23">
        <f t="shared" si="736"/>
        <v>6</v>
      </c>
      <c r="U7843" t="str">
        <f t="shared" si="737"/>
        <v>Jun-2025</v>
      </c>
    </row>
    <row r="7844" spans="1:21" x14ac:dyDescent="0.3">
      <c r="A7844" t="s">
        <v>9855</v>
      </c>
      <c r="B7844" s="22">
        <v>44822</v>
      </c>
      <c r="C7844" s="22">
        <v>44827</v>
      </c>
      <c r="D7844" s="23" t="s">
        <v>78</v>
      </c>
      <c r="E7844" s="23" t="s">
        <v>1759</v>
      </c>
      <c r="F7844" s="23" t="s">
        <v>52</v>
      </c>
      <c r="G7844" s="23" t="s">
        <v>179</v>
      </c>
      <c r="H7844" s="23" t="s">
        <v>236</v>
      </c>
      <c r="I7844" s="23" t="s">
        <v>55</v>
      </c>
      <c r="J7844" s="23" t="s">
        <v>56</v>
      </c>
      <c r="K7844" s="23" t="s">
        <v>57</v>
      </c>
      <c r="L7844" s="24">
        <v>82808.009999999995</v>
      </c>
      <c r="M7844">
        <v>9</v>
      </c>
      <c r="N7844" s="25">
        <v>0.2</v>
      </c>
      <c r="O7844" s="24">
        <v>24175.8</v>
      </c>
      <c r="P7844" s="26">
        <f t="shared" si="732"/>
        <v>0.29195001787870523</v>
      </c>
      <c r="Q7844" t="str">
        <f t="shared" si="733"/>
        <v>Medium</v>
      </c>
      <c r="R7844" t="str">
        <f t="shared" si="734"/>
        <v>Medium</v>
      </c>
      <c r="S7844" s="23">
        <f t="shared" si="735"/>
        <v>2022</v>
      </c>
      <c r="T7844" s="23">
        <f t="shared" si="736"/>
        <v>9</v>
      </c>
      <c r="U7844" t="str">
        <f t="shared" si="737"/>
        <v>Sep-2022</v>
      </c>
    </row>
    <row r="7845" spans="1:21" x14ac:dyDescent="0.3">
      <c r="A7845" t="s">
        <v>9856</v>
      </c>
      <c r="B7845" s="22">
        <v>45104</v>
      </c>
      <c r="C7845" s="22">
        <v>45111</v>
      </c>
      <c r="D7845" s="23" t="s">
        <v>50</v>
      </c>
      <c r="E7845" s="23" t="s">
        <v>350</v>
      </c>
      <c r="F7845" s="23" t="s">
        <v>71</v>
      </c>
      <c r="G7845" s="23" t="s">
        <v>81</v>
      </c>
      <c r="H7845" s="23" t="s">
        <v>95</v>
      </c>
      <c r="I7845" s="23" t="s">
        <v>96</v>
      </c>
      <c r="J7845" s="23" t="s">
        <v>97</v>
      </c>
      <c r="K7845" s="23" t="s">
        <v>181</v>
      </c>
      <c r="L7845" s="24">
        <v>45742.52</v>
      </c>
      <c r="M7845">
        <v>4</v>
      </c>
      <c r="N7845" s="25">
        <v>0.2</v>
      </c>
      <c r="O7845" s="24">
        <v>10476.200000000001</v>
      </c>
      <c r="P7845" s="26">
        <f t="shared" si="732"/>
        <v>0.2290254231730128</v>
      </c>
      <c r="Q7845" t="str">
        <f t="shared" si="733"/>
        <v>Medium</v>
      </c>
      <c r="R7845" t="str">
        <f t="shared" si="734"/>
        <v>Medium</v>
      </c>
      <c r="S7845" s="23">
        <f t="shared" si="735"/>
        <v>2023</v>
      </c>
      <c r="T7845" s="23">
        <f t="shared" si="736"/>
        <v>6</v>
      </c>
      <c r="U7845" t="str">
        <f t="shared" si="737"/>
        <v>Jun-2023</v>
      </c>
    </row>
    <row r="7846" spans="1:21" x14ac:dyDescent="0.3">
      <c r="A7846" t="s">
        <v>9857</v>
      </c>
      <c r="B7846" s="22">
        <v>45033</v>
      </c>
      <c r="C7846" s="22">
        <v>45036</v>
      </c>
      <c r="D7846" s="23" t="s">
        <v>61</v>
      </c>
      <c r="E7846" s="23" t="s">
        <v>411</v>
      </c>
      <c r="F7846" s="23" t="s">
        <v>80</v>
      </c>
      <c r="G7846" s="23" t="s">
        <v>72</v>
      </c>
      <c r="H7846" s="23" t="s">
        <v>104</v>
      </c>
      <c r="I7846" s="23" t="s">
        <v>118</v>
      </c>
      <c r="J7846" s="23" t="s">
        <v>303</v>
      </c>
      <c r="K7846" s="23" t="s">
        <v>421</v>
      </c>
      <c r="L7846" s="24">
        <v>39464.699999999997</v>
      </c>
      <c r="M7846">
        <v>6</v>
      </c>
      <c r="N7846" s="25">
        <v>0.2</v>
      </c>
      <c r="O7846" s="24">
        <v>8585.58</v>
      </c>
      <c r="P7846" s="26">
        <f t="shared" si="732"/>
        <v>0.2175508745790542</v>
      </c>
      <c r="Q7846" t="str">
        <f t="shared" si="733"/>
        <v>Medium</v>
      </c>
      <c r="R7846" t="str">
        <f t="shared" si="734"/>
        <v>Medium</v>
      </c>
      <c r="S7846" s="23">
        <f t="shared" si="735"/>
        <v>2023</v>
      </c>
      <c r="T7846" s="23">
        <f t="shared" si="736"/>
        <v>4</v>
      </c>
      <c r="U7846" t="str">
        <f t="shared" si="737"/>
        <v>Apr-2023</v>
      </c>
    </row>
    <row r="7847" spans="1:21" x14ac:dyDescent="0.3">
      <c r="A7847" t="s">
        <v>9858</v>
      </c>
      <c r="B7847" s="22">
        <v>45562</v>
      </c>
      <c r="C7847" s="22">
        <v>45568</v>
      </c>
      <c r="D7847" s="23" t="s">
        <v>50</v>
      </c>
      <c r="E7847" s="23" t="s">
        <v>1969</v>
      </c>
      <c r="F7847" s="23" t="s">
        <v>52</v>
      </c>
      <c r="G7847" s="23" t="s">
        <v>63</v>
      </c>
      <c r="H7847" s="23" t="s">
        <v>202</v>
      </c>
      <c r="I7847" s="23" t="s">
        <v>83</v>
      </c>
      <c r="J7847" s="23" t="s">
        <v>156</v>
      </c>
      <c r="K7847" s="23" t="s">
        <v>285</v>
      </c>
      <c r="L7847" s="24">
        <v>11827.55</v>
      </c>
      <c r="M7847">
        <v>7</v>
      </c>
      <c r="N7847" s="25">
        <v>0.25</v>
      </c>
      <c r="O7847" s="24">
        <v>2102.27</v>
      </c>
      <c r="P7847" s="26">
        <f t="shared" si="732"/>
        <v>0.17774348871913456</v>
      </c>
      <c r="Q7847" t="str">
        <f t="shared" si="733"/>
        <v>Low</v>
      </c>
      <c r="R7847" t="str">
        <f t="shared" si="734"/>
        <v>High</v>
      </c>
      <c r="S7847" s="23">
        <f t="shared" si="735"/>
        <v>2024</v>
      </c>
      <c r="T7847" s="23">
        <f t="shared" si="736"/>
        <v>9</v>
      </c>
      <c r="U7847" t="str">
        <f t="shared" si="737"/>
        <v>Sep-2024</v>
      </c>
    </row>
    <row r="7848" spans="1:21" x14ac:dyDescent="0.3">
      <c r="A7848" t="s">
        <v>9859</v>
      </c>
      <c r="B7848" s="22">
        <v>45315</v>
      </c>
      <c r="C7848" s="22">
        <v>45316</v>
      </c>
      <c r="D7848" s="23" t="s">
        <v>78</v>
      </c>
      <c r="E7848" s="23" t="s">
        <v>1952</v>
      </c>
      <c r="F7848" s="23" t="s">
        <v>71</v>
      </c>
      <c r="G7848" s="23" t="s">
        <v>53</v>
      </c>
      <c r="H7848" s="23" t="s">
        <v>90</v>
      </c>
      <c r="I7848" s="23" t="s">
        <v>55</v>
      </c>
      <c r="J7848" s="23" t="s">
        <v>65</v>
      </c>
      <c r="K7848" s="23" t="s">
        <v>325</v>
      </c>
      <c r="L7848" s="24">
        <v>50073.3</v>
      </c>
      <c r="M7848">
        <v>9</v>
      </c>
      <c r="N7848" s="25">
        <v>0.25</v>
      </c>
      <c r="O7848" s="24">
        <v>13057.59</v>
      </c>
      <c r="P7848" s="26">
        <f t="shared" si="732"/>
        <v>0.26076951189556108</v>
      </c>
      <c r="Q7848" t="str">
        <f t="shared" si="733"/>
        <v>Medium</v>
      </c>
      <c r="R7848" t="str">
        <f t="shared" si="734"/>
        <v>High</v>
      </c>
      <c r="S7848" s="23">
        <f t="shared" si="735"/>
        <v>2024</v>
      </c>
      <c r="T7848" s="23">
        <f t="shared" si="736"/>
        <v>1</v>
      </c>
      <c r="U7848" t="str">
        <f t="shared" si="737"/>
        <v>Jan-2024</v>
      </c>
    </row>
    <row r="7849" spans="1:21" x14ac:dyDescent="0.3">
      <c r="A7849" t="s">
        <v>9860</v>
      </c>
      <c r="B7849" s="22">
        <v>44608</v>
      </c>
      <c r="C7849" s="22">
        <v>44609</v>
      </c>
      <c r="D7849" s="23" t="s">
        <v>61</v>
      </c>
      <c r="E7849" s="23" t="s">
        <v>1897</v>
      </c>
      <c r="F7849" s="23" t="s">
        <v>71</v>
      </c>
      <c r="G7849" s="23" t="s">
        <v>63</v>
      </c>
      <c r="H7849" s="23" t="s">
        <v>213</v>
      </c>
      <c r="I7849" s="23" t="s">
        <v>55</v>
      </c>
      <c r="J7849" s="23" t="s">
        <v>141</v>
      </c>
      <c r="K7849" s="23" t="s">
        <v>241</v>
      </c>
      <c r="L7849" s="24">
        <v>46094</v>
      </c>
      <c r="M7849">
        <v>10</v>
      </c>
      <c r="N7849" s="25">
        <v>0.1</v>
      </c>
      <c r="O7849" s="24">
        <v>8677.5</v>
      </c>
      <c r="P7849" s="26">
        <f t="shared" si="732"/>
        <v>0.18825660606586542</v>
      </c>
      <c r="Q7849" t="str">
        <f t="shared" si="733"/>
        <v>Low</v>
      </c>
      <c r="R7849" t="str">
        <f t="shared" si="734"/>
        <v>Low</v>
      </c>
      <c r="S7849" s="23">
        <f t="shared" si="735"/>
        <v>2022</v>
      </c>
      <c r="T7849" s="23">
        <f t="shared" si="736"/>
        <v>2</v>
      </c>
      <c r="U7849" t="str">
        <f t="shared" si="737"/>
        <v>Feb-2022</v>
      </c>
    </row>
    <row r="7850" spans="1:21" x14ac:dyDescent="0.3">
      <c r="A7850" t="s">
        <v>9861</v>
      </c>
      <c r="B7850" s="22">
        <v>45398</v>
      </c>
      <c r="C7850" s="22">
        <v>45399</v>
      </c>
      <c r="D7850" s="23" t="s">
        <v>50</v>
      </c>
      <c r="E7850" s="23" t="s">
        <v>824</v>
      </c>
      <c r="F7850" s="23" t="s">
        <v>80</v>
      </c>
      <c r="G7850" s="23" t="s">
        <v>179</v>
      </c>
      <c r="H7850" s="23" t="s">
        <v>236</v>
      </c>
      <c r="I7850" s="23" t="s">
        <v>83</v>
      </c>
      <c r="J7850" s="23" t="s">
        <v>156</v>
      </c>
      <c r="K7850" s="23" t="s">
        <v>157</v>
      </c>
      <c r="L7850" s="24">
        <v>31823.22</v>
      </c>
      <c r="M7850">
        <v>3</v>
      </c>
      <c r="N7850" s="25">
        <v>0.15</v>
      </c>
      <c r="O7850" s="24">
        <v>4351.3599999999997</v>
      </c>
      <c r="P7850" s="26">
        <f t="shared" si="732"/>
        <v>0.13673537750108253</v>
      </c>
      <c r="Q7850" t="str">
        <f t="shared" si="733"/>
        <v>Low</v>
      </c>
      <c r="R7850" t="str">
        <f t="shared" si="734"/>
        <v>Medium</v>
      </c>
      <c r="S7850" s="23">
        <f t="shared" si="735"/>
        <v>2024</v>
      </c>
      <c r="T7850" s="23">
        <f t="shared" si="736"/>
        <v>4</v>
      </c>
      <c r="U7850" t="str">
        <f t="shared" si="737"/>
        <v>Apr-2024</v>
      </c>
    </row>
    <row r="7851" spans="1:21" x14ac:dyDescent="0.3">
      <c r="A7851" t="s">
        <v>9862</v>
      </c>
      <c r="B7851" s="22">
        <v>44755</v>
      </c>
      <c r="C7851" s="22">
        <v>44758</v>
      </c>
      <c r="D7851" s="23" t="s">
        <v>78</v>
      </c>
      <c r="E7851" s="23" t="s">
        <v>814</v>
      </c>
      <c r="F7851" s="23" t="s">
        <v>71</v>
      </c>
      <c r="G7851" s="23" t="s">
        <v>81</v>
      </c>
      <c r="H7851" s="23" t="s">
        <v>186</v>
      </c>
      <c r="I7851" s="23" t="s">
        <v>118</v>
      </c>
      <c r="J7851" s="23" t="s">
        <v>230</v>
      </c>
      <c r="K7851" s="23" t="s">
        <v>231</v>
      </c>
      <c r="L7851" s="24">
        <v>7394.64</v>
      </c>
      <c r="M7851">
        <v>8</v>
      </c>
      <c r="N7851" s="25">
        <v>0.2</v>
      </c>
      <c r="O7851" s="24">
        <v>1238.96</v>
      </c>
      <c r="P7851" s="26">
        <f t="shared" si="732"/>
        <v>0.16754838639879696</v>
      </c>
      <c r="Q7851" t="str">
        <f t="shared" si="733"/>
        <v>Low</v>
      </c>
      <c r="R7851" t="str">
        <f t="shared" si="734"/>
        <v>Medium</v>
      </c>
      <c r="S7851" s="23">
        <f t="shared" si="735"/>
        <v>2022</v>
      </c>
      <c r="T7851" s="23">
        <f t="shared" si="736"/>
        <v>7</v>
      </c>
      <c r="U7851" t="str">
        <f t="shared" si="737"/>
        <v>Jul-2022</v>
      </c>
    </row>
    <row r="7852" spans="1:21" x14ac:dyDescent="0.3">
      <c r="A7852" t="s">
        <v>9863</v>
      </c>
      <c r="B7852" s="22">
        <v>45640</v>
      </c>
      <c r="C7852" s="22">
        <v>45647</v>
      </c>
      <c r="D7852" s="23" t="s">
        <v>50</v>
      </c>
      <c r="E7852" s="23" t="s">
        <v>109</v>
      </c>
      <c r="F7852" s="23" t="s">
        <v>80</v>
      </c>
      <c r="G7852" s="23" t="s">
        <v>81</v>
      </c>
      <c r="H7852" s="23" t="s">
        <v>82</v>
      </c>
      <c r="I7852" s="23" t="s">
        <v>118</v>
      </c>
      <c r="J7852" s="23" t="s">
        <v>303</v>
      </c>
      <c r="K7852" s="23" t="s">
        <v>304</v>
      </c>
      <c r="L7852" s="24">
        <v>8747.76</v>
      </c>
      <c r="M7852">
        <v>8</v>
      </c>
      <c r="N7852" s="25">
        <v>0.15</v>
      </c>
      <c r="O7852" s="24">
        <v>1267.79</v>
      </c>
      <c r="P7852" s="26">
        <f t="shared" si="732"/>
        <v>0.1449273871253898</v>
      </c>
      <c r="Q7852" t="str">
        <f t="shared" si="733"/>
        <v>Low</v>
      </c>
      <c r="R7852" t="str">
        <f t="shared" si="734"/>
        <v>Medium</v>
      </c>
      <c r="S7852" s="23">
        <f t="shared" si="735"/>
        <v>2024</v>
      </c>
      <c r="T7852" s="23">
        <f t="shared" si="736"/>
        <v>12</v>
      </c>
      <c r="U7852" t="str">
        <f t="shared" si="737"/>
        <v>Dec-2024</v>
      </c>
    </row>
    <row r="7853" spans="1:21" x14ac:dyDescent="0.3">
      <c r="A7853" t="s">
        <v>9864</v>
      </c>
      <c r="B7853" s="22">
        <v>45815</v>
      </c>
      <c r="C7853" s="22">
        <v>45822</v>
      </c>
      <c r="D7853" s="23" t="s">
        <v>102</v>
      </c>
      <c r="E7853" s="23" t="s">
        <v>930</v>
      </c>
      <c r="F7853" s="23" t="s">
        <v>52</v>
      </c>
      <c r="G7853" s="23" t="s">
        <v>179</v>
      </c>
      <c r="H7853" s="23" t="s">
        <v>180</v>
      </c>
      <c r="I7853" s="23" t="s">
        <v>55</v>
      </c>
      <c r="J7853" s="23" t="s">
        <v>56</v>
      </c>
      <c r="K7853" s="23" t="s">
        <v>151</v>
      </c>
      <c r="L7853" s="24">
        <v>58566.400000000001</v>
      </c>
      <c r="M7853">
        <v>8</v>
      </c>
      <c r="N7853" s="25">
        <v>0.05</v>
      </c>
      <c r="O7853" s="24">
        <v>8685.75</v>
      </c>
      <c r="P7853" s="26">
        <f t="shared" si="732"/>
        <v>0.14830602529778167</v>
      </c>
      <c r="Q7853" t="str">
        <f t="shared" si="733"/>
        <v>Low</v>
      </c>
      <c r="R7853" t="str">
        <f t="shared" si="734"/>
        <v>Low</v>
      </c>
      <c r="S7853" s="23">
        <f t="shared" si="735"/>
        <v>2025</v>
      </c>
      <c r="T7853" s="23">
        <f t="shared" si="736"/>
        <v>6</v>
      </c>
      <c r="U7853" t="str">
        <f t="shared" si="737"/>
        <v>Jun-2025</v>
      </c>
    </row>
    <row r="7854" spans="1:21" x14ac:dyDescent="0.3">
      <c r="A7854" t="s">
        <v>9865</v>
      </c>
      <c r="B7854" s="22">
        <v>45016</v>
      </c>
      <c r="C7854" s="22">
        <v>45020</v>
      </c>
      <c r="D7854" s="23" t="s">
        <v>102</v>
      </c>
      <c r="E7854" s="23" t="s">
        <v>889</v>
      </c>
      <c r="F7854" s="23" t="s">
        <v>52</v>
      </c>
      <c r="G7854" s="23" t="s">
        <v>63</v>
      </c>
      <c r="H7854" s="23" t="s">
        <v>202</v>
      </c>
      <c r="I7854" s="23" t="s">
        <v>55</v>
      </c>
      <c r="J7854" s="23" t="s">
        <v>56</v>
      </c>
      <c r="K7854" s="23" t="s">
        <v>74</v>
      </c>
      <c r="L7854" s="24">
        <v>52562.8</v>
      </c>
      <c r="M7854">
        <v>8</v>
      </c>
      <c r="N7854" s="25">
        <v>0.15</v>
      </c>
      <c r="O7854" s="24">
        <v>10164.469999999999</v>
      </c>
      <c r="P7854" s="26">
        <f t="shared" si="732"/>
        <v>0.19337763589458704</v>
      </c>
      <c r="Q7854" t="str">
        <f t="shared" si="733"/>
        <v>Low</v>
      </c>
      <c r="R7854" t="str">
        <f t="shared" si="734"/>
        <v>Medium</v>
      </c>
      <c r="S7854" s="23">
        <f t="shared" si="735"/>
        <v>2023</v>
      </c>
      <c r="T7854" s="23">
        <f t="shared" si="736"/>
        <v>3</v>
      </c>
      <c r="U7854" t="str">
        <f t="shared" si="737"/>
        <v>Mar-2023</v>
      </c>
    </row>
    <row r="7855" spans="1:21" x14ac:dyDescent="0.3">
      <c r="A7855" t="s">
        <v>9866</v>
      </c>
      <c r="B7855" s="22">
        <v>45293</v>
      </c>
      <c r="C7855" s="22">
        <v>45300</v>
      </c>
      <c r="D7855" s="23" t="s">
        <v>102</v>
      </c>
      <c r="E7855" s="23" t="s">
        <v>394</v>
      </c>
      <c r="F7855" s="23" t="s">
        <v>71</v>
      </c>
      <c r="G7855" s="23" t="s">
        <v>81</v>
      </c>
      <c r="H7855" s="23" t="s">
        <v>284</v>
      </c>
      <c r="I7855" s="23" t="s">
        <v>55</v>
      </c>
      <c r="J7855" s="23" t="s">
        <v>173</v>
      </c>
      <c r="K7855" s="23" t="s">
        <v>735</v>
      </c>
      <c r="L7855" s="24">
        <v>114040.98</v>
      </c>
      <c r="M7855">
        <v>9</v>
      </c>
      <c r="N7855" s="25">
        <v>0.2</v>
      </c>
      <c r="O7855" s="24">
        <v>14695.66</v>
      </c>
      <c r="P7855" s="26">
        <f t="shared" si="732"/>
        <v>0.12886297539708971</v>
      </c>
      <c r="Q7855" t="str">
        <f t="shared" si="733"/>
        <v>Low</v>
      </c>
      <c r="R7855" t="str">
        <f t="shared" si="734"/>
        <v>Medium</v>
      </c>
      <c r="S7855" s="23">
        <f t="shared" si="735"/>
        <v>2024</v>
      </c>
      <c r="T7855" s="23">
        <f t="shared" si="736"/>
        <v>1</v>
      </c>
      <c r="U7855" t="str">
        <f t="shared" si="737"/>
        <v>Jan-2024</v>
      </c>
    </row>
    <row r="7856" spans="1:21" x14ac:dyDescent="0.3">
      <c r="A7856" t="s">
        <v>9867</v>
      </c>
      <c r="B7856" s="22">
        <v>45556</v>
      </c>
      <c r="C7856" s="22">
        <v>45559</v>
      </c>
      <c r="D7856" s="23" t="s">
        <v>102</v>
      </c>
      <c r="E7856" s="23" t="s">
        <v>1269</v>
      </c>
      <c r="F7856" s="23" t="s">
        <v>71</v>
      </c>
      <c r="G7856" s="23" t="s">
        <v>179</v>
      </c>
      <c r="H7856" s="23" t="s">
        <v>236</v>
      </c>
      <c r="I7856" s="23" t="s">
        <v>55</v>
      </c>
      <c r="J7856" s="23" t="s">
        <v>173</v>
      </c>
      <c r="K7856" s="23" t="s">
        <v>174</v>
      </c>
      <c r="L7856" s="24">
        <v>22565.58</v>
      </c>
      <c r="M7856">
        <v>3</v>
      </c>
      <c r="N7856" s="25">
        <v>0.2</v>
      </c>
      <c r="O7856" s="24">
        <v>6110.92</v>
      </c>
      <c r="P7856" s="26">
        <f t="shared" si="732"/>
        <v>0.27080713192393013</v>
      </c>
      <c r="Q7856" t="str">
        <f t="shared" si="733"/>
        <v>Medium</v>
      </c>
      <c r="R7856" t="str">
        <f t="shared" si="734"/>
        <v>Medium</v>
      </c>
      <c r="S7856" s="23">
        <f t="shared" si="735"/>
        <v>2024</v>
      </c>
      <c r="T7856" s="23">
        <f t="shared" si="736"/>
        <v>9</v>
      </c>
      <c r="U7856" t="str">
        <f t="shared" si="737"/>
        <v>Sep-2024</v>
      </c>
    </row>
    <row r="7857" spans="1:21" x14ac:dyDescent="0.3">
      <c r="A7857" t="s">
        <v>9868</v>
      </c>
      <c r="B7857" s="22">
        <v>46006</v>
      </c>
      <c r="C7857" s="22">
        <v>46010</v>
      </c>
      <c r="D7857" s="23" t="s">
        <v>102</v>
      </c>
      <c r="E7857" s="23" t="s">
        <v>3815</v>
      </c>
      <c r="F7857" s="23" t="s">
        <v>80</v>
      </c>
      <c r="G7857" s="23" t="s">
        <v>179</v>
      </c>
      <c r="H7857" s="23" t="s">
        <v>236</v>
      </c>
      <c r="I7857" s="23" t="s">
        <v>55</v>
      </c>
      <c r="J7857" s="23" t="s">
        <v>141</v>
      </c>
      <c r="K7857" s="23" t="s">
        <v>142</v>
      </c>
      <c r="L7857" s="24">
        <v>56907.96</v>
      </c>
      <c r="M7857">
        <v>4</v>
      </c>
      <c r="N7857" s="25">
        <v>0.05</v>
      </c>
      <c r="O7857" s="24">
        <v>15934.23</v>
      </c>
      <c r="P7857" s="26">
        <f t="shared" si="732"/>
        <v>0.28000002108668104</v>
      </c>
      <c r="Q7857" t="str">
        <f t="shared" si="733"/>
        <v>Medium</v>
      </c>
      <c r="R7857" t="str">
        <f t="shared" si="734"/>
        <v>Low</v>
      </c>
      <c r="S7857" s="23">
        <f t="shared" si="735"/>
        <v>2025</v>
      </c>
      <c r="T7857" s="23">
        <f t="shared" si="736"/>
        <v>12</v>
      </c>
      <c r="U7857" t="str">
        <f t="shared" si="737"/>
        <v>Dec-2025</v>
      </c>
    </row>
    <row r="7858" spans="1:21" x14ac:dyDescent="0.3">
      <c r="A7858" t="s">
        <v>9869</v>
      </c>
      <c r="B7858" s="22">
        <v>44892</v>
      </c>
      <c r="C7858" s="22">
        <v>44893</v>
      </c>
      <c r="D7858" s="23" t="s">
        <v>61</v>
      </c>
      <c r="E7858" s="23" t="s">
        <v>1531</v>
      </c>
      <c r="F7858" s="23" t="s">
        <v>71</v>
      </c>
      <c r="G7858" s="23" t="s">
        <v>179</v>
      </c>
      <c r="H7858" s="23" t="s">
        <v>180</v>
      </c>
      <c r="I7858" s="23" t="s">
        <v>55</v>
      </c>
      <c r="J7858" s="23" t="s">
        <v>173</v>
      </c>
      <c r="K7858" s="23" t="s">
        <v>735</v>
      </c>
      <c r="L7858" s="24">
        <v>94659.520000000004</v>
      </c>
      <c r="M7858">
        <v>8</v>
      </c>
      <c r="N7858" s="25">
        <v>0.1</v>
      </c>
      <c r="O7858" s="24">
        <v>13175.46</v>
      </c>
      <c r="P7858" s="26">
        <f t="shared" si="732"/>
        <v>0.13918790207260714</v>
      </c>
      <c r="Q7858" t="str">
        <f t="shared" si="733"/>
        <v>Low</v>
      </c>
      <c r="R7858" t="str">
        <f t="shared" si="734"/>
        <v>Low</v>
      </c>
      <c r="S7858" s="23">
        <f t="shared" si="735"/>
        <v>2022</v>
      </c>
      <c r="T7858" s="23">
        <f t="shared" si="736"/>
        <v>11</v>
      </c>
      <c r="U7858" t="str">
        <f t="shared" si="737"/>
        <v>Nov-2022</v>
      </c>
    </row>
    <row r="7859" spans="1:21" x14ac:dyDescent="0.3">
      <c r="A7859" t="s">
        <v>9870</v>
      </c>
      <c r="B7859" s="22">
        <v>45272</v>
      </c>
      <c r="C7859" s="22">
        <v>45279</v>
      </c>
      <c r="D7859" s="23" t="s">
        <v>102</v>
      </c>
      <c r="E7859" s="23" t="s">
        <v>316</v>
      </c>
      <c r="F7859" s="23" t="s">
        <v>80</v>
      </c>
      <c r="G7859" s="23" t="s">
        <v>53</v>
      </c>
      <c r="H7859" s="23" t="s">
        <v>90</v>
      </c>
      <c r="I7859" s="23" t="s">
        <v>96</v>
      </c>
      <c r="J7859" s="23" t="s">
        <v>97</v>
      </c>
      <c r="K7859" s="23" t="s">
        <v>181</v>
      </c>
      <c r="L7859" s="24">
        <v>10600.93</v>
      </c>
      <c r="M7859">
        <v>1</v>
      </c>
      <c r="N7859" s="25">
        <v>0.05</v>
      </c>
      <c r="O7859" s="24">
        <v>3414.85</v>
      </c>
      <c r="P7859" s="26">
        <f t="shared" si="732"/>
        <v>0.32212739825656805</v>
      </c>
      <c r="Q7859" t="str">
        <f t="shared" si="733"/>
        <v>High</v>
      </c>
      <c r="R7859" t="str">
        <f t="shared" si="734"/>
        <v>Low</v>
      </c>
      <c r="S7859" s="23">
        <f t="shared" si="735"/>
        <v>2023</v>
      </c>
      <c r="T7859" s="23">
        <f t="shared" si="736"/>
        <v>12</v>
      </c>
      <c r="U7859" t="str">
        <f t="shared" si="737"/>
        <v>Dec-2023</v>
      </c>
    </row>
    <row r="7860" spans="1:21" x14ac:dyDescent="0.3">
      <c r="A7860" t="s">
        <v>9871</v>
      </c>
      <c r="B7860" s="22">
        <v>45490</v>
      </c>
      <c r="C7860" s="22">
        <v>45491</v>
      </c>
      <c r="D7860" s="23" t="s">
        <v>61</v>
      </c>
      <c r="E7860" s="23" t="s">
        <v>70</v>
      </c>
      <c r="F7860" s="23" t="s">
        <v>80</v>
      </c>
      <c r="G7860" s="23" t="s">
        <v>53</v>
      </c>
      <c r="H7860" s="23" t="s">
        <v>246</v>
      </c>
      <c r="I7860" s="23" t="s">
        <v>96</v>
      </c>
      <c r="J7860" s="23" t="s">
        <v>111</v>
      </c>
      <c r="K7860" s="23" t="s">
        <v>328</v>
      </c>
      <c r="L7860" s="24">
        <v>19835</v>
      </c>
      <c r="M7860">
        <v>4</v>
      </c>
      <c r="N7860" s="25">
        <v>0.05</v>
      </c>
      <c r="O7860" s="24">
        <v>4586.34</v>
      </c>
      <c r="P7860" s="26">
        <f t="shared" si="732"/>
        <v>0.23122460297453995</v>
      </c>
      <c r="Q7860" t="str">
        <f t="shared" si="733"/>
        <v>Medium</v>
      </c>
      <c r="R7860" t="str">
        <f t="shared" si="734"/>
        <v>Low</v>
      </c>
      <c r="S7860" s="23">
        <f t="shared" si="735"/>
        <v>2024</v>
      </c>
      <c r="T7860" s="23">
        <f t="shared" si="736"/>
        <v>7</v>
      </c>
      <c r="U7860" t="str">
        <f t="shared" si="737"/>
        <v>Jul-2024</v>
      </c>
    </row>
    <row r="7861" spans="1:21" x14ac:dyDescent="0.3">
      <c r="A7861" t="s">
        <v>9872</v>
      </c>
      <c r="B7861" s="22">
        <v>45001</v>
      </c>
      <c r="C7861" s="22">
        <v>45002</v>
      </c>
      <c r="D7861" s="23" t="s">
        <v>50</v>
      </c>
      <c r="E7861" s="23" t="s">
        <v>2085</v>
      </c>
      <c r="F7861" s="23" t="s">
        <v>80</v>
      </c>
      <c r="G7861" s="23" t="s">
        <v>63</v>
      </c>
      <c r="H7861" s="23" t="s">
        <v>213</v>
      </c>
      <c r="I7861" s="23" t="s">
        <v>55</v>
      </c>
      <c r="J7861" s="23" t="s">
        <v>173</v>
      </c>
      <c r="K7861" s="23" t="s">
        <v>174</v>
      </c>
      <c r="L7861" s="24">
        <v>57302.92</v>
      </c>
      <c r="M7861">
        <v>4</v>
      </c>
      <c r="N7861" s="25">
        <v>0.2</v>
      </c>
      <c r="O7861" s="24">
        <v>11833.71</v>
      </c>
      <c r="P7861" s="26">
        <f t="shared" si="732"/>
        <v>0.20651146573333434</v>
      </c>
      <c r="Q7861" t="str">
        <f t="shared" si="733"/>
        <v>Medium</v>
      </c>
      <c r="R7861" t="str">
        <f t="shared" si="734"/>
        <v>Medium</v>
      </c>
      <c r="S7861" s="23">
        <f t="shared" si="735"/>
        <v>2023</v>
      </c>
      <c r="T7861" s="23">
        <f t="shared" si="736"/>
        <v>3</v>
      </c>
      <c r="U7861" t="str">
        <f t="shared" si="737"/>
        <v>Mar-2023</v>
      </c>
    </row>
    <row r="7862" spans="1:21" x14ac:dyDescent="0.3">
      <c r="A7862" t="s">
        <v>9873</v>
      </c>
      <c r="B7862" s="22">
        <v>45684</v>
      </c>
      <c r="C7862" s="22">
        <v>45685</v>
      </c>
      <c r="D7862" s="23" t="s">
        <v>61</v>
      </c>
      <c r="E7862" s="23" t="s">
        <v>757</v>
      </c>
      <c r="F7862" s="23" t="s">
        <v>71</v>
      </c>
      <c r="G7862" s="23" t="s">
        <v>81</v>
      </c>
      <c r="H7862" s="23" t="s">
        <v>82</v>
      </c>
      <c r="I7862" s="23" t="s">
        <v>55</v>
      </c>
      <c r="J7862" s="23" t="s">
        <v>173</v>
      </c>
      <c r="K7862" s="23" t="s">
        <v>203</v>
      </c>
      <c r="L7862" s="24">
        <v>105002.6</v>
      </c>
      <c r="M7862">
        <v>10</v>
      </c>
      <c r="N7862" s="25">
        <v>0.05</v>
      </c>
      <c r="O7862" s="24">
        <v>36024.07</v>
      </c>
      <c r="P7862" s="26">
        <f t="shared" si="732"/>
        <v>0.34307788569044956</v>
      </c>
      <c r="Q7862" t="str">
        <f t="shared" si="733"/>
        <v>High</v>
      </c>
      <c r="R7862" t="str">
        <f t="shared" si="734"/>
        <v>Low</v>
      </c>
      <c r="S7862" s="23">
        <f t="shared" si="735"/>
        <v>2025</v>
      </c>
      <c r="T7862" s="23">
        <f t="shared" si="736"/>
        <v>1</v>
      </c>
      <c r="U7862" t="str">
        <f t="shared" si="737"/>
        <v>Jan-2025</v>
      </c>
    </row>
    <row r="7863" spans="1:21" x14ac:dyDescent="0.3">
      <c r="A7863" t="s">
        <v>9874</v>
      </c>
      <c r="B7863" s="22">
        <v>44587</v>
      </c>
      <c r="C7863" s="22">
        <v>44593</v>
      </c>
      <c r="D7863" s="23" t="s">
        <v>50</v>
      </c>
      <c r="E7863" s="23" t="s">
        <v>3201</v>
      </c>
      <c r="F7863" s="23" t="s">
        <v>80</v>
      </c>
      <c r="G7863" s="23" t="s">
        <v>179</v>
      </c>
      <c r="H7863" s="23" t="s">
        <v>236</v>
      </c>
      <c r="I7863" s="23" t="s">
        <v>55</v>
      </c>
      <c r="J7863" s="23" t="s">
        <v>56</v>
      </c>
      <c r="K7863" s="23" t="s">
        <v>151</v>
      </c>
      <c r="L7863" s="24">
        <v>43238.86</v>
      </c>
      <c r="M7863">
        <v>7</v>
      </c>
      <c r="N7863" s="25">
        <v>0.15</v>
      </c>
      <c r="O7863" s="24">
        <v>5708.6</v>
      </c>
      <c r="P7863" s="26">
        <f t="shared" si="732"/>
        <v>0.13202475735946786</v>
      </c>
      <c r="Q7863" t="str">
        <f t="shared" si="733"/>
        <v>Low</v>
      </c>
      <c r="R7863" t="str">
        <f t="shared" si="734"/>
        <v>Medium</v>
      </c>
      <c r="S7863" s="23">
        <f t="shared" si="735"/>
        <v>2022</v>
      </c>
      <c r="T7863" s="23">
        <f t="shared" si="736"/>
        <v>1</v>
      </c>
      <c r="U7863" t="str">
        <f t="shared" si="737"/>
        <v>Jan-2022</v>
      </c>
    </row>
    <row r="7864" spans="1:21" x14ac:dyDescent="0.3">
      <c r="A7864" t="s">
        <v>9875</v>
      </c>
      <c r="B7864" s="22">
        <v>45731</v>
      </c>
      <c r="C7864" s="22">
        <v>45737</v>
      </c>
      <c r="D7864" s="23" t="s">
        <v>78</v>
      </c>
      <c r="E7864" s="23" t="s">
        <v>937</v>
      </c>
      <c r="F7864" s="23" t="s">
        <v>71</v>
      </c>
      <c r="G7864" s="23" t="s">
        <v>179</v>
      </c>
      <c r="H7864" s="23" t="s">
        <v>236</v>
      </c>
      <c r="I7864" s="23" t="s">
        <v>83</v>
      </c>
      <c r="J7864" s="23" t="s">
        <v>379</v>
      </c>
      <c r="K7864" s="23" t="s">
        <v>380</v>
      </c>
      <c r="L7864" s="24">
        <v>8741.0400000000009</v>
      </c>
      <c r="M7864">
        <v>4</v>
      </c>
      <c r="N7864" s="25">
        <v>0.15</v>
      </c>
      <c r="O7864" s="24">
        <v>2144.54</v>
      </c>
      <c r="P7864" s="26">
        <f t="shared" si="732"/>
        <v>0.24534151542608199</v>
      </c>
      <c r="Q7864" t="str">
        <f t="shared" si="733"/>
        <v>Medium</v>
      </c>
      <c r="R7864" t="str">
        <f t="shared" si="734"/>
        <v>Medium</v>
      </c>
      <c r="S7864" s="23">
        <f t="shared" si="735"/>
        <v>2025</v>
      </c>
      <c r="T7864" s="23">
        <f t="shared" si="736"/>
        <v>3</v>
      </c>
      <c r="U7864" t="str">
        <f t="shared" si="737"/>
        <v>Mar-2025</v>
      </c>
    </row>
    <row r="7865" spans="1:21" x14ac:dyDescent="0.3">
      <c r="A7865" t="s">
        <v>9876</v>
      </c>
      <c r="B7865" s="22">
        <v>45953</v>
      </c>
      <c r="C7865" s="22">
        <v>45959</v>
      </c>
      <c r="D7865" s="23" t="s">
        <v>61</v>
      </c>
      <c r="E7865" s="23" t="s">
        <v>1220</v>
      </c>
      <c r="F7865" s="23" t="s">
        <v>80</v>
      </c>
      <c r="G7865" s="23" t="s">
        <v>179</v>
      </c>
      <c r="H7865" s="23" t="s">
        <v>236</v>
      </c>
      <c r="I7865" s="23" t="s">
        <v>83</v>
      </c>
      <c r="J7865" s="23" t="s">
        <v>449</v>
      </c>
      <c r="K7865" s="23" t="s">
        <v>681</v>
      </c>
      <c r="L7865" s="24">
        <v>110226.9</v>
      </c>
      <c r="M7865">
        <v>10</v>
      </c>
      <c r="N7865" s="25">
        <v>0.1</v>
      </c>
      <c r="O7865" s="24">
        <v>30137.439999999999</v>
      </c>
      <c r="P7865" s="26">
        <f t="shared" si="732"/>
        <v>0.27341275133383958</v>
      </c>
      <c r="Q7865" t="str">
        <f t="shared" si="733"/>
        <v>Medium</v>
      </c>
      <c r="R7865" t="str">
        <f t="shared" si="734"/>
        <v>Low</v>
      </c>
      <c r="S7865" s="23">
        <f t="shared" si="735"/>
        <v>2025</v>
      </c>
      <c r="T7865" s="23">
        <f t="shared" si="736"/>
        <v>10</v>
      </c>
      <c r="U7865" t="str">
        <f t="shared" si="737"/>
        <v>Oct-2025</v>
      </c>
    </row>
    <row r="7866" spans="1:21" x14ac:dyDescent="0.3">
      <c r="A7866" t="s">
        <v>9877</v>
      </c>
      <c r="B7866" s="22">
        <v>44692</v>
      </c>
      <c r="C7866" s="22">
        <v>44693</v>
      </c>
      <c r="D7866" s="23" t="s">
        <v>102</v>
      </c>
      <c r="E7866" s="23" t="s">
        <v>308</v>
      </c>
      <c r="F7866" s="23" t="s">
        <v>80</v>
      </c>
      <c r="G7866" s="23" t="s">
        <v>179</v>
      </c>
      <c r="H7866" s="23" t="s">
        <v>180</v>
      </c>
      <c r="I7866" s="23" t="s">
        <v>118</v>
      </c>
      <c r="J7866" s="23" t="s">
        <v>119</v>
      </c>
      <c r="K7866" s="23" t="s">
        <v>120</v>
      </c>
      <c r="L7866" s="24">
        <v>64643.81</v>
      </c>
      <c r="M7866">
        <v>7</v>
      </c>
      <c r="N7866" s="25">
        <v>0.15</v>
      </c>
      <c r="O7866" s="24">
        <v>9671.85</v>
      </c>
      <c r="P7866" s="26">
        <f t="shared" si="732"/>
        <v>0.14961757359289313</v>
      </c>
      <c r="Q7866" t="str">
        <f t="shared" si="733"/>
        <v>Low</v>
      </c>
      <c r="R7866" t="str">
        <f t="shared" si="734"/>
        <v>Medium</v>
      </c>
      <c r="S7866" s="23">
        <f t="shared" si="735"/>
        <v>2022</v>
      </c>
      <c r="T7866" s="23">
        <f t="shared" si="736"/>
        <v>5</v>
      </c>
      <c r="U7866" t="str">
        <f t="shared" si="737"/>
        <v>May-2022</v>
      </c>
    </row>
    <row r="7867" spans="1:21" x14ac:dyDescent="0.3">
      <c r="A7867" t="s">
        <v>9878</v>
      </c>
      <c r="B7867" s="22">
        <v>45529</v>
      </c>
      <c r="C7867" s="22">
        <v>45532</v>
      </c>
      <c r="D7867" s="23" t="s">
        <v>78</v>
      </c>
      <c r="E7867" s="23" t="s">
        <v>2647</v>
      </c>
      <c r="F7867" s="23" t="s">
        <v>80</v>
      </c>
      <c r="G7867" s="23" t="s">
        <v>179</v>
      </c>
      <c r="H7867" s="23" t="s">
        <v>236</v>
      </c>
      <c r="I7867" s="23" t="s">
        <v>55</v>
      </c>
      <c r="J7867" s="23" t="s">
        <v>65</v>
      </c>
      <c r="K7867" s="23" t="s">
        <v>91</v>
      </c>
      <c r="L7867" s="24">
        <v>39806.94</v>
      </c>
      <c r="M7867">
        <v>6</v>
      </c>
      <c r="N7867" s="25">
        <v>0.1</v>
      </c>
      <c r="O7867" s="24">
        <v>9395.17</v>
      </c>
      <c r="P7867" s="26">
        <f t="shared" si="732"/>
        <v>0.23601839277271752</v>
      </c>
      <c r="Q7867" t="str">
        <f t="shared" si="733"/>
        <v>Medium</v>
      </c>
      <c r="R7867" t="str">
        <f t="shared" si="734"/>
        <v>Low</v>
      </c>
      <c r="S7867" s="23">
        <f t="shared" si="735"/>
        <v>2024</v>
      </c>
      <c r="T7867" s="23">
        <f t="shared" si="736"/>
        <v>8</v>
      </c>
      <c r="U7867" t="str">
        <f t="shared" si="737"/>
        <v>Aug-2024</v>
      </c>
    </row>
    <row r="7868" spans="1:21" x14ac:dyDescent="0.3">
      <c r="A7868" t="s">
        <v>9879</v>
      </c>
      <c r="B7868" s="22">
        <v>45471</v>
      </c>
      <c r="C7868" s="22">
        <v>45478</v>
      </c>
      <c r="D7868" s="23" t="s">
        <v>78</v>
      </c>
      <c r="E7868" s="23" t="s">
        <v>1578</v>
      </c>
      <c r="F7868" s="23" t="s">
        <v>52</v>
      </c>
      <c r="G7868" s="23" t="s">
        <v>63</v>
      </c>
      <c r="H7868" s="23" t="s">
        <v>202</v>
      </c>
      <c r="I7868" s="23" t="s">
        <v>55</v>
      </c>
      <c r="J7868" s="23" t="s">
        <v>56</v>
      </c>
      <c r="K7868" s="23" t="s">
        <v>151</v>
      </c>
      <c r="L7868" s="24">
        <v>1561.86</v>
      </c>
      <c r="M7868">
        <v>6</v>
      </c>
      <c r="N7868" s="25">
        <v>0.05</v>
      </c>
      <c r="O7868" s="24">
        <v>227.04</v>
      </c>
      <c r="P7868" s="26">
        <f t="shared" si="732"/>
        <v>0.1453651415619838</v>
      </c>
      <c r="Q7868" t="str">
        <f t="shared" si="733"/>
        <v>Low</v>
      </c>
      <c r="R7868" t="str">
        <f t="shared" si="734"/>
        <v>Low</v>
      </c>
      <c r="S7868" s="23">
        <f t="shared" si="735"/>
        <v>2024</v>
      </c>
      <c r="T7868" s="23">
        <f t="shared" si="736"/>
        <v>6</v>
      </c>
      <c r="U7868" t="str">
        <f t="shared" si="737"/>
        <v>Jun-2024</v>
      </c>
    </row>
    <row r="7869" spans="1:21" x14ac:dyDescent="0.3">
      <c r="A7869" t="s">
        <v>9880</v>
      </c>
      <c r="B7869" s="22">
        <v>45253</v>
      </c>
      <c r="C7869" s="22">
        <v>45257</v>
      </c>
      <c r="D7869" s="23" t="s">
        <v>50</v>
      </c>
      <c r="E7869" s="23" t="s">
        <v>1308</v>
      </c>
      <c r="F7869" s="23" t="s">
        <v>52</v>
      </c>
      <c r="G7869" s="23" t="s">
        <v>63</v>
      </c>
      <c r="H7869" s="23" t="s">
        <v>202</v>
      </c>
      <c r="I7869" s="23" t="s">
        <v>55</v>
      </c>
      <c r="J7869" s="23" t="s">
        <v>56</v>
      </c>
      <c r="K7869" s="23" t="s">
        <v>151</v>
      </c>
      <c r="L7869" s="24">
        <v>20110.93</v>
      </c>
      <c r="M7869">
        <v>7</v>
      </c>
      <c r="N7869" s="25">
        <v>0</v>
      </c>
      <c r="O7869" s="24">
        <v>6331.4</v>
      </c>
      <c r="P7869" s="26">
        <f t="shared" si="732"/>
        <v>0.31482382962896294</v>
      </c>
      <c r="Q7869" t="str">
        <f t="shared" si="733"/>
        <v>High</v>
      </c>
      <c r="R7869" t="str">
        <f t="shared" si="734"/>
        <v>None</v>
      </c>
      <c r="S7869" s="23">
        <f t="shared" si="735"/>
        <v>2023</v>
      </c>
      <c r="T7869" s="23">
        <f t="shared" si="736"/>
        <v>11</v>
      </c>
      <c r="U7869" t="str">
        <f t="shared" si="737"/>
        <v>Nov-2023</v>
      </c>
    </row>
    <row r="7870" spans="1:21" x14ac:dyDescent="0.3">
      <c r="A7870" t="s">
        <v>9881</v>
      </c>
      <c r="B7870" s="22">
        <v>45421</v>
      </c>
      <c r="C7870" s="22">
        <v>45428</v>
      </c>
      <c r="D7870" s="23" t="s">
        <v>50</v>
      </c>
      <c r="E7870" s="23" t="s">
        <v>1195</v>
      </c>
      <c r="F7870" s="23" t="s">
        <v>80</v>
      </c>
      <c r="G7870" s="23" t="s">
        <v>179</v>
      </c>
      <c r="H7870" s="23" t="s">
        <v>180</v>
      </c>
      <c r="I7870" s="23" t="s">
        <v>83</v>
      </c>
      <c r="J7870" s="23" t="s">
        <v>379</v>
      </c>
      <c r="K7870" s="23" t="s">
        <v>562</v>
      </c>
      <c r="L7870" s="24">
        <v>41661.839999999997</v>
      </c>
      <c r="M7870">
        <v>3</v>
      </c>
      <c r="N7870" s="25">
        <v>0.25</v>
      </c>
      <c r="O7870" s="24">
        <v>5913.71</v>
      </c>
      <c r="P7870" s="26">
        <f t="shared" si="732"/>
        <v>0.14194548296474666</v>
      </c>
      <c r="Q7870" t="str">
        <f t="shared" si="733"/>
        <v>Low</v>
      </c>
      <c r="R7870" t="str">
        <f t="shared" si="734"/>
        <v>High</v>
      </c>
      <c r="S7870" s="23">
        <f t="shared" si="735"/>
        <v>2024</v>
      </c>
      <c r="T7870" s="23">
        <f t="shared" si="736"/>
        <v>5</v>
      </c>
      <c r="U7870" t="str">
        <f t="shared" si="737"/>
        <v>May-2024</v>
      </c>
    </row>
    <row r="7871" spans="1:21" x14ac:dyDescent="0.3">
      <c r="A7871" t="s">
        <v>9882</v>
      </c>
      <c r="B7871" s="22">
        <v>46021</v>
      </c>
      <c r="C7871" s="22">
        <v>46023</v>
      </c>
      <c r="D7871" s="23" t="s">
        <v>61</v>
      </c>
      <c r="E7871" s="23" t="s">
        <v>2772</v>
      </c>
      <c r="F7871" s="23" t="s">
        <v>52</v>
      </c>
      <c r="G7871" s="23" t="s">
        <v>53</v>
      </c>
      <c r="H7871" s="23" t="s">
        <v>246</v>
      </c>
      <c r="I7871" s="23" t="s">
        <v>118</v>
      </c>
      <c r="J7871" s="23" t="s">
        <v>303</v>
      </c>
      <c r="K7871" s="23" t="s">
        <v>304</v>
      </c>
      <c r="L7871" s="24">
        <v>72912.72</v>
      </c>
      <c r="M7871">
        <v>8</v>
      </c>
      <c r="N7871" s="25">
        <v>0.1</v>
      </c>
      <c r="O7871" s="24">
        <v>10381.129999999999</v>
      </c>
      <c r="P7871" s="26">
        <f t="shared" si="732"/>
        <v>0.14237748914044077</v>
      </c>
      <c r="Q7871" t="str">
        <f t="shared" si="733"/>
        <v>Low</v>
      </c>
      <c r="R7871" t="str">
        <f t="shared" si="734"/>
        <v>Low</v>
      </c>
      <c r="S7871" s="23">
        <f t="shared" si="735"/>
        <v>2025</v>
      </c>
      <c r="T7871" s="23">
        <f t="shared" si="736"/>
        <v>12</v>
      </c>
      <c r="U7871" t="str">
        <f t="shared" si="737"/>
        <v>Dec-2025</v>
      </c>
    </row>
    <row r="7872" spans="1:21" x14ac:dyDescent="0.3">
      <c r="A7872" t="s">
        <v>9883</v>
      </c>
      <c r="B7872" s="22">
        <v>45653</v>
      </c>
      <c r="C7872" s="22">
        <v>45660</v>
      </c>
      <c r="D7872" s="23" t="s">
        <v>61</v>
      </c>
      <c r="E7872" s="23" t="s">
        <v>4454</v>
      </c>
      <c r="F7872" s="23" t="s">
        <v>52</v>
      </c>
      <c r="G7872" s="23" t="s">
        <v>53</v>
      </c>
      <c r="H7872" s="23" t="s">
        <v>54</v>
      </c>
      <c r="I7872" s="23" t="s">
        <v>55</v>
      </c>
      <c r="J7872" s="23" t="s">
        <v>141</v>
      </c>
      <c r="K7872" s="23" t="s">
        <v>142</v>
      </c>
      <c r="L7872" s="24">
        <v>12145.16</v>
      </c>
      <c r="M7872">
        <v>1</v>
      </c>
      <c r="N7872" s="25">
        <v>0.1</v>
      </c>
      <c r="O7872" s="24">
        <v>3969.4</v>
      </c>
      <c r="P7872" s="26">
        <f t="shared" si="732"/>
        <v>0.32682978239891447</v>
      </c>
      <c r="Q7872" t="str">
        <f t="shared" si="733"/>
        <v>High</v>
      </c>
      <c r="R7872" t="str">
        <f t="shared" si="734"/>
        <v>Low</v>
      </c>
      <c r="S7872" s="23">
        <f t="shared" si="735"/>
        <v>2024</v>
      </c>
      <c r="T7872" s="23">
        <f t="shared" si="736"/>
        <v>12</v>
      </c>
      <c r="U7872" t="str">
        <f t="shared" si="737"/>
        <v>Dec-2024</v>
      </c>
    </row>
    <row r="7873" spans="1:21" x14ac:dyDescent="0.3">
      <c r="A7873" t="s">
        <v>9884</v>
      </c>
      <c r="B7873" s="22">
        <v>45573</v>
      </c>
      <c r="C7873" s="22">
        <v>45576</v>
      </c>
      <c r="D7873" s="23" t="s">
        <v>61</v>
      </c>
      <c r="E7873" s="23" t="s">
        <v>1078</v>
      </c>
      <c r="F7873" s="23" t="s">
        <v>71</v>
      </c>
      <c r="G7873" s="23" t="s">
        <v>179</v>
      </c>
      <c r="H7873" s="23" t="s">
        <v>180</v>
      </c>
      <c r="I7873" s="23" t="s">
        <v>96</v>
      </c>
      <c r="J7873" s="23" t="s">
        <v>97</v>
      </c>
      <c r="K7873" s="23" t="s">
        <v>98</v>
      </c>
      <c r="L7873" s="24">
        <v>36497.760000000002</v>
      </c>
      <c r="M7873">
        <v>6</v>
      </c>
      <c r="N7873" s="25">
        <v>0.05</v>
      </c>
      <c r="O7873" s="24">
        <v>10012.02</v>
      </c>
      <c r="P7873" s="26">
        <f t="shared" si="732"/>
        <v>0.27431875271249523</v>
      </c>
      <c r="Q7873" t="str">
        <f t="shared" si="733"/>
        <v>Medium</v>
      </c>
      <c r="R7873" t="str">
        <f t="shared" si="734"/>
        <v>Low</v>
      </c>
      <c r="S7873" s="23">
        <f t="shared" si="735"/>
        <v>2024</v>
      </c>
      <c r="T7873" s="23">
        <f t="shared" si="736"/>
        <v>10</v>
      </c>
      <c r="U7873" t="str">
        <f t="shared" si="737"/>
        <v>Oct-2024</v>
      </c>
    </row>
    <row r="7874" spans="1:21" x14ac:dyDescent="0.3">
      <c r="A7874" t="s">
        <v>9885</v>
      </c>
      <c r="B7874" s="22">
        <v>45753</v>
      </c>
      <c r="C7874" s="22">
        <v>45758</v>
      </c>
      <c r="D7874" s="23" t="s">
        <v>102</v>
      </c>
      <c r="E7874" s="23" t="s">
        <v>738</v>
      </c>
      <c r="F7874" s="23" t="s">
        <v>80</v>
      </c>
      <c r="G7874" s="23" t="s">
        <v>81</v>
      </c>
      <c r="H7874" s="23" t="s">
        <v>95</v>
      </c>
      <c r="I7874" s="23" t="s">
        <v>83</v>
      </c>
      <c r="J7874" s="23" t="s">
        <v>84</v>
      </c>
      <c r="K7874" s="23" t="s">
        <v>85</v>
      </c>
      <c r="L7874" s="24">
        <v>109073.2</v>
      </c>
      <c r="M7874">
        <v>10</v>
      </c>
      <c r="N7874" s="25">
        <v>0.15</v>
      </c>
      <c r="O7874" s="24">
        <v>29020.01</v>
      </c>
      <c r="P7874" s="26">
        <f t="shared" si="732"/>
        <v>0.26605994873167743</v>
      </c>
      <c r="Q7874" t="str">
        <f t="shared" si="733"/>
        <v>Medium</v>
      </c>
      <c r="R7874" t="str">
        <f t="shared" si="734"/>
        <v>Medium</v>
      </c>
      <c r="S7874" s="23">
        <f t="shared" si="735"/>
        <v>2025</v>
      </c>
      <c r="T7874" s="23">
        <f t="shared" si="736"/>
        <v>4</v>
      </c>
      <c r="U7874" t="str">
        <f t="shared" si="737"/>
        <v>Apr-2025</v>
      </c>
    </row>
    <row r="7875" spans="1:21" x14ac:dyDescent="0.3">
      <c r="A7875" t="s">
        <v>9886</v>
      </c>
      <c r="B7875" s="22">
        <v>45666</v>
      </c>
      <c r="C7875" s="22">
        <v>45670</v>
      </c>
      <c r="D7875" s="23" t="s">
        <v>78</v>
      </c>
      <c r="E7875" s="23" t="s">
        <v>116</v>
      </c>
      <c r="F7875" s="23" t="s">
        <v>80</v>
      </c>
      <c r="G7875" s="23" t="s">
        <v>81</v>
      </c>
      <c r="H7875" s="23" t="s">
        <v>284</v>
      </c>
      <c r="I7875" s="23" t="s">
        <v>118</v>
      </c>
      <c r="J7875" s="23" t="s">
        <v>119</v>
      </c>
      <c r="K7875" s="23" t="s">
        <v>120</v>
      </c>
      <c r="L7875" s="24">
        <v>51580.56</v>
      </c>
      <c r="M7875">
        <v>4</v>
      </c>
      <c r="N7875" s="25">
        <v>0.05</v>
      </c>
      <c r="O7875" s="24">
        <v>13256.41</v>
      </c>
      <c r="P7875" s="26">
        <f t="shared" si="732"/>
        <v>0.25700399530365703</v>
      </c>
      <c r="Q7875" t="str">
        <f t="shared" si="733"/>
        <v>Medium</v>
      </c>
      <c r="R7875" t="str">
        <f t="shared" si="734"/>
        <v>Low</v>
      </c>
      <c r="S7875" s="23">
        <f t="shared" si="735"/>
        <v>2025</v>
      </c>
      <c r="T7875" s="23">
        <f t="shared" si="736"/>
        <v>1</v>
      </c>
      <c r="U7875" t="str">
        <f t="shared" si="737"/>
        <v>Jan-2025</v>
      </c>
    </row>
    <row r="7876" spans="1:21" x14ac:dyDescent="0.3">
      <c r="A7876" t="s">
        <v>9887</v>
      </c>
      <c r="B7876" s="22">
        <v>45483</v>
      </c>
      <c r="C7876" s="22">
        <v>45487</v>
      </c>
      <c r="D7876" s="23" t="s">
        <v>102</v>
      </c>
      <c r="E7876" s="23" t="s">
        <v>688</v>
      </c>
      <c r="F7876" s="23" t="s">
        <v>80</v>
      </c>
      <c r="G7876" s="23" t="s">
        <v>179</v>
      </c>
      <c r="H7876" s="23" t="s">
        <v>180</v>
      </c>
      <c r="I7876" s="23" t="s">
        <v>96</v>
      </c>
      <c r="J7876" s="23" t="s">
        <v>135</v>
      </c>
      <c r="K7876" s="23" t="s">
        <v>395</v>
      </c>
      <c r="L7876" s="24">
        <v>9535.2000000000007</v>
      </c>
      <c r="M7876">
        <v>4</v>
      </c>
      <c r="N7876" s="25">
        <v>0.1</v>
      </c>
      <c r="O7876" s="24">
        <v>1414.88</v>
      </c>
      <c r="P7876" s="26">
        <f t="shared" ref="P7876:P7939" si="738">IFERROR(O7876/L7876,0)</f>
        <v>0.14838493162178035</v>
      </c>
      <c r="Q7876" t="str">
        <f t="shared" ref="Q7876:Q7939" si="739">IF(P7876&gt;=0.3,"High",IF(P7876&gt;=0.2,"Medium","Low"))</f>
        <v>Low</v>
      </c>
      <c r="R7876" t="str">
        <f t="shared" ref="R7876:R7939" si="740">IF(N7876=0,"None",IF(N7876&lt;=0.1,"Low",IF(N7876&lt;=0.2,"Medium","High")))</f>
        <v>Low</v>
      </c>
      <c r="S7876" s="23">
        <f t="shared" ref="S7876:S7939" si="741">YEAR(B7876)</f>
        <v>2024</v>
      </c>
      <c r="T7876" s="23">
        <f t="shared" ref="T7876:T7939" si="742">MONTH(B7876)</f>
        <v>7</v>
      </c>
      <c r="U7876" t="str">
        <f t="shared" ref="U7876:U7939" si="743">TEXT(B7876,"mmm-yyyy")</f>
        <v>Jul-2024</v>
      </c>
    </row>
    <row r="7877" spans="1:21" x14ac:dyDescent="0.3">
      <c r="A7877" t="s">
        <v>9888</v>
      </c>
      <c r="B7877" s="22">
        <v>44715</v>
      </c>
      <c r="C7877" s="22">
        <v>44722</v>
      </c>
      <c r="D7877" s="23" t="s">
        <v>102</v>
      </c>
      <c r="E7877" s="23" t="s">
        <v>420</v>
      </c>
      <c r="F7877" s="23" t="s">
        <v>52</v>
      </c>
      <c r="G7877" s="23" t="s">
        <v>72</v>
      </c>
      <c r="H7877" s="23" t="s">
        <v>104</v>
      </c>
      <c r="I7877" s="23" t="s">
        <v>55</v>
      </c>
      <c r="J7877" s="23" t="s">
        <v>56</v>
      </c>
      <c r="K7877" s="23" t="s">
        <v>151</v>
      </c>
      <c r="L7877" s="24">
        <v>96543.4</v>
      </c>
      <c r="M7877">
        <v>10</v>
      </c>
      <c r="N7877" s="25">
        <v>0.25</v>
      </c>
      <c r="O7877" s="24">
        <v>20578.29</v>
      </c>
      <c r="P7877" s="26">
        <f t="shared" si="738"/>
        <v>0.21315066591812595</v>
      </c>
      <c r="Q7877" t="str">
        <f t="shared" si="739"/>
        <v>Medium</v>
      </c>
      <c r="R7877" t="str">
        <f t="shared" si="740"/>
        <v>High</v>
      </c>
      <c r="S7877" s="23">
        <f t="shared" si="741"/>
        <v>2022</v>
      </c>
      <c r="T7877" s="23">
        <f t="shared" si="742"/>
        <v>6</v>
      </c>
      <c r="U7877" t="str">
        <f t="shared" si="743"/>
        <v>Jun-2022</v>
      </c>
    </row>
    <row r="7878" spans="1:21" x14ac:dyDescent="0.3">
      <c r="A7878" t="s">
        <v>9889</v>
      </c>
      <c r="B7878" s="22">
        <v>44684</v>
      </c>
      <c r="C7878" s="22">
        <v>44689</v>
      </c>
      <c r="D7878" s="23" t="s">
        <v>78</v>
      </c>
      <c r="E7878" s="23" t="s">
        <v>1501</v>
      </c>
      <c r="F7878" s="23" t="s">
        <v>80</v>
      </c>
      <c r="G7878" s="23" t="s">
        <v>81</v>
      </c>
      <c r="H7878" s="23" t="s">
        <v>82</v>
      </c>
      <c r="I7878" s="23" t="s">
        <v>118</v>
      </c>
      <c r="J7878" s="23" t="s">
        <v>191</v>
      </c>
      <c r="K7878" s="23" t="s">
        <v>829</v>
      </c>
      <c r="L7878" s="24">
        <v>23398.48</v>
      </c>
      <c r="M7878">
        <v>8</v>
      </c>
      <c r="N7878" s="25">
        <v>0.05</v>
      </c>
      <c r="O7878" s="24">
        <v>3674.59</v>
      </c>
      <c r="P7878" s="26">
        <f t="shared" si="738"/>
        <v>0.15704396182999922</v>
      </c>
      <c r="Q7878" t="str">
        <f t="shared" si="739"/>
        <v>Low</v>
      </c>
      <c r="R7878" t="str">
        <f t="shared" si="740"/>
        <v>Low</v>
      </c>
      <c r="S7878" s="23">
        <f t="shared" si="741"/>
        <v>2022</v>
      </c>
      <c r="T7878" s="23">
        <f t="shared" si="742"/>
        <v>5</v>
      </c>
      <c r="U7878" t="str">
        <f t="shared" si="743"/>
        <v>May-2022</v>
      </c>
    </row>
    <row r="7879" spans="1:21" x14ac:dyDescent="0.3">
      <c r="A7879" t="s">
        <v>9890</v>
      </c>
      <c r="B7879" s="22">
        <v>45830</v>
      </c>
      <c r="C7879" s="22">
        <v>45834</v>
      </c>
      <c r="D7879" s="23" t="s">
        <v>61</v>
      </c>
      <c r="E7879" s="23" t="s">
        <v>603</v>
      </c>
      <c r="F7879" s="23" t="s">
        <v>80</v>
      </c>
      <c r="G7879" s="23" t="s">
        <v>81</v>
      </c>
      <c r="H7879" s="23" t="s">
        <v>284</v>
      </c>
      <c r="I7879" s="23" t="s">
        <v>55</v>
      </c>
      <c r="J7879" s="23" t="s">
        <v>173</v>
      </c>
      <c r="K7879" s="23" t="s">
        <v>174</v>
      </c>
      <c r="L7879" s="24">
        <v>9050.7000000000007</v>
      </c>
      <c r="M7879">
        <v>6</v>
      </c>
      <c r="N7879" s="25">
        <v>0.1</v>
      </c>
      <c r="O7879" s="24">
        <v>2203.02</v>
      </c>
      <c r="P7879" s="26">
        <f t="shared" si="738"/>
        <v>0.2434087971096158</v>
      </c>
      <c r="Q7879" t="str">
        <f t="shared" si="739"/>
        <v>Medium</v>
      </c>
      <c r="R7879" t="str">
        <f t="shared" si="740"/>
        <v>Low</v>
      </c>
      <c r="S7879" s="23">
        <f t="shared" si="741"/>
        <v>2025</v>
      </c>
      <c r="T7879" s="23">
        <f t="shared" si="742"/>
        <v>6</v>
      </c>
      <c r="U7879" t="str">
        <f t="shared" si="743"/>
        <v>Jun-2025</v>
      </c>
    </row>
    <row r="7880" spans="1:21" x14ac:dyDescent="0.3">
      <c r="A7880" t="s">
        <v>9891</v>
      </c>
      <c r="B7880" s="22">
        <v>45029</v>
      </c>
      <c r="C7880" s="22">
        <v>45033</v>
      </c>
      <c r="D7880" s="23" t="s">
        <v>50</v>
      </c>
      <c r="E7880" s="23" t="s">
        <v>448</v>
      </c>
      <c r="F7880" s="23" t="s">
        <v>80</v>
      </c>
      <c r="G7880" s="23" t="s">
        <v>72</v>
      </c>
      <c r="H7880" s="23" t="s">
        <v>346</v>
      </c>
      <c r="I7880" s="23" t="s">
        <v>96</v>
      </c>
      <c r="J7880" s="23" t="s">
        <v>97</v>
      </c>
      <c r="K7880" s="23" t="s">
        <v>98</v>
      </c>
      <c r="L7880" s="24">
        <v>112342.96</v>
      </c>
      <c r="M7880">
        <v>8</v>
      </c>
      <c r="N7880" s="25">
        <v>0</v>
      </c>
      <c r="O7880" s="24">
        <v>27177.52</v>
      </c>
      <c r="P7880" s="26">
        <f t="shared" si="738"/>
        <v>0.24191564829696494</v>
      </c>
      <c r="Q7880" t="str">
        <f t="shared" si="739"/>
        <v>Medium</v>
      </c>
      <c r="R7880" t="str">
        <f t="shared" si="740"/>
        <v>None</v>
      </c>
      <c r="S7880" s="23">
        <f t="shared" si="741"/>
        <v>2023</v>
      </c>
      <c r="T7880" s="23">
        <f t="shared" si="742"/>
        <v>4</v>
      </c>
      <c r="U7880" t="str">
        <f t="shared" si="743"/>
        <v>Apr-2023</v>
      </c>
    </row>
    <row r="7881" spans="1:21" x14ac:dyDescent="0.3">
      <c r="A7881" t="s">
        <v>9892</v>
      </c>
      <c r="B7881" s="22">
        <v>45872</v>
      </c>
      <c r="C7881" s="22">
        <v>45877</v>
      </c>
      <c r="D7881" s="23" t="s">
        <v>61</v>
      </c>
      <c r="E7881" s="23" t="s">
        <v>94</v>
      </c>
      <c r="F7881" s="23" t="s">
        <v>71</v>
      </c>
      <c r="G7881" s="23" t="s">
        <v>72</v>
      </c>
      <c r="H7881" s="23" t="s">
        <v>104</v>
      </c>
      <c r="I7881" s="23" t="s">
        <v>83</v>
      </c>
      <c r="J7881" s="23" t="s">
        <v>449</v>
      </c>
      <c r="K7881" s="23" t="s">
        <v>681</v>
      </c>
      <c r="L7881" s="24">
        <v>12256.38</v>
      </c>
      <c r="M7881">
        <v>9</v>
      </c>
      <c r="N7881" s="25">
        <v>0.2</v>
      </c>
      <c r="O7881" s="24">
        <v>3377.88</v>
      </c>
      <c r="P7881" s="26">
        <f t="shared" si="738"/>
        <v>0.27560176822193833</v>
      </c>
      <c r="Q7881" t="str">
        <f t="shared" si="739"/>
        <v>Medium</v>
      </c>
      <c r="R7881" t="str">
        <f t="shared" si="740"/>
        <v>Medium</v>
      </c>
      <c r="S7881" s="23">
        <f t="shared" si="741"/>
        <v>2025</v>
      </c>
      <c r="T7881" s="23">
        <f t="shared" si="742"/>
        <v>8</v>
      </c>
      <c r="U7881" t="str">
        <f t="shared" si="743"/>
        <v>Aug-2025</v>
      </c>
    </row>
    <row r="7882" spans="1:21" x14ac:dyDescent="0.3">
      <c r="A7882" t="s">
        <v>9893</v>
      </c>
      <c r="B7882" s="22">
        <v>45526</v>
      </c>
      <c r="C7882" s="22">
        <v>45528</v>
      </c>
      <c r="D7882" s="23" t="s">
        <v>78</v>
      </c>
      <c r="E7882" s="23" t="s">
        <v>1782</v>
      </c>
      <c r="F7882" s="23" t="s">
        <v>80</v>
      </c>
      <c r="G7882" s="23" t="s">
        <v>53</v>
      </c>
      <c r="H7882" s="23" t="s">
        <v>110</v>
      </c>
      <c r="I7882" s="23" t="s">
        <v>118</v>
      </c>
      <c r="J7882" s="23" t="s">
        <v>119</v>
      </c>
      <c r="K7882" s="23" t="s">
        <v>197</v>
      </c>
      <c r="L7882" s="24">
        <v>35527.94</v>
      </c>
      <c r="M7882">
        <v>7</v>
      </c>
      <c r="N7882" s="25">
        <v>0.15</v>
      </c>
      <c r="O7882" s="24">
        <v>5248.98</v>
      </c>
      <c r="P7882" s="26">
        <f t="shared" si="738"/>
        <v>0.14774231210703462</v>
      </c>
      <c r="Q7882" t="str">
        <f t="shared" si="739"/>
        <v>Low</v>
      </c>
      <c r="R7882" t="str">
        <f t="shared" si="740"/>
        <v>Medium</v>
      </c>
      <c r="S7882" s="23">
        <f t="shared" si="741"/>
        <v>2024</v>
      </c>
      <c r="T7882" s="23">
        <f t="shared" si="742"/>
        <v>8</v>
      </c>
      <c r="U7882" t="str">
        <f t="shared" si="743"/>
        <v>Aug-2024</v>
      </c>
    </row>
    <row r="7883" spans="1:21" x14ac:dyDescent="0.3">
      <c r="A7883" t="s">
        <v>9894</v>
      </c>
      <c r="B7883" s="22">
        <v>45318</v>
      </c>
      <c r="C7883" s="22">
        <v>45320</v>
      </c>
      <c r="D7883" s="23" t="s">
        <v>50</v>
      </c>
      <c r="E7883" s="23" t="s">
        <v>1047</v>
      </c>
      <c r="F7883" s="23" t="s">
        <v>80</v>
      </c>
      <c r="G7883" s="23" t="s">
        <v>81</v>
      </c>
      <c r="H7883" s="23" t="s">
        <v>95</v>
      </c>
      <c r="I7883" s="23" t="s">
        <v>55</v>
      </c>
      <c r="J7883" s="23" t="s">
        <v>141</v>
      </c>
      <c r="K7883" s="23" t="s">
        <v>241</v>
      </c>
      <c r="L7883" s="24">
        <v>46149.42</v>
      </c>
      <c r="M7883">
        <v>6</v>
      </c>
      <c r="N7883" s="25">
        <v>0.1</v>
      </c>
      <c r="O7883" s="24">
        <v>11901.99</v>
      </c>
      <c r="P7883" s="26">
        <f t="shared" si="738"/>
        <v>0.25790118272342316</v>
      </c>
      <c r="Q7883" t="str">
        <f t="shared" si="739"/>
        <v>Medium</v>
      </c>
      <c r="R7883" t="str">
        <f t="shared" si="740"/>
        <v>Low</v>
      </c>
      <c r="S7883" s="23">
        <f t="shared" si="741"/>
        <v>2024</v>
      </c>
      <c r="T7883" s="23">
        <f t="shared" si="742"/>
        <v>1</v>
      </c>
      <c r="U7883" t="str">
        <f t="shared" si="743"/>
        <v>Jan-2024</v>
      </c>
    </row>
    <row r="7884" spans="1:21" x14ac:dyDescent="0.3">
      <c r="A7884" t="s">
        <v>9895</v>
      </c>
      <c r="B7884" s="22">
        <v>45738</v>
      </c>
      <c r="C7884" s="22">
        <v>45740</v>
      </c>
      <c r="D7884" s="23" t="s">
        <v>61</v>
      </c>
      <c r="E7884" s="23" t="s">
        <v>390</v>
      </c>
      <c r="F7884" s="23" t="s">
        <v>80</v>
      </c>
      <c r="G7884" s="23" t="s">
        <v>179</v>
      </c>
      <c r="H7884" s="23" t="s">
        <v>236</v>
      </c>
      <c r="I7884" s="23" t="s">
        <v>118</v>
      </c>
      <c r="J7884" s="23" t="s">
        <v>230</v>
      </c>
      <c r="K7884" s="23" t="s">
        <v>231</v>
      </c>
      <c r="L7884" s="24">
        <v>69110.820000000007</v>
      </c>
      <c r="M7884">
        <v>6</v>
      </c>
      <c r="N7884" s="25">
        <v>0</v>
      </c>
      <c r="O7884" s="24">
        <v>25370.65</v>
      </c>
      <c r="P7884" s="26">
        <f t="shared" si="738"/>
        <v>0.36710098360864479</v>
      </c>
      <c r="Q7884" t="str">
        <f t="shared" si="739"/>
        <v>High</v>
      </c>
      <c r="R7884" t="str">
        <f t="shared" si="740"/>
        <v>None</v>
      </c>
      <c r="S7884" s="23">
        <f t="shared" si="741"/>
        <v>2025</v>
      </c>
      <c r="T7884" s="23">
        <f t="shared" si="742"/>
        <v>3</v>
      </c>
      <c r="U7884" t="str">
        <f t="shared" si="743"/>
        <v>Mar-2025</v>
      </c>
    </row>
    <row r="7885" spans="1:21" x14ac:dyDescent="0.3">
      <c r="A7885" t="s">
        <v>9896</v>
      </c>
      <c r="B7885" s="22">
        <v>44910</v>
      </c>
      <c r="C7885" s="22">
        <v>44915</v>
      </c>
      <c r="D7885" s="23" t="s">
        <v>102</v>
      </c>
      <c r="E7885" s="23" t="s">
        <v>1367</v>
      </c>
      <c r="F7885" s="23" t="s">
        <v>52</v>
      </c>
      <c r="G7885" s="23" t="s">
        <v>81</v>
      </c>
      <c r="H7885" s="23" t="s">
        <v>284</v>
      </c>
      <c r="I7885" s="23" t="s">
        <v>118</v>
      </c>
      <c r="J7885" s="23" t="s">
        <v>230</v>
      </c>
      <c r="K7885" s="23" t="s">
        <v>356</v>
      </c>
      <c r="L7885" s="24">
        <v>483.24</v>
      </c>
      <c r="M7885">
        <v>1</v>
      </c>
      <c r="N7885" s="25">
        <v>0</v>
      </c>
      <c r="O7885" s="24">
        <v>152.19999999999999</v>
      </c>
      <c r="P7885" s="26">
        <f t="shared" si="738"/>
        <v>0.31495737107855309</v>
      </c>
      <c r="Q7885" t="str">
        <f t="shared" si="739"/>
        <v>High</v>
      </c>
      <c r="R7885" t="str">
        <f t="shared" si="740"/>
        <v>None</v>
      </c>
      <c r="S7885" s="23">
        <f t="shared" si="741"/>
        <v>2022</v>
      </c>
      <c r="T7885" s="23">
        <f t="shared" si="742"/>
        <v>12</v>
      </c>
      <c r="U7885" t="str">
        <f t="shared" si="743"/>
        <v>Dec-2022</v>
      </c>
    </row>
    <row r="7886" spans="1:21" x14ac:dyDescent="0.3">
      <c r="A7886" t="s">
        <v>9897</v>
      </c>
      <c r="B7886" s="22">
        <v>45576</v>
      </c>
      <c r="C7886" s="22">
        <v>45581</v>
      </c>
      <c r="D7886" s="23" t="s">
        <v>50</v>
      </c>
      <c r="E7886" s="23" t="s">
        <v>229</v>
      </c>
      <c r="F7886" s="23" t="s">
        <v>71</v>
      </c>
      <c r="G7886" s="23" t="s">
        <v>81</v>
      </c>
      <c r="H7886" s="23" t="s">
        <v>186</v>
      </c>
      <c r="I7886" s="23" t="s">
        <v>118</v>
      </c>
      <c r="J7886" s="23" t="s">
        <v>191</v>
      </c>
      <c r="K7886" s="23" t="s">
        <v>192</v>
      </c>
      <c r="L7886" s="24">
        <v>19902.099999999999</v>
      </c>
      <c r="M7886">
        <v>2</v>
      </c>
      <c r="N7886" s="25">
        <v>0.1</v>
      </c>
      <c r="O7886" s="24">
        <v>4910.8599999999997</v>
      </c>
      <c r="P7886" s="26">
        <f t="shared" si="738"/>
        <v>0.24675084538817513</v>
      </c>
      <c r="Q7886" t="str">
        <f t="shared" si="739"/>
        <v>Medium</v>
      </c>
      <c r="R7886" t="str">
        <f t="shared" si="740"/>
        <v>Low</v>
      </c>
      <c r="S7886" s="23">
        <f t="shared" si="741"/>
        <v>2024</v>
      </c>
      <c r="T7886" s="23">
        <f t="shared" si="742"/>
        <v>10</v>
      </c>
      <c r="U7886" t="str">
        <f t="shared" si="743"/>
        <v>Oct-2024</v>
      </c>
    </row>
    <row r="7887" spans="1:21" x14ac:dyDescent="0.3">
      <c r="A7887" t="s">
        <v>9898</v>
      </c>
      <c r="B7887" s="22">
        <v>44636</v>
      </c>
      <c r="C7887" s="22">
        <v>44638</v>
      </c>
      <c r="D7887" s="23" t="s">
        <v>61</v>
      </c>
      <c r="E7887" s="23" t="s">
        <v>1186</v>
      </c>
      <c r="F7887" s="23" t="s">
        <v>52</v>
      </c>
      <c r="G7887" s="23" t="s">
        <v>72</v>
      </c>
      <c r="H7887" s="23" t="s">
        <v>104</v>
      </c>
      <c r="I7887" s="23" t="s">
        <v>96</v>
      </c>
      <c r="J7887" s="23" t="s">
        <v>166</v>
      </c>
      <c r="K7887" s="23" t="s">
        <v>762</v>
      </c>
      <c r="L7887" s="24">
        <v>1435.26</v>
      </c>
      <c r="M7887">
        <v>2</v>
      </c>
      <c r="N7887" s="25">
        <v>0.1</v>
      </c>
      <c r="O7887" s="24">
        <v>221.9</v>
      </c>
      <c r="P7887" s="26">
        <f t="shared" si="738"/>
        <v>0.15460613408023635</v>
      </c>
      <c r="Q7887" t="str">
        <f t="shared" si="739"/>
        <v>Low</v>
      </c>
      <c r="R7887" t="str">
        <f t="shared" si="740"/>
        <v>Low</v>
      </c>
      <c r="S7887" s="23">
        <f t="shared" si="741"/>
        <v>2022</v>
      </c>
      <c r="T7887" s="23">
        <f t="shared" si="742"/>
        <v>3</v>
      </c>
      <c r="U7887" t="str">
        <f t="shared" si="743"/>
        <v>Mar-2022</v>
      </c>
    </row>
    <row r="7888" spans="1:21" x14ac:dyDescent="0.3">
      <c r="A7888" t="s">
        <v>9899</v>
      </c>
      <c r="B7888" s="22">
        <v>45667</v>
      </c>
      <c r="C7888" s="22">
        <v>45670</v>
      </c>
      <c r="D7888" s="23" t="s">
        <v>61</v>
      </c>
      <c r="E7888" s="23" t="s">
        <v>592</v>
      </c>
      <c r="F7888" s="23" t="s">
        <v>71</v>
      </c>
      <c r="G7888" s="23" t="s">
        <v>179</v>
      </c>
      <c r="H7888" s="23" t="s">
        <v>180</v>
      </c>
      <c r="I7888" s="23" t="s">
        <v>55</v>
      </c>
      <c r="J7888" s="23" t="s">
        <v>173</v>
      </c>
      <c r="K7888" s="23" t="s">
        <v>780</v>
      </c>
      <c r="L7888" s="24">
        <v>37108.68</v>
      </c>
      <c r="M7888">
        <v>7</v>
      </c>
      <c r="N7888" s="25">
        <v>0.25</v>
      </c>
      <c r="O7888" s="24">
        <v>9285.35</v>
      </c>
      <c r="P7888" s="26">
        <f t="shared" si="738"/>
        <v>0.25022043360205753</v>
      </c>
      <c r="Q7888" t="str">
        <f t="shared" si="739"/>
        <v>Medium</v>
      </c>
      <c r="R7888" t="str">
        <f t="shared" si="740"/>
        <v>High</v>
      </c>
      <c r="S7888" s="23">
        <f t="shared" si="741"/>
        <v>2025</v>
      </c>
      <c r="T7888" s="23">
        <f t="shared" si="742"/>
        <v>1</v>
      </c>
      <c r="U7888" t="str">
        <f t="shared" si="743"/>
        <v>Jan-2025</v>
      </c>
    </row>
    <row r="7889" spans="1:21" x14ac:dyDescent="0.3">
      <c r="A7889" t="s">
        <v>9900</v>
      </c>
      <c r="B7889" s="22">
        <v>46019</v>
      </c>
      <c r="C7889" s="22">
        <v>46021</v>
      </c>
      <c r="D7889" s="23" t="s">
        <v>61</v>
      </c>
      <c r="E7889" s="23" t="s">
        <v>3304</v>
      </c>
      <c r="F7889" s="23" t="s">
        <v>80</v>
      </c>
      <c r="G7889" s="23" t="s">
        <v>72</v>
      </c>
      <c r="H7889" s="23" t="s">
        <v>73</v>
      </c>
      <c r="I7889" s="23" t="s">
        <v>118</v>
      </c>
      <c r="J7889" s="23" t="s">
        <v>230</v>
      </c>
      <c r="K7889" s="23" t="s">
        <v>356</v>
      </c>
      <c r="L7889" s="24">
        <v>14134.8</v>
      </c>
      <c r="M7889">
        <v>10</v>
      </c>
      <c r="N7889" s="25">
        <v>0.1</v>
      </c>
      <c r="O7889" s="24">
        <v>2598.6999999999998</v>
      </c>
      <c r="P7889" s="26">
        <f t="shared" si="738"/>
        <v>0.18385120412032713</v>
      </c>
      <c r="Q7889" t="str">
        <f t="shared" si="739"/>
        <v>Low</v>
      </c>
      <c r="R7889" t="str">
        <f t="shared" si="740"/>
        <v>Low</v>
      </c>
      <c r="S7889" s="23">
        <f t="shared" si="741"/>
        <v>2025</v>
      </c>
      <c r="T7889" s="23">
        <f t="shared" si="742"/>
        <v>12</v>
      </c>
      <c r="U7889" t="str">
        <f t="shared" si="743"/>
        <v>Dec-2025</v>
      </c>
    </row>
    <row r="7890" spans="1:21" x14ac:dyDescent="0.3">
      <c r="A7890" t="s">
        <v>9901</v>
      </c>
      <c r="B7890" s="22">
        <v>45318</v>
      </c>
      <c r="C7890" s="22">
        <v>45324</v>
      </c>
      <c r="D7890" s="23" t="s">
        <v>78</v>
      </c>
      <c r="E7890" s="23" t="s">
        <v>407</v>
      </c>
      <c r="F7890" s="23" t="s">
        <v>71</v>
      </c>
      <c r="G7890" s="23" t="s">
        <v>53</v>
      </c>
      <c r="H7890" s="23" t="s">
        <v>246</v>
      </c>
      <c r="I7890" s="23" t="s">
        <v>55</v>
      </c>
      <c r="J7890" s="23" t="s">
        <v>65</v>
      </c>
      <c r="K7890" s="23" t="s">
        <v>91</v>
      </c>
      <c r="L7890" s="24">
        <v>42833.43</v>
      </c>
      <c r="M7890">
        <v>9</v>
      </c>
      <c r="N7890" s="25">
        <v>0.2</v>
      </c>
      <c r="O7890" s="24">
        <v>8856.44</v>
      </c>
      <c r="P7890" s="26">
        <f t="shared" si="738"/>
        <v>0.20676466955833331</v>
      </c>
      <c r="Q7890" t="str">
        <f t="shared" si="739"/>
        <v>Medium</v>
      </c>
      <c r="R7890" t="str">
        <f t="shared" si="740"/>
        <v>Medium</v>
      </c>
      <c r="S7890" s="23">
        <f t="shared" si="741"/>
        <v>2024</v>
      </c>
      <c r="T7890" s="23">
        <f t="shared" si="742"/>
        <v>1</v>
      </c>
      <c r="U7890" t="str">
        <f t="shared" si="743"/>
        <v>Jan-2024</v>
      </c>
    </row>
    <row r="7891" spans="1:21" x14ac:dyDescent="0.3">
      <c r="A7891" t="s">
        <v>9902</v>
      </c>
      <c r="B7891" s="22">
        <v>44973</v>
      </c>
      <c r="C7891" s="22">
        <v>44976</v>
      </c>
      <c r="D7891" s="23" t="s">
        <v>78</v>
      </c>
      <c r="E7891" s="23" t="s">
        <v>425</v>
      </c>
      <c r="F7891" s="23" t="s">
        <v>52</v>
      </c>
      <c r="G7891" s="23" t="s">
        <v>63</v>
      </c>
      <c r="H7891" s="23" t="s">
        <v>202</v>
      </c>
      <c r="I7891" s="23" t="s">
        <v>55</v>
      </c>
      <c r="J7891" s="23" t="s">
        <v>173</v>
      </c>
      <c r="K7891" s="23" t="s">
        <v>780</v>
      </c>
      <c r="L7891" s="24">
        <v>47818.82</v>
      </c>
      <c r="M7891">
        <v>7</v>
      </c>
      <c r="N7891" s="25">
        <v>0.15</v>
      </c>
      <c r="O7891" s="24">
        <v>6626.6</v>
      </c>
      <c r="P7891" s="26">
        <f t="shared" si="738"/>
        <v>0.13857723799959934</v>
      </c>
      <c r="Q7891" t="str">
        <f t="shared" si="739"/>
        <v>Low</v>
      </c>
      <c r="R7891" t="str">
        <f t="shared" si="740"/>
        <v>Medium</v>
      </c>
      <c r="S7891" s="23">
        <f t="shared" si="741"/>
        <v>2023</v>
      </c>
      <c r="T7891" s="23">
        <f t="shared" si="742"/>
        <v>2</v>
      </c>
      <c r="U7891" t="str">
        <f t="shared" si="743"/>
        <v>Feb-2023</v>
      </c>
    </row>
    <row r="7892" spans="1:21" x14ac:dyDescent="0.3">
      <c r="A7892" t="s">
        <v>9903</v>
      </c>
      <c r="B7892" s="22">
        <v>45525</v>
      </c>
      <c r="C7892" s="22">
        <v>45530</v>
      </c>
      <c r="D7892" s="23" t="s">
        <v>61</v>
      </c>
      <c r="E7892" s="23" t="s">
        <v>2085</v>
      </c>
      <c r="F7892" s="23" t="s">
        <v>80</v>
      </c>
      <c r="G7892" s="23" t="s">
        <v>81</v>
      </c>
      <c r="H7892" s="23" t="s">
        <v>186</v>
      </c>
      <c r="I7892" s="23" t="s">
        <v>96</v>
      </c>
      <c r="J7892" s="23" t="s">
        <v>135</v>
      </c>
      <c r="K7892" s="23" t="s">
        <v>275</v>
      </c>
      <c r="L7892" s="24">
        <v>55313.1</v>
      </c>
      <c r="M7892">
        <v>10</v>
      </c>
      <c r="N7892" s="25">
        <v>0</v>
      </c>
      <c r="O7892" s="24">
        <v>15116.08</v>
      </c>
      <c r="P7892" s="26">
        <f t="shared" si="738"/>
        <v>0.27328209773091727</v>
      </c>
      <c r="Q7892" t="str">
        <f t="shared" si="739"/>
        <v>Medium</v>
      </c>
      <c r="R7892" t="str">
        <f t="shared" si="740"/>
        <v>None</v>
      </c>
      <c r="S7892" s="23">
        <f t="shared" si="741"/>
        <v>2024</v>
      </c>
      <c r="T7892" s="23">
        <f t="shared" si="742"/>
        <v>8</v>
      </c>
      <c r="U7892" t="str">
        <f t="shared" si="743"/>
        <v>Aug-2024</v>
      </c>
    </row>
    <row r="7893" spans="1:21" x14ac:dyDescent="0.3">
      <c r="A7893" t="s">
        <v>9904</v>
      </c>
      <c r="B7893" s="22">
        <v>46011</v>
      </c>
      <c r="C7893" s="22">
        <v>46017</v>
      </c>
      <c r="D7893" s="23" t="s">
        <v>61</v>
      </c>
      <c r="E7893" s="23" t="s">
        <v>513</v>
      </c>
      <c r="F7893" s="23" t="s">
        <v>71</v>
      </c>
      <c r="G7893" s="23" t="s">
        <v>63</v>
      </c>
      <c r="H7893" s="23" t="s">
        <v>202</v>
      </c>
      <c r="I7893" s="23" t="s">
        <v>55</v>
      </c>
      <c r="J7893" s="23" t="s">
        <v>173</v>
      </c>
      <c r="K7893" s="23" t="s">
        <v>735</v>
      </c>
      <c r="L7893" s="24">
        <v>73601.2</v>
      </c>
      <c r="M7893">
        <v>5</v>
      </c>
      <c r="N7893" s="25">
        <v>0.2</v>
      </c>
      <c r="O7893" s="24">
        <v>17949.46</v>
      </c>
      <c r="P7893" s="26">
        <f t="shared" si="738"/>
        <v>0.24387455639310229</v>
      </c>
      <c r="Q7893" t="str">
        <f t="shared" si="739"/>
        <v>Medium</v>
      </c>
      <c r="R7893" t="str">
        <f t="shared" si="740"/>
        <v>Medium</v>
      </c>
      <c r="S7893" s="23">
        <f t="shared" si="741"/>
        <v>2025</v>
      </c>
      <c r="T7893" s="23">
        <f t="shared" si="742"/>
        <v>12</v>
      </c>
      <c r="U7893" t="str">
        <f t="shared" si="743"/>
        <v>Dec-2025</v>
      </c>
    </row>
    <row r="7894" spans="1:21" x14ac:dyDescent="0.3">
      <c r="A7894" t="s">
        <v>9905</v>
      </c>
      <c r="B7894" s="22">
        <v>45333</v>
      </c>
      <c r="C7894" s="22">
        <v>45337</v>
      </c>
      <c r="D7894" s="23" t="s">
        <v>61</v>
      </c>
      <c r="E7894" s="23" t="s">
        <v>871</v>
      </c>
      <c r="F7894" s="23" t="s">
        <v>71</v>
      </c>
      <c r="G7894" s="23" t="s">
        <v>63</v>
      </c>
      <c r="H7894" s="23" t="s">
        <v>172</v>
      </c>
      <c r="I7894" s="23" t="s">
        <v>96</v>
      </c>
      <c r="J7894" s="23" t="s">
        <v>111</v>
      </c>
      <c r="K7894" s="23" t="s">
        <v>112</v>
      </c>
      <c r="L7894" s="24">
        <v>21429.88</v>
      </c>
      <c r="M7894">
        <v>2</v>
      </c>
      <c r="N7894" s="25">
        <v>0.1</v>
      </c>
      <c r="O7894" s="24">
        <v>6785.02</v>
      </c>
      <c r="P7894" s="26">
        <f t="shared" si="738"/>
        <v>0.31661493204814961</v>
      </c>
      <c r="Q7894" t="str">
        <f t="shared" si="739"/>
        <v>High</v>
      </c>
      <c r="R7894" t="str">
        <f t="shared" si="740"/>
        <v>Low</v>
      </c>
      <c r="S7894" s="23">
        <f t="shared" si="741"/>
        <v>2024</v>
      </c>
      <c r="T7894" s="23">
        <f t="shared" si="742"/>
        <v>2</v>
      </c>
      <c r="U7894" t="str">
        <f t="shared" si="743"/>
        <v>Feb-2024</v>
      </c>
    </row>
    <row r="7895" spans="1:21" x14ac:dyDescent="0.3">
      <c r="A7895" t="s">
        <v>9906</v>
      </c>
      <c r="B7895" s="22">
        <v>45797</v>
      </c>
      <c r="C7895" s="22">
        <v>45803</v>
      </c>
      <c r="D7895" s="23" t="s">
        <v>50</v>
      </c>
      <c r="E7895" s="23" t="s">
        <v>1308</v>
      </c>
      <c r="F7895" s="23" t="s">
        <v>80</v>
      </c>
      <c r="G7895" s="23" t="s">
        <v>179</v>
      </c>
      <c r="H7895" s="23" t="s">
        <v>236</v>
      </c>
      <c r="I7895" s="23" t="s">
        <v>55</v>
      </c>
      <c r="J7895" s="23" t="s">
        <v>173</v>
      </c>
      <c r="K7895" s="23" t="s">
        <v>174</v>
      </c>
      <c r="L7895" s="24">
        <v>13933</v>
      </c>
      <c r="M7895">
        <v>10</v>
      </c>
      <c r="N7895" s="25">
        <v>0.15</v>
      </c>
      <c r="O7895" s="24">
        <v>4373.82</v>
      </c>
      <c r="P7895" s="26">
        <f t="shared" si="738"/>
        <v>0.31391803631665827</v>
      </c>
      <c r="Q7895" t="str">
        <f t="shared" si="739"/>
        <v>High</v>
      </c>
      <c r="R7895" t="str">
        <f t="shared" si="740"/>
        <v>Medium</v>
      </c>
      <c r="S7895" s="23">
        <f t="shared" si="741"/>
        <v>2025</v>
      </c>
      <c r="T7895" s="23">
        <f t="shared" si="742"/>
        <v>5</v>
      </c>
      <c r="U7895" t="str">
        <f t="shared" si="743"/>
        <v>May-2025</v>
      </c>
    </row>
    <row r="7896" spans="1:21" x14ac:dyDescent="0.3">
      <c r="A7896" t="s">
        <v>9907</v>
      </c>
      <c r="B7896" s="22">
        <v>45669</v>
      </c>
      <c r="C7896" s="22">
        <v>45676</v>
      </c>
      <c r="D7896" s="23" t="s">
        <v>102</v>
      </c>
      <c r="E7896" s="23" t="s">
        <v>425</v>
      </c>
      <c r="F7896" s="23" t="s">
        <v>71</v>
      </c>
      <c r="G7896" s="23" t="s">
        <v>72</v>
      </c>
      <c r="H7896" s="23" t="s">
        <v>73</v>
      </c>
      <c r="I7896" s="23" t="s">
        <v>118</v>
      </c>
      <c r="J7896" s="23" t="s">
        <v>230</v>
      </c>
      <c r="K7896" s="23" t="s">
        <v>356</v>
      </c>
      <c r="L7896" s="24">
        <v>60053.21</v>
      </c>
      <c r="M7896">
        <v>7</v>
      </c>
      <c r="N7896" s="25">
        <v>0.05</v>
      </c>
      <c r="O7896" s="24">
        <v>13441.94</v>
      </c>
      <c r="P7896" s="26">
        <f t="shared" si="738"/>
        <v>0.22383383003173354</v>
      </c>
      <c r="Q7896" t="str">
        <f t="shared" si="739"/>
        <v>Medium</v>
      </c>
      <c r="R7896" t="str">
        <f t="shared" si="740"/>
        <v>Low</v>
      </c>
      <c r="S7896" s="23">
        <f t="shared" si="741"/>
        <v>2025</v>
      </c>
      <c r="T7896" s="23">
        <f t="shared" si="742"/>
        <v>1</v>
      </c>
      <c r="U7896" t="str">
        <f t="shared" si="743"/>
        <v>Jan-2025</v>
      </c>
    </row>
    <row r="7897" spans="1:21" x14ac:dyDescent="0.3">
      <c r="A7897" t="s">
        <v>9908</v>
      </c>
      <c r="B7897" s="22">
        <v>44699</v>
      </c>
      <c r="C7897" s="22">
        <v>44706</v>
      </c>
      <c r="D7897" s="23" t="s">
        <v>61</v>
      </c>
      <c r="E7897" s="23" t="s">
        <v>495</v>
      </c>
      <c r="F7897" s="23" t="s">
        <v>71</v>
      </c>
      <c r="G7897" s="23" t="s">
        <v>53</v>
      </c>
      <c r="H7897" s="23" t="s">
        <v>54</v>
      </c>
      <c r="I7897" s="23" t="s">
        <v>118</v>
      </c>
      <c r="J7897" s="23" t="s">
        <v>191</v>
      </c>
      <c r="K7897" s="23" t="s">
        <v>290</v>
      </c>
      <c r="L7897" s="24">
        <v>1691.21</v>
      </c>
      <c r="M7897">
        <v>1</v>
      </c>
      <c r="N7897" s="25">
        <v>0.1</v>
      </c>
      <c r="O7897" s="24">
        <v>265.01</v>
      </c>
      <c r="P7897" s="26">
        <f t="shared" si="738"/>
        <v>0.15669845850012712</v>
      </c>
      <c r="Q7897" t="str">
        <f t="shared" si="739"/>
        <v>Low</v>
      </c>
      <c r="R7897" t="str">
        <f t="shared" si="740"/>
        <v>Low</v>
      </c>
      <c r="S7897" s="23">
        <f t="shared" si="741"/>
        <v>2022</v>
      </c>
      <c r="T7897" s="23">
        <f t="shared" si="742"/>
        <v>5</v>
      </c>
      <c r="U7897" t="str">
        <f t="shared" si="743"/>
        <v>May-2022</v>
      </c>
    </row>
    <row r="7898" spans="1:21" x14ac:dyDescent="0.3">
      <c r="A7898" t="s">
        <v>9909</v>
      </c>
      <c r="B7898" s="22">
        <v>44987</v>
      </c>
      <c r="C7898" s="22">
        <v>44992</v>
      </c>
      <c r="D7898" s="23" t="s">
        <v>61</v>
      </c>
      <c r="E7898" s="23" t="s">
        <v>889</v>
      </c>
      <c r="F7898" s="23" t="s">
        <v>52</v>
      </c>
      <c r="G7898" s="23" t="s">
        <v>179</v>
      </c>
      <c r="H7898" s="23" t="s">
        <v>180</v>
      </c>
      <c r="I7898" s="23" t="s">
        <v>83</v>
      </c>
      <c r="J7898" s="23" t="s">
        <v>156</v>
      </c>
      <c r="K7898" s="23" t="s">
        <v>285</v>
      </c>
      <c r="L7898" s="24">
        <v>47377.75</v>
      </c>
      <c r="M7898">
        <v>5</v>
      </c>
      <c r="N7898" s="25">
        <v>0.2</v>
      </c>
      <c r="O7898" s="24">
        <v>5788.62</v>
      </c>
      <c r="P7898" s="26">
        <f t="shared" si="738"/>
        <v>0.12218013730073715</v>
      </c>
      <c r="Q7898" t="str">
        <f t="shared" si="739"/>
        <v>Low</v>
      </c>
      <c r="R7898" t="str">
        <f t="shared" si="740"/>
        <v>Medium</v>
      </c>
      <c r="S7898" s="23">
        <f t="shared" si="741"/>
        <v>2023</v>
      </c>
      <c r="T7898" s="23">
        <f t="shared" si="742"/>
        <v>3</v>
      </c>
      <c r="U7898" t="str">
        <f t="shared" si="743"/>
        <v>Mar-2023</v>
      </c>
    </row>
    <row r="7899" spans="1:21" x14ac:dyDescent="0.3">
      <c r="A7899" t="s">
        <v>9910</v>
      </c>
      <c r="B7899" s="22">
        <v>45576</v>
      </c>
      <c r="C7899" s="22">
        <v>45578</v>
      </c>
      <c r="D7899" s="23" t="s">
        <v>50</v>
      </c>
      <c r="E7899" s="23" t="s">
        <v>1078</v>
      </c>
      <c r="F7899" s="23" t="s">
        <v>80</v>
      </c>
      <c r="G7899" s="23" t="s">
        <v>53</v>
      </c>
      <c r="H7899" s="23" t="s">
        <v>246</v>
      </c>
      <c r="I7899" s="23" t="s">
        <v>118</v>
      </c>
      <c r="J7899" s="23" t="s">
        <v>119</v>
      </c>
      <c r="K7899" s="23" t="s">
        <v>197</v>
      </c>
      <c r="L7899" s="24">
        <v>16455.48</v>
      </c>
      <c r="M7899">
        <v>4</v>
      </c>
      <c r="N7899" s="25">
        <v>0.05</v>
      </c>
      <c r="O7899" s="24">
        <v>4996.6099999999997</v>
      </c>
      <c r="P7899" s="26">
        <f t="shared" si="738"/>
        <v>0.30364413557064274</v>
      </c>
      <c r="Q7899" t="str">
        <f t="shared" si="739"/>
        <v>High</v>
      </c>
      <c r="R7899" t="str">
        <f t="shared" si="740"/>
        <v>Low</v>
      </c>
      <c r="S7899" s="23">
        <f t="shared" si="741"/>
        <v>2024</v>
      </c>
      <c r="T7899" s="23">
        <f t="shared" si="742"/>
        <v>10</v>
      </c>
      <c r="U7899" t="str">
        <f t="shared" si="743"/>
        <v>Oct-2024</v>
      </c>
    </row>
    <row r="7900" spans="1:21" x14ac:dyDescent="0.3">
      <c r="A7900" t="s">
        <v>9911</v>
      </c>
      <c r="B7900" s="22">
        <v>45403</v>
      </c>
      <c r="C7900" s="22">
        <v>45404</v>
      </c>
      <c r="D7900" s="23" t="s">
        <v>78</v>
      </c>
      <c r="E7900" s="23" t="s">
        <v>585</v>
      </c>
      <c r="F7900" s="23" t="s">
        <v>52</v>
      </c>
      <c r="G7900" s="23" t="s">
        <v>72</v>
      </c>
      <c r="H7900" s="23" t="s">
        <v>117</v>
      </c>
      <c r="I7900" s="23" t="s">
        <v>83</v>
      </c>
      <c r="J7900" s="23" t="s">
        <v>84</v>
      </c>
      <c r="K7900" s="23" t="s">
        <v>125</v>
      </c>
      <c r="L7900" s="24">
        <v>39074.6</v>
      </c>
      <c r="M7900">
        <v>10</v>
      </c>
      <c r="N7900" s="25">
        <v>0.25</v>
      </c>
      <c r="O7900" s="24">
        <v>6253.9</v>
      </c>
      <c r="P7900" s="26">
        <f t="shared" si="738"/>
        <v>0.1600502628305856</v>
      </c>
      <c r="Q7900" t="str">
        <f t="shared" si="739"/>
        <v>Low</v>
      </c>
      <c r="R7900" t="str">
        <f t="shared" si="740"/>
        <v>High</v>
      </c>
      <c r="S7900" s="23">
        <f t="shared" si="741"/>
        <v>2024</v>
      </c>
      <c r="T7900" s="23">
        <f t="shared" si="742"/>
        <v>4</v>
      </c>
      <c r="U7900" t="str">
        <f t="shared" si="743"/>
        <v>Apr-2024</v>
      </c>
    </row>
    <row r="7901" spans="1:21" x14ac:dyDescent="0.3">
      <c r="A7901" t="s">
        <v>9912</v>
      </c>
      <c r="B7901" s="22">
        <v>44951</v>
      </c>
      <c r="C7901" s="22">
        <v>44958</v>
      </c>
      <c r="D7901" s="23" t="s">
        <v>61</v>
      </c>
      <c r="E7901" s="23" t="s">
        <v>378</v>
      </c>
      <c r="F7901" s="23" t="s">
        <v>52</v>
      </c>
      <c r="G7901" s="23" t="s">
        <v>179</v>
      </c>
      <c r="H7901" s="23" t="s">
        <v>236</v>
      </c>
      <c r="I7901" s="23" t="s">
        <v>118</v>
      </c>
      <c r="J7901" s="23" t="s">
        <v>119</v>
      </c>
      <c r="K7901" s="23" t="s">
        <v>120</v>
      </c>
      <c r="L7901" s="24">
        <v>111374.96</v>
      </c>
      <c r="M7901">
        <v>8</v>
      </c>
      <c r="N7901" s="25">
        <v>0</v>
      </c>
      <c r="O7901" s="24">
        <v>31764.05</v>
      </c>
      <c r="P7901" s="26">
        <f t="shared" si="738"/>
        <v>0.28519920456088155</v>
      </c>
      <c r="Q7901" t="str">
        <f t="shared" si="739"/>
        <v>Medium</v>
      </c>
      <c r="R7901" t="str">
        <f t="shared" si="740"/>
        <v>None</v>
      </c>
      <c r="S7901" s="23">
        <f t="shared" si="741"/>
        <v>2023</v>
      </c>
      <c r="T7901" s="23">
        <f t="shared" si="742"/>
        <v>1</v>
      </c>
      <c r="U7901" t="str">
        <f t="shared" si="743"/>
        <v>Jan-2023</v>
      </c>
    </row>
    <row r="7902" spans="1:21" x14ac:dyDescent="0.3">
      <c r="A7902" t="s">
        <v>9913</v>
      </c>
      <c r="B7902" s="22">
        <v>45308</v>
      </c>
      <c r="C7902" s="22">
        <v>45309</v>
      </c>
      <c r="D7902" s="23" t="s">
        <v>78</v>
      </c>
      <c r="E7902" s="23" t="s">
        <v>869</v>
      </c>
      <c r="F7902" s="23" t="s">
        <v>71</v>
      </c>
      <c r="G7902" s="23" t="s">
        <v>72</v>
      </c>
      <c r="H7902" s="23" t="s">
        <v>346</v>
      </c>
      <c r="I7902" s="23" t="s">
        <v>83</v>
      </c>
      <c r="J7902" s="23" t="s">
        <v>449</v>
      </c>
      <c r="K7902" s="23" t="s">
        <v>450</v>
      </c>
      <c r="L7902" s="24">
        <v>85501.8</v>
      </c>
      <c r="M7902">
        <v>10</v>
      </c>
      <c r="N7902" s="25">
        <v>0.25</v>
      </c>
      <c r="O7902" s="24">
        <v>10388.629999999999</v>
      </c>
      <c r="P7902" s="26">
        <f t="shared" si="738"/>
        <v>0.12150188650999159</v>
      </c>
      <c r="Q7902" t="str">
        <f t="shared" si="739"/>
        <v>Low</v>
      </c>
      <c r="R7902" t="str">
        <f t="shared" si="740"/>
        <v>High</v>
      </c>
      <c r="S7902" s="23">
        <f t="shared" si="741"/>
        <v>2024</v>
      </c>
      <c r="T7902" s="23">
        <f t="shared" si="742"/>
        <v>1</v>
      </c>
      <c r="U7902" t="str">
        <f t="shared" si="743"/>
        <v>Jan-2024</v>
      </c>
    </row>
    <row r="7903" spans="1:21" x14ac:dyDescent="0.3">
      <c r="A7903" t="s">
        <v>9914</v>
      </c>
      <c r="B7903" s="22">
        <v>44766</v>
      </c>
      <c r="C7903" s="22">
        <v>44769</v>
      </c>
      <c r="D7903" s="23" t="s">
        <v>102</v>
      </c>
      <c r="E7903" s="23" t="s">
        <v>1067</v>
      </c>
      <c r="F7903" s="23" t="s">
        <v>52</v>
      </c>
      <c r="G7903" s="23" t="s">
        <v>53</v>
      </c>
      <c r="H7903" s="23" t="s">
        <v>110</v>
      </c>
      <c r="I7903" s="23" t="s">
        <v>96</v>
      </c>
      <c r="J7903" s="23" t="s">
        <v>166</v>
      </c>
      <c r="K7903" s="23" t="s">
        <v>337</v>
      </c>
      <c r="L7903" s="24">
        <v>13193.74</v>
      </c>
      <c r="M7903">
        <v>2</v>
      </c>
      <c r="N7903" s="25">
        <v>0.15</v>
      </c>
      <c r="O7903" s="24">
        <v>3333.78</v>
      </c>
      <c r="P7903" s="26">
        <f t="shared" si="738"/>
        <v>0.25267892197360264</v>
      </c>
      <c r="Q7903" t="str">
        <f t="shared" si="739"/>
        <v>Medium</v>
      </c>
      <c r="R7903" t="str">
        <f t="shared" si="740"/>
        <v>Medium</v>
      </c>
      <c r="S7903" s="23">
        <f t="shared" si="741"/>
        <v>2022</v>
      </c>
      <c r="T7903" s="23">
        <f t="shared" si="742"/>
        <v>7</v>
      </c>
      <c r="U7903" t="str">
        <f t="shared" si="743"/>
        <v>Jul-2022</v>
      </c>
    </row>
    <row r="7904" spans="1:21" x14ac:dyDescent="0.3">
      <c r="A7904" t="s">
        <v>9915</v>
      </c>
      <c r="B7904" s="22">
        <v>44742</v>
      </c>
      <c r="C7904" s="22">
        <v>44749</v>
      </c>
      <c r="D7904" s="23" t="s">
        <v>61</v>
      </c>
      <c r="E7904" s="23" t="s">
        <v>155</v>
      </c>
      <c r="F7904" s="23" t="s">
        <v>52</v>
      </c>
      <c r="G7904" s="23" t="s">
        <v>63</v>
      </c>
      <c r="H7904" s="23" t="s">
        <v>213</v>
      </c>
      <c r="I7904" s="23" t="s">
        <v>83</v>
      </c>
      <c r="J7904" s="23" t="s">
        <v>449</v>
      </c>
      <c r="K7904" s="23" t="s">
        <v>450</v>
      </c>
      <c r="L7904" s="24">
        <v>18662.13</v>
      </c>
      <c r="M7904">
        <v>9</v>
      </c>
      <c r="N7904" s="25">
        <v>0</v>
      </c>
      <c r="O7904" s="24">
        <v>6817.96</v>
      </c>
      <c r="P7904" s="26">
        <f t="shared" si="738"/>
        <v>0.36533664699581447</v>
      </c>
      <c r="Q7904" t="str">
        <f t="shared" si="739"/>
        <v>High</v>
      </c>
      <c r="R7904" t="str">
        <f t="shared" si="740"/>
        <v>None</v>
      </c>
      <c r="S7904" s="23">
        <f t="shared" si="741"/>
        <v>2022</v>
      </c>
      <c r="T7904" s="23">
        <f t="shared" si="742"/>
        <v>6</v>
      </c>
      <c r="U7904" t="str">
        <f t="shared" si="743"/>
        <v>Jun-2022</v>
      </c>
    </row>
    <row r="7905" spans="1:21" x14ac:dyDescent="0.3">
      <c r="A7905" t="s">
        <v>9916</v>
      </c>
      <c r="B7905" s="22">
        <v>45344</v>
      </c>
      <c r="C7905" s="22">
        <v>45351</v>
      </c>
      <c r="D7905" s="23" t="s">
        <v>50</v>
      </c>
      <c r="E7905" s="23" t="s">
        <v>1467</v>
      </c>
      <c r="F7905" s="23" t="s">
        <v>52</v>
      </c>
      <c r="G7905" s="23" t="s">
        <v>63</v>
      </c>
      <c r="H7905" s="23" t="s">
        <v>202</v>
      </c>
      <c r="I7905" s="23" t="s">
        <v>118</v>
      </c>
      <c r="J7905" s="23" t="s">
        <v>119</v>
      </c>
      <c r="K7905" s="23" t="s">
        <v>270</v>
      </c>
      <c r="L7905" s="24">
        <v>9856.93</v>
      </c>
      <c r="M7905">
        <v>1</v>
      </c>
      <c r="N7905" s="25">
        <v>0.15</v>
      </c>
      <c r="O7905" s="24">
        <v>3337.43</v>
      </c>
      <c r="P7905" s="26">
        <f t="shared" si="738"/>
        <v>0.33858716659243798</v>
      </c>
      <c r="Q7905" t="str">
        <f t="shared" si="739"/>
        <v>High</v>
      </c>
      <c r="R7905" t="str">
        <f t="shared" si="740"/>
        <v>Medium</v>
      </c>
      <c r="S7905" s="23">
        <f t="shared" si="741"/>
        <v>2024</v>
      </c>
      <c r="T7905" s="23">
        <f t="shared" si="742"/>
        <v>2</v>
      </c>
      <c r="U7905" t="str">
        <f t="shared" si="743"/>
        <v>Feb-2024</v>
      </c>
    </row>
    <row r="7906" spans="1:21" x14ac:dyDescent="0.3">
      <c r="A7906" t="s">
        <v>9917</v>
      </c>
      <c r="B7906" s="22">
        <v>44957</v>
      </c>
      <c r="C7906" s="22">
        <v>44963</v>
      </c>
      <c r="D7906" s="23" t="s">
        <v>61</v>
      </c>
      <c r="E7906" s="23" t="s">
        <v>420</v>
      </c>
      <c r="F7906" s="23" t="s">
        <v>80</v>
      </c>
      <c r="G7906" s="23" t="s">
        <v>81</v>
      </c>
      <c r="H7906" s="23" t="s">
        <v>95</v>
      </c>
      <c r="I7906" s="23" t="s">
        <v>83</v>
      </c>
      <c r="J7906" s="23" t="s">
        <v>449</v>
      </c>
      <c r="K7906" s="23" t="s">
        <v>450</v>
      </c>
      <c r="L7906" s="24">
        <v>143793.1</v>
      </c>
      <c r="M7906">
        <v>10</v>
      </c>
      <c r="N7906" s="25">
        <v>0.15</v>
      </c>
      <c r="O7906" s="24">
        <v>40805.85</v>
      </c>
      <c r="P7906" s="26">
        <f t="shared" si="738"/>
        <v>0.28378169745279846</v>
      </c>
      <c r="Q7906" t="str">
        <f t="shared" si="739"/>
        <v>Medium</v>
      </c>
      <c r="R7906" t="str">
        <f t="shared" si="740"/>
        <v>Medium</v>
      </c>
      <c r="S7906" s="23">
        <f t="shared" si="741"/>
        <v>2023</v>
      </c>
      <c r="T7906" s="23">
        <f t="shared" si="742"/>
        <v>1</v>
      </c>
      <c r="U7906" t="str">
        <f t="shared" si="743"/>
        <v>Jan-2023</v>
      </c>
    </row>
    <row r="7907" spans="1:21" x14ac:dyDescent="0.3">
      <c r="A7907" t="s">
        <v>9918</v>
      </c>
      <c r="B7907" s="22">
        <v>44637</v>
      </c>
      <c r="C7907" s="22">
        <v>44644</v>
      </c>
      <c r="D7907" s="23" t="s">
        <v>61</v>
      </c>
      <c r="E7907" s="23" t="s">
        <v>1139</v>
      </c>
      <c r="F7907" s="23" t="s">
        <v>71</v>
      </c>
      <c r="G7907" s="23" t="s">
        <v>72</v>
      </c>
      <c r="H7907" s="23" t="s">
        <v>104</v>
      </c>
      <c r="I7907" s="23" t="s">
        <v>83</v>
      </c>
      <c r="J7907" s="23" t="s">
        <v>156</v>
      </c>
      <c r="K7907" s="23" t="s">
        <v>157</v>
      </c>
      <c r="L7907" s="24">
        <v>52640.91</v>
      </c>
      <c r="M7907">
        <v>9</v>
      </c>
      <c r="N7907" s="25">
        <v>0.1</v>
      </c>
      <c r="O7907" s="24">
        <v>10546.9</v>
      </c>
      <c r="P7907" s="26">
        <f t="shared" si="738"/>
        <v>0.20035557895940626</v>
      </c>
      <c r="Q7907" t="str">
        <f t="shared" si="739"/>
        <v>Medium</v>
      </c>
      <c r="R7907" t="str">
        <f t="shared" si="740"/>
        <v>Low</v>
      </c>
      <c r="S7907" s="23">
        <f t="shared" si="741"/>
        <v>2022</v>
      </c>
      <c r="T7907" s="23">
        <f t="shared" si="742"/>
        <v>3</v>
      </c>
      <c r="U7907" t="str">
        <f t="shared" si="743"/>
        <v>Mar-2022</v>
      </c>
    </row>
    <row r="7908" spans="1:21" x14ac:dyDescent="0.3">
      <c r="A7908" t="s">
        <v>9919</v>
      </c>
      <c r="B7908" s="22">
        <v>44788</v>
      </c>
      <c r="C7908" s="22">
        <v>44791</v>
      </c>
      <c r="D7908" s="23" t="s">
        <v>50</v>
      </c>
      <c r="E7908" s="23" t="s">
        <v>711</v>
      </c>
      <c r="F7908" s="23" t="s">
        <v>80</v>
      </c>
      <c r="G7908" s="23" t="s">
        <v>72</v>
      </c>
      <c r="H7908" s="23" t="s">
        <v>346</v>
      </c>
      <c r="I7908" s="23" t="s">
        <v>96</v>
      </c>
      <c r="J7908" s="23" t="s">
        <v>97</v>
      </c>
      <c r="K7908" s="23" t="s">
        <v>416</v>
      </c>
      <c r="L7908" s="24">
        <v>7697.14</v>
      </c>
      <c r="M7908">
        <v>1</v>
      </c>
      <c r="N7908" s="25">
        <v>0</v>
      </c>
      <c r="O7908" s="24">
        <v>2041.31</v>
      </c>
      <c r="P7908" s="26">
        <f t="shared" si="738"/>
        <v>0.26520369903626539</v>
      </c>
      <c r="Q7908" t="str">
        <f t="shared" si="739"/>
        <v>Medium</v>
      </c>
      <c r="R7908" t="str">
        <f t="shared" si="740"/>
        <v>None</v>
      </c>
      <c r="S7908" s="23">
        <f t="shared" si="741"/>
        <v>2022</v>
      </c>
      <c r="T7908" s="23">
        <f t="shared" si="742"/>
        <v>8</v>
      </c>
      <c r="U7908" t="str">
        <f t="shared" si="743"/>
        <v>Aug-2022</v>
      </c>
    </row>
    <row r="7909" spans="1:21" x14ac:dyDescent="0.3">
      <c r="A7909" t="s">
        <v>9920</v>
      </c>
      <c r="B7909" s="22">
        <v>45885</v>
      </c>
      <c r="C7909" s="22">
        <v>45887</v>
      </c>
      <c r="D7909" s="23" t="s">
        <v>102</v>
      </c>
      <c r="E7909" s="23" t="s">
        <v>155</v>
      </c>
      <c r="F7909" s="23" t="s">
        <v>71</v>
      </c>
      <c r="G7909" s="23" t="s">
        <v>53</v>
      </c>
      <c r="H7909" s="23" t="s">
        <v>54</v>
      </c>
      <c r="I7909" s="23" t="s">
        <v>83</v>
      </c>
      <c r="J7909" s="23" t="s">
        <v>156</v>
      </c>
      <c r="K7909" s="23" t="s">
        <v>285</v>
      </c>
      <c r="L7909" s="24">
        <v>16436.3</v>
      </c>
      <c r="M7909">
        <v>5</v>
      </c>
      <c r="N7909" s="25">
        <v>0</v>
      </c>
      <c r="O7909" s="24">
        <v>4335.54</v>
      </c>
      <c r="P7909" s="26">
        <f t="shared" si="738"/>
        <v>0.26377834427456304</v>
      </c>
      <c r="Q7909" t="str">
        <f t="shared" si="739"/>
        <v>Medium</v>
      </c>
      <c r="R7909" t="str">
        <f t="shared" si="740"/>
        <v>None</v>
      </c>
      <c r="S7909" s="23">
        <f t="shared" si="741"/>
        <v>2025</v>
      </c>
      <c r="T7909" s="23">
        <f t="shared" si="742"/>
        <v>8</v>
      </c>
      <c r="U7909" t="str">
        <f t="shared" si="743"/>
        <v>Aug-2025</v>
      </c>
    </row>
    <row r="7910" spans="1:21" x14ac:dyDescent="0.3">
      <c r="A7910" t="s">
        <v>9921</v>
      </c>
      <c r="B7910" s="22">
        <v>45160</v>
      </c>
      <c r="C7910" s="22">
        <v>45161</v>
      </c>
      <c r="D7910" s="23" t="s">
        <v>50</v>
      </c>
      <c r="E7910" s="23" t="s">
        <v>1085</v>
      </c>
      <c r="F7910" s="23" t="s">
        <v>80</v>
      </c>
      <c r="G7910" s="23" t="s">
        <v>53</v>
      </c>
      <c r="H7910" s="23" t="s">
        <v>54</v>
      </c>
      <c r="I7910" s="23" t="s">
        <v>55</v>
      </c>
      <c r="J7910" s="23" t="s">
        <v>141</v>
      </c>
      <c r="K7910" s="23" t="s">
        <v>241</v>
      </c>
      <c r="L7910" s="24">
        <v>9121.2999999999993</v>
      </c>
      <c r="M7910">
        <v>1</v>
      </c>
      <c r="N7910" s="25">
        <v>0.2</v>
      </c>
      <c r="O7910" s="24">
        <v>1553.72</v>
      </c>
      <c r="P7910" s="26">
        <f t="shared" si="738"/>
        <v>0.17033975420170372</v>
      </c>
      <c r="Q7910" t="str">
        <f t="shared" si="739"/>
        <v>Low</v>
      </c>
      <c r="R7910" t="str">
        <f t="shared" si="740"/>
        <v>Medium</v>
      </c>
      <c r="S7910" s="23">
        <f t="shared" si="741"/>
        <v>2023</v>
      </c>
      <c r="T7910" s="23">
        <f t="shared" si="742"/>
        <v>8</v>
      </c>
      <c r="U7910" t="str">
        <f t="shared" si="743"/>
        <v>Aug-2023</v>
      </c>
    </row>
    <row r="7911" spans="1:21" x14ac:dyDescent="0.3">
      <c r="A7911" t="s">
        <v>9922</v>
      </c>
      <c r="B7911" s="22">
        <v>45433</v>
      </c>
      <c r="C7911" s="22">
        <v>45435</v>
      </c>
      <c r="D7911" s="23" t="s">
        <v>78</v>
      </c>
      <c r="E7911" s="23" t="s">
        <v>1319</v>
      </c>
      <c r="F7911" s="23" t="s">
        <v>71</v>
      </c>
      <c r="G7911" s="23" t="s">
        <v>72</v>
      </c>
      <c r="H7911" s="23" t="s">
        <v>73</v>
      </c>
      <c r="I7911" s="23" t="s">
        <v>118</v>
      </c>
      <c r="J7911" s="23" t="s">
        <v>230</v>
      </c>
      <c r="K7911" s="23" t="s">
        <v>356</v>
      </c>
      <c r="L7911" s="24">
        <v>18774.080000000002</v>
      </c>
      <c r="M7911">
        <v>2</v>
      </c>
      <c r="N7911" s="25">
        <v>0.1</v>
      </c>
      <c r="O7911" s="24">
        <v>5290.09</v>
      </c>
      <c r="P7911" s="26">
        <f t="shared" si="738"/>
        <v>0.28177625747839574</v>
      </c>
      <c r="Q7911" t="str">
        <f t="shared" si="739"/>
        <v>Medium</v>
      </c>
      <c r="R7911" t="str">
        <f t="shared" si="740"/>
        <v>Low</v>
      </c>
      <c r="S7911" s="23">
        <f t="shared" si="741"/>
        <v>2024</v>
      </c>
      <c r="T7911" s="23">
        <f t="shared" si="742"/>
        <v>5</v>
      </c>
      <c r="U7911" t="str">
        <f t="shared" si="743"/>
        <v>May-2024</v>
      </c>
    </row>
    <row r="7912" spans="1:21" x14ac:dyDescent="0.3">
      <c r="A7912" t="s">
        <v>9923</v>
      </c>
      <c r="B7912" s="22">
        <v>45964</v>
      </c>
      <c r="C7912" s="22">
        <v>45971</v>
      </c>
      <c r="D7912" s="23" t="s">
        <v>50</v>
      </c>
      <c r="E7912" s="23" t="s">
        <v>429</v>
      </c>
      <c r="F7912" s="23" t="s">
        <v>71</v>
      </c>
      <c r="G7912" s="23" t="s">
        <v>53</v>
      </c>
      <c r="H7912" s="23" t="s">
        <v>90</v>
      </c>
      <c r="I7912" s="23" t="s">
        <v>118</v>
      </c>
      <c r="J7912" s="23" t="s">
        <v>230</v>
      </c>
      <c r="K7912" s="23" t="s">
        <v>231</v>
      </c>
      <c r="L7912" s="24">
        <v>70149.240000000005</v>
      </c>
      <c r="M7912">
        <v>6</v>
      </c>
      <c r="N7912" s="25">
        <v>0.2</v>
      </c>
      <c r="O7912" s="24">
        <v>22097.45</v>
      </c>
      <c r="P7912" s="26">
        <f t="shared" si="738"/>
        <v>0.31500626378846014</v>
      </c>
      <c r="Q7912" t="str">
        <f t="shared" si="739"/>
        <v>High</v>
      </c>
      <c r="R7912" t="str">
        <f t="shared" si="740"/>
        <v>Medium</v>
      </c>
      <c r="S7912" s="23">
        <f t="shared" si="741"/>
        <v>2025</v>
      </c>
      <c r="T7912" s="23">
        <f t="shared" si="742"/>
        <v>11</v>
      </c>
      <c r="U7912" t="str">
        <f t="shared" si="743"/>
        <v>Nov-2025</v>
      </c>
    </row>
    <row r="7913" spans="1:21" x14ac:dyDescent="0.3">
      <c r="A7913" t="s">
        <v>9924</v>
      </c>
      <c r="B7913" s="22">
        <v>44615</v>
      </c>
      <c r="C7913" s="22">
        <v>44619</v>
      </c>
      <c r="D7913" s="23" t="s">
        <v>61</v>
      </c>
      <c r="E7913" s="23" t="s">
        <v>1820</v>
      </c>
      <c r="F7913" s="23" t="s">
        <v>80</v>
      </c>
      <c r="G7913" s="23" t="s">
        <v>72</v>
      </c>
      <c r="H7913" s="23" t="s">
        <v>117</v>
      </c>
      <c r="I7913" s="23" t="s">
        <v>96</v>
      </c>
      <c r="J7913" s="23" t="s">
        <v>166</v>
      </c>
      <c r="K7913" s="23" t="s">
        <v>167</v>
      </c>
      <c r="L7913" s="24">
        <v>42854.22</v>
      </c>
      <c r="M7913">
        <v>9</v>
      </c>
      <c r="N7913" s="25">
        <v>0</v>
      </c>
      <c r="O7913" s="24">
        <v>16050.74</v>
      </c>
      <c r="P7913" s="26">
        <f t="shared" si="738"/>
        <v>0.3745428104863418</v>
      </c>
      <c r="Q7913" t="str">
        <f t="shared" si="739"/>
        <v>High</v>
      </c>
      <c r="R7913" t="str">
        <f t="shared" si="740"/>
        <v>None</v>
      </c>
      <c r="S7913" s="23">
        <f t="shared" si="741"/>
        <v>2022</v>
      </c>
      <c r="T7913" s="23">
        <f t="shared" si="742"/>
        <v>2</v>
      </c>
      <c r="U7913" t="str">
        <f t="shared" si="743"/>
        <v>Feb-2022</v>
      </c>
    </row>
    <row r="7914" spans="1:21" x14ac:dyDescent="0.3">
      <c r="A7914" t="s">
        <v>9925</v>
      </c>
      <c r="B7914" s="22">
        <v>45170</v>
      </c>
      <c r="C7914" s="22">
        <v>45173</v>
      </c>
      <c r="D7914" s="23" t="s">
        <v>50</v>
      </c>
      <c r="E7914" s="23" t="s">
        <v>637</v>
      </c>
      <c r="F7914" s="23" t="s">
        <v>52</v>
      </c>
      <c r="G7914" s="23" t="s">
        <v>72</v>
      </c>
      <c r="H7914" s="23" t="s">
        <v>104</v>
      </c>
      <c r="I7914" s="23" t="s">
        <v>83</v>
      </c>
      <c r="J7914" s="23" t="s">
        <v>84</v>
      </c>
      <c r="K7914" s="23" t="s">
        <v>105</v>
      </c>
      <c r="L7914" s="24">
        <v>16501.2</v>
      </c>
      <c r="M7914">
        <v>3</v>
      </c>
      <c r="N7914" s="25">
        <v>0</v>
      </c>
      <c r="O7914" s="24">
        <v>3540.46</v>
      </c>
      <c r="P7914" s="26">
        <f t="shared" si="738"/>
        <v>0.2145577291348508</v>
      </c>
      <c r="Q7914" t="str">
        <f t="shared" si="739"/>
        <v>Medium</v>
      </c>
      <c r="R7914" t="str">
        <f t="shared" si="740"/>
        <v>None</v>
      </c>
      <c r="S7914" s="23">
        <f t="shared" si="741"/>
        <v>2023</v>
      </c>
      <c r="T7914" s="23">
        <f t="shared" si="742"/>
        <v>9</v>
      </c>
      <c r="U7914" t="str">
        <f t="shared" si="743"/>
        <v>Sep-2023</v>
      </c>
    </row>
    <row r="7915" spans="1:21" x14ac:dyDescent="0.3">
      <c r="A7915" t="s">
        <v>9926</v>
      </c>
      <c r="B7915" s="22">
        <v>45052</v>
      </c>
      <c r="C7915" s="22">
        <v>45059</v>
      </c>
      <c r="D7915" s="23" t="s">
        <v>50</v>
      </c>
      <c r="E7915" s="23" t="s">
        <v>1827</v>
      </c>
      <c r="F7915" s="23" t="s">
        <v>80</v>
      </c>
      <c r="G7915" s="23" t="s">
        <v>53</v>
      </c>
      <c r="H7915" s="23" t="s">
        <v>246</v>
      </c>
      <c r="I7915" s="23" t="s">
        <v>118</v>
      </c>
      <c r="J7915" s="23" t="s">
        <v>303</v>
      </c>
      <c r="K7915" s="23" t="s">
        <v>421</v>
      </c>
      <c r="L7915" s="24">
        <v>91082.7</v>
      </c>
      <c r="M7915">
        <v>10</v>
      </c>
      <c r="N7915" s="25">
        <v>0.1</v>
      </c>
      <c r="O7915" s="24">
        <v>25983.88</v>
      </c>
      <c r="P7915" s="26">
        <f t="shared" si="738"/>
        <v>0.28527788482335287</v>
      </c>
      <c r="Q7915" t="str">
        <f t="shared" si="739"/>
        <v>Medium</v>
      </c>
      <c r="R7915" t="str">
        <f t="shared" si="740"/>
        <v>Low</v>
      </c>
      <c r="S7915" s="23">
        <f t="shared" si="741"/>
        <v>2023</v>
      </c>
      <c r="T7915" s="23">
        <f t="shared" si="742"/>
        <v>5</v>
      </c>
      <c r="U7915" t="str">
        <f t="shared" si="743"/>
        <v>May-2023</v>
      </c>
    </row>
    <row r="7916" spans="1:21" x14ac:dyDescent="0.3">
      <c r="A7916" t="s">
        <v>9927</v>
      </c>
      <c r="B7916" s="22">
        <v>44865</v>
      </c>
      <c r="C7916" s="22">
        <v>44869</v>
      </c>
      <c r="D7916" s="23" t="s">
        <v>78</v>
      </c>
      <c r="E7916" s="23" t="s">
        <v>454</v>
      </c>
      <c r="F7916" s="23" t="s">
        <v>71</v>
      </c>
      <c r="G7916" s="23" t="s">
        <v>53</v>
      </c>
      <c r="H7916" s="23" t="s">
        <v>110</v>
      </c>
      <c r="I7916" s="23" t="s">
        <v>96</v>
      </c>
      <c r="J7916" s="23" t="s">
        <v>111</v>
      </c>
      <c r="K7916" s="23" t="s">
        <v>328</v>
      </c>
      <c r="L7916" s="24">
        <v>87053.28</v>
      </c>
      <c r="M7916">
        <v>8</v>
      </c>
      <c r="N7916" s="25">
        <v>0</v>
      </c>
      <c r="O7916" s="24">
        <v>14781.4</v>
      </c>
      <c r="P7916" s="26">
        <f t="shared" si="738"/>
        <v>0.16979716330045233</v>
      </c>
      <c r="Q7916" t="str">
        <f t="shared" si="739"/>
        <v>Low</v>
      </c>
      <c r="R7916" t="str">
        <f t="shared" si="740"/>
        <v>None</v>
      </c>
      <c r="S7916" s="23">
        <f t="shared" si="741"/>
        <v>2022</v>
      </c>
      <c r="T7916" s="23">
        <f t="shared" si="742"/>
        <v>10</v>
      </c>
      <c r="U7916" t="str">
        <f t="shared" si="743"/>
        <v>Oct-2022</v>
      </c>
    </row>
    <row r="7917" spans="1:21" x14ac:dyDescent="0.3">
      <c r="A7917" t="s">
        <v>9928</v>
      </c>
      <c r="B7917" s="22">
        <v>45754</v>
      </c>
      <c r="C7917" s="22">
        <v>45759</v>
      </c>
      <c r="D7917" s="23" t="s">
        <v>61</v>
      </c>
      <c r="E7917" s="23" t="s">
        <v>2450</v>
      </c>
      <c r="F7917" s="23" t="s">
        <v>71</v>
      </c>
      <c r="G7917" s="23" t="s">
        <v>179</v>
      </c>
      <c r="H7917" s="23" t="s">
        <v>236</v>
      </c>
      <c r="I7917" s="23" t="s">
        <v>55</v>
      </c>
      <c r="J7917" s="23" t="s">
        <v>56</v>
      </c>
      <c r="K7917" s="23" t="s">
        <v>57</v>
      </c>
      <c r="L7917" s="24">
        <v>52462.26</v>
      </c>
      <c r="M7917">
        <v>6</v>
      </c>
      <c r="N7917" s="25">
        <v>0.15</v>
      </c>
      <c r="O7917" s="24">
        <v>8591.4699999999993</v>
      </c>
      <c r="P7917" s="26">
        <f t="shared" si="738"/>
        <v>0.16376477109449725</v>
      </c>
      <c r="Q7917" t="str">
        <f t="shared" si="739"/>
        <v>Low</v>
      </c>
      <c r="R7917" t="str">
        <f t="shared" si="740"/>
        <v>Medium</v>
      </c>
      <c r="S7917" s="23">
        <f t="shared" si="741"/>
        <v>2025</v>
      </c>
      <c r="T7917" s="23">
        <f t="shared" si="742"/>
        <v>4</v>
      </c>
      <c r="U7917" t="str">
        <f t="shared" si="743"/>
        <v>Apr-2025</v>
      </c>
    </row>
    <row r="7918" spans="1:21" x14ac:dyDescent="0.3">
      <c r="A7918" t="s">
        <v>9929</v>
      </c>
      <c r="B7918" s="22">
        <v>45327</v>
      </c>
      <c r="C7918" s="22">
        <v>45334</v>
      </c>
      <c r="D7918" s="23" t="s">
        <v>102</v>
      </c>
      <c r="E7918" s="23" t="s">
        <v>1861</v>
      </c>
      <c r="F7918" s="23" t="s">
        <v>52</v>
      </c>
      <c r="G7918" s="23" t="s">
        <v>81</v>
      </c>
      <c r="H7918" s="23" t="s">
        <v>82</v>
      </c>
      <c r="I7918" s="23" t="s">
        <v>55</v>
      </c>
      <c r="J7918" s="23" t="s">
        <v>173</v>
      </c>
      <c r="K7918" s="23" t="s">
        <v>174</v>
      </c>
      <c r="L7918" s="24">
        <v>34822.230000000003</v>
      </c>
      <c r="M7918">
        <v>3</v>
      </c>
      <c r="N7918" s="25">
        <v>0.1</v>
      </c>
      <c r="O7918" s="24">
        <v>5299.88</v>
      </c>
      <c r="P7918" s="26">
        <f t="shared" si="738"/>
        <v>0.1521981791516511</v>
      </c>
      <c r="Q7918" t="str">
        <f t="shared" si="739"/>
        <v>Low</v>
      </c>
      <c r="R7918" t="str">
        <f t="shared" si="740"/>
        <v>Low</v>
      </c>
      <c r="S7918" s="23">
        <f t="shared" si="741"/>
        <v>2024</v>
      </c>
      <c r="T7918" s="23">
        <f t="shared" si="742"/>
        <v>2</v>
      </c>
      <c r="U7918" t="str">
        <f t="shared" si="743"/>
        <v>Feb-2024</v>
      </c>
    </row>
    <row r="7919" spans="1:21" x14ac:dyDescent="0.3">
      <c r="A7919" t="s">
        <v>9930</v>
      </c>
      <c r="B7919" s="22">
        <v>45698</v>
      </c>
      <c r="C7919" s="22">
        <v>45702</v>
      </c>
      <c r="D7919" s="23" t="s">
        <v>61</v>
      </c>
      <c r="E7919" s="23" t="s">
        <v>1501</v>
      </c>
      <c r="F7919" s="23" t="s">
        <v>71</v>
      </c>
      <c r="G7919" s="23" t="s">
        <v>179</v>
      </c>
      <c r="H7919" s="23" t="s">
        <v>180</v>
      </c>
      <c r="I7919" s="23" t="s">
        <v>96</v>
      </c>
      <c r="J7919" s="23" t="s">
        <v>166</v>
      </c>
      <c r="K7919" s="23" t="s">
        <v>337</v>
      </c>
      <c r="L7919" s="24">
        <v>109020.42</v>
      </c>
      <c r="M7919">
        <v>9</v>
      </c>
      <c r="N7919" s="25">
        <v>0</v>
      </c>
      <c r="O7919" s="24">
        <v>37057.47</v>
      </c>
      <c r="P7919" s="26">
        <f t="shared" si="738"/>
        <v>0.33991310985593343</v>
      </c>
      <c r="Q7919" t="str">
        <f t="shared" si="739"/>
        <v>High</v>
      </c>
      <c r="R7919" t="str">
        <f t="shared" si="740"/>
        <v>None</v>
      </c>
      <c r="S7919" s="23">
        <f t="shared" si="741"/>
        <v>2025</v>
      </c>
      <c r="T7919" s="23">
        <f t="shared" si="742"/>
        <v>2</v>
      </c>
      <c r="U7919" t="str">
        <f t="shared" si="743"/>
        <v>Feb-2025</v>
      </c>
    </row>
    <row r="7920" spans="1:21" x14ac:dyDescent="0.3">
      <c r="A7920" t="s">
        <v>9931</v>
      </c>
      <c r="B7920" s="22">
        <v>45134</v>
      </c>
      <c r="C7920" s="22">
        <v>45138</v>
      </c>
      <c r="D7920" s="23" t="s">
        <v>50</v>
      </c>
      <c r="E7920" s="23" t="s">
        <v>3466</v>
      </c>
      <c r="F7920" s="23" t="s">
        <v>71</v>
      </c>
      <c r="G7920" s="23" t="s">
        <v>63</v>
      </c>
      <c r="H7920" s="23" t="s">
        <v>64</v>
      </c>
      <c r="I7920" s="23" t="s">
        <v>96</v>
      </c>
      <c r="J7920" s="23" t="s">
        <v>111</v>
      </c>
      <c r="K7920" s="23" t="s">
        <v>225</v>
      </c>
      <c r="L7920" s="24">
        <v>26190.9</v>
      </c>
      <c r="M7920">
        <v>9</v>
      </c>
      <c r="N7920" s="25">
        <v>0.05</v>
      </c>
      <c r="O7920" s="24">
        <v>7866.11</v>
      </c>
      <c r="P7920" s="26">
        <f t="shared" si="738"/>
        <v>0.30033752181101064</v>
      </c>
      <c r="Q7920" t="str">
        <f t="shared" si="739"/>
        <v>High</v>
      </c>
      <c r="R7920" t="str">
        <f t="shared" si="740"/>
        <v>Low</v>
      </c>
      <c r="S7920" s="23">
        <f t="shared" si="741"/>
        <v>2023</v>
      </c>
      <c r="T7920" s="23">
        <f t="shared" si="742"/>
        <v>7</v>
      </c>
      <c r="U7920" t="str">
        <f t="shared" si="743"/>
        <v>Jul-2023</v>
      </c>
    </row>
    <row r="7921" spans="1:21" x14ac:dyDescent="0.3">
      <c r="A7921" t="s">
        <v>9932</v>
      </c>
      <c r="B7921" s="22">
        <v>44795</v>
      </c>
      <c r="C7921" s="22">
        <v>44799</v>
      </c>
      <c r="D7921" s="23" t="s">
        <v>102</v>
      </c>
      <c r="E7921" s="23" t="s">
        <v>660</v>
      </c>
      <c r="F7921" s="23" t="s">
        <v>52</v>
      </c>
      <c r="G7921" s="23" t="s">
        <v>72</v>
      </c>
      <c r="H7921" s="23" t="s">
        <v>346</v>
      </c>
      <c r="I7921" s="23" t="s">
        <v>96</v>
      </c>
      <c r="J7921" s="23" t="s">
        <v>135</v>
      </c>
      <c r="K7921" s="23" t="s">
        <v>275</v>
      </c>
      <c r="L7921" s="24">
        <v>39362.239999999998</v>
      </c>
      <c r="M7921">
        <v>8</v>
      </c>
      <c r="N7921" s="25">
        <v>0.2</v>
      </c>
      <c r="O7921" s="24">
        <v>7873.82</v>
      </c>
      <c r="P7921" s="26">
        <f t="shared" si="738"/>
        <v>0.20003485573991725</v>
      </c>
      <c r="Q7921" t="str">
        <f t="shared" si="739"/>
        <v>Medium</v>
      </c>
      <c r="R7921" t="str">
        <f t="shared" si="740"/>
        <v>Medium</v>
      </c>
      <c r="S7921" s="23">
        <f t="shared" si="741"/>
        <v>2022</v>
      </c>
      <c r="T7921" s="23">
        <f t="shared" si="742"/>
        <v>8</v>
      </c>
      <c r="U7921" t="str">
        <f t="shared" si="743"/>
        <v>Aug-2022</v>
      </c>
    </row>
    <row r="7922" spans="1:21" x14ac:dyDescent="0.3">
      <c r="A7922" t="s">
        <v>9933</v>
      </c>
      <c r="B7922" s="22">
        <v>44746</v>
      </c>
      <c r="C7922" s="22">
        <v>44750</v>
      </c>
      <c r="D7922" s="23" t="s">
        <v>50</v>
      </c>
      <c r="E7922" s="23" t="s">
        <v>2275</v>
      </c>
      <c r="F7922" s="23" t="s">
        <v>52</v>
      </c>
      <c r="G7922" s="23" t="s">
        <v>53</v>
      </c>
      <c r="H7922" s="23" t="s">
        <v>246</v>
      </c>
      <c r="I7922" s="23" t="s">
        <v>55</v>
      </c>
      <c r="J7922" s="23" t="s">
        <v>65</v>
      </c>
      <c r="K7922" s="23" t="s">
        <v>91</v>
      </c>
      <c r="L7922" s="24">
        <v>17705.580000000002</v>
      </c>
      <c r="M7922">
        <v>6</v>
      </c>
      <c r="N7922" s="25">
        <v>0</v>
      </c>
      <c r="O7922" s="24">
        <v>4558.6899999999996</v>
      </c>
      <c r="P7922" s="26">
        <f t="shared" si="738"/>
        <v>0.25747193822512449</v>
      </c>
      <c r="Q7922" t="str">
        <f t="shared" si="739"/>
        <v>Medium</v>
      </c>
      <c r="R7922" t="str">
        <f t="shared" si="740"/>
        <v>None</v>
      </c>
      <c r="S7922" s="23">
        <f t="shared" si="741"/>
        <v>2022</v>
      </c>
      <c r="T7922" s="23">
        <f t="shared" si="742"/>
        <v>7</v>
      </c>
      <c r="U7922" t="str">
        <f t="shared" si="743"/>
        <v>Jul-2022</v>
      </c>
    </row>
    <row r="7923" spans="1:21" x14ac:dyDescent="0.3">
      <c r="A7923" t="s">
        <v>9934</v>
      </c>
      <c r="B7923" s="22">
        <v>45522</v>
      </c>
      <c r="C7923" s="22">
        <v>45526</v>
      </c>
      <c r="D7923" s="23" t="s">
        <v>50</v>
      </c>
      <c r="E7923" s="23" t="s">
        <v>1824</v>
      </c>
      <c r="F7923" s="23" t="s">
        <v>80</v>
      </c>
      <c r="G7923" s="23" t="s">
        <v>63</v>
      </c>
      <c r="H7923" s="23" t="s">
        <v>213</v>
      </c>
      <c r="I7923" s="23" t="s">
        <v>96</v>
      </c>
      <c r="J7923" s="23" t="s">
        <v>97</v>
      </c>
      <c r="K7923" s="23" t="s">
        <v>98</v>
      </c>
      <c r="L7923" s="24">
        <v>72676.160000000003</v>
      </c>
      <c r="M7923">
        <v>8</v>
      </c>
      <c r="N7923" s="25">
        <v>0.15</v>
      </c>
      <c r="O7923" s="24">
        <v>23088.46</v>
      </c>
      <c r="P7923" s="26">
        <f t="shared" si="738"/>
        <v>0.31768959724894652</v>
      </c>
      <c r="Q7923" t="str">
        <f t="shared" si="739"/>
        <v>High</v>
      </c>
      <c r="R7923" t="str">
        <f t="shared" si="740"/>
        <v>Medium</v>
      </c>
      <c r="S7923" s="23">
        <f t="shared" si="741"/>
        <v>2024</v>
      </c>
      <c r="T7923" s="23">
        <f t="shared" si="742"/>
        <v>8</v>
      </c>
      <c r="U7923" t="str">
        <f t="shared" si="743"/>
        <v>Aug-2024</v>
      </c>
    </row>
    <row r="7924" spans="1:21" x14ac:dyDescent="0.3">
      <c r="A7924" t="s">
        <v>9935</v>
      </c>
      <c r="B7924" s="22">
        <v>45077</v>
      </c>
      <c r="C7924" s="22">
        <v>45084</v>
      </c>
      <c r="D7924" s="23" t="s">
        <v>61</v>
      </c>
      <c r="E7924" s="23" t="s">
        <v>245</v>
      </c>
      <c r="F7924" s="23" t="s">
        <v>52</v>
      </c>
      <c r="G7924" s="23" t="s">
        <v>179</v>
      </c>
      <c r="H7924" s="23" t="s">
        <v>180</v>
      </c>
      <c r="I7924" s="23" t="s">
        <v>55</v>
      </c>
      <c r="J7924" s="23" t="s">
        <v>173</v>
      </c>
      <c r="K7924" s="23" t="s">
        <v>203</v>
      </c>
      <c r="L7924" s="24">
        <v>10447.99</v>
      </c>
      <c r="M7924">
        <v>7</v>
      </c>
      <c r="N7924" s="25">
        <v>0.2</v>
      </c>
      <c r="O7924" s="24">
        <v>1281.29</v>
      </c>
      <c r="P7924" s="26">
        <f t="shared" si="738"/>
        <v>0.12263507143479271</v>
      </c>
      <c r="Q7924" t="str">
        <f t="shared" si="739"/>
        <v>Low</v>
      </c>
      <c r="R7924" t="str">
        <f t="shared" si="740"/>
        <v>Medium</v>
      </c>
      <c r="S7924" s="23">
        <f t="shared" si="741"/>
        <v>2023</v>
      </c>
      <c r="T7924" s="23">
        <f t="shared" si="742"/>
        <v>5</v>
      </c>
      <c r="U7924" t="str">
        <f t="shared" si="743"/>
        <v>May-2023</v>
      </c>
    </row>
    <row r="7925" spans="1:21" x14ac:dyDescent="0.3">
      <c r="A7925" t="s">
        <v>9936</v>
      </c>
      <c r="B7925" s="22">
        <v>44737</v>
      </c>
      <c r="C7925" s="22">
        <v>44738</v>
      </c>
      <c r="D7925" s="23" t="s">
        <v>102</v>
      </c>
      <c r="E7925" s="23" t="s">
        <v>224</v>
      </c>
      <c r="F7925" s="23" t="s">
        <v>71</v>
      </c>
      <c r="G7925" s="23" t="s">
        <v>72</v>
      </c>
      <c r="H7925" s="23" t="s">
        <v>104</v>
      </c>
      <c r="I7925" s="23" t="s">
        <v>96</v>
      </c>
      <c r="J7925" s="23" t="s">
        <v>166</v>
      </c>
      <c r="K7925" s="23" t="s">
        <v>762</v>
      </c>
      <c r="L7925" s="24">
        <v>1610.52</v>
      </c>
      <c r="M7925">
        <v>4</v>
      </c>
      <c r="N7925" s="25">
        <v>0.15</v>
      </c>
      <c r="O7925" s="24">
        <v>420.46</v>
      </c>
      <c r="P7925" s="26">
        <f t="shared" si="738"/>
        <v>0.26107095844820305</v>
      </c>
      <c r="Q7925" t="str">
        <f t="shared" si="739"/>
        <v>Medium</v>
      </c>
      <c r="R7925" t="str">
        <f t="shared" si="740"/>
        <v>Medium</v>
      </c>
      <c r="S7925" s="23">
        <f t="shared" si="741"/>
        <v>2022</v>
      </c>
      <c r="T7925" s="23">
        <f t="shared" si="742"/>
        <v>6</v>
      </c>
      <c r="U7925" t="str">
        <f t="shared" si="743"/>
        <v>Jun-2022</v>
      </c>
    </row>
    <row r="7926" spans="1:21" x14ac:dyDescent="0.3">
      <c r="A7926" t="s">
        <v>9937</v>
      </c>
      <c r="B7926" s="22">
        <v>44634</v>
      </c>
      <c r="C7926" s="22">
        <v>44637</v>
      </c>
      <c r="D7926" s="23" t="s">
        <v>50</v>
      </c>
      <c r="E7926" s="23" t="s">
        <v>1247</v>
      </c>
      <c r="F7926" s="23" t="s">
        <v>71</v>
      </c>
      <c r="G7926" s="23" t="s">
        <v>72</v>
      </c>
      <c r="H7926" s="23" t="s">
        <v>73</v>
      </c>
      <c r="I7926" s="23" t="s">
        <v>55</v>
      </c>
      <c r="J7926" s="23" t="s">
        <v>56</v>
      </c>
      <c r="K7926" s="23" t="s">
        <v>74</v>
      </c>
      <c r="L7926" s="24">
        <v>68811.899999999994</v>
      </c>
      <c r="M7926">
        <v>10</v>
      </c>
      <c r="N7926" s="25">
        <v>0.2</v>
      </c>
      <c r="O7926" s="24">
        <v>9872.02</v>
      </c>
      <c r="P7926" s="26">
        <f t="shared" si="738"/>
        <v>0.14346384854945149</v>
      </c>
      <c r="Q7926" t="str">
        <f t="shared" si="739"/>
        <v>Low</v>
      </c>
      <c r="R7926" t="str">
        <f t="shared" si="740"/>
        <v>Medium</v>
      </c>
      <c r="S7926" s="23">
        <f t="shared" si="741"/>
        <v>2022</v>
      </c>
      <c r="T7926" s="23">
        <f t="shared" si="742"/>
        <v>3</v>
      </c>
      <c r="U7926" t="str">
        <f t="shared" si="743"/>
        <v>Mar-2022</v>
      </c>
    </row>
    <row r="7927" spans="1:21" x14ac:dyDescent="0.3">
      <c r="A7927" t="s">
        <v>9938</v>
      </c>
      <c r="B7927" s="22">
        <v>44824</v>
      </c>
      <c r="C7927" s="22">
        <v>44829</v>
      </c>
      <c r="D7927" s="23" t="s">
        <v>78</v>
      </c>
      <c r="E7927" s="23" t="s">
        <v>2218</v>
      </c>
      <c r="F7927" s="23" t="s">
        <v>52</v>
      </c>
      <c r="G7927" s="23" t="s">
        <v>63</v>
      </c>
      <c r="H7927" s="23" t="s">
        <v>213</v>
      </c>
      <c r="I7927" s="23" t="s">
        <v>83</v>
      </c>
      <c r="J7927" s="23" t="s">
        <v>156</v>
      </c>
      <c r="K7927" s="23" t="s">
        <v>208</v>
      </c>
      <c r="L7927" s="24">
        <v>8421.2199999999993</v>
      </c>
      <c r="M7927">
        <v>2</v>
      </c>
      <c r="N7927" s="25">
        <v>0.05</v>
      </c>
      <c r="O7927" s="24">
        <v>2683.07</v>
      </c>
      <c r="P7927" s="26">
        <f t="shared" si="738"/>
        <v>0.31860823016142559</v>
      </c>
      <c r="Q7927" t="str">
        <f t="shared" si="739"/>
        <v>High</v>
      </c>
      <c r="R7927" t="str">
        <f t="shared" si="740"/>
        <v>Low</v>
      </c>
      <c r="S7927" s="23">
        <f t="shared" si="741"/>
        <v>2022</v>
      </c>
      <c r="T7927" s="23">
        <f t="shared" si="742"/>
        <v>9</v>
      </c>
      <c r="U7927" t="str">
        <f t="shared" si="743"/>
        <v>Sep-2022</v>
      </c>
    </row>
    <row r="7928" spans="1:21" x14ac:dyDescent="0.3">
      <c r="A7928" t="s">
        <v>9939</v>
      </c>
      <c r="B7928" s="22">
        <v>44744</v>
      </c>
      <c r="C7928" s="22">
        <v>44751</v>
      </c>
      <c r="D7928" s="23" t="s">
        <v>61</v>
      </c>
      <c r="E7928" s="23" t="s">
        <v>283</v>
      </c>
      <c r="F7928" s="23" t="s">
        <v>80</v>
      </c>
      <c r="G7928" s="23" t="s">
        <v>179</v>
      </c>
      <c r="H7928" s="23" t="s">
        <v>236</v>
      </c>
      <c r="I7928" s="23" t="s">
        <v>96</v>
      </c>
      <c r="J7928" s="23" t="s">
        <v>135</v>
      </c>
      <c r="K7928" s="23" t="s">
        <v>395</v>
      </c>
      <c r="L7928" s="24">
        <v>17718.78</v>
      </c>
      <c r="M7928">
        <v>3</v>
      </c>
      <c r="N7928" s="25">
        <v>0</v>
      </c>
      <c r="O7928" s="24">
        <v>6839.97</v>
      </c>
      <c r="P7928" s="26">
        <f t="shared" si="738"/>
        <v>0.38602939931530278</v>
      </c>
      <c r="Q7928" t="str">
        <f t="shared" si="739"/>
        <v>High</v>
      </c>
      <c r="R7928" t="str">
        <f t="shared" si="740"/>
        <v>None</v>
      </c>
      <c r="S7928" s="23">
        <f t="shared" si="741"/>
        <v>2022</v>
      </c>
      <c r="T7928" s="23">
        <f t="shared" si="742"/>
        <v>7</v>
      </c>
      <c r="U7928" t="str">
        <f t="shared" si="743"/>
        <v>Jul-2022</v>
      </c>
    </row>
    <row r="7929" spans="1:21" x14ac:dyDescent="0.3">
      <c r="A7929" t="s">
        <v>9940</v>
      </c>
      <c r="B7929" s="22">
        <v>45984</v>
      </c>
      <c r="C7929" s="22">
        <v>45987</v>
      </c>
      <c r="D7929" s="23" t="s">
        <v>78</v>
      </c>
      <c r="E7929" s="23" t="s">
        <v>2820</v>
      </c>
      <c r="F7929" s="23" t="s">
        <v>80</v>
      </c>
      <c r="G7929" s="23" t="s">
        <v>53</v>
      </c>
      <c r="H7929" s="23" t="s">
        <v>54</v>
      </c>
      <c r="I7929" s="23" t="s">
        <v>83</v>
      </c>
      <c r="J7929" s="23" t="s">
        <v>156</v>
      </c>
      <c r="K7929" s="23" t="s">
        <v>285</v>
      </c>
      <c r="L7929" s="24">
        <v>56927.040000000001</v>
      </c>
      <c r="M7929">
        <v>6</v>
      </c>
      <c r="N7929" s="25">
        <v>0</v>
      </c>
      <c r="O7929" s="24">
        <v>21023.23</v>
      </c>
      <c r="P7929" s="26">
        <f t="shared" si="738"/>
        <v>0.36930130215799029</v>
      </c>
      <c r="Q7929" t="str">
        <f t="shared" si="739"/>
        <v>High</v>
      </c>
      <c r="R7929" t="str">
        <f t="shared" si="740"/>
        <v>None</v>
      </c>
      <c r="S7929" s="23">
        <f t="shared" si="741"/>
        <v>2025</v>
      </c>
      <c r="T7929" s="23">
        <f t="shared" si="742"/>
        <v>11</v>
      </c>
      <c r="U7929" t="str">
        <f t="shared" si="743"/>
        <v>Nov-2025</v>
      </c>
    </row>
    <row r="7930" spans="1:21" x14ac:dyDescent="0.3">
      <c r="A7930" t="s">
        <v>9941</v>
      </c>
      <c r="B7930" s="22">
        <v>45738</v>
      </c>
      <c r="C7930" s="22">
        <v>45742</v>
      </c>
      <c r="D7930" s="23" t="s">
        <v>61</v>
      </c>
      <c r="E7930" s="23" t="s">
        <v>1661</v>
      </c>
      <c r="F7930" s="23" t="s">
        <v>52</v>
      </c>
      <c r="G7930" s="23" t="s">
        <v>63</v>
      </c>
      <c r="H7930" s="23" t="s">
        <v>172</v>
      </c>
      <c r="I7930" s="23" t="s">
        <v>96</v>
      </c>
      <c r="J7930" s="23" t="s">
        <v>135</v>
      </c>
      <c r="K7930" s="23" t="s">
        <v>395</v>
      </c>
      <c r="L7930" s="24">
        <v>90427.33</v>
      </c>
      <c r="M7930">
        <v>7</v>
      </c>
      <c r="N7930" s="25">
        <v>0.25</v>
      </c>
      <c r="O7930" s="24">
        <v>11925.94</v>
      </c>
      <c r="P7930" s="26">
        <f t="shared" si="738"/>
        <v>0.13188424340296237</v>
      </c>
      <c r="Q7930" t="str">
        <f t="shared" si="739"/>
        <v>Low</v>
      </c>
      <c r="R7930" t="str">
        <f t="shared" si="740"/>
        <v>High</v>
      </c>
      <c r="S7930" s="23">
        <f t="shared" si="741"/>
        <v>2025</v>
      </c>
      <c r="T7930" s="23">
        <f t="shared" si="742"/>
        <v>3</v>
      </c>
      <c r="U7930" t="str">
        <f t="shared" si="743"/>
        <v>Mar-2025</v>
      </c>
    </row>
    <row r="7931" spans="1:21" x14ac:dyDescent="0.3">
      <c r="A7931" t="s">
        <v>9942</v>
      </c>
      <c r="B7931" s="22">
        <v>44808</v>
      </c>
      <c r="C7931" s="22">
        <v>44814</v>
      </c>
      <c r="D7931" s="23" t="s">
        <v>78</v>
      </c>
      <c r="E7931" s="23" t="s">
        <v>1097</v>
      </c>
      <c r="F7931" s="23" t="s">
        <v>52</v>
      </c>
      <c r="G7931" s="23" t="s">
        <v>179</v>
      </c>
      <c r="H7931" s="23" t="s">
        <v>236</v>
      </c>
      <c r="I7931" s="23" t="s">
        <v>83</v>
      </c>
      <c r="J7931" s="23" t="s">
        <v>379</v>
      </c>
      <c r="K7931" s="23" t="s">
        <v>716</v>
      </c>
      <c r="L7931" s="24">
        <v>2554.62</v>
      </c>
      <c r="M7931">
        <v>1</v>
      </c>
      <c r="N7931" s="25">
        <v>0</v>
      </c>
      <c r="O7931" s="24">
        <v>894.57</v>
      </c>
      <c r="P7931" s="26">
        <f t="shared" si="738"/>
        <v>0.35017732578622263</v>
      </c>
      <c r="Q7931" t="str">
        <f t="shared" si="739"/>
        <v>High</v>
      </c>
      <c r="R7931" t="str">
        <f t="shared" si="740"/>
        <v>None</v>
      </c>
      <c r="S7931" s="23">
        <f t="shared" si="741"/>
        <v>2022</v>
      </c>
      <c r="T7931" s="23">
        <f t="shared" si="742"/>
        <v>9</v>
      </c>
      <c r="U7931" t="str">
        <f t="shared" si="743"/>
        <v>Sep-2022</v>
      </c>
    </row>
    <row r="7932" spans="1:21" x14ac:dyDescent="0.3">
      <c r="A7932" t="s">
        <v>9943</v>
      </c>
      <c r="B7932" s="22">
        <v>45702</v>
      </c>
      <c r="C7932" s="22">
        <v>45709</v>
      </c>
      <c r="D7932" s="23" t="s">
        <v>102</v>
      </c>
      <c r="E7932" s="23" t="s">
        <v>1036</v>
      </c>
      <c r="F7932" s="23" t="s">
        <v>71</v>
      </c>
      <c r="G7932" s="23" t="s">
        <v>53</v>
      </c>
      <c r="H7932" s="23" t="s">
        <v>110</v>
      </c>
      <c r="I7932" s="23" t="s">
        <v>55</v>
      </c>
      <c r="J7932" s="23" t="s">
        <v>56</v>
      </c>
      <c r="K7932" s="23" t="s">
        <v>74</v>
      </c>
      <c r="L7932" s="24">
        <v>12826.74</v>
      </c>
      <c r="M7932">
        <v>1</v>
      </c>
      <c r="N7932" s="25">
        <v>0.1</v>
      </c>
      <c r="O7932" s="24">
        <v>3545.69</v>
      </c>
      <c r="P7932" s="26">
        <f t="shared" si="738"/>
        <v>0.27642955263769281</v>
      </c>
      <c r="Q7932" t="str">
        <f t="shared" si="739"/>
        <v>Medium</v>
      </c>
      <c r="R7932" t="str">
        <f t="shared" si="740"/>
        <v>Low</v>
      </c>
      <c r="S7932" s="23">
        <f t="shared" si="741"/>
        <v>2025</v>
      </c>
      <c r="T7932" s="23">
        <f t="shared" si="742"/>
        <v>2</v>
      </c>
      <c r="U7932" t="str">
        <f t="shared" si="743"/>
        <v>Feb-2025</v>
      </c>
    </row>
    <row r="7933" spans="1:21" x14ac:dyDescent="0.3">
      <c r="A7933" t="s">
        <v>9944</v>
      </c>
      <c r="B7933" s="22">
        <v>46017</v>
      </c>
      <c r="C7933" s="22">
        <v>46019</v>
      </c>
      <c r="D7933" s="23" t="s">
        <v>102</v>
      </c>
      <c r="E7933" s="23" t="s">
        <v>2882</v>
      </c>
      <c r="F7933" s="23" t="s">
        <v>52</v>
      </c>
      <c r="G7933" s="23" t="s">
        <v>72</v>
      </c>
      <c r="H7933" s="23" t="s">
        <v>346</v>
      </c>
      <c r="I7933" s="23" t="s">
        <v>96</v>
      </c>
      <c r="J7933" s="23" t="s">
        <v>135</v>
      </c>
      <c r="K7933" s="23" t="s">
        <v>395</v>
      </c>
      <c r="L7933" s="24">
        <v>34674</v>
      </c>
      <c r="M7933">
        <v>5</v>
      </c>
      <c r="N7933" s="25">
        <v>0.1</v>
      </c>
      <c r="O7933" s="24">
        <v>6991.1</v>
      </c>
      <c r="P7933" s="26">
        <f t="shared" si="738"/>
        <v>0.2016236949875988</v>
      </c>
      <c r="Q7933" t="str">
        <f t="shared" si="739"/>
        <v>Medium</v>
      </c>
      <c r="R7933" t="str">
        <f t="shared" si="740"/>
        <v>Low</v>
      </c>
      <c r="S7933" s="23">
        <f t="shared" si="741"/>
        <v>2025</v>
      </c>
      <c r="T7933" s="23">
        <f t="shared" si="742"/>
        <v>12</v>
      </c>
      <c r="U7933" t="str">
        <f t="shared" si="743"/>
        <v>Dec-2025</v>
      </c>
    </row>
    <row r="7934" spans="1:21" x14ac:dyDescent="0.3">
      <c r="A7934" t="s">
        <v>9945</v>
      </c>
      <c r="B7934" s="22">
        <v>45784</v>
      </c>
      <c r="C7934" s="22">
        <v>45790</v>
      </c>
      <c r="D7934" s="23" t="s">
        <v>78</v>
      </c>
      <c r="E7934" s="23" t="s">
        <v>196</v>
      </c>
      <c r="F7934" s="23" t="s">
        <v>52</v>
      </c>
      <c r="G7934" s="23" t="s">
        <v>53</v>
      </c>
      <c r="H7934" s="23" t="s">
        <v>54</v>
      </c>
      <c r="I7934" s="23" t="s">
        <v>96</v>
      </c>
      <c r="J7934" s="23" t="s">
        <v>166</v>
      </c>
      <c r="K7934" s="23" t="s">
        <v>337</v>
      </c>
      <c r="L7934" s="24">
        <v>11747.87</v>
      </c>
      <c r="M7934">
        <v>1</v>
      </c>
      <c r="N7934" s="25">
        <v>0.2</v>
      </c>
      <c r="O7934" s="24">
        <v>1792.16</v>
      </c>
      <c r="P7934" s="26">
        <f t="shared" si="738"/>
        <v>0.15255190940996113</v>
      </c>
      <c r="Q7934" t="str">
        <f t="shared" si="739"/>
        <v>Low</v>
      </c>
      <c r="R7934" t="str">
        <f t="shared" si="740"/>
        <v>Medium</v>
      </c>
      <c r="S7934" s="23">
        <f t="shared" si="741"/>
        <v>2025</v>
      </c>
      <c r="T7934" s="23">
        <f t="shared" si="742"/>
        <v>5</v>
      </c>
      <c r="U7934" t="str">
        <f t="shared" si="743"/>
        <v>May-2025</v>
      </c>
    </row>
    <row r="7935" spans="1:21" x14ac:dyDescent="0.3">
      <c r="A7935" t="s">
        <v>9946</v>
      </c>
      <c r="B7935" s="22">
        <v>45914</v>
      </c>
      <c r="C7935" s="22">
        <v>45915</v>
      </c>
      <c r="D7935" s="23" t="s">
        <v>78</v>
      </c>
      <c r="E7935" s="23" t="s">
        <v>134</v>
      </c>
      <c r="F7935" s="23" t="s">
        <v>52</v>
      </c>
      <c r="G7935" s="23" t="s">
        <v>81</v>
      </c>
      <c r="H7935" s="23" t="s">
        <v>82</v>
      </c>
      <c r="I7935" s="23" t="s">
        <v>96</v>
      </c>
      <c r="J7935" s="23" t="s">
        <v>166</v>
      </c>
      <c r="K7935" s="23" t="s">
        <v>337</v>
      </c>
      <c r="L7935" s="24">
        <v>18506.099999999999</v>
      </c>
      <c r="M7935">
        <v>5</v>
      </c>
      <c r="N7935" s="25">
        <v>0.15</v>
      </c>
      <c r="O7935" s="24">
        <v>3846.38</v>
      </c>
      <c r="P7935" s="26">
        <f t="shared" si="738"/>
        <v>0.20784390011942011</v>
      </c>
      <c r="Q7935" t="str">
        <f t="shared" si="739"/>
        <v>Medium</v>
      </c>
      <c r="R7935" t="str">
        <f t="shared" si="740"/>
        <v>Medium</v>
      </c>
      <c r="S7935" s="23">
        <f t="shared" si="741"/>
        <v>2025</v>
      </c>
      <c r="T7935" s="23">
        <f t="shared" si="742"/>
        <v>9</v>
      </c>
      <c r="U7935" t="str">
        <f t="shared" si="743"/>
        <v>Sep-2025</v>
      </c>
    </row>
    <row r="7936" spans="1:21" x14ac:dyDescent="0.3">
      <c r="A7936" t="s">
        <v>9947</v>
      </c>
      <c r="B7936" s="22">
        <v>46009</v>
      </c>
      <c r="C7936" s="22">
        <v>46015</v>
      </c>
      <c r="D7936" s="23" t="s">
        <v>78</v>
      </c>
      <c r="E7936" s="23" t="s">
        <v>429</v>
      </c>
      <c r="F7936" s="23" t="s">
        <v>52</v>
      </c>
      <c r="G7936" s="23" t="s">
        <v>72</v>
      </c>
      <c r="H7936" s="23" t="s">
        <v>73</v>
      </c>
      <c r="I7936" s="23" t="s">
        <v>55</v>
      </c>
      <c r="J7936" s="23" t="s">
        <v>173</v>
      </c>
      <c r="K7936" s="23" t="s">
        <v>203</v>
      </c>
      <c r="L7936" s="24">
        <v>6173.92</v>
      </c>
      <c r="M7936">
        <v>1</v>
      </c>
      <c r="N7936" s="25">
        <v>0.25</v>
      </c>
      <c r="O7936" s="24">
        <v>1190.71</v>
      </c>
      <c r="P7936" s="26">
        <f t="shared" si="738"/>
        <v>0.1928612615647757</v>
      </c>
      <c r="Q7936" t="str">
        <f t="shared" si="739"/>
        <v>Low</v>
      </c>
      <c r="R7936" t="str">
        <f t="shared" si="740"/>
        <v>High</v>
      </c>
      <c r="S7936" s="23">
        <f t="shared" si="741"/>
        <v>2025</v>
      </c>
      <c r="T7936" s="23">
        <f t="shared" si="742"/>
        <v>12</v>
      </c>
      <c r="U7936" t="str">
        <f t="shared" si="743"/>
        <v>Dec-2025</v>
      </c>
    </row>
    <row r="7937" spans="1:21" x14ac:dyDescent="0.3">
      <c r="A7937" t="s">
        <v>9948</v>
      </c>
      <c r="B7937" s="22">
        <v>44817</v>
      </c>
      <c r="C7937" s="22">
        <v>44818</v>
      </c>
      <c r="D7937" s="23" t="s">
        <v>50</v>
      </c>
      <c r="E7937" s="23" t="s">
        <v>1891</v>
      </c>
      <c r="F7937" s="23" t="s">
        <v>52</v>
      </c>
      <c r="G7937" s="23" t="s">
        <v>81</v>
      </c>
      <c r="H7937" s="23" t="s">
        <v>186</v>
      </c>
      <c r="I7937" s="23" t="s">
        <v>83</v>
      </c>
      <c r="J7937" s="23" t="s">
        <v>449</v>
      </c>
      <c r="K7937" s="23" t="s">
        <v>775</v>
      </c>
      <c r="L7937" s="24">
        <v>19515.93</v>
      </c>
      <c r="M7937">
        <v>7</v>
      </c>
      <c r="N7937" s="25">
        <v>0.2</v>
      </c>
      <c r="O7937" s="24">
        <v>4219.8599999999997</v>
      </c>
      <c r="P7937" s="26">
        <f t="shared" si="738"/>
        <v>0.21622643655721246</v>
      </c>
      <c r="Q7937" t="str">
        <f t="shared" si="739"/>
        <v>Medium</v>
      </c>
      <c r="R7937" t="str">
        <f t="shared" si="740"/>
        <v>Medium</v>
      </c>
      <c r="S7937" s="23">
        <f t="shared" si="741"/>
        <v>2022</v>
      </c>
      <c r="T7937" s="23">
        <f t="shared" si="742"/>
        <v>9</v>
      </c>
      <c r="U7937" t="str">
        <f t="shared" si="743"/>
        <v>Sep-2022</v>
      </c>
    </row>
    <row r="7938" spans="1:21" x14ac:dyDescent="0.3">
      <c r="A7938" t="s">
        <v>9949</v>
      </c>
      <c r="B7938" s="22">
        <v>45495</v>
      </c>
      <c r="C7938" s="22">
        <v>45499</v>
      </c>
      <c r="D7938" s="23" t="s">
        <v>78</v>
      </c>
      <c r="E7938" s="23" t="s">
        <v>374</v>
      </c>
      <c r="F7938" s="23" t="s">
        <v>80</v>
      </c>
      <c r="G7938" s="23" t="s">
        <v>53</v>
      </c>
      <c r="H7938" s="23" t="s">
        <v>54</v>
      </c>
      <c r="I7938" s="23" t="s">
        <v>96</v>
      </c>
      <c r="J7938" s="23" t="s">
        <v>97</v>
      </c>
      <c r="K7938" s="23" t="s">
        <v>416</v>
      </c>
      <c r="L7938" s="24">
        <v>48359.519999999997</v>
      </c>
      <c r="M7938">
        <v>6</v>
      </c>
      <c r="N7938" s="25">
        <v>0.25</v>
      </c>
      <c r="O7938" s="24">
        <v>11694.2</v>
      </c>
      <c r="P7938" s="26">
        <f t="shared" si="738"/>
        <v>0.24181795021952249</v>
      </c>
      <c r="Q7938" t="str">
        <f t="shared" si="739"/>
        <v>Medium</v>
      </c>
      <c r="R7938" t="str">
        <f t="shared" si="740"/>
        <v>High</v>
      </c>
      <c r="S7938" s="23">
        <f t="shared" si="741"/>
        <v>2024</v>
      </c>
      <c r="T7938" s="23">
        <f t="shared" si="742"/>
        <v>7</v>
      </c>
      <c r="U7938" t="str">
        <f t="shared" si="743"/>
        <v>Jul-2024</v>
      </c>
    </row>
    <row r="7939" spans="1:21" x14ac:dyDescent="0.3">
      <c r="A7939" t="s">
        <v>9950</v>
      </c>
      <c r="B7939" s="22">
        <v>45590</v>
      </c>
      <c r="C7939" s="22">
        <v>45597</v>
      </c>
      <c r="D7939" s="23" t="s">
        <v>78</v>
      </c>
      <c r="E7939" s="23" t="s">
        <v>920</v>
      </c>
      <c r="F7939" s="23" t="s">
        <v>80</v>
      </c>
      <c r="G7939" s="23" t="s">
        <v>53</v>
      </c>
      <c r="H7939" s="23" t="s">
        <v>54</v>
      </c>
      <c r="I7939" s="23" t="s">
        <v>83</v>
      </c>
      <c r="J7939" s="23" t="s">
        <v>379</v>
      </c>
      <c r="K7939" s="23" t="s">
        <v>716</v>
      </c>
      <c r="L7939" s="24">
        <v>74114.8</v>
      </c>
      <c r="M7939">
        <v>5</v>
      </c>
      <c r="N7939" s="25">
        <v>0.05</v>
      </c>
      <c r="O7939" s="24">
        <v>21609.66</v>
      </c>
      <c r="P7939" s="26">
        <f t="shared" si="738"/>
        <v>0.29157010475640494</v>
      </c>
      <c r="Q7939" t="str">
        <f t="shared" si="739"/>
        <v>Medium</v>
      </c>
      <c r="R7939" t="str">
        <f t="shared" si="740"/>
        <v>Low</v>
      </c>
      <c r="S7939" s="23">
        <f t="shared" si="741"/>
        <v>2024</v>
      </c>
      <c r="T7939" s="23">
        <f t="shared" si="742"/>
        <v>10</v>
      </c>
      <c r="U7939" t="str">
        <f t="shared" si="743"/>
        <v>Oct-2024</v>
      </c>
    </row>
    <row r="7940" spans="1:21" x14ac:dyDescent="0.3">
      <c r="A7940" t="s">
        <v>9951</v>
      </c>
      <c r="B7940" s="22">
        <v>44817</v>
      </c>
      <c r="C7940" s="22">
        <v>44823</v>
      </c>
      <c r="D7940" s="23" t="s">
        <v>78</v>
      </c>
      <c r="E7940" s="23" t="s">
        <v>1973</v>
      </c>
      <c r="F7940" s="23" t="s">
        <v>52</v>
      </c>
      <c r="G7940" s="23" t="s">
        <v>179</v>
      </c>
      <c r="H7940" s="23" t="s">
        <v>236</v>
      </c>
      <c r="I7940" s="23" t="s">
        <v>96</v>
      </c>
      <c r="J7940" s="23" t="s">
        <v>135</v>
      </c>
      <c r="K7940" s="23" t="s">
        <v>136</v>
      </c>
      <c r="L7940" s="24">
        <v>44307.3</v>
      </c>
      <c r="M7940">
        <v>3</v>
      </c>
      <c r="N7940" s="25">
        <v>0.1</v>
      </c>
      <c r="O7940" s="24">
        <v>10902.13</v>
      </c>
      <c r="P7940" s="26">
        <f t="shared" ref="P7940:P8003" si="744">IFERROR(O7940/L7940,0)</f>
        <v>0.24605719599253392</v>
      </c>
      <c r="Q7940" t="str">
        <f t="shared" ref="Q7940:Q8003" si="745">IF(P7940&gt;=0.3,"High",IF(P7940&gt;=0.2,"Medium","Low"))</f>
        <v>Medium</v>
      </c>
      <c r="R7940" t="str">
        <f t="shared" ref="R7940:R8003" si="746">IF(N7940=0,"None",IF(N7940&lt;=0.1,"Low",IF(N7940&lt;=0.2,"Medium","High")))</f>
        <v>Low</v>
      </c>
      <c r="S7940" s="23">
        <f t="shared" ref="S7940:S8003" si="747">YEAR(B7940)</f>
        <v>2022</v>
      </c>
      <c r="T7940" s="23">
        <f t="shared" ref="T7940:T8003" si="748">MONTH(B7940)</f>
        <v>9</v>
      </c>
      <c r="U7940" t="str">
        <f t="shared" ref="U7940:U8003" si="749">TEXT(B7940,"mmm-yyyy")</f>
        <v>Sep-2022</v>
      </c>
    </row>
    <row r="7941" spans="1:21" x14ac:dyDescent="0.3">
      <c r="A7941" t="s">
        <v>9952</v>
      </c>
      <c r="B7941" s="22">
        <v>44813</v>
      </c>
      <c r="C7941" s="22">
        <v>44816</v>
      </c>
      <c r="D7941" s="23" t="s">
        <v>50</v>
      </c>
      <c r="E7941" s="23" t="s">
        <v>2394</v>
      </c>
      <c r="F7941" s="23" t="s">
        <v>80</v>
      </c>
      <c r="G7941" s="23" t="s">
        <v>63</v>
      </c>
      <c r="H7941" s="23" t="s">
        <v>64</v>
      </c>
      <c r="I7941" s="23" t="s">
        <v>55</v>
      </c>
      <c r="J7941" s="23" t="s">
        <v>173</v>
      </c>
      <c r="K7941" s="23" t="s">
        <v>174</v>
      </c>
      <c r="L7941" s="24">
        <v>4795.13</v>
      </c>
      <c r="M7941">
        <v>1</v>
      </c>
      <c r="N7941" s="25">
        <v>0.05</v>
      </c>
      <c r="O7941" s="24">
        <v>764.88</v>
      </c>
      <c r="P7941" s="26">
        <f t="shared" si="744"/>
        <v>0.15951183805235727</v>
      </c>
      <c r="Q7941" t="str">
        <f t="shared" si="745"/>
        <v>Low</v>
      </c>
      <c r="R7941" t="str">
        <f t="shared" si="746"/>
        <v>Low</v>
      </c>
      <c r="S7941" s="23">
        <f t="shared" si="747"/>
        <v>2022</v>
      </c>
      <c r="T7941" s="23">
        <f t="shared" si="748"/>
        <v>9</v>
      </c>
      <c r="U7941" t="str">
        <f t="shared" si="749"/>
        <v>Sep-2022</v>
      </c>
    </row>
    <row r="7942" spans="1:21" x14ac:dyDescent="0.3">
      <c r="A7942" t="s">
        <v>9953</v>
      </c>
      <c r="B7942" s="22">
        <v>45264</v>
      </c>
      <c r="C7942" s="22">
        <v>45270</v>
      </c>
      <c r="D7942" s="23" t="s">
        <v>102</v>
      </c>
      <c r="E7942" s="23" t="s">
        <v>1739</v>
      </c>
      <c r="F7942" s="23" t="s">
        <v>52</v>
      </c>
      <c r="G7942" s="23" t="s">
        <v>179</v>
      </c>
      <c r="H7942" s="23" t="s">
        <v>180</v>
      </c>
      <c r="I7942" s="23" t="s">
        <v>55</v>
      </c>
      <c r="J7942" s="23" t="s">
        <v>141</v>
      </c>
      <c r="K7942" s="23" t="s">
        <v>978</v>
      </c>
      <c r="L7942" s="24">
        <v>25878.1</v>
      </c>
      <c r="M7942">
        <v>5</v>
      </c>
      <c r="N7942" s="25">
        <v>0.15</v>
      </c>
      <c r="O7942" s="24">
        <v>5763.28</v>
      </c>
      <c r="P7942" s="26">
        <f t="shared" si="744"/>
        <v>0.22270877691948018</v>
      </c>
      <c r="Q7942" t="str">
        <f t="shared" si="745"/>
        <v>Medium</v>
      </c>
      <c r="R7942" t="str">
        <f t="shared" si="746"/>
        <v>Medium</v>
      </c>
      <c r="S7942" s="23">
        <f t="shared" si="747"/>
        <v>2023</v>
      </c>
      <c r="T7942" s="23">
        <f t="shared" si="748"/>
        <v>12</v>
      </c>
      <c r="U7942" t="str">
        <f t="shared" si="749"/>
        <v>Dec-2023</v>
      </c>
    </row>
    <row r="7943" spans="1:21" x14ac:dyDescent="0.3">
      <c r="A7943" t="s">
        <v>9954</v>
      </c>
      <c r="B7943" s="22">
        <v>45841</v>
      </c>
      <c r="C7943" s="22">
        <v>45848</v>
      </c>
      <c r="D7943" s="23" t="s">
        <v>102</v>
      </c>
      <c r="E7943" s="23" t="s">
        <v>1574</v>
      </c>
      <c r="F7943" s="23" t="s">
        <v>71</v>
      </c>
      <c r="G7943" s="23" t="s">
        <v>72</v>
      </c>
      <c r="H7943" s="23" t="s">
        <v>117</v>
      </c>
      <c r="I7943" s="23" t="s">
        <v>83</v>
      </c>
      <c r="J7943" s="23" t="s">
        <v>449</v>
      </c>
      <c r="K7943" s="23" t="s">
        <v>775</v>
      </c>
      <c r="L7943" s="24">
        <v>115792.48</v>
      </c>
      <c r="M7943">
        <v>8</v>
      </c>
      <c r="N7943" s="25">
        <v>0.25</v>
      </c>
      <c r="O7943" s="24">
        <v>30930.97</v>
      </c>
      <c r="P7943" s="26">
        <f t="shared" si="744"/>
        <v>0.26712416903066594</v>
      </c>
      <c r="Q7943" t="str">
        <f t="shared" si="745"/>
        <v>Medium</v>
      </c>
      <c r="R7943" t="str">
        <f t="shared" si="746"/>
        <v>High</v>
      </c>
      <c r="S7943" s="23">
        <f t="shared" si="747"/>
        <v>2025</v>
      </c>
      <c r="T7943" s="23">
        <f t="shared" si="748"/>
        <v>7</v>
      </c>
      <c r="U7943" t="str">
        <f t="shared" si="749"/>
        <v>Jul-2025</v>
      </c>
    </row>
    <row r="7944" spans="1:21" x14ac:dyDescent="0.3">
      <c r="A7944" t="s">
        <v>9955</v>
      </c>
      <c r="B7944" s="22">
        <v>45407</v>
      </c>
      <c r="C7944" s="22">
        <v>45411</v>
      </c>
      <c r="D7944" s="23" t="s">
        <v>61</v>
      </c>
      <c r="E7944" s="23" t="s">
        <v>2373</v>
      </c>
      <c r="F7944" s="23" t="s">
        <v>71</v>
      </c>
      <c r="G7944" s="23" t="s">
        <v>179</v>
      </c>
      <c r="H7944" s="23" t="s">
        <v>236</v>
      </c>
      <c r="I7944" s="23" t="s">
        <v>83</v>
      </c>
      <c r="J7944" s="23" t="s">
        <v>156</v>
      </c>
      <c r="K7944" s="23" t="s">
        <v>208</v>
      </c>
      <c r="L7944" s="24">
        <v>6354.6</v>
      </c>
      <c r="M7944">
        <v>1</v>
      </c>
      <c r="N7944" s="25">
        <v>0.2</v>
      </c>
      <c r="O7944" s="24">
        <v>1299.46</v>
      </c>
      <c r="P7944" s="26">
        <f t="shared" si="744"/>
        <v>0.20449123469612562</v>
      </c>
      <c r="Q7944" t="str">
        <f t="shared" si="745"/>
        <v>Medium</v>
      </c>
      <c r="R7944" t="str">
        <f t="shared" si="746"/>
        <v>Medium</v>
      </c>
      <c r="S7944" s="23">
        <f t="shared" si="747"/>
        <v>2024</v>
      </c>
      <c r="T7944" s="23">
        <f t="shared" si="748"/>
        <v>4</v>
      </c>
      <c r="U7944" t="str">
        <f t="shared" si="749"/>
        <v>Apr-2024</v>
      </c>
    </row>
    <row r="7945" spans="1:21" x14ac:dyDescent="0.3">
      <c r="A7945" t="s">
        <v>9956</v>
      </c>
      <c r="B7945" s="22">
        <v>45483</v>
      </c>
      <c r="C7945" s="22">
        <v>45488</v>
      </c>
      <c r="D7945" s="23" t="s">
        <v>50</v>
      </c>
      <c r="E7945" s="23" t="s">
        <v>2022</v>
      </c>
      <c r="F7945" s="23" t="s">
        <v>52</v>
      </c>
      <c r="G7945" s="23" t="s">
        <v>72</v>
      </c>
      <c r="H7945" s="23" t="s">
        <v>346</v>
      </c>
      <c r="I7945" s="23" t="s">
        <v>96</v>
      </c>
      <c r="J7945" s="23" t="s">
        <v>135</v>
      </c>
      <c r="K7945" s="23" t="s">
        <v>275</v>
      </c>
      <c r="L7945" s="24">
        <v>50391.199999999997</v>
      </c>
      <c r="M7945">
        <v>5</v>
      </c>
      <c r="N7945" s="25">
        <v>0.1</v>
      </c>
      <c r="O7945" s="24">
        <v>9270.3799999999992</v>
      </c>
      <c r="P7945" s="26">
        <f t="shared" si="744"/>
        <v>0.18396823254854022</v>
      </c>
      <c r="Q7945" t="str">
        <f t="shared" si="745"/>
        <v>Low</v>
      </c>
      <c r="R7945" t="str">
        <f t="shared" si="746"/>
        <v>Low</v>
      </c>
      <c r="S7945" s="23">
        <f t="shared" si="747"/>
        <v>2024</v>
      </c>
      <c r="T7945" s="23">
        <f t="shared" si="748"/>
        <v>7</v>
      </c>
      <c r="U7945" t="str">
        <f t="shared" si="749"/>
        <v>Jul-2024</v>
      </c>
    </row>
    <row r="7946" spans="1:21" x14ac:dyDescent="0.3">
      <c r="A7946" t="s">
        <v>9957</v>
      </c>
      <c r="B7946" s="22">
        <v>44799</v>
      </c>
      <c r="C7946" s="22">
        <v>44801</v>
      </c>
      <c r="D7946" s="23" t="s">
        <v>50</v>
      </c>
      <c r="E7946" s="23" t="s">
        <v>2467</v>
      </c>
      <c r="F7946" s="23" t="s">
        <v>52</v>
      </c>
      <c r="G7946" s="23" t="s">
        <v>179</v>
      </c>
      <c r="H7946" s="23" t="s">
        <v>180</v>
      </c>
      <c r="I7946" s="23" t="s">
        <v>118</v>
      </c>
      <c r="J7946" s="23" t="s">
        <v>191</v>
      </c>
      <c r="K7946" s="23" t="s">
        <v>829</v>
      </c>
      <c r="L7946" s="24">
        <v>104552.01</v>
      </c>
      <c r="M7946">
        <v>9</v>
      </c>
      <c r="N7946" s="25">
        <v>0.1</v>
      </c>
      <c r="O7946" s="24">
        <v>22909.57</v>
      </c>
      <c r="P7946" s="26">
        <f t="shared" si="744"/>
        <v>0.21912127753450172</v>
      </c>
      <c r="Q7946" t="str">
        <f t="shared" si="745"/>
        <v>Medium</v>
      </c>
      <c r="R7946" t="str">
        <f t="shared" si="746"/>
        <v>Low</v>
      </c>
      <c r="S7946" s="23">
        <f t="shared" si="747"/>
        <v>2022</v>
      </c>
      <c r="T7946" s="23">
        <f t="shared" si="748"/>
        <v>8</v>
      </c>
      <c r="U7946" t="str">
        <f t="shared" si="749"/>
        <v>Aug-2022</v>
      </c>
    </row>
    <row r="7947" spans="1:21" x14ac:dyDescent="0.3">
      <c r="A7947" t="s">
        <v>9958</v>
      </c>
      <c r="B7947" s="22">
        <v>45469</v>
      </c>
      <c r="C7947" s="22">
        <v>45472</v>
      </c>
      <c r="D7947" s="23" t="s">
        <v>61</v>
      </c>
      <c r="E7947" s="23" t="s">
        <v>561</v>
      </c>
      <c r="F7947" s="23" t="s">
        <v>52</v>
      </c>
      <c r="G7947" s="23" t="s">
        <v>81</v>
      </c>
      <c r="H7947" s="23" t="s">
        <v>95</v>
      </c>
      <c r="I7947" s="23" t="s">
        <v>118</v>
      </c>
      <c r="J7947" s="23" t="s">
        <v>191</v>
      </c>
      <c r="K7947" s="23" t="s">
        <v>829</v>
      </c>
      <c r="L7947" s="24">
        <v>94393.44</v>
      </c>
      <c r="M7947">
        <v>9</v>
      </c>
      <c r="N7947" s="25">
        <v>0.15</v>
      </c>
      <c r="O7947" s="24">
        <v>26676.23</v>
      </c>
      <c r="P7947" s="26">
        <f t="shared" si="744"/>
        <v>0.28260682098247503</v>
      </c>
      <c r="Q7947" t="str">
        <f t="shared" si="745"/>
        <v>Medium</v>
      </c>
      <c r="R7947" t="str">
        <f t="shared" si="746"/>
        <v>Medium</v>
      </c>
      <c r="S7947" s="23">
        <f t="shared" si="747"/>
        <v>2024</v>
      </c>
      <c r="T7947" s="23">
        <f t="shared" si="748"/>
        <v>6</v>
      </c>
      <c r="U7947" t="str">
        <f t="shared" si="749"/>
        <v>Jun-2024</v>
      </c>
    </row>
    <row r="7948" spans="1:21" x14ac:dyDescent="0.3">
      <c r="A7948" t="s">
        <v>9959</v>
      </c>
      <c r="B7948" s="22">
        <v>45510</v>
      </c>
      <c r="C7948" s="22">
        <v>45513</v>
      </c>
      <c r="D7948" s="23" t="s">
        <v>102</v>
      </c>
      <c r="E7948" s="23" t="s">
        <v>1527</v>
      </c>
      <c r="F7948" s="23" t="s">
        <v>52</v>
      </c>
      <c r="G7948" s="23" t="s">
        <v>179</v>
      </c>
      <c r="H7948" s="23" t="s">
        <v>180</v>
      </c>
      <c r="I7948" s="23" t="s">
        <v>118</v>
      </c>
      <c r="J7948" s="23" t="s">
        <v>230</v>
      </c>
      <c r="K7948" s="23" t="s">
        <v>351</v>
      </c>
      <c r="L7948" s="24">
        <v>65343.6</v>
      </c>
      <c r="M7948">
        <v>9</v>
      </c>
      <c r="N7948" s="25">
        <v>0.25</v>
      </c>
      <c r="O7948" s="24">
        <v>13099.58</v>
      </c>
      <c r="P7948" s="26">
        <f t="shared" si="744"/>
        <v>0.20047227272449022</v>
      </c>
      <c r="Q7948" t="str">
        <f t="shared" si="745"/>
        <v>Medium</v>
      </c>
      <c r="R7948" t="str">
        <f t="shared" si="746"/>
        <v>High</v>
      </c>
      <c r="S7948" s="23">
        <f t="shared" si="747"/>
        <v>2024</v>
      </c>
      <c r="T7948" s="23">
        <f t="shared" si="748"/>
        <v>8</v>
      </c>
      <c r="U7948" t="str">
        <f t="shared" si="749"/>
        <v>Aug-2024</v>
      </c>
    </row>
    <row r="7949" spans="1:21" x14ac:dyDescent="0.3">
      <c r="A7949" t="s">
        <v>9960</v>
      </c>
      <c r="B7949" s="22">
        <v>44923</v>
      </c>
      <c r="C7949" s="22">
        <v>44930</v>
      </c>
      <c r="D7949" s="23" t="s">
        <v>78</v>
      </c>
      <c r="E7949" s="23" t="s">
        <v>1527</v>
      </c>
      <c r="F7949" s="23" t="s">
        <v>52</v>
      </c>
      <c r="G7949" s="23" t="s">
        <v>63</v>
      </c>
      <c r="H7949" s="23" t="s">
        <v>64</v>
      </c>
      <c r="I7949" s="23" t="s">
        <v>96</v>
      </c>
      <c r="J7949" s="23" t="s">
        <v>166</v>
      </c>
      <c r="K7949" s="23" t="s">
        <v>762</v>
      </c>
      <c r="L7949" s="24">
        <v>38135.43</v>
      </c>
      <c r="M7949">
        <v>9</v>
      </c>
      <c r="N7949" s="25">
        <v>0.15</v>
      </c>
      <c r="O7949" s="24">
        <v>5194.7299999999996</v>
      </c>
      <c r="P7949" s="26">
        <f t="shared" si="744"/>
        <v>0.13621794745725954</v>
      </c>
      <c r="Q7949" t="str">
        <f t="shared" si="745"/>
        <v>Low</v>
      </c>
      <c r="R7949" t="str">
        <f t="shared" si="746"/>
        <v>Medium</v>
      </c>
      <c r="S7949" s="23">
        <f t="shared" si="747"/>
        <v>2022</v>
      </c>
      <c r="T7949" s="23">
        <f t="shared" si="748"/>
        <v>12</v>
      </c>
      <c r="U7949" t="str">
        <f t="shared" si="749"/>
        <v>Dec-2022</v>
      </c>
    </row>
    <row r="7950" spans="1:21" x14ac:dyDescent="0.3">
      <c r="A7950" t="s">
        <v>9961</v>
      </c>
      <c r="B7950" s="22">
        <v>45241</v>
      </c>
      <c r="C7950" s="22">
        <v>45242</v>
      </c>
      <c r="D7950" s="23" t="s">
        <v>61</v>
      </c>
      <c r="E7950" s="23" t="s">
        <v>4013</v>
      </c>
      <c r="F7950" s="23" t="s">
        <v>52</v>
      </c>
      <c r="G7950" s="23" t="s">
        <v>81</v>
      </c>
      <c r="H7950" s="23" t="s">
        <v>186</v>
      </c>
      <c r="I7950" s="23" t="s">
        <v>118</v>
      </c>
      <c r="J7950" s="23" t="s">
        <v>119</v>
      </c>
      <c r="K7950" s="23" t="s">
        <v>120</v>
      </c>
      <c r="L7950" s="24">
        <v>9552.09</v>
      </c>
      <c r="M7950">
        <v>1</v>
      </c>
      <c r="N7950" s="25">
        <v>0.05</v>
      </c>
      <c r="O7950" s="24">
        <v>3409.79</v>
      </c>
      <c r="P7950" s="26">
        <f t="shared" si="744"/>
        <v>0.35696795151636973</v>
      </c>
      <c r="Q7950" t="str">
        <f t="shared" si="745"/>
        <v>High</v>
      </c>
      <c r="R7950" t="str">
        <f t="shared" si="746"/>
        <v>Low</v>
      </c>
      <c r="S7950" s="23">
        <f t="shared" si="747"/>
        <v>2023</v>
      </c>
      <c r="T7950" s="23">
        <f t="shared" si="748"/>
        <v>11</v>
      </c>
      <c r="U7950" t="str">
        <f t="shared" si="749"/>
        <v>Nov-2023</v>
      </c>
    </row>
    <row r="7951" spans="1:21" x14ac:dyDescent="0.3">
      <c r="A7951" t="s">
        <v>9962</v>
      </c>
      <c r="B7951" s="22">
        <v>45684</v>
      </c>
      <c r="C7951" s="22">
        <v>45690</v>
      </c>
      <c r="D7951" s="23" t="s">
        <v>61</v>
      </c>
      <c r="E7951" s="23" t="s">
        <v>854</v>
      </c>
      <c r="F7951" s="23" t="s">
        <v>52</v>
      </c>
      <c r="G7951" s="23" t="s">
        <v>53</v>
      </c>
      <c r="H7951" s="23" t="s">
        <v>110</v>
      </c>
      <c r="I7951" s="23" t="s">
        <v>55</v>
      </c>
      <c r="J7951" s="23" t="s">
        <v>56</v>
      </c>
      <c r="K7951" s="23" t="s">
        <v>151</v>
      </c>
      <c r="L7951" s="24">
        <v>68752.5</v>
      </c>
      <c r="M7951">
        <v>6</v>
      </c>
      <c r="N7951" s="25">
        <v>0.25</v>
      </c>
      <c r="O7951" s="24">
        <v>8581.17</v>
      </c>
      <c r="P7951" s="26">
        <f t="shared" si="744"/>
        <v>0.12481247954619833</v>
      </c>
      <c r="Q7951" t="str">
        <f t="shared" si="745"/>
        <v>Low</v>
      </c>
      <c r="R7951" t="str">
        <f t="shared" si="746"/>
        <v>High</v>
      </c>
      <c r="S7951" s="23">
        <f t="shared" si="747"/>
        <v>2025</v>
      </c>
      <c r="T7951" s="23">
        <f t="shared" si="748"/>
        <v>1</v>
      </c>
      <c r="U7951" t="str">
        <f t="shared" si="749"/>
        <v>Jan-2025</v>
      </c>
    </row>
    <row r="7952" spans="1:21" x14ac:dyDescent="0.3">
      <c r="A7952" t="s">
        <v>9963</v>
      </c>
      <c r="B7952" s="22">
        <v>45025</v>
      </c>
      <c r="C7952" s="22">
        <v>45028</v>
      </c>
      <c r="D7952" s="23" t="s">
        <v>61</v>
      </c>
      <c r="E7952" s="23" t="s">
        <v>1299</v>
      </c>
      <c r="F7952" s="23" t="s">
        <v>80</v>
      </c>
      <c r="G7952" s="23" t="s">
        <v>63</v>
      </c>
      <c r="H7952" s="23" t="s">
        <v>202</v>
      </c>
      <c r="I7952" s="23" t="s">
        <v>118</v>
      </c>
      <c r="J7952" s="23" t="s">
        <v>191</v>
      </c>
      <c r="K7952" s="23" t="s">
        <v>829</v>
      </c>
      <c r="L7952" s="24">
        <v>7303.52</v>
      </c>
      <c r="M7952">
        <v>1</v>
      </c>
      <c r="N7952" s="25">
        <v>0</v>
      </c>
      <c r="O7952" s="24">
        <v>1827.12</v>
      </c>
      <c r="P7952" s="26">
        <f t="shared" si="744"/>
        <v>0.25016978114662514</v>
      </c>
      <c r="Q7952" t="str">
        <f t="shared" si="745"/>
        <v>Medium</v>
      </c>
      <c r="R7952" t="str">
        <f t="shared" si="746"/>
        <v>None</v>
      </c>
      <c r="S7952" s="23">
        <f t="shared" si="747"/>
        <v>2023</v>
      </c>
      <c r="T7952" s="23">
        <f t="shared" si="748"/>
        <v>4</v>
      </c>
      <c r="U7952" t="str">
        <f t="shared" si="749"/>
        <v>Apr-2023</v>
      </c>
    </row>
    <row r="7953" spans="1:21" x14ac:dyDescent="0.3">
      <c r="A7953" t="s">
        <v>9964</v>
      </c>
      <c r="B7953" s="22">
        <v>45004</v>
      </c>
      <c r="C7953" s="22">
        <v>45009</v>
      </c>
      <c r="D7953" s="23" t="s">
        <v>102</v>
      </c>
      <c r="E7953" s="23" t="s">
        <v>2386</v>
      </c>
      <c r="F7953" s="23" t="s">
        <v>52</v>
      </c>
      <c r="G7953" s="23" t="s">
        <v>63</v>
      </c>
      <c r="H7953" s="23" t="s">
        <v>172</v>
      </c>
      <c r="I7953" s="23" t="s">
        <v>83</v>
      </c>
      <c r="J7953" s="23" t="s">
        <v>379</v>
      </c>
      <c r="K7953" s="23" t="s">
        <v>562</v>
      </c>
      <c r="L7953" s="24">
        <v>103720.16</v>
      </c>
      <c r="M7953">
        <v>8</v>
      </c>
      <c r="N7953" s="25">
        <v>0.05</v>
      </c>
      <c r="O7953" s="24">
        <v>23704.11</v>
      </c>
      <c r="P7953" s="26">
        <f t="shared" si="744"/>
        <v>0.22853908054133351</v>
      </c>
      <c r="Q7953" t="str">
        <f t="shared" si="745"/>
        <v>Medium</v>
      </c>
      <c r="R7953" t="str">
        <f t="shared" si="746"/>
        <v>Low</v>
      </c>
      <c r="S7953" s="23">
        <f t="shared" si="747"/>
        <v>2023</v>
      </c>
      <c r="T7953" s="23">
        <f t="shared" si="748"/>
        <v>3</v>
      </c>
      <c r="U7953" t="str">
        <f t="shared" si="749"/>
        <v>Mar-2023</v>
      </c>
    </row>
    <row r="7954" spans="1:21" x14ac:dyDescent="0.3">
      <c r="A7954" t="s">
        <v>9965</v>
      </c>
      <c r="B7954" s="22">
        <v>44646</v>
      </c>
      <c r="C7954" s="22">
        <v>44651</v>
      </c>
      <c r="D7954" s="23" t="s">
        <v>78</v>
      </c>
      <c r="E7954" s="23" t="s">
        <v>597</v>
      </c>
      <c r="F7954" s="23" t="s">
        <v>71</v>
      </c>
      <c r="G7954" s="23" t="s">
        <v>72</v>
      </c>
      <c r="H7954" s="23" t="s">
        <v>117</v>
      </c>
      <c r="I7954" s="23" t="s">
        <v>96</v>
      </c>
      <c r="J7954" s="23" t="s">
        <v>135</v>
      </c>
      <c r="K7954" s="23" t="s">
        <v>395</v>
      </c>
      <c r="L7954" s="24">
        <v>130965.84</v>
      </c>
      <c r="M7954">
        <v>9</v>
      </c>
      <c r="N7954" s="25">
        <v>0.15</v>
      </c>
      <c r="O7954" s="24">
        <v>25118.82</v>
      </c>
      <c r="P7954" s="26">
        <f t="shared" si="744"/>
        <v>0.19179673111706075</v>
      </c>
      <c r="Q7954" t="str">
        <f t="shared" si="745"/>
        <v>Low</v>
      </c>
      <c r="R7954" t="str">
        <f t="shared" si="746"/>
        <v>Medium</v>
      </c>
      <c r="S7954" s="23">
        <f t="shared" si="747"/>
        <v>2022</v>
      </c>
      <c r="T7954" s="23">
        <f t="shared" si="748"/>
        <v>3</v>
      </c>
      <c r="U7954" t="str">
        <f t="shared" si="749"/>
        <v>Mar-2022</v>
      </c>
    </row>
    <row r="7955" spans="1:21" x14ac:dyDescent="0.3">
      <c r="A7955" t="s">
        <v>9966</v>
      </c>
      <c r="B7955" s="22">
        <v>45437</v>
      </c>
      <c r="C7955" s="22">
        <v>45443</v>
      </c>
      <c r="D7955" s="23" t="s">
        <v>102</v>
      </c>
      <c r="E7955" s="23" t="s">
        <v>1861</v>
      </c>
      <c r="F7955" s="23" t="s">
        <v>80</v>
      </c>
      <c r="G7955" s="23" t="s">
        <v>53</v>
      </c>
      <c r="H7955" s="23" t="s">
        <v>54</v>
      </c>
      <c r="I7955" s="23" t="s">
        <v>96</v>
      </c>
      <c r="J7955" s="23" t="s">
        <v>97</v>
      </c>
      <c r="K7955" s="23" t="s">
        <v>98</v>
      </c>
      <c r="L7955" s="24">
        <v>47406.2</v>
      </c>
      <c r="M7955">
        <v>4</v>
      </c>
      <c r="N7955" s="25">
        <v>0</v>
      </c>
      <c r="O7955" s="24">
        <v>12362.09</v>
      </c>
      <c r="P7955" s="26">
        <f t="shared" si="744"/>
        <v>0.26076947741012779</v>
      </c>
      <c r="Q7955" t="str">
        <f t="shared" si="745"/>
        <v>Medium</v>
      </c>
      <c r="R7955" t="str">
        <f t="shared" si="746"/>
        <v>None</v>
      </c>
      <c r="S7955" s="23">
        <f t="shared" si="747"/>
        <v>2024</v>
      </c>
      <c r="T7955" s="23">
        <f t="shared" si="748"/>
        <v>5</v>
      </c>
      <c r="U7955" t="str">
        <f t="shared" si="749"/>
        <v>May-2024</v>
      </c>
    </row>
    <row r="7956" spans="1:21" x14ac:dyDescent="0.3">
      <c r="A7956" t="s">
        <v>9967</v>
      </c>
      <c r="B7956" s="22">
        <v>45690</v>
      </c>
      <c r="C7956" s="22">
        <v>45691</v>
      </c>
      <c r="D7956" s="23" t="s">
        <v>50</v>
      </c>
      <c r="E7956" s="23" t="s">
        <v>2641</v>
      </c>
      <c r="F7956" s="23" t="s">
        <v>80</v>
      </c>
      <c r="G7956" s="23" t="s">
        <v>81</v>
      </c>
      <c r="H7956" s="23" t="s">
        <v>186</v>
      </c>
      <c r="I7956" s="23" t="s">
        <v>118</v>
      </c>
      <c r="J7956" s="23" t="s">
        <v>119</v>
      </c>
      <c r="K7956" s="23" t="s">
        <v>120</v>
      </c>
      <c r="L7956" s="24">
        <v>45230.32</v>
      </c>
      <c r="M7956">
        <v>4</v>
      </c>
      <c r="N7956" s="25">
        <v>0.25</v>
      </c>
      <c r="O7956" s="24">
        <v>11723.69</v>
      </c>
      <c r="P7956" s="26">
        <f t="shared" si="744"/>
        <v>0.25919980225653944</v>
      </c>
      <c r="Q7956" t="str">
        <f t="shared" si="745"/>
        <v>Medium</v>
      </c>
      <c r="R7956" t="str">
        <f t="shared" si="746"/>
        <v>High</v>
      </c>
      <c r="S7956" s="23">
        <f t="shared" si="747"/>
        <v>2025</v>
      </c>
      <c r="T7956" s="23">
        <f t="shared" si="748"/>
        <v>2</v>
      </c>
      <c r="U7956" t="str">
        <f t="shared" si="749"/>
        <v>Feb-2025</v>
      </c>
    </row>
    <row r="7957" spans="1:21" x14ac:dyDescent="0.3">
      <c r="A7957" t="s">
        <v>9968</v>
      </c>
      <c r="B7957" s="22">
        <v>44870</v>
      </c>
      <c r="C7957" s="22">
        <v>44872</v>
      </c>
      <c r="D7957" s="23" t="s">
        <v>78</v>
      </c>
      <c r="E7957" s="23" t="s">
        <v>2373</v>
      </c>
      <c r="F7957" s="23" t="s">
        <v>80</v>
      </c>
      <c r="G7957" s="23" t="s">
        <v>53</v>
      </c>
      <c r="H7957" s="23" t="s">
        <v>246</v>
      </c>
      <c r="I7957" s="23" t="s">
        <v>55</v>
      </c>
      <c r="J7957" s="23" t="s">
        <v>65</v>
      </c>
      <c r="K7957" s="23" t="s">
        <v>325</v>
      </c>
      <c r="L7957" s="24">
        <v>6482.96</v>
      </c>
      <c r="M7957">
        <v>8</v>
      </c>
      <c r="N7957" s="25">
        <v>0.2</v>
      </c>
      <c r="O7957" s="24">
        <v>2063.19</v>
      </c>
      <c r="P7957" s="26">
        <f t="shared" si="744"/>
        <v>0.31824814590865902</v>
      </c>
      <c r="Q7957" t="str">
        <f t="shared" si="745"/>
        <v>High</v>
      </c>
      <c r="R7957" t="str">
        <f t="shared" si="746"/>
        <v>Medium</v>
      </c>
      <c r="S7957" s="23">
        <f t="shared" si="747"/>
        <v>2022</v>
      </c>
      <c r="T7957" s="23">
        <f t="shared" si="748"/>
        <v>11</v>
      </c>
      <c r="U7957" t="str">
        <f t="shared" si="749"/>
        <v>Nov-2022</v>
      </c>
    </row>
    <row r="7958" spans="1:21" x14ac:dyDescent="0.3">
      <c r="A7958" t="s">
        <v>9969</v>
      </c>
      <c r="B7958" s="22">
        <v>45139</v>
      </c>
      <c r="C7958" s="22">
        <v>45146</v>
      </c>
      <c r="D7958" s="23" t="s">
        <v>61</v>
      </c>
      <c r="E7958" s="23" t="s">
        <v>869</v>
      </c>
      <c r="F7958" s="23" t="s">
        <v>71</v>
      </c>
      <c r="G7958" s="23" t="s">
        <v>81</v>
      </c>
      <c r="H7958" s="23" t="s">
        <v>284</v>
      </c>
      <c r="I7958" s="23" t="s">
        <v>55</v>
      </c>
      <c r="J7958" s="23" t="s">
        <v>65</v>
      </c>
      <c r="K7958" s="23" t="s">
        <v>325</v>
      </c>
      <c r="L7958" s="24">
        <v>38976.5</v>
      </c>
      <c r="M7958">
        <v>10</v>
      </c>
      <c r="N7958" s="25">
        <v>0.05</v>
      </c>
      <c r="O7958" s="24">
        <v>12531.05</v>
      </c>
      <c r="P7958" s="26">
        <f t="shared" si="744"/>
        <v>0.32150270034507972</v>
      </c>
      <c r="Q7958" t="str">
        <f t="shared" si="745"/>
        <v>High</v>
      </c>
      <c r="R7958" t="str">
        <f t="shared" si="746"/>
        <v>Low</v>
      </c>
      <c r="S7958" s="23">
        <f t="shared" si="747"/>
        <v>2023</v>
      </c>
      <c r="T7958" s="23">
        <f t="shared" si="748"/>
        <v>8</v>
      </c>
      <c r="U7958" t="str">
        <f t="shared" si="749"/>
        <v>Aug-2023</v>
      </c>
    </row>
    <row r="7959" spans="1:21" x14ac:dyDescent="0.3">
      <c r="A7959" t="s">
        <v>9970</v>
      </c>
      <c r="B7959" s="22">
        <v>44994</v>
      </c>
      <c r="C7959" s="22">
        <v>44995</v>
      </c>
      <c r="D7959" s="23" t="s">
        <v>78</v>
      </c>
      <c r="E7959" s="23" t="s">
        <v>875</v>
      </c>
      <c r="F7959" s="23" t="s">
        <v>80</v>
      </c>
      <c r="G7959" s="23" t="s">
        <v>53</v>
      </c>
      <c r="H7959" s="23" t="s">
        <v>54</v>
      </c>
      <c r="I7959" s="23" t="s">
        <v>55</v>
      </c>
      <c r="J7959" s="23" t="s">
        <v>173</v>
      </c>
      <c r="K7959" s="23" t="s">
        <v>174</v>
      </c>
      <c r="L7959" s="24">
        <v>4685.6400000000003</v>
      </c>
      <c r="M7959">
        <v>4</v>
      </c>
      <c r="N7959" s="25">
        <v>0.05</v>
      </c>
      <c r="O7959" s="24">
        <v>1022.55</v>
      </c>
      <c r="P7959" s="26">
        <f t="shared" si="744"/>
        <v>0.21823059389965935</v>
      </c>
      <c r="Q7959" t="str">
        <f t="shared" si="745"/>
        <v>Medium</v>
      </c>
      <c r="R7959" t="str">
        <f t="shared" si="746"/>
        <v>Low</v>
      </c>
      <c r="S7959" s="23">
        <f t="shared" si="747"/>
        <v>2023</v>
      </c>
      <c r="T7959" s="23">
        <f t="shared" si="748"/>
        <v>3</v>
      </c>
      <c r="U7959" t="str">
        <f t="shared" si="749"/>
        <v>Mar-2023</v>
      </c>
    </row>
    <row r="7960" spans="1:21" x14ac:dyDescent="0.3">
      <c r="A7960" t="s">
        <v>9971</v>
      </c>
      <c r="B7960" s="22">
        <v>45678</v>
      </c>
      <c r="C7960" s="22">
        <v>45679</v>
      </c>
      <c r="D7960" s="23" t="s">
        <v>102</v>
      </c>
      <c r="E7960" s="23" t="s">
        <v>904</v>
      </c>
      <c r="F7960" s="23" t="s">
        <v>80</v>
      </c>
      <c r="G7960" s="23" t="s">
        <v>53</v>
      </c>
      <c r="H7960" s="23" t="s">
        <v>246</v>
      </c>
      <c r="I7960" s="23" t="s">
        <v>118</v>
      </c>
      <c r="J7960" s="23" t="s">
        <v>191</v>
      </c>
      <c r="K7960" s="23" t="s">
        <v>192</v>
      </c>
      <c r="L7960" s="24">
        <v>45124.160000000003</v>
      </c>
      <c r="M7960">
        <v>4</v>
      </c>
      <c r="N7960" s="25">
        <v>0.1</v>
      </c>
      <c r="O7960" s="24">
        <v>15767.04</v>
      </c>
      <c r="P7960" s="26">
        <f t="shared" si="744"/>
        <v>0.34941459298078897</v>
      </c>
      <c r="Q7960" t="str">
        <f t="shared" si="745"/>
        <v>High</v>
      </c>
      <c r="R7960" t="str">
        <f t="shared" si="746"/>
        <v>Low</v>
      </c>
      <c r="S7960" s="23">
        <f t="shared" si="747"/>
        <v>2025</v>
      </c>
      <c r="T7960" s="23">
        <f t="shared" si="748"/>
        <v>1</v>
      </c>
      <c r="U7960" t="str">
        <f t="shared" si="749"/>
        <v>Jan-2025</v>
      </c>
    </row>
    <row r="7961" spans="1:21" x14ac:dyDescent="0.3">
      <c r="A7961" t="s">
        <v>9972</v>
      </c>
      <c r="B7961" s="22">
        <v>45971</v>
      </c>
      <c r="C7961" s="22">
        <v>45973</v>
      </c>
      <c r="D7961" s="23" t="s">
        <v>61</v>
      </c>
      <c r="E7961" s="23" t="s">
        <v>1419</v>
      </c>
      <c r="F7961" s="23" t="s">
        <v>52</v>
      </c>
      <c r="G7961" s="23" t="s">
        <v>72</v>
      </c>
      <c r="H7961" s="23" t="s">
        <v>346</v>
      </c>
      <c r="I7961" s="23" t="s">
        <v>55</v>
      </c>
      <c r="J7961" s="23" t="s">
        <v>173</v>
      </c>
      <c r="K7961" s="23" t="s">
        <v>203</v>
      </c>
      <c r="L7961" s="24">
        <v>19231.29</v>
      </c>
      <c r="M7961">
        <v>3</v>
      </c>
      <c r="N7961" s="25">
        <v>0.25</v>
      </c>
      <c r="O7961" s="24">
        <v>4922.4799999999996</v>
      </c>
      <c r="P7961" s="26">
        <f t="shared" si="744"/>
        <v>0.25596202854826688</v>
      </c>
      <c r="Q7961" t="str">
        <f t="shared" si="745"/>
        <v>Medium</v>
      </c>
      <c r="R7961" t="str">
        <f t="shared" si="746"/>
        <v>High</v>
      </c>
      <c r="S7961" s="23">
        <f t="shared" si="747"/>
        <v>2025</v>
      </c>
      <c r="T7961" s="23">
        <f t="shared" si="748"/>
        <v>11</v>
      </c>
      <c r="U7961" t="str">
        <f t="shared" si="749"/>
        <v>Nov-2025</v>
      </c>
    </row>
    <row r="7962" spans="1:21" x14ac:dyDescent="0.3">
      <c r="A7962" t="s">
        <v>9973</v>
      </c>
      <c r="B7962" s="22">
        <v>44742</v>
      </c>
      <c r="C7962" s="22">
        <v>44744</v>
      </c>
      <c r="D7962" s="23" t="s">
        <v>102</v>
      </c>
      <c r="E7962" s="23" t="s">
        <v>765</v>
      </c>
      <c r="F7962" s="23" t="s">
        <v>80</v>
      </c>
      <c r="G7962" s="23" t="s">
        <v>53</v>
      </c>
      <c r="H7962" s="23" t="s">
        <v>246</v>
      </c>
      <c r="I7962" s="23" t="s">
        <v>83</v>
      </c>
      <c r="J7962" s="23" t="s">
        <v>84</v>
      </c>
      <c r="K7962" s="23" t="s">
        <v>105</v>
      </c>
      <c r="L7962" s="24">
        <v>123400.17</v>
      </c>
      <c r="M7962">
        <v>9</v>
      </c>
      <c r="N7962" s="25">
        <v>0.2</v>
      </c>
      <c r="O7962" s="24">
        <v>30485.13</v>
      </c>
      <c r="P7962" s="26">
        <f t="shared" si="744"/>
        <v>0.24704285253415778</v>
      </c>
      <c r="Q7962" t="str">
        <f t="shared" si="745"/>
        <v>Medium</v>
      </c>
      <c r="R7962" t="str">
        <f t="shared" si="746"/>
        <v>Medium</v>
      </c>
      <c r="S7962" s="23">
        <f t="shared" si="747"/>
        <v>2022</v>
      </c>
      <c r="T7962" s="23">
        <f t="shared" si="748"/>
        <v>6</v>
      </c>
      <c r="U7962" t="str">
        <f t="shared" si="749"/>
        <v>Jun-2022</v>
      </c>
    </row>
    <row r="7963" spans="1:21" x14ac:dyDescent="0.3">
      <c r="A7963" t="s">
        <v>9974</v>
      </c>
      <c r="B7963" s="22">
        <v>44814</v>
      </c>
      <c r="C7963" s="22">
        <v>44816</v>
      </c>
      <c r="D7963" s="23" t="s">
        <v>102</v>
      </c>
      <c r="E7963" s="23" t="s">
        <v>692</v>
      </c>
      <c r="F7963" s="23" t="s">
        <v>80</v>
      </c>
      <c r="G7963" s="23" t="s">
        <v>81</v>
      </c>
      <c r="H7963" s="23" t="s">
        <v>186</v>
      </c>
      <c r="I7963" s="23" t="s">
        <v>96</v>
      </c>
      <c r="J7963" s="23" t="s">
        <v>111</v>
      </c>
      <c r="K7963" s="23" t="s">
        <v>112</v>
      </c>
      <c r="L7963" s="24">
        <v>21107.87</v>
      </c>
      <c r="M7963">
        <v>7</v>
      </c>
      <c r="N7963" s="25">
        <v>0.1</v>
      </c>
      <c r="O7963" s="24">
        <v>6369.86</v>
      </c>
      <c r="P7963" s="26">
        <f t="shared" si="744"/>
        <v>0.3017765411668728</v>
      </c>
      <c r="Q7963" t="str">
        <f t="shared" si="745"/>
        <v>High</v>
      </c>
      <c r="R7963" t="str">
        <f t="shared" si="746"/>
        <v>Low</v>
      </c>
      <c r="S7963" s="23">
        <f t="shared" si="747"/>
        <v>2022</v>
      </c>
      <c r="T7963" s="23">
        <f t="shared" si="748"/>
        <v>9</v>
      </c>
      <c r="U7963" t="str">
        <f t="shared" si="749"/>
        <v>Sep-2022</v>
      </c>
    </row>
    <row r="7964" spans="1:21" x14ac:dyDescent="0.3">
      <c r="A7964" t="s">
        <v>9975</v>
      </c>
      <c r="B7964" s="22">
        <v>44613</v>
      </c>
      <c r="C7964" s="22">
        <v>44620</v>
      </c>
      <c r="D7964" s="23" t="s">
        <v>50</v>
      </c>
      <c r="E7964" s="23" t="s">
        <v>569</v>
      </c>
      <c r="F7964" s="23" t="s">
        <v>80</v>
      </c>
      <c r="G7964" s="23" t="s">
        <v>53</v>
      </c>
      <c r="H7964" s="23" t="s">
        <v>110</v>
      </c>
      <c r="I7964" s="23" t="s">
        <v>55</v>
      </c>
      <c r="J7964" s="23" t="s">
        <v>141</v>
      </c>
      <c r="K7964" s="23" t="s">
        <v>978</v>
      </c>
      <c r="L7964" s="24">
        <v>2969.52</v>
      </c>
      <c r="M7964">
        <v>2</v>
      </c>
      <c r="N7964" s="25">
        <v>0</v>
      </c>
      <c r="O7964" s="24">
        <v>760.5</v>
      </c>
      <c r="P7964" s="26">
        <f t="shared" si="744"/>
        <v>0.25610199628222741</v>
      </c>
      <c r="Q7964" t="str">
        <f t="shared" si="745"/>
        <v>Medium</v>
      </c>
      <c r="R7964" t="str">
        <f t="shared" si="746"/>
        <v>None</v>
      </c>
      <c r="S7964" s="23">
        <f t="shared" si="747"/>
        <v>2022</v>
      </c>
      <c r="T7964" s="23">
        <f t="shared" si="748"/>
        <v>2</v>
      </c>
      <c r="U7964" t="str">
        <f t="shared" si="749"/>
        <v>Feb-2022</v>
      </c>
    </row>
    <row r="7965" spans="1:21" x14ac:dyDescent="0.3">
      <c r="A7965" t="s">
        <v>9976</v>
      </c>
      <c r="B7965" s="22">
        <v>45609</v>
      </c>
      <c r="C7965" s="22">
        <v>45611</v>
      </c>
      <c r="D7965" s="23" t="s">
        <v>50</v>
      </c>
      <c r="E7965" s="23" t="s">
        <v>2484</v>
      </c>
      <c r="F7965" s="23" t="s">
        <v>52</v>
      </c>
      <c r="G7965" s="23" t="s">
        <v>53</v>
      </c>
      <c r="H7965" s="23" t="s">
        <v>54</v>
      </c>
      <c r="I7965" s="23" t="s">
        <v>118</v>
      </c>
      <c r="J7965" s="23" t="s">
        <v>303</v>
      </c>
      <c r="K7965" s="23" t="s">
        <v>304</v>
      </c>
      <c r="L7965" s="24">
        <v>11907.07</v>
      </c>
      <c r="M7965">
        <v>7</v>
      </c>
      <c r="N7965" s="25">
        <v>0.2</v>
      </c>
      <c r="O7965" s="24">
        <v>3172.09</v>
      </c>
      <c r="P7965" s="26">
        <f t="shared" si="744"/>
        <v>0.26640390961000482</v>
      </c>
      <c r="Q7965" t="str">
        <f t="shared" si="745"/>
        <v>Medium</v>
      </c>
      <c r="R7965" t="str">
        <f t="shared" si="746"/>
        <v>Medium</v>
      </c>
      <c r="S7965" s="23">
        <f t="shared" si="747"/>
        <v>2024</v>
      </c>
      <c r="T7965" s="23">
        <f t="shared" si="748"/>
        <v>11</v>
      </c>
      <c r="U7965" t="str">
        <f t="shared" si="749"/>
        <v>Nov-2024</v>
      </c>
    </row>
    <row r="7966" spans="1:21" x14ac:dyDescent="0.3">
      <c r="A7966" t="s">
        <v>9977</v>
      </c>
      <c r="B7966" s="22">
        <v>44972</v>
      </c>
      <c r="C7966" s="22">
        <v>44979</v>
      </c>
      <c r="D7966" s="23" t="s">
        <v>61</v>
      </c>
      <c r="E7966" s="23" t="s">
        <v>517</v>
      </c>
      <c r="F7966" s="23" t="s">
        <v>80</v>
      </c>
      <c r="G7966" s="23" t="s">
        <v>53</v>
      </c>
      <c r="H7966" s="23" t="s">
        <v>54</v>
      </c>
      <c r="I7966" s="23" t="s">
        <v>55</v>
      </c>
      <c r="J7966" s="23" t="s">
        <v>141</v>
      </c>
      <c r="K7966" s="23" t="s">
        <v>241</v>
      </c>
      <c r="L7966" s="24">
        <v>92314.880000000005</v>
      </c>
      <c r="M7966">
        <v>8</v>
      </c>
      <c r="N7966" s="25">
        <v>0.1</v>
      </c>
      <c r="O7966" s="24">
        <v>27201.279999999999</v>
      </c>
      <c r="P7966" s="26">
        <f t="shared" si="744"/>
        <v>0.29465758932904423</v>
      </c>
      <c r="Q7966" t="str">
        <f t="shared" si="745"/>
        <v>Medium</v>
      </c>
      <c r="R7966" t="str">
        <f t="shared" si="746"/>
        <v>Low</v>
      </c>
      <c r="S7966" s="23">
        <f t="shared" si="747"/>
        <v>2023</v>
      </c>
      <c r="T7966" s="23">
        <f t="shared" si="748"/>
        <v>2</v>
      </c>
      <c r="U7966" t="str">
        <f t="shared" si="749"/>
        <v>Feb-2023</v>
      </c>
    </row>
    <row r="7967" spans="1:21" x14ac:dyDescent="0.3">
      <c r="A7967" t="s">
        <v>9978</v>
      </c>
      <c r="B7967" s="22">
        <v>45347</v>
      </c>
      <c r="C7967" s="22">
        <v>45349</v>
      </c>
      <c r="D7967" s="23" t="s">
        <v>78</v>
      </c>
      <c r="E7967" s="23" t="s">
        <v>2400</v>
      </c>
      <c r="F7967" s="23" t="s">
        <v>80</v>
      </c>
      <c r="G7967" s="23" t="s">
        <v>72</v>
      </c>
      <c r="H7967" s="23" t="s">
        <v>117</v>
      </c>
      <c r="I7967" s="23" t="s">
        <v>55</v>
      </c>
      <c r="J7967" s="23" t="s">
        <v>141</v>
      </c>
      <c r="K7967" s="23" t="s">
        <v>142</v>
      </c>
      <c r="L7967" s="24">
        <v>76714</v>
      </c>
      <c r="M7967">
        <v>8</v>
      </c>
      <c r="N7967" s="25">
        <v>0.1</v>
      </c>
      <c r="O7967" s="24">
        <v>15606.47</v>
      </c>
      <c r="P7967" s="26">
        <f t="shared" si="744"/>
        <v>0.20343705190708344</v>
      </c>
      <c r="Q7967" t="str">
        <f t="shared" si="745"/>
        <v>Medium</v>
      </c>
      <c r="R7967" t="str">
        <f t="shared" si="746"/>
        <v>Low</v>
      </c>
      <c r="S7967" s="23">
        <f t="shared" si="747"/>
        <v>2024</v>
      </c>
      <c r="T7967" s="23">
        <f t="shared" si="748"/>
        <v>2</v>
      </c>
      <c r="U7967" t="str">
        <f t="shared" si="749"/>
        <v>Feb-2024</v>
      </c>
    </row>
    <row r="7968" spans="1:21" x14ac:dyDescent="0.3">
      <c r="A7968" t="s">
        <v>9979</v>
      </c>
      <c r="B7968" s="22">
        <v>45297</v>
      </c>
      <c r="C7968" s="22">
        <v>45301</v>
      </c>
      <c r="D7968" s="23" t="s">
        <v>61</v>
      </c>
      <c r="E7968" s="23" t="s">
        <v>2514</v>
      </c>
      <c r="F7968" s="23" t="s">
        <v>71</v>
      </c>
      <c r="G7968" s="23" t="s">
        <v>81</v>
      </c>
      <c r="H7968" s="23" t="s">
        <v>95</v>
      </c>
      <c r="I7968" s="23" t="s">
        <v>118</v>
      </c>
      <c r="J7968" s="23" t="s">
        <v>191</v>
      </c>
      <c r="K7968" s="23" t="s">
        <v>290</v>
      </c>
      <c r="L7968" s="24">
        <v>21045.68</v>
      </c>
      <c r="M7968">
        <v>4</v>
      </c>
      <c r="N7968" s="25">
        <v>0.05</v>
      </c>
      <c r="O7968" s="24">
        <v>7782.26</v>
      </c>
      <c r="P7968" s="26">
        <f t="shared" si="744"/>
        <v>0.3697794511747779</v>
      </c>
      <c r="Q7968" t="str">
        <f t="shared" si="745"/>
        <v>High</v>
      </c>
      <c r="R7968" t="str">
        <f t="shared" si="746"/>
        <v>Low</v>
      </c>
      <c r="S7968" s="23">
        <f t="shared" si="747"/>
        <v>2024</v>
      </c>
      <c r="T7968" s="23">
        <f t="shared" si="748"/>
        <v>1</v>
      </c>
      <c r="U7968" t="str">
        <f t="shared" si="749"/>
        <v>Jan-2024</v>
      </c>
    </row>
    <row r="7969" spans="1:21" x14ac:dyDescent="0.3">
      <c r="A7969" t="s">
        <v>9980</v>
      </c>
      <c r="B7969" s="22">
        <v>44808</v>
      </c>
      <c r="C7969" s="22">
        <v>44811</v>
      </c>
      <c r="D7969" s="23" t="s">
        <v>78</v>
      </c>
      <c r="E7969" s="23" t="s">
        <v>510</v>
      </c>
      <c r="F7969" s="23" t="s">
        <v>71</v>
      </c>
      <c r="G7969" s="23" t="s">
        <v>179</v>
      </c>
      <c r="H7969" s="23" t="s">
        <v>236</v>
      </c>
      <c r="I7969" s="23" t="s">
        <v>96</v>
      </c>
      <c r="J7969" s="23" t="s">
        <v>166</v>
      </c>
      <c r="K7969" s="23" t="s">
        <v>337</v>
      </c>
      <c r="L7969" s="24">
        <v>54331.199999999997</v>
      </c>
      <c r="M7969">
        <v>7</v>
      </c>
      <c r="N7969" s="25">
        <v>0.15</v>
      </c>
      <c r="O7969" s="24">
        <v>8020.46</v>
      </c>
      <c r="P7969" s="26">
        <f t="shared" si="744"/>
        <v>0.1476216244073387</v>
      </c>
      <c r="Q7969" t="str">
        <f t="shared" si="745"/>
        <v>Low</v>
      </c>
      <c r="R7969" t="str">
        <f t="shared" si="746"/>
        <v>Medium</v>
      </c>
      <c r="S7969" s="23">
        <f t="shared" si="747"/>
        <v>2022</v>
      </c>
      <c r="T7969" s="23">
        <f t="shared" si="748"/>
        <v>9</v>
      </c>
      <c r="U7969" t="str">
        <f t="shared" si="749"/>
        <v>Sep-2022</v>
      </c>
    </row>
    <row r="7970" spans="1:21" x14ac:dyDescent="0.3">
      <c r="A7970" t="s">
        <v>9981</v>
      </c>
      <c r="B7970" s="22">
        <v>45788</v>
      </c>
      <c r="C7970" s="22">
        <v>45793</v>
      </c>
      <c r="D7970" s="23" t="s">
        <v>50</v>
      </c>
      <c r="E7970" s="23" t="s">
        <v>896</v>
      </c>
      <c r="F7970" s="23" t="s">
        <v>71</v>
      </c>
      <c r="G7970" s="23" t="s">
        <v>81</v>
      </c>
      <c r="H7970" s="23" t="s">
        <v>95</v>
      </c>
      <c r="I7970" s="23" t="s">
        <v>118</v>
      </c>
      <c r="J7970" s="23" t="s">
        <v>303</v>
      </c>
      <c r="K7970" s="23" t="s">
        <v>421</v>
      </c>
      <c r="L7970" s="24">
        <v>9444.92</v>
      </c>
      <c r="M7970">
        <v>1</v>
      </c>
      <c r="N7970" s="25">
        <v>0.2</v>
      </c>
      <c r="O7970" s="24">
        <v>1253.25</v>
      </c>
      <c r="P7970" s="26">
        <f t="shared" si="744"/>
        <v>0.13269037747275783</v>
      </c>
      <c r="Q7970" t="str">
        <f t="shared" si="745"/>
        <v>Low</v>
      </c>
      <c r="R7970" t="str">
        <f t="shared" si="746"/>
        <v>Medium</v>
      </c>
      <c r="S7970" s="23">
        <f t="shared" si="747"/>
        <v>2025</v>
      </c>
      <c r="T7970" s="23">
        <f t="shared" si="748"/>
        <v>5</v>
      </c>
      <c r="U7970" t="str">
        <f t="shared" si="749"/>
        <v>May-2025</v>
      </c>
    </row>
    <row r="7971" spans="1:21" x14ac:dyDescent="0.3">
      <c r="A7971" t="s">
        <v>9982</v>
      </c>
      <c r="B7971" s="22">
        <v>45141</v>
      </c>
      <c r="C7971" s="22">
        <v>45148</v>
      </c>
      <c r="D7971" s="23" t="s">
        <v>61</v>
      </c>
      <c r="E7971" s="23" t="s">
        <v>350</v>
      </c>
      <c r="F7971" s="23" t="s">
        <v>52</v>
      </c>
      <c r="G7971" s="23" t="s">
        <v>81</v>
      </c>
      <c r="H7971" s="23" t="s">
        <v>82</v>
      </c>
      <c r="I7971" s="23" t="s">
        <v>96</v>
      </c>
      <c r="J7971" s="23" t="s">
        <v>111</v>
      </c>
      <c r="K7971" s="23" t="s">
        <v>328</v>
      </c>
      <c r="L7971" s="24">
        <v>129136.41</v>
      </c>
      <c r="M7971">
        <v>9</v>
      </c>
      <c r="N7971" s="25">
        <v>0.05</v>
      </c>
      <c r="O7971" s="24">
        <v>36309.94</v>
      </c>
      <c r="P7971" s="26">
        <f t="shared" si="744"/>
        <v>0.2811750768044427</v>
      </c>
      <c r="Q7971" t="str">
        <f t="shared" si="745"/>
        <v>Medium</v>
      </c>
      <c r="R7971" t="str">
        <f t="shared" si="746"/>
        <v>Low</v>
      </c>
      <c r="S7971" s="23">
        <f t="shared" si="747"/>
        <v>2023</v>
      </c>
      <c r="T7971" s="23">
        <f t="shared" si="748"/>
        <v>8</v>
      </c>
      <c r="U7971" t="str">
        <f t="shared" si="749"/>
        <v>Aug-2023</v>
      </c>
    </row>
    <row r="7972" spans="1:21" x14ac:dyDescent="0.3">
      <c r="A7972" t="s">
        <v>9983</v>
      </c>
      <c r="B7972" s="22">
        <v>45753</v>
      </c>
      <c r="C7972" s="22">
        <v>45756</v>
      </c>
      <c r="D7972" s="23" t="s">
        <v>102</v>
      </c>
      <c r="E7972" s="23" t="s">
        <v>2670</v>
      </c>
      <c r="F7972" s="23" t="s">
        <v>80</v>
      </c>
      <c r="G7972" s="23" t="s">
        <v>63</v>
      </c>
      <c r="H7972" s="23" t="s">
        <v>64</v>
      </c>
      <c r="I7972" s="23" t="s">
        <v>118</v>
      </c>
      <c r="J7972" s="23" t="s">
        <v>230</v>
      </c>
      <c r="K7972" s="23" t="s">
        <v>231</v>
      </c>
      <c r="L7972" s="24">
        <v>81081.36</v>
      </c>
      <c r="M7972">
        <v>6</v>
      </c>
      <c r="N7972" s="25">
        <v>0.2</v>
      </c>
      <c r="O7972" s="24">
        <v>23760.95</v>
      </c>
      <c r="P7972" s="26">
        <f t="shared" si="744"/>
        <v>0.2930507085722292</v>
      </c>
      <c r="Q7972" t="str">
        <f t="shared" si="745"/>
        <v>Medium</v>
      </c>
      <c r="R7972" t="str">
        <f t="shared" si="746"/>
        <v>Medium</v>
      </c>
      <c r="S7972" s="23">
        <f t="shared" si="747"/>
        <v>2025</v>
      </c>
      <c r="T7972" s="23">
        <f t="shared" si="748"/>
        <v>4</v>
      </c>
      <c r="U7972" t="str">
        <f t="shared" si="749"/>
        <v>Apr-2025</v>
      </c>
    </row>
    <row r="7973" spans="1:21" x14ac:dyDescent="0.3">
      <c r="A7973" t="s">
        <v>9984</v>
      </c>
      <c r="B7973" s="22">
        <v>44981</v>
      </c>
      <c r="C7973" s="22">
        <v>44982</v>
      </c>
      <c r="D7973" s="23" t="s">
        <v>78</v>
      </c>
      <c r="E7973" s="23" t="s">
        <v>4023</v>
      </c>
      <c r="F7973" s="23" t="s">
        <v>80</v>
      </c>
      <c r="G7973" s="23" t="s">
        <v>63</v>
      </c>
      <c r="H7973" s="23" t="s">
        <v>64</v>
      </c>
      <c r="I7973" s="23" t="s">
        <v>118</v>
      </c>
      <c r="J7973" s="23" t="s">
        <v>191</v>
      </c>
      <c r="K7973" s="23" t="s">
        <v>290</v>
      </c>
      <c r="L7973" s="24">
        <v>20702.29</v>
      </c>
      <c r="M7973">
        <v>7</v>
      </c>
      <c r="N7973" s="25">
        <v>0</v>
      </c>
      <c r="O7973" s="24">
        <v>8129.84</v>
      </c>
      <c r="P7973" s="26">
        <f t="shared" si="744"/>
        <v>0.39270244982559899</v>
      </c>
      <c r="Q7973" t="str">
        <f t="shared" si="745"/>
        <v>High</v>
      </c>
      <c r="R7973" t="str">
        <f t="shared" si="746"/>
        <v>None</v>
      </c>
      <c r="S7973" s="23">
        <f t="shared" si="747"/>
        <v>2023</v>
      </c>
      <c r="T7973" s="23">
        <f t="shared" si="748"/>
        <v>2</v>
      </c>
      <c r="U7973" t="str">
        <f t="shared" si="749"/>
        <v>Feb-2023</v>
      </c>
    </row>
    <row r="7974" spans="1:21" x14ac:dyDescent="0.3">
      <c r="A7974" t="s">
        <v>9985</v>
      </c>
      <c r="B7974" s="22">
        <v>44692</v>
      </c>
      <c r="C7974" s="22">
        <v>44694</v>
      </c>
      <c r="D7974" s="23" t="s">
        <v>61</v>
      </c>
      <c r="E7974" s="23" t="s">
        <v>1551</v>
      </c>
      <c r="F7974" s="23" t="s">
        <v>71</v>
      </c>
      <c r="G7974" s="23" t="s">
        <v>81</v>
      </c>
      <c r="H7974" s="23" t="s">
        <v>95</v>
      </c>
      <c r="I7974" s="23" t="s">
        <v>118</v>
      </c>
      <c r="J7974" s="23" t="s">
        <v>191</v>
      </c>
      <c r="K7974" s="23" t="s">
        <v>192</v>
      </c>
      <c r="L7974" s="24">
        <v>5769.87</v>
      </c>
      <c r="M7974">
        <v>3</v>
      </c>
      <c r="N7974" s="25">
        <v>0</v>
      </c>
      <c r="O7974" s="24">
        <v>1326.86</v>
      </c>
      <c r="P7974" s="26">
        <f t="shared" si="744"/>
        <v>0.22996358670126016</v>
      </c>
      <c r="Q7974" t="str">
        <f t="shared" si="745"/>
        <v>Medium</v>
      </c>
      <c r="R7974" t="str">
        <f t="shared" si="746"/>
        <v>None</v>
      </c>
      <c r="S7974" s="23">
        <f t="shared" si="747"/>
        <v>2022</v>
      </c>
      <c r="T7974" s="23">
        <f t="shared" si="748"/>
        <v>5</v>
      </c>
      <c r="U7974" t="str">
        <f t="shared" si="749"/>
        <v>May-2022</v>
      </c>
    </row>
    <row r="7975" spans="1:21" x14ac:dyDescent="0.3">
      <c r="A7975" t="s">
        <v>9986</v>
      </c>
      <c r="B7975" s="22">
        <v>45606</v>
      </c>
      <c r="C7975" s="22">
        <v>45607</v>
      </c>
      <c r="D7975" s="23" t="s">
        <v>50</v>
      </c>
      <c r="E7975" s="23" t="s">
        <v>1328</v>
      </c>
      <c r="F7975" s="23" t="s">
        <v>52</v>
      </c>
      <c r="G7975" s="23" t="s">
        <v>81</v>
      </c>
      <c r="H7975" s="23" t="s">
        <v>95</v>
      </c>
      <c r="I7975" s="23" t="s">
        <v>83</v>
      </c>
      <c r="J7975" s="23" t="s">
        <v>449</v>
      </c>
      <c r="K7975" s="23" t="s">
        <v>775</v>
      </c>
      <c r="L7975" s="24">
        <v>8908.4500000000007</v>
      </c>
      <c r="M7975">
        <v>1</v>
      </c>
      <c r="N7975" s="25">
        <v>0</v>
      </c>
      <c r="O7975" s="24">
        <v>1923.6</v>
      </c>
      <c r="P7975" s="26">
        <f t="shared" si="744"/>
        <v>0.21592981944109241</v>
      </c>
      <c r="Q7975" t="str">
        <f t="shared" si="745"/>
        <v>Medium</v>
      </c>
      <c r="R7975" t="str">
        <f t="shared" si="746"/>
        <v>None</v>
      </c>
      <c r="S7975" s="23">
        <f t="shared" si="747"/>
        <v>2024</v>
      </c>
      <c r="T7975" s="23">
        <f t="shared" si="748"/>
        <v>11</v>
      </c>
      <c r="U7975" t="str">
        <f t="shared" si="749"/>
        <v>Nov-2024</v>
      </c>
    </row>
    <row r="7976" spans="1:21" x14ac:dyDescent="0.3">
      <c r="A7976" t="s">
        <v>9987</v>
      </c>
      <c r="B7976" s="22">
        <v>45448</v>
      </c>
      <c r="C7976" s="22">
        <v>45451</v>
      </c>
      <c r="D7976" s="23" t="s">
        <v>102</v>
      </c>
      <c r="E7976" s="23" t="s">
        <v>2201</v>
      </c>
      <c r="F7976" s="23" t="s">
        <v>71</v>
      </c>
      <c r="G7976" s="23" t="s">
        <v>63</v>
      </c>
      <c r="H7976" s="23" t="s">
        <v>172</v>
      </c>
      <c r="I7976" s="23" t="s">
        <v>118</v>
      </c>
      <c r="J7976" s="23" t="s">
        <v>230</v>
      </c>
      <c r="K7976" s="23" t="s">
        <v>351</v>
      </c>
      <c r="L7976" s="24">
        <v>128931.12</v>
      </c>
      <c r="M7976">
        <v>9</v>
      </c>
      <c r="N7976" s="25">
        <v>0.25</v>
      </c>
      <c r="O7976" s="24">
        <v>24181.919999999998</v>
      </c>
      <c r="P7976" s="26">
        <f t="shared" si="744"/>
        <v>0.18755689084217991</v>
      </c>
      <c r="Q7976" t="str">
        <f t="shared" si="745"/>
        <v>Low</v>
      </c>
      <c r="R7976" t="str">
        <f t="shared" si="746"/>
        <v>High</v>
      </c>
      <c r="S7976" s="23">
        <f t="shared" si="747"/>
        <v>2024</v>
      </c>
      <c r="T7976" s="23">
        <f t="shared" si="748"/>
        <v>6</v>
      </c>
      <c r="U7976" t="str">
        <f t="shared" si="749"/>
        <v>Jun-2024</v>
      </c>
    </row>
    <row r="7977" spans="1:21" x14ac:dyDescent="0.3">
      <c r="A7977" t="s">
        <v>9988</v>
      </c>
      <c r="B7977" s="22">
        <v>45528</v>
      </c>
      <c r="C7977" s="22">
        <v>45529</v>
      </c>
      <c r="D7977" s="23" t="s">
        <v>61</v>
      </c>
      <c r="E7977" s="23" t="s">
        <v>1308</v>
      </c>
      <c r="F7977" s="23" t="s">
        <v>80</v>
      </c>
      <c r="G7977" s="23" t="s">
        <v>63</v>
      </c>
      <c r="H7977" s="23" t="s">
        <v>202</v>
      </c>
      <c r="I7977" s="23" t="s">
        <v>83</v>
      </c>
      <c r="J7977" s="23" t="s">
        <v>379</v>
      </c>
      <c r="K7977" s="23" t="s">
        <v>716</v>
      </c>
      <c r="L7977" s="24">
        <v>9473.4599999999991</v>
      </c>
      <c r="M7977">
        <v>1</v>
      </c>
      <c r="N7977" s="25">
        <v>0.15</v>
      </c>
      <c r="O7977" s="24">
        <v>2184.1999999999998</v>
      </c>
      <c r="P7977" s="26">
        <f t="shared" si="744"/>
        <v>0.2305599010287688</v>
      </c>
      <c r="Q7977" t="str">
        <f t="shared" si="745"/>
        <v>Medium</v>
      </c>
      <c r="R7977" t="str">
        <f t="shared" si="746"/>
        <v>Medium</v>
      </c>
      <c r="S7977" s="23">
        <f t="shared" si="747"/>
        <v>2024</v>
      </c>
      <c r="T7977" s="23">
        <f t="shared" si="748"/>
        <v>8</v>
      </c>
      <c r="U7977" t="str">
        <f t="shared" si="749"/>
        <v>Aug-2024</v>
      </c>
    </row>
    <row r="7978" spans="1:21" x14ac:dyDescent="0.3">
      <c r="A7978" t="s">
        <v>9989</v>
      </c>
      <c r="B7978" s="22">
        <v>45593</v>
      </c>
      <c r="C7978" s="22">
        <v>45596</v>
      </c>
      <c r="D7978" s="23" t="s">
        <v>61</v>
      </c>
      <c r="E7978" s="23" t="s">
        <v>302</v>
      </c>
      <c r="F7978" s="23" t="s">
        <v>80</v>
      </c>
      <c r="G7978" s="23" t="s">
        <v>53</v>
      </c>
      <c r="H7978" s="23" t="s">
        <v>246</v>
      </c>
      <c r="I7978" s="23" t="s">
        <v>55</v>
      </c>
      <c r="J7978" s="23" t="s">
        <v>56</v>
      </c>
      <c r="K7978" s="23" t="s">
        <v>74</v>
      </c>
      <c r="L7978" s="24">
        <v>43232.22</v>
      </c>
      <c r="M7978">
        <v>9</v>
      </c>
      <c r="N7978" s="25">
        <v>0.15</v>
      </c>
      <c r="O7978" s="24">
        <v>6889.85</v>
      </c>
      <c r="P7978" s="26">
        <f t="shared" si="744"/>
        <v>0.15936840624885792</v>
      </c>
      <c r="Q7978" t="str">
        <f t="shared" si="745"/>
        <v>Low</v>
      </c>
      <c r="R7978" t="str">
        <f t="shared" si="746"/>
        <v>Medium</v>
      </c>
      <c r="S7978" s="23">
        <f t="shared" si="747"/>
        <v>2024</v>
      </c>
      <c r="T7978" s="23">
        <f t="shared" si="748"/>
        <v>10</v>
      </c>
      <c r="U7978" t="str">
        <f t="shared" si="749"/>
        <v>Oct-2024</v>
      </c>
    </row>
    <row r="7979" spans="1:21" x14ac:dyDescent="0.3">
      <c r="A7979" t="s">
        <v>9990</v>
      </c>
      <c r="B7979" s="22">
        <v>44937</v>
      </c>
      <c r="C7979" s="22">
        <v>44938</v>
      </c>
      <c r="D7979" s="23" t="s">
        <v>102</v>
      </c>
      <c r="E7979" s="23" t="s">
        <v>614</v>
      </c>
      <c r="F7979" s="23" t="s">
        <v>52</v>
      </c>
      <c r="G7979" s="23" t="s">
        <v>63</v>
      </c>
      <c r="H7979" s="23" t="s">
        <v>202</v>
      </c>
      <c r="I7979" s="23" t="s">
        <v>118</v>
      </c>
      <c r="J7979" s="23" t="s">
        <v>230</v>
      </c>
      <c r="K7979" s="23" t="s">
        <v>351</v>
      </c>
      <c r="L7979" s="24">
        <v>33282.81</v>
      </c>
      <c r="M7979">
        <v>3</v>
      </c>
      <c r="N7979" s="25">
        <v>0.2</v>
      </c>
      <c r="O7979" s="24">
        <v>6804.76</v>
      </c>
      <c r="P7979" s="26">
        <f t="shared" si="744"/>
        <v>0.20445268894062732</v>
      </c>
      <c r="Q7979" t="str">
        <f t="shared" si="745"/>
        <v>Medium</v>
      </c>
      <c r="R7979" t="str">
        <f t="shared" si="746"/>
        <v>Medium</v>
      </c>
      <c r="S7979" s="23">
        <f t="shared" si="747"/>
        <v>2023</v>
      </c>
      <c r="T7979" s="23">
        <f t="shared" si="748"/>
        <v>1</v>
      </c>
      <c r="U7979" t="str">
        <f t="shared" si="749"/>
        <v>Jan-2023</v>
      </c>
    </row>
    <row r="7980" spans="1:21" x14ac:dyDescent="0.3">
      <c r="A7980" t="s">
        <v>9991</v>
      </c>
      <c r="B7980" s="22">
        <v>45921</v>
      </c>
      <c r="C7980" s="22">
        <v>45925</v>
      </c>
      <c r="D7980" s="23" t="s">
        <v>61</v>
      </c>
      <c r="E7980" s="23" t="s">
        <v>1676</v>
      </c>
      <c r="F7980" s="23" t="s">
        <v>80</v>
      </c>
      <c r="G7980" s="23" t="s">
        <v>72</v>
      </c>
      <c r="H7980" s="23" t="s">
        <v>346</v>
      </c>
      <c r="I7980" s="23" t="s">
        <v>118</v>
      </c>
      <c r="J7980" s="23" t="s">
        <v>119</v>
      </c>
      <c r="K7980" s="23" t="s">
        <v>197</v>
      </c>
      <c r="L7980" s="24">
        <v>55763.19</v>
      </c>
      <c r="M7980">
        <v>9</v>
      </c>
      <c r="N7980" s="25">
        <v>0.2</v>
      </c>
      <c r="O7980" s="24">
        <v>16701.21</v>
      </c>
      <c r="P7980" s="26">
        <f t="shared" si="744"/>
        <v>0.2995024136890303</v>
      </c>
      <c r="Q7980" t="str">
        <f t="shared" si="745"/>
        <v>Medium</v>
      </c>
      <c r="R7980" t="str">
        <f t="shared" si="746"/>
        <v>Medium</v>
      </c>
      <c r="S7980" s="23">
        <f t="shared" si="747"/>
        <v>2025</v>
      </c>
      <c r="T7980" s="23">
        <f t="shared" si="748"/>
        <v>9</v>
      </c>
      <c r="U7980" t="str">
        <f t="shared" si="749"/>
        <v>Sep-2025</v>
      </c>
    </row>
    <row r="7981" spans="1:21" x14ac:dyDescent="0.3">
      <c r="A7981" t="s">
        <v>9992</v>
      </c>
      <c r="B7981" s="22">
        <v>45097</v>
      </c>
      <c r="C7981" s="22">
        <v>45098</v>
      </c>
      <c r="D7981" s="23" t="s">
        <v>61</v>
      </c>
      <c r="E7981" s="23" t="s">
        <v>676</v>
      </c>
      <c r="F7981" s="23" t="s">
        <v>52</v>
      </c>
      <c r="G7981" s="23" t="s">
        <v>81</v>
      </c>
      <c r="H7981" s="23" t="s">
        <v>82</v>
      </c>
      <c r="I7981" s="23" t="s">
        <v>83</v>
      </c>
      <c r="J7981" s="23" t="s">
        <v>449</v>
      </c>
      <c r="K7981" s="23" t="s">
        <v>775</v>
      </c>
      <c r="L7981" s="24">
        <v>54292.160000000003</v>
      </c>
      <c r="M7981">
        <v>4</v>
      </c>
      <c r="N7981" s="25">
        <v>0.25</v>
      </c>
      <c r="O7981" s="24">
        <v>7871.68</v>
      </c>
      <c r="P7981" s="26">
        <f t="shared" si="744"/>
        <v>0.14498741623099909</v>
      </c>
      <c r="Q7981" t="str">
        <f t="shared" si="745"/>
        <v>Low</v>
      </c>
      <c r="R7981" t="str">
        <f t="shared" si="746"/>
        <v>High</v>
      </c>
      <c r="S7981" s="23">
        <f t="shared" si="747"/>
        <v>2023</v>
      </c>
      <c r="T7981" s="23">
        <f t="shared" si="748"/>
        <v>6</v>
      </c>
      <c r="U7981" t="str">
        <f t="shared" si="749"/>
        <v>Jun-2023</v>
      </c>
    </row>
    <row r="7982" spans="1:21" x14ac:dyDescent="0.3">
      <c r="A7982" t="s">
        <v>9993</v>
      </c>
      <c r="B7982" s="22">
        <v>45949</v>
      </c>
      <c r="C7982" s="22">
        <v>45950</v>
      </c>
      <c r="D7982" s="23" t="s">
        <v>50</v>
      </c>
      <c r="E7982" s="23" t="s">
        <v>833</v>
      </c>
      <c r="F7982" s="23" t="s">
        <v>80</v>
      </c>
      <c r="G7982" s="23" t="s">
        <v>179</v>
      </c>
      <c r="H7982" s="23" t="s">
        <v>180</v>
      </c>
      <c r="I7982" s="23" t="s">
        <v>118</v>
      </c>
      <c r="J7982" s="23" t="s">
        <v>191</v>
      </c>
      <c r="K7982" s="23" t="s">
        <v>192</v>
      </c>
      <c r="L7982" s="24">
        <v>37435.440000000002</v>
      </c>
      <c r="M7982">
        <v>8</v>
      </c>
      <c r="N7982" s="25">
        <v>0</v>
      </c>
      <c r="O7982" s="24">
        <v>9625.69</v>
      </c>
      <c r="P7982" s="26">
        <f t="shared" si="744"/>
        <v>0.25712773778002879</v>
      </c>
      <c r="Q7982" t="str">
        <f t="shared" si="745"/>
        <v>Medium</v>
      </c>
      <c r="R7982" t="str">
        <f t="shared" si="746"/>
        <v>None</v>
      </c>
      <c r="S7982" s="23">
        <f t="shared" si="747"/>
        <v>2025</v>
      </c>
      <c r="T7982" s="23">
        <f t="shared" si="748"/>
        <v>10</v>
      </c>
      <c r="U7982" t="str">
        <f t="shared" si="749"/>
        <v>Oct-2025</v>
      </c>
    </row>
    <row r="7983" spans="1:21" x14ac:dyDescent="0.3">
      <c r="A7983" t="s">
        <v>9994</v>
      </c>
      <c r="B7983" s="22">
        <v>45957</v>
      </c>
      <c r="C7983" s="22">
        <v>45960</v>
      </c>
      <c r="D7983" s="23" t="s">
        <v>50</v>
      </c>
      <c r="E7983" s="23" t="s">
        <v>1973</v>
      </c>
      <c r="F7983" s="23" t="s">
        <v>52</v>
      </c>
      <c r="G7983" s="23" t="s">
        <v>81</v>
      </c>
      <c r="H7983" s="23" t="s">
        <v>95</v>
      </c>
      <c r="I7983" s="23" t="s">
        <v>96</v>
      </c>
      <c r="J7983" s="23" t="s">
        <v>166</v>
      </c>
      <c r="K7983" s="23" t="s">
        <v>762</v>
      </c>
      <c r="L7983" s="24">
        <v>72282.78</v>
      </c>
      <c r="M7983">
        <v>6</v>
      </c>
      <c r="N7983" s="25">
        <v>0.2</v>
      </c>
      <c r="O7983" s="24">
        <v>22867.57</v>
      </c>
      <c r="P7983" s="26">
        <f t="shared" si="744"/>
        <v>0.31636262468045639</v>
      </c>
      <c r="Q7983" t="str">
        <f t="shared" si="745"/>
        <v>High</v>
      </c>
      <c r="R7983" t="str">
        <f t="shared" si="746"/>
        <v>Medium</v>
      </c>
      <c r="S7983" s="23">
        <f t="shared" si="747"/>
        <v>2025</v>
      </c>
      <c r="T7983" s="23">
        <f t="shared" si="748"/>
        <v>10</v>
      </c>
      <c r="U7983" t="str">
        <f t="shared" si="749"/>
        <v>Oct-2025</v>
      </c>
    </row>
    <row r="7984" spans="1:21" x14ac:dyDescent="0.3">
      <c r="A7984" t="s">
        <v>9995</v>
      </c>
      <c r="B7984" s="22">
        <v>45712</v>
      </c>
      <c r="C7984" s="22">
        <v>45718</v>
      </c>
      <c r="D7984" s="23" t="s">
        <v>61</v>
      </c>
      <c r="E7984" s="23" t="s">
        <v>1759</v>
      </c>
      <c r="F7984" s="23" t="s">
        <v>71</v>
      </c>
      <c r="G7984" s="23" t="s">
        <v>63</v>
      </c>
      <c r="H7984" s="23" t="s">
        <v>213</v>
      </c>
      <c r="I7984" s="23" t="s">
        <v>96</v>
      </c>
      <c r="J7984" s="23" t="s">
        <v>97</v>
      </c>
      <c r="K7984" s="23" t="s">
        <v>181</v>
      </c>
      <c r="L7984" s="24">
        <v>65786.48</v>
      </c>
      <c r="M7984">
        <v>8</v>
      </c>
      <c r="N7984" s="25">
        <v>0.25</v>
      </c>
      <c r="O7984" s="24">
        <v>17869.84</v>
      </c>
      <c r="P7984" s="26">
        <f t="shared" si="744"/>
        <v>0.27163392843027934</v>
      </c>
      <c r="Q7984" t="str">
        <f t="shared" si="745"/>
        <v>Medium</v>
      </c>
      <c r="R7984" t="str">
        <f t="shared" si="746"/>
        <v>High</v>
      </c>
      <c r="S7984" s="23">
        <f t="shared" si="747"/>
        <v>2025</v>
      </c>
      <c r="T7984" s="23">
        <f t="shared" si="748"/>
        <v>2</v>
      </c>
      <c r="U7984" t="str">
        <f t="shared" si="749"/>
        <v>Feb-2025</v>
      </c>
    </row>
    <row r="7985" spans="1:21" x14ac:dyDescent="0.3">
      <c r="A7985" t="s">
        <v>9996</v>
      </c>
      <c r="B7985" s="22">
        <v>45600</v>
      </c>
      <c r="C7985" s="22">
        <v>45601</v>
      </c>
      <c r="D7985" s="23" t="s">
        <v>61</v>
      </c>
      <c r="E7985" s="23" t="s">
        <v>3504</v>
      </c>
      <c r="F7985" s="23" t="s">
        <v>71</v>
      </c>
      <c r="G7985" s="23" t="s">
        <v>81</v>
      </c>
      <c r="H7985" s="23" t="s">
        <v>186</v>
      </c>
      <c r="I7985" s="23" t="s">
        <v>118</v>
      </c>
      <c r="J7985" s="23" t="s">
        <v>230</v>
      </c>
      <c r="K7985" s="23" t="s">
        <v>351</v>
      </c>
      <c r="L7985" s="24">
        <v>34254.04</v>
      </c>
      <c r="M7985">
        <v>4</v>
      </c>
      <c r="N7985" s="25">
        <v>0.25</v>
      </c>
      <c r="O7985" s="24">
        <v>8669.81</v>
      </c>
      <c r="P7985" s="26">
        <f t="shared" si="744"/>
        <v>0.25310328358348383</v>
      </c>
      <c r="Q7985" t="str">
        <f t="shared" si="745"/>
        <v>Medium</v>
      </c>
      <c r="R7985" t="str">
        <f t="shared" si="746"/>
        <v>High</v>
      </c>
      <c r="S7985" s="23">
        <f t="shared" si="747"/>
        <v>2024</v>
      </c>
      <c r="T7985" s="23">
        <f t="shared" si="748"/>
        <v>11</v>
      </c>
      <c r="U7985" t="str">
        <f t="shared" si="749"/>
        <v>Nov-2024</v>
      </c>
    </row>
    <row r="7986" spans="1:21" x14ac:dyDescent="0.3">
      <c r="A7986" t="s">
        <v>9997</v>
      </c>
      <c r="B7986" s="22">
        <v>45586</v>
      </c>
      <c r="C7986" s="22">
        <v>45591</v>
      </c>
      <c r="D7986" s="23" t="s">
        <v>50</v>
      </c>
      <c r="E7986" s="23" t="s">
        <v>2065</v>
      </c>
      <c r="F7986" s="23" t="s">
        <v>52</v>
      </c>
      <c r="G7986" s="23" t="s">
        <v>63</v>
      </c>
      <c r="H7986" s="23" t="s">
        <v>64</v>
      </c>
      <c r="I7986" s="23" t="s">
        <v>55</v>
      </c>
      <c r="J7986" s="23" t="s">
        <v>141</v>
      </c>
      <c r="K7986" s="23" t="s">
        <v>241</v>
      </c>
      <c r="L7986" s="24">
        <v>19476</v>
      </c>
      <c r="M7986">
        <v>8</v>
      </c>
      <c r="N7986" s="25">
        <v>0</v>
      </c>
      <c r="O7986" s="24">
        <v>6935.94</v>
      </c>
      <c r="P7986" s="26">
        <f t="shared" si="744"/>
        <v>0.35612754158964877</v>
      </c>
      <c r="Q7986" t="str">
        <f t="shared" si="745"/>
        <v>High</v>
      </c>
      <c r="R7986" t="str">
        <f t="shared" si="746"/>
        <v>None</v>
      </c>
      <c r="S7986" s="23">
        <f t="shared" si="747"/>
        <v>2024</v>
      </c>
      <c r="T7986" s="23">
        <f t="shared" si="748"/>
        <v>10</v>
      </c>
      <c r="U7986" t="str">
        <f t="shared" si="749"/>
        <v>Oct-2024</v>
      </c>
    </row>
    <row r="7987" spans="1:21" x14ac:dyDescent="0.3">
      <c r="A7987" t="s">
        <v>9998</v>
      </c>
      <c r="B7987" s="22">
        <v>45400</v>
      </c>
      <c r="C7987" s="22">
        <v>45403</v>
      </c>
      <c r="D7987" s="23" t="s">
        <v>102</v>
      </c>
      <c r="E7987" s="23" t="s">
        <v>140</v>
      </c>
      <c r="F7987" s="23" t="s">
        <v>71</v>
      </c>
      <c r="G7987" s="23" t="s">
        <v>179</v>
      </c>
      <c r="H7987" s="23" t="s">
        <v>236</v>
      </c>
      <c r="I7987" s="23" t="s">
        <v>96</v>
      </c>
      <c r="J7987" s="23" t="s">
        <v>135</v>
      </c>
      <c r="K7987" s="23" t="s">
        <v>395</v>
      </c>
      <c r="L7987" s="24">
        <v>40563.300000000003</v>
      </c>
      <c r="M7987">
        <v>10</v>
      </c>
      <c r="N7987" s="25">
        <v>0.05</v>
      </c>
      <c r="O7987" s="24">
        <v>7274.62</v>
      </c>
      <c r="P7987" s="26">
        <f t="shared" si="744"/>
        <v>0.17933994522141936</v>
      </c>
      <c r="Q7987" t="str">
        <f t="shared" si="745"/>
        <v>Low</v>
      </c>
      <c r="R7987" t="str">
        <f t="shared" si="746"/>
        <v>Low</v>
      </c>
      <c r="S7987" s="23">
        <f t="shared" si="747"/>
        <v>2024</v>
      </c>
      <c r="T7987" s="23">
        <f t="shared" si="748"/>
        <v>4</v>
      </c>
      <c r="U7987" t="str">
        <f t="shared" si="749"/>
        <v>Apr-2024</v>
      </c>
    </row>
    <row r="7988" spans="1:21" x14ac:dyDescent="0.3">
      <c r="A7988" t="s">
        <v>9999</v>
      </c>
      <c r="B7988" s="22">
        <v>45128</v>
      </c>
      <c r="C7988" s="22">
        <v>45132</v>
      </c>
      <c r="D7988" s="23" t="s">
        <v>78</v>
      </c>
      <c r="E7988" s="23" t="s">
        <v>1313</v>
      </c>
      <c r="F7988" s="23" t="s">
        <v>80</v>
      </c>
      <c r="G7988" s="23" t="s">
        <v>179</v>
      </c>
      <c r="H7988" s="23" t="s">
        <v>180</v>
      </c>
      <c r="I7988" s="23" t="s">
        <v>96</v>
      </c>
      <c r="J7988" s="23" t="s">
        <v>166</v>
      </c>
      <c r="K7988" s="23" t="s">
        <v>167</v>
      </c>
      <c r="L7988" s="24">
        <v>28574.2</v>
      </c>
      <c r="M7988">
        <v>2</v>
      </c>
      <c r="N7988" s="25">
        <v>0</v>
      </c>
      <c r="O7988" s="24">
        <v>10296.280000000001</v>
      </c>
      <c r="P7988" s="26">
        <f t="shared" si="744"/>
        <v>0.36033484751979061</v>
      </c>
      <c r="Q7988" t="str">
        <f t="shared" si="745"/>
        <v>High</v>
      </c>
      <c r="R7988" t="str">
        <f t="shared" si="746"/>
        <v>None</v>
      </c>
      <c r="S7988" s="23">
        <f t="shared" si="747"/>
        <v>2023</v>
      </c>
      <c r="T7988" s="23">
        <f t="shared" si="748"/>
        <v>7</v>
      </c>
      <c r="U7988" t="str">
        <f t="shared" si="749"/>
        <v>Jul-2023</v>
      </c>
    </row>
    <row r="7989" spans="1:21" x14ac:dyDescent="0.3">
      <c r="A7989" t="s">
        <v>10000</v>
      </c>
      <c r="B7989" s="22">
        <v>45150</v>
      </c>
      <c r="C7989" s="22">
        <v>45152</v>
      </c>
      <c r="D7989" s="23" t="s">
        <v>78</v>
      </c>
      <c r="E7989" s="23" t="s">
        <v>914</v>
      </c>
      <c r="F7989" s="23" t="s">
        <v>71</v>
      </c>
      <c r="G7989" s="23" t="s">
        <v>179</v>
      </c>
      <c r="H7989" s="23" t="s">
        <v>236</v>
      </c>
      <c r="I7989" s="23" t="s">
        <v>118</v>
      </c>
      <c r="J7989" s="23" t="s">
        <v>303</v>
      </c>
      <c r="K7989" s="23" t="s">
        <v>491</v>
      </c>
      <c r="L7989" s="24">
        <v>129937.3</v>
      </c>
      <c r="M7989">
        <v>10</v>
      </c>
      <c r="N7989" s="25">
        <v>0.15</v>
      </c>
      <c r="O7989" s="24">
        <v>27808.17</v>
      </c>
      <c r="P7989" s="26">
        <f t="shared" si="744"/>
        <v>0.21401221973982834</v>
      </c>
      <c r="Q7989" t="str">
        <f t="shared" si="745"/>
        <v>Medium</v>
      </c>
      <c r="R7989" t="str">
        <f t="shared" si="746"/>
        <v>Medium</v>
      </c>
      <c r="S7989" s="23">
        <f t="shared" si="747"/>
        <v>2023</v>
      </c>
      <c r="T7989" s="23">
        <f t="shared" si="748"/>
        <v>8</v>
      </c>
      <c r="U7989" t="str">
        <f t="shared" si="749"/>
        <v>Aug-2023</v>
      </c>
    </row>
    <row r="7990" spans="1:21" x14ac:dyDescent="0.3">
      <c r="A7990" t="s">
        <v>10001</v>
      </c>
      <c r="B7990" s="22">
        <v>45425</v>
      </c>
      <c r="C7990" s="22">
        <v>45430</v>
      </c>
      <c r="D7990" s="23" t="s">
        <v>61</v>
      </c>
      <c r="E7990" s="23" t="s">
        <v>1183</v>
      </c>
      <c r="F7990" s="23" t="s">
        <v>71</v>
      </c>
      <c r="G7990" s="23" t="s">
        <v>81</v>
      </c>
      <c r="H7990" s="23" t="s">
        <v>284</v>
      </c>
      <c r="I7990" s="23" t="s">
        <v>55</v>
      </c>
      <c r="J7990" s="23" t="s">
        <v>173</v>
      </c>
      <c r="K7990" s="23" t="s">
        <v>735</v>
      </c>
      <c r="L7990" s="24">
        <v>15970.6</v>
      </c>
      <c r="M7990">
        <v>10</v>
      </c>
      <c r="N7990" s="25">
        <v>0.1</v>
      </c>
      <c r="O7990" s="24">
        <v>3745.07</v>
      </c>
      <c r="P7990" s="26">
        <f t="shared" si="744"/>
        <v>0.23449776464253066</v>
      </c>
      <c r="Q7990" t="str">
        <f t="shared" si="745"/>
        <v>Medium</v>
      </c>
      <c r="R7990" t="str">
        <f t="shared" si="746"/>
        <v>Low</v>
      </c>
      <c r="S7990" s="23">
        <f t="shared" si="747"/>
        <v>2024</v>
      </c>
      <c r="T7990" s="23">
        <f t="shared" si="748"/>
        <v>5</v>
      </c>
      <c r="U7990" t="str">
        <f t="shared" si="749"/>
        <v>May-2024</v>
      </c>
    </row>
    <row r="7991" spans="1:21" x14ac:dyDescent="0.3">
      <c r="A7991" t="s">
        <v>10002</v>
      </c>
      <c r="B7991" s="22">
        <v>44737</v>
      </c>
      <c r="C7991" s="22">
        <v>44741</v>
      </c>
      <c r="D7991" s="23" t="s">
        <v>102</v>
      </c>
      <c r="E7991" s="23" t="s">
        <v>1195</v>
      </c>
      <c r="F7991" s="23" t="s">
        <v>80</v>
      </c>
      <c r="G7991" s="23" t="s">
        <v>81</v>
      </c>
      <c r="H7991" s="23" t="s">
        <v>95</v>
      </c>
      <c r="I7991" s="23" t="s">
        <v>96</v>
      </c>
      <c r="J7991" s="23" t="s">
        <v>111</v>
      </c>
      <c r="K7991" s="23" t="s">
        <v>112</v>
      </c>
      <c r="L7991" s="24">
        <v>1793.6</v>
      </c>
      <c r="M7991">
        <v>2</v>
      </c>
      <c r="N7991" s="25">
        <v>0.2</v>
      </c>
      <c r="O7991" s="24">
        <v>441.83</v>
      </c>
      <c r="P7991" s="26">
        <f t="shared" si="744"/>
        <v>0.24633697591436218</v>
      </c>
      <c r="Q7991" t="str">
        <f t="shared" si="745"/>
        <v>Medium</v>
      </c>
      <c r="R7991" t="str">
        <f t="shared" si="746"/>
        <v>Medium</v>
      </c>
      <c r="S7991" s="23">
        <f t="shared" si="747"/>
        <v>2022</v>
      </c>
      <c r="T7991" s="23">
        <f t="shared" si="748"/>
        <v>6</v>
      </c>
      <c r="U7991" t="str">
        <f t="shared" si="749"/>
        <v>Jun-2022</v>
      </c>
    </row>
    <row r="7992" spans="1:21" x14ac:dyDescent="0.3">
      <c r="A7992" t="s">
        <v>10003</v>
      </c>
      <c r="B7992" s="22">
        <v>45297</v>
      </c>
      <c r="C7992" s="22">
        <v>45304</v>
      </c>
      <c r="D7992" s="23" t="s">
        <v>78</v>
      </c>
      <c r="E7992" s="23" t="s">
        <v>2444</v>
      </c>
      <c r="F7992" s="23" t="s">
        <v>71</v>
      </c>
      <c r="G7992" s="23" t="s">
        <v>53</v>
      </c>
      <c r="H7992" s="23" t="s">
        <v>90</v>
      </c>
      <c r="I7992" s="23" t="s">
        <v>96</v>
      </c>
      <c r="J7992" s="23" t="s">
        <v>166</v>
      </c>
      <c r="K7992" s="23" t="s">
        <v>762</v>
      </c>
      <c r="L7992" s="24">
        <v>16921.2</v>
      </c>
      <c r="M7992">
        <v>2</v>
      </c>
      <c r="N7992" s="25">
        <v>0.2</v>
      </c>
      <c r="O7992" s="24">
        <v>2092.9299999999998</v>
      </c>
      <c r="P7992" s="26">
        <f t="shared" si="744"/>
        <v>0.12368685436021085</v>
      </c>
      <c r="Q7992" t="str">
        <f t="shared" si="745"/>
        <v>Low</v>
      </c>
      <c r="R7992" t="str">
        <f t="shared" si="746"/>
        <v>Medium</v>
      </c>
      <c r="S7992" s="23">
        <f t="shared" si="747"/>
        <v>2024</v>
      </c>
      <c r="T7992" s="23">
        <f t="shared" si="748"/>
        <v>1</v>
      </c>
      <c r="U7992" t="str">
        <f t="shared" si="749"/>
        <v>Jan-2024</v>
      </c>
    </row>
    <row r="7993" spans="1:21" x14ac:dyDescent="0.3">
      <c r="A7993" t="s">
        <v>10004</v>
      </c>
      <c r="B7993" s="22">
        <v>45072</v>
      </c>
      <c r="C7993" s="22">
        <v>45079</v>
      </c>
      <c r="D7993" s="23" t="s">
        <v>78</v>
      </c>
      <c r="E7993" s="23" t="s">
        <v>506</v>
      </c>
      <c r="F7993" s="23" t="s">
        <v>52</v>
      </c>
      <c r="G7993" s="23" t="s">
        <v>63</v>
      </c>
      <c r="H7993" s="23" t="s">
        <v>202</v>
      </c>
      <c r="I7993" s="23" t="s">
        <v>83</v>
      </c>
      <c r="J7993" s="23" t="s">
        <v>156</v>
      </c>
      <c r="K7993" s="23" t="s">
        <v>285</v>
      </c>
      <c r="L7993" s="24">
        <v>101496.48</v>
      </c>
      <c r="M7993">
        <v>8</v>
      </c>
      <c r="N7993" s="25">
        <v>0.25</v>
      </c>
      <c r="O7993" s="24">
        <v>19411.77</v>
      </c>
      <c r="P7993" s="26">
        <f t="shared" si="744"/>
        <v>0.19125559822370194</v>
      </c>
      <c r="Q7993" t="str">
        <f t="shared" si="745"/>
        <v>Low</v>
      </c>
      <c r="R7993" t="str">
        <f t="shared" si="746"/>
        <v>High</v>
      </c>
      <c r="S7993" s="23">
        <f t="shared" si="747"/>
        <v>2023</v>
      </c>
      <c r="T7993" s="23">
        <f t="shared" si="748"/>
        <v>5</v>
      </c>
      <c r="U7993" t="str">
        <f t="shared" si="749"/>
        <v>May-2023</v>
      </c>
    </row>
    <row r="7994" spans="1:21" x14ac:dyDescent="0.3">
      <c r="A7994" t="s">
        <v>10005</v>
      </c>
      <c r="B7994" s="22">
        <v>44706</v>
      </c>
      <c r="C7994" s="22">
        <v>44713</v>
      </c>
      <c r="D7994" s="23" t="s">
        <v>50</v>
      </c>
      <c r="E7994" s="23" t="s">
        <v>2641</v>
      </c>
      <c r="F7994" s="23" t="s">
        <v>52</v>
      </c>
      <c r="G7994" s="23" t="s">
        <v>179</v>
      </c>
      <c r="H7994" s="23" t="s">
        <v>180</v>
      </c>
      <c r="I7994" s="23" t="s">
        <v>55</v>
      </c>
      <c r="J7994" s="23" t="s">
        <v>173</v>
      </c>
      <c r="K7994" s="23" t="s">
        <v>735</v>
      </c>
      <c r="L7994" s="24">
        <v>8939.0499999999993</v>
      </c>
      <c r="M7994">
        <v>5</v>
      </c>
      <c r="N7994" s="25">
        <v>0.25</v>
      </c>
      <c r="O7994" s="24">
        <v>1145.52</v>
      </c>
      <c r="P7994" s="26">
        <f t="shared" si="744"/>
        <v>0.12814784568830023</v>
      </c>
      <c r="Q7994" t="str">
        <f t="shared" si="745"/>
        <v>Low</v>
      </c>
      <c r="R7994" t="str">
        <f t="shared" si="746"/>
        <v>High</v>
      </c>
      <c r="S7994" s="23">
        <f t="shared" si="747"/>
        <v>2022</v>
      </c>
      <c r="T7994" s="23">
        <f t="shared" si="748"/>
        <v>5</v>
      </c>
      <c r="U7994" t="str">
        <f t="shared" si="749"/>
        <v>May-2022</v>
      </c>
    </row>
    <row r="7995" spans="1:21" x14ac:dyDescent="0.3">
      <c r="A7995" t="s">
        <v>10006</v>
      </c>
      <c r="B7995" s="22">
        <v>45190</v>
      </c>
      <c r="C7995" s="22">
        <v>45192</v>
      </c>
      <c r="D7995" s="23" t="s">
        <v>61</v>
      </c>
      <c r="E7995" s="23" t="s">
        <v>444</v>
      </c>
      <c r="F7995" s="23" t="s">
        <v>71</v>
      </c>
      <c r="G7995" s="23" t="s">
        <v>81</v>
      </c>
      <c r="H7995" s="23" t="s">
        <v>186</v>
      </c>
      <c r="I7995" s="23" t="s">
        <v>83</v>
      </c>
      <c r="J7995" s="23" t="s">
        <v>156</v>
      </c>
      <c r="K7995" s="23" t="s">
        <v>285</v>
      </c>
      <c r="L7995" s="24">
        <v>65777.039999999994</v>
      </c>
      <c r="M7995">
        <v>8</v>
      </c>
      <c r="N7995" s="25">
        <v>0.15</v>
      </c>
      <c r="O7995" s="24">
        <v>22250.87</v>
      </c>
      <c r="P7995" s="26">
        <f t="shared" si="744"/>
        <v>0.33827715567620559</v>
      </c>
      <c r="Q7995" t="str">
        <f t="shared" si="745"/>
        <v>High</v>
      </c>
      <c r="R7995" t="str">
        <f t="shared" si="746"/>
        <v>Medium</v>
      </c>
      <c r="S7995" s="23">
        <f t="shared" si="747"/>
        <v>2023</v>
      </c>
      <c r="T7995" s="23">
        <f t="shared" si="748"/>
        <v>9</v>
      </c>
      <c r="U7995" t="str">
        <f t="shared" si="749"/>
        <v>Sep-2023</v>
      </c>
    </row>
    <row r="7996" spans="1:21" x14ac:dyDescent="0.3">
      <c r="A7996" t="s">
        <v>10007</v>
      </c>
      <c r="B7996" s="22">
        <v>44611</v>
      </c>
      <c r="C7996" s="22">
        <v>44612</v>
      </c>
      <c r="D7996" s="23" t="s">
        <v>50</v>
      </c>
      <c r="E7996" s="23" t="s">
        <v>4023</v>
      </c>
      <c r="F7996" s="23" t="s">
        <v>71</v>
      </c>
      <c r="G7996" s="23" t="s">
        <v>53</v>
      </c>
      <c r="H7996" s="23" t="s">
        <v>246</v>
      </c>
      <c r="I7996" s="23" t="s">
        <v>55</v>
      </c>
      <c r="J7996" s="23" t="s">
        <v>173</v>
      </c>
      <c r="K7996" s="23" t="s">
        <v>780</v>
      </c>
      <c r="L7996" s="24">
        <v>34581.99</v>
      </c>
      <c r="M7996">
        <v>3</v>
      </c>
      <c r="N7996" s="25">
        <v>0.25</v>
      </c>
      <c r="O7996" s="24">
        <v>6009.64</v>
      </c>
      <c r="P7996" s="26">
        <f t="shared" si="744"/>
        <v>0.17377947307254443</v>
      </c>
      <c r="Q7996" t="str">
        <f t="shared" si="745"/>
        <v>Low</v>
      </c>
      <c r="R7996" t="str">
        <f t="shared" si="746"/>
        <v>High</v>
      </c>
      <c r="S7996" s="23">
        <f t="shared" si="747"/>
        <v>2022</v>
      </c>
      <c r="T7996" s="23">
        <f t="shared" si="748"/>
        <v>2</v>
      </c>
      <c r="U7996" t="str">
        <f t="shared" si="749"/>
        <v>Feb-2022</v>
      </c>
    </row>
    <row r="7997" spans="1:21" x14ac:dyDescent="0.3">
      <c r="A7997" t="s">
        <v>10008</v>
      </c>
      <c r="B7997" s="22">
        <v>44963</v>
      </c>
      <c r="C7997" s="22">
        <v>44968</v>
      </c>
      <c r="D7997" s="23" t="s">
        <v>61</v>
      </c>
      <c r="E7997" s="23" t="s">
        <v>1759</v>
      </c>
      <c r="F7997" s="23" t="s">
        <v>80</v>
      </c>
      <c r="G7997" s="23" t="s">
        <v>81</v>
      </c>
      <c r="H7997" s="23" t="s">
        <v>284</v>
      </c>
      <c r="I7997" s="23" t="s">
        <v>83</v>
      </c>
      <c r="J7997" s="23" t="s">
        <v>449</v>
      </c>
      <c r="K7997" s="23" t="s">
        <v>450</v>
      </c>
      <c r="L7997" s="24">
        <v>99785.7</v>
      </c>
      <c r="M7997">
        <v>9</v>
      </c>
      <c r="N7997" s="25">
        <v>0.05</v>
      </c>
      <c r="O7997" s="24">
        <v>22028.35</v>
      </c>
      <c r="P7997" s="26">
        <f t="shared" si="744"/>
        <v>0.22075658135384127</v>
      </c>
      <c r="Q7997" t="str">
        <f t="shared" si="745"/>
        <v>Medium</v>
      </c>
      <c r="R7997" t="str">
        <f t="shared" si="746"/>
        <v>Low</v>
      </c>
      <c r="S7997" s="23">
        <f t="shared" si="747"/>
        <v>2023</v>
      </c>
      <c r="T7997" s="23">
        <f t="shared" si="748"/>
        <v>2</v>
      </c>
      <c r="U7997" t="str">
        <f t="shared" si="749"/>
        <v>Feb-2023</v>
      </c>
    </row>
    <row r="7998" spans="1:21" x14ac:dyDescent="0.3">
      <c r="A7998" t="s">
        <v>10009</v>
      </c>
      <c r="B7998" s="22">
        <v>44770</v>
      </c>
      <c r="C7998" s="22">
        <v>44771</v>
      </c>
      <c r="D7998" s="23" t="s">
        <v>50</v>
      </c>
      <c r="E7998" s="23" t="s">
        <v>212</v>
      </c>
      <c r="F7998" s="23" t="s">
        <v>52</v>
      </c>
      <c r="G7998" s="23" t="s">
        <v>72</v>
      </c>
      <c r="H7998" s="23" t="s">
        <v>73</v>
      </c>
      <c r="I7998" s="23" t="s">
        <v>96</v>
      </c>
      <c r="J7998" s="23" t="s">
        <v>135</v>
      </c>
      <c r="K7998" s="23" t="s">
        <v>395</v>
      </c>
      <c r="L7998" s="24">
        <v>72760.56</v>
      </c>
      <c r="M7998">
        <v>8</v>
      </c>
      <c r="N7998" s="25">
        <v>0</v>
      </c>
      <c r="O7998" s="24">
        <v>16466.14</v>
      </c>
      <c r="P7998" s="26">
        <f t="shared" si="744"/>
        <v>0.22630584481482824</v>
      </c>
      <c r="Q7998" t="str">
        <f t="shared" si="745"/>
        <v>Medium</v>
      </c>
      <c r="R7998" t="str">
        <f t="shared" si="746"/>
        <v>None</v>
      </c>
      <c r="S7998" s="23">
        <f t="shared" si="747"/>
        <v>2022</v>
      </c>
      <c r="T7998" s="23">
        <f t="shared" si="748"/>
        <v>7</v>
      </c>
      <c r="U7998" t="str">
        <f t="shared" si="749"/>
        <v>Jul-2022</v>
      </c>
    </row>
    <row r="7999" spans="1:21" x14ac:dyDescent="0.3">
      <c r="A7999" t="s">
        <v>10010</v>
      </c>
      <c r="B7999" s="22">
        <v>45527</v>
      </c>
      <c r="C7999" s="22">
        <v>45528</v>
      </c>
      <c r="D7999" s="23" t="s">
        <v>102</v>
      </c>
      <c r="E7999" s="23" t="s">
        <v>2218</v>
      </c>
      <c r="F7999" s="23" t="s">
        <v>71</v>
      </c>
      <c r="G7999" s="23" t="s">
        <v>179</v>
      </c>
      <c r="H7999" s="23" t="s">
        <v>180</v>
      </c>
      <c r="I7999" s="23" t="s">
        <v>83</v>
      </c>
      <c r="J7999" s="23" t="s">
        <v>156</v>
      </c>
      <c r="K7999" s="23" t="s">
        <v>157</v>
      </c>
      <c r="L7999" s="24">
        <v>6493.36</v>
      </c>
      <c r="M7999">
        <v>8</v>
      </c>
      <c r="N7999" s="25">
        <v>0.2</v>
      </c>
      <c r="O7999" s="24">
        <v>2042.94</v>
      </c>
      <c r="P7999" s="26">
        <f t="shared" si="744"/>
        <v>0.31461985782399254</v>
      </c>
      <c r="Q7999" t="str">
        <f t="shared" si="745"/>
        <v>High</v>
      </c>
      <c r="R7999" t="str">
        <f t="shared" si="746"/>
        <v>Medium</v>
      </c>
      <c r="S7999" s="23">
        <f t="shared" si="747"/>
        <v>2024</v>
      </c>
      <c r="T7999" s="23">
        <f t="shared" si="748"/>
        <v>8</v>
      </c>
      <c r="U7999" t="str">
        <f t="shared" si="749"/>
        <v>Aug-2024</v>
      </c>
    </row>
    <row r="8000" spans="1:21" x14ac:dyDescent="0.3">
      <c r="A8000" t="s">
        <v>10011</v>
      </c>
      <c r="B8000" s="22">
        <v>45307</v>
      </c>
      <c r="C8000" s="22">
        <v>45308</v>
      </c>
      <c r="D8000" s="23" t="s">
        <v>50</v>
      </c>
      <c r="E8000" s="23" t="s">
        <v>332</v>
      </c>
      <c r="F8000" s="23" t="s">
        <v>80</v>
      </c>
      <c r="G8000" s="23" t="s">
        <v>81</v>
      </c>
      <c r="H8000" s="23" t="s">
        <v>82</v>
      </c>
      <c r="I8000" s="23" t="s">
        <v>118</v>
      </c>
      <c r="J8000" s="23" t="s">
        <v>230</v>
      </c>
      <c r="K8000" s="23" t="s">
        <v>351</v>
      </c>
      <c r="L8000" s="24">
        <v>16688</v>
      </c>
      <c r="M8000">
        <v>10</v>
      </c>
      <c r="N8000" s="25">
        <v>0.2</v>
      </c>
      <c r="O8000" s="24">
        <v>2781.2</v>
      </c>
      <c r="P8000" s="26">
        <f t="shared" si="744"/>
        <v>0.16665867689357622</v>
      </c>
      <c r="Q8000" t="str">
        <f t="shared" si="745"/>
        <v>Low</v>
      </c>
      <c r="R8000" t="str">
        <f t="shared" si="746"/>
        <v>Medium</v>
      </c>
      <c r="S8000" s="23">
        <f t="shared" si="747"/>
        <v>2024</v>
      </c>
      <c r="T8000" s="23">
        <f t="shared" si="748"/>
        <v>1</v>
      </c>
      <c r="U8000" t="str">
        <f t="shared" si="749"/>
        <v>Jan-2024</v>
      </c>
    </row>
    <row r="8001" spans="1:21" x14ac:dyDescent="0.3">
      <c r="A8001" t="s">
        <v>10012</v>
      </c>
      <c r="B8001" s="22">
        <v>45230</v>
      </c>
      <c r="C8001" s="22">
        <v>45235</v>
      </c>
      <c r="D8001" s="23" t="s">
        <v>102</v>
      </c>
      <c r="E8001" s="23" t="s">
        <v>1188</v>
      </c>
      <c r="F8001" s="23" t="s">
        <v>71</v>
      </c>
      <c r="G8001" s="23" t="s">
        <v>53</v>
      </c>
      <c r="H8001" s="23" t="s">
        <v>54</v>
      </c>
      <c r="I8001" s="23" t="s">
        <v>118</v>
      </c>
      <c r="J8001" s="23" t="s">
        <v>191</v>
      </c>
      <c r="K8001" s="23" t="s">
        <v>290</v>
      </c>
      <c r="L8001" s="24">
        <v>36560.97</v>
      </c>
      <c r="M8001">
        <v>3</v>
      </c>
      <c r="N8001" s="25">
        <v>0.1</v>
      </c>
      <c r="O8001" s="24">
        <v>7736.85</v>
      </c>
      <c r="P8001" s="26">
        <f t="shared" si="744"/>
        <v>0.21161500912038167</v>
      </c>
      <c r="Q8001" t="str">
        <f t="shared" si="745"/>
        <v>Medium</v>
      </c>
      <c r="R8001" t="str">
        <f t="shared" si="746"/>
        <v>Low</v>
      </c>
      <c r="S8001" s="23">
        <f t="shared" si="747"/>
        <v>2023</v>
      </c>
      <c r="T8001" s="23">
        <f t="shared" si="748"/>
        <v>10</v>
      </c>
      <c r="U8001" t="str">
        <f t="shared" si="749"/>
        <v>Oct-2023</v>
      </c>
    </row>
    <row r="8002" spans="1:21" x14ac:dyDescent="0.3">
      <c r="A8002" t="s">
        <v>10013</v>
      </c>
      <c r="B8002" s="22">
        <v>45145</v>
      </c>
      <c r="C8002" s="22">
        <v>45149</v>
      </c>
      <c r="D8002" s="23" t="s">
        <v>50</v>
      </c>
      <c r="E8002" s="23" t="s">
        <v>513</v>
      </c>
      <c r="F8002" s="23" t="s">
        <v>52</v>
      </c>
      <c r="G8002" s="23" t="s">
        <v>179</v>
      </c>
      <c r="H8002" s="23" t="s">
        <v>180</v>
      </c>
      <c r="I8002" s="23" t="s">
        <v>83</v>
      </c>
      <c r="J8002" s="23" t="s">
        <v>379</v>
      </c>
      <c r="K8002" s="23" t="s">
        <v>380</v>
      </c>
      <c r="L8002" s="24">
        <v>30908.52</v>
      </c>
      <c r="M8002">
        <v>6</v>
      </c>
      <c r="N8002" s="25">
        <v>0</v>
      </c>
      <c r="O8002" s="24">
        <v>9574.08</v>
      </c>
      <c r="P8002" s="26">
        <f t="shared" si="744"/>
        <v>0.3097553684226873</v>
      </c>
      <c r="Q8002" t="str">
        <f t="shared" si="745"/>
        <v>High</v>
      </c>
      <c r="R8002" t="str">
        <f t="shared" si="746"/>
        <v>None</v>
      </c>
      <c r="S8002" s="23">
        <f t="shared" si="747"/>
        <v>2023</v>
      </c>
      <c r="T8002" s="23">
        <f t="shared" si="748"/>
        <v>8</v>
      </c>
      <c r="U8002" t="str">
        <f t="shared" si="749"/>
        <v>Aug-2023</v>
      </c>
    </row>
    <row r="8003" spans="1:21" x14ac:dyDescent="0.3">
      <c r="A8003" t="s">
        <v>10014</v>
      </c>
      <c r="B8003" s="22">
        <v>44677</v>
      </c>
      <c r="C8003" s="22">
        <v>44684</v>
      </c>
      <c r="D8003" s="23" t="s">
        <v>61</v>
      </c>
      <c r="E8003" s="23" t="s">
        <v>2277</v>
      </c>
      <c r="F8003" s="23" t="s">
        <v>52</v>
      </c>
      <c r="G8003" s="23" t="s">
        <v>53</v>
      </c>
      <c r="H8003" s="23" t="s">
        <v>246</v>
      </c>
      <c r="I8003" s="23" t="s">
        <v>96</v>
      </c>
      <c r="J8003" s="23" t="s">
        <v>111</v>
      </c>
      <c r="K8003" s="23" t="s">
        <v>225</v>
      </c>
      <c r="L8003" s="24">
        <v>38011.589999999997</v>
      </c>
      <c r="M8003">
        <v>9</v>
      </c>
      <c r="N8003" s="25">
        <v>0.1</v>
      </c>
      <c r="O8003" s="24">
        <v>13062.43</v>
      </c>
      <c r="P8003" s="26">
        <f t="shared" si="744"/>
        <v>0.34364334667400132</v>
      </c>
      <c r="Q8003" t="str">
        <f t="shared" si="745"/>
        <v>High</v>
      </c>
      <c r="R8003" t="str">
        <f t="shared" si="746"/>
        <v>Low</v>
      </c>
      <c r="S8003" s="23">
        <f t="shared" si="747"/>
        <v>2022</v>
      </c>
      <c r="T8003" s="23">
        <f t="shared" si="748"/>
        <v>4</v>
      </c>
      <c r="U8003" t="str">
        <f t="shared" si="749"/>
        <v>Apr-2022</v>
      </c>
    </row>
    <row r="8004" spans="1:21" x14ac:dyDescent="0.3">
      <c r="A8004" t="s">
        <v>10015</v>
      </c>
      <c r="B8004" s="22">
        <v>45118</v>
      </c>
      <c r="C8004" s="22">
        <v>45119</v>
      </c>
      <c r="D8004" s="23" t="s">
        <v>61</v>
      </c>
      <c r="E8004" s="23" t="s">
        <v>2820</v>
      </c>
      <c r="F8004" s="23" t="s">
        <v>52</v>
      </c>
      <c r="G8004" s="23" t="s">
        <v>53</v>
      </c>
      <c r="H8004" s="23" t="s">
        <v>246</v>
      </c>
      <c r="I8004" s="23" t="s">
        <v>83</v>
      </c>
      <c r="J8004" s="23" t="s">
        <v>156</v>
      </c>
      <c r="K8004" s="23" t="s">
        <v>208</v>
      </c>
      <c r="L8004" s="24">
        <v>70404.25</v>
      </c>
      <c r="M8004">
        <v>7</v>
      </c>
      <c r="N8004" s="25">
        <v>0</v>
      </c>
      <c r="O8004" s="24">
        <v>14679.77</v>
      </c>
      <c r="P8004" s="26">
        <f t="shared" ref="P8004:P8067" si="750">IFERROR(O8004/L8004,0)</f>
        <v>0.20850687280952501</v>
      </c>
      <c r="Q8004" t="str">
        <f t="shared" ref="Q8004:Q8067" si="751">IF(P8004&gt;=0.3,"High",IF(P8004&gt;=0.2,"Medium","Low"))</f>
        <v>Medium</v>
      </c>
      <c r="R8004" t="str">
        <f t="shared" ref="R8004:R8067" si="752">IF(N8004=0,"None",IF(N8004&lt;=0.1,"Low",IF(N8004&lt;=0.2,"Medium","High")))</f>
        <v>None</v>
      </c>
      <c r="S8004" s="23">
        <f t="shared" ref="S8004:S8067" si="753">YEAR(B8004)</f>
        <v>2023</v>
      </c>
      <c r="T8004" s="23">
        <f t="shared" ref="T8004:T8067" si="754">MONTH(B8004)</f>
        <v>7</v>
      </c>
      <c r="U8004" t="str">
        <f t="shared" ref="U8004:U8067" si="755">TEXT(B8004,"mmm-yyyy")</f>
        <v>Jul-2023</v>
      </c>
    </row>
    <row r="8005" spans="1:21" x14ac:dyDescent="0.3">
      <c r="A8005" t="s">
        <v>10016</v>
      </c>
      <c r="B8005" s="22">
        <v>45084</v>
      </c>
      <c r="C8005" s="22">
        <v>45087</v>
      </c>
      <c r="D8005" s="23" t="s">
        <v>102</v>
      </c>
      <c r="E8005" s="23" t="s">
        <v>1861</v>
      </c>
      <c r="F8005" s="23" t="s">
        <v>71</v>
      </c>
      <c r="G8005" s="23" t="s">
        <v>63</v>
      </c>
      <c r="H8005" s="23" t="s">
        <v>172</v>
      </c>
      <c r="I8005" s="23" t="s">
        <v>96</v>
      </c>
      <c r="J8005" s="23" t="s">
        <v>111</v>
      </c>
      <c r="K8005" s="23" t="s">
        <v>328</v>
      </c>
      <c r="L8005" s="24">
        <v>60713.919999999998</v>
      </c>
      <c r="M8005">
        <v>8</v>
      </c>
      <c r="N8005" s="25">
        <v>0.05</v>
      </c>
      <c r="O8005" s="24">
        <v>18387</v>
      </c>
      <c r="P8005" s="26">
        <f t="shared" si="750"/>
        <v>0.3028465300873342</v>
      </c>
      <c r="Q8005" t="str">
        <f t="shared" si="751"/>
        <v>High</v>
      </c>
      <c r="R8005" t="str">
        <f t="shared" si="752"/>
        <v>Low</v>
      </c>
      <c r="S8005" s="23">
        <f t="shared" si="753"/>
        <v>2023</v>
      </c>
      <c r="T8005" s="23">
        <f t="shared" si="754"/>
        <v>6</v>
      </c>
      <c r="U8005" t="str">
        <f t="shared" si="755"/>
        <v>Jun-2023</v>
      </c>
    </row>
    <row r="8006" spans="1:21" x14ac:dyDescent="0.3">
      <c r="A8006" t="s">
        <v>10017</v>
      </c>
      <c r="B8006" s="22">
        <v>45586</v>
      </c>
      <c r="C8006" s="22">
        <v>45587</v>
      </c>
      <c r="D8006" s="23" t="s">
        <v>78</v>
      </c>
      <c r="E8006" s="23" t="s">
        <v>3836</v>
      </c>
      <c r="F8006" s="23" t="s">
        <v>80</v>
      </c>
      <c r="G8006" s="23" t="s">
        <v>63</v>
      </c>
      <c r="H8006" s="23" t="s">
        <v>202</v>
      </c>
      <c r="I8006" s="23" t="s">
        <v>55</v>
      </c>
      <c r="J8006" s="23" t="s">
        <v>141</v>
      </c>
      <c r="K8006" s="23" t="s">
        <v>978</v>
      </c>
      <c r="L8006" s="24">
        <v>28950.45</v>
      </c>
      <c r="M8006">
        <v>5</v>
      </c>
      <c r="N8006" s="25">
        <v>0.25</v>
      </c>
      <c r="O8006" s="24">
        <v>4006.79</v>
      </c>
      <c r="P8006" s="26">
        <f t="shared" si="750"/>
        <v>0.13840164833361829</v>
      </c>
      <c r="Q8006" t="str">
        <f t="shared" si="751"/>
        <v>Low</v>
      </c>
      <c r="R8006" t="str">
        <f t="shared" si="752"/>
        <v>High</v>
      </c>
      <c r="S8006" s="23">
        <f t="shared" si="753"/>
        <v>2024</v>
      </c>
      <c r="T8006" s="23">
        <f t="shared" si="754"/>
        <v>10</v>
      </c>
      <c r="U8006" t="str">
        <f t="shared" si="755"/>
        <v>Oct-2024</v>
      </c>
    </row>
    <row r="8007" spans="1:21" x14ac:dyDescent="0.3">
      <c r="A8007" t="s">
        <v>10018</v>
      </c>
      <c r="B8007" s="22">
        <v>45458</v>
      </c>
      <c r="C8007" s="22">
        <v>45461</v>
      </c>
      <c r="D8007" s="23" t="s">
        <v>50</v>
      </c>
      <c r="E8007" s="23" t="s">
        <v>308</v>
      </c>
      <c r="F8007" s="23" t="s">
        <v>80</v>
      </c>
      <c r="G8007" s="23" t="s">
        <v>53</v>
      </c>
      <c r="H8007" s="23" t="s">
        <v>246</v>
      </c>
      <c r="I8007" s="23" t="s">
        <v>55</v>
      </c>
      <c r="J8007" s="23" t="s">
        <v>65</v>
      </c>
      <c r="K8007" s="23" t="s">
        <v>66</v>
      </c>
      <c r="L8007" s="24">
        <v>5462.48</v>
      </c>
      <c r="M8007">
        <v>2</v>
      </c>
      <c r="N8007" s="25">
        <v>0</v>
      </c>
      <c r="O8007" s="24">
        <v>1038.69</v>
      </c>
      <c r="P8007" s="26">
        <f t="shared" si="750"/>
        <v>0.19014989528565782</v>
      </c>
      <c r="Q8007" t="str">
        <f t="shared" si="751"/>
        <v>Low</v>
      </c>
      <c r="R8007" t="str">
        <f t="shared" si="752"/>
        <v>None</v>
      </c>
      <c r="S8007" s="23">
        <f t="shared" si="753"/>
        <v>2024</v>
      </c>
      <c r="T8007" s="23">
        <f t="shared" si="754"/>
        <v>6</v>
      </c>
      <c r="U8007" t="str">
        <f t="shared" si="755"/>
        <v>Jun-2024</v>
      </c>
    </row>
    <row r="8008" spans="1:21" x14ac:dyDescent="0.3">
      <c r="A8008" t="s">
        <v>10019</v>
      </c>
      <c r="B8008" s="22">
        <v>45560</v>
      </c>
      <c r="C8008" s="22">
        <v>45564</v>
      </c>
      <c r="D8008" s="23" t="s">
        <v>78</v>
      </c>
      <c r="E8008" s="23" t="s">
        <v>1782</v>
      </c>
      <c r="F8008" s="23" t="s">
        <v>52</v>
      </c>
      <c r="G8008" s="23" t="s">
        <v>179</v>
      </c>
      <c r="H8008" s="23" t="s">
        <v>180</v>
      </c>
      <c r="I8008" s="23" t="s">
        <v>96</v>
      </c>
      <c r="J8008" s="23" t="s">
        <v>166</v>
      </c>
      <c r="K8008" s="23" t="s">
        <v>167</v>
      </c>
      <c r="L8008" s="24">
        <v>5018.4399999999996</v>
      </c>
      <c r="M8008">
        <v>2</v>
      </c>
      <c r="N8008" s="25">
        <v>0.05</v>
      </c>
      <c r="O8008" s="24">
        <v>892.52</v>
      </c>
      <c r="P8008" s="26">
        <f t="shared" si="750"/>
        <v>0.17784809622113645</v>
      </c>
      <c r="Q8008" t="str">
        <f t="shared" si="751"/>
        <v>Low</v>
      </c>
      <c r="R8008" t="str">
        <f t="shared" si="752"/>
        <v>Low</v>
      </c>
      <c r="S8008" s="23">
        <f t="shared" si="753"/>
        <v>2024</v>
      </c>
      <c r="T8008" s="23">
        <f t="shared" si="754"/>
        <v>9</v>
      </c>
      <c r="U8008" t="str">
        <f t="shared" si="755"/>
        <v>Sep-2024</v>
      </c>
    </row>
    <row r="8009" spans="1:21" x14ac:dyDescent="0.3">
      <c r="A8009" t="s">
        <v>10020</v>
      </c>
      <c r="B8009" s="22">
        <v>45522</v>
      </c>
      <c r="C8009" s="22">
        <v>45526</v>
      </c>
      <c r="D8009" s="23" t="s">
        <v>78</v>
      </c>
      <c r="E8009" s="23" t="s">
        <v>850</v>
      </c>
      <c r="F8009" s="23" t="s">
        <v>52</v>
      </c>
      <c r="G8009" s="23" t="s">
        <v>53</v>
      </c>
      <c r="H8009" s="23" t="s">
        <v>90</v>
      </c>
      <c r="I8009" s="23" t="s">
        <v>83</v>
      </c>
      <c r="J8009" s="23" t="s">
        <v>379</v>
      </c>
      <c r="K8009" s="23" t="s">
        <v>562</v>
      </c>
      <c r="L8009" s="24">
        <v>34453.08</v>
      </c>
      <c r="M8009">
        <v>4</v>
      </c>
      <c r="N8009" s="25">
        <v>0.25</v>
      </c>
      <c r="O8009" s="24">
        <v>8699.7099999999991</v>
      </c>
      <c r="P8009" s="26">
        <f t="shared" si="750"/>
        <v>0.25250891937672915</v>
      </c>
      <c r="Q8009" t="str">
        <f t="shared" si="751"/>
        <v>Medium</v>
      </c>
      <c r="R8009" t="str">
        <f t="shared" si="752"/>
        <v>High</v>
      </c>
      <c r="S8009" s="23">
        <f t="shared" si="753"/>
        <v>2024</v>
      </c>
      <c r="T8009" s="23">
        <f t="shared" si="754"/>
        <v>8</v>
      </c>
      <c r="U8009" t="str">
        <f t="shared" si="755"/>
        <v>Aug-2024</v>
      </c>
    </row>
    <row r="8010" spans="1:21" x14ac:dyDescent="0.3">
      <c r="A8010" t="s">
        <v>10021</v>
      </c>
      <c r="B8010" s="22">
        <v>44789</v>
      </c>
      <c r="C8010" s="22">
        <v>44791</v>
      </c>
      <c r="D8010" s="23" t="s">
        <v>50</v>
      </c>
      <c r="E8010" s="23" t="s">
        <v>581</v>
      </c>
      <c r="F8010" s="23" t="s">
        <v>80</v>
      </c>
      <c r="G8010" s="23" t="s">
        <v>72</v>
      </c>
      <c r="H8010" s="23" t="s">
        <v>346</v>
      </c>
      <c r="I8010" s="23" t="s">
        <v>55</v>
      </c>
      <c r="J8010" s="23" t="s">
        <v>56</v>
      </c>
      <c r="K8010" s="23" t="s">
        <v>151</v>
      </c>
      <c r="L8010" s="24">
        <v>76939.31</v>
      </c>
      <c r="M8010">
        <v>7</v>
      </c>
      <c r="N8010" s="25">
        <v>0.25</v>
      </c>
      <c r="O8010" s="24">
        <v>13142.79</v>
      </c>
      <c r="P8010" s="26">
        <f t="shared" si="750"/>
        <v>0.17082022180859174</v>
      </c>
      <c r="Q8010" t="str">
        <f t="shared" si="751"/>
        <v>Low</v>
      </c>
      <c r="R8010" t="str">
        <f t="shared" si="752"/>
        <v>High</v>
      </c>
      <c r="S8010" s="23">
        <f t="shared" si="753"/>
        <v>2022</v>
      </c>
      <c r="T8010" s="23">
        <f t="shared" si="754"/>
        <v>8</v>
      </c>
      <c r="U8010" t="str">
        <f t="shared" si="755"/>
        <v>Aug-2022</v>
      </c>
    </row>
    <row r="8011" spans="1:21" x14ac:dyDescent="0.3">
      <c r="A8011" t="s">
        <v>10022</v>
      </c>
      <c r="B8011" s="22">
        <v>45536</v>
      </c>
      <c r="C8011" s="22">
        <v>45537</v>
      </c>
      <c r="D8011" s="23" t="s">
        <v>102</v>
      </c>
      <c r="E8011" s="23" t="s">
        <v>1739</v>
      </c>
      <c r="F8011" s="23" t="s">
        <v>80</v>
      </c>
      <c r="G8011" s="23" t="s">
        <v>72</v>
      </c>
      <c r="H8011" s="23" t="s">
        <v>346</v>
      </c>
      <c r="I8011" s="23" t="s">
        <v>96</v>
      </c>
      <c r="J8011" s="23" t="s">
        <v>166</v>
      </c>
      <c r="K8011" s="23" t="s">
        <v>167</v>
      </c>
      <c r="L8011" s="24">
        <v>26965.26</v>
      </c>
      <c r="M8011">
        <v>6</v>
      </c>
      <c r="N8011" s="25">
        <v>0.05</v>
      </c>
      <c r="O8011" s="24">
        <v>9190.2000000000007</v>
      </c>
      <c r="P8011" s="26">
        <f t="shared" si="750"/>
        <v>0.34081629474368136</v>
      </c>
      <c r="Q8011" t="str">
        <f t="shared" si="751"/>
        <v>High</v>
      </c>
      <c r="R8011" t="str">
        <f t="shared" si="752"/>
        <v>Low</v>
      </c>
      <c r="S8011" s="23">
        <f t="shared" si="753"/>
        <v>2024</v>
      </c>
      <c r="T8011" s="23">
        <f t="shared" si="754"/>
        <v>9</v>
      </c>
      <c r="U8011" t="str">
        <f t="shared" si="755"/>
        <v>Sep-2024</v>
      </c>
    </row>
    <row r="8012" spans="1:21" x14ac:dyDescent="0.3">
      <c r="A8012" t="s">
        <v>10023</v>
      </c>
      <c r="B8012" s="22">
        <v>45655</v>
      </c>
      <c r="C8012" s="22">
        <v>45658</v>
      </c>
      <c r="D8012" s="23" t="s">
        <v>50</v>
      </c>
      <c r="E8012" s="23" t="s">
        <v>543</v>
      </c>
      <c r="F8012" s="23" t="s">
        <v>52</v>
      </c>
      <c r="G8012" s="23" t="s">
        <v>179</v>
      </c>
      <c r="H8012" s="23" t="s">
        <v>180</v>
      </c>
      <c r="I8012" s="23" t="s">
        <v>96</v>
      </c>
      <c r="J8012" s="23" t="s">
        <v>97</v>
      </c>
      <c r="K8012" s="23" t="s">
        <v>181</v>
      </c>
      <c r="L8012" s="24">
        <v>40502.400000000001</v>
      </c>
      <c r="M8012">
        <v>6</v>
      </c>
      <c r="N8012" s="25">
        <v>0</v>
      </c>
      <c r="O8012" s="24">
        <v>9916.89</v>
      </c>
      <c r="P8012" s="26">
        <f t="shared" si="750"/>
        <v>0.24484697203128702</v>
      </c>
      <c r="Q8012" t="str">
        <f t="shared" si="751"/>
        <v>Medium</v>
      </c>
      <c r="R8012" t="str">
        <f t="shared" si="752"/>
        <v>None</v>
      </c>
      <c r="S8012" s="23">
        <f t="shared" si="753"/>
        <v>2024</v>
      </c>
      <c r="T8012" s="23">
        <f t="shared" si="754"/>
        <v>12</v>
      </c>
      <c r="U8012" t="str">
        <f t="shared" si="755"/>
        <v>Dec-2024</v>
      </c>
    </row>
    <row r="8013" spans="1:21" x14ac:dyDescent="0.3">
      <c r="A8013" t="s">
        <v>10024</v>
      </c>
      <c r="B8013" s="22">
        <v>45804</v>
      </c>
      <c r="C8013" s="22">
        <v>45811</v>
      </c>
      <c r="D8013" s="23" t="s">
        <v>78</v>
      </c>
      <c r="E8013" s="23" t="s">
        <v>930</v>
      </c>
      <c r="F8013" s="23" t="s">
        <v>80</v>
      </c>
      <c r="G8013" s="23" t="s">
        <v>179</v>
      </c>
      <c r="H8013" s="23" t="s">
        <v>180</v>
      </c>
      <c r="I8013" s="23" t="s">
        <v>55</v>
      </c>
      <c r="J8013" s="23" t="s">
        <v>65</v>
      </c>
      <c r="K8013" s="23" t="s">
        <v>91</v>
      </c>
      <c r="L8013" s="24">
        <v>57896.82</v>
      </c>
      <c r="M8013">
        <v>6</v>
      </c>
      <c r="N8013" s="25">
        <v>0.15</v>
      </c>
      <c r="O8013" s="24">
        <v>13912.15</v>
      </c>
      <c r="P8013" s="26">
        <f t="shared" si="750"/>
        <v>0.24029212657966362</v>
      </c>
      <c r="Q8013" t="str">
        <f t="shared" si="751"/>
        <v>Medium</v>
      </c>
      <c r="R8013" t="str">
        <f t="shared" si="752"/>
        <v>Medium</v>
      </c>
      <c r="S8013" s="23">
        <f t="shared" si="753"/>
        <v>2025</v>
      </c>
      <c r="T8013" s="23">
        <f t="shared" si="754"/>
        <v>5</v>
      </c>
      <c r="U8013" t="str">
        <f t="shared" si="755"/>
        <v>May-2025</v>
      </c>
    </row>
    <row r="8014" spans="1:21" x14ac:dyDescent="0.3">
      <c r="A8014" t="s">
        <v>10025</v>
      </c>
      <c r="B8014" s="22">
        <v>45987</v>
      </c>
      <c r="C8014" s="22">
        <v>45991</v>
      </c>
      <c r="D8014" s="23" t="s">
        <v>78</v>
      </c>
      <c r="E8014" s="23" t="s">
        <v>1753</v>
      </c>
      <c r="F8014" s="23" t="s">
        <v>71</v>
      </c>
      <c r="G8014" s="23" t="s">
        <v>179</v>
      </c>
      <c r="H8014" s="23" t="s">
        <v>180</v>
      </c>
      <c r="I8014" s="23" t="s">
        <v>83</v>
      </c>
      <c r="J8014" s="23" t="s">
        <v>84</v>
      </c>
      <c r="K8014" s="23" t="s">
        <v>105</v>
      </c>
      <c r="L8014" s="24">
        <v>66942.16</v>
      </c>
      <c r="M8014">
        <v>8</v>
      </c>
      <c r="N8014" s="25">
        <v>0.15</v>
      </c>
      <c r="O8014" s="24">
        <v>21743.439999999999</v>
      </c>
      <c r="P8014" s="26">
        <f t="shared" si="750"/>
        <v>0.32480935780978681</v>
      </c>
      <c r="Q8014" t="str">
        <f t="shared" si="751"/>
        <v>High</v>
      </c>
      <c r="R8014" t="str">
        <f t="shared" si="752"/>
        <v>Medium</v>
      </c>
      <c r="S8014" s="23">
        <f t="shared" si="753"/>
        <v>2025</v>
      </c>
      <c r="T8014" s="23">
        <f t="shared" si="754"/>
        <v>11</v>
      </c>
      <c r="U8014" t="str">
        <f t="shared" si="755"/>
        <v>Nov-2025</v>
      </c>
    </row>
    <row r="8015" spans="1:21" x14ac:dyDescent="0.3">
      <c r="A8015" t="s">
        <v>10026</v>
      </c>
      <c r="B8015" s="22">
        <v>45182</v>
      </c>
      <c r="C8015" s="22">
        <v>45184</v>
      </c>
      <c r="D8015" s="23" t="s">
        <v>102</v>
      </c>
      <c r="E8015" s="23" t="s">
        <v>2275</v>
      </c>
      <c r="F8015" s="23" t="s">
        <v>52</v>
      </c>
      <c r="G8015" s="23" t="s">
        <v>81</v>
      </c>
      <c r="H8015" s="23" t="s">
        <v>186</v>
      </c>
      <c r="I8015" s="23" t="s">
        <v>55</v>
      </c>
      <c r="J8015" s="23" t="s">
        <v>141</v>
      </c>
      <c r="K8015" s="23" t="s">
        <v>978</v>
      </c>
      <c r="L8015" s="24">
        <v>10333.5</v>
      </c>
      <c r="M8015">
        <v>5</v>
      </c>
      <c r="N8015" s="25">
        <v>0.2</v>
      </c>
      <c r="O8015" s="24">
        <v>1903.52</v>
      </c>
      <c r="P8015" s="26">
        <f t="shared" si="750"/>
        <v>0.18420864179610005</v>
      </c>
      <c r="Q8015" t="str">
        <f t="shared" si="751"/>
        <v>Low</v>
      </c>
      <c r="R8015" t="str">
        <f t="shared" si="752"/>
        <v>Medium</v>
      </c>
      <c r="S8015" s="23">
        <f t="shared" si="753"/>
        <v>2023</v>
      </c>
      <c r="T8015" s="23">
        <f t="shared" si="754"/>
        <v>9</v>
      </c>
      <c r="U8015" t="str">
        <f t="shared" si="755"/>
        <v>Sep-2023</v>
      </c>
    </row>
    <row r="8016" spans="1:21" x14ac:dyDescent="0.3">
      <c r="A8016" t="s">
        <v>10027</v>
      </c>
      <c r="B8016" s="22">
        <v>45796</v>
      </c>
      <c r="C8016" s="22">
        <v>45798</v>
      </c>
      <c r="D8016" s="23" t="s">
        <v>78</v>
      </c>
      <c r="E8016" s="23" t="s">
        <v>3102</v>
      </c>
      <c r="F8016" s="23" t="s">
        <v>80</v>
      </c>
      <c r="G8016" s="23" t="s">
        <v>53</v>
      </c>
      <c r="H8016" s="23" t="s">
        <v>246</v>
      </c>
      <c r="I8016" s="23" t="s">
        <v>55</v>
      </c>
      <c r="J8016" s="23" t="s">
        <v>173</v>
      </c>
      <c r="K8016" s="23" t="s">
        <v>780</v>
      </c>
      <c r="L8016" s="24">
        <v>6141.62</v>
      </c>
      <c r="M8016">
        <v>2</v>
      </c>
      <c r="N8016" s="25">
        <v>0</v>
      </c>
      <c r="O8016" s="24">
        <v>2412.2600000000002</v>
      </c>
      <c r="P8016" s="26">
        <f t="shared" si="750"/>
        <v>0.39277259094506012</v>
      </c>
      <c r="Q8016" t="str">
        <f t="shared" si="751"/>
        <v>High</v>
      </c>
      <c r="R8016" t="str">
        <f t="shared" si="752"/>
        <v>None</v>
      </c>
      <c r="S8016" s="23">
        <f t="shared" si="753"/>
        <v>2025</v>
      </c>
      <c r="T8016" s="23">
        <f t="shared" si="754"/>
        <v>5</v>
      </c>
      <c r="U8016" t="str">
        <f t="shared" si="755"/>
        <v>May-2025</v>
      </c>
    </row>
    <row r="8017" spans="1:21" x14ac:dyDescent="0.3">
      <c r="A8017" t="s">
        <v>10028</v>
      </c>
      <c r="B8017" s="22">
        <v>45247</v>
      </c>
      <c r="C8017" s="22">
        <v>45253</v>
      </c>
      <c r="D8017" s="23" t="s">
        <v>78</v>
      </c>
      <c r="E8017" s="23" t="s">
        <v>510</v>
      </c>
      <c r="F8017" s="23" t="s">
        <v>52</v>
      </c>
      <c r="G8017" s="23" t="s">
        <v>72</v>
      </c>
      <c r="H8017" s="23" t="s">
        <v>117</v>
      </c>
      <c r="I8017" s="23" t="s">
        <v>118</v>
      </c>
      <c r="J8017" s="23" t="s">
        <v>230</v>
      </c>
      <c r="K8017" s="23" t="s">
        <v>351</v>
      </c>
      <c r="L8017" s="24">
        <v>4198.8599999999997</v>
      </c>
      <c r="M8017">
        <v>2</v>
      </c>
      <c r="N8017" s="25">
        <v>0.1</v>
      </c>
      <c r="O8017" s="24">
        <v>1355.15</v>
      </c>
      <c r="P8017" s="26">
        <f t="shared" si="750"/>
        <v>0.32274236340340001</v>
      </c>
      <c r="Q8017" t="str">
        <f t="shared" si="751"/>
        <v>High</v>
      </c>
      <c r="R8017" t="str">
        <f t="shared" si="752"/>
        <v>Low</v>
      </c>
      <c r="S8017" s="23">
        <f t="shared" si="753"/>
        <v>2023</v>
      </c>
      <c r="T8017" s="23">
        <f t="shared" si="754"/>
        <v>11</v>
      </c>
      <c r="U8017" t="str">
        <f t="shared" si="755"/>
        <v>Nov-2023</v>
      </c>
    </row>
    <row r="8018" spans="1:21" x14ac:dyDescent="0.3">
      <c r="A8018" t="s">
        <v>10029</v>
      </c>
      <c r="B8018" s="22">
        <v>44935</v>
      </c>
      <c r="C8018" s="22">
        <v>44942</v>
      </c>
      <c r="D8018" s="23" t="s">
        <v>102</v>
      </c>
      <c r="E8018" s="23" t="s">
        <v>954</v>
      </c>
      <c r="F8018" s="23" t="s">
        <v>80</v>
      </c>
      <c r="G8018" s="23" t="s">
        <v>179</v>
      </c>
      <c r="H8018" s="23" t="s">
        <v>180</v>
      </c>
      <c r="I8018" s="23" t="s">
        <v>55</v>
      </c>
      <c r="J8018" s="23" t="s">
        <v>56</v>
      </c>
      <c r="K8018" s="23" t="s">
        <v>151</v>
      </c>
      <c r="L8018" s="24">
        <v>25549.52</v>
      </c>
      <c r="M8018">
        <v>2</v>
      </c>
      <c r="N8018" s="25">
        <v>0.15</v>
      </c>
      <c r="O8018" s="24">
        <v>8569.6299999999992</v>
      </c>
      <c r="P8018" s="26">
        <f t="shared" si="750"/>
        <v>0.33541256352369825</v>
      </c>
      <c r="Q8018" t="str">
        <f t="shared" si="751"/>
        <v>High</v>
      </c>
      <c r="R8018" t="str">
        <f t="shared" si="752"/>
        <v>Medium</v>
      </c>
      <c r="S8018" s="23">
        <f t="shared" si="753"/>
        <v>2023</v>
      </c>
      <c r="T8018" s="23">
        <f t="shared" si="754"/>
        <v>1</v>
      </c>
      <c r="U8018" t="str">
        <f t="shared" si="755"/>
        <v>Jan-2023</v>
      </c>
    </row>
    <row r="8019" spans="1:21" x14ac:dyDescent="0.3">
      <c r="A8019" t="s">
        <v>10030</v>
      </c>
      <c r="B8019" s="22">
        <v>45263</v>
      </c>
      <c r="C8019" s="22">
        <v>45264</v>
      </c>
      <c r="D8019" s="23" t="s">
        <v>102</v>
      </c>
      <c r="E8019" s="23" t="s">
        <v>1808</v>
      </c>
      <c r="F8019" s="23" t="s">
        <v>80</v>
      </c>
      <c r="G8019" s="23" t="s">
        <v>72</v>
      </c>
      <c r="H8019" s="23" t="s">
        <v>117</v>
      </c>
      <c r="I8019" s="23" t="s">
        <v>96</v>
      </c>
      <c r="J8019" s="23" t="s">
        <v>135</v>
      </c>
      <c r="K8019" s="23" t="s">
        <v>395</v>
      </c>
      <c r="L8019" s="24">
        <v>88984.44</v>
      </c>
      <c r="M8019">
        <v>9</v>
      </c>
      <c r="N8019" s="25">
        <v>0.25</v>
      </c>
      <c r="O8019" s="24">
        <v>16845.97</v>
      </c>
      <c r="P8019" s="26">
        <f t="shared" si="750"/>
        <v>0.18931365978141798</v>
      </c>
      <c r="Q8019" t="str">
        <f t="shared" si="751"/>
        <v>Low</v>
      </c>
      <c r="R8019" t="str">
        <f t="shared" si="752"/>
        <v>High</v>
      </c>
      <c r="S8019" s="23">
        <f t="shared" si="753"/>
        <v>2023</v>
      </c>
      <c r="T8019" s="23">
        <f t="shared" si="754"/>
        <v>12</v>
      </c>
      <c r="U8019" t="str">
        <f t="shared" si="755"/>
        <v>Dec-2023</v>
      </c>
    </row>
    <row r="8020" spans="1:21" x14ac:dyDescent="0.3">
      <c r="A8020" t="s">
        <v>10031</v>
      </c>
      <c r="B8020" s="22">
        <v>45159</v>
      </c>
      <c r="C8020" s="22">
        <v>45161</v>
      </c>
      <c r="D8020" s="23" t="s">
        <v>102</v>
      </c>
      <c r="E8020" s="23" t="s">
        <v>3614</v>
      </c>
      <c r="F8020" s="23" t="s">
        <v>52</v>
      </c>
      <c r="G8020" s="23" t="s">
        <v>179</v>
      </c>
      <c r="H8020" s="23" t="s">
        <v>180</v>
      </c>
      <c r="I8020" s="23" t="s">
        <v>55</v>
      </c>
      <c r="J8020" s="23" t="s">
        <v>141</v>
      </c>
      <c r="K8020" s="23" t="s">
        <v>241</v>
      </c>
      <c r="L8020" s="24">
        <v>34607.22</v>
      </c>
      <c r="M8020">
        <v>3</v>
      </c>
      <c r="N8020" s="25">
        <v>0</v>
      </c>
      <c r="O8020" s="24">
        <v>9535.34</v>
      </c>
      <c r="P8020" s="26">
        <f t="shared" si="750"/>
        <v>0.27553036620682042</v>
      </c>
      <c r="Q8020" t="str">
        <f t="shared" si="751"/>
        <v>Medium</v>
      </c>
      <c r="R8020" t="str">
        <f t="shared" si="752"/>
        <v>None</v>
      </c>
      <c r="S8020" s="23">
        <f t="shared" si="753"/>
        <v>2023</v>
      </c>
      <c r="T8020" s="23">
        <f t="shared" si="754"/>
        <v>8</v>
      </c>
      <c r="U8020" t="str">
        <f t="shared" si="755"/>
        <v>Aug-2023</v>
      </c>
    </row>
    <row r="8021" spans="1:21" x14ac:dyDescent="0.3">
      <c r="A8021" t="s">
        <v>10032</v>
      </c>
      <c r="B8021" s="22">
        <v>46004</v>
      </c>
      <c r="C8021" s="22">
        <v>46005</v>
      </c>
      <c r="D8021" s="23" t="s">
        <v>50</v>
      </c>
      <c r="E8021" s="23" t="s">
        <v>517</v>
      </c>
      <c r="F8021" s="23" t="s">
        <v>71</v>
      </c>
      <c r="G8021" s="23" t="s">
        <v>53</v>
      </c>
      <c r="H8021" s="23" t="s">
        <v>54</v>
      </c>
      <c r="I8021" s="23" t="s">
        <v>55</v>
      </c>
      <c r="J8021" s="23" t="s">
        <v>56</v>
      </c>
      <c r="K8021" s="23" t="s">
        <v>151</v>
      </c>
      <c r="L8021" s="24">
        <v>46635</v>
      </c>
      <c r="M8021">
        <v>4</v>
      </c>
      <c r="N8021" s="25">
        <v>0</v>
      </c>
      <c r="O8021" s="24">
        <v>15965.84</v>
      </c>
      <c r="P8021" s="26">
        <f t="shared" si="750"/>
        <v>0.34235745684571672</v>
      </c>
      <c r="Q8021" t="str">
        <f t="shared" si="751"/>
        <v>High</v>
      </c>
      <c r="R8021" t="str">
        <f t="shared" si="752"/>
        <v>None</v>
      </c>
      <c r="S8021" s="23">
        <f t="shared" si="753"/>
        <v>2025</v>
      </c>
      <c r="T8021" s="23">
        <f t="shared" si="754"/>
        <v>12</v>
      </c>
      <c r="U8021" t="str">
        <f t="shared" si="755"/>
        <v>Dec-2025</v>
      </c>
    </row>
    <row r="8022" spans="1:21" x14ac:dyDescent="0.3">
      <c r="A8022" t="s">
        <v>10033</v>
      </c>
      <c r="B8022" s="22">
        <v>44721</v>
      </c>
      <c r="C8022" s="22">
        <v>44724</v>
      </c>
      <c r="D8022" s="23" t="s">
        <v>78</v>
      </c>
      <c r="E8022" s="23" t="s">
        <v>846</v>
      </c>
      <c r="F8022" s="23" t="s">
        <v>52</v>
      </c>
      <c r="G8022" s="23" t="s">
        <v>53</v>
      </c>
      <c r="H8022" s="23" t="s">
        <v>90</v>
      </c>
      <c r="I8022" s="23" t="s">
        <v>118</v>
      </c>
      <c r="J8022" s="23" t="s">
        <v>230</v>
      </c>
      <c r="K8022" s="23" t="s">
        <v>351</v>
      </c>
      <c r="L8022" s="24">
        <v>13094.53</v>
      </c>
      <c r="M8022">
        <v>1</v>
      </c>
      <c r="N8022" s="25">
        <v>0.25</v>
      </c>
      <c r="O8022" s="24">
        <v>3159.69</v>
      </c>
      <c r="P8022" s="26">
        <f t="shared" si="750"/>
        <v>0.24129846584795331</v>
      </c>
      <c r="Q8022" t="str">
        <f t="shared" si="751"/>
        <v>Medium</v>
      </c>
      <c r="R8022" t="str">
        <f t="shared" si="752"/>
        <v>High</v>
      </c>
      <c r="S8022" s="23">
        <f t="shared" si="753"/>
        <v>2022</v>
      </c>
      <c r="T8022" s="23">
        <f t="shared" si="754"/>
        <v>6</v>
      </c>
      <c r="U8022" t="str">
        <f t="shared" si="755"/>
        <v>Jun-2022</v>
      </c>
    </row>
    <row r="8023" spans="1:21" x14ac:dyDescent="0.3">
      <c r="A8023" t="s">
        <v>10034</v>
      </c>
      <c r="B8023" s="22">
        <v>45645</v>
      </c>
      <c r="C8023" s="22">
        <v>45651</v>
      </c>
      <c r="D8023" s="23" t="s">
        <v>61</v>
      </c>
      <c r="E8023" s="23" t="s">
        <v>1878</v>
      </c>
      <c r="F8023" s="23" t="s">
        <v>71</v>
      </c>
      <c r="G8023" s="23" t="s">
        <v>63</v>
      </c>
      <c r="H8023" s="23" t="s">
        <v>64</v>
      </c>
      <c r="I8023" s="23" t="s">
        <v>55</v>
      </c>
      <c r="J8023" s="23" t="s">
        <v>173</v>
      </c>
      <c r="K8023" s="23" t="s">
        <v>780</v>
      </c>
      <c r="L8023" s="24">
        <v>81980.100000000006</v>
      </c>
      <c r="M8023">
        <v>6</v>
      </c>
      <c r="N8023" s="25">
        <v>0</v>
      </c>
      <c r="O8023" s="24">
        <v>25015.23</v>
      </c>
      <c r="P8023" s="26">
        <f t="shared" si="750"/>
        <v>0.30513783223001678</v>
      </c>
      <c r="Q8023" t="str">
        <f t="shared" si="751"/>
        <v>High</v>
      </c>
      <c r="R8023" t="str">
        <f t="shared" si="752"/>
        <v>None</v>
      </c>
      <c r="S8023" s="23">
        <f t="shared" si="753"/>
        <v>2024</v>
      </c>
      <c r="T8023" s="23">
        <f t="shared" si="754"/>
        <v>12</v>
      </c>
      <c r="U8023" t="str">
        <f t="shared" si="755"/>
        <v>Dec-2024</v>
      </c>
    </row>
    <row r="8024" spans="1:21" x14ac:dyDescent="0.3">
      <c r="A8024" t="s">
        <v>10035</v>
      </c>
      <c r="B8024" s="22">
        <v>45330</v>
      </c>
      <c r="C8024" s="22">
        <v>45333</v>
      </c>
      <c r="D8024" s="23" t="s">
        <v>102</v>
      </c>
      <c r="E8024" s="23" t="s">
        <v>2105</v>
      </c>
      <c r="F8024" s="23" t="s">
        <v>80</v>
      </c>
      <c r="G8024" s="23" t="s">
        <v>53</v>
      </c>
      <c r="H8024" s="23" t="s">
        <v>110</v>
      </c>
      <c r="I8024" s="23" t="s">
        <v>118</v>
      </c>
      <c r="J8024" s="23" t="s">
        <v>303</v>
      </c>
      <c r="K8024" s="23" t="s">
        <v>421</v>
      </c>
      <c r="L8024" s="24">
        <v>57456.12</v>
      </c>
      <c r="M8024">
        <v>4</v>
      </c>
      <c r="N8024" s="25">
        <v>0.2</v>
      </c>
      <c r="O8024" s="24">
        <v>8414.1299999999992</v>
      </c>
      <c r="P8024" s="26">
        <f t="shared" si="750"/>
        <v>0.14644445187040125</v>
      </c>
      <c r="Q8024" t="str">
        <f t="shared" si="751"/>
        <v>Low</v>
      </c>
      <c r="R8024" t="str">
        <f t="shared" si="752"/>
        <v>Medium</v>
      </c>
      <c r="S8024" s="23">
        <f t="shared" si="753"/>
        <v>2024</v>
      </c>
      <c r="T8024" s="23">
        <f t="shared" si="754"/>
        <v>2</v>
      </c>
      <c r="U8024" t="str">
        <f t="shared" si="755"/>
        <v>Feb-2024</v>
      </c>
    </row>
    <row r="8025" spans="1:21" x14ac:dyDescent="0.3">
      <c r="A8025" t="s">
        <v>10036</v>
      </c>
      <c r="B8025" s="22">
        <v>45906</v>
      </c>
      <c r="C8025" s="22">
        <v>45912</v>
      </c>
      <c r="D8025" s="23" t="s">
        <v>61</v>
      </c>
      <c r="E8025" s="23" t="s">
        <v>1169</v>
      </c>
      <c r="F8025" s="23" t="s">
        <v>80</v>
      </c>
      <c r="G8025" s="23" t="s">
        <v>81</v>
      </c>
      <c r="H8025" s="23" t="s">
        <v>82</v>
      </c>
      <c r="I8025" s="23" t="s">
        <v>55</v>
      </c>
      <c r="J8025" s="23" t="s">
        <v>141</v>
      </c>
      <c r="K8025" s="23" t="s">
        <v>978</v>
      </c>
      <c r="L8025" s="24">
        <v>25056.16</v>
      </c>
      <c r="M8025">
        <v>4</v>
      </c>
      <c r="N8025" s="25">
        <v>0.15</v>
      </c>
      <c r="O8025" s="24">
        <v>8098.09</v>
      </c>
      <c r="P8025" s="26">
        <f t="shared" si="750"/>
        <v>0.32319756898104102</v>
      </c>
      <c r="Q8025" t="str">
        <f t="shared" si="751"/>
        <v>High</v>
      </c>
      <c r="R8025" t="str">
        <f t="shared" si="752"/>
        <v>Medium</v>
      </c>
      <c r="S8025" s="23">
        <f t="shared" si="753"/>
        <v>2025</v>
      </c>
      <c r="T8025" s="23">
        <f t="shared" si="754"/>
        <v>9</v>
      </c>
      <c r="U8025" t="str">
        <f t="shared" si="755"/>
        <v>Sep-2025</v>
      </c>
    </row>
    <row r="8026" spans="1:21" x14ac:dyDescent="0.3">
      <c r="A8026" t="s">
        <v>10037</v>
      </c>
      <c r="B8026" s="22">
        <v>45121</v>
      </c>
      <c r="C8026" s="22">
        <v>45124</v>
      </c>
      <c r="D8026" s="23" t="s">
        <v>102</v>
      </c>
      <c r="E8026" s="23" t="s">
        <v>2093</v>
      </c>
      <c r="F8026" s="23" t="s">
        <v>71</v>
      </c>
      <c r="G8026" s="23" t="s">
        <v>53</v>
      </c>
      <c r="H8026" s="23" t="s">
        <v>110</v>
      </c>
      <c r="I8026" s="23" t="s">
        <v>55</v>
      </c>
      <c r="J8026" s="23" t="s">
        <v>56</v>
      </c>
      <c r="K8026" s="23" t="s">
        <v>151</v>
      </c>
      <c r="L8026" s="24">
        <v>13109.04</v>
      </c>
      <c r="M8026">
        <v>8</v>
      </c>
      <c r="N8026" s="25">
        <v>0</v>
      </c>
      <c r="O8026" s="24">
        <v>4346.5200000000004</v>
      </c>
      <c r="P8026" s="26">
        <f t="shared" si="750"/>
        <v>0.33156661357353401</v>
      </c>
      <c r="Q8026" t="str">
        <f t="shared" si="751"/>
        <v>High</v>
      </c>
      <c r="R8026" t="str">
        <f t="shared" si="752"/>
        <v>None</v>
      </c>
      <c r="S8026" s="23">
        <f t="shared" si="753"/>
        <v>2023</v>
      </c>
      <c r="T8026" s="23">
        <f t="shared" si="754"/>
        <v>7</v>
      </c>
      <c r="U8026" t="str">
        <f t="shared" si="755"/>
        <v>Jul-2023</v>
      </c>
    </row>
    <row r="8027" spans="1:21" x14ac:dyDescent="0.3">
      <c r="A8027" t="s">
        <v>10038</v>
      </c>
      <c r="B8027" s="22">
        <v>44719</v>
      </c>
      <c r="C8027" s="22">
        <v>44723</v>
      </c>
      <c r="D8027" s="23" t="s">
        <v>61</v>
      </c>
      <c r="E8027" s="23" t="s">
        <v>1380</v>
      </c>
      <c r="F8027" s="23" t="s">
        <v>52</v>
      </c>
      <c r="G8027" s="23" t="s">
        <v>53</v>
      </c>
      <c r="H8027" s="23" t="s">
        <v>110</v>
      </c>
      <c r="I8027" s="23" t="s">
        <v>118</v>
      </c>
      <c r="J8027" s="23" t="s">
        <v>230</v>
      </c>
      <c r="K8027" s="23" t="s">
        <v>356</v>
      </c>
      <c r="L8027" s="24">
        <v>78184.899999999994</v>
      </c>
      <c r="M8027">
        <v>10</v>
      </c>
      <c r="N8027" s="25">
        <v>0</v>
      </c>
      <c r="O8027" s="24">
        <v>18101.8</v>
      </c>
      <c r="P8027" s="26">
        <f t="shared" si="750"/>
        <v>0.23152552474966395</v>
      </c>
      <c r="Q8027" t="str">
        <f t="shared" si="751"/>
        <v>Medium</v>
      </c>
      <c r="R8027" t="str">
        <f t="shared" si="752"/>
        <v>None</v>
      </c>
      <c r="S8027" s="23">
        <f t="shared" si="753"/>
        <v>2022</v>
      </c>
      <c r="T8027" s="23">
        <f t="shared" si="754"/>
        <v>6</v>
      </c>
      <c r="U8027" t="str">
        <f t="shared" si="755"/>
        <v>Jun-2022</v>
      </c>
    </row>
    <row r="8028" spans="1:21" x14ac:dyDescent="0.3">
      <c r="A8028" t="s">
        <v>10039</v>
      </c>
      <c r="B8028" s="22">
        <v>45281</v>
      </c>
      <c r="C8028" s="22">
        <v>45282</v>
      </c>
      <c r="D8028" s="23" t="s">
        <v>50</v>
      </c>
      <c r="E8028" s="23" t="s">
        <v>2582</v>
      </c>
      <c r="F8028" s="23" t="s">
        <v>80</v>
      </c>
      <c r="G8028" s="23" t="s">
        <v>63</v>
      </c>
      <c r="H8028" s="23" t="s">
        <v>172</v>
      </c>
      <c r="I8028" s="23" t="s">
        <v>55</v>
      </c>
      <c r="J8028" s="23" t="s">
        <v>65</v>
      </c>
      <c r="K8028" s="23" t="s">
        <v>130</v>
      </c>
      <c r="L8028" s="24">
        <v>14514.6</v>
      </c>
      <c r="M8028">
        <v>5</v>
      </c>
      <c r="N8028" s="25">
        <v>0.05</v>
      </c>
      <c r="O8028" s="24">
        <v>2615.41</v>
      </c>
      <c r="P8028" s="26">
        <f t="shared" si="750"/>
        <v>0.18019166907803175</v>
      </c>
      <c r="Q8028" t="str">
        <f t="shared" si="751"/>
        <v>Low</v>
      </c>
      <c r="R8028" t="str">
        <f t="shared" si="752"/>
        <v>Low</v>
      </c>
      <c r="S8028" s="23">
        <f t="shared" si="753"/>
        <v>2023</v>
      </c>
      <c r="T8028" s="23">
        <f t="shared" si="754"/>
        <v>12</v>
      </c>
      <c r="U8028" t="str">
        <f t="shared" si="755"/>
        <v>Dec-2023</v>
      </c>
    </row>
    <row r="8029" spans="1:21" x14ac:dyDescent="0.3">
      <c r="A8029" t="s">
        <v>10040</v>
      </c>
      <c r="B8029" s="22">
        <v>45277</v>
      </c>
      <c r="C8029" s="22">
        <v>45284</v>
      </c>
      <c r="D8029" s="23" t="s">
        <v>102</v>
      </c>
      <c r="E8029" s="23" t="s">
        <v>1111</v>
      </c>
      <c r="F8029" s="23" t="s">
        <v>71</v>
      </c>
      <c r="G8029" s="23" t="s">
        <v>63</v>
      </c>
      <c r="H8029" s="23" t="s">
        <v>64</v>
      </c>
      <c r="I8029" s="23" t="s">
        <v>96</v>
      </c>
      <c r="J8029" s="23" t="s">
        <v>166</v>
      </c>
      <c r="K8029" s="23" t="s">
        <v>167</v>
      </c>
      <c r="L8029" s="24">
        <v>8617.56</v>
      </c>
      <c r="M8029">
        <v>6</v>
      </c>
      <c r="N8029" s="25">
        <v>0.05</v>
      </c>
      <c r="O8029" s="24">
        <v>3145.5</v>
      </c>
      <c r="P8029" s="26">
        <f t="shared" si="750"/>
        <v>0.36501051341679086</v>
      </c>
      <c r="Q8029" t="str">
        <f t="shared" si="751"/>
        <v>High</v>
      </c>
      <c r="R8029" t="str">
        <f t="shared" si="752"/>
        <v>Low</v>
      </c>
      <c r="S8029" s="23">
        <f t="shared" si="753"/>
        <v>2023</v>
      </c>
      <c r="T8029" s="23">
        <f t="shared" si="754"/>
        <v>12</v>
      </c>
      <c r="U8029" t="str">
        <f t="shared" si="755"/>
        <v>Dec-2023</v>
      </c>
    </row>
    <row r="8030" spans="1:21" x14ac:dyDescent="0.3">
      <c r="A8030" t="s">
        <v>10041</v>
      </c>
      <c r="B8030" s="22">
        <v>45881</v>
      </c>
      <c r="C8030" s="22">
        <v>45882</v>
      </c>
      <c r="D8030" s="23" t="s">
        <v>61</v>
      </c>
      <c r="E8030" s="23" t="s">
        <v>992</v>
      </c>
      <c r="F8030" s="23" t="s">
        <v>71</v>
      </c>
      <c r="G8030" s="23" t="s">
        <v>81</v>
      </c>
      <c r="H8030" s="23" t="s">
        <v>186</v>
      </c>
      <c r="I8030" s="23" t="s">
        <v>83</v>
      </c>
      <c r="J8030" s="23" t="s">
        <v>84</v>
      </c>
      <c r="K8030" s="23" t="s">
        <v>125</v>
      </c>
      <c r="L8030" s="24">
        <v>21089.01</v>
      </c>
      <c r="M8030">
        <v>3</v>
      </c>
      <c r="N8030" s="25">
        <v>0</v>
      </c>
      <c r="O8030" s="24">
        <v>5298.64</v>
      </c>
      <c r="P8030" s="26">
        <f t="shared" si="750"/>
        <v>0.25125124413142202</v>
      </c>
      <c r="Q8030" t="str">
        <f t="shared" si="751"/>
        <v>Medium</v>
      </c>
      <c r="R8030" t="str">
        <f t="shared" si="752"/>
        <v>None</v>
      </c>
      <c r="S8030" s="23">
        <f t="shared" si="753"/>
        <v>2025</v>
      </c>
      <c r="T8030" s="23">
        <f t="shared" si="754"/>
        <v>8</v>
      </c>
      <c r="U8030" t="str">
        <f t="shared" si="755"/>
        <v>Aug-2025</v>
      </c>
    </row>
    <row r="8031" spans="1:21" x14ac:dyDescent="0.3">
      <c r="A8031" t="s">
        <v>10042</v>
      </c>
      <c r="B8031" s="22">
        <v>45802</v>
      </c>
      <c r="C8031" s="22">
        <v>45804</v>
      </c>
      <c r="D8031" s="23" t="s">
        <v>61</v>
      </c>
      <c r="E8031" s="23" t="s">
        <v>603</v>
      </c>
      <c r="F8031" s="23" t="s">
        <v>80</v>
      </c>
      <c r="G8031" s="23" t="s">
        <v>81</v>
      </c>
      <c r="H8031" s="23" t="s">
        <v>95</v>
      </c>
      <c r="I8031" s="23" t="s">
        <v>96</v>
      </c>
      <c r="J8031" s="23" t="s">
        <v>166</v>
      </c>
      <c r="K8031" s="23" t="s">
        <v>762</v>
      </c>
      <c r="L8031" s="24">
        <v>13483.6</v>
      </c>
      <c r="M8031">
        <v>1</v>
      </c>
      <c r="N8031" s="25">
        <v>0.05</v>
      </c>
      <c r="O8031" s="24">
        <v>2730.42</v>
      </c>
      <c r="P8031" s="26">
        <f t="shared" si="750"/>
        <v>0.20249933252247174</v>
      </c>
      <c r="Q8031" t="str">
        <f t="shared" si="751"/>
        <v>Medium</v>
      </c>
      <c r="R8031" t="str">
        <f t="shared" si="752"/>
        <v>Low</v>
      </c>
      <c r="S8031" s="23">
        <f t="shared" si="753"/>
        <v>2025</v>
      </c>
      <c r="T8031" s="23">
        <f t="shared" si="754"/>
        <v>5</v>
      </c>
      <c r="U8031" t="str">
        <f t="shared" si="755"/>
        <v>May-2025</v>
      </c>
    </row>
    <row r="8032" spans="1:21" x14ac:dyDescent="0.3">
      <c r="A8032" t="s">
        <v>10043</v>
      </c>
      <c r="B8032" s="22">
        <v>45599</v>
      </c>
      <c r="C8032" s="22">
        <v>45605</v>
      </c>
      <c r="D8032" s="23" t="s">
        <v>102</v>
      </c>
      <c r="E8032" s="23" t="s">
        <v>1239</v>
      </c>
      <c r="F8032" s="23" t="s">
        <v>52</v>
      </c>
      <c r="G8032" s="23" t="s">
        <v>53</v>
      </c>
      <c r="H8032" s="23" t="s">
        <v>54</v>
      </c>
      <c r="I8032" s="23" t="s">
        <v>118</v>
      </c>
      <c r="J8032" s="23" t="s">
        <v>230</v>
      </c>
      <c r="K8032" s="23" t="s">
        <v>356</v>
      </c>
      <c r="L8032" s="24">
        <v>57882.720000000001</v>
      </c>
      <c r="M8032">
        <v>8</v>
      </c>
      <c r="N8032" s="25">
        <v>0.25</v>
      </c>
      <c r="O8032" s="24">
        <v>13160.39</v>
      </c>
      <c r="P8032" s="26">
        <f t="shared" si="750"/>
        <v>0.22736301956784338</v>
      </c>
      <c r="Q8032" t="str">
        <f t="shared" si="751"/>
        <v>Medium</v>
      </c>
      <c r="R8032" t="str">
        <f t="shared" si="752"/>
        <v>High</v>
      </c>
      <c r="S8032" s="23">
        <f t="shared" si="753"/>
        <v>2024</v>
      </c>
      <c r="T8032" s="23">
        <f t="shared" si="754"/>
        <v>11</v>
      </c>
      <c r="U8032" t="str">
        <f t="shared" si="755"/>
        <v>Nov-2024</v>
      </c>
    </row>
    <row r="8033" spans="1:21" x14ac:dyDescent="0.3">
      <c r="A8033" t="s">
        <v>10044</v>
      </c>
      <c r="B8033" s="22">
        <v>45327</v>
      </c>
      <c r="C8033" s="22">
        <v>45331</v>
      </c>
      <c r="D8033" s="23" t="s">
        <v>50</v>
      </c>
      <c r="E8033" s="23" t="s">
        <v>871</v>
      </c>
      <c r="F8033" s="23" t="s">
        <v>52</v>
      </c>
      <c r="G8033" s="23" t="s">
        <v>63</v>
      </c>
      <c r="H8033" s="23" t="s">
        <v>172</v>
      </c>
      <c r="I8033" s="23" t="s">
        <v>83</v>
      </c>
      <c r="J8033" s="23" t="s">
        <v>156</v>
      </c>
      <c r="K8033" s="23" t="s">
        <v>208</v>
      </c>
      <c r="L8033" s="24">
        <v>89247.15</v>
      </c>
      <c r="M8033">
        <v>9</v>
      </c>
      <c r="N8033" s="25">
        <v>0</v>
      </c>
      <c r="O8033" s="24">
        <v>13413.37</v>
      </c>
      <c r="P8033" s="26">
        <f t="shared" si="750"/>
        <v>0.15029465926923158</v>
      </c>
      <c r="Q8033" t="str">
        <f t="shared" si="751"/>
        <v>Low</v>
      </c>
      <c r="R8033" t="str">
        <f t="shared" si="752"/>
        <v>None</v>
      </c>
      <c r="S8033" s="23">
        <f t="shared" si="753"/>
        <v>2024</v>
      </c>
      <c r="T8033" s="23">
        <f t="shared" si="754"/>
        <v>2</v>
      </c>
      <c r="U8033" t="str">
        <f t="shared" si="755"/>
        <v>Feb-2024</v>
      </c>
    </row>
    <row r="8034" spans="1:21" x14ac:dyDescent="0.3">
      <c r="A8034" t="s">
        <v>10045</v>
      </c>
      <c r="B8034" s="22">
        <v>44919</v>
      </c>
      <c r="C8034" s="22">
        <v>44926</v>
      </c>
      <c r="D8034" s="23" t="s">
        <v>61</v>
      </c>
      <c r="E8034" s="23" t="s">
        <v>399</v>
      </c>
      <c r="F8034" s="23" t="s">
        <v>80</v>
      </c>
      <c r="G8034" s="23" t="s">
        <v>72</v>
      </c>
      <c r="H8034" s="23" t="s">
        <v>104</v>
      </c>
      <c r="I8034" s="23" t="s">
        <v>55</v>
      </c>
      <c r="J8034" s="23" t="s">
        <v>173</v>
      </c>
      <c r="K8034" s="23" t="s">
        <v>203</v>
      </c>
      <c r="L8034" s="24">
        <v>70310.2</v>
      </c>
      <c r="M8034">
        <v>10</v>
      </c>
      <c r="N8034" s="25">
        <v>0.15</v>
      </c>
      <c r="O8034" s="24">
        <v>11870.9</v>
      </c>
      <c r="P8034" s="26">
        <f t="shared" si="750"/>
        <v>0.16883610059422388</v>
      </c>
      <c r="Q8034" t="str">
        <f t="shared" si="751"/>
        <v>Low</v>
      </c>
      <c r="R8034" t="str">
        <f t="shared" si="752"/>
        <v>Medium</v>
      </c>
      <c r="S8034" s="23">
        <f t="shared" si="753"/>
        <v>2022</v>
      </c>
      <c r="T8034" s="23">
        <f t="shared" si="754"/>
        <v>12</v>
      </c>
      <c r="U8034" t="str">
        <f t="shared" si="755"/>
        <v>Dec-2022</v>
      </c>
    </row>
    <row r="8035" spans="1:21" x14ac:dyDescent="0.3">
      <c r="A8035" t="s">
        <v>10046</v>
      </c>
      <c r="B8035" s="22">
        <v>44608</v>
      </c>
      <c r="C8035" s="22">
        <v>44612</v>
      </c>
      <c r="D8035" s="23" t="s">
        <v>78</v>
      </c>
      <c r="E8035" s="23" t="s">
        <v>1154</v>
      </c>
      <c r="F8035" s="23" t="s">
        <v>80</v>
      </c>
      <c r="G8035" s="23" t="s">
        <v>72</v>
      </c>
      <c r="H8035" s="23" t="s">
        <v>346</v>
      </c>
      <c r="I8035" s="23" t="s">
        <v>83</v>
      </c>
      <c r="J8035" s="23" t="s">
        <v>84</v>
      </c>
      <c r="K8035" s="23" t="s">
        <v>125</v>
      </c>
      <c r="L8035" s="24">
        <v>48375.7</v>
      </c>
      <c r="M8035">
        <v>5</v>
      </c>
      <c r="N8035" s="25">
        <v>0.25</v>
      </c>
      <c r="O8035" s="24">
        <v>13531.5</v>
      </c>
      <c r="P8035" s="26">
        <f t="shared" si="750"/>
        <v>0.27971688264976013</v>
      </c>
      <c r="Q8035" t="str">
        <f t="shared" si="751"/>
        <v>Medium</v>
      </c>
      <c r="R8035" t="str">
        <f t="shared" si="752"/>
        <v>High</v>
      </c>
      <c r="S8035" s="23">
        <f t="shared" si="753"/>
        <v>2022</v>
      </c>
      <c r="T8035" s="23">
        <f t="shared" si="754"/>
        <v>2</v>
      </c>
      <c r="U8035" t="str">
        <f t="shared" si="755"/>
        <v>Feb-2022</v>
      </c>
    </row>
    <row r="8036" spans="1:21" x14ac:dyDescent="0.3">
      <c r="A8036" t="s">
        <v>10047</v>
      </c>
      <c r="B8036" s="22">
        <v>45542</v>
      </c>
      <c r="C8036" s="22">
        <v>45548</v>
      </c>
      <c r="D8036" s="23" t="s">
        <v>61</v>
      </c>
      <c r="E8036" s="23" t="s">
        <v>1071</v>
      </c>
      <c r="F8036" s="23" t="s">
        <v>80</v>
      </c>
      <c r="G8036" s="23" t="s">
        <v>81</v>
      </c>
      <c r="H8036" s="23" t="s">
        <v>284</v>
      </c>
      <c r="I8036" s="23" t="s">
        <v>118</v>
      </c>
      <c r="J8036" s="23" t="s">
        <v>191</v>
      </c>
      <c r="K8036" s="23" t="s">
        <v>829</v>
      </c>
      <c r="L8036" s="24">
        <v>21662.36</v>
      </c>
      <c r="M8036">
        <v>4</v>
      </c>
      <c r="N8036" s="25">
        <v>0.15</v>
      </c>
      <c r="O8036" s="24">
        <v>6529.45</v>
      </c>
      <c r="P8036" s="26">
        <f t="shared" si="750"/>
        <v>0.30141914362054734</v>
      </c>
      <c r="Q8036" t="str">
        <f t="shared" si="751"/>
        <v>High</v>
      </c>
      <c r="R8036" t="str">
        <f t="shared" si="752"/>
        <v>Medium</v>
      </c>
      <c r="S8036" s="23">
        <f t="shared" si="753"/>
        <v>2024</v>
      </c>
      <c r="T8036" s="23">
        <f t="shared" si="754"/>
        <v>9</v>
      </c>
      <c r="U8036" t="str">
        <f t="shared" si="755"/>
        <v>Sep-2024</v>
      </c>
    </row>
    <row r="8037" spans="1:21" x14ac:dyDescent="0.3">
      <c r="A8037" t="s">
        <v>10048</v>
      </c>
      <c r="B8037" s="22">
        <v>45223</v>
      </c>
      <c r="C8037" s="22">
        <v>45227</v>
      </c>
      <c r="D8037" s="23" t="s">
        <v>78</v>
      </c>
      <c r="E8037" s="23" t="s">
        <v>858</v>
      </c>
      <c r="F8037" s="23" t="s">
        <v>71</v>
      </c>
      <c r="G8037" s="23" t="s">
        <v>63</v>
      </c>
      <c r="H8037" s="23" t="s">
        <v>64</v>
      </c>
      <c r="I8037" s="23" t="s">
        <v>55</v>
      </c>
      <c r="J8037" s="23" t="s">
        <v>141</v>
      </c>
      <c r="K8037" s="23" t="s">
        <v>978</v>
      </c>
      <c r="L8037" s="24">
        <v>2170.98</v>
      </c>
      <c r="M8037">
        <v>3</v>
      </c>
      <c r="N8037" s="25">
        <v>0.25</v>
      </c>
      <c r="O8037" s="24">
        <v>274.36</v>
      </c>
      <c r="P8037" s="26">
        <f t="shared" si="750"/>
        <v>0.12637610664308285</v>
      </c>
      <c r="Q8037" t="str">
        <f t="shared" si="751"/>
        <v>Low</v>
      </c>
      <c r="R8037" t="str">
        <f t="shared" si="752"/>
        <v>High</v>
      </c>
      <c r="S8037" s="23">
        <f t="shared" si="753"/>
        <v>2023</v>
      </c>
      <c r="T8037" s="23">
        <f t="shared" si="754"/>
        <v>10</v>
      </c>
      <c r="U8037" t="str">
        <f t="shared" si="755"/>
        <v>Oct-2023</v>
      </c>
    </row>
    <row r="8038" spans="1:21" x14ac:dyDescent="0.3">
      <c r="A8038" t="s">
        <v>10049</v>
      </c>
      <c r="B8038" s="22">
        <v>45083</v>
      </c>
      <c r="C8038" s="22">
        <v>45089</v>
      </c>
      <c r="D8038" s="23" t="s">
        <v>50</v>
      </c>
      <c r="E8038" s="23" t="s">
        <v>2373</v>
      </c>
      <c r="F8038" s="23" t="s">
        <v>80</v>
      </c>
      <c r="G8038" s="23" t="s">
        <v>63</v>
      </c>
      <c r="H8038" s="23" t="s">
        <v>64</v>
      </c>
      <c r="I8038" s="23" t="s">
        <v>96</v>
      </c>
      <c r="J8038" s="23" t="s">
        <v>166</v>
      </c>
      <c r="K8038" s="23" t="s">
        <v>167</v>
      </c>
      <c r="L8038" s="24">
        <v>2599.6999999999998</v>
      </c>
      <c r="M8038">
        <v>2</v>
      </c>
      <c r="N8038" s="25">
        <v>0</v>
      </c>
      <c r="O8038" s="24">
        <v>410.72</v>
      </c>
      <c r="P8038" s="26">
        <f t="shared" si="750"/>
        <v>0.15798746009154904</v>
      </c>
      <c r="Q8038" t="str">
        <f t="shared" si="751"/>
        <v>Low</v>
      </c>
      <c r="R8038" t="str">
        <f t="shared" si="752"/>
        <v>None</v>
      </c>
      <c r="S8038" s="23">
        <f t="shared" si="753"/>
        <v>2023</v>
      </c>
      <c r="T8038" s="23">
        <f t="shared" si="754"/>
        <v>6</v>
      </c>
      <c r="U8038" t="str">
        <f t="shared" si="755"/>
        <v>Jun-2023</v>
      </c>
    </row>
    <row r="8039" spans="1:21" x14ac:dyDescent="0.3">
      <c r="A8039" t="s">
        <v>10050</v>
      </c>
      <c r="B8039" s="22">
        <v>45591</v>
      </c>
      <c r="C8039" s="22">
        <v>45594</v>
      </c>
      <c r="D8039" s="23" t="s">
        <v>61</v>
      </c>
      <c r="E8039" s="23" t="s">
        <v>4023</v>
      </c>
      <c r="F8039" s="23" t="s">
        <v>80</v>
      </c>
      <c r="G8039" s="23" t="s">
        <v>72</v>
      </c>
      <c r="H8039" s="23" t="s">
        <v>346</v>
      </c>
      <c r="I8039" s="23" t="s">
        <v>118</v>
      </c>
      <c r="J8039" s="23" t="s">
        <v>230</v>
      </c>
      <c r="K8039" s="23" t="s">
        <v>356</v>
      </c>
      <c r="L8039" s="24">
        <v>33169.83</v>
      </c>
      <c r="M8039">
        <v>3</v>
      </c>
      <c r="N8039" s="25">
        <v>0.25</v>
      </c>
      <c r="O8039" s="24">
        <v>7590.15</v>
      </c>
      <c r="P8039" s="26">
        <f t="shared" si="750"/>
        <v>0.22882691891999443</v>
      </c>
      <c r="Q8039" t="str">
        <f t="shared" si="751"/>
        <v>Medium</v>
      </c>
      <c r="R8039" t="str">
        <f t="shared" si="752"/>
        <v>High</v>
      </c>
      <c r="S8039" s="23">
        <f t="shared" si="753"/>
        <v>2024</v>
      </c>
      <c r="T8039" s="23">
        <f t="shared" si="754"/>
        <v>10</v>
      </c>
      <c r="U8039" t="str">
        <f t="shared" si="755"/>
        <v>Oct-2024</v>
      </c>
    </row>
    <row r="8040" spans="1:21" x14ac:dyDescent="0.3">
      <c r="A8040" t="s">
        <v>10051</v>
      </c>
      <c r="B8040" s="22">
        <v>44708</v>
      </c>
      <c r="C8040" s="22">
        <v>44711</v>
      </c>
      <c r="D8040" s="23" t="s">
        <v>61</v>
      </c>
      <c r="E8040" s="23" t="s">
        <v>779</v>
      </c>
      <c r="F8040" s="23" t="s">
        <v>80</v>
      </c>
      <c r="G8040" s="23" t="s">
        <v>81</v>
      </c>
      <c r="H8040" s="23" t="s">
        <v>284</v>
      </c>
      <c r="I8040" s="23" t="s">
        <v>118</v>
      </c>
      <c r="J8040" s="23" t="s">
        <v>119</v>
      </c>
      <c r="K8040" s="23" t="s">
        <v>270</v>
      </c>
      <c r="L8040" s="24">
        <v>14245.44</v>
      </c>
      <c r="M8040">
        <v>6</v>
      </c>
      <c r="N8040" s="25">
        <v>0.1</v>
      </c>
      <c r="O8040" s="24">
        <v>3125.52</v>
      </c>
      <c r="P8040" s="26">
        <f t="shared" si="750"/>
        <v>0.21940494642496125</v>
      </c>
      <c r="Q8040" t="str">
        <f t="shared" si="751"/>
        <v>Medium</v>
      </c>
      <c r="R8040" t="str">
        <f t="shared" si="752"/>
        <v>Low</v>
      </c>
      <c r="S8040" s="23">
        <f t="shared" si="753"/>
        <v>2022</v>
      </c>
      <c r="T8040" s="23">
        <f t="shared" si="754"/>
        <v>5</v>
      </c>
      <c r="U8040" t="str">
        <f t="shared" si="755"/>
        <v>May-2022</v>
      </c>
    </row>
    <row r="8041" spans="1:21" x14ac:dyDescent="0.3">
      <c r="A8041" t="s">
        <v>10052</v>
      </c>
      <c r="B8041" s="22">
        <v>44998</v>
      </c>
      <c r="C8041" s="22">
        <v>45004</v>
      </c>
      <c r="D8041" s="23" t="s">
        <v>50</v>
      </c>
      <c r="E8041" s="23" t="s">
        <v>1505</v>
      </c>
      <c r="F8041" s="23" t="s">
        <v>52</v>
      </c>
      <c r="G8041" s="23" t="s">
        <v>63</v>
      </c>
      <c r="H8041" s="23" t="s">
        <v>202</v>
      </c>
      <c r="I8041" s="23" t="s">
        <v>118</v>
      </c>
      <c r="J8041" s="23" t="s">
        <v>191</v>
      </c>
      <c r="K8041" s="23" t="s">
        <v>290</v>
      </c>
      <c r="L8041" s="24">
        <v>39399.199999999997</v>
      </c>
      <c r="M8041">
        <v>5</v>
      </c>
      <c r="N8041" s="25">
        <v>0.05</v>
      </c>
      <c r="O8041" s="24">
        <v>14040.48</v>
      </c>
      <c r="P8041" s="26">
        <f t="shared" si="750"/>
        <v>0.35636459623545658</v>
      </c>
      <c r="Q8041" t="str">
        <f t="shared" si="751"/>
        <v>High</v>
      </c>
      <c r="R8041" t="str">
        <f t="shared" si="752"/>
        <v>Low</v>
      </c>
      <c r="S8041" s="23">
        <f t="shared" si="753"/>
        <v>2023</v>
      </c>
      <c r="T8041" s="23">
        <f t="shared" si="754"/>
        <v>3</v>
      </c>
      <c r="U8041" t="str">
        <f t="shared" si="755"/>
        <v>Mar-2023</v>
      </c>
    </row>
    <row r="8042" spans="1:21" x14ac:dyDescent="0.3">
      <c r="A8042" t="s">
        <v>10053</v>
      </c>
      <c r="B8042" s="22">
        <v>45504</v>
      </c>
      <c r="C8042" s="22">
        <v>45511</v>
      </c>
      <c r="D8042" s="23" t="s">
        <v>50</v>
      </c>
      <c r="E8042" s="23" t="s">
        <v>4454</v>
      </c>
      <c r="F8042" s="23" t="s">
        <v>71</v>
      </c>
      <c r="G8042" s="23" t="s">
        <v>81</v>
      </c>
      <c r="H8042" s="23" t="s">
        <v>186</v>
      </c>
      <c r="I8042" s="23" t="s">
        <v>118</v>
      </c>
      <c r="J8042" s="23" t="s">
        <v>230</v>
      </c>
      <c r="K8042" s="23" t="s">
        <v>231</v>
      </c>
      <c r="L8042" s="24">
        <v>893.15</v>
      </c>
      <c r="M8042">
        <v>1</v>
      </c>
      <c r="N8042" s="25">
        <v>0.2</v>
      </c>
      <c r="O8042" s="24">
        <v>176.33</v>
      </c>
      <c r="P8042" s="26">
        <f t="shared" si="750"/>
        <v>0.1974248446509545</v>
      </c>
      <c r="Q8042" t="str">
        <f t="shared" si="751"/>
        <v>Low</v>
      </c>
      <c r="R8042" t="str">
        <f t="shared" si="752"/>
        <v>Medium</v>
      </c>
      <c r="S8042" s="23">
        <f t="shared" si="753"/>
        <v>2024</v>
      </c>
      <c r="T8042" s="23">
        <f t="shared" si="754"/>
        <v>7</v>
      </c>
      <c r="U8042" t="str">
        <f t="shared" si="755"/>
        <v>Jul-2024</v>
      </c>
    </row>
    <row r="8043" spans="1:21" x14ac:dyDescent="0.3">
      <c r="A8043" t="s">
        <v>10054</v>
      </c>
      <c r="B8043" s="22">
        <v>44647</v>
      </c>
      <c r="C8043" s="22">
        <v>44651</v>
      </c>
      <c r="D8043" s="23" t="s">
        <v>78</v>
      </c>
      <c r="E8043" s="23" t="s">
        <v>4013</v>
      </c>
      <c r="F8043" s="23" t="s">
        <v>71</v>
      </c>
      <c r="G8043" s="23" t="s">
        <v>179</v>
      </c>
      <c r="H8043" s="23" t="s">
        <v>236</v>
      </c>
      <c r="I8043" s="23" t="s">
        <v>96</v>
      </c>
      <c r="J8043" s="23" t="s">
        <v>111</v>
      </c>
      <c r="K8043" s="23" t="s">
        <v>112</v>
      </c>
      <c r="L8043" s="24">
        <v>110908.96</v>
      </c>
      <c r="M8043">
        <v>8</v>
      </c>
      <c r="N8043" s="25">
        <v>0.15</v>
      </c>
      <c r="O8043" s="24">
        <v>24972.07</v>
      </c>
      <c r="P8043" s="26">
        <f t="shared" si="750"/>
        <v>0.22515827395730695</v>
      </c>
      <c r="Q8043" t="str">
        <f t="shared" si="751"/>
        <v>Medium</v>
      </c>
      <c r="R8043" t="str">
        <f t="shared" si="752"/>
        <v>Medium</v>
      </c>
      <c r="S8043" s="23">
        <f t="shared" si="753"/>
        <v>2022</v>
      </c>
      <c r="T8043" s="23">
        <f t="shared" si="754"/>
        <v>3</v>
      </c>
      <c r="U8043" t="str">
        <f t="shared" si="755"/>
        <v>Mar-2022</v>
      </c>
    </row>
    <row r="8044" spans="1:21" x14ac:dyDescent="0.3">
      <c r="A8044" t="s">
        <v>10055</v>
      </c>
      <c r="B8044" s="22">
        <v>44744</v>
      </c>
      <c r="C8044" s="22">
        <v>44750</v>
      </c>
      <c r="D8044" s="23" t="s">
        <v>78</v>
      </c>
      <c r="E8044" s="23" t="s">
        <v>614</v>
      </c>
      <c r="F8044" s="23" t="s">
        <v>80</v>
      </c>
      <c r="G8044" s="23" t="s">
        <v>81</v>
      </c>
      <c r="H8044" s="23" t="s">
        <v>284</v>
      </c>
      <c r="I8044" s="23" t="s">
        <v>83</v>
      </c>
      <c r="J8044" s="23" t="s">
        <v>156</v>
      </c>
      <c r="K8044" s="23" t="s">
        <v>157</v>
      </c>
      <c r="L8044" s="24">
        <v>16036.62</v>
      </c>
      <c r="M8044">
        <v>6</v>
      </c>
      <c r="N8044" s="25">
        <v>0.15</v>
      </c>
      <c r="O8044" s="24">
        <v>3535.05</v>
      </c>
      <c r="P8044" s="26">
        <f t="shared" si="750"/>
        <v>0.22043610187184082</v>
      </c>
      <c r="Q8044" t="str">
        <f t="shared" si="751"/>
        <v>Medium</v>
      </c>
      <c r="R8044" t="str">
        <f t="shared" si="752"/>
        <v>Medium</v>
      </c>
      <c r="S8044" s="23">
        <f t="shared" si="753"/>
        <v>2022</v>
      </c>
      <c r="T8044" s="23">
        <f t="shared" si="754"/>
        <v>7</v>
      </c>
      <c r="U8044" t="str">
        <f t="shared" si="755"/>
        <v>Jul-2022</v>
      </c>
    </row>
    <row r="8045" spans="1:21" x14ac:dyDescent="0.3">
      <c r="A8045" t="s">
        <v>10056</v>
      </c>
      <c r="B8045" s="22">
        <v>45308</v>
      </c>
      <c r="C8045" s="22">
        <v>45314</v>
      </c>
      <c r="D8045" s="23" t="s">
        <v>61</v>
      </c>
      <c r="E8045" s="23" t="s">
        <v>561</v>
      </c>
      <c r="F8045" s="23" t="s">
        <v>52</v>
      </c>
      <c r="G8045" s="23" t="s">
        <v>63</v>
      </c>
      <c r="H8045" s="23" t="s">
        <v>202</v>
      </c>
      <c r="I8045" s="23" t="s">
        <v>96</v>
      </c>
      <c r="J8045" s="23" t="s">
        <v>97</v>
      </c>
      <c r="K8045" s="23" t="s">
        <v>416</v>
      </c>
      <c r="L8045" s="24">
        <v>3784.92</v>
      </c>
      <c r="M8045">
        <v>3</v>
      </c>
      <c r="N8045" s="25">
        <v>0.05</v>
      </c>
      <c r="O8045" s="24">
        <v>1101.6600000000001</v>
      </c>
      <c r="P8045" s="26">
        <f t="shared" si="750"/>
        <v>0.29106559715925306</v>
      </c>
      <c r="Q8045" t="str">
        <f t="shared" si="751"/>
        <v>Medium</v>
      </c>
      <c r="R8045" t="str">
        <f t="shared" si="752"/>
        <v>Low</v>
      </c>
      <c r="S8045" s="23">
        <f t="shared" si="753"/>
        <v>2024</v>
      </c>
      <c r="T8045" s="23">
        <f t="shared" si="754"/>
        <v>1</v>
      </c>
      <c r="U8045" t="str">
        <f t="shared" si="755"/>
        <v>Jan-2024</v>
      </c>
    </row>
    <row r="8046" spans="1:21" x14ac:dyDescent="0.3">
      <c r="A8046" t="s">
        <v>10057</v>
      </c>
      <c r="B8046" s="22">
        <v>44633</v>
      </c>
      <c r="C8046" s="22">
        <v>44640</v>
      </c>
      <c r="D8046" s="23" t="s">
        <v>61</v>
      </c>
      <c r="E8046" s="23" t="s">
        <v>3213</v>
      </c>
      <c r="F8046" s="23" t="s">
        <v>80</v>
      </c>
      <c r="G8046" s="23" t="s">
        <v>81</v>
      </c>
      <c r="H8046" s="23" t="s">
        <v>82</v>
      </c>
      <c r="I8046" s="23" t="s">
        <v>96</v>
      </c>
      <c r="J8046" s="23" t="s">
        <v>97</v>
      </c>
      <c r="K8046" s="23" t="s">
        <v>416</v>
      </c>
      <c r="L8046" s="24">
        <v>56348.639999999999</v>
      </c>
      <c r="M8046">
        <v>9</v>
      </c>
      <c r="N8046" s="25">
        <v>0.2</v>
      </c>
      <c r="O8046" s="24">
        <v>7851.73</v>
      </c>
      <c r="P8046" s="26">
        <f t="shared" si="750"/>
        <v>0.13934196104821694</v>
      </c>
      <c r="Q8046" t="str">
        <f t="shared" si="751"/>
        <v>Low</v>
      </c>
      <c r="R8046" t="str">
        <f t="shared" si="752"/>
        <v>Medium</v>
      </c>
      <c r="S8046" s="23">
        <f t="shared" si="753"/>
        <v>2022</v>
      </c>
      <c r="T8046" s="23">
        <f t="shared" si="754"/>
        <v>3</v>
      </c>
      <c r="U8046" t="str">
        <f t="shared" si="755"/>
        <v>Mar-2022</v>
      </c>
    </row>
    <row r="8047" spans="1:21" x14ac:dyDescent="0.3">
      <c r="A8047" t="s">
        <v>10058</v>
      </c>
      <c r="B8047" s="22">
        <v>45637</v>
      </c>
      <c r="C8047" s="22">
        <v>45640</v>
      </c>
      <c r="D8047" s="23" t="s">
        <v>61</v>
      </c>
      <c r="E8047" s="23" t="s">
        <v>869</v>
      </c>
      <c r="F8047" s="23" t="s">
        <v>80</v>
      </c>
      <c r="G8047" s="23" t="s">
        <v>81</v>
      </c>
      <c r="H8047" s="23" t="s">
        <v>186</v>
      </c>
      <c r="I8047" s="23" t="s">
        <v>96</v>
      </c>
      <c r="J8047" s="23" t="s">
        <v>135</v>
      </c>
      <c r="K8047" s="23" t="s">
        <v>275</v>
      </c>
      <c r="L8047" s="24">
        <v>17287.02</v>
      </c>
      <c r="M8047">
        <v>9</v>
      </c>
      <c r="N8047" s="25">
        <v>0.15</v>
      </c>
      <c r="O8047" s="24">
        <v>4369.42</v>
      </c>
      <c r="P8047" s="26">
        <f t="shared" si="750"/>
        <v>0.25275727106233464</v>
      </c>
      <c r="Q8047" t="str">
        <f t="shared" si="751"/>
        <v>Medium</v>
      </c>
      <c r="R8047" t="str">
        <f t="shared" si="752"/>
        <v>Medium</v>
      </c>
      <c r="S8047" s="23">
        <f t="shared" si="753"/>
        <v>2024</v>
      </c>
      <c r="T8047" s="23">
        <f t="shared" si="754"/>
        <v>12</v>
      </c>
      <c r="U8047" t="str">
        <f t="shared" si="755"/>
        <v>Dec-2024</v>
      </c>
    </row>
    <row r="8048" spans="1:21" x14ac:dyDescent="0.3">
      <c r="A8048" t="s">
        <v>10059</v>
      </c>
      <c r="B8048" s="22">
        <v>45188</v>
      </c>
      <c r="C8048" s="22">
        <v>45194</v>
      </c>
      <c r="D8048" s="23" t="s">
        <v>61</v>
      </c>
      <c r="E8048" s="23" t="s">
        <v>1303</v>
      </c>
      <c r="F8048" s="23" t="s">
        <v>52</v>
      </c>
      <c r="G8048" s="23" t="s">
        <v>179</v>
      </c>
      <c r="H8048" s="23" t="s">
        <v>180</v>
      </c>
      <c r="I8048" s="23" t="s">
        <v>83</v>
      </c>
      <c r="J8048" s="23" t="s">
        <v>156</v>
      </c>
      <c r="K8048" s="23" t="s">
        <v>157</v>
      </c>
      <c r="L8048" s="24">
        <v>37271.82</v>
      </c>
      <c r="M8048">
        <v>6</v>
      </c>
      <c r="N8048" s="25">
        <v>0</v>
      </c>
      <c r="O8048" s="24">
        <v>9120.8700000000008</v>
      </c>
      <c r="P8048" s="26">
        <f t="shared" si="750"/>
        <v>0.24471222494635358</v>
      </c>
      <c r="Q8048" t="str">
        <f t="shared" si="751"/>
        <v>Medium</v>
      </c>
      <c r="R8048" t="str">
        <f t="shared" si="752"/>
        <v>None</v>
      </c>
      <c r="S8048" s="23">
        <f t="shared" si="753"/>
        <v>2023</v>
      </c>
      <c r="T8048" s="23">
        <f t="shared" si="754"/>
        <v>9</v>
      </c>
      <c r="U8048" t="str">
        <f t="shared" si="755"/>
        <v>Sep-2023</v>
      </c>
    </row>
    <row r="8049" spans="1:21" x14ac:dyDescent="0.3">
      <c r="A8049" t="s">
        <v>10060</v>
      </c>
      <c r="B8049" s="22">
        <v>45294</v>
      </c>
      <c r="C8049" s="22">
        <v>45300</v>
      </c>
      <c r="D8049" s="23" t="s">
        <v>78</v>
      </c>
      <c r="E8049" s="23" t="s">
        <v>2275</v>
      </c>
      <c r="F8049" s="23" t="s">
        <v>80</v>
      </c>
      <c r="G8049" s="23" t="s">
        <v>81</v>
      </c>
      <c r="H8049" s="23" t="s">
        <v>186</v>
      </c>
      <c r="I8049" s="23" t="s">
        <v>83</v>
      </c>
      <c r="J8049" s="23" t="s">
        <v>449</v>
      </c>
      <c r="K8049" s="23" t="s">
        <v>681</v>
      </c>
      <c r="L8049" s="24">
        <v>78932.070000000007</v>
      </c>
      <c r="M8049">
        <v>7</v>
      </c>
      <c r="N8049" s="25">
        <v>0.15</v>
      </c>
      <c r="O8049" s="24">
        <v>22972.66</v>
      </c>
      <c r="P8049" s="26">
        <f t="shared" si="750"/>
        <v>0.29104342506157505</v>
      </c>
      <c r="Q8049" t="str">
        <f t="shared" si="751"/>
        <v>Medium</v>
      </c>
      <c r="R8049" t="str">
        <f t="shared" si="752"/>
        <v>Medium</v>
      </c>
      <c r="S8049" s="23">
        <f t="shared" si="753"/>
        <v>2024</v>
      </c>
      <c r="T8049" s="23">
        <f t="shared" si="754"/>
        <v>1</v>
      </c>
      <c r="U8049" t="str">
        <f t="shared" si="755"/>
        <v>Jan-2024</v>
      </c>
    </row>
    <row r="8050" spans="1:21" x14ac:dyDescent="0.3">
      <c r="A8050" t="s">
        <v>10061</v>
      </c>
      <c r="B8050" s="22">
        <v>45734</v>
      </c>
      <c r="C8050" s="22">
        <v>45735</v>
      </c>
      <c r="D8050" s="23" t="s">
        <v>50</v>
      </c>
      <c r="E8050" s="23" t="s">
        <v>1071</v>
      </c>
      <c r="F8050" s="23" t="s">
        <v>80</v>
      </c>
      <c r="G8050" s="23" t="s">
        <v>53</v>
      </c>
      <c r="H8050" s="23" t="s">
        <v>110</v>
      </c>
      <c r="I8050" s="23" t="s">
        <v>83</v>
      </c>
      <c r="J8050" s="23" t="s">
        <v>84</v>
      </c>
      <c r="K8050" s="23" t="s">
        <v>125</v>
      </c>
      <c r="L8050" s="24">
        <v>26551.56</v>
      </c>
      <c r="M8050">
        <v>4</v>
      </c>
      <c r="N8050" s="25">
        <v>0.2</v>
      </c>
      <c r="O8050" s="24">
        <v>5724.7</v>
      </c>
      <c r="P8050" s="26">
        <f t="shared" si="750"/>
        <v>0.21560691725834563</v>
      </c>
      <c r="Q8050" t="str">
        <f t="shared" si="751"/>
        <v>Medium</v>
      </c>
      <c r="R8050" t="str">
        <f t="shared" si="752"/>
        <v>Medium</v>
      </c>
      <c r="S8050" s="23">
        <f t="shared" si="753"/>
        <v>2025</v>
      </c>
      <c r="T8050" s="23">
        <f t="shared" si="754"/>
        <v>3</v>
      </c>
      <c r="U8050" t="str">
        <f t="shared" si="755"/>
        <v>Mar-2025</v>
      </c>
    </row>
    <row r="8051" spans="1:21" x14ac:dyDescent="0.3">
      <c r="A8051" t="s">
        <v>10062</v>
      </c>
      <c r="B8051" s="22">
        <v>44984</v>
      </c>
      <c r="C8051" s="22">
        <v>44985</v>
      </c>
      <c r="D8051" s="23" t="s">
        <v>61</v>
      </c>
      <c r="E8051" s="23" t="s">
        <v>429</v>
      </c>
      <c r="F8051" s="23" t="s">
        <v>52</v>
      </c>
      <c r="G8051" s="23" t="s">
        <v>179</v>
      </c>
      <c r="H8051" s="23" t="s">
        <v>180</v>
      </c>
      <c r="I8051" s="23" t="s">
        <v>83</v>
      </c>
      <c r="J8051" s="23" t="s">
        <v>449</v>
      </c>
      <c r="K8051" s="23" t="s">
        <v>450</v>
      </c>
      <c r="L8051" s="24">
        <v>65760.350000000006</v>
      </c>
      <c r="M8051">
        <v>5</v>
      </c>
      <c r="N8051" s="25">
        <v>0</v>
      </c>
      <c r="O8051" s="24">
        <v>17826.990000000002</v>
      </c>
      <c r="P8051" s="26">
        <f t="shared" si="750"/>
        <v>0.27109025423374422</v>
      </c>
      <c r="Q8051" t="str">
        <f t="shared" si="751"/>
        <v>Medium</v>
      </c>
      <c r="R8051" t="str">
        <f t="shared" si="752"/>
        <v>None</v>
      </c>
      <c r="S8051" s="23">
        <f t="shared" si="753"/>
        <v>2023</v>
      </c>
      <c r="T8051" s="23">
        <f t="shared" si="754"/>
        <v>2</v>
      </c>
      <c r="U8051" t="str">
        <f t="shared" si="755"/>
        <v>Feb-2023</v>
      </c>
    </row>
    <row r="8052" spans="1:21" x14ac:dyDescent="0.3">
      <c r="A8052" t="s">
        <v>10063</v>
      </c>
      <c r="B8052" s="22">
        <v>44984</v>
      </c>
      <c r="C8052" s="22">
        <v>44991</v>
      </c>
      <c r="D8052" s="23" t="s">
        <v>78</v>
      </c>
      <c r="E8052" s="23" t="s">
        <v>629</v>
      </c>
      <c r="F8052" s="23" t="s">
        <v>71</v>
      </c>
      <c r="G8052" s="23" t="s">
        <v>72</v>
      </c>
      <c r="H8052" s="23" t="s">
        <v>346</v>
      </c>
      <c r="I8052" s="23" t="s">
        <v>96</v>
      </c>
      <c r="J8052" s="23" t="s">
        <v>135</v>
      </c>
      <c r="K8052" s="23" t="s">
        <v>136</v>
      </c>
      <c r="L8052" s="24">
        <v>26042.400000000001</v>
      </c>
      <c r="M8052">
        <v>3</v>
      </c>
      <c r="N8052" s="25">
        <v>0.05</v>
      </c>
      <c r="O8052" s="24">
        <v>7484.27</v>
      </c>
      <c r="P8052" s="26">
        <f t="shared" si="750"/>
        <v>0.28738787515743558</v>
      </c>
      <c r="Q8052" t="str">
        <f t="shared" si="751"/>
        <v>Medium</v>
      </c>
      <c r="R8052" t="str">
        <f t="shared" si="752"/>
        <v>Low</v>
      </c>
      <c r="S8052" s="23">
        <f t="shared" si="753"/>
        <v>2023</v>
      </c>
      <c r="T8052" s="23">
        <f t="shared" si="754"/>
        <v>2</v>
      </c>
      <c r="U8052" t="str">
        <f t="shared" si="755"/>
        <v>Feb-2023</v>
      </c>
    </row>
    <row r="8053" spans="1:21" x14ac:dyDescent="0.3">
      <c r="A8053" t="s">
        <v>10064</v>
      </c>
      <c r="B8053" s="22">
        <v>45569</v>
      </c>
      <c r="C8053" s="22">
        <v>45570</v>
      </c>
      <c r="D8053" s="23" t="s">
        <v>61</v>
      </c>
      <c r="E8053" s="23" t="s">
        <v>1562</v>
      </c>
      <c r="F8053" s="23" t="s">
        <v>80</v>
      </c>
      <c r="G8053" s="23" t="s">
        <v>81</v>
      </c>
      <c r="H8053" s="23" t="s">
        <v>95</v>
      </c>
      <c r="I8053" s="23" t="s">
        <v>118</v>
      </c>
      <c r="J8053" s="23" t="s">
        <v>230</v>
      </c>
      <c r="K8053" s="23" t="s">
        <v>356</v>
      </c>
      <c r="L8053" s="24">
        <v>16423.439999999999</v>
      </c>
      <c r="M8053">
        <v>4</v>
      </c>
      <c r="N8053" s="25">
        <v>0.05</v>
      </c>
      <c r="O8053" s="24">
        <v>2352.46</v>
      </c>
      <c r="P8053" s="26">
        <f t="shared" si="750"/>
        <v>0.14323795745592885</v>
      </c>
      <c r="Q8053" t="str">
        <f t="shared" si="751"/>
        <v>Low</v>
      </c>
      <c r="R8053" t="str">
        <f t="shared" si="752"/>
        <v>Low</v>
      </c>
      <c r="S8053" s="23">
        <f t="shared" si="753"/>
        <v>2024</v>
      </c>
      <c r="T8053" s="23">
        <f t="shared" si="754"/>
        <v>10</v>
      </c>
      <c r="U8053" t="str">
        <f t="shared" si="755"/>
        <v>Oct-2024</v>
      </c>
    </row>
    <row r="8054" spans="1:21" x14ac:dyDescent="0.3">
      <c r="A8054" t="s">
        <v>10065</v>
      </c>
      <c r="B8054" s="22">
        <v>45002</v>
      </c>
      <c r="C8054" s="22">
        <v>45007</v>
      </c>
      <c r="D8054" s="23" t="s">
        <v>61</v>
      </c>
      <c r="E8054" s="23" t="s">
        <v>1527</v>
      </c>
      <c r="F8054" s="23" t="s">
        <v>52</v>
      </c>
      <c r="G8054" s="23" t="s">
        <v>81</v>
      </c>
      <c r="H8054" s="23" t="s">
        <v>284</v>
      </c>
      <c r="I8054" s="23" t="s">
        <v>96</v>
      </c>
      <c r="J8054" s="23" t="s">
        <v>111</v>
      </c>
      <c r="K8054" s="23" t="s">
        <v>112</v>
      </c>
      <c r="L8054" s="24">
        <v>17428.14</v>
      </c>
      <c r="M8054">
        <v>3</v>
      </c>
      <c r="N8054" s="25">
        <v>0.1</v>
      </c>
      <c r="O8054" s="24">
        <v>6127.9</v>
      </c>
      <c r="P8054" s="26">
        <f t="shared" si="750"/>
        <v>0.35160952344885915</v>
      </c>
      <c r="Q8054" t="str">
        <f t="shared" si="751"/>
        <v>High</v>
      </c>
      <c r="R8054" t="str">
        <f t="shared" si="752"/>
        <v>Low</v>
      </c>
      <c r="S8054" s="23">
        <f t="shared" si="753"/>
        <v>2023</v>
      </c>
      <c r="T8054" s="23">
        <f t="shared" si="754"/>
        <v>3</v>
      </c>
      <c r="U8054" t="str">
        <f t="shared" si="755"/>
        <v>Mar-2023</v>
      </c>
    </row>
    <row r="8055" spans="1:21" x14ac:dyDescent="0.3">
      <c r="A8055" t="s">
        <v>10066</v>
      </c>
      <c r="B8055" s="22">
        <v>45523</v>
      </c>
      <c r="C8055" s="22">
        <v>45525</v>
      </c>
      <c r="D8055" s="23" t="s">
        <v>78</v>
      </c>
      <c r="E8055" s="23" t="s">
        <v>2999</v>
      </c>
      <c r="F8055" s="23" t="s">
        <v>80</v>
      </c>
      <c r="G8055" s="23" t="s">
        <v>72</v>
      </c>
      <c r="H8055" s="23" t="s">
        <v>73</v>
      </c>
      <c r="I8055" s="23" t="s">
        <v>96</v>
      </c>
      <c r="J8055" s="23" t="s">
        <v>135</v>
      </c>
      <c r="K8055" s="23" t="s">
        <v>395</v>
      </c>
      <c r="L8055" s="24">
        <v>66147.350000000006</v>
      </c>
      <c r="M8055">
        <v>5</v>
      </c>
      <c r="N8055" s="25">
        <v>0.2</v>
      </c>
      <c r="O8055" s="24">
        <v>9531.49</v>
      </c>
      <c r="P8055" s="26">
        <f t="shared" si="750"/>
        <v>0.14409481256618745</v>
      </c>
      <c r="Q8055" t="str">
        <f t="shared" si="751"/>
        <v>Low</v>
      </c>
      <c r="R8055" t="str">
        <f t="shared" si="752"/>
        <v>Medium</v>
      </c>
      <c r="S8055" s="23">
        <f t="shared" si="753"/>
        <v>2024</v>
      </c>
      <c r="T8055" s="23">
        <f t="shared" si="754"/>
        <v>8</v>
      </c>
      <c r="U8055" t="str">
        <f t="shared" si="755"/>
        <v>Aug-2024</v>
      </c>
    </row>
    <row r="8056" spans="1:21" x14ac:dyDescent="0.3">
      <c r="A8056" t="s">
        <v>10067</v>
      </c>
      <c r="B8056" s="22">
        <v>45274</v>
      </c>
      <c r="C8056" s="22">
        <v>45278</v>
      </c>
      <c r="D8056" s="23" t="s">
        <v>50</v>
      </c>
      <c r="E8056" s="23" t="s">
        <v>2647</v>
      </c>
      <c r="F8056" s="23" t="s">
        <v>71</v>
      </c>
      <c r="G8056" s="23" t="s">
        <v>53</v>
      </c>
      <c r="H8056" s="23" t="s">
        <v>110</v>
      </c>
      <c r="I8056" s="23" t="s">
        <v>55</v>
      </c>
      <c r="J8056" s="23" t="s">
        <v>173</v>
      </c>
      <c r="K8056" s="23" t="s">
        <v>174</v>
      </c>
      <c r="L8056" s="24">
        <v>36323.760000000002</v>
      </c>
      <c r="M8056">
        <v>8</v>
      </c>
      <c r="N8056" s="25">
        <v>0.1</v>
      </c>
      <c r="O8056" s="24">
        <v>11904.16</v>
      </c>
      <c r="P8056" s="26">
        <f t="shared" si="750"/>
        <v>0.32772378189923068</v>
      </c>
      <c r="Q8056" t="str">
        <f t="shared" si="751"/>
        <v>High</v>
      </c>
      <c r="R8056" t="str">
        <f t="shared" si="752"/>
        <v>Low</v>
      </c>
      <c r="S8056" s="23">
        <f t="shared" si="753"/>
        <v>2023</v>
      </c>
      <c r="T8056" s="23">
        <f t="shared" si="754"/>
        <v>12</v>
      </c>
      <c r="U8056" t="str">
        <f t="shared" si="755"/>
        <v>Dec-2023</v>
      </c>
    </row>
    <row r="8057" spans="1:21" x14ac:dyDescent="0.3">
      <c r="A8057" t="s">
        <v>10068</v>
      </c>
      <c r="B8057" s="22">
        <v>44686</v>
      </c>
      <c r="C8057" s="22">
        <v>44692</v>
      </c>
      <c r="D8057" s="23" t="s">
        <v>50</v>
      </c>
      <c r="E8057" s="23" t="s">
        <v>2764</v>
      </c>
      <c r="F8057" s="23" t="s">
        <v>80</v>
      </c>
      <c r="G8057" s="23" t="s">
        <v>81</v>
      </c>
      <c r="H8057" s="23" t="s">
        <v>82</v>
      </c>
      <c r="I8057" s="23" t="s">
        <v>118</v>
      </c>
      <c r="J8057" s="23" t="s">
        <v>303</v>
      </c>
      <c r="K8057" s="23" t="s">
        <v>421</v>
      </c>
      <c r="L8057" s="24">
        <v>30776.34</v>
      </c>
      <c r="M8057">
        <v>3</v>
      </c>
      <c r="N8057" s="25">
        <v>0.2</v>
      </c>
      <c r="O8057" s="24">
        <v>8807.68</v>
      </c>
      <c r="P8057" s="26">
        <f t="shared" si="750"/>
        <v>0.2861834773075681</v>
      </c>
      <c r="Q8057" t="str">
        <f t="shared" si="751"/>
        <v>Medium</v>
      </c>
      <c r="R8057" t="str">
        <f t="shared" si="752"/>
        <v>Medium</v>
      </c>
      <c r="S8057" s="23">
        <f t="shared" si="753"/>
        <v>2022</v>
      </c>
      <c r="T8057" s="23">
        <f t="shared" si="754"/>
        <v>5</v>
      </c>
      <c r="U8057" t="str">
        <f t="shared" si="755"/>
        <v>May-2022</v>
      </c>
    </row>
    <row r="8058" spans="1:21" x14ac:dyDescent="0.3">
      <c r="A8058" t="s">
        <v>10069</v>
      </c>
      <c r="B8058" s="22">
        <v>44895</v>
      </c>
      <c r="C8058" s="22">
        <v>44901</v>
      </c>
      <c r="D8058" s="23" t="s">
        <v>102</v>
      </c>
      <c r="E8058" s="23" t="s">
        <v>824</v>
      </c>
      <c r="F8058" s="23" t="s">
        <v>52</v>
      </c>
      <c r="G8058" s="23" t="s">
        <v>72</v>
      </c>
      <c r="H8058" s="23" t="s">
        <v>73</v>
      </c>
      <c r="I8058" s="23" t="s">
        <v>83</v>
      </c>
      <c r="J8058" s="23" t="s">
        <v>156</v>
      </c>
      <c r="K8058" s="23" t="s">
        <v>157</v>
      </c>
      <c r="L8058" s="24">
        <v>29935.200000000001</v>
      </c>
      <c r="M8058">
        <v>3</v>
      </c>
      <c r="N8058" s="25">
        <v>0.05</v>
      </c>
      <c r="O8058" s="24">
        <v>8752.74</v>
      </c>
      <c r="P8058" s="26">
        <f t="shared" si="750"/>
        <v>0.29238956145273792</v>
      </c>
      <c r="Q8058" t="str">
        <f t="shared" si="751"/>
        <v>Medium</v>
      </c>
      <c r="R8058" t="str">
        <f t="shared" si="752"/>
        <v>Low</v>
      </c>
      <c r="S8058" s="23">
        <f t="shared" si="753"/>
        <v>2022</v>
      </c>
      <c r="T8058" s="23">
        <f t="shared" si="754"/>
        <v>11</v>
      </c>
      <c r="U8058" t="str">
        <f t="shared" si="755"/>
        <v>Nov-2022</v>
      </c>
    </row>
    <row r="8059" spans="1:21" x14ac:dyDescent="0.3">
      <c r="A8059" t="s">
        <v>10070</v>
      </c>
      <c r="B8059" s="22">
        <v>45855</v>
      </c>
      <c r="C8059" s="22">
        <v>45860</v>
      </c>
      <c r="D8059" s="23" t="s">
        <v>61</v>
      </c>
      <c r="E8059" s="23" t="s">
        <v>527</v>
      </c>
      <c r="F8059" s="23" t="s">
        <v>52</v>
      </c>
      <c r="G8059" s="23" t="s">
        <v>63</v>
      </c>
      <c r="H8059" s="23" t="s">
        <v>213</v>
      </c>
      <c r="I8059" s="23" t="s">
        <v>55</v>
      </c>
      <c r="J8059" s="23" t="s">
        <v>141</v>
      </c>
      <c r="K8059" s="23" t="s">
        <v>142</v>
      </c>
      <c r="L8059" s="24">
        <v>4167.28</v>
      </c>
      <c r="M8059">
        <v>4</v>
      </c>
      <c r="N8059" s="25">
        <v>0</v>
      </c>
      <c r="O8059" s="24">
        <v>1288.58</v>
      </c>
      <c r="P8059" s="26">
        <f t="shared" si="750"/>
        <v>0.30921368374575264</v>
      </c>
      <c r="Q8059" t="str">
        <f t="shared" si="751"/>
        <v>High</v>
      </c>
      <c r="R8059" t="str">
        <f t="shared" si="752"/>
        <v>None</v>
      </c>
      <c r="S8059" s="23">
        <f t="shared" si="753"/>
        <v>2025</v>
      </c>
      <c r="T8059" s="23">
        <f t="shared" si="754"/>
        <v>7</v>
      </c>
      <c r="U8059" t="str">
        <f t="shared" si="755"/>
        <v>Jul-2025</v>
      </c>
    </row>
    <row r="8060" spans="1:21" x14ac:dyDescent="0.3">
      <c r="A8060" t="s">
        <v>10071</v>
      </c>
      <c r="B8060" s="22">
        <v>45908</v>
      </c>
      <c r="C8060" s="22">
        <v>45912</v>
      </c>
      <c r="D8060" s="23" t="s">
        <v>61</v>
      </c>
      <c r="E8060" s="23" t="s">
        <v>1398</v>
      </c>
      <c r="F8060" s="23" t="s">
        <v>52</v>
      </c>
      <c r="G8060" s="23" t="s">
        <v>179</v>
      </c>
      <c r="H8060" s="23" t="s">
        <v>236</v>
      </c>
      <c r="I8060" s="23" t="s">
        <v>55</v>
      </c>
      <c r="J8060" s="23" t="s">
        <v>65</v>
      </c>
      <c r="K8060" s="23" t="s">
        <v>130</v>
      </c>
      <c r="L8060" s="24">
        <v>426.32</v>
      </c>
      <c r="M8060">
        <v>2</v>
      </c>
      <c r="N8060" s="25">
        <v>0.1</v>
      </c>
      <c r="O8060" s="24">
        <v>97.52</v>
      </c>
      <c r="P8060" s="26">
        <f t="shared" si="750"/>
        <v>0.22874835804090823</v>
      </c>
      <c r="Q8060" t="str">
        <f t="shared" si="751"/>
        <v>Medium</v>
      </c>
      <c r="R8060" t="str">
        <f t="shared" si="752"/>
        <v>Low</v>
      </c>
      <c r="S8060" s="23">
        <f t="shared" si="753"/>
        <v>2025</v>
      </c>
      <c r="T8060" s="23">
        <f t="shared" si="754"/>
        <v>9</v>
      </c>
      <c r="U8060" t="str">
        <f t="shared" si="755"/>
        <v>Sep-2025</v>
      </c>
    </row>
    <row r="8061" spans="1:21" x14ac:dyDescent="0.3">
      <c r="A8061" t="s">
        <v>10072</v>
      </c>
      <c r="B8061" s="22">
        <v>45453</v>
      </c>
      <c r="C8061" s="22">
        <v>45459</v>
      </c>
      <c r="D8061" s="23" t="s">
        <v>102</v>
      </c>
      <c r="E8061" s="23" t="s">
        <v>1150</v>
      </c>
      <c r="F8061" s="23" t="s">
        <v>52</v>
      </c>
      <c r="G8061" s="23" t="s">
        <v>63</v>
      </c>
      <c r="H8061" s="23" t="s">
        <v>172</v>
      </c>
      <c r="I8061" s="23" t="s">
        <v>118</v>
      </c>
      <c r="J8061" s="23" t="s">
        <v>303</v>
      </c>
      <c r="K8061" s="23" t="s">
        <v>421</v>
      </c>
      <c r="L8061" s="24">
        <v>15418.4</v>
      </c>
      <c r="M8061">
        <v>2</v>
      </c>
      <c r="N8061" s="25">
        <v>0.25</v>
      </c>
      <c r="O8061" s="24">
        <v>3353.71</v>
      </c>
      <c r="P8061" s="26">
        <f t="shared" si="750"/>
        <v>0.2175134903751362</v>
      </c>
      <c r="Q8061" t="str">
        <f t="shared" si="751"/>
        <v>Medium</v>
      </c>
      <c r="R8061" t="str">
        <f t="shared" si="752"/>
        <v>High</v>
      </c>
      <c r="S8061" s="23">
        <f t="shared" si="753"/>
        <v>2024</v>
      </c>
      <c r="T8061" s="23">
        <f t="shared" si="754"/>
        <v>6</v>
      </c>
      <c r="U8061" t="str">
        <f t="shared" si="755"/>
        <v>Jun-2024</v>
      </c>
    </row>
    <row r="8062" spans="1:21" x14ac:dyDescent="0.3">
      <c r="A8062" t="s">
        <v>10073</v>
      </c>
      <c r="B8062" s="22">
        <v>45103</v>
      </c>
      <c r="C8062" s="22">
        <v>45105</v>
      </c>
      <c r="D8062" s="23" t="s">
        <v>61</v>
      </c>
      <c r="E8062" s="23" t="s">
        <v>1188</v>
      </c>
      <c r="F8062" s="23" t="s">
        <v>71</v>
      </c>
      <c r="G8062" s="23" t="s">
        <v>63</v>
      </c>
      <c r="H8062" s="23" t="s">
        <v>213</v>
      </c>
      <c r="I8062" s="23" t="s">
        <v>83</v>
      </c>
      <c r="J8062" s="23" t="s">
        <v>156</v>
      </c>
      <c r="K8062" s="23" t="s">
        <v>208</v>
      </c>
      <c r="L8062" s="24">
        <v>9085.02</v>
      </c>
      <c r="M8062">
        <v>6</v>
      </c>
      <c r="N8062" s="25">
        <v>0</v>
      </c>
      <c r="O8062" s="24">
        <v>2013.7</v>
      </c>
      <c r="P8062" s="26">
        <f t="shared" si="750"/>
        <v>0.22165058524912437</v>
      </c>
      <c r="Q8062" t="str">
        <f t="shared" si="751"/>
        <v>Medium</v>
      </c>
      <c r="R8062" t="str">
        <f t="shared" si="752"/>
        <v>None</v>
      </c>
      <c r="S8062" s="23">
        <f t="shared" si="753"/>
        <v>2023</v>
      </c>
      <c r="T8062" s="23">
        <f t="shared" si="754"/>
        <v>6</v>
      </c>
      <c r="U8062" t="str">
        <f t="shared" si="755"/>
        <v>Jun-2023</v>
      </c>
    </row>
    <row r="8063" spans="1:21" x14ac:dyDescent="0.3">
      <c r="A8063" t="s">
        <v>10074</v>
      </c>
      <c r="B8063" s="22">
        <v>45928</v>
      </c>
      <c r="C8063" s="22">
        <v>45932</v>
      </c>
      <c r="D8063" s="23" t="s">
        <v>102</v>
      </c>
      <c r="E8063" s="23" t="s">
        <v>557</v>
      </c>
      <c r="F8063" s="23" t="s">
        <v>80</v>
      </c>
      <c r="G8063" s="23" t="s">
        <v>72</v>
      </c>
      <c r="H8063" s="23" t="s">
        <v>346</v>
      </c>
      <c r="I8063" s="23" t="s">
        <v>96</v>
      </c>
      <c r="J8063" s="23" t="s">
        <v>111</v>
      </c>
      <c r="K8063" s="23" t="s">
        <v>112</v>
      </c>
      <c r="L8063" s="24">
        <v>90519.57</v>
      </c>
      <c r="M8063">
        <v>9</v>
      </c>
      <c r="N8063" s="25">
        <v>0.05</v>
      </c>
      <c r="O8063" s="24">
        <v>32363.8</v>
      </c>
      <c r="P8063" s="26">
        <f t="shared" si="750"/>
        <v>0.35753373552260576</v>
      </c>
      <c r="Q8063" t="str">
        <f t="shared" si="751"/>
        <v>High</v>
      </c>
      <c r="R8063" t="str">
        <f t="shared" si="752"/>
        <v>Low</v>
      </c>
      <c r="S8063" s="23">
        <f t="shared" si="753"/>
        <v>2025</v>
      </c>
      <c r="T8063" s="23">
        <f t="shared" si="754"/>
        <v>9</v>
      </c>
      <c r="U8063" t="str">
        <f t="shared" si="755"/>
        <v>Sep-2025</v>
      </c>
    </row>
    <row r="8064" spans="1:21" x14ac:dyDescent="0.3">
      <c r="A8064" t="s">
        <v>10075</v>
      </c>
      <c r="B8064" s="22">
        <v>45856</v>
      </c>
      <c r="C8064" s="22">
        <v>45860</v>
      </c>
      <c r="D8064" s="23" t="s">
        <v>61</v>
      </c>
      <c r="E8064" s="23" t="s">
        <v>871</v>
      </c>
      <c r="F8064" s="23" t="s">
        <v>71</v>
      </c>
      <c r="G8064" s="23" t="s">
        <v>53</v>
      </c>
      <c r="H8064" s="23" t="s">
        <v>54</v>
      </c>
      <c r="I8064" s="23" t="s">
        <v>83</v>
      </c>
      <c r="J8064" s="23" t="s">
        <v>379</v>
      </c>
      <c r="K8064" s="23" t="s">
        <v>562</v>
      </c>
      <c r="L8064" s="24">
        <v>17823.09</v>
      </c>
      <c r="M8064">
        <v>3</v>
      </c>
      <c r="N8064" s="25">
        <v>0.2</v>
      </c>
      <c r="O8064" s="24">
        <v>5562.36</v>
      </c>
      <c r="P8064" s="26">
        <f t="shared" si="750"/>
        <v>0.31208729799378221</v>
      </c>
      <c r="Q8064" t="str">
        <f t="shared" si="751"/>
        <v>High</v>
      </c>
      <c r="R8064" t="str">
        <f t="shared" si="752"/>
        <v>Medium</v>
      </c>
      <c r="S8064" s="23">
        <f t="shared" si="753"/>
        <v>2025</v>
      </c>
      <c r="T8064" s="23">
        <f t="shared" si="754"/>
        <v>7</v>
      </c>
      <c r="U8064" t="str">
        <f t="shared" si="755"/>
        <v>Jul-2025</v>
      </c>
    </row>
    <row r="8065" spans="1:21" x14ac:dyDescent="0.3">
      <c r="A8065" t="s">
        <v>10076</v>
      </c>
      <c r="B8065" s="22">
        <v>44906</v>
      </c>
      <c r="C8065" s="22">
        <v>44910</v>
      </c>
      <c r="D8065" s="23" t="s">
        <v>61</v>
      </c>
      <c r="E8065" s="23" t="s">
        <v>425</v>
      </c>
      <c r="F8065" s="23" t="s">
        <v>80</v>
      </c>
      <c r="G8065" s="23" t="s">
        <v>63</v>
      </c>
      <c r="H8065" s="23" t="s">
        <v>213</v>
      </c>
      <c r="I8065" s="23" t="s">
        <v>118</v>
      </c>
      <c r="J8065" s="23" t="s">
        <v>230</v>
      </c>
      <c r="K8065" s="23" t="s">
        <v>351</v>
      </c>
      <c r="L8065" s="24">
        <v>49699.6</v>
      </c>
      <c r="M8065">
        <v>5</v>
      </c>
      <c r="N8065" s="25">
        <v>0.1</v>
      </c>
      <c r="O8065" s="24">
        <v>9659.7800000000007</v>
      </c>
      <c r="P8065" s="26">
        <f t="shared" si="750"/>
        <v>0.19436333491617641</v>
      </c>
      <c r="Q8065" t="str">
        <f t="shared" si="751"/>
        <v>Low</v>
      </c>
      <c r="R8065" t="str">
        <f t="shared" si="752"/>
        <v>Low</v>
      </c>
      <c r="S8065" s="23">
        <f t="shared" si="753"/>
        <v>2022</v>
      </c>
      <c r="T8065" s="23">
        <f t="shared" si="754"/>
        <v>12</v>
      </c>
      <c r="U8065" t="str">
        <f t="shared" si="755"/>
        <v>Dec-2022</v>
      </c>
    </row>
    <row r="8066" spans="1:21" x14ac:dyDescent="0.3">
      <c r="A8066" t="s">
        <v>10077</v>
      </c>
      <c r="B8066" s="22">
        <v>45106</v>
      </c>
      <c r="C8066" s="22">
        <v>45112</v>
      </c>
      <c r="D8066" s="23" t="s">
        <v>78</v>
      </c>
      <c r="E8066" s="23" t="s">
        <v>858</v>
      </c>
      <c r="F8066" s="23" t="s">
        <v>71</v>
      </c>
      <c r="G8066" s="23" t="s">
        <v>63</v>
      </c>
      <c r="H8066" s="23" t="s">
        <v>64</v>
      </c>
      <c r="I8066" s="23" t="s">
        <v>96</v>
      </c>
      <c r="J8066" s="23" t="s">
        <v>135</v>
      </c>
      <c r="K8066" s="23" t="s">
        <v>395</v>
      </c>
      <c r="L8066" s="24">
        <v>80517.06</v>
      </c>
      <c r="M8066">
        <v>9</v>
      </c>
      <c r="N8066" s="25">
        <v>0</v>
      </c>
      <c r="O8066" s="24">
        <v>29363.29</v>
      </c>
      <c r="P8066" s="26">
        <f t="shared" si="750"/>
        <v>0.36468408061595892</v>
      </c>
      <c r="Q8066" t="str">
        <f t="shared" si="751"/>
        <v>High</v>
      </c>
      <c r="R8066" t="str">
        <f t="shared" si="752"/>
        <v>None</v>
      </c>
      <c r="S8066" s="23">
        <f t="shared" si="753"/>
        <v>2023</v>
      </c>
      <c r="T8066" s="23">
        <f t="shared" si="754"/>
        <v>6</v>
      </c>
      <c r="U8066" t="str">
        <f t="shared" si="755"/>
        <v>Jun-2023</v>
      </c>
    </row>
    <row r="8067" spans="1:21" x14ac:dyDescent="0.3">
      <c r="A8067" t="s">
        <v>10078</v>
      </c>
      <c r="B8067" s="22">
        <v>44783</v>
      </c>
      <c r="C8067" s="22">
        <v>44787</v>
      </c>
      <c r="D8067" s="23" t="s">
        <v>78</v>
      </c>
      <c r="E8067" s="23" t="s">
        <v>2133</v>
      </c>
      <c r="F8067" s="23" t="s">
        <v>52</v>
      </c>
      <c r="G8067" s="23" t="s">
        <v>72</v>
      </c>
      <c r="H8067" s="23" t="s">
        <v>73</v>
      </c>
      <c r="I8067" s="23" t="s">
        <v>118</v>
      </c>
      <c r="J8067" s="23" t="s">
        <v>191</v>
      </c>
      <c r="K8067" s="23" t="s">
        <v>290</v>
      </c>
      <c r="L8067" s="24">
        <v>35487.81</v>
      </c>
      <c r="M8067">
        <v>3</v>
      </c>
      <c r="N8067" s="25">
        <v>0</v>
      </c>
      <c r="O8067" s="24">
        <v>6420.94</v>
      </c>
      <c r="P8067" s="26">
        <f t="shared" si="750"/>
        <v>0.18093367835321481</v>
      </c>
      <c r="Q8067" t="str">
        <f t="shared" si="751"/>
        <v>Low</v>
      </c>
      <c r="R8067" t="str">
        <f t="shared" si="752"/>
        <v>None</v>
      </c>
      <c r="S8067" s="23">
        <f t="shared" si="753"/>
        <v>2022</v>
      </c>
      <c r="T8067" s="23">
        <f t="shared" si="754"/>
        <v>8</v>
      </c>
      <c r="U8067" t="str">
        <f t="shared" si="755"/>
        <v>Aug-2022</v>
      </c>
    </row>
    <row r="8068" spans="1:21" x14ac:dyDescent="0.3">
      <c r="A8068" t="s">
        <v>10079</v>
      </c>
      <c r="B8068" s="22">
        <v>45029</v>
      </c>
      <c r="C8068" s="22">
        <v>45031</v>
      </c>
      <c r="D8068" s="23" t="s">
        <v>102</v>
      </c>
      <c r="E8068" s="23" t="s">
        <v>1134</v>
      </c>
      <c r="F8068" s="23" t="s">
        <v>80</v>
      </c>
      <c r="G8068" s="23" t="s">
        <v>179</v>
      </c>
      <c r="H8068" s="23" t="s">
        <v>180</v>
      </c>
      <c r="I8068" s="23" t="s">
        <v>55</v>
      </c>
      <c r="J8068" s="23" t="s">
        <v>173</v>
      </c>
      <c r="K8068" s="23" t="s">
        <v>735</v>
      </c>
      <c r="L8068" s="24">
        <v>8947.58</v>
      </c>
      <c r="M8068">
        <v>2</v>
      </c>
      <c r="N8068" s="25">
        <v>0.1</v>
      </c>
      <c r="O8068" s="24">
        <v>2605.15</v>
      </c>
      <c r="P8068" s="26">
        <f t="shared" ref="P8068:P8131" si="756">IFERROR(O8068/L8068,0)</f>
        <v>0.29115693852415964</v>
      </c>
      <c r="Q8068" t="str">
        <f t="shared" ref="Q8068:Q8131" si="757">IF(P8068&gt;=0.3,"High",IF(P8068&gt;=0.2,"Medium","Low"))</f>
        <v>Medium</v>
      </c>
      <c r="R8068" t="str">
        <f t="shared" ref="R8068:R8131" si="758">IF(N8068=0,"None",IF(N8068&lt;=0.1,"Low",IF(N8068&lt;=0.2,"Medium","High")))</f>
        <v>Low</v>
      </c>
      <c r="S8068" s="23">
        <f t="shared" ref="S8068:S8131" si="759">YEAR(B8068)</f>
        <v>2023</v>
      </c>
      <c r="T8068" s="23">
        <f t="shared" ref="T8068:T8131" si="760">MONTH(B8068)</f>
        <v>4</v>
      </c>
      <c r="U8068" t="str">
        <f t="shared" ref="U8068:U8131" si="761">TEXT(B8068,"mmm-yyyy")</f>
        <v>Apr-2023</v>
      </c>
    </row>
    <row r="8069" spans="1:21" x14ac:dyDescent="0.3">
      <c r="A8069" t="s">
        <v>10080</v>
      </c>
      <c r="B8069" s="22">
        <v>45912</v>
      </c>
      <c r="C8069" s="22">
        <v>45916</v>
      </c>
      <c r="D8069" s="23" t="s">
        <v>102</v>
      </c>
      <c r="E8069" s="23" t="s">
        <v>1731</v>
      </c>
      <c r="F8069" s="23" t="s">
        <v>71</v>
      </c>
      <c r="G8069" s="23" t="s">
        <v>81</v>
      </c>
      <c r="H8069" s="23" t="s">
        <v>95</v>
      </c>
      <c r="I8069" s="23" t="s">
        <v>118</v>
      </c>
      <c r="J8069" s="23" t="s">
        <v>119</v>
      </c>
      <c r="K8069" s="23" t="s">
        <v>197</v>
      </c>
      <c r="L8069" s="24">
        <v>96068</v>
      </c>
      <c r="M8069">
        <v>10</v>
      </c>
      <c r="N8069" s="25">
        <v>0.05</v>
      </c>
      <c r="O8069" s="24">
        <v>30633.05</v>
      </c>
      <c r="P8069" s="26">
        <f t="shared" si="756"/>
        <v>0.31886840571262021</v>
      </c>
      <c r="Q8069" t="str">
        <f t="shared" si="757"/>
        <v>High</v>
      </c>
      <c r="R8069" t="str">
        <f t="shared" si="758"/>
        <v>Low</v>
      </c>
      <c r="S8069" s="23">
        <f t="shared" si="759"/>
        <v>2025</v>
      </c>
      <c r="T8069" s="23">
        <f t="shared" si="760"/>
        <v>9</v>
      </c>
      <c r="U8069" t="str">
        <f t="shared" si="761"/>
        <v>Sep-2025</v>
      </c>
    </row>
    <row r="8070" spans="1:21" x14ac:dyDescent="0.3">
      <c r="A8070" t="s">
        <v>10081</v>
      </c>
      <c r="B8070" s="22">
        <v>45078</v>
      </c>
      <c r="C8070" s="22">
        <v>45085</v>
      </c>
      <c r="D8070" s="23" t="s">
        <v>102</v>
      </c>
      <c r="E8070" s="23" t="s">
        <v>597</v>
      </c>
      <c r="F8070" s="23" t="s">
        <v>71</v>
      </c>
      <c r="G8070" s="23" t="s">
        <v>81</v>
      </c>
      <c r="H8070" s="23" t="s">
        <v>284</v>
      </c>
      <c r="I8070" s="23" t="s">
        <v>55</v>
      </c>
      <c r="J8070" s="23" t="s">
        <v>141</v>
      </c>
      <c r="K8070" s="23" t="s">
        <v>241</v>
      </c>
      <c r="L8070" s="24">
        <v>4470.24</v>
      </c>
      <c r="M8070">
        <v>3</v>
      </c>
      <c r="N8070" s="25">
        <v>0.05</v>
      </c>
      <c r="O8070" s="24">
        <v>1482.06</v>
      </c>
      <c r="P8070" s="26">
        <f t="shared" si="756"/>
        <v>0.33153924621496833</v>
      </c>
      <c r="Q8070" t="str">
        <f t="shared" si="757"/>
        <v>High</v>
      </c>
      <c r="R8070" t="str">
        <f t="shared" si="758"/>
        <v>Low</v>
      </c>
      <c r="S8070" s="23">
        <f t="shared" si="759"/>
        <v>2023</v>
      </c>
      <c r="T8070" s="23">
        <f t="shared" si="760"/>
        <v>6</v>
      </c>
      <c r="U8070" t="str">
        <f t="shared" si="761"/>
        <v>Jun-2023</v>
      </c>
    </row>
    <row r="8071" spans="1:21" x14ac:dyDescent="0.3">
      <c r="A8071" t="s">
        <v>10082</v>
      </c>
      <c r="B8071" s="22">
        <v>45533</v>
      </c>
      <c r="C8071" s="22">
        <v>45534</v>
      </c>
      <c r="D8071" s="23" t="s">
        <v>78</v>
      </c>
      <c r="E8071" s="23" t="s">
        <v>1820</v>
      </c>
      <c r="F8071" s="23" t="s">
        <v>80</v>
      </c>
      <c r="G8071" s="23" t="s">
        <v>53</v>
      </c>
      <c r="H8071" s="23" t="s">
        <v>90</v>
      </c>
      <c r="I8071" s="23" t="s">
        <v>55</v>
      </c>
      <c r="J8071" s="23" t="s">
        <v>56</v>
      </c>
      <c r="K8071" s="23" t="s">
        <v>151</v>
      </c>
      <c r="L8071" s="24">
        <v>34250.080000000002</v>
      </c>
      <c r="M8071">
        <v>8</v>
      </c>
      <c r="N8071" s="25">
        <v>0.15</v>
      </c>
      <c r="O8071" s="24">
        <v>9709.2199999999993</v>
      </c>
      <c r="P8071" s="26">
        <f t="shared" si="756"/>
        <v>0.28348021376884369</v>
      </c>
      <c r="Q8071" t="str">
        <f t="shared" si="757"/>
        <v>Medium</v>
      </c>
      <c r="R8071" t="str">
        <f t="shared" si="758"/>
        <v>Medium</v>
      </c>
      <c r="S8071" s="23">
        <f t="shared" si="759"/>
        <v>2024</v>
      </c>
      <c r="T8071" s="23">
        <f t="shared" si="760"/>
        <v>8</v>
      </c>
      <c r="U8071" t="str">
        <f t="shared" si="761"/>
        <v>Aug-2024</v>
      </c>
    </row>
    <row r="8072" spans="1:21" x14ac:dyDescent="0.3">
      <c r="A8072" t="s">
        <v>10083</v>
      </c>
      <c r="B8072" s="22">
        <v>45741</v>
      </c>
      <c r="C8072" s="22">
        <v>45743</v>
      </c>
      <c r="D8072" s="23" t="s">
        <v>102</v>
      </c>
      <c r="E8072" s="23" t="s">
        <v>866</v>
      </c>
      <c r="F8072" s="23" t="s">
        <v>80</v>
      </c>
      <c r="G8072" s="23" t="s">
        <v>53</v>
      </c>
      <c r="H8072" s="23" t="s">
        <v>110</v>
      </c>
      <c r="I8072" s="23" t="s">
        <v>55</v>
      </c>
      <c r="J8072" s="23" t="s">
        <v>141</v>
      </c>
      <c r="K8072" s="23" t="s">
        <v>142</v>
      </c>
      <c r="L8072" s="24">
        <v>43542.54</v>
      </c>
      <c r="M8072">
        <v>6</v>
      </c>
      <c r="N8072" s="25">
        <v>0.25</v>
      </c>
      <c r="O8072" s="24">
        <v>4977.3</v>
      </c>
      <c r="P8072" s="26">
        <f t="shared" si="756"/>
        <v>0.11430890343098955</v>
      </c>
      <c r="Q8072" t="str">
        <f t="shared" si="757"/>
        <v>Low</v>
      </c>
      <c r="R8072" t="str">
        <f t="shared" si="758"/>
        <v>High</v>
      </c>
      <c r="S8072" s="23">
        <f t="shared" si="759"/>
        <v>2025</v>
      </c>
      <c r="T8072" s="23">
        <f t="shared" si="760"/>
        <v>3</v>
      </c>
      <c r="U8072" t="str">
        <f t="shared" si="761"/>
        <v>Mar-2025</v>
      </c>
    </row>
    <row r="8073" spans="1:21" x14ac:dyDescent="0.3">
      <c r="A8073" t="s">
        <v>10084</v>
      </c>
      <c r="B8073" s="22">
        <v>45014</v>
      </c>
      <c r="C8073" s="22">
        <v>45017</v>
      </c>
      <c r="D8073" s="23" t="s">
        <v>61</v>
      </c>
      <c r="E8073" s="23" t="s">
        <v>1199</v>
      </c>
      <c r="F8073" s="23" t="s">
        <v>52</v>
      </c>
      <c r="G8073" s="23" t="s">
        <v>81</v>
      </c>
      <c r="H8073" s="23" t="s">
        <v>95</v>
      </c>
      <c r="I8073" s="23" t="s">
        <v>83</v>
      </c>
      <c r="J8073" s="23" t="s">
        <v>379</v>
      </c>
      <c r="K8073" s="23" t="s">
        <v>716</v>
      </c>
      <c r="L8073" s="24">
        <v>42613.599999999999</v>
      </c>
      <c r="M8073">
        <v>5</v>
      </c>
      <c r="N8073" s="25">
        <v>0.15</v>
      </c>
      <c r="O8073" s="24">
        <v>6424.4</v>
      </c>
      <c r="P8073" s="26">
        <f t="shared" si="756"/>
        <v>0.15075938198133929</v>
      </c>
      <c r="Q8073" t="str">
        <f t="shared" si="757"/>
        <v>Low</v>
      </c>
      <c r="R8073" t="str">
        <f t="shared" si="758"/>
        <v>Medium</v>
      </c>
      <c r="S8073" s="23">
        <f t="shared" si="759"/>
        <v>2023</v>
      </c>
      <c r="T8073" s="23">
        <f t="shared" si="760"/>
        <v>3</v>
      </c>
      <c r="U8073" t="str">
        <f t="shared" si="761"/>
        <v>Mar-2023</v>
      </c>
    </row>
    <row r="8074" spans="1:21" x14ac:dyDescent="0.3">
      <c r="A8074" t="s">
        <v>10085</v>
      </c>
      <c r="B8074" s="22">
        <v>45270</v>
      </c>
      <c r="C8074" s="22">
        <v>45277</v>
      </c>
      <c r="D8074" s="23" t="s">
        <v>102</v>
      </c>
      <c r="E8074" s="23" t="s">
        <v>1527</v>
      </c>
      <c r="F8074" s="23" t="s">
        <v>71</v>
      </c>
      <c r="G8074" s="23" t="s">
        <v>179</v>
      </c>
      <c r="H8074" s="23" t="s">
        <v>236</v>
      </c>
      <c r="I8074" s="23" t="s">
        <v>55</v>
      </c>
      <c r="J8074" s="23" t="s">
        <v>65</v>
      </c>
      <c r="K8074" s="23" t="s">
        <v>130</v>
      </c>
      <c r="L8074" s="24">
        <v>20461.96</v>
      </c>
      <c r="M8074">
        <v>2</v>
      </c>
      <c r="N8074" s="25">
        <v>0.05</v>
      </c>
      <c r="O8074" s="24">
        <v>5672.28</v>
      </c>
      <c r="P8074" s="26">
        <f t="shared" si="756"/>
        <v>0.27721098076626088</v>
      </c>
      <c r="Q8074" t="str">
        <f t="shared" si="757"/>
        <v>Medium</v>
      </c>
      <c r="R8074" t="str">
        <f t="shared" si="758"/>
        <v>Low</v>
      </c>
      <c r="S8074" s="23">
        <f t="shared" si="759"/>
        <v>2023</v>
      </c>
      <c r="T8074" s="23">
        <f t="shared" si="760"/>
        <v>12</v>
      </c>
      <c r="U8074" t="str">
        <f t="shared" si="761"/>
        <v>Dec-2023</v>
      </c>
    </row>
    <row r="8075" spans="1:21" x14ac:dyDescent="0.3">
      <c r="A8075" t="s">
        <v>10086</v>
      </c>
      <c r="B8075" s="22">
        <v>44593</v>
      </c>
      <c r="C8075" s="22">
        <v>44599</v>
      </c>
      <c r="D8075" s="23" t="s">
        <v>50</v>
      </c>
      <c r="E8075" s="23" t="s">
        <v>312</v>
      </c>
      <c r="F8075" s="23" t="s">
        <v>71</v>
      </c>
      <c r="G8075" s="23" t="s">
        <v>72</v>
      </c>
      <c r="H8075" s="23" t="s">
        <v>117</v>
      </c>
      <c r="I8075" s="23" t="s">
        <v>83</v>
      </c>
      <c r="J8075" s="23" t="s">
        <v>156</v>
      </c>
      <c r="K8075" s="23" t="s">
        <v>285</v>
      </c>
      <c r="L8075" s="24">
        <v>8799.86</v>
      </c>
      <c r="M8075">
        <v>2</v>
      </c>
      <c r="N8075" s="25">
        <v>0.25</v>
      </c>
      <c r="O8075" s="24">
        <v>1469.88</v>
      </c>
      <c r="P8075" s="26">
        <f t="shared" si="756"/>
        <v>0.16703447554847464</v>
      </c>
      <c r="Q8075" t="str">
        <f t="shared" si="757"/>
        <v>Low</v>
      </c>
      <c r="R8075" t="str">
        <f t="shared" si="758"/>
        <v>High</v>
      </c>
      <c r="S8075" s="23">
        <f t="shared" si="759"/>
        <v>2022</v>
      </c>
      <c r="T8075" s="23">
        <f t="shared" si="760"/>
        <v>2</v>
      </c>
      <c r="U8075" t="str">
        <f t="shared" si="761"/>
        <v>Feb-2022</v>
      </c>
    </row>
    <row r="8076" spans="1:21" x14ac:dyDescent="0.3">
      <c r="A8076" t="s">
        <v>10087</v>
      </c>
      <c r="B8076" s="22">
        <v>44837</v>
      </c>
      <c r="C8076" s="22">
        <v>44838</v>
      </c>
      <c r="D8076" s="23" t="s">
        <v>50</v>
      </c>
      <c r="E8076" s="23" t="s">
        <v>1574</v>
      </c>
      <c r="F8076" s="23" t="s">
        <v>52</v>
      </c>
      <c r="G8076" s="23" t="s">
        <v>72</v>
      </c>
      <c r="H8076" s="23" t="s">
        <v>104</v>
      </c>
      <c r="I8076" s="23" t="s">
        <v>55</v>
      </c>
      <c r="J8076" s="23" t="s">
        <v>173</v>
      </c>
      <c r="K8076" s="23" t="s">
        <v>735</v>
      </c>
      <c r="L8076" s="24">
        <v>14337.77</v>
      </c>
      <c r="M8076">
        <v>1</v>
      </c>
      <c r="N8076" s="25">
        <v>0.1</v>
      </c>
      <c r="O8076" s="24">
        <v>2814.33</v>
      </c>
      <c r="P8076" s="26">
        <f t="shared" si="756"/>
        <v>0.1962878467153539</v>
      </c>
      <c r="Q8076" t="str">
        <f t="shared" si="757"/>
        <v>Low</v>
      </c>
      <c r="R8076" t="str">
        <f t="shared" si="758"/>
        <v>Low</v>
      </c>
      <c r="S8076" s="23">
        <f t="shared" si="759"/>
        <v>2022</v>
      </c>
      <c r="T8076" s="23">
        <f t="shared" si="760"/>
        <v>10</v>
      </c>
      <c r="U8076" t="str">
        <f t="shared" si="761"/>
        <v>Oct-2022</v>
      </c>
    </row>
    <row r="8077" spans="1:21" x14ac:dyDescent="0.3">
      <c r="A8077" t="s">
        <v>10088</v>
      </c>
      <c r="B8077" s="22">
        <v>44830</v>
      </c>
      <c r="C8077" s="22">
        <v>44836</v>
      </c>
      <c r="D8077" s="23" t="s">
        <v>102</v>
      </c>
      <c r="E8077" s="23" t="s">
        <v>1212</v>
      </c>
      <c r="F8077" s="23" t="s">
        <v>80</v>
      </c>
      <c r="G8077" s="23" t="s">
        <v>179</v>
      </c>
      <c r="H8077" s="23" t="s">
        <v>236</v>
      </c>
      <c r="I8077" s="23" t="s">
        <v>83</v>
      </c>
      <c r="J8077" s="23" t="s">
        <v>449</v>
      </c>
      <c r="K8077" s="23" t="s">
        <v>775</v>
      </c>
      <c r="L8077" s="24">
        <v>9982.1</v>
      </c>
      <c r="M8077">
        <v>10</v>
      </c>
      <c r="N8077" s="25">
        <v>0.15</v>
      </c>
      <c r="O8077" s="24">
        <v>1430.13</v>
      </c>
      <c r="P8077" s="26">
        <f t="shared" si="756"/>
        <v>0.14326945231965219</v>
      </c>
      <c r="Q8077" t="str">
        <f t="shared" si="757"/>
        <v>Low</v>
      </c>
      <c r="R8077" t="str">
        <f t="shared" si="758"/>
        <v>Medium</v>
      </c>
      <c r="S8077" s="23">
        <f t="shared" si="759"/>
        <v>2022</v>
      </c>
      <c r="T8077" s="23">
        <f t="shared" si="760"/>
        <v>9</v>
      </c>
      <c r="U8077" t="str">
        <f t="shared" si="761"/>
        <v>Sep-2022</v>
      </c>
    </row>
    <row r="8078" spans="1:21" x14ac:dyDescent="0.3">
      <c r="A8078" t="s">
        <v>10089</v>
      </c>
      <c r="B8078" s="22">
        <v>44566</v>
      </c>
      <c r="C8078" s="22">
        <v>44568</v>
      </c>
      <c r="D8078" s="23" t="s">
        <v>61</v>
      </c>
      <c r="E8078" s="23" t="s">
        <v>757</v>
      </c>
      <c r="F8078" s="23" t="s">
        <v>52</v>
      </c>
      <c r="G8078" s="23" t="s">
        <v>63</v>
      </c>
      <c r="H8078" s="23" t="s">
        <v>172</v>
      </c>
      <c r="I8078" s="23" t="s">
        <v>118</v>
      </c>
      <c r="J8078" s="23" t="s">
        <v>230</v>
      </c>
      <c r="K8078" s="23" t="s">
        <v>356</v>
      </c>
      <c r="L8078" s="24">
        <v>80618.23</v>
      </c>
      <c r="M8078">
        <v>7</v>
      </c>
      <c r="N8078" s="25">
        <v>0.2</v>
      </c>
      <c r="O8078" s="24">
        <v>16380.73</v>
      </c>
      <c r="P8078" s="26">
        <f t="shared" si="756"/>
        <v>0.20318890652895755</v>
      </c>
      <c r="Q8078" t="str">
        <f t="shared" si="757"/>
        <v>Medium</v>
      </c>
      <c r="R8078" t="str">
        <f t="shared" si="758"/>
        <v>Medium</v>
      </c>
      <c r="S8078" s="23">
        <f t="shared" si="759"/>
        <v>2022</v>
      </c>
      <c r="T8078" s="23">
        <f t="shared" si="760"/>
        <v>1</v>
      </c>
      <c r="U8078" t="str">
        <f t="shared" si="761"/>
        <v>Jan-2022</v>
      </c>
    </row>
    <row r="8079" spans="1:21" x14ac:dyDescent="0.3">
      <c r="A8079" t="s">
        <v>10090</v>
      </c>
      <c r="B8079" s="22">
        <v>44951</v>
      </c>
      <c r="C8079" s="22">
        <v>44957</v>
      </c>
      <c r="D8079" s="23" t="s">
        <v>78</v>
      </c>
      <c r="E8079" s="23" t="s">
        <v>603</v>
      </c>
      <c r="F8079" s="23" t="s">
        <v>52</v>
      </c>
      <c r="G8079" s="23" t="s">
        <v>81</v>
      </c>
      <c r="H8079" s="23" t="s">
        <v>284</v>
      </c>
      <c r="I8079" s="23" t="s">
        <v>96</v>
      </c>
      <c r="J8079" s="23" t="s">
        <v>166</v>
      </c>
      <c r="K8079" s="23" t="s">
        <v>337</v>
      </c>
      <c r="L8079" s="24">
        <v>12334.38</v>
      </c>
      <c r="M8079">
        <v>1</v>
      </c>
      <c r="N8079" s="25">
        <v>0.05</v>
      </c>
      <c r="O8079" s="24">
        <v>2127.02</v>
      </c>
      <c r="P8079" s="26">
        <f t="shared" si="756"/>
        <v>0.17244644643670781</v>
      </c>
      <c r="Q8079" t="str">
        <f t="shared" si="757"/>
        <v>Low</v>
      </c>
      <c r="R8079" t="str">
        <f t="shared" si="758"/>
        <v>Low</v>
      </c>
      <c r="S8079" s="23">
        <f t="shared" si="759"/>
        <v>2023</v>
      </c>
      <c r="T8079" s="23">
        <f t="shared" si="760"/>
        <v>1</v>
      </c>
      <c r="U8079" t="str">
        <f t="shared" si="761"/>
        <v>Jan-2023</v>
      </c>
    </row>
    <row r="8080" spans="1:21" x14ac:dyDescent="0.3">
      <c r="A8080" t="s">
        <v>10091</v>
      </c>
      <c r="B8080" s="22">
        <v>45896</v>
      </c>
      <c r="C8080" s="22">
        <v>45899</v>
      </c>
      <c r="D8080" s="23" t="s">
        <v>50</v>
      </c>
      <c r="E8080" s="23" t="s">
        <v>399</v>
      </c>
      <c r="F8080" s="23" t="s">
        <v>71</v>
      </c>
      <c r="G8080" s="23" t="s">
        <v>53</v>
      </c>
      <c r="H8080" s="23" t="s">
        <v>110</v>
      </c>
      <c r="I8080" s="23" t="s">
        <v>55</v>
      </c>
      <c r="J8080" s="23" t="s">
        <v>141</v>
      </c>
      <c r="K8080" s="23" t="s">
        <v>978</v>
      </c>
      <c r="L8080" s="24">
        <v>17188.3</v>
      </c>
      <c r="M8080">
        <v>2</v>
      </c>
      <c r="N8080" s="25">
        <v>0.1</v>
      </c>
      <c r="O8080" s="24">
        <v>4609.1099999999997</v>
      </c>
      <c r="P8080" s="26">
        <f t="shared" si="756"/>
        <v>0.26815391865396809</v>
      </c>
      <c r="Q8080" t="str">
        <f t="shared" si="757"/>
        <v>Medium</v>
      </c>
      <c r="R8080" t="str">
        <f t="shared" si="758"/>
        <v>Low</v>
      </c>
      <c r="S8080" s="23">
        <f t="shared" si="759"/>
        <v>2025</v>
      </c>
      <c r="T8080" s="23">
        <f t="shared" si="760"/>
        <v>8</v>
      </c>
      <c r="U8080" t="str">
        <f t="shared" si="761"/>
        <v>Aug-2025</v>
      </c>
    </row>
    <row r="8081" spans="1:21" x14ac:dyDescent="0.3">
      <c r="A8081" t="s">
        <v>10092</v>
      </c>
      <c r="B8081" s="22">
        <v>45686</v>
      </c>
      <c r="C8081" s="22">
        <v>45693</v>
      </c>
      <c r="D8081" s="23" t="s">
        <v>50</v>
      </c>
      <c r="E8081" s="23" t="s">
        <v>1027</v>
      </c>
      <c r="F8081" s="23" t="s">
        <v>52</v>
      </c>
      <c r="G8081" s="23" t="s">
        <v>81</v>
      </c>
      <c r="H8081" s="23" t="s">
        <v>82</v>
      </c>
      <c r="I8081" s="23" t="s">
        <v>83</v>
      </c>
      <c r="J8081" s="23" t="s">
        <v>449</v>
      </c>
      <c r="K8081" s="23" t="s">
        <v>681</v>
      </c>
      <c r="L8081" s="24">
        <v>57497.65</v>
      </c>
      <c r="M8081">
        <v>7</v>
      </c>
      <c r="N8081" s="25">
        <v>0.25</v>
      </c>
      <c r="O8081" s="24">
        <v>11159.15</v>
      </c>
      <c r="P8081" s="26">
        <f t="shared" si="756"/>
        <v>0.19408010588258823</v>
      </c>
      <c r="Q8081" t="str">
        <f t="shared" si="757"/>
        <v>Low</v>
      </c>
      <c r="R8081" t="str">
        <f t="shared" si="758"/>
        <v>High</v>
      </c>
      <c r="S8081" s="23">
        <f t="shared" si="759"/>
        <v>2025</v>
      </c>
      <c r="T8081" s="23">
        <f t="shared" si="760"/>
        <v>1</v>
      </c>
      <c r="U8081" t="str">
        <f t="shared" si="761"/>
        <v>Jan-2025</v>
      </c>
    </row>
    <row r="8082" spans="1:21" x14ac:dyDescent="0.3">
      <c r="A8082" t="s">
        <v>10093</v>
      </c>
      <c r="B8082" s="22">
        <v>45045</v>
      </c>
      <c r="C8082" s="22">
        <v>45049</v>
      </c>
      <c r="D8082" s="23" t="s">
        <v>61</v>
      </c>
      <c r="E8082" s="23" t="s">
        <v>465</v>
      </c>
      <c r="F8082" s="23" t="s">
        <v>52</v>
      </c>
      <c r="G8082" s="23" t="s">
        <v>63</v>
      </c>
      <c r="H8082" s="23" t="s">
        <v>213</v>
      </c>
      <c r="I8082" s="23" t="s">
        <v>96</v>
      </c>
      <c r="J8082" s="23" t="s">
        <v>135</v>
      </c>
      <c r="K8082" s="23" t="s">
        <v>395</v>
      </c>
      <c r="L8082" s="24">
        <v>59895.16</v>
      </c>
      <c r="M8082">
        <v>4</v>
      </c>
      <c r="N8082" s="25">
        <v>0.2</v>
      </c>
      <c r="O8082" s="24">
        <v>16223.33</v>
      </c>
      <c r="P8082" s="26">
        <f t="shared" si="756"/>
        <v>0.27086211974389918</v>
      </c>
      <c r="Q8082" t="str">
        <f t="shared" si="757"/>
        <v>Medium</v>
      </c>
      <c r="R8082" t="str">
        <f t="shared" si="758"/>
        <v>Medium</v>
      </c>
      <c r="S8082" s="23">
        <f t="shared" si="759"/>
        <v>2023</v>
      </c>
      <c r="T8082" s="23">
        <f t="shared" si="760"/>
        <v>4</v>
      </c>
      <c r="U8082" t="str">
        <f t="shared" si="761"/>
        <v>Apr-2023</v>
      </c>
    </row>
    <row r="8083" spans="1:21" x14ac:dyDescent="0.3">
      <c r="A8083" t="s">
        <v>10094</v>
      </c>
      <c r="B8083" s="22">
        <v>45366</v>
      </c>
      <c r="C8083" s="22">
        <v>45368</v>
      </c>
      <c r="D8083" s="23" t="s">
        <v>61</v>
      </c>
      <c r="E8083" s="23" t="s">
        <v>178</v>
      </c>
      <c r="F8083" s="23" t="s">
        <v>80</v>
      </c>
      <c r="G8083" s="23" t="s">
        <v>179</v>
      </c>
      <c r="H8083" s="23" t="s">
        <v>236</v>
      </c>
      <c r="I8083" s="23" t="s">
        <v>118</v>
      </c>
      <c r="J8083" s="23" t="s">
        <v>191</v>
      </c>
      <c r="K8083" s="23" t="s">
        <v>290</v>
      </c>
      <c r="L8083" s="24">
        <v>4495.1400000000003</v>
      </c>
      <c r="M8083">
        <v>9</v>
      </c>
      <c r="N8083" s="25">
        <v>0.25</v>
      </c>
      <c r="O8083" s="24">
        <v>611</v>
      </c>
      <c r="P8083" s="26">
        <f t="shared" si="756"/>
        <v>0.13592457632020358</v>
      </c>
      <c r="Q8083" t="str">
        <f t="shared" si="757"/>
        <v>Low</v>
      </c>
      <c r="R8083" t="str">
        <f t="shared" si="758"/>
        <v>High</v>
      </c>
      <c r="S8083" s="23">
        <f t="shared" si="759"/>
        <v>2024</v>
      </c>
      <c r="T8083" s="23">
        <f t="shared" si="760"/>
        <v>3</v>
      </c>
      <c r="U8083" t="str">
        <f t="shared" si="761"/>
        <v>Mar-2024</v>
      </c>
    </row>
    <row r="8084" spans="1:21" x14ac:dyDescent="0.3">
      <c r="A8084" t="s">
        <v>10095</v>
      </c>
      <c r="B8084" s="22">
        <v>44654</v>
      </c>
      <c r="C8084" s="22">
        <v>44659</v>
      </c>
      <c r="D8084" s="23" t="s">
        <v>78</v>
      </c>
      <c r="E8084" s="23" t="s">
        <v>89</v>
      </c>
      <c r="F8084" s="23" t="s">
        <v>71</v>
      </c>
      <c r="G8084" s="23" t="s">
        <v>72</v>
      </c>
      <c r="H8084" s="23" t="s">
        <v>346</v>
      </c>
      <c r="I8084" s="23" t="s">
        <v>118</v>
      </c>
      <c r="J8084" s="23" t="s">
        <v>119</v>
      </c>
      <c r="K8084" s="23" t="s">
        <v>270</v>
      </c>
      <c r="L8084" s="24">
        <v>130895.2</v>
      </c>
      <c r="M8084">
        <v>10</v>
      </c>
      <c r="N8084" s="25">
        <v>0.25</v>
      </c>
      <c r="O8084" s="24">
        <v>27451.7</v>
      </c>
      <c r="P8084" s="26">
        <f t="shared" si="756"/>
        <v>0.20972274002408034</v>
      </c>
      <c r="Q8084" t="str">
        <f t="shared" si="757"/>
        <v>Medium</v>
      </c>
      <c r="R8084" t="str">
        <f t="shared" si="758"/>
        <v>High</v>
      </c>
      <c r="S8084" s="23">
        <f t="shared" si="759"/>
        <v>2022</v>
      </c>
      <c r="T8084" s="23">
        <f t="shared" si="760"/>
        <v>4</v>
      </c>
      <c r="U8084" t="str">
        <f t="shared" si="761"/>
        <v>Apr-2022</v>
      </c>
    </row>
    <row r="8085" spans="1:21" x14ac:dyDescent="0.3">
      <c r="A8085" t="s">
        <v>10096</v>
      </c>
      <c r="B8085" s="22">
        <v>45512</v>
      </c>
      <c r="C8085" s="22">
        <v>45518</v>
      </c>
      <c r="D8085" s="23" t="s">
        <v>50</v>
      </c>
      <c r="E8085" s="23" t="s">
        <v>190</v>
      </c>
      <c r="F8085" s="23" t="s">
        <v>52</v>
      </c>
      <c r="G8085" s="23" t="s">
        <v>72</v>
      </c>
      <c r="H8085" s="23" t="s">
        <v>117</v>
      </c>
      <c r="I8085" s="23" t="s">
        <v>96</v>
      </c>
      <c r="J8085" s="23" t="s">
        <v>97</v>
      </c>
      <c r="K8085" s="23" t="s">
        <v>181</v>
      </c>
      <c r="L8085" s="24">
        <v>35090.160000000003</v>
      </c>
      <c r="M8085">
        <v>3</v>
      </c>
      <c r="N8085" s="25">
        <v>0.1</v>
      </c>
      <c r="O8085" s="24">
        <v>9190.02</v>
      </c>
      <c r="P8085" s="26">
        <f t="shared" si="756"/>
        <v>0.26189735242016565</v>
      </c>
      <c r="Q8085" t="str">
        <f t="shared" si="757"/>
        <v>Medium</v>
      </c>
      <c r="R8085" t="str">
        <f t="shared" si="758"/>
        <v>Low</v>
      </c>
      <c r="S8085" s="23">
        <f t="shared" si="759"/>
        <v>2024</v>
      </c>
      <c r="T8085" s="23">
        <f t="shared" si="760"/>
        <v>8</v>
      </c>
      <c r="U8085" t="str">
        <f t="shared" si="761"/>
        <v>Aug-2024</v>
      </c>
    </row>
    <row r="8086" spans="1:21" x14ac:dyDescent="0.3">
      <c r="A8086" t="s">
        <v>10097</v>
      </c>
      <c r="B8086" s="22">
        <v>45060</v>
      </c>
      <c r="C8086" s="22">
        <v>45063</v>
      </c>
      <c r="D8086" s="23" t="s">
        <v>61</v>
      </c>
      <c r="E8086" s="23" t="s">
        <v>791</v>
      </c>
      <c r="F8086" s="23" t="s">
        <v>52</v>
      </c>
      <c r="G8086" s="23" t="s">
        <v>63</v>
      </c>
      <c r="H8086" s="23" t="s">
        <v>202</v>
      </c>
      <c r="I8086" s="23" t="s">
        <v>96</v>
      </c>
      <c r="J8086" s="23" t="s">
        <v>97</v>
      </c>
      <c r="K8086" s="23" t="s">
        <v>416</v>
      </c>
      <c r="L8086" s="24">
        <v>89884.71</v>
      </c>
      <c r="M8086">
        <v>9</v>
      </c>
      <c r="N8086" s="25">
        <v>0</v>
      </c>
      <c r="O8086" s="24">
        <v>16350.93</v>
      </c>
      <c r="P8086" s="26">
        <f t="shared" si="756"/>
        <v>0.18191002674425938</v>
      </c>
      <c r="Q8086" t="str">
        <f t="shared" si="757"/>
        <v>Low</v>
      </c>
      <c r="R8086" t="str">
        <f t="shared" si="758"/>
        <v>None</v>
      </c>
      <c r="S8086" s="23">
        <f t="shared" si="759"/>
        <v>2023</v>
      </c>
      <c r="T8086" s="23">
        <f t="shared" si="760"/>
        <v>5</v>
      </c>
      <c r="U8086" t="str">
        <f t="shared" si="761"/>
        <v>May-2023</v>
      </c>
    </row>
    <row r="8087" spans="1:21" x14ac:dyDescent="0.3">
      <c r="A8087" t="s">
        <v>10098</v>
      </c>
      <c r="B8087" s="22">
        <v>44711</v>
      </c>
      <c r="C8087" s="22">
        <v>44717</v>
      </c>
      <c r="D8087" s="23" t="s">
        <v>50</v>
      </c>
      <c r="E8087" s="23" t="s">
        <v>1570</v>
      </c>
      <c r="F8087" s="23" t="s">
        <v>71</v>
      </c>
      <c r="G8087" s="23" t="s">
        <v>53</v>
      </c>
      <c r="H8087" s="23" t="s">
        <v>54</v>
      </c>
      <c r="I8087" s="23" t="s">
        <v>118</v>
      </c>
      <c r="J8087" s="23" t="s">
        <v>303</v>
      </c>
      <c r="K8087" s="23" t="s">
        <v>491</v>
      </c>
      <c r="L8087" s="24">
        <v>3495.2</v>
      </c>
      <c r="M8087">
        <v>4</v>
      </c>
      <c r="N8087" s="25">
        <v>0.1</v>
      </c>
      <c r="O8087" s="24">
        <v>722.69</v>
      </c>
      <c r="P8087" s="26">
        <f t="shared" si="756"/>
        <v>0.20676642252231633</v>
      </c>
      <c r="Q8087" t="str">
        <f t="shared" si="757"/>
        <v>Medium</v>
      </c>
      <c r="R8087" t="str">
        <f t="shared" si="758"/>
        <v>Low</v>
      </c>
      <c r="S8087" s="23">
        <f t="shared" si="759"/>
        <v>2022</v>
      </c>
      <c r="T8087" s="23">
        <f t="shared" si="760"/>
        <v>5</v>
      </c>
      <c r="U8087" t="str">
        <f t="shared" si="761"/>
        <v>May-2022</v>
      </c>
    </row>
    <row r="8088" spans="1:21" x14ac:dyDescent="0.3">
      <c r="A8088" t="s">
        <v>10099</v>
      </c>
      <c r="B8088" s="22">
        <v>45592</v>
      </c>
      <c r="C8088" s="22">
        <v>45593</v>
      </c>
      <c r="D8088" s="23" t="s">
        <v>102</v>
      </c>
      <c r="E8088" s="23" t="s">
        <v>3535</v>
      </c>
      <c r="F8088" s="23" t="s">
        <v>52</v>
      </c>
      <c r="G8088" s="23" t="s">
        <v>72</v>
      </c>
      <c r="H8088" s="23" t="s">
        <v>73</v>
      </c>
      <c r="I8088" s="23" t="s">
        <v>83</v>
      </c>
      <c r="J8088" s="23" t="s">
        <v>379</v>
      </c>
      <c r="K8088" s="23" t="s">
        <v>562</v>
      </c>
      <c r="L8088" s="24">
        <v>73072.399999999994</v>
      </c>
      <c r="M8088">
        <v>10</v>
      </c>
      <c r="N8088" s="25">
        <v>0</v>
      </c>
      <c r="O8088" s="24">
        <v>29136.98</v>
      </c>
      <c r="P8088" s="26">
        <f t="shared" si="756"/>
        <v>0.39874124840569081</v>
      </c>
      <c r="Q8088" t="str">
        <f t="shared" si="757"/>
        <v>High</v>
      </c>
      <c r="R8088" t="str">
        <f t="shared" si="758"/>
        <v>None</v>
      </c>
      <c r="S8088" s="23">
        <f t="shared" si="759"/>
        <v>2024</v>
      </c>
      <c r="T8088" s="23">
        <f t="shared" si="760"/>
        <v>10</v>
      </c>
      <c r="U8088" t="str">
        <f t="shared" si="761"/>
        <v>Oct-2024</v>
      </c>
    </row>
    <row r="8089" spans="1:21" x14ac:dyDescent="0.3">
      <c r="A8089" t="s">
        <v>10100</v>
      </c>
      <c r="B8089" s="22">
        <v>45316</v>
      </c>
      <c r="C8089" s="22">
        <v>45320</v>
      </c>
      <c r="D8089" s="23" t="s">
        <v>61</v>
      </c>
      <c r="E8089" s="23" t="s">
        <v>1380</v>
      </c>
      <c r="F8089" s="23" t="s">
        <v>52</v>
      </c>
      <c r="G8089" s="23" t="s">
        <v>53</v>
      </c>
      <c r="H8089" s="23" t="s">
        <v>246</v>
      </c>
      <c r="I8089" s="23" t="s">
        <v>118</v>
      </c>
      <c r="J8089" s="23" t="s">
        <v>303</v>
      </c>
      <c r="K8089" s="23" t="s">
        <v>304</v>
      </c>
      <c r="L8089" s="24">
        <v>127531.6</v>
      </c>
      <c r="M8089">
        <v>10</v>
      </c>
      <c r="N8089" s="25">
        <v>0.05</v>
      </c>
      <c r="O8089" s="24">
        <v>24145.08</v>
      </c>
      <c r="P8089" s="26">
        <f t="shared" si="756"/>
        <v>0.18932625325801605</v>
      </c>
      <c r="Q8089" t="str">
        <f t="shared" si="757"/>
        <v>Low</v>
      </c>
      <c r="R8089" t="str">
        <f t="shared" si="758"/>
        <v>Low</v>
      </c>
      <c r="S8089" s="23">
        <f t="shared" si="759"/>
        <v>2024</v>
      </c>
      <c r="T8089" s="23">
        <f t="shared" si="760"/>
        <v>1</v>
      </c>
      <c r="U8089" t="str">
        <f t="shared" si="761"/>
        <v>Jan-2024</v>
      </c>
    </row>
    <row r="8090" spans="1:21" x14ac:dyDescent="0.3">
      <c r="A8090" t="s">
        <v>10101</v>
      </c>
      <c r="B8090" s="22">
        <v>45886</v>
      </c>
      <c r="C8090" s="22">
        <v>45887</v>
      </c>
      <c r="D8090" s="23" t="s">
        <v>61</v>
      </c>
      <c r="E8090" s="23" t="s">
        <v>1108</v>
      </c>
      <c r="F8090" s="23" t="s">
        <v>71</v>
      </c>
      <c r="G8090" s="23" t="s">
        <v>63</v>
      </c>
      <c r="H8090" s="23" t="s">
        <v>202</v>
      </c>
      <c r="I8090" s="23" t="s">
        <v>83</v>
      </c>
      <c r="J8090" s="23" t="s">
        <v>379</v>
      </c>
      <c r="K8090" s="23" t="s">
        <v>716</v>
      </c>
      <c r="L8090" s="24">
        <v>10895.61</v>
      </c>
      <c r="M8090">
        <v>3</v>
      </c>
      <c r="N8090" s="25">
        <v>0.25</v>
      </c>
      <c r="O8090" s="24">
        <v>2995.99</v>
      </c>
      <c r="P8090" s="26">
        <f t="shared" si="756"/>
        <v>0.27497221357959761</v>
      </c>
      <c r="Q8090" t="str">
        <f t="shared" si="757"/>
        <v>Medium</v>
      </c>
      <c r="R8090" t="str">
        <f t="shared" si="758"/>
        <v>High</v>
      </c>
      <c r="S8090" s="23">
        <f t="shared" si="759"/>
        <v>2025</v>
      </c>
      <c r="T8090" s="23">
        <f t="shared" si="760"/>
        <v>8</v>
      </c>
      <c r="U8090" t="str">
        <f t="shared" si="761"/>
        <v>Aug-2025</v>
      </c>
    </row>
    <row r="8091" spans="1:21" x14ac:dyDescent="0.3">
      <c r="A8091" t="s">
        <v>10102</v>
      </c>
      <c r="B8091" s="22">
        <v>45232</v>
      </c>
      <c r="C8091" s="22">
        <v>45234</v>
      </c>
      <c r="D8091" s="23" t="s">
        <v>78</v>
      </c>
      <c r="E8091" s="23" t="s">
        <v>2206</v>
      </c>
      <c r="F8091" s="23" t="s">
        <v>52</v>
      </c>
      <c r="G8091" s="23" t="s">
        <v>81</v>
      </c>
      <c r="H8091" s="23" t="s">
        <v>95</v>
      </c>
      <c r="I8091" s="23" t="s">
        <v>96</v>
      </c>
      <c r="J8091" s="23" t="s">
        <v>166</v>
      </c>
      <c r="K8091" s="23" t="s">
        <v>167</v>
      </c>
      <c r="L8091" s="24">
        <v>42617.599999999999</v>
      </c>
      <c r="M8091">
        <v>10</v>
      </c>
      <c r="N8091" s="25">
        <v>0.1</v>
      </c>
      <c r="O8091" s="24">
        <v>10979.01</v>
      </c>
      <c r="P8091" s="26">
        <f t="shared" si="756"/>
        <v>0.25761680620213245</v>
      </c>
      <c r="Q8091" t="str">
        <f t="shared" si="757"/>
        <v>Medium</v>
      </c>
      <c r="R8091" t="str">
        <f t="shared" si="758"/>
        <v>Low</v>
      </c>
      <c r="S8091" s="23">
        <f t="shared" si="759"/>
        <v>2023</v>
      </c>
      <c r="T8091" s="23">
        <f t="shared" si="760"/>
        <v>11</v>
      </c>
      <c r="U8091" t="str">
        <f t="shared" si="761"/>
        <v>Nov-2023</v>
      </c>
    </row>
    <row r="8092" spans="1:21" x14ac:dyDescent="0.3">
      <c r="A8092" t="s">
        <v>10103</v>
      </c>
      <c r="B8092" s="22">
        <v>45706</v>
      </c>
      <c r="C8092" s="22">
        <v>45708</v>
      </c>
      <c r="D8092" s="23" t="s">
        <v>102</v>
      </c>
      <c r="E8092" s="23" t="s">
        <v>394</v>
      </c>
      <c r="F8092" s="23" t="s">
        <v>71</v>
      </c>
      <c r="G8092" s="23" t="s">
        <v>63</v>
      </c>
      <c r="H8092" s="23" t="s">
        <v>202</v>
      </c>
      <c r="I8092" s="23" t="s">
        <v>96</v>
      </c>
      <c r="J8092" s="23" t="s">
        <v>135</v>
      </c>
      <c r="K8092" s="23" t="s">
        <v>275</v>
      </c>
      <c r="L8092" s="24">
        <v>15879.84</v>
      </c>
      <c r="M8092">
        <v>3</v>
      </c>
      <c r="N8092" s="25">
        <v>0.2</v>
      </c>
      <c r="O8092" s="24">
        <v>2371.11</v>
      </c>
      <c r="P8092" s="26">
        <f t="shared" si="756"/>
        <v>0.14931573617870206</v>
      </c>
      <c r="Q8092" t="str">
        <f t="shared" si="757"/>
        <v>Low</v>
      </c>
      <c r="R8092" t="str">
        <f t="shared" si="758"/>
        <v>Medium</v>
      </c>
      <c r="S8092" s="23">
        <f t="shared" si="759"/>
        <v>2025</v>
      </c>
      <c r="T8092" s="23">
        <f t="shared" si="760"/>
        <v>2</v>
      </c>
      <c r="U8092" t="str">
        <f t="shared" si="761"/>
        <v>Feb-2025</v>
      </c>
    </row>
    <row r="8093" spans="1:21" x14ac:dyDescent="0.3">
      <c r="A8093" t="s">
        <v>10104</v>
      </c>
      <c r="B8093" s="22">
        <v>45142</v>
      </c>
      <c r="C8093" s="22">
        <v>45147</v>
      </c>
      <c r="D8093" s="23" t="s">
        <v>102</v>
      </c>
      <c r="E8093" s="23" t="s">
        <v>1621</v>
      </c>
      <c r="F8093" s="23" t="s">
        <v>71</v>
      </c>
      <c r="G8093" s="23" t="s">
        <v>63</v>
      </c>
      <c r="H8093" s="23" t="s">
        <v>64</v>
      </c>
      <c r="I8093" s="23" t="s">
        <v>118</v>
      </c>
      <c r="J8093" s="23" t="s">
        <v>119</v>
      </c>
      <c r="K8093" s="23" t="s">
        <v>120</v>
      </c>
      <c r="L8093" s="24">
        <v>33269.31</v>
      </c>
      <c r="M8093">
        <v>3</v>
      </c>
      <c r="N8093" s="25">
        <v>0.25</v>
      </c>
      <c r="O8093" s="24">
        <v>7202.88</v>
      </c>
      <c r="P8093" s="26">
        <f t="shared" si="756"/>
        <v>0.21650223584438633</v>
      </c>
      <c r="Q8093" t="str">
        <f t="shared" si="757"/>
        <v>Medium</v>
      </c>
      <c r="R8093" t="str">
        <f t="shared" si="758"/>
        <v>High</v>
      </c>
      <c r="S8093" s="23">
        <f t="shared" si="759"/>
        <v>2023</v>
      </c>
      <c r="T8093" s="23">
        <f t="shared" si="760"/>
        <v>8</v>
      </c>
      <c r="U8093" t="str">
        <f t="shared" si="761"/>
        <v>Aug-2023</v>
      </c>
    </row>
    <row r="8094" spans="1:21" x14ac:dyDescent="0.3">
      <c r="A8094" t="s">
        <v>10105</v>
      </c>
      <c r="B8094" s="22">
        <v>45168</v>
      </c>
      <c r="C8094" s="22">
        <v>45172</v>
      </c>
      <c r="D8094" s="23" t="s">
        <v>102</v>
      </c>
      <c r="E8094" s="23" t="s">
        <v>1434</v>
      </c>
      <c r="F8094" s="23" t="s">
        <v>80</v>
      </c>
      <c r="G8094" s="23" t="s">
        <v>179</v>
      </c>
      <c r="H8094" s="23" t="s">
        <v>180</v>
      </c>
      <c r="I8094" s="23" t="s">
        <v>118</v>
      </c>
      <c r="J8094" s="23" t="s">
        <v>191</v>
      </c>
      <c r="K8094" s="23" t="s">
        <v>829</v>
      </c>
      <c r="L8094" s="24">
        <v>28232.91</v>
      </c>
      <c r="M8094">
        <v>9</v>
      </c>
      <c r="N8094" s="25">
        <v>0.2</v>
      </c>
      <c r="O8094" s="24">
        <v>5639.15</v>
      </c>
      <c r="P8094" s="26">
        <f t="shared" si="756"/>
        <v>0.19973676110609923</v>
      </c>
      <c r="Q8094" t="str">
        <f t="shared" si="757"/>
        <v>Low</v>
      </c>
      <c r="R8094" t="str">
        <f t="shared" si="758"/>
        <v>Medium</v>
      </c>
      <c r="S8094" s="23">
        <f t="shared" si="759"/>
        <v>2023</v>
      </c>
      <c r="T8094" s="23">
        <f t="shared" si="760"/>
        <v>8</v>
      </c>
      <c r="U8094" t="str">
        <f t="shared" si="761"/>
        <v>Aug-2023</v>
      </c>
    </row>
    <row r="8095" spans="1:21" x14ac:dyDescent="0.3">
      <c r="A8095" t="s">
        <v>10106</v>
      </c>
      <c r="B8095" s="22">
        <v>44808</v>
      </c>
      <c r="C8095" s="22">
        <v>44811</v>
      </c>
      <c r="D8095" s="23" t="s">
        <v>102</v>
      </c>
      <c r="E8095" s="23" t="s">
        <v>458</v>
      </c>
      <c r="F8095" s="23" t="s">
        <v>80</v>
      </c>
      <c r="G8095" s="23" t="s">
        <v>179</v>
      </c>
      <c r="H8095" s="23" t="s">
        <v>236</v>
      </c>
      <c r="I8095" s="23" t="s">
        <v>55</v>
      </c>
      <c r="J8095" s="23" t="s">
        <v>56</v>
      </c>
      <c r="K8095" s="23" t="s">
        <v>74</v>
      </c>
      <c r="L8095" s="24">
        <v>45438.18</v>
      </c>
      <c r="M8095">
        <v>6</v>
      </c>
      <c r="N8095" s="25">
        <v>0.2</v>
      </c>
      <c r="O8095" s="24">
        <v>13732.38</v>
      </c>
      <c r="P8095" s="26">
        <f t="shared" si="756"/>
        <v>0.30222117171066271</v>
      </c>
      <c r="Q8095" t="str">
        <f t="shared" si="757"/>
        <v>High</v>
      </c>
      <c r="R8095" t="str">
        <f t="shared" si="758"/>
        <v>Medium</v>
      </c>
      <c r="S8095" s="23">
        <f t="shared" si="759"/>
        <v>2022</v>
      </c>
      <c r="T8095" s="23">
        <f t="shared" si="760"/>
        <v>9</v>
      </c>
      <c r="U8095" t="str">
        <f t="shared" si="761"/>
        <v>Sep-2022</v>
      </c>
    </row>
    <row r="8096" spans="1:21" x14ac:dyDescent="0.3">
      <c r="A8096" t="s">
        <v>10107</v>
      </c>
      <c r="B8096" s="22">
        <v>44772</v>
      </c>
      <c r="C8096" s="22">
        <v>44777</v>
      </c>
      <c r="D8096" s="23" t="s">
        <v>102</v>
      </c>
      <c r="E8096" s="23" t="s">
        <v>1676</v>
      </c>
      <c r="F8096" s="23" t="s">
        <v>80</v>
      </c>
      <c r="G8096" s="23" t="s">
        <v>81</v>
      </c>
      <c r="H8096" s="23" t="s">
        <v>186</v>
      </c>
      <c r="I8096" s="23" t="s">
        <v>96</v>
      </c>
      <c r="J8096" s="23" t="s">
        <v>166</v>
      </c>
      <c r="K8096" s="23" t="s">
        <v>762</v>
      </c>
      <c r="L8096" s="24">
        <v>92522.6</v>
      </c>
      <c r="M8096">
        <v>10</v>
      </c>
      <c r="N8096" s="25">
        <v>0.25</v>
      </c>
      <c r="O8096" s="24">
        <v>20215.98</v>
      </c>
      <c r="P8096" s="26">
        <f t="shared" si="756"/>
        <v>0.21849775081979969</v>
      </c>
      <c r="Q8096" t="str">
        <f t="shared" si="757"/>
        <v>Medium</v>
      </c>
      <c r="R8096" t="str">
        <f t="shared" si="758"/>
        <v>High</v>
      </c>
      <c r="S8096" s="23">
        <f t="shared" si="759"/>
        <v>2022</v>
      </c>
      <c r="T8096" s="23">
        <f t="shared" si="760"/>
        <v>7</v>
      </c>
      <c r="U8096" t="str">
        <f t="shared" si="761"/>
        <v>Jul-2022</v>
      </c>
    </row>
    <row r="8097" spans="1:21" x14ac:dyDescent="0.3">
      <c r="A8097" t="s">
        <v>10108</v>
      </c>
      <c r="B8097" s="22">
        <v>44788</v>
      </c>
      <c r="C8097" s="22">
        <v>44795</v>
      </c>
      <c r="D8097" s="23" t="s">
        <v>102</v>
      </c>
      <c r="E8097" s="23" t="s">
        <v>1617</v>
      </c>
      <c r="F8097" s="23" t="s">
        <v>80</v>
      </c>
      <c r="G8097" s="23" t="s">
        <v>63</v>
      </c>
      <c r="H8097" s="23" t="s">
        <v>213</v>
      </c>
      <c r="I8097" s="23" t="s">
        <v>118</v>
      </c>
      <c r="J8097" s="23" t="s">
        <v>230</v>
      </c>
      <c r="K8097" s="23" t="s">
        <v>231</v>
      </c>
      <c r="L8097" s="24">
        <v>34449.800000000003</v>
      </c>
      <c r="M8097">
        <v>4</v>
      </c>
      <c r="N8097" s="25">
        <v>0</v>
      </c>
      <c r="O8097" s="24">
        <v>9124.1200000000008</v>
      </c>
      <c r="P8097" s="26">
        <f t="shared" si="756"/>
        <v>0.26485262614006466</v>
      </c>
      <c r="Q8097" t="str">
        <f t="shared" si="757"/>
        <v>Medium</v>
      </c>
      <c r="R8097" t="str">
        <f t="shared" si="758"/>
        <v>None</v>
      </c>
      <c r="S8097" s="23">
        <f t="shared" si="759"/>
        <v>2022</v>
      </c>
      <c r="T8097" s="23">
        <f t="shared" si="760"/>
        <v>8</v>
      </c>
      <c r="U8097" t="str">
        <f t="shared" si="761"/>
        <v>Aug-2022</v>
      </c>
    </row>
    <row r="8098" spans="1:21" x14ac:dyDescent="0.3">
      <c r="A8098" t="s">
        <v>10109</v>
      </c>
      <c r="B8098" s="22">
        <v>45921</v>
      </c>
      <c r="C8098" s="22">
        <v>45928</v>
      </c>
      <c r="D8098" s="23" t="s">
        <v>102</v>
      </c>
      <c r="E8098" s="23" t="s">
        <v>454</v>
      </c>
      <c r="F8098" s="23" t="s">
        <v>71</v>
      </c>
      <c r="G8098" s="23" t="s">
        <v>81</v>
      </c>
      <c r="H8098" s="23" t="s">
        <v>95</v>
      </c>
      <c r="I8098" s="23" t="s">
        <v>118</v>
      </c>
      <c r="J8098" s="23" t="s">
        <v>230</v>
      </c>
      <c r="K8098" s="23" t="s">
        <v>351</v>
      </c>
      <c r="L8098" s="24">
        <v>6554.47</v>
      </c>
      <c r="M8098">
        <v>1</v>
      </c>
      <c r="N8098" s="25">
        <v>0</v>
      </c>
      <c r="O8098" s="24">
        <v>1079.95</v>
      </c>
      <c r="P8098" s="26">
        <f t="shared" si="756"/>
        <v>0.16476541962965732</v>
      </c>
      <c r="Q8098" t="str">
        <f t="shared" si="757"/>
        <v>Low</v>
      </c>
      <c r="R8098" t="str">
        <f t="shared" si="758"/>
        <v>None</v>
      </c>
      <c r="S8098" s="23">
        <f t="shared" si="759"/>
        <v>2025</v>
      </c>
      <c r="T8098" s="23">
        <f t="shared" si="760"/>
        <v>9</v>
      </c>
      <c r="U8098" t="str">
        <f t="shared" si="761"/>
        <v>Sep-2025</v>
      </c>
    </row>
    <row r="8099" spans="1:21" x14ac:dyDescent="0.3">
      <c r="A8099" t="s">
        <v>10110</v>
      </c>
      <c r="B8099" s="22">
        <v>45445</v>
      </c>
      <c r="C8099" s="22">
        <v>45448</v>
      </c>
      <c r="D8099" s="23" t="s">
        <v>50</v>
      </c>
      <c r="E8099" s="23" t="s">
        <v>150</v>
      </c>
      <c r="F8099" s="23" t="s">
        <v>80</v>
      </c>
      <c r="G8099" s="23" t="s">
        <v>81</v>
      </c>
      <c r="H8099" s="23" t="s">
        <v>95</v>
      </c>
      <c r="I8099" s="23" t="s">
        <v>118</v>
      </c>
      <c r="J8099" s="23" t="s">
        <v>119</v>
      </c>
      <c r="K8099" s="23" t="s">
        <v>120</v>
      </c>
      <c r="L8099" s="24">
        <v>4623.28</v>
      </c>
      <c r="M8099">
        <v>8</v>
      </c>
      <c r="N8099" s="25">
        <v>0.1</v>
      </c>
      <c r="O8099" s="24">
        <v>714.46</v>
      </c>
      <c r="P8099" s="26">
        <f t="shared" si="756"/>
        <v>0.15453530826599299</v>
      </c>
      <c r="Q8099" t="str">
        <f t="shared" si="757"/>
        <v>Low</v>
      </c>
      <c r="R8099" t="str">
        <f t="shared" si="758"/>
        <v>Low</v>
      </c>
      <c r="S8099" s="23">
        <f t="shared" si="759"/>
        <v>2024</v>
      </c>
      <c r="T8099" s="23">
        <f t="shared" si="760"/>
        <v>6</v>
      </c>
      <c r="U8099" t="str">
        <f t="shared" si="761"/>
        <v>Jun-2024</v>
      </c>
    </row>
    <row r="8100" spans="1:21" x14ac:dyDescent="0.3">
      <c r="A8100" t="s">
        <v>10111</v>
      </c>
      <c r="B8100" s="22">
        <v>46010</v>
      </c>
      <c r="C8100" s="22">
        <v>46013</v>
      </c>
      <c r="D8100" s="23" t="s">
        <v>61</v>
      </c>
      <c r="E8100" s="23" t="s">
        <v>1635</v>
      </c>
      <c r="F8100" s="23" t="s">
        <v>71</v>
      </c>
      <c r="G8100" s="23" t="s">
        <v>72</v>
      </c>
      <c r="H8100" s="23" t="s">
        <v>346</v>
      </c>
      <c r="I8100" s="23" t="s">
        <v>118</v>
      </c>
      <c r="J8100" s="23" t="s">
        <v>303</v>
      </c>
      <c r="K8100" s="23" t="s">
        <v>491</v>
      </c>
      <c r="L8100" s="24">
        <v>30421.439999999999</v>
      </c>
      <c r="M8100">
        <v>4</v>
      </c>
      <c r="N8100" s="25">
        <v>0.2</v>
      </c>
      <c r="O8100" s="24">
        <v>4452.3599999999997</v>
      </c>
      <c r="P8100" s="26">
        <f t="shared" si="756"/>
        <v>0.14635599103789959</v>
      </c>
      <c r="Q8100" t="str">
        <f t="shared" si="757"/>
        <v>Low</v>
      </c>
      <c r="R8100" t="str">
        <f t="shared" si="758"/>
        <v>Medium</v>
      </c>
      <c r="S8100" s="23">
        <f t="shared" si="759"/>
        <v>2025</v>
      </c>
      <c r="T8100" s="23">
        <f t="shared" si="760"/>
        <v>12</v>
      </c>
      <c r="U8100" t="str">
        <f t="shared" si="761"/>
        <v>Dec-2025</v>
      </c>
    </row>
    <row r="8101" spans="1:21" x14ac:dyDescent="0.3">
      <c r="A8101" t="s">
        <v>10112</v>
      </c>
      <c r="B8101" s="22">
        <v>44732</v>
      </c>
      <c r="C8101" s="22">
        <v>44734</v>
      </c>
      <c r="D8101" s="23" t="s">
        <v>78</v>
      </c>
      <c r="E8101" s="23" t="s">
        <v>363</v>
      </c>
      <c r="F8101" s="23" t="s">
        <v>80</v>
      </c>
      <c r="G8101" s="23" t="s">
        <v>179</v>
      </c>
      <c r="H8101" s="23" t="s">
        <v>180</v>
      </c>
      <c r="I8101" s="23" t="s">
        <v>83</v>
      </c>
      <c r="J8101" s="23" t="s">
        <v>449</v>
      </c>
      <c r="K8101" s="23" t="s">
        <v>681</v>
      </c>
      <c r="L8101" s="24">
        <v>30507.3</v>
      </c>
      <c r="M8101">
        <v>5</v>
      </c>
      <c r="N8101" s="25">
        <v>0.25</v>
      </c>
      <c r="O8101" s="24">
        <v>3904.86</v>
      </c>
      <c r="P8101" s="26">
        <f t="shared" si="756"/>
        <v>0.12799756123944106</v>
      </c>
      <c r="Q8101" t="str">
        <f t="shared" si="757"/>
        <v>Low</v>
      </c>
      <c r="R8101" t="str">
        <f t="shared" si="758"/>
        <v>High</v>
      </c>
      <c r="S8101" s="23">
        <f t="shared" si="759"/>
        <v>2022</v>
      </c>
      <c r="T8101" s="23">
        <f t="shared" si="760"/>
        <v>6</v>
      </c>
      <c r="U8101" t="str">
        <f t="shared" si="761"/>
        <v>Jun-2022</v>
      </c>
    </row>
    <row r="8102" spans="1:21" x14ac:dyDescent="0.3">
      <c r="A8102" t="s">
        <v>10113</v>
      </c>
      <c r="B8102" s="22">
        <v>46009</v>
      </c>
      <c r="C8102" s="22">
        <v>46011</v>
      </c>
      <c r="D8102" s="23" t="s">
        <v>102</v>
      </c>
      <c r="E8102" s="23" t="s">
        <v>603</v>
      </c>
      <c r="F8102" s="23" t="s">
        <v>52</v>
      </c>
      <c r="G8102" s="23" t="s">
        <v>63</v>
      </c>
      <c r="H8102" s="23" t="s">
        <v>172</v>
      </c>
      <c r="I8102" s="23" t="s">
        <v>118</v>
      </c>
      <c r="J8102" s="23" t="s">
        <v>303</v>
      </c>
      <c r="K8102" s="23" t="s">
        <v>421</v>
      </c>
      <c r="L8102" s="24">
        <v>17293.7</v>
      </c>
      <c r="M8102">
        <v>10</v>
      </c>
      <c r="N8102" s="25">
        <v>0.1</v>
      </c>
      <c r="O8102" s="24">
        <v>6002.46</v>
      </c>
      <c r="P8102" s="26">
        <f t="shared" si="756"/>
        <v>0.34708940249917597</v>
      </c>
      <c r="Q8102" t="str">
        <f t="shared" si="757"/>
        <v>High</v>
      </c>
      <c r="R8102" t="str">
        <f t="shared" si="758"/>
        <v>Low</v>
      </c>
      <c r="S8102" s="23">
        <f t="shared" si="759"/>
        <v>2025</v>
      </c>
      <c r="T8102" s="23">
        <f t="shared" si="760"/>
        <v>12</v>
      </c>
      <c r="U8102" t="str">
        <f t="shared" si="761"/>
        <v>Dec-2025</v>
      </c>
    </row>
    <row r="8103" spans="1:21" x14ac:dyDescent="0.3">
      <c r="A8103" t="s">
        <v>10114</v>
      </c>
      <c r="B8103" s="22">
        <v>45059</v>
      </c>
      <c r="C8103" s="22">
        <v>45061</v>
      </c>
      <c r="D8103" s="23" t="s">
        <v>61</v>
      </c>
      <c r="E8103" s="23" t="s">
        <v>871</v>
      </c>
      <c r="F8103" s="23" t="s">
        <v>80</v>
      </c>
      <c r="G8103" s="23" t="s">
        <v>72</v>
      </c>
      <c r="H8103" s="23" t="s">
        <v>117</v>
      </c>
      <c r="I8103" s="23" t="s">
        <v>96</v>
      </c>
      <c r="J8103" s="23" t="s">
        <v>166</v>
      </c>
      <c r="K8103" s="23" t="s">
        <v>762</v>
      </c>
      <c r="L8103" s="24">
        <v>2020.08</v>
      </c>
      <c r="M8103">
        <v>2</v>
      </c>
      <c r="N8103" s="25">
        <v>0.1</v>
      </c>
      <c r="O8103" s="24">
        <v>553.16999999999996</v>
      </c>
      <c r="P8103" s="26">
        <f t="shared" si="756"/>
        <v>0.27383568967565641</v>
      </c>
      <c r="Q8103" t="str">
        <f t="shared" si="757"/>
        <v>Medium</v>
      </c>
      <c r="R8103" t="str">
        <f t="shared" si="758"/>
        <v>Low</v>
      </c>
      <c r="S8103" s="23">
        <f t="shared" si="759"/>
        <v>2023</v>
      </c>
      <c r="T8103" s="23">
        <f t="shared" si="760"/>
        <v>5</v>
      </c>
      <c r="U8103" t="str">
        <f t="shared" si="761"/>
        <v>May-2023</v>
      </c>
    </row>
    <row r="8104" spans="1:21" x14ac:dyDescent="0.3">
      <c r="A8104" t="s">
        <v>10115</v>
      </c>
      <c r="B8104" s="22">
        <v>45079</v>
      </c>
      <c r="C8104" s="22">
        <v>45081</v>
      </c>
      <c r="D8104" s="23" t="s">
        <v>61</v>
      </c>
      <c r="E8104" s="23" t="s">
        <v>298</v>
      </c>
      <c r="F8104" s="23" t="s">
        <v>52</v>
      </c>
      <c r="G8104" s="23" t="s">
        <v>81</v>
      </c>
      <c r="H8104" s="23" t="s">
        <v>82</v>
      </c>
      <c r="I8104" s="23" t="s">
        <v>118</v>
      </c>
      <c r="J8104" s="23" t="s">
        <v>119</v>
      </c>
      <c r="K8104" s="23" t="s">
        <v>197</v>
      </c>
      <c r="L8104" s="24">
        <v>65016.160000000003</v>
      </c>
      <c r="M8104">
        <v>8</v>
      </c>
      <c r="N8104" s="25">
        <v>0.2</v>
      </c>
      <c r="O8104" s="24">
        <v>8739.86</v>
      </c>
      <c r="P8104" s="26">
        <f t="shared" si="756"/>
        <v>0.13442596425257966</v>
      </c>
      <c r="Q8104" t="str">
        <f t="shared" si="757"/>
        <v>Low</v>
      </c>
      <c r="R8104" t="str">
        <f t="shared" si="758"/>
        <v>Medium</v>
      </c>
      <c r="S8104" s="23">
        <f t="shared" si="759"/>
        <v>2023</v>
      </c>
      <c r="T8104" s="23">
        <f t="shared" si="760"/>
        <v>6</v>
      </c>
      <c r="U8104" t="str">
        <f t="shared" si="761"/>
        <v>Jun-2023</v>
      </c>
    </row>
    <row r="8105" spans="1:21" x14ac:dyDescent="0.3">
      <c r="A8105" t="s">
        <v>10116</v>
      </c>
      <c r="B8105" s="22">
        <v>45205</v>
      </c>
      <c r="C8105" s="22">
        <v>45209</v>
      </c>
      <c r="D8105" s="23" t="s">
        <v>102</v>
      </c>
      <c r="E8105" s="23" t="s">
        <v>765</v>
      </c>
      <c r="F8105" s="23" t="s">
        <v>71</v>
      </c>
      <c r="G8105" s="23" t="s">
        <v>81</v>
      </c>
      <c r="H8105" s="23" t="s">
        <v>186</v>
      </c>
      <c r="I8105" s="23" t="s">
        <v>55</v>
      </c>
      <c r="J8105" s="23" t="s">
        <v>173</v>
      </c>
      <c r="K8105" s="23" t="s">
        <v>203</v>
      </c>
      <c r="L8105" s="24">
        <v>17201.099999999999</v>
      </c>
      <c r="M8105">
        <v>3</v>
      </c>
      <c r="N8105" s="25">
        <v>0.25</v>
      </c>
      <c r="O8105" s="24">
        <v>2849.71</v>
      </c>
      <c r="P8105" s="26">
        <f t="shared" si="756"/>
        <v>0.16567021876507898</v>
      </c>
      <c r="Q8105" t="str">
        <f t="shared" si="757"/>
        <v>Low</v>
      </c>
      <c r="R8105" t="str">
        <f t="shared" si="758"/>
        <v>High</v>
      </c>
      <c r="S8105" s="23">
        <f t="shared" si="759"/>
        <v>2023</v>
      </c>
      <c r="T8105" s="23">
        <f t="shared" si="760"/>
        <v>10</v>
      </c>
      <c r="U8105" t="str">
        <f t="shared" si="761"/>
        <v>Oct-2023</v>
      </c>
    </row>
    <row r="8106" spans="1:21" x14ac:dyDescent="0.3">
      <c r="A8106" t="s">
        <v>10117</v>
      </c>
      <c r="B8106" s="22">
        <v>45672</v>
      </c>
      <c r="C8106" s="22">
        <v>45675</v>
      </c>
      <c r="D8106" s="23" t="s">
        <v>61</v>
      </c>
      <c r="E8106" s="23" t="s">
        <v>1753</v>
      </c>
      <c r="F8106" s="23" t="s">
        <v>71</v>
      </c>
      <c r="G8106" s="23" t="s">
        <v>72</v>
      </c>
      <c r="H8106" s="23" t="s">
        <v>346</v>
      </c>
      <c r="I8106" s="23" t="s">
        <v>83</v>
      </c>
      <c r="J8106" s="23" t="s">
        <v>379</v>
      </c>
      <c r="K8106" s="23" t="s">
        <v>562</v>
      </c>
      <c r="L8106" s="24">
        <v>30085.62</v>
      </c>
      <c r="M8106">
        <v>6</v>
      </c>
      <c r="N8106" s="25">
        <v>0.15</v>
      </c>
      <c r="O8106" s="24">
        <v>4989.03</v>
      </c>
      <c r="P8106" s="26">
        <f t="shared" si="756"/>
        <v>0.1658277276652434</v>
      </c>
      <c r="Q8106" t="str">
        <f t="shared" si="757"/>
        <v>Low</v>
      </c>
      <c r="R8106" t="str">
        <f t="shared" si="758"/>
        <v>Medium</v>
      </c>
      <c r="S8106" s="23">
        <f t="shared" si="759"/>
        <v>2025</v>
      </c>
      <c r="T8106" s="23">
        <f t="shared" si="760"/>
        <v>1</v>
      </c>
      <c r="U8106" t="str">
        <f t="shared" si="761"/>
        <v>Jan-2025</v>
      </c>
    </row>
    <row r="8107" spans="1:21" x14ac:dyDescent="0.3">
      <c r="A8107" t="s">
        <v>10118</v>
      </c>
      <c r="B8107" s="22">
        <v>46016</v>
      </c>
      <c r="C8107" s="22">
        <v>46017</v>
      </c>
      <c r="D8107" s="23" t="s">
        <v>102</v>
      </c>
      <c r="E8107" s="23" t="s">
        <v>660</v>
      </c>
      <c r="F8107" s="23" t="s">
        <v>52</v>
      </c>
      <c r="G8107" s="23" t="s">
        <v>63</v>
      </c>
      <c r="H8107" s="23" t="s">
        <v>213</v>
      </c>
      <c r="I8107" s="23" t="s">
        <v>96</v>
      </c>
      <c r="J8107" s="23" t="s">
        <v>111</v>
      </c>
      <c r="K8107" s="23" t="s">
        <v>225</v>
      </c>
      <c r="L8107" s="24">
        <v>71977.2</v>
      </c>
      <c r="M8107">
        <v>5</v>
      </c>
      <c r="N8107" s="25">
        <v>0.15</v>
      </c>
      <c r="O8107" s="24">
        <v>24011.78</v>
      </c>
      <c r="P8107" s="26">
        <f t="shared" si="756"/>
        <v>0.3336025852631111</v>
      </c>
      <c r="Q8107" t="str">
        <f t="shared" si="757"/>
        <v>High</v>
      </c>
      <c r="R8107" t="str">
        <f t="shared" si="758"/>
        <v>Medium</v>
      </c>
      <c r="S8107" s="23">
        <f t="shared" si="759"/>
        <v>2025</v>
      </c>
      <c r="T8107" s="23">
        <f t="shared" si="760"/>
        <v>12</v>
      </c>
      <c r="U8107" t="str">
        <f t="shared" si="761"/>
        <v>Dec-2025</v>
      </c>
    </row>
    <row r="8108" spans="1:21" x14ac:dyDescent="0.3">
      <c r="A8108" t="s">
        <v>10119</v>
      </c>
      <c r="B8108" s="22">
        <v>45168</v>
      </c>
      <c r="C8108" s="22">
        <v>45175</v>
      </c>
      <c r="D8108" s="23" t="s">
        <v>78</v>
      </c>
      <c r="E8108" s="23" t="s">
        <v>3038</v>
      </c>
      <c r="F8108" s="23" t="s">
        <v>71</v>
      </c>
      <c r="G8108" s="23" t="s">
        <v>179</v>
      </c>
      <c r="H8108" s="23" t="s">
        <v>180</v>
      </c>
      <c r="I8108" s="23" t="s">
        <v>118</v>
      </c>
      <c r="J8108" s="23" t="s">
        <v>303</v>
      </c>
      <c r="K8108" s="23" t="s">
        <v>421</v>
      </c>
      <c r="L8108" s="24">
        <v>13666.24</v>
      </c>
      <c r="M8108">
        <v>1</v>
      </c>
      <c r="N8108" s="25">
        <v>0.05</v>
      </c>
      <c r="O8108" s="24">
        <v>4542.03</v>
      </c>
      <c r="P8108" s="26">
        <f t="shared" si="756"/>
        <v>0.33235403446741751</v>
      </c>
      <c r="Q8108" t="str">
        <f t="shared" si="757"/>
        <v>High</v>
      </c>
      <c r="R8108" t="str">
        <f t="shared" si="758"/>
        <v>Low</v>
      </c>
      <c r="S8108" s="23">
        <f t="shared" si="759"/>
        <v>2023</v>
      </c>
      <c r="T8108" s="23">
        <f t="shared" si="760"/>
        <v>8</v>
      </c>
      <c r="U8108" t="str">
        <f t="shared" si="761"/>
        <v>Aug-2023</v>
      </c>
    </row>
    <row r="8109" spans="1:21" x14ac:dyDescent="0.3">
      <c r="A8109" t="s">
        <v>10120</v>
      </c>
      <c r="B8109" s="22">
        <v>45256</v>
      </c>
      <c r="C8109" s="22">
        <v>45261</v>
      </c>
      <c r="D8109" s="23" t="s">
        <v>50</v>
      </c>
      <c r="E8109" s="23" t="s">
        <v>185</v>
      </c>
      <c r="F8109" s="23" t="s">
        <v>71</v>
      </c>
      <c r="G8109" s="23" t="s">
        <v>81</v>
      </c>
      <c r="H8109" s="23" t="s">
        <v>82</v>
      </c>
      <c r="I8109" s="23" t="s">
        <v>83</v>
      </c>
      <c r="J8109" s="23" t="s">
        <v>156</v>
      </c>
      <c r="K8109" s="23" t="s">
        <v>285</v>
      </c>
      <c r="L8109" s="24">
        <v>997.68</v>
      </c>
      <c r="M8109">
        <v>2</v>
      </c>
      <c r="N8109" s="25">
        <v>0.25</v>
      </c>
      <c r="O8109" s="24">
        <v>274.77999999999997</v>
      </c>
      <c r="P8109" s="26">
        <f t="shared" si="756"/>
        <v>0.27541897201507498</v>
      </c>
      <c r="Q8109" t="str">
        <f t="shared" si="757"/>
        <v>Medium</v>
      </c>
      <c r="R8109" t="str">
        <f t="shared" si="758"/>
        <v>High</v>
      </c>
      <c r="S8109" s="23">
        <f t="shared" si="759"/>
        <v>2023</v>
      </c>
      <c r="T8109" s="23">
        <f t="shared" si="760"/>
        <v>11</v>
      </c>
      <c r="U8109" t="str">
        <f t="shared" si="761"/>
        <v>Nov-2023</v>
      </c>
    </row>
    <row r="8110" spans="1:21" x14ac:dyDescent="0.3">
      <c r="A8110" t="s">
        <v>10121</v>
      </c>
      <c r="B8110" s="22">
        <v>45121</v>
      </c>
      <c r="C8110" s="22">
        <v>45125</v>
      </c>
      <c r="D8110" s="23" t="s">
        <v>78</v>
      </c>
      <c r="E8110" s="23" t="s">
        <v>165</v>
      </c>
      <c r="F8110" s="23" t="s">
        <v>52</v>
      </c>
      <c r="G8110" s="23" t="s">
        <v>72</v>
      </c>
      <c r="H8110" s="23" t="s">
        <v>117</v>
      </c>
      <c r="I8110" s="23" t="s">
        <v>118</v>
      </c>
      <c r="J8110" s="23" t="s">
        <v>191</v>
      </c>
      <c r="K8110" s="23" t="s">
        <v>290</v>
      </c>
      <c r="L8110" s="24">
        <v>10873.05</v>
      </c>
      <c r="M8110">
        <v>1</v>
      </c>
      <c r="N8110" s="25">
        <v>0.1</v>
      </c>
      <c r="O8110" s="24">
        <v>3688.58</v>
      </c>
      <c r="P8110" s="26">
        <f t="shared" si="756"/>
        <v>0.33924059946381191</v>
      </c>
      <c r="Q8110" t="str">
        <f t="shared" si="757"/>
        <v>High</v>
      </c>
      <c r="R8110" t="str">
        <f t="shared" si="758"/>
        <v>Low</v>
      </c>
      <c r="S8110" s="23">
        <f t="shared" si="759"/>
        <v>2023</v>
      </c>
      <c r="T8110" s="23">
        <f t="shared" si="760"/>
        <v>7</v>
      </c>
      <c r="U8110" t="str">
        <f t="shared" si="761"/>
        <v>Jul-2023</v>
      </c>
    </row>
    <row r="8111" spans="1:21" x14ac:dyDescent="0.3">
      <c r="A8111" t="s">
        <v>10122</v>
      </c>
      <c r="B8111" s="22">
        <v>45724</v>
      </c>
      <c r="C8111" s="22">
        <v>45725</v>
      </c>
      <c r="D8111" s="23" t="s">
        <v>61</v>
      </c>
      <c r="E8111" s="23" t="s">
        <v>1292</v>
      </c>
      <c r="F8111" s="23" t="s">
        <v>52</v>
      </c>
      <c r="G8111" s="23" t="s">
        <v>53</v>
      </c>
      <c r="H8111" s="23" t="s">
        <v>246</v>
      </c>
      <c r="I8111" s="23" t="s">
        <v>55</v>
      </c>
      <c r="J8111" s="23" t="s">
        <v>56</v>
      </c>
      <c r="K8111" s="23" t="s">
        <v>151</v>
      </c>
      <c r="L8111" s="24">
        <v>39101.1</v>
      </c>
      <c r="M8111">
        <v>3</v>
      </c>
      <c r="N8111" s="25">
        <v>0.2</v>
      </c>
      <c r="O8111" s="24">
        <v>7401.3</v>
      </c>
      <c r="P8111" s="26">
        <f t="shared" si="756"/>
        <v>0.18928623491410729</v>
      </c>
      <c r="Q8111" t="str">
        <f t="shared" si="757"/>
        <v>Low</v>
      </c>
      <c r="R8111" t="str">
        <f t="shared" si="758"/>
        <v>Medium</v>
      </c>
      <c r="S8111" s="23">
        <f t="shared" si="759"/>
        <v>2025</v>
      </c>
      <c r="T8111" s="23">
        <f t="shared" si="760"/>
        <v>3</v>
      </c>
      <c r="U8111" t="str">
        <f t="shared" si="761"/>
        <v>Mar-2025</v>
      </c>
    </row>
    <row r="8112" spans="1:21" x14ac:dyDescent="0.3">
      <c r="A8112" t="s">
        <v>10123</v>
      </c>
      <c r="B8112" s="22">
        <v>45538</v>
      </c>
      <c r="C8112" s="22">
        <v>45542</v>
      </c>
      <c r="D8112" s="23" t="s">
        <v>61</v>
      </c>
      <c r="E8112" s="23" t="s">
        <v>1501</v>
      </c>
      <c r="F8112" s="23" t="s">
        <v>80</v>
      </c>
      <c r="G8112" s="23" t="s">
        <v>179</v>
      </c>
      <c r="H8112" s="23" t="s">
        <v>180</v>
      </c>
      <c r="I8112" s="23" t="s">
        <v>83</v>
      </c>
      <c r="J8112" s="23" t="s">
        <v>84</v>
      </c>
      <c r="K8112" s="23" t="s">
        <v>125</v>
      </c>
      <c r="L8112" s="24">
        <v>37496.22</v>
      </c>
      <c r="M8112">
        <v>6</v>
      </c>
      <c r="N8112" s="25">
        <v>0</v>
      </c>
      <c r="O8112" s="24">
        <v>14058.72</v>
      </c>
      <c r="P8112" s="26">
        <f t="shared" si="756"/>
        <v>0.37493699364895977</v>
      </c>
      <c r="Q8112" t="str">
        <f t="shared" si="757"/>
        <v>High</v>
      </c>
      <c r="R8112" t="str">
        <f t="shared" si="758"/>
        <v>None</v>
      </c>
      <c r="S8112" s="23">
        <f t="shared" si="759"/>
        <v>2024</v>
      </c>
      <c r="T8112" s="23">
        <f t="shared" si="760"/>
        <v>9</v>
      </c>
      <c r="U8112" t="str">
        <f t="shared" si="761"/>
        <v>Sep-2024</v>
      </c>
    </row>
    <row r="8113" spans="1:21" x14ac:dyDescent="0.3">
      <c r="A8113" t="s">
        <v>10124</v>
      </c>
      <c r="B8113" s="22">
        <v>45357</v>
      </c>
      <c r="C8113" s="22">
        <v>45363</v>
      </c>
      <c r="D8113" s="23" t="s">
        <v>50</v>
      </c>
      <c r="E8113" s="23" t="s">
        <v>3466</v>
      </c>
      <c r="F8113" s="23" t="s">
        <v>52</v>
      </c>
      <c r="G8113" s="23" t="s">
        <v>179</v>
      </c>
      <c r="H8113" s="23" t="s">
        <v>236</v>
      </c>
      <c r="I8113" s="23" t="s">
        <v>55</v>
      </c>
      <c r="J8113" s="23" t="s">
        <v>173</v>
      </c>
      <c r="K8113" s="23" t="s">
        <v>174</v>
      </c>
      <c r="L8113" s="24">
        <v>132858.72</v>
      </c>
      <c r="M8113">
        <v>9</v>
      </c>
      <c r="N8113" s="25">
        <v>0.2</v>
      </c>
      <c r="O8113" s="24">
        <v>36077.339999999997</v>
      </c>
      <c r="P8113" s="26">
        <f t="shared" si="756"/>
        <v>0.27154664744624962</v>
      </c>
      <c r="Q8113" t="str">
        <f t="shared" si="757"/>
        <v>Medium</v>
      </c>
      <c r="R8113" t="str">
        <f t="shared" si="758"/>
        <v>Medium</v>
      </c>
      <c r="S8113" s="23">
        <f t="shared" si="759"/>
        <v>2024</v>
      </c>
      <c r="T8113" s="23">
        <f t="shared" si="760"/>
        <v>3</v>
      </c>
      <c r="U8113" t="str">
        <f t="shared" si="761"/>
        <v>Mar-2024</v>
      </c>
    </row>
    <row r="8114" spans="1:21" x14ac:dyDescent="0.3">
      <c r="A8114" t="s">
        <v>10125</v>
      </c>
      <c r="B8114" s="22">
        <v>44912</v>
      </c>
      <c r="C8114" s="22">
        <v>44916</v>
      </c>
      <c r="D8114" s="23" t="s">
        <v>102</v>
      </c>
      <c r="E8114" s="23" t="s">
        <v>1661</v>
      </c>
      <c r="F8114" s="23" t="s">
        <v>71</v>
      </c>
      <c r="G8114" s="23" t="s">
        <v>63</v>
      </c>
      <c r="H8114" s="23" t="s">
        <v>172</v>
      </c>
      <c r="I8114" s="23" t="s">
        <v>55</v>
      </c>
      <c r="J8114" s="23" t="s">
        <v>56</v>
      </c>
      <c r="K8114" s="23" t="s">
        <v>57</v>
      </c>
      <c r="L8114" s="24">
        <v>24264.52</v>
      </c>
      <c r="M8114">
        <v>4</v>
      </c>
      <c r="N8114" s="25">
        <v>0.25</v>
      </c>
      <c r="O8114" s="24">
        <v>6739.05</v>
      </c>
      <c r="P8114" s="26">
        <f t="shared" si="756"/>
        <v>0.27773267305514387</v>
      </c>
      <c r="Q8114" t="str">
        <f t="shared" si="757"/>
        <v>Medium</v>
      </c>
      <c r="R8114" t="str">
        <f t="shared" si="758"/>
        <v>High</v>
      </c>
      <c r="S8114" s="23">
        <f t="shared" si="759"/>
        <v>2022</v>
      </c>
      <c r="T8114" s="23">
        <f t="shared" si="760"/>
        <v>12</v>
      </c>
      <c r="U8114" t="str">
        <f t="shared" si="761"/>
        <v>Dec-2022</v>
      </c>
    </row>
    <row r="8115" spans="1:21" x14ac:dyDescent="0.3">
      <c r="A8115" t="s">
        <v>10126</v>
      </c>
      <c r="B8115" s="22">
        <v>45714</v>
      </c>
      <c r="C8115" s="22">
        <v>45716</v>
      </c>
      <c r="D8115" s="23" t="s">
        <v>102</v>
      </c>
      <c r="E8115" s="23" t="s">
        <v>730</v>
      </c>
      <c r="F8115" s="23" t="s">
        <v>71</v>
      </c>
      <c r="G8115" s="23" t="s">
        <v>63</v>
      </c>
      <c r="H8115" s="23" t="s">
        <v>172</v>
      </c>
      <c r="I8115" s="23" t="s">
        <v>83</v>
      </c>
      <c r="J8115" s="23" t="s">
        <v>379</v>
      </c>
      <c r="K8115" s="23" t="s">
        <v>380</v>
      </c>
      <c r="L8115" s="24">
        <v>17192.099999999999</v>
      </c>
      <c r="M8115">
        <v>6</v>
      </c>
      <c r="N8115" s="25">
        <v>0.25</v>
      </c>
      <c r="O8115" s="24">
        <v>2809.39</v>
      </c>
      <c r="P8115" s="26">
        <f t="shared" si="756"/>
        <v>0.16341168327313127</v>
      </c>
      <c r="Q8115" t="str">
        <f t="shared" si="757"/>
        <v>Low</v>
      </c>
      <c r="R8115" t="str">
        <f t="shared" si="758"/>
        <v>High</v>
      </c>
      <c r="S8115" s="23">
        <f t="shared" si="759"/>
        <v>2025</v>
      </c>
      <c r="T8115" s="23">
        <f t="shared" si="760"/>
        <v>2</v>
      </c>
      <c r="U8115" t="str">
        <f t="shared" si="761"/>
        <v>Feb-2025</v>
      </c>
    </row>
    <row r="8116" spans="1:21" x14ac:dyDescent="0.3">
      <c r="A8116" t="s">
        <v>10127</v>
      </c>
      <c r="B8116" s="22">
        <v>44879</v>
      </c>
      <c r="C8116" s="22">
        <v>44886</v>
      </c>
      <c r="D8116" s="23" t="s">
        <v>50</v>
      </c>
      <c r="E8116" s="23" t="s">
        <v>2172</v>
      </c>
      <c r="F8116" s="23" t="s">
        <v>52</v>
      </c>
      <c r="G8116" s="23" t="s">
        <v>179</v>
      </c>
      <c r="H8116" s="23" t="s">
        <v>236</v>
      </c>
      <c r="I8116" s="23" t="s">
        <v>118</v>
      </c>
      <c r="J8116" s="23" t="s">
        <v>191</v>
      </c>
      <c r="K8116" s="23" t="s">
        <v>829</v>
      </c>
      <c r="L8116" s="24">
        <v>7460.19</v>
      </c>
      <c r="M8116">
        <v>9</v>
      </c>
      <c r="N8116" s="25">
        <v>0.2</v>
      </c>
      <c r="O8116" s="24">
        <v>1450.12</v>
      </c>
      <c r="P8116" s="26">
        <f t="shared" si="756"/>
        <v>0.19438110825595595</v>
      </c>
      <c r="Q8116" t="str">
        <f t="shared" si="757"/>
        <v>Low</v>
      </c>
      <c r="R8116" t="str">
        <f t="shared" si="758"/>
        <v>Medium</v>
      </c>
      <c r="S8116" s="23">
        <f t="shared" si="759"/>
        <v>2022</v>
      </c>
      <c r="T8116" s="23">
        <f t="shared" si="760"/>
        <v>11</v>
      </c>
      <c r="U8116" t="str">
        <f t="shared" si="761"/>
        <v>Nov-2022</v>
      </c>
    </row>
    <row r="8117" spans="1:21" x14ac:dyDescent="0.3">
      <c r="A8117" t="s">
        <v>10128</v>
      </c>
      <c r="B8117" s="22">
        <v>44683</v>
      </c>
      <c r="C8117" s="22">
        <v>44689</v>
      </c>
      <c r="D8117" s="23" t="s">
        <v>102</v>
      </c>
      <c r="E8117" s="23" t="s">
        <v>904</v>
      </c>
      <c r="F8117" s="23" t="s">
        <v>80</v>
      </c>
      <c r="G8117" s="23" t="s">
        <v>81</v>
      </c>
      <c r="H8117" s="23" t="s">
        <v>95</v>
      </c>
      <c r="I8117" s="23" t="s">
        <v>83</v>
      </c>
      <c r="J8117" s="23" t="s">
        <v>84</v>
      </c>
      <c r="K8117" s="23" t="s">
        <v>257</v>
      </c>
      <c r="L8117" s="24">
        <v>12162.21</v>
      </c>
      <c r="M8117">
        <v>3</v>
      </c>
      <c r="N8117" s="25">
        <v>0.1</v>
      </c>
      <c r="O8117" s="24">
        <v>3620.31</v>
      </c>
      <c r="P8117" s="26">
        <f t="shared" si="756"/>
        <v>0.2976687625028675</v>
      </c>
      <c r="Q8117" t="str">
        <f t="shared" si="757"/>
        <v>Medium</v>
      </c>
      <c r="R8117" t="str">
        <f t="shared" si="758"/>
        <v>Low</v>
      </c>
      <c r="S8117" s="23">
        <f t="shared" si="759"/>
        <v>2022</v>
      </c>
      <c r="T8117" s="23">
        <f t="shared" si="760"/>
        <v>5</v>
      </c>
      <c r="U8117" t="str">
        <f t="shared" si="761"/>
        <v>May-2022</v>
      </c>
    </row>
    <row r="8118" spans="1:21" x14ac:dyDescent="0.3">
      <c r="A8118" t="s">
        <v>10129</v>
      </c>
      <c r="B8118" s="22">
        <v>45514</v>
      </c>
      <c r="C8118" s="22">
        <v>45520</v>
      </c>
      <c r="D8118" s="23" t="s">
        <v>102</v>
      </c>
      <c r="E8118" s="23" t="s">
        <v>2392</v>
      </c>
      <c r="F8118" s="23" t="s">
        <v>52</v>
      </c>
      <c r="G8118" s="23" t="s">
        <v>81</v>
      </c>
      <c r="H8118" s="23" t="s">
        <v>284</v>
      </c>
      <c r="I8118" s="23" t="s">
        <v>55</v>
      </c>
      <c r="J8118" s="23" t="s">
        <v>173</v>
      </c>
      <c r="K8118" s="23" t="s">
        <v>780</v>
      </c>
      <c r="L8118" s="24">
        <v>47438.32</v>
      </c>
      <c r="M8118">
        <v>4</v>
      </c>
      <c r="N8118" s="25">
        <v>0.2</v>
      </c>
      <c r="O8118" s="24">
        <v>9097.6</v>
      </c>
      <c r="P8118" s="26">
        <f t="shared" si="756"/>
        <v>0.19177744911708511</v>
      </c>
      <c r="Q8118" t="str">
        <f t="shared" si="757"/>
        <v>Low</v>
      </c>
      <c r="R8118" t="str">
        <f t="shared" si="758"/>
        <v>Medium</v>
      </c>
      <c r="S8118" s="23">
        <f t="shared" si="759"/>
        <v>2024</v>
      </c>
      <c r="T8118" s="23">
        <f t="shared" si="760"/>
        <v>8</v>
      </c>
      <c r="U8118" t="str">
        <f t="shared" si="761"/>
        <v>Aug-2024</v>
      </c>
    </row>
    <row r="8119" spans="1:21" x14ac:dyDescent="0.3">
      <c r="A8119" t="s">
        <v>10130</v>
      </c>
      <c r="B8119" s="22">
        <v>44920</v>
      </c>
      <c r="C8119" s="22">
        <v>44921</v>
      </c>
      <c r="D8119" s="23" t="s">
        <v>102</v>
      </c>
      <c r="E8119" s="23" t="s">
        <v>332</v>
      </c>
      <c r="F8119" s="23" t="s">
        <v>80</v>
      </c>
      <c r="G8119" s="23" t="s">
        <v>81</v>
      </c>
      <c r="H8119" s="23" t="s">
        <v>82</v>
      </c>
      <c r="I8119" s="23" t="s">
        <v>96</v>
      </c>
      <c r="J8119" s="23" t="s">
        <v>111</v>
      </c>
      <c r="K8119" s="23" t="s">
        <v>225</v>
      </c>
      <c r="L8119" s="24">
        <v>23662.12</v>
      </c>
      <c r="M8119">
        <v>2</v>
      </c>
      <c r="N8119" s="25">
        <v>0.15</v>
      </c>
      <c r="O8119" s="24">
        <v>5243.87</v>
      </c>
      <c r="P8119" s="26">
        <f t="shared" si="756"/>
        <v>0.22161454679462364</v>
      </c>
      <c r="Q8119" t="str">
        <f t="shared" si="757"/>
        <v>Medium</v>
      </c>
      <c r="R8119" t="str">
        <f t="shared" si="758"/>
        <v>Medium</v>
      </c>
      <c r="S8119" s="23">
        <f t="shared" si="759"/>
        <v>2022</v>
      </c>
      <c r="T8119" s="23">
        <f t="shared" si="760"/>
        <v>12</v>
      </c>
      <c r="U8119" t="str">
        <f t="shared" si="761"/>
        <v>Dec-2022</v>
      </c>
    </row>
    <row r="8120" spans="1:21" x14ac:dyDescent="0.3">
      <c r="A8120" t="s">
        <v>10131</v>
      </c>
      <c r="B8120" s="22">
        <v>45458</v>
      </c>
      <c r="C8120" s="22">
        <v>45465</v>
      </c>
      <c r="D8120" s="23" t="s">
        <v>78</v>
      </c>
      <c r="E8120" s="23" t="s">
        <v>1183</v>
      </c>
      <c r="F8120" s="23" t="s">
        <v>80</v>
      </c>
      <c r="G8120" s="23" t="s">
        <v>72</v>
      </c>
      <c r="H8120" s="23" t="s">
        <v>104</v>
      </c>
      <c r="I8120" s="23" t="s">
        <v>83</v>
      </c>
      <c r="J8120" s="23" t="s">
        <v>156</v>
      </c>
      <c r="K8120" s="23" t="s">
        <v>285</v>
      </c>
      <c r="L8120" s="24">
        <v>10976.47</v>
      </c>
      <c r="M8120">
        <v>1</v>
      </c>
      <c r="N8120" s="25">
        <v>0.15</v>
      </c>
      <c r="O8120" s="24">
        <v>1806.32</v>
      </c>
      <c r="P8120" s="26">
        <f t="shared" si="756"/>
        <v>0.16456292414592305</v>
      </c>
      <c r="Q8120" t="str">
        <f t="shared" si="757"/>
        <v>Low</v>
      </c>
      <c r="R8120" t="str">
        <f t="shared" si="758"/>
        <v>Medium</v>
      </c>
      <c r="S8120" s="23">
        <f t="shared" si="759"/>
        <v>2024</v>
      </c>
      <c r="T8120" s="23">
        <f t="shared" si="760"/>
        <v>6</v>
      </c>
      <c r="U8120" t="str">
        <f t="shared" si="761"/>
        <v>Jun-2024</v>
      </c>
    </row>
    <row r="8121" spans="1:21" x14ac:dyDescent="0.3">
      <c r="A8121" t="s">
        <v>10132</v>
      </c>
      <c r="B8121" s="22">
        <v>45599</v>
      </c>
      <c r="C8121" s="22">
        <v>45601</v>
      </c>
      <c r="D8121" s="23" t="s">
        <v>102</v>
      </c>
      <c r="E8121" s="23" t="s">
        <v>1159</v>
      </c>
      <c r="F8121" s="23" t="s">
        <v>80</v>
      </c>
      <c r="G8121" s="23" t="s">
        <v>53</v>
      </c>
      <c r="H8121" s="23" t="s">
        <v>246</v>
      </c>
      <c r="I8121" s="23" t="s">
        <v>96</v>
      </c>
      <c r="J8121" s="23" t="s">
        <v>166</v>
      </c>
      <c r="K8121" s="23" t="s">
        <v>762</v>
      </c>
      <c r="L8121" s="24">
        <v>82199.88</v>
      </c>
      <c r="M8121">
        <v>6</v>
      </c>
      <c r="N8121" s="25">
        <v>0.2</v>
      </c>
      <c r="O8121" s="24">
        <v>21358.959999999999</v>
      </c>
      <c r="P8121" s="26">
        <f t="shared" si="756"/>
        <v>0.25984174186142361</v>
      </c>
      <c r="Q8121" t="str">
        <f t="shared" si="757"/>
        <v>Medium</v>
      </c>
      <c r="R8121" t="str">
        <f t="shared" si="758"/>
        <v>Medium</v>
      </c>
      <c r="S8121" s="23">
        <f t="shared" si="759"/>
        <v>2024</v>
      </c>
      <c r="T8121" s="23">
        <f t="shared" si="760"/>
        <v>11</v>
      </c>
      <c r="U8121" t="str">
        <f t="shared" si="761"/>
        <v>Nov-2024</v>
      </c>
    </row>
    <row r="8122" spans="1:21" x14ac:dyDescent="0.3">
      <c r="A8122" t="s">
        <v>10133</v>
      </c>
      <c r="B8122" s="22">
        <v>44813</v>
      </c>
      <c r="C8122" s="22">
        <v>44818</v>
      </c>
      <c r="D8122" s="23" t="s">
        <v>102</v>
      </c>
      <c r="E8122" s="23" t="s">
        <v>3815</v>
      </c>
      <c r="F8122" s="23" t="s">
        <v>52</v>
      </c>
      <c r="G8122" s="23" t="s">
        <v>179</v>
      </c>
      <c r="H8122" s="23" t="s">
        <v>180</v>
      </c>
      <c r="I8122" s="23" t="s">
        <v>118</v>
      </c>
      <c r="J8122" s="23" t="s">
        <v>119</v>
      </c>
      <c r="K8122" s="23" t="s">
        <v>197</v>
      </c>
      <c r="L8122" s="24">
        <v>12592.44</v>
      </c>
      <c r="M8122">
        <v>9</v>
      </c>
      <c r="N8122" s="25">
        <v>0.25</v>
      </c>
      <c r="O8122" s="24">
        <v>3181.41</v>
      </c>
      <c r="P8122" s="26">
        <f t="shared" si="756"/>
        <v>0.25264444380914258</v>
      </c>
      <c r="Q8122" t="str">
        <f t="shared" si="757"/>
        <v>Medium</v>
      </c>
      <c r="R8122" t="str">
        <f t="shared" si="758"/>
        <v>High</v>
      </c>
      <c r="S8122" s="23">
        <f t="shared" si="759"/>
        <v>2022</v>
      </c>
      <c r="T8122" s="23">
        <f t="shared" si="760"/>
        <v>9</v>
      </c>
      <c r="U8122" t="str">
        <f t="shared" si="761"/>
        <v>Sep-2022</v>
      </c>
    </row>
    <row r="8123" spans="1:21" x14ac:dyDescent="0.3">
      <c r="A8123" t="s">
        <v>10134</v>
      </c>
      <c r="B8123" s="22">
        <v>45324</v>
      </c>
      <c r="C8123" s="22">
        <v>45331</v>
      </c>
      <c r="D8123" s="23" t="s">
        <v>102</v>
      </c>
      <c r="E8123" s="23" t="s">
        <v>820</v>
      </c>
      <c r="F8123" s="23" t="s">
        <v>71</v>
      </c>
      <c r="G8123" s="23" t="s">
        <v>81</v>
      </c>
      <c r="H8123" s="23" t="s">
        <v>186</v>
      </c>
      <c r="I8123" s="23" t="s">
        <v>55</v>
      </c>
      <c r="J8123" s="23" t="s">
        <v>173</v>
      </c>
      <c r="K8123" s="23" t="s">
        <v>735</v>
      </c>
      <c r="L8123" s="24">
        <v>24914.16</v>
      </c>
      <c r="M8123">
        <v>9</v>
      </c>
      <c r="N8123" s="25">
        <v>0</v>
      </c>
      <c r="O8123" s="24">
        <v>6296.6</v>
      </c>
      <c r="P8123" s="26">
        <f t="shared" si="756"/>
        <v>0.2527317798392561</v>
      </c>
      <c r="Q8123" t="str">
        <f t="shared" si="757"/>
        <v>Medium</v>
      </c>
      <c r="R8123" t="str">
        <f t="shared" si="758"/>
        <v>None</v>
      </c>
      <c r="S8123" s="23">
        <f t="shared" si="759"/>
        <v>2024</v>
      </c>
      <c r="T8123" s="23">
        <f t="shared" si="760"/>
        <v>2</v>
      </c>
      <c r="U8123" t="str">
        <f t="shared" si="761"/>
        <v>Feb-2024</v>
      </c>
    </row>
    <row r="8124" spans="1:21" x14ac:dyDescent="0.3">
      <c r="A8124" t="s">
        <v>10135</v>
      </c>
      <c r="B8124" s="22">
        <v>45581</v>
      </c>
      <c r="C8124" s="22">
        <v>45584</v>
      </c>
      <c r="D8124" s="23" t="s">
        <v>61</v>
      </c>
      <c r="E8124" s="23" t="s">
        <v>1591</v>
      </c>
      <c r="F8124" s="23" t="s">
        <v>71</v>
      </c>
      <c r="G8124" s="23" t="s">
        <v>63</v>
      </c>
      <c r="H8124" s="23" t="s">
        <v>64</v>
      </c>
      <c r="I8124" s="23" t="s">
        <v>96</v>
      </c>
      <c r="J8124" s="23" t="s">
        <v>135</v>
      </c>
      <c r="K8124" s="23" t="s">
        <v>136</v>
      </c>
      <c r="L8124" s="24">
        <v>6152.52</v>
      </c>
      <c r="M8124">
        <v>4</v>
      </c>
      <c r="N8124" s="25">
        <v>0.1</v>
      </c>
      <c r="O8124" s="24">
        <v>1466.7</v>
      </c>
      <c r="P8124" s="26">
        <f t="shared" si="756"/>
        <v>0.23839012307152191</v>
      </c>
      <c r="Q8124" t="str">
        <f t="shared" si="757"/>
        <v>Medium</v>
      </c>
      <c r="R8124" t="str">
        <f t="shared" si="758"/>
        <v>Low</v>
      </c>
      <c r="S8124" s="23">
        <f t="shared" si="759"/>
        <v>2024</v>
      </c>
      <c r="T8124" s="23">
        <f t="shared" si="760"/>
        <v>10</v>
      </c>
      <c r="U8124" t="str">
        <f t="shared" si="761"/>
        <v>Oct-2024</v>
      </c>
    </row>
    <row r="8125" spans="1:21" x14ac:dyDescent="0.3">
      <c r="A8125" t="s">
        <v>10136</v>
      </c>
      <c r="B8125" s="22">
        <v>45919</v>
      </c>
      <c r="C8125" s="22">
        <v>45926</v>
      </c>
      <c r="D8125" s="23" t="s">
        <v>50</v>
      </c>
      <c r="E8125" s="23" t="s">
        <v>2275</v>
      </c>
      <c r="F8125" s="23" t="s">
        <v>80</v>
      </c>
      <c r="G8125" s="23" t="s">
        <v>53</v>
      </c>
      <c r="H8125" s="23" t="s">
        <v>54</v>
      </c>
      <c r="I8125" s="23" t="s">
        <v>96</v>
      </c>
      <c r="J8125" s="23" t="s">
        <v>111</v>
      </c>
      <c r="K8125" s="23" t="s">
        <v>225</v>
      </c>
      <c r="L8125" s="24">
        <v>35289.35</v>
      </c>
      <c r="M8125">
        <v>5</v>
      </c>
      <c r="N8125" s="25">
        <v>0.2</v>
      </c>
      <c r="O8125" s="24">
        <v>9249.0300000000007</v>
      </c>
      <c r="P8125" s="26">
        <f t="shared" si="756"/>
        <v>0.26209125416024953</v>
      </c>
      <c r="Q8125" t="str">
        <f t="shared" si="757"/>
        <v>Medium</v>
      </c>
      <c r="R8125" t="str">
        <f t="shared" si="758"/>
        <v>Medium</v>
      </c>
      <c r="S8125" s="23">
        <f t="shared" si="759"/>
        <v>2025</v>
      </c>
      <c r="T8125" s="23">
        <f t="shared" si="760"/>
        <v>9</v>
      </c>
      <c r="U8125" t="str">
        <f t="shared" si="761"/>
        <v>Sep-2025</v>
      </c>
    </row>
    <row r="8126" spans="1:21" x14ac:dyDescent="0.3">
      <c r="A8126" t="s">
        <v>10137</v>
      </c>
      <c r="B8126" s="22">
        <v>44949</v>
      </c>
      <c r="C8126" s="22">
        <v>44956</v>
      </c>
      <c r="D8126" s="23" t="s">
        <v>50</v>
      </c>
      <c r="E8126" s="23" t="s">
        <v>1220</v>
      </c>
      <c r="F8126" s="23" t="s">
        <v>71</v>
      </c>
      <c r="G8126" s="23" t="s">
        <v>63</v>
      </c>
      <c r="H8126" s="23" t="s">
        <v>172</v>
      </c>
      <c r="I8126" s="23" t="s">
        <v>96</v>
      </c>
      <c r="J8126" s="23" t="s">
        <v>111</v>
      </c>
      <c r="K8126" s="23" t="s">
        <v>225</v>
      </c>
      <c r="L8126" s="24">
        <v>4121.5600000000004</v>
      </c>
      <c r="M8126">
        <v>2</v>
      </c>
      <c r="N8126" s="25">
        <v>0.25</v>
      </c>
      <c r="O8126" s="24">
        <v>714.63</v>
      </c>
      <c r="P8126" s="26">
        <f t="shared" si="756"/>
        <v>0.17338823164044681</v>
      </c>
      <c r="Q8126" t="str">
        <f t="shared" si="757"/>
        <v>Low</v>
      </c>
      <c r="R8126" t="str">
        <f t="shared" si="758"/>
        <v>High</v>
      </c>
      <c r="S8126" s="23">
        <f t="shared" si="759"/>
        <v>2023</v>
      </c>
      <c r="T8126" s="23">
        <f t="shared" si="760"/>
        <v>1</v>
      </c>
      <c r="U8126" t="str">
        <f t="shared" si="761"/>
        <v>Jan-2023</v>
      </c>
    </row>
    <row r="8127" spans="1:21" x14ac:dyDescent="0.3">
      <c r="A8127" t="s">
        <v>10138</v>
      </c>
      <c r="B8127" s="22">
        <v>45625</v>
      </c>
      <c r="C8127" s="22">
        <v>45632</v>
      </c>
      <c r="D8127" s="23" t="s">
        <v>50</v>
      </c>
      <c r="E8127" s="23" t="s">
        <v>527</v>
      </c>
      <c r="F8127" s="23" t="s">
        <v>52</v>
      </c>
      <c r="G8127" s="23" t="s">
        <v>81</v>
      </c>
      <c r="H8127" s="23" t="s">
        <v>186</v>
      </c>
      <c r="I8127" s="23" t="s">
        <v>96</v>
      </c>
      <c r="J8127" s="23" t="s">
        <v>97</v>
      </c>
      <c r="K8127" s="23" t="s">
        <v>416</v>
      </c>
      <c r="L8127" s="24">
        <v>10612.68</v>
      </c>
      <c r="M8127">
        <v>6</v>
      </c>
      <c r="N8127" s="25">
        <v>0.25</v>
      </c>
      <c r="O8127" s="24">
        <v>3121.31</v>
      </c>
      <c r="P8127" s="26">
        <f t="shared" si="756"/>
        <v>0.29411138374095891</v>
      </c>
      <c r="Q8127" t="str">
        <f t="shared" si="757"/>
        <v>Medium</v>
      </c>
      <c r="R8127" t="str">
        <f t="shared" si="758"/>
        <v>High</v>
      </c>
      <c r="S8127" s="23">
        <f t="shared" si="759"/>
        <v>2024</v>
      </c>
      <c r="T8127" s="23">
        <f t="shared" si="760"/>
        <v>11</v>
      </c>
      <c r="U8127" t="str">
        <f t="shared" si="761"/>
        <v>Nov-2024</v>
      </c>
    </row>
    <row r="8128" spans="1:21" x14ac:dyDescent="0.3">
      <c r="A8128" t="s">
        <v>10139</v>
      </c>
      <c r="B8128" s="22">
        <v>45489</v>
      </c>
      <c r="C8128" s="22">
        <v>45495</v>
      </c>
      <c r="D8128" s="23" t="s">
        <v>78</v>
      </c>
      <c r="E8128" s="23" t="s">
        <v>893</v>
      </c>
      <c r="F8128" s="23" t="s">
        <v>71</v>
      </c>
      <c r="G8128" s="23" t="s">
        <v>63</v>
      </c>
      <c r="H8128" s="23" t="s">
        <v>172</v>
      </c>
      <c r="I8128" s="23" t="s">
        <v>118</v>
      </c>
      <c r="J8128" s="23" t="s">
        <v>303</v>
      </c>
      <c r="K8128" s="23" t="s">
        <v>491</v>
      </c>
      <c r="L8128" s="24">
        <v>109118.8</v>
      </c>
      <c r="M8128">
        <v>10</v>
      </c>
      <c r="N8128" s="25">
        <v>0.25</v>
      </c>
      <c r="O8128" s="24">
        <v>32683.919999999998</v>
      </c>
      <c r="P8128" s="26">
        <f t="shared" si="756"/>
        <v>0.2995260211805848</v>
      </c>
      <c r="Q8128" t="str">
        <f t="shared" si="757"/>
        <v>Medium</v>
      </c>
      <c r="R8128" t="str">
        <f t="shared" si="758"/>
        <v>High</v>
      </c>
      <c r="S8128" s="23">
        <f t="shared" si="759"/>
        <v>2024</v>
      </c>
      <c r="T8128" s="23">
        <f t="shared" si="760"/>
        <v>7</v>
      </c>
      <c r="U8128" t="str">
        <f t="shared" si="761"/>
        <v>Jul-2024</v>
      </c>
    </row>
    <row r="8129" spans="1:21" x14ac:dyDescent="0.3">
      <c r="A8129" t="s">
        <v>10140</v>
      </c>
      <c r="B8129" s="22">
        <v>45309</v>
      </c>
      <c r="C8129" s="22">
        <v>45314</v>
      </c>
      <c r="D8129" s="23" t="s">
        <v>50</v>
      </c>
      <c r="E8129" s="23" t="s">
        <v>109</v>
      </c>
      <c r="F8129" s="23" t="s">
        <v>52</v>
      </c>
      <c r="G8129" s="23" t="s">
        <v>72</v>
      </c>
      <c r="H8129" s="23" t="s">
        <v>117</v>
      </c>
      <c r="I8129" s="23" t="s">
        <v>118</v>
      </c>
      <c r="J8129" s="23" t="s">
        <v>303</v>
      </c>
      <c r="K8129" s="23" t="s">
        <v>304</v>
      </c>
      <c r="L8129" s="24">
        <v>31071.200000000001</v>
      </c>
      <c r="M8129">
        <v>4</v>
      </c>
      <c r="N8129" s="25">
        <v>0.05</v>
      </c>
      <c r="O8129" s="24">
        <v>7603.02</v>
      </c>
      <c r="P8129" s="26">
        <f t="shared" si="756"/>
        <v>0.24469669661937743</v>
      </c>
      <c r="Q8129" t="str">
        <f t="shared" si="757"/>
        <v>Medium</v>
      </c>
      <c r="R8129" t="str">
        <f t="shared" si="758"/>
        <v>Low</v>
      </c>
      <c r="S8129" s="23">
        <f t="shared" si="759"/>
        <v>2024</v>
      </c>
      <c r="T8129" s="23">
        <f t="shared" si="760"/>
        <v>1</v>
      </c>
      <c r="U8129" t="str">
        <f t="shared" si="761"/>
        <v>Jan-2024</v>
      </c>
    </row>
    <row r="8130" spans="1:21" x14ac:dyDescent="0.3">
      <c r="A8130" t="s">
        <v>10141</v>
      </c>
      <c r="B8130" s="22">
        <v>44889</v>
      </c>
      <c r="C8130" s="22">
        <v>44893</v>
      </c>
      <c r="D8130" s="23" t="s">
        <v>78</v>
      </c>
      <c r="E8130" s="23" t="s">
        <v>866</v>
      </c>
      <c r="F8130" s="23" t="s">
        <v>71</v>
      </c>
      <c r="G8130" s="23" t="s">
        <v>53</v>
      </c>
      <c r="H8130" s="23" t="s">
        <v>54</v>
      </c>
      <c r="I8130" s="23" t="s">
        <v>83</v>
      </c>
      <c r="J8130" s="23" t="s">
        <v>449</v>
      </c>
      <c r="K8130" s="23" t="s">
        <v>450</v>
      </c>
      <c r="L8130" s="24">
        <v>67421.100000000006</v>
      </c>
      <c r="M8130">
        <v>5</v>
      </c>
      <c r="N8130" s="25">
        <v>0.1</v>
      </c>
      <c r="O8130" s="24">
        <v>16460.78</v>
      </c>
      <c r="P8130" s="26">
        <f t="shared" si="756"/>
        <v>0.24414879021552596</v>
      </c>
      <c r="Q8130" t="str">
        <f t="shared" si="757"/>
        <v>Medium</v>
      </c>
      <c r="R8130" t="str">
        <f t="shared" si="758"/>
        <v>Low</v>
      </c>
      <c r="S8130" s="23">
        <f t="shared" si="759"/>
        <v>2022</v>
      </c>
      <c r="T8130" s="23">
        <f t="shared" si="760"/>
        <v>11</v>
      </c>
      <c r="U8130" t="str">
        <f t="shared" si="761"/>
        <v>Nov-2022</v>
      </c>
    </row>
    <row r="8131" spans="1:21" x14ac:dyDescent="0.3">
      <c r="A8131" t="s">
        <v>10142</v>
      </c>
      <c r="B8131" s="22">
        <v>45872</v>
      </c>
      <c r="C8131" s="22">
        <v>45876</v>
      </c>
      <c r="D8131" s="23" t="s">
        <v>78</v>
      </c>
      <c r="E8131" s="23" t="s">
        <v>1380</v>
      </c>
      <c r="F8131" s="23" t="s">
        <v>71</v>
      </c>
      <c r="G8131" s="23" t="s">
        <v>81</v>
      </c>
      <c r="H8131" s="23" t="s">
        <v>82</v>
      </c>
      <c r="I8131" s="23" t="s">
        <v>118</v>
      </c>
      <c r="J8131" s="23" t="s">
        <v>191</v>
      </c>
      <c r="K8131" s="23" t="s">
        <v>192</v>
      </c>
      <c r="L8131" s="24">
        <v>53962.48</v>
      </c>
      <c r="M8131">
        <v>4</v>
      </c>
      <c r="N8131" s="25">
        <v>0.15</v>
      </c>
      <c r="O8131" s="24">
        <v>12964.44</v>
      </c>
      <c r="P8131" s="26">
        <f t="shared" si="756"/>
        <v>0.24024915089150831</v>
      </c>
      <c r="Q8131" t="str">
        <f t="shared" si="757"/>
        <v>Medium</v>
      </c>
      <c r="R8131" t="str">
        <f t="shared" si="758"/>
        <v>Medium</v>
      </c>
      <c r="S8131" s="23">
        <f t="shared" si="759"/>
        <v>2025</v>
      </c>
      <c r="T8131" s="23">
        <f t="shared" si="760"/>
        <v>8</v>
      </c>
      <c r="U8131" t="str">
        <f t="shared" si="761"/>
        <v>Aug-2025</v>
      </c>
    </row>
    <row r="8132" spans="1:21" x14ac:dyDescent="0.3">
      <c r="A8132" t="s">
        <v>10143</v>
      </c>
      <c r="B8132" s="22">
        <v>44839</v>
      </c>
      <c r="C8132" s="22">
        <v>44843</v>
      </c>
      <c r="D8132" s="23" t="s">
        <v>50</v>
      </c>
      <c r="E8132" s="23" t="s">
        <v>833</v>
      </c>
      <c r="F8132" s="23" t="s">
        <v>80</v>
      </c>
      <c r="G8132" s="23" t="s">
        <v>63</v>
      </c>
      <c r="H8132" s="23" t="s">
        <v>64</v>
      </c>
      <c r="I8132" s="23" t="s">
        <v>118</v>
      </c>
      <c r="J8132" s="23" t="s">
        <v>303</v>
      </c>
      <c r="K8132" s="23" t="s">
        <v>304</v>
      </c>
      <c r="L8132" s="24">
        <v>25130.28</v>
      </c>
      <c r="M8132">
        <v>6</v>
      </c>
      <c r="N8132" s="25">
        <v>0.2</v>
      </c>
      <c r="O8132" s="24">
        <v>6951.65</v>
      </c>
      <c r="P8132" s="26">
        <f t="shared" ref="P8132:P8195" si="762">IFERROR(O8132/L8132,0)</f>
        <v>0.27662445464196977</v>
      </c>
      <c r="Q8132" t="str">
        <f t="shared" ref="Q8132:Q8195" si="763">IF(P8132&gt;=0.3,"High",IF(P8132&gt;=0.2,"Medium","Low"))</f>
        <v>Medium</v>
      </c>
      <c r="R8132" t="str">
        <f t="shared" ref="R8132:R8195" si="764">IF(N8132=0,"None",IF(N8132&lt;=0.1,"Low",IF(N8132&lt;=0.2,"Medium","High")))</f>
        <v>Medium</v>
      </c>
      <c r="S8132" s="23">
        <f t="shared" ref="S8132:S8195" si="765">YEAR(B8132)</f>
        <v>2022</v>
      </c>
      <c r="T8132" s="23">
        <f t="shared" ref="T8132:T8195" si="766">MONTH(B8132)</f>
        <v>10</v>
      </c>
      <c r="U8132" t="str">
        <f t="shared" ref="U8132:U8195" si="767">TEXT(B8132,"mmm-yyyy")</f>
        <v>Oct-2022</v>
      </c>
    </row>
    <row r="8133" spans="1:21" x14ac:dyDescent="0.3">
      <c r="A8133" t="s">
        <v>10144</v>
      </c>
      <c r="B8133" s="22">
        <v>45194</v>
      </c>
      <c r="C8133" s="22">
        <v>45198</v>
      </c>
      <c r="D8133" s="23" t="s">
        <v>50</v>
      </c>
      <c r="E8133" s="23" t="s">
        <v>1284</v>
      </c>
      <c r="F8133" s="23" t="s">
        <v>71</v>
      </c>
      <c r="G8133" s="23" t="s">
        <v>63</v>
      </c>
      <c r="H8133" s="23" t="s">
        <v>64</v>
      </c>
      <c r="I8133" s="23" t="s">
        <v>55</v>
      </c>
      <c r="J8133" s="23" t="s">
        <v>141</v>
      </c>
      <c r="K8133" s="23" t="s">
        <v>241</v>
      </c>
      <c r="L8133" s="24">
        <v>11699.48</v>
      </c>
      <c r="M8133">
        <v>1</v>
      </c>
      <c r="N8133" s="25">
        <v>0.25</v>
      </c>
      <c r="O8133" s="24">
        <v>2882.71</v>
      </c>
      <c r="P8133" s="26">
        <f t="shared" si="762"/>
        <v>0.24639642103751622</v>
      </c>
      <c r="Q8133" t="str">
        <f t="shared" si="763"/>
        <v>Medium</v>
      </c>
      <c r="R8133" t="str">
        <f t="shared" si="764"/>
        <v>High</v>
      </c>
      <c r="S8133" s="23">
        <f t="shared" si="765"/>
        <v>2023</v>
      </c>
      <c r="T8133" s="23">
        <f t="shared" si="766"/>
        <v>9</v>
      </c>
      <c r="U8133" t="str">
        <f t="shared" si="767"/>
        <v>Sep-2023</v>
      </c>
    </row>
    <row r="8134" spans="1:21" x14ac:dyDescent="0.3">
      <c r="A8134" t="s">
        <v>10145</v>
      </c>
      <c r="B8134" s="22">
        <v>44588</v>
      </c>
      <c r="C8134" s="22">
        <v>44594</v>
      </c>
      <c r="D8134" s="23" t="s">
        <v>61</v>
      </c>
      <c r="E8134" s="23" t="s">
        <v>415</v>
      </c>
      <c r="F8134" s="23" t="s">
        <v>80</v>
      </c>
      <c r="G8134" s="23" t="s">
        <v>53</v>
      </c>
      <c r="H8134" s="23" t="s">
        <v>54</v>
      </c>
      <c r="I8134" s="23" t="s">
        <v>118</v>
      </c>
      <c r="J8134" s="23" t="s">
        <v>303</v>
      </c>
      <c r="K8134" s="23" t="s">
        <v>491</v>
      </c>
      <c r="L8134" s="24">
        <v>12902.55</v>
      </c>
      <c r="M8134">
        <v>1</v>
      </c>
      <c r="N8134" s="25">
        <v>0.15</v>
      </c>
      <c r="O8134" s="24">
        <v>2200.29</v>
      </c>
      <c r="P8134" s="26">
        <f t="shared" si="762"/>
        <v>0.17053140658241975</v>
      </c>
      <c r="Q8134" t="str">
        <f t="shared" si="763"/>
        <v>Low</v>
      </c>
      <c r="R8134" t="str">
        <f t="shared" si="764"/>
        <v>Medium</v>
      </c>
      <c r="S8134" s="23">
        <f t="shared" si="765"/>
        <v>2022</v>
      </c>
      <c r="T8134" s="23">
        <f t="shared" si="766"/>
        <v>1</v>
      </c>
      <c r="U8134" t="str">
        <f t="shared" si="767"/>
        <v>Jan-2022</v>
      </c>
    </row>
    <row r="8135" spans="1:21" x14ac:dyDescent="0.3">
      <c r="A8135" t="s">
        <v>10146</v>
      </c>
      <c r="B8135" s="22">
        <v>45192</v>
      </c>
      <c r="C8135" s="22">
        <v>45198</v>
      </c>
      <c r="D8135" s="23" t="s">
        <v>50</v>
      </c>
      <c r="E8135" s="23" t="s">
        <v>1067</v>
      </c>
      <c r="F8135" s="23" t="s">
        <v>52</v>
      </c>
      <c r="G8135" s="23" t="s">
        <v>81</v>
      </c>
      <c r="H8135" s="23" t="s">
        <v>284</v>
      </c>
      <c r="I8135" s="23" t="s">
        <v>118</v>
      </c>
      <c r="J8135" s="23" t="s">
        <v>119</v>
      </c>
      <c r="K8135" s="23" t="s">
        <v>270</v>
      </c>
      <c r="L8135" s="24">
        <v>17998.5</v>
      </c>
      <c r="M8135">
        <v>5</v>
      </c>
      <c r="N8135" s="25">
        <v>0.2</v>
      </c>
      <c r="O8135" s="24">
        <v>2433.96</v>
      </c>
      <c r="P8135" s="26">
        <f t="shared" si="762"/>
        <v>0.13523126927243936</v>
      </c>
      <c r="Q8135" t="str">
        <f t="shared" si="763"/>
        <v>Low</v>
      </c>
      <c r="R8135" t="str">
        <f t="shared" si="764"/>
        <v>Medium</v>
      </c>
      <c r="S8135" s="23">
        <f t="shared" si="765"/>
        <v>2023</v>
      </c>
      <c r="T8135" s="23">
        <f t="shared" si="766"/>
        <v>9</v>
      </c>
      <c r="U8135" t="str">
        <f t="shared" si="767"/>
        <v>Sep-2023</v>
      </c>
    </row>
    <row r="8136" spans="1:21" x14ac:dyDescent="0.3">
      <c r="A8136" t="s">
        <v>10147</v>
      </c>
      <c r="B8136" s="22">
        <v>45931</v>
      </c>
      <c r="C8136" s="22">
        <v>45938</v>
      </c>
      <c r="D8136" s="23" t="s">
        <v>78</v>
      </c>
      <c r="E8136" s="23" t="s">
        <v>2764</v>
      </c>
      <c r="F8136" s="23" t="s">
        <v>71</v>
      </c>
      <c r="G8136" s="23" t="s">
        <v>81</v>
      </c>
      <c r="H8136" s="23" t="s">
        <v>186</v>
      </c>
      <c r="I8136" s="23" t="s">
        <v>55</v>
      </c>
      <c r="J8136" s="23" t="s">
        <v>141</v>
      </c>
      <c r="K8136" s="23" t="s">
        <v>241</v>
      </c>
      <c r="L8136" s="24">
        <v>5635.77</v>
      </c>
      <c r="M8136">
        <v>1</v>
      </c>
      <c r="N8136" s="25">
        <v>0.05</v>
      </c>
      <c r="O8136" s="24">
        <v>1703.53</v>
      </c>
      <c r="P8136" s="26">
        <f t="shared" si="762"/>
        <v>0.30227102951326967</v>
      </c>
      <c r="Q8136" t="str">
        <f t="shared" si="763"/>
        <v>High</v>
      </c>
      <c r="R8136" t="str">
        <f t="shared" si="764"/>
        <v>Low</v>
      </c>
      <c r="S8136" s="23">
        <f t="shared" si="765"/>
        <v>2025</v>
      </c>
      <c r="T8136" s="23">
        <f t="shared" si="766"/>
        <v>10</v>
      </c>
      <c r="U8136" t="str">
        <f t="shared" si="767"/>
        <v>Oct-2025</v>
      </c>
    </row>
    <row r="8137" spans="1:21" x14ac:dyDescent="0.3">
      <c r="A8137" t="s">
        <v>10148</v>
      </c>
      <c r="B8137" s="22">
        <v>45586</v>
      </c>
      <c r="C8137" s="22">
        <v>45589</v>
      </c>
      <c r="D8137" s="23" t="s">
        <v>78</v>
      </c>
      <c r="E8137" s="23" t="s">
        <v>814</v>
      </c>
      <c r="F8137" s="23" t="s">
        <v>80</v>
      </c>
      <c r="G8137" s="23" t="s">
        <v>81</v>
      </c>
      <c r="H8137" s="23" t="s">
        <v>284</v>
      </c>
      <c r="I8137" s="23" t="s">
        <v>118</v>
      </c>
      <c r="J8137" s="23" t="s">
        <v>119</v>
      </c>
      <c r="K8137" s="23" t="s">
        <v>120</v>
      </c>
      <c r="L8137" s="24">
        <v>41970.9</v>
      </c>
      <c r="M8137">
        <v>6</v>
      </c>
      <c r="N8137" s="25">
        <v>0.2</v>
      </c>
      <c r="O8137" s="24">
        <v>8953.67</v>
      </c>
      <c r="P8137" s="26">
        <f t="shared" si="762"/>
        <v>0.21333042655744813</v>
      </c>
      <c r="Q8137" t="str">
        <f t="shared" si="763"/>
        <v>Medium</v>
      </c>
      <c r="R8137" t="str">
        <f t="shared" si="764"/>
        <v>Medium</v>
      </c>
      <c r="S8137" s="23">
        <f t="shared" si="765"/>
        <v>2024</v>
      </c>
      <c r="T8137" s="23">
        <f t="shared" si="766"/>
        <v>10</v>
      </c>
      <c r="U8137" t="str">
        <f t="shared" si="767"/>
        <v>Oct-2024</v>
      </c>
    </row>
    <row r="8138" spans="1:21" x14ac:dyDescent="0.3">
      <c r="A8138" t="s">
        <v>10149</v>
      </c>
      <c r="B8138" s="22">
        <v>45537</v>
      </c>
      <c r="C8138" s="22">
        <v>45539</v>
      </c>
      <c r="D8138" s="23" t="s">
        <v>50</v>
      </c>
      <c r="E8138" s="23" t="s">
        <v>2093</v>
      </c>
      <c r="F8138" s="23" t="s">
        <v>52</v>
      </c>
      <c r="G8138" s="23" t="s">
        <v>179</v>
      </c>
      <c r="H8138" s="23" t="s">
        <v>180</v>
      </c>
      <c r="I8138" s="23" t="s">
        <v>83</v>
      </c>
      <c r="J8138" s="23" t="s">
        <v>449</v>
      </c>
      <c r="K8138" s="23" t="s">
        <v>681</v>
      </c>
      <c r="L8138" s="24">
        <v>15965.28</v>
      </c>
      <c r="M8138">
        <v>9</v>
      </c>
      <c r="N8138" s="25">
        <v>0.1</v>
      </c>
      <c r="O8138" s="24">
        <v>4437.82</v>
      </c>
      <c r="P8138" s="26">
        <f t="shared" si="762"/>
        <v>0.27796693825601554</v>
      </c>
      <c r="Q8138" t="str">
        <f t="shared" si="763"/>
        <v>Medium</v>
      </c>
      <c r="R8138" t="str">
        <f t="shared" si="764"/>
        <v>Low</v>
      </c>
      <c r="S8138" s="23">
        <f t="shared" si="765"/>
        <v>2024</v>
      </c>
      <c r="T8138" s="23">
        <f t="shared" si="766"/>
        <v>9</v>
      </c>
      <c r="U8138" t="str">
        <f t="shared" si="767"/>
        <v>Sep-2024</v>
      </c>
    </row>
    <row r="8139" spans="1:21" x14ac:dyDescent="0.3">
      <c r="A8139" t="s">
        <v>10150</v>
      </c>
      <c r="B8139" s="22">
        <v>45673</v>
      </c>
      <c r="C8139" s="22">
        <v>45679</v>
      </c>
      <c r="D8139" s="23" t="s">
        <v>50</v>
      </c>
      <c r="E8139" s="23" t="s">
        <v>283</v>
      </c>
      <c r="F8139" s="23" t="s">
        <v>80</v>
      </c>
      <c r="G8139" s="23" t="s">
        <v>81</v>
      </c>
      <c r="H8139" s="23" t="s">
        <v>82</v>
      </c>
      <c r="I8139" s="23" t="s">
        <v>83</v>
      </c>
      <c r="J8139" s="23" t="s">
        <v>156</v>
      </c>
      <c r="K8139" s="23" t="s">
        <v>208</v>
      </c>
      <c r="L8139" s="24">
        <v>80088.240000000005</v>
      </c>
      <c r="M8139">
        <v>6</v>
      </c>
      <c r="N8139" s="25">
        <v>0.05</v>
      </c>
      <c r="O8139" s="24">
        <v>20834.41</v>
      </c>
      <c r="P8139" s="26">
        <f t="shared" si="762"/>
        <v>0.26014318706466766</v>
      </c>
      <c r="Q8139" t="str">
        <f t="shared" si="763"/>
        <v>Medium</v>
      </c>
      <c r="R8139" t="str">
        <f t="shared" si="764"/>
        <v>Low</v>
      </c>
      <c r="S8139" s="23">
        <f t="shared" si="765"/>
        <v>2025</v>
      </c>
      <c r="T8139" s="23">
        <f t="shared" si="766"/>
        <v>1</v>
      </c>
      <c r="U8139" t="str">
        <f t="shared" si="767"/>
        <v>Jan-2025</v>
      </c>
    </row>
    <row r="8140" spans="1:21" x14ac:dyDescent="0.3">
      <c r="A8140" t="s">
        <v>10151</v>
      </c>
      <c r="B8140" s="22">
        <v>45175</v>
      </c>
      <c r="C8140" s="22">
        <v>45181</v>
      </c>
      <c r="D8140" s="23" t="s">
        <v>78</v>
      </c>
      <c r="E8140" s="23" t="s">
        <v>468</v>
      </c>
      <c r="F8140" s="23" t="s">
        <v>71</v>
      </c>
      <c r="G8140" s="23" t="s">
        <v>63</v>
      </c>
      <c r="H8140" s="23" t="s">
        <v>202</v>
      </c>
      <c r="I8140" s="23" t="s">
        <v>96</v>
      </c>
      <c r="J8140" s="23" t="s">
        <v>111</v>
      </c>
      <c r="K8140" s="23" t="s">
        <v>112</v>
      </c>
      <c r="L8140" s="24">
        <v>15327.15</v>
      </c>
      <c r="M8140">
        <v>3</v>
      </c>
      <c r="N8140" s="25">
        <v>0.1</v>
      </c>
      <c r="O8140" s="24">
        <v>3844.23</v>
      </c>
      <c r="P8140" s="26">
        <f t="shared" si="762"/>
        <v>0.25081179475636373</v>
      </c>
      <c r="Q8140" t="str">
        <f t="shared" si="763"/>
        <v>Medium</v>
      </c>
      <c r="R8140" t="str">
        <f t="shared" si="764"/>
        <v>Low</v>
      </c>
      <c r="S8140" s="23">
        <f t="shared" si="765"/>
        <v>2023</v>
      </c>
      <c r="T8140" s="23">
        <f t="shared" si="766"/>
        <v>9</v>
      </c>
      <c r="U8140" t="str">
        <f t="shared" si="767"/>
        <v>Sep-2023</v>
      </c>
    </row>
    <row r="8141" spans="1:21" x14ac:dyDescent="0.3">
      <c r="A8141" t="s">
        <v>10152</v>
      </c>
      <c r="B8141" s="22">
        <v>45056</v>
      </c>
      <c r="C8141" s="22">
        <v>45059</v>
      </c>
      <c r="D8141" s="23" t="s">
        <v>102</v>
      </c>
      <c r="E8141" s="23" t="s">
        <v>660</v>
      </c>
      <c r="F8141" s="23" t="s">
        <v>71</v>
      </c>
      <c r="G8141" s="23" t="s">
        <v>72</v>
      </c>
      <c r="H8141" s="23" t="s">
        <v>117</v>
      </c>
      <c r="I8141" s="23" t="s">
        <v>83</v>
      </c>
      <c r="J8141" s="23" t="s">
        <v>84</v>
      </c>
      <c r="K8141" s="23" t="s">
        <v>85</v>
      </c>
      <c r="L8141" s="24">
        <v>95337.68</v>
      </c>
      <c r="M8141">
        <v>8</v>
      </c>
      <c r="N8141" s="25">
        <v>0.2</v>
      </c>
      <c r="O8141" s="24">
        <v>24617.439999999999</v>
      </c>
      <c r="P8141" s="26">
        <f t="shared" si="762"/>
        <v>0.25821312203107943</v>
      </c>
      <c r="Q8141" t="str">
        <f t="shared" si="763"/>
        <v>Medium</v>
      </c>
      <c r="R8141" t="str">
        <f t="shared" si="764"/>
        <v>Medium</v>
      </c>
      <c r="S8141" s="23">
        <f t="shared" si="765"/>
        <v>2023</v>
      </c>
      <c r="T8141" s="23">
        <f t="shared" si="766"/>
        <v>5</v>
      </c>
      <c r="U8141" t="str">
        <f t="shared" si="767"/>
        <v>May-2023</v>
      </c>
    </row>
    <row r="8142" spans="1:21" x14ac:dyDescent="0.3">
      <c r="A8142" t="s">
        <v>10153</v>
      </c>
      <c r="B8142" s="22">
        <v>45150</v>
      </c>
      <c r="C8142" s="22">
        <v>45153</v>
      </c>
      <c r="D8142" s="23" t="s">
        <v>50</v>
      </c>
      <c r="E8142" s="23" t="s">
        <v>444</v>
      </c>
      <c r="F8142" s="23" t="s">
        <v>52</v>
      </c>
      <c r="G8142" s="23" t="s">
        <v>53</v>
      </c>
      <c r="H8142" s="23" t="s">
        <v>54</v>
      </c>
      <c r="I8142" s="23" t="s">
        <v>55</v>
      </c>
      <c r="J8142" s="23" t="s">
        <v>141</v>
      </c>
      <c r="K8142" s="23" t="s">
        <v>142</v>
      </c>
      <c r="L8142" s="24">
        <v>24571.38</v>
      </c>
      <c r="M8142">
        <v>3</v>
      </c>
      <c r="N8142" s="25">
        <v>0.1</v>
      </c>
      <c r="O8142" s="24">
        <v>3317.86</v>
      </c>
      <c r="P8142" s="26">
        <f t="shared" si="762"/>
        <v>0.13502945296519772</v>
      </c>
      <c r="Q8142" t="str">
        <f t="shared" si="763"/>
        <v>Low</v>
      </c>
      <c r="R8142" t="str">
        <f t="shared" si="764"/>
        <v>Low</v>
      </c>
      <c r="S8142" s="23">
        <f t="shared" si="765"/>
        <v>2023</v>
      </c>
      <c r="T8142" s="23">
        <f t="shared" si="766"/>
        <v>8</v>
      </c>
      <c r="U8142" t="str">
        <f t="shared" si="767"/>
        <v>Aug-2023</v>
      </c>
    </row>
    <row r="8143" spans="1:21" x14ac:dyDescent="0.3">
      <c r="A8143" t="s">
        <v>10154</v>
      </c>
      <c r="B8143" s="22">
        <v>45980</v>
      </c>
      <c r="C8143" s="22">
        <v>45982</v>
      </c>
      <c r="D8143" s="23" t="s">
        <v>78</v>
      </c>
      <c r="E8143" s="23" t="s">
        <v>866</v>
      </c>
      <c r="F8143" s="23" t="s">
        <v>71</v>
      </c>
      <c r="G8143" s="23" t="s">
        <v>53</v>
      </c>
      <c r="H8143" s="23" t="s">
        <v>246</v>
      </c>
      <c r="I8143" s="23" t="s">
        <v>96</v>
      </c>
      <c r="J8143" s="23" t="s">
        <v>135</v>
      </c>
      <c r="K8143" s="23" t="s">
        <v>136</v>
      </c>
      <c r="L8143" s="24">
        <v>40715.85</v>
      </c>
      <c r="M8143">
        <v>7</v>
      </c>
      <c r="N8143" s="25">
        <v>0.2</v>
      </c>
      <c r="O8143" s="24">
        <v>6371.55</v>
      </c>
      <c r="P8143" s="26">
        <f t="shared" si="762"/>
        <v>0.15648819808502096</v>
      </c>
      <c r="Q8143" t="str">
        <f t="shared" si="763"/>
        <v>Low</v>
      </c>
      <c r="R8143" t="str">
        <f t="shared" si="764"/>
        <v>Medium</v>
      </c>
      <c r="S8143" s="23">
        <f t="shared" si="765"/>
        <v>2025</v>
      </c>
      <c r="T8143" s="23">
        <f t="shared" si="766"/>
        <v>11</v>
      </c>
      <c r="U8143" t="str">
        <f t="shared" si="767"/>
        <v>Nov-2025</v>
      </c>
    </row>
    <row r="8144" spans="1:21" x14ac:dyDescent="0.3">
      <c r="A8144" t="s">
        <v>10155</v>
      </c>
      <c r="B8144" s="22">
        <v>44612</v>
      </c>
      <c r="C8144" s="22">
        <v>44617</v>
      </c>
      <c r="D8144" s="23" t="s">
        <v>50</v>
      </c>
      <c r="E8144" s="23" t="s">
        <v>3102</v>
      </c>
      <c r="F8144" s="23" t="s">
        <v>52</v>
      </c>
      <c r="G8144" s="23" t="s">
        <v>179</v>
      </c>
      <c r="H8144" s="23" t="s">
        <v>180</v>
      </c>
      <c r="I8144" s="23" t="s">
        <v>118</v>
      </c>
      <c r="J8144" s="23" t="s">
        <v>119</v>
      </c>
      <c r="K8144" s="23" t="s">
        <v>120</v>
      </c>
      <c r="L8144" s="24">
        <v>7052.8</v>
      </c>
      <c r="M8144">
        <v>1</v>
      </c>
      <c r="N8144" s="25">
        <v>0.2</v>
      </c>
      <c r="O8144" s="24">
        <v>1742.41</v>
      </c>
      <c r="P8144" s="26">
        <f t="shared" si="762"/>
        <v>0.24705223457350273</v>
      </c>
      <c r="Q8144" t="str">
        <f t="shared" si="763"/>
        <v>Medium</v>
      </c>
      <c r="R8144" t="str">
        <f t="shared" si="764"/>
        <v>Medium</v>
      </c>
      <c r="S8144" s="23">
        <f t="shared" si="765"/>
        <v>2022</v>
      </c>
      <c r="T8144" s="23">
        <f t="shared" si="766"/>
        <v>2</v>
      </c>
      <c r="U8144" t="str">
        <f t="shared" si="767"/>
        <v>Feb-2022</v>
      </c>
    </row>
    <row r="8145" spans="1:21" x14ac:dyDescent="0.3">
      <c r="A8145" t="s">
        <v>10156</v>
      </c>
      <c r="B8145" s="22">
        <v>44971</v>
      </c>
      <c r="C8145" s="22">
        <v>44978</v>
      </c>
      <c r="D8145" s="23" t="s">
        <v>102</v>
      </c>
      <c r="E8145" s="23" t="s">
        <v>566</v>
      </c>
      <c r="F8145" s="23" t="s">
        <v>52</v>
      </c>
      <c r="G8145" s="23" t="s">
        <v>53</v>
      </c>
      <c r="H8145" s="23" t="s">
        <v>110</v>
      </c>
      <c r="I8145" s="23" t="s">
        <v>96</v>
      </c>
      <c r="J8145" s="23" t="s">
        <v>135</v>
      </c>
      <c r="K8145" s="23" t="s">
        <v>395</v>
      </c>
      <c r="L8145" s="24">
        <v>103396.58</v>
      </c>
      <c r="M8145">
        <v>7</v>
      </c>
      <c r="N8145" s="25">
        <v>0.15</v>
      </c>
      <c r="O8145" s="24">
        <v>34187.33</v>
      </c>
      <c r="P8145" s="26">
        <f t="shared" si="762"/>
        <v>0.33064275433481455</v>
      </c>
      <c r="Q8145" t="str">
        <f t="shared" si="763"/>
        <v>High</v>
      </c>
      <c r="R8145" t="str">
        <f t="shared" si="764"/>
        <v>Medium</v>
      </c>
      <c r="S8145" s="23">
        <f t="shared" si="765"/>
        <v>2023</v>
      </c>
      <c r="T8145" s="23">
        <f t="shared" si="766"/>
        <v>2</v>
      </c>
      <c r="U8145" t="str">
        <f t="shared" si="767"/>
        <v>Feb-2023</v>
      </c>
    </row>
    <row r="8146" spans="1:21" x14ac:dyDescent="0.3">
      <c r="A8146" t="s">
        <v>10157</v>
      </c>
      <c r="B8146" s="22">
        <v>45393</v>
      </c>
      <c r="C8146" s="22">
        <v>45397</v>
      </c>
      <c r="D8146" s="23" t="s">
        <v>78</v>
      </c>
      <c r="E8146" s="23" t="s">
        <v>429</v>
      </c>
      <c r="F8146" s="23" t="s">
        <v>52</v>
      </c>
      <c r="G8146" s="23" t="s">
        <v>53</v>
      </c>
      <c r="H8146" s="23" t="s">
        <v>90</v>
      </c>
      <c r="I8146" s="23" t="s">
        <v>83</v>
      </c>
      <c r="J8146" s="23" t="s">
        <v>84</v>
      </c>
      <c r="K8146" s="23" t="s">
        <v>85</v>
      </c>
      <c r="L8146" s="24">
        <v>51034.96</v>
      </c>
      <c r="M8146">
        <v>8</v>
      </c>
      <c r="N8146" s="25">
        <v>0.2</v>
      </c>
      <c r="O8146" s="24">
        <v>8574.2900000000009</v>
      </c>
      <c r="P8146" s="26">
        <f t="shared" si="762"/>
        <v>0.16800816538310212</v>
      </c>
      <c r="Q8146" t="str">
        <f t="shared" si="763"/>
        <v>Low</v>
      </c>
      <c r="R8146" t="str">
        <f t="shared" si="764"/>
        <v>Medium</v>
      </c>
      <c r="S8146" s="23">
        <f t="shared" si="765"/>
        <v>2024</v>
      </c>
      <c r="T8146" s="23">
        <f t="shared" si="766"/>
        <v>4</v>
      </c>
      <c r="U8146" t="str">
        <f t="shared" si="767"/>
        <v>Apr-2024</v>
      </c>
    </row>
    <row r="8147" spans="1:21" x14ac:dyDescent="0.3">
      <c r="A8147" t="s">
        <v>10158</v>
      </c>
      <c r="B8147" s="22">
        <v>45291</v>
      </c>
      <c r="C8147" s="22">
        <v>45294</v>
      </c>
      <c r="D8147" s="23" t="s">
        <v>50</v>
      </c>
      <c r="E8147" s="23" t="s">
        <v>660</v>
      </c>
      <c r="F8147" s="23" t="s">
        <v>71</v>
      </c>
      <c r="G8147" s="23" t="s">
        <v>53</v>
      </c>
      <c r="H8147" s="23" t="s">
        <v>90</v>
      </c>
      <c r="I8147" s="23" t="s">
        <v>96</v>
      </c>
      <c r="J8147" s="23" t="s">
        <v>111</v>
      </c>
      <c r="K8147" s="23" t="s">
        <v>112</v>
      </c>
      <c r="L8147" s="24">
        <v>110320.08</v>
      </c>
      <c r="M8147">
        <v>8</v>
      </c>
      <c r="N8147" s="25">
        <v>0.25</v>
      </c>
      <c r="O8147" s="24">
        <v>28517.21</v>
      </c>
      <c r="P8147" s="26">
        <f t="shared" si="762"/>
        <v>0.25849518963365509</v>
      </c>
      <c r="Q8147" t="str">
        <f t="shared" si="763"/>
        <v>Medium</v>
      </c>
      <c r="R8147" t="str">
        <f t="shared" si="764"/>
        <v>High</v>
      </c>
      <c r="S8147" s="23">
        <f t="shared" si="765"/>
        <v>2023</v>
      </c>
      <c r="T8147" s="23">
        <f t="shared" si="766"/>
        <v>12</v>
      </c>
      <c r="U8147" t="str">
        <f t="shared" si="767"/>
        <v>Dec-2023</v>
      </c>
    </row>
    <row r="8148" spans="1:21" x14ac:dyDescent="0.3">
      <c r="A8148" t="s">
        <v>10159</v>
      </c>
      <c r="B8148" s="22">
        <v>45139</v>
      </c>
      <c r="C8148" s="22">
        <v>45140</v>
      </c>
      <c r="D8148" s="23" t="s">
        <v>78</v>
      </c>
      <c r="E8148" s="23" t="s">
        <v>1770</v>
      </c>
      <c r="F8148" s="23" t="s">
        <v>71</v>
      </c>
      <c r="G8148" s="23" t="s">
        <v>81</v>
      </c>
      <c r="H8148" s="23" t="s">
        <v>82</v>
      </c>
      <c r="I8148" s="23" t="s">
        <v>118</v>
      </c>
      <c r="J8148" s="23" t="s">
        <v>230</v>
      </c>
      <c r="K8148" s="23" t="s">
        <v>231</v>
      </c>
      <c r="L8148" s="24">
        <v>27837.9</v>
      </c>
      <c r="M8148">
        <v>10</v>
      </c>
      <c r="N8148" s="25">
        <v>0.15</v>
      </c>
      <c r="O8148" s="24">
        <v>9288.11</v>
      </c>
      <c r="P8148" s="26">
        <f t="shared" si="762"/>
        <v>0.33364980835479691</v>
      </c>
      <c r="Q8148" t="str">
        <f t="shared" si="763"/>
        <v>High</v>
      </c>
      <c r="R8148" t="str">
        <f t="shared" si="764"/>
        <v>Medium</v>
      </c>
      <c r="S8148" s="23">
        <f t="shared" si="765"/>
        <v>2023</v>
      </c>
      <c r="T8148" s="23">
        <f t="shared" si="766"/>
        <v>8</v>
      </c>
      <c r="U8148" t="str">
        <f t="shared" si="767"/>
        <v>Aug-2023</v>
      </c>
    </row>
    <row r="8149" spans="1:21" x14ac:dyDescent="0.3">
      <c r="A8149" t="s">
        <v>10160</v>
      </c>
      <c r="B8149" s="22">
        <v>45665</v>
      </c>
      <c r="C8149" s="22">
        <v>45672</v>
      </c>
      <c r="D8149" s="23" t="s">
        <v>61</v>
      </c>
      <c r="E8149" s="23" t="s">
        <v>2820</v>
      </c>
      <c r="F8149" s="23" t="s">
        <v>80</v>
      </c>
      <c r="G8149" s="23" t="s">
        <v>81</v>
      </c>
      <c r="H8149" s="23" t="s">
        <v>186</v>
      </c>
      <c r="I8149" s="23" t="s">
        <v>83</v>
      </c>
      <c r="J8149" s="23" t="s">
        <v>379</v>
      </c>
      <c r="K8149" s="23" t="s">
        <v>562</v>
      </c>
      <c r="L8149" s="24">
        <v>32207.82</v>
      </c>
      <c r="M8149">
        <v>3</v>
      </c>
      <c r="N8149" s="25">
        <v>0</v>
      </c>
      <c r="O8149" s="24">
        <v>11025.44</v>
      </c>
      <c r="P8149" s="26">
        <f t="shared" si="762"/>
        <v>0.34232183364164359</v>
      </c>
      <c r="Q8149" t="str">
        <f t="shared" si="763"/>
        <v>High</v>
      </c>
      <c r="R8149" t="str">
        <f t="shared" si="764"/>
        <v>None</v>
      </c>
      <c r="S8149" s="23">
        <f t="shared" si="765"/>
        <v>2025</v>
      </c>
      <c r="T8149" s="23">
        <f t="shared" si="766"/>
        <v>1</v>
      </c>
      <c r="U8149" t="str">
        <f t="shared" si="767"/>
        <v>Jan-2025</v>
      </c>
    </row>
    <row r="8150" spans="1:21" x14ac:dyDescent="0.3">
      <c r="A8150" t="s">
        <v>10161</v>
      </c>
      <c r="B8150" s="22">
        <v>44783</v>
      </c>
      <c r="C8150" s="22">
        <v>44785</v>
      </c>
      <c r="D8150" s="23" t="s">
        <v>50</v>
      </c>
      <c r="E8150" s="23" t="s">
        <v>355</v>
      </c>
      <c r="F8150" s="23" t="s">
        <v>80</v>
      </c>
      <c r="G8150" s="23" t="s">
        <v>63</v>
      </c>
      <c r="H8150" s="23" t="s">
        <v>64</v>
      </c>
      <c r="I8150" s="23" t="s">
        <v>83</v>
      </c>
      <c r="J8150" s="23" t="s">
        <v>449</v>
      </c>
      <c r="K8150" s="23" t="s">
        <v>450</v>
      </c>
      <c r="L8150" s="24">
        <v>72496.55</v>
      </c>
      <c r="M8150">
        <v>7</v>
      </c>
      <c r="N8150" s="25">
        <v>0.1</v>
      </c>
      <c r="O8150" s="24">
        <v>19874.22</v>
      </c>
      <c r="P8150" s="26">
        <f t="shared" si="762"/>
        <v>0.27414021770691155</v>
      </c>
      <c r="Q8150" t="str">
        <f t="shared" si="763"/>
        <v>Medium</v>
      </c>
      <c r="R8150" t="str">
        <f t="shared" si="764"/>
        <v>Low</v>
      </c>
      <c r="S8150" s="23">
        <f t="shared" si="765"/>
        <v>2022</v>
      </c>
      <c r="T8150" s="23">
        <f t="shared" si="766"/>
        <v>8</v>
      </c>
      <c r="U8150" t="str">
        <f t="shared" si="767"/>
        <v>Aug-2022</v>
      </c>
    </row>
    <row r="8151" spans="1:21" x14ac:dyDescent="0.3">
      <c r="A8151" t="s">
        <v>10162</v>
      </c>
      <c r="B8151" s="22">
        <v>45656</v>
      </c>
      <c r="C8151" s="22">
        <v>45660</v>
      </c>
      <c r="D8151" s="23" t="s">
        <v>61</v>
      </c>
      <c r="E8151" s="23" t="s">
        <v>2392</v>
      </c>
      <c r="F8151" s="23" t="s">
        <v>71</v>
      </c>
      <c r="G8151" s="23" t="s">
        <v>179</v>
      </c>
      <c r="H8151" s="23" t="s">
        <v>180</v>
      </c>
      <c r="I8151" s="23" t="s">
        <v>55</v>
      </c>
      <c r="J8151" s="23" t="s">
        <v>173</v>
      </c>
      <c r="K8151" s="23" t="s">
        <v>780</v>
      </c>
      <c r="L8151" s="24">
        <v>84281.31</v>
      </c>
      <c r="M8151">
        <v>9</v>
      </c>
      <c r="N8151" s="25">
        <v>0.25</v>
      </c>
      <c r="O8151" s="24">
        <v>17575.61</v>
      </c>
      <c r="P8151" s="26">
        <f t="shared" si="762"/>
        <v>0.20853508328240272</v>
      </c>
      <c r="Q8151" t="str">
        <f t="shared" si="763"/>
        <v>Medium</v>
      </c>
      <c r="R8151" t="str">
        <f t="shared" si="764"/>
        <v>High</v>
      </c>
      <c r="S8151" s="23">
        <f t="shared" si="765"/>
        <v>2024</v>
      </c>
      <c r="T8151" s="23">
        <f t="shared" si="766"/>
        <v>12</v>
      </c>
      <c r="U8151" t="str">
        <f t="shared" si="767"/>
        <v>Dec-2024</v>
      </c>
    </row>
    <row r="8152" spans="1:21" x14ac:dyDescent="0.3">
      <c r="A8152" t="s">
        <v>10163</v>
      </c>
      <c r="B8152" s="22">
        <v>45301</v>
      </c>
      <c r="C8152" s="22">
        <v>45304</v>
      </c>
      <c r="D8152" s="23" t="s">
        <v>78</v>
      </c>
      <c r="E8152" s="23" t="s">
        <v>2772</v>
      </c>
      <c r="F8152" s="23" t="s">
        <v>80</v>
      </c>
      <c r="G8152" s="23" t="s">
        <v>179</v>
      </c>
      <c r="H8152" s="23" t="s">
        <v>236</v>
      </c>
      <c r="I8152" s="23" t="s">
        <v>96</v>
      </c>
      <c r="J8152" s="23" t="s">
        <v>97</v>
      </c>
      <c r="K8152" s="23" t="s">
        <v>181</v>
      </c>
      <c r="L8152" s="24">
        <v>42855.44</v>
      </c>
      <c r="M8152">
        <v>4</v>
      </c>
      <c r="N8152" s="25">
        <v>0.05</v>
      </c>
      <c r="O8152" s="24">
        <v>11042.64</v>
      </c>
      <c r="P8152" s="26">
        <f t="shared" si="762"/>
        <v>0.25767183816103623</v>
      </c>
      <c r="Q8152" t="str">
        <f t="shared" si="763"/>
        <v>Medium</v>
      </c>
      <c r="R8152" t="str">
        <f t="shared" si="764"/>
        <v>Low</v>
      </c>
      <c r="S8152" s="23">
        <f t="shared" si="765"/>
        <v>2024</v>
      </c>
      <c r="T8152" s="23">
        <f t="shared" si="766"/>
        <v>1</v>
      </c>
      <c r="U8152" t="str">
        <f t="shared" si="767"/>
        <v>Jan-2024</v>
      </c>
    </row>
    <row r="8153" spans="1:21" x14ac:dyDescent="0.3">
      <c r="A8153" t="s">
        <v>10164</v>
      </c>
      <c r="B8153" s="22">
        <v>45470</v>
      </c>
      <c r="C8153" s="22">
        <v>45475</v>
      </c>
      <c r="D8153" s="23" t="s">
        <v>61</v>
      </c>
      <c r="E8153" s="23" t="s">
        <v>2206</v>
      </c>
      <c r="F8153" s="23" t="s">
        <v>52</v>
      </c>
      <c r="G8153" s="23" t="s">
        <v>72</v>
      </c>
      <c r="H8153" s="23" t="s">
        <v>346</v>
      </c>
      <c r="I8153" s="23" t="s">
        <v>55</v>
      </c>
      <c r="J8153" s="23" t="s">
        <v>173</v>
      </c>
      <c r="K8153" s="23" t="s">
        <v>735</v>
      </c>
      <c r="L8153" s="24">
        <v>1498.38</v>
      </c>
      <c r="M8153">
        <v>2</v>
      </c>
      <c r="N8153" s="25">
        <v>0.05</v>
      </c>
      <c r="O8153" s="24">
        <v>345.78</v>
      </c>
      <c r="P8153" s="26">
        <f t="shared" si="762"/>
        <v>0.23076923076923073</v>
      </c>
      <c r="Q8153" t="str">
        <f t="shared" si="763"/>
        <v>Medium</v>
      </c>
      <c r="R8153" t="str">
        <f t="shared" si="764"/>
        <v>Low</v>
      </c>
      <c r="S8153" s="23">
        <f t="shared" si="765"/>
        <v>2024</v>
      </c>
      <c r="T8153" s="23">
        <f t="shared" si="766"/>
        <v>6</v>
      </c>
      <c r="U8153" t="str">
        <f t="shared" si="767"/>
        <v>Jun-2024</v>
      </c>
    </row>
    <row r="8154" spans="1:21" x14ac:dyDescent="0.3">
      <c r="A8154" t="s">
        <v>10165</v>
      </c>
      <c r="B8154" s="22">
        <v>45079</v>
      </c>
      <c r="C8154" s="22">
        <v>45082</v>
      </c>
      <c r="D8154" s="23" t="s">
        <v>102</v>
      </c>
      <c r="E8154" s="23" t="s">
        <v>289</v>
      </c>
      <c r="F8154" s="23" t="s">
        <v>52</v>
      </c>
      <c r="G8154" s="23" t="s">
        <v>81</v>
      </c>
      <c r="H8154" s="23" t="s">
        <v>284</v>
      </c>
      <c r="I8154" s="23" t="s">
        <v>83</v>
      </c>
      <c r="J8154" s="23" t="s">
        <v>449</v>
      </c>
      <c r="K8154" s="23" t="s">
        <v>775</v>
      </c>
      <c r="L8154" s="24">
        <v>103799.08</v>
      </c>
      <c r="M8154">
        <v>7</v>
      </c>
      <c r="N8154" s="25">
        <v>0.1</v>
      </c>
      <c r="O8154" s="24">
        <v>32564.7</v>
      </c>
      <c r="P8154" s="26">
        <f t="shared" si="762"/>
        <v>0.3137282141614357</v>
      </c>
      <c r="Q8154" t="str">
        <f t="shared" si="763"/>
        <v>High</v>
      </c>
      <c r="R8154" t="str">
        <f t="shared" si="764"/>
        <v>Low</v>
      </c>
      <c r="S8154" s="23">
        <f t="shared" si="765"/>
        <v>2023</v>
      </c>
      <c r="T8154" s="23">
        <f t="shared" si="766"/>
        <v>6</v>
      </c>
      <c r="U8154" t="str">
        <f t="shared" si="767"/>
        <v>Jun-2023</v>
      </c>
    </row>
    <row r="8155" spans="1:21" x14ac:dyDescent="0.3">
      <c r="A8155" t="s">
        <v>10166</v>
      </c>
      <c r="B8155" s="22">
        <v>45817</v>
      </c>
      <c r="C8155" s="22">
        <v>45824</v>
      </c>
      <c r="D8155" s="23" t="s">
        <v>102</v>
      </c>
      <c r="E8155" s="23" t="s">
        <v>1615</v>
      </c>
      <c r="F8155" s="23" t="s">
        <v>52</v>
      </c>
      <c r="G8155" s="23" t="s">
        <v>72</v>
      </c>
      <c r="H8155" s="23" t="s">
        <v>346</v>
      </c>
      <c r="I8155" s="23" t="s">
        <v>118</v>
      </c>
      <c r="J8155" s="23" t="s">
        <v>119</v>
      </c>
      <c r="K8155" s="23" t="s">
        <v>270</v>
      </c>
      <c r="L8155" s="24">
        <v>20979.99</v>
      </c>
      <c r="M8155">
        <v>3</v>
      </c>
      <c r="N8155" s="25">
        <v>0.2</v>
      </c>
      <c r="O8155" s="24">
        <v>4843.8999999999996</v>
      </c>
      <c r="P8155" s="26">
        <f t="shared" si="762"/>
        <v>0.23088190223160254</v>
      </c>
      <c r="Q8155" t="str">
        <f t="shared" si="763"/>
        <v>Medium</v>
      </c>
      <c r="R8155" t="str">
        <f t="shared" si="764"/>
        <v>Medium</v>
      </c>
      <c r="S8155" s="23">
        <f t="shared" si="765"/>
        <v>2025</v>
      </c>
      <c r="T8155" s="23">
        <f t="shared" si="766"/>
        <v>6</v>
      </c>
      <c r="U8155" t="str">
        <f t="shared" si="767"/>
        <v>Jun-2025</v>
      </c>
    </row>
    <row r="8156" spans="1:21" x14ac:dyDescent="0.3">
      <c r="A8156" t="s">
        <v>10167</v>
      </c>
      <c r="B8156" s="22">
        <v>45222</v>
      </c>
      <c r="C8156" s="22">
        <v>45229</v>
      </c>
      <c r="D8156" s="23" t="s">
        <v>102</v>
      </c>
      <c r="E8156" s="23" t="s">
        <v>483</v>
      </c>
      <c r="F8156" s="23" t="s">
        <v>52</v>
      </c>
      <c r="G8156" s="23" t="s">
        <v>53</v>
      </c>
      <c r="H8156" s="23" t="s">
        <v>246</v>
      </c>
      <c r="I8156" s="23" t="s">
        <v>83</v>
      </c>
      <c r="J8156" s="23" t="s">
        <v>449</v>
      </c>
      <c r="K8156" s="23" t="s">
        <v>450</v>
      </c>
      <c r="L8156" s="24">
        <v>20689.11</v>
      </c>
      <c r="M8156">
        <v>3</v>
      </c>
      <c r="N8156" s="25">
        <v>0.15</v>
      </c>
      <c r="O8156" s="24">
        <v>3261.35</v>
      </c>
      <c r="P8156" s="26">
        <f t="shared" si="762"/>
        <v>0.1576360703771211</v>
      </c>
      <c r="Q8156" t="str">
        <f t="shared" si="763"/>
        <v>Low</v>
      </c>
      <c r="R8156" t="str">
        <f t="shared" si="764"/>
        <v>Medium</v>
      </c>
      <c r="S8156" s="23">
        <f t="shared" si="765"/>
        <v>2023</v>
      </c>
      <c r="T8156" s="23">
        <f t="shared" si="766"/>
        <v>10</v>
      </c>
      <c r="U8156" t="str">
        <f t="shared" si="767"/>
        <v>Oct-2023</v>
      </c>
    </row>
    <row r="8157" spans="1:21" x14ac:dyDescent="0.3">
      <c r="A8157" t="s">
        <v>10168</v>
      </c>
      <c r="B8157" s="22">
        <v>45603</v>
      </c>
      <c r="C8157" s="22">
        <v>45608</v>
      </c>
      <c r="D8157" s="23" t="s">
        <v>61</v>
      </c>
      <c r="E8157" s="23" t="s">
        <v>711</v>
      </c>
      <c r="F8157" s="23" t="s">
        <v>80</v>
      </c>
      <c r="G8157" s="23" t="s">
        <v>179</v>
      </c>
      <c r="H8157" s="23" t="s">
        <v>180</v>
      </c>
      <c r="I8157" s="23" t="s">
        <v>83</v>
      </c>
      <c r="J8157" s="23" t="s">
        <v>84</v>
      </c>
      <c r="K8157" s="23" t="s">
        <v>105</v>
      </c>
      <c r="L8157" s="24">
        <v>11230.95</v>
      </c>
      <c r="M8157">
        <v>3</v>
      </c>
      <c r="N8157" s="25">
        <v>0.25</v>
      </c>
      <c r="O8157" s="24">
        <v>3196.62</v>
      </c>
      <c r="P8157" s="26">
        <f t="shared" si="762"/>
        <v>0.28462596663683837</v>
      </c>
      <c r="Q8157" t="str">
        <f t="shared" si="763"/>
        <v>Medium</v>
      </c>
      <c r="R8157" t="str">
        <f t="shared" si="764"/>
        <v>High</v>
      </c>
      <c r="S8157" s="23">
        <f t="shared" si="765"/>
        <v>2024</v>
      </c>
      <c r="T8157" s="23">
        <f t="shared" si="766"/>
        <v>11</v>
      </c>
      <c r="U8157" t="str">
        <f t="shared" si="767"/>
        <v>Nov-2024</v>
      </c>
    </row>
    <row r="8158" spans="1:21" x14ac:dyDescent="0.3">
      <c r="A8158" t="s">
        <v>10169</v>
      </c>
      <c r="B8158" s="22">
        <v>45325</v>
      </c>
      <c r="C8158" s="22">
        <v>45329</v>
      </c>
      <c r="D8158" s="23" t="s">
        <v>78</v>
      </c>
      <c r="E8158" s="23" t="s">
        <v>597</v>
      </c>
      <c r="F8158" s="23" t="s">
        <v>52</v>
      </c>
      <c r="G8158" s="23" t="s">
        <v>63</v>
      </c>
      <c r="H8158" s="23" t="s">
        <v>202</v>
      </c>
      <c r="I8158" s="23" t="s">
        <v>96</v>
      </c>
      <c r="J8158" s="23" t="s">
        <v>111</v>
      </c>
      <c r="K8158" s="23" t="s">
        <v>112</v>
      </c>
      <c r="L8158" s="24">
        <v>12674.4</v>
      </c>
      <c r="M8158">
        <v>10</v>
      </c>
      <c r="N8158" s="25">
        <v>0.15</v>
      </c>
      <c r="O8158" s="24">
        <v>2335.5300000000002</v>
      </c>
      <c r="P8158" s="26">
        <f t="shared" si="762"/>
        <v>0.18427144480212082</v>
      </c>
      <c r="Q8158" t="str">
        <f t="shared" si="763"/>
        <v>Low</v>
      </c>
      <c r="R8158" t="str">
        <f t="shared" si="764"/>
        <v>Medium</v>
      </c>
      <c r="S8158" s="23">
        <f t="shared" si="765"/>
        <v>2024</v>
      </c>
      <c r="T8158" s="23">
        <f t="shared" si="766"/>
        <v>2</v>
      </c>
      <c r="U8158" t="str">
        <f t="shared" si="767"/>
        <v>Feb-2024</v>
      </c>
    </row>
    <row r="8159" spans="1:21" x14ac:dyDescent="0.3">
      <c r="A8159" t="s">
        <v>10170</v>
      </c>
      <c r="B8159" s="22">
        <v>45099</v>
      </c>
      <c r="C8159" s="22">
        <v>45106</v>
      </c>
      <c r="D8159" s="23" t="s">
        <v>102</v>
      </c>
      <c r="E8159" s="23" t="s">
        <v>1267</v>
      </c>
      <c r="F8159" s="23" t="s">
        <v>80</v>
      </c>
      <c r="G8159" s="23" t="s">
        <v>63</v>
      </c>
      <c r="H8159" s="23" t="s">
        <v>213</v>
      </c>
      <c r="I8159" s="23" t="s">
        <v>55</v>
      </c>
      <c r="J8159" s="23" t="s">
        <v>65</v>
      </c>
      <c r="K8159" s="23" t="s">
        <v>325</v>
      </c>
      <c r="L8159" s="24">
        <v>84466.83</v>
      </c>
      <c r="M8159">
        <v>7</v>
      </c>
      <c r="N8159" s="25">
        <v>0.05</v>
      </c>
      <c r="O8159" s="24">
        <v>19123.810000000001</v>
      </c>
      <c r="P8159" s="26">
        <f t="shared" si="762"/>
        <v>0.22640615256900254</v>
      </c>
      <c r="Q8159" t="str">
        <f t="shared" si="763"/>
        <v>Medium</v>
      </c>
      <c r="R8159" t="str">
        <f t="shared" si="764"/>
        <v>Low</v>
      </c>
      <c r="S8159" s="23">
        <f t="shared" si="765"/>
        <v>2023</v>
      </c>
      <c r="T8159" s="23">
        <f t="shared" si="766"/>
        <v>6</v>
      </c>
      <c r="U8159" t="str">
        <f t="shared" si="767"/>
        <v>Jun-2023</v>
      </c>
    </row>
    <row r="8160" spans="1:21" x14ac:dyDescent="0.3">
      <c r="A8160" t="s">
        <v>10171</v>
      </c>
      <c r="B8160" s="22">
        <v>45331</v>
      </c>
      <c r="C8160" s="22">
        <v>45333</v>
      </c>
      <c r="D8160" s="23" t="s">
        <v>102</v>
      </c>
      <c r="E8160" s="23" t="s">
        <v>637</v>
      </c>
      <c r="F8160" s="23" t="s">
        <v>52</v>
      </c>
      <c r="G8160" s="23" t="s">
        <v>72</v>
      </c>
      <c r="H8160" s="23" t="s">
        <v>346</v>
      </c>
      <c r="I8160" s="23" t="s">
        <v>96</v>
      </c>
      <c r="J8160" s="23" t="s">
        <v>97</v>
      </c>
      <c r="K8160" s="23" t="s">
        <v>416</v>
      </c>
      <c r="L8160" s="24">
        <v>34427.919999999998</v>
      </c>
      <c r="M8160">
        <v>4</v>
      </c>
      <c r="N8160" s="25">
        <v>0.25</v>
      </c>
      <c r="O8160" s="24">
        <v>6237.7</v>
      </c>
      <c r="P8160" s="26">
        <f t="shared" si="762"/>
        <v>0.1811814364620343</v>
      </c>
      <c r="Q8160" t="str">
        <f t="shared" si="763"/>
        <v>Low</v>
      </c>
      <c r="R8160" t="str">
        <f t="shared" si="764"/>
        <v>High</v>
      </c>
      <c r="S8160" s="23">
        <f t="shared" si="765"/>
        <v>2024</v>
      </c>
      <c r="T8160" s="23">
        <f t="shared" si="766"/>
        <v>2</v>
      </c>
      <c r="U8160" t="str">
        <f t="shared" si="767"/>
        <v>Feb-2024</v>
      </c>
    </row>
    <row r="8161" spans="1:21" x14ac:dyDescent="0.3">
      <c r="A8161" t="s">
        <v>10172</v>
      </c>
      <c r="B8161" s="22">
        <v>44873</v>
      </c>
      <c r="C8161" s="22">
        <v>44874</v>
      </c>
      <c r="D8161" s="23" t="s">
        <v>61</v>
      </c>
      <c r="E8161" s="23" t="s">
        <v>652</v>
      </c>
      <c r="F8161" s="23" t="s">
        <v>52</v>
      </c>
      <c r="G8161" s="23" t="s">
        <v>72</v>
      </c>
      <c r="H8161" s="23" t="s">
        <v>117</v>
      </c>
      <c r="I8161" s="23" t="s">
        <v>96</v>
      </c>
      <c r="J8161" s="23" t="s">
        <v>111</v>
      </c>
      <c r="K8161" s="23" t="s">
        <v>112</v>
      </c>
      <c r="L8161" s="24">
        <v>21123.119999999999</v>
      </c>
      <c r="M8161">
        <v>2</v>
      </c>
      <c r="N8161" s="25">
        <v>0.15</v>
      </c>
      <c r="O8161" s="24">
        <v>5314.73</v>
      </c>
      <c r="P8161" s="26">
        <f t="shared" si="762"/>
        <v>0.25160724362688847</v>
      </c>
      <c r="Q8161" t="str">
        <f t="shared" si="763"/>
        <v>Medium</v>
      </c>
      <c r="R8161" t="str">
        <f t="shared" si="764"/>
        <v>Medium</v>
      </c>
      <c r="S8161" s="23">
        <f t="shared" si="765"/>
        <v>2022</v>
      </c>
      <c r="T8161" s="23">
        <f t="shared" si="766"/>
        <v>11</v>
      </c>
      <c r="U8161" t="str">
        <f t="shared" si="767"/>
        <v>Nov-2022</v>
      </c>
    </row>
    <row r="8162" spans="1:21" x14ac:dyDescent="0.3">
      <c r="A8162" t="s">
        <v>10173</v>
      </c>
      <c r="B8162" s="22">
        <v>44739</v>
      </c>
      <c r="C8162" s="22">
        <v>44744</v>
      </c>
      <c r="D8162" s="23" t="s">
        <v>61</v>
      </c>
      <c r="E8162" s="23" t="s">
        <v>1232</v>
      </c>
      <c r="F8162" s="23" t="s">
        <v>52</v>
      </c>
      <c r="G8162" s="23" t="s">
        <v>72</v>
      </c>
      <c r="H8162" s="23" t="s">
        <v>73</v>
      </c>
      <c r="I8162" s="23" t="s">
        <v>96</v>
      </c>
      <c r="J8162" s="23" t="s">
        <v>166</v>
      </c>
      <c r="K8162" s="23" t="s">
        <v>337</v>
      </c>
      <c r="L8162" s="24">
        <v>26583.1</v>
      </c>
      <c r="M8162">
        <v>10</v>
      </c>
      <c r="N8162" s="25">
        <v>0.25</v>
      </c>
      <c r="O8162" s="24">
        <v>4839.7</v>
      </c>
      <c r="P8162" s="26">
        <f t="shared" si="762"/>
        <v>0.18205927826325749</v>
      </c>
      <c r="Q8162" t="str">
        <f t="shared" si="763"/>
        <v>Low</v>
      </c>
      <c r="R8162" t="str">
        <f t="shared" si="764"/>
        <v>High</v>
      </c>
      <c r="S8162" s="23">
        <f t="shared" si="765"/>
        <v>2022</v>
      </c>
      <c r="T8162" s="23">
        <f t="shared" si="766"/>
        <v>6</v>
      </c>
      <c r="U8162" t="str">
        <f t="shared" si="767"/>
        <v>Jun-2022</v>
      </c>
    </row>
    <row r="8163" spans="1:21" x14ac:dyDescent="0.3">
      <c r="A8163" t="s">
        <v>10174</v>
      </c>
      <c r="B8163" s="22">
        <v>44936</v>
      </c>
      <c r="C8163" s="22">
        <v>44941</v>
      </c>
      <c r="D8163" s="23" t="s">
        <v>61</v>
      </c>
      <c r="E8163" s="23" t="s">
        <v>155</v>
      </c>
      <c r="F8163" s="23" t="s">
        <v>71</v>
      </c>
      <c r="G8163" s="23" t="s">
        <v>179</v>
      </c>
      <c r="H8163" s="23" t="s">
        <v>180</v>
      </c>
      <c r="I8163" s="23" t="s">
        <v>118</v>
      </c>
      <c r="J8163" s="23" t="s">
        <v>119</v>
      </c>
      <c r="K8163" s="23" t="s">
        <v>120</v>
      </c>
      <c r="L8163" s="24">
        <v>67881.179999999993</v>
      </c>
      <c r="M8163">
        <v>6</v>
      </c>
      <c r="N8163" s="25">
        <v>0.25</v>
      </c>
      <c r="O8163" s="24">
        <v>10797.24</v>
      </c>
      <c r="P8163" s="26">
        <f t="shared" si="762"/>
        <v>0.15906087666714103</v>
      </c>
      <c r="Q8163" t="str">
        <f t="shared" si="763"/>
        <v>Low</v>
      </c>
      <c r="R8163" t="str">
        <f t="shared" si="764"/>
        <v>High</v>
      </c>
      <c r="S8163" s="23">
        <f t="shared" si="765"/>
        <v>2023</v>
      </c>
      <c r="T8163" s="23">
        <f t="shared" si="766"/>
        <v>1</v>
      </c>
      <c r="U8163" t="str">
        <f t="shared" si="767"/>
        <v>Jan-2023</v>
      </c>
    </row>
    <row r="8164" spans="1:21" x14ac:dyDescent="0.3">
      <c r="A8164" t="s">
        <v>10175</v>
      </c>
      <c r="B8164" s="22">
        <v>44633</v>
      </c>
      <c r="C8164" s="22">
        <v>44636</v>
      </c>
      <c r="D8164" s="23" t="s">
        <v>61</v>
      </c>
      <c r="E8164" s="23" t="s">
        <v>1367</v>
      </c>
      <c r="F8164" s="23" t="s">
        <v>80</v>
      </c>
      <c r="G8164" s="23" t="s">
        <v>63</v>
      </c>
      <c r="H8164" s="23" t="s">
        <v>64</v>
      </c>
      <c r="I8164" s="23" t="s">
        <v>118</v>
      </c>
      <c r="J8164" s="23" t="s">
        <v>230</v>
      </c>
      <c r="K8164" s="23" t="s">
        <v>356</v>
      </c>
      <c r="L8164" s="24">
        <v>14258.32</v>
      </c>
      <c r="M8164">
        <v>1</v>
      </c>
      <c r="N8164" s="25">
        <v>0</v>
      </c>
      <c r="O8164" s="24">
        <v>5444.01</v>
      </c>
      <c r="P8164" s="26">
        <f t="shared" si="762"/>
        <v>0.38181286434867506</v>
      </c>
      <c r="Q8164" t="str">
        <f t="shared" si="763"/>
        <v>High</v>
      </c>
      <c r="R8164" t="str">
        <f t="shared" si="764"/>
        <v>None</v>
      </c>
      <c r="S8164" s="23">
        <f t="shared" si="765"/>
        <v>2022</v>
      </c>
      <c r="T8164" s="23">
        <f t="shared" si="766"/>
        <v>3</v>
      </c>
      <c r="U8164" t="str">
        <f t="shared" si="767"/>
        <v>Mar-2022</v>
      </c>
    </row>
    <row r="8165" spans="1:21" x14ac:dyDescent="0.3">
      <c r="A8165" t="s">
        <v>10176</v>
      </c>
      <c r="B8165" s="22">
        <v>45048</v>
      </c>
      <c r="C8165" s="22">
        <v>45053</v>
      </c>
      <c r="D8165" s="23" t="s">
        <v>78</v>
      </c>
      <c r="E8165" s="23" t="s">
        <v>324</v>
      </c>
      <c r="F8165" s="23" t="s">
        <v>71</v>
      </c>
      <c r="G8165" s="23" t="s">
        <v>81</v>
      </c>
      <c r="H8165" s="23" t="s">
        <v>284</v>
      </c>
      <c r="I8165" s="23" t="s">
        <v>55</v>
      </c>
      <c r="J8165" s="23" t="s">
        <v>65</v>
      </c>
      <c r="K8165" s="23" t="s">
        <v>325</v>
      </c>
      <c r="L8165" s="24">
        <v>137135.6</v>
      </c>
      <c r="M8165">
        <v>10</v>
      </c>
      <c r="N8165" s="25">
        <v>0.15</v>
      </c>
      <c r="O8165" s="24">
        <v>26433.16</v>
      </c>
      <c r="P8165" s="26">
        <f t="shared" si="762"/>
        <v>0.19275199145954805</v>
      </c>
      <c r="Q8165" t="str">
        <f t="shared" si="763"/>
        <v>Low</v>
      </c>
      <c r="R8165" t="str">
        <f t="shared" si="764"/>
        <v>Medium</v>
      </c>
      <c r="S8165" s="23">
        <f t="shared" si="765"/>
        <v>2023</v>
      </c>
      <c r="T8165" s="23">
        <f t="shared" si="766"/>
        <v>5</v>
      </c>
      <c r="U8165" t="str">
        <f t="shared" si="767"/>
        <v>May-2023</v>
      </c>
    </row>
    <row r="8166" spans="1:21" x14ac:dyDescent="0.3">
      <c r="A8166" t="s">
        <v>10177</v>
      </c>
      <c r="B8166" s="22">
        <v>45431</v>
      </c>
      <c r="C8166" s="22">
        <v>45432</v>
      </c>
      <c r="D8166" s="23" t="s">
        <v>61</v>
      </c>
      <c r="E8166" s="23" t="s">
        <v>1115</v>
      </c>
      <c r="F8166" s="23" t="s">
        <v>52</v>
      </c>
      <c r="G8166" s="23" t="s">
        <v>53</v>
      </c>
      <c r="H8166" s="23" t="s">
        <v>246</v>
      </c>
      <c r="I8166" s="23" t="s">
        <v>118</v>
      </c>
      <c r="J8166" s="23" t="s">
        <v>303</v>
      </c>
      <c r="K8166" s="23" t="s">
        <v>304</v>
      </c>
      <c r="L8166" s="24">
        <v>74552.66</v>
      </c>
      <c r="M8166">
        <v>7</v>
      </c>
      <c r="N8166" s="25">
        <v>0.15</v>
      </c>
      <c r="O8166" s="24">
        <v>11606.4</v>
      </c>
      <c r="P8166" s="26">
        <f t="shared" si="762"/>
        <v>0.15568056190080942</v>
      </c>
      <c r="Q8166" t="str">
        <f t="shared" si="763"/>
        <v>Low</v>
      </c>
      <c r="R8166" t="str">
        <f t="shared" si="764"/>
        <v>Medium</v>
      </c>
      <c r="S8166" s="23">
        <f t="shared" si="765"/>
        <v>2024</v>
      </c>
      <c r="T8166" s="23">
        <f t="shared" si="766"/>
        <v>5</v>
      </c>
      <c r="U8166" t="str">
        <f t="shared" si="767"/>
        <v>May-2024</v>
      </c>
    </row>
    <row r="8167" spans="1:21" x14ac:dyDescent="0.3">
      <c r="A8167" t="s">
        <v>10178</v>
      </c>
      <c r="B8167" s="22">
        <v>44945</v>
      </c>
      <c r="C8167" s="22">
        <v>44946</v>
      </c>
      <c r="D8167" s="23" t="s">
        <v>78</v>
      </c>
      <c r="E8167" s="23" t="s">
        <v>614</v>
      </c>
      <c r="F8167" s="23" t="s">
        <v>52</v>
      </c>
      <c r="G8167" s="23" t="s">
        <v>63</v>
      </c>
      <c r="H8167" s="23" t="s">
        <v>202</v>
      </c>
      <c r="I8167" s="23" t="s">
        <v>118</v>
      </c>
      <c r="J8167" s="23" t="s">
        <v>119</v>
      </c>
      <c r="K8167" s="23" t="s">
        <v>197</v>
      </c>
      <c r="L8167" s="24">
        <v>17340.400000000001</v>
      </c>
      <c r="M8167">
        <v>8</v>
      </c>
      <c r="N8167" s="25">
        <v>0.25</v>
      </c>
      <c r="O8167" s="24">
        <v>2173.44</v>
      </c>
      <c r="P8167" s="26">
        <f t="shared" si="762"/>
        <v>0.12533966921178288</v>
      </c>
      <c r="Q8167" t="str">
        <f t="shared" si="763"/>
        <v>Low</v>
      </c>
      <c r="R8167" t="str">
        <f t="shared" si="764"/>
        <v>High</v>
      </c>
      <c r="S8167" s="23">
        <f t="shared" si="765"/>
        <v>2023</v>
      </c>
      <c r="T8167" s="23">
        <f t="shared" si="766"/>
        <v>1</v>
      </c>
      <c r="U8167" t="str">
        <f t="shared" si="767"/>
        <v>Jan-2023</v>
      </c>
    </row>
    <row r="8168" spans="1:21" x14ac:dyDescent="0.3">
      <c r="A8168" t="s">
        <v>10179</v>
      </c>
      <c r="B8168" s="22">
        <v>45187</v>
      </c>
      <c r="C8168" s="22">
        <v>45190</v>
      </c>
      <c r="D8168" s="23" t="s">
        <v>78</v>
      </c>
      <c r="E8168" s="23" t="s">
        <v>2022</v>
      </c>
      <c r="F8168" s="23" t="s">
        <v>71</v>
      </c>
      <c r="G8168" s="23" t="s">
        <v>63</v>
      </c>
      <c r="H8168" s="23" t="s">
        <v>172</v>
      </c>
      <c r="I8168" s="23" t="s">
        <v>55</v>
      </c>
      <c r="J8168" s="23" t="s">
        <v>141</v>
      </c>
      <c r="K8168" s="23" t="s">
        <v>241</v>
      </c>
      <c r="L8168" s="24">
        <v>3112.12</v>
      </c>
      <c r="M8168">
        <v>4</v>
      </c>
      <c r="N8168" s="25">
        <v>0.25</v>
      </c>
      <c r="O8168" s="24">
        <v>880.42</v>
      </c>
      <c r="P8168" s="26">
        <f t="shared" si="762"/>
        <v>0.28290040229811192</v>
      </c>
      <c r="Q8168" t="str">
        <f t="shared" si="763"/>
        <v>Medium</v>
      </c>
      <c r="R8168" t="str">
        <f t="shared" si="764"/>
        <v>High</v>
      </c>
      <c r="S8168" s="23">
        <f t="shared" si="765"/>
        <v>2023</v>
      </c>
      <c r="T8168" s="23">
        <f t="shared" si="766"/>
        <v>9</v>
      </c>
      <c r="U8168" t="str">
        <f t="shared" si="767"/>
        <v>Sep-2023</v>
      </c>
    </row>
    <row r="8169" spans="1:21" x14ac:dyDescent="0.3">
      <c r="A8169" t="s">
        <v>10180</v>
      </c>
      <c r="B8169" s="22">
        <v>44862</v>
      </c>
      <c r="C8169" s="22">
        <v>44863</v>
      </c>
      <c r="D8169" s="23" t="s">
        <v>78</v>
      </c>
      <c r="E8169" s="23" t="s">
        <v>858</v>
      </c>
      <c r="F8169" s="23" t="s">
        <v>52</v>
      </c>
      <c r="G8169" s="23" t="s">
        <v>72</v>
      </c>
      <c r="H8169" s="23" t="s">
        <v>73</v>
      </c>
      <c r="I8169" s="23" t="s">
        <v>83</v>
      </c>
      <c r="J8169" s="23" t="s">
        <v>379</v>
      </c>
      <c r="K8169" s="23" t="s">
        <v>562</v>
      </c>
      <c r="L8169" s="24">
        <v>2413.31</v>
      </c>
      <c r="M8169">
        <v>1</v>
      </c>
      <c r="N8169" s="25">
        <v>0</v>
      </c>
      <c r="O8169" s="24">
        <v>453.04</v>
      </c>
      <c r="P8169" s="26">
        <f t="shared" si="762"/>
        <v>0.18772557193232534</v>
      </c>
      <c r="Q8169" t="str">
        <f t="shared" si="763"/>
        <v>Low</v>
      </c>
      <c r="R8169" t="str">
        <f t="shared" si="764"/>
        <v>None</v>
      </c>
      <c r="S8169" s="23">
        <f t="shared" si="765"/>
        <v>2022</v>
      </c>
      <c r="T8169" s="23">
        <f t="shared" si="766"/>
        <v>10</v>
      </c>
      <c r="U8169" t="str">
        <f t="shared" si="767"/>
        <v>Oct-2022</v>
      </c>
    </row>
    <row r="8170" spans="1:21" x14ac:dyDescent="0.3">
      <c r="A8170" t="s">
        <v>10181</v>
      </c>
      <c r="B8170" s="22">
        <v>44563</v>
      </c>
      <c r="C8170" s="22">
        <v>44565</v>
      </c>
      <c r="D8170" s="23" t="s">
        <v>61</v>
      </c>
      <c r="E8170" s="23" t="s">
        <v>2713</v>
      </c>
      <c r="F8170" s="23" t="s">
        <v>52</v>
      </c>
      <c r="G8170" s="23" t="s">
        <v>53</v>
      </c>
      <c r="H8170" s="23" t="s">
        <v>110</v>
      </c>
      <c r="I8170" s="23" t="s">
        <v>83</v>
      </c>
      <c r="J8170" s="23" t="s">
        <v>156</v>
      </c>
      <c r="K8170" s="23" t="s">
        <v>285</v>
      </c>
      <c r="L8170" s="24">
        <v>43018.32</v>
      </c>
      <c r="M8170">
        <v>6</v>
      </c>
      <c r="N8170" s="25">
        <v>0.2</v>
      </c>
      <c r="O8170" s="24">
        <v>11935.09</v>
      </c>
      <c r="P8170" s="26">
        <f t="shared" si="762"/>
        <v>0.2774420293493563</v>
      </c>
      <c r="Q8170" t="str">
        <f t="shared" si="763"/>
        <v>Medium</v>
      </c>
      <c r="R8170" t="str">
        <f t="shared" si="764"/>
        <v>Medium</v>
      </c>
      <c r="S8170" s="23">
        <f t="shared" si="765"/>
        <v>2022</v>
      </c>
      <c r="T8170" s="23">
        <f t="shared" si="766"/>
        <v>1</v>
      </c>
      <c r="U8170" t="str">
        <f t="shared" si="767"/>
        <v>Jan-2022</v>
      </c>
    </row>
    <row r="8171" spans="1:21" x14ac:dyDescent="0.3">
      <c r="A8171" t="s">
        <v>10182</v>
      </c>
      <c r="B8171" s="22">
        <v>45555</v>
      </c>
      <c r="C8171" s="22">
        <v>45560</v>
      </c>
      <c r="D8171" s="23" t="s">
        <v>61</v>
      </c>
      <c r="E8171" s="23" t="s">
        <v>779</v>
      </c>
      <c r="F8171" s="23" t="s">
        <v>80</v>
      </c>
      <c r="G8171" s="23" t="s">
        <v>63</v>
      </c>
      <c r="H8171" s="23" t="s">
        <v>172</v>
      </c>
      <c r="I8171" s="23" t="s">
        <v>83</v>
      </c>
      <c r="J8171" s="23" t="s">
        <v>84</v>
      </c>
      <c r="K8171" s="23" t="s">
        <v>125</v>
      </c>
      <c r="L8171" s="24">
        <v>48898.5</v>
      </c>
      <c r="M8171">
        <v>5</v>
      </c>
      <c r="N8171" s="25">
        <v>0.15</v>
      </c>
      <c r="O8171" s="24">
        <v>7975.97</v>
      </c>
      <c r="P8171" s="26">
        <f t="shared" si="762"/>
        <v>0.16311277442048325</v>
      </c>
      <c r="Q8171" t="str">
        <f t="shared" si="763"/>
        <v>Low</v>
      </c>
      <c r="R8171" t="str">
        <f t="shared" si="764"/>
        <v>Medium</v>
      </c>
      <c r="S8171" s="23">
        <f t="shared" si="765"/>
        <v>2024</v>
      </c>
      <c r="T8171" s="23">
        <f t="shared" si="766"/>
        <v>9</v>
      </c>
      <c r="U8171" t="str">
        <f t="shared" si="767"/>
        <v>Sep-2024</v>
      </c>
    </row>
    <row r="8172" spans="1:21" x14ac:dyDescent="0.3">
      <c r="A8172" t="s">
        <v>10183</v>
      </c>
      <c r="B8172" s="22">
        <v>44924</v>
      </c>
      <c r="C8172" s="22">
        <v>44925</v>
      </c>
      <c r="D8172" s="23" t="s">
        <v>50</v>
      </c>
      <c r="E8172" s="23" t="s">
        <v>937</v>
      </c>
      <c r="F8172" s="23" t="s">
        <v>52</v>
      </c>
      <c r="G8172" s="23" t="s">
        <v>81</v>
      </c>
      <c r="H8172" s="23" t="s">
        <v>82</v>
      </c>
      <c r="I8172" s="23" t="s">
        <v>118</v>
      </c>
      <c r="J8172" s="23" t="s">
        <v>230</v>
      </c>
      <c r="K8172" s="23" t="s">
        <v>356</v>
      </c>
      <c r="L8172" s="24">
        <v>61376.7</v>
      </c>
      <c r="M8172">
        <v>7</v>
      </c>
      <c r="N8172" s="25">
        <v>0.1</v>
      </c>
      <c r="O8172" s="24">
        <v>21824.98</v>
      </c>
      <c r="P8172" s="26">
        <f t="shared" si="762"/>
        <v>0.35559063944461011</v>
      </c>
      <c r="Q8172" t="str">
        <f t="shared" si="763"/>
        <v>High</v>
      </c>
      <c r="R8172" t="str">
        <f t="shared" si="764"/>
        <v>Low</v>
      </c>
      <c r="S8172" s="23">
        <f t="shared" si="765"/>
        <v>2022</v>
      </c>
      <c r="T8172" s="23">
        <f t="shared" si="766"/>
        <v>12</v>
      </c>
      <c r="U8172" t="str">
        <f t="shared" si="767"/>
        <v>Dec-2022</v>
      </c>
    </row>
    <row r="8173" spans="1:21" x14ac:dyDescent="0.3">
      <c r="A8173" t="s">
        <v>10184</v>
      </c>
      <c r="B8173" s="22">
        <v>44712</v>
      </c>
      <c r="C8173" s="22">
        <v>44719</v>
      </c>
      <c r="D8173" s="23" t="s">
        <v>102</v>
      </c>
      <c r="E8173" s="23" t="s">
        <v>2022</v>
      </c>
      <c r="F8173" s="23" t="s">
        <v>71</v>
      </c>
      <c r="G8173" s="23" t="s">
        <v>179</v>
      </c>
      <c r="H8173" s="23" t="s">
        <v>236</v>
      </c>
      <c r="I8173" s="23" t="s">
        <v>83</v>
      </c>
      <c r="J8173" s="23" t="s">
        <v>379</v>
      </c>
      <c r="K8173" s="23" t="s">
        <v>562</v>
      </c>
      <c r="L8173" s="24">
        <v>86982.07</v>
      </c>
      <c r="M8173">
        <v>7</v>
      </c>
      <c r="N8173" s="25">
        <v>0.15</v>
      </c>
      <c r="O8173" s="24">
        <v>11332.59</v>
      </c>
      <c r="P8173" s="26">
        <f t="shared" si="762"/>
        <v>0.13028650617305382</v>
      </c>
      <c r="Q8173" t="str">
        <f t="shared" si="763"/>
        <v>Low</v>
      </c>
      <c r="R8173" t="str">
        <f t="shared" si="764"/>
        <v>Medium</v>
      </c>
      <c r="S8173" s="23">
        <f t="shared" si="765"/>
        <v>2022</v>
      </c>
      <c r="T8173" s="23">
        <f t="shared" si="766"/>
        <v>5</v>
      </c>
      <c r="U8173" t="str">
        <f t="shared" si="767"/>
        <v>May-2022</v>
      </c>
    </row>
    <row r="8174" spans="1:21" x14ac:dyDescent="0.3">
      <c r="A8174" t="s">
        <v>10185</v>
      </c>
      <c r="B8174" s="22">
        <v>45702</v>
      </c>
      <c r="C8174" s="22">
        <v>45709</v>
      </c>
      <c r="D8174" s="23" t="s">
        <v>50</v>
      </c>
      <c r="E8174" s="23" t="s">
        <v>672</v>
      </c>
      <c r="F8174" s="23" t="s">
        <v>80</v>
      </c>
      <c r="G8174" s="23" t="s">
        <v>63</v>
      </c>
      <c r="H8174" s="23" t="s">
        <v>64</v>
      </c>
      <c r="I8174" s="23" t="s">
        <v>118</v>
      </c>
      <c r="J8174" s="23" t="s">
        <v>119</v>
      </c>
      <c r="K8174" s="23" t="s">
        <v>197</v>
      </c>
      <c r="L8174" s="24">
        <v>14691.75</v>
      </c>
      <c r="M8174">
        <v>1</v>
      </c>
      <c r="N8174" s="25">
        <v>0.25</v>
      </c>
      <c r="O8174" s="24">
        <v>3567.05</v>
      </c>
      <c r="P8174" s="26">
        <f t="shared" si="762"/>
        <v>0.2427927238075791</v>
      </c>
      <c r="Q8174" t="str">
        <f t="shared" si="763"/>
        <v>Medium</v>
      </c>
      <c r="R8174" t="str">
        <f t="shared" si="764"/>
        <v>High</v>
      </c>
      <c r="S8174" s="23">
        <f t="shared" si="765"/>
        <v>2025</v>
      </c>
      <c r="T8174" s="23">
        <f t="shared" si="766"/>
        <v>2</v>
      </c>
      <c r="U8174" t="str">
        <f t="shared" si="767"/>
        <v>Feb-2025</v>
      </c>
    </row>
    <row r="8175" spans="1:21" x14ac:dyDescent="0.3">
      <c r="A8175" t="s">
        <v>10186</v>
      </c>
      <c r="B8175" s="22">
        <v>45324</v>
      </c>
      <c r="C8175" s="22">
        <v>45330</v>
      </c>
      <c r="D8175" s="23" t="s">
        <v>61</v>
      </c>
      <c r="E8175" s="23" t="s">
        <v>1485</v>
      </c>
      <c r="F8175" s="23" t="s">
        <v>52</v>
      </c>
      <c r="G8175" s="23" t="s">
        <v>53</v>
      </c>
      <c r="H8175" s="23" t="s">
        <v>246</v>
      </c>
      <c r="I8175" s="23" t="s">
        <v>83</v>
      </c>
      <c r="J8175" s="23" t="s">
        <v>84</v>
      </c>
      <c r="K8175" s="23" t="s">
        <v>85</v>
      </c>
      <c r="L8175" s="24">
        <v>27661.8</v>
      </c>
      <c r="M8175">
        <v>10</v>
      </c>
      <c r="N8175" s="25">
        <v>0.05</v>
      </c>
      <c r="O8175" s="24">
        <v>7867.2</v>
      </c>
      <c r="P8175" s="26">
        <f t="shared" si="762"/>
        <v>0.28440665466455545</v>
      </c>
      <c r="Q8175" t="str">
        <f t="shared" si="763"/>
        <v>Medium</v>
      </c>
      <c r="R8175" t="str">
        <f t="shared" si="764"/>
        <v>Low</v>
      </c>
      <c r="S8175" s="23">
        <f t="shared" si="765"/>
        <v>2024</v>
      </c>
      <c r="T8175" s="23">
        <f t="shared" si="766"/>
        <v>2</v>
      </c>
      <c r="U8175" t="str">
        <f t="shared" si="767"/>
        <v>Feb-2024</v>
      </c>
    </row>
    <row r="8176" spans="1:21" x14ac:dyDescent="0.3">
      <c r="A8176" t="s">
        <v>10187</v>
      </c>
      <c r="B8176" s="22">
        <v>44683</v>
      </c>
      <c r="C8176" s="22">
        <v>44690</v>
      </c>
      <c r="D8176" s="23" t="s">
        <v>61</v>
      </c>
      <c r="E8176" s="23" t="s">
        <v>432</v>
      </c>
      <c r="F8176" s="23" t="s">
        <v>52</v>
      </c>
      <c r="G8176" s="23" t="s">
        <v>63</v>
      </c>
      <c r="H8176" s="23" t="s">
        <v>202</v>
      </c>
      <c r="I8176" s="23" t="s">
        <v>96</v>
      </c>
      <c r="J8176" s="23" t="s">
        <v>135</v>
      </c>
      <c r="K8176" s="23" t="s">
        <v>395</v>
      </c>
      <c r="L8176" s="24">
        <v>11270.04</v>
      </c>
      <c r="M8176">
        <v>4</v>
      </c>
      <c r="N8176" s="25">
        <v>0</v>
      </c>
      <c r="O8176" s="24">
        <v>3030.12</v>
      </c>
      <c r="P8176" s="26">
        <f t="shared" si="762"/>
        <v>0.26886506170341895</v>
      </c>
      <c r="Q8176" t="str">
        <f t="shared" si="763"/>
        <v>Medium</v>
      </c>
      <c r="R8176" t="str">
        <f t="shared" si="764"/>
        <v>None</v>
      </c>
      <c r="S8176" s="23">
        <f t="shared" si="765"/>
        <v>2022</v>
      </c>
      <c r="T8176" s="23">
        <f t="shared" si="766"/>
        <v>5</v>
      </c>
      <c r="U8176" t="str">
        <f t="shared" si="767"/>
        <v>May-2022</v>
      </c>
    </row>
    <row r="8177" spans="1:21" x14ac:dyDescent="0.3">
      <c r="A8177" t="s">
        <v>10188</v>
      </c>
      <c r="B8177" s="22">
        <v>45079</v>
      </c>
      <c r="C8177" s="22">
        <v>45081</v>
      </c>
      <c r="D8177" s="23" t="s">
        <v>61</v>
      </c>
      <c r="E8177" s="23" t="s">
        <v>1615</v>
      </c>
      <c r="F8177" s="23" t="s">
        <v>71</v>
      </c>
      <c r="G8177" s="23" t="s">
        <v>81</v>
      </c>
      <c r="H8177" s="23" t="s">
        <v>186</v>
      </c>
      <c r="I8177" s="23" t="s">
        <v>55</v>
      </c>
      <c r="J8177" s="23" t="s">
        <v>56</v>
      </c>
      <c r="K8177" s="23" t="s">
        <v>57</v>
      </c>
      <c r="L8177" s="24">
        <v>22145.599999999999</v>
      </c>
      <c r="M8177">
        <v>5</v>
      </c>
      <c r="N8177" s="25">
        <v>0.05</v>
      </c>
      <c r="O8177" s="24">
        <v>5141.6400000000003</v>
      </c>
      <c r="P8177" s="26">
        <f t="shared" si="762"/>
        <v>0.23217433711437038</v>
      </c>
      <c r="Q8177" t="str">
        <f t="shared" si="763"/>
        <v>Medium</v>
      </c>
      <c r="R8177" t="str">
        <f t="shared" si="764"/>
        <v>Low</v>
      </c>
      <c r="S8177" s="23">
        <f t="shared" si="765"/>
        <v>2023</v>
      </c>
      <c r="T8177" s="23">
        <f t="shared" si="766"/>
        <v>6</v>
      </c>
      <c r="U8177" t="str">
        <f t="shared" si="767"/>
        <v>Jun-2023</v>
      </c>
    </row>
    <row r="8178" spans="1:21" x14ac:dyDescent="0.3">
      <c r="A8178" t="s">
        <v>10189</v>
      </c>
      <c r="B8178" s="22">
        <v>45386</v>
      </c>
      <c r="C8178" s="22">
        <v>45387</v>
      </c>
      <c r="D8178" s="23" t="s">
        <v>61</v>
      </c>
      <c r="E8178" s="23" t="s">
        <v>269</v>
      </c>
      <c r="F8178" s="23" t="s">
        <v>52</v>
      </c>
      <c r="G8178" s="23" t="s">
        <v>81</v>
      </c>
      <c r="H8178" s="23" t="s">
        <v>186</v>
      </c>
      <c r="I8178" s="23" t="s">
        <v>83</v>
      </c>
      <c r="J8178" s="23" t="s">
        <v>379</v>
      </c>
      <c r="K8178" s="23" t="s">
        <v>716</v>
      </c>
      <c r="L8178" s="24">
        <v>81878.52</v>
      </c>
      <c r="M8178">
        <v>6</v>
      </c>
      <c r="N8178" s="25">
        <v>0.25</v>
      </c>
      <c r="O8178" s="24">
        <v>18141.05</v>
      </c>
      <c r="P8178" s="26">
        <f t="shared" si="762"/>
        <v>0.22156055092349006</v>
      </c>
      <c r="Q8178" t="str">
        <f t="shared" si="763"/>
        <v>Medium</v>
      </c>
      <c r="R8178" t="str">
        <f t="shared" si="764"/>
        <v>High</v>
      </c>
      <c r="S8178" s="23">
        <f t="shared" si="765"/>
        <v>2024</v>
      </c>
      <c r="T8178" s="23">
        <f t="shared" si="766"/>
        <v>4</v>
      </c>
      <c r="U8178" t="str">
        <f t="shared" si="767"/>
        <v>Apr-2024</v>
      </c>
    </row>
    <row r="8179" spans="1:21" x14ac:dyDescent="0.3">
      <c r="A8179" t="s">
        <v>10190</v>
      </c>
      <c r="B8179" s="22">
        <v>44977</v>
      </c>
      <c r="C8179" s="22">
        <v>44978</v>
      </c>
      <c r="D8179" s="23" t="s">
        <v>78</v>
      </c>
      <c r="E8179" s="23" t="s">
        <v>652</v>
      </c>
      <c r="F8179" s="23" t="s">
        <v>52</v>
      </c>
      <c r="G8179" s="23" t="s">
        <v>81</v>
      </c>
      <c r="H8179" s="23" t="s">
        <v>95</v>
      </c>
      <c r="I8179" s="23" t="s">
        <v>55</v>
      </c>
      <c r="J8179" s="23" t="s">
        <v>56</v>
      </c>
      <c r="K8179" s="23" t="s">
        <v>57</v>
      </c>
      <c r="L8179" s="24">
        <v>12249.44</v>
      </c>
      <c r="M8179">
        <v>1</v>
      </c>
      <c r="N8179" s="25">
        <v>0.25</v>
      </c>
      <c r="O8179" s="24">
        <v>1489.88</v>
      </c>
      <c r="P8179" s="26">
        <f t="shared" si="762"/>
        <v>0.12162841729907653</v>
      </c>
      <c r="Q8179" t="str">
        <f t="shared" si="763"/>
        <v>Low</v>
      </c>
      <c r="R8179" t="str">
        <f t="shared" si="764"/>
        <v>High</v>
      </c>
      <c r="S8179" s="23">
        <f t="shared" si="765"/>
        <v>2023</v>
      </c>
      <c r="T8179" s="23">
        <f t="shared" si="766"/>
        <v>2</v>
      </c>
      <c r="U8179" t="str">
        <f t="shared" si="767"/>
        <v>Feb-2023</v>
      </c>
    </row>
    <row r="8180" spans="1:21" x14ac:dyDescent="0.3">
      <c r="A8180" t="s">
        <v>10191</v>
      </c>
      <c r="B8180" s="22">
        <v>45339</v>
      </c>
      <c r="C8180" s="22">
        <v>45343</v>
      </c>
      <c r="D8180" s="23" t="s">
        <v>61</v>
      </c>
      <c r="E8180" s="23" t="s">
        <v>5045</v>
      </c>
      <c r="F8180" s="23" t="s">
        <v>80</v>
      </c>
      <c r="G8180" s="23" t="s">
        <v>72</v>
      </c>
      <c r="H8180" s="23" t="s">
        <v>117</v>
      </c>
      <c r="I8180" s="23" t="s">
        <v>118</v>
      </c>
      <c r="J8180" s="23" t="s">
        <v>303</v>
      </c>
      <c r="K8180" s="23" t="s">
        <v>491</v>
      </c>
      <c r="L8180" s="24">
        <v>2477.12</v>
      </c>
      <c r="M8180">
        <v>2</v>
      </c>
      <c r="N8180" s="25">
        <v>0.05</v>
      </c>
      <c r="O8180" s="24">
        <v>592.20000000000005</v>
      </c>
      <c r="P8180" s="26">
        <f t="shared" si="762"/>
        <v>0.23906794987727686</v>
      </c>
      <c r="Q8180" t="str">
        <f t="shared" si="763"/>
        <v>Medium</v>
      </c>
      <c r="R8180" t="str">
        <f t="shared" si="764"/>
        <v>Low</v>
      </c>
      <c r="S8180" s="23">
        <f t="shared" si="765"/>
        <v>2024</v>
      </c>
      <c r="T8180" s="23">
        <f t="shared" si="766"/>
        <v>2</v>
      </c>
      <c r="U8180" t="str">
        <f t="shared" si="767"/>
        <v>Feb-2024</v>
      </c>
    </row>
    <row r="8181" spans="1:21" x14ac:dyDescent="0.3">
      <c r="A8181" t="s">
        <v>10192</v>
      </c>
      <c r="B8181" s="22">
        <v>46008</v>
      </c>
      <c r="C8181" s="22">
        <v>46015</v>
      </c>
      <c r="D8181" s="23" t="s">
        <v>102</v>
      </c>
      <c r="E8181" s="23" t="s">
        <v>517</v>
      </c>
      <c r="F8181" s="23" t="s">
        <v>71</v>
      </c>
      <c r="G8181" s="23" t="s">
        <v>63</v>
      </c>
      <c r="H8181" s="23" t="s">
        <v>213</v>
      </c>
      <c r="I8181" s="23" t="s">
        <v>118</v>
      </c>
      <c r="J8181" s="23" t="s">
        <v>303</v>
      </c>
      <c r="K8181" s="23" t="s">
        <v>421</v>
      </c>
      <c r="L8181" s="24">
        <v>11622.7</v>
      </c>
      <c r="M8181">
        <v>5</v>
      </c>
      <c r="N8181" s="25">
        <v>0.25</v>
      </c>
      <c r="O8181" s="24">
        <v>1308.52</v>
      </c>
      <c r="P8181" s="26">
        <f t="shared" si="762"/>
        <v>0.11258313472773107</v>
      </c>
      <c r="Q8181" t="str">
        <f t="shared" si="763"/>
        <v>Low</v>
      </c>
      <c r="R8181" t="str">
        <f t="shared" si="764"/>
        <v>High</v>
      </c>
      <c r="S8181" s="23">
        <f t="shared" si="765"/>
        <v>2025</v>
      </c>
      <c r="T8181" s="23">
        <f t="shared" si="766"/>
        <v>12</v>
      </c>
      <c r="U8181" t="str">
        <f t="shared" si="767"/>
        <v>Dec-2025</v>
      </c>
    </row>
    <row r="8182" spans="1:21" x14ac:dyDescent="0.3">
      <c r="A8182" t="s">
        <v>10193</v>
      </c>
      <c r="B8182" s="22">
        <v>45578</v>
      </c>
      <c r="C8182" s="22">
        <v>45584</v>
      </c>
      <c r="D8182" s="23" t="s">
        <v>78</v>
      </c>
      <c r="E8182" s="23" t="s">
        <v>1159</v>
      </c>
      <c r="F8182" s="23" t="s">
        <v>80</v>
      </c>
      <c r="G8182" s="23" t="s">
        <v>53</v>
      </c>
      <c r="H8182" s="23" t="s">
        <v>90</v>
      </c>
      <c r="I8182" s="23" t="s">
        <v>118</v>
      </c>
      <c r="J8182" s="23" t="s">
        <v>230</v>
      </c>
      <c r="K8182" s="23" t="s">
        <v>356</v>
      </c>
      <c r="L8182" s="24">
        <v>149240.29999999999</v>
      </c>
      <c r="M8182">
        <v>10</v>
      </c>
      <c r="N8182" s="25">
        <v>0.1</v>
      </c>
      <c r="O8182" s="24">
        <v>26728.55</v>
      </c>
      <c r="P8182" s="26">
        <f t="shared" si="762"/>
        <v>0.17909740197520377</v>
      </c>
      <c r="Q8182" t="str">
        <f t="shared" si="763"/>
        <v>Low</v>
      </c>
      <c r="R8182" t="str">
        <f t="shared" si="764"/>
        <v>Low</v>
      </c>
      <c r="S8182" s="23">
        <f t="shared" si="765"/>
        <v>2024</v>
      </c>
      <c r="T8182" s="23">
        <f t="shared" si="766"/>
        <v>10</v>
      </c>
      <c r="U8182" t="str">
        <f t="shared" si="767"/>
        <v>Oct-2024</v>
      </c>
    </row>
    <row r="8183" spans="1:21" x14ac:dyDescent="0.3">
      <c r="A8183" t="s">
        <v>10194</v>
      </c>
      <c r="B8183" s="22">
        <v>45226</v>
      </c>
      <c r="C8183" s="22">
        <v>45229</v>
      </c>
      <c r="D8183" s="23" t="s">
        <v>102</v>
      </c>
      <c r="E8183" s="23" t="s">
        <v>990</v>
      </c>
      <c r="F8183" s="23" t="s">
        <v>80</v>
      </c>
      <c r="G8183" s="23" t="s">
        <v>63</v>
      </c>
      <c r="H8183" s="23" t="s">
        <v>64</v>
      </c>
      <c r="I8183" s="23" t="s">
        <v>96</v>
      </c>
      <c r="J8183" s="23" t="s">
        <v>97</v>
      </c>
      <c r="K8183" s="23" t="s">
        <v>181</v>
      </c>
      <c r="L8183" s="24">
        <v>1550.01</v>
      </c>
      <c r="M8183">
        <v>1</v>
      </c>
      <c r="N8183" s="25">
        <v>0.05</v>
      </c>
      <c r="O8183" s="24">
        <v>572.86</v>
      </c>
      <c r="P8183" s="26">
        <f t="shared" si="762"/>
        <v>0.36958471235669449</v>
      </c>
      <c r="Q8183" t="str">
        <f t="shared" si="763"/>
        <v>High</v>
      </c>
      <c r="R8183" t="str">
        <f t="shared" si="764"/>
        <v>Low</v>
      </c>
      <c r="S8183" s="23">
        <f t="shared" si="765"/>
        <v>2023</v>
      </c>
      <c r="T8183" s="23">
        <f t="shared" si="766"/>
        <v>10</v>
      </c>
      <c r="U8183" t="str">
        <f t="shared" si="767"/>
        <v>Oct-2023</v>
      </c>
    </row>
    <row r="8184" spans="1:21" x14ac:dyDescent="0.3">
      <c r="A8184" t="s">
        <v>10195</v>
      </c>
      <c r="B8184" s="22">
        <v>45195</v>
      </c>
      <c r="C8184" s="22">
        <v>45198</v>
      </c>
      <c r="D8184" s="23" t="s">
        <v>50</v>
      </c>
      <c r="E8184" s="23" t="s">
        <v>1746</v>
      </c>
      <c r="F8184" s="23" t="s">
        <v>52</v>
      </c>
      <c r="G8184" s="23" t="s">
        <v>81</v>
      </c>
      <c r="H8184" s="23" t="s">
        <v>95</v>
      </c>
      <c r="I8184" s="23" t="s">
        <v>118</v>
      </c>
      <c r="J8184" s="23" t="s">
        <v>230</v>
      </c>
      <c r="K8184" s="23" t="s">
        <v>356</v>
      </c>
      <c r="L8184" s="24">
        <v>9620.1</v>
      </c>
      <c r="M8184">
        <v>2</v>
      </c>
      <c r="N8184" s="25">
        <v>0</v>
      </c>
      <c r="O8184" s="24">
        <v>2850.16</v>
      </c>
      <c r="P8184" s="26">
        <f t="shared" si="762"/>
        <v>0.29627134853068054</v>
      </c>
      <c r="Q8184" t="str">
        <f t="shared" si="763"/>
        <v>Medium</v>
      </c>
      <c r="R8184" t="str">
        <f t="shared" si="764"/>
        <v>None</v>
      </c>
      <c r="S8184" s="23">
        <f t="shared" si="765"/>
        <v>2023</v>
      </c>
      <c r="T8184" s="23">
        <f t="shared" si="766"/>
        <v>9</v>
      </c>
      <c r="U8184" t="str">
        <f t="shared" si="767"/>
        <v>Sep-2023</v>
      </c>
    </row>
    <row r="8185" spans="1:21" x14ac:dyDescent="0.3">
      <c r="A8185" t="s">
        <v>10196</v>
      </c>
      <c r="B8185" s="22">
        <v>45966</v>
      </c>
      <c r="C8185" s="22">
        <v>45972</v>
      </c>
      <c r="D8185" s="23" t="s">
        <v>78</v>
      </c>
      <c r="E8185" s="23" t="s">
        <v>217</v>
      </c>
      <c r="F8185" s="23" t="s">
        <v>52</v>
      </c>
      <c r="G8185" s="23" t="s">
        <v>81</v>
      </c>
      <c r="H8185" s="23" t="s">
        <v>284</v>
      </c>
      <c r="I8185" s="23" t="s">
        <v>55</v>
      </c>
      <c r="J8185" s="23" t="s">
        <v>173</v>
      </c>
      <c r="K8185" s="23" t="s">
        <v>203</v>
      </c>
      <c r="L8185" s="24">
        <v>67991.98</v>
      </c>
      <c r="M8185">
        <v>7</v>
      </c>
      <c r="N8185" s="25">
        <v>0.05</v>
      </c>
      <c r="O8185" s="24">
        <v>12490.1</v>
      </c>
      <c r="P8185" s="26">
        <f t="shared" si="762"/>
        <v>0.18369960692422843</v>
      </c>
      <c r="Q8185" t="str">
        <f t="shared" si="763"/>
        <v>Low</v>
      </c>
      <c r="R8185" t="str">
        <f t="shared" si="764"/>
        <v>Low</v>
      </c>
      <c r="S8185" s="23">
        <f t="shared" si="765"/>
        <v>2025</v>
      </c>
      <c r="T8185" s="23">
        <f t="shared" si="766"/>
        <v>11</v>
      </c>
      <c r="U8185" t="str">
        <f t="shared" si="767"/>
        <v>Nov-2025</v>
      </c>
    </row>
    <row r="8186" spans="1:21" x14ac:dyDescent="0.3">
      <c r="A8186" t="s">
        <v>10197</v>
      </c>
      <c r="B8186" s="22">
        <v>44874</v>
      </c>
      <c r="C8186" s="22">
        <v>44875</v>
      </c>
      <c r="D8186" s="23" t="s">
        <v>50</v>
      </c>
      <c r="E8186" s="23" t="s">
        <v>212</v>
      </c>
      <c r="F8186" s="23" t="s">
        <v>52</v>
      </c>
      <c r="G8186" s="23" t="s">
        <v>81</v>
      </c>
      <c r="H8186" s="23" t="s">
        <v>95</v>
      </c>
      <c r="I8186" s="23" t="s">
        <v>83</v>
      </c>
      <c r="J8186" s="23" t="s">
        <v>84</v>
      </c>
      <c r="K8186" s="23" t="s">
        <v>257</v>
      </c>
      <c r="L8186" s="24">
        <v>8649.42</v>
      </c>
      <c r="M8186">
        <v>2</v>
      </c>
      <c r="N8186" s="25">
        <v>0</v>
      </c>
      <c r="O8186" s="24">
        <v>2480.5100000000002</v>
      </c>
      <c r="P8186" s="26">
        <f t="shared" si="762"/>
        <v>0.28678339125629237</v>
      </c>
      <c r="Q8186" t="str">
        <f t="shared" si="763"/>
        <v>Medium</v>
      </c>
      <c r="R8186" t="str">
        <f t="shared" si="764"/>
        <v>None</v>
      </c>
      <c r="S8186" s="23">
        <f t="shared" si="765"/>
        <v>2022</v>
      </c>
      <c r="T8186" s="23">
        <f t="shared" si="766"/>
        <v>11</v>
      </c>
      <c r="U8186" t="str">
        <f t="shared" si="767"/>
        <v>Nov-2022</v>
      </c>
    </row>
    <row r="8187" spans="1:21" x14ac:dyDescent="0.3">
      <c r="A8187" t="s">
        <v>10198</v>
      </c>
      <c r="B8187" s="22">
        <v>45577</v>
      </c>
      <c r="C8187" s="22">
        <v>45582</v>
      </c>
      <c r="D8187" s="23" t="s">
        <v>61</v>
      </c>
      <c r="E8187" s="23" t="s">
        <v>2670</v>
      </c>
      <c r="F8187" s="23" t="s">
        <v>80</v>
      </c>
      <c r="G8187" s="23" t="s">
        <v>179</v>
      </c>
      <c r="H8187" s="23" t="s">
        <v>180</v>
      </c>
      <c r="I8187" s="23" t="s">
        <v>83</v>
      </c>
      <c r="J8187" s="23" t="s">
        <v>84</v>
      </c>
      <c r="K8187" s="23" t="s">
        <v>125</v>
      </c>
      <c r="L8187" s="24">
        <v>83625.539999999994</v>
      </c>
      <c r="M8187">
        <v>6</v>
      </c>
      <c r="N8187" s="25">
        <v>0.2</v>
      </c>
      <c r="O8187" s="24">
        <v>25001.15</v>
      </c>
      <c r="P8187" s="26">
        <f t="shared" si="762"/>
        <v>0.29896548351137708</v>
      </c>
      <c r="Q8187" t="str">
        <f t="shared" si="763"/>
        <v>Medium</v>
      </c>
      <c r="R8187" t="str">
        <f t="shared" si="764"/>
        <v>Medium</v>
      </c>
      <c r="S8187" s="23">
        <f t="shared" si="765"/>
        <v>2024</v>
      </c>
      <c r="T8187" s="23">
        <f t="shared" si="766"/>
        <v>10</v>
      </c>
      <c r="U8187" t="str">
        <f t="shared" si="767"/>
        <v>Oct-2024</v>
      </c>
    </row>
    <row r="8188" spans="1:21" x14ac:dyDescent="0.3">
      <c r="A8188" t="s">
        <v>10199</v>
      </c>
      <c r="B8188" s="22">
        <v>44761</v>
      </c>
      <c r="C8188" s="22">
        <v>44768</v>
      </c>
      <c r="D8188" s="23" t="s">
        <v>61</v>
      </c>
      <c r="E8188" s="23" t="s">
        <v>1739</v>
      </c>
      <c r="F8188" s="23" t="s">
        <v>71</v>
      </c>
      <c r="G8188" s="23" t="s">
        <v>72</v>
      </c>
      <c r="H8188" s="23" t="s">
        <v>73</v>
      </c>
      <c r="I8188" s="23" t="s">
        <v>55</v>
      </c>
      <c r="J8188" s="23" t="s">
        <v>173</v>
      </c>
      <c r="K8188" s="23" t="s">
        <v>735</v>
      </c>
      <c r="L8188" s="24">
        <v>12787.44</v>
      </c>
      <c r="M8188">
        <v>6</v>
      </c>
      <c r="N8188" s="25">
        <v>0.2</v>
      </c>
      <c r="O8188" s="24">
        <v>3879.64</v>
      </c>
      <c r="P8188" s="26">
        <f t="shared" si="762"/>
        <v>0.30339458093254001</v>
      </c>
      <c r="Q8188" t="str">
        <f t="shared" si="763"/>
        <v>High</v>
      </c>
      <c r="R8188" t="str">
        <f t="shared" si="764"/>
        <v>Medium</v>
      </c>
      <c r="S8188" s="23">
        <f t="shared" si="765"/>
        <v>2022</v>
      </c>
      <c r="T8188" s="23">
        <f t="shared" si="766"/>
        <v>7</v>
      </c>
      <c r="U8188" t="str">
        <f t="shared" si="767"/>
        <v>Jul-2022</v>
      </c>
    </row>
    <row r="8189" spans="1:21" x14ac:dyDescent="0.3">
      <c r="A8189" t="s">
        <v>10200</v>
      </c>
      <c r="B8189" s="22">
        <v>45918</v>
      </c>
      <c r="C8189" s="22">
        <v>45925</v>
      </c>
      <c r="D8189" s="23" t="s">
        <v>50</v>
      </c>
      <c r="E8189" s="23" t="s">
        <v>1067</v>
      </c>
      <c r="F8189" s="23" t="s">
        <v>71</v>
      </c>
      <c r="G8189" s="23" t="s">
        <v>81</v>
      </c>
      <c r="H8189" s="23" t="s">
        <v>82</v>
      </c>
      <c r="I8189" s="23" t="s">
        <v>96</v>
      </c>
      <c r="J8189" s="23" t="s">
        <v>111</v>
      </c>
      <c r="K8189" s="23" t="s">
        <v>225</v>
      </c>
      <c r="L8189" s="24">
        <v>9090.36</v>
      </c>
      <c r="M8189">
        <v>4</v>
      </c>
      <c r="N8189" s="25">
        <v>0.05</v>
      </c>
      <c r="O8189" s="24">
        <v>1931.01</v>
      </c>
      <c r="P8189" s="26">
        <f t="shared" si="762"/>
        <v>0.21242393040539648</v>
      </c>
      <c r="Q8189" t="str">
        <f t="shared" si="763"/>
        <v>Medium</v>
      </c>
      <c r="R8189" t="str">
        <f t="shared" si="764"/>
        <v>Low</v>
      </c>
      <c r="S8189" s="23">
        <f t="shared" si="765"/>
        <v>2025</v>
      </c>
      <c r="T8189" s="23">
        <f t="shared" si="766"/>
        <v>9</v>
      </c>
      <c r="U8189" t="str">
        <f t="shared" si="767"/>
        <v>Sep-2025</v>
      </c>
    </row>
    <row r="8190" spans="1:21" x14ac:dyDescent="0.3">
      <c r="A8190" t="s">
        <v>10201</v>
      </c>
      <c r="B8190" s="22">
        <v>44975</v>
      </c>
      <c r="C8190" s="22">
        <v>44981</v>
      </c>
      <c r="D8190" s="23" t="s">
        <v>50</v>
      </c>
      <c r="E8190" s="23" t="s">
        <v>540</v>
      </c>
      <c r="F8190" s="23" t="s">
        <v>80</v>
      </c>
      <c r="G8190" s="23" t="s">
        <v>179</v>
      </c>
      <c r="H8190" s="23" t="s">
        <v>236</v>
      </c>
      <c r="I8190" s="23" t="s">
        <v>55</v>
      </c>
      <c r="J8190" s="23" t="s">
        <v>173</v>
      </c>
      <c r="K8190" s="23" t="s">
        <v>735</v>
      </c>
      <c r="L8190" s="24">
        <v>9523.1200000000008</v>
      </c>
      <c r="M8190">
        <v>4</v>
      </c>
      <c r="N8190" s="25">
        <v>0</v>
      </c>
      <c r="O8190" s="24">
        <v>2935.86</v>
      </c>
      <c r="P8190" s="26">
        <f t="shared" si="762"/>
        <v>0.3082876200236897</v>
      </c>
      <c r="Q8190" t="str">
        <f t="shared" si="763"/>
        <v>High</v>
      </c>
      <c r="R8190" t="str">
        <f t="shared" si="764"/>
        <v>None</v>
      </c>
      <c r="S8190" s="23">
        <f t="shared" si="765"/>
        <v>2023</v>
      </c>
      <c r="T8190" s="23">
        <f t="shared" si="766"/>
        <v>2</v>
      </c>
      <c r="U8190" t="str">
        <f t="shared" si="767"/>
        <v>Feb-2023</v>
      </c>
    </row>
    <row r="8191" spans="1:21" x14ac:dyDescent="0.3">
      <c r="A8191" t="s">
        <v>10202</v>
      </c>
      <c r="B8191" s="22">
        <v>45939</v>
      </c>
      <c r="C8191" s="22">
        <v>45944</v>
      </c>
      <c r="D8191" s="23" t="s">
        <v>61</v>
      </c>
      <c r="E8191" s="23" t="s">
        <v>1505</v>
      </c>
      <c r="F8191" s="23" t="s">
        <v>80</v>
      </c>
      <c r="G8191" s="23" t="s">
        <v>72</v>
      </c>
      <c r="H8191" s="23" t="s">
        <v>117</v>
      </c>
      <c r="I8191" s="23" t="s">
        <v>96</v>
      </c>
      <c r="J8191" s="23" t="s">
        <v>111</v>
      </c>
      <c r="K8191" s="23" t="s">
        <v>328</v>
      </c>
      <c r="L8191" s="24">
        <v>3629.46</v>
      </c>
      <c r="M8191">
        <v>6</v>
      </c>
      <c r="N8191" s="25">
        <v>0.2</v>
      </c>
      <c r="O8191" s="24">
        <v>613.91999999999996</v>
      </c>
      <c r="P8191" s="26">
        <f t="shared" si="762"/>
        <v>0.16914912962258846</v>
      </c>
      <c r="Q8191" t="str">
        <f t="shared" si="763"/>
        <v>Low</v>
      </c>
      <c r="R8191" t="str">
        <f t="shared" si="764"/>
        <v>Medium</v>
      </c>
      <c r="S8191" s="23">
        <f t="shared" si="765"/>
        <v>2025</v>
      </c>
      <c r="T8191" s="23">
        <f t="shared" si="766"/>
        <v>10</v>
      </c>
      <c r="U8191" t="str">
        <f t="shared" si="767"/>
        <v>Oct-2025</v>
      </c>
    </row>
    <row r="8192" spans="1:21" x14ac:dyDescent="0.3">
      <c r="A8192" t="s">
        <v>10203</v>
      </c>
      <c r="B8192" s="22">
        <v>45383</v>
      </c>
      <c r="C8192" s="22">
        <v>45388</v>
      </c>
      <c r="D8192" s="23" t="s">
        <v>102</v>
      </c>
      <c r="E8192" s="23" t="s">
        <v>998</v>
      </c>
      <c r="F8192" s="23" t="s">
        <v>71</v>
      </c>
      <c r="G8192" s="23" t="s">
        <v>53</v>
      </c>
      <c r="H8192" s="23" t="s">
        <v>90</v>
      </c>
      <c r="I8192" s="23" t="s">
        <v>96</v>
      </c>
      <c r="J8192" s="23" t="s">
        <v>97</v>
      </c>
      <c r="K8192" s="23" t="s">
        <v>98</v>
      </c>
      <c r="L8192" s="24">
        <v>31800.18</v>
      </c>
      <c r="M8192">
        <v>3</v>
      </c>
      <c r="N8192" s="25">
        <v>0.05</v>
      </c>
      <c r="O8192" s="24">
        <v>8186.72</v>
      </c>
      <c r="P8192" s="26">
        <f t="shared" si="762"/>
        <v>0.25744256793515008</v>
      </c>
      <c r="Q8192" t="str">
        <f t="shared" si="763"/>
        <v>Medium</v>
      </c>
      <c r="R8192" t="str">
        <f t="shared" si="764"/>
        <v>Low</v>
      </c>
      <c r="S8192" s="23">
        <f t="shared" si="765"/>
        <v>2024</v>
      </c>
      <c r="T8192" s="23">
        <f t="shared" si="766"/>
        <v>4</v>
      </c>
      <c r="U8192" t="str">
        <f t="shared" si="767"/>
        <v>Apr-2024</v>
      </c>
    </row>
    <row r="8193" spans="1:21" x14ac:dyDescent="0.3">
      <c r="A8193" t="s">
        <v>10204</v>
      </c>
      <c r="B8193" s="22">
        <v>45003</v>
      </c>
      <c r="C8193" s="22">
        <v>45009</v>
      </c>
      <c r="D8193" s="23" t="s">
        <v>78</v>
      </c>
      <c r="E8193" s="23" t="s">
        <v>2245</v>
      </c>
      <c r="F8193" s="23" t="s">
        <v>80</v>
      </c>
      <c r="G8193" s="23" t="s">
        <v>63</v>
      </c>
      <c r="H8193" s="23" t="s">
        <v>64</v>
      </c>
      <c r="I8193" s="23" t="s">
        <v>83</v>
      </c>
      <c r="J8193" s="23" t="s">
        <v>84</v>
      </c>
      <c r="K8193" s="23" t="s">
        <v>257</v>
      </c>
      <c r="L8193" s="24">
        <v>14022.9</v>
      </c>
      <c r="M8193">
        <v>2</v>
      </c>
      <c r="N8193" s="25">
        <v>0.2</v>
      </c>
      <c r="O8193" s="24">
        <v>3067.33</v>
      </c>
      <c r="P8193" s="26">
        <f t="shared" si="762"/>
        <v>0.21873720842336464</v>
      </c>
      <c r="Q8193" t="str">
        <f t="shared" si="763"/>
        <v>Medium</v>
      </c>
      <c r="R8193" t="str">
        <f t="shared" si="764"/>
        <v>Medium</v>
      </c>
      <c r="S8193" s="23">
        <f t="shared" si="765"/>
        <v>2023</v>
      </c>
      <c r="T8193" s="23">
        <f t="shared" si="766"/>
        <v>3</v>
      </c>
      <c r="U8193" t="str">
        <f t="shared" si="767"/>
        <v>Mar-2023</v>
      </c>
    </row>
    <row r="8194" spans="1:21" x14ac:dyDescent="0.3">
      <c r="A8194" t="s">
        <v>10205</v>
      </c>
      <c r="B8194" s="22">
        <v>45891</v>
      </c>
      <c r="C8194" s="22">
        <v>45892</v>
      </c>
      <c r="D8194" s="23" t="s">
        <v>50</v>
      </c>
      <c r="E8194" s="23" t="s">
        <v>1969</v>
      </c>
      <c r="F8194" s="23" t="s">
        <v>80</v>
      </c>
      <c r="G8194" s="23" t="s">
        <v>179</v>
      </c>
      <c r="H8194" s="23" t="s">
        <v>180</v>
      </c>
      <c r="I8194" s="23" t="s">
        <v>55</v>
      </c>
      <c r="J8194" s="23" t="s">
        <v>173</v>
      </c>
      <c r="K8194" s="23" t="s">
        <v>735</v>
      </c>
      <c r="L8194" s="24">
        <v>7877.68</v>
      </c>
      <c r="M8194">
        <v>2</v>
      </c>
      <c r="N8194" s="25">
        <v>0.2</v>
      </c>
      <c r="O8194" s="24">
        <v>2400.6999999999998</v>
      </c>
      <c r="P8194" s="26">
        <f t="shared" si="762"/>
        <v>0.3047470828975028</v>
      </c>
      <c r="Q8194" t="str">
        <f t="shared" si="763"/>
        <v>High</v>
      </c>
      <c r="R8194" t="str">
        <f t="shared" si="764"/>
        <v>Medium</v>
      </c>
      <c r="S8194" s="23">
        <f t="shared" si="765"/>
        <v>2025</v>
      </c>
      <c r="T8194" s="23">
        <f t="shared" si="766"/>
        <v>8</v>
      </c>
      <c r="U8194" t="str">
        <f t="shared" si="767"/>
        <v>Aug-2025</v>
      </c>
    </row>
    <row r="8195" spans="1:21" x14ac:dyDescent="0.3">
      <c r="A8195" t="s">
        <v>10206</v>
      </c>
      <c r="B8195" s="22">
        <v>45674</v>
      </c>
      <c r="C8195" s="22">
        <v>45676</v>
      </c>
      <c r="D8195" s="23" t="s">
        <v>61</v>
      </c>
      <c r="E8195" s="23" t="s">
        <v>62</v>
      </c>
      <c r="F8195" s="23" t="s">
        <v>80</v>
      </c>
      <c r="G8195" s="23" t="s">
        <v>81</v>
      </c>
      <c r="H8195" s="23" t="s">
        <v>95</v>
      </c>
      <c r="I8195" s="23" t="s">
        <v>83</v>
      </c>
      <c r="J8195" s="23" t="s">
        <v>449</v>
      </c>
      <c r="K8195" s="23" t="s">
        <v>775</v>
      </c>
      <c r="L8195" s="24">
        <v>9889.4</v>
      </c>
      <c r="M8195">
        <v>10</v>
      </c>
      <c r="N8195" s="25">
        <v>0</v>
      </c>
      <c r="O8195" s="24">
        <v>2928.12</v>
      </c>
      <c r="P8195" s="26">
        <f t="shared" si="762"/>
        <v>0.29608671911339413</v>
      </c>
      <c r="Q8195" t="str">
        <f t="shared" si="763"/>
        <v>Medium</v>
      </c>
      <c r="R8195" t="str">
        <f t="shared" si="764"/>
        <v>None</v>
      </c>
      <c r="S8195" s="23">
        <f t="shared" si="765"/>
        <v>2025</v>
      </c>
      <c r="T8195" s="23">
        <f t="shared" si="766"/>
        <v>1</v>
      </c>
      <c r="U8195" t="str">
        <f t="shared" si="767"/>
        <v>Jan-2025</v>
      </c>
    </row>
    <row r="8196" spans="1:21" x14ac:dyDescent="0.3">
      <c r="A8196" t="s">
        <v>10207</v>
      </c>
      <c r="B8196" s="22">
        <v>45809</v>
      </c>
      <c r="C8196" s="22">
        <v>45812</v>
      </c>
      <c r="D8196" s="23" t="s">
        <v>78</v>
      </c>
      <c r="E8196" s="23" t="s">
        <v>2384</v>
      </c>
      <c r="F8196" s="23" t="s">
        <v>80</v>
      </c>
      <c r="G8196" s="23" t="s">
        <v>72</v>
      </c>
      <c r="H8196" s="23" t="s">
        <v>117</v>
      </c>
      <c r="I8196" s="23" t="s">
        <v>96</v>
      </c>
      <c r="J8196" s="23" t="s">
        <v>111</v>
      </c>
      <c r="K8196" s="23" t="s">
        <v>112</v>
      </c>
      <c r="L8196" s="24">
        <v>39610.35</v>
      </c>
      <c r="M8196">
        <v>5</v>
      </c>
      <c r="N8196" s="25">
        <v>0</v>
      </c>
      <c r="O8196" s="24">
        <v>7494.22</v>
      </c>
      <c r="P8196" s="26">
        <f t="shared" ref="P8196:P8259" si="768">IFERROR(O8196/L8196,0)</f>
        <v>0.18919853018213675</v>
      </c>
      <c r="Q8196" t="str">
        <f t="shared" ref="Q8196:Q8259" si="769">IF(P8196&gt;=0.3,"High",IF(P8196&gt;=0.2,"Medium","Low"))</f>
        <v>Low</v>
      </c>
      <c r="R8196" t="str">
        <f t="shared" ref="R8196:R8259" si="770">IF(N8196=0,"None",IF(N8196&lt;=0.1,"Low",IF(N8196&lt;=0.2,"Medium","High")))</f>
        <v>None</v>
      </c>
      <c r="S8196" s="23">
        <f t="shared" ref="S8196:S8259" si="771">YEAR(B8196)</f>
        <v>2025</v>
      </c>
      <c r="T8196" s="23">
        <f t="shared" ref="T8196:T8259" si="772">MONTH(B8196)</f>
        <v>6</v>
      </c>
      <c r="U8196" t="str">
        <f t="shared" ref="U8196:U8259" si="773">TEXT(B8196,"mmm-yyyy")</f>
        <v>Jun-2025</v>
      </c>
    </row>
    <row r="8197" spans="1:21" x14ac:dyDescent="0.3">
      <c r="A8197" t="s">
        <v>10208</v>
      </c>
      <c r="B8197" s="22">
        <v>45606</v>
      </c>
      <c r="C8197" s="22">
        <v>45611</v>
      </c>
      <c r="D8197" s="23" t="s">
        <v>102</v>
      </c>
      <c r="E8197" s="23" t="s">
        <v>51</v>
      </c>
      <c r="F8197" s="23" t="s">
        <v>52</v>
      </c>
      <c r="G8197" s="23" t="s">
        <v>72</v>
      </c>
      <c r="H8197" s="23" t="s">
        <v>346</v>
      </c>
      <c r="I8197" s="23" t="s">
        <v>96</v>
      </c>
      <c r="J8197" s="23" t="s">
        <v>135</v>
      </c>
      <c r="K8197" s="23" t="s">
        <v>395</v>
      </c>
      <c r="L8197" s="24">
        <v>49595.13</v>
      </c>
      <c r="M8197">
        <v>9</v>
      </c>
      <c r="N8197" s="25">
        <v>0.05</v>
      </c>
      <c r="O8197" s="24">
        <v>9977.82</v>
      </c>
      <c r="P8197" s="26">
        <f t="shared" si="768"/>
        <v>0.20118547930008451</v>
      </c>
      <c r="Q8197" t="str">
        <f t="shared" si="769"/>
        <v>Medium</v>
      </c>
      <c r="R8197" t="str">
        <f t="shared" si="770"/>
        <v>Low</v>
      </c>
      <c r="S8197" s="23">
        <f t="shared" si="771"/>
        <v>2024</v>
      </c>
      <c r="T8197" s="23">
        <f t="shared" si="772"/>
        <v>11</v>
      </c>
      <c r="U8197" t="str">
        <f t="shared" si="773"/>
        <v>Nov-2024</v>
      </c>
    </row>
    <row r="8198" spans="1:21" x14ac:dyDescent="0.3">
      <c r="A8198" t="s">
        <v>10209</v>
      </c>
      <c r="B8198" s="22">
        <v>44968</v>
      </c>
      <c r="C8198" s="22">
        <v>44970</v>
      </c>
      <c r="D8198" s="23" t="s">
        <v>50</v>
      </c>
      <c r="E8198" s="23" t="s">
        <v>155</v>
      </c>
      <c r="F8198" s="23" t="s">
        <v>71</v>
      </c>
      <c r="G8198" s="23" t="s">
        <v>179</v>
      </c>
      <c r="H8198" s="23" t="s">
        <v>236</v>
      </c>
      <c r="I8198" s="23" t="s">
        <v>96</v>
      </c>
      <c r="J8198" s="23" t="s">
        <v>97</v>
      </c>
      <c r="K8198" s="23" t="s">
        <v>416</v>
      </c>
      <c r="L8198" s="24">
        <v>44299.839999999997</v>
      </c>
      <c r="M8198">
        <v>4</v>
      </c>
      <c r="N8198" s="25">
        <v>0.15</v>
      </c>
      <c r="O8198" s="24">
        <v>10628.84</v>
      </c>
      <c r="P8198" s="26">
        <f t="shared" si="768"/>
        <v>0.23992953473421125</v>
      </c>
      <c r="Q8198" t="str">
        <f t="shared" si="769"/>
        <v>Medium</v>
      </c>
      <c r="R8198" t="str">
        <f t="shared" si="770"/>
        <v>Medium</v>
      </c>
      <c r="S8198" s="23">
        <f t="shared" si="771"/>
        <v>2023</v>
      </c>
      <c r="T8198" s="23">
        <f t="shared" si="772"/>
        <v>2</v>
      </c>
      <c r="U8198" t="str">
        <f t="shared" si="773"/>
        <v>Feb-2023</v>
      </c>
    </row>
    <row r="8199" spans="1:21" x14ac:dyDescent="0.3">
      <c r="A8199" t="s">
        <v>10210</v>
      </c>
      <c r="B8199" s="22">
        <v>45526</v>
      </c>
      <c r="C8199" s="22">
        <v>45529</v>
      </c>
      <c r="D8199" s="23" t="s">
        <v>102</v>
      </c>
      <c r="E8199" s="23" t="s">
        <v>1027</v>
      </c>
      <c r="F8199" s="23" t="s">
        <v>71</v>
      </c>
      <c r="G8199" s="23" t="s">
        <v>179</v>
      </c>
      <c r="H8199" s="23" t="s">
        <v>236</v>
      </c>
      <c r="I8199" s="23" t="s">
        <v>83</v>
      </c>
      <c r="J8199" s="23" t="s">
        <v>449</v>
      </c>
      <c r="K8199" s="23" t="s">
        <v>681</v>
      </c>
      <c r="L8199" s="24">
        <v>13206.27</v>
      </c>
      <c r="M8199">
        <v>1</v>
      </c>
      <c r="N8199" s="25">
        <v>0.15</v>
      </c>
      <c r="O8199" s="24">
        <v>1880.25</v>
      </c>
      <c r="P8199" s="26">
        <f t="shared" si="768"/>
        <v>0.14237555343030242</v>
      </c>
      <c r="Q8199" t="str">
        <f t="shared" si="769"/>
        <v>Low</v>
      </c>
      <c r="R8199" t="str">
        <f t="shared" si="770"/>
        <v>Medium</v>
      </c>
      <c r="S8199" s="23">
        <f t="shared" si="771"/>
        <v>2024</v>
      </c>
      <c r="T8199" s="23">
        <f t="shared" si="772"/>
        <v>8</v>
      </c>
      <c r="U8199" t="str">
        <f t="shared" si="773"/>
        <v>Aug-2024</v>
      </c>
    </row>
    <row r="8200" spans="1:21" x14ac:dyDescent="0.3">
      <c r="A8200" t="s">
        <v>10211</v>
      </c>
      <c r="B8200" s="22">
        <v>44777</v>
      </c>
      <c r="C8200" s="22">
        <v>44781</v>
      </c>
      <c r="D8200" s="23" t="s">
        <v>102</v>
      </c>
      <c r="E8200" s="23" t="s">
        <v>990</v>
      </c>
      <c r="F8200" s="23" t="s">
        <v>80</v>
      </c>
      <c r="G8200" s="23" t="s">
        <v>53</v>
      </c>
      <c r="H8200" s="23" t="s">
        <v>110</v>
      </c>
      <c r="I8200" s="23" t="s">
        <v>83</v>
      </c>
      <c r="J8200" s="23" t="s">
        <v>84</v>
      </c>
      <c r="K8200" s="23" t="s">
        <v>125</v>
      </c>
      <c r="L8200" s="24">
        <v>17059.04</v>
      </c>
      <c r="M8200">
        <v>8</v>
      </c>
      <c r="N8200" s="25">
        <v>0</v>
      </c>
      <c r="O8200" s="24">
        <v>5399.58</v>
      </c>
      <c r="P8200" s="26">
        <f t="shared" si="768"/>
        <v>0.31652308687944924</v>
      </c>
      <c r="Q8200" t="str">
        <f t="shared" si="769"/>
        <v>High</v>
      </c>
      <c r="R8200" t="str">
        <f t="shared" si="770"/>
        <v>None</v>
      </c>
      <c r="S8200" s="23">
        <f t="shared" si="771"/>
        <v>2022</v>
      </c>
      <c r="T8200" s="23">
        <f t="shared" si="772"/>
        <v>8</v>
      </c>
      <c r="U8200" t="str">
        <f t="shared" si="773"/>
        <v>Aug-2022</v>
      </c>
    </row>
    <row r="8201" spans="1:21" x14ac:dyDescent="0.3">
      <c r="A8201" t="s">
        <v>10212</v>
      </c>
      <c r="B8201" s="22">
        <v>45368</v>
      </c>
      <c r="C8201" s="22">
        <v>45373</v>
      </c>
      <c r="D8201" s="23" t="s">
        <v>61</v>
      </c>
      <c r="E8201" s="23" t="s">
        <v>1419</v>
      </c>
      <c r="F8201" s="23" t="s">
        <v>52</v>
      </c>
      <c r="G8201" s="23" t="s">
        <v>63</v>
      </c>
      <c r="H8201" s="23" t="s">
        <v>213</v>
      </c>
      <c r="I8201" s="23" t="s">
        <v>55</v>
      </c>
      <c r="J8201" s="23" t="s">
        <v>141</v>
      </c>
      <c r="K8201" s="23" t="s">
        <v>978</v>
      </c>
      <c r="L8201" s="24">
        <v>82051.320000000007</v>
      </c>
      <c r="M8201">
        <v>6</v>
      </c>
      <c r="N8201" s="25">
        <v>0</v>
      </c>
      <c r="O8201" s="24">
        <v>25369.599999999999</v>
      </c>
      <c r="P8201" s="26">
        <f t="shared" si="768"/>
        <v>0.30919185699876611</v>
      </c>
      <c r="Q8201" t="str">
        <f t="shared" si="769"/>
        <v>High</v>
      </c>
      <c r="R8201" t="str">
        <f t="shared" si="770"/>
        <v>None</v>
      </c>
      <c r="S8201" s="23">
        <f t="shared" si="771"/>
        <v>2024</v>
      </c>
      <c r="T8201" s="23">
        <f t="shared" si="772"/>
        <v>3</v>
      </c>
      <c r="U8201" t="str">
        <f t="shared" si="773"/>
        <v>Mar-2024</v>
      </c>
    </row>
    <row r="8202" spans="1:21" x14ac:dyDescent="0.3">
      <c r="A8202" t="s">
        <v>10213</v>
      </c>
      <c r="B8202" s="22">
        <v>45222</v>
      </c>
      <c r="C8202" s="22">
        <v>45229</v>
      </c>
      <c r="D8202" s="23" t="s">
        <v>61</v>
      </c>
      <c r="E8202" s="23" t="s">
        <v>2201</v>
      </c>
      <c r="F8202" s="23" t="s">
        <v>52</v>
      </c>
      <c r="G8202" s="23" t="s">
        <v>81</v>
      </c>
      <c r="H8202" s="23" t="s">
        <v>284</v>
      </c>
      <c r="I8202" s="23" t="s">
        <v>118</v>
      </c>
      <c r="J8202" s="23" t="s">
        <v>119</v>
      </c>
      <c r="K8202" s="23" t="s">
        <v>270</v>
      </c>
      <c r="L8202" s="24">
        <v>69894</v>
      </c>
      <c r="M8202">
        <v>5</v>
      </c>
      <c r="N8202" s="25">
        <v>0.15</v>
      </c>
      <c r="O8202" s="24">
        <v>13847.96</v>
      </c>
      <c r="P8202" s="26">
        <f t="shared" si="768"/>
        <v>0.19812802243397143</v>
      </c>
      <c r="Q8202" t="str">
        <f t="shared" si="769"/>
        <v>Low</v>
      </c>
      <c r="R8202" t="str">
        <f t="shared" si="770"/>
        <v>Medium</v>
      </c>
      <c r="S8202" s="23">
        <f t="shared" si="771"/>
        <v>2023</v>
      </c>
      <c r="T8202" s="23">
        <f t="shared" si="772"/>
        <v>10</v>
      </c>
      <c r="U8202" t="str">
        <f t="shared" si="773"/>
        <v>Oct-2023</v>
      </c>
    </row>
    <row r="8203" spans="1:21" x14ac:dyDescent="0.3">
      <c r="A8203" t="s">
        <v>10214</v>
      </c>
      <c r="B8203" s="22">
        <v>45827</v>
      </c>
      <c r="C8203" s="22">
        <v>45831</v>
      </c>
      <c r="D8203" s="23" t="s">
        <v>61</v>
      </c>
      <c r="E8203" s="23" t="s">
        <v>1434</v>
      </c>
      <c r="F8203" s="23" t="s">
        <v>71</v>
      </c>
      <c r="G8203" s="23" t="s">
        <v>53</v>
      </c>
      <c r="H8203" s="23" t="s">
        <v>54</v>
      </c>
      <c r="I8203" s="23" t="s">
        <v>55</v>
      </c>
      <c r="J8203" s="23" t="s">
        <v>141</v>
      </c>
      <c r="K8203" s="23" t="s">
        <v>241</v>
      </c>
      <c r="L8203" s="24">
        <v>84594</v>
      </c>
      <c r="M8203">
        <v>8</v>
      </c>
      <c r="N8203" s="25">
        <v>0.05</v>
      </c>
      <c r="O8203" s="24">
        <v>13093.87</v>
      </c>
      <c r="P8203" s="26">
        <f t="shared" si="768"/>
        <v>0.15478485471782868</v>
      </c>
      <c r="Q8203" t="str">
        <f t="shared" si="769"/>
        <v>Low</v>
      </c>
      <c r="R8203" t="str">
        <f t="shared" si="770"/>
        <v>Low</v>
      </c>
      <c r="S8203" s="23">
        <f t="shared" si="771"/>
        <v>2025</v>
      </c>
      <c r="T8203" s="23">
        <f t="shared" si="772"/>
        <v>6</v>
      </c>
      <c r="U8203" t="str">
        <f t="shared" si="773"/>
        <v>Jun-2025</v>
      </c>
    </row>
    <row r="8204" spans="1:21" x14ac:dyDescent="0.3">
      <c r="A8204" t="s">
        <v>10215</v>
      </c>
      <c r="B8204" s="22">
        <v>44573</v>
      </c>
      <c r="C8204" s="22">
        <v>44574</v>
      </c>
      <c r="D8204" s="23" t="s">
        <v>102</v>
      </c>
      <c r="E8204" s="23" t="s">
        <v>140</v>
      </c>
      <c r="F8204" s="23" t="s">
        <v>52</v>
      </c>
      <c r="G8204" s="23" t="s">
        <v>63</v>
      </c>
      <c r="H8204" s="23" t="s">
        <v>64</v>
      </c>
      <c r="I8204" s="23" t="s">
        <v>55</v>
      </c>
      <c r="J8204" s="23" t="s">
        <v>141</v>
      </c>
      <c r="K8204" s="23" t="s">
        <v>142</v>
      </c>
      <c r="L8204" s="24">
        <v>70079.600000000006</v>
      </c>
      <c r="M8204">
        <v>10</v>
      </c>
      <c r="N8204" s="25">
        <v>0.1</v>
      </c>
      <c r="O8204" s="24">
        <v>21837.85</v>
      </c>
      <c r="P8204" s="26">
        <f t="shared" si="768"/>
        <v>0.31161493501675236</v>
      </c>
      <c r="Q8204" t="str">
        <f t="shared" si="769"/>
        <v>High</v>
      </c>
      <c r="R8204" t="str">
        <f t="shared" si="770"/>
        <v>Low</v>
      </c>
      <c r="S8204" s="23">
        <f t="shared" si="771"/>
        <v>2022</v>
      </c>
      <c r="T8204" s="23">
        <f t="shared" si="772"/>
        <v>1</v>
      </c>
      <c r="U8204" t="str">
        <f t="shared" si="773"/>
        <v>Jan-2022</v>
      </c>
    </row>
    <row r="8205" spans="1:21" x14ac:dyDescent="0.3">
      <c r="A8205" t="s">
        <v>10216</v>
      </c>
      <c r="B8205" s="22">
        <v>45906</v>
      </c>
      <c r="C8205" s="22">
        <v>45908</v>
      </c>
      <c r="D8205" s="23" t="s">
        <v>102</v>
      </c>
      <c r="E8205" s="23" t="s">
        <v>2231</v>
      </c>
      <c r="F8205" s="23" t="s">
        <v>52</v>
      </c>
      <c r="G8205" s="23" t="s">
        <v>53</v>
      </c>
      <c r="H8205" s="23" t="s">
        <v>246</v>
      </c>
      <c r="I8205" s="23" t="s">
        <v>55</v>
      </c>
      <c r="J8205" s="23" t="s">
        <v>141</v>
      </c>
      <c r="K8205" s="23" t="s">
        <v>978</v>
      </c>
      <c r="L8205" s="24">
        <v>108344.2</v>
      </c>
      <c r="M8205">
        <v>10</v>
      </c>
      <c r="N8205" s="25">
        <v>0.2</v>
      </c>
      <c r="O8205" s="24">
        <v>30325.41</v>
      </c>
      <c r="P8205" s="26">
        <f t="shared" si="768"/>
        <v>0.2798987855372046</v>
      </c>
      <c r="Q8205" t="str">
        <f t="shared" si="769"/>
        <v>Medium</v>
      </c>
      <c r="R8205" t="str">
        <f t="shared" si="770"/>
        <v>Medium</v>
      </c>
      <c r="S8205" s="23">
        <f t="shared" si="771"/>
        <v>2025</v>
      </c>
      <c r="T8205" s="23">
        <f t="shared" si="772"/>
        <v>9</v>
      </c>
      <c r="U8205" t="str">
        <f t="shared" si="773"/>
        <v>Sep-2025</v>
      </c>
    </row>
    <row r="8206" spans="1:21" x14ac:dyDescent="0.3">
      <c r="A8206" t="s">
        <v>10217</v>
      </c>
      <c r="B8206" s="22">
        <v>44940</v>
      </c>
      <c r="C8206" s="22">
        <v>44944</v>
      </c>
      <c r="D8206" s="23" t="s">
        <v>78</v>
      </c>
      <c r="E8206" s="23" t="s">
        <v>1952</v>
      </c>
      <c r="F8206" s="23" t="s">
        <v>52</v>
      </c>
      <c r="G8206" s="23" t="s">
        <v>63</v>
      </c>
      <c r="H8206" s="23" t="s">
        <v>202</v>
      </c>
      <c r="I8206" s="23" t="s">
        <v>55</v>
      </c>
      <c r="J8206" s="23" t="s">
        <v>65</v>
      </c>
      <c r="K8206" s="23" t="s">
        <v>130</v>
      </c>
      <c r="L8206" s="24">
        <v>60372.9</v>
      </c>
      <c r="M8206">
        <v>6</v>
      </c>
      <c r="N8206" s="25">
        <v>0.2</v>
      </c>
      <c r="O8206" s="24">
        <v>8441.92</v>
      </c>
      <c r="P8206" s="26">
        <f t="shared" si="768"/>
        <v>0.13982962554391126</v>
      </c>
      <c r="Q8206" t="str">
        <f t="shared" si="769"/>
        <v>Low</v>
      </c>
      <c r="R8206" t="str">
        <f t="shared" si="770"/>
        <v>Medium</v>
      </c>
      <c r="S8206" s="23">
        <f t="shared" si="771"/>
        <v>2023</v>
      </c>
      <c r="T8206" s="23">
        <f t="shared" si="772"/>
        <v>1</v>
      </c>
      <c r="U8206" t="str">
        <f t="shared" si="773"/>
        <v>Jan-2023</v>
      </c>
    </row>
    <row r="8207" spans="1:21" x14ac:dyDescent="0.3">
      <c r="A8207" t="s">
        <v>10218</v>
      </c>
      <c r="B8207" s="22">
        <v>44783</v>
      </c>
      <c r="C8207" s="22">
        <v>44784</v>
      </c>
      <c r="D8207" s="23" t="s">
        <v>78</v>
      </c>
      <c r="E8207" s="23" t="s">
        <v>1247</v>
      </c>
      <c r="F8207" s="23" t="s">
        <v>80</v>
      </c>
      <c r="G8207" s="23" t="s">
        <v>63</v>
      </c>
      <c r="H8207" s="23" t="s">
        <v>202</v>
      </c>
      <c r="I8207" s="23" t="s">
        <v>96</v>
      </c>
      <c r="J8207" s="23" t="s">
        <v>97</v>
      </c>
      <c r="K8207" s="23" t="s">
        <v>416</v>
      </c>
      <c r="L8207" s="24">
        <v>50980.65</v>
      </c>
      <c r="M8207">
        <v>7</v>
      </c>
      <c r="N8207" s="25">
        <v>0</v>
      </c>
      <c r="O8207" s="24">
        <v>13070.78</v>
      </c>
      <c r="P8207" s="26">
        <f t="shared" si="768"/>
        <v>0.25638708019611361</v>
      </c>
      <c r="Q8207" t="str">
        <f t="shared" si="769"/>
        <v>Medium</v>
      </c>
      <c r="R8207" t="str">
        <f t="shared" si="770"/>
        <v>None</v>
      </c>
      <c r="S8207" s="23">
        <f t="shared" si="771"/>
        <v>2022</v>
      </c>
      <c r="T8207" s="23">
        <f t="shared" si="772"/>
        <v>8</v>
      </c>
      <c r="U8207" t="str">
        <f t="shared" si="773"/>
        <v>Aug-2022</v>
      </c>
    </row>
    <row r="8208" spans="1:21" x14ac:dyDescent="0.3">
      <c r="A8208" t="s">
        <v>10219</v>
      </c>
      <c r="B8208" s="22">
        <v>44714</v>
      </c>
      <c r="C8208" s="22">
        <v>44717</v>
      </c>
      <c r="D8208" s="23" t="s">
        <v>50</v>
      </c>
      <c r="E8208" s="23" t="s">
        <v>207</v>
      </c>
      <c r="F8208" s="23" t="s">
        <v>71</v>
      </c>
      <c r="G8208" s="23" t="s">
        <v>63</v>
      </c>
      <c r="H8208" s="23" t="s">
        <v>213</v>
      </c>
      <c r="I8208" s="23" t="s">
        <v>118</v>
      </c>
      <c r="J8208" s="23" t="s">
        <v>119</v>
      </c>
      <c r="K8208" s="23" t="s">
        <v>270</v>
      </c>
      <c r="L8208" s="24">
        <v>56732.95</v>
      </c>
      <c r="M8208">
        <v>5</v>
      </c>
      <c r="N8208" s="25">
        <v>0.25</v>
      </c>
      <c r="O8208" s="24">
        <v>12824.39</v>
      </c>
      <c r="P8208" s="26">
        <f t="shared" si="768"/>
        <v>0.22604835461579206</v>
      </c>
      <c r="Q8208" t="str">
        <f t="shared" si="769"/>
        <v>Medium</v>
      </c>
      <c r="R8208" t="str">
        <f t="shared" si="770"/>
        <v>High</v>
      </c>
      <c r="S8208" s="23">
        <f t="shared" si="771"/>
        <v>2022</v>
      </c>
      <c r="T8208" s="23">
        <f t="shared" si="772"/>
        <v>6</v>
      </c>
      <c r="U8208" t="str">
        <f t="shared" si="773"/>
        <v>Jun-2022</v>
      </c>
    </row>
    <row r="8209" spans="1:21" x14ac:dyDescent="0.3">
      <c r="A8209" t="s">
        <v>10220</v>
      </c>
      <c r="B8209" s="22">
        <v>45907</v>
      </c>
      <c r="C8209" s="22">
        <v>45908</v>
      </c>
      <c r="D8209" s="23" t="s">
        <v>78</v>
      </c>
      <c r="E8209" s="23" t="s">
        <v>742</v>
      </c>
      <c r="F8209" s="23" t="s">
        <v>80</v>
      </c>
      <c r="G8209" s="23" t="s">
        <v>53</v>
      </c>
      <c r="H8209" s="23" t="s">
        <v>110</v>
      </c>
      <c r="I8209" s="23" t="s">
        <v>96</v>
      </c>
      <c r="J8209" s="23" t="s">
        <v>97</v>
      </c>
      <c r="K8209" s="23" t="s">
        <v>416</v>
      </c>
      <c r="L8209" s="24">
        <v>19767.36</v>
      </c>
      <c r="M8209">
        <v>3</v>
      </c>
      <c r="N8209" s="25">
        <v>0.2</v>
      </c>
      <c r="O8209" s="24">
        <v>5720.1</v>
      </c>
      <c r="P8209" s="26">
        <f t="shared" si="768"/>
        <v>0.2893709630421058</v>
      </c>
      <c r="Q8209" t="str">
        <f t="shared" si="769"/>
        <v>Medium</v>
      </c>
      <c r="R8209" t="str">
        <f t="shared" si="770"/>
        <v>Medium</v>
      </c>
      <c r="S8209" s="23">
        <f t="shared" si="771"/>
        <v>2025</v>
      </c>
      <c r="T8209" s="23">
        <f t="shared" si="772"/>
        <v>9</v>
      </c>
      <c r="U8209" t="str">
        <f t="shared" si="773"/>
        <v>Sep-2025</v>
      </c>
    </row>
    <row r="8210" spans="1:21" x14ac:dyDescent="0.3">
      <c r="A8210" t="s">
        <v>10221</v>
      </c>
      <c r="B8210" s="22">
        <v>45345</v>
      </c>
      <c r="C8210" s="22">
        <v>45349</v>
      </c>
      <c r="D8210" s="23" t="s">
        <v>78</v>
      </c>
      <c r="E8210" s="23" t="s">
        <v>1075</v>
      </c>
      <c r="F8210" s="23" t="s">
        <v>80</v>
      </c>
      <c r="G8210" s="23" t="s">
        <v>81</v>
      </c>
      <c r="H8210" s="23" t="s">
        <v>95</v>
      </c>
      <c r="I8210" s="23" t="s">
        <v>55</v>
      </c>
      <c r="J8210" s="23" t="s">
        <v>56</v>
      </c>
      <c r="K8210" s="23" t="s">
        <v>151</v>
      </c>
      <c r="L8210" s="24">
        <v>16074.18</v>
      </c>
      <c r="M8210">
        <v>3</v>
      </c>
      <c r="N8210" s="25">
        <v>0.25</v>
      </c>
      <c r="O8210" s="24">
        <v>1870</v>
      </c>
      <c r="P8210" s="26">
        <f t="shared" si="768"/>
        <v>0.11633563889417688</v>
      </c>
      <c r="Q8210" t="str">
        <f t="shared" si="769"/>
        <v>Low</v>
      </c>
      <c r="R8210" t="str">
        <f t="shared" si="770"/>
        <v>High</v>
      </c>
      <c r="S8210" s="23">
        <f t="shared" si="771"/>
        <v>2024</v>
      </c>
      <c r="T8210" s="23">
        <f t="shared" si="772"/>
        <v>2</v>
      </c>
      <c r="U8210" t="str">
        <f t="shared" si="773"/>
        <v>Feb-2024</v>
      </c>
    </row>
    <row r="8211" spans="1:21" x14ac:dyDescent="0.3">
      <c r="A8211" t="s">
        <v>10222</v>
      </c>
      <c r="B8211" s="22">
        <v>44880</v>
      </c>
      <c r="C8211" s="22">
        <v>44881</v>
      </c>
      <c r="D8211" s="23" t="s">
        <v>50</v>
      </c>
      <c r="E8211" s="23" t="s">
        <v>1239</v>
      </c>
      <c r="F8211" s="23" t="s">
        <v>52</v>
      </c>
      <c r="G8211" s="23" t="s">
        <v>179</v>
      </c>
      <c r="H8211" s="23" t="s">
        <v>180</v>
      </c>
      <c r="I8211" s="23" t="s">
        <v>118</v>
      </c>
      <c r="J8211" s="23" t="s">
        <v>230</v>
      </c>
      <c r="K8211" s="23" t="s">
        <v>231</v>
      </c>
      <c r="L8211" s="24">
        <v>52124.800000000003</v>
      </c>
      <c r="M8211">
        <v>7</v>
      </c>
      <c r="N8211" s="25">
        <v>0.1</v>
      </c>
      <c r="O8211" s="24">
        <v>11926.01</v>
      </c>
      <c r="P8211" s="26">
        <f t="shared" si="768"/>
        <v>0.22879723279513781</v>
      </c>
      <c r="Q8211" t="str">
        <f t="shared" si="769"/>
        <v>Medium</v>
      </c>
      <c r="R8211" t="str">
        <f t="shared" si="770"/>
        <v>Low</v>
      </c>
      <c r="S8211" s="23">
        <f t="shared" si="771"/>
        <v>2022</v>
      </c>
      <c r="T8211" s="23">
        <f t="shared" si="772"/>
        <v>11</v>
      </c>
      <c r="U8211" t="str">
        <f t="shared" si="773"/>
        <v>Nov-2022</v>
      </c>
    </row>
    <row r="8212" spans="1:21" x14ac:dyDescent="0.3">
      <c r="A8212" t="s">
        <v>10223</v>
      </c>
      <c r="B8212" s="22">
        <v>45819</v>
      </c>
      <c r="C8212" s="22">
        <v>45826</v>
      </c>
      <c r="D8212" s="23" t="s">
        <v>102</v>
      </c>
      <c r="E8212" s="23" t="s">
        <v>3038</v>
      </c>
      <c r="F8212" s="23" t="s">
        <v>52</v>
      </c>
      <c r="G8212" s="23" t="s">
        <v>72</v>
      </c>
      <c r="H8212" s="23" t="s">
        <v>346</v>
      </c>
      <c r="I8212" s="23" t="s">
        <v>83</v>
      </c>
      <c r="J8212" s="23" t="s">
        <v>379</v>
      </c>
      <c r="K8212" s="23" t="s">
        <v>562</v>
      </c>
      <c r="L8212" s="24">
        <v>130483.26</v>
      </c>
      <c r="M8212">
        <v>9</v>
      </c>
      <c r="N8212" s="25">
        <v>0.1</v>
      </c>
      <c r="O8212" s="24">
        <v>32752.73</v>
      </c>
      <c r="P8212" s="26">
        <f t="shared" si="768"/>
        <v>0.25101097259525856</v>
      </c>
      <c r="Q8212" t="str">
        <f t="shared" si="769"/>
        <v>Medium</v>
      </c>
      <c r="R8212" t="str">
        <f t="shared" si="770"/>
        <v>Low</v>
      </c>
      <c r="S8212" s="23">
        <f t="shared" si="771"/>
        <v>2025</v>
      </c>
      <c r="T8212" s="23">
        <f t="shared" si="772"/>
        <v>6</v>
      </c>
      <c r="U8212" t="str">
        <f t="shared" si="773"/>
        <v>Jun-2025</v>
      </c>
    </row>
    <row r="8213" spans="1:21" x14ac:dyDescent="0.3">
      <c r="A8213" t="s">
        <v>10224</v>
      </c>
      <c r="B8213" s="22">
        <v>45724</v>
      </c>
      <c r="C8213" s="22">
        <v>45727</v>
      </c>
      <c r="D8213" s="23" t="s">
        <v>50</v>
      </c>
      <c r="E8213" s="23" t="s">
        <v>1582</v>
      </c>
      <c r="F8213" s="23" t="s">
        <v>52</v>
      </c>
      <c r="G8213" s="23" t="s">
        <v>63</v>
      </c>
      <c r="H8213" s="23" t="s">
        <v>172</v>
      </c>
      <c r="I8213" s="23" t="s">
        <v>55</v>
      </c>
      <c r="J8213" s="23" t="s">
        <v>56</v>
      </c>
      <c r="K8213" s="23" t="s">
        <v>74</v>
      </c>
      <c r="L8213" s="24">
        <v>15004.64</v>
      </c>
      <c r="M8213">
        <v>2</v>
      </c>
      <c r="N8213" s="25">
        <v>0.25</v>
      </c>
      <c r="O8213" s="24">
        <v>2465.02</v>
      </c>
      <c r="P8213" s="26">
        <f t="shared" si="768"/>
        <v>0.1642838481962913</v>
      </c>
      <c r="Q8213" t="str">
        <f t="shared" si="769"/>
        <v>Low</v>
      </c>
      <c r="R8213" t="str">
        <f t="shared" si="770"/>
        <v>High</v>
      </c>
      <c r="S8213" s="23">
        <f t="shared" si="771"/>
        <v>2025</v>
      </c>
      <c r="T8213" s="23">
        <f t="shared" si="772"/>
        <v>3</v>
      </c>
      <c r="U8213" t="str">
        <f t="shared" si="773"/>
        <v>Mar-2025</v>
      </c>
    </row>
    <row r="8214" spans="1:21" x14ac:dyDescent="0.3">
      <c r="A8214" t="s">
        <v>10225</v>
      </c>
      <c r="B8214" s="22">
        <v>45295</v>
      </c>
      <c r="C8214" s="22">
        <v>45297</v>
      </c>
      <c r="D8214" s="23" t="s">
        <v>78</v>
      </c>
      <c r="E8214" s="23" t="s">
        <v>761</v>
      </c>
      <c r="F8214" s="23" t="s">
        <v>52</v>
      </c>
      <c r="G8214" s="23" t="s">
        <v>81</v>
      </c>
      <c r="H8214" s="23" t="s">
        <v>82</v>
      </c>
      <c r="I8214" s="23" t="s">
        <v>55</v>
      </c>
      <c r="J8214" s="23" t="s">
        <v>65</v>
      </c>
      <c r="K8214" s="23" t="s">
        <v>66</v>
      </c>
      <c r="L8214" s="24">
        <v>80553.48</v>
      </c>
      <c r="M8214">
        <v>6</v>
      </c>
      <c r="N8214" s="25">
        <v>0</v>
      </c>
      <c r="O8214" s="24">
        <v>21189.95</v>
      </c>
      <c r="P8214" s="26">
        <f t="shared" si="768"/>
        <v>0.26305443290594027</v>
      </c>
      <c r="Q8214" t="str">
        <f t="shared" si="769"/>
        <v>Medium</v>
      </c>
      <c r="R8214" t="str">
        <f t="shared" si="770"/>
        <v>None</v>
      </c>
      <c r="S8214" s="23">
        <f t="shared" si="771"/>
        <v>2024</v>
      </c>
      <c r="T8214" s="23">
        <f t="shared" si="772"/>
        <v>1</v>
      </c>
      <c r="U8214" t="str">
        <f t="shared" si="773"/>
        <v>Jan-2024</v>
      </c>
    </row>
    <row r="8215" spans="1:21" x14ac:dyDescent="0.3">
      <c r="A8215" t="s">
        <v>10226</v>
      </c>
      <c r="B8215" s="22">
        <v>45829</v>
      </c>
      <c r="C8215" s="22">
        <v>45836</v>
      </c>
      <c r="D8215" s="23" t="s">
        <v>50</v>
      </c>
      <c r="E8215" s="23" t="s">
        <v>363</v>
      </c>
      <c r="F8215" s="23" t="s">
        <v>80</v>
      </c>
      <c r="G8215" s="23" t="s">
        <v>179</v>
      </c>
      <c r="H8215" s="23" t="s">
        <v>236</v>
      </c>
      <c r="I8215" s="23" t="s">
        <v>96</v>
      </c>
      <c r="J8215" s="23" t="s">
        <v>135</v>
      </c>
      <c r="K8215" s="23" t="s">
        <v>136</v>
      </c>
      <c r="L8215" s="24">
        <v>72426.78</v>
      </c>
      <c r="M8215">
        <v>6</v>
      </c>
      <c r="N8215" s="25">
        <v>0.05</v>
      </c>
      <c r="O8215" s="24">
        <v>18478.46</v>
      </c>
      <c r="P8215" s="26">
        <f t="shared" si="768"/>
        <v>0.25513297705627669</v>
      </c>
      <c r="Q8215" t="str">
        <f t="shared" si="769"/>
        <v>Medium</v>
      </c>
      <c r="R8215" t="str">
        <f t="shared" si="770"/>
        <v>Low</v>
      </c>
      <c r="S8215" s="23">
        <f t="shared" si="771"/>
        <v>2025</v>
      </c>
      <c r="T8215" s="23">
        <f t="shared" si="772"/>
        <v>6</v>
      </c>
      <c r="U8215" t="str">
        <f t="shared" si="773"/>
        <v>Jun-2025</v>
      </c>
    </row>
    <row r="8216" spans="1:21" x14ac:dyDescent="0.3">
      <c r="A8216" t="s">
        <v>10227</v>
      </c>
      <c r="B8216" s="22">
        <v>45871</v>
      </c>
      <c r="C8216" s="22">
        <v>45873</v>
      </c>
      <c r="D8216" s="23" t="s">
        <v>50</v>
      </c>
      <c r="E8216" s="23" t="s">
        <v>523</v>
      </c>
      <c r="F8216" s="23" t="s">
        <v>71</v>
      </c>
      <c r="G8216" s="23" t="s">
        <v>81</v>
      </c>
      <c r="H8216" s="23" t="s">
        <v>82</v>
      </c>
      <c r="I8216" s="23" t="s">
        <v>83</v>
      </c>
      <c r="J8216" s="23" t="s">
        <v>379</v>
      </c>
      <c r="K8216" s="23" t="s">
        <v>716</v>
      </c>
      <c r="L8216" s="24">
        <v>3758</v>
      </c>
      <c r="M8216">
        <v>10</v>
      </c>
      <c r="N8216" s="25">
        <v>0</v>
      </c>
      <c r="O8216" s="24">
        <v>659.46</v>
      </c>
      <c r="P8216" s="26">
        <f t="shared" si="768"/>
        <v>0.17548163916977116</v>
      </c>
      <c r="Q8216" t="str">
        <f t="shared" si="769"/>
        <v>Low</v>
      </c>
      <c r="R8216" t="str">
        <f t="shared" si="770"/>
        <v>None</v>
      </c>
      <c r="S8216" s="23">
        <f t="shared" si="771"/>
        <v>2025</v>
      </c>
      <c r="T8216" s="23">
        <f t="shared" si="772"/>
        <v>8</v>
      </c>
      <c r="U8216" t="str">
        <f t="shared" si="773"/>
        <v>Aug-2025</v>
      </c>
    </row>
    <row r="8217" spans="1:21" x14ac:dyDescent="0.3">
      <c r="A8217" t="s">
        <v>10228</v>
      </c>
      <c r="B8217" s="22">
        <v>45401</v>
      </c>
      <c r="C8217" s="22">
        <v>45408</v>
      </c>
      <c r="D8217" s="23" t="s">
        <v>102</v>
      </c>
      <c r="E8217" s="23" t="s">
        <v>963</v>
      </c>
      <c r="F8217" s="23" t="s">
        <v>71</v>
      </c>
      <c r="G8217" s="23" t="s">
        <v>63</v>
      </c>
      <c r="H8217" s="23" t="s">
        <v>172</v>
      </c>
      <c r="I8217" s="23" t="s">
        <v>55</v>
      </c>
      <c r="J8217" s="23" t="s">
        <v>65</v>
      </c>
      <c r="K8217" s="23" t="s">
        <v>91</v>
      </c>
      <c r="L8217" s="24">
        <v>100515.68</v>
      </c>
      <c r="M8217">
        <v>8</v>
      </c>
      <c r="N8217" s="25">
        <v>0.2</v>
      </c>
      <c r="O8217" s="24">
        <v>18175.41</v>
      </c>
      <c r="P8217" s="26">
        <f t="shared" si="768"/>
        <v>0.18082163897214842</v>
      </c>
      <c r="Q8217" t="str">
        <f t="shared" si="769"/>
        <v>Low</v>
      </c>
      <c r="R8217" t="str">
        <f t="shared" si="770"/>
        <v>Medium</v>
      </c>
      <c r="S8217" s="23">
        <f t="shared" si="771"/>
        <v>2024</v>
      </c>
      <c r="T8217" s="23">
        <f t="shared" si="772"/>
        <v>4</v>
      </c>
      <c r="U8217" t="str">
        <f t="shared" si="773"/>
        <v>Apr-2024</v>
      </c>
    </row>
    <row r="8218" spans="1:21" x14ac:dyDescent="0.3">
      <c r="A8218" t="s">
        <v>10229</v>
      </c>
      <c r="B8218" s="22">
        <v>45429</v>
      </c>
      <c r="C8218" s="22">
        <v>45436</v>
      </c>
      <c r="D8218" s="23" t="s">
        <v>78</v>
      </c>
      <c r="E8218" s="23" t="s">
        <v>1027</v>
      </c>
      <c r="F8218" s="23" t="s">
        <v>52</v>
      </c>
      <c r="G8218" s="23" t="s">
        <v>63</v>
      </c>
      <c r="H8218" s="23" t="s">
        <v>202</v>
      </c>
      <c r="I8218" s="23" t="s">
        <v>55</v>
      </c>
      <c r="J8218" s="23" t="s">
        <v>173</v>
      </c>
      <c r="K8218" s="23" t="s">
        <v>174</v>
      </c>
      <c r="L8218" s="24">
        <v>27689.200000000001</v>
      </c>
      <c r="M8218">
        <v>5</v>
      </c>
      <c r="N8218" s="25">
        <v>0.15</v>
      </c>
      <c r="O8218" s="24">
        <v>7797.96</v>
      </c>
      <c r="P8218" s="26">
        <f t="shared" si="768"/>
        <v>0.28162460453895383</v>
      </c>
      <c r="Q8218" t="str">
        <f t="shared" si="769"/>
        <v>Medium</v>
      </c>
      <c r="R8218" t="str">
        <f t="shared" si="770"/>
        <v>Medium</v>
      </c>
      <c r="S8218" s="23">
        <f t="shared" si="771"/>
        <v>2024</v>
      </c>
      <c r="T8218" s="23">
        <f t="shared" si="772"/>
        <v>5</v>
      </c>
      <c r="U8218" t="str">
        <f t="shared" si="773"/>
        <v>May-2024</v>
      </c>
    </row>
    <row r="8219" spans="1:21" x14ac:dyDescent="0.3">
      <c r="A8219" t="s">
        <v>10230</v>
      </c>
      <c r="B8219" s="22">
        <v>45450</v>
      </c>
      <c r="C8219" s="22">
        <v>45453</v>
      </c>
      <c r="D8219" s="23" t="s">
        <v>61</v>
      </c>
      <c r="E8219" s="23" t="s">
        <v>212</v>
      </c>
      <c r="F8219" s="23" t="s">
        <v>52</v>
      </c>
      <c r="G8219" s="23" t="s">
        <v>179</v>
      </c>
      <c r="H8219" s="23" t="s">
        <v>180</v>
      </c>
      <c r="I8219" s="23" t="s">
        <v>83</v>
      </c>
      <c r="J8219" s="23" t="s">
        <v>84</v>
      </c>
      <c r="K8219" s="23" t="s">
        <v>105</v>
      </c>
      <c r="L8219" s="24">
        <v>7092.52</v>
      </c>
      <c r="M8219">
        <v>2</v>
      </c>
      <c r="N8219" s="25">
        <v>0.05</v>
      </c>
      <c r="O8219" s="24">
        <v>2294.83</v>
      </c>
      <c r="P8219" s="26">
        <f t="shared" si="768"/>
        <v>0.32355636642547358</v>
      </c>
      <c r="Q8219" t="str">
        <f t="shared" si="769"/>
        <v>High</v>
      </c>
      <c r="R8219" t="str">
        <f t="shared" si="770"/>
        <v>Low</v>
      </c>
      <c r="S8219" s="23">
        <f t="shared" si="771"/>
        <v>2024</v>
      </c>
      <c r="T8219" s="23">
        <f t="shared" si="772"/>
        <v>6</v>
      </c>
      <c r="U8219" t="str">
        <f t="shared" si="773"/>
        <v>Jun-2024</v>
      </c>
    </row>
    <row r="8220" spans="1:21" x14ac:dyDescent="0.3">
      <c r="A8220" t="s">
        <v>10231</v>
      </c>
      <c r="B8220" s="22">
        <v>45347</v>
      </c>
      <c r="C8220" s="22">
        <v>45350</v>
      </c>
      <c r="D8220" s="23" t="s">
        <v>102</v>
      </c>
      <c r="E8220" s="23" t="s">
        <v>889</v>
      </c>
      <c r="F8220" s="23" t="s">
        <v>52</v>
      </c>
      <c r="G8220" s="23" t="s">
        <v>72</v>
      </c>
      <c r="H8220" s="23" t="s">
        <v>117</v>
      </c>
      <c r="I8220" s="23" t="s">
        <v>118</v>
      </c>
      <c r="J8220" s="23" t="s">
        <v>119</v>
      </c>
      <c r="K8220" s="23" t="s">
        <v>120</v>
      </c>
      <c r="L8220" s="24">
        <v>59458.02</v>
      </c>
      <c r="M8220">
        <v>6</v>
      </c>
      <c r="N8220" s="25">
        <v>0.05</v>
      </c>
      <c r="O8220" s="24">
        <v>14517.7</v>
      </c>
      <c r="P8220" s="26">
        <f t="shared" si="768"/>
        <v>0.24416722924846809</v>
      </c>
      <c r="Q8220" t="str">
        <f t="shared" si="769"/>
        <v>Medium</v>
      </c>
      <c r="R8220" t="str">
        <f t="shared" si="770"/>
        <v>Low</v>
      </c>
      <c r="S8220" s="23">
        <f t="shared" si="771"/>
        <v>2024</v>
      </c>
      <c r="T8220" s="23">
        <f t="shared" si="772"/>
        <v>2</v>
      </c>
      <c r="U8220" t="str">
        <f t="shared" si="773"/>
        <v>Feb-2024</v>
      </c>
    </row>
    <row r="8221" spans="1:21" x14ac:dyDescent="0.3">
      <c r="A8221" t="s">
        <v>10232</v>
      </c>
      <c r="B8221" s="22">
        <v>44841</v>
      </c>
      <c r="C8221" s="22">
        <v>44843</v>
      </c>
      <c r="D8221" s="23" t="s">
        <v>78</v>
      </c>
      <c r="E8221" s="23" t="s">
        <v>1310</v>
      </c>
      <c r="F8221" s="23" t="s">
        <v>71</v>
      </c>
      <c r="G8221" s="23" t="s">
        <v>179</v>
      </c>
      <c r="H8221" s="23" t="s">
        <v>236</v>
      </c>
      <c r="I8221" s="23" t="s">
        <v>96</v>
      </c>
      <c r="J8221" s="23" t="s">
        <v>97</v>
      </c>
      <c r="K8221" s="23" t="s">
        <v>98</v>
      </c>
      <c r="L8221" s="24">
        <v>25090.1</v>
      </c>
      <c r="M8221">
        <v>5</v>
      </c>
      <c r="N8221" s="25">
        <v>0</v>
      </c>
      <c r="O8221" s="24">
        <v>8062</v>
      </c>
      <c r="P8221" s="26">
        <f t="shared" si="768"/>
        <v>0.32132195567175897</v>
      </c>
      <c r="Q8221" t="str">
        <f t="shared" si="769"/>
        <v>High</v>
      </c>
      <c r="R8221" t="str">
        <f t="shared" si="770"/>
        <v>None</v>
      </c>
      <c r="S8221" s="23">
        <f t="shared" si="771"/>
        <v>2022</v>
      </c>
      <c r="T8221" s="23">
        <f t="shared" si="772"/>
        <v>10</v>
      </c>
      <c r="U8221" t="str">
        <f t="shared" si="773"/>
        <v>Oct-2022</v>
      </c>
    </row>
    <row r="8222" spans="1:21" x14ac:dyDescent="0.3">
      <c r="A8222" t="s">
        <v>10233</v>
      </c>
      <c r="B8222" s="22">
        <v>45848</v>
      </c>
      <c r="C8222" s="22">
        <v>45851</v>
      </c>
      <c r="D8222" s="23" t="s">
        <v>50</v>
      </c>
      <c r="E8222" s="23" t="s">
        <v>2647</v>
      </c>
      <c r="F8222" s="23" t="s">
        <v>52</v>
      </c>
      <c r="G8222" s="23" t="s">
        <v>72</v>
      </c>
      <c r="H8222" s="23" t="s">
        <v>346</v>
      </c>
      <c r="I8222" s="23" t="s">
        <v>55</v>
      </c>
      <c r="J8222" s="23" t="s">
        <v>141</v>
      </c>
      <c r="K8222" s="23" t="s">
        <v>142</v>
      </c>
      <c r="L8222" s="24">
        <v>32448.400000000001</v>
      </c>
      <c r="M8222">
        <v>8</v>
      </c>
      <c r="N8222" s="25">
        <v>0.05</v>
      </c>
      <c r="O8222" s="24">
        <v>10968.92</v>
      </c>
      <c r="P8222" s="26">
        <f t="shared" si="768"/>
        <v>0.33804193735284327</v>
      </c>
      <c r="Q8222" t="str">
        <f t="shared" si="769"/>
        <v>High</v>
      </c>
      <c r="R8222" t="str">
        <f t="shared" si="770"/>
        <v>Low</v>
      </c>
      <c r="S8222" s="23">
        <f t="shared" si="771"/>
        <v>2025</v>
      </c>
      <c r="T8222" s="23">
        <f t="shared" si="772"/>
        <v>7</v>
      </c>
      <c r="U8222" t="str">
        <f t="shared" si="773"/>
        <v>Jul-2025</v>
      </c>
    </row>
    <row r="8223" spans="1:21" x14ac:dyDescent="0.3">
      <c r="A8223" t="s">
        <v>10234</v>
      </c>
      <c r="B8223" s="22">
        <v>45855</v>
      </c>
      <c r="C8223" s="22">
        <v>45862</v>
      </c>
      <c r="D8223" s="23" t="s">
        <v>78</v>
      </c>
      <c r="E8223" s="23" t="s">
        <v>703</v>
      </c>
      <c r="F8223" s="23" t="s">
        <v>52</v>
      </c>
      <c r="G8223" s="23" t="s">
        <v>179</v>
      </c>
      <c r="H8223" s="23" t="s">
        <v>180</v>
      </c>
      <c r="I8223" s="23" t="s">
        <v>55</v>
      </c>
      <c r="J8223" s="23" t="s">
        <v>56</v>
      </c>
      <c r="K8223" s="23" t="s">
        <v>74</v>
      </c>
      <c r="L8223" s="24">
        <v>31368.25</v>
      </c>
      <c r="M8223">
        <v>5</v>
      </c>
      <c r="N8223" s="25">
        <v>0.15</v>
      </c>
      <c r="O8223" s="24">
        <v>7425.51</v>
      </c>
      <c r="P8223" s="26">
        <f t="shared" si="768"/>
        <v>0.23672056936552088</v>
      </c>
      <c r="Q8223" t="str">
        <f t="shared" si="769"/>
        <v>Medium</v>
      </c>
      <c r="R8223" t="str">
        <f t="shared" si="770"/>
        <v>Medium</v>
      </c>
      <c r="S8223" s="23">
        <f t="shared" si="771"/>
        <v>2025</v>
      </c>
      <c r="T8223" s="23">
        <f t="shared" si="772"/>
        <v>7</v>
      </c>
      <c r="U8223" t="str">
        <f t="shared" si="773"/>
        <v>Jul-2025</v>
      </c>
    </row>
    <row r="8224" spans="1:21" x14ac:dyDescent="0.3">
      <c r="A8224" t="s">
        <v>10235</v>
      </c>
      <c r="B8224" s="22">
        <v>44589</v>
      </c>
      <c r="C8224" s="22">
        <v>44592</v>
      </c>
      <c r="D8224" s="23" t="s">
        <v>50</v>
      </c>
      <c r="E8224" s="23" t="s">
        <v>833</v>
      </c>
      <c r="F8224" s="23" t="s">
        <v>52</v>
      </c>
      <c r="G8224" s="23" t="s">
        <v>179</v>
      </c>
      <c r="H8224" s="23" t="s">
        <v>236</v>
      </c>
      <c r="I8224" s="23" t="s">
        <v>96</v>
      </c>
      <c r="J8224" s="23" t="s">
        <v>135</v>
      </c>
      <c r="K8224" s="23" t="s">
        <v>136</v>
      </c>
      <c r="L8224" s="24">
        <v>37058</v>
      </c>
      <c r="M8224">
        <v>7</v>
      </c>
      <c r="N8224" s="25">
        <v>0.2</v>
      </c>
      <c r="O8224" s="24">
        <v>7397.72</v>
      </c>
      <c r="P8224" s="26">
        <f t="shared" si="768"/>
        <v>0.19962545199417131</v>
      </c>
      <c r="Q8224" t="str">
        <f t="shared" si="769"/>
        <v>Low</v>
      </c>
      <c r="R8224" t="str">
        <f t="shared" si="770"/>
        <v>Medium</v>
      </c>
      <c r="S8224" s="23">
        <f t="shared" si="771"/>
        <v>2022</v>
      </c>
      <c r="T8224" s="23">
        <f t="shared" si="772"/>
        <v>1</v>
      </c>
      <c r="U8224" t="str">
        <f t="shared" si="773"/>
        <v>Jan-2022</v>
      </c>
    </row>
    <row r="8225" spans="1:21" x14ac:dyDescent="0.3">
      <c r="A8225" t="s">
        <v>10236</v>
      </c>
      <c r="B8225" s="22">
        <v>45250</v>
      </c>
      <c r="C8225" s="22">
        <v>45251</v>
      </c>
      <c r="D8225" s="23" t="s">
        <v>102</v>
      </c>
      <c r="E8225" s="23" t="s">
        <v>715</v>
      </c>
      <c r="F8225" s="23" t="s">
        <v>52</v>
      </c>
      <c r="G8225" s="23" t="s">
        <v>81</v>
      </c>
      <c r="H8225" s="23" t="s">
        <v>284</v>
      </c>
      <c r="I8225" s="23" t="s">
        <v>83</v>
      </c>
      <c r="J8225" s="23" t="s">
        <v>379</v>
      </c>
      <c r="K8225" s="23" t="s">
        <v>562</v>
      </c>
      <c r="L8225" s="24">
        <v>17879.099999999999</v>
      </c>
      <c r="M8225">
        <v>2</v>
      </c>
      <c r="N8225" s="25">
        <v>0.25</v>
      </c>
      <c r="O8225" s="24">
        <v>4774.08</v>
      </c>
      <c r="P8225" s="26">
        <f t="shared" si="768"/>
        <v>0.26702015202107493</v>
      </c>
      <c r="Q8225" t="str">
        <f t="shared" si="769"/>
        <v>Medium</v>
      </c>
      <c r="R8225" t="str">
        <f t="shared" si="770"/>
        <v>High</v>
      </c>
      <c r="S8225" s="23">
        <f t="shared" si="771"/>
        <v>2023</v>
      </c>
      <c r="T8225" s="23">
        <f t="shared" si="772"/>
        <v>11</v>
      </c>
      <c r="U8225" t="str">
        <f t="shared" si="773"/>
        <v>Nov-2023</v>
      </c>
    </row>
    <row r="8226" spans="1:21" x14ac:dyDescent="0.3">
      <c r="A8226" t="s">
        <v>10237</v>
      </c>
      <c r="B8226" s="22">
        <v>45595</v>
      </c>
      <c r="C8226" s="22">
        <v>45602</v>
      </c>
      <c r="D8226" s="23" t="s">
        <v>102</v>
      </c>
      <c r="E8226" s="23" t="s">
        <v>2450</v>
      </c>
      <c r="F8226" s="23" t="s">
        <v>80</v>
      </c>
      <c r="G8226" s="23" t="s">
        <v>179</v>
      </c>
      <c r="H8226" s="23" t="s">
        <v>180</v>
      </c>
      <c r="I8226" s="23" t="s">
        <v>96</v>
      </c>
      <c r="J8226" s="23" t="s">
        <v>97</v>
      </c>
      <c r="K8226" s="23" t="s">
        <v>98</v>
      </c>
      <c r="L8226" s="24">
        <v>9653.98</v>
      </c>
      <c r="M8226">
        <v>1</v>
      </c>
      <c r="N8226" s="25">
        <v>0.05</v>
      </c>
      <c r="O8226" s="24">
        <v>2556.0700000000002</v>
      </c>
      <c r="P8226" s="26">
        <f t="shared" si="768"/>
        <v>0.26476852034083354</v>
      </c>
      <c r="Q8226" t="str">
        <f t="shared" si="769"/>
        <v>Medium</v>
      </c>
      <c r="R8226" t="str">
        <f t="shared" si="770"/>
        <v>Low</v>
      </c>
      <c r="S8226" s="23">
        <f t="shared" si="771"/>
        <v>2024</v>
      </c>
      <c r="T8226" s="23">
        <f t="shared" si="772"/>
        <v>10</v>
      </c>
      <c r="U8226" t="str">
        <f t="shared" si="773"/>
        <v>Oct-2024</v>
      </c>
    </row>
    <row r="8227" spans="1:21" x14ac:dyDescent="0.3">
      <c r="A8227" t="s">
        <v>10238</v>
      </c>
      <c r="B8227" s="22">
        <v>44824</v>
      </c>
      <c r="C8227" s="22">
        <v>44825</v>
      </c>
      <c r="D8227" s="23" t="s">
        <v>102</v>
      </c>
      <c r="E8227" s="23" t="s">
        <v>951</v>
      </c>
      <c r="F8227" s="23" t="s">
        <v>71</v>
      </c>
      <c r="G8227" s="23" t="s">
        <v>53</v>
      </c>
      <c r="H8227" s="23" t="s">
        <v>110</v>
      </c>
      <c r="I8227" s="23" t="s">
        <v>96</v>
      </c>
      <c r="J8227" s="23" t="s">
        <v>97</v>
      </c>
      <c r="K8227" s="23" t="s">
        <v>181</v>
      </c>
      <c r="L8227" s="24">
        <v>7262.1</v>
      </c>
      <c r="M8227">
        <v>3</v>
      </c>
      <c r="N8227" s="25">
        <v>0.1</v>
      </c>
      <c r="O8227" s="24">
        <v>2290.9499999999998</v>
      </c>
      <c r="P8227" s="26">
        <f t="shared" si="768"/>
        <v>0.31546660057008297</v>
      </c>
      <c r="Q8227" t="str">
        <f t="shared" si="769"/>
        <v>High</v>
      </c>
      <c r="R8227" t="str">
        <f t="shared" si="770"/>
        <v>Low</v>
      </c>
      <c r="S8227" s="23">
        <f t="shared" si="771"/>
        <v>2022</v>
      </c>
      <c r="T8227" s="23">
        <f t="shared" si="772"/>
        <v>9</v>
      </c>
      <c r="U8227" t="str">
        <f t="shared" si="773"/>
        <v>Sep-2022</v>
      </c>
    </row>
    <row r="8228" spans="1:21" x14ac:dyDescent="0.3">
      <c r="A8228" t="s">
        <v>10239</v>
      </c>
      <c r="B8228" s="22">
        <v>45020</v>
      </c>
      <c r="C8228" s="22">
        <v>45026</v>
      </c>
      <c r="D8228" s="23" t="s">
        <v>61</v>
      </c>
      <c r="E8228" s="23" t="s">
        <v>1514</v>
      </c>
      <c r="F8228" s="23" t="s">
        <v>80</v>
      </c>
      <c r="G8228" s="23" t="s">
        <v>179</v>
      </c>
      <c r="H8228" s="23" t="s">
        <v>180</v>
      </c>
      <c r="I8228" s="23" t="s">
        <v>118</v>
      </c>
      <c r="J8228" s="23" t="s">
        <v>230</v>
      </c>
      <c r="K8228" s="23" t="s">
        <v>231</v>
      </c>
      <c r="L8228" s="24">
        <v>33064</v>
      </c>
      <c r="M8228">
        <v>4</v>
      </c>
      <c r="N8228" s="25">
        <v>0.15</v>
      </c>
      <c r="O8228" s="24">
        <v>4422.7299999999996</v>
      </c>
      <c r="P8228" s="26">
        <f t="shared" si="768"/>
        <v>0.13376270263730944</v>
      </c>
      <c r="Q8228" t="str">
        <f t="shared" si="769"/>
        <v>Low</v>
      </c>
      <c r="R8228" t="str">
        <f t="shared" si="770"/>
        <v>Medium</v>
      </c>
      <c r="S8228" s="23">
        <f t="shared" si="771"/>
        <v>2023</v>
      </c>
      <c r="T8228" s="23">
        <f t="shared" si="772"/>
        <v>4</v>
      </c>
      <c r="U8228" t="str">
        <f t="shared" si="773"/>
        <v>Apr-2023</v>
      </c>
    </row>
    <row r="8229" spans="1:21" x14ac:dyDescent="0.3">
      <c r="A8229" t="s">
        <v>10240</v>
      </c>
      <c r="B8229" s="22">
        <v>45049</v>
      </c>
      <c r="C8229" s="22">
        <v>45051</v>
      </c>
      <c r="D8229" s="23" t="s">
        <v>50</v>
      </c>
      <c r="E8229" s="23" t="s">
        <v>1562</v>
      </c>
      <c r="F8229" s="23" t="s">
        <v>80</v>
      </c>
      <c r="G8229" s="23" t="s">
        <v>81</v>
      </c>
      <c r="H8229" s="23" t="s">
        <v>284</v>
      </c>
      <c r="I8229" s="23" t="s">
        <v>118</v>
      </c>
      <c r="J8229" s="23" t="s">
        <v>303</v>
      </c>
      <c r="K8229" s="23" t="s">
        <v>421</v>
      </c>
      <c r="L8229" s="24">
        <v>58208.2</v>
      </c>
      <c r="M8229">
        <v>4</v>
      </c>
      <c r="N8229" s="25">
        <v>0.2</v>
      </c>
      <c r="O8229" s="24">
        <v>8813.48</v>
      </c>
      <c r="P8229" s="26">
        <f t="shared" si="768"/>
        <v>0.15141303115368626</v>
      </c>
      <c r="Q8229" t="str">
        <f t="shared" si="769"/>
        <v>Low</v>
      </c>
      <c r="R8229" t="str">
        <f t="shared" si="770"/>
        <v>Medium</v>
      </c>
      <c r="S8229" s="23">
        <f t="shared" si="771"/>
        <v>2023</v>
      </c>
      <c r="T8229" s="23">
        <f t="shared" si="772"/>
        <v>5</v>
      </c>
      <c r="U8229" t="str">
        <f t="shared" si="773"/>
        <v>May-2023</v>
      </c>
    </row>
    <row r="8230" spans="1:21" x14ac:dyDescent="0.3">
      <c r="A8230" t="s">
        <v>10241</v>
      </c>
      <c r="B8230" s="22">
        <v>44940</v>
      </c>
      <c r="C8230" s="22">
        <v>44945</v>
      </c>
      <c r="D8230" s="23" t="s">
        <v>102</v>
      </c>
      <c r="E8230" s="23" t="s">
        <v>224</v>
      </c>
      <c r="F8230" s="23" t="s">
        <v>80</v>
      </c>
      <c r="G8230" s="23" t="s">
        <v>179</v>
      </c>
      <c r="H8230" s="23" t="s">
        <v>236</v>
      </c>
      <c r="I8230" s="23" t="s">
        <v>118</v>
      </c>
      <c r="J8230" s="23" t="s">
        <v>191</v>
      </c>
      <c r="K8230" s="23" t="s">
        <v>192</v>
      </c>
      <c r="L8230" s="24">
        <v>12583.92</v>
      </c>
      <c r="M8230">
        <v>3</v>
      </c>
      <c r="N8230" s="25">
        <v>0.05</v>
      </c>
      <c r="O8230" s="24">
        <v>4100.22</v>
      </c>
      <c r="P8230" s="26">
        <f t="shared" si="768"/>
        <v>0.3258301069936872</v>
      </c>
      <c r="Q8230" t="str">
        <f t="shared" si="769"/>
        <v>High</v>
      </c>
      <c r="R8230" t="str">
        <f t="shared" si="770"/>
        <v>Low</v>
      </c>
      <c r="S8230" s="23">
        <f t="shared" si="771"/>
        <v>2023</v>
      </c>
      <c r="T8230" s="23">
        <f t="shared" si="772"/>
        <v>1</v>
      </c>
      <c r="U8230" t="str">
        <f t="shared" si="773"/>
        <v>Jan-2023</v>
      </c>
    </row>
    <row r="8231" spans="1:21" x14ac:dyDescent="0.3">
      <c r="A8231" t="s">
        <v>10242</v>
      </c>
      <c r="B8231" s="22">
        <v>45981</v>
      </c>
      <c r="C8231" s="22">
        <v>45985</v>
      </c>
      <c r="D8231" s="23" t="s">
        <v>78</v>
      </c>
      <c r="E8231" s="23" t="s">
        <v>1969</v>
      </c>
      <c r="F8231" s="23" t="s">
        <v>71</v>
      </c>
      <c r="G8231" s="23" t="s">
        <v>63</v>
      </c>
      <c r="H8231" s="23" t="s">
        <v>172</v>
      </c>
      <c r="I8231" s="23" t="s">
        <v>55</v>
      </c>
      <c r="J8231" s="23" t="s">
        <v>65</v>
      </c>
      <c r="K8231" s="23" t="s">
        <v>91</v>
      </c>
      <c r="L8231" s="24">
        <v>28698.560000000001</v>
      </c>
      <c r="M8231">
        <v>8</v>
      </c>
      <c r="N8231" s="25">
        <v>0</v>
      </c>
      <c r="O8231" s="24">
        <v>8171.21</v>
      </c>
      <c r="P8231" s="26">
        <f t="shared" si="768"/>
        <v>0.28472543570130349</v>
      </c>
      <c r="Q8231" t="str">
        <f t="shared" si="769"/>
        <v>Medium</v>
      </c>
      <c r="R8231" t="str">
        <f t="shared" si="770"/>
        <v>None</v>
      </c>
      <c r="S8231" s="23">
        <f t="shared" si="771"/>
        <v>2025</v>
      </c>
      <c r="T8231" s="23">
        <f t="shared" si="772"/>
        <v>11</v>
      </c>
      <c r="U8231" t="str">
        <f t="shared" si="773"/>
        <v>Nov-2025</v>
      </c>
    </row>
    <row r="8232" spans="1:21" x14ac:dyDescent="0.3">
      <c r="A8232" t="s">
        <v>10243</v>
      </c>
      <c r="B8232" s="22">
        <v>45651</v>
      </c>
      <c r="C8232" s="22">
        <v>45657</v>
      </c>
      <c r="D8232" s="23" t="s">
        <v>78</v>
      </c>
      <c r="E8232" s="23" t="s">
        <v>753</v>
      </c>
      <c r="F8232" s="23" t="s">
        <v>52</v>
      </c>
      <c r="G8232" s="23" t="s">
        <v>63</v>
      </c>
      <c r="H8232" s="23" t="s">
        <v>213</v>
      </c>
      <c r="I8232" s="23" t="s">
        <v>118</v>
      </c>
      <c r="J8232" s="23" t="s">
        <v>230</v>
      </c>
      <c r="K8232" s="23" t="s">
        <v>231</v>
      </c>
      <c r="L8232" s="24">
        <v>20692.8</v>
      </c>
      <c r="M8232">
        <v>2</v>
      </c>
      <c r="N8232" s="25">
        <v>0.05</v>
      </c>
      <c r="O8232" s="24">
        <v>7393.53</v>
      </c>
      <c r="P8232" s="26">
        <f t="shared" si="768"/>
        <v>0.3572996404546509</v>
      </c>
      <c r="Q8232" t="str">
        <f t="shared" si="769"/>
        <v>High</v>
      </c>
      <c r="R8232" t="str">
        <f t="shared" si="770"/>
        <v>Low</v>
      </c>
      <c r="S8232" s="23">
        <f t="shared" si="771"/>
        <v>2024</v>
      </c>
      <c r="T8232" s="23">
        <f t="shared" si="772"/>
        <v>12</v>
      </c>
      <c r="U8232" t="str">
        <f t="shared" si="773"/>
        <v>Dec-2024</v>
      </c>
    </row>
    <row r="8233" spans="1:21" x14ac:dyDescent="0.3">
      <c r="A8233" t="s">
        <v>10244</v>
      </c>
      <c r="B8233" s="22">
        <v>44655</v>
      </c>
      <c r="C8233" s="22">
        <v>44657</v>
      </c>
      <c r="D8233" s="23" t="s">
        <v>102</v>
      </c>
      <c r="E8233" s="23" t="s">
        <v>607</v>
      </c>
      <c r="F8233" s="23" t="s">
        <v>80</v>
      </c>
      <c r="G8233" s="23" t="s">
        <v>179</v>
      </c>
      <c r="H8233" s="23" t="s">
        <v>236</v>
      </c>
      <c r="I8233" s="23" t="s">
        <v>96</v>
      </c>
      <c r="J8233" s="23" t="s">
        <v>166</v>
      </c>
      <c r="K8233" s="23" t="s">
        <v>762</v>
      </c>
      <c r="L8233" s="24">
        <v>1585.4</v>
      </c>
      <c r="M8233">
        <v>2</v>
      </c>
      <c r="N8233" s="25">
        <v>0.05</v>
      </c>
      <c r="O8233" s="24">
        <v>300.08</v>
      </c>
      <c r="P8233" s="26">
        <f t="shared" si="768"/>
        <v>0.18927715403052855</v>
      </c>
      <c r="Q8233" t="str">
        <f t="shared" si="769"/>
        <v>Low</v>
      </c>
      <c r="R8233" t="str">
        <f t="shared" si="770"/>
        <v>Low</v>
      </c>
      <c r="S8233" s="23">
        <f t="shared" si="771"/>
        <v>2022</v>
      </c>
      <c r="T8233" s="23">
        <f t="shared" si="772"/>
        <v>4</v>
      </c>
      <c r="U8233" t="str">
        <f t="shared" si="773"/>
        <v>Apr-2022</v>
      </c>
    </row>
    <row r="8234" spans="1:21" x14ac:dyDescent="0.3">
      <c r="A8234" t="s">
        <v>10245</v>
      </c>
      <c r="B8234" s="22">
        <v>45065</v>
      </c>
      <c r="C8234" s="22">
        <v>45072</v>
      </c>
      <c r="D8234" s="23" t="s">
        <v>102</v>
      </c>
      <c r="E8234" s="23" t="s">
        <v>536</v>
      </c>
      <c r="F8234" s="23" t="s">
        <v>52</v>
      </c>
      <c r="G8234" s="23" t="s">
        <v>81</v>
      </c>
      <c r="H8234" s="23" t="s">
        <v>186</v>
      </c>
      <c r="I8234" s="23" t="s">
        <v>96</v>
      </c>
      <c r="J8234" s="23" t="s">
        <v>166</v>
      </c>
      <c r="K8234" s="23" t="s">
        <v>167</v>
      </c>
      <c r="L8234" s="24">
        <v>37284.660000000003</v>
      </c>
      <c r="M8234">
        <v>6</v>
      </c>
      <c r="N8234" s="25">
        <v>0.1</v>
      </c>
      <c r="O8234" s="24">
        <v>5469.73</v>
      </c>
      <c r="P8234" s="26">
        <f t="shared" si="768"/>
        <v>0.14670188758594013</v>
      </c>
      <c r="Q8234" t="str">
        <f t="shared" si="769"/>
        <v>Low</v>
      </c>
      <c r="R8234" t="str">
        <f t="shared" si="770"/>
        <v>Low</v>
      </c>
      <c r="S8234" s="23">
        <f t="shared" si="771"/>
        <v>2023</v>
      </c>
      <c r="T8234" s="23">
        <f t="shared" si="772"/>
        <v>5</v>
      </c>
      <c r="U8234" t="str">
        <f t="shared" si="773"/>
        <v>May-2023</v>
      </c>
    </row>
    <row r="8235" spans="1:21" x14ac:dyDescent="0.3">
      <c r="A8235" t="s">
        <v>10246</v>
      </c>
      <c r="B8235" s="22">
        <v>45707</v>
      </c>
      <c r="C8235" s="22">
        <v>45710</v>
      </c>
      <c r="D8235" s="23" t="s">
        <v>102</v>
      </c>
      <c r="E8235" s="23" t="s">
        <v>566</v>
      </c>
      <c r="F8235" s="23" t="s">
        <v>80</v>
      </c>
      <c r="G8235" s="23" t="s">
        <v>179</v>
      </c>
      <c r="H8235" s="23" t="s">
        <v>236</v>
      </c>
      <c r="I8235" s="23" t="s">
        <v>96</v>
      </c>
      <c r="J8235" s="23" t="s">
        <v>111</v>
      </c>
      <c r="K8235" s="23" t="s">
        <v>328</v>
      </c>
      <c r="L8235" s="24">
        <v>106113.3</v>
      </c>
      <c r="M8235">
        <v>10</v>
      </c>
      <c r="N8235" s="25">
        <v>0.25</v>
      </c>
      <c r="O8235" s="24">
        <v>22995.54</v>
      </c>
      <c r="P8235" s="26">
        <f t="shared" si="768"/>
        <v>0.21670742498819659</v>
      </c>
      <c r="Q8235" t="str">
        <f t="shared" si="769"/>
        <v>Medium</v>
      </c>
      <c r="R8235" t="str">
        <f t="shared" si="770"/>
        <v>High</v>
      </c>
      <c r="S8235" s="23">
        <f t="shared" si="771"/>
        <v>2025</v>
      </c>
      <c r="T8235" s="23">
        <f t="shared" si="772"/>
        <v>2</v>
      </c>
      <c r="U8235" t="str">
        <f t="shared" si="773"/>
        <v>Feb-2025</v>
      </c>
    </row>
    <row r="8236" spans="1:21" x14ac:dyDescent="0.3">
      <c r="A8236" t="s">
        <v>10247</v>
      </c>
      <c r="B8236" s="22">
        <v>45826</v>
      </c>
      <c r="C8236" s="22">
        <v>45827</v>
      </c>
      <c r="D8236" s="23" t="s">
        <v>102</v>
      </c>
      <c r="E8236" s="23" t="s">
        <v>1766</v>
      </c>
      <c r="F8236" s="23" t="s">
        <v>80</v>
      </c>
      <c r="G8236" s="23" t="s">
        <v>72</v>
      </c>
      <c r="H8236" s="23" t="s">
        <v>346</v>
      </c>
      <c r="I8236" s="23" t="s">
        <v>96</v>
      </c>
      <c r="J8236" s="23" t="s">
        <v>111</v>
      </c>
      <c r="K8236" s="23" t="s">
        <v>225</v>
      </c>
      <c r="L8236" s="24">
        <v>98087.01</v>
      </c>
      <c r="M8236">
        <v>7</v>
      </c>
      <c r="N8236" s="25">
        <v>0.2</v>
      </c>
      <c r="O8236" s="24">
        <v>14383.51</v>
      </c>
      <c r="P8236" s="26">
        <f t="shared" si="768"/>
        <v>0.14664031455337462</v>
      </c>
      <c r="Q8236" t="str">
        <f t="shared" si="769"/>
        <v>Low</v>
      </c>
      <c r="R8236" t="str">
        <f t="shared" si="770"/>
        <v>Medium</v>
      </c>
      <c r="S8236" s="23">
        <f t="shared" si="771"/>
        <v>2025</v>
      </c>
      <c r="T8236" s="23">
        <f t="shared" si="772"/>
        <v>6</v>
      </c>
      <c r="U8236" t="str">
        <f t="shared" si="773"/>
        <v>Jun-2025</v>
      </c>
    </row>
    <row r="8237" spans="1:21" x14ac:dyDescent="0.3">
      <c r="A8237" t="s">
        <v>10248</v>
      </c>
      <c r="B8237" s="22">
        <v>45540</v>
      </c>
      <c r="C8237" s="22">
        <v>45543</v>
      </c>
      <c r="D8237" s="23" t="s">
        <v>78</v>
      </c>
      <c r="E8237" s="23" t="s">
        <v>1793</v>
      </c>
      <c r="F8237" s="23" t="s">
        <v>71</v>
      </c>
      <c r="G8237" s="23" t="s">
        <v>63</v>
      </c>
      <c r="H8237" s="23" t="s">
        <v>213</v>
      </c>
      <c r="I8237" s="23" t="s">
        <v>55</v>
      </c>
      <c r="J8237" s="23" t="s">
        <v>56</v>
      </c>
      <c r="K8237" s="23" t="s">
        <v>74</v>
      </c>
      <c r="L8237" s="24">
        <v>38985.040000000001</v>
      </c>
      <c r="M8237">
        <v>8</v>
      </c>
      <c r="N8237" s="25">
        <v>0.05</v>
      </c>
      <c r="O8237" s="24">
        <v>10551.13</v>
      </c>
      <c r="P8237" s="26">
        <f t="shared" si="768"/>
        <v>0.2706456117526107</v>
      </c>
      <c r="Q8237" t="str">
        <f t="shared" si="769"/>
        <v>Medium</v>
      </c>
      <c r="R8237" t="str">
        <f t="shared" si="770"/>
        <v>Low</v>
      </c>
      <c r="S8237" s="23">
        <f t="shared" si="771"/>
        <v>2024</v>
      </c>
      <c r="T8237" s="23">
        <f t="shared" si="772"/>
        <v>9</v>
      </c>
      <c r="U8237" t="str">
        <f t="shared" si="773"/>
        <v>Sep-2024</v>
      </c>
    </row>
    <row r="8238" spans="1:21" x14ac:dyDescent="0.3">
      <c r="A8238" t="s">
        <v>10249</v>
      </c>
      <c r="B8238" s="22">
        <v>45067</v>
      </c>
      <c r="C8238" s="22">
        <v>45072</v>
      </c>
      <c r="D8238" s="23" t="s">
        <v>61</v>
      </c>
      <c r="E8238" s="23" t="s">
        <v>1759</v>
      </c>
      <c r="F8238" s="23" t="s">
        <v>80</v>
      </c>
      <c r="G8238" s="23" t="s">
        <v>72</v>
      </c>
      <c r="H8238" s="23" t="s">
        <v>346</v>
      </c>
      <c r="I8238" s="23" t="s">
        <v>96</v>
      </c>
      <c r="J8238" s="23" t="s">
        <v>97</v>
      </c>
      <c r="K8238" s="23" t="s">
        <v>416</v>
      </c>
      <c r="L8238" s="24">
        <v>1149.72</v>
      </c>
      <c r="M8238">
        <v>2</v>
      </c>
      <c r="N8238" s="25">
        <v>0.05</v>
      </c>
      <c r="O8238" s="24">
        <v>224.03</v>
      </c>
      <c r="P8238" s="26">
        <f t="shared" si="768"/>
        <v>0.19485613888598963</v>
      </c>
      <c r="Q8238" t="str">
        <f t="shared" si="769"/>
        <v>Low</v>
      </c>
      <c r="R8238" t="str">
        <f t="shared" si="770"/>
        <v>Low</v>
      </c>
      <c r="S8238" s="23">
        <f t="shared" si="771"/>
        <v>2023</v>
      </c>
      <c r="T8238" s="23">
        <f t="shared" si="772"/>
        <v>5</v>
      </c>
      <c r="U8238" t="str">
        <f t="shared" si="773"/>
        <v>May-2023</v>
      </c>
    </row>
    <row r="8239" spans="1:21" x14ac:dyDescent="0.3">
      <c r="A8239" t="s">
        <v>10250</v>
      </c>
      <c r="B8239" s="22">
        <v>45927</v>
      </c>
      <c r="C8239" s="22">
        <v>45932</v>
      </c>
      <c r="D8239" s="23" t="s">
        <v>102</v>
      </c>
      <c r="E8239" s="23" t="s">
        <v>738</v>
      </c>
      <c r="F8239" s="23" t="s">
        <v>71</v>
      </c>
      <c r="G8239" s="23" t="s">
        <v>179</v>
      </c>
      <c r="H8239" s="23" t="s">
        <v>180</v>
      </c>
      <c r="I8239" s="23" t="s">
        <v>55</v>
      </c>
      <c r="J8239" s="23" t="s">
        <v>173</v>
      </c>
      <c r="K8239" s="23" t="s">
        <v>780</v>
      </c>
      <c r="L8239" s="24">
        <v>73490.399999999994</v>
      </c>
      <c r="M8239">
        <v>8</v>
      </c>
      <c r="N8239" s="25">
        <v>0.1</v>
      </c>
      <c r="O8239" s="24">
        <v>17438.080000000002</v>
      </c>
      <c r="P8239" s="26">
        <f t="shared" si="768"/>
        <v>0.23728378128299754</v>
      </c>
      <c r="Q8239" t="str">
        <f t="shared" si="769"/>
        <v>Medium</v>
      </c>
      <c r="R8239" t="str">
        <f t="shared" si="770"/>
        <v>Low</v>
      </c>
      <c r="S8239" s="23">
        <f t="shared" si="771"/>
        <v>2025</v>
      </c>
      <c r="T8239" s="23">
        <f t="shared" si="772"/>
        <v>9</v>
      </c>
      <c r="U8239" t="str">
        <f t="shared" si="773"/>
        <v>Sep-2025</v>
      </c>
    </row>
    <row r="8240" spans="1:21" x14ac:dyDescent="0.3">
      <c r="A8240" t="s">
        <v>10251</v>
      </c>
      <c r="B8240" s="22">
        <v>45094</v>
      </c>
      <c r="C8240" s="22">
        <v>45100</v>
      </c>
      <c r="D8240" s="23" t="s">
        <v>78</v>
      </c>
      <c r="E8240" s="23" t="s">
        <v>2772</v>
      </c>
      <c r="F8240" s="23" t="s">
        <v>71</v>
      </c>
      <c r="G8240" s="23" t="s">
        <v>53</v>
      </c>
      <c r="H8240" s="23" t="s">
        <v>110</v>
      </c>
      <c r="I8240" s="23" t="s">
        <v>96</v>
      </c>
      <c r="J8240" s="23" t="s">
        <v>166</v>
      </c>
      <c r="K8240" s="23" t="s">
        <v>337</v>
      </c>
      <c r="L8240" s="24">
        <v>80936.38</v>
      </c>
      <c r="M8240">
        <v>7</v>
      </c>
      <c r="N8240" s="25">
        <v>0.25</v>
      </c>
      <c r="O8240" s="24">
        <v>13576.69</v>
      </c>
      <c r="P8240" s="26">
        <f t="shared" si="768"/>
        <v>0.16774520926189188</v>
      </c>
      <c r="Q8240" t="str">
        <f t="shared" si="769"/>
        <v>Low</v>
      </c>
      <c r="R8240" t="str">
        <f t="shared" si="770"/>
        <v>High</v>
      </c>
      <c r="S8240" s="23">
        <f t="shared" si="771"/>
        <v>2023</v>
      </c>
      <c r="T8240" s="23">
        <f t="shared" si="772"/>
        <v>6</v>
      </c>
      <c r="U8240" t="str">
        <f t="shared" si="773"/>
        <v>Jun-2023</v>
      </c>
    </row>
    <row r="8241" spans="1:21" x14ac:dyDescent="0.3">
      <c r="A8241" t="s">
        <v>10252</v>
      </c>
      <c r="B8241" s="22">
        <v>44739</v>
      </c>
      <c r="C8241" s="22">
        <v>44743</v>
      </c>
      <c r="D8241" s="23" t="s">
        <v>102</v>
      </c>
      <c r="E8241" s="23" t="s">
        <v>561</v>
      </c>
      <c r="F8241" s="23" t="s">
        <v>71</v>
      </c>
      <c r="G8241" s="23" t="s">
        <v>53</v>
      </c>
      <c r="H8241" s="23" t="s">
        <v>246</v>
      </c>
      <c r="I8241" s="23" t="s">
        <v>96</v>
      </c>
      <c r="J8241" s="23" t="s">
        <v>135</v>
      </c>
      <c r="K8241" s="23" t="s">
        <v>136</v>
      </c>
      <c r="L8241" s="24">
        <v>36233.519999999997</v>
      </c>
      <c r="M8241">
        <v>4</v>
      </c>
      <c r="N8241" s="25">
        <v>0.2</v>
      </c>
      <c r="O8241" s="24">
        <v>9817.08</v>
      </c>
      <c r="P8241" s="26">
        <f t="shared" si="768"/>
        <v>0.27093917455439054</v>
      </c>
      <c r="Q8241" t="str">
        <f t="shared" si="769"/>
        <v>Medium</v>
      </c>
      <c r="R8241" t="str">
        <f t="shared" si="770"/>
        <v>Medium</v>
      </c>
      <c r="S8241" s="23">
        <f t="shared" si="771"/>
        <v>2022</v>
      </c>
      <c r="T8241" s="23">
        <f t="shared" si="772"/>
        <v>6</v>
      </c>
      <c r="U8241" t="str">
        <f t="shared" si="773"/>
        <v>Jun-2022</v>
      </c>
    </row>
    <row r="8242" spans="1:21" x14ac:dyDescent="0.3">
      <c r="A8242" t="s">
        <v>10253</v>
      </c>
      <c r="B8242" s="22">
        <v>44727</v>
      </c>
      <c r="C8242" s="22">
        <v>44733</v>
      </c>
      <c r="D8242" s="23" t="s">
        <v>50</v>
      </c>
      <c r="E8242" s="23" t="s">
        <v>696</v>
      </c>
      <c r="F8242" s="23" t="s">
        <v>52</v>
      </c>
      <c r="G8242" s="23" t="s">
        <v>53</v>
      </c>
      <c r="H8242" s="23" t="s">
        <v>110</v>
      </c>
      <c r="I8242" s="23" t="s">
        <v>55</v>
      </c>
      <c r="J8242" s="23" t="s">
        <v>141</v>
      </c>
      <c r="K8242" s="23" t="s">
        <v>978</v>
      </c>
      <c r="L8242" s="24">
        <v>48098.47</v>
      </c>
      <c r="M8242">
        <v>7</v>
      </c>
      <c r="N8242" s="25">
        <v>0.1</v>
      </c>
      <c r="O8242" s="24">
        <v>14725.21</v>
      </c>
      <c r="P8242" s="26">
        <f t="shared" si="768"/>
        <v>0.3061471601903345</v>
      </c>
      <c r="Q8242" t="str">
        <f t="shared" si="769"/>
        <v>High</v>
      </c>
      <c r="R8242" t="str">
        <f t="shared" si="770"/>
        <v>Low</v>
      </c>
      <c r="S8242" s="23">
        <f t="shared" si="771"/>
        <v>2022</v>
      </c>
      <c r="T8242" s="23">
        <f t="shared" si="772"/>
        <v>6</v>
      </c>
      <c r="U8242" t="str">
        <f t="shared" si="773"/>
        <v>Jun-2022</v>
      </c>
    </row>
    <row r="8243" spans="1:21" x14ac:dyDescent="0.3">
      <c r="A8243" t="s">
        <v>10254</v>
      </c>
      <c r="B8243" s="22">
        <v>45077</v>
      </c>
      <c r="C8243" s="22">
        <v>45084</v>
      </c>
      <c r="D8243" s="23" t="s">
        <v>50</v>
      </c>
      <c r="E8243" s="23" t="s">
        <v>1292</v>
      </c>
      <c r="F8243" s="23" t="s">
        <v>52</v>
      </c>
      <c r="G8243" s="23" t="s">
        <v>81</v>
      </c>
      <c r="H8243" s="23" t="s">
        <v>82</v>
      </c>
      <c r="I8243" s="23" t="s">
        <v>83</v>
      </c>
      <c r="J8243" s="23" t="s">
        <v>84</v>
      </c>
      <c r="K8243" s="23" t="s">
        <v>85</v>
      </c>
      <c r="L8243" s="24">
        <v>91794.559999999998</v>
      </c>
      <c r="M8243">
        <v>8</v>
      </c>
      <c r="N8243" s="25">
        <v>0.25</v>
      </c>
      <c r="O8243" s="24">
        <v>20555.39</v>
      </c>
      <c r="P8243" s="26">
        <f t="shared" si="768"/>
        <v>0.22392819356615468</v>
      </c>
      <c r="Q8243" t="str">
        <f t="shared" si="769"/>
        <v>Medium</v>
      </c>
      <c r="R8243" t="str">
        <f t="shared" si="770"/>
        <v>High</v>
      </c>
      <c r="S8243" s="23">
        <f t="shared" si="771"/>
        <v>2023</v>
      </c>
      <c r="T8243" s="23">
        <f t="shared" si="772"/>
        <v>5</v>
      </c>
      <c r="U8243" t="str">
        <f t="shared" si="773"/>
        <v>May-2023</v>
      </c>
    </row>
    <row r="8244" spans="1:21" x14ac:dyDescent="0.3">
      <c r="A8244" t="s">
        <v>10255</v>
      </c>
      <c r="B8244" s="22">
        <v>44747</v>
      </c>
      <c r="C8244" s="22">
        <v>44750</v>
      </c>
      <c r="D8244" s="23" t="s">
        <v>102</v>
      </c>
      <c r="E8244" s="23" t="s">
        <v>1748</v>
      </c>
      <c r="F8244" s="23" t="s">
        <v>80</v>
      </c>
      <c r="G8244" s="23" t="s">
        <v>72</v>
      </c>
      <c r="H8244" s="23" t="s">
        <v>104</v>
      </c>
      <c r="I8244" s="23" t="s">
        <v>118</v>
      </c>
      <c r="J8244" s="23" t="s">
        <v>119</v>
      </c>
      <c r="K8244" s="23" t="s">
        <v>120</v>
      </c>
      <c r="L8244" s="24">
        <v>65136.639999999999</v>
      </c>
      <c r="M8244">
        <v>8</v>
      </c>
      <c r="N8244" s="25">
        <v>0.2</v>
      </c>
      <c r="O8244" s="24">
        <v>10805.32</v>
      </c>
      <c r="P8244" s="26">
        <f t="shared" si="768"/>
        <v>0.16588697237069644</v>
      </c>
      <c r="Q8244" t="str">
        <f t="shared" si="769"/>
        <v>Low</v>
      </c>
      <c r="R8244" t="str">
        <f t="shared" si="770"/>
        <v>Medium</v>
      </c>
      <c r="S8244" s="23">
        <f t="shared" si="771"/>
        <v>2022</v>
      </c>
      <c r="T8244" s="23">
        <f t="shared" si="772"/>
        <v>7</v>
      </c>
      <c r="U8244" t="str">
        <f t="shared" si="773"/>
        <v>Jul-2022</v>
      </c>
    </row>
    <row r="8245" spans="1:21" x14ac:dyDescent="0.3">
      <c r="A8245" t="s">
        <v>10256</v>
      </c>
      <c r="B8245" s="22">
        <v>45201</v>
      </c>
      <c r="C8245" s="22">
        <v>45202</v>
      </c>
      <c r="D8245" s="23" t="s">
        <v>61</v>
      </c>
      <c r="E8245" s="23" t="s">
        <v>1244</v>
      </c>
      <c r="F8245" s="23" t="s">
        <v>80</v>
      </c>
      <c r="G8245" s="23" t="s">
        <v>179</v>
      </c>
      <c r="H8245" s="23" t="s">
        <v>180</v>
      </c>
      <c r="I8245" s="23" t="s">
        <v>55</v>
      </c>
      <c r="J8245" s="23" t="s">
        <v>141</v>
      </c>
      <c r="K8245" s="23" t="s">
        <v>142</v>
      </c>
      <c r="L8245" s="24">
        <v>30564.48</v>
      </c>
      <c r="M8245">
        <v>6</v>
      </c>
      <c r="N8245" s="25">
        <v>0</v>
      </c>
      <c r="O8245" s="24">
        <v>7732.85</v>
      </c>
      <c r="P8245" s="26">
        <f t="shared" si="768"/>
        <v>0.25300119615972527</v>
      </c>
      <c r="Q8245" t="str">
        <f t="shared" si="769"/>
        <v>Medium</v>
      </c>
      <c r="R8245" t="str">
        <f t="shared" si="770"/>
        <v>None</v>
      </c>
      <c r="S8245" s="23">
        <f t="shared" si="771"/>
        <v>2023</v>
      </c>
      <c r="T8245" s="23">
        <f t="shared" si="772"/>
        <v>10</v>
      </c>
      <c r="U8245" t="str">
        <f t="shared" si="773"/>
        <v>Oct-2023</v>
      </c>
    </row>
    <row r="8246" spans="1:21" x14ac:dyDescent="0.3">
      <c r="A8246" t="s">
        <v>10257</v>
      </c>
      <c r="B8246" s="22">
        <v>45243</v>
      </c>
      <c r="C8246" s="22">
        <v>45246</v>
      </c>
      <c r="D8246" s="23" t="s">
        <v>78</v>
      </c>
      <c r="E8246" s="23" t="s">
        <v>1269</v>
      </c>
      <c r="F8246" s="23" t="s">
        <v>80</v>
      </c>
      <c r="G8246" s="23" t="s">
        <v>179</v>
      </c>
      <c r="H8246" s="23" t="s">
        <v>236</v>
      </c>
      <c r="I8246" s="23" t="s">
        <v>83</v>
      </c>
      <c r="J8246" s="23" t="s">
        <v>84</v>
      </c>
      <c r="K8246" s="23" t="s">
        <v>105</v>
      </c>
      <c r="L8246" s="24">
        <v>54243.6</v>
      </c>
      <c r="M8246">
        <v>5</v>
      </c>
      <c r="N8246" s="25">
        <v>0.2</v>
      </c>
      <c r="O8246" s="24">
        <v>9759.24</v>
      </c>
      <c r="P8246" s="26">
        <f t="shared" si="768"/>
        <v>0.17991504988606952</v>
      </c>
      <c r="Q8246" t="str">
        <f t="shared" si="769"/>
        <v>Low</v>
      </c>
      <c r="R8246" t="str">
        <f t="shared" si="770"/>
        <v>Medium</v>
      </c>
      <c r="S8246" s="23">
        <f t="shared" si="771"/>
        <v>2023</v>
      </c>
      <c r="T8246" s="23">
        <f t="shared" si="772"/>
        <v>11</v>
      </c>
      <c r="U8246" t="str">
        <f t="shared" si="773"/>
        <v>Nov-2023</v>
      </c>
    </row>
    <row r="8247" spans="1:21" x14ac:dyDescent="0.3">
      <c r="A8247" t="s">
        <v>10258</v>
      </c>
      <c r="B8247" s="22">
        <v>44833</v>
      </c>
      <c r="C8247" s="22">
        <v>44836</v>
      </c>
      <c r="D8247" s="23" t="s">
        <v>78</v>
      </c>
      <c r="E8247" s="23" t="s">
        <v>869</v>
      </c>
      <c r="F8247" s="23" t="s">
        <v>52</v>
      </c>
      <c r="G8247" s="23" t="s">
        <v>179</v>
      </c>
      <c r="H8247" s="23" t="s">
        <v>180</v>
      </c>
      <c r="I8247" s="23" t="s">
        <v>83</v>
      </c>
      <c r="J8247" s="23" t="s">
        <v>156</v>
      </c>
      <c r="K8247" s="23" t="s">
        <v>285</v>
      </c>
      <c r="L8247" s="24">
        <v>67977.5</v>
      </c>
      <c r="M8247">
        <v>5</v>
      </c>
      <c r="N8247" s="25">
        <v>0.15</v>
      </c>
      <c r="O8247" s="24">
        <v>19346.66</v>
      </c>
      <c r="P8247" s="26">
        <f t="shared" si="768"/>
        <v>0.28460387628259348</v>
      </c>
      <c r="Q8247" t="str">
        <f t="shared" si="769"/>
        <v>Medium</v>
      </c>
      <c r="R8247" t="str">
        <f t="shared" si="770"/>
        <v>Medium</v>
      </c>
      <c r="S8247" s="23">
        <f t="shared" si="771"/>
        <v>2022</v>
      </c>
      <c r="T8247" s="23">
        <f t="shared" si="772"/>
        <v>9</v>
      </c>
      <c r="U8247" t="str">
        <f t="shared" si="773"/>
        <v>Sep-2022</v>
      </c>
    </row>
    <row r="8248" spans="1:21" x14ac:dyDescent="0.3">
      <c r="A8248" t="s">
        <v>10259</v>
      </c>
      <c r="B8248" s="22">
        <v>45971</v>
      </c>
      <c r="C8248" s="22">
        <v>45975</v>
      </c>
      <c r="D8248" s="23" t="s">
        <v>78</v>
      </c>
      <c r="E8248" s="23" t="s">
        <v>1188</v>
      </c>
      <c r="F8248" s="23" t="s">
        <v>80</v>
      </c>
      <c r="G8248" s="23" t="s">
        <v>53</v>
      </c>
      <c r="H8248" s="23" t="s">
        <v>90</v>
      </c>
      <c r="I8248" s="23" t="s">
        <v>118</v>
      </c>
      <c r="J8248" s="23" t="s">
        <v>191</v>
      </c>
      <c r="K8248" s="23" t="s">
        <v>829</v>
      </c>
      <c r="L8248" s="24">
        <v>12066.58</v>
      </c>
      <c r="M8248">
        <v>1</v>
      </c>
      <c r="N8248" s="25">
        <v>0.15</v>
      </c>
      <c r="O8248" s="24">
        <v>3207.88</v>
      </c>
      <c r="P8248" s="26">
        <f t="shared" si="768"/>
        <v>0.26584831824758964</v>
      </c>
      <c r="Q8248" t="str">
        <f t="shared" si="769"/>
        <v>Medium</v>
      </c>
      <c r="R8248" t="str">
        <f t="shared" si="770"/>
        <v>Medium</v>
      </c>
      <c r="S8248" s="23">
        <f t="shared" si="771"/>
        <v>2025</v>
      </c>
      <c r="T8248" s="23">
        <f t="shared" si="772"/>
        <v>11</v>
      </c>
      <c r="U8248" t="str">
        <f t="shared" si="773"/>
        <v>Nov-2025</v>
      </c>
    </row>
    <row r="8249" spans="1:21" x14ac:dyDescent="0.3">
      <c r="A8249" t="s">
        <v>10260</v>
      </c>
      <c r="B8249" s="22">
        <v>45756</v>
      </c>
      <c r="C8249" s="22">
        <v>45759</v>
      </c>
      <c r="D8249" s="23" t="s">
        <v>78</v>
      </c>
      <c r="E8249" s="23" t="s">
        <v>846</v>
      </c>
      <c r="F8249" s="23" t="s">
        <v>71</v>
      </c>
      <c r="G8249" s="23" t="s">
        <v>81</v>
      </c>
      <c r="H8249" s="23" t="s">
        <v>284</v>
      </c>
      <c r="I8249" s="23" t="s">
        <v>55</v>
      </c>
      <c r="J8249" s="23" t="s">
        <v>65</v>
      </c>
      <c r="K8249" s="23" t="s">
        <v>130</v>
      </c>
      <c r="L8249" s="24">
        <v>27933.86</v>
      </c>
      <c r="M8249">
        <v>2</v>
      </c>
      <c r="N8249" s="25">
        <v>0.1</v>
      </c>
      <c r="O8249" s="24">
        <v>5502.56</v>
      </c>
      <c r="P8249" s="26">
        <f t="shared" si="768"/>
        <v>0.19698530743692422</v>
      </c>
      <c r="Q8249" t="str">
        <f t="shared" si="769"/>
        <v>Low</v>
      </c>
      <c r="R8249" t="str">
        <f t="shared" si="770"/>
        <v>Low</v>
      </c>
      <c r="S8249" s="23">
        <f t="shared" si="771"/>
        <v>2025</v>
      </c>
      <c r="T8249" s="23">
        <f t="shared" si="772"/>
        <v>4</v>
      </c>
      <c r="U8249" t="str">
        <f t="shared" si="773"/>
        <v>Apr-2025</v>
      </c>
    </row>
    <row r="8250" spans="1:21" x14ac:dyDescent="0.3">
      <c r="A8250" t="s">
        <v>10261</v>
      </c>
      <c r="B8250" s="22">
        <v>44758</v>
      </c>
      <c r="C8250" s="22">
        <v>44761</v>
      </c>
      <c r="D8250" s="23" t="s">
        <v>61</v>
      </c>
      <c r="E8250" s="23" t="s">
        <v>573</v>
      </c>
      <c r="F8250" s="23" t="s">
        <v>52</v>
      </c>
      <c r="G8250" s="23" t="s">
        <v>63</v>
      </c>
      <c r="H8250" s="23" t="s">
        <v>213</v>
      </c>
      <c r="I8250" s="23" t="s">
        <v>83</v>
      </c>
      <c r="J8250" s="23" t="s">
        <v>84</v>
      </c>
      <c r="K8250" s="23" t="s">
        <v>105</v>
      </c>
      <c r="L8250" s="24">
        <v>45196.959999999999</v>
      </c>
      <c r="M8250">
        <v>8</v>
      </c>
      <c r="N8250" s="25">
        <v>0.15</v>
      </c>
      <c r="O8250" s="24">
        <v>12718.34</v>
      </c>
      <c r="P8250" s="26">
        <f t="shared" si="768"/>
        <v>0.28139812943171399</v>
      </c>
      <c r="Q8250" t="str">
        <f t="shared" si="769"/>
        <v>Medium</v>
      </c>
      <c r="R8250" t="str">
        <f t="shared" si="770"/>
        <v>Medium</v>
      </c>
      <c r="S8250" s="23">
        <f t="shared" si="771"/>
        <v>2022</v>
      </c>
      <c r="T8250" s="23">
        <f t="shared" si="772"/>
        <v>7</v>
      </c>
      <c r="U8250" t="str">
        <f t="shared" si="773"/>
        <v>Jul-2022</v>
      </c>
    </row>
    <row r="8251" spans="1:21" x14ac:dyDescent="0.3">
      <c r="A8251" t="s">
        <v>10262</v>
      </c>
      <c r="B8251" s="22">
        <v>45863</v>
      </c>
      <c r="C8251" s="22">
        <v>45864</v>
      </c>
      <c r="D8251" s="23" t="s">
        <v>61</v>
      </c>
      <c r="E8251" s="23" t="s">
        <v>4013</v>
      </c>
      <c r="F8251" s="23" t="s">
        <v>71</v>
      </c>
      <c r="G8251" s="23" t="s">
        <v>179</v>
      </c>
      <c r="H8251" s="23" t="s">
        <v>236</v>
      </c>
      <c r="I8251" s="23" t="s">
        <v>55</v>
      </c>
      <c r="J8251" s="23" t="s">
        <v>141</v>
      </c>
      <c r="K8251" s="23" t="s">
        <v>142</v>
      </c>
      <c r="L8251" s="24">
        <v>12148.83</v>
      </c>
      <c r="M8251">
        <v>9</v>
      </c>
      <c r="N8251" s="25">
        <v>0.05</v>
      </c>
      <c r="O8251" s="24">
        <v>4204.1099999999997</v>
      </c>
      <c r="P8251" s="26">
        <f t="shared" si="768"/>
        <v>0.34605060734243542</v>
      </c>
      <c r="Q8251" t="str">
        <f t="shared" si="769"/>
        <v>High</v>
      </c>
      <c r="R8251" t="str">
        <f t="shared" si="770"/>
        <v>Low</v>
      </c>
      <c r="S8251" s="23">
        <f t="shared" si="771"/>
        <v>2025</v>
      </c>
      <c r="T8251" s="23">
        <f t="shared" si="772"/>
        <v>7</v>
      </c>
      <c r="U8251" t="str">
        <f t="shared" si="773"/>
        <v>Jul-2025</v>
      </c>
    </row>
    <row r="8252" spans="1:21" x14ac:dyDescent="0.3">
      <c r="A8252" t="s">
        <v>10263</v>
      </c>
      <c r="B8252" s="22">
        <v>44913</v>
      </c>
      <c r="C8252" s="22">
        <v>44915</v>
      </c>
      <c r="D8252" s="23" t="s">
        <v>50</v>
      </c>
      <c r="E8252" s="23" t="s">
        <v>1979</v>
      </c>
      <c r="F8252" s="23" t="s">
        <v>71</v>
      </c>
      <c r="G8252" s="23" t="s">
        <v>72</v>
      </c>
      <c r="H8252" s="23" t="s">
        <v>117</v>
      </c>
      <c r="I8252" s="23" t="s">
        <v>83</v>
      </c>
      <c r="J8252" s="23" t="s">
        <v>156</v>
      </c>
      <c r="K8252" s="23" t="s">
        <v>285</v>
      </c>
      <c r="L8252" s="24">
        <v>18285.34</v>
      </c>
      <c r="M8252">
        <v>2</v>
      </c>
      <c r="N8252" s="25">
        <v>0.15</v>
      </c>
      <c r="O8252" s="24">
        <v>3227.08</v>
      </c>
      <c r="P8252" s="26">
        <f t="shared" si="768"/>
        <v>0.17648454991813115</v>
      </c>
      <c r="Q8252" t="str">
        <f t="shared" si="769"/>
        <v>Low</v>
      </c>
      <c r="R8252" t="str">
        <f t="shared" si="770"/>
        <v>Medium</v>
      </c>
      <c r="S8252" s="23">
        <f t="shared" si="771"/>
        <v>2022</v>
      </c>
      <c r="T8252" s="23">
        <f t="shared" si="772"/>
        <v>12</v>
      </c>
      <c r="U8252" t="str">
        <f t="shared" si="773"/>
        <v>Dec-2022</v>
      </c>
    </row>
    <row r="8253" spans="1:21" x14ac:dyDescent="0.3">
      <c r="A8253" t="s">
        <v>10264</v>
      </c>
      <c r="B8253" s="22">
        <v>45413</v>
      </c>
      <c r="C8253" s="22">
        <v>45419</v>
      </c>
      <c r="D8253" s="23" t="s">
        <v>50</v>
      </c>
      <c r="E8253" s="23" t="s">
        <v>196</v>
      </c>
      <c r="F8253" s="23" t="s">
        <v>52</v>
      </c>
      <c r="G8253" s="23" t="s">
        <v>63</v>
      </c>
      <c r="H8253" s="23" t="s">
        <v>202</v>
      </c>
      <c r="I8253" s="23" t="s">
        <v>83</v>
      </c>
      <c r="J8253" s="23" t="s">
        <v>156</v>
      </c>
      <c r="K8253" s="23" t="s">
        <v>208</v>
      </c>
      <c r="L8253" s="24">
        <v>33085.99</v>
      </c>
      <c r="M8253">
        <v>7</v>
      </c>
      <c r="N8253" s="25">
        <v>0.2</v>
      </c>
      <c r="O8253" s="24">
        <v>6405.13</v>
      </c>
      <c r="P8253" s="26">
        <f t="shared" si="768"/>
        <v>0.1935903988364864</v>
      </c>
      <c r="Q8253" t="str">
        <f t="shared" si="769"/>
        <v>Low</v>
      </c>
      <c r="R8253" t="str">
        <f t="shared" si="770"/>
        <v>Medium</v>
      </c>
      <c r="S8253" s="23">
        <f t="shared" si="771"/>
        <v>2024</v>
      </c>
      <c r="T8253" s="23">
        <f t="shared" si="772"/>
        <v>5</v>
      </c>
      <c r="U8253" t="str">
        <f t="shared" si="773"/>
        <v>May-2024</v>
      </c>
    </row>
    <row r="8254" spans="1:21" x14ac:dyDescent="0.3">
      <c r="A8254" t="s">
        <v>10265</v>
      </c>
      <c r="B8254" s="22">
        <v>45331</v>
      </c>
      <c r="C8254" s="22">
        <v>45333</v>
      </c>
      <c r="D8254" s="23" t="s">
        <v>102</v>
      </c>
      <c r="E8254" s="23" t="s">
        <v>951</v>
      </c>
      <c r="F8254" s="23" t="s">
        <v>80</v>
      </c>
      <c r="G8254" s="23" t="s">
        <v>72</v>
      </c>
      <c r="H8254" s="23" t="s">
        <v>117</v>
      </c>
      <c r="I8254" s="23" t="s">
        <v>118</v>
      </c>
      <c r="J8254" s="23" t="s">
        <v>230</v>
      </c>
      <c r="K8254" s="23" t="s">
        <v>351</v>
      </c>
      <c r="L8254" s="24">
        <v>69420.149999999994</v>
      </c>
      <c r="M8254">
        <v>5</v>
      </c>
      <c r="N8254" s="25">
        <v>0.05</v>
      </c>
      <c r="O8254" s="24">
        <v>24251.9</v>
      </c>
      <c r="P8254" s="26">
        <f t="shared" si="768"/>
        <v>0.34934957645582737</v>
      </c>
      <c r="Q8254" t="str">
        <f t="shared" si="769"/>
        <v>High</v>
      </c>
      <c r="R8254" t="str">
        <f t="shared" si="770"/>
        <v>Low</v>
      </c>
      <c r="S8254" s="23">
        <f t="shared" si="771"/>
        <v>2024</v>
      </c>
      <c r="T8254" s="23">
        <f t="shared" si="772"/>
        <v>2</v>
      </c>
      <c r="U8254" t="str">
        <f t="shared" si="773"/>
        <v>Feb-2024</v>
      </c>
    </row>
    <row r="8255" spans="1:21" x14ac:dyDescent="0.3">
      <c r="A8255" t="s">
        <v>10266</v>
      </c>
      <c r="B8255" s="22">
        <v>45525</v>
      </c>
      <c r="C8255" s="22">
        <v>45527</v>
      </c>
      <c r="D8255" s="23" t="s">
        <v>102</v>
      </c>
      <c r="E8255" s="23" t="s">
        <v>487</v>
      </c>
      <c r="F8255" s="23" t="s">
        <v>71</v>
      </c>
      <c r="G8255" s="23" t="s">
        <v>179</v>
      </c>
      <c r="H8255" s="23" t="s">
        <v>236</v>
      </c>
      <c r="I8255" s="23" t="s">
        <v>118</v>
      </c>
      <c r="J8255" s="23" t="s">
        <v>191</v>
      </c>
      <c r="K8255" s="23" t="s">
        <v>192</v>
      </c>
      <c r="L8255" s="24">
        <v>55575.56</v>
      </c>
      <c r="M8255">
        <v>4</v>
      </c>
      <c r="N8255" s="25">
        <v>0.25</v>
      </c>
      <c r="O8255" s="24">
        <v>12549.53</v>
      </c>
      <c r="P8255" s="26">
        <f t="shared" si="768"/>
        <v>0.22581023025229077</v>
      </c>
      <c r="Q8255" t="str">
        <f t="shared" si="769"/>
        <v>Medium</v>
      </c>
      <c r="R8255" t="str">
        <f t="shared" si="770"/>
        <v>High</v>
      </c>
      <c r="S8255" s="23">
        <f t="shared" si="771"/>
        <v>2024</v>
      </c>
      <c r="T8255" s="23">
        <f t="shared" si="772"/>
        <v>8</v>
      </c>
      <c r="U8255" t="str">
        <f t="shared" si="773"/>
        <v>Aug-2024</v>
      </c>
    </row>
    <row r="8256" spans="1:21" x14ac:dyDescent="0.3">
      <c r="A8256" t="s">
        <v>10267</v>
      </c>
      <c r="B8256" s="22">
        <v>44708</v>
      </c>
      <c r="C8256" s="22">
        <v>44714</v>
      </c>
      <c r="D8256" s="23" t="s">
        <v>78</v>
      </c>
      <c r="E8256" s="23" t="s">
        <v>1171</v>
      </c>
      <c r="F8256" s="23" t="s">
        <v>80</v>
      </c>
      <c r="G8256" s="23" t="s">
        <v>179</v>
      </c>
      <c r="H8256" s="23" t="s">
        <v>236</v>
      </c>
      <c r="I8256" s="23" t="s">
        <v>118</v>
      </c>
      <c r="J8256" s="23" t="s">
        <v>119</v>
      </c>
      <c r="K8256" s="23" t="s">
        <v>120</v>
      </c>
      <c r="L8256" s="24">
        <v>30613.26</v>
      </c>
      <c r="M8256">
        <v>6</v>
      </c>
      <c r="N8256" s="25">
        <v>0.2</v>
      </c>
      <c r="O8256" s="24">
        <v>4348.6000000000004</v>
      </c>
      <c r="P8256" s="26">
        <f t="shared" si="768"/>
        <v>0.14204955630337968</v>
      </c>
      <c r="Q8256" t="str">
        <f t="shared" si="769"/>
        <v>Low</v>
      </c>
      <c r="R8256" t="str">
        <f t="shared" si="770"/>
        <v>Medium</v>
      </c>
      <c r="S8256" s="23">
        <f t="shared" si="771"/>
        <v>2022</v>
      </c>
      <c r="T8256" s="23">
        <f t="shared" si="772"/>
        <v>5</v>
      </c>
      <c r="U8256" t="str">
        <f t="shared" si="773"/>
        <v>May-2022</v>
      </c>
    </row>
    <row r="8257" spans="1:21" x14ac:dyDescent="0.3">
      <c r="A8257" t="s">
        <v>10268</v>
      </c>
      <c r="B8257" s="22">
        <v>44940</v>
      </c>
      <c r="C8257" s="22">
        <v>44947</v>
      </c>
      <c r="D8257" s="23" t="s">
        <v>78</v>
      </c>
      <c r="E8257" s="23" t="s">
        <v>585</v>
      </c>
      <c r="F8257" s="23" t="s">
        <v>52</v>
      </c>
      <c r="G8257" s="23" t="s">
        <v>63</v>
      </c>
      <c r="H8257" s="23" t="s">
        <v>64</v>
      </c>
      <c r="I8257" s="23" t="s">
        <v>83</v>
      </c>
      <c r="J8257" s="23" t="s">
        <v>379</v>
      </c>
      <c r="K8257" s="23" t="s">
        <v>380</v>
      </c>
      <c r="L8257" s="24">
        <v>25099.82</v>
      </c>
      <c r="M8257">
        <v>2</v>
      </c>
      <c r="N8257" s="25">
        <v>0.15</v>
      </c>
      <c r="O8257" s="24">
        <v>7127.51</v>
      </c>
      <c r="P8257" s="26">
        <f t="shared" si="768"/>
        <v>0.28396657824637789</v>
      </c>
      <c r="Q8257" t="str">
        <f t="shared" si="769"/>
        <v>Medium</v>
      </c>
      <c r="R8257" t="str">
        <f t="shared" si="770"/>
        <v>Medium</v>
      </c>
      <c r="S8257" s="23">
        <f t="shared" si="771"/>
        <v>2023</v>
      </c>
      <c r="T8257" s="23">
        <f t="shared" si="772"/>
        <v>1</v>
      </c>
      <c r="U8257" t="str">
        <f t="shared" si="773"/>
        <v>Jan-2023</v>
      </c>
    </row>
    <row r="8258" spans="1:21" x14ac:dyDescent="0.3">
      <c r="A8258" t="s">
        <v>10269</v>
      </c>
      <c r="B8258" s="22">
        <v>44787</v>
      </c>
      <c r="C8258" s="22">
        <v>44790</v>
      </c>
      <c r="D8258" s="23" t="s">
        <v>78</v>
      </c>
      <c r="E8258" s="23" t="s">
        <v>150</v>
      </c>
      <c r="F8258" s="23" t="s">
        <v>52</v>
      </c>
      <c r="G8258" s="23" t="s">
        <v>53</v>
      </c>
      <c r="H8258" s="23" t="s">
        <v>246</v>
      </c>
      <c r="I8258" s="23" t="s">
        <v>96</v>
      </c>
      <c r="J8258" s="23" t="s">
        <v>111</v>
      </c>
      <c r="K8258" s="23" t="s">
        <v>328</v>
      </c>
      <c r="L8258" s="24">
        <v>10392.370000000001</v>
      </c>
      <c r="M8258">
        <v>1</v>
      </c>
      <c r="N8258" s="25">
        <v>0.1</v>
      </c>
      <c r="O8258" s="24">
        <v>3739.91</v>
      </c>
      <c r="P8258" s="26">
        <f t="shared" si="768"/>
        <v>0.3598707513300623</v>
      </c>
      <c r="Q8258" t="str">
        <f t="shared" si="769"/>
        <v>High</v>
      </c>
      <c r="R8258" t="str">
        <f t="shared" si="770"/>
        <v>Low</v>
      </c>
      <c r="S8258" s="23">
        <f t="shared" si="771"/>
        <v>2022</v>
      </c>
      <c r="T8258" s="23">
        <f t="shared" si="772"/>
        <v>8</v>
      </c>
      <c r="U8258" t="str">
        <f t="shared" si="773"/>
        <v>Aug-2022</v>
      </c>
    </row>
    <row r="8259" spans="1:21" x14ac:dyDescent="0.3">
      <c r="A8259" t="s">
        <v>10270</v>
      </c>
      <c r="B8259" s="22">
        <v>44818</v>
      </c>
      <c r="C8259" s="22">
        <v>44821</v>
      </c>
      <c r="D8259" s="23" t="s">
        <v>50</v>
      </c>
      <c r="E8259" s="23" t="s">
        <v>256</v>
      </c>
      <c r="F8259" s="23" t="s">
        <v>71</v>
      </c>
      <c r="G8259" s="23" t="s">
        <v>63</v>
      </c>
      <c r="H8259" s="23" t="s">
        <v>202</v>
      </c>
      <c r="I8259" s="23" t="s">
        <v>118</v>
      </c>
      <c r="J8259" s="23" t="s">
        <v>119</v>
      </c>
      <c r="K8259" s="23" t="s">
        <v>120</v>
      </c>
      <c r="L8259" s="24">
        <v>91889.2</v>
      </c>
      <c r="M8259">
        <v>10</v>
      </c>
      <c r="N8259" s="25">
        <v>0.2</v>
      </c>
      <c r="O8259" s="24">
        <v>14637.92</v>
      </c>
      <c r="P8259" s="26">
        <f t="shared" si="768"/>
        <v>0.15929967830822339</v>
      </c>
      <c r="Q8259" t="str">
        <f t="shared" si="769"/>
        <v>Low</v>
      </c>
      <c r="R8259" t="str">
        <f t="shared" si="770"/>
        <v>Medium</v>
      </c>
      <c r="S8259" s="23">
        <f t="shared" si="771"/>
        <v>2022</v>
      </c>
      <c r="T8259" s="23">
        <f t="shared" si="772"/>
        <v>9</v>
      </c>
      <c r="U8259" t="str">
        <f t="shared" si="773"/>
        <v>Sep-2022</v>
      </c>
    </row>
    <row r="8260" spans="1:21" x14ac:dyDescent="0.3">
      <c r="A8260" t="s">
        <v>10271</v>
      </c>
      <c r="B8260" s="22">
        <v>44787</v>
      </c>
      <c r="C8260" s="22">
        <v>44788</v>
      </c>
      <c r="D8260" s="23" t="s">
        <v>50</v>
      </c>
      <c r="E8260" s="23" t="s">
        <v>791</v>
      </c>
      <c r="F8260" s="23" t="s">
        <v>71</v>
      </c>
      <c r="G8260" s="23" t="s">
        <v>81</v>
      </c>
      <c r="H8260" s="23" t="s">
        <v>186</v>
      </c>
      <c r="I8260" s="23" t="s">
        <v>55</v>
      </c>
      <c r="J8260" s="23" t="s">
        <v>56</v>
      </c>
      <c r="K8260" s="23" t="s">
        <v>74</v>
      </c>
      <c r="L8260" s="24">
        <v>10209.4</v>
      </c>
      <c r="M8260">
        <v>2</v>
      </c>
      <c r="N8260" s="25">
        <v>0.15</v>
      </c>
      <c r="O8260" s="24">
        <v>3071.5</v>
      </c>
      <c r="P8260" s="26">
        <f t="shared" ref="P8260:P8323" si="774">IFERROR(O8260/L8260,0)</f>
        <v>0.30085019687738751</v>
      </c>
      <c r="Q8260" t="str">
        <f t="shared" ref="Q8260:Q8323" si="775">IF(P8260&gt;=0.3,"High",IF(P8260&gt;=0.2,"Medium","Low"))</f>
        <v>High</v>
      </c>
      <c r="R8260" t="str">
        <f t="shared" ref="R8260:R8323" si="776">IF(N8260=0,"None",IF(N8260&lt;=0.1,"Low",IF(N8260&lt;=0.2,"Medium","High")))</f>
        <v>Medium</v>
      </c>
      <c r="S8260" s="23">
        <f t="shared" ref="S8260:S8323" si="777">YEAR(B8260)</f>
        <v>2022</v>
      </c>
      <c r="T8260" s="23">
        <f t="shared" ref="T8260:T8323" si="778">MONTH(B8260)</f>
        <v>8</v>
      </c>
      <c r="U8260" t="str">
        <f t="shared" ref="U8260:U8323" si="779">TEXT(B8260,"mmm-yyyy")</f>
        <v>Aug-2022</v>
      </c>
    </row>
    <row r="8261" spans="1:21" x14ac:dyDescent="0.3">
      <c r="A8261" t="s">
        <v>10272</v>
      </c>
      <c r="B8261" s="22">
        <v>46012</v>
      </c>
      <c r="C8261" s="22">
        <v>46017</v>
      </c>
      <c r="D8261" s="23" t="s">
        <v>50</v>
      </c>
      <c r="E8261" s="23" t="s">
        <v>595</v>
      </c>
      <c r="F8261" s="23" t="s">
        <v>52</v>
      </c>
      <c r="G8261" s="23" t="s">
        <v>63</v>
      </c>
      <c r="H8261" s="23" t="s">
        <v>213</v>
      </c>
      <c r="I8261" s="23" t="s">
        <v>118</v>
      </c>
      <c r="J8261" s="23" t="s">
        <v>230</v>
      </c>
      <c r="K8261" s="23" t="s">
        <v>231</v>
      </c>
      <c r="L8261" s="24">
        <v>52776</v>
      </c>
      <c r="M8261">
        <v>5</v>
      </c>
      <c r="N8261" s="25">
        <v>0.05</v>
      </c>
      <c r="O8261" s="24">
        <v>18225.93</v>
      </c>
      <c r="P8261" s="26">
        <f t="shared" si="774"/>
        <v>0.3453450432014552</v>
      </c>
      <c r="Q8261" t="str">
        <f t="shared" si="775"/>
        <v>High</v>
      </c>
      <c r="R8261" t="str">
        <f t="shared" si="776"/>
        <v>Low</v>
      </c>
      <c r="S8261" s="23">
        <f t="shared" si="777"/>
        <v>2025</v>
      </c>
      <c r="T8261" s="23">
        <f t="shared" si="778"/>
        <v>12</v>
      </c>
      <c r="U8261" t="str">
        <f t="shared" si="779"/>
        <v>Dec-2025</v>
      </c>
    </row>
    <row r="8262" spans="1:21" x14ac:dyDescent="0.3">
      <c r="A8262" t="s">
        <v>10273</v>
      </c>
      <c r="B8262" s="22">
        <v>44876</v>
      </c>
      <c r="C8262" s="22">
        <v>44880</v>
      </c>
      <c r="D8262" s="23" t="s">
        <v>102</v>
      </c>
      <c r="E8262" s="23" t="s">
        <v>814</v>
      </c>
      <c r="F8262" s="23" t="s">
        <v>71</v>
      </c>
      <c r="G8262" s="23" t="s">
        <v>81</v>
      </c>
      <c r="H8262" s="23" t="s">
        <v>82</v>
      </c>
      <c r="I8262" s="23" t="s">
        <v>83</v>
      </c>
      <c r="J8262" s="23" t="s">
        <v>84</v>
      </c>
      <c r="K8262" s="23" t="s">
        <v>257</v>
      </c>
      <c r="L8262" s="24">
        <v>6431.31</v>
      </c>
      <c r="M8262">
        <v>3</v>
      </c>
      <c r="N8262" s="25">
        <v>0.1</v>
      </c>
      <c r="O8262" s="24">
        <v>1054.8499999999999</v>
      </c>
      <c r="P8262" s="26">
        <f t="shared" si="774"/>
        <v>0.16401790614975795</v>
      </c>
      <c r="Q8262" t="str">
        <f t="shared" si="775"/>
        <v>Low</v>
      </c>
      <c r="R8262" t="str">
        <f t="shared" si="776"/>
        <v>Low</v>
      </c>
      <c r="S8262" s="23">
        <f t="shared" si="777"/>
        <v>2022</v>
      </c>
      <c r="T8262" s="23">
        <f t="shared" si="778"/>
        <v>11</v>
      </c>
      <c r="U8262" t="str">
        <f t="shared" si="779"/>
        <v>Nov-2022</v>
      </c>
    </row>
    <row r="8263" spans="1:21" x14ac:dyDescent="0.3">
      <c r="A8263" t="s">
        <v>10274</v>
      </c>
      <c r="B8263" s="22">
        <v>44808</v>
      </c>
      <c r="C8263" s="22">
        <v>44815</v>
      </c>
      <c r="D8263" s="23" t="s">
        <v>102</v>
      </c>
      <c r="E8263" s="23" t="s">
        <v>2764</v>
      </c>
      <c r="F8263" s="23" t="s">
        <v>52</v>
      </c>
      <c r="G8263" s="23" t="s">
        <v>179</v>
      </c>
      <c r="H8263" s="23" t="s">
        <v>180</v>
      </c>
      <c r="I8263" s="23" t="s">
        <v>55</v>
      </c>
      <c r="J8263" s="23" t="s">
        <v>65</v>
      </c>
      <c r="K8263" s="23" t="s">
        <v>130</v>
      </c>
      <c r="L8263" s="24">
        <v>91619.1</v>
      </c>
      <c r="M8263">
        <v>9</v>
      </c>
      <c r="N8263" s="25">
        <v>0.1</v>
      </c>
      <c r="O8263" s="24">
        <v>22686</v>
      </c>
      <c r="P8263" s="26">
        <f t="shared" si="774"/>
        <v>0.24761212454608261</v>
      </c>
      <c r="Q8263" t="str">
        <f t="shared" si="775"/>
        <v>Medium</v>
      </c>
      <c r="R8263" t="str">
        <f t="shared" si="776"/>
        <v>Low</v>
      </c>
      <c r="S8263" s="23">
        <f t="shared" si="777"/>
        <v>2022</v>
      </c>
      <c r="T8263" s="23">
        <f t="shared" si="778"/>
        <v>9</v>
      </c>
      <c r="U8263" t="str">
        <f t="shared" si="779"/>
        <v>Sep-2022</v>
      </c>
    </row>
    <row r="8264" spans="1:21" x14ac:dyDescent="0.3">
      <c r="A8264" t="s">
        <v>10275</v>
      </c>
      <c r="B8264" s="22">
        <v>44751</v>
      </c>
      <c r="C8264" s="22">
        <v>44755</v>
      </c>
      <c r="D8264" s="23" t="s">
        <v>61</v>
      </c>
      <c r="E8264" s="23" t="s">
        <v>109</v>
      </c>
      <c r="F8264" s="23" t="s">
        <v>52</v>
      </c>
      <c r="G8264" s="23" t="s">
        <v>81</v>
      </c>
      <c r="H8264" s="23" t="s">
        <v>82</v>
      </c>
      <c r="I8264" s="23" t="s">
        <v>55</v>
      </c>
      <c r="J8264" s="23" t="s">
        <v>65</v>
      </c>
      <c r="K8264" s="23" t="s">
        <v>91</v>
      </c>
      <c r="L8264" s="24">
        <v>146088.29999999999</v>
      </c>
      <c r="M8264">
        <v>10</v>
      </c>
      <c r="N8264" s="25">
        <v>0.25</v>
      </c>
      <c r="O8264" s="24">
        <v>22736.97</v>
      </c>
      <c r="P8264" s="26">
        <f t="shared" si="774"/>
        <v>0.15563854189555223</v>
      </c>
      <c r="Q8264" t="str">
        <f t="shared" si="775"/>
        <v>Low</v>
      </c>
      <c r="R8264" t="str">
        <f t="shared" si="776"/>
        <v>High</v>
      </c>
      <c r="S8264" s="23">
        <f t="shared" si="777"/>
        <v>2022</v>
      </c>
      <c r="T8264" s="23">
        <f t="shared" si="778"/>
        <v>7</v>
      </c>
      <c r="U8264" t="str">
        <f t="shared" si="779"/>
        <v>Jul-2022</v>
      </c>
    </row>
    <row r="8265" spans="1:21" x14ac:dyDescent="0.3">
      <c r="A8265" t="s">
        <v>10276</v>
      </c>
      <c r="B8265" s="22">
        <v>45561</v>
      </c>
      <c r="C8265" s="22">
        <v>45562</v>
      </c>
      <c r="D8265" s="23" t="s">
        <v>61</v>
      </c>
      <c r="E8265" s="23" t="s">
        <v>592</v>
      </c>
      <c r="F8265" s="23" t="s">
        <v>71</v>
      </c>
      <c r="G8265" s="23" t="s">
        <v>72</v>
      </c>
      <c r="H8265" s="23" t="s">
        <v>346</v>
      </c>
      <c r="I8265" s="23" t="s">
        <v>118</v>
      </c>
      <c r="J8265" s="23" t="s">
        <v>303</v>
      </c>
      <c r="K8265" s="23" t="s">
        <v>421</v>
      </c>
      <c r="L8265" s="24">
        <v>28666.19</v>
      </c>
      <c r="M8265">
        <v>7</v>
      </c>
      <c r="N8265" s="25">
        <v>0.05</v>
      </c>
      <c r="O8265" s="24">
        <v>5015.0600000000004</v>
      </c>
      <c r="P8265" s="26">
        <f t="shared" si="774"/>
        <v>0.17494686248852745</v>
      </c>
      <c r="Q8265" t="str">
        <f t="shared" si="775"/>
        <v>Low</v>
      </c>
      <c r="R8265" t="str">
        <f t="shared" si="776"/>
        <v>Low</v>
      </c>
      <c r="S8265" s="23">
        <f t="shared" si="777"/>
        <v>2024</v>
      </c>
      <c r="T8265" s="23">
        <f t="shared" si="778"/>
        <v>9</v>
      </c>
      <c r="U8265" t="str">
        <f t="shared" si="779"/>
        <v>Sep-2024</v>
      </c>
    </row>
    <row r="8266" spans="1:21" x14ac:dyDescent="0.3">
      <c r="A8266" t="s">
        <v>10277</v>
      </c>
      <c r="B8266" s="22">
        <v>44988</v>
      </c>
      <c r="C8266" s="22">
        <v>44994</v>
      </c>
      <c r="D8266" s="23" t="s">
        <v>102</v>
      </c>
      <c r="E8266" s="23" t="s">
        <v>904</v>
      </c>
      <c r="F8266" s="23" t="s">
        <v>52</v>
      </c>
      <c r="G8266" s="23" t="s">
        <v>72</v>
      </c>
      <c r="H8266" s="23" t="s">
        <v>346</v>
      </c>
      <c r="I8266" s="23" t="s">
        <v>96</v>
      </c>
      <c r="J8266" s="23" t="s">
        <v>111</v>
      </c>
      <c r="K8266" s="23" t="s">
        <v>112</v>
      </c>
      <c r="L8266" s="24">
        <v>13130.47</v>
      </c>
      <c r="M8266">
        <v>1</v>
      </c>
      <c r="N8266" s="25">
        <v>0.1</v>
      </c>
      <c r="O8266" s="24">
        <v>4627.7</v>
      </c>
      <c r="P8266" s="26">
        <f t="shared" si="774"/>
        <v>0.35243978319130997</v>
      </c>
      <c r="Q8266" t="str">
        <f t="shared" si="775"/>
        <v>High</v>
      </c>
      <c r="R8266" t="str">
        <f t="shared" si="776"/>
        <v>Low</v>
      </c>
      <c r="S8266" s="23">
        <f t="shared" si="777"/>
        <v>2023</v>
      </c>
      <c r="T8266" s="23">
        <f t="shared" si="778"/>
        <v>3</v>
      </c>
      <c r="U8266" t="str">
        <f t="shared" si="779"/>
        <v>Mar-2023</v>
      </c>
    </row>
    <row r="8267" spans="1:21" x14ac:dyDescent="0.3">
      <c r="A8267" t="s">
        <v>10278</v>
      </c>
      <c r="B8267" s="22">
        <v>45394</v>
      </c>
      <c r="C8267" s="22">
        <v>45398</v>
      </c>
      <c r="D8267" s="23" t="s">
        <v>102</v>
      </c>
      <c r="E8267" s="23" t="s">
        <v>2241</v>
      </c>
      <c r="F8267" s="23" t="s">
        <v>71</v>
      </c>
      <c r="G8267" s="23" t="s">
        <v>179</v>
      </c>
      <c r="H8267" s="23" t="s">
        <v>180</v>
      </c>
      <c r="I8267" s="23" t="s">
        <v>96</v>
      </c>
      <c r="J8267" s="23" t="s">
        <v>97</v>
      </c>
      <c r="K8267" s="23" t="s">
        <v>181</v>
      </c>
      <c r="L8267" s="24">
        <v>70693.55</v>
      </c>
      <c r="M8267">
        <v>5</v>
      </c>
      <c r="N8267" s="25">
        <v>0.2</v>
      </c>
      <c r="O8267" s="24">
        <v>12306.14</v>
      </c>
      <c r="P8267" s="26">
        <f t="shared" si="774"/>
        <v>0.17407726730373563</v>
      </c>
      <c r="Q8267" t="str">
        <f t="shared" si="775"/>
        <v>Low</v>
      </c>
      <c r="R8267" t="str">
        <f t="shared" si="776"/>
        <v>Medium</v>
      </c>
      <c r="S8267" s="23">
        <f t="shared" si="777"/>
        <v>2024</v>
      </c>
      <c r="T8267" s="23">
        <f t="shared" si="778"/>
        <v>4</v>
      </c>
      <c r="U8267" t="str">
        <f t="shared" si="779"/>
        <v>Apr-2024</v>
      </c>
    </row>
    <row r="8268" spans="1:21" x14ac:dyDescent="0.3">
      <c r="A8268" t="s">
        <v>10279</v>
      </c>
      <c r="B8268" s="22">
        <v>45922</v>
      </c>
      <c r="C8268" s="22">
        <v>45929</v>
      </c>
      <c r="D8268" s="23" t="s">
        <v>50</v>
      </c>
      <c r="E8268" s="23" t="s">
        <v>1667</v>
      </c>
      <c r="F8268" s="23" t="s">
        <v>80</v>
      </c>
      <c r="G8268" s="23" t="s">
        <v>63</v>
      </c>
      <c r="H8268" s="23" t="s">
        <v>172</v>
      </c>
      <c r="I8268" s="23" t="s">
        <v>83</v>
      </c>
      <c r="J8268" s="23" t="s">
        <v>449</v>
      </c>
      <c r="K8268" s="23" t="s">
        <v>775</v>
      </c>
      <c r="L8268" s="24">
        <v>74186</v>
      </c>
      <c r="M8268">
        <v>8</v>
      </c>
      <c r="N8268" s="25">
        <v>0.1</v>
      </c>
      <c r="O8268" s="24">
        <v>11944.21</v>
      </c>
      <c r="P8268" s="26">
        <f t="shared" si="774"/>
        <v>0.16100355862292076</v>
      </c>
      <c r="Q8268" t="str">
        <f t="shared" si="775"/>
        <v>Low</v>
      </c>
      <c r="R8268" t="str">
        <f t="shared" si="776"/>
        <v>Low</v>
      </c>
      <c r="S8268" s="23">
        <f t="shared" si="777"/>
        <v>2025</v>
      </c>
      <c r="T8268" s="23">
        <f t="shared" si="778"/>
        <v>9</v>
      </c>
      <c r="U8268" t="str">
        <f t="shared" si="779"/>
        <v>Sep-2025</v>
      </c>
    </row>
    <row r="8269" spans="1:21" x14ac:dyDescent="0.3">
      <c r="A8269" t="s">
        <v>10280</v>
      </c>
      <c r="B8269" s="22">
        <v>45332</v>
      </c>
      <c r="C8269" s="22">
        <v>45338</v>
      </c>
      <c r="D8269" s="23" t="s">
        <v>50</v>
      </c>
      <c r="E8269" s="23" t="s">
        <v>1748</v>
      </c>
      <c r="F8269" s="23" t="s">
        <v>52</v>
      </c>
      <c r="G8269" s="23" t="s">
        <v>72</v>
      </c>
      <c r="H8269" s="23" t="s">
        <v>73</v>
      </c>
      <c r="I8269" s="23" t="s">
        <v>83</v>
      </c>
      <c r="J8269" s="23" t="s">
        <v>379</v>
      </c>
      <c r="K8269" s="23" t="s">
        <v>716</v>
      </c>
      <c r="L8269" s="24">
        <v>1023.18</v>
      </c>
      <c r="M8269">
        <v>3</v>
      </c>
      <c r="N8269" s="25">
        <v>0.15</v>
      </c>
      <c r="O8269" s="24">
        <v>198.89</v>
      </c>
      <c r="P8269" s="26">
        <f t="shared" si="774"/>
        <v>0.19438417482749859</v>
      </c>
      <c r="Q8269" t="str">
        <f t="shared" si="775"/>
        <v>Low</v>
      </c>
      <c r="R8269" t="str">
        <f t="shared" si="776"/>
        <v>Medium</v>
      </c>
      <c r="S8269" s="23">
        <f t="shared" si="777"/>
        <v>2024</v>
      </c>
      <c r="T8269" s="23">
        <f t="shared" si="778"/>
        <v>2</v>
      </c>
      <c r="U8269" t="str">
        <f t="shared" si="779"/>
        <v>Feb-2024</v>
      </c>
    </row>
    <row r="8270" spans="1:21" x14ac:dyDescent="0.3">
      <c r="A8270" t="s">
        <v>10281</v>
      </c>
      <c r="B8270" s="22">
        <v>45521</v>
      </c>
      <c r="C8270" s="22">
        <v>45527</v>
      </c>
      <c r="D8270" s="23" t="s">
        <v>102</v>
      </c>
      <c r="E8270" s="23" t="s">
        <v>2022</v>
      </c>
      <c r="F8270" s="23" t="s">
        <v>80</v>
      </c>
      <c r="G8270" s="23" t="s">
        <v>179</v>
      </c>
      <c r="H8270" s="23" t="s">
        <v>180</v>
      </c>
      <c r="I8270" s="23" t="s">
        <v>55</v>
      </c>
      <c r="J8270" s="23" t="s">
        <v>56</v>
      </c>
      <c r="K8270" s="23" t="s">
        <v>151</v>
      </c>
      <c r="L8270" s="24">
        <v>51134.16</v>
      </c>
      <c r="M8270">
        <v>7</v>
      </c>
      <c r="N8270" s="25">
        <v>0.05</v>
      </c>
      <c r="O8270" s="24">
        <v>12762.54</v>
      </c>
      <c r="P8270" s="26">
        <f t="shared" si="774"/>
        <v>0.24958931563557513</v>
      </c>
      <c r="Q8270" t="str">
        <f t="shared" si="775"/>
        <v>Medium</v>
      </c>
      <c r="R8270" t="str">
        <f t="shared" si="776"/>
        <v>Low</v>
      </c>
      <c r="S8270" s="23">
        <f t="shared" si="777"/>
        <v>2024</v>
      </c>
      <c r="T8270" s="23">
        <f t="shared" si="778"/>
        <v>8</v>
      </c>
      <c r="U8270" t="str">
        <f t="shared" si="779"/>
        <v>Aug-2024</v>
      </c>
    </row>
    <row r="8271" spans="1:21" x14ac:dyDescent="0.3">
      <c r="A8271" t="s">
        <v>10282</v>
      </c>
      <c r="B8271" s="22">
        <v>45501</v>
      </c>
      <c r="C8271" s="22">
        <v>45504</v>
      </c>
      <c r="D8271" s="23" t="s">
        <v>78</v>
      </c>
      <c r="E8271" s="23" t="s">
        <v>2875</v>
      </c>
      <c r="F8271" s="23" t="s">
        <v>52</v>
      </c>
      <c r="G8271" s="23" t="s">
        <v>72</v>
      </c>
      <c r="H8271" s="23" t="s">
        <v>104</v>
      </c>
      <c r="I8271" s="23" t="s">
        <v>96</v>
      </c>
      <c r="J8271" s="23" t="s">
        <v>97</v>
      </c>
      <c r="K8271" s="23" t="s">
        <v>181</v>
      </c>
      <c r="L8271" s="24">
        <v>146905.5</v>
      </c>
      <c r="M8271">
        <v>10</v>
      </c>
      <c r="N8271" s="25">
        <v>0.05</v>
      </c>
      <c r="O8271" s="24">
        <v>36995.57</v>
      </c>
      <c r="P8271" s="26">
        <f t="shared" si="774"/>
        <v>0.25183243649829312</v>
      </c>
      <c r="Q8271" t="str">
        <f t="shared" si="775"/>
        <v>Medium</v>
      </c>
      <c r="R8271" t="str">
        <f t="shared" si="776"/>
        <v>Low</v>
      </c>
      <c r="S8271" s="23">
        <f t="shared" si="777"/>
        <v>2024</v>
      </c>
      <c r="T8271" s="23">
        <f t="shared" si="778"/>
        <v>7</v>
      </c>
      <c r="U8271" t="str">
        <f t="shared" si="779"/>
        <v>Jul-2024</v>
      </c>
    </row>
    <row r="8272" spans="1:21" x14ac:dyDescent="0.3">
      <c r="A8272" t="s">
        <v>10283</v>
      </c>
      <c r="B8272" s="22">
        <v>45018</v>
      </c>
      <c r="C8272" s="22">
        <v>45021</v>
      </c>
      <c r="D8272" s="23" t="s">
        <v>50</v>
      </c>
      <c r="E8272" s="23" t="s">
        <v>738</v>
      </c>
      <c r="F8272" s="23" t="s">
        <v>52</v>
      </c>
      <c r="G8272" s="23" t="s">
        <v>53</v>
      </c>
      <c r="H8272" s="23" t="s">
        <v>54</v>
      </c>
      <c r="I8272" s="23" t="s">
        <v>118</v>
      </c>
      <c r="J8272" s="23" t="s">
        <v>191</v>
      </c>
      <c r="K8272" s="23" t="s">
        <v>829</v>
      </c>
      <c r="L8272" s="24">
        <v>27136.35</v>
      </c>
      <c r="M8272">
        <v>5</v>
      </c>
      <c r="N8272" s="25">
        <v>0.2</v>
      </c>
      <c r="O8272" s="24">
        <v>8173.98</v>
      </c>
      <c r="P8272" s="26">
        <f t="shared" si="774"/>
        <v>0.30121884483359035</v>
      </c>
      <c r="Q8272" t="str">
        <f t="shared" si="775"/>
        <v>High</v>
      </c>
      <c r="R8272" t="str">
        <f t="shared" si="776"/>
        <v>Medium</v>
      </c>
      <c r="S8272" s="23">
        <f t="shared" si="777"/>
        <v>2023</v>
      </c>
      <c r="T8272" s="23">
        <f t="shared" si="778"/>
        <v>4</v>
      </c>
      <c r="U8272" t="str">
        <f t="shared" si="779"/>
        <v>Apr-2023</v>
      </c>
    </row>
    <row r="8273" spans="1:21" x14ac:dyDescent="0.3">
      <c r="A8273" t="s">
        <v>10284</v>
      </c>
      <c r="B8273" s="22">
        <v>45230</v>
      </c>
      <c r="C8273" s="22">
        <v>45235</v>
      </c>
      <c r="D8273" s="23" t="s">
        <v>78</v>
      </c>
      <c r="E8273" s="23" t="s">
        <v>1782</v>
      </c>
      <c r="F8273" s="23" t="s">
        <v>80</v>
      </c>
      <c r="G8273" s="23" t="s">
        <v>179</v>
      </c>
      <c r="H8273" s="23" t="s">
        <v>180</v>
      </c>
      <c r="I8273" s="23" t="s">
        <v>118</v>
      </c>
      <c r="J8273" s="23" t="s">
        <v>303</v>
      </c>
      <c r="K8273" s="23" t="s">
        <v>421</v>
      </c>
      <c r="L8273" s="24">
        <v>20860.29</v>
      </c>
      <c r="M8273">
        <v>9</v>
      </c>
      <c r="N8273" s="25">
        <v>0.2</v>
      </c>
      <c r="O8273" s="24">
        <v>4653.96</v>
      </c>
      <c r="P8273" s="26">
        <f t="shared" si="774"/>
        <v>0.22310140463052047</v>
      </c>
      <c r="Q8273" t="str">
        <f t="shared" si="775"/>
        <v>Medium</v>
      </c>
      <c r="R8273" t="str">
        <f t="shared" si="776"/>
        <v>Medium</v>
      </c>
      <c r="S8273" s="23">
        <f t="shared" si="777"/>
        <v>2023</v>
      </c>
      <c r="T8273" s="23">
        <f t="shared" si="778"/>
        <v>10</v>
      </c>
      <c r="U8273" t="str">
        <f t="shared" si="779"/>
        <v>Oct-2023</v>
      </c>
    </row>
    <row r="8274" spans="1:21" x14ac:dyDescent="0.3">
      <c r="A8274" t="s">
        <v>10285</v>
      </c>
      <c r="B8274" s="22">
        <v>44990</v>
      </c>
      <c r="C8274" s="22">
        <v>44994</v>
      </c>
      <c r="D8274" s="23" t="s">
        <v>50</v>
      </c>
      <c r="E8274" s="23" t="s">
        <v>116</v>
      </c>
      <c r="F8274" s="23" t="s">
        <v>71</v>
      </c>
      <c r="G8274" s="23" t="s">
        <v>63</v>
      </c>
      <c r="H8274" s="23" t="s">
        <v>202</v>
      </c>
      <c r="I8274" s="23" t="s">
        <v>96</v>
      </c>
      <c r="J8274" s="23" t="s">
        <v>97</v>
      </c>
      <c r="K8274" s="23" t="s">
        <v>98</v>
      </c>
      <c r="L8274" s="24">
        <v>44782.83</v>
      </c>
      <c r="M8274">
        <v>3</v>
      </c>
      <c r="N8274" s="25">
        <v>0.1</v>
      </c>
      <c r="O8274" s="24">
        <v>6489.06</v>
      </c>
      <c r="P8274" s="26">
        <f t="shared" si="774"/>
        <v>0.14490062374351956</v>
      </c>
      <c r="Q8274" t="str">
        <f t="shared" si="775"/>
        <v>Low</v>
      </c>
      <c r="R8274" t="str">
        <f t="shared" si="776"/>
        <v>Low</v>
      </c>
      <c r="S8274" s="23">
        <f t="shared" si="777"/>
        <v>2023</v>
      </c>
      <c r="T8274" s="23">
        <f t="shared" si="778"/>
        <v>3</v>
      </c>
      <c r="U8274" t="str">
        <f t="shared" si="779"/>
        <v>Mar-2023</v>
      </c>
    </row>
    <row r="8275" spans="1:21" x14ac:dyDescent="0.3">
      <c r="A8275" t="s">
        <v>10286</v>
      </c>
      <c r="B8275" s="22">
        <v>45552</v>
      </c>
      <c r="C8275" s="22">
        <v>45558</v>
      </c>
      <c r="D8275" s="23" t="s">
        <v>78</v>
      </c>
      <c r="E8275" s="23" t="s">
        <v>341</v>
      </c>
      <c r="F8275" s="23" t="s">
        <v>80</v>
      </c>
      <c r="G8275" s="23" t="s">
        <v>179</v>
      </c>
      <c r="H8275" s="23" t="s">
        <v>180</v>
      </c>
      <c r="I8275" s="23" t="s">
        <v>55</v>
      </c>
      <c r="J8275" s="23" t="s">
        <v>173</v>
      </c>
      <c r="K8275" s="23" t="s">
        <v>780</v>
      </c>
      <c r="L8275" s="24">
        <v>17420.96</v>
      </c>
      <c r="M8275">
        <v>2</v>
      </c>
      <c r="N8275" s="25">
        <v>0.05</v>
      </c>
      <c r="O8275" s="24">
        <v>5457.17</v>
      </c>
      <c r="P8275" s="26">
        <f t="shared" si="774"/>
        <v>0.31325311578696008</v>
      </c>
      <c r="Q8275" t="str">
        <f t="shared" si="775"/>
        <v>High</v>
      </c>
      <c r="R8275" t="str">
        <f t="shared" si="776"/>
        <v>Low</v>
      </c>
      <c r="S8275" s="23">
        <f t="shared" si="777"/>
        <v>2024</v>
      </c>
      <c r="T8275" s="23">
        <f t="shared" si="778"/>
        <v>9</v>
      </c>
      <c r="U8275" t="str">
        <f t="shared" si="779"/>
        <v>Sep-2024</v>
      </c>
    </row>
    <row r="8276" spans="1:21" x14ac:dyDescent="0.3">
      <c r="A8276" t="s">
        <v>10287</v>
      </c>
      <c r="B8276" s="22">
        <v>45303</v>
      </c>
      <c r="C8276" s="22">
        <v>45304</v>
      </c>
      <c r="D8276" s="23" t="s">
        <v>102</v>
      </c>
      <c r="E8276" s="23" t="s">
        <v>2713</v>
      </c>
      <c r="F8276" s="23" t="s">
        <v>52</v>
      </c>
      <c r="G8276" s="23" t="s">
        <v>53</v>
      </c>
      <c r="H8276" s="23" t="s">
        <v>90</v>
      </c>
      <c r="I8276" s="23" t="s">
        <v>55</v>
      </c>
      <c r="J8276" s="23" t="s">
        <v>56</v>
      </c>
      <c r="K8276" s="23" t="s">
        <v>74</v>
      </c>
      <c r="L8276" s="24">
        <v>114960.16</v>
      </c>
      <c r="M8276">
        <v>8</v>
      </c>
      <c r="N8276" s="25">
        <v>0.05</v>
      </c>
      <c r="O8276" s="24">
        <v>29976.32</v>
      </c>
      <c r="P8276" s="26">
        <f t="shared" si="774"/>
        <v>0.26075398642451436</v>
      </c>
      <c r="Q8276" t="str">
        <f t="shared" si="775"/>
        <v>Medium</v>
      </c>
      <c r="R8276" t="str">
        <f t="shared" si="776"/>
        <v>Low</v>
      </c>
      <c r="S8276" s="23">
        <f t="shared" si="777"/>
        <v>2024</v>
      </c>
      <c r="T8276" s="23">
        <f t="shared" si="778"/>
        <v>1</v>
      </c>
      <c r="U8276" t="str">
        <f t="shared" si="779"/>
        <v>Jan-2024</v>
      </c>
    </row>
    <row r="8277" spans="1:21" x14ac:dyDescent="0.3">
      <c r="A8277" t="s">
        <v>10288</v>
      </c>
      <c r="B8277" s="22">
        <v>44712</v>
      </c>
      <c r="C8277" s="22">
        <v>44716</v>
      </c>
      <c r="D8277" s="23" t="s">
        <v>102</v>
      </c>
      <c r="E8277" s="23" t="s">
        <v>94</v>
      </c>
      <c r="F8277" s="23" t="s">
        <v>52</v>
      </c>
      <c r="G8277" s="23" t="s">
        <v>53</v>
      </c>
      <c r="H8277" s="23" t="s">
        <v>54</v>
      </c>
      <c r="I8277" s="23" t="s">
        <v>83</v>
      </c>
      <c r="J8277" s="23" t="s">
        <v>84</v>
      </c>
      <c r="K8277" s="23" t="s">
        <v>105</v>
      </c>
      <c r="L8277" s="24">
        <v>7037.96</v>
      </c>
      <c r="M8277">
        <v>1</v>
      </c>
      <c r="N8277" s="25">
        <v>0.15</v>
      </c>
      <c r="O8277" s="24">
        <v>2121.3200000000002</v>
      </c>
      <c r="P8277" s="26">
        <f t="shared" si="774"/>
        <v>0.30141120438308833</v>
      </c>
      <c r="Q8277" t="str">
        <f t="shared" si="775"/>
        <v>High</v>
      </c>
      <c r="R8277" t="str">
        <f t="shared" si="776"/>
        <v>Medium</v>
      </c>
      <c r="S8277" s="23">
        <f t="shared" si="777"/>
        <v>2022</v>
      </c>
      <c r="T8277" s="23">
        <f t="shared" si="778"/>
        <v>5</v>
      </c>
      <c r="U8277" t="str">
        <f t="shared" si="779"/>
        <v>May-2022</v>
      </c>
    </row>
    <row r="8278" spans="1:21" x14ac:dyDescent="0.3">
      <c r="A8278" t="s">
        <v>10289</v>
      </c>
      <c r="B8278" s="22">
        <v>45436</v>
      </c>
      <c r="C8278" s="22">
        <v>45438</v>
      </c>
      <c r="D8278" s="23" t="s">
        <v>61</v>
      </c>
      <c r="E8278" s="23" t="s">
        <v>1824</v>
      </c>
      <c r="F8278" s="23" t="s">
        <v>80</v>
      </c>
      <c r="G8278" s="23" t="s">
        <v>53</v>
      </c>
      <c r="H8278" s="23" t="s">
        <v>90</v>
      </c>
      <c r="I8278" s="23" t="s">
        <v>96</v>
      </c>
      <c r="J8278" s="23" t="s">
        <v>111</v>
      </c>
      <c r="K8278" s="23" t="s">
        <v>328</v>
      </c>
      <c r="L8278" s="24">
        <v>44788.14</v>
      </c>
      <c r="M8278">
        <v>9</v>
      </c>
      <c r="N8278" s="25">
        <v>0.2</v>
      </c>
      <c r="O8278" s="24">
        <v>5411.2</v>
      </c>
      <c r="P8278" s="26">
        <f t="shared" si="774"/>
        <v>0.12081769861396342</v>
      </c>
      <c r="Q8278" t="str">
        <f t="shared" si="775"/>
        <v>Low</v>
      </c>
      <c r="R8278" t="str">
        <f t="shared" si="776"/>
        <v>Medium</v>
      </c>
      <c r="S8278" s="23">
        <f t="shared" si="777"/>
        <v>2024</v>
      </c>
      <c r="T8278" s="23">
        <f t="shared" si="778"/>
        <v>5</v>
      </c>
      <c r="U8278" t="str">
        <f t="shared" si="779"/>
        <v>May-2024</v>
      </c>
    </row>
    <row r="8279" spans="1:21" x14ac:dyDescent="0.3">
      <c r="A8279" t="s">
        <v>10290</v>
      </c>
      <c r="B8279" s="22">
        <v>44982</v>
      </c>
      <c r="C8279" s="22">
        <v>44983</v>
      </c>
      <c r="D8279" s="23" t="s">
        <v>50</v>
      </c>
      <c r="E8279" s="23" t="s">
        <v>212</v>
      </c>
      <c r="F8279" s="23" t="s">
        <v>52</v>
      </c>
      <c r="G8279" s="23" t="s">
        <v>81</v>
      </c>
      <c r="H8279" s="23" t="s">
        <v>284</v>
      </c>
      <c r="I8279" s="23" t="s">
        <v>55</v>
      </c>
      <c r="J8279" s="23" t="s">
        <v>141</v>
      </c>
      <c r="K8279" s="23" t="s">
        <v>241</v>
      </c>
      <c r="L8279" s="24">
        <v>1238.74</v>
      </c>
      <c r="M8279">
        <v>2</v>
      </c>
      <c r="N8279" s="25">
        <v>0.25</v>
      </c>
      <c r="O8279" s="24">
        <v>268.52999999999997</v>
      </c>
      <c r="P8279" s="26">
        <f t="shared" si="774"/>
        <v>0.2167767247364257</v>
      </c>
      <c r="Q8279" t="str">
        <f t="shared" si="775"/>
        <v>Medium</v>
      </c>
      <c r="R8279" t="str">
        <f t="shared" si="776"/>
        <v>High</v>
      </c>
      <c r="S8279" s="23">
        <f t="shared" si="777"/>
        <v>2023</v>
      </c>
      <c r="T8279" s="23">
        <f t="shared" si="778"/>
        <v>2</v>
      </c>
      <c r="U8279" t="str">
        <f t="shared" si="779"/>
        <v>Feb-2023</v>
      </c>
    </row>
    <row r="8280" spans="1:21" x14ac:dyDescent="0.3">
      <c r="A8280" t="s">
        <v>10291</v>
      </c>
      <c r="B8280" s="22">
        <v>45780</v>
      </c>
      <c r="C8280" s="22">
        <v>45782</v>
      </c>
      <c r="D8280" s="23" t="s">
        <v>50</v>
      </c>
      <c r="E8280" s="23" t="s">
        <v>316</v>
      </c>
      <c r="F8280" s="23" t="s">
        <v>52</v>
      </c>
      <c r="G8280" s="23" t="s">
        <v>53</v>
      </c>
      <c r="H8280" s="23" t="s">
        <v>54</v>
      </c>
      <c r="I8280" s="23" t="s">
        <v>96</v>
      </c>
      <c r="J8280" s="23" t="s">
        <v>111</v>
      </c>
      <c r="K8280" s="23" t="s">
        <v>112</v>
      </c>
      <c r="L8280" s="24">
        <v>16027.26</v>
      </c>
      <c r="M8280">
        <v>2</v>
      </c>
      <c r="N8280" s="25">
        <v>0.15</v>
      </c>
      <c r="O8280" s="24">
        <v>4132.08</v>
      </c>
      <c r="P8280" s="26">
        <f t="shared" si="774"/>
        <v>0.25781574642203348</v>
      </c>
      <c r="Q8280" t="str">
        <f t="shared" si="775"/>
        <v>Medium</v>
      </c>
      <c r="R8280" t="str">
        <f t="shared" si="776"/>
        <v>Medium</v>
      </c>
      <c r="S8280" s="23">
        <f t="shared" si="777"/>
        <v>2025</v>
      </c>
      <c r="T8280" s="23">
        <f t="shared" si="778"/>
        <v>5</v>
      </c>
      <c r="U8280" t="str">
        <f t="shared" si="779"/>
        <v>May-2025</v>
      </c>
    </row>
    <row r="8281" spans="1:21" x14ac:dyDescent="0.3">
      <c r="A8281" t="s">
        <v>10292</v>
      </c>
      <c r="B8281" s="22">
        <v>45182</v>
      </c>
      <c r="C8281" s="22">
        <v>45186</v>
      </c>
      <c r="D8281" s="23" t="s">
        <v>61</v>
      </c>
      <c r="E8281" s="23" t="s">
        <v>765</v>
      </c>
      <c r="F8281" s="23" t="s">
        <v>80</v>
      </c>
      <c r="G8281" s="23" t="s">
        <v>179</v>
      </c>
      <c r="H8281" s="23" t="s">
        <v>180</v>
      </c>
      <c r="I8281" s="23" t="s">
        <v>55</v>
      </c>
      <c r="J8281" s="23" t="s">
        <v>173</v>
      </c>
      <c r="K8281" s="23" t="s">
        <v>780</v>
      </c>
      <c r="L8281" s="24">
        <v>39259.35</v>
      </c>
      <c r="M8281">
        <v>5</v>
      </c>
      <c r="N8281" s="25">
        <v>0</v>
      </c>
      <c r="O8281" s="24">
        <v>9370.41</v>
      </c>
      <c r="P8281" s="26">
        <f t="shared" si="774"/>
        <v>0.23867970305162975</v>
      </c>
      <c r="Q8281" t="str">
        <f t="shared" si="775"/>
        <v>Medium</v>
      </c>
      <c r="R8281" t="str">
        <f t="shared" si="776"/>
        <v>None</v>
      </c>
      <c r="S8281" s="23">
        <f t="shared" si="777"/>
        <v>2023</v>
      </c>
      <c r="T8281" s="23">
        <f t="shared" si="778"/>
        <v>9</v>
      </c>
      <c r="U8281" t="str">
        <f t="shared" si="779"/>
        <v>Sep-2023</v>
      </c>
    </row>
    <row r="8282" spans="1:21" x14ac:dyDescent="0.3">
      <c r="A8282" t="s">
        <v>10293</v>
      </c>
      <c r="B8282" s="22">
        <v>44625</v>
      </c>
      <c r="C8282" s="22">
        <v>44627</v>
      </c>
      <c r="D8282" s="23" t="s">
        <v>50</v>
      </c>
      <c r="E8282" s="23" t="s">
        <v>1061</v>
      </c>
      <c r="F8282" s="23" t="s">
        <v>52</v>
      </c>
      <c r="G8282" s="23" t="s">
        <v>63</v>
      </c>
      <c r="H8282" s="23" t="s">
        <v>202</v>
      </c>
      <c r="I8282" s="23" t="s">
        <v>83</v>
      </c>
      <c r="J8282" s="23" t="s">
        <v>449</v>
      </c>
      <c r="K8282" s="23" t="s">
        <v>450</v>
      </c>
      <c r="L8282" s="24">
        <v>66565.100000000006</v>
      </c>
      <c r="M8282">
        <v>5</v>
      </c>
      <c r="N8282" s="25">
        <v>0.2</v>
      </c>
      <c r="O8282" s="24">
        <v>9797.49</v>
      </c>
      <c r="P8282" s="26">
        <f t="shared" si="774"/>
        <v>0.14718658876798801</v>
      </c>
      <c r="Q8282" t="str">
        <f t="shared" si="775"/>
        <v>Low</v>
      </c>
      <c r="R8282" t="str">
        <f t="shared" si="776"/>
        <v>Medium</v>
      </c>
      <c r="S8282" s="23">
        <f t="shared" si="777"/>
        <v>2022</v>
      </c>
      <c r="T8282" s="23">
        <f t="shared" si="778"/>
        <v>3</v>
      </c>
      <c r="U8282" t="str">
        <f t="shared" si="779"/>
        <v>Mar-2022</v>
      </c>
    </row>
    <row r="8283" spans="1:21" x14ac:dyDescent="0.3">
      <c r="A8283" t="s">
        <v>10294</v>
      </c>
      <c r="B8283" s="22">
        <v>45233</v>
      </c>
      <c r="C8283" s="22">
        <v>45236</v>
      </c>
      <c r="D8283" s="23" t="s">
        <v>102</v>
      </c>
      <c r="E8283" s="23" t="s">
        <v>2484</v>
      </c>
      <c r="F8283" s="23" t="s">
        <v>52</v>
      </c>
      <c r="G8283" s="23" t="s">
        <v>81</v>
      </c>
      <c r="H8283" s="23" t="s">
        <v>82</v>
      </c>
      <c r="I8283" s="23" t="s">
        <v>83</v>
      </c>
      <c r="J8283" s="23" t="s">
        <v>84</v>
      </c>
      <c r="K8283" s="23" t="s">
        <v>85</v>
      </c>
      <c r="L8283" s="24">
        <v>41313.699999999997</v>
      </c>
      <c r="M8283">
        <v>10</v>
      </c>
      <c r="N8283" s="25">
        <v>0.2</v>
      </c>
      <c r="O8283" s="24">
        <v>10731.9</v>
      </c>
      <c r="P8283" s="26">
        <f t="shared" si="774"/>
        <v>0.2597661308476365</v>
      </c>
      <c r="Q8283" t="str">
        <f t="shared" si="775"/>
        <v>Medium</v>
      </c>
      <c r="R8283" t="str">
        <f t="shared" si="776"/>
        <v>Medium</v>
      </c>
      <c r="S8283" s="23">
        <f t="shared" si="777"/>
        <v>2023</v>
      </c>
      <c r="T8283" s="23">
        <f t="shared" si="778"/>
        <v>11</v>
      </c>
      <c r="U8283" t="str">
        <f t="shared" si="779"/>
        <v>Nov-2023</v>
      </c>
    </row>
    <row r="8284" spans="1:21" x14ac:dyDescent="0.3">
      <c r="A8284" t="s">
        <v>10295</v>
      </c>
      <c r="B8284" s="22">
        <v>45655</v>
      </c>
      <c r="C8284" s="22">
        <v>45660</v>
      </c>
      <c r="D8284" s="23" t="s">
        <v>78</v>
      </c>
      <c r="E8284" s="23" t="s">
        <v>3466</v>
      </c>
      <c r="F8284" s="23" t="s">
        <v>52</v>
      </c>
      <c r="G8284" s="23" t="s">
        <v>179</v>
      </c>
      <c r="H8284" s="23" t="s">
        <v>236</v>
      </c>
      <c r="I8284" s="23" t="s">
        <v>96</v>
      </c>
      <c r="J8284" s="23" t="s">
        <v>97</v>
      </c>
      <c r="K8284" s="23" t="s">
        <v>98</v>
      </c>
      <c r="L8284" s="24">
        <v>34199</v>
      </c>
      <c r="M8284">
        <v>4</v>
      </c>
      <c r="N8284" s="25">
        <v>0.15</v>
      </c>
      <c r="O8284" s="24">
        <v>5824.94</v>
      </c>
      <c r="P8284" s="26">
        <f t="shared" si="774"/>
        <v>0.1703248633000965</v>
      </c>
      <c r="Q8284" t="str">
        <f t="shared" si="775"/>
        <v>Low</v>
      </c>
      <c r="R8284" t="str">
        <f t="shared" si="776"/>
        <v>Medium</v>
      </c>
      <c r="S8284" s="23">
        <f t="shared" si="777"/>
        <v>2024</v>
      </c>
      <c r="T8284" s="23">
        <f t="shared" si="778"/>
        <v>12</v>
      </c>
      <c r="U8284" t="str">
        <f t="shared" si="779"/>
        <v>Dec-2024</v>
      </c>
    </row>
    <row r="8285" spans="1:21" x14ac:dyDescent="0.3">
      <c r="A8285" t="s">
        <v>10296</v>
      </c>
      <c r="B8285" s="22">
        <v>44939</v>
      </c>
      <c r="C8285" s="22">
        <v>44941</v>
      </c>
      <c r="D8285" s="23" t="s">
        <v>102</v>
      </c>
      <c r="E8285" s="23" t="s">
        <v>475</v>
      </c>
      <c r="F8285" s="23" t="s">
        <v>80</v>
      </c>
      <c r="G8285" s="23" t="s">
        <v>63</v>
      </c>
      <c r="H8285" s="23" t="s">
        <v>64</v>
      </c>
      <c r="I8285" s="23" t="s">
        <v>96</v>
      </c>
      <c r="J8285" s="23" t="s">
        <v>166</v>
      </c>
      <c r="K8285" s="23" t="s">
        <v>167</v>
      </c>
      <c r="L8285" s="24">
        <v>55567.4</v>
      </c>
      <c r="M8285">
        <v>10</v>
      </c>
      <c r="N8285" s="25">
        <v>0.25</v>
      </c>
      <c r="O8285" s="24">
        <v>15097.31</v>
      </c>
      <c r="P8285" s="26">
        <f t="shared" si="774"/>
        <v>0.27169365491277259</v>
      </c>
      <c r="Q8285" t="str">
        <f t="shared" si="775"/>
        <v>Medium</v>
      </c>
      <c r="R8285" t="str">
        <f t="shared" si="776"/>
        <v>High</v>
      </c>
      <c r="S8285" s="23">
        <f t="shared" si="777"/>
        <v>2023</v>
      </c>
      <c r="T8285" s="23">
        <f t="shared" si="778"/>
        <v>1</v>
      </c>
      <c r="U8285" t="str">
        <f t="shared" si="779"/>
        <v>Jan-2023</v>
      </c>
    </row>
    <row r="8286" spans="1:21" x14ac:dyDescent="0.3">
      <c r="A8286" t="s">
        <v>10297</v>
      </c>
      <c r="B8286" s="22">
        <v>44738</v>
      </c>
      <c r="C8286" s="22">
        <v>44739</v>
      </c>
      <c r="D8286" s="23" t="s">
        <v>78</v>
      </c>
      <c r="E8286" s="23" t="s">
        <v>1159</v>
      </c>
      <c r="F8286" s="23" t="s">
        <v>52</v>
      </c>
      <c r="G8286" s="23" t="s">
        <v>53</v>
      </c>
      <c r="H8286" s="23" t="s">
        <v>246</v>
      </c>
      <c r="I8286" s="23" t="s">
        <v>118</v>
      </c>
      <c r="J8286" s="23" t="s">
        <v>119</v>
      </c>
      <c r="K8286" s="23" t="s">
        <v>197</v>
      </c>
      <c r="L8286" s="24">
        <v>45766.1</v>
      </c>
      <c r="M8286">
        <v>5</v>
      </c>
      <c r="N8286" s="25">
        <v>0.2</v>
      </c>
      <c r="O8286" s="24">
        <v>9362.5400000000009</v>
      </c>
      <c r="P8286" s="26">
        <f t="shared" si="774"/>
        <v>0.20457369100709916</v>
      </c>
      <c r="Q8286" t="str">
        <f t="shared" si="775"/>
        <v>Medium</v>
      </c>
      <c r="R8286" t="str">
        <f t="shared" si="776"/>
        <v>Medium</v>
      </c>
      <c r="S8286" s="23">
        <f t="shared" si="777"/>
        <v>2022</v>
      </c>
      <c r="T8286" s="23">
        <f t="shared" si="778"/>
        <v>6</v>
      </c>
      <c r="U8286" t="str">
        <f t="shared" si="779"/>
        <v>Jun-2022</v>
      </c>
    </row>
    <row r="8287" spans="1:21" x14ac:dyDescent="0.3">
      <c r="A8287" t="s">
        <v>10298</v>
      </c>
      <c r="B8287" s="22">
        <v>45818</v>
      </c>
      <c r="C8287" s="22">
        <v>45824</v>
      </c>
      <c r="D8287" s="23" t="s">
        <v>78</v>
      </c>
      <c r="E8287" s="23" t="s">
        <v>1067</v>
      </c>
      <c r="F8287" s="23" t="s">
        <v>80</v>
      </c>
      <c r="G8287" s="23" t="s">
        <v>63</v>
      </c>
      <c r="H8287" s="23" t="s">
        <v>64</v>
      </c>
      <c r="I8287" s="23" t="s">
        <v>55</v>
      </c>
      <c r="J8287" s="23" t="s">
        <v>141</v>
      </c>
      <c r="K8287" s="23" t="s">
        <v>142</v>
      </c>
      <c r="L8287" s="24">
        <v>12037.75</v>
      </c>
      <c r="M8287">
        <v>5</v>
      </c>
      <c r="N8287" s="25">
        <v>0.25</v>
      </c>
      <c r="O8287" s="24">
        <v>2635.09</v>
      </c>
      <c r="P8287" s="26">
        <f t="shared" si="774"/>
        <v>0.21890220348487052</v>
      </c>
      <c r="Q8287" t="str">
        <f t="shared" si="775"/>
        <v>Medium</v>
      </c>
      <c r="R8287" t="str">
        <f t="shared" si="776"/>
        <v>High</v>
      </c>
      <c r="S8287" s="23">
        <f t="shared" si="777"/>
        <v>2025</v>
      </c>
      <c r="T8287" s="23">
        <f t="shared" si="778"/>
        <v>6</v>
      </c>
      <c r="U8287" t="str">
        <f t="shared" si="779"/>
        <v>Jun-2025</v>
      </c>
    </row>
    <row r="8288" spans="1:21" x14ac:dyDescent="0.3">
      <c r="A8288" t="s">
        <v>10299</v>
      </c>
      <c r="B8288" s="22">
        <v>45417</v>
      </c>
      <c r="C8288" s="22">
        <v>45424</v>
      </c>
      <c r="D8288" s="23" t="s">
        <v>50</v>
      </c>
      <c r="E8288" s="23" t="s">
        <v>1303</v>
      </c>
      <c r="F8288" s="23" t="s">
        <v>80</v>
      </c>
      <c r="G8288" s="23" t="s">
        <v>81</v>
      </c>
      <c r="H8288" s="23" t="s">
        <v>82</v>
      </c>
      <c r="I8288" s="23" t="s">
        <v>83</v>
      </c>
      <c r="J8288" s="23" t="s">
        <v>84</v>
      </c>
      <c r="K8288" s="23" t="s">
        <v>105</v>
      </c>
      <c r="L8288" s="24">
        <v>7148.19</v>
      </c>
      <c r="M8288">
        <v>3</v>
      </c>
      <c r="N8288" s="25">
        <v>0.05</v>
      </c>
      <c r="O8288" s="24">
        <v>2162.0300000000002</v>
      </c>
      <c r="P8288" s="26">
        <f t="shared" si="774"/>
        <v>0.30245838457008001</v>
      </c>
      <c r="Q8288" t="str">
        <f t="shared" si="775"/>
        <v>High</v>
      </c>
      <c r="R8288" t="str">
        <f t="shared" si="776"/>
        <v>Low</v>
      </c>
      <c r="S8288" s="23">
        <f t="shared" si="777"/>
        <v>2024</v>
      </c>
      <c r="T8288" s="23">
        <f t="shared" si="778"/>
        <v>5</v>
      </c>
      <c r="U8288" t="str">
        <f t="shared" si="779"/>
        <v>May-2024</v>
      </c>
    </row>
    <row r="8289" spans="1:21" x14ac:dyDescent="0.3">
      <c r="A8289" t="s">
        <v>10300</v>
      </c>
      <c r="B8289" s="22">
        <v>44976</v>
      </c>
      <c r="C8289" s="22">
        <v>44978</v>
      </c>
      <c r="D8289" s="23" t="s">
        <v>102</v>
      </c>
      <c r="E8289" s="23" t="s">
        <v>837</v>
      </c>
      <c r="F8289" s="23" t="s">
        <v>52</v>
      </c>
      <c r="G8289" s="23" t="s">
        <v>63</v>
      </c>
      <c r="H8289" s="23" t="s">
        <v>64</v>
      </c>
      <c r="I8289" s="23" t="s">
        <v>96</v>
      </c>
      <c r="J8289" s="23" t="s">
        <v>111</v>
      </c>
      <c r="K8289" s="23" t="s">
        <v>112</v>
      </c>
      <c r="L8289" s="24">
        <v>1034</v>
      </c>
      <c r="M8289">
        <v>4</v>
      </c>
      <c r="N8289" s="25">
        <v>0.05</v>
      </c>
      <c r="O8289" s="24">
        <v>172.75</v>
      </c>
      <c r="P8289" s="26">
        <f t="shared" si="774"/>
        <v>0.16706963249516441</v>
      </c>
      <c r="Q8289" t="str">
        <f t="shared" si="775"/>
        <v>Low</v>
      </c>
      <c r="R8289" t="str">
        <f t="shared" si="776"/>
        <v>Low</v>
      </c>
      <c r="S8289" s="23">
        <f t="shared" si="777"/>
        <v>2023</v>
      </c>
      <c r="T8289" s="23">
        <f t="shared" si="778"/>
        <v>2</v>
      </c>
      <c r="U8289" t="str">
        <f t="shared" si="779"/>
        <v>Feb-2023</v>
      </c>
    </row>
    <row r="8290" spans="1:21" x14ac:dyDescent="0.3">
      <c r="A8290" t="s">
        <v>10301</v>
      </c>
      <c r="B8290" s="22">
        <v>44991</v>
      </c>
      <c r="C8290" s="22">
        <v>44998</v>
      </c>
      <c r="D8290" s="23" t="s">
        <v>78</v>
      </c>
      <c r="E8290" s="23" t="s">
        <v>2080</v>
      </c>
      <c r="F8290" s="23" t="s">
        <v>52</v>
      </c>
      <c r="G8290" s="23" t="s">
        <v>72</v>
      </c>
      <c r="H8290" s="23" t="s">
        <v>117</v>
      </c>
      <c r="I8290" s="23" t="s">
        <v>55</v>
      </c>
      <c r="J8290" s="23" t="s">
        <v>141</v>
      </c>
      <c r="K8290" s="23" t="s">
        <v>978</v>
      </c>
      <c r="L8290" s="24">
        <v>21752.7</v>
      </c>
      <c r="M8290">
        <v>10</v>
      </c>
      <c r="N8290" s="25">
        <v>0.05</v>
      </c>
      <c r="O8290" s="24">
        <v>7643.18</v>
      </c>
      <c r="P8290" s="26">
        <f t="shared" si="774"/>
        <v>0.35136695674559942</v>
      </c>
      <c r="Q8290" t="str">
        <f t="shared" si="775"/>
        <v>High</v>
      </c>
      <c r="R8290" t="str">
        <f t="shared" si="776"/>
        <v>Low</v>
      </c>
      <c r="S8290" s="23">
        <f t="shared" si="777"/>
        <v>2023</v>
      </c>
      <c r="T8290" s="23">
        <f t="shared" si="778"/>
        <v>3</v>
      </c>
      <c r="U8290" t="str">
        <f t="shared" si="779"/>
        <v>Mar-2023</v>
      </c>
    </row>
    <row r="8291" spans="1:21" x14ac:dyDescent="0.3">
      <c r="A8291" t="s">
        <v>10302</v>
      </c>
      <c r="B8291" s="22">
        <v>44564</v>
      </c>
      <c r="C8291" s="22">
        <v>44570</v>
      </c>
      <c r="D8291" s="23" t="s">
        <v>50</v>
      </c>
      <c r="E8291" s="23" t="s">
        <v>625</v>
      </c>
      <c r="F8291" s="23" t="s">
        <v>80</v>
      </c>
      <c r="G8291" s="23" t="s">
        <v>81</v>
      </c>
      <c r="H8291" s="23" t="s">
        <v>82</v>
      </c>
      <c r="I8291" s="23" t="s">
        <v>83</v>
      </c>
      <c r="J8291" s="23" t="s">
        <v>379</v>
      </c>
      <c r="K8291" s="23" t="s">
        <v>562</v>
      </c>
      <c r="L8291" s="24">
        <v>42586.8</v>
      </c>
      <c r="M8291">
        <v>4</v>
      </c>
      <c r="N8291" s="25">
        <v>0.2</v>
      </c>
      <c r="O8291" s="24">
        <v>9847.17</v>
      </c>
      <c r="P8291" s="26">
        <f t="shared" si="774"/>
        <v>0.23122587280565807</v>
      </c>
      <c r="Q8291" t="str">
        <f t="shared" si="775"/>
        <v>Medium</v>
      </c>
      <c r="R8291" t="str">
        <f t="shared" si="776"/>
        <v>Medium</v>
      </c>
      <c r="S8291" s="23">
        <f t="shared" si="777"/>
        <v>2022</v>
      </c>
      <c r="T8291" s="23">
        <f t="shared" si="778"/>
        <v>1</v>
      </c>
      <c r="U8291" t="str">
        <f t="shared" si="779"/>
        <v>Jan-2022</v>
      </c>
    </row>
    <row r="8292" spans="1:21" x14ac:dyDescent="0.3">
      <c r="A8292" t="s">
        <v>10303</v>
      </c>
      <c r="B8292" s="22">
        <v>44724</v>
      </c>
      <c r="C8292" s="22">
        <v>44727</v>
      </c>
      <c r="D8292" s="23" t="s">
        <v>50</v>
      </c>
      <c r="E8292" s="23" t="s">
        <v>89</v>
      </c>
      <c r="F8292" s="23" t="s">
        <v>80</v>
      </c>
      <c r="G8292" s="23" t="s">
        <v>53</v>
      </c>
      <c r="H8292" s="23" t="s">
        <v>110</v>
      </c>
      <c r="I8292" s="23" t="s">
        <v>96</v>
      </c>
      <c r="J8292" s="23" t="s">
        <v>97</v>
      </c>
      <c r="K8292" s="23" t="s">
        <v>181</v>
      </c>
      <c r="L8292" s="24">
        <v>56057.1</v>
      </c>
      <c r="M8292">
        <v>10</v>
      </c>
      <c r="N8292" s="25">
        <v>0.15</v>
      </c>
      <c r="O8292" s="24">
        <v>17551.63</v>
      </c>
      <c r="P8292" s="26">
        <f t="shared" si="774"/>
        <v>0.31310271134254181</v>
      </c>
      <c r="Q8292" t="str">
        <f t="shared" si="775"/>
        <v>High</v>
      </c>
      <c r="R8292" t="str">
        <f t="shared" si="776"/>
        <v>Medium</v>
      </c>
      <c r="S8292" s="23">
        <f t="shared" si="777"/>
        <v>2022</v>
      </c>
      <c r="T8292" s="23">
        <f t="shared" si="778"/>
        <v>6</v>
      </c>
      <c r="U8292" t="str">
        <f t="shared" si="779"/>
        <v>Jun-2022</v>
      </c>
    </row>
    <row r="8293" spans="1:21" x14ac:dyDescent="0.3">
      <c r="A8293" t="s">
        <v>10304</v>
      </c>
      <c r="B8293" s="22">
        <v>45575</v>
      </c>
      <c r="C8293" s="22">
        <v>45578</v>
      </c>
      <c r="D8293" s="23" t="s">
        <v>78</v>
      </c>
      <c r="E8293" s="23" t="s">
        <v>1186</v>
      </c>
      <c r="F8293" s="23" t="s">
        <v>52</v>
      </c>
      <c r="G8293" s="23" t="s">
        <v>81</v>
      </c>
      <c r="H8293" s="23" t="s">
        <v>95</v>
      </c>
      <c r="I8293" s="23" t="s">
        <v>83</v>
      </c>
      <c r="J8293" s="23" t="s">
        <v>84</v>
      </c>
      <c r="K8293" s="23" t="s">
        <v>125</v>
      </c>
      <c r="L8293" s="24">
        <v>28824.11</v>
      </c>
      <c r="M8293">
        <v>7</v>
      </c>
      <c r="N8293" s="25">
        <v>0.05</v>
      </c>
      <c r="O8293" s="24">
        <v>10828.36</v>
      </c>
      <c r="P8293" s="26">
        <f t="shared" si="774"/>
        <v>0.37567022884661488</v>
      </c>
      <c r="Q8293" t="str">
        <f t="shared" si="775"/>
        <v>High</v>
      </c>
      <c r="R8293" t="str">
        <f t="shared" si="776"/>
        <v>Low</v>
      </c>
      <c r="S8293" s="23">
        <f t="shared" si="777"/>
        <v>2024</v>
      </c>
      <c r="T8293" s="23">
        <f t="shared" si="778"/>
        <v>10</v>
      </c>
      <c r="U8293" t="str">
        <f t="shared" si="779"/>
        <v>Oct-2024</v>
      </c>
    </row>
    <row r="8294" spans="1:21" x14ac:dyDescent="0.3">
      <c r="A8294" t="s">
        <v>10305</v>
      </c>
      <c r="B8294" s="22">
        <v>44872</v>
      </c>
      <c r="C8294" s="22">
        <v>44875</v>
      </c>
      <c r="D8294" s="23" t="s">
        <v>61</v>
      </c>
      <c r="E8294" s="23" t="s">
        <v>495</v>
      </c>
      <c r="F8294" s="23" t="s">
        <v>80</v>
      </c>
      <c r="G8294" s="23" t="s">
        <v>53</v>
      </c>
      <c r="H8294" s="23" t="s">
        <v>54</v>
      </c>
      <c r="I8294" s="23" t="s">
        <v>118</v>
      </c>
      <c r="J8294" s="23" t="s">
        <v>303</v>
      </c>
      <c r="K8294" s="23" t="s">
        <v>421</v>
      </c>
      <c r="L8294" s="24">
        <v>109237.28</v>
      </c>
      <c r="M8294">
        <v>8</v>
      </c>
      <c r="N8294" s="25">
        <v>0.1</v>
      </c>
      <c r="O8294" s="24">
        <v>28366.41</v>
      </c>
      <c r="P8294" s="26">
        <f t="shared" si="774"/>
        <v>0.25967700770286484</v>
      </c>
      <c r="Q8294" t="str">
        <f t="shared" si="775"/>
        <v>Medium</v>
      </c>
      <c r="R8294" t="str">
        <f t="shared" si="776"/>
        <v>Low</v>
      </c>
      <c r="S8294" s="23">
        <f t="shared" si="777"/>
        <v>2022</v>
      </c>
      <c r="T8294" s="23">
        <f t="shared" si="778"/>
        <v>11</v>
      </c>
      <c r="U8294" t="str">
        <f t="shared" si="779"/>
        <v>Nov-2022</v>
      </c>
    </row>
    <row r="8295" spans="1:21" x14ac:dyDescent="0.3">
      <c r="A8295" t="s">
        <v>10306</v>
      </c>
      <c r="B8295" s="22">
        <v>44760</v>
      </c>
      <c r="C8295" s="22">
        <v>44765</v>
      </c>
      <c r="D8295" s="23" t="s">
        <v>50</v>
      </c>
      <c r="E8295" s="23" t="s">
        <v>581</v>
      </c>
      <c r="F8295" s="23" t="s">
        <v>71</v>
      </c>
      <c r="G8295" s="23" t="s">
        <v>179</v>
      </c>
      <c r="H8295" s="23" t="s">
        <v>236</v>
      </c>
      <c r="I8295" s="23" t="s">
        <v>83</v>
      </c>
      <c r="J8295" s="23" t="s">
        <v>379</v>
      </c>
      <c r="K8295" s="23" t="s">
        <v>716</v>
      </c>
      <c r="L8295" s="24">
        <v>97790.24</v>
      </c>
      <c r="M8295">
        <v>8</v>
      </c>
      <c r="N8295" s="25">
        <v>0.15</v>
      </c>
      <c r="O8295" s="24">
        <v>27486.52</v>
      </c>
      <c r="P8295" s="26">
        <f t="shared" si="774"/>
        <v>0.28107631191006383</v>
      </c>
      <c r="Q8295" t="str">
        <f t="shared" si="775"/>
        <v>Medium</v>
      </c>
      <c r="R8295" t="str">
        <f t="shared" si="776"/>
        <v>Medium</v>
      </c>
      <c r="S8295" s="23">
        <f t="shared" si="777"/>
        <v>2022</v>
      </c>
      <c r="T8295" s="23">
        <f t="shared" si="778"/>
        <v>7</v>
      </c>
      <c r="U8295" t="str">
        <f t="shared" si="779"/>
        <v>Jul-2022</v>
      </c>
    </row>
    <row r="8296" spans="1:21" x14ac:dyDescent="0.3">
      <c r="A8296" t="s">
        <v>10307</v>
      </c>
      <c r="B8296" s="22">
        <v>44844</v>
      </c>
      <c r="C8296" s="22">
        <v>44850</v>
      </c>
      <c r="D8296" s="23" t="s">
        <v>50</v>
      </c>
      <c r="E8296" s="23" t="s">
        <v>2446</v>
      </c>
      <c r="F8296" s="23" t="s">
        <v>71</v>
      </c>
      <c r="G8296" s="23" t="s">
        <v>72</v>
      </c>
      <c r="H8296" s="23" t="s">
        <v>73</v>
      </c>
      <c r="I8296" s="23" t="s">
        <v>55</v>
      </c>
      <c r="J8296" s="23" t="s">
        <v>65</v>
      </c>
      <c r="K8296" s="23" t="s">
        <v>66</v>
      </c>
      <c r="L8296" s="24">
        <v>2064.5</v>
      </c>
      <c r="M8296">
        <v>2</v>
      </c>
      <c r="N8296" s="25">
        <v>0.25</v>
      </c>
      <c r="O8296" s="24">
        <v>327.83</v>
      </c>
      <c r="P8296" s="26">
        <f t="shared" si="774"/>
        <v>0.15879389682731895</v>
      </c>
      <c r="Q8296" t="str">
        <f t="shared" si="775"/>
        <v>Low</v>
      </c>
      <c r="R8296" t="str">
        <f t="shared" si="776"/>
        <v>High</v>
      </c>
      <c r="S8296" s="23">
        <f t="shared" si="777"/>
        <v>2022</v>
      </c>
      <c r="T8296" s="23">
        <f t="shared" si="778"/>
        <v>10</v>
      </c>
      <c r="U8296" t="str">
        <f t="shared" si="779"/>
        <v>Oct-2022</v>
      </c>
    </row>
    <row r="8297" spans="1:21" x14ac:dyDescent="0.3">
      <c r="A8297" t="s">
        <v>10308</v>
      </c>
      <c r="B8297" s="22">
        <v>45580</v>
      </c>
      <c r="C8297" s="22">
        <v>45585</v>
      </c>
      <c r="D8297" s="23" t="s">
        <v>78</v>
      </c>
      <c r="E8297" s="23" t="s">
        <v>355</v>
      </c>
      <c r="F8297" s="23" t="s">
        <v>80</v>
      </c>
      <c r="G8297" s="23" t="s">
        <v>53</v>
      </c>
      <c r="H8297" s="23" t="s">
        <v>110</v>
      </c>
      <c r="I8297" s="23" t="s">
        <v>55</v>
      </c>
      <c r="J8297" s="23" t="s">
        <v>56</v>
      </c>
      <c r="K8297" s="23" t="s">
        <v>57</v>
      </c>
      <c r="L8297" s="24">
        <v>17903.580000000002</v>
      </c>
      <c r="M8297">
        <v>6</v>
      </c>
      <c r="N8297" s="25">
        <v>0.1</v>
      </c>
      <c r="O8297" s="24">
        <v>2964.37</v>
      </c>
      <c r="P8297" s="26">
        <f t="shared" si="774"/>
        <v>0.16557414774028431</v>
      </c>
      <c r="Q8297" t="str">
        <f t="shared" si="775"/>
        <v>Low</v>
      </c>
      <c r="R8297" t="str">
        <f t="shared" si="776"/>
        <v>Low</v>
      </c>
      <c r="S8297" s="23">
        <f t="shared" si="777"/>
        <v>2024</v>
      </c>
      <c r="T8297" s="23">
        <f t="shared" si="778"/>
        <v>10</v>
      </c>
      <c r="U8297" t="str">
        <f t="shared" si="779"/>
        <v>Oct-2024</v>
      </c>
    </row>
    <row r="8298" spans="1:21" x14ac:dyDescent="0.3">
      <c r="A8298" t="s">
        <v>10309</v>
      </c>
      <c r="B8298" s="22">
        <v>45312</v>
      </c>
      <c r="C8298" s="22">
        <v>45319</v>
      </c>
      <c r="D8298" s="23" t="s">
        <v>50</v>
      </c>
      <c r="E8298" s="23" t="s">
        <v>506</v>
      </c>
      <c r="F8298" s="23" t="s">
        <v>71</v>
      </c>
      <c r="G8298" s="23" t="s">
        <v>72</v>
      </c>
      <c r="H8298" s="23" t="s">
        <v>346</v>
      </c>
      <c r="I8298" s="23" t="s">
        <v>83</v>
      </c>
      <c r="J8298" s="23" t="s">
        <v>379</v>
      </c>
      <c r="K8298" s="23" t="s">
        <v>716</v>
      </c>
      <c r="L8298" s="24">
        <v>17645.759999999998</v>
      </c>
      <c r="M8298">
        <v>9</v>
      </c>
      <c r="N8298" s="25">
        <v>0.15</v>
      </c>
      <c r="O8298" s="24">
        <v>4863.8900000000003</v>
      </c>
      <c r="P8298" s="26">
        <f t="shared" si="774"/>
        <v>0.27564072049036148</v>
      </c>
      <c r="Q8298" t="str">
        <f t="shared" si="775"/>
        <v>Medium</v>
      </c>
      <c r="R8298" t="str">
        <f t="shared" si="776"/>
        <v>Medium</v>
      </c>
      <c r="S8298" s="23">
        <f t="shared" si="777"/>
        <v>2024</v>
      </c>
      <c r="T8298" s="23">
        <f t="shared" si="778"/>
        <v>1</v>
      </c>
      <c r="U8298" t="str">
        <f t="shared" si="779"/>
        <v>Jan-2024</v>
      </c>
    </row>
    <row r="8299" spans="1:21" x14ac:dyDescent="0.3">
      <c r="A8299" t="s">
        <v>10310</v>
      </c>
      <c r="B8299" s="22">
        <v>45034</v>
      </c>
      <c r="C8299" s="22">
        <v>45039</v>
      </c>
      <c r="D8299" s="23" t="s">
        <v>78</v>
      </c>
      <c r="E8299" s="23" t="s">
        <v>1979</v>
      </c>
      <c r="F8299" s="23" t="s">
        <v>52</v>
      </c>
      <c r="G8299" s="23" t="s">
        <v>53</v>
      </c>
      <c r="H8299" s="23" t="s">
        <v>110</v>
      </c>
      <c r="I8299" s="23" t="s">
        <v>96</v>
      </c>
      <c r="J8299" s="23" t="s">
        <v>166</v>
      </c>
      <c r="K8299" s="23" t="s">
        <v>762</v>
      </c>
      <c r="L8299" s="24">
        <v>10832.61</v>
      </c>
      <c r="M8299">
        <v>3</v>
      </c>
      <c r="N8299" s="25">
        <v>0.1</v>
      </c>
      <c r="O8299" s="24">
        <v>3763.93</v>
      </c>
      <c r="P8299" s="26">
        <f t="shared" si="774"/>
        <v>0.34746289213772114</v>
      </c>
      <c r="Q8299" t="str">
        <f t="shared" si="775"/>
        <v>High</v>
      </c>
      <c r="R8299" t="str">
        <f t="shared" si="776"/>
        <v>Low</v>
      </c>
      <c r="S8299" s="23">
        <f t="shared" si="777"/>
        <v>2023</v>
      </c>
      <c r="T8299" s="23">
        <f t="shared" si="778"/>
        <v>4</v>
      </c>
      <c r="U8299" t="str">
        <f t="shared" si="779"/>
        <v>Apr-2023</v>
      </c>
    </row>
    <row r="8300" spans="1:21" x14ac:dyDescent="0.3">
      <c r="A8300" t="s">
        <v>10311</v>
      </c>
      <c r="B8300" s="22">
        <v>44630</v>
      </c>
      <c r="C8300" s="22">
        <v>44636</v>
      </c>
      <c r="D8300" s="23" t="s">
        <v>102</v>
      </c>
      <c r="E8300" s="23" t="s">
        <v>1952</v>
      </c>
      <c r="F8300" s="23" t="s">
        <v>71</v>
      </c>
      <c r="G8300" s="23" t="s">
        <v>63</v>
      </c>
      <c r="H8300" s="23" t="s">
        <v>64</v>
      </c>
      <c r="I8300" s="23" t="s">
        <v>96</v>
      </c>
      <c r="J8300" s="23" t="s">
        <v>111</v>
      </c>
      <c r="K8300" s="23" t="s">
        <v>112</v>
      </c>
      <c r="L8300" s="24">
        <v>88665.39</v>
      </c>
      <c r="M8300">
        <v>9</v>
      </c>
      <c r="N8300" s="25">
        <v>0.15</v>
      </c>
      <c r="O8300" s="24">
        <v>29806.97</v>
      </c>
      <c r="P8300" s="26">
        <f t="shared" si="774"/>
        <v>0.33617367498186157</v>
      </c>
      <c r="Q8300" t="str">
        <f t="shared" si="775"/>
        <v>High</v>
      </c>
      <c r="R8300" t="str">
        <f t="shared" si="776"/>
        <v>Medium</v>
      </c>
      <c r="S8300" s="23">
        <f t="shared" si="777"/>
        <v>2022</v>
      </c>
      <c r="T8300" s="23">
        <f t="shared" si="778"/>
        <v>3</v>
      </c>
      <c r="U8300" t="str">
        <f t="shared" si="779"/>
        <v>Mar-2022</v>
      </c>
    </row>
    <row r="8301" spans="1:21" x14ac:dyDescent="0.3">
      <c r="A8301" t="s">
        <v>10312</v>
      </c>
      <c r="B8301" s="22">
        <v>45866</v>
      </c>
      <c r="C8301" s="22">
        <v>45872</v>
      </c>
      <c r="D8301" s="23" t="s">
        <v>50</v>
      </c>
      <c r="E8301" s="23" t="s">
        <v>224</v>
      </c>
      <c r="F8301" s="23" t="s">
        <v>52</v>
      </c>
      <c r="G8301" s="23" t="s">
        <v>72</v>
      </c>
      <c r="H8301" s="23" t="s">
        <v>117</v>
      </c>
      <c r="I8301" s="23" t="s">
        <v>96</v>
      </c>
      <c r="J8301" s="23" t="s">
        <v>97</v>
      </c>
      <c r="K8301" s="23" t="s">
        <v>416</v>
      </c>
      <c r="L8301" s="24">
        <v>5707.1</v>
      </c>
      <c r="M8301">
        <v>2</v>
      </c>
      <c r="N8301" s="25">
        <v>0.2</v>
      </c>
      <c r="O8301" s="24">
        <v>1546.15</v>
      </c>
      <c r="P8301" s="26">
        <f t="shared" si="774"/>
        <v>0.27091692803700651</v>
      </c>
      <c r="Q8301" t="str">
        <f t="shared" si="775"/>
        <v>Medium</v>
      </c>
      <c r="R8301" t="str">
        <f t="shared" si="776"/>
        <v>Medium</v>
      </c>
      <c r="S8301" s="23">
        <f t="shared" si="777"/>
        <v>2025</v>
      </c>
      <c r="T8301" s="23">
        <f t="shared" si="778"/>
        <v>7</v>
      </c>
      <c r="U8301" t="str">
        <f t="shared" si="779"/>
        <v>Jul-2025</v>
      </c>
    </row>
    <row r="8302" spans="1:21" x14ac:dyDescent="0.3">
      <c r="A8302" t="s">
        <v>10313</v>
      </c>
      <c r="B8302" s="22">
        <v>45603</v>
      </c>
      <c r="C8302" s="22">
        <v>45609</v>
      </c>
      <c r="D8302" s="23" t="s">
        <v>61</v>
      </c>
      <c r="E8302" s="23" t="s">
        <v>871</v>
      </c>
      <c r="F8302" s="23" t="s">
        <v>80</v>
      </c>
      <c r="G8302" s="23" t="s">
        <v>179</v>
      </c>
      <c r="H8302" s="23" t="s">
        <v>236</v>
      </c>
      <c r="I8302" s="23" t="s">
        <v>55</v>
      </c>
      <c r="J8302" s="23" t="s">
        <v>65</v>
      </c>
      <c r="K8302" s="23" t="s">
        <v>91</v>
      </c>
      <c r="L8302" s="24">
        <v>69416.22</v>
      </c>
      <c r="M8302">
        <v>6</v>
      </c>
      <c r="N8302" s="25">
        <v>0</v>
      </c>
      <c r="O8302" s="24">
        <v>18078.2</v>
      </c>
      <c r="P8302" s="26">
        <f t="shared" si="774"/>
        <v>0.2604319278693078</v>
      </c>
      <c r="Q8302" t="str">
        <f t="shared" si="775"/>
        <v>Medium</v>
      </c>
      <c r="R8302" t="str">
        <f t="shared" si="776"/>
        <v>None</v>
      </c>
      <c r="S8302" s="23">
        <f t="shared" si="777"/>
        <v>2024</v>
      </c>
      <c r="T8302" s="23">
        <f t="shared" si="778"/>
        <v>11</v>
      </c>
      <c r="U8302" t="str">
        <f t="shared" si="779"/>
        <v>Nov-2024</v>
      </c>
    </row>
    <row r="8303" spans="1:21" x14ac:dyDescent="0.3">
      <c r="A8303" t="s">
        <v>10314</v>
      </c>
      <c r="B8303" s="22">
        <v>45260</v>
      </c>
      <c r="C8303" s="22">
        <v>45264</v>
      </c>
      <c r="D8303" s="23" t="s">
        <v>102</v>
      </c>
      <c r="E8303" s="23" t="s">
        <v>1878</v>
      </c>
      <c r="F8303" s="23" t="s">
        <v>80</v>
      </c>
      <c r="G8303" s="23" t="s">
        <v>72</v>
      </c>
      <c r="H8303" s="23" t="s">
        <v>73</v>
      </c>
      <c r="I8303" s="23" t="s">
        <v>96</v>
      </c>
      <c r="J8303" s="23" t="s">
        <v>135</v>
      </c>
      <c r="K8303" s="23" t="s">
        <v>136</v>
      </c>
      <c r="L8303" s="24">
        <v>12040.62</v>
      </c>
      <c r="M8303">
        <v>3</v>
      </c>
      <c r="N8303" s="25">
        <v>0.2</v>
      </c>
      <c r="O8303" s="24">
        <v>3199.6</v>
      </c>
      <c r="P8303" s="26">
        <f t="shared" si="774"/>
        <v>0.26573382433794934</v>
      </c>
      <c r="Q8303" t="str">
        <f t="shared" si="775"/>
        <v>Medium</v>
      </c>
      <c r="R8303" t="str">
        <f t="shared" si="776"/>
        <v>Medium</v>
      </c>
      <c r="S8303" s="23">
        <f t="shared" si="777"/>
        <v>2023</v>
      </c>
      <c r="T8303" s="23">
        <f t="shared" si="778"/>
        <v>11</v>
      </c>
      <c r="U8303" t="str">
        <f t="shared" si="779"/>
        <v>Nov-2023</v>
      </c>
    </row>
    <row r="8304" spans="1:21" x14ac:dyDescent="0.3">
      <c r="A8304" t="s">
        <v>10315</v>
      </c>
      <c r="B8304" s="22">
        <v>45296</v>
      </c>
      <c r="C8304" s="22">
        <v>45301</v>
      </c>
      <c r="D8304" s="23" t="s">
        <v>50</v>
      </c>
      <c r="E8304" s="23" t="s">
        <v>1036</v>
      </c>
      <c r="F8304" s="23" t="s">
        <v>52</v>
      </c>
      <c r="G8304" s="23" t="s">
        <v>81</v>
      </c>
      <c r="H8304" s="23" t="s">
        <v>186</v>
      </c>
      <c r="I8304" s="23" t="s">
        <v>118</v>
      </c>
      <c r="J8304" s="23" t="s">
        <v>191</v>
      </c>
      <c r="K8304" s="23" t="s">
        <v>829</v>
      </c>
      <c r="L8304" s="24">
        <v>12034.42</v>
      </c>
      <c r="M8304">
        <v>1</v>
      </c>
      <c r="N8304" s="25">
        <v>0</v>
      </c>
      <c r="O8304" s="24">
        <v>2182.2399999999998</v>
      </c>
      <c r="P8304" s="26">
        <f t="shared" si="774"/>
        <v>0.18133320924481611</v>
      </c>
      <c r="Q8304" t="str">
        <f t="shared" si="775"/>
        <v>Low</v>
      </c>
      <c r="R8304" t="str">
        <f t="shared" si="776"/>
        <v>None</v>
      </c>
      <c r="S8304" s="23">
        <f t="shared" si="777"/>
        <v>2024</v>
      </c>
      <c r="T8304" s="23">
        <f t="shared" si="778"/>
        <v>1</v>
      </c>
      <c r="U8304" t="str">
        <f t="shared" si="779"/>
        <v>Jan-2024</v>
      </c>
    </row>
    <row r="8305" spans="1:21" x14ac:dyDescent="0.3">
      <c r="A8305" t="s">
        <v>10316</v>
      </c>
      <c r="B8305" s="22">
        <v>45888</v>
      </c>
      <c r="C8305" s="22">
        <v>45890</v>
      </c>
      <c r="D8305" s="23" t="s">
        <v>50</v>
      </c>
      <c r="E8305" s="23" t="s">
        <v>1267</v>
      </c>
      <c r="F8305" s="23" t="s">
        <v>71</v>
      </c>
      <c r="G8305" s="23" t="s">
        <v>179</v>
      </c>
      <c r="H8305" s="23" t="s">
        <v>180</v>
      </c>
      <c r="I8305" s="23" t="s">
        <v>118</v>
      </c>
      <c r="J8305" s="23" t="s">
        <v>303</v>
      </c>
      <c r="K8305" s="23" t="s">
        <v>304</v>
      </c>
      <c r="L8305" s="24">
        <v>7036.14</v>
      </c>
      <c r="M8305">
        <v>6</v>
      </c>
      <c r="N8305" s="25">
        <v>0.15</v>
      </c>
      <c r="O8305" s="24">
        <v>1717.28</v>
      </c>
      <c r="P8305" s="26">
        <f t="shared" si="774"/>
        <v>0.2440656382618879</v>
      </c>
      <c r="Q8305" t="str">
        <f t="shared" si="775"/>
        <v>Medium</v>
      </c>
      <c r="R8305" t="str">
        <f t="shared" si="776"/>
        <v>Medium</v>
      </c>
      <c r="S8305" s="23">
        <f t="shared" si="777"/>
        <v>2025</v>
      </c>
      <c r="T8305" s="23">
        <f t="shared" si="778"/>
        <v>8</v>
      </c>
      <c r="U8305" t="str">
        <f t="shared" si="779"/>
        <v>Aug-2025</v>
      </c>
    </row>
    <row r="8306" spans="1:21" x14ac:dyDescent="0.3">
      <c r="A8306" t="s">
        <v>10317</v>
      </c>
      <c r="B8306" s="22">
        <v>45205</v>
      </c>
      <c r="C8306" s="22">
        <v>45212</v>
      </c>
      <c r="D8306" s="23" t="s">
        <v>61</v>
      </c>
      <c r="E8306" s="23" t="s">
        <v>1897</v>
      </c>
      <c r="F8306" s="23" t="s">
        <v>71</v>
      </c>
      <c r="G8306" s="23" t="s">
        <v>53</v>
      </c>
      <c r="H8306" s="23" t="s">
        <v>54</v>
      </c>
      <c r="I8306" s="23" t="s">
        <v>83</v>
      </c>
      <c r="J8306" s="23" t="s">
        <v>156</v>
      </c>
      <c r="K8306" s="23" t="s">
        <v>285</v>
      </c>
      <c r="L8306" s="24">
        <v>84332.160000000003</v>
      </c>
      <c r="M8306">
        <v>6</v>
      </c>
      <c r="N8306" s="25">
        <v>0.05</v>
      </c>
      <c r="O8306" s="24">
        <v>28248.03</v>
      </c>
      <c r="P8306" s="26">
        <f t="shared" si="774"/>
        <v>0.33496153780479471</v>
      </c>
      <c r="Q8306" t="str">
        <f t="shared" si="775"/>
        <v>High</v>
      </c>
      <c r="R8306" t="str">
        <f t="shared" si="776"/>
        <v>Low</v>
      </c>
      <c r="S8306" s="23">
        <f t="shared" si="777"/>
        <v>2023</v>
      </c>
      <c r="T8306" s="23">
        <f t="shared" si="778"/>
        <v>10</v>
      </c>
      <c r="U8306" t="str">
        <f t="shared" si="779"/>
        <v>Oct-2023</v>
      </c>
    </row>
    <row r="8307" spans="1:21" x14ac:dyDescent="0.3">
      <c r="A8307" t="s">
        <v>10318</v>
      </c>
      <c r="B8307" s="22">
        <v>44836</v>
      </c>
      <c r="C8307" s="22">
        <v>44838</v>
      </c>
      <c r="D8307" s="23" t="s">
        <v>50</v>
      </c>
      <c r="E8307" s="23" t="s">
        <v>1570</v>
      </c>
      <c r="F8307" s="23" t="s">
        <v>52</v>
      </c>
      <c r="G8307" s="23" t="s">
        <v>53</v>
      </c>
      <c r="H8307" s="23" t="s">
        <v>90</v>
      </c>
      <c r="I8307" s="23" t="s">
        <v>55</v>
      </c>
      <c r="J8307" s="23" t="s">
        <v>141</v>
      </c>
      <c r="K8307" s="23" t="s">
        <v>142</v>
      </c>
      <c r="L8307" s="24">
        <v>16751.900000000001</v>
      </c>
      <c r="M8307">
        <v>10</v>
      </c>
      <c r="N8307" s="25">
        <v>0.05</v>
      </c>
      <c r="O8307" s="24">
        <v>4735.96</v>
      </c>
      <c r="P8307" s="26">
        <f t="shared" si="774"/>
        <v>0.28271181179448301</v>
      </c>
      <c r="Q8307" t="str">
        <f t="shared" si="775"/>
        <v>Medium</v>
      </c>
      <c r="R8307" t="str">
        <f t="shared" si="776"/>
        <v>Low</v>
      </c>
      <c r="S8307" s="23">
        <f t="shared" si="777"/>
        <v>2022</v>
      </c>
      <c r="T8307" s="23">
        <f t="shared" si="778"/>
        <v>10</v>
      </c>
      <c r="U8307" t="str">
        <f t="shared" si="779"/>
        <v>Oct-2022</v>
      </c>
    </row>
    <row r="8308" spans="1:21" x14ac:dyDescent="0.3">
      <c r="A8308" t="s">
        <v>10319</v>
      </c>
      <c r="B8308" s="22">
        <v>44806</v>
      </c>
      <c r="C8308" s="22">
        <v>44813</v>
      </c>
      <c r="D8308" s="23" t="s">
        <v>61</v>
      </c>
      <c r="E8308" s="23" t="s">
        <v>1244</v>
      </c>
      <c r="F8308" s="23" t="s">
        <v>52</v>
      </c>
      <c r="G8308" s="23" t="s">
        <v>179</v>
      </c>
      <c r="H8308" s="23" t="s">
        <v>180</v>
      </c>
      <c r="I8308" s="23" t="s">
        <v>55</v>
      </c>
      <c r="J8308" s="23" t="s">
        <v>173</v>
      </c>
      <c r="K8308" s="23" t="s">
        <v>735</v>
      </c>
      <c r="L8308" s="24">
        <v>1760.93</v>
      </c>
      <c r="M8308">
        <v>1</v>
      </c>
      <c r="N8308" s="25">
        <v>0</v>
      </c>
      <c r="O8308" s="24">
        <v>573.53</v>
      </c>
      <c r="P8308" s="26">
        <f t="shared" si="774"/>
        <v>0.32569721681157116</v>
      </c>
      <c r="Q8308" t="str">
        <f t="shared" si="775"/>
        <v>High</v>
      </c>
      <c r="R8308" t="str">
        <f t="shared" si="776"/>
        <v>None</v>
      </c>
      <c r="S8308" s="23">
        <f t="shared" si="777"/>
        <v>2022</v>
      </c>
      <c r="T8308" s="23">
        <f t="shared" si="778"/>
        <v>9</v>
      </c>
      <c r="U8308" t="str">
        <f t="shared" si="779"/>
        <v>Sep-2022</v>
      </c>
    </row>
    <row r="8309" spans="1:21" x14ac:dyDescent="0.3">
      <c r="A8309" t="s">
        <v>10320</v>
      </c>
      <c r="B8309" s="22">
        <v>45024</v>
      </c>
      <c r="C8309" s="22">
        <v>45025</v>
      </c>
      <c r="D8309" s="23" t="s">
        <v>78</v>
      </c>
      <c r="E8309" s="23" t="s">
        <v>1766</v>
      </c>
      <c r="F8309" s="23" t="s">
        <v>80</v>
      </c>
      <c r="G8309" s="23" t="s">
        <v>63</v>
      </c>
      <c r="H8309" s="23" t="s">
        <v>202</v>
      </c>
      <c r="I8309" s="23" t="s">
        <v>83</v>
      </c>
      <c r="J8309" s="23" t="s">
        <v>156</v>
      </c>
      <c r="K8309" s="23" t="s">
        <v>208</v>
      </c>
      <c r="L8309" s="24">
        <v>9676.0499999999993</v>
      </c>
      <c r="M8309">
        <v>3</v>
      </c>
      <c r="N8309" s="25">
        <v>0.05</v>
      </c>
      <c r="O8309" s="24">
        <v>2785.23</v>
      </c>
      <c r="P8309" s="26">
        <f t="shared" si="774"/>
        <v>0.28784783046801127</v>
      </c>
      <c r="Q8309" t="str">
        <f t="shared" si="775"/>
        <v>Medium</v>
      </c>
      <c r="R8309" t="str">
        <f t="shared" si="776"/>
        <v>Low</v>
      </c>
      <c r="S8309" s="23">
        <f t="shared" si="777"/>
        <v>2023</v>
      </c>
      <c r="T8309" s="23">
        <f t="shared" si="778"/>
        <v>4</v>
      </c>
      <c r="U8309" t="str">
        <f t="shared" si="779"/>
        <v>Apr-2023</v>
      </c>
    </row>
    <row r="8310" spans="1:21" x14ac:dyDescent="0.3">
      <c r="A8310" t="s">
        <v>10321</v>
      </c>
      <c r="B8310" s="22">
        <v>44623</v>
      </c>
      <c r="C8310" s="22">
        <v>44628</v>
      </c>
      <c r="D8310" s="23" t="s">
        <v>50</v>
      </c>
      <c r="E8310" s="23" t="s">
        <v>3466</v>
      </c>
      <c r="F8310" s="23" t="s">
        <v>52</v>
      </c>
      <c r="G8310" s="23" t="s">
        <v>81</v>
      </c>
      <c r="H8310" s="23" t="s">
        <v>82</v>
      </c>
      <c r="I8310" s="23" t="s">
        <v>118</v>
      </c>
      <c r="J8310" s="23" t="s">
        <v>230</v>
      </c>
      <c r="K8310" s="23" t="s">
        <v>356</v>
      </c>
      <c r="L8310" s="24">
        <v>17226.87</v>
      </c>
      <c r="M8310">
        <v>3</v>
      </c>
      <c r="N8310" s="25">
        <v>0.2</v>
      </c>
      <c r="O8310" s="24">
        <v>4945.3</v>
      </c>
      <c r="P8310" s="26">
        <f t="shared" si="774"/>
        <v>0.28706898002945402</v>
      </c>
      <c r="Q8310" t="str">
        <f t="shared" si="775"/>
        <v>Medium</v>
      </c>
      <c r="R8310" t="str">
        <f t="shared" si="776"/>
        <v>Medium</v>
      </c>
      <c r="S8310" s="23">
        <f t="shared" si="777"/>
        <v>2022</v>
      </c>
      <c r="T8310" s="23">
        <f t="shared" si="778"/>
        <v>3</v>
      </c>
      <c r="U8310" t="str">
        <f t="shared" si="779"/>
        <v>Mar-2022</v>
      </c>
    </row>
    <row r="8311" spans="1:21" x14ac:dyDescent="0.3">
      <c r="A8311" t="s">
        <v>10322</v>
      </c>
      <c r="B8311" s="22">
        <v>45717</v>
      </c>
      <c r="C8311" s="22">
        <v>45724</v>
      </c>
      <c r="D8311" s="23" t="s">
        <v>102</v>
      </c>
      <c r="E8311" s="23" t="s">
        <v>1078</v>
      </c>
      <c r="F8311" s="23" t="s">
        <v>80</v>
      </c>
      <c r="G8311" s="23" t="s">
        <v>81</v>
      </c>
      <c r="H8311" s="23" t="s">
        <v>95</v>
      </c>
      <c r="I8311" s="23" t="s">
        <v>118</v>
      </c>
      <c r="J8311" s="23" t="s">
        <v>303</v>
      </c>
      <c r="K8311" s="23" t="s">
        <v>491</v>
      </c>
      <c r="L8311" s="24">
        <v>67101.3</v>
      </c>
      <c r="M8311">
        <v>5</v>
      </c>
      <c r="N8311" s="25">
        <v>0</v>
      </c>
      <c r="O8311" s="24">
        <v>22973.86</v>
      </c>
      <c r="P8311" s="26">
        <f t="shared" si="774"/>
        <v>0.34237578109515016</v>
      </c>
      <c r="Q8311" t="str">
        <f t="shared" si="775"/>
        <v>High</v>
      </c>
      <c r="R8311" t="str">
        <f t="shared" si="776"/>
        <v>None</v>
      </c>
      <c r="S8311" s="23">
        <f t="shared" si="777"/>
        <v>2025</v>
      </c>
      <c r="T8311" s="23">
        <f t="shared" si="778"/>
        <v>3</v>
      </c>
      <c r="U8311" t="str">
        <f t="shared" si="779"/>
        <v>Mar-2025</v>
      </c>
    </row>
    <row r="8312" spans="1:21" x14ac:dyDescent="0.3">
      <c r="A8312" t="s">
        <v>10323</v>
      </c>
      <c r="B8312" s="22">
        <v>44808</v>
      </c>
      <c r="C8312" s="22">
        <v>44814</v>
      </c>
      <c r="D8312" s="23" t="s">
        <v>50</v>
      </c>
      <c r="E8312" s="23" t="s">
        <v>1416</v>
      </c>
      <c r="F8312" s="23" t="s">
        <v>80</v>
      </c>
      <c r="G8312" s="23" t="s">
        <v>179</v>
      </c>
      <c r="H8312" s="23" t="s">
        <v>180</v>
      </c>
      <c r="I8312" s="23" t="s">
        <v>83</v>
      </c>
      <c r="J8312" s="23" t="s">
        <v>379</v>
      </c>
      <c r="K8312" s="23" t="s">
        <v>380</v>
      </c>
      <c r="L8312" s="24">
        <v>11406.68</v>
      </c>
      <c r="M8312">
        <v>2</v>
      </c>
      <c r="N8312" s="25">
        <v>0.1</v>
      </c>
      <c r="O8312" s="24">
        <v>2854.08</v>
      </c>
      <c r="P8312" s="26">
        <f t="shared" si="774"/>
        <v>0.25021127970627738</v>
      </c>
      <c r="Q8312" t="str">
        <f t="shared" si="775"/>
        <v>Medium</v>
      </c>
      <c r="R8312" t="str">
        <f t="shared" si="776"/>
        <v>Low</v>
      </c>
      <c r="S8312" s="23">
        <f t="shared" si="777"/>
        <v>2022</v>
      </c>
      <c r="T8312" s="23">
        <f t="shared" si="778"/>
        <v>9</v>
      </c>
      <c r="U8312" t="str">
        <f t="shared" si="779"/>
        <v>Sep-2022</v>
      </c>
    </row>
    <row r="8313" spans="1:21" x14ac:dyDescent="0.3">
      <c r="A8313" t="s">
        <v>10324</v>
      </c>
      <c r="B8313" s="22">
        <v>45364</v>
      </c>
      <c r="C8313" s="22">
        <v>45369</v>
      </c>
      <c r="D8313" s="23" t="s">
        <v>102</v>
      </c>
      <c r="E8313" s="23" t="s">
        <v>1416</v>
      </c>
      <c r="F8313" s="23" t="s">
        <v>71</v>
      </c>
      <c r="G8313" s="23" t="s">
        <v>81</v>
      </c>
      <c r="H8313" s="23" t="s">
        <v>284</v>
      </c>
      <c r="I8313" s="23" t="s">
        <v>96</v>
      </c>
      <c r="J8313" s="23" t="s">
        <v>135</v>
      </c>
      <c r="K8313" s="23" t="s">
        <v>275</v>
      </c>
      <c r="L8313" s="24">
        <v>8128.78</v>
      </c>
      <c r="M8313">
        <v>1</v>
      </c>
      <c r="N8313" s="25">
        <v>0.15</v>
      </c>
      <c r="O8313" s="24">
        <v>1208.6500000000001</v>
      </c>
      <c r="P8313" s="26">
        <f t="shared" si="774"/>
        <v>0.14868774896109874</v>
      </c>
      <c r="Q8313" t="str">
        <f t="shared" si="775"/>
        <v>Low</v>
      </c>
      <c r="R8313" t="str">
        <f t="shared" si="776"/>
        <v>Medium</v>
      </c>
      <c r="S8313" s="23">
        <f t="shared" si="777"/>
        <v>2024</v>
      </c>
      <c r="T8313" s="23">
        <f t="shared" si="778"/>
        <v>3</v>
      </c>
      <c r="U8313" t="str">
        <f t="shared" si="779"/>
        <v>Mar-2024</v>
      </c>
    </row>
    <row r="8314" spans="1:21" x14ac:dyDescent="0.3">
      <c r="A8314" t="s">
        <v>10325</v>
      </c>
      <c r="B8314" s="22">
        <v>44886</v>
      </c>
      <c r="C8314" s="22">
        <v>44888</v>
      </c>
      <c r="D8314" s="23" t="s">
        <v>50</v>
      </c>
      <c r="E8314" s="23" t="s">
        <v>190</v>
      </c>
      <c r="F8314" s="23" t="s">
        <v>52</v>
      </c>
      <c r="G8314" s="23" t="s">
        <v>72</v>
      </c>
      <c r="H8314" s="23" t="s">
        <v>104</v>
      </c>
      <c r="I8314" s="23" t="s">
        <v>55</v>
      </c>
      <c r="J8314" s="23" t="s">
        <v>173</v>
      </c>
      <c r="K8314" s="23" t="s">
        <v>203</v>
      </c>
      <c r="L8314" s="24">
        <v>19848.689999999999</v>
      </c>
      <c r="M8314">
        <v>9</v>
      </c>
      <c r="N8314" s="25">
        <v>0.05</v>
      </c>
      <c r="O8314" s="24">
        <v>6240.06</v>
      </c>
      <c r="P8314" s="26">
        <f t="shared" si="774"/>
        <v>0.3143814528817771</v>
      </c>
      <c r="Q8314" t="str">
        <f t="shared" si="775"/>
        <v>High</v>
      </c>
      <c r="R8314" t="str">
        <f t="shared" si="776"/>
        <v>Low</v>
      </c>
      <c r="S8314" s="23">
        <f t="shared" si="777"/>
        <v>2022</v>
      </c>
      <c r="T8314" s="23">
        <f t="shared" si="778"/>
        <v>11</v>
      </c>
      <c r="U8314" t="str">
        <f t="shared" si="779"/>
        <v>Nov-2022</v>
      </c>
    </row>
    <row r="8315" spans="1:21" x14ac:dyDescent="0.3">
      <c r="A8315" t="s">
        <v>10326</v>
      </c>
      <c r="B8315" s="22">
        <v>44615</v>
      </c>
      <c r="C8315" s="22">
        <v>44617</v>
      </c>
      <c r="D8315" s="23" t="s">
        <v>78</v>
      </c>
      <c r="E8315" s="23" t="s">
        <v>904</v>
      </c>
      <c r="F8315" s="23" t="s">
        <v>52</v>
      </c>
      <c r="G8315" s="23" t="s">
        <v>179</v>
      </c>
      <c r="H8315" s="23" t="s">
        <v>236</v>
      </c>
      <c r="I8315" s="23" t="s">
        <v>83</v>
      </c>
      <c r="J8315" s="23" t="s">
        <v>84</v>
      </c>
      <c r="K8315" s="23" t="s">
        <v>257</v>
      </c>
      <c r="L8315" s="24">
        <v>8259.7800000000007</v>
      </c>
      <c r="M8315">
        <v>6</v>
      </c>
      <c r="N8315" s="25">
        <v>0.2</v>
      </c>
      <c r="O8315" s="24">
        <v>1395.75</v>
      </c>
      <c r="P8315" s="26">
        <f t="shared" si="774"/>
        <v>0.16898149829656478</v>
      </c>
      <c r="Q8315" t="str">
        <f t="shared" si="775"/>
        <v>Low</v>
      </c>
      <c r="R8315" t="str">
        <f t="shared" si="776"/>
        <v>Medium</v>
      </c>
      <c r="S8315" s="23">
        <f t="shared" si="777"/>
        <v>2022</v>
      </c>
      <c r="T8315" s="23">
        <f t="shared" si="778"/>
        <v>2</v>
      </c>
      <c r="U8315" t="str">
        <f t="shared" si="779"/>
        <v>Feb-2022</v>
      </c>
    </row>
    <row r="8316" spans="1:21" x14ac:dyDescent="0.3">
      <c r="A8316" t="s">
        <v>10327</v>
      </c>
      <c r="B8316" s="22">
        <v>45068</v>
      </c>
      <c r="C8316" s="22">
        <v>45069</v>
      </c>
      <c r="D8316" s="23" t="s">
        <v>78</v>
      </c>
      <c r="E8316" s="23" t="s">
        <v>889</v>
      </c>
      <c r="F8316" s="23" t="s">
        <v>71</v>
      </c>
      <c r="G8316" s="23" t="s">
        <v>179</v>
      </c>
      <c r="H8316" s="23" t="s">
        <v>236</v>
      </c>
      <c r="I8316" s="23" t="s">
        <v>55</v>
      </c>
      <c r="J8316" s="23" t="s">
        <v>65</v>
      </c>
      <c r="K8316" s="23" t="s">
        <v>325</v>
      </c>
      <c r="L8316" s="24">
        <v>22189.3</v>
      </c>
      <c r="M8316">
        <v>5</v>
      </c>
      <c r="N8316" s="25">
        <v>0.05</v>
      </c>
      <c r="O8316" s="24">
        <v>5486.27</v>
      </c>
      <c r="P8316" s="26">
        <f t="shared" si="774"/>
        <v>0.24724844857656622</v>
      </c>
      <c r="Q8316" t="str">
        <f t="shared" si="775"/>
        <v>Medium</v>
      </c>
      <c r="R8316" t="str">
        <f t="shared" si="776"/>
        <v>Low</v>
      </c>
      <c r="S8316" s="23">
        <f t="shared" si="777"/>
        <v>2023</v>
      </c>
      <c r="T8316" s="23">
        <f t="shared" si="778"/>
        <v>5</v>
      </c>
      <c r="U8316" t="str">
        <f t="shared" si="779"/>
        <v>May-2023</v>
      </c>
    </row>
    <row r="8317" spans="1:21" x14ac:dyDescent="0.3">
      <c r="A8317" t="s">
        <v>10328</v>
      </c>
      <c r="B8317" s="22">
        <v>45616</v>
      </c>
      <c r="C8317" s="22">
        <v>45619</v>
      </c>
      <c r="D8317" s="23" t="s">
        <v>78</v>
      </c>
      <c r="E8317" s="23" t="s">
        <v>483</v>
      </c>
      <c r="F8317" s="23" t="s">
        <v>52</v>
      </c>
      <c r="G8317" s="23" t="s">
        <v>63</v>
      </c>
      <c r="H8317" s="23" t="s">
        <v>172</v>
      </c>
      <c r="I8317" s="23" t="s">
        <v>96</v>
      </c>
      <c r="J8317" s="23" t="s">
        <v>111</v>
      </c>
      <c r="K8317" s="23" t="s">
        <v>112</v>
      </c>
      <c r="L8317" s="24">
        <v>76439.16</v>
      </c>
      <c r="M8317">
        <v>9</v>
      </c>
      <c r="N8317" s="25">
        <v>0.25</v>
      </c>
      <c r="O8317" s="24">
        <v>14259.41</v>
      </c>
      <c r="P8317" s="26">
        <f t="shared" si="774"/>
        <v>0.18654587517706891</v>
      </c>
      <c r="Q8317" t="str">
        <f t="shared" si="775"/>
        <v>Low</v>
      </c>
      <c r="R8317" t="str">
        <f t="shared" si="776"/>
        <v>High</v>
      </c>
      <c r="S8317" s="23">
        <f t="shared" si="777"/>
        <v>2024</v>
      </c>
      <c r="T8317" s="23">
        <f t="shared" si="778"/>
        <v>11</v>
      </c>
      <c r="U8317" t="str">
        <f t="shared" si="779"/>
        <v>Nov-2024</v>
      </c>
    </row>
    <row r="8318" spans="1:21" x14ac:dyDescent="0.3">
      <c r="A8318" t="s">
        <v>10329</v>
      </c>
      <c r="B8318" s="22">
        <v>45394</v>
      </c>
      <c r="C8318" s="22">
        <v>45395</v>
      </c>
      <c r="D8318" s="23" t="s">
        <v>50</v>
      </c>
      <c r="E8318" s="23" t="s">
        <v>573</v>
      </c>
      <c r="F8318" s="23" t="s">
        <v>52</v>
      </c>
      <c r="G8318" s="23" t="s">
        <v>53</v>
      </c>
      <c r="H8318" s="23" t="s">
        <v>54</v>
      </c>
      <c r="I8318" s="23" t="s">
        <v>96</v>
      </c>
      <c r="J8318" s="23" t="s">
        <v>166</v>
      </c>
      <c r="K8318" s="23" t="s">
        <v>167</v>
      </c>
      <c r="L8318" s="24">
        <v>3942.28</v>
      </c>
      <c r="M8318">
        <v>4</v>
      </c>
      <c r="N8318" s="25">
        <v>0.1</v>
      </c>
      <c r="O8318" s="24">
        <v>1196.49</v>
      </c>
      <c r="P8318" s="26">
        <f t="shared" si="774"/>
        <v>0.30350203435575351</v>
      </c>
      <c r="Q8318" t="str">
        <f t="shared" si="775"/>
        <v>High</v>
      </c>
      <c r="R8318" t="str">
        <f t="shared" si="776"/>
        <v>Low</v>
      </c>
      <c r="S8318" s="23">
        <f t="shared" si="777"/>
        <v>2024</v>
      </c>
      <c r="T8318" s="23">
        <f t="shared" si="778"/>
        <v>4</v>
      </c>
      <c r="U8318" t="str">
        <f t="shared" si="779"/>
        <v>Apr-2024</v>
      </c>
    </row>
    <row r="8319" spans="1:21" x14ac:dyDescent="0.3">
      <c r="A8319" t="s">
        <v>10330</v>
      </c>
      <c r="B8319" s="22">
        <v>45280</v>
      </c>
      <c r="C8319" s="22">
        <v>45286</v>
      </c>
      <c r="D8319" s="23" t="s">
        <v>78</v>
      </c>
      <c r="E8319" s="23" t="s">
        <v>165</v>
      </c>
      <c r="F8319" s="23" t="s">
        <v>71</v>
      </c>
      <c r="G8319" s="23" t="s">
        <v>72</v>
      </c>
      <c r="H8319" s="23" t="s">
        <v>117</v>
      </c>
      <c r="I8319" s="23" t="s">
        <v>83</v>
      </c>
      <c r="J8319" s="23" t="s">
        <v>84</v>
      </c>
      <c r="K8319" s="23" t="s">
        <v>85</v>
      </c>
      <c r="L8319" s="24">
        <v>21884.05</v>
      </c>
      <c r="M8319">
        <v>5</v>
      </c>
      <c r="N8319" s="25">
        <v>0.1</v>
      </c>
      <c r="O8319" s="24">
        <v>7152.82</v>
      </c>
      <c r="P8319" s="26">
        <f t="shared" si="774"/>
        <v>0.32685083428341644</v>
      </c>
      <c r="Q8319" t="str">
        <f t="shared" si="775"/>
        <v>High</v>
      </c>
      <c r="R8319" t="str">
        <f t="shared" si="776"/>
        <v>Low</v>
      </c>
      <c r="S8319" s="23">
        <f t="shared" si="777"/>
        <v>2023</v>
      </c>
      <c r="T8319" s="23">
        <f t="shared" si="778"/>
        <v>12</v>
      </c>
      <c r="U8319" t="str">
        <f t="shared" si="779"/>
        <v>Dec-2023</v>
      </c>
    </row>
    <row r="8320" spans="1:21" x14ac:dyDescent="0.3">
      <c r="A8320" t="s">
        <v>10331</v>
      </c>
      <c r="B8320" s="22">
        <v>44663</v>
      </c>
      <c r="C8320" s="22">
        <v>44665</v>
      </c>
      <c r="D8320" s="23" t="s">
        <v>78</v>
      </c>
      <c r="E8320" s="23" t="s">
        <v>730</v>
      </c>
      <c r="F8320" s="23" t="s">
        <v>52</v>
      </c>
      <c r="G8320" s="23" t="s">
        <v>81</v>
      </c>
      <c r="H8320" s="23" t="s">
        <v>82</v>
      </c>
      <c r="I8320" s="23" t="s">
        <v>83</v>
      </c>
      <c r="J8320" s="23" t="s">
        <v>84</v>
      </c>
      <c r="K8320" s="23" t="s">
        <v>105</v>
      </c>
      <c r="L8320" s="24">
        <v>17766</v>
      </c>
      <c r="M8320">
        <v>7</v>
      </c>
      <c r="N8320" s="25">
        <v>0.05</v>
      </c>
      <c r="O8320" s="24">
        <v>5665.95</v>
      </c>
      <c r="P8320" s="26">
        <f t="shared" si="774"/>
        <v>0.31892097264437691</v>
      </c>
      <c r="Q8320" t="str">
        <f t="shared" si="775"/>
        <v>High</v>
      </c>
      <c r="R8320" t="str">
        <f t="shared" si="776"/>
        <v>Low</v>
      </c>
      <c r="S8320" s="23">
        <f t="shared" si="777"/>
        <v>2022</v>
      </c>
      <c r="T8320" s="23">
        <f t="shared" si="778"/>
        <v>4</v>
      </c>
      <c r="U8320" t="str">
        <f t="shared" si="779"/>
        <v>Apr-2022</v>
      </c>
    </row>
    <row r="8321" spans="1:21" x14ac:dyDescent="0.3">
      <c r="A8321" t="s">
        <v>10332</v>
      </c>
      <c r="B8321" s="22">
        <v>45344</v>
      </c>
      <c r="C8321" s="22">
        <v>45349</v>
      </c>
      <c r="D8321" s="23" t="s">
        <v>102</v>
      </c>
      <c r="E8321" s="23" t="s">
        <v>124</v>
      </c>
      <c r="F8321" s="23" t="s">
        <v>80</v>
      </c>
      <c r="G8321" s="23" t="s">
        <v>81</v>
      </c>
      <c r="H8321" s="23" t="s">
        <v>95</v>
      </c>
      <c r="I8321" s="23" t="s">
        <v>118</v>
      </c>
      <c r="J8321" s="23" t="s">
        <v>191</v>
      </c>
      <c r="K8321" s="23" t="s">
        <v>829</v>
      </c>
      <c r="L8321" s="24">
        <v>60937.919999999998</v>
      </c>
      <c r="M8321">
        <v>8</v>
      </c>
      <c r="N8321" s="25">
        <v>0.1</v>
      </c>
      <c r="O8321" s="24">
        <v>13333.46</v>
      </c>
      <c r="P8321" s="26">
        <f t="shared" si="774"/>
        <v>0.21880398937147838</v>
      </c>
      <c r="Q8321" t="str">
        <f t="shared" si="775"/>
        <v>Medium</v>
      </c>
      <c r="R8321" t="str">
        <f t="shared" si="776"/>
        <v>Low</v>
      </c>
      <c r="S8321" s="23">
        <f t="shared" si="777"/>
        <v>2024</v>
      </c>
      <c r="T8321" s="23">
        <f t="shared" si="778"/>
        <v>2</v>
      </c>
      <c r="U8321" t="str">
        <f t="shared" si="779"/>
        <v>Feb-2024</v>
      </c>
    </row>
    <row r="8322" spans="1:21" x14ac:dyDescent="0.3">
      <c r="A8322" t="s">
        <v>10333</v>
      </c>
      <c r="B8322" s="22">
        <v>45759</v>
      </c>
      <c r="C8322" s="22">
        <v>45761</v>
      </c>
      <c r="D8322" s="23" t="s">
        <v>61</v>
      </c>
      <c r="E8322" s="23" t="s">
        <v>1303</v>
      </c>
      <c r="F8322" s="23" t="s">
        <v>80</v>
      </c>
      <c r="G8322" s="23" t="s">
        <v>72</v>
      </c>
      <c r="H8322" s="23" t="s">
        <v>104</v>
      </c>
      <c r="I8322" s="23" t="s">
        <v>96</v>
      </c>
      <c r="J8322" s="23" t="s">
        <v>111</v>
      </c>
      <c r="K8322" s="23" t="s">
        <v>328</v>
      </c>
      <c r="L8322" s="24">
        <v>38894.480000000003</v>
      </c>
      <c r="M8322">
        <v>8</v>
      </c>
      <c r="N8322" s="25">
        <v>0.25</v>
      </c>
      <c r="O8322" s="24">
        <v>5392.12</v>
      </c>
      <c r="P8322" s="26">
        <f t="shared" si="774"/>
        <v>0.13863458259372538</v>
      </c>
      <c r="Q8322" t="str">
        <f t="shared" si="775"/>
        <v>Low</v>
      </c>
      <c r="R8322" t="str">
        <f t="shared" si="776"/>
        <v>High</v>
      </c>
      <c r="S8322" s="23">
        <f t="shared" si="777"/>
        <v>2025</v>
      </c>
      <c r="T8322" s="23">
        <f t="shared" si="778"/>
        <v>4</v>
      </c>
      <c r="U8322" t="str">
        <f t="shared" si="779"/>
        <v>Apr-2025</v>
      </c>
    </row>
    <row r="8323" spans="1:21" x14ac:dyDescent="0.3">
      <c r="A8323" t="s">
        <v>10334</v>
      </c>
      <c r="B8323" s="22">
        <v>45547</v>
      </c>
      <c r="C8323" s="22">
        <v>45553</v>
      </c>
      <c r="D8323" s="23" t="s">
        <v>61</v>
      </c>
      <c r="E8323" s="23" t="s">
        <v>3504</v>
      </c>
      <c r="F8323" s="23" t="s">
        <v>80</v>
      </c>
      <c r="G8323" s="23" t="s">
        <v>81</v>
      </c>
      <c r="H8323" s="23" t="s">
        <v>82</v>
      </c>
      <c r="I8323" s="23" t="s">
        <v>55</v>
      </c>
      <c r="J8323" s="23" t="s">
        <v>173</v>
      </c>
      <c r="K8323" s="23" t="s">
        <v>203</v>
      </c>
      <c r="L8323" s="24">
        <v>102299.2</v>
      </c>
      <c r="M8323">
        <v>8</v>
      </c>
      <c r="N8323" s="25">
        <v>0.05</v>
      </c>
      <c r="O8323" s="24">
        <v>22210.880000000001</v>
      </c>
      <c r="P8323" s="26">
        <f t="shared" si="774"/>
        <v>0.2171168493986268</v>
      </c>
      <c r="Q8323" t="str">
        <f t="shared" si="775"/>
        <v>Medium</v>
      </c>
      <c r="R8323" t="str">
        <f t="shared" si="776"/>
        <v>Low</v>
      </c>
      <c r="S8323" s="23">
        <f t="shared" si="777"/>
        <v>2024</v>
      </c>
      <c r="T8323" s="23">
        <f t="shared" si="778"/>
        <v>9</v>
      </c>
      <c r="U8323" t="str">
        <f t="shared" si="779"/>
        <v>Sep-2024</v>
      </c>
    </row>
    <row r="8324" spans="1:21" x14ac:dyDescent="0.3">
      <c r="A8324" t="s">
        <v>10335</v>
      </c>
      <c r="B8324" s="22">
        <v>45877</v>
      </c>
      <c r="C8324" s="22">
        <v>45879</v>
      </c>
      <c r="D8324" s="23" t="s">
        <v>102</v>
      </c>
      <c r="E8324" s="23" t="s">
        <v>1319</v>
      </c>
      <c r="F8324" s="23" t="s">
        <v>52</v>
      </c>
      <c r="G8324" s="23" t="s">
        <v>81</v>
      </c>
      <c r="H8324" s="23" t="s">
        <v>82</v>
      </c>
      <c r="I8324" s="23" t="s">
        <v>55</v>
      </c>
      <c r="J8324" s="23" t="s">
        <v>173</v>
      </c>
      <c r="K8324" s="23" t="s">
        <v>203</v>
      </c>
      <c r="L8324" s="24">
        <v>47636.800000000003</v>
      </c>
      <c r="M8324">
        <v>10</v>
      </c>
      <c r="N8324" s="25">
        <v>0.2</v>
      </c>
      <c r="O8324" s="24">
        <v>7840.13</v>
      </c>
      <c r="P8324" s="26">
        <f t="shared" ref="P8324:P8387" si="780">IFERROR(O8324/L8324,0)</f>
        <v>0.16458137406374904</v>
      </c>
      <c r="Q8324" t="str">
        <f t="shared" ref="Q8324:Q8387" si="781">IF(P8324&gt;=0.3,"High",IF(P8324&gt;=0.2,"Medium","Low"))</f>
        <v>Low</v>
      </c>
      <c r="R8324" t="str">
        <f t="shared" ref="R8324:R8387" si="782">IF(N8324=0,"None",IF(N8324&lt;=0.1,"Low",IF(N8324&lt;=0.2,"Medium","High")))</f>
        <v>Medium</v>
      </c>
      <c r="S8324" s="23">
        <f t="shared" ref="S8324:S8387" si="783">YEAR(B8324)</f>
        <v>2025</v>
      </c>
      <c r="T8324" s="23">
        <f t="shared" ref="T8324:T8387" si="784">MONTH(B8324)</f>
        <v>8</v>
      </c>
      <c r="U8324" t="str">
        <f t="shared" ref="U8324:U8387" si="785">TEXT(B8324,"mmm-yyyy")</f>
        <v>Aug-2025</v>
      </c>
    </row>
    <row r="8325" spans="1:21" x14ac:dyDescent="0.3">
      <c r="A8325" t="s">
        <v>10336</v>
      </c>
      <c r="B8325" s="22">
        <v>45408</v>
      </c>
      <c r="C8325" s="22">
        <v>45415</v>
      </c>
      <c r="D8325" s="23" t="s">
        <v>78</v>
      </c>
      <c r="E8325" s="23" t="s">
        <v>1635</v>
      </c>
      <c r="F8325" s="23" t="s">
        <v>71</v>
      </c>
      <c r="G8325" s="23" t="s">
        <v>179</v>
      </c>
      <c r="H8325" s="23" t="s">
        <v>180</v>
      </c>
      <c r="I8325" s="23" t="s">
        <v>96</v>
      </c>
      <c r="J8325" s="23" t="s">
        <v>135</v>
      </c>
      <c r="K8325" s="23" t="s">
        <v>275</v>
      </c>
      <c r="L8325" s="24">
        <v>21465.8</v>
      </c>
      <c r="M8325">
        <v>10</v>
      </c>
      <c r="N8325" s="25">
        <v>0.2</v>
      </c>
      <c r="O8325" s="24">
        <v>3966.9</v>
      </c>
      <c r="P8325" s="26">
        <f t="shared" si="780"/>
        <v>0.18480093916835152</v>
      </c>
      <c r="Q8325" t="str">
        <f t="shared" si="781"/>
        <v>Low</v>
      </c>
      <c r="R8325" t="str">
        <f t="shared" si="782"/>
        <v>Medium</v>
      </c>
      <c r="S8325" s="23">
        <f t="shared" si="783"/>
        <v>2024</v>
      </c>
      <c r="T8325" s="23">
        <f t="shared" si="784"/>
        <v>4</v>
      </c>
      <c r="U8325" t="str">
        <f t="shared" si="785"/>
        <v>Apr-2024</v>
      </c>
    </row>
    <row r="8326" spans="1:21" x14ac:dyDescent="0.3">
      <c r="A8326" t="s">
        <v>10337</v>
      </c>
      <c r="B8326" s="22">
        <v>45095</v>
      </c>
      <c r="C8326" s="22">
        <v>45099</v>
      </c>
      <c r="D8326" s="23" t="s">
        <v>78</v>
      </c>
      <c r="E8326" s="23" t="s">
        <v>2053</v>
      </c>
      <c r="F8326" s="23" t="s">
        <v>80</v>
      </c>
      <c r="G8326" s="23" t="s">
        <v>72</v>
      </c>
      <c r="H8326" s="23" t="s">
        <v>73</v>
      </c>
      <c r="I8326" s="23" t="s">
        <v>96</v>
      </c>
      <c r="J8326" s="23" t="s">
        <v>111</v>
      </c>
      <c r="K8326" s="23" t="s">
        <v>112</v>
      </c>
      <c r="L8326" s="24">
        <v>119647.53</v>
      </c>
      <c r="M8326">
        <v>9</v>
      </c>
      <c r="N8326" s="25">
        <v>0</v>
      </c>
      <c r="O8326" s="24">
        <v>29843.24</v>
      </c>
      <c r="P8326" s="26">
        <f t="shared" si="780"/>
        <v>0.24942629404886171</v>
      </c>
      <c r="Q8326" t="str">
        <f t="shared" si="781"/>
        <v>Medium</v>
      </c>
      <c r="R8326" t="str">
        <f t="shared" si="782"/>
        <v>None</v>
      </c>
      <c r="S8326" s="23">
        <f t="shared" si="783"/>
        <v>2023</v>
      </c>
      <c r="T8326" s="23">
        <f t="shared" si="784"/>
        <v>6</v>
      </c>
      <c r="U8326" t="str">
        <f t="shared" si="785"/>
        <v>Jun-2023</v>
      </c>
    </row>
    <row r="8327" spans="1:21" x14ac:dyDescent="0.3">
      <c r="A8327" t="s">
        <v>10338</v>
      </c>
      <c r="B8327" s="22">
        <v>44664</v>
      </c>
      <c r="C8327" s="22">
        <v>44667</v>
      </c>
      <c r="D8327" s="23" t="s">
        <v>102</v>
      </c>
      <c r="E8327" s="23" t="s">
        <v>1574</v>
      </c>
      <c r="F8327" s="23" t="s">
        <v>71</v>
      </c>
      <c r="G8327" s="23" t="s">
        <v>53</v>
      </c>
      <c r="H8327" s="23" t="s">
        <v>246</v>
      </c>
      <c r="I8327" s="23" t="s">
        <v>118</v>
      </c>
      <c r="J8327" s="23" t="s">
        <v>191</v>
      </c>
      <c r="K8327" s="23" t="s">
        <v>290</v>
      </c>
      <c r="L8327" s="24">
        <v>112123.9</v>
      </c>
      <c r="M8327">
        <v>10</v>
      </c>
      <c r="N8327" s="25">
        <v>0.15</v>
      </c>
      <c r="O8327" s="24">
        <v>22960.83</v>
      </c>
      <c r="P8327" s="26">
        <f t="shared" si="780"/>
        <v>0.20478087187477428</v>
      </c>
      <c r="Q8327" t="str">
        <f t="shared" si="781"/>
        <v>Medium</v>
      </c>
      <c r="R8327" t="str">
        <f t="shared" si="782"/>
        <v>Medium</v>
      </c>
      <c r="S8327" s="23">
        <f t="shared" si="783"/>
        <v>2022</v>
      </c>
      <c r="T8327" s="23">
        <f t="shared" si="784"/>
        <v>4</v>
      </c>
      <c r="U8327" t="str">
        <f t="shared" si="785"/>
        <v>Apr-2022</v>
      </c>
    </row>
    <row r="8328" spans="1:21" x14ac:dyDescent="0.3">
      <c r="A8328" t="s">
        <v>10339</v>
      </c>
      <c r="B8328" s="22">
        <v>45169</v>
      </c>
      <c r="C8328" s="22">
        <v>45172</v>
      </c>
      <c r="D8328" s="23" t="s">
        <v>78</v>
      </c>
      <c r="E8328" s="23" t="s">
        <v>51</v>
      </c>
      <c r="F8328" s="23" t="s">
        <v>71</v>
      </c>
      <c r="G8328" s="23" t="s">
        <v>63</v>
      </c>
      <c r="H8328" s="23" t="s">
        <v>213</v>
      </c>
      <c r="I8328" s="23" t="s">
        <v>55</v>
      </c>
      <c r="J8328" s="23" t="s">
        <v>56</v>
      </c>
      <c r="K8328" s="23" t="s">
        <v>151</v>
      </c>
      <c r="L8328" s="24">
        <v>2025.15</v>
      </c>
      <c r="M8328">
        <v>1</v>
      </c>
      <c r="N8328" s="25">
        <v>0.15</v>
      </c>
      <c r="O8328" s="24">
        <v>663.15</v>
      </c>
      <c r="P8328" s="26">
        <f t="shared" si="780"/>
        <v>0.32745722539071176</v>
      </c>
      <c r="Q8328" t="str">
        <f t="shared" si="781"/>
        <v>High</v>
      </c>
      <c r="R8328" t="str">
        <f t="shared" si="782"/>
        <v>Medium</v>
      </c>
      <c r="S8328" s="23">
        <f t="shared" si="783"/>
        <v>2023</v>
      </c>
      <c r="T8328" s="23">
        <f t="shared" si="784"/>
        <v>8</v>
      </c>
      <c r="U8328" t="str">
        <f t="shared" si="785"/>
        <v>Aug-2023</v>
      </c>
    </row>
    <row r="8329" spans="1:21" x14ac:dyDescent="0.3">
      <c r="A8329" t="s">
        <v>10340</v>
      </c>
      <c r="B8329" s="22">
        <v>45607</v>
      </c>
      <c r="C8329" s="22">
        <v>45608</v>
      </c>
      <c r="D8329" s="23" t="s">
        <v>61</v>
      </c>
      <c r="E8329" s="23" t="s">
        <v>256</v>
      </c>
      <c r="F8329" s="23" t="s">
        <v>80</v>
      </c>
      <c r="G8329" s="23" t="s">
        <v>72</v>
      </c>
      <c r="H8329" s="23" t="s">
        <v>346</v>
      </c>
      <c r="I8329" s="23" t="s">
        <v>96</v>
      </c>
      <c r="J8329" s="23" t="s">
        <v>97</v>
      </c>
      <c r="K8329" s="23" t="s">
        <v>416</v>
      </c>
      <c r="L8329" s="24">
        <v>11845.9</v>
      </c>
      <c r="M8329">
        <v>10</v>
      </c>
      <c r="N8329" s="25">
        <v>0.05</v>
      </c>
      <c r="O8329" s="24">
        <v>2684.09</v>
      </c>
      <c r="P8329" s="26">
        <f t="shared" si="780"/>
        <v>0.22658388134291191</v>
      </c>
      <c r="Q8329" t="str">
        <f t="shared" si="781"/>
        <v>Medium</v>
      </c>
      <c r="R8329" t="str">
        <f t="shared" si="782"/>
        <v>Low</v>
      </c>
      <c r="S8329" s="23">
        <f t="shared" si="783"/>
        <v>2024</v>
      </c>
      <c r="T8329" s="23">
        <f t="shared" si="784"/>
        <v>11</v>
      </c>
      <c r="U8329" t="str">
        <f t="shared" si="785"/>
        <v>Nov-2024</v>
      </c>
    </row>
    <row r="8330" spans="1:21" x14ac:dyDescent="0.3">
      <c r="A8330" t="s">
        <v>10341</v>
      </c>
      <c r="B8330" s="22">
        <v>45534</v>
      </c>
      <c r="C8330" s="22">
        <v>45535</v>
      </c>
      <c r="D8330" s="23" t="s">
        <v>102</v>
      </c>
      <c r="E8330" s="23" t="s">
        <v>190</v>
      </c>
      <c r="F8330" s="23" t="s">
        <v>71</v>
      </c>
      <c r="G8330" s="23" t="s">
        <v>179</v>
      </c>
      <c r="H8330" s="23" t="s">
        <v>236</v>
      </c>
      <c r="I8330" s="23" t="s">
        <v>96</v>
      </c>
      <c r="J8330" s="23" t="s">
        <v>166</v>
      </c>
      <c r="K8330" s="23" t="s">
        <v>762</v>
      </c>
      <c r="L8330" s="24">
        <v>65491.3</v>
      </c>
      <c r="M8330">
        <v>5</v>
      </c>
      <c r="N8330" s="25">
        <v>0.25</v>
      </c>
      <c r="O8330" s="24">
        <v>17766.93</v>
      </c>
      <c r="P8330" s="26">
        <f t="shared" si="780"/>
        <v>0.27128687321827477</v>
      </c>
      <c r="Q8330" t="str">
        <f t="shared" si="781"/>
        <v>Medium</v>
      </c>
      <c r="R8330" t="str">
        <f t="shared" si="782"/>
        <v>High</v>
      </c>
      <c r="S8330" s="23">
        <f t="shared" si="783"/>
        <v>2024</v>
      </c>
      <c r="T8330" s="23">
        <f t="shared" si="784"/>
        <v>8</v>
      </c>
      <c r="U8330" t="str">
        <f t="shared" si="785"/>
        <v>Aug-2024</v>
      </c>
    </row>
    <row r="8331" spans="1:21" x14ac:dyDescent="0.3">
      <c r="A8331" t="s">
        <v>10342</v>
      </c>
      <c r="B8331" s="22">
        <v>45073</v>
      </c>
      <c r="C8331" s="22">
        <v>45074</v>
      </c>
      <c r="D8331" s="23" t="s">
        <v>78</v>
      </c>
      <c r="E8331" s="23" t="s">
        <v>70</v>
      </c>
      <c r="F8331" s="23" t="s">
        <v>52</v>
      </c>
      <c r="G8331" s="23" t="s">
        <v>179</v>
      </c>
      <c r="H8331" s="23" t="s">
        <v>180</v>
      </c>
      <c r="I8331" s="23" t="s">
        <v>83</v>
      </c>
      <c r="J8331" s="23" t="s">
        <v>84</v>
      </c>
      <c r="K8331" s="23" t="s">
        <v>257</v>
      </c>
      <c r="L8331" s="24">
        <v>24377.360000000001</v>
      </c>
      <c r="M8331">
        <v>7</v>
      </c>
      <c r="N8331" s="25">
        <v>0.15</v>
      </c>
      <c r="O8331" s="24">
        <v>7995.92</v>
      </c>
      <c r="P8331" s="26">
        <f t="shared" si="780"/>
        <v>0.32800598588198232</v>
      </c>
      <c r="Q8331" t="str">
        <f t="shared" si="781"/>
        <v>High</v>
      </c>
      <c r="R8331" t="str">
        <f t="shared" si="782"/>
        <v>Medium</v>
      </c>
      <c r="S8331" s="23">
        <f t="shared" si="783"/>
        <v>2023</v>
      </c>
      <c r="T8331" s="23">
        <f t="shared" si="784"/>
        <v>5</v>
      </c>
      <c r="U8331" t="str">
        <f t="shared" si="785"/>
        <v>May-2023</v>
      </c>
    </row>
    <row r="8332" spans="1:21" x14ac:dyDescent="0.3">
      <c r="A8332" t="s">
        <v>10343</v>
      </c>
      <c r="B8332" s="22">
        <v>45940</v>
      </c>
      <c r="C8332" s="22">
        <v>45941</v>
      </c>
      <c r="D8332" s="23" t="s">
        <v>78</v>
      </c>
      <c r="E8332" s="23" t="s">
        <v>269</v>
      </c>
      <c r="F8332" s="23" t="s">
        <v>71</v>
      </c>
      <c r="G8332" s="23" t="s">
        <v>81</v>
      </c>
      <c r="H8332" s="23" t="s">
        <v>82</v>
      </c>
      <c r="I8332" s="23" t="s">
        <v>55</v>
      </c>
      <c r="J8332" s="23" t="s">
        <v>141</v>
      </c>
      <c r="K8332" s="23" t="s">
        <v>978</v>
      </c>
      <c r="L8332" s="24">
        <v>18505.05</v>
      </c>
      <c r="M8332">
        <v>5</v>
      </c>
      <c r="N8332" s="25">
        <v>0.2</v>
      </c>
      <c r="O8332" s="24">
        <v>3279.01</v>
      </c>
      <c r="P8332" s="26">
        <f t="shared" si="780"/>
        <v>0.1771954142247657</v>
      </c>
      <c r="Q8332" t="str">
        <f t="shared" si="781"/>
        <v>Low</v>
      </c>
      <c r="R8332" t="str">
        <f t="shared" si="782"/>
        <v>Medium</v>
      </c>
      <c r="S8332" s="23">
        <f t="shared" si="783"/>
        <v>2025</v>
      </c>
      <c r="T8332" s="23">
        <f t="shared" si="784"/>
        <v>10</v>
      </c>
      <c r="U8332" t="str">
        <f t="shared" si="785"/>
        <v>Oct-2025</v>
      </c>
    </row>
    <row r="8333" spans="1:21" x14ac:dyDescent="0.3">
      <c r="A8333" t="s">
        <v>10344</v>
      </c>
      <c r="B8333" s="22">
        <v>44761</v>
      </c>
      <c r="C8333" s="22">
        <v>44762</v>
      </c>
      <c r="D8333" s="23" t="s">
        <v>61</v>
      </c>
      <c r="E8333" s="23" t="s">
        <v>937</v>
      </c>
      <c r="F8333" s="23" t="s">
        <v>52</v>
      </c>
      <c r="G8333" s="23" t="s">
        <v>81</v>
      </c>
      <c r="H8333" s="23" t="s">
        <v>82</v>
      </c>
      <c r="I8333" s="23" t="s">
        <v>55</v>
      </c>
      <c r="J8333" s="23" t="s">
        <v>56</v>
      </c>
      <c r="K8333" s="23" t="s">
        <v>151</v>
      </c>
      <c r="L8333" s="24">
        <v>31945.759999999998</v>
      </c>
      <c r="M8333">
        <v>8</v>
      </c>
      <c r="N8333" s="25">
        <v>0.2</v>
      </c>
      <c r="O8333" s="24">
        <v>5660.98</v>
      </c>
      <c r="P8333" s="26">
        <f t="shared" si="780"/>
        <v>0.17720598915161198</v>
      </c>
      <c r="Q8333" t="str">
        <f t="shared" si="781"/>
        <v>Low</v>
      </c>
      <c r="R8333" t="str">
        <f t="shared" si="782"/>
        <v>Medium</v>
      </c>
      <c r="S8333" s="23">
        <f t="shared" si="783"/>
        <v>2022</v>
      </c>
      <c r="T8333" s="23">
        <f t="shared" si="784"/>
        <v>7</v>
      </c>
      <c r="U8333" t="str">
        <f t="shared" si="785"/>
        <v>Jul-2022</v>
      </c>
    </row>
    <row r="8334" spans="1:21" x14ac:dyDescent="0.3">
      <c r="A8334" t="s">
        <v>10345</v>
      </c>
      <c r="B8334" s="22">
        <v>44666</v>
      </c>
      <c r="C8334" s="22">
        <v>44668</v>
      </c>
      <c r="D8334" s="23" t="s">
        <v>50</v>
      </c>
      <c r="E8334" s="23" t="s">
        <v>1627</v>
      </c>
      <c r="F8334" s="23" t="s">
        <v>71</v>
      </c>
      <c r="G8334" s="23" t="s">
        <v>81</v>
      </c>
      <c r="H8334" s="23" t="s">
        <v>82</v>
      </c>
      <c r="I8334" s="23" t="s">
        <v>83</v>
      </c>
      <c r="J8334" s="23" t="s">
        <v>449</v>
      </c>
      <c r="K8334" s="23" t="s">
        <v>681</v>
      </c>
      <c r="L8334" s="24">
        <v>55389.35</v>
      </c>
      <c r="M8334">
        <v>5</v>
      </c>
      <c r="N8334" s="25">
        <v>0</v>
      </c>
      <c r="O8334" s="24">
        <v>16482.060000000001</v>
      </c>
      <c r="P8334" s="26">
        <f t="shared" si="780"/>
        <v>0.29756731212769244</v>
      </c>
      <c r="Q8334" t="str">
        <f t="shared" si="781"/>
        <v>Medium</v>
      </c>
      <c r="R8334" t="str">
        <f t="shared" si="782"/>
        <v>None</v>
      </c>
      <c r="S8334" s="23">
        <f t="shared" si="783"/>
        <v>2022</v>
      </c>
      <c r="T8334" s="23">
        <f t="shared" si="784"/>
        <v>4</v>
      </c>
      <c r="U8334" t="str">
        <f t="shared" si="785"/>
        <v>Apr-2022</v>
      </c>
    </row>
    <row r="8335" spans="1:21" x14ac:dyDescent="0.3">
      <c r="A8335" t="s">
        <v>10346</v>
      </c>
      <c r="B8335" s="22">
        <v>45415</v>
      </c>
      <c r="C8335" s="22">
        <v>45419</v>
      </c>
      <c r="D8335" s="23" t="s">
        <v>78</v>
      </c>
      <c r="E8335" s="23" t="s">
        <v>2811</v>
      </c>
      <c r="F8335" s="23" t="s">
        <v>71</v>
      </c>
      <c r="G8335" s="23" t="s">
        <v>72</v>
      </c>
      <c r="H8335" s="23" t="s">
        <v>73</v>
      </c>
      <c r="I8335" s="23" t="s">
        <v>118</v>
      </c>
      <c r="J8335" s="23" t="s">
        <v>230</v>
      </c>
      <c r="K8335" s="23" t="s">
        <v>351</v>
      </c>
      <c r="L8335" s="24">
        <v>12454.65</v>
      </c>
      <c r="M8335">
        <v>9</v>
      </c>
      <c r="N8335" s="25">
        <v>0.1</v>
      </c>
      <c r="O8335" s="24">
        <v>2806.11</v>
      </c>
      <c r="P8335" s="26">
        <f t="shared" si="780"/>
        <v>0.22530621093326592</v>
      </c>
      <c r="Q8335" t="str">
        <f t="shared" si="781"/>
        <v>Medium</v>
      </c>
      <c r="R8335" t="str">
        <f t="shared" si="782"/>
        <v>Low</v>
      </c>
      <c r="S8335" s="23">
        <f t="shared" si="783"/>
        <v>2024</v>
      </c>
      <c r="T8335" s="23">
        <f t="shared" si="784"/>
        <v>5</v>
      </c>
      <c r="U8335" t="str">
        <f t="shared" si="785"/>
        <v>May-2024</v>
      </c>
    </row>
    <row r="8336" spans="1:21" x14ac:dyDescent="0.3">
      <c r="A8336" t="s">
        <v>10347</v>
      </c>
      <c r="B8336" s="22">
        <v>45226</v>
      </c>
      <c r="C8336" s="22">
        <v>45230</v>
      </c>
      <c r="D8336" s="23" t="s">
        <v>102</v>
      </c>
      <c r="E8336" s="23" t="s">
        <v>595</v>
      </c>
      <c r="F8336" s="23" t="s">
        <v>52</v>
      </c>
      <c r="G8336" s="23" t="s">
        <v>72</v>
      </c>
      <c r="H8336" s="23" t="s">
        <v>346</v>
      </c>
      <c r="I8336" s="23" t="s">
        <v>96</v>
      </c>
      <c r="J8336" s="23" t="s">
        <v>166</v>
      </c>
      <c r="K8336" s="23" t="s">
        <v>167</v>
      </c>
      <c r="L8336" s="24">
        <v>3927.24</v>
      </c>
      <c r="M8336">
        <v>1</v>
      </c>
      <c r="N8336" s="25">
        <v>0.2</v>
      </c>
      <c r="O8336" s="24">
        <v>917.07</v>
      </c>
      <c r="P8336" s="26">
        <f t="shared" si="780"/>
        <v>0.23351514040394783</v>
      </c>
      <c r="Q8336" t="str">
        <f t="shared" si="781"/>
        <v>Medium</v>
      </c>
      <c r="R8336" t="str">
        <f t="shared" si="782"/>
        <v>Medium</v>
      </c>
      <c r="S8336" s="23">
        <f t="shared" si="783"/>
        <v>2023</v>
      </c>
      <c r="T8336" s="23">
        <f t="shared" si="784"/>
        <v>10</v>
      </c>
      <c r="U8336" t="str">
        <f t="shared" si="785"/>
        <v>Oct-2023</v>
      </c>
    </row>
    <row r="8337" spans="1:21" x14ac:dyDescent="0.3">
      <c r="A8337" t="s">
        <v>10348</v>
      </c>
      <c r="B8337" s="22">
        <v>45965</v>
      </c>
      <c r="C8337" s="22">
        <v>45969</v>
      </c>
      <c r="D8337" s="23" t="s">
        <v>50</v>
      </c>
      <c r="E8337" s="23" t="s">
        <v>722</v>
      </c>
      <c r="F8337" s="23" t="s">
        <v>52</v>
      </c>
      <c r="G8337" s="23" t="s">
        <v>53</v>
      </c>
      <c r="H8337" s="23" t="s">
        <v>54</v>
      </c>
      <c r="I8337" s="23" t="s">
        <v>118</v>
      </c>
      <c r="J8337" s="23" t="s">
        <v>303</v>
      </c>
      <c r="K8337" s="23" t="s">
        <v>421</v>
      </c>
      <c r="L8337" s="24">
        <v>5878.6</v>
      </c>
      <c r="M8337">
        <v>1</v>
      </c>
      <c r="N8337" s="25">
        <v>0.1</v>
      </c>
      <c r="O8337" s="24">
        <v>1368.81</v>
      </c>
      <c r="P8337" s="26">
        <f t="shared" si="780"/>
        <v>0.23284625591127137</v>
      </c>
      <c r="Q8337" t="str">
        <f t="shared" si="781"/>
        <v>Medium</v>
      </c>
      <c r="R8337" t="str">
        <f t="shared" si="782"/>
        <v>Low</v>
      </c>
      <c r="S8337" s="23">
        <f t="shared" si="783"/>
        <v>2025</v>
      </c>
      <c r="T8337" s="23">
        <f t="shared" si="784"/>
        <v>11</v>
      </c>
      <c r="U8337" t="str">
        <f t="shared" si="785"/>
        <v>Nov-2025</v>
      </c>
    </row>
    <row r="8338" spans="1:21" x14ac:dyDescent="0.3">
      <c r="A8338" t="s">
        <v>10349</v>
      </c>
      <c r="B8338" s="22">
        <v>45588</v>
      </c>
      <c r="C8338" s="22">
        <v>45591</v>
      </c>
      <c r="D8338" s="23" t="s">
        <v>102</v>
      </c>
      <c r="E8338" s="23" t="s">
        <v>2434</v>
      </c>
      <c r="F8338" s="23" t="s">
        <v>52</v>
      </c>
      <c r="G8338" s="23" t="s">
        <v>72</v>
      </c>
      <c r="H8338" s="23" t="s">
        <v>117</v>
      </c>
      <c r="I8338" s="23" t="s">
        <v>55</v>
      </c>
      <c r="J8338" s="23" t="s">
        <v>65</v>
      </c>
      <c r="K8338" s="23" t="s">
        <v>130</v>
      </c>
      <c r="L8338" s="24">
        <v>32787.81</v>
      </c>
      <c r="M8338">
        <v>3</v>
      </c>
      <c r="N8338" s="25">
        <v>0.1</v>
      </c>
      <c r="O8338" s="24">
        <v>4914.8500000000004</v>
      </c>
      <c r="P8338" s="26">
        <f t="shared" si="780"/>
        <v>0.14989869710724812</v>
      </c>
      <c r="Q8338" t="str">
        <f t="shared" si="781"/>
        <v>Low</v>
      </c>
      <c r="R8338" t="str">
        <f t="shared" si="782"/>
        <v>Low</v>
      </c>
      <c r="S8338" s="23">
        <f t="shared" si="783"/>
        <v>2024</v>
      </c>
      <c r="T8338" s="23">
        <f t="shared" si="784"/>
        <v>10</v>
      </c>
      <c r="U8338" t="str">
        <f t="shared" si="785"/>
        <v>Oct-2024</v>
      </c>
    </row>
    <row r="8339" spans="1:21" x14ac:dyDescent="0.3">
      <c r="A8339" t="s">
        <v>10350</v>
      </c>
      <c r="B8339" s="22">
        <v>45979</v>
      </c>
      <c r="C8339" s="22">
        <v>45984</v>
      </c>
      <c r="D8339" s="23" t="s">
        <v>102</v>
      </c>
      <c r="E8339" s="23" t="s">
        <v>1284</v>
      </c>
      <c r="F8339" s="23" t="s">
        <v>71</v>
      </c>
      <c r="G8339" s="23" t="s">
        <v>81</v>
      </c>
      <c r="H8339" s="23" t="s">
        <v>82</v>
      </c>
      <c r="I8339" s="23" t="s">
        <v>83</v>
      </c>
      <c r="J8339" s="23" t="s">
        <v>156</v>
      </c>
      <c r="K8339" s="23" t="s">
        <v>208</v>
      </c>
      <c r="L8339" s="24">
        <v>75398.399999999994</v>
      </c>
      <c r="M8339">
        <v>9</v>
      </c>
      <c r="N8339" s="25">
        <v>0.05</v>
      </c>
      <c r="O8339" s="24">
        <v>24730.86</v>
      </c>
      <c r="P8339" s="26">
        <f t="shared" si="780"/>
        <v>0.32800245098039221</v>
      </c>
      <c r="Q8339" t="str">
        <f t="shared" si="781"/>
        <v>High</v>
      </c>
      <c r="R8339" t="str">
        <f t="shared" si="782"/>
        <v>Low</v>
      </c>
      <c r="S8339" s="23">
        <f t="shared" si="783"/>
        <v>2025</v>
      </c>
      <c r="T8339" s="23">
        <f t="shared" si="784"/>
        <v>11</v>
      </c>
      <c r="U8339" t="str">
        <f t="shared" si="785"/>
        <v>Nov-2025</v>
      </c>
    </row>
    <row r="8340" spans="1:21" x14ac:dyDescent="0.3">
      <c r="A8340" t="s">
        <v>10351</v>
      </c>
      <c r="B8340" s="22">
        <v>45435</v>
      </c>
      <c r="C8340" s="22">
        <v>45436</v>
      </c>
      <c r="D8340" s="23" t="s">
        <v>102</v>
      </c>
      <c r="E8340" s="23" t="s">
        <v>527</v>
      </c>
      <c r="F8340" s="23" t="s">
        <v>52</v>
      </c>
      <c r="G8340" s="23" t="s">
        <v>81</v>
      </c>
      <c r="H8340" s="23" t="s">
        <v>186</v>
      </c>
      <c r="I8340" s="23" t="s">
        <v>55</v>
      </c>
      <c r="J8340" s="23" t="s">
        <v>173</v>
      </c>
      <c r="K8340" s="23" t="s">
        <v>735</v>
      </c>
      <c r="L8340" s="24">
        <v>85333.119999999995</v>
      </c>
      <c r="M8340">
        <v>8</v>
      </c>
      <c r="N8340" s="25">
        <v>0.2</v>
      </c>
      <c r="O8340" s="24">
        <v>26852.61</v>
      </c>
      <c r="P8340" s="26">
        <f t="shared" si="780"/>
        <v>0.31467981013702534</v>
      </c>
      <c r="Q8340" t="str">
        <f t="shared" si="781"/>
        <v>High</v>
      </c>
      <c r="R8340" t="str">
        <f t="shared" si="782"/>
        <v>Medium</v>
      </c>
      <c r="S8340" s="23">
        <f t="shared" si="783"/>
        <v>2024</v>
      </c>
      <c r="T8340" s="23">
        <f t="shared" si="784"/>
        <v>5</v>
      </c>
      <c r="U8340" t="str">
        <f t="shared" si="785"/>
        <v>May-2024</v>
      </c>
    </row>
    <row r="8341" spans="1:21" x14ac:dyDescent="0.3">
      <c r="A8341" t="s">
        <v>10352</v>
      </c>
      <c r="B8341" s="22">
        <v>44889</v>
      </c>
      <c r="C8341" s="22">
        <v>44896</v>
      </c>
      <c r="D8341" s="23" t="s">
        <v>50</v>
      </c>
      <c r="E8341" s="23" t="s">
        <v>1115</v>
      </c>
      <c r="F8341" s="23" t="s">
        <v>52</v>
      </c>
      <c r="G8341" s="23" t="s">
        <v>72</v>
      </c>
      <c r="H8341" s="23" t="s">
        <v>104</v>
      </c>
      <c r="I8341" s="23" t="s">
        <v>55</v>
      </c>
      <c r="J8341" s="23" t="s">
        <v>65</v>
      </c>
      <c r="K8341" s="23" t="s">
        <v>130</v>
      </c>
      <c r="L8341" s="24">
        <v>61523.839999999997</v>
      </c>
      <c r="M8341">
        <v>7</v>
      </c>
      <c r="N8341" s="25">
        <v>0.1</v>
      </c>
      <c r="O8341" s="24">
        <v>11137.73</v>
      </c>
      <c r="P8341" s="26">
        <f t="shared" si="780"/>
        <v>0.18103112549541772</v>
      </c>
      <c r="Q8341" t="str">
        <f t="shared" si="781"/>
        <v>Low</v>
      </c>
      <c r="R8341" t="str">
        <f t="shared" si="782"/>
        <v>Low</v>
      </c>
      <c r="S8341" s="23">
        <f t="shared" si="783"/>
        <v>2022</v>
      </c>
      <c r="T8341" s="23">
        <f t="shared" si="784"/>
        <v>11</v>
      </c>
      <c r="U8341" t="str">
        <f t="shared" si="785"/>
        <v>Nov-2022</v>
      </c>
    </row>
    <row r="8342" spans="1:21" x14ac:dyDescent="0.3">
      <c r="A8342" t="s">
        <v>10353</v>
      </c>
      <c r="B8342" s="22">
        <v>44973</v>
      </c>
      <c r="C8342" s="22">
        <v>44974</v>
      </c>
      <c r="D8342" s="23" t="s">
        <v>50</v>
      </c>
      <c r="E8342" s="23" t="s">
        <v>3232</v>
      </c>
      <c r="F8342" s="23" t="s">
        <v>71</v>
      </c>
      <c r="G8342" s="23" t="s">
        <v>179</v>
      </c>
      <c r="H8342" s="23" t="s">
        <v>180</v>
      </c>
      <c r="I8342" s="23" t="s">
        <v>55</v>
      </c>
      <c r="J8342" s="23" t="s">
        <v>173</v>
      </c>
      <c r="K8342" s="23" t="s">
        <v>203</v>
      </c>
      <c r="L8342" s="24">
        <v>7258.92</v>
      </c>
      <c r="M8342">
        <v>4</v>
      </c>
      <c r="N8342" s="25">
        <v>0.25</v>
      </c>
      <c r="O8342" s="24">
        <v>2157.7800000000002</v>
      </c>
      <c r="P8342" s="26">
        <f t="shared" si="780"/>
        <v>0.29725909639450498</v>
      </c>
      <c r="Q8342" t="str">
        <f t="shared" si="781"/>
        <v>Medium</v>
      </c>
      <c r="R8342" t="str">
        <f t="shared" si="782"/>
        <v>High</v>
      </c>
      <c r="S8342" s="23">
        <f t="shared" si="783"/>
        <v>2023</v>
      </c>
      <c r="T8342" s="23">
        <f t="shared" si="784"/>
        <v>2</v>
      </c>
      <c r="U8342" t="str">
        <f t="shared" si="785"/>
        <v>Feb-2023</v>
      </c>
    </row>
    <row r="8343" spans="1:21" x14ac:dyDescent="0.3">
      <c r="A8343" t="s">
        <v>10354</v>
      </c>
      <c r="B8343" s="22">
        <v>44907</v>
      </c>
      <c r="C8343" s="22">
        <v>44911</v>
      </c>
      <c r="D8343" s="23" t="s">
        <v>102</v>
      </c>
      <c r="E8343" s="23" t="s">
        <v>1409</v>
      </c>
      <c r="F8343" s="23" t="s">
        <v>52</v>
      </c>
      <c r="G8343" s="23" t="s">
        <v>72</v>
      </c>
      <c r="H8343" s="23" t="s">
        <v>346</v>
      </c>
      <c r="I8343" s="23" t="s">
        <v>55</v>
      </c>
      <c r="J8343" s="23" t="s">
        <v>173</v>
      </c>
      <c r="K8343" s="23" t="s">
        <v>735</v>
      </c>
      <c r="L8343" s="24">
        <v>102614.05</v>
      </c>
      <c r="M8343">
        <v>7</v>
      </c>
      <c r="N8343" s="25">
        <v>0.05</v>
      </c>
      <c r="O8343" s="24">
        <v>37022.269999999997</v>
      </c>
      <c r="P8343" s="26">
        <f t="shared" si="780"/>
        <v>0.3607914315827121</v>
      </c>
      <c r="Q8343" t="str">
        <f t="shared" si="781"/>
        <v>High</v>
      </c>
      <c r="R8343" t="str">
        <f t="shared" si="782"/>
        <v>Low</v>
      </c>
      <c r="S8343" s="23">
        <f t="shared" si="783"/>
        <v>2022</v>
      </c>
      <c r="T8343" s="23">
        <f t="shared" si="784"/>
        <v>12</v>
      </c>
      <c r="U8343" t="str">
        <f t="shared" si="785"/>
        <v>Dec-2022</v>
      </c>
    </row>
    <row r="8344" spans="1:21" x14ac:dyDescent="0.3">
      <c r="A8344" t="s">
        <v>10355</v>
      </c>
      <c r="B8344" s="22">
        <v>45951</v>
      </c>
      <c r="C8344" s="22">
        <v>45956</v>
      </c>
      <c r="D8344" s="23" t="s">
        <v>102</v>
      </c>
      <c r="E8344" s="23" t="s">
        <v>889</v>
      </c>
      <c r="F8344" s="23" t="s">
        <v>52</v>
      </c>
      <c r="G8344" s="23" t="s">
        <v>179</v>
      </c>
      <c r="H8344" s="23" t="s">
        <v>236</v>
      </c>
      <c r="I8344" s="23" t="s">
        <v>55</v>
      </c>
      <c r="J8344" s="23" t="s">
        <v>56</v>
      </c>
      <c r="K8344" s="23" t="s">
        <v>57</v>
      </c>
      <c r="L8344" s="24">
        <v>15173.6</v>
      </c>
      <c r="M8344">
        <v>2</v>
      </c>
      <c r="N8344" s="25">
        <v>0.1</v>
      </c>
      <c r="O8344" s="24">
        <v>4906.58</v>
      </c>
      <c r="P8344" s="26">
        <f t="shared" si="780"/>
        <v>0.3233629461696631</v>
      </c>
      <c r="Q8344" t="str">
        <f t="shared" si="781"/>
        <v>High</v>
      </c>
      <c r="R8344" t="str">
        <f t="shared" si="782"/>
        <v>Low</v>
      </c>
      <c r="S8344" s="23">
        <f t="shared" si="783"/>
        <v>2025</v>
      </c>
      <c r="T8344" s="23">
        <f t="shared" si="784"/>
        <v>10</v>
      </c>
      <c r="U8344" t="str">
        <f t="shared" si="785"/>
        <v>Oct-2025</v>
      </c>
    </row>
    <row r="8345" spans="1:21" x14ac:dyDescent="0.3">
      <c r="A8345" t="s">
        <v>10356</v>
      </c>
      <c r="B8345" s="22">
        <v>44644</v>
      </c>
      <c r="C8345" s="22">
        <v>44650</v>
      </c>
      <c r="D8345" s="23" t="s">
        <v>102</v>
      </c>
      <c r="E8345" s="23" t="s">
        <v>1770</v>
      </c>
      <c r="F8345" s="23" t="s">
        <v>80</v>
      </c>
      <c r="G8345" s="23" t="s">
        <v>81</v>
      </c>
      <c r="H8345" s="23" t="s">
        <v>95</v>
      </c>
      <c r="I8345" s="23" t="s">
        <v>118</v>
      </c>
      <c r="J8345" s="23" t="s">
        <v>191</v>
      </c>
      <c r="K8345" s="23" t="s">
        <v>192</v>
      </c>
      <c r="L8345" s="24">
        <v>53147.46</v>
      </c>
      <c r="M8345">
        <v>6</v>
      </c>
      <c r="N8345" s="25">
        <v>0.05</v>
      </c>
      <c r="O8345" s="24">
        <v>15824.01</v>
      </c>
      <c r="P8345" s="26">
        <f t="shared" si="780"/>
        <v>0.29773784109344081</v>
      </c>
      <c r="Q8345" t="str">
        <f t="shared" si="781"/>
        <v>Medium</v>
      </c>
      <c r="R8345" t="str">
        <f t="shared" si="782"/>
        <v>Low</v>
      </c>
      <c r="S8345" s="23">
        <f t="shared" si="783"/>
        <v>2022</v>
      </c>
      <c r="T8345" s="23">
        <f t="shared" si="784"/>
        <v>3</v>
      </c>
      <c r="U8345" t="str">
        <f t="shared" si="785"/>
        <v>Mar-2022</v>
      </c>
    </row>
    <row r="8346" spans="1:21" x14ac:dyDescent="0.3">
      <c r="A8346" t="s">
        <v>10357</v>
      </c>
      <c r="B8346" s="22">
        <v>45919</v>
      </c>
      <c r="C8346" s="22">
        <v>45922</v>
      </c>
      <c r="D8346" s="23" t="s">
        <v>50</v>
      </c>
      <c r="E8346" s="23" t="s">
        <v>1973</v>
      </c>
      <c r="F8346" s="23" t="s">
        <v>80</v>
      </c>
      <c r="G8346" s="23" t="s">
        <v>81</v>
      </c>
      <c r="H8346" s="23" t="s">
        <v>82</v>
      </c>
      <c r="I8346" s="23" t="s">
        <v>118</v>
      </c>
      <c r="J8346" s="23" t="s">
        <v>230</v>
      </c>
      <c r="K8346" s="23" t="s">
        <v>231</v>
      </c>
      <c r="L8346" s="24">
        <v>13129.47</v>
      </c>
      <c r="M8346">
        <v>1</v>
      </c>
      <c r="N8346" s="25">
        <v>0.1</v>
      </c>
      <c r="O8346" s="24">
        <v>4570.1899999999996</v>
      </c>
      <c r="P8346" s="26">
        <f t="shared" si="780"/>
        <v>0.34808640409704272</v>
      </c>
      <c r="Q8346" t="str">
        <f t="shared" si="781"/>
        <v>High</v>
      </c>
      <c r="R8346" t="str">
        <f t="shared" si="782"/>
        <v>Low</v>
      </c>
      <c r="S8346" s="23">
        <f t="shared" si="783"/>
        <v>2025</v>
      </c>
      <c r="T8346" s="23">
        <f t="shared" si="784"/>
        <v>9</v>
      </c>
      <c r="U8346" t="str">
        <f t="shared" si="785"/>
        <v>Sep-2025</v>
      </c>
    </row>
    <row r="8347" spans="1:21" x14ac:dyDescent="0.3">
      <c r="A8347" t="s">
        <v>10358</v>
      </c>
      <c r="B8347" s="22">
        <v>44613</v>
      </c>
      <c r="C8347" s="22">
        <v>44618</v>
      </c>
      <c r="D8347" s="23" t="s">
        <v>50</v>
      </c>
      <c r="E8347" s="23" t="s">
        <v>850</v>
      </c>
      <c r="F8347" s="23" t="s">
        <v>52</v>
      </c>
      <c r="G8347" s="23" t="s">
        <v>53</v>
      </c>
      <c r="H8347" s="23" t="s">
        <v>246</v>
      </c>
      <c r="I8347" s="23" t="s">
        <v>118</v>
      </c>
      <c r="J8347" s="23" t="s">
        <v>230</v>
      </c>
      <c r="K8347" s="23" t="s">
        <v>351</v>
      </c>
      <c r="L8347" s="24">
        <v>5677.99</v>
      </c>
      <c r="M8347">
        <v>1</v>
      </c>
      <c r="N8347" s="25">
        <v>0</v>
      </c>
      <c r="O8347" s="24">
        <v>1322.59</v>
      </c>
      <c r="P8347" s="26">
        <f t="shared" si="780"/>
        <v>0.23293278079038532</v>
      </c>
      <c r="Q8347" t="str">
        <f t="shared" si="781"/>
        <v>Medium</v>
      </c>
      <c r="R8347" t="str">
        <f t="shared" si="782"/>
        <v>None</v>
      </c>
      <c r="S8347" s="23">
        <f t="shared" si="783"/>
        <v>2022</v>
      </c>
      <c r="T8347" s="23">
        <f t="shared" si="784"/>
        <v>2</v>
      </c>
      <c r="U8347" t="str">
        <f t="shared" si="785"/>
        <v>Feb-2022</v>
      </c>
    </row>
    <row r="8348" spans="1:21" x14ac:dyDescent="0.3">
      <c r="A8348" t="s">
        <v>10359</v>
      </c>
      <c r="B8348" s="22">
        <v>44679</v>
      </c>
      <c r="C8348" s="22">
        <v>44680</v>
      </c>
      <c r="D8348" s="23" t="s">
        <v>78</v>
      </c>
      <c r="E8348" s="23" t="s">
        <v>656</v>
      </c>
      <c r="F8348" s="23" t="s">
        <v>71</v>
      </c>
      <c r="G8348" s="23" t="s">
        <v>81</v>
      </c>
      <c r="H8348" s="23" t="s">
        <v>95</v>
      </c>
      <c r="I8348" s="23" t="s">
        <v>55</v>
      </c>
      <c r="J8348" s="23" t="s">
        <v>65</v>
      </c>
      <c r="K8348" s="23" t="s">
        <v>325</v>
      </c>
      <c r="L8348" s="24">
        <v>108980.72</v>
      </c>
      <c r="M8348">
        <v>8</v>
      </c>
      <c r="N8348" s="25">
        <v>0.2</v>
      </c>
      <c r="O8348" s="24">
        <v>16852.650000000001</v>
      </c>
      <c r="P8348" s="26">
        <f t="shared" si="780"/>
        <v>0.15463882051797787</v>
      </c>
      <c r="Q8348" t="str">
        <f t="shared" si="781"/>
        <v>Low</v>
      </c>
      <c r="R8348" t="str">
        <f t="shared" si="782"/>
        <v>Medium</v>
      </c>
      <c r="S8348" s="23">
        <f t="shared" si="783"/>
        <v>2022</v>
      </c>
      <c r="T8348" s="23">
        <f t="shared" si="784"/>
        <v>4</v>
      </c>
      <c r="U8348" t="str">
        <f t="shared" si="785"/>
        <v>Apr-2022</v>
      </c>
    </row>
    <row r="8349" spans="1:21" x14ac:dyDescent="0.3">
      <c r="A8349" t="s">
        <v>10360</v>
      </c>
      <c r="B8349" s="22">
        <v>45155</v>
      </c>
      <c r="C8349" s="22">
        <v>45159</v>
      </c>
      <c r="D8349" s="23" t="s">
        <v>102</v>
      </c>
      <c r="E8349" s="23" t="s">
        <v>279</v>
      </c>
      <c r="F8349" s="23" t="s">
        <v>71</v>
      </c>
      <c r="G8349" s="23" t="s">
        <v>53</v>
      </c>
      <c r="H8349" s="23" t="s">
        <v>246</v>
      </c>
      <c r="I8349" s="23" t="s">
        <v>96</v>
      </c>
      <c r="J8349" s="23" t="s">
        <v>135</v>
      </c>
      <c r="K8349" s="23" t="s">
        <v>395</v>
      </c>
      <c r="L8349" s="24">
        <v>106977.92</v>
      </c>
      <c r="M8349">
        <v>8</v>
      </c>
      <c r="N8349" s="25">
        <v>0.1</v>
      </c>
      <c r="O8349" s="24">
        <v>19890.25</v>
      </c>
      <c r="P8349" s="26">
        <f t="shared" si="780"/>
        <v>0.18592855422876048</v>
      </c>
      <c r="Q8349" t="str">
        <f t="shared" si="781"/>
        <v>Low</v>
      </c>
      <c r="R8349" t="str">
        <f t="shared" si="782"/>
        <v>Low</v>
      </c>
      <c r="S8349" s="23">
        <f t="shared" si="783"/>
        <v>2023</v>
      </c>
      <c r="T8349" s="23">
        <f t="shared" si="784"/>
        <v>8</v>
      </c>
      <c r="U8349" t="str">
        <f t="shared" si="785"/>
        <v>Aug-2023</v>
      </c>
    </row>
    <row r="8350" spans="1:21" x14ac:dyDescent="0.3">
      <c r="A8350" t="s">
        <v>10361</v>
      </c>
      <c r="B8350" s="22">
        <v>44733</v>
      </c>
      <c r="C8350" s="22">
        <v>44739</v>
      </c>
      <c r="D8350" s="23" t="s">
        <v>102</v>
      </c>
      <c r="E8350" s="23" t="s">
        <v>726</v>
      </c>
      <c r="F8350" s="23" t="s">
        <v>52</v>
      </c>
      <c r="G8350" s="23" t="s">
        <v>81</v>
      </c>
      <c r="H8350" s="23" t="s">
        <v>95</v>
      </c>
      <c r="I8350" s="23" t="s">
        <v>83</v>
      </c>
      <c r="J8350" s="23" t="s">
        <v>449</v>
      </c>
      <c r="K8350" s="23" t="s">
        <v>450</v>
      </c>
      <c r="L8350" s="24">
        <v>7565.2</v>
      </c>
      <c r="M8350">
        <v>4</v>
      </c>
      <c r="N8350" s="25">
        <v>0.1</v>
      </c>
      <c r="O8350" s="24">
        <v>2545.84</v>
      </c>
      <c r="P8350" s="26">
        <f t="shared" si="780"/>
        <v>0.33651985406863005</v>
      </c>
      <c r="Q8350" t="str">
        <f t="shared" si="781"/>
        <v>High</v>
      </c>
      <c r="R8350" t="str">
        <f t="shared" si="782"/>
        <v>Low</v>
      </c>
      <c r="S8350" s="23">
        <f t="shared" si="783"/>
        <v>2022</v>
      </c>
      <c r="T8350" s="23">
        <f t="shared" si="784"/>
        <v>6</v>
      </c>
      <c r="U8350" t="str">
        <f t="shared" si="785"/>
        <v>Jun-2022</v>
      </c>
    </row>
    <row r="8351" spans="1:21" x14ac:dyDescent="0.3">
      <c r="A8351" t="s">
        <v>10362</v>
      </c>
      <c r="B8351" s="22">
        <v>45887</v>
      </c>
      <c r="C8351" s="22">
        <v>45889</v>
      </c>
      <c r="D8351" s="23" t="s">
        <v>61</v>
      </c>
      <c r="E8351" s="23" t="s">
        <v>569</v>
      </c>
      <c r="F8351" s="23" t="s">
        <v>80</v>
      </c>
      <c r="G8351" s="23" t="s">
        <v>53</v>
      </c>
      <c r="H8351" s="23" t="s">
        <v>110</v>
      </c>
      <c r="I8351" s="23" t="s">
        <v>96</v>
      </c>
      <c r="J8351" s="23" t="s">
        <v>97</v>
      </c>
      <c r="K8351" s="23" t="s">
        <v>98</v>
      </c>
      <c r="L8351" s="24">
        <v>133710.21</v>
      </c>
      <c r="M8351">
        <v>9</v>
      </c>
      <c r="N8351" s="25">
        <v>0.1</v>
      </c>
      <c r="O8351" s="24">
        <v>18818.84</v>
      </c>
      <c r="P8351" s="26">
        <f t="shared" si="780"/>
        <v>0.1407434780036618</v>
      </c>
      <c r="Q8351" t="str">
        <f t="shared" si="781"/>
        <v>Low</v>
      </c>
      <c r="R8351" t="str">
        <f t="shared" si="782"/>
        <v>Low</v>
      </c>
      <c r="S8351" s="23">
        <f t="shared" si="783"/>
        <v>2025</v>
      </c>
      <c r="T8351" s="23">
        <f t="shared" si="784"/>
        <v>8</v>
      </c>
      <c r="U8351" t="str">
        <f t="shared" si="785"/>
        <v>Aug-2025</v>
      </c>
    </row>
    <row r="8352" spans="1:21" x14ac:dyDescent="0.3">
      <c r="A8352" t="s">
        <v>10363</v>
      </c>
      <c r="B8352" s="22">
        <v>45220</v>
      </c>
      <c r="C8352" s="22">
        <v>45227</v>
      </c>
      <c r="D8352" s="23" t="s">
        <v>50</v>
      </c>
      <c r="E8352" s="23" t="s">
        <v>1047</v>
      </c>
      <c r="F8352" s="23" t="s">
        <v>80</v>
      </c>
      <c r="G8352" s="23" t="s">
        <v>81</v>
      </c>
      <c r="H8352" s="23" t="s">
        <v>186</v>
      </c>
      <c r="I8352" s="23" t="s">
        <v>83</v>
      </c>
      <c r="J8352" s="23" t="s">
        <v>156</v>
      </c>
      <c r="K8352" s="23" t="s">
        <v>208</v>
      </c>
      <c r="L8352" s="24">
        <v>60364.4</v>
      </c>
      <c r="M8352">
        <v>8</v>
      </c>
      <c r="N8352" s="25">
        <v>0</v>
      </c>
      <c r="O8352" s="24">
        <v>15851.89</v>
      </c>
      <c r="P8352" s="26">
        <f t="shared" si="780"/>
        <v>0.26260328935597799</v>
      </c>
      <c r="Q8352" t="str">
        <f t="shared" si="781"/>
        <v>Medium</v>
      </c>
      <c r="R8352" t="str">
        <f t="shared" si="782"/>
        <v>None</v>
      </c>
      <c r="S8352" s="23">
        <f t="shared" si="783"/>
        <v>2023</v>
      </c>
      <c r="T8352" s="23">
        <f t="shared" si="784"/>
        <v>10</v>
      </c>
      <c r="U8352" t="str">
        <f t="shared" si="785"/>
        <v>Oct-2023</v>
      </c>
    </row>
    <row r="8353" spans="1:21" x14ac:dyDescent="0.3">
      <c r="A8353" t="s">
        <v>10364</v>
      </c>
      <c r="B8353" s="22">
        <v>45732</v>
      </c>
      <c r="C8353" s="22">
        <v>45734</v>
      </c>
      <c r="D8353" s="23" t="s">
        <v>61</v>
      </c>
      <c r="E8353" s="23" t="s">
        <v>1707</v>
      </c>
      <c r="F8353" s="23" t="s">
        <v>52</v>
      </c>
      <c r="G8353" s="23" t="s">
        <v>53</v>
      </c>
      <c r="H8353" s="23" t="s">
        <v>90</v>
      </c>
      <c r="I8353" s="23" t="s">
        <v>55</v>
      </c>
      <c r="J8353" s="23" t="s">
        <v>65</v>
      </c>
      <c r="K8353" s="23" t="s">
        <v>91</v>
      </c>
      <c r="L8353" s="24">
        <v>33131.56</v>
      </c>
      <c r="M8353">
        <v>7</v>
      </c>
      <c r="N8353" s="25">
        <v>0.1</v>
      </c>
      <c r="O8353" s="24">
        <v>7011.42</v>
      </c>
      <c r="P8353" s="26">
        <f t="shared" si="780"/>
        <v>0.21162359997537092</v>
      </c>
      <c r="Q8353" t="str">
        <f t="shared" si="781"/>
        <v>Medium</v>
      </c>
      <c r="R8353" t="str">
        <f t="shared" si="782"/>
        <v>Low</v>
      </c>
      <c r="S8353" s="23">
        <f t="shared" si="783"/>
        <v>2025</v>
      </c>
      <c r="T8353" s="23">
        <f t="shared" si="784"/>
        <v>3</v>
      </c>
      <c r="U8353" t="str">
        <f t="shared" si="785"/>
        <v>Mar-2025</v>
      </c>
    </row>
    <row r="8354" spans="1:21" x14ac:dyDescent="0.3">
      <c r="A8354" t="s">
        <v>10365</v>
      </c>
      <c r="B8354" s="22">
        <v>44746</v>
      </c>
      <c r="C8354" s="22">
        <v>44750</v>
      </c>
      <c r="D8354" s="23" t="s">
        <v>50</v>
      </c>
      <c r="E8354" s="23" t="s">
        <v>140</v>
      </c>
      <c r="F8354" s="23" t="s">
        <v>71</v>
      </c>
      <c r="G8354" s="23" t="s">
        <v>63</v>
      </c>
      <c r="H8354" s="23" t="s">
        <v>202</v>
      </c>
      <c r="I8354" s="23" t="s">
        <v>96</v>
      </c>
      <c r="J8354" s="23" t="s">
        <v>166</v>
      </c>
      <c r="K8354" s="23" t="s">
        <v>337</v>
      </c>
      <c r="L8354" s="24">
        <v>29596.799999999999</v>
      </c>
      <c r="M8354">
        <v>5</v>
      </c>
      <c r="N8354" s="25">
        <v>0.25</v>
      </c>
      <c r="O8354" s="24">
        <v>8841.33</v>
      </c>
      <c r="P8354" s="26">
        <f t="shared" si="780"/>
        <v>0.29872587577035353</v>
      </c>
      <c r="Q8354" t="str">
        <f t="shared" si="781"/>
        <v>Medium</v>
      </c>
      <c r="R8354" t="str">
        <f t="shared" si="782"/>
        <v>High</v>
      </c>
      <c r="S8354" s="23">
        <f t="shared" si="783"/>
        <v>2022</v>
      </c>
      <c r="T8354" s="23">
        <f t="shared" si="784"/>
        <v>7</v>
      </c>
      <c r="U8354" t="str">
        <f t="shared" si="785"/>
        <v>Jul-2022</v>
      </c>
    </row>
    <row r="8355" spans="1:21" x14ac:dyDescent="0.3">
      <c r="A8355" t="s">
        <v>10366</v>
      </c>
      <c r="B8355" s="22">
        <v>44569</v>
      </c>
      <c r="C8355" s="22">
        <v>44575</v>
      </c>
      <c r="D8355" s="23" t="s">
        <v>50</v>
      </c>
      <c r="E8355" s="23" t="s">
        <v>2146</v>
      </c>
      <c r="F8355" s="23" t="s">
        <v>52</v>
      </c>
      <c r="G8355" s="23" t="s">
        <v>179</v>
      </c>
      <c r="H8355" s="23" t="s">
        <v>236</v>
      </c>
      <c r="I8355" s="23" t="s">
        <v>118</v>
      </c>
      <c r="J8355" s="23" t="s">
        <v>191</v>
      </c>
      <c r="K8355" s="23" t="s">
        <v>290</v>
      </c>
      <c r="L8355" s="24">
        <v>21338.78</v>
      </c>
      <c r="M8355">
        <v>2</v>
      </c>
      <c r="N8355" s="25">
        <v>0.1</v>
      </c>
      <c r="O8355" s="24">
        <v>3512.31</v>
      </c>
      <c r="P8355" s="26">
        <f t="shared" si="780"/>
        <v>0.16459750744887947</v>
      </c>
      <c r="Q8355" t="str">
        <f t="shared" si="781"/>
        <v>Low</v>
      </c>
      <c r="R8355" t="str">
        <f t="shared" si="782"/>
        <v>Low</v>
      </c>
      <c r="S8355" s="23">
        <f t="shared" si="783"/>
        <v>2022</v>
      </c>
      <c r="T8355" s="23">
        <f t="shared" si="784"/>
        <v>1</v>
      </c>
      <c r="U8355" t="str">
        <f t="shared" si="785"/>
        <v>Jan-2022</v>
      </c>
    </row>
    <row r="8356" spans="1:21" x14ac:dyDescent="0.3">
      <c r="A8356" t="s">
        <v>10367</v>
      </c>
      <c r="B8356" s="22">
        <v>44974</v>
      </c>
      <c r="C8356" s="22">
        <v>44976</v>
      </c>
      <c r="D8356" s="23" t="s">
        <v>61</v>
      </c>
      <c r="E8356" s="23" t="s">
        <v>1299</v>
      </c>
      <c r="F8356" s="23" t="s">
        <v>80</v>
      </c>
      <c r="G8356" s="23" t="s">
        <v>81</v>
      </c>
      <c r="H8356" s="23" t="s">
        <v>284</v>
      </c>
      <c r="I8356" s="23" t="s">
        <v>118</v>
      </c>
      <c r="J8356" s="23" t="s">
        <v>230</v>
      </c>
      <c r="K8356" s="23" t="s">
        <v>351</v>
      </c>
      <c r="L8356" s="24">
        <v>103612.95</v>
      </c>
      <c r="M8356">
        <v>9</v>
      </c>
      <c r="N8356" s="25">
        <v>0.2</v>
      </c>
      <c r="O8356" s="24">
        <v>32165.7</v>
      </c>
      <c r="P8356" s="26">
        <f t="shared" si="780"/>
        <v>0.31044092461415296</v>
      </c>
      <c r="Q8356" t="str">
        <f t="shared" si="781"/>
        <v>High</v>
      </c>
      <c r="R8356" t="str">
        <f t="shared" si="782"/>
        <v>Medium</v>
      </c>
      <c r="S8356" s="23">
        <f t="shared" si="783"/>
        <v>2023</v>
      </c>
      <c r="T8356" s="23">
        <f t="shared" si="784"/>
        <v>2</v>
      </c>
      <c r="U8356" t="str">
        <f t="shared" si="785"/>
        <v>Feb-2023</v>
      </c>
    </row>
    <row r="8357" spans="1:21" x14ac:dyDescent="0.3">
      <c r="A8357" t="s">
        <v>10368</v>
      </c>
      <c r="B8357" s="22">
        <v>44586</v>
      </c>
      <c r="C8357" s="22">
        <v>44589</v>
      </c>
      <c r="D8357" s="23" t="s">
        <v>102</v>
      </c>
      <c r="E8357" s="23" t="s">
        <v>885</v>
      </c>
      <c r="F8357" s="23" t="s">
        <v>71</v>
      </c>
      <c r="G8357" s="23" t="s">
        <v>63</v>
      </c>
      <c r="H8357" s="23" t="s">
        <v>213</v>
      </c>
      <c r="I8357" s="23" t="s">
        <v>83</v>
      </c>
      <c r="J8357" s="23" t="s">
        <v>379</v>
      </c>
      <c r="K8357" s="23" t="s">
        <v>562</v>
      </c>
      <c r="L8357" s="24">
        <v>21713.52</v>
      </c>
      <c r="M8357">
        <v>8</v>
      </c>
      <c r="N8357" s="25">
        <v>0</v>
      </c>
      <c r="O8357" s="24">
        <v>6268.38</v>
      </c>
      <c r="P8357" s="26">
        <f t="shared" si="780"/>
        <v>0.28868557470184475</v>
      </c>
      <c r="Q8357" t="str">
        <f t="shared" si="781"/>
        <v>Medium</v>
      </c>
      <c r="R8357" t="str">
        <f t="shared" si="782"/>
        <v>None</v>
      </c>
      <c r="S8357" s="23">
        <f t="shared" si="783"/>
        <v>2022</v>
      </c>
      <c r="T8357" s="23">
        <f t="shared" si="784"/>
        <v>1</v>
      </c>
      <c r="U8357" t="str">
        <f t="shared" si="785"/>
        <v>Jan-2022</v>
      </c>
    </row>
    <row r="8358" spans="1:21" x14ac:dyDescent="0.3">
      <c r="A8358" t="s">
        <v>10369</v>
      </c>
      <c r="B8358" s="22">
        <v>44911</v>
      </c>
      <c r="C8358" s="22">
        <v>44912</v>
      </c>
      <c r="D8358" s="23" t="s">
        <v>50</v>
      </c>
      <c r="E8358" s="23" t="s">
        <v>495</v>
      </c>
      <c r="F8358" s="23" t="s">
        <v>52</v>
      </c>
      <c r="G8358" s="23" t="s">
        <v>72</v>
      </c>
      <c r="H8358" s="23" t="s">
        <v>73</v>
      </c>
      <c r="I8358" s="23" t="s">
        <v>96</v>
      </c>
      <c r="J8358" s="23" t="s">
        <v>166</v>
      </c>
      <c r="K8358" s="23" t="s">
        <v>762</v>
      </c>
      <c r="L8358" s="24">
        <v>6663.42</v>
      </c>
      <c r="M8358">
        <v>9</v>
      </c>
      <c r="N8358" s="25">
        <v>0.2</v>
      </c>
      <c r="O8358" s="24">
        <v>1527.98</v>
      </c>
      <c r="P8358" s="26">
        <f t="shared" si="780"/>
        <v>0.22930867332390875</v>
      </c>
      <c r="Q8358" t="str">
        <f t="shared" si="781"/>
        <v>Medium</v>
      </c>
      <c r="R8358" t="str">
        <f t="shared" si="782"/>
        <v>Medium</v>
      </c>
      <c r="S8358" s="23">
        <f t="shared" si="783"/>
        <v>2022</v>
      </c>
      <c r="T8358" s="23">
        <f t="shared" si="784"/>
        <v>12</v>
      </c>
      <c r="U8358" t="str">
        <f t="shared" si="785"/>
        <v>Dec-2022</v>
      </c>
    </row>
    <row r="8359" spans="1:21" x14ac:dyDescent="0.3">
      <c r="A8359" t="s">
        <v>10370</v>
      </c>
      <c r="B8359" s="22">
        <v>45675</v>
      </c>
      <c r="C8359" s="22">
        <v>45678</v>
      </c>
      <c r="D8359" s="23" t="s">
        <v>61</v>
      </c>
      <c r="E8359" s="23" t="s">
        <v>656</v>
      </c>
      <c r="F8359" s="23" t="s">
        <v>52</v>
      </c>
      <c r="G8359" s="23" t="s">
        <v>179</v>
      </c>
      <c r="H8359" s="23" t="s">
        <v>236</v>
      </c>
      <c r="I8359" s="23" t="s">
        <v>55</v>
      </c>
      <c r="J8359" s="23" t="s">
        <v>173</v>
      </c>
      <c r="K8359" s="23" t="s">
        <v>735</v>
      </c>
      <c r="L8359" s="24">
        <v>109153.17</v>
      </c>
      <c r="M8359">
        <v>9</v>
      </c>
      <c r="N8359" s="25">
        <v>0.1</v>
      </c>
      <c r="O8359" s="24">
        <v>18625.59</v>
      </c>
      <c r="P8359" s="26">
        <f t="shared" si="780"/>
        <v>0.17063718809082687</v>
      </c>
      <c r="Q8359" t="str">
        <f t="shared" si="781"/>
        <v>Low</v>
      </c>
      <c r="R8359" t="str">
        <f t="shared" si="782"/>
        <v>Low</v>
      </c>
      <c r="S8359" s="23">
        <f t="shared" si="783"/>
        <v>2025</v>
      </c>
      <c r="T8359" s="23">
        <f t="shared" si="784"/>
        <v>1</v>
      </c>
      <c r="U8359" t="str">
        <f t="shared" si="785"/>
        <v>Jan-2025</v>
      </c>
    </row>
    <row r="8360" spans="1:21" x14ac:dyDescent="0.3">
      <c r="A8360" t="s">
        <v>10371</v>
      </c>
      <c r="B8360" s="22">
        <v>45464</v>
      </c>
      <c r="C8360" s="22">
        <v>45470</v>
      </c>
      <c r="D8360" s="23" t="s">
        <v>50</v>
      </c>
      <c r="E8360" s="23" t="s">
        <v>992</v>
      </c>
      <c r="F8360" s="23" t="s">
        <v>71</v>
      </c>
      <c r="G8360" s="23" t="s">
        <v>63</v>
      </c>
      <c r="H8360" s="23" t="s">
        <v>172</v>
      </c>
      <c r="I8360" s="23" t="s">
        <v>118</v>
      </c>
      <c r="J8360" s="23" t="s">
        <v>230</v>
      </c>
      <c r="K8360" s="23" t="s">
        <v>231</v>
      </c>
      <c r="L8360" s="24">
        <v>75902.3</v>
      </c>
      <c r="M8360">
        <v>10</v>
      </c>
      <c r="N8360" s="25">
        <v>0.25</v>
      </c>
      <c r="O8360" s="24">
        <v>10961.66</v>
      </c>
      <c r="P8360" s="26">
        <f t="shared" si="780"/>
        <v>0.1444180215882786</v>
      </c>
      <c r="Q8360" t="str">
        <f t="shared" si="781"/>
        <v>Low</v>
      </c>
      <c r="R8360" t="str">
        <f t="shared" si="782"/>
        <v>High</v>
      </c>
      <c r="S8360" s="23">
        <f t="shared" si="783"/>
        <v>2024</v>
      </c>
      <c r="T8360" s="23">
        <f t="shared" si="784"/>
        <v>6</v>
      </c>
      <c r="U8360" t="str">
        <f t="shared" si="785"/>
        <v>Jun-2024</v>
      </c>
    </row>
    <row r="8361" spans="1:21" x14ac:dyDescent="0.3">
      <c r="A8361" t="s">
        <v>10372</v>
      </c>
      <c r="B8361" s="22">
        <v>44757</v>
      </c>
      <c r="C8361" s="22">
        <v>44762</v>
      </c>
      <c r="D8361" s="23" t="s">
        <v>102</v>
      </c>
      <c r="E8361" s="23" t="s">
        <v>703</v>
      </c>
      <c r="F8361" s="23" t="s">
        <v>52</v>
      </c>
      <c r="G8361" s="23" t="s">
        <v>63</v>
      </c>
      <c r="H8361" s="23" t="s">
        <v>64</v>
      </c>
      <c r="I8361" s="23" t="s">
        <v>96</v>
      </c>
      <c r="J8361" s="23" t="s">
        <v>135</v>
      </c>
      <c r="K8361" s="23" t="s">
        <v>136</v>
      </c>
      <c r="L8361" s="24">
        <v>11104.8</v>
      </c>
      <c r="M8361">
        <v>5</v>
      </c>
      <c r="N8361" s="25">
        <v>0.15</v>
      </c>
      <c r="O8361" s="24">
        <v>2880.94</v>
      </c>
      <c r="P8361" s="26">
        <f t="shared" si="780"/>
        <v>0.25943195735177582</v>
      </c>
      <c r="Q8361" t="str">
        <f t="shared" si="781"/>
        <v>Medium</v>
      </c>
      <c r="R8361" t="str">
        <f t="shared" si="782"/>
        <v>Medium</v>
      </c>
      <c r="S8361" s="23">
        <f t="shared" si="783"/>
        <v>2022</v>
      </c>
      <c r="T8361" s="23">
        <f t="shared" si="784"/>
        <v>7</v>
      </c>
      <c r="U8361" t="str">
        <f t="shared" si="785"/>
        <v>Jul-2022</v>
      </c>
    </row>
    <row r="8362" spans="1:21" x14ac:dyDescent="0.3">
      <c r="A8362" t="s">
        <v>10373</v>
      </c>
      <c r="B8362" s="22">
        <v>44643</v>
      </c>
      <c r="C8362" s="22">
        <v>44648</v>
      </c>
      <c r="D8362" s="23" t="s">
        <v>78</v>
      </c>
      <c r="E8362" s="23" t="s">
        <v>934</v>
      </c>
      <c r="F8362" s="23" t="s">
        <v>80</v>
      </c>
      <c r="G8362" s="23" t="s">
        <v>53</v>
      </c>
      <c r="H8362" s="23" t="s">
        <v>54</v>
      </c>
      <c r="I8362" s="23" t="s">
        <v>118</v>
      </c>
      <c r="J8362" s="23" t="s">
        <v>303</v>
      </c>
      <c r="K8362" s="23" t="s">
        <v>421</v>
      </c>
      <c r="L8362" s="24">
        <v>13559.04</v>
      </c>
      <c r="M8362">
        <v>9</v>
      </c>
      <c r="N8362" s="25">
        <v>0.25</v>
      </c>
      <c r="O8362" s="24">
        <v>2597.02</v>
      </c>
      <c r="P8362" s="26">
        <f t="shared" si="780"/>
        <v>0.19153420891154535</v>
      </c>
      <c r="Q8362" t="str">
        <f t="shared" si="781"/>
        <v>Low</v>
      </c>
      <c r="R8362" t="str">
        <f t="shared" si="782"/>
        <v>High</v>
      </c>
      <c r="S8362" s="23">
        <f t="shared" si="783"/>
        <v>2022</v>
      </c>
      <c r="T8362" s="23">
        <f t="shared" si="784"/>
        <v>3</v>
      </c>
      <c r="U8362" t="str">
        <f t="shared" si="785"/>
        <v>Mar-2022</v>
      </c>
    </row>
    <row r="8363" spans="1:21" x14ac:dyDescent="0.3">
      <c r="A8363" t="s">
        <v>10374</v>
      </c>
      <c r="B8363" s="22">
        <v>44969</v>
      </c>
      <c r="C8363" s="22">
        <v>44973</v>
      </c>
      <c r="D8363" s="23" t="s">
        <v>50</v>
      </c>
      <c r="E8363" s="23" t="s">
        <v>1627</v>
      </c>
      <c r="F8363" s="23" t="s">
        <v>80</v>
      </c>
      <c r="G8363" s="23" t="s">
        <v>179</v>
      </c>
      <c r="H8363" s="23" t="s">
        <v>180</v>
      </c>
      <c r="I8363" s="23" t="s">
        <v>96</v>
      </c>
      <c r="J8363" s="23" t="s">
        <v>111</v>
      </c>
      <c r="K8363" s="23" t="s">
        <v>225</v>
      </c>
      <c r="L8363" s="24">
        <v>27138.2</v>
      </c>
      <c r="M8363">
        <v>2</v>
      </c>
      <c r="N8363" s="25">
        <v>0.15</v>
      </c>
      <c r="O8363" s="24">
        <v>4755.2</v>
      </c>
      <c r="P8363" s="26">
        <f t="shared" si="780"/>
        <v>0.17522164329248069</v>
      </c>
      <c r="Q8363" t="str">
        <f t="shared" si="781"/>
        <v>Low</v>
      </c>
      <c r="R8363" t="str">
        <f t="shared" si="782"/>
        <v>Medium</v>
      </c>
      <c r="S8363" s="23">
        <f t="shared" si="783"/>
        <v>2023</v>
      </c>
      <c r="T8363" s="23">
        <f t="shared" si="784"/>
        <v>2</v>
      </c>
      <c r="U8363" t="str">
        <f t="shared" si="785"/>
        <v>Feb-2023</v>
      </c>
    </row>
    <row r="8364" spans="1:21" x14ac:dyDescent="0.3">
      <c r="A8364" t="s">
        <v>10375</v>
      </c>
      <c r="B8364" s="22">
        <v>45768</v>
      </c>
      <c r="C8364" s="22">
        <v>45770</v>
      </c>
      <c r="D8364" s="23" t="s">
        <v>78</v>
      </c>
      <c r="E8364" s="23" t="s">
        <v>914</v>
      </c>
      <c r="F8364" s="23" t="s">
        <v>80</v>
      </c>
      <c r="G8364" s="23" t="s">
        <v>53</v>
      </c>
      <c r="H8364" s="23" t="s">
        <v>246</v>
      </c>
      <c r="I8364" s="23" t="s">
        <v>96</v>
      </c>
      <c r="J8364" s="23" t="s">
        <v>97</v>
      </c>
      <c r="K8364" s="23" t="s">
        <v>416</v>
      </c>
      <c r="L8364" s="24">
        <v>48035.3</v>
      </c>
      <c r="M8364">
        <v>10</v>
      </c>
      <c r="N8364" s="25">
        <v>0.05</v>
      </c>
      <c r="O8364" s="24">
        <v>8578.92</v>
      </c>
      <c r="P8364" s="26">
        <f t="shared" si="780"/>
        <v>0.17859615740923862</v>
      </c>
      <c r="Q8364" t="str">
        <f t="shared" si="781"/>
        <v>Low</v>
      </c>
      <c r="R8364" t="str">
        <f t="shared" si="782"/>
        <v>Low</v>
      </c>
      <c r="S8364" s="23">
        <f t="shared" si="783"/>
        <v>2025</v>
      </c>
      <c r="T8364" s="23">
        <f t="shared" si="784"/>
        <v>4</v>
      </c>
      <c r="U8364" t="str">
        <f t="shared" si="785"/>
        <v>Apr-2025</v>
      </c>
    </row>
    <row r="8365" spans="1:21" x14ac:dyDescent="0.3">
      <c r="A8365" t="s">
        <v>10376</v>
      </c>
      <c r="B8365" s="22">
        <v>45056</v>
      </c>
      <c r="C8365" s="22">
        <v>45060</v>
      </c>
      <c r="D8365" s="23" t="s">
        <v>50</v>
      </c>
      <c r="E8365" s="23" t="s">
        <v>3266</v>
      </c>
      <c r="F8365" s="23" t="s">
        <v>80</v>
      </c>
      <c r="G8365" s="23" t="s">
        <v>63</v>
      </c>
      <c r="H8365" s="23" t="s">
        <v>213</v>
      </c>
      <c r="I8365" s="23" t="s">
        <v>118</v>
      </c>
      <c r="J8365" s="23" t="s">
        <v>191</v>
      </c>
      <c r="K8365" s="23" t="s">
        <v>290</v>
      </c>
      <c r="L8365" s="24">
        <v>22008.15</v>
      </c>
      <c r="M8365">
        <v>5</v>
      </c>
      <c r="N8365" s="25">
        <v>0.15</v>
      </c>
      <c r="O8365" s="24">
        <v>6133.73</v>
      </c>
      <c r="P8365" s="26">
        <f t="shared" si="780"/>
        <v>0.27870266242278424</v>
      </c>
      <c r="Q8365" t="str">
        <f t="shared" si="781"/>
        <v>Medium</v>
      </c>
      <c r="R8365" t="str">
        <f t="shared" si="782"/>
        <v>Medium</v>
      </c>
      <c r="S8365" s="23">
        <f t="shared" si="783"/>
        <v>2023</v>
      </c>
      <c r="T8365" s="23">
        <f t="shared" si="784"/>
        <v>5</v>
      </c>
      <c r="U8365" t="str">
        <f t="shared" si="785"/>
        <v>May-2023</v>
      </c>
    </row>
    <row r="8366" spans="1:21" x14ac:dyDescent="0.3">
      <c r="A8366" t="s">
        <v>10377</v>
      </c>
      <c r="B8366" s="22">
        <v>45241</v>
      </c>
      <c r="C8366" s="22">
        <v>45243</v>
      </c>
      <c r="D8366" s="23" t="s">
        <v>102</v>
      </c>
      <c r="E8366" s="23" t="s">
        <v>1501</v>
      </c>
      <c r="F8366" s="23" t="s">
        <v>71</v>
      </c>
      <c r="G8366" s="23" t="s">
        <v>53</v>
      </c>
      <c r="H8366" s="23" t="s">
        <v>110</v>
      </c>
      <c r="I8366" s="23" t="s">
        <v>55</v>
      </c>
      <c r="J8366" s="23" t="s">
        <v>141</v>
      </c>
      <c r="K8366" s="23" t="s">
        <v>142</v>
      </c>
      <c r="L8366" s="24">
        <v>34871.300000000003</v>
      </c>
      <c r="M8366">
        <v>10</v>
      </c>
      <c r="N8366" s="25">
        <v>0.05</v>
      </c>
      <c r="O8366" s="24">
        <v>13087.75</v>
      </c>
      <c r="P8366" s="26">
        <f t="shared" si="780"/>
        <v>0.3753158041139848</v>
      </c>
      <c r="Q8366" t="str">
        <f t="shared" si="781"/>
        <v>High</v>
      </c>
      <c r="R8366" t="str">
        <f t="shared" si="782"/>
        <v>Low</v>
      </c>
      <c r="S8366" s="23">
        <f t="shared" si="783"/>
        <v>2023</v>
      </c>
      <c r="T8366" s="23">
        <f t="shared" si="784"/>
        <v>11</v>
      </c>
      <c r="U8366" t="str">
        <f t="shared" si="785"/>
        <v>Nov-2023</v>
      </c>
    </row>
    <row r="8367" spans="1:21" x14ac:dyDescent="0.3">
      <c r="A8367" t="s">
        <v>10378</v>
      </c>
      <c r="B8367" s="22">
        <v>45339</v>
      </c>
      <c r="C8367" s="22">
        <v>45342</v>
      </c>
      <c r="D8367" s="23" t="s">
        <v>102</v>
      </c>
      <c r="E8367" s="23" t="s">
        <v>465</v>
      </c>
      <c r="F8367" s="23" t="s">
        <v>80</v>
      </c>
      <c r="G8367" s="23" t="s">
        <v>53</v>
      </c>
      <c r="H8367" s="23" t="s">
        <v>246</v>
      </c>
      <c r="I8367" s="23" t="s">
        <v>83</v>
      </c>
      <c r="J8367" s="23" t="s">
        <v>379</v>
      </c>
      <c r="K8367" s="23" t="s">
        <v>562</v>
      </c>
      <c r="L8367" s="24">
        <v>8105.02</v>
      </c>
      <c r="M8367">
        <v>2</v>
      </c>
      <c r="N8367" s="25">
        <v>0.2</v>
      </c>
      <c r="O8367" s="24">
        <v>1011.81</v>
      </c>
      <c r="P8367" s="26">
        <f t="shared" si="780"/>
        <v>0.12483744642209395</v>
      </c>
      <c r="Q8367" t="str">
        <f t="shared" si="781"/>
        <v>Low</v>
      </c>
      <c r="R8367" t="str">
        <f t="shared" si="782"/>
        <v>Medium</v>
      </c>
      <c r="S8367" s="23">
        <f t="shared" si="783"/>
        <v>2024</v>
      </c>
      <c r="T8367" s="23">
        <f t="shared" si="784"/>
        <v>2</v>
      </c>
      <c r="U8367" t="str">
        <f t="shared" si="785"/>
        <v>Feb-2024</v>
      </c>
    </row>
    <row r="8368" spans="1:21" x14ac:dyDescent="0.3">
      <c r="A8368" t="s">
        <v>10379</v>
      </c>
      <c r="B8368" s="22">
        <v>45888</v>
      </c>
      <c r="C8368" s="22">
        <v>45889</v>
      </c>
      <c r="D8368" s="23" t="s">
        <v>61</v>
      </c>
      <c r="E8368" s="23" t="s">
        <v>2811</v>
      </c>
      <c r="F8368" s="23" t="s">
        <v>71</v>
      </c>
      <c r="G8368" s="23" t="s">
        <v>179</v>
      </c>
      <c r="H8368" s="23" t="s">
        <v>180</v>
      </c>
      <c r="I8368" s="23" t="s">
        <v>83</v>
      </c>
      <c r="J8368" s="23" t="s">
        <v>449</v>
      </c>
      <c r="K8368" s="23" t="s">
        <v>450</v>
      </c>
      <c r="L8368" s="24">
        <v>84894.8</v>
      </c>
      <c r="M8368">
        <v>8</v>
      </c>
      <c r="N8368" s="25">
        <v>0.25</v>
      </c>
      <c r="O8368" s="24">
        <v>18545.82</v>
      </c>
      <c r="P8368" s="26">
        <f t="shared" si="780"/>
        <v>0.21845648967899092</v>
      </c>
      <c r="Q8368" t="str">
        <f t="shared" si="781"/>
        <v>Medium</v>
      </c>
      <c r="R8368" t="str">
        <f t="shared" si="782"/>
        <v>High</v>
      </c>
      <c r="S8368" s="23">
        <f t="shared" si="783"/>
        <v>2025</v>
      </c>
      <c r="T8368" s="23">
        <f t="shared" si="784"/>
        <v>8</v>
      </c>
      <c r="U8368" t="str">
        <f t="shared" si="785"/>
        <v>Aug-2025</v>
      </c>
    </row>
    <row r="8369" spans="1:21" x14ac:dyDescent="0.3">
      <c r="A8369" t="s">
        <v>10380</v>
      </c>
      <c r="B8369" s="22">
        <v>45469</v>
      </c>
      <c r="C8369" s="22">
        <v>45471</v>
      </c>
      <c r="D8369" s="23" t="s">
        <v>102</v>
      </c>
      <c r="E8369" s="23" t="s">
        <v>2820</v>
      </c>
      <c r="F8369" s="23" t="s">
        <v>52</v>
      </c>
      <c r="G8369" s="23" t="s">
        <v>81</v>
      </c>
      <c r="H8369" s="23" t="s">
        <v>186</v>
      </c>
      <c r="I8369" s="23" t="s">
        <v>55</v>
      </c>
      <c r="J8369" s="23" t="s">
        <v>56</v>
      </c>
      <c r="K8369" s="23" t="s">
        <v>57</v>
      </c>
      <c r="L8369" s="24">
        <v>2082.6</v>
      </c>
      <c r="M8369">
        <v>1</v>
      </c>
      <c r="N8369" s="25">
        <v>0</v>
      </c>
      <c r="O8369" s="24">
        <v>693.54</v>
      </c>
      <c r="P8369" s="26">
        <f t="shared" si="780"/>
        <v>0.3330164217804667</v>
      </c>
      <c r="Q8369" t="str">
        <f t="shared" si="781"/>
        <v>High</v>
      </c>
      <c r="R8369" t="str">
        <f t="shared" si="782"/>
        <v>None</v>
      </c>
      <c r="S8369" s="23">
        <f t="shared" si="783"/>
        <v>2024</v>
      </c>
      <c r="T8369" s="23">
        <f t="shared" si="784"/>
        <v>6</v>
      </c>
      <c r="U8369" t="str">
        <f t="shared" si="785"/>
        <v>Jun-2024</v>
      </c>
    </row>
    <row r="8370" spans="1:21" x14ac:dyDescent="0.3">
      <c r="A8370" t="s">
        <v>10381</v>
      </c>
      <c r="B8370" s="22">
        <v>45217</v>
      </c>
      <c r="C8370" s="22">
        <v>45223</v>
      </c>
      <c r="D8370" s="23" t="s">
        <v>50</v>
      </c>
      <c r="E8370" s="23" t="s">
        <v>1878</v>
      </c>
      <c r="F8370" s="23" t="s">
        <v>80</v>
      </c>
      <c r="G8370" s="23" t="s">
        <v>72</v>
      </c>
      <c r="H8370" s="23" t="s">
        <v>104</v>
      </c>
      <c r="I8370" s="23" t="s">
        <v>83</v>
      </c>
      <c r="J8370" s="23" t="s">
        <v>156</v>
      </c>
      <c r="K8370" s="23" t="s">
        <v>157</v>
      </c>
      <c r="L8370" s="24">
        <v>7228.4</v>
      </c>
      <c r="M8370">
        <v>5</v>
      </c>
      <c r="N8370" s="25">
        <v>0.1</v>
      </c>
      <c r="O8370" s="24">
        <v>1776.94</v>
      </c>
      <c r="P8370" s="26">
        <f t="shared" si="780"/>
        <v>0.24582756903325773</v>
      </c>
      <c r="Q8370" t="str">
        <f t="shared" si="781"/>
        <v>Medium</v>
      </c>
      <c r="R8370" t="str">
        <f t="shared" si="782"/>
        <v>Low</v>
      </c>
      <c r="S8370" s="23">
        <f t="shared" si="783"/>
        <v>2023</v>
      </c>
      <c r="T8370" s="23">
        <f t="shared" si="784"/>
        <v>10</v>
      </c>
      <c r="U8370" t="str">
        <f t="shared" si="785"/>
        <v>Oct-2023</v>
      </c>
    </row>
    <row r="8371" spans="1:21" x14ac:dyDescent="0.3">
      <c r="A8371" t="s">
        <v>10382</v>
      </c>
      <c r="B8371" s="22">
        <v>45915</v>
      </c>
      <c r="C8371" s="22">
        <v>45916</v>
      </c>
      <c r="D8371" s="23" t="s">
        <v>78</v>
      </c>
      <c r="E8371" s="23" t="s">
        <v>1001</v>
      </c>
      <c r="F8371" s="23" t="s">
        <v>80</v>
      </c>
      <c r="G8371" s="23" t="s">
        <v>63</v>
      </c>
      <c r="H8371" s="23" t="s">
        <v>64</v>
      </c>
      <c r="I8371" s="23" t="s">
        <v>96</v>
      </c>
      <c r="J8371" s="23" t="s">
        <v>111</v>
      </c>
      <c r="K8371" s="23" t="s">
        <v>225</v>
      </c>
      <c r="L8371" s="24">
        <v>77662.62</v>
      </c>
      <c r="M8371">
        <v>6</v>
      </c>
      <c r="N8371" s="25">
        <v>0.2</v>
      </c>
      <c r="O8371" s="24">
        <v>14658.29</v>
      </c>
      <c r="P8371" s="26">
        <f t="shared" si="780"/>
        <v>0.18874318172629254</v>
      </c>
      <c r="Q8371" t="str">
        <f t="shared" si="781"/>
        <v>Low</v>
      </c>
      <c r="R8371" t="str">
        <f t="shared" si="782"/>
        <v>Medium</v>
      </c>
      <c r="S8371" s="23">
        <f t="shared" si="783"/>
        <v>2025</v>
      </c>
      <c r="T8371" s="23">
        <f t="shared" si="784"/>
        <v>9</v>
      </c>
      <c r="U8371" t="str">
        <f t="shared" si="785"/>
        <v>Sep-2025</v>
      </c>
    </row>
    <row r="8372" spans="1:21" x14ac:dyDescent="0.3">
      <c r="A8372" t="s">
        <v>10383</v>
      </c>
      <c r="B8372" s="22">
        <v>44609</v>
      </c>
      <c r="C8372" s="22">
        <v>44614</v>
      </c>
      <c r="D8372" s="23" t="s">
        <v>78</v>
      </c>
      <c r="E8372" s="23" t="s">
        <v>1284</v>
      </c>
      <c r="F8372" s="23" t="s">
        <v>52</v>
      </c>
      <c r="G8372" s="23" t="s">
        <v>63</v>
      </c>
      <c r="H8372" s="23" t="s">
        <v>64</v>
      </c>
      <c r="I8372" s="23" t="s">
        <v>55</v>
      </c>
      <c r="J8372" s="23" t="s">
        <v>141</v>
      </c>
      <c r="K8372" s="23" t="s">
        <v>978</v>
      </c>
      <c r="L8372" s="24">
        <v>77848.98</v>
      </c>
      <c r="M8372">
        <v>6</v>
      </c>
      <c r="N8372" s="25">
        <v>0.1</v>
      </c>
      <c r="O8372" s="24">
        <v>19962.95</v>
      </c>
      <c r="P8372" s="26">
        <f t="shared" si="780"/>
        <v>0.25643174772488991</v>
      </c>
      <c r="Q8372" t="str">
        <f t="shared" si="781"/>
        <v>Medium</v>
      </c>
      <c r="R8372" t="str">
        <f t="shared" si="782"/>
        <v>Low</v>
      </c>
      <c r="S8372" s="23">
        <f t="shared" si="783"/>
        <v>2022</v>
      </c>
      <c r="T8372" s="23">
        <f t="shared" si="784"/>
        <v>2</v>
      </c>
      <c r="U8372" t="str">
        <f t="shared" si="785"/>
        <v>Feb-2022</v>
      </c>
    </row>
    <row r="8373" spans="1:21" x14ac:dyDescent="0.3">
      <c r="A8373" t="s">
        <v>10384</v>
      </c>
      <c r="B8373" s="22">
        <v>44749</v>
      </c>
      <c r="C8373" s="22">
        <v>44752</v>
      </c>
      <c r="D8373" s="23" t="s">
        <v>61</v>
      </c>
      <c r="E8373" s="23" t="s">
        <v>245</v>
      </c>
      <c r="F8373" s="23" t="s">
        <v>52</v>
      </c>
      <c r="G8373" s="23" t="s">
        <v>81</v>
      </c>
      <c r="H8373" s="23" t="s">
        <v>284</v>
      </c>
      <c r="I8373" s="23" t="s">
        <v>55</v>
      </c>
      <c r="J8373" s="23" t="s">
        <v>56</v>
      </c>
      <c r="K8373" s="23" t="s">
        <v>74</v>
      </c>
      <c r="L8373" s="24">
        <v>69380.399999999994</v>
      </c>
      <c r="M8373">
        <v>6</v>
      </c>
      <c r="N8373" s="25">
        <v>0</v>
      </c>
      <c r="O8373" s="24">
        <v>20695.3</v>
      </c>
      <c r="P8373" s="26">
        <f t="shared" si="780"/>
        <v>0.29828741258338093</v>
      </c>
      <c r="Q8373" t="str">
        <f t="shared" si="781"/>
        <v>Medium</v>
      </c>
      <c r="R8373" t="str">
        <f t="shared" si="782"/>
        <v>None</v>
      </c>
      <c r="S8373" s="23">
        <f t="shared" si="783"/>
        <v>2022</v>
      </c>
      <c r="T8373" s="23">
        <f t="shared" si="784"/>
        <v>7</v>
      </c>
      <c r="U8373" t="str">
        <f t="shared" si="785"/>
        <v>Jul-2022</v>
      </c>
    </row>
    <row r="8374" spans="1:21" x14ac:dyDescent="0.3">
      <c r="A8374" t="s">
        <v>10385</v>
      </c>
      <c r="B8374" s="22">
        <v>45406</v>
      </c>
      <c r="C8374" s="22">
        <v>45409</v>
      </c>
      <c r="D8374" s="23" t="s">
        <v>102</v>
      </c>
      <c r="E8374" s="23" t="s">
        <v>1969</v>
      </c>
      <c r="F8374" s="23" t="s">
        <v>52</v>
      </c>
      <c r="G8374" s="23" t="s">
        <v>53</v>
      </c>
      <c r="H8374" s="23" t="s">
        <v>54</v>
      </c>
      <c r="I8374" s="23" t="s">
        <v>96</v>
      </c>
      <c r="J8374" s="23" t="s">
        <v>111</v>
      </c>
      <c r="K8374" s="23" t="s">
        <v>328</v>
      </c>
      <c r="L8374" s="24">
        <v>36786.06</v>
      </c>
      <c r="M8374">
        <v>3</v>
      </c>
      <c r="N8374" s="25">
        <v>0.2</v>
      </c>
      <c r="O8374" s="24">
        <v>5273.24</v>
      </c>
      <c r="P8374" s="26">
        <f t="shared" si="780"/>
        <v>0.14334886639123626</v>
      </c>
      <c r="Q8374" t="str">
        <f t="shared" si="781"/>
        <v>Low</v>
      </c>
      <c r="R8374" t="str">
        <f t="shared" si="782"/>
        <v>Medium</v>
      </c>
      <c r="S8374" s="23">
        <f t="shared" si="783"/>
        <v>2024</v>
      </c>
      <c r="T8374" s="23">
        <f t="shared" si="784"/>
        <v>4</v>
      </c>
      <c r="U8374" t="str">
        <f t="shared" si="785"/>
        <v>Apr-2024</v>
      </c>
    </row>
    <row r="8375" spans="1:21" x14ac:dyDescent="0.3">
      <c r="A8375" t="s">
        <v>10386</v>
      </c>
      <c r="B8375" s="22">
        <v>45251</v>
      </c>
      <c r="C8375" s="22">
        <v>45257</v>
      </c>
      <c r="D8375" s="23" t="s">
        <v>61</v>
      </c>
      <c r="E8375" s="23" t="s">
        <v>212</v>
      </c>
      <c r="F8375" s="23" t="s">
        <v>52</v>
      </c>
      <c r="G8375" s="23" t="s">
        <v>179</v>
      </c>
      <c r="H8375" s="23" t="s">
        <v>236</v>
      </c>
      <c r="I8375" s="23" t="s">
        <v>55</v>
      </c>
      <c r="J8375" s="23" t="s">
        <v>56</v>
      </c>
      <c r="K8375" s="23" t="s">
        <v>57</v>
      </c>
      <c r="L8375" s="24">
        <v>17493.46</v>
      </c>
      <c r="M8375">
        <v>2</v>
      </c>
      <c r="N8375" s="25">
        <v>0</v>
      </c>
      <c r="O8375" s="24">
        <v>5920.02</v>
      </c>
      <c r="P8375" s="26">
        <f t="shared" si="780"/>
        <v>0.33841332703764726</v>
      </c>
      <c r="Q8375" t="str">
        <f t="shared" si="781"/>
        <v>High</v>
      </c>
      <c r="R8375" t="str">
        <f t="shared" si="782"/>
        <v>None</v>
      </c>
      <c r="S8375" s="23">
        <f t="shared" si="783"/>
        <v>2023</v>
      </c>
      <c r="T8375" s="23">
        <f t="shared" si="784"/>
        <v>11</v>
      </c>
      <c r="U8375" t="str">
        <f t="shared" si="785"/>
        <v>Nov-2023</v>
      </c>
    </row>
    <row r="8376" spans="1:21" x14ac:dyDescent="0.3">
      <c r="A8376" t="s">
        <v>10387</v>
      </c>
      <c r="B8376" s="22">
        <v>45049</v>
      </c>
      <c r="C8376" s="22">
        <v>45051</v>
      </c>
      <c r="D8376" s="23" t="s">
        <v>102</v>
      </c>
      <c r="E8376" s="23" t="s">
        <v>824</v>
      </c>
      <c r="F8376" s="23" t="s">
        <v>71</v>
      </c>
      <c r="G8376" s="23" t="s">
        <v>63</v>
      </c>
      <c r="H8376" s="23" t="s">
        <v>202</v>
      </c>
      <c r="I8376" s="23" t="s">
        <v>118</v>
      </c>
      <c r="J8376" s="23" t="s">
        <v>191</v>
      </c>
      <c r="K8376" s="23" t="s">
        <v>829</v>
      </c>
      <c r="L8376" s="24">
        <v>18586.88</v>
      </c>
      <c r="M8376">
        <v>4</v>
      </c>
      <c r="N8376" s="25">
        <v>0.05</v>
      </c>
      <c r="O8376" s="24">
        <v>6923.21</v>
      </c>
      <c r="P8376" s="26">
        <f t="shared" si="780"/>
        <v>0.37247832879966941</v>
      </c>
      <c r="Q8376" t="str">
        <f t="shared" si="781"/>
        <v>High</v>
      </c>
      <c r="R8376" t="str">
        <f t="shared" si="782"/>
        <v>Low</v>
      </c>
      <c r="S8376" s="23">
        <f t="shared" si="783"/>
        <v>2023</v>
      </c>
      <c r="T8376" s="23">
        <f t="shared" si="784"/>
        <v>5</v>
      </c>
      <c r="U8376" t="str">
        <f t="shared" si="785"/>
        <v>May-2023</v>
      </c>
    </row>
    <row r="8377" spans="1:21" x14ac:dyDescent="0.3">
      <c r="A8377" t="s">
        <v>10388</v>
      </c>
      <c r="B8377" s="22">
        <v>45792</v>
      </c>
      <c r="C8377" s="22">
        <v>45796</v>
      </c>
      <c r="D8377" s="23" t="s">
        <v>50</v>
      </c>
      <c r="E8377" s="23" t="s">
        <v>1328</v>
      </c>
      <c r="F8377" s="23" t="s">
        <v>80</v>
      </c>
      <c r="G8377" s="23" t="s">
        <v>72</v>
      </c>
      <c r="H8377" s="23" t="s">
        <v>73</v>
      </c>
      <c r="I8377" s="23" t="s">
        <v>118</v>
      </c>
      <c r="J8377" s="23" t="s">
        <v>230</v>
      </c>
      <c r="K8377" s="23" t="s">
        <v>231</v>
      </c>
      <c r="L8377" s="24">
        <v>7315.38</v>
      </c>
      <c r="M8377">
        <v>9</v>
      </c>
      <c r="N8377" s="25">
        <v>0.25</v>
      </c>
      <c r="O8377" s="24">
        <v>1535.5</v>
      </c>
      <c r="P8377" s="26">
        <f t="shared" si="780"/>
        <v>0.20990023758164306</v>
      </c>
      <c r="Q8377" t="str">
        <f t="shared" si="781"/>
        <v>Medium</v>
      </c>
      <c r="R8377" t="str">
        <f t="shared" si="782"/>
        <v>High</v>
      </c>
      <c r="S8377" s="23">
        <f t="shared" si="783"/>
        <v>2025</v>
      </c>
      <c r="T8377" s="23">
        <f t="shared" si="784"/>
        <v>5</v>
      </c>
      <c r="U8377" t="str">
        <f t="shared" si="785"/>
        <v>May-2025</v>
      </c>
    </row>
    <row r="8378" spans="1:21" x14ac:dyDescent="0.3">
      <c r="A8378" t="s">
        <v>10389</v>
      </c>
      <c r="B8378" s="22">
        <v>45354</v>
      </c>
      <c r="C8378" s="22">
        <v>45355</v>
      </c>
      <c r="D8378" s="23" t="s">
        <v>61</v>
      </c>
      <c r="E8378" s="23" t="s">
        <v>499</v>
      </c>
      <c r="F8378" s="23" t="s">
        <v>52</v>
      </c>
      <c r="G8378" s="23" t="s">
        <v>63</v>
      </c>
      <c r="H8378" s="23" t="s">
        <v>172</v>
      </c>
      <c r="I8378" s="23" t="s">
        <v>83</v>
      </c>
      <c r="J8378" s="23" t="s">
        <v>156</v>
      </c>
      <c r="K8378" s="23" t="s">
        <v>285</v>
      </c>
      <c r="L8378" s="24">
        <v>4055.82</v>
      </c>
      <c r="M8378">
        <v>1</v>
      </c>
      <c r="N8378" s="25">
        <v>0.25</v>
      </c>
      <c r="O8378" s="24">
        <v>758.54</v>
      </c>
      <c r="P8378" s="26">
        <f t="shared" si="780"/>
        <v>0.18702506521492571</v>
      </c>
      <c r="Q8378" t="str">
        <f t="shared" si="781"/>
        <v>Low</v>
      </c>
      <c r="R8378" t="str">
        <f t="shared" si="782"/>
        <v>High</v>
      </c>
      <c r="S8378" s="23">
        <f t="shared" si="783"/>
        <v>2024</v>
      </c>
      <c r="T8378" s="23">
        <f t="shared" si="784"/>
        <v>3</v>
      </c>
      <c r="U8378" t="str">
        <f t="shared" si="785"/>
        <v>Mar-2024</v>
      </c>
    </row>
    <row r="8379" spans="1:21" x14ac:dyDescent="0.3">
      <c r="A8379" t="s">
        <v>10390</v>
      </c>
      <c r="B8379" s="22">
        <v>45354</v>
      </c>
      <c r="C8379" s="22">
        <v>45358</v>
      </c>
      <c r="D8379" s="23" t="s">
        <v>102</v>
      </c>
      <c r="E8379" s="23" t="s">
        <v>302</v>
      </c>
      <c r="F8379" s="23" t="s">
        <v>52</v>
      </c>
      <c r="G8379" s="23" t="s">
        <v>179</v>
      </c>
      <c r="H8379" s="23" t="s">
        <v>236</v>
      </c>
      <c r="I8379" s="23" t="s">
        <v>96</v>
      </c>
      <c r="J8379" s="23" t="s">
        <v>135</v>
      </c>
      <c r="K8379" s="23" t="s">
        <v>275</v>
      </c>
      <c r="L8379" s="24">
        <v>18747.330000000002</v>
      </c>
      <c r="M8379">
        <v>3</v>
      </c>
      <c r="N8379" s="25">
        <v>0.1</v>
      </c>
      <c r="O8379" s="24">
        <v>4962.1400000000003</v>
      </c>
      <c r="P8379" s="26">
        <f t="shared" si="780"/>
        <v>0.26468515783314212</v>
      </c>
      <c r="Q8379" t="str">
        <f t="shared" si="781"/>
        <v>Medium</v>
      </c>
      <c r="R8379" t="str">
        <f t="shared" si="782"/>
        <v>Low</v>
      </c>
      <c r="S8379" s="23">
        <f t="shared" si="783"/>
        <v>2024</v>
      </c>
      <c r="T8379" s="23">
        <f t="shared" si="784"/>
        <v>3</v>
      </c>
      <c r="U8379" t="str">
        <f t="shared" si="785"/>
        <v>Mar-2024</v>
      </c>
    </row>
    <row r="8380" spans="1:21" x14ac:dyDescent="0.3">
      <c r="A8380" t="s">
        <v>10391</v>
      </c>
      <c r="B8380" s="22">
        <v>45120</v>
      </c>
      <c r="C8380" s="22">
        <v>45121</v>
      </c>
      <c r="D8380" s="23" t="s">
        <v>61</v>
      </c>
      <c r="E8380" s="23" t="s">
        <v>2728</v>
      </c>
      <c r="F8380" s="23" t="s">
        <v>52</v>
      </c>
      <c r="G8380" s="23" t="s">
        <v>81</v>
      </c>
      <c r="H8380" s="23" t="s">
        <v>82</v>
      </c>
      <c r="I8380" s="23" t="s">
        <v>96</v>
      </c>
      <c r="J8380" s="23" t="s">
        <v>135</v>
      </c>
      <c r="K8380" s="23" t="s">
        <v>136</v>
      </c>
      <c r="L8380" s="24">
        <v>26683.3</v>
      </c>
      <c r="M8380">
        <v>10</v>
      </c>
      <c r="N8380" s="25">
        <v>0.25</v>
      </c>
      <c r="O8380" s="24">
        <v>3012.45</v>
      </c>
      <c r="P8380" s="26">
        <f t="shared" si="780"/>
        <v>0.1128964558356725</v>
      </c>
      <c r="Q8380" t="str">
        <f t="shared" si="781"/>
        <v>Low</v>
      </c>
      <c r="R8380" t="str">
        <f t="shared" si="782"/>
        <v>High</v>
      </c>
      <c r="S8380" s="23">
        <f t="shared" si="783"/>
        <v>2023</v>
      </c>
      <c r="T8380" s="23">
        <f t="shared" si="784"/>
        <v>7</v>
      </c>
      <c r="U8380" t="str">
        <f t="shared" si="785"/>
        <v>Jul-2023</v>
      </c>
    </row>
    <row r="8381" spans="1:21" x14ac:dyDescent="0.3">
      <c r="A8381" t="s">
        <v>10392</v>
      </c>
      <c r="B8381" s="22">
        <v>44875</v>
      </c>
      <c r="C8381" s="22">
        <v>44878</v>
      </c>
      <c r="D8381" s="23" t="s">
        <v>50</v>
      </c>
      <c r="E8381" s="23" t="s">
        <v>1548</v>
      </c>
      <c r="F8381" s="23" t="s">
        <v>71</v>
      </c>
      <c r="G8381" s="23" t="s">
        <v>53</v>
      </c>
      <c r="H8381" s="23" t="s">
        <v>246</v>
      </c>
      <c r="I8381" s="23" t="s">
        <v>55</v>
      </c>
      <c r="J8381" s="23" t="s">
        <v>173</v>
      </c>
      <c r="K8381" s="23" t="s">
        <v>203</v>
      </c>
      <c r="L8381" s="24">
        <v>49047.56</v>
      </c>
      <c r="M8381">
        <v>4</v>
      </c>
      <c r="N8381" s="25">
        <v>0.2</v>
      </c>
      <c r="O8381" s="24">
        <v>10074.629999999999</v>
      </c>
      <c r="P8381" s="26">
        <f t="shared" si="780"/>
        <v>0.20540532495398342</v>
      </c>
      <c r="Q8381" t="str">
        <f t="shared" si="781"/>
        <v>Medium</v>
      </c>
      <c r="R8381" t="str">
        <f t="shared" si="782"/>
        <v>Medium</v>
      </c>
      <c r="S8381" s="23">
        <f t="shared" si="783"/>
        <v>2022</v>
      </c>
      <c r="T8381" s="23">
        <f t="shared" si="784"/>
        <v>11</v>
      </c>
      <c r="U8381" t="str">
        <f t="shared" si="785"/>
        <v>Nov-2022</v>
      </c>
    </row>
    <row r="8382" spans="1:21" x14ac:dyDescent="0.3">
      <c r="A8382" t="s">
        <v>10393</v>
      </c>
      <c r="B8382" s="22">
        <v>45665</v>
      </c>
      <c r="C8382" s="22">
        <v>45672</v>
      </c>
      <c r="D8382" s="23" t="s">
        <v>50</v>
      </c>
      <c r="E8382" s="23" t="s">
        <v>1531</v>
      </c>
      <c r="F8382" s="23" t="s">
        <v>80</v>
      </c>
      <c r="G8382" s="23" t="s">
        <v>72</v>
      </c>
      <c r="H8382" s="23" t="s">
        <v>117</v>
      </c>
      <c r="I8382" s="23" t="s">
        <v>96</v>
      </c>
      <c r="J8382" s="23" t="s">
        <v>111</v>
      </c>
      <c r="K8382" s="23" t="s">
        <v>328</v>
      </c>
      <c r="L8382" s="24">
        <v>38538.269999999997</v>
      </c>
      <c r="M8382">
        <v>3</v>
      </c>
      <c r="N8382" s="25">
        <v>0.1</v>
      </c>
      <c r="O8382" s="24">
        <v>6429.99</v>
      </c>
      <c r="P8382" s="26">
        <f t="shared" si="780"/>
        <v>0.16684687714316185</v>
      </c>
      <c r="Q8382" t="str">
        <f t="shared" si="781"/>
        <v>Low</v>
      </c>
      <c r="R8382" t="str">
        <f t="shared" si="782"/>
        <v>Low</v>
      </c>
      <c r="S8382" s="23">
        <f t="shared" si="783"/>
        <v>2025</v>
      </c>
      <c r="T8382" s="23">
        <f t="shared" si="784"/>
        <v>1</v>
      </c>
      <c r="U8382" t="str">
        <f t="shared" si="785"/>
        <v>Jan-2025</v>
      </c>
    </row>
    <row r="8383" spans="1:21" x14ac:dyDescent="0.3">
      <c r="A8383" t="s">
        <v>10394</v>
      </c>
      <c r="B8383" s="22">
        <v>45976</v>
      </c>
      <c r="C8383" s="22">
        <v>45979</v>
      </c>
      <c r="D8383" s="23" t="s">
        <v>50</v>
      </c>
      <c r="E8383" s="23" t="s">
        <v>274</v>
      </c>
      <c r="F8383" s="23" t="s">
        <v>52</v>
      </c>
      <c r="G8383" s="23" t="s">
        <v>63</v>
      </c>
      <c r="H8383" s="23" t="s">
        <v>172</v>
      </c>
      <c r="I8383" s="23" t="s">
        <v>83</v>
      </c>
      <c r="J8383" s="23" t="s">
        <v>449</v>
      </c>
      <c r="K8383" s="23" t="s">
        <v>450</v>
      </c>
      <c r="L8383" s="24">
        <v>69903.100000000006</v>
      </c>
      <c r="M8383">
        <v>10</v>
      </c>
      <c r="N8383" s="25">
        <v>0.25</v>
      </c>
      <c r="O8383" s="24">
        <v>11609.58</v>
      </c>
      <c r="P8383" s="26">
        <f t="shared" si="780"/>
        <v>0.16608104647719485</v>
      </c>
      <c r="Q8383" t="str">
        <f t="shared" si="781"/>
        <v>Low</v>
      </c>
      <c r="R8383" t="str">
        <f t="shared" si="782"/>
        <v>High</v>
      </c>
      <c r="S8383" s="23">
        <f t="shared" si="783"/>
        <v>2025</v>
      </c>
      <c r="T8383" s="23">
        <f t="shared" si="784"/>
        <v>11</v>
      </c>
      <c r="U8383" t="str">
        <f t="shared" si="785"/>
        <v>Nov-2025</v>
      </c>
    </row>
    <row r="8384" spans="1:21" x14ac:dyDescent="0.3">
      <c r="A8384" t="s">
        <v>10395</v>
      </c>
      <c r="B8384" s="22">
        <v>45906</v>
      </c>
      <c r="C8384" s="22">
        <v>45910</v>
      </c>
      <c r="D8384" s="23" t="s">
        <v>61</v>
      </c>
      <c r="E8384" s="23" t="s">
        <v>527</v>
      </c>
      <c r="F8384" s="23" t="s">
        <v>80</v>
      </c>
      <c r="G8384" s="23" t="s">
        <v>179</v>
      </c>
      <c r="H8384" s="23" t="s">
        <v>236</v>
      </c>
      <c r="I8384" s="23" t="s">
        <v>96</v>
      </c>
      <c r="J8384" s="23" t="s">
        <v>111</v>
      </c>
      <c r="K8384" s="23" t="s">
        <v>225</v>
      </c>
      <c r="L8384" s="24">
        <v>21273.56</v>
      </c>
      <c r="M8384">
        <v>2</v>
      </c>
      <c r="N8384" s="25">
        <v>0.25</v>
      </c>
      <c r="O8384" s="24">
        <v>5708.27</v>
      </c>
      <c r="P8384" s="26">
        <f t="shared" si="780"/>
        <v>0.26832697489277768</v>
      </c>
      <c r="Q8384" t="str">
        <f t="shared" si="781"/>
        <v>Medium</v>
      </c>
      <c r="R8384" t="str">
        <f t="shared" si="782"/>
        <v>High</v>
      </c>
      <c r="S8384" s="23">
        <f t="shared" si="783"/>
        <v>2025</v>
      </c>
      <c r="T8384" s="23">
        <f t="shared" si="784"/>
        <v>9</v>
      </c>
      <c r="U8384" t="str">
        <f t="shared" si="785"/>
        <v>Sep-2025</v>
      </c>
    </row>
    <row r="8385" spans="1:21" x14ac:dyDescent="0.3">
      <c r="A8385" t="s">
        <v>10396</v>
      </c>
      <c r="B8385" s="22">
        <v>45159</v>
      </c>
      <c r="C8385" s="22">
        <v>45165</v>
      </c>
      <c r="D8385" s="23" t="s">
        <v>50</v>
      </c>
      <c r="E8385" s="23" t="s">
        <v>103</v>
      </c>
      <c r="F8385" s="23" t="s">
        <v>71</v>
      </c>
      <c r="G8385" s="23" t="s">
        <v>72</v>
      </c>
      <c r="H8385" s="23" t="s">
        <v>104</v>
      </c>
      <c r="I8385" s="23" t="s">
        <v>83</v>
      </c>
      <c r="J8385" s="23" t="s">
        <v>379</v>
      </c>
      <c r="K8385" s="23" t="s">
        <v>716</v>
      </c>
      <c r="L8385" s="24">
        <v>51809.52</v>
      </c>
      <c r="M8385">
        <v>4</v>
      </c>
      <c r="N8385" s="25">
        <v>0</v>
      </c>
      <c r="O8385" s="24">
        <v>13325.44</v>
      </c>
      <c r="P8385" s="26">
        <f t="shared" si="780"/>
        <v>0.25720060714710347</v>
      </c>
      <c r="Q8385" t="str">
        <f t="shared" si="781"/>
        <v>Medium</v>
      </c>
      <c r="R8385" t="str">
        <f t="shared" si="782"/>
        <v>None</v>
      </c>
      <c r="S8385" s="23">
        <f t="shared" si="783"/>
        <v>2023</v>
      </c>
      <c r="T8385" s="23">
        <f t="shared" si="784"/>
        <v>8</v>
      </c>
      <c r="U8385" t="str">
        <f t="shared" si="785"/>
        <v>Aug-2023</v>
      </c>
    </row>
    <row r="8386" spans="1:21" x14ac:dyDescent="0.3">
      <c r="A8386" t="s">
        <v>10397</v>
      </c>
      <c r="B8386" s="22">
        <v>45827</v>
      </c>
      <c r="C8386" s="22">
        <v>45831</v>
      </c>
      <c r="D8386" s="23" t="s">
        <v>78</v>
      </c>
      <c r="E8386" s="23" t="s">
        <v>403</v>
      </c>
      <c r="F8386" s="23" t="s">
        <v>71</v>
      </c>
      <c r="G8386" s="23" t="s">
        <v>63</v>
      </c>
      <c r="H8386" s="23" t="s">
        <v>202</v>
      </c>
      <c r="I8386" s="23" t="s">
        <v>118</v>
      </c>
      <c r="J8386" s="23" t="s">
        <v>119</v>
      </c>
      <c r="K8386" s="23" t="s">
        <v>270</v>
      </c>
      <c r="L8386" s="24">
        <v>50391.360000000001</v>
      </c>
      <c r="M8386">
        <v>9</v>
      </c>
      <c r="N8386" s="25">
        <v>0.25</v>
      </c>
      <c r="O8386" s="24">
        <v>14179.64</v>
      </c>
      <c r="P8386" s="26">
        <f t="shared" si="780"/>
        <v>0.28139030182951996</v>
      </c>
      <c r="Q8386" t="str">
        <f t="shared" si="781"/>
        <v>Medium</v>
      </c>
      <c r="R8386" t="str">
        <f t="shared" si="782"/>
        <v>High</v>
      </c>
      <c r="S8386" s="23">
        <f t="shared" si="783"/>
        <v>2025</v>
      </c>
      <c r="T8386" s="23">
        <f t="shared" si="784"/>
        <v>6</v>
      </c>
      <c r="U8386" t="str">
        <f t="shared" si="785"/>
        <v>Jun-2025</v>
      </c>
    </row>
    <row r="8387" spans="1:21" x14ac:dyDescent="0.3">
      <c r="A8387" t="s">
        <v>10398</v>
      </c>
      <c r="B8387" s="22">
        <v>45450</v>
      </c>
      <c r="C8387" s="22">
        <v>45452</v>
      </c>
      <c r="D8387" s="23" t="s">
        <v>102</v>
      </c>
      <c r="E8387" s="23" t="s">
        <v>791</v>
      </c>
      <c r="F8387" s="23" t="s">
        <v>80</v>
      </c>
      <c r="G8387" s="23" t="s">
        <v>81</v>
      </c>
      <c r="H8387" s="23" t="s">
        <v>95</v>
      </c>
      <c r="I8387" s="23" t="s">
        <v>83</v>
      </c>
      <c r="J8387" s="23" t="s">
        <v>449</v>
      </c>
      <c r="K8387" s="23" t="s">
        <v>775</v>
      </c>
      <c r="L8387" s="24">
        <v>134945.1</v>
      </c>
      <c r="M8387">
        <v>9</v>
      </c>
      <c r="N8387" s="25">
        <v>0.05</v>
      </c>
      <c r="O8387" s="24">
        <v>45608.639999999999</v>
      </c>
      <c r="P8387" s="26">
        <f t="shared" si="780"/>
        <v>0.33797922266166019</v>
      </c>
      <c r="Q8387" t="str">
        <f t="shared" si="781"/>
        <v>High</v>
      </c>
      <c r="R8387" t="str">
        <f t="shared" si="782"/>
        <v>Low</v>
      </c>
      <c r="S8387" s="23">
        <f t="shared" si="783"/>
        <v>2024</v>
      </c>
      <c r="T8387" s="23">
        <f t="shared" si="784"/>
        <v>6</v>
      </c>
      <c r="U8387" t="str">
        <f t="shared" si="785"/>
        <v>Jun-2024</v>
      </c>
    </row>
    <row r="8388" spans="1:21" x14ac:dyDescent="0.3">
      <c r="A8388" t="s">
        <v>10399</v>
      </c>
      <c r="B8388" s="22">
        <v>45894</v>
      </c>
      <c r="C8388" s="22">
        <v>45895</v>
      </c>
      <c r="D8388" s="23" t="s">
        <v>102</v>
      </c>
      <c r="E8388" s="23" t="s">
        <v>1759</v>
      </c>
      <c r="F8388" s="23" t="s">
        <v>80</v>
      </c>
      <c r="G8388" s="23" t="s">
        <v>72</v>
      </c>
      <c r="H8388" s="23" t="s">
        <v>104</v>
      </c>
      <c r="I8388" s="23" t="s">
        <v>83</v>
      </c>
      <c r="J8388" s="23" t="s">
        <v>449</v>
      </c>
      <c r="K8388" s="23" t="s">
        <v>450</v>
      </c>
      <c r="L8388" s="24">
        <v>5200.1499999999996</v>
      </c>
      <c r="M8388">
        <v>1</v>
      </c>
      <c r="N8388" s="25">
        <v>0.25</v>
      </c>
      <c r="O8388" s="24">
        <v>1075.48</v>
      </c>
      <c r="P8388" s="26">
        <f t="shared" ref="P8388:P8451" si="786">IFERROR(O8388/L8388,0)</f>
        <v>0.20681711104487371</v>
      </c>
      <c r="Q8388" t="str">
        <f t="shared" ref="Q8388:Q8451" si="787">IF(P8388&gt;=0.3,"High",IF(P8388&gt;=0.2,"Medium","Low"))</f>
        <v>Medium</v>
      </c>
      <c r="R8388" t="str">
        <f t="shared" ref="R8388:R8451" si="788">IF(N8388=0,"None",IF(N8388&lt;=0.1,"Low",IF(N8388&lt;=0.2,"Medium","High")))</f>
        <v>High</v>
      </c>
      <c r="S8388" s="23">
        <f t="shared" ref="S8388:S8451" si="789">YEAR(B8388)</f>
        <v>2025</v>
      </c>
      <c r="T8388" s="23">
        <f t="shared" ref="T8388:T8451" si="790">MONTH(B8388)</f>
        <v>8</v>
      </c>
      <c r="U8388" t="str">
        <f t="shared" ref="U8388:U8451" si="791">TEXT(B8388,"mmm-yyyy")</f>
        <v>Aug-2025</v>
      </c>
    </row>
    <row r="8389" spans="1:21" x14ac:dyDescent="0.3">
      <c r="A8389" t="s">
        <v>10400</v>
      </c>
      <c r="B8389" s="22">
        <v>45111</v>
      </c>
      <c r="C8389" s="22">
        <v>45114</v>
      </c>
      <c r="D8389" s="23" t="s">
        <v>78</v>
      </c>
      <c r="E8389" s="23" t="s">
        <v>1075</v>
      </c>
      <c r="F8389" s="23" t="s">
        <v>80</v>
      </c>
      <c r="G8389" s="23" t="s">
        <v>179</v>
      </c>
      <c r="H8389" s="23" t="s">
        <v>236</v>
      </c>
      <c r="I8389" s="23" t="s">
        <v>55</v>
      </c>
      <c r="J8389" s="23" t="s">
        <v>173</v>
      </c>
      <c r="K8389" s="23" t="s">
        <v>203</v>
      </c>
      <c r="L8389" s="24">
        <v>14529.42</v>
      </c>
      <c r="M8389">
        <v>3</v>
      </c>
      <c r="N8389" s="25">
        <v>0.1</v>
      </c>
      <c r="O8389" s="24">
        <v>2256.83</v>
      </c>
      <c r="P8389" s="26">
        <f t="shared" si="786"/>
        <v>0.15532829252647387</v>
      </c>
      <c r="Q8389" t="str">
        <f t="shared" si="787"/>
        <v>Low</v>
      </c>
      <c r="R8389" t="str">
        <f t="shared" si="788"/>
        <v>Low</v>
      </c>
      <c r="S8389" s="23">
        <f t="shared" si="789"/>
        <v>2023</v>
      </c>
      <c r="T8389" s="23">
        <f t="shared" si="790"/>
        <v>7</v>
      </c>
      <c r="U8389" t="str">
        <f t="shared" si="791"/>
        <v>Jul-2023</v>
      </c>
    </row>
    <row r="8390" spans="1:21" x14ac:dyDescent="0.3">
      <c r="A8390" t="s">
        <v>10401</v>
      </c>
      <c r="B8390" s="22">
        <v>45245</v>
      </c>
      <c r="C8390" s="22">
        <v>45249</v>
      </c>
      <c r="D8390" s="23" t="s">
        <v>102</v>
      </c>
      <c r="E8390" s="23" t="s">
        <v>1531</v>
      </c>
      <c r="F8390" s="23" t="s">
        <v>52</v>
      </c>
      <c r="G8390" s="23" t="s">
        <v>72</v>
      </c>
      <c r="H8390" s="23" t="s">
        <v>73</v>
      </c>
      <c r="I8390" s="23" t="s">
        <v>118</v>
      </c>
      <c r="J8390" s="23" t="s">
        <v>119</v>
      </c>
      <c r="K8390" s="23" t="s">
        <v>120</v>
      </c>
      <c r="L8390" s="24">
        <v>9793.9599999999991</v>
      </c>
      <c r="M8390">
        <v>2</v>
      </c>
      <c r="N8390" s="25">
        <v>0.2</v>
      </c>
      <c r="O8390" s="24">
        <v>1545.58</v>
      </c>
      <c r="P8390" s="26">
        <f t="shared" si="786"/>
        <v>0.15780950708395788</v>
      </c>
      <c r="Q8390" t="str">
        <f t="shared" si="787"/>
        <v>Low</v>
      </c>
      <c r="R8390" t="str">
        <f t="shared" si="788"/>
        <v>Medium</v>
      </c>
      <c r="S8390" s="23">
        <f t="shared" si="789"/>
        <v>2023</v>
      </c>
      <c r="T8390" s="23">
        <f t="shared" si="790"/>
        <v>11</v>
      </c>
      <c r="U8390" t="str">
        <f t="shared" si="791"/>
        <v>Nov-2023</v>
      </c>
    </row>
    <row r="8391" spans="1:21" x14ac:dyDescent="0.3">
      <c r="A8391" t="s">
        <v>10402</v>
      </c>
      <c r="B8391" s="22">
        <v>45747</v>
      </c>
      <c r="C8391" s="22">
        <v>45753</v>
      </c>
      <c r="D8391" s="23" t="s">
        <v>61</v>
      </c>
      <c r="E8391" s="23" t="s">
        <v>2178</v>
      </c>
      <c r="F8391" s="23" t="s">
        <v>71</v>
      </c>
      <c r="G8391" s="23" t="s">
        <v>179</v>
      </c>
      <c r="H8391" s="23" t="s">
        <v>236</v>
      </c>
      <c r="I8391" s="23" t="s">
        <v>118</v>
      </c>
      <c r="J8391" s="23" t="s">
        <v>303</v>
      </c>
      <c r="K8391" s="23" t="s">
        <v>304</v>
      </c>
      <c r="L8391" s="24">
        <v>22347.96</v>
      </c>
      <c r="M8391">
        <v>4</v>
      </c>
      <c r="N8391" s="25">
        <v>0.15</v>
      </c>
      <c r="O8391" s="24">
        <v>6087.87</v>
      </c>
      <c r="P8391" s="26">
        <f t="shared" si="786"/>
        <v>0.27241278398565238</v>
      </c>
      <c r="Q8391" t="str">
        <f t="shared" si="787"/>
        <v>Medium</v>
      </c>
      <c r="R8391" t="str">
        <f t="shared" si="788"/>
        <v>Medium</v>
      </c>
      <c r="S8391" s="23">
        <f t="shared" si="789"/>
        <v>2025</v>
      </c>
      <c r="T8391" s="23">
        <f t="shared" si="790"/>
        <v>3</v>
      </c>
      <c r="U8391" t="str">
        <f t="shared" si="791"/>
        <v>Mar-2025</v>
      </c>
    </row>
    <row r="8392" spans="1:21" x14ac:dyDescent="0.3">
      <c r="A8392" t="s">
        <v>10403</v>
      </c>
      <c r="B8392" s="22">
        <v>45313</v>
      </c>
      <c r="C8392" s="22">
        <v>45318</v>
      </c>
      <c r="D8392" s="23" t="s">
        <v>78</v>
      </c>
      <c r="E8392" s="23" t="s">
        <v>1131</v>
      </c>
      <c r="F8392" s="23" t="s">
        <v>71</v>
      </c>
      <c r="G8392" s="23" t="s">
        <v>63</v>
      </c>
      <c r="H8392" s="23" t="s">
        <v>64</v>
      </c>
      <c r="I8392" s="23" t="s">
        <v>118</v>
      </c>
      <c r="J8392" s="23" t="s">
        <v>230</v>
      </c>
      <c r="K8392" s="23" t="s">
        <v>231</v>
      </c>
      <c r="L8392" s="24">
        <v>8186.5</v>
      </c>
      <c r="M8392">
        <v>5</v>
      </c>
      <c r="N8392" s="25">
        <v>0.25</v>
      </c>
      <c r="O8392" s="24">
        <v>1413.1</v>
      </c>
      <c r="P8392" s="26">
        <f t="shared" si="786"/>
        <v>0.17261344897086667</v>
      </c>
      <c r="Q8392" t="str">
        <f t="shared" si="787"/>
        <v>Low</v>
      </c>
      <c r="R8392" t="str">
        <f t="shared" si="788"/>
        <v>High</v>
      </c>
      <c r="S8392" s="23">
        <f t="shared" si="789"/>
        <v>2024</v>
      </c>
      <c r="T8392" s="23">
        <f t="shared" si="790"/>
        <v>1</v>
      </c>
      <c r="U8392" t="str">
        <f t="shared" si="791"/>
        <v>Jan-2024</v>
      </c>
    </row>
    <row r="8393" spans="1:21" x14ac:dyDescent="0.3">
      <c r="A8393" t="s">
        <v>10404</v>
      </c>
      <c r="B8393" s="22">
        <v>45336</v>
      </c>
      <c r="C8393" s="22">
        <v>45343</v>
      </c>
      <c r="D8393" s="23" t="s">
        <v>50</v>
      </c>
      <c r="E8393" s="23" t="s">
        <v>2458</v>
      </c>
      <c r="F8393" s="23" t="s">
        <v>71</v>
      </c>
      <c r="G8393" s="23" t="s">
        <v>53</v>
      </c>
      <c r="H8393" s="23" t="s">
        <v>90</v>
      </c>
      <c r="I8393" s="23" t="s">
        <v>83</v>
      </c>
      <c r="J8393" s="23" t="s">
        <v>156</v>
      </c>
      <c r="K8393" s="23" t="s">
        <v>157</v>
      </c>
      <c r="L8393" s="24">
        <v>9800.4699999999993</v>
      </c>
      <c r="M8393">
        <v>1</v>
      </c>
      <c r="N8393" s="25">
        <v>0.15</v>
      </c>
      <c r="O8393" s="24">
        <v>3195.53</v>
      </c>
      <c r="P8393" s="26">
        <f t="shared" si="786"/>
        <v>0.32605885227953357</v>
      </c>
      <c r="Q8393" t="str">
        <f t="shared" si="787"/>
        <v>High</v>
      </c>
      <c r="R8393" t="str">
        <f t="shared" si="788"/>
        <v>Medium</v>
      </c>
      <c r="S8393" s="23">
        <f t="shared" si="789"/>
        <v>2024</v>
      </c>
      <c r="T8393" s="23">
        <f t="shared" si="790"/>
        <v>2</v>
      </c>
      <c r="U8393" t="str">
        <f t="shared" si="791"/>
        <v>Feb-2024</v>
      </c>
    </row>
    <row r="8394" spans="1:21" x14ac:dyDescent="0.3">
      <c r="A8394" t="s">
        <v>10405</v>
      </c>
      <c r="B8394" s="22">
        <v>45857</v>
      </c>
      <c r="C8394" s="22">
        <v>45863</v>
      </c>
      <c r="D8394" s="23" t="s">
        <v>50</v>
      </c>
      <c r="E8394" s="23" t="s">
        <v>1375</v>
      </c>
      <c r="F8394" s="23" t="s">
        <v>71</v>
      </c>
      <c r="G8394" s="23" t="s">
        <v>53</v>
      </c>
      <c r="H8394" s="23" t="s">
        <v>246</v>
      </c>
      <c r="I8394" s="23" t="s">
        <v>96</v>
      </c>
      <c r="J8394" s="23" t="s">
        <v>135</v>
      </c>
      <c r="K8394" s="23" t="s">
        <v>136</v>
      </c>
      <c r="L8394" s="24">
        <v>39846.06</v>
      </c>
      <c r="M8394">
        <v>3</v>
      </c>
      <c r="N8394" s="25">
        <v>0.05</v>
      </c>
      <c r="O8394" s="24">
        <v>8471.43</v>
      </c>
      <c r="P8394" s="26">
        <f t="shared" si="786"/>
        <v>0.21260395632592033</v>
      </c>
      <c r="Q8394" t="str">
        <f t="shared" si="787"/>
        <v>Medium</v>
      </c>
      <c r="R8394" t="str">
        <f t="shared" si="788"/>
        <v>Low</v>
      </c>
      <c r="S8394" s="23">
        <f t="shared" si="789"/>
        <v>2025</v>
      </c>
      <c r="T8394" s="23">
        <f t="shared" si="790"/>
        <v>7</v>
      </c>
      <c r="U8394" t="str">
        <f t="shared" si="791"/>
        <v>Jul-2025</v>
      </c>
    </row>
    <row r="8395" spans="1:21" x14ac:dyDescent="0.3">
      <c r="A8395" t="s">
        <v>10406</v>
      </c>
      <c r="B8395" s="22">
        <v>45381</v>
      </c>
      <c r="C8395" s="22">
        <v>45388</v>
      </c>
      <c r="D8395" s="23" t="s">
        <v>78</v>
      </c>
      <c r="E8395" s="23" t="s">
        <v>1964</v>
      </c>
      <c r="F8395" s="23" t="s">
        <v>71</v>
      </c>
      <c r="G8395" s="23" t="s">
        <v>72</v>
      </c>
      <c r="H8395" s="23" t="s">
        <v>73</v>
      </c>
      <c r="I8395" s="23" t="s">
        <v>55</v>
      </c>
      <c r="J8395" s="23" t="s">
        <v>65</v>
      </c>
      <c r="K8395" s="23" t="s">
        <v>325</v>
      </c>
      <c r="L8395" s="24">
        <v>94168.98</v>
      </c>
      <c r="M8395">
        <v>9</v>
      </c>
      <c r="N8395" s="25">
        <v>0.15</v>
      </c>
      <c r="O8395" s="24">
        <v>28681.11</v>
      </c>
      <c r="P8395" s="26">
        <f t="shared" si="786"/>
        <v>0.30457067709557861</v>
      </c>
      <c r="Q8395" t="str">
        <f t="shared" si="787"/>
        <v>High</v>
      </c>
      <c r="R8395" t="str">
        <f t="shared" si="788"/>
        <v>Medium</v>
      </c>
      <c r="S8395" s="23">
        <f t="shared" si="789"/>
        <v>2024</v>
      </c>
      <c r="T8395" s="23">
        <f t="shared" si="790"/>
        <v>3</v>
      </c>
      <c r="U8395" t="str">
        <f t="shared" si="791"/>
        <v>Mar-2024</v>
      </c>
    </row>
    <row r="8396" spans="1:21" x14ac:dyDescent="0.3">
      <c r="A8396" t="s">
        <v>10407</v>
      </c>
      <c r="B8396" s="22">
        <v>44580</v>
      </c>
      <c r="C8396" s="22">
        <v>44581</v>
      </c>
      <c r="D8396" s="23" t="s">
        <v>50</v>
      </c>
      <c r="E8396" s="23" t="s">
        <v>487</v>
      </c>
      <c r="F8396" s="23" t="s">
        <v>52</v>
      </c>
      <c r="G8396" s="23" t="s">
        <v>72</v>
      </c>
      <c r="H8396" s="23" t="s">
        <v>117</v>
      </c>
      <c r="I8396" s="23" t="s">
        <v>118</v>
      </c>
      <c r="J8396" s="23" t="s">
        <v>303</v>
      </c>
      <c r="K8396" s="23" t="s">
        <v>304</v>
      </c>
      <c r="L8396" s="24">
        <v>21276.28</v>
      </c>
      <c r="M8396">
        <v>4</v>
      </c>
      <c r="N8396" s="25">
        <v>0.1</v>
      </c>
      <c r="O8396" s="24">
        <v>5971.26</v>
      </c>
      <c r="P8396" s="26">
        <f t="shared" si="786"/>
        <v>0.28065338489623187</v>
      </c>
      <c r="Q8396" t="str">
        <f t="shared" si="787"/>
        <v>Medium</v>
      </c>
      <c r="R8396" t="str">
        <f t="shared" si="788"/>
        <v>Low</v>
      </c>
      <c r="S8396" s="23">
        <f t="shared" si="789"/>
        <v>2022</v>
      </c>
      <c r="T8396" s="23">
        <f t="shared" si="790"/>
        <v>1</v>
      </c>
      <c r="U8396" t="str">
        <f t="shared" si="791"/>
        <v>Jan-2022</v>
      </c>
    </row>
    <row r="8397" spans="1:21" x14ac:dyDescent="0.3">
      <c r="A8397" t="s">
        <v>10408</v>
      </c>
      <c r="B8397" s="22">
        <v>45468</v>
      </c>
      <c r="C8397" s="22">
        <v>45471</v>
      </c>
      <c r="D8397" s="23" t="s">
        <v>78</v>
      </c>
      <c r="E8397" s="23" t="s">
        <v>707</v>
      </c>
      <c r="F8397" s="23" t="s">
        <v>80</v>
      </c>
      <c r="G8397" s="23" t="s">
        <v>53</v>
      </c>
      <c r="H8397" s="23" t="s">
        <v>54</v>
      </c>
      <c r="I8397" s="23" t="s">
        <v>83</v>
      </c>
      <c r="J8397" s="23" t="s">
        <v>156</v>
      </c>
      <c r="K8397" s="23" t="s">
        <v>208</v>
      </c>
      <c r="L8397" s="24">
        <v>14253.4</v>
      </c>
      <c r="M8397">
        <v>4</v>
      </c>
      <c r="N8397" s="25">
        <v>0.2</v>
      </c>
      <c r="O8397" s="24">
        <v>4522.82</v>
      </c>
      <c r="P8397" s="26">
        <f t="shared" si="786"/>
        <v>0.31731516690754485</v>
      </c>
      <c r="Q8397" t="str">
        <f t="shared" si="787"/>
        <v>High</v>
      </c>
      <c r="R8397" t="str">
        <f t="shared" si="788"/>
        <v>Medium</v>
      </c>
      <c r="S8397" s="23">
        <f t="shared" si="789"/>
        <v>2024</v>
      </c>
      <c r="T8397" s="23">
        <f t="shared" si="790"/>
        <v>6</v>
      </c>
      <c r="U8397" t="str">
        <f t="shared" si="791"/>
        <v>Jun-2024</v>
      </c>
    </row>
    <row r="8398" spans="1:21" x14ac:dyDescent="0.3">
      <c r="A8398" t="s">
        <v>10409</v>
      </c>
      <c r="B8398" s="22">
        <v>45110</v>
      </c>
      <c r="C8398" s="22">
        <v>45114</v>
      </c>
      <c r="D8398" s="23" t="s">
        <v>50</v>
      </c>
      <c r="E8398" s="23" t="s">
        <v>688</v>
      </c>
      <c r="F8398" s="23" t="s">
        <v>80</v>
      </c>
      <c r="G8398" s="23" t="s">
        <v>63</v>
      </c>
      <c r="H8398" s="23" t="s">
        <v>202</v>
      </c>
      <c r="I8398" s="23" t="s">
        <v>118</v>
      </c>
      <c r="J8398" s="23" t="s">
        <v>230</v>
      </c>
      <c r="K8398" s="23" t="s">
        <v>351</v>
      </c>
      <c r="L8398" s="24">
        <v>103355.68</v>
      </c>
      <c r="M8398">
        <v>8</v>
      </c>
      <c r="N8398" s="25">
        <v>0.15</v>
      </c>
      <c r="O8398" s="24">
        <v>22402.99</v>
      </c>
      <c r="P8398" s="26">
        <f t="shared" si="786"/>
        <v>0.21675625374435156</v>
      </c>
      <c r="Q8398" t="str">
        <f t="shared" si="787"/>
        <v>Medium</v>
      </c>
      <c r="R8398" t="str">
        <f t="shared" si="788"/>
        <v>Medium</v>
      </c>
      <c r="S8398" s="23">
        <f t="shared" si="789"/>
        <v>2023</v>
      </c>
      <c r="T8398" s="23">
        <f t="shared" si="790"/>
        <v>7</v>
      </c>
      <c r="U8398" t="str">
        <f t="shared" si="791"/>
        <v>Jul-2023</v>
      </c>
    </row>
    <row r="8399" spans="1:21" x14ac:dyDescent="0.3">
      <c r="A8399" t="s">
        <v>10410</v>
      </c>
      <c r="B8399" s="22">
        <v>44728</v>
      </c>
      <c r="C8399" s="22">
        <v>44735</v>
      </c>
      <c r="D8399" s="23" t="s">
        <v>78</v>
      </c>
      <c r="E8399" s="23" t="s">
        <v>62</v>
      </c>
      <c r="F8399" s="23" t="s">
        <v>71</v>
      </c>
      <c r="G8399" s="23" t="s">
        <v>63</v>
      </c>
      <c r="H8399" s="23" t="s">
        <v>64</v>
      </c>
      <c r="I8399" s="23" t="s">
        <v>55</v>
      </c>
      <c r="J8399" s="23" t="s">
        <v>173</v>
      </c>
      <c r="K8399" s="23" t="s">
        <v>203</v>
      </c>
      <c r="L8399" s="24">
        <v>10621.6</v>
      </c>
      <c r="M8399">
        <v>8</v>
      </c>
      <c r="N8399" s="25">
        <v>0.2</v>
      </c>
      <c r="O8399" s="24">
        <v>1755.11</v>
      </c>
      <c r="P8399" s="26">
        <f t="shared" si="786"/>
        <v>0.16523970023348647</v>
      </c>
      <c r="Q8399" t="str">
        <f t="shared" si="787"/>
        <v>Low</v>
      </c>
      <c r="R8399" t="str">
        <f t="shared" si="788"/>
        <v>Medium</v>
      </c>
      <c r="S8399" s="23">
        <f t="shared" si="789"/>
        <v>2022</v>
      </c>
      <c r="T8399" s="23">
        <f t="shared" si="790"/>
        <v>6</v>
      </c>
      <c r="U8399" t="str">
        <f t="shared" si="791"/>
        <v>Jun-2022</v>
      </c>
    </row>
    <row r="8400" spans="1:21" x14ac:dyDescent="0.3">
      <c r="A8400" t="s">
        <v>10411</v>
      </c>
      <c r="B8400" s="22">
        <v>44914</v>
      </c>
      <c r="C8400" s="22">
        <v>44921</v>
      </c>
      <c r="D8400" s="23" t="s">
        <v>102</v>
      </c>
      <c r="E8400" s="23" t="s">
        <v>506</v>
      </c>
      <c r="F8400" s="23" t="s">
        <v>80</v>
      </c>
      <c r="G8400" s="23" t="s">
        <v>72</v>
      </c>
      <c r="H8400" s="23" t="s">
        <v>73</v>
      </c>
      <c r="I8400" s="23" t="s">
        <v>118</v>
      </c>
      <c r="J8400" s="23" t="s">
        <v>230</v>
      </c>
      <c r="K8400" s="23" t="s">
        <v>231</v>
      </c>
      <c r="L8400" s="24">
        <v>40333.1</v>
      </c>
      <c r="M8400">
        <v>5</v>
      </c>
      <c r="N8400" s="25">
        <v>0.05</v>
      </c>
      <c r="O8400" s="24">
        <v>8657.18</v>
      </c>
      <c r="P8400" s="26">
        <f t="shared" si="786"/>
        <v>0.21464206817725393</v>
      </c>
      <c r="Q8400" t="str">
        <f t="shared" si="787"/>
        <v>Medium</v>
      </c>
      <c r="R8400" t="str">
        <f t="shared" si="788"/>
        <v>Low</v>
      </c>
      <c r="S8400" s="23">
        <f t="shared" si="789"/>
        <v>2022</v>
      </c>
      <c r="T8400" s="23">
        <f t="shared" si="790"/>
        <v>12</v>
      </c>
      <c r="U8400" t="str">
        <f t="shared" si="791"/>
        <v>Dec-2022</v>
      </c>
    </row>
    <row r="8401" spans="1:21" x14ac:dyDescent="0.3">
      <c r="A8401" t="s">
        <v>10412</v>
      </c>
      <c r="B8401" s="22">
        <v>45141</v>
      </c>
      <c r="C8401" s="22">
        <v>45143</v>
      </c>
      <c r="D8401" s="23" t="s">
        <v>61</v>
      </c>
      <c r="E8401" s="23" t="s">
        <v>407</v>
      </c>
      <c r="F8401" s="23" t="s">
        <v>80</v>
      </c>
      <c r="G8401" s="23" t="s">
        <v>81</v>
      </c>
      <c r="H8401" s="23" t="s">
        <v>186</v>
      </c>
      <c r="I8401" s="23" t="s">
        <v>96</v>
      </c>
      <c r="J8401" s="23" t="s">
        <v>97</v>
      </c>
      <c r="K8401" s="23" t="s">
        <v>181</v>
      </c>
      <c r="L8401" s="24">
        <v>70319.13</v>
      </c>
      <c r="M8401">
        <v>7</v>
      </c>
      <c r="N8401" s="25">
        <v>0.05</v>
      </c>
      <c r="O8401" s="24">
        <v>16995.490000000002</v>
      </c>
      <c r="P8401" s="26">
        <f t="shared" si="786"/>
        <v>0.24169084572007646</v>
      </c>
      <c r="Q8401" t="str">
        <f t="shared" si="787"/>
        <v>Medium</v>
      </c>
      <c r="R8401" t="str">
        <f t="shared" si="788"/>
        <v>Low</v>
      </c>
      <c r="S8401" s="23">
        <f t="shared" si="789"/>
        <v>2023</v>
      </c>
      <c r="T8401" s="23">
        <f t="shared" si="790"/>
        <v>8</v>
      </c>
      <c r="U8401" t="str">
        <f t="shared" si="791"/>
        <v>Aug-2023</v>
      </c>
    </row>
    <row r="8402" spans="1:21" x14ac:dyDescent="0.3">
      <c r="A8402" t="s">
        <v>10413</v>
      </c>
      <c r="B8402" s="22">
        <v>45781</v>
      </c>
      <c r="C8402" s="22">
        <v>45788</v>
      </c>
      <c r="D8402" s="23" t="s">
        <v>61</v>
      </c>
      <c r="E8402" s="23" t="s">
        <v>523</v>
      </c>
      <c r="F8402" s="23" t="s">
        <v>52</v>
      </c>
      <c r="G8402" s="23" t="s">
        <v>81</v>
      </c>
      <c r="H8402" s="23" t="s">
        <v>95</v>
      </c>
      <c r="I8402" s="23" t="s">
        <v>55</v>
      </c>
      <c r="J8402" s="23" t="s">
        <v>141</v>
      </c>
      <c r="K8402" s="23" t="s">
        <v>142</v>
      </c>
      <c r="L8402" s="24">
        <v>7913.98</v>
      </c>
      <c r="M8402">
        <v>2</v>
      </c>
      <c r="N8402" s="25">
        <v>0</v>
      </c>
      <c r="O8402" s="24">
        <v>1254.22</v>
      </c>
      <c r="P8402" s="26">
        <f t="shared" si="786"/>
        <v>0.15848157311491817</v>
      </c>
      <c r="Q8402" t="str">
        <f t="shared" si="787"/>
        <v>Low</v>
      </c>
      <c r="R8402" t="str">
        <f t="shared" si="788"/>
        <v>None</v>
      </c>
      <c r="S8402" s="23">
        <f t="shared" si="789"/>
        <v>2025</v>
      </c>
      <c r="T8402" s="23">
        <f t="shared" si="790"/>
        <v>5</v>
      </c>
      <c r="U8402" t="str">
        <f t="shared" si="791"/>
        <v>May-2025</v>
      </c>
    </row>
    <row r="8403" spans="1:21" x14ac:dyDescent="0.3">
      <c r="A8403" t="s">
        <v>10414</v>
      </c>
      <c r="B8403" s="22">
        <v>44634</v>
      </c>
      <c r="C8403" s="22">
        <v>44639</v>
      </c>
      <c r="D8403" s="23" t="s">
        <v>102</v>
      </c>
      <c r="E8403" s="23" t="s">
        <v>1416</v>
      </c>
      <c r="F8403" s="23" t="s">
        <v>52</v>
      </c>
      <c r="G8403" s="23" t="s">
        <v>81</v>
      </c>
      <c r="H8403" s="23" t="s">
        <v>82</v>
      </c>
      <c r="I8403" s="23" t="s">
        <v>55</v>
      </c>
      <c r="J8403" s="23" t="s">
        <v>56</v>
      </c>
      <c r="K8403" s="23" t="s">
        <v>57</v>
      </c>
      <c r="L8403" s="24">
        <v>15202.6</v>
      </c>
      <c r="M8403">
        <v>4</v>
      </c>
      <c r="N8403" s="25">
        <v>0.25</v>
      </c>
      <c r="O8403" s="24">
        <v>1786.07</v>
      </c>
      <c r="P8403" s="26">
        <f t="shared" si="786"/>
        <v>0.11748450922868456</v>
      </c>
      <c r="Q8403" t="str">
        <f t="shared" si="787"/>
        <v>Low</v>
      </c>
      <c r="R8403" t="str">
        <f t="shared" si="788"/>
        <v>High</v>
      </c>
      <c r="S8403" s="23">
        <f t="shared" si="789"/>
        <v>2022</v>
      </c>
      <c r="T8403" s="23">
        <f t="shared" si="790"/>
        <v>3</v>
      </c>
      <c r="U8403" t="str">
        <f t="shared" si="791"/>
        <v>Mar-2022</v>
      </c>
    </row>
    <row r="8404" spans="1:21" x14ac:dyDescent="0.3">
      <c r="A8404" t="s">
        <v>10415</v>
      </c>
      <c r="B8404" s="22">
        <v>45522</v>
      </c>
      <c r="C8404" s="22">
        <v>45529</v>
      </c>
      <c r="D8404" s="23" t="s">
        <v>50</v>
      </c>
      <c r="E8404" s="23" t="s">
        <v>171</v>
      </c>
      <c r="F8404" s="23" t="s">
        <v>71</v>
      </c>
      <c r="G8404" s="23" t="s">
        <v>179</v>
      </c>
      <c r="H8404" s="23" t="s">
        <v>180</v>
      </c>
      <c r="I8404" s="23" t="s">
        <v>55</v>
      </c>
      <c r="J8404" s="23" t="s">
        <v>65</v>
      </c>
      <c r="K8404" s="23" t="s">
        <v>130</v>
      </c>
      <c r="L8404" s="24">
        <v>128428.9</v>
      </c>
      <c r="M8404">
        <v>10</v>
      </c>
      <c r="N8404" s="25">
        <v>0.1</v>
      </c>
      <c r="O8404" s="24">
        <v>22641.89</v>
      </c>
      <c r="P8404" s="26">
        <f t="shared" si="786"/>
        <v>0.17629902615377069</v>
      </c>
      <c r="Q8404" t="str">
        <f t="shared" si="787"/>
        <v>Low</v>
      </c>
      <c r="R8404" t="str">
        <f t="shared" si="788"/>
        <v>Low</v>
      </c>
      <c r="S8404" s="23">
        <f t="shared" si="789"/>
        <v>2024</v>
      </c>
      <c r="T8404" s="23">
        <f t="shared" si="790"/>
        <v>8</v>
      </c>
      <c r="U8404" t="str">
        <f t="shared" si="791"/>
        <v>Aug-2024</v>
      </c>
    </row>
    <row r="8405" spans="1:21" x14ac:dyDescent="0.3">
      <c r="A8405" t="s">
        <v>10416</v>
      </c>
      <c r="B8405" s="22">
        <v>44688</v>
      </c>
      <c r="C8405" s="22">
        <v>44691</v>
      </c>
      <c r="D8405" s="23" t="s">
        <v>78</v>
      </c>
      <c r="E8405" s="23" t="s">
        <v>245</v>
      </c>
      <c r="F8405" s="23" t="s">
        <v>71</v>
      </c>
      <c r="G8405" s="23" t="s">
        <v>63</v>
      </c>
      <c r="H8405" s="23" t="s">
        <v>213</v>
      </c>
      <c r="I8405" s="23" t="s">
        <v>96</v>
      </c>
      <c r="J8405" s="23" t="s">
        <v>97</v>
      </c>
      <c r="K8405" s="23" t="s">
        <v>98</v>
      </c>
      <c r="L8405" s="24">
        <v>48994.65</v>
      </c>
      <c r="M8405">
        <v>9</v>
      </c>
      <c r="N8405" s="25">
        <v>0</v>
      </c>
      <c r="O8405" s="24">
        <v>11997.05</v>
      </c>
      <c r="P8405" s="26">
        <f t="shared" si="786"/>
        <v>0.24486449030659468</v>
      </c>
      <c r="Q8405" t="str">
        <f t="shared" si="787"/>
        <v>Medium</v>
      </c>
      <c r="R8405" t="str">
        <f t="shared" si="788"/>
        <v>None</v>
      </c>
      <c r="S8405" s="23">
        <f t="shared" si="789"/>
        <v>2022</v>
      </c>
      <c r="T8405" s="23">
        <f t="shared" si="790"/>
        <v>5</v>
      </c>
      <c r="U8405" t="str">
        <f t="shared" si="791"/>
        <v>May-2022</v>
      </c>
    </row>
    <row r="8406" spans="1:21" x14ac:dyDescent="0.3">
      <c r="A8406" t="s">
        <v>10417</v>
      </c>
      <c r="B8406" s="22">
        <v>45288</v>
      </c>
      <c r="C8406" s="22">
        <v>45291</v>
      </c>
      <c r="D8406" s="23" t="s">
        <v>102</v>
      </c>
      <c r="E8406" s="23" t="s">
        <v>536</v>
      </c>
      <c r="F8406" s="23" t="s">
        <v>80</v>
      </c>
      <c r="G8406" s="23" t="s">
        <v>72</v>
      </c>
      <c r="H8406" s="23" t="s">
        <v>346</v>
      </c>
      <c r="I8406" s="23" t="s">
        <v>83</v>
      </c>
      <c r="J8406" s="23" t="s">
        <v>156</v>
      </c>
      <c r="K8406" s="23" t="s">
        <v>285</v>
      </c>
      <c r="L8406" s="24">
        <v>3738.42</v>
      </c>
      <c r="M8406">
        <v>6</v>
      </c>
      <c r="N8406" s="25">
        <v>0.2</v>
      </c>
      <c r="O8406" s="24">
        <v>568.89</v>
      </c>
      <c r="P8406" s="26">
        <f t="shared" si="786"/>
        <v>0.15217391304347824</v>
      </c>
      <c r="Q8406" t="str">
        <f t="shared" si="787"/>
        <v>Low</v>
      </c>
      <c r="R8406" t="str">
        <f t="shared" si="788"/>
        <v>Medium</v>
      </c>
      <c r="S8406" s="23">
        <f t="shared" si="789"/>
        <v>2023</v>
      </c>
      <c r="T8406" s="23">
        <f t="shared" si="790"/>
        <v>12</v>
      </c>
      <c r="U8406" t="str">
        <f t="shared" si="791"/>
        <v>Dec-2023</v>
      </c>
    </row>
    <row r="8407" spans="1:21" x14ac:dyDescent="0.3">
      <c r="A8407" t="s">
        <v>10418</v>
      </c>
      <c r="B8407" s="22">
        <v>45542</v>
      </c>
      <c r="C8407" s="22">
        <v>45549</v>
      </c>
      <c r="D8407" s="23" t="s">
        <v>50</v>
      </c>
      <c r="E8407" s="23" t="s">
        <v>207</v>
      </c>
      <c r="F8407" s="23" t="s">
        <v>52</v>
      </c>
      <c r="G8407" s="23" t="s">
        <v>179</v>
      </c>
      <c r="H8407" s="23" t="s">
        <v>180</v>
      </c>
      <c r="I8407" s="23" t="s">
        <v>83</v>
      </c>
      <c r="J8407" s="23" t="s">
        <v>156</v>
      </c>
      <c r="K8407" s="23" t="s">
        <v>157</v>
      </c>
      <c r="L8407" s="24">
        <v>96103.76</v>
      </c>
      <c r="M8407">
        <v>8</v>
      </c>
      <c r="N8407" s="25">
        <v>0.15</v>
      </c>
      <c r="O8407" s="24">
        <v>14725.64</v>
      </c>
      <c r="P8407" s="26">
        <f t="shared" si="786"/>
        <v>0.15322647105586712</v>
      </c>
      <c r="Q8407" t="str">
        <f t="shared" si="787"/>
        <v>Low</v>
      </c>
      <c r="R8407" t="str">
        <f t="shared" si="788"/>
        <v>Medium</v>
      </c>
      <c r="S8407" s="23">
        <f t="shared" si="789"/>
        <v>2024</v>
      </c>
      <c r="T8407" s="23">
        <f t="shared" si="790"/>
        <v>9</v>
      </c>
      <c r="U8407" t="str">
        <f t="shared" si="791"/>
        <v>Sep-2024</v>
      </c>
    </row>
    <row r="8408" spans="1:21" x14ac:dyDescent="0.3">
      <c r="A8408" t="s">
        <v>10419</v>
      </c>
      <c r="B8408" s="22">
        <v>45506</v>
      </c>
      <c r="C8408" s="22">
        <v>45512</v>
      </c>
      <c r="D8408" s="23" t="s">
        <v>61</v>
      </c>
      <c r="E8408" s="23" t="s">
        <v>345</v>
      </c>
      <c r="F8408" s="23" t="s">
        <v>52</v>
      </c>
      <c r="G8408" s="23" t="s">
        <v>72</v>
      </c>
      <c r="H8408" s="23" t="s">
        <v>104</v>
      </c>
      <c r="I8408" s="23" t="s">
        <v>55</v>
      </c>
      <c r="J8408" s="23" t="s">
        <v>173</v>
      </c>
      <c r="K8408" s="23" t="s">
        <v>174</v>
      </c>
      <c r="L8408" s="24">
        <v>53299.92</v>
      </c>
      <c r="M8408">
        <v>8</v>
      </c>
      <c r="N8408" s="25">
        <v>0.15</v>
      </c>
      <c r="O8408" s="24">
        <v>7174.41</v>
      </c>
      <c r="P8408" s="26">
        <f t="shared" si="786"/>
        <v>0.13460451723004463</v>
      </c>
      <c r="Q8408" t="str">
        <f t="shared" si="787"/>
        <v>Low</v>
      </c>
      <c r="R8408" t="str">
        <f t="shared" si="788"/>
        <v>Medium</v>
      </c>
      <c r="S8408" s="23">
        <f t="shared" si="789"/>
        <v>2024</v>
      </c>
      <c r="T8408" s="23">
        <f t="shared" si="790"/>
        <v>8</v>
      </c>
      <c r="U8408" t="str">
        <f t="shared" si="791"/>
        <v>Aug-2024</v>
      </c>
    </row>
    <row r="8409" spans="1:21" x14ac:dyDescent="0.3">
      <c r="A8409" t="s">
        <v>10420</v>
      </c>
      <c r="B8409" s="22">
        <v>44919</v>
      </c>
      <c r="C8409" s="22">
        <v>44921</v>
      </c>
      <c r="D8409" s="23" t="s">
        <v>78</v>
      </c>
      <c r="E8409" s="23" t="s">
        <v>1748</v>
      </c>
      <c r="F8409" s="23" t="s">
        <v>52</v>
      </c>
      <c r="G8409" s="23" t="s">
        <v>179</v>
      </c>
      <c r="H8409" s="23" t="s">
        <v>180</v>
      </c>
      <c r="I8409" s="23" t="s">
        <v>55</v>
      </c>
      <c r="J8409" s="23" t="s">
        <v>141</v>
      </c>
      <c r="K8409" s="23" t="s">
        <v>978</v>
      </c>
      <c r="L8409" s="24">
        <v>113558.56</v>
      </c>
      <c r="M8409">
        <v>8</v>
      </c>
      <c r="N8409" s="25">
        <v>0</v>
      </c>
      <c r="O8409" s="24">
        <v>29045.93</v>
      </c>
      <c r="P8409" s="26">
        <f t="shared" si="786"/>
        <v>0.25577930893100442</v>
      </c>
      <c r="Q8409" t="str">
        <f t="shared" si="787"/>
        <v>Medium</v>
      </c>
      <c r="R8409" t="str">
        <f t="shared" si="788"/>
        <v>None</v>
      </c>
      <c r="S8409" s="23">
        <f t="shared" si="789"/>
        <v>2022</v>
      </c>
      <c r="T8409" s="23">
        <f t="shared" si="790"/>
        <v>12</v>
      </c>
      <c r="U8409" t="str">
        <f t="shared" si="791"/>
        <v>Dec-2022</v>
      </c>
    </row>
    <row r="8410" spans="1:21" x14ac:dyDescent="0.3">
      <c r="A8410" t="s">
        <v>10421</v>
      </c>
      <c r="B8410" s="22">
        <v>45323</v>
      </c>
      <c r="C8410" s="22">
        <v>45325</v>
      </c>
      <c r="D8410" s="23" t="s">
        <v>61</v>
      </c>
      <c r="E8410" s="23" t="s">
        <v>1047</v>
      </c>
      <c r="F8410" s="23" t="s">
        <v>71</v>
      </c>
      <c r="G8410" s="23" t="s">
        <v>81</v>
      </c>
      <c r="H8410" s="23" t="s">
        <v>95</v>
      </c>
      <c r="I8410" s="23" t="s">
        <v>96</v>
      </c>
      <c r="J8410" s="23" t="s">
        <v>166</v>
      </c>
      <c r="K8410" s="23" t="s">
        <v>762</v>
      </c>
      <c r="L8410" s="24">
        <v>13146.05</v>
      </c>
      <c r="M8410">
        <v>5</v>
      </c>
      <c r="N8410" s="25">
        <v>0.05</v>
      </c>
      <c r="O8410" s="24">
        <v>2733.55</v>
      </c>
      <c r="P8410" s="26">
        <f t="shared" si="786"/>
        <v>0.2079369848737834</v>
      </c>
      <c r="Q8410" t="str">
        <f t="shared" si="787"/>
        <v>Medium</v>
      </c>
      <c r="R8410" t="str">
        <f t="shared" si="788"/>
        <v>Low</v>
      </c>
      <c r="S8410" s="23">
        <f t="shared" si="789"/>
        <v>2024</v>
      </c>
      <c r="T8410" s="23">
        <f t="shared" si="790"/>
        <v>2</v>
      </c>
      <c r="U8410" t="str">
        <f t="shared" si="791"/>
        <v>Feb-2024</v>
      </c>
    </row>
    <row r="8411" spans="1:21" x14ac:dyDescent="0.3">
      <c r="A8411" t="s">
        <v>10422</v>
      </c>
      <c r="B8411" s="22">
        <v>45692</v>
      </c>
      <c r="C8411" s="22">
        <v>45697</v>
      </c>
      <c r="D8411" s="23" t="s">
        <v>61</v>
      </c>
      <c r="E8411" s="23" t="s">
        <v>1621</v>
      </c>
      <c r="F8411" s="23" t="s">
        <v>71</v>
      </c>
      <c r="G8411" s="23" t="s">
        <v>72</v>
      </c>
      <c r="H8411" s="23" t="s">
        <v>104</v>
      </c>
      <c r="I8411" s="23" t="s">
        <v>83</v>
      </c>
      <c r="J8411" s="23" t="s">
        <v>84</v>
      </c>
      <c r="K8411" s="23" t="s">
        <v>105</v>
      </c>
      <c r="L8411" s="24">
        <v>4858.6400000000003</v>
      </c>
      <c r="M8411">
        <v>1</v>
      </c>
      <c r="N8411" s="25">
        <v>0.1</v>
      </c>
      <c r="O8411" s="24">
        <v>1506.9</v>
      </c>
      <c r="P8411" s="26">
        <f t="shared" si="786"/>
        <v>0.31014851892710715</v>
      </c>
      <c r="Q8411" t="str">
        <f t="shared" si="787"/>
        <v>High</v>
      </c>
      <c r="R8411" t="str">
        <f t="shared" si="788"/>
        <v>Low</v>
      </c>
      <c r="S8411" s="23">
        <f t="shared" si="789"/>
        <v>2025</v>
      </c>
      <c r="T8411" s="23">
        <f t="shared" si="790"/>
        <v>2</v>
      </c>
      <c r="U8411" t="str">
        <f t="shared" si="791"/>
        <v>Feb-2025</v>
      </c>
    </row>
    <row r="8412" spans="1:21" x14ac:dyDescent="0.3">
      <c r="A8412" t="s">
        <v>10423</v>
      </c>
      <c r="B8412" s="22">
        <v>45241</v>
      </c>
      <c r="C8412" s="22">
        <v>45247</v>
      </c>
      <c r="D8412" s="23" t="s">
        <v>61</v>
      </c>
      <c r="E8412" s="23" t="s">
        <v>920</v>
      </c>
      <c r="F8412" s="23" t="s">
        <v>71</v>
      </c>
      <c r="G8412" s="23" t="s">
        <v>179</v>
      </c>
      <c r="H8412" s="23" t="s">
        <v>236</v>
      </c>
      <c r="I8412" s="23" t="s">
        <v>83</v>
      </c>
      <c r="J8412" s="23" t="s">
        <v>156</v>
      </c>
      <c r="K8412" s="23" t="s">
        <v>157</v>
      </c>
      <c r="L8412" s="24">
        <v>24872.04</v>
      </c>
      <c r="M8412">
        <v>2</v>
      </c>
      <c r="N8412" s="25">
        <v>0.2</v>
      </c>
      <c r="O8412" s="24">
        <v>3279.83</v>
      </c>
      <c r="P8412" s="26">
        <f t="shared" si="786"/>
        <v>0.13186815395922488</v>
      </c>
      <c r="Q8412" t="str">
        <f t="shared" si="787"/>
        <v>Low</v>
      </c>
      <c r="R8412" t="str">
        <f t="shared" si="788"/>
        <v>Medium</v>
      </c>
      <c r="S8412" s="23">
        <f t="shared" si="789"/>
        <v>2023</v>
      </c>
      <c r="T8412" s="23">
        <f t="shared" si="790"/>
        <v>11</v>
      </c>
      <c r="U8412" t="str">
        <f t="shared" si="791"/>
        <v>Nov-2023</v>
      </c>
    </row>
    <row r="8413" spans="1:21" x14ac:dyDescent="0.3">
      <c r="A8413" t="s">
        <v>10424</v>
      </c>
      <c r="B8413" s="22">
        <v>44705</v>
      </c>
      <c r="C8413" s="22">
        <v>44712</v>
      </c>
      <c r="D8413" s="23" t="s">
        <v>61</v>
      </c>
      <c r="E8413" s="23" t="s">
        <v>1232</v>
      </c>
      <c r="F8413" s="23" t="s">
        <v>80</v>
      </c>
      <c r="G8413" s="23" t="s">
        <v>53</v>
      </c>
      <c r="H8413" s="23" t="s">
        <v>110</v>
      </c>
      <c r="I8413" s="23" t="s">
        <v>118</v>
      </c>
      <c r="J8413" s="23" t="s">
        <v>303</v>
      </c>
      <c r="K8413" s="23" t="s">
        <v>421</v>
      </c>
      <c r="L8413" s="24">
        <v>62771.519999999997</v>
      </c>
      <c r="M8413">
        <v>8</v>
      </c>
      <c r="N8413" s="25">
        <v>0.25</v>
      </c>
      <c r="O8413" s="24">
        <v>15701.78</v>
      </c>
      <c r="P8413" s="26">
        <f t="shared" si="786"/>
        <v>0.2501417840447388</v>
      </c>
      <c r="Q8413" t="str">
        <f t="shared" si="787"/>
        <v>Medium</v>
      </c>
      <c r="R8413" t="str">
        <f t="shared" si="788"/>
        <v>High</v>
      </c>
      <c r="S8413" s="23">
        <f t="shared" si="789"/>
        <v>2022</v>
      </c>
      <c r="T8413" s="23">
        <f t="shared" si="790"/>
        <v>5</v>
      </c>
      <c r="U8413" t="str">
        <f t="shared" si="791"/>
        <v>May-2022</v>
      </c>
    </row>
    <row r="8414" spans="1:21" x14ac:dyDescent="0.3">
      <c r="A8414" t="s">
        <v>10425</v>
      </c>
      <c r="B8414" s="22">
        <v>45212</v>
      </c>
      <c r="C8414" s="22">
        <v>45214</v>
      </c>
      <c r="D8414" s="23" t="s">
        <v>102</v>
      </c>
      <c r="E8414" s="23" t="s">
        <v>3815</v>
      </c>
      <c r="F8414" s="23" t="s">
        <v>52</v>
      </c>
      <c r="G8414" s="23" t="s">
        <v>72</v>
      </c>
      <c r="H8414" s="23" t="s">
        <v>73</v>
      </c>
      <c r="I8414" s="23" t="s">
        <v>83</v>
      </c>
      <c r="J8414" s="23" t="s">
        <v>84</v>
      </c>
      <c r="K8414" s="23" t="s">
        <v>257</v>
      </c>
      <c r="L8414" s="24">
        <v>88840.8</v>
      </c>
      <c r="M8414">
        <v>10</v>
      </c>
      <c r="N8414" s="25">
        <v>0.15</v>
      </c>
      <c r="O8414" s="24">
        <v>28397.15</v>
      </c>
      <c r="P8414" s="26">
        <f t="shared" si="786"/>
        <v>0.31964086320699497</v>
      </c>
      <c r="Q8414" t="str">
        <f t="shared" si="787"/>
        <v>High</v>
      </c>
      <c r="R8414" t="str">
        <f t="shared" si="788"/>
        <v>Medium</v>
      </c>
      <c r="S8414" s="23">
        <f t="shared" si="789"/>
        <v>2023</v>
      </c>
      <c r="T8414" s="23">
        <f t="shared" si="790"/>
        <v>10</v>
      </c>
      <c r="U8414" t="str">
        <f t="shared" si="791"/>
        <v>Oct-2023</v>
      </c>
    </row>
    <row r="8415" spans="1:21" x14ac:dyDescent="0.3">
      <c r="A8415" t="s">
        <v>10426</v>
      </c>
      <c r="B8415" s="22">
        <v>45198</v>
      </c>
      <c r="C8415" s="22">
        <v>45204</v>
      </c>
      <c r="D8415" s="23" t="s">
        <v>50</v>
      </c>
      <c r="E8415" s="23" t="s">
        <v>1139</v>
      </c>
      <c r="F8415" s="23" t="s">
        <v>71</v>
      </c>
      <c r="G8415" s="23" t="s">
        <v>53</v>
      </c>
      <c r="H8415" s="23" t="s">
        <v>54</v>
      </c>
      <c r="I8415" s="23" t="s">
        <v>96</v>
      </c>
      <c r="J8415" s="23" t="s">
        <v>135</v>
      </c>
      <c r="K8415" s="23" t="s">
        <v>395</v>
      </c>
      <c r="L8415" s="24">
        <v>2595.8200000000002</v>
      </c>
      <c r="M8415">
        <v>1</v>
      </c>
      <c r="N8415" s="25">
        <v>0.2</v>
      </c>
      <c r="O8415" s="24">
        <v>411.79</v>
      </c>
      <c r="P8415" s="26">
        <f t="shared" si="786"/>
        <v>0.15863580679708145</v>
      </c>
      <c r="Q8415" t="str">
        <f t="shared" si="787"/>
        <v>Low</v>
      </c>
      <c r="R8415" t="str">
        <f t="shared" si="788"/>
        <v>Medium</v>
      </c>
      <c r="S8415" s="23">
        <f t="shared" si="789"/>
        <v>2023</v>
      </c>
      <c r="T8415" s="23">
        <f t="shared" si="790"/>
        <v>9</v>
      </c>
      <c r="U8415" t="str">
        <f t="shared" si="791"/>
        <v>Sep-2023</v>
      </c>
    </row>
    <row r="8416" spans="1:21" x14ac:dyDescent="0.3">
      <c r="A8416" t="s">
        <v>10427</v>
      </c>
      <c r="B8416" s="22">
        <v>45646</v>
      </c>
      <c r="C8416" s="22">
        <v>45651</v>
      </c>
      <c r="D8416" s="23" t="s">
        <v>78</v>
      </c>
      <c r="E8416" s="23" t="s">
        <v>1169</v>
      </c>
      <c r="F8416" s="23" t="s">
        <v>71</v>
      </c>
      <c r="G8416" s="23" t="s">
        <v>63</v>
      </c>
      <c r="H8416" s="23" t="s">
        <v>64</v>
      </c>
      <c r="I8416" s="23" t="s">
        <v>118</v>
      </c>
      <c r="J8416" s="23" t="s">
        <v>191</v>
      </c>
      <c r="K8416" s="23" t="s">
        <v>829</v>
      </c>
      <c r="L8416" s="24">
        <v>52295.519999999997</v>
      </c>
      <c r="M8416">
        <v>8</v>
      </c>
      <c r="N8416" s="25">
        <v>0.1</v>
      </c>
      <c r="O8416" s="24">
        <v>15960.05</v>
      </c>
      <c r="P8416" s="26">
        <f t="shared" si="786"/>
        <v>0.30518962236153307</v>
      </c>
      <c r="Q8416" t="str">
        <f t="shared" si="787"/>
        <v>High</v>
      </c>
      <c r="R8416" t="str">
        <f t="shared" si="788"/>
        <v>Low</v>
      </c>
      <c r="S8416" s="23">
        <f t="shared" si="789"/>
        <v>2024</v>
      </c>
      <c r="T8416" s="23">
        <f t="shared" si="790"/>
        <v>12</v>
      </c>
      <c r="U8416" t="str">
        <f t="shared" si="791"/>
        <v>Dec-2024</v>
      </c>
    </row>
    <row r="8417" spans="1:21" x14ac:dyDescent="0.3">
      <c r="A8417" t="s">
        <v>10428</v>
      </c>
      <c r="B8417" s="22">
        <v>45110</v>
      </c>
      <c r="C8417" s="22">
        <v>45113</v>
      </c>
      <c r="D8417" s="23" t="s">
        <v>61</v>
      </c>
      <c r="E8417" s="23" t="s">
        <v>536</v>
      </c>
      <c r="F8417" s="23" t="s">
        <v>71</v>
      </c>
      <c r="G8417" s="23" t="s">
        <v>72</v>
      </c>
      <c r="H8417" s="23" t="s">
        <v>117</v>
      </c>
      <c r="I8417" s="23" t="s">
        <v>83</v>
      </c>
      <c r="J8417" s="23" t="s">
        <v>156</v>
      </c>
      <c r="K8417" s="23" t="s">
        <v>157</v>
      </c>
      <c r="L8417" s="24">
        <v>72847.740000000005</v>
      </c>
      <c r="M8417">
        <v>6</v>
      </c>
      <c r="N8417" s="25">
        <v>0.15</v>
      </c>
      <c r="O8417" s="24">
        <v>14791.42</v>
      </c>
      <c r="P8417" s="26">
        <f t="shared" si="786"/>
        <v>0.20304569503460229</v>
      </c>
      <c r="Q8417" t="str">
        <f t="shared" si="787"/>
        <v>Medium</v>
      </c>
      <c r="R8417" t="str">
        <f t="shared" si="788"/>
        <v>Medium</v>
      </c>
      <c r="S8417" s="23">
        <f t="shared" si="789"/>
        <v>2023</v>
      </c>
      <c r="T8417" s="23">
        <f t="shared" si="790"/>
        <v>7</v>
      </c>
      <c r="U8417" t="str">
        <f t="shared" si="791"/>
        <v>Jul-2023</v>
      </c>
    </row>
    <row r="8418" spans="1:21" x14ac:dyDescent="0.3">
      <c r="A8418" t="s">
        <v>10429</v>
      </c>
      <c r="B8418" s="22">
        <v>45251</v>
      </c>
      <c r="C8418" s="22">
        <v>45255</v>
      </c>
      <c r="D8418" s="23" t="s">
        <v>50</v>
      </c>
      <c r="E8418" s="23" t="s">
        <v>629</v>
      </c>
      <c r="F8418" s="23" t="s">
        <v>71</v>
      </c>
      <c r="G8418" s="23" t="s">
        <v>179</v>
      </c>
      <c r="H8418" s="23" t="s">
        <v>236</v>
      </c>
      <c r="I8418" s="23" t="s">
        <v>83</v>
      </c>
      <c r="J8418" s="23" t="s">
        <v>84</v>
      </c>
      <c r="K8418" s="23" t="s">
        <v>125</v>
      </c>
      <c r="L8418" s="24">
        <v>96639.27</v>
      </c>
      <c r="M8418">
        <v>7</v>
      </c>
      <c r="N8418" s="25">
        <v>0.15</v>
      </c>
      <c r="O8418" s="24">
        <v>22919.43</v>
      </c>
      <c r="P8418" s="26">
        <f t="shared" si="786"/>
        <v>0.2371647674904829</v>
      </c>
      <c r="Q8418" t="str">
        <f t="shared" si="787"/>
        <v>Medium</v>
      </c>
      <c r="R8418" t="str">
        <f t="shared" si="788"/>
        <v>Medium</v>
      </c>
      <c r="S8418" s="23">
        <f t="shared" si="789"/>
        <v>2023</v>
      </c>
      <c r="T8418" s="23">
        <f t="shared" si="790"/>
        <v>11</v>
      </c>
      <c r="U8418" t="str">
        <f t="shared" si="791"/>
        <v>Nov-2023</v>
      </c>
    </row>
    <row r="8419" spans="1:21" x14ac:dyDescent="0.3">
      <c r="A8419" t="s">
        <v>10430</v>
      </c>
      <c r="B8419" s="22">
        <v>44993</v>
      </c>
      <c r="C8419" s="22">
        <v>44998</v>
      </c>
      <c r="D8419" s="23" t="s">
        <v>61</v>
      </c>
      <c r="E8419" s="23" t="s">
        <v>79</v>
      </c>
      <c r="F8419" s="23" t="s">
        <v>52</v>
      </c>
      <c r="G8419" s="23" t="s">
        <v>81</v>
      </c>
      <c r="H8419" s="23" t="s">
        <v>284</v>
      </c>
      <c r="I8419" s="23" t="s">
        <v>118</v>
      </c>
      <c r="J8419" s="23" t="s">
        <v>230</v>
      </c>
      <c r="K8419" s="23" t="s">
        <v>351</v>
      </c>
      <c r="L8419" s="24">
        <v>37422.25</v>
      </c>
      <c r="M8419">
        <v>5</v>
      </c>
      <c r="N8419" s="25">
        <v>0.2</v>
      </c>
      <c r="O8419" s="24">
        <v>11121.77</v>
      </c>
      <c r="P8419" s="26">
        <f t="shared" si="786"/>
        <v>0.29719672120195872</v>
      </c>
      <c r="Q8419" t="str">
        <f t="shared" si="787"/>
        <v>Medium</v>
      </c>
      <c r="R8419" t="str">
        <f t="shared" si="788"/>
        <v>Medium</v>
      </c>
      <c r="S8419" s="23">
        <f t="shared" si="789"/>
        <v>2023</v>
      </c>
      <c r="T8419" s="23">
        <f t="shared" si="790"/>
        <v>3</v>
      </c>
      <c r="U8419" t="str">
        <f t="shared" si="791"/>
        <v>Mar-2023</v>
      </c>
    </row>
    <row r="8420" spans="1:21" x14ac:dyDescent="0.3">
      <c r="A8420" t="s">
        <v>10431</v>
      </c>
      <c r="B8420" s="22">
        <v>44765</v>
      </c>
      <c r="C8420" s="22">
        <v>44771</v>
      </c>
      <c r="D8420" s="23" t="s">
        <v>78</v>
      </c>
      <c r="E8420" s="23" t="s">
        <v>201</v>
      </c>
      <c r="F8420" s="23" t="s">
        <v>80</v>
      </c>
      <c r="G8420" s="23" t="s">
        <v>63</v>
      </c>
      <c r="H8420" s="23" t="s">
        <v>64</v>
      </c>
      <c r="I8420" s="23" t="s">
        <v>96</v>
      </c>
      <c r="J8420" s="23" t="s">
        <v>97</v>
      </c>
      <c r="K8420" s="23" t="s">
        <v>98</v>
      </c>
      <c r="L8420" s="24">
        <v>10752.18</v>
      </c>
      <c r="M8420">
        <v>1</v>
      </c>
      <c r="N8420" s="25">
        <v>0</v>
      </c>
      <c r="O8420" s="24">
        <v>3313.85</v>
      </c>
      <c r="P8420" s="26">
        <f t="shared" si="786"/>
        <v>0.30820261565561585</v>
      </c>
      <c r="Q8420" t="str">
        <f t="shared" si="787"/>
        <v>High</v>
      </c>
      <c r="R8420" t="str">
        <f t="shared" si="788"/>
        <v>None</v>
      </c>
      <c r="S8420" s="23">
        <f t="shared" si="789"/>
        <v>2022</v>
      </c>
      <c r="T8420" s="23">
        <f t="shared" si="790"/>
        <v>7</v>
      </c>
      <c r="U8420" t="str">
        <f t="shared" si="791"/>
        <v>Jul-2022</v>
      </c>
    </row>
    <row r="8421" spans="1:21" x14ac:dyDescent="0.3">
      <c r="A8421" t="s">
        <v>10432</v>
      </c>
      <c r="B8421" s="22">
        <v>44768</v>
      </c>
      <c r="C8421" s="22">
        <v>44772</v>
      </c>
      <c r="D8421" s="23" t="s">
        <v>50</v>
      </c>
      <c r="E8421" s="23" t="s">
        <v>2022</v>
      </c>
      <c r="F8421" s="23" t="s">
        <v>71</v>
      </c>
      <c r="G8421" s="23" t="s">
        <v>72</v>
      </c>
      <c r="H8421" s="23" t="s">
        <v>346</v>
      </c>
      <c r="I8421" s="23" t="s">
        <v>55</v>
      </c>
      <c r="J8421" s="23" t="s">
        <v>56</v>
      </c>
      <c r="K8421" s="23" t="s">
        <v>74</v>
      </c>
      <c r="L8421" s="24">
        <v>7038.42</v>
      </c>
      <c r="M8421">
        <v>1</v>
      </c>
      <c r="N8421" s="25">
        <v>0.2</v>
      </c>
      <c r="O8421" s="24">
        <v>1446.61</v>
      </c>
      <c r="P8421" s="26">
        <f t="shared" si="786"/>
        <v>0.20553050258438682</v>
      </c>
      <c r="Q8421" t="str">
        <f t="shared" si="787"/>
        <v>Medium</v>
      </c>
      <c r="R8421" t="str">
        <f t="shared" si="788"/>
        <v>Medium</v>
      </c>
      <c r="S8421" s="23">
        <f t="shared" si="789"/>
        <v>2022</v>
      </c>
      <c r="T8421" s="23">
        <f t="shared" si="790"/>
        <v>7</v>
      </c>
      <c r="U8421" t="str">
        <f t="shared" si="791"/>
        <v>Jul-2022</v>
      </c>
    </row>
    <row r="8422" spans="1:21" x14ac:dyDescent="0.3">
      <c r="A8422" t="s">
        <v>10433</v>
      </c>
      <c r="B8422" s="22">
        <v>44651</v>
      </c>
      <c r="C8422" s="22">
        <v>44656</v>
      </c>
      <c r="D8422" s="23" t="s">
        <v>78</v>
      </c>
      <c r="E8422" s="23" t="s">
        <v>581</v>
      </c>
      <c r="F8422" s="23" t="s">
        <v>52</v>
      </c>
      <c r="G8422" s="23" t="s">
        <v>53</v>
      </c>
      <c r="H8422" s="23" t="s">
        <v>246</v>
      </c>
      <c r="I8422" s="23" t="s">
        <v>83</v>
      </c>
      <c r="J8422" s="23" t="s">
        <v>156</v>
      </c>
      <c r="K8422" s="23" t="s">
        <v>285</v>
      </c>
      <c r="L8422" s="24">
        <v>10311.58</v>
      </c>
      <c r="M8422">
        <v>1</v>
      </c>
      <c r="N8422" s="25">
        <v>0</v>
      </c>
      <c r="O8422" s="24">
        <v>4092.69</v>
      </c>
      <c r="P8422" s="26">
        <f t="shared" si="786"/>
        <v>0.39690231758857519</v>
      </c>
      <c r="Q8422" t="str">
        <f t="shared" si="787"/>
        <v>High</v>
      </c>
      <c r="R8422" t="str">
        <f t="shared" si="788"/>
        <v>None</v>
      </c>
      <c r="S8422" s="23">
        <f t="shared" si="789"/>
        <v>2022</v>
      </c>
      <c r="T8422" s="23">
        <f t="shared" si="790"/>
        <v>3</v>
      </c>
      <c r="U8422" t="str">
        <f t="shared" si="791"/>
        <v>Mar-2022</v>
      </c>
    </row>
    <row r="8423" spans="1:21" x14ac:dyDescent="0.3">
      <c r="A8423" t="s">
        <v>10434</v>
      </c>
      <c r="B8423" s="22">
        <v>45379</v>
      </c>
      <c r="C8423" s="22">
        <v>45381</v>
      </c>
      <c r="D8423" s="23" t="s">
        <v>61</v>
      </c>
      <c r="E8423" s="23" t="s">
        <v>1115</v>
      </c>
      <c r="F8423" s="23" t="s">
        <v>71</v>
      </c>
      <c r="G8423" s="23" t="s">
        <v>81</v>
      </c>
      <c r="H8423" s="23" t="s">
        <v>186</v>
      </c>
      <c r="I8423" s="23" t="s">
        <v>118</v>
      </c>
      <c r="J8423" s="23" t="s">
        <v>191</v>
      </c>
      <c r="K8423" s="23" t="s">
        <v>290</v>
      </c>
      <c r="L8423" s="24">
        <v>18422.55</v>
      </c>
      <c r="M8423">
        <v>5</v>
      </c>
      <c r="N8423" s="25">
        <v>0</v>
      </c>
      <c r="O8423" s="24">
        <v>5591.91</v>
      </c>
      <c r="P8423" s="26">
        <f t="shared" si="786"/>
        <v>0.30353615541822387</v>
      </c>
      <c r="Q8423" t="str">
        <f t="shared" si="787"/>
        <v>High</v>
      </c>
      <c r="R8423" t="str">
        <f t="shared" si="788"/>
        <v>None</v>
      </c>
      <c r="S8423" s="23">
        <f t="shared" si="789"/>
        <v>2024</v>
      </c>
      <c r="T8423" s="23">
        <f t="shared" si="790"/>
        <v>3</v>
      </c>
      <c r="U8423" t="str">
        <f t="shared" si="791"/>
        <v>Mar-2024</v>
      </c>
    </row>
    <row r="8424" spans="1:21" x14ac:dyDescent="0.3">
      <c r="A8424" t="s">
        <v>10435</v>
      </c>
      <c r="B8424" s="22">
        <v>44627</v>
      </c>
      <c r="C8424" s="22">
        <v>44630</v>
      </c>
      <c r="D8424" s="23" t="s">
        <v>102</v>
      </c>
      <c r="E8424" s="23" t="s">
        <v>79</v>
      </c>
      <c r="F8424" s="23" t="s">
        <v>71</v>
      </c>
      <c r="G8424" s="23" t="s">
        <v>63</v>
      </c>
      <c r="H8424" s="23" t="s">
        <v>172</v>
      </c>
      <c r="I8424" s="23" t="s">
        <v>83</v>
      </c>
      <c r="J8424" s="23" t="s">
        <v>84</v>
      </c>
      <c r="K8424" s="23" t="s">
        <v>105</v>
      </c>
      <c r="L8424" s="24">
        <v>99383.8</v>
      </c>
      <c r="M8424">
        <v>10</v>
      </c>
      <c r="N8424" s="25">
        <v>0.15</v>
      </c>
      <c r="O8424" s="24">
        <v>27691.1</v>
      </c>
      <c r="P8424" s="26">
        <f t="shared" si="786"/>
        <v>0.27862790515154379</v>
      </c>
      <c r="Q8424" t="str">
        <f t="shared" si="787"/>
        <v>Medium</v>
      </c>
      <c r="R8424" t="str">
        <f t="shared" si="788"/>
        <v>Medium</v>
      </c>
      <c r="S8424" s="23">
        <f t="shared" si="789"/>
        <v>2022</v>
      </c>
      <c r="T8424" s="23">
        <f t="shared" si="790"/>
        <v>3</v>
      </c>
      <c r="U8424" t="str">
        <f t="shared" si="791"/>
        <v>Mar-2022</v>
      </c>
    </row>
    <row r="8425" spans="1:21" x14ac:dyDescent="0.3">
      <c r="A8425" t="s">
        <v>10436</v>
      </c>
      <c r="B8425" s="22">
        <v>45380</v>
      </c>
      <c r="C8425" s="22">
        <v>45385</v>
      </c>
      <c r="D8425" s="23" t="s">
        <v>50</v>
      </c>
      <c r="E8425" s="23" t="s">
        <v>2047</v>
      </c>
      <c r="F8425" s="23" t="s">
        <v>71</v>
      </c>
      <c r="G8425" s="23" t="s">
        <v>63</v>
      </c>
      <c r="H8425" s="23" t="s">
        <v>64</v>
      </c>
      <c r="I8425" s="23" t="s">
        <v>55</v>
      </c>
      <c r="J8425" s="23" t="s">
        <v>173</v>
      </c>
      <c r="K8425" s="23" t="s">
        <v>174</v>
      </c>
      <c r="L8425" s="24">
        <v>61643.19</v>
      </c>
      <c r="M8425">
        <v>7</v>
      </c>
      <c r="N8425" s="25">
        <v>0.15</v>
      </c>
      <c r="O8425" s="24">
        <v>19155.490000000002</v>
      </c>
      <c r="P8425" s="26">
        <f t="shared" si="786"/>
        <v>0.310747870121582</v>
      </c>
      <c r="Q8425" t="str">
        <f t="shared" si="787"/>
        <v>High</v>
      </c>
      <c r="R8425" t="str">
        <f t="shared" si="788"/>
        <v>Medium</v>
      </c>
      <c r="S8425" s="23">
        <f t="shared" si="789"/>
        <v>2024</v>
      </c>
      <c r="T8425" s="23">
        <f t="shared" si="790"/>
        <v>3</v>
      </c>
      <c r="U8425" t="str">
        <f t="shared" si="791"/>
        <v>Mar-2024</v>
      </c>
    </row>
    <row r="8426" spans="1:21" x14ac:dyDescent="0.3">
      <c r="A8426" t="s">
        <v>10437</v>
      </c>
      <c r="B8426" s="22">
        <v>45934</v>
      </c>
      <c r="C8426" s="22">
        <v>45935</v>
      </c>
      <c r="D8426" s="23" t="s">
        <v>61</v>
      </c>
      <c r="E8426" s="23" t="s">
        <v>341</v>
      </c>
      <c r="F8426" s="23" t="s">
        <v>52</v>
      </c>
      <c r="G8426" s="23" t="s">
        <v>63</v>
      </c>
      <c r="H8426" s="23" t="s">
        <v>172</v>
      </c>
      <c r="I8426" s="23" t="s">
        <v>96</v>
      </c>
      <c r="J8426" s="23" t="s">
        <v>111</v>
      </c>
      <c r="K8426" s="23" t="s">
        <v>328</v>
      </c>
      <c r="L8426" s="24">
        <v>29534.560000000001</v>
      </c>
      <c r="M8426">
        <v>4</v>
      </c>
      <c r="N8426" s="25">
        <v>0.2</v>
      </c>
      <c r="O8426" s="24">
        <v>6540.91</v>
      </c>
      <c r="P8426" s="26">
        <f t="shared" si="786"/>
        <v>0.22146630930002004</v>
      </c>
      <c r="Q8426" t="str">
        <f t="shared" si="787"/>
        <v>Medium</v>
      </c>
      <c r="R8426" t="str">
        <f t="shared" si="788"/>
        <v>Medium</v>
      </c>
      <c r="S8426" s="23">
        <f t="shared" si="789"/>
        <v>2025</v>
      </c>
      <c r="T8426" s="23">
        <f t="shared" si="790"/>
        <v>10</v>
      </c>
      <c r="U8426" t="str">
        <f t="shared" si="791"/>
        <v>Oct-2025</v>
      </c>
    </row>
    <row r="8427" spans="1:21" x14ac:dyDescent="0.3">
      <c r="A8427" t="s">
        <v>10438</v>
      </c>
      <c r="B8427" s="22">
        <v>45421</v>
      </c>
      <c r="C8427" s="22">
        <v>45427</v>
      </c>
      <c r="D8427" s="23" t="s">
        <v>50</v>
      </c>
      <c r="E8427" s="23" t="s">
        <v>1548</v>
      </c>
      <c r="F8427" s="23" t="s">
        <v>52</v>
      </c>
      <c r="G8427" s="23" t="s">
        <v>53</v>
      </c>
      <c r="H8427" s="23" t="s">
        <v>90</v>
      </c>
      <c r="I8427" s="23" t="s">
        <v>96</v>
      </c>
      <c r="J8427" s="23" t="s">
        <v>97</v>
      </c>
      <c r="K8427" s="23" t="s">
        <v>416</v>
      </c>
      <c r="L8427" s="24">
        <v>14577.1</v>
      </c>
      <c r="M8427">
        <v>5</v>
      </c>
      <c r="N8427" s="25">
        <v>0.25</v>
      </c>
      <c r="O8427" s="24">
        <v>2219.4899999999998</v>
      </c>
      <c r="P8427" s="26">
        <f t="shared" si="786"/>
        <v>0.15225867970995602</v>
      </c>
      <c r="Q8427" t="str">
        <f t="shared" si="787"/>
        <v>Low</v>
      </c>
      <c r="R8427" t="str">
        <f t="shared" si="788"/>
        <v>High</v>
      </c>
      <c r="S8427" s="23">
        <f t="shared" si="789"/>
        <v>2024</v>
      </c>
      <c r="T8427" s="23">
        <f t="shared" si="790"/>
        <v>5</v>
      </c>
      <c r="U8427" t="str">
        <f t="shared" si="791"/>
        <v>May-2024</v>
      </c>
    </row>
    <row r="8428" spans="1:21" x14ac:dyDescent="0.3">
      <c r="A8428" t="s">
        <v>10439</v>
      </c>
      <c r="B8428" s="22">
        <v>45056</v>
      </c>
      <c r="C8428" s="22">
        <v>45061</v>
      </c>
      <c r="D8428" s="23" t="s">
        <v>61</v>
      </c>
      <c r="E8428" s="23" t="s">
        <v>1667</v>
      </c>
      <c r="F8428" s="23" t="s">
        <v>71</v>
      </c>
      <c r="G8428" s="23" t="s">
        <v>63</v>
      </c>
      <c r="H8428" s="23" t="s">
        <v>202</v>
      </c>
      <c r="I8428" s="23" t="s">
        <v>118</v>
      </c>
      <c r="J8428" s="23" t="s">
        <v>230</v>
      </c>
      <c r="K8428" s="23" t="s">
        <v>356</v>
      </c>
      <c r="L8428" s="24">
        <v>12952.81</v>
      </c>
      <c r="M8428">
        <v>1</v>
      </c>
      <c r="N8428" s="25">
        <v>0.1</v>
      </c>
      <c r="O8428" s="24">
        <v>2673.73</v>
      </c>
      <c r="P8428" s="26">
        <f t="shared" si="786"/>
        <v>0.20642084613300127</v>
      </c>
      <c r="Q8428" t="str">
        <f t="shared" si="787"/>
        <v>Medium</v>
      </c>
      <c r="R8428" t="str">
        <f t="shared" si="788"/>
        <v>Low</v>
      </c>
      <c r="S8428" s="23">
        <f t="shared" si="789"/>
        <v>2023</v>
      </c>
      <c r="T8428" s="23">
        <f t="shared" si="790"/>
        <v>5</v>
      </c>
      <c r="U8428" t="str">
        <f t="shared" si="791"/>
        <v>May-2023</v>
      </c>
    </row>
    <row r="8429" spans="1:21" x14ac:dyDescent="0.3">
      <c r="A8429" t="s">
        <v>10440</v>
      </c>
      <c r="B8429" s="22">
        <v>45345</v>
      </c>
      <c r="C8429" s="22">
        <v>45350</v>
      </c>
      <c r="D8429" s="23" t="s">
        <v>78</v>
      </c>
      <c r="E8429" s="23" t="s">
        <v>1766</v>
      </c>
      <c r="F8429" s="23" t="s">
        <v>52</v>
      </c>
      <c r="G8429" s="23" t="s">
        <v>53</v>
      </c>
      <c r="H8429" s="23" t="s">
        <v>246</v>
      </c>
      <c r="I8429" s="23" t="s">
        <v>96</v>
      </c>
      <c r="J8429" s="23" t="s">
        <v>135</v>
      </c>
      <c r="K8429" s="23" t="s">
        <v>275</v>
      </c>
      <c r="L8429" s="24">
        <v>31600.89</v>
      </c>
      <c r="M8429">
        <v>9</v>
      </c>
      <c r="N8429" s="25">
        <v>0.05</v>
      </c>
      <c r="O8429" s="24">
        <v>5407.13</v>
      </c>
      <c r="P8429" s="26">
        <f t="shared" si="786"/>
        <v>0.17110688971101765</v>
      </c>
      <c r="Q8429" t="str">
        <f t="shared" si="787"/>
        <v>Low</v>
      </c>
      <c r="R8429" t="str">
        <f t="shared" si="788"/>
        <v>Low</v>
      </c>
      <c r="S8429" s="23">
        <f t="shared" si="789"/>
        <v>2024</v>
      </c>
      <c r="T8429" s="23">
        <f t="shared" si="790"/>
        <v>2</v>
      </c>
      <c r="U8429" t="str">
        <f t="shared" si="791"/>
        <v>Feb-2024</v>
      </c>
    </row>
    <row r="8430" spans="1:21" x14ac:dyDescent="0.3">
      <c r="A8430" t="s">
        <v>10441</v>
      </c>
      <c r="B8430" s="22">
        <v>45253</v>
      </c>
      <c r="C8430" s="22">
        <v>45260</v>
      </c>
      <c r="D8430" s="23" t="s">
        <v>102</v>
      </c>
      <c r="E8430" s="23" t="s">
        <v>607</v>
      </c>
      <c r="F8430" s="23" t="s">
        <v>52</v>
      </c>
      <c r="G8430" s="23" t="s">
        <v>72</v>
      </c>
      <c r="H8430" s="23" t="s">
        <v>117</v>
      </c>
      <c r="I8430" s="23" t="s">
        <v>83</v>
      </c>
      <c r="J8430" s="23" t="s">
        <v>449</v>
      </c>
      <c r="K8430" s="23" t="s">
        <v>775</v>
      </c>
      <c r="L8430" s="24">
        <v>32062.560000000001</v>
      </c>
      <c r="M8430">
        <v>3</v>
      </c>
      <c r="N8430" s="25">
        <v>0.2</v>
      </c>
      <c r="O8430" s="24">
        <v>4432.26</v>
      </c>
      <c r="P8430" s="26">
        <f t="shared" si="786"/>
        <v>0.13823786996421994</v>
      </c>
      <c r="Q8430" t="str">
        <f t="shared" si="787"/>
        <v>Low</v>
      </c>
      <c r="R8430" t="str">
        <f t="shared" si="788"/>
        <v>Medium</v>
      </c>
      <c r="S8430" s="23">
        <f t="shared" si="789"/>
        <v>2023</v>
      </c>
      <c r="T8430" s="23">
        <f t="shared" si="790"/>
        <v>11</v>
      </c>
      <c r="U8430" t="str">
        <f t="shared" si="791"/>
        <v>Nov-2023</v>
      </c>
    </row>
    <row r="8431" spans="1:21" x14ac:dyDescent="0.3">
      <c r="A8431" t="s">
        <v>10442</v>
      </c>
      <c r="B8431" s="22">
        <v>44725</v>
      </c>
      <c r="C8431" s="22">
        <v>44728</v>
      </c>
      <c r="D8431" s="23" t="s">
        <v>50</v>
      </c>
      <c r="E8431" s="23" t="s">
        <v>820</v>
      </c>
      <c r="F8431" s="23" t="s">
        <v>52</v>
      </c>
      <c r="G8431" s="23" t="s">
        <v>53</v>
      </c>
      <c r="H8431" s="23" t="s">
        <v>54</v>
      </c>
      <c r="I8431" s="23" t="s">
        <v>118</v>
      </c>
      <c r="J8431" s="23" t="s">
        <v>119</v>
      </c>
      <c r="K8431" s="23" t="s">
        <v>197</v>
      </c>
      <c r="L8431" s="24">
        <v>10190.280000000001</v>
      </c>
      <c r="M8431">
        <v>2</v>
      </c>
      <c r="N8431" s="25">
        <v>0.1</v>
      </c>
      <c r="O8431" s="24">
        <v>2504.14</v>
      </c>
      <c r="P8431" s="26">
        <f t="shared" si="786"/>
        <v>0.24573809551847445</v>
      </c>
      <c r="Q8431" t="str">
        <f t="shared" si="787"/>
        <v>Medium</v>
      </c>
      <c r="R8431" t="str">
        <f t="shared" si="788"/>
        <v>Low</v>
      </c>
      <c r="S8431" s="23">
        <f t="shared" si="789"/>
        <v>2022</v>
      </c>
      <c r="T8431" s="23">
        <f t="shared" si="790"/>
        <v>6</v>
      </c>
      <c r="U8431" t="str">
        <f t="shared" si="791"/>
        <v>Jun-2022</v>
      </c>
    </row>
    <row r="8432" spans="1:21" x14ac:dyDescent="0.3">
      <c r="A8432" t="s">
        <v>10443</v>
      </c>
      <c r="B8432" s="22">
        <v>45268</v>
      </c>
      <c r="C8432" s="22">
        <v>45274</v>
      </c>
      <c r="D8432" s="23" t="s">
        <v>61</v>
      </c>
      <c r="E8432" s="23" t="s">
        <v>4013</v>
      </c>
      <c r="F8432" s="23" t="s">
        <v>80</v>
      </c>
      <c r="G8432" s="23" t="s">
        <v>53</v>
      </c>
      <c r="H8432" s="23" t="s">
        <v>110</v>
      </c>
      <c r="I8432" s="23" t="s">
        <v>83</v>
      </c>
      <c r="J8432" s="23" t="s">
        <v>449</v>
      </c>
      <c r="K8432" s="23" t="s">
        <v>775</v>
      </c>
      <c r="L8432" s="24">
        <v>53607.68</v>
      </c>
      <c r="M8432">
        <v>7</v>
      </c>
      <c r="N8432" s="25">
        <v>0.05</v>
      </c>
      <c r="O8432" s="24">
        <v>11782.16</v>
      </c>
      <c r="P8432" s="26">
        <f t="shared" si="786"/>
        <v>0.21978492633891264</v>
      </c>
      <c r="Q8432" t="str">
        <f t="shared" si="787"/>
        <v>Medium</v>
      </c>
      <c r="R8432" t="str">
        <f t="shared" si="788"/>
        <v>Low</v>
      </c>
      <c r="S8432" s="23">
        <f t="shared" si="789"/>
        <v>2023</v>
      </c>
      <c r="T8432" s="23">
        <f t="shared" si="790"/>
        <v>12</v>
      </c>
      <c r="U8432" t="str">
        <f t="shared" si="791"/>
        <v>Dec-2023</v>
      </c>
    </row>
    <row r="8433" spans="1:21" x14ac:dyDescent="0.3">
      <c r="A8433" t="s">
        <v>10444</v>
      </c>
      <c r="B8433" s="22">
        <v>45206</v>
      </c>
      <c r="C8433" s="22">
        <v>45208</v>
      </c>
      <c r="D8433" s="23" t="s">
        <v>50</v>
      </c>
      <c r="E8433" s="23" t="s">
        <v>378</v>
      </c>
      <c r="F8433" s="23" t="s">
        <v>71</v>
      </c>
      <c r="G8433" s="23" t="s">
        <v>72</v>
      </c>
      <c r="H8433" s="23" t="s">
        <v>73</v>
      </c>
      <c r="I8433" s="23" t="s">
        <v>55</v>
      </c>
      <c r="J8433" s="23" t="s">
        <v>173</v>
      </c>
      <c r="K8433" s="23" t="s">
        <v>735</v>
      </c>
      <c r="L8433" s="24">
        <v>18221.580000000002</v>
      </c>
      <c r="M8433">
        <v>3</v>
      </c>
      <c r="N8433" s="25">
        <v>0.15</v>
      </c>
      <c r="O8433" s="24">
        <v>6129.48</v>
      </c>
      <c r="P8433" s="26">
        <f t="shared" si="786"/>
        <v>0.33638575798586068</v>
      </c>
      <c r="Q8433" t="str">
        <f t="shared" si="787"/>
        <v>High</v>
      </c>
      <c r="R8433" t="str">
        <f t="shared" si="788"/>
        <v>Medium</v>
      </c>
      <c r="S8433" s="23">
        <f t="shared" si="789"/>
        <v>2023</v>
      </c>
      <c r="T8433" s="23">
        <f t="shared" si="790"/>
        <v>10</v>
      </c>
      <c r="U8433" t="str">
        <f t="shared" si="791"/>
        <v>Oct-2023</v>
      </c>
    </row>
    <row r="8434" spans="1:21" x14ac:dyDescent="0.3">
      <c r="A8434" t="s">
        <v>10445</v>
      </c>
      <c r="B8434" s="22">
        <v>44912</v>
      </c>
      <c r="C8434" s="22">
        <v>44919</v>
      </c>
      <c r="D8434" s="23" t="s">
        <v>102</v>
      </c>
      <c r="E8434" s="23" t="s">
        <v>146</v>
      </c>
      <c r="F8434" s="23" t="s">
        <v>80</v>
      </c>
      <c r="G8434" s="23" t="s">
        <v>81</v>
      </c>
      <c r="H8434" s="23" t="s">
        <v>284</v>
      </c>
      <c r="I8434" s="23" t="s">
        <v>96</v>
      </c>
      <c r="J8434" s="23" t="s">
        <v>97</v>
      </c>
      <c r="K8434" s="23" t="s">
        <v>416</v>
      </c>
      <c r="L8434" s="24">
        <v>56317.98</v>
      </c>
      <c r="M8434">
        <v>6</v>
      </c>
      <c r="N8434" s="25">
        <v>0.15</v>
      </c>
      <c r="O8434" s="24">
        <v>11013.16</v>
      </c>
      <c r="P8434" s="26">
        <f t="shared" si="786"/>
        <v>0.19555317857636229</v>
      </c>
      <c r="Q8434" t="str">
        <f t="shared" si="787"/>
        <v>Low</v>
      </c>
      <c r="R8434" t="str">
        <f t="shared" si="788"/>
        <v>Medium</v>
      </c>
      <c r="S8434" s="23">
        <f t="shared" si="789"/>
        <v>2022</v>
      </c>
      <c r="T8434" s="23">
        <f t="shared" si="790"/>
        <v>12</v>
      </c>
      <c r="U8434" t="str">
        <f t="shared" si="791"/>
        <v>Dec-2022</v>
      </c>
    </row>
    <row r="8435" spans="1:21" x14ac:dyDescent="0.3">
      <c r="A8435" t="s">
        <v>10446</v>
      </c>
      <c r="B8435" s="22">
        <v>45154</v>
      </c>
      <c r="C8435" s="22">
        <v>45156</v>
      </c>
      <c r="D8435" s="23" t="s">
        <v>61</v>
      </c>
      <c r="E8435" s="23" t="s">
        <v>320</v>
      </c>
      <c r="F8435" s="23" t="s">
        <v>80</v>
      </c>
      <c r="G8435" s="23" t="s">
        <v>179</v>
      </c>
      <c r="H8435" s="23" t="s">
        <v>236</v>
      </c>
      <c r="I8435" s="23" t="s">
        <v>96</v>
      </c>
      <c r="J8435" s="23" t="s">
        <v>166</v>
      </c>
      <c r="K8435" s="23" t="s">
        <v>337</v>
      </c>
      <c r="L8435" s="24">
        <v>12932.22</v>
      </c>
      <c r="M8435">
        <v>7</v>
      </c>
      <c r="N8435" s="25">
        <v>0.15</v>
      </c>
      <c r="O8435" s="24">
        <v>2118.2600000000002</v>
      </c>
      <c r="P8435" s="26">
        <f t="shared" si="786"/>
        <v>0.16379708974947846</v>
      </c>
      <c r="Q8435" t="str">
        <f t="shared" si="787"/>
        <v>Low</v>
      </c>
      <c r="R8435" t="str">
        <f t="shared" si="788"/>
        <v>Medium</v>
      </c>
      <c r="S8435" s="23">
        <f t="shared" si="789"/>
        <v>2023</v>
      </c>
      <c r="T8435" s="23">
        <f t="shared" si="790"/>
        <v>8</v>
      </c>
      <c r="U8435" t="str">
        <f t="shared" si="791"/>
        <v>Aug-2023</v>
      </c>
    </row>
    <row r="8436" spans="1:21" x14ac:dyDescent="0.3">
      <c r="A8436" t="s">
        <v>10447</v>
      </c>
      <c r="B8436" s="22">
        <v>44751</v>
      </c>
      <c r="C8436" s="22">
        <v>44754</v>
      </c>
      <c r="D8436" s="23" t="s">
        <v>50</v>
      </c>
      <c r="E8436" s="23" t="s">
        <v>1001</v>
      </c>
      <c r="F8436" s="23" t="s">
        <v>80</v>
      </c>
      <c r="G8436" s="23" t="s">
        <v>72</v>
      </c>
      <c r="H8436" s="23" t="s">
        <v>104</v>
      </c>
      <c r="I8436" s="23" t="s">
        <v>55</v>
      </c>
      <c r="J8436" s="23" t="s">
        <v>56</v>
      </c>
      <c r="K8436" s="23" t="s">
        <v>57</v>
      </c>
      <c r="L8436" s="24">
        <v>71571.7</v>
      </c>
      <c r="M8436">
        <v>5</v>
      </c>
      <c r="N8436" s="25">
        <v>0.1</v>
      </c>
      <c r="O8436" s="24">
        <v>11047.49</v>
      </c>
      <c r="P8436" s="26">
        <f t="shared" si="786"/>
        <v>0.15435556232421474</v>
      </c>
      <c r="Q8436" t="str">
        <f t="shared" si="787"/>
        <v>Low</v>
      </c>
      <c r="R8436" t="str">
        <f t="shared" si="788"/>
        <v>Low</v>
      </c>
      <c r="S8436" s="23">
        <f t="shared" si="789"/>
        <v>2022</v>
      </c>
      <c r="T8436" s="23">
        <f t="shared" si="790"/>
        <v>7</v>
      </c>
      <c r="U8436" t="str">
        <f t="shared" si="791"/>
        <v>Jul-2022</v>
      </c>
    </row>
    <row r="8437" spans="1:21" x14ac:dyDescent="0.3">
      <c r="A8437" t="s">
        <v>10448</v>
      </c>
      <c r="B8437" s="22">
        <v>45509</v>
      </c>
      <c r="C8437" s="22">
        <v>45515</v>
      </c>
      <c r="D8437" s="23" t="s">
        <v>50</v>
      </c>
      <c r="E8437" s="23" t="s">
        <v>165</v>
      </c>
      <c r="F8437" s="23" t="s">
        <v>80</v>
      </c>
      <c r="G8437" s="23" t="s">
        <v>179</v>
      </c>
      <c r="H8437" s="23" t="s">
        <v>180</v>
      </c>
      <c r="I8437" s="23" t="s">
        <v>118</v>
      </c>
      <c r="J8437" s="23" t="s">
        <v>191</v>
      </c>
      <c r="K8437" s="23" t="s">
        <v>290</v>
      </c>
      <c r="L8437" s="24">
        <v>22606.9</v>
      </c>
      <c r="M8437">
        <v>10</v>
      </c>
      <c r="N8437" s="25">
        <v>0</v>
      </c>
      <c r="O8437" s="24">
        <v>6428.9</v>
      </c>
      <c r="P8437" s="26">
        <f t="shared" si="786"/>
        <v>0.28437777846586659</v>
      </c>
      <c r="Q8437" t="str">
        <f t="shared" si="787"/>
        <v>Medium</v>
      </c>
      <c r="R8437" t="str">
        <f t="shared" si="788"/>
        <v>None</v>
      </c>
      <c r="S8437" s="23">
        <f t="shared" si="789"/>
        <v>2024</v>
      </c>
      <c r="T8437" s="23">
        <f t="shared" si="790"/>
        <v>8</v>
      </c>
      <c r="U8437" t="str">
        <f t="shared" si="791"/>
        <v>Aug-2024</v>
      </c>
    </row>
    <row r="8438" spans="1:21" x14ac:dyDescent="0.3">
      <c r="A8438" t="s">
        <v>10449</v>
      </c>
      <c r="B8438" s="22">
        <v>45831</v>
      </c>
      <c r="C8438" s="22">
        <v>45832</v>
      </c>
      <c r="D8438" s="23" t="s">
        <v>102</v>
      </c>
      <c r="E8438" s="23" t="s">
        <v>660</v>
      </c>
      <c r="F8438" s="23" t="s">
        <v>80</v>
      </c>
      <c r="G8438" s="23" t="s">
        <v>81</v>
      </c>
      <c r="H8438" s="23" t="s">
        <v>186</v>
      </c>
      <c r="I8438" s="23" t="s">
        <v>55</v>
      </c>
      <c r="J8438" s="23" t="s">
        <v>141</v>
      </c>
      <c r="K8438" s="23" t="s">
        <v>241</v>
      </c>
      <c r="L8438" s="24">
        <v>67604.2</v>
      </c>
      <c r="M8438">
        <v>5</v>
      </c>
      <c r="N8438" s="25">
        <v>0.1</v>
      </c>
      <c r="O8438" s="24">
        <v>16934.509999999998</v>
      </c>
      <c r="P8438" s="26">
        <f t="shared" si="786"/>
        <v>0.250494939663512</v>
      </c>
      <c r="Q8438" t="str">
        <f t="shared" si="787"/>
        <v>Medium</v>
      </c>
      <c r="R8438" t="str">
        <f t="shared" si="788"/>
        <v>Low</v>
      </c>
      <c r="S8438" s="23">
        <f t="shared" si="789"/>
        <v>2025</v>
      </c>
      <c r="T8438" s="23">
        <f t="shared" si="790"/>
        <v>6</v>
      </c>
      <c r="U8438" t="str">
        <f t="shared" si="791"/>
        <v>Jun-2025</v>
      </c>
    </row>
    <row r="8439" spans="1:21" x14ac:dyDescent="0.3">
      <c r="A8439" t="s">
        <v>10450</v>
      </c>
      <c r="B8439" s="22">
        <v>45424</v>
      </c>
      <c r="C8439" s="22">
        <v>45425</v>
      </c>
      <c r="D8439" s="23" t="s">
        <v>50</v>
      </c>
      <c r="E8439" s="23" t="s">
        <v>1514</v>
      </c>
      <c r="F8439" s="23" t="s">
        <v>80</v>
      </c>
      <c r="G8439" s="23" t="s">
        <v>81</v>
      </c>
      <c r="H8439" s="23" t="s">
        <v>82</v>
      </c>
      <c r="I8439" s="23" t="s">
        <v>55</v>
      </c>
      <c r="J8439" s="23" t="s">
        <v>65</v>
      </c>
      <c r="K8439" s="23" t="s">
        <v>66</v>
      </c>
      <c r="L8439" s="24">
        <v>27036.2</v>
      </c>
      <c r="M8439">
        <v>10</v>
      </c>
      <c r="N8439" s="25">
        <v>0.15</v>
      </c>
      <c r="O8439" s="24">
        <v>5048.07</v>
      </c>
      <c r="P8439" s="26">
        <f t="shared" si="786"/>
        <v>0.1867152188547207</v>
      </c>
      <c r="Q8439" t="str">
        <f t="shared" si="787"/>
        <v>Low</v>
      </c>
      <c r="R8439" t="str">
        <f t="shared" si="788"/>
        <v>Medium</v>
      </c>
      <c r="S8439" s="23">
        <f t="shared" si="789"/>
        <v>2024</v>
      </c>
      <c r="T8439" s="23">
        <f t="shared" si="790"/>
        <v>5</v>
      </c>
      <c r="U8439" t="str">
        <f t="shared" si="791"/>
        <v>May-2024</v>
      </c>
    </row>
    <row r="8440" spans="1:21" x14ac:dyDescent="0.3">
      <c r="A8440" t="s">
        <v>10451</v>
      </c>
      <c r="B8440" s="22">
        <v>45819</v>
      </c>
      <c r="C8440" s="22">
        <v>45824</v>
      </c>
      <c r="D8440" s="23" t="s">
        <v>61</v>
      </c>
      <c r="E8440" s="23" t="s">
        <v>1929</v>
      </c>
      <c r="F8440" s="23" t="s">
        <v>52</v>
      </c>
      <c r="G8440" s="23" t="s">
        <v>53</v>
      </c>
      <c r="H8440" s="23" t="s">
        <v>110</v>
      </c>
      <c r="I8440" s="23" t="s">
        <v>55</v>
      </c>
      <c r="J8440" s="23" t="s">
        <v>173</v>
      </c>
      <c r="K8440" s="23" t="s">
        <v>174</v>
      </c>
      <c r="L8440" s="24">
        <v>43305.03</v>
      </c>
      <c r="M8440">
        <v>9</v>
      </c>
      <c r="N8440" s="25">
        <v>0.05</v>
      </c>
      <c r="O8440" s="24">
        <v>15690.42</v>
      </c>
      <c r="P8440" s="26">
        <f t="shared" si="786"/>
        <v>0.36232326822080485</v>
      </c>
      <c r="Q8440" t="str">
        <f t="shared" si="787"/>
        <v>High</v>
      </c>
      <c r="R8440" t="str">
        <f t="shared" si="788"/>
        <v>Low</v>
      </c>
      <c r="S8440" s="23">
        <f t="shared" si="789"/>
        <v>2025</v>
      </c>
      <c r="T8440" s="23">
        <f t="shared" si="790"/>
        <v>6</v>
      </c>
      <c r="U8440" t="str">
        <f t="shared" si="791"/>
        <v>Jun-2025</v>
      </c>
    </row>
    <row r="8441" spans="1:21" x14ac:dyDescent="0.3">
      <c r="A8441" t="s">
        <v>10452</v>
      </c>
      <c r="B8441" s="22">
        <v>45963</v>
      </c>
      <c r="C8441" s="22">
        <v>45965</v>
      </c>
      <c r="D8441" s="23" t="s">
        <v>61</v>
      </c>
      <c r="E8441" s="23" t="s">
        <v>207</v>
      </c>
      <c r="F8441" s="23" t="s">
        <v>71</v>
      </c>
      <c r="G8441" s="23" t="s">
        <v>81</v>
      </c>
      <c r="H8441" s="23" t="s">
        <v>284</v>
      </c>
      <c r="I8441" s="23" t="s">
        <v>83</v>
      </c>
      <c r="J8441" s="23" t="s">
        <v>84</v>
      </c>
      <c r="K8441" s="23" t="s">
        <v>125</v>
      </c>
      <c r="L8441" s="24">
        <v>35998</v>
      </c>
      <c r="M8441">
        <v>10</v>
      </c>
      <c r="N8441" s="25">
        <v>0.15</v>
      </c>
      <c r="O8441" s="24">
        <v>10410.65</v>
      </c>
      <c r="P8441" s="26">
        <f t="shared" si="786"/>
        <v>0.2892007889327185</v>
      </c>
      <c r="Q8441" t="str">
        <f t="shared" si="787"/>
        <v>Medium</v>
      </c>
      <c r="R8441" t="str">
        <f t="shared" si="788"/>
        <v>Medium</v>
      </c>
      <c r="S8441" s="23">
        <f t="shared" si="789"/>
        <v>2025</v>
      </c>
      <c r="T8441" s="23">
        <f t="shared" si="790"/>
        <v>11</v>
      </c>
      <c r="U8441" t="str">
        <f t="shared" si="791"/>
        <v>Nov-2025</v>
      </c>
    </row>
    <row r="8442" spans="1:21" x14ac:dyDescent="0.3">
      <c r="A8442" t="s">
        <v>10453</v>
      </c>
      <c r="B8442" s="22">
        <v>45180</v>
      </c>
      <c r="C8442" s="22">
        <v>45184</v>
      </c>
      <c r="D8442" s="23" t="s">
        <v>102</v>
      </c>
      <c r="E8442" s="23" t="s">
        <v>444</v>
      </c>
      <c r="F8442" s="23" t="s">
        <v>71</v>
      </c>
      <c r="G8442" s="23" t="s">
        <v>81</v>
      </c>
      <c r="H8442" s="23" t="s">
        <v>186</v>
      </c>
      <c r="I8442" s="23" t="s">
        <v>55</v>
      </c>
      <c r="J8442" s="23" t="s">
        <v>141</v>
      </c>
      <c r="K8442" s="23" t="s">
        <v>241</v>
      </c>
      <c r="L8442" s="24">
        <v>29145.81</v>
      </c>
      <c r="M8442">
        <v>3</v>
      </c>
      <c r="N8442" s="25">
        <v>0.15</v>
      </c>
      <c r="O8442" s="24">
        <v>3892.92</v>
      </c>
      <c r="P8442" s="26">
        <f t="shared" si="786"/>
        <v>0.13356705474989372</v>
      </c>
      <c r="Q8442" t="str">
        <f t="shared" si="787"/>
        <v>Low</v>
      </c>
      <c r="R8442" t="str">
        <f t="shared" si="788"/>
        <v>Medium</v>
      </c>
      <c r="S8442" s="23">
        <f t="shared" si="789"/>
        <v>2023</v>
      </c>
      <c r="T8442" s="23">
        <f t="shared" si="790"/>
        <v>9</v>
      </c>
      <c r="U8442" t="str">
        <f t="shared" si="791"/>
        <v>Sep-2023</v>
      </c>
    </row>
    <row r="8443" spans="1:21" x14ac:dyDescent="0.3">
      <c r="A8443" t="s">
        <v>10454</v>
      </c>
      <c r="B8443" s="22">
        <v>44901</v>
      </c>
      <c r="C8443" s="22">
        <v>44902</v>
      </c>
      <c r="D8443" s="23" t="s">
        <v>78</v>
      </c>
      <c r="E8443" s="23" t="s">
        <v>1969</v>
      </c>
      <c r="F8443" s="23" t="s">
        <v>71</v>
      </c>
      <c r="G8443" s="23" t="s">
        <v>63</v>
      </c>
      <c r="H8443" s="23" t="s">
        <v>202</v>
      </c>
      <c r="I8443" s="23" t="s">
        <v>55</v>
      </c>
      <c r="J8443" s="23" t="s">
        <v>65</v>
      </c>
      <c r="K8443" s="23" t="s">
        <v>91</v>
      </c>
      <c r="L8443" s="24">
        <v>46110</v>
      </c>
      <c r="M8443">
        <v>10</v>
      </c>
      <c r="N8443" s="25">
        <v>0.1</v>
      </c>
      <c r="O8443" s="24">
        <v>13090.23</v>
      </c>
      <c r="P8443" s="26">
        <f t="shared" si="786"/>
        <v>0.28389134677944045</v>
      </c>
      <c r="Q8443" t="str">
        <f t="shared" si="787"/>
        <v>Medium</v>
      </c>
      <c r="R8443" t="str">
        <f t="shared" si="788"/>
        <v>Low</v>
      </c>
      <c r="S8443" s="23">
        <f t="shared" si="789"/>
        <v>2022</v>
      </c>
      <c r="T8443" s="23">
        <f t="shared" si="790"/>
        <v>12</v>
      </c>
      <c r="U8443" t="str">
        <f t="shared" si="791"/>
        <v>Dec-2022</v>
      </c>
    </row>
    <row r="8444" spans="1:21" x14ac:dyDescent="0.3">
      <c r="A8444" t="s">
        <v>10455</v>
      </c>
      <c r="B8444" s="22">
        <v>44656</v>
      </c>
      <c r="C8444" s="22">
        <v>44658</v>
      </c>
      <c r="D8444" s="23" t="s">
        <v>61</v>
      </c>
      <c r="E8444" s="23" t="s">
        <v>2085</v>
      </c>
      <c r="F8444" s="23" t="s">
        <v>80</v>
      </c>
      <c r="G8444" s="23" t="s">
        <v>53</v>
      </c>
      <c r="H8444" s="23" t="s">
        <v>246</v>
      </c>
      <c r="I8444" s="23" t="s">
        <v>83</v>
      </c>
      <c r="J8444" s="23" t="s">
        <v>156</v>
      </c>
      <c r="K8444" s="23" t="s">
        <v>157</v>
      </c>
      <c r="L8444" s="24">
        <v>3705.84</v>
      </c>
      <c r="M8444">
        <v>9</v>
      </c>
      <c r="N8444" s="25">
        <v>0.2</v>
      </c>
      <c r="O8444" s="24">
        <v>494.31</v>
      </c>
      <c r="P8444" s="26">
        <f t="shared" si="786"/>
        <v>0.13338676251538112</v>
      </c>
      <c r="Q8444" t="str">
        <f t="shared" si="787"/>
        <v>Low</v>
      </c>
      <c r="R8444" t="str">
        <f t="shared" si="788"/>
        <v>Medium</v>
      </c>
      <c r="S8444" s="23">
        <f t="shared" si="789"/>
        <v>2022</v>
      </c>
      <c r="T8444" s="23">
        <f t="shared" si="790"/>
        <v>4</v>
      </c>
      <c r="U8444" t="str">
        <f t="shared" si="791"/>
        <v>Apr-2022</v>
      </c>
    </row>
    <row r="8445" spans="1:21" x14ac:dyDescent="0.3">
      <c r="A8445" t="s">
        <v>10456</v>
      </c>
      <c r="B8445" s="22">
        <v>44879</v>
      </c>
      <c r="C8445" s="22">
        <v>44884</v>
      </c>
      <c r="D8445" s="23" t="s">
        <v>102</v>
      </c>
      <c r="E8445" s="23" t="s">
        <v>1422</v>
      </c>
      <c r="F8445" s="23" t="s">
        <v>71</v>
      </c>
      <c r="G8445" s="23" t="s">
        <v>53</v>
      </c>
      <c r="H8445" s="23" t="s">
        <v>54</v>
      </c>
      <c r="I8445" s="23" t="s">
        <v>118</v>
      </c>
      <c r="J8445" s="23" t="s">
        <v>303</v>
      </c>
      <c r="K8445" s="23" t="s">
        <v>304</v>
      </c>
      <c r="L8445" s="24">
        <v>108683.19</v>
      </c>
      <c r="M8445">
        <v>9</v>
      </c>
      <c r="N8445" s="25">
        <v>0.05</v>
      </c>
      <c r="O8445" s="24">
        <v>19839.91</v>
      </c>
      <c r="P8445" s="26">
        <f t="shared" si="786"/>
        <v>0.18254810150493375</v>
      </c>
      <c r="Q8445" t="str">
        <f t="shared" si="787"/>
        <v>Low</v>
      </c>
      <c r="R8445" t="str">
        <f t="shared" si="788"/>
        <v>Low</v>
      </c>
      <c r="S8445" s="23">
        <f t="shared" si="789"/>
        <v>2022</v>
      </c>
      <c r="T8445" s="23">
        <f t="shared" si="790"/>
        <v>11</v>
      </c>
      <c r="U8445" t="str">
        <f t="shared" si="791"/>
        <v>Nov-2022</v>
      </c>
    </row>
    <row r="8446" spans="1:21" x14ac:dyDescent="0.3">
      <c r="A8446" t="s">
        <v>10457</v>
      </c>
      <c r="B8446" s="22">
        <v>45128</v>
      </c>
      <c r="C8446" s="22">
        <v>45134</v>
      </c>
      <c r="D8446" s="23" t="s">
        <v>102</v>
      </c>
      <c r="E8446" s="23" t="s">
        <v>1299</v>
      </c>
      <c r="F8446" s="23" t="s">
        <v>52</v>
      </c>
      <c r="G8446" s="23" t="s">
        <v>179</v>
      </c>
      <c r="H8446" s="23" t="s">
        <v>180</v>
      </c>
      <c r="I8446" s="23" t="s">
        <v>55</v>
      </c>
      <c r="J8446" s="23" t="s">
        <v>65</v>
      </c>
      <c r="K8446" s="23" t="s">
        <v>66</v>
      </c>
      <c r="L8446" s="24">
        <v>36013.230000000003</v>
      </c>
      <c r="M8446">
        <v>9</v>
      </c>
      <c r="N8446" s="25">
        <v>0.15</v>
      </c>
      <c r="O8446" s="24">
        <v>9376.51</v>
      </c>
      <c r="P8446" s="26">
        <f t="shared" si="786"/>
        <v>0.26036292773516839</v>
      </c>
      <c r="Q8446" t="str">
        <f t="shared" si="787"/>
        <v>Medium</v>
      </c>
      <c r="R8446" t="str">
        <f t="shared" si="788"/>
        <v>Medium</v>
      </c>
      <c r="S8446" s="23">
        <f t="shared" si="789"/>
        <v>2023</v>
      </c>
      <c r="T8446" s="23">
        <f t="shared" si="790"/>
        <v>7</v>
      </c>
      <c r="U8446" t="str">
        <f t="shared" si="791"/>
        <v>Jul-2023</v>
      </c>
    </row>
    <row r="8447" spans="1:21" x14ac:dyDescent="0.3">
      <c r="A8447" t="s">
        <v>10458</v>
      </c>
      <c r="B8447" s="22">
        <v>45925</v>
      </c>
      <c r="C8447" s="22">
        <v>45931</v>
      </c>
      <c r="D8447" s="23" t="s">
        <v>78</v>
      </c>
      <c r="E8447" s="23" t="s">
        <v>425</v>
      </c>
      <c r="F8447" s="23" t="s">
        <v>71</v>
      </c>
      <c r="G8447" s="23" t="s">
        <v>179</v>
      </c>
      <c r="H8447" s="23" t="s">
        <v>180</v>
      </c>
      <c r="I8447" s="23" t="s">
        <v>83</v>
      </c>
      <c r="J8447" s="23" t="s">
        <v>379</v>
      </c>
      <c r="K8447" s="23" t="s">
        <v>562</v>
      </c>
      <c r="L8447" s="24">
        <v>7527.1</v>
      </c>
      <c r="M8447">
        <v>5</v>
      </c>
      <c r="N8447" s="25">
        <v>0.25</v>
      </c>
      <c r="O8447" s="24">
        <v>1462.69</v>
      </c>
      <c r="P8447" s="26">
        <f t="shared" si="786"/>
        <v>0.1943231789135258</v>
      </c>
      <c r="Q8447" t="str">
        <f t="shared" si="787"/>
        <v>Low</v>
      </c>
      <c r="R8447" t="str">
        <f t="shared" si="788"/>
        <v>High</v>
      </c>
      <c r="S8447" s="23">
        <f t="shared" si="789"/>
        <v>2025</v>
      </c>
      <c r="T8447" s="23">
        <f t="shared" si="790"/>
        <v>9</v>
      </c>
      <c r="U8447" t="str">
        <f t="shared" si="791"/>
        <v>Sep-2025</v>
      </c>
    </row>
    <row r="8448" spans="1:21" x14ac:dyDescent="0.3">
      <c r="A8448" t="s">
        <v>10459</v>
      </c>
      <c r="B8448" s="22">
        <v>44782</v>
      </c>
      <c r="C8448" s="22">
        <v>44787</v>
      </c>
      <c r="D8448" s="23" t="s">
        <v>50</v>
      </c>
      <c r="E8448" s="23" t="s">
        <v>930</v>
      </c>
      <c r="F8448" s="23" t="s">
        <v>80</v>
      </c>
      <c r="G8448" s="23" t="s">
        <v>81</v>
      </c>
      <c r="H8448" s="23" t="s">
        <v>284</v>
      </c>
      <c r="I8448" s="23" t="s">
        <v>96</v>
      </c>
      <c r="J8448" s="23" t="s">
        <v>111</v>
      </c>
      <c r="K8448" s="23" t="s">
        <v>112</v>
      </c>
      <c r="L8448" s="24">
        <v>8671.5499999999993</v>
      </c>
      <c r="M8448">
        <v>1</v>
      </c>
      <c r="N8448" s="25">
        <v>0.25</v>
      </c>
      <c r="O8448" s="24">
        <v>2228.0300000000002</v>
      </c>
      <c r="P8448" s="26">
        <f t="shared" si="786"/>
        <v>0.25693561128056697</v>
      </c>
      <c r="Q8448" t="str">
        <f t="shared" si="787"/>
        <v>Medium</v>
      </c>
      <c r="R8448" t="str">
        <f t="shared" si="788"/>
        <v>High</v>
      </c>
      <c r="S8448" s="23">
        <f t="shared" si="789"/>
        <v>2022</v>
      </c>
      <c r="T8448" s="23">
        <f t="shared" si="790"/>
        <v>8</v>
      </c>
      <c r="U8448" t="str">
        <f t="shared" si="791"/>
        <v>Aug-2022</v>
      </c>
    </row>
    <row r="8449" spans="1:21" x14ac:dyDescent="0.3">
      <c r="A8449" t="s">
        <v>10460</v>
      </c>
      <c r="B8449" s="22">
        <v>44643</v>
      </c>
      <c r="C8449" s="22">
        <v>44646</v>
      </c>
      <c r="D8449" s="23" t="s">
        <v>50</v>
      </c>
      <c r="E8449" s="23" t="s">
        <v>1437</v>
      </c>
      <c r="F8449" s="23" t="s">
        <v>80</v>
      </c>
      <c r="G8449" s="23" t="s">
        <v>63</v>
      </c>
      <c r="H8449" s="23" t="s">
        <v>213</v>
      </c>
      <c r="I8449" s="23" t="s">
        <v>96</v>
      </c>
      <c r="J8449" s="23" t="s">
        <v>135</v>
      </c>
      <c r="K8449" s="23" t="s">
        <v>275</v>
      </c>
      <c r="L8449" s="24">
        <v>25763.119999999999</v>
      </c>
      <c r="M8449">
        <v>2</v>
      </c>
      <c r="N8449" s="25">
        <v>0.1</v>
      </c>
      <c r="O8449" s="24">
        <v>5872.22</v>
      </c>
      <c r="P8449" s="26">
        <f t="shared" si="786"/>
        <v>0.22793124435239212</v>
      </c>
      <c r="Q8449" t="str">
        <f t="shared" si="787"/>
        <v>Medium</v>
      </c>
      <c r="R8449" t="str">
        <f t="shared" si="788"/>
        <v>Low</v>
      </c>
      <c r="S8449" s="23">
        <f t="shared" si="789"/>
        <v>2022</v>
      </c>
      <c r="T8449" s="23">
        <f t="shared" si="790"/>
        <v>3</v>
      </c>
      <c r="U8449" t="str">
        <f t="shared" si="791"/>
        <v>Mar-2022</v>
      </c>
    </row>
    <row r="8450" spans="1:21" x14ac:dyDescent="0.3">
      <c r="A8450" t="s">
        <v>10461</v>
      </c>
      <c r="B8450" s="22">
        <v>45721</v>
      </c>
      <c r="C8450" s="22">
        <v>45725</v>
      </c>
      <c r="D8450" s="23" t="s">
        <v>61</v>
      </c>
      <c r="E8450" s="23" t="s">
        <v>2218</v>
      </c>
      <c r="F8450" s="23" t="s">
        <v>52</v>
      </c>
      <c r="G8450" s="23" t="s">
        <v>53</v>
      </c>
      <c r="H8450" s="23" t="s">
        <v>246</v>
      </c>
      <c r="I8450" s="23" t="s">
        <v>118</v>
      </c>
      <c r="J8450" s="23" t="s">
        <v>303</v>
      </c>
      <c r="K8450" s="23" t="s">
        <v>491</v>
      </c>
      <c r="L8450" s="24">
        <v>15965.12</v>
      </c>
      <c r="M8450">
        <v>8</v>
      </c>
      <c r="N8450" s="25">
        <v>0.2</v>
      </c>
      <c r="O8450" s="24">
        <v>2611.36</v>
      </c>
      <c r="P8450" s="26">
        <f t="shared" si="786"/>
        <v>0.16356657513379166</v>
      </c>
      <c r="Q8450" t="str">
        <f t="shared" si="787"/>
        <v>Low</v>
      </c>
      <c r="R8450" t="str">
        <f t="shared" si="788"/>
        <v>Medium</v>
      </c>
      <c r="S8450" s="23">
        <f t="shared" si="789"/>
        <v>2025</v>
      </c>
      <c r="T8450" s="23">
        <f t="shared" si="790"/>
        <v>3</v>
      </c>
      <c r="U8450" t="str">
        <f t="shared" si="791"/>
        <v>Mar-2025</v>
      </c>
    </row>
    <row r="8451" spans="1:21" x14ac:dyDescent="0.3">
      <c r="A8451" t="s">
        <v>10462</v>
      </c>
      <c r="B8451" s="22">
        <v>45033</v>
      </c>
      <c r="C8451" s="22">
        <v>45034</v>
      </c>
      <c r="D8451" s="23" t="s">
        <v>78</v>
      </c>
      <c r="E8451" s="23" t="s">
        <v>2157</v>
      </c>
      <c r="F8451" s="23" t="s">
        <v>71</v>
      </c>
      <c r="G8451" s="23" t="s">
        <v>72</v>
      </c>
      <c r="H8451" s="23" t="s">
        <v>346</v>
      </c>
      <c r="I8451" s="23" t="s">
        <v>96</v>
      </c>
      <c r="J8451" s="23" t="s">
        <v>166</v>
      </c>
      <c r="K8451" s="23" t="s">
        <v>167</v>
      </c>
      <c r="L8451" s="24">
        <v>48243.8</v>
      </c>
      <c r="M8451">
        <v>10</v>
      </c>
      <c r="N8451" s="25">
        <v>0</v>
      </c>
      <c r="O8451" s="24">
        <v>8544.5400000000009</v>
      </c>
      <c r="P8451" s="26">
        <f t="shared" si="786"/>
        <v>0.17711167030789449</v>
      </c>
      <c r="Q8451" t="str">
        <f t="shared" si="787"/>
        <v>Low</v>
      </c>
      <c r="R8451" t="str">
        <f t="shared" si="788"/>
        <v>None</v>
      </c>
      <c r="S8451" s="23">
        <f t="shared" si="789"/>
        <v>2023</v>
      </c>
      <c r="T8451" s="23">
        <f t="shared" si="790"/>
        <v>4</v>
      </c>
      <c r="U8451" t="str">
        <f t="shared" si="791"/>
        <v>Apr-2023</v>
      </c>
    </row>
    <row r="8452" spans="1:21" x14ac:dyDescent="0.3">
      <c r="A8452" t="s">
        <v>10463</v>
      </c>
      <c r="B8452" s="22">
        <v>45811</v>
      </c>
      <c r="C8452" s="22">
        <v>45815</v>
      </c>
      <c r="D8452" s="23" t="s">
        <v>102</v>
      </c>
      <c r="E8452" s="23" t="s">
        <v>283</v>
      </c>
      <c r="F8452" s="23" t="s">
        <v>52</v>
      </c>
      <c r="G8452" s="23" t="s">
        <v>53</v>
      </c>
      <c r="H8452" s="23" t="s">
        <v>246</v>
      </c>
      <c r="I8452" s="23" t="s">
        <v>83</v>
      </c>
      <c r="J8452" s="23" t="s">
        <v>379</v>
      </c>
      <c r="K8452" s="23" t="s">
        <v>716</v>
      </c>
      <c r="L8452" s="24">
        <v>12655.45</v>
      </c>
      <c r="M8452">
        <v>1</v>
      </c>
      <c r="N8452" s="25">
        <v>0.15</v>
      </c>
      <c r="O8452" s="24">
        <v>2696.92</v>
      </c>
      <c r="P8452" s="26">
        <f t="shared" ref="P8452:P8515" si="792">IFERROR(O8452/L8452,0)</f>
        <v>0.21310344555112617</v>
      </c>
      <c r="Q8452" t="str">
        <f t="shared" ref="Q8452:Q8515" si="793">IF(P8452&gt;=0.3,"High",IF(P8452&gt;=0.2,"Medium","Low"))</f>
        <v>Medium</v>
      </c>
      <c r="R8452" t="str">
        <f t="shared" ref="R8452:R8515" si="794">IF(N8452=0,"None",IF(N8452&lt;=0.1,"Low",IF(N8452&lt;=0.2,"Medium","High")))</f>
        <v>Medium</v>
      </c>
      <c r="S8452" s="23">
        <f t="shared" ref="S8452:S8515" si="795">YEAR(B8452)</f>
        <v>2025</v>
      </c>
      <c r="T8452" s="23">
        <f t="shared" ref="T8452:T8515" si="796">MONTH(B8452)</f>
        <v>6</v>
      </c>
      <c r="U8452" t="str">
        <f t="shared" ref="U8452:U8515" si="797">TEXT(B8452,"mmm-yyyy")</f>
        <v>Jun-2025</v>
      </c>
    </row>
    <row r="8453" spans="1:21" x14ac:dyDescent="0.3">
      <c r="A8453" t="s">
        <v>10464</v>
      </c>
      <c r="B8453" s="22">
        <v>45269</v>
      </c>
      <c r="C8453" s="22">
        <v>45270</v>
      </c>
      <c r="D8453" s="23" t="s">
        <v>102</v>
      </c>
      <c r="E8453" s="23" t="s">
        <v>1973</v>
      </c>
      <c r="F8453" s="23" t="s">
        <v>52</v>
      </c>
      <c r="G8453" s="23" t="s">
        <v>53</v>
      </c>
      <c r="H8453" s="23" t="s">
        <v>90</v>
      </c>
      <c r="I8453" s="23" t="s">
        <v>55</v>
      </c>
      <c r="J8453" s="23" t="s">
        <v>173</v>
      </c>
      <c r="K8453" s="23" t="s">
        <v>203</v>
      </c>
      <c r="L8453" s="24">
        <v>6953.2</v>
      </c>
      <c r="M8453">
        <v>1</v>
      </c>
      <c r="N8453" s="25">
        <v>0</v>
      </c>
      <c r="O8453" s="24">
        <v>1280.49</v>
      </c>
      <c r="P8453" s="26">
        <f t="shared" si="792"/>
        <v>0.18415837312316632</v>
      </c>
      <c r="Q8453" t="str">
        <f t="shared" si="793"/>
        <v>Low</v>
      </c>
      <c r="R8453" t="str">
        <f t="shared" si="794"/>
        <v>None</v>
      </c>
      <c r="S8453" s="23">
        <f t="shared" si="795"/>
        <v>2023</v>
      </c>
      <c r="T8453" s="23">
        <f t="shared" si="796"/>
        <v>12</v>
      </c>
      <c r="U8453" t="str">
        <f t="shared" si="797"/>
        <v>Dec-2023</v>
      </c>
    </row>
    <row r="8454" spans="1:21" x14ac:dyDescent="0.3">
      <c r="A8454" t="s">
        <v>10465</v>
      </c>
      <c r="B8454" s="22">
        <v>45323</v>
      </c>
      <c r="C8454" s="22">
        <v>45327</v>
      </c>
      <c r="D8454" s="23" t="s">
        <v>102</v>
      </c>
      <c r="E8454" s="23" t="s">
        <v>726</v>
      </c>
      <c r="F8454" s="23" t="s">
        <v>80</v>
      </c>
      <c r="G8454" s="23" t="s">
        <v>72</v>
      </c>
      <c r="H8454" s="23" t="s">
        <v>73</v>
      </c>
      <c r="I8454" s="23" t="s">
        <v>83</v>
      </c>
      <c r="J8454" s="23" t="s">
        <v>449</v>
      </c>
      <c r="K8454" s="23" t="s">
        <v>775</v>
      </c>
      <c r="L8454" s="24">
        <v>52738.68</v>
      </c>
      <c r="M8454">
        <v>6</v>
      </c>
      <c r="N8454" s="25">
        <v>0.25</v>
      </c>
      <c r="O8454" s="24">
        <v>11388.15</v>
      </c>
      <c r="P8454" s="26">
        <f t="shared" si="792"/>
        <v>0.21593543865716774</v>
      </c>
      <c r="Q8454" t="str">
        <f t="shared" si="793"/>
        <v>Medium</v>
      </c>
      <c r="R8454" t="str">
        <f t="shared" si="794"/>
        <v>High</v>
      </c>
      <c r="S8454" s="23">
        <f t="shared" si="795"/>
        <v>2024</v>
      </c>
      <c r="T8454" s="23">
        <f t="shared" si="796"/>
        <v>2</v>
      </c>
      <c r="U8454" t="str">
        <f t="shared" si="797"/>
        <v>Feb-2024</v>
      </c>
    </row>
    <row r="8455" spans="1:21" x14ac:dyDescent="0.3">
      <c r="A8455" t="s">
        <v>10466</v>
      </c>
      <c r="B8455" s="22">
        <v>45448</v>
      </c>
      <c r="C8455" s="22">
        <v>45452</v>
      </c>
      <c r="D8455" s="23" t="s">
        <v>61</v>
      </c>
      <c r="E8455" s="23" t="s">
        <v>425</v>
      </c>
      <c r="F8455" s="23" t="s">
        <v>52</v>
      </c>
      <c r="G8455" s="23" t="s">
        <v>81</v>
      </c>
      <c r="H8455" s="23" t="s">
        <v>186</v>
      </c>
      <c r="I8455" s="23" t="s">
        <v>83</v>
      </c>
      <c r="J8455" s="23" t="s">
        <v>449</v>
      </c>
      <c r="K8455" s="23" t="s">
        <v>681</v>
      </c>
      <c r="L8455" s="24">
        <v>39968.879999999997</v>
      </c>
      <c r="M8455">
        <v>7</v>
      </c>
      <c r="N8455" s="25">
        <v>0.2</v>
      </c>
      <c r="O8455" s="24">
        <v>8508.58</v>
      </c>
      <c r="P8455" s="26">
        <f t="shared" si="792"/>
        <v>0.21288012073393101</v>
      </c>
      <c r="Q8455" t="str">
        <f t="shared" si="793"/>
        <v>Medium</v>
      </c>
      <c r="R8455" t="str">
        <f t="shared" si="794"/>
        <v>Medium</v>
      </c>
      <c r="S8455" s="23">
        <f t="shared" si="795"/>
        <v>2024</v>
      </c>
      <c r="T8455" s="23">
        <f t="shared" si="796"/>
        <v>6</v>
      </c>
      <c r="U8455" t="str">
        <f t="shared" si="797"/>
        <v>Jun-2024</v>
      </c>
    </row>
    <row r="8456" spans="1:21" x14ac:dyDescent="0.3">
      <c r="A8456" t="s">
        <v>10467</v>
      </c>
      <c r="B8456" s="22">
        <v>45526</v>
      </c>
      <c r="C8456" s="22">
        <v>45533</v>
      </c>
      <c r="D8456" s="23" t="s">
        <v>50</v>
      </c>
      <c r="E8456" s="23" t="s">
        <v>742</v>
      </c>
      <c r="F8456" s="23" t="s">
        <v>80</v>
      </c>
      <c r="G8456" s="23" t="s">
        <v>72</v>
      </c>
      <c r="H8456" s="23" t="s">
        <v>346</v>
      </c>
      <c r="I8456" s="23" t="s">
        <v>118</v>
      </c>
      <c r="J8456" s="23" t="s">
        <v>191</v>
      </c>
      <c r="K8456" s="23" t="s">
        <v>829</v>
      </c>
      <c r="L8456" s="24">
        <v>15431.4</v>
      </c>
      <c r="M8456">
        <v>5</v>
      </c>
      <c r="N8456" s="25">
        <v>0.1</v>
      </c>
      <c r="O8456" s="24">
        <v>2723.01</v>
      </c>
      <c r="P8456" s="26">
        <f t="shared" si="792"/>
        <v>0.1764590380652436</v>
      </c>
      <c r="Q8456" t="str">
        <f t="shared" si="793"/>
        <v>Low</v>
      </c>
      <c r="R8456" t="str">
        <f t="shared" si="794"/>
        <v>Low</v>
      </c>
      <c r="S8456" s="23">
        <f t="shared" si="795"/>
        <v>2024</v>
      </c>
      <c r="T8456" s="23">
        <f t="shared" si="796"/>
        <v>8</v>
      </c>
      <c r="U8456" t="str">
        <f t="shared" si="797"/>
        <v>Aug-2024</v>
      </c>
    </row>
    <row r="8457" spans="1:21" x14ac:dyDescent="0.3">
      <c r="A8457" t="s">
        <v>10468</v>
      </c>
      <c r="B8457" s="22">
        <v>45356</v>
      </c>
      <c r="C8457" s="22">
        <v>45361</v>
      </c>
      <c r="D8457" s="23" t="s">
        <v>78</v>
      </c>
      <c r="E8457" s="23" t="s">
        <v>1284</v>
      </c>
      <c r="F8457" s="23" t="s">
        <v>80</v>
      </c>
      <c r="G8457" s="23" t="s">
        <v>179</v>
      </c>
      <c r="H8457" s="23" t="s">
        <v>180</v>
      </c>
      <c r="I8457" s="23" t="s">
        <v>96</v>
      </c>
      <c r="J8457" s="23" t="s">
        <v>166</v>
      </c>
      <c r="K8457" s="23" t="s">
        <v>167</v>
      </c>
      <c r="L8457" s="24">
        <v>20200.400000000001</v>
      </c>
      <c r="M8457">
        <v>2</v>
      </c>
      <c r="N8457" s="25">
        <v>0.15</v>
      </c>
      <c r="O8457" s="24">
        <v>5819.16</v>
      </c>
      <c r="P8457" s="26">
        <f t="shared" si="792"/>
        <v>0.28807152333617153</v>
      </c>
      <c r="Q8457" t="str">
        <f t="shared" si="793"/>
        <v>Medium</v>
      </c>
      <c r="R8457" t="str">
        <f t="shared" si="794"/>
        <v>Medium</v>
      </c>
      <c r="S8457" s="23">
        <f t="shared" si="795"/>
        <v>2024</v>
      </c>
      <c r="T8457" s="23">
        <f t="shared" si="796"/>
        <v>3</v>
      </c>
      <c r="U8457" t="str">
        <f t="shared" si="797"/>
        <v>Mar-2024</v>
      </c>
    </row>
    <row r="8458" spans="1:21" x14ac:dyDescent="0.3">
      <c r="A8458" t="s">
        <v>10469</v>
      </c>
      <c r="B8458" s="22">
        <v>45399</v>
      </c>
      <c r="C8458" s="22">
        <v>45401</v>
      </c>
      <c r="D8458" s="23" t="s">
        <v>102</v>
      </c>
      <c r="E8458" s="23" t="s">
        <v>2065</v>
      </c>
      <c r="F8458" s="23" t="s">
        <v>52</v>
      </c>
      <c r="G8458" s="23" t="s">
        <v>179</v>
      </c>
      <c r="H8458" s="23" t="s">
        <v>180</v>
      </c>
      <c r="I8458" s="23" t="s">
        <v>83</v>
      </c>
      <c r="J8458" s="23" t="s">
        <v>449</v>
      </c>
      <c r="K8458" s="23" t="s">
        <v>775</v>
      </c>
      <c r="L8458" s="24">
        <v>27034.3</v>
      </c>
      <c r="M8458">
        <v>5</v>
      </c>
      <c r="N8458" s="25">
        <v>0.05</v>
      </c>
      <c r="O8458" s="24">
        <v>7546.81</v>
      </c>
      <c r="P8458" s="26">
        <f t="shared" si="792"/>
        <v>0.27915684889196318</v>
      </c>
      <c r="Q8458" t="str">
        <f t="shared" si="793"/>
        <v>Medium</v>
      </c>
      <c r="R8458" t="str">
        <f t="shared" si="794"/>
        <v>Low</v>
      </c>
      <c r="S8458" s="23">
        <f t="shared" si="795"/>
        <v>2024</v>
      </c>
      <c r="T8458" s="23">
        <f t="shared" si="796"/>
        <v>4</v>
      </c>
      <c r="U8458" t="str">
        <f t="shared" si="797"/>
        <v>Apr-2024</v>
      </c>
    </row>
    <row r="8459" spans="1:21" x14ac:dyDescent="0.3">
      <c r="A8459" t="s">
        <v>10470</v>
      </c>
      <c r="B8459" s="22">
        <v>45104</v>
      </c>
      <c r="C8459" s="22">
        <v>45107</v>
      </c>
      <c r="D8459" s="23" t="s">
        <v>50</v>
      </c>
      <c r="E8459" s="23" t="s">
        <v>850</v>
      </c>
      <c r="F8459" s="23" t="s">
        <v>71</v>
      </c>
      <c r="G8459" s="23" t="s">
        <v>53</v>
      </c>
      <c r="H8459" s="23" t="s">
        <v>246</v>
      </c>
      <c r="I8459" s="23" t="s">
        <v>118</v>
      </c>
      <c r="J8459" s="23" t="s">
        <v>230</v>
      </c>
      <c r="K8459" s="23" t="s">
        <v>231</v>
      </c>
      <c r="L8459" s="24">
        <v>41826.75</v>
      </c>
      <c r="M8459">
        <v>5</v>
      </c>
      <c r="N8459" s="25">
        <v>0.2</v>
      </c>
      <c r="O8459" s="24">
        <v>5091.16</v>
      </c>
      <c r="P8459" s="26">
        <f t="shared" si="792"/>
        <v>0.12172019102607781</v>
      </c>
      <c r="Q8459" t="str">
        <f t="shared" si="793"/>
        <v>Low</v>
      </c>
      <c r="R8459" t="str">
        <f t="shared" si="794"/>
        <v>Medium</v>
      </c>
      <c r="S8459" s="23">
        <f t="shared" si="795"/>
        <v>2023</v>
      </c>
      <c r="T8459" s="23">
        <f t="shared" si="796"/>
        <v>6</v>
      </c>
      <c r="U8459" t="str">
        <f t="shared" si="797"/>
        <v>Jun-2023</v>
      </c>
    </row>
    <row r="8460" spans="1:21" x14ac:dyDescent="0.3">
      <c r="A8460" t="s">
        <v>10471</v>
      </c>
      <c r="B8460" s="22">
        <v>44837</v>
      </c>
      <c r="C8460" s="22">
        <v>44840</v>
      </c>
      <c r="D8460" s="23" t="s">
        <v>102</v>
      </c>
      <c r="E8460" s="23" t="s">
        <v>448</v>
      </c>
      <c r="F8460" s="23" t="s">
        <v>52</v>
      </c>
      <c r="G8460" s="23" t="s">
        <v>81</v>
      </c>
      <c r="H8460" s="23" t="s">
        <v>284</v>
      </c>
      <c r="I8460" s="23" t="s">
        <v>55</v>
      </c>
      <c r="J8460" s="23" t="s">
        <v>65</v>
      </c>
      <c r="K8460" s="23" t="s">
        <v>66</v>
      </c>
      <c r="L8460" s="24">
        <v>20000.3</v>
      </c>
      <c r="M8460">
        <v>5</v>
      </c>
      <c r="N8460" s="25">
        <v>0.15</v>
      </c>
      <c r="O8460" s="24">
        <v>5154.26</v>
      </c>
      <c r="P8460" s="26">
        <f t="shared" si="792"/>
        <v>0.25770913436298459</v>
      </c>
      <c r="Q8460" t="str">
        <f t="shared" si="793"/>
        <v>Medium</v>
      </c>
      <c r="R8460" t="str">
        <f t="shared" si="794"/>
        <v>Medium</v>
      </c>
      <c r="S8460" s="23">
        <f t="shared" si="795"/>
        <v>2022</v>
      </c>
      <c r="T8460" s="23">
        <f t="shared" si="796"/>
        <v>10</v>
      </c>
      <c r="U8460" t="str">
        <f t="shared" si="797"/>
        <v>Oct-2022</v>
      </c>
    </row>
    <row r="8461" spans="1:21" x14ac:dyDescent="0.3">
      <c r="A8461" t="s">
        <v>10472</v>
      </c>
      <c r="B8461" s="22">
        <v>44728</v>
      </c>
      <c r="C8461" s="22">
        <v>44729</v>
      </c>
      <c r="D8461" s="23" t="s">
        <v>50</v>
      </c>
      <c r="E8461" s="23" t="s">
        <v>1078</v>
      </c>
      <c r="F8461" s="23" t="s">
        <v>71</v>
      </c>
      <c r="G8461" s="23" t="s">
        <v>63</v>
      </c>
      <c r="H8461" s="23" t="s">
        <v>172</v>
      </c>
      <c r="I8461" s="23" t="s">
        <v>55</v>
      </c>
      <c r="J8461" s="23" t="s">
        <v>65</v>
      </c>
      <c r="K8461" s="23" t="s">
        <v>130</v>
      </c>
      <c r="L8461" s="24">
        <v>71992.56</v>
      </c>
      <c r="M8461">
        <v>8</v>
      </c>
      <c r="N8461" s="25">
        <v>0.25</v>
      </c>
      <c r="O8461" s="24">
        <v>10251.76</v>
      </c>
      <c r="P8461" s="26">
        <f t="shared" si="792"/>
        <v>0.14240027025014809</v>
      </c>
      <c r="Q8461" t="str">
        <f t="shared" si="793"/>
        <v>Low</v>
      </c>
      <c r="R8461" t="str">
        <f t="shared" si="794"/>
        <v>High</v>
      </c>
      <c r="S8461" s="23">
        <f t="shared" si="795"/>
        <v>2022</v>
      </c>
      <c r="T8461" s="23">
        <f t="shared" si="796"/>
        <v>6</v>
      </c>
      <c r="U8461" t="str">
        <f t="shared" si="797"/>
        <v>Jun-2022</v>
      </c>
    </row>
    <row r="8462" spans="1:21" x14ac:dyDescent="0.3">
      <c r="A8462" t="s">
        <v>10473</v>
      </c>
      <c r="B8462" s="22">
        <v>45832</v>
      </c>
      <c r="C8462" s="22">
        <v>45833</v>
      </c>
      <c r="D8462" s="23" t="s">
        <v>78</v>
      </c>
      <c r="E8462" s="23" t="s">
        <v>1071</v>
      </c>
      <c r="F8462" s="23" t="s">
        <v>71</v>
      </c>
      <c r="G8462" s="23" t="s">
        <v>53</v>
      </c>
      <c r="H8462" s="23" t="s">
        <v>110</v>
      </c>
      <c r="I8462" s="23" t="s">
        <v>83</v>
      </c>
      <c r="J8462" s="23" t="s">
        <v>449</v>
      </c>
      <c r="K8462" s="23" t="s">
        <v>681</v>
      </c>
      <c r="L8462" s="24">
        <v>34681.01</v>
      </c>
      <c r="M8462">
        <v>7</v>
      </c>
      <c r="N8462" s="25">
        <v>0</v>
      </c>
      <c r="O8462" s="24">
        <v>13656.05</v>
      </c>
      <c r="P8462" s="26">
        <f t="shared" si="792"/>
        <v>0.39376160036861668</v>
      </c>
      <c r="Q8462" t="str">
        <f t="shared" si="793"/>
        <v>High</v>
      </c>
      <c r="R8462" t="str">
        <f t="shared" si="794"/>
        <v>None</v>
      </c>
      <c r="S8462" s="23">
        <f t="shared" si="795"/>
        <v>2025</v>
      </c>
      <c r="T8462" s="23">
        <f t="shared" si="796"/>
        <v>6</v>
      </c>
      <c r="U8462" t="str">
        <f t="shared" si="797"/>
        <v>Jun-2025</v>
      </c>
    </row>
    <row r="8463" spans="1:21" x14ac:dyDescent="0.3">
      <c r="A8463" t="s">
        <v>10474</v>
      </c>
      <c r="B8463" s="22">
        <v>45789</v>
      </c>
      <c r="C8463" s="22">
        <v>45790</v>
      </c>
      <c r="D8463" s="23" t="s">
        <v>78</v>
      </c>
      <c r="E8463" s="23" t="s">
        <v>495</v>
      </c>
      <c r="F8463" s="23" t="s">
        <v>71</v>
      </c>
      <c r="G8463" s="23" t="s">
        <v>63</v>
      </c>
      <c r="H8463" s="23" t="s">
        <v>202</v>
      </c>
      <c r="I8463" s="23" t="s">
        <v>96</v>
      </c>
      <c r="J8463" s="23" t="s">
        <v>111</v>
      </c>
      <c r="K8463" s="23" t="s">
        <v>112</v>
      </c>
      <c r="L8463" s="24">
        <v>17774.939999999999</v>
      </c>
      <c r="M8463">
        <v>3</v>
      </c>
      <c r="N8463" s="25">
        <v>0.15</v>
      </c>
      <c r="O8463" s="24">
        <v>2791.81</v>
      </c>
      <c r="P8463" s="26">
        <f t="shared" si="792"/>
        <v>0.15706438390228042</v>
      </c>
      <c r="Q8463" t="str">
        <f t="shared" si="793"/>
        <v>Low</v>
      </c>
      <c r="R8463" t="str">
        <f t="shared" si="794"/>
        <v>Medium</v>
      </c>
      <c r="S8463" s="23">
        <f t="shared" si="795"/>
        <v>2025</v>
      </c>
      <c r="T8463" s="23">
        <f t="shared" si="796"/>
        <v>5</v>
      </c>
      <c r="U8463" t="str">
        <f t="shared" si="797"/>
        <v>May-2025</v>
      </c>
    </row>
    <row r="8464" spans="1:21" x14ac:dyDescent="0.3">
      <c r="A8464" t="s">
        <v>10475</v>
      </c>
      <c r="B8464" s="22">
        <v>45329</v>
      </c>
      <c r="C8464" s="22">
        <v>45333</v>
      </c>
      <c r="D8464" s="23" t="s">
        <v>50</v>
      </c>
      <c r="E8464" s="23" t="s">
        <v>1095</v>
      </c>
      <c r="F8464" s="23" t="s">
        <v>71</v>
      </c>
      <c r="G8464" s="23" t="s">
        <v>81</v>
      </c>
      <c r="H8464" s="23" t="s">
        <v>82</v>
      </c>
      <c r="I8464" s="23" t="s">
        <v>83</v>
      </c>
      <c r="J8464" s="23" t="s">
        <v>449</v>
      </c>
      <c r="K8464" s="23" t="s">
        <v>681</v>
      </c>
      <c r="L8464" s="24">
        <v>54998.64</v>
      </c>
      <c r="M8464">
        <v>9</v>
      </c>
      <c r="N8464" s="25">
        <v>0.1</v>
      </c>
      <c r="O8464" s="24">
        <v>17627.240000000002</v>
      </c>
      <c r="P8464" s="26">
        <f t="shared" si="792"/>
        <v>0.32050319789725712</v>
      </c>
      <c r="Q8464" t="str">
        <f t="shared" si="793"/>
        <v>High</v>
      </c>
      <c r="R8464" t="str">
        <f t="shared" si="794"/>
        <v>Low</v>
      </c>
      <c r="S8464" s="23">
        <f t="shared" si="795"/>
        <v>2024</v>
      </c>
      <c r="T8464" s="23">
        <f t="shared" si="796"/>
        <v>2</v>
      </c>
      <c r="U8464" t="str">
        <f t="shared" si="797"/>
        <v>Feb-2024</v>
      </c>
    </row>
    <row r="8465" spans="1:21" x14ac:dyDescent="0.3">
      <c r="A8465" t="s">
        <v>10476</v>
      </c>
      <c r="B8465" s="22">
        <v>45416</v>
      </c>
      <c r="C8465" s="22">
        <v>45419</v>
      </c>
      <c r="D8465" s="23" t="s">
        <v>78</v>
      </c>
      <c r="E8465" s="23" t="s">
        <v>1229</v>
      </c>
      <c r="F8465" s="23" t="s">
        <v>52</v>
      </c>
      <c r="G8465" s="23" t="s">
        <v>72</v>
      </c>
      <c r="H8465" s="23" t="s">
        <v>73</v>
      </c>
      <c r="I8465" s="23" t="s">
        <v>83</v>
      </c>
      <c r="J8465" s="23" t="s">
        <v>156</v>
      </c>
      <c r="K8465" s="23" t="s">
        <v>285</v>
      </c>
      <c r="L8465" s="24">
        <v>89580.6</v>
      </c>
      <c r="M8465">
        <v>6</v>
      </c>
      <c r="N8465" s="25">
        <v>0.25</v>
      </c>
      <c r="O8465" s="24">
        <v>11012.65</v>
      </c>
      <c r="P8465" s="26">
        <f t="shared" si="792"/>
        <v>0.12293565794379585</v>
      </c>
      <c r="Q8465" t="str">
        <f t="shared" si="793"/>
        <v>Low</v>
      </c>
      <c r="R8465" t="str">
        <f t="shared" si="794"/>
        <v>High</v>
      </c>
      <c r="S8465" s="23">
        <f t="shared" si="795"/>
        <v>2024</v>
      </c>
      <c r="T8465" s="23">
        <f t="shared" si="796"/>
        <v>5</v>
      </c>
      <c r="U8465" t="str">
        <f t="shared" si="797"/>
        <v>May-2024</v>
      </c>
    </row>
    <row r="8466" spans="1:21" x14ac:dyDescent="0.3">
      <c r="A8466" t="s">
        <v>10477</v>
      </c>
      <c r="B8466" s="22">
        <v>44611</v>
      </c>
      <c r="C8466" s="22">
        <v>44615</v>
      </c>
      <c r="D8466" s="23" t="s">
        <v>61</v>
      </c>
      <c r="E8466" s="23" t="s">
        <v>207</v>
      </c>
      <c r="F8466" s="23" t="s">
        <v>71</v>
      </c>
      <c r="G8466" s="23" t="s">
        <v>81</v>
      </c>
      <c r="H8466" s="23" t="s">
        <v>186</v>
      </c>
      <c r="I8466" s="23" t="s">
        <v>96</v>
      </c>
      <c r="J8466" s="23" t="s">
        <v>135</v>
      </c>
      <c r="K8466" s="23" t="s">
        <v>136</v>
      </c>
      <c r="L8466" s="24">
        <v>44075.1</v>
      </c>
      <c r="M8466">
        <v>5</v>
      </c>
      <c r="N8466" s="25">
        <v>0.1</v>
      </c>
      <c r="O8466" s="24">
        <v>12486.89</v>
      </c>
      <c r="P8466" s="26">
        <f t="shared" si="792"/>
        <v>0.28330939691571883</v>
      </c>
      <c r="Q8466" t="str">
        <f t="shared" si="793"/>
        <v>Medium</v>
      </c>
      <c r="R8466" t="str">
        <f t="shared" si="794"/>
        <v>Low</v>
      </c>
      <c r="S8466" s="23">
        <f t="shared" si="795"/>
        <v>2022</v>
      </c>
      <c r="T8466" s="23">
        <f t="shared" si="796"/>
        <v>2</v>
      </c>
      <c r="U8466" t="str">
        <f t="shared" si="797"/>
        <v>Feb-2022</v>
      </c>
    </row>
    <row r="8467" spans="1:21" x14ac:dyDescent="0.3">
      <c r="A8467" t="s">
        <v>10478</v>
      </c>
      <c r="B8467" s="22">
        <v>45302</v>
      </c>
      <c r="C8467" s="22">
        <v>45308</v>
      </c>
      <c r="D8467" s="23" t="s">
        <v>61</v>
      </c>
      <c r="E8467" s="23" t="s">
        <v>1055</v>
      </c>
      <c r="F8467" s="23" t="s">
        <v>80</v>
      </c>
      <c r="G8467" s="23" t="s">
        <v>81</v>
      </c>
      <c r="H8467" s="23" t="s">
        <v>82</v>
      </c>
      <c r="I8467" s="23" t="s">
        <v>83</v>
      </c>
      <c r="J8467" s="23" t="s">
        <v>379</v>
      </c>
      <c r="K8467" s="23" t="s">
        <v>380</v>
      </c>
      <c r="L8467" s="24">
        <v>28820.560000000001</v>
      </c>
      <c r="M8467">
        <v>2</v>
      </c>
      <c r="N8467" s="25">
        <v>0.15</v>
      </c>
      <c r="O8467" s="24">
        <v>4886.5200000000004</v>
      </c>
      <c r="P8467" s="26">
        <f t="shared" si="792"/>
        <v>0.16954979361955494</v>
      </c>
      <c r="Q8467" t="str">
        <f t="shared" si="793"/>
        <v>Low</v>
      </c>
      <c r="R8467" t="str">
        <f t="shared" si="794"/>
        <v>Medium</v>
      </c>
      <c r="S8467" s="23">
        <f t="shared" si="795"/>
        <v>2024</v>
      </c>
      <c r="T8467" s="23">
        <f t="shared" si="796"/>
        <v>1</v>
      </c>
      <c r="U8467" t="str">
        <f t="shared" si="797"/>
        <v>Jan-2024</v>
      </c>
    </row>
    <row r="8468" spans="1:21" x14ac:dyDescent="0.3">
      <c r="A8468" t="s">
        <v>10479</v>
      </c>
      <c r="B8468" s="22">
        <v>44824</v>
      </c>
      <c r="C8468" s="22">
        <v>44829</v>
      </c>
      <c r="D8468" s="23" t="s">
        <v>102</v>
      </c>
      <c r="E8468" s="23" t="s">
        <v>1759</v>
      </c>
      <c r="F8468" s="23" t="s">
        <v>80</v>
      </c>
      <c r="G8468" s="23" t="s">
        <v>179</v>
      </c>
      <c r="H8468" s="23" t="s">
        <v>236</v>
      </c>
      <c r="I8468" s="23" t="s">
        <v>118</v>
      </c>
      <c r="J8468" s="23" t="s">
        <v>191</v>
      </c>
      <c r="K8468" s="23" t="s">
        <v>829</v>
      </c>
      <c r="L8468" s="24">
        <v>44233.919999999998</v>
      </c>
      <c r="M8468">
        <v>3</v>
      </c>
      <c r="N8468" s="25">
        <v>0.2</v>
      </c>
      <c r="O8468" s="24">
        <v>11300.48</v>
      </c>
      <c r="P8468" s="26">
        <f t="shared" si="792"/>
        <v>0.25547091462841187</v>
      </c>
      <c r="Q8468" t="str">
        <f t="shared" si="793"/>
        <v>Medium</v>
      </c>
      <c r="R8468" t="str">
        <f t="shared" si="794"/>
        <v>Medium</v>
      </c>
      <c r="S8468" s="23">
        <f t="shared" si="795"/>
        <v>2022</v>
      </c>
      <c r="T8468" s="23">
        <f t="shared" si="796"/>
        <v>9</v>
      </c>
      <c r="U8468" t="str">
        <f t="shared" si="797"/>
        <v>Sep-2022</v>
      </c>
    </row>
    <row r="8469" spans="1:21" x14ac:dyDescent="0.3">
      <c r="A8469" t="s">
        <v>10480</v>
      </c>
      <c r="B8469" s="22">
        <v>45751</v>
      </c>
      <c r="C8469" s="22">
        <v>45753</v>
      </c>
      <c r="D8469" s="23" t="s">
        <v>61</v>
      </c>
      <c r="E8469" s="23" t="s">
        <v>1204</v>
      </c>
      <c r="F8469" s="23" t="s">
        <v>71</v>
      </c>
      <c r="G8469" s="23" t="s">
        <v>72</v>
      </c>
      <c r="H8469" s="23" t="s">
        <v>117</v>
      </c>
      <c r="I8469" s="23" t="s">
        <v>83</v>
      </c>
      <c r="J8469" s="23" t="s">
        <v>449</v>
      </c>
      <c r="K8469" s="23" t="s">
        <v>775</v>
      </c>
      <c r="L8469" s="24">
        <v>63909.86</v>
      </c>
      <c r="M8469">
        <v>7</v>
      </c>
      <c r="N8469" s="25">
        <v>0.1</v>
      </c>
      <c r="O8469" s="24">
        <v>19503.400000000001</v>
      </c>
      <c r="P8469" s="26">
        <f t="shared" si="792"/>
        <v>0.30517043848946002</v>
      </c>
      <c r="Q8469" t="str">
        <f t="shared" si="793"/>
        <v>High</v>
      </c>
      <c r="R8469" t="str">
        <f t="shared" si="794"/>
        <v>Low</v>
      </c>
      <c r="S8469" s="23">
        <f t="shared" si="795"/>
        <v>2025</v>
      </c>
      <c r="T8469" s="23">
        <f t="shared" si="796"/>
        <v>4</v>
      </c>
      <c r="U8469" t="str">
        <f t="shared" si="797"/>
        <v>Apr-2025</v>
      </c>
    </row>
    <row r="8470" spans="1:21" x14ac:dyDescent="0.3">
      <c r="A8470" t="s">
        <v>10481</v>
      </c>
      <c r="B8470" s="22">
        <v>45159</v>
      </c>
      <c r="C8470" s="22">
        <v>45164</v>
      </c>
      <c r="D8470" s="23" t="s">
        <v>102</v>
      </c>
      <c r="E8470" s="23" t="s">
        <v>1551</v>
      </c>
      <c r="F8470" s="23" t="s">
        <v>52</v>
      </c>
      <c r="G8470" s="23" t="s">
        <v>81</v>
      </c>
      <c r="H8470" s="23" t="s">
        <v>95</v>
      </c>
      <c r="I8470" s="23" t="s">
        <v>96</v>
      </c>
      <c r="J8470" s="23" t="s">
        <v>135</v>
      </c>
      <c r="K8470" s="23" t="s">
        <v>395</v>
      </c>
      <c r="L8470" s="24">
        <v>3357.35</v>
      </c>
      <c r="M8470">
        <v>5</v>
      </c>
      <c r="N8470" s="25">
        <v>0.2</v>
      </c>
      <c r="O8470" s="24">
        <v>976.82</v>
      </c>
      <c r="P8470" s="26">
        <f t="shared" si="792"/>
        <v>0.29094970735848213</v>
      </c>
      <c r="Q8470" t="str">
        <f t="shared" si="793"/>
        <v>Medium</v>
      </c>
      <c r="R8470" t="str">
        <f t="shared" si="794"/>
        <v>Medium</v>
      </c>
      <c r="S8470" s="23">
        <f t="shared" si="795"/>
        <v>2023</v>
      </c>
      <c r="T8470" s="23">
        <f t="shared" si="796"/>
        <v>8</v>
      </c>
      <c r="U8470" t="str">
        <f t="shared" si="797"/>
        <v>Aug-2023</v>
      </c>
    </row>
    <row r="8471" spans="1:21" x14ac:dyDescent="0.3">
      <c r="A8471" t="s">
        <v>10482</v>
      </c>
      <c r="B8471" s="22">
        <v>45694</v>
      </c>
      <c r="C8471" s="22">
        <v>45695</v>
      </c>
      <c r="D8471" s="23" t="s">
        <v>61</v>
      </c>
      <c r="E8471" s="23" t="s">
        <v>696</v>
      </c>
      <c r="F8471" s="23" t="s">
        <v>52</v>
      </c>
      <c r="G8471" s="23" t="s">
        <v>72</v>
      </c>
      <c r="H8471" s="23" t="s">
        <v>117</v>
      </c>
      <c r="I8471" s="23" t="s">
        <v>118</v>
      </c>
      <c r="J8471" s="23" t="s">
        <v>119</v>
      </c>
      <c r="K8471" s="23" t="s">
        <v>197</v>
      </c>
      <c r="L8471" s="24">
        <v>36555.21</v>
      </c>
      <c r="M8471">
        <v>3</v>
      </c>
      <c r="N8471" s="25">
        <v>0.2</v>
      </c>
      <c r="O8471" s="24">
        <v>5978.9</v>
      </c>
      <c r="P8471" s="26">
        <f t="shared" si="792"/>
        <v>0.16355808105055339</v>
      </c>
      <c r="Q8471" t="str">
        <f t="shared" si="793"/>
        <v>Low</v>
      </c>
      <c r="R8471" t="str">
        <f t="shared" si="794"/>
        <v>Medium</v>
      </c>
      <c r="S8471" s="23">
        <f t="shared" si="795"/>
        <v>2025</v>
      </c>
      <c r="T8471" s="23">
        <f t="shared" si="796"/>
        <v>2</v>
      </c>
      <c r="U8471" t="str">
        <f t="shared" si="797"/>
        <v>Feb-2025</v>
      </c>
    </row>
    <row r="8472" spans="1:21" x14ac:dyDescent="0.3">
      <c r="A8472" t="s">
        <v>10483</v>
      </c>
      <c r="B8472" s="22">
        <v>44807</v>
      </c>
      <c r="C8472" s="22">
        <v>44808</v>
      </c>
      <c r="D8472" s="23" t="s">
        <v>50</v>
      </c>
      <c r="E8472" s="23" t="s">
        <v>1815</v>
      </c>
      <c r="F8472" s="23" t="s">
        <v>80</v>
      </c>
      <c r="G8472" s="23" t="s">
        <v>53</v>
      </c>
      <c r="H8472" s="23" t="s">
        <v>110</v>
      </c>
      <c r="I8472" s="23" t="s">
        <v>55</v>
      </c>
      <c r="J8472" s="23" t="s">
        <v>173</v>
      </c>
      <c r="K8472" s="23" t="s">
        <v>174</v>
      </c>
      <c r="L8472" s="24">
        <v>58361.120000000003</v>
      </c>
      <c r="M8472">
        <v>8</v>
      </c>
      <c r="N8472" s="25">
        <v>0.15</v>
      </c>
      <c r="O8472" s="24">
        <v>10383.18</v>
      </c>
      <c r="P8472" s="26">
        <f t="shared" si="792"/>
        <v>0.1779126240209235</v>
      </c>
      <c r="Q8472" t="str">
        <f t="shared" si="793"/>
        <v>Low</v>
      </c>
      <c r="R8472" t="str">
        <f t="shared" si="794"/>
        <v>Medium</v>
      </c>
      <c r="S8472" s="23">
        <f t="shared" si="795"/>
        <v>2022</v>
      </c>
      <c r="T8472" s="23">
        <f t="shared" si="796"/>
        <v>9</v>
      </c>
      <c r="U8472" t="str">
        <f t="shared" si="797"/>
        <v>Sep-2022</v>
      </c>
    </row>
    <row r="8473" spans="1:21" x14ac:dyDescent="0.3">
      <c r="A8473" t="s">
        <v>10484</v>
      </c>
      <c r="B8473" s="22">
        <v>44862</v>
      </c>
      <c r="C8473" s="22">
        <v>44864</v>
      </c>
      <c r="D8473" s="23" t="s">
        <v>78</v>
      </c>
      <c r="E8473" s="23" t="s">
        <v>146</v>
      </c>
      <c r="F8473" s="23" t="s">
        <v>71</v>
      </c>
      <c r="G8473" s="23" t="s">
        <v>63</v>
      </c>
      <c r="H8473" s="23" t="s">
        <v>64</v>
      </c>
      <c r="I8473" s="23" t="s">
        <v>118</v>
      </c>
      <c r="J8473" s="23" t="s">
        <v>230</v>
      </c>
      <c r="K8473" s="23" t="s">
        <v>231</v>
      </c>
      <c r="L8473" s="24">
        <v>2901.46</v>
      </c>
      <c r="M8473">
        <v>2</v>
      </c>
      <c r="N8473" s="25">
        <v>0.05</v>
      </c>
      <c r="O8473" s="24">
        <v>915</v>
      </c>
      <c r="P8473" s="26">
        <f t="shared" si="792"/>
        <v>0.31535847469894468</v>
      </c>
      <c r="Q8473" t="str">
        <f t="shared" si="793"/>
        <v>High</v>
      </c>
      <c r="R8473" t="str">
        <f t="shared" si="794"/>
        <v>Low</v>
      </c>
      <c r="S8473" s="23">
        <f t="shared" si="795"/>
        <v>2022</v>
      </c>
      <c r="T8473" s="23">
        <f t="shared" si="796"/>
        <v>10</v>
      </c>
      <c r="U8473" t="str">
        <f t="shared" si="797"/>
        <v>Oct-2022</v>
      </c>
    </row>
    <row r="8474" spans="1:21" x14ac:dyDescent="0.3">
      <c r="A8474" t="s">
        <v>10485</v>
      </c>
      <c r="B8474" s="22">
        <v>44990</v>
      </c>
      <c r="C8474" s="22">
        <v>44994</v>
      </c>
      <c r="D8474" s="23" t="s">
        <v>50</v>
      </c>
      <c r="E8474" s="23" t="s">
        <v>2025</v>
      </c>
      <c r="F8474" s="23" t="s">
        <v>71</v>
      </c>
      <c r="G8474" s="23" t="s">
        <v>63</v>
      </c>
      <c r="H8474" s="23" t="s">
        <v>213</v>
      </c>
      <c r="I8474" s="23" t="s">
        <v>83</v>
      </c>
      <c r="J8474" s="23" t="s">
        <v>449</v>
      </c>
      <c r="K8474" s="23" t="s">
        <v>775</v>
      </c>
      <c r="L8474" s="24">
        <v>7861.32</v>
      </c>
      <c r="M8474">
        <v>2</v>
      </c>
      <c r="N8474" s="25">
        <v>0.05</v>
      </c>
      <c r="O8474" s="24">
        <v>2104.0700000000002</v>
      </c>
      <c r="P8474" s="26">
        <f t="shared" si="792"/>
        <v>0.26764843563167512</v>
      </c>
      <c r="Q8474" t="str">
        <f t="shared" si="793"/>
        <v>Medium</v>
      </c>
      <c r="R8474" t="str">
        <f t="shared" si="794"/>
        <v>Low</v>
      </c>
      <c r="S8474" s="23">
        <f t="shared" si="795"/>
        <v>2023</v>
      </c>
      <c r="T8474" s="23">
        <f t="shared" si="796"/>
        <v>3</v>
      </c>
      <c r="U8474" t="str">
        <f t="shared" si="797"/>
        <v>Mar-2023</v>
      </c>
    </row>
    <row r="8475" spans="1:21" x14ac:dyDescent="0.3">
      <c r="A8475" t="s">
        <v>10486</v>
      </c>
      <c r="B8475" s="22">
        <v>45000</v>
      </c>
      <c r="C8475" s="22">
        <v>45002</v>
      </c>
      <c r="D8475" s="23" t="s">
        <v>78</v>
      </c>
      <c r="E8475" s="23" t="s">
        <v>1815</v>
      </c>
      <c r="F8475" s="23" t="s">
        <v>52</v>
      </c>
      <c r="G8475" s="23" t="s">
        <v>63</v>
      </c>
      <c r="H8475" s="23" t="s">
        <v>172</v>
      </c>
      <c r="I8475" s="23" t="s">
        <v>118</v>
      </c>
      <c r="J8475" s="23" t="s">
        <v>303</v>
      </c>
      <c r="K8475" s="23" t="s">
        <v>421</v>
      </c>
      <c r="L8475" s="24">
        <v>45675.98</v>
      </c>
      <c r="M8475">
        <v>7</v>
      </c>
      <c r="N8475" s="25">
        <v>0.1</v>
      </c>
      <c r="O8475" s="24">
        <v>7310.18</v>
      </c>
      <c r="P8475" s="26">
        <f t="shared" si="792"/>
        <v>0.16004429461611988</v>
      </c>
      <c r="Q8475" t="str">
        <f t="shared" si="793"/>
        <v>Low</v>
      </c>
      <c r="R8475" t="str">
        <f t="shared" si="794"/>
        <v>Low</v>
      </c>
      <c r="S8475" s="23">
        <f t="shared" si="795"/>
        <v>2023</v>
      </c>
      <c r="T8475" s="23">
        <f t="shared" si="796"/>
        <v>3</v>
      </c>
      <c r="U8475" t="str">
        <f t="shared" si="797"/>
        <v>Mar-2023</v>
      </c>
    </row>
    <row r="8476" spans="1:21" x14ac:dyDescent="0.3">
      <c r="A8476" t="s">
        <v>10487</v>
      </c>
      <c r="B8476" s="22">
        <v>44979</v>
      </c>
      <c r="C8476" s="22">
        <v>44980</v>
      </c>
      <c r="D8476" s="23" t="s">
        <v>78</v>
      </c>
      <c r="E8476" s="23" t="s">
        <v>2146</v>
      </c>
      <c r="F8476" s="23" t="s">
        <v>52</v>
      </c>
      <c r="G8476" s="23" t="s">
        <v>81</v>
      </c>
      <c r="H8476" s="23" t="s">
        <v>82</v>
      </c>
      <c r="I8476" s="23" t="s">
        <v>96</v>
      </c>
      <c r="J8476" s="23" t="s">
        <v>166</v>
      </c>
      <c r="K8476" s="23" t="s">
        <v>337</v>
      </c>
      <c r="L8476" s="24">
        <v>2692.14</v>
      </c>
      <c r="M8476">
        <v>3</v>
      </c>
      <c r="N8476" s="25">
        <v>0</v>
      </c>
      <c r="O8476" s="24">
        <v>1065.77</v>
      </c>
      <c r="P8476" s="26">
        <f t="shared" si="792"/>
        <v>0.39588208636995104</v>
      </c>
      <c r="Q8476" t="str">
        <f t="shared" si="793"/>
        <v>High</v>
      </c>
      <c r="R8476" t="str">
        <f t="shared" si="794"/>
        <v>None</v>
      </c>
      <c r="S8476" s="23">
        <f t="shared" si="795"/>
        <v>2023</v>
      </c>
      <c r="T8476" s="23">
        <f t="shared" si="796"/>
        <v>2</v>
      </c>
      <c r="U8476" t="str">
        <f t="shared" si="797"/>
        <v>Feb-2023</v>
      </c>
    </row>
    <row r="8477" spans="1:21" x14ac:dyDescent="0.3">
      <c r="A8477" t="s">
        <v>10488</v>
      </c>
      <c r="B8477" s="22">
        <v>45513</v>
      </c>
      <c r="C8477" s="22">
        <v>45515</v>
      </c>
      <c r="D8477" s="23" t="s">
        <v>61</v>
      </c>
      <c r="E8477" s="23" t="s">
        <v>2085</v>
      </c>
      <c r="F8477" s="23" t="s">
        <v>52</v>
      </c>
      <c r="G8477" s="23" t="s">
        <v>72</v>
      </c>
      <c r="H8477" s="23" t="s">
        <v>104</v>
      </c>
      <c r="I8477" s="23" t="s">
        <v>55</v>
      </c>
      <c r="J8477" s="23" t="s">
        <v>65</v>
      </c>
      <c r="K8477" s="23" t="s">
        <v>130</v>
      </c>
      <c r="L8477" s="24">
        <v>52096.9</v>
      </c>
      <c r="M8477">
        <v>10</v>
      </c>
      <c r="N8477" s="25">
        <v>0</v>
      </c>
      <c r="O8477" s="24">
        <v>19104.21</v>
      </c>
      <c r="P8477" s="26">
        <f t="shared" si="792"/>
        <v>0.36670531260017386</v>
      </c>
      <c r="Q8477" t="str">
        <f t="shared" si="793"/>
        <v>High</v>
      </c>
      <c r="R8477" t="str">
        <f t="shared" si="794"/>
        <v>None</v>
      </c>
      <c r="S8477" s="23">
        <f t="shared" si="795"/>
        <v>2024</v>
      </c>
      <c r="T8477" s="23">
        <f t="shared" si="796"/>
        <v>8</v>
      </c>
      <c r="U8477" t="str">
        <f t="shared" si="797"/>
        <v>Aug-2024</v>
      </c>
    </row>
    <row r="8478" spans="1:21" x14ac:dyDescent="0.3">
      <c r="A8478" t="s">
        <v>10489</v>
      </c>
      <c r="B8478" s="22">
        <v>45508</v>
      </c>
      <c r="C8478" s="22">
        <v>45515</v>
      </c>
      <c r="D8478" s="23" t="s">
        <v>78</v>
      </c>
      <c r="E8478" s="23" t="s">
        <v>951</v>
      </c>
      <c r="F8478" s="23" t="s">
        <v>71</v>
      </c>
      <c r="G8478" s="23" t="s">
        <v>72</v>
      </c>
      <c r="H8478" s="23" t="s">
        <v>73</v>
      </c>
      <c r="I8478" s="23" t="s">
        <v>83</v>
      </c>
      <c r="J8478" s="23" t="s">
        <v>379</v>
      </c>
      <c r="K8478" s="23" t="s">
        <v>562</v>
      </c>
      <c r="L8478" s="24">
        <v>14105.05</v>
      </c>
      <c r="M8478">
        <v>5</v>
      </c>
      <c r="N8478" s="25">
        <v>0.15</v>
      </c>
      <c r="O8478" s="24">
        <v>3028.54</v>
      </c>
      <c r="P8478" s="26">
        <f t="shared" si="792"/>
        <v>0.21471317010574228</v>
      </c>
      <c r="Q8478" t="str">
        <f t="shared" si="793"/>
        <v>Medium</v>
      </c>
      <c r="R8478" t="str">
        <f t="shared" si="794"/>
        <v>Medium</v>
      </c>
      <c r="S8478" s="23">
        <f t="shared" si="795"/>
        <v>2024</v>
      </c>
      <c r="T8478" s="23">
        <f t="shared" si="796"/>
        <v>8</v>
      </c>
      <c r="U8478" t="str">
        <f t="shared" si="797"/>
        <v>Aug-2024</v>
      </c>
    </row>
    <row r="8479" spans="1:21" x14ac:dyDescent="0.3">
      <c r="A8479" t="s">
        <v>10490</v>
      </c>
      <c r="B8479" s="22">
        <v>45823</v>
      </c>
      <c r="C8479" s="22">
        <v>45828</v>
      </c>
      <c r="D8479" s="23" t="s">
        <v>78</v>
      </c>
      <c r="E8479" s="23" t="s">
        <v>308</v>
      </c>
      <c r="F8479" s="23" t="s">
        <v>80</v>
      </c>
      <c r="G8479" s="23" t="s">
        <v>53</v>
      </c>
      <c r="H8479" s="23" t="s">
        <v>246</v>
      </c>
      <c r="I8479" s="23" t="s">
        <v>83</v>
      </c>
      <c r="J8479" s="23" t="s">
        <v>379</v>
      </c>
      <c r="K8479" s="23" t="s">
        <v>562</v>
      </c>
      <c r="L8479" s="24">
        <v>83719.600000000006</v>
      </c>
      <c r="M8479">
        <v>10</v>
      </c>
      <c r="N8479" s="25">
        <v>0.1</v>
      </c>
      <c r="O8479" s="24">
        <v>11404.18</v>
      </c>
      <c r="P8479" s="26">
        <f t="shared" si="792"/>
        <v>0.13621875880916773</v>
      </c>
      <c r="Q8479" t="str">
        <f t="shared" si="793"/>
        <v>Low</v>
      </c>
      <c r="R8479" t="str">
        <f t="shared" si="794"/>
        <v>Low</v>
      </c>
      <c r="S8479" s="23">
        <f t="shared" si="795"/>
        <v>2025</v>
      </c>
      <c r="T8479" s="23">
        <f t="shared" si="796"/>
        <v>6</v>
      </c>
      <c r="U8479" t="str">
        <f t="shared" si="797"/>
        <v>Jun-2025</v>
      </c>
    </row>
    <row r="8480" spans="1:21" x14ac:dyDescent="0.3">
      <c r="A8480" t="s">
        <v>10491</v>
      </c>
      <c r="B8480" s="22">
        <v>45436</v>
      </c>
      <c r="C8480" s="22">
        <v>45437</v>
      </c>
      <c r="D8480" s="23" t="s">
        <v>61</v>
      </c>
      <c r="E8480" s="23" t="s">
        <v>629</v>
      </c>
      <c r="F8480" s="23" t="s">
        <v>71</v>
      </c>
      <c r="G8480" s="23" t="s">
        <v>81</v>
      </c>
      <c r="H8480" s="23" t="s">
        <v>82</v>
      </c>
      <c r="I8480" s="23" t="s">
        <v>55</v>
      </c>
      <c r="J8480" s="23" t="s">
        <v>173</v>
      </c>
      <c r="K8480" s="23" t="s">
        <v>780</v>
      </c>
      <c r="L8480" s="24">
        <v>8007.18</v>
      </c>
      <c r="M8480">
        <v>3</v>
      </c>
      <c r="N8480" s="25">
        <v>0.05</v>
      </c>
      <c r="O8480" s="24">
        <v>2815.62</v>
      </c>
      <c r="P8480" s="26">
        <f t="shared" si="792"/>
        <v>0.35163690587697538</v>
      </c>
      <c r="Q8480" t="str">
        <f t="shared" si="793"/>
        <v>High</v>
      </c>
      <c r="R8480" t="str">
        <f t="shared" si="794"/>
        <v>Low</v>
      </c>
      <c r="S8480" s="23">
        <f t="shared" si="795"/>
        <v>2024</v>
      </c>
      <c r="T8480" s="23">
        <f t="shared" si="796"/>
        <v>5</v>
      </c>
      <c r="U8480" t="str">
        <f t="shared" si="797"/>
        <v>May-2024</v>
      </c>
    </row>
    <row r="8481" spans="1:21" x14ac:dyDescent="0.3">
      <c r="A8481" t="s">
        <v>10492</v>
      </c>
      <c r="B8481" s="22">
        <v>45613</v>
      </c>
      <c r="C8481" s="22">
        <v>45616</v>
      </c>
      <c r="D8481" s="23" t="s">
        <v>61</v>
      </c>
      <c r="E8481" s="23" t="s">
        <v>2647</v>
      </c>
      <c r="F8481" s="23" t="s">
        <v>71</v>
      </c>
      <c r="G8481" s="23" t="s">
        <v>72</v>
      </c>
      <c r="H8481" s="23" t="s">
        <v>104</v>
      </c>
      <c r="I8481" s="23" t="s">
        <v>118</v>
      </c>
      <c r="J8481" s="23" t="s">
        <v>303</v>
      </c>
      <c r="K8481" s="23" t="s">
        <v>421</v>
      </c>
      <c r="L8481" s="24">
        <v>38601.15</v>
      </c>
      <c r="M8481">
        <v>7</v>
      </c>
      <c r="N8481" s="25">
        <v>0.2</v>
      </c>
      <c r="O8481" s="24">
        <v>8968.06</v>
      </c>
      <c r="P8481" s="26">
        <f t="shared" si="792"/>
        <v>0.23232623898510793</v>
      </c>
      <c r="Q8481" t="str">
        <f t="shared" si="793"/>
        <v>Medium</v>
      </c>
      <c r="R8481" t="str">
        <f t="shared" si="794"/>
        <v>Medium</v>
      </c>
      <c r="S8481" s="23">
        <f t="shared" si="795"/>
        <v>2024</v>
      </c>
      <c r="T8481" s="23">
        <f t="shared" si="796"/>
        <v>11</v>
      </c>
      <c r="U8481" t="str">
        <f t="shared" si="797"/>
        <v>Nov-2024</v>
      </c>
    </row>
    <row r="8482" spans="1:21" x14ac:dyDescent="0.3">
      <c r="A8482" t="s">
        <v>10493</v>
      </c>
      <c r="B8482" s="22">
        <v>45421</v>
      </c>
      <c r="C8482" s="22">
        <v>45424</v>
      </c>
      <c r="D8482" s="23" t="s">
        <v>61</v>
      </c>
      <c r="E8482" s="23" t="s">
        <v>871</v>
      </c>
      <c r="F8482" s="23" t="s">
        <v>71</v>
      </c>
      <c r="G8482" s="23" t="s">
        <v>81</v>
      </c>
      <c r="H8482" s="23" t="s">
        <v>186</v>
      </c>
      <c r="I8482" s="23" t="s">
        <v>118</v>
      </c>
      <c r="J8482" s="23" t="s">
        <v>303</v>
      </c>
      <c r="K8482" s="23" t="s">
        <v>421</v>
      </c>
      <c r="L8482" s="24">
        <v>15524.64</v>
      </c>
      <c r="M8482">
        <v>8</v>
      </c>
      <c r="N8482" s="25">
        <v>0.15</v>
      </c>
      <c r="O8482" s="24">
        <v>3034.72</v>
      </c>
      <c r="P8482" s="26">
        <f t="shared" si="792"/>
        <v>0.19547764070535611</v>
      </c>
      <c r="Q8482" t="str">
        <f t="shared" si="793"/>
        <v>Low</v>
      </c>
      <c r="R8482" t="str">
        <f t="shared" si="794"/>
        <v>Medium</v>
      </c>
      <c r="S8482" s="23">
        <f t="shared" si="795"/>
        <v>2024</v>
      </c>
      <c r="T8482" s="23">
        <f t="shared" si="796"/>
        <v>5</v>
      </c>
      <c r="U8482" t="str">
        <f t="shared" si="797"/>
        <v>May-2024</v>
      </c>
    </row>
    <row r="8483" spans="1:21" x14ac:dyDescent="0.3">
      <c r="A8483" t="s">
        <v>10494</v>
      </c>
      <c r="B8483" s="22">
        <v>44776</v>
      </c>
      <c r="C8483" s="22">
        <v>44782</v>
      </c>
      <c r="D8483" s="23" t="s">
        <v>78</v>
      </c>
      <c r="E8483" s="23" t="s">
        <v>341</v>
      </c>
      <c r="F8483" s="23" t="s">
        <v>80</v>
      </c>
      <c r="G8483" s="23" t="s">
        <v>179</v>
      </c>
      <c r="H8483" s="23" t="s">
        <v>180</v>
      </c>
      <c r="I8483" s="23" t="s">
        <v>55</v>
      </c>
      <c r="J8483" s="23" t="s">
        <v>141</v>
      </c>
      <c r="K8483" s="23" t="s">
        <v>241</v>
      </c>
      <c r="L8483" s="24">
        <v>17663.96</v>
      </c>
      <c r="M8483">
        <v>4</v>
      </c>
      <c r="N8483" s="25">
        <v>0.05</v>
      </c>
      <c r="O8483" s="24">
        <v>4261.9799999999996</v>
      </c>
      <c r="P8483" s="26">
        <f t="shared" si="792"/>
        <v>0.241281117031515</v>
      </c>
      <c r="Q8483" t="str">
        <f t="shared" si="793"/>
        <v>Medium</v>
      </c>
      <c r="R8483" t="str">
        <f t="shared" si="794"/>
        <v>Low</v>
      </c>
      <c r="S8483" s="23">
        <f t="shared" si="795"/>
        <v>2022</v>
      </c>
      <c r="T8483" s="23">
        <f t="shared" si="796"/>
        <v>8</v>
      </c>
      <c r="U8483" t="str">
        <f t="shared" si="797"/>
        <v>Aug-2022</v>
      </c>
    </row>
    <row r="8484" spans="1:21" x14ac:dyDescent="0.3">
      <c r="A8484" t="s">
        <v>10495</v>
      </c>
      <c r="B8484" s="22">
        <v>45966</v>
      </c>
      <c r="C8484" s="22">
        <v>45971</v>
      </c>
      <c r="D8484" s="23" t="s">
        <v>61</v>
      </c>
      <c r="E8484" s="23" t="s">
        <v>1131</v>
      </c>
      <c r="F8484" s="23" t="s">
        <v>71</v>
      </c>
      <c r="G8484" s="23" t="s">
        <v>53</v>
      </c>
      <c r="H8484" s="23" t="s">
        <v>90</v>
      </c>
      <c r="I8484" s="23" t="s">
        <v>83</v>
      </c>
      <c r="J8484" s="23" t="s">
        <v>379</v>
      </c>
      <c r="K8484" s="23" t="s">
        <v>716</v>
      </c>
      <c r="L8484" s="24">
        <v>1568.86</v>
      </c>
      <c r="M8484">
        <v>1</v>
      </c>
      <c r="N8484" s="25">
        <v>0.15</v>
      </c>
      <c r="O8484" s="24">
        <v>254.36</v>
      </c>
      <c r="P8484" s="26">
        <f t="shared" si="792"/>
        <v>0.16213046415868848</v>
      </c>
      <c r="Q8484" t="str">
        <f t="shared" si="793"/>
        <v>Low</v>
      </c>
      <c r="R8484" t="str">
        <f t="shared" si="794"/>
        <v>Medium</v>
      </c>
      <c r="S8484" s="23">
        <f t="shared" si="795"/>
        <v>2025</v>
      </c>
      <c r="T8484" s="23">
        <f t="shared" si="796"/>
        <v>11</v>
      </c>
      <c r="U8484" t="str">
        <f t="shared" si="797"/>
        <v>Nov-2025</v>
      </c>
    </row>
    <row r="8485" spans="1:21" x14ac:dyDescent="0.3">
      <c r="A8485" t="s">
        <v>10496</v>
      </c>
      <c r="B8485" s="22">
        <v>45751</v>
      </c>
      <c r="C8485" s="22">
        <v>45754</v>
      </c>
      <c r="D8485" s="23" t="s">
        <v>50</v>
      </c>
      <c r="E8485" s="23" t="s">
        <v>1239</v>
      </c>
      <c r="F8485" s="23" t="s">
        <v>71</v>
      </c>
      <c r="G8485" s="23" t="s">
        <v>179</v>
      </c>
      <c r="H8485" s="23" t="s">
        <v>236</v>
      </c>
      <c r="I8485" s="23" t="s">
        <v>55</v>
      </c>
      <c r="J8485" s="23" t="s">
        <v>65</v>
      </c>
      <c r="K8485" s="23" t="s">
        <v>66</v>
      </c>
      <c r="L8485" s="24">
        <v>6676.52</v>
      </c>
      <c r="M8485">
        <v>2</v>
      </c>
      <c r="N8485" s="25">
        <v>0.2</v>
      </c>
      <c r="O8485" s="24">
        <v>1079.8699999999999</v>
      </c>
      <c r="P8485" s="26">
        <f t="shared" si="792"/>
        <v>0.16174144614260122</v>
      </c>
      <c r="Q8485" t="str">
        <f t="shared" si="793"/>
        <v>Low</v>
      </c>
      <c r="R8485" t="str">
        <f t="shared" si="794"/>
        <v>Medium</v>
      </c>
      <c r="S8485" s="23">
        <f t="shared" si="795"/>
        <v>2025</v>
      </c>
      <c r="T8485" s="23">
        <f t="shared" si="796"/>
        <v>4</v>
      </c>
      <c r="U8485" t="str">
        <f t="shared" si="797"/>
        <v>Apr-2025</v>
      </c>
    </row>
    <row r="8486" spans="1:21" x14ac:dyDescent="0.3">
      <c r="A8486" t="s">
        <v>10497</v>
      </c>
      <c r="B8486" s="22">
        <v>45527</v>
      </c>
      <c r="C8486" s="22">
        <v>45531</v>
      </c>
      <c r="D8486" s="23" t="s">
        <v>61</v>
      </c>
      <c r="E8486" s="23" t="s">
        <v>644</v>
      </c>
      <c r="F8486" s="23" t="s">
        <v>52</v>
      </c>
      <c r="G8486" s="23" t="s">
        <v>53</v>
      </c>
      <c r="H8486" s="23" t="s">
        <v>110</v>
      </c>
      <c r="I8486" s="23" t="s">
        <v>96</v>
      </c>
      <c r="J8486" s="23" t="s">
        <v>111</v>
      </c>
      <c r="K8486" s="23" t="s">
        <v>225</v>
      </c>
      <c r="L8486" s="24">
        <v>3776.08</v>
      </c>
      <c r="M8486">
        <v>2</v>
      </c>
      <c r="N8486" s="25">
        <v>0.05</v>
      </c>
      <c r="O8486" s="24">
        <v>1049.6600000000001</v>
      </c>
      <c r="P8486" s="26">
        <f t="shared" si="792"/>
        <v>0.2779761022012246</v>
      </c>
      <c r="Q8486" t="str">
        <f t="shared" si="793"/>
        <v>Medium</v>
      </c>
      <c r="R8486" t="str">
        <f t="shared" si="794"/>
        <v>Low</v>
      </c>
      <c r="S8486" s="23">
        <f t="shared" si="795"/>
        <v>2024</v>
      </c>
      <c r="T8486" s="23">
        <f t="shared" si="796"/>
        <v>8</v>
      </c>
      <c r="U8486" t="str">
        <f t="shared" si="797"/>
        <v>Aug-2024</v>
      </c>
    </row>
    <row r="8487" spans="1:21" x14ac:dyDescent="0.3">
      <c r="A8487" t="s">
        <v>10498</v>
      </c>
      <c r="B8487" s="22">
        <v>45887</v>
      </c>
      <c r="C8487" s="22">
        <v>45891</v>
      </c>
      <c r="D8487" s="23" t="s">
        <v>61</v>
      </c>
      <c r="E8487" s="23" t="s">
        <v>1154</v>
      </c>
      <c r="F8487" s="23" t="s">
        <v>71</v>
      </c>
      <c r="G8487" s="23" t="s">
        <v>81</v>
      </c>
      <c r="H8487" s="23" t="s">
        <v>82</v>
      </c>
      <c r="I8487" s="23" t="s">
        <v>55</v>
      </c>
      <c r="J8487" s="23" t="s">
        <v>141</v>
      </c>
      <c r="K8487" s="23" t="s">
        <v>978</v>
      </c>
      <c r="L8487" s="24">
        <v>15480.24</v>
      </c>
      <c r="M8487">
        <v>3</v>
      </c>
      <c r="N8487" s="25">
        <v>0.1</v>
      </c>
      <c r="O8487" s="24">
        <v>3483.07</v>
      </c>
      <c r="P8487" s="26">
        <f t="shared" si="792"/>
        <v>0.22500103357570686</v>
      </c>
      <c r="Q8487" t="str">
        <f t="shared" si="793"/>
        <v>Medium</v>
      </c>
      <c r="R8487" t="str">
        <f t="shared" si="794"/>
        <v>Low</v>
      </c>
      <c r="S8487" s="23">
        <f t="shared" si="795"/>
        <v>2025</v>
      </c>
      <c r="T8487" s="23">
        <f t="shared" si="796"/>
        <v>8</v>
      </c>
      <c r="U8487" t="str">
        <f t="shared" si="797"/>
        <v>Aug-2025</v>
      </c>
    </row>
    <row r="8488" spans="1:21" x14ac:dyDescent="0.3">
      <c r="A8488" t="s">
        <v>10499</v>
      </c>
      <c r="B8488" s="22">
        <v>45528</v>
      </c>
      <c r="C8488" s="22">
        <v>45532</v>
      </c>
      <c r="D8488" s="23" t="s">
        <v>102</v>
      </c>
      <c r="E8488" s="23" t="s">
        <v>3815</v>
      </c>
      <c r="F8488" s="23" t="s">
        <v>80</v>
      </c>
      <c r="G8488" s="23" t="s">
        <v>72</v>
      </c>
      <c r="H8488" s="23" t="s">
        <v>73</v>
      </c>
      <c r="I8488" s="23" t="s">
        <v>118</v>
      </c>
      <c r="J8488" s="23" t="s">
        <v>303</v>
      </c>
      <c r="K8488" s="23" t="s">
        <v>304</v>
      </c>
      <c r="L8488" s="24">
        <v>4863.84</v>
      </c>
      <c r="M8488">
        <v>4</v>
      </c>
      <c r="N8488" s="25">
        <v>0.15</v>
      </c>
      <c r="O8488" s="24">
        <v>1600.81</v>
      </c>
      <c r="P8488" s="26">
        <f t="shared" si="792"/>
        <v>0.32912472449751634</v>
      </c>
      <c r="Q8488" t="str">
        <f t="shared" si="793"/>
        <v>High</v>
      </c>
      <c r="R8488" t="str">
        <f t="shared" si="794"/>
        <v>Medium</v>
      </c>
      <c r="S8488" s="23">
        <f t="shared" si="795"/>
        <v>2024</v>
      </c>
      <c r="T8488" s="23">
        <f t="shared" si="796"/>
        <v>8</v>
      </c>
      <c r="U8488" t="str">
        <f t="shared" si="797"/>
        <v>Aug-2024</v>
      </c>
    </row>
    <row r="8489" spans="1:21" x14ac:dyDescent="0.3">
      <c r="A8489" t="s">
        <v>10500</v>
      </c>
      <c r="B8489" s="22">
        <v>45953</v>
      </c>
      <c r="C8489" s="22">
        <v>45958</v>
      </c>
      <c r="D8489" s="23" t="s">
        <v>78</v>
      </c>
      <c r="E8489" s="23" t="s">
        <v>316</v>
      </c>
      <c r="F8489" s="23" t="s">
        <v>71</v>
      </c>
      <c r="G8489" s="23" t="s">
        <v>72</v>
      </c>
      <c r="H8489" s="23" t="s">
        <v>73</v>
      </c>
      <c r="I8489" s="23" t="s">
        <v>96</v>
      </c>
      <c r="J8489" s="23" t="s">
        <v>166</v>
      </c>
      <c r="K8489" s="23" t="s">
        <v>337</v>
      </c>
      <c r="L8489" s="24">
        <v>10983.78</v>
      </c>
      <c r="M8489">
        <v>3</v>
      </c>
      <c r="N8489" s="25">
        <v>0</v>
      </c>
      <c r="O8489" s="24">
        <v>3374.24</v>
      </c>
      <c r="P8489" s="26">
        <f t="shared" si="792"/>
        <v>0.30720207433142321</v>
      </c>
      <c r="Q8489" t="str">
        <f t="shared" si="793"/>
        <v>High</v>
      </c>
      <c r="R8489" t="str">
        <f t="shared" si="794"/>
        <v>None</v>
      </c>
      <c r="S8489" s="23">
        <f t="shared" si="795"/>
        <v>2025</v>
      </c>
      <c r="T8489" s="23">
        <f t="shared" si="796"/>
        <v>10</v>
      </c>
      <c r="U8489" t="str">
        <f t="shared" si="797"/>
        <v>Oct-2025</v>
      </c>
    </row>
    <row r="8490" spans="1:21" x14ac:dyDescent="0.3">
      <c r="A8490" t="s">
        <v>10501</v>
      </c>
      <c r="B8490" s="22">
        <v>44676</v>
      </c>
      <c r="C8490" s="22">
        <v>44678</v>
      </c>
      <c r="D8490" s="23" t="s">
        <v>50</v>
      </c>
      <c r="E8490" s="23" t="s">
        <v>592</v>
      </c>
      <c r="F8490" s="23" t="s">
        <v>52</v>
      </c>
      <c r="G8490" s="23" t="s">
        <v>81</v>
      </c>
      <c r="H8490" s="23" t="s">
        <v>82</v>
      </c>
      <c r="I8490" s="23" t="s">
        <v>55</v>
      </c>
      <c r="J8490" s="23" t="s">
        <v>173</v>
      </c>
      <c r="K8490" s="23" t="s">
        <v>174</v>
      </c>
      <c r="L8490" s="24">
        <v>19466.16</v>
      </c>
      <c r="M8490">
        <v>6</v>
      </c>
      <c r="N8490" s="25">
        <v>0.1</v>
      </c>
      <c r="O8490" s="24">
        <v>4656.32</v>
      </c>
      <c r="P8490" s="26">
        <f t="shared" si="792"/>
        <v>0.23920074632079463</v>
      </c>
      <c r="Q8490" t="str">
        <f t="shared" si="793"/>
        <v>Medium</v>
      </c>
      <c r="R8490" t="str">
        <f t="shared" si="794"/>
        <v>Low</v>
      </c>
      <c r="S8490" s="23">
        <f t="shared" si="795"/>
        <v>2022</v>
      </c>
      <c r="T8490" s="23">
        <f t="shared" si="796"/>
        <v>4</v>
      </c>
      <c r="U8490" t="str">
        <f t="shared" si="797"/>
        <v>Apr-2022</v>
      </c>
    </row>
    <row r="8491" spans="1:21" x14ac:dyDescent="0.3">
      <c r="A8491" t="s">
        <v>10502</v>
      </c>
      <c r="B8491" s="22">
        <v>45043</v>
      </c>
      <c r="C8491" s="22">
        <v>45048</v>
      </c>
      <c r="D8491" s="23" t="s">
        <v>102</v>
      </c>
      <c r="E8491" s="23" t="s">
        <v>2670</v>
      </c>
      <c r="F8491" s="23" t="s">
        <v>52</v>
      </c>
      <c r="G8491" s="23" t="s">
        <v>63</v>
      </c>
      <c r="H8491" s="23" t="s">
        <v>202</v>
      </c>
      <c r="I8491" s="23" t="s">
        <v>96</v>
      </c>
      <c r="J8491" s="23" t="s">
        <v>135</v>
      </c>
      <c r="K8491" s="23" t="s">
        <v>395</v>
      </c>
      <c r="L8491" s="24">
        <v>2146.1999999999998</v>
      </c>
      <c r="M8491">
        <v>2</v>
      </c>
      <c r="N8491" s="25">
        <v>0.15</v>
      </c>
      <c r="O8491" s="24">
        <v>388.37</v>
      </c>
      <c r="P8491" s="26">
        <f t="shared" si="792"/>
        <v>0.18095704035038676</v>
      </c>
      <c r="Q8491" t="str">
        <f t="shared" si="793"/>
        <v>Low</v>
      </c>
      <c r="R8491" t="str">
        <f t="shared" si="794"/>
        <v>Medium</v>
      </c>
      <c r="S8491" s="23">
        <f t="shared" si="795"/>
        <v>2023</v>
      </c>
      <c r="T8491" s="23">
        <f t="shared" si="796"/>
        <v>4</v>
      </c>
      <c r="U8491" t="str">
        <f t="shared" si="797"/>
        <v>Apr-2023</v>
      </c>
    </row>
    <row r="8492" spans="1:21" x14ac:dyDescent="0.3">
      <c r="A8492" t="s">
        <v>10503</v>
      </c>
      <c r="B8492" s="22">
        <v>44813</v>
      </c>
      <c r="C8492" s="22">
        <v>44819</v>
      </c>
      <c r="D8492" s="23" t="s">
        <v>78</v>
      </c>
      <c r="E8492" s="23" t="s">
        <v>875</v>
      </c>
      <c r="F8492" s="23" t="s">
        <v>52</v>
      </c>
      <c r="G8492" s="23" t="s">
        <v>179</v>
      </c>
      <c r="H8492" s="23" t="s">
        <v>180</v>
      </c>
      <c r="I8492" s="23" t="s">
        <v>55</v>
      </c>
      <c r="J8492" s="23" t="s">
        <v>65</v>
      </c>
      <c r="K8492" s="23" t="s">
        <v>325</v>
      </c>
      <c r="L8492" s="24">
        <v>22132.1</v>
      </c>
      <c r="M8492">
        <v>5</v>
      </c>
      <c r="N8492" s="25">
        <v>0.25</v>
      </c>
      <c r="O8492" s="24">
        <v>4364.16</v>
      </c>
      <c r="P8492" s="26">
        <f t="shared" si="792"/>
        <v>0.19718689143822773</v>
      </c>
      <c r="Q8492" t="str">
        <f t="shared" si="793"/>
        <v>Low</v>
      </c>
      <c r="R8492" t="str">
        <f t="shared" si="794"/>
        <v>High</v>
      </c>
      <c r="S8492" s="23">
        <f t="shared" si="795"/>
        <v>2022</v>
      </c>
      <c r="T8492" s="23">
        <f t="shared" si="796"/>
        <v>9</v>
      </c>
      <c r="U8492" t="str">
        <f t="shared" si="797"/>
        <v>Sep-2022</v>
      </c>
    </row>
    <row r="8493" spans="1:21" x14ac:dyDescent="0.3">
      <c r="A8493" t="s">
        <v>10504</v>
      </c>
      <c r="B8493" s="22">
        <v>44665</v>
      </c>
      <c r="C8493" s="22">
        <v>44669</v>
      </c>
      <c r="D8493" s="23" t="s">
        <v>61</v>
      </c>
      <c r="E8493" s="23" t="s">
        <v>824</v>
      </c>
      <c r="F8493" s="23" t="s">
        <v>52</v>
      </c>
      <c r="G8493" s="23" t="s">
        <v>179</v>
      </c>
      <c r="H8493" s="23" t="s">
        <v>180</v>
      </c>
      <c r="I8493" s="23" t="s">
        <v>83</v>
      </c>
      <c r="J8493" s="23" t="s">
        <v>156</v>
      </c>
      <c r="K8493" s="23" t="s">
        <v>157</v>
      </c>
      <c r="L8493" s="24">
        <v>93638.79</v>
      </c>
      <c r="M8493">
        <v>7</v>
      </c>
      <c r="N8493" s="25">
        <v>0</v>
      </c>
      <c r="O8493" s="24">
        <v>26264.91</v>
      </c>
      <c r="P8493" s="26">
        <f t="shared" si="792"/>
        <v>0.28049177055790664</v>
      </c>
      <c r="Q8493" t="str">
        <f t="shared" si="793"/>
        <v>Medium</v>
      </c>
      <c r="R8493" t="str">
        <f t="shared" si="794"/>
        <v>None</v>
      </c>
      <c r="S8493" s="23">
        <f t="shared" si="795"/>
        <v>2022</v>
      </c>
      <c r="T8493" s="23">
        <f t="shared" si="796"/>
        <v>4</v>
      </c>
      <c r="U8493" t="str">
        <f t="shared" si="797"/>
        <v>Apr-2022</v>
      </c>
    </row>
    <row r="8494" spans="1:21" x14ac:dyDescent="0.3">
      <c r="A8494" t="s">
        <v>10505</v>
      </c>
      <c r="B8494" s="22">
        <v>45500</v>
      </c>
      <c r="C8494" s="22">
        <v>45505</v>
      </c>
      <c r="D8494" s="23" t="s">
        <v>61</v>
      </c>
      <c r="E8494" s="23" t="s">
        <v>543</v>
      </c>
      <c r="F8494" s="23" t="s">
        <v>52</v>
      </c>
      <c r="G8494" s="23" t="s">
        <v>63</v>
      </c>
      <c r="H8494" s="23" t="s">
        <v>213</v>
      </c>
      <c r="I8494" s="23" t="s">
        <v>83</v>
      </c>
      <c r="J8494" s="23" t="s">
        <v>84</v>
      </c>
      <c r="K8494" s="23" t="s">
        <v>105</v>
      </c>
      <c r="L8494" s="24">
        <v>122423.03999999999</v>
      </c>
      <c r="M8494">
        <v>9</v>
      </c>
      <c r="N8494" s="25">
        <v>0.15</v>
      </c>
      <c r="O8494" s="24">
        <v>34909.599999999999</v>
      </c>
      <c r="P8494" s="26">
        <f t="shared" si="792"/>
        <v>0.28515547400227931</v>
      </c>
      <c r="Q8494" t="str">
        <f t="shared" si="793"/>
        <v>Medium</v>
      </c>
      <c r="R8494" t="str">
        <f t="shared" si="794"/>
        <v>Medium</v>
      </c>
      <c r="S8494" s="23">
        <f t="shared" si="795"/>
        <v>2024</v>
      </c>
      <c r="T8494" s="23">
        <f t="shared" si="796"/>
        <v>7</v>
      </c>
      <c r="U8494" t="str">
        <f t="shared" si="797"/>
        <v>Jul-2024</v>
      </c>
    </row>
    <row r="8495" spans="1:21" x14ac:dyDescent="0.3">
      <c r="A8495" t="s">
        <v>10506</v>
      </c>
      <c r="B8495" s="22">
        <v>45569</v>
      </c>
      <c r="C8495" s="22">
        <v>45576</v>
      </c>
      <c r="D8495" s="23" t="s">
        <v>50</v>
      </c>
      <c r="E8495" s="23" t="s">
        <v>703</v>
      </c>
      <c r="F8495" s="23" t="s">
        <v>52</v>
      </c>
      <c r="G8495" s="23" t="s">
        <v>72</v>
      </c>
      <c r="H8495" s="23" t="s">
        <v>104</v>
      </c>
      <c r="I8495" s="23" t="s">
        <v>55</v>
      </c>
      <c r="J8495" s="23" t="s">
        <v>65</v>
      </c>
      <c r="K8495" s="23" t="s">
        <v>130</v>
      </c>
      <c r="L8495" s="24">
        <v>35746.5</v>
      </c>
      <c r="M8495">
        <v>10</v>
      </c>
      <c r="N8495" s="25">
        <v>0.25</v>
      </c>
      <c r="O8495" s="24">
        <v>9009.56</v>
      </c>
      <c r="P8495" s="26">
        <f t="shared" si="792"/>
        <v>0.25204033961366845</v>
      </c>
      <c r="Q8495" t="str">
        <f t="shared" si="793"/>
        <v>Medium</v>
      </c>
      <c r="R8495" t="str">
        <f t="shared" si="794"/>
        <v>High</v>
      </c>
      <c r="S8495" s="23">
        <f t="shared" si="795"/>
        <v>2024</v>
      </c>
      <c r="T8495" s="23">
        <f t="shared" si="796"/>
        <v>10</v>
      </c>
      <c r="U8495" t="str">
        <f t="shared" si="797"/>
        <v>Oct-2024</v>
      </c>
    </row>
    <row r="8496" spans="1:21" x14ac:dyDescent="0.3">
      <c r="A8496" t="s">
        <v>10507</v>
      </c>
      <c r="B8496" s="22">
        <v>44712</v>
      </c>
      <c r="C8496" s="22">
        <v>44719</v>
      </c>
      <c r="D8496" s="23" t="s">
        <v>61</v>
      </c>
      <c r="E8496" s="23" t="s">
        <v>2752</v>
      </c>
      <c r="F8496" s="23" t="s">
        <v>52</v>
      </c>
      <c r="G8496" s="23" t="s">
        <v>179</v>
      </c>
      <c r="H8496" s="23" t="s">
        <v>180</v>
      </c>
      <c r="I8496" s="23" t="s">
        <v>55</v>
      </c>
      <c r="J8496" s="23" t="s">
        <v>56</v>
      </c>
      <c r="K8496" s="23" t="s">
        <v>151</v>
      </c>
      <c r="L8496" s="24">
        <v>37845.699999999997</v>
      </c>
      <c r="M8496">
        <v>5</v>
      </c>
      <c r="N8496" s="25">
        <v>0</v>
      </c>
      <c r="O8496" s="24">
        <v>9137.32</v>
      </c>
      <c r="P8496" s="26">
        <f t="shared" si="792"/>
        <v>0.24143614730339247</v>
      </c>
      <c r="Q8496" t="str">
        <f t="shared" si="793"/>
        <v>Medium</v>
      </c>
      <c r="R8496" t="str">
        <f t="shared" si="794"/>
        <v>None</v>
      </c>
      <c r="S8496" s="23">
        <f t="shared" si="795"/>
        <v>2022</v>
      </c>
      <c r="T8496" s="23">
        <f t="shared" si="796"/>
        <v>5</v>
      </c>
      <c r="U8496" t="str">
        <f t="shared" si="797"/>
        <v>May-2022</v>
      </c>
    </row>
    <row r="8497" spans="1:21" x14ac:dyDescent="0.3">
      <c r="A8497" t="s">
        <v>10508</v>
      </c>
      <c r="B8497" s="22">
        <v>45515</v>
      </c>
      <c r="C8497" s="22">
        <v>45520</v>
      </c>
      <c r="D8497" s="23" t="s">
        <v>78</v>
      </c>
      <c r="E8497" s="23" t="s">
        <v>585</v>
      </c>
      <c r="F8497" s="23" t="s">
        <v>71</v>
      </c>
      <c r="G8497" s="23" t="s">
        <v>179</v>
      </c>
      <c r="H8497" s="23" t="s">
        <v>180</v>
      </c>
      <c r="I8497" s="23" t="s">
        <v>118</v>
      </c>
      <c r="J8497" s="23" t="s">
        <v>119</v>
      </c>
      <c r="K8497" s="23" t="s">
        <v>120</v>
      </c>
      <c r="L8497" s="24">
        <v>58908.959999999999</v>
      </c>
      <c r="M8497">
        <v>6</v>
      </c>
      <c r="N8497" s="25">
        <v>0.1</v>
      </c>
      <c r="O8497" s="24">
        <v>19079.46</v>
      </c>
      <c r="P8497" s="26">
        <f t="shared" si="792"/>
        <v>0.32388044195653765</v>
      </c>
      <c r="Q8497" t="str">
        <f t="shared" si="793"/>
        <v>High</v>
      </c>
      <c r="R8497" t="str">
        <f t="shared" si="794"/>
        <v>Low</v>
      </c>
      <c r="S8497" s="23">
        <f t="shared" si="795"/>
        <v>2024</v>
      </c>
      <c r="T8497" s="23">
        <f t="shared" si="796"/>
        <v>8</v>
      </c>
      <c r="U8497" t="str">
        <f t="shared" si="797"/>
        <v>Aug-2024</v>
      </c>
    </row>
    <row r="8498" spans="1:21" x14ac:dyDescent="0.3">
      <c r="A8498" t="s">
        <v>10509</v>
      </c>
      <c r="B8498" s="22">
        <v>45957</v>
      </c>
      <c r="C8498" s="22">
        <v>45959</v>
      </c>
      <c r="D8498" s="23" t="s">
        <v>61</v>
      </c>
      <c r="E8498" s="23" t="s">
        <v>411</v>
      </c>
      <c r="F8498" s="23" t="s">
        <v>52</v>
      </c>
      <c r="G8498" s="23" t="s">
        <v>72</v>
      </c>
      <c r="H8498" s="23" t="s">
        <v>104</v>
      </c>
      <c r="I8498" s="23" t="s">
        <v>83</v>
      </c>
      <c r="J8498" s="23" t="s">
        <v>84</v>
      </c>
      <c r="K8498" s="23" t="s">
        <v>125</v>
      </c>
      <c r="L8498" s="24">
        <v>42043.26</v>
      </c>
      <c r="M8498">
        <v>3</v>
      </c>
      <c r="N8498" s="25">
        <v>0.05</v>
      </c>
      <c r="O8498" s="24">
        <v>15488.12</v>
      </c>
      <c r="P8498" s="26">
        <f t="shared" si="792"/>
        <v>0.36838532501999133</v>
      </c>
      <c r="Q8498" t="str">
        <f t="shared" si="793"/>
        <v>High</v>
      </c>
      <c r="R8498" t="str">
        <f t="shared" si="794"/>
        <v>Low</v>
      </c>
      <c r="S8498" s="23">
        <f t="shared" si="795"/>
        <v>2025</v>
      </c>
      <c r="T8498" s="23">
        <f t="shared" si="796"/>
        <v>10</v>
      </c>
      <c r="U8498" t="str">
        <f t="shared" si="797"/>
        <v>Oct-2025</v>
      </c>
    </row>
    <row r="8499" spans="1:21" x14ac:dyDescent="0.3">
      <c r="A8499" t="s">
        <v>10510</v>
      </c>
      <c r="B8499" s="22">
        <v>45768</v>
      </c>
      <c r="C8499" s="22">
        <v>45769</v>
      </c>
      <c r="D8499" s="23" t="s">
        <v>102</v>
      </c>
      <c r="E8499" s="23" t="s">
        <v>1207</v>
      </c>
      <c r="F8499" s="23" t="s">
        <v>52</v>
      </c>
      <c r="G8499" s="23" t="s">
        <v>81</v>
      </c>
      <c r="H8499" s="23" t="s">
        <v>95</v>
      </c>
      <c r="I8499" s="23" t="s">
        <v>55</v>
      </c>
      <c r="J8499" s="23" t="s">
        <v>173</v>
      </c>
      <c r="K8499" s="23" t="s">
        <v>174</v>
      </c>
      <c r="L8499" s="24">
        <v>1762.26</v>
      </c>
      <c r="M8499">
        <v>1</v>
      </c>
      <c r="N8499" s="25">
        <v>0.15</v>
      </c>
      <c r="O8499" s="24">
        <v>254.35</v>
      </c>
      <c r="P8499" s="26">
        <f t="shared" si="792"/>
        <v>0.14433171041730505</v>
      </c>
      <c r="Q8499" t="str">
        <f t="shared" si="793"/>
        <v>Low</v>
      </c>
      <c r="R8499" t="str">
        <f t="shared" si="794"/>
        <v>Medium</v>
      </c>
      <c r="S8499" s="23">
        <f t="shared" si="795"/>
        <v>2025</v>
      </c>
      <c r="T8499" s="23">
        <f t="shared" si="796"/>
        <v>4</v>
      </c>
      <c r="U8499" t="str">
        <f t="shared" si="797"/>
        <v>Apr-2025</v>
      </c>
    </row>
    <row r="8500" spans="1:21" x14ac:dyDescent="0.3">
      <c r="A8500" t="s">
        <v>10511</v>
      </c>
      <c r="B8500" s="22">
        <v>44847</v>
      </c>
      <c r="C8500" s="22">
        <v>44848</v>
      </c>
      <c r="D8500" s="23" t="s">
        <v>61</v>
      </c>
      <c r="E8500" s="23" t="s">
        <v>2022</v>
      </c>
      <c r="F8500" s="23" t="s">
        <v>52</v>
      </c>
      <c r="G8500" s="23" t="s">
        <v>179</v>
      </c>
      <c r="H8500" s="23" t="s">
        <v>236</v>
      </c>
      <c r="I8500" s="23" t="s">
        <v>118</v>
      </c>
      <c r="J8500" s="23" t="s">
        <v>303</v>
      </c>
      <c r="K8500" s="23" t="s">
        <v>421</v>
      </c>
      <c r="L8500" s="24">
        <v>3056.14</v>
      </c>
      <c r="M8500">
        <v>2</v>
      </c>
      <c r="N8500" s="25">
        <v>0.2</v>
      </c>
      <c r="O8500" s="24">
        <v>703.8</v>
      </c>
      <c r="P8500" s="26">
        <f t="shared" si="792"/>
        <v>0.23029049716308808</v>
      </c>
      <c r="Q8500" t="str">
        <f t="shared" si="793"/>
        <v>Medium</v>
      </c>
      <c r="R8500" t="str">
        <f t="shared" si="794"/>
        <v>Medium</v>
      </c>
      <c r="S8500" s="23">
        <f t="shared" si="795"/>
        <v>2022</v>
      </c>
      <c r="T8500" s="23">
        <f t="shared" si="796"/>
        <v>10</v>
      </c>
      <c r="U8500" t="str">
        <f t="shared" si="797"/>
        <v>Oct-2022</v>
      </c>
    </row>
    <row r="8501" spans="1:21" x14ac:dyDescent="0.3">
      <c r="A8501" t="s">
        <v>10512</v>
      </c>
      <c r="B8501" s="22">
        <v>45400</v>
      </c>
      <c r="C8501" s="22">
        <v>45405</v>
      </c>
      <c r="D8501" s="23" t="s">
        <v>61</v>
      </c>
      <c r="E8501" s="23" t="s">
        <v>1299</v>
      </c>
      <c r="F8501" s="23" t="s">
        <v>80</v>
      </c>
      <c r="G8501" s="23" t="s">
        <v>63</v>
      </c>
      <c r="H8501" s="23" t="s">
        <v>172</v>
      </c>
      <c r="I8501" s="23" t="s">
        <v>96</v>
      </c>
      <c r="J8501" s="23" t="s">
        <v>97</v>
      </c>
      <c r="K8501" s="23" t="s">
        <v>416</v>
      </c>
      <c r="L8501" s="24">
        <v>4469.95</v>
      </c>
      <c r="M8501">
        <v>5</v>
      </c>
      <c r="N8501" s="25">
        <v>0.2</v>
      </c>
      <c r="O8501" s="24">
        <v>779.46</v>
      </c>
      <c r="P8501" s="26">
        <f t="shared" si="792"/>
        <v>0.17437778946073224</v>
      </c>
      <c r="Q8501" t="str">
        <f t="shared" si="793"/>
        <v>Low</v>
      </c>
      <c r="R8501" t="str">
        <f t="shared" si="794"/>
        <v>Medium</v>
      </c>
      <c r="S8501" s="23">
        <f t="shared" si="795"/>
        <v>2024</v>
      </c>
      <c r="T8501" s="23">
        <f t="shared" si="796"/>
        <v>4</v>
      </c>
      <c r="U8501" t="str">
        <f t="shared" si="797"/>
        <v>Apr-2024</v>
      </c>
    </row>
    <row r="8502" spans="1:21" x14ac:dyDescent="0.3">
      <c r="A8502" t="s">
        <v>10513</v>
      </c>
      <c r="B8502" s="22">
        <v>44948</v>
      </c>
      <c r="C8502" s="22">
        <v>44952</v>
      </c>
      <c r="D8502" s="23" t="s">
        <v>78</v>
      </c>
      <c r="E8502" s="23" t="s">
        <v>761</v>
      </c>
      <c r="F8502" s="23" t="s">
        <v>52</v>
      </c>
      <c r="G8502" s="23" t="s">
        <v>63</v>
      </c>
      <c r="H8502" s="23" t="s">
        <v>213</v>
      </c>
      <c r="I8502" s="23" t="s">
        <v>118</v>
      </c>
      <c r="J8502" s="23" t="s">
        <v>230</v>
      </c>
      <c r="K8502" s="23" t="s">
        <v>356</v>
      </c>
      <c r="L8502" s="24">
        <v>20778.28</v>
      </c>
      <c r="M8502">
        <v>2</v>
      </c>
      <c r="N8502" s="25">
        <v>0.2</v>
      </c>
      <c r="O8502" s="24">
        <v>2595.6999999999998</v>
      </c>
      <c r="P8502" s="26">
        <f t="shared" si="792"/>
        <v>0.12492371842135153</v>
      </c>
      <c r="Q8502" t="str">
        <f t="shared" si="793"/>
        <v>Low</v>
      </c>
      <c r="R8502" t="str">
        <f t="shared" si="794"/>
        <v>Medium</v>
      </c>
      <c r="S8502" s="23">
        <f t="shared" si="795"/>
        <v>2023</v>
      </c>
      <c r="T8502" s="23">
        <f t="shared" si="796"/>
        <v>1</v>
      </c>
      <c r="U8502" t="str">
        <f t="shared" si="797"/>
        <v>Jan-2023</v>
      </c>
    </row>
    <row r="8503" spans="1:21" x14ac:dyDescent="0.3">
      <c r="A8503" t="s">
        <v>10514</v>
      </c>
      <c r="B8503" s="22">
        <v>45714</v>
      </c>
      <c r="C8503" s="22">
        <v>45717</v>
      </c>
      <c r="D8503" s="23" t="s">
        <v>102</v>
      </c>
      <c r="E8503" s="23" t="s">
        <v>1195</v>
      </c>
      <c r="F8503" s="23" t="s">
        <v>52</v>
      </c>
      <c r="G8503" s="23" t="s">
        <v>81</v>
      </c>
      <c r="H8503" s="23" t="s">
        <v>82</v>
      </c>
      <c r="I8503" s="23" t="s">
        <v>118</v>
      </c>
      <c r="J8503" s="23" t="s">
        <v>303</v>
      </c>
      <c r="K8503" s="23" t="s">
        <v>421</v>
      </c>
      <c r="L8503" s="24">
        <v>14941.04</v>
      </c>
      <c r="M8503">
        <v>4</v>
      </c>
      <c r="N8503" s="25">
        <v>0.1</v>
      </c>
      <c r="O8503" s="24">
        <v>3219.67</v>
      </c>
      <c r="P8503" s="26">
        <f t="shared" si="792"/>
        <v>0.21549169268002763</v>
      </c>
      <c r="Q8503" t="str">
        <f t="shared" si="793"/>
        <v>Medium</v>
      </c>
      <c r="R8503" t="str">
        <f t="shared" si="794"/>
        <v>Low</v>
      </c>
      <c r="S8503" s="23">
        <f t="shared" si="795"/>
        <v>2025</v>
      </c>
      <c r="T8503" s="23">
        <f t="shared" si="796"/>
        <v>2</v>
      </c>
      <c r="U8503" t="str">
        <f t="shared" si="797"/>
        <v>Feb-2025</v>
      </c>
    </row>
    <row r="8504" spans="1:21" x14ac:dyDescent="0.3">
      <c r="A8504" t="s">
        <v>10515</v>
      </c>
      <c r="B8504" s="22">
        <v>45051</v>
      </c>
      <c r="C8504" s="22">
        <v>45056</v>
      </c>
      <c r="D8504" s="23" t="s">
        <v>102</v>
      </c>
      <c r="E8504" s="23" t="s">
        <v>217</v>
      </c>
      <c r="F8504" s="23" t="s">
        <v>71</v>
      </c>
      <c r="G8504" s="23" t="s">
        <v>179</v>
      </c>
      <c r="H8504" s="23" t="s">
        <v>180</v>
      </c>
      <c r="I8504" s="23" t="s">
        <v>118</v>
      </c>
      <c r="J8504" s="23" t="s">
        <v>191</v>
      </c>
      <c r="K8504" s="23" t="s">
        <v>829</v>
      </c>
      <c r="L8504" s="24">
        <v>52320.959999999999</v>
      </c>
      <c r="M8504">
        <v>8</v>
      </c>
      <c r="N8504" s="25">
        <v>0.1</v>
      </c>
      <c r="O8504" s="24">
        <v>7688.18</v>
      </c>
      <c r="P8504" s="26">
        <f t="shared" si="792"/>
        <v>0.14694264019620437</v>
      </c>
      <c r="Q8504" t="str">
        <f t="shared" si="793"/>
        <v>Low</v>
      </c>
      <c r="R8504" t="str">
        <f t="shared" si="794"/>
        <v>Low</v>
      </c>
      <c r="S8504" s="23">
        <f t="shared" si="795"/>
        <v>2023</v>
      </c>
      <c r="T8504" s="23">
        <f t="shared" si="796"/>
        <v>5</v>
      </c>
      <c r="U8504" t="str">
        <f t="shared" si="797"/>
        <v>May-2023</v>
      </c>
    </row>
    <row r="8505" spans="1:21" x14ac:dyDescent="0.3">
      <c r="A8505" t="s">
        <v>10516</v>
      </c>
      <c r="B8505" s="22">
        <v>45461</v>
      </c>
      <c r="C8505" s="22">
        <v>45466</v>
      </c>
      <c r="D8505" s="23" t="s">
        <v>102</v>
      </c>
      <c r="E8505" s="23" t="s">
        <v>585</v>
      </c>
      <c r="F8505" s="23" t="s">
        <v>80</v>
      </c>
      <c r="G8505" s="23" t="s">
        <v>63</v>
      </c>
      <c r="H8505" s="23" t="s">
        <v>202</v>
      </c>
      <c r="I8505" s="23" t="s">
        <v>96</v>
      </c>
      <c r="J8505" s="23" t="s">
        <v>166</v>
      </c>
      <c r="K8505" s="23" t="s">
        <v>337</v>
      </c>
      <c r="L8505" s="24">
        <v>37133.599999999999</v>
      </c>
      <c r="M8505">
        <v>5</v>
      </c>
      <c r="N8505" s="25">
        <v>0.25</v>
      </c>
      <c r="O8505" s="24">
        <v>6024.61</v>
      </c>
      <c r="P8505" s="26">
        <f t="shared" si="792"/>
        <v>0.16224147402891181</v>
      </c>
      <c r="Q8505" t="str">
        <f t="shared" si="793"/>
        <v>Low</v>
      </c>
      <c r="R8505" t="str">
        <f t="shared" si="794"/>
        <v>High</v>
      </c>
      <c r="S8505" s="23">
        <f t="shared" si="795"/>
        <v>2024</v>
      </c>
      <c r="T8505" s="23">
        <f t="shared" si="796"/>
        <v>6</v>
      </c>
      <c r="U8505" t="str">
        <f t="shared" si="797"/>
        <v>Jun-2024</v>
      </c>
    </row>
    <row r="8506" spans="1:21" x14ac:dyDescent="0.3">
      <c r="A8506" t="s">
        <v>10517</v>
      </c>
      <c r="B8506" s="22">
        <v>44914</v>
      </c>
      <c r="C8506" s="22">
        <v>44916</v>
      </c>
      <c r="D8506" s="23" t="s">
        <v>102</v>
      </c>
      <c r="E8506" s="23" t="s">
        <v>885</v>
      </c>
      <c r="F8506" s="23" t="s">
        <v>71</v>
      </c>
      <c r="G8506" s="23" t="s">
        <v>179</v>
      </c>
      <c r="H8506" s="23" t="s">
        <v>180</v>
      </c>
      <c r="I8506" s="23" t="s">
        <v>55</v>
      </c>
      <c r="J8506" s="23" t="s">
        <v>65</v>
      </c>
      <c r="K8506" s="23" t="s">
        <v>66</v>
      </c>
      <c r="L8506" s="24">
        <v>36547.050000000003</v>
      </c>
      <c r="M8506">
        <v>3</v>
      </c>
      <c r="N8506" s="25">
        <v>0</v>
      </c>
      <c r="O8506" s="24">
        <v>10009.540000000001</v>
      </c>
      <c r="P8506" s="26">
        <f t="shared" si="792"/>
        <v>0.27388092883009707</v>
      </c>
      <c r="Q8506" t="str">
        <f t="shared" si="793"/>
        <v>Medium</v>
      </c>
      <c r="R8506" t="str">
        <f t="shared" si="794"/>
        <v>None</v>
      </c>
      <c r="S8506" s="23">
        <f t="shared" si="795"/>
        <v>2022</v>
      </c>
      <c r="T8506" s="23">
        <f t="shared" si="796"/>
        <v>12</v>
      </c>
      <c r="U8506" t="str">
        <f t="shared" si="797"/>
        <v>Dec-2022</v>
      </c>
    </row>
    <row r="8507" spans="1:21" x14ac:dyDescent="0.3">
      <c r="A8507" t="s">
        <v>10518</v>
      </c>
      <c r="B8507" s="22">
        <v>45069</v>
      </c>
      <c r="C8507" s="22">
        <v>45073</v>
      </c>
      <c r="D8507" s="23" t="s">
        <v>78</v>
      </c>
      <c r="E8507" s="23" t="s">
        <v>1267</v>
      </c>
      <c r="F8507" s="23" t="s">
        <v>71</v>
      </c>
      <c r="G8507" s="23" t="s">
        <v>63</v>
      </c>
      <c r="H8507" s="23" t="s">
        <v>64</v>
      </c>
      <c r="I8507" s="23" t="s">
        <v>96</v>
      </c>
      <c r="J8507" s="23" t="s">
        <v>135</v>
      </c>
      <c r="K8507" s="23" t="s">
        <v>136</v>
      </c>
      <c r="L8507" s="24">
        <v>61055.28</v>
      </c>
      <c r="M8507">
        <v>6</v>
      </c>
      <c r="N8507" s="25">
        <v>0.1</v>
      </c>
      <c r="O8507" s="24">
        <v>8811.09</v>
      </c>
      <c r="P8507" s="26">
        <f t="shared" si="792"/>
        <v>0.14431331737402564</v>
      </c>
      <c r="Q8507" t="str">
        <f t="shared" si="793"/>
        <v>Low</v>
      </c>
      <c r="R8507" t="str">
        <f t="shared" si="794"/>
        <v>Low</v>
      </c>
      <c r="S8507" s="23">
        <f t="shared" si="795"/>
        <v>2023</v>
      </c>
      <c r="T8507" s="23">
        <f t="shared" si="796"/>
        <v>5</v>
      </c>
      <c r="U8507" t="str">
        <f t="shared" si="797"/>
        <v>May-2023</v>
      </c>
    </row>
    <row r="8508" spans="1:21" x14ac:dyDescent="0.3">
      <c r="A8508" t="s">
        <v>10519</v>
      </c>
      <c r="B8508" s="22">
        <v>45723</v>
      </c>
      <c r="C8508" s="22">
        <v>45729</v>
      </c>
      <c r="D8508" s="23" t="s">
        <v>61</v>
      </c>
      <c r="E8508" s="23" t="s">
        <v>2178</v>
      </c>
      <c r="F8508" s="23" t="s">
        <v>71</v>
      </c>
      <c r="G8508" s="23" t="s">
        <v>81</v>
      </c>
      <c r="H8508" s="23" t="s">
        <v>95</v>
      </c>
      <c r="I8508" s="23" t="s">
        <v>55</v>
      </c>
      <c r="J8508" s="23" t="s">
        <v>56</v>
      </c>
      <c r="K8508" s="23" t="s">
        <v>57</v>
      </c>
      <c r="L8508" s="24">
        <v>91765.38</v>
      </c>
      <c r="M8508">
        <v>7</v>
      </c>
      <c r="N8508" s="25">
        <v>0.25</v>
      </c>
      <c r="O8508" s="24">
        <v>12627.44</v>
      </c>
      <c r="P8508" s="26">
        <f t="shared" si="792"/>
        <v>0.13760570707602365</v>
      </c>
      <c r="Q8508" t="str">
        <f t="shared" si="793"/>
        <v>Low</v>
      </c>
      <c r="R8508" t="str">
        <f t="shared" si="794"/>
        <v>High</v>
      </c>
      <c r="S8508" s="23">
        <f t="shared" si="795"/>
        <v>2025</v>
      </c>
      <c r="T8508" s="23">
        <f t="shared" si="796"/>
        <v>3</v>
      </c>
      <c r="U8508" t="str">
        <f t="shared" si="797"/>
        <v>Mar-2025</v>
      </c>
    </row>
    <row r="8509" spans="1:21" x14ac:dyDescent="0.3">
      <c r="A8509" t="s">
        <v>10520</v>
      </c>
      <c r="B8509" s="22">
        <v>44764</v>
      </c>
      <c r="C8509" s="22">
        <v>44771</v>
      </c>
      <c r="D8509" s="23" t="s">
        <v>61</v>
      </c>
      <c r="E8509" s="23" t="s">
        <v>676</v>
      </c>
      <c r="F8509" s="23" t="s">
        <v>80</v>
      </c>
      <c r="G8509" s="23" t="s">
        <v>81</v>
      </c>
      <c r="H8509" s="23" t="s">
        <v>186</v>
      </c>
      <c r="I8509" s="23" t="s">
        <v>55</v>
      </c>
      <c r="J8509" s="23" t="s">
        <v>56</v>
      </c>
      <c r="K8509" s="23" t="s">
        <v>57</v>
      </c>
      <c r="L8509" s="24">
        <v>2088.12</v>
      </c>
      <c r="M8509">
        <v>1</v>
      </c>
      <c r="N8509" s="25">
        <v>0.25</v>
      </c>
      <c r="O8509" s="24">
        <v>560.87</v>
      </c>
      <c r="P8509" s="26">
        <f t="shared" si="792"/>
        <v>0.26860046357489037</v>
      </c>
      <c r="Q8509" t="str">
        <f t="shared" si="793"/>
        <v>Medium</v>
      </c>
      <c r="R8509" t="str">
        <f t="shared" si="794"/>
        <v>High</v>
      </c>
      <c r="S8509" s="23">
        <f t="shared" si="795"/>
        <v>2022</v>
      </c>
      <c r="T8509" s="23">
        <f t="shared" si="796"/>
        <v>7</v>
      </c>
      <c r="U8509" t="str">
        <f t="shared" si="797"/>
        <v>Jul-2022</v>
      </c>
    </row>
    <row r="8510" spans="1:21" x14ac:dyDescent="0.3">
      <c r="A8510" t="s">
        <v>10521</v>
      </c>
      <c r="B8510" s="22">
        <v>45122</v>
      </c>
      <c r="C8510" s="22">
        <v>45125</v>
      </c>
      <c r="D8510" s="23" t="s">
        <v>78</v>
      </c>
      <c r="E8510" s="23" t="s">
        <v>161</v>
      </c>
      <c r="F8510" s="23" t="s">
        <v>80</v>
      </c>
      <c r="G8510" s="23" t="s">
        <v>72</v>
      </c>
      <c r="H8510" s="23" t="s">
        <v>117</v>
      </c>
      <c r="I8510" s="23" t="s">
        <v>96</v>
      </c>
      <c r="J8510" s="23" t="s">
        <v>135</v>
      </c>
      <c r="K8510" s="23" t="s">
        <v>395</v>
      </c>
      <c r="L8510" s="24">
        <v>50183.46</v>
      </c>
      <c r="M8510">
        <v>6</v>
      </c>
      <c r="N8510" s="25">
        <v>0.05</v>
      </c>
      <c r="O8510" s="24">
        <v>12793.14</v>
      </c>
      <c r="P8510" s="26">
        <f t="shared" si="792"/>
        <v>0.25492742030940074</v>
      </c>
      <c r="Q8510" t="str">
        <f t="shared" si="793"/>
        <v>Medium</v>
      </c>
      <c r="R8510" t="str">
        <f t="shared" si="794"/>
        <v>Low</v>
      </c>
      <c r="S8510" s="23">
        <f t="shared" si="795"/>
        <v>2023</v>
      </c>
      <c r="T8510" s="23">
        <f t="shared" si="796"/>
        <v>7</v>
      </c>
      <c r="U8510" t="str">
        <f t="shared" si="797"/>
        <v>Jul-2023</v>
      </c>
    </row>
    <row r="8511" spans="1:21" x14ac:dyDescent="0.3">
      <c r="A8511" t="s">
        <v>10522</v>
      </c>
      <c r="B8511" s="22">
        <v>46022</v>
      </c>
      <c r="C8511" s="22">
        <v>46024</v>
      </c>
      <c r="D8511" s="23" t="s">
        <v>61</v>
      </c>
      <c r="E8511" s="23" t="s">
        <v>217</v>
      </c>
      <c r="F8511" s="23" t="s">
        <v>52</v>
      </c>
      <c r="G8511" s="23" t="s">
        <v>179</v>
      </c>
      <c r="H8511" s="23" t="s">
        <v>180</v>
      </c>
      <c r="I8511" s="23" t="s">
        <v>96</v>
      </c>
      <c r="J8511" s="23" t="s">
        <v>97</v>
      </c>
      <c r="K8511" s="23" t="s">
        <v>416</v>
      </c>
      <c r="L8511" s="24">
        <v>33172.949999999997</v>
      </c>
      <c r="M8511">
        <v>5</v>
      </c>
      <c r="N8511" s="25">
        <v>0.25</v>
      </c>
      <c r="O8511" s="24">
        <v>4861.38</v>
      </c>
      <c r="P8511" s="26">
        <f t="shared" si="792"/>
        <v>0.14654650852577178</v>
      </c>
      <c r="Q8511" t="str">
        <f t="shared" si="793"/>
        <v>Low</v>
      </c>
      <c r="R8511" t="str">
        <f t="shared" si="794"/>
        <v>High</v>
      </c>
      <c r="S8511" s="23">
        <f t="shared" si="795"/>
        <v>2025</v>
      </c>
      <c r="T8511" s="23">
        <f t="shared" si="796"/>
        <v>12</v>
      </c>
      <c r="U8511" t="str">
        <f t="shared" si="797"/>
        <v>Dec-2025</v>
      </c>
    </row>
    <row r="8512" spans="1:21" x14ac:dyDescent="0.3">
      <c r="A8512" t="s">
        <v>10523</v>
      </c>
      <c r="B8512" s="22">
        <v>45368</v>
      </c>
      <c r="C8512" s="22">
        <v>45373</v>
      </c>
      <c r="D8512" s="23" t="s">
        <v>61</v>
      </c>
      <c r="E8512" s="23" t="s">
        <v>1303</v>
      </c>
      <c r="F8512" s="23" t="s">
        <v>71</v>
      </c>
      <c r="G8512" s="23" t="s">
        <v>81</v>
      </c>
      <c r="H8512" s="23" t="s">
        <v>186</v>
      </c>
      <c r="I8512" s="23" t="s">
        <v>118</v>
      </c>
      <c r="J8512" s="23" t="s">
        <v>230</v>
      </c>
      <c r="K8512" s="23" t="s">
        <v>356</v>
      </c>
      <c r="L8512" s="24">
        <v>27306.2</v>
      </c>
      <c r="M8512">
        <v>2</v>
      </c>
      <c r="N8512" s="25">
        <v>0.05</v>
      </c>
      <c r="O8512" s="24">
        <v>4623.05</v>
      </c>
      <c r="P8512" s="26">
        <f t="shared" si="792"/>
        <v>0.16930404084054171</v>
      </c>
      <c r="Q8512" t="str">
        <f t="shared" si="793"/>
        <v>Low</v>
      </c>
      <c r="R8512" t="str">
        <f t="shared" si="794"/>
        <v>Low</v>
      </c>
      <c r="S8512" s="23">
        <f t="shared" si="795"/>
        <v>2024</v>
      </c>
      <c r="T8512" s="23">
        <f t="shared" si="796"/>
        <v>3</v>
      </c>
      <c r="U8512" t="str">
        <f t="shared" si="797"/>
        <v>Mar-2024</v>
      </c>
    </row>
    <row r="8513" spans="1:21" x14ac:dyDescent="0.3">
      <c r="A8513" t="s">
        <v>10524</v>
      </c>
      <c r="B8513" s="22">
        <v>44894</v>
      </c>
      <c r="C8513" s="22">
        <v>44899</v>
      </c>
      <c r="D8513" s="23" t="s">
        <v>78</v>
      </c>
      <c r="E8513" s="23" t="s">
        <v>217</v>
      </c>
      <c r="F8513" s="23" t="s">
        <v>52</v>
      </c>
      <c r="G8513" s="23" t="s">
        <v>179</v>
      </c>
      <c r="H8513" s="23" t="s">
        <v>180</v>
      </c>
      <c r="I8513" s="23" t="s">
        <v>83</v>
      </c>
      <c r="J8513" s="23" t="s">
        <v>156</v>
      </c>
      <c r="K8513" s="23" t="s">
        <v>285</v>
      </c>
      <c r="L8513" s="24">
        <v>54730.65</v>
      </c>
      <c r="M8513">
        <v>5</v>
      </c>
      <c r="N8513" s="25">
        <v>0.05</v>
      </c>
      <c r="O8513" s="24">
        <v>16348.28</v>
      </c>
      <c r="P8513" s="26">
        <f t="shared" si="792"/>
        <v>0.29870429092291068</v>
      </c>
      <c r="Q8513" t="str">
        <f t="shared" si="793"/>
        <v>Medium</v>
      </c>
      <c r="R8513" t="str">
        <f t="shared" si="794"/>
        <v>Low</v>
      </c>
      <c r="S8513" s="23">
        <f t="shared" si="795"/>
        <v>2022</v>
      </c>
      <c r="T8513" s="23">
        <f t="shared" si="796"/>
        <v>11</v>
      </c>
      <c r="U8513" t="str">
        <f t="shared" si="797"/>
        <v>Nov-2022</v>
      </c>
    </row>
    <row r="8514" spans="1:21" x14ac:dyDescent="0.3">
      <c r="A8514" t="s">
        <v>10525</v>
      </c>
      <c r="B8514" s="22">
        <v>45877</v>
      </c>
      <c r="C8514" s="22">
        <v>45881</v>
      </c>
      <c r="D8514" s="23" t="s">
        <v>102</v>
      </c>
      <c r="E8514" s="23" t="s">
        <v>1204</v>
      </c>
      <c r="F8514" s="23" t="s">
        <v>80</v>
      </c>
      <c r="G8514" s="23" t="s">
        <v>179</v>
      </c>
      <c r="H8514" s="23" t="s">
        <v>236</v>
      </c>
      <c r="I8514" s="23" t="s">
        <v>83</v>
      </c>
      <c r="J8514" s="23" t="s">
        <v>449</v>
      </c>
      <c r="K8514" s="23" t="s">
        <v>450</v>
      </c>
      <c r="L8514" s="24">
        <v>101468.78</v>
      </c>
      <c r="M8514">
        <v>7</v>
      </c>
      <c r="N8514" s="25">
        <v>0.25</v>
      </c>
      <c r="O8514" s="24">
        <v>27417.79</v>
      </c>
      <c r="P8514" s="26">
        <f t="shared" si="792"/>
        <v>0.27020912245126039</v>
      </c>
      <c r="Q8514" t="str">
        <f t="shared" si="793"/>
        <v>Medium</v>
      </c>
      <c r="R8514" t="str">
        <f t="shared" si="794"/>
        <v>High</v>
      </c>
      <c r="S8514" s="23">
        <f t="shared" si="795"/>
        <v>2025</v>
      </c>
      <c r="T8514" s="23">
        <f t="shared" si="796"/>
        <v>8</v>
      </c>
      <c r="U8514" t="str">
        <f t="shared" si="797"/>
        <v>Aug-2025</v>
      </c>
    </row>
    <row r="8515" spans="1:21" x14ac:dyDescent="0.3">
      <c r="A8515" t="s">
        <v>10526</v>
      </c>
      <c r="B8515" s="22">
        <v>44917</v>
      </c>
      <c r="C8515" s="22">
        <v>44920</v>
      </c>
      <c r="D8515" s="23" t="s">
        <v>78</v>
      </c>
      <c r="E8515" s="23" t="s">
        <v>1207</v>
      </c>
      <c r="F8515" s="23" t="s">
        <v>80</v>
      </c>
      <c r="G8515" s="23" t="s">
        <v>81</v>
      </c>
      <c r="H8515" s="23" t="s">
        <v>95</v>
      </c>
      <c r="I8515" s="23" t="s">
        <v>118</v>
      </c>
      <c r="J8515" s="23" t="s">
        <v>119</v>
      </c>
      <c r="K8515" s="23" t="s">
        <v>197</v>
      </c>
      <c r="L8515" s="24">
        <v>107141.58</v>
      </c>
      <c r="M8515">
        <v>9</v>
      </c>
      <c r="N8515" s="25">
        <v>0</v>
      </c>
      <c r="O8515" s="24">
        <v>24445.3</v>
      </c>
      <c r="P8515" s="26">
        <f t="shared" si="792"/>
        <v>0.22815885298686092</v>
      </c>
      <c r="Q8515" t="str">
        <f t="shared" si="793"/>
        <v>Medium</v>
      </c>
      <c r="R8515" t="str">
        <f t="shared" si="794"/>
        <v>None</v>
      </c>
      <c r="S8515" s="23">
        <f t="shared" si="795"/>
        <v>2022</v>
      </c>
      <c r="T8515" s="23">
        <f t="shared" si="796"/>
        <v>12</v>
      </c>
      <c r="U8515" t="str">
        <f t="shared" si="797"/>
        <v>Dec-2022</v>
      </c>
    </row>
    <row r="8516" spans="1:21" x14ac:dyDescent="0.3">
      <c r="A8516" t="s">
        <v>10527</v>
      </c>
      <c r="B8516" s="22">
        <v>45860</v>
      </c>
      <c r="C8516" s="22">
        <v>45866</v>
      </c>
      <c r="D8516" s="23" t="s">
        <v>78</v>
      </c>
      <c r="E8516" s="23" t="s">
        <v>2480</v>
      </c>
      <c r="F8516" s="23" t="s">
        <v>52</v>
      </c>
      <c r="G8516" s="23" t="s">
        <v>81</v>
      </c>
      <c r="H8516" s="23" t="s">
        <v>82</v>
      </c>
      <c r="I8516" s="23" t="s">
        <v>83</v>
      </c>
      <c r="J8516" s="23" t="s">
        <v>84</v>
      </c>
      <c r="K8516" s="23" t="s">
        <v>257</v>
      </c>
      <c r="L8516" s="24">
        <v>80959.97</v>
      </c>
      <c r="M8516">
        <v>7</v>
      </c>
      <c r="N8516" s="25">
        <v>0.25</v>
      </c>
      <c r="O8516" s="24">
        <v>15422.67</v>
      </c>
      <c r="P8516" s="26">
        <f t="shared" ref="P8516:P8579" si="798">IFERROR(O8516/L8516,0)</f>
        <v>0.19049747671596223</v>
      </c>
      <c r="Q8516" t="str">
        <f t="shared" ref="Q8516:Q8579" si="799">IF(P8516&gt;=0.3,"High",IF(P8516&gt;=0.2,"Medium","Low"))</f>
        <v>Low</v>
      </c>
      <c r="R8516" t="str">
        <f t="shared" ref="R8516:R8579" si="800">IF(N8516=0,"None",IF(N8516&lt;=0.1,"Low",IF(N8516&lt;=0.2,"Medium","High")))</f>
        <v>High</v>
      </c>
      <c r="S8516" s="23">
        <f t="shared" ref="S8516:S8579" si="801">YEAR(B8516)</f>
        <v>2025</v>
      </c>
      <c r="T8516" s="23">
        <f t="shared" ref="T8516:T8579" si="802">MONTH(B8516)</f>
        <v>7</v>
      </c>
      <c r="U8516" t="str">
        <f t="shared" ref="U8516:U8579" si="803">TEXT(B8516,"mmm-yyyy")</f>
        <v>Jul-2025</v>
      </c>
    </row>
    <row r="8517" spans="1:21" x14ac:dyDescent="0.3">
      <c r="A8517" t="s">
        <v>10528</v>
      </c>
      <c r="B8517" s="22">
        <v>44860</v>
      </c>
      <c r="C8517" s="22">
        <v>44862</v>
      </c>
      <c r="D8517" s="23" t="s">
        <v>102</v>
      </c>
      <c r="E8517" s="23" t="s">
        <v>660</v>
      </c>
      <c r="F8517" s="23" t="s">
        <v>80</v>
      </c>
      <c r="G8517" s="23" t="s">
        <v>81</v>
      </c>
      <c r="H8517" s="23" t="s">
        <v>186</v>
      </c>
      <c r="I8517" s="23" t="s">
        <v>96</v>
      </c>
      <c r="J8517" s="23" t="s">
        <v>111</v>
      </c>
      <c r="K8517" s="23" t="s">
        <v>225</v>
      </c>
      <c r="L8517" s="24">
        <v>5319.5</v>
      </c>
      <c r="M8517">
        <v>1</v>
      </c>
      <c r="N8517" s="25">
        <v>0.1</v>
      </c>
      <c r="O8517" s="24">
        <v>809.76</v>
      </c>
      <c r="P8517" s="26">
        <f t="shared" si="798"/>
        <v>0.15222483316101137</v>
      </c>
      <c r="Q8517" t="str">
        <f t="shared" si="799"/>
        <v>Low</v>
      </c>
      <c r="R8517" t="str">
        <f t="shared" si="800"/>
        <v>Low</v>
      </c>
      <c r="S8517" s="23">
        <f t="shared" si="801"/>
        <v>2022</v>
      </c>
      <c r="T8517" s="23">
        <f t="shared" si="802"/>
        <v>10</v>
      </c>
      <c r="U8517" t="str">
        <f t="shared" si="803"/>
        <v>Oct-2022</v>
      </c>
    </row>
    <row r="8518" spans="1:21" x14ac:dyDescent="0.3">
      <c r="A8518" t="s">
        <v>10529</v>
      </c>
      <c r="B8518" s="22">
        <v>45536</v>
      </c>
      <c r="C8518" s="22">
        <v>45539</v>
      </c>
      <c r="D8518" s="23" t="s">
        <v>102</v>
      </c>
      <c r="E8518" s="23" t="s">
        <v>800</v>
      </c>
      <c r="F8518" s="23" t="s">
        <v>71</v>
      </c>
      <c r="G8518" s="23" t="s">
        <v>179</v>
      </c>
      <c r="H8518" s="23" t="s">
        <v>236</v>
      </c>
      <c r="I8518" s="23" t="s">
        <v>55</v>
      </c>
      <c r="J8518" s="23" t="s">
        <v>173</v>
      </c>
      <c r="K8518" s="23" t="s">
        <v>174</v>
      </c>
      <c r="L8518" s="24">
        <v>59446.17</v>
      </c>
      <c r="M8518">
        <v>9</v>
      </c>
      <c r="N8518" s="25">
        <v>0.05</v>
      </c>
      <c r="O8518" s="24">
        <v>20621.080000000002</v>
      </c>
      <c r="P8518" s="26">
        <f t="shared" si="798"/>
        <v>0.34688660345990335</v>
      </c>
      <c r="Q8518" t="str">
        <f t="shared" si="799"/>
        <v>High</v>
      </c>
      <c r="R8518" t="str">
        <f t="shared" si="800"/>
        <v>Low</v>
      </c>
      <c r="S8518" s="23">
        <f t="shared" si="801"/>
        <v>2024</v>
      </c>
      <c r="T8518" s="23">
        <f t="shared" si="802"/>
        <v>9</v>
      </c>
      <c r="U8518" t="str">
        <f t="shared" si="803"/>
        <v>Sep-2024</v>
      </c>
    </row>
    <row r="8519" spans="1:21" x14ac:dyDescent="0.3">
      <c r="A8519" t="s">
        <v>10530</v>
      </c>
      <c r="B8519" s="22">
        <v>44885</v>
      </c>
      <c r="C8519" s="22">
        <v>44886</v>
      </c>
      <c r="D8519" s="23" t="s">
        <v>102</v>
      </c>
      <c r="E8519" s="23" t="s">
        <v>768</v>
      </c>
      <c r="F8519" s="23" t="s">
        <v>80</v>
      </c>
      <c r="G8519" s="23" t="s">
        <v>53</v>
      </c>
      <c r="H8519" s="23" t="s">
        <v>90</v>
      </c>
      <c r="I8519" s="23" t="s">
        <v>96</v>
      </c>
      <c r="J8519" s="23" t="s">
        <v>166</v>
      </c>
      <c r="K8519" s="23" t="s">
        <v>762</v>
      </c>
      <c r="L8519" s="24">
        <v>81866.100000000006</v>
      </c>
      <c r="M8519">
        <v>10</v>
      </c>
      <c r="N8519" s="25">
        <v>0.25</v>
      </c>
      <c r="O8519" s="24">
        <v>14100.44</v>
      </c>
      <c r="P8519" s="26">
        <f t="shared" si="798"/>
        <v>0.1722378371511529</v>
      </c>
      <c r="Q8519" t="str">
        <f t="shared" si="799"/>
        <v>Low</v>
      </c>
      <c r="R8519" t="str">
        <f t="shared" si="800"/>
        <v>High</v>
      </c>
      <c r="S8519" s="23">
        <f t="shared" si="801"/>
        <v>2022</v>
      </c>
      <c r="T8519" s="23">
        <f t="shared" si="802"/>
        <v>11</v>
      </c>
      <c r="U8519" t="str">
        <f t="shared" si="803"/>
        <v>Nov-2022</v>
      </c>
    </row>
    <row r="8520" spans="1:21" x14ac:dyDescent="0.3">
      <c r="A8520" t="s">
        <v>10531</v>
      </c>
      <c r="B8520" s="22">
        <v>45539</v>
      </c>
      <c r="C8520" s="22">
        <v>45543</v>
      </c>
      <c r="D8520" s="23" t="s">
        <v>102</v>
      </c>
      <c r="E8520" s="23" t="s">
        <v>2178</v>
      </c>
      <c r="F8520" s="23" t="s">
        <v>71</v>
      </c>
      <c r="G8520" s="23" t="s">
        <v>72</v>
      </c>
      <c r="H8520" s="23" t="s">
        <v>117</v>
      </c>
      <c r="I8520" s="23" t="s">
        <v>96</v>
      </c>
      <c r="J8520" s="23" t="s">
        <v>111</v>
      </c>
      <c r="K8520" s="23" t="s">
        <v>112</v>
      </c>
      <c r="L8520" s="24">
        <v>3168.25</v>
      </c>
      <c r="M8520">
        <v>5</v>
      </c>
      <c r="N8520" s="25">
        <v>0.15</v>
      </c>
      <c r="O8520" s="24">
        <v>924.41</v>
      </c>
      <c r="P8520" s="26">
        <f t="shared" si="798"/>
        <v>0.29177306083800203</v>
      </c>
      <c r="Q8520" t="str">
        <f t="shared" si="799"/>
        <v>Medium</v>
      </c>
      <c r="R8520" t="str">
        <f t="shared" si="800"/>
        <v>Medium</v>
      </c>
      <c r="S8520" s="23">
        <f t="shared" si="801"/>
        <v>2024</v>
      </c>
      <c r="T8520" s="23">
        <f t="shared" si="802"/>
        <v>9</v>
      </c>
      <c r="U8520" t="str">
        <f t="shared" si="803"/>
        <v>Sep-2024</v>
      </c>
    </row>
    <row r="8521" spans="1:21" x14ac:dyDescent="0.3">
      <c r="A8521" t="s">
        <v>10532</v>
      </c>
      <c r="B8521" s="22">
        <v>45228</v>
      </c>
      <c r="C8521" s="22">
        <v>45234</v>
      </c>
      <c r="D8521" s="23" t="s">
        <v>78</v>
      </c>
      <c r="E8521" s="23" t="s">
        <v>676</v>
      </c>
      <c r="F8521" s="23" t="s">
        <v>71</v>
      </c>
      <c r="G8521" s="23" t="s">
        <v>53</v>
      </c>
      <c r="H8521" s="23" t="s">
        <v>90</v>
      </c>
      <c r="I8521" s="23" t="s">
        <v>55</v>
      </c>
      <c r="J8521" s="23" t="s">
        <v>141</v>
      </c>
      <c r="K8521" s="23" t="s">
        <v>142</v>
      </c>
      <c r="L8521" s="24">
        <v>14158.14</v>
      </c>
      <c r="M8521">
        <v>2</v>
      </c>
      <c r="N8521" s="25">
        <v>0.25</v>
      </c>
      <c r="O8521" s="24">
        <v>2508.66</v>
      </c>
      <c r="P8521" s="26">
        <f t="shared" si="798"/>
        <v>0.17718852900169091</v>
      </c>
      <c r="Q8521" t="str">
        <f t="shared" si="799"/>
        <v>Low</v>
      </c>
      <c r="R8521" t="str">
        <f t="shared" si="800"/>
        <v>High</v>
      </c>
      <c r="S8521" s="23">
        <f t="shared" si="801"/>
        <v>2023</v>
      </c>
      <c r="T8521" s="23">
        <f t="shared" si="802"/>
        <v>10</v>
      </c>
      <c r="U8521" t="str">
        <f t="shared" si="803"/>
        <v>Oct-2023</v>
      </c>
    </row>
    <row r="8522" spans="1:21" x14ac:dyDescent="0.3">
      <c r="A8522" t="s">
        <v>10533</v>
      </c>
      <c r="B8522" s="22">
        <v>44638</v>
      </c>
      <c r="C8522" s="22">
        <v>44641</v>
      </c>
      <c r="D8522" s="23" t="s">
        <v>50</v>
      </c>
      <c r="E8522" s="23" t="s">
        <v>1676</v>
      </c>
      <c r="F8522" s="23" t="s">
        <v>52</v>
      </c>
      <c r="G8522" s="23" t="s">
        <v>179</v>
      </c>
      <c r="H8522" s="23" t="s">
        <v>236</v>
      </c>
      <c r="I8522" s="23" t="s">
        <v>96</v>
      </c>
      <c r="J8522" s="23" t="s">
        <v>135</v>
      </c>
      <c r="K8522" s="23" t="s">
        <v>395</v>
      </c>
      <c r="L8522" s="24">
        <v>16254.1</v>
      </c>
      <c r="M8522">
        <v>2</v>
      </c>
      <c r="N8522" s="25">
        <v>0</v>
      </c>
      <c r="O8522" s="24">
        <v>2545.77</v>
      </c>
      <c r="P8522" s="26">
        <f t="shared" si="798"/>
        <v>0.15662325197950056</v>
      </c>
      <c r="Q8522" t="str">
        <f t="shared" si="799"/>
        <v>Low</v>
      </c>
      <c r="R8522" t="str">
        <f t="shared" si="800"/>
        <v>None</v>
      </c>
      <c r="S8522" s="23">
        <f t="shared" si="801"/>
        <v>2022</v>
      </c>
      <c r="T8522" s="23">
        <f t="shared" si="802"/>
        <v>3</v>
      </c>
      <c r="U8522" t="str">
        <f t="shared" si="803"/>
        <v>Mar-2022</v>
      </c>
    </row>
    <row r="8523" spans="1:21" x14ac:dyDescent="0.3">
      <c r="A8523" t="s">
        <v>10534</v>
      </c>
      <c r="B8523" s="22">
        <v>45170</v>
      </c>
      <c r="C8523" s="22">
        <v>45176</v>
      </c>
      <c r="D8523" s="23" t="s">
        <v>78</v>
      </c>
      <c r="E8523" s="23" t="s">
        <v>510</v>
      </c>
      <c r="F8523" s="23" t="s">
        <v>71</v>
      </c>
      <c r="G8523" s="23" t="s">
        <v>53</v>
      </c>
      <c r="H8523" s="23" t="s">
        <v>246</v>
      </c>
      <c r="I8523" s="23" t="s">
        <v>83</v>
      </c>
      <c r="J8523" s="23" t="s">
        <v>379</v>
      </c>
      <c r="K8523" s="23" t="s">
        <v>562</v>
      </c>
      <c r="L8523" s="24">
        <v>57521.599999999999</v>
      </c>
      <c r="M8523">
        <v>10</v>
      </c>
      <c r="N8523" s="25">
        <v>0.15</v>
      </c>
      <c r="O8523" s="24">
        <v>17083.080000000002</v>
      </c>
      <c r="P8523" s="26">
        <f t="shared" si="798"/>
        <v>0.29698548023698929</v>
      </c>
      <c r="Q8523" t="str">
        <f t="shared" si="799"/>
        <v>Medium</v>
      </c>
      <c r="R8523" t="str">
        <f t="shared" si="800"/>
        <v>Medium</v>
      </c>
      <c r="S8523" s="23">
        <f t="shared" si="801"/>
        <v>2023</v>
      </c>
      <c r="T8523" s="23">
        <f t="shared" si="802"/>
        <v>9</v>
      </c>
      <c r="U8523" t="str">
        <f t="shared" si="803"/>
        <v>Sep-2023</v>
      </c>
    </row>
    <row r="8524" spans="1:21" x14ac:dyDescent="0.3">
      <c r="A8524" t="s">
        <v>10535</v>
      </c>
      <c r="B8524" s="22">
        <v>44668</v>
      </c>
      <c r="C8524" s="22">
        <v>44670</v>
      </c>
      <c r="D8524" s="23" t="s">
        <v>61</v>
      </c>
      <c r="E8524" s="23" t="s">
        <v>858</v>
      </c>
      <c r="F8524" s="23" t="s">
        <v>52</v>
      </c>
      <c r="G8524" s="23" t="s">
        <v>72</v>
      </c>
      <c r="H8524" s="23" t="s">
        <v>104</v>
      </c>
      <c r="I8524" s="23" t="s">
        <v>83</v>
      </c>
      <c r="J8524" s="23" t="s">
        <v>156</v>
      </c>
      <c r="K8524" s="23" t="s">
        <v>285</v>
      </c>
      <c r="L8524" s="24">
        <v>40507.5</v>
      </c>
      <c r="M8524">
        <v>5</v>
      </c>
      <c r="N8524" s="25">
        <v>0.25</v>
      </c>
      <c r="O8524" s="24">
        <v>7114.04</v>
      </c>
      <c r="P8524" s="26">
        <f t="shared" si="798"/>
        <v>0.17562278590384497</v>
      </c>
      <c r="Q8524" t="str">
        <f t="shared" si="799"/>
        <v>Low</v>
      </c>
      <c r="R8524" t="str">
        <f t="shared" si="800"/>
        <v>High</v>
      </c>
      <c r="S8524" s="23">
        <f t="shared" si="801"/>
        <v>2022</v>
      </c>
      <c r="T8524" s="23">
        <f t="shared" si="802"/>
        <v>4</v>
      </c>
      <c r="U8524" t="str">
        <f t="shared" si="803"/>
        <v>Apr-2022</v>
      </c>
    </row>
    <row r="8525" spans="1:21" x14ac:dyDescent="0.3">
      <c r="A8525" t="s">
        <v>10536</v>
      </c>
      <c r="B8525" s="22">
        <v>44701</v>
      </c>
      <c r="C8525" s="22">
        <v>44704</v>
      </c>
      <c r="D8525" s="23" t="s">
        <v>102</v>
      </c>
      <c r="E8525" s="23" t="s">
        <v>660</v>
      </c>
      <c r="F8525" s="23" t="s">
        <v>52</v>
      </c>
      <c r="G8525" s="23" t="s">
        <v>72</v>
      </c>
      <c r="H8525" s="23" t="s">
        <v>73</v>
      </c>
      <c r="I8525" s="23" t="s">
        <v>96</v>
      </c>
      <c r="J8525" s="23" t="s">
        <v>97</v>
      </c>
      <c r="K8525" s="23" t="s">
        <v>98</v>
      </c>
      <c r="L8525" s="24">
        <v>3541.05</v>
      </c>
      <c r="M8525">
        <v>9</v>
      </c>
      <c r="N8525" s="25">
        <v>0.1</v>
      </c>
      <c r="O8525" s="24">
        <v>746.92</v>
      </c>
      <c r="P8525" s="26">
        <f t="shared" si="798"/>
        <v>0.21093178576975755</v>
      </c>
      <c r="Q8525" t="str">
        <f t="shared" si="799"/>
        <v>Medium</v>
      </c>
      <c r="R8525" t="str">
        <f t="shared" si="800"/>
        <v>Low</v>
      </c>
      <c r="S8525" s="23">
        <f t="shared" si="801"/>
        <v>2022</v>
      </c>
      <c r="T8525" s="23">
        <f t="shared" si="802"/>
        <v>5</v>
      </c>
      <c r="U8525" t="str">
        <f t="shared" si="803"/>
        <v>May-2022</v>
      </c>
    </row>
    <row r="8526" spans="1:21" x14ac:dyDescent="0.3">
      <c r="A8526" t="s">
        <v>10537</v>
      </c>
      <c r="B8526" s="22">
        <v>45831</v>
      </c>
      <c r="C8526" s="22">
        <v>45838</v>
      </c>
      <c r="D8526" s="23" t="s">
        <v>78</v>
      </c>
      <c r="E8526" s="23" t="s">
        <v>475</v>
      </c>
      <c r="F8526" s="23" t="s">
        <v>52</v>
      </c>
      <c r="G8526" s="23" t="s">
        <v>53</v>
      </c>
      <c r="H8526" s="23" t="s">
        <v>110</v>
      </c>
      <c r="I8526" s="23" t="s">
        <v>83</v>
      </c>
      <c r="J8526" s="23" t="s">
        <v>84</v>
      </c>
      <c r="K8526" s="23" t="s">
        <v>257</v>
      </c>
      <c r="L8526" s="24">
        <v>620.62</v>
      </c>
      <c r="M8526">
        <v>2</v>
      </c>
      <c r="N8526" s="25">
        <v>0.05</v>
      </c>
      <c r="O8526" s="24">
        <v>108.23</v>
      </c>
      <c r="P8526" s="26">
        <f t="shared" si="798"/>
        <v>0.17439012600302922</v>
      </c>
      <c r="Q8526" t="str">
        <f t="shared" si="799"/>
        <v>Low</v>
      </c>
      <c r="R8526" t="str">
        <f t="shared" si="800"/>
        <v>Low</v>
      </c>
      <c r="S8526" s="23">
        <f t="shared" si="801"/>
        <v>2025</v>
      </c>
      <c r="T8526" s="23">
        <f t="shared" si="802"/>
        <v>6</v>
      </c>
      <c r="U8526" t="str">
        <f t="shared" si="803"/>
        <v>Jun-2025</v>
      </c>
    </row>
    <row r="8527" spans="1:21" x14ac:dyDescent="0.3">
      <c r="A8527" t="s">
        <v>10538</v>
      </c>
      <c r="B8527" s="22">
        <v>44715</v>
      </c>
      <c r="C8527" s="22">
        <v>44720</v>
      </c>
      <c r="D8527" s="23" t="s">
        <v>78</v>
      </c>
      <c r="E8527" s="23" t="s">
        <v>2514</v>
      </c>
      <c r="F8527" s="23" t="s">
        <v>52</v>
      </c>
      <c r="G8527" s="23" t="s">
        <v>81</v>
      </c>
      <c r="H8527" s="23" t="s">
        <v>95</v>
      </c>
      <c r="I8527" s="23" t="s">
        <v>96</v>
      </c>
      <c r="J8527" s="23" t="s">
        <v>97</v>
      </c>
      <c r="K8527" s="23" t="s">
        <v>181</v>
      </c>
      <c r="L8527" s="24">
        <v>20265.96</v>
      </c>
      <c r="M8527">
        <v>6</v>
      </c>
      <c r="N8527" s="25">
        <v>0.1</v>
      </c>
      <c r="O8527" s="24">
        <v>6566.33</v>
      </c>
      <c r="P8527" s="26">
        <f t="shared" si="798"/>
        <v>0.32400784369454988</v>
      </c>
      <c r="Q8527" t="str">
        <f t="shared" si="799"/>
        <v>High</v>
      </c>
      <c r="R8527" t="str">
        <f t="shared" si="800"/>
        <v>Low</v>
      </c>
      <c r="S8527" s="23">
        <f t="shared" si="801"/>
        <v>2022</v>
      </c>
      <c r="T8527" s="23">
        <f t="shared" si="802"/>
        <v>6</v>
      </c>
      <c r="U8527" t="str">
        <f t="shared" si="803"/>
        <v>Jun-2022</v>
      </c>
    </row>
    <row r="8528" spans="1:21" x14ac:dyDescent="0.3">
      <c r="A8528" t="s">
        <v>10539</v>
      </c>
      <c r="B8528" s="22">
        <v>44879</v>
      </c>
      <c r="C8528" s="22">
        <v>44885</v>
      </c>
      <c r="D8528" s="23" t="s">
        <v>78</v>
      </c>
      <c r="E8528" s="23" t="s">
        <v>779</v>
      </c>
      <c r="F8528" s="23" t="s">
        <v>80</v>
      </c>
      <c r="G8528" s="23" t="s">
        <v>53</v>
      </c>
      <c r="H8528" s="23" t="s">
        <v>90</v>
      </c>
      <c r="I8528" s="23" t="s">
        <v>96</v>
      </c>
      <c r="J8528" s="23" t="s">
        <v>135</v>
      </c>
      <c r="K8528" s="23" t="s">
        <v>136</v>
      </c>
      <c r="L8528" s="24">
        <v>94802.04</v>
      </c>
      <c r="M8528">
        <v>9</v>
      </c>
      <c r="N8528" s="25">
        <v>0.1</v>
      </c>
      <c r="O8528" s="24">
        <v>27861.87</v>
      </c>
      <c r="P8528" s="26">
        <f t="shared" si="798"/>
        <v>0.29389525795014537</v>
      </c>
      <c r="Q8528" t="str">
        <f t="shared" si="799"/>
        <v>Medium</v>
      </c>
      <c r="R8528" t="str">
        <f t="shared" si="800"/>
        <v>Low</v>
      </c>
      <c r="S8528" s="23">
        <f t="shared" si="801"/>
        <v>2022</v>
      </c>
      <c r="T8528" s="23">
        <f t="shared" si="802"/>
        <v>11</v>
      </c>
      <c r="U8528" t="str">
        <f t="shared" si="803"/>
        <v>Nov-2022</v>
      </c>
    </row>
    <row r="8529" spans="1:21" x14ac:dyDescent="0.3">
      <c r="A8529" t="s">
        <v>10540</v>
      </c>
      <c r="B8529" s="22">
        <v>45330</v>
      </c>
      <c r="C8529" s="22">
        <v>45335</v>
      </c>
      <c r="D8529" s="23" t="s">
        <v>61</v>
      </c>
      <c r="E8529" s="23" t="s">
        <v>2231</v>
      </c>
      <c r="F8529" s="23" t="s">
        <v>80</v>
      </c>
      <c r="G8529" s="23" t="s">
        <v>81</v>
      </c>
      <c r="H8529" s="23" t="s">
        <v>82</v>
      </c>
      <c r="I8529" s="23" t="s">
        <v>83</v>
      </c>
      <c r="J8529" s="23" t="s">
        <v>379</v>
      </c>
      <c r="K8529" s="23" t="s">
        <v>380</v>
      </c>
      <c r="L8529" s="24">
        <v>7973.04</v>
      </c>
      <c r="M8529">
        <v>4</v>
      </c>
      <c r="N8529" s="25">
        <v>0.25</v>
      </c>
      <c r="O8529" s="24">
        <v>2174.7800000000002</v>
      </c>
      <c r="P8529" s="26">
        <f t="shared" si="798"/>
        <v>0.2727667238594062</v>
      </c>
      <c r="Q8529" t="str">
        <f t="shared" si="799"/>
        <v>Medium</v>
      </c>
      <c r="R8529" t="str">
        <f t="shared" si="800"/>
        <v>High</v>
      </c>
      <c r="S8529" s="23">
        <f t="shared" si="801"/>
        <v>2024</v>
      </c>
      <c r="T8529" s="23">
        <f t="shared" si="802"/>
        <v>2</v>
      </c>
      <c r="U8529" t="str">
        <f t="shared" si="803"/>
        <v>Feb-2024</v>
      </c>
    </row>
    <row r="8530" spans="1:21" x14ac:dyDescent="0.3">
      <c r="A8530" t="s">
        <v>10541</v>
      </c>
      <c r="B8530" s="22">
        <v>45578</v>
      </c>
      <c r="C8530" s="22">
        <v>45582</v>
      </c>
      <c r="D8530" s="23" t="s">
        <v>61</v>
      </c>
      <c r="E8530" s="23" t="s">
        <v>692</v>
      </c>
      <c r="F8530" s="23" t="s">
        <v>52</v>
      </c>
      <c r="G8530" s="23" t="s">
        <v>81</v>
      </c>
      <c r="H8530" s="23" t="s">
        <v>95</v>
      </c>
      <c r="I8530" s="23" t="s">
        <v>83</v>
      </c>
      <c r="J8530" s="23" t="s">
        <v>84</v>
      </c>
      <c r="K8530" s="23" t="s">
        <v>125</v>
      </c>
      <c r="L8530" s="24">
        <v>6431.26</v>
      </c>
      <c r="M8530">
        <v>2</v>
      </c>
      <c r="N8530" s="25">
        <v>0.25</v>
      </c>
      <c r="O8530" s="24">
        <v>1239.56</v>
      </c>
      <c r="P8530" s="26">
        <f t="shared" si="798"/>
        <v>0.19273983636177047</v>
      </c>
      <c r="Q8530" t="str">
        <f t="shared" si="799"/>
        <v>Low</v>
      </c>
      <c r="R8530" t="str">
        <f t="shared" si="800"/>
        <v>High</v>
      </c>
      <c r="S8530" s="23">
        <f t="shared" si="801"/>
        <v>2024</v>
      </c>
      <c r="T8530" s="23">
        <f t="shared" si="802"/>
        <v>10</v>
      </c>
      <c r="U8530" t="str">
        <f t="shared" si="803"/>
        <v>Oct-2024</v>
      </c>
    </row>
    <row r="8531" spans="1:21" x14ac:dyDescent="0.3">
      <c r="A8531" t="s">
        <v>10542</v>
      </c>
      <c r="B8531" s="22">
        <v>45747</v>
      </c>
      <c r="C8531" s="22">
        <v>45751</v>
      </c>
      <c r="D8531" s="23" t="s">
        <v>61</v>
      </c>
      <c r="E8531" s="23" t="s">
        <v>472</v>
      </c>
      <c r="F8531" s="23" t="s">
        <v>80</v>
      </c>
      <c r="G8531" s="23" t="s">
        <v>53</v>
      </c>
      <c r="H8531" s="23" t="s">
        <v>90</v>
      </c>
      <c r="I8531" s="23" t="s">
        <v>96</v>
      </c>
      <c r="J8531" s="23" t="s">
        <v>111</v>
      </c>
      <c r="K8531" s="23" t="s">
        <v>112</v>
      </c>
      <c r="L8531" s="24">
        <v>55395.42</v>
      </c>
      <c r="M8531">
        <v>6</v>
      </c>
      <c r="N8531" s="25">
        <v>0</v>
      </c>
      <c r="O8531" s="24">
        <v>21545.1</v>
      </c>
      <c r="P8531" s="26">
        <f t="shared" si="798"/>
        <v>0.38893287567816975</v>
      </c>
      <c r="Q8531" t="str">
        <f t="shared" si="799"/>
        <v>High</v>
      </c>
      <c r="R8531" t="str">
        <f t="shared" si="800"/>
        <v>None</v>
      </c>
      <c r="S8531" s="23">
        <f t="shared" si="801"/>
        <v>2025</v>
      </c>
      <c r="T8531" s="23">
        <f t="shared" si="802"/>
        <v>3</v>
      </c>
      <c r="U8531" t="str">
        <f t="shared" si="803"/>
        <v>Mar-2025</v>
      </c>
    </row>
    <row r="8532" spans="1:21" x14ac:dyDescent="0.3">
      <c r="A8532" t="s">
        <v>10543</v>
      </c>
      <c r="B8532" s="22">
        <v>44876</v>
      </c>
      <c r="C8532" s="22">
        <v>44878</v>
      </c>
      <c r="D8532" s="23" t="s">
        <v>61</v>
      </c>
      <c r="E8532" s="23" t="s">
        <v>265</v>
      </c>
      <c r="F8532" s="23" t="s">
        <v>52</v>
      </c>
      <c r="G8532" s="23" t="s">
        <v>63</v>
      </c>
      <c r="H8532" s="23" t="s">
        <v>64</v>
      </c>
      <c r="I8532" s="23" t="s">
        <v>55</v>
      </c>
      <c r="J8532" s="23" t="s">
        <v>173</v>
      </c>
      <c r="K8532" s="23" t="s">
        <v>174</v>
      </c>
      <c r="L8532" s="24">
        <v>31325.119999999999</v>
      </c>
      <c r="M8532">
        <v>4</v>
      </c>
      <c r="N8532" s="25">
        <v>0.25</v>
      </c>
      <c r="O8532" s="24">
        <v>5124.41</v>
      </c>
      <c r="P8532" s="26">
        <f t="shared" si="798"/>
        <v>0.16358788090835724</v>
      </c>
      <c r="Q8532" t="str">
        <f t="shared" si="799"/>
        <v>Low</v>
      </c>
      <c r="R8532" t="str">
        <f t="shared" si="800"/>
        <v>High</v>
      </c>
      <c r="S8532" s="23">
        <f t="shared" si="801"/>
        <v>2022</v>
      </c>
      <c r="T8532" s="23">
        <f t="shared" si="802"/>
        <v>11</v>
      </c>
      <c r="U8532" t="str">
        <f t="shared" si="803"/>
        <v>Nov-2022</v>
      </c>
    </row>
    <row r="8533" spans="1:21" x14ac:dyDescent="0.3">
      <c r="A8533" t="s">
        <v>10544</v>
      </c>
      <c r="B8533" s="22">
        <v>45845</v>
      </c>
      <c r="C8533" s="22">
        <v>45848</v>
      </c>
      <c r="D8533" s="23" t="s">
        <v>78</v>
      </c>
      <c r="E8533" s="23" t="s">
        <v>1303</v>
      </c>
      <c r="F8533" s="23" t="s">
        <v>80</v>
      </c>
      <c r="G8533" s="23" t="s">
        <v>72</v>
      </c>
      <c r="H8533" s="23" t="s">
        <v>73</v>
      </c>
      <c r="I8533" s="23" t="s">
        <v>83</v>
      </c>
      <c r="J8533" s="23" t="s">
        <v>84</v>
      </c>
      <c r="K8533" s="23" t="s">
        <v>85</v>
      </c>
      <c r="L8533" s="24">
        <v>78864.600000000006</v>
      </c>
      <c r="M8533">
        <v>10</v>
      </c>
      <c r="N8533" s="25">
        <v>0.15</v>
      </c>
      <c r="O8533" s="24">
        <v>11293.97</v>
      </c>
      <c r="P8533" s="26">
        <f t="shared" si="798"/>
        <v>0.14320709164821729</v>
      </c>
      <c r="Q8533" t="str">
        <f t="shared" si="799"/>
        <v>Low</v>
      </c>
      <c r="R8533" t="str">
        <f t="shared" si="800"/>
        <v>Medium</v>
      </c>
      <c r="S8533" s="23">
        <f t="shared" si="801"/>
        <v>2025</v>
      </c>
      <c r="T8533" s="23">
        <f t="shared" si="802"/>
        <v>7</v>
      </c>
      <c r="U8533" t="str">
        <f t="shared" si="803"/>
        <v>Jul-2025</v>
      </c>
    </row>
    <row r="8534" spans="1:21" x14ac:dyDescent="0.3">
      <c r="A8534" t="s">
        <v>10545</v>
      </c>
      <c r="B8534" s="22">
        <v>45445</v>
      </c>
      <c r="C8534" s="22">
        <v>45447</v>
      </c>
      <c r="D8534" s="23" t="s">
        <v>102</v>
      </c>
      <c r="E8534" s="23" t="s">
        <v>1055</v>
      </c>
      <c r="F8534" s="23" t="s">
        <v>52</v>
      </c>
      <c r="G8534" s="23" t="s">
        <v>63</v>
      </c>
      <c r="H8534" s="23" t="s">
        <v>213</v>
      </c>
      <c r="I8534" s="23" t="s">
        <v>83</v>
      </c>
      <c r="J8534" s="23" t="s">
        <v>449</v>
      </c>
      <c r="K8534" s="23" t="s">
        <v>775</v>
      </c>
      <c r="L8534" s="24">
        <v>104975.71</v>
      </c>
      <c r="M8534">
        <v>7</v>
      </c>
      <c r="N8534" s="25">
        <v>0.25</v>
      </c>
      <c r="O8534" s="24">
        <v>30211.759999999998</v>
      </c>
      <c r="P8534" s="26">
        <f t="shared" si="798"/>
        <v>0.28779762480291865</v>
      </c>
      <c r="Q8534" t="str">
        <f t="shared" si="799"/>
        <v>Medium</v>
      </c>
      <c r="R8534" t="str">
        <f t="shared" si="800"/>
        <v>High</v>
      </c>
      <c r="S8534" s="23">
        <f t="shared" si="801"/>
        <v>2024</v>
      </c>
      <c r="T8534" s="23">
        <f t="shared" si="802"/>
        <v>6</v>
      </c>
      <c r="U8534" t="str">
        <f t="shared" si="803"/>
        <v>Jun-2024</v>
      </c>
    </row>
    <row r="8535" spans="1:21" x14ac:dyDescent="0.3">
      <c r="A8535" t="s">
        <v>10546</v>
      </c>
      <c r="B8535" s="22">
        <v>45568</v>
      </c>
      <c r="C8535" s="22">
        <v>45573</v>
      </c>
      <c r="D8535" s="23" t="s">
        <v>102</v>
      </c>
      <c r="E8535" s="23" t="s">
        <v>672</v>
      </c>
      <c r="F8535" s="23" t="s">
        <v>71</v>
      </c>
      <c r="G8535" s="23" t="s">
        <v>72</v>
      </c>
      <c r="H8535" s="23" t="s">
        <v>346</v>
      </c>
      <c r="I8535" s="23" t="s">
        <v>96</v>
      </c>
      <c r="J8535" s="23" t="s">
        <v>135</v>
      </c>
      <c r="K8535" s="23" t="s">
        <v>136</v>
      </c>
      <c r="L8535" s="24">
        <v>115362.64</v>
      </c>
      <c r="M8535">
        <v>8</v>
      </c>
      <c r="N8535" s="25">
        <v>0.25</v>
      </c>
      <c r="O8535" s="24">
        <v>14296.56</v>
      </c>
      <c r="P8535" s="26">
        <f t="shared" si="798"/>
        <v>0.12392712233353882</v>
      </c>
      <c r="Q8535" t="str">
        <f t="shared" si="799"/>
        <v>Low</v>
      </c>
      <c r="R8535" t="str">
        <f t="shared" si="800"/>
        <v>High</v>
      </c>
      <c r="S8535" s="23">
        <f t="shared" si="801"/>
        <v>2024</v>
      </c>
      <c r="T8535" s="23">
        <f t="shared" si="802"/>
        <v>10</v>
      </c>
      <c r="U8535" t="str">
        <f t="shared" si="803"/>
        <v>Oct-2024</v>
      </c>
    </row>
    <row r="8536" spans="1:21" x14ac:dyDescent="0.3">
      <c r="A8536" t="s">
        <v>10547</v>
      </c>
      <c r="B8536" s="22">
        <v>45981</v>
      </c>
      <c r="C8536" s="22">
        <v>45988</v>
      </c>
      <c r="D8536" s="23" t="s">
        <v>78</v>
      </c>
      <c r="E8536" s="23" t="s">
        <v>561</v>
      </c>
      <c r="F8536" s="23" t="s">
        <v>80</v>
      </c>
      <c r="G8536" s="23" t="s">
        <v>63</v>
      </c>
      <c r="H8536" s="23" t="s">
        <v>172</v>
      </c>
      <c r="I8536" s="23" t="s">
        <v>96</v>
      </c>
      <c r="J8536" s="23" t="s">
        <v>135</v>
      </c>
      <c r="K8536" s="23" t="s">
        <v>136</v>
      </c>
      <c r="L8536" s="24">
        <v>70336.72</v>
      </c>
      <c r="M8536">
        <v>8</v>
      </c>
      <c r="N8536" s="25">
        <v>0.25</v>
      </c>
      <c r="O8536" s="24">
        <v>18116.78</v>
      </c>
      <c r="P8536" s="26">
        <f t="shared" si="798"/>
        <v>0.25757214723689131</v>
      </c>
      <c r="Q8536" t="str">
        <f t="shared" si="799"/>
        <v>Medium</v>
      </c>
      <c r="R8536" t="str">
        <f t="shared" si="800"/>
        <v>High</v>
      </c>
      <c r="S8536" s="23">
        <f t="shared" si="801"/>
        <v>2025</v>
      </c>
      <c r="T8536" s="23">
        <f t="shared" si="802"/>
        <v>11</v>
      </c>
      <c r="U8536" t="str">
        <f t="shared" si="803"/>
        <v>Nov-2025</v>
      </c>
    </row>
    <row r="8537" spans="1:21" x14ac:dyDescent="0.3">
      <c r="A8537" t="s">
        <v>10548</v>
      </c>
      <c r="B8537" s="22">
        <v>44588</v>
      </c>
      <c r="C8537" s="22">
        <v>44594</v>
      </c>
      <c r="D8537" s="23" t="s">
        <v>50</v>
      </c>
      <c r="E8537" s="23" t="s">
        <v>820</v>
      </c>
      <c r="F8537" s="23" t="s">
        <v>71</v>
      </c>
      <c r="G8537" s="23" t="s">
        <v>179</v>
      </c>
      <c r="H8537" s="23" t="s">
        <v>236</v>
      </c>
      <c r="I8537" s="23" t="s">
        <v>83</v>
      </c>
      <c r="J8537" s="23" t="s">
        <v>156</v>
      </c>
      <c r="K8537" s="23" t="s">
        <v>157</v>
      </c>
      <c r="L8537" s="24">
        <v>21582.6</v>
      </c>
      <c r="M8537">
        <v>6</v>
      </c>
      <c r="N8537" s="25">
        <v>0.05</v>
      </c>
      <c r="O8537" s="24">
        <v>7170.46</v>
      </c>
      <c r="P8537" s="26">
        <f t="shared" si="798"/>
        <v>0.33223337318024709</v>
      </c>
      <c r="Q8537" t="str">
        <f t="shared" si="799"/>
        <v>High</v>
      </c>
      <c r="R8537" t="str">
        <f t="shared" si="800"/>
        <v>Low</v>
      </c>
      <c r="S8537" s="23">
        <f t="shared" si="801"/>
        <v>2022</v>
      </c>
      <c r="T8537" s="23">
        <f t="shared" si="802"/>
        <v>1</v>
      </c>
      <c r="U8537" t="str">
        <f t="shared" si="803"/>
        <v>Jan-2022</v>
      </c>
    </row>
    <row r="8538" spans="1:21" x14ac:dyDescent="0.3">
      <c r="A8538" t="s">
        <v>10549</v>
      </c>
      <c r="B8538" s="22">
        <v>45197</v>
      </c>
      <c r="C8538" s="22">
        <v>45204</v>
      </c>
      <c r="D8538" s="23" t="s">
        <v>78</v>
      </c>
      <c r="E8538" s="23" t="s">
        <v>1748</v>
      </c>
      <c r="F8538" s="23" t="s">
        <v>80</v>
      </c>
      <c r="G8538" s="23" t="s">
        <v>81</v>
      </c>
      <c r="H8538" s="23" t="s">
        <v>82</v>
      </c>
      <c r="I8538" s="23" t="s">
        <v>83</v>
      </c>
      <c r="J8538" s="23" t="s">
        <v>156</v>
      </c>
      <c r="K8538" s="23" t="s">
        <v>157</v>
      </c>
      <c r="L8538" s="24">
        <v>75669.66</v>
      </c>
      <c r="M8538">
        <v>6</v>
      </c>
      <c r="N8538" s="25">
        <v>0</v>
      </c>
      <c r="O8538" s="24">
        <v>11672.7</v>
      </c>
      <c r="P8538" s="26">
        <f t="shared" si="798"/>
        <v>0.15425865531839314</v>
      </c>
      <c r="Q8538" t="str">
        <f t="shared" si="799"/>
        <v>Low</v>
      </c>
      <c r="R8538" t="str">
        <f t="shared" si="800"/>
        <v>None</v>
      </c>
      <c r="S8538" s="23">
        <f t="shared" si="801"/>
        <v>2023</v>
      </c>
      <c r="T8538" s="23">
        <f t="shared" si="802"/>
        <v>9</v>
      </c>
      <c r="U8538" t="str">
        <f t="shared" si="803"/>
        <v>Sep-2023</v>
      </c>
    </row>
    <row r="8539" spans="1:21" x14ac:dyDescent="0.3">
      <c r="A8539" t="s">
        <v>10550</v>
      </c>
      <c r="B8539" s="22">
        <v>44747</v>
      </c>
      <c r="C8539" s="22">
        <v>44749</v>
      </c>
      <c r="D8539" s="23" t="s">
        <v>78</v>
      </c>
      <c r="E8539" s="23" t="s">
        <v>440</v>
      </c>
      <c r="F8539" s="23" t="s">
        <v>71</v>
      </c>
      <c r="G8539" s="23" t="s">
        <v>179</v>
      </c>
      <c r="H8539" s="23" t="s">
        <v>236</v>
      </c>
      <c r="I8539" s="23" t="s">
        <v>55</v>
      </c>
      <c r="J8539" s="23" t="s">
        <v>65</v>
      </c>
      <c r="K8539" s="23" t="s">
        <v>66</v>
      </c>
      <c r="L8539" s="24">
        <v>40026.76</v>
      </c>
      <c r="M8539">
        <v>4</v>
      </c>
      <c r="N8539" s="25">
        <v>0.15</v>
      </c>
      <c r="O8539" s="24">
        <v>10054.209999999999</v>
      </c>
      <c r="P8539" s="26">
        <f t="shared" si="798"/>
        <v>0.25118720575934694</v>
      </c>
      <c r="Q8539" t="str">
        <f t="shared" si="799"/>
        <v>Medium</v>
      </c>
      <c r="R8539" t="str">
        <f t="shared" si="800"/>
        <v>Medium</v>
      </c>
      <c r="S8539" s="23">
        <f t="shared" si="801"/>
        <v>2022</v>
      </c>
      <c r="T8539" s="23">
        <f t="shared" si="802"/>
        <v>7</v>
      </c>
      <c r="U8539" t="str">
        <f t="shared" si="803"/>
        <v>Jul-2022</v>
      </c>
    </row>
    <row r="8540" spans="1:21" x14ac:dyDescent="0.3">
      <c r="A8540" t="s">
        <v>10551</v>
      </c>
      <c r="B8540" s="22">
        <v>45580</v>
      </c>
      <c r="C8540" s="22">
        <v>45587</v>
      </c>
      <c r="D8540" s="23" t="s">
        <v>50</v>
      </c>
      <c r="E8540" s="23" t="s">
        <v>62</v>
      </c>
      <c r="F8540" s="23" t="s">
        <v>80</v>
      </c>
      <c r="G8540" s="23" t="s">
        <v>72</v>
      </c>
      <c r="H8540" s="23" t="s">
        <v>104</v>
      </c>
      <c r="I8540" s="23" t="s">
        <v>55</v>
      </c>
      <c r="J8540" s="23" t="s">
        <v>56</v>
      </c>
      <c r="K8540" s="23" t="s">
        <v>74</v>
      </c>
      <c r="L8540" s="24">
        <v>2252.3000000000002</v>
      </c>
      <c r="M8540">
        <v>1</v>
      </c>
      <c r="N8540" s="25">
        <v>0.2</v>
      </c>
      <c r="O8540" s="24">
        <v>657.27</v>
      </c>
      <c r="P8540" s="26">
        <f t="shared" si="798"/>
        <v>0.29182169338010033</v>
      </c>
      <c r="Q8540" t="str">
        <f t="shared" si="799"/>
        <v>Medium</v>
      </c>
      <c r="R8540" t="str">
        <f t="shared" si="800"/>
        <v>Medium</v>
      </c>
      <c r="S8540" s="23">
        <f t="shared" si="801"/>
        <v>2024</v>
      </c>
      <c r="T8540" s="23">
        <f t="shared" si="802"/>
        <v>10</v>
      </c>
      <c r="U8540" t="str">
        <f t="shared" si="803"/>
        <v>Oct-2024</v>
      </c>
    </row>
    <row r="8541" spans="1:21" x14ac:dyDescent="0.3">
      <c r="A8541" t="s">
        <v>10552</v>
      </c>
      <c r="B8541" s="22">
        <v>45548</v>
      </c>
      <c r="C8541" s="22">
        <v>45549</v>
      </c>
      <c r="D8541" s="23" t="s">
        <v>50</v>
      </c>
      <c r="E8541" s="23" t="s">
        <v>1047</v>
      </c>
      <c r="F8541" s="23" t="s">
        <v>52</v>
      </c>
      <c r="G8541" s="23" t="s">
        <v>53</v>
      </c>
      <c r="H8541" s="23" t="s">
        <v>54</v>
      </c>
      <c r="I8541" s="23" t="s">
        <v>96</v>
      </c>
      <c r="J8541" s="23" t="s">
        <v>97</v>
      </c>
      <c r="K8541" s="23" t="s">
        <v>98</v>
      </c>
      <c r="L8541" s="24">
        <v>30622.3</v>
      </c>
      <c r="M8541">
        <v>10</v>
      </c>
      <c r="N8541" s="25">
        <v>0.05</v>
      </c>
      <c r="O8541" s="24">
        <v>4534.33</v>
      </c>
      <c r="P8541" s="26">
        <f t="shared" si="798"/>
        <v>0.14807280968444564</v>
      </c>
      <c r="Q8541" t="str">
        <f t="shared" si="799"/>
        <v>Low</v>
      </c>
      <c r="R8541" t="str">
        <f t="shared" si="800"/>
        <v>Low</v>
      </c>
      <c r="S8541" s="23">
        <f t="shared" si="801"/>
        <v>2024</v>
      </c>
      <c r="T8541" s="23">
        <f t="shared" si="802"/>
        <v>9</v>
      </c>
      <c r="U8541" t="str">
        <f t="shared" si="803"/>
        <v>Sep-2024</v>
      </c>
    </row>
    <row r="8542" spans="1:21" x14ac:dyDescent="0.3">
      <c r="A8542" t="s">
        <v>10553</v>
      </c>
      <c r="B8542" s="22">
        <v>44724</v>
      </c>
      <c r="C8542" s="22">
        <v>44731</v>
      </c>
      <c r="D8542" s="23" t="s">
        <v>61</v>
      </c>
      <c r="E8542" s="23" t="s">
        <v>2999</v>
      </c>
      <c r="F8542" s="23" t="s">
        <v>80</v>
      </c>
      <c r="G8542" s="23" t="s">
        <v>179</v>
      </c>
      <c r="H8542" s="23" t="s">
        <v>180</v>
      </c>
      <c r="I8542" s="23" t="s">
        <v>83</v>
      </c>
      <c r="J8542" s="23" t="s">
        <v>84</v>
      </c>
      <c r="K8542" s="23" t="s">
        <v>125</v>
      </c>
      <c r="L8542" s="24">
        <v>34275.870000000003</v>
      </c>
      <c r="M8542">
        <v>3</v>
      </c>
      <c r="N8542" s="25">
        <v>0.2</v>
      </c>
      <c r="O8542" s="24">
        <v>7409.57</v>
      </c>
      <c r="P8542" s="26">
        <f t="shared" si="798"/>
        <v>0.21617452744452581</v>
      </c>
      <c r="Q8542" t="str">
        <f t="shared" si="799"/>
        <v>Medium</v>
      </c>
      <c r="R8542" t="str">
        <f t="shared" si="800"/>
        <v>Medium</v>
      </c>
      <c r="S8542" s="23">
        <f t="shared" si="801"/>
        <v>2022</v>
      </c>
      <c r="T8542" s="23">
        <f t="shared" si="802"/>
        <v>6</v>
      </c>
      <c r="U8542" t="str">
        <f t="shared" si="803"/>
        <v>Jun-2022</v>
      </c>
    </row>
    <row r="8543" spans="1:21" x14ac:dyDescent="0.3">
      <c r="A8543" t="s">
        <v>10554</v>
      </c>
      <c r="B8543" s="22">
        <v>45106</v>
      </c>
      <c r="C8543" s="22">
        <v>45109</v>
      </c>
      <c r="D8543" s="23" t="s">
        <v>102</v>
      </c>
      <c r="E8543" s="23" t="s">
        <v>1267</v>
      </c>
      <c r="F8543" s="23" t="s">
        <v>71</v>
      </c>
      <c r="G8543" s="23" t="s">
        <v>81</v>
      </c>
      <c r="H8543" s="23" t="s">
        <v>186</v>
      </c>
      <c r="I8543" s="23" t="s">
        <v>96</v>
      </c>
      <c r="J8543" s="23" t="s">
        <v>111</v>
      </c>
      <c r="K8543" s="23" t="s">
        <v>112</v>
      </c>
      <c r="L8543" s="24">
        <v>405</v>
      </c>
      <c r="M8543">
        <v>1</v>
      </c>
      <c r="N8543" s="25">
        <v>0.2</v>
      </c>
      <c r="O8543" s="24">
        <v>64.5</v>
      </c>
      <c r="P8543" s="26">
        <f t="shared" si="798"/>
        <v>0.15925925925925927</v>
      </c>
      <c r="Q8543" t="str">
        <f t="shared" si="799"/>
        <v>Low</v>
      </c>
      <c r="R8543" t="str">
        <f t="shared" si="800"/>
        <v>Medium</v>
      </c>
      <c r="S8543" s="23">
        <f t="shared" si="801"/>
        <v>2023</v>
      </c>
      <c r="T8543" s="23">
        <f t="shared" si="802"/>
        <v>6</v>
      </c>
      <c r="U8543" t="str">
        <f t="shared" si="803"/>
        <v>Jun-2023</v>
      </c>
    </row>
    <row r="8544" spans="1:21" x14ac:dyDescent="0.3">
      <c r="A8544" t="s">
        <v>10555</v>
      </c>
      <c r="B8544" s="22">
        <v>45990</v>
      </c>
      <c r="C8544" s="22">
        <v>45997</v>
      </c>
      <c r="D8544" s="23" t="s">
        <v>61</v>
      </c>
      <c r="E8544" s="23" t="s">
        <v>3466</v>
      </c>
      <c r="F8544" s="23" t="s">
        <v>71</v>
      </c>
      <c r="G8544" s="23" t="s">
        <v>72</v>
      </c>
      <c r="H8544" s="23" t="s">
        <v>104</v>
      </c>
      <c r="I8544" s="23" t="s">
        <v>55</v>
      </c>
      <c r="J8544" s="23" t="s">
        <v>173</v>
      </c>
      <c r="K8544" s="23" t="s">
        <v>735</v>
      </c>
      <c r="L8544" s="24">
        <v>6703.85</v>
      </c>
      <c r="M8544">
        <v>5</v>
      </c>
      <c r="N8544" s="25">
        <v>0.25</v>
      </c>
      <c r="O8544" s="24">
        <v>764.36</v>
      </c>
      <c r="P8544" s="26">
        <f t="shared" si="798"/>
        <v>0.11401806424666423</v>
      </c>
      <c r="Q8544" t="str">
        <f t="shared" si="799"/>
        <v>Low</v>
      </c>
      <c r="R8544" t="str">
        <f t="shared" si="800"/>
        <v>High</v>
      </c>
      <c r="S8544" s="23">
        <f t="shared" si="801"/>
        <v>2025</v>
      </c>
      <c r="T8544" s="23">
        <f t="shared" si="802"/>
        <v>11</v>
      </c>
      <c r="U8544" t="str">
        <f t="shared" si="803"/>
        <v>Nov-2025</v>
      </c>
    </row>
    <row r="8545" spans="1:21" x14ac:dyDescent="0.3">
      <c r="A8545" t="s">
        <v>10556</v>
      </c>
      <c r="B8545" s="22">
        <v>45564</v>
      </c>
      <c r="C8545" s="22">
        <v>45570</v>
      </c>
      <c r="D8545" s="23" t="s">
        <v>102</v>
      </c>
      <c r="E8545" s="23" t="s">
        <v>1269</v>
      </c>
      <c r="F8545" s="23" t="s">
        <v>52</v>
      </c>
      <c r="G8545" s="23" t="s">
        <v>72</v>
      </c>
      <c r="H8545" s="23" t="s">
        <v>104</v>
      </c>
      <c r="I8545" s="23" t="s">
        <v>55</v>
      </c>
      <c r="J8545" s="23" t="s">
        <v>141</v>
      </c>
      <c r="K8545" s="23" t="s">
        <v>142</v>
      </c>
      <c r="L8545" s="24">
        <v>58315</v>
      </c>
      <c r="M8545">
        <v>10</v>
      </c>
      <c r="N8545" s="25">
        <v>0.2</v>
      </c>
      <c r="O8545" s="24">
        <v>8209.2900000000009</v>
      </c>
      <c r="P8545" s="26">
        <f t="shared" si="798"/>
        <v>0.14077492926348281</v>
      </c>
      <c r="Q8545" t="str">
        <f t="shared" si="799"/>
        <v>Low</v>
      </c>
      <c r="R8545" t="str">
        <f t="shared" si="800"/>
        <v>Medium</v>
      </c>
      <c r="S8545" s="23">
        <f t="shared" si="801"/>
        <v>2024</v>
      </c>
      <c r="T8545" s="23">
        <f t="shared" si="802"/>
        <v>9</v>
      </c>
      <c r="U8545" t="str">
        <f t="shared" si="803"/>
        <v>Sep-2024</v>
      </c>
    </row>
    <row r="8546" spans="1:21" x14ac:dyDescent="0.3">
      <c r="A8546" t="s">
        <v>10557</v>
      </c>
      <c r="B8546" s="22">
        <v>45797</v>
      </c>
      <c r="C8546" s="22">
        <v>45804</v>
      </c>
      <c r="D8546" s="23" t="s">
        <v>78</v>
      </c>
      <c r="E8546" s="23" t="s">
        <v>688</v>
      </c>
      <c r="F8546" s="23" t="s">
        <v>71</v>
      </c>
      <c r="G8546" s="23" t="s">
        <v>179</v>
      </c>
      <c r="H8546" s="23" t="s">
        <v>180</v>
      </c>
      <c r="I8546" s="23" t="s">
        <v>118</v>
      </c>
      <c r="J8546" s="23" t="s">
        <v>303</v>
      </c>
      <c r="K8546" s="23" t="s">
        <v>491</v>
      </c>
      <c r="L8546" s="24">
        <v>6921.32</v>
      </c>
      <c r="M8546">
        <v>4</v>
      </c>
      <c r="N8546" s="25">
        <v>0</v>
      </c>
      <c r="O8546" s="24">
        <v>2460.56</v>
      </c>
      <c r="P8546" s="26">
        <f t="shared" si="798"/>
        <v>0.35550444134933801</v>
      </c>
      <c r="Q8546" t="str">
        <f t="shared" si="799"/>
        <v>High</v>
      </c>
      <c r="R8546" t="str">
        <f t="shared" si="800"/>
        <v>None</v>
      </c>
      <c r="S8546" s="23">
        <f t="shared" si="801"/>
        <v>2025</v>
      </c>
      <c r="T8546" s="23">
        <f t="shared" si="802"/>
        <v>5</v>
      </c>
      <c r="U8546" t="str">
        <f t="shared" si="803"/>
        <v>May-2025</v>
      </c>
    </row>
    <row r="8547" spans="1:21" x14ac:dyDescent="0.3">
      <c r="A8547" t="s">
        <v>10558</v>
      </c>
      <c r="B8547" s="22">
        <v>46011</v>
      </c>
      <c r="C8547" s="22">
        <v>46018</v>
      </c>
      <c r="D8547" s="23" t="s">
        <v>61</v>
      </c>
      <c r="E8547" s="23" t="s">
        <v>420</v>
      </c>
      <c r="F8547" s="23" t="s">
        <v>52</v>
      </c>
      <c r="G8547" s="23" t="s">
        <v>72</v>
      </c>
      <c r="H8547" s="23" t="s">
        <v>346</v>
      </c>
      <c r="I8547" s="23" t="s">
        <v>96</v>
      </c>
      <c r="J8547" s="23" t="s">
        <v>166</v>
      </c>
      <c r="K8547" s="23" t="s">
        <v>762</v>
      </c>
      <c r="L8547" s="24">
        <v>6367</v>
      </c>
      <c r="M8547">
        <v>4</v>
      </c>
      <c r="N8547" s="25">
        <v>0.25</v>
      </c>
      <c r="O8547" s="24">
        <v>742.08</v>
      </c>
      <c r="P8547" s="26">
        <f t="shared" si="798"/>
        <v>0.11655096591801477</v>
      </c>
      <c r="Q8547" t="str">
        <f t="shared" si="799"/>
        <v>Low</v>
      </c>
      <c r="R8547" t="str">
        <f t="shared" si="800"/>
        <v>High</v>
      </c>
      <c r="S8547" s="23">
        <f t="shared" si="801"/>
        <v>2025</v>
      </c>
      <c r="T8547" s="23">
        <f t="shared" si="802"/>
        <v>12</v>
      </c>
      <c r="U8547" t="str">
        <f t="shared" si="803"/>
        <v>Dec-2025</v>
      </c>
    </row>
    <row r="8548" spans="1:21" x14ac:dyDescent="0.3">
      <c r="A8548" t="s">
        <v>10559</v>
      </c>
      <c r="B8548" s="22">
        <v>45132</v>
      </c>
      <c r="C8548" s="22">
        <v>45135</v>
      </c>
      <c r="D8548" s="23" t="s">
        <v>61</v>
      </c>
      <c r="E8548" s="23" t="s">
        <v>62</v>
      </c>
      <c r="F8548" s="23" t="s">
        <v>52</v>
      </c>
      <c r="G8548" s="23" t="s">
        <v>63</v>
      </c>
      <c r="H8548" s="23" t="s">
        <v>172</v>
      </c>
      <c r="I8548" s="23" t="s">
        <v>55</v>
      </c>
      <c r="J8548" s="23" t="s">
        <v>65</v>
      </c>
      <c r="K8548" s="23" t="s">
        <v>130</v>
      </c>
      <c r="L8548" s="24">
        <v>25402.3</v>
      </c>
      <c r="M8548">
        <v>7</v>
      </c>
      <c r="N8548" s="25">
        <v>0.2</v>
      </c>
      <c r="O8548" s="24">
        <v>4235.49</v>
      </c>
      <c r="P8548" s="26">
        <f t="shared" si="798"/>
        <v>0.16673647661825897</v>
      </c>
      <c r="Q8548" t="str">
        <f t="shared" si="799"/>
        <v>Low</v>
      </c>
      <c r="R8548" t="str">
        <f t="shared" si="800"/>
        <v>Medium</v>
      </c>
      <c r="S8548" s="23">
        <f t="shared" si="801"/>
        <v>2023</v>
      </c>
      <c r="T8548" s="23">
        <f t="shared" si="802"/>
        <v>7</v>
      </c>
      <c r="U8548" t="str">
        <f t="shared" si="803"/>
        <v>Jul-2023</v>
      </c>
    </row>
    <row r="8549" spans="1:21" x14ac:dyDescent="0.3">
      <c r="A8549" t="s">
        <v>10560</v>
      </c>
      <c r="B8549" s="22">
        <v>45768</v>
      </c>
      <c r="C8549" s="22">
        <v>45769</v>
      </c>
      <c r="D8549" s="23" t="s">
        <v>50</v>
      </c>
      <c r="E8549" s="23" t="s">
        <v>1319</v>
      </c>
      <c r="F8549" s="23" t="s">
        <v>80</v>
      </c>
      <c r="G8549" s="23" t="s">
        <v>63</v>
      </c>
      <c r="H8549" s="23" t="s">
        <v>213</v>
      </c>
      <c r="I8549" s="23" t="s">
        <v>118</v>
      </c>
      <c r="J8549" s="23" t="s">
        <v>303</v>
      </c>
      <c r="K8549" s="23" t="s">
        <v>304</v>
      </c>
      <c r="L8549" s="24">
        <v>22731.24</v>
      </c>
      <c r="M8549">
        <v>3</v>
      </c>
      <c r="N8549" s="25">
        <v>0.05</v>
      </c>
      <c r="O8549" s="24">
        <v>3682.17</v>
      </c>
      <c r="P8549" s="26">
        <f t="shared" si="798"/>
        <v>0.16198720351375462</v>
      </c>
      <c r="Q8549" t="str">
        <f t="shared" si="799"/>
        <v>Low</v>
      </c>
      <c r="R8549" t="str">
        <f t="shared" si="800"/>
        <v>Low</v>
      </c>
      <c r="S8549" s="23">
        <f t="shared" si="801"/>
        <v>2025</v>
      </c>
      <c r="T8549" s="23">
        <f t="shared" si="802"/>
        <v>4</v>
      </c>
      <c r="U8549" t="str">
        <f t="shared" si="803"/>
        <v>Apr-2025</v>
      </c>
    </row>
    <row r="8550" spans="1:21" x14ac:dyDescent="0.3">
      <c r="A8550" t="s">
        <v>10561</v>
      </c>
      <c r="B8550" s="22">
        <v>45569</v>
      </c>
      <c r="C8550" s="22">
        <v>45574</v>
      </c>
      <c r="D8550" s="23" t="s">
        <v>61</v>
      </c>
      <c r="E8550" s="23" t="s">
        <v>171</v>
      </c>
      <c r="F8550" s="23" t="s">
        <v>71</v>
      </c>
      <c r="G8550" s="23" t="s">
        <v>63</v>
      </c>
      <c r="H8550" s="23" t="s">
        <v>64</v>
      </c>
      <c r="I8550" s="23" t="s">
        <v>83</v>
      </c>
      <c r="J8550" s="23" t="s">
        <v>156</v>
      </c>
      <c r="K8550" s="23" t="s">
        <v>285</v>
      </c>
      <c r="L8550" s="24">
        <v>70027.58</v>
      </c>
      <c r="M8550">
        <v>7</v>
      </c>
      <c r="N8550" s="25">
        <v>0.05</v>
      </c>
      <c r="O8550" s="24">
        <v>23984.25</v>
      </c>
      <c r="P8550" s="26">
        <f t="shared" si="798"/>
        <v>0.34249719896075231</v>
      </c>
      <c r="Q8550" t="str">
        <f t="shared" si="799"/>
        <v>High</v>
      </c>
      <c r="R8550" t="str">
        <f t="shared" si="800"/>
        <v>Low</v>
      </c>
      <c r="S8550" s="23">
        <f t="shared" si="801"/>
        <v>2024</v>
      </c>
      <c r="T8550" s="23">
        <f t="shared" si="802"/>
        <v>10</v>
      </c>
      <c r="U8550" t="str">
        <f t="shared" si="803"/>
        <v>Oct-2024</v>
      </c>
    </row>
    <row r="8551" spans="1:21" x14ac:dyDescent="0.3">
      <c r="A8551" t="s">
        <v>10562</v>
      </c>
      <c r="B8551" s="22">
        <v>45004</v>
      </c>
      <c r="C8551" s="22">
        <v>45009</v>
      </c>
      <c r="D8551" s="23" t="s">
        <v>61</v>
      </c>
      <c r="E8551" s="23" t="s">
        <v>2530</v>
      </c>
      <c r="F8551" s="23" t="s">
        <v>80</v>
      </c>
      <c r="G8551" s="23" t="s">
        <v>179</v>
      </c>
      <c r="H8551" s="23" t="s">
        <v>180</v>
      </c>
      <c r="I8551" s="23" t="s">
        <v>118</v>
      </c>
      <c r="J8551" s="23" t="s">
        <v>191</v>
      </c>
      <c r="K8551" s="23" t="s">
        <v>290</v>
      </c>
      <c r="L8551" s="24">
        <v>4034.32</v>
      </c>
      <c r="M8551">
        <v>2</v>
      </c>
      <c r="N8551" s="25">
        <v>0.25</v>
      </c>
      <c r="O8551" s="24">
        <v>459.36</v>
      </c>
      <c r="P8551" s="26">
        <f t="shared" si="798"/>
        <v>0.11386305498820123</v>
      </c>
      <c r="Q8551" t="str">
        <f t="shared" si="799"/>
        <v>Low</v>
      </c>
      <c r="R8551" t="str">
        <f t="shared" si="800"/>
        <v>High</v>
      </c>
      <c r="S8551" s="23">
        <f t="shared" si="801"/>
        <v>2023</v>
      </c>
      <c r="T8551" s="23">
        <f t="shared" si="802"/>
        <v>3</v>
      </c>
      <c r="U8551" t="str">
        <f t="shared" si="803"/>
        <v>Mar-2023</v>
      </c>
    </row>
    <row r="8552" spans="1:21" x14ac:dyDescent="0.3">
      <c r="A8552" t="s">
        <v>10563</v>
      </c>
      <c r="B8552" s="22">
        <v>44593</v>
      </c>
      <c r="C8552" s="22">
        <v>44598</v>
      </c>
      <c r="D8552" s="23" t="s">
        <v>50</v>
      </c>
      <c r="E8552" s="23" t="s">
        <v>3102</v>
      </c>
      <c r="F8552" s="23" t="s">
        <v>52</v>
      </c>
      <c r="G8552" s="23" t="s">
        <v>81</v>
      </c>
      <c r="H8552" s="23" t="s">
        <v>186</v>
      </c>
      <c r="I8552" s="23" t="s">
        <v>118</v>
      </c>
      <c r="J8552" s="23" t="s">
        <v>230</v>
      </c>
      <c r="K8552" s="23" t="s">
        <v>356</v>
      </c>
      <c r="L8552" s="24">
        <v>21807.96</v>
      </c>
      <c r="M8552">
        <v>2</v>
      </c>
      <c r="N8552" s="25">
        <v>0.1</v>
      </c>
      <c r="O8552" s="24">
        <v>6704.95</v>
      </c>
      <c r="P8552" s="26">
        <f t="shared" si="798"/>
        <v>0.30745425064976273</v>
      </c>
      <c r="Q8552" t="str">
        <f t="shared" si="799"/>
        <v>High</v>
      </c>
      <c r="R8552" t="str">
        <f t="shared" si="800"/>
        <v>Low</v>
      </c>
      <c r="S8552" s="23">
        <f t="shared" si="801"/>
        <v>2022</v>
      </c>
      <c r="T8552" s="23">
        <f t="shared" si="802"/>
        <v>2</v>
      </c>
      <c r="U8552" t="str">
        <f t="shared" si="803"/>
        <v>Feb-2022</v>
      </c>
    </row>
    <row r="8553" spans="1:21" x14ac:dyDescent="0.3">
      <c r="A8553" t="s">
        <v>10564</v>
      </c>
      <c r="B8553" s="22">
        <v>44644</v>
      </c>
      <c r="C8553" s="22">
        <v>44647</v>
      </c>
      <c r="D8553" s="23" t="s">
        <v>102</v>
      </c>
      <c r="E8553" s="23" t="s">
        <v>1299</v>
      </c>
      <c r="F8553" s="23" t="s">
        <v>80</v>
      </c>
      <c r="G8553" s="23" t="s">
        <v>179</v>
      </c>
      <c r="H8553" s="23" t="s">
        <v>236</v>
      </c>
      <c r="I8553" s="23" t="s">
        <v>55</v>
      </c>
      <c r="J8553" s="23" t="s">
        <v>173</v>
      </c>
      <c r="K8553" s="23" t="s">
        <v>203</v>
      </c>
      <c r="L8553" s="24">
        <v>25515.599999999999</v>
      </c>
      <c r="M8553">
        <v>8</v>
      </c>
      <c r="N8553" s="25">
        <v>0.25</v>
      </c>
      <c r="O8553" s="24">
        <v>3447.1</v>
      </c>
      <c r="P8553" s="26">
        <f t="shared" si="798"/>
        <v>0.13509774412516265</v>
      </c>
      <c r="Q8553" t="str">
        <f t="shared" si="799"/>
        <v>Low</v>
      </c>
      <c r="R8553" t="str">
        <f t="shared" si="800"/>
        <v>High</v>
      </c>
      <c r="S8553" s="23">
        <f t="shared" si="801"/>
        <v>2022</v>
      </c>
      <c r="T8553" s="23">
        <f t="shared" si="802"/>
        <v>3</v>
      </c>
      <c r="U8553" t="str">
        <f t="shared" si="803"/>
        <v>Mar-2022</v>
      </c>
    </row>
    <row r="8554" spans="1:21" x14ac:dyDescent="0.3">
      <c r="A8554" t="s">
        <v>10565</v>
      </c>
      <c r="B8554" s="22">
        <v>45829</v>
      </c>
      <c r="C8554" s="22">
        <v>45830</v>
      </c>
      <c r="D8554" s="23" t="s">
        <v>50</v>
      </c>
      <c r="E8554" s="23" t="s">
        <v>637</v>
      </c>
      <c r="F8554" s="23" t="s">
        <v>52</v>
      </c>
      <c r="G8554" s="23" t="s">
        <v>81</v>
      </c>
      <c r="H8554" s="23" t="s">
        <v>284</v>
      </c>
      <c r="I8554" s="23" t="s">
        <v>83</v>
      </c>
      <c r="J8554" s="23" t="s">
        <v>379</v>
      </c>
      <c r="K8554" s="23" t="s">
        <v>562</v>
      </c>
      <c r="L8554" s="24">
        <v>100262.19</v>
      </c>
      <c r="M8554">
        <v>7</v>
      </c>
      <c r="N8554" s="25">
        <v>0.1</v>
      </c>
      <c r="O8554" s="24">
        <v>16899.13</v>
      </c>
      <c r="P8554" s="26">
        <f t="shared" si="798"/>
        <v>0.16854938037958278</v>
      </c>
      <c r="Q8554" t="str">
        <f t="shared" si="799"/>
        <v>Low</v>
      </c>
      <c r="R8554" t="str">
        <f t="shared" si="800"/>
        <v>Low</v>
      </c>
      <c r="S8554" s="23">
        <f t="shared" si="801"/>
        <v>2025</v>
      </c>
      <c r="T8554" s="23">
        <f t="shared" si="802"/>
        <v>6</v>
      </c>
      <c r="U8554" t="str">
        <f t="shared" si="803"/>
        <v>Jun-2025</v>
      </c>
    </row>
    <row r="8555" spans="1:21" x14ac:dyDescent="0.3">
      <c r="A8555" t="s">
        <v>10566</v>
      </c>
      <c r="B8555" s="22">
        <v>45752</v>
      </c>
      <c r="C8555" s="22">
        <v>45754</v>
      </c>
      <c r="D8555" s="23" t="s">
        <v>102</v>
      </c>
      <c r="E8555" s="23" t="s">
        <v>3614</v>
      </c>
      <c r="F8555" s="23" t="s">
        <v>52</v>
      </c>
      <c r="G8555" s="23" t="s">
        <v>81</v>
      </c>
      <c r="H8555" s="23" t="s">
        <v>186</v>
      </c>
      <c r="I8555" s="23" t="s">
        <v>83</v>
      </c>
      <c r="J8555" s="23" t="s">
        <v>379</v>
      </c>
      <c r="K8555" s="23" t="s">
        <v>562</v>
      </c>
      <c r="L8555" s="24">
        <v>28991.919999999998</v>
      </c>
      <c r="M8555">
        <v>2</v>
      </c>
      <c r="N8555" s="25">
        <v>0</v>
      </c>
      <c r="O8555" s="24">
        <v>7922.42</v>
      </c>
      <c r="P8555" s="26">
        <f t="shared" si="798"/>
        <v>0.27326303328651569</v>
      </c>
      <c r="Q8555" t="str">
        <f t="shared" si="799"/>
        <v>Medium</v>
      </c>
      <c r="R8555" t="str">
        <f t="shared" si="800"/>
        <v>None</v>
      </c>
      <c r="S8555" s="23">
        <f t="shared" si="801"/>
        <v>2025</v>
      </c>
      <c r="T8555" s="23">
        <f t="shared" si="802"/>
        <v>4</v>
      </c>
      <c r="U8555" t="str">
        <f t="shared" si="803"/>
        <v>Apr-2025</v>
      </c>
    </row>
    <row r="8556" spans="1:21" x14ac:dyDescent="0.3">
      <c r="A8556" t="s">
        <v>10567</v>
      </c>
      <c r="B8556" s="22">
        <v>45612</v>
      </c>
      <c r="C8556" s="22">
        <v>45617</v>
      </c>
      <c r="D8556" s="23" t="s">
        <v>78</v>
      </c>
      <c r="E8556" s="23" t="s">
        <v>3213</v>
      </c>
      <c r="F8556" s="23" t="s">
        <v>52</v>
      </c>
      <c r="G8556" s="23" t="s">
        <v>179</v>
      </c>
      <c r="H8556" s="23" t="s">
        <v>180</v>
      </c>
      <c r="I8556" s="23" t="s">
        <v>118</v>
      </c>
      <c r="J8556" s="23" t="s">
        <v>303</v>
      </c>
      <c r="K8556" s="23" t="s">
        <v>491</v>
      </c>
      <c r="L8556" s="24">
        <v>67425.36</v>
      </c>
      <c r="M8556">
        <v>8</v>
      </c>
      <c r="N8556" s="25">
        <v>0.05</v>
      </c>
      <c r="O8556" s="24">
        <v>24709.1</v>
      </c>
      <c r="P8556" s="26">
        <f t="shared" si="798"/>
        <v>0.36646597066741649</v>
      </c>
      <c r="Q8556" t="str">
        <f t="shared" si="799"/>
        <v>High</v>
      </c>
      <c r="R8556" t="str">
        <f t="shared" si="800"/>
        <v>Low</v>
      </c>
      <c r="S8556" s="23">
        <f t="shared" si="801"/>
        <v>2024</v>
      </c>
      <c r="T8556" s="23">
        <f t="shared" si="802"/>
        <v>11</v>
      </c>
      <c r="U8556" t="str">
        <f t="shared" si="803"/>
        <v>Nov-2024</v>
      </c>
    </row>
    <row r="8557" spans="1:21" x14ac:dyDescent="0.3">
      <c r="A8557" t="s">
        <v>10568</v>
      </c>
      <c r="B8557" s="22">
        <v>44733</v>
      </c>
      <c r="C8557" s="22">
        <v>44737</v>
      </c>
      <c r="D8557" s="23" t="s">
        <v>78</v>
      </c>
      <c r="E8557" s="23" t="s">
        <v>224</v>
      </c>
      <c r="F8557" s="23" t="s">
        <v>80</v>
      </c>
      <c r="G8557" s="23" t="s">
        <v>63</v>
      </c>
      <c r="H8557" s="23" t="s">
        <v>202</v>
      </c>
      <c r="I8557" s="23" t="s">
        <v>83</v>
      </c>
      <c r="J8557" s="23" t="s">
        <v>379</v>
      </c>
      <c r="K8557" s="23" t="s">
        <v>562</v>
      </c>
      <c r="L8557" s="24">
        <v>6931.29</v>
      </c>
      <c r="M8557">
        <v>1</v>
      </c>
      <c r="N8557" s="25">
        <v>0.1</v>
      </c>
      <c r="O8557" s="24">
        <v>2311.56</v>
      </c>
      <c r="P8557" s="26">
        <f t="shared" si="798"/>
        <v>0.33349636214903716</v>
      </c>
      <c r="Q8557" t="str">
        <f t="shared" si="799"/>
        <v>High</v>
      </c>
      <c r="R8557" t="str">
        <f t="shared" si="800"/>
        <v>Low</v>
      </c>
      <c r="S8557" s="23">
        <f t="shared" si="801"/>
        <v>2022</v>
      </c>
      <c r="T8557" s="23">
        <f t="shared" si="802"/>
        <v>6</v>
      </c>
      <c r="U8557" t="str">
        <f t="shared" si="803"/>
        <v>Jun-2022</v>
      </c>
    </row>
    <row r="8558" spans="1:21" x14ac:dyDescent="0.3">
      <c r="A8558" t="s">
        <v>10569</v>
      </c>
      <c r="B8558" s="22">
        <v>45890</v>
      </c>
      <c r="C8558" s="22">
        <v>45897</v>
      </c>
      <c r="D8558" s="23" t="s">
        <v>61</v>
      </c>
      <c r="E8558" s="23" t="s">
        <v>1292</v>
      </c>
      <c r="F8558" s="23" t="s">
        <v>80</v>
      </c>
      <c r="G8558" s="23" t="s">
        <v>72</v>
      </c>
      <c r="H8558" s="23" t="s">
        <v>104</v>
      </c>
      <c r="I8558" s="23" t="s">
        <v>96</v>
      </c>
      <c r="J8558" s="23" t="s">
        <v>166</v>
      </c>
      <c r="K8558" s="23" t="s">
        <v>167</v>
      </c>
      <c r="L8558" s="24">
        <v>57403.76</v>
      </c>
      <c r="M8558">
        <v>8</v>
      </c>
      <c r="N8558" s="25">
        <v>0.1</v>
      </c>
      <c r="O8558" s="24">
        <v>10478.75</v>
      </c>
      <c r="P8558" s="26">
        <f t="shared" si="798"/>
        <v>0.18254466257959409</v>
      </c>
      <c r="Q8558" t="str">
        <f t="shared" si="799"/>
        <v>Low</v>
      </c>
      <c r="R8558" t="str">
        <f t="shared" si="800"/>
        <v>Low</v>
      </c>
      <c r="S8558" s="23">
        <f t="shared" si="801"/>
        <v>2025</v>
      </c>
      <c r="T8558" s="23">
        <f t="shared" si="802"/>
        <v>8</v>
      </c>
      <c r="U8558" t="str">
        <f t="shared" si="803"/>
        <v>Aug-2025</v>
      </c>
    </row>
    <row r="8559" spans="1:21" x14ac:dyDescent="0.3">
      <c r="A8559" t="s">
        <v>10570</v>
      </c>
      <c r="B8559" s="22">
        <v>44866</v>
      </c>
      <c r="C8559" s="22">
        <v>44868</v>
      </c>
      <c r="D8559" s="23" t="s">
        <v>61</v>
      </c>
      <c r="E8559" s="23" t="s">
        <v>1244</v>
      </c>
      <c r="F8559" s="23" t="s">
        <v>71</v>
      </c>
      <c r="G8559" s="23" t="s">
        <v>53</v>
      </c>
      <c r="H8559" s="23" t="s">
        <v>246</v>
      </c>
      <c r="I8559" s="23" t="s">
        <v>96</v>
      </c>
      <c r="J8559" s="23" t="s">
        <v>166</v>
      </c>
      <c r="K8559" s="23" t="s">
        <v>337</v>
      </c>
      <c r="L8559" s="24">
        <v>70528.5</v>
      </c>
      <c r="M8559">
        <v>9</v>
      </c>
      <c r="N8559" s="25">
        <v>0</v>
      </c>
      <c r="O8559" s="24">
        <v>20571.03</v>
      </c>
      <c r="P8559" s="26">
        <f t="shared" si="798"/>
        <v>0.29166975052638294</v>
      </c>
      <c r="Q8559" t="str">
        <f t="shared" si="799"/>
        <v>Medium</v>
      </c>
      <c r="R8559" t="str">
        <f t="shared" si="800"/>
        <v>None</v>
      </c>
      <c r="S8559" s="23">
        <f t="shared" si="801"/>
        <v>2022</v>
      </c>
      <c r="T8559" s="23">
        <f t="shared" si="802"/>
        <v>11</v>
      </c>
      <c r="U8559" t="str">
        <f t="shared" si="803"/>
        <v>Nov-2022</v>
      </c>
    </row>
    <row r="8560" spans="1:21" x14ac:dyDescent="0.3">
      <c r="A8560" t="s">
        <v>10571</v>
      </c>
      <c r="B8560" s="22">
        <v>45198</v>
      </c>
      <c r="C8560" s="22">
        <v>45203</v>
      </c>
      <c r="D8560" s="23" t="s">
        <v>50</v>
      </c>
      <c r="E8560" s="23" t="s">
        <v>212</v>
      </c>
      <c r="F8560" s="23" t="s">
        <v>52</v>
      </c>
      <c r="G8560" s="23" t="s">
        <v>53</v>
      </c>
      <c r="H8560" s="23" t="s">
        <v>110</v>
      </c>
      <c r="I8560" s="23" t="s">
        <v>96</v>
      </c>
      <c r="J8560" s="23" t="s">
        <v>97</v>
      </c>
      <c r="K8560" s="23" t="s">
        <v>416</v>
      </c>
      <c r="L8560" s="24">
        <v>76142.34</v>
      </c>
      <c r="M8560">
        <v>6</v>
      </c>
      <c r="N8560" s="25">
        <v>0.15</v>
      </c>
      <c r="O8560" s="24">
        <v>19537.650000000001</v>
      </c>
      <c r="P8560" s="26">
        <f t="shared" si="798"/>
        <v>0.25659376898582315</v>
      </c>
      <c r="Q8560" t="str">
        <f t="shared" si="799"/>
        <v>Medium</v>
      </c>
      <c r="R8560" t="str">
        <f t="shared" si="800"/>
        <v>Medium</v>
      </c>
      <c r="S8560" s="23">
        <f t="shared" si="801"/>
        <v>2023</v>
      </c>
      <c r="T8560" s="23">
        <f t="shared" si="802"/>
        <v>9</v>
      </c>
      <c r="U8560" t="str">
        <f t="shared" si="803"/>
        <v>Sep-2023</v>
      </c>
    </row>
    <row r="8561" spans="1:21" x14ac:dyDescent="0.3">
      <c r="A8561" t="s">
        <v>10572</v>
      </c>
      <c r="B8561" s="22">
        <v>45499</v>
      </c>
      <c r="C8561" s="22">
        <v>45503</v>
      </c>
      <c r="D8561" s="23" t="s">
        <v>50</v>
      </c>
      <c r="E8561" s="23" t="s">
        <v>1731</v>
      </c>
      <c r="F8561" s="23" t="s">
        <v>52</v>
      </c>
      <c r="G8561" s="23" t="s">
        <v>81</v>
      </c>
      <c r="H8561" s="23" t="s">
        <v>284</v>
      </c>
      <c r="I8561" s="23" t="s">
        <v>55</v>
      </c>
      <c r="J8561" s="23" t="s">
        <v>65</v>
      </c>
      <c r="K8561" s="23" t="s">
        <v>66</v>
      </c>
      <c r="L8561" s="24">
        <v>38299.919999999998</v>
      </c>
      <c r="M8561">
        <v>3</v>
      </c>
      <c r="N8561" s="25">
        <v>0</v>
      </c>
      <c r="O8561" s="24">
        <v>6042.68</v>
      </c>
      <c r="P8561" s="26">
        <f t="shared" si="798"/>
        <v>0.15777265331102522</v>
      </c>
      <c r="Q8561" t="str">
        <f t="shared" si="799"/>
        <v>Low</v>
      </c>
      <c r="R8561" t="str">
        <f t="shared" si="800"/>
        <v>None</v>
      </c>
      <c r="S8561" s="23">
        <f t="shared" si="801"/>
        <v>2024</v>
      </c>
      <c r="T8561" s="23">
        <f t="shared" si="802"/>
        <v>7</v>
      </c>
      <c r="U8561" t="str">
        <f t="shared" si="803"/>
        <v>Jul-2024</v>
      </c>
    </row>
    <row r="8562" spans="1:21" x14ac:dyDescent="0.3">
      <c r="A8562" t="s">
        <v>10573</v>
      </c>
      <c r="B8562" s="22">
        <v>45259</v>
      </c>
      <c r="C8562" s="22">
        <v>45265</v>
      </c>
      <c r="D8562" s="23" t="s">
        <v>102</v>
      </c>
      <c r="E8562" s="23" t="s">
        <v>540</v>
      </c>
      <c r="F8562" s="23" t="s">
        <v>80</v>
      </c>
      <c r="G8562" s="23" t="s">
        <v>179</v>
      </c>
      <c r="H8562" s="23" t="s">
        <v>180</v>
      </c>
      <c r="I8562" s="23" t="s">
        <v>83</v>
      </c>
      <c r="J8562" s="23" t="s">
        <v>379</v>
      </c>
      <c r="K8562" s="23" t="s">
        <v>562</v>
      </c>
      <c r="L8562" s="24">
        <v>90376.72</v>
      </c>
      <c r="M8562">
        <v>8</v>
      </c>
      <c r="N8562" s="25">
        <v>0.25</v>
      </c>
      <c r="O8562" s="24">
        <v>25773.96</v>
      </c>
      <c r="P8562" s="26">
        <f t="shared" si="798"/>
        <v>0.28518361808217868</v>
      </c>
      <c r="Q8562" t="str">
        <f t="shared" si="799"/>
        <v>Medium</v>
      </c>
      <c r="R8562" t="str">
        <f t="shared" si="800"/>
        <v>High</v>
      </c>
      <c r="S8562" s="23">
        <f t="shared" si="801"/>
        <v>2023</v>
      </c>
      <c r="T8562" s="23">
        <f t="shared" si="802"/>
        <v>11</v>
      </c>
      <c r="U8562" t="str">
        <f t="shared" si="803"/>
        <v>Nov-2023</v>
      </c>
    </row>
    <row r="8563" spans="1:21" x14ac:dyDescent="0.3">
      <c r="A8563" t="s">
        <v>10574</v>
      </c>
      <c r="B8563" s="22">
        <v>45638</v>
      </c>
      <c r="C8563" s="22">
        <v>45640</v>
      </c>
      <c r="D8563" s="23" t="s">
        <v>50</v>
      </c>
      <c r="E8563" s="23" t="s">
        <v>837</v>
      </c>
      <c r="F8563" s="23" t="s">
        <v>80</v>
      </c>
      <c r="G8563" s="23" t="s">
        <v>63</v>
      </c>
      <c r="H8563" s="23" t="s">
        <v>213</v>
      </c>
      <c r="I8563" s="23" t="s">
        <v>118</v>
      </c>
      <c r="J8563" s="23" t="s">
        <v>303</v>
      </c>
      <c r="K8563" s="23" t="s">
        <v>421</v>
      </c>
      <c r="L8563" s="24">
        <v>17096.400000000001</v>
      </c>
      <c r="M8563">
        <v>3</v>
      </c>
      <c r="N8563" s="25">
        <v>0.1</v>
      </c>
      <c r="O8563" s="24">
        <v>5290.09</v>
      </c>
      <c r="P8563" s="26">
        <f t="shared" si="798"/>
        <v>0.30942713085795837</v>
      </c>
      <c r="Q8563" t="str">
        <f t="shared" si="799"/>
        <v>High</v>
      </c>
      <c r="R8563" t="str">
        <f t="shared" si="800"/>
        <v>Low</v>
      </c>
      <c r="S8563" s="23">
        <f t="shared" si="801"/>
        <v>2024</v>
      </c>
      <c r="T8563" s="23">
        <f t="shared" si="802"/>
        <v>12</v>
      </c>
      <c r="U8563" t="str">
        <f t="shared" si="803"/>
        <v>Dec-2024</v>
      </c>
    </row>
    <row r="8564" spans="1:21" x14ac:dyDescent="0.3">
      <c r="A8564" t="s">
        <v>10575</v>
      </c>
      <c r="B8564" s="22">
        <v>45087</v>
      </c>
      <c r="C8564" s="22">
        <v>45094</v>
      </c>
      <c r="D8564" s="23" t="s">
        <v>102</v>
      </c>
      <c r="E8564" s="23" t="s">
        <v>2999</v>
      </c>
      <c r="F8564" s="23" t="s">
        <v>80</v>
      </c>
      <c r="G8564" s="23" t="s">
        <v>72</v>
      </c>
      <c r="H8564" s="23" t="s">
        <v>117</v>
      </c>
      <c r="I8564" s="23" t="s">
        <v>55</v>
      </c>
      <c r="J8564" s="23" t="s">
        <v>141</v>
      </c>
      <c r="K8564" s="23" t="s">
        <v>978</v>
      </c>
      <c r="L8564" s="24">
        <v>2792.62</v>
      </c>
      <c r="M8564">
        <v>1</v>
      </c>
      <c r="N8564" s="25">
        <v>0.05</v>
      </c>
      <c r="O8564" s="24">
        <v>472.2</v>
      </c>
      <c r="P8564" s="26">
        <f t="shared" si="798"/>
        <v>0.16908852618687828</v>
      </c>
      <c r="Q8564" t="str">
        <f t="shared" si="799"/>
        <v>Low</v>
      </c>
      <c r="R8564" t="str">
        <f t="shared" si="800"/>
        <v>Low</v>
      </c>
      <c r="S8564" s="23">
        <f t="shared" si="801"/>
        <v>2023</v>
      </c>
      <c r="T8564" s="23">
        <f t="shared" si="802"/>
        <v>6</v>
      </c>
      <c r="U8564" t="str">
        <f t="shared" si="803"/>
        <v>Jun-2023</v>
      </c>
    </row>
    <row r="8565" spans="1:21" x14ac:dyDescent="0.3">
      <c r="A8565" t="s">
        <v>10576</v>
      </c>
      <c r="B8565" s="22">
        <v>45189</v>
      </c>
      <c r="C8565" s="22">
        <v>45192</v>
      </c>
      <c r="D8565" s="23" t="s">
        <v>102</v>
      </c>
      <c r="E8565" s="23" t="s">
        <v>2434</v>
      </c>
      <c r="F8565" s="23" t="s">
        <v>71</v>
      </c>
      <c r="G8565" s="23" t="s">
        <v>72</v>
      </c>
      <c r="H8565" s="23" t="s">
        <v>117</v>
      </c>
      <c r="I8565" s="23" t="s">
        <v>96</v>
      </c>
      <c r="J8565" s="23" t="s">
        <v>135</v>
      </c>
      <c r="K8565" s="23" t="s">
        <v>275</v>
      </c>
      <c r="L8565" s="24">
        <v>13351.74</v>
      </c>
      <c r="M8565">
        <v>2</v>
      </c>
      <c r="N8565" s="25">
        <v>0.2</v>
      </c>
      <c r="O8565" s="24">
        <v>3257.4</v>
      </c>
      <c r="P8565" s="26">
        <f t="shared" si="798"/>
        <v>0.2439682018972808</v>
      </c>
      <c r="Q8565" t="str">
        <f t="shared" si="799"/>
        <v>Medium</v>
      </c>
      <c r="R8565" t="str">
        <f t="shared" si="800"/>
        <v>Medium</v>
      </c>
      <c r="S8565" s="23">
        <f t="shared" si="801"/>
        <v>2023</v>
      </c>
      <c r="T8565" s="23">
        <f t="shared" si="802"/>
        <v>9</v>
      </c>
      <c r="U8565" t="str">
        <f t="shared" si="803"/>
        <v>Sep-2023</v>
      </c>
    </row>
    <row r="8566" spans="1:21" x14ac:dyDescent="0.3">
      <c r="A8566" t="s">
        <v>10577</v>
      </c>
      <c r="B8566" s="22">
        <v>45579</v>
      </c>
      <c r="C8566" s="22">
        <v>45580</v>
      </c>
      <c r="D8566" s="23" t="s">
        <v>102</v>
      </c>
      <c r="E8566" s="23" t="s">
        <v>2446</v>
      </c>
      <c r="F8566" s="23" t="s">
        <v>71</v>
      </c>
      <c r="G8566" s="23" t="s">
        <v>72</v>
      </c>
      <c r="H8566" s="23" t="s">
        <v>104</v>
      </c>
      <c r="I8566" s="23" t="s">
        <v>118</v>
      </c>
      <c r="J8566" s="23" t="s">
        <v>230</v>
      </c>
      <c r="K8566" s="23" t="s">
        <v>351</v>
      </c>
      <c r="L8566" s="24">
        <v>58118.400000000001</v>
      </c>
      <c r="M8566">
        <v>8</v>
      </c>
      <c r="N8566" s="25">
        <v>0.1</v>
      </c>
      <c r="O8566" s="24">
        <v>17808.48</v>
      </c>
      <c r="P8566" s="26">
        <f t="shared" si="798"/>
        <v>0.30641724479682853</v>
      </c>
      <c r="Q8566" t="str">
        <f t="shared" si="799"/>
        <v>High</v>
      </c>
      <c r="R8566" t="str">
        <f t="shared" si="800"/>
        <v>Low</v>
      </c>
      <c r="S8566" s="23">
        <f t="shared" si="801"/>
        <v>2024</v>
      </c>
      <c r="T8566" s="23">
        <f t="shared" si="802"/>
        <v>10</v>
      </c>
      <c r="U8566" t="str">
        <f t="shared" si="803"/>
        <v>Oct-2024</v>
      </c>
    </row>
    <row r="8567" spans="1:21" x14ac:dyDescent="0.3">
      <c r="A8567" t="s">
        <v>10578</v>
      </c>
      <c r="B8567" s="22">
        <v>45260</v>
      </c>
      <c r="C8567" s="22">
        <v>45263</v>
      </c>
      <c r="D8567" s="23" t="s">
        <v>78</v>
      </c>
      <c r="E8567" s="23" t="s">
        <v>2022</v>
      </c>
      <c r="F8567" s="23" t="s">
        <v>71</v>
      </c>
      <c r="G8567" s="23" t="s">
        <v>53</v>
      </c>
      <c r="H8567" s="23" t="s">
        <v>110</v>
      </c>
      <c r="I8567" s="23" t="s">
        <v>55</v>
      </c>
      <c r="J8567" s="23" t="s">
        <v>65</v>
      </c>
      <c r="K8567" s="23" t="s">
        <v>66</v>
      </c>
      <c r="L8567" s="24">
        <v>76837.399999999994</v>
      </c>
      <c r="M8567">
        <v>10</v>
      </c>
      <c r="N8567" s="25">
        <v>0.05</v>
      </c>
      <c r="O8567" s="24">
        <v>21639.26</v>
      </c>
      <c r="P8567" s="26">
        <f t="shared" si="798"/>
        <v>0.28162405287008668</v>
      </c>
      <c r="Q8567" t="str">
        <f t="shared" si="799"/>
        <v>Medium</v>
      </c>
      <c r="R8567" t="str">
        <f t="shared" si="800"/>
        <v>Low</v>
      </c>
      <c r="S8567" s="23">
        <f t="shared" si="801"/>
        <v>2023</v>
      </c>
      <c r="T8567" s="23">
        <f t="shared" si="802"/>
        <v>11</v>
      </c>
      <c r="U8567" t="str">
        <f t="shared" si="803"/>
        <v>Nov-2023</v>
      </c>
    </row>
    <row r="8568" spans="1:21" x14ac:dyDescent="0.3">
      <c r="A8568" t="s">
        <v>10579</v>
      </c>
      <c r="B8568" s="22">
        <v>45539</v>
      </c>
      <c r="C8568" s="22">
        <v>45541</v>
      </c>
      <c r="D8568" s="23" t="s">
        <v>102</v>
      </c>
      <c r="E8568" s="23" t="s">
        <v>1367</v>
      </c>
      <c r="F8568" s="23" t="s">
        <v>52</v>
      </c>
      <c r="G8568" s="23" t="s">
        <v>179</v>
      </c>
      <c r="H8568" s="23" t="s">
        <v>236</v>
      </c>
      <c r="I8568" s="23" t="s">
        <v>83</v>
      </c>
      <c r="J8568" s="23" t="s">
        <v>379</v>
      </c>
      <c r="K8568" s="23" t="s">
        <v>716</v>
      </c>
      <c r="L8568" s="24">
        <v>18213.68</v>
      </c>
      <c r="M8568">
        <v>4</v>
      </c>
      <c r="N8568" s="25">
        <v>0</v>
      </c>
      <c r="O8568" s="24">
        <v>6285.97</v>
      </c>
      <c r="P8568" s="26">
        <f t="shared" si="798"/>
        <v>0.34512355548137447</v>
      </c>
      <c r="Q8568" t="str">
        <f t="shared" si="799"/>
        <v>High</v>
      </c>
      <c r="R8568" t="str">
        <f t="shared" si="800"/>
        <v>None</v>
      </c>
      <c r="S8568" s="23">
        <f t="shared" si="801"/>
        <v>2024</v>
      </c>
      <c r="T8568" s="23">
        <f t="shared" si="802"/>
        <v>9</v>
      </c>
      <c r="U8568" t="str">
        <f t="shared" si="803"/>
        <v>Sep-2024</v>
      </c>
    </row>
    <row r="8569" spans="1:21" x14ac:dyDescent="0.3">
      <c r="A8569" t="s">
        <v>10580</v>
      </c>
      <c r="B8569" s="22">
        <v>44949</v>
      </c>
      <c r="C8569" s="22">
        <v>44952</v>
      </c>
      <c r="D8569" s="23" t="s">
        <v>102</v>
      </c>
      <c r="E8569" s="23" t="s">
        <v>1514</v>
      </c>
      <c r="F8569" s="23" t="s">
        <v>80</v>
      </c>
      <c r="G8569" s="23" t="s">
        <v>179</v>
      </c>
      <c r="H8569" s="23" t="s">
        <v>236</v>
      </c>
      <c r="I8569" s="23" t="s">
        <v>83</v>
      </c>
      <c r="J8569" s="23" t="s">
        <v>379</v>
      </c>
      <c r="K8569" s="23" t="s">
        <v>562</v>
      </c>
      <c r="L8569" s="24">
        <v>42407.76</v>
      </c>
      <c r="M8569">
        <v>6</v>
      </c>
      <c r="N8569" s="25">
        <v>0.2</v>
      </c>
      <c r="O8569" s="24">
        <v>11347.51</v>
      </c>
      <c r="P8569" s="26">
        <f t="shared" si="798"/>
        <v>0.26758098046206635</v>
      </c>
      <c r="Q8569" t="str">
        <f t="shared" si="799"/>
        <v>Medium</v>
      </c>
      <c r="R8569" t="str">
        <f t="shared" si="800"/>
        <v>Medium</v>
      </c>
      <c r="S8569" s="23">
        <f t="shared" si="801"/>
        <v>2023</v>
      </c>
      <c r="T8569" s="23">
        <f t="shared" si="802"/>
        <v>1</v>
      </c>
      <c r="U8569" t="str">
        <f t="shared" si="803"/>
        <v>Jan-2023</v>
      </c>
    </row>
    <row r="8570" spans="1:21" x14ac:dyDescent="0.3">
      <c r="A8570" t="s">
        <v>10581</v>
      </c>
      <c r="B8570" s="22">
        <v>45814</v>
      </c>
      <c r="C8570" s="22">
        <v>45818</v>
      </c>
      <c r="D8570" s="23" t="s">
        <v>61</v>
      </c>
      <c r="E8570" s="23" t="s">
        <v>1398</v>
      </c>
      <c r="F8570" s="23" t="s">
        <v>80</v>
      </c>
      <c r="G8570" s="23" t="s">
        <v>179</v>
      </c>
      <c r="H8570" s="23" t="s">
        <v>180</v>
      </c>
      <c r="I8570" s="23" t="s">
        <v>118</v>
      </c>
      <c r="J8570" s="23" t="s">
        <v>303</v>
      </c>
      <c r="K8570" s="23" t="s">
        <v>491</v>
      </c>
      <c r="L8570" s="24">
        <v>89003.39</v>
      </c>
      <c r="M8570">
        <v>7</v>
      </c>
      <c r="N8570" s="25">
        <v>0.2</v>
      </c>
      <c r="O8570" s="24">
        <v>13677.55</v>
      </c>
      <c r="P8570" s="26">
        <f t="shared" si="798"/>
        <v>0.15367448363483682</v>
      </c>
      <c r="Q8570" t="str">
        <f t="shared" si="799"/>
        <v>Low</v>
      </c>
      <c r="R8570" t="str">
        <f t="shared" si="800"/>
        <v>Medium</v>
      </c>
      <c r="S8570" s="23">
        <f t="shared" si="801"/>
        <v>2025</v>
      </c>
      <c r="T8570" s="23">
        <f t="shared" si="802"/>
        <v>6</v>
      </c>
      <c r="U8570" t="str">
        <f t="shared" si="803"/>
        <v>Jun-2025</v>
      </c>
    </row>
    <row r="8571" spans="1:21" x14ac:dyDescent="0.3">
      <c r="A8571" t="s">
        <v>10582</v>
      </c>
      <c r="B8571" s="22">
        <v>45163</v>
      </c>
      <c r="C8571" s="22">
        <v>45168</v>
      </c>
      <c r="D8571" s="23" t="s">
        <v>78</v>
      </c>
      <c r="E8571" s="23" t="s">
        <v>1159</v>
      </c>
      <c r="F8571" s="23" t="s">
        <v>80</v>
      </c>
      <c r="G8571" s="23" t="s">
        <v>53</v>
      </c>
      <c r="H8571" s="23" t="s">
        <v>54</v>
      </c>
      <c r="I8571" s="23" t="s">
        <v>83</v>
      </c>
      <c r="J8571" s="23" t="s">
        <v>379</v>
      </c>
      <c r="K8571" s="23" t="s">
        <v>380</v>
      </c>
      <c r="L8571" s="24">
        <v>25089.24</v>
      </c>
      <c r="M8571">
        <v>3</v>
      </c>
      <c r="N8571" s="25">
        <v>0</v>
      </c>
      <c r="O8571" s="24">
        <v>9178.77</v>
      </c>
      <c r="P8571" s="26">
        <f t="shared" si="798"/>
        <v>0.36584488011593813</v>
      </c>
      <c r="Q8571" t="str">
        <f t="shared" si="799"/>
        <v>High</v>
      </c>
      <c r="R8571" t="str">
        <f t="shared" si="800"/>
        <v>None</v>
      </c>
      <c r="S8571" s="23">
        <f t="shared" si="801"/>
        <v>2023</v>
      </c>
      <c r="T8571" s="23">
        <f t="shared" si="802"/>
        <v>8</v>
      </c>
      <c r="U8571" t="str">
        <f t="shared" si="803"/>
        <v>Aug-2023</v>
      </c>
    </row>
    <row r="8572" spans="1:21" x14ac:dyDescent="0.3">
      <c r="A8572" t="s">
        <v>10583</v>
      </c>
      <c r="B8572" s="22">
        <v>45575</v>
      </c>
      <c r="C8572" s="22">
        <v>45577</v>
      </c>
      <c r="D8572" s="23" t="s">
        <v>50</v>
      </c>
      <c r="E8572" s="23" t="s">
        <v>1269</v>
      </c>
      <c r="F8572" s="23" t="s">
        <v>71</v>
      </c>
      <c r="G8572" s="23" t="s">
        <v>53</v>
      </c>
      <c r="H8572" s="23" t="s">
        <v>54</v>
      </c>
      <c r="I8572" s="23" t="s">
        <v>96</v>
      </c>
      <c r="J8572" s="23" t="s">
        <v>111</v>
      </c>
      <c r="K8572" s="23" t="s">
        <v>225</v>
      </c>
      <c r="L8572" s="24">
        <v>5471.8</v>
      </c>
      <c r="M8572">
        <v>1</v>
      </c>
      <c r="N8572" s="25">
        <v>0</v>
      </c>
      <c r="O8572" s="24">
        <v>2018.2</v>
      </c>
      <c r="P8572" s="26">
        <f t="shared" si="798"/>
        <v>0.36883658028436711</v>
      </c>
      <c r="Q8572" t="str">
        <f t="shared" si="799"/>
        <v>High</v>
      </c>
      <c r="R8572" t="str">
        <f t="shared" si="800"/>
        <v>None</v>
      </c>
      <c r="S8572" s="23">
        <f t="shared" si="801"/>
        <v>2024</v>
      </c>
      <c r="T8572" s="23">
        <f t="shared" si="802"/>
        <v>10</v>
      </c>
      <c r="U8572" t="str">
        <f t="shared" si="803"/>
        <v>Oct-2024</v>
      </c>
    </row>
    <row r="8573" spans="1:21" x14ac:dyDescent="0.3">
      <c r="A8573" t="s">
        <v>10584</v>
      </c>
      <c r="B8573" s="22">
        <v>45050</v>
      </c>
      <c r="C8573" s="22">
        <v>45054</v>
      </c>
      <c r="D8573" s="23" t="s">
        <v>102</v>
      </c>
      <c r="E8573" s="23" t="s">
        <v>51</v>
      </c>
      <c r="F8573" s="23" t="s">
        <v>52</v>
      </c>
      <c r="G8573" s="23" t="s">
        <v>81</v>
      </c>
      <c r="H8573" s="23" t="s">
        <v>82</v>
      </c>
      <c r="I8573" s="23" t="s">
        <v>118</v>
      </c>
      <c r="J8573" s="23" t="s">
        <v>303</v>
      </c>
      <c r="K8573" s="23" t="s">
        <v>304</v>
      </c>
      <c r="L8573" s="24">
        <v>94377.15</v>
      </c>
      <c r="M8573">
        <v>9</v>
      </c>
      <c r="N8573" s="25">
        <v>0.2</v>
      </c>
      <c r="O8573" s="24">
        <v>16128.8</v>
      </c>
      <c r="P8573" s="26">
        <f t="shared" si="798"/>
        <v>0.17089729876352486</v>
      </c>
      <c r="Q8573" t="str">
        <f t="shared" si="799"/>
        <v>Low</v>
      </c>
      <c r="R8573" t="str">
        <f t="shared" si="800"/>
        <v>Medium</v>
      </c>
      <c r="S8573" s="23">
        <f t="shared" si="801"/>
        <v>2023</v>
      </c>
      <c r="T8573" s="23">
        <f t="shared" si="802"/>
        <v>5</v>
      </c>
      <c r="U8573" t="str">
        <f t="shared" si="803"/>
        <v>May-2023</v>
      </c>
    </row>
    <row r="8574" spans="1:21" x14ac:dyDescent="0.3">
      <c r="A8574" t="s">
        <v>10585</v>
      </c>
      <c r="B8574" s="22">
        <v>44856</v>
      </c>
      <c r="C8574" s="22">
        <v>44857</v>
      </c>
      <c r="D8574" s="23" t="s">
        <v>50</v>
      </c>
      <c r="E8574" s="23" t="s">
        <v>1239</v>
      </c>
      <c r="F8574" s="23" t="s">
        <v>80</v>
      </c>
      <c r="G8574" s="23" t="s">
        <v>179</v>
      </c>
      <c r="H8574" s="23" t="s">
        <v>180</v>
      </c>
      <c r="I8574" s="23" t="s">
        <v>96</v>
      </c>
      <c r="J8574" s="23" t="s">
        <v>97</v>
      </c>
      <c r="K8574" s="23" t="s">
        <v>416</v>
      </c>
      <c r="L8574" s="24">
        <v>5028.08</v>
      </c>
      <c r="M8574">
        <v>8</v>
      </c>
      <c r="N8574" s="25">
        <v>0.25</v>
      </c>
      <c r="O8574" s="24">
        <v>1129.6300000000001</v>
      </c>
      <c r="P8574" s="26">
        <f t="shared" si="798"/>
        <v>0.22466428537334332</v>
      </c>
      <c r="Q8574" t="str">
        <f t="shared" si="799"/>
        <v>Medium</v>
      </c>
      <c r="R8574" t="str">
        <f t="shared" si="800"/>
        <v>High</v>
      </c>
      <c r="S8574" s="23">
        <f t="shared" si="801"/>
        <v>2022</v>
      </c>
      <c r="T8574" s="23">
        <f t="shared" si="802"/>
        <v>10</v>
      </c>
      <c r="U8574" t="str">
        <f t="shared" si="803"/>
        <v>Oct-2022</v>
      </c>
    </row>
    <row r="8575" spans="1:21" x14ac:dyDescent="0.3">
      <c r="A8575" t="s">
        <v>10586</v>
      </c>
      <c r="B8575" s="22">
        <v>45270</v>
      </c>
      <c r="C8575" s="22">
        <v>45276</v>
      </c>
      <c r="D8575" s="23" t="s">
        <v>61</v>
      </c>
      <c r="E8575" s="23" t="s">
        <v>1969</v>
      </c>
      <c r="F8575" s="23" t="s">
        <v>71</v>
      </c>
      <c r="G8575" s="23" t="s">
        <v>63</v>
      </c>
      <c r="H8575" s="23" t="s">
        <v>64</v>
      </c>
      <c r="I8575" s="23" t="s">
        <v>55</v>
      </c>
      <c r="J8575" s="23" t="s">
        <v>173</v>
      </c>
      <c r="K8575" s="23" t="s">
        <v>174</v>
      </c>
      <c r="L8575" s="24">
        <v>64919</v>
      </c>
      <c r="M8575">
        <v>10</v>
      </c>
      <c r="N8575" s="25">
        <v>0.25</v>
      </c>
      <c r="O8575" s="24">
        <v>13468.45</v>
      </c>
      <c r="P8575" s="26">
        <f t="shared" si="798"/>
        <v>0.20746545695405044</v>
      </c>
      <c r="Q8575" t="str">
        <f t="shared" si="799"/>
        <v>Medium</v>
      </c>
      <c r="R8575" t="str">
        <f t="shared" si="800"/>
        <v>High</v>
      </c>
      <c r="S8575" s="23">
        <f t="shared" si="801"/>
        <v>2023</v>
      </c>
      <c r="T8575" s="23">
        <f t="shared" si="802"/>
        <v>12</v>
      </c>
      <c r="U8575" t="str">
        <f t="shared" si="803"/>
        <v>Dec-2023</v>
      </c>
    </row>
    <row r="8576" spans="1:21" x14ac:dyDescent="0.3">
      <c r="A8576" t="s">
        <v>10587</v>
      </c>
      <c r="B8576" s="22">
        <v>45523</v>
      </c>
      <c r="C8576" s="22">
        <v>45525</v>
      </c>
      <c r="D8576" s="23" t="s">
        <v>78</v>
      </c>
      <c r="E8576" s="23" t="s">
        <v>62</v>
      </c>
      <c r="F8576" s="23" t="s">
        <v>71</v>
      </c>
      <c r="G8576" s="23" t="s">
        <v>81</v>
      </c>
      <c r="H8576" s="23" t="s">
        <v>186</v>
      </c>
      <c r="I8576" s="23" t="s">
        <v>83</v>
      </c>
      <c r="J8576" s="23" t="s">
        <v>379</v>
      </c>
      <c r="K8576" s="23" t="s">
        <v>716</v>
      </c>
      <c r="L8576" s="24">
        <v>13426.7</v>
      </c>
      <c r="M8576">
        <v>7</v>
      </c>
      <c r="N8576" s="25">
        <v>0.1</v>
      </c>
      <c r="O8576" s="24">
        <v>4829.49</v>
      </c>
      <c r="P8576" s="26">
        <f t="shared" si="798"/>
        <v>0.35969299976911673</v>
      </c>
      <c r="Q8576" t="str">
        <f t="shared" si="799"/>
        <v>High</v>
      </c>
      <c r="R8576" t="str">
        <f t="shared" si="800"/>
        <v>Low</v>
      </c>
      <c r="S8576" s="23">
        <f t="shared" si="801"/>
        <v>2024</v>
      </c>
      <c r="T8576" s="23">
        <f t="shared" si="802"/>
        <v>8</v>
      </c>
      <c r="U8576" t="str">
        <f t="shared" si="803"/>
        <v>Aug-2024</v>
      </c>
    </row>
    <row r="8577" spans="1:21" x14ac:dyDescent="0.3">
      <c r="A8577" t="s">
        <v>10588</v>
      </c>
      <c r="B8577" s="22">
        <v>44910</v>
      </c>
      <c r="C8577" s="22">
        <v>44913</v>
      </c>
      <c r="D8577" s="23" t="s">
        <v>61</v>
      </c>
      <c r="E8577" s="23" t="s">
        <v>2245</v>
      </c>
      <c r="F8577" s="23" t="s">
        <v>80</v>
      </c>
      <c r="G8577" s="23" t="s">
        <v>179</v>
      </c>
      <c r="H8577" s="23" t="s">
        <v>180</v>
      </c>
      <c r="I8577" s="23" t="s">
        <v>118</v>
      </c>
      <c r="J8577" s="23" t="s">
        <v>191</v>
      </c>
      <c r="K8577" s="23" t="s">
        <v>829</v>
      </c>
      <c r="L8577" s="24">
        <v>90798.8</v>
      </c>
      <c r="M8577">
        <v>10</v>
      </c>
      <c r="N8577" s="25">
        <v>0</v>
      </c>
      <c r="O8577" s="24">
        <v>19168.61</v>
      </c>
      <c r="P8577" s="26">
        <f t="shared" si="798"/>
        <v>0.21111082965854175</v>
      </c>
      <c r="Q8577" t="str">
        <f t="shared" si="799"/>
        <v>Medium</v>
      </c>
      <c r="R8577" t="str">
        <f t="shared" si="800"/>
        <v>None</v>
      </c>
      <c r="S8577" s="23">
        <f t="shared" si="801"/>
        <v>2022</v>
      </c>
      <c r="T8577" s="23">
        <f t="shared" si="802"/>
        <v>12</v>
      </c>
      <c r="U8577" t="str">
        <f t="shared" si="803"/>
        <v>Dec-2022</v>
      </c>
    </row>
    <row r="8578" spans="1:21" x14ac:dyDescent="0.3">
      <c r="A8578" t="s">
        <v>10589</v>
      </c>
      <c r="B8578" s="22">
        <v>45035</v>
      </c>
      <c r="C8578" s="22">
        <v>45038</v>
      </c>
      <c r="D8578" s="23" t="s">
        <v>61</v>
      </c>
      <c r="E8578" s="23" t="s">
        <v>738</v>
      </c>
      <c r="F8578" s="23" t="s">
        <v>71</v>
      </c>
      <c r="G8578" s="23" t="s">
        <v>72</v>
      </c>
      <c r="H8578" s="23" t="s">
        <v>346</v>
      </c>
      <c r="I8578" s="23" t="s">
        <v>118</v>
      </c>
      <c r="J8578" s="23" t="s">
        <v>191</v>
      </c>
      <c r="K8578" s="23" t="s">
        <v>192</v>
      </c>
      <c r="L8578" s="24">
        <v>85775.13</v>
      </c>
      <c r="M8578">
        <v>9</v>
      </c>
      <c r="N8578" s="25">
        <v>0.1</v>
      </c>
      <c r="O8578" s="24">
        <v>29148.48</v>
      </c>
      <c r="P8578" s="26">
        <f t="shared" si="798"/>
        <v>0.3398243756669328</v>
      </c>
      <c r="Q8578" t="str">
        <f t="shared" si="799"/>
        <v>High</v>
      </c>
      <c r="R8578" t="str">
        <f t="shared" si="800"/>
        <v>Low</v>
      </c>
      <c r="S8578" s="23">
        <f t="shared" si="801"/>
        <v>2023</v>
      </c>
      <c r="T8578" s="23">
        <f t="shared" si="802"/>
        <v>4</v>
      </c>
      <c r="U8578" t="str">
        <f t="shared" si="803"/>
        <v>Apr-2023</v>
      </c>
    </row>
    <row r="8579" spans="1:21" x14ac:dyDescent="0.3">
      <c r="A8579" t="s">
        <v>10590</v>
      </c>
      <c r="B8579" s="22">
        <v>45893</v>
      </c>
      <c r="C8579" s="22">
        <v>45900</v>
      </c>
      <c r="D8579" s="23" t="s">
        <v>102</v>
      </c>
      <c r="E8579" s="23" t="s">
        <v>1434</v>
      </c>
      <c r="F8579" s="23" t="s">
        <v>52</v>
      </c>
      <c r="G8579" s="23" t="s">
        <v>179</v>
      </c>
      <c r="H8579" s="23" t="s">
        <v>236</v>
      </c>
      <c r="I8579" s="23" t="s">
        <v>83</v>
      </c>
      <c r="J8579" s="23" t="s">
        <v>379</v>
      </c>
      <c r="K8579" s="23" t="s">
        <v>562</v>
      </c>
      <c r="L8579" s="24">
        <v>32823.519999999997</v>
      </c>
      <c r="M8579">
        <v>4</v>
      </c>
      <c r="N8579" s="25">
        <v>0.1</v>
      </c>
      <c r="O8579" s="24">
        <v>7916.95</v>
      </c>
      <c r="P8579" s="26">
        <f t="shared" si="798"/>
        <v>0.24119747059425681</v>
      </c>
      <c r="Q8579" t="str">
        <f t="shared" si="799"/>
        <v>Medium</v>
      </c>
      <c r="R8579" t="str">
        <f t="shared" si="800"/>
        <v>Low</v>
      </c>
      <c r="S8579" s="23">
        <f t="shared" si="801"/>
        <v>2025</v>
      </c>
      <c r="T8579" s="23">
        <f t="shared" si="802"/>
        <v>8</v>
      </c>
      <c r="U8579" t="str">
        <f t="shared" si="803"/>
        <v>Aug-2025</v>
      </c>
    </row>
    <row r="8580" spans="1:21" x14ac:dyDescent="0.3">
      <c r="A8580" t="s">
        <v>10591</v>
      </c>
      <c r="B8580" s="22">
        <v>45481</v>
      </c>
      <c r="C8580" s="22">
        <v>45488</v>
      </c>
      <c r="D8580" s="23" t="s">
        <v>78</v>
      </c>
      <c r="E8580" s="23" t="s">
        <v>2206</v>
      </c>
      <c r="F8580" s="23" t="s">
        <v>52</v>
      </c>
      <c r="G8580" s="23" t="s">
        <v>179</v>
      </c>
      <c r="H8580" s="23" t="s">
        <v>180</v>
      </c>
      <c r="I8580" s="23" t="s">
        <v>55</v>
      </c>
      <c r="J8580" s="23" t="s">
        <v>56</v>
      </c>
      <c r="K8580" s="23" t="s">
        <v>57</v>
      </c>
      <c r="L8580" s="24">
        <v>70267.399999999994</v>
      </c>
      <c r="M8580">
        <v>10</v>
      </c>
      <c r="N8580" s="25">
        <v>0</v>
      </c>
      <c r="O8580" s="24">
        <v>10929.95</v>
      </c>
      <c r="P8580" s="26">
        <f t="shared" ref="P8580:P8643" si="804">IFERROR(O8580/L8580,0)</f>
        <v>0.15554794968932964</v>
      </c>
      <c r="Q8580" t="str">
        <f t="shared" ref="Q8580:Q8643" si="805">IF(P8580&gt;=0.3,"High",IF(P8580&gt;=0.2,"Medium","Low"))</f>
        <v>Low</v>
      </c>
      <c r="R8580" t="str">
        <f t="shared" ref="R8580:R8643" si="806">IF(N8580=0,"None",IF(N8580&lt;=0.1,"Low",IF(N8580&lt;=0.2,"Medium","High")))</f>
        <v>None</v>
      </c>
      <c r="S8580" s="23">
        <f t="shared" ref="S8580:S8643" si="807">YEAR(B8580)</f>
        <v>2024</v>
      </c>
      <c r="T8580" s="23">
        <f t="shared" ref="T8580:T8643" si="808">MONTH(B8580)</f>
        <v>7</v>
      </c>
      <c r="U8580" t="str">
        <f t="shared" ref="U8580:U8643" si="809">TEXT(B8580,"mmm-yyyy")</f>
        <v>Jul-2024</v>
      </c>
    </row>
    <row r="8581" spans="1:21" x14ac:dyDescent="0.3">
      <c r="A8581" t="s">
        <v>10592</v>
      </c>
      <c r="B8581" s="22">
        <v>45165</v>
      </c>
      <c r="C8581" s="22">
        <v>45169</v>
      </c>
      <c r="D8581" s="23" t="s">
        <v>50</v>
      </c>
      <c r="E8581" s="23" t="s">
        <v>448</v>
      </c>
      <c r="F8581" s="23" t="s">
        <v>52</v>
      </c>
      <c r="G8581" s="23" t="s">
        <v>63</v>
      </c>
      <c r="H8581" s="23" t="s">
        <v>202</v>
      </c>
      <c r="I8581" s="23" t="s">
        <v>83</v>
      </c>
      <c r="J8581" s="23" t="s">
        <v>84</v>
      </c>
      <c r="K8581" s="23" t="s">
        <v>85</v>
      </c>
      <c r="L8581" s="24">
        <v>30943.41</v>
      </c>
      <c r="M8581">
        <v>3</v>
      </c>
      <c r="N8581" s="25">
        <v>0</v>
      </c>
      <c r="O8581" s="24">
        <v>5974.94</v>
      </c>
      <c r="P8581" s="26">
        <f t="shared" si="804"/>
        <v>0.19309248722102701</v>
      </c>
      <c r="Q8581" t="str">
        <f t="shared" si="805"/>
        <v>Low</v>
      </c>
      <c r="R8581" t="str">
        <f t="shared" si="806"/>
        <v>None</v>
      </c>
      <c r="S8581" s="23">
        <f t="shared" si="807"/>
        <v>2023</v>
      </c>
      <c r="T8581" s="23">
        <f t="shared" si="808"/>
        <v>8</v>
      </c>
      <c r="U8581" t="str">
        <f t="shared" si="809"/>
        <v>Aug-2023</v>
      </c>
    </row>
    <row r="8582" spans="1:21" x14ac:dyDescent="0.3">
      <c r="A8582" t="s">
        <v>10593</v>
      </c>
      <c r="B8582" s="22">
        <v>44886</v>
      </c>
      <c r="C8582" s="22">
        <v>44890</v>
      </c>
      <c r="D8582" s="23" t="s">
        <v>61</v>
      </c>
      <c r="E8582" s="23" t="s">
        <v>370</v>
      </c>
      <c r="F8582" s="23" t="s">
        <v>71</v>
      </c>
      <c r="G8582" s="23" t="s">
        <v>179</v>
      </c>
      <c r="H8582" s="23" t="s">
        <v>236</v>
      </c>
      <c r="I8582" s="23" t="s">
        <v>118</v>
      </c>
      <c r="J8582" s="23" t="s">
        <v>191</v>
      </c>
      <c r="K8582" s="23" t="s">
        <v>829</v>
      </c>
      <c r="L8582" s="24">
        <v>70795.05</v>
      </c>
      <c r="M8582">
        <v>5</v>
      </c>
      <c r="N8582" s="25">
        <v>0.25</v>
      </c>
      <c r="O8582" s="24">
        <v>17812.7</v>
      </c>
      <c r="P8582" s="26">
        <f t="shared" si="804"/>
        <v>0.2516093992447212</v>
      </c>
      <c r="Q8582" t="str">
        <f t="shared" si="805"/>
        <v>Medium</v>
      </c>
      <c r="R8582" t="str">
        <f t="shared" si="806"/>
        <v>High</v>
      </c>
      <c r="S8582" s="23">
        <f t="shared" si="807"/>
        <v>2022</v>
      </c>
      <c r="T8582" s="23">
        <f t="shared" si="808"/>
        <v>11</v>
      </c>
      <c r="U8582" t="str">
        <f t="shared" si="809"/>
        <v>Nov-2022</v>
      </c>
    </row>
    <row r="8583" spans="1:21" x14ac:dyDescent="0.3">
      <c r="A8583" t="s">
        <v>10594</v>
      </c>
      <c r="B8583" s="22">
        <v>45301</v>
      </c>
      <c r="C8583" s="22">
        <v>45303</v>
      </c>
      <c r="D8583" s="23" t="s">
        <v>102</v>
      </c>
      <c r="E8583" s="23" t="s">
        <v>261</v>
      </c>
      <c r="F8583" s="23" t="s">
        <v>52</v>
      </c>
      <c r="G8583" s="23" t="s">
        <v>53</v>
      </c>
      <c r="H8583" s="23" t="s">
        <v>110</v>
      </c>
      <c r="I8583" s="23" t="s">
        <v>83</v>
      </c>
      <c r="J8583" s="23" t="s">
        <v>84</v>
      </c>
      <c r="K8583" s="23" t="s">
        <v>85</v>
      </c>
      <c r="L8583" s="24">
        <v>27981.33</v>
      </c>
      <c r="M8583">
        <v>3</v>
      </c>
      <c r="N8583" s="25">
        <v>0.25</v>
      </c>
      <c r="O8583" s="24">
        <v>4533.29</v>
      </c>
      <c r="P8583" s="26">
        <f t="shared" si="804"/>
        <v>0.16201124106681133</v>
      </c>
      <c r="Q8583" t="str">
        <f t="shared" si="805"/>
        <v>Low</v>
      </c>
      <c r="R8583" t="str">
        <f t="shared" si="806"/>
        <v>High</v>
      </c>
      <c r="S8583" s="23">
        <f t="shared" si="807"/>
        <v>2024</v>
      </c>
      <c r="T8583" s="23">
        <f t="shared" si="808"/>
        <v>1</v>
      </c>
      <c r="U8583" t="str">
        <f t="shared" si="809"/>
        <v>Jan-2024</v>
      </c>
    </row>
    <row r="8584" spans="1:21" x14ac:dyDescent="0.3">
      <c r="A8584" t="s">
        <v>10595</v>
      </c>
      <c r="B8584" s="22">
        <v>45405</v>
      </c>
      <c r="C8584" s="22">
        <v>45412</v>
      </c>
      <c r="D8584" s="23" t="s">
        <v>78</v>
      </c>
      <c r="E8584" s="23" t="s">
        <v>2480</v>
      </c>
      <c r="F8584" s="23" t="s">
        <v>71</v>
      </c>
      <c r="G8584" s="23" t="s">
        <v>63</v>
      </c>
      <c r="H8584" s="23" t="s">
        <v>64</v>
      </c>
      <c r="I8584" s="23" t="s">
        <v>118</v>
      </c>
      <c r="J8584" s="23" t="s">
        <v>119</v>
      </c>
      <c r="K8584" s="23" t="s">
        <v>270</v>
      </c>
      <c r="L8584" s="24">
        <v>11605.31</v>
      </c>
      <c r="M8584">
        <v>1</v>
      </c>
      <c r="N8584" s="25">
        <v>0.25</v>
      </c>
      <c r="O8584" s="24">
        <v>2276.79</v>
      </c>
      <c r="P8584" s="26">
        <f t="shared" si="804"/>
        <v>0.19618519453594949</v>
      </c>
      <c r="Q8584" t="str">
        <f t="shared" si="805"/>
        <v>Low</v>
      </c>
      <c r="R8584" t="str">
        <f t="shared" si="806"/>
        <v>High</v>
      </c>
      <c r="S8584" s="23">
        <f t="shared" si="807"/>
        <v>2024</v>
      </c>
      <c r="T8584" s="23">
        <f t="shared" si="808"/>
        <v>4</v>
      </c>
      <c r="U8584" t="str">
        <f t="shared" si="809"/>
        <v>Apr-2024</v>
      </c>
    </row>
    <row r="8585" spans="1:21" x14ac:dyDescent="0.3">
      <c r="A8585" t="s">
        <v>10596</v>
      </c>
      <c r="B8585" s="22">
        <v>44748</v>
      </c>
      <c r="C8585" s="22">
        <v>44754</v>
      </c>
      <c r="D8585" s="23" t="s">
        <v>102</v>
      </c>
      <c r="E8585" s="23" t="s">
        <v>1505</v>
      </c>
      <c r="F8585" s="23" t="s">
        <v>52</v>
      </c>
      <c r="G8585" s="23" t="s">
        <v>53</v>
      </c>
      <c r="H8585" s="23" t="s">
        <v>246</v>
      </c>
      <c r="I8585" s="23" t="s">
        <v>55</v>
      </c>
      <c r="J8585" s="23" t="s">
        <v>141</v>
      </c>
      <c r="K8585" s="23" t="s">
        <v>241</v>
      </c>
      <c r="L8585" s="24">
        <v>20028.14</v>
      </c>
      <c r="M8585">
        <v>2</v>
      </c>
      <c r="N8585" s="25">
        <v>0.25</v>
      </c>
      <c r="O8585" s="24">
        <v>5631.49</v>
      </c>
      <c r="P8585" s="26">
        <f t="shared" si="804"/>
        <v>0.28117888131399121</v>
      </c>
      <c r="Q8585" t="str">
        <f t="shared" si="805"/>
        <v>Medium</v>
      </c>
      <c r="R8585" t="str">
        <f t="shared" si="806"/>
        <v>High</v>
      </c>
      <c r="S8585" s="23">
        <f t="shared" si="807"/>
        <v>2022</v>
      </c>
      <c r="T8585" s="23">
        <f t="shared" si="808"/>
        <v>7</v>
      </c>
      <c r="U8585" t="str">
        <f t="shared" si="809"/>
        <v>Jul-2022</v>
      </c>
    </row>
    <row r="8586" spans="1:21" x14ac:dyDescent="0.3">
      <c r="A8586" t="s">
        <v>10597</v>
      </c>
      <c r="B8586" s="22">
        <v>44941</v>
      </c>
      <c r="C8586" s="22">
        <v>44948</v>
      </c>
      <c r="D8586" s="23" t="s">
        <v>102</v>
      </c>
      <c r="E8586" s="23" t="s">
        <v>1969</v>
      </c>
      <c r="F8586" s="23" t="s">
        <v>52</v>
      </c>
      <c r="G8586" s="23" t="s">
        <v>63</v>
      </c>
      <c r="H8586" s="23" t="s">
        <v>213</v>
      </c>
      <c r="I8586" s="23" t="s">
        <v>118</v>
      </c>
      <c r="J8586" s="23" t="s">
        <v>119</v>
      </c>
      <c r="K8586" s="23" t="s">
        <v>270</v>
      </c>
      <c r="L8586" s="24">
        <v>8899.44</v>
      </c>
      <c r="M8586">
        <v>2</v>
      </c>
      <c r="N8586" s="25">
        <v>0.05</v>
      </c>
      <c r="O8586" s="24">
        <v>1711.99</v>
      </c>
      <c r="P8586" s="26">
        <f t="shared" si="804"/>
        <v>0.19237053117948993</v>
      </c>
      <c r="Q8586" t="str">
        <f t="shared" si="805"/>
        <v>Low</v>
      </c>
      <c r="R8586" t="str">
        <f t="shared" si="806"/>
        <v>Low</v>
      </c>
      <c r="S8586" s="23">
        <f t="shared" si="807"/>
        <v>2023</v>
      </c>
      <c r="T8586" s="23">
        <f t="shared" si="808"/>
        <v>1</v>
      </c>
      <c r="U8586" t="str">
        <f t="shared" si="809"/>
        <v>Jan-2023</v>
      </c>
    </row>
    <row r="8587" spans="1:21" x14ac:dyDescent="0.3">
      <c r="A8587" t="s">
        <v>10598</v>
      </c>
      <c r="B8587" s="22">
        <v>44784</v>
      </c>
      <c r="C8587" s="22">
        <v>44790</v>
      </c>
      <c r="D8587" s="23" t="s">
        <v>50</v>
      </c>
      <c r="E8587" s="23" t="s">
        <v>753</v>
      </c>
      <c r="F8587" s="23" t="s">
        <v>71</v>
      </c>
      <c r="G8587" s="23" t="s">
        <v>179</v>
      </c>
      <c r="H8587" s="23" t="s">
        <v>236</v>
      </c>
      <c r="I8587" s="23" t="s">
        <v>55</v>
      </c>
      <c r="J8587" s="23" t="s">
        <v>65</v>
      </c>
      <c r="K8587" s="23" t="s">
        <v>130</v>
      </c>
      <c r="L8587" s="24">
        <v>131777.01</v>
      </c>
      <c r="M8587">
        <v>9</v>
      </c>
      <c r="N8587" s="25">
        <v>0.1</v>
      </c>
      <c r="O8587" s="24">
        <v>46873.54</v>
      </c>
      <c r="P8587" s="26">
        <f t="shared" si="804"/>
        <v>0.35570347210033071</v>
      </c>
      <c r="Q8587" t="str">
        <f t="shared" si="805"/>
        <v>High</v>
      </c>
      <c r="R8587" t="str">
        <f t="shared" si="806"/>
        <v>Low</v>
      </c>
      <c r="S8587" s="23">
        <f t="shared" si="807"/>
        <v>2022</v>
      </c>
      <c r="T8587" s="23">
        <f t="shared" si="808"/>
        <v>8</v>
      </c>
      <c r="U8587" t="str">
        <f t="shared" si="809"/>
        <v>Aug-2022</v>
      </c>
    </row>
    <row r="8588" spans="1:21" x14ac:dyDescent="0.3">
      <c r="A8588" t="s">
        <v>10599</v>
      </c>
      <c r="B8588" s="22">
        <v>44652</v>
      </c>
      <c r="C8588" s="22">
        <v>44654</v>
      </c>
      <c r="D8588" s="23" t="s">
        <v>102</v>
      </c>
      <c r="E8588" s="23" t="s">
        <v>672</v>
      </c>
      <c r="F8588" s="23" t="s">
        <v>80</v>
      </c>
      <c r="G8588" s="23" t="s">
        <v>81</v>
      </c>
      <c r="H8588" s="23" t="s">
        <v>95</v>
      </c>
      <c r="I8588" s="23" t="s">
        <v>96</v>
      </c>
      <c r="J8588" s="23" t="s">
        <v>97</v>
      </c>
      <c r="K8588" s="23" t="s">
        <v>98</v>
      </c>
      <c r="L8588" s="24">
        <v>131448.87</v>
      </c>
      <c r="M8588">
        <v>9</v>
      </c>
      <c r="N8588" s="25">
        <v>0.25</v>
      </c>
      <c r="O8588" s="24">
        <v>38031.99</v>
      </c>
      <c r="P8588" s="26">
        <f t="shared" si="804"/>
        <v>0.28932915132705211</v>
      </c>
      <c r="Q8588" t="str">
        <f t="shared" si="805"/>
        <v>Medium</v>
      </c>
      <c r="R8588" t="str">
        <f t="shared" si="806"/>
        <v>High</v>
      </c>
      <c r="S8588" s="23">
        <f t="shared" si="807"/>
        <v>2022</v>
      </c>
      <c r="T8588" s="23">
        <f t="shared" si="808"/>
        <v>4</v>
      </c>
      <c r="U8588" t="str">
        <f t="shared" si="809"/>
        <v>Apr-2022</v>
      </c>
    </row>
    <row r="8589" spans="1:21" x14ac:dyDescent="0.3">
      <c r="A8589" t="s">
        <v>10600</v>
      </c>
      <c r="B8589" s="22">
        <v>45757</v>
      </c>
      <c r="C8589" s="22">
        <v>45763</v>
      </c>
      <c r="D8589" s="23" t="s">
        <v>102</v>
      </c>
      <c r="E8589" s="23" t="s">
        <v>637</v>
      </c>
      <c r="F8589" s="23" t="s">
        <v>80</v>
      </c>
      <c r="G8589" s="23" t="s">
        <v>179</v>
      </c>
      <c r="H8589" s="23" t="s">
        <v>236</v>
      </c>
      <c r="I8589" s="23" t="s">
        <v>118</v>
      </c>
      <c r="J8589" s="23" t="s">
        <v>230</v>
      </c>
      <c r="K8589" s="23" t="s">
        <v>356</v>
      </c>
      <c r="L8589" s="24">
        <v>13908.06</v>
      </c>
      <c r="M8589">
        <v>2</v>
      </c>
      <c r="N8589" s="25">
        <v>0.15</v>
      </c>
      <c r="O8589" s="24">
        <v>2817.08</v>
      </c>
      <c r="P8589" s="26">
        <f t="shared" si="804"/>
        <v>0.20255017594114491</v>
      </c>
      <c r="Q8589" t="str">
        <f t="shared" si="805"/>
        <v>Medium</v>
      </c>
      <c r="R8589" t="str">
        <f t="shared" si="806"/>
        <v>Medium</v>
      </c>
      <c r="S8589" s="23">
        <f t="shared" si="807"/>
        <v>2025</v>
      </c>
      <c r="T8589" s="23">
        <f t="shared" si="808"/>
        <v>4</v>
      </c>
      <c r="U8589" t="str">
        <f t="shared" si="809"/>
        <v>Apr-2025</v>
      </c>
    </row>
    <row r="8590" spans="1:21" x14ac:dyDescent="0.3">
      <c r="A8590" t="s">
        <v>10601</v>
      </c>
      <c r="B8590" s="22">
        <v>45234</v>
      </c>
      <c r="C8590" s="22">
        <v>45239</v>
      </c>
      <c r="D8590" s="23" t="s">
        <v>61</v>
      </c>
      <c r="E8590" s="23" t="s">
        <v>2458</v>
      </c>
      <c r="F8590" s="23" t="s">
        <v>71</v>
      </c>
      <c r="G8590" s="23" t="s">
        <v>63</v>
      </c>
      <c r="H8590" s="23" t="s">
        <v>172</v>
      </c>
      <c r="I8590" s="23" t="s">
        <v>96</v>
      </c>
      <c r="J8590" s="23" t="s">
        <v>166</v>
      </c>
      <c r="K8590" s="23" t="s">
        <v>337</v>
      </c>
      <c r="L8590" s="24">
        <v>24409.26</v>
      </c>
      <c r="M8590">
        <v>6</v>
      </c>
      <c r="N8590" s="25">
        <v>0.25</v>
      </c>
      <c r="O8590" s="24">
        <v>6866.74</v>
      </c>
      <c r="P8590" s="26">
        <f t="shared" si="804"/>
        <v>0.28131700838124551</v>
      </c>
      <c r="Q8590" t="str">
        <f t="shared" si="805"/>
        <v>Medium</v>
      </c>
      <c r="R8590" t="str">
        <f t="shared" si="806"/>
        <v>High</v>
      </c>
      <c r="S8590" s="23">
        <f t="shared" si="807"/>
        <v>2023</v>
      </c>
      <c r="T8590" s="23">
        <f t="shared" si="808"/>
        <v>11</v>
      </c>
      <c r="U8590" t="str">
        <f t="shared" si="809"/>
        <v>Nov-2023</v>
      </c>
    </row>
    <row r="8591" spans="1:21" x14ac:dyDescent="0.3">
      <c r="A8591" t="s">
        <v>10602</v>
      </c>
      <c r="B8591" s="22">
        <v>45606</v>
      </c>
      <c r="C8591" s="22">
        <v>45608</v>
      </c>
      <c r="D8591" s="23" t="s">
        <v>50</v>
      </c>
      <c r="E8591" s="23" t="s">
        <v>253</v>
      </c>
      <c r="F8591" s="23" t="s">
        <v>52</v>
      </c>
      <c r="G8591" s="23" t="s">
        <v>63</v>
      </c>
      <c r="H8591" s="23" t="s">
        <v>64</v>
      </c>
      <c r="I8591" s="23" t="s">
        <v>55</v>
      </c>
      <c r="J8591" s="23" t="s">
        <v>65</v>
      </c>
      <c r="K8591" s="23" t="s">
        <v>66</v>
      </c>
      <c r="L8591" s="24">
        <v>112351.1</v>
      </c>
      <c r="M8591">
        <v>10</v>
      </c>
      <c r="N8591" s="25">
        <v>0.2</v>
      </c>
      <c r="O8591" s="24">
        <v>30158.44</v>
      </c>
      <c r="P8591" s="26">
        <f t="shared" si="804"/>
        <v>0.26843030464321221</v>
      </c>
      <c r="Q8591" t="str">
        <f t="shared" si="805"/>
        <v>Medium</v>
      </c>
      <c r="R8591" t="str">
        <f t="shared" si="806"/>
        <v>Medium</v>
      </c>
      <c r="S8591" s="23">
        <f t="shared" si="807"/>
        <v>2024</v>
      </c>
      <c r="T8591" s="23">
        <f t="shared" si="808"/>
        <v>11</v>
      </c>
      <c r="U8591" t="str">
        <f t="shared" si="809"/>
        <v>Nov-2024</v>
      </c>
    </row>
    <row r="8592" spans="1:21" x14ac:dyDescent="0.3">
      <c r="A8592" t="s">
        <v>10603</v>
      </c>
      <c r="B8592" s="22">
        <v>45248</v>
      </c>
      <c r="C8592" s="22">
        <v>45254</v>
      </c>
      <c r="D8592" s="23" t="s">
        <v>78</v>
      </c>
      <c r="E8592" s="23" t="s">
        <v>1078</v>
      </c>
      <c r="F8592" s="23" t="s">
        <v>80</v>
      </c>
      <c r="G8592" s="23" t="s">
        <v>53</v>
      </c>
      <c r="H8592" s="23" t="s">
        <v>90</v>
      </c>
      <c r="I8592" s="23" t="s">
        <v>118</v>
      </c>
      <c r="J8592" s="23" t="s">
        <v>119</v>
      </c>
      <c r="K8592" s="23" t="s">
        <v>270</v>
      </c>
      <c r="L8592" s="24">
        <v>21261.48</v>
      </c>
      <c r="M8592">
        <v>4</v>
      </c>
      <c r="N8592" s="25">
        <v>0.1</v>
      </c>
      <c r="O8592" s="24">
        <v>5949.59</v>
      </c>
      <c r="P8592" s="26">
        <f t="shared" si="804"/>
        <v>0.27982953209278</v>
      </c>
      <c r="Q8592" t="str">
        <f t="shared" si="805"/>
        <v>Medium</v>
      </c>
      <c r="R8592" t="str">
        <f t="shared" si="806"/>
        <v>Low</v>
      </c>
      <c r="S8592" s="23">
        <f t="shared" si="807"/>
        <v>2023</v>
      </c>
      <c r="T8592" s="23">
        <f t="shared" si="808"/>
        <v>11</v>
      </c>
      <c r="U8592" t="str">
        <f t="shared" si="809"/>
        <v>Nov-2023</v>
      </c>
    </row>
    <row r="8593" spans="1:21" x14ac:dyDescent="0.3">
      <c r="A8593" t="s">
        <v>10604</v>
      </c>
      <c r="B8593" s="22">
        <v>44880</v>
      </c>
      <c r="C8593" s="22">
        <v>44883</v>
      </c>
      <c r="D8593" s="23" t="s">
        <v>61</v>
      </c>
      <c r="E8593" s="23" t="s">
        <v>2256</v>
      </c>
      <c r="F8593" s="23" t="s">
        <v>52</v>
      </c>
      <c r="G8593" s="23" t="s">
        <v>81</v>
      </c>
      <c r="H8593" s="23" t="s">
        <v>186</v>
      </c>
      <c r="I8593" s="23" t="s">
        <v>96</v>
      </c>
      <c r="J8593" s="23" t="s">
        <v>135</v>
      </c>
      <c r="K8593" s="23" t="s">
        <v>395</v>
      </c>
      <c r="L8593" s="24">
        <v>96847.92</v>
      </c>
      <c r="M8593">
        <v>8</v>
      </c>
      <c r="N8593" s="25">
        <v>0.05</v>
      </c>
      <c r="O8593" s="24">
        <v>24781.03</v>
      </c>
      <c r="P8593" s="26">
        <f t="shared" si="804"/>
        <v>0.25587570698472406</v>
      </c>
      <c r="Q8593" t="str">
        <f t="shared" si="805"/>
        <v>Medium</v>
      </c>
      <c r="R8593" t="str">
        <f t="shared" si="806"/>
        <v>Low</v>
      </c>
      <c r="S8593" s="23">
        <f t="shared" si="807"/>
        <v>2022</v>
      </c>
      <c r="T8593" s="23">
        <f t="shared" si="808"/>
        <v>11</v>
      </c>
      <c r="U8593" t="str">
        <f t="shared" si="809"/>
        <v>Nov-2022</v>
      </c>
    </row>
    <row r="8594" spans="1:21" x14ac:dyDescent="0.3">
      <c r="A8594" t="s">
        <v>10605</v>
      </c>
      <c r="B8594" s="22">
        <v>45351</v>
      </c>
      <c r="C8594" s="22">
        <v>45358</v>
      </c>
      <c r="D8594" s="23" t="s">
        <v>61</v>
      </c>
      <c r="E8594" s="23" t="s">
        <v>2772</v>
      </c>
      <c r="F8594" s="23" t="s">
        <v>52</v>
      </c>
      <c r="G8594" s="23" t="s">
        <v>72</v>
      </c>
      <c r="H8594" s="23" t="s">
        <v>73</v>
      </c>
      <c r="I8594" s="23" t="s">
        <v>96</v>
      </c>
      <c r="J8594" s="23" t="s">
        <v>111</v>
      </c>
      <c r="K8594" s="23" t="s">
        <v>112</v>
      </c>
      <c r="L8594" s="24">
        <v>18650</v>
      </c>
      <c r="M8594">
        <v>4</v>
      </c>
      <c r="N8594" s="25">
        <v>0.1</v>
      </c>
      <c r="O8594" s="24">
        <v>3478.2</v>
      </c>
      <c r="P8594" s="26">
        <f t="shared" si="804"/>
        <v>0.18649865951742625</v>
      </c>
      <c r="Q8594" t="str">
        <f t="shared" si="805"/>
        <v>Low</v>
      </c>
      <c r="R8594" t="str">
        <f t="shared" si="806"/>
        <v>Low</v>
      </c>
      <c r="S8594" s="23">
        <f t="shared" si="807"/>
        <v>2024</v>
      </c>
      <c r="T8594" s="23">
        <f t="shared" si="808"/>
        <v>2</v>
      </c>
      <c r="U8594" t="str">
        <f t="shared" si="809"/>
        <v>Feb-2024</v>
      </c>
    </row>
    <row r="8595" spans="1:21" x14ac:dyDescent="0.3">
      <c r="A8595" t="s">
        <v>10606</v>
      </c>
      <c r="B8595" s="22">
        <v>45132</v>
      </c>
      <c r="C8595" s="22">
        <v>45136</v>
      </c>
      <c r="D8595" s="23" t="s">
        <v>50</v>
      </c>
      <c r="E8595" s="23" t="s">
        <v>217</v>
      </c>
      <c r="F8595" s="23" t="s">
        <v>80</v>
      </c>
      <c r="G8595" s="23" t="s">
        <v>63</v>
      </c>
      <c r="H8595" s="23" t="s">
        <v>172</v>
      </c>
      <c r="I8595" s="23" t="s">
        <v>55</v>
      </c>
      <c r="J8595" s="23" t="s">
        <v>141</v>
      </c>
      <c r="K8595" s="23" t="s">
        <v>142</v>
      </c>
      <c r="L8595" s="24">
        <v>6602.97</v>
      </c>
      <c r="M8595">
        <v>3</v>
      </c>
      <c r="N8595" s="25">
        <v>0.05</v>
      </c>
      <c r="O8595" s="24">
        <v>2134.9899999999998</v>
      </c>
      <c r="P8595" s="26">
        <f t="shared" si="804"/>
        <v>0.32333783130924415</v>
      </c>
      <c r="Q8595" t="str">
        <f t="shared" si="805"/>
        <v>High</v>
      </c>
      <c r="R8595" t="str">
        <f t="shared" si="806"/>
        <v>Low</v>
      </c>
      <c r="S8595" s="23">
        <f t="shared" si="807"/>
        <v>2023</v>
      </c>
      <c r="T8595" s="23">
        <f t="shared" si="808"/>
        <v>7</v>
      </c>
      <c r="U8595" t="str">
        <f t="shared" si="809"/>
        <v>Jul-2023</v>
      </c>
    </row>
    <row r="8596" spans="1:21" x14ac:dyDescent="0.3">
      <c r="A8596" t="s">
        <v>10607</v>
      </c>
      <c r="B8596" s="22">
        <v>45698</v>
      </c>
      <c r="C8596" s="22">
        <v>45699</v>
      </c>
      <c r="D8596" s="23" t="s">
        <v>61</v>
      </c>
      <c r="E8596" s="23" t="s">
        <v>308</v>
      </c>
      <c r="F8596" s="23" t="s">
        <v>80</v>
      </c>
      <c r="G8596" s="23" t="s">
        <v>72</v>
      </c>
      <c r="H8596" s="23" t="s">
        <v>346</v>
      </c>
      <c r="I8596" s="23" t="s">
        <v>83</v>
      </c>
      <c r="J8596" s="23" t="s">
        <v>379</v>
      </c>
      <c r="K8596" s="23" t="s">
        <v>380</v>
      </c>
      <c r="L8596" s="24">
        <v>52221.56</v>
      </c>
      <c r="M8596">
        <v>4</v>
      </c>
      <c r="N8596" s="25">
        <v>0.05</v>
      </c>
      <c r="O8596" s="24">
        <v>7836.71</v>
      </c>
      <c r="P8596" s="26">
        <f t="shared" si="804"/>
        <v>0.15006656254619741</v>
      </c>
      <c r="Q8596" t="str">
        <f t="shared" si="805"/>
        <v>Low</v>
      </c>
      <c r="R8596" t="str">
        <f t="shared" si="806"/>
        <v>Low</v>
      </c>
      <c r="S8596" s="23">
        <f t="shared" si="807"/>
        <v>2025</v>
      </c>
      <c r="T8596" s="23">
        <f t="shared" si="808"/>
        <v>2</v>
      </c>
      <c r="U8596" t="str">
        <f t="shared" si="809"/>
        <v>Feb-2025</v>
      </c>
    </row>
    <row r="8597" spans="1:21" x14ac:dyDescent="0.3">
      <c r="A8597" t="s">
        <v>10608</v>
      </c>
      <c r="B8597" s="22">
        <v>44825</v>
      </c>
      <c r="C8597" s="22">
        <v>44832</v>
      </c>
      <c r="D8597" s="23" t="s">
        <v>50</v>
      </c>
      <c r="E8597" s="23" t="s">
        <v>465</v>
      </c>
      <c r="F8597" s="23" t="s">
        <v>71</v>
      </c>
      <c r="G8597" s="23" t="s">
        <v>63</v>
      </c>
      <c r="H8597" s="23" t="s">
        <v>172</v>
      </c>
      <c r="I8597" s="23" t="s">
        <v>55</v>
      </c>
      <c r="J8597" s="23" t="s">
        <v>173</v>
      </c>
      <c r="K8597" s="23" t="s">
        <v>203</v>
      </c>
      <c r="L8597" s="24">
        <v>66806.960000000006</v>
      </c>
      <c r="M8597">
        <v>8</v>
      </c>
      <c r="N8597" s="25">
        <v>0.15</v>
      </c>
      <c r="O8597" s="24">
        <v>11529.54</v>
      </c>
      <c r="P8597" s="26">
        <f t="shared" si="804"/>
        <v>0.17257992281043771</v>
      </c>
      <c r="Q8597" t="str">
        <f t="shared" si="805"/>
        <v>Low</v>
      </c>
      <c r="R8597" t="str">
        <f t="shared" si="806"/>
        <v>Medium</v>
      </c>
      <c r="S8597" s="23">
        <f t="shared" si="807"/>
        <v>2022</v>
      </c>
      <c r="T8597" s="23">
        <f t="shared" si="808"/>
        <v>9</v>
      </c>
      <c r="U8597" t="str">
        <f t="shared" si="809"/>
        <v>Sep-2022</v>
      </c>
    </row>
    <row r="8598" spans="1:21" x14ac:dyDescent="0.3">
      <c r="A8598" t="s">
        <v>10609</v>
      </c>
      <c r="B8598" s="22">
        <v>44802</v>
      </c>
      <c r="C8598" s="22">
        <v>44803</v>
      </c>
      <c r="D8598" s="23" t="s">
        <v>50</v>
      </c>
      <c r="E8598" s="23" t="s">
        <v>1267</v>
      </c>
      <c r="F8598" s="23" t="s">
        <v>80</v>
      </c>
      <c r="G8598" s="23" t="s">
        <v>53</v>
      </c>
      <c r="H8598" s="23" t="s">
        <v>246</v>
      </c>
      <c r="I8598" s="23" t="s">
        <v>55</v>
      </c>
      <c r="J8598" s="23" t="s">
        <v>65</v>
      </c>
      <c r="K8598" s="23" t="s">
        <v>325</v>
      </c>
      <c r="L8598" s="24">
        <v>5625.57</v>
      </c>
      <c r="M8598">
        <v>3</v>
      </c>
      <c r="N8598" s="25">
        <v>0.05</v>
      </c>
      <c r="O8598" s="24">
        <v>1281</v>
      </c>
      <c r="P8598" s="26">
        <f t="shared" si="804"/>
        <v>0.22771025869378569</v>
      </c>
      <c r="Q8598" t="str">
        <f t="shared" si="805"/>
        <v>Medium</v>
      </c>
      <c r="R8598" t="str">
        <f t="shared" si="806"/>
        <v>Low</v>
      </c>
      <c r="S8598" s="23">
        <f t="shared" si="807"/>
        <v>2022</v>
      </c>
      <c r="T8598" s="23">
        <f t="shared" si="808"/>
        <v>8</v>
      </c>
      <c r="U8598" t="str">
        <f t="shared" si="809"/>
        <v>Aug-2022</v>
      </c>
    </row>
    <row r="8599" spans="1:21" x14ac:dyDescent="0.3">
      <c r="A8599" t="s">
        <v>10610</v>
      </c>
      <c r="B8599" s="22">
        <v>45283</v>
      </c>
      <c r="C8599" s="22">
        <v>45288</v>
      </c>
      <c r="D8599" s="23" t="s">
        <v>61</v>
      </c>
      <c r="E8599" s="23" t="s">
        <v>791</v>
      </c>
      <c r="F8599" s="23" t="s">
        <v>71</v>
      </c>
      <c r="G8599" s="23" t="s">
        <v>72</v>
      </c>
      <c r="H8599" s="23" t="s">
        <v>73</v>
      </c>
      <c r="I8599" s="23" t="s">
        <v>83</v>
      </c>
      <c r="J8599" s="23" t="s">
        <v>379</v>
      </c>
      <c r="K8599" s="23" t="s">
        <v>562</v>
      </c>
      <c r="L8599" s="24">
        <v>27156.720000000001</v>
      </c>
      <c r="M8599">
        <v>3</v>
      </c>
      <c r="N8599" s="25">
        <v>0.1</v>
      </c>
      <c r="O8599" s="24">
        <v>4064.86</v>
      </c>
      <c r="P8599" s="26">
        <f t="shared" si="804"/>
        <v>0.14968155211675047</v>
      </c>
      <c r="Q8599" t="str">
        <f t="shared" si="805"/>
        <v>Low</v>
      </c>
      <c r="R8599" t="str">
        <f t="shared" si="806"/>
        <v>Low</v>
      </c>
      <c r="S8599" s="23">
        <f t="shared" si="807"/>
        <v>2023</v>
      </c>
      <c r="T8599" s="23">
        <f t="shared" si="808"/>
        <v>12</v>
      </c>
      <c r="U8599" t="str">
        <f t="shared" si="809"/>
        <v>Dec-2023</v>
      </c>
    </row>
    <row r="8600" spans="1:21" x14ac:dyDescent="0.3">
      <c r="A8600" t="s">
        <v>10611</v>
      </c>
      <c r="B8600" s="22">
        <v>44598</v>
      </c>
      <c r="C8600" s="22">
        <v>44600</v>
      </c>
      <c r="D8600" s="23" t="s">
        <v>50</v>
      </c>
      <c r="E8600" s="23" t="s">
        <v>454</v>
      </c>
      <c r="F8600" s="23" t="s">
        <v>80</v>
      </c>
      <c r="G8600" s="23" t="s">
        <v>53</v>
      </c>
      <c r="H8600" s="23" t="s">
        <v>110</v>
      </c>
      <c r="I8600" s="23" t="s">
        <v>83</v>
      </c>
      <c r="J8600" s="23" t="s">
        <v>84</v>
      </c>
      <c r="K8600" s="23" t="s">
        <v>85</v>
      </c>
      <c r="L8600" s="24">
        <v>116952.9</v>
      </c>
      <c r="M8600">
        <v>10</v>
      </c>
      <c r="N8600" s="25">
        <v>0.2</v>
      </c>
      <c r="O8600" s="24">
        <v>29677.86</v>
      </c>
      <c r="P8600" s="26">
        <f t="shared" si="804"/>
        <v>0.2537590773721729</v>
      </c>
      <c r="Q8600" t="str">
        <f t="shared" si="805"/>
        <v>Medium</v>
      </c>
      <c r="R8600" t="str">
        <f t="shared" si="806"/>
        <v>Medium</v>
      </c>
      <c r="S8600" s="23">
        <f t="shared" si="807"/>
        <v>2022</v>
      </c>
      <c r="T8600" s="23">
        <f t="shared" si="808"/>
        <v>2</v>
      </c>
      <c r="U8600" t="str">
        <f t="shared" si="809"/>
        <v>Feb-2022</v>
      </c>
    </row>
    <row r="8601" spans="1:21" x14ac:dyDescent="0.3">
      <c r="A8601" t="s">
        <v>10612</v>
      </c>
      <c r="B8601" s="22">
        <v>44796</v>
      </c>
      <c r="C8601" s="22">
        <v>44799</v>
      </c>
      <c r="D8601" s="23" t="s">
        <v>61</v>
      </c>
      <c r="E8601" s="23" t="s">
        <v>506</v>
      </c>
      <c r="F8601" s="23" t="s">
        <v>71</v>
      </c>
      <c r="G8601" s="23" t="s">
        <v>179</v>
      </c>
      <c r="H8601" s="23" t="s">
        <v>180</v>
      </c>
      <c r="I8601" s="23" t="s">
        <v>83</v>
      </c>
      <c r="J8601" s="23" t="s">
        <v>84</v>
      </c>
      <c r="K8601" s="23" t="s">
        <v>257</v>
      </c>
      <c r="L8601" s="24">
        <v>4668.76</v>
      </c>
      <c r="M8601">
        <v>1</v>
      </c>
      <c r="N8601" s="25">
        <v>0.15</v>
      </c>
      <c r="O8601" s="24">
        <v>1391.81</v>
      </c>
      <c r="P8601" s="26">
        <f t="shared" si="804"/>
        <v>0.29811127579914148</v>
      </c>
      <c r="Q8601" t="str">
        <f t="shared" si="805"/>
        <v>Medium</v>
      </c>
      <c r="R8601" t="str">
        <f t="shared" si="806"/>
        <v>Medium</v>
      </c>
      <c r="S8601" s="23">
        <f t="shared" si="807"/>
        <v>2022</v>
      </c>
      <c r="T8601" s="23">
        <f t="shared" si="808"/>
        <v>8</v>
      </c>
      <c r="U8601" t="str">
        <f t="shared" si="809"/>
        <v>Aug-2022</v>
      </c>
    </row>
    <row r="8602" spans="1:21" x14ac:dyDescent="0.3">
      <c r="A8602" t="s">
        <v>10613</v>
      </c>
      <c r="B8602" s="22">
        <v>44794</v>
      </c>
      <c r="C8602" s="22">
        <v>44800</v>
      </c>
      <c r="D8602" s="23" t="s">
        <v>102</v>
      </c>
      <c r="E8602" s="23" t="s">
        <v>1367</v>
      </c>
      <c r="F8602" s="23" t="s">
        <v>71</v>
      </c>
      <c r="G8602" s="23" t="s">
        <v>63</v>
      </c>
      <c r="H8602" s="23" t="s">
        <v>202</v>
      </c>
      <c r="I8602" s="23" t="s">
        <v>96</v>
      </c>
      <c r="J8602" s="23" t="s">
        <v>135</v>
      </c>
      <c r="K8602" s="23" t="s">
        <v>275</v>
      </c>
      <c r="L8602" s="24">
        <v>28275.45</v>
      </c>
      <c r="M8602">
        <v>5</v>
      </c>
      <c r="N8602" s="25">
        <v>0.2</v>
      </c>
      <c r="O8602" s="24">
        <v>8745.34</v>
      </c>
      <c r="P8602" s="26">
        <f t="shared" si="804"/>
        <v>0.30929092198355818</v>
      </c>
      <c r="Q8602" t="str">
        <f t="shared" si="805"/>
        <v>High</v>
      </c>
      <c r="R8602" t="str">
        <f t="shared" si="806"/>
        <v>Medium</v>
      </c>
      <c r="S8602" s="23">
        <f t="shared" si="807"/>
        <v>2022</v>
      </c>
      <c r="T8602" s="23">
        <f t="shared" si="808"/>
        <v>8</v>
      </c>
      <c r="U8602" t="str">
        <f t="shared" si="809"/>
        <v>Aug-2022</v>
      </c>
    </row>
    <row r="8603" spans="1:21" x14ac:dyDescent="0.3">
      <c r="A8603" t="s">
        <v>10614</v>
      </c>
      <c r="B8603" s="22">
        <v>45708</v>
      </c>
      <c r="C8603" s="22">
        <v>45711</v>
      </c>
      <c r="D8603" s="23" t="s">
        <v>102</v>
      </c>
      <c r="E8603" s="23" t="s">
        <v>1434</v>
      </c>
      <c r="F8603" s="23" t="s">
        <v>80</v>
      </c>
      <c r="G8603" s="23" t="s">
        <v>53</v>
      </c>
      <c r="H8603" s="23" t="s">
        <v>90</v>
      </c>
      <c r="I8603" s="23" t="s">
        <v>96</v>
      </c>
      <c r="J8603" s="23" t="s">
        <v>166</v>
      </c>
      <c r="K8603" s="23" t="s">
        <v>762</v>
      </c>
      <c r="L8603" s="24">
        <v>9676</v>
      </c>
      <c r="M8603">
        <v>8</v>
      </c>
      <c r="N8603" s="25">
        <v>0.05</v>
      </c>
      <c r="O8603" s="24">
        <v>2275.67</v>
      </c>
      <c r="P8603" s="26">
        <f t="shared" si="804"/>
        <v>0.23518706076891277</v>
      </c>
      <c r="Q8603" t="str">
        <f t="shared" si="805"/>
        <v>Medium</v>
      </c>
      <c r="R8603" t="str">
        <f t="shared" si="806"/>
        <v>Low</v>
      </c>
      <c r="S8603" s="23">
        <f t="shared" si="807"/>
        <v>2025</v>
      </c>
      <c r="T8603" s="23">
        <f t="shared" si="808"/>
        <v>2</v>
      </c>
      <c r="U8603" t="str">
        <f t="shared" si="809"/>
        <v>Feb-2025</v>
      </c>
    </row>
    <row r="8604" spans="1:21" x14ac:dyDescent="0.3">
      <c r="A8604" t="s">
        <v>10615</v>
      </c>
      <c r="B8604" s="22">
        <v>44764</v>
      </c>
      <c r="C8604" s="22">
        <v>44767</v>
      </c>
      <c r="D8604" s="23" t="s">
        <v>50</v>
      </c>
      <c r="E8604" s="23" t="s">
        <v>1299</v>
      </c>
      <c r="F8604" s="23" t="s">
        <v>80</v>
      </c>
      <c r="G8604" s="23" t="s">
        <v>53</v>
      </c>
      <c r="H8604" s="23" t="s">
        <v>90</v>
      </c>
      <c r="I8604" s="23" t="s">
        <v>96</v>
      </c>
      <c r="J8604" s="23" t="s">
        <v>135</v>
      </c>
      <c r="K8604" s="23" t="s">
        <v>275</v>
      </c>
      <c r="L8604" s="24">
        <v>57480.160000000003</v>
      </c>
      <c r="M8604">
        <v>8</v>
      </c>
      <c r="N8604" s="25">
        <v>0.15</v>
      </c>
      <c r="O8604" s="24">
        <v>9163.58</v>
      </c>
      <c r="P8604" s="26">
        <f t="shared" si="804"/>
        <v>0.15942161608457595</v>
      </c>
      <c r="Q8604" t="str">
        <f t="shared" si="805"/>
        <v>Low</v>
      </c>
      <c r="R8604" t="str">
        <f t="shared" si="806"/>
        <v>Medium</v>
      </c>
      <c r="S8604" s="23">
        <f t="shared" si="807"/>
        <v>2022</v>
      </c>
      <c r="T8604" s="23">
        <f t="shared" si="808"/>
        <v>7</v>
      </c>
      <c r="U8604" t="str">
        <f t="shared" si="809"/>
        <v>Jul-2022</v>
      </c>
    </row>
    <row r="8605" spans="1:21" x14ac:dyDescent="0.3">
      <c r="A8605" t="s">
        <v>10616</v>
      </c>
      <c r="B8605" s="22">
        <v>44841</v>
      </c>
      <c r="C8605" s="22">
        <v>44846</v>
      </c>
      <c r="D8605" s="23" t="s">
        <v>61</v>
      </c>
      <c r="E8605" s="23" t="s">
        <v>2386</v>
      </c>
      <c r="F8605" s="23" t="s">
        <v>80</v>
      </c>
      <c r="G8605" s="23" t="s">
        <v>179</v>
      </c>
      <c r="H8605" s="23" t="s">
        <v>236</v>
      </c>
      <c r="I8605" s="23" t="s">
        <v>83</v>
      </c>
      <c r="J8605" s="23" t="s">
        <v>449</v>
      </c>
      <c r="K8605" s="23" t="s">
        <v>681</v>
      </c>
      <c r="L8605" s="24">
        <v>47705.22</v>
      </c>
      <c r="M8605">
        <v>9</v>
      </c>
      <c r="N8605" s="25">
        <v>0</v>
      </c>
      <c r="O8605" s="24">
        <v>14599.43</v>
      </c>
      <c r="P8605" s="26">
        <f t="shared" si="804"/>
        <v>0.30603422434693728</v>
      </c>
      <c r="Q8605" t="str">
        <f t="shared" si="805"/>
        <v>High</v>
      </c>
      <c r="R8605" t="str">
        <f t="shared" si="806"/>
        <v>None</v>
      </c>
      <c r="S8605" s="23">
        <f t="shared" si="807"/>
        <v>2022</v>
      </c>
      <c r="T8605" s="23">
        <f t="shared" si="808"/>
        <v>10</v>
      </c>
      <c r="U8605" t="str">
        <f t="shared" si="809"/>
        <v>Oct-2022</v>
      </c>
    </row>
    <row r="8606" spans="1:21" x14ac:dyDescent="0.3">
      <c r="A8606" t="s">
        <v>10617</v>
      </c>
      <c r="B8606" s="22">
        <v>45466</v>
      </c>
      <c r="C8606" s="22">
        <v>45468</v>
      </c>
      <c r="D8606" s="23" t="s">
        <v>50</v>
      </c>
      <c r="E8606" s="23" t="s">
        <v>625</v>
      </c>
      <c r="F8606" s="23" t="s">
        <v>52</v>
      </c>
      <c r="G8606" s="23" t="s">
        <v>81</v>
      </c>
      <c r="H8606" s="23" t="s">
        <v>82</v>
      </c>
      <c r="I8606" s="23" t="s">
        <v>83</v>
      </c>
      <c r="J8606" s="23" t="s">
        <v>156</v>
      </c>
      <c r="K8606" s="23" t="s">
        <v>285</v>
      </c>
      <c r="L8606" s="24">
        <v>15127.9</v>
      </c>
      <c r="M8606">
        <v>5</v>
      </c>
      <c r="N8606" s="25">
        <v>0.2</v>
      </c>
      <c r="O8606" s="24">
        <v>3132.82</v>
      </c>
      <c r="P8606" s="26">
        <f t="shared" si="804"/>
        <v>0.2070888887419933</v>
      </c>
      <c r="Q8606" t="str">
        <f t="shared" si="805"/>
        <v>Medium</v>
      </c>
      <c r="R8606" t="str">
        <f t="shared" si="806"/>
        <v>Medium</v>
      </c>
      <c r="S8606" s="23">
        <f t="shared" si="807"/>
        <v>2024</v>
      </c>
      <c r="T8606" s="23">
        <f t="shared" si="808"/>
        <v>6</v>
      </c>
      <c r="U8606" t="str">
        <f t="shared" si="809"/>
        <v>Jun-2024</v>
      </c>
    </row>
    <row r="8607" spans="1:21" x14ac:dyDescent="0.3">
      <c r="A8607" t="s">
        <v>10618</v>
      </c>
      <c r="B8607" s="22">
        <v>45085</v>
      </c>
      <c r="C8607" s="22">
        <v>45090</v>
      </c>
      <c r="D8607" s="23" t="s">
        <v>61</v>
      </c>
      <c r="E8607" s="23" t="s">
        <v>487</v>
      </c>
      <c r="F8607" s="23" t="s">
        <v>80</v>
      </c>
      <c r="G8607" s="23" t="s">
        <v>81</v>
      </c>
      <c r="H8607" s="23" t="s">
        <v>82</v>
      </c>
      <c r="I8607" s="23" t="s">
        <v>96</v>
      </c>
      <c r="J8607" s="23" t="s">
        <v>166</v>
      </c>
      <c r="K8607" s="23" t="s">
        <v>167</v>
      </c>
      <c r="L8607" s="24">
        <v>20398.25</v>
      </c>
      <c r="M8607">
        <v>5</v>
      </c>
      <c r="N8607" s="25">
        <v>0.2</v>
      </c>
      <c r="O8607" s="24">
        <v>3948.76</v>
      </c>
      <c r="P8607" s="26">
        <f t="shared" si="804"/>
        <v>0.19358327307489614</v>
      </c>
      <c r="Q8607" t="str">
        <f t="shared" si="805"/>
        <v>Low</v>
      </c>
      <c r="R8607" t="str">
        <f t="shared" si="806"/>
        <v>Medium</v>
      </c>
      <c r="S8607" s="23">
        <f t="shared" si="807"/>
        <v>2023</v>
      </c>
      <c r="T8607" s="23">
        <f t="shared" si="808"/>
        <v>6</v>
      </c>
      <c r="U8607" t="str">
        <f t="shared" si="809"/>
        <v>Jun-2023</v>
      </c>
    </row>
    <row r="8608" spans="1:21" x14ac:dyDescent="0.3">
      <c r="A8608" t="s">
        <v>10619</v>
      </c>
      <c r="B8608" s="22">
        <v>45329</v>
      </c>
      <c r="C8608" s="22">
        <v>45334</v>
      </c>
      <c r="D8608" s="23" t="s">
        <v>102</v>
      </c>
      <c r="E8608" s="23" t="s">
        <v>1897</v>
      </c>
      <c r="F8608" s="23" t="s">
        <v>52</v>
      </c>
      <c r="G8608" s="23" t="s">
        <v>53</v>
      </c>
      <c r="H8608" s="23" t="s">
        <v>246</v>
      </c>
      <c r="I8608" s="23" t="s">
        <v>118</v>
      </c>
      <c r="J8608" s="23" t="s">
        <v>119</v>
      </c>
      <c r="K8608" s="23" t="s">
        <v>270</v>
      </c>
      <c r="L8608" s="24">
        <v>19646.2</v>
      </c>
      <c r="M8608">
        <v>10</v>
      </c>
      <c r="N8608" s="25">
        <v>0.2</v>
      </c>
      <c r="O8608" s="24">
        <v>5522.35</v>
      </c>
      <c r="P8608" s="26">
        <f t="shared" si="804"/>
        <v>0.2810899817776466</v>
      </c>
      <c r="Q8608" t="str">
        <f t="shared" si="805"/>
        <v>Medium</v>
      </c>
      <c r="R8608" t="str">
        <f t="shared" si="806"/>
        <v>Medium</v>
      </c>
      <c r="S8608" s="23">
        <f t="shared" si="807"/>
        <v>2024</v>
      </c>
      <c r="T8608" s="23">
        <f t="shared" si="808"/>
        <v>2</v>
      </c>
      <c r="U8608" t="str">
        <f t="shared" si="809"/>
        <v>Feb-2024</v>
      </c>
    </row>
    <row r="8609" spans="1:21" x14ac:dyDescent="0.3">
      <c r="A8609" t="s">
        <v>10620</v>
      </c>
      <c r="B8609" s="22">
        <v>45000</v>
      </c>
      <c r="C8609" s="22">
        <v>45001</v>
      </c>
      <c r="D8609" s="23" t="s">
        <v>78</v>
      </c>
      <c r="E8609" s="23" t="s">
        <v>2022</v>
      </c>
      <c r="F8609" s="23" t="s">
        <v>52</v>
      </c>
      <c r="G8609" s="23" t="s">
        <v>72</v>
      </c>
      <c r="H8609" s="23" t="s">
        <v>346</v>
      </c>
      <c r="I8609" s="23" t="s">
        <v>55</v>
      </c>
      <c r="J8609" s="23" t="s">
        <v>141</v>
      </c>
      <c r="K8609" s="23" t="s">
        <v>142</v>
      </c>
      <c r="L8609" s="24">
        <v>34734.199999999997</v>
      </c>
      <c r="M8609">
        <v>10</v>
      </c>
      <c r="N8609" s="25">
        <v>0.05</v>
      </c>
      <c r="O8609" s="24">
        <v>12273.05</v>
      </c>
      <c r="P8609" s="26">
        <f t="shared" si="804"/>
        <v>0.35334195116052769</v>
      </c>
      <c r="Q8609" t="str">
        <f t="shared" si="805"/>
        <v>High</v>
      </c>
      <c r="R8609" t="str">
        <f t="shared" si="806"/>
        <v>Low</v>
      </c>
      <c r="S8609" s="23">
        <f t="shared" si="807"/>
        <v>2023</v>
      </c>
      <c r="T8609" s="23">
        <f t="shared" si="808"/>
        <v>3</v>
      </c>
      <c r="U8609" t="str">
        <f t="shared" si="809"/>
        <v>Mar-2023</v>
      </c>
    </row>
    <row r="8610" spans="1:21" x14ac:dyDescent="0.3">
      <c r="A8610" t="s">
        <v>10621</v>
      </c>
      <c r="B8610" s="22">
        <v>44710</v>
      </c>
      <c r="C8610" s="22">
        <v>44713</v>
      </c>
      <c r="D8610" s="23" t="s">
        <v>61</v>
      </c>
      <c r="E8610" s="23" t="s">
        <v>2764</v>
      </c>
      <c r="F8610" s="23" t="s">
        <v>52</v>
      </c>
      <c r="G8610" s="23" t="s">
        <v>81</v>
      </c>
      <c r="H8610" s="23" t="s">
        <v>95</v>
      </c>
      <c r="I8610" s="23" t="s">
        <v>55</v>
      </c>
      <c r="J8610" s="23" t="s">
        <v>56</v>
      </c>
      <c r="K8610" s="23" t="s">
        <v>57</v>
      </c>
      <c r="L8610" s="24">
        <v>47085.57</v>
      </c>
      <c r="M8610">
        <v>9</v>
      </c>
      <c r="N8610" s="25">
        <v>0.25</v>
      </c>
      <c r="O8610" s="24">
        <v>8244.84</v>
      </c>
      <c r="P8610" s="26">
        <f t="shared" si="804"/>
        <v>0.17510332783483348</v>
      </c>
      <c r="Q8610" t="str">
        <f t="shared" si="805"/>
        <v>Low</v>
      </c>
      <c r="R8610" t="str">
        <f t="shared" si="806"/>
        <v>High</v>
      </c>
      <c r="S8610" s="23">
        <f t="shared" si="807"/>
        <v>2022</v>
      </c>
      <c r="T8610" s="23">
        <f t="shared" si="808"/>
        <v>5</v>
      </c>
      <c r="U8610" t="str">
        <f t="shared" si="809"/>
        <v>May-2022</v>
      </c>
    </row>
    <row r="8611" spans="1:21" x14ac:dyDescent="0.3">
      <c r="A8611" t="s">
        <v>10622</v>
      </c>
      <c r="B8611" s="22">
        <v>45177</v>
      </c>
      <c r="C8611" s="22">
        <v>45184</v>
      </c>
      <c r="D8611" s="23" t="s">
        <v>102</v>
      </c>
      <c r="E8611" s="23" t="s">
        <v>1319</v>
      </c>
      <c r="F8611" s="23" t="s">
        <v>71</v>
      </c>
      <c r="G8611" s="23" t="s">
        <v>81</v>
      </c>
      <c r="H8611" s="23" t="s">
        <v>82</v>
      </c>
      <c r="I8611" s="23" t="s">
        <v>96</v>
      </c>
      <c r="J8611" s="23" t="s">
        <v>166</v>
      </c>
      <c r="K8611" s="23" t="s">
        <v>167</v>
      </c>
      <c r="L8611" s="24">
        <v>113021.6</v>
      </c>
      <c r="M8611">
        <v>10</v>
      </c>
      <c r="N8611" s="25">
        <v>0</v>
      </c>
      <c r="O8611" s="24">
        <v>38672.300000000003</v>
      </c>
      <c r="P8611" s="26">
        <f t="shared" si="804"/>
        <v>0.34216733792478604</v>
      </c>
      <c r="Q8611" t="str">
        <f t="shared" si="805"/>
        <v>High</v>
      </c>
      <c r="R8611" t="str">
        <f t="shared" si="806"/>
        <v>None</v>
      </c>
      <c r="S8611" s="23">
        <f t="shared" si="807"/>
        <v>2023</v>
      </c>
      <c r="T8611" s="23">
        <f t="shared" si="808"/>
        <v>9</v>
      </c>
      <c r="U8611" t="str">
        <f t="shared" si="809"/>
        <v>Sep-2023</v>
      </c>
    </row>
    <row r="8612" spans="1:21" x14ac:dyDescent="0.3">
      <c r="A8612" t="s">
        <v>10623</v>
      </c>
      <c r="B8612" s="22">
        <v>46020</v>
      </c>
      <c r="C8612" s="22">
        <v>46024</v>
      </c>
      <c r="D8612" s="23" t="s">
        <v>102</v>
      </c>
      <c r="E8612" s="23" t="s">
        <v>472</v>
      </c>
      <c r="F8612" s="23" t="s">
        <v>80</v>
      </c>
      <c r="G8612" s="23" t="s">
        <v>179</v>
      </c>
      <c r="H8612" s="23" t="s">
        <v>180</v>
      </c>
      <c r="I8612" s="23" t="s">
        <v>83</v>
      </c>
      <c r="J8612" s="23" t="s">
        <v>379</v>
      </c>
      <c r="K8612" s="23" t="s">
        <v>562</v>
      </c>
      <c r="L8612" s="24">
        <v>76738.559999999998</v>
      </c>
      <c r="M8612">
        <v>6</v>
      </c>
      <c r="N8612" s="25">
        <v>0.2</v>
      </c>
      <c r="O8612" s="24">
        <v>16194.94</v>
      </c>
      <c r="P8612" s="26">
        <f t="shared" si="804"/>
        <v>0.21104044694088606</v>
      </c>
      <c r="Q8612" t="str">
        <f t="shared" si="805"/>
        <v>Medium</v>
      </c>
      <c r="R8612" t="str">
        <f t="shared" si="806"/>
        <v>Medium</v>
      </c>
      <c r="S8612" s="23">
        <f t="shared" si="807"/>
        <v>2025</v>
      </c>
      <c r="T8612" s="23">
        <f t="shared" si="808"/>
        <v>12</v>
      </c>
      <c r="U8612" t="str">
        <f t="shared" si="809"/>
        <v>Dec-2025</v>
      </c>
    </row>
    <row r="8613" spans="1:21" x14ac:dyDescent="0.3">
      <c r="A8613" t="s">
        <v>10624</v>
      </c>
      <c r="B8613" s="22">
        <v>45670</v>
      </c>
      <c r="C8613" s="22">
        <v>45672</v>
      </c>
      <c r="D8613" s="23" t="s">
        <v>61</v>
      </c>
      <c r="E8613" s="23" t="s">
        <v>2275</v>
      </c>
      <c r="F8613" s="23" t="s">
        <v>80</v>
      </c>
      <c r="G8613" s="23" t="s">
        <v>81</v>
      </c>
      <c r="H8613" s="23" t="s">
        <v>186</v>
      </c>
      <c r="I8613" s="23" t="s">
        <v>55</v>
      </c>
      <c r="J8613" s="23" t="s">
        <v>56</v>
      </c>
      <c r="K8613" s="23" t="s">
        <v>151</v>
      </c>
      <c r="L8613" s="24">
        <v>103814.62</v>
      </c>
      <c r="M8613">
        <v>7</v>
      </c>
      <c r="N8613" s="25">
        <v>0.15</v>
      </c>
      <c r="O8613" s="24">
        <v>16708.22</v>
      </c>
      <c r="P8613" s="26">
        <f t="shared" si="804"/>
        <v>0.16094284215460214</v>
      </c>
      <c r="Q8613" t="str">
        <f t="shared" si="805"/>
        <v>Low</v>
      </c>
      <c r="R8613" t="str">
        <f t="shared" si="806"/>
        <v>Medium</v>
      </c>
      <c r="S8613" s="23">
        <f t="shared" si="807"/>
        <v>2025</v>
      </c>
      <c r="T8613" s="23">
        <f t="shared" si="808"/>
        <v>1</v>
      </c>
      <c r="U8613" t="str">
        <f t="shared" si="809"/>
        <v>Jan-2025</v>
      </c>
    </row>
    <row r="8614" spans="1:21" x14ac:dyDescent="0.3">
      <c r="A8614" t="s">
        <v>10625</v>
      </c>
      <c r="B8614" s="22">
        <v>45257</v>
      </c>
      <c r="C8614" s="22">
        <v>45263</v>
      </c>
      <c r="D8614" s="23" t="s">
        <v>78</v>
      </c>
      <c r="E8614" s="23" t="s">
        <v>1125</v>
      </c>
      <c r="F8614" s="23" t="s">
        <v>71</v>
      </c>
      <c r="G8614" s="23" t="s">
        <v>53</v>
      </c>
      <c r="H8614" s="23" t="s">
        <v>54</v>
      </c>
      <c r="I8614" s="23" t="s">
        <v>55</v>
      </c>
      <c r="J8614" s="23" t="s">
        <v>141</v>
      </c>
      <c r="K8614" s="23" t="s">
        <v>241</v>
      </c>
      <c r="L8614" s="24">
        <v>95645.34</v>
      </c>
      <c r="M8614">
        <v>9</v>
      </c>
      <c r="N8614" s="25">
        <v>0.05</v>
      </c>
      <c r="O8614" s="24">
        <v>27649.68</v>
      </c>
      <c r="P8614" s="26">
        <f t="shared" si="804"/>
        <v>0.28908549020788676</v>
      </c>
      <c r="Q8614" t="str">
        <f t="shared" si="805"/>
        <v>Medium</v>
      </c>
      <c r="R8614" t="str">
        <f t="shared" si="806"/>
        <v>Low</v>
      </c>
      <c r="S8614" s="23">
        <f t="shared" si="807"/>
        <v>2023</v>
      </c>
      <c r="T8614" s="23">
        <f t="shared" si="808"/>
        <v>11</v>
      </c>
      <c r="U8614" t="str">
        <f t="shared" si="809"/>
        <v>Nov-2023</v>
      </c>
    </row>
    <row r="8615" spans="1:21" x14ac:dyDescent="0.3">
      <c r="A8615" t="s">
        <v>10626</v>
      </c>
      <c r="B8615" s="22">
        <v>45794</v>
      </c>
      <c r="C8615" s="22">
        <v>45796</v>
      </c>
      <c r="D8615" s="23" t="s">
        <v>78</v>
      </c>
      <c r="E8615" s="23" t="s">
        <v>648</v>
      </c>
      <c r="F8615" s="23" t="s">
        <v>80</v>
      </c>
      <c r="G8615" s="23" t="s">
        <v>53</v>
      </c>
      <c r="H8615" s="23" t="s">
        <v>90</v>
      </c>
      <c r="I8615" s="23" t="s">
        <v>118</v>
      </c>
      <c r="J8615" s="23" t="s">
        <v>191</v>
      </c>
      <c r="K8615" s="23" t="s">
        <v>192</v>
      </c>
      <c r="L8615" s="24">
        <v>107654.8</v>
      </c>
      <c r="M8615">
        <v>10</v>
      </c>
      <c r="N8615" s="25">
        <v>0</v>
      </c>
      <c r="O8615" s="24">
        <v>28949.87</v>
      </c>
      <c r="P8615" s="26">
        <f t="shared" si="804"/>
        <v>0.26891388029145008</v>
      </c>
      <c r="Q8615" t="str">
        <f t="shared" si="805"/>
        <v>Medium</v>
      </c>
      <c r="R8615" t="str">
        <f t="shared" si="806"/>
        <v>None</v>
      </c>
      <c r="S8615" s="23">
        <f t="shared" si="807"/>
        <v>2025</v>
      </c>
      <c r="T8615" s="23">
        <f t="shared" si="808"/>
        <v>5</v>
      </c>
      <c r="U8615" t="str">
        <f t="shared" si="809"/>
        <v>May-2025</v>
      </c>
    </row>
    <row r="8616" spans="1:21" x14ac:dyDescent="0.3">
      <c r="A8616" t="s">
        <v>10627</v>
      </c>
      <c r="B8616" s="22">
        <v>45935</v>
      </c>
      <c r="C8616" s="22">
        <v>45941</v>
      </c>
      <c r="D8616" s="23" t="s">
        <v>102</v>
      </c>
      <c r="E8616" s="23" t="s">
        <v>1308</v>
      </c>
      <c r="F8616" s="23" t="s">
        <v>71</v>
      </c>
      <c r="G8616" s="23" t="s">
        <v>72</v>
      </c>
      <c r="H8616" s="23" t="s">
        <v>346</v>
      </c>
      <c r="I8616" s="23" t="s">
        <v>83</v>
      </c>
      <c r="J8616" s="23" t="s">
        <v>379</v>
      </c>
      <c r="K8616" s="23" t="s">
        <v>380</v>
      </c>
      <c r="L8616" s="24">
        <v>47708.88</v>
      </c>
      <c r="M8616">
        <v>4</v>
      </c>
      <c r="N8616" s="25">
        <v>0</v>
      </c>
      <c r="O8616" s="24">
        <v>8278.7900000000009</v>
      </c>
      <c r="P8616" s="26">
        <f t="shared" si="804"/>
        <v>0.17352723434295672</v>
      </c>
      <c r="Q8616" t="str">
        <f t="shared" si="805"/>
        <v>Low</v>
      </c>
      <c r="R8616" t="str">
        <f t="shared" si="806"/>
        <v>None</v>
      </c>
      <c r="S8616" s="23">
        <f t="shared" si="807"/>
        <v>2025</v>
      </c>
      <c r="T8616" s="23">
        <f t="shared" si="808"/>
        <v>10</v>
      </c>
      <c r="U8616" t="str">
        <f t="shared" si="809"/>
        <v>Oct-2025</v>
      </c>
    </row>
    <row r="8617" spans="1:21" x14ac:dyDescent="0.3">
      <c r="A8617" t="s">
        <v>10628</v>
      </c>
      <c r="B8617" s="22">
        <v>45774</v>
      </c>
      <c r="C8617" s="22">
        <v>45776</v>
      </c>
      <c r="D8617" s="23" t="s">
        <v>61</v>
      </c>
      <c r="E8617" s="23" t="s">
        <v>577</v>
      </c>
      <c r="F8617" s="23" t="s">
        <v>52</v>
      </c>
      <c r="G8617" s="23" t="s">
        <v>179</v>
      </c>
      <c r="H8617" s="23" t="s">
        <v>236</v>
      </c>
      <c r="I8617" s="23" t="s">
        <v>55</v>
      </c>
      <c r="J8617" s="23" t="s">
        <v>173</v>
      </c>
      <c r="K8617" s="23" t="s">
        <v>203</v>
      </c>
      <c r="L8617" s="24">
        <v>78399.600000000006</v>
      </c>
      <c r="M8617">
        <v>8</v>
      </c>
      <c r="N8617" s="25">
        <v>0.1</v>
      </c>
      <c r="O8617" s="24">
        <v>16407.91</v>
      </c>
      <c r="P8617" s="26">
        <f t="shared" si="804"/>
        <v>0.20928563411037809</v>
      </c>
      <c r="Q8617" t="str">
        <f t="shared" si="805"/>
        <v>Medium</v>
      </c>
      <c r="R8617" t="str">
        <f t="shared" si="806"/>
        <v>Low</v>
      </c>
      <c r="S8617" s="23">
        <f t="shared" si="807"/>
        <v>2025</v>
      </c>
      <c r="T8617" s="23">
        <f t="shared" si="808"/>
        <v>4</v>
      </c>
      <c r="U8617" t="str">
        <f t="shared" si="809"/>
        <v>Apr-2025</v>
      </c>
    </row>
    <row r="8618" spans="1:21" x14ac:dyDescent="0.3">
      <c r="A8618" t="s">
        <v>10629</v>
      </c>
      <c r="B8618" s="22">
        <v>44986</v>
      </c>
      <c r="C8618" s="22">
        <v>44993</v>
      </c>
      <c r="D8618" s="23" t="s">
        <v>102</v>
      </c>
      <c r="E8618" s="23" t="s">
        <v>3535</v>
      </c>
      <c r="F8618" s="23" t="s">
        <v>80</v>
      </c>
      <c r="G8618" s="23" t="s">
        <v>179</v>
      </c>
      <c r="H8618" s="23" t="s">
        <v>180</v>
      </c>
      <c r="I8618" s="23" t="s">
        <v>55</v>
      </c>
      <c r="J8618" s="23" t="s">
        <v>65</v>
      </c>
      <c r="K8618" s="23" t="s">
        <v>66</v>
      </c>
      <c r="L8618" s="24">
        <v>88626.44</v>
      </c>
      <c r="M8618">
        <v>7</v>
      </c>
      <c r="N8618" s="25">
        <v>0.25</v>
      </c>
      <c r="O8618" s="24">
        <v>25547.41</v>
      </c>
      <c r="P8618" s="26">
        <f t="shared" si="804"/>
        <v>0.28825946297741395</v>
      </c>
      <c r="Q8618" t="str">
        <f t="shared" si="805"/>
        <v>Medium</v>
      </c>
      <c r="R8618" t="str">
        <f t="shared" si="806"/>
        <v>High</v>
      </c>
      <c r="S8618" s="23">
        <f t="shared" si="807"/>
        <v>2023</v>
      </c>
      <c r="T8618" s="23">
        <f t="shared" si="808"/>
        <v>3</v>
      </c>
      <c r="U8618" t="str">
        <f t="shared" si="809"/>
        <v>Mar-2023</v>
      </c>
    </row>
    <row r="8619" spans="1:21" x14ac:dyDescent="0.3">
      <c r="A8619" t="s">
        <v>10630</v>
      </c>
      <c r="B8619" s="22">
        <v>44942</v>
      </c>
      <c r="C8619" s="22">
        <v>44946</v>
      </c>
      <c r="D8619" s="23" t="s">
        <v>102</v>
      </c>
      <c r="E8619" s="23" t="s">
        <v>1275</v>
      </c>
      <c r="F8619" s="23" t="s">
        <v>80</v>
      </c>
      <c r="G8619" s="23" t="s">
        <v>72</v>
      </c>
      <c r="H8619" s="23" t="s">
        <v>346</v>
      </c>
      <c r="I8619" s="23" t="s">
        <v>118</v>
      </c>
      <c r="J8619" s="23" t="s">
        <v>303</v>
      </c>
      <c r="K8619" s="23" t="s">
        <v>304</v>
      </c>
      <c r="L8619" s="24">
        <v>130867.5</v>
      </c>
      <c r="M8619">
        <v>10</v>
      </c>
      <c r="N8619" s="25">
        <v>0.2</v>
      </c>
      <c r="O8619" s="24">
        <v>18668.75</v>
      </c>
      <c r="P8619" s="26">
        <f t="shared" si="804"/>
        <v>0.1426538292547806</v>
      </c>
      <c r="Q8619" t="str">
        <f t="shared" si="805"/>
        <v>Low</v>
      </c>
      <c r="R8619" t="str">
        <f t="shared" si="806"/>
        <v>Medium</v>
      </c>
      <c r="S8619" s="23">
        <f t="shared" si="807"/>
        <v>2023</v>
      </c>
      <c r="T8619" s="23">
        <f t="shared" si="808"/>
        <v>1</v>
      </c>
      <c r="U8619" t="str">
        <f t="shared" si="809"/>
        <v>Jan-2023</v>
      </c>
    </row>
    <row r="8620" spans="1:21" x14ac:dyDescent="0.3">
      <c r="A8620" t="s">
        <v>10631</v>
      </c>
      <c r="B8620" s="22">
        <v>45244</v>
      </c>
      <c r="C8620" s="22">
        <v>45250</v>
      </c>
      <c r="D8620" s="23" t="s">
        <v>61</v>
      </c>
      <c r="E8620" s="23" t="s">
        <v>1398</v>
      </c>
      <c r="F8620" s="23" t="s">
        <v>71</v>
      </c>
      <c r="G8620" s="23" t="s">
        <v>179</v>
      </c>
      <c r="H8620" s="23" t="s">
        <v>180</v>
      </c>
      <c r="I8620" s="23" t="s">
        <v>83</v>
      </c>
      <c r="J8620" s="23" t="s">
        <v>156</v>
      </c>
      <c r="K8620" s="23" t="s">
        <v>157</v>
      </c>
      <c r="L8620" s="24">
        <v>115676.6</v>
      </c>
      <c r="M8620">
        <v>10</v>
      </c>
      <c r="N8620" s="25">
        <v>0</v>
      </c>
      <c r="O8620" s="24">
        <v>42172.2</v>
      </c>
      <c r="P8620" s="26">
        <f t="shared" si="804"/>
        <v>0.36456984385778968</v>
      </c>
      <c r="Q8620" t="str">
        <f t="shared" si="805"/>
        <v>High</v>
      </c>
      <c r="R8620" t="str">
        <f t="shared" si="806"/>
        <v>None</v>
      </c>
      <c r="S8620" s="23">
        <f t="shared" si="807"/>
        <v>2023</v>
      </c>
      <c r="T8620" s="23">
        <f t="shared" si="808"/>
        <v>11</v>
      </c>
      <c r="U8620" t="str">
        <f t="shared" si="809"/>
        <v>Nov-2023</v>
      </c>
    </row>
    <row r="8621" spans="1:21" x14ac:dyDescent="0.3">
      <c r="A8621" t="s">
        <v>10632</v>
      </c>
      <c r="B8621" s="22">
        <v>44732</v>
      </c>
      <c r="C8621" s="22">
        <v>44733</v>
      </c>
      <c r="D8621" s="23" t="s">
        <v>61</v>
      </c>
      <c r="E8621" s="23" t="s">
        <v>2999</v>
      </c>
      <c r="F8621" s="23" t="s">
        <v>71</v>
      </c>
      <c r="G8621" s="23" t="s">
        <v>81</v>
      </c>
      <c r="H8621" s="23" t="s">
        <v>186</v>
      </c>
      <c r="I8621" s="23" t="s">
        <v>55</v>
      </c>
      <c r="J8621" s="23" t="s">
        <v>173</v>
      </c>
      <c r="K8621" s="23" t="s">
        <v>735</v>
      </c>
      <c r="L8621" s="24">
        <v>63276.93</v>
      </c>
      <c r="M8621">
        <v>9</v>
      </c>
      <c r="N8621" s="25">
        <v>0</v>
      </c>
      <c r="O8621" s="24">
        <v>16103.63</v>
      </c>
      <c r="P8621" s="26">
        <f t="shared" si="804"/>
        <v>0.25449448953986864</v>
      </c>
      <c r="Q8621" t="str">
        <f t="shared" si="805"/>
        <v>Medium</v>
      </c>
      <c r="R8621" t="str">
        <f t="shared" si="806"/>
        <v>None</v>
      </c>
      <c r="S8621" s="23">
        <f t="shared" si="807"/>
        <v>2022</v>
      </c>
      <c r="T8621" s="23">
        <f t="shared" si="808"/>
        <v>6</v>
      </c>
      <c r="U8621" t="str">
        <f t="shared" si="809"/>
        <v>Jun-2022</v>
      </c>
    </row>
    <row r="8622" spans="1:21" x14ac:dyDescent="0.3">
      <c r="A8622" t="s">
        <v>10633</v>
      </c>
      <c r="B8622" s="22">
        <v>45861</v>
      </c>
      <c r="C8622" s="22">
        <v>45866</v>
      </c>
      <c r="D8622" s="23" t="s">
        <v>78</v>
      </c>
      <c r="E8622" s="23" t="s">
        <v>1150</v>
      </c>
      <c r="F8622" s="23" t="s">
        <v>71</v>
      </c>
      <c r="G8622" s="23" t="s">
        <v>63</v>
      </c>
      <c r="H8622" s="23" t="s">
        <v>213</v>
      </c>
      <c r="I8622" s="23" t="s">
        <v>118</v>
      </c>
      <c r="J8622" s="23" t="s">
        <v>230</v>
      </c>
      <c r="K8622" s="23" t="s">
        <v>351</v>
      </c>
      <c r="L8622" s="24">
        <v>4519.5</v>
      </c>
      <c r="M8622">
        <v>6</v>
      </c>
      <c r="N8622" s="25">
        <v>0.1</v>
      </c>
      <c r="O8622" s="24">
        <v>992.19</v>
      </c>
      <c r="P8622" s="26">
        <f t="shared" si="804"/>
        <v>0.2195353468304016</v>
      </c>
      <c r="Q8622" t="str">
        <f t="shared" si="805"/>
        <v>Medium</v>
      </c>
      <c r="R8622" t="str">
        <f t="shared" si="806"/>
        <v>Low</v>
      </c>
      <c r="S8622" s="23">
        <f t="shared" si="807"/>
        <v>2025</v>
      </c>
      <c r="T8622" s="23">
        <f t="shared" si="808"/>
        <v>7</v>
      </c>
      <c r="U8622" t="str">
        <f t="shared" si="809"/>
        <v>Jul-2025</v>
      </c>
    </row>
    <row r="8623" spans="1:21" x14ac:dyDescent="0.3">
      <c r="A8623" t="s">
        <v>10634</v>
      </c>
      <c r="B8623" s="22">
        <v>45227</v>
      </c>
      <c r="C8623" s="22">
        <v>45230</v>
      </c>
      <c r="D8623" s="23" t="s">
        <v>50</v>
      </c>
      <c r="E8623" s="23" t="s">
        <v>824</v>
      </c>
      <c r="F8623" s="23" t="s">
        <v>71</v>
      </c>
      <c r="G8623" s="23" t="s">
        <v>72</v>
      </c>
      <c r="H8623" s="23" t="s">
        <v>346</v>
      </c>
      <c r="I8623" s="23" t="s">
        <v>118</v>
      </c>
      <c r="J8623" s="23" t="s">
        <v>119</v>
      </c>
      <c r="K8623" s="23" t="s">
        <v>270</v>
      </c>
      <c r="L8623" s="24">
        <v>87848.2</v>
      </c>
      <c r="M8623">
        <v>10</v>
      </c>
      <c r="N8623" s="25">
        <v>0.2</v>
      </c>
      <c r="O8623" s="24">
        <v>12254.68</v>
      </c>
      <c r="P8623" s="26">
        <f t="shared" si="804"/>
        <v>0.13949836194708601</v>
      </c>
      <c r="Q8623" t="str">
        <f t="shared" si="805"/>
        <v>Low</v>
      </c>
      <c r="R8623" t="str">
        <f t="shared" si="806"/>
        <v>Medium</v>
      </c>
      <c r="S8623" s="23">
        <f t="shared" si="807"/>
        <v>2023</v>
      </c>
      <c r="T8623" s="23">
        <f t="shared" si="808"/>
        <v>10</v>
      </c>
      <c r="U8623" t="str">
        <f t="shared" si="809"/>
        <v>Oct-2023</v>
      </c>
    </row>
    <row r="8624" spans="1:21" x14ac:dyDescent="0.3">
      <c r="A8624" t="s">
        <v>10635</v>
      </c>
      <c r="B8624" s="22">
        <v>45011</v>
      </c>
      <c r="C8624" s="22">
        <v>45017</v>
      </c>
      <c r="D8624" s="23" t="s">
        <v>102</v>
      </c>
      <c r="E8624" s="23" t="s">
        <v>1548</v>
      </c>
      <c r="F8624" s="23" t="s">
        <v>52</v>
      </c>
      <c r="G8624" s="23" t="s">
        <v>179</v>
      </c>
      <c r="H8624" s="23" t="s">
        <v>236</v>
      </c>
      <c r="I8624" s="23" t="s">
        <v>96</v>
      </c>
      <c r="J8624" s="23" t="s">
        <v>97</v>
      </c>
      <c r="K8624" s="23" t="s">
        <v>181</v>
      </c>
      <c r="L8624" s="24">
        <v>58094.7</v>
      </c>
      <c r="M8624">
        <v>5</v>
      </c>
      <c r="N8624" s="25">
        <v>0.25</v>
      </c>
      <c r="O8624" s="24">
        <v>9253.74</v>
      </c>
      <c r="P8624" s="26">
        <f t="shared" si="804"/>
        <v>0.15928716388930489</v>
      </c>
      <c r="Q8624" t="str">
        <f t="shared" si="805"/>
        <v>Low</v>
      </c>
      <c r="R8624" t="str">
        <f t="shared" si="806"/>
        <v>High</v>
      </c>
      <c r="S8624" s="23">
        <f t="shared" si="807"/>
        <v>2023</v>
      </c>
      <c r="T8624" s="23">
        <f t="shared" si="808"/>
        <v>3</v>
      </c>
      <c r="U8624" t="str">
        <f t="shared" si="809"/>
        <v>Mar-2023</v>
      </c>
    </row>
    <row r="8625" spans="1:21" x14ac:dyDescent="0.3">
      <c r="A8625" t="s">
        <v>10636</v>
      </c>
      <c r="B8625" s="22">
        <v>45579</v>
      </c>
      <c r="C8625" s="22">
        <v>45580</v>
      </c>
      <c r="D8625" s="23" t="s">
        <v>78</v>
      </c>
      <c r="E8625" s="23" t="s">
        <v>837</v>
      </c>
      <c r="F8625" s="23" t="s">
        <v>71</v>
      </c>
      <c r="G8625" s="23" t="s">
        <v>63</v>
      </c>
      <c r="H8625" s="23" t="s">
        <v>202</v>
      </c>
      <c r="I8625" s="23" t="s">
        <v>118</v>
      </c>
      <c r="J8625" s="23" t="s">
        <v>119</v>
      </c>
      <c r="K8625" s="23" t="s">
        <v>197</v>
      </c>
      <c r="L8625" s="24">
        <v>23255.1</v>
      </c>
      <c r="M8625">
        <v>2</v>
      </c>
      <c r="N8625" s="25">
        <v>0.15</v>
      </c>
      <c r="O8625" s="24">
        <v>3095.3</v>
      </c>
      <c r="P8625" s="26">
        <f t="shared" si="804"/>
        <v>0.1331019862309773</v>
      </c>
      <c r="Q8625" t="str">
        <f t="shared" si="805"/>
        <v>Low</v>
      </c>
      <c r="R8625" t="str">
        <f t="shared" si="806"/>
        <v>Medium</v>
      </c>
      <c r="S8625" s="23">
        <f t="shared" si="807"/>
        <v>2024</v>
      </c>
      <c r="T8625" s="23">
        <f t="shared" si="808"/>
        <v>10</v>
      </c>
      <c r="U8625" t="str">
        <f t="shared" si="809"/>
        <v>Oct-2024</v>
      </c>
    </row>
    <row r="8626" spans="1:21" x14ac:dyDescent="0.3">
      <c r="A8626" t="s">
        <v>10637</v>
      </c>
      <c r="B8626" s="22">
        <v>45204</v>
      </c>
      <c r="C8626" s="22">
        <v>45205</v>
      </c>
      <c r="D8626" s="23" t="s">
        <v>61</v>
      </c>
      <c r="E8626" s="23" t="s">
        <v>2186</v>
      </c>
      <c r="F8626" s="23" t="s">
        <v>80</v>
      </c>
      <c r="G8626" s="23" t="s">
        <v>72</v>
      </c>
      <c r="H8626" s="23" t="s">
        <v>346</v>
      </c>
      <c r="I8626" s="23" t="s">
        <v>96</v>
      </c>
      <c r="J8626" s="23" t="s">
        <v>97</v>
      </c>
      <c r="K8626" s="23" t="s">
        <v>181</v>
      </c>
      <c r="L8626" s="24">
        <v>16456.86</v>
      </c>
      <c r="M8626">
        <v>3</v>
      </c>
      <c r="N8626" s="25">
        <v>0.05</v>
      </c>
      <c r="O8626" s="24">
        <v>2959.32</v>
      </c>
      <c r="P8626" s="26">
        <f t="shared" si="804"/>
        <v>0.17982288237245744</v>
      </c>
      <c r="Q8626" t="str">
        <f t="shared" si="805"/>
        <v>Low</v>
      </c>
      <c r="R8626" t="str">
        <f t="shared" si="806"/>
        <v>Low</v>
      </c>
      <c r="S8626" s="23">
        <f t="shared" si="807"/>
        <v>2023</v>
      </c>
      <c r="T8626" s="23">
        <f t="shared" si="808"/>
        <v>10</v>
      </c>
      <c r="U8626" t="str">
        <f t="shared" si="809"/>
        <v>Oct-2023</v>
      </c>
    </row>
    <row r="8627" spans="1:21" x14ac:dyDescent="0.3">
      <c r="A8627" t="s">
        <v>10638</v>
      </c>
      <c r="B8627" s="22">
        <v>45635</v>
      </c>
      <c r="C8627" s="22">
        <v>45641</v>
      </c>
      <c r="D8627" s="23" t="s">
        <v>102</v>
      </c>
      <c r="E8627" s="23" t="s">
        <v>668</v>
      </c>
      <c r="F8627" s="23" t="s">
        <v>80</v>
      </c>
      <c r="G8627" s="23" t="s">
        <v>179</v>
      </c>
      <c r="H8627" s="23" t="s">
        <v>236</v>
      </c>
      <c r="I8627" s="23" t="s">
        <v>96</v>
      </c>
      <c r="J8627" s="23" t="s">
        <v>97</v>
      </c>
      <c r="K8627" s="23" t="s">
        <v>181</v>
      </c>
      <c r="L8627" s="24">
        <v>9599.4</v>
      </c>
      <c r="M8627">
        <v>4</v>
      </c>
      <c r="N8627" s="25">
        <v>0.15</v>
      </c>
      <c r="O8627" s="24">
        <v>2726.93</v>
      </c>
      <c r="P8627" s="26">
        <f t="shared" si="804"/>
        <v>0.28407296289351419</v>
      </c>
      <c r="Q8627" t="str">
        <f t="shared" si="805"/>
        <v>Medium</v>
      </c>
      <c r="R8627" t="str">
        <f t="shared" si="806"/>
        <v>Medium</v>
      </c>
      <c r="S8627" s="23">
        <f t="shared" si="807"/>
        <v>2024</v>
      </c>
      <c r="T8627" s="23">
        <f t="shared" si="808"/>
        <v>12</v>
      </c>
      <c r="U8627" t="str">
        <f t="shared" si="809"/>
        <v>Dec-2024</v>
      </c>
    </row>
    <row r="8628" spans="1:21" x14ac:dyDescent="0.3">
      <c r="A8628" t="s">
        <v>10639</v>
      </c>
      <c r="B8628" s="22">
        <v>45291</v>
      </c>
      <c r="C8628" s="22">
        <v>45293</v>
      </c>
      <c r="D8628" s="23" t="s">
        <v>78</v>
      </c>
      <c r="E8628" s="23" t="s">
        <v>1969</v>
      </c>
      <c r="F8628" s="23" t="s">
        <v>80</v>
      </c>
      <c r="G8628" s="23" t="s">
        <v>53</v>
      </c>
      <c r="H8628" s="23" t="s">
        <v>246</v>
      </c>
      <c r="I8628" s="23" t="s">
        <v>55</v>
      </c>
      <c r="J8628" s="23" t="s">
        <v>141</v>
      </c>
      <c r="K8628" s="23" t="s">
        <v>142</v>
      </c>
      <c r="L8628" s="24">
        <v>5833.44</v>
      </c>
      <c r="M8628">
        <v>2</v>
      </c>
      <c r="N8628" s="25">
        <v>0.15</v>
      </c>
      <c r="O8628" s="24">
        <v>1704.82</v>
      </c>
      <c r="P8628" s="26">
        <f t="shared" si="804"/>
        <v>0.29224951315175951</v>
      </c>
      <c r="Q8628" t="str">
        <f t="shared" si="805"/>
        <v>Medium</v>
      </c>
      <c r="R8628" t="str">
        <f t="shared" si="806"/>
        <v>Medium</v>
      </c>
      <c r="S8628" s="23">
        <f t="shared" si="807"/>
        <v>2023</v>
      </c>
      <c r="T8628" s="23">
        <f t="shared" si="808"/>
        <v>12</v>
      </c>
      <c r="U8628" t="str">
        <f t="shared" si="809"/>
        <v>Dec-2023</v>
      </c>
    </row>
    <row r="8629" spans="1:21" x14ac:dyDescent="0.3">
      <c r="A8629" t="s">
        <v>10640</v>
      </c>
      <c r="B8629" s="22">
        <v>45980</v>
      </c>
      <c r="C8629" s="22">
        <v>45982</v>
      </c>
      <c r="D8629" s="23" t="s">
        <v>50</v>
      </c>
      <c r="E8629" s="23" t="s">
        <v>2764</v>
      </c>
      <c r="F8629" s="23" t="s">
        <v>52</v>
      </c>
      <c r="G8629" s="23" t="s">
        <v>72</v>
      </c>
      <c r="H8629" s="23" t="s">
        <v>104</v>
      </c>
      <c r="I8629" s="23" t="s">
        <v>118</v>
      </c>
      <c r="J8629" s="23" t="s">
        <v>303</v>
      </c>
      <c r="K8629" s="23" t="s">
        <v>304</v>
      </c>
      <c r="L8629" s="24">
        <v>98182.88</v>
      </c>
      <c r="M8629">
        <v>8</v>
      </c>
      <c r="N8629" s="25">
        <v>0</v>
      </c>
      <c r="O8629" s="24">
        <v>39209.11</v>
      </c>
      <c r="P8629" s="26">
        <f t="shared" si="804"/>
        <v>0.39934772742457747</v>
      </c>
      <c r="Q8629" t="str">
        <f t="shared" si="805"/>
        <v>High</v>
      </c>
      <c r="R8629" t="str">
        <f t="shared" si="806"/>
        <v>None</v>
      </c>
      <c r="S8629" s="23">
        <f t="shared" si="807"/>
        <v>2025</v>
      </c>
      <c r="T8629" s="23">
        <f t="shared" si="808"/>
        <v>11</v>
      </c>
      <c r="U8629" t="str">
        <f t="shared" si="809"/>
        <v>Nov-2025</v>
      </c>
    </row>
    <row r="8630" spans="1:21" x14ac:dyDescent="0.3">
      <c r="A8630" t="s">
        <v>10641</v>
      </c>
      <c r="B8630" s="22">
        <v>45010</v>
      </c>
      <c r="C8630" s="22">
        <v>45012</v>
      </c>
      <c r="D8630" s="23" t="s">
        <v>50</v>
      </c>
      <c r="E8630" s="23" t="s">
        <v>1195</v>
      </c>
      <c r="F8630" s="23" t="s">
        <v>52</v>
      </c>
      <c r="G8630" s="23" t="s">
        <v>81</v>
      </c>
      <c r="H8630" s="23" t="s">
        <v>186</v>
      </c>
      <c r="I8630" s="23" t="s">
        <v>96</v>
      </c>
      <c r="J8630" s="23" t="s">
        <v>97</v>
      </c>
      <c r="K8630" s="23" t="s">
        <v>181</v>
      </c>
      <c r="L8630" s="24">
        <v>11515.59</v>
      </c>
      <c r="M8630">
        <v>9</v>
      </c>
      <c r="N8630" s="25">
        <v>0.15</v>
      </c>
      <c r="O8630" s="24">
        <v>2415.65</v>
      </c>
      <c r="P8630" s="26">
        <f t="shared" si="804"/>
        <v>0.20977214367652897</v>
      </c>
      <c r="Q8630" t="str">
        <f t="shared" si="805"/>
        <v>Medium</v>
      </c>
      <c r="R8630" t="str">
        <f t="shared" si="806"/>
        <v>Medium</v>
      </c>
      <c r="S8630" s="23">
        <f t="shared" si="807"/>
        <v>2023</v>
      </c>
      <c r="T8630" s="23">
        <f t="shared" si="808"/>
        <v>3</v>
      </c>
      <c r="U8630" t="str">
        <f t="shared" si="809"/>
        <v>Mar-2023</v>
      </c>
    </row>
    <row r="8631" spans="1:21" x14ac:dyDescent="0.3">
      <c r="A8631" t="s">
        <v>10642</v>
      </c>
      <c r="B8631" s="22">
        <v>45476</v>
      </c>
      <c r="C8631" s="22">
        <v>45483</v>
      </c>
      <c r="D8631" s="23" t="s">
        <v>61</v>
      </c>
      <c r="E8631" s="23" t="s">
        <v>1398</v>
      </c>
      <c r="F8631" s="23" t="s">
        <v>80</v>
      </c>
      <c r="G8631" s="23" t="s">
        <v>53</v>
      </c>
      <c r="H8631" s="23" t="s">
        <v>246</v>
      </c>
      <c r="I8631" s="23" t="s">
        <v>118</v>
      </c>
      <c r="J8631" s="23" t="s">
        <v>119</v>
      </c>
      <c r="K8631" s="23" t="s">
        <v>120</v>
      </c>
      <c r="L8631" s="24">
        <v>13304.31</v>
      </c>
      <c r="M8631">
        <v>3</v>
      </c>
      <c r="N8631" s="25">
        <v>0.1</v>
      </c>
      <c r="O8631" s="24">
        <v>4618.3500000000004</v>
      </c>
      <c r="P8631" s="26">
        <f t="shared" si="804"/>
        <v>0.3471318692964912</v>
      </c>
      <c r="Q8631" t="str">
        <f t="shared" si="805"/>
        <v>High</v>
      </c>
      <c r="R8631" t="str">
        <f t="shared" si="806"/>
        <v>Low</v>
      </c>
      <c r="S8631" s="23">
        <f t="shared" si="807"/>
        <v>2024</v>
      </c>
      <c r="T8631" s="23">
        <f t="shared" si="808"/>
        <v>7</v>
      </c>
      <c r="U8631" t="str">
        <f t="shared" si="809"/>
        <v>Jul-2024</v>
      </c>
    </row>
    <row r="8632" spans="1:21" x14ac:dyDescent="0.3">
      <c r="A8632" t="s">
        <v>10643</v>
      </c>
      <c r="B8632" s="22">
        <v>45852</v>
      </c>
      <c r="C8632" s="22">
        <v>45857</v>
      </c>
      <c r="D8632" s="23" t="s">
        <v>78</v>
      </c>
      <c r="E8632" s="23" t="s">
        <v>1923</v>
      </c>
      <c r="F8632" s="23" t="s">
        <v>71</v>
      </c>
      <c r="G8632" s="23" t="s">
        <v>179</v>
      </c>
      <c r="H8632" s="23" t="s">
        <v>180</v>
      </c>
      <c r="I8632" s="23" t="s">
        <v>83</v>
      </c>
      <c r="J8632" s="23" t="s">
        <v>379</v>
      </c>
      <c r="K8632" s="23" t="s">
        <v>380</v>
      </c>
      <c r="L8632" s="24">
        <v>18304.45</v>
      </c>
      <c r="M8632">
        <v>5</v>
      </c>
      <c r="N8632" s="25">
        <v>0.05</v>
      </c>
      <c r="O8632" s="24">
        <v>2665.46</v>
      </c>
      <c r="P8632" s="26">
        <f t="shared" si="804"/>
        <v>0.14561814203649931</v>
      </c>
      <c r="Q8632" t="str">
        <f t="shared" si="805"/>
        <v>Low</v>
      </c>
      <c r="R8632" t="str">
        <f t="shared" si="806"/>
        <v>Low</v>
      </c>
      <c r="S8632" s="23">
        <f t="shared" si="807"/>
        <v>2025</v>
      </c>
      <c r="T8632" s="23">
        <f t="shared" si="808"/>
        <v>7</v>
      </c>
      <c r="U8632" t="str">
        <f t="shared" si="809"/>
        <v>Jul-2025</v>
      </c>
    </row>
    <row r="8633" spans="1:21" x14ac:dyDescent="0.3">
      <c r="A8633" t="s">
        <v>10644</v>
      </c>
      <c r="B8633" s="22">
        <v>45550</v>
      </c>
      <c r="C8633" s="22">
        <v>45551</v>
      </c>
      <c r="D8633" s="23" t="s">
        <v>78</v>
      </c>
      <c r="E8633" s="23" t="s">
        <v>116</v>
      </c>
      <c r="F8633" s="23" t="s">
        <v>80</v>
      </c>
      <c r="G8633" s="23" t="s">
        <v>81</v>
      </c>
      <c r="H8633" s="23" t="s">
        <v>95</v>
      </c>
      <c r="I8633" s="23" t="s">
        <v>96</v>
      </c>
      <c r="J8633" s="23" t="s">
        <v>135</v>
      </c>
      <c r="K8633" s="23" t="s">
        <v>395</v>
      </c>
      <c r="L8633" s="24">
        <v>22374.28</v>
      </c>
      <c r="M8633">
        <v>2</v>
      </c>
      <c r="N8633" s="25">
        <v>0.05</v>
      </c>
      <c r="O8633" s="24">
        <v>3745.5</v>
      </c>
      <c r="P8633" s="26">
        <f t="shared" si="804"/>
        <v>0.16740203483642827</v>
      </c>
      <c r="Q8633" t="str">
        <f t="shared" si="805"/>
        <v>Low</v>
      </c>
      <c r="R8633" t="str">
        <f t="shared" si="806"/>
        <v>Low</v>
      </c>
      <c r="S8633" s="23">
        <f t="shared" si="807"/>
        <v>2024</v>
      </c>
      <c r="T8633" s="23">
        <f t="shared" si="808"/>
        <v>9</v>
      </c>
      <c r="U8633" t="str">
        <f t="shared" si="809"/>
        <v>Sep-2024</v>
      </c>
    </row>
    <row r="8634" spans="1:21" x14ac:dyDescent="0.3">
      <c r="A8634" t="s">
        <v>10645</v>
      </c>
      <c r="B8634" s="22">
        <v>44935</v>
      </c>
      <c r="C8634" s="22">
        <v>44940</v>
      </c>
      <c r="D8634" s="23" t="s">
        <v>50</v>
      </c>
      <c r="E8634" s="23" t="s">
        <v>370</v>
      </c>
      <c r="F8634" s="23" t="s">
        <v>71</v>
      </c>
      <c r="G8634" s="23" t="s">
        <v>179</v>
      </c>
      <c r="H8634" s="23" t="s">
        <v>180</v>
      </c>
      <c r="I8634" s="23" t="s">
        <v>55</v>
      </c>
      <c r="J8634" s="23" t="s">
        <v>173</v>
      </c>
      <c r="K8634" s="23" t="s">
        <v>735</v>
      </c>
      <c r="L8634" s="24">
        <v>6698.5</v>
      </c>
      <c r="M8634">
        <v>5</v>
      </c>
      <c r="N8634" s="25">
        <v>0.2</v>
      </c>
      <c r="O8634" s="24">
        <v>967.47</v>
      </c>
      <c r="P8634" s="26">
        <f t="shared" si="804"/>
        <v>0.14443084272598344</v>
      </c>
      <c r="Q8634" t="str">
        <f t="shared" si="805"/>
        <v>Low</v>
      </c>
      <c r="R8634" t="str">
        <f t="shared" si="806"/>
        <v>Medium</v>
      </c>
      <c r="S8634" s="23">
        <f t="shared" si="807"/>
        <v>2023</v>
      </c>
      <c r="T8634" s="23">
        <f t="shared" si="808"/>
        <v>1</v>
      </c>
      <c r="U8634" t="str">
        <f t="shared" si="809"/>
        <v>Jan-2023</v>
      </c>
    </row>
    <row r="8635" spans="1:21" x14ac:dyDescent="0.3">
      <c r="A8635" t="s">
        <v>10646</v>
      </c>
      <c r="B8635" s="22">
        <v>45976</v>
      </c>
      <c r="C8635" s="22">
        <v>45981</v>
      </c>
      <c r="D8635" s="23" t="s">
        <v>50</v>
      </c>
      <c r="E8635" s="23" t="s">
        <v>217</v>
      </c>
      <c r="F8635" s="23" t="s">
        <v>52</v>
      </c>
      <c r="G8635" s="23" t="s">
        <v>81</v>
      </c>
      <c r="H8635" s="23" t="s">
        <v>284</v>
      </c>
      <c r="I8635" s="23" t="s">
        <v>83</v>
      </c>
      <c r="J8635" s="23" t="s">
        <v>379</v>
      </c>
      <c r="K8635" s="23" t="s">
        <v>380</v>
      </c>
      <c r="L8635" s="24">
        <v>26846.19</v>
      </c>
      <c r="M8635">
        <v>7</v>
      </c>
      <c r="N8635" s="25">
        <v>0</v>
      </c>
      <c r="O8635" s="24">
        <v>8781.68</v>
      </c>
      <c r="P8635" s="26">
        <f t="shared" si="804"/>
        <v>0.32711084887650727</v>
      </c>
      <c r="Q8635" t="str">
        <f t="shared" si="805"/>
        <v>High</v>
      </c>
      <c r="R8635" t="str">
        <f t="shared" si="806"/>
        <v>None</v>
      </c>
      <c r="S8635" s="23">
        <f t="shared" si="807"/>
        <v>2025</v>
      </c>
      <c r="T8635" s="23">
        <f t="shared" si="808"/>
        <v>11</v>
      </c>
      <c r="U8635" t="str">
        <f t="shared" si="809"/>
        <v>Nov-2025</v>
      </c>
    </row>
    <row r="8636" spans="1:21" x14ac:dyDescent="0.3">
      <c r="A8636" t="s">
        <v>10647</v>
      </c>
      <c r="B8636" s="22">
        <v>44715</v>
      </c>
      <c r="C8636" s="22">
        <v>44721</v>
      </c>
      <c r="D8636" s="23" t="s">
        <v>50</v>
      </c>
      <c r="E8636" s="23" t="s">
        <v>2582</v>
      </c>
      <c r="F8636" s="23" t="s">
        <v>80</v>
      </c>
      <c r="G8636" s="23" t="s">
        <v>53</v>
      </c>
      <c r="H8636" s="23" t="s">
        <v>90</v>
      </c>
      <c r="I8636" s="23" t="s">
        <v>118</v>
      </c>
      <c r="J8636" s="23" t="s">
        <v>230</v>
      </c>
      <c r="K8636" s="23" t="s">
        <v>351</v>
      </c>
      <c r="L8636" s="24">
        <v>9149.42</v>
      </c>
      <c r="M8636">
        <v>1</v>
      </c>
      <c r="N8636" s="25">
        <v>0</v>
      </c>
      <c r="O8636" s="24">
        <v>2539.06</v>
      </c>
      <c r="P8636" s="26">
        <f t="shared" si="804"/>
        <v>0.27751048700354775</v>
      </c>
      <c r="Q8636" t="str">
        <f t="shared" si="805"/>
        <v>Medium</v>
      </c>
      <c r="R8636" t="str">
        <f t="shared" si="806"/>
        <v>None</v>
      </c>
      <c r="S8636" s="23">
        <f t="shared" si="807"/>
        <v>2022</v>
      </c>
      <c r="T8636" s="23">
        <f t="shared" si="808"/>
        <v>6</v>
      </c>
      <c r="U8636" t="str">
        <f t="shared" si="809"/>
        <v>Jun-2022</v>
      </c>
    </row>
    <row r="8637" spans="1:21" x14ac:dyDescent="0.3">
      <c r="A8637" t="s">
        <v>10648</v>
      </c>
      <c r="B8637" s="22">
        <v>45262</v>
      </c>
      <c r="C8637" s="22">
        <v>45264</v>
      </c>
      <c r="D8637" s="23" t="s">
        <v>78</v>
      </c>
      <c r="E8637" s="23" t="s">
        <v>2146</v>
      </c>
      <c r="F8637" s="23" t="s">
        <v>71</v>
      </c>
      <c r="G8637" s="23" t="s">
        <v>81</v>
      </c>
      <c r="H8637" s="23" t="s">
        <v>95</v>
      </c>
      <c r="I8637" s="23" t="s">
        <v>96</v>
      </c>
      <c r="J8637" s="23" t="s">
        <v>97</v>
      </c>
      <c r="K8637" s="23" t="s">
        <v>181</v>
      </c>
      <c r="L8637" s="24">
        <v>598.16</v>
      </c>
      <c r="M8637">
        <v>2</v>
      </c>
      <c r="N8637" s="25">
        <v>0.25</v>
      </c>
      <c r="O8637" s="24">
        <v>141.36000000000001</v>
      </c>
      <c r="P8637" s="26">
        <f t="shared" si="804"/>
        <v>0.23632472916945302</v>
      </c>
      <c r="Q8637" t="str">
        <f t="shared" si="805"/>
        <v>Medium</v>
      </c>
      <c r="R8637" t="str">
        <f t="shared" si="806"/>
        <v>High</v>
      </c>
      <c r="S8637" s="23">
        <f t="shared" si="807"/>
        <v>2023</v>
      </c>
      <c r="T8637" s="23">
        <f t="shared" si="808"/>
        <v>12</v>
      </c>
      <c r="U8637" t="str">
        <f t="shared" si="809"/>
        <v>Dec-2023</v>
      </c>
    </row>
    <row r="8638" spans="1:21" x14ac:dyDescent="0.3">
      <c r="A8638" t="s">
        <v>10649</v>
      </c>
      <c r="B8638" s="22">
        <v>44583</v>
      </c>
      <c r="C8638" s="22">
        <v>44588</v>
      </c>
      <c r="D8638" s="23" t="s">
        <v>61</v>
      </c>
      <c r="E8638" s="23" t="s">
        <v>298</v>
      </c>
      <c r="F8638" s="23" t="s">
        <v>80</v>
      </c>
      <c r="G8638" s="23" t="s">
        <v>63</v>
      </c>
      <c r="H8638" s="23" t="s">
        <v>213</v>
      </c>
      <c r="I8638" s="23" t="s">
        <v>96</v>
      </c>
      <c r="J8638" s="23" t="s">
        <v>97</v>
      </c>
      <c r="K8638" s="23" t="s">
        <v>98</v>
      </c>
      <c r="L8638" s="24">
        <v>56231.92</v>
      </c>
      <c r="M8638">
        <v>8</v>
      </c>
      <c r="N8638" s="25">
        <v>0.25</v>
      </c>
      <c r="O8638" s="24">
        <v>10235.049999999999</v>
      </c>
      <c r="P8638" s="26">
        <f t="shared" si="804"/>
        <v>0.18201494809353833</v>
      </c>
      <c r="Q8638" t="str">
        <f t="shared" si="805"/>
        <v>Low</v>
      </c>
      <c r="R8638" t="str">
        <f t="shared" si="806"/>
        <v>High</v>
      </c>
      <c r="S8638" s="23">
        <f t="shared" si="807"/>
        <v>2022</v>
      </c>
      <c r="T8638" s="23">
        <f t="shared" si="808"/>
        <v>1</v>
      </c>
      <c r="U8638" t="str">
        <f t="shared" si="809"/>
        <v>Jan-2022</v>
      </c>
    </row>
    <row r="8639" spans="1:21" x14ac:dyDescent="0.3">
      <c r="A8639" t="s">
        <v>10650</v>
      </c>
      <c r="B8639" s="22">
        <v>44839</v>
      </c>
      <c r="C8639" s="22">
        <v>44840</v>
      </c>
      <c r="D8639" s="23" t="s">
        <v>50</v>
      </c>
      <c r="E8639" s="23" t="s">
        <v>625</v>
      </c>
      <c r="F8639" s="23" t="s">
        <v>52</v>
      </c>
      <c r="G8639" s="23" t="s">
        <v>53</v>
      </c>
      <c r="H8639" s="23" t="s">
        <v>246</v>
      </c>
      <c r="I8639" s="23" t="s">
        <v>96</v>
      </c>
      <c r="J8639" s="23" t="s">
        <v>111</v>
      </c>
      <c r="K8639" s="23" t="s">
        <v>328</v>
      </c>
      <c r="L8639" s="24">
        <v>91081.919999999998</v>
      </c>
      <c r="M8639">
        <v>8</v>
      </c>
      <c r="N8639" s="25">
        <v>0.25</v>
      </c>
      <c r="O8639" s="24">
        <v>11297.57</v>
      </c>
      <c r="P8639" s="26">
        <f t="shared" si="804"/>
        <v>0.12403745990422688</v>
      </c>
      <c r="Q8639" t="str">
        <f t="shared" si="805"/>
        <v>Low</v>
      </c>
      <c r="R8639" t="str">
        <f t="shared" si="806"/>
        <v>High</v>
      </c>
      <c r="S8639" s="23">
        <f t="shared" si="807"/>
        <v>2022</v>
      </c>
      <c r="T8639" s="23">
        <f t="shared" si="808"/>
        <v>10</v>
      </c>
      <c r="U8639" t="str">
        <f t="shared" si="809"/>
        <v>Oct-2022</v>
      </c>
    </row>
    <row r="8640" spans="1:21" x14ac:dyDescent="0.3">
      <c r="A8640" t="s">
        <v>10651</v>
      </c>
      <c r="B8640" s="22">
        <v>45133</v>
      </c>
      <c r="C8640" s="22">
        <v>45136</v>
      </c>
      <c r="D8640" s="23" t="s">
        <v>50</v>
      </c>
      <c r="E8640" s="23" t="s">
        <v>1548</v>
      </c>
      <c r="F8640" s="23" t="s">
        <v>71</v>
      </c>
      <c r="G8640" s="23" t="s">
        <v>53</v>
      </c>
      <c r="H8640" s="23" t="s">
        <v>246</v>
      </c>
      <c r="I8640" s="23" t="s">
        <v>118</v>
      </c>
      <c r="J8640" s="23" t="s">
        <v>119</v>
      </c>
      <c r="K8640" s="23" t="s">
        <v>120</v>
      </c>
      <c r="L8640" s="24">
        <v>30014.73</v>
      </c>
      <c r="M8640">
        <v>9</v>
      </c>
      <c r="N8640" s="25">
        <v>0.2</v>
      </c>
      <c r="O8640" s="24">
        <v>8086.16</v>
      </c>
      <c r="P8640" s="26">
        <f t="shared" si="804"/>
        <v>0.26940638813009476</v>
      </c>
      <c r="Q8640" t="str">
        <f t="shared" si="805"/>
        <v>Medium</v>
      </c>
      <c r="R8640" t="str">
        <f t="shared" si="806"/>
        <v>Medium</v>
      </c>
      <c r="S8640" s="23">
        <f t="shared" si="807"/>
        <v>2023</v>
      </c>
      <c r="T8640" s="23">
        <f t="shared" si="808"/>
        <v>7</v>
      </c>
      <c r="U8640" t="str">
        <f t="shared" si="809"/>
        <v>Jul-2023</v>
      </c>
    </row>
    <row r="8641" spans="1:21" x14ac:dyDescent="0.3">
      <c r="A8641" t="s">
        <v>10652</v>
      </c>
      <c r="B8641" s="22">
        <v>45100</v>
      </c>
      <c r="C8641" s="22">
        <v>45106</v>
      </c>
      <c r="D8641" s="23" t="s">
        <v>102</v>
      </c>
      <c r="E8641" s="23" t="s">
        <v>150</v>
      </c>
      <c r="F8641" s="23" t="s">
        <v>71</v>
      </c>
      <c r="G8641" s="23" t="s">
        <v>63</v>
      </c>
      <c r="H8641" s="23" t="s">
        <v>202</v>
      </c>
      <c r="I8641" s="23" t="s">
        <v>83</v>
      </c>
      <c r="J8641" s="23" t="s">
        <v>449</v>
      </c>
      <c r="K8641" s="23" t="s">
        <v>775</v>
      </c>
      <c r="L8641" s="24">
        <v>5883.33</v>
      </c>
      <c r="M8641">
        <v>3</v>
      </c>
      <c r="N8641" s="25">
        <v>0.25</v>
      </c>
      <c r="O8641" s="24">
        <v>671.98</v>
      </c>
      <c r="P8641" s="26">
        <f t="shared" si="804"/>
        <v>0.11421762845191415</v>
      </c>
      <c r="Q8641" t="str">
        <f t="shared" si="805"/>
        <v>Low</v>
      </c>
      <c r="R8641" t="str">
        <f t="shared" si="806"/>
        <v>High</v>
      </c>
      <c r="S8641" s="23">
        <f t="shared" si="807"/>
        <v>2023</v>
      </c>
      <c r="T8641" s="23">
        <f t="shared" si="808"/>
        <v>6</v>
      </c>
      <c r="U8641" t="str">
        <f t="shared" si="809"/>
        <v>Jun-2023</v>
      </c>
    </row>
    <row r="8642" spans="1:21" x14ac:dyDescent="0.3">
      <c r="A8642" t="s">
        <v>10653</v>
      </c>
      <c r="B8642" s="22">
        <v>45160</v>
      </c>
      <c r="C8642" s="22">
        <v>45164</v>
      </c>
      <c r="D8642" s="23" t="s">
        <v>102</v>
      </c>
      <c r="E8642" s="23" t="s">
        <v>1375</v>
      </c>
      <c r="F8642" s="23" t="s">
        <v>80</v>
      </c>
      <c r="G8642" s="23" t="s">
        <v>81</v>
      </c>
      <c r="H8642" s="23" t="s">
        <v>95</v>
      </c>
      <c r="I8642" s="23" t="s">
        <v>96</v>
      </c>
      <c r="J8642" s="23" t="s">
        <v>97</v>
      </c>
      <c r="K8642" s="23" t="s">
        <v>416</v>
      </c>
      <c r="L8642" s="24">
        <v>7708.08</v>
      </c>
      <c r="M8642">
        <v>8</v>
      </c>
      <c r="N8642" s="25">
        <v>0.05</v>
      </c>
      <c r="O8642" s="24">
        <v>2403.71</v>
      </c>
      <c r="P8642" s="26">
        <f t="shared" si="804"/>
        <v>0.31184289732332826</v>
      </c>
      <c r="Q8642" t="str">
        <f t="shared" si="805"/>
        <v>High</v>
      </c>
      <c r="R8642" t="str">
        <f t="shared" si="806"/>
        <v>Low</v>
      </c>
      <c r="S8642" s="23">
        <f t="shared" si="807"/>
        <v>2023</v>
      </c>
      <c r="T8642" s="23">
        <f t="shared" si="808"/>
        <v>8</v>
      </c>
      <c r="U8642" t="str">
        <f t="shared" si="809"/>
        <v>Aug-2023</v>
      </c>
    </row>
    <row r="8643" spans="1:21" x14ac:dyDescent="0.3">
      <c r="A8643" t="s">
        <v>10654</v>
      </c>
      <c r="B8643" s="22">
        <v>45438</v>
      </c>
      <c r="C8643" s="22">
        <v>45441</v>
      </c>
      <c r="D8643" s="23" t="s">
        <v>78</v>
      </c>
      <c r="E8643" s="23" t="s">
        <v>1548</v>
      </c>
      <c r="F8643" s="23" t="s">
        <v>80</v>
      </c>
      <c r="G8643" s="23" t="s">
        <v>63</v>
      </c>
      <c r="H8643" s="23" t="s">
        <v>202</v>
      </c>
      <c r="I8643" s="23" t="s">
        <v>118</v>
      </c>
      <c r="J8643" s="23" t="s">
        <v>119</v>
      </c>
      <c r="K8643" s="23" t="s">
        <v>197</v>
      </c>
      <c r="L8643" s="24">
        <v>30202.83</v>
      </c>
      <c r="M8643">
        <v>9</v>
      </c>
      <c r="N8643" s="25">
        <v>0.05</v>
      </c>
      <c r="O8643" s="24">
        <v>4783.8</v>
      </c>
      <c r="P8643" s="26">
        <f t="shared" si="804"/>
        <v>0.1583891310847361</v>
      </c>
      <c r="Q8643" t="str">
        <f t="shared" si="805"/>
        <v>Low</v>
      </c>
      <c r="R8643" t="str">
        <f t="shared" si="806"/>
        <v>Low</v>
      </c>
      <c r="S8643" s="23">
        <f t="shared" si="807"/>
        <v>2024</v>
      </c>
      <c r="T8643" s="23">
        <f t="shared" si="808"/>
        <v>5</v>
      </c>
      <c r="U8643" t="str">
        <f t="shared" si="809"/>
        <v>May-2024</v>
      </c>
    </row>
    <row r="8644" spans="1:21" x14ac:dyDescent="0.3">
      <c r="A8644" t="s">
        <v>10655</v>
      </c>
      <c r="B8644" s="22">
        <v>45183</v>
      </c>
      <c r="C8644" s="22">
        <v>45184</v>
      </c>
      <c r="D8644" s="23" t="s">
        <v>78</v>
      </c>
      <c r="E8644" s="23" t="s">
        <v>951</v>
      </c>
      <c r="F8644" s="23" t="s">
        <v>71</v>
      </c>
      <c r="G8644" s="23" t="s">
        <v>63</v>
      </c>
      <c r="H8644" s="23" t="s">
        <v>202</v>
      </c>
      <c r="I8644" s="23" t="s">
        <v>96</v>
      </c>
      <c r="J8644" s="23" t="s">
        <v>97</v>
      </c>
      <c r="K8644" s="23" t="s">
        <v>98</v>
      </c>
      <c r="L8644" s="24">
        <v>48711.6</v>
      </c>
      <c r="M8644">
        <v>6</v>
      </c>
      <c r="N8644" s="25">
        <v>0.05</v>
      </c>
      <c r="O8644" s="24">
        <v>12442.12</v>
      </c>
      <c r="P8644" s="26">
        <f t="shared" ref="P8644:P8707" si="810">IFERROR(O8644/L8644,0)</f>
        <v>0.25542417001289225</v>
      </c>
      <c r="Q8644" t="str">
        <f t="shared" ref="Q8644:Q8707" si="811">IF(P8644&gt;=0.3,"High",IF(P8644&gt;=0.2,"Medium","Low"))</f>
        <v>Medium</v>
      </c>
      <c r="R8644" t="str">
        <f t="shared" ref="R8644:R8707" si="812">IF(N8644=0,"None",IF(N8644&lt;=0.1,"Low",IF(N8644&lt;=0.2,"Medium","High")))</f>
        <v>Low</v>
      </c>
      <c r="S8644" s="23">
        <f t="shared" ref="S8644:S8707" si="813">YEAR(B8644)</f>
        <v>2023</v>
      </c>
      <c r="T8644" s="23">
        <f t="shared" ref="T8644:T8707" si="814">MONTH(B8644)</f>
        <v>9</v>
      </c>
      <c r="U8644" t="str">
        <f t="shared" ref="U8644:U8707" si="815">TEXT(B8644,"mmm-yyyy")</f>
        <v>Sep-2023</v>
      </c>
    </row>
    <row r="8645" spans="1:21" x14ac:dyDescent="0.3">
      <c r="A8645" t="s">
        <v>10656</v>
      </c>
      <c r="B8645" s="22">
        <v>45834</v>
      </c>
      <c r="C8645" s="22">
        <v>45835</v>
      </c>
      <c r="D8645" s="23" t="s">
        <v>61</v>
      </c>
      <c r="E8645" s="23" t="s">
        <v>814</v>
      </c>
      <c r="F8645" s="23" t="s">
        <v>52</v>
      </c>
      <c r="G8645" s="23" t="s">
        <v>72</v>
      </c>
      <c r="H8645" s="23" t="s">
        <v>104</v>
      </c>
      <c r="I8645" s="23" t="s">
        <v>96</v>
      </c>
      <c r="J8645" s="23" t="s">
        <v>97</v>
      </c>
      <c r="K8645" s="23" t="s">
        <v>98</v>
      </c>
      <c r="L8645" s="24">
        <v>6692.72</v>
      </c>
      <c r="M8645">
        <v>1</v>
      </c>
      <c r="N8645" s="25">
        <v>0</v>
      </c>
      <c r="O8645" s="24">
        <v>2232.98</v>
      </c>
      <c r="P8645" s="26">
        <f t="shared" si="810"/>
        <v>0.33364312267657992</v>
      </c>
      <c r="Q8645" t="str">
        <f t="shared" si="811"/>
        <v>High</v>
      </c>
      <c r="R8645" t="str">
        <f t="shared" si="812"/>
        <v>None</v>
      </c>
      <c r="S8645" s="23">
        <f t="shared" si="813"/>
        <v>2025</v>
      </c>
      <c r="T8645" s="23">
        <f t="shared" si="814"/>
        <v>6</v>
      </c>
      <c r="U8645" t="str">
        <f t="shared" si="815"/>
        <v>Jun-2025</v>
      </c>
    </row>
    <row r="8646" spans="1:21" x14ac:dyDescent="0.3">
      <c r="A8646" t="s">
        <v>10657</v>
      </c>
      <c r="B8646" s="22">
        <v>45497</v>
      </c>
      <c r="C8646" s="22">
        <v>45502</v>
      </c>
      <c r="D8646" s="23" t="s">
        <v>61</v>
      </c>
      <c r="E8646" s="23" t="s">
        <v>896</v>
      </c>
      <c r="F8646" s="23" t="s">
        <v>71</v>
      </c>
      <c r="G8646" s="23" t="s">
        <v>63</v>
      </c>
      <c r="H8646" s="23" t="s">
        <v>64</v>
      </c>
      <c r="I8646" s="23" t="s">
        <v>118</v>
      </c>
      <c r="J8646" s="23" t="s">
        <v>230</v>
      </c>
      <c r="K8646" s="23" t="s">
        <v>231</v>
      </c>
      <c r="L8646" s="24">
        <v>23792.52</v>
      </c>
      <c r="M8646">
        <v>4</v>
      </c>
      <c r="N8646" s="25">
        <v>0.25</v>
      </c>
      <c r="O8646" s="24">
        <v>6614.86</v>
      </c>
      <c r="P8646" s="26">
        <f t="shared" si="810"/>
        <v>0.27802267267191538</v>
      </c>
      <c r="Q8646" t="str">
        <f t="shared" si="811"/>
        <v>Medium</v>
      </c>
      <c r="R8646" t="str">
        <f t="shared" si="812"/>
        <v>High</v>
      </c>
      <c r="S8646" s="23">
        <f t="shared" si="813"/>
        <v>2024</v>
      </c>
      <c r="T8646" s="23">
        <f t="shared" si="814"/>
        <v>7</v>
      </c>
      <c r="U8646" t="str">
        <f t="shared" si="815"/>
        <v>Jul-2024</v>
      </c>
    </row>
    <row r="8647" spans="1:21" x14ac:dyDescent="0.3">
      <c r="A8647" t="s">
        <v>10658</v>
      </c>
      <c r="B8647" s="22">
        <v>44851</v>
      </c>
      <c r="C8647" s="22">
        <v>44857</v>
      </c>
      <c r="D8647" s="23" t="s">
        <v>78</v>
      </c>
      <c r="E8647" s="23" t="s">
        <v>1582</v>
      </c>
      <c r="F8647" s="23" t="s">
        <v>80</v>
      </c>
      <c r="G8647" s="23" t="s">
        <v>81</v>
      </c>
      <c r="H8647" s="23" t="s">
        <v>95</v>
      </c>
      <c r="I8647" s="23" t="s">
        <v>118</v>
      </c>
      <c r="J8647" s="23" t="s">
        <v>303</v>
      </c>
      <c r="K8647" s="23" t="s">
        <v>491</v>
      </c>
      <c r="L8647" s="24">
        <v>3018.06</v>
      </c>
      <c r="M8647">
        <v>2</v>
      </c>
      <c r="N8647" s="25">
        <v>0.05</v>
      </c>
      <c r="O8647" s="24">
        <v>609.33000000000004</v>
      </c>
      <c r="P8647" s="26">
        <f t="shared" si="810"/>
        <v>0.201894594540864</v>
      </c>
      <c r="Q8647" t="str">
        <f t="shared" si="811"/>
        <v>Medium</v>
      </c>
      <c r="R8647" t="str">
        <f t="shared" si="812"/>
        <v>Low</v>
      </c>
      <c r="S8647" s="23">
        <f t="shared" si="813"/>
        <v>2022</v>
      </c>
      <c r="T8647" s="23">
        <f t="shared" si="814"/>
        <v>10</v>
      </c>
      <c r="U8647" t="str">
        <f t="shared" si="815"/>
        <v>Oct-2022</v>
      </c>
    </row>
    <row r="8648" spans="1:21" x14ac:dyDescent="0.3">
      <c r="A8648" t="s">
        <v>10659</v>
      </c>
      <c r="B8648" s="22">
        <v>45012</v>
      </c>
      <c r="C8648" s="22">
        <v>45017</v>
      </c>
      <c r="D8648" s="23" t="s">
        <v>102</v>
      </c>
      <c r="E8648" s="23" t="s">
        <v>715</v>
      </c>
      <c r="F8648" s="23" t="s">
        <v>71</v>
      </c>
      <c r="G8648" s="23" t="s">
        <v>53</v>
      </c>
      <c r="H8648" s="23" t="s">
        <v>54</v>
      </c>
      <c r="I8648" s="23" t="s">
        <v>96</v>
      </c>
      <c r="J8648" s="23" t="s">
        <v>111</v>
      </c>
      <c r="K8648" s="23" t="s">
        <v>112</v>
      </c>
      <c r="L8648" s="24">
        <v>131712.70000000001</v>
      </c>
      <c r="M8648">
        <v>10</v>
      </c>
      <c r="N8648" s="25">
        <v>0.25</v>
      </c>
      <c r="O8648" s="24">
        <v>23514.91</v>
      </c>
      <c r="P8648" s="26">
        <f t="shared" si="810"/>
        <v>0.17853183481926949</v>
      </c>
      <c r="Q8648" t="str">
        <f t="shared" si="811"/>
        <v>Low</v>
      </c>
      <c r="R8648" t="str">
        <f t="shared" si="812"/>
        <v>High</v>
      </c>
      <c r="S8648" s="23">
        <f t="shared" si="813"/>
        <v>2023</v>
      </c>
      <c r="T8648" s="23">
        <f t="shared" si="814"/>
        <v>3</v>
      </c>
      <c r="U8648" t="str">
        <f t="shared" si="815"/>
        <v>Mar-2023</v>
      </c>
    </row>
    <row r="8649" spans="1:21" x14ac:dyDescent="0.3">
      <c r="A8649" t="s">
        <v>10660</v>
      </c>
      <c r="B8649" s="22">
        <v>45978</v>
      </c>
      <c r="C8649" s="22">
        <v>45980</v>
      </c>
      <c r="D8649" s="23" t="s">
        <v>78</v>
      </c>
      <c r="E8649" s="23" t="s">
        <v>1514</v>
      </c>
      <c r="F8649" s="23" t="s">
        <v>71</v>
      </c>
      <c r="G8649" s="23" t="s">
        <v>53</v>
      </c>
      <c r="H8649" s="23" t="s">
        <v>90</v>
      </c>
      <c r="I8649" s="23" t="s">
        <v>55</v>
      </c>
      <c r="J8649" s="23" t="s">
        <v>173</v>
      </c>
      <c r="K8649" s="23" t="s">
        <v>780</v>
      </c>
      <c r="L8649" s="24">
        <v>7444.26</v>
      </c>
      <c r="M8649">
        <v>6</v>
      </c>
      <c r="N8649" s="25">
        <v>0.1</v>
      </c>
      <c r="O8649" s="24">
        <v>2583.6799999999998</v>
      </c>
      <c r="P8649" s="26">
        <f t="shared" si="810"/>
        <v>0.34707009158734375</v>
      </c>
      <c r="Q8649" t="str">
        <f t="shared" si="811"/>
        <v>High</v>
      </c>
      <c r="R8649" t="str">
        <f t="shared" si="812"/>
        <v>Low</v>
      </c>
      <c r="S8649" s="23">
        <f t="shared" si="813"/>
        <v>2025</v>
      </c>
      <c r="T8649" s="23">
        <f t="shared" si="814"/>
        <v>11</v>
      </c>
      <c r="U8649" t="str">
        <f t="shared" si="815"/>
        <v>Nov-2025</v>
      </c>
    </row>
    <row r="8650" spans="1:21" x14ac:dyDescent="0.3">
      <c r="A8650" t="s">
        <v>10661</v>
      </c>
      <c r="B8650" s="22">
        <v>44767</v>
      </c>
      <c r="C8650" s="22">
        <v>44769</v>
      </c>
      <c r="D8650" s="23" t="s">
        <v>50</v>
      </c>
      <c r="E8650" s="23" t="s">
        <v>1514</v>
      </c>
      <c r="F8650" s="23" t="s">
        <v>52</v>
      </c>
      <c r="G8650" s="23" t="s">
        <v>179</v>
      </c>
      <c r="H8650" s="23" t="s">
        <v>180</v>
      </c>
      <c r="I8650" s="23" t="s">
        <v>83</v>
      </c>
      <c r="J8650" s="23" t="s">
        <v>449</v>
      </c>
      <c r="K8650" s="23" t="s">
        <v>450</v>
      </c>
      <c r="L8650" s="24">
        <v>29553.5</v>
      </c>
      <c r="M8650">
        <v>5</v>
      </c>
      <c r="N8650" s="25">
        <v>0.1</v>
      </c>
      <c r="O8650" s="24">
        <v>8794.02</v>
      </c>
      <c r="P8650" s="26">
        <f t="shared" si="810"/>
        <v>0.29756272522713045</v>
      </c>
      <c r="Q8650" t="str">
        <f t="shared" si="811"/>
        <v>Medium</v>
      </c>
      <c r="R8650" t="str">
        <f t="shared" si="812"/>
        <v>Low</v>
      </c>
      <c r="S8650" s="23">
        <f t="shared" si="813"/>
        <v>2022</v>
      </c>
      <c r="T8650" s="23">
        <f t="shared" si="814"/>
        <v>7</v>
      </c>
      <c r="U8650" t="str">
        <f t="shared" si="815"/>
        <v>Jul-2022</v>
      </c>
    </row>
    <row r="8651" spans="1:21" x14ac:dyDescent="0.3">
      <c r="A8651" t="s">
        <v>10662</v>
      </c>
      <c r="B8651" s="22">
        <v>44930</v>
      </c>
      <c r="C8651" s="22">
        <v>44934</v>
      </c>
      <c r="D8651" s="23" t="s">
        <v>78</v>
      </c>
      <c r="E8651" s="23" t="s">
        <v>185</v>
      </c>
      <c r="F8651" s="23" t="s">
        <v>71</v>
      </c>
      <c r="G8651" s="23" t="s">
        <v>72</v>
      </c>
      <c r="H8651" s="23" t="s">
        <v>346</v>
      </c>
      <c r="I8651" s="23" t="s">
        <v>118</v>
      </c>
      <c r="J8651" s="23" t="s">
        <v>119</v>
      </c>
      <c r="K8651" s="23" t="s">
        <v>197</v>
      </c>
      <c r="L8651" s="24">
        <v>48739.8</v>
      </c>
      <c r="M8651">
        <v>10</v>
      </c>
      <c r="N8651" s="25">
        <v>0</v>
      </c>
      <c r="O8651" s="24">
        <v>18589.88</v>
      </c>
      <c r="P8651" s="26">
        <f t="shared" si="810"/>
        <v>0.3814106746437203</v>
      </c>
      <c r="Q8651" t="str">
        <f t="shared" si="811"/>
        <v>High</v>
      </c>
      <c r="R8651" t="str">
        <f t="shared" si="812"/>
        <v>None</v>
      </c>
      <c r="S8651" s="23">
        <f t="shared" si="813"/>
        <v>2023</v>
      </c>
      <c r="T8651" s="23">
        <f t="shared" si="814"/>
        <v>1</v>
      </c>
      <c r="U8651" t="str">
        <f t="shared" si="815"/>
        <v>Jan-2023</v>
      </c>
    </row>
    <row r="8652" spans="1:21" x14ac:dyDescent="0.3">
      <c r="A8652" t="s">
        <v>10663</v>
      </c>
      <c r="B8652" s="22">
        <v>45658</v>
      </c>
      <c r="C8652" s="22">
        <v>45661</v>
      </c>
      <c r="D8652" s="23" t="s">
        <v>61</v>
      </c>
      <c r="E8652" s="23" t="s">
        <v>1548</v>
      </c>
      <c r="F8652" s="23" t="s">
        <v>52</v>
      </c>
      <c r="G8652" s="23" t="s">
        <v>63</v>
      </c>
      <c r="H8652" s="23" t="s">
        <v>202</v>
      </c>
      <c r="I8652" s="23" t="s">
        <v>83</v>
      </c>
      <c r="J8652" s="23" t="s">
        <v>379</v>
      </c>
      <c r="K8652" s="23" t="s">
        <v>380</v>
      </c>
      <c r="L8652" s="24">
        <v>39684</v>
      </c>
      <c r="M8652">
        <v>8</v>
      </c>
      <c r="N8652" s="25">
        <v>0.15</v>
      </c>
      <c r="O8652" s="24">
        <v>11777.56</v>
      </c>
      <c r="P8652" s="26">
        <f t="shared" si="810"/>
        <v>0.29678359036387458</v>
      </c>
      <c r="Q8652" t="str">
        <f t="shared" si="811"/>
        <v>Medium</v>
      </c>
      <c r="R8652" t="str">
        <f t="shared" si="812"/>
        <v>Medium</v>
      </c>
      <c r="S8652" s="23">
        <f t="shared" si="813"/>
        <v>2025</v>
      </c>
      <c r="T8652" s="23">
        <f t="shared" si="814"/>
        <v>1</v>
      </c>
      <c r="U8652" t="str">
        <f t="shared" si="815"/>
        <v>Jan-2025</v>
      </c>
    </row>
    <row r="8653" spans="1:21" x14ac:dyDescent="0.3">
      <c r="A8653" t="s">
        <v>10664</v>
      </c>
      <c r="B8653" s="22">
        <v>45284</v>
      </c>
      <c r="C8653" s="22">
        <v>45286</v>
      </c>
      <c r="D8653" s="23" t="s">
        <v>102</v>
      </c>
      <c r="E8653" s="23" t="s">
        <v>1267</v>
      </c>
      <c r="F8653" s="23" t="s">
        <v>52</v>
      </c>
      <c r="G8653" s="23" t="s">
        <v>179</v>
      </c>
      <c r="H8653" s="23" t="s">
        <v>236</v>
      </c>
      <c r="I8653" s="23" t="s">
        <v>55</v>
      </c>
      <c r="J8653" s="23" t="s">
        <v>173</v>
      </c>
      <c r="K8653" s="23" t="s">
        <v>174</v>
      </c>
      <c r="L8653" s="24">
        <v>18948.09</v>
      </c>
      <c r="M8653">
        <v>7</v>
      </c>
      <c r="N8653" s="25">
        <v>0.15</v>
      </c>
      <c r="O8653" s="24">
        <v>4961.29</v>
      </c>
      <c r="P8653" s="26">
        <f t="shared" si="810"/>
        <v>0.26183588952765158</v>
      </c>
      <c r="Q8653" t="str">
        <f t="shared" si="811"/>
        <v>Medium</v>
      </c>
      <c r="R8653" t="str">
        <f t="shared" si="812"/>
        <v>Medium</v>
      </c>
      <c r="S8653" s="23">
        <f t="shared" si="813"/>
        <v>2023</v>
      </c>
      <c r="T8653" s="23">
        <f t="shared" si="814"/>
        <v>12</v>
      </c>
      <c r="U8653" t="str">
        <f t="shared" si="815"/>
        <v>Dec-2023</v>
      </c>
    </row>
    <row r="8654" spans="1:21" x14ac:dyDescent="0.3">
      <c r="A8654" t="s">
        <v>10665</v>
      </c>
      <c r="B8654" s="22">
        <v>44966</v>
      </c>
      <c r="C8654" s="22">
        <v>44973</v>
      </c>
      <c r="D8654" s="23" t="s">
        <v>78</v>
      </c>
      <c r="E8654" s="23" t="s">
        <v>577</v>
      </c>
      <c r="F8654" s="23" t="s">
        <v>80</v>
      </c>
      <c r="G8654" s="23" t="s">
        <v>63</v>
      </c>
      <c r="H8654" s="23" t="s">
        <v>172</v>
      </c>
      <c r="I8654" s="23" t="s">
        <v>96</v>
      </c>
      <c r="J8654" s="23" t="s">
        <v>166</v>
      </c>
      <c r="K8654" s="23" t="s">
        <v>762</v>
      </c>
      <c r="L8654" s="24">
        <v>131546.70000000001</v>
      </c>
      <c r="M8654">
        <v>10</v>
      </c>
      <c r="N8654" s="25">
        <v>0.1</v>
      </c>
      <c r="O8654" s="24">
        <v>31207.78</v>
      </c>
      <c r="P8654" s="26">
        <f t="shared" si="810"/>
        <v>0.23723727011015858</v>
      </c>
      <c r="Q8654" t="str">
        <f t="shared" si="811"/>
        <v>Medium</v>
      </c>
      <c r="R8654" t="str">
        <f t="shared" si="812"/>
        <v>Low</v>
      </c>
      <c r="S8654" s="23">
        <f t="shared" si="813"/>
        <v>2023</v>
      </c>
      <c r="T8654" s="23">
        <f t="shared" si="814"/>
        <v>2</v>
      </c>
      <c r="U8654" t="str">
        <f t="shared" si="815"/>
        <v>Feb-2023</v>
      </c>
    </row>
    <row r="8655" spans="1:21" x14ac:dyDescent="0.3">
      <c r="A8655" t="s">
        <v>10666</v>
      </c>
      <c r="B8655" s="22">
        <v>45656</v>
      </c>
      <c r="C8655" s="22">
        <v>45658</v>
      </c>
      <c r="D8655" s="23" t="s">
        <v>61</v>
      </c>
      <c r="E8655" s="23" t="s">
        <v>403</v>
      </c>
      <c r="F8655" s="23" t="s">
        <v>71</v>
      </c>
      <c r="G8655" s="23" t="s">
        <v>81</v>
      </c>
      <c r="H8655" s="23" t="s">
        <v>95</v>
      </c>
      <c r="I8655" s="23" t="s">
        <v>96</v>
      </c>
      <c r="J8655" s="23" t="s">
        <v>166</v>
      </c>
      <c r="K8655" s="23" t="s">
        <v>762</v>
      </c>
      <c r="L8655" s="24">
        <v>24163.919999999998</v>
      </c>
      <c r="M8655">
        <v>2</v>
      </c>
      <c r="N8655" s="25">
        <v>0.1</v>
      </c>
      <c r="O8655" s="24">
        <v>6655.31</v>
      </c>
      <c r="P8655" s="26">
        <f t="shared" si="810"/>
        <v>0.27542344122973428</v>
      </c>
      <c r="Q8655" t="str">
        <f t="shared" si="811"/>
        <v>Medium</v>
      </c>
      <c r="R8655" t="str">
        <f t="shared" si="812"/>
        <v>Low</v>
      </c>
      <c r="S8655" s="23">
        <f t="shared" si="813"/>
        <v>2024</v>
      </c>
      <c r="T8655" s="23">
        <f t="shared" si="814"/>
        <v>12</v>
      </c>
      <c r="U8655" t="str">
        <f t="shared" si="815"/>
        <v>Dec-2024</v>
      </c>
    </row>
    <row r="8656" spans="1:21" x14ac:dyDescent="0.3">
      <c r="A8656" t="s">
        <v>10667</v>
      </c>
      <c r="B8656" s="22">
        <v>45069</v>
      </c>
      <c r="C8656" s="22">
        <v>45073</v>
      </c>
      <c r="D8656" s="23" t="s">
        <v>50</v>
      </c>
      <c r="E8656" s="23" t="s">
        <v>3466</v>
      </c>
      <c r="F8656" s="23" t="s">
        <v>52</v>
      </c>
      <c r="G8656" s="23" t="s">
        <v>72</v>
      </c>
      <c r="H8656" s="23" t="s">
        <v>117</v>
      </c>
      <c r="I8656" s="23" t="s">
        <v>96</v>
      </c>
      <c r="J8656" s="23" t="s">
        <v>111</v>
      </c>
      <c r="K8656" s="23" t="s">
        <v>225</v>
      </c>
      <c r="L8656" s="24">
        <v>1256.8800000000001</v>
      </c>
      <c r="M8656">
        <v>3</v>
      </c>
      <c r="N8656" s="25">
        <v>0.2</v>
      </c>
      <c r="O8656" s="24">
        <v>169.56</v>
      </c>
      <c r="P8656" s="26">
        <f t="shared" si="810"/>
        <v>0.13490548023677676</v>
      </c>
      <c r="Q8656" t="str">
        <f t="shared" si="811"/>
        <v>Low</v>
      </c>
      <c r="R8656" t="str">
        <f t="shared" si="812"/>
        <v>Medium</v>
      </c>
      <c r="S8656" s="23">
        <f t="shared" si="813"/>
        <v>2023</v>
      </c>
      <c r="T8656" s="23">
        <f t="shared" si="814"/>
        <v>5</v>
      </c>
      <c r="U8656" t="str">
        <f t="shared" si="815"/>
        <v>May-2023</v>
      </c>
    </row>
    <row r="8657" spans="1:21" x14ac:dyDescent="0.3">
      <c r="A8657" t="s">
        <v>10668</v>
      </c>
      <c r="B8657" s="22">
        <v>45652</v>
      </c>
      <c r="C8657" s="22">
        <v>45657</v>
      </c>
      <c r="D8657" s="23" t="s">
        <v>61</v>
      </c>
      <c r="E8657" s="23" t="s">
        <v>350</v>
      </c>
      <c r="F8657" s="23" t="s">
        <v>71</v>
      </c>
      <c r="G8657" s="23" t="s">
        <v>63</v>
      </c>
      <c r="H8657" s="23" t="s">
        <v>202</v>
      </c>
      <c r="I8657" s="23" t="s">
        <v>55</v>
      </c>
      <c r="J8657" s="23" t="s">
        <v>173</v>
      </c>
      <c r="K8657" s="23" t="s">
        <v>735</v>
      </c>
      <c r="L8657" s="24">
        <v>47944.08</v>
      </c>
      <c r="M8657">
        <v>4</v>
      </c>
      <c r="N8657" s="25">
        <v>0.15</v>
      </c>
      <c r="O8657" s="24">
        <v>15575.41</v>
      </c>
      <c r="P8657" s="26">
        <f t="shared" si="810"/>
        <v>0.32486617743003932</v>
      </c>
      <c r="Q8657" t="str">
        <f t="shared" si="811"/>
        <v>High</v>
      </c>
      <c r="R8657" t="str">
        <f t="shared" si="812"/>
        <v>Medium</v>
      </c>
      <c r="S8657" s="23">
        <f t="shared" si="813"/>
        <v>2024</v>
      </c>
      <c r="T8657" s="23">
        <f t="shared" si="814"/>
        <v>12</v>
      </c>
      <c r="U8657" t="str">
        <f t="shared" si="815"/>
        <v>Dec-2024</v>
      </c>
    </row>
    <row r="8658" spans="1:21" x14ac:dyDescent="0.3">
      <c r="A8658" t="s">
        <v>10669</v>
      </c>
      <c r="B8658" s="22">
        <v>45993</v>
      </c>
      <c r="C8658" s="22">
        <v>45999</v>
      </c>
      <c r="D8658" s="23" t="s">
        <v>61</v>
      </c>
      <c r="E8658" s="23" t="s">
        <v>738</v>
      </c>
      <c r="F8658" s="23" t="s">
        <v>80</v>
      </c>
      <c r="G8658" s="23" t="s">
        <v>53</v>
      </c>
      <c r="H8658" s="23" t="s">
        <v>54</v>
      </c>
      <c r="I8658" s="23" t="s">
        <v>55</v>
      </c>
      <c r="J8658" s="23" t="s">
        <v>173</v>
      </c>
      <c r="K8658" s="23" t="s">
        <v>780</v>
      </c>
      <c r="L8658" s="24">
        <v>83086.64</v>
      </c>
      <c r="M8658">
        <v>7</v>
      </c>
      <c r="N8658" s="25">
        <v>0.2</v>
      </c>
      <c r="O8658" s="24">
        <v>16165.29</v>
      </c>
      <c r="P8658" s="26">
        <f t="shared" si="810"/>
        <v>0.19455943819608063</v>
      </c>
      <c r="Q8658" t="str">
        <f t="shared" si="811"/>
        <v>Low</v>
      </c>
      <c r="R8658" t="str">
        <f t="shared" si="812"/>
        <v>Medium</v>
      </c>
      <c r="S8658" s="23">
        <f t="shared" si="813"/>
        <v>2025</v>
      </c>
      <c r="T8658" s="23">
        <f t="shared" si="814"/>
        <v>12</v>
      </c>
      <c r="U8658" t="str">
        <f t="shared" si="815"/>
        <v>Dec-2025</v>
      </c>
    </row>
    <row r="8659" spans="1:21" x14ac:dyDescent="0.3">
      <c r="A8659" t="s">
        <v>10670</v>
      </c>
      <c r="B8659" s="22">
        <v>45759</v>
      </c>
      <c r="C8659" s="22">
        <v>45760</v>
      </c>
      <c r="D8659" s="23" t="s">
        <v>78</v>
      </c>
      <c r="E8659" s="23" t="s">
        <v>746</v>
      </c>
      <c r="F8659" s="23" t="s">
        <v>52</v>
      </c>
      <c r="G8659" s="23" t="s">
        <v>63</v>
      </c>
      <c r="H8659" s="23" t="s">
        <v>202</v>
      </c>
      <c r="I8659" s="23" t="s">
        <v>118</v>
      </c>
      <c r="J8659" s="23" t="s">
        <v>303</v>
      </c>
      <c r="K8659" s="23" t="s">
        <v>491</v>
      </c>
      <c r="L8659" s="24">
        <v>33987.519999999997</v>
      </c>
      <c r="M8659">
        <v>8</v>
      </c>
      <c r="N8659" s="25">
        <v>0.25</v>
      </c>
      <c r="O8659" s="24">
        <v>9167.19</v>
      </c>
      <c r="P8659" s="26">
        <f t="shared" si="810"/>
        <v>0.26972223922192623</v>
      </c>
      <c r="Q8659" t="str">
        <f t="shared" si="811"/>
        <v>Medium</v>
      </c>
      <c r="R8659" t="str">
        <f t="shared" si="812"/>
        <v>High</v>
      </c>
      <c r="S8659" s="23">
        <f t="shared" si="813"/>
        <v>2025</v>
      </c>
      <c r="T8659" s="23">
        <f t="shared" si="814"/>
        <v>4</v>
      </c>
      <c r="U8659" t="str">
        <f t="shared" si="815"/>
        <v>Apr-2025</v>
      </c>
    </row>
    <row r="8660" spans="1:21" x14ac:dyDescent="0.3">
      <c r="A8660" t="s">
        <v>10671</v>
      </c>
      <c r="B8660" s="22">
        <v>45274</v>
      </c>
      <c r="C8660" s="22">
        <v>45280</v>
      </c>
      <c r="D8660" s="23" t="s">
        <v>61</v>
      </c>
      <c r="E8660" s="23" t="s">
        <v>1770</v>
      </c>
      <c r="F8660" s="23" t="s">
        <v>80</v>
      </c>
      <c r="G8660" s="23" t="s">
        <v>72</v>
      </c>
      <c r="H8660" s="23" t="s">
        <v>346</v>
      </c>
      <c r="I8660" s="23" t="s">
        <v>83</v>
      </c>
      <c r="J8660" s="23" t="s">
        <v>449</v>
      </c>
      <c r="K8660" s="23" t="s">
        <v>450</v>
      </c>
      <c r="L8660" s="24">
        <v>1367.33</v>
      </c>
      <c r="M8660">
        <v>1</v>
      </c>
      <c r="N8660" s="25">
        <v>0</v>
      </c>
      <c r="O8660" s="24">
        <v>489.41</v>
      </c>
      <c r="P8660" s="26">
        <f t="shared" si="810"/>
        <v>0.35793115049037177</v>
      </c>
      <c r="Q8660" t="str">
        <f t="shared" si="811"/>
        <v>High</v>
      </c>
      <c r="R8660" t="str">
        <f t="shared" si="812"/>
        <v>None</v>
      </c>
      <c r="S8660" s="23">
        <f t="shared" si="813"/>
        <v>2023</v>
      </c>
      <c r="T8660" s="23">
        <f t="shared" si="814"/>
        <v>12</v>
      </c>
      <c r="U8660" t="str">
        <f t="shared" si="815"/>
        <v>Dec-2023</v>
      </c>
    </row>
    <row r="8661" spans="1:21" x14ac:dyDescent="0.3">
      <c r="A8661" t="s">
        <v>10672</v>
      </c>
      <c r="B8661" s="22">
        <v>44778</v>
      </c>
      <c r="C8661" s="22">
        <v>44783</v>
      </c>
      <c r="D8661" s="23" t="s">
        <v>50</v>
      </c>
      <c r="E8661" s="23" t="s">
        <v>2480</v>
      </c>
      <c r="F8661" s="23" t="s">
        <v>71</v>
      </c>
      <c r="G8661" s="23" t="s">
        <v>179</v>
      </c>
      <c r="H8661" s="23" t="s">
        <v>180</v>
      </c>
      <c r="I8661" s="23" t="s">
        <v>83</v>
      </c>
      <c r="J8661" s="23" t="s">
        <v>379</v>
      </c>
      <c r="K8661" s="23" t="s">
        <v>380</v>
      </c>
      <c r="L8661" s="24">
        <v>3607.04</v>
      </c>
      <c r="M8661">
        <v>4</v>
      </c>
      <c r="N8661" s="25">
        <v>0.25</v>
      </c>
      <c r="O8661" s="24">
        <v>1015.27</v>
      </c>
      <c r="P8661" s="26">
        <f t="shared" si="810"/>
        <v>0.28146901614620295</v>
      </c>
      <c r="Q8661" t="str">
        <f t="shared" si="811"/>
        <v>Medium</v>
      </c>
      <c r="R8661" t="str">
        <f t="shared" si="812"/>
        <v>High</v>
      </c>
      <c r="S8661" s="23">
        <f t="shared" si="813"/>
        <v>2022</v>
      </c>
      <c r="T8661" s="23">
        <f t="shared" si="814"/>
        <v>8</v>
      </c>
      <c r="U8661" t="str">
        <f t="shared" si="815"/>
        <v>Aug-2022</v>
      </c>
    </row>
    <row r="8662" spans="1:21" x14ac:dyDescent="0.3">
      <c r="A8662" t="s">
        <v>10673</v>
      </c>
      <c r="B8662" s="22">
        <v>45736</v>
      </c>
      <c r="C8662" s="22">
        <v>45740</v>
      </c>
      <c r="D8662" s="23" t="s">
        <v>78</v>
      </c>
      <c r="E8662" s="23" t="s">
        <v>1582</v>
      </c>
      <c r="F8662" s="23" t="s">
        <v>80</v>
      </c>
      <c r="G8662" s="23" t="s">
        <v>179</v>
      </c>
      <c r="H8662" s="23" t="s">
        <v>180</v>
      </c>
      <c r="I8662" s="23" t="s">
        <v>118</v>
      </c>
      <c r="J8662" s="23" t="s">
        <v>303</v>
      </c>
      <c r="K8662" s="23" t="s">
        <v>491</v>
      </c>
      <c r="L8662" s="24">
        <v>97406.16</v>
      </c>
      <c r="M8662">
        <v>8</v>
      </c>
      <c r="N8662" s="25">
        <v>0.15</v>
      </c>
      <c r="O8662" s="24">
        <v>28919.7</v>
      </c>
      <c r="P8662" s="26">
        <f t="shared" si="810"/>
        <v>0.2968980606565334</v>
      </c>
      <c r="Q8662" t="str">
        <f t="shared" si="811"/>
        <v>Medium</v>
      </c>
      <c r="R8662" t="str">
        <f t="shared" si="812"/>
        <v>Medium</v>
      </c>
      <c r="S8662" s="23">
        <f t="shared" si="813"/>
        <v>2025</v>
      </c>
      <c r="T8662" s="23">
        <f t="shared" si="814"/>
        <v>3</v>
      </c>
      <c r="U8662" t="str">
        <f t="shared" si="815"/>
        <v>Mar-2025</v>
      </c>
    </row>
    <row r="8663" spans="1:21" x14ac:dyDescent="0.3">
      <c r="A8663" t="s">
        <v>10674</v>
      </c>
      <c r="B8663" s="22">
        <v>45547</v>
      </c>
      <c r="C8663" s="22">
        <v>45550</v>
      </c>
      <c r="D8663" s="23" t="s">
        <v>78</v>
      </c>
      <c r="E8663" s="23" t="s">
        <v>2820</v>
      </c>
      <c r="F8663" s="23" t="s">
        <v>80</v>
      </c>
      <c r="G8663" s="23" t="s">
        <v>53</v>
      </c>
      <c r="H8663" s="23" t="s">
        <v>90</v>
      </c>
      <c r="I8663" s="23" t="s">
        <v>96</v>
      </c>
      <c r="J8663" s="23" t="s">
        <v>135</v>
      </c>
      <c r="K8663" s="23" t="s">
        <v>275</v>
      </c>
      <c r="L8663" s="24">
        <v>28513.02</v>
      </c>
      <c r="M8663">
        <v>6</v>
      </c>
      <c r="N8663" s="25">
        <v>0.15</v>
      </c>
      <c r="O8663" s="24">
        <v>7763.95</v>
      </c>
      <c r="P8663" s="26">
        <f t="shared" si="810"/>
        <v>0.27229490246911758</v>
      </c>
      <c r="Q8663" t="str">
        <f t="shared" si="811"/>
        <v>Medium</v>
      </c>
      <c r="R8663" t="str">
        <f t="shared" si="812"/>
        <v>Medium</v>
      </c>
      <c r="S8663" s="23">
        <f t="shared" si="813"/>
        <v>2024</v>
      </c>
      <c r="T8663" s="23">
        <f t="shared" si="814"/>
        <v>9</v>
      </c>
      <c r="U8663" t="str">
        <f t="shared" si="815"/>
        <v>Sep-2024</v>
      </c>
    </row>
    <row r="8664" spans="1:21" x14ac:dyDescent="0.3">
      <c r="A8664" t="s">
        <v>10675</v>
      </c>
      <c r="B8664" s="22">
        <v>44724</v>
      </c>
      <c r="C8664" s="22">
        <v>44727</v>
      </c>
      <c r="D8664" s="23" t="s">
        <v>102</v>
      </c>
      <c r="E8664" s="23" t="s">
        <v>1186</v>
      </c>
      <c r="F8664" s="23" t="s">
        <v>80</v>
      </c>
      <c r="G8664" s="23" t="s">
        <v>179</v>
      </c>
      <c r="H8664" s="23" t="s">
        <v>236</v>
      </c>
      <c r="I8664" s="23" t="s">
        <v>118</v>
      </c>
      <c r="J8664" s="23" t="s">
        <v>230</v>
      </c>
      <c r="K8664" s="23" t="s">
        <v>231</v>
      </c>
      <c r="L8664" s="24">
        <v>12751.16</v>
      </c>
      <c r="M8664">
        <v>4</v>
      </c>
      <c r="N8664" s="25">
        <v>0.1</v>
      </c>
      <c r="O8664" s="24">
        <v>3734.49</v>
      </c>
      <c r="P8664" s="26">
        <f t="shared" si="810"/>
        <v>0.29287453063093866</v>
      </c>
      <c r="Q8664" t="str">
        <f t="shared" si="811"/>
        <v>Medium</v>
      </c>
      <c r="R8664" t="str">
        <f t="shared" si="812"/>
        <v>Low</v>
      </c>
      <c r="S8664" s="23">
        <f t="shared" si="813"/>
        <v>2022</v>
      </c>
      <c r="T8664" s="23">
        <f t="shared" si="814"/>
        <v>6</v>
      </c>
      <c r="U8664" t="str">
        <f t="shared" si="815"/>
        <v>Jun-2022</v>
      </c>
    </row>
    <row r="8665" spans="1:21" x14ac:dyDescent="0.3">
      <c r="A8665" t="s">
        <v>10676</v>
      </c>
      <c r="B8665" s="22">
        <v>45898</v>
      </c>
      <c r="C8665" s="22">
        <v>45899</v>
      </c>
      <c r="D8665" s="23" t="s">
        <v>61</v>
      </c>
      <c r="E8665" s="23" t="s">
        <v>1570</v>
      </c>
      <c r="F8665" s="23" t="s">
        <v>71</v>
      </c>
      <c r="G8665" s="23" t="s">
        <v>179</v>
      </c>
      <c r="H8665" s="23" t="s">
        <v>180</v>
      </c>
      <c r="I8665" s="23" t="s">
        <v>55</v>
      </c>
      <c r="J8665" s="23" t="s">
        <v>65</v>
      </c>
      <c r="K8665" s="23" t="s">
        <v>66</v>
      </c>
      <c r="L8665" s="24">
        <v>8152.96</v>
      </c>
      <c r="M8665">
        <v>1</v>
      </c>
      <c r="N8665" s="25">
        <v>0.15</v>
      </c>
      <c r="O8665" s="24">
        <v>1265.55</v>
      </c>
      <c r="P8665" s="26">
        <f t="shared" si="810"/>
        <v>0.15522583209043095</v>
      </c>
      <c r="Q8665" t="str">
        <f t="shared" si="811"/>
        <v>Low</v>
      </c>
      <c r="R8665" t="str">
        <f t="shared" si="812"/>
        <v>Medium</v>
      </c>
      <c r="S8665" s="23">
        <f t="shared" si="813"/>
        <v>2025</v>
      </c>
      <c r="T8665" s="23">
        <f t="shared" si="814"/>
        <v>8</v>
      </c>
      <c r="U8665" t="str">
        <f t="shared" si="815"/>
        <v>Aug-2025</v>
      </c>
    </row>
    <row r="8666" spans="1:21" x14ac:dyDescent="0.3">
      <c r="A8666" t="s">
        <v>10677</v>
      </c>
      <c r="B8666" s="22">
        <v>45891</v>
      </c>
      <c r="C8666" s="22">
        <v>45892</v>
      </c>
      <c r="D8666" s="23" t="s">
        <v>61</v>
      </c>
      <c r="E8666" s="23" t="s">
        <v>1891</v>
      </c>
      <c r="F8666" s="23" t="s">
        <v>71</v>
      </c>
      <c r="G8666" s="23" t="s">
        <v>63</v>
      </c>
      <c r="H8666" s="23" t="s">
        <v>213</v>
      </c>
      <c r="I8666" s="23" t="s">
        <v>96</v>
      </c>
      <c r="J8666" s="23" t="s">
        <v>97</v>
      </c>
      <c r="K8666" s="23" t="s">
        <v>98</v>
      </c>
      <c r="L8666" s="24">
        <v>44939.79</v>
      </c>
      <c r="M8666">
        <v>9</v>
      </c>
      <c r="N8666" s="25">
        <v>0.2</v>
      </c>
      <c r="O8666" s="24">
        <v>8469.9699999999993</v>
      </c>
      <c r="P8666" s="26">
        <f t="shared" si="810"/>
        <v>0.18847373341085927</v>
      </c>
      <c r="Q8666" t="str">
        <f t="shared" si="811"/>
        <v>Low</v>
      </c>
      <c r="R8666" t="str">
        <f t="shared" si="812"/>
        <v>Medium</v>
      </c>
      <c r="S8666" s="23">
        <f t="shared" si="813"/>
        <v>2025</v>
      </c>
      <c r="T8666" s="23">
        <f t="shared" si="814"/>
        <v>8</v>
      </c>
      <c r="U8666" t="str">
        <f t="shared" si="815"/>
        <v>Aug-2025</v>
      </c>
    </row>
    <row r="8667" spans="1:21" x14ac:dyDescent="0.3">
      <c r="A8667" t="s">
        <v>10678</v>
      </c>
      <c r="B8667" s="22">
        <v>45685</v>
      </c>
      <c r="C8667" s="22">
        <v>45691</v>
      </c>
      <c r="D8667" s="23" t="s">
        <v>78</v>
      </c>
      <c r="E8667" s="23" t="s">
        <v>1267</v>
      </c>
      <c r="F8667" s="23" t="s">
        <v>52</v>
      </c>
      <c r="G8667" s="23" t="s">
        <v>179</v>
      </c>
      <c r="H8667" s="23" t="s">
        <v>180</v>
      </c>
      <c r="I8667" s="23" t="s">
        <v>118</v>
      </c>
      <c r="J8667" s="23" t="s">
        <v>230</v>
      </c>
      <c r="K8667" s="23" t="s">
        <v>356</v>
      </c>
      <c r="L8667" s="24">
        <v>28657.599999999999</v>
      </c>
      <c r="M8667">
        <v>8</v>
      </c>
      <c r="N8667" s="25">
        <v>0</v>
      </c>
      <c r="O8667" s="24">
        <v>7489.41</v>
      </c>
      <c r="P8667" s="26">
        <f t="shared" si="810"/>
        <v>0.26134114510635925</v>
      </c>
      <c r="Q8667" t="str">
        <f t="shared" si="811"/>
        <v>Medium</v>
      </c>
      <c r="R8667" t="str">
        <f t="shared" si="812"/>
        <v>None</v>
      </c>
      <c r="S8667" s="23">
        <f t="shared" si="813"/>
        <v>2025</v>
      </c>
      <c r="T8667" s="23">
        <f t="shared" si="814"/>
        <v>1</v>
      </c>
      <c r="U8667" t="str">
        <f t="shared" si="815"/>
        <v>Jan-2025</v>
      </c>
    </row>
    <row r="8668" spans="1:21" x14ac:dyDescent="0.3">
      <c r="A8668" t="s">
        <v>10679</v>
      </c>
      <c r="B8668" s="22">
        <v>46005</v>
      </c>
      <c r="C8668" s="22">
        <v>46011</v>
      </c>
      <c r="D8668" s="23" t="s">
        <v>78</v>
      </c>
      <c r="E8668" s="23" t="s">
        <v>3535</v>
      </c>
      <c r="F8668" s="23" t="s">
        <v>52</v>
      </c>
      <c r="G8668" s="23" t="s">
        <v>72</v>
      </c>
      <c r="H8668" s="23" t="s">
        <v>73</v>
      </c>
      <c r="I8668" s="23" t="s">
        <v>118</v>
      </c>
      <c r="J8668" s="23" t="s">
        <v>303</v>
      </c>
      <c r="K8668" s="23" t="s">
        <v>304</v>
      </c>
      <c r="L8668" s="24">
        <v>13051.06</v>
      </c>
      <c r="M8668">
        <v>2</v>
      </c>
      <c r="N8668" s="25">
        <v>0.1</v>
      </c>
      <c r="O8668" s="24">
        <v>3478.9</v>
      </c>
      <c r="P8668" s="26">
        <f t="shared" si="810"/>
        <v>0.26656072380327728</v>
      </c>
      <c r="Q8668" t="str">
        <f t="shared" si="811"/>
        <v>Medium</v>
      </c>
      <c r="R8668" t="str">
        <f t="shared" si="812"/>
        <v>Low</v>
      </c>
      <c r="S8668" s="23">
        <f t="shared" si="813"/>
        <v>2025</v>
      </c>
      <c r="T8668" s="23">
        <f t="shared" si="814"/>
        <v>12</v>
      </c>
      <c r="U8668" t="str">
        <f t="shared" si="815"/>
        <v>Dec-2025</v>
      </c>
    </row>
    <row r="8669" spans="1:21" x14ac:dyDescent="0.3">
      <c r="A8669" t="s">
        <v>10680</v>
      </c>
      <c r="B8669" s="22">
        <v>44761</v>
      </c>
      <c r="C8669" s="22">
        <v>44768</v>
      </c>
      <c r="D8669" s="23" t="s">
        <v>102</v>
      </c>
      <c r="E8669" s="23" t="s">
        <v>1220</v>
      </c>
      <c r="F8669" s="23" t="s">
        <v>52</v>
      </c>
      <c r="G8669" s="23" t="s">
        <v>53</v>
      </c>
      <c r="H8669" s="23" t="s">
        <v>54</v>
      </c>
      <c r="I8669" s="23" t="s">
        <v>83</v>
      </c>
      <c r="J8669" s="23" t="s">
        <v>379</v>
      </c>
      <c r="K8669" s="23" t="s">
        <v>562</v>
      </c>
      <c r="L8669" s="24">
        <v>96675.36</v>
      </c>
      <c r="M8669">
        <v>8</v>
      </c>
      <c r="N8669" s="25">
        <v>0.1</v>
      </c>
      <c r="O8669" s="24">
        <v>31586.23</v>
      </c>
      <c r="P8669" s="26">
        <f t="shared" si="810"/>
        <v>0.32672472075614717</v>
      </c>
      <c r="Q8669" t="str">
        <f t="shared" si="811"/>
        <v>High</v>
      </c>
      <c r="R8669" t="str">
        <f t="shared" si="812"/>
        <v>Low</v>
      </c>
      <c r="S8669" s="23">
        <f t="shared" si="813"/>
        <v>2022</v>
      </c>
      <c r="T8669" s="23">
        <f t="shared" si="814"/>
        <v>7</v>
      </c>
      <c r="U8669" t="str">
        <f t="shared" si="815"/>
        <v>Jul-2022</v>
      </c>
    </row>
    <row r="8670" spans="1:21" x14ac:dyDescent="0.3">
      <c r="A8670" t="s">
        <v>10681</v>
      </c>
      <c r="B8670" s="22">
        <v>44970</v>
      </c>
      <c r="C8670" s="22">
        <v>44976</v>
      </c>
      <c r="D8670" s="23" t="s">
        <v>50</v>
      </c>
      <c r="E8670" s="23" t="s">
        <v>3304</v>
      </c>
      <c r="F8670" s="23" t="s">
        <v>52</v>
      </c>
      <c r="G8670" s="23" t="s">
        <v>81</v>
      </c>
      <c r="H8670" s="23" t="s">
        <v>82</v>
      </c>
      <c r="I8670" s="23" t="s">
        <v>55</v>
      </c>
      <c r="J8670" s="23" t="s">
        <v>56</v>
      </c>
      <c r="K8670" s="23" t="s">
        <v>57</v>
      </c>
      <c r="L8670" s="24">
        <v>62423.15</v>
      </c>
      <c r="M8670">
        <v>5</v>
      </c>
      <c r="N8670" s="25">
        <v>0.2</v>
      </c>
      <c r="O8670" s="24">
        <v>13987.67</v>
      </c>
      <c r="P8670" s="26">
        <f t="shared" si="810"/>
        <v>0.22407824661203415</v>
      </c>
      <c r="Q8670" t="str">
        <f t="shared" si="811"/>
        <v>Medium</v>
      </c>
      <c r="R8670" t="str">
        <f t="shared" si="812"/>
        <v>Medium</v>
      </c>
      <c r="S8670" s="23">
        <f t="shared" si="813"/>
        <v>2023</v>
      </c>
      <c r="T8670" s="23">
        <f t="shared" si="814"/>
        <v>2</v>
      </c>
      <c r="U8670" t="str">
        <f t="shared" si="815"/>
        <v>Feb-2023</v>
      </c>
    </row>
    <row r="8671" spans="1:21" x14ac:dyDescent="0.3">
      <c r="A8671" t="s">
        <v>10682</v>
      </c>
      <c r="B8671" s="22">
        <v>45841</v>
      </c>
      <c r="C8671" s="22">
        <v>45843</v>
      </c>
      <c r="D8671" s="23" t="s">
        <v>102</v>
      </c>
      <c r="E8671" s="23" t="s">
        <v>889</v>
      </c>
      <c r="F8671" s="23" t="s">
        <v>80</v>
      </c>
      <c r="G8671" s="23" t="s">
        <v>179</v>
      </c>
      <c r="H8671" s="23" t="s">
        <v>180</v>
      </c>
      <c r="I8671" s="23" t="s">
        <v>96</v>
      </c>
      <c r="J8671" s="23" t="s">
        <v>166</v>
      </c>
      <c r="K8671" s="23" t="s">
        <v>337</v>
      </c>
      <c r="L8671" s="24">
        <v>76713.8</v>
      </c>
      <c r="M8671">
        <v>10</v>
      </c>
      <c r="N8671" s="25">
        <v>0.15</v>
      </c>
      <c r="O8671" s="24">
        <v>21052.81</v>
      </c>
      <c r="P8671" s="26">
        <f t="shared" si="810"/>
        <v>0.27443315283560454</v>
      </c>
      <c r="Q8671" t="str">
        <f t="shared" si="811"/>
        <v>Medium</v>
      </c>
      <c r="R8671" t="str">
        <f t="shared" si="812"/>
        <v>Medium</v>
      </c>
      <c r="S8671" s="23">
        <f t="shared" si="813"/>
        <v>2025</v>
      </c>
      <c r="T8671" s="23">
        <f t="shared" si="814"/>
        <v>7</v>
      </c>
      <c r="U8671" t="str">
        <f t="shared" si="815"/>
        <v>Jul-2025</v>
      </c>
    </row>
    <row r="8672" spans="1:21" x14ac:dyDescent="0.3">
      <c r="A8672" t="s">
        <v>10683</v>
      </c>
      <c r="B8672" s="22">
        <v>44901</v>
      </c>
      <c r="C8672" s="22">
        <v>44903</v>
      </c>
      <c r="D8672" s="23" t="s">
        <v>50</v>
      </c>
      <c r="E8672" s="23" t="s">
        <v>1204</v>
      </c>
      <c r="F8672" s="23" t="s">
        <v>80</v>
      </c>
      <c r="G8672" s="23" t="s">
        <v>179</v>
      </c>
      <c r="H8672" s="23" t="s">
        <v>180</v>
      </c>
      <c r="I8672" s="23" t="s">
        <v>96</v>
      </c>
      <c r="J8672" s="23" t="s">
        <v>166</v>
      </c>
      <c r="K8672" s="23" t="s">
        <v>337</v>
      </c>
      <c r="L8672" s="24">
        <v>70758.87</v>
      </c>
      <c r="M8672">
        <v>7</v>
      </c>
      <c r="N8672" s="25">
        <v>0.2</v>
      </c>
      <c r="O8672" s="24">
        <v>12672.96</v>
      </c>
      <c r="P8672" s="26">
        <f t="shared" si="810"/>
        <v>0.17910065550792431</v>
      </c>
      <c r="Q8672" t="str">
        <f t="shared" si="811"/>
        <v>Low</v>
      </c>
      <c r="R8672" t="str">
        <f t="shared" si="812"/>
        <v>Medium</v>
      </c>
      <c r="S8672" s="23">
        <f t="shared" si="813"/>
        <v>2022</v>
      </c>
      <c r="T8672" s="23">
        <f t="shared" si="814"/>
        <v>12</v>
      </c>
      <c r="U8672" t="str">
        <f t="shared" si="815"/>
        <v>Dec-2022</v>
      </c>
    </row>
    <row r="8673" spans="1:21" x14ac:dyDescent="0.3">
      <c r="A8673" t="s">
        <v>10684</v>
      </c>
      <c r="B8673" s="22">
        <v>45473</v>
      </c>
      <c r="C8673" s="22">
        <v>45475</v>
      </c>
      <c r="D8673" s="23" t="s">
        <v>50</v>
      </c>
      <c r="E8673" s="23" t="s">
        <v>1897</v>
      </c>
      <c r="F8673" s="23" t="s">
        <v>71</v>
      </c>
      <c r="G8673" s="23" t="s">
        <v>179</v>
      </c>
      <c r="H8673" s="23" t="s">
        <v>180</v>
      </c>
      <c r="I8673" s="23" t="s">
        <v>118</v>
      </c>
      <c r="J8673" s="23" t="s">
        <v>191</v>
      </c>
      <c r="K8673" s="23" t="s">
        <v>192</v>
      </c>
      <c r="L8673" s="24">
        <v>43578</v>
      </c>
      <c r="M8673">
        <v>3</v>
      </c>
      <c r="N8673" s="25">
        <v>0.15</v>
      </c>
      <c r="O8673" s="24">
        <v>10137.94</v>
      </c>
      <c r="P8673" s="26">
        <f t="shared" si="810"/>
        <v>0.23263894625728579</v>
      </c>
      <c r="Q8673" t="str">
        <f t="shared" si="811"/>
        <v>Medium</v>
      </c>
      <c r="R8673" t="str">
        <f t="shared" si="812"/>
        <v>Medium</v>
      </c>
      <c r="S8673" s="23">
        <f t="shared" si="813"/>
        <v>2024</v>
      </c>
      <c r="T8673" s="23">
        <f t="shared" si="814"/>
        <v>6</v>
      </c>
      <c r="U8673" t="str">
        <f t="shared" si="815"/>
        <v>Jun-2024</v>
      </c>
    </row>
    <row r="8674" spans="1:21" x14ac:dyDescent="0.3">
      <c r="A8674" t="s">
        <v>10685</v>
      </c>
      <c r="B8674" s="22">
        <v>44774</v>
      </c>
      <c r="C8674" s="22">
        <v>44775</v>
      </c>
      <c r="D8674" s="23" t="s">
        <v>78</v>
      </c>
      <c r="E8674" s="23" t="s">
        <v>103</v>
      </c>
      <c r="F8674" s="23" t="s">
        <v>80</v>
      </c>
      <c r="G8674" s="23" t="s">
        <v>179</v>
      </c>
      <c r="H8674" s="23" t="s">
        <v>236</v>
      </c>
      <c r="I8674" s="23" t="s">
        <v>118</v>
      </c>
      <c r="J8674" s="23" t="s">
        <v>119</v>
      </c>
      <c r="K8674" s="23" t="s">
        <v>120</v>
      </c>
      <c r="L8674" s="24">
        <v>25305.02</v>
      </c>
      <c r="M8674">
        <v>2</v>
      </c>
      <c r="N8674" s="25">
        <v>0.1</v>
      </c>
      <c r="O8674" s="24">
        <v>8739.2199999999993</v>
      </c>
      <c r="P8674" s="26">
        <f t="shared" si="810"/>
        <v>0.3453551903930524</v>
      </c>
      <c r="Q8674" t="str">
        <f t="shared" si="811"/>
        <v>High</v>
      </c>
      <c r="R8674" t="str">
        <f t="shared" si="812"/>
        <v>Low</v>
      </c>
      <c r="S8674" s="23">
        <f t="shared" si="813"/>
        <v>2022</v>
      </c>
      <c r="T8674" s="23">
        <f t="shared" si="814"/>
        <v>8</v>
      </c>
      <c r="U8674" t="str">
        <f t="shared" si="815"/>
        <v>Aug-2022</v>
      </c>
    </row>
    <row r="8675" spans="1:21" x14ac:dyDescent="0.3">
      <c r="A8675" t="s">
        <v>10686</v>
      </c>
      <c r="B8675" s="22">
        <v>44697</v>
      </c>
      <c r="C8675" s="22">
        <v>44699</v>
      </c>
      <c r="D8675" s="23" t="s">
        <v>61</v>
      </c>
      <c r="E8675" s="23" t="s">
        <v>316</v>
      </c>
      <c r="F8675" s="23" t="s">
        <v>71</v>
      </c>
      <c r="G8675" s="23" t="s">
        <v>53</v>
      </c>
      <c r="H8675" s="23" t="s">
        <v>54</v>
      </c>
      <c r="I8675" s="23" t="s">
        <v>96</v>
      </c>
      <c r="J8675" s="23" t="s">
        <v>135</v>
      </c>
      <c r="K8675" s="23" t="s">
        <v>275</v>
      </c>
      <c r="L8675" s="24">
        <v>9493.7800000000007</v>
      </c>
      <c r="M8675">
        <v>1</v>
      </c>
      <c r="N8675" s="25">
        <v>0.1</v>
      </c>
      <c r="O8675" s="24">
        <v>2199.9499999999998</v>
      </c>
      <c r="P8675" s="26">
        <f t="shared" si="810"/>
        <v>0.2317254033693639</v>
      </c>
      <c r="Q8675" t="str">
        <f t="shared" si="811"/>
        <v>Medium</v>
      </c>
      <c r="R8675" t="str">
        <f t="shared" si="812"/>
        <v>Low</v>
      </c>
      <c r="S8675" s="23">
        <f t="shared" si="813"/>
        <v>2022</v>
      </c>
      <c r="T8675" s="23">
        <f t="shared" si="814"/>
        <v>5</v>
      </c>
      <c r="U8675" t="str">
        <f t="shared" si="815"/>
        <v>May-2022</v>
      </c>
    </row>
    <row r="8676" spans="1:21" x14ac:dyDescent="0.3">
      <c r="A8676" t="s">
        <v>10687</v>
      </c>
      <c r="B8676" s="22">
        <v>45497</v>
      </c>
      <c r="C8676" s="22">
        <v>45501</v>
      </c>
      <c r="D8676" s="23" t="s">
        <v>78</v>
      </c>
      <c r="E8676" s="23" t="s">
        <v>2582</v>
      </c>
      <c r="F8676" s="23" t="s">
        <v>52</v>
      </c>
      <c r="G8676" s="23" t="s">
        <v>81</v>
      </c>
      <c r="H8676" s="23" t="s">
        <v>82</v>
      </c>
      <c r="I8676" s="23" t="s">
        <v>96</v>
      </c>
      <c r="J8676" s="23" t="s">
        <v>111</v>
      </c>
      <c r="K8676" s="23" t="s">
        <v>328</v>
      </c>
      <c r="L8676" s="24">
        <v>8783.2199999999993</v>
      </c>
      <c r="M8676">
        <v>6</v>
      </c>
      <c r="N8676" s="25">
        <v>0.25</v>
      </c>
      <c r="O8676" s="24">
        <v>1773.17</v>
      </c>
      <c r="P8676" s="26">
        <f t="shared" si="810"/>
        <v>0.2018815423045307</v>
      </c>
      <c r="Q8676" t="str">
        <f t="shared" si="811"/>
        <v>Medium</v>
      </c>
      <c r="R8676" t="str">
        <f t="shared" si="812"/>
        <v>High</v>
      </c>
      <c r="S8676" s="23">
        <f t="shared" si="813"/>
        <v>2024</v>
      </c>
      <c r="T8676" s="23">
        <f t="shared" si="814"/>
        <v>7</v>
      </c>
      <c r="U8676" t="str">
        <f t="shared" si="815"/>
        <v>Jul-2024</v>
      </c>
    </row>
    <row r="8677" spans="1:21" x14ac:dyDescent="0.3">
      <c r="A8677" t="s">
        <v>10688</v>
      </c>
      <c r="B8677" s="22">
        <v>45929</v>
      </c>
      <c r="C8677" s="22">
        <v>45930</v>
      </c>
      <c r="D8677" s="23" t="s">
        <v>102</v>
      </c>
      <c r="E8677" s="23" t="s">
        <v>1403</v>
      </c>
      <c r="F8677" s="23" t="s">
        <v>80</v>
      </c>
      <c r="G8677" s="23" t="s">
        <v>179</v>
      </c>
      <c r="H8677" s="23" t="s">
        <v>180</v>
      </c>
      <c r="I8677" s="23" t="s">
        <v>96</v>
      </c>
      <c r="J8677" s="23" t="s">
        <v>135</v>
      </c>
      <c r="K8677" s="23" t="s">
        <v>136</v>
      </c>
      <c r="L8677" s="24">
        <v>18383.95</v>
      </c>
      <c r="M8677">
        <v>5</v>
      </c>
      <c r="N8677" s="25">
        <v>0.05</v>
      </c>
      <c r="O8677" s="24">
        <v>4761.75</v>
      </c>
      <c r="P8677" s="26">
        <f t="shared" si="810"/>
        <v>0.2590166966293968</v>
      </c>
      <c r="Q8677" t="str">
        <f t="shared" si="811"/>
        <v>Medium</v>
      </c>
      <c r="R8677" t="str">
        <f t="shared" si="812"/>
        <v>Low</v>
      </c>
      <c r="S8677" s="23">
        <f t="shared" si="813"/>
        <v>2025</v>
      </c>
      <c r="T8677" s="23">
        <f t="shared" si="814"/>
        <v>9</v>
      </c>
      <c r="U8677" t="str">
        <f t="shared" si="815"/>
        <v>Sep-2025</v>
      </c>
    </row>
    <row r="8678" spans="1:21" x14ac:dyDescent="0.3">
      <c r="A8678" t="s">
        <v>10689</v>
      </c>
      <c r="B8678" s="22">
        <v>45486</v>
      </c>
      <c r="C8678" s="22">
        <v>45493</v>
      </c>
      <c r="D8678" s="23" t="s">
        <v>61</v>
      </c>
      <c r="E8678" s="23" t="s">
        <v>510</v>
      </c>
      <c r="F8678" s="23" t="s">
        <v>71</v>
      </c>
      <c r="G8678" s="23" t="s">
        <v>63</v>
      </c>
      <c r="H8678" s="23" t="s">
        <v>213</v>
      </c>
      <c r="I8678" s="23" t="s">
        <v>118</v>
      </c>
      <c r="J8678" s="23" t="s">
        <v>191</v>
      </c>
      <c r="K8678" s="23" t="s">
        <v>290</v>
      </c>
      <c r="L8678" s="24">
        <v>11901.68</v>
      </c>
      <c r="M8678">
        <v>1</v>
      </c>
      <c r="N8678" s="25">
        <v>0.05</v>
      </c>
      <c r="O8678" s="24">
        <v>2609.48</v>
      </c>
      <c r="P8678" s="26">
        <f t="shared" si="810"/>
        <v>0.21925308023741186</v>
      </c>
      <c r="Q8678" t="str">
        <f t="shared" si="811"/>
        <v>Medium</v>
      </c>
      <c r="R8678" t="str">
        <f t="shared" si="812"/>
        <v>Low</v>
      </c>
      <c r="S8678" s="23">
        <f t="shared" si="813"/>
        <v>2024</v>
      </c>
      <c r="T8678" s="23">
        <f t="shared" si="814"/>
        <v>7</v>
      </c>
      <c r="U8678" t="str">
        <f t="shared" si="815"/>
        <v>Jul-2024</v>
      </c>
    </row>
    <row r="8679" spans="1:21" x14ac:dyDescent="0.3">
      <c r="A8679" t="s">
        <v>10690</v>
      </c>
      <c r="B8679" s="22">
        <v>44696</v>
      </c>
      <c r="C8679" s="22">
        <v>44697</v>
      </c>
      <c r="D8679" s="23" t="s">
        <v>50</v>
      </c>
      <c r="E8679" s="23" t="s">
        <v>79</v>
      </c>
      <c r="F8679" s="23" t="s">
        <v>80</v>
      </c>
      <c r="G8679" s="23" t="s">
        <v>179</v>
      </c>
      <c r="H8679" s="23" t="s">
        <v>180</v>
      </c>
      <c r="I8679" s="23" t="s">
        <v>118</v>
      </c>
      <c r="J8679" s="23" t="s">
        <v>230</v>
      </c>
      <c r="K8679" s="23" t="s">
        <v>356</v>
      </c>
      <c r="L8679" s="24">
        <v>40970.32</v>
      </c>
      <c r="M8679">
        <v>4</v>
      </c>
      <c r="N8679" s="25">
        <v>0.2</v>
      </c>
      <c r="O8679" s="24">
        <v>9744.75</v>
      </c>
      <c r="P8679" s="26">
        <f t="shared" si="810"/>
        <v>0.23784900874584333</v>
      </c>
      <c r="Q8679" t="str">
        <f t="shared" si="811"/>
        <v>Medium</v>
      </c>
      <c r="R8679" t="str">
        <f t="shared" si="812"/>
        <v>Medium</v>
      </c>
      <c r="S8679" s="23">
        <f t="shared" si="813"/>
        <v>2022</v>
      </c>
      <c r="T8679" s="23">
        <f t="shared" si="814"/>
        <v>5</v>
      </c>
      <c r="U8679" t="str">
        <f t="shared" si="815"/>
        <v>May-2022</v>
      </c>
    </row>
    <row r="8680" spans="1:21" x14ac:dyDescent="0.3">
      <c r="A8680" t="s">
        <v>10691</v>
      </c>
      <c r="B8680" s="22">
        <v>45526</v>
      </c>
      <c r="C8680" s="22">
        <v>45527</v>
      </c>
      <c r="D8680" s="23" t="s">
        <v>78</v>
      </c>
      <c r="E8680" s="23" t="s">
        <v>850</v>
      </c>
      <c r="F8680" s="23" t="s">
        <v>71</v>
      </c>
      <c r="G8680" s="23" t="s">
        <v>63</v>
      </c>
      <c r="H8680" s="23" t="s">
        <v>213</v>
      </c>
      <c r="I8680" s="23" t="s">
        <v>96</v>
      </c>
      <c r="J8680" s="23" t="s">
        <v>166</v>
      </c>
      <c r="K8680" s="23" t="s">
        <v>337</v>
      </c>
      <c r="L8680" s="24">
        <v>13086.49</v>
      </c>
      <c r="M8680">
        <v>1</v>
      </c>
      <c r="N8680" s="25">
        <v>0.2</v>
      </c>
      <c r="O8680" s="24">
        <v>2804.12</v>
      </c>
      <c r="P8680" s="26">
        <f t="shared" si="810"/>
        <v>0.21427594412252635</v>
      </c>
      <c r="Q8680" t="str">
        <f t="shared" si="811"/>
        <v>Medium</v>
      </c>
      <c r="R8680" t="str">
        <f t="shared" si="812"/>
        <v>Medium</v>
      </c>
      <c r="S8680" s="23">
        <f t="shared" si="813"/>
        <v>2024</v>
      </c>
      <c r="T8680" s="23">
        <f t="shared" si="814"/>
        <v>8</v>
      </c>
      <c r="U8680" t="str">
        <f t="shared" si="815"/>
        <v>Aug-2024</v>
      </c>
    </row>
    <row r="8681" spans="1:21" x14ac:dyDescent="0.3">
      <c r="A8681" t="s">
        <v>10692</v>
      </c>
      <c r="B8681" s="22">
        <v>45664</v>
      </c>
      <c r="C8681" s="22">
        <v>45665</v>
      </c>
      <c r="D8681" s="23" t="s">
        <v>50</v>
      </c>
      <c r="E8681" s="23" t="s">
        <v>2146</v>
      </c>
      <c r="F8681" s="23" t="s">
        <v>71</v>
      </c>
      <c r="G8681" s="23" t="s">
        <v>53</v>
      </c>
      <c r="H8681" s="23" t="s">
        <v>246</v>
      </c>
      <c r="I8681" s="23" t="s">
        <v>96</v>
      </c>
      <c r="J8681" s="23" t="s">
        <v>97</v>
      </c>
      <c r="K8681" s="23" t="s">
        <v>416</v>
      </c>
      <c r="L8681" s="24">
        <v>5043.38</v>
      </c>
      <c r="M8681">
        <v>2</v>
      </c>
      <c r="N8681" s="25">
        <v>0.1</v>
      </c>
      <c r="O8681" s="24">
        <v>701.08</v>
      </c>
      <c r="P8681" s="26">
        <f t="shared" si="810"/>
        <v>0.13900994967660577</v>
      </c>
      <c r="Q8681" t="str">
        <f t="shared" si="811"/>
        <v>Low</v>
      </c>
      <c r="R8681" t="str">
        <f t="shared" si="812"/>
        <v>Low</v>
      </c>
      <c r="S8681" s="23">
        <f t="shared" si="813"/>
        <v>2025</v>
      </c>
      <c r="T8681" s="23">
        <f t="shared" si="814"/>
        <v>1</v>
      </c>
      <c r="U8681" t="str">
        <f t="shared" si="815"/>
        <v>Jan-2025</v>
      </c>
    </row>
    <row r="8682" spans="1:21" x14ac:dyDescent="0.3">
      <c r="A8682" t="s">
        <v>10693</v>
      </c>
      <c r="B8682" s="22">
        <v>45832</v>
      </c>
      <c r="C8682" s="22">
        <v>45836</v>
      </c>
      <c r="D8682" s="23" t="s">
        <v>61</v>
      </c>
      <c r="E8682" s="23" t="s">
        <v>1207</v>
      </c>
      <c r="F8682" s="23" t="s">
        <v>52</v>
      </c>
      <c r="G8682" s="23" t="s">
        <v>179</v>
      </c>
      <c r="H8682" s="23" t="s">
        <v>236</v>
      </c>
      <c r="I8682" s="23" t="s">
        <v>118</v>
      </c>
      <c r="J8682" s="23" t="s">
        <v>119</v>
      </c>
      <c r="K8682" s="23" t="s">
        <v>120</v>
      </c>
      <c r="L8682" s="24">
        <v>28345.05</v>
      </c>
      <c r="M8682">
        <v>3</v>
      </c>
      <c r="N8682" s="25">
        <v>0.2</v>
      </c>
      <c r="O8682" s="24">
        <v>5821.85</v>
      </c>
      <c r="P8682" s="26">
        <f t="shared" si="810"/>
        <v>0.20539212313966637</v>
      </c>
      <c r="Q8682" t="str">
        <f t="shared" si="811"/>
        <v>Medium</v>
      </c>
      <c r="R8682" t="str">
        <f t="shared" si="812"/>
        <v>Medium</v>
      </c>
      <c r="S8682" s="23">
        <f t="shared" si="813"/>
        <v>2025</v>
      </c>
      <c r="T8682" s="23">
        <f t="shared" si="814"/>
        <v>6</v>
      </c>
      <c r="U8682" t="str">
        <f t="shared" si="815"/>
        <v>Jun-2025</v>
      </c>
    </row>
    <row r="8683" spans="1:21" x14ac:dyDescent="0.3">
      <c r="A8683" t="s">
        <v>10694</v>
      </c>
      <c r="B8683" s="22">
        <v>45265</v>
      </c>
      <c r="C8683" s="22">
        <v>45270</v>
      </c>
      <c r="D8683" s="23" t="s">
        <v>50</v>
      </c>
      <c r="E8683" s="23" t="s">
        <v>2467</v>
      </c>
      <c r="F8683" s="23" t="s">
        <v>80</v>
      </c>
      <c r="G8683" s="23" t="s">
        <v>81</v>
      </c>
      <c r="H8683" s="23" t="s">
        <v>95</v>
      </c>
      <c r="I8683" s="23" t="s">
        <v>83</v>
      </c>
      <c r="J8683" s="23" t="s">
        <v>156</v>
      </c>
      <c r="K8683" s="23" t="s">
        <v>285</v>
      </c>
      <c r="L8683" s="24">
        <v>28024.71</v>
      </c>
      <c r="M8683">
        <v>3</v>
      </c>
      <c r="N8683" s="25">
        <v>0.2</v>
      </c>
      <c r="O8683" s="24">
        <v>6061.23</v>
      </c>
      <c r="P8683" s="26">
        <f t="shared" si="810"/>
        <v>0.21628163146023632</v>
      </c>
      <c r="Q8683" t="str">
        <f t="shared" si="811"/>
        <v>Medium</v>
      </c>
      <c r="R8683" t="str">
        <f t="shared" si="812"/>
        <v>Medium</v>
      </c>
      <c r="S8683" s="23">
        <f t="shared" si="813"/>
        <v>2023</v>
      </c>
      <c r="T8683" s="23">
        <f t="shared" si="814"/>
        <v>12</v>
      </c>
      <c r="U8683" t="str">
        <f t="shared" si="815"/>
        <v>Dec-2023</v>
      </c>
    </row>
    <row r="8684" spans="1:21" x14ac:dyDescent="0.3">
      <c r="A8684" t="s">
        <v>10695</v>
      </c>
      <c r="B8684" s="22">
        <v>44736</v>
      </c>
      <c r="C8684" s="22">
        <v>44741</v>
      </c>
      <c r="D8684" s="23" t="s">
        <v>78</v>
      </c>
      <c r="E8684" s="23" t="s">
        <v>1199</v>
      </c>
      <c r="F8684" s="23" t="s">
        <v>52</v>
      </c>
      <c r="G8684" s="23" t="s">
        <v>179</v>
      </c>
      <c r="H8684" s="23" t="s">
        <v>236</v>
      </c>
      <c r="I8684" s="23" t="s">
        <v>96</v>
      </c>
      <c r="J8684" s="23" t="s">
        <v>135</v>
      </c>
      <c r="K8684" s="23" t="s">
        <v>395</v>
      </c>
      <c r="L8684" s="24">
        <v>16429.14</v>
      </c>
      <c r="M8684">
        <v>7</v>
      </c>
      <c r="N8684" s="25">
        <v>0.1</v>
      </c>
      <c r="O8684" s="24">
        <v>3469.8</v>
      </c>
      <c r="P8684" s="26">
        <f t="shared" si="810"/>
        <v>0.21119790810718031</v>
      </c>
      <c r="Q8684" t="str">
        <f t="shared" si="811"/>
        <v>Medium</v>
      </c>
      <c r="R8684" t="str">
        <f t="shared" si="812"/>
        <v>Low</v>
      </c>
      <c r="S8684" s="23">
        <f t="shared" si="813"/>
        <v>2022</v>
      </c>
      <c r="T8684" s="23">
        <f t="shared" si="814"/>
        <v>6</v>
      </c>
      <c r="U8684" t="str">
        <f t="shared" si="815"/>
        <v>Jun-2022</v>
      </c>
    </row>
    <row r="8685" spans="1:21" x14ac:dyDescent="0.3">
      <c r="A8685" t="s">
        <v>10696</v>
      </c>
      <c r="B8685" s="22">
        <v>45286</v>
      </c>
      <c r="C8685" s="22">
        <v>45287</v>
      </c>
      <c r="D8685" s="23" t="s">
        <v>102</v>
      </c>
      <c r="E8685" s="23" t="s">
        <v>1292</v>
      </c>
      <c r="F8685" s="23" t="s">
        <v>71</v>
      </c>
      <c r="G8685" s="23" t="s">
        <v>63</v>
      </c>
      <c r="H8685" s="23" t="s">
        <v>172</v>
      </c>
      <c r="I8685" s="23" t="s">
        <v>96</v>
      </c>
      <c r="J8685" s="23" t="s">
        <v>135</v>
      </c>
      <c r="K8685" s="23" t="s">
        <v>275</v>
      </c>
      <c r="L8685" s="24">
        <v>25359.15</v>
      </c>
      <c r="M8685">
        <v>5</v>
      </c>
      <c r="N8685" s="25">
        <v>0.15</v>
      </c>
      <c r="O8685" s="24">
        <v>5931.2</v>
      </c>
      <c r="P8685" s="26">
        <f t="shared" si="810"/>
        <v>0.23388796548780222</v>
      </c>
      <c r="Q8685" t="str">
        <f t="shared" si="811"/>
        <v>Medium</v>
      </c>
      <c r="R8685" t="str">
        <f t="shared" si="812"/>
        <v>Medium</v>
      </c>
      <c r="S8685" s="23">
        <f t="shared" si="813"/>
        <v>2023</v>
      </c>
      <c r="T8685" s="23">
        <f t="shared" si="814"/>
        <v>12</v>
      </c>
      <c r="U8685" t="str">
        <f t="shared" si="815"/>
        <v>Dec-2023</v>
      </c>
    </row>
    <row r="8686" spans="1:21" x14ac:dyDescent="0.3">
      <c r="A8686" t="s">
        <v>10697</v>
      </c>
      <c r="B8686" s="22">
        <v>45709</v>
      </c>
      <c r="C8686" s="22">
        <v>45714</v>
      </c>
      <c r="D8686" s="23" t="s">
        <v>78</v>
      </c>
      <c r="E8686" s="23" t="s">
        <v>1047</v>
      </c>
      <c r="F8686" s="23" t="s">
        <v>80</v>
      </c>
      <c r="G8686" s="23" t="s">
        <v>179</v>
      </c>
      <c r="H8686" s="23" t="s">
        <v>180</v>
      </c>
      <c r="I8686" s="23" t="s">
        <v>83</v>
      </c>
      <c r="J8686" s="23" t="s">
        <v>84</v>
      </c>
      <c r="K8686" s="23" t="s">
        <v>125</v>
      </c>
      <c r="L8686" s="24">
        <v>15623.46</v>
      </c>
      <c r="M8686">
        <v>3</v>
      </c>
      <c r="N8686" s="25">
        <v>0.05</v>
      </c>
      <c r="O8686" s="24">
        <v>5707.84</v>
      </c>
      <c r="P8686" s="26">
        <f t="shared" si="810"/>
        <v>0.36533776769038362</v>
      </c>
      <c r="Q8686" t="str">
        <f t="shared" si="811"/>
        <v>High</v>
      </c>
      <c r="R8686" t="str">
        <f t="shared" si="812"/>
        <v>Low</v>
      </c>
      <c r="S8686" s="23">
        <f t="shared" si="813"/>
        <v>2025</v>
      </c>
      <c r="T8686" s="23">
        <f t="shared" si="814"/>
        <v>2</v>
      </c>
      <c r="U8686" t="str">
        <f t="shared" si="815"/>
        <v>Feb-2025</v>
      </c>
    </row>
    <row r="8687" spans="1:21" x14ac:dyDescent="0.3">
      <c r="A8687" t="s">
        <v>10698</v>
      </c>
      <c r="B8687" s="22">
        <v>45108</v>
      </c>
      <c r="C8687" s="22">
        <v>45109</v>
      </c>
      <c r="D8687" s="23" t="s">
        <v>102</v>
      </c>
      <c r="E8687" s="23" t="s">
        <v>1115</v>
      </c>
      <c r="F8687" s="23" t="s">
        <v>52</v>
      </c>
      <c r="G8687" s="23" t="s">
        <v>81</v>
      </c>
      <c r="H8687" s="23" t="s">
        <v>95</v>
      </c>
      <c r="I8687" s="23" t="s">
        <v>83</v>
      </c>
      <c r="J8687" s="23" t="s">
        <v>84</v>
      </c>
      <c r="K8687" s="23" t="s">
        <v>85</v>
      </c>
      <c r="L8687" s="24">
        <v>16663.849999999999</v>
      </c>
      <c r="M8687">
        <v>5</v>
      </c>
      <c r="N8687" s="25">
        <v>0.25</v>
      </c>
      <c r="O8687" s="24">
        <v>3189.57</v>
      </c>
      <c r="P8687" s="26">
        <f t="shared" si="810"/>
        <v>0.19140654770656243</v>
      </c>
      <c r="Q8687" t="str">
        <f t="shared" si="811"/>
        <v>Low</v>
      </c>
      <c r="R8687" t="str">
        <f t="shared" si="812"/>
        <v>High</v>
      </c>
      <c r="S8687" s="23">
        <f t="shared" si="813"/>
        <v>2023</v>
      </c>
      <c r="T8687" s="23">
        <f t="shared" si="814"/>
        <v>7</v>
      </c>
      <c r="U8687" t="str">
        <f t="shared" si="815"/>
        <v>Jul-2023</v>
      </c>
    </row>
    <row r="8688" spans="1:21" x14ac:dyDescent="0.3">
      <c r="A8688" t="s">
        <v>10699</v>
      </c>
      <c r="B8688" s="22">
        <v>45154</v>
      </c>
      <c r="C8688" s="22">
        <v>45158</v>
      </c>
      <c r="D8688" s="23" t="s">
        <v>61</v>
      </c>
      <c r="E8688" s="23" t="s">
        <v>1150</v>
      </c>
      <c r="F8688" s="23" t="s">
        <v>71</v>
      </c>
      <c r="G8688" s="23" t="s">
        <v>179</v>
      </c>
      <c r="H8688" s="23" t="s">
        <v>236</v>
      </c>
      <c r="I8688" s="23" t="s">
        <v>118</v>
      </c>
      <c r="J8688" s="23" t="s">
        <v>119</v>
      </c>
      <c r="K8688" s="23" t="s">
        <v>270</v>
      </c>
      <c r="L8688" s="24">
        <v>94049.76</v>
      </c>
      <c r="M8688">
        <v>8</v>
      </c>
      <c r="N8688" s="25">
        <v>0.05</v>
      </c>
      <c r="O8688" s="24">
        <v>18625.560000000001</v>
      </c>
      <c r="P8688" s="26">
        <f t="shared" si="810"/>
        <v>0.19803942083424778</v>
      </c>
      <c r="Q8688" t="str">
        <f t="shared" si="811"/>
        <v>Low</v>
      </c>
      <c r="R8688" t="str">
        <f t="shared" si="812"/>
        <v>Low</v>
      </c>
      <c r="S8688" s="23">
        <f t="shared" si="813"/>
        <v>2023</v>
      </c>
      <c r="T8688" s="23">
        <f t="shared" si="814"/>
        <v>8</v>
      </c>
      <c r="U8688" t="str">
        <f t="shared" si="815"/>
        <v>Aug-2023</v>
      </c>
    </row>
    <row r="8689" spans="1:21" x14ac:dyDescent="0.3">
      <c r="A8689" t="s">
        <v>10700</v>
      </c>
      <c r="B8689" s="22">
        <v>45762</v>
      </c>
      <c r="C8689" s="22">
        <v>45768</v>
      </c>
      <c r="D8689" s="23" t="s">
        <v>50</v>
      </c>
      <c r="E8689" s="23" t="s">
        <v>2218</v>
      </c>
      <c r="F8689" s="23" t="s">
        <v>80</v>
      </c>
      <c r="G8689" s="23" t="s">
        <v>81</v>
      </c>
      <c r="H8689" s="23" t="s">
        <v>284</v>
      </c>
      <c r="I8689" s="23" t="s">
        <v>96</v>
      </c>
      <c r="J8689" s="23" t="s">
        <v>135</v>
      </c>
      <c r="K8689" s="23" t="s">
        <v>136</v>
      </c>
      <c r="L8689" s="24">
        <v>41893.279999999999</v>
      </c>
      <c r="M8689">
        <v>4</v>
      </c>
      <c r="N8689" s="25">
        <v>0.2</v>
      </c>
      <c r="O8689" s="24">
        <v>13016.22</v>
      </c>
      <c r="P8689" s="26">
        <f t="shared" si="810"/>
        <v>0.31069947256457359</v>
      </c>
      <c r="Q8689" t="str">
        <f t="shared" si="811"/>
        <v>High</v>
      </c>
      <c r="R8689" t="str">
        <f t="shared" si="812"/>
        <v>Medium</v>
      </c>
      <c r="S8689" s="23">
        <f t="shared" si="813"/>
        <v>2025</v>
      </c>
      <c r="T8689" s="23">
        <f t="shared" si="814"/>
        <v>4</v>
      </c>
      <c r="U8689" t="str">
        <f t="shared" si="815"/>
        <v>Apr-2025</v>
      </c>
    </row>
    <row r="8690" spans="1:21" x14ac:dyDescent="0.3">
      <c r="A8690" t="s">
        <v>10701</v>
      </c>
      <c r="B8690" s="22">
        <v>45890</v>
      </c>
      <c r="C8690" s="22">
        <v>45894</v>
      </c>
      <c r="D8690" s="23" t="s">
        <v>61</v>
      </c>
      <c r="E8690" s="23" t="s">
        <v>937</v>
      </c>
      <c r="F8690" s="23" t="s">
        <v>71</v>
      </c>
      <c r="G8690" s="23" t="s">
        <v>179</v>
      </c>
      <c r="H8690" s="23" t="s">
        <v>236</v>
      </c>
      <c r="I8690" s="23" t="s">
        <v>55</v>
      </c>
      <c r="J8690" s="23" t="s">
        <v>65</v>
      </c>
      <c r="K8690" s="23" t="s">
        <v>130</v>
      </c>
      <c r="L8690" s="24">
        <v>36816.080000000002</v>
      </c>
      <c r="M8690">
        <v>4</v>
      </c>
      <c r="N8690" s="25">
        <v>0.25</v>
      </c>
      <c r="O8690" s="24">
        <v>7585.04</v>
      </c>
      <c r="P8690" s="26">
        <f t="shared" si="810"/>
        <v>0.20602519333943212</v>
      </c>
      <c r="Q8690" t="str">
        <f t="shared" si="811"/>
        <v>Medium</v>
      </c>
      <c r="R8690" t="str">
        <f t="shared" si="812"/>
        <v>High</v>
      </c>
      <c r="S8690" s="23">
        <f t="shared" si="813"/>
        <v>2025</v>
      </c>
      <c r="T8690" s="23">
        <f t="shared" si="814"/>
        <v>8</v>
      </c>
      <c r="U8690" t="str">
        <f t="shared" si="815"/>
        <v>Aug-2025</v>
      </c>
    </row>
    <row r="8691" spans="1:21" x14ac:dyDescent="0.3">
      <c r="A8691" t="s">
        <v>10702</v>
      </c>
      <c r="B8691" s="22">
        <v>44807</v>
      </c>
      <c r="C8691" s="22">
        <v>44811</v>
      </c>
      <c r="D8691" s="23" t="s">
        <v>102</v>
      </c>
      <c r="E8691" s="23" t="s">
        <v>256</v>
      </c>
      <c r="F8691" s="23" t="s">
        <v>52</v>
      </c>
      <c r="G8691" s="23" t="s">
        <v>72</v>
      </c>
      <c r="H8691" s="23" t="s">
        <v>117</v>
      </c>
      <c r="I8691" s="23" t="s">
        <v>55</v>
      </c>
      <c r="J8691" s="23" t="s">
        <v>141</v>
      </c>
      <c r="K8691" s="23" t="s">
        <v>241</v>
      </c>
      <c r="L8691" s="24">
        <v>39261.25</v>
      </c>
      <c r="M8691">
        <v>5</v>
      </c>
      <c r="N8691" s="25">
        <v>0.1</v>
      </c>
      <c r="O8691" s="24">
        <v>13039.1</v>
      </c>
      <c r="P8691" s="26">
        <f t="shared" si="810"/>
        <v>0.33211117832468401</v>
      </c>
      <c r="Q8691" t="str">
        <f t="shared" si="811"/>
        <v>High</v>
      </c>
      <c r="R8691" t="str">
        <f t="shared" si="812"/>
        <v>Low</v>
      </c>
      <c r="S8691" s="23">
        <f t="shared" si="813"/>
        <v>2022</v>
      </c>
      <c r="T8691" s="23">
        <f t="shared" si="814"/>
        <v>9</v>
      </c>
      <c r="U8691" t="str">
        <f t="shared" si="815"/>
        <v>Sep-2022</v>
      </c>
    </row>
    <row r="8692" spans="1:21" x14ac:dyDescent="0.3">
      <c r="A8692" t="s">
        <v>10703</v>
      </c>
      <c r="B8692" s="22">
        <v>45638</v>
      </c>
      <c r="C8692" s="22">
        <v>45645</v>
      </c>
      <c r="D8692" s="23" t="s">
        <v>102</v>
      </c>
      <c r="E8692" s="23" t="s">
        <v>668</v>
      </c>
      <c r="F8692" s="23" t="s">
        <v>52</v>
      </c>
      <c r="G8692" s="23" t="s">
        <v>179</v>
      </c>
      <c r="H8692" s="23" t="s">
        <v>180</v>
      </c>
      <c r="I8692" s="23" t="s">
        <v>118</v>
      </c>
      <c r="J8692" s="23" t="s">
        <v>191</v>
      </c>
      <c r="K8692" s="23" t="s">
        <v>290</v>
      </c>
      <c r="L8692" s="24">
        <v>129171.2</v>
      </c>
      <c r="M8692">
        <v>10</v>
      </c>
      <c r="N8692" s="25">
        <v>0.05</v>
      </c>
      <c r="O8692" s="24">
        <v>43369.2</v>
      </c>
      <c r="P8692" s="26">
        <f t="shared" si="810"/>
        <v>0.33574976465342116</v>
      </c>
      <c r="Q8692" t="str">
        <f t="shared" si="811"/>
        <v>High</v>
      </c>
      <c r="R8692" t="str">
        <f t="shared" si="812"/>
        <v>Low</v>
      </c>
      <c r="S8692" s="23">
        <f t="shared" si="813"/>
        <v>2024</v>
      </c>
      <c r="T8692" s="23">
        <f t="shared" si="814"/>
        <v>12</v>
      </c>
      <c r="U8692" t="str">
        <f t="shared" si="815"/>
        <v>Dec-2024</v>
      </c>
    </row>
    <row r="8693" spans="1:21" x14ac:dyDescent="0.3">
      <c r="A8693" t="s">
        <v>10704</v>
      </c>
      <c r="B8693" s="22">
        <v>45944</v>
      </c>
      <c r="C8693" s="22">
        <v>45949</v>
      </c>
      <c r="D8693" s="23" t="s">
        <v>50</v>
      </c>
      <c r="E8693" s="23" t="s">
        <v>378</v>
      </c>
      <c r="F8693" s="23" t="s">
        <v>80</v>
      </c>
      <c r="G8693" s="23" t="s">
        <v>72</v>
      </c>
      <c r="H8693" s="23" t="s">
        <v>117</v>
      </c>
      <c r="I8693" s="23" t="s">
        <v>118</v>
      </c>
      <c r="J8693" s="23" t="s">
        <v>119</v>
      </c>
      <c r="K8693" s="23" t="s">
        <v>120</v>
      </c>
      <c r="L8693" s="24">
        <v>55228.6</v>
      </c>
      <c r="M8693">
        <v>7</v>
      </c>
      <c r="N8693" s="25">
        <v>0.1</v>
      </c>
      <c r="O8693" s="24">
        <v>10258.719999999999</v>
      </c>
      <c r="P8693" s="26">
        <f t="shared" si="810"/>
        <v>0.18575013670453352</v>
      </c>
      <c r="Q8693" t="str">
        <f t="shared" si="811"/>
        <v>Low</v>
      </c>
      <c r="R8693" t="str">
        <f t="shared" si="812"/>
        <v>Low</v>
      </c>
      <c r="S8693" s="23">
        <f t="shared" si="813"/>
        <v>2025</v>
      </c>
      <c r="T8693" s="23">
        <f t="shared" si="814"/>
        <v>10</v>
      </c>
      <c r="U8693" t="str">
        <f t="shared" si="815"/>
        <v>Oct-2025</v>
      </c>
    </row>
    <row r="8694" spans="1:21" x14ac:dyDescent="0.3">
      <c r="A8694" t="s">
        <v>10705</v>
      </c>
      <c r="B8694" s="22">
        <v>45038</v>
      </c>
      <c r="C8694" s="22">
        <v>45041</v>
      </c>
      <c r="D8694" s="23" t="s">
        <v>61</v>
      </c>
      <c r="E8694" s="23" t="s">
        <v>217</v>
      </c>
      <c r="F8694" s="23" t="s">
        <v>80</v>
      </c>
      <c r="G8694" s="23" t="s">
        <v>72</v>
      </c>
      <c r="H8694" s="23" t="s">
        <v>346</v>
      </c>
      <c r="I8694" s="23" t="s">
        <v>96</v>
      </c>
      <c r="J8694" s="23" t="s">
        <v>166</v>
      </c>
      <c r="K8694" s="23" t="s">
        <v>337</v>
      </c>
      <c r="L8694" s="24">
        <v>15591.55</v>
      </c>
      <c r="M8694">
        <v>5</v>
      </c>
      <c r="N8694" s="25">
        <v>0.1</v>
      </c>
      <c r="O8694" s="24">
        <v>5349.97</v>
      </c>
      <c r="P8694" s="26">
        <f t="shared" si="810"/>
        <v>0.34313265839509227</v>
      </c>
      <c r="Q8694" t="str">
        <f t="shared" si="811"/>
        <v>High</v>
      </c>
      <c r="R8694" t="str">
        <f t="shared" si="812"/>
        <v>Low</v>
      </c>
      <c r="S8694" s="23">
        <f t="shared" si="813"/>
        <v>2023</v>
      </c>
      <c r="T8694" s="23">
        <f t="shared" si="814"/>
        <v>4</v>
      </c>
      <c r="U8694" t="str">
        <f t="shared" si="815"/>
        <v>Apr-2023</v>
      </c>
    </row>
    <row r="8695" spans="1:21" x14ac:dyDescent="0.3">
      <c r="A8695" t="s">
        <v>10706</v>
      </c>
      <c r="B8695" s="22">
        <v>45608</v>
      </c>
      <c r="C8695" s="22">
        <v>45609</v>
      </c>
      <c r="D8695" s="23" t="s">
        <v>78</v>
      </c>
      <c r="E8695" s="23" t="s">
        <v>566</v>
      </c>
      <c r="F8695" s="23" t="s">
        <v>71</v>
      </c>
      <c r="G8695" s="23" t="s">
        <v>63</v>
      </c>
      <c r="H8695" s="23" t="s">
        <v>202</v>
      </c>
      <c r="I8695" s="23" t="s">
        <v>96</v>
      </c>
      <c r="J8695" s="23" t="s">
        <v>166</v>
      </c>
      <c r="K8695" s="23" t="s">
        <v>762</v>
      </c>
      <c r="L8695" s="24">
        <v>30463.3</v>
      </c>
      <c r="M8695">
        <v>7</v>
      </c>
      <c r="N8695" s="25">
        <v>0.05</v>
      </c>
      <c r="O8695" s="24">
        <v>8611.2000000000007</v>
      </c>
      <c r="P8695" s="26">
        <f t="shared" si="810"/>
        <v>0.28267456250636014</v>
      </c>
      <c r="Q8695" t="str">
        <f t="shared" si="811"/>
        <v>Medium</v>
      </c>
      <c r="R8695" t="str">
        <f t="shared" si="812"/>
        <v>Low</v>
      </c>
      <c r="S8695" s="23">
        <f t="shared" si="813"/>
        <v>2024</v>
      </c>
      <c r="T8695" s="23">
        <f t="shared" si="814"/>
        <v>11</v>
      </c>
      <c r="U8695" t="str">
        <f t="shared" si="815"/>
        <v>Nov-2024</v>
      </c>
    </row>
    <row r="8696" spans="1:21" x14ac:dyDescent="0.3">
      <c r="A8696" t="s">
        <v>10707</v>
      </c>
      <c r="B8696" s="22">
        <v>45565</v>
      </c>
      <c r="C8696" s="22">
        <v>45572</v>
      </c>
      <c r="D8696" s="23" t="s">
        <v>61</v>
      </c>
      <c r="E8696" s="23" t="s">
        <v>1403</v>
      </c>
      <c r="F8696" s="23" t="s">
        <v>52</v>
      </c>
      <c r="G8696" s="23" t="s">
        <v>179</v>
      </c>
      <c r="H8696" s="23" t="s">
        <v>180</v>
      </c>
      <c r="I8696" s="23" t="s">
        <v>83</v>
      </c>
      <c r="J8696" s="23" t="s">
        <v>379</v>
      </c>
      <c r="K8696" s="23" t="s">
        <v>716</v>
      </c>
      <c r="L8696" s="24">
        <v>3950.35</v>
      </c>
      <c r="M8696">
        <v>5</v>
      </c>
      <c r="N8696" s="25">
        <v>0.25</v>
      </c>
      <c r="O8696" s="24">
        <v>450.07</v>
      </c>
      <c r="P8696" s="26">
        <f t="shared" si="810"/>
        <v>0.11393167694001798</v>
      </c>
      <c r="Q8696" t="str">
        <f t="shared" si="811"/>
        <v>Low</v>
      </c>
      <c r="R8696" t="str">
        <f t="shared" si="812"/>
        <v>High</v>
      </c>
      <c r="S8696" s="23">
        <f t="shared" si="813"/>
        <v>2024</v>
      </c>
      <c r="T8696" s="23">
        <f t="shared" si="814"/>
        <v>9</v>
      </c>
      <c r="U8696" t="str">
        <f t="shared" si="815"/>
        <v>Sep-2024</v>
      </c>
    </row>
    <row r="8697" spans="1:21" x14ac:dyDescent="0.3">
      <c r="A8697" t="s">
        <v>10708</v>
      </c>
      <c r="B8697" s="22">
        <v>45343</v>
      </c>
      <c r="C8697" s="22">
        <v>45346</v>
      </c>
      <c r="D8697" s="23" t="s">
        <v>78</v>
      </c>
      <c r="E8697" s="23" t="s">
        <v>846</v>
      </c>
      <c r="F8697" s="23" t="s">
        <v>80</v>
      </c>
      <c r="G8697" s="23" t="s">
        <v>63</v>
      </c>
      <c r="H8697" s="23" t="s">
        <v>172</v>
      </c>
      <c r="I8697" s="23" t="s">
        <v>96</v>
      </c>
      <c r="J8697" s="23" t="s">
        <v>166</v>
      </c>
      <c r="K8697" s="23" t="s">
        <v>762</v>
      </c>
      <c r="L8697" s="24">
        <v>17968.62</v>
      </c>
      <c r="M8697">
        <v>2</v>
      </c>
      <c r="N8697" s="25">
        <v>0.05</v>
      </c>
      <c r="O8697" s="24">
        <v>4305.7700000000004</v>
      </c>
      <c r="P8697" s="26">
        <f t="shared" si="810"/>
        <v>0.23962719452022474</v>
      </c>
      <c r="Q8697" t="str">
        <f t="shared" si="811"/>
        <v>Medium</v>
      </c>
      <c r="R8697" t="str">
        <f t="shared" si="812"/>
        <v>Low</v>
      </c>
      <c r="S8697" s="23">
        <f t="shared" si="813"/>
        <v>2024</v>
      </c>
      <c r="T8697" s="23">
        <f t="shared" si="814"/>
        <v>2</v>
      </c>
      <c r="U8697" t="str">
        <f t="shared" si="815"/>
        <v>Feb-2024</v>
      </c>
    </row>
    <row r="8698" spans="1:21" x14ac:dyDescent="0.3">
      <c r="A8698" t="s">
        <v>10709</v>
      </c>
      <c r="B8698" s="22">
        <v>45292</v>
      </c>
      <c r="C8698" s="22">
        <v>45295</v>
      </c>
      <c r="D8698" s="23" t="s">
        <v>61</v>
      </c>
      <c r="E8698" s="23" t="s">
        <v>722</v>
      </c>
      <c r="F8698" s="23" t="s">
        <v>80</v>
      </c>
      <c r="G8698" s="23" t="s">
        <v>179</v>
      </c>
      <c r="H8698" s="23" t="s">
        <v>180</v>
      </c>
      <c r="I8698" s="23" t="s">
        <v>96</v>
      </c>
      <c r="J8698" s="23" t="s">
        <v>166</v>
      </c>
      <c r="K8698" s="23" t="s">
        <v>762</v>
      </c>
      <c r="L8698" s="24">
        <v>24934.26</v>
      </c>
      <c r="M8698">
        <v>6</v>
      </c>
      <c r="N8698" s="25">
        <v>0.25</v>
      </c>
      <c r="O8698" s="24">
        <v>5770.27</v>
      </c>
      <c r="P8698" s="26">
        <f t="shared" si="810"/>
        <v>0.23141934029724567</v>
      </c>
      <c r="Q8698" t="str">
        <f t="shared" si="811"/>
        <v>Medium</v>
      </c>
      <c r="R8698" t="str">
        <f t="shared" si="812"/>
        <v>High</v>
      </c>
      <c r="S8698" s="23">
        <f t="shared" si="813"/>
        <v>2024</v>
      </c>
      <c r="T8698" s="23">
        <f t="shared" si="814"/>
        <v>1</v>
      </c>
      <c r="U8698" t="str">
        <f t="shared" si="815"/>
        <v>Jan-2024</v>
      </c>
    </row>
    <row r="8699" spans="1:21" x14ac:dyDescent="0.3">
      <c r="A8699" t="s">
        <v>10710</v>
      </c>
      <c r="B8699" s="22">
        <v>45795</v>
      </c>
      <c r="C8699" s="22">
        <v>45797</v>
      </c>
      <c r="D8699" s="23" t="s">
        <v>61</v>
      </c>
      <c r="E8699" s="23" t="s">
        <v>1027</v>
      </c>
      <c r="F8699" s="23" t="s">
        <v>80</v>
      </c>
      <c r="G8699" s="23" t="s">
        <v>63</v>
      </c>
      <c r="H8699" s="23" t="s">
        <v>172</v>
      </c>
      <c r="I8699" s="23" t="s">
        <v>96</v>
      </c>
      <c r="J8699" s="23" t="s">
        <v>111</v>
      </c>
      <c r="K8699" s="23" t="s">
        <v>112</v>
      </c>
      <c r="L8699" s="24">
        <v>25026.3</v>
      </c>
      <c r="M8699">
        <v>2</v>
      </c>
      <c r="N8699" s="25">
        <v>0.25</v>
      </c>
      <c r="O8699" s="24">
        <v>6144.51</v>
      </c>
      <c r="P8699" s="26">
        <f t="shared" si="810"/>
        <v>0.24552211073950206</v>
      </c>
      <c r="Q8699" t="str">
        <f t="shared" si="811"/>
        <v>Medium</v>
      </c>
      <c r="R8699" t="str">
        <f t="shared" si="812"/>
        <v>High</v>
      </c>
      <c r="S8699" s="23">
        <f t="shared" si="813"/>
        <v>2025</v>
      </c>
      <c r="T8699" s="23">
        <f t="shared" si="814"/>
        <v>5</v>
      </c>
      <c r="U8699" t="str">
        <f t="shared" si="815"/>
        <v>May-2025</v>
      </c>
    </row>
    <row r="8700" spans="1:21" x14ac:dyDescent="0.3">
      <c r="A8700" t="s">
        <v>10711</v>
      </c>
      <c r="B8700" s="22">
        <v>45183</v>
      </c>
      <c r="C8700" s="22">
        <v>45188</v>
      </c>
      <c r="D8700" s="23" t="s">
        <v>61</v>
      </c>
      <c r="E8700" s="23" t="s">
        <v>171</v>
      </c>
      <c r="F8700" s="23" t="s">
        <v>71</v>
      </c>
      <c r="G8700" s="23" t="s">
        <v>53</v>
      </c>
      <c r="H8700" s="23" t="s">
        <v>90</v>
      </c>
      <c r="I8700" s="23" t="s">
        <v>96</v>
      </c>
      <c r="J8700" s="23" t="s">
        <v>135</v>
      </c>
      <c r="K8700" s="23" t="s">
        <v>136</v>
      </c>
      <c r="L8700" s="24">
        <v>29015.13</v>
      </c>
      <c r="M8700">
        <v>3</v>
      </c>
      <c r="N8700" s="25">
        <v>0.05</v>
      </c>
      <c r="O8700" s="24">
        <v>6203.87</v>
      </c>
      <c r="P8700" s="26">
        <f t="shared" si="810"/>
        <v>0.21381499927796291</v>
      </c>
      <c r="Q8700" t="str">
        <f t="shared" si="811"/>
        <v>Medium</v>
      </c>
      <c r="R8700" t="str">
        <f t="shared" si="812"/>
        <v>Low</v>
      </c>
      <c r="S8700" s="23">
        <f t="shared" si="813"/>
        <v>2023</v>
      </c>
      <c r="T8700" s="23">
        <f t="shared" si="814"/>
        <v>9</v>
      </c>
      <c r="U8700" t="str">
        <f t="shared" si="815"/>
        <v>Sep-2023</v>
      </c>
    </row>
    <row r="8701" spans="1:21" x14ac:dyDescent="0.3">
      <c r="A8701" t="s">
        <v>10712</v>
      </c>
      <c r="B8701" s="22">
        <v>45881</v>
      </c>
      <c r="C8701" s="22">
        <v>45887</v>
      </c>
      <c r="D8701" s="23" t="s">
        <v>61</v>
      </c>
      <c r="E8701" s="23" t="s">
        <v>920</v>
      </c>
      <c r="F8701" s="23" t="s">
        <v>52</v>
      </c>
      <c r="G8701" s="23" t="s">
        <v>179</v>
      </c>
      <c r="H8701" s="23" t="s">
        <v>236</v>
      </c>
      <c r="I8701" s="23" t="s">
        <v>83</v>
      </c>
      <c r="J8701" s="23" t="s">
        <v>84</v>
      </c>
      <c r="K8701" s="23" t="s">
        <v>257</v>
      </c>
      <c r="L8701" s="24">
        <v>16538.240000000002</v>
      </c>
      <c r="M8701">
        <v>4</v>
      </c>
      <c r="N8701" s="25">
        <v>0.25</v>
      </c>
      <c r="O8701" s="24">
        <v>4035.17</v>
      </c>
      <c r="P8701" s="26">
        <f t="shared" si="810"/>
        <v>0.24399029159088267</v>
      </c>
      <c r="Q8701" t="str">
        <f t="shared" si="811"/>
        <v>Medium</v>
      </c>
      <c r="R8701" t="str">
        <f t="shared" si="812"/>
        <v>High</v>
      </c>
      <c r="S8701" s="23">
        <f t="shared" si="813"/>
        <v>2025</v>
      </c>
      <c r="T8701" s="23">
        <f t="shared" si="814"/>
        <v>8</v>
      </c>
      <c r="U8701" t="str">
        <f t="shared" si="815"/>
        <v>Aug-2025</v>
      </c>
    </row>
    <row r="8702" spans="1:21" x14ac:dyDescent="0.3">
      <c r="A8702" t="s">
        <v>10713</v>
      </c>
      <c r="B8702" s="22">
        <v>45609</v>
      </c>
      <c r="C8702" s="22">
        <v>45616</v>
      </c>
      <c r="D8702" s="23" t="s">
        <v>78</v>
      </c>
      <c r="E8702" s="23" t="s">
        <v>1159</v>
      </c>
      <c r="F8702" s="23" t="s">
        <v>71</v>
      </c>
      <c r="G8702" s="23" t="s">
        <v>53</v>
      </c>
      <c r="H8702" s="23" t="s">
        <v>246</v>
      </c>
      <c r="I8702" s="23" t="s">
        <v>96</v>
      </c>
      <c r="J8702" s="23" t="s">
        <v>97</v>
      </c>
      <c r="K8702" s="23" t="s">
        <v>416</v>
      </c>
      <c r="L8702" s="24">
        <v>8784.76</v>
      </c>
      <c r="M8702">
        <v>2</v>
      </c>
      <c r="N8702" s="25">
        <v>0.15</v>
      </c>
      <c r="O8702" s="24">
        <v>2416.5</v>
      </c>
      <c r="P8702" s="26">
        <f t="shared" si="810"/>
        <v>0.27507865895027295</v>
      </c>
      <c r="Q8702" t="str">
        <f t="shared" si="811"/>
        <v>Medium</v>
      </c>
      <c r="R8702" t="str">
        <f t="shared" si="812"/>
        <v>Medium</v>
      </c>
      <c r="S8702" s="23">
        <f t="shared" si="813"/>
        <v>2024</v>
      </c>
      <c r="T8702" s="23">
        <f t="shared" si="814"/>
        <v>11</v>
      </c>
      <c r="U8702" t="str">
        <f t="shared" si="815"/>
        <v>Nov-2024</v>
      </c>
    </row>
    <row r="8703" spans="1:21" x14ac:dyDescent="0.3">
      <c r="A8703" t="s">
        <v>10714</v>
      </c>
      <c r="B8703" s="22">
        <v>44782</v>
      </c>
      <c r="C8703" s="22">
        <v>44783</v>
      </c>
      <c r="D8703" s="23" t="s">
        <v>50</v>
      </c>
      <c r="E8703" s="23" t="s">
        <v>1229</v>
      </c>
      <c r="F8703" s="23" t="s">
        <v>80</v>
      </c>
      <c r="G8703" s="23" t="s">
        <v>63</v>
      </c>
      <c r="H8703" s="23" t="s">
        <v>213</v>
      </c>
      <c r="I8703" s="23" t="s">
        <v>118</v>
      </c>
      <c r="J8703" s="23" t="s">
        <v>303</v>
      </c>
      <c r="K8703" s="23" t="s">
        <v>491</v>
      </c>
      <c r="L8703" s="24">
        <v>49459.5</v>
      </c>
      <c r="M8703">
        <v>5</v>
      </c>
      <c r="N8703" s="25">
        <v>0</v>
      </c>
      <c r="O8703" s="24">
        <v>10756.23</v>
      </c>
      <c r="P8703" s="26">
        <f t="shared" si="810"/>
        <v>0.21747551026597517</v>
      </c>
      <c r="Q8703" t="str">
        <f t="shared" si="811"/>
        <v>Medium</v>
      </c>
      <c r="R8703" t="str">
        <f t="shared" si="812"/>
        <v>None</v>
      </c>
      <c r="S8703" s="23">
        <f t="shared" si="813"/>
        <v>2022</v>
      </c>
      <c r="T8703" s="23">
        <f t="shared" si="814"/>
        <v>8</v>
      </c>
      <c r="U8703" t="str">
        <f t="shared" si="815"/>
        <v>Aug-2022</v>
      </c>
    </row>
    <row r="8704" spans="1:21" x14ac:dyDescent="0.3">
      <c r="A8704" t="s">
        <v>10715</v>
      </c>
      <c r="B8704" s="22">
        <v>45183</v>
      </c>
      <c r="C8704" s="22">
        <v>45185</v>
      </c>
      <c r="D8704" s="23" t="s">
        <v>102</v>
      </c>
      <c r="E8704" s="23" t="s">
        <v>1204</v>
      </c>
      <c r="F8704" s="23" t="s">
        <v>52</v>
      </c>
      <c r="G8704" s="23" t="s">
        <v>72</v>
      </c>
      <c r="H8704" s="23" t="s">
        <v>346</v>
      </c>
      <c r="I8704" s="23" t="s">
        <v>96</v>
      </c>
      <c r="J8704" s="23" t="s">
        <v>166</v>
      </c>
      <c r="K8704" s="23" t="s">
        <v>762</v>
      </c>
      <c r="L8704" s="24">
        <v>4153.8999999999996</v>
      </c>
      <c r="M8704">
        <v>5</v>
      </c>
      <c r="N8704" s="25">
        <v>0.25</v>
      </c>
      <c r="O8704" s="24">
        <v>725.07</v>
      </c>
      <c r="P8704" s="26">
        <f t="shared" si="810"/>
        <v>0.1745516261826236</v>
      </c>
      <c r="Q8704" t="str">
        <f t="shared" si="811"/>
        <v>Low</v>
      </c>
      <c r="R8704" t="str">
        <f t="shared" si="812"/>
        <v>High</v>
      </c>
      <c r="S8704" s="23">
        <f t="shared" si="813"/>
        <v>2023</v>
      </c>
      <c r="T8704" s="23">
        <f t="shared" si="814"/>
        <v>9</v>
      </c>
      <c r="U8704" t="str">
        <f t="shared" si="815"/>
        <v>Sep-2023</v>
      </c>
    </row>
    <row r="8705" spans="1:21" x14ac:dyDescent="0.3">
      <c r="A8705" t="s">
        <v>10716</v>
      </c>
      <c r="B8705" s="22">
        <v>45540</v>
      </c>
      <c r="C8705" s="22">
        <v>45541</v>
      </c>
      <c r="D8705" s="23" t="s">
        <v>78</v>
      </c>
      <c r="E8705" s="23" t="s">
        <v>3232</v>
      </c>
      <c r="F8705" s="23" t="s">
        <v>80</v>
      </c>
      <c r="G8705" s="23" t="s">
        <v>81</v>
      </c>
      <c r="H8705" s="23" t="s">
        <v>186</v>
      </c>
      <c r="I8705" s="23" t="s">
        <v>83</v>
      </c>
      <c r="J8705" s="23" t="s">
        <v>84</v>
      </c>
      <c r="K8705" s="23" t="s">
        <v>105</v>
      </c>
      <c r="L8705" s="24">
        <v>10503.45</v>
      </c>
      <c r="M8705">
        <v>3</v>
      </c>
      <c r="N8705" s="25">
        <v>0.25</v>
      </c>
      <c r="O8705" s="24">
        <v>2076.5100000000002</v>
      </c>
      <c r="P8705" s="26">
        <f t="shared" si="810"/>
        <v>0.19769789926167117</v>
      </c>
      <c r="Q8705" t="str">
        <f t="shared" si="811"/>
        <v>Low</v>
      </c>
      <c r="R8705" t="str">
        <f t="shared" si="812"/>
        <v>High</v>
      </c>
      <c r="S8705" s="23">
        <f t="shared" si="813"/>
        <v>2024</v>
      </c>
      <c r="T8705" s="23">
        <f t="shared" si="814"/>
        <v>9</v>
      </c>
      <c r="U8705" t="str">
        <f t="shared" si="815"/>
        <v>Sep-2024</v>
      </c>
    </row>
    <row r="8706" spans="1:21" x14ac:dyDescent="0.3">
      <c r="A8706" t="s">
        <v>10717</v>
      </c>
      <c r="B8706" s="22">
        <v>45656</v>
      </c>
      <c r="C8706" s="22">
        <v>45663</v>
      </c>
      <c r="D8706" s="23" t="s">
        <v>102</v>
      </c>
      <c r="E8706" s="23" t="s">
        <v>207</v>
      </c>
      <c r="F8706" s="23" t="s">
        <v>52</v>
      </c>
      <c r="G8706" s="23" t="s">
        <v>63</v>
      </c>
      <c r="H8706" s="23" t="s">
        <v>213</v>
      </c>
      <c r="I8706" s="23" t="s">
        <v>55</v>
      </c>
      <c r="J8706" s="23" t="s">
        <v>65</v>
      </c>
      <c r="K8706" s="23" t="s">
        <v>91</v>
      </c>
      <c r="L8706" s="24">
        <v>14944.12</v>
      </c>
      <c r="M8706">
        <v>2</v>
      </c>
      <c r="N8706" s="25">
        <v>0.15</v>
      </c>
      <c r="O8706" s="24">
        <v>2426.1999999999998</v>
      </c>
      <c r="P8706" s="26">
        <f t="shared" si="810"/>
        <v>0.16235148004700176</v>
      </c>
      <c r="Q8706" t="str">
        <f t="shared" si="811"/>
        <v>Low</v>
      </c>
      <c r="R8706" t="str">
        <f t="shared" si="812"/>
        <v>Medium</v>
      </c>
      <c r="S8706" s="23">
        <f t="shared" si="813"/>
        <v>2024</v>
      </c>
      <c r="T8706" s="23">
        <f t="shared" si="814"/>
        <v>12</v>
      </c>
      <c r="U8706" t="str">
        <f t="shared" si="815"/>
        <v>Dec-2024</v>
      </c>
    </row>
    <row r="8707" spans="1:21" x14ac:dyDescent="0.3">
      <c r="A8707" t="s">
        <v>10718</v>
      </c>
      <c r="B8707" s="22">
        <v>45447</v>
      </c>
      <c r="C8707" s="22">
        <v>45452</v>
      </c>
      <c r="D8707" s="23" t="s">
        <v>78</v>
      </c>
      <c r="E8707" s="23" t="s">
        <v>2386</v>
      </c>
      <c r="F8707" s="23" t="s">
        <v>80</v>
      </c>
      <c r="G8707" s="23" t="s">
        <v>72</v>
      </c>
      <c r="H8707" s="23" t="s">
        <v>346</v>
      </c>
      <c r="I8707" s="23" t="s">
        <v>83</v>
      </c>
      <c r="J8707" s="23" t="s">
        <v>379</v>
      </c>
      <c r="K8707" s="23" t="s">
        <v>716</v>
      </c>
      <c r="L8707" s="24">
        <v>25540.76</v>
      </c>
      <c r="M8707">
        <v>7</v>
      </c>
      <c r="N8707" s="25">
        <v>0.15</v>
      </c>
      <c r="O8707" s="24">
        <v>4727.88</v>
      </c>
      <c r="P8707" s="26">
        <f t="shared" si="810"/>
        <v>0.18511117131988244</v>
      </c>
      <c r="Q8707" t="str">
        <f t="shared" si="811"/>
        <v>Low</v>
      </c>
      <c r="R8707" t="str">
        <f t="shared" si="812"/>
        <v>Medium</v>
      </c>
      <c r="S8707" s="23">
        <f t="shared" si="813"/>
        <v>2024</v>
      </c>
      <c r="T8707" s="23">
        <f t="shared" si="814"/>
        <v>6</v>
      </c>
      <c r="U8707" t="str">
        <f t="shared" si="815"/>
        <v>Jun-2024</v>
      </c>
    </row>
    <row r="8708" spans="1:21" x14ac:dyDescent="0.3">
      <c r="A8708" t="s">
        <v>10719</v>
      </c>
      <c r="B8708" s="22">
        <v>45406</v>
      </c>
      <c r="C8708" s="22">
        <v>45407</v>
      </c>
      <c r="D8708" s="23" t="s">
        <v>102</v>
      </c>
      <c r="E8708" s="23" t="s">
        <v>585</v>
      </c>
      <c r="F8708" s="23" t="s">
        <v>71</v>
      </c>
      <c r="G8708" s="23" t="s">
        <v>81</v>
      </c>
      <c r="H8708" s="23" t="s">
        <v>95</v>
      </c>
      <c r="I8708" s="23" t="s">
        <v>83</v>
      </c>
      <c r="J8708" s="23" t="s">
        <v>379</v>
      </c>
      <c r="K8708" s="23" t="s">
        <v>562</v>
      </c>
      <c r="L8708" s="24">
        <v>5731.6</v>
      </c>
      <c r="M8708">
        <v>10</v>
      </c>
      <c r="N8708" s="25">
        <v>0.2</v>
      </c>
      <c r="O8708" s="24">
        <v>802.23</v>
      </c>
      <c r="P8708" s="26">
        <f t="shared" ref="P8708:P8771" si="816">IFERROR(O8708/L8708,0)</f>
        <v>0.13996615255775002</v>
      </c>
      <c r="Q8708" t="str">
        <f t="shared" ref="Q8708:Q8771" si="817">IF(P8708&gt;=0.3,"High",IF(P8708&gt;=0.2,"Medium","Low"))</f>
        <v>Low</v>
      </c>
      <c r="R8708" t="str">
        <f t="shared" ref="R8708:R8771" si="818">IF(N8708=0,"None",IF(N8708&lt;=0.1,"Low",IF(N8708&lt;=0.2,"Medium","High")))</f>
        <v>Medium</v>
      </c>
      <c r="S8708" s="23">
        <f t="shared" ref="S8708:S8771" si="819">YEAR(B8708)</f>
        <v>2024</v>
      </c>
      <c r="T8708" s="23">
        <f t="shared" ref="T8708:T8771" si="820">MONTH(B8708)</f>
        <v>4</v>
      </c>
      <c r="U8708" t="str">
        <f t="shared" ref="U8708:U8771" si="821">TEXT(B8708,"mmm-yyyy")</f>
        <v>Apr-2024</v>
      </c>
    </row>
    <row r="8709" spans="1:21" x14ac:dyDescent="0.3">
      <c r="A8709" t="s">
        <v>10720</v>
      </c>
      <c r="B8709" s="22">
        <v>45534</v>
      </c>
      <c r="C8709" s="22">
        <v>45539</v>
      </c>
      <c r="D8709" s="23" t="s">
        <v>50</v>
      </c>
      <c r="E8709" s="23" t="s">
        <v>1574</v>
      </c>
      <c r="F8709" s="23" t="s">
        <v>52</v>
      </c>
      <c r="G8709" s="23" t="s">
        <v>72</v>
      </c>
      <c r="H8709" s="23" t="s">
        <v>117</v>
      </c>
      <c r="I8709" s="23" t="s">
        <v>96</v>
      </c>
      <c r="J8709" s="23" t="s">
        <v>111</v>
      </c>
      <c r="K8709" s="23" t="s">
        <v>112</v>
      </c>
      <c r="L8709" s="24">
        <v>67431.100000000006</v>
      </c>
      <c r="M8709">
        <v>10</v>
      </c>
      <c r="N8709" s="25">
        <v>0.25</v>
      </c>
      <c r="O8709" s="24">
        <v>11141.65</v>
      </c>
      <c r="P8709" s="26">
        <f t="shared" si="816"/>
        <v>0.1652301386155646</v>
      </c>
      <c r="Q8709" t="str">
        <f t="shared" si="817"/>
        <v>Low</v>
      </c>
      <c r="R8709" t="str">
        <f t="shared" si="818"/>
        <v>High</v>
      </c>
      <c r="S8709" s="23">
        <f t="shared" si="819"/>
        <v>2024</v>
      </c>
      <c r="T8709" s="23">
        <f t="shared" si="820"/>
        <v>8</v>
      </c>
      <c r="U8709" t="str">
        <f t="shared" si="821"/>
        <v>Aug-2024</v>
      </c>
    </row>
    <row r="8710" spans="1:21" x14ac:dyDescent="0.3">
      <c r="A8710" t="s">
        <v>10721</v>
      </c>
      <c r="B8710" s="22">
        <v>45771</v>
      </c>
      <c r="C8710" s="22">
        <v>45773</v>
      </c>
      <c r="D8710" s="23" t="s">
        <v>102</v>
      </c>
      <c r="E8710" s="23" t="s">
        <v>1536</v>
      </c>
      <c r="F8710" s="23" t="s">
        <v>52</v>
      </c>
      <c r="G8710" s="23" t="s">
        <v>53</v>
      </c>
      <c r="H8710" s="23" t="s">
        <v>246</v>
      </c>
      <c r="I8710" s="23" t="s">
        <v>55</v>
      </c>
      <c r="J8710" s="23" t="s">
        <v>173</v>
      </c>
      <c r="K8710" s="23" t="s">
        <v>203</v>
      </c>
      <c r="L8710" s="24">
        <v>13833.1</v>
      </c>
      <c r="M8710">
        <v>1</v>
      </c>
      <c r="N8710" s="25">
        <v>0.1</v>
      </c>
      <c r="O8710" s="24">
        <v>3805.78</v>
      </c>
      <c r="P8710" s="26">
        <f t="shared" si="816"/>
        <v>0.27512126710571022</v>
      </c>
      <c r="Q8710" t="str">
        <f t="shared" si="817"/>
        <v>Medium</v>
      </c>
      <c r="R8710" t="str">
        <f t="shared" si="818"/>
        <v>Low</v>
      </c>
      <c r="S8710" s="23">
        <f t="shared" si="819"/>
        <v>2025</v>
      </c>
      <c r="T8710" s="23">
        <f t="shared" si="820"/>
        <v>4</v>
      </c>
      <c r="U8710" t="str">
        <f t="shared" si="821"/>
        <v>Apr-2025</v>
      </c>
    </row>
    <row r="8711" spans="1:21" x14ac:dyDescent="0.3">
      <c r="A8711" t="s">
        <v>10722</v>
      </c>
      <c r="B8711" s="22">
        <v>45863</v>
      </c>
      <c r="C8711" s="22">
        <v>45865</v>
      </c>
      <c r="D8711" s="23" t="s">
        <v>78</v>
      </c>
      <c r="E8711" s="23" t="s">
        <v>190</v>
      </c>
      <c r="F8711" s="23" t="s">
        <v>71</v>
      </c>
      <c r="G8711" s="23" t="s">
        <v>81</v>
      </c>
      <c r="H8711" s="23" t="s">
        <v>284</v>
      </c>
      <c r="I8711" s="23" t="s">
        <v>118</v>
      </c>
      <c r="J8711" s="23" t="s">
        <v>119</v>
      </c>
      <c r="K8711" s="23" t="s">
        <v>120</v>
      </c>
      <c r="L8711" s="24">
        <v>725.7</v>
      </c>
      <c r="M8711">
        <v>3</v>
      </c>
      <c r="N8711" s="25">
        <v>0.1</v>
      </c>
      <c r="O8711" s="24">
        <v>174.84</v>
      </c>
      <c r="P8711" s="26">
        <f t="shared" si="816"/>
        <v>0.24092600248036378</v>
      </c>
      <c r="Q8711" t="str">
        <f t="shared" si="817"/>
        <v>Medium</v>
      </c>
      <c r="R8711" t="str">
        <f t="shared" si="818"/>
        <v>Low</v>
      </c>
      <c r="S8711" s="23">
        <f t="shared" si="819"/>
        <v>2025</v>
      </c>
      <c r="T8711" s="23">
        <f t="shared" si="820"/>
        <v>7</v>
      </c>
      <c r="U8711" t="str">
        <f t="shared" si="821"/>
        <v>Jul-2025</v>
      </c>
    </row>
    <row r="8712" spans="1:21" x14ac:dyDescent="0.3">
      <c r="A8712" t="s">
        <v>10723</v>
      </c>
      <c r="B8712" s="22">
        <v>45947</v>
      </c>
      <c r="C8712" s="22">
        <v>45954</v>
      </c>
      <c r="D8712" s="23" t="s">
        <v>61</v>
      </c>
      <c r="E8712" s="23" t="s">
        <v>253</v>
      </c>
      <c r="F8712" s="23" t="s">
        <v>52</v>
      </c>
      <c r="G8712" s="23" t="s">
        <v>72</v>
      </c>
      <c r="H8712" s="23" t="s">
        <v>346</v>
      </c>
      <c r="I8712" s="23" t="s">
        <v>118</v>
      </c>
      <c r="J8712" s="23" t="s">
        <v>119</v>
      </c>
      <c r="K8712" s="23" t="s">
        <v>197</v>
      </c>
      <c r="L8712" s="24">
        <v>4992.96</v>
      </c>
      <c r="M8712">
        <v>2</v>
      </c>
      <c r="N8712" s="25">
        <v>0.05</v>
      </c>
      <c r="O8712" s="24">
        <v>1790.36</v>
      </c>
      <c r="P8712" s="26">
        <f t="shared" si="816"/>
        <v>0.35857687624174833</v>
      </c>
      <c r="Q8712" t="str">
        <f t="shared" si="817"/>
        <v>High</v>
      </c>
      <c r="R8712" t="str">
        <f t="shared" si="818"/>
        <v>Low</v>
      </c>
      <c r="S8712" s="23">
        <f t="shared" si="819"/>
        <v>2025</v>
      </c>
      <c r="T8712" s="23">
        <f t="shared" si="820"/>
        <v>10</v>
      </c>
      <c r="U8712" t="str">
        <f t="shared" si="821"/>
        <v>Oct-2025</v>
      </c>
    </row>
    <row r="8713" spans="1:21" x14ac:dyDescent="0.3">
      <c r="A8713" t="s">
        <v>10724</v>
      </c>
      <c r="B8713" s="22">
        <v>45281</v>
      </c>
      <c r="C8713" s="22">
        <v>45283</v>
      </c>
      <c r="D8713" s="23" t="s">
        <v>61</v>
      </c>
      <c r="E8713" s="23" t="s">
        <v>1661</v>
      </c>
      <c r="F8713" s="23" t="s">
        <v>52</v>
      </c>
      <c r="G8713" s="23" t="s">
        <v>179</v>
      </c>
      <c r="H8713" s="23" t="s">
        <v>236</v>
      </c>
      <c r="I8713" s="23" t="s">
        <v>96</v>
      </c>
      <c r="J8713" s="23" t="s">
        <v>97</v>
      </c>
      <c r="K8713" s="23" t="s">
        <v>181</v>
      </c>
      <c r="L8713" s="24">
        <v>7643.3</v>
      </c>
      <c r="M8713">
        <v>2</v>
      </c>
      <c r="N8713" s="25">
        <v>0.2</v>
      </c>
      <c r="O8713" s="24">
        <v>1725.97</v>
      </c>
      <c r="P8713" s="26">
        <f t="shared" si="816"/>
        <v>0.22581476587337929</v>
      </c>
      <c r="Q8713" t="str">
        <f t="shared" si="817"/>
        <v>Medium</v>
      </c>
      <c r="R8713" t="str">
        <f t="shared" si="818"/>
        <v>Medium</v>
      </c>
      <c r="S8713" s="23">
        <f t="shared" si="819"/>
        <v>2023</v>
      </c>
      <c r="T8713" s="23">
        <f t="shared" si="820"/>
        <v>12</v>
      </c>
      <c r="U8713" t="str">
        <f t="shared" si="821"/>
        <v>Dec-2023</v>
      </c>
    </row>
    <row r="8714" spans="1:21" x14ac:dyDescent="0.3">
      <c r="A8714" t="s">
        <v>10725</v>
      </c>
      <c r="B8714" s="22">
        <v>44990</v>
      </c>
      <c r="C8714" s="22">
        <v>44991</v>
      </c>
      <c r="D8714" s="23" t="s">
        <v>78</v>
      </c>
      <c r="E8714" s="23" t="s">
        <v>217</v>
      </c>
      <c r="F8714" s="23" t="s">
        <v>52</v>
      </c>
      <c r="G8714" s="23" t="s">
        <v>179</v>
      </c>
      <c r="H8714" s="23" t="s">
        <v>180</v>
      </c>
      <c r="I8714" s="23" t="s">
        <v>83</v>
      </c>
      <c r="J8714" s="23" t="s">
        <v>449</v>
      </c>
      <c r="K8714" s="23" t="s">
        <v>775</v>
      </c>
      <c r="L8714" s="24">
        <v>44788.85</v>
      </c>
      <c r="M8714">
        <v>5</v>
      </c>
      <c r="N8714" s="25">
        <v>0</v>
      </c>
      <c r="O8714" s="24">
        <v>15288.89</v>
      </c>
      <c r="P8714" s="26">
        <f t="shared" si="816"/>
        <v>0.34135482380101295</v>
      </c>
      <c r="Q8714" t="str">
        <f t="shared" si="817"/>
        <v>High</v>
      </c>
      <c r="R8714" t="str">
        <f t="shared" si="818"/>
        <v>None</v>
      </c>
      <c r="S8714" s="23">
        <f t="shared" si="819"/>
        <v>2023</v>
      </c>
      <c r="T8714" s="23">
        <f t="shared" si="820"/>
        <v>3</v>
      </c>
      <c r="U8714" t="str">
        <f t="shared" si="821"/>
        <v>Mar-2023</v>
      </c>
    </row>
    <row r="8715" spans="1:21" x14ac:dyDescent="0.3">
      <c r="A8715" t="s">
        <v>10726</v>
      </c>
      <c r="B8715" s="22">
        <v>44821</v>
      </c>
      <c r="C8715" s="22">
        <v>44827</v>
      </c>
      <c r="D8715" s="23" t="s">
        <v>78</v>
      </c>
      <c r="E8715" s="23" t="s">
        <v>566</v>
      </c>
      <c r="F8715" s="23" t="s">
        <v>80</v>
      </c>
      <c r="G8715" s="23" t="s">
        <v>81</v>
      </c>
      <c r="H8715" s="23" t="s">
        <v>82</v>
      </c>
      <c r="I8715" s="23" t="s">
        <v>118</v>
      </c>
      <c r="J8715" s="23" t="s">
        <v>119</v>
      </c>
      <c r="K8715" s="23" t="s">
        <v>270</v>
      </c>
      <c r="L8715" s="24">
        <v>30173.4</v>
      </c>
      <c r="M8715">
        <v>3</v>
      </c>
      <c r="N8715" s="25">
        <v>0.25</v>
      </c>
      <c r="O8715" s="24">
        <v>6752.55</v>
      </c>
      <c r="P8715" s="26">
        <f t="shared" si="816"/>
        <v>0.22379148521545467</v>
      </c>
      <c r="Q8715" t="str">
        <f t="shared" si="817"/>
        <v>Medium</v>
      </c>
      <c r="R8715" t="str">
        <f t="shared" si="818"/>
        <v>High</v>
      </c>
      <c r="S8715" s="23">
        <f t="shared" si="819"/>
        <v>2022</v>
      </c>
      <c r="T8715" s="23">
        <f t="shared" si="820"/>
        <v>9</v>
      </c>
      <c r="U8715" t="str">
        <f t="shared" si="821"/>
        <v>Sep-2022</v>
      </c>
    </row>
    <row r="8716" spans="1:21" x14ac:dyDescent="0.3">
      <c r="A8716" t="s">
        <v>10727</v>
      </c>
      <c r="B8716" s="22">
        <v>44882</v>
      </c>
      <c r="C8716" s="22">
        <v>44883</v>
      </c>
      <c r="D8716" s="23" t="s">
        <v>102</v>
      </c>
      <c r="E8716" s="23" t="s">
        <v>341</v>
      </c>
      <c r="F8716" s="23" t="s">
        <v>52</v>
      </c>
      <c r="G8716" s="23" t="s">
        <v>81</v>
      </c>
      <c r="H8716" s="23" t="s">
        <v>186</v>
      </c>
      <c r="I8716" s="23" t="s">
        <v>118</v>
      </c>
      <c r="J8716" s="23" t="s">
        <v>191</v>
      </c>
      <c r="K8716" s="23" t="s">
        <v>829</v>
      </c>
      <c r="L8716" s="24">
        <v>40545.599999999999</v>
      </c>
      <c r="M8716">
        <v>6</v>
      </c>
      <c r="N8716" s="25">
        <v>0.1</v>
      </c>
      <c r="O8716" s="24">
        <v>10786.17</v>
      </c>
      <c r="P8716" s="26">
        <f t="shared" si="816"/>
        <v>0.26602565999763228</v>
      </c>
      <c r="Q8716" t="str">
        <f t="shared" si="817"/>
        <v>Medium</v>
      </c>
      <c r="R8716" t="str">
        <f t="shared" si="818"/>
        <v>Low</v>
      </c>
      <c r="S8716" s="23">
        <f t="shared" si="819"/>
        <v>2022</v>
      </c>
      <c r="T8716" s="23">
        <f t="shared" si="820"/>
        <v>11</v>
      </c>
      <c r="U8716" t="str">
        <f t="shared" si="821"/>
        <v>Nov-2022</v>
      </c>
    </row>
    <row r="8717" spans="1:21" x14ac:dyDescent="0.3">
      <c r="A8717" t="s">
        <v>10728</v>
      </c>
      <c r="B8717" s="22">
        <v>45387</v>
      </c>
      <c r="C8717" s="22">
        <v>45391</v>
      </c>
      <c r="D8717" s="23" t="s">
        <v>61</v>
      </c>
      <c r="E8717" s="23" t="s">
        <v>924</v>
      </c>
      <c r="F8717" s="23" t="s">
        <v>71</v>
      </c>
      <c r="G8717" s="23" t="s">
        <v>81</v>
      </c>
      <c r="H8717" s="23" t="s">
        <v>95</v>
      </c>
      <c r="I8717" s="23" t="s">
        <v>118</v>
      </c>
      <c r="J8717" s="23" t="s">
        <v>230</v>
      </c>
      <c r="K8717" s="23" t="s">
        <v>356</v>
      </c>
      <c r="L8717" s="24">
        <v>26878.38</v>
      </c>
      <c r="M8717">
        <v>2</v>
      </c>
      <c r="N8717" s="25">
        <v>0.25</v>
      </c>
      <c r="O8717" s="24">
        <v>4865.59</v>
      </c>
      <c r="P8717" s="26">
        <f t="shared" si="816"/>
        <v>0.18102244257280387</v>
      </c>
      <c r="Q8717" t="str">
        <f t="shared" si="817"/>
        <v>Low</v>
      </c>
      <c r="R8717" t="str">
        <f t="shared" si="818"/>
        <v>High</v>
      </c>
      <c r="S8717" s="23">
        <f t="shared" si="819"/>
        <v>2024</v>
      </c>
      <c r="T8717" s="23">
        <f t="shared" si="820"/>
        <v>4</v>
      </c>
      <c r="U8717" t="str">
        <f t="shared" si="821"/>
        <v>Apr-2024</v>
      </c>
    </row>
    <row r="8718" spans="1:21" x14ac:dyDescent="0.3">
      <c r="A8718" t="s">
        <v>10729</v>
      </c>
      <c r="B8718" s="22">
        <v>44848</v>
      </c>
      <c r="C8718" s="22">
        <v>44855</v>
      </c>
      <c r="D8718" s="23" t="s">
        <v>61</v>
      </c>
      <c r="E8718" s="23" t="s">
        <v>454</v>
      </c>
      <c r="F8718" s="23" t="s">
        <v>80</v>
      </c>
      <c r="G8718" s="23" t="s">
        <v>72</v>
      </c>
      <c r="H8718" s="23" t="s">
        <v>104</v>
      </c>
      <c r="I8718" s="23" t="s">
        <v>96</v>
      </c>
      <c r="J8718" s="23" t="s">
        <v>111</v>
      </c>
      <c r="K8718" s="23" t="s">
        <v>225</v>
      </c>
      <c r="L8718" s="24">
        <v>4064.22</v>
      </c>
      <c r="M8718">
        <v>2</v>
      </c>
      <c r="N8718" s="25">
        <v>0.1</v>
      </c>
      <c r="O8718" s="24">
        <v>1368.24</v>
      </c>
      <c r="P8718" s="26">
        <f t="shared" si="816"/>
        <v>0.33665500391218983</v>
      </c>
      <c r="Q8718" t="str">
        <f t="shared" si="817"/>
        <v>High</v>
      </c>
      <c r="R8718" t="str">
        <f t="shared" si="818"/>
        <v>Low</v>
      </c>
      <c r="S8718" s="23">
        <f t="shared" si="819"/>
        <v>2022</v>
      </c>
      <c r="T8718" s="23">
        <f t="shared" si="820"/>
        <v>10</v>
      </c>
      <c r="U8718" t="str">
        <f t="shared" si="821"/>
        <v>Oct-2022</v>
      </c>
    </row>
    <row r="8719" spans="1:21" x14ac:dyDescent="0.3">
      <c r="A8719" t="s">
        <v>10730</v>
      </c>
      <c r="B8719" s="22">
        <v>45804</v>
      </c>
      <c r="C8719" s="22">
        <v>45806</v>
      </c>
      <c r="D8719" s="23" t="s">
        <v>78</v>
      </c>
      <c r="E8719" s="23" t="s">
        <v>660</v>
      </c>
      <c r="F8719" s="23" t="s">
        <v>80</v>
      </c>
      <c r="G8719" s="23" t="s">
        <v>81</v>
      </c>
      <c r="H8719" s="23" t="s">
        <v>186</v>
      </c>
      <c r="I8719" s="23" t="s">
        <v>55</v>
      </c>
      <c r="J8719" s="23" t="s">
        <v>141</v>
      </c>
      <c r="K8719" s="23" t="s">
        <v>978</v>
      </c>
      <c r="L8719" s="24">
        <v>68684.800000000003</v>
      </c>
      <c r="M8719">
        <v>8</v>
      </c>
      <c r="N8719" s="25">
        <v>0</v>
      </c>
      <c r="O8719" s="24">
        <v>19804.439999999999</v>
      </c>
      <c r="P8719" s="26">
        <f t="shared" si="816"/>
        <v>0.28833803112187845</v>
      </c>
      <c r="Q8719" t="str">
        <f t="shared" si="817"/>
        <v>Medium</v>
      </c>
      <c r="R8719" t="str">
        <f t="shared" si="818"/>
        <v>None</v>
      </c>
      <c r="S8719" s="23">
        <f t="shared" si="819"/>
        <v>2025</v>
      </c>
      <c r="T8719" s="23">
        <f t="shared" si="820"/>
        <v>5</v>
      </c>
      <c r="U8719" t="str">
        <f t="shared" si="821"/>
        <v>May-2025</v>
      </c>
    </row>
    <row r="8720" spans="1:21" x14ac:dyDescent="0.3">
      <c r="A8720" t="s">
        <v>10731</v>
      </c>
      <c r="B8720" s="22">
        <v>45277</v>
      </c>
      <c r="C8720" s="22">
        <v>45282</v>
      </c>
      <c r="D8720" s="23" t="s">
        <v>61</v>
      </c>
      <c r="E8720" s="23" t="s">
        <v>2137</v>
      </c>
      <c r="F8720" s="23" t="s">
        <v>71</v>
      </c>
      <c r="G8720" s="23" t="s">
        <v>63</v>
      </c>
      <c r="H8720" s="23" t="s">
        <v>172</v>
      </c>
      <c r="I8720" s="23" t="s">
        <v>55</v>
      </c>
      <c r="J8720" s="23" t="s">
        <v>173</v>
      </c>
      <c r="K8720" s="23" t="s">
        <v>203</v>
      </c>
      <c r="L8720" s="24">
        <v>49313.5</v>
      </c>
      <c r="M8720">
        <v>10</v>
      </c>
      <c r="N8720" s="25">
        <v>0.25</v>
      </c>
      <c r="O8720" s="24">
        <v>14448.37</v>
      </c>
      <c r="P8720" s="26">
        <f t="shared" si="816"/>
        <v>0.29299015482575769</v>
      </c>
      <c r="Q8720" t="str">
        <f t="shared" si="817"/>
        <v>Medium</v>
      </c>
      <c r="R8720" t="str">
        <f t="shared" si="818"/>
        <v>High</v>
      </c>
      <c r="S8720" s="23">
        <f t="shared" si="819"/>
        <v>2023</v>
      </c>
      <c r="T8720" s="23">
        <f t="shared" si="820"/>
        <v>12</v>
      </c>
      <c r="U8720" t="str">
        <f t="shared" si="821"/>
        <v>Dec-2023</v>
      </c>
    </row>
    <row r="8721" spans="1:21" x14ac:dyDescent="0.3">
      <c r="A8721" t="s">
        <v>10732</v>
      </c>
      <c r="B8721" s="22">
        <v>45981</v>
      </c>
      <c r="C8721" s="22">
        <v>45984</v>
      </c>
      <c r="D8721" s="23" t="s">
        <v>50</v>
      </c>
      <c r="E8721" s="23" t="s">
        <v>1955</v>
      </c>
      <c r="F8721" s="23" t="s">
        <v>52</v>
      </c>
      <c r="G8721" s="23" t="s">
        <v>179</v>
      </c>
      <c r="H8721" s="23" t="s">
        <v>236</v>
      </c>
      <c r="I8721" s="23" t="s">
        <v>96</v>
      </c>
      <c r="J8721" s="23" t="s">
        <v>166</v>
      </c>
      <c r="K8721" s="23" t="s">
        <v>167</v>
      </c>
      <c r="L8721" s="24">
        <v>17323.18</v>
      </c>
      <c r="M8721">
        <v>7</v>
      </c>
      <c r="N8721" s="25">
        <v>0.15</v>
      </c>
      <c r="O8721" s="24">
        <v>5524.5</v>
      </c>
      <c r="P8721" s="26">
        <f t="shared" si="816"/>
        <v>0.31890796031675478</v>
      </c>
      <c r="Q8721" t="str">
        <f t="shared" si="817"/>
        <v>High</v>
      </c>
      <c r="R8721" t="str">
        <f t="shared" si="818"/>
        <v>Medium</v>
      </c>
      <c r="S8721" s="23">
        <f t="shared" si="819"/>
        <v>2025</v>
      </c>
      <c r="T8721" s="23">
        <f t="shared" si="820"/>
        <v>11</v>
      </c>
      <c r="U8721" t="str">
        <f t="shared" si="821"/>
        <v>Nov-2025</v>
      </c>
    </row>
    <row r="8722" spans="1:21" x14ac:dyDescent="0.3">
      <c r="A8722" t="s">
        <v>10733</v>
      </c>
      <c r="B8722" s="22">
        <v>44748</v>
      </c>
      <c r="C8722" s="22">
        <v>44754</v>
      </c>
      <c r="D8722" s="23" t="s">
        <v>61</v>
      </c>
      <c r="E8722" s="23" t="s">
        <v>229</v>
      </c>
      <c r="F8722" s="23" t="s">
        <v>52</v>
      </c>
      <c r="G8722" s="23" t="s">
        <v>63</v>
      </c>
      <c r="H8722" s="23" t="s">
        <v>202</v>
      </c>
      <c r="I8722" s="23" t="s">
        <v>118</v>
      </c>
      <c r="J8722" s="23" t="s">
        <v>191</v>
      </c>
      <c r="K8722" s="23" t="s">
        <v>829</v>
      </c>
      <c r="L8722" s="24">
        <v>7395.2</v>
      </c>
      <c r="M8722">
        <v>5</v>
      </c>
      <c r="N8722" s="25">
        <v>0.05</v>
      </c>
      <c r="O8722" s="24">
        <v>2447.9699999999998</v>
      </c>
      <c r="P8722" s="26">
        <f t="shared" si="816"/>
        <v>0.33102147338814364</v>
      </c>
      <c r="Q8722" t="str">
        <f t="shared" si="817"/>
        <v>High</v>
      </c>
      <c r="R8722" t="str">
        <f t="shared" si="818"/>
        <v>Low</v>
      </c>
      <c r="S8722" s="23">
        <f t="shared" si="819"/>
        <v>2022</v>
      </c>
      <c r="T8722" s="23">
        <f t="shared" si="820"/>
        <v>7</v>
      </c>
      <c r="U8722" t="str">
        <f t="shared" si="821"/>
        <v>Jul-2022</v>
      </c>
    </row>
    <row r="8723" spans="1:21" x14ac:dyDescent="0.3">
      <c r="A8723" t="s">
        <v>10734</v>
      </c>
      <c r="B8723" s="22">
        <v>45526</v>
      </c>
      <c r="C8723" s="22">
        <v>45531</v>
      </c>
      <c r="D8723" s="23" t="s">
        <v>102</v>
      </c>
      <c r="E8723" s="23" t="s">
        <v>854</v>
      </c>
      <c r="F8723" s="23" t="s">
        <v>80</v>
      </c>
      <c r="G8723" s="23" t="s">
        <v>72</v>
      </c>
      <c r="H8723" s="23" t="s">
        <v>104</v>
      </c>
      <c r="I8723" s="23" t="s">
        <v>118</v>
      </c>
      <c r="J8723" s="23" t="s">
        <v>191</v>
      </c>
      <c r="K8723" s="23" t="s">
        <v>192</v>
      </c>
      <c r="L8723" s="24">
        <v>39288.68</v>
      </c>
      <c r="M8723">
        <v>4</v>
      </c>
      <c r="N8723" s="25">
        <v>0</v>
      </c>
      <c r="O8723" s="24">
        <v>6856.29</v>
      </c>
      <c r="P8723" s="26">
        <f t="shared" si="816"/>
        <v>0.17451057149285748</v>
      </c>
      <c r="Q8723" t="str">
        <f t="shared" si="817"/>
        <v>Low</v>
      </c>
      <c r="R8723" t="str">
        <f t="shared" si="818"/>
        <v>None</v>
      </c>
      <c r="S8723" s="23">
        <f t="shared" si="819"/>
        <v>2024</v>
      </c>
      <c r="T8723" s="23">
        <f t="shared" si="820"/>
        <v>8</v>
      </c>
      <c r="U8723" t="str">
        <f t="shared" si="821"/>
        <v>Aug-2024</v>
      </c>
    </row>
    <row r="8724" spans="1:21" x14ac:dyDescent="0.3">
      <c r="A8724" t="s">
        <v>10735</v>
      </c>
      <c r="B8724" s="22">
        <v>44611</v>
      </c>
      <c r="C8724" s="22">
        <v>44617</v>
      </c>
      <c r="D8724" s="23" t="s">
        <v>102</v>
      </c>
      <c r="E8724" s="23" t="s">
        <v>201</v>
      </c>
      <c r="F8724" s="23" t="s">
        <v>71</v>
      </c>
      <c r="G8724" s="23" t="s">
        <v>81</v>
      </c>
      <c r="H8724" s="23" t="s">
        <v>95</v>
      </c>
      <c r="I8724" s="23" t="s">
        <v>83</v>
      </c>
      <c r="J8724" s="23" t="s">
        <v>379</v>
      </c>
      <c r="K8724" s="23" t="s">
        <v>716</v>
      </c>
      <c r="L8724" s="24">
        <v>14516.82</v>
      </c>
      <c r="M8724">
        <v>9</v>
      </c>
      <c r="N8724" s="25">
        <v>0.25</v>
      </c>
      <c r="O8724" s="24">
        <v>2957.05</v>
      </c>
      <c r="P8724" s="26">
        <f t="shared" si="816"/>
        <v>0.203698192854909</v>
      </c>
      <c r="Q8724" t="str">
        <f t="shared" si="817"/>
        <v>Medium</v>
      </c>
      <c r="R8724" t="str">
        <f t="shared" si="818"/>
        <v>High</v>
      </c>
      <c r="S8724" s="23">
        <f t="shared" si="819"/>
        <v>2022</v>
      </c>
      <c r="T8724" s="23">
        <f t="shared" si="820"/>
        <v>2</v>
      </c>
      <c r="U8724" t="str">
        <f t="shared" si="821"/>
        <v>Feb-2022</v>
      </c>
    </row>
    <row r="8725" spans="1:21" x14ac:dyDescent="0.3">
      <c r="A8725" t="s">
        <v>10736</v>
      </c>
      <c r="B8725" s="22">
        <v>45514</v>
      </c>
      <c r="C8725" s="22">
        <v>45516</v>
      </c>
      <c r="D8725" s="23" t="s">
        <v>102</v>
      </c>
      <c r="E8725" s="23" t="s">
        <v>207</v>
      </c>
      <c r="F8725" s="23" t="s">
        <v>71</v>
      </c>
      <c r="G8725" s="23" t="s">
        <v>63</v>
      </c>
      <c r="H8725" s="23" t="s">
        <v>172</v>
      </c>
      <c r="I8725" s="23" t="s">
        <v>55</v>
      </c>
      <c r="J8725" s="23" t="s">
        <v>173</v>
      </c>
      <c r="K8725" s="23" t="s">
        <v>203</v>
      </c>
      <c r="L8725" s="24">
        <v>47062.3</v>
      </c>
      <c r="M8725">
        <v>5</v>
      </c>
      <c r="N8725" s="25">
        <v>0.2</v>
      </c>
      <c r="O8725" s="24">
        <v>14941.68</v>
      </c>
      <c r="P8725" s="26">
        <f t="shared" si="816"/>
        <v>0.31748724562972908</v>
      </c>
      <c r="Q8725" t="str">
        <f t="shared" si="817"/>
        <v>High</v>
      </c>
      <c r="R8725" t="str">
        <f t="shared" si="818"/>
        <v>Medium</v>
      </c>
      <c r="S8725" s="23">
        <f t="shared" si="819"/>
        <v>2024</v>
      </c>
      <c r="T8725" s="23">
        <f t="shared" si="820"/>
        <v>8</v>
      </c>
      <c r="U8725" t="str">
        <f t="shared" si="821"/>
        <v>Aug-2024</v>
      </c>
    </row>
    <row r="8726" spans="1:21" x14ac:dyDescent="0.3">
      <c r="A8726" t="s">
        <v>10737</v>
      </c>
      <c r="B8726" s="22">
        <v>45699</v>
      </c>
      <c r="C8726" s="22">
        <v>45704</v>
      </c>
      <c r="D8726" s="23" t="s">
        <v>50</v>
      </c>
      <c r="E8726" s="23" t="s">
        <v>2641</v>
      </c>
      <c r="F8726" s="23" t="s">
        <v>52</v>
      </c>
      <c r="G8726" s="23" t="s">
        <v>63</v>
      </c>
      <c r="H8726" s="23" t="s">
        <v>64</v>
      </c>
      <c r="I8726" s="23" t="s">
        <v>96</v>
      </c>
      <c r="J8726" s="23" t="s">
        <v>111</v>
      </c>
      <c r="K8726" s="23" t="s">
        <v>225</v>
      </c>
      <c r="L8726" s="24">
        <v>108838.71</v>
      </c>
      <c r="M8726">
        <v>9</v>
      </c>
      <c r="N8726" s="25">
        <v>0</v>
      </c>
      <c r="O8726" s="24">
        <v>24667.83</v>
      </c>
      <c r="P8726" s="26">
        <f t="shared" si="816"/>
        <v>0.22664574028854256</v>
      </c>
      <c r="Q8726" t="str">
        <f t="shared" si="817"/>
        <v>Medium</v>
      </c>
      <c r="R8726" t="str">
        <f t="shared" si="818"/>
        <v>None</v>
      </c>
      <c r="S8726" s="23">
        <f t="shared" si="819"/>
        <v>2025</v>
      </c>
      <c r="T8726" s="23">
        <f t="shared" si="820"/>
        <v>2</v>
      </c>
      <c r="U8726" t="str">
        <f t="shared" si="821"/>
        <v>Feb-2025</v>
      </c>
    </row>
    <row r="8727" spans="1:21" x14ac:dyDescent="0.3">
      <c r="A8727" t="s">
        <v>10738</v>
      </c>
      <c r="B8727" s="22">
        <v>45883</v>
      </c>
      <c r="C8727" s="22">
        <v>45890</v>
      </c>
      <c r="D8727" s="23" t="s">
        <v>102</v>
      </c>
      <c r="E8727" s="23" t="s">
        <v>425</v>
      </c>
      <c r="F8727" s="23" t="s">
        <v>71</v>
      </c>
      <c r="G8727" s="23" t="s">
        <v>179</v>
      </c>
      <c r="H8727" s="23" t="s">
        <v>180</v>
      </c>
      <c r="I8727" s="23" t="s">
        <v>83</v>
      </c>
      <c r="J8727" s="23" t="s">
        <v>449</v>
      </c>
      <c r="K8727" s="23" t="s">
        <v>775</v>
      </c>
      <c r="L8727" s="24">
        <v>3902.25</v>
      </c>
      <c r="M8727">
        <v>5</v>
      </c>
      <c r="N8727" s="25">
        <v>0.2</v>
      </c>
      <c r="O8727" s="24">
        <v>982.36</v>
      </c>
      <c r="P8727" s="26">
        <f t="shared" si="816"/>
        <v>0.25174194375040043</v>
      </c>
      <c r="Q8727" t="str">
        <f t="shared" si="817"/>
        <v>Medium</v>
      </c>
      <c r="R8727" t="str">
        <f t="shared" si="818"/>
        <v>Medium</v>
      </c>
      <c r="S8727" s="23">
        <f t="shared" si="819"/>
        <v>2025</v>
      </c>
      <c r="T8727" s="23">
        <f t="shared" si="820"/>
        <v>8</v>
      </c>
      <c r="U8727" t="str">
        <f t="shared" si="821"/>
        <v>Aug-2025</v>
      </c>
    </row>
    <row r="8728" spans="1:21" x14ac:dyDescent="0.3">
      <c r="A8728" t="s">
        <v>10739</v>
      </c>
      <c r="B8728" s="22">
        <v>45223</v>
      </c>
      <c r="C8728" s="22">
        <v>45228</v>
      </c>
      <c r="D8728" s="23" t="s">
        <v>50</v>
      </c>
      <c r="E8728" s="23" t="s">
        <v>1215</v>
      </c>
      <c r="F8728" s="23" t="s">
        <v>71</v>
      </c>
      <c r="G8728" s="23" t="s">
        <v>63</v>
      </c>
      <c r="H8728" s="23" t="s">
        <v>202</v>
      </c>
      <c r="I8728" s="23" t="s">
        <v>118</v>
      </c>
      <c r="J8728" s="23" t="s">
        <v>191</v>
      </c>
      <c r="K8728" s="23" t="s">
        <v>829</v>
      </c>
      <c r="L8728" s="24">
        <v>29973.200000000001</v>
      </c>
      <c r="M8728">
        <v>4</v>
      </c>
      <c r="N8728" s="25">
        <v>0.2</v>
      </c>
      <c r="O8728" s="24">
        <v>6054.19</v>
      </c>
      <c r="P8728" s="26">
        <f t="shared" si="816"/>
        <v>0.20198677485220129</v>
      </c>
      <c r="Q8728" t="str">
        <f t="shared" si="817"/>
        <v>Medium</v>
      </c>
      <c r="R8728" t="str">
        <f t="shared" si="818"/>
        <v>Medium</v>
      </c>
      <c r="S8728" s="23">
        <f t="shared" si="819"/>
        <v>2023</v>
      </c>
      <c r="T8728" s="23">
        <f t="shared" si="820"/>
        <v>10</v>
      </c>
      <c r="U8728" t="str">
        <f t="shared" si="821"/>
        <v>Oct-2023</v>
      </c>
    </row>
    <row r="8729" spans="1:21" x14ac:dyDescent="0.3">
      <c r="A8729" t="s">
        <v>10740</v>
      </c>
      <c r="B8729" s="22">
        <v>44887</v>
      </c>
      <c r="C8729" s="22">
        <v>44890</v>
      </c>
      <c r="D8729" s="23" t="s">
        <v>61</v>
      </c>
      <c r="E8729" s="23" t="s">
        <v>1299</v>
      </c>
      <c r="F8729" s="23" t="s">
        <v>80</v>
      </c>
      <c r="G8729" s="23" t="s">
        <v>63</v>
      </c>
      <c r="H8729" s="23" t="s">
        <v>172</v>
      </c>
      <c r="I8729" s="23" t="s">
        <v>55</v>
      </c>
      <c r="J8729" s="23" t="s">
        <v>173</v>
      </c>
      <c r="K8729" s="23" t="s">
        <v>735</v>
      </c>
      <c r="L8729" s="24">
        <v>25912.26</v>
      </c>
      <c r="M8729">
        <v>6</v>
      </c>
      <c r="N8729" s="25">
        <v>0.15</v>
      </c>
      <c r="O8729" s="24">
        <v>7851.68</v>
      </c>
      <c r="P8729" s="26">
        <f t="shared" si="816"/>
        <v>0.30301023530946358</v>
      </c>
      <c r="Q8729" t="str">
        <f t="shared" si="817"/>
        <v>High</v>
      </c>
      <c r="R8729" t="str">
        <f t="shared" si="818"/>
        <v>Medium</v>
      </c>
      <c r="S8729" s="23">
        <f t="shared" si="819"/>
        <v>2022</v>
      </c>
      <c r="T8729" s="23">
        <f t="shared" si="820"/>
        <v>11</v>
      </c>
      <c r="U8729" t="str">
        <f t="shared" si="821"/>
        <v>Nov-2022</v>
      </c>
    </row>
    <row r="8730" spans="1:21" x14ac:dyDescent="0.3">
      <c r="A8730" t="s">
        <v>10741</v>
      </c>
      <c r="B8730" s="22">
        <v>45141</v>
      </c>
      <c r="C8730" s="22">
        <v>45145</v>
      </c>
      <c r="D8730" s="23" t="s">
        <v>61</v>
      </c>
      <c r="E8730" s="23" t="s">
        <v>703</v>
      </c>
      <c r="F8730" s="23" t="s">
        <v>52</v>
      </c>
      <c r="G8730" s="23" t="s">
        <v>72</v>
      </c>
      <c r="H8730" s="23" t="s">
        <v>117</v>
      </c>
      <c r="I8730" s="23" t="s">
        <v>55</v>
      </c>
      <c r="J8730" s="23" t="s">
        <v>65</v>
      </c>
      <c r="K8730" s="23" t="s">
        <v>91</v>
      </c>
      <c r="L8730" s="24">
        <v>148381.9</v>
      </c>
      <c r="M8730">
        <v>10</v>
      </c>
      <c r="N8730" s="25">
        <v>0.1</v>
      </c>
      <c r="O8730" s="24">
        <v>27340.71</v>
      </c>
      <c r="P8730" s="26">
        <f t="shared" si="816"/>
        <v>0.18425906394243502</v>
      </c>
      <c r="Q8730" t="str">
        <f t="shared" si="817"/>
        <v>Low</v>
      </c>
      <c r="R8730" t="str">
        <f t="shared" si="818"/>
        <v>Low</v>
      </c>
      <c r="S8730" s="23">
        <f t="shared" si="819"/>
        <v>2023</v>
      </c>
      <c r="T8730" s="23">
        <f t="shared" si="820"/>
        <v>8</v>
      </c>
      <c r="U8730" t="str">
        <f t="shared" si="821"/>
        <v>Aug-2023</v>
      </c>
    </row>
    <row r="8731" spans="1:21" x14ac:dyDescent="0.3">
      <c r="A8731" t="s">
        <v>10742</v>
      </c>
      <c r="B8731" s="22">
        <v>46021</v>
      </c>
      <c r="C8731" s="22">
        <v>46023</v>
      </c>
      <c r="D8731" s="23" t="s">
        <v>61</v>
      </c>
      <c r="E8731" s="23" t="s">
        <v>1192</v>
      </c>
      <c r="F8731" s="23" t="s">
        <v>80</v>
      </c>
      <c r="G8731" s="23" t="s">
        <v>81</v>
      </c>
      <c r="H8731" s="23" t="s">
        <v>186</v>
      </c>
      <c r="I8731" s="23" t="s">
        <v>96</v>
      </c>
      <c r="J8731" s="23" t="s">
        <v>166</v>
      </c>
      <c r="K8731" s="23" t="s">
        <v>167</v>
      </c>
      <c r="L8731" s="24">
        <v>62519.94</v>
      </c>
      <c r="M8731">
        <v>6</v>
      </c>
      <c r="N8731" s="25">
        <v>0</v>
      </c>
      <c r="O8731" s="24">
        <v>21303.599999999999</v>
      </c>
      <c r="P8731" s="26">
        <f t="shared" si="816"/>
        <v>0.34074888747493998</v>
      </c>
      <c r="Q8731" t="str">
        <f t="shared" si="817"/>
        <v>High</v>
      </c>
      <c r="R8731" t="str">
        <f t="shared" si="818"/>
        <v>None</v>
      </c>
      <c r="S8731" s="23">
        <f t="shared" si="819"/>
        <v>2025</v>
      </c>
      <c r="T8731" s="23">
        <f t="shared" si="820"/>
        <v>12</v>
      </c>
      <c r="U8731" t="str">
        <f t="shared" si="821"/>
        <v>Dec-2025</v>
      </c>
    </row>
    <row r="8732" spans="1:21" x14ac:dyDescent="0.3">
      <c r="A8732" t="s">
        <v>10743</v>
      </c>
      <c r="B8732" s="22">
        <v>45607</v>
      </c>
      <c r="C8732" s="22">
        <v>45608</v>
      </c>
      <c r="D8732" s="23" t="s">
        <v>78</v>
      </c>
      <c r="E8732" s="23" t="s">
        <v>1171</v>
      </c>
      <c r="F8732" s="23" t="s">
        <v>71</v>
      </c>
      <c r="G8732" s="23" t="s">
        <v>72</v>
      </c>
      <c r="H8732" s="23" t="s">
        <v>73</v>
      </c>
      <c r="I8732" s="23" t="s">
        <v>96</v>
      </c>
      <c r="J8732" s="23" t="s">
        <v>166</v>
      </c>
      <c r="K8732" s="23" t="s">
        <v>167</v>
      </c>
      <c r="L8732" s="24">
        <v>4362.45</v>
      </c>
      <c r="M8732">
        <v>1</v>
      </c>
      <c r="N8732" s="25">
        <v>0.2</v>
      </c>
      <c r="O8732" s="24">
        <v>683.9</v>
      </c>
      <c r="P8732" s="26">
        <f t="shared" si="816"/>
        <v>0.15676970509690655</v>
      </c>
      <c r="Q8732" t="str">
        <f t="shared" si="817"/>
        <v>Low</v>
      </c>
      <c r="R8732" t="str">
        <f t="shared" si="818"/>
        <v>Medium</v>
      </c>
      <c r="S8732" s="23">
        <f t="shared" si="819"/>
        <v>2024</v>
      </c>
      <c r="T8732" s="23">
        <f t="shared" si="820"/>
        <v>11</v>
      </c>
      <c r="U8732" t="str">
        <f t="shared" si="821"/>
        <v>Nov-2024</v>
      </c>
    </row>
    <row r="8733" spans="1:21" x14ac:dyDescent="0.3">
      <c r="A8733" t="s">
        <v>10744</v>
      </c>
      <c r="B8733" s="22">
        <v>45490</v>
      </c>
      <c r="C8733" s="22">
        <v>45495</v>
      </c>
      <c r="D8733" s="23" t="s">
        <v>78</v>
      </c>
      <c r="E8733" s="23" t="s">
        <v>444</v>
      </c>
      <c r="F8733" s="23" t="s">
        <v>52</v>
      </c>
      <c r="G8733" s="23" t="s">
        <v>72</v>
      </c>
      <c r="H8733" s="23" t="s">
        <v>73</v>
      </c>
      <c r="I8733" s="23" t="s">
        <v>118</v>
      </c>
      <c r="J8733" s="23" t="s">
        <v>303</v>
      </c>
      <c r="K8733" s="23" t="s">
        <v>304</v>
      </c>
      <c r="L8733" s="24">
        <v>9510.9</v>
      </c>
      <c r="M8733">
        <v>10</v>
      </c>
      <c r="N8733" s="25">
        <v>0.25</v>
      </c>
      <c r="O8733" s="24">
        <v>1836.73</v>
      </c>
      <c r="P8733" s="26">
        <f t="shared" si="816"/>
        <v>0.19311842202104954</v>
      </c>
      <c r="Q8733" t="str">
        <f t="shared" si="817"/>
        <v>Low</v>
      </c>
      <c r="R8733" t="str">
        <f t="shared" si="818"/>
        <v>High</v>
      </c>
      <c r="S8733" s="23">
        <f t="shared" si="819"/>
        <v>2024</v>
      </c>
      <c r="T8733" s="23">
        <f t="shared" si="820"/>
        <v>7</v>
      </c>
      <c r="U8733" t="str">
        <f t="shared" si="821"/>
        <v>Jul-2024</v>
      </c>
    </row>
    <row r="8734" spans="1:21" x14ac:dyDescent="0.3">
      <c r="A8734" t="s">
        <v>10745</v>
      </c>
      <c r="B8734" s="22">
        <v>45896</v>
      </c>
      <c r="C8734" s="22">
        <v>45900</v>
      </c>
      <c r="D8734" s="23" t="s">
        <v>102</v>
      </c>
      <c r="E8734" s="23" t="s">
        <v>734</v>
      </c>
      <c r="F8734" s="23" t="s">
        <v>52</v>
      </c>
      <c r="G8734" s="23" t="s">
        <v>53</v>
      </c>
      <c r="H8734" s="23" t="s">
        <v>90</v>
      </c>
      <c r="I8734" s="23" t="s">
        <v>55</v>
      </c>
      <c r="J8734" s="23" t="s">
        <v>56</v>
      </c>
      <c r="K8734" s="23" t="s">
        <v>57</v>
      </c>
      <c r="L8734" s="24">
        <v>78873.3</v>
      </c>
      <c r="M8734">
        <v>6</v>
      </c>
      <c r="N8734" s="25">
        <v>0.25</v>
      </c>
      <c r="O8734" s="24">
        <v>11403.48</v>
      </c>
      <c r="P8734" s="26">
        <f t="shared" si="816"/>
        <v>0.14457972469771138</v>
      </c>
      <c r="Q8734" t="str">
        <f t="shared" si="817"/>
        <v>Low</v>
      </c>
      <c r="R8734" t="str">
        <f t="shared" si="818"/>
        <v>High</v>
      </c>
      <c r="S8734" s="23">
        <f t="shared" si="819"/>
        <v>2025</v>
      </c>
      <c r="T8734" s="23">
        <f t="shared" si="820"/>
        <v>8</v>
      </c>
      <c r="U8734" t="str">
        <f t="shared" si="821"/>
        <v>Aug-2025</v>
      </c>
    </row>
    <row r="8735" spans="1:21" x14ac:dyDescent="0.3">
      <c r="A8735" t="s">
        <v>10746</v>
      </c>
      <c r="B8735" s="22">
        <v>45109</v>
      </c>
      <c r="C8735" s="22">
        <v>45112</v>
      </c>
      <c r="D8735" s="23" t="s">
        <v>102</v>
      </c>
      <c r="E8735" s="23" t="s">
        <v>4013</v>
      </c>
      <c r="F8735" s="23" t="s">
        <v>71</v>
      </c>
      <c r="G8735" s="23" t="s">
        <v>72</v>
      </c>
      <c r="H8735" s="23" t="s">
        <v>346</v>
      </c>
      <c r="I8735" s="23" t="s">
        <v>96</v>
      </c>
      <c r="J8735" s="23" t="s">
        <v>166</v>
      </c>
      <c r="K8735" s="23" t="s">
        <v>762</v>
      </c>
      <c r="L8735" s="24">
        <v>71642.559999999998</v>
      </c>
      <c r="M8735">
        <v>8</v>
      </c>
      <c r="N8735" s="25">
        <v>0.1</v>
      </c>
      <c r="O8735" s="24">
        <v>16582.810000000001</v>
      </c>
      <c r="P8735" s="26">
        <f t="shared" si="816"/>
        <v>0.23146590518261773</v>
      </c>
      <c r="Q8735" t="str">
        <f t="shared" si="817"/>
        <v>Medium</v>
      </c>
      <c r="R8735" t="str">
        <f t="shared" si="818"/>
        <v>Low</v>
      </c>
      <c r="S8735" s="23">
        <f t="shared" si="819"/>
        <v>2023</v>
      </c>
      <c r="T8735" s="23">
        <f t="shared" si="820"/>
        <v>7</v>
      </c>
      <c r="U8735" t="str">
        <f t="shared" si="821"/>
        <v>Jul-2023</v>
      </c>
    </row>
    <row r="8736" spans="1:21" x14ac:dyDescent="0.3">
      <c r="A8736" t="s">
        <v>10747</v>
      </c>
      <c r="B8736" s="22">
        <v>44956</v>
      </c>
      <c r="C8736" s="22">
        <v>44959</v>
      </c>
      <c r="D8736" s="23" t="s">
        <v>61</v>
      </c>
      <c r="E8736" s="23" t="s">
        <v>1226</v>
      </c>
      <c r="F8736" s="23" t="s">
        <v>71</v>
      </c>
      <c r="G8736" s="23" t="s">
        <v>179</v>
      </c>
      <c r="H8736" s="23" t="s">
        <v>180</v>
      </c>
      <c r="I8736" s="23" t="s">
        <v>118</v>
      </c>
      <c r="J8736" s="23" t="s">
        <v>191</v>
      </c>
      <c r="K8736" s="23" t="s">
        <v>829</v>
      </c>
      <c r="L8736" s="24">
        <v>17871.64</v>
      </c>
      <c r="M8736">
        <v>4</v>
      </c>
      <c r="N8736" s="25">
        <v>0.05</v>
      </c>
      <c r="O8736" s="24">
        <v>5434.9</v>
      </c>
      <c r="P8736" s="26">
        <f t="shared" si="816"/>
        <v>0.30410751335635677</v>
      </c>
      <c r="Q8736" t="str">
        <f t="shared" si="817"/>
        <v>High</v>
      </c>
      <c r="R8736" t="str">
        <f t="shared" si="818"/>
        <v>Low</v>
      </c>
      <c r="S8736" s="23">
        <f t="shared" si="819"/>
        <v>2023</v>
      </c>
      <c r="T8736" s="23">
        <f t="shared" si="820"/>
        <v>1</v>
      </c>
      <c r="U8736" t="str">
        <f t="shared" si="821"/>
        <v>Jan-2023</v>
      </c>
    </row>
    <row r="8737" spans="1:21" x14ac:dyDescent="0.3">
      <c r="A8737" t="s">
        <v>10748</v>
      </c>
      <c r="B8737" s="22">
        <v>44643</v>
      </c>
      <c r="C8737" s="22">
        <v>44645</v>
      </c>
      <c r="D8737" s="23" t="s">
        <v>61</v>
      </c>
      <c r="E8737" s="23" t="s">
        <v>1154</v>
      </c>
      <c r="F8737" s="23" t="s">
        <v>80</v>
      </c>
      <c r="G8737" s="23" t="s">
        <v>63</v>
      </c>
      <c r="H8737" s="23" t="s">
        <v>64</v>
      </c>
      <c r="I8737" s="23" t="s">
        <v>55</v>
      </c>
      <c r="J8737" s="23" t="s">
        <v>56</v>
      </c>
      <c r="K8737" s="23" t="s">
        <v>57</v>
      </c>
      <c r="L8737" s="24">
        <v>48037.36</v>
      </c>
      <c r="M8737">
        <v>7</v>
      </c>
      <c r="N8737" s="25">
        <v>0.05</v>
      </c>
      <c r="O8737" s="24">
        <v>13255.23</v>
      </c>
      <c r="P8737" s="26">
        <f t="shared" si="816"/>
        <v>0.27593585492624906</v>
      </c>
      <c r="Q8737" t="str">
        <f t="shared" si="817"/>
        <v>Medium</v>
      </c>
      <c r="R8737" t="str">
        <f t="shared" si="818"/>
        <v>Low</v>
      </c>
      <c r="S8737" s="23">
        <f t="shared" si="819"/>
        <v>2022</v>
      </c>
      <c r="T8737" s="23">
        <f t="shared" si="820"/>
        <v>3</v>
      </c>
      <c r="U8737" t="str">
        <f t="shared" si="821"/>
        <v>Mar-2022</v>
      </c>
    </row>
    <row r="8738" spans="1:21" x14ac:dyDescent="0.3">
      <c r="A8738" t="s">
        <v>10749</v>
      </c>
      <c r="B8738" s="22">
        <v>45463</v>
      </c>
      <c r="C8738" s="22">
        <v>45468</v>
      </c>
      <c r="D8738" s="23" t="s">
        <v>61</v>
      </c>
      <c r="E8738" s="23" t="s">
        <v>1574</v>
      </c>
      <c r="F8738" s="23" t="s">
        <v>80</v>
      </c>
      <c r="G8738" s="23" t="s">
        <v>179</v>
      </c>
      <c r="H8738" s="23" t="s">
        <v>180</v>
      </c>
      <c r="I8738" s="23" t="s">
        <v>55</v>
      </c>
      <c r="J8738" s="23" t="s">
        <v>56</v>
      </c>
      <c r="K8738" s="23" t="s">
        <v>57</v>
      </c>
      <c r="L8738" s="24">
        <v>127142.2</v>
      </c>
      <c r="M8738">
        <v>10</v>
      </c>
      <c r="N8738" s="25">
        <v>0.25</v>
      </c>
      <c r="O8738" s="24">
        <v>38125.279999999999</v>
      </c>
      <c r="P8738" s="26">
        <f t="shared" si="816"/>
        <v>0.29986330266426098</v>
      </c>
      <c r="Q8738" t="str">
        <f t="shared" si="817"/>
        <v>Medium</v>
      </c>
      <c r="R8738" t="str">
        <f t="shared" si="818"/>
        <v>High</v>
      </c>
      <c r="S8738" s="23">
        <f t="shared" si="819"/>
        <v>2024</v>
      </c>
      <c r="T8738" s="23">
        <f t="shared" si="820"/>
        <v>6</v>
      </c>
      <c r="U8738" t="str">
        <f t="shared" si="821"/>
        <v>Jun-2024</v>
      </c>
    </row>
    <row r="8739" spans="1:21" x14ac:dyDescent="0.3">
      <c r="A8739" t="s">
        <v>10750</v>
      </c>
      <c r="B8739" s="22">
        <v>45184</v>
      </c>
      <c r="C8739" s="22">
        <v>45189</v>
      </c>
      <c r="D8739" s="23" t="s">
        <v>50</v>
      </c>
      <c r="E8739" s="23" t="s">
        <v>885</v>
      </c>
      <c r="F8739" s="23" t="s">
        <v>52</v>
      </c>
      <c r="G8739" s="23" t="s">
        <v>53</v>
      </c>
      <c r="H8739" s="23" t="s">
        <v>54</v>
      </c>
      <c r="I8739" s="23" t="s">
        <v>118</v>
      </c>
      <c r="J8739" s="23" t="s">
        <v>230</v>
      </c>
      <c r="K8739" s="23" t="s">
        <v>351</v>
      </c>
      <c r="L8739" s="24">
        <v>105337.26</v>
      </c>
      <c r="M8739">
        <v>9</v>
      </c>
      <c r="N8739" s="25">
        <v>0</v>
      </c>
      <c r="O8739" s="24">
        <v>31752.51</v>
      </c>
      <c r="P8739" s="26">
        <f t="shared" si="816"/>
        <v>0.30143664264667602</v>
      </c>
      <c r="Q8739" t="str">
        <f t="shared" si="817"/>
        <v>High</v>
      </c>
      <c r="R8739" t="str">
        <f t="shared" si="818"/>
        <v>None</v>
      </c>
      <c r="S8739" s="23">
        <f t="shared" si="819"/>
        <v>2023</v>
      </c>
      <c r="T8739" s="23">
        <f t="shared" si="820"/>
        <v>9</v>
      </c>
      <c r="U8739" t="str">
        <f t="shared" si="821"/>
        <v>Sep-2023</v>
      </c>
    </row>
    <row r="8740" spans="1:21" x14ac:dyDescent="0.3">
      <c r="A8740" t="s">
        <v>10751</v>
      </c>
      <c r="B8740" s="22">
        <v>45506</v>
      </c>
      <c r="C8740" s="22">
        <v>45511</v>
      </c>
      <c r="D8740" s="23" t="s">
        <v>61</v>
      </c>
      <c r="E8740" s="23" t="s">
        <v>1578</v>
      </c>
      <c r="F8740" s="23" t="s">
        <v>52</v>
      </c>
      <c r="G8740" s="23" t="s">
        <v>63</v>
      </c>
      <c r="H8740" s="23" t="s">
        <v>64</v>
      </c>
      <c r="I8740" s="23" t="s">
        <v>83</v>
      </c>
      <c r="J8740" s="23" t="s">
        <v>379</v>
      </c>
      <c r="K8740" s="23" t="s">
        <v>562</v>
      </c>
      <c r="L8740" s="24">
        <v>19774.349999999999</v>
      </c>
      <c r="M8740">
        <v>9</v>
      </c>
      <c r="N8740" s="25">
        <v>0.05</v>
      </c>
      <c r="O8740" s="24">
        <v>4435.88</v>
      </c>
      <c r="P8740" s="26">
        <f t="shared" si="816"/>
        <v>0.22432494620556431</v>
      </c>
      <c r="Q8740" t="str">
        <f t="shared" si="817"/>
        <v>Medium</v>
      </c>
      <c r="R8740" t="str">
        <f t="shared" si="818"/>
        <v>Low</v>
      </c>
      <c r="S8740" s="23">
        <f t="shared" si="819"/>
        <v>2024</v>
      </c>
      <c r="T8740" s="23">
        <f t="shared" si="820"/>
        <v>8</v>
      </c>
      <c r="U8740" t="str">
        <f t="shared" si="821"/>
        <v>Aug-2024</v>
      </c>
    </row>
    <row r="8741" spans="1:21" x14ac:dyDescent="0.3">
      <c r="A8741" t="s">
        <v>10752</v>
      </c>
      <c r="B8741" s="22">
        <v>44653</v>
      </c>
      <c r="C8741" s="22">
        <v>44657</v>
      </c>
      <c r="D8741" s="23" t="s">
        <v>78</v>
      </c>
      <c r="E8741" s="23" t="s">
        <v>2875</v>
      </c>
      <c r="F8741" s="23" t="s">
        <v>71</v>
      </c>
      <c r="G8741" s="23" t="s">
        <v>53</v>
      </c>
      <c r="H8741" s="23" t="s">
        <v>110</v>
      </c>
      <c r="I8741" s="23" t="s">
        <v>96</v>
      </c>
      <c r="J8741" s="23" t="s">
        <v>135</v>
      </c>
      <c r="K8741" s="23" t="s">
        <v>395</v>
      </c>
      <c r="L8741" s="24">
        <v>8586.16</v>
      </c>
      <c r="M8741">
        <v>2</v>
      </c>
      <c r="N8741" s="25">
        <v>0.25</v>
      </c>
      <c r="O8741" s="24">
        <v>2113.09</v>
      </c>
      <c r="P8741" s="26">
        <f t="shared" si="816"/>
        <v>0.24610419558918076</v>
      </c>
      <c r="Q8741" t="str">
        <f t="shared" si="817"/>
        <v>Medium</v>
      </c>
      <c r="R8741" t="str">
        <f t="shared" si="818"/>
        <v>High</v>
      </c>
      <c r="S8741" s="23">
        <f t="shared" si="819"/>
        <v>2022</v>
      </c>
      <c r="T8741" s="23">
        <f t="shared" si="820"/>
        <v>4</v>
      </c>
      <c r="U8741" t="str">
        <f t="shared" si="821"/>
        <v>Apr-2022</v>
      </c>
    </row>
    <row r="8742" spans="1:21" x14ac:dyDescent="0.3">
      <c r="A8742" t="s">
        <v>10753</v>
      </c>
      <c r="B8742" s="22">
        <v>45449</v>
      </c>
      <c r="C8742" s="22">
        <v>45454</v>
      </c>
      <c r="D8742" s="23" t="s">
        <v>61</v>
      </c>
      <c r="E8742" s="23" t="s">
        <v>4454</v>
      </c>
      <c r="F8742" s="23" t="s">
        <v>52</v>
      </c>
      <c r="G8742" s="23" t="s">
        <v>81</v>
      </c>
      <c r="H8742" s="23" t="s">
        <v>186</v>
      </c>
      <c r="I8742" s="23" t="s">
        <v>96</v>
      </c>
      <c r="J8742" s="23" t="s">
        <v>166</v>
      </c>
      <c r="K8742" s="23" t="s">
        <v>167</v>
      </c>
      <c r="L8742" s="24">
        <v>3542.81</v>
      </c>
      <c r="M8742">
        <v>1</v>
      </c>
      <c r="N8742" s="25">
        <v>0</v>
      </c>
      <c r="O8742" s="24">
        <v>1168.79</v>
      </c>
      <c r="P8742" s="26">
        <f t="shared" si="816"/>
        <v>0.32990479308797255</v>
      </c>
      <c r="Q8742" t="str">
        <f t="shared" si="817"/>
        <v>High</v>
      </c>
      <c r="R8742" t="str">
        <f t="shared" si="818"/>
        <v>None</v>
      </c>
      <c r="S8742" s="23">
        <f t="shared" si="819"/>
        <v>2024</v>
      </c>
      <c r="T8742" s="23">
        <f t="shared" si="820"/>
        <v>6</v>
      </c>
      <c r="U8742" t="str">
        <f t="shared" si="821"/>
        <v>Jun-2024</v>
      </c>
    </row>
    <row r="8743" spans="1:21" x14ac:dyDescent="0.3">
      <c r="A8743" t="s">
        <v>10754</v>
      </c>
      <c r="B8743" s="22">
        <v>45073</v>
      </c>
      <c r="C8743" s="22">
        <v>45079</v>
      </c>
      <c r="D8743" s="23" t="s">
        <v>78</v>
      </c>
      <c r="E8743" s="23" t="s">
        <v>363</v>
      </c>
      <c r="F8743" s="23" t="s">
        <v>52</v>
      </c>
      <c r="G8743" s="23" t="s">
        <v>179</v>
      </c>
      <c r="H8743" s="23" t="s">
        <v>180</v>
      </c>
      <c r="I8743" s="23" t="s">
        <v>83</v>
      </c>
      <c r="J8743" s="23" t="s">
        <v>449</v>
      </c>
      <c r="K8743" s="23" t="s">
        <v>681</v>
      </c>
      <c r="L8743" s="24">
        <v>93764.44</v>
      </c>
      <c r="M8743">
        <v>7</v>
      </c>
      <c r="N8743" s="25">
        <v>0.15</v>
      </c>
      <c r="O8743" s="24">
        <v>16087.2</v>
      </c>
      <c r="P8743" s="26">
        <f t="shared" si="816"/>
        <v>0.1715703735872576</v>
      </c>
      <c r="Q8743" t="str">
        <f t="shared" si="817"/>
        <v>Low</v>
      </c>
      <c r="R8743" t="str">
        <f t="shared" si="818"/>
        <v>Medium</v>
      </c>
      <c r="S8743" s="23">
        <f t="shared" si="819"/>
        <v>2023</v>
      </c>
      <c r="T8743" s="23">
        <f t="shared" si="820"/>
        <v>5</v>
      </c>
      <c r="U8743" t="str">
        <f t="shared" si="821"/>
        <v>May-2023</v>
      </c>
    </row>
    <row r="8744" spans="1:21" x14ac:dyDescent="0.3">
      <c r="A8744" t="s">
        <v>10755</v>
      </c>
      <c r="B8744" s="22">
        <v>45392</v>
      </c>
      <c r="C8744" s="22">
        <v>45394</v>
      </c>
      <c r="D8744" s="23" t="s">
        <v>61</v>
      </c>
      <c r="E8744" s="23" t="s">
        <v>94</v>
      </c>
      <c r="F8744" s="23" t="s">
        <v>52</v>
      </c>
      <c r="G8744" s="23" t="s">
        <v>53</v>
      </c>
      <c r="H8744" s="23" t="s">
        <v>90</v>
      </c>
      <c r="I8744" s="23" t="s">
        <v>55</v>
      </c>
      <c r="J8744" s="23" t="s">
        <v>56</v>
      </c>
      <c r="K8744" s="23" t="s">
        <v>57</v>
      </c>
      <c r="L8744" s="24">
        <v>10364.64</v>
      </c>
      <c r="M8744">
        <v>8</v>
      </c>
      <c r="N8744" s="25">
        <v>0</v>
      </c>
      <c r="O8744" s="24">
        <v>2163.3000000000002</v>
      </c>
      <c r="P8744" s="26">
        <f t="shared" si="816"/>
        <v>0.20871926087157877</v>
      </c>
      <c r="Q8744" t="str">
        <f t="shared" si="817"/>
        <v>Medium</v>
      </c>
      <c r="R8744" t="str">
        <f t="shared" si="818"/>
        <v>None</v>
      </c>
      <c r="S8744" s="23">
        <f t="shared" si="819"/>
        <v>2024</v>
      </c>
      <c r="T8744" s="23">
        <f t="shared" si="820"/>
        <v>4</v>
      </c>
      <c r="U8744" t="str">
        <f t="shared" si="821"/>
        <v>Apr-2024</v>
      </c>
    </row>
    <row r="8745" spans="1:21" x14ac:dyDescent="0.3">
      <c r="A8745" t="s">
        <v>10756</v>
      </c>
      <c r="B8745" s="22">
        <v>45643</v>
      </c>
      <c r="C8745" s="22">
        <v>45646</v>
      </c>
      <c r="D8745" s="23" t="s">
        <v>102</v>
      </c>
      <c r="E8745" s="23" t="s">
        <v>1409</v>
      </c>
      <c r="F8745" s="23" t="s">
        <v>71</v>
      </c>
      <c r="G8745" s="23" t="s">
        <v>179</v>
      </c>
      <c r="H8745" s="23" t="s">
        <v>180</v>
      </c>
      <c r="I8745" s="23" t="s">
        <v>83</v>
      </c>
      <c r="J8745" s="23" t="s">
        <v>449</v>
      </c>
      <c r="K8745" s="23" t="s">
        <v>775</v>
      </c>
      <c r="L8745" s="24">
        <v>37975.14</v>
      </c>
      <c r="M8745">
        <v>6</v>
      </c>
      <c r="N8745" s="25">
        <v>0.15</v>
      </c>
      <c r="O8745" s="24">
        <v>11888.38</v>
      </c>
      <c r="P8745" s="26">
        <f t="shared" si="816"/>
        <v>0.31305691038927042</v>
      </c>
      <c r="Q8745" t="str">
        <f t="shared" si="817"/>
        <v>High</v>
      </c>
      <c r="R8745" t="str">
        <f t="shared" si="818"/>
        <v>Medium</v>
      </c>
      <c r="S8745" s="23">
        <f t="shared" si="819"/>
        <v>2024</v>
      </c>
      <c r="T8745" s="23">
        <f t="shared" si="820"/>
        <v>12</v>
      </c>
      <c r="U8745" t="str">
        <f t="shared" si="821"/>
        <v>Dec-2024</v>
      </c>
    </row>
    <row r="8746" spans="1:21" x14ac:dyDescent="0.3">
      <c r="A8746" t="s">
        <v>10757</v>
      </c>
      <c r="B8746" s="22">
        <v>45469</v>
      </c>
      <c r="C8746" s="22">
        <v>45473</v>
      </c>
      <c r="D8746" s="23" t="s">
        <v>61</v>
      </c>
      <c r="E8746" s="23" t="s">
        <v>265</v>
      </c>
      <c r="F8746" s="23" t="s">
        <v>71</v>
      </c>
      <c r="G8746" s="23" t="s">
        <v>72</v>
      </c>
      <c r="H8746" s="23" t="s">
        <v>117</v>
      </c>
      <c r="I8746" s="23" t="s">
        <v>96</v>
      </c>
      <c r="J8746" s="23" t="s">
        <v>97</v>
      </c>
      <c r="K8746" s="23" t="s">
        <v>416</v>
      </c>
      <c r="L8746" s="24">
        <v>41926.949999999997</v>
      </c>
      <c r="M8746">
        <v>3</v>
      </c>
      <c r="N8746" s="25">
        <v>0.25</v>
      </c>
      <c r="O8746" s="24">
        <v>10530.4</v>
      </c>
      <c r="P8746" s="26">
        <f t="shared" si="816"/>
        <v>0.25116064965374302</v>
      </c>
      <c r="Q8746" t="str">
        <f t="shared" si="817"/>
        <v>Medium</v>
      </c>
      <c r="R8746" t="str">
        <f t="shared" si="818"/>
        <v>High</v>
      </c>
      <c r="S8746" s="23">
        <f t="shared" si="819"/>
        <v>2024</v>
      </c>
      <c r="T8746" s="23">
        <f t="shared" si="820"/>
        <v>6</v>
      </c>
      <c r="U8746" t="str">
        <f t="shared" si="821"/>
        <v>Jun-2024</v>
      </c>
    </row>
    <row r="8747" spans="1:21" x14ac:dyDescent="0.3">
      <c r="A8747" t="s">
        <v>10758</v>
      </c>
      <c r="B8747" s="22">
        <v>45385</v>
      </c>
      <c r="C8747" s="22">
        <v>45388</v>
      </c>
      <c r="D8747" s="23" t="s">
        <v>102</v>
      </c>
      <c r="E8747" s="23" t="s">
        <v>2728</v>
      </c>
      <c r="F8747" s="23" t="s">
        <v>71</v>
      </c>
      <c r="G8747" s="23" t="s">
        <v>63</v>
      </c>
      <c r="H8747" s="23" t="s">
        <v>172</v>
      </c>
      <c r="I8747" s="23" t="s">
        <v>83</v>
      </c>
      <c r="J8747" s="23" t="s">
        <v>379</v>
      </c>
      <c r="K8747" s="23" t="s">
        <v>380</v>
      </c>
      <c r="L8747" s="24">
        <v>12099.3</v>
      </c>
      <c r="M8747">
        <v>3</v>
      </c>
      <c r="N8747" s="25">
        <v>0.2</v>
      </c>
      <c r="O8747" s="24">
        <v>3718.14</v>
      </c>
      <c r="P8747" s="26">
        <f t="shared" si="816"/>
        <v>0.30730207532667181</v>
      </c>
      <c r="Q8747" t="str">
        <f t="shared" si="817"/>
        <v>High</v>
      </c>
      <c r="R8747" t="str">
        <f t="shared" si="818"/>
        <v>Medium</v>
      </c>
      <c r="S8747" s="23">
        <f t="shared" si="819"/>
        <v>2024</v>
      </c>
      <c r="T8747" s="23">
        <f t="shared" si="820"/>
        <v>4</v>
      </c>
      <c r="U8747" t="str">
        <f t="shared" si="821"/>
        <v>Apr-2024</v>
      </c>
    </row>
    <row r="8748" spans="1:21" x14ac:dyDescent="0.3">
      <c r="A8748" t="s">
        <v>10759</v>
      </c>
      <c r="B8748" s="22">
        <v>45078</v>
      </c>
      <c r="C8748" s="22">
        <v>45080</v>
      </c>
      <c r="D8748" s="23" t="s">
        <v>50</v>
      </c>
      <c r="E8748" s="23" t="s">
        <v>1437</v>
      </c>
      <c r="F8748" s="23" t="s">
        <v>52</v>
      </c>
      <c r="G8748" s="23" t="s">
        <v>179</v>
      </c>
      <c r="H8748" s="23" t="s">
        <v>236</v>
      </c>
      <c r="I8748" s="23" t="s">
        <v>96</v>
      </c>
      <c r="J8748" s="23" t="s">
        <v>135</v>
      </c>
      <c r="K8748" s="23" t="s">
        <v>275</v>
      </c>
      <c r="L8748" s="24">
        <v>34984.050000000003</v>
      </c>
      <c r="M8748">
        <v>5</v>
      </c>
      <c r="N8748" s="25">
        <v>0.1</v>
      </c>
      <c r="O8748" s="24">
        <v>4924.8100000000004</v>
      </c>
      <c r="P8748" s="26">
        <f t="shared" si="816"/>
        <v>0.14077300941429022</v>
      </c>
      <c r="Q8748" t="str">
        <f t="shared" si="817"/>
        <v>Low</v>
      </c>
      <c r="R8748" t="str">
        <f t="shared" si="818"/>
        <v>Low</v>
      </c>
      <c r="S8748" s="23">
        <f t="shared" si="819"/>
        <v>2023</v>
      </c>
      <c r="T8748" s="23">
        <f t="shared" si="820"/>
        <v>6</v>
      </c>
      <c r="U8748" t="str">
        <f t="shared" si="821"/>
        <v>Jun-2023</v>
      </c>
    </row>
    <row r="8749" spans="1:21" x14ac:dyDescent="0.3">
      <c r="A8749" t="s">
        <v>10760</v>
      </c>
      <c r="B8749" s="22">
        <v>45738</v>
      </c>
      <c r="C8749" s="22">
        <v>45739</v>
      </c>
      <c r="D8749" s="23" t="s">
        <v>78</v>
      </c>
      <c r="E8749" s="23" t="s">
        <v>637</v>
      </c>
      <c r="F8749" s="23" t="s">
        <v>80</v>
      </c>
      <c r="G8749" s="23" t="s">
        <v>72</v>
      </c>
      <c r="H8749" s="23" t="s">
        <v>73</v>
      </c>
      <c r="I8749" s="23" t="s">
        <v>83</v>
      </c>
      <c r="J8749" s="23" t="s">
        <v>156</v>
      </c>
      <c r="K8749" s="23" t="s">
        <v>208</v>
      </c>
      <c r="L8749" s="24">
        <v>14266.28</v>
      </c>
      <c r="M8749">
        <v>4</v>
      </c>
      <c r="N8749" s="25">
        <v>0.25</v>
      </c>
      <c r="O8749" s="24">
        <v>3606.72</v>
      </c>
      <c r="P8749" s="26">
        <f t="shared" si="816"/>
        <v>0.25281432861264463</v>
      </c>
      <c r="Q8749" t="str">
        <f t="shared" si="817"/>
        <v>Medium</v>
      </c>
      <c r="R8749" t="str">
        <f t="shared" si="818"/>
        <v>High</v>
      </c>
      <c r="S8749" s="23">
        <f t="shared" si="819"/>
        <v>2025</v>
      </c>
      <c r="T8749" s="23">
        <f t="shared" si="820"/>
        <v>3</v>
      </c>
      <c r="U8749" t="str">
        <f t="shared" si="821"/>
        <v>Mar-2025</v>
      </c>
    </row>
    <row r="8750" spans="1:21" x14ac:dyDescent="0.3">
      <c r="A8750" t="s">
        <v>10761</v>
      </c>
      <c r="B8750" s="22">
        <v>45900</v>
      </c>
      <c r="C8750" s="22">
        <v>45901</v>
      </c>
      <c r="D8750" s="23" t="s">
        <v>50</v>
      </c>
      <c r="E8750" s="23" t="s">
        <v>196</v>
      </c>
      <c r="F8750" s="23" t="s">
        <v>71</v>
      </c>
      <c r="G8750" s="23" t="s">
        <v>81</v>
      </c>
      <c r="H8750" s="23" t="s">
        <v>284</v>
      </c>
      <c r="I8750" s="23" t="s">
        <v>55</v>
      </c>
      <c r="J8750" s="23" t="s">
        <v>141</v>
      </c>
      <c r="K8750" s="23" t="s">
        <v>142</v>
      </c>
      <c r="L8750" s="24">
        <v>20254.28</v>
      </c>
      <c r="M8750">
        <v>2</v>
      </c>
      <c r="N8750" s="25">
        <v>0.15</v>
      </c>
      <c r="O8750" s="24">
        <v>2932.85</v>
      </c>
      <c r="P8750" s="26">
        <f t="shared" si="816"/>
        <v>0.14480149380772855</v>
      </c>
      <c r="Q8750" t="str">
        <f t="shared" si="817"/>
        <v>Low</v>
      </c>
      <c r="R8750" t="str">
        <f t="shared" si="818"/>
        <v>Medium</v>
      </c>
      <c r="S8750" s="23">
        <f t="shared" si="819"/>
        <v>2025</v>
      </c>
      <c r="T8750" s="23">
        <f t="shared" si="820"/>
        <v>8</v>
      </c>
      <c r="U8750" t="str">
        <f t="shared" si="821"/>
        <v>Aug-2025</v>
      </c>
    </row>
    <row r="8751" spans="1:21" x14ac:dyDescent="0.3">
      <c r="A8751" t="s">
        <v>10762</v>
      </c>
      <c r="B8751" s="22">
        <v>44763</v>
      </c>
      <c r="C8751" s="22">
        <v>44765</v>
      </c>
      <c r="D8751" s="23" t="s">
        <v>78</v>
      </c>
      <c r="E8751" s="23" t="s">
        <v>510</v>
      </c>
      <c r="F8751" s="23" t="s">
        <v>80</v>
      </c>
      <c r="G8751" s="23" t="s">
        <v>63</v>
      </c>
      <c r="H8751" s="23" t="s">
        <v>213</v>
      </c>
      <c r="I8751" s="23" t="s">
        <v>96</v>
      </c>
      <c r="J8751" s="23" t="s">
        <v>166</v>
      </c>
      <c r="K8751" s="23" t="s">
        <v>337</v>
      </c>
      <c r="L8751" s="24">
        <v>17346.88</v>
      </c>
      <c r="M8751">
        <v>8</v>
      </c>
      <c r="N8751" s="25">
        <v>0.2</v>
      </c>
      <c r="O8751" s="24">
        <v>5284.87</v>
      </c>
      <c r="P8751" s="26">
        <f t="shared" si="816"/>
        <v>0.30465824401852087</v>
      </c>
      <c r="Q8751" t="str">
        <f t="shared" si="817"/>
        <v>High</v>
      </c>
      <c r="R8751" t="str">
        <f t="shared" si="818"/>
        <v>Medium</v>
      </c>
      <c r="S8751" s="23">
        <f t="shared" si="819"/>
        <v>2022</v>
      </c>
      <c r="T8751" s="23">
        <f t="shared" si="820"/>
        <v>7</v>
      </c>
      <c r="U8751" t="str">
        <f t="shared" si="821"/>
        <v>Jul-2022</v>
      </c>
    </row>
    <row r="8752" spans="1:21" x14ac:dyDescent="0.3">
      <c r="A8752" t="s">
        <v>10763</v>
      </c>
      <c r="B8752" s="22">
        <v>44821</v>
      </c>
      <c r="C8752" s="22">
        <v>44823</v>
      </c>
      <c r="D8752" s="23" t="s">
        <v>61</v>
      </c>
      <c r="E8752" s="23" t="s">
        <v>261</v>
      </c>
      <c r="F8752" s="23" t="s">
        <v>71</v>
      </c>
      <c r="G8752" s="23" t="s">
        <v>63</v>
      </c>
      <c r="H8752" s="23" t="s">
        <v>202</v>
      </c>
      <c r="I8752" s="23" t="s">
        <v>118</v>
      </c>
      <c r="J8752" s="23" t="s">
        <v>303</v>
      </c>
      <c r="K8752" s="23" t="s">
        <v>304</v>
      </c>
      <c r="L8752" s="24">
        <v>24739.439999999999</v>
      </c>
      <c r="M8752">
        <v>3</v>
      </c>
      <c r="N8752" s="25">
        <v>0.05</v>
      </c>
      <c r="O8752" s="24">
        <v>6327.6</v>
      </c>
      <c r="P8752" s="26">
        <f t="shared" si="816"/>
        <v>0.25576973448065116</v>
      </c>
      <c r="Q8752" t="str">
        <f t="shared" si="817"/>
        <v>Medium</v>
      </c>
      <c r="R8752" t="str">
        <f t="shared" si="818"/>
        <v>Low</v>
      </c>
      <c r="S8752" s="23">
        <f t="shared" si="819"/>
        <v>2022</v>
      </c>
      <c r="T8752" s="23">
        <f t="shared" si="820"/>
        <v>9</v>
      </c>
      <c r="U8752" t="str">
        <f t="shared" si="821"/>
        <v>Sep-2022</v>
      </c>
    </row>
    <row r="8753" spans="1:21" x14ac:dyDescent="0.3">
      <c r="A8753" t="s">
        <v>10764</v>
      </c>
      <c r="B8753" s="22">
        <v>44775</v>
      </c>
      <c r="C8753" s="22">
        <v>44782</v>
      </c>
      <c r="D8753" s="23" t="s">
        <v>78</v>
      </c>
      <c r="E8753" s="23" t="s">
        <v>2080</v>
      </c>
      <c r="F8753" s="23" t="s">
        <v>71</v>
      </c>
      <c r="G8753" s="23" t="s">
        <v>179</v>
      </c>
      <c r="H8753" s="23" t="s">
        <v>236</v>
      </c>
      <c r="I8753" s="23" t="s">
        <v>83</v>
      </c>
      <c r="J8753" s="23" t="s">
        <v>84</v>
      </c>
      <c r="K8753" s="23" t="s">
        <v>125</v>
      </c>
      <c r="L8753" s="24">
        <v>30141.75</v>
      </c>
      <c r="M8753">
        <v>3</v>
      </c>
      <c r="N8753" s="25">
        <v>0.1</v>
      </c>
      <c r="O8753" s="24">
        <v>6728.99</v>
      </c>
      <c r="P8753" s="26">
        <f t="shared" si="816"/>
        <v>0.22324483482213209</v>
      </c>
      <c r="Q8753" t="str">
        <f t="shared" si="817"/>
        <v>Medium</v>
      </c>
      <c r="R8753" t="str">
        <f t="shared" si="818"/>
        <v>Low</v>
      </c>
      <c r="S8753" s="23">
        <f t="shared" si="819"/>
        <v>2022</v>
      </c>
      <c r="T8753" s="23">
        <f t="shared" si="820"/>
        <v>8</v>
      </c>
      <c r="U8753" t="str">
        <f t="shared" si="821"/>
        <v>Aug-2022</v>
      </c>
    </row>
    <row r="8754" spans="1:21" x14ac:dyDescent="0.3">
      <c r="A8754" t="s">
        <v>10765</v>
      </c>
      <c r="B8754" s="22">
        <v>45982</v>
      </c>
      <c r="C8754" s="22">
        <v>45988</v>
      </c>
      <c r="D8754" s="23" t="s">
        <v>50</v>
      </c>
      <c r="E8754" s="23" t="s">
        <v>1964</v>
      </c>
      <c r="F8754" s="23" t="s">
        <v>52</v>
      </c>
      <c r="G8754" s="23" t="s">
        <v>72</v>
      </c>
      <c r="H8754" s="23" t="s">
        <v>104</v>
      </c>
      <c r="I8754" s="23" t="s">
        <v>55</v>
      </c>
      <c r="J8754" s="23" t="s">
        <v>56</v>
      </c>
      <c r="K8754" s="23" t="s">
        <v>74</v>
      </c>
      <c r="L8754" s="24">
        <v>22685.14</v>
      </c>
      <c r="M8754">
        <v>2</v>
      </c>
      <c r="N8754" s="25">
        <v>0.25</v>
      </c>
      <c r="O8754" s="24">
        <v>6359.85</v>
      </c>
      <c r="P8754" s="26">
        <f t="shared" si="816"/>
        <v>0.28035312984623417</v>
      </c>
      <c r="Q8754" t="str">
        <f t="shared" si="817"/>
        <v>Medium</v>
      </c>
      <c r="R8754" t="str">
        <f t="shared" si="818"/>
        <v>High</v>
      </c>
      <c r="S8754" s="23">
        <f t="shared" si="819"/>
        <v>2025</v>
      </c>
      <c r="T8754" s="23">
        <f t="shared" si="820"/>
        <v>11</v>
      </c>
      <c r="U8754" t="str">
        <f t="shared" si="821"/>
        <v>Nov-2025</v>
      </c>
    </row>
    <row r="8755" spans="1:21" x14ac:dyDescent="0.3">
      <c r="A8755" t="s">
        <v>10766</v>
      </c>
      <c r="B8755" s="22">
        <v>45304</v>
      </c>
      <c r="C8755" s="22">
        <v>45306</v>
      </c>
      <c r="D8755" s="23" t="s">
        <v>50</v>
      </c>
      <c r="E8755" s="23" t="s">
        <v>1267</v>
      </c>
      <c r="F8755" s="23" t="s">
        <v>52</v>
      </c>
      <c r="G8755" s="23" t="s">
        <v>179</v>
      </c>
      <c r="H8755" s="23" t="s">
        <v>180</v>
      </c>
      <c r="I8755" s="23" t="s">
        <v>118</v>
      </c>
      <c r="J8755" s="23" t="s">
        <v>119</v>
      </c>
      <c r="K8755" s="23" t="s">
        <v>270</v>
      </c>
      <c r="L8755" s="24">
        <v>16132.27</v>
      </c>
      <c r="M8755">
        <v>7</v>
      </c>
      <c r="N8755" s="25">
        <v>0.2</v>
      </c>
      <c r="O8755" s="24">
        <v>2222.25</v>
      </c>
      <c r="P8755" s="26">
        <f t="shared" si="816"/>
        <v>0.13775184769409388</v>
      </c>
      <c r="Q8755" t="str">
        <f t="shared" si="817"/>
        <v>Low</v>
      </c>
      <c r="R8755" t="str">
        <f t="shared" si="818"/>
        <v>Medium</v>
      </c>
      <c r="S8755" s="23">
        <f t="shared" si="819"/>
        <v>2024</v>
      </c>
      <c r="T8755" s="23">
        <f t="shared" si="820"/>
        <v>1</v>
      </c>
      <c r="U8755" t="str">
        <f t="shared" si="821"/>
        <v>Jan-2024</v>
      </c>
    </row>
    <row r="8756" spans="1:21" x14ac:dyDescent="0.3">
      <c r="A8756" t="s">
        <v>10767</v>
      </c>
      <c r="B8756" s="22">
        <v>44987</v>
      </c>
      <c r="C8756" s="22">
        <v>44990</v>
      </c>
      <c r="D8756" s="23" t="s">
        <v>61</v>
      </c>
      <c r="E8756" s="23" t="s">
        <v>2820</v>
      </c>
      <c r="F8756" s="23" t="s">
        <v>80</v>
      </c>
      <c r="G8756" s="23" t="s">
        <v>53</v>
      </c>
      <c r="H8756" s="23" t="s">
        <v>90</v>
      </c>
      <c r="I8756" s="23" t="s">
        <v>96</v>
      </c>
      <c r="J8756" s="23" t="s">
        <v>97</v>
      </c>
      <c r="K8756" s="23" t="s">
        <v>98</v>
      </c>
      <c r="L8756" s="24">
        <v>58253.04</v>
      </c>
      <c r="M8756">
        <v>4</v>
      </c>
      <c r="N8756" s="25">
        <v>0.1</v>
      </c>
      <c r="O8756" s="24">
        <v>11375.65</v>
      </c>
      <c r="P8756" s="26">
        <f t="shared" si="816"/>
        <v>0.19527993732172602</v>
      </c>
      <c r="Q8756" t="str">
        <f t="shared" si="817"/>
        <v>Low</v>
      </c>
      <c r="R8756" t="str">
        <f t="shared" si="818"/>
        <v>Low</v>
      </c>
      <c r="S8756" s="23">
        <f t="shared" si="819"/>
        <v>2023</v>
      </c>
      <c r="T8756" s="23">
        <f t="shared" si="820"/>
        <v>3</v>
      </c>
      <c r="U8756" t="str">
        <f t="shared" si="821"/>
        <v>Mar-2023</v>
      </c>
    </row>
    <row r="8757" spans="1:21" x14ac:dyDescent="0.3">
      <c r="A8757" t="s">
        <v>10768</v>
      </c>
      <c r="B8757" s="22">
        <v>45652</v>
      </c>
      <c r="C8757" s="22">
        <v>45659</v>
      </c>
      <c r="D8757" s="23" t="s">
        <v>102</v>
      </c>
      <c r="E8757" s="23" t="s">
        <v>1067</v>
      </c>
      <c r="F8757" s="23" t="s">
        <v>52</v>
      </c>
      <c r="G8757" s="23" t="s">
        <v>179</v>
      </c>
      <c r="H8757" s="23" t="s">
        <v>180</v>
      </c>
      <c r="I8757" s="23" t="s">
        <v>55</v>
      </c>
      <c r="J8757" s="23" t="s">
        <v>173</v>
      </c>
      <c r="K8757" s="23" t="s">
        <v>780</v>
      </c>
      <c r="L8757" s="24">
        <v>22131.57</v>
      </c>
      <c r="M8757">
        <v>3</v>
      </c>
      <c r="N8757" s="25">
        <v>0.15</v>
      </c>
      <c r="O8757" s="24">
        <v>3132.05</v>
      </c>
      <c r="P8757" s="26">
        <f t="shared" si="816"/>
        <v>0.14151955780814465</v>
      </c>
      <c r="Q8757" t="str">
        <f t="shared" si="817"/>
        <v>Low</v>
      </c>
      <c r="R8757" t="str">
        <f t="shared" si="818"/>
        <v>Medium</v>
      </c>
      <c r="S8757" s="23">
        <f t="shared" si="819"/>
        <v>2024</v>
      </c>
      <c r="T8757" s="23">
        <f t="shared" si="820"/>
        <v>12</v>
      </c>
      <c r="U8757" t="str">
        <f t="shared" si="821"/>
        <v>Dec-2024</v>
      </c>
    </row>
    <row r="8758" spans="1:21" x14ac:dyDescent="0.3">
      <c r="A8758" t="s">
        <v>10769</v>
      </c>
      <c r="B8758" s="22">
        <v>45818</v>
      </c>
      <c r="C8758" s="22">
        <v>45823</v>
      </c>
      <c r="D8758" s="23" t="s">
        <v>102</v>
      </c>
      <c r="E8758" s="23" t="s">
        <v>150</v>
      </c>
      <c r="F8758" s="23" t="s">
        <v>71</v>
      </c>
      <c r="G8758" s="23" t="s">
        <v>81</v>
      </c>
      <c r="H8758" s="23" t="s">
        <v>284</v>
      </c>
      <c r="I8758" s="23" t="s">
        <v>118</v>
      </c>
      <c r="J8758" s="23" t="s">
        <v>303</v>
      </c>
      <c r="K8758" s="23" t="s">
        <v>421</v>
      </c>
      <c r="L8758" s="24">
        <v>24575.279999999999</v>
      </c>
      <c r="M8758">
        <v>3</v>
      </c>
      <c r="N8758" s="25">
        <v>0.2</v>
      </c>
      <c r="O8758" s="24">
        <v>4792.76</v>
      </c>
      <c r="P8758" s="26">
        <f t="shared" si="816"/>
        <v>0.19502361722836933</v>
      </c>
      <c r="Q8758" t="str">
        <f t="shared" si="817"/>
        <v>Low</v>
      </c>
      <c r="R8758" t="str">
        <f t="shared" si="818"/>
        <v>Medium</v>
      </c>
      <c r="S8758" s="23">
        <f t="shared" si="819"/>
        <v>2025</v>
      </c>
      <c r="T8758" s="23">
        <f t="shared" si="820"/>
        <v>6</v>
      </c>
      <c r="U8758" t="str">
        <f t="shared" si="821"/>
        <v>Jun-2025</v>
      </c>
    </row>
    <row r="8759" spans="1:21" x14ac:dyDescent="0.3">
      <c r="A8759" t="s">
        <v>10770</v>
      </c>
      <c r="B8759" s="22">
        <v>44682</v>
      </c>
      <c r="C8759" s="22">
        <v>44689</v>
      </c>
      <c r="D8759" s="23" t="s">
        <v>78</v>
      </c>
      <c r="E8759" s="23" t="s">
        <v>1820</v>
      </c>
      <c r="F8759" s="23" t="s">
        <v>71</v>
      </c>
      <c r="G8759" s="23" t="s">
        <v>53</v>
      </c>
      <c r="H8759" s="23" t="s">
        <v>54</v>
      </c>
      <c r="I8759" s="23" t="s">
        <v>118</v>
      </c>
      <c r="J8759" s="23" t="s">
        <v>191</v>
      </c>
      <c r="K8759" s="23" t="s">
        <v>829</v>
      </c>
      <c r="L8759" s="24">
        <v>82959.31</v>
      </c>
      <c r="M8759">
        <v>7</v>
      </c>
      <c r="N8759" s="25">
        <v>0.2</v>
      </c>
      <c r="O8759" s="24">
        <v>19225.27</v>
      </c>
      <c r="P8759" s="26">
        <f t="shared" si="816"/>
        <v>0.2317433691287934</v>
      </c>
      <c r="Q8759" t="str">
        <f t="shared" si="817"/>
        <v>Medium</v>
      </c>
      <c r="R8759" t="str">
        <f t="shared" si="818"/>
        <v>Medium</v>
      </c>
      <c r="S8759" s="23">
        <f t="shared" si="819"/>
        <v>2022</v>
      </c>
      <c r="T8759" s="23">
        <f t="shared" si="820"/>
        <v>5</v>
      </c>
      <c r="U8759" t="str">
        <f t="shared" si="821"/>
        <v>May-2022</v>
      </c>
    </row>
    <row r="8760" spans="1:21" x14ac:dyDescent="0.3">
      <c r="A8760" t="s">
        <v>10771</v>
      </c>
      <c r="B8760" s="22">
        <v>45243</v>
      </c>
      <c r="C8760" s="22">
        <v>45247</v>
      </c>
      <c r="D8760" s="23" t="s">
        <v>78</v>
      </c>
      <c r="E8760" s="23" t="s">
        <v>1169</v>
      </c>
      <c r="F8760" s="23" t="s">
        <v>71</v>
      </c>
      <c r="G8760" s="23" t="s">
        <v>72</v>
      </c>
      <c r="H8760" s="23" t="s">
        <v>117</v>
      </c>
      <c r="I8760" s="23" t="s">
        <v>55</v>
      </c>
      <c r="J8760" s="23" t="s">
        <v>141</v>
      </c>
      <c r="K8760" s="23" t="s">
        <v>978</v>
      </c>
      <c r="L8760" s="24">
        <v>39032.94</v>
      </c>
      <c r="M8760">
        <v>3</v>
      </c>
      <c r="N8760" s="25">
        <v>0.1</v>
      </c>
      <c r="O8760" s="24">
        <v>6002.01</v>
      </c>
      <c r="P8760" s="26">
        <f t="shared" si="816"/>
        <v>0.15376781764325209</v>
      </c>
      <c r="Q8760" t="str">
        <f t="shared" si="817"/>
        <v>Low</v>
      </c>
      <c r="R8760" t="str">
        <f t="shared" si="818"/>
        <v>Low</v>
      </c>
      <c r="S8760" s="23">
        <f t="shared" si="819"/>
        <v>2023</v>
      </c>
      <c r="T8760" s="23">
        <f t="shared" si="820"/>
        <v>11</v>
      </c>
      <c r="U8760" t="str">
        <f t="shared" si="821"/>
        <v>Nov-2023</v>
      </c>
    </row>
    <row r="8761" spans="1:21" x14ac:dyDescent="0.3">
      <c r="A8761" t="s">
        <v>10772</v>
      </c>
      <c r="B8761" s="22">
        <v>44860</v>
      </c>
      <c r="C8761" s="22">
        <v>44864</v>
      </c>
      <c r="D8761" s="23" t="s">
        <v>78</v>
      </c>
      <c r="E8761" s="23" t="s">
        <v>603</v>
      </c>
      <c r="F8761" s="23" t="s">
        <v>80</v>
      </c>
      <c r="G8761" s="23" t="s">
        <v>53</v>
      </c>
      <c r="H8761" s="23" t="s">
        <v>90</v>
      </c>
      <c r="I8761" s="23" t="s">
        <v>118</v>
      </c>
      <c r="J8761" s="23" t="s">
        <v>230</v>
      </c>
      <c r="K8761" s="23" t="s">
        <v>351</v>
      </c>
      <c r="L8761" s="24">
        <v>42462.8</v>
      </c>
      <c r="M8761">
        <v>4</v>
      </c>
      <c r="N8761" s="25">
        <v>0.25</v>
      </c>
      <c r="O8761" s="24">
        <v>7238.8</v>
      </c>
      <c r="P8761" s="26">
        <f t="shared" si="816"/>
        <v>0.17047392070235592</v>
      </c>
      <c r="Q8761" t="str">
        <f t="shared" si="817"/>
        <v>Low</v>
      </c>
      <c r="R8761" t="str">
        <f t="shared" si="818"/>
        <v>High</v>
      </c>
      <c r="S8761" s="23">
        <f t="shared" si="819"/>
        <v>2022</v>
      </c>
      <c r="T8761" s="23">
        <f t="shared" si="820"/>
        <v>10</v>
      </c>
      <c r="U8761" t="str">
        <f t="shared" si="821"/>
        <v>Oct-2022</v>
      </c>
    </row>
    <row r="8762" spans="1:21" x14ac:dyDescent="0.3">
      <c r="A8762" t="s">
        <v>10773</v>
      </c>
      <c r="B8762" s="22">
        <v>45738</v>
      </c>
      <c r="C8762" s="22">
        <v>45742</v>
      </c>
      <c r="D8762" s="23" t="s">
        <v>61</v>
      </c>
      <c r="E8762" s="23" t="s">
        <v>444</v>
      </c>
      <c r="F8762" s="23" t="s">
        <v>71</v>
      </c>
      <c r="G8762" s="23" t="s">
        <v>63</v>
      </c>
      <c r="H8762" s="23" t="s">
        <v>64</v>
      </c>
      <c r="I8762" s="23" t="s">
        <v>118</v>
      </c>
      <c r="J8762" s="23" t="s">
        <v>303</v>
      </c>
      <c r="K8762" s="23" t="s">
        <v>304</v>
      </c>
      <c r="L8762" s="24">
        <v>16943.43</v>
      </c>
      <c r="M8762">
        <v>3</v>
      </c>
      <c r="N8762" s="25">
        <v>0.2</v>
      </c>
      <c r="O8762" s="24">
        <v>4534.41</v>
      </c>
      <c r="P8762" s="26">
        <f t="shared" si="816"/>
        <v>0.26762054672519081</v>
      </c>
      <c r="Q8762" t="str">
        <f t="shared" si="817"/>
        <v>Medium</v>
      </c>
      <c r="R8762" t="str">
        <f t="shared" si="818"/>
        <v>Medium</v>
      </c>
      <c r="S8762" s="23">
        <f t="shared" si="819"/>
        <v>2025</v>
      </c>
      <c r="T8762" s="23">
        <f t="shared" si="820"/>
        <v>3</v>
      </c>
      <c r="U8762" t="str">
        <f t="shared" si="821"/>
        <v>Mar-2025</v>
      </c>
    </row>
    <row r="8763" spans="1:21" x14ac:dyDescent="0.3">
      <c r="A8763" t="s">
        <v>10774</v>
      </c>
      <c r="B8763" s="22">
        <v>45280</v>
      </c>
      <c r="C8763" s="22">
        <v>45283</v>
      </c>
      <c r="D8763" s="23" t="s">
        <v>102</v>
      </c>
      <c r="E8763" s="23" t="s">
        <v>1578</v>
      </c>
      <c r="F8763" s="23" t="s">
        <v>52</v>
      </c>
      <c r="G8763" s="23" t="s">
        <v>72</v>
      </c>
      <c r="H8763" s="23" t="s">
        <v>73</v>
      </c>
      <c r="I8763" s="23" t="s">
        <v>55</v>
      </c>
      <c r="J8763" s="23" t="s">
        <v>56</v>
      </c>
      <c r="K8763" s="23" t="s">
        <v>151</v>
      </c>
      <c r="L8763" s="24">
        <v>9830.08</v>
      </c>
      <c r="M8763">
        <v>4</v>
      </c>
      <c r="N8763" s="25">
        <v>0.25</v>
      </c>
      <c r="O8763" s="24">
        <v>1144.05</v>
      </c>
      <c r="P8763" s="26">
        <f t="shared" si="816"/>
        <v>0.11638257267489176</v>
      </c>
      <c r="Q8763" t="str">
        <f t="shared" si="817"/>
        <v>Low</v>
      </c>
      <c r="R8763" t="str">
        <f t="shared" si="818"/>
        <v>High</v>
      </c>
      <c r="S8763" s="23">
        <f t="shared" si="819"/>
        <v>2023</v>
      </c>
      <c r="T8763" s="23">
        <f t="shared" si="820"/>
        <v>12</v>
      </c>
      <c r="U8763" t="str">
        <f t="shared" si="821"/>
        <v>Dec-2023</v>
      </c>
    </row>
    <row r="8764" spans="1:21" x14ac:dyDescent="0.3">
      <c r="A8764" t="s">
        <v>10775</v>
      </c>
      <c r="B8764" s="22">
        <v>45166</v>
      </c>
      <c r="C8764" s="22">
        <v>45173</v>
      </c>
      <c r="D8764" s="23" t="s">
        <v>78</v>
      </c>
      <c r="E8764" s="23" t="s">
        <v>245</v>
      </c>
      <c r="F8764" s="23" t="s">
        <v>80</v>
      </c>
      <c r="G8764" s="23" t="s">
        <v>179</v>
      </c>
      <c r="H8764" s="23" t="s">
        <v>236</v>
      </c>
      <c r="I8764" s="23" t="s">
        <v>83</v>
      </c>
      <c r="J8764" s="23" t="s">
        <v>84</v>
      </c>
      <c r="K8764" s="23" t="s">
        <v>105</v>
      </c>
      <c r="L8764" s="24">
        <v>119918.08</v>
      </c>
      <c r="M8764">
        <v>8</v>
      </c>
      <c r="N8764" s="25">
        <v>0.25</v>
      </c>
      <c r="O8764" s="24">
        <v>30406.98</v>
      </c>
      <c r="P8764" s="26">
        <f t="shared" si="816"/>
        <v>0.25356460010033516</v>
      </c>
      <c r="Q8764" t="str">
        <f t="shared" si="817"/>
        <v>Medium</v>
      </c>
      <c r="R8764" t="str">
        <f t="shared" si="818"/>
        <v>High</v>
      </c>
      <c r="S8764" s="23">
        <f t="shared" si="819"/>
        <v>2023</v>
      </c>
      <c r="T8764" s="23">
        <f t="shared" si="820"/>
        <v>8</v>
      </c>
      <c r="U8764" t="str">
        <f t="shared" si="821"/>
        <v>Aug-2023</v>
      </c>
    </row>
    <row r="8765" spans="1:21" x14ac:dyDescent="0.3">
      <c r="A8765" t="s">
        <v>10776</v>
      </c>
      <c r="B8765" s="22">
        <v>44895</v>
      </c>
      <c r="C8765" s="22">
        <v>44898</v>
      </c>
      <c r="D8765" s="23" t="s">
        <v>50</v>
      </c>
      <c r="E8765" s="23" t="s">
        <v>261</v>
      </c>
      <c r="F8765" s="23" t="s">
        <v>80</v>
      </c>
      <c r="G8765" s="23" t="s">
        <v>72</v>
      </c>
      <c r="H8765" s="23" t="s">
        <v>346</v>
      </c>
      <c r="I8765" s="23" t="s">
        <v>96</v>
      </c>
      <c r="J8765" s="23" t="s">
        <v>166</v>
      </c>
      <c r="K8765" s="23" t="s">
        <v>337</v>
      </c>
      <c r="L8765" s="24">
        <v>33253.85</v>
      </c>
      <c r="M8765">
        <v>5</v>
      </c>
      <c r="N8765" s="25">
        <v>0</v>
      </c>
      <c r="O8765" s="24">
        <v>8587.3700000000008</v>
      </c>
      <c r="P8765" s="26">
        <f t="shared" si="816"/>
        <v>0.25823686580651567</v>
      </c>
      <c r="Q8765" t="str">
        <f t="shared" si="817"/>
        <v>Medium</v>
      </c>
      <c r="R8765" t="str">
        <f t="shared" si="818"/>
        <v>None</v>
      </c>
      <c r="S8765" s="23">
        <f t="shared" si="819"/>
        <v>2022</v>
      </c>
      <c r="T8765" s="23">
        <f t="shared" si="820"/>
        <v>11</v>
      </c>
      <c r="U8765" t="str">
        <f t="shared" si="821"/>
        <v>Nov-2022</v>
      </c>
    </row>
    <row r="8766" spans="1:21" x14ac:dyDescent="0.3">
      <c r="A8766" t="s">
        <v>10777</v>
      </c>
      <c r="B8766" s="22">
        <v>45421</v>
      </c>
      <c r="C8766" s="22">
        <v>45425</v>
      </c>
      <c r="D8766" s="23" t="s">
        <v>61</v>
      </c>
      <c r="E8766" s="23" t="s">
        <v>2384</v>
      </c>
      <c r="F8766" s="23" t="s">
        <v>52</v>
      </c>
      <c r="G8766" s="23" t="s">
        <v>179</v>
      </c>
      <c r="H8766" s="23" t="s">
        <v>236</v>
      </c>
      <c r="I8766" s="23" t="s">
        <v>83</v>
      </c>
      <c r="J8766" s="23" t="s">
        <v>84</v>
      </c>
      <c r="K8766" s="23" t="s">
        <v>257</v>
      </c>
      <c r="L8766" s="24">
        <v>29960.67</v>
      </c>
      <c r="M8766">
        <v>3</v>
      </c>
      <c r="N8766" s="25">
        <v>0.05</v>
      </c>
      <c r="O8766" s="24">
        <v>10036.719999999999</v>
      </c>
      <c r="P8766" s="26">
        <f t="shared" si="816"/>
        <v>0.33499651376287648</v>
      </c>
      <c r="Q8766" t="str">
        <f t="shared" si="817"/>
        <v>High</v>
      </c>
      <c r="R8766" t="str">
        <f t="shared" si="818"/>
        <v>Low</v>
      </c>
      <c r="S8766" s="23">
        <f t="shared" si="819"/>
        <v>2024</v>
      </c>
      <c r="T8766" s="23">
        <f t="shared" si="820"/>
        <v>5</v>
      </c>
      <c r="U8766" t="str">
        <f t="shared" si="821"/>
        <v>May-2024</v>
      </c>
    </row>
    <row r="8767" spans="1:21" x14ac:dyDescent="0.3">
      <c r="A8767" t="s">
        <v>10778</v>
      </c>
      <c r="B8767" s="22">
        <v>44823</v>
      </c>
      <c r="C8767" s="22">
        <v>44826</v>
      </c>
      <c r="D8767" s="23" t="s">
        <v>78</v>
      </c>
      <c r="E8767" s="23" t="s">
        <v>924</v>
      </c>
      <c r="F8767" s="23" t="s">
        <v>80</v>
      </c>
      <c r="G8767" s="23" t="s">
        <v>179</v>
      </c>
      <c r="H8767" s="23" t="s">
        <v>180</v>
      </c>
      <c r="I8767" s="23" t="s">
        <v>96</v>
      </c>
      <c r="J8767" s="23" t="s">
        <v>135</v>
      </c>
      <c r="K8767" s="23" t="s">
        <v>275</v>
      </c>
      <c r="L8767" s="24">
        <v>2905.5</v>
      </c>
      <c r="M8767">
        <v>5</v>
      </c>
      <c r="N8767" s="25">
        <v>0.1</v>
      </c>
      <c r="O8767" s="24">
        <v>464.9</v>
      </c>
      <c r="P8767" s="26">
        <f t="shared" si="816"/>
        <v>0.16000688349681638</v>
      </c>
      <c r="Q8767" t="str">
        <f t="shared" si="817"/>
        <v>Low</v>
      </c>
      <c r="R8767" t="str">
        <f t="shared" si="818"/>
        <v>Low</v>
      </c>
      <c r="S8767" s="23">
        <f t="shared" si="819"/>
        <v>2022</v>
      </c>
      <c r="T8767" s="23">
        <f t="shared" si="820"/>
        <v>9</v>
      </c>
      <c r="U8767" t="str">
        <f t="shared" si="821"/>
        <v>Sep-2022</v>
      </c>
    </row>
    <row r="8768" spans="1:21" x14ac:dyDescent="0.3">
      <c r="A8768" t="s">
        <v>10779</v>
      </c>
      <c r="B8768" s="22">
        <v>45583</v>
      </c>
      <c r="C8768" s="22">
        <v>45585</v>
      </c>
      <c r="D8768" s="23" t="s">
        <v>61</v>
      </c>
      <c r="E8768" s="23" t="s">
        <v>924</v>
      </c>
      <c r="F8768" s="23" t="s">
        <v>80</v>
      </c>
      <c r="G8768" s="23" t="s">
        <v>72</v>
      </c>
      <c r="H8768" s="23" t="s">
        <v>104</v>
      </c>
      <c r="I8768" s="23" t="s">
        <v>55</v>
      </c>
      <c r="J8768" s="23" t="s">
        <v>141</v>
      </c>
      <c r="K8768" s="23" t="s">
        <v>978</v>
      </c>
      <c r="L8768" s="24">
        <v>107251.7</v>
      </c>
      <c r="M8768">
        <v>10</v>
      </c>
      <c r="N8768" s="25">
        <v>0</v>
      </c>
      <c r="O8768" s="24">
        <v>28528.85</v>
      </c>
      <c r="P8768" s="26">
        <f t="shared" si="816"/>
        <v>0.2659990471013513</v>
      </c>
      <c r="Q8768" t="str">
        <f t="shared" si="817"/>
        <v>Medium</v>
      </c>
      <c r="R8768" t="str">
        <f t="shared" si="818"/>
        <v>None</v>
      </c>
      <c r="S8768" s="23">
        <f t="shared" si="819"/>
        <v>2024</v>
      </c>
      <c r="T8768" s="23">
        <f t="shared" si="820"/>
        <v>10</v>
      </c>
      <c r="U8768" t="str">
        <f t="shared" si="821"/>
        <v>Oct-2024</v>
      </c>
    </row>
    <row r="8769" spans="1:21" x14ac:dyDescent="0.3">
      <c r="A8769" t="s">
        <v>10780</v>
      </c>
      <c r="B8769" s="22">
        <v>44756</v>
      </c>
      <c r="C8769" s="22">
        <v>44759</v>
      </c>
      <c r="D8769" s="23" t="s">
        <v>50</v>
      </c>
      <c r="E8769" s="23" t="s">
        <v>692</v>
      </c>
      <c r="F8769" s="23" t="s">
        <v>71</v>
      </c>
      <c r="G8769" s="23" t="s">
        <v>179</v>
      </c>
      <c r="H8769" s="23" t="s">
        <v>180</v>
      </c>
      <c r="I8769" s="23" t="s">
        <v>83</v>
      </c>
      <c r="J8769" s="23" t="s">
        <v>84</v>
      </c>
      <c r="K8769" s="23" t="s">
        <v>105</v>
      </c>
      <c r="L8769" s="24">
        <v>16497.900000000001</v>
      </c>
      <c r="M8769">
        <v>2</v>
      </c>
      <c r="N8769" s="25">
        <v>0.15</v>
      </c>
      <c r="O8769" s="24">
        <v>2249.5100000000002</v>
      </c>
      <c r="P8769" s="26">
        <f t="shared" si="816"/>
        <v>0.13635129319489148</v>
      </c>
      <c r="Q8769" t="str">
        <f t="shared" si="817"/>
        <v>Low</v>
      </c>
      <c r="R8769" t="str">
        <f t="shared" si="818"/>
        <v>Medium</v>
      </c>
      <c r="S8769" s="23">
        <f t="shared" si="819"/>
        <v>2022</v>
      </c>
      <c r="T8769" s="23">
        <f t="shared" si="820"/>
        <v>7</v>
      </c>
      <c r="U8769" t="str">
        <f t="shared" si="821"/>
        <v>Jul-2022</v>
      </c>
    </row>
    <row r="8770" spans="1:21" x14ac:dyDescent="0.3">
      <c r="A8770" t="s">
        <v>10781</v>
      </c>
      <c r="B8770" s="22">
        <v>45143</v>
      </c>
      <c r="C8770" s="22">
        <v>45148</v>
      </c>
      <c r="D8770" s="23" t="s">
        <v>102</v>
      </c>
      <c r="E8770" s="23" t="s">
        <v>1578</v>
      </c>
      <c r="F8770" s="23" t="s">
        <v>80</v>
      </c>
      <c r="G8770" s="23" t="s">
        <v>179</v>
      </c>
      <c r="H8770" s="23" t="s">
        <v>236</v>
      </c>
      <c r="I8770" s="23" t="s">
        <v>96</v>
      </c>
      <c r="J8770" s="23" t="s">
        <v>97</v>
      </c>
      <c r="K8770" s="23" t="s">
        <v>98</v>
      </c>
      <c r="L8770" s="24">
        <v>1544.43</v>
      </c>
      <c r="M8770">
        <v>1</v>
      </c>
      <c r="N8770" s="25">
        <v>0.05</v>
      </c>
      <c r="O8770" s="24">
        <v>544.01</v>
      </c>
      <c r="P8770" s="26">
        <f t="shared" si="816"/>
        <v>0.35223998497827674</v>
      </c>
      <c r="Q8770" t="str">
        <f t="shared" si="817"/>
        <v>High</v>
      </c>
      <c r="R8770" t="str">
        <f t="shared" si="818"/>
        <v>Low</v>
      </c>
      <c r="S8770" s="23">
        <f t="shared" si="819"/>
        <v>2023</v>
      </c>
      <c r="T8770" s="23">
        <f t="shared" si="820"/>
        <v>8</v>
      </c>
      <c r="U8770" t="str">
        <f t="shared" si="821"/>
        <v>Aug-2023</v>
      </c>
    </row>
    <row r="8771" spans="1:21" x14ac:dyDescent="0.3">
      <c r="A8771" t="s">
        <v>10782</v>
      </c>
      <c r="B8771" s="22">
        <v>45762</v>
      </c>
      <c r="C8771" s="22">
        <v>45767</v>
      </c>
      <c r="D8771" s="23" t="s">
        <v>50</v>
      </c>
      <c r="E8771" s="23" t="s">
        <v>171</v>
      </c>
      <c r="F8771" s="23" t="s">
        <v>71</v>
      </c>
      <c r="G8771" s="23" t="s">
        <v>72</v>
      </c>
      <c r="H8771" s="23" t="s">
        <v>104</v>
      </c>
      <c r="I8771" s="23" t="s">
        <v>55</v>
      </c>
      <c r="J8771" s="23" t="s">
        <v>56</v>
      </c>
      <c r="K8771" s="23" t="s">
        <v>151</v>
      </c>
      <c r="L8771" s="24">
        <v>70994.28</v>
      </c>
      <c r="M8771">
        <v>6</v>
      </c>
      <c r="N8771" s="25">
        <v>0.2</v>
      </c>
      <c r="O8771" s="24">
        <v>8720.9500000000007</v>
      </c>
      <c r="P8771" s="26">
        <f t="shared" si="816"/>
        <v>0.12284017811012381</v>
      </c>
      <c r="Q8771" t="str">
        <f t="shared" si="817"/>
        <v>Low</v>
      </c>
      <c r="R8771" t="str">
        <f t="shared" si="818"/>
        <v>Medium</v>
      </c>
      <c r="S8771" s="23">
        <f t="shared" si="819"/>
        <v>2025</v>
      </c>
      <c r="T8771" s="23">
        <f t="shared" si="820"/>
        <v>4</v>
      </c>
      <c r="U8771" t="str">
        <f t="shared" si="821"/>
        <v>Apr-2025</v>
      </c>
    </row>
    <row r="8772" spans="1:21" x14ac:dyDescent="0.3">
      <c r="A8772" t="s">
        <v>10783</v>
      </c>
      <c r="B8772" s="22">
        <v>45574</v>
      </c>
      <c r="C8772" s="22">
        <v>45578</v>
      </c>
      <c r="D8772" s="23" t="s">
        <v>102</v>
      </c>
      <c r="E8772" s="23" t="s">
        <v>1319</v>
      </c>
      <c r="F8772" s="23" t="s">
        <v>80</v>
      </c>
      <c r="G8772" s="23" t="s">
        <v>72</v>
      </c>
      <c r="H8772" s="23" t="s">
        <v>73</v>
      </c>
      <c r="I8772" s="23" t="s">
        <v>55</v>
      </c>
      <c r="J8772" s="23" t="s">
        <v>173</v>
      </c>
      <c r="K8772" s="23" t="s">
        <v>203</v>
      </c>
      <c r="L8772" s="24">
        <v>91399.6</v>
      </c>
      <c r="M8772">
        <v>8</v>
      </c>
      <c r="N8772" s="25">
        <v>0.1</v>
      </c>
      <c r="O8772" s="24">
        <v>13836.4</v>
      </c>
      <c r="P8772" s="26">
        <f t="shared" ref="P8772:P8835" si="822">IFERROR(O8772/L8772,0)</f>
        <v>0.15138359467656312</v>
      </c>
      <c r="Q8772" t="str">
        <f t="shared" ref="Q8772:Q8835" si="823">IF(P8772&gt;=0.3,"High",IF(P8772&gt;=0.2,"Medium","Low"))</f>
        <v>Low</v>
      </c>
      <c r="R8772" t="str">
        <f t="shared" ref="R8772:R8835" si="824">IF(N8772=0,"None",IF(N8772&lt;=0.1,"Low",IF(N8772&lt;=0.2,"Medium","High")))</f>
        <v>Low</v>
      </c>
      <c r="S8772" s="23">
        <f t="shared" ref="S8772:S8835" si="825">YEAR(B8772)</f>
        <v>2024</v>
      </c>
      <c r="T8772" s="23">
        <f t="shared" ref="T8772:T8835" si="826">MONTH(B8772)</f>
        <v>10</v>
      </c>
      <c r="U8772" t="str">
        <f t="shared" ref="U8772:U8835" si="827">TEXT(B8772,"mmm-yyyy")</f>
        <v>Oct-2024</v>
      </c>
    </row>
    <row r="8773" spans="1:21" x14ac:dyDescent="0.3">
      <c r="A8773" t="s">
        <v>10784</v>
      </c>
      <c r="B8773" s="22">
        <v>44761</v>
      </c>
      <c r="C8773" s="22">
        <v>44765</v>
      </c>
      <c r="D8773" s="23" t="s">
        <v>78</v>
      </c>
      <c r="E8773" s="23" t="s">
        <v>465</v>
      </c>
      <c r="F8773" s="23" t="s">
        <v>52</v>
      </c>
      <c r="G8773" s="23" t="s">
        <v>72</v>
      </c>
      <c r="H8773" s="23" t="s">
        <v>117</v>
      </c>
      <c r="I8773" s="23" t="s">
        <v>118</v>
      </c>
      <c r="J8773" s="23" t="s">
        <v>303</v>
      </c>
      <c r="K8773" s="23" t="s">
        <v>421</v>
      </c>
      <c r="L8773" s="24">
        <v>34880.25</v>
      </c>
      <c r="M8773">
        <v>5</v>
      </c>
      <c r="N8773" s="25">
        <v>0.2</v>
      </c>
      <c r="O8773" s="24">
        <v>5153.34</v>
      </c>
      <c r="P8773" s="26">
        <f t="shared" si="822"/>
        <v>0.14774378050616035</v>
      </c>
      <c r="Q8773" t="str">
        <f t="shared" si="823"/>
        <v>Low</v>
      </c>
      <c r="R8773" t="str">
        <f t="shared" si="824"/>
        <v>Medium</v>
      </c>
      <c r="S8773" s="23">
        <f t="shared" si="825"/>
        <v>2022</v>
      </c>
      <c r="T8773" s="23">
        <f t="shared" si="826"/>
        <v>7</v>
      </c>
      <c r="U8773" t="str">
        <f t="shared" si="827"/>
        <v>Jul-2022</v>
      </c>
    </row>
    <row r="8774" spans="1:21" x14ac:dyDescent="0.3">
      <c r="A8774" t="s">
        <v>10785</v>
      </c>
      <c r="B8774" s="22">
        <v>45953</v>
      </c>
      <c r="C8774" s="22">
        <v>45959</v>
      </c>
      <c r="D8774" s="23" t="s">
        <v>61</v>
      </c>
      <c r="E8774" s="23" t="s">
        <v>1929</v>
      </c>
      <c r="F8774" s="23" t="s">
        <v>71</v>
      </c>
      <c r="G8774" s="23" t="s">
        <v>81</v>
      </c>
      <c r="H8774" s="23" t="s">
        <v>186</v>
      </c>
      <c r="I8774" s="23" t="s">
        <v>96</v>
      </c>
      <c r="J8774" s="23" t="s">
        <v>166</v>
      </c>
      <c r="K8774" s="23" t="s">
        <v>337</v>
      </c>
      <c r="L8774" s="24">
        <v>55502.76</v>
      </c>
      <c r="M8774">
        <v>6</v>
      </c>
      <c r="N8774" s="25">
        <v>0.1</v>
      </c>
      <c r="O8774" s="24">
        <v>12659.77</v>
      </c>
      <c r="P8774" s="26">
        <f t="shared" si="822"/>
        <v>0.22809262097956931</v>
      </c>
      <c r="Q8774" t="str">
        <f t="shared" si="823"/>
        <v>Medium</v>
      </c>
      <c r="R8774" t="str">
        <f t="shared" si="824"/>
        <v>Low</v>
      </c>
      <c r="S8774" s="23">
        <f t="shared" si="825"/>
        <v>2025</v>
      </c>
      <c r="T8774" s="23">
        <f t="shared" si="826"/>
        <v>10</v>
      </c>
      <c r="U8774" t="str">
        <f t="shared" si="827"/>
        <v>Oct-2025</v>
      </c>
    </row>
    <row r="8775" spans="1:21" x14ac:dyDescent="0.3">
      <c r="A8775" t="s">
        <v>10786</v>
      </c>
      <c r="B8775" s="22">
        <v>45675</v>
      </c>
      <c r="C8775" s="22">
        <v>45677</v>
      </c>
      <c r="D8775" s="23" t="s">
        <v>61</v>
      </c>
      <c r="E8775" s="23" t="s">
        <v>1239</v>
      </c>
      <c r="F8775" s="23" t="s">
        <v>80</v>
      </c>
      <c r="G8775" s="23" t="s">
        <v>81</v>
      </c>
      <c r="H8775" s="23" t="s">
        <v>95</v>
      </c>
      <c r="I8775" s="23" t="s">
        <v>83</v>
      </c>
      <c r="J8775" s="23" t="s">
        <v>156</v>
      </c>
      <c r="K8775" s="23" t="s">
        <v>157</v>
      </c>
      <c r="L8775" s="24">
        <v>130153.41</v>
      </c>
      <c r="M8775">
        <v>9</v>
      </c>
      <c r="N8775" s="25">
        <v>0.1</v>
      </c>
      <c r="O8775" s="24">
        <v>40980.080000000002</v>
      </c>
      <c r="P8775" s="26">
        <f t="shared" si="822"/>
        <v>0.3148598258009529</v>
      </c>
      <c r="Q8775" t="str">
        <f t="shared" si="823"/>
        <v>High</v>
      </c>
      <c r="R8775" t="str">
        <f t="shared" si="824"/>
        <v>Low</v>
      </c>
      <c r="S8775" s="23">
        <f t="shared" si="825"/>
        <v>2025</v>
      </c>
      <c r="T8775" s="23">
        <f t="shared" si="826"/>
        <v>1</v>
      </c>
      <c r="U8775" t="str">
        <f t="shared" si="827"/>
        <v>Jan-2025</v>
      </c>
    </row>
    <row r="8776" spans="1:21" x14ac:dyDescent="0.3">
      <c r="A8776" t="s">
        <v>10787</v>
      </c>
      <c r="B8776" s="22">
        <v>45529</v>
      </c>
      <c r="C8776" s="22">
        <v>45530</v>
      </c>
      <c r="D8776" s="23" t="s">
        <v>61</v>
      </c>
      <c r="E8776" s="23" t="s">
        <v>990</v>
      </c>
      <c r="F8776" s="23" t="s">
        <v>71</v>
      </c>
      <c r="G8776" s="23" t="s">
        <v>179</v>
      </c>
      <c r="H8776" s="23" t="s">
        <v>180</v>
      </c>
      <c r="I8776" s="23" t="s">
        <v>118</v>
      </c>
      <c r="J8776" s="23" t="s">
        <v>230</v>
      </c>
      <c r="K8776" s="23" t="s">
        <v>356</v>
      </c>
      <c r="L8776" s="24">
        <v>34182.800000000003</v>
      </c>
      <c r="M8776">
        <v>5</v>
      </c>
      <c r="N8776" s="25">
        <v>0.25</v>
      </c>
      <c r="O8776" s="24">
        <v>4082.99</v>
      </c>
      <c r="P8776" s="26">
        <f t="shared" si="822"/>
        <v>0.11944574464350491</v>
      </c>
      <c r="Q8776" t="str">
        <f t="shared" si="823"/>
        <v>Low</v>
      </c>
      <c r="R8776" t="str">
        <f t="shared" si="824"/>
        <v>High</v>
      </c>
      <c r="S8776" s="23">
        <f t="shared" si="825"/>
        <v>2024</v>
      </c>
      <c r="T8776" s="23">
        <f t="shared" si="826"/>
        <v>8</v>
      </c>
      <c r="U8776" t="str">
        <f t="shared" si="827"/>
        <v>Aug-2024</v>
      </c>
    </row>
    <row r="8777" spans="1:21" x14ac:dyDescent="0.3">
      <c r="A8777" t="s">
        <v>10788</v>
      </c>
      <c r="B8777" s="22">
        <v>45461</v>
      </c>
      <c r="C8777" s="22">
        <v>45464</v>
      </c>
      <c r="D8777" s="23" t="s">
        <v>102</v>
      </c>
      <c r="E8777" s="23" t="s">
        <v>893</v>
      </c>
      <c r="F8777" s="23" t="s">
        <v>80</v>
      </c>
      <c r="G8777" s="23" t="s">
        <v>72</v>
      </c>
      <c r="H8777" s="23" t="s">
        <v>346</v>
      </c>
      <c r="I8777" s="23" t="s">
        <v>96</v>
      </c>
      <c r="J8777" s="23" t="s">
        <v>111</v>
      </c>
      <c r="K8777" s="23" t="s">
        <v>328</v>
      </c>
      <c r="L8777" s="24">
        <v>56217.760000000002</v>
      </c>
      <c r="M8777">
        <v>8</v>
      </c>
      <c r="N8777" s="25">
        <v>0.1</v>
      </c>
      <c r="O8777" s="24">
        <v>20214.53</v>
      </c>
      <c r="P8777" s="26">
        <f t="shared" si="822"/>
        <v>0.3595755149262439</v>
      </c>
      <c r="Q8777" t="str">
        <f t="shared" si="823"/>
        <v>High</v>
      </c>
      <c r="R8777" t="str">
        <f t="shared" si="824"/>
        <v>Low</v>
      </c>
      <c r="S8777" s="23">
        <f t="shared" si="825"/>
        <v>2024</v>
      </c>
      <c r="T8777" s="23">
        <f t="shared" si="826"/>
        <v>6</v>
      </c>
      <c r="U8777" t="str">
        <f t="shared" si="827"/>
        <v>Jun-2024</v>
      </c>
    </row>
    <row r="8778" spans="1:21" x14ac:dyDescent="0.3">
      <c r="A8778" t="s">
        <v>10789</v>
      </c>
      <c r="B8778" s="22">
        <v>45558</v>
      </c>
      <c r="C8778" s="22">
        <v>45562</v>
      </c>
      <c r="D8778" s="23" t="s">
        <v>78</v>
      </c>
      <c r="E8778" s="23" t="s">
        <v>680</v>
      </c>
      <c r="F8778" s="23" t="s">
        <v>71</v>
      </c>
      <c r="G8778" s="23" t="s">
        <v>63</v>
      </c>
      <c r="H8778" s="23" t="s">
        <v>202</v>
      </c>
      <c r="I8778" s="23" t="s">
        <v>83</v>
      </c>
      <c r="J8778" s="23" t="s">
        <v>84</v>
      </c>
      <c r="K8778" s="23" t="s">
        <v>125</v>
      </c>
      <c r="L8778" s="24">
        <v>101043.6</v>
      </c>
      <c r="M8778">
        <v>7</v>
      </c>
      <c r="N8778" s="25">
        <v>0.2</v>
      </c>
      <c r="O8778" s="24">
        <v>28949.759999999998</v>
      </c>
      <c r="P8778" s="26">
        <f t="shared" si="822"/>
        <v>0.28650760661734137</v>
      </c>
      <c r="Q8778" t="str">
        <f t="shared" si="823"/>
        <v>Medium</v>
      </c>
      <c r="R8778" t="str">
        <f t="shared" si="824"/>
        <v>Medium</v>
      </c>
      <c r="S8778" s="23">
        <f t="shared" si="825"/>
        <v>2024</v>
      </c>
      <c r="T8778" s="23">
        <f t="shared" si="826"/>
        <v>9</v>
      </c>
      <c r="U8778" t="str">
        <f t="shared" si="827"/>
        <v>Sep-2024</v>
      </c>
    </row>
    <row r="8779" spans="1:21" x14ac:dyDescent="0.3">
      <c r="A8779" t="s">
        <v>10790</v>
      </c>
      <c r="B8779" s="22">
        <v>44615</v>
      </c>
      <c r="C8779" s="22">
        <v>44621</v>
      </c>
      <c r="D8779" s="23" t="s">
        <v>50</v>
      </c>
      <c r="E8779" s="23" t="s">
        <v>637</v>
      </c>
      <c r="F8779" s="23" t="s">
        <v>80</v>
      </c>
      <c r="G8779" s="23" t="s">
        <v>63</v>
      </c>
      <c r="H8779" s="23" t="s">
        <v>172</v>
      </c>
      <c r="I8779" s="23" t="s">
        <v>83</v>
      </c>
      <c r="J8779" s="23" t="s">
        <v>379</v>
      </c>
      <c r="K8779" s="23" t="s">
        <v>562</v>
      </c>
      <c r="L8779" s="24">
        <v>10407.61</v>
      </c>
      <c r="M8779">
        <v>1</v>
      </c>
      <c r="N8779" s="25">
        <v>0</v>
      </c>
      <c r="O8779" s="24">
        <v>3369.46</v>
      </c>
      <c r="P8779" s="26">
        <f t="shared" si="822"/>
        <v>0.32374964088777347</v>
      </c>
      <c r="Q8779" t="str">
        <f t="shared" si="823"/>
        <v>High</v>
      </c>
      <c r="R8779" t="str">
        <f t="shared" si="824"/>
        <v>None</v>
      </c>
      <c r="S8779" s="23">
        <f t="shared" si="825"/>
        <v>2022</v>
      </c>
      <c r="T8779" s="23">
        <f t="shared" si="826"/>
        <v>2</v>
      </c>
      <c r="U8779" t="str">
        <f t="shared" si="827"/>
        <v>Feb-2022</v>
      </c>
    </row>
    <row r="8780" spans="1:21" x14ac:dyDescent="0.3">
      <c r="A8780" t="s">
        <v>10791</v>
      </c>
      <c r="B8780" s="22">
        <v>44826</v>
      </c>
      <c r="C8780" s="22">
        <v>44833</v>
      </c>
      <c r="D8780" s="23" t="s">
        <v>78</v>
      </c>
      <c r="E8780" s="23" t="s">
        <v>680</v>
      </c>
      <c r="F8780" s="23" t="s">
        <v>71</v>
      </c>
      <c r="G8780" s="23" t="s">
        <v>63</v>
      </c>
      <c r="H8780" s="23" t="s">
        <v>202</v>
      </c>
      <c r="I8780" s="23" t="s">
        <v>118</v>
      </c>
      <c r="J8780" s="23" t="s">
        <v>191</v>
      </c>
      <c r="K8780" s="23" t="s">
        <v>290</v>
      </c>
      <c r="L8780" s="24">
        <v>132003.45000000001</v>
      </c>
      <c r="M8780">
        <v>9</v>
      </c>
      <c r="N8780" s="25">
        <v>0.25</v>
      </c>
      <c r="O8780" s="24">
        <v>36158.949999999997</v>
      </c>
      <c r="P8780" s="26">
        <f t="shared" si="822"/>
        <v>0.27392428000934821</v>
      </c>
      <c r="Q8780" t="str">
        <f t="shared" si="823"/>
        <v>Medium</v>
      </c>
      <c r="R8780" t="str">
        <f t="shared" si="824"/>
        <v>High</v>
      </c>
      <c r="S8780" s="23">
        <f t="shared" si="825"/>
        <v>2022</v>
      </c>
      <c r="T8780" s="23">
        <f t="shared" si="826"/>
        <v>9</v>
      </c>
      <c r="U8780" t="str">
        <f t="shared" si="827"/>
        <v>Sep-2022</v>
      </c>
    </row>
    <row r="8781" spans="1:21" x14ac:dyDescent="0.3">
      <c r="A8781" t="s">
        <v>10792</v>
      </c>
      <c r="B8781" s="22">
        <v>44905</v>
      </c>
      <c r="C8781" s="22">
        <v>44912</v>
      </c>
      <c r="D8781" s="23" t="s">
        <v>61</v>
      </c>
      <c r="E8781" s="23" t="s">
        <v>889</v>
      </c>
      <c r="F8781" s="23" t="s">
        <v>71</v>
      </c>
      <c r="G8781" s="23" t="s">
        <v>63</v>
      </c>
      <c r="H8781" s="23" t="s">
        <v>202</v>
      </c>
      <c r="I8781" s="23" t="s">
        <v>96</v>
      </c>
      <c r="J8781" s="23" t="s">
        <v>111</v>
      </c>
      <c r="K8781" s="23" t="s">
        <v>112</v>
      </c>
      <c r="L8781" s="24">
        <v>142435.5</v>
      </c>
      <c r="M8781">
        <v>10</v>
      </c>
      <c r="N8781" s="25">
        <v>0.1</v>
      </c>
      <c r="O8781" s="24">
        <v>47224.58</v>
      </c>
      <c r="P8781" s="26">
        <f t="shared" si="822"/>
        <v>0.33155063168943139</v>
      </c>
      <c r="Q8781" t="str">
        <f t="shared" si="823"/>
        <v>High</v>
      </c>
      <c r="R8781" t="str">
        <f t="shared" si="824"/>
        <v>Low</v>
      </c>
      <c r="S8781" s="23">
        <f t="shared" si="825"/>
        <v>2022</v>
      </c>
      <c r="T8781" s="23">
        <f t="shared" si="826"/>
        <v>12</v>
      </c>
      <c r="U8781" t="str">
        <f t="shared" si="827"/>
        <v>Dec-2022</v>
      </c>
    </row>
    <row r="8782" spans="1:21" x14ac:dyDescent="0.3">
      <c r="A8782" t="s">
        <v>10793</v>
      </c>
      <c r="B8782" s="22">
        <v>44874</v>
      </c>
      <c r="C8782" s="22">
        <v>44877</v>
      </c>
      <c r="D8782" s="23" t="s">
        <v>78</v>
      </c>
      <c r="E8782" s="23" t="s">
        <v>1731</v>
      </c>
      <c r="F8782" s="23" t="s">
        <v>80</v>
      </c>
      <c r="G8782" s="23" t="s">
        <v>81</v>
      </c>
      <c r="H8782" s="23" t="s">
        <v>95</v>
      </c>
      <c r="I8782" s="23" t="s">
        <v>55</v>
      </c>
      <c r="J8782" s="23" t="s">
        <v>141</v>
      </c>
      <c r="K8782" s="23" t="s">
        <v>142</v>
      </c>
      <c r="L8782" s="24">
        <v>11521.89</v>
      </c>
      <c r="M8782">
        <v>3</v>
      </c>
      <c r="N8782" s="25">
        <v>0.15</v>
      </c>
      <c r="O8782" s="24">
        <v>1565.9</v>
      </c>
      <c r="P8782" s="26">
        <f t="shared" si="822"/>
        <v>0.1359065222806328</v>
      </c>
      <c r="Q8782" t="str">
        <f t="shared" si="823"/>
        <v>Low</v>
      </c>
      <c r="R8782" t="str">
        <f t="shared" si="824"/>
        <v>Medium</v>
      </c>
      <c r="S8782" s="23">
        <f t="shared" si="825"/>
        <v>2022</v>
      </c>
      <c r="T8782" s="23">
        <f t="shared" si="826"/>
        <v>11</v>
      </c>
      <c r="U8782" t="str">
        <f t="shared" si="827"/>
        <v>Nov-2022</v>
      </c>
    </row>
    <row r="8783" spans="1:21" x14ac:dyDescent="0.3">
      <c r="A8783" t="s">
        <v>10794</v>
      </c>
      <c r="B8783" s="22">
        <v>44944</v>
      </c>
      <c r="C8783" s="22">
        <v>44951</v>
      </c>
      <c r="D8783" s="23" t="s">
        <v>61</v>
      </c>
      <c r="E8783" s="23" t="s">
        <v>2662</v>
      </c>
      <c r="F8783" s="23" t="s">
        <v>71</v>
      </c>
      <c r="G8783" s="23" t="s">
        <v>53</v>
      </c>
      <c r="H8783" s="23" t="s">
        <v>54</v>
      </c>
      <c r="I8783" s="23" t="s">
        <v>83</v>
      </c>
      <c r="J8783" s="23" t="s">
        <v>449</v>
      </c>
      <c r="K8783" s="23" t="s">
        <v>681</v>
      </c>
      <c r="L8783" s="24">
        <v>6410.99</v>
      </c>
      <c r="M8783">
        <v>1</v>
      </c>
      <c r="N8783" s="25">
        <v>0.1</v>
      </c>
      <c r="O8783" s="24">
        <v>2038.85</v>
      </c>
      <c r="P8783" s="26">
        <f t="shared" si="822"/>
        <v>0.31802420530994435</v>
      </c>
      <c r="Q8783" t="str">
        <f t="shared" si="823"/>
        <v>High</v>
      </c>
      <c r="R8783" t="str">
        <f t="shared" si="824"/>
        <v>Low</v>
      </c>
      <c r="S8783" s="23">
        <f t="shared" si="825"/>
        <v>2023</v>
      </c>
      <c r="T8783" s="23">
        <f t="shared" si="826"/>
        <v>1</v>
      </c>
      <c r="U8783" t="str">
        <f t="shared" si="827"/>
        <v>Jan-2023</v>
      </c>
    </row>
    <row r="8784" spans="1:21" x14ac:dyDescent="0.3">
      <c r="A8784" t="s">
        <v>10795</v>
      </c>
      <c r="B8784" s="22">
        <v>45959</v>
      </c>
      <c r="C8784" s="22">
        <v>45963</v>
      </c>
      <c r="D8784" s="23" t="s">
        <v>78</v>
      </c>
      <c r="E8784" s="23" t="s">
        <v>1275</v>
      </c>
      <c r="F8784" s="23" t="s">
        <v>80</v>
      </c>
      <c r="G8784" s="23" t="s">
        <v>63</v>
      </c>
      <c r="H8784" s="23" t="s">
        <v>213</v>
      </c>
      <c r="I8784" s="23" t="s">
        <v>96</v>
      </c>
      <c r="J8784" s="23" t="s">
        <v>166</v>
      </c>
      <c r="K8784" s="23" t="s">
        <v>762</v>
      </c>
      <c r="L8784" s="24">
        <v>7452.99</v>
      </c>
      <c r="M8784">
        <v>9</v>
      </c>
      <c r="N8784" s="25">
        <v>0.25</v>
      </c>
      <c r="O8784" s="24">
        <v>1936.15</v>
      </c>
      <c r="P8784" s="26">
        <f t="shared" si="822"/>
        <v>0.25978164468220138</v>
      </c>
      <c r="Q8784" t="str">
        <f t="shared" si="823"/>
        <v>Medium</v>
      </c>
      <c r="R8784" t="str">
        <f t="shared" si="824"/>
        <v>High</v>
      </c>
      <c r="S8784" s="23">
        <f t="shared" si="825"/>
        <v>2025</v>
      </c>
      <c r="T8784" s="23">
        <f t="shared" si="826"/>
        <v>10</v>
      </c>
      <c r="U8784" t="str">
        <f t="shared" si="827"/>
        <v>Oct-2025</v>
      </c>
    </row>
    <row r="8785" spans="1:21" x14ac:dyDescent="0.3">
      <c r="A8785" t="s">
        <v>10796</v>
      </c>
      <c r="B8785" s="22">
        <v>45094</v>
      </c>
      <c r="C8785" s="22">
        <v>45101</v>
      </c>
      <c r="D8785" s="23" t="s">
        <v>61</v>
      </c>
      <c r="E8785" s="23" t="s">
        <v>1827</v>
      </c>
      <c r="F8785" s="23" t="s">
        <v>71</v>
      </c>
      <c r="G8785" s="23" t="s">
        <v>81</v>
      </c>
      <c r="H8785" s="23" t="s">
        <v>82</v>
      </c>
      <c r="I8785" s="23" t="s">
        <v>118</v>
      </c>
      <c r="J8785" s="23" t="s">
        <v>119</v>
      </c>
      <c r="K8785" s="23" t="s">
        <v>270</v>
      </c>
      <c r="L8785" s="24">
        <v>85490.7</v>
      </c>
      <c r="M8785">
        <v>6</v>
      </c>
      <c r="N8785" s="25">
        <v>0</v>
      </c>
      <c r="O8785" s="24">
        <v>25662.81</v>
      </c>
      <c r="P8785" s="26">
        <f t="shared" si="822"/>
        <v>0.3001824759886163</v>
      </c>
      <c r="Q8785" t="str">
        <f t="shared" si="823"/>
        <v>High</v>
      </c>
      <c r="R8785" t="str">
        <f t="shared" si="824"/>
        <v>None</v>
      </c>
      <c r="S8785" s="23">
        <f t="shared" si="825"/>
        <v>2023</v>
      </c>
      <c r="T8785" s="23">
        <f t="shared" si="826"/>
        <v>6</v>
      </c>
      <c r="U8785" t="str">
        <f t="shared" si="827"/>
        <v>Jun-2023</v>
      </c>
    </row>
    <row r="8786" spans="1:21" x14ac:dyDescent="0.3">
      <c r="A8786" t="s">
        <v>10797</v>
      </c>
      <c r="B8786" s="22">
        <v>44866</v>
      </c>
      <c r="C8786" s="22">
        <v>44870</v>
      </c>
      <c r="D8786" s="23" t="s">
        <v>102</v>
      </c>
      <c r="E8786" s="23" t="s">
        <v>324</v>
      </c>
      <c r="F8786" s="23" t="s">
        <v>71</v>
      </c>
      <c r="G8786" s="23" t="s">
        <v>63</v>
      </c>
      <c r="H8786" s="23" t="s">
        <v>213</v>
      </c>
      <c r="I8786" s="23" t="s">
        <v>83</v>
      </c>
      <c r="J8786" s="23" t="s">
        <v>84</v>
      </c>
      <c r="K8786" s="23" t="s">
        <v>85</v>
      </c>
      <c r="L8786" s="24">
        <v>46251.45</v>
      </c>
      <c r="M8786">
        <v>7</v>
      </c>
      <c r="N8786" s="25">
        <v>0.15</v>
      </c>
      <c r="O8786" s="24">
        <v>14445.12</v>
      </c>
      <c r="P8786" s="26">
        <f t="shared" si="822"/>
        <v>0.31231712735492623</v>
      </c>
      <c r="Q8786" t="str">
        <f t="shared" si="823"/>
        <v>High</v>
      </c>
      <c r="R8786" t="str">
        <f t="shared" si="824"/>
        <v>Medium</v>
      </c>
      <c r="S8786" s="23">
        <f t="shared" si="825"/>
        <v>2022</v>
      </c>
      <c r="T8786" s="23">
        <f t="shared" si="826"/>
        <v>11</v>
      </c>
      <c r="U8786" t="str">
        <f t="shared" si="827"/>
        <v>Nov-2022</v>
      </c>
    </row>
    <row r="8787" spans="1:21" x14ac:dyDescent="0.3">
      <c r="A8787" t="s">
        <v>10798</v>
      </c>
      <c r="B8787" s="22">
        <v>44632</v>
      </c>
      <c r="C8787" s="22">
        <v>44633</v>
      </c>
      <c r="D8787" s="23" t="s">
        <v>102</v>
      </c>
      <c r="E8787" s="23" t="s">
        <v>1501</v>
      </c>
      <c r="F8787" s="23" t="s">
        <v>71</v>
      </c>
      <c r="G8787" s="23" t="s">
        <v>81</v>
      </c>
      <c r="H8787" s="23" t="s">
        <v>82</v>
      </c>
      <c r="I8787" s="23" t="s">
        <v>96</v>
      </c>
      <c r="J8787" s="23" t="s">
        <v>135</v>
      </c>
      <c r="K8787" s="23" t="s">
        <v>275</v>
      </c>
      <c r="L8787" s="24">
        <v>1599</v>
      </c>
      <c r="M8787">
        <v>2</v>
      </c>
      <c r="N8787" s="25">
        <v>0.05</v>
      </c>
      <c r="O8787" s="24">
        <v>292.22000000000003</v>
      </c>
      <c r="P8787" s="26">
        <f t="shared" si="822"/>
        <v>0.18275171982489058</v>
      </c>
      <c r="Q8787" t="str">
        <f t="shared" si="823"/>
        <v>Low</v>
      </c>
      <c r="R8787" t="str">
        <f t="shared" si="824"/>
        <v>Low</v>
      </c>
      <c r="S8787" s="23">
        <f t="shared" si="825"/>
        <v>2022</v>
      </c>
      <c r="T8787" s="23">
        <f t="shared" si="826"/>
        <v>3</v>
      </c>
      <c r="U8787" t="str">
        <f t="shared" si="827"/>
        <v>Mar-2022</v>
      </c>
    </row>
    <row r="8788" spans="1:21" x14ac:dyDescent="0.3">
      <c r="A8788" t="s">
        <v>10799</v>
      </c>
      <c r="B8788" s="22">
        <v>45606</v>
      </c>
      <c r="C8788" s="22">
        <v>45609</v>
      </c>
      <c r="D8788" s="23" t="s">
        <v>102</v>
      </c>
      <c r="E8788" s="23" t="s">
        <v>1027</v>
      </c>
      <c r="F8788" s="23" t="s">
        <v>71</v>
      </c>
      <c r="G8788" s="23" t="s">
        <v>81</v>
      </c>
      <c r="H8788" s="23" t="s">
        <v>284</v>
      </c>
      <c r="I8788" s="23" t="s">
        <v>118</v>
      </c>
      <c r="J8788" s="23" t="s">
        <v>119</v>
      </c>
      <c r="K8788" s="23" t="s">
        <v>270</v>
      </c>
      <c r="L8788" s="24">
        <v>36219.360000000001</v>
      </c>
      <c r="M8788">
        <v>3</v>
      </c>
      <c r="N8788" s="25">
        <v>0.2</v>
      </c>
      <c r="O8788" s="24">
        <v>5174.3500000000004</v>
      </c>
      <c r="P8788" s="26">
        <f t="shared" si="822"/>
        <v>0.14286144205750737</v>
      </c>
      <c r="Q8788" t="str">
        <f t="shared" si="823"/>
        <v>Low</v>
      </c>
      <c r="R8788" t="str">
        <f t="shared" si="824"/>
        <v>Medium</v>
      </c>
      <c r="S8788" s="23">
        <f t="shared" si="825"/>
        <v>2024</v>
      </c>
      <c r="T8788" s="23">
        <f t="shared" si="826"/>
        <v>11</v>
      </c>
      <c r="U8788" t="str">
        <f t="shared" si="827"/>
        <v>Nov-2024</v>
      </c>
    </row>
    <row r="8789" spans="1:21" x14ac:dyDescent="0.3">
      <c r="A8789" t="s">
        <v>10800</v>
      </c>
      <c r="B8789" s="22">
        <v>45880</v>
      </c>
      <c r="C8789" s="22">
        <v>45881</v>
      </c>
      <c r="D8789" s="23" t="s">
        <v>78</v>
      </c>
      <c r="E8789" s="23" t="s">
        <v>2999</v>
      </c>
      <c r="F8789" s="23" t="s">
        <v>80</v>
      </c>
      <c r="G8789" s="23" t="s">
        <v>63</v>
      </c>
      <c r="H8789" s="23" t="s">
        <v>202</v>
      </c>
      <c r="I8789" s="23" t="s">
        <v>96</v>
      </c>
      <c r="J8789" s="23" t="s">
        <v>135</v>
      </c>
      <c r="K8789" s="23" t="s">
        <v>395</v>
      </c>
      <c r="L8789" s="24">
        <v>57062.58</v>
      </c>
      <c r="M8789">
        <v>6</v>
      </c>
      <c r="N8789" s="25">
        <v>0.2</v>
      </c>
      <c r="O8789" s="24">
        <v>16035.71</v>
      </c>
      <c r="P8789" s="26">
        <f t="shared" si="822"/>
        <v>0.28101971554738669</v>
      </c>
      <c r="Q8789" t="str">
        <f t="shared" si="823"/>
        <v>Medium</v>
      </c>
      <c r="R8789" t="str">
        <f t="shared" si="824"/>
        <v>Medium</v>
      </c>
      <c r="S8789" s="23">
        <f t="shared" si="825"/>
        <v>2025</v>
      </c>
      <c r="T8789" s="23">
        <f t="shared" si="826"/>
        <v>8</v>
      </c>
      <c r="U8789" t="str">
        <f t="shared" si="827"/>
        <v>Aug-2025</v>
      </c>
    </row>
    <row r="8790" spans="1:21" x14ac:dyDescent="0.3">
      <c r="A8790" t="s">
        <v>10801</v>
      </c>
      <c r="B8790" s="22">
        <v>45622</v>
      </c>
      <c r="C8790" s="22">
        <v>45623</v>
      </c>
      <c r="D8790" s="23" t="s">
        <v>61</v>
      </c>
      <c r="E8790" s="23" t="s">
        <v>2223</v>
      </c>
      <c r="F8790" s="23" t="s">
        <v>71</v>
      </c>
      <c r="G8790" s="23" t="s">
        <v>81</v>
      </c>
      <c r="H8790" s="23" t="s">
        <v>95</v>
      </c>
      <c r="I8790" s="23" t="s">
        <v>96</v>
      </c>
      <c r="J8790" s="23" t="s">
        <v>111</v>
      </c>
      <c r="K8790" s="23" t="s">
        <v>328</v>
      </c>
      <c r="L8790" s="24">
        <v>100188.32</v>
      </c>
      <c r="M8790">
        <v>8</v>
      </c>
      <c r="N8790" s="25">
        <v>0.1</v>
      </c>
      <c r="O8790" s="24">
        <v>30293.01</v>
      </c>
      <c r="P8790" s="26">
        <f t="shared" si="822"/>
        <v>0.30236069434041807</v>
      </c>
      <c r="Q8790" t="str">
        <f t="shared" si="823"/>
        <v>High</v>
      </c>
      <c r="R8790" t="str">
        <f t="shared" si="824"/>
        <v>Low</v>
      </c>
      <c r="S8790" s="23">
        <f t="shared" si="825"/>
        <v>2024</v>
      </c>
      <c r="T8790" s="23">
        <f t="shared" si="826"/>
        <v>11</v>
      </c>
      <c r="U8790" t="str">
        <f t="shared" si="827"/>
        <v>Nov-2024</v>
      </c>
    </row>
    <row r="8791" spans="1:21" x14ac:dyDescent="0.3">
      <c r="A8791" t="s">
        <v>10802</v>
      </c>
      <c r="B8791" s="22">
        <v>44988</v>
      </c>
      <c r="C8791" s="22">
        <v>44995</v>
      </c>
      <c r="D8791" s="23" t="s">
        <v>50</v>
      </c>
      <c r="E8791" s="23" t="s">
        <v>320</v>
      </c>
      <c r="F8791" s="23" t="s">
        <v>80</v>
      </c>
      <c r="G8791" s="23" t="s">
        <v>53</v>
      </c>
      <c r="H8791" s="23" t="s">
        <v>90</v>
      </c>
      <c r="I8791" s="23" t="s">
        <v>96</v>
      </c>
      <c r="J8791" s="23" t="s">
        <v>111</v>
      </c>
      <c r="K8791" s="23" t="s">
        <v>328</v>
      </c>
      <c r="L8791" s="24">
        <v>20724.939999999999</v>
      </c>
      <c r="M8791">
        <v>2</v>
      </c>
      <c r="N8791" s="25">
        <v>0.25</v>
      </c>
      <c r="O8791" s="24">
        <v>3038.64</v>
      </c>
      <c r="P8791" s="26">
        <f t="shared" si="822"/>
        <v>0.1466175535369463</v>
      </c>
      <c r="Q8791" t="str">
        <f t="shared" si="823"/>
        <v>Low</v>
      </c>
      <c r="R8791" t="str">
        <f t="shared" si="824"/>
        <v>High</v>
      </c>
      <c r="S8791" s="23">
        <f t="shared" si="825"/>
        <v>2023</v>
      </c>
      <c r="T8791" s="23">
        <f t="shared" si="826"/>
        <v>3</v>
      </c>
      <c r="U8791" t="str">
        <f t="shared" si="827"/>
        <v>Mar-2023</v>
      </c>
    </row>
    <row r="8792" spans="1:21" x14ac:dyDescent="0.3">
      <c r="A8792" t="s">
        <v>10803</v>
      </c>
      <c r="B8792" s="22">
        <v>45091</v>
      </c>
      <c r="C8792" s="22">
        <v>45096</v>
      </c>
      <c r="D8792" s="23" t="s">
        <v>50</v>
      </c>
      <c r="E8792" s="23" t="s">
        <v>1150</v>
      </c>
      <c r="F8792" s="23" t="s">
        <v>52</v>
      </c>
      <c r="G8792" s="23" t="s">
        <v>72</v>
      </c>
      <c r="H8792" s="23" t="s">
        <v>73</v>
      </c>
      <c r="I8792" s="23" t="s">
        <v>96</v>
      </c>
      <c r="J8792" s="23" t="s">
        <v>111</v>
      </c>
      <c r="K8792" s="23" t="s">
        <v>328</v>
      </c>
      <c r="L8792" s="24">
        <v>12285.56</v>
      </c>
      <c r="M8792">
        <v>4</v>
      </c>
      <c r="N8792" s="25">
        <v>0.05</v>
      </c>
      <c r="O8792" s="24">
        <v>3131.66</v>
      </c>
      <c r="P8792" s="26">
        <f t="shared" si="822"/>
        <v>0.25490575928162817</v>
      </c>
      <c r="Q8792" t="str">
        <f t="shared" si="823"/>
        <v>Medium</v>
      </c>
      <c r="R8792" t="str">
        <f t="shared" si="824"/>
        <v>Low</v>
      </c>
      <c r="S8792" s="23">
        <f t="shared" si="825"/>
        <v>2023</v>
      </c>
      <c r="T8792" s="23">
        <f t="shared" si="826"/>
        <v>6</v>
      </c>
      <c r="U8792" t="str">
        <f t="shared" si="827"/>
        <v>Jun-2023</v>
      </c>
    </row>
    <row r="8793" spans="1:21" x14ac:dyDescent="0.3">
      <c r="A8793" t="s">
        <v>10804</v>
      </c>
      <c r="B8793" s="22">
        <v>45175</v>
      </c>
      <c r="C8793" s="22">
        <v>45179</v>
      </c>
      <c r="D8793" s="23" t="s">
        <v>78</v>
      </c>
      <c r="E8793" s="23" t="s">
        <v>1004</v>
      </c>
      <c r="F8793" s="23" t="s">
        <v>71</v>
      </c>
      <c r="G8793" s="23" t="s">
        <v>81</v>
      </c>
      <c r="H8793" s="23" t="s">
        <v>95</v>
      </c>
      <c r="I8793" s="23" t="s">
        <v>55</v>
      </c>
      <c r="J8793" s="23" t="s">
        <v>141</v>
      </c>
      <c r="K8793" s="23" t="s">
        <v>142</v>
      </c>
      <c r="L8793" s="24">
        <v>35823</v>
      </c>
      <c r="M8793">
        <v>3</v>
      </c>
      <c r="N8793" s="25">
        <v>0.25</v>
      </c>
      <c r="O8793" s="24">
        <v>9753.42</v>
      </c>
      <c r="P8793" s="26">
        <f t="shared" si="822"/>
        <v>0.27226697931496524</v>
      </c>
      <c r="Q8793" t="str">
        <f t="shared" si="823"/>
        <v>Medium</v>
      </c>
      <c r="R8793" t="str">
        <f t="shared" si="824"/>
        <v>High</v>
      </c>
      <c r="S8793" s="23">
        <f t="shared" si="825"/>
        <v>2023</v>
      </c>
      <c r="T8793" s="23">
        <f t="shared" si="826"/>
        <v>9</v>
      </c>
      <c r="U8793" t="str">
        <f t="shared" si="827"/>
        <v>Sep-2023</v>
      </c>
    </row>
    <row r="8794" spans="1:21" x14ac:dyDescent="0.3">
      <c r="A8794" t="s">
        <v>10805</v>
      </c>
      <c r="B8794" s="22">
        <v>45371</v>
      </c>
      <c r="C8794" s="22">
        <v>45377</v>
      </c>
      <c r="D8794" s="23" t="s">
        <v>61</v>
      </c>
      <c r="E8794" s="23" t="s">
        <v>1115</v>
      </c>
      <c r="F8794" s="23" t="s">
        <v>71</v>
      </c>
      <c r="G8794" s="23" t="s">
        <v>53</v>
      </c>
      <c r="H8794" s="23" t="s">
        <v>90</v>
      </c>
      <c r="I8794" s="23" t="s">
        <v>83</v>
      </c>
      <c r="J8794" s="23" t="s">
        <v>379</v>
      </c>
      <c r="K8794" s="23" t="s">
        <v>562</v>
      </c>
      <c r="L8794" s="24">
        <v>19460.46</v>
      </c>
      <c r="M8794">
        <v>6</v>
      </c>
      <c r="N8794" s="25">
        <v>0.1</v>
      </c>
      <c r="O8794" s="24">
        <v>2876.11</v>
      </c>
      <c r="P8794" s="26">
        <f t="shared" si="822"/>
        <v>0.14779249822460519</v>
      </c>
      <c r="Q8794" t="str">
        <f t="shared" si="823"/>
        <v>Low</v>
      </c>
      <c r="R8794" t="str">
        <f t="shared" si="824"/>
        <v>Low</v>
      </c>
      <c r="S8794" s="23">
        <f t="shared" si="825"/>
        <v>2024</v>
      </c>
      <c r="T8794" s="23">
        <f t="shared" si="826"/>
        <v>3</v>
      </c>
      <c r="U8794" t="str">
        <f t="shared" si="827"/>
        <v>Mar-2024</v>
      </c>
    </row>
    <row r="8795" spans="1:21" x14ac:dyDescent="0.3">
      <c r="A8795" t="s">
        <v>10806</v>
      </c>
      <c r="B8795" s="22">
        <v>45859</v>
      </c>
      <c r="C8795" s="22">
        <v>45865</v>
      </c>
      <c r="D8795" s="23" t="s">
        <v>50</v>
      </c>
      <c r="E8795" s="23" t="s">
        <v>1125</v>
      </c>
      <c r="F8795" s="23" t="s">
        <v>52</v>
      </c>
      <c r="G8795" s="23" t="s">
        <v>81</v>
      </c>
      <c r="H8795" s="23" t="s">
        <v>284</v>
      </c>
      <c r="I8795" s="23" t="s">
        <v>96</v>
      </c>
      <c r="J8795" s="23" t="s">
        <v>97</v>
      </c>
      <c r="K8795" s="23" t="s">
        <v>98</v>
      </c>
      <c r="L8795" s="24">
        <v>60859.53</v>
      </c>
      <c r="M8795">
        <v>9</v>
      </c>
      <c r="N8795" s="25">
        <v>0</v>
      </c>
      <c r="O8795" s="24">
        <v>9200.3799999999992</v>
      </c>
      <c r="P8795" s="26">
        <f t="shared" si="822"/>
        <v>0.15117402319735299</v>
      </c>
      <c r="Q8795" t="str">
        <f t="shared" si="823"/>
        <v>Low</v>
      </c>
      <c r="R8795" t="str">
        <f t="shared" si="824"/>
        <v>None</v>
      </c>
      <c r="S8795" s="23">
        <f t="shared" si="825"/>
        <v>2025</v>
      </c>
      <c r="T8795" s="23">
        <f t="shared" si="826"/>
        <v>7</v>
      </c>
      <c r="U8795" t="str">
        <f t="shared" si="827"/>
        <v>Jul-2025</v>
      </c>
    </row>
    <row r="8796" spans="1:21" x14ac:dyDescent="0.3">
      <c r="A8796" t="s">
        <v>10807</v>
      </c>
      <c r="B8796" s="22">
        <v>45640</v>
      </c>
      <c r="C8796" s="22">
        <v>45645</v>
      </c>
      <c r="D8796" s="23" t="s">
        <v>102</v>
      </c>
      <c r="E8796" s="23" t="s">
        <v>1328</v>
      </c>
      <c r="F8796" s="23" t="s">
        <v>52</v>
      </c>
      <c r="G8796" s="23" t="s">
        <v>63</v>
      </c>
      <c r="H8796" s="23" t="s">
        <v>213</v>
      </c>
      <c r="I8796" s="23" t="s">
        <v>96</v>
      </c>
      <c r="J8796" s="23" t="s">
        <v>111</v>
      </c>
      <c r="K8796" s="23" t="s">
        <v>112</v>
      </c>
      <c r="L8796" s="24">
        <v>8484.27</v>
      </c>
      <c r="M8796">
        <v>1</v>
      </c>
      <c r="N8796" s="25">
        <v>0.05</v>
      </c>
      <c r="O8796" s="24">
        <v>2438.92</v>
      </c>
      <c r="P8796" s="26">
        <f t="shared" si="822"/>
        <v>0.28746374172439115</v>
      </c>
      <c r="Q8796" t="str">
        <f t="shared" si="823"/>
        <v>Medium</v>
      </c>
      <c r="R8796" t="str">
        <f t="shared" si="824"/>
        <v>Low</v>
      </c>
      <c r="S8796" s="23">
        <f t="shared" si="825"/>
        <v>2024</v>
      </c>
      <c r="T8796" s="23">
        <f t="shared" si="826"/>
        <v>12</v>
      </c>
      <c r="U8796" t="str">
        <f t="shared" si="827"/>
        <v>Dec-2024</v>
      </c>
    </row>
    <row r="8797" spans="1:21" x14ac:dyDescent="0.3">
      <c r="A8797" t="s">
        <v>10808</v>
      </c>
      <c r="B8797" s="22">
        <v>45257</v>
      </c>
      <c r="C8797" s="22">
        <v>45260</v>
      </c>
      <c r="D8797" s="23" t="s">
        <v>50</v>
      </c>
      <c r="E8797" s="23" t="s">
        <v>240</v>
      </c>
      <c r="F8797" s="23" t="s">
        <v>80</v>
      </c>
      <c r="G8797" s="23" t="s">
        <v>53</v>
      </c>
      <c r="H8797" s="23" t="s">
        <v>54</v>
      </c>
      <c r="I8797" s="23" t="s">
        <v>96</v>
      </c>
      <c r="J8797" s="23" t="s">
        <v>97</v>
      </c>
      <c r="K8797" s="23" t="s">
        <v>98</v>
      </c>
      <c r="L8797" s="24">
        <v>26939.919999999998</v>
      </c>
      <c r="M8797">
        <v>8</v>
      </c>
      <c r="N8797" s="25">
        <v>0.05</v>
      </c>
      <c r="O8797" s="24">
        <v>7281.77</v>
      </c>
      <c r="P8797" s="26">
        <f t="shared" si="822"/>
        <v>0.27029664527585834</v>
      </c>
      <c r="Q8797" t="str">
        <f t="shared" si="823"/>
        <v>Medium</v>
      </c>
      <c r="R8797" t="str">
        <f t="shared" si="824"/>
        <v>Low</v>
      </c>
      <c r="S8797" s="23">
        <f t="shared" si="825"/>
        <v>2023</v>
      </c>
      <c r="T8797" s="23">
        <f t="shared" si="826"/>
        <v>11</v>
      </c>
      <c r="U8797" t="str">
        <f t="shared" si="827"/>
        <v>Nov-2023</v>
      </c>
    </row>
    <row r="8798" spans="1:21" x14ac:dyDescent="0.3">
      <c r="A8798" t="s">
        <v>10809</v>
      </c>
      <c r="B8798" s="22">
        <v>45034</v>
      </c>
      <c r="C8798" s="22">
        <v>45039</v>
      </c>
      <c r="D8798" s="23" t="s">
        <v>50</v>
      </c>
      <c r="E8798" s="23" t="s">
        <v>171</v>
      </c>
      <c r="F8798" s="23" t="s">
        <v>80</v>
      </c>
      <c r="G8798" s="23" t="s">
        <v>72</v>
      </c>
      <c r="H8798" s="23" t="s">
        <v>117</v>
      </c>
      <c r="I8798" s="23" t="s">
        <v>118</v>
      </c>
      <c r="J8798" s="23" t="s">
        <v>191</v>
      </c>
      <c r="K8798" s="23" t="s">
        <v>290</v>
      </c>
      <c r="L8798" s="24">
        <v>27085.52</v>
      </c>
      <c r="M8798">
        <v>8</v>
      </c>
      <c r="N8798" s="25">
        <v>0</v>
      </c>
      <c r="O8798" s="24">
        <v>10378.32</v>
      </c>
      <c r="P8798" s="26">
        <f t="shared" si="822"/>
        <v>0.38316857125135495</v>
      </c>
      <c r="Q8798" t="str">
        <f t="shared" si="823"/>
        <v>High</v>
      </c>
      <c r="R8798" t="str">
        <f t="shared" si="824"/>
        <v>None</v>
      </c>
      <c r="S8798" s="23">
        <f t="shared" si="825"/>
        <v>2023</v>
      </c>
      <c r="T8798" s="23">
        <f t="shared" si="826"/>
        <v>4</v>
      </c>
      <c r="U8798" t="str">
        <f t="shared" si="827"/>
        <v>Apr-2023</v>
      </c>
    </row>
    <row r="8799" spans="1:21" x14ac:dyDescent="0.3">
      <c r="A8799" t="s">
        <v>10810</v>
      </c>
      <c r="B8799" s="22">
        <v>44754</v>
      </c>
      <c r="C8799" s="22">
        <v>44757</v>
      </c>
      <c r="D8799" s="23" t="s">
        <v>78</v>
      </c>
      <c r="E8799" s="23" t="s">
        <v>885</v>
      </c>
      <c r="F8799" s="23" t="s">
        <v>71</v>
      </c>
      <c r="G8799" s="23" t="s">
        <v>179</v>
      </c>
      <c r="H8799" s="23" t="s">
        <v>180</v>
      </c>
      <c r="I8799" s="23" t="s">
        <v>55</v>
      </c>
      <c r="J8799" s="23" t="s">
        <v>65</v>
      </c>
      <c r="K8799" s="23" t="s">
        <v>130</v>
      </c>
      <c r="L8799" s="24">
        <v>37755.68</v>
      </c>
      <c r="M8799">
        <v>4</v>
      </c>
      <c r="N8799" s="25">
        <v>0.05</v>
      </c>
      <c r="O8799" s="24">
        <v>6226.73</v>
      </c>
      <c r="P8799" s="26">
        <f t="shared" si="822"/>
        <v>0.1649216753611642</v>
      </c>
      <c r="Q8799" t="str">
        <f t="shared" si="823"/>
        <v>Low</v>
      </c>
      <c r="R8799" t="str">
        <f t="shared" si="824"/>
        <v>Low</v>
      </c>
      <c r="S8799" s="23">
        <f t="shared" si="825"/>
        <v>2022</v>
      </c>
      <c r="T8799" s="23">
        <f t="shared" si="826"/>
        <v>7</v>
      </c>
      <c r="U8799" t="str">
        <f t="shared" si="827"/>
        <v>Jul-2022</v>
      </c>
    </row>
    <row r="8800" spans="1:21" x14ac:dyDescent="0.3">
      <c r="A8800" t="s">
        <v>10811</v>
      </c>
      <c r="B8800" s="22">
        <v>45926</v>
      </c>
      <c r="C8800" s="22">
        <v>45928</v>
      </c>
      <c r="D8800" s="23" t="s">
        <v>78</v>
      </c>
      <c r="E8800" s="23" t="s">
        <v>951</v>
      </c>
      <c r="F8800" s="23" t="s">
        <v>52</v>
      </c>
      <c r="G8800" s="23" t="s">
        <v>63</v>
      </c>
      <c r="H8800" s="23" t="s">
        <v>64</v>
      </c>
      <c r="I8800" s="23" t="s">
        <v>55</v>
      </c>
      <c r="J8800" s="23" t="s">
        <v>173</v>
      </c>
      <c r="K8800" s="23" t="s">
        <v>174</v>
      </c>
      <c r="L8800" s="24">
        <v>23708.76</v>
      </c>
      <c r="M8800">
        <v>3</v>
      </c>
      <c r="N8800" s="25">
        <v>0.1</v>
      </c>
      <c r="O8800" s="24">
        <v>3576.35</v>
      </c>
      <c r="P8800" s="26">
        <f t="shared" si="822"/>
        <v>0.15084508848206318</v>
      </c>
      <c r="Q8800" t="str">
        <f t="shared" si="823"/>
        <v>Low</v>
      </c>
      <c r="R8800" t="str">
        <f t="shared" si="824"/>
        <v>Low</v>
      </c>
      <c r="S8800" s="23">
        <f t="shared" si="825"/>
        <v>2025</v>
      </c>
      <c r="T8800" s="23">
        <f t="shared" si="826"/>
        <v>9</v>
      </c>
      <c r="U8800" t="str">
        <f t="shared" si="827"/>
        <v>Sep-2025</v>
      </c>
    </row>
    <row r="8801" spans="1:21" x14ac:dyDescent="0.3">
      <c r="A8801" t="s">
        <v>10812</v>
      </c>
      <c r="B8801" s="22">
        <v>45959</v>
      </c>
      <c r="C8801" s="22">
        <v>45965</v>
      </c>
      <c r="D8801" s="23" t="s">
        <v>102</v>
      </c>
      <c r="E8801" s="23" t="s">
        <v>350</v>
      </c>
      <c r="F8801" s="23" t="s">
        <v>52</v>
      </c>
      <c r="G8801" s="23" t="s">
        <v>81</v>
      </c>
      <c r="H8801" s="23" t="s">
        <v>95</v>
      </c>
      <c r="I8801" s="23" t="s">
        <v>83</v>
      </c>
      <c r="J8801" s="23" t="s">
        <v>379</v>
      </c>
      <c r="K8801" s="23" t="s">
        <v>380</v>
      </c>
      <c r="L8801" s="24">
        <v>1767.63</v>
      </c>
      <c r="M8801">
        <v>3</v>
      </c>
      <c r="N8801" s="25">
        <v>0.15</v>
      </c>
      <c r="O8801" s="24">
        <v>383.06</v>
      </c>
      <c r="P8801" s="26">
        <f t="shared" si="822"/>
        <v>0.21670824776678377</v>
      </c>
      <c r="Q8801" t="str">
        <f t="shared" si="823"/>
        <v>Medium</v>
      </c>
      <c r="R8801" t="str">
        <f t="shared" si="824"/>
        <v>Medium</v>
      </c>
      <c r="S8801" s="23">
        <f t="shared" si="825"/>
        <v>2025</v>
      </c>
      <c r="T8801" s="23">
        <f t="shared" si="826"/>
        <v>10</v>
      </c>
      <c r="U8801" t="str">
        <f t="shared" si="827"/>
        <v>Oct-2025</v>
      </c>
    </row>
    <row r="8802" spans="1:21" x14ac:dyDescent="0.3">
      <c r="A8802" t="s">
        <v>10813</v>
      </c>
      <c r="B8802" s="22">
        <v>44842</v>
      </c>
      <c r="C8802" s="22">
        <v>44849</v>
      </c>
      <c r="D8802" s="23" t="s">
        <v>102</v>
      </c>
      <c r="E8802" s="23" t="s">
        <v>1047</v>
      </c>
      <c r="F8802" s="23" t="s">
        <v>71</v>
      </c>
      <c r="G8802" s="23" t="s">
        <v>179</v>
      </c>
      <c r="H8802" s="23" t="s">
        <v>180</v>
      </c>
      <c r="I8802" s="23" t="s">
        <v>83</v>
      </c>
      <c r="J8802" s="23" t="s">
        <v>84</v>
      </c>
      <c r="K8802" s="23" t="s">
        <v>85</v>
      </c>
      <c r="L8802" s="24">
        <v>38781.699999999997</v>
      </c>
      <c r="M8802">
        <v>5</v>
      </c>
      <c r="N8802" s="25">
        <v>0.1</v>
      </c>
      <c r="O8802" s="24">
        <v>5758.76</v>
      </c>
      <c r="P8802" s="26">
        <f t="shared" si="822"/>
        <v>0.14849168551146547</v>
      </c>
      <c r="Q8802" t="str">
        <f t="shared" si="823"/>
        <v>Low</v>
      </c>
      <c r="R8802" t="str">
        <f t="shared" si="824"/>
        <v>Low</v>
      </c>
      <c r="S8802" s="23">
        <f t="shared" si="825"/>
        <v>2022</v>
      </c>
      <c r="T8802" s="23">
        <f t="shared" si="826"/>
        <v>10</v>
      </c>
      <c r="U8802" t="str">
        <f t="shared" si="827"/>
        <v>Oct-2022</v>
      </c>
    </row>
    <row r="8803" spans="1:21" x14ac:dyDescent="0.3">
      <c r="A8803" t="s">
        <v>10814</v>
      </c>
      <c r="B8803" s="22">
        <v>45105</v>
      </c>
      <c r="C8803" s="22">
        <v>45111</v>
      </c>
      <c r="D8803" s="23" t="s">
        <v>78</v>
      </c>
      <c r="E8803" s="23" t="s">
        <v>1169</v>
      </c>
      <c r="F8803" s="23" t="s">
        <v>80</v>
      </c>
      <c r="G8803" s="23" t="s">
        <v>53</v>
      </c>
      <c r="H8803" s="23" t="s">
        <v>90</v>
      </c>
      <c r="I8803" s="23" t="s">
        <v>96</v>
      </c>
      <c r="J8803" s="23" t="s">
        <v>111</v>
      </c>
      <c r="K8803" s="23" t="s">
        <v>112</v>
      </c>
      <c r="L8803" s="24">
        <v>77477.19</v>
      </c>
      <c r="M8803">
        <v>7</v>
      </c>
      <c r="N8803" s="25">
        <v>0.25</v>
      </c>
      <c r="O8803" s="24">
        <v>22871.43</v>
      </c>
      <c r="P8803" s="26">
        <f t="shared" si="822"/>
        <v>0.29520211045341216</v>
      </c>
      <c r="Q8803" t="str">
        <f t="shared" si="823"/>
        <v>Medium</v>
      </c>
      <c r="R8803" t="str">
        <f t="shared" si="824"/>
        <v>High</v>
      </c>
      <c r="S8803" s="23">
        <f t="shared" si="825"/>
        <v>2023</v>
      </c>
      <c r="T8803" s="23">
        <f t="shared" si="826"/>
        <v>6</v>
      </c>
      <c r="U8803" t="str">
        <f t="shared" si="827"/>
        <v>Jun-2023</v>
      </c>
    </row>
    <row r="8804" spans="1:21" x14ac:dyDescent="0.3">
      <c r="A8804" t="s">
        <v>10815</v>
      </c>
      <c r="B8804" s="22">
        <v>45130</v>
      </c>
      <c r="C8804" s="22">
        <v>45134</v>
      </c>
      <c r="D8804" s="23" t="s">
        <v>61</v>
      </c>
      <c r="E8804" s="23" t="s">
        <v>1437</v>
      </c>
      <c r="F8804" s="23" t="s">
        <v>71</v>
      </c>
      <c r="G8804" s="23" t="s">
        <v>72</v>
      </c>
      <c r="H8804" s="23" t="s">
        <v>346</v>
      </c>
      <c r="I8804" s="23" t="s">
        <v>96</v>
      </c>
      <c r="J8804" s="23" t="s">
        <v>111</v>
      </c>
      <c r="K8804" s="23" t="s">
        <v>112</v>
      </c>
      <c r="L8804" s="24">
        <v>111449.2</v>
      </c>
      <c r="M8804">
        <v>10</v>
      </c>
      <c r="N8804" s="25">
        <v>0.1</v>
      </c>
      <c r="O8804" s="24">
        <v>23292.05</v>
      </c>
      <c r="P8804" s="26">
        <f t="shared" si="822"/>
        <v>0.20899252753720979</v>
      </c>
      <c r="Q8804" t="str">
        <f t="shared" si="823"/>
        <v>Medium</v>
      </c>
      <c r="R8804" t="str">
        <f t="shared" si="824"/>
        <v>Low</v>
      </c>
      <c r="S8804" s="23">
        <f t="shared" si="825"/>
        <v>2023</v>
      </c>
      <c r="T8804" s="23">
        <f t="shared" si="826"/>
        <v>7</v>
      </c>
      <c r="U8804" t="str">
        <f t="shared" si="827"/>
        <v>Jul-2023</v>
      </c>
    </row>
    <row r="8805" spans="1:21" x14ac:dyDescent="0.3">
      <c r="A8805" t="s">
        <v>10816</v>
      </c>
      <c r="B8805" s="22">
        <v>45180</v>
      </c>
      <c r="C8805" s="22">
        <v>45185</v>
      </c>
      <c r="D8805" s="23" t="s">
        <v>61</v>
      </c>
      <c r="E8805" s="23" t="s">
        <v>1004</v>
      </c>
      <c r="F8805" s="23" t="s">
        <v>80</v>
      </c>
      <c r="G8805" s="23" t="s">
        <v>63</v>
      </c>
      <c r="H8805" s="23" t="s">
        <v>64</v>
      </c>
      <c r="I8805" s="23" t="s">
        <v>55</v>
      </c>
      <c r="J8805" s="23" t="s">
        <v>173</v>
      </c>
      <c r="K8805" s="23" t="s">
        <v>735</v>
      </c>
      <c r="L8805" s="24">
        <v>16341.48</v>
      </c>
      <c r="M8805">
        <v>3</v>
      </c>
      <c r="N8805" s="25">
        <v>0.1</v>
      </c>
      <c r="O8805" s="24">
        <v>5385.24</v>
      </c>
      <c r="P8805" s="26">
        <f t="shared" si="822"/>
        <v>0.32954420285065977</v>
      </c>
      <c r="Q8805" t="str">
        <f t="shared" si="823"/>
        <v>High</v>
      </c>
      <c r="R8805" t="str">
        <f t="shared" si="824"/>
        <v>Low</v>
      </c>
      <c r="S8805" s="23">
        <f t="shared" si="825"/>
        <v>2023</v>
      </c>
      <c r="T8805" s="23">
        <f t="shared" si="826"/>
        <v>9</v>
      </c>
      <c r="U8805" t="str">
        <f t="shared" si="827"/>
        <v>Sep-2023</v>
      </c>
    </row>
    <row r="8806" spans="1:21" x14ac:dyDescent="0.3">
      <c r="A8806" t="s">
        <v>10817</v>
      </c>
      <c r="B8806" s="22">
        <v>45034</v>
      </c>
      <c r="C8806" s="22">
        <v>45035</v>
      </c>
      <c r="D8806" s="23" t="s">
        <v>61</v>
      </c>
      <c r="E8806" s="23" t="s">
        <v>753</v>
      </c>
      <c r="F8806" s="23" t="s">
        <v>52</v>
      </c>
      <c r="G8806" s="23" t="s">
        <v>81</v>
      </c>
      <c r="H8806" s="23" t="s">
        <v>186</v>
      </c>
      <c r="I8806" s="23" t="s">
        <v>118</v>
      </c>
      <c r="J8806" s="23" t="s">
        <v>303</v>
      </c>
      <c r="K8806" s="23" t="s">
        <v>304</v>
      </c>
      <c r="L8806" s="24">
        <v>66466.64</v>
      </c>
      <c r="M8806">
        <v>8</v>
      </c>
      <c r="N8806" s="25">
        <v>0.25</v>
      </c>
      <c r="O8806" s="24">
        <v>9820.2800000000007</v>
      </c>
      <c r="P8806" s="26">
        <f t="shared" si="822"/>
        <v>0.14774750160381209</v>
      </c>
      <c r="Q8806" t="str">
        <f t="shared" si="823"/>
        <v>Low</v>
      </c>
      <c r="R8806" t="str">
        <f t="shared" si="824"/>
        <v>High</v>
      </c>
      <c r="S8806" s="23">
        <f t="shared" si="825"/>
        <v>2023</v>
      </c>
      <c r="T8806" s="23">
        <f t="shared" si="826"/>
        <v>4</v>
      </c>
      <c r="U8806" t="str">
        <f t="shared" si="827"/>
        <v>Apr-2023</v>
      </c>
    </row>
    <row r="8807" spans="1:21" x14ac:dyDescent="0.3">
      <c r="A8807" t="s">
        <v>10818</v>
      </c>
      <c r="B8807" s="22">
        <v>44735</v>
      </c>
      <c r="C8807" s="22">
        <v>44737</v>
      </c>
      <c r="D8807" s="23" t="s">
        <v>50</v>
      </c>
      <c r="E8807" s="23" t="s">
        <v>224</v>
      </c>
      <c r="F8807" s="23" t="s">
        <v>80</v>
      </c>
      <c r="G8807" s="23" t="s">
        <v>81</v>
      </c>
      <c r="H8807" s="23" t="s">
        <v>95</v>
      </c>
      <c r="I8807" s="23" t="s">
        <v>118</v>
      </c>
      <c r="J8807" s="23" t="s">
        <v>230</v>
      </c>
      <c r="K8807" s="23" t="s">
        <v>351</v>
      </c>
      <c r="L8807" s="24">
        <v>105058.6</v>
      </c>
      <c r="M8807">
        <v>10</v>
      </c>
      <c r="N8807" s="25">
        <v>0</v>
      </c>
      <c r="O8807" s="24">
        <v>28277.16</v>
      </c>
      <c r="P8807" s="26">
        <f t="shared" si="822"/>
        <v>0.26915607099276023</v>
      </c>
      <c r="Q8807" t="str">
        <f t="shared" si="823"/>
        <v>Medium</v>
      </c>
      <c r="R8807" t="str">
        <f t="shared" si="824"/>
        <v>None</v>
      </c>
      <c r="S8807" s="23">
        <f t="shared" si="825"/>
        <v>2022</v>
      </c>
      <c r="T8807" s="23">
        <f t="shared" si="826"/>
        <v>6</v>
      </c>
      <c r="U8807" t="str">
        <f t="shared" si="827"/>
        <v>Jun-2022</v>
      </c>
    </row>
    <row r="8808" spans="1:21" x14ac:dyDescent="0.3">
      <c r="A8808" t="s">
        <v>10819</v>
      </c>
      <c r="B8808" s="22">
        <v>44806</v>
      </c>
      <c r="C8808" s="22">
        <v>44811</v>
      </c>
      <c r="D8808" s="23" t="s">
        <v>78</v>
      </c>
      <c r="E8808" s="23" t="s">
        <v>103</v>
      </c>
      <c r="F8808" s="23" t="s">
        <v>80</v>
      </c>
      <c r="G8808" s="23" t="s">
        <v>72</v>
      </c>
      <c r="H8808" s="23" t="s">
        <v>73</v>
      </c>
      <c r="I8808" s="23" t="s">
        <v>118</v>
      </c>
      <c r="J8808" s="23" t="s">
        <v>230</v>
      </c>
      <c r="K8808" s="23" t="s">
        <v>356</v>
      </c>
      <c r="L8808" s="24">
        <v>7282.74</v>
      </c>
      <c r="M8808">
        <v>1</v>
      </c>
      <c r="N8808" s="25">
        <v>0.2</v>
      </c>
      <c r="O8808" s="24">
        <v>1736.67</v>
      </c>
      <c r="P8808" s="26">
        <f t="shared" si="822"/>
        <v>0.23846381993590327</v>
      </c>
      <c r="Q8808" t="str">
        <f t="shared" si="823"/>
        <v>Medium</v>
      </c>
      <c r="R8808" t="str">
        <f t="shared" si="824"/>
        <v>Medium</v>
      </c>
      <c r="S8808" s="23">
        <f t="shared" si="825"/>
        <v>2022</v>
      </c>
      <c r="T8808" s="23">
        <f t="shared" si="826"/>
        <v>9</v>
      </c>
      <c r="U8808" t="str">
        <f t="shared" si="827"/>
        <v>Sep-2022</v>
      </c>
    </row>
    <row r="8809" spans="1:21" x14ac:dyDescent="0.3">
      <c r="A8809" t="s">
        <v>10820</v>
      </c>
      <c r="B8809" s="22">
        <v>44656</v>
      </c>
      <c r="C8809" s="22">
        <v>44661</v>
      </c>
      <c r="D8809" s="23" t="s">
        <v>102</v>
      </c>
      <c r="E8809" s="23" t="s">
        <v>5045</v>
      </c>
      <c r="F8809" s="23" t="s">
        <v>71</v>
      </c>
      <c r="G8809" s="23" t="s">
        <v>63</v>
      </c>
      <c r="H8809" s="23" t="s">
        <v>202</v>
      </c>
      <c r="I8809" s="23" t="s">
        <v>96</v>
      </c>
      <c r="J8809" s="23" t="s">
        <v>135</v>
      </c>
      <c r="K8809" s="23" t="s">
        <v>395</v>
      </c>
      <c r="L8809" s="24">
        <v>6056.34</v>
      </c>
      <c r="M8809">
        <v>1</v>
      </c>
      <c r="N8809" s="25">
        <v>0.1</v>
      </c>
      <c r="O8809" s="24">
        <v>1375.52</v>
      </c>
      <c r="P8809" s="26">
        <f t="shared" si="822"/>
        <v>0.22712067023978177</v>
      </c>
      <c r="Q8809" t="str">
        <f t="shared" si="823"/>
        <v>Medium</v>
      </c>
      <c r="R8809" t="str">
        <f t="shared" si="824"/>
        <v>Low</v>
      </c>
      <c r="S8809" s="23">
        <f t="shared" si="825"/>
        <v>2022</v>
      </c>
      <c r="T8809" s="23">
        <f t="shared" si="826"/>
        <v>4</v>
      </c>
      <c r="U8809" t="str">
        <f t="shared" si="827"/>
        <v>Apr-2022</v>
      </c>
    </row>
    <row r="8810" spans="1:21" x14ac:dyDescent="0.3">
      <c r="A8810" t="s">
        <v>10821</v>
      </c>
      <c r="B8810" s="22">
        <v>45385</v>
      </c>
      <c r="C8810" s="22">
        <v>45390</v>
      </c>
      <c r="D8810" s="23" t="s">
        <v>50</v>
      </c>
      <c r="E8810" s="23" t="s">
        <v>3213</v>
      </c>
      <c r="F8810" s="23" t="s">
        <v>80</v>
      </c>
      <c r="G8810" s="23" t="s">
        <v>53</v>
      </c>
      <c r="H8810" s="23" t="s">
        <v>246</v>
      </c>
      <c r="I8810" s="23" t="s">
        <v>118</v>
      </c>
      <c r="J8810" s="23" t="s">
        <v>303</v>
      </c>
      <c r="K8810" s="23" t="s">
        <v>421</v>
      </c>
      <c r="L8810" s="24">
        <v>23200.639999999999</v>
      </c>
      <c r="M8810">
        <v>4</v>
      </c>
      <c r="N8810" s="25">
        <v>0.05</v>
      </c>
      <c r="O8810" s="24">
        <v>7076.22</v>
      </c>
      <c r="P8810" s="26">
        <f t="shared" si="822"/>
        <v>0.30500106893602935</v>
      </c>
      <c r="Q8810" t="str">
        <f t="shared" si="823"/>
        <v>High</v>
      </c>
      <c r="R8810" t="str">
        <f t="shared" si="824"/>
        <v>Low</v>
      </c>
      <c r="S8810" s="23">
        <f t="shared" si="825"/>
        <v>2024</v>
      </c>
      <c r="T8810" s="23">
        <f t="shared" si="826"/>
        <v>4</v>
      </c>
      <c r="U8810" t="str">
        <f t="shared" si="827"/>
        <v>Apr-2024</v>
      </c>
    </row>
    <row r="8811" spans="1:21" x14ac:dyDescent="0.3">
      <c r="A8811" t="s">
        <v>10822</v>
      </c>
      <c r="B8811" s="22">
        <v>45742</v>
      </c>
      <c r="C8811" s="22">
        <v>45747</v>
      </c>
      <c r="D8811" s="23" t="s">
        <v>50</v>
      </c>
      <c r="E8811" s="23" t="s">
        <v>1095</v>
      </c>
      <c r="F8811" s="23" t="s">
        <v>80</v>
      </c>
      <c r="G8811" s="23" t="s">
        <v>179</v>
      </c>
      <c r="H8811" s="23" t="s">
        <v>236</v>
      </c>
      <c r="I8811" s="23" t="s">
        <v>83</v>
      </c>
      <c r="J8811" s="23" t="s">
        <v>379</v>
      </c>
      <c r="K8811" s="23" t="s">
        <v>380</v>
      </c>
      <c r="L8811" s="24">
        <v>21725.62</v>
      </c>
      <c r="M8811">
        <v>2</v>
      </c>
      <c r="N8811" s="25">
        <v>0</v>
      </c>
      <c r="O8811" s="24">
        <v>8558.14</v>
      </c>
      <c r="P8811" s="26">
        <f t="shared" si="822"/>
        <v>0.3939192529373155</v>
      </c>
      <c r="Q8811" t="str">
        <f t="shared" si="823"/>
        <v>High</v>
      </c>
      <c r="R8811" t="str">
        <f t="shared" si="824"/>
        <v>None</v>
      </c>
      <c r="S8811" s="23">
        <f t="shared" si="825"/>
        <v>2025</v>
      </c>
      <c r="T8811" s="23">
        <f t="shared" si="826"/>
        <v>3</v>
      </c>
      <c r="U8811" t="str">
        <f t="shared" si="827"/>
        <v>Mar-2025</v>
      </c>
    </row>
    <row r="8812" spans="1:21" x14ac:dyDescent="0.3">
      <c r="A8812" t="s">
        <v>10823</v>
      </c>
      <c r="B8812" s="22">
        <v>44751</v>
      </c>
      <c r="C8812" s="22">
        <v>44755</v>
      </c>
      <c r="D8812" s="23" t="s">
        <v>50</v>
      </c>
      <c r="E8812" s="23" t="s">
        <v>850</v>
      </c>
      <c r="F8812" s="23" t="s">
        <v>52</v>
      </c>
      <c r="G8812" s="23" t="s">
        <v>63</v>
      </c>
      <c r="H8812" s="23" t="s">
        <v>202</v>
      </c>
      <c r="I8812" s="23" t="s">
        <v>55</v>
      </c>
      <c r="J8812" s="23" t="s">
        <v>56</v>
      </c>
      <c r="K8812" s="23" t="s">
        <v>57</v>
      </c>
      <c r="L8812" s="24">
        <v>107999.1</v>
      </c>
      <c r="M8812">
        <v>9</v>
      </c>
      <c r="N8812" s="25">
        <v>0.1</v>
      </c>
      <c r="O8812" s="24">
        <v>21532.11</v>
      </c>
      <c r="P8812" s="26">
        <f t="shared" si="822"/>
        <v>0.19937305033097497</v>
      </c>
      <c r="Q8812" t="str">
        <f t="shared" si="823"/>
        <v>Low</v>
      </c>
      <c r="R8812" t="str">
        <f t="shared" si="824"/>
        <v>Low</v>
      </c>
      <c r="S8812" s="23">
        <f t="shared" si="825"/>
        <v>2022</v>
      </c>
      <c r="T8812" s="23">
        <f t="shared" si="826"/>
        <v>7</v>
      </c>
      <c r="U8812" t="str">
        <f t="shared" si="827"/>
        <v>Jul-2022</v>
      </c>
    </row>
    <row r="8813" spans="1:21" x14ac:dyDescent="0.3">
      <c r="A8813" t="s">
        <v>10824</v>
      </c>
      <c r="B8813" s="22">
        <v>45583</v>
      </c>
      <c r="C8813" s="22">
        <v>45586</v>
      </c>
      <c r="D8813" s="23" t="s">
        <v>78</v>
      </c>
      <c r="E8813" s="23" t="s">
        <v>934</v>
      </c>
      <c r="F8813" s="23" t="s">
        <v>80</v>
      </c>
      <c r="G8813" s="23" t="s">
        <v>81</v>
      </c>
      <c r="H8813" s="23" t="s">
        <v>95</v>
      </c>
      <c r="I8813" s="23" t="s">
        <v>118</v>
      </c>
      <c r="J8813" s="23" t="s">
        <v>303</v>
      </c>
      <c r="K8813" s="23" t="s">
        <v>421</v>
      </c>
      <c r="L8813" s="24">
        <v>100779.77</v>
      </c>
      <c r="M8813">
        <v>7</v>
      </c>
      <c r="N8813" s="25">
        <v>0.1</v>
      </c>
      <c r="O8813" s="24">
        <v>19270.939999999999</v>
      </c>
      <c r="P8813" s="26">
        <f t="shared" si="822"/>
        <v>0.19121833677532701</v>
      </c>
      <c r="Q8813" t="str">
        <f t="shared" si="823"/>
        <v>Low</v>
      </c>
      <c r="R8813" t="str">
        <f t="shared" si="824"/>
        <v>Low</v>
      </c>
      <c r="S8813" s="23">
        <f t="shared" si="825"/>
        <v>2024</v>
      </c>
      <c r="T8813" s="23">
        <f t="shared" si="826"/>
        <v>10</v>
      </c>
      <c r="U8813" t="str">
        <f t="shared" si="827"/>
        <v>Oct-2024</v>
      </c>
    </row>
    <row r="8814" spans="1:21" x14ac:dyDescent="0.3">
      <c r="A8814" t="s">
        <v>10825</v>
      </c>
      <c r="B8814" s="22">
        <v>44723</v>
      </c>
      <c r="C8814" s="22">
        <v>44729</v>
      </c>
      <c r="D8814" s="23" t="s">
        <v>78</v>
      </c>
      <c r="E8814" s="23" t="s">
        <v>791</v>
      </c>
      <c r="F8814" s="23" t="s">
        <v>52</v>
      </c>
      <c r="G8814" s="23" t="s">
        <v>72</v>
      </c>
      <c r="H8814" s="23" t="s">
        <v>346</v>
      </c>
      <c r="I8814" s="23" t="s">
        <v>83</v>
      </c>
      <c r="J8814" s="23" t="s">
        <v>449</v>
      </c>
      <c r="K8814" s="23" t="s">
        <v>681</v>
      </c>
      <c r="L8814" s="24">
        <v>14337.49</v>
      </c>
      <c r="M8814">
        <v>1</v>
      </c>
      <c r="N8814" s="25">
        <v>0.05</v>
      </c>
      <c r="O8814" s="24">
        <v>4467.42</v>
      </c>
      <c r="P8814" s="26">
        <f t="shared" si="822"/>
        <v>0.31159010398612308</v>
      </c>
      <c r="Q8814" t="str">
        <f t="shared" si="823"/>
        <v>High</v>
      </c>
      <c r="R8814" t="str">
        <f t="shared" si="824"/>
        <v>Low</v>
      </c>
      <c r="S8814" s="23">
        <f t="shared" si="825"/>
        <v>2022</v>
      </c>
      <c r="T8814" s="23">
        <f t="shared" si="826"/>
        <v>6</v>
      </c>
      <c r="U8814" t="str">
        <f t="shared" si="827"/>
        <v>Jun-2022</v>
      </c>
    </row>
    <row r="8815" spans="1:21" x14ac:dyDescent="0.3">
      <c r="A8815" t="s">
        <v>10826</v>
      </c>
      <c r="B8815" s="22">
        <v>44865</v>
      </c>
      <c r="C8815" s="22">
        <v>44872</v>
      </c>
      <c r="D8815" s="23" t="s">
        <v>102</v>
      </c>
      <c r="E8815" s="23" t="s">
        <v>3232</v>
      </c>
      <c r="F8815" s="23" t="s">
        <v>71</v>
      </c>
      <c r="G8815" s="23" t="s">
        <v>72</v>
      </c>
      <c r="H8815" s="23" t="s">
        <v>104</v>
      </c>
      <c r="I8815" s="23" t="s">
        <v>83</v>
      </c>
      <c r="J8815" s="23" t="s">
        <v>379</v>
      </c>
      <c r="K8815" s="23" t="s">
        <v>562</v>
      </c>
      <c r="L8815" s="24">
        <v>28743.32</v>
      </c>
      <c r="M8815">
        <v>2</v>
      </c>
      <c r="N8815" s="25">
        <v>0</v>
      </c>
      <c r="O8815" s="24">
        <v>6315.56</v>
      </c>
      <c r="P8815" s="26">
        <f t="shared" si="822"/>
        <v>0.21972270426659135</v>
      </c>
      <c r="Q8815" t="str">
        <f t="shared" si="823"/>
        <v>Medium</v>
      </c>
      <c r="R8815" t="str">
        <f t="shared" si="824"/>
        <v>None</v>
      </c>
      <c r="S8815" s="23">
        <f t="shared" si="825"/>
        <v>2022</v>
      </c>
      <c r="T8815" s="23">
        <f t="shared" si="826"/>
        <v>10</v>
      </c>
      <c r="U8815" t="str">
        <f t="shared" si="827"/>
        <v>Oct-2022</v>
      </c>
    </row>
    <row r="8816" spans="1:21" x14ac:dyDescent="0.3">
      <c r="A8816" t="s">
        <v>10827</v>
      </c>
      <c r="B8816" s="22">
        <v>45986</v>
      </c>
      <c r="C8816" s="22">
        <v>45989</v>
      </c>
      <c r="D8816" s="23" t="s">
        <v>50</v>
      </c>
      <c r="E8816" s="23" t="s">
        <v>1239</v>
      </c>
      <c r="F8816" s="23" t="s">
        <v>80</v>
      </c>
      <c r="G8816" s="23" t="s">
        <v>81</v>
      </c>
      <c r="H8816" s="23" t="s">
        <v>82</v>
      </c>
      <c r="I8816" s="23" t="s">
        <v>96</v>
      </c>
      <c r="J8816" s="23" t="s">
        <v>111</v>
      </c>
      <c r="K8816" s="23" t="s">
        <v>328</v>
      </c>
      <c r="L8816" s="24">
        <v>4390.0200000000004</v>
      </c>
      <c r="M8816">
        <v>6</v>
      </c>
      <c r="N8816" s="25">
        <v>0.25</v>
      </c>
      <c r="O8816" s="24">
        <v>1164.28</v>
      </c>
      <c r="P8816" s="26">
        <f t="shared" si="822"/>
        <v>0.26521063685359059</v>
      </c>
      <c r="Q8816" t="str">
        <f t="shared" si="823"/>
        <v>Medium</v>
      </c>
      <c r="R8816" t="str">
        <f t="shared" si="824"/>
        <v>High</v>
      </c>
      <c r="S8816" s="23">
        <f t="shared" si="825"/>
        <v>2025</v>
      </c>
      <c r="T8816" s="23">
        <f t="shared" si="826"/>
        <v>11</v>
      </c>
      <c r="U8816" t="str">
        <f t="shared" si="827"/>
        <v>Nov-2025</v>
      </c>
    </row>
    <row r="8817" spans="1:21" x14ac:dyDescent="0.3">
      <c r="A8817" t="s">
        <v>10828</v>
      </c>
      <c r="B8817" s="22">
        <v>45446</v>
      </c>
      <c r="C8817" s="22">
        <v>45451</v>
      </c>
      <c r="D8817" s="23" t="s">
        <v>78</v>
      </c>
      <c r="E8817" s="23" t="s">
        <v>2670</v>
      </c>
      <c r="F8817" s="23" t="s">
        <v>52</v>
      </c>
      <c r="G8817" s="23" t="s">
        <v>53</v>
      </c>
      <c r="H8817" s="23" t="s">
        <v>110</v>
      </c>
      <c r="I8817" s="23" t="s">
        <v>83</v>
      </c>
      <c r="J8817" s="23" t="s">
        <v>84</v>
      </c>
      <c r="K8817" s="23" t="s">
        <v>257</v>
      </c>
      <c r="L8817" s="24">
        <v>3788.56</v>
      </c>
      <c r="M8817">
        <v>8</v>
      </c>
      <c r="N8817" s="25">
        <v>0.25</v>
      </c>
      <c r="O8817" s="24">
        <v>863.88</v>
      </c>
      <c r="P8817" s="26">
        <f t="shared" si="822"/>
        <v>0.22802331228751821</v>
      </c>
      <c r="Q8817" t="str">
        <f t="shared" si="823"/>
        <v>Medium</v>
      </c>
      <c r="R8817" t="str">
        <f t="shared" si="824"/>
        <v>High</v>
      </c>
      <c r="S8817" s="23">
        <f t="shared" si="825"/>
        <v>2024</v>
      </c>
      <c r="T8817" s="23">
        <f t="shared" si="826"/>
        <v>6</v>
      </c>
      <c r="U8817" t="str">
        <f t="shared" si="827"/>
        <v>Jun-2024</v>
      </c>
    </row>
    <row r="8818" spans="1:21" x14ac:dyDescent="0.3">
      <c r="A8818" t="s">
        <v>10829</v>
      </c>
      <c r="B8818" s="22">
        <v>45290</v>
      </c>
      <c r="C8818" s="22">
        <v>45297</v>
      </c>
      <c r="D8818" s="23" t="s">
        <v>50</v>
      </c>
      <c r="E8818" s="23" t="s">
        <v>1952</v>
      </c>
      <c r="F8818" s="23" t="s">
        <v>80</v>
      </c>
      <c r="G8818" s="23" t="s">
        <v>81</v>
      </c>
      <c r="H8818" s="23" t="s">
        <v>95</v>
      </c>
      <c r="I8818" s="23" t="s">
        <v>118</v>
      </c>
      <c r="J8818" s="23" t="s">
        <v>230</v>
      </c>
      <c r="K8818" s="23" t="s">
        <v>351</v>
      </c>
      <c r="L8818" s="24">
        <v>27559.7</v>
      </c>
      <c r="M8818">
        <v>10</v>
      </c>
      <c r="N8818" s="25">
        <v>0.25</v>
      </c>
      <c r="O8818" s="24">
        <v>6221.13</v>
      </c>
      <c r="P8818" s="26">
        <f t="shared" si="822"/>
        <v>0.22573286356527827</v>
      </c>
      <c r="Q8818" t="str">
        <f t="shared" si="823"/>
        <v>Medium</v>
      </c>
      <c r="R8818" t="str">
        <f t="shared" si="824"/>
        <v>High</v>
      </c>
      <c r="S8818" s="23">
        <f t="shared" si="825"/>
        <v>2023</v>
      </c>
      <c r="T8818" s="23">
        <f t="shared" si="826"/>
        <v>12</v>
      </c>
      <c r="U8818" t="str">
        <f t="shared" si="827"/>
        <v>Dec-2023</v>
      </c>
    </row>
    <row r="8819" spans="1:21" x14ac:dyDescent="0.3">
      <c r="A8819" t="s">
        <v>10830</v>
      </c>
      <c r="B8819" s="22">
        <v>45144</v>
      </c>
      <c r="C8819" s="22">
        <v>45150</v>
      </c>
      <c r="D8819" s="23" t="s">
        <v>61</v>
      </c>
      <c r="E8819" s="23" t="s">
        <v>934</v>
      </c>
      <c r="F8819" s="23" t="s">
        <v>52</v>
      </c>
      <c r="G8819" s="23" t="s">
        <v>53</v>
      </c>
      <c r="H8819" s="23" t="s">
        <v>110</v>
      </c>
      <c r="I8819" s="23" t="s">
        <v>96</v>
      </c>
      <c r="J8819" s="23" t="s">
        <v>111</v>
      </c>
      <c r="K8819" s="23" t="s">
        <v>225</v>
      </c>
      <c r="L8819" s="24">
        <v>27726.3</v>
      </c>
      <c r="M8819">
        <v>10</v>
      </c>
      <c r="N8819" s="25">
        <v>0</v>
      </c>
      <c r="O8819" s="24">
        <v>4554.2</v>
      </c>
      <c r="P8819" s="26">
        <f t="shared" si="822"/>
        <v>0.16425559847509405</v>
      </c>
      <c r="Q8819" t="str">
        <f t="shared" si="823"/>
        <v>Low</v>
      </c>
      <c r="R8819" t="str">
        <f t="shared" si="824"/>
        <v>None</v>
      </c>
      <c r="S8819" s="23">
        <f t="shared" si="825"/>
        <v>2023</v>
      </c>
      <c r="T8819" s="23">
        <f t="shared" si="826"/>
        <v>8</v>
      </c>
      <c r="U8819" t="str">
        <f t="shared" si="827"/>
        <v>Aug-2023</v>
      </c>
    </row>
    <row r="8820" spans="1:21" x14ac:dyDescent="0.3">
      <c r="A8820" t="s">
        <v>10831</v>
      </c>
      <c r="B8820" s="22">
        <v>44762</v>
      </c>
      <c r="C8820" s="22">
        <v>44766</v>
      </c>
      <c r="D8820" s="23" t="s">
        <v>78</v>
      </c>
      <c r="E8820" s="23" t="s">
        <v>279</v>
      </c>
      <c r="F8820" s="23" t="s">
        <v>80</v>
      </c>
      <c r="G8820" s="23" t="s">
        <v>53</v>
      </c>
      <c r="H8820" s="23" t="s">
        <v>54</v>
      </c>
      <c r="I8820" s="23" t="s">
        <v>96</v>
      </c>
      <c r="J8820" s="23" t="s">
        <v>135</v>
      </c>
      <c r="K8820" s="23" t="s">
        <v>136</v>
      </c>
      <c r="L8820" s="24">
        <v>66664.850000000006</v>
      </c>
      <c r="M8820">
        <v>5</v>
      </c>
      <c r="N8820" s="25">
        <v>0.05</v>
      </c>
      <c r="O8820" s="24">
        <v>22037.79</v>
      </c>
      <c r="P8820" s="26">
        <f t="shared" si="822"/>
        <v>0.3305758581921357</v>
      </c>
      <c r="Q8820" t="str">
        <f t="shared" si="823"/>
        <v>High</v>
      </c>
      <c r="R8820" t="str">
        <f t="shared" si="824"/>
        <v>Low</v>
      </c>
      <c r="S8820" s="23">
        <f t="shared" si="825"/>
        <v>2022</v>
      </c>
      <c r="T8820" s="23">
        <f t="shared" si="826"/>
        <v>7</v>
      </c>
      <c r="U8820" t="str">
        <f t="shared" si="827"/>
        <v>Jul-2022</v>
      </c>
    </row>
    <row r="8821" spans="1:21" x14ac:dyDescent="0.3">
      <c r="A8821" t="s">
        <v>10832</v>
      </c>
      <c r="B8821" s="22">
        <v>45642</v>
      </c>
      <c r="C8821" s="22">
        <v>45648</v>
      </c>
      <c r="D8821" s="23" t="s">
        <v>61</v>
      </c>
      <c r="E8821" s="23" t="s">
        <v>2065</v>
      </c>
      <c r="F8821" s="23" t="s">
        <v>52</v>
      </c>
      <c r="G8821" s="23" t="s">
        <v>179</v>
      </c>
      <c r="H8821" s="23" t="s">
        <v>180</v>
      </c>
      <c r="I8821" s="23" t="s">
        <v>96</v>
      </c>
      <c r="J8821" s="23" t="s">
        <v>135</v>
      </c>
      <c r="K8821" s="23" t="s">
        <v>136</v>
      </c>
      <c r="L8821" s="24">
        <v>13205.1</v>
      </c>
      <c r="M8821">
        <v>3</v>
      </c>
      <c r="N8821" s="25">
        <v>0.1</v>
      </c>
      <c r="O8821" s="24">
        <v>3056.97</v>
      </c>
      <c r="P8821" s="26">
        <f t="shared" si="822"/>
        <v>0.23149919349342296</v>
      </c>
      <c r="Q8821" t="str">
        <f t="shared" si="823"/>
        <v>Medium</v>
      </c>
      <c r="R8821" t="str">
        <f t="shared" si="824"/>
        <v>Low</v>
      </c>
      <c r="S8821" s="23">
        <f t="shared" si="825"/>
        <v>2024</v>
      </c>
      <c r="T8821" s="23">
        <f t="shared" si="826"/>
        <v>12</v>
      </c>
      <c r="U8821" t="str">
        <f t="shared" si="827"/>
        <v>Dec-2024</v>
      </c>
    </row>
    <row r="8822" spans="1:21" x14ac:dyDescent="0.3">
      <c r="A8822" t="s">
        <v>10833</v>
      </c>
      <c r="B8822" s="22">
        <v>45062</v>
      </c>
      <c r="C8822" s="22">
        <v>45067</v>
      </c>
      <c r="D8822" s="23" t="s">
        <v>61</v>
      </c>
      <c r="E8822" s="23" t="s">
        <v>2458</v>
      </c>
      <c r="F8822" s="23" t="s">
        <v>52</v>
      </c>
      <c r="G8822" s="23" t="s">
        <v>72</v>
      </c>
      <c r="H8822" s="23" t="s">
        <v>346</v>
      </c>
      <c r="I8822" s="23" t="s">
        <v>55</v>
      </c>
      <c r="J8822" s="23" t="s">
        <v>173</v>
      </c>
      <c r="K8822" s="23" t="s">
        <v>780</v>
      </c>
      <c r="L8822" s="24">
        <v>13302.8</v>
      </c>
      <c r="M8822">
        <v>1</v>
      </c>
      <c r="N8822" s="25">
        <v>0.05</v>
      </c>
      <c r="O8822" s="24">
        <v>3288.21</v>
      </c>
      <c r="P8822" s="26">
        <f t="shared" si="822"/>
        <v>0.24718179631355808</v>
      </c>
      <c r="Q8822" t="str">
        <f t="shared" si="823"/>
        <v>Medium</v>
      </c>
      <c r="R8822" t="str">
        <f t="shared" si="824"/>
        <v>Low</v>
      </c>
      <c r="S8822" s="23">
        <f t="shared" si="825"/>
        <v>2023</v>
      </c>
      <c r="T8822" s="23">
        <f t="shared" si="826"/>
        <v>5</v>
      </c>
      <c r="U8822" t="str">
        <f t="shared" si="827"/>
        <v>May-2023</v>
      </c>
    </row>
    <row r="8823" spans="1:21" x14ac:dyDescent="0.3">
      <c r="A8823" t="s">
        <v>10834</v>
      </c>
      <c r="B8823" s="22">
        <v>45486</v>
      </c>
      <c r="C8823" s="22">
        <v>45493</v>
      </c>
      <c r="D8823" s="23" t="s">
        <v>50</v>
      </c>
      <c r="E8823" s="23" t="s">
        <v>2373</v>
      </c>
      <c r="F8823" s="23" t="s">
        <v>52</v>
      </c>
      <c r="G8823" s="23" t="s">
        <v>53</v>
      </c>
      <c r="H8823" s="23" t="s">
        <v>54</v>
      </c>
      <c r="I8823" s="23" t="s">
        <v>96</v>
      </c>
      <c r="J8823" s="23" t="s">
        <v>97</v>
      </c>
      <c r="K8823" s="23" t="s">
        <v>181</v>
      </c>
      <c r="L8823" s="24">
        <v>13004.6</v>
      </c>
      <c r="M8823">
        <v>10</v>
      </c>
      <c r="N8823" s="25">
        <v>0.2</v>
      </c>
      <c r="O8823" s="24">
        <v>3151.63</v>
      </c>
      <c r="P8823" s="26">
        <f t="shared" si="822"/>
        <v>0.24234732325484828</v>
      </c>
      <c r="Q8823" t="str">
        <f t="shared" si="823"/>
        <v>Medium</v>
      </c>
      <c r="R8823" t="str">
        <f t="shared" si="824"/>
        <v>Medium</v>
      </c>
      <c r="S8823" s="23">
        <f t="shared" si="825"/>
        <v>2024</v>
      </c>
      <c r="T8823" s="23">
        <f t="shared" si="826"/>
        <v>7</v>
      </c>
      <c r="U8823" t="str">
        <f t="shared" si="827"/>
        <v>Jul-2024</v>
      </c>
    </row>
    <row r="8824" spans="1:21" x14ac:dyDescent="0.3">
      <c r="A8824" t="s">
        <v>10835</v>
      </c>
      <c r="B8824" s="22">
        <v>45810</v>
      </c>
      <c r="C8824" s="22">
        <v>45814</v>
      </c>
      <c r="D8824" s="23" t="s">
        <v>50</v>
      </c>
      <c r="E8824" s="23" t="s">
        <v>1501</v>
      </c>
      <c r="F8824" s="23" t="s">
        <v>52</v>
      </c>
      <c r="G8824" s="23" t="s">
        <v>179</v>
      </c>
      <c r="H8824" s="23" t="s">
        <v>236</v>
      </c>
      <c r="I8824" s="23" t="s">
        <v>96</v>
      </c>
      <c r="J8824" s="23" t="s">
        <v>111</v>
      </c>
      <c r="K8824" s="23" t="s">
        <v>112</v>
      </c>
      <c r="L8824" s="24">
        <v>9981.8799999999992</v>
      </c>
      <c r="M8824">
        <v>4</v>
      </c>
      <c r="N8824" s="25">
        <v>0.15</v>
      </c>
      <c r="O8824" s="24">
        <v>2081.4</v>
      </c>
      <c r="P8824" s="26">
        <f t="shared" si="822"/>
        <v>0.20851783431578022</v>
      </c>
      <c r="Q8824" t="str">
        <f t="shared" si="823"/>
        <v>Medium</v>
      </c>
      <c r="R8824" t="str">
        <f t="shared" si="824"/>
        <v>Medium</v>
      </c>
      <c r="S8824" s="23">
        <f t="shared" si="825"/>
        <v>2025</v>
      </c>
      <c r="T8824" s="23">
        <f t="shared" si="826"/>
        <v>6</v>
      </c>
      <c r="U8824" t="str">
        <f t="shared" si="827"/>
        <v>Jun-2025</v>
      </c>
    </row>
    <row r="8825" spans="1:21" x14ac:dyDescent="0.3">
      <c r="A8825" t="s">
        <v>10836</v>
      </c>
      <c r="B8825" s="22">
        <v>45694</v>
      </c>
      <c r="C8825" s="22">
        <v>45698</v>
      </c>
      <c r="D8825" s="23" t="s">
        <v>102</v>
      </c>
      <c r="E8825" s="23" t="s">
        <v>2386</v>
      </c>
      <c r="F8825" s="23" t="s">
        <v>80</v>
      </c>
      <c r="G8825" s="23" t="s">
        <v>81</v>
      </c>
      <c r="H8825" s="23" t="s">
        <v>284</v>
      </c>
      <c r="I8825" s="23" t="s">
        <v>96</v>
      </c>
      <c r="J8825" s="23" t="s">
        <v>111</v>
      </c>
      <c r="K8825" s="23" t="s">
        <v>225</v>
      </c>
      <c r="L8825" s="24">
        <v>19754.7</v>
      </c>
      <c r="M8825">
        <v>5</v>
      </c>
      <c r="N8825" s="25">
        <v>0.05</v>
      </c>
      <c r="O8825" s="24">
        <v>4481.25</v>
      </c>
      <c r="P8825" s="26">
        <f t="shared" si="822"/>
        <v>0.22684475086941336</v>
      </c>
      <c r="Q8825" t="str">
        <f t="shared" si="823"/>
        <v>Medium</v>
      </c>
      <c r="R8825" t="str">
        <f t="shared" si="824"/>
        <v>Low</v>
      </c>
      <c r="S8825" s="23">
        <f t="shared" si="825"/>
        <v>2025</v>
      </c>
      <c r="T8825" s="23">
        <f t="shared" si="826"/>
        <v>2</v>
      </c>
      <c r="U8825" t="str">
        <f t="shared" si="827"/>
        <v>Feb-2025</v>
      </c>
    </row>
    <row r="8826" spans="1:21" x14ac:dyDescent="0.3">
      <c r="A8826" t="s">
        <v>10837</v>
      </c>
      <c r="B8826" s="22">
        <v>45423</v>
      </c>
      <c r="C8826" s="22">
        <v>45428</v>
      </c>
      <c r="D8826" s="23" t="s">
        <v>78</v>
      </c>
      <c r="E8826" s="23" t="s">
        <v>629</v>
      </c>
      <c r="F8826" s="23" t="s">
        <v>52</v>
      </c>
      <c r="G8826" s="23" t="s">
        <v>53</v>
      </c>
      <c r="H8826" s="23" t="s">
        <v>246</v>
      </c>
      <c r="I8826" s="23" t="s">
        <v>118</v>
      </c>
      <c r="J8826" s="23" t="s">
        <v>191</v>
      </c>
      <c r="K8826" s="23" t="s">
        <v>192</v>
      </c>
      <c r="L8826" s="24">
        <v>8303.66</v>
      </c>
      <c r="M8826">
        <v>2</v>
      </c>
      <c r="N8826" s="25">
        <v>0.25</v>
      </c>
      <c r="O8826" s="24">
        <v>1475.66</v>
      </c>
      <c r="P8826" s="26">
        <f t="shared" si="822"/>
        <v>0.17771199687848493</v>
      </c>
      <c r="Q8826" t="str">
        <f t="shared" si="823"/>
        <v>Low</v>
      </c>
      <c r="R8826" t="str">
        <f t="shared" si="824"/>
        <v>High</v>
      </c>
      <c r="S8826" s="23">
        <f t="shared" si="825"/>
        <v>2024</v>
      </c>
      <c r="T8826" s="23">
        <f t="shared" si="826"/>
        <v>5</v>
      </c>
      <c r="U8826" t="str">
        <f t="shared" si="827"/>
        <v>May-2024</v>
      </c>
    </row>
    <row r="8827" spans="1:21" x14ac:dyDescent="0.3">
      <c r="A8827" t="s">
        <v>10838</v>
      </c>
      <c r="B8827" s="22">
        <v>45439</v>
      </c>
      <c r="C8827" s="22">
        <v>45441</v>
      </c>
      <c r="D8827" s="23" t="s">
        <v>61</v>
      </c>
      <c r="E8827" s="23" t="s">
        <v>738</v>
      </c>
      <c r="F8827" s="23" t="s">
        <v>52</v>
      </c>
      <c r="G8827" s="23" t="s">
        <v>179</v>
      </c>
      <c r="H8827" s="23" t="s">
        <v>180</v>
      </c>
      <c r="I8827" s="23" t="s">
        <v>96</v>
      </c>
      <c r="J8827" s="23" t="s">
        <v>166</v>
      </c>
      <c r="K8827" s="23" t="s">
        <v>337</v>
      </c>
      <c r="L8827" s="24">
        <v>12337.16</v>
      </c>
      <c r="M8827">
        <v>1</v>
      </c>
      <c r="N8827" s="25">
        <v>0.1</v>
      </c>
      <c r="O8827" s="24">
        <v>2524.73</v>
      </c>
      <c r="P8827" s="26">
        <f t="shared" si="822"/>
        <v>0.20464434278229349</v>
      </c>
      <c r="Q8827" t="str">
        <f t="shared" si="823"/>
        <v>Medium</v>
      </c>
      <c r="R8827" t="str">
        <f t="shared" si="824"/>
        <v>Low</v>
      </c>
      <c r="S8827" s="23">
        <f t="shared" si="825"/>
        <v>2024</v>
      </c>
      <c r="T8827" s="23">
        <f t="shared" si="826"/>
        <v>5</v>
      </c>
      <c r="U8827" t="str">
        <f t="shared" si="827"/>
        <v>May-2024</v>
      </c>
    </row>
    <row r="8828" spans="1:21" x14ac:dyDescent="0.3">
      <c r="A8828" t="s">
        <v>10839</v>
      </c>
      <c r="B8828" s="22">
        <v>44681</v>
      </c>
      <c r="C8828" s="22">
        <v>44688</v>
      </c>
      <c r="D8828" s="23" t="s">
        <v>50</v>
      </c>
      <c r="E8828" s="23" t="s">
        <v>2530</v>
      </c>
      <c r="F8828" s="23" t="s">
        <v>71</v>
      </c>
      <c r="G8828" s="23" t="s">
        <v>179</v>
      </c>
      <c r="H8828" s="23" t="s">
        <v>236</v>
      </c>
      <c r="I8828" s="23" t="s">
        <v>118</v>
      </c>
      <c r="J8828" s="23" t="s">
        <v>191</v>
      </c>
      <c r="K8828" s="23" t="s">
        <v>290</v>
      </c>
      <c r="L8828" s="24">
        <v>39318.92</v>
      </c>
      <c r="M8828">
        <v>4</v>
      </c>
      <c r="N8828" s="25">
        <v>0.2</v>
      </c>
      <c r="O8828" s="24">
        <v>9513.4599999999991</v>
      </c>
      <c r="P8828" s="26">
        <f t="shared" si="822"/>
        <v>0.24195628974549657</v>
      </c>
      <c r="Q8828" t="str">
        <f t="shared" si="823"/>
        <v>Medium</v>
      </c>
      <c r="R8828" t="str">
        <f t="shared" si="824"/>
        <v>Medium</v>
      </c>
      <c r="S8828" s="23">
        <f t="shared" si="825"/>
        <v>2022</v>
      </c>
      <c r="T8828" s="23">
        <f t="shared" si="826"/>
        <v>4</v>
      </c>
      <c r="U8828" t="str">
        <f t="shared" si="827"/>
        <v>Apr-2022</v>
      </c>
    </row>
    <row r="8829" spans="1:21" x14ac:dyDescent="0.3">
      <c r="A8829" t="s">
        <v>10840</v>
      </c>
      <c r="B8829" s="22">
        <v>44884</v>
      </c>
      <c r="C8829" s="22">
        <v>44889</v>
      </c>
      <c r="D8829" s="23" t="s">
        <v>78</v>
      </c>
      <c r="E8829" s="23" t="s">
        <v>992</v>
      </c>
      <c r="F8829" s="23" t="s">
        <v>71</v>
      </c>
      <c r="G8829" s="23" t="s">
        <v>63</v>
      </c>
      <c r="H8829" s="23" t="s">
        <v>172</v>
      </c>
      <c r="I8829" s="23" t="s">
        <v>96</v>
      </c>
      <c r="J8829" s="23" t="s">
        <v>135</v>
      </c>
      <c r="K8829" s="23" t="s">
        <v>136</v>
      </c>
      <c r="L8829" s="24">
        <v>114389.2</v>
      </c>
      <c r="M8829">
        <v>8</v>
      </c>
      <c r="N8829" s="25">
        <v>0.25</v>
      </c>
      <c r="O8829" s="24">
        <v>15695.11</v>
      </c>
      <c r="P8829" s="26">
        <f t="shared" si="822"/>
        <v>0.13720797068254698</v>
      </c>
      <c r="Q8829" t="str">
        <f t="shared" si="823"/>
        <v>Low</v>
      </c>
      <c r="R8829" t="str">
        <f t="shared" si="824"/>
        <v>High</v>
      </c>
      <c r="S8829" s="23">
        <f t="shared" si="825"/>
        <v>2022</v>
      </c>
      <c r="T8829" s="23">
        <f t="shared" si="826"/>
        <v>11</v>
      </c>
      <c r="U8829" t="str">
        <f t="shared" si="827"/>
        <v>Nov-2022</v>
      </c>
    </row>
    <row r="8830" spans="1:21" x14ac:dyDescent="0.3">
      <c r="A8830" t="s">
        <v>10841</v>
      </c>
      <c r="B8830" s="22">
        <v>45218</v>
      </c>
      <c r="C8830" s="22">
        <v>45225</v>
      </c>
      <c r="D8830" s="23" t="s">
        <v>61</v>
      </c>
      <c r="E8830" s="23" t="s">
        <v>3466</v>
      </c>
      <c r="F8830" s="23" t="s">
        <v>80</v>
      </c>
      <c r="G8830" s="23" t="s">
        <v>72</v>
      </c>
      <c r="H8830" s="23" t="s">
        <v>104</v>
      </c>
      <c r="I8830" s="23" t="s">
        <v>83</v>
      </c>
      <c r="J8830" s="23" t="s">
        <v>84</v>
      </c>
      <c r="K8830" s="23" t="s">
        <v>105</v>
      </c>
      <c r="L8830" s="24">
        <v>17015.04</v>
      </c>
      <c r="M8830">
        <v>3</v>
      </c>
      <c r="N8830" s="25">
        <v>0.15</v>
      </c>
      <c r="O8830" s="24">
        <v>2719.37</v>
      </c>
      <c r="P8830" s="26">
        <f t="shared" si="822"/>
        <v>0.15982154611449634</v>
      </c>
      <c r="Q8830" t="str">
        <f t="shared" si="823"/>
        <v>Low</v>
      </c>
      <c r="R8830" t="str">
        <f t="shared" si="824"/>
        <v>Medium</v>
      </c>
      <c r="S8830" s="23">
        <f t="shared" si="825"/>
        <v>2023</v>
      </c>
      <c r="T8830" s="23">
        <f t="shared" si="826"/>
        <v>10</v>
      </c>
      <c r="U8830" t="str">
        <f t="shared" si="827"/>
        <v>Oct-2023</v>
      </c>
    </row>
    <row r="8831" spans="1:21" x14ac:dyDescent="0.3">
      <c r="A8831" t="s">
        <v>10842</v>
      </c>
      <c r="B8831" s="22">
        <v>44636</v>
      </c>
      <c r="C8831" s="22">
        <v>44643</v>
      </c>
      <c r="D8831" s="23" t="s">
        <v>61</v>
      </c>
      <c r="E8831" s="23" t="s">
        <v>1091</v>
      </c>
      <c r="F8831" s="23" t="s">
        <v>52</v>
      </c>
      <c r="G8831" s="23" t="s">
        <v>179</v>
      </c>
      <c r="H8831" s="23" t="s">
        <v>180</v>
      </c>
      <c r="I8831" s="23" t="s">
        <v>118</v>
      </c>
      <c r="J8831" s="23" t="s">
        <v>119</v>
      </c>
      <c r="K8831" s="23" t="s">
        <v>270</v>
      </c>
      <c r="L8831" s="24">
        <v>14268.45</v>
      </c>
      <c r="M8831">
        <v>1</v>
      </c>
      <c r="N8831" s="25">
        <v>0.2</v>
      </c>
      <c r="O8831" s="24">
        <v>3514.29</v>
      </c>
      <c r="P8831" s="26">
        <f t="shared" si="822"/>
        <v>0.24629795107387276</v>
      </c>
      <c r="Q8831" t="str">
        <f t="shared" si="823"/>
        <v>Medium</v>
      </c>
      <c r="R8831" t="str">
        <f t="shared" si="824"/>
        <v>Medium</v>
      </c>
      <c r="S8831" s="23">
        <f t="shared" si="825"/>
        <v>2022</v>
      </c>
      <c r="T8831" s="23">
        <f t="shared" si="826"/>
        <v>3</v>
      </c>
      <c r="U8831" t="str">
        <f t="shared" si="827"/>
        <v>Mar-2022</v>
      </c>
    </row>
    <row r="8832" spans="1:21" x14ac:dyDescent="0.3">
      <c r="A8832" t="s">
        <v>10843</v>
      </c>
      <c r="B8832" s="22">
        <v>45115</v>
      </c>
      <c r="C8832" s="22">
        <v>45119</v>
      </c>
      <c r="D8832" s="23" t="s">
        <v>50</v>
      </c>
      <c r="E8832" s="23" t="s">
        <v>1824</v>
      </c>
      <c r="F8832" s="23" t="s">
        <v>71</v>
      </c>
      <c r="G8832" s="23" t="s">
        <v>72</v>
      </c>
      <c r="H8832" s="23" t="s">
        <v>73</v>
      </c>
      <c r="I8832" s="23" t="s">
        <v>55</v>
      </c>
      <c r="J8832" s="23" t="s">
        <v>65</v>
      </c>
      <c r="K8832" s="23" t="s">
        <v>325</v>
      </c>
      <c r="L8832" s="24">
        <v>4420.3900000000003</v>
      </c>
      <c r="M8832">
        <v>1</v>
      </c>
      <c r="N8832" s="25">
        <v>0</v>
      </c>
      <c r="O8832" s="24">
        <v>810.27</v>
      </c>
      <c r="P8832" s="26">
        <f t="shared" si="822"/>
        <v>0.18330283074570342</v>
      </c>
      <c r="Q8832" t="str">
        <f t="shared" si="823"/>
        <v>Low</v>
      </c>
      <c r="R8832" t="str">
        <f t="shared" si="824"/>
        <v>None</v>
      </c>
      <c r="S8832" s="23">
        <f t="shared" si="825"/>
        <v>2023</v>
      </c>
      <c r="T8832" s="23">
        <f t="shared" si="826"/>
        <v>7</v>
      </c>
      <c r="U8832" t="str">
        <f t="shared" si="827"/>
        <v>Jul-2023</v>
      </c>
    </row>
    <row r="8833" spans="1:21" x14ac:dyDescent="0.3">
      <c r="A8833" t="s">
        <v>10844</v>
      </c>
      <c r="B8833" s="22">
        <v>45404</v>
      </c>
      <c r="C8833" s="22">
        <v>45410</v>
      </c>
      <c r="D8833" s="23" t="s">
        <v>50</v>
      </c>
      <c r="E8833" s="23" t="s">
        <v>429</v>
      </c>
      <c r="F8833" s="23" t="s">
        <v>52</v>
      </c>
      <c r="G8833" s="23" t="s">
        <v>72</v>
      </c>
      <c r="H8833" s="23" t="s">
        <v>346</v>
      </c>
      <c r="I8833" s="23" t="s">
        <v>55</v>
      </c>
      <c r="J8833" s="23" t="s">
        <v>56</v>
      </c>
      <c r="K8833" s="23" t="s">
        <v>74</v>
      </c>
      <c r="L8833" s="24">
        <v>115750.8</v>
      </c>
      <c r="M8833">
        <v>9</v>
      </c>
      <c r="N8833" s="25">
        <v>0</v>
      </c>
      <c r="O8833" s="24">
        <v>35917.5</v>
      </c>
      <c r="P8833" s="26">
        <f t="shared" si="822"/>
        <v>0.31030023118630712</v>
      </c>
      <c r="Q8833" t="str">
        <f t="shared" si="823"/>
        <v>High</v>
      </c>
      <c r="R8833" t="str">
        <f t="shared" si="824"/>
        <v>None</v>
      </c>
      <c r="S8833" s="23">
        <f t="shared" si="825"/>
        <v>2024</v>
      </c>
      <c r="T8833" s="23">
        <f t="shared" si="826"/>
        <v>4</v>
      </c>
      <c r="U8833" t="str">
        <f t="shared" si="827"/>
        <v>Apr-2024</v>
      </c>
    </row>
    <row r="8834" spans="1:21" x14ac:dyDescent="0.3">
      <c r="A8834" t="s">
        <v>10845</v>
      </c>
      <c r="B8834" s="22">
        <v>45022</v>
      </c>
      <c r="C8834" s="22">
        <v>45028</v>
      </c>
      <c r="D8834" s="23" t="s">
        <v>78</v>
      </c>
      <c r="E8834" s="23" t="s">
        <v>350</v>
      </c>
      <c r="F8834" s="23" t="s">
        <v>80</v>
      </c>
      <c r="G8834" s="23" t="s">
        <v>72</v>
      </c>
      <c r="H8834" s="23" t="s">
        <v>73</v>
      </c>
      <c r="I8834" s="23" t="s">
        <v>55</v>
      </c>
      <c r="J8834" s="23" t="s">
        <v>56</v>
      </c>
      <c r="K8834" s="23" t="s">
        <v>57</v>
      </c>
      <c r="L8834" s="24">
        <v>18696.650000000001</v>
      </c>
      <c r="M8834">
        <v>5</v>
      </c>
      <c r="N8834" s="25">
        <v>0.15</v>
      </c>
      <c r="O8834" s="24">
        <v>4234.5</v>
      </c>
      <c r="P8834" s="26">
        <f t="shared" si="822"/>
        <v>0.22648442368017799</v>
      </c>
      <c r="Q8834" t="str">
        <f t="shared" si="823"/>
        <v>Medium</v>
      </c>
      <c r="R8834" t="str">
        <f t="shared" si="824"/>
        <v>Medium</v>
      </c>
      <c r="S8834" s="23">
        <f t="shared" si="825"/>
        <v>2023</v>
      </c>
      <c r="T8834" s="23">
        <f t="shared" si="826"/>
        <v>4</v>
      </c>
      <c r="U8834" t="str">
        <f t="shared" si="827"/>
        <v>Apr-2023</v>
      </c>
    </row>
    <row r="8835" spans="1:21" x14ac:dyDescent="0.3">
      <c r="A8835" t="s">
        <v>10846</v>
      </c>
      <c r="B8835" s="22">
        <v>45995</v>
      </c>
      <c r="C8835" s="22">
        <v>46002</v>
      </c>
      <c r="D8835" s="23" t="s">
        <v>61</v>
      </c>
      <c r="E8835" s="23" t="s">
        <v>1731</v>
      </c>
      <c r="F8835" s="23" t="s">
        <v>80</v>
      </c>
      <c r="G8835" s="23" t="s">
        <v>81</v>
      </c>
      <c r="H8835" s="23" t="s">
        <v>186</v>
      </c>
      <c r="I8835" s="23" t="s">
        <v>83</v>
      </c>
      <c r="J8835" s="23" t="s">
        <v>449</v>
      </c>
      <c r="K8835" s="23" t="s">
        <v>681</v>
      </c>
      <c r="L8835" s="24">
        <v>3813.24</v>
      </c>
      <c r="M8835">
        <v>4</v>
      </c>
      <c r="N8835" s="25">
        <v>0.1</v>
      </c>
      <c r="O8835" s="24">
        <v>878.96</v>
      </c>
      <c r="P8835" s="26">
        <f t="shared" si="822"/>
        <v>0.23050214515739897</v>
      </c>
      <c r="Q8835" t="str">
        <f t="shared" si="823"/>
        <v>Medium</v>
      </c>
      <c r="R8835" t="str">
        <f t="shared" si="824"/>
        <v>Low</v>
      </c>
      <c r="S8835" s="23">
        <f t="shared" si="825"/>
        <v>2025</v>
      </c>
      <c r="T8835" s="23">
        <f t="shared" si="826"/>
        <v>12</v>
      </c>
      <c r="U8835" t="str">
        <f t="shared" si="827"/>
        <v>Dec-2025</v>
      </c>
    </row>
    <row r="8836" spans="1:21" x14ac:dyDescent="0.3">
      <c r="A8836" t="s">
        <v>10847</v>
      </c>
      <c r="B8836" s="22">
        <v>44580</v>
      </c>
      <c r="C8836" s="22">
        <v>44584</v>
      </c>
      <c r="D8836" s="23" t="s">
        <v>102</v>
      </c>
      <c r="E8836" s="23" t="s">
        <v>550</v>
      </c>
      <c r="F8836" s="23" t="s">
        <v>80</v>
      </c>
      <c r="G8836" s="23" t="s">
        <v>53</v>
      </c>
      <c r="H8836" s="23" t="s">
        <v>90</v>
      </c>
      <c r="I8836" s="23" t="s">
        <v>96</v>
      </c>
      <c r="J8836" s="23" t="s">
        <v>166</v>
      </c>
      <c r="K8836" s="23" t="s">
        <v>337</v>
      </c>
      <c r="L8836" s="24">
        <v>17871.759999999998</v>
      </c>
      <c r="M8836">
        <v>4</v>
      </c>
      <c r="N8836" s="25">
        <v>0.2</v>
      </c>
      <c r="O8836" s="24">
        <v>3232.7</v>
      </c>
      <c r="P8836" s="26">
        <f t="shared" ref="P8836:P8899" si="828">IFERROR(O8836/L8836,0)</f>
        <v>0.18088313629995031</v>
      </c>
      <c r="Q8836" t="str">
        <f t="shared" ref="Q8836:Q8899" si="829">IF(P8836&gt;=0.3,"High",IF(P8836&gt;=0.2,"Medium","Low"))</f>
        <v>Low</v>
      </c>
      <c r="R8836" t="str">
        <f t="shared" ref="R8836:R8899" si="830">IF(N8836=0,"None",IF(N8836&lt;=0.1,"Low",IF(N8836&lt;=0.2,"Medium","High")))</f>
        <v>Medium</v>
      </c>
      <c r="S8836" s="23">
        <f t="shared" ref="S8836:S8899" si="831">YEAR(B8836)</f>
        <v>2022</v>
      </c>
      <c r="T8836" s="23">
        <f t="shared" ref="T8836:T8899" si="832">MONTH(B8836)</f>
        <v>1</v>
      </c>
      <c r="U8836" t="str">
        <f t="shared" ref="U8836:U8899" si="833">TEXT(B8836,"mmm-yyyy")</f>
        <v>Jan-2022</v>
      </c>
    </row>
    <row r="8837" spans="1:21" x14ac:dyDescent="0.3">
      <c r="A8837" t="s">
        <v>10848</v>
      </c>
      <c r="B8837" s="22">
        <v>45794</v>
      </c>
      <c r="C8837" s="22">
        <v>45800</v>
      </c>
      <c r="D8837" s="23" t="s">
        <v>50</v>
      </c>
      <c r="E8837" s="23" t="s">
        <v>1335</v>
      </c>
      <c r="F8837" s="23" t="s">
        <v>71</v>
      </c>
      <c r="G8837" s="23" t="s">
        <v>63</v>
      </c>
      <c r="H8837" s="23" t="s">
        <v>64</v>
      </c>
      <c r="I8837" s="23" t="s">
        <v>55</v>
      </c>
      <c r="J8837" s="23" t="s">
        <v>56</v>
      </c>
      <c r="K8837" s="23" t="s">
        <v>74</v>
      </c>
      <c r="L8837" s="24">
        <v>105397.1</v>
      </c>
      <c r="M8837">
        <v>10</v>
      </c>
      <c r="N8837" s="25">
        <v>0.15</v>
      </c>
      <c r="O8837" s="24">
        <v>26603.29</v>
      </c>
      <c r="P8837" s="26">
        <f t="shared" si="828"/>
        <v>0.2524100757990495</v>
      </c>
      <c r="Q8837" t="str">
        <f t="shared" si="829"/>
        <v>Medium</v>
      </c>
      <c r="R8837" t="str">
        <f t="shared" si="830"/>
        <v>Medium</v>
      </c>
      <c r="S8837" s="23">
        <f t="shared" si="831"/>
        <v>2025</v>
      </c>
      <c r="T8837" s="23">
        <f t="shared" si="832"/>
        <v>5</v>
      </c>
      <c r="U8837" t="str">
        <f t="shared" si="833"/>
        <v>May-2025</v>
      </c>
    </row>
    <row r="8838" spans="1:21" x14ac:dyDescent="0.3">
      <c r="A8838" t="s">
        <v>10849</v>
      </c>
      <c r="B8838" s="22">
        <v>45663</v>
      </c>
      <c r="C8838" s="22">
        <v>45664</v>
      </c>
      <c r="D8838" s="23" t="s">
        <v>102</v>
      </c>
      <c r="E8838" s="23" t="s">
        <v>472</v>
      </c>
      <c r="F8838" s="23" t="s">
        <v>71</v>
      </c>
      <c r="G8838" s="23" t="s">
        <v>179</v>
      </c>
      <c r="H8838" s="23" t="s">
        <v>236</v>
      </c>
      <c r="I8838" s="23" t="s">
        <v>96</v>
      </c>
      <c r="J8838" s="23" t="s">
        <v>166</v>
      </c>
      <c r="K8838" s="23" t="s">
        <v>762</v>
      </c>
      <c r="L8838" s="24">
        <v>72052.800000000003</v>
      </c>
      <c r="M8838">
        <v>10</v>
      </c>
      <c r="N8838" s="25">
        <v>0.2</v>
      </c>
      <c r="O8838" s="24">
        <v>21550.04</v>
      </c>
      <c r="P8838" s="26">
        <f t="shared" si="828"/>
        <v>0.2990867808051873</v>
      </c>
      <c r="Q8838" t="str">
        <f t="shared" si="829"/>
        <v>Medium</v>
      </c>
      <c r="R8838" t="str">
        <f t="shared" si="830"/>
        <v>Medium</v>
      </c>
      <c r="S8838" s="23">
        <f t="shared" si="831"/>
        <v>2025</v>
      </c>
      <c r="T8838" s="23">
        <f t="shared" si="832"/>
        <v>1</v>
      </c>
      <c r="U8838" t="str">
        <f t="shared" si="833"/>
        <v>Jan-2025</v>
      </c>
    </row>
    <row r="8839" spans="1:21" x14ac:dyDescent="0.3">
      <c r="A8839" t="s">
        <v>10850</v>
      </c>
      <c r="B8839" s="22">
        <v>45191</v>
      </c>
      <c r="C8839" s="22">
        <v>45197</v>
      </c>
      <c r="D8839" s="23" t="s">
        <v>61</v>
      </c>
      <c r="E8839" s="23" t="s">
        <v>103</v>
      </c>
      <c r="F8839" s="23" t="s">
        <v>52</v>
      </c>
      <c r="G8839" s="23" t="s">
        <v>63</v>
      </c>
      <c r="H8839" s="23" t="s">
        <v>172</v>
      </c>
      <c r="I8839" s="23" t="s">
        <v>83</v>
      </c>
      <c r="J8839" s="23" t="s">
        <v>156</v>
      </c>
      <c r="K8839" s="23" t="s">
        <v>157</v>
      </c>
      <c r="L8839" s="24">
        <v>6710.15</v>
      </c>
      <c r="M8839">
        <v>5</v>
      </c>
      <c r="N8839" s="25">
        <v>0.2</v>
      </c>
      <c r="O8839" s="24">
        <v>1392.09</v>
      </c>
      <c r="P8839" s="26">
        <f t="shared" si="828"/>
        <v>0.2074603399327884</v>
      </c>
      <c r="Q8839" t="str">
        <f t="shared" si="829"/>
        <v>Medium</v>
      </c>
      <c r="R8839" t="str">
        <f t="shared" si="830"/>
        <v>Medium</v>
      </c>
      <c r="S8839" s="23">
        <f t="shared" si="831"/>
        <v>2023</v>
      </c>
      <c r="T8839" s="23">
        <f t="shared" si="832"/>
        <v>9</v>
      </c>
      <c r="U8839" t="str">
        <f t="shared" si="833"/>
        <v>Sep-2023</v>
      </c>
    </row>
    <row r="8840" spans="1:21" x14ac:dyDescent="0.3">
      <c r="A8840" t="s">
        <v>10851</v>
      </c>
      <c r="B8840" s="22">
        <v>44610</v>
      </c>
      <c r="C8840" s="22">
        <v>44615</v>
      </c>
      <c r="D8840" s="23" t="s">
        <v>50</v>
      </c>
      <c r="E8840" s="23" t="s">
        <v>998</v>
      </c>
      <c r="F8840" s="23" t="s">
        <v>80</v>
      </c>
      <c r="G8840" s="23" t="s">
        <v>179</v>
      </c>
      <c r="H8840" s="23" t="s">
        <v>236</v>
      </c>
      <c r="I8840" s="23" t="s">
        <v>118</v>
      </c>
      <c r="J8840" s="23" t="s">
        <v>119</v>
      </c>
      <c r="K8840" s="23" t="s">
        <v>120</v>
      </c>
      <c r="L8840" s="24">
        <v>15447.18</v>
      </c>
      <c r="M8840">
        <v>2</v>
      </c>
      <c r="N8840" s="25">
        <v>0.1</v>
      </c>
      <c r="O8840" s="24">
        <v>5371.59</v>
      </c>
      <c r="P8840" s="26">
        <f t="shared" si="828"/>
        <v>0.34773919899942901</v>
      </c>
      <c r="Q8840" t="str">
        <f t="shared" si="829"/>
        <v>High</v>
      </c>
      <c r="R8840" t="str">
        <f t="shared" si="830"/>
        <v>Low</v>
      </c>
      <c r="S8840" s="23">
        <f t="shared" si="831"/>
        <v>2022</v>
      </c>
      <c r="T8840" s="23">
        <f t="shared" si="832"/>
        <v>2</v>
      </c>
      <c r="U8840" t="str">
        <f t="shared" si="833"/>
        <v>Feb-2022</v>
      </c>
    </row>
    <row r="8841" spans="1:21" x14ac:dyDescent="0.3">
      <c r="A8841" t="s">
        <v>10852</v>
      </c>
      <c r="B8841" s="22">
        <v>44608</v>
      </c>
      <c r="C8841" s="22">
        <v>44610</v>
      </c>
      <c r="D8841" s="23" t="s">
        <v>102</v>
      </c>
      <c r="E8841" s="23" t="s">
        <v>1269</v>
      </c>
      <c r="F8841" s="23" t="s">
        <v>52</v>
      </c>
      <c r="G8841" s="23" t="s">
        <v>179</v>
      </c>
      <c r="H8841" s="23" t="s">
        <v>236</v>
      </c>
      <c r="I8841" s="23" t="s">
        <v>83</v>
      </c>
      <c r="J8841" s="23" t="s">
        <v>449</v>
      </c>
      <c r="K8841" s="23" t="s">
        <v>681</v>
      </c>
      <c r="L8841" s="24">
        <v>34052.879999999997</v>
      </c>
      <c r="M8841">
        <v>6</v>
      </c>
      <c r="N8841" s="25">
        <v>0.25</v>
      </c>
      <c r="O8841" s="24">
        <v>6648.22</v>
      </c>
      <c r="P8841" s="26">
        <f t="shared" si="828"/>
        <v>0.19523223880035992</v>
      </c>
      <c r="Q8841" t="str">
        <f t="shared" si="829"/>
        <v>Low</v>
      </c>
      <c r="R8841" t="str">
        <f t="shared" si="830"/>
        <v>High</v>
      </c>
      <c r="S8841" s="23">
        <f t="shared" si="831"/>
        <v>2022</v>
      </c>
      <c r="T8841" s="23">
        <f t="shared" si="832"/>
        <v>2</v>
      </c>
      <c r="U8841" t="str">
        <f t="shared" si="833"/>
        <v>Feb-2022</v>
      </c>
    </row>
    <row r="8842" spans="1:21" x14ac:dyDescent="0.3">
      <c r="A8842" t="s">
        <v>10853</v>
      </c>
      <c r="B8842" s="22">
        <v>45962</v>
      </c>
      <c r="C8842" s="22">
        <v>45966</v>
      </c>
      <c r="D8842" s="23" t="s">
        <v>78</v>
      </c>
      <c r="E8842" s="23" t="s">
        <v>1955</v>
      </c>
      <c r="F8842" s="23" t="s">
        <v>71</v>
      </c>
      <c r="G8842" s="23" t="s">
        <v>72</v>
      </c>
      <c r="H8842" s="23" t="s">
        <v>117</v>
      </c>
      <c r="I8842" s="23" t="s">
        <v>118</v>
      </c>
      <c r="J8842" s="23" t="s">
        <v>230</v>
      </c>
      <c r="K8842" s="23" t="s">
        <v>356</v>
      </c>
      <c r="L8842" s="24">
        <v>48299.6</v>
      </c>
      <c r="M8842">
        <v>10</v>
      </c>
      <c r="N8842" s="25">
        <v>0</v>
      </c>
      <c r="O8842" s="24">
        <v>7791.05</v>
      </c>
      <c r="P8842" s="26">
        <f t="shared" si="828"/>
        <v>0.16130671889622275</v>
      </c>
      <c r="Q8842" t="str">
        <f t="shared" si="829"/>
        <v>Low</v>
      </c>
      <c r="R8842" t="str">
        <f t="shared" si="830"/>
        <v>None</v>
      </c>
      <c r="S8842" s="23">
        <f t="shared" si="831"/>
        <v>2025</v>
      </c>
      <c r="T8842" s="23">
        <f t="shared" si="832"/>
        <v>11</v>
      </c>
      <c r="U8842" t="str">
        <f t="shared" si="833"/>
        <v>Nov-2025</v>
      </c>
    </row>
    <row r="8843" spans="1:21" x14ac:dyDescent="0.3">
      <c r="A8843" t="s">
        <v>10854</v>
      </c>
      <c r="B8843" s="22">
        <v>45894</v>
      </c>
      <c r="C8843" s="22">
        <v>45897</v>
      </c>
      <c r="D8843" s="23" t="s">
        <v>50</v>
      </c>
      <c r="E8843" s="23" t="s">
        <v>2137</v>
      </c>
      <c r="F8843" s="23" t="s">
        <v>52</v>
      </c>
      <c r="G8843" s="23" t="s">
        <v>81</v>
      </c>
      <c r="H8843" s="23" t="s">
        <v>284</v>
      </c>
      <c r="I8843" s="23" t="s">
        <v>118</v>
      </c>
      <c r="J8843" s="23" t="s">
        <v>303</v>
      </c>
      <c r="K8843" s="23" t="s">
        <v>304</v>
      </c>
      <c r="L8843" s="24">
        <v>9835.92</v>
      </c>
      <c r="M8843">
        <v>9</v>
      </c>
      <c r="N8843" s="25">
        <v>0.15</v>
      </c>
      <c r="O8843" s="24">
        <v>1281.1500000000001</v>
      </c>
      <c r="P8843" s="26">
        <f t="shared" si="828"/>
        <v>0.13025217773223044</v>
      </c>
      <c r="Q8843" t="str">
        <f t="shared" si="829"/>
        <v>Low</v>
      </c>
      <c r="R8843" t="str">
        <f t="shared" si="830"/>
        <v>Medium</v>
      </c>
      <c r="S8843" s="23">
        <f t="shared" si="831"/>
        <v>2025</v>
      </c>
      <c r="T8843" s="23">
        <f t="shared" si="832"/>
        <v>8</v>
      </c>
      <c r="U8843" t="str">
        <f t="shared" si="833"/>
        <v>Aug-2025</v>
      </c>
    </row>
    <row r="8844" spans="1:21" x14ac:dyDescent="0.3">
      <c r="A8844" t="s">
        <v>10855</v>
      </c>
      <c r="B8844" s="22">
        <v>45069</v>
      </c>
      <c r="C8844" s="22">
        <v>45070</v>
      </c>
      <c r="D8844" s="23" t="s">
        <v>61</v>
      </c>
      <c r="E8844" s="23" t="s">
        <v>420</v>
      </c>
      <c r="F8844" s="23" t="s">
        <v>71</v>
      </c>
      <c r="G8844" s="23" t="s">
        <v>63</v>
      </c>
      <c r="H8844" s="23" t="s">
        <v>172</v>
      </c>
      <c r="I8844" s="23" t="s">
        <v>96</v>
      </c>
      <c r="J8844" s="23" t="s">
        <v>166</v>
      </c>
      <c r="K8844" s="23" t="s">
        <v>167</v>
      </c>
      <c r="L8844" s="24">
        <v>1939.19</v>
      </c>
      <c r="M8844">
        <v>1</v>
      </c>
      <c r="N8844" s="25">
        <v>0.05</v>
      </c>
      <c r="O8844" s="24">
        <v>731.99</v>
      </c>
      <c r="P8844" s="26">
        <f t="shared" si="828"/>
        <v>0.3774720372939217</v>
      </c>
      <c r="Q8844" t="str">
        <f t="shared" si="829"/>
        <v>High</v>
      </c>
      <c r="R8844" t="str">
        <f t="shared" si="830"/>
        <v>Low</v>
      </c>
      <c r="S8844" s="23">
        <f t="shared" si="831"/>
        <v>2023</v>
      </c>
      <c r="T8844" s="23">
        <f t="shared" si="832"/>
        <v>5</v>
      </c>
      <c r="U8844" t="str">
        <f t="shared" si="833"/>
        <v>May-2023</v>
      </c>
    </row>
    <row r="8845" spans="1:21" x14ac:dyDescent="0.3">
      <c r="A8845" t="s">
        <v>10856</v>
      </c>
      <c r="B8845" s="22">
        <v>45653</v>
      </c>
      <c r="C8845" s="22">
        <v>45660</v>
      </c>
      <c r="D8845" s="23" t="s">
        <v>61</v>
      </c>
      <c r="E8845" s="23" t="s">
        <v>1169</v>
      </c>
      <c r="F8845" s="23" t="s">
        <v>52</v>
      </c>
      <c r="G8845" s="23" t="s">
        <v>72</v>
      </c>
      <c r="H8845" s="23" t="s">
        <v>117</v>
      </c>
      <c r="I8845" s="23" t="s">
        <v>118</v>
      </c>
      <c r="J8845" s="23" t="s">
        <v>230</v>
      </c>
      <c r="K8845" s="23" t="s">
        <v>231</v>
      </c>
      <c r="L8845" s="24">
        <v>147348.29999999999</v>
      </c>
      <c r="M8845">
        <v>10</v>
      </c>
      <c r="N8845" s="25">
        <v>0.15</v>
      </c>
      <c r="O8845" s="24">
        <v>31832.25</v>
      </c>
      <c r="P8845" s="26">
        <f t="shared" si="828"/>
        <v>0.21603404993474645</v>
      </c>
      <c r="Q8845" t="str">
        <f t="shared" si="829"/>
        <v>Medium</v>
      </c>
      <c r="R8845" t="str">
        <f t="shared" si="830"/>
        <v>Medium</v>
      </c>
      <c r="S8845" s="23">
        <f t="shared" si="831"/>
        <v>2024</v>
      </c>
      <c r="T8845" s="23">
        <f t="shared" si="832"/>
        <v>12</v>
      </c>
      <c r="U8845" t="str">
        <f t="shared" si="833"/>
        <v>Dec-2024</v>
      </c>
    </row>
    <row r="8846" spans="1:21" x14ac:dyDescent="0.3">
      <c r="A8846" t="s">
        <v>10857</v>
      </c>
      <c r="B8846" s="22">
        <v>44984</v>
      </c>
      <c r="C8846" s="22">
        <v>44991</v>
      </c>
      <c r="D8846" s="23" t="s">
        <v>102</v>
      </c>
      <c r="E8846" s="23" t="s">
        <v>768</v>
      </c>
      <c r="F8846" s="23" t="s">
        <v>52</v>
      </c>
      <c r="G8846" s="23" t="s">
        <v>63</v>
      </c>
      <c r="H8846" s="23" t="s">
        <v>202</v>
      </c>
      <c r="I8846" s="23" t="s">
        <v>83</v>
      </c>
      <c r="J8846" s="23" t="s">
        <v>84</v>
      </c>
      <c r="K8846" s="23" t="s">
        <v>85</v>
      </c>
      <c r="L8846" s="24">
        <v>30571.59</v>
      </c>
      <c r="M8846">
        <v>3</v>
      </c>
      <c r="N8846" s="25">
        <v>0.15</v>
      </c>
      <c r="O8846" s="24">
        <v>7693.56</v>
      </c>
      <c r="P8846" s="26">
        <f t="shared" si="828"/>
        <v>0.25165717582893138</v>
      </c>
      <c r="Q8846" t="str">
        <f t="shared" si="829"/>
        <v>Medium</v>
      </c>
      <c r="R8846" t="str">
        <f t="shared" si="830"/>
        <v>Medium</v>
      </c>
      <c r="S8846" s="23">
        <f t="shared" si="831"/>
        <v>2023</v>
      </c>
      <c r="T8846" s="23">
        <f t="shared" si="832"/>
        <v>2</v>
      </c>
      <c r="U8846" t="str">
        <f t="shared" si="833"/>
        <v>Feb-2023</v>
      </c>
    </row>
    <row r="8847" spans="1:21" x14ac:dyDescent="0.3">
      <c r="A8847" t="s">
        <v>10858</v>
      </c>
      <c r="B8847" s="22">
        <v>44738</v>
      </c>
      <c r="C8847" s="22">
        <v>44740</v>
      </c>
      <c r="D8847" s="23" t="s">
        <v>102</v>
      </c>
      <c r="E8847" s="23" t="s">
        <v>2480</v>
      </c>
      <c r="F8847" s="23" t="s">
        <v>52</v>
      </c>
      <c r="G8847" s="23" t="s">
        <v>63</v>
      </c>
      <c r="H8847" s="23" t="s">
        <v>213</v>
      </c>
      <c r="I8847" s="23" t="s">
        <v>118</v>
      </c>
      <c r="J8847" s="23" t="s">
        <v>191</v>
      </c>
      <c r="K8847" s="23" t="s">
        <v>829</v>
      </c>
      <c r="L8847" s="24">
        <v>37612.199999999997</v>
      </c>
      <c r="M8847">
        <v>6</v>
      </c>
      <c r="N8847" s="25">
        <v>0.1</v>
      </c>
      <c r="O8847" s="24">
        <v>7447.62</v>
      </c>
      <c r="P8847" s="26">
        <f t="shared" si="828"/>
        <v>0.19801075183052308</v>
      </c>
      <c r="Q8847" t="str">
        <f t="shared" si="829"/>
        <v>Low</v>
      </c>
      <c r="R8847" t="str">
        <f t="shared" si="830"/>
        <v>Low</v>
      </c>
      <c r="S8847" s="23">
        <f t="shared" si="831"/>
        <v>2022</v>
      </c>
      <c r="T8847" s="23">
        <f t="shared" si="832"/>
        <v>6</v>
      </c>
      <c r="U8847" t="str">
        <f t="shared" si="833"/>
        <v>Jun-2022</v>
      </c>
    </row>
    <row r="8848" spans="1:21" x14ac:dyDescent="0.3">
      <c r="A8848" t="s">
        <v>10859</v>
      </c>
      <c r="B8848" s="22">
        <v>44910</v>
      </c>
      <c r="C8848" s="22">
        <v>44915</v>
      </c>
      <c r="D8848" s="23" t="s">
        <v>102</v>
      </c>
      <c r="E8848" s="23" t="s">
        <v>1955</v>
      </c>
      <c r="F8848" s="23" t="s">
        <v>52</v>
      </c>
      <c r="G8848" s="23" t="s">
        <v>72</v>
      </c>
      <c r="H8848" s="23" t="s">
        <v>73</v>
      </c>
      <c r="I8848" s="23" t="s">
        <v>118</v>
      </c>
      <c r="J8848" s="23" t="s">
        <v>230</v>
      </c>
      <c r="K8848" s="23" t="s">
        <v>351</v>
      </c>
      <c r="L8848" s="24">
        <v>53222.720000000001</v>
      </c>
      <c r="M8848">
        <v>4</v>
      </c>
      <c r="N8848" s="25">
        <v>0.1</v>
      </c>
      <c r="O8848" s="24">
        <v>16778.509999999998</v>
      </c>
      <c r="P8848" s="26">
        <f t="shared" si="828"/>
        <v>0.31525089285177454</v>
      </c>
      <c r="Q8848" t="str">
        <f t="shared" si="829"/>
        <v>High</v>
      </c>
      <c r="R8848" t="str">
        <f t="shared" si="830"/>
        <v>Low</v>
      </c>
      <c r="S8848" s="23">
        <f t="shared" si="831"/>
        <v>2022</v>
      </c>
      <c r="T8848" s="23">
        <f t="shared" si="832"/>
        <v>12</v>
      </c>
      <c r="U8848" t="str">
        <f t="shared" si="833"/>
        <v>Dec-2022</v>
      </c>
    </row>
    <row r="8849" spans="1:21" x14ac:dyDescent="0.3">
      <c r="A8849" t="s">
        <v>10860</v>
      </c>
      <c r="B8849" s="22">
        <v>45388</v>
      </c>
      <c r="C8849" s="22">
        <v>45395</v>
      </c>
      <c r="D8849" s="23" t="s">
        <v>102</v>
      </c>
      <c r="E8849" s="23" t="s">
        <v>2085</v>
      </c>
      <c r="F8849" s="23" t="s">
        <v>52</v>
      </c>
      <c r="G8849" s="23" t="s">
        <v>53</v>
      </c>
      <c r="H8849" s="23" t="s">
        <v>246</v>
      </c>
      <c r="I8849" s="23" t="s">
        <v>118</v>
      </c>
      <c r="J8849" s="23" t="s">
        <v>191</v>
      </c>
      <c r="K8849" s="23" t="s">
        <v>290</v>
      </c>
      <c r="L8849" s="24">
        <v>15567.62</v>
      </c>
      <c r="M8849">
        <v>2</v>
      </c>
      <c r="N8849" s="25">
        <v>0.05</v>
      </c>
      <c r="O8849" s="24">
        <v>2985.38</v>
      </c>
      <c r="P8849" s="26">
        <f t="shared" si="828"/>
        <v>0.19176855550174016</v>
      </c>
      <c r="Q8849" t="str">
        <f t="shared" si="829"/>
        <v>Low</v>
      </c>
      <c r="R8849" t="str">
        <f t="shared" si="830"/>
        <v>Low</v>
      </c>
      <c r="S8849" s="23">
        <f t="shared" si="831"/>
        <v>2024</v>
      </c>
      <c r="T8849" s="23">
        <f t="shared" si="832"/>
        <v>4</v>
      </c>
      <c r="U8849" t="str">
        <f t="shared" si="833"/>
        <v>Apr-2024</v>
      </c>
    </row>
    <row r="8850" spans="1:21" x14ac:dyDescent="0.3">
      <c r="A8850" t="s">
        <v>10861</v>
      </c>
      <c r="B8850" s="22">
        <v>45111</v>
      </c>
      <c r="C8850" s="22">
        <v>45118</v>
      </c>
      <c r="D8850" s="23" t="s">
        <v>102</v>
      </c>
      <c r="E8850" s="23" t="s">
        <v>1490</v>
      </c>
      <c r="F8850" s="23" t="s">
        <v>52</v>
      </c>
      <c r="G8850" s="23" t="s">
        <v>72</v>
      </c>
      <c r="H8850" s="23" t="s">
        <v>104</v>
      </c>
      <c r="I8850" s="23" t="s">
        <v>118</v>
      </c>
      <c r="J8850" s="23" t="s">
        <v>119</v>
      </c>
      <c r="K8850" s="23" t="s">
        <v>270</v>
      </c>
      <c r="L8850" s="24">
        <v>119683</v>
      </c>
      <c r="M8850">
        <v>10</v>
      </c>
      <c r="N8850" s="25">
        <v>0.25</v>
      </c>
      <c r="O8850" s="24">
        <v>23105.26</v>
      </c>
      <c r="P8850" s="26">
        <f t="shared" si="828"/>
        <v>0.1930538171670162</v>
      </c>
      <c r="Q8850" t="str">
        <f t="shared" si="829"/>
        <v>Low</v>
      </c>
      <c r="R8850" t="str">
        <f t="shared" si="830"/>
        <v>High</v>
      </c>
      <c r="S8850" s="23">
        <f t="shared" si="831"/>
        <v>2023</v>
      </c>
      <c r="T8850" s="23">
        <f t="shared" si="832"/>
        <v>7</v>
      </c>
      <c r="U8850" t="str">
        <f t="shared" si="833"/>
        <v>Jul-2023</v>
      </c>
    </row>
    <row r="8851" spans="1:21" x14ac:dyDescent="0.3">
      <c r="A8851" t="s">
        <v>10862</v>
      </c>
      <c r="B8851" s="22">
        <v>45425</v>
      </c>
      <c r="C8851" s="22">
        <v>45432</v>
      </c>
      <c r="D8851" s="23" t="s">
        <v>50</v>
      </c>
      <c r="E8851" s="23" t="s">
        <v>566</v>
      </c>
      <c r="F8851" s="23" t="s">
        <v>71</v>
      </c>
      <c r="G8851" s="23" t="s">
        <v>53</v>
      </c>
      <c r="H8851" s="23" t="s">
        <v>246</v>
      </c>
      <c r="I8851" s="23" t="s">
        <v>96</v>
      </c>
      <c r="J8851" s="23" t="s">
        <v>135</v>
      </c>
      <c r="K8851" s="23" t="s">
        <v>395</v>
      </c>
      <c r="L8851" s="24">
        <v>13900.3</v>
      </c>
      <c r="M8851">
        <v>5</v>
      </c>
      <c r="N8851" s="25">
        <v>0.2</v>
      </c>
      <c r="O8851" s="24">
        <v>2997.97</v>
      </c>
      <c r="P8851" s="26">
        <f t="shared" si="828"/>
        <v>0.21567664007251641</v>
      </c>
      <c r="Q8851" t="str">
        <f t="shared" si="829"/>
        <v>Medium</v>
      </c>
      <c r="R8851" t="str">
        <f t="shared" si="830"/>
        <v>Medium</v>
      </c>
      <c r="S8851" s="23">
        <f t="shared" si="831"/>
        <v>2024</v>
      </c>
      <c r="T8851" s="23">
        <f t="shared" si="832"/>
        <v>5</v>
      </c>
      <c r="U8851" t="str">
        <f t="shared" si="833"/>
        <v>May-2024</v>
      </c>
    </row>
    <row r="8852" spans="1:21" x14ac:dyDescent="0.3">
      <c r="A8852" t="s">
        <v>10863</v>
      </c>
      <c r="B8852" s="22">
        <v>45866</v>
      </c>
      <c r="C8852" s="22">
        <v>45872</v>
      </c>
      <c r="D8852" s="23" t="s">
        <v>78</v>
      </c>
      <c r="E8852" s="23" t="s">
        <v>1501</v>
      </c>
      <c r="F8852" s="23" t="s">
        <v>52</v>
      </c>
      <c r="G8852" s="23" t="s">
        <v>179</v>
      </c>
      <c r="H8852" s="23" t="s">
        <v>180</v>
      </c>
      <c r="I8852" s="23" t="s">
        <v>55</v>
      </c>
      <c r="J8852" s="23" t="s">
        <v>56</v>
      </c>
      <c r="K8852" s="23" t="s">
        <v>151</v>
      </c>
      <c r="L8852" s="24">
        <v>131820.84</v>
      </c>
      <c r="M8852">
        <v>9</v>
      </c>
      <c r="N8852" s="25">
        <v>0.25</v>
      </c>
      <c r="O8852" s="24">
        <v>29968.83</v>
      </c>
      <c r="P8852" s="26">
        <f t="shared" si="828"/>
        <v>0.22734516029483656</v>
      </c>
      <c r="Q8852" t="str">
        <f t="shared" si="829"/>
        <v>Medium</v>
      </c>
      <c r="R8852" t="str">
        <f t="shared" si="830"/>
        <v>High</v>
      </c>
      <c r="S8852" s="23">
        <f t="shared" si="831"/>
        <v>2025</v>
      </c>
      <c r="T8852" s="23">
        <f t="shared" si="832"/>
        <v>7</v>
      </c>
      <c r="U8852" t="str">
        <f t="shared" si="833"/>
        <v>Jul-2025</v>
      </c>
    </row>
    <row r="8853" spans="1:21" x14ac:dyDescent="0.3">
      <c r="A8853" t="s">
        <v>10864</v>
      </c>
      <c r="B8853" s="22">
        <v>45273</v>
      </c>
      <c r="C8853" s="22">
        <v>45280</v>
      </c>
      <c r="D8853" s="23" t="s">
        <v>50</v>
      </c>
      <c r="E8853" s="23" t="s">
        <v>2137</v>
      </c>
      <c r="F8853" s="23" t="s">
        <v>71</v>
      </c>
      <c r="G8853" s="23" t="s">
        <v>179</v>
      </c>
      <c r="H8853" s="23" t="s">
        <v>236</v>
      </c>
      <c r="I8853" s="23" t="s">
        <v>96</v>
      </c>
      <c r="J8853" s="23" t="s">
        <v>97</v>
      </c>
      <c r="K8853" s="23" t="s">
        <v>416</v>
      </c>
      <c r="L8853" s="24">
        <v>4414.12</v>
      </c>
      <c r="M8853">
        <v>1</v>
      </c>
      <c r="N8853" s="25">
        <v>0.05</v>
      </c>
      <c r="O8853" s="24">
        <v>1059.6600000000001</v>
      </c>
      <c r="P8853" s="26">
        <f t="shared" si="828"/>
        <v>0.2400614391996593</v>
      </c>
      <c r="Q8853" t="str">
        <f t="shared" si="829"/>
        <v>Medium</v>
      </c>
      <c r="R8853" t="str">
        <f t="shared" si="830"/>
        <v>Low</v>
      </c>
      <c r="S8853" s="23">
        <f t="shared" si="831"/>
        <v>2023</v>
      </c>
      <c r="T8853" s="23">
        <f t="shared" si="832"/>
        <v>12</v>
      </c>
      <c r="U8853" t="str">
        <f t="shared" si="833"/>
        <v>Dec-2023</v>
      </c>
    </row>
    <row r="8854" spans="1:21" x14ac:dyDescent="0.3">
      <c r="A8854" t="s">
        <v>10865</v>
      </c>
      <c r="B8854" s="22">
        <v>45427</v>
      </c>
      <c r="C8854" s="22">
        <v>45434</v>
      </c>
      <c r="D8854" s="23" t="s">
        <v>78</v>
      </c>
      <c r="E8854" s="23" t="s">
        <v>370</v>
      </c>
      <c r="F8854" s="23" t="s">
        <v>52</v>
      </c>
      <c r="G8854" s="23" t="s">
        <v>81</v>
      </c>
      <c r="H8854" s="23" t="s">
        <v>82</v>
      </c>
      <c r="I8854" s="23" t="s">
        <v>55</v>
      </c>
      <c r="J8854" s="23" t="s">
        <v>65</v>
      </c>
      <c r="K8854" s="23" t="s">
        <v>130</v>
      </c>
      <c r="L8854" s="24">
        <v>100213.6</v>
      </c>
      <c r="M8854">
        <v>10</v>
      </c>
      <c r="N8854" s="25">
        <v>0</v>
      </c>
      <c r="O8854" s="24">
        <v>26292.95</v>
      </c>
      <c r="P8854" s="26">
        <f t="shared" si="828"/>
        <v>0.26236907964587641</v>
      </c>
      <c r="Q8854" t="str">
        <f t="shared" si="829"/>
        <v>Medium</v>
      </c>
      <c r="R8854" t="str">
        <f t="shared" si="830"/>
        <v>None</v>
      </c>
      <c r="S8854" s="23">
        <f t="shared" si="831"/>
        <v>2024</v>
      </c>
      <c r="T8854" s="23">
        <f t="shared" si="832"/>
        <v>5</v>
      </c>
      <c r="U8854" t="str">
        <f t="shared" si="833"/>
        <v>May-2024</v>
      </c>
    </row>
    <row r="8855" spans="1:21" x14ac:dyDescent="0.3">
      <c r="A8855" t="s">
        <v>10866</v>
      </c>
      <c r="B8855" s="22">
        <v>45283</v>
      </c>
      <c r="C8855" s="22">
        <v>45284</v>
      </c>
      <c r="D8855" s="23" t="s">
        <v>78</v>
      </c>
      <c r="E8855" s="23" t="s">
        <v>1591</v>
      </c>
      <c r="F8855" s="23" t="s">
        <v>80</v>
      </c>
      <c r="G8855" s="23" t="s">
        <v>179</v>
      </c>
      <c r="H8855" s="23" t="s">
        <v>180</v>
      </c>
      <c r="I8855" s="23" t="s">
        <v>83</v>
      </c>
      <c r="J8855" s="23" t="s">
        <v>379</v>
      </c>
      <c r="K8855" s="23" t="s">
        <v>380</v>
      </c>
      <c r="L8855" s="24">
        <v>34582.949999999997</v>
      </c>
      <c r="M8855">
        <v>3</v>
      </c>
      <c r="N8855" s="25">
        <v>0.15</v>
      </c>
      <c r="O8855" s="24">
        <v>5721.24</v>
      </c>
      <c r="P8855" s="26">
        <f t="shared" si="828"/>
        <v>0.16543527952358028</v>
      </c>
      <c r="Q8855" t="str">
        <f t="shared" si="829"/>
        <v>Low</v>
      </c>
      <c r="R8855" t="str">
        <f t="shared" si="830"/>
        <v>Medium</v>
      </c>
      <c r="S8855" s="23">
        <f t="shared" si="831"/>
        <v>2023</v>
      </c>
      <c r="T8855" s="23">
        <f t="shared" si="832"/>
        <v>12</v>
      </c>
      <c r="U8855" t="str">
        <f t="shared" si="833"/>
        <v>Dec-2023</v>
      </c>
    </row>
    <row r="8856" spans="1:21" x14ac:dyDescent="0.3">
      <c r="A8856" t="s">
        <v>10867</v>
      </c>
      <c r="B8856" s="22">
        <v>45916</v>
      </c>
      <c r="C8856" s="22">
        <v>45923</v>
      </c>
      <c r="D8856" s="23" t="s">
        <v>50</v>
      </c>
      <c r="E8856" s="23" t="s">
        <v>1766</v>
      </c>
      <c r="F8856" s="23" t="s">
        <v>52</v>
      </c>
      <c r="G8856" s="23" t="s">
        <v>72</v>
      </c>
      <c r="H8856" s="23" t="s">
        <v>117</v>
      </c>
      <c r="I8856" s="23" t="s">
        <v>118</v>
      </c>
      <c r="J8856" s="23" t="s">
        <v>230</v>
      </c>
      <c r="K8856" s="23" t="s">
        <v>231</v>
      </c>
      <c r="L8856" s="24">
        <v>4279.17</v>
      </c>
      <c r="M8856">
        <v>1</v>
      </c>
      <c r="N8856" s="25">
        <v>0.1</v>
      </c>
      <c r="O8856" s="24">
        <v>694.48</v>
      </c>
      <c r="P8856" s="26">
        <f t="shared" si="828"/>
        <v>0.16229315498098931</v>
      </c>
      <c r="Q8856" t="str">
        <f t="shared" si="829"/>
        <v>Low</v>
      </c>
      <c r="R8856" t="str">
        <f t="shared" si="830"/>
        <v>Low</v>
      </c>
      <c r="S8856" s="23">
        <f t="shared" si="831"/>
        <v>2025</v>
      </c>
      <c r="T8856" s="23">
        <f t="shared" si="832"/>
        <v>9</v>
      </c>
      <c r="U8856" t="str">
        <f t="shared" si="833"/>
        <v>Sep-2025</v>
      </c>
    </row>
    <row r="8857" spans="1:21" x14ac:dyDescent="0.3">
      <c r="A8857" t="s">
        <v>10868</v>
      </c>
      <c r="B8857" s="22">
        <v>45364</v>
      </c>
      <c r="C8857" s="22">
        <v>45365</v>
      </c>
      <c r="D8857" s="23" t="s">
        <v>102</v>
      </c>
      <c r="E8857" s="23" t="s">
        <v>1115</v>
      </c>
      <c r="F8857" s="23" t="s">
        <v>52</v>
      </c>
      <c r="G8857" s="23" t="s">
        <v>63</v>
      </c>
      <c r="H8857" s="23" t="s">
        <v>202</v>
      </c>
      <c r="I8857" s="23" t="s">
        <v>55</v>
      </c>
      <c r="J8857" s="23" t="s">
        <v>65</v>
      </c>
      <c r="K8857" s="23" t="s">
        <v>66</v>
      </c>
      <c r="L8857" s="24">
        <v>124463.3</v>
      </c>
      <c r="M8857">
        <v>10</v>
      </c>
      <c r="N8857" s="25">
        <v>0.15</v>
      </c>
      <c r="O8857" s="24">
        <v>36393.94</v>
      </c>
      <c r="P8857" s="26">
        <f t="shared" si="828"/>
        <v>0.29240699868957354</v>
      </c>
      <c r="Q8857" t="str">
        <f t="shared" si="829"/>
        <v>Medium</v>
      </c>
      <c r="R8857" t="str">
        <f t="shared" si="830"/>
        <v>Medium</v>
      </c>
      <c r="S8857" s="23">
        <f t="shared" si="831"/>
        <v>2024</v>
      </c>
      <c r="T8857" s="23">
        <f t="shared" si="832"/>
        <v>3</v>
      </c>
      <c r="U8857" t="str">
        <f t="shared" si="833"/>
        <v>Mar-2024</v>
      </c>
    </row>
    <row r="8858" spans="1:21" x14ac:dyDescent="0.3">
      <c r="A8858" t="s">
        <v>10869</v>
      </c>
      <c r="B8858" s="22">
        <v>45392</v>
      </c>
      <c r="C8858" s="22">
        <v>45396</v>
      </c>
      <c r="D8858" s="23" t="s">
        <v>61</v>
      </c>
      <c r="E8858" s="23" t="s">
        <v>1244</v>
      </c>
      <c r="F8858" s="23" t="s">
        <v>71</v>
      </c>
      <c r="G8858" s="23" t="s">
        <v>63</v>
      </c>
      <c r="H8858" s="23" t="s">
        <v>64</v>
      </c>
      <c r="I8858" s="23" t="s">
        <v>83</v>
      </c>
      <c r="J8858" s="23" t="s">
        <v>156</v>
      </c>
      <c r="K8858" s="23" t="s">
        <v>285</v>
      </c>
      <c r="L8858" s="24">
        <v>18221.25</v>
      </c>
      <c r="M8858">
        <v>3</v>
      </c>
      <c r="N8858" s="25">
        <v>0</v>
      </c>
      <c r="O8858" s="24">
        <v>3597.75</v>
      </c>
      <c r="P8858" s="26">
        <f t="shared" si="828"/>
        <v>0.19744803457501545</v>
      </c>
      <c r="Q8858" t="str">
        <f t="shared" si="829"/>
        <v>Low</v>
      </c>
      <c r="R8858" t="str">
        <f t="shared" si="830"/>
        <v>None</v>
      </c>
      <c r="S8858" s="23">
        <f t="shared" si="831"/>
        <v>2024</v>
      </c>
      <c r="T8858" s="23">
        <f t="shared" si="832"/>
        <v>4</v>
      </c>
      <c r="U8858" t="str">
        <f t="shared" si="833"/>
        <v>Apr-2024</v>
      </c>
    </row>
    <row r="8859" spans="1:21" x14ac:dyDescent="0.3">
      <c r="A8859" t="s">
        <v>10870</v>
      </c>
      <c r="B8859" s="22">
        <v>45306</v>
      </c>
      <c r="C8859" s="22">
        <v>45311</v>
      </c>
      <c r="D8859" s="23" t="s">
        <v>50</v>
      </c>
      <c r="E8859" s="23" t="s">
        <v>2875</v>
      </c>
      <c r="F8859" s="23" t="s">
        <v>80</v>
      </c>
      <c r="G8859" s="23" t="s">
        <v>81</v>
      </c>
      <c r="H8859" s="23" t="s">
        <v>284</v>
      </c>
      <c r="I8859" s="23" t="s">
        <v>96</v>
      </c>
      <c r="J8859" s="23" t="s">
        <v>97</v>
      </c>
      <c r="K8859" s="23" t="s">
        <v>181</v>
      </c>
      <c r="L8859" s="24">
        <v>71829.899999999994</v>
      </c>
      <c r="M8859">
        <v>9</v>
      </c>
      <c r="N8859" s="25">
        <v>0.25</v>
      </c>
      <c r="O8859" s="24">
        <v>12468.24</v>
      </c>
      <c r="P8859" s="26">
        <f t="shared" si="828"/>
        <v>0.17358008294595983</v>
      </c>
      <c r="Q8859" t="str">
        <f t="shared" si="829"/>
        <v>Low</v>
      </c>
      <c r="R8859" t="str">
        <f t="shared" si="830"/>
        <v>High</v>
      </c>
      <c r="S8859" s="23">
        <f t="shared" si="831"/>
        <v>2024</v>
      </c>
      <c r="T8859" s="23">
        <f t="shared" si="832"/>
        <v>1</v>
      </c>
      <c r="U8859" t="str">
        <f t="shared" si="833"/>
        <v>Jan-2024</v>
      </c>
    </row>
    <row r="8860" spans="1:21" x14ac:dyDescent="0.3">
      <c r="A8860" t="s">
        <v>10871</v>
      </c>
      <c r="B8860" s="22">
        <v>45776</v>
      </c>
      <c r="C8860" s="22">
        <v>45777</v>
      </c>
      <c r="D8860" s="23" t="s">
        <v>78</v>
      </c>
      <c r="E8860" s="23" t="s">
        <v>3230</v>
      </c>
      <c r="F8860" s="23" t="s">
        <v>52</v>
      </c>
      <c r="G8860" s="23" t="s">
        <v>81</v>
      </c>
      <c r="H8860" s="23" t="s">
        <v>95</v>
      </c>
      <c r="I8860" s="23" t="s">
        <v>96</v>
      </c>
      <c r="J8860" s="23" t="s">
        <v>166</v>
      </c>
      <c r="K8860" s="23" t="s">
        <v>167</v>
      </c>
      <c r="L8860" s="24">
        <v>48545.2</v>
      </c>
      <c r="M8860">
        <v>4</v>
      </c>
      <c r="N8860" s="25">
        <v>0.1</v>
      </c>
      <c r="O8860" s="24">
        <v>10211.799999999999</v>
      </c>
      <c r="P8860" s="26">
        <f t="shared" si="828"/>
        <v>0.21035653370467111</v>
      </c>
      <c r="Q8860" t="str">
        <f t="shared" si="829"/>
        <v>Medium</v>
      </c>
      <c r="R8860" t="str">
        <f t="shared" si="830"/>
        <v>Low</v>
      </c>
      <c r="S8860" s="23">
        <f t="shared" si="831"/>
        <v>2025</v>
      </c>
      <c r="T8860" s="23">
        <f t="shared" si="832"/>
        <v>4</v>
      </c>
      <c r="U8860" t="str">
        <f t="shared" si="833"/>
        <v>Apr-2025</v>
      </c>
    </row>
    <row r="8861" spans="1:21" x14ac:dyDescent="0.3">
      <c r="A8861" t="s">
        <v>10872</v>
      </c>
      <c r="B8861" s="22">
        <v>44630</v>
      </c>
      <c r="C8861" s="22">
        <v>44633</v>
      </c>
      <c r="D8861" s="23" t="s">
        <v>78</v>
      </c>
      <c r="E8861" s="23" t="s">
        <v>2875</v>
      </c>
      <c r="F8861" s="23" t="s">
        <v>71</v>
      </c>
      <c r="G8861" s="23" t="s">
        <v>81</v>
      </c>
      <c r="H8861" s="23" t="s">
        <v>284</v>
      </c>
      <c r="I8861" s="23" t="s">
        <v>55</v>
      </c>
      <c r="J8861" s="23" t="s">
        <v>173</v>
      </c>
      <c r="K8861" s="23" t="s">
        <v>780</v>
      </c>
      <c r="L8861" s="24">
        <v>68522.600000000006</v>
      </c>
      <c r="M8861">
        <v>5</v>
      </c>
      <c r="N8861" s="25">
        <v>0.05</v>
      </c>
      <c r="O8861" s="24">
        <v>14657.98</v>
      </c>
      <c r="P8861" s="26">
        <f t="shared" si="828"/>
        <v>0.21391453330725918</v>
      </c>
      <c r="Q8861" t="str">
        <f t="shared" si="829"/>
        <v>Medium</v>
      </c>
      <c r="R8861" t="str">
        <f t="shared" si="830"/>
        <v>Low</v>
      </c>
      <c r="S8861" s="23">
        <f t="shared" si="831"/>
        <v>2022</v>
      </c>
      <c r="T8861" s="23">
        <f t="shared" si="832"/>
        <v>3</v>
      </c>
      <c r="U8861" t="str">
        <f t="shared" si="833"/>
        <v>Mar-2022</v>
      </c>
    </row>
    <row r="8862" spans="1:21" x14ac:dyDescent="0.3">
      <c r="A8862" t="s">
        <v>10873</v>
      </c>
      <c r="B8862" s="22">
        <v>45057</v>
      </c>
      <c r="C8862" s="22">
        <v>45064</v>
      </c>
      <c r="D8862" s="23" t="s">
        <v>50</v>
      </c>
      <c r="E8862" s="23" t="s">
        <v>2392</v>
      </c>
      <c r="F8862" s="23" t="s">
        <v>80</v>
      </c>
      <c r="G8862" s="23" t="s">
        <v>53</v>
      </c>
      <c r="H8862" s="23" t="s">
        <v>110</v>
      </c>
      <c r="I8862" s="23" t="s">
        <v>96</v>
      </c>
      <c r="J8862" s="23" t="s">
        <v>135</v>
      </c>
      <c r="K8862" s="23" t="s">
        <v>275</v>
      </c>
      <c r="L8862" s="24">
        <v>31641.19</v>
      </c>
      <c r="M8862">
        <v>7</v>
      </c>
      <c r="N8862" s="25">
        <v>0.1</v>
      </c>
      <c r="O8862" s="24">
        <v>4348.54</v>
      </c>
      <c r="P8862" s="26">
        <f t="shared" si="828"/>
        <v>0.1374328841614364</v>
      </c>
      <c r="Q8862" t="str">
        <f t="shared" si="829"/>
        <v>Low</v>
      </c>
      <c r="R8862" t="str">
        <f t="shared" si="830"/>
        <v>Low</v>
      </c>
      <c r="S8862" s="23">
        <f t="shared" si="831"/>
        <v>2023</v>
      </c>
      <c r="T8862" s="23">
        <f t="shared" si="832"/>
        <v>5</v>
      </c>
      <c r="U8862" t="str">
        <f t="shared" si="833"/>
        <v>May-2023</v>
      </c>
    </row>
    <row r="8863" spans="1:21" x14ac:dyDescent="0.3">
      <c r="A8863" t="s">
        <v>10874</v>
      </c>
      <c r="B8863" s="22">
        <v>44955</v>
      </c>
      <c r="C8863" s="22">
        <v>44962</v>
      </c>
      <c r="D8863" s="23" t="s">
        <v>102</v>
      </c>
      <c r="E8863" s="23" t="s">
        <v>332</v>
      </c>
      <c r="F8863" s="23" t="s">
        <v>52</v>
      </c>
      <c r="G8863" s="23" t="s">
        <v>81</v>
      </c>
      <c r="H8863" s="23" t="s">
        <v>95</v>
      </c>
      <c r="I8863" s="23" t="s">
        <v>55</v>
      </c>
      <c r="J8863" s="23" t="s">
        <v>141</v>
      </c>
      <c r="K8863" s="23" t="s">
        <v>142</v>
      </c>
      <c r="L8863" s="24">
        <v>123123.42</v>
      </c>
      <c r="M8863">
        <v>9</v>
      </c>
      <c r="N8863" s="25">
        <v>0.1</v>
      </c>
      <c r="O8863" s="24">
        <v>29854.52</v>
      </c>
      <c r="P8863" s="26">
        <f t="shared" si="828"/>
        <v>0.24247637045819553</v>
      </c>
      <c r="Q8863" t="str">
        <f t="shared" si="829"/>
        <v>Medium</v>
      </c>
      <c r="R8863" t="str">
        <f t="shared" si="830"/>
        <v>Low</v>
      </c>
      <c r="S8863" s="23">
        <f t="shared" si="831"/>
        <v>2023</v>
      </c>
      <c r="T8863" s="23">
        <f t="shared" si="832"/>
        <v>1</v>
      </c>
      <c r="U8863" t="str">
        <f t="shared" si="833"/>
        <v>Jan-2023</v>
      </c>
    </row>
    <row r="8864" spans="1:21" x14ac:dyDescent="0.3">
      <c r="A8864" t="s">
        <v>10875</v>
      </c>
      <c r="B8864" s="22">
        <v>44746</v>
      </c>
      <c r="C8864" s="22">
        <v>44753</v>
      </c>
      <c r="D8864" s="23" t="s">
        <v>61</v>
      </c>
      <c r="E8864" s="23" t="s">
        <v>51</v>
      </c>
      <c r="F8864" s="23" t="s">
        <v>52</v>
      </c>
      <c r="G8864" s="23" t="s">
        <v>53</v>
      </c>
      <c r="H8864" s="23" t="s">
        <v>246</v>
      </c>
      <c r="I8864" s="23" t="s">
        <v>118</v>
      </c>
      <c r="J8864" s="23" t="s">
        <v>230</v>
      </c>
      <c r="K8864" s="23" t="s">
        <v>231</v>
      </c>
      <c r="L8864" s="24">
        <v>45111.44</v>
      </c>
      <c r="M8864">
        <v>8</v>
      </c>
      <c r="N8864" s="25">
        <v>0.25</v>
      </c>
      <c r="O8864" s="24">
        <v>9818.56</v>
      </c>
      <c r="P8864" s="26">
        <f t="shared" si="828"/>
        <v>0.21765122106498927</v>
      </c>
      <c r="Q8864" t="str">
        <f t="shared" si="829"/>
        <v>Medium</v>
      </c>
      <c r="R8864" t="str">
        <f t="shared" si="830"/>
        <v>High</v>
      </c>
      <c r="S8864" s="23">
        <f t="shared" si="831"/>
        <v>2022</v>
      </c>
      <c r="T8864" s="23">
        <f t="shared" si="832"/>
        <v>7</v>
      </c>
      <c r="U8864" t="str">
        <f t="shared" si="833"/>
        <v>Jul-2022</v>
      </c>
    </row>
    <row r="8865" spans="1:21" x14ac:dyDescent="0.3">
      <c r="A8865" t="s">
        <v>10876</v>
      </c>
      <c r="B8865" s="22">
        <v>46006</v>
      </c>
      <c r="C8865" s="22">
        <v>46013</v>
      </c>
      <c r="D8865" s="23" t="s">
        <v>61</v>
      </c>
      <c r="E8865" s="23" t="s">
        <v>1551</v>
      </c>
      <c r="F8865" s="23" t="s">
        <v>52</v>
      </c>
      <c r="G8865" s="23" t="s">
        <v>63</v>
      </c>
      <c r="H8865" s="23" t="s">
        <v>202</v>
      </c>
      <c r="I8865" s="23" t="s">
        <v>96</v>
      </c>
      <c r="J8865" s="23" t="s">
        <v>111</v>
      </c>
      <c r="K8865" s="23" t="s">
        <v>328</v>
      </c>
      <c r="L8865" s="24">
        <v>83341.399999999994</v>
      </c>
      <c r="M8865">
        <v>10</v>
      </c>
      <c r="N8865" s="25">
        <v>0.15</v>
      </c>
      <c r="O8865" s="24">
        <v>18205.48</v>
      </c>
      <c r="P8865" s="26">
        <f t="shared" si="828"/>
        <v>0.21844461456131048</v>
      </c>
      <c r="Q8865" t="str">
        <f t="shared" si="829"/>
        <v>Medium</v>
      </c>
      <c r="R8865" t="str">
        <f t="shared" si="830"/>
        <v>Medium</v>
      </c>
      <c r="S8865" s="23">
        <f t="shared" si="831"/>
        <v>2025</v>
      </c>
      <c r="T8865" s="23">
        <f t="shared" si="832"/>
        <v>12</v>
      </c>
      <c r="U8865" t="str">
        <f t="shared" si="833"/>
        <v>Dec-2025</v>
      </c>
    </row>
    <row r="8866" spans="1:21" x14ac:dyDescent="0.3">
      <c r="A8866" t="s">
        <v>10877</v>
      </c>
      <c r="B8866" s="22">
        <v>45701</v>
      </c>
      <c r="C8866" s="22">
        <v>45705</v>
      </c>
      <c r="D8866" s="23" t="s">
        <v>78</v>
      </c>
      <c r="E8866" s="23" t="s">
        <v>341</v>
      </c>
      <c r="F8866" s="23" t="s">
        <v>80</v>
      </c>
      <c r="G8866" s="23" t="s">
        <v>72</v>
      </c>
      <c r="H8866" s="23" t="s">
        <v>73</v>
      </c>
      <c r="I8866" s="23" t="s">
        <v>118</v>
      </c>
      <c r="J8866" s="23" t="s">
        <v>230</v>
      </c>
      <c r="K8866" s="23" t="s">
        <v>351</v>
      </c>
      <c r="L8866" s="24">
        <v>72167.360000000001</v>
      </c>
      <c r="M8866">
        <v>8</v>
      </c>
      <c r="N8866" s="25">
        <v>0.1</v>
      </c>
      <c r="O8866" s="24">
        <v>15604.4</v>
      </c>
      <c r="P8866" s="26">
        <f t="shared" si="828"/>
        <v>0.21622517437245867</v>
      </c>
      <c r="Q8866" t="str">
        <f t="shared" si="829"/>
        <v>Medium</v>
      </c>
      <c r="R8866" t="str">
        <f t="shared" si="830"/>
        <v>Low</v>
      </c>
      <c r="S8866" s="23">
        <f t="shared" si="831"/>
        <v>2025</v>
      </c>
      <c r="T8866" s="23">
        <f t="shared" si="832"/>
        <v>2</v>
      </c>
      <c r="U8866" t="str">
        <f t="shared" si="833"/>
        <v>Feb-2025</v>
      </c>
    </row>
    <row r="8867" spans="1:21" x14ac:dyDescent="0.3">
      <c r="A8867" t="s">
        <v>10878</v>
      </c>
      <c r="B8867" s="22">
        <v>44706</v>
      </c>
      <c r="C8867" s="22">
        <v>44709</v>
      </c>
      <c r="D8867" s="23" t="s">
        <v>78</v>
      </c>
      <c r="E8867" s="23" t="s">
        <v>1403</v>
      </c>
      <c r="F8867" s="23" t="s">
        <v>52</v>
      </c>
      <c r="G8867" s="23" t="s">
        <v>81</v>
      </c>
      <c r="H8867" s="23" t="s">
        <v>82</v>
      </c>
      <c r="I8867" s="23" t="s">
        <v>118</v>
      </c>
      <c r="J8867" s="23" t="s">
        <v>119</v>
      </c>
      <c r="K8867" s="23" t="s">
        <v>197</v>
      </c>
      <c r="L8867" s="24">
        <v>28228.25</v>
      </c>
      <c r="M8867">
        <v>5</v>
      </c>
      <c r="N8867" s="25">
        <v>0.15</v>
      </c>
      <c r="O8867" s="24">
        <v>9132.83</v>
      </c>
      <c r="P8867" s="26">
        <f t="shared" si="828"/>
        <v>0.32353511110323879</v>
      </c>
      <c r="Q8867" t="str">
        <f t="shared" si="829"/>
        <v>High</v>
      </c>
      <c r="R8867" t="str">
        <f t="shared" si="830"/>
        <v>Medium</v>
      </c>
      <c r="S8867" s="23">
        <f t="shared" si="831"/>
        <v>2022</v>
      </c>
      <c r="T8867" s="23">
        <f t="shared" si="832"/>
        <v>5</v>
      </c>
      <c r="U8867" t="str">
        <f t="shared" si="833"/>
        <v>May-2022</v>
      </c>
    </row>
    <row r="8868" spans="1:21" x14ac:dyDescent="0.3">
      <c r="A8868" t="s">
        <v>10879</v>
      </c>
      <c r="B8868" s="22">
        <v>44816</v>
      </c>
      <c r="C8868" s="22">
        <v>44822</v>
      </c>
      <c r="D8868" s="23" t="s">
        <v>61</v>
      </c>
      <c r="E8868" s="23" t="s">
        <v>3535</v>
      </c>
      <c r="F8868" s="23" t="s">
        <v>52</v>
      </c>
      <c r="G8868" s="23" t="s">
        <v>81</v>
      </c>
      <c r="H8868" s="23" t="s">
        <v>284</v>
      </c>
      <c r="I8868" s="23" t="s">
        <v>118</v>
      </c>
      <c r="J8868" s="23" t="s">
        <v>230</v>
      </c>
      <c r="K8868" s="23" t="s">
        <v>231</v>
      </c>
      <c r="L8868" s="24">
        <v>41644.54</v>
      </c>
      <c r="M8868">
        <v>7</v>
      </c>
      <c r="N8868" s="25">
        <v>0.25</v>
      </c>
      <c r="O8868" s="24">
        <v>6188.77</v>
      </c>
      <c r="P8868" s="26">
        <f t="shared" si="828"/>
        <v>0.1486093975344667</v>
      </c>
      <c r="Q8868" t="str">
        <f t="shared" si="829"/>
        <v>Low</v>
      </c>
      <c r="R8868" t="str">
        <f t="shared" si="830"/>
        <v>High</v>
      </c>
      <c r="S8868" s="23">
        <f t="shared" si="831"/>
        <v>2022</v>
      </c>
      <c r="T8868" s="23">
        <f t="shared" si="832"/>
        <v>9</v>
      </c>
      <c r="U8868" t="str">
        <f t="shared" si="833"/>
        <v>Sep-2022</v>
      </c>
    </row>
    <row r="8869" spans="1:21" x14ac:dyDescent="0.3">
      <c r="A8869" t="s">
        <v>10880</v>
      </c>
      <c r="B8869" s="22">
        <v>45878</v>
      </c>
      <c r="C8869" s="22">
        <v>45885</v>
      </c>
      <c r="D8869" s="23" t="s">
        <v>50</v>
      </c>
      <c r="E8869" s="23" t="s">
        <v>308</v>
      </c>
      <c r="F8869" s="23" t="s">
        <v>52</v>
      </c>
      <c r="G8869" s="23" t="s">
        <v>63</v>
      </c>
      <c r="H8869" s="23" t="s">
        <v>64</v>
      </c>
      <c r="I8869" s="23" t="s">
        <v>118</v>
      </c>
      <c r="J8869" s="23" t="s">
        <v>119</v>
      </c>
      <c r="K8869" s="23" t="s">
        <v>120</v>
      </c>
      <c r="L8869" s="24">
        <v>122926.68</v>
      </c>
      <c r="M8869">
        <v>9</v>
      </c>
      <c r="N8869" s="25">
        <v>0.1</v>
      </c>
      <c r="O8869" s="24">
        <v>18097.400000000001</v>
      </c>
      <c r="P8869" s="26">
        <f t="shared" si="828"/>
        <v>0.14722109146688092</v>
      </c>
      <c r="Q8869" t="str">
        <f t="shared" si="829"/>
        <v>Low</v>
      </c>
      <c r="R8869" t="str">
        <f t="shared" si="830"/>
        <v>Low</v>
      </c>
      <c r="S8869" s="23">
        <f t="shared" si="831"/>
        <v>2025</v>
      </c>
      <c r="T8869" s="23">
        <f t="shared" si="832"/>
        <v>8</v>
      </c>
      <c r="U8869" t="str">
        <f t="shared" si="833"/>
        <v>Aug-2025</v>
      </c>
    </row>
    <row r="8870" spans="1:21" x14ac:dyDescent="0.3">
      <c r="A8870" t="s">
        <v>10881</v>
      </c>
      <c r="B8870" s="22">
        <v>45161</v>
      </c>
      <c r="C8870" s="22">
        <v>45163</v>
      </c>
      <c r="D8870" s="23" t="s">
        <v>50</v>
      </c>
      <c r="E8870" s="23" t="s">
        <v>746</v>
      </c>
      <c r="F8870" s="23" t="s">
        <v>71</v>
      </c>
      <c r="G8870" s="23" t="s">
        <v>63</v>
      </c>
      <c r="H8870" s="23" t="s">
        <v>202</v>
      </c>
      <c r="I8870" s="23" t="s">
        <v>83</v>
      </c>
      <c r="J8870" s="23" t="s">
        <v>84</v>
      </c>
      <c r="K8870" s="23" t="s">
        <v>125</v>
      </c>
      <c r="L8870" s="24">
        <v>43282.44</v>
      </c>
      <c r="M8870">
        <v>3</v>
      </c>
      <c r="N8870" s="25">
        <v>0.1</v>
      </c>
      <c r="O8870" s="24">
        <v>14924.26</v>
      </c>
      <c r="P8870" s="26">
        <f t="shared" si="828"/>
        <v>0.34481096721903848</v>
      </c>
      <c r="Q8870" t="str">
        <f t="shared" si="829"/>
        <v>High</v>
      </c>
      <c r="R8870" t="str">
        <f t="shared" si="830"/>
        <v>Low</v>
      </c>
      <c r="S8870" s="23">
        <f t="shared" si="831"/>
        <v>2023</v>
      </c>
      <c r="T8870" s="23">
        <f t="shared" si="832"/>
        <v>8</v>
      </c>
      <c r="U8870" t="str">
        <f t="shared" si="833"/>
        <v>Aug-2023</v>
      </c>
    </row>
    <row r="8871" spans="1:21" x14ac:dyDescent="0.3">
      <c r="A8871" t="s">
        <v>10882</v>
      </c>
      <c r="B8871" s="22">
        <v>45854</v>
      </c>
      <c r="C8871" s="22">
        <v>45858</v>
      </c>
      <c r="D8871" s="23" t="s">
        <v>102</v>
      </c>
      <c r="E8871" s="23" t="s">
        <v>2875</v>
      </c>
      <c r="F8871" s="23" t="s">
        <v>80</v>
      </c>
      <c r="G8871" s="23" t="s">
        <v>81</v>
      </c>
      <c r="H8871" s="23" t="s">
        <v>284</v>
      </c>
      <c r="I8871" s="23" t="s">
        <v>55</v>
      </c>
      <c r="J8871" s="23" t="s">
        <v>141</v>
      </c>
      <c r="K8871" s="23" t="s">
        <v>978</v>
      </c>
      <c r="L8871" s="24">
        <v>103444.2</v>
      </c>
      <c r="M8871">
        <v>9</v>
      </c>
      <c r="N8871" s="25">
        <v>0.1</v>
      </c>
      <c r="O8871" s="24">
        <v>33917.120000000003</v>
      </c>
      <c r="P8871" s="26">
        <f t="shared" si="828"/>
        <v>0.32787841174275606</v>
      </c>
      <c r="Q8871" t="str">
        <f t="shared" si="829"/>
        <v>High</v>
      </c>
      <c r="R8871" t="str">
        <f t="shared" si="830"/>
        <v>Low</v>
      </c>
      <c r="S8871" s="23">
        <f t="shared" si="831"/>
        <v>2025</v>
      </c>
      <c r="T8871" s="23">
        <f t="shared" si="832"/>
        <v>7</v>
      </c>
      <c r="U8871" t="str">
        <f t="shared" si="833"/>
        <v>Jul-2025</v>
      </c>
    </row>
    <row r="8872" spans="1:21" x14ac:dyDescent="0.3">
      <c r="A8872" t="s">
        <v>10883</v>
      </c>
      <c r="B8872" s="22">
        <v>44826</v>
      </c>
      <c r="C8872" s="22">
        <v>44829</v>
      </c>
      <c r="D8872" s="23" t="s">
        <v>61</v>
      </c>
      <c r="E8872" s="23" t="s">
        <v>1169</v>
      </c>
      <c r="F8872" s="23" t="s">
        <v>52</v>
      </c>
      <c r="G8872" s="23" t="s">
        <v>53</v>
      </c>
      <c r="H8872" s="23" t="s">
        <v>90</v>
      </c>
      <c r="I8872" s="23" t="s">
        <v>96</v>
      </c>
      <c r="J8872" s="23" t="s">
        <v>166</v>
      </c>
      <c r="K8872" s="23" t="s">
        <v>762</v>
      </c>
      <c r="L8872" s="24">
        <v>10174.719999999999</v>
      </c>
      <c r="M8872">
        <v>4</v>
      </c>
      <c r="N8872" s="25">
        <v>0.2</v>
      </c>
      <c r="O8872" s="24">
        <v>2484.0700000000002</v>
      </c>
      <c r="P8872" s="26">
        <f t="shared" si="828"/>
        <v>0.24414136212102155</v>
      </c>
      <c r="Q8872" t="str">
        <f t="shared" si="829"/>
        <v>Medium</v>
      </c>
      <c r="R8872" t="str">
        <f t="shared" si="830"/>
        <v>Medium</v>
      </c>
      <c r="S8872" s="23">
        <f t="shared" si="831"/>
        <v>2022</v>
      </c>
      <c r="T8872" s="23">
        <f t="shared" si="832"/>
        <v>9</v>
      </c>
      <c r="U8872" t="str">
        <f t="shared" si="833"/>
        <v>Sep-2022</v>
      </c>
    </row>
    <row r="8873" spans="1:21" x14ac:dyDescent="0.3">
      <c r="A8873" t="s">
        <v>10884</v>
      </c>
      <c r="B8873" s="22">
        <v>45259</v>
      </c>
      <c r="C8873" s="22">
        <v>45261</v>
      </c>
      <c r="D8873" s="23" t="s">
        <v>50</v>
      </c>
      <c r="E8873" s="23" t="s">
        <v>543</v>
      </c>
      <c r="F8873" s="23" t="s">
        <v>52</v>
      </c>
      <c r="G8873" s="23" t="s">
        <v>179</v>
      </c>
      <c r="H8873" s="23" t="s">
        <v>236</v>
      </c>
      <c r="I8873" s="23" t="s">
        <v>96</v>
      </c>
      <c r="J8873" s="23" t="s">
        <v>97</v>
      </c>
      <c r="K8873" s="23" t="s">
        <v>98</v>
      </c>
      <c r="L8873" s="24">
        <v>39193</v>
      </c>
      <c r="M8873">
        <v>4</v>
      </c>
      <c r="N8873" s="25">
        <v>0.1</v>
      </c>
      <c r="O8873" s="24">
        <v>8381.1299999999992</v>
      </c>
      <c r="P8873" s="26">
        <f t="shared" si="828"/>
        <v>0.21384252289949734</v>
      </c>
      <c r="Q8873" t="str">
        <f t="shared" si="829"/>
        <v>Medium</v>
      </c>
      <c r="R8873" t="str">
        <f t="shared" si="830"/>
        <v>Low</v>
      </c>
      <c r="S8873" s="23">
        <f t="shared" si="831"/>
        <v>2023</v>
      </c>
      <c r="T8873" s="23">
        <f t="shared" si="832"/>
        <v>11</v>
      </c>
      <c r="U8873" t="str">
        <f t="shared" si="833"/>
        <v>Nov-2023</v>
      </c>
    </row>
    <row r="8874" spans="1:21" x14ac:dyDescent="0.3">
      <c r="A8874" t="s">
        <v>10885</v>
      </c>
      <c r="B8874" s="22">
        <v>44802</v>
      </c>
      <c r="C8874" s="22">
        <v>44803</v>
      </c>
      <c r="D8874" s="23" t="s">
        <v>78</v>
      </c>
      <c r="E8874" s="23" t="s">
        <v>660</v>
      </c>
      <c r="F8874" s="23" t="s">
        <v>71</v>
      </c>
      <c r="G8874" s="23" t="s">
        <v>179</v>
      </c>
      <c r="H8874" s="23" t="s">
        <v>236</v>
      </c>
      <c r="I8874" s="23" t="s">
        <v>96</v>
      </c>
      <c r="J8874" s="23" t="s">
        <v>135</v>
      </c>
      <c r="K8874" s="23" t="s">
        <v>275</v>
      </c>
      <c r="L8874" s="24">
        <v>53974.35</v>
      </c>
      <c r="M8874">
        <v>5</v>
      </c>
      <c r="N8874" s="25">
        <v>0.05</v>
      </c>
      <c r="O8874" s="24">
        <v>11249.71</v>
      </c>
      <c r="P8874" s="26">
        <f t="shared" si="828"/>
        <v>0.20842696577170453</v>
      </c>
      <c r="Q8874" t="str">
        <f t="shared" si="829"/>
        <v>Medium</v>
      </c>
      <c r="R8874" t="str">
        <f t="shared" si="830"/>
        <v>Low</v>
      </c>
      <c r="S8874" s="23">
        <f t="shared" si="831"/>
        <v>2022</v>
      </c>
      <c r="T8874" s="23">
        <f t="shared" si="832"/>
        <v>8</v>
      </c>
      <c r="U8874" t="str">
        <f t="shared" si="833"/>
        <v>Aug-2022</v>
      </c>
    </row>
    <row r="8875" spans="1:21" x14ac:dyDescent="0.3">
      <c r="A8875" t="s">
        <v>10886</v>
      </c>
      <c r="B8875" s="22">
        <v>45769</v>
      </c>
      <c r="C8875" s="22">
        <v>45774</v>
      </c>
      <c r="D8875" s="23" t="s">
        <v>61</v>
      </c>
      <c r="E8875" s="23" t="s">
        <v>1313</v>
      </c>
      <c r="F8875" s="23" t="s">
        <v>80</v>
      </c>
      <c r="G8875" s="23" t="s">
        <v>53</v>
      </c>
      <c r="H8875" s="23" t="s">
        <v>110</v>
      </c>
      <c r="I8875" s="23" t="s">
        <v>83</v>
      </c>
      <c r="J8875" s="23" t="s">
        <v>449</v>
      </c>
      <c r="K8875" s="23" t="s">
        <v>450</v>
      </c>
      <c r="L8875" s="24">
        <v>28788.66</v>
      </c>
      <c r="M8875">
        <v>2</v>
      </c>
      <c r="N8875" s="25">
        <v>0.1</v>
      </c>
      <c r="O8875" s="24">
        <v>6420.2</v>
      </c>
      <c r="P8875" s="26">
        <f t="shared" si="828"/>
        <v>0.22301142185846787</v>
      </c>
      <c r="Q8875" t="str">
        <f t="shared" si="829"/>
        <v>Medium</v>
      </c>
      <c r="R8875" t="str">
        <f t="shared" si="830"/>
        <v>Low</v>
      </c>
      <c r="S8875" s="23">
        <f t="shared" si="831"/>
        <v>2025</v>
      </c>
      <c r="T8875" s="23">
        <f t="shared" si="832"/>
        <v>4</v>
      </c>
      <c r="U8875" t="str">
        <f t="shared" si="833"/>
        <v>Apr-2025</v>
      </c>
    </row>
    <row r="8876" spans="1:21" x14ac:dyDescent="0.3">
      <c r="A8876" t="s">
        <v>10887</v>
      </c>
      <c r="B8876" s="22">
        <v>44606</v>
      </c>
      <c r="C8876" s="22">
        <v>44608</v>
      </c>
      <c r="D8876" s="23" t="s">
        <v>102</v>
      </c>
      <c r="E8876" s="23" t="s">
        <v>2153</v>
      </c>
      <c r="F8876" s="23" t="s">
        <v>80</v>
      </c>
      <c r="G8876" s="23" t="s">
        <v>179</v>
      </c>
      <c r="H8876" s="23" t="s">
        <v>236</v>
      </c>
      <c r="I8876" s="23" t="s">
        <v>118</v>
      </c>
      <c r="J8876" s="23" t="s">
        <v>303</v>
      </c>
      <c r="K8876" s="23" t="s">
        <v>491</v>
      </c>
      <c r="L8876" s="24">
        <v>25646</v>
      </c>
      <c r="M8876">
        <v>4</v>
      </c>
      <c r="N8876" s="25">
        <v>0</v>
      </c>
      <c r="O8876" s="24">
        <v>4192.62</v>
      </c>
      <c r="P8876" s="26">
        <f t="shared" si="828"/>
        <v>0.16348046478983078</v>
      </c>
      <c r="Q8876" t="str">
        <f t="shared" si="829"/>
        <v>Low</v>
      </c>
      <c r="R8876" t="str">
        <f t="shared" si="830"/>
        <v>None</v>
      </c>
      <c r="S8876" s="23">
        <f t="shared" si="831"/>
        <v>2022</v>
      </c>
      <c r="T8876" s="23">
        <f t="shared" si="832"/>
        <v>2</v>
      </c>
      <c r="U8876" t="str">
        <f t="shared" si="833"/>
        <v>Feb-2022</v>
      </c>
    </row>
    <row r="8877" spans="1:21" x14ac:dyDescent="0.3">
      <c r="A8877" t="s">
        <v>10888</v>
      </c>
      <c r="B8877" s="22">
        <v>45817</v>
      </c>
      <c r="C8877" s="22">
        <v>45821</v>
      </c>
      <c r="D8877" s="23" t="s">
        <v>102</v>
      </c>
      <c r="E8877" s="23" t="s">
        <v>1707</v>
      </c>
      <c r="F8877" s="23" t="s">
        <v>80</v>
      </c>
      <c r="G8877" s="23" t="s">
        <v>81</v>
      </c>
      <c r="H8877" s="23" t="s">
        <v>186</v>
      </c>
      <c r="I8877" s="23" t="s">
        <v>96</v>
      </c>
      <c r="J8877" s="23" t="s">
        <v>135</v>
      </c>
      <c r="K8877" s="23" t="s">
        <v>395</v>
      </c>
      <c r="L8877" s="24">
        <v>53924.84</v>
      </c>
      <c r="M8877">
        <v>4</v>
      </c>
      <c r="N8877" s="25">
        <v>0.25</v>
      </c>
      <c r="O8877" s="24">
        <v>10265.91</v>
      </c>
      <c r="P8877" s="26">
        <f t="shared" si="828"/>
        <v>0.19037441742988948</v>
      </c>
      <c r="Q8877" t="str">
        <f t="shared" si="829"/>
        <v>Low</v>
      </c>
      <c r="R8877" t="str">
        <f t="shared" si="830"/>
        <v>High</v>
      </c>
      <c r="S8877" s="23">
        <f t="shared" si="831"/>
        <v>2025</v>
      </c>
      <c r="T8877" s="23">
        <f t="shared" si="832"/>
        <v>6</v>
      </c>
      <c r="U8877" t="str">
        <f t="shared" si="833"/>
        <v>Jun-2025</v>
      </c>
    </row>
    <row r="8878" spans="1:21" x14ac:dyDescent="0.3">
      <c r="A8878" t="s">
        <v>10889</v>
      </c>
      <c r="B8878" s="22">
        <v>45635</v>
      </c>
      <c r="C8878" s="22">
        <v>45639</v>
      </c>
      <c r="D8878" s="23" t="s">
        <v>102</v>
      </c>
      <c r="E8878" s="23" t="s">
        <v>1615</v>
      </c>
      <c r="F8878" s="23" t="s">
        <v>80</v>
      </c>
      <c r="G8878" s="23" t="s">
        <v>179</v>
      </c>
      <c r="H8878" s="23" t="s">
        <v>180</v>
      </c>
      <c r="I8878" s="23" t="s">
        <v>83</v>
      </c>
      <c r="J8878" s="23" t="s">
        <v>449</v>
      </c>
      <c r="K8878" s="23" t="s">
        <v>775</v>
      </c>
      <c r="L8878" s="24">
        <v>13348.36</v>
      </c>
      <c r="M8878">
        <v>1</v>
      </c>
      <c r="N8878" s="25">
        <v>0.15</v>
      </c>
      <c r="O8878" s="24">
        <v>4035.07</v>
      </c>
      <c r="P8878" s="26">
        <f t="shared" si="828"/>
        <v>0.30228956965499881</v>
      </c>
      <c r="Q8878" t="str">
        <f t="shared" si="829"/>
        <v>High</v>
      </c>
      <c r="R8878" t="str">
        <f t="shared" si="830"/>
        <v>Medium</v>
      </c>
      <c r="S8878" s="23">
        <f t="shared" si="831"/>
        <v>2024</v>
      </c>
      <c r="T8878" s="23">
        <f t="shared" si="832"/>
        <v>12</v>
      </c>
      <c r="U8878" t="str">
        <f t="shared" si="833"/>
        <v>Dec-2024</v>
      </c>
    </row>
    <row r="8879" spans="1:21" x14ac:dyDescent="0.3">
      <c r="A8879" t="s">
        <v>10890</v>
      </c>
      <c r="B8879" s="22">
        <v>45528</v>
      </c>
      <c r="C8879" s="22">
        <v>45534</v>
      </c>
      <c r="D8879" s="23" t="s">
        <v>61</v>
      </c>
      <c r="E8879" s="23" t="s">
        <v>1215</v>
      </c>
      <c r="F8879" s="23" t="s">
        <v>52</v>
      </c>
      <c r="G8879" s="23" t="s">
        <v>72</v>
      </c>
      <c r="H8879" s="23" t="s">
        <v>104</v>
      </c>
      <c r="I8879" s="23" t="s">
        <v>55</v>
      </c>
      <c r="J8879" s="23" t="s">
        <v>65</v>
      </c>
      <c r="K8879" s="23" t="s">
        <v>130</v>
      </c>
      <c r="L8879" s="24">
        <v>94403.05</v>
      </c>
      <c r="M8879">
        <v>7</v>
      </c>
      <c r="N8879" s="25">
        <v>0.05</v>
      </c>
      <c r="O8879" s="24">
        <v>15944.33</v>
      </c>
      <c r="P8879" s="26">
        <f t="shared" si="828"/>
        <v>0.16889634392109151</v>
      </c>
      <c r="Q8879" t="str">
        <f t="shared" si="829"/>
        <v>Low</v>
      </c>
      <c r="R8879" t="str">
        <f t="shared" si="830"/>
        <v>Low</v>
      </c>
      <c r="S8879" s="23">
        <f t="shared" si="831"/>
        <v>2024</v>
      </c>
      <c r="T8879" s="23">
        <f t="shared" si="832"/>
        <v>8</v>
      </c>
      <c r="U8879" t="str">
        <f t="shared" si="833"/>
        <v>Aug-2024</v>
      </c>
    </row>
    <row r="8880" spans="1:21" x14ac:dyDescent="0.3">
      <c r="A8880" t="s">
        <v>10891</v>
      </c>
      <c r="B8880" s="22">
        <v>45214</v>
      </c>
      <c r="C8880" s="22">
        <v>45221</v>
      </c>
      <c r="D8880" s="23" t="s">
        <v>78</v>
      </c>
      <c r="E8880" s="23" t="s">
        <v>1955</v>
      </c>
      <c r="F8880" s="23" t="s">
        <v>52</v>
      </c>
      <c r="G8880" s="23" t="s">
        <v>81</v>
      </c>
      <c r="H8880" s="23" t="s">
        <v>284</v>
      </c>
      <c r="I8880" s="23" t="s">
        <v>83</v>
      </c>
      <c r="J8880" s="23" t="s">
        <v>379</v>
      </c>
      <c r="K8880" s="23" t="s">
        <v>716</v>
      </c>
      <c r="L8880" s="24">
        <v>8846.11</v>
      </c>
      <c r="M8880">
        <v>1</v>
      </c>
      <c r="N8880" s="25">
        <v>0.25</v>
      </c>
      <c r="O8880" s="24">
        <v>2615.25</v>
      </c>
      <c r="P8880" s="26">
        <f t="shared" si="828"/>
        <v>0.295638421860004</v>
      </c>
      <c r="Q8880" t="str">
        <f t="shared" si="829"/>
        <v>Medium</v>
      </c>
      <c r="R8880" t="str">
        <f t="shared" si="830"/>
        <v>High</v>
      </c>
      <c r="S8880" s="23">
        <f t="shared" si="831"/>
        <v>2023</v>
      </c>
      <c r="T8880" s="23">
        <f t="shared" si="832"/>
        <v>10</v>
      </c>
      <c r="U8880" t="str">
        <f t="shared" si="833"/>
        <v>Oct-2023</v>
      </c>
    </row>
    <row r="8881" spans="1:21" x14ac:dyDescent="0.3">
      <c r="A8881" t="s">
        <v>10892</v>
      </c>
      <c r="B8881" s="22">
        <v>45209</v>
      </c>
      <c r="C8881" s="22">
        <v>45215</v>
      </c>
      <c r="D8881" s="23" t="s">
        <v>78</v>
      </c>
      <c r="E8881" s="23" t="s">
        <v>320</v>
      </c>
      <c r="F8881" s="23" t="s">
        <v>80</v>
      </c>
      <c r="G8881" s="23" t="s">
        <v>179</v>
      </c>
      <c r="H8881" s="23" t="s">
        <v>180</v>
      </c>
      <c r="I8881" s="23" t="s">
        <v>118</v>
      </c>
      <c r="J8881" s="23" t="s">
        <v>191</v>
      </c>
      <c r="K8881" s="23" t="s">
        <v>192</v>
      </c>
      <c r="L8881" s="24">
        <v>68211.44</v>
      </c>
      <c r="M8881">
        <v>8</v>
      </c>
      <c r="N8881" s="25">
        <v>0.05</v>
      </c>
      <c r="O8881" s="24">
        <v>18505.689999999999</v>
      </c>
      <c r="P8881" s="26">
        <f t="shared" si="828"/>
        <v>0.27129891994656613</v>
      </c>
      <c r="Q8881" t="str">
        <f t="shared" si="829"/>
        <v>Medium</v>
      </c>
      <c r="R8881" t="str">
        <f t="shared" si="830"/>
        <v>Low</v>
      </c>
      <c r="S8881" s="23">
        <f t="shared" si="831"/>
        <v>2023</v>
      </c>
      <c r="T8881" s="23">
        <f t="shared" si="832"/>
        <v>10</v>
      </c>
      <c r="U8881" t="str">
        <f t="shared" si="833"/>
        <v>Oct-2023</v>
      </c>
    </row>
    <row r="8882" spans="1:21" x14ac:dyDescent="0.3">
      <c r="A8882" t="s">
        <v>10893</v>
      </c>
      <c r="B8882" s="22">
        <v>44835</v>
      </c>
      <c r="C8882" s="22">
        <v>44839</v>
      </c>
      <c r="D8882" s="23" t="s">
        <v>50</v>
      </c>
      <c r="E8882" s="23" t="s">
        <v>1047</v>
      </c>
      <c r="F8882" s="23" t="s">
        <v>80</v>
      </c>
      <c r="G8882" s="23" t="s">
        <v>53</v>
      </c>
      <c r="H8882" s="23" t="s">
        <v>90</v>
      </c>
      <c r="I8882" s="23" t="s">
        <v>83</v>
      </c>
      <c r="J8882" s="23" t="s">
        <v>449</v>
      </c>
      <c r="K8882" s="23" t="s">
        <v>775</v>
      </c>
      <c r="L8882" s="24">
        <v>16256.72</v>
      </c>
      <c r="M8882">
        <v>4</v>
      </c>
      <c r="N8882" s="25">
        <v>0.2</v>
      </c>
      <c r="O8882" s="24">
        <v>3821.18</v>
      </c>
      <c r="P8882" s="26">
        <f t="shared" si="828"/>
        <v>0.23505233528042557</v>
      </c>
      <c r="Q8882" t="str">
        <f t="shared" si="829"/>
        <v>Medium</v>
      </c>
      <c r="R8882" t="str">
        <f t="shared" si="830"/>
        <v>Medium</v>
      </c>
      <c r="S8882" s="23">
        <f t="shared" si="831"/>
        <v>2022</v>
      </c>
      <c r="T8882" s="23">
        <f t="shared" si="832"/>
        <v>10</v>
      </c>
      <c r="U8882" t="str">
        <f t="shared" si="833"/>
        <v>Oct-2022</v>
      </c>
    </row>
    <row r="8883" spans="1:21" x14ac:dyDescent="0.3">
      <c r="A8883" t="s">
        <v>10894</v>
      </c>
      <c r="B8883" s="22">
        <v>45454</v>
      </c>
      <c r="C8883" s="22">
        <v>45455</v>
      </c>
      <c r="D8883" s="23" t="s">
        <v>102</v>
      </c>
      <c r="E8883" s="23" t="s">
        <v>1229</v>
      </c>
      <c r="F8883" s="23" t="s">
        <v>71</v>
      </c>
      <c r="G8883" s="23" t="s">
        <v>53</v>
      </c>
      <c r="H8883" s="23" t="s">
        <v>90</v>
      </c>
      <c r="I8883" s="23" t="s">
        <v>118</v>
      </c>
      <c r="J8883" s="23" t="s">
        <v>119</v>
      </c>
      <c r="K8883" s="23" t="s">
        <v>120</v>
      </c>
      <c r="L8883" s="24">
        <v>3655.8</v>
      </c>
      <c r="M8883">
        <v>9</v>
      </c>
      <c r="N8883" s="25">
        <v>0</v>
      </c>
      <c r="O8883" s="24">
        <v>1166.82</v>
      </c>
      <c r="P8883" s="26">
        <f t="shared" si="828"/>
        <v>0.31916953881503363</v>
      </c>
      <c r="Q8883" t="str">
        <f t="shared" si="829"/>
        <v>High</v>
      </c>
      <c r="R8883" t="str">
        <f t="shared" si="830"/>
        <v>None</v>
      </c>
      <c r="S8883" s="23">
        <f t="shared" si="831"/>
        <v>2024</v>
      </c>
      <c r="T8883" s="23">
        <f t="shared" si="832"/>
        <v>6</v>
      </c>
      <c r="U8883" t="str">
        <f t="shared" si="833"/>
        <v>Jun-2024</v>
      </c>
    </row>
    <row r="8884" spans="1:21" x14ac:dyDescent="0.3">
      <c r="A8884" t="s">
        <v>10895</v>
      </c>
      <c r="B8884" s="22">
        <v>45940</v>
      </c>
      <c r="C8884" s="22">
        <v>45947</v>
      </c>
      <c r="D8884" s="23" t="s">
        <v>61</v>
      </c>
      <c r="E8884" s="23" t="s">
        <v>495</v>
      </c>
      <c r="F8884" s="23" t="s">
        <v>71</v>
      </c>
      <c r="G8884" s="23" t="s">
        <v>72</v>
      </c>
      <c r="H8884" s="23" t="s">
        <v>104</v>
      </c>
      <c r="I8884" s="23" t="s">
        <v>96</v>
      </c>
      <c r="J8884" s="23" t="s">
        <v>135</v>
      </c>
      <c r="K8884" s="23" t="s">
        <v>136</v>
      </c>
      <c r="L8884" s="24">
        <v>29097.27</v>
      </c>
      <c r="M8884">
        <v>9</v>
      </c>
      <c r="N8884" s="25">
        <v>0.15</v>
      </c>
      <c r="O8884" s="24">
        <v>4665.0200000000004</v>
      </c>
      <c r="P8884" s="26">
        <f t="shared" si="828"/>
        <v>0.16032500643531164</v>
      </c>
      <c r="Q8884" t="str">
        <f t="shared" si="829"/>
        <v>Low</v>
      </c>
      <c r="R8884" t="str">
        <f t="shared" si="830"/>
        <v>Medium</v>
      </c>
      <c r="S8884" s="23">
        <f t="shared" si="831"/>
        <v>2025</v>
      </c>
      <c r="T8884" s="23">
        <f t="shared" si="832"/>
        <v>10</v>
      </c>
      <c r="U8884" t="str">
        <f t="shared" si="833"/>
        <v>Oct-2025</v>
      </c>
    </row>
    <row r="8885" spans="1:21" x14ac:dyDescent="0.3">
      <c r="A8885" t="s">
        <v>10896</v>
      </c>
      <c r="B8885" s="22">
        <v>44911</v>
      </c>
      <c r="C8885" s="22">
        <v>44918</v>
      </c>
      <c r="D8885" s="23" t="s">
        <v>78</v>
      </c>
      <c r="E8885" s="23" t="s">
        <v>1562</v>
      </c>
      <c r="F8885" s="23" t="s">
        <v>71</v>
      </c>
      <c r="G8885" s="23" t="s">
        <v>72</v>
      </c>
      <c r="H8885" s="23" t="s">
        <v>117</v>
      </c>
      <c r="I8885" s="23" t="s">
        <v>55</v>
      </c>
      <c r="J8885" s="23" t="s">
        <v>173</v>
      </c>
      <c r="K8885" s="23" t="s">
        <v>735</v>
      </c>
      <c r="L8885" s="24">
        <v>70965.52</v>
      </c>
      <c r="M8885">
        <v>8</v>
      </c>
      <c r="N8885" s="25">
        <v>0.15</v>
      </c>
      <c r="O8885" s="24">
        <v>18775.8</v>
      </c>
      <c r="P8885" s="26">
        <f t="shared" si="828"/>
        <v>0.26457637455485422</v>
      </c>
      <c r="Q8885" t="str">
        <f t="shared" si="829"/>
        <v>Medium</v>
      </c>
      <c r="R8885" t="str">
        <f t="shared" si="830"/>
        <v>Medium</v>
      </c>
      <c r="S8885" s="23">
        <f t="shared" si="831"/>
        <v>2022</v>
      </c>
      <c r="T8885" s="23">
        <f t="shared" si="832"/>
        <v>12</v>
      </c>
      <c r="U8885" t="str">
        <f t="shared" si="833"/>
        <v>Dec-2022</v>
      </c>
    </row>
    <row r="8886" spans="1:21" x14ac:dyDescent="0.3">
      <c r="A8886" t="s">
        <v>10897</v>
      </c>
      <c r="B8886" s="22">
        <v>45190</v>
      </c>
      <c r="C8886" s="22">
        <v>45192</v>
      </c>
      <c r="D8886" s="23" t="s">
        <v>61</v>
      </c>
      <c r="E8886" s="23" t="s">
        <v>588</v>
      </c>
      <c r="F8886" s="23" t="s">
        <v>71</v>
      </c>
      <c r="G8886" s="23" t="s">
        <v>53</v>
      </c>
      <c r="H8886" s="23" t="s">
        <v>90</v>
      </c>
      <c r="I8886" s="23" t="s">
        <v>96</v>
      </c>
      <c r="J8886" s="23" t="s">
        <v>166</v>
      </c>
      <c r="K8886" s="23" t="s">
        <v>337</v>
      </c>
      <c r="L8886" s="24">
        <v>12933.23</v>
      </c>
      <c r="M8886">
        <v>1</v>
      </c>
      <c r="N8886" s="25">
        <v>0.05</v>
      </c>
      <c r="O8886" s="24">
        <v>4070.94</v>
      </c>
      <c r="P8886" s="26">
        <f t="shared" si="828"/>
        <v>0.31476591694418177</v>
      </c>
      <c r="Q8886" t="str">
        <f t="shared" si="829"/>
        <v>High</v>
      </c>
      <c r="R8886" t="str">
        <f t="shared" si="830"/>
        <v>Low</v>
      </c>
      <c r="S8886" s="23">
        <f t="shared" si="831"/>
        <v>2023</v>
      </c>
      <c r="T8886" s="23">
        <f t="shared" si="832"/>
        <v>9</v>
      </c>
      <c r="U8886" t="str">
        <f t="shared" si="833"/>
        <v>Sep-2023</v>
      </c>
    </row>
    <row r="8887" spans="1:21" x14ac:dyDescent="0.3">
      <c r="A8887" t="s">
        <v>10898</v>
      </c>
      <c r="B8887" s="22">
        <v>45712</v>
      </c>
      <c r="C8887" s="22">
        <v>45719</v>
      </c>
      <c r="D8887" s="23" t="s">
        <v>102</v>
      </c>
      <c r="E8887" s="23" t="s">
        <v>407</v>
      </c>
      <c r="F8887" s="23" t="s">
        <v>52</v>
      </c>
      <c r="G8887" s="23" t="s">
        <v>53</v>
      </c>
      <c r="H8887" s="23" t="s">
        <v>110</v>
      </c>
      <c r="I8887" s="23" t="s">
        <v>96</v>
      </c>
      <c r="J8887" s="23" t="s">
        <v>111</v>
      </c>
      <c r="K8887" s="23" t="s">
        <v>328</v>
      </c>
      <c r="L8887" s="24">
        <v>11601.03</v>
      </c>
      <c r="M8887">
        <v>3</v>
      </c>
      <c r="N8887" s="25">
        <v>0.1</v>
      </c>
      <c r="O8887" s="24">
        <v>2412.06</v>
      </c>
      <c r="P8887" s="26">
        <f t="shared" si="828"/>
        <v>0.20791774523469037</v>
      </c>
      <c r="Q8887" t="str">
        <f t="shared" si="829"/>
        <v>Medium</v>
      </c>
      <c r="R8887" t="str">
        <f t="shared" si="830"/>
        <v>Low</v>
      </c>
      <c r="S8887" s="23">
        <f t="shared" si="831"/>
        <v>2025</v>
      </c>
      <c r="T8887" s="23">
        <f t="shared" si="832"/>
        <v>2</v>
      </c>
      <c r="U8887" t="str">
        <f t="shared" si="833"/>
        <v>Feb-2025</v>
      </c>
    </row>
    <row r="8888" spans="1:21" x14ac:dyDescent="0.3">
      <c r="A8888" t="s">
        <v>10899</v>
      </c>
      <c r="B8888" s="22">
        <v>45419</v>
      </c>
      <c r="C8888" s="22">
        <v>45424</v>
      </c>
      <c r="D8888" s="23" t="s">
        <v>50</v>
      </c>
      <c r="E8888" s="23" t="s">
        <v>1536</v>
      </c>
      <c r="F8888" s="23" t="s">
        <v>80</v>
      </c>
      <c r="G8888" s="23" t="s">
        <v>63</v>
      </c>
      <c r="H8888" s="23" t="s">
        <v>64</v>
      </c>
      <c r="I8888" s="23" t="s">
        <v>96</v>
      </c>
      <c r="J8888" s="23" t="s">
        <v>135</v>
      </c>
      <c r="K8888" s="23" t="s">
        <v>395</v>
      </c>
      <c r="L8888" s="24">
        <v>16320.85</v>
      </c>
      <c r="M8888">
        <v>5</v>
      </c>
      <c r="N8888" s="25">
        <v>0.1</v>
      </c>
      <c r="O8888" s="24">
        <v>5236.8500000000004</v>
      </c>
      <c r="P8888" s="26">
        <f t="shared" si="828"/>
        <v>0.32086870475496071</v>
      </c>
      <c r="Q8888" t="str">
        <f t="shared" si="829"/>
        <v>High</v>
      </c>
      <c r="R8888" t="str">
        <f t="shared" si="830"/>
        <v>Low</v>
      </c>
      <c r="S8888" s="23">
        <f t="shared" si="831"/>
        <v>2024</v>
      </c>
      <c r="T8888" s="23">
        <f t="shared" si="832"/>
        <v>5</v>
      </c>
      <c r="U8888" t="str">
        <f t="shared" si="833"/>
        <v>May-2024</v>
      </c>
    </row>
    <row r="8889" spans="1:21" x14ac:dyDescent="0.3">
      <c r="A8889" t="s">
        <v>10900</v>
      </c>
      <c r="B8889" s="22">
        <v>45978</v>
      </c>
      <c r="C8889" s="22">
        <v>45984</v>
      </c>
      <c r="D8889" s="23" t="s">
        <v>61</v>
      </c>
      <c r="E8889" s="23" t="s">
        <v>2153</v>
      </c>
      <c r="F8889" s="23" t="s">
        <v>71</v>
      </c>
      <c r="G8889" s="23" t="s">
        <v>53</v>
      </c>
      <c r="H8889" s="23" t="s">
        <v>246</v>
      </c>
      <c r="I8889" s="23" t="s">
        <v>96</v>
      </c>
      <c r="J8889" s="23" t="s">
        <v>135</v>
      </c>
      <c r="K8889" s="23" t="s">
        <v>136</v>
      </c>
      <c r="L8889" s="24">
        <v>34230.75</v>
      </c>
      <c r="M8889">
        <v>5</v>
      </c>
      <c r="N8889" s="25">
        <v>0.1</v>
      </c>
      <c r="O8889" s="24">
        <v>7772.04</v>
      </c>
      <c r="P8889" s="26">
        <f t="shared" si="828"/>
        <v>0.22704848710589162</v>
      </c>
      <c r="Q8889" t="str">
        <f t="shared" si="829"/>
        <v>Medium</v>
      </c>
      <c r="R8889" t="str">
        <f t="shared" si="830"/>
        <v>Low</v>
      </c>
      <c r="S8889" s="23">
        <f t="shared" si="831"/>
        <v>2025</v>
      </c>
      <c r="T8889" s="23">
        <f t="shared" si="832"/>
        <v>11</v>
      </c>
      <c r="U8889" t="str">
        <f t="shared" si="833"/>
        <v>Nov-2025</v>
      </c>
    </row>
    <row r="8890" spans="1:21" x14ac:dyDescent="0.3">
      <c r="A8890" t="s">
        <v>10901</v>
      </c>
      <c r="B8890" s="22">
        <v>44900</v>
      </c>
      <c r="C8890" s="22">
        <v>44905</v>
      </c>
      <c r="D8890" s="23" t="s">
        <v>78</v>
      </c>
      <c r="E8890" s="23" t="s">
        <v>298</v>
      </c>
      <c r="F8890" s="23" t="s">
        <v>52</v>
      </c>
      <c r="G8890" s="23" t="s">
        <v>63</v>
      </c>
      <c r="H8890" s="23" t="s">
        <v>213</v>
      </c>
      <c r="I8890" s="23" t="s">
        <v>96</v>
      </c>
      <c r="J8890" s="23" t="s">
        <v>135</v>
      </c>
      <c r="K8890" s="23" t="s">
        <v>136</v>
      </c>
      <c r="L8890" s="24">
        <v>37101.360000000001</v>
      </c>
      <c r="M8890">
        <v>3</v>
      </c>
      <c r="N8890" s="25">
        <v>0.1</v>
      </c>
      <c r="O8890" s="24">
        <v>6205.57</v>
      </c>
      <c r="P8890" s="26">
        <f t="shared" si="828"/>
        <v>0.1672599063753997</v>
      </c>
      <c r="Q8890" t="str">
        <f t="shared" si="829"/>
        <v>Low</v>
      </c>
      <c r="R8890" t="str">
        <f t="shared" si="830"/>
        <v>Low</v>
      </c>
      <c r="S8890" s="23">
        <f t="shared" si="831"/>
        <v>2022</v>
      </c>
      <c r="T8890" s="23">
        <f t="shared" si="832"/>
        <v>12</v>
      </c>
      <c r="U8890" t="str">
        <f t="shared" si="833"/>
        <v>Dec-2022</v>
      </c>
    </row>
    <row r="8891" spans="1:21" x14ac:dyDescent="0.3">
      <c r="A8891" t="s">
        <v>10902</v>
      </c>
      <c r="B8891" s="22">
        <v>44934</v>
      </c>
      <c r="C8891" s="22">
        <v>44936</v>
      </c>
      <c r="D8891" s="23" t="s">
        <v>102</v>
      </c>
      <c r="E8891" s="23" t="s">
        <v>1333</v>
      </c>
      <c r="F8891" s="23" t="s">
        <v>71</v>
      </c>
      <c r="G8891" s="23" t="s">
        <v>63</v>
      </c>
      <c r="H8891" s="23" t="s">
        <v>213</v>
      </c>
      <c r="I8891" s="23" t="s">
        <v>96</v>
      </c>
      <c r="J8891" s="23" t="s">
        <v>166</v>
      </c>
      <c r="K8891" s="23" t="s">
        <v>337</v>
      </c>
      <c r="L8891" s="24">
        <v>130361.31</v>
      </c>
      <c r="M8891">
        <v>9</v>
      </c>
      <c r="N8891" s="25">
        <v>0.05</v>
      </c>
      <c r="O8891" s="24">
        <v>22957</v>
      </c>
      <c r="P8891" s="26">
        <f t="shared" si="828"/>
        <v>0.17610286364873137</v>
      </c>
      <c r="Q8891" t="str">
        <f t="shared" si="829"/>
        <v>Low</v>
      </c>
      <c r="R8891" t="str">
        <f t="shared" si="830"/>
        <v>Low</v>
      </c>
      <c r="S8891" s="23">
        <f t="shared" si="831"/>
        <v>2023</v>
      </c>
      <c r="T8891" s="23">
        <f t="shared" si="832"/>
        <v>1</v>
      </c>
      <c r="U8891" t="str">
        <f t="shared" si="833"/>
        <v>Jan-2023</v>
      </c>
    </row>
    <row r="8892" spans="1:21" x14ac:dyDescent="0.3">
      <c r="A8892" t="s">
        <v>10903</v>
      </c>
      <c r="B8892" s="22">
        <v>44968</v>
      </c>
      <c r="C8892" s="22">
        <v>44971</v>
      </c>
      <c r="D8892" s="23" t="s">
        <v>61</v>
      </c>
      <c r="E8892" s="23" t="s">
        <v>2241</v>
      </c>
      <c r="F8892" s="23" t="s">
        <v>80</v>
      </c>
      <c r="G8892" s="23" t="s">
        <v>53</v>
      </c>
      <c r="H8892" s="23" t="s">
        <v>90</v>
      </c>
      <c r="I8892" s="23" t="s">
        <v>55</v>
      </c>
      <c r="J8892" s="23" t="s">
        <v>141</v>
      </c>
      <c r="K8892" s="23" t="s">
        <v>142</v>
      </c>
      <c r="L8892" s="24">
        <v>71977.59</v>
      </c>
      <c r="M8892">
        <v>9</v>
      </c>
      <c r="N8892" s="25">
        <v>0</v>
      </c>
      <c r="O8892" s="24">
        <v>25960.52</v>
      </c>
      <c r="P8892" s="26">
        <f t="shared" si="828"/>
        <v>0.36067503788331901</v>
      </c>
      <c r="Q8892" t="str">
        <f t="shared" si="829"/>
        <v>High</v>
      </c>
      <c r="R8892" t="str">
        <f t="shared" si="830"/>
        <v>None</v>
      </c>
      <c r="S8892" s="23">
        <f t="shared" si="831"/>
        <v>2023</v>
      </c>
      <c r="T8892" s="23">
        <f t="shared" si="832"/>
        <v>2</v>
      </c>
      <c r="U8892" t="str">
        <f t="shared" si="833"/>
        <v>Feb-2023</v>
      </c>
    </row>
    <row r="8893" spans="1:21" x14ac:dyDescent="0.3">
      <c r="A8893" t="s">
        <v>10904</v>
      </c>
      <c r="B8893" s="22">
        <v>45434</v>
      </c>
      <c r="C8893" s="22">
        <v>45439</v>
      </c>
      <c r="D8893" s="23" t="s">
        <v>102</v>
      </c>
      <c r="E8893" s="23" t="s">
        <v>607</v>
      </c>
      <c r="F8893" s="23" t="s">
        <v>71</v>
      </c>
      <c r="G8893" s="23" t="s">
        <v>81</v>
      </c>
      <c r="H8893" s="23" t="s">
        <v>82</v>
      </c>
      <c r="I8893" s="23" t="s">
        <v>96</v>
      </c>
      <c r="J8893" s="23" t="s">
        <v>97</v>
      </c>
      <c r="K8893" s="23" t="s">
        <v>416</v>
      </c>
      <c r="L8893" s="24">
        <v>19339.759999999998</v>
      </c>
      <c r="M8893">
        <v>2</v>
      </c>
      <c r="N8893" s="25">
        <v>0.15</v>
      </c>
      <c r="O8893" s="24">
        <v>6303.86</v>
      </c>
      <c r="P8893" s="26">
        <f t="shared" si="828"/>
        <v>0.3259533727409234</v>
      </c>
      <c r="Q8893" t="str">
        <f t="shared" si="829"/>
        <v>High</v>
      </c>
      <c r="R8893" t="str">
        <f t="shared" si="830"/>
        <v>Medium</v>
      </c>
      <c r="S8893" s="23">
        <f t="shared" si="831"/>
        <v>2024</v>
      </c>
      <c r="T8893" s="23">
        <f t="shared" si="832"/>
        <v>5</v>
      </c>
      <c r="U8893" t="str">
        <f t="shared" si="833"/>
        <v>May-2024</v>
      </c>
    </row>
    <row r="8894" spans="1:21" x14ac:dyDescent="0.3">
      <c r="A8894" t="s">
        <v>10905</v>
      </c>
      <c r="B8894" s="22">
        <v>45871</v>
      </c>
      <c r="C8894" s="22">
        <v>45872</v>
      </c>
      <c r="D8894" s="23" t="s">
        <v>78</v>
      </c>
      <c r="E8894" s="23" t="s">
        <v>1759</v>
      </c>
      <c r="F8894" s="23" t="s">
        <v>52</v>
      </c>
      <c r="G8894" s="23" t="s">
        <v>179</v>
      </c>
      <c r="H8894" s="23" t="s">
        <v>236</v>
      </c>
      <c r="I8894" s="23" t="s">
        <v>83</v>
      </c>
      <c r="J8894" s="23" t="s">
        <v>84</v>
      </c>
      <c r="K8894" s="23" t="s">
        <v>105</v>
      </c>
      <c r="L8894" s="24">
        <v>27359.16</v>
      </c>
      <c r="M8894">
        <v>6</v>
      </c>
      <c r="N8894" s="25">
        <v>0.2</v>
      </c>
      <c r="O8894" s="24">
        <v>5383.15</v>
      </c>
      <c r="P8894" s="26">
        <f t="shared" si="828"/>
        <v>0.19675859931372161</v>
      </c>
      <c r="Q8894" t="str">
        <f t="shared" si="829"/>
        <v>Low</v>
      </c>
      <c r="R8894" t="str">
        <f t="shared" si="830"/>
        <v>Medium</v>
      </c>
      <c r="S8894" s="23">
        <f t="shared" si="831"/>
        <v>2025</v>
      </c>
      <c r="T8894" s="23">
        <f t="shared" si="832"/>
        <v>8</v>
      </c>
      <c r="U8894" t="str">
        <f t="shared" si="833"/>
        <v>Aug-2025</v>
      </c>
    </row>
    <row r="8895" spans="1:21" x14ac:dyDescent="0.3">
      <c r="A8895" t="s">
        <v>10906</v>
      </c>
      <c r="B8895" s="22">
        <v>44914</v>
      </c>
      <c r="C8895" s="22">
        <v>44920</v>
      </c>
      <c r="D8895" s="23" t="s">
        <v>50</v>
      </c>
      <c r="E8895" s="23" t="s">
        <v>70</v>
      </c>
      <c r="F8895" s="23" t="s">
        <v>52</v>
      </c>
      <c r="G8895" s="23" t="s">
        <v>72</v>
      </c>
      <c r="H8895" s="23" t="s">
        <v>104</v>
      </c>
      <c r="I8895" s="23" t="s">
        <v>83</v>
      </c>
      <c r="J8895" s="23" t="s">
        <v>84</v>
      </c>
      <c r="K8895" s="23" t="s">
        <v>85</v>
      </c>
      <c r="L8895" s="24">
        <v>38536.080000000002</v>
      </c>
      <c r="M8895">
        <v>8</v>
      </c>
      <c r="N8895" s="25">
        <v>0.15</v>
      </c>
      <c r="O8895" s="24">
        <v>12410.64</v>
      </c>
      <c r="P8895" s="26">
        <f t="shared" si="828"/>
        <v>0.32205247653627456</v>
      </c>
      <c r="Q8895" t="str">
        <f t="shared" si="829"/>
        <v>High</v>
      </c>
      <c r="R8895" t="str">
        <f t="shared" si="830"/>
        <v>Medium</v>
      </c>
      <c r="S8895" s="23">
        <f t="shared" si="831"/>
        <v>2022</v>
      </c>
      <c r="T8895" s="23">
        <f t="shared" si="832"/>
        <v>12</v>
      </c>
      <c r="U8895" t="str">
        <f t="shared" si="833"/>
        <v>Dec-2022</v>
      </c>
    </row>
    <row r="8896" spans="1:21" x14ac:dyDescent="0.3">
      <c r="A8896" t="s">
        <v>10907</v>
      </c>
      <c r="B8896" s="22">
        <v>45228</v>
      </c>
      <c r="C8896" s="22">
        <v>45233</v>
      </c>
      <c r="D8896" s="23" t="s">
        <v>78</v>
      </c>
      <c r="E8896" s="23" t="s">
        <v>479</v>
      </c>
      <c r="F8896" s="23" t="s">
        <v>71</v>
      </c>
      <c r="G8896" s="23" t="s">
        <v>63</v>
      </c>
      <c r="H8896" s="23" t="s">
        <v>172</v>
      </c>
      <c r="I8896" s="23" t="s">
        <v>96</v>
      </c>
      <c r="J8896" s="23" t="s">
        <v>111</v>
      </c>
      <c r="K8896" s="23" t="s">
        <v>225</v>
      </c>
      <c r="L8896" s="24">
        <v>18962.400000000001</v>
      </c>
      <c r="M8896">
        <v>8</v>
      </c>
      <c r="N8896" s="25">
        <v>0.25</v>
      </c>
      <c r="O8896" s="24">
        <v>2208.7800000000002</v>
      </c>
      <c r="P8896" s="26">
        <f t="shared" si="828"/>
        <v>0.11648209087457284</v>
      </c>
      <c r="Q8896" t="str">
        <f t="shared" si="829"/>
        <v>Low</v>
      </c>
      <c r="R8896" t="str">
        <f t="shared" si="830"/>
        <v>High</v>
      </c>
      <c r="S8896" s="23">
        <f t="shared" si="831"/>
        <v>2023</v>
      </c>
      <c r="T8896" s="23">
        <f t="shared" si="832"/>
        <v>10</v>
      </c>
      <c r="U8896" t="str">
        <f t="shared" si="833"/>
        <v>Oct-2023</v>
      </c>
    </row>
    <row r="8897" spans="1:21" x14ac:dyDescent="0.3">
      <c r="A8897" t="s">
        <v>10908</v>
      </c>
      <c r="B8897" s="22">
        <v>45652</v>
      </c>
      <c r="C8897" s="22">
        <v>45657</v>
      </c>
      <c r="D8897" s="23" t="s">
        <v>102</v>
      </c>
      <c r="E8897" s="23" t="s">
        <v>2820</v>
      </c>
      <c r="F8897" s="23" t="s">
        <v>71</v>
      </c>
      <c r="G8897" s="23" t="s">
        <v>81</v>
      </c>
      <c r="H8897" s="23" t="s">
        <v>186</v>
      </c>
      <c r="I8897" s="23" t="s">
        <v>55</v>
      </c>
      <c r="J8897" s="23" t="s">
        <v>65</v>
      </c>
      <c r="K8897" s="23" t="s">
        <v>91</v>
      </c>
      <c r="L8897" s="24">
        <v>6543.71</v>
      </c>
      <c r="M8897">
        <v>1</v>
      </c>
      <c r="N8897" s="25">
        <v>0.15</v>
      </c>
      <c r="O8897" s="24">
        <v>2007.92</v>
      </c>
      <c r="P8897" s="26">
        <f t="shared" si="828"/>
        <v>0.30684733889490823</v>
      </c>
      <c r="Q8897" t="str">
        <f t="shared" si="829"/>
        <v>High</v>
      </c>
      <c r="R8897" t="str">
        <f t="shared" si="830"/>
        <v>Medium</v>
      </c>
      <c r="S8897" s="23">
        <f t="shared" si="831"/>
        <v>2024</v>
      </c>
      <c r="T8897" s="23">
        <f t="shared" si="832"/>
        <v>12</v>
      </c>
      <c r="U8897" t="str">
        <f t="shared" si="833"/>
        <v>Dec-2024</v>
      </c>
    </row>
    <row r="8898" spans="1:21" x14ac:dyDescent="0.3">
      <c r="A8898" t="s">
        <v>10909</v>
      </c>
      <c r="B8898" s="22">
        <v>46005</v>
      </c>
      <c r="C8898" s="22">
        <v>46009</v>
      </c>
      <c r="D8898" s="23" t="s">
        <v>78</v>
      </c>
      <c r="E8898" s="23" t="s">
        <v>1505</v>
      </c>
      <c r="F8898" s="23" t="s">
        <v>80</v>
      </c>
      <c r="G8898" s="23" t="s">
        <v>72</v>
      </c>
      <c r="H8898" s="23" t="s">
        <v>346</v>
      </c>
      <c r="I8898" s="23" t="s">
        <v>118</v>
      </c>
      <c r="J8898" s="23" t="s">
        <v>191</v>
      </c>
      <c r="K8898" s="23" t="s">
        <v>290</v>
      </c>
      <c r="L8898" s="24">
        <v>26207.7</v>
      </c>
      <c r="M8898">
        <v>2</v>
      </c>
      <c r="N8898" s="25">
        <v>0</v>
      </c>
      <c r="O8898" s="24">
        <v>4226.32</v>
      </c>
      <c r="P8898" s="26">
        <f t="shared" si="828"/>
        <v>0.16126252971454952</v>
      </c>
      <c r="Q8898" t="str">
        <f t="shared" si="829"/>
        <v>Low</v>
      </c>
      <c r="R8898" t="str">
        <f t="shared" si="830"/>
        <v>None</v>
      </c>
      <c r="S8898" s="23">
        <f t="shared" si="831"/>
        <v>2025</v>
      </c>
      <c r="T8898" s="23">
        <f t="shared" si="832"/>
        <v>12</v>
      </c>
      <c r="U8898" t="str">
        <f t="shared" si="833"/>
        <v>Dec-2025</v>
      </c>
    </row>
    <row r="8899" spans="1:21" x14ac:dyDescent="0.3">
      <c r="A8899" t="s">
        <v>10910</v>
      </c>
      <c r="B8899" s="22">
        <v>44888</v>
      </c>
      <c r="C8899" s="22">
        <v>44895</v>
      </c>
      <c r="D8899" s="23" t="s">
        <v>50</v>
      </c>
      <c r="E8899" s="23" t="s">
        <v>1004</v>
      </c>
      <c r="F8899" s="23" t="s">
        <v>52</v>
      </c>
      <c r="G8899" s="23" t="s">
        <v>53</v>
      </c>
      <c r="H8899" s="23" t="s">
        <v>110</v>
      </c>
      <c r="I8899" s="23" t="s">
        <v>83</v>
      </c>
      <c r="J8899" s="23" t="s">
        <v>156</v>
      </c>
      <c r="K8899" s="23" t="s">
        <v>208</v>
      </c>
      <c r="L8899" s="24">
        <v>40349.82</v>
      </c>
      <c r="M8899">
        <v>6</v>
      </c>
      <c r="N8899" s="25">
        <v>0.2</v>
      </c>
      <c r="O8899" s="24">
        <v>6472.51</v>
      </c>
      <c r="P8899" s="26">
        <f t="shared" si="828"/>
        <v>0.16040988534769177</v>
      </c>
      <c r="Q8899" t="str">
        <f t="shared" si="829"/>
        <v>Low</v>
      </c>
      <c r="R8899" t="str">
        <f t="shared" si="830"/>
        <v>Medium</v>
      </c>
      <c r="S8899" s="23">
        <f t="shared" si="831"/>
        <v>2022</v>
      </c>
      <c r="T8899" s="23">
        <f t="shared" si="832"/>
        <v>11</v>
      </c>
      <c r="U8899" t="str">
        <f t="shared" si="833"/>
        <v>Nov-2022</v>
      </c>
    </row>
    <row r="8900" spans="1:21" x14ac:dyDescent="0.3">
      <c r="A8900" t="s">
        <v>10911</v>
      </c>
      <c r="B8900" s="22">
        <v>45327</v>
      </c>
      <c r="C8900" s="22">
        <v>45328</v>
      </c>
      <c r="D8900" s="23" t="s">
        <v>61</v>
      </c>
      <c r="E8900" s="23" t="s">
        <v>1188</v>
      </c>
      <c r="F8900" s="23" t="s">
        <v>80</v>
      </c>
      <c r="G8900" s="23" t="s">
        <v>53</v>
      </c>
      <c r="H8900" s="23" t="s">
        <v>246</v>
      </c>
      <c r="I8900" s="23" t="s">
        <v>83</v>
      </c>
      <c r="J8900" s="23" t="s">
        <v>84</v>
      </c>
      <c r="K8900" s="23" t="s">
        <v>105</v>
      </c>
      <c r="L8900" s="24">
        <v>98605.89</v>
      </c>
      <c r="M8900">
        <v>9</v>
      </c>
      <c r="N8900" s="25">
        <v>0.1</v>
      </c>
      <c r="O8900" s="24">
        <v>34822.76</v>
      </c>
      <c r="P8900" s="26">
        <f t="shared" ref="P8900:P8963" si="834">IFERROR(O8900/L8900,0)</f>
        <v>0.35315091218181799</v>
      </c>
      <c r="Q8900" t="str">
        <f t="shared" ref="Q8900:Q8963" si="835">IF(P8900&gt;=0.3,"High",IF(P8900&gt;=0.2,"Medium","Low"))</f>
        <v>High</v>
      </c>
      <c r="R8900" t="str">
        <f t="shared" ref="R8900:R8963" si="836">IF(N8900=0,"None",IF(N8900&lt;=0.1,"Low",IF(N8900&lt;=0.2,"Medium","High")))</f>
        <v>Low</v>
      </c>
      <c r="S8900" s="23">
        <f t="shared" ref="S8900:S8963" si="837">YEAR(B8900)</f>
        <v>2024</v>
      </c>
      <c r="T8900" s="23">
        <f t="shared" ref="T8900:T8963" si="838">MONTH(B8900)</f>
        <v>2</v>
      </c>
      <c r="U8900" t="str">
        <f t="shared" ref="U8900:U8963" si="839">TEXT(B8900,"mmm-yyyy")</f>
        <v>Feb-2024</v>
      </c>
    </row>
    <row r="8901" spans="1:21" x14ac:dyDescent="0.3">
      <c r="A8901" t="s">
        <v>10912</v>
      </c>
      <c r="B8901" s="22">
        <v>44596</v>
      </c>
      <c r="C8901" s="22">
        <v>44598</v>
      </c>
      <c r="D8901" s="23" t="s">
        <v>102</v>
      </c>
      <c r="E8901" s="23" t="s">
        <v>738</v>
      </c>
      <c r="F8901" s="23" t="s">
        <v>80</v>
      </c>
      <c r="G8901" s="23" t="s">
        <v>81</v>
      </c>
      <c r="H8901" s="23" t="s">
        <v>82</v>
      </c>
      <c r="I8901" s="23" t="s">
        <v>55</v>
      </c>
      <c r="J8901" s="23" t="s">
        <v>173</v>
      </c>
      <c r="K8901" s="23" t="s">
        <v>174</v>
      </c>
      <c r="L8901" s="24">
        <v>8146.8</v>
      </c>
      <c r="M8901">
        <v>8</v>
      </c>
      <c r="N8901" s="25">
        <v>0</v>
      </c>
      <c r="O8901" s="24">
        <v>2259.27</v>
      </c>
      <c r="P8901" s="26">
        <f t="shared" si="834"/>
        <v>0.27731992929739285</v>
      </c>
      <c r="Q8901" t="str">
        <f t="shared" si="835"/>
        <v>Medium</v>
      </c>
      <c r="R8901" t="str">
        <f t="shared" si="836"/>
        <v>None</v>
      </c>
      <c r="S8901" s="23">
        <f t="shared" si="837"/>
        <v>2022</v>
      </c>
      <c r="T8901" s="23">
        <f t="shared" si="838"/>
        <v>2</v>
      </c>
      <c r="U8901" t="str">
        <f t="shared" si="839"/>
        <v>Feb-2022</v>
      </c>
    </row>
    <row r="8902" spans="1:21" x14ac:dyDescent="0.3">
      <c r="A8902" t="s">
        <v>10913</v>
      </c>
      <c r="B8902" s="22">
        <v>45743</v>
      </c>
      <c r="C8902" s="22">
        <v>45749</v>
      </c>
      <c r="D8902" s="23" t="s">
        <v>50</v>
      </c>
      <c r="E8902" s="23" t="s">
        <v>1239</v>
      </c>
      <c r="F8902" s="23" t="s">
        <v>80</v>
      </c>
      <c r="G8902" s="23" t="s">
        <v>81</v>
      </c>
      <c r="H8902" s="23" t="s">
        <v>82</v>
      </c>
      <c r="I8902" s="23" t="s">
        <v>118</v>
      </c>
      <c r="J8902" s="23" t="s">
        <v>303</v>
      </c>
      <c r="K8902" s="23" t="s">
        <v>491</v>
      </c>
      <c r="L8902" s="24">
        <v>6288.28</v>
      </c>
      <c r="M8902">
        <v>4</v>
      </c>
      <c r="N8902" s="25">
        <v>0.05</v>
      </c>
      <c r="O8902" s="24">
        <v>1995.27</v>
      </c>
      <c r="P8902" s="26">
        <f t="shared" si="834"/>
        <v>0.31729980217165904</v>
      </c>
      <c r="Q8902" t="str">
        <f t="shared" si="835"/>
        <v>High</v>
      </c>
      <c r="R8902" t="str">
        <f t="shared" si="836"/>
        <v>Low</v>
      </c>
      <c r="S8902" s="23">
        <f t="shared" si="837"/>
        <v>2025</v>
      </c>
      <c r="T8902" s="23">
        <f t="shared" si="838"/>
        <v>3</v>
      </c>
      <c r="U8902" t="str">
        <f t="shared" si="839"/>
        <v>Mar-2025</v>
      </c>
    </row>
    <row r="8903" spans="1:21" x14ac:dyDescent="0.3">
      <c r="A8903" t="s">
        <v>10914</v>
      </c>
      <c r="B8903" s="22">
        <v>45707</v>
      </c>
      <c r="C8903" s="22">
        <v>45712</v>
      </c>
      <c r="D8903" s="23" t="s">
        <v>50</v>
      </c>
      <c r="E8903" s="23" t="s">
        <v>2275</v>
      </c>
      <c r="F8903" s="23" t="s">
        <v>71</v>
      </c>
      <c r="G8903" s="23" t="s">
        <v>72</v>
      </c>
      <c r="H8903" s="23" t="s">
        <v>117</v>
      </c>
      <c r="I8903" s="23" t="s">
        <v>118</v>
      </c>
      <c r="J8903" s="23" t="s">
        <v>119</v>
      </c>
      <c r="K8903" s="23" t="s">
        <v>270</v>
      </c>
      <c r="L8903" s="24">
        <v>48155.1</v>
      </c>
      <c r="M8903">
        <v>5</v>
      </c>
      <c r="N8903" s="25">
        <v>0.2</v>
      </c>
      <c r="O8903" s="24">
        <v>14197.39</v>
      </c>
      <c r="P8903" s="26">
        <f t="shared" si="834"/>
        <v>0.29482630084871592</v>
      </c>
      <c r="Q8903" t="str">
        <f t="shared" si="835"/>
        <v>Medium</v>
      </c>
      <c r="R8903" t="str">
        <f t="shared" si="836"/>
        <v>Medium</v>
      </c>
      <c r="S8903" s="23">
        <f t="shared" si="837"/>
        <v>2025</v>
      </c>
      <c r="T8903" s="23">
        <f t="shared" si="838"/>
        <v>2</v>
      </c>
      <c r="U8903" t="str">
        <f t="shared" si="839"/>
        <v>Feb-2025</v>
      </c>
    </row>
    <row r="8904" spans="1:21" x14ac:dyDescent="0.3">
      <c r="A8904" t="s">
        <v>10915</v>
      </c>
      <c r="B8904" s="22">
        <v>44745</v>
      </c>
      <c r="C8904" s="22">
        <v>44748</v>
      </c>
      <c r="D8904" s="23" t="s">
        <v>102</v>
      </c>
      <c r="E8904" s="23" t="s">
        <v>1562</v>
      </c>
      <c r="F8904" s="23" t="s">
        <v>71</v>
      </c>
      <c r="G8904" s="23" t="s">
        <v>81</v>
      </c>
      <c r="H8904" s="23" t="s">
        <v>284</v>
      </c>
      <c r="I8904" s="23" t="s">
        <v>83</v>
      </c>
      <c r="J8904" s="23" t="s">
        <v>449</v>
      </c>
      <c r="K8904" s="23" t="s">
        <v>450</v>
      </c>
      <c r="L8904" s="24">
        <v>33252.57</v>
      </c>
      <c r="M8904">
        <v>3</v>
      </c>
      <c r="N8904" s="25">
        <v>0.05</v>
      </c>
      <c r="O8904" s="24">
        <v>4822.58</v>
      </c>
      <c r="P8904" s="26">
        <f t="shared" si="834"/>
        <v>0.14502879025591103</v>
      </c>
      <c r="Q8904" t="str">
        <f t="shared" si="835"/>
        <v>Low</v>
      </c>
      <c r="R8904" t="str">
        <f t="shared" si="836"/>
        <v>Low</v>
      </c>
      <c r="S8904" s="23">
        <f t="shared" si="837"/>
        <v>2022</v>
      </c>
      <c r="T8904" s="23">
        <f t="shared" si="838"/>
        <v>7</v>
      </c>
      <c r="U8904" t="str">
        <f t="shared" si="839"/>
        <v>Jul-2022</v>
      </c>
    </row>
    <row r="8905" spans="1:21" x14ac:dyDescent="0.3">
      <c r="A8905" t="s">
        <v>10916</v>
      </c>
      <c r="B8905" s="22">
        <v>44664</v>
      </c>
      <c r="C8905" s="22">
        <v>44667</v>
      </c>
      <c r="D8905" s="23" t="s">
        <v>50</v>
      </c>
      <c r="E8905" s="23" t="s">
        <v>904</v>
      </c>
      <c r="F8905" s="23" t="s">
        <v>80</v>
      </c>
      <c r="G8905" s="23" t="s">
        <v>72</v>
      </c>
      <c r="H8905" s="23" t="s">
        <v>104</v>
      </c>
      <c r="I8905" s="23" t="s">
        <v>83</v>
      </c>
      <c r="J8905" s="23" t="s">
        <v>156</v>
      </c>
      <c r="K8905" s="23" t="s">
        <v>285</v>
      </c>
      <c r="L8905" s="24">
        <v>11548.82</v>
      </c>
      <c r="M8905">
        <v>2</v>
      </c>
      <c r="N8905" s="25">
        <v>0.05</v>
      </c>
      <c r="O8905" s="24">
        <v>3222.15</v>
      </c>
      <c r="P8905" s="26">
        <f t="shared" si="834"/>
        <v>0.2790025301286192</v>
      </c>
      <c r="Q8905" t="str">
        <f t="shared" si="835"/>
        <v>Medium</v>
      </c>
      <c r="R8905" t="str">
        <f t="shared" si="836"/>
        <v>Low</v>
      </c>
      <c r="S8905" s="23">
        <f t="shared" si="837"/>
        <v>2022</v>
      </c>
      <c r="T8905" s="23">
        <f t="shared" si="838"/>
        <v>4</v>
      </c>
      <c r="U8905" t="str">
        <f t="shared" si="839"/>
        <v>Apr-2022</v>
      </c>
    </row>
    <row r="8906" spans="1:21" x14ac:dyDescent="0.3">
      <c r="A8906" t="s">
        <v>10917</v>
      </c>
      <c r="B8906" s="22">
        <v>45066</v>
      </c>
      <c r="C8906" s="22">
        <v>45069</v>
      </c>
      <c r="D8906" s="23" t="s">
        <v>50</v>
      </c>
      <c r="E8906" s="23" t="s">
        <v>577</v>
      </c>
      <c r="F8906" s="23" t="s">
        <v>71</v>
      </c>
      <c r="G8906" s="23" t="s">
        <v>179</v>
      </c>
      <c r="H8906" s="23" t="s">
        <v>180</v>
      </c>
      <c r="I8906" s="23" t="s">
        <v>83</v>
      </c>
      <c r="J8906" s="23" t="s">
        <v>449</v>
      </c>
      <c r="K8906" s="23" t="s">
        <v>775</v>
      </c>
      <c r="L8906" s="24">
        <v>80382</v>
      </c>
      <c r="M8906">
        <v>6</v>
      </c>
      <c r="N8906" s="25">
        <v>0.05</v>
      </c>
      <c r="O8906" s="24">
        <v>14318.88</v>
      </c>
      <c r="P8906" s="26">
        <f t="shared" si="834"/>
        <v>0.17813540344853324</v>
      </c>
      <c r="Q8906" t="str">
        <f t="shared" si="835"/>
        <v>Low</v>
      </c>
      <c r="R8906" t="str">
        <f t="shared" si="836"/>
        <v>Low</v>
      </c>
      <c r="S8906" s="23">
        <f t="shared" si="837"/>
        <v>2023</v>
      </c>
      <c r="T8906" s="23">
        <f t="shared" si="838"/>
        <v>5</v>
      </c>
      <c r="U8906" t="str">
        <f t="shared" si="839"/>
        <v>May-2023</v>
      </c>
    </row>
    <row r="8907" spans="1:21" x14ac:dyDescent="0.3">
      <c r="A8907" t="s">
        <v>10918</v>
      </c>
      <c r="B8907" s="22">
        <v>44643</v>
      </c>
      <c r="C8907" s="22">
        <v>44649</v>
      </c>
      <c r="D8907" s="23" t="s">
        <v>61</v>
      </c>
      <c r="E8907" s="23" t="s">
        <v>411</v>
      </c>
      <c r="F8907" s="23" t="s">
        <v>80</v>
      </c>
      <c r="G8907" s="23" t="s">
        <v>81</v>
      </c>
      <c r="H8907" s="23" t="s">
        <v>82</v>
      </c>
      <c r="I8907" s="23" t="s">
        <v>118</v>
      </c>
      <c r="J8907" s="23" t="s">
        <v>230</v>
      </c>
      <c r="K8907" s="23" t="s">
        <v>356</v>
      </c>
      <c r="L8907" s="24">
        <v>9177.73</v>
      </c>
      <c r="M8907">
        <v>1</v>
      </c>
      <c r="N8907" s="25">
        <v>0.15</v>
      </c>
      <c r="O8907" s="24">
        <v>2117.33</v>
      </c>
      <c r="P8907" s="26">
        <f t="shared" si="834"/>
        <v>0.23070301697696491</v>
      </c>
      <c r="Q8907" t="str">
        <f t="shared" si="835"/>
        <v>Medium</v>
      </c>
      <c r="R8907" t="str">
        <f t="shared" si="836"/>
        <v>Medium</v>
      </c>
      <c r="S8907" s="23">
        <f t="shared" si="837"/>
        <v>2022</v>
      </c>
      <c r="T8907" s="23">
        <f t="shared" si="838"/>
        <v>3</v>
      </c>
      <c r="U8907" t="str">
        <f t="shared" si="839"/>
        <v>Mar-2022</v>
      </c>
    </row>
    <row r="8908" spans="1:21" x14ac:dyDescent="0.3">
      <c r="A8908" t="s">
        <v>10919</v>
      </c>
      <c r="B8908" s="22">
        <v>45930</v>
      </c>
      <c r="C8908" s="22">
        <v>45933</v>
      </c>
      <c r="D8908" s="23" t="s">
        <v>50</v>
      </c>
      <c r="E8908" s="23" t="s">
        <v>1071</v>
      </c>
      <c r="F8908" s="23" t="s">
        <v>71</v>
      </c>
      <c r="G8908" s="23" t="s">
        <v>72</v>
      </c>
      <c r="H8908" s="23" t="s">
        <v>104</v>
      </c>
      <c r="I8908" s="23" t="s">
        <v>118</v>
      </c>
      <c r="J8908" s="23" t="s">
        <v>230</v>
      </c>
      <c r="K8908" s="23" t="s">
        <v>231</v>
      </c>
      <c r="L8908" s="24">
        <v>38727.18</v>
      </c>
      <c r="M8908">
        <v>3</v>
      </c>
      <c r="N8908" s="25">
        <v>0.15</v>
      </c>
      <c r="O8908" s="24">
        <v>5196.74</v>
      </c>
      <c r="P8908" s="26">
        <f t="shared" si="834"/>
        <v>0.13418844336200053</v>
      </c>
      <c r="Q8908" t="str">
        <f t="shared" si="835"/>
        <v>Low</v>
      </c>
      <c r="R8908" t="str">
        <f t="shared" si="836"/>
        <v>Medium</v>
      </c>
      <c r="S8908" s="23">
        <f t="shared" si="837"/>
        <v>2025</v>
      </c>
      <c r="T8908" s="23">
        <f t="shared" si="838"/>
        <v>9</v>
      </c>
      <c r="U8908" t="str">
        <f t="shared" si="839"/>
        <v>Sep-2025</v>
      </c>
    </row>
    <row r="8909" spans="1:21" x14ac:dyDescent="0.3">
      <c r="A8909" t="s">
        <v>10920</v>
      </c>
      <c r="B8909" s="22">
        <v>45608</v>
      </c>
      <c r="C8909" s="22">
        <v>45609</v>
      </c>
      <c r="D8909" s="23" t="s">
        <v>78</v>
      </c>
      <c r="E8909" s="23" t="s">
        <v>2241</v>
      </c>
      <c r="F8909" s="23" t="s">
        <v>52</v>
      </c>
      <c r="G8909" s="23" t="s">
        <v>63</v>
      </c>
      <c r="H8909" s="23" t="s">
        <v>213</v>
      </c>
      <c r="I8909" s="23" t="s">
        <v>118</v>
      </c>
      <c r="J8909" s="23" t="s">
        <v>303</v>
      </c>
      <c r="K8909" s="23" t="s">
        <v>421</v>
      </c>
      <c r="L8909" s="24">
        <v>68773.14</v>
      </c>
      <c r="M8909">
        <v>9</v>
      </c>
      <c r="N8909" s="25">
        <v>0.1</v>
      </c>
      <c r="O8909" s="24">
        <v>9466.57</v>
      </c>
      <c r="P8909" s="26">
        <f t="shared" si="834"/>
        <v>0.13764923340711213</v>
      </c>
      <c r="Q8909" t="str">
        <f t="shared" si="835"/>
        <v>Low</v>
      </c>
      <c r="R8909" t="str">
        <f t="shared" si="836"/>
        <v>Low</v>
      </c>
      <c r="S8909" s="23">
        <f t="shared" si="837"/>
        <v>2024</v>
      </c>
      <c r="T8909" s="23">
        <f t="shared" si="838"/>
        <v>11</v>
      </c>
      <c r="U8909" t="str">
        <f t="shared" si="839"/>
        <v>Nov-2024</v>
      </c>
    </row>
    <row r="8910" spans="1:21" x14ac:dyDescent="0.3">
      <c r="A8910" t="s">
        <v>10921</v>
      </c>
      <c r="B8910" s="22">
        <v>45397</v>
      </c>
      <c r="C8910" s="22">
        <v>45404</v>
      </c>
      <c r="D8910" s="23" t="s">
        <v>102</v>
      </c>
      <c r="E8910" s="23" t="s">
        <v>1676</v>
      </c>
      <c r="F8910" s="23" t="s">
        <v>80</v>
      </c>
      <c r="G8910" s="23" t="s">
        <v>63</v>
      </c>
      <c r="H8910" s="23" t="s">
        <v>172</v>
      </c>
      <c r="I8910" s="23" t="s">
        <v>83</v>
      </c>
      <c r="J8910" s="23" t="s">
        <v>84</v>
      </c>
      <c r="K8910" s="23" t="s">
        <v>125</v>
      </c>
      <c r="L8910" s="24">
        <v>4154</v>
      </c>
      <c r="M8910">
        <v>5</v>
      </c>
      <c r="N8910" s="25">
        <v>0.05</v>
      </c>
      <c r="O8910" s="24">
        <v>1499.64</v>
      </c>
      <c r="P8910" s="26">
        <f t="shared" si="834"/>
        <v>0.36101107366393842</v>
      </c>
      <c r="Q8910" t="str">
        <f t="shared" si="835"/>
        <v>High</v>
      </c>
      <c r="R8910" t="str">
        <f t="shared" si="836"/>
        <v>Low</v>
      </c>
      <c r="S8910" s="23">
        <f t="shared" si="837"/>
        <v>2024</v>
      </c>
      <c r="T8910" s="23">
        <f t="shared" si="838"/>
        <v>4</v>
      </c>
      <c r="U8910" t="str">
        <f t="shared" si="839"/>
        <v>Apr-2024</v>
      </c>
    </row>
    <row r="8911" spans="1:21" x14ac:dyDescent="0.3">
      <c r="A8911" t="s">
        <v>10922</v>
      </c>
      <c r="B8911" s="22">
        <v>45555</v>
      </c>
      <c r="C8911" s="22">
        <v>45562</v>
      </c>
      <c r="D8911" s="23" t="s">
        <v>61</v>
      </c>
      <c r="E8911" s="23" t="s">
        <v>1505</v>
      </c>
      <c r="F8911" s="23" t="s">
        <v>52</v>
      </c>
      <c r="G8911" s="23" t="s">
        <v>72</v>
      </c>
      <c r="H8911" s="23" t="s">
        <v>117</v>
      </c>
      <c r="I8911" s="23" t="s">
        <v>83</v>
      </c>
      <c r="J8911" s="23" t="s">
        <v>156</v>
      </c>
      <c r="K8911" s="23" t="s">
        <v>285</v>
      </c>
      <c r="L8911" s="24">
        <v>15079.96</v>
      </c>
      <c r="M8911">
        <v>2</v>
      </c>
      <c r="N8911" s="25">
        <v>0.25</v>
      </c>
      <c r="O8911" s="24">
        <v>2314.1799999999998</v>
      </c>
      <c r="P8911" s="26">
        <f t="shared" si="834"/>
        <v>0.15346061925893703</v>
      </c>
      <c r="Q8911" t="str">
        <f t="shared" si="835"/>
        <v>Low</v>
      </c>
      <c r="R8911" t="str">
        <f t="shared" si="836"/>
        <v>High</v>
      </c>
      <c r="S8911" s="23">
        <f t="shared" si="837"/>
        <v>2024</v>
      </c>
      <c r="T8911" s="23">
        <f t="shared" si="838"/>
        <v>9</v>
      </c>
      <c r="U8911" t="str">
        <f t="shared" si="839"/>
        <v>Sep-2024</v>
      </c>
    </row>
    <row r="8912" spans="1:21" x14ac:dyDescent="0.3">
      <c r="A8912" t="s">
        <v>10923</v>
      </c>
      <c r="B8912" s="22">
        <v>45694</v>
      </c>
      <c r="C8912" s="22">
        <v>45696</v>
      </c>
      <c r="D8912" s="23" t="s">
        <v>50</v>
      </c>
      <c r="E8912" s="23" t="s">
        <v>411</v>
      </c>
      <c r="F8912" s="23" t="s">
        <v>71</v>
      </c>
      <c r="G8912" s="23" t="s">
        <v>53</v>
      </c>
      <c r="H8912" s="23" t="s">
        <v>110</v>
      </c>
      <c r="I8912" s="23" t="s">
        <v>55</v>
      </c>
      <c r="J8912" s="23" t="s">
        <v>141</v>
      </c>
      <c r="K8912" s="23" t="s">
        <v>978</v>
      </c>
      <c r="L8912" s="24">
        <v>11642.2</v>
      </c>
      <c r="M8912">
        <v>4</v>
      </c>
      <c r="N8912" s="25">
        <v>0.25</v>
      </c>
      <c r="O8912" s="24">
        <v>1780.84</v>
      </c>
      <c r="P8912" s="26">
        <f t="shared" si="834"/>
        <v>0.15296421638521926</v>
      </c>
      <c r="Q8912" t="str">
        <f t="shared" si="835"/>
        <v>Low</v>
      </c>
      <c r="R8912" t="str">
        <f t="shared" si="836"/>
        <v>High</v>
      </c>
      <c r="S8912" s="23">
        <f t="shared" si="837"/>
        <v>2025</v>
      </c>
      <c r="T8912" s="23">
        <f t="shared" si="838"/>
        <v>2</v>
      </c>
      <c r="U8912" t="str">
        <f t="shared" si="839"/>
        <v>Feb-2025</v>
      </c>
    </row>
    <row r="8913" spans="1:21" x14ac:dyDescent="0.3">
      <c r="A8913" t="s">
        <v>10924</v>
      </c>
      <c r="B8913" s="22">
        <v>45294</v>
      </c>
      <c r="C8913" s="22">
        <v>45299</v>
      </c>
      <c r="D8913" s="23" t="s">
        <v>50</v>
      </c>
      <c r="E8913" s="23" t="s">
        <v>4023</v>
      </c>
      <c r="F8913" s="23" t="s">
        <v>71</v>
      </c>
      <c r="G8913" s="23" t="s">
        <v>179</v>
      </c>
      <c r="H8913" s="23" t="s">
        <v>180</v>
      </c>
      <c r="I8913" s="23" t="s">
        <v>83</v>
      </c>
      <c r="J8913" s="23" t="s">
        <v>449</v>
      </c>
      <c r="K8913" s="23" t="s">
        <v>775</v>
      </c>
      <c r="L8913" s="24">
        <v>140280</v>
      </c>
      <c r="M8913">
        <v>10</v>
      </c>
      <c r="N8913" s="25">
        <v>0.2</v>
      </c>
      <c r="O8913" s="24">
        <v>31730.959999999999</v>
      </c>
      <c r="P8913" s="26">
        <f t="shared" si="834"/>
        <v>0.22619731964642142</v>
      </c>
      <c r="Q8913" t="str">
        <f t="shared" si="835"/>
        <v>Medium</v>
      </c>
      <c r="R8913" t="str">
        <f t="shared" si="836"/>
        <v>Medium</v>
      </c>
      <c r="S8913" s="23">
        <f t="shared" si="837"/>
        <v>2024</v>
      </c>
      <c r="T8913" s="23">
        <f t="shared" si="838"/>
        <v>1</v>
      </c>
      <c r="U8913" t="str">
        <f t="shared" si="839"/>
        <v>Jan-2024</v>
      </c>
    </row>
    <row r="8914" spans="1:21" x14ac:dyDescent="0.3">
      <c r="A8914" t="s">
        <v>10925</v>
      </c>
      <c r="B8914" s="22">
        <v>45197</v>
      </c>
      <c r="C8914" s="22">
        <v>45199</v>
      </c>
      <c r="D8914" s="23" t="s">
        <v>102</v>
      </c>
      <c r="E8914" s="23" t="s">
        <v>2047</v>
      </c>
      <c r="F8914" s="23" t="s">
        <v>52</v>
      </c>
      <c r="G8914" s="23" t="s">
        <v>63</v>
      </c>
      <c r="H8914" s="23" t="s">
        <v>172</v>
      </c>
      <c r="I8914" s="23" t="s">
        <v>55</v>
      </c>
      <c r="J8914" s="23" t="s">
        <v>173</v>
      </c>
      <c r="K8914" s="23" t="s">
        <v>174</v>
      </c>
      <c r="L8914" s="24">
        <v>41706.28</v>
      </c>
      <c r="M8914">
        <v>4</v>
      </c>
      <c r="N8914" s="25">
        <v>0.1</v>
      </c>
      <c r="O8914" s="24">
        <v>6104.68</v>
      </c>
      <c r="P8914" s="26">
        <f t="shared" si="834"/>
        <v>0.14637316010922097</v>
      </c>
      <c r="Q8914" t="str">
        <f t="shared" si="835"/>
        <v>Low</v>
      </c>
      <c r="R8914" t="str">
        <f t="shared" si="836"/>
        <v>Low</v>
      </c>
      <c r="S8914" s="23">
        <f t="shared" si="837"/>
        <v>2023</v>
      </c>
      <c r="T8914" s="23">
        <f t="shared" si="838"/>
        <v>9</v>
      </c>
      <c r="U8914" t="str">
        <f t="shared" si="839"/>
        <v>Sep-2023</v>
      </c>
    </row>
    <row r="8915" spans="1:21" x14ac:dyDescent="0.3">
      <c r="A8915" t="s">
        <v>10926</v>
      </c>
      <c r="B8915" s="22">
        <v>45475</v>
      </c>
      <c r="C8915" s="22">
        <v>45478</v>
      </c>
      <c r="D8915" s="23" t="s">
        <v>50</v>
      </c>
      <c r="E8915" s="23" t="s">
        <v>506</v>
      </c>
      <c r="F8915" s="23" t="s">
        <v>71</v>
      </c>
      <c r="G8915" s="23" t="s">
        <v>179</v>
      </c>
      <c r="H8915" s="23" t="s">
        <v>180</v>
      </c>
      <c r="I8915" s="23" t="s">
        <v>96</v>
      </c>
      <c r="J8915" s="23" t="s">
        <v>135</v>
      </c>
      <c r="K8915" s="23" t="s">
        <v>136</v>
      </c>
      <c r="L8915" s="24">
        <v>35606.400000000001</v>
      </c>
      <c r="M8915">
        <v>3</v>
      </c>
      <c r="N8915" s="25">
        <v>0.15</v>
      </c>
      <c r="O8915" s="24">
        <v>7974.72</v>
      </c>
      <c r="P8915" s="26">
        <f t="shared" si="834"/>
        <v>0.22396872472364518</v>
      </c>
      <c r="Q8915" t="str">
        <f t="shared" si="835"/>
        <v>Medium</v>
      </c>
      <c r="R8915" t="str">
        <f t="shared" si="836"/>
        <v>Medium</v>
      </c>
      <c r="S8915" s="23">
        <f t="shared" si="837"/>
        <v>2024</v>
      </c>
      <c r="T8915" s="23">
        <f t="shared" si="838"/>
        <v>7</v>
      </c>
      <c r="U8915" t="str">
        <f t="shared" si="839"/>
        <v>Jul-2024</v>
      </c>
    </row>
    <row r="8916" spans="1:21" x14ac:dyDescent="0.3">
      <c r="A8916" t="s">
        <v>10927</v>
      </c>
      <c r="B8916" s="22">
        <v>45243</v>
      </c>
      <c r="C8916" s="22">
        <v>45249</v>
      </c>
      <c r="D8916" s="23" t="s">
        <v>61</v>
      </c>
      <c r="E8916" s="23" t="s">
        <v>2484</v>
      </c>
      <c r="F8916" s="23" t="s">
        <v>52</v>
      </c>
      <c r="G8916" s="23" t="s">
        <v>81</v>
      </c>
      <c r="H8916" s="23" t="s">
        <v>82</v>
      </c>
      <c r="I8916" s="23" t="s">
        <v>96</v>
      </c>
      <c r="J8916" s="23" t="s">
        <v>135</v>
      </c>
      <c r="K8916" s="23" t="s">
        <v>395</v>
      </c>
      <c r="L8916" s="24">
        <v>23162.82</v>
      </c>
      <c r="M8916">
        <v>3</v>
      </c>
      <c r="N8916" s="25">
        <v>0.15</v>
      </c>
      <c r="O8916" s="24">
        <v>7152.67</v>
      </c>
      <c r="P8916" s="26">
        <f t="shared" si="834"/>
        <v>0.30879961939003975</v>
      </c>
      <c r="Q8916" t="str">
        <f t="shared" si="835"/>
        <v>High</v>
      </c>
      <c r="R8916" t="str">
        <f t="shared" si="836"/>
        <v>Medium</v>
      </c>
      <c r="S8916" s="23">
        <f t="shared" si="837"/>
        <v>2023</v>
      </c>
      <c r="T8916" s="23">
        <f t="shared" si="838"/>
        <v>11</v>
      </c>
      <c r="U8916" t="str">
        <f t="shared" si="839"/>
        <v>Nov-2023</v>
      </c>
    </row>
    <row r="8917" spans="1:21" x14ac:dyDescent="0.3">
      <c r="A8917" t="s">
        <v>10928</v>
      </c>
      <c r="B8917" s="22">
        <v>45544</v>
      </c>
      <c r="C8917" s="22">
        <v>45545</v>
      </c>
      <c r="D8917" s="23" t="s">
        <v>102</v>
      </c>
      <c r="E8917" s="23" t="s">
        <v>934</v>
      </c>
      <c r="F8917" s="23" t="s">
        <v>71</v>
      </c>
      <c r="G8917" s="23" t="s">
        <v>81</v>
      </c>
      <c r="H8917" s="23" t="s">
        <v>284</v>
      </c>
      <c r="I8917" s="23" t="s">
        <v>96</v>
      </c>
      <c r="J8917" s="23" t="s">
        <v>111</v>
      </c>
      <c r="K8917" s="23" t="s">
        <v>112</v>
      </c>
      <c r="L8917" s="24">
        <v>11910.32</v>
      </c>
      <c r="M8917">
        <v>8</v>
      </c>
      <c r="N8917" s="25">
        <v>0.1</v>
      </c>
      <c r="O8917" s="24">
        <v>2394.4699999999998</v>
      </c>
      <c r="P8917" s="26">
        <f t="shared" si="834"/>
        <v>0.2010416176895331</v>
      </c>
      <c r="Q8917" t="str">
        <f t="shared" si="835"/>
        <v>Medium</v>
      </c>
      <c r="R8917" t="str">
        <f t="shared" si="836"/>
        <v>Low</v>
      </c>
      <c r="S8917" s="23">
        <f t="shared" si="837"/>
        <v>2024</v>
      </c>
      <c r="T8917" s="23">
        <f t="shared" si="838"/>
        <v>9</v>
      </c>
      <c r="U8917" t="str">
        <f t="shared" si="839"/>
        <v>Sep-2024</v>
      </c>
    </row>
    <row r="8918" spans="1:21" x14ac:dyDescent="0.3">
      <c r="A8918" t="s">
        <v>10929</v>
      </c>
      <c r="B8918" s="22">
        <v>45199</v>
      </c>
      <c r="C8918" s="22">
        <v>45205</v>
      </c>
      <c r="D8918" s="23" t="s">
        <v>78</v>
      </c>
      <c r="E8918" s="23" t="s">
        <v>1169</v>
      </c>
      <c r="F8918" s="23" t="s">
        <v>80</v>
      </c>
      <c r="G8918" s="23" t="s">
        <v>72</v>
      </c>
      <c r="H8918" s="23" t="s">
        <v>346</v>
      </c>
      <c r="I8918" s="23" t="s">
        <v>55</v>
      </c>
      <c r="J8918" s="23" t="s">
        <v>56</v>
      </c>
      <c r="K8918" s="23" t="s">
        <v>57</v>
      </c>
      <c r="L8918" s="24">
        <v>61786.26</v>
      </c>
      <c r="M8918">
        <v>6</v>
      </c>
      <c r="N8918" s="25">
        <v>0.25</v>
      </c>
      <c r="O8918" s="24">
        <v>10744.11</v>
      </c>
      <c r="P8918" s="26">
        <f t="shared" si="834"/>
        <v>0.17389157395187863</v>
      </c>
      <c r="Q8918" t="str">
        <f t="shared" si="835"/>
        <v>Low</v>
      </c>
      <c r="R8918" t="str">
        <f t="shared" si="836"/>
        <v>High</v>
      </c>
      <c r="S8918" s="23">
        <f t="shared" si="837"/>
        <v>2023</v>
      </c>
      <c r="T8918" s="23">
        <f t="shared" si="838"/>
        <v>9</v>
      </c>
      <c r="U8918" t="str">
        <f t="shared" si="839"/>
        <v>Sep-2023</v>
      </c>
    </row>
    <row r="8919" spans="1:21" x14ac:dyDescent="0.3">
      <c r="A8919" t="s">
        <v>10930</v>
      </c>
      <c r="B8919" s="22">
        <v>45420</v>
      </c>
      <c r="C8919" s="22">
        <v>45427</v>
      </c>
      <c r="D8919" s="23" t="s">
        <v>78</v>
      </c>
      <c r="E8919" s="23" t="s">
        <v>165</v>
      </c>
      <c r="F8919" s="23" t="s">
        <v>80</v>
      </c>
      <c r="G8919" s="23" t="s">
        <v>53</v>
      </c>
      <c r="H8919" s="23" t="s">
        <v>246</v>
      </c>
      <c r="I8919" s="23" t="s">
        <v>96</v>
      </c>
      <c r="J8919" s="23" t="s">
        <v>111</v>
      </c>
      <c r="K8919" s="23" t="s">
        <v>328</v>
      </c>
      <c r="L8919" s="24">
        <v>92273.86</v>
      </c>
      <c r="M8919">
        <v>7</v>
      </c>
      <c r="N8919" s="25">
        <v>0.15</v>
      </c>
      <c r="O8919" s="24">
        <v>12084.26</v>
      </c>
      <c r="P8919" s="26">
        <f t="shared" si="834"/>
        <v>0.1309608159884067</v>
      </c>
      <c r="Q8919" t="str">
        <f t="shared" si="835"/>
        <v>Low</v>
      </c>
      <c r="R8919" t="str">
        <f t="shared" si="836"/>
        <v>Medium</v>
      </c>
      <c r="S8919" s="23">
        <f t="shared" si="837"/>
        <v>2024</v>
      </c>
      <c r="T8919" s="23">
        <f t="shared" si="838"/>
        <v>5</v>
      </c>
      <c r="U8919" t="str">
        <f t="shared" si="839"/>
        <v>May-2024</v>
      </c>
    </row>
    <row r="8920" spans="1:21" x14ac:dyDescent="0.3">
      <c r="A8920" t="s">
        <v>10931</v>
      </c>
      <c r="B8920" s="22">
        <v>44963</v>
      </c>
      <c r="C8920" s="22">
        <v>44966</v>
      </c>
      <c r="D8920" s="23" t="s">
        <v>102</v>
      </c>
      <c r="E8920" s="23" t="s">
        <v>1782</v>
      </c>
      <c r="F8920" s="23" t="s">
        <v>52</v>
      </c>
      <c r="G8920" s="23" t="s">
        <v>81</v>
      </c>
      <c r="H8920" s="23" t="s">
        <v>186</v>
      </c>
      <c r="I8920" s="23" t="s">
        <v>118</v>
      </c>
      <c r="J8920" s="23" t="s">
        <v>119</v>
      </c>
      <c r="K8920" s="23" t="s">
        <v>197</v>
      </c>
      <c r="L8920" s="24">
        <v>92333.25</v>
      </c>
      <c r="M8920">
        <v>9</v>
      </c>
      <c r="N8920" s="25">
        <v>0.2</v>
      </c>
      <c r="O8920" s="24">
        <v>20796.54</v>
      </c>
      <c r="P8920" s="26">
        <f t="shared" si="834"/>
        <v>0.22523348847787769</v>
      </c>
      <c r="Q8920" t="str">
        <f t="shared" si="835"/>
        <v>Medium</v>
      </c>
      <c r="R8920" t="str">
        <f t="shared" si="836"/>
        <v>Medium</v>
      </c>
      <c r="S8920" s="23">
        <f t="shared" si="837"/>
        <v>2023</v>
      </c>
      <c r="T8920" s="23">
        <f t="shared" si="838"/>
        <v>2</v>
      </c>
      <c r="U8920" t="str">
        <f t="shared" si="839"/>
        <v>Feb-2023</v>
      </c>
    </row>
    <row r="8921" spans="1:21" x14ac:dyDescent="0.3">
      <c r="A8921" t="s">
        <v>10932</v>
      </c>
      <c r="B8921" s="22">
        <v>44866</v>
      </c>
      <c r="C8921" s="22">
        <v>44868</v>
      </c>
      <c r="D8921" s="23" t="s">
        <v>78</v>
      </c>
      <c r="E8921" s="23" t="s">
        <v>885</v>
      </c>
      <c r="F8921" s="23" t="s">
        <v>52</v>
      </c>
      <c r="G8921" s="23" t="s">
        <v>72</v>
      </c>
      <c r="H8921" s="23" t="s">
        <v>104</v>
      </c>
      <c r="I8921" s="23" t="s">
        <v>118</v>
      </c>
      <c r="J8921" s="23" t="s">
        <v>119</v>
      </c>
      <c r="K8921" s="23" t="s">
        <v>197</v>
      </c>
      <c r="L8921" s="24">
        <v>96338.7</v>
      </c>
      <c r="M8921">
        <v>10</v>
      </c>
      <c r="N8921" s="25">
        <v>0.2</v>
      </c>
      <c r="O8921" s="24">
        <v>29222.68</v>
      </c>
      <c r="P8921" s="26">
        <f t="shared" si="834"/>
        <v>0.30333272091070362</v>
      </c>
      <c r="Q8921" t="str">
        <f t="shared" si="835"/>
        <v>High</v>
      </c>
      <c r="R8921" t="str">
        <f t="shared" si="836"/>
        <v>Medium</v>
      </c>
      <c r="S8921" s="23">
        <f t="shared" si="837"/>
        <v>2022</v>
      </c>
      <c r="T8921" s="23">
        <f t="shared" si="838"/>
        <v>11</v>
      </c>
      <c r="U8921" t="str">
        <f t="shared" si="839"/>
        <v>Nov-2022</v>
      </c>
    </row>
    <row r="8922" spans="1:21" x14ac:dyDescent="0.3">
      <c r="A8922" t="s">
        <v>10933</v>
      </c>
      <c r="B8922" s="22">
        <v>44778</v>
      </c>
      <c r="C8922" s="22">
        <v>44783</v>
      </c>
      <c r="D8922" s="23" t="s">
        <v>102</v>
      </c>
      <c r="E8922" s="23" t="s">
        <v>1759</v>
      </c>
      <c r="F8922" s="23" t="s">
        <v>80</v>
      </c>
      <c r="G8922" s="23" t="s">
        <v>81</v>
      </c>
      <c r="H8922" s="23" t="s">
        <v>186</v>
      </c>
      <c r="I8922" s="23" t="s">
        <v>96</v>
      </c>
      <c r="J8922" s="23" t="s">
        <v>166</v>
      </c>
      <c r="K8922" s="23" t="s">
        <v>762</v>
      </c>
      <c r="L8922" s="24">
        <v>9537.2999999999993</v>
      </c>
      <c r="M8922">
        <v>6</v>
      </c>
      <c r="N8922" s="25">
        <v>0.05</v>
      </c>
      <c r="O8922" s="24">
        <v>3183.52</v>
      </c>
      <c r="P8922" s="26">
        <f t="shared" si="834"/>
        <v>0.33379677686556997</v>
      </c>
      <c r="Q8922" t="str">
        <f t="shared" si="835"/>
        <v>High</v>
      </c>
      <c r="R8922" t="str">
        <f t="shared" si="836"/>
        <v>Low</v>
      </c>
      <c r="S8922" s="23">
        <f t="shared" si="837"/>
        <v>2022</v>
      </c>
      <c r="T8922" s="23">
        <f t="shared" si="838"/>
        <v>8</v>
      </c>
      <c r="U8922" t="str">
        <f t="shared" si="839"/>
        <v>Aug-2022</v>
      </c>
    </row>
    <row r="8923" spans="1:21" x14ac:dyDescent="0.3">
      <c r="A8923" t="s">
        <v>10934</v>
      </c>
      <c r="B8923" s="22">
        <v>45095</v>
      </c>
      <c r="C8923" s="22">
        <v>45102</v>
      </c>
      <c r="D8923" s="23" t="s">
        <v>78</v>
      </c>
      <c r="E8923" s="23" t="s">
        <v>648</v>
      </c>
      <c r="F8923" s="23" t="s">
        <v>80</v>
      </c>
      <c r="G8923" s="23" t="s">
        <v>72</v>
      </c>
      <c r="H8923" s="23" t="s">
        <v>104</v>
      </c>
      <c r="I8923" s="23" t="s">
        <v>83</v>
      </c>
      <c r="J8923" s="23" t="s">
        <v>156</v>
      </c>
      <c r="K8923" s="23" t="s">
        <v>157</v>
      </c>
      <c r="L8923" s="24">
        <v>27947.61</v>
      </c>
      <c r="M8923">
        <v>3</v>
      </c>
      <c r="N8923" s="25">
        <v>0</v>
      </c>
      <c r="O8923" s="24">
        <v>6713.71</v>
      </c>
      <c r="P8923" s="26">
        <f t="shared" si="834"/>
        <v>0.24022483496799904</v>
      </c>
      <c r="Q8923" t="str">
        <f t="shared" si="835"/>
        <v>Medium</v>
      </c>
      <c r="R8923" t="str">
        <f t="shared" si="836"/>
        <v>None</v>
      </c>
      <c r="S8923" s="23">
        <f t="shared" si="837"/>
        <v>2023</v>
      </c>
      <c r="T8923" s="23">
        <f t="shared" si="838"/>
        <v>6</v>
      </c>
      <c r="U8923" t="str">
        <f t="shared" si="839"/>
        <v>Jun-2023</v>
      </c>
    </row>
    <row r="8924" spans="1:21" x14ac:dyDescent="0.3">
      <c r="A8924" t="s">
        <v>10935</v>
      </c>
      <c r="B8924" s="22">
        <v>45789</v>
      </c>
      <c r="C8924" s="22">
        <v>45794</v>
      </c>
      <c r="D8924" s="23" t="s">
        <v>50</v>
      </c>
      <c r="E8924" s="23" t="s">
        <v>738</v>
      </c>
      <c r="F8924" s="23" t="s">
        <v>71</v>
      </c>
      <c r="G8924" s="23" t="s">
        <v>53</v>
      </c>
      <c r="H8924" s="23" t="s">
        <v>90</v>
      </c>
      <c r="I8924" s="23" t="s">
        <v>118</v>
      </c>
      <c r="J8924" s="23" t="s">
        <v>191</v>
      </c>
      <c r="K8924" s="23" t="s">
        <v>192</v>
      </c>
      <c r="L8924" s="24">
        <v>71289.960000000006</v>
      </c>
      <c r="M8924">
        <v>7</v>
      </c>
      <c r="N8924" s="25">
        <v>0</v>
      </c>
      <c r="O8924" s="24">
        <v>20558.84</v>
      </c>
      <c r="P8924" s="26">
        <f t="shared" si="834"/>
        <v>0.28838338526210422</v>
      </c>
      <c r="Q8924" t="str">
        <f t="shared" si="835"/>
        <v>Medium</v>
      </c>
      <c r="R8924" t="str">
        <f t="shared" si="836"/>
        <v>None</v>
      </c>
      <c r="S8924" s="23">
        <f t="shared" si="837"/>
        <v>2025</v>
      </c>
      <c r="T8924" s="23">
        <f t="shared" si="838"/>
        <v>5</v>
      </c>
      <c r="U8924" t="str">
        <f t="shared" si="839"/>
        <v>May-2025</v>
      </c>
    </row>
    <row r="8925" spans="1:21" x14ac:dyDescent="0.3">
      <c r="A8925" t="s">
        <v>10936</v>
      </c>
      <c r="B8925" s="22">
        <v>45403</v>
      </c>
      <c r="C8925" s="22">
        <v>45406</v>
      </c>
      <c r="D8925" s="23" t="s">
        <v>102</v>
      </c>
      <c r="E8925" s="23" t="s">
        <v>824</v>
      </c>
      <c r="F8925" s="23" t="s">
        <v>52</v>
      </c>
      <c r="G8925" s="23" t="s">
        <v>53</v>
      </c>
      <c r="H8925" s="23" t="s">
        <v>110</v>
      </c>
      <c r="I8925" s="23" t="s">
        <v>83</v>
      </c>
      <c r="J8925" s="23" t="s">
        <v>379</v>
      </c>
      <c r="K8925" s="23" t="s">
        <v>380</v>
      </c>
      <c r="L8925" s="24">
        <v>11056.56</v>
      </c>
      <c r="M8925">
        <v>6</v>
      </c>
      <c r="N8925" s="25">
        <v>0.1</v>
      </c>
      <c r="O8925" s="24">
        <v>3767.07</v>
      </c>
      <c r="P8925" s="26">
        <f t="shared" si="834"/>
        <v>0.34070904512796024</v>
      </c>
      <c r="Q8925" t="str">
        <f t="shared" si="835"/>
        <v>High</v>
      </c>
      <c r="R8925" t="str">
        <f t="shared" si="836"/>
        <v>Low</v>
      </c>
      <c r="S8925" s="23">
        <f t="shared" si="837"/>
        <v>2024</v>
      </c>
      <c r="T8925" s="23">
        <f t="shared" si="838"/>
        <v>4</v>
      </c>
      <c r="U8925" t="str">
        <f t="shared" si="839"/>
        <v>Apr-2024</v>
      </c>
    </row>
    <row r="8926" spans="1:21" x14ac:dyDescent="0.3">
      <c r="A8926" t="s">
        <v>10937</v>
      </c>
      <c r="B8926" s="22">
        <v>45164</v>
      </c>
      <c r="C8926" s="22">
        <v>45171</v>
      </c>
      <c r="D8926" s="23" t="s">
        <v>61</v>
      </c>
      <c r="E8926" s="23" t="s">
        <v>129</v>
      </c>
      <c r="F8926" s="23" t="s">
        <v>52</v>
      </c>
      <c r="G8926" s="23" t="s">
        <v>72</v>
      </c>
      <c r="H8926" s="23" t="s">
        <v>117</v>
      </c>
      <c r="I8926" s="23" t="s">
        <v>83</v>
      </c>
      <c r="J8926" s="23" t="s">
        <v>449</v>
      </c>
      <c r="K8926" s="23" t="s">
        <v>775</v>
      </c>
      <c r="L8926" s="24">
        <v>66930.2</v>
      </c>
      <c r="M8926">
        <v>5</v>
      </c>
      <c r="N8926" s="25">
        <v>0.15</v>
      </c>
      <c r="O8926" s="24">
        <v>17337.900000000001</v>
      </c>
      <c r="P8926" s="26">
        <f t="shared" si="834"/>
        <v>0.25904449710295208</v>
      </c>
      <c r="Q8926" t="str">
        <f t="shared" si="835"/>
        <v>Medium</v>
      </c>
      <c r="R8926" t="str">
        <f t="shared" si="836"/>
        <v>Medium</v>
      </c>
      <c r="S8926" s="23">
        <f t="shared" si="837"/>
        <v>2023</v>
      </c>
      <c r="T8926" s="23">
        <f t="shared" si="838"/>
        <v>8</v>
      </c>
      <c r="U8926" t="str">
        <f t="shared" si="839"/>
        <v>Aug-2023</v>
      </c>
    </row>
    <row r="8927" spans="1:21" x14ac:dyDescent="0.3">
      <c r="A8927" t="s">
        <v>10938</v>
      </c>
      <c r="B8927" s="22">
        <v>45676</v>
      </c>
      <c r="C8927" s="22">
        <v>45678</v>
      </c>
      <c r="D8927" s="23" t="s">
        <v>78</v>
      </c>
      <c r="E8927" s="23" t="s">
        <v>722</v>
      </c>
      <c r="F8927" s="23" t="s">
        <v>71</v>
      </c>
      <c r="G8927" s="23" t="s">
        <v>179</v>
      </c>
      <c r="H8927" s="23" t="s">
        <v>180</v>
      </c>
      <c r="I8927" s="23" t="s">
        <v>83</v>
      </c>
      <c r="J8927" s="23" t="s">
        <v>156</v>
      </c>
      <c r="K8927" s="23" t="s">
        <v>285</v>
      </c>
      <c r="L8927" s="24">
        <v>21770.91</v>
      </c>
      <c r="M8927">
        <v>3</v>
      </c>
      <c r="N8927" s="25">
        <v>0</v>
      </c>
      <c r="O8927" s="24">
        <v>6727.51</v>
      </c>
      <c r="P8927" s="26">
        <f t="shared" si="834"/>
        <v>0.30901372519568543</v>
      </c>
      <c r="Q8927" t="str">
        <f t="shared" si="835"/>
        <v>High</v>
      </c>
      <c r="R8927" t="str">
        <f t="shared" si="836"/>
        <v>None</v>
      </c>
      <c r="S8927" s="23">
        <f t="shared" si="837"/>
        <v>2025</v>
      </c>
      <c r="T8927" s="23">
        <f t="shared" si="838"/>
        <v>1</v>
      </c>
      <c r="U8927" t="str">
        <f t="shared" si="839"/>
        <v>Jan-2025</v>
      </c>
    </row>
    <row r="8928" spans="1:21" x14ac:dyDescent="0.3">
      <c r="A8928" t="s">
        <v>10939</v>
      </c>
      <c r="B8928" s="22">
        <v>45770</v>
      </c>
      <c r="C8928" s="22">
        <v>45771</v>
      </c>
      <c r="D8928" s="23" t="s">
        <v>102</v>
      </c>
      <c r="E8928" s="23" t="s">
        <v>1731</v>
      </c>
      <c r="F8928" s="23" t="s">
        <v>52</v>
      </c>
      <c r="G8928" s="23" t="s">
        <v>53</v>
      </c>
      <c r="H8928" s="23" t="s">
        <v>90</v>
      </c>
      <c r="I8928" s="23" t="s">
        <v>96</v>
      </c>
      <c r="J8928" s="23" t="s">
        <v>135</v>
      </c>
      <c r="K8928" s="23" t="s">
        <v>275</v>
      </c>
      <c r="L8928" s="24">
        <v>27470.04</v>
      </c>
      <c r="M8928">
        <v>6</v>
      </c>
      <c r="N8928" s="25">
        <v>0.1</v>
      </c>
      <c r="O8928" s="24">
        <v>5813.8</v>
      </c>
      <c r="P8928" s="26">
        <f t="shared" si="834"/>
        <v>0.21164148286642465</v>
      </c>
      <c r="Q8928" t="str">
        <f t="shared" si="835"/>
        <v>Medium</v>
      </c>
      <c r="R8928" t="str">
        <f t="shared" si="836"/>
        <v>Low</v>
      </c>
      <c r="S8928" s="23">
        <f t="shared" si="837"/>
        <v>2025</v>
      </c>
      <c r="T8928" s="23">
        <f t="shared" si="838"/>
        <v>4</v>
      </c>
      <c r="U8928" t="str">
        <f t="shared" si="839"/>
        <v>Apr-2025</v>
      </c>
    </row>
    <row r="8929" spans="1:21" x14ac:dyDescent="0.3">
      <c r="A8929" t="s">
        <v>10940</v>
      </c>
      <c r="B8929" s="22">
        <v>44712</v>
      </c>
      <c r="C8929" s="22">
        <v>44719</v>
      </c>
      <c r="D8929" s="23" t="s">
        <v>102</v>
      </c>
      <c r="E8929" s="23" t="s">
        <v>454</v>
      </c>
      <c r="F8929" s="23" t="s">
        <v>71</v>
      </c>
      <c r="G8929" s="23" t="s">
        <v>72</v>
      </c>
      <c r="H8929" s="23" t="s">
        <v>117</v>
      </c>
      <c r="I8929" s="23" t="s">
        <v>118</v>
      </c>
      <c r="J8929" s="23" t="s">
        <v>303</v>
      </c>
      <c r="K8929" s="23" t="s">
        <v>421</v>
      </c>
      <c r="L8929" s="24">
        <v>39474.959999999999</v>
      </c>
      <c r="M8929">
        <v>7</v>
      </c>
      <c r="N8929" s="25">
        <v>0</v>
      </c>
      <c r="O8929" s="24">
        <v>9463.89</v>
      </c>
      <c r="P8929" s="26">
        <f t="shared" si="834"/>
        <v>0.23974413146967088</v>
      </c>
      <c r="Q8929" t="str">
        <f t="shared" si="835"/>
        <v>Medium</v>
      </c>
      <c r="R8929" t="str">
        <f t="shared" si="836"/>
        <v>None</v>
      </c>
      <c r="S8929" s="23">
        <f t="shared" si="837"/>
        <v>2022</v>
      </c>
      <c r="T8929" s="23">
        <f t="shared" si="838"/>
        <v>5</v>
      </c>
      <c r="U8929" t="str">
        <f t="shared" si="839"/>
        <v>May-2022</v>
      </c>
    </row>
    <row r="8930" spans="1:21" x14ac:dyDescent="0.3">
      <c r="A8930" t="s">
        <v>10941</v>
      </c>
      <c r="B8930" s="22">
        <v>45073</v>
      </c>
      <c r="C8930" s="22">
        <v>45078</v>
      </c>
      <c r="D8930" s="23" t="s">
        <v>102</v>
      </c>
      <c r="E8930" s="23" t="s">
        <v>2001</v>
      </c>
      <c r="F8930" s="23" t="s">
        <v>71</v>
      </c>
      <c r="G8930" s="23" t="s">
        <v>81</v>
      </c>
      <c r="H8930" s="23" t="s">
        <v>284</v>
      </c>
      <c r="I8930" s="23" t="s">
        <v>118</v>
      </c>
      <c r="J8930" s="23" t="s">
        <v>303</v>
      </c>
      <c r="K8930" s="23" t="s">
        <v>491</v>
      </c>
      <c r="L8930" s="24">
        <v>6296.77</v>
      </c>
      <c r="M8930">
        <v>1</v>
      </c>
      <c r="N8930" s="25">
        <v>0.15</v>
      </c>
      <c r="O8930" s="24">
        <v>1104.31</v>
      </c>
      <c r="P8930" s="26">
        <f t="shared" si="834"/>
        <v>0.17537721720818766</v>
      </c>
      <c r="Q8930" t="str">
        <f t="shared" si="835"/>
        <v>Low</v>
      </c>
      <c r="R8930" t="str">
        <f t="shared" si="836"/>
        <v>Medium</v>
      </c>
      <c r="S8930" s="23">
        <f t="shared" si="837"/>
        <v>2023</v>
      </c>
      <c r="T8930" s="23">
        <f t="shared" si="838"/>
        <v>5</v>
      </c>
      <c r="U8930" t="str">
        <f t="shared" si="839"/>
        <v>May-2023</v>
      </c>
    </row>
    <row r="8931" spans="1:21" x14ac:dyDescent="0.3">
      <c r="A8931" t="s">
        <v>10942</v>
      </c>
      <c r="B8931" s="22">
        <v>45829</v>
      </c>
      <c r="C8931" s="22">
        <v>45836</v>
      </c>
      <c r="D8931" s="23" t="s">
        <v>50</v>
      </c>
      <c r="E8931" s="23" t="s">
        <v>221</v>
      </c>
      <c r="F8931" s="23" t="s">
        <v>71</v>
      </c>
      <c r="G8931" s="23" t="s">
        <v>53</v>
      </c>
      <c r="H8931" s="23" t="s">
        <v>54</v>
      </c>
      <c r="I8931" s="23" t="s">
        <v>55</v>
      </c>
      <c r="J8931" s="23" t="s">
        <v>141</v>
      </c>
      <c r="K8931" s="23" t="s">
        <v>142</v>
      </c>
      <c r="L8931" s="24">
        <v>35932.400000000001</v>
      </c>
      <c r="M8931">
        <v>8</v>
      </c>
      <c r="N8931" s="25">
        <v>0.05</v>
      </c>
      <c r="O8931" s="24">
        <v>13307.32</v>
      </c>
      <c r="P8931" s="26">
        <f t="shared" si="834"/>
        <v>0.37034320000890558</v>
      </c>
      <c r="Q8931" t="str">
        <f t="shared" si="835"/>
        <v>High</v>
      </c>
      <c r="R8931" t="str">
        <f t="shared" si="836"/>
        <v>Low</v>
      </c>
      <c r="S8931" s="23">
        <f t="shared" si="837"/>
        <v>2025</v>
      </c>
      <c r="T8931" s="23">
        <f t="shared" si="838"/>
        <v>6</v>
      </c>
      <c r="U8931" t="str">
        <f t="shared" si="839"/>
        <v>Jun-2025</v>
      </c>
    </row>
    <row r="8932" spans="1:21" x14ac:dyDescent="0.3">
      <c r="A8932" t="s">
        <v>10943</v>
      </c>
      <c r="B8932" s="22">
        <v>45763</v>
      </c>
      <c r="C8932" s="22">
        <v>45764</v>
      </c>
      <c r="D8932" s="23" t="s">
        <v>78</v>
      </c>
      <c r="E8932" s="23" t="s">
        <v>753</v>
      </c>
      <c r="F8932" s="23" t="s">
        <v>80</v>
      </c>
      <c r="G8932" s="23" t="s">
        <v>63</v>
      </c>
      <c r="H8932" s="23" t="s">
        <v>64</v>
      </c>
      <c r="I8932" s="23" t="s">
        <v>83</v>
      </c>
      <c r="J8932" s="23" t="s">
        <v>156</v>
      </c>
      <c r="K8932" s="23" t="s">
        <v>285</v>
      </c>
      <c r="L8932" s="24">
        <v>57605.5</v>
      </c>
      <c r="M8932">
        <v>10</v>
      </c>
      <c r="N8932" s="25">
        <v>0</v>
      </c>
      <c r="O8932" s="24">
        <v>13605.69</v>
      </c>
      <c r="P8932" s="26">
        <f t="shared" si="834"/>
        <v>0.23618734322243537</v>
      </c>
      <c r="Q8932" t="str">
        <f t="shared" si="835"/>
        <v>Medium</v>
      </c>
      <c r="R8932" t="str">
        <f t="shared" si="836"/>
        <v>None</v>
      </c>
      <c r="S8932" s="23">
        <f t="shared" si="837"/>
        <v>2025</v>
      </c>
      <c r="T8932" s="23">
        <f t="shared" si="838"/>
        <v>4</v>
      </c>
      <c r="U8932" t="str">
        <f t="shared" si="839"/>
        <v>Apr-2025</v>
      </c>
    </row>
    <row r="8933" spans="1:21" x14ac:dyDescent="0.3">
      <c r="A8933" t="s">
        <v>10944</v>
      </c>
      <c r="B8933" s="22">
        <v>45482</v>
      </c>
      <c r="C8933" s="22">
        <v>45486</v>
      </c>
      <c r="D8933" s="23" t="s">
        <v>61</v>
      </c>
      <c r="E8933" s="23" t="s">
        <v>1232</v>
      </c>
      <c r="F8933" s="23" t="s">
        <v>80</v>
      </c>
      <c r="G8933" s="23" t="s">
        <v>72</v>
      </c>
      <c r="H8933" s="23" t="s">
        <v>104</v>
      </c>
      <c r="I8933" s="23" t="s">
        <v>118</v>
      </c>
      <c r="J8933" s="23" t="s">
        <v>191</v>
      </c>
      <c r="K8933" s="23" t="s">
        <v>829</v>
      </c>
      <c r="L8933" s="24">
        <v>35033.760000000002</v>
      </c>
      <c r="M8933">
        <v>6</v>
      </c>
      <c r="N8933" s="25">
        <v>0.15</v>
      </c>
      <c r="O8933" s="24">
        <v>11060.51</v>
      </c>
      <c r="P8933" s="26">
        <f t="shared" si="834"/>
        <v>0.31571004653796791</v>
      </c>
      <c r="Q8933" t="str">
        <f t="shared" si="835"/>
        <v>High</v>
      </c>
      <c r="R8933" t="str">
        <f t="shared" si="836"/>
        <v>Medium</v>
      </c>
      <c r="S8933" s="23">
        <f t="shared" si="837"/>
        <v>2024</v>
      </c>
      <c r="T8933" s="23">
        <f t="shared" si="838"/>
        <v>7</v>
      </c>
      <c r="U8933" t="str">
        <f t="shared" si="839"/>
        <v>Jul-2024</v>
      </c>
    </row>
    <row r="8934" spans="1:21" x14ac:dyDescent="0.3">
      <c r="A8934" t="s">
        <v>10945</v>
      </c>
      <c r="B8934" s="22">
        <v>45040</v>
      </c>
      <c r="C8934" s="22">
        <v>45047</v>
      </c>
      <c r="D8934" s="23" t="s">
        <v>50</v>
      </c>
      <c r="E8934" s="23" t="s">
        <v>1244</v>
      </c>
      <c r="F8934" s="23" t="s">
        <v>80</v>
      </c>
      <c r="G8934" s="23" t="s">
        <v>72</v>
      </c>
      <c r="H8934" s="23" t="s">
        <v>104</v>
      </c>
      <c r="I8934" s="23" t="s">
        <v>83</v>
      </c>
      <c r="J8934" s="23" t="s">
        <v>379</v>
      </c>
      <c r="K8934" s="23" t="s">
        <v>716</v>
      </c>
      <c r="L8934" s="24">
        <v>3346.98</v>
      </c>
      <c r="M8934">
        <v>1</v>
      </c>
      <c r="N8934" s="25">
        <v>0.05</v>
      </c>
      <c r="O8934" s="24">
        <v>819.85</v>
      </c>
      <c r="P8934" s="26">
        <f t="shared" si="834"/>
        <v>0.24495216583307938</v>
      </c>
      <c r="Q8934" t="str">
        <f t="shared" si="835"/>
        <v>Medium</v>
      </c>
      <c r="R8934" t="str">
        <f t="shared" si="836"/>
        <v>Low</v>
      </c>
      <c r="S8934" s="23">
        <f t="shared" si="837"/>
        <v>2023</v>
      </c>
      <c r="T8934" s="23">
        <f t="shared" si="838"/>
        <v>4</v>
      </c>
      <c r="U8934" t="str">
        <f t="shared" si="839"/>
        <v>Apr-2023</v>
      </c>
    </row>
    <row r="8935" spans="1:21" x14ac:dyDescent="0.3">
      <c r="A8935" t="s">
        <v>10946</v>
      </c>
      <c r="B8935" s="22">
        <v>45666</v>
      </c>
      <c r="C8935" s="22">
        <v>45670</v>
      </c>
      <c r="D8935" s="23" t="s">
        <v>50</v>
      </c>
      <c r="E8935" s="23" t="s">
        <v>324</v>
      </c>
      <c r="F8935" s="23" t="s">
        <v>52</v>
      </c>
      <c r="G8935" s="23" t="s">
        <v>179</v>
      </c>
      <c r="H8935" s="23" t="s">
        <v>180</v>
      </c>
      <c r="I8935" s="23" t="s">
        <v>96</v>
      </c>
      <c r="J8935" s="23" t="s">
        <v>97</v>
      </c>
      <c r="K8935" s="23" t="s">
        <v>98</v>
      </c>
      <c r="L8935" s="24">
        <v>142180.79999999999</v>
      </c>
      <c r="M8935">
        <v>10</v>
      </c>
      <c r="N8935" s="25">
        <v>0.2</v>
      </c>
      <c r="O8935" s="24">
        <v>33220.99</v>
      </c>
      <c r="P8935" s="26">
        <f t="shared" si="834"/>
        <v>0.23365313741377178</v>
      </c>
      <c r="Q8935" t="str">
        <f t="shared" si="835"/>
        <v>Medium</v>
      </c>
      <c r="R8935" t="str">
        <f t="shared" si="836"/>
        <v>Medium</v>
      </c>
      <c r="S8935" s="23">
        <f t="shared" si="837"/>
        <v>2025</v>
      </c>
      <c r="T8935" s="23">
        <f t="shared" si="838"/>
        <v>1</v>
      </c>
      <c r="U8935" t="str">
        <f t="shared" si="839"/>
        <v>Jan-2025</v>
      </c>
    </row>
    <row r="8936" spans="1:21" x14ac:dyDescent="0.3">
      <c r="A8936" t="s">
        <v>10947</v>
      </c>
      <c r="B8936" s="22">
        <v>45375</v>
      </c>
      <c r="C8936" s="22">
        <v>45376</v>
      </c>
      <c r="D8936" s="23" t="s">
        <v>78</v>
      </c>
      <c r="E8936" s="23" t="s">
        <v>1398</v>
      </c>
      <c r="F8936" s="23" t="s">
        <v>80</v>
      </c>
      <c r="G8936" s="23" t="s">
        <v>179</v>
      </c>
      <c r="H8936" s="23" t="s">
        <v>236</v>
      </c>
      <c r="I8936" s="23" t="s">
        <v>55</v>
      </c>
      <c r="J8936" s="23" t="s">
        <v>65</v>
      </c>
      <c r="K8936" s="23" t="s">
        <v>91</v>
      </c>
      <c r="L8936" s="24">
        <v>27445.52</v>
      </c>
      <c r="M8936">
        <v>8</v>
      </c>
      <c r="N8936" s="25">
        <v>0.05</v>
      </c>
      <c r="O8936" s="24">
        <v>7750.41</v>
      </c>
      <c r="P8936" s="26">
        <f t="shared" si="834"/>
        <v>0.2823925361953426</v>
      </c>
      <c r="Q8936" t="str">
        <f t="shared" si="835"/>
        <v>Medium</v>
      </c>
      <c r="R8936" t="str">
        <f t="shared" si="836"/>
        <v>Low</v>
      </c>
      <c r="S8936" s="23">
        <f t="shared" si="837"/>
        <v>2024</v>
      </c>
      <c r="T8936" s="23">
        <f t="shared" si="838"/>
        <v>3</v>
      </c>
      <c r="U8936" t="str">
        <f t="shared" si="839"/>
        <v>Mar-2024</v>
      </c>
    </row>
    <row r="8937" spans="1:21" x14ac:dyDescent="0.3">
      <c r="A8937" t="s">
        <v>10948</v>
      </c>
      <c r="B8937" s="22">
        <v>44859</v>
      </c>
      <c r="C8937" s="22">
        <v>44865</v>
      </c>
      <c r="D8937" s="23" t="s">
        <v>78</v>
      </c>
      <c r="E8937" s="23" t="s">
        <v>1267</v>
      </c>
      <c r="F8937" s="23" t="s">
        <v>71</v>
      </c>
      <c r="G8937" s="23" t="s">
        <v>179</v>
      </c>
      <c r="H8937" s="23" t="s">
        <v>236</v>
      </c>
      <c r="I8937" s="23" t="s">
        <v>55</v>
      </c>
      <c r="J8937" s="23" t="s">
        <v>65</v>
      </c>
      <c r="K8937" s="23" t="s">
        <v>91</v>
      </c>
      <c r="L8937" s="24">
        <v>24273.919999999998</v>
      </c>
      <c r="M8937">
        <v>2</v>
      </c>
      <c r="N8937" s="25">
        <v>0</v>
      </c>
      <c r="O8937" s="24">
        <v>6050.67</v>
      </c>
      <c r="P8937" s="26">
        <f t="shared" si="834"/>
        <v>0.249266290735077</v>
      </c>
      <c r="Q8937" t="str">
        <f t="shared" si="835"/>
        <v>Medium</v>
      </c>
      <c r="R8937" t="str">
        <f t="shared" si="836"/>
        <v>None</v>
      </c>
      <c r="S8937" s="23">
        <f t="shared" si="837"/>
        <v>2022</v>
      </c>
      <c r="T8937" s="23">
        <f t="shared" si="838"/>
        <v>10</v>
      </c>
      <c r="U8937" t="str">
        <f t="shared" si="839"/>
        <v>Oct-2022</v>
      </c>
    </row>
    <row r="8938" spans="1:21" x14ac:dyDescent="0.3">
      <c r="A8938" t="s">
        <v>10949</v>
      </c>
      <c r="B8938" s="22">
        <v>46014</v>
      </c>
      <c r="C8938" s="22">
        <v>46020</v>
      </c>
      <c r="D8938" s="23" t="s">
        <v>78</v>
      </c>
      <c r="E8938" s="23" t="s">
        <v>2882</v>
      </c>
      <c r="F8938" s="23" t="s">
        <v>52</v>
      </c>
      <c r="G8938" s="23" t="s">
        <v>63</v>
      </c>
      <c r="H8938" s="23" t="s">
        <v>64</v>
      </c>
      <c r="I8938" s="23" t="s">
        <v>55</v>
      </c>
      <c r="J8938" s="23" t="s">
        <v>65</v>
      </c>
      <c r="K8938" s="23" t="s">
        <v>91</v>
      </c>
      <c r="L8938" s="24">
        <v>15592.2</v>
      </c>
      <c r="M8938">
        <v>5</v>
      </c>
      <c r="N8938" s="25">
        <v>0.1</v>
      </c>
      <c r="O8938" s="24">
        <v>4131.78</v>
      </c>
      <c r="P8938" s="26">
        <f t="shared" si="834"/>
        <v>0.26499018740139296</v>
      </c>
      <c r="Q8938" t="str">
        <f t="shared" si="835"/>
        <v>Medium</v>
      </c>
      <c r="R8938" t="str">
        <f t="shared" si="836"/>
        <v>Low</v>
      </c>
      <c r="S8938" s="23">
        <f t="shared" si="837"/>
        <v>2025</v>
      </c>
      <c r="T8938" s="23">
        <f t="shared" si="838"/>
        <v>12</v>
      </c>
      <c r="U8938" t="str">
        <f t="shared" si="839"/>
        <v>Dec-2025</v>
      </c>
    </row>
    <row r="8939" spans="1:21" x14ac:dyDescent="0.3">
      <c r="A8939" t="s">
        <v>10950</v>
      </c>
      <c r="B8939" s="22">
        <v>45866</v>
      </c>
      <c r="C8939" s="22">
        <v>45868</v>
      </c>
      <c r="D8939" s="23" t="s">
        <v>50</v>
      </c>
      <c r="E8939" s="23" t="s">
        <v>185</v>
      </c>
      <c r="F8939" s="23" t="s">
        <v>80</v>
      </c>
      <c r="G8939" s="23" t="s">
        <v>53</v>
      </c>
      <c r="H8939" s="23" t="s">
        <v>90</v>
      </c>
      <c r="I8939" s="23" t="s">
        <v>55</v>
      </c>
      <c r="J8939" s="23" t="s">
        <v>65</v>
      </c>
      <c r="K8939" s="23" t="s">
        <v>66</v>
      </c>
      <c r="L8939" s="24">
        <v>59904.56</v>
      </c>
      <c r="M8939">
        <v>8</v>
      </c>
      <c r="N8939" s="25">
        <v>0.1</v>
      </c>
      <c r="O8939" s="24">
        <v>14277.95</v>
      </c>
      <c r="P8939" s="26">
        <f t="shared" si="834"/>
        <v>0.23834496071751468</v>
      </c>
      <c r="Q8939" t="str">
        <f t="shared" si="835"/>
        <v>Medium</v>
      </c>
      <c r="R8939" t="str">
        <f t="shared" si="836"/>
        <v>Low</v>
      </c>
      <c r="S8939" s="23">
        <f t="shared" si="837"/>
        <v>2025</v>
      </c>
      <c r="T8939" s="23">
        <f t="shared" si="838"/>
        <v>7</v>
      </c>
      <c r="U8939" t="str">
        <f t="shared" si="839"/>
        <v>Jul-2025</v>
      </c>
    </row>
    <row r="8940" spans="1:21" x14ac:dyDescent="0.3">
      <c r="A8940" t="s">
        <v>10951</v>
      </c>
      <c r="B8940" s="22">
        <v>44577</v>
      </c>
      <c r="C8940" s="22">
        <v>44583</v>
      </c>
      <c r="D8940" s="23" t="s">
        <v>61</v>
      </c>
      <c r="E8940" s="23" t="s">
        <v>316</v>
      </c>
      <c r="F8940" s="23" t="s">
        <v>71</v>
      </c>
      <c r="G8940" s="23" t="s">
        <v>63</v>
      </c>
      <c r="H8940" s="23" t="s">
        <v>64</v>
      </c>
      <c r="I8940" s="23" t="s">
        <v>83</v>
      </c>
      <c r="J8940" s="23" t="s">
        <v>84</v>
      </c>
      <c r="K8940" s="23" t="s">
        <v>257</v>
      </c>
      <c r="L8940" s="24">
        <v>29269.17</v>
      </c>
      <c r="M8940">
        <v>3</v>
      </c>
      <c r="N8940" s="25">
        <v>0.15</v>
      </c>
      <c r="O8940" s="24">
        <v>6003.17</v>
      </c>
      <c r="P8940" s="26">
        <f t="shared" si="834"/>
        <v>0.20510216039607548</v>
      </c>
      <c r="Q8940" t="str">
        <f t="shared" si="835"/>
        <v>Medium</v>
      </c>
      <c r="R8940" t="str">
        <f t="shared" si="836"/>
        <v>Medium</v>
      </c>
      <c r="S8940" s="23">
        <f t="shared" si="837"/>
        <v>2022</v>
      </c>
      <c r="T8940" s="23">
        <f t="shared" si="838"/>
        <v>1</v>
      </c>
      <c r="U8940" t="str">
        <f t="shared" si="839"/>
        <v>Jan-2022</v>
      </c>
    </row>
    <row r="8941" spans="1:21" x14ac:dyDescent="0.3">
      <c r="A8941" t="s">
        <v>10952</v>
      </c>
      <c r="B8941" s="22">
        <v>45986</v>
      </c>
      <c r="C8941" s="22">
        <v>45988</v>
      </c>
      <c r="D8941" s="23" t="s">
        <v>50</v>
      </c>
      <c r="E8941" s="23" t="s">
        <v>1485</v>
      </c>
      <c r="F8941" s="23" t="s">
        <v>52</v>
      </c>
      <c r="G8941" s="23" t="s">
        <v>179</v>
      </c>
      <c r="H8941" s="23" t="s">
        <v>236</v>
      </c>
      <c r="I8941" s="23" t="s">
        <v>83</v>
      </c>
      <c r="J8941" s="23" t="s">
        <v>449</v>
      </c>
      <c r="K8941" s="23" t="s">
        <v>450</v>
      </c>
      <c r="L8941" s="24">
        <v>15338.4</v>
      </c>
      <c r="M8941">
        <v>2</v>
      </c>
      <c r="N8941" s="25">
        <v>0.2</v>
      </c>
      <c r="O8941" s="24">
        <v>2243.9499999999998</v>
      </c>
      <c r="P8941" s="26">
        <f t="shared" si="834"/>
        <v>0.14629622385646482</v>
      </c>
      <c r="Q8941" t="str">
        <f t="shared" si="835"/>
        <v>Low</v>
      </c>
      <c r="R8941" t="str">
        <f t="shared" si="836"/>
        <v>Medium</v>
      </c>
      <c r="S8941" s="23">
        <f t="shared" si="837"/>
        <v>2025</v>
      </c>
      <c r="T8941" s="23">
        <f t="shared" si="838"/>
        <v>11</v>
      </c>
      <c r="U8941" t="str">
        <f t="shared" si="839"/>
        <v>Nov-2025</v>
      </c>
    </row>
    <row r="8942" spans="1:21" x14ac:dyDescent="0.3">
      <c r="A8942" t="s">
        <v>10953</v>
      </c>
      <c r="B8942" s="22">
        <v>44718</v>
      </c>
      <c r="C8942" s="22">
        <v>44719</v>
      </c>
      <c r="D8942" s="23" t="s">
        <v>102</v>
      </c>
      <c r="E8942" s="23" t="s">
        <v>1398</v>
      </c>
      <c r="F8942" s="23" t="s">
        <v>52</v>
      </c>
      <c r="G8942" s="23" t="s">
        <v>53</v>
      </c>
      <c r="H8942" s="23" t="s">
        <v>110</v>
      </c>
      <c r="I8942" s="23" t="s">
        <v>55</v>
      </c>
      <c r="J8942" s="23" t="s">
        <v>141</v>
      </c>
      <c r="K8942" s="23" t="s">
        <v>142</v>
      </c>
      <c r="L8942" s="24">
        <v>84088.88</v>
      </c>
      <c r="M8942">
        <v>8</v>
      </c>
      <c r="N8942" s="25">
        <v>0</v>
      </c>
      <c r="O8942" s="24">
        <v>28442.78</v>
      </c>
      <c r="P8942" s="26">
        <f t="shared" si="834"/>
        <v>0.33824662666454824</v>
      </c>
      <c r="Q8942" t="str">
        <f t="shared" si="835"/>
        <v>High</v>
      </c>
      <c r="R8942" t="str">
        <f t="shared" si="836"/>
        <v>None</v>
      </c>
      <c r="S8942" s="23">
        <f t="shared" si="837"/>
        <v>2022</v>
      </c>
      <c r="T8942" s="23">
        <f t="shared" si="838"/>
        <v>6</v>
      </c>
      <c r="U8942" t="str">
        <f t="shared" si="839"/>
        <v>Jun-2022</v>
      </c>
    </row>
    <row r="8943" spans="1:21" x14ac:dyDescent="0.3">
      <c r="A8943" t="s">
        <v>10954</v>
      </c>
      <c r="B8943" s="22">
        <v>45559</v>
      </c>
      <c r="C8943" s="22">
        <v>45562</v>
      </c>
      <c r="D8943" s="23" t="s">
        <v>61</v>
      </c>
      <c r="E8943" s="23" t="s">
        <v>403</v>
      </c>
      <c r="F8943" s="23" t="s">
        <v>80</v>
      </c>
      <c r="G8943" s="23" t="s">
        <v>53</v>
      </c>
      <c r="H8943" s="23" t="s">
        <v>54</v>
      </c>
      <c r="I8943" s="23" t="s">
        <v>96</v>
      </c>
      <c r="J8943" s="23" t="s">
        <v>111</v>
      </c>
      <c r="K8943" s="23" t="s">
        <v>112</v>
      </c>
      <c r="L8943" s="24">
        <v>52019.88</v>
      </c>
      <c r="M8943">
        <v>6</v>
      </c>
      <c r="N8943" s="25">
        <v>0.2</v>
      </c>
      <c r="O8943" s="24">
        <v>8236.09</v>
      </c>
      <c r="P8943" s="26">
        <f t="shared" si="834"/>
        <v>0.1583258169761253</v>
      </c>
      <c r="Q8943" t="str">
        <f t="shared" si="835"/>
        <v>Low</v>
      </c>
      <c r="R8943" t="str">
        <f t="shared" si="836"/>
        <v>Medium</v>
      </c>
      <c r="S8943" s="23">
        <f t="shared" si="837"/>
        <v>2024</v>
      </c>
      <c r="T8943" s="23">
        <f t="shared" si="838"/>
        <v>9</v>
      </c>
      <c r="U8943" t="str">
        <f t="shared" si="839"/>
        <v>Sep-2024</v>
      </c>
    </row>
    <row r="8944" spans="1:21" x14ac:dyDescent="0.3">
      <c r="A8944" t="s">
        <v>10955</v>
      </c>
      <c r="B8944" s="22">
        <v>45822</v>
      </c>
      <c r="C8944" s="22">
        <v>45824</v>
      </c>
      <c r="D8944" s="23" t="s">
        <v>102</v>
      </c>
      <c r="E8944" s="23" t="s">
        <v>2206</v>
      </c>
      <c r="F8944" s="23" t="s">
        <v>71</v>
      </c>
      <c r="G8944" s="23" t="s">
        <v>81</v>
      </c>
      <c r="H8944" s="23" t="s">
        <v>284</v>
      </c>
      <c r="I8944" s="23" t="s">
        <v>96</v>
      </c>
      <c r="J8944" s="23" t="s">
        <v>135</v>
      </c>
      <c r="K8944" s="23" t="s">
        <v>275</v>
      </c>
      <c r="L8944" s="24">
        <v>3448.76</v>
      </c>
      <c r="M8944">
        <v>7</v>
      </c>
      <c r="N8944" s="25">
        <v>0.05</v>
      </c>
      <c r="O8944" s="24">
        <v>683.5</v>
      </c>
      <c r="P8944" s="26">
        <f t="shared" si="834"/>
        <v>0.19818717452069728</v>
      </c>
      <c r="Q8944" t="str">
        <f t="shared" si="835"/>
        <v>Low</v>
      </c>
      <c r="R8944" t="str">
        <f t="shared" si="836"/>
        <v>Low</v>
      </c>
      <c r="S8944" s="23">
        <f t="shared" si="837"/>
        <v>2025</v>
      </c>
      <c r="T8944" s="23">
        <f t="shared" si="838"/>
        <v>6</v>
      </c>
      <c r="U8944" t="str">
        <f t="shared" si="839"/>
        <v>Jun-2025</v>
      </c>
    </row>
    <row r="8945" spans="1:21" x14ac:dyDescent="0.3">
      <c r="A8945" t="s">
        <v>10956</v>
      </c>
      <c r="B8945" s="22">
        <v>45588</v>
      </c>
      <c r="C8945" s="22">
        <v>45595</v>
      </c>
      <c r="D8945" s="23" t="s">
        <v>50</v>
      </c>
      <c r="E8945" s="23" t="s">
        <v>2728</v>
      </c>
      <c r="F8945" s="23" t="s">
        <v>80</v>
      </c>
      <c r="G8945" s="23" t="s">
        <v>179</v>
      </c>
      <c r="H8945" s="23" t="s">
        <v>236</v>
      </c>
      <c r="I8945" s="23" t="s">
        <v>83</v>
      </c>
      <c r="J8945" s="23" t="s">
        <v>449</v>
      </c>
      <c r="K8945" s="23" t="s">
        <v>450</v>
      </c>
      <c r="L8945" s="24">
        <v>24336.799999999999</v>
      </c>
      <c r="M8945">
        <v>8</v>
      </c>
      <c r="N8945" s="25">
        <v>0.15</v>
      </c>
      <c r="O8945" s="24">
        <v>6876.78</v>
      </c>
      <c r="P8945" s="26">
        <f t="shared" si="834"/>
        <v>0.28256714111962133</v>
      </c>
      <c r="Q8945" t="str">
        <f t="shared" si="835"/>
        <v>Medium</v>
      </c>
      <c r="R8945" t="str">
        <f t="shared" si="836"/>
        <v>Medium</v>
      </c>
      <c r="S8945" s="23">
        <f t="shared" si="837"/>
        <v>2024</v>
      </c>
      <c r="T8945" s="23">
        <f t="shared" si="838"/>
        <v>10</v>
      </c>
      <c r="U8945" t="str">
        <f t="shared" si="839"/>
        <v>Oct-2024</v>
      </c>
    </row>
    <row r="8946" spans="1:21" x14ac:dyDescent="0.3">
      <c r="A8946" t="s">
        <v>10957</v>
      </c>
      <c r="B8946" s="22">
        <v>45547</v>
      </c>
      <c r="C8946" s="22">
        <v>45551</v>
      </c>
      <c r="D8946" s="23" t="s">
        <v>50</v>
      </c>
      <c r="E8946" s="23" t="s">
        <v>1169</v>
      </c>
      <c r="F8946" s="23" t="s">
        <v>52</v>
      </c>
      <c r="G8946" s="23" t="s">
        <v>63</v>
      </c>
      <c r="H8946" s="23" t="s">
        <v>172</v>
      </c>
      <c r="I8946" s="23" t="s">
        <v>83</v>
      </c>
      <c r="J8946" s="23" t="s">
        <v>156</v>
      </c>
      <c r="K8946" s="23" t="s">
        <v>157</v>
      </c>
      <c r="L8946" s="24">
        <v>18302.3</v>
      </c>
      <c r="M8946">
        <v>5</v>
      </c>
      <c r="N8946" s="25">
        <v>0.25</v>
      </c>
      <c r="O8946" s="24">
        <v>3353.68</v>
      </c>
      <c r="P8946" s="26">
        <f t="shared" si="834"/>
        <v>0.18323817225157493</v>
      </c>
      <c r="Q8946" t="str">
        <f t="shared" si="835"/>
        <v>Low</v>
      </c>
      <c r="R8946" t="str">
        <f t="shared" si="836"/>
        <v>High</v>
      </c>
      <c r="S8946" s="23">
        <f t="shared" si="837"/>
        <v>2024</v>
      </c>
      <c r="T8946" s="23">
        <f t="shared" si="838"/>
        <v>9</v>
      </c>
      <c r="U8946" t="str">
        <f t="shared" si="839"/>
        <v>Sep-2024</v>
      </c>
    </row>
    <row r="8947" spans="1:21" x14ac:dyDescent="0.3">
      <c r="A8947" t="s">
        <v>10958</v>
      </c>
      <c r="B8947" s="22">
        <v>45151</v>
      </c>
      <c r="C8947" s="22">
        <v>45154</v>
      </c>
      <c r="D8947" s="23" t="s">
        <v>50</v>
      </c>
      <c r="E8947" s="23" t="s">
        <v>1778</v>
      </c>
      <c r="F8947" s="23" t="s">
        <v>71</v>
      </c>
      <c r="G8947" s="23" t="s">
        <v>179</v>
      </c>
      <c r="H8947" s="23" t="s">
        <v>236</v>
      </c>
      <c r="I8947" s="23" t="s">
        <v>83</v>
      </c>
      <c r="J8947" s="23" t="s">
        <v>84</v>
      </c>
      <c r="K8947" s="23" t="s">
        <v>125</v>
      </c>
      <c r="L8947" s="24">
        <v>41539.4</v>
      </c>
      <c r="M8947">
        <v>10</v>
      </c>
      <c r="N8947" s="25">
        <v>0.2</v>
      </c>
      <c r="O8947" s="24">
        <v>5756.54</v>
      </c>
      <c r="P8947" s="26">
        <f t="shared" si="834"/>
        <v>0.13858023948347833</v>
      </c>
      <c r="Q8947" t="str">
        <f t="shared" si="835"/>
        <v>Low</v>
      </c>
      <c r="R8947" t="str">
        <f t="shared" si="836"/>
        <v>Medium</v>
      </c>
      <c r="S8947" s="23">
        <f t="shared" si="837"/>
        <v>2023</v>
      </c>
      <c r="T8947" s="23">
        <f t="shared" si="838"/>
        <v>8</v>
      </c>
      <c r="U8947" t="str">
        <f t="shared" si="839"/>
        <v>Aug-2023</v>
      </c>
    </row>
    <row r="8948" spans="1:21" x14ac:dyDescent="0.3">
      <c r="A8948" t="s">
        <v>10959</v>
      </c>
      <c r="B8948" s="22">
        <v>44782</v>
      </c>
      <c r="C8948" s="22">
        <v>44787</v>
      </c>
      <c r="D8948" s="23" t="s">
        <v>78</v>
      </c>
      <c r="E8948" s="23" t="s">
        <v>161</v>
      </c>
      <c r="F8948" s="23" t="s">
        <v>71</v>
      </c>
      <c r="G8948" s="23" t="s">
        <v>179</v>
      </c>
      <c r="H8948" s="23" t="s">
        <v>180</v>
      </c>
      <c r="I8948" s="23" t="s">
        <v>96</v>
      </c>
      <c r="J8948" s="23" t="s">
        <v>135</v>
      </c>
      <c r="K8948" s="23" t="s">
        <v>275</v>
      </c>
      <c r="L8948" s="24">
        <v>18346.09</v>
      </c>
      <c r="M8948">
        <v>7</v>
      </c>
      <c r="N8948" s="25">
        <v>0.15</v>
      </c>
      <c r="O8948" s="24">
        <v>2828.49</v>
      </c>
      <c r="P8948" s="26">
        <f t="shared" si="834"/>
        <v>0.15417399565793036</v>
      </c>
      <c r="Q8948" t="str">
        <f t="shared" si="835"/>
        <v>Low</v>
      </c>
      <c r="R8948" t="str">
        <f t="shared" si="836"/>
        <v>Medium</v>
      </c>
      <c r="S8948" s="23">
        <f t="shared" si="837"/>
        <v>2022</v>
      </c>
      <c r="T8948" s="23">
        <f t="shared" si="838"/>
        <v>8</v>
      </c>
      <c r="U8948" t="str">
        <f t="shared" si="839"/>
        <v>Aug-2022</v>
      </c>
    </row>
    <row r="8949" spans="1:21" x14ac:dyDescent="0.3">
      <c r="A8949" t="s">
        <v>10960</v>
      </c>
      <c r="B8949" s="22">
        <v>45892</v>
      </c>
      <c r="C8949" s="22">
        <v>45893</v>
      </c>
      <c r="D8949" s="23" t="s">
        <v>102</v>
      </c>
      <c r="E8949" s="23" t="s">
        <v>2386</v>
      </c>
      <c r="F8949" s="23" t="s">
        <v>80</v>
      </c>
      <c r="G8949" s="23" t="s">
        <v>53</v>
      </c>
      <c r="H8949" s="23" t="s">
        <v>246</v>
      </c>
      <c r="I8949" s="23" t="s">
        <v>83</v>
      </c>
      <c r="J8949" s="23" t="s">
        <v>156</v>
      </c>
      <c r="K8949" s="23" t="s">
        <v>208</v>
      </c>
      <c r="L8949" s="24">
        <v>2570.08</v>
      </c>
      <c r="M8949">
        <v>1</v>
      </c>
      <c r="N8949" s="25">
        <v>0.15</v>
      </c>
      <c r="O8949" s="24">
        <v>869.63</v>
      </c>
      <c r="P8949" s="26">
        <f t="shared" si="834"/>
        <v>0.3383668990848534</v>
      </c>
      <c r="Q8949" t="str">
        <f t="shared" si="835"/>
        <v>High</v>
      </c>
      <c r="R8949" t="str">
        <f t="shared" si="836"/>
        <v>Medium</v>
      </c>
      <c r="S8949" s="23">
        <f t="shared" si="837"/>
        <v>2025</v>
      </c>
      <c r="T8949" s="23">
        <f t="shared" si="838"/>
        <v>8</v>
      </c>
      <c r="U8949" t="str">
        <f t="shared" si="839"/>
        <v>Aug-2025</v>
      </c>
    </row>
    <row r="8950" spans="1:21" x14ac:dyDescent="0.3">
      <c r="A8950" t="s">
        <v>10961</v>
      </c>
      <c r="B8950" s="22">
        <v>45758</v>
      </c>
      <c r="C8950" s="22">
        <v>45764</v>
      </c>
      <c r="D8950" s="23" t="s">
        <v>78</v>
      </c>
      <c r="E8950" s="23" t="s">
        <v>573</v>
      </c>
      <c r="F8950" s="23" t="s">
        <v>71</v>
      </c>
      <c r="G8950" s="23" t="s">
        <v>72</v>
      </c>
      <c r="H8950" s="23" t="s">
        <v>73</v>
      </c>
      <c r="I8950" s="23" t="s">
        <v>55</v>
      </c>
      <c r="J8950" s="23" t="s">
        <v>141</v>
      </c>
      <c r="K8950" s="23" t="s">
        <v>241</v>
      </c>
      <c r="L8950" s="24">
        <v>3406.46</v>
      </c>
      <c r="M8950">
        <v>2</v>
      </c>
      <c r="N8950" s="25">
        <v>0.2</v>
      </c>
      <c r="O8950" s="24">
        <v>685.61</v>
      </c>
      <c r="P8950" s="26">
        <f t="shared" si="834"/>
        <v>0.2012675915760056</v>
      </c>
      <c r="Q8950" t="str">
        <f t="shared" si="835"/>
        <v>Medium</v>
      </c>
      <c r="R8950" t="str">
        <f t="shared" si="836"/>
        <v>Medium</v>
      </c>
      <c r="S8950" s="23">
        <f t="shared" si="837"/>
        <v>2025</v>
      </c>
      <c r="T8950" s="23">
        <f t="shared" si="838"/>
        <v>4</v>
      </c>
      <c r="U8950" t="str">
        <f t="shared" si="839"/>
        <v>Apr-2025</v>
      </c>
    </row>
    <row r="8951" spans="1:21" x14ac:dyDescent="0.3">
      <c r="A8951" t="s">
        <v>10962</v>
      </c>
      <c r="B8951" s="22">
        <v>45561</v>
      </c>
      <c r="C8951" s="22">
        <v>45565</v>
      </c>
      <c r="D8951" s="23" t="s">
        <v>61</v>
      </c>
      <c r="E8951" s="23" t="s">
        <v>2157</v>
      </c>
      <c r="F8951" s="23" t="s">
        <v>52</v>
      </c>
      <c r="G8951" s="23" t="s">
        <v>72</v>
      </c>
      <c r="H8951" s="23" t="s">
        <v>73</v>
      </c>
      <c r="I8951" s="23" t="s">
        <v>118</v>
      </c>
      <c r="J8951" s="23" t="s">
        <v>303</v>
      </c>
      <c r="K8951" s="23" t="s">
        <v>304</v>
      </c>
      <c r="L8951" s="24">
        <v>135326.29999999999</v>
      </c>
      <c r="M8951">
        <v>10</v>
      </c>
      <c r="N8951" s="25">
        <v>0.2</v>
      </c>
      <c r="O8951" s="24">
        <v>39517.71</v>
      </c>
      <c r="P8951" s="26">
        <f t="shared" si="834"/>
        <v>0.29201795955405568</v>
      </c>
      <c r="Q8951" t="str">
        <f t="shared" si="835"/>
        <v>Medium</v>
      </c>
      <c r="R8951" t="str">
        <f t="shared" si="836"/>
        <v>Medium</v>
      </c>
      <c r="S8951" s="23">
        <f t="shared" si="837"/>
        <v>2024</v>
      </c>
      <c r="T8951" s="23">
        <f t="shared" si="838"/>
        <v>9</v>
      </c>
      <c r="U8951" t="str">
        <f t="shared" si="839"/>
        <v>Sep-2024</v>
      </c>
    </row>
    <row r="8952" spans="1:21" x14ac:dyDescent="0.3">
      <c r="A8952" t="s">
        <v>10963</v>
      </c>
      <c r="B8952" s="22">
        <v>44996</v>
      </c>
      <c r="C8952" s="22">
        <v>44997</v>
      </c>
      <c r="D8952" s="23" t="s">
        <v>61</v>
      </c>
      <c r="E8952" s="23" t="s">
        <v>1215</v>
      </c>
      <c r="F8952" s="23" t="s">
        <v>71</v>
      </c>
      <c r="G8952" s="23" t="s">
        <v>63</v>
      </c>
      <c r="H8952" s="23" t="s">
        <v>64</v>
      </c>
      <c r="I8952" s="23" t="s">
        <v>83</v>
      </c>
      <c r="J8952" s="23" t="s">
        <v>449</v>
      </c>
      <c r="K8952" s="23" t="s">
        <v>681</v>
      </c>
      <c r="L8952" s="24">
        <v>42708.4</v>
      </c>
      <c r="M8952">
        <v>10</v>
      </c>
      <c r="N8952" s="25">
        <v>0.05</v>
      </c>
      <c r="O8952" s="24">
        <v>7656.65</v>
      </c>
      <c r="P8952" s="26">
        <f t="shared" si="834"/>
        <v>0.17927737868896984</v>
      </c>
      <c r="Q8952" t="str">
        <f t="shared" si="835"/>
        <v>Low</v>
      </c>
      <c r="R8952" t="str">
        <f t="shared" si="836"/>
        <v>Low</v>
      </c>
      <c r="S8952" s="23">
        <f t="shared" si="837"/>
        <v>2023</v>
      </c>
      <c r="T8952" s="23">
        <f t="shared" si="838"/>
        <v>3</v>
      </c>
      <c r="U8952" t="str">
        <f t="shared" si="839"/>
        <v>Mar-2023</v>
      </c>
    </row>
    <row r="8953" spans="1:21" x14ac:dyDescent="0.3">
      <c r="A8953" t="s">
        <v>10964</v>
      </c>
      <c r="B8953" s="22">
        <v>45361</v>
      </c>
      <c r="C8953" s="22">
        <v>45364</v>
      </c>
      <c r="D8953" s="23" t="s">
        <v>61</v>
      </c>
      <c r="E8953" s="23" t="s">
        <v>1793</v>
      </c>
      <c r="F8953" s="23" t="s">
        <v>80</v>
      </c>
      <c r="G8953" s="23" t="s">
        <v>53</v>
      </c>
      <c r="H8953" s="23" t="s">
        <v>54</v>
      </c>
      <c r="I8953" s="23" t="s">
        <v>55</v>
      </c>
      <c r="J8953" s="23" t="s">
        <v>173</v>
      </c>
      <c r="K8953" s="23" t="s">
        <v>203</v>
      </c>
      <c r="L8953" s="24">
        <v>20537.62</v>
      </c>
      <c r="M8953">
        <v>2</v>
      </c>
      <c r="N8953" s="25">
        <v>0.25</v>
      </c>
      <c r="O8953" s="24">
        <v>4355.28</v>
      </c>
      <c r="P8953" s="26">
        <f t="shared" si="834"/>
        <v>0.21206352050529712</v>
      </c>
      <c r="Q8953" t="str">
        <f t="shared" si="835"/>
        <v>Medium</v>
      </c>
      <c r="R8953" t="str">
        <f t="shared" si="836"/>
        <v>High</v>
      </c>
      <c r="S8953" s="23">
        <f t="shared" si="837"/>
        <v>2024</v>
      </c>
      <c r="T8953" s="23">
        <f t="shared" si="838"/>
        <v>3</v>
      </c>
      <c r="U8953" t="str">
        <f t="shared" si="839"/>
        <v>Mar-2024</v>
      </c>
    </row>
    <row r="8954" spans="1:21" x14ac:dyDescent="0.3">
      <c r="A8954" t="s">
        <v>10965</v>
      </c>
      <c r="B8954" s="22">
        <v>45353</v>
      </c>
      <c r="C8954" s="22">
        <v>45356</v>
      </c>
      <c r="D8954" s="23" t="s">
        <v>50</v>
      </c>
      <c r="E8954" s="23" t="s">
        <v>866</v>
      </c>
      <c r="F8954" s="23" t="s">
        <v>80</v>
      </c>
      <c r="G8954" s="23" t="s">
        <v>179</v>
      </c>
      <c r="H8954" s="23" t="s">
        <v>236</v>
      </c>
      <c r="I8954" s="23" t="s">
        <v>118</v>
      </c>
      <c r="J8954" s="23" t="s">
        <v>119</v>
      </c>
      <c r="K8954" s="23" t="s">
        <v>270</v>
      </c>
      <c r="L8954" s="24">
        <v>40797.54</v>
      </c>
      <c r="M8954">
        <v>3</v>
      </c>
      <c r="N8954" s="25">
        <v>0.2</v>
      </c>
      <c r="O8954" s="24">
        <v>10864.72</v>
      </c>
      <c r="P8954" s="26">
        <f t="shared" si="834"/>
        <v>0.26630821368151114</v>
      </c>
      <c r="Q8954" t="str">
        <f t="shared" si="835"/>
        <v>Medium</v>
      </c>
      <c r="R8954" t="str">
        <f t="shared" si="836"/>
        <v>Medium</v>
      </c>
      <c r="S8954" s="23">
        <f t="shared" si="837"/>
        <v>2024</v>
      </c>
      <c r="T8954" s="23">
        <f t="shared" si="838"/>
        <v>3</v>
      </c>
      <c r="U8954" t="str">
        <f t="shared" si="839"/>
        <v>Mar-2024</v>
      </c>
    </row>
    <row r="8955" spans="1:21" x14ac:dyDescent="0.3">
      <c r="A8955" t="s">
        <v>10966</v>
      </c>
      <c r="B8955" s="22">
        <v>45716</v>
      </c>
      <c r="C8955" s="22">
        <v>45718</v>
      </c>
      <c r="D8955" s="23" t="s">
        <v>50</v>
      </c>
      <c r="E8955" s="23" t="s">
        <v>765</v>
      </c>
      <c r="F8955" s="23" t="s">
        <v>80</v>
      </c>
      <c r="G8955" s="23" t="s">
        <v>81</v>
      </c>
      <c r="H8955" s="23" t="s">
        <v>284</v>
      </c>
      <c r="I8955" s="23" t="s">
        <v>55</v>
      </c>
      <c r="J8955" s="23" t="s">
        <v>173</v>
      </c>
      <c r="K8955" s="23" t="s">
        <v>174</v>
      </c>
      <c r="L8955" s="24">
        <v>109522.17</v>
      </c>
      <c r="M8955">
        <v>9</v>
      </c>
      <c r="N8955" s="25">
        <v>0.1</v>
      </c>
      <c r="O8955" s="24">
        <v>19827.86</v>
      </c>
      <c r="P8955" s="26">
        <f t="shared" si="834"/>
        <v>0.18103969269418238</v>
      </c>
      <c r="Q8955" t="str">
        <f t="shared" si="835"/>
        <v>Low</v>
      </c>
      <c r="R8955" t="str">
        <f t="shared" si="836"/>
        <v>Low</v>
      </c>
      <c r="S8955" s="23">
        <f t="shared" si="837"/>
        <v>2025</v>
      </c>
      <c r="T8955" s="23">
        <f t="shared" si="838"/>
        <v>2</v>
      </c>
      <c r="U8955" t="str">
        <f t="shared" si="839"/>
        <v>Feb-2025</v>
      </c>
    </row>
    <row r="8956" spans="1:21" x14ac:dyDescent="0.3">
      <c r="A8956" t="s">
        <v>10967</v>
      </c>
      <c r="B8956" s="22">
        <v>44702</v>
      </c>
      <c r="C8956" s="22">
        <v>44704</v>
      </c>
      <c r="D8956" s="23" t="s">
        <v>78</v>
      </c>
      <c r="E8956" s="23" t="s">
        <v>1884</v>
      </c>
      <c r="F8956" s="23" t="s">
        <v>80</v>
      </c>
      <c r="G8956" s="23" t="s">
        <v>63</v>
      </c>
      <c r="H8956" s="23" t="s">
        <v>172</v>
      </c>
      <c r="I8956" s="23" t="s">
        <v>83</v>
      </c>
      <c r="J8956" s="23" t="s">
        <v>379</v>
      </c>
      <c r="K8956" s="23" t="s">
        <v>716</v>
      </c>
      <c r="L8956" s="24">
        <v>105045.84</v>
      </c>
      <c r="M8956">
        <v>8</v>
      </c>
      <c r="N8956" s="25">
        <v>0.15</v>
      </c>
      <c r="O8956" s="24">
        <v>30795.84</v>
      </c>
      <c r="P8956" s="26">
        <f t="shared" si="834"/>
        <v>0.29316572650568551</v>
      </c>
      <c r="Q8956" t="str">
        <f t="shared" si="835"/>
        <v>Medium</v>
      </c>
      <c r="R8956" t="str">
        <f t="shared" si="836"/>
        <v>Medium</v>
      </c>
      <c r="S8956" s="23">
        <f t="shared" si="837"/>
        <v>2022</v>
      </c>
      <c r="T8956" s="23">
        <f t="shared" si="838"/>
        <v>5</v>
      </c>
      <c r="U8956" t="str">
        <f t="shared" si="839"/>
        <v>May-2022</v>
      </c>
    </row>
    <row r="8957" spans="1:21" x14ac:dyDescent="0.3">
      <c r="A8957" t="s">
        <v>10968</v>
      </c>
      <c r="B8957" s="22">
        <v>45053</v>
      </c>
      <c r="C8957" s="22">
        <v>45054</v>
      </c>
      <c r="D8957" s="23" t="s">
        <v>61</v>
      </c>
      <c r="E8957" s="23" t="s">
        <v>1269</v>
      </c>
      <c r="F8957" s="23" t="s">
        <v>71</v>
      </c>
      <c r="G8957" s="23" t="s">
        <v>72</v>
      </c>
      <c r="H8957" s="23" t="s">
        <v>104</v>
      </c>
      <c r="I8957" s="23" t="s">
        <v>96</v>
      </c>
      <c r="J8957" s="23" t="s">
        <v>166</v>
      </c>
      <c r="K8957" s="23" t="s">
        <v>337</v>
      </c>
      <c r="L8957" s="24">
        <v>26263.8</v>
      </c>
      <c r="M8957">
        <v>6</v>
      </c>
      <c r="N8957" s="25">
        <v>0.05</v>
      </c>
      <c r="O8957" s="24">
        <v>6909.67</v>
      </c>
      <c r="P8957" s="26">
        <f t="shared" si="834"/>
        <v>0.26308721510215582</v>
      </c>
      <c r="Q8957" t="str">
        <f t="shared" si="835"/>
        <v>Medium</v>
      </c>
      <c r="R8957" t="str">
        <f t="shared" si="836"/>
        <v>Low</v>
      </c>
      <c r="S8957" s="23">
        <f t="shared" si="837"/>
        <v>2023</v>
      </c>
      <c r="T8957" s="23">
        <f t="shared" si="838"/>
        <v>5</v>
      </c>
      <c r="U8957" t="str">
        <f t="shared" si="839"/>
        <v>May-2023</v>
      </c>
    </row>
    <row r="8958" spans="1:21" x14ac:dyDescent="0.3">
      <c r="A8958" t="s">
        <v>10969</v>
      </c>
      <c r="B8958" s="22">
        <v>45373</v>
      </c>
      <c r="C8958" s="22">
        <v>45378</v>
      </c>
      <c r="D8958" s="23" t="s">
        <v>78</v>
      </c>
      <c r="E8958" s="23" t="s">
        <v>3102</v>
      </c>
      <c r="F8958" s="23" t="s">
        <v>80</v>
      </c>
      <c r="G8958" s="23" t="s">
        <v>72</v>
      </c>
      <c r="H8958" s="23" t="s">
        <v>346</v>
      </c>
      <c r="I8958" s="23" t="s">
        <v>55</v>
      </c>
      <c r="J8958" s="23" t="s">
        <v>173</v>
      </c>
      <c r="K8958" s="23" t="s">
        <v>780</v>
      </c>
      <c r="L8958" s="24">
        <v>47195.199999999997</v>
      </c>
      <c r="M8958">
        <v>5</v>
      </c>
      <c r="N8958" s="25">
        <v>0.25</v>
      </c>
      <c r="O8958" s="24">
        <v>8868.7900000000009</v>
      </c>
      <c r="P8958" s="26">
        <f t="shared" si="834"/>
        <v>0.18791720344441812</v>
      </c>
      <c r="Q8958" t="str">
        <f t="shared" si="835"/>
        <v>Low</v>
      </c>
      <c r="R8958" t="str">
        <f t="shared" si="836"/>
        <v>High</v>
      </c>
      <c r="S8958" s="23">
        <f t="shared" si="837"/>
        <v>2024</v>
      </c>
      <c r="T8958" s="23">
        <f t="shared" si="838"/>
        <v>3</v>
      </c>
      <c r="U8958" t="str">
        <f t="shared" si="839"/>
        <v>Mar-2024</v>
      </c>
    </row>
    <row r="8959" spans="1:21" x14ac:dyDescent="0.3">
      <c r="A8959" t="s">
        <v>10970</v>
      </c>
      <c r="B8959" s="22">
        <v>44585</v>
      </c>
      <c r="C8959" s="22">
        <v>44586</v>
      </c>
      <c r="D8959" s="23" t="s">
        <v>102</v>
      </c>
      <c r="E8959" s="23" t="s">
        <v>1075</v>
      </c>
      <c r="F8959" s="23" t="s">
        <v>80</v>
      </c>
      <c r="G8959" s="23" t="s">
        <v>81</v>
      </c>
      <c r="H8959" s="23" t="s">
        <v>284</v>
      </c>
      <c r="I8959" s="23" t="s">
        <v>83</v>
      </c>
      <c r="J8959" s="23" t="s">
        <v>84</v>
      </c>
      <c r="K8959" s="23" t="s">
        <v>257</v>
      </c>
      <c r="L8959" s="24">
        <v>92036</v>
      </c>
      <c r="M8959">
        <v>7</v>
      </c>
      <c r="N8959" s="25">
        <v>0.1</v>
      </c>
      <c r="O8959" s="24">
        <v>15332.03</v>
      </c>
      <c r="P8959" s="26">
        <f t="shared" si="834"/>
        <v>0.16658731365987223</v>
      </c>
      <c r="Q8959" t="str">
        <f t="shared" si="835"/>
        <v>Low</v>
      </c>
      <c r="R8959" t="str">
        <f t="shared" si="836"/>
        <v>Low</v>
      </c>
      <c r="S8959" s="23">
        <f t="shared" si="837"/>
        <v>2022</v>
      </c>
      <c r="T8959" s="23">
        <f t="shared" si="838"/>
        <v>1</v>
      </c>
      <c r="U8959" t="str">
        <f t="shared" si="839"/>
        <v>Jan-2022</v>
      </c>
    </row>
    <row r="8960" spans="1:21" x14ac:dyDescent="0.3">
      <c r="A8960" t="s">
        <v>10971</v>
      </c>
      <c r="B8960" s="22">
        <v>44601</v>
      </c>
      <c r="C8960" s="22">
        <v>44608</v>
      </c>
      <c r="D8960" s="23" t="s">
        <v>61</v>
      </c>
      <c r="E8960" s="23" t="s">
        <v>1707</v>
      </c>
      <c r="F8960" s="23" t="s">
        <v>71</v>
      </c>
      <c r="G8960" s="23" t="s">
        <v>63</v>
      </c>
      <c r="H8960" s="23" t="s">
        <v>213</v>
      </c>
      <c r="I8960" s="23" t="s">
        <v>118</v>
      </c>
      <c r="J8960" s="23" t="s">
        <v>119</v>
      </c>
      <c r="K8960" s="23" t="s">
        <v>270</v>
      </c>
      <c r="L8960" s="24">
        <v>50474.35</v>
      </c>
      <c r="M8960">
        <v>5</v>
      </c>
      <c r="N8960" s="25">
        <v>0.05</v>
      </c>
      <c r="O8960" s="24">
        <v>11751.91</v>
      </c>
      <c r="P8960" s="26">
        <f t="shared" si="834"/>
        <v>0.23282934797575403</v>
      </c>
      <c r="Q8960" t="str">
        <f t="shared" si="835"/>
        <v>Medium</v>
      </c>
      <c r="R8960" t="str">
        <f t="shared" si="836"/>
        <v>Low</v>
      </c>
      <c r="S8960" s="23">
        <f t="shared" si="837"/>
        <v>2022</v>
      </c>
      <c r="T8960" s="23">
        <f t="shared" si="838"/>
        <v>2</v>
      </c>
      <c r="U8960" t="str">
        <f t="shared" si="839"/>
        <v>Feb-2022</v>
      </c>
    </row>
    <row r="8961" spans="1:21" x14ac:dyDescent="0.3">
      <c r="A8961" t="s">
        <v>10972</v>
      </c>
      <c r="B8961" s="22">
        <v>45330</v>
      </c>
      <c r="C8961" s="22">
        <v>45336</v>
      </c>
      <c r="D8961" s="23" t="s">
        <v>102</v>
      </c>
      <c r="E8961" s="23" t="s">
        <v>1186</v>
      </c>
      <c r="F8961" s="23" t="s">
        <v>71</v>
      </c>
      <c r="G8961" s="23" t="s">
        <v>179</v>
      </c>
      <c r="H8961" s="23" t="s">
        <v>236</v>
      </c>
      <c r="I8961" s="23" t="s">
        <v>83</v>
      </c>
      <c r="J8961" s="23" t="s">
        <v>84</v>
      </c>
      <c r="K8961" s="23" t="s">
        <v>85</v>
      </c>
      <c r="L8961" s="24">
        <v>33886.58</v>
      </c>
      <c r="M8961">
        <v>7</v>
      </c>
      <c r="N8961" s="25">
        <v>0.2</v>
      </c>
      <c r="O8961" s="24">
        <v>10477.24</v>
      </c>
      <c r="P8961" s="26">
        <f t="shared" si="834"/>
        <v>0.3091855241809589</v>
      </c>
      <c r="Q8961" t="str">
        <f t="shared" si="835"/>
        <v>High</v>
      </c>
      <c r="R8961" t="str">
        <f t="shared" si="836"/>
        <v>Medium</v>
      </c>
      <c r="S8961" s="23">
        <f t="shared" si="837"/>
        <v>2024</v>
      </c>
      <c r="T8961" s="23">
        <f t="shared" si="838"/>
        <v>2</v>
      </c>
      <c r="U8961" t="str">
        <f t="shared" si="839"/>
        <v>Feb-2024</v>
      </c>
    </row>
    <row r="8962" spans="1:21" x14ac:dyDescent="0.3">
      <c r="A8962" t="s">
        <v>10973</v>
      </c>
      <c r="B8962" s="22">
        <v>45477</v>
      </c>
      <c r="C8962" s="22">
        <v>45479</v>
      </c>
      <c r="D8962" s="23" t="s">
        <v>78</v>
      </c>
      <c r="E8962" s="23" t="s">
        <v>592</v>
      </c>
      <c r="F8962" s="23" t="s">
        <v>52</v>
      </c>
      <c r="G8962" s="23" t="s">
        <v>81</v>
      </c>
      <c r="H8962" s="23" t="s">
        <v>284</v>
      </c>
      <c r="I8962" s="23" t="s">
        <v>118</v>
      </c>
      <c r="J8962" s="23" t="s">
        <v>119</v>
      </c>
      <c r="K8962" s="23" t="s">
        <v>120</v>
      </c>
      <c r="L8962" s="24">
        <v>101073.63</v>
      </c>
      <c r="M8962">
        <v>7</v>
      </c>
      <c r="N8962" s="25">
        <v>0</v>
      </c>
      <c r="O8962" s="24">
        <v>27043.86</v>
      </c>
      <c r="P8962" s="26">
        <f t="shared" si="834"/>
        <v>0.26756593188549771</v>
      </c>
      <c r="Q8962" t="str">
        <f t="shared" si="835"/>
        <v>Medium</v>
      </c>
      <c r="R8962" t="str">
        <f t="shared" si="836"/>
        <v>None</v>
      </c>
      <c r="S8962" s="23">
        <f t="shared" si="837"/>
        <v>2024</v>
      </c>
      <c r="T8962" s="23">
        <f t="shared" si="838"/>
        <v>7</v>
      </c>
      <c r="U8962" t="str">
        <f t="shared" si="839"/>
        <v>Jul-2024</v>
      </c>
    </row>
    <row r="8963" spans="1:21" x14ac:dyDescent="0.3">
      <c r="A8963" t="s">
        <v>10974</v>
      </c>
      <c r="B8963" s="22">
        <v>45288</v>
      </c>
      <c r="C8963" s="22">
        <v>45293</v>
      </c>
      <c r="D8963" s="23" t="s">
        <v>61</v>
      </c>
      <c r="E8963" s="23" t="s">
        <v>336</v>
      </c>
      <c r="F8963" s="23" t="s">
        <v>71</v>
      </c>
      <c r="G8963" s="23" t="s">
        <v>72</v>
      </c>
      <c r="H8963" s="23" t="s">
        <v>117</v>
      </c>
      <c r="I8963" s="23" t="s">
        <v>96</v>
      </c>
      <c r="J8963" s="23" t="s">
        <v>135</v>
      </c>
      <c r="K8963" s="23" t="s">
        <v>275</v>
      </c>
      <c r="L8963" s="24">
        <v>39613.4</v>
      </c>
      <c r="M8963">
        <v>10</v>
      </c>
      <c r="N8963" s="25">
        <v>0.2</v>
      </c>
      <c r="O8963" s="24">
        <v>7208.6</v>
      </c>
      <c r="P8963" s="26">
        <f t="shared" si="834"/>
        <v>0.18197377655035923</v>
      </c>
      <c r="Q8963" t="str">
        <f t="shared" si="835"/>
        <v>Low</v>
      </c>
      <c r="R8963" t="str">
        <f t="shared" si="836"/>
        <v>Medium</v>
      </c>
      <c r="S8963" s="23">
        <f t="shared" si="837"/>
        <v>2023</v>
      </c>
      <c r="T8963" s="23">
        <f t="shared" si="838"/>
        <v>12</v>
      </c>
      <c r="U8963" t="str">
        <f t="shared" si="839"/>
        <v>Dec-2023</v>
      </c>
    </row>
    <row r="8964" spans="1:21" x14ac:dyDescent="0.3">
      <c r="A8964" t="s">
        <v>10975</v>
      </c>
      <c r="B8964" s="22">
        <v>45160</v>
      </c>
      <c r="C8964" s="22">
        <v>45165</v>
      </c>
      <c r="D8964" s="23" t="s">
        <v>78</v>
      </c>
      <c r="E8964" s="23" t="s">
        <v>217</v>
      </c>
      <c r="F8964" s="23" t="s">
        <v>52</v>
      </c>
      <c r="G8964" s="23" t="s">
        <v>81</v>
      </c>
      <c r="H8964" s="23" t="s">
        <v>95</v>
      </c>
      <c r="I8964" s="23" t="s">
        <v>55</v>
      </c>
      <c r="J8964" s="23" t="s">
        <v>56</v>
      </c>
      <c r="K8964" s="23" t="s">
        <v>74</v>
      </c>
      <c r="L8964" s="24">
        <v>18096.330000000002</v>
      </c>
      <c r="M8964">
        <v>3</v>
      </c>
      <c r="N8964" s="25">
        <v>0</v>
      </c>
      <c r="O8964" s="24">
        <v>5429.47</v>
      </c>
      <c r="P8964" s="26">
        <f t="shared" ref="P8964:P9027" si="840">IFERROR(O8964/L8964,0)</f>
        <v>0.30003155335916176</v>
      </c>
      <c r="Q8964" t="str">
        <f t="shared" ref="Q8964:Q9027" si="841">IF(P8964&gt;=0.3,"High",IF(P8964&gt;=0.2,"Medium","Low"))</f>
        <v>High</v>
      </c>
      <c r="R8964" t="str">
        <f t="shared" ref="R8964:R9027" si="842">IF(N8964=0,"None",IF(N8964&lt;=0.1,"Low",IF(N8964&lt;=0.2,"Medium","High")))</f>
        <v>None</v>
      </c>
      <c r="S8964" s="23">
        <f t="shared" ref="S8964:S9027" si="843">YEAR(B8964)</f>
        <v>2023</v>
      </c>
      <c r="T8964" s="23">
        <f t="shared" ref="T8964:T9027" si="844">MONTH(B8964)</f>
        <v>8</v>
      </c>
      <c r="U8964" t="str">
        <f t="shared" ref="U8964:U9027" si="845">TEXT(B8964,"mmm-yyyy")</f>
        <v>Aug-2023</v>
      </c>
    </row>
    <row r="8965" spans="1:21" x14ac:dyDescent="0.3">
      <c r="A8965" t="s">
        <v>10976</v>
      </c>
      <c r="B8965" s="22">
        <v>45277</v>
      </c>
      <c r="C8965" s="22">
        <v>45282</v>
      </c>
      <c r="D8965" s="23" t="s">
        <v>61</v>
      </c>
      <c r="E8965" s="23" t="s">
        <v>924</v>
      </c>
      <c r="F8965" s="23" t="s">
        <v>71</v>
      </c>
      <c r="G8965" s="23" t="s">
        <v>63</v>
      </c>
      <c r="H8965" s="23" t="s">
        <v>202</v>
      </c>
      <c r="I8965" s="23" t="s">
        <v>96</v>
      </c>
      <c r="J8965" s="23" t="s">
        <v>97</v>
      </c>
      <c r="K8965" s="23" t="s">
        <v>181</v>
      </c>
      <c r="L8965" s="24">
        <v>77346.92</v>
      </c>
      <c r="M8965">
        <v>7</v>
      </c>
      <c r="N8965" s="25">
        <v>0.15</v>
      </c>
      <c r="O8965" s="24">
        <v>15972.3</v>
      </c>
      <c r="P8965" s="26">
        <f t="shared" si="840"/>
        <v>0.20650208178942353</v>
      </c>
      <c r="Q8965" t="str">
        <f t="shared" si="841"/>
        <v>Medium</v>
      </c>
      <c r="R8965" t="str">
        <f t="shared" si="842"/>
        <v>Medium</v>
      </c>
      <c r="S8965" s="23">
        <f t="shared" si="843"/>
        <v>2023</v>
      </c>
      <c r="T8965" s="23">
        <f t="shared" si="844"/>
        <v>12</v>
      </c>
      <c r="U8965" t="str">
        <f t="shared" si="845"/>
        <v>Dec-2023</v>
      </c>
    </row>
    <row r="8966" spans="1:21" x14ac:dyDescent="0.3">
      <c r="A8966" t="s">
        <v>10977</v>
      </c>
      <c r="B8966" s="22">
        <v>44700</v>
      </c>
      <c r="C8966" s="22">
        <v>44705</v>
      </c>
      <c r="D8966" s="23" t="s">
        <v>102</v>
      </c>
      <c r="E8966" s="23" t="s">
        <v>742</v>
      </c>
      <c r="F8966" s="23" t="s">
        <v>52</v>
      </c>
      <c r="G8966" s="23" t="s">
        <v>53</v>
      </c>
      <c r="H8966" s="23" t="s">
        <v>246</v>
      </c>
      <c r="I8966" s="23" t="s">
        <v>55</v>
      </c>
      <c r="J8966" s="23" t="s">
        <v>65</v>
      </c>
      <c r="K8966" s="23" t="s">
        <v>325</v>
      </c>
      <c r="L8966" s="24">
        <v>92646.64</v>
      </c>
      <c r="M8966">
        <v>8</v>
      </c>
      <c r="N8966" s="25">
        <v>0.2</v>
      </c>
      <c r="O8966" s="24">
        <v>16528.18</v>
      </c>
      <c r="P8966" s="26">
        <f t="shared" si="840"/>
        <v>0.1784002096568208</v>
      </c>
      <c r="Q8966" t="str">
        <f t="shared" si="841"/>
        <v>Low</v>
      </c>
      <c r="R8966" t="str">
        <f t="shared" si="842"/>
        <v>Medium</v>
      </c>
      <c r="S8966" s="23">
        <f t="shared" si="843"/>
        <v>2022</v>
      </c>
      <c r="T8966" s="23">
        <f t="shared" si="844"/>
        <v>5</v>
      </c>
      <c r="U8966" t="str">
        <f t="shared" si="845"/>
        <v>May-2022</v>
      </c>
    </row>
    <row r="8967" spans="1:21" x14ac:dyDescent="0.3">
      <c r="A8967" t="s">
        <v>10978</v>
      </c>
      <c r="B8967" s="22">
        <v>45350</v>
      </c>
      <c r="C8967" s="22">
        <v>45353</v>
      </c>
      <c r="D8967" s="23" t="s">
        <v>50</v>
      </c>
      <c r="E8967" s="23" t="s">
        <v>165</v>
      </c>
      <c r="F8967" s="23" t="s">
        <v>52</v>
      </c>
      <c r="G8967" s="23" t="s">
        <v>53</v>
      </c>
      <c r="H8967" s="23" t="s">
        <v>90</v>
      </c>
      <c r="I8967" s="23" t="s">
        <v>118</v>
      </c>
      <c r="J8967" s="23" t="s">
        <v>119</v>
      </c>
      <c r="K8967" s="23" t="s">
        <v>270</v>
      </c>
      <c r="L8967" s="24">
        <v>1991.7</v>
      </c>
      <c r="M8967">
        <v>6</v>
      </c>
      <c r="N8967" s="25">
        <v>0.05</v>
      </c>
      <c r="O8967" s="24">
        <v>392.15</v>
      </c>
      <c r="P8967" s="26">
        <f t="shared" si="840"/>
        <v>0.19689210222423054</v>
      </c>
      <c r="Q8967" t="str">
        <f t="shared" si="841"/>
        <v>Low</v>
      </c>
      <c r="R8967" t="str">
        <f t="shared" si="842"/>
        <v>Low</v>
      </c>
      <c r="S8967" s="23">
        <f t="shared" si="843"/>
        <v>2024</v>
      </c>
      <c r="T8967" s="23">
        <f t="shared" si="844"/>
        <v>2</v>
      </c>
      <c r="U8967" t="str">
        <f t="shared" si="845"/>
        <v>Feb-2024</v>
      </c>
    </row>
    <row r="8968" spans="1:21" x14ac:dyDescent="0.3">
      <c r="A8968" t="s">
        <v>10979</v>
      </c>
      <c r="B8968" s="22">
        <v>45744</v>
      </c>
      <c r="C8968" s="22">
        <v>45747</v>
      </c>
      <c r="D8968" s="23" t="s">
        <v>78</v>
      </c>
      <c r="E8968" s="23" t="s">
        <v>274</v>
      </c>
      <c r="F8968" s="23" t="s">
        <v>52</v>
      </c>
      <c r="G8968" s="23" t="s">
        <v>53</v>
      </c>
      <c r="H8968" s="23" t="s">
        <v>246</v>
      </c>
      <c r="I8968" s="23" t="s">
        <v>55</v>
      </c>
      <c r="J8968" s="23" t="s">
        <v>173</v>
      </c>
      <c r="K8968" s="23" t="s">
        <v>174</v>
      </c>
      <c r="L8968" s="24">
        <v>75741.960000000006</v>
      </c>
      <c r="M8968">
        <v>6</v>
      </c>
      <c r="N8968" s="25">
        <v>0.2</v>
      </c>
      <c r="O8968" s="24">
        <v>14128.11</v>
      </c>
      <c r="P8968" s="26">
        <f t="shared" si="840"/>
        <v>0.18652950095297244</v>
      </c>
      <c r="Q8968" t="str">
        <f t="shared" si="841"/>
        <v>Low</v>
      </c>
      <c r="R8968" t="str">
        <f t="shared" si="842"/>
        <v>Medium</v>
      </c>
      <c r="S8968" s="23">
        <f t="shared" si="843"/>
        <v>2025</v>
      </c>
      <c r="T8968" s="23">
        <f t="shared" si="844"/>
        <v>3</v>
      </c>
      <c r="U8968" t="str">
        <f t="shared" si="845"/>
        <v>Mar-2025</v>
      </c>
    </row>
    <row r="8969" spans="1:21" x14ac:dyDescent="0.3">
      <c r="A8969" t="s">
        <v>10980</v>
      </c>
      <c r="B8969" s="22">
        <v>45311</v>
      </c>
      <c r="C8969" s="22">
        <v>45315</v>
      </c>
      <c r="D8969" s="23" t="s">
        <v>78</v>
      </c>
      <c r="E8969" s="23" t="s">
        <v>561</v>
      </c>
      <c r="F8969" s="23" t="s">
        <v>71</v>
      </c>
      <c r="G8969" s="23" t="s">
        <v>81</v>
      </c>
      <c r="H8969" s="23" t="s">
        <v>95</v>
      </c>
      <c r="I8969" s="23" t="s">
        <v>55</v>
      </c>
      <c r="J8969" s="23" t="s">
        <v>56</v>
      </c>
      <c r="K8969" s="23" t="s">
        <v>74</v>
      </c>
      <c r="L8969" s="24">
        <v>17879.14</v>
      </c>
      <c r="M8969">
        <v>2</v>
      </c>
      <c r="N8969" s="25">
        <v>0.1</v>
      </c>
      <c r="O8969" s="24">
        <v>3017.48</v>
      </c>
      <c r="P8969" s="26">
        <f t="shared" si="840"/>
        <v>0.16877098115457456</v>
      </c>
      <c r="Q8969" t="str">
        <f t="shared" si="841"/>
        <v>Low</v>
      </c>
      <c r="R8969" t="str">
        <f t="shared" si="842"/>
        <v>Low</v>
      </c>
      <c r="S8969" s="23">
        <f t="shared" si="843"/>
        <v>2024</v>
      </c>
      <c r="T8969" s="23">
        <f t="shared" si="844"/>
        <v>1</v>
      </c>
      <c r="U8969" t="str">
        <f t="shared" si="845"/>
        <v>Jan-2024</v>
      </c>
    </row>
    <row r="8970" spans="1:21" x14ac:dyDescent="0.3">
      <c r="A8970" t="s">
        <v>10981</v>
      </c>
      <c r="B8970" s="22">
        <v>45566</v>
      </c>
      <c r="C8970" s="22">
        <v>45567</v>
      </c>
      <c r="D8970" s="23" t="s">
        <v>78</v>
      </c>
      <c r="E8970" s="23" t="s">
        <v>707</v>
      </c>
      <c r="F8970" s="23" t="s">
        <v>71</v>
      </c>
      <c r="G8970" s="23" t="s">
        <v>179</v>
      </c>
      <c r="H8970" s="23" t="s">
        <v>236</v>
      </c>
      <c r="I8970" s="23" t="s">
        <v>118</v>
      </c>
      <c r="J8970" s="23" t="s">
        <v>303</v>
      </c>
      <c r="K8970" s="23" t="s">
        <v>491</v>
      </c>
      <c r="L8970" s="24">
        <v>57049.84</v>
      </c>
      <c r="M8970">
        <v>4</v>
      </c>
      <c r="N8970" s="25">
        <v>0.05</v>
      </c>
      <c r="O8970" s="24">
        <v>19014.98</v>
      </c>
      <c r="P8970" s="26">
        <f t="shared" si="840"/>
        <v>0.33330470339618834</v>
      </c>
      <c r="Q8970" t="str">
        <f t="shared" si="841"/>
        <v>High</v>
      </c>
      <c r="R8970" t="str">
        <f t="shared" si="842"/>
        <v>Low</v>
      </c>
      <c r="S8970" s="23">
        <f t="shared" si="843"/>
        <v>2024</v>
      </c>
      <c r="T8970" s="23">
        <f t="shared" si="844"/>
        <v>10</v>
      </c>
      <c r="U8970" t="str">
        <f t="shared" si="845"/>
        <v>Oct-2024</v>
      </c>
    </row>
    <row r="8971" spans="1:21" x14ac:dyDescent="0.3">
      <c r="A8971" t="s">
        <v>10982</v>
      </c>
      <c r="B8971" s="22">
        <v>44842</v>
      </c>
      <c r="C8971" s="22">
        <v>44844</v>
      </c>
      <c r="D8971" s="23" t="s">
        <v>50</v>
      </c>
      <c r="E8971" s="23" t="s">
        <v>436</v>
      </c>
      <c r="F8971" s="23" t="s">
        <v>71</v>
      </c>
      <c r="G8971" s="23" t="s">
        <v>72</v>
      </c>
      <c r="H8971" s="23" t="s">
        <v>117</v>
      </c>
      <c r="I8971" s="23" t="s">
        <v>83</v>
      </c>
      <c r="J8971" s="23" t="s">
        <v>84</v>
      </c>
      <c r="K8971" s="23" t="s">
        <v>125</v>
      </c>
      <c r="L8971" s="24">
        <v>30943.8</v>
      </c>
      <c r="M8971">
        <v>5</v>
      </c>
      <c r="N8971" s="25">
        <v>0.2</v>
      </c>
      <c r="O8971" s="24">
        <v>9260.9699999999993</v>
      </c>
      <c r="P8971" s="26">
        <f t="shared" si="840"/>
        <v>0.29928353983673628</v>
      </c>
      <c r="Q8971" t="str">
        <f t="shared" si="841"/>
        <v>Medium</v>
      </c>
      <c r="R8971" t="str">
        <f t="shared" si="842"/>
        <v>Medium</v>
      </c>
      <c r="S8971" s="23">
        <f t="shared" si="843"/>
        <v>2022</v>
      </c>
      <c r="T8971" s="23">
        <f t="shared" si="844"/>
        <v>10</v>
      </c>
      <c r="U8971" t="str">
        <f t="shared" si="845"/>
        <v>Oct-2022</v>
      </c>
    </row>
    <row r="8972" spans="1:21" x14ac:dyDescent="0.3">
      <c r="A8972" t="s">
        <v>10983</v>
      </c>
      <c r="B8972" s="22">
        <v>44870</v>
      </c>
      <c r="C8972" s="22">
        <v>44871</v>
      </c>
      <c r="D8972" s="23" t="s">
        <v>78</v>
      </c>
      <c r="E8972" s="23" t="s">
        <v>245</v>
      </c>
      <c r="F8972" s="23" t="s">
        <v>71</v>
      </c>
      <c r="G8972" s="23" t="s">
        <v>179</v>
      </c>
      <c r="H8972" s="23" t="s">
        <v>180</v>
      </c>
      <c r="I8972" s="23" t="s">
        <v>96</v>
      </c>
      <c r="J8972" s="23" t="s">
        <v>97</v>
      </c>
      <c r="K8972" s="23" t="s">
        <v>98</v>
      </c>
      <c r="L8972" s="24">
        <v>120548.52</v>
      </c>
      <c r="M8972">
        <v>9</v>
      </c>
      <c r="N8972" s="25">
        <v>0.25</v>
      </c>
      <c r="O8972" s="24">
        <v>21375</v>
      </c>
      <c r="P8972" s="26">
        <f t="shared" si="840"/>
        <v>0.17731449544133765</v>
      </c>
      <c r="Q8972" t="str">
        <f t="shared" si="841"/>
        <v>Low</v>
      </c>
      <c r="R8972" t="str">
        <f t="shared" si="842"/>
        <v>High</v>
      </c>
      <c r="S8972" s="23">
        <f t="shared" si="843"/>
        <v>2022</v>
      </c>
      <c r="T8972" s="23">
        <f t="shared" si="844"/>
        <v>11</v>
      </c>
      <c r="U8972" t="str">
        <f t="shared" si="845"/>
        <v>Nov-2022</v>
      </c>
    </row>
    <row r="8973" spans="1:21" x14ac:dyDescent="0.3">
      <c r="A8973" t="s">
        <v>10984</v>
      </c>
      <c r="B8973" s="22">
        <v>45593</v>
      </c>
      <c r="C8973" s="22">
        <v>45597</v>
      </c>
      <c r="D8973" s="23" t="s">
        <v>102</v>
      </c>
      <c r="E8973" s="23" t="s">
        <v>363</v>
      </c>
      <c r="F8973" s="23" t="s">
        <v>71</v>
      </c>
      <c r="G8973" s="23" t="s">
        <v>179</v>
      </c>
      <c r="H8973" s="23" t="s">
        <v>236</v>
      </c>
      <c r="I8973" s="23" t="s">
        <v>96</v>
      </c>
      <c r="J8973" s="23" t="s">
        <v>111</v>
      </c>
      <c r="K8973" s="23" t="s">
        <v>328</v>
      </c>
      <c r="L8973" s="24">
        <v>23812.799999999999</v>
      </c>
      <c r="M8973">
        <v>4</v>
      </c>
      <c r="N8973" s="25">
        <v>0.05</v>
      </c>
      <c r="O8973" s="24">
        <v>5518.14</v>
      </c>
      <c r="P8973" s="26">
        <f t="shared" si="840"/>
        <v>0.23172999395283211</v>
      </c>
      <c r="Q8973" t="str">
        <f t="shared" si="841"/>
        <v>Medium</v>
      </c>
      <c r="R8973" t="str">
        <f t="shared" si="842"/>
        <v>Low</v>
      </c>
      <c r="S8973" s="23">
        <f t="shared" si="843"/>
        <v>2024</v>
      </c>
      <c r="T8973" s="23">
        <f t="shared" si="844"/>
        <v>10</v>
      </c>
      <c r="U8973" t="str">
        <f t="shared" si="845"/>
        <v>Oct-2024</v>
      </c>
    </row>
    <row r="8974" spans="1:21" x14ac:dyDescent="0.3">
      <c r="A8974" t="s">
        <v>10985</v>
      </c>
      <c r="B8974" s="22">
        <v>45967</v>
      </c>
      <c r="C8974" s="22">
        <v>45974</v>
      </c>
      <c r="D8974" s="23" t="s">
        <v>50</v>
      </c>
      <c r="E8974" s="23" t="s">
        <v>1861</v>
      </c>
      <c r="F8974" s="23" t="s">
        <v>71</v>
      </c>
      <c r="G8974" s="23" t="s">
        <v>63</v>
      </c>
      <c r="H8974" s="23" t="s">
        <v>202</v>
      </c>
      <c r="I8974" s="23" t="s">
        <v>83</v>
      </c>
      <c r="J8974" s="23" t="s">
        <v>449</v>
      </c>
      <c r="K8974" s="23" t="s">
        <v>450</v>
      </c>
      <c r="L8974" s="24">
        <v>72251.22</v>
      </c>
      <c r="M8974">
        <v>6</v>
      </c>
      <c r="N8974" s="25">
        <v>0</v>
      </c>
      <c r="O8974" s="24">
        <v>25121.88</v>
      </c>
      <c r="P8974" s="26">
        <f t="shared" si="840"/>
        <v>0.34770181043309717</v>
      </c>
      <c r="Q8974" t="str">
        <f t="shared" si="841"/>
        <v>High</v>
      </c>
      <c r="R8974" t="str">
        <f t="shared" si="842"/>
        <v>None</v>
      </c>
      <c r="S8974" s="23">
        <f t="shared" si="843"/>
        <v>2025</v>
      </c>
      <c r="T8974" s="23">
        <f t="shared" si="844"/>
        <v>11</v>
      </c>
      <c r="U8974" t="str">
        <f t="shared" si="845"/>
        <v>Nov-2025</v>
      </c>
    </row>
    <row r="8975" spans="1:21" x14ac:dyDescent="0.3">
      <c r="A8975" t="s">
        <v>10986</v>
      </c>
      <c r="B8975" s="22">
        <v>45910</v>
      </c>
      <c r="C8975" s="22">
        <v>45916</v>
      </c>
      <c r="D8975" s="23" t="s">
        <v>102</v>
      </c>
      <c r="E8975" s="23" t="s">
        <v>294</v>
      </c>
      <c r="F8975" s="23" t="s">
        <v>80</v>
      </c>
      <c r="G8975" s="23" t="s">
        <v>179</v>
      </c>
      <c r="H8975" s="23" t="s">
        <v>180</v>
      </c>
      <c r="I8975" s="23" t="s">
        <v>96</v>
      </c>
      <c r="J8975" s="23" t="s">
        <v>166</v>
      </c>
      <c r="K8975" s="23" t="s">
        <v>167</v>
      </c>
      <c r="L8975" s="24">
        <v>85425.66</v>
      </c>
      <c r="M8975">
        <v>9</v>
      </c>
      <c r="N8975" s="25">
        <v>0.25</v>
      </c>
      <c r="O8975" s="24">
        <v>14564.19</v>
      </c>
      <c r="P8975" s="26">
        <f t="shared" si="840"/>
        <v>0.17048963976397724</v>
      </c>
      <c r="Q8975" t="str">
        <f t="shared" si="841"/>
        <v>Low</v>
      </c>
      <c r="R8975" t="str">
        <f t="shared" si="842"/>
        <v>High</v>
      </c>
      <c r="S8975" s="23">
        <f t="shared" si="843"/>
        <v>2025</v>
      </c>
      <c r="T8975" s="23">
        <f t="shared" si="844"/>
        <v>9</v>
      </c>
      <c r="U8975" t="str">
        <f t="shared" si="845"/>
        <v>Sep-2025</v>
      </c>
    </row>
    <row r="8976" spans="1:21" x14ac:dyDescent="0.3">
      <c r="A8976" t="s">
        <v>10987</v>
      </c>
      <c r="B8976" s="22">
        <v>45351</v>
      </c>
      <c r="C8976" s="22">
        <v>45356</v>
      </c>
      <c r="D8976" s="23" t="s">
        <v>61</v>
      </c>
      <c r="E8976" s="23" t="s">
        <v>990</v>
      </c>
      <c r="F8976" s="23" t="s">
        <v>80</v>
      </c>
      <c r="G8976" s="23" t="s">
        <v>53</v>
      </c>
      <c r="H8976" s="23" t="s">
        <v>54</v>
      </c>
      <c r="I8976" s="23" t="s">
        <v>96</v>
      </c>
      <c r="J8976" s="23" t="s">
        <v>135</v>
      </c>
      <c r="K8976" s="23" t="s">
        <v>395</v>
      </c>
      <c r="L8976" s="24">
        <v>28067.94</v>
      </c>
      <c r="M8976">
        <v>3</v>
      </c>
      <c r="N8976" s="25">
        <v>0.25</v>
      </c>
      <c r="O8976" s="24">
        <v>7818.82</v>
      </c>
      <c r="P8976" s="26">
        <f t="shared" si="840"/>
        <v>0.27856764693098246</v>
      </c>
      <c r="Q8976" t="str">
        <f t="shared" si="841"/>
        <v>Medium</v>
      </c>
      <c r="R8976" t="str">
        <f t="shared" si="842"/>
        <v>High</v>
      </c>
      <c r="S8976" s="23">
        <f t="shared" si="843"/>
        <v>2024</v>
      </c>
      <c r="T8976" s="23">
        <f t="shared" si="844"/>
        <v>2</v>
      </c>
      <c r="U8976" t="str">
        <f t="shared" si="845"/>
        <v>Feb-2024</v>
      </c>
    </row>
    <row r="8977" spans="1:21" x14ac:dyDescent="0.3">
      <c r="A8977" t="s">
        <v>10988</v>
      </c>
      <c r="B8977" s="22">
        <v>44889</v>
      </c>
      <c r="C8977" s="22">
        <v>44895</v>
      </c>
      <c r="D8977" s="23" t="s">
        <v>78</v>
      </c>
      <c r="E8977" s="23" t="s">
        <v>1319</v>
      </c>
      <c r="F8977" s="23" t="s">
        <v>71</v>
      </c>
      <c r="G8977" s="23" t="s">
        <v>72</v>
      </c>
      <c r="H8977" s="23" t="s">
        <v>117</v>
      </c>
      <c r="I8977" s="23" t="s">
        <v>118</v>
      </c>
      <c r="J8977" s="23" t="s">
        <v>303</v>
      </c>
      <c r="K8977" s="23" t="s">
        <v>491</v>
      </c>
      <c r="L8977" s="24">
        <v>40868.519999999997</v>
      </c>
      <c r="M8977">
        <v>4</v>
      </c>
      <c r="N8977" s="25">
        <v>0</v>
      </c>
      <c r="O8977" s="24">
        <v>13775.43</v>
      </c>
      <c r="P8977" s="26">
        <f t="shared" si="840"/>
        <v>0.33706701392661154</v>
      </c>
      <c r="Q8977" t="str">
        <f t="shared" si="841"/>
        <v>High</v>
      </c>
      <c r="R8977" t="str">
        <f t="shared" si="842"/>
        <v>None</v>
      </c>
      <c r="S8977" s="23">
        <f t="shared" si="843"/>
        <v>2022</v>
      </c>
      <c r="T8977" s="23">
        <f t="shared" si="844"/>
        <v>11</v>
      </c>
      <c r="U8977" t="str">
        <f t="shared" si="845"/>
        <v>Nov-2022</v>
      </c>
    </row>
    <row r="8978" spans="1:21" x14ac:dyDescent="0.3">
      <c r="A8978" t="s">
        <v>10989</v>
      </c>
      <c r="B8978" s="22">
        <v>45613</v>
      </c>
      <c r="C8978" s="22">
        <v>45616</v>
      </c>
      <c r="D8978" s="23" t="s">
        <v>78</v>
      </c>
      <c r="E8978" s="23" t="s">
        <v>1527</v>
      </c>
      <c r="F8978" s="23" t="s">
        <v>52</v>
      </c>
      <c r="G8978" s="23" t="s">
        <v>179</v>
      </c>
      <c r="H8978" s="23" t="s">
        <v>236</v>
      </c>
      <c r="I8978" s="23" t="s">
        <v>83</v>
      </c>
      <c r="J8978" s="23" t="s">
        <v>379</v>
      </c>
      <c r="K8978" s="23" t="s">
        <v>562</v>
      </c>
      <c r="L8978" s="24">
        <v>27537.3</v>
      </c>
      <c r="M8978">
        <v>7</v>
      </c>
      <c r="N8978" s="25">
        <v>0</v>
      </c>
      <c r="O8978" s="24">
        <v>5716.22</v>
      </c>
      <c r="P8978" s="26">
        <f t="shared" si="840"/>
        <v>0.20758099014790848</v>
      </c>
      <c r="Q8978" t="str">
        <f t="shared" si="841"/>
        <v>Medium</v>
      </c>
      <c r="R8978" t="str">
        <f t="shared" si="842"/>
        <v>None</v>
      </c>
      <c r="S8978" s="23">
        <f t="shared" si="843"/>
        <v>2024</v>
      </c>
      <c r="T8978" s="23">
        <f t="shared" si="844"/>
        <v>11</v>
      </c>
      <c r="U8978" t="str">
        <f t="shared" si="845"/>
        <v>Nov-2024</v>
      </c>
    </row>
    <row r="8979" spans="1:21" x14ac:dyDescent="0.3">
      <c r="A8979" t="s">
        <v>10990</v>
      </c>
      <c r="B8979" s="22">
        <v>44959</v>
      </c>
      <c r="C8979" s="22">
        <v>44966</v>
      </c>
      <c r="D8979" s="23" t="s">
        <v>61</v>
      </c>
      <c r="E8979" s="23" t="s">
        <v>2400</v>
      </c>
      <c r="F8979" s="23" t="s">
        <v>52</v>
      </c>
      <c r="G8979" s="23" t="s">
        <v>63</v>
      </c>
      <c r="H8979" s="23" t="s">
        <v>213</v>
      </c>
      <c r="I8979" s="23" t="s">
        <v>55</v>
      </c>
      <c r="J8979" s="23" t="s">
        <v>56</v>
      </c>
      <c r="K8979" s="23" t="s">
        <v>74</v>
      </c>
      <c r="L8979" s="24">
        <v>33951.360000000001</v>
      </c>
      <c r="M8979">
        <v>6</v>
      </c>
      <c r="N8979" s="25">
        <v>0.25</v>
      </c>
      <c r="O8979" s="24">
        <v>5484.58</v>
      </c>
      <c r="P8979" s="26">
        <f t="shared" si="840"/>
        <v>0.16154227695149767</v>
      </c>
      <c r="Q8979" t="str">
        <f t="shared" si="841"/>
        <v>Low</v>
      </c>
      <c r="R8979" t="str">
        <f t="shared" si="842"/>
        <v>High</v>
      </c>
      <c r="S8979" s="23">
        <f t="shared" si="843"/>
        <v>2023</v>
      </c>
      <c r="T8979" s="23">
        <f t="shared" si="844"/>
        <v>2</v>
      </c>
      <c r="U8979" t="str">
        <f t="shared" si="845"/>
        <v>Feb-2023</v>
      </c>
    </row>
    <row r="8980" spans="1:21" x14ac:dyDescent="0.3">
      <c r="A8980" t="s">
        <v>10991</v>
      </c>
      <c r="B8980" s="22">
        <v>44823</v>
      </c>
      <c r="C8980" s="22">
        <v>44824</v>
      </c>
      <c r="D8980" s="23" t="s">
        <v>102</v>
      </c>
      <c r="E8980" s="23" t="s">
        <v>1746</v>
      </c>
      <c r="F8980" s="23" t="s">
        <v>80</v>
      </c>
      <c r="G8980" s="23" t="s">
        <v>81</v>
      </c>
      <c r="H8980" s="23" t="s">
        <v>186</v>
      </c>
      <c r="I8980" s="23" t="s">
        <v>96</v>
      </c>
      <c r="J8980" s="23" t="s">
        <v>97</v>
      </c>
      <c r="K8980" s="23" t="s">
        <v>98</v>
      </c>
      <c r="L8980" s="24">
        <v>20093.32</v>
      </c>
      <c r="M8980">
        <v>4</v>
      </c>
      <c r="N8980" s="25">
        <v>0.25</v>
      </c>
      <c r="O8980" s="24">
        <v>3500.9</v>
      </c>
      <c r="P8980" s="26">
        <f t="shared" si="840"/>
        <v>0.1742320333324707</v>
      </c>
      <c r="Q8980" t="str">
        <f t="shared" si="841"/>
        <v>Low</v>
      </c>
      <c r="R8980" t="str">
        <f t="shared" si="842"/>
        <v>High</v>
      </c>
      <c r="S8980" s="23">
        <f t="shared" si="843"/>
        <v>2022</v>
      </c>
      <c r="T8980" s="23">
        <f t="shared" si="844"/>
        <v>9</v>
      </c>
      <c r="U8980" t="str">
        <f t="shared" si="845"/>
        <v>Sep-2022</v>
      </c>
    </row>
    <row r="8981" spans="1:21" x14ac:dyDescent="0.3">
      <c r="A8981" t="s">
        <v>10992</v>
      </c>
      <c r="B8981" s="22">
        <v>44652</v>
      </c>
      <c r="C8981" s="22">
        <v>44658</v>
      </c>
      <c r="D8981" s="23" t="s">
        <v>102</v>
      </c>
      <c r="E8981" s="23" t="s">
        <v>757</v>
      </c>
      <c r="F8981" s="23" t="s">
        <v>80</v>
      </c>
      <c r="G8981" s="23" t="s">
        <v>53</v>
      </c>
      <c r="H8981" s="23" t="s">
        <v>90</v>
      </c>
      <c r="I8981" s="23" t="s">
        <v>96</v>
      </c>
      <c r="J8981" s="23" t="s">
        <v>166</v>
      </c>
      <c r="K8981" s="23" t="s">
        <v>337</v>
      </c>
      <c r="L8981" s="24">
        <v>32401.05</v>
      </c>
      <c r="M8981">
        <v>3</v>
      </c>
      <c r="N8981" s="25">
        <v>0.1</v>
      </c>
      <c r="O8981" s="24">
        <v>10287.43</v>
      </c>
      <c r="P8981" s="26">
        <f t="shared" si="840"/>
        <v>0.31750298215644246</v>
      </c>
      <c r="Q8981" t="str">
        <f t="shared" si="841"/>
        <v>High</v>
      </c>
      <c r="R8981" t="str">
        <f t="shared" si="842"/>
        <v>Low</v>
      </c>
      <c r="S8981" s="23">
        <f t="shared" si="843"/>
        <v>2022</v>
      </c>
      <c r="T8981" s="23">
        <f t="shared" si="844"/>
        <v>4</v>
      </c>
      <c r="U8981" t="str">
        <f t="shared" si="845"/>
        <v>Apr-2022</v>
      </c>
    </row>
    <row r="8982" spans="1:21" x14ac:dyDescent="0.3">
      <c r="A8982" t="s">
        <v>10993</v>
      </c>
      <c r="B8982" s="22">
        <v>45598</v>
      </c>
      <c r="C8982" s="22">
        <v>45605</v>
      </c>
      <c r="D8982" s="23" t="s">
        <v>102</v>
      </c>
      <c r="E8982" s="23" t="s">
        <v>1591</v>
      </c>
      <c r="F8982" s="23" t="s">
        <v>71</v>
      </c>
      <c r="G8982" s="23" t="s">
        <v>53</v>
      </c>
      <c r="H8982" s="23" t="s">
        <v>54</v>
      </c>
      <c r="I8982" s="23" t="s">
        <v>118</v>
      </c>
      <c r="J8982" s="23" t="s">
        <v>303</v>
      </c>
      <c r="K8982" s="23" t="s">
        <v>421</v>
      </c>
      <c r="L8982" s="24">
        <v>114249.3</v>
      </c>
      <c r="M8982">
        <v>10</v>
      </c>
      <c r="N8982" s="25">
        <v>0.25</v>
      </c>
      <c r="O8982" s="24">
        <v>31753.46</v>
      </c>
      <c r="P8982" s="26">
        <f t="shared" si="840"/>
        <v>0.27793133087029853</v>
      </c>
      <c r="Q8982" t="str">
        <f t="shared" si="841"/>
        <v>Medium</v>
      </c>
      <c r="R8982" t="str">
        <f t="shared" si="842"/>
        <v>High</v>
      </c>
      <c r="S8982" s="23">
        <f t="shared" si="843"/>
        <v>2024</v>
      </c>
      <c r="T8982" s="23">
        <f t="shared" si="844"/>
        <v>11</v>
      </c>
      <c r="U8982" t="str">
        <f t="shared" si="845"/>
        <v>Nov-2024</v>
      </c>
    </row>
    <row r="8983" spans="1:21" x14ac:dyDescent="0.3">
      <c r="A8983" t="s">
        <v>10994</v>
      </c>
      <c r="B8983" s="22">
        <v>44777</v>
      </c>
      <c r="C8983" s="22">
        <v>44782</v>
      </c>
      <c r="D8983" s="23" t="s">
        <v>102</v>
      </c>
      <c r="E8983" s="23" t="s">
        <v>1111</v>
      </c>
      <c r="F8983" s="23" t="s">
        <v>80</v>
      </c>
      <c r="G8983" s="23" t="s">
        <v>81</v>
      </c>
      <c r="H8983" s="23" t="s">
        <v>95</v>
      </c>
      <c r="I8983" s="23" t="s">
        <v>96</v>
      </c>
      <c r="J8983" s="23" t="s">
        <v>97</v>
      </c>
      <c r="K8983" s="23" t="s">
        <v>416</v>
      </c>
      <c r="L8983" s="24">
        <v>94315.77</v>
      </c>
      <c r="M8983">
        <v>9</v>
      </c>
      <c r="N8983" s="25">
        <v>0.05</v>
      </c>
      <c r="O8983" s="24">
        <v>28638.9</v>
      </c>
      <c r="P8983" s="26">
        <f t="shared" si="840"/>
        <v>0.3036491140346943</v>
      </c>
      <c r="Q8983" t="str">
        <f t="shared" si="841"/>
        <v>High</v>
      </c>
      <c r="R8983" t="str">
        <f t="shared" si="842"/>
        <v>Low</v>
      </c>
      <c r="S8983" s="23">
        <f t="shared" si="843"/>
        <v>2022</v>
      </c>
      <c r="T8983" s="23">
        <f t="shared" si="844"/>
        <v>8</v>
      </c>
      <c r="U8983" t="str">
        <f t="shared" si="845"/>
        <v>Aug-2022</v>
      </c>
    </row>
    <row r="8984" spans="1:21" x14ac:dyDescent="0.3">
      <c r="A8984" t="s">
        <v>10995</v>
      </c>
      <c r="B8984" s="22">
        <v>45827</v>
      </c>
      <c r="C8984" s="22">
        <v>45829</v>
      </c>
      <c r="D8984" s="23" t="s">
        <v>102</v>
      </c>
      <c r="E8984" s="23" t="s">
        <v>2206</v>
      </c>
      <c r="F8984" s="23" t="s">
        <v>80</v>
      </c>
      <c r="G8984" s="23" t="s">
        <v>81</v>
      </c>
      <c r="H8984" s="23" t="s">
        <v>95</v>
      </c>
      <c r="I8984" s="23" t="s">
        <v>83</v>
      </c>
      <c r="J8984" s="23" t="s">
        <v>84</v>
      </c>
      <c r="K8984" s="23" t="s">
        <v>105</v>
      </c>
      <c r="L8984" s="24">
        <v>41578.53</v>
      </c>
      <c r="M8984">
        <v>3</v>
      </c>
      <c r="N8984" s="25">
        <v>0.05</v>
      </c>
      <c r="O8984" s="24">
        <v>10794.46</v>
      </c>
      <c r="P8984" s="26">
        <f t="shared" si="840"/>
        <v>0.25961620095756149</v>
      </c>
      <c r="Q8984" t="str">
        <f t="shared" si="841"/>
        <v>Medium</v>
      </c>
      <c r="R8984" t="str">
        <f t="shared" si="842"/>
        <v>Low</v>
      </c>
      <c r="S8984" s="23">
        <f t="shared" si="843"/>
        <v>2025</v>
      </c>
      <c r="T8984" s="23">
        <f t="shared" si="844"/>
        <v>6</v>
      </c>
      <c r="U8984" t="str">
        <f t="shared" si="845"/>
        <v>Jun-2025</v>
      </c>
    </row>
    <row r="8985" spans="1:21" x14ac:dyDescent="0.3">
      <c r="A8985" t="s">
        <v>10996</v>
      </c>
      <c r="B8985" s="22">
        <v>44798</v>
      </c>
      <c r="C8985" s="22">
        <v>44805</v>
      </c>
      <c r="D8985" s="23" t="s">
        <v>61</v>
      </c>
      <c r="E8985" s="23" t="s">
        <v>1707</v>
      </c>
      <c r="F8985" s="23" t="s">
        <v>80</v>
      </c>
      <c r="G8985" s="23" t="s">
        <v>179</v>
      </c>
      <c r="H8985" s="23" t="s">
        <v>236</v>
      </c>
      <c r="I8985" s="23" t="s">
        <v>83</v>
      </c>
      <c r="J8985" s="23" t="s">
        <v>156</v>
      </c>
      <c r="K8985" s="23" t="s">
        <v>285</v>
      </c>
      <c r="L8985" s="24">
        <v>119305.5</v>
      </c>
      <c r="M8985">
        <v>10</v>
      </c>
      <c r="N8985" s="25">
        <v>0.05</v>
      </c>
      <c r="O8985" s="24">
        <v>31075.14</v>
      </c>
      <c r="P8985" s="26">
        <f t="shared" si="840"/>
        <v>0.26046695248752155</v>
      </c>
      <c r="Q8985" t="str">
        <f t="shared" si="841"/>
        <v>Medium</v>
      </c>
      <c r="R8985" t="str">
        <f t="shared" si="842"/>
        <v>Low</v>
      </c>
      <c r="S8985" s="23">
        <f t="shared" si="843"/>
        <v>2022</v>
      </c>
      <c r="T8985" s="23">
        <f t="shared" si="844"/>
        <v>8</v>
      </c>
      <c r="U8985" t="str">
        <f t="shared" si="845"/>
        <v>Aug-2022</v>
      </c>
    </row>
    <row r="8986" spans="1:21" x14ac:dyDescent="0.3">
      <c r="A8986" t="s">
        <v>10997</v>
      </c>
      <c r="B8986" s="22">
        <v>45508</v>
      </c>
      <c r="C8986" s="22">
        <v>45514</v>
      </c>
      <c r="D8986" s="23" t="s">
        <v>50</v>
      </c>
      <c r="E8986" s="23" t="s">
        <v>854</v>
      </c>
      <c r="F8986" s="23" t="s">
        <v>80</v>
      </c>
      <c r="G8986" s="23" t="s">
        <v>63</v>
      </c>
      <c r="H8986" s="23" t="s">
        <v>172</v>
      </c>
      <c r="I8986" s="23" t="s">
        <v>83</v>
      </c>
      <c r="J8986" s="23" t="s">
        <v>156</v>
      </c>
      <c r="K8986" s="23" t="s">
        <v>208</v>
      </c>
      <c r="L8986" s="24">
        <v>11100.08</v>
      </c>
      <c r="M8986">
        <v>4</v>
      </c>
      <c r="N8986" s="25">
        <v>0.15</v>
      </c>
      <c r="O8986" s="24">
        <v>2015.12</v>
      </c>
      <c r="P8986" s="26">
        <f t="shared" si="840"/>
        <v>0.18154103393849413</v>
      </c>
      <c r="Q8986" t="str">
        <f t="shared" si="841"/>
        <v>Low</v>
      </c>
      <c r="R8986" t="str">
        <f t="shared" si="842"/>
        <v>Medium</v>
      </c>
      <c r="S8986" s="23">
        <f t="shared" si="843"/>
        <v>2024</v>
      </c>
      <c r="T8986" s="23">
        <f t="shared" si="844"/>
        <v>8</v>
      </c>
      <c r="U8986" t="str">
        <f t="shared" si="845"/>
        <v>Aug-2024</v>
      </c>
    </row>
    <row r="8987" spans="1:21" x14ac:dyDescent="0.3">
      <c r="A8987" t="s">
        <v>10998</v>
      </c>
      <c r="B8987" s="22">
        <v>45666</v>
      </c>
      <c r="C8987" s="22">
        <v>45670</v>
      </c>
      <c r="D8987" s="23" t="s">
        <v>102</v>
      </c>
      <c r="E8987" s="23" t="s">
        <v>1380</v>
      </c>
      <c r="F8987" s="23" t="s">
        <v>80</v>
      </c>
      <c r="G8987" s="23" t="s">
        <v>81</v>
      </c>
      <c r="H8987" s="23" t="s">
        <v>284</v>
      </c>
      <c r="I8987" s="23" t="s">
        <v>55</v>
      </c>
      <c r="J8987" s="23" t="s">
        <v>173</v>
      </c>
      <c r="K8987" s="23" t="s">
        <v>735</v>
      </c>
      <c r="L8987" s="24">
        <v>68966.149999999994</v>
      </c>
      <c r="M8987">
        <v>5</v>
      </c>
      <c r="N8987" s="25">
        <v>0.1</v>
      </c>
      <c r="O8987" s="24">
        <v>20346.560000000001</v>
      </c>
      <c r="P8987" s="26">
        <f t="shared" si="840"/>
        <v>0.29502241316935923</v>
      </c>
      <c r="Q8987" t="str">
        <f t="shared" si="841"/>
        <v>Medium</v>
      </c>
      <c r="R8987" t="str">
        <f t="shared" si="842"/>
        <v>Low</v>
      </c>
      <c r="S8987" s="23">
        <f t="shared" si="843"/>
        <v>2025</v>
      </c>
      <c r="T8987" s="23">
        <f t="shared" si="844"/>
        <v>1</v>
      </c>
      <c r="U8987" t="str">
        <f t="shared" si="845"/>
        <v>Jan-2025</v>
      </c>
    </row>
    <row r="8988" spans="1:21" x14ac:dyDescent="0.3">
      <c r="A8988" t="s">
        <v>10999</v>
      </c>
      <c r="B8988" s="22">
        <v>44756</v>
      </c>
      <c r="C8988" s="22">
        <v>44759</v>
      </c>
      <c r="D8988" s="23" t="s">
        <v>61</v>
      </c>
      <c r="E8988" s="23" t="s">
        <v>2172</v>
      </c>
      <c r="F8988" s="23" t="s">
        <v>80</v>
      </c>
      <c r="G8988" s="23" t="s">
        <v>81</v>
      </c>
      <c r="H8988" s="23" t="s">
        <v>186</v>
      </c>
      <c r="I8988" s="23" t="s">
        <v>118</v>
      </c>
      <c r="J8988" s="23" t="s">
        <v>119</v>
      </c>
      <c r="K8988" s="23" t="s">
        <v>120</v>
      </c>
      <c r="L8988" s="24">
        <v>17272</v>
      </c>
      <c r="M8988">
        <v>8</v>
      </c>
      <c r="N8988" s="25">
        <v>0</v>
      </c>
      <c r="O8988" s="24">
        <v>2947.58</v>
      </c>
      <c r="P8988" s="26">
        <f t="shared" si="840"/>
        <v>0.17065655396016674</v>
      </c>
      <c r="Q8988" t="str">
        <f t="shared" si="841"/>
        <v>Low</v>
      </c>
      <c r="R8988" t="str">
        <f t="shared" si="842"/>
        <v>None</v>
      </c>
      <c r="S8988" s="23">
        <f t="shared" si="843"/>
        <v>2022</v>
      </c>
      <c r="T8988" s="23">
        <f t="shared" si="844"/>
        <v>7</v>
      </c>
      <c r="U8988" t="str">
        <f t="shared" si="845"/>
        <v>Jul-2022</v>
      </c>
    </row>
    <row r="8989" spans="1:21" x14ac:dyDescent="0.3">
      <c r="A8989" t="s">
        <v>11000</v>
      </c>
      <c r="B8989" s="22">
        <v>45918</v>
      </c>
      <c r="C8989" s="22">
        <v>45923</v>
      </c>
      <c r="D8989" s="23" t="s">
        <v>61</v>
      </c>
      <c r="E8989" s="23" t="s">
        <v>2001</v>
      </c>
      <c r="F8989" s="23" t="s">
        <v>71</v>
      </c>
      <c r="G8989" s="23" t="s">
        <v>72</v>
      </c>
      <c r="H8989" s="23" t="s">
        <v>104</v>
      </c>
      <c r="I8989" s="23" t="s">
        <v>96</v>
      </c>
      <c r="J8989" s="23" t="s">
        <v>111</v>
      </c>
      <c r="K8989" s="23" t="s">
        <v>225</v>
      </c>
      <c r="L8989" s="24">
        <v>5005.91</v>
      </c>
      <c r="M8989">
        <v>1</v>
      </c>
      <c r="N8989" s="25">
        <v>0.25</v>
      </c>
      <c r="O8989" s="24">
        <v>635.97</v>
      </c>
      <c r="P8989" s="26">
        <f t="shared" si="840"/>
        <v>0.12704383418798981</v>
      </c>
      <c r="Q8989" t="str">
        <f t="shared" si="841"/>
        <v>Low</v>
      </c>
      <c r="R8989" t="str">
        <f t="shared" si="842"/>
        <v>High</v>
      </c>
      <c r="S8989" s="23">
        <f t="shared" si="843"/>
        <v>2025</v>
      </c>
      <c r="T8989" s="23">
        <f t="shared" si="844"/>
        <v>9</v>
      </c>
      <c r="U8989" t="str">
        <f t="shared" si="845"/>
        <v>Sep-2025</v>
      </c>
    </row>
    <row r="8990" spans="1:21" x14ac:dyDescent="0.3">
      <c r="A8990" t="s">
        <v>11001</v>
      </c>
      <c r="B8990" s="22">
        <v>45362</v>
      </c>
      <c r="C8990" s="22">
        <v>45364</v>
      </c>
      <c r="D8990" s="23" t="s">
        <v>61</v>
      </c>
      <c r="E8990" s="23" t="s">
        <v>1964</v>
      </c>
      <c r="F8990" s="23" t="s">
        <v>52</v>
      </c>
      <c r="G8990" s="23" t="s">
        <v>53</v>
      </c>
      <c r="H8990" s="23" t="s">
        <v>90</v>
      </c>
      <c r="I8990" s="23" t="s">
        <v>96</v>
      </c>
      <c r="J8990" s="23" t="s">
        <v>97</v>
      </c>
      <c r="K8990" s="23" t="s">
        <v>416</v>
      </c>
      <c r="L8990" s="24">
        <v>47494.5</v>
      </c>
      <c r="M8990">
        <v>5</v>
      </c>
      <c r="N8990" s="25">
        <v>0</v>
      </c>
      <c r="O8990" s="24">
        <v>14010.16</v>
      </c>
      <c r="P8990" s="26">
        <f t="shared" si="840"/>
        <v>0.2949848929876091</v>
      </c>
      <c r="Q8990" t="str">
        <f t="shared" si="841"/>
        <v>Medium</v>
      </c>
      <c r="R8990" t="str">
        <f t="shared" si="842"/>
        <v>None</v>
      </c>
      <c r="S8990" s="23">
        <f t="shared" si="843"/>
        <v>2024</v>
      </c>
      <c r="T8990" s="23">
        <f t="shared" si="844"/>
        <v>3</v>
      </c>
      <c r="U8990" t="str">
        <f t="shared" si="845"/>
        <v>Mar-2024</v>
      </c>
    </row>
    <row r="8991" spans="1:21" x14ac:dyDescent="0.3">
      <c r="A8991" t="s">
        <v>11002</v>
      </c>
      <c r="B8991" s="22">
        <v>45653</v>
      </c>
      <c r="C8991" s="22">
        <v>45655</v>
      </c>
      <c r="D8991" s="23" t="s">
        <v>78</v>
      </c>
      <c r="E8991" s="23" t="s">
        <v>1707</v>
      </c>
      <c r="F8991" s="23" t="s">
        <v>52</v>
      </c>
      <c r="G8991" s="23" t="s">
        <v>53</v>
      </c>
      <c r="H8991" s="23" t="s">
        <v>90</v>
      </c>
      <c r="I8991" s="23" t="s">
        <v>83</v>
      </c>
      <c r="J8991" s="23" t="s">
        <v>156</v>
      </c>
      <c r="K8991" s="23" t="s">
        <v>208</v>
      </c>
      <c r="L8991" s="24">
        <v>10111.9</v>
      </c>
      <c r="M8991">
        <v>2</v>
      </c>
      <c r="N8991" s="25">
        <v>0.2</v>
      </c>
      <c r="O8991" s="24">
        <v>1559.39</v>
      </c>
      <c r="P8991" s="26">
        <f t="shared" si="840"/>
        <v>0.15421335258457858</v>
      </c>
      <c r="Q8991" t="str">
        <f t="shared" si="841"/>
        <v>Low</v>
      </c>
      <c r="R8991" t="str">
        <f t="shared" si="842"/>
        <v>Medium</v>
      </c>
      <c r="S8991" s="23">
        <f t="shared" si="843"/>
        <v>2024</v>
      </c>
      <c r="T8991" s="23">
        <f t="shared" si="844"/>
        <v>12</v>
      </c>
      <c r="U8991" t="str">
        <f t="shared" si="845"/>
        <v>Dec-2024</v>
      </c>
    </row>
    <row r="8992" spans="1:21" x14ac:dyDescent="0.3">
      <c r="A8992" t="s">
        <v>11003</v>
      </c>
      <c r="B8992" s="22">
        <v>44951</v>
      </c>
      <c r="C8992" s="22">
        <v>44957</v>
      </c>
      <c r="D8992" s="23" t="s">
        <v>50</v>
      </c>
      <c r="E8992" s="23" t="s">
        <v>2157</v>
      </c>
      <c r="F8992" s="23" t="s">
        <v>71</v>
      </c>
      <c r="G8992" s="23" t="s">
        <v>53</v>
      </c>
      <c r="H8992" s="23" t="s">
        <v>110</v>
      </c>
      <c r="I8992" s="23" t="s">
        <v>118</v>
      </c>
      <c r="J8992" s="23" t="s">
        <v>303</v>
      </c>
      <c r="K8992" s="23" t="s">
        <v>304</v>
      </c>
      <c r="L8992" s="24">
        <v>39152.300000000003</v>
      </c>
      <c r="M8992">
        <v>5</v>
      </c>
      <c r="N8992" s="25">
        <v>0</v>
      </c>
      <c r="O8992" s="24">
        <v>10938.44</v>
      </c>
      <c r="P8992" s="26">
        <f t="shared" si="840"/>
        <v>0.27938179877044261</v>
      </c>
      <c r="Q8992" t="str">
        <f t="shared" si="841"/>
        <v>Medium</v>
      </c>
      <c r="R8992" t="str">
        <f t="shared" si="842"/>
        <v>None</v>
      </c>
      <c r="S8992" s="23">
        <f t="shared" si="843"/>
        <v>2023</v>
      </c>
      <c r="T8992" s="23">
        <f t="shared" si="844"/>
        <v>1</v>
      </c>
      <c r="U8992" t="str">
        <f t="shared" si="845"/>
        <v>Jan-2023</v>
      </c>
    </row>
    <row r="8993" spans="1:21" x14ac:dyDescent="0.3">
      <c r="A8993" t="s">
        <v>11004</v>
      </c>
      <c r="B8993" s="22">
        <v>45871</v>
      </c>
      <c r="C8993" s="22">
        <v>45876</v>
      </c>
      <c r="D8993" s="23" t="s">
        <v>50</v>
      </c>
      <c r="E8993" s="23" t="s">
        <v>2105</v>
      </c>
      <c r="F8993" s="23" t="s">
        <v>71</v>
      </c>
      <c r="G8993" s="23" t="s">
        <v>63</v>
      </c>
      <c r="H8993" s="23" t="s">
        <v>202</v>
      </c>
      <c r="I8993" s="23" t="s">
        <v>83</v>
      </c>
      <c r="J8993" s="23" t="s">
        <v>449</v>
      </c>
      <c r="K8993" s="23" t="s">
        <v>681</v>
      </c>
      <c r="L8993" s="24">
        <v>40123.769999999997</v>
      </c>
      <c r="M8993">
        <v>3</v>
      </c>
      <c r="N8993" s="25">
        <v>0.2</v>
      </c>
      <c r="O8993" s="24">
        <v>5931.18</v>
      </c>
      <c r="P8993" s="26">
        <f t="shared" si="840"/>
        <v>0.14782210146254954</v>
      </c>
      <c r="Q8993" t="str">
        <f t="shared" si="841"/>
        <v>Low</v>
      </c>
      <c r="R8993" t="str">
        <f t="shared" si="842"/>
        <v>Medium</v>
      </c>
      <c r="S8993" s="23">
        <f t="shared" si="843"/>
        <v>2025</v>
      </c>
      <c r="T8993" s="23">
        <f t="shared" si="844"/>
        <v>8</v>
      </c>
      <c r="U8993" t="str">
        <f t="shared" si="845"/>
        <v>Aug-2025</v>
      </c>
    </row>
    <row r="8994" spans="1:21" x14ac:dyDescent="0.3">
      <c r="A8994" t="s">
        <v>11005</v>
      </c>
      <c r="B8994" s="22">
        <v>45743</v>
      </c>
      <c r="C8994" s="22">
        <v>45748</v>
      </c>
      <c r="D8994" s="23" t="s">
        <v>102</v>
      </c>
      <c r="E8994" s="23" t="s">
        <v>1239</v>
      </c>
      <c r="F8994" s="23" t="s">
        <v>52</v>
      </c>
      <c r="G8994" s="23" t="s">
        <v>63</v>
      </c>
      <c r="H8994" s="23" t="s">
        <v>213</v>
      </c>
      <c r="I8994" s="23" t="s">
        <v>118</v>
      </c>
      <c r="J8994" s="23" t="s">
        <v>303</v>
      </c>
      <c r="K8994" s="23" t="s">
        <v>421</v>
      </c>
      <c r="L8994" s="24">
        <v>54489.72</v>
      </c>
      <c r="M8994">
        <v>6</v>
      </c>
      <c r="N8994" s="25">
        <v>0</v>
      </c>
      <c r="O8994" s="24">
        <v>16995.78</v>
      </c>
      <c r="P8994" s="26">
        <f t="shared" si="840"/>
        <v>0.31190800760216786</v>
      </c>
      <c r="Q8994" t="str">
        <f t="shared" si="841"/>
        <v>High</v>
      </c>
      <c r="R8994" t="str">
        <f t="shared" si="842"/>
        <v>None</v>
      </c>
      <c r="S8994" s="23">
        <f t="shared" si="843"/>
        <v>2025</v>
      </c>
      <c r="T8994" s="23">
        <f t="shared" si="844"/>
        <v>3</v>
      </c>
      <c r="U8994" t="str">
        <f t="shared" si="845"/>
        <v>Mar-2025</v>
      </c>
    </row>
    <row r="8995" spans="1:21" x14ac:dyDescent="0.3">
      <c r="A8995" t="s">
        <v>11006</v>
      </c>
      <c r="B8995" s="22">
        <v>45610</v>
      </c>
      <c r="C8995" s="22">
        <v>45616</v>
      </c>
      <c r="D8995" s="23" t="s">
        <v>102</v>
      </c>
      <c r="E8995" s="23" t="s">
        <v>1367</v>
      </c>
      <c r="F8995" s="23" t="s">
        <v>71</v>
      </c>
      <c r="G8995" s="23" t="s">
        <v>72</v>
      </c>
      <c r="H8995" s="23" t="s">
        <v>117</v>
      </c>
      <c r="I8995" s="23" t="s">
        <v>83</v>
      </c>
      <c r="J8995" s="23" t="s">
        <v>449</v>
      </c>
      <c r="K8995" s="23" t="s">
        <v>450</v>
      </c>
      <c r="L8995" s="24">
        <v>5991.68</v>
      </c>
      <c r="M8995">
        <v>4</v>
      </c>
      <c r="N8995" s="25">
        <v>0.25</v>
      </c>
      <c r="O8995" s="24">
        <v>1176.5</v>
      </c>
      <c r="P8995" s="26">
        <f t="shared" si="840"/>
        <v>0.19635561311685537</v>
      </c>
      <c r="Q8995" t="str">
        <f t="shared" si="841"/>
        <v>Low</v>
      </c>
      <c r="R8995" t="str">
        <f t="shared" si="842"/>
        <v>High</v>
      </c>
      <c r="S8995" s="23">
        <f t="shared" si="843"/>
        <v>2024</v>
      </c>
      <c r="T8995" s="23">
        <f t="shared" si="844"/>
        <v>11</v>
      </c>
      <c r="U8995" t="str">
        <f t="shared" si="845"/>
        <v>Nov-2024</v>
      </c>
    </row>
    <row r="8996" spans="1:21" x14ac:dyDescent="0.3">
      <c r="A8996" t="s">
        <v>11007</v>
      </c>
      <c r="B8996" s="22">
        <v>45755</v>
      </c>
      <c r="C8996" s="22">
        <v>45760</v>
      </c>
      <c r="D8996" s="23" t="s">
        <v>61</v>
      </c>
      <c r="E8996" s="23" t="s">
        <v>1627</v>
      </c>
      <c r="F8996" s="23" t="s">
        <v>80</v>
      </c>
      <c r="G8996" s="23" t="s">
        <v>179</v>
      </c>
      <c r="H8996" s="23" t="s">
        <v>236</v>
      </c>
      <c r="I8996" s="23" t="s">
        <v>118</v>
      </c>
      <c r="J8996" s="23" t="s">
        <v>303</v>
      </c>
      <c r="K8996" s="23" t="s">
        <v>304</v>
      </c>
      <c r="L8996" s="24">
        <v>78924.72</v>
      </c>
      <c r="M8996">
        <v>8</v>
      </c>
      <c r="N8996" s="25">
        <v>0.05</v>
      </c>
      <c r="O8996" s="24">
        <v>15172.35</v>
      </c>
      <c r="P8996" s="26">
        <f t="shared" si="840"/>
        <v>0.19223824930896175</v>
      </c>
      <c r="Q8996" t="str">
        <f t="shared" si="841"/>
        <v>Low</v>
      </c>
      <c r="R8996" t="str">
        <f t="shared" si="842"/>
        <v>Low</v>
      </c>
      <c r="S8996" s="23">
        <f t="shared" si="843"/>
        <v>2025</v>
      </c>
      <c r="T8996" s="23">
        <f t="shared" si="844"/>
        <v>4</v>
      </c>
      <c r="U8996" t="str">
        <f t="shared" si="845"/>
        <v>Apr-2025</v>
      </c>
    </row>
    <row r="8997" spans="1:21" x14ac:dyDescent="0.3">
      <c r="A8997" t="s">
        <v>11008</v>
      </c>
      <c r="B8997" s="22">
        <v>44799</v>
      </c>
      <c r="C8997" s="22">
        <v>44805</v>
      </c>
      <c r="D8997" s="23" t="s">
        <v>50</v>
      </c>
      <c r="E8997" s="23" t="s">
        <v>201</v>
      </c>
      <c r="F8997" s="23" t="s">
        <v>80</v>
      </c>
      <c r="G8997" s="23" t="s">
        <v>53</v>
      </c>
      <c r="H8997" s="23" t="s">
        <v>54</v>
      </c>
      <c r="I8997" s="23" t="s">
        <v>83</v>
      </c>
      <c r="J8997" s="23" t="s">
        <v>379</v>
      </c>
      <c r="K8997" s="23" t="s">
        <v>716</v>
      </c>
      <c r="L8997" s="24">
        <v>50165.84</v>
      </c>
      <c r="M8997">
        <v>4</v>
      </c>
      <c r="N8997" s="25">
        <v>0.05</v>
      </c>
      <c r="O8997" s="24">
        <v>17824.240000000002</v>
      </c>
      <c r="P8997" s="26">
        <f t="shared" si="840"/>
        <v>0.35530631999783124</v>
      </c>
      <c r="Q8997" t="str">
        <f t="shared" si="841"/>
        <v>High</v>
      </c>
      <c r="R8997" t="str">
        <f t="shared" si="842"/>
        <v>Low</v>
      </c>
      <c r="S8997" s="23">
        <f t="shared" si="843"/>
        <v>2022</v>
      </c>
      <c r="T8997" s="23">
        <f t="shared" si="844"/>
        <v>8</v>
      </c>
      <c r="U8997" t="str">
        <f t="shared" si="845"/>
        <v>Aug-2022</v>
      </c>
    </row>
    <row r="8998" spans="1:21" x14ac:dyDescent="0.3">
      <c r="A8998" t="s">
        <v>11009</v>
      </c>
      <c r="B8998" s="22">
        <v>44996</v>
      </c>
      <c r="C8998" s="22">
        <v>45002</v>
      </c>
      <c r="D8998" s="23" t="s">
        <v>50</v>
      </c>
      <c r="E8998" s="23" t="s">
        <v>937</v>
      </c>
      <c r="F8998" s="23" t="s">
        <v>80</v>
      </c>
      <c r="G8998" s="23" t="s">
        <v>179</v>
      </c>
      <c r="H8998" s="23" t="s">
        <v>236</v>
      </c>
      <c r="I8998" s="23" t="s">
        <v>118</v>
      </c>
      <c r="J8998" s="23" t="s">
        <v>303</v>
      </c>
      <c r="K8998" s="23" t="s">
        <v>421</v>
      </c>
      <c r="L8998" s="24">
        <v>38770.620000000003</v>
      </c>
      <c r="M8998">
        <v>7</v>
      </c>
      <c r="N8998" s="25">
        <v>0.05</v>
      </c>
      <c r="O8998" s="24">
        <v>11483.2</v>
      </c>
      <c r="P8998" s="26">
        <f t="shared" si="840"/>
        <v>0.29618303756813791</v>
      </c>
      <c r="Q8998" t="str">
        <f t="shared" si="841"/>
        <v>Medium</v>
      </c>
      <c r="R8998" t="str">
        <f t="shared" si="842"/>
        <v>Low</v>
      </c>
      <c r="S8998" s="23">
        <f t="shared" si="843"/>
        <v>2023</v>
      </c>
      <c r="T8998" s="23">
        <f t="shared" si="844"/>
        <v>3</v>
      </c>
      <c r="U8998" t="str">
        <f t="shared" si="845"/>
        <v>Mar-2023</v>
      </c>
    </row>
    <row r="8999" spans="1:21" x14ac:dyDescent="0.3">
      <c r="A8999" t="s">
        <v>11010</v>
      </c>
      <c r="B8999" s="22">
        <v>45225</v>
      </c>
      <c r="C8999" s="22">
        <v>45226</v>
      </c>
      <c r="D8999" s="23" t="s">
        <v>102</v>
      </c>
      <c r="E8999" s="23" t="s">
        <v>134</v>
      </c>
      <c r="F8999" s="23" t="s">
        <v>52</v>
      </c>
      <c r="G8999" s="23" t="s">
        <v>179</v>
      </c>
      <c r="H8999" s="23" t="s">
        <v>236</v>
      </c>
      <c r="I8999" s="23" t="s">
        <v>55</v>
      </c>
      <c r="J8999" s="23" t="s">
        <v>56</v>
      </c>
      <c r="K8999" s="23" t="s">
        <v>74</v>
      </c>
      <c r="L8999" s="24">
        <v>119065.92</v>
      </c>
      <c r="M8999">
        <v>8</v>
      </c>
      <c r="N8999" s="25">
        <v>0</v>
      </c>
      <c r="O8999" s="24">
        <v>23520.35</v>
      </c>
      <c r="P8999" s="26">
        <f t="shared" si="840"/>
        <v>0.19754057248287335</v>
      </c>
      <c r="Q8999" t="str">
        <f t="shared" si="841"/>
        <v>Low</v>
      </c>
      <c r="R8999" t="str">
        <f t="shared" si="842"/>
        <v>None</v>
      </c>
      <c r="S8999" s="23">
        <f t="shared" si="843"/>
        <v>2023</v>
      </c>
      <c r="T8999" s="23">
        <f t="shared" si="844"/>
        <v>10</v>
      </c>
      <c r="U8999" t="str">
        <f t="shared" si="845"/>
        <v>Oct-2023</v>
      </c>
    </row>
    <row r="9000" spans="1:21" x14ac:dyDescent="0.3">
      <c r="A9000" t="s">
        <v>11011</v>
      </c>
      <c r="B9000" s="22">
        <v>44722</v>
      </c>
      <c r="C9000" s="22">
        <v>44724</v>
      </c>
      <c r="D9000" s="23" t="s">
        <v>61</v>
      </c>
      <c r="E9000" s="23" t="s">
        <v>444</v>
      </c>
      <c r="F9000" s="23" t="s">
        <v>52</v>
      </c>
      <c r="G9000" s="23" t="s">
        <v>72</v>
      </c>
      <c r="H9000" s="23" t="s">
        <v>346</v>
      </c>
      <c r="I9000" s="23" t="s">
        <v>118</v>
      </c>
      <c r="J9000" s="23" t="s">
        <v>230</v>
      </c>
      <c r="K9000" s="23" t="s">
        <v>351</v>
      </c>
      <c r="L9000" s="24">
        <v>5494.89</v>
      </c>
      <c r="M9000">
        <v>3</v>
      </c>
      <c r="N9000" s="25">
        <v>0.1</v>
      </c>
      <c r="O9000" s="24">
        <v>880.16</v>
      </c>
      <c r="P9000" s="26">
        <f t="shared" si="840"/>
        <v>0.16017791074980572</v>
      </c>
      <c r="Q9000" t="str">
        <f t="shared" si="841"/>
        <v>Low</v>
      </c>
      <c r="R9000" t="str">
        <f t="shared" si="842"/>
        <v>Low</v>
      </c>
      <c r="S9000" s="23">
        <f t="shared" si="843"/>
        <v>2022</v>
      </c>
      <c r="T9000" s="23">
        <f t="shared" si="844"/>
        <v>6</v>
      </c>
      <c r="U9000" t="str">
        <f t="shared" si="845"/>
        <v>Jun-2022</v>
      </c>
    </row>
    <row r="9001" spans="1:21" x14ac:dyDescent="0.3">
      <c r="A9001" t="s">
        <v>11012</v>
      </c>
      <c r="B9001" s="22">
        <v>45746</v>
      </c>
      <c r="C9001" s="22">
        <v>45750</v>
      </c>
      <c r="D9001" s="23" t="s">
        <v>61</v>
      </c>
      <c r="E9001" s="23" t="s">
        <v>448</v>
      </c>
      <c r="F9001" s="23" t="s">
        <v>71</v>
      </c>
      <c r="G9001" s="23" t="s">
        <v>72</v>
      </c>
      <c r="H9001" s="23" t="s">
        <v>117</v>
      </c>
      <c r="I9001" s="23" t="s">
        <v>96</v>
      </c>
      <c r="J9001" s="23" t="s">
        <v>135</v>
      </c>
      <c r="K9001" s="23" t="s">
        <v>275</v>
      </c>
      <c r="L9001" s="24">
        <v>47335.89</v>
      </c>
      <c r="M9001">
        <v>7</v>
      </c>
      <c r="N9001" s="25">
        <v>0.15</v>
      </c>
      <c r="O9001" s="24">
        <v>9885.82</v>
      </c>
      <c r="P9001" s="26">
        <f t="shared" si="840"/>
        <v>0.20884407159134433</v>
      </c>
      <c r="Q9001" t="str">
        <f t="shared" si="841"/>
        <v>Medium</v>
      </c>
      <c r="R9001" t="str">
        <f t="shared" si="842"/>
        <v>Medium</v>
      </c>
      <c r="S9001" s="23">
        <f t="shared" si="843"/>
        <v>2025</v>
      </c>
      <c r="T9001" s="23">
        <f t="shared" si="844"/>
        <v>3</v>
      </c>
      <c r="U9001" t="str">
        <f t="shared" si="845"/>
        <v>Mar-2025</v>
      </c>
    </row>
    <row r="9002" spans="1:21" x14ac:dyDescent="0.3">
      <c r="A9002" t="s">
        <v>11013</v>
      </c>
      <c r="B9002" s="22">
        <v>45150</v>
      </c>
      <c r="C9002" s="22">
        <v>45151</v>
      </c>
      <c r="D9002" s="23" t="s">
        <v>50</v>
      </c>
      <c r="E9002" s="23" t="s">
        <v>648</v>
      </c>
      <c r="F9002" s="23" t="s">
        <v>52</v>
      </c>
      <c r="G9002" s="23" t="s">
        <v>179</v>
      </c>
      <c r="H9002" s="23" t="s">
        <v>180</v>
      </c>
      <c r="I9002" s="23" t="s">
        <v>55</v>
      </c>
      <c r="J9002" s="23" t="s">
        <v>65</v>
      </c>
      <c r="K9002" s="23" t="s">
        <v>130</v>
      </c>
      <c r="L9002" s="24">
        <v>38695.17</v>
      </c>
      <c r="M9002">
        <v>3</v>
      </c>
      <c r="N9002" s="25">
        <v>0</v>
      </c>
      <c r="O9002" s="24">
        <v>11032.57</v>
      </c>
      <c r="P9002" s="26">
        <f t="shared" si="840"/>
        <v>0.28511491227458102</v>
      </c>
      <c r="Q9002" t="str">
        <f t="shared" si="841"/>
        <v>Medium</v>
      </c>
      <c r="R9002" t="str">
        <f t="shared" si="842"/>
        <v>None</v>
      </c>
      <c r="S9002" s="23">
        <f t="shared" si="843"/>
        <v>2023</v>
      </c>
      <c r="T9002" s="23">
        <f t="shared" si="844"/>
        <v>8</v>
      </c>
      <c r="U9002" t="str">
        <f t="shared" si="845"/>
        <v>Aug-2023</v>
      </c>
    </row>
    <row r="9003" spans="1:21" x14ac:dyDescent="0.3">
      <c r="A9003" t="s">
        <v>11014</v>
      </c>
      <c r="B9003" s="22">
        <v>46005</v>
      </c>
      <c r="C9003" s="22">
        <v>46008</v>
      </c>
      <c r="D9003" s="23" t="s">
        <v>61</v>
      </c>
      <c r="E9003" s="23" t="s">
        <v>2853</v>
      </c>
      <c r="F9003" s="23" t="s">
        <v>52</v>
      </c>
      <c r="G9003" s="23" t="s">
        <v>72</v>
      </c>
      <c r="H9003" s="23" t="s">
        <v>104</v>
      </c>
      <c r="I9003" s="23" t="s">
        <v>118</v>
      </c>
      <c r="J9003" s="23" t="s">
        <v>191</v>
      </c>
      <c r="K9003" s="23" t="s">
        <v>829</v>
      </c>
      <c r="L9003" s="24">
        <v>82036.800000000003</v>
      </c>
      <c r="M9003">
        <v>10</v>
      </c>
      <c r="N9003" s="25">
        <v>0.05</v>
      </c>
      <c r="O9003" s="24">
        <v>13553.91</v>
      </c>
      <c r="P9003" s="26">
        <f t="shared" si="840"/>
        <v>0.16521743900298402</v>
      </c>
      <c r="Q9003" t="str">
        <f t="shared" si="841"/>
        <v>Low</v>
      </c>
      <c r="R9003" t="str">
        <f t="shared" si="842"/>
        <v>Low</v>
      </c>
      <c r="S9003" s="23">
        <f t="shared" si="843"/>
        <v>2025</v>
      </c>
      <c r="T9003" s="23">
        <f t="shared" si="844"/>
        <v>12</v>
      </c>
      <c r="U9003" t="str">
        <f t="shared" si="845"/>
        <v>Dec-2025</v>
      </c>
    </row>
    <row r="9004" spans="1:21" x14ac:dyDescent="0.3">
      <c r="A9004" t="s">
        <v>11015</v>
      </c>
      <c r="B9004" s="22">
        <v>45658</v>
      </c>
      <c r="C9004" s="22">
        <v>45663</v>
      </c>
      <c r="D9004" s="23" t="s">
        <v>50</v>
      </c>
      <c r="E9004" s="23" t="s">
        <v>1328</v>
      </c>
      <c r="F9004" s="23" t="s">
        <v>52</v>
      </c>
      <c r="G9004" s="23" t="s">
        <v>53</v>
      </c>
      <c r="H9004" s="23" t="s">
        <v>110</v>
      </c>
      <c r="I9004" s="23" t="s">
        <v>55</v>
      </c>
      <c r="J9004" s="23" t="s">
        <v>56</v>
      </c>
      <c r="K9004" s="23" t="s">
        <v>74</v>
      </c>
      <c r="L9004" s="24">
        <v>7166.93</v>
      </c>
      <c r="M9004">
        <v>1</v>
      </c>
      <c r="N9004" s="25">
        <v>0.2</v>
      </c>
      <c r="O9004" s="24">
        <v>1996.53</v>
      </c>
      <c r="P9004" s="26">
        <f t="shared" si="840"/>
        <v>0.27857534537103051</v>
      </c>
      <c r="Q9004" t="str">
        <f t="shared" si="841"/>
        <v>Medium</v>
      </c>
      <c r="R9004" t="str">
        <f t="shared" si="842"/>
        <v>Medium</v>
      </c>
      <c r="S9004" s="23">
        <f t="shared" si="843"/>
        <v>2025</v>
      </c>
      <c r="T9004" s="23">
        <f t="shared" si="844"/>
        <v>1</v>
      </c>
      <c r="U9004" t="str">
        <f t="shared" si="845"/>
        <v>Jan-2025</v>
      </c>
    </row>
    <row r="9005" spans="1:21" x14ac:dyDescent="0.3">
      <c r="A9005" t="s">
        <v>11016</v>
      </c>
      <c r="B9005" s="22">
        <v>45542</v>
      </c>
      <c r="C9005" s="22">
        <v>45544</v>
      </c>
      <c r="D9005" s="23" t="s">
        <v>102</v>
      </c>
      <c r="E9005" s="23" t="s">
        <v>269</v>
      </c>
      <c r="F9005" s="23" t="s">
        <v>52</v>
      </c>
      <c r="G9005" s="23" t="s">
        <v>72</v>
      </c>
      <c r="H9005" s="23" t="s">
        <v>346</v>
      </c>
      <c r="I9005" s="23" t="s">
        <v>96</v>
      </c>
      <c r="J9005" s="23" t="s">
        <v>135</v>
      </c>
      <c r="K9005" s="23" t="s">
        <v>136</v>
      </c>
      <c r="L9005" s="24">
        <v>6262.62</v>
      </c>
      <c r="M9005">
        <v>3</v>
      </c>
      <c r="N9005" s="25">
        <v>0.2</v>
      </c>
      <c r="O9005" s="24">
        <v>1988.3</v>
      </c>
      <c r="P9005" s="26">
        <f t="shared" si="840"/>
        <v>0.31748693039015619</v>
      </c>
      <c r="Q9005" t="str">
        <f t="shared" si="841"/>
        <v>High</v>
      </c>
      <c r="R9005" t="str">
        <f t="shared" si="842"/>
        <v>Medium</v>
      </c>
      <c r="S9005" s="23">
        <f t="shared" si="843"/>
        <v>2024</v>
      </c>
      <c r="T9005" s="23">
        <f t="shared" si="844"/>
        <v>9</v>
      </c>
      <c r="U9005" t="str">
        <f t="shared" si="845"/>
        <v>Sep-2024</v>
      </c>
    </row>
    <row r="9006" spans="1:21" x14ac:dyDescent="0.3">
      <c r="A9006" t="s">
        <v>11017</v>
      </c>
      <c r="B9006" s="22">
        <v>45128</v>
      </c>
      <c r="C9006" s="22">
        <v>45129</v>
      </c>
      <c r="D9006" s="23" t="s">
        <v>61</v>
      </c>
      <c r="E9006" s="23" t="s">
        <v>885</v>
      </c>
      <c r="F9006" s="23" t="s">
        <v>80</v>
      </c>
      <c r="G9006" s="23" t="s">
        <v>63</v>
      </c>
      <c r="H9006" s="23" t="s">
        <v>64</v>
      </c>
      <c r="I9006" s="23" t="s">
        <v>83</v>
      </c>
      <c r="J9006" s="23" t="s">
        <v>379</v>
      </c>
      <c r="K9006" s="23" t="s">
        <v>380</v>
      </c>
      <c r="L9006" s="24">
        <v>6625.06</v>
      </c>
      <c r="M9006">
        <v>2</v>
      </c>
      <c r="N9006" s="25">
        <v>0.05</v>
      </c>
      <c r="O9006" s="24">
        <v>2103.4299999999998</v>
      </c>
      <c r="P9006" s="26">
        <f t="shared" si="840"/>
        <v>0.31749599248912458</v>
      </c>
      <c r="Q9006" t="str">
        <f t="shared" si="841"/>
        <v>High</v>
      </c>
      <c r="R9006" t="str">
        <f t="shared" si="842"/>
        <v>Low</v>
      </c>
      <c r="S9006" s="23">
        <f t="shared" si="843"/>
        <v>2023</v>
      </c>
      <c r="T9006" s="23">
        <f t="shared" si="844"/>
        <v>7</v>
      </c>
      <c r="U9006" t="str">
        <f t="shared" si="845"/>
        <v>Jul-2023</v>
      </c>
    </row>
    <row r="9007" spans="1:21" x14ac:dyDescent="0.3">
      <c r="A9007" t="s">
        <v>11018</v>
      </c>
      <c r="B9007" s="22">
        <v>45723</v>
      </c>
      <c r="C9007" s="22">
        <v>45727</v>
      </c>
      <c r="D9007" s="23" t="s">
        <v>78</v>
      </c>
      <c r="E9007" s="23" t="s">
        <v>1004</v>
      </c>
      <c r="F9007" s="23" t="s">
        <v>80</v>
      </c>
      <c r="G9007" s="23" t="s">
        <v>72</v>
      </c>
      <c r="H9007" s="23" t="s">
        <v>73</v>
      </c>
      <c r="I9007" s="23" t="s">
        <v>118</v>
      </c>
      <c r="J9007" s="23" t="s">
        <v>303</v>
      </c>
      <c r="K9007" s="23" t="s">
        <v>421</v>
      </c>
      <c r="L9007" s="24">
        <v>42685.75</v>
      </c>
      <c r="M9007">
        <v>5</v>
      </c>
      <c r="N9007" s="25">
        <v>0</v>
      </c>
      <c r="O9007" s="24">
        <v>16932.57</v>
      </c>
      <c r="P9007" s="26">
        <f t="shared" si="840"/>
        <v>0.39667968818633853</v>
      </c>
      <c r="Q9007" t="str">
        <f t="shared" si="841"/>
        <v>High</v>
      </c>
      <c r="R9007" t="str">
        <f t="shared" si="842"/>
        <v>None</v>
      </c>
      <c r="S9007" s="23">
        <f t="shared" si="843"/>
        <v>2025</v>
      </c>
      <c r="T9007" s="23">
        <f t="shared" si="844"/>
        <v>3</v>
      </c>
      <c r="U9007" t="str">
        <f t="shared" si="845"/>
        <v>Mar-2025</v>
      </c>
    </row>
    <row r="9008" spans="1:21" x14ac:dyDescent="0.3">
      <c r="A9008" t="s">
        <v>11019</v>
      </c>
      <c r="B9008" s="22">
        <v>45286</v>
      </c>
      <c r="C9008" s="22">
        <v>45291</v>
      </c>
      <c r="D9008" s="23" t="s">
        <v>61</v>
      </c>
      <c r="E9008" s="23" t="s">
        <v>472</v>
      </c>
      <c r="F9008" s="23" t="s">
        <v>71</v>
      </c>
      <c r="G9008" s="23" t="s">
        <v>63</v>
      </c>
      <c r="H9008" s="23" t="s">
        <v>172</v>
      </c>
      <c r="I9008" s="23" t="s">
        <v>55</v>
      </c>
      <c r="J9008" s="23" t="s">
        <v>65</v>
      </c>
      <c r="K9008" s="23" t="s">
        <v>91</v>
      </c>
      <c r="L9008" s="24">
        <v>27279.96</v>
      </c>
      <c r="M9008">
        <v>6</v>
      </c>
      <c r="N9008" s="25">
        <v>0.2</v>
      </c>
      <c r="O9008" s="24">
        <v>4842.88</v>
      </c>
      <c r="P9008" s="26">
        <f t="shared" si="840"/>
        <v>0.1775251869870777</v>
      </c>
      <c r="Q9008" t="str">
        <f t="shared" si="841"/>
        <v>Low</v>
      </c>
      <c r="R9008" t="str">
        <f t="shared" si="842"/>
        <v>Medium</v>
      </c>
      <c r="S9008" s="23">
        <f t="shared" si="843"/>
        <v>2023</v>
      </c>
      <c r="T9008" s="23">
        <f t="shared" si="844"/>
        <v>12</v>
      </c>
      <c r="U9008" t="str">
        <f t="shared" si="845"/>
        <v>Dec-2023</v>
      </c>
    </row>
    <row r="9009" spans="1:21" x14ac:dyDescent="0.3">
      <c r="A9009" t="s">
        <v>11020</v>
      </c>
      <c r="B9009" s="22">
        <v>45461</v>
      </c>
      <c r="C9009" s="22">
        <v>45462</v>
      </c>
      <c r="D9009" s="23" t="s">
        <v>78</v>
      </c>
      <c r="E9009" s="23" t="s">
        <v>871</v>
      </c>
      <c r="F9009" s="23" t="s">
        <v>80</v>
      </c>
      <c r="G9009" s="23" t="s">
        <v>53</v>
      </c>
      <c r="H9009" s="23" t="s">
        <v>246</v>
      </c>
      <c r="I9009" s="23" t="s">
        <v>55</v>
      </c>
      <c r="J9009" s="23" t="s">
        <v>65</v>
      </c>
      <c r="K9009" s="23" t="s">
        <v>66</v>
      </c>
      <c r="L9009" s="24">
        <v>114624.63</v>
      </c>
      <c r="M9009">
        <v>9</v>
      </c>
      <c r="N9009" s="25">
        <v>0</v>
      </c>
      <c r="O9009" s="24">
        <v>37467.760000000002</v>
      </c>
      <c r="P9009" s="26">
        <f t="shared" si="840"/>
        <v>0.32687355239445487</v>
      </c>
      <c r="Q9009" t="str">
        <f t="shared" si="841"/>
        <v>High</v>
      </c>
      <c r="R9009" t="str">
        <f t="shared" si="842"/>
        <v>None</v>
      </c>
      <c r="S9009" s="23">
        <f t="shared" si="843"/>
        <v>2024</v>
      </c>
      <c r="T9009" s="23">
        <f t="shared" si="844"/>
        <v>6</v>
      </c>
      <c r="U9009" t="str">
        <f t="shared" si="845"/>
        <v>Jun-2024</v>
      </c>
    </row>
    <row r="9010" spans="1:21" x14ac:dyDescent="0.3">
      <c r="A9010" t="s">
        <v>11021</v>
      </c>
      <c r="B9010" s="22">
        <v>45216</v>
      </c>
      <c r="C9010" s="22">
        <v>45223</v>
      </c>
      <c r="D9010" s="23" t="s">
        <v>78</v>
      </c>
      <c r="E9010" s="23" t="s">
        <v>844</v>
      </c>
      <c r="F9010" s="23" t="s">
        <v>52</v>
      </c>
      <c r="G9010" s="23" t="s">
        <v>53</v>
      </c>
      <c r="H9010" s="23" t="s">
        <v>90</v>
      </c>
      <c r="I9010" s="23" t="s">
        <v>83</v>
      </c>
      <c r="J9010" s="23" t="s">
        <v>156</v>
      </c>
      <c r="K9010" s="23" t="s">
        <v>285</v>
      </c>
      <c r="L9010" s="24">
        <v>112743.52</v>
      </c>
      <c r="M9010">
        <v>8</v>
      </c>
      <c r="N9010" s="25">
        <v>0.2</v>
      </c>
      <c r="O9010" s="24">
        <v>27082.04</v>
      </c>
      <c r="P9010" s="26">
        <f t="shared" si="840"/>
        <v>0.24020928209443879</v>
      </c>
      <c r="Q9010" t="str">
        <f t="shared" si="841"/>
        <v>Medium</v>
      </c>
      <c r="R9010" t="str">
        <f t="shared" si="842"/>
        <v>Medium</v>
      </c>
      <c r="S9010" s="23">
        <f t="shared" si="843"/>
        <v>2023</v>
      </c>
      <c r="T9010" s="23">
        <f t="shared" si="844"/>
        <v>10</v>
      </c>
      <c r="U9010" t="str">
        <f t="shared" si="845"/>
        <v>Oct-2023</v>
      </c>
    </row>
    <row r="9011" spans="1:21" x14ac:dyDescent="0.3">
      <c r="A9011" t="s">
        <v>11022</v>
      </c>
      <c r="B9011" s="22">
        <v>45851</v>
      </c>
      <c r="C9011" s="22">
        <v>45858</v>
      </c>
      <c r="D9011" s="23" t="s">
        <v>61</v>
      </c>
      <c r="E9011" s="23" t="s">
        <v>854</v>
      </c>
      <c r="F9011" s="23" t="s">
        <v>80</v>
      </c>
      <c r="G9011" s="23" t="s">
        <v>72</v>
      </c>
      <c r="H9011" s="23" t="s">
        <v>117</v>
      </c>
      <c r="I9011" s="23" t="s">
        <v>83</v>
      </c>
      <c r="J9011" s="23" t="s">
        <v>84</v>
      </c>
      <c r="K9011" s="23" t="s">
        <v>257</v>
      </c>
      <c r="L9011" s="24">
        <v>42893.919999999998</v>
      </c>
      <c r="M9011">
        <v>4</v>
      </c>
      <c r="N9011" s="25">
        <v>0.1</v>
      </c>
      <c r="O9011" s="24">
        <v>7618.87</v>
      </c>
      <c r="P9011" s="26">
        <f t="shared" si="840"/>
        <v>0.17762121065176603</v>
      </c>
      <c r="Q9011" t="str">
        <f t="shared" si="841"/>
        <v>Low</v>
      </c>
      <c r="R9011" t="str">
        <f t="shared" si="842"/>
        <v>Low</v>
      </c>
      <c r="S9011" s="23">
        <f t="shared" si="843"/>
        <v>2025</v>
      </c>
      <c r="T9011" s="23">
        <f t="shared" si="844"/>
        <v>7</v>
      </c>
      <c r="U9011" t="str">
        <f t="shared" si="845"/>
        <v>Jul-2025</v>
      </c>
    </row>
    <row r="9012" spans="1:21" x14ac:dyDescent="0.3">
      <c r="A9012" t="s">
        <v>11023</v>
      </c>
      <c r="B9012" s="22">
        <v>44615</v>
      </c>
      <c r="C9012" s="22">
        <v>44618</v>
      </c>
      <c r="D9012" s="23" t="s">
        <v>61</v>
      </c>
      <c r="E9012" s="23" t="s">
        <v>2019</v>
      </c>
      <c r="F9012" s="23" t="s">
        <v>52</v>
      </c>
      <c r="G9012" s="23" t="s">
        <v>72</v>
      </c>
      <c r="H9012" s="23" t="s">
        <v>73</v>
      </c>
      <c r="I9012" s="23" t="s">
        <v>55</v>
      </c>
      <c r="J9012" s="23" t="s">
        <v>56</v>
      </c>
      <c r="K9012" s="23" t="s">
        <v>151</v>
      </c>
      <c r="L9012" s="24">
        <v>26349.66</v>
      </c>
      <c r="M9012">
        <v>2</v>
      </c>
      <c r="N9012" s="25">
        <v>0.25</v>
      </c>
      <c r="O9012" s="24">
        <v>4420.8500000000004</v>
      </c>
      <c r="P9012" s="26">
        <f t="shared" si="840"/>
        <v>0.1677763584046246</v>
      </c>
      <c r="Q9012" t="str">
        <f t="shared" si="841"/>
        <v>Low</v>
      </c>
      <c r="R9012" t="str">
        <f t="shared" si="842"/>
        <v>High</v>
      </c>
      <c r="S9012" s="23">
        <f t="shared" si="843"/>
        <v>2022</v>
      </c>
      <c r="T9012" s="23">
        <f t="shared" si="844"/>
        <v>2</v>
      </c>
      <c r="U9012" t="str">
        <f t="shared" si="845"/>
        <v>Feb-2022</v>
      </c>
    </row>
    <row r="9013" spans="1:21" x14ac:dyDescent="0.3">
      <c r="A9013" t="s">
        <v>11024</v>
      </c>
      <c r="B9013" s="22">
        <v>45673</v>
      </c>
      <c r="C9013" s="22">
        <v>45680</v>
      </c>
      <c r="D9013" s="23" t="s">
        <v>78</v>
      </c>
      <c r="E9013" s="23" t="s">
        <v>150</v>
      </c>
      <c r="F9013" s="23" t="s">
        <v>52</v>
      </c>
      <c r="G9013" s="23" t="s">
        <v>53</v>
      </c>
      <c r="H9013" s="23" t="s">
        <v>54</v>
      </c>
      <c r="I9013" s="23" t="s">
        <v>118</v>
      </c>
      <c r="J9013" s="23" t="s">
        <v>119</v>
      </c>
      <c r="K9013" s="23" t="s">
        <v>120</v>
      </c>
      <c r="L9013" s="24">
        <v>14943.95</v>
      </c>
      <c r="M9013">
        <v>7</v>
      </c>
      <c r="N9013" s="25">
        <v>0.15</v>
      </c>
      <c r="O9013" s="24">
        <v>3283.24</v>
      </c>
      <c r="P9013" s="26">
        <f t="shared" si="840"/>
        <v>0.21970362588204589</v>
      </c>
      <c r="Q9013" t="str">
        <f t="shared" si="841"/>
        <v>Medium</v>
      </c>
      <c r="R9013" t="str">
        <f t="shared" si="842"/>
        <v>Medium</v>
      </c>
      <c r="S9013" s="23">
        <f t="shared" si="843"/>
        <v>2025</v>
      </c>
      <c r="T9013" s="23">
        <f t="shared" si="844"/>
        <v>1</v>
      </c>
      <c r="U9013" t="str">
        <f t="shared" si="845"/>
        <v>Jan-2025</v>
      </c>
    </row>
    <row r="9014" spans="1:21" x14ac:dyDescent="0.3">
      <c r="A9014" t="s">
        <v>11025</v>
      </c>
      <c r="B9014" s="22">
        <v>45975</v>
      </c>
      <c r="C9014" s="22">
        <v>45980</v>
      </c>
      <c r="D9014" s="23" t="s">
        <v>61</v>
      </c>
      <c r="E9014" s="23" t="s">
        <v>1676</v>
      </c>
      <c r="F9014" s="23" t="s">
        <v>52</v>
      </c>
      <c r="G9014" s="23" t="s">
        <v>179</v>
      </c>
      <c r="H9014" s="23" t="s">
        <v>236</v>
      </c>
      <c r="I9014" s="23" t="s">
        <v>83</v>
      </c>
      <c r="J9014" s="23" t="s">
        <v>449</v>
      </c>
      <c r="K9014" s="23" t="s">
        <v>450</v>
      </c>
      <c r="L9014" s="24">
        <v>3643.25</v>
      </c>
      <c r="M9014">
        <v>1</v>
      </c>
      <c r="N9014" s="25">
        <v>0.15</v>
      </c>
      <c r="O9014" s="24">
        <v>945.95</v>
      </c>
      <c r="P9014" s="26">
        <f t="shared" si="840"/>
        <v>0.25964454813696564</v>
      </c>
      <c r="Q9014" t="str">
        <f t="shared" si="841"/>
        <v>Medium</v>
      </c>
      <c r="R9014" t="str">
        <f t="shared" si="842"/>
        <v>Medium</v>
      </c>
      <c r="S9014" s="23">
        <f t="shared" si="843"/>
        <v>2025</v>
      </c>
      <c r="T9014" s="23">
        <f t="shared" si="844"/>
        <v>11</v>
      </c>
      <c r="U9014" t="str">
        <f t="shared" si="845"/>
        <v>Nov-2025</v>
      </c>
    </row>
    <row r="9015" spans="1:21" x14ac:dyDescent="0.3">
      <c r="A9015" t="s">
        <v>11026</v>
      </c>
      <c r="B9015" s="22">
        <v>46002</v>
      </c>
      <c r="C9015" s="22">
        <v>46004</v>
      </c>
      <c r="D9015" s="23" t="s">
        <v>50</v>
      </c>
      <c r="E9015" s="23" t="s">
        <v>1905</v>
      </c>
      <c r="F9015" s="23" t="s">
        <v>71</v>
      </c>
      <c r="G9015" s="23" t="s">
        <v>81</v>
      </c>
      <c r="H9015" s="23" t="s">
        <v>186</v>
      </c>
      <c r="I9015" s="23" t="s">
        <v>83</v>
      </c>
      <c r="J9015" s="23" t="s">
        <v>379</v>
      </c>
      <c r="K9015" s="23" t="s">
        <v>716</v>
      </c>
      <c r="L9015" s="24">
        <v>13486.96</v>
      </c>
      <c r="M9015">
        <v>8</v>
      </c>
      <c r="N9015" s="25">
        <v>0.25</v>
      </c>
      <c r="O9015" s="24">
        <v>3657.83</v>
      </c>
      <c r="P9015" s="26">
        <f t="shared" si="840"/>
        <v>0.271212341402362</v>
      </c>
      <c r="Q9015" t="str">
        <f t="shared" si="841"/>
        <v>Medium</v>
      </c>
      <c r="R9015" t="str">
        <f t="shared" si="842"/>
        <v>High</v>
      </c>
      <c r="S9015" s="23">
        <f t="shared" si="843"/>
        <v>2025</v>
      </c>
      <c r="T9015" s="23">
        <f t="shared" si="844"/>
        <v>12</v>
      </c>
      <c r="U9015" t="str">
        <f t="shared" si="845"/>
        <v>Dec-2025</v>
      </c>
    </row>
    <row r="9016" spans="1:21" x14ac:dyDescent="0.3">
      <c r="A9016" t="s">
        <v>11027</v>
      </c>
      <c r="B9016" s="22">
        <v>45045</v>
      </c>
      <c r="C9016" s="22">
        <v>45050</v>
      </c>
      <c r="D9016" s="23" t="s">
        <v>50</v>
      </c>
      <c r="E9016" s="23" t="s">
        <v>1027</v>
      </c>
      <c r="F9016" s="23" t="s">
        <v>71</v>
      </c>
      <c r="G9016" s="23" t="s">
        <v>53</v>
      </c>
      <c r="H9016" s="23" t="s">
        <v>54</v>
      </c>
      <c r="I9016" s="23" t="s">
        <v>55</v>
      </c>
      <c r="J9016" s="23" t="s">
        <v>65</v>
      </c>
      <c r="K9016" s="23" t="s">
        <v>91</v>
      </c>
      <c r="L9016" s="24">
        <v>20286.599999999999</v>
      </c>
      <c r="M9016">
        <v>10</v>
      </c>
      <c r="N9016" s="25">
        <v>0.25</v>
      </c>
      <c r="O9016" s="24">
        <v>4180.3599999999997</v>
      </c>
      <c r="P9016" s="26">
        <f t="shared" si="840"/>
        <v>0.20606508729900525</v>
      </c>
      <c r="Q9016" t="str">
        <f t="shared" si="841"/>
        <v>Medium</v>
      </c>
      <c r="R9016" t="str">
        <f t="shared" si="842"/>
        <v>High</v>
      </c>
      <c r="S9016" s="23">
        <f t="shared" si="843"/>
        <v>2023</v>
      </c>
      <c r="T9016" s="23">
        <f t="shared" si="844"/>
        <v>4</v>
      </c>
      <c r="U9016" t="str">
        <f t="shared" si="845"/>
        <v>Apr-2023</v>
      </c>
    </row>
    <row r="9017" spans="1:21" x14ac:dyDescent="0.3">
      <c r="A9017" t="s">
        <v>11028</v>
      </c>
      <c r="B9017" s="22">
        <v>45178</v>
      </c>
      <c r="C9017" s="22">
        <v>45182</v>
      </c>
      <c r="D9017" s="23" t="s">
        <v>61</v>
      </c>
      <c r="E9017" s="23" t="s">
        <v>557</v>
      </c>
      <c r="F9017" s="23" t="s">
        <v>52</v>
      </c>
      <c r="G9017" s="23" t="s">
        <v>72</v>
      </c>
      <c r="H9017" s="23" t="s">
        <v>104</v>
      </c>
      <c r="I9017" s="23" t="s">
        <v>96</v>
      </c>
      <c r="J9017" s="23" t="s">
        <v>166</v>
      </c>
      <c r="K9017" s="23" t="s">
        <v>337</v>
      </c>
      <c r="L9017" s="24">
        <v>26960.86</v>
      </c>
      <c r="M9017">
        <v>2</v>
      </c>
      <c r="N9017" s="25">
        <v>0.05</v>
      </c>
      <c r="O9017" s="24">
        <v>4381.07</v>
      </c>
      <c r="P9017" s="26">
        <f t="shared" si="840"/>
        <v>0.16249741291635356</v>
      </c>
      <c r="Q9017" t="str">
        <f t="shared" si="841"/>
        <v>Low</v>
      </c>
      <c r="R9017" t="str">
        <f t="shared" si="842"/>
        <v>Low</v>
      </c>
      <c r="S9017" s="23">
        <f t="shared" si="843"/>
        <v>2023</v>
      </c>
      <c r="T9017" s="23">
        <f t="shared" si="844"/>
        <v>9</v>
      </c>
      <c r="U9017" t="str">
        <f t="shared" si="845"/>
        <v>Sep-2023</v>
      </c>
    </row>
    <row r="9018" spans="1:21" x14ac:dyDescent="0.3">
      <c r="A9018" t="s">
        <v>11029</v>
      </c>
      <c r="B9018" s="22">
        <v>44729</v>
      </c>
      <c r="C9018" s="22">
        <v>44733</v>
      </c>
      <c r="D9018" s="23" t="s">
        <v>78</v>
      </c>
      <c r="E9018" s="23" t="s">
        <v>2223</v>
      </c>
      <c r="F9018" s="23" t="s">
        <v>80</v>
      </c>
      <c r="G9018" s="23" t="s">
        <v>72</v>
      </c>
      <c r="H9018" s="23" t="s">
        <v>73</v>
      </c>
      <c r="I9018" s="23" t="s">
        <v>96</v>
      </c>
      <c r="J9018" s="23" t="s">
        <v>135</v>
      </c>
      <c r="K9018" s="23" t="s">
        <v>136</v>
      </c>
      <c r="L9018" s="24">
        <v>2235.44</v>
      </c>
      <c r="M9018">
        <v>8</v>
      </c>
      <c r="N9018" s="25">
        <v>0</v>
      </c>
      <c r="O9018" s="24">
        <v>540.69000000000005</v>
      </c>
      <c r="P9018" s="26">
        <f t="shared" si="840"/>
        <v>0.24187184625845473</v>
      </c>
      <c r="Q9018" t="str">
        <f t="shared" si="841"/>
        <v>Medium</v>
      </c>
      <c r="R9018" t="str">
        <f t="shared" si="842"/>
        <v>None</v>
      </c>
      <c r="S9018" s="23">
        <f t="shared" si="843"/>
        <v>2022</v>
      </c>
      <c r="T9018" s="23">
        <f t="shared" si="844"/>
        <v>6</v>
      </c>
      <c r="U9018" t="str">
        <f t="shared" si="845"/>
        <v>Jun-2022</v>
      </c>
    </row>
    <row r="9019" spans="1:21" x14ac:dyDescent="0.3">
      <c r="A9019" t="s">
        <v>11030</v>
      </c>
      <c r="B9019" s="22">
        <v>45441</v>
      </c>
      <c r="C9019" s="22">
        <v>45447</v>
      </c>
      <c r="D9019" s="23" t="s">
        <v>50</v>
      </c>
      <c r="E9019" s="23" t="s">
        <v>70</v>
      </c>
      <c r="F9019" s="23" t="s">
        <v>52</v>
      </c>
      <c r="G9019" s="23" t="s">
        <v>53</v>
      </c>
      <c r="H9019" s="23" t="s">
        <v>246</v>
      </c>
      <c r="I9019" s="23" t="s">
        <v>118</v>
      </c>
      <c r="J9019" s="23" t="s">
        <v>230</v>
      </c>
      <c r="K9019" s="23" t="s">
        <v>356</v>
      </c>
      <c r="L9019" s="24">
        <v>43597.68</v>
      </c>
      <c r="M9019">
        <v>8</v>
      </c>
      <c r="N9019" s="25">
        <v>0</v>
      </c>
      <c r="O9019" s="24">
        <v>10245.41</v>
      </c>
      <c r="P9019" s="26">
        <f t="shared" si="840"/>
        <v>0.23499897242238577</v>
      </c>
      <c r="Q9019" t="str">
        <f t="shared" si="841"/>
        <v>Medium</v>
      </c>
      <c r="R9019" t="str">
        <f t="shared" si="842"/>
        <v>None</v>
      </c>
      <c r="S9019" s="23">
        <f t="shared" si="843"/>
        <v>2024</v>
      </c>
      <c r="T9019" s="23">
        <f t="shared" si="844"/>
        <v>5</v>
      </c>
      <c r="U9019" t="str">
        <f t="shared" si="845"/>
        <v>May-2024</v>
      </c>
    </row>
    <row r="9020" spans="1:21" x14ac:dyDescent="0.3">
      <c r="A9020" t="s">
        <v>11031</v>
      </c>
      <c r="B9020" s="22">
        <v>44669</v>
      </c>
      <c r="C9020" s="22">
        <v>44676</v>
      </c>
      <c r="D9020" s="23" t="s">
        <v>78</v>
      </c>
      <c r="E9020" s="23" t="s">
        <v>316</v>
      </c>
      <c r="F9020" s="23" t="s">
        <v>52</v>
      </c>
      <c r="G9020" s="23" t="s">
        <v>72</v>
      </c>
      <c r="H9020" s="23" t="s">
        <v>104</v>
      </c>
      <c r="I9020" s="23" t="s">
        <v>83</v>
      </c>
      <c r="J9020" s="23" t="s">
        <v>156</v>
      </c>
      <c r="K9020" s="23" t="s">
        <v>157</v>
      </c>
      <c r="L9020" s="24">
        <v>41629.800000000003</v>
      </c>
      <c r="M9020">
        <v>6</v>
      </c>
      <c r="N9020" s="25">
        <v>0</v>
      </c>
      <c r="O9020" s="24">
        <v>15154.35</v>
      </c>
      <c r="P9020" s="26">
        <f t="shared" si="840"/>
        <v>0.36402649063891729</v>
      </c>
      <c r="Q9020" t="str">
        <f t="shared" si="841"/>
        <v>High</v>
      </c>
      <c r="R9020" t="str">
        <f t="shared" si="842"/>
        <v>None</v>
      </c>
      <c r="S9020" s="23">
        <f t="shared" si="843"/>
        <v>2022</v>
      </c>
      <c r="T9020" s="23">
        <f t="shared" si="844"/>
        <v>4</v>
      </c>
      <c r="U9020" t="str">
        <f t="shared" si="845"/>
        <v>Apr-2022</v>
      </c>
    </row>
    <row r="9021" spans="1:21" x14ac:dyDescent="0.3">
      <c r="A9021" t="s">
        <v>11032</v>
      </c>
      <c r="B9021" s="22">
        <v>45910</v>
      </c>
      <c r="C9021" s="22">
        <v>45914</v>
      </c>
      <c r="D9021" s="23" t="s">
        <v>61</v>
      </c>
      <c r="E9021" s="23" t="s">
        <v>1612</v>
      </c>
      <c r="F9021" s="23" t="s">
        <v>71</v>
      </c>
      <c r="G9021" s="23" t="s">
        <v>179</v>
      </c>
      <c r="H9021" s="23" t="s">
        <v>180</v>
      </c>
      <c r="I9021" s="23" t="s">
        <v>96</v>
      </c>
      <c r="J9021" s="23" t="s">
        <v>166</v>
      </c>
      <c r="K9021" s="23" t="s">
        <v>167</v>
      </c>
      <c r="L9021" s="24">
        <v>122128.9</v>
      </c>
      <c r="M9021">
        <v>10</v>
      </c>
      <c r="N9021" s="25">
        <v>0.2</v>
      </c>
      <c r="O9021" s="24">
        <v>24812.73</v>
      </c>
      <c r="P9021" s="26">
        <f t="shared" si="840"/>
        <v>0.20316837374282418</v>
      </c>
      <c r="Q9021" t="str">
        <f t="shared" si="841"/>
        <v>Medium</v>
      </c>
      <c r="R9021" t="str">
        <f t="shared" si="842"/>
        <v>Medium</v>
      </c>
      <c r="S9021" s="23">
        <f t="shared" si="843"/>
        <v>2025</v>
      </c>
      <c r="T9021" s="23">
        <f t="shared" si="844"/>
        <v>9</v>
      </c>
      <c r="U9021" t="str">
        <f t="shared" si="845"/>
        <v>Sep-2025</v>
      </c>
    </row>
    <row r="9022" spans="1:21" x14ac:dyDescent="0.3">
      <c r="A9022" t="s">
        <v>11033</v>
      </c>
      <c r="B9022" s="22">
        <v>45253</v>
      </c>
      <c r="C9022" s="22">
        <v>45260</v>
      </c>
      <c r="D9022" s="23" t="s">
        <v>102</v>
      </c>
      <c r="E9022" s="23" t="s">
        <v>1229</v>
      </c>
      <c r="F9022" s="23" t="s">
        <v>52</v>
      </c>
      <c r="G9022" s="23" t="s">
        <v>179</v>
      </c>
      <c r="H9022" s="23" t="s">
        <v>180</v>
      </c>
      <c r="I9022" s="23" t="s">
        <v>96</v>
      </c>
      <c r="J9022" s="23" t="s">
        <v>135</v>
      </c>
      <c r="K9022" s="23" t="s">
        <v>395</v>
      </c>
      <c r="L9022" s="24">
        <v>2432.36</v>
      </c>
      <c r="M9022">
        <v>2</v>
      </c>
      <c r="N9022" s="25">
        <v>0</v>
      </c>
      <c r="O9022" s="24">
        <v>814.77</v>
      </c>
      <c r="P9022" s="26">
        <f t="shared" si="840"/>
        <v>0.33497097469124631</v>
      </c>
      <c r="Q9022" t="str">
        <f t="shared" si="841"/>
        <v>High</v>
      </c>
      <c r="R9022" t="str">
        <f t="shared" si="842"/>
        <v>None</v>
      </c>
      <c r="S9022" s="23">
        <f t="shared" si="843"/>
        <v>2023</v>
      </c>
      <c r="T9022" s="23">
        <f t="shared" si="844"/>
        <v>11</v>
      </c>
      <c r="U9022" t="str">
        <f t="shared" si="845"/>
        <v>Nov-2023</v>
      </c>
    </row>
    <row r="9023" spans="1:21" x14ac:dyDescent="0.3">
      <c r="A9023" t="s">
        <v>11034</v>
      </c>
      <c r="B9023" s="22">
        <v>45639</v>
      </c>
      <c r="C9023" s="22">
        <v>45645</v>
      </c>
      <c r="D9023" s="23" t="s">
        <v>50</v>
      </c>
      <c r="E9023" s="23" t="s">
        <v>954</v>
      </c>
      <c r="F9023" s="23" t="s">
        <v>71</v>
      </c>
      <c r="G9023" s="23" t="s">
        <v>53</v>
      </c>
      <c r="H9023" s="23" t="s">
        <v>90</v>
      </c>
      <c r="I9023" s="23" t="s">
        <v>55</v>
      </c>
      <c r="J9023" s="23" t="s">
        <v>141</v>
      </c>
      <c r="K9023" s="23" t="s">
        <v>142</v>
      </c>
      <c r="L9023" s="24">
        <v>29619.4</v>
      </c>
      <c r="M9023">
        <v>2</v>
      </c>
      <c r="N9023" s="25">
        <v>0.05</v>
      </c>
      <c r="O9023" s="24">
        <v>9341.08</v>
      </c>
      <c r="P9023" s="26">
        <f t="shared" si="840"/>
        <v>0.3153703316069873</v>
      </c>
      <c r="Q9023" t="str">
        <f t="shared" si="841"/>
        <v>High</v>
      </c>
      <c r="R9023" t="str">
        <f t="shared" si="842"/>
        <v>Low</v>
      </c>
      <c r="S9023" s="23">
        <f t="shared" si="843"/>
        <v>2024</v>
      </c>
      <c r="T9023" s="23">
        <f t="shared" si="844"/>
        <v>12</v>
      </c>
      <c r="U9023" t="str">
        <f t="shared" si="845"/>
        <v>Dec-2024</v>
      </c>
    </row>
    <row r="9024" spans="1:21" x14ac:dyDescent="0.3">
      <c r="A9024" t="s">
        <v>11035</v>
      </c>
      <c r="B9024" s="22">
        <v>45023</v>
      </c>
      <c r="C9024" s="22">
        <v>45025</v>
      </c>
      <c r="D9024" s="23" t="s">
        <v>78</v>
      </c>
      <c r="E9024" s="23" t="s">
        <v>70</v>
      </c>
      <c r="F9024" s="23" t="s">
        <v>80</v>
      </c>
      <c r="G9024" s="23" t="s">
        <v>179</v>
      </c>
      <c r="H9024" s="23" t="s">
        <v>180</v>
      </c>
      <c r="I9024" s="23" t="s">
        <v>83</v>
      </c>
      <c r="J9024" s="23" t="s">
        <v>449</v>
      </c>
      <c r="K9024" s="23" t="s">
        <v>681</v>
      </c>
      <c r="L9024" s="24">
        <v>120761.9</v>
      </c>
      <c r="M9024">
        <v>10</v>
      </c>
      <c r="N9024" s="25">
        <v>0.15</v>
      </c>
      <c r="O9024" s="24">
        <v>33069.86</v>
      </c>
      <c r="P9024" s="26">
        <f t="shared" si="840"/>
        <v>0.27384348871622594</v>
      </c>
      <c r="Q9024" t="str">
        <f t="shared" si="841"/>
        <v>Medium</v>
      </c>
      <c r="R9024" t="str">
        <f t="shared" si="842"/>
        <v>Medium</v>
      </c>
      <c r="S9024" s="23">
        <f t="shared" si="843"/>
        <v>2023</v>
      </c>
      <c r="T9024" s="23">
        <f t="shared" si="844"/>
        <v>4</v>
      </c>
      <c r="U9024" t="str">
        <f t="shared" si="845"/>
        <v>Apr-2023</v>
      </c>
    </row>
    <row r="9025" spans="1:21" x14ac:dyDescent="0.3">
      <c r="A9025" t="s">
        <v>11036</v>
      </c>
      <c r="B9025" s="22">
        <v>45927</v>
      </c>
      <c r="C9025" s="22">
        <v>45933</v>
      </c>
      <c r="D9025" s="23" t="s">
        <v>50</v>
      </c>
      <c r="E9025" s="23" t="s">
        <v>2875</v>
      </c>
      <c r="F9025" s="23" t="s">
        <v>52</v>
      </c>
      <c r="G9025" s="23" t="s">
        <v>81</v>
      </c>
      <c r="H9025" s="23" t="s">
        <v>284</v>
      </c>
      <c r="I9025" s="23" t="s">
        <v>83</v>
      </c>
      <c r="J9025" s="23" t="s">
        <v>156</v>
      </c>
      <c r="K9025" s="23" t="s">
        <v>208</v>
      </c>
      <c r="L9025" s="24">
        <v>2351.31</v>
      </c>
      <c r="M9025">
        <v>3</v>
      </c>
      <c r="N9025" s="25">
        <v>0</v>
      </c>
      <c r="O9025" s="24">
        <v>437.6</v>
      </c>
      <c r="P9025" s="26">
        <f t="shared" si="840"/>
        <v>0.18610902007816921</v>
      </c>
      <c r="Q9025" t="str">
        <f t="shared" si="841"/>
        <v>Low</v>
      </c>
      <c r="R9025" t="str">
        <f t="shared" si="842"/>
        <v>None</v>
      </c>
      <c r="S9025" s="23">
        <f t="shared" si="843"/>
        <v>2025</v>
      </c>
      <c r="T9025" s="23">
        <f t="shared" si="844"/>
        <v>9</v>
      </c>
      <c r="U9025" t="str">
        <f t="shared" si="845"/>
        <v>Sep-2025</v>
      </c>
    </row>
    <row r="9026" spans="1:21" x14ac:dyDescent="0.3">
      <c r="A9026" t="s">
        <v>11037</v>
      </c>
      <c r="B9026" s="22">
        <v>45535</v>
      </c>
      <c r="C9026" s="22">
        <v>45542</v>
      </c>
      <c r="D9026" s="23" t="s">
        <v>78</v>
      </c>
      <c r="E9026" s="23" t="s">
        <v>1578</v>
      </c>
      <c r="F9026" s="23" t="s">
        <v>52</v>
      </c>
      <c r="G9026" s="23" t="s">
        <v>81</v>
      </c>
      <c r="H9026" s="23" t="s">
        <v>95</v>
      </c>
      <c r="I9026" s="23" t="s">
        <v>55</v>
      </c>
      <c r="J9026" s="23" t="s">
        <v>65</v>
      </c>
      <c r="K9026" s="23" t="s">
        <v>130</v>
      </c>
      <c r="L9026" s="24">
        <v>17444.7</v>
      </c>
      <c r="M9026">
        <v>2</v>
      </c>
      <c r="N9026" s="25">
        <v>0.2</v>
      </c>
      <c r="O9026" s="24">
        <v>3253.08</v>
      </c>
      <c r="P9026" s="26">
        <f t="shared" si="840"/>
        <v>0.18647956112744843</v>
      </c>
      <c r="Q9026" t="str">
        <f t="shared" si="841"/>
        <v>Low</v>
      </c>
      <c r="R9026" t="str">
        <f t="shared" si="842"/>
        <v>Medium</v>
      </c>
      <c r="S9026" s="23">
        <f t="shared" si="843"/>
        <v>2024</v>
      </c>
      <c r="T9026" s="23">
        <f t="shared" si="844"/>
        <v>8</v>
      </c>
      <c r="U9026" t="str">
        <f t="shared" si="845"/>
        <v>Aug-2024</v>
      </c>
    </row>
    <row r="9027" spans="1:21" x14ac:dyDescent="0.3">
      <c r="A9027" t="s">
        <v>11038</v>
      </c>
      <c r="B9027" s="22">
        <v>44792</v>
      </c>
      <c r="C9027" s="22">
        <v>44799</v>
      </c>
      <c r="D9027" s="23" t="s">
        <v>78</v>
      </c>
      <c r="E9027" s="23" t="s">
        <v>1095</v>
      </c>
      <c r="F9027" s="23" t="s">
        <v>80</v>
      </c>
      <c r="G9027" s="23" t="s">
        <v>72</v>
      </c>
      <c r="H9027" s="23" t="s">
        <v>73</v>
      </c>
      <c r="I9027" s="23" t="s">
        <v>55</v>
      </c>
      <c r="J9027" s="23" t="s">
        <v>56</v>
      </c>
      <c r="K9027" s="23" t="s">
        <v>74</v>
      </c>
      <c r="L9027" s="24">
        <v>52441.32</v>
      </c>
      <c r="M9027">
        <v>6</v>
      </c>
      <c r="N9027" s="25">
        <v>0.2</v>
      </c>
      <c r="O9027" s="24">
        <v>14487.58</v>
      </c>
      <c r="P9027" s="26">
        <f t="shared" si="840"/>
        <v>0.27626268751434935</v>
      </c>
      <c r="Q9027" t="str">
        <f t="shared" si="841"/>
        <v>Medium</v>
      </c>
      <c r="R9027" t="str">
        <f t="shared" si="842"/>
        <v>Medium</v>
      </c>
      <c r="S9027" s="23">
        <f t="shared" si="843"/>
        <v>2022</v>
      </c>
      <c r="T9027" s="23">
        <f t="shared" si="844"/>
        <v>8</v>
      </c>
      <c r="U9027" t="str">
        <f t="shared" si="845"/>
        <v>Aug-2022</v>
      </c>
    </row>
    <row r="9028" spans="1:21" x14ac:dyDescent="0.3">
      <c r="A9028" t="s">
        <v>11039</v>
      </c>
      <c r="B9028" s="22">
        <v>45222</v>
      </c>
      <c r="C9028" s="22">
        <v>45228</v>
      </c>
      <c r="D9028" s="23" t="s">
        <v>50</v>
      </c>
      <c r="E9028" s="23" t="s">
        <v>800</v>
      </c>
      <c r="F9028" s="23" t="s">
        <v>80</v>
      </c>
      <c r="G9028" s="23" t="s">
        <v>63</v>
      </c>
      <c r="H9028" s="23" t="s">
        <v>213</v>
      </c>
      <c r="I9028" s="23" t="s">
        <v>118</v>
      </c>
      <c r="J9028" s="23" t="s">
        <v>191</v>
      </c>
      <c r="K9028" s="23" t="s">
        <v>192</v>
      </c>
      <c r="L9028" s="24">
        <v>32289.39</v>
      </c>
      <c r="M9028">
        <v>3</v>
      </c>
      <c r="N9028" s="25">
        <v>0.05</v>
      </c>
      <c r="O9028" s="24">
        <v>9586.98</v>
      </c>
      <c r="P9028" s="26">
        <f t="shared" ref="P9028:P9091" si="846">IFERROR(O9028/L9028,0)</f>
        <v>0.29690805555632982</v>
      </c>
      <c r="Q9028" t="str">
        <f t="shared" ref="Q9028:Q9091" si="847">IF(P9028&gt;=0.3,"High",IF(P9028&gt;=0.2,"Medium","Low"))</f>
        <v>Medium</v>
      </c>
      <c r="R9028" t="str">
        <f t="shared" ref="R9028:R9091" si="848">IF(N9028=0,"None",IF(N9028&lt;=0.1,"Low",IF(N9028&lt;=0.2,"Medium","High")))</f>
        <v>Low</v>
      </c>
      <c r="S9028" s="23">
        <f t="shared" ref="S9028:S9091" si="849">YEAR(B9028)</f>
        <v>2023</v>
      </c>
      <c r="T9028" s="23">
        <f t="shared" ref="T9028:T9091" si="850">MONTH(B9028)</f>
        <v>10</v>
      </c>
      <c r="U9028" t="str">
        <f t="shared" ref="U9028:U9091" si="851">TEXT(B9028,"mmm-yyyy")</f>
        <v>Oct-2023</v>
      </c>
    </row>
    <row r="9029" spans="1:21" x14ac:dyDescent="0.3">
      <c r="A9029" t="s">
        <v>11040</v>
      </c>
      <c r="B9029" s="22">
        <v>44635</v>
      </c>
      <c r="C9029" s="22">
        <v>44642</v>
      </c>
      <c r="D9029" s="23" t="s">
        <v>78</v>
      </c>
      <c r="E9029" s="23" t="s">
        <v>483</v>
      </c>
      <c r="F9029" s="23" t="s">
        <v>80</v>
      </c>
      <c r="G9029" s="23" t="s">
        <v>72</v>
      </c>
      <c r="H9029" s="23" t="s">
        <v>346</v>
      </c>
      <c r="I9029" s="23" t="s">
        <v>83</v>
      </c>
      <c r="J9029" s="23" t="s">
        <v>156</v>
      </c>
      <c r="K9029" s="23" t="s">
        <v>285</v>
      </c>
      <c r="L9029" s="24">
        <v>23923.98</v>
      </c>
      <c r="M9029">
        <v>3</v>
      </c>
      <c r="N9029" s="25">
        <v>0</v>
      </c>
      <c r="O9029" s="24">
        <v>7965.71</v>
      </c>
      <c r="P9029" s="26">
        <f t="shared" si="846"/>
        <v>0.33295923169974229</v>
      </c>
      <c r="Q9029" t="str">
        <f t="shared" si="847"/>
        <v>High</v>
      </c>
      <c r="R9029" t="str">
        <f t="shared" si="848"/>
        <v>None</v>
      </c>
      <c r="S9029" s="23">
        <f t="shared" si="849"/>
        <v>2022</v>
      </c>
      <c r="T9029" s="23">
        <f t="shared" si="850"/>
        <v>3</v>
      </c>
      <c r="U9029" t="str">
        <f t="shared" si="851"/>
        <v>Mar-2022</v>
      </c>
    </row>
    <row r="9030" spans="1:21" x14ac:dyDescent="0.3">
      <c r="A9030" t="s">
        <v>11041</v>
      </c>
      <c r="B9030" s="22">
        <v>45331</v>
      </c>
      <c r="C9030" s="22">
        <v>45334</v>
      </c>
      <c r="D9030" s="23" t="s">
        <v>102</v>
      </c>
      <c r="E9030" s="23" t="s">
        <v>4454</v>
      </c>
      <c r="F9030" s="23" t="s">
        <v>52</v>
      </c>
      <c r="G9030" s="23" t="s">
        <v>179</v>
      </c>
      <c r="H9030" s="23" t="s">
        <v>236</v>
      </c>
      <c r="I9030" s="23" t="s">
        <v>83</v>
      </c>
      <c r="J9030" s="23" t="s">
        <v>84</v>
      </c>
      <c r="K9030" s="23" t="s">
        <v>85</v>
      </c>
      <c r="L9030" s="24">
        <v>7973.52</v>
      </c>
      <c r="M9030">
        <v>4</v>
      </c>
      <c r="N9030" s="25">
        <v>0.15</v>
      </c>
      <c r="O9030" s="24">
        <v>2076.4499999999998</v>
      </c>
      <c r="P9030" s="26">
        <f t="shared" si="846"/>
        <v>0.26041823435571737</v>
      </c>
      <c r="Q9030" t="str">
        <f t="shared" si="847"/>
        <v>Medium</v>
      </c>
      <c r="R9030" t="str">
        <f t="shared" si="848"/>
        <v>Medium</v>
      </c>
      <c r="S9030" s="23">
        <f t="shared" si="849"/>
        <v>2024</v>
      </c>
      <c r="T9030" s="23">
        <f t="shared" si="850"/>
        <v>2</v>
      </c>
      <c r="U9030" t="str">
        <f t="shared" si="851"/>
        <v>Feb-2024</v>
      </c>
    </row>
    <row r="9031" spans="1:21" x14ac:dyDescent="0.3">
      <c r="A9031" t="s">
        <v>11042</v>
      </c>
      <c r="B9031" s="22">
        <v>45826</v>
      </c>
      <c r="C9031" s="22">
        <v>45832</v>
      </c>
      <c r="D9031" s="23" t="s">
        <v>50</v>
      </c>
      <c r="E9031" s="23" t="s">
        <v>1527</v>
      </c>
      <c r="F9031" s="23" t="s">
        <v>80</v>
      </c>
      <c r="G9031" s="23" t="s">
        <v>63</v>
      </c>
      <c r="H9031" s="23" t="s">
        <v>213</v>
      </c>
      <c r="I9031" s="23" t="s">
        <v>55</v>
      </c>
      <c r="J9031" s="23" t="s">
        <v>173</v>
      </c>
      <c r="K9031" s="23" t="s">
        <v>735</v>
      </c>
      <c r="L9031" s="24">
        <v>73399.86</v>
      </c>
      <c r="M9031">
        <v>9</v>
      </c>
      <c r="N9031" s="25">
        <v>0.2</v>
      </c>
      <c r="O9031" s="24">
        <v>18036.86</v>
      </c>
      <c r="P9031" s="26">
        <f t="shared" si="846"/>
        <v>0.24573425616888098</v>
      </c>
      <c r="Q9031" t="str">
        <f t="shared" si="847"/>
        <v>Medium</v>
      </c>
      <c r="R9031" t="str">
        <f t="shared" si="848"/>
        <v>Medium</v>
      </c>
      <c r="S9031" s="23">
        <f t="shared" si="849"/>
        <v>2025</v>
      </c>
      <c r="T9031" s="23">
        <f t="shared" si="850"/>
        <v>6</v>
      </c>
      <c r="U9031" t="str">
        <f t="shared" si="851"/>
        <v>Jun-2025</v>
      </c>
    </row>
    <row r="9032" spans="1:21" x14ac:dyDescent="0.3">
      <c r="A9032" t="s">
        <v>11043</v>
      </c>
      <c r="B9032" s="22">
        <v>44969</v>
      </c>
      <c r="C9032" s="22">
        <v>44970</v>
      </c>
      <c r="D9032" s="23" t="s">
        <v>50</v>
      </c>
      <c r="E9032" s="23" t="s">
        <v>1275</v>
      </c>
      <c r="F9032" s="23" t="s">
        <v>71</v>
      </c>
      <c r="G9032" s="23" t="s">
        <v>63</v>
      </c>
      <c r="H9032" s="23" t="s">
        <v>172</v>
      </c>
      <c r="I9032" s="23" t="s">
        <v>96</v>
      </c>
      <c r="J9032" s="23" t="s">
        <v>97</v>
      </c>
      <c r="K9032" s="23" t="s">
        <v>181</v>
      </c>
      <c r="L9032" s="24">
        <v>82308.33</v>
      </c>
      <c r="M9032">
        <v>9</v>
      </c>
      <c r="N9032" s="25">
        <v>0</v>
      </c>
      <c r="O9032" s="24">
        <v>17765.490000000002</v>
      </c>
      <c r="P9032" s="26">
        <f t="shared" si="846"/>
        <v>0.2158407296078052</v>
      </c>
      <c r="Q9032" t="str">
        <f t="shared" si="847"/>
        <v>Medium</v>
      </c>
      <c r="R9032" t="str">
        <f t="shared" si="848"/>
        <v>None</v>
      </c>
      <c r="S9032" s="23">
        <f t="shared" si="849"/>
        <v>2023</v>
      </c>
      <c r="T9032" s="23">
        <f t="shared" si="850"/>
        <v>2</v>
      </c>
      <c r="U9032" t="str">
        <f t="shared" si="851"/>
        <v>Feb-2023</v>
      </c>
    </row>
    <row r="9033" spans="1:21" x14ac:dyDescent="0.3">
      <c r="A9033" t="s">
        <v>11044</v>
      </c>
      <c r="B9033" s="22">
        <v>44859</v>
      </c>
      <c r="C9033" s="22">
        <v>44862</v>
      </c>
      <c r="D9033" s="23" t="s">
        <v>102</v>
      </c>
      <c r="E9033" s="23" t="s">
        <v>1661</v>
      </c>
      <c r="F9033" s="23" t="s">
        <v>52</v>
      </c>
      <c r="G9033" s="23" t="s">
        <v>179</v>
      </c>
      <c r="H9033" s="23" t="s">
        <v>180</v>
      </c>
      <c r="I9033" s="23" t="s">
        <v>96</v>
      </c>
      <c r="J9033" s="23" t="s">
        <v>135</v>
      </c>
      <c r="K9033" s="23" t="s">
        <v>395</v>
      </c>
      <c r="L9033" s="24">
        <v>19275.48</v>
      </c>
      <c r="M9033">
        <v>4</v>
      </c>
      <c r="N9033" s="25">
        <v>0.1</v>
      </c>
      <c r="O9033" s="24">
        <v>2709.23</v>
      </c>
      <c r="P9033" s="26">
        <f t="shared" si="846"/>
        <v>0.14055317947983656</v>
      </c>
      <c r="Q9033" t="str">
        <f t="shared" si="847"/>
        <v>Low</v>
      </c>
      <c r="R9033" t="str">
        <f t="shared" si="848"/>
        <v>Low</v>
      </c>
      <c r="S9033" s="23">
        <f t="shared" si="849"/>
        <v>2022</v>
      </c>
      <c r="T9033" s="23">
        <f t="shared" si="850"/>
        <v>10</v>
      </c>
      <c r="U9033" t="str">
        <f t="shared" si="851"/>
        <v>Oct-2022</v>
      </c>
    </row>
    <row r="9034" spans="1:21" x14ac:dyDescent="0.3">
      <c r="A9034" t="s">
        <v>11045</v>
      </c>
      <c r="B9034" s="22">
        <v>45708</v>
      </c>
      <c r="C9034" s="22">
        <v>45711</v>
      </c>
      <c r="D9034" s="23" t="s">
        <v>78</v>
      </c>
      <c r="E9034" s="23" t="s">
        <v>1612</v>
      </c>
      <c r="F9034" s="23" t="s">
        <v>80</v>
      </c>
      <c r="G9034" s="23" t="s">
        <v>53</v>
      </c>
      <c r="H9034" s="23" t="s">
        <v>90</v>
      </c>
      <c r="I9034" s="23" t="s">
        <v>118</v>
      </c>
      <c r="J9034" s="23" t="s">
        <v>303</v>
      </c>
      <c r="K9034" s="23" t="s">
        <v>421</v>
      </c>
      <c r="L9034" s="24">
        <v>22206.92</v>
      </c>
      <c r="M9034">
        <v>4</v>
      </c>
      <c r="N9034" s="25">
        <v>0.1</v>
      </c>
      <c r="O9034" s="24">
        <v>5907.38</v>
      </c>
      <c r="P9034" s="26">
        <f t="shared" si="846"/>
        <v>0.26601527812051379</v>
      </c>
      <c r="Q9034" t="str">
        <f t="shared" si="847"/>
        <v>Medium</v>
      </c>
      <c r="R9034" t="str">
        <f t="shared" si="848"/>
        <v>Low</v>
      </c>
      <c r="S9034" s="23">
        <f t="shared" si="849"/>
        <v>2025</v>
      </c>
      <c r="T9034" s="23">
        <f t="shared" si="850"/>
        <v>2</v>
      </c>
      <c r="U9034" t="str">
        <f t="shared" si="851"/>
        <v>Feb-2025</v>
      </c>
    </row>
    <row r="9035" spans="1:21" x14ac:dyDescent="0.3">
      <c r="A9035" t="s">
        <v>11046</v>
      </c>
      <c r="B9035" s="22">
        <v>45258</v>
      </c>
      <c r="C9035" s="22">
        <v>45261</v>
      </c>
      <c r="D9035" s="23" t="s">
        <v>61</v>
      </c>
      <c r="E9035" s="23" t="s">
        <v>585</v>
      </c>
      <c r="F9035" s="23" t="s">
        <v>52</v>
      </c>
      <c r="G9035" s="23" t="s">
        <v>81</v>
      </c>
      <c r="H9035" s="23" t="s">
        <v>186</v>
      </c>
      <c r="I9035" s="23" t="s">
        <v>83</v>
      </c>
      <c r="J9035" s="23" t="s">
        <v>84</v>
      </c>
      <c r="K9035" s="23" t="s">
        <v>85</v>
      </c>
      <c r="L9035" s="24">
        <v>54516.78</v>
      </c>
      <c r="M9035">
        <v>6</v>
      </c>
      <c r="N9035" s="25">
        <v>0.05</v>
      </c>
      <c r="O9035" s="24">
        <v>16280.75</v>
      </c>
      <c r="P9035" s="26">
        <f t="shared" si="846"/>
        <v>0.29863741035328939</v>
      </c>
      <c r="Q9035" t="str">
        <f t="shared" si="847"/>
        <v>Medium</v>
      </c>
      <c r="R9035" t="str">
        <f t="shared" si="848"/>
        <v>Low</v>
      </c>
      <c r="S9035" s="23">
        <f t="shared" si="849"/>
        <v>2023</v>
      </c>
      <c r="T9035" s="23">
        <f t="shared" si="850"/>
        <v>11</v>
      </c>
      <c r="U9035" t="str">
        <f t="shared" si="851"/>
        <v>Nov-2023</v>
      </c>
    </row>
    <row r="9036" spans="1:21" x14ac:dyDescent="0.3">
      <c r="A9036" t="s">
        <v>11047</v>
      </c>
      <c r="B9036" s="22">
        <v>45862</v>
      </c>
      <c r="C9036" s="22">
        <v>45867</v>
      </c>
      <c r="D9036" s="23" t="s">
        <v>50</v>
      </c>
      <c r="E9036" s="23" t="s">
        <v>2223</v>
      </c>
      <c r="F9036" s="23" t="s">
        <v>80</v>
      </c>
      <c r="G9036" s="23" t="s">
        <v>81</v>
      </c>
      <c r="H9036" s="23" t="s">
        <v>186</v>
      </c>
      <c r="I9036" s="23" t="s">
        <v>83</v>
      </c>
      <c r="J9036" s="23" t="s">
        <v>379</v>
      </c>
      <c r="K9036" s="23" t="s">
        <v>380</v>
      </c>
      <c r="L9036" s="24">
        <v>65811.240000000005</v>
      </c>
      <c r="M9036">
        <v>6</v>
      </c>
      <c r="N9036" s="25">
        <v>0.05</v>
      </c>
      <c r="O9036" s="24">
        <v>20670.099999999999</v>
      </c>
      <c r="P9036" s="26">
        <f t="shared" si="846"/>
        <v>0.31408160672857699</v>
      </c>
      <c r="Q9036" t="str">
        <f t="shared" si="847"/>
        <v>High</v>
      </c>
      <c r="R9036" t="str">
        <f t="shared" si="848"/>
        <v>Low</v>
      </c>
      <c r="S9036" s="23">
        <f t="shared" si="849"/>
        <v>2025</v>
      </c>
      <c r="T9036" s="23">
        <f t="shared" si="850"/>
        <v>7</v>
      </c>
      <c r="U9036" t="str">
        <f t="shared" si="851"/>
        <v>Jul-2025</v>
      </c>
    </row>
    <row r="9037" spans="1:21" x14ac:dyDescent="0.3">
      <c r="A9037" t="s">
        <v>11048</v>
      </c>
      <c r="B9037" s="22">
        <v>45078</v>
      </c>
      <c r="C9037" s="22">
        <v>45084</v>
      </c>
      <c r="D9037" s="23" t="s">
        <v>50</v>
      </c>
      <c r="E9037" s="23" t="s">
        <v>1501</v>
      </c>
      <c r="F9037" s="23" t="s">
        <v>80</v>
      </c>
      <c r="G9037" s="23" t="s">
        <v>179</v>
      </c>
      <c r="H9037" s="23" t="s">
        <v>236</v>
      </c>
      <c r="I9037" s="23" t="s">
        <v>55</v>
      </c>
      <c r="J9037" s="23" t="s">
        <v>65</v>
      </c>
      <c r="K9037" s="23" t="s">
        <v>130</v>
      </c>
      <c r="L9037" s="24">
        <v>19035.240000000002</v>
      </c>
      <c r="M9037">
        <v>6</v>
      </c>
      <c r="N9037" s="25">
        <v>0.05</v>
      </c>
      <c r="O9037" s="24">
        <v>3491.54</v>
      </c>
      <c r="P9037" s="26">
        <f t="shared" si="846"/>
        <v>0.18342505794515854</v>
      </c>
      <c r="Q9037" t="str">
        <f t="shared" si="847"/>
        <v>Low</v>
      </c>
      <c r="R9037" t="str">
        <f t="shared" si="848"/>
        <v>Low</v>
      </c>
      <c r="S9037" s="23">
        <f t="shared" si="849"/>
        <v>2023</v>
      </c>
      <c r="T9037" s="23">
        <f t="shared" si="850"/>
        <v>6</v>
      </c>
      <c r="U9037" t="str">
        <f t="shared" si="851"/>
        <v>Jun-2023</v>
      </c>
    </row>
    <row r="9038" spans="1:21" x14ac:dyDescent="0.3">
      <c r="A9038" t="s">
        <v>11049</v>
      </c>
      <c r="B9038" s="22">
        <v>45243</v>
      </c>
      <c r="C9038" s="22">
        <v>45244</v>
      </c>
      <c r="D9038" s="23" t="s">
        <v>102</v>
      </c>
      <c r="E9038" s="23" t="s">
        <v>3304</v>
      </c>
      <c r="F9038" s="23" t="s">
        <v>71</v>
      </c>
      <c r="G9038" s="23" t="s">
        <v>63</v>
      </c>
      <c r="H9038" s="23" t="s">
        <v>172</v>
      </c>
      <c r="I9038" s="23" t="s">
        <v>96</v>
      </c>
      <c r="J9038" s="23" t="s">
        <v>135</v>
      </c>
      <c r="K9038" s="23" t="s">
        <v>275</v>
      </c>
      <c r="L9038" s="24">
        <v>100302.08</v>
      </c>
      <c r="M9038">
        <v>8</v>
      </c>
      <c r="N9038" s="25">
        <v>0.25</v>
      </c>
      <c r="O9038" s="24">
        <v>24954.82</v>
      </c>
      <c r="P9038" s="26">
        <f t="shared" si="846"/>
        <v>0.24879663512461556</v>
      </c>
      <c r="Q9038" t="str">
        <f t="shared" si="847"/>
        <v>Medium</v>
      </c>
      <c r="R9038" t="str">
        <f t="shared" si="848"/>
        <v>High</v>
      </c>
      <c r="S9038" s="23">
        <f t="shared" si="849"/>
        <v>2023</v>
      </c>
      <c r="T9038" s="23">
        <f t="shared" si="850"/>
        <v>11</v>
      </c>
      <c r="U9038" t="str">
        <f t="shared" si="851"/>
        <v>Nov-2023</v>
      </c>
    </row>
    <row r="9039" spans="1:21" x14ac:dyDescent="0.3">
      <c r="A9039" t="s">
        <v>11050</v>
      </c>
      <c r="B9039" s="22">
        <v>45136</v>
      </c>
      <c r="C9039" s="22">
        <v>45138</v>
      </c>
      <c r="D9039" s="23" t="s">
        <v>78</v>
      </c>
      <c r="E9039" s="23" t="s">
        <v>2047</v>
      </c>
      <c r="F9039" s="23" t="s">
        <v>52</v>
      </c>
      <c r="G9039" s="23" t="s">
        <v>53</v>
      </c>
      <c r="H9039" s="23" t="s">
        <v>246</v>
      </c>
      <c r="I9039" s="23" t="s">
        <v>55</v>
      </c>
      <c r="J9039" s="23" t="s">
        <v>173</v>
      </c>
      <c r="K9039" s="23" t="s">
        <v>203</v>
      </c>
      <c r="L9039" s="24">
        <v>8329.2000000000007</v>
      </c>
      <c r="M9039">
        <v>1</v>
      </c>
      <c r="N9039" s="25">
        <v>0.15</v>
      </c>
      <c r="O9039" s="24">
        <v>1909.91</v>
      </c>
      <c r="P9039" s="26">
        <f t="shared" si="846"/>
        <v>0.22930293425539067</v>
      </c>
      <c r="Q9039" t="str">
        <f t="shared" si="847"/>
        <v>Medium</v>
      </c>
      <c r="R9039" t="str">
        <f t="shared" si="848"/>
        <v>Medium</v>
      </c>
      <c r="S9039" s="23">
        <f t="shared" si="849"/>
        <v>2023</v>
      </c>
      <c r="T9039" s="23">
        <f t="shared" si="850"/>
        <v>7</v>
      </c>
      <c r="U9039" t="str">
        <f t="shared" si="851"/>
        <v>Jul-2023</v>
      </c>
    </row>
    <row r="9040" spans="1:21" x14ac:dyDescent="0.3">
      <c r="A9040" t="s">
        <v>11051</v>
      </c>
      <c r="B9040" s="22">
        <v>44621</v>
      </c>
      <c r="C9040" s="22">
        <v>44628</v>
      </c>
      <c r="D9040" s="23" t="s">
        <v>102</v>
      </c>
      <c r="E9040" s="23" t="s">
        <v>527</v>
      </c>
      <c r="F9040" s="23" t="s">
        <v>52</v>
      </c>
      <c r="G9040" s="23" t="s">
        <v>53</v>
      </c>
      <c r="H9040" s="23" t="s">
        <v>54</v>
      </c>
      <c r="I9040" s="23" t="s">
        <v>83</v>
      </c>
      <c r="J9040" s="23" t="s">
        <v>379</v>
      </c>
      <c r="K9040" s="23" t="s">
        <v>380</v>
      </c>
      <c r="L9040" s="24">
        <v>49458.32</v>
      </c>
      <c r="M9040">
        <v>4</v>
      </c>
      <c r="N9040" s="25">
        <v>0</v>
      </c>
      <c r="O9040" s="24">
        <v>8939.86</v>
      </c>
      <c r="P9040" s="26">
        <f t="shared" si="846"/>
        <v>0.1807554320486422</v>
      </c>
      <c r="Q9040" t="str">
        <f t="shared" si="847"/>
        <v>Low</v>
      </c>
      <c r="R9040" t="str">
        <f t="shared" si="848"/>
        <v>None</v>
      </c>
      <c r="S9040" s="23">
        <f t="shared" si="849"/>
        <v>2022</v>
      </c>
      <c r="T9040" s="23">
        <f t="shared" si="850"/>
        <v>3</v>
      </c>
      <c r="U9040" t="str">
        <f t="shared" si="851"/>
        <v>Mar-2022</v>
      </c>
    </row>
    <row r="9041" spans="1:21" x14ac:dyDescent="0.3">
      <c r="A9041" t="s">
        <v>11052</v>
      </c>
      <c r="B9041" s="22">
        <v>45963</v>
      </c>
      <c r="C9041" s="22">
        <v>45964</v>
      </c>
      <c r="D9041" s="23" t="s">
        <v>61</v>
      </c>
      <c r="E9041" s="23" t="s">
        <v>1284</v>
      </c>
      <c r="F9041" s="23" t="s">
        <v>80</v>
      </c>
      <c r="G9041" s="23" t="s">
        <v>53</v>
      </c>
      <c r="H9041" s="23" t="s">
        <v>246</v>
      </c>
      <c r="I9041" s="23" t="s">
        <v>96</v>
      </c>
      <c r="J9041" s="23" t="s">
        <v>97</v>
      </c>
      <c r="K9041" s="23" t="s">
        <v>416</v>
      </c>
      <c r="L9041" s="24">
        <v>17336.759999999998</v>
      </c>
      <c r="M9041">
        <v>7</v>
      </c>
      <c r="N9041" s="25">
        <v>0.25</v>
      </c>
      <c r="O9041" s="24">
        <v>5062.8999999999996</v>
      </c>
      <c r="P9041" s="26">
        <f t="shared" si="846"/>
        <v>0.29203265200648798</v>
      </c>
      <c r="Q9041" t="str">
        <f t="shared" si="847"/>
        <v>Medium</v>
      </c>
      <c r="R9041" t="str">
        <f t="shared" si="848"/>
        <v>High</v>
      </c>
      <c r="S9041" s="23">
        <f t="shared" si="849"/>
        <v>2025</v>
      </c>
      <c r="T9041" s="23">
        <f t="shared" si="850"/>
        <v>11</v>
      </c>
      <c r="U9041" t="str">
        <f t="shared" si="851"/>
        <v>Nov-2025</v>
      </c>
    </row>
    <row r="9042" spans="1:21" x14ac:dyDescent="0.3">
      <c r="A9042" t="s">
        <v>11053</v>
      </c>
      <c r="B9042" s="22">
        <v>45589</v>
      </c>
      <c r="C9042" s="22">
        <v>45595</v>
      </c>
      <c r="D9042" s="23" t="s">
        <v>61</v>
      </c>
      <c r="E9042" s="23" t="s">
        <v>660</v>
      </c>
      <c r="F9042" s="23" t="s">
        <v>80</v>
      </c>
      <c r="G9042" s="23" t="s">
        <v>72</v>
      </c>
      <c r="H9042" s="23" t="s">
        <v>73</v>
      </c>
      <c r="I9042" s="23" t="s">
        <v>96</v>
      </c>
      <c r="J9042" s="23" t="s">
        <v>97</v>
      </c>
      <c r="K9042" s="23" t="s">
        <v>181</v>
      </c>
      <c r="L9042" s="24">
        <v>114305.67</v>
      </c>
      <c r="M9042">
        <v>9</v>
      </c>
      <c r="N9042" s="25">
        <v>0.25</v>
      </c>
      <c r="O9042" s="24">
        <v>22199.02</v>
      </c>
      <c r="P9042" s="26">
        <f t="shared" si="846"/>
        <v>0.19420751394047209</v>
      </c>
      <c r="Q9042" t="str">
        <f t="shared" si="847"/>
        <v>Low</v>
      </c>
      <c r="R9042" t="str">
        <f t="shared" si="848"/>
        <v>High</v>
      </c>
      <c r="S9042" s="23">
        <f t="shared" si="849"/>
        <v>2024</v>
      </c>
      <c r="T9042" s="23">
        <f t="shared" si="850"/>
        <v>10</v>
      </c>
      <c r="U9042" t="str">
        <f t="shared" si="851"/>
        <v>Oct-2024</v>
      </c>
    </row>
    <row r="9043" spans="1:21" x14ac:dyDescent="0.3">
      <c r="A9043" t="s">
        <v>11054</v>
      </c>
      <c r="B9043" s="22">
        <v>45426</v>
      </c>
      <c r="C9043" s="22">
        <v>45427</v>
      </c>
      <c r="D9043" s="23" t="s">
        <v>78</v>
      </c>
      <c r="E9043" s="23" t="s">
        <v>479</v>
      </c>
      <c r="F9043" s="23" t="s">
        <v>71</v>
      </c>
      <c r="G9043" s="23" t="s">
        <v>53</v>
      </c>
      <c r="H9043" s="23" t="s">
        <v>110</v>
      </c>
      <c r="I9043" s="23" t="s">
        <v>83</v>
      </c>
      <c r="J9043" s="23" t="s">
        <v>84</v>
      </c>
      <c r="K9043" s="23" t="s">
        <v>105</v>
      </c>
      <c r="L9043" s="24">
        <v>83302.11</v>
      </c>
      <c r="M9043">
        <v>9</v>
      </c>
      <c r="N9043" s="25">
        <v>0.1</v>
      </c>
      <c r="O9043" s="24">
        <v>12281.04</v>
      </c>
      <c r="P9043" s="26">
        <f t="shared" si="846"/>
        <v>0.14742771821746173</v>
      </c>
      <c r="Q9043" t="str">
        <f t="shared" si="847"/>
        <v>Low</v>
      </c>
      <c r="R9043" t="str">
        <f t="shared" si="848"/>
        <v>Low</v>
      </c>
      <c r="S9043" s="23">
        <f t="shared" si="849"/>
        <v>2024</v>
      </c>
      <c r="T9043" s="23">
        <f t="shared" si="850"/>
        <v>5</v>
      </c>
      <c r="U9043" t="str">
        <f t="shared" si="851"/>
        <v>May-2024</v>
      </c>
    </row>
    <row r="9044" spans="1:21" x14ac:dyDescent="0.3">
      <c r="A9044" t="s">
        <v>11055</v>
      </c>
      <c r="B9044" s="22">
        <v>44935</v>
      </c>
      <c r="C9044" s="22">
        <v>44938</v>
      </c>
      <c r="D9044" s="23" t="s">
        <v>50</v>
      </c>
      <c r="E9044" s="23" t="s">
        <v>1782</v>
      </c>
      <c r="F9044" s="23" t="s">
        <v>80</v>
      </c>
      <c r="G9044" s="23" t="s">
        <v>81</v>
      </c>
      <c r="H9044" s="23" t="s">
        <v>95</v>
      </c>
      <c r="I9044" s="23" t="s">
        <v>55</v>
      </c>
      <c r="J9044" s="23" t="s">
        <v>173</v>
      </c>
      <c r="K9044" s="23" t="s">
        <v>174</v>
      </c>
      <c r="L9044" s="24">
        <v>24451.24</v>
      </c>
      <c r="M9044">
        <v>4</v>
      </c>
      <c r="N9044" s="25">
        <v>0.25</v>
      </c>
      <c r="O9044" s="24">
        <v>6844.61</v>
      </c>
      <c r="P9044" s="26">
        <f t="shared" si="846"/>
        <v>0.27992895247848365</v>
      </c>
      <c r="Q9044" t="str">
        <f t="shared" si="847"/>
        <v>Medium</v>
      </c>
      <c r="R9044" t="str">
        <f t="shared" si="848"/>
        <v>High</v>
      </c>
      <c r="S9044" s="23">
        <f t="shared" si="849"/>
        <v>2023</v>
      </c>
      <c r="T9044" s="23">
        <f t="shared" si="850"/>
        <v>1</v>
      </c>
      <c r="U9044" t="str">
        <f t="shared" si="851"/>
        <v>Jan-2023</v>
      </c>
    </row>
    <row r="9045" spans="1:21" x14ac:dyDescent="0.3">
      <c r="A9045" t="s">
        <v>11056</v>
      </c>
      <c r="B9045" s="22">
        <v>45102</v>
      </c>
      <c r="C9045" s="22">
        <v>45103</v>
      </c>
      <c r="D9045" s="23" t="s">
        <v>50</v>
      </c>
      <c r="E9045" s="23" t="s">
        <v>1299</v>
      </c>
      <c r="F9045" s="23" t="s">
        <v>52</v>
      </c>
      <c r="G9045" s="23" t="s">
        <v>81</v>
      </c>
      <c r="H9045" s="23" t="s">
        <v>284</v>
      </c>
      <c r="I9045" s="23" t="s">
        <v>55</v>
      </c>
      <c r="J9045" s="23" t="s">
        <v>65</v>
      </c>
      <c r="K9045" s="23" t="s">
        <v>325</v>
      </c>
      <c r="L9045" s="24">
        <v>80361.919999999998</v>
      </c>
      <c r="M9045">
        <v>8</v>
      </c>
      <c r="N9045" s="25">
        <v>0.2</v>
      </c>
      <c r="O9045" s="24">
        <v>12402.76</v>
      </c>
      <c r="P9045" s="26">
        <f t="shared" si="846"/>
        <v>0.15433628265725857</v>
      </c>
      <c r="Q9045" t="str">
        <f t="shared" si="847"/>
        <v>Low</v>
      </c>
      <c r="R9045" t="str">
        <f t="shared" si="848"/>
        <v>Medium</v>
      </c>
      <c r="S9045" s="23">
        <f t="shared" si="849"/>
        <v>2023</v>
      </c>
      <c r="T9045" s="23">
        <f t="shared" si="850"/>
        <v>6</v>
      </c>
      <c r="U9045" t="str">
        <f t="shared" si="851"/>
        <v>Jun-2023</v>
      </c>
    </row>
    <row r="9046" spans="1:21" x14ac:dyDescent="0.3">
      <c r="A9046" t="s">
        <v>11057</v>
      </c>
      <c r="B9046" s="22">
        <v>45495</v>
      </c>
      <c r="C9046" s="22">
        <v>45498</v>
      </c>
      <c r="D9046" s="23" t="s">
        <v>61</v>
      </c>
      <c r="E9046" s="23" t="s">
        <v>711</v>
      </c>
      <c r="F9046" s="23" t="s">
        <v>71</v>
      </c>
      <c r="G9046" s="23" t="s">
        <v>72</v>
      </c>
      <c r="H9046" s="23" t="s">
        <v>104</v>
      </c>
      <c r="I9046" s="23" t="s">
        <v>96</v>
      </c>
      <c r="J9046" s="23" t="s">
        <v>166</v>
      </c>
      <c r="K9046" s="23" t="s">
        <v>167</v>
      </c>
      <c r="L9046" s="24">
        <v>8416.23</v>
      </c>
      <c r="M9046">
        <v>3</v>
      </c>
      <c r="N9046" s="25">
        <v>0.2</v>
      </c>
      <c r="O9046" s="24">
        <v>2208.02</v>
      </c>
      <c r="P9046" s="26">
        <f t="shared" si="846"/>
        <v>0.26235262106667712</v>
      </c>
      <c r="Q9046" t="str">
        <f t="shared" si="847"/>
        <v>Medium</v>
      </c>
      <c r="R9046" t="str">
        <f t="shared" si="848"/>
        <v>Medium</v>
      </c>
      <c r="S9046" s="23">
        <f t="shared" si="849"/>
        <v>2024</v>
      </c>
      <c r="T9046" s="23">
        <f t="shared" si="850"/>
        <v>7</v>
      </c>
      <c r="U9046" t="str">
        <f t="shared" si="851"/>
        <v>Jul-2024</v>
      </c>
    </row>
    <row r="9047" spans="1:21" x14ac:dyDescent="0.3">
      <c r="A9047" t="s">
        <v>11058</v>
      </c>
      <c r="B9047" s="22">
        <v>45319</v>
      </c>
      <c r="C9047" s="22">
        <v>45324</v>
      </c>
      <c r="D9047" s="23" t="s">
        <v>61</v>
      </c>
      <c r="E9047" s="23" t="s">
        <v>458</v>
      </c>
      <c r="F9047" s="23" t="s">
        <v>71</v>
      </c>
      <c r="G9047" s="23" t="s">
        <v>53</v>
      </c>
      <c r="H9047" s="23" t="s">
        <v>90</v>
      </c>
      <c r="I9047" s="23" t="s">
        <v>118</v>
      </c>
      <c r="J9047" s="23" t="s">
        <v>230</v>
      </c>
      <c r="K9047" s="23" t="s">
        <v>351</v>
      </c>
      <c r="L9047" s="24">
        <v>74167.100000000006</v>
      </c>
      <c r="M9047">
        <v>7</v>
      </c>
      <c r="N9047" s="25">
        <v>0.15</v>
      </c>
      <c r="O9047" s="24">
        <v>13876.95</v>
      </c>
      <c r="P9047" s="26">
        <f t="shared" si="846"/>
        <v>0.18710385062918733</v>
      </c>
      <c r="Q9047" t="str">
        <f t="shared" si="847"/>
        <v>Low</v>
      </c>
      <c r="R9047" t="str">
        <f t="shared" si="848"/>
        <v>Medium</v>
      </c>
      <c r="S9047" s="23">
        <f t="shared" si="849"/>
        <v>2024</v>
      </c>
      <c r="T9047" s="23">
        <f t="shared" si="850"/>
        <v>1</v>
      </c>
      <c r="U9047" t="str">
        <f t="shared" si="851"/>
        <v>Jan-2024</v>
      </c>
    </row>
    <row r="9048" spans="1:21" x14ac:dyDescent="0.3">
      <c r="A9048" t="s">
        <v>11059</v>
      </c>
      <c r="B9048" s="22">
        <v>44753</v>
      </c>
      <c r="C9048" s="22">
        <v>44760</v>
      </c>
      <c r="D9048" s="23" t="s">
        <v>61</v>
      </c>
      <c r="E9048" s="23" t="s">
        <v>1621</v>
      </c>
      <c r="F9048" s="23" t="s">
        <v>71</v>
      </c>
      <c r="G9048" s="23" t="s">
        <v>53</v>
      </c>
      <c r="H9048" s="23" t="s">
        <v>110</v>
      </c>
      <c r="I9048" s="23" t="s">
        <v>83</v>
      </c>
      <c r="J9048" s="23" t="s">
        <v>84</v>
      </c>
      <c r="K9048" s="23" t="s">
        <v>105</v>
      </c>
      <c r="L9048" s="24">
        <v>38316.120000000003</v>
      </c>
      <c r="M9048">
        <v>4</v>
      </c>
      <c r="N9048" s="25">
        <v>0.1</v>
      </c>
      <c r="O9048" s="24">
        <v>5976.82</v>
      </c>
      <c r="P9048" s="26">
        <f t="shared" si="846"/>
        <v>0.15598708846302808</v>
      </c>
      <c r="Q9048" t="str">
        <f t="shared" si="847"/>
        <v>Low</v>
      </c>
      <c r="R9048" t="str">
        <f t="shared" si="848"/>
        <v>Low</v>
      </c>
      <c r="S9048" s="23">
        <f t="shared" si="849"/>
        <v>2022</v>
      </c>
      <c r="T9048" s="23">
        <f t="shared" si="850"/>
        <v>7</v>
      </c>
      <c r="U9048" t="str">
        <f t="shared" si="851"/>
        <v>Jul-2022</v>
      </c>
    </row>
    <row r="9049" spans="1:21" x14ac:dyDescent="0.3">
      <c r="A9049" t="s">
        <v>11060</v>
      </c>
      <c r="B9049" s="22">
        <v>45607</v>
      </c>
      <c r="C9049" s="22">
        <v>45614</v>
      </c>
      <c r="D9049" s="23" t="s">
        <v>50</v>
      </c>
      <c r="E9049" s="23" t="s">
        <v>664</v>
      </c>
      <c r="F9049" s="23" t="s">
        <v>80</v>
      </c>
      <c r="G9049" s="23" t="s">
        <v>179</v>
      </c>
      <c r="H9049" s="23" t="s">
        <v>180</v>
      </c>
      <c r="I9049" s="23" t="s">
        <v>96</v>
      </c>
      <c r="J9049" s="23" t="s">
        <v>97</v>
      </c>
      <c r="K9049" s="23" t="s">
        <v>98</v>
      </c>
      <c r="L9049" s="24">
        <v>7146.42</v>
      </c>
      <c r="M9049">
        <v>1</v>
      </c>
      <c r="N9049" s="25">
        <v>0.1</v>
      </c>
      <c r="O9049" s="24">
        <v>2534.35</v>
      </c>
      <c r="P9049" s="26">
        <f t="shared" si="846"/>
        <v>0.35463210950377949</v>
      </c>
      <c r="Q9049" t="str">
        <f t="shared" si="847"/>
        <v>High</v>
      </c>
      <c r="R9049" t="str">
        <f t="shared" si="848"/>
        <v>Low</v>
      </c>
      <c r="S9049" s="23">
        <f t="shared" si="849"/>
        <v>2024</v>
      </c>
      <c r="T9049" s="23">
        <f t="shared" si="850"/>
        <v>11</v>
      </c>
      <c r="U9049" t="str">
        <f t="shared" si="851"/>
        <v>Nov-2024</v>
      </c>
    </row>
    <row r="9050" spans="1:21" x14ac:dyDescent="0.3">
      <c r="A9050" t="s">
        <v>11061</v>
      </c>
      <c r="B9050" s="22">
        <v>44636</v>
      </c>
      <c r="C9050" s="22">
        <v>44639</v>
      </c>
      <c r="D9050" s="23" t="s">
        <v>50</v>
      </c>
      <c r="E9050" s="23" t="s">
        <v>2662</v>
      </c>
      <c r="F9050" s="23" t="s">
        <v>52</v>
      </c>
      <c r="G9050" s="23" t="s">
        <v>72</v>
      </c>
      <c r="H9050" s="23" t="s">
        <v>104</v>
      </c>
      <c r="I9050" s="23" t="s">
        <v>118</v>
      </c>
      <c r="J9050" s="23" t="s">
        <v>119</v>
      </c>
      <c r="K9050" s="23" t="s">
        <v>120</v>
      </c>
      <c r="L9050" s="24">
        <v>57159.1</v>
      </c>
      <c r="M9050">
        <v>5</v>
      </c>
      <c r="N9050" s="25">
        <v>0.1</v>
      </c>
      <c r="O9050" s="24">
        <v>18461.62</v>
      </c>
      <c r="P9050" s="26">
        <f t="shared" si="846"/>
        <v>0.32298654107569924</v>
      </c>
      <c r="Q9050" t="str">
        <f t="shared" si="847"/>
        <v>High</v>
      </c>
      <c r="R9050" t="str">
        <f t="shared" si="848"/>
        <v>Low</v>
      </c>
      <c r="S9050" s="23">
        <f t="shared" si="849"/>
        <v>2022</v>
      </c>
      <c r="T9050" s="23">
        <f t="shared" si="850"/>
        <v>3</v>
      </c>
      <c r="U9050" t="str">
        <f t="shared" si="851"/>
        <v>Mar-2022</v>
      </c>
    </row>
    <row r="9051" spans="1:21" x14ac:dyDescent="0.3">
      <c r="A9051" t="s">
        <v>11062</v>
      </c>
      <c r="B9051" s="22">
        <v>45499</v>
      </c>
      <c r="C9051" s="22">
        <v>45500</v>
      </c>
      <c r="D9051" s="23" t="s">
        <v>78</v>
      </c>
      <c r="E9051" s="23" t="s">
        <v>394</v>
      </c>
      <c r="F9051" s="23" t="s">
        <v>71</v>
      </c>
      <c r="G9051" s="23" t="s">
        <v>72</v>
      </c>
      <c r="H9051" s="23" t="s">
        <v>117</v>
      </c>
      <c r="I9051" s="23" t="s">
        <v>96</v>
      </c>
      <c r="J9051" s="23" t="s">
        <v>111</v>
      </c>
      <c r="K9051" s="23" t="s">
        <v>112</v>
      </c>
      <c r="L9051" s="24">
        <v>1624.88</v>
      </c>
      <c r="M9051">
        <v>4</v>
      </c>
      <c r="N9051" s="25">
        <v>0</v>
      </c>
      <c r="O9051" s="24">
        <v>624.65</v>
      </c>
      <c r="P9051" s="26">
        <f t="shared" si="846"/>
        <v>0.38442838855792422</v>
      </c>
      <c r="Q9051" t="str">
        <f t="shared" si="847"/>
        <v>High</v>
      </c>
      <c r="R9051" t="str">
        <f t="shared" si="848"/>
        <v>None</v>
      </c>
      <c r="S9051" s="23">
        <f t="shared" si="849"/>
        <v>2024</v>
      </c>
      <c r="T9051" s="23">
        <f t="shared" si="850"/>
        <v>7</v>
      </c>
      <c r="U9051" t="str">
        <f t="shared" si="851"/>
        <v>Jul-2024</v>
      </c>
    </row>
    <row r="9052" spans="1:21" x14ac:dyDescent="0.3">
      <c r="A9052" t="s">
        <v>11063</v>
      </c>
      <c r="B9052" s="22">
        <v>45984</v>
      </c>
      <c r="C9052" s="22">
        <v>45986</v>
      </c>
      <c r="D9052" s="23" t="s">
        <v>50</v>
      </c>
      <c r="E9052" s="23" t="s">
        <v>707</v>
      </c>
      <c r="F9052" s="23" t="s">
        <v>80</v>
      </c>
      <c r="G9052" s="23" t="s">
        <v>72</v>
      </c>
      <c r="H9052" s="23" t="s">
        <v>104</v>
      </c>
      <c r="I9052" s="23" t="s">
        <v>83</v>
      </c>
      <c r="J9052" s="23" t="s">
        <v>84</v>
      </c>
      <c r="K9052" s="23" t="s">
        <v>257</v>
      </c>
      <c r="L9052" s="24">
        <v>21608.14</v>
      </c>
      <c r="M9052">
        <v>2</v>
      </c>
      <c r="N9052" s="25">
        <v>0.05</v>
      </c>
      <c r="O9052" s="24">
        <v>6486.87</v>
      </c>
      <c r="P9052" s="26">
        <f t="shared" si="846"/>
        <v>0.30020492277447297</v>
      </c>
      <c r="Q9052" t="str">
        <f t="shared" si="847"/>
        <v>High</v>
      </c>
      <c r="R9052" t="str">
        <f t="shared" si="848"/>
        <v>Low</v>
      </c>
      <c r="S9052" s="23">
        <f t="shared" si="849"/>
        <v>2025</v>
      </c>
      <c r="T9052" s="23">
        <f t="shared" si="850"/>
        <v>11</v>
      </c>
      <c r="U9052" t="str">
        <f t="shared" si="851"/>
        <v>Nov-2025</v>
      </c>
    </row>
    <row r="9053" spans="1:21" x14ac:dyDescent="0.3">
      <c r="A9053" t="s">
        <v>11064</v>
      </c>
      <c r="B9053" s="22">
        <v>45301</v>
      </c>
      <c r="C9053" s="22">
        <v>45302</v>
      </c>
      <c r="D9053" s="23" t="s">
        <v>78</v>
      </c>
      <c r="E9053" s="23" t="s">
        <v>1139</v>
      </c>
      <c r="F9053" s="23" t="s">
        <v>71</v>
      </c>
      <c r="G9053" s="23" t="s">
        <v>72</v>
      </c>
      <c r="H9053" s="23" t="s">
        <v>346</v>
      </c>
      <c r="I9053" s="23" t="s">
        <v>55</v>
      </c>
      <c r="J9053" s="23" t="s">
        <v>65</v>
      </c>
      <c r="K9053" s="23" t="s">
        <v>66</v>
      </c>
      <c r="L9053" s="24">
        <v>39130.980000000003</v>
      </c>
      <c r="M9053">
        <v>6</v>
      </c>
      <c r="N9053" s="25">
        <v>0.25</v>
      </c>
      <c r="O9053" s="24">
        <v>4789.6499999999996</v>
      </c>
      <c r="P9053" s="26">
        <f t="shared" si="846"/>
        <v>0.12240046122024031</v>
      </c>
      <c r="Q9053" t="str">
        <f t="shared" si="847"/>
        <v>Low</v>
      </c>
      <c r="R9053" t="str">
        <f t="shared" si="848"/>
        <v>High</v>
      </c>
      <c r="S9053" s="23">
        <f t="shared" si="849"/>
        <v>2024</v>
      </c>
      <c r="T9053" s="23">
        <f t="shared" si="850"/>
        <v>1</v>
      </c>
      <c r="U9053" t="str">
        <f t="shared" si="851"/>
        <v>Jan-2024</v>
      </c>
    </row>
    <row r="9054" spans="1:21" x14ac:dyDescent="0.3">
      <c r="A9054" t="s">
        <v>11065</v>
      </c>
      <c r="B9054" s="22">
        <v>45358</v>
      </c>
      <c r="C9054" s="22">
        <v>45362</v>
      </c>
      <c r="D9054" s="23" t="s">
        <v>102</v>
      </c>
      <c r="E9054" s="23" t="s">
        <v>1748</v>
      </c>
      <c r="F9054" s="23" t="s">
        <v>52</v>
      </c>
      <c r="G9054" s="23" t="s">
        <v>72</v>
      </c>
      <c r="H9054" s="23" t="s">
        <v>73</v>
      </c>
      <c r="I9054" s="23" t="s">
        <v>96</v>
      </c>
      <c r="J9054" s="23" t="s">
        <v>135</v>
      </c>
      <c r="K9054" s="23" t="s">
        <v>395</v>
      </c>
      <c r="L9054" s="24">
        <v>41974.47</v>
      </c>
      <c r="M9054">
        <v>9</v>
      </c>
      <c r="N9054" s="25">
        <v>0.2</v>
      </c>
      <c r="O9054" s="24">
        <v>13032.88</v>
      </c>
      <c r="P9054" s="26">
        <f t="shared" si="846"/>
        <v>0.31049540351551785</v>
      </c>
      <c r="Q9054" t="str">
        <f t="shared" si="847"/>
        <v>High</v>
      </c>
      <c r="R9054" t="str">
        <f t="shared" si="848"/>
        <v>Medium</v>
      </c>
      <c r="S9054" s="23">
        <f t="shared" si="849"/>
        <v>2024</v>
      </c>
      <c r="T9054" s="23">
        <f t="shared" si="850"/>
        <v>3</v>
      </c>
      <c r="U9054" t="str">
        <f t="shared" si="851"/>
        <v>Mar-2024</v>
      </c>
    </row>
    <row r="9055" spans="1:21" x14ac:dyDescent="0.3">
      <c r="A9055" t="s">
        <v>11066</v>
      </c>
      <c r="B9055" s="22">
        <v>45426</v>
      </c>
      <c r="C9055" s="22">
        <v>45429</v>
      </c>
      <c r="D9055" s="23" t="s">
        <v>102</v>
      </c>
      <c r="E9055" s="23" t="s">
        <v>1199</v>
      </c>
      <c r="F9055" s="23" t="s">
        <v>80</v>
      </c>
      <c r="G9055" s="23" t="s">
        <v>63</v>
      </c>
      <c r="H9055" s="23" t="s">
        <v>213</v>
      </c>
      <c r="I9055" s="23" t="s">
        <v>96</v>
      </c>
      <c r="J9055" s="23" t="s">
        <v>166</v>
      </c>
      <c r="K9055" s="23" t="s">
        <v>167</v>
      </c>
      <c r="L9055" s="24">
        <v>16161.88</v>
      </c>
      <c r="M9055">
        <v>7</v>
      </c>
      <c r="N9055" s="25">
        <v>0.15</v>
      </c>
      <c r="O9055" s="24">
        <v>3031.18</v>
      </c>
      <c r="P9055" s="26">
        <f t="shared" si="846"/>
        <v>0.18755120072664813</v>
      </c>
      <c r="Q9055" t="str">
        <f t="shared" si="847"/>
        <v>Low</v>
      </c>
      <c r="R9055" t="str">
        <f t="shared" si="848"/>
        <v>Medium</v>
      </c>
      <c r="S9055" s="23">
        <f t="shared" si="849"/>
        <v>2024</v>
      </c>
      <c r="T9055" s="23">
        <f t="shared" si="850"/>
        <v>5</v>
      </c>
      <c r="U9055" t="str">
        <f t="shared" si="851"/>
        <v>May-2024</v>
      </c>
    </row>
    <row r="9056" spans="1:21" x14ac:dyDescent="0.3">
      <c r="A9056" t="s">
        <v>11067</v>
      </c>
      <c r="B9056" s="22">
        <v>45143</v>
      </c>
      <c r="C9056" s="22">
        <v>45150</v>
      </c>
      <c r="D9056" s="23" t="s">
        <v>50</v>
      </c>
      <c r="E9056" s="23" t="s">
        <v>1578</v>
      </c>
      <c r="F9056" s="23" t="s">
        <v>52</v>
      </c>
      <c r="G9056" s="23" t="s">
        <v>72</v>
      </c>
      <c r="H9056" s="23" t="s">
        <v>104</v>
      </c>
      <c r="I9056" s="23" t="s">
        <v>118</v>
      </c>
      <c r="J9056" s="23" t="s">
        <v>119</v>
      </c>
      <c r="K9056" s="23" t="s">
        <v>270</v>
      </c>
      <c r="L9056" s="24">
        <v>68560.08</v>
      </c>
      <c r="M9056">
        <v>8</v>
      </c>
      <c r="N9056" s="25">
        <v>0.1</v>
      </c>
      <c r="O9056" s="24">
        <v>13090.89</v>
      </c>
      <c r="P9056" s="26">
        <f t="shared" si="846"/>
        <v>0.1909404131383744</v>
      </c>
      <c r="Q9056" t="str">
        <f t="shared" si="847"/>
        <v>Low</v>
      </c>
      <c r="R9056" t="str">
        <f t="shared" si="848"/>
        <v>Low</v>
      </c>
      <c r="S9056" s="23">
        <f t="shared" si="849"/>
        <v>2023</v>
      </c>
      <c r="T9056" s="23">
        <f t="shared" si="850"/>
        <v>8</v>
      </c>
      <c r="U9056" t="str">
        <f t="shared" si="851"/>
        <v>Aug-2023</v>
      </c>
    </row>
    <row r="9057" spans="1:21" x14ac:dyDescent="0.3">
      <c r="A9057" t="s">
        <v>11068</v>
      </c>
      <c r="B9057" s="22">
        <v>44807</v>
      </c>
      <c r="C9057" s="22">
        <v>44814</v>
      </c>
      <c r="D9057" s="23" t="s">
        <v>50</v>
      </c>
      <c r="E9057" s="23" t="s">
        <v>869</v>
      </c>
      <c r="F9057" s="23" t="s">
        <v>71</v>
      </c>
      <c r="G9057" s="23" t="s">
        <v>81</v>
      </c>
      <c r="H9057" s="23" t="s">
        <v>186</v>
      </c>
      <c r="I9057" s="23" t="s">
        <v>83</v>
      </c>
      <c r="J9057" s="23" t="s">
        <v>449</v>
      </c>
      <c r="K9057" s="23" t="s">
        <v>775</v>
      </c>
      <c r="L9057" s="24">
        <v>44618.97</v>
      </c>
      <c r="M9057">
        <v>3</v>
      </c>
      <c r="N9057" s="25">
        <v>0</v>
      </c>
      <c r="O9057" s="24">
        <v>11575.47</v>
      </c>
      <c r="P9057" s="26">
        <f t="shared" si="846"/>
        <v>0.25942934137654899</v>
      </c>
      <c r="Q9057" t="str">
        <f t="shared" si="847"/>
        <v>Medium</v>
      </c>
      <c r="R9057" t="str">
        <f t="shared" si="848"/>
        <v>None</v>
      </c>
      <c r="S9057" s="23">
        <f t="shared" si="849"/>
        <v>2022</v>
      </c>
      <c r="T9057" s="23">
        <f t="shared" si="850"/>
        <v>9</v>
      </c>
      <c r="U9057" t="str">
        <f t="shared" si="851"/>
        <v>Sep-2022</v>
      </c>
    </row>
    <row r="9058" spans="1:21" x14ac:dyDescent="0.3">
      <c r="A9058" t="s">
        <v>11069</v>
      </c>
      <c r="B9058" s="22">
        <v>45963</v>
      </c>
      <c r="C9058" s="22">
        <v>45964</v>
      </c>
      <c r="D9058" s="23" t="s">
        <v>78</v>
      </c>
      <c r="E9058" s="23" t="s">
        <v>573</v>
      </c>
      <c r="F9058" s="23" t="s">
        <v>80</v>
      </c>
      <c r="G9058" s="23" t="s">
        <v>179</v>
      </c>
      <c r="H9058" s="23" t="s">
        <v>180</v>
      </c>
      <c r="I9058" s="23" t="s">
        <v>55</v>
      </c>
      <c r="J9058" s="23" t="s">
        <v>56</v>
      </c>
      <c r="K9058" s="23" t="s">
        <v>57</v>
      </c>
      <c r="L9058" s="24">
        <v>29144.799999999999</v>
      </c>
      <c r="M9058">
        <v>4</v>
      </c>
      <c r="N9058" s="25">
        <v>0.15</v>
      </c>
      <c r="O9058" s="24">
        <v>4940.3999999999996</v>
      </c>
      <c r="P9058" s="26">
        <f t="shared" si="846"/>
        <v>0.16951222859652493</v>
      </c>
      <c r="Q9058" t="str">
        <f t="shared" si="847"/>
        <v>Low</v>
      </c>
      <c r="R9058" t="str">
        <f t="shared" si="848"/>
        <v>Medium</v>
      </c>
      <c r="S9058" s="23">
        <f t="shared" si="849"/>
        <v>2025</v>
      </c>
      <c r="T9058" s="23">
        <f t="shared" si="850"/>
        <v>11</v>
      </c>
      <c r="U9058" t="str">
        <f t="shared" si="851"/>
        <v>Nov-2025</v>
      </c>
    </row>
    <row r="9059" spans="1:21" x14ac:dyDescent="0.3">
      <c r="A9059" t="s">
        <v>11070</v>
      </c>
      <c r="B9059" s="22">
        <v>45169</v>
      </c>
      <c r="C9059" s="22">
        <v>45172</v>
      </c>
      <c r="D9059" s="23" t="s">
        <v>61</v>
      </c>
      <c r="E9059" s="23" t="s">
        <v>1490</v>
      </c>
      <c r="F9059" s="23" t="s">
        <v>71</v>
      </c>
      <c r="G9059" s="23" t="s">
        <v>53</v>
      </c>
      <c r="H9059" s="23" t="s">
        <v>54</v>
      </c>
      <c r="I9059" s="23" t="s">
        <v>83</v>
      </c>
      <c r="J9059" s="23" t="s">
        <v>156</v>
      </c>
      <c r="K9059" s="23" t="s">
        <v>157</v>
      </c>
      <c r="L9059" s="24">
        <v>96717.46</v>
      </c>
      <c r="M9059">
        <v>7</v>
      </c>
      <c r="N9059" s="25">
        <v>0.1</v>
      </c>
      <c r="O9059" s="24">
        <v>18755.240000000002</v>
      </c>
      <c r="P9059" s="26">
        <f t="shared" si="846"/>
        <v>0.19391783034831561</v>
      </c>
      <c r="Q9059" t="str">
        <f t="shared" si="847"/>
        <v>Low</v>
      </c>
      <c r="R9059" t="str">
        <f t="shared" si="848"/>
        <v>Low</v>
      </c>
      <c r="S9059" s="23">
        <f t="shared" si="849"/>
        <v>2023</v>
      </c>
      <c r="T9059" s="23">
        <f t="shared" si="850"/>
        <v>8</v>
      </c>
      <c r="U9059" t="str">
        <f t="shared" si="851"/>
        <v>Aug-2023</v>
      </c>
    </row>
    <row r="9060" spans="1:21" x14ac:dyDescent="0.3">
      <c r="A9060" t="s">
        <v>11071</v>
      </c>
      <c r="B9060" s="22">
        <v>45668</v>
      </c>
      <c r="C9060" s="22">
        <v>45669</v>
      </c>
      <c r="D9060" s="23" t="s">
        <v>50</v>
      </c>
      <c r="E9060" s="23" t="s">
        <v>1095</v>
      </c>
      <c r="F9060" s="23" t="s">
        <v>80</v>
      </c>
      <c r="G9060" s="23" t="s">
        <v>53</v>
      </c>
      <c r="H9060" s="23" t="s">
        <v>54</v>
      </c>
      <c r="I9060" s="23" t="s">
        <v>96</v>
      </c>
      <c r="J9060" s="23" t="s">
        <v>135</v>
      </c>
      <c r="K9060" s="23" t="s">
        <v>395</v>
      </c>
      <c r="L9060" s="24">
        <v>6147.64</v>
      </c>
      <c r="M9060">
        <v>2</v>
      </c>
      <c r="N9060" s="25">
        <v>0.05</v>
      </c>
      <c r="O9060" s="24">
        <v>1713.48</v>
      </c>
      <c r="P9060" s="26">
        <f t="shared" si="846"/>
        <v>0.2787215907242454</v>
      </c>
      <c r="Q9060" t="str">
        <f t="shared" si="847"/>
        <v>Medium</v>
      </c>
      <c r="R9060" t="str">
        <f t="shared" si="848"/>
        <v>Low</v>
      </c>
      <c r="S9060" s="23">
        <f t="shared" si="849"/>
        <v>2025</v>
      </c>
      <c r="T9060" s="23">
        <f t="shared" si="850"/>
        <v>1</v>
      </c>
      <c r="U9060" t="str">
        <f t="shared" si="851"/>
        <v>Jan-2025</v>
      </c>
    </row>
    <row r="9061" spans="1:21" x14ac:dyDescent="0.3">
      <c r="A9061" t="s">
        <v>11072</v>
      </c>
      <c r="B9061" s="22">
        <v>44813</v>
      </c>
      <c r="C9061" s="22">
        <v>44816</v>
      </c>
      <c r="D9061" s="23" t="s">
        <v>61</v>
      </c>
      <c r="E9061" s="23" t="s">
        <v>1192</v>
      </c>
      <c r="F9061" s="23" t="s">
        <v>52</v>
      </c>
      <c r="G9061" s="23" t="s">
        <v>81</v>
      </c>
      <c r="H9061" s="23" t="s">
        <v>284</v>
      </c>
      <c r="I9061" s="23" t="s">
        <v>96</v>
      </c>
      <c r="J9061" s="23" t="s">
        <v>135</v>
      </c>
      <c r="K9061" s="23" t="s">
        <v>275</v>
      </c>
      <c r="L9061" s="24">
        <v>79646.880000000005</v>
      </c>
      <c r="M9061">
        <v>6</v>
      </c>
      <c r="N9061" s="25">
        <v>0.2</v>
      </c>
      <c r="O9061" s="24">
        <v>13677.05</v>
      </c>
      <c r="P9061" s="26">
        <f t="shared" si="846"/>
        <v>0.17172110194398071</v>
      </c>
      <c r="Q9061" t="str">
        <f t="shared" si="847"/>
        <v>Low</v>
      </c>
      <c r="R9061" t="str">
        <f t="shared" si="848"/>
        <v>Medium</v>
      </c>
      <c r="S9061" s="23">
        <f t="shared" si="849"/>
        <v>2022</v>
      </c>
      <c r="T9061" s="23">
        <f t="shared" si="850"/>
        <v>9</v>
      </c>
      <c r="U9061" t="str">
        <f t="shared" si="851"/>
        <v>Sep-2022</v>
      </c>
    </row>
    <row r="9062" spans="1:21" x14ac:dyDescent="0.3">
      <c r="A9062" t="s">
        <v>11073</v>
      </c>
      <c r="B9062" s="22">
        <v>45153</v>
      </c>
      <c r="C9062" s="22">
        <v>45159</v>
      </c>
      <c r="D9062" s="23" t="s">
        <v>78</v>
      </c>
      <c r="E9062" s="23" t="s">
        <v>753</v>
      </c>
      <c r="F9062" s="23" t="s">
        <v>71</v>
      </c>
      <c r="G9062" s="23" t="s">
        <v>53</v>
      </c>
      <c r="H9062" s="23" t="s">
        <v>90</v>
      </c>
      <c r="I9062" s="23" t="s">
        <v>83</v>
      </c>
      <c r="J9062" s="23" t="s">
        <v>156</v>
      </c>
      <c r="K9062" s="23" t="s">
        <v>285</v>
      </c>
      <c r="L9062" s="24">
        <v>23172.5</v>
      </c>
      <c r="M9062">
        <v>10</v>
      </c>
      <c r="N9062" s="25">
        <v>0.05</v>
      </c>
      <c r="O9062" s="24">
        <v>8529.77</v>
      </c>
      <c r="P9062" s="26">
        <f t="shared" si="846"/>
        <v>0.36809882403711297</v>
      </c>
      <c r="Q9062" t="str">
        <f t="shared" si="847"/>
        <v>High</v>
      </c>
      <c r="R9062" t="str">
        <f t="shared" si="848"/>
        <v>Low</v>
      </c>
      <c r="S9062" s="23">
        <f t="shared" si="849"/>
        <v>2023</v>
      </c>
      <c r="T9062" s="23">
        <f t="shared" si="850"/>
        <v>8</v>
      </c>
      <c r="U9062" t="str">
        <f t="shared" si="851"/>
        <v>Aug-2023</v>
      </c>
    </row>
    <row r="9063" spans="1:21" x14ac:dyDescent="0.3">
      <c r="A9063" t="s">
        <v>11074</v>
      </c>
      <c r="B9063" s="22">
        <v>45023</v>
      </c>
      <c r="C9063" s="22">
        <v>45027</v>
      </c>
      <c r="D9063" s="23" t="s">
        <v>50</v>
      </c>
      <c r="E9063" s="23" t="s">
        <v>289</v>
      </c>
      <c r="F9063" s="23" t="s">
        <v>52</v>
      </c>
      <c r="G9063" s="23" t="s">
        <v>72</v>
      </c>
      <c r="H9063" s="23" t="s">
        <v>117</v>
      </c>
      <c r="I9063" s="23" t="s">
        <v>118</v>
      </c>
      <c r="J9063" s="23" t="s">
        <v>230</v>
      </c>
      <c r="K9063" s="23" t="s">
        <v>351</v>
      </c>
      <c r="L9063" s="24">
        <v>74715.8</v>
      </c>
      <c r="M9063">
        <v>5</v>
      </c>
      <c r="N9063" s="25">
        <v>0.1</v>
      </c>
      <c r="O9063" s="24">
        <v>14816.56</v>
      </c>
      <c r="P9063" s="26">
        <f t="shared" si="846"/>
        <v>0.19830557927506631</v>
      </c>
      <c r="Q9063" t="str">
        <f t="shared" si="847"/>
        <v>Low</v>
      </c>
      <c r="R9063" t="str">
        <f t="shared" si="848"/>
        <v>Low</v>
      </c>
      <c r="S9063" s="23">
        <f t="shared" si="849"/>
        <v>2023</v>
      </c>
      <c r="T9063" s="23">
        <f t="shared" si="850"/>
        <v>4</v>
      </c>
      <c r="U9063" t="str">
        <f t="shared" si="851"/>
        <v>Apr-2023</v>
      </c>
    </row>
    <row r="9064" spans="1:21" x14ac:dyDescent="0.3">
      <c r="A9064" t="s">
        <v>11075</v>
      </c>
      <c r="B9064" s="22">
        <v>44917</v>
      </c>
      <c r="C9064" s="22">
        <v>44922</v>
      </c>
      <c r="D9064" s="23" t="s">
        <v>61</v>
      </c>
      <c r="E9064" s="23" t="s">
        <v>1183</v>
      </c>
      <c r="F9064" s="23" t="s">
        <v>52</v>
      </c>
      <c r="G9064" s="23" t="s">
        <v>179</v>
      </c>
      <c r="H9064" s="23" t="s">
        <v>180</v>
      </c>
      <c r="I9064" s="23" t="s">
        <v>55</v>
      </c>
      <c r="J9064" s="23" t="s">
        <v>56</v>
      </c>
      <c r="K9064" s="23" t="s">
        <v>74</v>
      </c>
      <c r="L9064" s="24">
        <v>76367.520000000004</v>
      </c>
      <c r="M9064">
        <v>6</v>
      </c>
      <c r="N9064" s="25">
        <v>0</v>
      </c>
      <c r="O9064" s="24">
        <v>16979.86</v>
      </c>
      <c r="P9064" s="26">
        <f t="shared" si="846"/>
        <v>0.22234400174314944</v>
      </c>
      <c r="Q9064" t="str">
        <f t="shared" si="847"/>
        <v>Medium</v>
      </c>
      <c r="R9064" t="str">
        <f t="shared" si="848"/>
        <v>None</v>
      </c>
      <c r="S9064" s="23">
        <f t="shared" si="849"/>
        <v>2022</v>
      </c>
      <c r="T9064" s="23">
        <f t="shared" si="850"/>
        <v>12</v>
      </c>
      <c r="U9064" t="str">
        <f t="shared" si="851"/>
        <v>Dec-2022</v>
      </c>
    </row>
    <row r="9065" spans="1:21" x14ac:dyDescent="0.3">
      <c r="A9065" t="s">
        <v>11076</v>
      </c>
      <c r="B9065" s="22">
        <v>44744</v>
      </c>
      <c r="C9065" s="22">
        <v>44748</v>
      </c>
      <c r="D9065" s="23" t="s">
        <v>50</v>
      </c>
      <c r="E9065" s="23" t="s">
        <v>1562</v>
      </c>
      <c r="F9065" s="23" t="s">
        <v>80</v>
      </c>
      <c r="G9065" s="23" t="s">
        <v>63</v>
      </c>
      <c r="H9065" s="23" t="s">
        <v>64</v>
      </c>
      <c r="I9065" s="23" t="s">
        <v>96</v>
      </c>
      <c r="J9065" s="23" t="s">
        <v>166</v>
      </c>
      <c r="K9065" s="23" t="s">
        <v>762</v>
      </c>
      <c r="L9065" s="24">
        <v>69412.800000000003</v>
      </c>
      <c r="M9065">
        <v>6</v>
      </c>
      <c r="N9065" s="25">
        <v>0.05</v>
      </c>
      <c r="O9065" s="24">
        <v>16874.849999999999</v>
      </c>
      <c r="P9065" s="26">
        <f t="shared" si="846"/>
        <v>0.24310861973584119</v>
      </c>
      <c r="Q9065" t="str">
        <f t="shared" si="847"/>
        <v>Medium</v>
      </c>
      <c r="R9065" t="str">
        <f t="shared" si="848"/>
        <v>Low</v>
      </c>
      <c r="S9065" s="23">
        <f t="shared" si="849"/>
        <v>2022</v>
      </c>
      <c r="T9065" s="23">
        <f t="shared" si="850"/>
        <v>7</v>
      </c>
      <c r="U9065" t="str">
        <f t="shared" si="851"/>
        <v>Jul-2022</v>
      </c>
    </row>
    <row r="9066" spans="1:21" x14ac:dyDescent="0.3">
      <c r="A9066" t="s">
        <v>11077</v>
      </c>
      <c r="B9066" s="22">
        <v>45237</v>
      </c>
      <c r="C9066" s="22">
        <v>45243</v>
      </c>
      <c r="D9066" s="23" t="s">
        <v>61</v>
      </c>
      <c r="E9066" s="23" t="s">
        <v>1647</v>
      </c>
      <c r="F9066" s="23" t="s">
        <v>52</v>
      </c>
      <c r="G9066" s="23" t="s">
        <v>179</v>
      </c>
      <c r="H9066" s="23" t="s">
        <v>180</v>
      </c>
      <c r="I9066" s="23" t="s">
        <v>55</v>
      </c>
      <c r="J9066" s="23" t="s">
        <v>173</v>
      </c>
      <c r="K9066" s="23" t="s">
        <v>735</v>
      </c>
      <c r="L9066" s="24">
        <v>27608.14</v>
      </c>
      <c r="M9066">
        <v>2</v>
      </c>
      <c r="N9066" s="25">
        <v>0.05</v>
      </c>
      <c r="O9066" s="24">
        <v>4578.4799999999996</v>
      </c>
      <c r="P9066" s="26">
        <f t="shared" si="846"/>
        <v>0.16583804631532584</v>
      </c>
      <c r="Q9066" t="str">
        <f t="shared" si="847"/>
        <v>Low</v>
      </c>
      <c r="R9066" t="str">
        <f t="shared" si="848"/>
        <v>Low</v>
      </c>
      <c r="S9066" s="23">
        <f t="shared" si="849"/>
        <v>2023</v>
      </c>
      <c r="T9066" s="23">
        <f t="shared" si="850"/>
        <v>11</v>
      </c>
      <c r="U9066" t="str">
        <f t="shared" si="851"/>
        <v>Nov-2023</v>
      </c>
    </row>
    <row r="9067" spans="1:21" x14ac:dyDescent="0.3">
      <c r="A9067" t="s">
        <v>11078</v>
      </c>
      <c r="B9067" s="22">
        <v>45377</v>
      </c>
      <c r="C9067" s="22">
        <v>45382</v>
      </c>
      <c r="D9067" s="23" t="s">
        <v>78</v>
      </c>
      <c r="E9067" s="23" t="s">
        <v>1422</v>
      </c>
      <c r="F9067" s="23" t="s">
        <v>71</v>
      </c>
      <c r="G9067" s="23" t="s">
        <v>81</v>
      </c>
      <c r="H9067" s="23" t="s">
        <v>186</v>
      </c>
      <c r="I9067" s="23" t="s">
        <v>83</v>
      </c>
      <c r="J9067" s="23" t="s">
        <v>84</v>
      </c>
      <c r="K9067" s="23" t="s">
        <v>85</v>
      </c>
      <c r="L9067" s="24">
        <v>96064.83</v>
      </c>
      <c r="M9067">
        <v>9</v>
      </c>
      <c r="N9067" s="25">
        <v>0.2</v>
      </c>
      <c r="O9067" s="24">
        <v>15762.01</v>
      </c>
      <c r="P9067" s="26">
        <f t="shared" si="846"/>
        <v>0.16407680105195627</v>
      </c>
      <c r="Q9067" t="str">
        <f t="shared" si="847"/>
        <v>Low</v>
      </c>
      <c r="R9067" t="str">
        <f t="shared" si="848"/>
        <v>Medium</v>
      </c>
      <c r="S9067" s="23">
        <f t="shared" si="849"/>
        <v>2024</v>
      </c>
      <c r="T9067" s="23">
        <f t="shared" si="850"/>
        <v>3</v>
      </c>
      <c r="U9067" t="str">
        <f t="shared" si="851"/>
        <v>Mar-2024</v>
      </c>
    </row>
    <row r="9068" spans="1:21" x14ac:dyDescent="0.3">
      <c r="A9068" t="s">
        <v>11079</v>
      </c>
      <c r="B9068" s="22">
        <v>45209</v>
      </c>
      <c r="C9068" s="22">
        <v>45213</v>
      </c>
      <c r="D9068" s="23" t="s">
        <v>50</v>
      </c>
      <c r="E9068" s="23" t="s">
        <v>1969</v>
      </c>
      <c r="F9068" s="23" t="s">
        <v>71</v>
      </c>
      <c r="G9068" s="23" t="s">
        <v>63</v>
      </c>
      <c r="H9068" s="23" t="s">
        <v>213</v>
      </c>
      <c r="I9068" s="23" t="s">
        <v>96</v>
      </c>
      <c r="J9068" s="23" t="s">
        <v>97</v>
      </c>
      <c r="K9068" s="23" t="s">
        <v>416</v>
      </c>
      <c r="L9068" s="24">
        <v>13761.09</v>
      </c>
      <c r="M9068">
        <v>9</v>
      </c>
      <c r="N9068" s="25">
        <v>0.05</v>
      </c>
      <c r="O9068" s="24">
        <v>5198.3500000000004</v>
      </c>
      <c r="P9068" s="26">
        <f t="shared" si="846"/>
        <v>0.37775713987772774</v>
      </c>
      <c r="Q9068" t="str">
        <f t="shared" si="847"/>
        <v>High</v>
      </c>
      <c r="R9068" t="str">
        <f t="shared" si="848"/>
        <v>Low</v>
      </c>
      <c r="S9068" s="23">
        <f t="shared" si="849"/>
        <v>2023</v>
      </c>
      <c r="T9068" s="23">
        <f t="shared" si="850"/>
        <v>10</v>
      </c>
      <c r="U9068" t="str">
        <f t="shared" si="851"/>
        <v>Oct-2023</v>
      </c>
    </row>
    <row r="9069" spans="1:21" x14ac:dyDescent="0.3">
      <c r="A9069" t="s">
        <v>11080</v>
      </c>
      <c r="B9069" s="22">
        <v>44633</v>
      </c>
      <c r="C9069" s="22">
        <v>44640</v>
      </c>
      <c r="D9069" s="23" t="s">
        <v>50</v>
      </c>
      <c r="E9069" s="23" t="s">
        <v>2853</v>
      </c>
      <c r="F9069" s="23" t="s">
        <v>52</v>
      </c>
      <c r="G9069" s="23" t="s">
        <v>81</v>
      </c>
      <c r="H9069" s="23" t="s">
        <v>284</v>
      </c>
      <c r="I9069" s="23" t="s">
        <v>55</v>
      </c>
      <c r="J9069" s="23" t="s">
        <v>65</v>
      </c>
      <c r="K9069" s="23" t="s">
        <v>325</v>
      </c>
      <c r="L9069" s="24">
        <v>66143.88</v>
      </c>
      <c r="M9069">
        <v>9</v>
      </c>
      <c r="N9069" s="25">
        <v>0.15</v>
      </c>
      <c r="O9069" s="24">
        <v>21627.85</v>
      </c>
      <c r="P9069" s="26">
        <f t="shared" si="846"/>
        <v>0.32698187647897275</v>
      </c>
      <c r="Q9069" t="str">
        <f t="shared" si="847"/>
        <v>High</v>
      </c>
      <c r="R9069" t="str">
        <f t="shared" si="848"/>
        <v>Medium</v>
      </c>
      <c r="S9069" s="23">
        <f t="shared" si="849"/>
        <v>2022</v>
      </c>
      <c r="T9069" s="23">
        <f t="shared" si="850"/>
        <v>3</v>
      </c>
      <c r="U9069" t="str">
        <f t="shared" si="851"/>
        <v>Mar-2022</v>
      </c>
    </row>
    <row r="9070" spans="1:21" x14ac:dyDescent="0.3">
      <c r="A9070" t="s">
        <v>11081</v>
      </c>
      <c r="B9070" s="22">
        <v>44987</v>
      </c>
      <c r="C9070" s="22">
        <v>44990</v>
      </c>
      <c r="D9070" s="23" t="s">
        <v>50</v>
      </c>
      <c r="E9070" s="23" t="s">
        <v>487</v>
      </c>
      <c r="F9070" s="23" t="s">
        <v>80</v>
      </c>
      <c r="G9070" s="23" t="s">
        <v>63</v>
      </c>
      <c r="H9070" s="23" t="s">
        <v>202</v>
      </c>
      <c r="I9070" s="23" t="s">
        <v>83</v>
      </c>
      <c r="J9070" s="23" t="s">
        <v>84</v>
      </c>
      <c r="K9070" s="23" t="s">
        <v>105</v>
      </c>
      <c r="L9070" s="24">
        <v>16696</v>
      </c>
      <c r="M9070">
        <v>4</v>
      </c>
      <c r="N9070" s="25">
        <v>0.05</v>
      </c>
      <c r="O9070" s="24">
        <v>4321.83</v>
      </c>
      <c r="P9070" s="26">
        <f t="shared" si="846"/>
        <v>0.25885421657882129</v>
      </c>
      <c r="Q9070" t="str">
        <f t="shared" si="847"/>
        <v>Medium</v>
      </c>
      <c r="R9070" t="str">
        <f t="shared" si="848"/>
        <v>Low</v>
      </c>
      <c r="S9070" s="23">
        <f t="shared" si="849"/>
        <v>2023</v>
      </c>
      <c r="T9070" s="23">
        <f t="shared" si="850"/>
        <v>3</v>
      </c>
      <c r="U9070" t="str">
        <f t="shared" si="851"/>
        <v>Mar-2023</v>
      </c>
    </row>
    <row r="9071" spans="1:21" x14ac:dyDescent="0.3">
      <c r="A9071" t="s">
        <v>11082</v>
      </c>
      <c r="B9071" s="22">
        <v>45662</v>
      </c>
      <c r="C9071" s="22">
        <v>45664</v>
      </c>
      <c r="D9071" s="23" t="s">
        <v>102</v>
      </c>
      <c r="E9071" s="23" t="s">
        <v>341</v>
      </c>
      <c r="F9071" s="23" t="s">
        <v>71</v>
      </c>
      <c r="G9071" s="23" t="s">
        <v>53</v>
      </c>
      <c r="H9071" s="23" t="s">
        <v>246</v>
      </c>
      <c r="I9071" s="23" t="s">
        <v>83</v>
      </c>
      <c r="J9071" s="23" t="s">
        <v>449</v>
      </c>
      <c r="K9071" s="23" t="s">
        <v>450</v>
      </c>
      <c r="L9071" s="24">
        <v>19544.900000000001</v>
      </c>
      <c r="M9071">
        <v>5</v>
      </c>
      <c r="N9071" s="25">
        <v>0.05</v>
      </c>
      <c r="O9071" s="24">
        <v>7304.79</v>
      </c>
      <c r="P9071" s="26">
        <f t="shared" si="846"/>
        <v>0.37374404576129833</v>
      </c>
      <c r="Q9071" t="str">
        <f t="shared" si="847"/>
        <v>High</v>
      </c>
      <c r="R9071" t="str">
        <f t="shared" si="848"/>
        <v>Low</v>
      </c>
      <c r="S9071" s="23">
        <f t="shared" si="849"/>
        <v>2025</v>
      </c>
      <c r="T9071" s="23">
        <f t="shared" si="850"/>
        <v>1</v>
      </c>
      <c r="U9071" t="str">
        <f t="shared" si="851"/>
        <v>Jan-2025</v>
      </c>
    </row>
    <row r="9072" spans="1:21" x14ac:dyDescent="0.3">
      <c r="A9072" t="s">
        <v>11083</v>
      </c>
      <c r="B9072" s="22">
        <v>45805</v>
      </c>
      <c r="C9072" s="22">
        <v>45811</v>
      </c>
      <c r="D9072" s="23" t="s">
        <v>102</v>
      </c>
      <c r="E9072" s="23" t="s">
        <v>1095</v>
      </c>
      <c r="F9072" s="23" t="s">
        <v>71</v>
      </c>
      <c r="G9072" s="23" t="s">
        <v>53</v>
      </c>
      <c r="H9072" s="23" t="s">
        <v>90</v>
      </c>
      <c r="I9072" s="23" t="s">
        <v>96</v>
      </c>
      <c r="J9072" s="23" t="s">
        <v>97</v>
      </c>
      <c r="K9072" s="23" t="s">
        <v>98</v>
      </c>
      <c r="L9072" s="24">
        <v>9751.61</v>
      </c>
      <c r="M9072">
        <v>1</v>
      </c>
      <c r="N9072" s="25">
        <v>0.2</v>
      </c>
      <c r="O9072" s="24">
        <v>1916.42</v>
      </c>
      <c r="P9072" s="26">
        <f t="shared" si="846"/>
        <v>0.19652344587201498</v>
      </c>
      <c r="Q9072" t="str">
        <f t="shared" si="847"/>
        <v>Low</v>
      </c>
      <c r="R9072" t="str">
        <f t="shared" si="848"/>
        <v>Medium</v>
      </c>
      <c r="S9072" s="23">
        <f t="shared" si="849"/>
        <v>2025</v>
      </c>
      <c r="T9072" s="23">
        <f t="shared" si="850"/>
        <v>5</v>
      </c>
      <c r="U9072" t="str">
        <f t="shared" si="851"/>
        <v>May-2025</v>
      </c>
    </row>
    <row r="9073" spans="1:21" x14ac:dyDescent="0.3">
      <c r="A9073" t="s">
        <v>11084</v>
      </c>
      <c r="B9073" s="22">
        <v>44880</v>
      </c>
      <c r="C9073" s="22">
        <v>44887</v>
      </c>
      <c r="D9073" s="23" t="s">
        <v>50</v>
      </c>
      <c r="E9073" s="23" t="s">
        <v>581</v>
      </c>
      <c r="F9073" s="23" t="s">
        <v>52</v>
      </c>
      <c r="G9073" s="23" t="s">
        <v>53</v>
      </c>
      <c r="H9073" s="23" t="s">
        <v>90</v>
      </c>
      <c r="I9073" s="23" t="s">
        <v>118</v>
      </c>
      <c r="J9073" s="23" t="s">
        <v>119</v>
      </c>
      <c r="K9073" s="23" t="s">
        <v>270</v>
      </c>
      <c r="L9073" s="24">
        <v>73952.2</v>
      </c>
      <c r="M9073">
        <v>7</v>
      </c>
      <c r="N9073" s="25">
        <v>0</v>
      </c>
      <c r="O9073" s="24">
        <v>25362.47</v>
      </c>
      <c r="P9073" s="26">
        <f t="shared" si="846"/>
        <v>0.34295761316093371</v>
      </c>
      <c r="Q9073" t="str">
        <f t="shared" si="847"/>
        <v>High</v>
      </c>
      <c r="R9073" t="str">
        <f t="shared" si="848"/>
        <v>None</v>
      </c>
      <c r="S9073" s="23">
        <f t="shared" si="849"/>
        <v>2022</v>
      </c>
      <c r="T9073" s="23">
        <f t="shared" si="850"/>
        <v>11</v>
      </c>
      <c r="U9073" t="str">
        <f t="shared" si="851"/>
        <v>Nov-2022</v>
      </c>
    </row>
    <row r="9074" spans="1:21" x14ac:dyDescent="0.3">
      <c r="A9074" t="s">
        <v>11085</v>
      </c>
      <c r="B9074" s="22">
        <v>44921</v>
      </c>
      <c r="C9074" s="22">
        <v>44927</v>
      </c>
      <c r="D9074" s="23" t="s">
        <v>78</v>
      </c>
      <c r="E9074" s="23" t="s">
        <v>692</v>
      </c>
      <c r="F9074" s="23" t="s">
        <v>80</v>
      </c>
      <c r="G9074" s="23" t="s">
        <v>63</v>
      </c>
      <c r="H9074" s="23" t="s">
        <v>202</v>
      </c>
      <c r="I9074" s="23" t="s">
        <v>83</v>
      </c>
      <c r="J9074" s="23" t="s">
        <v>379</v>
      </c>
      <c r="K9074" s="23" t="s">
        <v>380</v>
      </c>
      <c r="L9074" s="24">
        <v>53973.120000000003</v>
      </c>
      <c r="M9074">
        <v>8</v>
      </c>
      <c r="N9074" s="25">
        <v>0</v>
      </c>
      <c r="O9074" s="24">
        <v>16429.78</v>
      </c>
      <c r="P9074" s="26">
        <f t="shared" si="846"/>
        <v>0.30440671208186593</v>
      </c>
      <c r="Q9074" t="str">
        <f t="shared" si="847"/>
        <v>High</v>
      </c>
      <c r="R9074" t="str">
        <f t="shared" si="848"/>
        <v>None</v>
      </c>
      <c r="S9074" s="23">
        <f t="shared" si="849"/>
        <v>2022</v>
      </c>
      <c r="T9074" s="23">
        <f t="shared" si="850"/>
        <v>12</v>
      </c>
      <c r="U9074" t="str">
        <f t="shared" si="851"/>
        <v>Dec-2022</v>
      </c>
    </row>
    <row r="9075" spans="1:21" x14ac:dyDescent="0.3">
      <c r="A9075" t="s">
        <v>11086</v>
      </c>
      <c r="B9075" s="22">
        <v>45526</v>
      </c>
      <c r="C9075" s="22">
        <v>45530</v>
      </c>
      <c r="D9075" s="23" t="s">
        <v>61</v>
      </c>
      <c r="E9075" s="23" t="s">
        <v>765</v>
      </c>
      <c r="F9075" s="23" t="s">
        <v>71</v>
      </c>
      <c r="G9075" s="23" t="s">
        <v>72</v>
      </c>
      <c r="H9075" s="23" t="s">
        <v>73</v>
      </c>
      <c r="I9075" s="23" t="s">
        <v>118</v>
      </c>
      <c r="J9075" s="23" t="s">
        <v>303</v>
      </c>
      <c r="K9075" s="23" t="s">
        <v>491</v>
      </c>
      <c r="L9075" s="24">
        <v>92663.44</v>
      </c>
      <c r="M9075">
        <v>8</v>
      </c>
      <c r="N9075" s="25">
        <v>0.15</v>
      </c>
      <c r="O9075" s="24">
        <v>21349.3</v>
      </c>
      <c r="P9075" s="26">
        <f t="shared" si="846"/>
        <v>0.23039615192356336</v>
      </c>
      <c r="Q9075" t="str">
        <f t="shared" si="847"/>
        <v>Medium</v>
      </c>
      <c r="R9075" t="str">
        <f t="shared" si="848"/>
        <v>Medium</v>
      </c>
      <c r="S9075" s="23">
        <f t="shared" si="849"/>
        <v>2024</v>
      </c>
      <c r="T9075" s="23">
        <f t="shared" si="850"/>
        <v>8</v>
      </c>
      <c r="U9075" t="str">
        <f t="shared" si="851"/>
        <v>Aug-2024</v>
      </c>
    </row>
    <row r="9076" spans="1:21" x14ac:dyDescent="0.3">
      <c r="A9076" t="s">
        <v>11087</v>
      </c>
      <c r="B9076" s="22">
        <v>44864</v>
      </c>
      <c r="C9076" s="22">
        <v>44869</v>
      </c>
      <c r="D9076" s="23" t="s">
        <v>50</v>
      </c>
      <c r="E9076" s="23" t="s">
        <v>3836</v>
      </c>
      <c r="F9076" s="23" t="s">
        <v>80</v>
      </c>
      <c r="G9076" s="23" t="s">
        <v>72</v>
      </c>
      <c r="H9076" s="23" t="s">
        <v>346</v>
      </c>
      <c r="I9076" s="23" t="s">
        <v>83</v>
      </c>
      <c r="J9076" s="23" t="s">
        <v>449</v>
      </c>
      <c r="K9076" s="23" t="s">
        <v>775</v>
      </c>
      <c r="L9076" s="24">
        <v>17148.740000000002</v>
      </c>
      <c r="M9076">
        <v>7</v>
      </c>
      <c r="N9076" s="25">
        <v>0.05</v>
      </c>
      <c r="O9076" s="24">
        <v>4211.47</v>
      </c>
      <c r="P9076" s="26">
        <f t="shared" si="846"/>
        <v>0.24558480681379505</v>
      </c>
      <c r="Q9076" t="str">
        <f t="shared" si="847"/>
        <v>Medium</v>
      </c>
      <c r="R9076" t="str">
        <f t="shared" si="848"/>
        <v>Low</v>
      </c>
      <c r="S9076" s="23">
        <f t="shared" si="849"/>
        <v>2022</v>
      </c>
      <c r="T9076" s="23">
        <f t="shared" si="850"/>
        <v>10</v>
      </c>
      <c r="U9076" t="str">
        <f t="shared" si="851"/>
        <v>Oct-2022</v>
      </c>
    </row>
    <row r="9077" spans="1:21" x14ac:dyDescent="0.3">
      <c r="A9077" t="s">
        <v>11088</v>
      </c>
      <c r="B9077" s="22">
        <v>45823</v>
      </c>
      <c r="C9077" s="22">
        <v>45826</v>
      </c>
      <c r="D9077" s="23" t="s">
        <v>50</v>
      </c>
      <c r="E9077" s="23" t="s">
        <v>1808</v>
      </c>
      <c r="F9077" s="23" t="s">
        <v>71</v>
      </c>
      <c r="G9077" s="23" t="s">
        <v>53</v>
      </c>
      <c r="H9077" s="23" t="s">
        <v>246</v>
      </c>
      <c r="I9077" s="23" t="s">
        <v>83</v>
      </c>
      <c r="J9077" s="23" t="s">
        <v>156</v>
      </c>
      <c r="K9077" s="23" t="s">
        <v>285</v>
      </c>
      <c r="L9077" s="24">
        <v>118351.12</v>
      </c>
      <c r="M9077">
        <v>8</v>
      </c>
      <c r="N9077" s="25">
        <v>0.1</v>
      </c>
      <c r="O9077" s="24">
        <v>37486.54</v>
      </c>
      <c r="P9077" s="26">
        <f t="shared" si="846"/>
        <v>0.31674005281910306</v>
      </c>
      <c r="Q9077" t="str">
        <f t="shared" si="847"/>
        <v>High</v>
      </c>
      <c r="R9077" t="str">
        <f t="shared" si="848"/>
        <v>Low</v>
      </c>
      <c r="S9077" s="23">
        <f t="shared" si="849"/>
        <v>2025</v>
      </c>
      <c r="T9077" s="23">
        <f t="shared" si="850"/>
        <v>6</v>
      </c>
      <c r="U9077" t="str">
        <f t="shared" si="851"/>
        <v>Jun-2025</v>
      </c>
    </row>
    <row r="9078" spans="1:21" x14ac:dyDescent="0.3">
      <c r="A9078" t="s">
        <v>11089</v>
      </c>
      <c r="B9078" s="22">
        <v>44987</v>
      </c>
      <c r="C9078" s="22">
        <v>44994</v>
      </c>
      <c r="D9078" s="23" t="s">
        <v>61</v>
      </c>
      <c r="E9078" s="23" t="s">
        <v>621</v>
      </c>
      <c r="F9078" s="23" t="s">
        <v>71</v>
      </c>
      <c r="G9078" s="23" t="s">
        <v>81</v>
      </c>
      <c r="H9078" s="23" t="s">
        <v>95</v>
      </c>
      <c r="I9078" s="23" t="s">
        <v>55</v>
      </c>
      <c r="J9078" s="23" t="s">
        <v>65</v>
      </c>
      <c r="K9078" s="23" t="s">
        <v>130</v>
      </c>
      <c r="L9078" s="24">
        <v>874.58</v>
      </c>
      <c r="M9078">
        <v>2</v>
      </c>
      <c r="N9078" s="25">
        <v>0.25</v>
      </c>
      <c r="O9078" s="24">
        <v>227.03</v>
      </c>
      <c r="P9078" s="26">
        <f t="shared" si="846"/>
        <v>0.25958745912323627</v>
      </c>
      <c r="Q9078" t="str">
        <f t="shared" si="847"/>
        <v>Medium</v>
      </c>
      <c r="R9078" t="str">
        <f t="shared" si="848"/>
        <v>High</v>
      </c>
      <c r="S9078" s="23">
        <f t="shared" si="849"/>
        <v>2023</v>
      </c>
      <c r="T9078" s="23">
        <f t="shared" si="850"/>
        <v>3</v>
      </c>
      <c r="U9078" t="str">
        <f t="shared" si="851"/>
        <v>Mar-2023</v>
      </c>
    </row>
    <row r="9079" spans="1:21" x14ac:dyDescent="0.3">
      <c r="A9079" t="s">
        <v>11090</v>
      </c>
      <c r="B9079" s="22">
        <v>45759</v>
      </c>
      <c r="C9079" s="22">
        <v>45762</v>
      </c>
      <c r="D9079" s="23" t="s">
        <v>61</v>
      </c>
      <c r="E9079" s="23" t="s">
        <v>2772</v>
      </c>
      <c r="F9079" s="23" t="s">
        <v>71</v>
      </c>
      <c r="G9079" s="23" t="s">
        <v>179</v>
      </c>
      <c r="H9079" s="23" t="s">
        <v>236</v>
      </c>
      <c r="I9079" s="23" t="s">
        <v>55</v>
      </c>
      <c r="J9079" s="23" t="s">
        <v>173</v>
      </c>
      <c r="K9079" s="23" t="s">
        <v>735</v>
      </c>
      <c r="L9079" s="24">
        <v>84122</v>
      </c>
      <c r="M9079">
        <v>8</v>
      </c>
      <c r="N9079" s="25">
        <v>0.15</v>
      </c>
      <c r="O9079" s="24">
        <v>21649.35</v>
      </c>
      <c r="P9079" s="26">
        <f t="shared" si="846"/>
        <v>0.25735657735194123</v>
      </c>
      <c r="Q9079" t="str">
        <f t="shared" si="847"/>
        <v>Medium</v>
      </c>
      <c r="R9079" t="str">
        <f t="shared" si="848"/>
        <v>Medium</v>
      </c>
      <c r="S9079" s="23">
        <f t="shared" si="849"/>
        <v>2025</v>
      </c>
      <c r="T9079" s="23">
        <f t="shared" si="850"/>
        <v>4</v>
      </c>
      <c r="U9079" t="str">
        <f t="shared" si="851"/>
        <v>Apr-2025</v>
      </c>
    </row>
    <row r="9080" spans="1:21" x14ac:dyDescent="0.3">
      <c r="A9080" t="s">
        <v>11091</v>
      </c>
      <c r="B9080" s="22">
        <v>45453</v>
      </c>
      <c r="C9080" s="22">
        <v>45455</v>
      </c>
      <c r="D9080" s="23" t="s">
        <v>102</v>
      </c>
      <c r="E9080" s="23" t="s">
        <v>850</v>
      </c>
      <c r="F9080" s="23" t="s">
        <v>80</v>
      </c>
      <c r="G9080" s="23" t="s">
        <v>81</v>
      </c>
      <c r="H9080" s="23" t="s">
        <v>186</v>
      </c>
      <c r="I9080" s="23" t="s">
        <v>96</v>
      </c>
      <c r="J9080" s="23" t="s">
        <v>111</v>
      </c>
      <c r="K9080" s="23" t="s">
        <v>225</v>
      </c>
      <c r="L9080" s="24">
        <v>6548.6</v>
      </c>
      <c r="M9080">
        <v>1</v>
      </c>
      <c r="N9080" s="25">
        <v>0.05</v>
      </c>
      <c r="O9080" s="24">
        <v>1438.47</v>
      </c>
      <c r="P9080" s="26">
        <f t="shared" si="846"/>
        <v>0.2196606908346822</v>
      </c>
      <c r="Q9080" t="str">
        <f t="shared" si="847"/>
        <v>Medium</v>
      </c>
      <c r="R9080" t="str">
        <f t="shared" si="848"/>
        <v>Low</v>
      </c>
      <c r="S9080" s="23">
        <f t="shared" si="849"/>
        <v>2024</v>
      </c>
      <c r="T9080" s="23">
        <f t="shared" si="850"/>
        <v>6</v>
      </c>
      <c r="U9080" t="str">
        <f t="shared" si="851"/>
        <v>Jun-2024</v>
      </c>
    </row>
    <row r="9081" spans="1:21" x14ac:dyDescent="0.3">
      <c r="A9081" t="s">
        <v>11092</v>
      </c>
      <c r="B9081" s="22">
        <v>44912</v>
      </c>
      <c r="C9081" s="22">
        <v>44916</v>
      </c>
      <c r="D9081" s="23" t="s">
        <v>61</v>
      </c>
      <c r="E9081" s="23" t="s">
        <v>581</v>
      </c>
      <c r="F9081" s="23" t="s">
        <v>52</v>
      </c>
      <c r="G9081" s="23" t="s">
        <v>63</v>
      </c>
      <c r="H9081" s="23" t="s">
        <v>172</v>
      </c>
      <c r="I9081" s="23" t="s">
        <v>96</v>
      </c>
      <c r="J9081" s="23" t="s">
        <v>97</v>
      </c>
      <c r="K9081" s="23" t="s">
        <v>98</v>
      </c>
      <c r="L9081" s="24">
        <v>10216.41</v>
      </c>
      <c r="M9081">
        <v>1</v>
      </c>
      <c r="N9081" s="25">
        <v>0.15</v>
      </c>
      <c r="O9081" s="24">
        <v>2119.8000000000002</v>
      </c>
      <c r="P9081" s="26">
        <f t="shared" si="846"/>
        <v>0.20748971507603944</v>
      </c>
      <c r="Q9081" t="str">
        <f t="shared" si="847"/>
        <v>Medium</v>
      </c>
      <c r="R9081" t="str">
        <f t="shared" si="848"/>
        <v>Medium</v>
      </c>
      <c r="S9081" s="23">
        <f t="shared" si="849"/>
        <v>2022</v>
      </c>
      <c r="T9081" s="23">
        <f t="shared" si="850"/>
        <v>12</v>
      </c>
      <c r="U9081" t="str">
        <f t="shared" si="851"/>
        <v>Dec-2022</v>
      </c>
    </row>
    <row r="9082" spans="1:21" x14ac:dyDescent="0.3">
      <c r="A9082" t="s">
        <v>11093</v>
      </c>
      <c r="B9082" s="22">
        <v>44907</v>
      </c>
      <c r="C9082" s="22">
        <v>44912</v>
      </c>
      <c r="D9082" s="23" t="s">
        <v>50</v>
      </c>
      <c r="E9082" s="23" t="s">
        <v>420</v>
      </c>
      <c r="F9082" s="23" t="s">
        <v>52</v>
      </c>
      <c r="G9082" s="23" t="s">
        <v>81</v>
      </c>
      <c r="H9082" s="23" t="s">
        <v>284</v>
      </c>
      <c r="I9082" s="23" t="s">
        <v>118</v>
      </c>
      <c r="J9082" s="23" t="s">
        <v>303</v>
      </c>
      <c r="K9082" s="23" t="s">
        <v>491</v>
      </c>
      <c r="L9082" s="24">
        <v>46712.24</v>
      </c>
      <c r="M9082">
        <v>8</v>
      </c>
      <c r="N9082" s="25">
        <v>0.15</v>
      </c>
      <c r="O9082" s="24">
        <v>10951.48</v>
      </c>
      <c r="P9082" s="26">
        <f t="shared" si="846"/>
        <v>0.23444561853595547</v>
      </c>
      <c r="Q9082" t="str">
        <f t="shared" si="847"/>
        <v>Medium</v>
      </c>
      <c r="R9082" t="str">
        <f t="shared" si="848"/>
        <v>Medium</v>
      </c>
      <c r="S9082" s="23">
        <f t="shared" si="849"/>
        <v>2022</v>
      </c>
      <c r="T9082" s="23">
        <f t="shared" si="850"/>
        <v>12</v>
      </c>
      <c r="U9082" t="str">
        <f t="shared" si="851"/>
        <v>Dec-2022</v>
      </c>
    </row>
    <row r="9083" spans="1:21" x14ac:dyDescent="0.3">
      <c r="A9083" t="s">
        <v>11094</v>
      </c>
      <c r="B9083" s="22">
        <v>45948</v>
      </c>
      <c r="C9083" s="22">
        <v>45955</v>
      </c>
      <c r="D9083" s="23" t="s">
        <v>102</v>
      </c>
      <c r="E9083" s="23" t="s">
        <v>2053</v>
      </c>
      <c r="F9083" s="23" t="s">
        <v>71</v>
      </c>
      <c r="G9083" s="23" t="s">
        <v>72</v>
      </c>
      <c r="H9083" s="23" t="s">
        <v>346</v>
      </c>
      <c r="I9083" s="23" t="s">
        <v>55</v>
      </c>
      <c r="J9083" s="23" t="s">
        <v>141</v>
      </c>
      <c r="K9083" s="23" t="s">
        <v>978</v>
      </c>
      <c r="L9083" s="24">
        <v>30127.95</v>
      </c>
      <c r="M9083">
        <v>9</v>
      </c>
      <c r="N9083" s="25">
        <v>0</v>
      </c>
      <c r="O9083" s="24">
        <v>5758.31</v>
      </c>
      <c r="P9083" s="26">
        <f t="shared" si="846"/>
        <v>0.19112850359881772</v>
      </c>
      <c r="Q9083" t="str">
        <f t="shared" si="847"/>
        <v>Low</v>
      </c>
      <c r="R9083" t="str">
        <f t="shared" si="848"/>
        <v>None</v>
      </c>
      <c r="S9083" s="23">
        <f t="shared" si="849"/>
        <v>2025</v>
      </c>
      <c r="T9083" s="23">
        <f t="shared" si="850"/>
        <v>10</v>
      </c>
      <c r="U9083" t="str">
        <f t="shared" si="851"/>
        <v>Oct-2025</v>
      </c>
    </row>
    <row r="9084" spans="1:21" x14ac:dyDescent="0.3">
      <c r="A9084" t="s">
        <v>11095</v>
      </c>
      <c r="B9084" s="22">
        <v>45584</v>
      </c>
      <c r="C9084" s="22">
        <v>45586</v>
      </c>
      <c r="D9084" s="23" t="s">
        <v>102</v>
      </c>
      <c r="E9084" s="23" t="s">
        <v>581</v>
      </c>
      <c r="F9084" s="23" t="s">
        <v>80</v>
      </c>
      <c r="G9084" s="23" t="s">
        <v>179</v>
      </c>
      <c r="H9084" s="23" t="s">
        <v>180</v>
      </c>
      <c r="I9084" s="23" t="s">
        <v>55</v>
      </c>
      <c r="J9084" s="23" t="s">
        <v>141</v>
      </c>
      <c r="K9084" s="23" t="s">
        <v>978</v>
      </c>
      <c r="L9084" s="24">
        <v>36366.800000000003</v>
      </c>
      <c r="M9084">
        <v>5</v>
      </c>
      <c r="N9084" s="25">
        <v>0.25</v>
      </c>
      <c r="O9084" s="24">
        <v>9518.76</v>
      </c>
      <c r="P9084" s="26">
        <f t="shared" si="846"/>
        <v>0.2617431283478337</v>
      </c>
      <c r="Q9084" t="str">
        <f t="shared" si="847"/>
        <v>Medium</v>
      </c>
      <c r="R9084" t="str">
        <f t="shared" si="848"/>
        <v>High</v>
      </c>
      <c r="S9084" s="23">
        <f t="shared" si="849"/>
        <v>2024</v>
      </c>
      <c r="T9084" s="23">
        <f t="shared" si="850"/>
        <v>10</v>
      </c>
      <c r="U9084" t="str">
        <f t="shared" si="851"/>
        <v>Oct-2024</v>
      </c>
    </row>
    <row r="9085" spans="1:21" x14ac:dyDescent="0.3">
      <c r="A9085" t="s">
        <v>11096</v>
      </c>
      <c r="B9085" s="22">
        <v>45733</v>
      </c>
      <c r="C9085" s="22">
        <v>45738</v>
      </c>
      <c r="D9085" s="23" t="s">
        <v>102</v>
      </c>
      <c r="E9085" s="23" t="s">
        <v>787</v>
      </c>
      <c r="F9085" s="23" t="s">
        <v>52</v>
      </c>
      <c r="G9085" s="23" t="s">
        <v>81</v>
      </c>
      <c r="H9085" s="23" t="s">
        <v>284</v>
      </c>
      <c r="I9085" s="23" t="s">
        <v>55</v>
      </c>
      <c r="J9085" s="23" t="s">
        <v>65</v>
      </c>
      <c r="K9085" s="23" t="s">
        <v>66</v>
      </c>
      <c r="L9085" s="24">
        <v>13374.58</v>
      </c>
      <c r="M9085">
        <v>1</v>
      </c>
      <c r="N9085" s="25">
        <v>0</v>
      </c>
      <c r="O9085" s="24">
        <v>2580.9899999999998</v>
      </c>
      <c r="P9085" s="26">
        <f t="shared" si="846"/>
        <v>0.19297727480040494</v>
      </c>
      <c r="Q9085" t="str">
        <f t="shared" si="847"/>
        <v>Low</v>
      </c>
      <c r="R9085" t="str">
        <f t="shared" si="848"/>
        <v>None</v>
      </c>
      <c r="S9085" s="23">
        <f t="shared" si="849"/>
        <v>2025</v>
      </c>
      <c r="T9085" s="23">
        <f t="shared" si="850"/>
        <v>3</v>
      </c>
      <c r="U9085" t="str">
        <f t="shared" si="851"/>
        <v>Mar-2025</v>
      </c>
    </row>
    <row r="9086" spans="1:21" x14ac:dyDescent="0.3">
      <c r="A9086" t="s">
        <v>11097</v>
      </c>
      <c r="B9086" s="22">
        <v>45878</v>
      </c>
      <c r="C9086" s="22">
        <v>45881</v>
      </c>
      <c r="D9086" s="23" t="s">
        <v>102</v>
      </c>
      <c r="E9086" s="23" t="s">
        <v>621</v>
      </c>
      <c r="F9086" s="23" t="s">
        <v>52</v>
      </c>
      <c r="G9086" s="23" t="s">
        <v>53</v>
      </c>
      <c r="H9086" s="23" t="s">
        <v>90</v>
      </c>
      <c r="I9086" s="23" t="s">
        <v>83</v>
      </c>
      <c r="J9086" s="23" t="s">
        <v>156</v>
      </c>
      <c r="K9086" s="23" t="s">
        <v>208</v>
      </c>
      <c r="L9086" s="24">
        <v>3656.25</v>
      </c>
      <c r="M9086">
        <v>3</v>
      </c>
      <c r="N9086" s="25">
        <v>0.25</v>
      </c>
      <c r="O9086" s="24">
        <v>982.29</v>
      </c>
      <c r="P9086" s="26">
        <f t="shared" si="846"/>
        <v>0.26866051282051279</v>
      </c>
      <c r="Q9086" t="str">
        <f t="shared" si="847"/>
        <v>Medium</v>
      </c>
      <c r="R9086" t="str">
        <f t="shared" si="848"/>
        <v>High</v>
      </c>
      <c r="S9086" s="23">
        <f t="shared" si="849"/>
        <v>2025</v>
      </c>
      <c r="T9086" s="23">
        <f t="shared" si="850"/>
        <v>8</v>
      </c>
      <c r="U9086" t="str">
        <f t="shared" si="851"/>
        <v>Aug-2025</v>
      </c>
    </row>
    <row r="9087" spans="1:21" x14ac:dyDescent="0.3">
      <c r="A9087" t="s">
        <v>11098</v>
      </c>
      <c r="B9087" s="22">
        <v>44775</v>
      </c>
      <c r="C9087" s="22">
        <v>44781</v>
      </c>
      <c r="D9087" s="23" t="s">
        <v>50</v>
      </c>
      <c r="E9087" s="23" t="s">
        <v>1199</v>
      </c>
      <c r="F9087" s="23" t="s">
        <v>52</v>
      </c>
      <c r="G9087" s="23" t="s">
        <v>53</v>
      </c>
      <c r="H9087" s="23" t="s">
        <v>110</v>
      </c>
      <c r="I9087" s="23" t="s">
        <v>55</v>
      </c>
      <c r="J9087" s="23" t="s">
        <v>65</v>
      </c>
      <c r="K9087" s="23" t="s">
        <v>325</v>
      </c>
      <c r="L9087" s="24">
        <v>74421.48</v>
      </c>
      <c r="M9087">
        <v>7</v>
      </c>
      <c r="N9087" s="25">
        <v>0.25</v>
      </c>
      <c r="O9087" s="24">
        <v>21458.42</v>
      </c>
      <c r="P9087" s="26">
        <f t="shared" si="846"/>
        <v>0.28833637815318908</v>
      </c>
      <c r="Q9087" t="str">
        <f t="shared" si="847"/>
        <v>Medium</v>
      </c>
      <c r="R9087" t="str">
        <f t="shared" si="848"/>
        <v>High</v>
      </c>
      <c r="S9087" s="23">
        <f t="shared" si="849"/>
        <v>2022</v>
      </c>
      <c r="T9087" s="23">
        <f t="shared" si="850"/>
        <v>8</v>
      </c>
      <c r="U9087" t="str">
        <f t="shared" si="851"/>
        <v>Aug-2022</v>
      </c>
    </row>
    <row r="9088" spans="1:21" x14ac:dyDescent="0.3">
      <c r="A9088" t="s">
        <v>11099</v>
      </c>
      <c r="B9088" s="22">
        <v>45520</v>
      </c>
      <c r="C9088" s="22">
        <v>45526</v>
      </c>
      <c r="D9088" s="23" t="s">
        <v>61</v>
      </c>
      <c r="E9088" s="23" t="s">
        <v>390</v>
      </c>
      <c r="F9088" s="23" t="s">
        <v>52</v>
      </c>
      <c r="G9088" s="23" t="s">
        <v>179</v>
      </c>
      <c r="H9088" s="23" t="s">
        <v>180</v>
      </c>
      <c r="I9088" s="23" t="s">
        <v>55</v>
      </c>
      <c r="J9088" s="23" t="s">
        <v>65</v>
      </c>
      <c r="K9088" s="23" t="s">
        <v>91</v>
      </c>
      <c r="L9088" s="24">
        <v>75015.360000000001</v>
      </c>
      <c r="M9088">
        <v>8</v>
      </c>
      <c r="N9088" s="25">
        <v>0.1</v>
      </c>
      <c r="O9088" s="24">
        <v>14686.85</v>
      </c>
      <c r="P9088" s="26">
        <f t="shared" si="846"/>
        <v>0.19578456998673338</v>
      </c>
      <c r="Q9088" t="str">
        <f t="shared" si="847"/>
        <v>Low</v>
      </c>
      <c r="R9088" t="str">
        <f t="shared" si="848"/>
        <v>Low</v>
      </c>
      <c r="S9088" s="23">
        <f t="shared" si="849"/>
        <v>2024</v>
      </c>
      <c r="T9088" s="23">
        <f t="shared" si="850"/>
        <v>8</v>
      </c>
      <c r="U9088" t="str">
        <f t="shared" si="851"/>
        <v>Aug-2024</v>
      </c>
    </row>
    <row r="9089" spans="1:21" x14ac:dyDescent="0.3">
      <c r="A9089" t="s">
        <v>11100</v>
      </c>
      <c r="B9089" s="22">
        <v>45969</v>
      </c>
      <c r="C9089" s="22">
        <v>45973</v>
      </c>
      <c r="D9089" s="23" t="s">
        <v>61</v>
      </c>
      <c r="E9089" s="23" t="s">
        <v>472</v>
      </c>
      <c r="F9089" s="23" t="s">
        <v>52</v>
      </c>
      <c r="G9089" s="23" t="s">
        <v>53</v>
      </c>
      <c r="H9089" s="23" t="s">
        <v>110</v>
      </c>
      <c r="I9089" s="23" t="s">
        <v>96</v>
      </c>
      <c r="J9089" s="23" t="s">
        <v>97</v>
      </c>
      <c r="K9089" s="23" t="s">
        <v>416</v>
      </c>
      <c r="L9089" s="24">
        <v>11065.74</v>
      </c>
      <c r="M9089">
        <v>3</v>
      </c>
      <c r="N9089" s="25">
        <v>0.2</v>
      </c>
      <c r="O9089" s="24">
        <v>2338.85</v>
      </c>
      <c r="P9089" s="26">
        <f t="shared" si="846"/>
        <v>0.21135956565037675</v>
      </c>
      <c r="Q9089" t="str">
        <f t="shared" si="847"/>
        <v>Medium</v>
      </c>
      <c r="R9089" t="str">
        <f t="shared" si="848"/>
        <v>Medium</v>
      </c>
      <c r="S9089" s="23">
        <f t="shared" si="849"/>
        <v>2025</v>
      </c>
      <c r="T9089" s="23">
        <f t="shared" si="850"/>
        <v>11</v>
      </c>
      <c r="U9089" t="str">
        <f t="shared" si="851"/>
        <v>Nov-2025</v>
      </c>
    </row>
    <row r="9090" spans="1:21" x14ac:dyDescent="0.3">
      <c r="A9090" t="s">
        <v>11101</v>
      </c>
      <c r="B9090" s="22">
        <v>45630</v>
      </c>
      <c r="C9090" s="22">
        <v>45632</v>
      </c>
      <c r="D9090" s="23" t="s">
        <v>50</v>
      </c>
      <c r="E9090" s="23" t="s">
        <v>1154</v>
      </c>
      <c r="F9090" s="23" t="s">
        <v>80</v>
      </c>
      <c r="G9090" s="23" t="s">
        <v>63</v>
      </c>
      <c r="H9090" s="23" t="s">
        <v>64</v>
      </c>
      <c r="I9090" s="23" t="s">
        <v>55</v>
      </c>
      <c r="J9090" s="23" t="s">
        <v>173</v>
      </c>
      <c r="K9090" s="23" t="s">
        <v>203</v>
      </c>
      <c r="L9090" s="24">
        <v>2970.09</v>
      </c>
      <c r="M9090">
        <v>3</v>
      </c>
      <c r="N9090" s="25">
        <v>0.1</v>
      </c>
      <c r="O9090" s="24">
        <v>945.31</v>
      </c>
      <c r="P9090" s="26">
        <f t="shared" si="846"/>
        <v>0.31827655054223941</v>
      </c>
      <c r="Q9090" t="str">
        <f t="shared" si="847"/>
        <v>High</v>
      </c>
      <c r="R9090" t="str">
        <f t="shared" si="848"/>
        <v>Low</v>
      </c>
      <c r="S9090" s="23">
        <f t="shared" si="849"/>
        <v>2024</v>
      </c>
      <c r="T9090" s="23">
        <f t="shared" si="850"/>
        <v>12</v>
      </c>
      <c r="U9090" t="str">
        <f t="shared" si="851"/>
        <v>Dec-2024</v>
      </c>
    </row>
    <row r="9091" spans="1:21" x14ac:dyDescent="0.3">
      <c r="A9091" t="s">
        <v>11102</v>
      </c>
      <c r="B9091" s="22">
        <v>45672</v>
      </c>
      <c r="C9091" s="22">
        <v>45675</v>
      </c>
      <c r="D9091" s="23" t="s">
        <v>102</v>
      </c>
      <c r="E9091" s="23" t="s">
        <v>245</v>
      </c>
      <c r="F9091" s="23" t="s">
        <v>71</v>
      </c>
      <c r="G9091" s="23" t="s">
        <v>63</v>
      </c>
      <c r="H9091" s="23" t="s">
        <v>172</v>
      </c>
      <c r="I9091" s="23" t="s">
        <v>118</v>
      </c>
      <c r="J9091" s="23" t="s">
        <v>119</v>
      </c>
      <c r="K9091" s="23" t="s">
        <v>120</v>
      </c>
      <c r="L9091" s="24">
        <v>19021.32</v>
      </c>
      <c r="M9091">
        <v>9</v>
      </c>
      <c r="N9091" s="25">
        <v>0.15</v>
      </c>
      <c r="O9091" s="24">
        <v>4911.03</v>
      </c>
      <c r="P9091" s="26">
        <f t="shared" si="846"/>
        <v>0.25818555179135833</v>
      </c>
      <c r="Q9091" t="str">
        <f t="shared" si="847"/>
        <v>Medium</v>
      </c>
      <c r="R9091" t="str">
        <f t="shared" si="848"/>
        <v>Medium</v>
      </c>
      <c r="S9091" s="23">
        <f t="shared" si="849"/>
        <v>2025</v>
      </c>
      <c r="T9091" s="23">
        <f t="shared" si="850"/>
        <v>1</v>
      </c>
      <c r="U9091" t="str">
        <f t="shared" si="851"/>
        <v>Jan-2025</v>
      </c>
    </row>
    <row r="9092" spans="1:21" x14ac:dyDescent="0.3">
      <c r="A9092" t="s">
        <v>11103</v>
      </c>
      <c r="B9092" s="22">
        <v>45659</v>
      </c>
      <c r="C9092" s="22">
        <v>45663</v>
      </c>
      <c r="D9092" s="23" t="s">
        <v>61</v>
      </c>
      <c r="E9092" s="23" t="s">
        <v>1437</v>
      </c>
      <c r="F9092" s="23" t="s">
        <v>52</v>
      </c>
      <c r="G9092" s="23" t="s">
        <v>53</v>
      </c>
      <c r="H9092" s="23" t="s">
        <v>54</v>
      </c>
      <c r="I9092" s="23" t="s">
        <v>55</v>
      </c>
      <c r="J9092" s="23" t="s">
        <v>56</v>
      </c>
      <c r="K9092" s="23" t="s">
        <v>151</v>
      </c>
      <c r="L9092" s="24">
        <v>44558.720000000001</v>
      </c>
      <c r="M9092">
        <v>4</v>
      </c>
      <c r="N9092" s="25">
        <v>0.1</v>
      </c>
      <c r="O9092" s="24">
        <v>12634.39</v>
      </c>
      <c r="P9092" s="26">
        <f t="shared" ref="P9092:P9155" si="852">IFERROR(O9092/L9092,0)</f>
        <v>0.283544724803585</v>
      </c>
      <c r="Q9092" t="str">
        <f t="shared" ref="Q9092:Q9155" si="853">IF(P9092&gt;=0.3,"High",IF(P9092&gt;=0.2,"Medium","Low"))</f>
        <v>Medium</v>
      </c>
      <c r="R9092" t="str">
        <f t="shared" ref="R9092:R9155" si="854">IF(N9092=0,"None",IF(N9092&lt;=0.1,"Low",IF(N9092&lt;=0.2,"Medium","High")))</f>
        <v>Low</v>
      </c>
      <c r="S9092" s="23">
        <f t="shared" ref="S9092:S9155" si="855">YEAR(B9092)</f>
        <v>2025</v>
      </c>
      <c r="T9092" s="23">
        <f t="shared" ref="T9092:T9155" si="856">MONTH(B9092)</f>
        <v>1</v>
      </c>
      <c r="U9092" t="str">
        <f t="shared" ref="U9092:U9155" si="857">TEXT(B9092,"mmm-yyyy")</f>
        <v>Jan-2025</v>
      </c>
    </row>
    <row r="9093" spans="1:21" x14ac:dyDescent="0.3">
      <c r="A9093" t="s">
        <v>11104</v>
      </c>
      <c r="B9093" s="22">
        <v>45768</v>
      </c>
      <c r="C9093" s="22">
        <v>45771</v>
      </c>
      <c r="D9093" s="23" t="s">
        <v>102</v>
      </c>
      <c r="E9093" s="23" t="s">
        <v>3230</v>
      </c>
      <c r="F9093" s="23" t="s">
        <v>71</v>
      </c>
      <c r="G9093" s="23" t="s">
        <v>72</v>
      </c>
      <c r="H9093" s="23" t="s">
        <v>117</v>
      </c>
      <c r="I9093" s="23" t="s">
        <v>118</v>
      </c>
      <c r="J9093" s="23" t="s">
        <v>230</v>
      </c>
      <c r="K9093" s="23" t="s">
        <v>351</v>
      </c>
      <c r="L9093" s="24">
        <v>2551.44</v>
      </c>
      <c r="M9093">
        <v>2</v>
      </c>
      <c r="N9093" s="25">
        <v>0.05</v>
      </c>
      <c r="O9093" s="24">
        <v>489.63</v>
      </c>
      <c r="P9093" s="26">
        <f t="shared" si="852"/>
        <v>0.19190339572947041</v>
      </c>
      <c r="Q9093" t="str">
        <f t="shared" si="853"/>
        <v>Low</v>
      </c>
      <c r="R9093" t="str">
        <f t="shared" si="854"/>
        <v>Low</v>
      </c>
      <c r="S9093" s="23">
        <f t="shared" si="855"/>
        <v>2025</v>
      </c>
      <c r="T9093" s="23">
        <f t="shared" si="856"/>
        <v>4</v>
      </c>
      <c r="U9093" t="str">
        <f t="shared" si="857"/>
        <v>Apr-2025</v>
      </c>
    </row>
    <row r="9094" spans="1:21" x14ac:dyDescent="0.3">
      <c r="A9094" t="s">
        <v>11105</v>
      </c>
      <c r="B9094" s="22">
        <v>45454</v>
      </c>
      <c r="C9094" s="22">
        <v>45455</v>
      </c>
      <c r="D9094" s="23" t="s">
        <v>102</v>
      </c>
      <c r="E9094" s="23" t="s">
        <v>370</v>
      </c>
      <c r="F9094" s="23" t="s">
        <v>52</v>
      </c>
      <c r="G9094" s="23" t="s">
        <v>179</v>
      </c>
      <c r="H9094" s="23" t="s">
        <v>180</v>
      </c>
      <c r="I9094" s="23" t="s">
        <v>118</v>
      </c>
      <c r="J9094" s="23" t="s">
        <v>191</v>
      </c>
      <c r="K9094" s="23" t="s">
        <v>192</v>
      </c>
      <c r="L9094" s="24">
        <v>24435.040000000001</v>
      </c>
      <c r="M9094">
        <v>4</v>
      </c>
      <c r="N9094" s="25">
        <v>0.15</v>
      </c>
      <c r="O9094" s="24">
        <v>3513.58</v>
      </c>
      <c r="P9094" s="26">
        <f t="shared" si="852"/>
        <v>0.14379268460374936</v>
      </c>
      <c r="Q9094" t="str">
        <f t="shared" si="853"/>
        <v>Low</v>
      </c>
      <c r="R9094" t="str">
        <f t="shared" si="854"/>
        <v>Medium</v>
      </c>
      <c r="S9094" s="23">
        <f t="shared" si="855"/>
        <v>2024</v>
      </c>
      <c r="T9094" s="23">
        <f t="shared" si="856"/>
        <v>6</v>
      </c>
      <c r="U9094" t="str">
        <f t="shared" si="857"/>
        <v>Jun-2024</v>
      </c>
    </row>
    <row r="9095" spans="1:21" x14ac:dyDescent="0.3">
      <c r="A9095" t="s">
        <v>11106</v>
      </c>
      <c r="B9095" s="22">
        <v>44569</v>
      </c>
      <c r="C9095" s="22">
        <v>44573</v>
      </c>
      <c r="D9095" s="23" t="s">
        <v>50</v>
      </c>
      <c r="E9095" s="23" t="s">
        <v>332</v>
      </c>
      <c r="F9095" s="23" t="s">
        <v>71</v>
      </c>
      <c r="G9095" s="23" t="s">
        <v>81</v>
      </c>
      <c r="H9095" s="23" t="s">
        <v>82</v>
      </c>
      <c r="I9095" s="23" t="s">
        <v>83</v>
      </c>
      <c r="J9095" s="23" t="s">
        <v>449</v>
      </c>
      <c r="K9095" s="23" t="s">
        <v>450</v>
      </c>
      <c r="L9095" s="24">
        <v>30970.32</v>
      </c>
      <c r="M9095">
        <v>8</v>
      </c>
      <c r="N9095" s="25">
        <v>0.25</v>
      </c>
      <c r="O9095" s="24">
        <v>8469.4599999999991</v>
      </c>
      <c r="P9095" s="26">
        <f t="shared" si="852"/>
        <v>0.27347021277145339</v>
      </c>
      <c r="Q9095" t="str">
        <f t="shared" si="853"/>
        <v>Medium</v>
      </c>
      <c r="R9095" t="str">
        <f t="shared" si="854"/>
        <v>High</v>
      </c>
      <c r="S9095" s="23">
        <f t="shared" si="855"/>
        <v>2022</v>
      </c>
      <c r="T9095" s="23">
        <f t="shared" si="856"/>
        <v>1</v>
      </c>
      <c r="U9095" t="str">
        <f t="shared" si="857"/>
        <v>Jan-2022</v>
      </c>
    </row>
    <row r="9096" spans="1:21" x14ac:dyDescent="0.3">
      <c r="A9096" t="s">
        <v>11107</v>
      </c>
      <c r="B9096" s="22">
        <v>45856</v>
      </c>
      <c r="C9096" s="22">
        <v>45859</v>
      </c>
      <c r="D9096" s="23" t="s">
        <v>50</v>
      </c>
      <c r="E9096" s="23" t="s">
        <v>753</v>
      </c>
      <c r="F9096" s="23" t="s">
        <v>80</v>
      </c>
      <c r="G9096" s="23" t="s">
        <v>53</v>
      </c>
      <c r="H9096" s="23" t="s">
        <v>90</v>
      </c>
      <c r="I9096" s="23" t="s">
        <v>96</v>
      </c>
      <c r="J9096" s="23" t="s">
        <v>111</v>
      </c>
      <c r="K9096" s="23" t="s">
        <v>328</v>
      </c>
      <c r="L9096" s="24">
        <v>18082.900000000001</v>
      </c>
      <c r="M9096">
        <v>2</v>
      </c>
      <c r="N9096" s="25">
        <v>0.1</v>
      </c>
      <c r="O9096" s="24">
        <v>5876.97</v>
      </c>
      <c r="P9096" s="26">
        <f t="shared" si="852"/>
        <v>0.3250015207737697</v>
      </c>
      <c r="Q9096" t="str">
        <f t="shared" si="853"/>
        <v>High</v>
      </c>
      <c r="R9096" t="str">
        <f t="shared" si="854"/>
        <v>Low</v>
      </c>
      <c r="S9096" s="23">
        <f t="shared" si="855"/>
        <v>2025</v>
      </c>
      <c r="T9096" s="23">
        <f t="shared" si="856"/>
        <v>7</v>
      </c>
      <c r="U9096" t="str">
        <f t="shared" si="857"/>
        <v>Jul-2025</v>
      </c>
    </row>
    <row r="9097" spans="1:21" x14ac:dyDescent="0.3">
      <c r="A9097" t="s">
        <v>11108</v>
      </c>
      <c r="B9097" s="22">
        <v>45114</v>
      </c>
      <c r="C9097" s="22">
        <v>45120</v>
      </c>
      <c r="D9097" s="23" t="s">
        <v>61</v>
      </c>
      <c r="E9097" s="23" t="s">
        <v>2256</v>
      </c>
      <c r="F9097" s="23" t="s">
        <v>71</v>
      </c>
      <c r="G9097" s="23" t="s">
        <v>81</v>
      </c>
      <c r="H9097" s="23" t="s">
        <v>284</v>
      </c>
      <c r="I9097" s="23" t="s">
        <v>83</v>
      </c>
      <c r="J9097" s="23" t="s">
        <v>379</v>
      </c>
      <c r="K9097" s="23" t="s">
        <v>562</v>
      </c>
      <c r="L9097" s="24">
        <v>14937.86</v>
      </c>
      <c r="M9097">
        <v>7</v>
      </c>
      <c r="N9097" s="25">
        <v>0</v>
      </c>
      <c r="O9097" s="24">
        <v>2745.82</v>
      </c>
      <c r="P9097" s="26">
        <f t="shared" si="852"/>
        <v>0.18381615572779503</v>
      </c>
      <c r="Q9097" t="str">
        <f t="shared" si="853"/>
        <v>Low</v>
      </c>
      <c r="R9097" t="str">
        <f t="shared" si="854"/>
        <v>None</v>
      </c>
      <c r="S9097" s="23">
        <f t="shared" si="855"/>
        <v>2023</v>
      </c>
      <c r="T9097" s="23">
        <f t="shared" si="856"/>
        <v>7</v>
      </c>
      <c r="U9097" t="str">
        <f t="shared" si="857"/>
        <v>Jul-2023</v>
      </c>
    </row>
    <row r="9098" spans="1:21" x14ac:dyDescent="0.3">
      <c r="A9098" t="s">
        <v>11109</v>
      </c>
      <c r="B9098" s="22">
        <v>45071</v>
      </c>
      <c r="C9098" s="22">
        <v>45078</v>
      </c>
      <c r="D9098" s="23" t="s">
        <v>78</v>
      </c>
      <c r="E9098" s="23" t="s">
        <v>1310</v>
      </c>
      <c r="F9098" s="23" t="s">
        <v>52</v>
      </c>
      <c r="G9098" s="23" t="s">
        <v>63</v>
      </c>
      <c r="H9098" s="23" t="s">
        <v>213</v>
      </c>
      <c r="I9098" s="23" t="s">
        <v>96</v>
      </c>
      <c r="J9098" s="23" t="s">
        <v>97</v>
      </c>
      <c r="K9098" s="23" t="s">
        <v>416</v>
      </c>
      <c r="L9098" s="24">
        <v>57393.72</v>
      </c>
      <c r="M9098">
        <v>6</v>
      </c>
      <c r="N9098" s="25">
        <v>0.15</v>
      </c>
      <c r="O9098" s="24">
        <v>16243.59</v>
      </c>
      <c r="P9098" s="26">
        <f t="shared" si="852"/>
        <v>0.2830203374167069</v>
      </c>
      <c r="Q9098" t="str">
        <f t="shared" si="853"/>
        <v>Medium</v>
      </c>
      <c r="R9098" t="str">
        <f t="shared" si="854"/>
        <v>Medium</v>
      </c>
      <c r="S9098" s="23">
        <f t="shared" si="855"/>
        <v>2023</v>
      </c>
      <c r="T9098" s="23">
        <f t="shared" si="856"/>
        <v>5</v>
      </c>
      <c r="U9098" t="str">
        <f t="shared" si="857"/>
        <v>May-2023</v>
      </c>
    </row>
    <row r="9099" spans="1:21" x14ac:dyDescent="0.3">
      <c r="A9099" t="s">
        <v>11110</v>
      </c>
      <c r="B9099" s="22">
        <v>45090</v>
      </c>
      <c r="C9099" s="22">
        <v>45097</v>
      </c>
      <c r="D9099" s="23" t="s">
        <v>61</v>
      </c>
      <c r="E9099" s="23" t="s">
        <v>963</v>
      </c>
      <c r="F9099" s="23" t="s">
        <v>71</v>
      </c>
      <c r="G9099" s="23" t="s">
        <v>179</v>
      </c>
      <c r="H9099" s="23" t="s">
        <v>236</v>
      </c>
      <c r="I9099" s="23" t="s">
        <v>55</v>
      </c>
      <c r="J9099" s="23" t="s">
        <v>141</v>
      </c>
      <c r="K9099" s="23" t="s">
        <v>978</v>
      </c>
      <c r="L9099" s="24">
        <v>31054.080000000002</v>
      </c>
      <c r="M9099">
        <v>8</v>
      </c>
      <c r="N9099" s="25">
        <v>0.2</v>
      </c>
      <c r="O9099" s="24">
        <v>8126.56</v>
      </c>
      <c r="P9099" s="26">
        <f t="shared" si="852"/>
        <v>0.26169057334817197</v>
      </c>
      <c r="Q9099" t="str">
        <f t="shared" si="853"/>
        <v>Medium</v>
      </c>
      <c r="R9099" t="str">
        <f t="shared" si="854"/>
        <v>Medium</v>
      </c>
      <c r="S9099" s="23">
        <f t="shared" si="855"/>
        <v>2023</v>
      </c>
      <c r="T9099" s="23">
        <f t="shared" si="856"/>
        <v>6</v>
      </c>
      <c r="U9099" t="str">
        <f t="shared" si="857"/>
        <v>Jun-2023</v>
      </c>
    </row>
    <row r="9100" spans="1:21" x14ac:dyDescent="0.3">
      <c r="A9100" t="s">
        <v>11111</v>
      </c>
      <c r="B9100" s="22">
        <v>44926</v>
      </c>
      <c r="C9100" s="22">
        <v>44933</v>
      </c>
      <c r="D9100" s="23" t="s">
        <v>102</v>
      </c>
      <c r="E9100" s="23" t="s">
        <v>2384</v>
      </c>
      <c r="F9100" s="23" t="s">
        <v>52</v>
      </c>
      <c r="G9100" s="23" t="s">
        <v>53</v>
      </c>
      <c r="H9100" s="23" t="s">
        <v>90</v>
      </c>
      <c r="I9100" s="23" t="s">
        <v>83</v>
      </c>
      <c r="J9100" s="23" t="s">
        <v>156</v>
      </c>
      <c r="K9100" s="23" t="s">
        <v>157</v>
      </c>
      <c r="L9100" s="24">
        <v>27669.88</v>
      </c>
      <c r="M9100">
        <v>4</v>
      </c>
      <c r="N9100" s="25">
        <v>0.25</v>
      </c>
      <c r="O9100" s="24">
        <v>4055.04</v>
      </c>
      <c r="P9100" s="26">
        <f t="shared" si="852"/>
        <v>0.14655068977530802</v>
      </c>
      <c r="Q9100" t="str">
        <f t="shared" si="853"/>
        <v>Low</v>
      </c>
      <c r="R9100" t="str">
        <f t="shared" si="854"/>
        <v>High</v>
      </c>
      <c r="S9100" s="23">
        <f t="shared" si="855"/>
        <v>2022</v>
      </c>
      <c r="T9100" s="23">
        <f t="shared" si="856"/>
        <v>12</v>
      </c>
      <c r="U9100" t="str">
        <f t="shared" si="857"/>
        <v>Dec-2022</v>
      </c>
    </row>
    <row r="9101" spans="1:21" x14ac:dyDescent="0.3">
      <c r="A9101" t="s">
        <v>11112</v>
      </c>
      <c r="B9101" s="22">
        <v>45117</v>
      </c>
      <c r="C9101" s="22">
        <v>45122</v>
      </c>
      <c r="D9101" s="23" t="s">
        <v>78</v>
      </c>
      <c r="E9101" s="23" t="s">
        <v>2218</v>
      </c>
      <c r="F9101" s="23" t="s">
        <v>71</v>
      </c>
      <c r="G9101" s="23" t="s">
        <v>179</v>
      </c>
      <c r="H9101" s="23" t="s">
        <v>236</v>
      </c>
      <c r="I9101" s="23" t="s">
        <v>96</v>
      </c>
      <c r="J9101" s="23" t="s">
        <v>135</v>
      </c>
      <c r="K9101" s="23" t="s">
        <v>275</v>
      </c>
      <c r="L9101" s="24">
        <v>51945.5</v>
      </c>
      <c r="M9101">
        <v>5</v>
      </c>
      <c r="N9101" s="25">
        <v>0.15</v>
      </c>
      <c r="O9101" s="24">
        <v>10740.63</v>
      </c>
      <c r="P9101" s="26">
        <f t="shared" si="852"/>
        <v>0.2067672849428728</v>
      </c>
      <c r="Q9101" t="str">
        <f t="shared" si="853"/>
        <v>Medium</v>
      </c>
      <c r="R9101" t="str">
        <f t="shared" si="854"/>
        <v>Medium</v>
      </c>
      <c r="S9101" s="23">
        <f t="shared" si="855"/>
        <v>2023</v>
      </c>
      <c r="T9101" s="23">
        <f t="shared" si="856"/>
        <v>7</v>
      </c>
      <c r="U9101" t="str">
        <f t="shared" si="857"/>
        <v>Jul-2023</v>
      </c>
    </row>
    <row r="9102" spans="1:21" x14ac:dyDescent="0.3">
      <c r="A9102" t="s">
        <v>11113</v>
      </c>
      <c r="B9102" s="22">
        <v>44820</v>
      </c>
      <c r="C9102" s="22">
        <v>44827</v>
      </c>
      <c r="D9102" s="23" t="s">
        <v>78</v>
      </c>
      <c r="E9102" s="23" t="s">
        <v>1139</v>
      </c>
      <c r="F9102" s="23" t="s">
        <v>80</v>
      </c>
      <c r="G9102" s="23" t="s">
        <v>53</v>
      </c>
      <c r="H9102" s="23" t="s">
        <v>54</v>
      </c>
      <c r="I9102" s="23" t="s">
        <v>83</v>
      </c>
      <c r="J9102" s="23" t="s">
        <v>156</v>
      </c>
      <c r="K9102" s="23" t="s">
        <v>208</v>
      </c>
      <c r="L9102" s="24">
        <v>19506.689999999999</v>
      </c>
      <c r="M9102">
        <v>9</v>
      </c>
      <c r="N9102" s="25">
        <v>0.1</v>
      </c>
      <c r="O9102" s="24">
        <v>6173.87</v>
      </c>
      <c r="P9102" s="26">
        <f t="shared" si="852"/>
        <v>0.3165001340565724</v>
      </c>
      <c r="Q9102" t="str">
        <f t="shared" si="853"/>
        <v>High</v>
      </c>
      <c r="R9102" t="str">
        <f t="shared" si="854"/>
        <v>Low</v>
      </c>
      <c r="S9102" s="23">
        <f t="shared" si="855"/>
        <v>2022</v>
      </c>
      <c r="T9102" s="23">
        <f t="shared" si="856"/>
        <v>9</v>
      </c>
      <c r="U9102" t="str">
        <f t="shared" si="857"/>
        <v>Sep-2022</v>
      </c>
    </row>
    <row r="9103" spans="1:21" x14ac:dyDescent="0.3">
      <c r="A9103" t="s">
        <v>11114</v>
      </c>
      <c r="B9103" s="22">
        <v>45049</v>
      </c>
      <c r="C9103" s="22">
        <v>45052</v>
      </c>
      <c r="D9103" s="23" t="s">
        <v>50</v>
      </c>
      <c r="E9103" s="23" t="s">
        <v>2647</v>
      </c>
      <c r="F9103" s="23" t="s">
        <v>52</v>
      </c>
      <c r="G9103" s="23" t="s">
        <v>53</v>
      </c>
      <c r="H9103" s="23" t="s">
        <v>90</v>
      </c>
      <c r="I9103" s="23" t="s">
        <v>83</v>
      </c>
      <c r="J9103" s="23" t="s">
        <v>379</v>
      </c>
      <c r="K9103" s="23" t="s">
        <v>716</v>
      </c>
      <c r="L9103" s="24">
        <v>37258.92</v>
      </c>
      <c r="M9103">
        <v>4</v>
      </c>
      <c r="N9103" s="25">
        <v>0.15</v>
      </c>
      <c r="O9103" s="24">
        <v>8917.7199999999993</v>
      </c>
      <c r="P9103" s="26">
        <f t="shared" si="852"/>
        <v>0.23934456500617837</v>
      </c>
      <c r="Q9103" t="str">
        <f t="shared" si="853"/>
        <v>Medium</v>
      </c>
      <c r="R9103" t="str">
        <f t="shared" si="854"/>
        <v>Medium</v>
      </c>
      <c r="S9103" s="23">
        <f t="shared" si="855"/>
        <v>2023</v>
      </c>
      <c r="T9103" s="23">
        <f t="shared" si="856"/>
        <v>5</v>
      </c>
      <c r="U9103" t="str">
        <f t="shared" si="857"/>
        <v>May-2023</v>
      </c>
    </row>
    <row r="9104" spans="1:21" x14ac:dyDescent="0.3">
      <c r="A9104" t="s">
        <v>11115</v>
      </c>
      <c r="B9104" s="22">
        <v>44834</v>
      </c>
      <c r="C9104" s="22">
        <v>44837</v>
      </c>
      <c r="D9104" s="23" t="s">
        <v>78</v>
      </c>
      <c r="E9104" s="23" t="s">
        <v>2025</v>
      </c>
      <c r="F9104" s="23" t="s">
        <v>52</v>
      </c>
      <c r="G9104" s="23" t="s">
        <v>72</v>
      </c>
      <c r="H9104" s="23" t="s">
        <v>117</v>
      </c>
      <c r="I9104" s="23" t="s">
        <v>118</v>
      </c>
      <c r="J9104" s="23" t="s">
        <v>230</v>
      </c>
      <c r="K9104" s="23" t="s">
        <v>231</v>
      </c>
      <c r="L9104" s="24">
        <v>117695.6</v>
      </c>
      <c r="M9104">
        <v>10</v>
      </c>
      <c r="N9104" s="25">
        <v>0.2</v>
      </c>
      <c r="O9104" s="24">
        <v>27875.01</v>
      </c>
      <c r="P9104" s="26">
        <f t="shared" si="852"/>
        <v>0.2368398648717539</v>
      </c>
      <c r="Q9104" t="str">
        <f t="shared" si="853"/>
        <v>Medium</v>
      </c>
      <c r="R9104" t="str">
        <f t="shared" si="854"/>
        <v>Medium</v>
      </c>
      <c r="S9104" s="23">
        <f t="shared" si="855"/>
        <v>2022</v>
      </c>
      <c r="T9104" s="23">
        <f t="shared" si="856"/>
        <v>9</v>
      </c>
      <c r="U9104" t="str">
        <f t="shared" si="857"/>
        <v>Sep-2022</v>
      </c>
    </row>
    <row r="9105" spans="1:21" x14ac:dyDescent="0.3">
      <c r="A9105" t="s">
        <v>11116</v>
      </c>
      <c r="B9105" s="22">
        <v>45492</v>
      </c>
      <c r="C9105" s="22">
        <v>45493</v>
      </c>
      <c r="D9105" s="23" t="s">
        <v>50</v>
      </c>
      <c r="E9105" s="23" t="s">
        <v>2178</v>
      </c>
      <c r="F9105" s="23" t="s">
        <v>52</v>
      </c>
      <c r="G9105" s="23" t="s">
        <v>63</v>
      </c>
      <c r="H9105" s="23" t="s">
        <v>64</v>
      </c>
      <c r="I9105" s="23" t="s">
        <v>55</v>
      </c>
      <c r="J9105" s="23" t="s">
        <v>173</v>
      </c>
      <c r="K9105" s="23" t="s">
        <v>780</v>
      </c>
      <c r="L9105" s="24">
        <v>11838.41</v>
      </c>
      <c r="M9105">
        <v>1</v>
      </c>
      <c r="N9105" s="25">
        <v>0.25</v>
      </c>
      <c r="O9105" s="24">
        <v>2608.27</v>
      </c>
      <c r="P9105" s="26">
        <f t="shared" si="852"/>
        <v>0.22032266157364039</v>
      </c>
      <c r="Q9105" t="str">
        <f t="shared" si="853"/>
        <v>Medium</v>
      </c>
      <c r="R9105" t="str">
        <f t="shared" si="854"/>
        <v>High</v>
      </c>
      <c r="S9105" s="23">
        <f t="shared" si="855"/>
        <v>2024</v>
      </c>
      <c r="T9105" s="23">
        <f t="shared" si="856"/>
        <v>7</v>
      </c>
      <c r="U9105" t="str">
        <f t="shared" si="857"/>
        <v>Jul-2024</v>
      </c>
    </row>
    <row r="9106" spans="1:21" x14ac:dyDescent="0.3">
      <c r="A9106" t="s">
        <v>11117</v>
      </c>
      <c r="B9106" s="22">
        <v>45978</v>
      </c>
      <c r="C9106" s="22">
        <v>45980</v>
      </c>
      <c r="D9106" s="23" t="s">
        <v>50</v>
      </c>
      <c r="E9106" s="23" t="s">
        <v>70</v>
      </c>
      <c r="F9106" s="23" t="s">
        <v>52</v>
      </c>
      <c r="G9106" s="23" t="s">
        <v>63</v>
      </c>
      <c r="H9106" s="23" t="s">
        <v>64</v>
      </c>
      <c r="I9106" s="23" t="s">
        <v>55</v>
      </c>
      <c r="J9106" s="23" t="s">
        <v>56</v>
      </c>
      <c r="K9106" s="23" t="s">
        <v>74</v>
      </c>
      <c r="L9106" s="24">
        <v>14057.04</v>
      </c>
      <c r="M9106">
        <v>4</v>
      </c>
      <c r="N9106" s="25">
        <v>0</v>
      </c>
      <c r="O9106" s="24">
        <v>3949.52</v>
      </c>
      <c r="P9106" s="26">
        <f t="shared" si="852"/>
        <v>0.28096384445089434</v>
      </c>
      <c r="Q9106" t="str">
        <f t="shared" si="853"/>
        <v>Medium</v>
      </c>
      <c r="R9106" t="str">
        <f t="shared" si="854"/>
        <v>None</v>
      </c>
      <c r="S9106" s="23">
        <f t="shared" si="855"/>
        <v>2025</v>
      </c>
      <c r="T9106" s="23">
        <f t="shared" si="856"/>
        <v>11</v>
      </c>
      <c r="U9106" t="str">
        <f t="shared" si="857"/>
        <v>Nov-2025</v>
      </c>
    </row>
    <row r="9107" spans="1:21" x14ac:dyDescent="0.3">
      <c r="A9107" t="s">
        <v>11118</v>
      </c>
      <c r="B9107" s="22">
        <v>45155</v>
      </c>
      <c r="C9107" s="22">
        <v>45157</v>
      </c>
      <c r="D9107" s="23" t="s">
        <v>61</v>
      </c>
      <c r="E9107" s="23" t="s">
        <v>577</v>
      </c>
      <c r="F9107" s="23" t="s">
        <v>71</v>
      </c>
      <c r="G9107" s="23" t="s">
        <v>72</v>
      </c>
      <c r="H9107" s="23" t="s">
        <v>104</v>
      </c>
      <c r="I9107" s="23" t="s">
        <v>55</v>
      </c>
      <c r="J9107" s="23" t="s">
        <v>56</v>
      </c>
      <c r="K9107" s="23" t="s">
        <v>57</v>
      </c>
      <c r="L9107" s="24">
        <v>88257.05</v>
      </c>
      <c r="M9107">
        <v>7</v>
      </c>
      <c r="N9107" s="25">
        <v>0.2</v>
      </c>
      <c r="O9107" s="24">
        <v>11035.84</v>
      </c>
      <c r="P9107" s="26">
        <f t="shared" si="852"/>
        <v>0.12504202213874133</v>
      </c>
      <c r="Q9107" t="str">
        <f t="shared" si="853"/>
        <v>Low</v>
      </c>
      <c r="R9107" t="str">
        <f t="shared" si="854"/>
        <v>Medium</v>
      </c>
      <c r="S9107" s="23">
        <f t="shared" si="855"/>
        <v>2023</v>
      </c>
      <c r="T9107" s="23">
        <f t="shared" si="856"/>
        <v>8</v>
      </c>
      <c r="U9107" t="str">
        <f t="shared" si="857"/>
        <v>Aug-2023</v>
      </c>
    </row>
    <row r="9108" spans="1:21" x14ac:dyDescent="0.3">
      <c r="A9108" t="s">
        <v>11119</v>
      </c>
      <c r="B9108" s="22">
        <v>45428</v>
      </c>
      <c r="C9108" s="22">
        <v>45432</v>
      </c>
      <c r="D9108" s="23" t="s">
        <v>102</v>
      </c>
      <c r="E9108" s="23" t="s">
        <v>378</v>
      </c>
      <c r="F9108" s="23" t="s">
        <v>80</v>
      </c>
      <c r="G9108" s="23" t="s">
        <v>179</v>
      </c>
      <c r="H9108" s="23" t="s">
        <v>180</v>
      </c>
      <c r="I9108" s="23" t="s">
        <v>96</v>
      </c>
      <c r="J9108" s="23" t="s">
        <v>135</v>
      </c>
      <c r="K9108" s="23" t="s">
        <v>395</v>
      </c>
      <c r="L9108" s="24">
        <v>521.99</v>
      </c>
      <c r="M9108">
        <v>1</v>
      </c>
      <c r="N9108" s="25">
        <v>0.2</v>
      </c>
      <c r="O9108" s="24">
        <v>158.31</v>
      </c>
      <c r="P9108" s="26">
        <f t="shared" si="852"/>
        <v>0.30328167206268319</v>
      </c>
      <c r="Q9108" t="str">
        <f t="shared" si="853"/>
        <v>High</v>
      </c>
      <c r="R9108" t="str">
        <f t="shared" si="854"/>
        <v>Medium</v>
      </c>
      <c r="S9108" s="23">
        <f t="shared" si="855"/>
        <v>2024</v>
      </c>
      <c r="T9108" s="23">
        <f t="shared" si="856"/>
        <v>5</v>
      </c>
      <c r="U9108" t="str">
        <f t="shared" si="857"/>
        <v>May-2024</v>
      </c>
    </row>
    <row r="9109" spans="1:21" x14ac:dyDescent="0.3">
      <c r="A9109" t="s">
        <v>11120</v>
      </c>
      <c r="B9109" s="22">
        <v>45606</v>
      </c>
      <c r="C9109" s="22">
        <v>45610</v>
      </c>
      <c r="D9109" s="23" t="s">
        <v>50</v>
      </c>
      <c r="E9109" s="23" t="s">
        <v>652</v>
      </c>
      <c r="F9109" s="23" t="s">
        <v>80</v>
      </c>
      <c r="G9109" s="23" t="s">
        <v>63</v>
      </c>
      <c r="H9109" s="23" t="s">
        <v>202</v>
      </c>
      <c r="I9109" s="23" t="s">
        <v>96</v>
      </c>
      <c r="J9109" s="23" t="s">
        <v>135</v>
      </c>
      <c r="K9109" s="23" t="s">
        <v>136</v>
      </c>
      <c r="L9109" s="24">
        <v>3069.8</v>
      </c>
      <c r="M9109">
        <v>2</v>
      </c>
      <c r="N9109" s="25">
        <v>0.05</v>
      </c>
      <c r="O9109" s="24">
        <v>668.66</v>
      </c>
      <c r="P9109" s="26">
        <f t="shared" si="852"/>
        <v>0.21781875040719262</v>
      </c>
      <c r="Q9109" t="str">
        <f t="shared" si="853"/>
        <v>Medium</v>
      </c>
      <c r="R9109" t="str">
        <f t="shared" si="854"/>
        <v>Low</v>
      </c>
      <c r="S9109" s="23">
        <f t="shared" si="855"/>
        <v>2024</v>
      </c>
      <c r="T9109" s="23">
        <f t="shared" si="856"/>
        <v>11</v>
      </c>
      <c r="U9109" t="str">
        <f t="shared" si="857"/>
        <v>Nov-2024</v>
      </c>
    </row>
    <row r="9110" spans="1:21" x14ac:dyDescent="0.3">
      <c r="A9110" t="s">
        <v>11121</v>
      </c>
      <c r="B9110" s="22">
        <v>45223</v>
      </c>
      <c r="C9110" s="22">
        <v>45230</v>
      </c>
      <c r="D9110" s="23" t="s">
        <v>50</v>
      </c>
      <c r="E9110" s="23" t="s">
        <v>1570</v>
      </c>
      <c r="F9110" s="23" t="s">
        <v>71</v>
      </c>
      <c r="G9110" s="23" t="s">
        <v>72</v>
      </c>
      <c r="H9110" s="23" t="s">
        <v>104</v>
      </c>
      <c r="I9110" s="23" t="s">
        <v>118</v>
      </c>
      <c r="J9110" s="23" t="s">
        <v>230</v>
      </c>
      <c r="K9110" s="23" t="s">
        <v>351</v>
      </c>
      <c r="L9110" s="24">
        <v>48162.64</v>
      </c>
      <c r="M9110">
        <v>8</v>
      </c>
      <c r="N9110" s="25">
        <v>0.25</v>
      </c>
      <c r="O9110" s="24">
        <v>12132.15</v>
      </c>
      <c r="P9110" s="26">
        <f t="shared" si="852"/>
        <v>0.25189960517114512</v>
      </c>
      <c r="Q9110" t="str">
        <f t="shared" si="853"/>
        <v>Medium</v>
      </c>
      <c r="R9110" t="str">
        <f t="shared" si="854"/>
        <v>High</v>
      </c>
      <c r="S9110" s="23">
        <f t="shared" si="855"/>
        <v>2023</v>
      </c>
      <c r="T9110" s="23">
        <f t="shared" si="856"/>
        <v>10</v>
      </c>
      <c r="U9110" t="str">
        <f t="shared" si="857"/>
        <v>Oct-2023</v>
      </c>
    </row>
    <row r="9111" spans="1:21" x14ac:dyDescent="0.3">
      <c r="A9111" t="s">
        <v>11122</v>
      </c>
      <c r="B9111" s="22">
        <v>44619</v>
      </c>
      <c r="C9111" s="22">
        <v>44625</v>
      </c>
      <c r="D9111" s="23" t="s">
        <v>50</v>
      </c>
      <c r="E9111" s="23" t="s">
        <v>2999</v>
      </c>
      <c r="F9111" s="23" t="s">
        <v>52</v>
      </c>
      <c r="G9111" s="23" t="s">
        <v>81</v>
      </c>
      <c r="H9111" s="23" t="s">
        <v>284</v>
      </c>
      <c r="I9111" s="23" t="s">
        <v>83</v>
      </c>
      <c r="J9111" s="23" t="s">
        <v>84</v>
      </c>
      <c r="K9111" s="23" t="s">
        <v>257</v>
      </c>
      <c r="L9111" s="24">
        <v>20676.52</v>
      </c>
      <c r="M9111">
        <v>2</v>
      </c>
      <c r="N9111" s="25">
        <v>0.1</v>
      </c>
      <c r="O9111" s="24">
        <v>3588.89</v>
      </c>
      <c r="P9111" s="26">
        <f t="shared" si="852"/>
        <v>0.17357321251351773</v>
      </c>
      <c r="Q9111" t="str">
        <f t="shared" si="853"/>
        <v>Low</v>
      </c>
      <c r="R9111" t="str">
        <f t="shared" si="854"/>
        <v>Low</v>
      </c>
      <c r="S9111" s="23">
        <f t="shared" si="855"/>
        <v>2022</v>
      </c>
      <c r="T9111" s="23">
        <f t="shared" si="856"/>
        <v>2</v>
      </c>
      <c r="U9111" t="str">
        <f t="shared" si="857"/>
        <v>Feb-2022</v>
      </c>
    </row>
    <row r="9112" spans="1:21" x14ac:dyDescent="0.3">
      <c r="A9112" t="s">
        <v>11123</v>
      </c>
      <c r="B9112" s="22">
        <v>44796</v>
      </c>
      <c r="C9112" s="22">
        <v>44797</v>
      </c>
      <c r="D9112" s="23" t="s">
        <v>78</v>
      </c>
      <c r="E9112" s="23" t="s">
        <v>1827</v>
      </c>
      <c r="F9112" s="23" t="s">
        <v>52</v>
      </c>
      <c r="G9112" s="23" t="s">
        <v>179</v>
      </c>
      <c r="H9112" s="23" t="s">
        <v>180</v>
      </c>
      <c r="I9112" s="23" t="s">
        <v>55</v>
      </c>
      <c r="J9112" s="23" t="s">
        <v>141</v>
      </c>
      <c r="K9112" s="23" t="s">
        <v>241</v>
      </c>
      <c r="L9112" s="24">
        <v>1961.12</v>
      </c>
      <c r="M9112">
        <v>2</v>
      </c>
      <c r="N9112" s="25">
        <v>0.15</v>
      </c>
      <c r="O9112" s="24">
        <v>664.85</v>
      </c>
      <c r="P9112" s="26">
        <f t="shared" si="852"/>
        <v>0.33901546055315335</v>
      </c>
      <c r="Q9112" t="str">
        <f t="shared" si="853"/>
        <v>High</v>
      </c>
      <c r="R9112" t="str">
        <f t="shared" si="854"/>
        <v>Medium</v>
      </c>
      <c r="S9112" s="23">
        <f t="shared" si="855"/>
        <v>2022</v>
      </c>
      <c r="T9112" s="23">
        <f t="shared" si="856"/>
        <v>8</v>
      </c>
      <c r="U9112" t="str">
        <f t="shared" si="857"/>
        <v>Aug-2022</v>
      </c>
    </row>
    <row r="9113" spans="1:21" x14ac:dyDescent="0.3">
      <c r="A9113" t="s">
        <v>11124</v>
      </c>
      <c r="B9113" s="22">
        <v>45069</v>
      </c>
      <c r="C9113" s="22">
        <v>45076</v>
      </c>
      <c r="D9113" s="23" t="s">
        <v>102</v>
      </c>
      <c r="E9113" s="23" t="s">
        <v>2201</v>
      </c>
      <c r="F9113" s="23" t="s">
        <v>71</v>
      </c>
      <c r="G9113" s="23" t="s">
        <v>72</v>
      </c>
      <c r="H9113" s="23" t="s">
        <v>104</v>
      </c>
      <c r="I9113" s="23" t="s">
        <v>96</v>
      </c>
      <c r="J9113" s="23" t="s">
        <v>97</v>
      </c>
      <c r="K9113" s="23" t="s">
        <v>98</v>
      </c>
      <c r="L9113" s="24">
        <v>11243.75</v>
      </c>
      <c r="M9113">
        <v>7</v>
      </c>
      <c r="N9113" s="25">
        <v>0.25</v>
      </c>
      <c r="O9113" s="24">
        <v>1985.32</v>
      </c>
      <c r="P9113" s="26">
        <f t="shared" si="852"/>
        <v>0.17657098387993328</v>
      </c>
      <c r="Q9113" t="str">
        <f t="shared" si="853"/>
        <v>Low</v>
      </c>
      <c r="R9113" t="str">
        <f t="shared" si="854"/>
        <v>High</v>
      </c>
      <c r="S9113" s="23">
        <f t="shared" si="855"/>
        <v>2023</v>
      </c>
      <c r="T9113" s="23">
        <f t="shared" si="856"/>
        <v>5</v>
      </c>
      <c r="U9113" t="str">
        <f t="shared" si="857"/>
        <v>May-2023</v>
      </c>
    </row>
    <row r="9114" spans="1:21" x14ac:dyDescent="0.3">
      <c r="A9114" t="s">
        <v>11125</v>
      </c>
      <c r="B9114" s="22">
        <v>45950</v>
      </c>
      <c r="C9114" s="22">
        <v>45951</v>
      </c>
      <c r="D9114" s="23" t="s">
        <v>50</v>
      </c>
      <c r="E9114" s="23" t="s">
        <v>738</v>
      </c>
      <c r="F9114" s="23" t="s">
        <v>80</v>
      </c>
      <c r="G9114" s="23" t="s">
        <v>179</v>
      </c>
      <c r="H9114" s="23" t="s">
        <v>180</v>
      </c>
      <c r="I9114" s="23" t="s">
        <v>55</v>
      </c>
      <c r="J9114" s="23" t="s">
        <v>65</v>
      </c>
      <c r="K9114" s="23" t="s">
        <v>130</v>
      </c>
      <c r="L9114" s="24">
        <v>73908.800000000003</v>
      </c>
      <c r="M9114">
        <v>10</v>
      </c>
      <c r="N9114" s="25">
        <v>0.15</v>
      </c>
      <c r="O9114" s="24">
        <v>20183.080000000002</v>
      </c>
      <c r="P9114" s="26">
        <f t="shared" si="852"/>
        <v>0.2730808780551166</v>
      </c>
      <c r="Q9114" t="str">
        <f t="shared" si="853"/>
        <v>Medium</v>
      </c>
      <c r="R9114" t="str">
        <f t="shared" si="854"/>
        <v>Medium</v>
      </c>
      <c r="S9114" s="23">
        <f t="shared" si="855"/>
        <v>2025</v>
      </c>
      <c r="T9114" s="23">
        <f t="shared" si="856"/>
        <v>10</v>
      </c>
      <c r="U9114" t="str">
        <f t="shared" si="857"/>
        <v>Oct-2025</v>
      </c>
    </row>
    <row r="9115" spans="1:21" x14ac:dyDescent="0.3">
      <c r="A9115" t="s">
        <v>11126</v>
      </c>
      <c r="B9115" s="22">
        <v>45798</v>
      </c>
      <c r="C9115" s="22">
        <v>45803</v>
      </c>
      <c r="D9115" s="23" t="s">
        <v>61</v>
      </c>
      <c r="E9115" s="23" t="s">
        <v>1746</v>
      </c>
      <c r="F9115" s="23" t="s">
        <v>52</v>
      </c>
      <c r="G9115" s="23" t="s">
        <v>81</v>
      </c>
      <c r="H9115" s="23" t="s">
        <v>82</v>
      </c>
      <c r="I9115" s="23" t="s">
        <v>83</v>
      </c>
      <c r="J9115" s="23" t="s">
        <v>84</v>
      </c>
      <c r="K9115" s="23" t="s">
        <v>125</v>
      </c>
      <c r="L9115" s="24">
        <v>57799.3</v>
      </c>
      <c r="M9115">
        <v>10</v>
      </c>
      <c r="N9115" s="25">
        <v>0.1</v>
      </c>
      <c r="O9115" s="24">
        <v>15386.19</v>
      </c>
      <c r="P9115" s="26">
        <f t="shared" si="852"/>
        <v>0.26620028270238566</v>
      </c>
      <c r="Q9115" t="str">
        <f t="shared" si="853"/>
        <v>Medium</v>
      </c>
      <c r="R9115" t="str">
        <f t="shared" si="854"/>
        <v>Low</v>
      </c>
      <c r="S9115" s="23">
        <f t="shared" si="855"/>
        <v>2025</v>
      </c>
      <c r="T9115" s="23">
        <f t="shared" si="856"/>
        <v>5</v>
      </c>
      <c r="U9115" t="str">
        <f t="shared" si="857"/>
        <v>May-2025</v>
      </c>
    </row>
    <row r="9116" spans="1:21" x14ac:dyDescent="0.3">
      <c r="A9116" t="s">
        <v>11127</v>
      </c>
      <c r="B9116" s="22">
        <v>44790</v>
      </c>
      <c r="C9116" s="22">
        <v>44795</v>
      </c>
      <c r="D9116" s="23" t="s">
        <v>78</v>
      </c>
      <c r="E9116" s="23" t="s">
        <v>1551</v>
      </c>
      <c r="F9116" s="23" t="s">
        <v>80</v>
      </c>
      <c r="G9116" s="23" t="s">
        <v>53</v>
      </c>
      <c r="H9116" s="23" t="s">
        <v>110</v>
      </c>
      <c r="I9116" s="23" t="s">
        <v>55</v>
      </c>
      <c r="J9116" s="23" t="s">
        <v>141</v>
      </c>
      <c r="K9116" s="23" t="s">
        <v>241</v>
      </c>
      <c r="L9116" s="24">
        <v>35835.800000000003</v>
      </c>
      <c r="M9116">
        <v>10</v>
      </c>
      <c r="N9116" s="25">
        <v>0.1</v>
      </c>
      <c r="O9116" s="24">
        <v>7293.84</v>
      </c>
      <c r="P9116" s="26">
        <f t="shared" si="852"/>
        <v>0.20353501247355996</v>
      </c>
      <c r="Q9116" t="str">
        <f t="shared" si="853"/>
        <v>Medium</v>
      </c>
      <c r="R9116" t="str">
        <f t="shared" si="854"/>
        <v>Low</v>
      </c>
      <c r="S9116" s="23">
        <f t="shared" si="855"/>
        <v>2022</v>
      </c>
      <c r="T9116" s="23">
        <f t="shared" si="856"/>
        <v>8</v>
      </c>
      <c r="U9116" t="str">
        <f t="shared" si="857"/>
        <v>Aug-2022</v>
      </c>
    </row>
    <row r="9117" spans="1:21" x14ac:dyDescent="0.3">
      <c r="A9117" t="s">
        <v>11128</v>
      </c>
      <c r="B9117" s="22">
        <v>44681</v>
      </c>
      <c r="C9117" s="22">
        <v>44684</v>
      </c>
      <c r="D9117" s="23" t="s">
        <v>61</v>
      </c>
      <c r="E9117" s="23" t="s">
        <v>850</v>
      </c>
      <c r="F9117" s="23" t="s">
        <v>71</v>
      </c>
      <c r="G9117" s="23" t="s">
        <v>179</v>
      </c>
      <c r="H9117" s="23" t="s">
        <v>180</v>
      </c>
      <c r="I9117" s="23" t="s">
        <v>118</v>
      </c>
      <c r="J9117" s="23" t="s">
        <v>191</v>
      </c>
      <c r="K9117" s="23" t="s">
        <v>192</v>
      </c>
      <c r="L9117" s="24">
        <v>5215.8999999999996</v>
      </c>
      <c r="M9117">
        <v>2</v>
      </c>
      <c r="N9117" s="25">
        <v>0</v>
      </c>
      <c r="O9117" s="24">
        <v>1163.08</v>
      </c>
      <c r="P9117" s="26">
        <f t="shared" si="852"/>
        <v>0.22298740389961463</v>
      </c>
      <c r="Q9117" t="str">
        <f t="shared" si="853"/>
        <v>Medium</v>
      </c>
      <c r="R9117" t="str">
        <f t="shared" si="854"/>
        <v>None</v>
      </c>
      <c r="S9117" s="23">
        <f t="shared" si="855"/>
        <v>2022</v>
      </c>
      <c r="T9117" s="23">
        <f t="shared" si="856"/>
        <v>4</v>
      </c>
      <c r="U9117" t="str">
        <f t="shared" si="857"/>
        <v>Apr-2022</v>
      </c>
    </row>
    <row r="9118" spans="1:21" x14ac:dyDescent="0.3">
      <c r="A9118" t="s">
        <v>11129</v>
      </c>
      <c r="B9118" s="22">
        <v>45411</v>
      </c>
      <c r="C9118" s="22">
        <v>45417</v>
      </c>
      <c r="D9118" s="23" t="s">
        <v>61</v>
      </c>
      <c r="E9118" s="23" t="s">
        <v>1621</v>
      </c>
      <c r="F9118" s="23" t="s">
        <v>71</v>
      </c>
      <c r="G9118" s="23" t="s">
        <v>179</v>
      </c>
      <c r="H9118" s="23" t="s">
        <v>236</v>
      </c>
      <c r="I9118" s="23" t="s">
        <v>96</v>
      </c>
      <c r="J9118" s="23" t="s">
        <v>97</v>
      </c>
      <c r="K9118" s="23" t="s">
        <v>98</v>
      </c>
      <c r="L9118" s="24">
        <v>19592</v>
      </c>
      <c r="M9118">
        <v>5</v>
      </c>
      <c r="N9118" s="25">
        <v>0.15</v>
      </c>
      <c r="O9118" s="24">
        <v>5157.3</v>
      </c>
      <c r="P9118" s="26">
        <f t="shared" si="852"/>
        <v>0.26323499387505106</v>
      </c>
      <c r="Q9118" t="str">
        <f t="shared" si="853"/>
        <v>Medium</v>
      </c>
      <c r="R9118" t="str">
        <f t="shared" si="854"/>
        <v>Medium</v>
      </c>
      <c r="S9118" s="23">
        <f t="shared" si="855"/>
        <v>2024</v>
      </c>
      <c r="T9118" s="23">
        <f t="shared" si="856"/>
        <v>4</v>
      </c>
      <c r="U9118" t="str">
        <f t="shared" si="857"/>
        <v>Apr-2024</v>
      </c>
    </row>
    <row r="9119" spans="1:21" x14ac:dyDescent="0.3">
      <c r="A9119" t="s">
        <v>11130</v>
      </c>
      <c r="B9119" s="22">
        <v>44784</v>
      </c>
      <c r="C9119" s="22">
        <v>44789</v>
      </c>
      <c r="D9119" s="23" t="s">
        <v>78</v>
      </c>
      <c r="E9119" s="23" t="s">
        <v>261</v>
      </c>
      <c r="F9119" s="23" t="s">
        <v>71</v>
      </c>
      <c r="G9119" s="23" t="s">
        <v>53</v>
      </c>
      <c r="H9119" s="23" t="s">
        <v>110</v>
      </c>
      <c r="I9119" s="23" t="s">
        <v>96</v>
      </c>
      <c r="J9119" s="23" t="s">
        <v>111</v>
      </c>
      <c r="K9119" s="23" t="s">
        <v>112</v>
      </c>
      <c r="L9119" s="24">
        <v>36815.379999999997</v>
      </c>
      <c r="M9119">
        <v>7</v>
      </c>
      <c r="N9119" s="25">
        <v>0.05</v>
      </c>
      <c r="O9119" s="24">
        <v>9345.16</v>
      </c>
      <c r="P9119" s="26">
        <f t="shared" si="852"/>
        <v>0.25383847728856801</v>
      </c>
      <c r="Q9119" t="str">
        <f t="shared" si="853"/>
        <v>Medium</v>
      </c>
      <c r="R9119" t="str">
        <f t="shared" si="854"/>
        <v>Low</v>
      </c>
      <c r="S9119" s="23">
        <f t="shared" si="855"/>
        <v>2022</v>
      </c>
      <c r="T9119" s="23">
        <f t="shared" si="856"/>
        <v>8</v>
      </c>
      <c r="U9119" t="str">
        <f t="shared" si="857"/>
        <v>Aug-2022</v>
      </c>
    </row>
    <row r="9120" spans="1:21" x14ac:dyDescent="0.3">
      <c r="A9120" t="s">
        <v>11131</v>
      </c>
      <c r="B9120" s="22">
        <v>44853</v>
      </c>
      <c r="C9120" s="22">
        <v>44859</v>
      </c>
      <c r="D9120" s="23" t="s">
        <v>50</v>
      </c>
      <c r="E9120" s="23" t="s">
        <v>1232</v>
      </c>
      <c r="F9120" s="23" t="s">
        <v>52</v>
      </c>
      <c r="G9120" s="23" t="s">
        <v>179</v>
      </c>
      <c r="H9120" s="23" t="s">
        <v>180</v>
      </c>
      <c r="I9120" s="23" t="s">
        <v>96</v>
      </c>
      <c r="J9120" s="23" t="s">
        <v>111</v>
      </c>
      <c r="K9120" s="23" t="s">
        <v>112</v>
      </c>
      <c r="L9120" s="24">
        <v>4291.5</v>
      </c>
      <c r="M9120">
        <v>1</v>
      </c>
      <c r="N9120" s="25">
        <v>0.2</v>
      </c>
      <c r="O9120" s="24">
        <v>1311.51</v>
      </c>
      <c r="P9120" s="26">
        <f t="shared" si="852"/>
        <v>0.30560643131772108</v>
      </c>
      <c r="Q9120" t="str">
        <f t="shared" si="853"/>
        <v>High</v>
      </c>
      <c r="R9120" t="str">
        <f t="shared" si="854"/>
        <v>Medium</v>
      </c>
      <c r="S9120" s="23">
        <f t="shared" si="855"/>
        <v>2022</v>
      </c>
      <c r="T9120" s="23">
        <f t="shared" si="856"/>
        <v>10</v>
      </c>
      <c r="U9120" t="str">
        <f t="shared" si="857"/>
        <v>Oct-2022</v>
      </c>
    </row>
    <row r="9121" spans="1:21" x14ac:dyDescent="0.3">
      <c r="A9121" t="s">
        <v>11132</v>
      </c>
      <c r="B9121" s="22">
        <v>45431</v>
      </c>
      <c r="C9121" s="22">
        <v>45438</v>
      </c>
      <c r="D9121" s="23" t="s">
        <v>61</v>
      </c>
      <c r="E9121" s="23" t="s">
        <v>429</v>
      </c>
      <c r="F9121" s="23" t="s">
        <v>52</v>
      </c>
      <c r="G9121" s="23" t="s">
        <v>81</v>
      </c>
      <c r="H9121" s="23" t="s">
        <v>82</v>
      </c>
      <c r="I9121" s="23" t="s">
        <v>83</v>
      </c>
      <c r="J9121" s="23" t="s">
        <v>84</v>
      </c>
      <c r="K9121" s="23" t="s">
        <v>105</v>
      </c>
      <c r="L9121" s="24">
        <v>52870.14</v>
      </c>
      <c r="M9121">
        <v>6</v>
      </c>
      <c r="N9121" s="25">
        <v>0.1</v>
      </c>
      <c r="O9121" s="24">
        <v>17366.14</v>
      </c>
      <c r="P9121" s="26">
        <f t="shared" si="852"/>
        <v>0.3284678270191832</v>
      </c>
      <c r="Q9121" t="str">
        <f t="shared" si="853"/>
        <v>High</v>
      </c>
      <c r="R9121" t="str">
        <f t="shared" si="854"/>
        <v>Low</v>
      </c>
      <c r="S9121" s="23">
        <f t="shared" si="855"/>
        <v>2024</v>
      </c>
      <c r="T9121" s="23">
        <f t="shared" si="856"/>
        <v>5</v>
      </c>
      <c r="U9121" t="str">
        <f t="shared" si="857"/>
        <v>May-2024</v>
      </c>
    </row>
    <row r="9122" spans="1:21" x14ac:dyDescent="0.3">
      <c r="A9122" t="s">
        <v>11133</v>
      </c>
      <c r="B9122" s="22">
        <v>45394</v>
      </c>
      <c r="C9122" s="22">
        <v>45396</v>
      </c>
      <c r="D9122" s="23" t="s">
        <v>78</v>
      </c>
      <c r="E9122" s="23" t="s">
        <v>62</v>
      </c>
      <c r="F9122" s="23" t="s">
        <v>71</v>
      </c>
      <c r="G9122" s="23" t="s">
        <v>179</v>
      </c>
      <c r="H9122" s="23" t="s">
        <v>180</v>
      </c>
      <c r="I9122" s="23" t="s">
        <v>83</v>
      </c>
      <c r="J9122" s="23" t="s">
        <v>156</v>
      </c>
      <c r="K9122" s="23" t="s">
        <v>285</v>
      </c>
      <c r="L9122" s="24">
        <v>51830.73</v>
      </c>
      <c r="M9122">
        <v>7</v>
      </c>
      <c r="N9122" s="25">
        <v>0.1</v>
      </c>
      <c r="O9122" s="24">
        <v>15082.76</v>
      </c>
      <c r="P9122" s="26">
        <f t="shared" si="852"/>
        <v>0.2910003389880868</v>
      </c>
      <c r="Q9122" t="str">
        <f t="shared" si="853"/>
        <v>Medium</v>
      </c>
      <c r="R9122" t="str">
        <f t="shared" si="854"/>
        <v>Low</v>
      </c>
      <c r="S9122" s="23">
        <f t="shared" si="855"/>
        <v>2024</v>
      </c>
      <c r="T9122" s="23">
        <f t="shared" si="856"/>
        <v>4</v>
      </c>
      <c r="U9122" t="str">
        <f t="shared" si="857"/>
        <v>Apr-2024</v>
      </c>
    </row>
    <row r="9123" spans="1:21" x14ac:dyDescent="0.3">
      <c r="A9123" t="s">
        <v>11134</v>
      </c>
      <c r="B9123" s="22">
        <v>45296</v>
      </c>
      <c r="C9123" s="22">
        <v>45302</v>
      </c>
      <c r="D9123" s="23" t="s">
        <v>61</v>
      </c>
      <c r="E9123" s="23" t="s">
        <v>332</v>
      </c>
      <c r="F9123" s="23" t="s">
        <v>52</v>
      </c>
      <c r="G9123" s="23" t="s">
        <v>53</v>
      </c>
      <c r="H9123" s="23" t="s">
        <v>54</v>
      </c>
      <c r="I9123" s="23" t="s">
        <v>83</v>
      </c>
      <c r="J9123" s="23" t="s">
        <v>379</v>
      </c>
      <c r="K9123" s="23" t="s">
        <v>380</v>
      </c>
      <c r="L9123" s="24">
        <v>19164.12</v>
      </c>
      <c r="M9123">
        <v>2</v>
      </c>
      <c r="N9123" s="25">
        <v>0.25</v>
      </c>
      <c r="O9123" s="24">
        <v>4665.4799999999996</v>
      </c>
      <c r="P9123" s="26">
        <f t="shared" si="852"/>
        <v>0.24344869474831091</v>
      </c>
      <c r="Q9123" t="str">
        <f t="shared" si="853"/>
        <v>Medium</v>
      </c>
      <c r="R9123" t="str">
        <f t="shared" si="854"/>
        <v>High</v>
      </c>
      <c r="S9123" s="23">
        <f t="shared" si="855"/>
        <v>2024</v>
      </c>
      <c r="T9123" s="23">
        <f t="shared" si="856"/>
        <v>1</v>
      </c>
      <c r="U9123" t="str">
        <f t="shared" si="857"/>
        <v>Jan-2024</v>
      </c>
    </row>
    <row r="9124" spans="1:21" x14ac:dyDescent="0.3">
      <c r="A9124" t="s">
        <v>11135</v>
      </c>
      <c r="B9124" s="22">
        <v>45801</v>
      </c>
      <c r="C9124" s="22">
        <v>45802</v>
      </c>
      <c r="D9124" s="23" t="s">
        <v>50</v>
      </c>
      <c r="E9124" s="23" t="s">
        <v>3614</v>
      </c>
      <c r="F9124" s="23" t="s">
        <v>80</v>
      </c>
      <c r="G9124" s="23" t="s">
        <v>81</v>
      </c>
      <c r="H9124" s="23" t="s">
        <v>186</v>
      </c>
      <c r="I9124" s="23" t="s">
        <v>118</v>
      </c>
      <c r="J9124" s="23" t="s">
        <v>191</v>
      </c>
      <c r="K9124" s="23" t="s">
        <v>192</v>
      </c>
      <c r="L9124" s="24">
        <v>8727.18</v>
      </c>
      <c r="M9124">
        <v>7</v>
      </c>
      <c r="N9124" s="25">
        <v>0.25</v>
      </c>
      <c r="O9124" s="24">
        <v>2294.36</v>
      </c>
      <c r="P9124" s="26">
        <f t="shared" si="852"/>
        <v>0.26289820996014751</v>
      </c>
      <c r="Q9124" t="str">
        <f t="shared" si="853"/>
        <v>Medium</v>
      </c>
      <c r="R9124" t="str">
        <f t="shared" si="854"/>
        <v>High</v>
      </c>
      <c r="S9124" s="23">
        <f t="shared" si="855"/>
        <v>2025</v>
      </c>
      <c r="T9124" s="23">
        <f t="shared" si="856"/>
        <v>5</v>
      </c>
      <c r="U9124" t="str">
        <f t="shared" si="857"/>
        <v>May-2025</v>
      </c>
    </row>
    <row r="9125" spans="1:21" x14ac:dyDescent="0.3">
      <c r="A9125" t="s">
        <v>11136</v>
      </c>
      <c r="B9125" s="22">
        <v>45295</v>
      </c>
      <c r="C9125" s="22">
        <v>45299</v>
      </c>
      <c r="D9125" s="23" t="s">
        <v>50</v>
      </c>
      <c r="E9125" s="23" t="s">
        <v>261</v>
      </c>
      <c r="F9125" s="23" t="s">
        <v>71</v>
      </c>
      <c r="G9125" s="23" t="s">
        <v>81</v>
      </c>
      <c r="H9125" s="23" t="s">
        <v>284</v>
      </c>
      <c r="I9125" s="23" t="s">
        <v>96</v>
      </c>
      <c r="J9125" s="23" t="s">
        <v>166</v>
      </c>
      <c r="K9125" s="23" t="s">
        <v>167</v>
      </c>
      <c r="L9125" s="24">
        <v>43303.05</v>
      </c>
      <c r="M9125">
        <v>3</v>
      </c>
      <c r="N9125" s="25">
        <v>0</v>
      </c>
      <c r="O9125" s="24">
        <v>15385.62</v>
      </c>
      <c r="P9125" s="26">
        <f t="shared" si="852"/>
        <v>0.35530107001700806</v>
      </c>
      <c r="Q9125" t="str">
        <f t="shared" si="853"/>
        <v>High</v>
      </c>
      <c r="R9125" t="str">
        <f t="shared" si="854"/>
        <v>None</v>
      </c>
      <c r="S9125" s="23">
        <f t="shared" si="855"/>
        <v>2024</v>
      </c>
      <c r="T9125" s="23">
        <f t="shared" si="856"/>
        <v>1</v>
      </c>
      <c r="U9125" t="str">
        <f t="shared" si="857"/>
        <v>Jan-2024</v>
      </c>
    </row>
    <row r="9126" spans="1:21" x14ac:dyDescent="0.3">
      <c r="A9126" t="s">
        <v>11137</v>
      </c>
      <c r="B9126" s="22">
        <v>46003</v>
      </c>
      <c r="C9126" s="22">
        <v>46006</v>
      </c>
      <c r="D9126" s="23" t="s">
        <v>50</v>
      </c>
      <c r="E9126" s="23" t="s">
        <v>1229</v>
      </c>
      <c r="F9126" s="23" t="s">
        <v>71</v>
      </c>
      <c r="G9126" s="23" t="s">
        <v>63</v>
      </c>
      <c r="H9126" s="23" t="s">
        <v>64</v>
      </c>
      <c r="I9126" s="23" t="s">
        <v>83</v>
      </c>
      <c r="J9126" s="23" t="s">
        <v>156</v>
      </c>
      <c r="K9126" s="23" t="s">
        <v>157</v>
      </c>
      <c r="L9126" s="24">
        <v>131811.03</v>
      </c>
      <c r="M9126">
        <v>9</v>
      </c>
      <c r="N9126" s="25">
        <v>0.2</v>
      </c>
      <c r="O9126" s="24">
        <v>25762.36</v>
      </c>
      <c r="P9126" s="26">
        <f t="shared" si="852"/>
        <v>0.19544919723334231</v>
      </c>
      <c r="Q9126" t="str">
        <f t="shared" si="853"/>
        <v>Low</v>
      </c>
      <c r="R9126" t="str">
        <f t="shared" si="854"/>
        <v>Medium</v>
      </c>
      <c r="S9126" s="23">
        <f t="shared" si="855"/>
        <v>2025</v>
      </c>
      <c r="T9126" s="23">
        <f t="shared" si="856"/>
        <v>12</v>
      </c>
      <c r="U9126" t="str">
        <f t="shared" si="857"/>
        <v>Dec-2025</v>
      </c>
    </row>
    <row r="9127" spans="1:21" x14ac:dyDescent="0.3">
      <c r="A9127" t="s">
        <v>11138</v>
      </c>
      <c r="B9127" s="22">
        <v>45919</v>
      </c>
      <c r="C9127" s="22">
        <v>45922</v>
      </c>
      <c r="D9127" s="23" t="s">
        <v>61</v>
      </c>
      <c r="E9127" s="23" t="s">
        <v>161</v>
      </c>
      <c r="F9127" s="23" t="s">
        <v>52</v>
      </c>
      <c r="G9127" s="23" t="s">
        <v>81</v>
      </c>
      <c r="H9127" s="23" t="s">
        <v>82</v>
      </c>
      <c r="I9127" s="23" t="s">
        <v>83</v>
      </c>
      <c r="J9127" s="23" t="s">
        <v>449</v>
      </c>
      <c r="K9127" s="23" t="s">
        <v>681</v>
      </c>
      <c r="L9127" s="24">
        <v>47489.05</v>
      </c>
      <c r="M9127">
        <v>5</v>
      </c>
      <c r="N9127" s="25">
        <v>0.1</v>
      </c>
      <c r="O9127" s="24">
        <v>16009.63</v>
      </c>
      <c r="P9127" s="26">
        <f t="shared" si="852"/>
        <v>0.33712255772646532</v>
      </c>
      <c r="Q9127" t="str">
        <f t="shared" si="853"/>
        <v>High</v>
      </c>
      <c r="R9127" t="str">
        <f t="shared" si="854"/>
        <v>Low</v>
      </c>
      <c r="S9127" s="23">
        <f t="shared" si="855"/>
        <v>2025</v>
      </c>
      <c r="T9127" s="23">
        <f t="shared" si="856"/>
        <v>9</v>
      </c>
      <c r="U9127" t="str">
        <f t="shared" si="857"/>
        <v>Sep-2025</v>
      </c>
    </row>
    <row r="9128" spans="1:21" x14ac:dyDescent="0.3">
      <c r="A9128" t="s">
        <v>11139</v>
      </c>
      <c r="B9128" s="22">
        <v>45666</v>
      </c>
      <c r="C9128" s="22">
        <v>45670</v>
      </c>
      <c r="D9128" s="23" t="s">
        <v>78</v>
      </c>
      <c r="E9128" s="23" t="s">
        <v>1897</v>
      </c>
      <c r="F9128" s="23" t="s">
        <v>71</v>
      </c>
      <c r="G9128" s="23" t="s">
        <v>53</v>
      </c>
      <c r="H9128" s="23" t="s">
        <v>54</v>
      </c>
      <c r="I9128" s="23" t="s">
        <v>118</v>
      </c>
      <c r="J9128" s="23" t="s">
        <v>119</v>
      </c>
      <c r="K9128" s="23" t="s">
        <v>120</v>
      </c>
      <c r="L9128" s="24">
        <v>12105.88</v>
      </c>
      <c r="M9128">
        <v>4</v>
      </c>
      <c r="N9128" s="25">
        <v>0.15</v>
      </c>
      <c r="O9128" s="24">
        <v>3320.6</v>
      </c>
      <c r="P9128" s="26">
        <f t="shared" si="852"/>
        <v>0.27429645758920462</v>
      </c>
      <c r="Q9128" t="str">
        <f t="shared" si="853"/>
        <v>Medium</v>
      </c>
      <c r="R9128" t="str">
        <f t="shared" si="854"/>
        <v>Medium</v>
      </c>
      <c r="S9128" s="23">
        <f t="shared" si="855"/>
        <v>2025</v>
      </c>
      <c r="T9128" s="23">
        <f t="shared" si="856"/>
        <v>1</v>
      </c>
      <c r="U9128" t="str">
        <f t="shared" si="857"/>
        <v>Jan-2025</v>
      </c>
    </row>
    <row r="9129" spans="1:21" x14ac:dyDescent="0.3">
      <c r="A9129" t="s">
        <v>11140</v>
      </c>
      <c r="B9129" s="22">
        <v>44899</v>
      </c>
      <c r="C9129" s="22">
        <v>44901</v>
      </c>
      <c r="D9129" s="23" t="s">
        <v>50</v>
      </c>
      <c r="E9129" s="23" t="s">
        <v>1627</v>
      </c>
      <c r="F9129" s="23" t="s">
        <v>71</v>
      </c>
      <c r="G9129" s="23" t="s">
        <v>179</v>
      </c>
      <c r="H9129" s="23" t="s">
        <v>236</v>
      </c>
      <c r="I9129" s="23" t="s">
        <v>83</v>
      </c>
      <c r="J9129" s="23" t="s">
        <v>379</v>
      </c>
      <c r="K9129" s="23" t="s">
        <v>562</v>
      </c>
      <c r="L9129" s="24">
        <v>75429.2</v>
      </c>
      <c r="M9129">
        <v>8</v>
      </c>
      <c r="N9129" s="25">
        <v>0.25</v>
      </c>
      <c r="O9129" s="24">
        <v>15349.6</v>
      </c>
      <c r="P9129" s="26">
        <f t="shared" si="852"/>
        <v>0.20349678904190951</v>
      </c>
      <c r="Q9129" t="str">
        <f t="shared" si="853"/>
        <v>Medium</v>
      </c>
      <c r="R9129" t="str">
        <f t="shared" si="854"/>
        <v>High</v>
      </c>
      <c r="S9129" s="23">
        <f t="shared" si="855"/>
        <v>2022</v>
      </c>
      <c r="T9129" s="23">
        <f t="shared" si="856"/>
        <v>12</v>
      </c>
      <c r="U9129" t="str">
        <f t="shared" si="857"/>
        <v>Dec-2022</v>
      </c>
    </row>
    <row r="9130" spans="1:21" x14ac:dyDescent="0.3">
      <c r="A9130" t="s">
        <v>11141</v>
      </c>
      <c r="B9130" s="22">
        <v>45629</v>
      </c>
      <c r="C9130" s="22">
        <v>45633</v>
      </c>
      <c r="D9130" s="23" t="s">
        <v>61</v>
      </c>
      <c r="E9130" s="23" t="s">
        <v>2484</v>
      </c>
      <c r="F9130" s="23" t="s">
        <v>71</v>
      </c>
      <c r="G9130" s="23" t="s">
        <v>72</v>
      </c>
      <c r="H9130" s="23" t="s">
        <v>346</v>
      </c>
      <c r="I9130" s="23" t="s">
        <v>118</v>
      </c>
      <c r="J9130" s="23" t="s">
        <v>230</v>
      </c>
      <c r="K9130" s="23" t="s">
        <v>356</v>
      </c>
      <c r="L9130" s="24">
        <v>65061.99</v>
      </c>
      <c r="M9130">
        <v>9</v>
      </c>
      <c r="N9130" s="25">
        <v>0.2</v>
      </c>
      <c r="O9130" s="24">
        <v>16158.31</v>
      </c>
      <c r="P9130" s="26">
        <f t="shared" si="852"/>
        <v>0.24835253271533811</v>
      </c>
      <c r="Q9130" t="str">
        <f t="shared" si="853"/>
        <v>Medium</v>
      </c>
      <c r="R9130" t="str">
        <f t="shared" si="854"/>
        <v>Medium</v>
      </c>
      <c r="S9130" s="23">
        <f t="shared" si="855"/>
        <v>2024</v>
      </c>
      <c r="T9130" s="23">
        <f t="shared" si="856"/>
        <v>12</v>
      </c>
      <c r="U9130" t="str">
        <f t="shared" si="857"/>
        <v>Dec-2024</v>
      </c>
    </row>
    <row r="9131" spans="1:21" x14ac:dyDescent="0.3">
      <c r="A9131" t="s">
        <v>11142</v>
      </c>
      <c r="B9131" s="22">
        <v>45951</v>
      </c>
      <c r="C9131" s="22">
        <v>45957</v>
      </c>
      <c r="D9131" s="23" t="s">
        <v>50</v>
      </c>
      <c r="E9131" s="23" t="s">
        <v>2053</v>
      </c>
      <c r="F9131" s="23" t="s">
        <v>52</v>
      </c>
      <c r="G9131" s="23" t="s">
        <v>81</v>
      </c>
      <c r="H9131" s="23" t="s">
        <v>82</v>
      </c>
      <c r="I9131" s="23" t="s">
        <v>96</v>
      </c>
      <c r="J9131" s="23" t="s">
        <v>166</v>
      </c>
      <c r="K9131" s="23" t="s">
        <v>337</v>
      </c>
      <c r="L9131" s="24">
        <v>2658.69</v>
      </c>
      <c r="M9131">
        <v>9</v>
      </c>
      <c r="N9131" s="25">
        <v>0.2</v>
      </c>
      <c r="O9131" s="24">
        <v>788.08</v>
      </c>
      <c r="P9131" s="26">
        <f t="shared" si="852"/>
        <v>0.29641665632322683</v>
      </c>
      <c r="Q9131" t="str">
        <f t="shared" si="853"/>
        <v>Medium</v>
      </c>
      <c r="R9131" t="str">
        <f t="shared" si="854"/>
        <v>Medium</v>
      </c>
      <c r="S9131" s="23">
        <f t="shared" si="855"/>
        <v>2025</v>
      </c>
      <c r="T9131" s="23">
        <f t="shared" si="856"/>
        <v>10</v>
      </c>
      <c r="U9131" t="str">
        <f t="shared" si="857"/>
        <v>Oct-2025</v>
      </c>
    </row>
    <row r="9132" spans="1:21" x14ac:dyDescent="0.3">
      <c r="A9132" t="s">
        <v>11143</v>
      </c>
      <c r="B9132" s="22">
        <v>45866</v>
      </c>
      <c r="C9132" s="22">
        <v>45873</v>
      </c>
      <c r="D9132" s="23" t="s">
        <v>61</v>
      </c>
      <c r="E9132" s="23" t="s">
        <v>1192</v>
      </c>
      <c r="F9132" s="23" t="s">
        <v>52</v>
      </c>
      <c r="G9132" s="23" t="s">
        <v>81</v>
      </c>
      <c r="H9132" s="23" t="s">
        <v>284</v>
      </c>
      <c r="I9132" s="23" t="s">
        <v>83</v>
      </c>
      <c r="J9132" s="23" t="s">
        <v>156</v>
      </c>
      <c r="K9132" s="23" t="s">
        <v>285</v>
      </c>
      <c r="L9132" s="24">
        <v>74089.919999999998</v>
      </c>
      <c r="M9132">
        <v>6</v>
      </c>
      <c r="N9132" s="25">
        <v>0.05</v>
      </c>
      <c r="O9132" s="24">
        <v>25107.11</v>
      </c>
      <c r="P9132" s="26">
        <f t="shared" si="852"/>
        <v>0.33887349318233845</v>
      </c>
      <c r="Q9132" t="str">
        <f t="shared" si="853"/>
        <v>High</v>
      </c>
      <c r="R9132" t="str">
        <f t="shared" si="854"/>
        <v>Low</v>
      </c>
      <c r="S9132" s="23">
        <f t="shared" si="855"/>
        <v>2025</v>
      </c>
      <c r="T9132" s="23">
        <f t="shared" si="856"/>
        <v>7</v>
      </c>
      <c r="U9132" t="str">
        <f t="shared" si="857"/>
        <v>Jul-2025</v>
      </c>
    </row>
    <row r="9133" spans="1:21" x14ac:dyDescent="0.3">
      <c r="A9133" t="s">
        <v>11144</v>
      </c>
      <c r="B9133" s="22">
        <v>44883</v>
      </c>
      <c r="C9133" s="22">
        <v>44890</v>
      </c>
      <c r="D9133" s="23" t="s">
        <v>78</v>
      </c>
      <c r="E9133" s="23" t="s">
        <v>2157</v>
      </c>
      <c r="F9133" s="23" t="s">
        <v>71</v>
      </c>
      <c r="G9133" s="23" t="s">
        <v>53</v>
      </c>
      <c r="H9133" s="23" t="s">
        <v>54</v>
      </c>
      <c r="I9133" s="23" t="s">
        <v>118</v>
      </c>
      <c r="J9133" s="23" t="s">
        <v>119</v>
      </c>
      <c r="K9133" s="23" t="s">
        <v>197</v>
      </c>
      <c r="L9133" s="24">
        <v>68419.5</v>
      </c>
      <c r="M9133">
        <v>5</v>
      </c>
      <c r="N9133" s="25">
        <v>0.05</v>
      </c>
      <c r="O9133" s="24">
        <v>10740.17</v>
      </c>
      <c r="P9133" s="26">
        <f t="shared" si="852"/>
        <v>0.15697527751591286</v>
      </c>
      <c r="Q9133" t="str">
        <f t="shared" si="853"/>
        <v>Low</v>
      </c>
      <c r="R9133" t="str">
        <f t="shared" si="854"/>
        <v>Low</v>
      </c>
      <c r="S9133" s="23">
        <f t="shared" si="855"/>
        <v>2022</v>
      </c>
      <c r="T9133" s="23">
        <f t="shared" si="856"/>
        <v>11</v>
      </c>
      <c r="U9133" t="str">
        <f t="shared" si="857"/>
        <v>Nov-2022</v>
      </c>
    </row>
    <row r="9134" spans="1:21" x14ac:dyDescent="0.3">
      <c r="A9134" t="s">
        <v>11145</v>
      </c>
      <c r="B9134" s="22">
        <v>45581</v>
      </c>
      <c r="C9134" s="22">
        <v>45582</v>
      </c>
      <c r="D9134" s="23" t="s">
        <v>50</v>
      </c>
      <c r="E9134" s="23" t="s">
        <v>569</v>
      </c>
      <c r="F9134" s="23" t="s">
        <v>71</v>
      </c>
      <c r="G9134" s="23" t="s">
        <v>81</v>
      </c>
      <c r="H9134" s="23" t="s">
        <v>284</v>
      </c>
      <c r="I9134" s="23" t="s">
        <v>55</v>
      </c>
      <c r="J9134" s="23" t="s">
        <v>56</v>
      </c>
      <c r="K9134" s="23" t="s">
        <v>57</v>
      </c>
      <c r="L9134" s="24">
        <v>6678.7</v>
      </c>
      <c r="M9134">
        <v>7</v>
      </c>
      <c r="N9134" s="25">
        <v>0.2</v>
      </c>
      <c r="O9134" s="24">
        <v>2119.4499999999998</v>
      </c>
      <c r="P9134" s="26">
        <f t="shared" si="852"/>
        <v>0.31734469282944283</v>
      </c>
      <c r="Q9134" t="str">
        <f t="shared" si="853"/>
        <v>High</v>
      </c>
      <c r="R9134" t="str">
        <f t="shared" si="854"/>
        <v>Medium</v>
      </c>
      <c r="S9134" s="23">
        <f t="shared" si="855"/>
        <v>2024</v>
      </c>
      <c r="T9134" s="23">
        <f t="shared" si="856"/>
        <v>10</v>
      </c>
      <c r="U9134" t="str">
        <f t="shared" si="857"/>
        <v>Oct-2024</v>
      </c>
    </row>
    <row r="9135" spans="1:21" x14ac:dyDescent="0.3">
      <c r="A9135" t="s">
        <v>11146</v>
      </c>
      <c r="B9135" s="22">
        <v>45705</v>
      </c>
      <c r="C9135" s="22">
        <v>45710</v>
      </c>
      <c r="D9135" s="23" t="s">
        <v>102</v>
      </c>
      <c r="E9135" s="23" t="s">
        <v>914</v>
      </c>
      <c r="F9135" s="23" t="s">
        <v>80</v>
      </c>
      <c r="G9135" s="23" t="s">
        <v>72</v>
      </c>
      <c r="H9135" s="23" t="s">
        <v>73</v>
      </c>
      <c r="I9135" s="23" t="s">
        <v>55</v>
      </c>
      <c r="J9135" s="23" t="s">
        <v>141</v>
      </c>
      <c r="K9135" s="23" t="s">
        <v>978</v>
      </c>
      <c r="L9135" s="24">
        <v>131636.97</v>
      </c>
      <c r="M9135">
        <v>9</v>
      </c>
      <c r="N9135" s="25">
        <v>0.15</v>
      </c>
      <c r="O9135" s="24">
        <v>30560.240000000002</v>
      </c>
      <c r="P9135" s="26">
        <f t="shared" si="852"/>
        <v>0.23215544994692602</v>
      </c>
      <c r="Q9135" t="str">
        <f t="shared" si="853"/>
        <v>Medium</v>
      </c>
      <c r="R9135" t="str">
        <f t="shared" si="854"/>
        <v>Medium</v>
      </c>
      <c r="S9135" s="23">
        <f t="shared" si="855"/>
        <v>2025</v>
      </c>
      <c r="T9135" s="23">
        <f t="shared" si="856"/>
        <v>2</v>
      </c>
      <c r="U9135" t="str">
        <f t="shared" si="857"/>
        <v>Feb-2025</v>
      </c>
    </row>
    <row r="9136" spans="1:21" x14ac:dyDescent="0.3">
      <c r="A9136" t="s">
        <v>11147</v>
      </c>
      <c r="B9136" s="22">
        <v>44722</v>
      </c>
      <c r="C9136" s="22">
        <v>44726</v>
      </c>
      <c r="D9136" s="23" t="s">
        <v>78</v>
      </c>
      <c r="E9136" s="23" t="s">
        <v>332</v>
      </c>
      <c r="F9136" s="23" t="s">
        <v>52</v>
      </c>
      <c r="G9136" s="23" t="s">
        <v>63</v>
      </c>
      <c r="H9136" s="23" t="s">
        <v>213</v>
      </c>
      <c r="I9136" s="23" t="s">
        <v>83</v>
      </c>
      <c r="J9136" s="23" t="s">
        <v>84</v>
      </c>
      <c r="K9136" s="23" t="s">
        <v>125</v>
      </c>
      <c r="L9136" s="24">
        <v>47352.7</v>
      </c>
      <c r="M9136">
        <v>5</v>
      </c>
      <c r="N9136" s="25">
        <v>0.15</v>
      </c>
      <c r="O9136" s="24">
        <v>10504.64</v>
      </c>
      <c r="P9136" s="26">
        <f t="shared" si="852"/>
        <v>0.22183824787182146</v>
      </c>
      <c r="Q9136" t="str">
        <f t="shared" si="853"/>
        <v>Medium</v>
      </c>
      <c r="R9136" t="str">
        <f t="shared" si="854"/>
        <v>Medium</v>
      </c>
      <c r="S9136" s="23">
        <f t="shared" si="855"/>
        <v>2022</v>
      </c>
      <c r="T9136" s="23">
        <f t="shared" si="856"/>
        <v>6</v>
      </c>
      <c r="U9136" t="str">
        <f t="shared" si="857"/>
        <v>Jun-2022</v>
      </c>
    </row>
    <row r="9137" spans="1:21" x14ac:dyDescent="0.3">
      <c r="A9137" t="s">
        <v>11148</v>
      </c>
      <c r="B9137" s="22">
        <v>45202</v>
      </c>
      <c r="C9137" s="22">
        <v>45203</v>
      </c>
      <c r="D9137" s="23" t="s">
        <v>78</v>
      </c>
      <c r="E9137" s="23" t="s">
        <v>1232</v>
      </c>
      <c r="F9137" s="23" t="s">
        <v>71</v>
      </c>
      <c r="G9137" s="23" t="s">
        <v>179</v>
      </c>
      <c r="H9137" s="23" t="s">
        <v>180</v>
      </c>
      <c r="I9137" s="23" t="s">
        <v>118</v>
      </c>
      <c r="J9137" s="23" t="s">
        <v>303</v>
      </c>
      <c r="K9137" s="23" t="s">
        <v>421</v>
      </c>
      <c r="L9137" s="24">
        <v>25339.86</v>
      </c>
      <c r="M9137">
        <v>2</v>
      </c>
      <c r="N9137" s="25">
        <v>0.15</v>
      </c>
      <c r="O9137" s="24">
        <v>6075.3</v>
      </c>
      <c r="P9137" s="26">
        <f t="shared" si="852"/>
        <v>0.23975270581605423</v>
      </c>
      <c r="Q9137" t="str">
        <f t="shared" si="853"/>
        <v>Medium</v>
      </c>
      <c r="R9137" t="str">
        <f t="shared" si="854"/>
        <v>Medium</v>
      </c>
      <c r="S9137" s="23">
        <f t="shared" si="855"/>
        <v>2023</v>
      </c>
      <c r="T9137" s="23">
        <f t="shared" si="856"/>
        <v>10</v>
      </c>
      <c r="U9137" t="str">
        <f t="shared" si="857"/>
        <v>Oct-2023</v>
      </c>
    </row>
    <row r="9138" spans="1:21" x14ac:dyDescent="0.3">
      <c r="A9138" t="s">
        <v>11149</v>
      </c>
      <c r="B9138" s="22">
        <v>45913</v>
      </c>
      <c r="C9138" s="22">
        <v>45915</v>
      </c>
      <c r="D9138" s="23" t="s">
        <v>61</v>
      </c>
      <c r="E9138" s="23" t="s">
        <v>320</v>
      </c>
      <c r="F9138" s="23" t="s">
        <v>71</v>
      </c>
      <c r="G9138" s="23" t="s">
        <v>53</v>
      </c>
      <c r="H9138" s="23" t="s">
        <v>90</v>
      </c>
      <c r="I9138" s="23" t="s">
        <v>55</v>
      </c>
      <c r="J9138" s="23" t="s">
        <v>141</v>
      </c>
      <c r="K9138" s="23" t="s">
        <v>241</v>
      </c>
      <c r="L9138" s="24">
        <v>43540.91</v>
      </c>
      <c r="M9138">
        <v>7</v>
      </c>
      <c r="N9138" s="25">
        <v>0.15</v>
      </c>
      <c r="O9138" s="24">
        <v>6555.3</v>
      </c>
      <c r="P9138" s="26">
        <f t="shared" si="852"/>
        <v>0.15055496084027642</v>
      </c>
      <c r="Q9138" t="str">
        <f t="shared" si="853"/>
        <v>Low</v>
      </c>
      <c r="R9138" t="str">
        <f t="shared" si="854"/>
        <v>Medium</v>
      </c>
      <c r="S9138" s="23">
        <f t="shared" si="855"/>
        <v>2025</v>
      </c>
      <c r="T9138" s="23">
        <f t="shared" si="856"/>
        <v>9</v>
      </c>
      <c r="U9138" t="str">
        <f t="shared" si="857"/>
        <v>Sep-2025</v>
      </c>
    </row>
    <row r="9139" spans="1:21" x14ac:dyDescent="0.3">
      <c r="A9139" t="s">
        <v>11150</v>
      </c>
      <c r="B9139" s="22">
        <v>45816</v>
      </c>
      <c r="C9139" s="22">
        <v>45822</v>
      </c>
      <c r="D9139" s="23" t="s">
        <v>50</v>
      </c>
      <c r="E9139" s="23" t="s">
        <v>644</v>
      </c>
      <c r="F9139" s="23" t="s">
        <v>71</v>
      </c>
      <c r="G9139" s="23" t="s">
        <v>63</v>
      </c>
      <c r="H9139" s="23" t="s">
        <v>213</v>
      </c>
      <c r="I9139" s="23" t="s">
        <v>83</v>
      </c>
      <c r="J9139" s="23" t="s">
        <v>84</v>
      </c>
      <c r="K9139" s="23" t="s">
        <v>257</v>
      </c>
      <c r="L9139" s="24">
        <v>76743.03</v>
      </c>
      <c r="M9139">
        <v>7</v>
      </c>
      <c r="N9139" s="25">
        <v>0</v>
      </c>
      <c r="O9139" s="24">
        <v>14374.64</v>
      </c>
      <c r="P9139" s="26">
        <f t="shared" si="852"/>
        <v>0.18730873670221257</v>
      </c>
      <c r="Q9139" t="str">
        <f t="shared" si="853"/>
        <v>Low</v>
      </c>
      <c r="R9139" t="str">
        <f t="shared" si="854"/>
        <v>None</v>
      </c>
      <c r="S9139" s="23">
        <f t="shared" si="855"/>
        <v>2025</v>
      </c>
      <c r="T9139" s="23">
        <f t="shared" si="856"/>
        <v>6</v>
      </c>
      <c r="U9139" t="str">
        <f t="shared" si="857"/>
        <v>Jun-2025</v>
      </c>
    </row>
    <row r="9140" spans="1:21" x14ac:dyDescent="0.3">
      <c r="A9140" t="s">
        <v>11151</v>
      </c>
      <c r="B9140" s="22">
        <v>45444</v>
      </c>
      <c r="C9140" s="22">
        <v>45445</v>
      </c>
      <c r="D9140" s="23" t="s">
        <v>78</v>
      </c>
      <c r="E9140" s="23" t="s">
        <v>2019</v>
      </c>
      <c r="F9140" s="23" t="s">
        <v>52</v>
      </c>
      <c r="G9140" s="23" t="s">
        <v>81</v>
      </c>
      <c r="H9140" s="23" t="s">
        <v>186</v>
      </c>
      <c r="I9140" s="23" t="s">
        <v>118</v>
      </c>
      <c r="J9140" s="23" t="s">
        <v>191</v>
      </c>
      <c r="K9140" s="23" t="s">
        <v>192</v>
      </c>
      <c r="L9140" s="24">
        <v>33220.9</v>
      </c>
      <c r="M9140">
        <v>5</v>
      </c>
      <c r="N9140" s="25">
        <v>0.1</v>
      </c>
      <c r="O9140" s="24">
        <v>8668.8700000000008</v>
      </c>
      <c r="P9140" s="26">
        <f t="shared" si="852"/>
        <v>0.26094627177469604</v>
      </c>
      <c r="Q9140" t="str">
        <f t="shared" si="853"/>
        <v>Medium</v>
      </c>
      <c r="R9140" t="str">
        <f t="shared" si="854"/>
        <v>Low</v>
      </c>
      <c r="S9140" s="23">
        <f t="shared" si="855"/>
        <v>2024</v>
      </c>
      <c r="T9140" s="23">
        <f t="shared" si="856"/>
        <v>6</v>
      </c>
      <c r="U9140" t="str">
        <f t="shared" si="857"/>
        <v>Jun-2024</v>
      </c>
    </row>
    <row r="9141" spans="1:21" x14ac:dyDescent="0.3">
      <c r="A9141" t="s">
        <v>11152</v>
      </c>
      <c r="B9141" s="22">
        <v>44989</v>
      </c>
      <c r="C9141" s="22">
        <v>44996</v>
      </c>
      <c r="D9141" s="23" t="s">
        <v>102</v>
      </c>
      <c r="E9141" s="23" t="s">
        <v>2256</v>
      </c>
      <c r="F9141" s="23" t="s">
        <v>80</v>
      </c>
      <c r="G9141" s="23" t="s">
        <v>179</v>
      </c>
      <c r="H9141" s="23" t="s">
        <v>180</v>
      </c>
      <c r="I9141" s="23" t="s">
        <v>96</v>
      </c>
      <c r="J9141" s="23" t="s">
        <v>135</v>
      </c>
      <c r="K9141" s="23" t="s">
        <v>395</v>
      </c>
      <c r="L9141" s="24">
        <v>11077.08</v>
      </c>
      <c r="M9141">
        <v>4</v>
      </c>
      <c r="N9141" s="25">
        <v>0.15</v>
      </c>
      <c r="O9141" s="24">
        <v>2174.39</v>
      </c>
      <c r="P9141" s="26">
        <f t="shared" si="852"/>
        <v>0.19629631635774047</v>
      </c>
      <c r="Q9141" t="str">
        <f t="shared" si="853"/>
        <v>Low</v>
      </c>
      <c r="R9141" t="str">
        <f t="shared" si="854"/>
        <v>Medium</v>
      </c>
      <c r="S9141" s="23">
        <f t="shared" si="855"/>
        <v>2023</v>
      </c>
      <c r="T9141" s="23">
        <f t="shared" si="856"/>
        <v>3</v>
      </c>
      <c r="U9141" t="str">
        <f t="shared" si="857"/>
        <v>Mar-2023</v>
      </c>
    </row>
    <row r="9142" spans="1:21" x14ac:dyDescent="0.3">
      <c r="A9142" t="s">
        <v>11153</v>
      </c>
      <c r="B9142" s="22">
        <v>45593</v>
      </c>
      <c r="C9142" s="22">
        <v>45595</v>
      </c>
      <c r="D9142" s="23" t="s">
        <v>50</v>
      </c>
      <c r="E9142" s="23" t="s">
        <v>1931</v>
      </c>
      <c r="F9142" s="23" t="s">
        <v>52</v>
      </c>
      <c r="G9142" s="23" t="s">
        <v>81</v>
      </c>
      <c r="H9142" s="23" t="s">
        <v>284</v>
      </c>
      <c r="I9142" s="23" t="s">
        <v>55</v>
      </c>
      <c r="J9142" s="23" t="s">
        <v>56</v>
      </c>
      <c r="K9142" s="23" t="s">
        <v>151</v>
      </c>
      <c r="L9142" s="24">
        <v>12270.2</v>
      </c>
      <c r="M9142">
        <v>2</v>
      </c>
      <c r="N9142" s="25">
        <v>0.2</v>
      </c>
      <c r="O9142" s="24">
        <v>2609.35</v>
      </c>
      <c r="P9142" s="26">
        <f t="shared" si="852"/>
        <v>0.21265749539534806</v>
      </c>
      <c r="Q9142" t="str">
        <f t="shared" si="853"/>
        <v>Medium</v>
      </c>
      <c r="R9142" t="str">
        <f t="shared" si="854"/>
        <v>Medium</v>
      </c>
      <c r="S9142" s="23">
        <f t="shared" si="855"/>
        <v>2024</v>
      </c>
      <c r="T9142" s="23">
        <f t="shared" si="856"/>
        <v>10</v>
      </c>
      <c r="U9142" t="str">
        <f t="shared" si="857"/>
        <v>Oct-2024</v>
      </c>
    </row>
    <row r="9143" spans="1:21" x14ac:dyDescent="0.3">
      <c r="A9143" t="s">
        <v>11154</v>
      </c>
      <c r="B9143" s="22">
        <v>44967</v>
      </c>
      <c r="C9143" s="22">
        <v>44973</v>
      </c>
      <c r="D9143" s="23" t="s">
        <v>50</v>
      </c>
      <c r="E9143" s="23" t="s">
        <v>787</v>
      </c>
      <c r="F9143" s="23" t="s">
        <v>80</v>
      </c>
      <c r="G9143" s="23" t="s">
        <v>179</v>
      </c>
      <c r="H9143" s="23" t="s">
        <v>180</v>
      </c>
      <c r="I9143" s="23" t="s">
        <v>55</v>
      </c>
      <c r="J9143" s="23" t="s">
        <v>173</v>
      </c>
      <c r="K9143" s="23" t="s">
        <v>735</v>
      </c>
      <c r="L9143" s="24">
        <v>37461.800000000003</v>
      </c>
      <c r="M9143">
        <v>10</v>
      </c>
      <c r="N9143" s="25">
        <v>0.2</v>
      </c>
      <c r="O9143" s="24">
        <v>7006.24</v>
      </c>
      <c r="P9143" s="26">
        <f t="shared" si="852"/>
        <v>0.18702358135487349</v>
      </c>
      <c r="Q9143" t="str">
        <f t="shared" si="853"/>
        <v>Low</v>
      </c>
      <c r="R9143" t="str">
        <f t="shared" si="854"/>
        <v>Medium</v>
      </c>
      <c r="S9143" s="23">
        <f t="shared" si="855"/>
        <v>2023</v>
      </c>
      <c r="T9143" s="23">
        <f t="shared" si="856"/>
        <v>2</v>
      </c>
      <c r="U9143" t="str">
        <f t="shared" si="857"/>
        <v>Feb-2023</v>
      </c>
    </row>
    <row r="9144" spans="1:21" x14ac:dyDescent="0.3">
      <c r="A9144" t="s">
        <v>11155</v>
      </c>
      <c r="B9144" s="22">
        <v>45432</v>
      </c>
      <c r="C9144" s="22">
        <v>45436</v>
      </c>
      <c r="D9144" s="23" t="s">
        <v>50</v>
      </c>
      <c r="E9144" s="23" t="s">
        <v>1923</v>
      </c>
      <c r="F9144" s="23" t="s">
        <v>52</v>
      </c>
      <c r="G9144" s="23" t="s">
        <v>72</v>
      </c>
      <c r="H9144" s="23" t="s">
        <v>346</v>
      </c>
      <c r="I9144" s="23" t="s">
        <v>83</v>
      </c>
      <c r="J9144" s="23" t="s">
        <v>379</v>
      </c>
      <c r="K9144" s="23" t="s">
        <v>380</v>
      </c>
      <c r="L9144" s="24">
        <v>5428.93</v>
      </c>
      <c r="M9144">
        <v>1</v>
      </c>
      <c r="N9144" s="25">
        <v>0.2</v>
      </c>
      <c r="O9144" s="24">
        <v>1316.64</v>
      </c>
      <c r="P9144" s="26">
        <f t="shared" si="852"/>
        <v>0.24252292809080242</v>
      </c>
      <c r="Q9144" t="str">
        <f t="shared" si="853"/>
        <v>Medium</v>
      </c>
      <c r="R9144" t="str">
        <f t="shared" si="854"/>
        <v>Medium</v>
      </c>
      <c r="S9144" s="23">
        <f t="shared" si="855"/>
        <v>2024</v>
      </c>
      <c r="T9144" s="23">
        <f t="shared" si="856"/>
        <v>5</v>
      </c>
      <c r="U9144" t="str">
        <f t="shared" si="857"/>
        <v>May-2024</v>
      </c>
    </row>
    <row r="9145" spans="1:21" x14ac:dyDescent="0.3">
      <c r="A9145" t="s">
        <v>11156</v>
      </c>
      <c r="B9145" s="22">
        <v>46007</v>
      </c>
      <c r="C9145" s="22">
        <v>46011</v>
      </c>
      <c r="D9145" s="23" t="s">
        <v>102</v>
      </c>
      <c r="E9145" s="23" t="s">
        <v>1782</v>
      </c>
      <c r="F9145" s="23" t="s">
        <v>71</v>
      </c>
      <c r="G9145" s="23" t="s">
        <v>179</v>
      </c>
      <c r="H9145" s="23" t="s">
        <v>180</v>
      </c>
      <c r="I9145" s="23" t="s">
        <v>55</v>
      </c>
      <c r="J9145" s="23" t="s">
        <v>141</v>
      </c>
      <c r="K9145" s="23" t="s">
        <v>978</v>
      </c>
      <c r="L9145" s="24">
        <v>3033.15</v>
      </c>
      <c r="M9145">
        <v>3</v>
      </c>
      <c r="N9145" s="25">
        <v>0</v>
      </c>
      <c r="O9145" s="24">
        <v>849.59</v>
      </c>
      <c r="P9145" s="26">
        <f t="shared" si="852"/>
        <v>0.28010154459884939</v>
      </c>
      <c r="Q9145" t="str">
        <f t="shared" si="853"/>
        <v>Medium</v>
      </c>
      <c r="R9145" t="str">
        <f t="shared" si="854"/>
        <v>None</v>
      </c>
      <c r="S9145" s="23">
        <f t="shared" si="855"/>
        <v>2025</v>
      </c>
      <c r="T9145" s="23">
        <f t="shared" si="856"/>
        <v>12</v>
      </c>
      <c r="U9145" t="str">
        <f t="shared" si="857"/>
        <v>Dec-2025</v>
      </c>
    </row>
    <row r="9146" spans="1:21" x14ac:dyDescent="0.3">
      <c r="A9146" t="s">
        <v>11157</v>
      </c>
      <c r="B9146" s="22">
        <v>45221</v>
      </c>
      <c r="C9146" s="22">
        <v>45225</v>
      </c>
      <c r="D9146" s="23" t="s">
        <v>61</v>
      </c>
      <c r="E9146" s="23" t="s">
        <v>3266</v>
      </c>
      <c r="F9146" s="23" t="s">
        <v>80</v>
      </c>
      <c r="G9146" s="23" t="s">
        <v>179</v>
      </c>
      <c r="H9146" s="23" t="s">
        <v>180</v>
      </c>
      <c r="I9146" s="23" t="s">
        <v>96</v>
      </c>
      <c r="J9146" s="23" t="s">
        <v>97</v>
      </c>
      <c r="K9146" s="23" t="s">
        <v>181</v>
      </c>
      <c r="L9146" s="24">
        <v>22433.96</v>
      </c>
      <c r="M9146">
        <v>4</v>
      </c>
      <c r="N9146" s="25">
        <v>0.25</v>
      </c>
      <c r="O9146" s="24">
        <v>5495.34</v>
      </c>
      <c r="P9146" s="26">
        <f t="shared" si="852"/>
        <v>0.24495630731266349</v>
      </c>
      <c r="Q9146" t="str">
        <f t="shared" si="853"/>
        <v>Medium</v>
      </c>
      <c r="R9146" t="str">
        <f t="shared" si="854"/>
        <v>High</v>
      </c>
      <c r="S9146" s="23">
        <f t="shared" si="855"/>
        <v>2023</v>
      </c>
      <c r="T9146" s="23">
        <f t="shared" si="856"/>
        <v>10</v>
      </c>
      <c r="U9146" t="str">
        <f t="shared" si="857"/>
        <v>Oct-2023</v>
      </c>
    </row>
    <row r="9147" spans="1:21" x14ac:dyDescent="0.3">
      <c r="A9147" t="s">
        <v>11158</v>
      </c>
      <c r="B9147" s="22">
        <v>45974</v>
      </c>
      <c r="C9147" s="22">
        <v>45980</v>
      </c>
      <c r="D9147" s="23" t="s">
        <v>102</v>
      </c>
      <c r="E9147" s="23" t="s">
        <v>734</v>
      </c>
      <c r="F9147" s="23" t="s">
        <v>80</v>
      </c>
      <c r="G9147" s="23" t="s">
        <v>53</v>
      </c>
      <c r="H9147" s="23" t="s">
        <v>110</v>
      </c>
      <c r="I9147" s="23" t="s">
        <v>83</v>
      </c>
      <c r="J9147" s="23" t="s">
        <v>449</v>
      </c>
      <c r="K9147" s="23" t="s">
        <v>681</v>
      </c>
      <c r="L9147" s="24">
        <v>2325.6</v>
      </c>
      <c r="M9147">
        <v>10</v>
      </c>
      <c r="N9147" s="25">
        <v>0.1</v>
      </c>
      <c r="O9147" s="24">
        <v>487.4</v>
      </c>
      <c r="P9147" s="26">
        <f t="shared" si="852"/>
        <v>0.20958032335741314</v>
      </c>
      <c r="Q9147" t="str">
        <f t="shared" si="853"/>
        <v>Medium</v>
      </c>
      <c r="R9147" t="str">
        <f t="shared" si="854"/>
        <v>Low</v>
      </c>
      <c r="S9147" s="23">
        <f t="shared" si="855"/>
        <v>2025</v>
      </c>
      <c r="T9147" s="23">
        <f t="shared" si="856"/>
        <v>11</v>
      </c>
      <c r="U9147" t="str">
        <f t="shared" si="857"/>
        <v>Nov-2025</v>
      </c>
    </row>
    <row r="9148" spans="1:21" x14ac:dyDescent="0.3">
      <c r="A9148" t="s">
        <v>11159</v>
      </c>
      <c r="B9148" s="22">
        <v>45436</v>
      </c>
      <c r="C9148" s="22">
        <v>45441</v>
      </c>
      <c r="D9148" s="23" t="s">
        <v>102</v>
      </c>
      <c r="E9148" s="23" t="s">
        <v>363</v>
      </c>
      <c r="F9148" s="23" t="s">
        <v>71</v>
      </c>
      <c r="G9148" s="23" t="s">
        <v>81</v>
      </c>
      <c r="H9148" s="23" t="s">
        <v>82</v>
      </c>
      <c r="I9148" s="23" t="s">
        <v>96</v>
      </c>
      <c r="J9148" s="23" t="s">
        <v>166</v>
      </c>
      <c r="K9148" s="23" t="s">
        <v>167</v>
      </c>
      <c r="L9148" s="24">
        <v>23451.22</v>
      </c>
      <c r="M9148">
        <v>2</v>
      </c>
      <c r="N9148" s="25">
        <v>0.25</v>
      </c>
      <c r="O9148" s="24">
        <v>3041.09</v>
      </c>
      <c r="P9148" s="26">
        <f t="shared" si="852"/>
        <v>0.12967726199319268</v>
      </c>
      <c r="Q9148" t="str">
        <f t="shared" si="853"/>
        <v>Low</v>
      </c>
      <c r="R9148" t="str">
        <f t="shared" si="854"/>
        <v>High</v>
      </c>
      <c r="S9148" s="23">
        <f t="shared" si="855"/>
        <v>2024</v>
      </c>
      <c r="T9148" s="23">
        <f t="shared" si="856"/>
        <v>5</v>
      </c>
      <c r="U9148" t="str">
        <f t="shared" si="857"/>
        <v>May-2024</v>
      </c>
    </row>
    <row r="9149" spans="1:21" x14ac:dyDescent="0.3">
      <c r="A9149" t="s">
        <v>11160</v>
      </c>
      <c r="B9149" s="22">
        <v>45735</v>
      </c>
      <c r="C9149" s="22">
        <v>45739</v>
      </c>
      <c r="D9149" s="23" t="s">
        <v>102</v>
      </c>
      <c r="E9149" s="23" t="s">
        <v>279</v>
      </c>
      <c r="F9149" s="23" t="s">
        <v>80</v>
      </c>
      <c r="G9149" s="23" t="s">
        <v>72</v>
      </c>
      <c r="H9149" s="23" t="s">
        <v>104</v>
      </c>
      <c r="I9149" s="23" t="s">
        <v>118</v>
      </c>
      <c r="J9149" s="23" t="s">
        <v>119</v>
      </c>
      <c r="K9149" s="23" t="s">
        <v>197</v>
      </c>
      <c r="L9149" s="24">
        <v>14533.44</v>
      </c>
      <c r="M9149">
        <v>4</v>
      </c>
      <c r="N9149" s="25">
        <v>0</v>
      </c>
      <c r="O9149" s="24">
        <v>5421.37</v>
      </c>
      <c r="P9149" s="26">
        <f t="shared" si="852"/>
        <v>0.37302730805645462</v>
      </c>
      <c r="Q9149" t="str">
        <f t="shared" si="853"/>
        <v>High</v>
      </c>
      <c r="R9149" t="str">
        <f t="shared" si="854"/>
        <v>None</v>
      </c>
      <c r="S9149" s="23">
        <f t="shared" si="855"/>
        <v>2025</v>
      </c>
      <c r="T9149" s="23">
        <f t="shared" si="856"/>
        <v>3</v>
      </c>
      <c r="U9149" t="str">
        <f t="shared" si="857"/>
        <v>Mar-2025</v>
      </c>
    </row>
    <row r="9150" spans="1:21" x14ac:dyDescent="0.3">
      <c r="A9150" t="s">
        <v>11161</v>
      </c>
      <c r="B9150" s="22">
        <v>45495</v>
      </c>
      <c r="C9150" s="22">
        <v>45499</v>
      </c>
      <c r="D9150" s="23" t="s">
        <v>78</v>
      </c>
      <c r="E9150" s="23" t="s">
        <v>1891</v>
      </c>
      <c r="F9150" s="23" t="s">
        <v>80</v>
      </c>
      <c r="G9150" s="23" t="s">
        <v>63</v>
      </c>
      <c r="H9150" s="23" t="s">
        <v>202</v>
      </c>
      <c r="I9150" s="23" t="s">
        <v>83</v>
      </c>
      <c r="J9150" s="23" t="s">
        <v>84</v>
      </c>
      <c r="K9150" s="23" t="s">
        <v>125</v>
      </c>
      <c r="L9150" s="24">
        <v>24010.5</v>
      </c>
      <c r="M9150">
        <v>10</v>
      </c>
      <c r="N9150" s="25">
        <v>0</v>
      </c>
      <c r="O9150" s="24">
        <v>4419.17</v>
      </c>
      <c r="P9150" s="26">
        <f t="shared" si="852"/>
        <v>0.18405156077549406</v>
      </c>
      <c r="Q9150" t="str">
        <f t="shared" si="853"/>
        <v>Low</v>
      </c>
      <c r="R9150" t="str">
        <f t="shared" si="854"/>
        <v>None</v>
      </c>
      <c r="S9150" s="23">
        <f t="shared" si="855"/>
        <v>2024</v>
      </c>
      <c r="T9150" s="23">
        <f t="shared" si="856"/>
        <v>7</v>
      </c>
      <c r="U9150" t="str">
        <f t="shared" si="857"/>
        <v>Jul-2024</v>
      </c>
    </row>
    <row r="9151" spans="1:21" x14ac:dyDescent="0.3">
      <c r="A9151" t="s">
        <v>11162</v>
      </c>
      <c r="B9151" s="22">
        <v>45037</v>
      </c>
      <c r="C9151" s="22">
        <v>45041</v>
      </c>
      <c r="D9151" s="23" t="s">
        <v>61</v>
      </c>
      <c r="E9151" s="23" t="s">
        <v>2085</v>
      </c>
      <c r="F9151" s="23" t="s">
        <v>52</v>
      </c>
      <c r="G9151" s="23" t="s">
        <v>63</v>
      </c>
      <c r="H9151" s="23" t="s">
        <v>172</v>
      </c>
      <c r="I9151" s="23" t="s">
        <v>55</v>
      </c>
      <c r="J9151" s="23" t="s">
        <v>56</v>
      </c>
      <c r="K9151" s="23" t="s">
        <v>74</v>
      </c>
      <c r="L9151" s="24">
        <v>88650.06</v>
      </c>
      <c r="M9151">
        <v>6</v>
      </c>
      <c r="N9151" s="25">
        <v>0.1</v>
      </c>
      <c r="O9151" s="24">
        <v>28946.080000000002</v>
      </c>
      <c r="P9151" s="26">
        <f t="shared" si="852"/>
        <v>0.32652070399049932</v>
      </c>
      <c r="Q9151" t="str">
        <f t="shared" si="853"/>
        <v>High</v>
      </c>
      <c r="R9151" t="str">
        <f t="shared" si="854"/>
        <v>Low</v>
      </c>
      <c r="S9151" s="23">
        <f t="shared" si="855"/>
        <v>2023</v>
      </c>
      <c r="T9151" s="23">
        <f t="shared" si="856"/>
        <v>4</v>
      </c>
      <c r="U9151" t="str">
        <f t="shared" si="857"/>
        <v>Apr-2023</v>
      </c>
    </row>
    <row r="9152" spans="1:21" x14ac:dyDescent="0.3">
      <c r="A9152" t="s">
        <v>11163</v>
      </c>
      <c r="B9152" s="22">
        <v>45250</v>
      </c>
      <c r="C9152" s="22">
        <v>45255</v>
      </c>
      <c r="D9152" s="23" t="s">
        <v>50</v>
      </c>
      <c r="E9152" s="23" t="s">
        <v>201</v>
      </c>
      <c r="F9152" s="23" t="s">
        <v>80</v>
      </c>
      <c r="G9152" s="23" t="s">
        <v>53</v>
      </c>
      <c r="H9152" s="23" t="s">
        <v>54</v>
      </c>
      <c r="I9152" s="23" t="s">
        <v>83</v>
      </c>
      <c r="J9152" s="23" t="s">
        <v>156</v>
      </c>
      <c r="K9152" s="23" t="s">
        <v>157</v>
      </c>
      <c r="L9152" s="24">
        <v>19630.12</v>
      </c>
      <c r="M9152">
        <v>4</v>
      </c>
      <c r="N9152" s="25">
        <v>0.15</v>
      </c>
      <c r="O9152" s="24">
        <v>3494.51</v>
      </c>
      <c r="P9152" s="26">
        <f t="shared" si="852"/>
        <v>0.17801776046198395</v>
      </c>
      <c r="Q9152" t="str">
        <f t="shared" si="853"/>
        <v>Low</v>
      </c>
      <c r="R9152" t="str">
        <f t="shared" si="854"/>
        <v>Medium</v>
      </c>
      <c r="S9152" s="23">
        <f t="shared" si="855"/>
        <v>2023</v>
      </c>
      <c r="T9152" s="23">
        <f t="shared" si="856"/>
        <v>11</v>
      </c>
      <c r="U9152" t="str">
        <f t="shared" si="857"/>
        <v>Nov-2023</v>
      </c>
    </row>
    <row r="9153" spans="1:21" x14ac:dyDescent="0.3">
      <c r="A9153" t="s">
        <v>11164</v>
      </c>
      <c r="B9153" s="22">
        <v>44845</v>
      </c>
      <c r="C9153" s="22">
        <v>44852</v>
      </c>
      <c r="D9153" s="23" t="s">
        <v>78</v>
      </c>
      <c r="E9153" s="23" t="s">
        <v>256</v>
      </c>
      <c r="F9153" s="23" t="s">
        <v>80</v>
      </c>
      <c r="G9153" s="23" t="s">
        <v>53</v>
      </c>
      <c r="H9153" s="23" t="s">
        <v>90</v>
      </c>
      <c r="I9153" s="23" t="s">
        <v>118</v>
      </c>
      <c r="J9153" s="23" t="s">
        <v>230</v>
      </c>
      <c r="K9153" s="23" t="s">
        <v>351</v>
      </c>
      <c r="L9153" s="24">
        <v>5853.9</v>
      </c>
      <c r="M9153">
        <v>2</v>
      </c>
      <c r="N9153" s="25">
        <v>0.15</v>
      </c>
      <c r="O9153" s="24">
        <v>1154.08</v>
      </c>
      <c r="P9153" s="26">
        <f t="shared" si="852"/>
        <v>0.19714720101129163</v>
      </c>
      <c r="Q9153" t="str">
        <f t="shared" si="853"/>
        <v>Low</v>
      </c>
      <c r="R9153" t="str">
        <f t="shared" si="854"/>
        <v>Medium</v>
      </c>
      <c r="S9153" s="23">
        <f t="shared" si="855"/>
        <v>2022</v>
      </c>
      <c r="T9153" s="23">
        <f t="shared" si="856"/>
        <v>10</v>
      </c>
      <c r="U9153" t="str">
        <f t="shared" si="857"/>
        <v>Oct-2022</v>
      </c>
    </row>
    <row r="9154" spans="1:21" x14ac:dyDescent="0.3">
      <c r="A9154" t="s">
        <v>11165</v>
      </c>
      <c r="B9154" s="22">
        <v>45628</v>
      </c>
      <c r="C9154" s="22">
        <v>45634</v>
      </c>
      <c r="D9154" s="23" t="s">
        <v>102</v>
      </c>
      <c r="E9154" s="23" t="s">
        <v>1931</v>
      </c>
      <c r="F9154" s="23" t="s">
        <v>52</v>
      </c>
      <c r="G9154" s="23" t="s">
        <v>63</v>
      </c>
      <c r="H9154" s="23" t="s">
        <v>213</v>
      </c>
      <c r="I9154" s="23" t="s">
        <v>83</v>
      </c>
      <c r="J9154" s="23" t="s">
        <v>379</v>
      </c>
      <c r="K9154" s="23" t="s">
        <v>562</v>
      </c>
      <c r="L9154" s="24">
        <v>6908.65</v>
      </c>
      <c r="M9154">
        <v>5</v>
      </c>
      <c r="N9154" s="25">
        <v>0.05</v>
      </c>
      <c r="O9154" s="24">
        <v>1961.95</v>
      </c>
      <c r="P9154" s="26">
        <f t="shared" si="852"/>
        <v>0.2839845700679583</v>
      </c>
      <c r="Q9154" t="str">
        <f t="shared" si="853"/>
        <v>Medium</v>
      </c>
      <c r="R9154" t="str">
        <f t="shared" si="854"/>
        <v>Low</v>
      </c>
      <c r="S9154" s="23">
        <f t="shared" si="855"/>
        <v>2024</v>
      </c>
      <c r="T9154" s="23">
        <f t="shared" si="856"/>
        <v>12</v>
      </c>
      <c r="U9154" t="str">
        <f t="shared" si="857"/>
        <v>Dec-2024</v>
      </c>
    </row>
    <row r="9155" spans="1:21" x14ac:dyDescent="0.3">
      <c r="A9155" t="s">
        <v>11166</v>
      </c>
      <c r="B9155" s="22">
        <v>45932</v>
      </c>
      <c r="C9155" s="22">
        <v>45933</v>
      </c>
      <c r="D9155" s="23" t="s">
        <v>50</v>
      </c>
      <c r="E9155" s="23" t="s">
        <v>517</v>
      </c>
      <c r="F9155" s="23" t="s">
        <v>71</v>
      </c>
      <c r="G9155" s="23" t="s">
        <v>72</v>
      </c>
      <c r="H9155" s="23" t="s">
        <v>73</v>
      </c>
      <c r="I9155" s="23" t="s">
        <v>55</v>
      </c>
      <c r="J9155" s="23" t="s">
        <v>141</v>
      </c>
      <c r="K9155" s="23" t="s">
        <v>978</v>
      </c>
      <c r="L9155" s="24">
        <v>42267.45</v>
      </c>
      <c r="M9155">
        <v>5</v>
      </c>
      <c r="N9155" s="25">
        <v>0.2</v>
      </c>
      <c r="O9155" s="24">
        <v>8930.7900000000009</v>
      </c>
      <c r="P9155" s="26">
        <f t="shared" si="852"/>
        <v>0.21129237746776777</v>
      </c>
      <c r="Q9155" t="str">
        <f t="shared" si="853"/>
        <v>Medium</v>
      </c>
      <c r="R9155" t="str">
        <f t="shared" si="854"/>
        <v>Medium</v>
      </c>
      <c r="S9155" s="23">
        <f t="shared" si="855"/>
        <v>2025</v>
      </c>
      <c r="T9155" s="23">
        <f t="shared" si="856"/>
        <v>10</v>
      </c>
      <c r="U9155" t="str">
        <f t="shared" si="857"/>
        <v>Oct-2025</v>
      </c>
    </row>
    <row r="9156" spans="1:21" x14ac:dyDescent="0.3">
      <c r="A9156" t="s">
        <v>11167</v>
      </c>
      <c r="B9156" s="22">
        <v>45991</v>
      </c>
      <c r="C9156" s="22">
        <v>45994</v>
      </c>
      <c r="D9156" s="23" t="s">
        <v>102</v>
      </c>
      <c r="E9156" s="23" t="s">
        <v>1766</v>
      </c>
      <c r="F9156" s="23" t="s">
        <v>52</v>
      </c>
      <c r="G9156" s="23" t="s">
        <v>63</v>
      </c>
      <c r="H9156" s="23" t="s">
        <v>202</v>
      </c>
      <c r="I9156" s="23" t="s">
        <v>118</v>
      </c>
      <c r="J9156" s="23" t="s">
        <v>230</v>
      </c>
      <c r="K9156" s="23" t="s">
        <v>351</v>
      </c>
      <c r="L9156" s="24">
        <v>8282.5300000000007</v>
      </c>
      <c r="M9156">
        <v>1</v>
      </c>
      <c r="N9156" s="25">
        <v>0.15</v>
      </c>
      <c r="O9156" s="24">
        <v>1309.43</v>
      </c>
      <c r="P9156" s="26">
        <f t="shared" ref="P9156:P9219" si="858">IFERROR(O9156/L9156,0)</f>
        <v>0.15809541287505147</v>
      </c>
      <c r="Q9156" t="str">
        <f t="shared" ref="Q9156:Q9219" si="859">IF(P9156&gt;=0.3,"High",IF(P9156&gt;=0.2,"Medium","Low"))</f>
        <v>Low</v>
      </c>
      <c r="R9156" t="str">
        <f t="shared" ref="R9156:R9219" si="860">IF(N9156=0,"None",IF(N9156&lt;=0.1,"Low",IF(N9156&lt;=0.2,"Medium","High")))</f>
        <v>Medium</v>
      </c>
      <c r="S9156" s="23">
        <f t="shared" ref="S9156:S9219" si="861">YEAR(B9156)</f>
        <v>2025</v>
      </c>
      <c r="T9156" s="23">
        <f t="shared" ref="T9156:T9219" si="862">MONTH(B9156)</f>
        <v>11</v>
      </c>
      <c r="U9156" t="str">
        <f t="shared" ref="U9156:U9219" si="863">TEXT(B9156,"mmm-yyyy")</f>
        <v>Nov-2025</v>
      </c>
    </row>
    <row r="9157" spans="1:21" x14ac:dyDescent="0.3">
      <c r="A9157" t="s">
        <v>11168</v>
      </c>
      <c r="B9157" s="22">
        <v>45571</v>
      </c>
      <c r="C9157" s="22">
        <v>45574</v>
      </c>
      <c r="D9157" s="23" t="s">
        <v>102</v>
      </c>
      <c r="E9157" s="23" t="s">
        <v>1303</v>
      </c>
      <c r="F9157" s="23" t="s">
        <v>71</v>
      </c>
      <c r="G9157" s="23" t="s">
        <v>81</v>
      </c>
      <c r="H9157" s="23" t="s">
        <v>284</v>
      </c>
      <c r="I9157" s="23" t="s">
        <v>55</v>
      </c>
      <c r="J9157" s="23" t="s">
        <v>141</v>
      </c>
      <c r="K9157" s="23" t="s">
        <v>978</v>
      </c>
      <c r="L9157" s="24">
        <v>4455.2</v>
      </c>
      <c r="M9157">
        <v>10</v>
      </c>
      <c r="N9157" s="25">
        <v>0.2</v>
      </c>
      <c r="O9157" s="24">
        <v>593.27</v>
      </c>
      <c r="P9157" s="26">
        <f t="shared" si="858"/>
        <v>0.13316349434368827</v>
      </c>
      <c r="Q9157" t="str">
        <f t="shared" si="859"/>
        <v>Low</v>
      </c>
      <c r="R9157" t="str">
        <f t="shared" si="860"/>
        <v>Medium</v>
      </c>
      <c r="S9157" s="23">
        <f t="shared" si="861"/>
        <v>2024</v>
      </c>
      <c r="T9157" s="23">
        <f t="shared" si="862"/>
        <v>10</v>
      </c>
      <c r="U9157" t="str">
        <f t="shared" si="863"/>
        <v>Oct-2024</v>
      </c>
    </row>
    <row r="9158" spans="1:21" x14ac:dyDescent="0.3">
      <c r="A9158" t="s">
        <v>11169</v>
      </c>
      <c r="B9158" s="22">
        <v>45332</v>
      </c>
      <c r="C9158" s="22">
        <v>45333</v>
      </c>
      <c r="D9158" s="23" t="s">
        <v>78</v>
      </c>
      <c r="E9158" s="23" t="s">
        <v>660</v>
      </c>
      <c r="F9158" s="23" t="s">
        <v>52</v>
      </c>
      <c r="G9158" s="23" t="s">
        <v>63</v>
      </c>
      <c r="H9158" s="23" t="s">
        <v>172</v>
      </c>
      <c r="I9158" s="23" t="s">
        <v>96</v>
      </c>
      <c r="J9158" s="23" t="s">
        <v>166</v>
      </c>
      <c r="K9158" s="23" t="s">
        <v>762</v>
      </c>
      <c r="L9158" s="24">
        <v>58134.12</v>
      </c>
      <c r="M9158">
        <v>4</v>
      </c>
      <c r="N9158" s="25">
        <v>0.25</v>
      </c>
      <c r="O9158" s="24">
        <v>15293.5</v>
      </c>
      <c r="P9158" s="26">
        <f t="shared" si="858"/>
        <v>0.26307270153913054</v>
      </c>
      <c r="Q9158" t="str">
        <f t="shared" si="859"/>
        <v>Medium</v>
      </c>
      <c r="R9158" t="str">
        <f t="shared" si="860"/>
        <v>High</v>
      </c>
      <c r="S9158" s="23">
        <f t="shared" si="861"/>
        <v>2024</v>
      </c>
      <c r="T9158" s="23">
        <f t="shared" si="862"/>
        <v>2</v>
      </c>
      <c r="U9158" t="str">
        <f t="shared" si="863"/>
        <v>Feb-2024</v>
      </c>
    </row>
    <row r="9159" spans="1:21" x14ac:dyDescent="0.3">
      <c r="A9159" t="s">
        <v>11170</v>
      </c>
      <c r="B9159" s="22">
        <v>45407</v>
      </c>
      <c r="C9159" s="22">
        <v>45412</v>
      </c>
      <c r="D9159" s="23" t="s">
        <v>61</v>
      </c>
      <c r="E9159" s="23" t="s">
        <v>688</v>
      </c>
      <c r="F9159" s="23" t="s">
        <v>71</v>
      </c>
      <c r="G9159" s="23" t="s">
        <v>72</v>
      </c>
      <c r="H9159" s="23" t="s">
        <v>73</v>
      </c>
      <c r="I9159" s="23" t="s">
        <v>83</v>
      </c>
      <c r="J9159" s="23" t="s">
        <v>156</v>
      </c>
      <c r="K9159" s="23" t="s">
        <v>285</v>
      </c>
      <c r="L9159" s="24">
        <v>34248.550000000003</v>
      </c>
      <c r="M9159">
        <v>7</v>
      </c>
      <c r="N9159" s="25">
        <v>0.15</v>
      </c>
      <c r="O9159" s="24">
        <v>9078.84</v>
      </c>
      <c r="P9159" s="26">
        <f t="shared" si="858"/>
        <v>0.26508684309262726</v>
      </c>
      <c r="Q9159" t="str">
        <f t="shared" si="859"/>
        <v>Medium</v>
      </c>
      <c r="R9159" t="str">
        <f t="shared" si="860"/>
        <v>Medium</v>
      </c>
      <c r="S9159" s="23">
        <f t="shared" si="861"/>
        <v>2024</v>
      </c>
      <c r="T9159" s="23">
        <f t="shared" si="862"/>
        <v>4</v>
      </c>
      <c r="U9159" t="str">
        <f t="shared" si="863"/>
        <v>Apr-2024</v>
      </c>
    </row>
    <row r="9160" spans="1:21" x14ac:dyDescent="0.3">
      <c r="A9160" t="s">
        <v>11171</v>
      </c>
      <c r="B9160" s="22">
        <v>45918</v>
      </c>
      <c r="C9160" s="22">
        <v>45923</v>
      </c>
      <c r="D9160" s="23" t="s">
        <v>102</v>
      </c>
      <c r="E9160" s="23" t="s">
        <v>378</v>
      </c>
      <c r="F9160" s="23" t="s">
        <v>80</v>
      </c>
      <c r="G9160" s="23" t="s">
        <v>179</v>
      </c>
      <c r="H9160" s="23" t="s">
        <v>236</v>
      </c>
      <c r="I9160" s="23" t="s">
        <v>83</v>
      </c>
      <c r="J9160" s="23" t="s">
        <v>379</v>
      </c>
      <c r="K9160" s="23" t="s">
        <v>380</v>
      </c>
      <c r="L9160" s="24">
        <v>24494.16</v>
      </c>
      <c r="M9160">
        <v>8</v>
      </c>
      <c r="N9160" s="25">
        <v>0.2</v>
      </c>
      <c r="O9160" s="24">
        <v>3226.58</v>
      </c>
      <c r="P9160" s="26">
        <f t="shared" si="858"/>
        <v>0.13172854264036815</v>
      </c>
      <c r="Q9160" t="str">
        <f t="shared" si="859"/>
        <v>Low</v>
      </c>
      <c r="R9160" t="str">
        <f t="shared" si="860"/>
        <v>Medium</v>
      </c>
      <c r="S9160" s="23">
        <f t="shared" si="861"/>
        <v>2025</v>
      </c>
      <c r="T9160" s="23">
        <f t="shared" si="862"/>
        <v>9</v>
      </c>
      <c r="U9160" t="str">
        <f t="shared" si="863"/>
        <v>Sep-2025</v>
      </c>
    </row>
    <row r="9161" spans="1:21" x14ac:dyDescent="0.3">
      <c r="A9161" t="s">
        <v>11172</v>
      </c>
      <c r="B9161" s="22">
        <v>45951</v>
      </c>
      <c r="C9161" s="22">
        <v>45958</v>
      </c>
      <c r="D9161" s="23" t="s">
        <v>102</v>
      </c>
      <c r="E9161" s="23" t="s">
        <v>1973</v>
      </c>
      <c r="F9161" s="23" t="s">
        <v>71</v>
      </c>
      <c r="G9161" s="23" t="s">
        <v>63</v>
      </c>
      <c r="H9161" s="23" t="s">
        <v>172</v>
      </c>
      <c r="I9161" s="23" t="s">
        <v>118</v>
      </c>
      <c r="J9161" s="23" t="s">
        <v>230</v>
      </c>
      <c r="K9161" s="23" t="s">
        <v>356</v>
      </c>
      <c r="L9161" s="24">
        <v>20982.2</v>
      </c>
      <c r="M9161">
        <v>10</v>
      </c>
      <c r="N9161" s="25">
        <v>0.15</v>
      </c>
      <c r="O9161" s="24">
        <v>3718.19</v>
      </c>
      <c r="P9161" s="26">
        <f t="shared" si="858"/>
        <v>0.17720687058554394</v>
      </c>
      <c r="Q9161" t="str">
        <f t="shared" si="859"/>
        <v>Low</v>
      </c>
      <c r="R9161" t="str">
        <f t="shared" si="860"/>
        <v>Medium</v>
      </c>
      <c r="S9161" s="23">
        <f t="shared" si="861"/>
        <v>2025</v>
      </c>
      <c r="T9161" s="23">
        <f t="shared" si="862"/>
        <v>10</v>
      </c>
      <c r="U9161" t="str">
        <f t="shared" si="863"/>
        <v>Oct-2025</v>
      </c>
    </row>
    <row r="9162" spans="1:21" x14ac:dyDescent="0.3">
      <c r="A9162" t="s">
        <v>11173</v>
      </c>
      <c r="B9162" s="22">
        <v>45500</v>
      </c>
      <c r="C9162" s="22">
        <v>45502</v>
      </c>
      <c r="D9162" s="23" t="s">
        <v>78</v>
      </c>
      <c r="E9162" s="23" t="s">
        <v>2146</v>
      </c>
      <c r="F9162" s="23" t="s">
        <v>80</v>
      </c>
      <c r="G9162" s="23" t="s">
        <v>72</v>
      </c>
      <c r="H9162" s="23" t="s">
        <v>346</v>
      </c>
      <c r="I9162" s="23" t="s">
        <v>118</v>
      </c>
      <c r="J9162" s="23" t="s">
        <v>230</v>
      </c>
      <c r="K9162" s="23" t="s">
        <v>356</v>
      </c>
      <c r="L9162" s="24">
        <v>34309</v>
      </c>
      <c r="M9162">
        <v>5</v>
      </c>
      <c r="N9162" s="25">
        <v>0.25</v>
      </c>
      <c r="O9162" s="24">
        <v>9945.65</v>
      </c>
      <c r="P9162" s="26">
        <f t="shared" si="858"/>
        <v>0.2898845783905098</v>
      </c>
      <c r="Q9162" t="str">
        <f t="shared" si="859"/>
        <v>Medium</v>
      </c>
      <c r="R9162" t="str">
        <f t="shared" si="860"/>
        <v>High</v>
      </c>
      <c r="S9162" s="23">
        <f t="shared" si="861"/>
        <v>2024</v>
      </c>
      <c r="T9162" s="23">
        <f t="shared" si="862"/>
        <v>7</v>
      </c>
      <c r="U9162" t="str">
        <f t="shared" si="863"/>
        <v>Jul-2024</v>
      </c>
    </row>
    <row r="9163" spans="1:21" x14ac:dyDescent="0.3">
      <c r="A9163" t="s">
        <v>11174</v>
      </c>
      <c r="B9163" s="22">
        <v>44787</v>
      </c>
      <c r="C9163" s="22">
        <v>44793</v>
      </c>
      <c r="D9163" s="23" t="s">
        <v>102</v>
      </c>
      <c r="E9163" s="23" t="s">
        <v>324</v>
      </c>
      <c r="F9163" s="23" t="s">
        <v>71</v>
      </c>
      <c r="G9163" s="23" t="s">
        <v>63</v>
      </c>
      <c r="H9163" s="23" t="s">
        <v>172</v>
      </c>
      <c r="I9163" s="23" t="s">
        <v>118</v>
      </c>
      <c r="J9163" s="23" t="s">
        <v>119</v>
      </c>
      <c r="K9163" s="23" t="s">
        <v>197</v>
      </c>
      <c r="L9163" s="24">
        <v>13984.83</v>
      </c>
      <c r="M9163">
        <v>9</v>
      </c>
      <c r="N9163" s="25">
        <v>0.2</v>
      </c>
      <c r="O9163" s="24">
        <v>4465.0600000000004</v>
      </c>
      <c r="P9163" s="26">
        <f t="shared" si="858"/>
        <v>0.31927881854838425</v>
      </c>
      <c r="Q9163" t="str">
        <f t="shared" si="859"/>
        <v>High</v>
      </c>
      <c r="R9163" t="str">
        <f t="shared" si="860"/>
        <v>Medium</v>
      </c>
      <c r="S9163" s="23">
        <f t="shared" si="861"/>
        <v>2022</v>
      </c>
      <c r="T9163" s="23">
        <f t="shared" si="862"/>
        <v>8</v>
      </c>
      <c r="U9163" t="str">
        <f t="shared" si="863"/>
        <v>Aug-2022</v>
      </c>
    </row>
    <row r="9164" spans="1:21" x14ac:dyDescent="0.3">
      <c r="A9164" t="s">
        <v>11175</v>
      </c>
      <c r="B9164" s="22">
        <v>45758</v>
      </c>
      <c r="C9164" s="22">
        <v>45765</v>
      </c>
      <c r="D9164" s="23" t="s">
        <v>102</v>
      </c>
      <c r="E9164" s="23" t="s">
        <v>1548</v>
      </c>
      <c r="F9164" s="23" t="s">
        <v>71</v>
      </c>
      <c r="G9164" s="23" t="s">
        <v>72</v>
      </c>
      <c r="H9164" s="23" t="s">
        <v>346</v>
      </c>
      <c r="I9164" s="23" t="s">
        <v>83</v>
      </c>
      <c r="J9164" s="23" t="s">
        <v>449</v>
      </c>
      <c r="K9164" s="23" t="s">
        <v>450</v>
      </c>
      <c r="L9164" s="24">
        <v>12211.08</v>
      </c>
      <c r="M9164">
        <v>2</v>
      </c>
      <c r="N9164" s="25">
        <v>0.25</v>
      </c>
      <c r="O9164" s="24">
        <v>3510.79</v>
      </c>
      <c r="P9164" s="26">
        <f t="shared" si="858"/>
        <v>0.28750855780160312</v>
      </c>
      <c r="Q9164" t="str">
        <f t="shared" si="859"/>
        <v>Medium</v>
      </c>
      <c r="R9164" t="str">
        <f t="shared" si="860"/>
        <v>High</v>
      </c>
      <c r="S9164" s="23">
        <f t="shared" si="861"/>
        <v>2025</v>
      </c>
      <c r="T9164" s="23">
        <f t="shared" si="862"/>
        <v>4</v>
      </c>
      <c r="U9164" t="str">
        <f t="shared" si="863"/>
        <v>Apr-2025</v>
      </c>
    </row>
    <row r="9165" spans="1:21" x14ac:dyDescent="0.3">
      <c r="A9165" t="s">
        <v>11176</v>
      </c>
      <c r="B9165" s="22">
        <v>45861</v>
      </c>
      <c r="C9165" s="22">
        <v>45862</v>
      </c>
      <c r="D9165" s="23" t="s">
        <v>78</v>
      </c>
      <c r="E9165" s="23" t="s">
        <v>644</v>
      </c>
      <c r="F9165" s="23" t="s">
        <v>71</v>
      </c>
      <c r="G9165" s="23" t="s">
        <v>72</v>
      </c>
      <c r="H9165" s="23" t="s">
        <v>104</v>
      </c>
      <c r="I9165" s="23" t="s">
        <v>55</v>
      </c>
      <c r="J9165" s="23" t="s">
        <v>56</v>
      </c>
      <c r="K9165" s="23" t="s">
        <v>74</v>
      </c>
      <c r="L9165" s="24">
        <v>4306.92</v>
      </c>
      <c r="M9165">
        <v>4</v>
      </c>
      <c r="N9165" s="25">
        <v>0.05</v>
      </c>
      <c r="O9165" s="24">
        <v>1536.03</v>
      </c>
      <c r="P9165" s="26">
        <f t="shared" si="858"/>
        <v>0.35664233373269061</v>
      </c>
      <c r="Q9165" t="str">
        <f t="shared" si="859"/>
        <v>High</v>
      </c>
      <c r="R9165" t="str">
        <f t="shared" si="860"/>
        <v>Low</v>
      </c>
      <c r="S9165" s="23">
        <f t="shared" si="861"/>
        <v>2025</v>
      </c>
      <c r="T9165" s="23">
        <f t="shared" si="862"/>
        <v>7</v>
      </c>
      <c r="U9165" t="str">
        <f t="shared" si="863"/>
        <v>Jul-2025</v>
      </c>
    </row>
    <row r="9166" spans="1:21" x14ac:dyDescent="0.3">
      <c r="A9166" t="s">
        <v>11177</v>
      </c>
      <c r="B9166" s="22">
        <v>44792</v>
      </c>
      <c r="C9166" s="22">
        <v>44798</v>
      </c>
      <c r="D9166" s="23" t="s">
        <v>78</v>
      </c>
      <c r="E9166" s="23" t="s">
        <v>2647</v>
      </c>
      <c r="F9166" s="23" t="s">
        <v>71</v>
      </c>
      <c r="G9166" s="23" t="s">
        <v>63</v>
      </c>
      <c r="H9166" s="23" t="s">
        <v>202</v>
      </c>
      <c r="I9166" s="23" t="s">
        <v>118</v>
      </c>
      <c r="J9166" s="23" t="s">
        <v>119</v>
      </c>
      <c r="K9166" s="23" t="s">
        <v>120</v>
      </c>
      <c r="L9166" s="24">
        <v>71422</v>
      </c>
      <c r="M9166">
        <v>8</v>
      </c>
      <c r="N9166" s="25">
        <v>0</v>
      </c>
      <c r="O9166" s="24">
        <v>20382.63</v>
      </c>
      <c r="P9166" s="26">
        <f t="shared" si="858"/>
        <v>0.28538307524292239</v>
      </c>
      <c r="Q9166" t="str">
        <f t="shared" si="859"/>
        <v>Medium</v>
      </c>
      <c r="R9166" t="str">
        <f t="shared" si="860"/>
        <v>None</v>
      </c>
      <c r="S9166" s="23">
        <f t="shared" si="861"/>
        <v>2022</v>
      </c>
      <c r="T9166" s="23">
        <f t="shared" si="862"/>
        <v>8</v>
      </c>
      <c r="U9166" t="str">
        <f t="shared" si="863"/>
        <v>Aug-2022</v>
      </c>
    </row>
    <row r="9167" spans="1:21" x14ac:dyDescent="0.3">
      <c r="A9167" t="s">
        <v>11178</v>
      </c>
      <c r="B9167" s="22">
        <v>45262</v>
      </c>
      <c r="C9167" s="22">
        <v>45269</v>
      </c>
      <c r="D9167" s="23" t="s">
        <v>50</v>
      </c>
      <c r="E9167" s="23" t="s">
        <v>753</v>
      </c>
      <c r="F9167" s="23" t="s">
        <v>80</v>
      </c>
      <c r="G9167" s="23" t="s">
        <v>81</v>
      </c>
      <c r="H9167" s="23" t="s">
        <v>284</v>
      </c>
      <c r="I9167" s="23" t="s">
        <v>83</v>
      </c>
      <c r="J9167" s="23" t="s">
        <v>156</v>
      </c>
      <c r="K9167" s="23" t="s">
        <v>285</v>
      </c>
      <c r="L9167" s="24">
        <v>68186.2</v>
      </c>
      <c r="M9167">
        <v>10</v>
      </c>
      <c r="N9167" s="25">
        <v>0.15</v>
      </c>
      <c r="O9167" s="24">
        <v>16902.849999999999</v>
      </c>
      <c r="P9167" s="26">
        <f t="shared" si="858"/>
        <v>0.24789253543972239</v>
      </c>
      <c r="Q9167" t="str">
        <f t="shared" si="859"/>
        <v>Medium</v>
      </c>
      <c r="R9167" t="str">
        <f t="shared" si="860"/>
        <v>Medium</v>
      </c>
      <c r="S9167" s="23">
        <f t="shared" si="861"/>
        <v>2023</v>
      </c>
      <c r="T9167" s="23">
        <f t="shared" si="862"/>
        <v>12</v>
      </c>
      <c r="U9167" t="str">
        <f t="shared" si="863"/>
        <v>Dec-2023</v>
      </c>
    </row>
    <row r="9168" spans="1:21" x14ac:dyDescent="0.3">
      <c r="A9168" t="s">
        <v>11179</v>
      </c>
      <c r="B9168" s="22">
        <v>45537</v>
      </c>
      <c r="C9168" s="22">
        <v>45543</v>
      </c>
      <c r="D9168" s="23" t="s">
        <v>78</v>
      </c>
      <c r="E9168" s="23" t="s">
        <v>607</v>
      </c>
      <c r="F9168" s="23" t="s">
        <v>71</v>
      </c>
      <c r="G9168" s="23" t="s">
        <v>63</v>
      </c>
      <c r="H9168" s="23" t="s">
        <v>213</v>
      </c>
      <c r="I9168" s="23" t="s">
        <v>55</v>
      </c>
      <c r="J9168" s="23" t="s">
        <v>65</v>
      </c>
      <c r="K9168" s="23" t="s">
        <v>66</v>
      </c>
      <c r="L9168" s="24">
        <v>59861.760000000002</v>
      </c>
      <c r="M9168">
        <v>4</v>
      </c>
      <c r="N9168" s="25">
        <v>0.1</v>
      </c>
      <c r="O9168" s="24">
        <v>14747.99</v>
      </c>
      <c r="P9168" s="26">
        <f t="shared" si="858"/>
        <v>0.24636746397032094</v>
      </c>
      <c r="Q9168" t="str">
        <f t="shared" si="859"/>
        <v>Medium</v>
      </c>
      <c r="R9168" t="str">
        <f t="shared" si="860"/>
        <v>Low</v>
      </c>
      <c r="S9168" s="23">
        <f t="shared" si="861"/>
        <v>2024</v>
      </c>
      <c r="T9168" s="23">
        <f t="shared" si="862"/>
        <v>9</v>
      </c>
      <c r="U9168" t="str">
        <f t="shared" si="863"/>
        <v>Sep-2024</v>
      </c>
    </row>
    <row r="9169" spans="1:21" x14ac:dyDescent="0.3">
      <c r="A9169" t="s">
        <v>11180</v>
      </c>
      <c r="B9169" s="22">
        <v>44688</v>
      </c>
      <c r="C9169" s="22">
        <v>44691</v>
      </c>
      <c r="D9169" s="23" t="s">
        <v>61</v>
      </c>
      <c r="E9169" s="23" t="s">
        <v>1434</v>
      </c>
      <c r="F9169" s="23" t="s">
        <v>71</v>
      </c>
      <c r="G9169" s="23" t="s">
        <v>53</v>
      </c>
      <c r="H9169" s="23" t="s">
        <v>90</v>
      </c>
      <c r="I9169" s="23" t="s">
        <v>83</v>
      </c>
      <c r="J9169" s="23" t="s">
        <v>84</v>
      </c>
      <c r="K9169" s="23" t="s">
        <v>257</v>
      </c>
      <c r="L9169" s="24">
        <v>95907.28</v>
      </c>
      <c r="M9169">
        <v>8</v>
      </c>
      <c r="N9169" s="25">
        <v>0.15</v>
      </c>
      <c r="O9169" s="24">
        <v>16943.490000000002</v>
      </c>
      <c r="P9169" s="26">
        <f t="shared" si="858"/>
        <v>0.17666531675176275</v>
      </c>
      <c r="Q9169" t="str">
        <f t="shared" si="859"/>
        <v>Low</v>
      </c>
      <c r="R9169" t="str">
        <f t="shared" si="860"/>
        <v>Medium</v>
      </c>
      <c r="S9169" s="23">
        <f t="shared" si="861"/>
        <v>2022</v>
      </c>
      <c r="T9169" s="23">
        <f t="shared" si="862"/>
        <v>5</v>
      </c>
      <c r="U9169" t="str">
        <f t="shared" si="863"/>
        <v>May-2022</v>
      </c>
    </row>
    <row r="9170" spans="1:21" x14ac:dyDescent="0.3">
      <c r="A9170" t="s">
        <v>11181</v>
      </c>
      <c r="B9170" s="22">
        <v>45382</v>
      </c>
      <c r="C9170" s="22">
        <v>45384</v>
      </c>
      <c r="D9170" s="23" t="s">
        <v>50</v>
      </c>
      <c r="E9170" s="23" t="s">
        <v>603</v>
      </c>
      <c r="F9170" s="23" t="s">
        <v>52</v>
      </c>
      <c r="G9170" s="23" t="s">
        <v>81</v>
      </c>
      <c r="H9170" s="23" t="s">
        <v>284</v>
      </c>
      <c r="I9170" s="23" t="s">
        <v>118</v>
      </c>
      <c r="J9170" s="23" t="s">
        <v>230</v>
      </c>
      <c r="K9170" s="23" t="s">
        <v>351</v>
      </c>
      <c r="L9170" s="24">
        <v>33070.720000000001</v>
      </c>
      <c r="M9170">
        <v>8</v>
      </c>
      <c r="N9170" s="25">
        <v>0.15</v>
      </c>
      <c r="O9170" s="24">
        <v>8918.85</v>
      </c>
      <c r="P9170" s="26">
        <f t="shared" si="858"/>
        <v>0.26969022748824339</v>
      </c>
      <c r="Q9170" t="str">
        <f t="shared" si="859"/>
        <v>Medium</v>
      </c>
      <c r="R9170" t="str">
        <f t="shared" si="860"/>
        <v>Medium</v>
      </c>
      <c r="S9170" s="23">
        <f t="shared" si="861"/>
        <v>2024</v>
      </c>
      <c r="T9170" s="23">
        <f t="shared" si="862"/>
        <v>3</v>
      </c>
      <c r="U9170" t="str">
        <f t="shared" si="863"/>
        <v>Mar-2024</v>
      </c>
    </row>
    <row r="9171" spans="1:21" x14ac:dyDescent="0.3">
      <c r="A9171" t="s">
        <v>11182</v>
      </c>
      <c r="B9171" s="22">
        <v>44641</v>
      </c>
      <c r="C9171" s="22">
        <v>44643</v>
      </c>
      <c r="D9171" s="23" t="s">
        <v>61</v>
      </c>
      <c r="E9171" s="23" t="s">
        <v>374</v>
      </c>
      <c r="F9171" s="23" t="s">
        <v>52</v>
      </c>
      <c r="G9171" s="23" t="s">
        <v>179</v>
      </c>
      <c r="H9171" s="23" t="s">
        <v>180</v>
      </c>
      <c r="I9171" s="23" t="s">
        <v>55</v>
      </c>
      <c r="J9171" s="23" t="s">
        <v>65</v>
      </c>
      <c r="K9171" s="23" t="s">
        <v>66</v>
      </c>
      <c r="L9171" s="24">
        <v>51646.720000000001</v>
      </c>
      <c r="M9171">
        <v>4</v>
      </c>
      <c r="N9171" s="25">
        <v>0.1</v>
      </c>
      <c r="O9171" s="24">
        <v>18363.59</v>
      </c>
      <c r="P9171" s="26">
        <f t="shared" si="858"/>
        <v>0.3555615922947285</v>
      </c>
      <c r="Q9171" t="str">
        <f t="shared" si="859"/>
        <v>High</v>
      </c>
      <c r="R9171" t="str">
        <f t="shared" si="860"/>
        <v>Low</v>
      </c>
      <c r="S9171" s="23">
        <f t="shared" si="861"/>
        <v>2022</v>
      </c>
      <c r="T9171" s="23">
        <f t="shared" si="862"/>
        <v>3</v>
      </c>
      <c r="U9171" t="str">
        <f t="shared" si="863"/>
        <v>Mar-2022</v>
      </c>
    </row>
    <row r="9172" spans="1:21" x14ac:dyDescent="0.3">
      <c r="A9172" t="s">
        <v>11183</v>
      </c>
      <c r="B9172" s="22">
        <v>45972</v>
      </c>
      <c r="C9172" s="22">
        <v>45975</v>
      </c>
      <c r="D9172" s="23" t="s">
        <v>78</v>
      </c>
      <c r="E9172" s="23" t="s">
        <v>2186</v>
      </c>
      <c r="F9172" s="23" t="s">
        <v>52</v>
      </c>
      <c r="G9172" s="23" t="s">
        <v>63</v>
      </c>
      <c r="H9172" s="23" t="s">
        <v>172</v>
      </c>
      <c r="I9172" s="23" t="s">
        <v>96</v>
      </c>
      <c r="J9172" s="23" t="s">
        <v>97</v>
      </c>
      <c r="K9172" s="23" t="s">
        <v>98</v>
      </c>
      <c r="L9172" s="24">
        <v>11247.2</v>
      </c>
      <c r="M9172">
        <v>4</v>
      </c>
      <c r="N9172" s="25">
        <v>0.1</v>
      </c>
      <c r="O9172" s="24">
        <v>2193.5700000000002</v>
      </c>
      <c r="P9172" s="26">
        <f t="shared" si="858"/>
        <v>0.19503254143253432</v>
      </c>
      <c r="Q9172" t="str">
        <f t="shared" si="859"/>
        <v>Low</v>
      </c>
      <c r="R9172" t="str">
        <f t="shared" si="860"/>
        <v>Low</v>
      </c>
      <c r="S9172" s="23">
        <f t="shared" si="861"/>
        <v>2025</v>
      </c>
      <c r="T9172" s="23">
        <f t="shared" si="862"/>
        <v>11</v>
      </c>
      <c r="U9172" t="str">
        <f t="shared" si="863"/>
        <v>Nov-2025</v>
      </c>
    </row>
    <row r="9173" spans="1:21" x14ac:dyDescent="0.3">
      <c r="A9173" t="s">
        <v>11184</v>
      </c>
      <c r="B9173" s="22">
        <v>45566</v>
      </c>
      <c r="C9173" s="22">
        <v>45569</v>
      </c>
      <c r="D9173" s="23" t="s">
        <v>50</v>
      </c>
      <c r="E9173" s="23" t="s">
        <v>1815</v>
      </c>
      <c r="F9173" s="23" t="s">
        <v>52</v>
      </c>
      <c r="G9173" s="23" t="s">
        <v>179</v>
      </c>
      <c r="H9173" s="23" t="s">
        <v>180</v>
      </c>
      <c r="I9173" s="23" t="s">
        <v>83</v>
      </c>
      <c r="J9173" s="23" t="s">
        <v>379</v>
      </c>
      <c r="K9173" s="23" t="s">
        <v>380</v>
      </c>
      <c r="L9173" s="24">
        <v>15581.3</v>
      </c>
      <c r="M9173">
        <v>5</v>
      </c>
      <c r="N9173" s="25">
        <v>0.05</v>
      </c>
      <c r="O9173" s="24">
        <v>5214.9799999999996</v>
      </c>
      <c r="P9173" s="26">
        <f t="shared" si="858"/>
        <v>0.33469479440098066</v>
      </c>
      <c r="Q9173" t="str">
        <f t="shared" si="859"/>
        <v>High</v>
      </c>
      <c r="R9173" t="str">
        <f t="shared" si="860"/>
        <v>Low</v>
      </c>
      <c r="S9173" s="23">
        <f t="shared" si="861"/>
        <v>2024</v>
      </c>
      <c r="T9173" s="23">
        <f t="shared" si="862"/>
        <v>10</v>
      </c>
      <c r="U9173" t="str">
        <f t="shared" si="863"/>
        <v>Oct-2024</v>
      </c>
    </row>
    <row r="9174" spans="1:21" x14ac:dyDescent="0.3">
      <c r="A9174" t="s">
        <v>11185</v>
      </c>
      <c r="B9174" s="22">
        <v>45808</v>
      </c>
      <c r="C9174" s="22">
        <v>45811</v>
      </c>
      <c r="D9174" s="23" t="s">
        <v>61</v>
      </c>
      <c r="E9174" s="23" t="s">
        <v>680</v>
      </c>
      <c r="F9174" s="23" t="s">
        <v>52</v>
      </c>
      <c r="G9174" s="23" t="s">
        <v>179</v>
      </c>
      <c r="H9174" s="23" t="s">
        <v>180</v>
      </c>
      <c r="I9174" s="23" t="s">
        <v>83</v>
      </c>
      <c r="J9174" s="23" t="s">
        <v>156</v>
      </c>
      <c r="K9174" s="23" t="s">
        <v>208</v>
      </c>
      <c r="L9174" s="24">
        <v>88939.28</v>
      </c>
      <c r="M9174">
        <v>8</v>
      </c>
      <c r="N9174" s="25">
        <v>0.05</v>
      </c>
      <c r="O9174" s="24">
        <v>27760.52</v>
      </c>
      <c r="P9174" s="26">
        <f t="shared" si="858"/>
        <v>0.31212890412425198</v>
      </c>
      <c r="Q9174" t="str">
        <f t="shared" si="859"/>
        <v>High</v>
      </c>
      <c r="R9174" t="str">
        <f t="shared" si="860"/>
        <v>Low</v>
      </c>
      <c r="S9174" s="23">
        <f t="shared" si="861"/>
        <v>2025</v>
      </c>
      <c r="T9174" s="23">
        <f t="shared" si="862"/>
        <v>5</v>
      </c>
      <c r="U9174" t="str">
        <f t="shared" si="863"/>
        <v>May-2025</v>
      </c>
    </row>
    <row r="9175" spans="1:21" x14ac:dyDescent="0.3">
      <c r="A9175" t="s">
        <v>11186</v>
      </c>
      <c r="B9175" s="22">
        <v>45721</v>
      </c>
      <c r="C9175" s="22">
        <v>45725</v>
      </c>
      <c r="D9175" s="23" t="s">
        <v>61</v>
      </c>
      <c r="E9175" s="23" t="s">
        <v>1159</v>
      </c>
      <c r="F9175" s="23" t="s">
        <v>52</v>
      </c>
      <c r="G9175" s="23" t="s">
        <v>63</v>
      </c>
      <c r="H9175" s="23" t="s">
        <v>172</v>
      </c>
      <c r="I9175" s="23" t="s">
        <v>55</v>
      </c>
      <c r="J9175" s="23" t="s">
        <v>141</v>
      </c>
      <c r="K9175" s="23" t="s">
        <v>142</v>
      </c>
      <c r="L9175" s="24">
        <v>5585.77</v>
      </c>
      <c r="M9175">
        <v>1</v>
      </c>
      <c r="N9175" s="25">
        <v>0.1</v>
      </c>
      <c r="O9175" s="24">
        <v>1866.32</v>
      </c>
      <c r="P9175" s="26">
        <f t="shared" si="858"/>
        <v>0.3341204525069954</v>
      </c>
      <c r="Q9175" t="str">
        <f t="shared" si="859"/>
        <v>High</v>
      </c>
      <c r="R9175" t="str">
        <f t="shared" si="860"/>
        <v>Low</v>
      </c>
      <c r="S9175" s="23">
        <f t="shared" si="861"/>
        <v>2025</v>
      </c>
      <c r="T9175" s="23">
        <f t="shared" si="862"/>
        <v>3</v>
      </c>
      <c r="U9175" t="str">
        <f t="shared" si="863"/>
        <v>Mar-2025</v>
      </c>
    </row>
    <row r="9176" spans="1:21" x14ac:dyDescent="0.3">
      <c r="A9176" t="s">
        <v>11187</v>
      </c>
      <c r="B9176" s="22">
        <v>45319</v>
      </c>
      <c r="C9176" s="22">
        <v>45326</v>
      </c>
      <c r="D9176" s="23" t="s">
        <v>61</v>
      </c>
      <c r="E9176" s="23" t="s">
        <v>378</v>
      </c>
      <c r="F9176" s="23" t="s">
        <v>80</v>
      </c>
      <c r="G9176" s="23" t="s">
        <v>63</v>
      </c>
      <c r="H9176" s="23" t="s">
        <v>213</v>
      </c>
      <c r="I9176" s="23" t="s">
        <v>55</v>
      </c>
      <c r="J9176" s="23" t="s">
        <v>56</v>
      </c>
      <c r="K9176" s="23" t="s">
        <v>74</v>
      </c>
      <c r="L9176" s="24">
        <v>38588.339999999997</v>
      </c>
      <c r="M9176">
        <v>3</v>
      </c>
      <c r="N9176" s="25">
        <v>0.2</v>
      </c>
      <c r="O9176" s="24">
        <v>6262.25</v>
      </c>
      <c r="P9176" s="26">
        <f t="shared" si="858"/>
        <v>0.16228347734056456</v>
      </c>
      <c r="Q9176" t="str">
        <f t="shared" si="859"/>
        <v>Low</v>
      </c>
      <c r="R9176" t="str">
        <f t="shared" si="860"/>
        <v>Medium</v>
      </c>
      <c r="S9176" s="23">
        <f t="shared" si="861"/>
        <v>2024</v>
      </c>
      <c r="T9176" s="23">
        <f t="shared" si="862"/>
        <v>1</v>
      </c>
      <c r="U9176" t="str">
        <f t="shared" si="863"/>
        <v>Jan-2024</v>
      </c>
    </row>
    <row r="9177" spans="1:21" x14ac:dyDescent="0.3">
      <c r="A9177" t="s">
        <v>11188</v>
      </c>
      <c r="B9177" s="22">
        <v>45164</v>
      </c>
      <c r="C9177" s="22">
        <v>45168</v>
      </c>
      <c r="D9177" s="23" t="s">
        <v>78</v>
      </c>
      <c r="E9177" s="23" t="s">
        <v>648</v>
      </c>
      <c r="F9177" s="23" t="s">
        <v>80</v>
      </c>
      <c r="G9177" s="23" t="s">
        <v>63</v>
      </c>
      <c r="H9177" s="23" t="s">
        <v>213</v>
      </c>
      <c r="I9177" s="23" t="s">
        <v>55</v>
      </c>
      <c r="J9177" s="23" t="s">
        <v>141</v>
      </c>
      <c r="K9177" s="23" t="s">
        <v>241</v>
      </c>
      <c r="L9177" s="24">
        <v>36243.480000000003</v>
      </c>
      <c r="M9177">
        <v>6</v>
      </c>
      <c r="N9177" s="25">
        <v>0.25</v>
      </c>
      <c r="O9177" s="24">
        <v>10396.82</v>
      </c>
      <c r="P9177" s="26">
        <f t="shared" si="858"/>
        <v>0.28686042289537317</v>
      </c>
      <c r="Q9177" t="str">
        <f t="shared" si="859"/>
        <v>Medium</v>
      </c>
      <c r="R9177" t="str">
        <f t="shared" si="860"/>
        <v>High</v>
      </c>
      <c r="S9177" s="23">
        <f t="shared" si="861"/>
        <v>2023</v>
      </c>
      <c r="T9177" s="23">
        <f t="shared" si="862"/>
        <v>8</v>
      </c>
      <c r="U9177" t="str">
        <f t="shared" si="863"/>
        <v>Aug-2023</v>
      </c>
    </row>
    <row r="9178" spans="1:21" x14ac:dyDescent="0.3">
      <c r="A9178" t="s">
        <v>11189</v>
      </c>
      <c r="B9178" s="22">
        <v>44734</v>
      </c>
      <c r="C9178" s="22">
        <v>44741</v>
      </c>
      <c r="D9178" s="23" t="s">
        <v>61</v>
      </c>
      <c r="E9178" s="23" t="s">
        <v>1078</v>
      </c>
      <c r="F9178" s="23" t="s">
        <v>52</v>
      </c>
      <c r="G9178" s="23" t="s">
        <v>53</v>
      </c>
      <c r="H9178" s="23" t="s">
        <v>54</v>
      </c>
      <c r="I9178" s="23" t="s">
        <v>118</v>
      </c>
      <c r="J9178" s="23" t="s">
        <v>230</v>
      </c>
      <c r="K9178" s="23" t="s">
        <v>356</v>
      </c>
      <c r="L9178" s="24">
        <v>10215.64</v>
      </c>
      <c r="M9178">
        <v>1</v>
      </c>
      <c r="N9178" s="25">
        <v>0.2</v>
      </c>
      <c r="O9178" s="24">
        <v>1764.65</v>
      </c>
      <c r="P9178" s="26">
        <f t="shared" si="858"/>
        <v>0.17274003390879086</v>
      </c>
      <c r="Q9178" t="str">
        <f t="shared" si="859"/>
        <v>Low</v>
      </c>
      <c r="R9178" t="str">
        <f t="shared" si="860"/>
        <v>Medium</v>
      </c>
      <c r="S9178" s="23">
        <f t="shared" si="861"/>
        <v>2022</v>
      </c>
      <c r="T9178" s="23">
        <f t="shared" si="862"/>
        <v>6</v>
      </c>
      <c r="U9178" t="str">
        <f t="shared" si="863"/>
        <v>Jun-2022</v>
      </c>
    </row>
    <row r="9179" spans="1:21" x14ac:dyDescent="0.3">
      <c r="A9179" t="s">
        <v>11190</v>
      </c>
      <c r="B9179" s="22">
        <v>45159</v>
      </c>
      <c r="C9179" s="22">
        <v>45162</v>
      </c>
      <c r="D9179" s="23" t="s">
        <v>50</v>
      </c>
      <c r="E9179" s="23" t="s">
        <v>1808</v>
      </c>
      <c r="F9179" s="23" t="s">
        <v>52</v>
      </c>
      <c r="G9179" s="23" t="s">
        <v>81</v>
      </c>
      <c r="H9179" s="23" t="s">
        <v>95</v>
      </c>
      <c r="I9179" s="23" t="s">
        <v>96</v>
      </c>
      <c r="J9179" s="23" t="s">
        <v>111</v>
      </c>
      <c r="K9179" s="23" t="s">
        <v>225</v>
      </c>
      <c r="L9179" s="24">
        <v>25552</v>
      </c>
      <c r="M9179">
        <v>2</v>
      </c>
      <c r="N9179" s="25">
        <v>0.25</v>
      </c>
      <c r="O9179" s="24">
        <v>6642.24</v>
      </c>
      <c r="P9179" s="26">
        <f t="shared" si="858"/>
        <v>0.25994990607388851</v>
      </c>
      <c r="Q9179" t="str">
        <f t="shared" si="859"/>
        <v>Medium</v>
      </c>
      <c r="R9179" t="str">
        <f t="shared" si="860"/>
        <v>High</v>
      </c>
      <c r="S9179" s="23">
        <f t="shared" si="861"/>
        <v>2023</v>
      </c>
      <c r="T9179" s="23">
        <f t="shared" si="862"/>
        <v>8</v>
      </c>
      <c r="U9179" t="str">
        <f t="shared" si="863"/>
        <v>Aug-2023</v>
      </c>
    </row>
    <row r="9180" spans="1:21" x14ac:dyDescent="0.3">
      <c r="A9180" t="s">
        <v>11191</v>
      </c>
      <c r="B9180" s="22">
        <v>44723</v>
      </c>
      <c r="C9180" s="22">
        <v>44728</v>
      </c>
      <c r="D9180" s="23" t="s">
        <v>61</v>
      </c>
      <c r="E9180" s="23" t="s">
        <v>363</v>
      </c>
      <c r="F9180" s="23" t="s">
        <v>52</v>
      </c>
      <c r="G9180" s="23" t="s">
        <v>81</v>
      </c>
      <c r="H9180" s="23" t="s">
        <v>82</v>
      </c>
      <c r="I9180" s="23" t="s">
        <v>83</v>
      </c>
      <c r="J9180" s="23" t="s">
        <v>84</v>
      </c>
      <c r="K9180" s="23" t="s">
        <v>257</v>
      </c>
      <c r="L9180" s="24">
        <v>17716.060000000001</v>
      </c>
      <c r="M9180">
        <v>2</v>
      </c>
      <c r="N9180" s="25">
        <v>0.25</v>
      </c>
      <c r="O9180" s="24">
        <v>4846.9399999999996</v>
      </c>
      <c r="P9180" s="26">
        <f t="shared" si="858"/>
        <v>0.27359017749996328</v>
      </c>
      <c r="Q9180" t="str">
        <f t="shared" si="859"/>
        <v>Medium</v>
      </c>
      <c r="R9180" t="str">
        <f t="shared" si="860"/>
        <v>High</v>
      </c>
      <c r="S9180" s="23">
        <f t="shared" si="861"/>
        <v>2022</v>
      </c>
      <c r="T9180" s="23">
        <f t="shared" si="862"/>
        <v>6</v>
      </c>
      <c r="U9180" t="str">
        <f t="shared" si="863"/>
        <v>Jun-2022</v>
      </c>
    </row>
    <row r="9181" spans="1:21" x14ac:dyDescent="0.3">
      <c r="A9181" t="s">
        <v>11192</v>
      </c>
      <c r="B9181" s="22">
        <v>45941</v>
      </c>
      <c r="C9181" s="22">
        <v>45946</v>
      </c>
      <c r="D9181" s="23" t="s">
        <v>61</v>
      </c>
      <c r="E9181" s="23" t="s">
        <v>506</v>
      </c>
      <c r="F9181" s="23" t="s">
        <v>52</v>
      </c>
      <c r="G9181" s="23" t="s">
        <v>179</v>
      </c>
      <c r="H9181" s="23" t="s">
        <v>236</v>
      </c>
      <c r="I9181" s="23" t="s">
        <v>96</v>
      </c>
      <c r="J9181" s="23" t="s">
        <v>111</v>
      </c>
      <c r="K9181" s="23" t="s">
        <v>328</v>
      </c>
      <c r="L9181" s="24">
        <v>14143.86</v>
      </c>
      <c r="M9181">
        <v>3</v>
      </c>
      <c r="N9181" s="25">
        <v>0.05</v>
      </c>
      <c r="O9181" s="24">
        <v>4063.88</v>
      </c>
      <c r="P9181" s="26">
        <f t="shared" si="858"/>
        <v>0.28732467657343891</v>
      </c>
      <c r="Q9181" t="str">
        <f t="shared" si="859"/>
        <v>Medium</v>
      </c>
      <c r="R9181" t="str">
        <f t="shared" si="860"/>
        <v>Low</v>
      </c>
      <c r="S9181" s="23">
        <f t="shared" si="861"/>
        <v>2025</v>
      </c>
      <c r="T9181" s="23">
        <f t="shared" si="862"/>
        <v>10</v>
      </c>
      <c r="U9181" t="str">
        <f t="shared" si="863"/>
        <v>Oct-2025</v>
      </c>
    </row>
    <row r="9182" spans="1:21" x14ac:dyDescent="0.3">
      <c r="A9182" t="s">
        <v>11193</v>
      </c>
      <c r="B9182" s="22">
        <v>45633</v>
      </c>
      <c r="C9182" s="22">
        <v>45638</v>
      </c>
      <c r="D9182" s="23" t="s">
        <v>61</v>
      </c>
      <c r="E9182" s="23" t="s">
        <v>1861</v>
      </c>
      <c r="F9182" s="23" t="s">
        <v>80</v>
      </c>
      <c r="G9182" s="23" t="s">
        <v>72</v>
      </c>
      <c r="H9182" s="23" t="s">
        <v>104</v>
      </c>
      <c r="I9182" s="23" t="s">
        <v>83</v>
      </c>
      <c r="J9182" s="23" t="s">
        <v>379</v>
      </c>
      <c r="K9182" s="23" t="s">
        <v>562</v>
      </c>
      <c r="L9182" s="24">
        <v>10560.52</v>
      </c>
      <c r="M9182">
        <v>4</v>
      </c>
      <c r="N9182" s="25">
        <v>0.2</v>
      </c>
      <c r="O9182" s="24">
        <v>2458.92</v>
      </c>
      <c r="P9182" s="26">
        <f t="shared" si="858"/>
        <v>0.23284080708146948</v>
      </c>
      <c r="Q9182" t="str">
        <f t="shared" si="859"/>
        <v>Medium</v>
      </c>
      <c r="R9182" t="str">
        <f t="shared" si="860"/>
        <v>Medium</v>
      </c>
      <c r="S9182" s="23">
        <f t="shared" si="861"/>
        <v>2024</v>
      </c>
      <c r="T9182" s="23">
        <f t="shared" si="862"/>
        <v>12</v>
      </c>
      <c r="U9182" t="str">
        <f t="shared" si="863"/>
        <v>Dec-2024</v>
      </c>
    </row>
    <row r="9183" spans="1:21" x14ac:dyDescent="0.3">
      <c r="A9183" t="s">
        <v>11194</v>
      </c>
      <c r="B9183" s="22">
        <v>44749</v>
      </c>
      <c r="C9183" s="22">
        <v>44756</v>
      </c>
      <c r="D9183" s="23" t="s">
        <v>61</v>
      </c>
      <c r="E9183" s="23" t="s">
        <v>1229</v>
      </c>
      <c r="F9183" s="23" t="s">
        <v>71</v>
      </c>
      <c r="G9183" s="23" t="s">
        <v>53</v>
      </c>
      <c r="H9183" s="23" t="s">
        <v>54</v>
      </c>
      <c r="I9183" s="23" t="s">
        <v>118</v>
      </c>
      <c r="J9183" s="23" t="s">
        <v>303</v>
      </c>
      <c r="K9183" s="23" t="s">
        <v>491</v>
      </c>
      <c r="L9183" s="24">
        <v>21048.33</v>
      </c>
      <c r="M9183">
        <v>3</v>
      </c>
      <c r="N9183" s="25">
        <v>0</v>
      </c>
      <c r="O9183" s="24">
        <v>6504.18</v>
      </c>
      <c r="P9183" s="26">
        <f t="shared" si="858"/>
        <v>0.30901168881331675</v>
      </c>
      <c r="Q9183" t="str">
        <f t="shared" si="859"/>
        <v>High</v>
      </c>
      <c r="R9183" t="str">
        <f t="shared" si="860"/>
        <v>None</v>
      </c>
      <c r="S9183" s="23">
        <f t="shared" si="861"/>
        <v>2022</v>
      </c>
      <c r="T9183" s="23">
        <f t="shared" si="862"/>
        <v>7</v>
      </c>
      <c r="U9183" t="str">
        <f t="shared" si="863"/>
        <v>Jul-2022</v>
      </c>
    </row>
    <row r="9184" spans="1:21" x14ac:dyDescent="0.3">
      <c r="A9184" t="s">
        <v>11195</v>
      </c>
      <c r="B9184" s="22">
        <v>45673</v>
      </c>
      <c r="C9184" s="22">
        <v>45678</v>
      </c>
      <c r="D9184" s="23" t="s">
        <v>102</v>
      </c>
      <c r="E9184" s="23" t="s">
        <v>294</v>
      </c>
      <c r="F9184" s="23" t="s">
        <v>52</v>
      </c>
      <c r="G9184" s="23" t="s">
        <v>72</v>
      </c>
      <c r="H9184" s="23" t="s">
        <v>73</v>
      </c>
      <c r="I9184" s="23" t="s">
        <v>83</v>
      </c>
      <c r="J9184" s="23" t="s">
        <v>156</v>
      </c>
      <c r="K9184" s="23" t="s">
        <v>208</v>
      </c>
      <c r="L9184" s="24">
        <v>99412.74</v>
      </c>
      <c r="M9184">
        <v>7</v>
      </c>
      <c r="N9184" s="25">
        <v>0.1</v>
      </c>
      <c r="O9184" s="24">
        <v>27034.13</v>
      </c>
      <c r="P9184" s="26">
        <f t="shared" si="858"/>
        <v>0.27193828477114701</v>
      </c>
      <c r="Q9184" t="str">
        <f t="shared" si="859"/>
        <v>Medium</v>
      </c>
      <c r="R9184" t="str">
        <f t="shared" si="860"/>
        <v>Low</v>
      </c>
      <c r="S9184" s="23">
        <f t="shared" si="861"/>
        <v>2025</v>
      </c>
      <c r="T9184" s="23">
        <f t="shared" si="862"/>
        <v>1</v>
      </c>
      <c r="U9184" t="str">
        <f t="shared" si="863"/>
        <v>Jan-2025</v>
      </c>
    </row>
    <row r="9185" spans="1:21" x14ac:dyDescent="0.3">
      <c r="A9185" t="s">
        <v>11196</v>
      </c>
      <c r="B9185" s="22">
        <v>45497</v>
      </c>
      <c r="C9185" s="22">
        <v>45502</v>
      </c>
      <c r="D9185" s="23" t="s">
        <v>50</v>
      </c>
      <c r="E9185" s="23" t="s">
        <v>1215</v>
      </c>
      <c r="F9185" s="23" t="s">
        <v>71</v>
      </c>
      <c r="G9185" s="23" t="s">
        <v>72</v>
      </c>
      <c r="H9185" s="23" t="s">
        <v>73</v>
      </c>
      <c r="I9185" s="23" t="s">
        <v>96</v>
      </c>
      <c r="J9185" s="23" t="s">
        <v>135</v>
      </c>
      <c r="K9185" s="23" t="s">
        <v>395</v>
      </c>
      <c r="L9185" s="24">
        <v>41871.97</v>
      </c>
      <c r="M9185">
        <v>7</v>
      </c>
      <c r="N9185" s="25">
        <v>0.1</v>
      </c>
      <c r="O9185" s="24">
        <v>9176.1200000000008</v>
      </c>
      <c r="P9185" s="26">
        <f t="shared" si="858"/>
        <v>0.21914708097087385</v>
      </c>
      <c r="Q9185" t="str">
        <f t="shared" si="859"/>
        <v>Medium</v>
      </c>
      <c r="R9185" t="str">
        <f t="shared" si="860"/>
        <v>Low</v>
      </c>
      <c r="S9185" s="23">
        <f t="shared" si="861"/>
        <v>2024</v>
      </c>
      <c r="T9185" s="23">
        <f t="shared" si="862"/>
        <v>7</v>
      </c>
      <c r="U9185" t="str">
        <f t="shared" si="863"/>
        <v>Jul-2024</v>
      </c>
    </row>
    <row r="9186" spans="1:21" x14ac:dyDescent="0.3">
      <c r="A9186" t="s">
        <v>11197</v>
      </c>
      <c r="B9186" s="22">
        <v>44819</v>
      </c>
      <c r="C9186" s="22">
        <v>44820</v>
      </c>
      <c r="D9186" s="23" t="s">
        <v>78</v>
      </c>
      <c r="E9186" s="23" t="s">
        <v>324</v>
      </c>
      <c r="F9186" s="23" t="s">
        <v>71</v>
      </c>
      <c r="G9186" s="23" t="s">
        <v>81</v>
      </c>
      <c r="H9186" s="23" t="s">
        <v>95</v>
      </c>
      <c r="I9186" s="23" t="s">
        <v>83</v>
      </c>
      <c r="J9186" s="23" t="s">
        <v>156</v>
      </c>
      <c r="K9186" s="23" t="s">
        <v>285</v>
      </c>
      <c r="L9186" s="24">
        <v>29066.14</v>
      </c>
      <c r="M9186">
        <v>2</v>
      </c>
      <c r="N9186" s="25">
        <v>0.25</v>
      </c>
      <c r="O9186" s="24">
        <v>8150.82</v>
      </c>
      <c r="P9186" s="26">
        <f t="shared" si="858"/>
        <v>0.28042320032862983</v>
      </c>
      <c r="Q9186" t="str">
        <f t="shared" si="859"/>
        <v>Medium</v>
      </c>
      <c r="R9186" t="str">
        <f t="shared" si="860"/>
        <v>High</v>
      </c>
      <c r="S9186" s="23">
        <f t="shared" si="861"/>
        <v>2022</v>
      </c>
      <c r="T9186" s="23">
        <f t="shared" si="862"/>
        <v>9</v>
      </c>
      <c r="U9186" t="str">
        <f t="shared" si="863"/>
        <v>Sep-2022</v>
      </c>
    </row>
    <row r="9187" spans="1:21" x14ac:dyDescent="0.3">
      <c r="A9187" t="s">
        <v>11198</v>
      </c>
      <c r="B9187" s="22">
        <v>44739</v>
      </c>
      <c r="C9187" s="22">
        <v>44740</v>
      </c>
      <c r="D9187" s="23" t="s">
        <v>61</v>
      </c>
      <c r="E9187" s="23" t="s">
        <v>726</v>
      </c>
      <c r="F9187" s="23" t="s">
        <v>80</v>
      </c>
      <c r="G9187" s="23" t="s">
        <v>53</v>
      </c>
      <c r="H9187" s="23" t="s">
        <v>110</v>
      </c>
      <c r="I9187" s="23" t="s">
        <v>55</v>
      </c>
      <c r="J9187" s="23" t="s">
        <v>65</v>
      </c>
      <c r="K9187" s="23" t="s">
        <v>325</v>
      </c>
      <c r="L9187" s="24">
        <v>143562.70000000001</v>
      </c>
      <c r="M9187">
        <v>10</v>
      </c>
      <c r="N9187" s="25">
        <v>0</v>
      </c>
      <c r="O9187" s="24">
        <v>28060.06</v>
      </c>
      <c r="P9187" s="26">
        <f t="shared" si="858"/>
        <v>0.19545508687145058</v>
      </c>
      <c r="Q9187" t="str">
        <f t="shared" si="859"/>
        <v>Low</v>
      </c>
      <c r="R9187" t="str">
        <f t="shared" si="860"/>
        <v>None</v>
      </c>
      <c r="S9187" s="23">
        <f t="shared" si="861"/>
        <v>2022</v>
      </c>
      <c r="T9187" s="23">
        <f t="shared" si="862"/>
        <v>6</v>
      </c>
      <c r="U9187" t="str">
        <f t="shared" si="863"/>
        <v>Jun-2022</v>
      </c>
    </row>
    <row r="9188" spans="1:21" x14ac:dyDescent="0.3">
      <c r="A9188" t="s">
        <v>11199</v>
      </c>
      <c r="B9188" s="22">
        <v>45133</v>
      </c>
      <c r="C9188" s="22">
        <v>45134</v>
      </c>
      <c r="D9188" s="23" t="s">
        <v>50</v>
      </c>
      <c r="E9188" s="23" t="s">
        <v>1467</v>
      </c>
      <c r="F9188" s="23" t="s">
        <v>52</v>
      </c>
      <c r="G9188" s="23" t="s">
        <v>179</v>
      </c>
      <c r="H9188" s="23" t="s">
        <v>180</v>
      </c>
      <c r="I9188" s="23" t="s">
        <v>83</v>
      </c>
      <c r="J9188" s="23" t="s">
        <v>379</v>
      </c>
      <c r="K9188" s="23" t="s">
        <v>716</v>
      </c>
      <c r="L9188" s="24">
        <v>24727.26</v>
      </c>
      <c r="M9188">
        <v>3</v>
      </c>
      <c r="N9188" s="25">
        <v>0.25</v>
      </c>
      <c r="O9188" s="24">
        <v>4996.2</v>
      </c>
      <c r="P9188" s="26">
        <f t="shared" si="858"/>
        <v>0.20205230987986539</v>
      </c>
      <c r="Q9188" t="str">
        <f t="shared" si="859"/>
        <v>Medium</v>
      </c>
      <c r="R9188" t="str">
        <f t="shared" si="860"/>
        <v>High</v>
      </c>
      <c r="S9188" s="23">
        <f t="shared" si="861"/>
        <v>2023</v>
      </c>
      <c r="T9188" s="23">
        <f t="shared" si="862"/>
        <v>7</v>
      </c>
      <c r="U9188" t="str">
        <f t="shared" si="863"/>
        <v>Jul-2023</v>
      </c>
    </row>
    <row r="9189" spans="1:21" x14ac:dyDescent="0.3">
      <c r="A9189" t="s">
        <v>11200</v>
      </c>
      <c r="B9189" s="22">
        <v>45308</v>
      </c>
      <c r="C9189" s="22">
        <v>45313</v>
      </c>
      <c r="D9189" s="23" t="s">
        <v>78</v>
      </c>
      <c r="E9189" s="23" t="s">
        <v>607</v>
      </c>
      <c r="F9189" s="23" t="s">
        <v>80</v>
      </c>
      <c r="G9189" s="23" t="s">
        <v>81</v>
      </c>
      <c r="H9189" s="23" t="s">
        <v>186</v>
      </c>
      <c r="I9189" s="23" t="s">
        <v>55</v>
      </c>
      <c r="J9189" s="23" t="s">
        <v>56</v>
      </c>
      <c r="K9189" s="23" t="s">
        <v>151</v>
      </c>
      <c r="L9189" s="24">
        <v>36200.559999999998</v>
      </c>
      <c r="M9189">
        <v>4</v>
      </c>
      <c r="N9189" s="25">
        <v>0.1</v>
      </c>
      <c r="O9189" s="24">
        <v>12331.48</v>
      </c>
      <c r="P9189" s="26">
        <f t="shared" si="858"/>
        <v>0.34064334916365935</v>
      </c>
      <c r="Q9189" t="str">
        <f t="shared" si="859"/>
        <v>High</v>
      </c>
      <c r="R9189" t="str">
        <f t="shared" si="860"/>
        <v>Low</v>
      </c>
      <c r="S9189" s="23">
        <f t="shared" si="861"/>
        <v>2024</v>
      </c>
      <c r="T9189" s="23">
        <f t="shared" si="862"/>
        <v>1</v>
      </c>
      <c r="U9189" t="str">
        <f t="shared" si="863"/>
        <v>Jan-2024</v>
      </c>
    </row>
    <row r="9190" spans="1:21" x14ac:dyDescent="0.3">
      <c r="A9190" t="s">
        <v>11201</v>
      </c>
      <c r="B9190" s="22">
        <v>45442</v>
      </c>
      <c r="C9190" s="22">
        <v>45446</v>
      </c>
      <c r="D9190" s="23" t="s">
        <v>61</v>
      </c>
      <c r="E9190" s="23" t="s">
        <v>1770</v>
      </c>
      <c r="F9190" s="23" t="s">
        <v>71</v>
      </c>
      <c r="G9190" s="23" t="s">
        <v>63</v>
      </c>
      <c r="H9190" s="23" t="s">
        <v>202</v>
      </c>
      <c r="I9190" s="23" t="s">
        <v>83</v>
      </c>
      <c r="J9190" s="23" t="s">
        <v>379</v>
      </c>
      <c r="K9190" s="23" t="s">
        <v>380</v>
      </c>
      <c r="L9190" s="24">
        <v>31957.02</v>
      </c>
      <c r="M9190">
        <v>6</v>
      </c>
      <c r="N9190" s="25">
        <v>0.05</v>
      </c>
      <c r="O9190" s="24">
        <v>10993.06</v>
      </c>
      <c r="P9190" s="26">
        <f t="shared" si="858"/>
        <v>0.34399515349053195</v>
      </c>
      <c r="Q9190" t="str">
        <f t="shared" si="859"/>
        <v>High</v>
      </c>
      <c r="R9190" t="str">
        <f t="shared" si="860"/>
        <v>Low</v>
      </c>
      <c r="S9190" s="23">
        <f t="shared" si="861"/>
        <v>2024</v>
      </c>
      <c r="T9190" s="23">
        <f t="shared" si="862"/>
        <v>5</v>
      </c>
      <c r="U9190" t="str">
        <f t="shared" si="863"/>
        <v>May-2024</v>
      </c>
    </row>
    <row r="9191" spans="1:21" x14ac:dyDescent="0.3">
      <c r="A9191" t="s">
        <v>11202</v>
      </c>
      <c r="B9191" s="22">
        <v>45176</v>
      </c>
      <c r="C9191" s="22">
        <v>45179</v>
      </c>
      <c r="D9191" s="23" t="s">
        <v>102</v>
      </c>
      <c r="E9191" s="23" t="s">
        <v>1204</v>
      </c>
      <c r="F9191" s="23" t="s">
        <v>52</v>
      </c>
      <c r="G9191" s="23" t="s">
        <v>179</v>
      </c>
      <c r="H9191" s="23" t="s">
        <v>236</v>
      </c>
      <c r="I9191" s="23" t="s">
        <v>55</v>
      </c>
      <c r="J9191" s="23" t="s">
        <v>65</v>
      </c>
      <c r="K9191" s="23" t="s">
        <v>325</v>
      </c>
      <c r="L9191" s="24">
        <v>43735</v>
      </c>
      <c r="M9191">
        <v>5</v>
      </c>
      <c r="N9191" s="25">
        <v>0.2</v>
      </c>
      <c r="O9191" s="24">
        <v>10590.36</v>
      </c>
      <c r="P9191" s="26">
        <f t="shared" si="858"/>
        <v>0.24214839373499486</v>
      </c>
      <c r="Q9191" t="str">
        <f t="shared" si="859"/>
        <v>Medium</v>
      </c>
      <c r="R9191" t="str">
        <f t="shared" si="860"/>
        <v>Medium</v>
      </c>
      <c r="S9191" s="23">
        <f t="shared" si="861"/>
        <v>2023</v>
      </c>
      <c r="T9191" s="23">
        <f t="shared" si="862"/>
        <v>9</v>
      </c>
      <c r="U9191" t="str">
        <f t="shared" si="863"/>
        <v>Sep-2023</v>
      </c>
    </row>
    <row r="9192" spans="1:21" x14ac:dyDescent="0.3">
      <c r="A9192" t="s">
        <v>11203</v>
      </c>
      <c r="B9192" s="22">
        <v>45827</v>
      </c>
      <c r="C9192" s="22">
        <v>45832</v>
      </c>
      <c r="D9192" s="23" t="s">
        <v>61</v>
      </c>
      <c r="E9192" s="23" t="s">
        <v>1667</v>
      </c>
      <c r="F9192" s="23" t="s">
        <v>80</v>
      </c>
      <c r="G9192" s="23" t="s">
        <v>72</v>
      </c>
      <c r="H9192" s="23" t="s">
        <v>73</v>
      </c>
      <c r="I9192" s="23" t="s">
        <v>96</v>
      </c>
      <c r="J9192" s="23" t="s">
        <v>111</v>
      </c>
      <c r="K9192" s="23" t="s">
        <v>112</v>
      </c>
      <c r="L9192" s="24">
        <v>2587.2600000000002</v>
      </c>
      <c r="M9192">
        <v>3</v>
      </c>
      <c r="N9192" s="25">
        <v>0.1</v>
      </c>
      <c r="O9192" s="24">
        <v>795.74</v>
      </c>
      <c r="P9192" s="26">
        <f t="shared" si="858"/>
        <v>0.3075608945370778</v>
      </c>
      <c r="Q9192" t="str">
        <f t="shared" si="859"/>
        <v>High</v>
      </c>
      <c r="R9192" t="str">
        <f t="shared" si="860"/>
        <v>Low</v>
      </c>
      <c r="S9192" s="23">
        <f t="shared" si="861"/>
        <v>2025</v>
      </c>
      <c r="T9192" s="23">
        <f t="shared" si="862"/>
        <v>6</v>
      </c>
      <c r="U9192" t="str">
        <f t="shared" si="863"/>
        <v>Jun-2025</v>
      </c>
    </row>
    <row r="9193" spans="1:21" x14ac:dyDescent="0.3">
      <c r="A9193" t="s">
        <v>11204</v>
      </c>
      <c r="B9193" s="22">
        <v>45051</v>
      </c>
      <c r="C9193" s="22">
        <v>45054</v>
      </c>
      <c r="D9193" s="23" t="s">
        <v>50</v>
      </c>
      <c r="E9193" s="23" t="s">
        <v>1004</v>
      </c>
      <c r="F9193" s="23" t="s">
        <v>80</v>
      </c>
      <c r="G9193" s="23" t="s">
        <v>53</v>
      </c>
      <c r="H9193" s="23" t="s">
        <v>110</v>
      </c>
      <c r="I9193" s="23" t="s">
        <v>83</v>
      </c>
      <c r="J9193" s="23" t="s">
        <v>156</v>
      </c>
      <c r="K9193" s="23" t="s">
        <v>285</v>
      </c>
      <c r="L9193" s="24">
        <v>10153.77</v>
      </c>
      <c r="M9193">
        <v>1</v>
      </c>
      <c r="N9193" s="25">
        <v>0.25</v>
      </c>
      <c r="O9193" s="24">
        <v>1256.51</v>
      </c>
      <c r="P9193" s="26">
        <f t="shared" si="858"/>
        <v>0.12374812508063507</v>
      </c>
      <c r="Q9193" t="str">
        <f t="shared" si="859"/>
        <v>Low</v>
      </c>
      <c r="R9193" t="str">
        <f t="shared" si="860"/>
        <v>High</v>
      </c>
      <c r="S9193" s="23">
        <f t="shared" si="861"/>
        <v>2023</v>
      </c>
      <c r="T9193" s="23">
        <f t="shared" si="862"/>
        <v>5</v>
      </c>
      <c r="U9193" t="str">
        <f t="shared" si="863"/>
        <v>May-2023</v>
      </c>
    </row>
    <row r="9194" spans="1:21" x14ac:dyDescent="0.3">
      <c r="A9194" t="s">
        <v>11205</v>
      </c>
      <c r="B9194" s="22">
        <v>45253</v>
      </c>
      <c r="C9194" s="22">
        <v>45256</v>
      </c>
      <c r="D9194" s="23" t="s">
        <v>50</v>
      </c>
      <c r="E9194" s="23" t="s">
        <v>1739</v>
      </c>
      <c r="F9194" s="23" t="s">
        <v>80</v>
      </c>
      <c r="G9194" s="23" t="s">
        <v>53</v>
      </c>
      <c r="H9194" s="23" t="s">
        <v>110</v>
      </c>
      <c r="I9194" s="23" t="s">
        <v>55</v>
      </c>
      <c r="J9194" s="23" t="s">
        <v>65</v>
      </c>
      <c r="K9194" s="23" t="s">
        <v>66</v>
      </c>
      <c r="L9194" s="24">
        <v>42918.879999999997</v>
      </c>
      <c r="M9194">
        <v>4</v>
      </c>
      <c r="N9194" s="25">
        <v>0.1</v>
      </c>
      <c r="O9194" s="24">
        <v>9751.66</v>
      </c>
      <c r="P9194" s="26">
        <f t="shared" si="858"/>
        <v>0.22721142769802008</v>
      </c>
      <c r="Q9194" t="str">
        <f t="shared" si="859"/>
        <v>Medium</v>
      </c>
      <c r="R9194" t="str">
        <f t="shared" si="860"/>
        <v>Low</v>
      </c>
      <c r="S9194" s="23">
        <f t="shared" si="861"/>
        <v>2023</v>
      </c>
      <c r="T9194" s="23">
        <f t="shared" si="862"/>
        <v>11</v>
      </c>
      <c r="U9194" t="str">
        <f t="shared" si="863"/>
        <v>Nov-2023</v>
      </c>
    </row>
    <row r="9195" spans="1:21" x14ac:dyDescent="0.3">
      <c r="A9195" t="s">
        <v>11206</v>
      </c>
      <c r="B9195" s="22">
        <v>45676</v>
      </c>
      <c r="C9195" s="22">
        <v>45679</v>
      </c>
      <c r="D9195" s="23" t="s">
        <v>78</v>
      </c>
      <c r="E9195" s="23" t="s">
        <v>355</v>
      </c>
      <c r="F9195" s="23" t="s">
        <v>52</v>
      </c>
      <c r="G9195" s="23" t="s">
        <v>63</v>
      </c>
      <c r="H9195" s="23" t="s">
        <v>64</v>
      </c>
      <c r="I9195" s="23" t="s">
        <v>83</v>
      </c>
      <c r="J9195" s="23" t="s">
        <v>449</v>
      </c>
      <c r="K9195" s="23" t="s">
        <v>681</v>
      </c>
      <c r="L9195" s="24">
        <v>21117.38</v>
      </c>
      <c r="M9195">
        <v>2</v>
      </c>
      <c r="N9195" s="25">
        <v>0.1</v>
      </c>
      <c r="O9195" s="24">
        <v>7475.29</v>
      </c>
      <c r="P9195" s="26">
        <f t="shared" si="858"/>
        <v>0.35398756853359648</v>
      </c>
      <c r="Q9195" t="str">
        <f t="shared" si="859"/>
        <v>High</v>
      </c>
      <c r="R9195" t="str">
        <f t="shared" si="860"/>
        <v>Low</v>
      </c>
      <c r="S9195" s="23">
        <f t="shared" si="861"/>
        <v>2025</v>
      </c>
      <c r="T9195" s="23">
        <f t="shared" si="862"/>
        <v>1</v>
      </c>
      <c r="U9195" t="str">
        <f t="shared" si="863"/>
        <v>Jan-2025</v>
      </c>
    </row>
    <row r="9196" spans="1:21" x14ac:dyDescent="0.3">
      <c r="A9196" t="s">
        <v>11207</v>
      </c>
      <c r="B9196" s="22">
        <v>45875</v>
      </c>
      <c r="C9196" s="22">
        <v>45882</v>
      </c>
      <c r="D9196" s="23" t="s">
        <v>61</v>
      </c>
      <c r="E9196" s="23" t="s">
        <v>51</v>
      </c>
      <c r="F9196" s="23" t="s">
        <v>52</v>
      </c>
      <c r="G9196" s="23" t="s">
        <v>72</v>
      </c>
      <c r="H9196" s="23" t="s">
        <v>104</v>
      </c>
      <c r="I9196" s="23" t="s">
        <v>118</v>
      </c>
      <c r="J9196" s="23" t="s">
        <v>119</v>
      </c>
      <c r="K9196" s="23" t="s">
        <v>120</v>
      </c>
      <c r="L9196" s="24">
        <v>56014.7</v>
      </c>
      <c r="M9196">
        <v>10</v>
      </c>
      <c r="N9196" s="25">
        <v>0.2</v>
      </c>
      <c r="O9196" s="24">
        <v>12357.63</v>
      </c>
      <c r="P9196" s="26">
        <f t="shared" si="858"/>
        <v>0.22061405309677637</v>
      </c>
      <c r="Q9196" t="str">
        <f t="shared" si="859"/>
        <v>Medium</v>
      </c>
      <c r="R9196" t="str">
        <f t="shared" si="860"/>
        <v>Medium</v>
      </c>
      <c r="S9196" s="23">
        <f t="shared" si="861"/>
        <v>2025</v>
      </c>
      <c r="T9196" s="23">
        <f t="shared" si="862"/>
        <v>8</v>
      </c>
      <c r="U9196" t="str">
        <f t="shared" si="863"/>
        <v>Aug-2025</v>
      </c>
    </row>
    <row r="9197" spans="1:21" x14ac:dyDescent="0.3">
      <c r="A9197" t="s">
        <v>11208</v>
      </c>
      <c r="B9197" s="22">
        <v>45093</v>
      </c>
      <c r="C9197" s="22">
        <v>45096</v>
      </c>
      <c r="D9197" s="23" t="s">
        <v>61</v>
      </c>
      <c r="E9197" s="23" t="s">
        <v>1067</v>
      </c>
      <c r="F9197" s="23" t="s">
        <v>52</v>
      </c>
      <c r="G9197" s="23" t="s">
        <v>81</v>
      </c>
      <c r="H9197" s="23" t="s">
        <v>82</v>
      </c>
      <c r="I9197" s="23" t="s">
        <v>96</v>
      </c>
      <c r="J9197" s="23" t="s">
        <v>135</v>
      </c>
      <c r="K9197" s="23" t="s">
        <v>395</v>
      </c>
      <c r="L9197" s="24">
        <v>102111.92</v>
      </c>
      <c r="M9197">
        <v>8</v>
      </c>
      <c r="N9197" s="25">
        <v>0.1</v>
      </c>
      <c r="O9197" s="24">
        <v>21409.32</v>
      </c>
      <c r="P9197" s="26">
        <f t="shared" si="858"/>
        <v>0.20966523790758218</v>
      </c>
      <c r="Q9197" t="str">
        <f t="shared" si="859"/>
        <v>Medium</v>
      </c>
      <c r="R9197" t="str">
        <f t="shared" si="860"/>
        <v>Low</v>
      </c>
      <c r="S9197" s="23">
        <f t="shared" si="861"/>
        <v>2023</v>
      </c>
      <c r="T9197" s="23">
        <f t="shared" si="862"/>
        <v>6</v>
      </c>
      <c r="U9197" t="str">
        <f t="shared" si="863"/>
        <v>Jun-2023</v>
      </c>
    </row>
    <row r="9198" spans="1:21" x14ac:dyDescent="0.3">
      <c r="A9198" t="s">
        <v>11209</v>
      </c>
      <c r="B9198" s="22">
        <v>45318</v>
      </c>
      <c r="C9198" s="22">
        <v>45321</v>
      </c>
      <c r="D9198" s="23" t="s">
        <v>102</v>
      </c>
      <c r="E9198" s="23" t="s">
        <v>1067</v>
      </c>
      <c r="F9198" s="23" t="s">
        <v>71</v>
      </c>
      <c r="G9198" s="23" t="s">
        <v>72</v>
      </c>
      <c r="H9198" s="23" t="s">
        <v>73</v>
      </c>
      <c r="I9198" s="23" t="s">
        <v>96</v>
      </c>
      <c r="J9198" s="23" t="s">
        <v>166</v>
      </c>
      <c r="K9198" s="23" t="s">
        <v>762</v>
      </c>
      <c r="L9198" s="24">
        <v>94069.28</v>
      </c>
      <c r="M9198">
        <v>8</v>
      </c>
      <c r="N9198" s="25">
        <v>0.15</v>
      </c>
      <c r="O9198" s="24">
        <v>15657.2</v>
      </c>
      <c r="P9198" s="26">
        <f t="shared" si="858"/>
        <v>0.16644328520426649</v>
      </c>
      <c r="Q9198" t="str">
        <f t="shared" si="859"/>
        <v>Low</v>
      </c>
      <c r="R9198" t="str">
        <f t="shared" si="860"/>
        <v>Medium</v>
      </c>
      <c r="S9198" s="23">
        <f t="shared" si="861"/>
        <v>2024</v>
      </c>
      <c r="T9198" s="23">
        <f t="shared" si="862"/>
        <v>1</v>
      </c>
      <c r="U9198" t="str">
        <f t="shared" si="863"/>
        <v>Jan-2024</v>
      </c>
    </row>
    <row r="9199" spans="1:21" x14ac:dyDescent="0.3">
      <c r="A9199" t="s">
        <v>11210</v>
      </c>
      <c r="B9199" s="22">
        <v>45342</v>
      </c>
      <c r="C9199" s="22">
        <v>45346</v>
      </c>
      <c r="D9199" s="23" t="s">
        <v>61</v>
      </c>
      <c r="E9199" s="23" t="s">
        <v>614</v>
      </c>
      <c r="F9199" s="23" t="s">
        <v>71</v>
      </c>
      <c r="G9199" s="23" t="s">
        <v>179</v>
      </c>
      <c r="H9199" s="23" t="s">
        <v>180</v>
      </c>
      <c r="I9199" s="23" t="s">
        <v>55</v>
      </c>
      <c r="J9199" s="23" t="s">
        <v>141</v>
      </c>
      <c r="K9199" s="23" t="s">
        <v>142</v>
      </c>
      <c r="L9199" s="24">
        <v>47885.279999999999</v>
      </c>
      <c r="M9199">
        <v>4</v>
      </c>
      <c r="N9199" s="25">
        <v>0.25</v>
      </c>
      <c r="O9199" s="24">
        <v>10016.450000000001</v>
      </c>
      <c r="P9199" s="26">
        <f t="shared" si="858"/>
        <v>0.20917597224032106</v>
      </c>
      <c r="Q9199" t="str">
        <f t="shared" si="859"/>
        <v>Medium</v>
      </c>
      <c r="R9199" t="str">
        <f t="shared" si="860"/>
        <v>High</v>
      </c>
      <c r="S9199" s="23">
        <f t="shared" si="861"/>
        <v>2024</v>
      </c>
      <c r="T9199" s="23">
        <f t="shared" si="862"/>
        <v>2</v>
      </c>
      <c r="U9199" t="str">
        <f t="shared" si="863"/>
        <v>Feb-2024</v>
      </c>
    </row>
    <row r="9200" spans="1:21" x14ac:dyDescent="0.3">
      <c r="A9200" t="s">
        <v>11211</v>
      </c>
      <c r="B9200" s="22">
        <v>45074</v>
      </c>
      <c r="C9200" s="22">
        <v>45079</v>
      </c>
      <c r="D9200" s="23" t="s">
        <v>102</v>
      </c>
      <c r="E9200" s="23" t="s">
        <v>1244</v>
      </c>
      <c r="F9200" s="23" t="s">
        <v>80</v>
      </c>
      <c r="G9200" s="23" t="s">
        <v>81</v>
      </c>
      <c r="H9200" s="23" t="s">
        <v>95</v>
      </c>
      <c r="I9200" s="23" t="s">
        <v>55</v>
      </c>
      <c r="J9200" s="23" t="s">
        <v>65</v>
      </c>
      <c r="K9200" s="23" t="s">
        <v>130</v>
      </c>
      <c r="L9200" s="24">
        <v>4927.68</v>
      </c>
      <c r="M9200">
        <v>4</v>
      </c>
      <c r="N9200" s="25">
        <v>0.2</v>
      </c>
      <c r="O9200" s="24">
        <v>955.36</v>
      </c>
      <c r="P9200" s="26">
        <f t="shared" si="858"/>
        <v>0.19387622572894342</v>
      </c>
      <c r="Q9200" t="str">
        <f t="shared" si="859"/>
        <v>Low</v>
      </c>
      <c r="R9200" t="str">
        <f t="shared" si="860"/>
        <v>Medium</v>
      </c>
      <c r="S9200" s="23">
        <f t="shared" si="861"/>
        <v>2023</v>
      </c>
      <c r="T9200" s="23">
        <f t="shared" si="862"/>
        <v>5</v>
      </c>
      <c r="U9200" t="str">
        <f t="shared" si="863"/>
        <v>May-2023</v>
      </c>
    </row>
    <row r="9201" spans="1:21" x14ac:dyDescent="0.3">
      <c r="A9201" t="s">
        <v>11212</v>
      </c>
      <c r="B9201" s="22">
        <v>45558</v>
      </c>
      <c r="C9201" s="22">
        <v>45562</v>
      </c>
      <c r="D9201" s="23" t="s">
        <v>78</v>
      </c>
      <c r="E9201" s="23" t="s">
        <v>998</v>
      </c>
      <c r="F9201" s="23" t="s">
        <v>71</v>
      </c>
      <c r="G9201" s="23" t="s">
        <v>72</v>
      </c>
      <c r="H9201" s="23" t="s">
        <v>346</v>
      </c>
      <c r="I9201" s="23" t="s">
        <v>55</v>
      </c>
      <c r="J9201" s="23" t="s">
        <v>65</v>
      </c>
      <c r="K9201" s="23" t="s">
        <v>66</v>
      </c>
      <c r="L9201" s="24">
        <v>22794.6</v>
      </c>
      <c r="M9201">
        <v>3</v>
      </c>
      <c r="N9201" s="25">
        <v>0.25</v>
      </c>
      <c r="O9201" s="24">
        <v>2658.79</v>
      </c>
      <c r="P9201" s="26">
        <f t="shared" si="858"/>
        <v>0.1166412220438174</v>
      </c>
      <c r="Q9201" t="str">
        <f t="shared" si="859"/>
        <v>Low</v>
      </c>
      <c r="R9201" t="str">
        <f t="shared" si="860"/>
        <v>High</v>
      </c>
      <c r="S9201" s="23">
        <f t="shared" si="861"/>
        <v>2024</v>
      </c>
      <c r="T9201" s="23">
        <f t="shared" si="862"/>
        <v>9</v>
      </c>
      <c r="U9201" t="str">
        <f t="shared" si="863"/>
        <v>Sep-2024</v>
      </c>
    </row>
    <row r="9202" spans="1:21" x14ac:dyDescent="0.3">
      <c r="A9202" t="s">
        <v>11213</v>
      </c>
      <c r="B9202" s="22">
        <v>45185</v>
      </c>
      <c r="C9202" s="22">
        <v>45192</v>
      </c>
      <c r="D9202" s="23" t="s">
        <v>102</v>
      </c>
      <c r="E9202" s="23" t="s">
        <v>707</v>
      </c>
      <c r="F9202" s="23" t="s">
        <v>80</v>
      </c>
      <c r="G9202" s="23" t="s">
        <v>81</v>
      </c>
      <c r="H9202" s="23" t="s">
        <v>95</v>
      </c>
      <c r="I9202" s="23" t="s">
        <v>96</v>
      </c>
      <c r="J9202" s="23" t="s">
        <v>166</v>
      </c>
      <c r="K9202" s="23" t="s">
        <v>167</v>
      </c>
      <c r="L9202" s="24">
        <v>26129.85</v>
      </c>
      <c r="M9202">
        <v>5</v>
      </c>
      <c r="N9202" s="25">
        <v>0</v>
      </c>
      <c r="O9202" s="24">
        <v>8729.01</v>
      </c>
      <c r="P9202" s="26">
        <f t="shared" si="858"/>
        <v>0.33406276729487544</v>
      </c>
      <c r="Q9202" t="str">
        <f t="shared" si="859"/>
        <v>High</v>
      </c>
      <c r="R9202" t="str">
        <f t="shared" si="860"/>
        <v>None</v>
      </c>
      <c r="S9202" s="23">
        <f t="shared" si="861"/>
        <v>2023</v>
      </c>
      <c r="T9202" s="23">
        <f t="shared" si="862"/>
        <v>9</v>
      </c>
      <c r="U9202" t="str">
        <f t="shared" si="863"/>
        <v>Sep-2023</v>
      </c>
    </row>
    <row r="9203" spans="1:21" x14ac:dyDescent="0.3">
      <c r="A9203" t="s">
        <v>11214</v>
      </c>
      <c r="B9203" s="22">
        <v>45597</v>
      </c>
      <c r="C9203" s="22">
        <v>45598</v>
      </c>
      <c r="D9203" s="23" t="s">
        <v>78</v>
      </c>
      <c r="E9203" s="23" t="s">
        <v>2458</v>
      </c>
      <c r="F9203" s="23" t="s">
        <v>71</v>
      </c>
      <c r="G9203" s="23" t="s">
        <v>81</v>
      </c>
      <c r="H9203" s="23" t="s">
        <v>82</v>
      </c>
      <c r="I9203" s="23" t="s">
        <v>83</v>
      </c>
      <c r="J9203" s="23" t="s">
        <v>379</v>
      </c>
      <c r="K9203" s="23" t="s">
        <v>380</v>
      </c>
      <c r="L9203" s="24">
        <v>57395.12</v>
      </c>
      <c r="M9203">
        <v>8</v>
      </c>
      <c r="N9203" s="25">
        <v>0.15</v>
      </c>
      <c r="O9203" s="24">
        <v>12676.68</v>
      </c>
      <c r="P9203" s="26">
        <f t="shared" si="858"/>
        <v>0.22086686115474624</v>
      </c>
      <c r="Q9203" t="str">
        <f t="shared" si="859"/>
        <v>Medium</v>
      </c>
      <c r="R9203" t="str">
        <f t="shared" si="860"/>
        <v>Medium</v>
      </c>
      <c r="S9203" s="23">
        <f t="shared" si="861"/>
        <v>2024</v>
      </c>
      <c r="T9203" s="23">
        <f t="shared" si="862"/>
        <v>11</v>
      </c>
      <c r="U9203" t="str">
        <f t="shared" si="863"/>
        <v>Nov-2024</v>
      </c>
    </row>
    <row r="9204" spans="1:21" x14ac:dyDescent="0.3">
      <c r="A9204" t="s">
        <v>11215</v>
      </c>
      <c r="B9204" s="22">
        <v>45368</v>
      </c>
      <c r="C9204" s="22">
        <v>45373</v>
      </c>
      <c r="D9204" s="23" t="s">
        <v>78</v>
      </c>
      <c r="E9204" s="23" t="s">
        <v>1171</v>
      </c>
      <c r="F9204" s="23" t="s">
        <v>52</v>
      </c>
      <c r="G9204" s="23" t="s">
        <v>179</v>
      </c>
      <c r="H9204" s="23" t="s">
        <v>180</v>
      </c>
      <c r="I9204" s="23" t="s">
        <v>96</v>
      </c>
      <c r="J9204" s="23" t="s">
        <v>111</v>
      </c>
      <c r="K9204" s="23" t="s">
        <v>328</v>
      </c>
      <c r="L9204" s="24">
        <v>108019.04</v>
      </c>
      <c r="M9204">
        <v>8</v>
      </c>
      <c r="N9204" s="25">
        <v>0.05</v>
      </c>
      <c r="O9204" s="24">
        <v>16355.88</v>
      </c>
      <c r="P9204" s="26">
        <f t="shared" si="858"/>
        <v>0.1514166391406552</v>
      </c>
      <c r="Q9204" t="str">
        <f t="shared" si="859"/>
        <v>Low</v>
      </c>
      <c r="R9204" t="str">
        <f t="shared" si="860"/>
        <v>Low</v>
      </c>
      <c r="S9204" s="23">
        <f t="shared" si="861"/>
        <v>2024</v>
      </c>
      <c r="T9204" s="23">
        <f t="shared" si="862"/>
        <v>3</v>
      </c>
      <c r="U9204" t="str">
        <f t="shared" si="863"/>
        <v>Mar-2024</v>
      </c>
    </row>
    <row r="9205" spans="1:21" x14ac:dyDescent="0.3">
      <c r="A9205" t="s">
        <v>11216</v>
      </c>
      <c r="B9205" s="22">
        <v>45062</v>
      </c>
      <c r="C9205" s="22">
        <v>45069</v>
      </c>
      <c r="D9205" s="23" t="s">
        <v>102</v>
      </c>
      <c r="E9205" s="23" t="s">
        <v>3535</v>
      </c>
      <c r="F9205" s="23" t="s">
        <v>71</v>
      </c>
      <c r="G9205" s="23" t="s">
        <v>63</v>
      </c>
      <c r="H9205" s="23" t="s">
        <v>64</v>
      </c>
      <c r="I9205" s="23" t="s">
        <v>83</v>
      </c>
      <c r="J9205" s="23" t="s">
        <v>449</v>
      </c>
      <c r="K9205" s="23" t="s">
        <v>450</v>
      </c>
      <c r="L9205" s="24">
        <v>52720.6</v>
      </c>
      <c r="M9205">
        <v>4</v>
      </c>
      <c r="N9205" s="25">
        <v>0.15</v>
      </c>
      <c r="O9205" s="24">
        <v>17450.16</v>
      </c>
      <c r="P9205" s="26">
        <f t="shared" si="858"/>
        <v>0.33099319810472566</v>
      </c>
      <c r="Q9205" t="str">
        <f t="shared" si="859"/>
        <v>High</v>
      </c>
      <c r="R9205" t="str">
        <f t="shared" si="860"/>
        <v>Medium</v>
      </c>
      <c r="S9205" s="23">
        <f t="shared" si="861"/>
        <v>2023</v>
      </c>
      <c r="T9205" s="23">
        <f t="shared" si="862"/>
        <v>5</v>
      </c>
      <c r="U9205" t="str">
        <f t="shared" si="863"/>
        <v>May-2023</v>
      </c>
    </row>
    <row r="9206" spans="1:21" x14ac:dyDescent="0.3">
      <c r="A9206" t="s">
        <v>11217</v>
      </c>
      <c r="B9206" s="22">
        <v>45548</v>
      </c>
      <c r="C9206" s="22">
        <v>45554</v>
      </c>
      <c r="D9206" s="23" t="s">
        <v>78</v>
      </c>
      <c r="E9206" s="23" t="s">
        <v>1979</v>
      </c>
      <c r="F9206" s="23" t="s">
        <v>80</v>
      </c>
      <c r="G9206" s="23" t="s">
        <v>53</v>
      </c>
      <c r="H9206" s="23" t="s">
        <v>90</v>
      </c>
      <c r="I9206" s="23" t="s">
        <v>55</v>
      </c>
      <c r="J9206" s="23" t="s">
        <v>173</v>
      </c>
      <c r="K9206" s="23" t="s">
        <v>780</v>
      </c>
      <c r="L9206" s="24">
        <v>17024.34</v>
      </c>
      <c r="M9206">
        <v>6</v>
      </c>
      <c r="N9206" s="25">
        <v>0</v>
      </c>
      <c r="O9206" s="24">
        <v>4982.84</v>
      </c>
      <c r="P9206" s="26">
        <f t="shared" si="858"/>
        <v>0.29268917326604144</v>
      </c>
      <c r="Q9206" t="str">
        <f t="shared" si="859"/>
        <v>Medium</v>
      </c>
      <c r="R9206" t="str">
        <f t="shared" si="860"/>
        <v>None</v>
      </c>
      <c r="S9206" s="23">
        <f t="shared" si="861"/>
        <v>2024</v>
      </c>
      <c r="T9206" s="23">
        <f t="shared" si="862"/>
        <v>9</v>
      </c>
      <c r="U9206" t="str">
        <f t="shared" si="863"/>
        <v>Sep-2024</v>
      </c>
    </row>
    <row r="9207" spans="1:21" x14ac:dyDescent="0.3">
      <c r="A9207" t="s">
        <v>11218</v>
      </c>
      <c r="B9207" s="22">
        <v>45775</v>
      </c>
      <c r="C9207" s="22">
        <v>45780</v>
      </c>
      <c r="D9207" s="23" t="s">
        <v>61</v>
      </c>
      <c r="E9207" s="23" t="s">
        <v>475</v>
      </c>
      <c r="F9207" s="23" t="s">
        <v>71</v>
      </c>
      <c r="G9207" s="23" t="s">
        <v>63</v>
      </c>
      <c r="H9207" s="23" t="s">
        <v>202</v>
      </c>
      <c r="I9207" s="23" t="s">
        <v>118</v>
      </c>
      <c r="J9207" s="23" t="s">
        <v>230</v>
      </c>
      <c r="K9207" s="23" t="s">
        <v>351</v>
      </c>
      <c r="L9207" s="24">
        <v>4904.62</v>
      </c>
      <c r="M9207">
        <v>1</v>
      </c>
      <c r="N9207" s="25">
        <v>0.05</v>
      </c>
      <c r="O9207" s="24">
        <v>1217.82</v>
      </c>
      <c r="P9207" s="26">
        <f t="shared" si="858"/>
        <v>0.24830058190033069</v>
      </c>
      <c r="Q9207" t="str">
        <f t="shared" si="859"/>
        <v>Medium</v>
      </c>
      <c r="R9207" t="str">
        <f t="shared" si="860"/>
        <v>Low</v>
      </c>
      <c r="S9207" s="23">
        <f t="shared" si="861"/>
        <v>2025</v>
      </c>
      <c r="T9207" s="23">
        <f t="shared" si="862"/>
        <v>4</v>
      </c>
      <c r="U9207" t="str">
        <f t="shared" si="863"/>
        <v>Apr-2025</v>
      </c>
    </row>
    <row r="9208" spans="1:21" x14ac:dyDescent="0.3">
      <c r="A9208" t="s">
        <v>11219</v>
      </c>
      <c r="B9208" s="22">
        <v>45595</v>
      </c>
      <c r="C9208" s="22">
        <v>45601</v>
      </c>
      <c r="D9208" s="23" t="s">
        <v>50</v>
      </c>
      <c r="E9208" s="23" t="s">
        <v>1333</v>
      </c>
      <c r="F9208" s="23" t="s">
        <v>71</v>
      </c>
      <c r="G9208" s="23" t="s">
        <v>72</v>
      </c>
      <c r="H9208" s="23" t="s">
        <v>73</v>
      </c>
      <c r="I9208" s="23" t="s">
        <v>83</v>
      </c>
      <c r="J9208" s="23" t="s">
        <v>449</v>
      </c>
      <c r="K9208" s="23" t="s">
        <v>775</v>
      </c>
      <c r="L9208" s="24">
        <v>8053.74</v>
      </c>
      <c r="M9208">
        <v>9</v>
      </c>
      <c r="N9208" s="25">
        <v>0</v>
      </c>
      <c r="O9208" s="24">
        <v>2554.34</v>
      </c>
      <c r="P9208" s="26">
        <f t="shared" si="858"/>
        <v>0.31716196450344813</v>
      </c>
      <c r="Q9208" t="str">
        <f t="shared" si="859"/>
        <v>High</v>
      </c>
      <c r="R9208" t="str">
        <f t="shared" si="860"/>
        <v>None</v>
      </c>
      <c r="S9208" s="23">
        <f t="shared" si="861"/>
        <v>2024</v>
      </c>
      <c r="T9208" s="23">
        <f t="shared" si="862"/>
        <v>10</v>
      </c>
      <c r="U9208" t="str">
        <f t="shared" si="863"/>
        <v>Oct-2024</v>
      </c>
    </row>
    <row r="9209" spans="1:21" x14ac:dyDescent="0.3">
      <c r="A9209" t="s">
        <v>11220</v>
      </c>
      <c r="B9209" s="22">
        <v>45011</v>
      </c>
      <c r="C9209" s="22">
        <v>45014</v>
      </c>
      <c r="D9209" s="23" t="s">
        <v>78</v>
      </c>
      <c r="E9209" s="23" t="s">
        <v>312</v>
      </c>
      <c r="F9209" s="23" t="s">
        <v>80</v>
      </c>
      <c r="G9209" s="23" t="s">
        <v>72</v>
      </c>
      <c r="H9209" s="23" t="s">
        <v>104</v>
      </c>
      <c r="I9209" s="23" t="s">
        <v>118</v>
      </c>
      <c r="J9209" s="23" t="s">
        <v>119</v>
      </c>
      <c r="K9209" s="23" t="s">
        <v>120</v>
      </c>
      <c r="L9209" s="24">
        <v>12086</v>
      </c>
      <c r="M9209">
        <v>5</v>
      </c>
      <c r="N9209" s="25">
        <v>0.15</v>
      </c>
      <c r="O9209" s="24">
        <v>4070.72</v>
      </c>
      <c r="P9209" s="26">
        <f t="shared" si="858"/>
        <v>0.33681284130398809</v>
      </c>
      <c r="Q9209" t="str">
        <f t="shared" si="859"/>
        <v>High</v>
      </c>
      <c r="R9209" t="str">
        <f t="shared" si="860"/>
        <v>Medium</v>
      </c>
      <c r="S9209" s="23">
        <f t="shared" si="861"/>
        <v>2023</v>
      </c>
      <c r="T9209" s="23">
        <f t="shared" si="862"/>
        <v>3</v>
      </c>
      <c r="U9209" t="str">
        <f t="shared" si="863"/>
        <v>Mar-2023</v>
      </c>
    </row>
    <row r="9210" spans="1:21" x14ac:dyDescent="0.3">
      <c r="A9210" t="s">
        <v>11221</v>
      </c>
      <c r="B9210" s="22">
        <v>44737</v>
      </c>
      <c r="C9210" s="22">
        <v>44738</v>
      </c>
      <c r="D9210" s="23" t="s">
        <v>102</v>
      </c>
      <c r="E9210" s="23" t="s">
        <v>1159</v>
      </c>
      <c r="F9210" s="23" t="s">
        <v>71</v>
      </c>
      <c r="G9210" s="23" t="s">
        <v>179</v>
      </c>
      <c r="H9210" s="23" t="s">
        <v>236</v>
      </c>
      <c r="I9210" s="23" t="s">
        <v>96</v>
      </c>
      <c r="J9210" s="23" t="s">
        <v>166</v>
      </c>
      <c r="K9210" s="23" t="s">
        <v>167</v>
      </c>
      <c r="L9210" s="24">
        <v>1282.8</v>
      </c>
      <c r="M9210">
        <v>5</v>
      </c>
      <c r="N9210" s="25">
        <v>0.15</v>
      </c>
      <c r="O9210" s="24">
        <v>353.67</v>
      </c>
      <c r="P9210" s="26">
        <f t="shared" si="858"/>
        <v>0.2757015902712816</v>
      </c>
      <c r="Q9210" t="str">
        <f t="shared" si="859"/>
        <v>Medium</v>
      </c>
      <c r="R9210" t="str">
        <f t="shared" si="860"/>
        <v>Medium</v>
      </c>
      <c r="S9210" s="23">
        <f t="shared" si="861"/>
        <v>2022</v>
      </c>
      <c r="T9210" s="23">
        <f t="shared" si="862"/>
        <v>6</v>
      </c>
      <c r="U9210" t="str">
        <f t="shared" si="863"/>
        <v>Jun-2022</v>
      </c>
    </row>
    <row r="9211" spans="1:21" x14ac:dyDescent="0.3">
      <c r="A9211" t="s">
        <v>11222</v>
      </c>
      <c r="B9211" s="22">
        <v>45832</v>
      </c>
      <c r="C9211" s="22">
        <v>45835</v>
      </c>
      <c r="D9211" s="23" t="s">
        <v>50</v>
      </c>
      <c r="E9211" s="23" t="s">
        <v>814</v>
      </c>
      <c r="F9211" s="23" t="s">
        <v>52</v>
      </c>
      <c r="G9211" s="23" t="s">
        <v>72</v>
      </c>
      <c r="H9211" s="23" t="s">
        <v>73</v>
      </c>
      <c r="I9211" s="23" t="s">
        <v>55</v>
      </c>
      <c r="J9211" s="23" t="s">
        <v>173</v>
      </c>
      <c r="K9211" s="23" t="s">
        <v>174</v>
      </c>
      <c r="L9211" s="24">
        <v>33664.5</v>
      </c>
      <c r="M9211">
        <v>6</v>
      </c>
      <c r="N9211" s="25">
        <v>0.15</v>
      </c>
      <c r="O9211" s="24">
        <v>10540.51</v>
      </c>
      <c r="P9211" s="26">
        <f t="shared" si="858"/>
        <v>0.3131046057419537</v>
      </c>
      <c r="Q9211" t="str">
        <f t="shared" si="859"/>
        <v>High</v>
      </c>
      <c r="R9211" t="str">
        <f t="shared" si="860"/>
        <v>Medium</v>
      </c>
      <c r="S9211" s="23">
        <f t="shared" si="861"/>
        <v>2025</v>
      </c>
      <c r="T9211" s="23">
        <f t="shared" si="862"/>
        <v>6</v>
      </c>
      <c r="U9211" t="str">
        <f t="shared" si="863"/>
        <v>Jun-2025</v>
      </c>
    </row>
    <row r="9212" spans="1:21" x14ac:dyDescent="0.3">
      <c r="A9212" t="s">
        <v>11223</v>
      </c>
      <c r="B9212" s="22">
        <v>45329</v>
      </c>
      <c r="C9212" s="22">
        <v>45331</v>
      </c>
      <c r="D9212" s="23" t="s">
        <v>61</v>
      </c>
      <c r="E9212" s="23" t="s">
        <v>800</v>
      </c>
      <c r="F9212" s="23" t="s">
        <v>71</v>
      </c>
      <c r="G9212" s="23" t="s">
        <v>81</v>
      </c>
      <c r="H9212" s="23" t="s">
        <v>186</v>
      </c>
      <c r="I9212" s="23" t="s">
        <v>118</v>
      </c>
      <c r="J9212" s="23" t="s">
        <v>119</v>
      </c>
      <c r="K9212" s="23" t="s">
        <v>270</v>
      </c>
      <c r="L9212" s="24">
        <v>55691.7</v>
      </c>
      <c r="M9212">
        <v>6</v>
      </c>
      <c r="N9212" s="25">
        <v>0.25</v>
      </c>
      <c r="O9212" s="24">
        <v>9964.9500000000007</v>
      </c>
      <c r="P9212" s="26">
        <f t="shared" si="858"/>
        <v>0.17893061264066282</v>
      </c>
      <c r="Q9212" t="str">
        <f t="shared" si="859"/>
        <v>Low</v>
      </c>
      <c r="R9212" t="str">
        <f t="shared" si="860"/>
        <v>High</v>
      </c>
      <c r="S9212" s="23">
        <f t="shared" si="861"/>
        <v>2024</v>
      </c>
      <c r="T9212" s="23">
        <f t="shared" si="862"/>
        <v>2</v>
      </c>
      <c r="U9212" t="str">
        <f t="shared" si="863"/>
        <v>Feb-2024</v>
      </c>
    </row>
    <row r="9213" spans="1:21" x14ac:dyDescent="0.3">
      <c r="A9213" t="s">
        <v>11224</v>
      </c>
      <c r="B9213" s="22">
        <v>45999</v>
      </c>
      <c r="C9213" s="22">
        <v>46004</v>
      </c>
      <c r="D9213" s="23" t="s">
        <v>50</v>
      </c>
      <c r="E9213" s="23" t="s">
        <v>103</v>
      </c>
      <c r="F9213" s="23" t="s">
        <v>71</v>
      </c>
      <c r="G9213" s="23" t="s">
        <v>63</v>
      </c>
      <c r="H9213" s="23" t="s">
        <v>172</v>
      </c>
      <c r="I9213" s="23" t="s">
        <v>96</v>
      </c>
      <c r="J9213" s="23" t="s">
        <v>111</v>
      </c>
      <c r="K9213" s="23" t="s">
        <v>328</v>
      </c>
      <c r="L9213" s="24">
        <v>18258.87</v>
      </c>
      <c r="M9213">
        <v>3</v>
      </c>
      <c r="N9213" s="25">
        <v>0.25</v>
      </c>
      <c r="O9213" s="24">
        <v>5362.86</v>
      </c>
      <c r="P9213" s="26">
        <f t="shared" si="858"/>
        <v>0.29371259010004452</v>
      </c>
      <c r="Q9213" t="str">
        <f t="shared" si="859"/>
        <v>Medium</v>
      </c>
      <c r="R9213" t="str">
        <f t="shared" si="860"/>
        <v>High</v>
      </c>
      <c r="S9213" s="23">
        <f t="shared" si="861"/>
        <v>2025</v>
      </c>
      <c r="T9213" s="23">
        <f t="shared" si="862"/>
        <v>12</v>
      </c>
      <c r="U9213" t="str">
        <f t="shared" si="863"/>
        <v>Dec-2025</v>
      </c>
    </row>
    <row r="9214" spans="1:21" x14ac:dyDescent="0.3">
      <c r="A9214" t="s">
        <v>11225</v>
      </c>
      <c r="B9214" s="22">
        <v>45536</v>
      </c>
      <c r="C9214" s="22">
        <v>45538</v>
      </c>
      <c r="D9214" s="23" t="s">
        <v>61</v>
      </c>
      <c r="E9214" s="23" t="s">
        <v>1612</v>
      </c>
      <c r="F9214" s="23" t="s">
        <v>52</v>
      </c>
      <c r="G9214" s="23" t="s">
        <v>72</v>
      </c>
      <c r="H9214" s="23" t="s">
        <v>73</v>
      </c>
      <c r="I9214" s="23" t="s">
        <v>55</v>
      </c>
      <c r="J9214" s="23" t="s">
        <v>65</v>
      </c>
      <c r="K9214" s="23" t="s">
        <v>91</v>
      </c>
      <c r="L9214" s="24">
        <v>21343.599999999999</v>
      </c>
      <c r="M9214">
        <v>5</v>
      </c>
      <c r="N9214" s="25">
        <v>0.05</v>
      </c>
      <c r="O9214" s="24">
        <v>3638.98</v>
      </c>
      <c r="P9214" s="26">
        <f t="shared" si="858"/>
        <v>0.17049513671545569</v>
      </c>
      <c r="Q9214" t="str">
        <f t="shared" si="859"/>
        <v>Low</v>
      </c>
      <c r="R9214" t="str">
        <f t="shared" si="860"/>
        <v>Low</v>
      </c>
      <c r="S9214" s="23">
        <f t="shared" si="861"/>
        <v>2024</v>
      </c>
      <c r="T9214" s="23">
        <f t="shared" si="862"/>
        <v>9</v>
      </c>
      <c r="U9214" t="str">
        <f t="shared" si="863"/>
        <v>Sep-2024</v>
      </c>
    </row>
    <row r="9215" spans="1:21" x14ac:dyDescent="0.3">
      <c r="A9215" t="s">
        <v>11226</v>
      </c>
      <c r="B9215" s="22">
        <v>45443</v>
      </c>
      <c r="C9215" s="22">
        <v>45445</v>
      </c>
      <c r="D9215" s="23" t="s">
        <v>50</v>
      </c>
      <c r="E9215" s="23" t="s">
        <v>1061</v>
      </c>
      <c r="F9215" s="23" t="s">
        <v>52</v>
      </c>
      <c r="G9215" s="23" t="s">
        <v>179</v>
      </c>
      <c r="H9215" s="23" t="s">
        <v>180</v>
      </c>
      <c r="I9215" s="23" t="s">
        <v>118</v>
      </c>
      <c r="J9215" s="23" t="s">
        <v>191</v>
      </c>
      <c r="K9215" s="23" t="s">
        <v>290</v>
      </c>
      <c r="L9215" s="24">
        <v>1403.44</v>
      </c>
      <c r="M9215">
        <v>4</v>
      </c>
      <c r="N9215" s="25">
        <v>0.15</v>
      </c>
      <c r="O9215" s="24">
        <v>382.42</v>
      </c>
      <c r="P9215" s="26">
        <f t="shared" si="858"/>
        <v>0.27248760189249271</v>
      </c>
      <c r="Q9215" t="str">
        <f t="shared" si="859"/>
        <v>Medium</v>
      </c>
      <c r="R9215" t="str">
        <f t="shared" si="860"/>
        <v>Medium</v>
      </c>
      <c r="S9215" s="23">
        <f t="shared" si="861"/>
        <v>2024</v>
      </c>
      <c r="T9215" s="23">
        <f t="shared" si="862"/>
        <v>5</v>
      </c>
      <c r="U9215" t="str">
        <f t="shared" si="863"/>
        <v>May-2024</v>
      </c>
    </row>
    <row r="9216" spans="1:21" x14ac:dyDescent="0.3">
      <c r="A9216" t="s">
        <v>11227</v>
      </c>
      <c r="B9216" s="22">
        <v>45865</v>
      </c>
      <c r="C9216" s="22">
        <v>45868</v>
      </c>
      <c r="D9216" s="23" t="s">
        <v>50</v>
      </c>
      <c r="E9216" s="23" t="s">
        <v>240</v>
      </c>
      <c r="F9216" s="23" t="s">
        <v>80</v>
      </c>
      <c r="G9216" s="23" t="s">
        <v>81</v>
      </c>
      <c r="H9216" s="23" t="s">
        <v>82</v>
      </c>
      <c r="I9216" s="23" t="s">
        <v>96</v>
      </c>
      <c r="J9216" s="23" t="s">
        <v>135</v>
      </c>
      <c r="K9216" s="23" t="s">
        <v>395</v>
      </c>
      <c r="L9216" s="24">
        <v>67509.95</v>
      </c>
      <c r="M9216">
        <v>5</v>
      </c>
      <c r="N9216" s="25">
        <v>0</v>
      </c>
      <c r="O9216" s="24">
        <v>20894.650000000001</v>
      </c>
      <c r="P9216" s="26">
        <f t="shared" si="858"/>
        <v>0.30950474707802333</v>
      </c>
      <c r="Q9216" t="str">
        <f t="shared" si="859"/>
        <v>High</v>
      </c>
      <c r="R9216" t="str">
        <f t="shared" si="860"/>
        <v>None</v>
      </c>
      <c r="S9216" s="23">
        <f t="shared" si="861"/>
        <v>2025</v>
      </c>
      <c r="T9216" s="23">
        <f t="shared" si="862"/>
        <v>7</v>
      </c>
      <c r="U9216" t="str">
        <f t="shared" si="863"/>
        <v>Jul-2025</v>
      </c>
    </row>
    <row r="9217" spans="1:21" x14ac:dyDescent="0.3">
      <c r="A9217" t="s">
        <v>11228</v>
      </c>
      <c r="B9217" s="22">
        <v>45822</v>
      </c>
      <c r="C9217" s="22">
        <v>45824</v>
      </c>
      <c r="D9217" s="23" t="s">
        <v>102</v>
      </c>
      <c r="E9217" s="23" t="s">
        <v>1108</v>
      </c>
      <c r="F9217" s="23" t="s">
        <v>80</v>
      </c>
      <c r="G9217" s="23" t="s">
        <v>179</v>
      </c>
      <c r="H9217" s="23" t="s">
        <v>180</v>
      </c>
      <c r="I9217" s="23" t="s">
        <v>55</v>
      </c>
      <c r="J9217" s="23" t="s">
        <v>173</v>
      </c>
      <c r="K9217" s="23" t="s">
        <v>174</v>
      </c>
      <c r="L9217" s="24">
        <v>30351.24</v>
      </c>
      <c r="M9217">
        <v>4</v>
      </c>
      <c r="N9217" s="25">
        <v>0.25</v>
      </c>
      <c r="O9217" s="24">
        <v>6000.01</v>
      </c>
      <c r="P9217" s="26">
        <f t="shared" si="858"/>
        <v>0.19768582766305429</v>
      </c>
      <c r="Q9217" t="str">
        <f t="shared" si="859"/>
        <v>Low</v>
      </c>
      <c r="R9217" t="str">
        <f t="shared" si="860"/>
        <v>High</v>
      </c>
      <c r="S9217" s="23">
        <f t="shared" si="861"/>
        <v>2025</v>
      </c>
      <c r="T9217" s="23">
        <f t="shared" si="862"/>
        <v>6</v>
      </c>
      <c r="U9217" t="str">
        <f t="shared" si="863"/>
        <v>Jun-2025</v>
      </c>
    </row>
    <row r="9218" spans="1:21" x14ac:dyDescent="0.3">
      <c r="A9218" t="s">
        <v>11229</v>
      </c>
      <c r="B9218" s="22">
        <v>45514</v>
      </c>
      <c r="C9218" s="22">
        <v>45519</v>
      </c>
      <c r="D9218" s="23" t="s">
        <v>50</v>
      </c>
      <c r="E9218" s="23" t="s">
        <v>1955</v>
      </c>
      <c r="F9218" s="23" t="s">
        <v>52</v>
      </c>
      <c r="G9218" s="23" t="s">
        <v>81</v>
      </c>
      <c r="H9218" s="23" t="s">
        <v>284</v>
      </c>
      <c r="I9218" s="23" t="s">
        <v>55</v>
      </c>
      <c r="J9218" s="23" t="s">
        <v>65</v>
      </c>
      <c r="K9218" s="23" t="s">
        <v>325</v>
      </c>
      <c r="L9218" s="24">
        <v>86948.47</v>
      </c>
      <c r="M9218">
        <v>7</v>
      </c>
      <c r="N9218" s="25">
        <v>0.2</v>
      </c>
      <c r="O9218" s="24">
        <v>18323.560000000001</v>
      </c>
      <c r="P9218" s="26">
        <f t="shared" si="858"/>
        <v>0.21074045351229298</v>
      </c>
      <c r="Q9218" t="str">
        <f t="shared" si="859"/>
        <v>Medium</v>
      </c>
      <c r="R9218" t="str">
        <f t="shared" si="860"/>
        <v>Medium</v>
      </c>
      <c r="S9218" s="23">
        <f t="shared" si="861"/>
        <v>2024</v>
      </c>
      <c r="T9218" s="23">
        <f t="shared" si="862"/>
        <v>8</v>
      </c>
      <c r="U9218" t="str">
        <f t="shared" si="863"/>
        <v>Aug-2024</v>
      </c>
    </row>
    <row r="9219" spans="1:21" x14ac:dyDescent="0.3">
      <c r="A9219" t="s">
        <v>11230</v>
      </c>
      <c r="B9219" s="22">
        <v>45989</v>
      </c>
      <c r="C9219" s="22">
        <v>45994</v>
      </c>
      <c r="D9219" s="23" t="s">
        <v>78</v>
      </c>
      <c r="E9219" s="23" t="s">
        <v>1973</v>
      </c>
      <c r="F9219" s="23" t="s">
        <v>80</v>
      </c>
      <c r="G9219" s="23" t="s">
        <v>53</v>
      </c>
      <c r="H9219" s="23" t="s">
        <v>246</v>
      </c>
      <c r="I9219" s="23" t="s">
        <v>83</v>
      </c>
      <c r="J9219" s="23" t="s">
        <v>156</v>
      </c>
      <c r="K9219" s="23" t="s">
        <v>285</v>
      </c>
      <c r="L9219" s="24">
        <v>8903.7000000000007</v>
      </c>
      <c r="M9219">
        <v>9</v>
      </c>
      <c r="N9219" s="25">
        <v>0.25</v>
      </c>
      <c r="O9219" s="24">
        <v>1516.08</v>
      </c>
      <c r="P9219" s="26">
        <f t="shared" si="858"/>
        <v>0.1702752788166717</v>
      </c>
      <c r="Q9219" t="str">
        <f t="shared" si="859"/>
        <v>Low</v>
      </c>
      <c r="R9219" t="str">
        <f t="shared" si="860"/>
        <v>High</v>
      </c>
      <c r="S9219" s="23">
        <f t="shared" si="861"/>
        <v>2025</v>
      </c>
      <c r="T9219" s="23">
        <f t="shared" si="862"/>
        <v>11</v>
      </c>
      <c r="U9219" t="str">
        <f t="shared" si="863"/>
        <v>Nov-2025</v>
      </c>
    </row>
    <row r="9220" spans="1:21" x14ac:dyDescent="0.3">
      <c r="A9220" t="s">
        <v>11231</v>
      </c>
      <c r="B9220" s="22">
        <v>45350</v>
      </c>
      <c r="C9220" s="22">
        <v>45351</v>
      </c>
      <c r="D9220" s="23" t="s">
        <v>50</v>
      </c>
      <c r="E9220" s="23" t="s">
        <v>1067</v>
      </c>
      <c r="F9220" s="23" t="s">
        <v>80</v>
      </c>
      <c r="G9220" s="23" t="s">
        <v>81</v>
      </c>
      <c r="H9220" s="23" t="s">
        <v>82</v>
      </c>
      <c r="I9220" s="23" t="s">
        <v>55</v>
      </c>
      <c r="J9220" s="23" t="s">
        <v>141</v>
      </c>
      <c r="K9220" s="23" t="s">
        <v>241</v>
      </c>
      <c r="L9220" s="24">
        <v>51601.13</v>
      </c>
      <c r="M9220">
        <v>7</v>
      </c>
      <c r="N9220" s="25">
        <v>0.1</v>
      </c>
      <c r="O9220" s="24">
        <v>9877.41</v>
      </c>
      <c r="P9220" s="26">
        <f t="shared" ref="P9220:P9283" si="864">IFERROR(O9220/L9220,0)</f>
        <v>0.19141848250222429</v>
      </c>
      <c r="Q9220" t="str">
        <f t="shared" ref="Q9220:Q9283" si="865">IF(P9220&gt;=0.3,"High",IF(P9220&gt;=0.2,"Medium","Low"))</f>
        <v>Low</v>
      </c>
      <c r="R9220" t="str">
        <f t="shared" ref="R9220:R9283" si="866">IF(N9220=0,"None",IF(N9220&lt;=0.1,"Low",IF(N9220&lt;=0.2,"Medium","High")))</f>
        <v>Low</v>
      </c>
      <c r="S9220" s="23">
        <f t="shared" ref="S9220:S9283" si="867">YEAR(B9220)</f>
        <v>2024</v>
      </c>
      <c r="T9220" s="23">
        <f t="shared" ref="T9220:T9283" si="868">MONTH(B9220)</f>
        <v>2</v>
      </c>
      <c r="U9220" t="str">
        <f t="shared" ref="U9220:U9283" si="869">TEXT(B9220,"mmm-yyyy")</f>
        <v>Feb-2024</v>
      </c>
    </row>
    <row r="9221" spans="1:21" x14ac:dyDescent="0.3">
      <c r="A9221" t="s">
        <v>11232</v>
      </c>
      <c r="B9221" s="22">
        <v>44643</v>
      </c>
      <c r="C9221" s="22">
        <v>44646</v>
      </c>
      <c r="D9221" s="23" t="s">
        <v>78</v>
      </c>
      <c r="E9221" s="23" t="s">
        <v>429</v>
      </c>
      <c r="F9221" s="23" t="s">
        <v>52</v>
      </c>
      <c r="G9221" s="23" t="s">
        <v>81</v>
      </c>
      <c r="H9221" s="23" t="s">
        <v>95</v>
      </c>
      <c r="I9221" s="23" t="s">
        <v>96</v>
      </c>
      <c r="J9221" s="23" t="s">
        <v>135</v>
      </c>
      <c r="K9221" s="23" t="s">
        <v>275</v>
      </c>
      <c r="L9221" s="24">
        <v>11028.12</v>
      </c>
      <c r="M9221">
        <v>6</v>
      </c>
      <c r="N9221" s="25">
        <v>0</v>
      </c>
      <c r="O9221" s="24">
        <v>1949.57</v>
      </c>
      <c r="P9221" s="26">
        <f t="shared" si="864"/>
        <v>0.17678171800814643</v>
      </c>
      <c r="Q9221" t="str">
        <f t="shared" si="865"/>
        <v>Low</v>
      </c>
      <c r="R9221" t="str">
        <f t="shared" si="866"/>
        <v>None</v>
      </c>
      <c r="S9221" s="23">
        <f t="shared" si="867"/>
        <v>2022</v>
      </c>
      <c r="T9221" s="23">
        <f t="shared" si="868"/>
        <v>3</v>
      </c>
      <c r="U9221" t="str">
        <f t="shared" si="869"/>
        <v>Mar-2022</v>
      </c>
    </row>
    <row r="9222" spans="1:21" x14ac:dyDescent="0.3">
      <c r="A9222" t="s">
        <v>11233</v>
      </c>
      <c r="B9222" s="22">
        <v>44701</v>
      </c>
      <c r="C9222" s="22">
        <v>44705</v>
      </c>
      <c r="D9222" s="23" t="s">
        <v>102</v>
      </c>
      <c r="E9222" s="23" t="s">
        <v>332</v>
      </c>
      <c r="F9222" s="23" t="s">
        <v>71</v>
      </c>
      <c r="G9222" s="23" t="s">
        <v>81</v>
      </c>
      <c r="H9222" s="23" t="s">
        <v>284</v>
      </c>
      <c r="I9222" s="23" t="s">
        <v>96</v>
      </c>
      <c r="J9222" s="23" t="s">
        <v>97</v>
      </c>
      <c r="K9222" s="23" t="s">
        <v>98</v>
      </c>
      <c r="L9222" s="24">
        <v>92172.99</v>
      </c>
      <c r="M9222">
        <v>7</v>
      </c>
      <c r="N9222" s="25">
        <v>0.1</v>
      </c>
      <c r="O9222" s="24">
        <v>24043.29</v>
      </c>
      <c r="P9222" s="26">
        <f t="shared" si="864"/>
        <v>0.26084962633847508</v>
      </c>
      <c r="Q9222" t="str">
        <f t="shared" si="865"/>
        <v>Medium</v>
      </c>
      <c r="R9222" t="str">
        <f t="shared" si="866"/>
        <v>Low</v>
      </c>
      <c r="S9222" s="23">
        <f t="shared" si="867"/>
        <v>2022</v>
      </c>
      <c r="T9222" s="23">
        <f t="shared" si="868"/>
        <v>5</v>
      </c>
      <c r="U9222" t="str">
        <f t="shared" si="869"/>
        <v>May-2022</v>
      </c>
    </row>
    <row r="9223" spans="1:21" x14ac:dyDescent="0.3">
      <c r="A9223" t="s">
        <v>11234</v>
      </c>
      <c r="B9223" s="22">
        <v>44589</v>
      </c>
      <c r="C9223" s="22">
        <v>44591</v>
      </c>
      <c r="D9223" s="23" t="s">
        <v>102</v>
      </c>
      <c r="E9223" s="23" t="s">
        <v>540</v>
      </c>
      <c r="F9223" s="23" t="s">
        <v>52</v>
      </c>
      <c r="G9223" s="23" t="s">
        <v>81</v>
      </c>
      <c r="H9223" s="23" t="s">
        <v>284</v>
      </c>
      <c r="I9223" s="23" t="s">
        <v>55</v>
      </c>
      <c r="J9223" s="23" t="s">
        <v>141</v>
      </c>
      <c r="K9223" s="23" t="s">
        <v>241</v>
      </c>
      <c r="L9223" s="24">
        <v>42871.65</v>
      </c>
      <c r="M9223">
        <v>5</v>
      </c>
      <c r="N9223" s="25">
        <v>0.15</v>
      </c>
      <c r="O9223" s="24">
        <v>9811.08</v>
      </c>
      <c r="P9223" s="26">
        <f t="shared" si="864"/>
        <v>0.22884773504168837</v>
      </c>
      <c r="Q9223" t="str">
        <f t="shared" si="865"/>
        <v>Medium</v>
      </c>
      <c r="R9223" t="str">
        <f t="shared" si="866"/>
        <v>Medium</v>
      </c>
      <c r="S9223" s="23">
        <f t="shared" si="867"/>
        <v>2022</v>
      </c>
      <c r="T9223" s="23">
        <f t="shared" si="868"/>
        <v>1</v>
      </c>
      <c r="U9223" t="str">
        <f t="shared" si="869"/>
        <v>Jan-2022</v>
      </c>
    </row>
    <row r="9224" spans="1:21" x14ac:dyDescent="0.3">
      <c r="A9224" t="s">
        <v>11235</v>
      </c>
      <c r="B9224" s="22">
        <v>45270</v>
      </c>
      <c r="C9224" s="22">
        <v>45274</v>
      </c>
      <c r="D9224" s="23" t="s">
        <v>102</v>
      </c>
      <c r="E9224" s="23" t="s">
        <v>171</v>
      </c>
      <c r="F9224" s="23" t="s">
        <v>71</v>
      </c>
      <c r="G9224" s="23" t="s">
        <v>53</v>
      </c>
      <c r="H9224" s="23" t="s">
        <v>110</v>
      </c>
      <c r="I9224" s="23" t="s">
        <v>118</v>
      </c>
      <c r="J9224" s="23" t="s">
        <v>303</v>
      </c>
      <c r="K9224" s="23" t="s">
        <v>491</v>
      </c>
      <c r="L9224" s="24">
        <v>118818.72</v>
      </c>
      <c r="M9224">
        <v>9</v>
      </c>
      <c r="N9224" s="25">
        <v>0</v>
      </c>
      <c r="O9224" s="24">
        <v>23330.45</v>
      </c>
      <c r="P9224" s="26">
        <f t="shared" si="864"/>
        <v>0.19635331873630688</v>
      </c>
      <c r="Q9224" t="str">
        <f t="shared" si="865"/>
        <v>Low</v>
      </c>
      <c r="R9224" t="str">
        <f t="shared" si="866"/>
        <v>None</v>
      </c>
      <c r="S9224" s="23">
        <f t="shared" si="867"/>
        <v>2023</v>
      </c>
      <c r="T9224" s="23">
        <f t="shared" si="868"/>
        <v>12</v>
      </c>
      <c r="U9224" t="str">
        <f t="shared" si="869"/>
        <v>Dec-2023</v>
      </c>
    </row>
    <row r="9225" spans="1:21" x14ac:dyDescent="0.3">
      <c r="A9225" t="s">
        <v>11236</v>
      </c>
      <c r="B9225" s="22">
        <v>44978</v>
      </c>
      <c r="C9225" s="22">
        <v>44983</v>
      </c>
      <c r="D9225" s="23" t="s">
        <v>61</v>
      </c>
      <c r="E9225" s="23" t="s">
        <v>3232</v>
      </c>
      <c r="F9225" s="23" t="s">
        <v>80</v>
      </c>
      <c r="G9225" s="23" t="s">
        <v>179</v>
      </c>
      <c r="H9225" s="23" t="s">
        <v>180</v>
      </c>
      <c r="I9225" s="23" t="s">
        <v>55</v>
      </c>
      <c r="J9225" s="23" t="s">
        <v>141</v>
      </c>
      <c r="K9225" s="23" t="s">
        <v>978</v>
      </c>
      <c r="L9225" s="24">
        <v>65561.039999999994</v>
      </c>
      <c r="M9225">
        <v>9</v>
      </c>
      <c r="N9225" s="25">
        <v>0.15</v>
      </c>
      <c r="O9225" s="24">
        <v>14507.93</v>
      </c>
      <c r="P9225" s="26">
        <f t="shared" si="864"/>
        <v>0.22128889352578912</v>
      </c>
      <c r="Q9225" t="str">
        <f t="shared" si="865"/>
        <v>Medium</v>
      </c>
      <c r="R9225" t="str">
        <f t="shared" si="866"/>
        <v>Medium</v>
      </c>
      <c r="S9225" s="23">
        <f t="shared" si="867"/>
        <v>2023</v>
      </c>
      <c r="T9225" s="23">
        <f t="shared" si="868"/>
        <v>2</v>
      </c>
      <c r="U9225" t="str">
        <f t="shared" si="869"/>
        <v>Feb-2023</v>
      </c>
    </row>
    <row r="9226" spans="1:21" x14ac:dyDescent="0.3">
      <c r="A9226" t="s">
        <v>11237</v>
      </c>
      <c r="B9226" s="22">
        <v>44753</v>
      </c>
      <c r="C9226" s="22">
        <v>44755</v>
      </c>
      <c r="D9226" s="23" t="s">
        <v>61</v>
      </c>
      <c r="E9226" s="23" t="s">
        <v>312</v>
      </c>
      <c r="F9226" s="23" t="s">
        <v>52</v>
      </c>
      <c r="G9226" s="23" t="s">
        <v>63</v>
      </c>
      <c r="H9226" s="23" t="s">
        <v>172</v>
      </c>
      <c r="I9226" s="23" t="s">
        <v>55</v>
      </c>
      <c r="J9226" s="23" t="s">
        <v>56</v>
      </c>
      <c r="K9226" s="23" t="s">
        <v>151</v>
      </c>
      <c r="L9226" s="24">
        <v>27226.48</v>
      </c>
      <c r="M9226">
        <v>8</v>
      </c>
      <c r="N9226" s="25">
        <v>0.05</v>
      </c>
      <c r="O9226" s="24">
        <v>9133.1</v>
      </c>
      <c r="P9226" s="26">
        <f t="shared" si="864"/>
        <v>0.33544916566519067</v>
      </c>
      <c r="Q9226" t="str">
        <f t="shared" si="865"/>
        <v>High</v>
      </c>
      <c r="R9226" t="str">
        <f t="shared" si="866"/>
        <v>Low</v>
      </c>
      <c r="S9226" s="23">
        <f t="shared" si="867"/>
        <v>2022</v>
      </c>
      <c r="T9226" s="23">
        <f t="shared" si="868"/>
        <v>7</v>
      </c>
      <c r="U9226" t="str">
        <f t="shared" si="869"/>
        <v>Jul-2022</v>
      </c>
    </row>
    <row r="9227" spans="1:21" x14ac:dyDescent="0.3">
      <c r="A9227" t="s">
        <v>11238</v>
      </c>
      <c r="B9227" s="22">
        <v>44716</v>
      </c>
      <c r="C9227" s="22">
        <v>44717</v>
      </c>
      <c r="D9227" s="23" t="s">
        <v>78</v>
      </c>
      <c r="E9227" s="23" t="s">
        <v>1661</v>
      </c>
      <c r="F9227" s="23" t="s">
        <v>71</v>
      </c>
      <c r="G9227" s="23" t="s">
        <v>72</v>
      </c>
      <c r="H9227" s="23" t="s">
        <v>346</v>
      </c>
      <c r="I9227" s="23" t="s">
        <v>118</v>
      </c>
      <c r="J9227" s="23" t="s">
        <v>119</v>
      </c>
      <c r="K9227" s="23" t="s">
        <v>270</v>
      </c>
      <c r="L9227" s="24">
        <v>10654.28</v>
      </c>
      <c r="M9227">
        <v>7</v>
      </c>
      <c r="N9227" s="25">
        <v>0.1</v>
      </c>
      <c r="O9227" s="24">
        <v>3756.41</v>
      </c>
      <c r="P9227" s="26">
        <f t="shared" si="864"/>
        <v>0.35257286273685312</v>
      </c>
      <c r="Q9227" t="str">
        <f t="shared" si="865"/>
        <v>High</v>
      </c>
      <c r="R9227" t="str">
        <f t="shared" si="866"/>
        <v>Low</v>
      </c>
      <c r="S9227" s="23">
        <f t="shared" si="867"/>
        <v>2022</v>
      </c>
      <c r="T9227" s="23">
        <f t="shared" si="868"/>
        <v>6</v>
      </c>
      <c r="U9227" t="str">
        <f t="shared" si="869"/>
        <v>Jun-2022</v>
      </c>
    </row>
    <row r="9228" spans="1:21" x14ac:dyDescent="0.3">
      <c r="A9228" t="s">
        <v>11239</v>
      </c>
      <c r="B9228" s="22">
        <v>44868</v>
      </c>
      <c r="C9228" s="22">
        <v>44874</v>
      </c>
      <c r="D9228" s="23" t="s">
        <v>50</v>
      </c>
      <c r="E9228" s="23" t="s">
        <v>221</v>
      </c>
      <c r="F9228" s="23" t="s">
        <v>71</v>
      </c>
      <c r="G9228" s="23" t="s">
        <v>179</v>
      </c>
      <c r="H9228" s="23" t="s">
        <v>180</v>
      </c>
      <c r="I9228" s="23" t="s">
        <v>83</v>
      </c>
      <c r="J9228" s="23" t="s">
        <v>84</v>
      </c>
      <c r="K9228" s="23" t="s">
        <v>257</v>
      </c>
      <c r="L9228" s="24">
        <v>74969.100000000006</v>
      </c>
      <c r="M9228">
        <v>9</v>
      </c>
      <c r="N9228" s="25">
        <v>0.05</v>
      </c>
      <c r="O9228" s="24">
        <v>19840.27</v>
      </c>
      <c r="P9228" s="26">
        <f t="shared" si="864"/>
        <v>0.26464596747193175</v>
      </c>
      <c r="Q9228" t="str">
        <f t="shared" si="865"/>
        <v>Medium</v>
      </c>
      <c r="R9228" t="str">
        <f t="shared" si="866"/>
        <v>Low</v>
      </c>
      <c r="S9228" s="23">
        <f t="shared" si="867"/>
        <v>2022</v>
      </c>
      <c r="T9228" s="23">
        <f t="shared" si="868"/>
        <v>11</v>
      </c>
      <c r="U9228" t="str">
        <f t="shared" si="869"/>
        <v>Nov-2022</v>
      </c>
    </row>
    <row r="9229" spans="1:21" x14ac:dyDescent="0.3">
      <c r="A9229" t="s">
        <v>11240</v>
      </c>
      <c r="B9229" s="22">
        <v>45276</v>
      </c>
      <c r="C9229" s="22">
        <v>45282</v>
      </c>
      <c r="D9229" s="23" t="s">
        <v>50</v>
      </c>
      <c r="E9229" s="23" t="s">
        <v>221</v>
      </c>
      <c r="F9229" s="23" t="s">
        <v>71</v>
      </c>
      <c r="G9229" s="23" t="s">
        <v>63</v>
      </c>
      <c r="H9229" s="23" t="s">
        <v>202</v>
      </c>
      <c r="I9229" s="23" t="s">
        <v>96</v>
      </c>
      <c r="J9229" s="23" t="s">
        <v>166</v>
      </c>
      <c r="K9229" s="23" t="s">
        <v>337</v>
      </c>
      <c r="L9229" s="24">
        <v>9443</v>
      </c>
      <c r="M9229">
        <v>5</v>
      </c>
      <c r="N9229" s="25">
        <v>0.15</v>
      </c>
      <c r="O9229" s="24">
        <v>2907.24</v>
      </c>
      <c r="P9229" s="26">
        <f t="shared" si="864"/>
        <v>0.30787249814677536</v>
      </c>
      <c r="Q9229" t="str">
        <f t="shared" si="865"/>
        <v>High</v>
      </c>
      <c r="R9229" t="str">
        <f t="shared" si="866"/>
        <v>Medium</v>
      </c>
      <c r="S9229" s="23">
        <f t="shared" si="867"/>
        <v>2023</v>
      </c>
      <c r="T9229" s="23">
        <f t="shared" si="868"/>
        <v>12</v>
      </c>
      <c r="U9229" t="str">
        <f t="shared" si="869"/>
        <v>Dec-2023</v>
      </c>
    </row>
    <row r="9230" spans="1:21" x14ac:dyDescent="0.3">
      <c r="A9230" t="s">
        <v>11241</v>
      </c>
      <c r="B9230" s="22">
        <v>45653</v>
      </c>
      <c r="C9230" s="22">
        <v>45658</v>
      </c>
      <c r="D9230" s="23" t="s">
        <v>78</v>
      </c>
      <c r="E9230" s="23" t="s">
        <v>1973</v>
      </c>
      <c r="F9230" s="23" t="s">
        <v>80</v>
      </c>
      <c r="G9230" s="23" t="s">
        <v>81</v>
      </c>
      <c r="H9230" s="23" t="s">
        <v>95</v>
      </c>
      <c r="I9230" s="23" t="s">
        <v>96</v>
      </c>
      <c r="J9230" s="23" t="s">
        <v>97</v>
      </c>
      <c r="K9230" s="23" t="s">
        <v>181</v>
      </c>
      <c r="L9230" s="24">
        <v>23782.38</v>
      </c>
      <c r="M9230">
        <v>2</v>
      </c>
      <c r="N9230" s="25">
        <v>0.05</v>
      </c>
      <c r="O9230" s="24">
        <v>7287.89</v>
      </c>
      <c r="P9230" s="26">
        <f t="shared" si="864"/>
        <v>0.3064407346951819</v>
      </c>
      <c r="Q9230" t="str">
        <f t="shared" si="865"/>
        <v>High</v>
      </c>
      <c r="R9230" t="str">
        <f t="shared" si="866"/>
        <v>Low</v>
      </c>
      <c r="S9230" s="23">
        <f t="shared" si="867"/>
        <v>2024</v>
      </c>
      <c r="T9230" s="23">
        <f t="shared" si="868"/>
        <v>12</v>
      </c>
      <c r="U9230" t="str">
        <f t="shared" si="869"/>
        <v>Dec-2024</v>
      </c>
    </row>
    <row r="9231" spans="1:21" x14ac:dyDescent="0.3">
      <c r="A9231" t="s">
        <v>11242</v>
      </c>
      <c r="B9231" s="22">
        <v>45678</v>
      </c>
      <c r="C9231" s="22">
        <v>45685</v>
      </c>
      <c r="D9231" s="23" t="s">
        <v>61</v>
      </c>
      <c r="E9231" s="23" t="s">
        <v>320</v>
      </c>
      <c r="F9231" s="23" t="s">
        <v>71</v>
      </c>
      <c r="G9231" s="23" t="s">
        <v>53</v>
      </c>
      <c r="H9231" s="23" t="s">
        <v>54</v>
      </c>
      <c r="I9231" s="23" t="s">
        <v>55</v>
      </c>
      <c r="J9231" s="23" t="s">
        <v>141</v>
      </c>
      <c r="K9231" s="23" t="s">
        <v>142</v>
      </c>
      <c r="L9231" s="24">
        <v>85515.66</v>
      </c>
      <c r="M9231">
        <v>6</v>
      </c>
      <c r="N9231" s="25">
        <v>0.25</v>
      </c>
      <c r="O9231" s="24">
        <v>17447.82</v>
      </c>
      <c r="P9231" s="26">
        <f t="shared" si="864"/>
        <v>0.20403070034190227</v>
      </c>
      <c r="Q9231" t="str">
        <f t="shared" si="865"/>
        <v>Medium</v>
      </c>
      <c r="R9231" t="str">
        <f t="shared" si="866"/>
        <v>High</v>
      </c>
      <c r="S9231" s="23">
        <f t="shared" si="867"/>
        <v>2025</v>
      </c>
      <c r="T9231" s="23">
        <f t="shared" si="868"/>
        <v>1</v>
      </c>
      <c r="U9231" t="str">
        <f t="shared" si="869"/>
        <v>Jan-2025</v>
      </c>
    </row>
    <row r="9232" spans="1:21" x14ac:dyDescent="0.3">
      <c r="A9232" t="s">
        <v>11243</v>
      </c>
      <c r="B9232" s="22">
        <v>45051</v>
      </c>
      <c r="C9232" s="22">
        <v>45052</v>
      </c>
      <c r="D9232" s="23" t="s">
        <v>50</v>
      </c>
      <c r="E9232" s="23" t="s">
        <v>540</v>
      </c>
      <c r="F9232" s="23" t="s">
        <v>52</v>
      </c>
      <c r="G9232" s="23" t="s">
        <v>53</v>
      </c>
      <c r="H9232" s="23" t="s">
        <v>54</v>
      </c>
      <c r="I9232" s="23" t="s">
        <v>96</v>
      </c>
      <c r="J9232" s="23" t="s">
        <v>97</v>
      </c>
      <c r="K9232" s="23" t="s">
        <v>416</v>
      </c>
      <c r="L9232" s="24">
        <v>22130.1</v>
      </c>
      <c r="M9232">
        <v>5</v>
      </c>
      <c r="N9232" s="25">
        <v>0.1</v>
      </c>
      <c r="O9232" s="24">
        <v>7324.6</v>
      </c>
      <c r="P9232" s="26">
        <f t="shared" si="864"/>
        <v>0.33097907375023161</v>
      </c>
      <c r="Q9232" t="str">
        <f t="shared" si="865"/>
        <v>High</v>
      </c>
      <c r="R9232" t="str">
        <f t="shared" si="866"/>
        <v>Low</v>
      </c>
      <c r="S9232" s="23">
        <f t="shared" si="867"/>
        <v>2023</v>
      </c>
      <c r="T9232" s="23">
        <f t="shared" si="868"/>
        <v>5</v>
      </c>
      <c r="U9232" t="str">
        <f t="shared" si="869"/>
        <v>May-2023</v>
      </c>
    </row>
    <row r="9233" spans="1:21" x14ac:dyDescent="0.3">
      <c r="A9233" t="s">
        <v>11244</v>
      </c>
      <c r="B9233" s="22">
        <v>45317</v>
      </c>
      <c r="C9233" s="22">
        <v>45323</v>
      </c>
      <c r="D9233" s="23" t="s">
        <v>61</v>
      </c>
      <c r="E9233" s="23" t="s">
        <v>2080</v>
      </c>
      <c r="F9233" s="23" t="s">
        <v>52</v>
      </c>
      <c r="G9233" s="23" t="s">
        <v>72</v>
      </c>
      <c r="H9233" s="23" t="s">
        <v>73</v>
      </c>
      <c r="I9233" s="23" t="s">
        <v>83</v>
      </c>
      <c r="J9233" s="23" t="s">
        <v>84</v>
      </c>
      <c r="K9233" s="23" t="s">
        <v>105</v>
      </c>
      <c r="L9233" s="24">
        <v>1653.12</v>
      </c>
      <c r="M9233">
        <v>4</v>
      </c>
      <c r="N9233" s="25">
        <v>0.1</v>
      </c>
      <c r="O9233" s="24">
        <v>474.23</v>
      </c>
      <c r="P9233" s="26">
        <f t="shared" si="864"/>
        <v>0.28686967673248165</v>
      </c>
      <c r="Q9233" t="str">
        <f t="shared" si="865"/>
        <v>Medium</v>
      </c>
      <c r="R9233" t="str">
        <f t="shared" si="866"/>
        <v>Low</v>
      </c>
      <c r="S9233" s="23">
        <f t="shared" si="867"/>
        <v>2024</v>
      </c>
      <c r="T9233" s="23">
        <f t="shared" si="868"/>
        <v>1</v>
      </c>
      <c r="U9233" t="str">
        <f t="shared" si="869"/>
        <v>Jan-2024</v>
      </c>
    </row>
    <row r="9234" spans="1:21" x14ac:dyDescent="0.3">
      <c r="A9234" t="s">
        <v>11245</v>
      </c>
      <c r="B9234" s="22">
        <v>45881</v>
      </c>
      <c r="C9234" s="22">
        <v>45882</v>
      </c>
      <c r="D9234" s="23" t="s">
        <v>50</v>
      </c>
      <c r="E9234" s="23" t="s">
        <v>1244</v>
      </c>
      <c r="F9234" s="23" t="s">
        <v>80</v>
      </c>
      <c r="G9234" s="23" t="s">
        <v>63</v>
      </c>
      <c r="H9234" s="23" t="s">
        <v>202</v>
      </c>
      <c r="I9234" s="23" t="s">
        <v>83</v>
      </c>
      <c r="J9234" s="23" t="s">
        <v>84</v>
      </c>
      <c r="K9234" s="23" t="s">
        <v>105</v>
      </c>
      <c r="L9234" s="24">
        <v>98904.75</v>
      </c>
      <c r="M9234">
        <v>7</v>
      </c>
      <c r="N9234" s="25">
        <v>0.25</v>
      </c>
      <c r="O9234" s="24">
        <v>15267.49</v>
      </c>
      <c r="P9234" s="26">
        <f t="shared" si="864"/>
        <v>0.15436558911477963</v>
      </c>
      <c r="Q9234" t="str">
        <f t="shared" si="865"/>
        <v>Low</v>
      </c>
      <c r="R9234" t="str">
        <f t="shared" si="866"/>
        <v>High</v>
      </c>
      <c r="S9234" s="23">
        <f t="shared" si="867"/>
        <v>2025</v>
      </c>
      <c r="T9234" s="23">
        <f t="shared" si="868"/>
        <v>8</v>
      </c>
      <c r="U9234" t="str">
        <f t="shared" si="869"/>
        <v>Aug-2025</v>
      </c>
    </row>
    <row r="9235" spans="1:21" x14ac:dyDescent="0.3">
      <c r="A9235" t="s">
        <v>11246</v>
      </c>
      <c r="B9235" s="22">
        <v>45765</v>
      </c>
      <c r="C9235" s="22">
        <v>45766</v>
      </c>
      <c r="D9235" s="23" t="s">
        <v>78</v>
      </c>
      <c r="E9235" s="23" t="s">
        <v>201</v>
      </c>
      <c r="F9235" s="23" t="s">
        <v>71</v>
      </c>
      <c r="G9235" s="23" t="s">
        <v>72</v>
      </c>
      <c r="H9235" s="23" t="s">
        <v>346</v>
      </c>
      <c r="I9235" s="23" t="s">
        <v>83</v>
      </c>
      <c r="J9235" s="23" t="s">
        <v>156</v>
      </c>
      <c r="K9235" s="23" t="s">
        <v>285</v>
      </c>
      <c r="L9235" s="24">
        <v>31648.720000000001</v>
      </c>
      <c r="M9235">
        <v>4</v>
      </c>
      <c r="N9235" s="25">
        <v>0.15</v>
      </c>
      <c r="O9235" s="24">
        <v>4177.57</v>
      </c>
      <c r="P9235" s="26">
        <f t="shared" si="864"/>
        <v>0.13199807132800315</v>
      </c>
      <c r="Q9235" t="str">
        <f t="shared" si="865"/>
        <v>Low</v>
      </c>
      <c r="R9235" t="str">
        <f t="shared" si="866"/>
        <v>Medium</v>
      </c>
      <c r="S9235" s="23">
        <f t="shared" si="867"/>
        <v>2025</v>
      </c>
      <c r="T9235" s="23">
        <f t="shared" si="868"/>
        <v>4</v>
      </c>
      <c r="U9235" t="str">
        <f t="shared" si="869"/>
        <v>Apr-2025</v>
      </c>
    </row>
    <row r="9236" spans="1:21" x14ac:dyDescent="0.3">
      <c r="A9236" t="s">
        <v>11247</v>
      </c>
      <c r="B9236" s="22">
        <v>45742</v>
      </c>
      <c r="C9236" s="22">
        <v>45745</v>
      </c>
      <c r="D9236" s="23" t="s">
        <v>50</v>
      </c>
      <c r="E9236" s="23" t="s">
        <v>561</v>
      </c>
      <c r="F9236" s="23" t="s">
        <v>71</v>
      </c>
      <c r="G9236" s="23" t="s">
        <v>72</v>
      </c>
      <c r="H9236" s="23" t="s">
        <v>73</v>
      </c>
      <c r="I9236" s="23" t="s">
        <v>96</v>
      </c>
      <c r="J9236" s="23" t="s">
        <v>111</v>
      </c>
      <c r="K9236" s="23" t="s">
        <v>112</v>
      </c>
      <c r="L9236" s="24">
        <v>43780.88</v>
      </c>
      <c r="M9236">
        <v>4</v>
      </c>
      <c r="N9236" s="25">
        <v>0.1</v>
      </c>
      <c r="O9236" s="24">
        <v>11787.6</v>
      </c>
      <c r="P9236" s="26">
        <f t="shared" si="864"/>
        <v>0.26924081928001448</v>
      </c>
      <c r="Q9236" t="str">
        <f t="shared" si="865"/>
        <v>Medium</v>
      </c>
      <c r="R9236" t="str">
        <f t="shared" si="866"/>
        <v>Low</v>
      </c>
      <c r="S9236" s="23">
        <f t="shared" si="867"/>
        <v>2025</v>
      </c>
      <c r="T9236" s="23">
        <f t="shared" si="868"/>
        <v>3</v>
      </c>
      <c r="U9236" t="str">
        <f t="shared" si="869"/>
        <v>Mar-2025</v>
      </c>
    </row>
    <row r="9237" spans="1:21" x14ac:dyDescent="0.3">
      <c r="A9237" t="s">
        <v>11248</v>
      </c>
      <c r="B9237" s="22">
        <v>45865</v>
      </c>
      <c r="C9237" s="22">
        <v>45871</v>
      </c>
      <c r="D9237" s="23" t="s">
        <v>61</v>
      </c>
      <c r="E9237" s="23" t="s">
        <v>1409</v>
      </c>
      <c r="F9237" s="23" t="s">
        <v>80</v>
      </c>
      <c r="G9237" s="23" t="s">
        <v>81</v>
      </c>
      <c r="H9237" s="23" t="s">
        <v>284</v>
      </c>
      <c r="I9237" s="23" t="s">
        <v>55</v>
      </c>
      <c r="J9237" s="23" t="s">
        <v>173</v>
      </c>
      <c r="K9237" s="23" t="s">
        <v>780</v>
      </c>
      <c r="L9237" s="24">
        <v>25282.17</v>
      </c>
      <c r="M9237">
        <v>9</v>
      </c>
      <c r="N9237" s="25">
        <v>0</v>
      </c>
      <c r="O9237" s="24">
        <v>3902.69</v>
      </c>
      <c r="P9237" s="26">
        <f t="shared" si="864"/>
        <v>0.15436530962334327</v>
      </c>
      <c r="Q9237" t="str">
        <f t="shared" si="865"/>
        <v>Low</v>
      </c>
      <c r="R9237" t="str">
        <f t="shared" si="866"/>
        <v>None</v>
      </c>
      <c r="S9237" s="23">
        <f t="shared" si="867"/>
        <v>2025</v>
      </c>
      <c r="T9237" s="23">
        <f t="shared" si="868"/>
        <v>7</v>
      </c>
      <c r="U9237" t="str">
        <f t="shared" si="869"/>
        <v>Jul-2025</v>
      </c>
    </row>
    <row r="9238" spans="1:21" x14ac:dyDescent="0.3">
      <c r="A9238" t="s">
        <v>11249</v>
      </c>
      <c r="B9238" s="22">
        <v>44992</v>
      </c>
      <c r="C9238" s="22">
        <v>44993</v>
      </c>
      <c r="D9238" s="23" t="s">
        <v>78</v>
      </c>
      <c r="E9238" s="23" t="s">
        <v>415</v>
      </c>
      <c r="F9238" s="23" t="s">
        <v>71</v>
      </c>
      <c r="G9238" s="23" t="s">
        <v>81</v>
      </c>
      <c r="H9238" s="23" t="s">
        <v>284</v>
      </c>
      <c r="I9238" s="23" t="s">
        <v>118</v>
      </c>
      <c r="J9238" s="23" t="s">
        <v>191</v>
      </c>
      <c r="K9238" s="23" t="s">
        <v>829</v>
      </c>
      <c r="L9238" s="24">
        <v>109125.5</v>
      </c>
      <c r="M9238">
        <v>10</v>
      </c>
      <c r="N9238" s="25">
        <v>0.15</v>
      </c>
      <c r="O9238" s="24">
        <v>22067.87</v>
      </c>
      <c r="P9238" s="26">
        <f t="shared" si="864"/>
        <v>0.20222468625573306</v>
      </c>
      <c r="Q9238" t="str">
        <f t="shared" si="865"/>
        <v>Medium</v>
      </c>
      <c r="R9238" t="str">
        <f t="shared" si="866"/>
        <v>Medium</v>
      </c>
      <c r="S9238" s="23">
        <f t="shared" si="867"/>
        <v>2023</v>
      </c>
      <c r="T9238" s="23">
        <f t="shared" si="868"/>
        <v>3</v>
      </c>
      <c r="U9238" t="str">
        <f t="shared" si="869"/>
        <v>Mar-2023</v>
      </c>
    </row>
    <row r="9239" spans="1:21" x14ac:dyDescent="0.3">
      <c r="A9239" t="s">
        <v>11250</v>
      </c>
      <c r="B9239" s="22">
        <v>44924</v>
      </c>
      <c r="C9239" s="22">
        <v>44929</v>
      </c>
      <c r="D9239" s="23" t="s">
        <v>78</v>
      </c>
      <c r="E9239" s="23" t="s">
        <v>742</v>
      </c>
      <c r="F9239" s="23" t="s">
        <v>80</v>
      </c>
      <c r="G9239" s="23" t="s">
        <v>63</v>
      </c>
      <c r="H9239" s="23" t="s">
        <v>202</v>
      </c>
      <c r="I9239" s="23" t="s">
        <v>118</v>
      </c>
      <c r="J9239" s="23" t="s">
        <v>230</v>
      </c>
      <c r="K9239" s="23" t="s">
        <v>231</v>
      </c>
      <c r="L9239" s="24">
        <v>13754.91</v>
      </c>
      <c r="M9239">
        <v>1</v>
      </c>
      <c r="N9239" s="25">
        <v>0.05</v>
      </c>
      <c r="O9239" s="24">
        <v>3652.29</v>
      </c>
      <c r="P9239" s="26">
        <f t="shared" si="864"/>
        <v>0.26552627389055983</v>
      </c>
      <c r="Q9239" t="str">
        <f t="shared" si="865"/>
        <v>Medium</v>
      </c>
      <c r="R9239" t="str">
        <f t="shared" si="866"/>
        <v>Low</v>
      </c>
      <c r="S9239" s="23">
        <f t="shared" si="867"/>
        <v>2022</v>
      </c>
      <c r="T9239" s="23">
        <f t="shared" si="868"/>
        <v>12</v>
      </c>
      <c r="U9239" t="str">
        <f t="shared" si="869"/>
        <v>Dec-2022</v>
      </c>
    </row>
    <row r="9240" spans="1:21" x14ac:dyDescent="0.3">
      <c r="A9240" t="s">
        <v>11251</v>
      </c>
      <c r="B9240" s="22">
        <v>45086</v>
      </c>
      <c r="C9240" s="22">
        <v>45090</v>
      </c>
      <c r="D9240" s="23" t="s">
        <v>102</v>
      </c>
      <c r="E9240" s="23" t="s">
        <v>283</v>
      </c>
      <c r="F9240" s="23" t="s">
        <v>80</v>
      </c>
      <c r="G9240" s="23" t="s">
        <v>53</v>
      </c>
      <c r="H9240" s="23" t="s">
        <v>54</v>
      </c>
      <c r="I9240" s="23" t="s">
        <v>118</v>
      </c>
      <c r="J9240" s="23" t="s">
        <v>230</v>
      </c>
      <c r="K9240" s="23" t="s">
        <v>351</v>
      </c>
      <c r="L9240" s="24">
        <v>104687.24</v>
      </c>
      <c r="M9240">
        <v>7</v>
      </c>
      <c r="N9240" s="25">
        <v>0.1</v>
      </c>
      <c r="O9240" s="24">
        <v>33122.67</v>
      </c>
      <c r="P9240" s="26">
        <f t="shared" si="864"/>
        <v>0.31639643952787366</v>
      </c>
      <c r="Q9240" t="str">
        <f t="shared" si="865"/>
        <v>High</v>
      </c>
      <c r="R9240" t="str">
        <f t="shared" si="866"/>
        <v>Low</v>
      </c>
      <c r="S9240" s="23">
        <f t="shared" si="867"/>
        <v>2023</v>
      </c>
      <c r="T9240" s="23">
        <f t="shared" si="868"/>
        <v>6</v>
      </c>
      <c r="U9240" t="str">
        <f t="shared" si="869"/>
        <v>Jun-2023</v>
      </c>
    </row>
    <row r="9241" spans="1:21" x14ac:dyDescent="0.3">
      <c r="A9241" t="s">
        <v>11252</v>
      </c>
      <c r="B9241" s="22">
        <v>44742</v>
      </c>
      <c r="C9241" s="22">
        <v>44743</v>
      </c>
      <c r="D9241" s="23" t="s">
        <v>50</v>
      </c>
      <c r="E9241" s="23" t="s">
        <v>1770</v>
      </c>
      <c r="F9241" s="23" t="s">
        <v>52</v>
      </c>
      <c r="G9241" s="23" t="s">
        <v>179</v>
      </c>
      <c r="H9241" s="23" t="s">
        <v>236</v>
      </c>
      <c r="I9241" s="23" t="s">
        <v>83</v>
      </c>
      <c r="J9241" s="23" t="s">
        <v>156</v>
      </c>
      <c r="K9241" s="23" t="s">
        <v>157</v>
      </c>
      <c r="L9241" s="24">
        <v>15463.62</v>
      </c>
      <c r="M9241">
        <v>9</v>
      </c>
      <c r="N9241" s="25">
        <v>0</v>
      </c>
      <c r="O9241" s="24">
        <v>5228.93</v>
      </c>
      <c r="P9241" s="26">
        <f t="shared" si="864"/>
        <v>0.3381439792234936</v>
      </c>
      <c r="Q9241" t="str">
        <f t="shared" si="865"/>
        <v>High</v>
      </c>
      <c r="R9241" t="str">
        <f t="shared" si="866"/>
        <v>None</v>
      </c>
      <c r="S9241" s="23">
        <f t="shared" si="867"/>
        <v>2022</v>
      </c>
      <c r="T9241" s="23">
        <f t="shared" si="868"/>
        <v>6</v>
      </c>
      <c r="U9241" t="str">
        <f t="shared" si="869"/>
        <v>Jun-2022</v>
      </c>
    </row>
    <row r="9242" spans="1:21" x14ac:dyDescent="0.3">
      <c r="A9242" t="s">
        <v>11253</v>
      </c>
      <c r="B9242" s="22">
        <v>45288</v>
      </c>
      <c r="C9242" s="22">
        <v>45290</v>
      </c>
      <c r="D9242" s="23" t="s">
        <v>102</v>
      </c>
      <c r="E9242" s="23" t="s">
        <v>592</v>
      </c>
      <c r="F9242" s="23" t="s">
        <v>80</v>
      </c>
      <c r="G9242" s="23" t="s">
        <v>179</v>
      </c>
      <c r="H9242" s="23" t="s">
        <v>180</v>
      </c>
      <c r="I9242" s="23" t="s">
        <v>118</v>
      </c>
      <c r="J9242" s="23" t="s">
        <v>230</v>
      </c>
      <c r="K9242" s="23" t="s">
        <v>356</v>
      </c>
      <c r="L9242" s="24">
        <v>4745.37</v>
      </c>
      <c r="M9242">
        <v>3</v>
      </c>
      <c r="N9242" s="25">
        <v>0</v>
      </c>
      <c r="O9242" s="24">
        <v>1753.97</v>
      </c>
      <c r="P9242" s="26">
        <f t="shared" si="864"/>
        <v>0.36961712153109244</v>
      </c>
      <c r="Q9242" t="str">
        <f t="shared" si="865"/>
        <v>High</v>
      </c>
      <c r="R9242" t="str">
        <f t="shared" si="866"/>
        <v>None</v>
      </c>
      <c r="S9242" s="23">
        <f t="shared" si="867"/>
        <v>2023</v>
      </c>
      <c r="T9242" s="23">
        <f t="shared" si="868"/>
        <v>12</v>
      </c>
      <c r="U9242" t="str">
        <f t="shared" si="869"/>
        <v>Dec-2023</v>
      </c>
    </row>
    <row r="9243" spans="1:21" x14ac:dyDescent="0.3">
      <c r="A9243" t="s">
        <v>11254</v>
      </c>
      <c r="B9243" s="22">
        <v>45994</v>
      </c>
      <c r="C9243" s="22">
        <v>45997</v>
      </c>
      <c r="D9243" s="23" t="s">
        <v>50</v>
      </c>
      <c r="E9243" s="23" t="s">
        <v>472</v>
      </c>
      <c r="F9243" s="23" t="s">
        <v>80</v>
      </c>
      <c r="G9243" s="23" t="s">
        <v>81</v>
      </c>
      <c r="H9243" s="23" t="s">
        <v>95</v>
      </c>
      <c r="I9243" s="23" t="s">
        <v>118</v>
      </c>
      <c r="J9243" s="23" t="s">
        <v>230</v>
      </c>
      <c r="K9243" s="23" t="s">
        <v>231</v>
      </c>
      <c r="L9243" s="24">
        <v>7116.37</v>
      </c>
      <c r="M9243">
        <v>1</v>
      </c>
      <c r="N9243" s="25">
        <v>0.2</v>
      </c>
      <c r="O9243" s="24">
        <v>1244.48</v>
      </c>
      <c r="P9243" s="26">
        <f t="shared" si="864"/>
        <v>0.17487567397423126</v>
      </c>
      <c r="Q9243" t="str">
        <f t="shared" si="865"/>
        <v>Low</v>
      </c>
      <c r="R9243" t="str">
        <f t="shared" si="866"/>
        <v>Medium</v>
      </c>
      <c r="S9243" s="23">
        <f t="shared" si="867"/>
        <v>2025</v>
      </c>
      <c r="T9243" s="23">
        <f t="shared" si="868"/>
        <v>12</v>
      </c>
      <c r="U9243" t="str">
        <f t="shared" si="869"/>
        <v>Dec-2025</v>
      </c>
    </row>
    <row r="9244" spans="1:21" x14ac:dyDescent="0.3">
      <c r="A9244" t="s">
        <v>11255</v>
      </c>
      <c r="B9244" s="22">
        <v>45328</v>
      </c>
      <c r="C9244" s="22">
        <v>45333</v>
      </c>
      <c r="D9244" s="23" t="s">
        <v>102</v>
      </c>
      <c r="E9244" s="23" t="s">
        <v>1244</v>
      </c>
      <c r="F9244" s="23" t="s">
        <v>80</v>
      </c>
      <c r="G9244" s="23" t="s">
        <v>81</v>
      </c>
      <c r="H9244" s="23" t="s">
        <v>284</v>
      </c>
      <c r="I9244" s="23" t="s">
        <v>83</v>
      </c>
      <c r="J9244" s="23" t="s">
        <v>449</v>
      </c>
      <c r="K9244" s="23" t="s">
        <v>775</v>
      </c>
      <c r="L9244" s="24">
        <v>12616.91</v>
      </c>
      <c r="M9244">
        <v>1</v>
      </c>
      <c r="N9244" s="25">
        <v>0.25</v>
      </c>
      <c r="O9244" s="24">
        <v>1681.57</v>
      </c>
      <c r="P9244" s="26">
        <f t="shared" si="864"/>
        <v>0.13327906753713864</v>
      </c>
      <c r="Q9244" t="str">
        <f t="shared" si="865"/>
        <v>Low</v>
      </c>
      <c r="R9244" t="str">
        <f t="shared" si="866"/>
        <v>High</v>
      </c>
      <c r="S9244" s="23">
        <f t="shared" si="867"/>
        <v>2024</v>
      </c>
      <c r="T9244" s="23">
        <f t="shared" si="868"/>
        <v>2</v>
      </c>
      <c r="U9244" t="str">
        <f t="shared" si="869"/>
        <v>Feb-2024</v>
      </c>
    </row>
    <row r="9245" spans="1:21" x14ac:dyDescent="0.3">
      <c r="A9245" t="s">
        <v>11256</v>
      </c>
      <c r="B9245" s="22">
        <v>45806</v>
      </c>
      <c r="C9245" s="22">
        <v>45812</v>
      </c>
      <c r="D9245" s="23" t="s">
        <v>102</v>
      </c>
      <c r="E9245" s="23" t="s">
        <v>1676</v>
      </c>
      <c r="F9245" s="23" t="s">
        <v>80</v>
      </c>
      <c r="G9245" s="23" t="s">
        <v>81</v>
      </c>
      <c r="H9245" s="23" t="s">
        <v>82</v>
      </c>
      <c r="I9245" s="23" t="s">
        <v>118</v>
      </c>
      <c r="J9245" s="23" t="s">
        <v>303</v>
      </c>
      <c r="K9245" s="23" t="s">
        <v>421</v>
      </c>
      <c r="L9245" s="24">
        <v>6518.05</v>
      </c>
      <c r="M9245">
        <v>5</v>
      </c>
      <c r="N9245" s="25">
        <v>0.15</v>
      </c>
      <c r="O9245" s="24">
        <v>1540.75</v>
      </c>
      <c r="P9245" s="26">
        <f t="shared" si="864"/>
        <v>0.23638204677779395</v>
      </c>
      <c r="Q9245" t="str">
        <f t="shared" si="865"/>
        <v>Medium</v>
      </c>
      <c r="R9245" t="str">
        <f t="shared" si="866"/>
        <v>Medium</v>
      </c>
      <c r="S9245" s="23">
        <f t="shared" si="867"/>
        <v>2025</v>
      </c>
      <c r="T9245" s="23">
        <f t="shared" si="868"/>
        <v>5</v>
      </c>
      <c r="U9245" t="str">
        <f t="shared" si="869"/>
        <v>May-2025</v>
      </c>
    </row>
    <row r="9246" spans="1:21" x14ac:dyDescent="0.3">
      <c r="A9246" t="s">
        <v>11257</v>
      </c>
      <c r="B9246" s="22">
        <v>45936</v>
      </c>
      <c r="C9246" s="22">
        <v>45939</v>
      </c>
      <c r="D9246" s="23" t="s">
        <v>61</v>
      </c>
      <c r="E9246" s="23" t="s">
        <v>1815</v>
      </c>
      <c r="F9246" s="23" t="s">
        <v>80</v>
      </c>
      <c r="G9246" s="23" t="s">
        <v>53</v>
      </c>
      <c r="H9246" s="23" t="s">
        <v>110</v>
      </c>
      <c r="I9246" s="23" t="s">
        <v>83</v>
      </c>
      <c r="J9246" s="23" t="s">
        <v>379</v>
      </c>
      <c r="K9246" s="23" t="s">
        <v>716</v>
      </c>
      <c r="L9246" s="24">
        <v>44080.29</v>
      </c>
      <c r="M9246">
        <v>9</v>
      </c>
      <c r="N9246" s="25">
        <v>0.15</v>
      </c>
      <c r="O9246" s="24">
        <v>13476.04</v>
      </c>
      <c r="P9246" s="26">
        <f t="shared" si="864"/>
        <v>0.30571577455592969</v>
      </c>
      <c r="Q9246" t="str">
        <f t="shared" si="865"/>
        <v>High</v>
      </c>
      <c r="R9246" t="str">
        <f t="shared" si="866"/>
        <v>Medium</v>
      </c>
      <c r="S9246" s="23">
        <f t="shared" si="867"/>
        <v>2025</v>
      </c>
      <c r="T9246" s="23">
        <f t="shared" si="868"/>
        <v>10</v>
      </c>
      <c r="U9246" t="str">
        <f t="shared" si="869"/>
        <v>Oct-2025</v>
      </c>
    </row>
    <row r="9247" spans="1:21" x14ac:dyDescent="0.3">
      <c r="A9247" t="s">
        <v>11258</v>
      </c>
      <c r="B9247" s="22">
        <v>45918</v>
      </c>
      <c r="C9247" s="22">
        <v>45922</v>
      </c>
      <c r="D9247" s="23" t="s">
        <v>50</v>
      </c>
      <c r="E9247" s="23" t="s">
        <v>1878</v>
      </c>
      <c r="F9247" s="23" t="s">
        <v>80</v>
      </c>
      <c r="G9247" s="23" t="s">
        <v>53</v>
      </c>
      <c r="H9247" s="23" t="s">
        <v>110</v>
      </c>
      <c r="I9247" s="23" t="s">
        <v>118</v>
      </c>
      <c r="J9247" s="23" t="s">
        <v>119</v>
      </c>
      <c r="K9247" s="23" t="s">
        <v>197</v>
      </c>
      <c r="L9247" s="24">
        <v>11221.04</v>
      </c>
      <c r="M9247">
        <v>4</v>
      </c>
      <c r="N9247" s="25">
        <v>0.2</v>
      </c>
      <c r="O9247" s="24">
        <v>2813.11</v>
      </c>
      <c r="P9247" s="26">
        <f t="shared" si="864"/>
        <v>0.25069957864868142</v>
      </c>
      <c r="Q9247" t="str">
        <f t="shared" si="865"/>
        <v>Medium</v>
      </c>
      <c r="R9247" t="str">
        <f t="shared" si="866"/>
        <v>Medium</v>
      </c>
      <c r="S9247" s="23">
        <f t="shared" si="867"/>
        <v>2025</v>
      </c>
      <c r="T9247" s="23">
        <f t="shared" si="868"/>
        <v>9</v>
      </c>
      <c r="U9247" t="str">
        <f t="shared" si="869"/>
        <v>Sep-2025</v>
      </c>
    </row>
    <row r="9248" spans="1:21" x14ac:dyDescent="0.3">
      <c r="A9248" t="s">
        <v>11259</v>
      </c>
      <c r="B9248" s="22">
        <v>45776</v>
      </c>
      <c r="C9248" s="22">
        <v>45783</v>
      </c>
      <c r="D9248" s="23" t="s">
        <v>102</v>
      </c>
      <c r="E9248" s="23" t="s">
        <v>768</v>
      </c>
      <c r="F9248" s="23" t="s">
        <v>80</v>
      </c>
      <c r="G9248" s="23" t="s">
        <v>81</v>
      </c>
      <c r="H9248" s="23" t="s">
        <v>95</v>
      </c>
      <c r="I9248" s="23" t="s">
        <v>83</v>
      </c>
      <c r="J9248" s="23" t="s">
        <v>449</v>
      </c>
      <c r="K9248" s="23" t="s">
        <v>450</v>
      </c>
      <c r="L9248" s="24">
        <v>117369.9</v>
      </c>
      <c r="M9248">
        <v>10</v>
      </c>
      <c r="N9248" s="25">
        <v>0.15</v>
      </c>
      <c r="O9248" s="24">
        <v>16303.5</v>
      </c>
      <c r="P9248" s="26">
        <f t="shared" si="864"/>
        <v>0.13890699404191365</v>
      </c>
      <c r="Q9248" t="str">
        <f t="shared" si="865"/>
        <v>Low</v>
      </c>
      <c r="R9248" t="str">
        <f t="shared" si="866"/>
        <v>Medium</v>
      </c>
      <c r="S9248" s="23">
        <f t="shared" si="867"/>
        <v>2025</v>
      </c>
      <c r="T9248" s="23">
        <f t="shared" si="868"/>
        <v>4</v>
      </c>
      <c r="U9248" t="str">
        <f t="shared" si="869"/>
        <v>Apr-2025</v>
      </c>
    </row>
    <row r="9249" spans="1:21" x14ac:dyDescent="0.3">
      <c r="A9249" t="s">
        <v>11260</v>
      </c>
      <c r="B9249" s="22">
        <v>45206</v>
      </c>
      <c r="C9249" s="22">
        <v>45211</v>
      </c>
      <c r="D9249" s="23" t="s">
        <v>61</v>
      </c>
      <c r="E9249" s="23" t="s">
        <v>2545</v>
      </c>
      <c r="F9249" s="23" t="s">
        <v>80</v>
      </c>
      <c r="G9249" s="23" t="s">
        <v>81</v>
      </c>
      <c r="H9249" s="23" t="s">
        <v>186</v>
      </c>
      <c r="I9249" s="23" t="s">
        <v>55</v>
      </c>
      <c r="J9249" s="23" t="s">
        <v>65</v>
      </c>
      <c r="K9249" s="23" t="s">
        <v>325</v>
      </c>
      <c r="L9249" s="24">
        <v>64418.76</v>
      </c>
      <c r="M9249">
        <v>6</v>
      </c>
      <c r="N9249" s="25">
        <v>0.15</v>
      </c>
      <c r="O9249" s="24">
        <v>11920.82</v>
      </c>
      <c r="P9249" s="26">
        <f t="shared" si="864"/>
        <v>0.18505199417064222</v>
      </c>
      <c r="Q9249" t="str">
        <f t="shared" si="865"/>
        <v>Low</v>
      </c>
      <c r="R9249" t="str">
        <f t="shared" si="866"/>
        <v>Medium</v>
      </c>
      <c r="S9249" s="23">
        <f t="shared" si="867"/>
        <v>2023</v>
      </c>
      <c r="T9249" s="23">
        <f t="shared" si="868"/>
        <v>10</v>
      </c>
      <c r="U9249" t="str">
        <f t="shared" si="869"/>
        <v>Oct-2023</v>
      </c>
    </row>
    <row r="9250" spans="1:21" x14ac:dyDescent="0.3">
      <c r="A9250" t="s">
        <v>11261</v>
      </c>
      <c r="B9250" s="22">
        <v>44673</v>
      </c>
      <c r="C9250" s="22">
        <v>44675</v>
      </c>
      <c r="D9250" s="23" t="s">
        <v>50</v>
      </c>
      <c r="E9250" s="23" t="s">
        <v>2223</v>
      </c>
      <c r="F9250" s="23" t="s">
        <v>52</v>
      </c>
      <c r="G9250" s="23" t="s">
        <v>179</v>
      </c>
      <c r="H9250" s="23" t="s">
        <v>236</v>
      </c>
      <c r="I9250" s="23" t="s">
        <v>83</v>
      </c>
      <c r="J9250" s="23" t="s">
        <v>449</v>
      </c>
      <c r="K9250" s="23" t="s">
        <v>775</v>
      </c>
      <c r="L9250" s="24">
        <v>30822.12</v>
      </c>
      <c r="M9250">
        <v>9</v>
      </c>
      <c r="N9250" s="25">
        <v>0</v>
      </c>
      <c r="O9250" s="24">
        <v>8662.7999999999993</v>
      </c>
      <c r="P9250" s="26">
        <f t="shared" si="864"/>
        <v>0.28105788959357758</v>
      </c>
      <c r="Q9250" t="str">
        <f t="shared" si="865"/>
        <v>Medium</v>
      </c>
      <c r="R9250" t="str">
        <f t="shared" si="866"/>
        <v>None</v>
      </c>
      <c r="S9250" s="23">
        <f t="shared" si="867"/>
        <v>2022</v>
      </c>
      <c r="T9250" s="23">
        <f t="shared" si="868"/>
        <v>4</v>
      </c>
      <c r="U9250" t="str">
        <f t="shared" si="869"/>
        <v>Apr-2022</v>
      </c>
    </row>
    <row r="9251" spans="1:21" x14ac:dyDescent="0.3">
      <c r="A9251" t="s">
        <v>11262</v>
      </c>
      <c r="B9251" s="22">
        <v>45238</v>
      </c>
      <c r="C9251" s="22">
        <v>45242</v>
      </c>
      <c r="D9251" s="23" t="s">
        <v>61</v>
      </c>
      <c r="E9251" s="23" t="s">
        <v>1091</v>
      </c>
      <c r="F9251" s="23" t="s">
        <v>71</v>
      </c>
      <c r="G9251" s="23" t="s">
        <v>179</v>
      </c>
      <c r="H9251" s="23" t="s">
        <v>180</v>
      </c>
      <c r="I9251" s="23" t="s">
        <v>96</v>
      </c>
      <c r="J9251" s="23" t="s">
        <v>135</v>
      </c>
      <c r="K9251" s="23" t="s">
        <v>395</v>
      </c>
      <c r="L9251" s="24">
        <v>114994.5</v>
      </c>
      <c r="M9251">
        <v>10</v>
      </c>
      <c r="N9251" s="25">
        <v>0.25</v>
      </c>
      <c r="O9251" s="24">
        <v>23708.52</v>
      </c>
      <c r="P9251" s="26">
        <f t="shared" si="864"/>
        <v>0.20617090382583514</v>
      </c>
      <c r="Q9251" t="str">
        <f t="shared" si="865"/>
        <v>Medium</v>
      </c>
      <c r="R9251" t="str">
        <f t="shared" si="866"/>
        <v>High</v>
      </c>
      <c r="S9251" s="23">
        <f t="shared" si="867"/>
        <v>2023</v>
      </c>
      <c r="T9251" s="23">
        <f t="shared" si="868"/>
        <v>11</v>
      </c>
      <c r="U9251" t="str">
        <f t="shared" si="869"/>
        <v>Nov-2023</v>
      </c>
    </row>
    <row r="9252" spans="1:21" x14ac:dyDescent="0.3">
      <c r="A9252" t="s">
        <v>11263</v>
      </c>
      <c r="B9252" s="22">
        <v>45316</v>
      </c>
      <c r="C9252" s="22">
        <v>45322</v>
      </c>
      <c r="D9252" s="23" t="s">
        <v>102</v>
      </c>
      <c r="E9252" s="23" t="s">
        <v>1036</v>
      </c>
      <c r="F9252" s="23" t="s">
        <v>52</v>
      </c>
      <c r="G9252" s="23" t="s">
        <v>72</v>
      </c>
      <c r="H9252" s="23" t="s">
        <v>117</v>
      </c>
      <c r="I9252" s="23" t="s">
        <v>118</v>
      </c>
      <c r="J9252" s="23" t="s">
        <v>119</v>
      </c>
      <c r="K9252" s="23" t="s">
        <v>197</v>
      </c>
      <c r="L9252" s="24">
        <v>30790</v>
      </c>
      <c r="M9252">
        <v>5</v>
      </c>
      <c r="N9252" s="25">
        <v>0.1</v>
      </c>
      <c r="O9252" s="24">
        <v>7447.67</v>
      </c>
      <c r="P9252" s="26">
        <f t="shared" si="864"/>
        <v>0.24188600194868465</v>
      </c>
      <c r="Q9252" t="str">
        <f t="shared" si="865"/>
        <v>Medium</v>
      </c>
      <c r="R9252" t="str">
        <f t="shared" si="866"/>
        <v>Low</v>
      </c>
      <c r="S9252" s="23">
        <f t="shared" si="867"/>
        <v>2024</v>
      </c>
      <c r="T9252" s="23">
        <f t="shared" si="868"/>
        <v>1</v>
      </c>
      <c r="U9252" t="str">
        <f t="shared" si="869"/>
        <v>Jan-2024</v>
      </c>
    </row>
    <row r="9253" spans="1:21" x14ac:dyDescent="0.3">
      <c r="A9253" t="s">
        <v>11264</v>
      </c>
      <c r="B9253" s="22">
        <v>45408</v>
      </c>
      <c r="C9253" s="22">
        <v>45409</v>
      </c>
      <c r="D9253" s="23" t="s">
        <v>50</v>
      </c>
      <c r="E9253" s="23" t="s">
        <v>779</v>
      </c>
      <c r="F9253" s="23" t="s">
        <v>71</v>
      </c>
      <c r="G9253" s="23" t="s">
        <v>53</v>
      </c>
      <c r="H9253" s="23" t="s">
        <v>54</v>
      </c>
      <c r="I9253" s="23" t="s">
        <v>83</v>
      </c>
      <c r="J9253" s="23" t="s">
        <v>379</v>
      </c>
      <c r="K9253" s="23" t="s">
        <v>716</v>
      </c>
      <c r="L9253" s="24">
        <v>60807.45</v>
      </c>
      <c r="M9253">
        <v>5</v>
      </c>
      <c r="N9253" s="25">
        <v>0</v>
      </c>
      <c r="O9253" s="24">
        <v>13497.34</v>
      </c>
      <c r="P9253" s="26">
        <f t="shared" si="864"/>
        <v>0.22196852523827262</v>
      </c>
      <c r="Q9253" t="str">
        <f t="shared" si="865"/>
        <v>Medium</v>
      </c>
      <c r="R9253" t="str">
        <f t="shared" si="866"/>
        <v>None</v>
      </c>
      <c r="S9253" s="23">
        <f t="shared" si="867"/>
        <v>2024</v>
      </c>
      <c r="T9253" s="23">
        <f t="shared" si="868"/>
        <v>4</v>
      </c>
      <c r="U9253" t="str">
        <f t="shared" si="869"/>
        <v>Apr-2024</v>
      </c>
    </row>
    <row r="9254" spans="1:21" x14ac:dyDescent="0.3">
      <c r="A9254" t="s">
        <v>11265</v>
      </c>
      <c r="B9254" s="22">
        <v>44610</v>
      </c>
      <c r="C9254" s="22">
        <v>44616</v>
      </c>
      <c r="D9254" s="23" t="s">
        <v>61</v>
      </c>
      <c r="E9254" s="23" t="s">
        <v>824</v>
      </c>
      <c r="F9254" s="23" t="s">
        <v>80</v>
      </c>
      <c r="G9254" s="23" t="s">
        <v>72</v>
      </c>
      <c r="H9254" s="23" t="s">
        <v>73</v>
      </c>
      <c r="I9254" s="23" t="s">
        <v>96</v>
      </c>
      <c r="J9254" s="23" t="s">
        <v>97</v>
      </c>
      <c r="K9254" s="23" t="s">
        <v>416</v>
      </c>
      <c r="L9254" s="24">
        <v>48385.35</v>
      </c>
      <c r="M9254">
        <v>5</v>
      </c>
      <c r="N9254" s="25">
        <v>0.25</v>
      </c>
      <c r="O9254" s="24">
        <v>7759.4</v>
      </c>
      <c r="P9254" s="26">
        <f t="shared" si="864"/>
        <v>0.16036672257201817</v>
      </c>
      <c r="Q9254" t="str">
        <f t="shared" si="865"/>
        <v>Low</v>
      </c>
      <c r="R9254" t="str">
        <f t="shared" si="866"/>
        <v>High</v>
      </c>
      <c r="S9254" s="23">
        <f t="shared" si="867"/>
        <v>2022</v>
      </c>
      <c r="T9254" s="23">
        <f t="shared" si="868"/>
        <v>2</v>
      </c>
      <c r="U9254" t="str">
        <f t="shared" si="869"/>
        <v>Feb-2022</v>
      </c>
    </row>
    <row r="9255" spans="1:21" x14ac:dyDescent="0.3">
      <c r="A9255" t="s">
        <v>11266</v>
      </c>
      <c r="B9255" s="22">
        <v>44611</v>
      </c>
      <c r="C9255" s="22">
        <v>44614</v>
      </c>
      <c r="D9255" s="23" t="s">
        <v>50</v>
      </c>
      <c r="E9255" s="23" t="s">
        <v>1753</v>
      </c>
      <c r="F9255" s="23" t="s">
        <v>52</v>
      </c>
      <c r="G9255" s="23" t="s">
        <v>53</v>
      </c>
      <c r="H9255" s="23" t="s">
        <v>110</v>
      </c>
      <c r="I9255" s="23" t="s">
        <v>118</v>
      </c>
      <c r="J9255" s="23" t="s">
        <v>303</v>
      </c>
      <c r="K9255" s="23" t="s">
        <v>491</v>
      </c>
      <c r="L9255" s="24">
        <v>2773.16</v>
      </c>
      <c r="M9255">
        <v>2</v>
      </c>
      <c r="N9255" s="25">
        <v>0.25</v>
      </c>
      <c r="O9255" s="24">
        <v>677.55</v>
      </c>
      <c r="P9255" s="26">
        <f t="shared" si="864"/>
        <v>0.24432416449104991</v>
      </c>
      <c r="Q9255" t="str">
        <f t="shared" si="865"/>
        <v>Medium</v>
      </c>
      <c r="R9255" t="str">
        <f t="shared" si="866"/>
        <v>High</v>
      </c>
      <c r="S9255" s="23">
        <f t="shared" si="867"/>
        <v>2022</v>
      </c>
      <c r="T9255" s="23">
        <f t="shared" si="868"/>
        <v>2</v>
      </c>
      <c r="U9255" t="str">
        <f t="shared" si="869"/>
        <v>Feb-2022</v>
      </c>
    </row>
    <row r="9256" spans="1:21" x14ac:dyDescent="0.3">
      <c r="A9256" t="s">
        <v>11267</v>
      </c>
      <c r="B9256" s="22">
        <v>45917</v>
      </c>
      <c r="C9256" s="22">
        <v>45920</v>
      </c>
      <c r="D9256" s="23" t="s">
        <v>78</v>
      </c>
      <c r="E9256" s="23" t="s">
        <v>283</v>
      </c>
      <c r="F9256" s="23" t="s">
        <v>52</v>
      </c>
      <c r="G9256" s="23" t="s">
        <v>179</v>
      </c>
      <c r="H9256" s="23" t="s">
        <v>236</v>
      </c>
      <c r="I9256" s="23" t="s">
        <v>83</v>
      </c>
      <c r="J9256" s="23" t="s">
        <v>84</v>
      </c>
      <c r="K9256" s="23" t="s">
        <v>257</v>
      </c>
      <c r="L9256" s="24">
        <v>46302.66</v>
      </c>
      <c r="M9256">
        <v>9</v>
      </c>
      <c r="N9256" s="25">
        <v>0.1</v>
      </c>
      <c r="O9256" s="24">
        <v>16518.45</v>
      </c>
      <c r="P9256" s="26">
        <f t="shared" si="864"/>
        <v>0.35674948264311379</v>
      </c>
      <c r="Q9256" t="str">
        <f t="shared" si="865"/>
        <v>High</v>
      </c>
      <c r="R9256" t="str">
        <f t="shared" si="866"/>
        <v>Low</v>
      </c>
      <c r="S9256" s="23">
        <f t="shared" si="867"/>
        <v>2025</v>
      </c>
      <c r="T9256" s="23">
        <f t="shared" si="868"/>
        <v>9</v>
      </c>
      <c r="U9256" t="str">
        <f t="shared" si="869"/>
        <v>Sep-2025</v>
      </c>
    </row>
    <row r="9257" spans="1:21" x14ac:dyDescent="0.3">
      <c r="A9257" t="s">
        <v>11268</v>
      </c>
      <c r="B9257" s="22">
        <v>44704</v>
      </c>
      <c r="C9257" s="22">
        <v>44707</v>
      </c>
      <c r="D9257" s="23" t="s">
        <v>50</v>
      </c>
      <c r="E9257" s="23" t="s">
        <v>221</v>
      </c>
      <c r="F9257" s="23" t="s">
        <v>80</v>
      </c>
      <c r="G9257" s="23" t="s">
        <v>179</v>
      </c>
      <c r="H9257" s="23" t="s">
        <v>236</v>
      </c>
      <c r="I9257" s="23" t="s">
        <v>55</v>
      </c>
      <c r="J9257" s="23" t="s">
        <v>141</v>
      </c>
      <c r="K9257" s="23" t="s">
        <v>978</v>
      </c>
      <c r="L9257" s="24">
        <v>9603.4</v>
      </c>
      <c r="M9257">
        <v>1</v>
      </c>
      <c r="N9257" s="25">
        <v>0.2</v>
      </c>
      <c r="O9257" s="24">
        <v>1463.96</v>
      </c>
      <c r="P9257" s="26">
        <f t="shared" si="864"/>
        <v>0.15244184351375556</v>
      </c>
      <c r="Q9257" t="str">
        <f t="shared" si="865"/>
        <v>Low</v>
      </c>
      <c r="R9257" t="str">
        <f t="shared" si="866"/>
        <v>Medium</v>
      </c>
      <c r="S9257" s="23">
        <f t="shared" si="867"/>
        <v>2022</v>
      </c>
      <c r="T9257" s="23">
        <f t="shared" si="868"/>
        <v>5</v>
      </c>
      <c r="U9257" t="str">
        <f t="shared" si="869"/>
        <v>May-2022</v>
      </c>
    </row>
    <row r="9258" spans="1:21" x14ac:dyDescent="0.3">
      <c r="A9258" t="s">
        <v>11269</v>
      </c>
      <c r="B9258" s="22">
        <v>44726</v>
      </c>
      <c r="C9258" s="22">
        <v>44733</v>
      </c>
      <c r="D9258" s="23" t="s">
        <v>50</v>
      </c>
      <c r="E9258" s="23" t="s">
        <v>1001</v>
      </c>
      <c r="F9258" s="23" t="s">
        <v>80</v>
      </c>
      <c r="G9258" s="23" t="s">
        <v>179</v>
      </c>
      <c r="H9258" s="23" t="s">
        <v>180</v>
      </c>
      <c r="I9258" s="23" t="s">
        <v>55</v>
      </c>
      <c r="J9258" s="23" t="s">
        <v>65</v>
      </c>
      <c r="K9258" s="23" t="s">
        <v>66</v>
      </c>
      <c r="L9258" s="24">
        <v>100581.84</v>
      </c>
      <c r="M9258">
        <v>8</v>
      </c>
      <c r="N9258" s="25">
        <v>0.05</v>
      </c>
      <c r="O9258" s="24">
        <v>33185.599999999999</v>
      </c>
      <c r="P9258" s="26">
        <f t="shared" si="864"/>
        <v>0.32993629863999308</v>
      </c>
      <c r="Q9258" t="str">
        <f t="shared" si="865"/>
        <v>High</v>
      </c>
      <c r="R9258" t="str">
        <f t="shared" si="866"/>
        <v>Low</v>
      </c>
      <c r="S9258" s="23">
        <f t="shared" si="867"/>
        <v>2022</v>
      </c>
      <c r="T9258" s="23">
        <f t="shared" si="868"/>
        <v>6</v>
      </c>
      <c r="U9258" t="str">
        <f t="shared" si="869"/>
        <v>Jun-2022</v>
      </c>
    </row>
    <row r="9259" spans="1:21" x14ac:dyDescent="0.3">
      <c r="A9259" t="s">
        <v>11270</v>
      </c>
      <c r="B9259" s="22">
        <v>45056</v>
      </c>
      <c r="C9259" s="22">
        <v>45062</v>
      </c>
      <c r="D9259" s="23" t="s">
        <v>50</v>
      </c>
      <c r="E9259" s="23" t="s">
        <v>2480</v>
      </c>
      <c r="F9259" s="23" t="s">
        <v>71</v>
      </c>
      <c r="G9259" s="23" t="s">
        <v>53</v>
      </c>
      <c r="H9259" s="23" t="s">
        <v>110</v>
      </c>
      <c r="I9259" s="23" t="s">
        <v>118</v>
      </c>
      <c r="J9259" s="23" t="s">
        <v>119</v>
      </c>
      <c r="K9259" s="23" t="s">
        <v>270</v>
      </c>
      <c r="L9259" s="24">
        <v>87732.19</v>
      </c>
      <c r="M9259">
        <v>7</v>
      </c>
      <c r="N9259" s="25">
        <v>0.1</v>
      </c>
      <c r="O9259" s="24">
        <v>21914.76</v>
      </c>
      <c r="P9259" s="26">
        <f t="shared" si="864"/>
        <v>0.249791553134602</v>
      </c>
      <c r="Q9259" t="str">
        <f t="shared" si="865"/>
        <v>Medium</v>
      </c>
      <c r="R9259" t="str">
        <f t="shared" si="866"/>
        <v>Low</v>
      </c>
      <c r="S9259" s="23">
        <f t="shared" si="867"/>
        <v>2023</v>
      </c>
      <c r="T9259" s="23">
        <f t="shared" si="868"/>
        <v>5</v>
      </c>
      <c r="U9259" t="str">
        <f t="shared" si="869"/>
        <v>May-2023</v>
      </c>
    </row>
    <row r="9260" spans="1:21" x14ac:dyDescent="0.3">
      <c r="A9260" t="s">
        <v>11271</v>
      </c>
      <c r="B9260" s="22">
        <v>44990</v>
      </c>
      <c r="C9260" s="22">
        <v>44991</v>
      </c>
      <c r="D9260" s="23" t="s">
        <v>78</v>
      </c>
      <c r="E9260" s="23" t="s">
        <v>5045</v>
      </c>
      <c r="F9260" s="23" t="s">
        <v>80</v>
      </c>
      <c r="G9260" s="23" t="s">
        <v>81</v>
      </c>
      <c r="H9260" s="23" t="s">
        <v>95</v>
      </c>
      <c r="I9260" s="23" t="s">
        <v>55</v>
      </c>
      <c r="J9260" s="23" t="s">
        <v>141</v>
      </c>
      <c r="K9260" s="23" t="s">
        <v>978</v>
      </c>
      <c r="L9260" s="24">
        <v>118421.68</v>
      </c>
      <c r="M9260">
        <v>8</v>
      </c>
      <c r="N9260" s="25">
        <v>0</v>
      </c>
      <c r="O9260" s="24">
        <v>47214.58</v>
      </c>
      <c r="P9260" s="26">
        <f t="shared" si="864"/>
        <v>0.39869878556021165</v>
      </c>
      <c r="Q9260" t="str">
        <f t="shared" si="865"/>
        <v>High</v>
      </c>
      <c r="R9260" t="str">
        <f t="shared" si="866"/>
        <v>None</v>
      </c>
      <c r="S9260" s="23">
        <f t="shared" si="867"/>
        <v>2023</v>
      </c>
      <c r="T9260" s="23">
        <f t="shared" si="868"/>
        <v>3</v>
      </c>
      <c r="U9260" t="str">
        <f t="shared" si="869"/>
        <v>Mar-2023</v>
      </c>
    </row>
    <row r="9261" spans="1:21" x14ac:dyDescent="0.3">
      <c r="A9261" t="s">
        <v>11272</v>
      </c>
      <c r="B9261" s="22">
        <v>44658</v>
      </c>
      <c r="C9261" s="22">
        <v>44664</v>
      </c>
      <c r="D9261" s="23" t="s">
        <v>50</v>
      </c>
      <c r="E9261" s="23" t="s">
        <v>1145</v>
      </c>
      <c r="F9261" s="23" t="s">
        <v>80</v>
      </c>
      <c r="G9261" s="23" t="s">
        <v>53</v>
      </c>
      <c r="H9261" s="23" t="s">
        <v>90</v>
      </c>
      <c r="I9261" s="23" t="s">
        <v>55</v>
      </c>
      <c r="J9261" s="23" t="s">
        <v>141</v>
      </c>
      <c r="K9261" s="23" t="s">
        <v>142</v>
      </c>
      <c r="L9261" s="24">
        <v>65293.440000000002</v>
      </c>
      <c r="M9261">
        <v>8</v>
      </c>
      <c r="N9261" s="25">
        <v>0.1</v>
      </c>
      <c r="O9261" s="24">
        <v>9809.64</v>
      </c>
      <c r="P9261" s="26">
        <f t="shared" si="864"/>
        <v>0.15023928896991795</v>
      </c>
      <c r="Q9261" t="str">
        <f t="shared" si="865"/>
        <v>Low</v>
      </c>
      <c r="R9261" t="str">
        <f t="shared" si="866"/>
        <v>Low</v>
      </c>
      <c r="S9261" s="23">
        <f t="shared" si="867"/>
        <v>2022</v>
      </c>
      <c r="T9261" s="23">
        <f t="shared" si="868"/>
        <v>4</v>
      </c>
      <c r="U9261" t="str">
        <f t="shared" si="869"/>
        <v>Apr-2022</v>
      </c>
    </row>
    <row r="9262" spans="1:21" x14ac:dyDescent="0.3">
      <c r="A9262" t="s">
        <v>11273</v>
      </c>
      <c r="B9262" s="22">
        <v>45133</v>
      </c>
      <c r="C9262" s="22">
        <v>45135</v>
      </c>
      <c r="D9262" s="23" t="s">
        <v>50</v>
      </c>
      <c r="E9262" s="23" t="s">
        <v>374</v>
      </c>
      <c r="F9262" s="23" t="s">
        <v>80</v>
      </c>
      <c r="G9262" s="23" t="s">
        <v>72</v>
      </c>
      <c r="H9262" s="23" t="s">
        <v>346</v>
      </c>
      <c r="I9262" s="23" t="s">
        <v>96</v>
      </c>
      <c r="J9262" s="23" t="s">
        <v>135</v>
      </c>
      <c r="K9262" s="23" t="s">
        <v>275</v>
      </c>
      <c r="L9262" s="24">
        <v>7769.37</v>
      </c>
      <c r="M9262">
        <v>7</v>
      </c>
      <c r="N9262" s="25">
        <v>0</v>
      </c>
      <c r="O9262" s="24">
        <v>1437.17</v>
      </c>
      <c r="P9262" s="26">
        <f t="shared" si="864"/>
        <v>0.18497896225820112</v>
      </c>
      <c r="Q9262" t="str">
        <f t="shared" si="865"/>
        <v>Low</v>
      </c>
      <c r="R9262" t="str">
        <f t="shared" si="866"/>
        <v>None</v>
      </c>
      <c r="S9262" s="23">
        <f t="shared" si="867"/>
        <v>2023</v>
      </c>
      <c r="T9262" s="23">
        <f t="shared" si="868"/>
        <v>7</v>
      </c>
      <c r="U9262" t="str">
        <f t="shared" si="869"/>
        <v>Jul-2023</v>
      </c>
    </row>
    <row r="9263" spans="1:21" x14ac:dyDescent="0.3">
      <c r="A9263" t="s">
        <v>11274</v>
      </c>
      <c r="B9263" s="22">
        <v>44910</v>
      </c>
      <c r="C9263" s="22">
        <v>44912</v>
      </c>
      <c r="D9263" s="23" t="s">
        <v>50</v>
      </c>
      <c r="E9263" s="23" t="s">
        <v>846</v>
      </c>
      <c r="F9263" s="23" t="s">
        <v>71</v>
      </c>
      <c r="G9263" s="23" t="s">
        <v>53</v>
      </c>
      <c r="H9263" s="23" t="s">
        <v>110</v>
      </c>
      <c r="I9263" s="23" t="s">
        <v>96</v>
      </c>
      <c r="J9263" s="23" t="s">
        <v>135</v>
      </c>
      <c r="K9263" s="23" t="s">
        <v>275</v>
      </c>
      <c r="L9263" s="24">
        <v>16648.02</v>
      </c>
      <c r="M9263">
        <v>3</v>
      </c>
      <c r="N9263" s="25">
        <v>0.25</v>
      </c>
      <c r="O9263" s="24">
        <v>2729.73</v>
      </c>
      <c r="P9263" s="26">
        <f t="shared" si="864"/>
        <v>0.16396724655544623</v>
      </c>
      <c r="Q9263" t="str">
        <f t="shared" si="865"/>
        <v>Low</v>
      </c>
      <c r="R9263" t="str">
        <f t="shared" si="866"/>
        <v>High</v>
      </c>
      <c r="S9263" s="23">
        <f t="shared" si="867"/>
        <v>2022</v>
      </c>
      <c r="T9263" s="23">
        <f t="shared" si="868"/>
        <v>12</v>
      </c>
      <c r="U9263" t="str">
        <f t="shared" si="869"/>
        <v>Dec-2022</v>
      </c>
    </row>
    <row r="9264" spans="1:21" x14ac:dyDescent="0.3">
      <c r="A9264" t="s">
        <v>11275</v>
      </c>
      <c r="B9264" s="22">
        <v>44943</v>
      </c>
      <c r="C9264" s="22">
        <v>44948</v>
      </c>
      <c r="D9264" s="23" t="s">
        <v>78</v>
      </c>
      <c r="E9264" s="23" t="s">
        <v>190</v>
      </c>
      <c r="F9264" s="23" t="s">
        <v>80</v>
      </c>
      <c r="G9264" s="23" t="s">
        <v>63</v>
      </c>
      <c r="H9264" s="23" t="s">
        <v>64</v>
      </c>
      <c r="I9264" s="23" t="s">
        <v>96</v>
      </c>
      <c r="J9264" s="23" t="s">
        <v>166</v>
      </c>
      <c r="K9264" s="23" t="s">
        <v>337</v>
      </c>
      <c r="L9264" s="24">
        <v>35593.68</v>
      </c>
      <c r="M9264">
        <v>6</v>
      </c>
      <c r="N9264" s="25">
        <v>0.25</v>
      </c>
      <c r="O9264" s="24">
        <v>4081.28</v>
      </c>
      <c r="P9264" s="26">
        <f t="shared" si="864"/>
        <v>0.11466305254191193</v>
      </c>
      <c r="Q9264" t="str">
        <f t="shared" si="865"/>
        <v>Low</v>
      </c>
      <c r="R9264" t="str">
        <f t="shared" si="866"/>
        <v>High</v>
      </c>
      <c r="S9264" s="23">
        <f t="shared" si="867"/>
        <v>2023</v>
      </c>
      <c r="T9264" s="23">
        <f t="shared" si="868"/>
        <v>1</v>
      </c>
      <c r="U9264" t="str">
        <f t="shared" si="869"/>
        <v>Jan-2023</v>
      </c>
    </row>
    <row r="9265" spans="1:21" x14ac:dyDescent="0.3">
      <c r="A9265" t="s">
        <v>11276</v>
      </c>
      <c r="B9265" s="22">
        <v>44772</v>
      </c>
      <c r="C9265" s="22">
        <v>44775</v>
      </c>
      <c r="D9265" s="23" t="s">
        <v>102</v>
      </c>
      <c r="E9265" s="23" t="s">
        <v>824</v>
      </c>
      <c r="F9265" s="23" t="s">
        <v>52</v>
      </c>
      <c r="G9265" s="23" t="s">
        <v>72</v>
      </c>
      <c r="H9265" s="23" t="s">
        <v>73</v>
      </c>
      <c r="I9265" s="23" t="s">
        <v>118</v>
      </c>
      <c r="J9265" s="23" t="s">
        <v>303</v>
      </c>
      <c r="K9265" s="23" t="s">
        <v>421</v>
      </c>
      <c r="L9265" s="24">
        <v>75076.56</v>
      </c>
      <c r="M9265">
        <v>6</v>
      </c>
      <c r="N9265" s="25">
        <v>0</v>
      </c>
      <c r="O9265" s="24">
        <v>28368.47</v>
      </c>
      <c r="P9265" s="26">
        <f t="shared" si="864"/>
        <v>0.37786054662067631</v>
      </c>
      <c r="Q9265" t="str">
        <f t="shared" si="865"/>
        <v>High</v>
      </c>
      <c r="R9265" t="str">
        <f t="shared" si="866"/>
        <v>None</v>
      </c>
      <c r="S9265" s="23">
        <f t="shared" si="867"/>
        <v>2022</v>
      </c>
      <c r="T9265" s="23">
        <f t="shared" si="868"/>
        <v>7</v>
      </c>
      <c r="U9265" t="str">
        <f t="shared" si="869"/>
        <v>Jul-2022</v>
      </c>
    </row>
    <row r="9266" spans="1:21" x14ac:dyDescent="0.3">
      <c r="A9266" t="s">
        <v>11277</v>
      </c>
      <c r="B9266" s="22">
        <v>45305</v>
      </c>
      <c r="C9266" s="22">
        <v>45310</v>
      </c>
      <c r="D9266" s="23" t="s">
        <v>102</v>
      </c>
      <c r="E9266" s="23" t="s">
        <v>2241</v>
      </c>
      <c r="F9266" s="23" t="s">
        <v>80</v>
      </c>
      <c r="G9266" s="23" t="s">
        <v>63</v>
      </c>
      <c r="H9266" s="23" t="s">
        <v>172</v>
      </c>
      <c r="I9266" s="23" t="s">
        <v>96</v>
      </c>
      <c r="J9266" s="23" t="s">
        <v>97</v>
      </c>
      <c r="K9266" s="23" t="s">
        <v>98</v>
      </c>
      <c r="L9266" s="24">
        <v>4241</v>
      </c>
      <c r="M9266">
        <v>1</v>
      </c>
      <c r="N9266" s="25">
        <v>0.25</v>
      </c>
      <c r="O9266" s="24">
        <v>509.18</v>
      </c>
      <c r="P9266" s="26">
        <f t="shared" si="864"/>
        <v>0.12006130629568498</v>
      </c>
      <c r="Q9266" t="str">
        <f t="shared" si="865"/>
        <v>Low</v>
      </c>
      <c r="R9266" t="str">
        <f t="shared" si="866"/>
        <v>High</v>
      </c>
      <c r="S9266" s="23">
        <f t="shared" si="867"/>
        <v>2024</v>
      </c>
      <c r="T9266" s="23">
        <f t="shared" si="868"/>
        <v>1</v>
      </c>
      <c r="U9266" t="str">
        <f t="shared" si="869"/>
        <v>Jan-2024</v>
      </c>
    </row>
    <row r="9267" spans="1:21" x14ac:dyDescent="0.3">
      <c r="A9267" t="s">
        <v>11278</v>
      </c>
      <c r="B9267" s="22">
        <v>45294</v>
      </c>
      <c r="C9267" s="22">
        <v>45299</v>
      </c>
      <c r="D9267" s="23" t="s">
        <v>78</v>
      </c>
      <c r="E9267" s="23" t="s">
        <v>4454</v>
      </c>
      <c r="F9267" s="23" t="s">
        <v>52</v>
      </c>
      <c r="G9267" s="23" t="s">
        <v>72</v>
      </c>
      <c r="H9267" s="23" t="s">
        <v>346</v>
      </c>
      <c r="I9267" s="23" t="s">
        <v>96</v>
      </c>
      <c r="J9267" s="23" t="s">
        <v>166</v>
      </c>
      <c r="K9267" s="23" t="s">
        <v>762</v>
      </c>
      <c r="L9267" s="24">
        <v>40362.18</v>
      </c>
      <c r="M9267">
        <v>3</v>
      </c>
      <c r="N9267" s="25">
        <v>0.15</v>
      </c>
      <c r="O9267" s="24">
        <v>11992.56</v>
      </c>
      <c r="P9267" s="26">
        <f t="shared" si="864"/>
        <v>0.29712369351704987</v>
      </c>
      <c r="Q9267" t="str">
        <f t="shared" si="865"/>
        <v>Medium</v>
      </c>
      <c r="R9267" t="str">
        <f t="shared" si="866"/>
        <v>Medium</v>
      </c>
      <c r="S9267" s="23">
        <f t="shared" si="867"/>
        <v>2024</v>
      </c>
      <c r="T9267" s="23">
        <f t="shared" si="868"/>
        <v>1</v>
      </c>
      <c r="U9267" t="str">
        <f t="shared" si="869"/>
        <v>Jan-2024</v>
      </c>
    </row>
    <row r="9268" spans="1:21" x14ac:dyDescent="0.3">
      <c r="A9268" t="s">
        <v>11279</v>
      </c>
      <c r="B9268" s="22">
        <v>44870</v>
      </c>
      <c r="C9268" s="22">
        <v>44877</v>
      </c>
      <c r="D9268" s="23" t="s">
        <v>102</v>
      </c>
      <c r="E9268" s="23" t="s">
        <v>2662</v>
      </c>
      <c r="F9268" s="23" t="s">
        <v>80</v>
      </c>
      <c r="G9268" s="23" t="s">
        <v>63</v>
      </c>
      <c r="H9268" s="23" t="s">
        <v>213</v>
      </c>
      <c r="I9268" s="23" t="s">
        <v>55</v>
      </c>
      <c r="J9268" s="23" t="s">
        <v>65</v>
      </c>
      <c r="K9268" s="23" t="s">
        <v>325</v>
      </c>
      <c r="L9268" s="24">
        <v>64734.400000000001</v>
      </c>
      <c r="M9268">
        <v>5</v>
      </c>
      <c r="N9268" s="25">
        <v>0.25</v>
      </c>
      <c r="O9268" s="24">
        <v>14136.15</v>
      </c>
      <c r="P9268" s="26">
        <f t="shared" si="864"/>
        <v>0.21837153043822141</v>
      </c>
      <c r="Q9268" t="str">
        <f t="shared" si="865"/>
        <v>Medium</v>
      </c>
      <c r="R9268" t="str">
        <f t="shared" si="866"/>
        <v>High</v>
      </c>
      <c r="S9268" s="23">
        <f t="shared" si="867"/>
        <v>2022</v>
      </c>
      <c r="T9268" s="23">
        <f t="shared" si="868"/>
        <v>11</v>
      </c>
      <c r="U9268" t="str">
        <f t="shared" si="869"/>
        <v>Nov-2022</v>
      </c>
    </row>
    <row r="9269" spans="1:21" x14ac:dyDescent="0.3">
      <c r="A9269" t="s">
        <v>11280</v>
      </c>
      <c r="B9269" s="22">
        <v>44844</v>
      </c>
      <c r="C9269" s="22">
        <v>44848</v>
      </c>
      <c r="D9269" s="23" t="s">
        <v>61</v>
      </c>
      <c r="E9269" s="23" t="s">
        <v>2988</v>
      </c>
      <c r="F9269" s="23" t="s">
        <v>71</v>
      </c>
      <c r="G9269" s="23" t="s">
        <v>179</v>
      </c>
      <c r="H9269" s="23" t="s">
        <v>180</v>
      </c>
      <c r="I9269" s="23" t="s">
        <v>83</v>
      </c>
      <c r="J9269" s="23" t="s">
        <v>84</v>
      </c>
      <c r="K9269" s="23" t="s">
        <v>85</v>
      </c>
      <c r="L9269" s="24">
        <v>16708.78</v>
      </c>
      <c r="M9269">
        <v>2</v>
      </c>
      <c r="N9269" s="25">
        <v>0.1</v>
      </c>
      <c r="O9269" s="24">
        <v>3166.21</v>
      </c>
      <c r="P9269" s="26">
        <f t="shared" si="864"/>
        <v>0.18949378709875886</v>
      </c>
      <c r="Q9269" t="str">
        <f t="shared" si="865"/>
        <v>Low</v>
      </c>
      <c r="R9269" t="str">
        <f t="shared" si="866"/>
        <v>Low</v>
      </c>
      <c r="S9269" s="23">
        <f t="shared" si="867"/>
        <v>2022</v>
      </c>
      <c r="T9269" s="23">
        <f t="shared" si="868"/>
        <v>10</v>
      </c>
      <c r="U9269" t="str">
        <f t="shared" si="869"/>
        <v>Oct-2022</v>
      </c>
    </row>
    <row r="9270" spans="1:21" x14ac:dyDescent="0.3">
      <c r="A9270" t="s">
        <v>11281</v>
      </c>
      <c r="B9270" s="22">
        <v>45736</v>
      </c>
      <c r="C9270" s="22">
        <v>45740</v>
      </c>
      <c r="D9270" s="23" t="s">
        <v>78</v>
      </c>
      <c r="E9270" s="23" t="s">
        <v>2080</v>
      </c>
      <c r="F9270" s="23" t="s">
        <v>71</v>
      </c>
      <c r="G9270" s="23" t="s">
        <v>81</v>
      </c>
      <c r="H9270" s="23" t="s">
        <v>186</v>
      </c>
      <c r="I9270" s="23" t="s">
        <v>118</v>
      </c>
      <c r="J9270" s="23" t="s">
        <v>303</v>
      </c>
      <c r="K9270" s="23" t="s">
        <v>491</v>
      </c>
      <c r="L9270" s="24">
        <v>23337.02</v>
      </c>
      <c r="M9270">
        <v>7</v>
      </c>
      <c r="N9270" s="25">
        <v>0.2</v>
      </c>
      <c r="O9270" s="24">
        <v>3290.48</v>
      </c>
      <c r="P9270" s="26">
        <f t="shared" si="864"/>
        <v>0.1409982936981671</v>
      </c>
      <c r="Q9270" t="str">
        <f t="shared" si="865"/>
        <v>Low</v>
      </c>
      <c r="R9270" t="str">
        <f t="shared" si="866"/>
        <v>Medium</v>
      </c>
      <c r="S9270" s="23">
        <f t="shared" si="867"/>
        <v>2025</v>
      </c>
      <c r="T9270" s="23">
        <f t="shared" si="868"/>
        <v>3</v>
      </c>
      <c r="U9270" t="str">
        <f t="shared" si="869"/>
        <v>Mar-2025</v>
      </c>
    </row>
    <row r="9271" spans="1:21" x14ac:dyDescent="0.3">
      <c r="A9271" t="s">
        <v>11282</v>
      </c>
      <c r="B9271" s="22">
        <v>45877</v>
      </c>
      <c r="C9271" s="22">
        <v>45884</v>
      </c>
      <c r="D9271" s="23" t="s">
        <v>50</v>
      </c>
      <c r="E9271" s="23" t="s">
        <v>2223</v>
      </c>
      <c r="F9271" s="23" t="s">
        <v>80</v>
      </c>
      <c r="G9271" s="23" t="s">
        <v>179</v>
      </c>
      <c r="H9271" s="23" t="s">
        <v>180</v>
      </c>
      <c r="I9271" s="23" t="s">
        <v>118</v>
      </c>
      <c r="J9271" s="23" t="s">
        <v>303</v>
      </c>
      <c r="K9271" s="23" t="s">
        <v>304</v>
      </c>
      <c r="L9271" s="24">
        <v>25946.6</v>
      </c>
      <c r="M9271">
        <v>5</v>
      </c>
      <c r="N9271" s="25">
        <v>0.1</v>
      </c>
      <c r="O9271" s="24">
        <v>5910.41</v>
      </c>
      <c r="P9271" s="26">
        <f t="shared" si="864"/>
        <v>0.22779130984406434</v>
      </c>
      <c r="Q9271" t="str">
        <f t="shared" si="865"/>
        <v>Medium</v>
      </c>
      <c r="R9271" t="str">
        <f t="shared" si="866"/>
        <v>Low</v>
      </c>
      <c r="S9271" s="23">
        <f t="shared" si="867"/>
        <v>2025</v>
      </c>
      <c r="T9271" s="23">
        <f t="shared" si="868"/>
        <v>8</v>
      </c>
      <c r="U9271" t="str">
        <f t="shared" si="869"/>
        <v>Aug-2025</v>
      </c>
    </row>
    <row r="9272" spans="1:21" x14ac:dyDescent="0.3">
      <c r="A9272" t="s">
        <v>11283</v>
      </c>
      <c r="B9272" s="22">
        <v>45312</v>
      </c>
      <c r="C9272" s="22">
        <v>45318</v>
      </c>
      <c r="D9272" s="23" t="s">
        <v>78</v>
      </c>
      <c r="E9272" s="23" t="s">
        <v>2001</v>
      </c>
      <c r="F9272" s="23" t="s">
        <v>71</v>
      </c>
      <c r="G9272" s="23" t="s">
        <v>81</v>
      </c>
      <c r="H9272" s="23" t="s">
        <v>284</v>
      </c>
      <c r="I9272" s="23" t="s">
        <v>118</v>
      </c>
      <c r="J9272" s="23" t="s">
        <v>119</v>
      </c>
      <c r="K9272" s="23" t="s">
        <v>270</v>
      </c>
      <c r="L9272" s="24">
        <v>32251.64</v>
      </c>
      <c r="M9272">
        <v>4</v>
      </c>
      <c r="N9272" s="25">
        <v>0.2</v>
      </c>
      <c r="O9272" s="24">
        <v>6247.62</v>
      </c>
      <c r="P9272" s="26">
        <f t="shared" si="864"/>
        <v>0.19371480023961571</v>
      </c>
      <c r="Q9272" t="str">
        <f t="shared" si="865"/>
        <v>Low</v>
      </c>
      <c r="R9272" t="str">
        <f t="shared" si="866"/>
        <v>Medium</v>
      </c>
      <c r="S9272" s="23">
        <f t="shared" si="867"/>
        <v>2024</v>
      </c>
      <c r="T9272" s="23">
        <f t="shared" si="868"/>
        <v>1</v>
      </c>
      <c r="U9272" t="str">
        <f t="shared" si="869"/>
        <v>Jan-2024</v>
      </c>
    </row>
    <row r="9273" spans="1:21" x14ac:dyDescent="0.3">
      <c r="A9273" t="s">
        <v>11284</v>
      </c>
      <c r="B9273" s="22">
        <v>45808</v>
      </c>
      <c r="C9273" s="22">
        <v>45812</v>
      </c>
      <c r="D9273" s="23" t="s">
        <v>50</v>
      </c>
      <c r="E9273" s="23" t="s">
        <v>1923</v>
      </c>
      <c r="F9273" s="23" t="s">
        <v>52</v>
      </c>
      <c r="G9273" s="23" t="s">
        <v>63</v>
      </c>
      <c r="H9273" s="23" t="s">
        <v>202</v>
      </c>
      <c r="I9273" s="23" t="s">
        <v>83</v>
      </c>
      <c r="J9273" s="23" t="s">
        <v>379</v>
      </c>
      <c r="K9273" s="23" t="s">
        <v>562</v>
      </c>
      <c r="L9273" s="24">
        <v>3817.94</v>
      </c>
      <c r="M9273">
        <v>1</v>
      </c>
      <c r="N9273" s="25">
        <v>0.15</v>
      </c>
      <c r="O9273" s="24">
        <v>805.62</v>
      </c>
      <c r="P9273" s="26">
        <f t="shared" si="864"/>
        <v>0.21100907819399992</v>
      </c>
      <c r="Q9273" t="str">
        <f t="shared" si="865"/>
        <v>Medium</v>
      </c>
      <c r="R9273" t="str">
        <f t="shared" si="866"/>
        <v>Medium</v>
      </c>
      <c r="S9273" s="23">
        <f t="shared" si="867"/>
        <v>2025</v>
      </c>
      <c r="T9273" s="23">
        <f t="shared" si="868"/>
        <v>5</v>
      </c>
      <c r="U9273" t="str">
        <f t="shared" si="869"/>
        <v>May-2025</v>
      </c>
    </row>
    <row r="9274" spans="1:21" x14ac:dyDescent="0.3">
      <c r="A9274" t="s">
        <v>11285</v>
      </c>
      <c r="B9274" s="22">
        <v>45433</v>
      </c>
      <c r="C9274" s="22">
        <v>45435</v>
      </c>
      <c r="D9274" s="23" t="s">
        <v>78</v>
      </c>
      <c r="E9274" s="23" t="s">
        <v>240</v>
      </c>
      <c r="F9274" s="23" t="s">
        <v>71</v>
      </c>
      <c r="G9274" s="23" t="s">
        <v>63</v>
      </c>
      <c r="H9274" s="23" t="s">
        <v>64</v>
      </c>
      <c r="I9274" s="23" t="s">
        <v>83</v>
      </c>
      <c r="J9274" s="23" t="s">
        <v>84</v>
      </c>
      <c r="K9274" s="23" t="s">
        <v>85</v>
      </c>
      <c r="L9274" s="24">
        <v>46621.4</v>
      </c>
      <c r="M9274">
        <v>7</v>
      </c>
      <c r="N9274" s="25">
        <v>0.2</v>
      </c>
      <c r="O9274" s="24">
        <v>8581.89</v>
      </c>
      <c r="P9274" s="26">
        <f t="shared" si="864"/>
        <v>0.18407619676800779</v>
      </c>
      <c r="Q9274" t="str">
        <f t="shared" si="865"/>
        <v>Low</v>
      </c>
      <c r="R9274" t="str">
        <f t="shared" si="866"/>
        <v>Medium</v>
      </c>
      <c r="S9274" s="23">
        <f t="shared" si="867"/>
        <v>2024</v>
      </c>
      <c r="T9274" s="23">
        <f t="shared" si="868"/>
        <v>5</v>
      </c>
      <c r="U9274" t="str">
        <f t="shared" si="869"/>
        <v>May-2024</v>
      </c>
    </row>
    <row r="9275" spans="1:21" x14ac:dyDescent="0.3">
      <c r="A9275" t="s">
        <v>11286</v>
      </c>
      <c r="B9275" s="22">
        <v>45433</v>
      </c>
      <c r="C9275" s="22">
        <v>45437</v>
      </c>
      <c r="D9275" s="23" t="s">
        <v>102</v>
      </c>
      <c r="E9275" s="23" t="s">
        <v>2530</v>
      </c>
      <c r="F9275" s="23" t="s">
        <v>80</v>
      </c>
      <c r="G9275" s="23" t="s">
        <v>81</v>
      </c>
      <c r="H9275" s="23" t="s">
        <v>82</v>
      </c>
      <c r="I9275" s="23" t="s">
        <v>118</v>
      </c>
      <c r="J9275" s="23" t="s">
        <v>230</v>
      </c>
      <c r="K9275" s="23" t="s">
        <v>356</v>
      </c>
      <c r="L9275" s="24">
        <v>32305.08</v>
      </c>
      <c r="M9275">
        <v>6</v>
      </c>
      <c r="N9275" s="25">
        <v>0.15</v>
      </c>
      <c r="O9275" s="24">
        <v>4467.53</v>
      </c>
      <c r="P9275" s="26">
        <f t="shared" si="864"/>
        <v>0.13829187236187002</v>
      </c>
      <c r="Q9275" t="str">
        <f t="shared" si="865"/>
        <v>Low</v>
      </c>
      <c r="R9275" t="str">
        <f t="shared" si="866"/>
        <v>Medium</v>
      </c>
      <c r="S9275" s="23">
        <f t="shared" si="867"/>
        <v>2024</v>
      </c>
      <c r="T9275" s="23">
        <f t="shared" si="868"/>
        <v>5</v>
      </c>
      <c r="U9275" t="str">
        <f t="shared" si="869"/>
        <v>May-2024</v>
      </c>
    </row>
    <row r="9276" spans="1:21" x14ac:dyDescent="0.3">
      <c r="A9276" t="s">
        <v>11287</v>
      </c>
      <c r="B9276" s="22">
        <v>45106</v>
      </c>
      <c r="C9276" s="22">
        <v>45107</v>
      </c>
      <c r="D9276" s="23" t="s">
        <v>50</v>
      </c>
      <c r="E9276" s="23" t="s">
        <v>726</v>
      </c>
      <c r="F9276" s="23" t="s">
        <v>80</v>
      </c>
      <c r="G9276" s="23" t="s">
        <v>72</v>
      </c>
      <c r="H9276" s="23" t="s">
        <v>104</v>
      </c>
      <c r="I9276" s="23" t="s">
        <v>118</v>
      </c>
      <c r="J9276" s="23" t="s">
        <v>191</v>
      </c>
      <c r="K9276" s="23" t="s">
        <v>192</v>
      </c>
      <c r="L9276" s="24">
        <v>71833.3</v>
      </c>
      <c r="M9276">
        <v>7</v>
      </c>
      <c r="N9276" s="25">
        <v>0.05</v>
      </c>
      <c r="O9276" s="24">
        <v>13062.77</v>
      </c>
      <c r="P9276" s="26">
        <f t="shared" si="864"/>
        <v>0.18184839064890518</v>
      </c>
      <c r="Q9276" t="str">
        <f t="shared" si="865"/>
        <v>Low</v>
      </c>
      <c r="R9276" t="str">
        <f t="shared" si="866"/>
        <v>Low</v>
      </c>
      <c r="S9276" s="23">
        <f t="shared" si="867"/>
        <v>2023</v>
      </c>
      <c r="T9276" s="23">
        <f t="shared" si="868"/>
        <v>6</v>
      </c>
      <c r="U9276" t="str">
        <f t="shared" si="869"/>
        <v>Jun-2023</v>
      </c>
    </row>
    <row r="9277" spans="1:21" x14ac:dyDescent="0.3">
      <c r="A9277" t="s">
        <v>11288</v>
      </c>
      <c r="B9277" s="22">
        <v>45936</v>
      </c>
      <c r="C9277" s="22">
        <v>45942</v>
      </c>
      <c r="D9277" s="23" t="s">
        <v>50</v>
      </c>
      <c r="E9277" s="23" t="s">
        <v>2853</v>
      </c>
      <c r="F9277" s="23" t="s">
        <v>80</v>
      </c>
      <c r="G9277" s="23" t="s">
        <v>179</v>
      </c>
      <c r="H9277" s="23" t="s">
        <v>236</v>
      </c>
      <c r="I9277" s="23" t="s">
        <v>96</v>
      </c>
      <c r="J9277" s="23" t="s">
        <v>97</v>
      </c>
      <c r="K9277" s="23" t="s">
        <v>98</v>
      </c>
      <c r="L9277" s="24">
        <v>125838.99</v>
      </c>
      <c r="M9277">
        <v>9</v>
      </c>
      <c r="N9277" s="25">
        <v>0.25</v>
      </c>
      <c r="O9277" s="24">
        <v>33594.49</v>
      </c>
      <c r="P9277" s="26">
        <f t="shared" si="864"/>
        <v>0.26696407846248604</v>
      </c>
      <c r="Q9277" t="str">
        <f t="shared" si="865"/>
        <v>Medium</v>
      </c>
      <c r="R9277" t="str">
        <f t="shared" si="866"/>
        <v>High</v>
      </c>
      <c r="S9277" s="23">
        <f t="shared" si="867"/>
        <v>2025</v>
      </c>
      <c r="T9277" s="23">
        <f t="shared" si="868"/>
        <v>10</v>
      </c>
      <c r="U9277" t="str">
        <f t="shared" si="869"/>
        <v>Oct-2025</v>
      </c>
    </row>
    <row r="9278" spans="1:21" x14ac:dyDescent="0.3">
      <c r="A9278" t="s">
        <v>11289</v>
      </c>
      <c r="B9278" s="22">
        <v>45912</v>
      </c>
      <c r="C9278" s="22">
        <v>45915</v>
      </c>
      <c r="D9278" s="23" t="s">
        <v>50</v>
      </c>
      <c r="E9278" s="23" t="s">
        <v>1878</v>
      </c>
      <c r="F9278" s="23" t="s">
        <v>71</v>
      </c>
      <c r="G9278" s="23" t="s">
        <v>63</v>
      </c>
      <c r="H9278" s="23" t="s">
        <v>213</v>
      </c>
      <c r="I9278" s="23" t="s">
        <v>55</v>
      </c>
      <c r="J9278" s="23" t="s">
        <v>141</v>
      </c>
      <c r="K9278" s="23" t="s">
        <v>142</v>
      </c>
      <c r="L9278" s="24">
        <v>17853.849999999999</v>
      </c>
      <c r="M9278">
        <v>5</v>
      </c>
      <c r="N9278" s="25">
        <v>0.2</v>
      </c>
      <c r="O9278" s="24">
        <v>2939.43</v>
      </c>
      <c r="P9278" s="26">
        <f t="shared" si="864"/>
        <v>0.16463843932821212</v>
      </c>
      <c r="Q9278" t="str">
        <f t="shared" si="865"/>
        <v>Low</v>
      </c>
      <c r="R9278" t="str">
        <f t="shared" si="866"/>
        <v>Medium</v>
      </c>
      <c r="S9278" s="23">
        <f t="shared" si="867"/>
        <v>2025</v>
      </c>
      <c r="T9278" s="23">
        <f t="shared" si="868"/>
        <v>9</v>
      </c>
      <c r="U9278" t="str">
        <f t="shared" si="869"/>
        <v>Sep-2025</v>
      </c>
    </row>
    <row r="9279" spans="1:21" x14ac:dyDescent="0.3">
      <c r="A9279" t="s">
        <v>11290</v>
      </c>
      <c r="B9279" s="22">
        <v>45153</v>
      </c>
      <c r="C9279" s="22">
        <v>45156</v>
      </c>
      <c r="D9279" s="23" t="s">
        <v>78</v>
      </c>
      <c r="E9279" s="23" t="s">
        <v>1115</v>
      </c>
      <c r="F9279" s="23" t="s">
        <v>71</v>
      </c>
      <c r="G9279" s="23" t="s">
        <v>179</v>
      </c>
      <c r="H9279" s="23" t="s">
        <v>236</v>
      </c>
      <c r="I9279" s="23" t="s">
        <v>83</v>
      </c>
      <c r="J9279" s="23" t="s">
        <v>156</v>
      </c>
      <c r="K9279" s="23" t="s">
        <v>157</v>
      </c>
      <c r="L9279" s="24">
        <v>27465.84</v>
      </c>
      <c r="M9279">
        <v>4</v>
      </c>
      <c r="N9279" s="25">
        <v>0.05</v>
      </c>
      <c r="O9279" s="24">
        <v>9405.09</v>
      </c>
      <c r="P9279" s="26">
        <f t="shared" si="864"/>
        <v>0.34242863134715706</v>
      </c>
      <c r="Q9279" t="str">
        <f t="shared" si="865"/>
        <v>High</v>
      </c>
      <c r="R9279" t="str">
        <f t="shared" si="866"/>
        <v>Low</v>
      </c>
      <c r="S9279" s="23">
        <f t="shared" si="867"/>
        <v>2023</v>
      </c>
      <c r="T9279" s="23">
        <f t="shared" si="868"/>
        <v>8</v>
      </c>
      <c r="U9279" t="str">
        <f t="shared" si="869"/>
        <v>Aug-2023</v>
      </c>
    </row>
    <row r="9280" spans="1:21" x14ac:dyDescent="0.3">
      <c r="A9280" t="s">
        <v>11291</v>
      </c>
      <c r="B9280" s="22">
        <v>45662</v>
      </c>
      <c r="C9280" s="22">
        <v>45664</v>
      </c>
      <c r="D9280" s="23" t="s">
        <v>50</v>
      </c>
      <c r="E9280" s="23" t="s">
        <v>212</v>
      </c>
      <c r="F9280" s="23" t="s">
        <v>52</v>
      </c>
      <c r="G9280" s="23" t="s">
        <v>53</v>
      </c>
      <c r="H9280" s="23" t="s">
        <v>246</v>
      </c>
      <c r="I9280" s="23" t="s">
        <v>55</v>
      </c>
      <c r="J9280" s="23" t="s">
        <v>141</v>
      </c>
      <c r="K9280" s="23" t="s">
        <v>142</v>
      </c>
      <c r="L9280" s="24">
        <v>60574.86</v>
      </c>
      <c r="M9280">
        <v>9</v>
      </c>
      <c r="N9280" s="25">
        <v>0.15</v>
      </c>
      <c r="O9280" s="24">
        <v>8818.9</v>
      </c>
      <c r="P9280" s="26">
        <f t="shared" si="864"/>
        <v>0.14558679954027132</v>
      </c>
      <c r="Q9280" t="str">
        <f t="shared" si="865"/>
        <v>Low</v>
      </c>
      <c r="R9280" t="str">
        <f t="shared" si="866"/>
        <v>Medium</v>
      </c>
      <c r="S9280" s="23">
        <f t="shared" si="867"/>
        <v>2025</v>
      </c>
      <c r="T9280" s="23">
        <f t="shared" si="868"/>
        <v>1</v>
      </c>
      <c r="U9280" t="str">
        <f t="shared" si="869"/>
        <v>Jan-2025</v>
      </c>
    </row>
    <row r="9281" spans="1:21" x14ac:dyDescent="0.3">
      <c r="A9281" t="s">
        <v>11292</v>
      </c>
      <c r="B9281" s="22">
        <v>45618</v>
      </c>
      <c r="C9281" s="22">
        <v>45625</v>
      </c>
      <c r="D9281" s="23" t="s">
        <v>50</v>
      </c>
      <c r="E9281" s="23" t="s">
        <v>1897</v>
      </c>
      <c r="F9281" s="23" t="s">
        <v>52</v>
      </c>
      <c r="G9281" s="23" t="s">
        <v>179</v>
      </c>
      <c r="H9281" s="23" t="s">
        <v>180</v>
      </c>
      <c r="I9281" s="23" t="s">
        <v>83</v>
      </c>
      <c r="J9281" s="23" t="s">
        <v>379</v>
      </c>
      <c r="K9281" s="23" t="s">
        <v>380</v>
      </c>
      <c r="L9281" s="24">
        <v>34767.599999999999</v>
      </c>
      <c r="M9281">
        <v>4</v>
      </c>
      <c r="N9281" s="25">
        <v>0.1</v>
      </c>
      <c r="O9281" s="24">
        <v>9611.5400000000009</v>
      </c>
      <c r="P9281" s="26">
        <f t="shared" si="864"/>
        <v>0.27645106363395811</v>
      </c>
      <c r="Q9281" t="str">
        <f t="shared" si="865"/>
        <v>Medium</v>
      </c>
      <c r="R9281" t="str">
        <f t="shared" si="866"/>
        <v>Low</v>
      </c>
      <c r="S9281" s="23">
        <f t="shared" si="867"/>
        <v>2024</v>
      </c>
      <c r="T9281" s="23">
        <f t="shared" si="868"/>
        <v>11</v>
      </c>
      <c r="U9281" t="str">
        <f t="shared" si="869"/>
        <v>Nov-2024</v>
      </c>
    </row>
    <row r="9282" spans="1:21" x14ac:dyDescent="0.3">
      <c r="A9282" t="s">
        <v>11293</v>
      </c>
      <c r="B9282" s="22">
        <v>45597</v>
      </c>
      <c r="C9282" s="22">
        <v>45603</v>
      </c>
      <c r="D9282" s="23" t="s">
        <v>78</v>
      </c>
      <c r="E9282" s="23" t="s">
        <v>1808</v>
      </c>
      <c r="F9282" s="23" t="s">
        <v>52</v>
      </c>
      <c r="G9282" s="23" t="s">
        <v>81</v>
      </c>
      <c r="H9282" s="23" t="s">
        <v>82</v>
      </c>
      <c r="I9282" s="23" t="s">
        <v>55</v>
      </c>
      <c r="J9282" s="23" t="s">
        <v>56</v>
      </c>
      <c r="K9282" s="23" t="s">
        <v>74</v>
      </c>
      <c r="L9282" s="24">
        <v>12647.68</v>
      </c>
      <c r="M9282">
        <v>2</v>
      </c>
      <c r="N9282" s="25">
        <v>0.2</v>
      </c>
      <c r="O9282" s="24">
        <v>2409.14</v>
      </c>
      <c r="P9282" s="26">
        <f t="shared" si="864"/>
        <v>0.19048078382754779</v>
      </c>
      <c r="Q9282" t="str">
        <f t="shared" si="865"/>
        <v>Low</v>
      </c>
      <c r="R9282" t="str">
        <f t="shared" si="866"/>
        <v>Medium</v>
      </c>
      <c r="S9282" s="23">
        <f t="shared" si="867"/>
        <v>2024</v>
      </c>
      <c r="T9282" s="23">
        <f t="shared" si="868"/>
        <v>11</v>
      </c>
      <c r="U9282" t="str">
        <f t="shared" si="869"/>
        <v>Nov-2024</v>
      </c>
    </row>
    <row r="9283" spans="1:21" x14ac:dyDescent="0.3">
      <c r="A9283" t="s">
        <v>11294</v>
      </c>
      <c r="B9283" s="22">
        <v>45358</v>
      </c>
      <c r="C9283" s="22">
        <v>45365</v>
      </c>
      <c r="D9283" s="23" t="s">
        <v>78</v>
      </c>
      <c r="E9283" s="23" t="s">
        <v>150</v>
      </c>
      <c r="F9283" s="23" t="s">
        <v>52</v>
      </c>
      <c r="G9283" s="23" t="s">
        <v>179</v>
      </c>
      <c r="H9283" s="23" t="s">
        <v>180</v>
      </c>
      <c r="I9283" s="23" t="s">
        <v>118</v>
      </c>
      <c r="J9283" s="23" t="s">
        <v>230</v>
      </c>
      <c r="K9283" s="23" t="s">
        <v>351</v>
      </c>
      <c r="L9283" s="24">
        <v>59414.95</v>
      </c>
      <c r="M9283">
        <v>7</v>
      </c>
      <c r="N9283" s="25">
        <v>0.25</v>
      </c>
      <c r="O9283" s="24">
        <v>7815.39</v>
      </c>
      <c r="P9283" s="26">
        <f t="shared" si="864"/>
        <v>0.13153911599689977</v>
      </c>
      <c r="Q9283" t="str">
        <f t="shared" si="865"/>
        <v>Low</v>
      </c>
      <c r="R9283" t="str">
        <f t="shared" si="866"/>
        <v>High</v>
      </c>
      <c r="S9283" s="23">
        <f t="shared" si="867"/>
        <v>2024</v>
      </c>
      <c r="T9283" s="23">
        <f t="shared" si="868"/>
        <v>3</v>
      </c>
      <c r="U9283" t="str">
        <f t="shared" si="869"/>
        <v>Mar-2024</v>
      </c>
    </row>
    <row r="9284" spans="1:21" x14ac:dyDescent="0.3">
      <c r="A9284" t="s">
        <v>11295</v>
      </c>
      <c r="B9284" s="22">
        <v>45742</v>
      </c>
      <c r="C9284" s="22">
        <v>45747</v>
      </c>
      <c r="D9284" s="23" t="s">
        <v>78</v>
      </c>
      <c r="E9284" s="23" t="s">
        <v>253</v>
      </c>
      <c r="F9284" s="23" t="s">
        <v>80</v>
      </c>
      <c r="G9284" s="23" t="s">
        <v>179</v>
      </c>
      <c r="H9284" s="23" t="s">
        <v>236</v>
      </c>
      <c r="I9284" s="23" t="s">
        <v>118</v>
      </c>
      <c r="J9284" s="23" t="s">
        <v>303</v>
      </c>
      <c r="K9284" s="23" t="s">
        <v>421</v>
      </c>
      <c r="L9284" s="24">
        <v>6069.15</v>
      </c>
      <c r="M9284">
        <v>3</v>
      </c>
      <c r="N9284" s="25">
        <v>0.25</v>
      </c>
      <c r="O9284" s="24">
        <v>1336.83</v>
      </c>
      <c r="P9284" s="26">
        <f t="shared" ref="P9284:P9347" si="870">IFERROR(O9284/L9284,0)</f>
        <v>0.22026642940115174</v>
      </c>
      <c r="Q9284" t="str">
        <f t="shared" ref="Q9284:Q9347" si="871">IF(P9284&gt;=0.3,"High",IF(P9284&gt;=0.2,"Medium","Low"))</f>
        <v>Medium</v>
      </c>
      <c r="R9284" t="str">
        <f t="shared" ref="R9284:R9347" si="872">IF(N9284=0,"None",IF(N9284&lt;=0.1,"Low",IF(N9284&lt;=0.2,"Medium","High")))</f>
        <v>High</v>
      </c>
      <c r="S9284" s="23">
        <f t="shared" ref="S9284:S9347" si="873">YEAR(B9284)</f>
        <v>2025</v>
      </c>
      <c r="T9284" s="23">
        <f t="shared" ref="T9284:T9347" si="874">MONTH(B9284)</f>
        <v>3</v>
      </c>
      <c r="U9284" t="str">
        <f t="shared" ref="U9284:U9347" si="875">TEXT(B9284,"mmm-yyyy")</f>
        <v>Mar-2025</v>
      </c>
    </row>
    <row r="9285" spans="1:21" x14ac:dyDescent="0.3">
      <c r="A9285" t="s">
        <v>11296</v>
      </c>
      <c r="B9285" s="22">
        <v>45080</v>
      </c>
      <c r="C9285" s="22">
        <v>45087</v>
      </c>
      <c r="D9285" s="23" t="s">
        <v>61</v>
      </c>
      <c r="E9285" s="23" t="s">
        <v>676</v>
      </c>
      <c r="F9285" s="23" t="s">
        <v>80</v>
      </c>
      <c r="G9285" s="23" t="s">
        <v>72</v>
      </c>
      <c r="H9285" s="23" t="s">
        <v>104</v>
      </c>
      <c r="I9285" s="23" t="s">
        <v>96</v>
      </c>
      <c r="J9285" s="23" t="s">
        <v>97</v>
      </c>
      <c r="K9285" s="23" t="s">
        <v>416</v>
      </c>
      <c r="L9285" s="24">
        <v>5037.2700000000004</v>
      </c>
      <c r="M9285">
        <v>1</v>
      </c>
      <c r="N9285" s="25">
        <v>0.25</v>
      </c>
      <c r="O9285" s="24">
        <v>1282.3399999999999</v>
      </c>
      <c r="P9285" s="26">
        <f t="shared" si="870"/>
        <v>0.25457043199987289</v>
      </c>
      <c r="Q9285" t="str">
        <f t="shared" si="871"/>
        <v>Medium</v>
      </c>
      <c r="R9285" t="str">
        <f t="shared" si="872"/>
        <v>High</v>
      </c>
      <c r="S9285" s="23">
        <f t="shared" si="873"/>
        <v>2023</v>
      </c>
      <c r="T9285" s="23">
        <f t="shared" si="874"/>
        <v>6</v>
      </c>
      <c r="U9285" t="str">
        <f t="shared" si="875"/>
        <v>Jun-2023</v>
      </c>
    </row>
    <row r="9286" spans="1:21" x14ac:dyDescent="0.3">
      <c r="A9286" t="s">
        <v>11297</v>
      </c>
      <c r="B9286" s="22">
        <v>46012</v>
      </c>
      <c r="C9286" s="22">
        <v>46013</v>
      </c>
      <c r="D9286" s="23" t="s">
        <v>78</v>
      </c>
      <c r="E9286" s="23" t="s">
        <v>1782</v>
      </c>
      <c r="F9286" s="23" t="s">
        <v>80</v>
      </c>
      <c r="G9286" s="23" t="s">
        <v>81</v>
      </c>
      <c r="H9286" s="23" t="s">
        <v>284</v>
      </c>
      <c r="I9286" s="23" t="s">
        <v>83</v>
      </c>
      <c r="J9286" s="23" t="s">
        <v>379</v>
      </c>
      <c r="K9286" s="23" t="s">
        <v>380</v>
      </c>
      <c r="L9286" s="24">
        <v>23952.7</v>
      </c>
      <c r="M9286">
        <v>10</v>
      </c>
      <c r="N9286" s="25">
        <v>0.05</v>
      </c>
      <c r="O9286" s="24">
        <v>7067.11</v>
      </c>
      <c r="P9286" s="26">
        <f t="shared" si="870"/>
        <v>0.29504440000500987</v>
      </c>
      <c r="Q9286" t="str">
        <f t="shared" si="871"/>
        <v>Medium</v>
      </c>
      <c r="R9286" t="str">
        <f t="shared" si="872"/>
        <v>Low</v>
      </c>
      <c r="S9286" s="23">
        <f t="shared" si="873"/>
        <v>2025</v>
      </c>
      <c r="T9286" s="23">
        <f t="shared" si="874"/>
        <v>12</v>
      </c>
      <c r="U9286" t="str">
        <f t="shared" si="875"/>
        <v>Dec-2025</v>
      </c>
    </row>
    <row r="9287" spans="1:21" x14ac:dyDescent="0.3">
      <c r="A9287" t="s">
        <v>11298</v>
      </c>
      <c r="B9287" s="22">
        <v>44924</v>
      </c>
      <c r="C9287" s="22">
        <v>44927</v>
      </c>
      <c r="D9287" s="23" t="s">
        <v>50</v>
      </c>
      <c r="E9287" s="23" t="s">
        <v>2085</v>
      </c>
      <c r="F9287" s="23" t="s">
        <v>80</v>
      </c>
      <c r="G9287" s="23" t="s">
        <v>53</v>
      </c>
      <c r="H9287" s="23" t="s">
        <v>110</v>
      </c>
      <c r="I9287" s="23" t="s">
        <v>118</v>
      </c>
      <c r="J9287" s="23" t="s">
        <v>119</v>
      </c>
      <c r="K9287" s="23" t="s">
        <v>270</v>
      </c>
      <c r="L9287" s="24">
        <v>14569.15</v>
      </c>
      <c r="M9287">
        <v>5</v>
      </c>
      <c r="N9287" s="25">
        <v>0.1</v>
      </c>
      <c r="O9287" s="24">
        <v>3493.5</v>
      </c>
      <c r="P9287" s="26">
        <f t="shared" si="870"/>
        <v>0.23978749618200101</v>
      </c>
      <c r="Q9287" t="str">
        <f t="shared" si="871"/>
        <v>Medium</v>
      </c>
      <c r="R9287" t="str">
        <f t="shared" si="872"/>
        <v>Low</v>
      </c>
      <c r="S9287" s="23">
        <f t="shared" si="873"/>
        <v>2022</v>
      </c>
      <c r="T9287" s="23">
        <f t="shared" si="874"/>
        <v>12</v>
      </c>
      <c r="U9287" t="str">
        <f t="shared" si="875"/>
        <v>Dec-2022</v>
      </c>
    </row>
    <row r="9288" spans="1:21" x14ac:dyDescent="0.3">
      <c r="A9288" t="s">
        <v>11299</v>
      </c>
      <c r="B9288" s="22">
        <v>44771</v>
      </c>
      <c r="C9288" s="22">
        <v>44774</v>
      </c>
      <c r="D9288" s="23" t="s">
        <v>50</v>
      </c>
      <c r="E9288" s="23" t="s">
        <v>499</v>
      </c>
      <c r="F9288" s="23" t="s">
        <v>71</v>
      </c>
      <c r="G9288" s="23" t="s">
        <v>81</v>
      </c>
      <c r="H9288" s="23" t="s">
        <v>95</v>
      </c>
      <c r="I9288" s="23" t="s">
        <v>83</v>
      </c>
      <c r="J9288" s="23" t="s">
        <v>379</v>
      </c>
      <c r="K9288" s="23" t="s">
        <v>716</v>
      </c>
      <c r="L9288" s="24">
        <v>16902.3</v>
      </c>
      <c r="M9288">
        <v>6</v>
      </c>
      <c r="N9288" s="25">
        <v>0.2</v>
      </c>
      <c r="O9288" s="24">
        <v>2799.22</v>
      </c>
      <c r="P9288" s="26">
        <f t="shared" si="870"/>
        <v>0.16561178064523763</v>
      </c>
      <c r="Q9288" t="str">
        <f t="shared" si="871"/>
        <v>Low</v>
      </c>
      <c r="R9288" t="str">
        <f t="shared" si="872"/>
        <v>Medium</v>
      </c>
      <c r="S9288" s="23">
        <f t="shared" si="873"/>
        <v>2022</v>
      </c>
      <c r="T9288" s="23">
        <f t="shared" si="874"/>
        <v>7</v>
      </c>
      <c r="U9288" t="str">
        <f t="shared" si="875"/>
        <v>Jul-2022</v>
      </c>
    </row>
    <row r="9289" spans="1:21" x14ac:dyDescent="0.3">
      <c r="A9289" t="s">
        <v>11300</v>
      </c>
      <c r="B9289" s="22">
        <v>45214</v>
      </c>
      <c r="C9289" s="22">
        <v>45218</v>
      </c>
      <c r="D9289" s="23" t="s">
        <v>61</v>
      </c>
      <c r="E9289" s="23" t="s">
        <v>896</v>
      </c>
      <c r="F9289" s="23" t="s">
        <v>71</v>
      </c>
      <c r="G9289" s="23" t="s">
        <v>72</v>
      </c>
      <c r="H9289" s="23" t="s">
        <v>73</v>
      </c>
      <c r="I9289" s="23" t="s">
        <v>118</v>
      </c>
      <c r="J9289" s="23" t="s">
        <v>303</v>
      </c>
      <c r="K9289" s="23" t="s">
        <v>304</v>
      </c>
      <c r="L9289" s="24">
        <v>76839.899999999994</v>
      </c>
      <c r="M9289">
        <v>10</v>
      </c>
      <c r="N9289" s="25">
        <v>0</v>
      </c>
      <c r="O9289" s="24">
        <v>26093.84</v>
      </c>
      <c r="P9289" s="26">
        <f t="shared" si="870"/>
        <v>0.33958711554804211</v>
      </c>
      <c r="Q9289" t="str">
        <f t="shared" si="871"/>
        <v>High</v>
      </c>
      <c r="R9289" t="str">
        <f t="shared" si="872"/>
        <v>None</v>
      </c>
      <c r="S9289" s="23">
        <f t="shared" si="873"/>
        <v>2023</v>
      </c>
      <c r="T9289" s="23">
        <f t="shared" si="874"/>
        <v>10</v>
      </c>
      <c r="U9289" t="str">
        <f t="shared" si="875"/>
        <v>Oct-2023</v>
      </c>
    </row>
    <row r="9290" spans="1:21" x14ac:dyDescent="0.3">
      <c r="A9290" t="s">
        <v>11301</v>
      </c>
      <c r="B9290" s="22">
        <v>45249</v>
      </c>
      <c r="C9290" s="22">
        <v>45254</v>
      </c>
      <c r="D9290" s="23" t="s">
        <v>50</v>
      </c>
      <c r="E9290" s="23" t="s">
        <v>3815</v>
      </c>
      <c r="F9290" s="23" t="s">
        <v>71</v>
      </c>
      <c r="G9290" s="23" t="s">
        <v>72</v>
      </c>
      <c r="H9290" s="23" t="s">
        <v>346</v>
      </c>
      <c r="I9290" s="23" t="s">
        <v>118</v>
      </c>
      <c r="J9290" s="23" t="s">
        <v>230</v>
      </c>
      <c r="K9290" s="23" t="s">
        <v>356</v>
      </c>
      <c r="L9290" s="24">
        <v>31953.45</v>
      </c>
      <c r="M9290">
        <v>3</v>
      </c>
      <c r="N9290" s="25">
        <v>0.15</v>
      </c>
      <c r="O9290" s="24">
        <v>10256.06</v>
      </c>
      <c r="P9290" s="26">
        <f t="shared" si="870"/>
        <v>0.32096878427837994</v>
      </c>
      <c r="Q9290" t="str">
        <f t="shared" si="871"/>
        <v>High</v>
      </c>
      <c r="R9290" t="str">
        <f t="shared" si="872"/>
        <v>Medium</v>
      </c>
      <c r="S9290" s="23">
        <f t="shared" si="873"/>
        <v>2023</v>
      </c>
      <c r="T9290" s="23">
        <f t="shared" si="874"/>
        <v>11</v>
      </c>
      <c r="U9290" t="str">
        <f t="shared" si="875"/>
        <v>Nov-2023</v>
      </c>
    </row>
    <row r="9291" spans="1:21" x14ac:dyDescent="0.3">
      <c r="A9291" t="s">
        <v>11302</v>
      </c>
      <c r="B9291" s="22">
        <v>45652</v>
      </c>
      <c r="C9291" s="22">
        <v>45653</v>
      </c>
      <c r="D9291" s="23" t="s">
        <v>102</v>
      </c>
      <c r="E9291" s="23" t="s">
        <v>2373</v>
      </c>
      <c r="F9291" s="23" t="s">
        <v>52</v>
      </c>
      <c r="G9291" s="23" t="s">
        <v>72</v>
      </c>
      <c r="H9291" s="23" t="s">
        <v>346</v>
      </c>
      <c r="I9291" s="23" t="s">
        <v>118</v>
      </c>
      <c r="J9291" s="23" t="s">
        <v>191</v>
      </c>
      <c r="K9291" s="23" t="s">
        <v>829</v>
      </c>
      <c r="L9291" s="24">
        <v>35616</v>
      </c>
      <c r="M9291">
        <v>8</v>
      </c>
      <c r="N9291" s="25">
        <v>0.05</v>
      </c>
      <c r="O9291" s="24">
        <v>10141.540000000001</v>
      </c>
      <c r="P9291" s="26">
        <f t="shared" si="870"/>
        <v>0.28474674303683739</v>
      </c>
      <c r="Q9291" t="str">
        <f t="shared" si="871"/>
        <v>Medium</v>
      </c>
      <c r="R9291" t="str">
        <f t="shared" si="872"/>
        <v>Low</v>
      </c>
      <c r="S9291" s="23">
        <f t="shared" si="873"/>
        <v>2024</v>
      </c>
      <c r="T9291" s="23">
        <f t="shared" si="874"/>
        <v>12</v>
      </c>
      <c r="U9291" t="str">
        <f t="shared" si="875"/>
        <v>Dec-2024</v>
      </c>
    </row>
    <row r="9292" spans="1:21" x14ac:dyDescent="0.3">
      <c r="A9292" t="s">
        <v>11303</v>
      </c>
      <c r="B9292" s="22">
        <v>44635</v>
      </c>
      <c r="C9292" s="22">
        <v>44642</v>
      </c>
      <c r="D9292" s="23" t="s">
        <v>61</v>
      </c>
      <c r="E9292" s="23" t="s">
        <v>1923</v>
      </c>
      <c r="F9292" s="23" t="s">
        <v>52</v>
      </c>
      <c r="G9292" s="23" t="s">
        <v>53</v>
      </c>
      <c r="H9292" s="23" t="s">
        <v>246</v>
      </c>
      <c r="I9292" s="23" t="s">
        <v>55</v>
      </c>
      <c r="J9292" s="23" t="s">
        <v>65</v>
      </c>
      <c r="K9292" s="23" t="s">
        <v>66</v>
      </c>
      <c r="L9292" s="24">
        <v>65643.44</v>
      </c>
      <c r="M9292">
        <v>8</v>
      </c>
      <c r="N9292" s="25">
        <v>0.25</v>
      </c>
      <c r="O9292" s="24">
        <v>15703.9</v>
      </c>
      <c r="P9292" s="26">
        <f t="shared" si="870"/>
        <v>0.23923030237294082</v>
      </c>
      <c r="Q9292" t="str">
        <f t="shared" si="871"/>
        <v>Medium</v>
      </c>
      <c r="R9292" t="str">
        <f t="shared" si="872"/>
        <v>High</v>
      </c>
      <c r="S9292" s="23">
        <f t="shared" si="873"/>
        <v>2022</v>
      </c>
      <c r="T9292" s="23">
        <f t="shared" si="874"/>
        <v>3</v>
      </c>
      <c r="U9292" t="str">
        <f t="shared" si="875"/>
        <v>Mar-2022</v>
      </c>
    </row>
    <row r="9293" spans="1:21" x14ac:dyDescent="0.3">
      <c r="A9293" t="s">
        <v>11304</v>
      </c>
      <c r="B9293" s="22">
        <v>44795</v>
      </c>
      <c r="C9293" s="22">
        <v>44796</v>
      </c>
      <c r="D9293" s="23" t="s">
        <v>61</v>
      </c>
      <c r="E9293" s="23" t="s">
        <v>2647</v>
      </c>
      <c r="F9293" s="23" t="s">
        <v>71</v>
      </c>
      <c r="G9293" s="23" t="s">
        <v>53</v>
      </c>
      <c r="H9293" s="23" t="s">
        <v>54</v>
      </c>
      <c r="I9293" s="23" t="s">
        <v>118</v>
      </c>
      <c r="J9293" s="23" t="s">
        <v>303</v>
      </c>
      <c r="K9293" s="23" t="s">
        <v>304</v>
      </c>
      <c r="L9293" s="24">
        <v>86347.17</v>
      </c>
      <c r="M9293">
        <v>9</v>
      </c>
      <c r="N9293" s="25">
        <v>0.15</v>
      </c>
      <c r="O9293" s="24">
        <v>17935.27</v>
      </c>
      <c r="P9293" s="26">
        <f t="shared" si="870"/>
        <v>0.20771115023225428</v>
      </c>
      <c r="Q9293" t="str">
        <f t="shared" si="871"/>
        <v>Medium</v>
      </c>
      <c r="R9293" t="str">
        <f t="shared" si="872"/>
        <v>Medium</v>
      </c>
      <c r="S9293" s="23">
        <f t="shared" si="873"/>
        <v>2022</v>
      </c>
      <c r="T9293" s="23">
        <f t="shared" si="874"/>
        <v>8</v>
      </c>
      <c r="U9293" t="str">
        <f t="shared" si="875"/>
        <v>Aug-2022</v>
      </c>
    </row>
    <row r="9294" spans="1:21" x14ac:dyDescent="0.3">
      <c r="A9294" t="s">
        <v>11305</v>
      </c>
      <c r="B9294" s="22">
        <v>44602</v>
      </c>
      <c r="C9294" s="22">
        <v>44608</v>
      </c>
      <c r="D9294" s="23" t="s">
        <v>61</v>
      </c>
      <c r="E9294" s="23" t="s">
        <v>569</v>
      </c>
      <c r="F9294" s="23" t="s">
        <v>71</v>
      </c>
      <c r="G9294" s="23" t="s">
        <v>179</v>
      </c>
      <c r="H9294" s="23" t="s">
        <v>180</v>
      </c>
      <c r="I9294" s="23" t="s">
        <v>118</v>
      </c>
      <c r="J9294" s="23" t="s">
        <v>191</v>
      </c>
      <c r="K9294" s="23" t="s">
        <v>192</v>
      </c>
      <c r="L9294" s="24">
        <v>52696.5</v>
      </c>
      <c r="M9294">
        <v>10</v>
      </c>
      <c r="N9294" s="25">
        <v>0</v>
      </c>
      <c r="O9294" s="24">
        <v>12061.5</v>
      </c>
      <c r="P9294" s="26">
        <f t="shared" si="870"/>
        <v>0.22888616891064872</v>
      </c>
      <c r="Q9294" t="str">
        <f t="shared" si="871"/>
        <v>Medium</v>
      </c>
      <c r="R9294" t="str">
        <f t="shared" si="872"/>
        <v>None</v>
      </c>
      <c r="S9294" s="23">
        <f t="shared" si="873"/>
        <v>2022</v>
      </c>
      <c r="T9294" s="23">
        <f t="shared" si="874"/>
        <v>2</v>
      </c>
      <c r="U9294" t="str">
        <f t="shared" si="875"/>
        <v>Feb-2022</v>
      </c>
    </row>
    <row r="9295" spans="1:21" x14ac:dyDescent="0.3">
      <c r="A9295" t="s">
        <v>11306</v>
      </c>
      <c r="B9295" s="22">
        <v>45388</v>
      </c>
      <c r="C9295" s="22">
        <v>45392</v>
      </c>
      <c r="D9295" s="23" t="s">
        <v>78</v>
      </c>
      <c r="E9295" s="23" t="s">
        <v>1667</v>
      </c>
      <c r="F9295" s="23" t="s">
        <v>52</v>
      </c>
      <c r="G9295" s="23" t="s">
        <v>81</v>
      </c>
      <c r="H9295" s="23" t="s">
        <v>82</v>
      </c>
      <c r="I9295" s="23" t="s">
        <v>96</v>
      </c>
      <c r="J9295" s="23" t="s">
        <v>111</v>
      </c>
      <c r="K9295" s="23" t="s">
        <v>112</v>
      </c>
      <c r="L9295" s="24">
        <v>10911.39</v>
      </c>
      <c r="M9295">
        <v>7</v>
      </c>
      <c r="N9295" s="25">
        <v>0</v>
      </c>
      <c r="O9295" s="24">
        <v>2580.0700000000002</v>
      </c>
      <c r="P9295" s="26">
        <f t="shared" si="870"/>
        <v>0.23645658344170636</v>
      </c>
      <c r="Q9295" t="str">
        <f t="shared" si="871"/>
        <v>Medium</v>
      </c>
      <c r="R9295" t="str">
        <f t="shared" si="872"/>
        <v>None</v>
      </c>
      <c r="S9295" s="23">
        <f t="shared" si="873"/>
        <v>2024</v>
      </c>
      <c r="T9295" s="23">
        <f t="shared" si="874"/>
        <v>4</v>
      </c>
      <c r="U9295" t="str">
        <f t="shared" si="875"/>
        <v>Apr-2024</v>
      </c>
    </row>
    <row r="9296" spans="1:21" x14ac:dyDescent="0.3">
      <c r="A9296" t="s">
        <v>11307</v>
      </c>
      <c r="B9296" s="22">
        <v>45761</v>
      </c>
      <c r="C9296" s="22">
        <v>45762</v>
      </c>
      <c r="D9296" s="23" t="s">
        <v>102</v>
      </c>
      <c r="E9296" s="23" t="s">
        <v>2484</v>
      </c>
      <c r="F9296" s="23" t="s">
        <v>80</v>
      </c>
      <c r="G9296" s="23" t="s">
        <v>63</v>
      </c>
      <c r="H9296" s="23" t="s">
        <v>202</v>
      </c>
      <c r="I9296" s="23" t="s">
        <v>83</v>
      </c>
      <c r="J9296" s="23" t="s">
        <v>156</v>
      </c>
      <c r="K9296" s="23" t="s">
        <v>208</v>
      </c>
      <c r="L9296" s="24">
        <v>62414.1</v>
      </c>
      <c r="M9296">
        <v>6</v>
      </c>
      <c r="N9296" s="25">
        <v>0.25</v>
      </c>
      <c r="O9296" s="24">
        <v>9531.68</v>
      </c>
      <c r="P9296" s="26">
        <f t="shared" si="870"/>
        <v>0.15271677393409502</v>
      </c>
      <c r="Q9296" t="str">
        <f t="shared" si="871"/>
        <v>Low</v>
      </c>
      <c r="R9296" t="str">
        <f t="shared" si="872"/>
        <v>High</v>
      </c>
      <c r="S9296" s="23">
        <f t="shared" si="873"/>
        <v>2025</v>
      </c>
      <c r="T9296" s="23">
        <f t="shared" si="874"/>
        <v>4</v>
      </c>
      <c r="U9296" t="str">
        <f t="shared" si="875"/>
        <v>Apr-2025</v>
      </c>
    </row>
    <row r="9297" spans="1:21" x14ac:dyDescent="0.3">
      <c r="A9297" t="s">
        <v>11308</v>
      </c>
      <c r="B9297" s="22">
        <v>45797</v>
      </c>
      <c r="C9297" s="22">
        <v>45803</v>
      </c>
      <c r="D9297" s="23" t="s">
        <v>61</v>
      </c>
      <c r="E9297" s="23" t="s">
        <v>566</v>
      </c>
      <c r="F9297" s="23" t="s">
        <v>71</v>
      </c>
      <c r="G9297" s="23" t="s">
        <v>81</v>
      </c>
      <c r="H9297" s="23" t="s">
        <v>95</v>
      </c>
      <c r="I9297" s="23" t="s">
        <v>55</v>
      </c>
      <c r="J9297" s="23" t="s">
        <v>56</v>
      </c>
      <c r="K9297" s="23" t="s">
        <v>74</v>
      </c>
      <c r="L9297" s="24">
        <v>68576.45</v>
      </c>
      <c r="M9297">
        <v>5</v>
      </c>
      <c r="N9297" s="25">
        <v>0.05</v>
      </c>
      <c r="O9297" s="24">
        <v>21169.040000000001</v>
      </c>
      <c r="P9297" s="26">
        <f t="shared" si="870"/>
        <v>0.30869256136764156</v>
      </c>
      <c r="Q9297" t="str">
        <f t="shared" si="871"/>
        <v>High</v>
      </c>
      <c r="R9297" t="str">
        <f t="shared" si="872"/>
        <v>Low</v>
      </c>
      <c r="S9297" s="23">
        <f t="shared" si="873"/>
        <v>2025</v>
      </c>
      <c r="T9297" s="23">
        <f t="shared" si="874"/>
        <v>5</v>
      </c>
      <c r="U9297" t="str">
        <f t="shared" si="875"/>
        <v>May-2025</v>
      </c>
    </row>
    <row r="9298" spans="1:21" x14ac:dyDescent="0.3">
      <c r="A9298" t="s">
        <v>11309</v>
      </c>
      <c r="B9298" s="22">
        <v>45579</v>
      </c>
      <c r="C9298" s="22">
        <v>45585</v>
      </c>
      <c r="D9298" s="23" t="s">
        <v>102</v>
      </c>
      <c r="E9298" s="23" t="s">
        <v>800</v>
      </c>
      <c r="F9298" s="23" t="s">
        <v>80</v>
      </c>
      <c r="G9298" s="23" t="s">
        <v>179</v>
      </c>
      <c r="H9298" s="23" t="s">
        <v>236</v>
      </c>
      <c r="I9298" s="23" t="s">
        <v>55</v>
      </c>
      <c r="J9298" s="23" t="s">
        <v>141</v>
      </c>
      <c r="K9298" s="23" t="s">
        <v>142</v>
      </c>
      <c r="L9298" s="24">
        <v>89776.17</v>
      </c>
      <c r="M9298">
        <v>9</v>
      </c>
      <c r="N9298" s="25">
        <v>0.15</v>
      </c>
      <c r="O9298" s="24">
        <v>27543.58</v>
      </c>
      <c r="P9298" s="26">
        <f t="shared" si="870"/>
        <v>0.3068027963322561</v>
      </c>
      <c r="Q9298" t="str">
        <f t="shared" si="871"/>
        <v>High</v>
      </c>
      <c r="R9298" t="str">
        <f t="shared" si="872"/>
        <v>Medium</v>
      </c>
      <c r="S9298" s="23">
        <f t="shared" si="873"/>
        <v>2024</v>
      </c>
      <c r="T9298" s="23">
        <f t="shared" si="874"/>
        <v>10</v>
      </c>
      <c r="U9298" t="str">
        <f t="shared" si="875"/>
        <v>Oct-2024</v>
      </c>
    </row>
    <row r="9299" spans="1:21" x14ac:dyDescent="0.3">
      <c r="A9299" t="s">
        <v>11310</v>
      </c>
      <c r="B9299" s="22">
        <v>45916</v>
      </c>
      <c r="C9299" s="22">
        <v>45922</v>
      </c>
      <c r="D9299" s="23" t="s">
        <v>102</v>
      </c>
      <c r="E9299" s="23" t="s">
        <v>1510</v>
      </c>
      <c r="F9299" s="23" t="s">
        <v>71</v>
      </c>
      <c r="G9299" s="23" t="s">
        <v>179</v>
      </c>
      <c r="H9299" s="23" t="s">
        <v>236</v>
      </c>
      <c r="I9299" s="23" t="s">
        <v>118</v>
      </c>
      <c r="J9299" s="23" t="s">
        <v>303</v>
      </c>
      <c r="K9299" s="23" t="s">
        <v>304</v>
      </c>
      <c r="L9299" s="24">
        <v>13877.39</v>
      </c>
      <c r="M9299">
        <v>1</v>
      </c>
      <c r="N9299" s="25">
        <v>0.1</v>
      </c>
      <c r="O9299" s="24">
        <v>4171.83</v>
      </c>
      <c r="P9299" s="26">
        <f t="shared" si="870"/>
        <v>0.30062064984842252</v>
      </c>
      <c r="Q9299" t="str">
        <f t="shared" si="871"/>
        <v>High</v>
      </c>
      <c r="R9299" t="str">
        <f t="shared" si="872"/>
        <v>Low</v>
      </c>
      <c r="S9299" s="23">
        <f t="shared" si="873"/>
        <v>2025</v>
      </c>
      <c r="T9299" s="23">
        <f t="shared" si="874"/>
        <v>9</v>
      </c>
      <c r="U9299" t="str">
        <f t="shared" si="875"/>
        <v>Sep-2025</v>
      </c>
    </row>
    <row r="9300" spans="1:21" x14ac:dyDescent="0.3">
      <c r="A9300" t="s">
        <v>11311</v>
      </c>
      <c r="B9300" s="22">
        <v>44836</v>
      </c>
      <c r="C9300" s="22">
        <v>44838</v>
      </c>
      <c r="D9300" s="23" t="s">
        <v>61</v>
      </c>
      <c r="E9300" s="23" t="s">
        <v>415</v>
      </c>
      <c r="F9300" s="23" t="s">
        <v>71</v>
      </c>
      <c r="G9300" s="23" t="s">
        <v>72</v>
      </c>
      <c r="H9300" s="23" t="s">
        <v>104</v>
      </c>
      <c r="I9300" s="23" t="s">
        <v>96</v>
      </c>
      <c r="J9300" s="23" t="s">
        <v>166</v>
      </c>
      <c r="K9300" s="23" t="s">
        <v>167</v>
      </c>
      <c r="L9300" s="24">
        <v>79390.320000000007</v>
      </c>
      <c r="M9300">
        <v>6</v>
      </c>
      <c r="N9300" s="25">
        <v>0.15</v>
      </c>
      <c r="O9300" s="24">
        <v>14618.39</v>
      </c>
      <c r="P9300" s="26">
        <f t="shared" si="870"/>
        <v>0.18413315376484182</v>
      </c>
      <c r="Q9300" t="str">
        <f t="shared" si="871"/>
        <v>Low</v>
      </c>
      <c r="R9300" t="str">
        <f t="shared" si="872"/>
        <v>Medium</v>
      </c>
      <c r="S9300" s="23">
        <f t="shared" si="873"/>
        <v>2022</v>
      </c>
      <c r="T9300" s="23">
        <f t="shared" si="874"/>
        <v>10</v>
      </c>
      <c r="U9300" t="str">
        <f t="shared" si="875"/>
        <v>Oct-2022</v>
      </c>
    </row>
    <row r="9301" spans="1:21" x14ac:dyDescent="0.3">
      <c r="A9301" t="s">
        <v>11312</v>
      </c>
      <c r="B9301" s="22">
        <v>44917</v>
      </c>
      <c r="C9301" s="22">
        <v>44924</v>
      </c>
      <c r="D9301" s="23" t="s">
        <v>50</v>
      </c>
      <c r="E9301" s="23" t="s">
        <v>1308</v>
      </c>
      <c r="F9301" s="23" t="s">
        <v>52</v>
      </c>
      <c r="G9301" s="23" t="s">
        <v>81</v>
      </c>
      <c r="H9301" s="23" t="s">
        <v>95</v>
      </c>
      <c r="I9301" s="23" t="s">
        <v>83</v>
      </c>
      <c r="J9301" s="23" t="s">
        <v>156</v>
      </c>
      <c r="K9301" s="23" t="s">
        <v>157</v>
      </c>
      <c r="L9301" s="24">
        <v>81919.320000000007</v>
      </c>
      <c r="M9301">
        <v>7</v>
      </c>
      <c r="N9301" s="25">
        <v>0.2</v>
      </c>
      <c r="O9301" s="24">
        <v>15323.79</v>
      </c>
      <c r="P9301" s="26">
        <f t="shared" si="870"/>
        <v>0.18705953613872772</v>
      </c>
      <c r="Q9301" t="str">
        <f t="shared" si="871"/>
        <v>Low</v>
      </c>
      <c r="R9301" t="str">
        <f t="shared" si="872"/>
        <v>Medium</v>
      </c>
      <c r="S9301" s="23">
        <f t="shared" si="873"/>
        <v>2022</v>
      </c>
      <c r="T9301" s="23">
        <f t="shared" si="874"/>
        <v>12</v>
      </c>
      <c r="U9301" t="str">
        <f t="shared" si="875"/>
        <v>Dec-2022</v>
      </c>
    </row>
    <row r="9302" spans="1:21" x14ac:dyDescent="0.3">
      <c r="A9302" t="s">
        <v>11313</v>
      </c>
      <c r="B9302" s="22">
        <v>45748</v>
      </c>
      <c r="C9302" s="22">
        <v>45754</v>
      </c>
      <c r="D9302" s="23" t="s">
        <v>78</v>
      </c>
      <c r="E9302" s="23" t="s">
        <v>1615</v>
      </c>
      <c r="F9302" s="23" t="s">
        <v>71</v>
      </c>
      <c r="G9302" s="23" t="s">
        <v>179</v>
      </c>
      <c r="H9302" s="23" t="s">
        <v>236</v>
      </c>
      <c r="I9302" s="23" t="s">
        <v>96</v>
      </c>
      <c r="J9302" s="23" t="s">
        <v>135</v>
      </c>
      <c r="K9302" s="23" t="s">
        <v>275</v>
      </c>
      <c r="L9302" s="24">
        <v>60362.95</v>
      </c>
      <c r="M9302">
        <v>5</v>
      </c>
      <c r="N9302" s="25">
        <v>0.15</v>
      </c>
      <c r="O9302" s="24">
        <v>17147.14</v>
      </c>
      <c r="P9302" s="26">
        <f t="shared" si="870"/>
        <v>0.28406729624711846</v>
      </c>
      <c r="Q9302" t="str">
        <f t="shared" si="871"/>
        <v>Medium</v>
      </c>
      <c r="R9302" t="str">
        <f t="shared" si="872"/>
        <v>Medium</v>
      </c>
      <c r="S9302" s="23">
        <f t="shared" si="873"/>
        <v>2025</v>
      </c>
      <c r="T9302" s="23">
        <f t="shared" si="874"/>
        <v>4</v>
      </c>
      <c r="U9302" t="str">
        <f t="shared" si="875"/>
        <v>Apr-2025</v>
      </c>
    </row>
    <row r="9303" spans="1:21" x14ac:dyDescent="0.3">
      <c r="A9303" t="s">
        <v>11314</v>
      </c>
      <c r="B9303" s="22">
        <v>45083</v>
      </c>
      <c r="C9303" s="22">
        <v>45086</v>
      </c>
      <c r="D9303" s="23" t="s">
        <v>61</v>
      </c>
      <c r="E9303" s="23" t="s">
        <v>858</v>
      </c>
      <c r="F9303" s="23" t="s">
        <v>80</v>
      </c>
      <c r="G9303" s="23" t="s">
        <v>63</v>
      </c>
      <c r="H9303" s="23" t="s">
        <v>172</v>
      </c>
      <c r="I9303" s="23" t="s">
        <v>118</v>
      </c>
      <c r="J9303" s="23" t="s">
        <v>230</v>
      </c>
      <c r="K9303" s="23" t="s">
        <v>351</v>
      </c>
      <c r="L9303" s="24">
        <v>44169.25</v>
      </c>
      <c r="M9303">
        <v>5</v>
      </c>
      <c r="N9303" s="25">
        <v>0.2</v>
      </c>
      <c r="O9303" s="24">
        <v>12959.78</v>
      </c>
      <c r="P9303" s="26">
        <f t="shared" si="870"/>
        <v>0.29341181930868199</v>
      </c>
      <c r="Q9303" t="str">
        <f t="shared" si="871"/>
        <v>Medium</v>
      </c>
      <c r="R9303" t="str">
        <f t="shared" si="872"/>
        <v>Medium</v>
      </c>
      <c r="S9303" s="23">
        <f t="shared" si="873"/>
        <v>2023</v>
      </c>
      <c r="T9303" s="23">
        <f t="shared" si="874"/>
        <v>6</v>
      </c>
      <c r="U9303" t="str">
        <f t="shared" si="875"/>
        <v>Jun-2023</v>
      </c>
    </row>
    <row r="9304" spans="1:21" x14ac:dyDescent="0.3">
      <c r="A9304" t="s">
        <v>11315</v>
      </c>
      <c r="B9304" s="22">
        <v>44837</v>
      </c>
      <c r="C9304" s="22">
        <v>44843</v>
      </c>
      <c r="D9304" s="23" t="s">
        <v>102</v>
      </c>
      <c r="E9304" s="23" t="s">
        <v>707</v>
      </c>
      <c r="F9304" s="23" t="s">
        <v>71</v>
      </c>
      <c r="G9304" s="23" t="s">
        <v>179</v>
      </c>
      <c r="H9304" s="23" t="s">
        <v>180</v>
      </c>
      <c r="I9304" s="23" t="s">
        <v>118</v>
      </c>
      <c r="J9304" s="23" t="s">
        <v>191</v>
      </c>
      <c r="K9304" s="23" t="s">
        <v>290</v>
      </c>
      <c r="L9304" s="24">
        <v>113238.1</v>
      </c>
      <c r="M9304">
        <v>10</v>
      </c>
      <c r="N9304" s="25">
        <v>0</v>
      </c>
      <c r="O9304" s="24">
        <v>38768.39</v>
      </c>
      <c r="P9304" s="26">
        <f t="shared" si="870"/>
        <v>0.34236171394610115</v>
      </c>
      <c r="Q9304" t="str">
        <f t="shared" si="871"/>
        <v>High</v>
      </c>
      <c r="R9304" t="str">
        <f t="shared" si="872"/>
        <v>None</v>
      </c>
      <c r="S9304" s="23">
        <f t="shared" si="873"/>
        <v>2022</v>
      </c>
      <c r="T9304" s="23">
        <f t="shared" si="874"/>
        <v>10</v>
      </c>
      <c r="U9304" t="str">
        <f t="shared" si="875"/>
        <v>Oct-2022</v>
      </c>
    </row>
    <row r="9305" spans="1:21" x14ac:dyDescent="0.3">
      <c r="A9305" t="s">
        <v>11316</v>
      </c>
      <c r="B9305" s="22">
        <v>45456</v>
      </c>
      <c r="C9305" s="22">
        <v>45462</v>
      </c>
      <c r="D9305" s="23" t="s">
        <v>78</v>
      </c>
      <c r="E9305" s="23" t="s">
        <v>350</v>
      </c>
      <c r="F9305" s="23" t="s">
        <v>52</v>
      </c>
      <c r="G9305" s="23" t="s">
        <v>63</v>
      </c>
      <c r="H9305" s="23" t="s">
        <v>64</v>
      </c>
      <c r="I9305" s="23" t="s">
        <v>96</v>
      </c>
      <c r="J9305" s="23" t="s">
        <v>111</v>
      </c>
      <c r="K9305" s="23" t="s">
        <v>328</v>
      </c>
      <c r="L9305" s="24">
        <v>60852.35</v>
      </c>
      <c r="M9305">
        <v>5</v>
      </c>
      <c r="N9305" s="25">
        <v>0.25</v>
      </c>
      <c r="O9305" s="24">
        <v>13487.72</v>
      </c>
      <c r="P9305" s="26">
        <f t="shared" si="870"/>
        <v>0.22164665785298349</v>
      </c>
      <c r="Q9305" t="str">
        <f t="shared" si="871"/>
        <v>Medium</v>
      </c>
      <c r="R9305" t="str">
        <f t="shared" si="872"/>
        <v>High</v>
      </c>
      <c r="S9305" s="23">
        <f t="shared" si="873"/>
        <v>2024</v>
      </c>
      <c r="T9305" s="23">
        <f t="shared" si="874"/>
        <v>6</v>
      </c>
      <c r="U9305" t="str">
        <f t="shared" si="875"/>
        <v>Jun-2024</v>
      </c>
    </row>
    <row r="9306" spans="1:21" x14ac:dyDescent="0.3">
      <c r="A9306" t="s">
        <v>11317</v>
      </c>
      <c r="B9306" s="22">
        <v>44935</v>
      </c>
      <c r="C9306" s="22">
        <v>44938</v>
      </c>
      <c r="D9306" s="23" t="s">
        <v>61</v>
      </c>
      <c r="E9306" s="23" t="s">
        <v>2394</v>
      </c>
      <c r="F9306" s="23" t="s">
        <v>80</v>
      </c>
      <c r="G9306" s="23" t="s">
        <v>179</v>
      </c>
      <c r="H9306" s="23" t="s">
        <v>236</v>
      </c>
      <c r="I9306" s="23" t="s">
        <v>96</v>
      </c>
      <c r="J9306" s="23" t="s">
        <v>166</v>
      </c>
      <c r="K9306" s="23" t="s">
        <v>762</v>
      </c>
      <c r="L9306" s="24">
        <v>29756.9</v>
      </c>
      <c r="M9306">
        <v>10</v>
      </c>
      <c r="N9306" s="25">
        <v>0</v>
      </c>
      <c r="O9306" s="24">
        <v>10620.85</v>
      </c>
      <c r="P9306" s="26">
        <f t="shared" si="870"/>
        <v>0.35692057976469321</v>
      </c>
      <c r="Q9306" t="str">
        <f t="shared" si="871"/>
        <v>High</v>
      </c>
      <c r="R9306" t="str">
        <f t="shared" si="872"/>
        <v>None</v>
      </c>
      <c r="S9306" s="23">
        <f t="shared" si="873"/>
        <v>2023</v>
      </c>
      <c r="T9306" s="23">
        <f t="shared" si="874"/>
        <v>1</v>
      </c>
      <c r="U9306" t="str">
        <f t="shared" si="875"/>
        <v>Jan-2023</v>
      </c>
    </row>
    <row r="9307" spans="1:21" x14ac:dyDescent="0.3">
      <c r="A9307" t="s">
        <v>11318</v>
      </c>
      <c r="B9307" s="22">
        <v>44835</v>
      </c>
      <c r="C9307" s="22">
        <v>44841</v>
      </c>
      <c r="D9307" s="23" t="s">
        <v>61</v>
      </c>
      <c r="E9307" s="23" t="s">
        <v>316</v>
      </c>
      <c r="F9307" s="23" t="s">
        <v>52</v>
      </c>
      <c r="G9307" s="23" t="s">
        <v>72</v>
      </c>
      <c r="H9307" s="23" t="s">
        <v>346</v>
      </c>
      <c r="I9307" s="23" t="s">
        <v>96</v>
      </c>
      <c r="J9307" s="23" t="s">
        <v>135</v>
      </c>
      <c r="K9307" s="23" t="s">
        <v>136</v>
      </c>
      <c r="L9307" s="24">
        <v>69769.899999999994</v>
      </c>
      <c r="M9307">
        <v>10</v>
      </c>
      <c r="N9307" s="25">
        <v>0.15</v>
      </c>
      <c r="O9307" s="24">
        <v>9985.9699999999993</v>
      </c>
      <c r="P9307" s="26">
        <f t="shared" si="870"/>
        <v>0.14312719381853781</v>
      </c>
      <c r="Q9307" t="str">
        <f t="shared" si="871"/>
        <v>Low</v>
      </c>
      <c r="R9307" t="str">
        <f t="shared" si="872"/>
        <v>Medium</v>
      </c>
      <c r="S9307" s="23">
        <f t="shared" si="873"/>
        <v>2022</v>
      </c>
      <c r="T9307" s="23">
        <f t="shared" si="874"/>
        <v>10</v>
      </c>
      <c r="U9307" t="str">
        <f t="shared" si="875"/>
        <v>Oct-2022</v>
      </c>
    </row>
    <row r="9308" spans="1:21" x14ac:dyDescent="0.3">
      <c r="A9308" t="s">
        <v>11319</v>
      </c>
      <c r="B9308" s="22">
        <v>45457</v>
      </c>
      <c r="C9308" s="22">
        <v>45458</v>
      </c>
      <c r="D9308" s="23" t="s">
        <v>78</v>
      </c>
      <c r="E9308" s="23" t="s">
        <v>1490</v>
      </c>
      <c r="F9308" s="23" t="s">
        <v>80</v>
      </c>
      <c r="G9308" s="23" t="s">
        <v>81</v>
      </c>
      <c r="H9308" s="23" t="s">
        <v>284</v>
      </c>
      <c r="I9308" s="23" t="s">
        <v>118</v>
      </c>
      <c r="J9308" s="23" t="s">
        <v>119</v>
      </c>
      <c r="K9308" s="23" t="s">
        <v>120</v>
      </c>
      <c r="L9308" s="24">
        <v>24079.47</v>
      </c>
      <c r="M9308">
        <v>3</v>
      </c>
      <c r="N9308" s="25">
        <v>0.2</v>
      </c>
      <c r="O9308" s="24">
        <v>5986.59</v>
      </c>
      <c r="P9308" s="26">
        <f t="shared" si="870"/>
        <v>0.24861801360245886</v>
      </c>
      <c r="Q9308" t="str">
        <f t="shared" si="871"/>
        <v>Medium</v>
      </c>
      <c r="R9308" t="str">
        <f t="shared" si="872"/>
        <v>Medium</v>
      </c>
      <c r="S9308" s="23">
        <f t="shared" si="873"/>
        <v>2024</v>
      </c>
      <c r="T9308" s="23">
        <f t="shared" si="874"/>
        <v>6</v>
      </c>
      <c r="U9308" t="str">
        <f t="shared" si="875"/>
        <v>Jun-2024</v>
      </c>
    </row>
    <row r="9309" spans="1:21" x14ac:dyDescent="0.3">
      <c r="A9309" t="s">
        <v>11320</v>
      </c>
      <c r="B9309" s="22">
        <v>45291</v>
      </c>
      <c r="C9309" s="22">
        <v>45292</v>
      </c>
      <c r="D9309" s="23" t="s">
        <v>61</v>
      </c>
      <c r="E9309" s="23" t="s">
        <v>510</v>
      </c>
      <c r="F9309" s="23" t="s">
        <v>80</v>
      </c>
      <c r="G9309" s="23" t="s">
        <v>179</v>
      </c>
      <c r="H9309" s="23" t="s">
        <v>180</v>
      </c>
      <c r="I9309" s="23" t="s">
        <v>96</v>
      </c>
      <c r="J9309" s="23" t="s">
        <v>166</v>
      </c>
      <c r="K9309" s="23" t="s">
        <v>167</v>
      </c>
      <c r="L9309" s="24">
        <v>13536</v>
      </c>
      <c r="M9309">
        <v>8</v>
      </c>
      <c r="N9309" s="25">
        <v>0.15</v>
      </c>
      <c r="O9309" s="24">
        <v>1972.92</v>
      </c>
      <c r="P9309" s="26">
        <f t="shared" si="870"/>
        <v>0.14575354609929078</v>
      </c>
      <c r="Q9309" t="str">
        <f t="shared" si="871"/>
        <v>Low</v>
      </c>
      <c r="R9309" t="str">
        <f t="shared" si="872"/>
        <v>Medium</v>
      </c>
      <c r="S9309" s="23">
        <f t="shared" si="873"/>
        <v>2023</v>
      </c>
      <c r="T9309" s="23">
        <f t="shared" si="874"/>
        <v>12</v>
      </c>
      <c r="U9309" t="str">
        <f t="shared" si="875"/>
        <v>Dec-2023</v>
      </c>
    </row>
    <row r="9310" spans="1:21" x14ac:dyDescent="0.3">
      <c r="A9310" t="s">
        <v>11321</v>
      </c>
      <c r="B9310" s="22">
        <v>45315</v>
      </c>
      <c r="C9310" s="22">
        <v>45318</v>
      </c>
      <c r="D9310" s="23" t="s">
        <v>78</v>
      </c>
      <c r="E9310" s="23" t="s">
        <v>1380</v>
      </c>
      <c r="F9310" s="23" t="s">
        <v>71</v>
      </c>
      <c r="G9310" s="23" t="s">
        <v>63</v>
      </c>
      <c r="H9310" s="23" t="s">
        <v>202</v>
      </c>
      <c r="I9310" s="23" t="s">
        <v>55</v>
      </c>
      <c r="J9310" s="23" t="s">
        <v>65</v>
      </c>
      <c r="K9310" s="23" t="s">
        <v>91</v>
      </c>
      <c r="L9310" s="24">
        <v>10861.62</v>
      </c>
      <c r="M9310">
        <v>1</v>
      </c>
      <c r="N9310" s="25">
        <v>0</v>
      </c>
      <c r="O9310" s="24">
        <v>2335.4699999999998</v>
      </c>
      <c r="P9310" s="26">
        <f t="shared" si="870"/>
        <v>0.21502041131985833</v>
      </c>
      <c r="Q9310" t="str">
        <f t="shared" si="871"/>
        <v>Medium</v>
      </c>
      <c r="R9310" t="str">
        <f t="shared" si="872"/>
        <v>None</v>
      </c>
      <c r="S9310" s="23">
        <f t="shared" si="873"/>
        <v>2024</v>
      </c>
      <c r="T9310" s="23">
        <f t="shared" si="874"/>
        <v>1</v>
      </c>
      <c r="U9310" t="str">
        <f t="shared" si="875"/>
        <v>Jan-2024</v>
      </c>
    </row>
    <row r="9311" spans="1:21" x14ac:dyDescent="0.3">
      <c r="A9311" t="s">
        <v>11322</v>
      </c>
      <c r="B9311" s="22">
        <v>44755</v>
      </c>
      <c r="C9311" s="22">
        <v>44762</v>
      </c>
      <c r="D9311" s="23" t="s">
        <v>61</v>
      </c>
      <c r="E9311" s="23" t="s">
        <v>577</v>
      </c>
      <c r="F9311" s="23" t="s">
        <v>71</v>
      </c>
      <c r="G9311" s="23" t="s">
        <v>72</v>
      </c>
      <c r="H9311" s="23" t="s">
        <v>73</v>
      </c>
      <c r="I9311" s="23" t="s">
        <v>96</v>
      </c>
      <c r="J9311" s="23" t="s">
        <v>166</v>
      </c>
      <c r="K9311" s="23" t="s">
        <v>762</v>
      </c>
      <c r="L9311" s="24">
        <v>26103.279999999999</v>
      </c>
      <c r="M9311">
        <v>4</v>
      </c>
      <c r="N9311" s="25">
        <v>0.2</v>
      </c>
      <c r="O9311" s="24">
        <v>7412.53</v>
      </c>
      <c r="P9311" s="26">
        <f t="shared" si="870"/>
        <v>0.28396929428025902</v>
      </c>
      <c r="Q9311" t="str">
        <f t="shared" si="871"/>
        <v>Medium</v>
      </c>
      <c r="R9311" t="str">
        <f t="shared" si="872"/>
        <v>Medium</v>
      </c>
      <c r="S9311" s="23">
        <f t="shared" si="873"/>
        <v>2022</v>
      </c>
      <c r="T9311" s="23">
        <f t="shared" si="874"/>
        <v>7</v>
      </c>
      <c r="U9311" t="str">
        <f t="shared" si="875"/>
        <v>Jul-2022</v>
      </c>
    </row>
    <row r="9312" spans="1:21" x14ac:dyDescent="0.3">
      <c r="A9312" t="s">
        <v>11323</v>
      </c>
      <c r="B9312" s="22">
        <v>45262</v>
      </c>
      <c r="C9312" s="22">
        <v>45266</v>
      </c>
      <c r="D9312" s="23" t="s">
        <v>50</v>
      </c>
      <c r="E9312" s="23" t="s">
        <v>165</v>
      </c>
      <c r="F9312" s="23" t="s">
        <v>80</v>
      </c>
      <c r="G9312" s="23" t="s">
        <v>53</v>
      </c>
      <c r="H9312" s="23" t="s">
        <v>54</v>
      </c>
      <c r="I9312" s="23" t="s">
        <v>55</v>
      </c>
      <c r="J9312" s="23" t="s">
        <v>173</v>
      </c>
      <c r="K9312" s="23" t="s">
        <v>780</v>
      </c>
      <c r="L9312" s="24">
        <v>41123.81</v>
      </c>
      <c r="M9312">
        <v>7</v>
      </c>
      <c r="N9312" s="25">
        <v>0.15</v>
      </c>
      <c r="O9312" s="24">
        <v>6756.32</v>
      </c>
      <c r="P9312" s="26">
        <f t="shared" si="870"/>
        <v>0.16429217039958116</v>
      </c>
      <c r="Q9312" t="str">
        <f t="shared" si="871"/>
        <v>Low</v>
      </c>
      <c r="R9312" t="str">
        <f t="shared" si="872"/>
        <v>Medium</v>
      </c>
      <c r="S9312" s="23">
        <f t="shared" si="873"/>
        <v>2023</v>
      </c>
      <c r="T9312" s="23">
        <f t="shared" si="874"/>
        <v>12</v>
      </c>
      <c r="U9312" t="str">
        <f t="shared" si="875"/>
        <v>Dec-2023</v>
      </c>
    </row>
    <row r="9313" spans="1:21" x14ac:dyDescent="0.3">
      <c r="A9313" t="s">
        <v>11324</v>
      </c>
      <c r="B9313" s="22">
        <v>45753</v>
      </c>
      <c r="C9313" s="22">
        <v>45754</v>
      </c>
      <c r="D9313" s="23" t="s">
        <v>102</v>
      </c>
      <c r="E9313" s="23" t="s">
        <v>1169</v>
      </c>
      <c r="F9313" s="23" t="s">
        <v>71</v>
      </c>
      <c r="G9313" s="23" t="s">
        <v>72</v>
      </c>
      <c r="H9313" s="23" t="s">
        <v>117</v>
      </c>
      <c r="I9313" s="23" t="s">
        <v>96</v>
      </c>
      <c r="J9313" s="23" t="s">
        <v>111</v>
      </c>
      <c r="K9313" s="23" t="s">
        <v>112</v>
      </c>
      <c r="L9313" s="24">
        <v>41410.800000000003</v>
      </c>
      <c r="M9313">
        <v>9</v>
      </c>
      <c r="N9313" s="25">
        <v>0</v>
      </c>
      <c r="O9313" s="24">
        <v>14299.07</v>
      </c>
      <c r="P9313" s="26">
        <f t="shared" si="870"/>
        <v>0.34529808648951477</v>
      </c>
      <c r="Q9313" t="str">
        <f t="shared" si="871"/>
        <v>High</v>
      </c>
      <c r="R9313" t="str">
        <f t="shared" si="872"/>
        <v>None</v>
      </c>
      <c r="S9313" s="23">
        <f t="shared" si="873"/>
        <v>2025</v>
      </c>
      <c r="T9313" s="23">
        <f t="shared" si="874"/>
        <v>4</v>
      </c>
      <c r="U9313" t="str">
        <f t="shared" si="875"/>
        <v>Apr-2025</v>
      </c>
    </row>
    <row r="9314" spans="1:21" x14ac:dyDescent="0.3">
      <c r="A9314" t="s">
        <v>11325</v>
      </c>
      <c r="B9314" s="22">
        <v>45537</v>
      </c>
      <c r="C9314" s="22">
        <v>45542</v>
      </c>
      <c r="D9314" s="23" t="s">
        <v>50</v>
      </c>
      <c r="E9314" s="23" t="s">
        <v>791</v>
      </c>
      <c r="F9314" s="23" t="s">
        <v>52</v>
      </c>
      <c r="G9314" s="23" t="s">
        <v>81</v>
      </c>
      <c r="H9314" s="23" t="s">
        <v>95</v>
      </c>
      <c r="I9314" s="23" t="s">
        <v>96</v>
      </c>
      <c r="J9314" s="23" t="s">
        <v>166</v>
      </c>
      <c r="K9314" s="23" t="s">
        <v>762</v>
      </c>
      <c r="L9314" s="24">
        <v>42527.3</v>
      </c>
      <c r="M9314">
        <v>5</v>
      </c>
      <c r="N9314" s="25">
        <v>0.05</v>
      </c>
      <c r="O9314" s="24">
        <v>15854.16</v>
      </c>
      <c r="P9314" s="26">
        <f t="shared" si="870"/>
        <v>0.37279958991048101</v>
      </c>
      <c r="Q9314" t="str">
        <f t="shared" si="871"/>
        <v>High</v>
      </c>
      <c r="R9314" t="str">
        <f t="shared" si="872"/>
        <v>Low</v>
      </c>
      <c r="S9314" s="23">
        <f t="shared" si="873"/>
        <v>2024</v>
      </c>
      <c r="T9314" s="23">
        <f t="shared" si="874"/>
        <v>9</v>
      </c>
      <c r="U9314" t="str">
        <f t="shared" si="875"/>
        <v>Sep-2024</v>
      </c>
    </row>
    <row r="9315" spans="1:21" x14ac:dyDescent="0.3">
      <c r="A9315" t="s">
        <v>11326</v>
      </c>
      <c r="B9315" s="22">
        <v>45479</v>
      </c>
      <c r="C9315" s="22">
        <v>45482</v>
      </c>
      <c r="D9315" s="23" t="s">
        <v>61</v>
      </c>
      <c r="E9315" s="23" t="s">
        <v>820</v>
      </c>
      <c r="F9315" s="23" t="s">
        <v>71</v>
      </c>
      <c r="G9315" s="23" t="s">
        <v>179</v>
      </c>
      <c r="H9315" s="23" t="s">
        <v>180</v>
      </c>
      <c r="I9315" s="23" t="s">
        <v>55</v>
      </c>
      <c r="J9315" s="23" t="s">
        <v>173</v>
      </c>
      <c r="K9315" s="23" t="s">
        <v>735</v>
      </c>
      <c r="L9315" s="24">
        <v>79718.850000000006</v>
      </c>
      <c r="M9315">
        <v>9</v>
      </c>
      <c r="N9315" s="25">
        <v>0.1</v>
      </c>
      <c r="O9315" s="24">
        <v>19687.5</v>
      </c>
      <c r="P9315" s="26">
        <f t="shared" si="870"/>
        <v>0.24696166590461352</v>
      </c>
      <c r="Q9315" t="str">
        <f t="shared" si="871"/>
        <v>Medium</v>
      </c>
      <c r="R9315" t="str">
        <f t="shared" si="872"/>
        <v>Low</v>
      </c>
      <c r="S9315" s="23">
        <f t="shared" si="873"/>
        <v>2024</v>
      </c>
      <c r="T9315" s="23">
        <f t="shared" si="874"/>
        <v>7</v>
      </c>
      <c r="U9315" t="str">
        <f t="shared" si="875"/>
        <v>Jul-2024</v>
      </c>
    </row>
    <row r="9316" spans="1:21" x14ac:dyDescent="0.3">
      <c r="A9316" t="s">
        <v>11327</v>
      </c>
      <c r="B9316" s="22">
        <v>45628</v>
      </c>
      <c r="C9316" s="22">
        <v>45632</v>
      </c>
      <c r="D9316" s="23" t="s">
        <v>61</v>
      </c>
      <c r="E9316" s="23" t="s">
        <v>2231</v>
      </c>
      <c r="F9316" s="23" t="s">
        <v>52</v>
      </c>
      <c r="G9316" s="23" t="s">
        <v>72</v>
      </c>
      <c r="H9316" s="23" t="s">
        <v>346</v>
      </c>
      <c r="I9316" s="23" t="s">
        <v>83</v>
      </c>
      <c r="J9316" s="23" t="s">
        <v>379</v>
      </c>
      <c r="K9316" s="23" t="s">
        <v>380</v>
      </c>
      <c r="L9316" s="24">
        <v>14493.29</v>
      </c>
      <c r="M9316">
        <v>1</v>
      </c>
      <c r="N9316" s="25">
        <v>0.2</v>
      </c>
      <c r="O9316" s="24">
        <v>4529.87</v>
      </c>
      <c r="P9316" s="26">
        <f t="shared" si="870"/>
        <v>0.3125494625443912</v>
      </c>
      <c r="Q9316" t="str">
        <f t="shared" si="871"/>
        <v>High</v>
      </c>
      <c r="R9316" t="str">
        <f t="shared" si="872"/>
        <v>Medium</v>
      </c>
      <c r="S9316" s="23">
        <f t="shared" si="873"/>
        <v>2024</v>
      </c>
      <c r="T9316" s="23">
        <f t="shared" si="874"/>
        <v>12</v>
      </c>
      <c r="U9316" t="str">
        <f t="shared" si="875"/>
        <v>Dec-2024</v>
      </c>
    </row>
    <row r="9317" spans="1:21" x14ac:dyDescent="0.3">
      <c r="A9317" t="s">
        <v>11328</v>
      </c>
      <c r="B9317" s="22">
        <v>45747</v>
      </c>
      <c r="C9317" s="22">
        <v>45751</v>
      </c>
      <c r="D9317" s="23" t="s">
        <v>50</v>
      </c>
      <c r="E9317" s="23" t="s">
        <v>722</v>
      </c>
      <c r="F9317" s="23" t="s">
        <v>80</v>
      </c>
      <c r="G9317" s="23" t="s">
        <v>179</v>
      </c>
      <c r="H9317" s="23" t="s">
        <v>180</v>
      </c>
      <c r="I9317" s="23" t="s">
        <v>96</v>
      </c>
      <c r="J9317" s="23" t="s">
        <v>111</v>
      </c>
      <c r="K9317" s="23" t="s">
        <v>225</v>
      </c>
      <c r="L9317" s="24">
        <v>32188.25</v>
      </c>
      <c r="M9317">
        <v>5</v>
      </c>
      <c r="N9317" s="25">
        <v>0.25</v>
      </c>
      <c r="O9317" s="24">
        <v>8309.9</v>
      </c>
      <c r="P9317" s="26">
        <f t="shared" si="870"/>
        <v>0.25816563497549572</v>
      </c>
      <c r="Q9317" t="str">
        <f t="shared" si="871"/>
        <v>Medium</v>
      </c>
      <c r="R9317" t="str">
        <f t="shared" si="872"/>
        <v>High</v>
      </c>
      <c r="S9317" s="23">
        <f t="shared" si="873"/>
        <v>2025</v>
      </c>
      <c r="T9317" s="23">
        <f t="shared" si="874"/>
        <v>3</v>
      </c>
      <c r="U9317" t="str">
        <f t="shared" si="875"/>
        <v>Mar-2025</v>
      </c>
    </row>
    <row r="9318" spans="1:21" x14ac:dyDescent="0.3">
      <c r="A9318" t="s">
        <v>11329</v>
      </c>
      <c r="B9318" s="22">
        <v>45510</v>
      </c>
      <c r="C9318" s="22">
        <v>45512</v>
      </c>
      <c r="D9318" s="23" t="s">
        <v>102</v>
      </c>
      <c r="E9318" s="23" t="s">
        <v>2764</v>
      </c>
      <c r="F9318" s="23" t="s">
        <v>71</v>
      </c>
      <c r="G9318" s="23" t="s">
        <v>179</v>
      </c>
      <c r="H9318" s="23" t="s">
        <v>180</v>
      </c>
      <c r="I9318" s="23" t="s">
        <v>96</v>
      </c>
      <c r="J9318" s="23" t="s">
        <v>111</v>
      </c>
      <c r="K9318" s="23" t="s">
        <v>112</v>
      </c>
      <c r="L9318" s="24">
        <v>107213.52</v>
      </c>
      <c r="M9318">
        <v>8</v>
      </c>
      <c r="N9318" s="25">
        <v>0.1</v>
      </c>
      <c r="O9318" s="24">
        <v>33379.15</v>
      </c>
      <c r="P9318" s="26">
        <f t="shared" si="870"/>
        <v>0.31133340272756643</v>
      </c>
      <c r="Q9318" t="str">
        <f t="shared" si="871"/>
        <v>High</v>
      </c>
      <c r="R9318" t="str">
        <f t="shared" si="872"/>
        <v>Low</v>
      </c>
      <c r="S9318" s="23">
        <f t="shared" si="873"/>
        <v>2024</v>
      </c>
      <c r="T9318" s="23">
        <f t="shared" si="874"/>
        <v>8</v>
      </c>
      <c r="U9318" t="str">
        <f t="shared" si="875"/>
        <v>Aug-2024</v>
      </c>
    </row>
    <row r="9319" spans="1:21" x14ac:dyDescent="0.3">
      <c r="A9319" t="s">
        <v>11330</v>
      </c>
      <c r="B9319" s="22">
        <v>45641</v>
      </c>
      <c r="C9319" s="22">
        <v>45643</v>
      </c>
      <c r="D9319" s="23" t="s">
        <v>78</v>
      </c>
      <c r="E9319" s="23" t="s">
        <v>253</v>
      </c>
      <c r="F9319" s="23" t="s">
        <v>80</v>
      </c>
      <c r="G9319" s="23" t="s">
        <v>53</v>
      </c>
      <c r="H9319" s="23" t="s">
        <v>54</v>
      </c>
      <c r="I9319" s="23" t="s">
        <v>55</v>
      </c>
      <c r="J9319" s="23" t="s">
        <v>141</v>
      </c>
      <c r="K9319" s="23" t="s">
        <v>241</v>
      </c>
      <c r="L9319" s="24">
        <v>32183.48</v>
      </c>
      <c r="M9319">
        <v>7</v>
      </c>
      <c r="N9319" s="25">
        <v>0</v>
      </c>
      <c r="O9319" s="24">
        <v>6317.06</v>
      </c>
      <c r="P9319" s="26">
        <f t="shared" si="870"/>
        <v>0.19628268913119404</v>
      </c>
      <c r="Q9319" t="str">
        <f t="shared" si="871"/>
        <v>Low</v>
      </c>
      <c r="R9319" t="str">
        <f t="shared" si="872"/>
        <v>None</v>
      </c>
      <c r="S9319" s="23">
        <f t="shared" si="873"/>
        <v>2024</v>
      </c>
      <c r="T9319" s="23">
        <f t="shared" si="874"/>
        <v>12</v>
      </c>
      <c r="U9319" t="str">
        <f t="shared" si="875"/>
        <v>Dec-2024</v>
      </c>
    </row>
    <row r="9320" spans="1:21" x14ac:dyDescent="0.3">
      <c r="A9320" t="s">
        <v>11331</v>
      </c>
      <c r="B9320" s="22">
        <v>44938</v>
      </c>
      <c r="C9320" s="22">
        <v>44943</v>
      </c>
      <c r="D9320" s="23" t="s">
        <v>102</v>
      </c>
      <c r="E9320" s="23" t="s">
        <v>1615</v>
      </c>
      <c r="F9320" s="23" t="s">
        <v>71</v>
      </c>
      <c r="G9320" s="23" t="s">
        <v>179</v>
      </c>
      <c r="H9320" s="23" t="s">
        <v>180</v>
      </c>
      <c r="I9320" s="23" t="s">
        <v>55</v>
      </c>
      <c r="J9320" s="23" t="s">
        <v>65</v>
      </c>
      <c r="K9320" s="23" t="s">
        <v>66</v>
      </c>
      <c r="L9320" s="24">
        <v>10666.53</v>
      </c>
      <c r="M9320">
        <v>7</v>
      </c>
      <c r="N9320" s="25">
        <v>0.25</v>
      </c>
      <c r="O9320" s="24">
        <v>2561.6</v>
      </c>
      <c r="P9320" s="26">
        <f t="shared" si="870"/>
        <v>0.24015307696129853</v>
      </c>
      <c r="Q9320" t="str">
        <f t="shared" si="871"/>
        <v>Medium</v>
      </c>
      <c r="R9320" t="str">
        <f t="shared" si="872"/>
        <v>High</v>
      </c>
      <c r="S9320" s="23">
        <f t="shared" si="873"/>
        <v>2023</v>
      </c>
      <c r="T9320" s="23">
        <f t="shared" si="874"/>
        <v>1</v>
      </c>
      <c r="U9320" t="str">
        <f t="shared" si="875"/>
        <v>Jan-2023</v>
      </c>
    </row>
    <row r="9321" spans="1:21" x14ac:dyDescent="0.3">
      <c r="A9321" t="s">
        <v>11332</v>
      </c>
      <c r="B9321" s="22">
        <v>45438</v>
      </c>
      <c r="C9321" s="22">
        <v>45440</v>
      </c>
      <c r="D9321" s="23" t="s">
        <v>78</v>
      </c>
      <c r="E9321" s="23" t="s">
        <v>1759</v>
      </c>
      <c r="F9321" s="23" t="s">
        <v>52</v>
      </c>
      <c r="G9321" s="23" t="s">
        <v>179</v>
      </c>
      <c r="H9321" s="23" t="s">
        <v>236</v>
      </c>
      <c r="I9321" s="23" t="s">
        <v>83</v>
      </c>
      <c r="J9321" s="23" t="s">
        <v>84</v>
      </c>
      <c r="K9321" s="23" t="s">
        <v>105</v>
      </c>
      <c r="L9321" s="24">
        <v>64701.4</v>
      </c>
      <c r="M9321">
        <v>10</v>
      </c>
      <c r="N9321" s="25">
        <v>0.05</v>
      </c>
      <c r="O9321" s="24">
        <v>13282.03</v>
      </c>
      <c r="P9321" s="26">
        <f t="shared" si="870"/>
        <v>0.20528195680464412</v>
      </c>
      <c r="Q9321" t="str">
        <f t="shared" si="871"/>
        <v>Medium</v>
      </c>
      <c r="R9321" t="str">
        <f t="shared" si="872"/>
        <v>Low</v>
      </c>
      <c r="S9321" s="23">
        <f t="shared" si="873"/>
        <v>2024</v>
      </c>
      <c r="T9321" s="23">
        <f t="shared" si="874"/>
        <v>5</v>
      </c>
      <c r="U9321" t="str">
        <f t="shared" si="875"/>
        <v>May-2024</v>
      </c>
    </row>
    <row r="9322" spans="1:21" x14ac:dyDescent="0.3">
      <c r="A9322" t="s">
        <v>11333</v>
      </c>
      <c r="B9322" s="22">
        <v>44594</v>
      </c>
      <c r="C9322" s="22">
        <v>44598</v>
      </c>
      <c r="D9322" s="23" t="s">
        <v>50</v>
      </c>
      <c r="E9322" s="23" t="s">
        <v>212</v>
      </c>
      <c r="F9322" s="23" t="s">
        <v>80</v>
      </c>
      <c r="G9322" s="23" t="s">
        <v>63</v>
      </c>
      <c r="H9322" s="23" t="s">
        <v>202</v>
      </c>
      <c r="I9322" s="23" t="s">
        <v>118</v>
      </c>
      <c r="J9322" s="23" t="s">
        <v>119</v>
      </c>
      <c r="K9322" s="23" t="s">
        <v>197</v>
      </c>
      <c r="L9322" s="24">
        <v>29503.200000000001</v>
      </c>
      <c r="M9322">
        <v>10</v>
      </c>
      <c r="N9322" s="25">
        <v>0</v>
      </c>
      <c r="O9322" s="24">
        <v>5751.28</v>
      </c>
      <c r="P9322" s="26">
        <f t="shared" si="870"/>
        <v>0.19493749830526858</v>
      </c>
      <c r="Q9322" t="str">
        <f t="shared" si="871"/>
        <v>Low</v>
      </c>
      <c r="R9322" t="str">
        <f t="shared" si="872"/>
        <v>None</v>
      </c>
      <c r="S9322" s="23">
        <f t="shared" si="873"/>
        <v>2022</v>
      </c>
      <c r="T9322" s="23">
        <f t="shared" si="874"/>
        <v>2</v>
      </c>
      <c r="U9322" t="str">
        <f t="shared" si="875"/>
        <v>Feb-2022</v>
      </c>
    </row>
    <row r="9323" spans="1:21" x14ac:dyDescent="0.3">
      <c r="A9323" t="s">
        <v>11334</v>
      </c>
      <c r="B9323" s="22">
        <v>45435</v>
      </c>
      <c r="C9323" s="22">
        <v>45439</v>
      </c>
      <c r="D9323" s="23" t="s">
        <v>50</v>
      </c>
      <c r="E9323" s="23" t="s">
        <v>703</v>
      </c>
      <c r="F9323" s="23" t="s">
        <v>52</v>
      </c>
      <c r="G9323" s="23" t="s">
        <v>179</v>
      </c>
      <c r="H9323" s="23" t="s">
        <v>236</v>
      </c>
      <c r="I9323" s="23" t="s">
        <v>118</v>
      </c>
      <c r="J9323" s="23" t="s">
        <v>119</v>
      </c>
      <c r="K9323" s="23" t="s">
        <v>197</v>
      </c>
      <c r="L9323" s="24">
        <v>44322.04</v>
      </c>
      <c r="M9323">
        <v>4</v>
      </c>
      <c r="N9323" s="25">
        <v>0.25</v>
      </c>
      <c r="O9323" s="24">
        <v>5203.82</v>
      </c>
      <c r="P9323" s="26">
        <f t="shared" si="870"/>
        <v>0.1174093069723325</v>
      </c>
      <c r="Q9323" t="str">
        <f t="shared" si="871"/>
        <v>Low</v>
      </c>
      <c r="R9323" t="str">
        <f t="shared" si="872"/>
        <v>High</v>
      </c>
      <c r="S9323" s="23">
        <f t="shared" si="873"/>
        <v>2024</v>
      </c>
      <c r="T9323" s="23">
        <f t="shared" si="874"/>
        <v>5</v>
      </c>
      <c r="U9323" t="str">
        <f t="shared" si="875"/>
        <v>May-2024</v>
      </c>
    </row>
    <row r="9324" spans="1:21" x14ac:dyDescent="0.3">
      <c r="A9324" t="s">
        <v>11335</v>
      </c>
      <c r="B9324" s="22">
        <v>45428</v>
      </c>
      <c r="C9324" s="22">
        <v>45434</v>
      </c>
      <c r="D9324" s="23" t="s">
        <v>102</v>
      </c>
      <c r="E9324" s="23" t="s">
        <v>436</v>
      </c>
      <c r="F9324" s="23" t="s">
        <v>80</v>
      </c>
      <c r="G9324" s="23" t="s">
        <v>63</v>
      </c>
      <c r="H9324" s="23" t="s">
        <v>172</v>
      </c>
      <c r="I9324" s="23" t="s">
        <v>55</v>
      </c>
      <c r="J9324" s="23" t="s">
        <v>56</v>
      </c>
      <c r="K9324" s="23" t="s">
        <v>57</v>
      </c>
      <c r="L9324" s="24">
        <v>1999.11</v>
      </c>
      <c r="M9324">
        <v>1</v>
      </c>
      <c r="N9324" s="25">
        <v>0.2</v>
      </c>
      <c r="O9324" s="24">
        <v>479.87</v>
      </c>
      <c r="P9324" s="26">
        <f t="shared" si="870"/>
        <v>0.24004181860928114</v>
      </c>
      <c r="Q9324" t="str">
        <f t="shared" si="871"/>
        <v>Medium</v>
      </c>
      <c r="R9324" t="str">
        <f t="shared" si="872"/>
        <v>Medium</v>
      </c>
      <c r="S9324" s="23">
        <f t="shared" si="873"/>
        <v>2024</v>
      </c>
      <c r="T9324" s="23">
        <f t="shared" si="874"/>
        <v>5</v>
      </c>
      <c r="U9324" t="str">
        <f t="shared" si="875"/>
        <v>May-2024</v>
      </c>
    </row>
    <row r="9325" spans="1:21" x14ac:dyDescent="0.3">
      <c r="A9325" t="s">
        <v>11336</v>
      </c>
      <c r="B9325" s="22">
        <v>45049</v>
      </c>
      <c r="C9325" s="22">
        <v>45053</v>
      </c>
      <c r="D9325" s="23" t="s">
        <v>78</v>
      </c>
      <c r="E9325" s="23" t="s">
        <v>621</v>
      </c>
      <c r="F9325" s="23" t="s">
        <v>71</v>
      </c>
      <c r="G9325" s="23" t="s">
        <v>63</v>
      </c>
      <c r="H9325" s="23" t="s">
        <v>202</v>
      </c>
      <c r="I9325" s="23" t="s">
        <v>83</v>
      </c>
      <c r="J9325" s="23" t="s">
        <v>379</v>
      </c>
      <c r="K9325" s="23" t="s">
        <v>380</v>
      </c>
      <c r="L9325" s="24">
        <v>81599.759999999995</v>
      </c>
      <c r="M9325">
        <v>9</v>
      </c>
      <c r="N9325" s="25">
        <v>0.15</v>
      </c>
      <c r="O9325" s="24">
        <v>15386.55</v>
      </c>
      <c r="P9325" s="26">
        <f t="shared" si="870"/>
        <v>0.18856121635651871</v>
      </c>
      <c r="Q9325" t="str">
        <f t="shared" si="871"/>
        <v>Low</v>
      </c>
      <c r="R9325" t="str">
        <f t="shared" si="872"/>
        <v>Medium</v>
      </c>
      <c r="S9325" s="23">
        <f t="shared" si="873"/>
        <v>2023</v>
      </c>
      <c r="T9325" s="23">
        <f t="shared" si="874"/>
        <v>5</v>
      </c>
      <c r="U9325" t="str">
        <f t="shared" si="875"/>
        <v>May-2023</v>
      </c>
    </row>
    <row r="9326" spans="1:21" x14ac:dyDescent="0.3">
      <c r="A9326" t="s">
        <v>11337</v>
      </c>
      <c r="B9326" s="22">
        <v>44905</v>
      </c>
      <c r="C9326" s="22">
        <v>44910</v>
      </c>
      <c r="D9326" s="23" t="s">
        <v>102</v>
      </c>
      <c r="E9326" s="23" t="s">
        <v>308</v>
      </c>
      <c r="F9326" s="23" t="s">
        <v>80</v>
      </c>
      <c r="G9326" s="23" t="s">
        <v>72</v>
      </c>
      <c r="H9326" s="23" t="s">
        <v>73</v>
      </c>
      <c r="I9326" s="23" t="s">
        <v>96</v>
      </c>
      <c r="J9326" s="23" t="s">
        <v>166</v>
      </c>
      <c r="K9326" s="23" t="s">
        <v>337</v>
      </c>
      <c r="L9326" s="24">
        <v>13849.41</v>
      </c>
      <c r="M9326">
        <v>3</v>
      </c>
      <c r="N9326" s="25">
        <v>0</v>
      </c>
      <c r="O9326" s="24">
        <v>4921.16</v>
      </c>
      <c r="P9326" s="26">
        <f t="shared" si="870"/>
        <v>0.35533354850495436</v>
      </c>
      <c r="Q9326" t="str">
        <f t="shared" si="871"/>
        <v>High</v>
      </c>
      <c r="R9326" t="str">
        <f t="shared" si="872"/>
        <v>None</v>
      </c>
      <c r="S9326" s="23">
        <f t="shared" si="873"/>
        <v>2022</v>
      </c>
      <c r="T9326" s="23">
        <f t="shared" si="874"/>
        <v>12</v>
      </c>
      <c r="U9326" t="str">
        <f t="shared" si="875"/>
        <v>Dec-2022</v>
      </c>
    </row>
    <row r="9327" spans="1:21" x14ac:dyDescent="0.3">
      <c r="A9327" t="s">
        <v>11338</v>
      </c>
      <c r="B9327" s="22">
        <v>44960</v>
      </c>
      <c r="C9327" s="22">
        <v>44963</v>
      </c>
      <c r="D9327" s="23" t="s">
        <v>50</v>
      </c>
      <c r="E9327" s="23" t="s">
        <v>1766</v>
      </c>
      <c r="F9327" s="23" t="s">
        <v>71</v>
      </c>
      <c r="G9327" s="23" t="s">
        <v>72</v>
      </c>
      <c r="H9327" s="23" t="s">
        <v>73</v>
      </c>
      <c r="I9327" s="23" t="s">
        <v>118</v>
      </c>
      <c r="J9327" s="23" t="s">
        <v>230</v>
      </c>
      <c r="K9327" s="23" t="s">
        <v>351</v>
      </c>
      <c r="L9327" s="24">
        <v>9627.82</v>
      </c>
      <c r="M9327">
        <v>2</v>
      </c>
      <c r="N9327" s="25">
        <v>0.25</v>
      </c>
      <c r="O9327" s="24">
        <v>2833.32</v>
      </c>
      <c r="P9327" s="26">
        <f t="shared" si="870"/>
        <v>0.29428468749935088</v>
      </c>
      <c r="Q9327" t="str">
        <f t="shared" si="871"/>
        <v>Medium</v>
      </c>
      <c r="R9327" t="str">
        <f t="shared" si="872"/>
        <v>High</v>
      </c>
      <c r="S9327" s="23">
        <f t="shared" si="873"/>
        <v>2023</v>
      </c>
      <c r="T9327" s="23">
        <f t="shared" si="874"/>
        <v>2</v>
      </c>
      <c r="U9327" t="str">
        <f t="shared" si="875"/>
        <v>Feb-2023</v>
      </c>
    </row>
    <row r="9328" spans="1:21" x14ac:dyDescent="0.3">
      <c r="A9328" t="s">
        <v>11339</v>
      </c>
      <c r="B9328" s="22">
        <v>45634</v>
      </c>
      <c r="C9328" s="22">
        <v>45640</v>
      </c>
      <c r="D9328" s="23" t="s">
        <v>61</v>
      </c>
      <c r="E9328" s="23" t="s">
        <v>1403</v>
      </c>
      <c r="F9328" s="23" t="s">
        <v>71</v>
      </c>
      <c r="G9328" s="23" t="s">
        <v>53</v>
      </c>
      <c r="H9328" s="23" t="s">
        <v>246</v>
      </c>
      <c r="I9328" s="23" t="s">
        <v>83</v>
      </c>
      <c r="J9328" s="23" t="s">
        <v>156</v>
      </c>
      <c r="K9328" s="23" t="s">
        <v>208</v>
      </c>
      <c r="L9328" s="24">
        <v>18222.84</v>
      </c>
      <c r="M9328">
        <v>9</v>
      </c>
      <c r="N9328" s="25">
        <v>0.15</v>
      </c>
      <c r="O9328" s="24">
        <v>2736.81</v>
      </c>
      <c r="P9328" s="26">
        <f t="shared" si="870"/>
        <v>0.15018570102135562</v>
      </c>
      <c r="Q9328" t="str">
        <f t="shared" si="871"/>
        <v>Low</v>
      </c>
      <c r="R9328" t="str">
        <f t="shared" si="872"/>
        <v>Medium</v>
      </c>
      <c r="S9328" s="23">
        <f t="shared" si="873"/>
        <v>2024</v>
      </c>
      <c r="T9328" s="23">
        <f t="shared" si="874"/>
        <v>12</v>
      </c>
      <c r="U9328" t="str">
        <f t="shared" si="875"/>
        <v>Dec-2024</v>
      </c>
    </row>
    <row r="9329" spans="1:21" x14ac:dyDescent="0.3">
      <c r="A9329" t="s">
        <v>11340</v>
      </c>
      <c r="B9329" s="22">
        <v>45756</v>
      </c>
      <c r="C9329" s="22">
        <v>45758</v>
      </c>
      <c r="D9329" s="23" t="s">
        <v>78</v>
      </c>
      <c r="E9329" s="23" t="s">
        <v>487</v>
      </c>
      <c r="F9329" s="23" t="s">
        <v>71</v>
      </c>
      <c r="G9329" s="23" t="s">
        <v>81</v>
      </c>
      <c r="H9329" s="23" t="s">
        <v>95</v>
      </c>
      <c r="I9329" s="23" t="s">
        <v>96</v>
      </c>
      <c r="J9329" s="23" t="s">
        <v>166</v>
      </c>
      <c r="K9329" s="23" t="s">
        <v>167</v>
      </c>
      <c r="L9329" s="24">
        <v>6953.6</v>
      </c>
      <c r="M9329">
        <v>5</v>
      </c>
      <c r="N9329" s="25">
        <v>0</v>
      </c>
      <c r="O9329" s="24">
        <v>1242.18</v>
      </c>
      <c r="P9329" s="26">
        <f t="shared" si="870"/>
        <v>0.17863840312931431</v>
      </c>
      <c r="Q9329" t="str">
        <f t="shared" si="871"/>
        <v>Low</v>
      </c>
      <c r="R9329" t="str">
        <f t="shared" si="872"/>
        <v>None</v>
      </c>
      <c r="S9329" s="23">
        <f t="shared" si="873"/>
        <v>2025</v>
      </c>
      <c r="T9329" s="23">
        <f t="shared" si="874"/>
        <v>4</v>
      </c>
      <c r="U9329" t="str">
        <f t="shared" si="875"/>
        <v>Apr-2025</v>
      </c>
    </row>
    <row r="9330" spans="1:21" x14ac:dyDescent="0.3">
      <c r="A9330" t="s">
        <v>11341</v>
      </c>
      <c r="B9330" s="22">
        <v>45668</v>
      </c>
      <c r="C9330" s="22">
        <v>45670</v>
      </c>
      <c r="D9330" s="23" t="s">
        <v>102</v>
      </c>
      <c r="E9330" s="23" t="s">
        <v>2514</v>
      </c>
      <c r="F9330" s="23" t="s">
        <v>80</v>
      </c>
      <c r="G9330" s="23" t="s">
        <v>81</v>
      </c>
      <c r="H9330" s="23" t="s">
        <v>95</v>
      </c>
      <c r="I9330" s="23" t="s">
        <v>118</v>
      </c>
      <c r="J9330" s="23" t="s">
        <v>303</v>
      </c>
      <c r="K9330" s="23" t="s">
        <v>304</v>
      </c>
      <c r="L9330" s="24">
        <v>17086.650000000001</v>
      </c>
      <c r="M9330">
        <v>7</v>
      </c>
      <c r="N9330" s="25">
        <v>0.25</v>
      </c>
      <c r="O9330" s="24">
        <v>3174.73</v>
      </c>
      <c r="P9330" s="26">
        <f t="shared" si="870"/>
        <v>0.18580178092253308</v>
      </c>
      <c r="Q9330" t="str">
        <f t="shared" si="871"/>
        <v>Low</v>
      </c>
      <c r="R9330" t="str">
        <f t="shared" si="872"/>
        <v>High</v>
      </c>
      <c r="S9330" s="23">
        <f t="shared" si="873"/>
        <v>2025</v>
      </c>
      <c r="T9330" s="23">
        <f t="shared" si="874"/>
        <v>1</v>
      </c>
      <c r="U9330" t="str">
        <f t="shared" si="875"/>
        <v>Jan-2025</v>
      </c>
    </row>
    <row r="9331" spans="1:21" x14ac:dyDescent="0.3">
      <c r="A9331" t="s">
        <v>11342</v>
      </c>
      <c r="B9331" s="22">
        <v>44792</v>
      </c>
      <c r="C9331" s="22">
        <v>44795</v>
      </c>
      <c r="D9331" s="23" t="s">
        <v>50</v>
      </c>
      <c r="E9331" s="23" t="s">
        <v>171</v>
      </c>
      <c r="F9331" s="23" t="s">
        <v>80</v>
      </c>
      <c r="G9331" s="23" t="s">
        <v>72</v>
      </c>
      <c r="H9331" s="23" t="s">
        <v>104</v>
      </c>
      <c r="I9331" s="23" t="s">
        <v>83</v>
      </c>
      <c r="J9331" s="23" t="s">
        <v>156</v>
      </c>
      <c r="K9331" s="23" t="s">
        <v>208</v>
      </c>
      <c r="L9331" s="24">
        <v>113974.72</v>
      </c>
      <c r="M9331">
        <v>8</v>
      </c>
      <c r="N9331" s="25">
        <v>0.05</v>
      </c>
      <c r="O9331" s="24">
        <v>40458.32</v>
      </c>
      <c r="P9331" s="26">
        <f t="shared" si="870"/>
        <v>0.35497626140252858</v>
      </c>
      <c r="Q9331" t="str">
        <f t="shared" si="871"/>
        <v>High</v>
      </c>
      <c r="R9331" t="str">
        <f t="shared" si="872"/>
        <v>Low</v>
      </c>
      <c r="S9331" s="23">
        <f t="shared" si="873"/>
        <v>2022</v>
      </c>
      <c r="T9331" s="23">
        <f t="shared" si="874"/>
        <v>8</v>
      </c>
      <c r="U9331" t="str">
        <f t="shared" si="875"/>
        <v>Aug-2022</v>
      </c>
    </row>
    <row r="9332" spans="1:21" x14ac:dyDescent="0.3">
      <c r="A9332" t="s">
        <v>11343</v>
      </c>
      <c r="B9332" s="22">
        <v>45840</v>
      </c>
      <c r="C9332" s="22">
        <v>45847</v>
      </c>
      <c r="D9332" s="23" t="s">
        <v>102</v>
      </c>
      <c r="E9332" s="23" t="s">
        <v>2093</v>
      </c>
      <c r="F9332" s="23" t="s">
        <v>71</v>
      </c>
      <c r="G9332" s="23" t="s">
        <v>63</v>
      </c>
      <c r="H9332" s="23" t="s">
        <v>213</v>
      </c>
      <c r="I9332" s="23" t="s">
        <v>118</v>
      </c>
      <c r="J9332" s="23" t="s">
        <v>230</v>
      </c>
      <c r="K9332" s="23" t="s">
        <v>231</v>
      </c>
      <c r="L9332" s="24">
        <v>17162.62</v>
      </c>
      <c r="M9332">
        <v>2</v>
      </c>
      <c r="N9332" s="25">
        <v>0.25</v>
      </c>
      <c r="O9332" s="24">
        <v>4460.24</v>
      </c>
      <c r="P9332" s="26">
        <f t="shared" si="870"/>
        <v>0.25988106710980025</v>
      </c>
      <c r="Q9332" t="str">
        <f t="shared" si="871"/>
        <v>Medium</v>
      </c>
      <c r="R9332" t="str">
        <f t="shared" si="872"/>
        <v>High</v>
      </c>
      <c r="S9332" s="23">
        <f t="shared" si="873"/>
        <v>2025</v>
      </c>
      <c r="T9332" s="23">
        <f t="shared" si="874"/>
        <v>7</v>
      </c>
      <c r="U9332" t="str">
        <f t="shared" si="875"/>
        <v>Jul-2025</v>
      </c>
    </row>
    <row r="9333" spans="1:21" x14ac:dyDescent="0.3">
      <c r="A9333" t="s">
        <v>11344</v>
      </c>
      <c r="B9333" s="22">
        <v>45408</v>
      </c>
      <c r="C9333" s="22">
        <v>45415</v>
      </c>
      <c r="D9333" s="23" t="s">
        <v>61</v>
      </c>
      <c r="E9333" s="23" t="s">
        <v>1154</v>
      </c>
      <c r="F9333" s="23" t="s">
        <v>80</v>
      </c>
      <c r="G9333" s="23" t="s">
        <v>179</v>
      </c>
      <c r="H9333" s="23" t="s">
        <v>180</v>
      </c>
      <c r="I9333" s="23" t="s">
        <v>55</v>
      </c>
      <c r="J9333" s="23" t="s">
        <v>141</v>
      </c>
      <c r="K9333" s="23" t="s">
        <v>142</v>
      </c>
      <c r="L9333" s="24">
        <v>11578.32</v>
      </c>
      <c r="M9333">
        <v>6</v>
      </c>
      <c r="N9333" s="25">
        <v>0.05</v>
      </c>
      <c r="O9333" s="24">
        <v>1887.19</v>
      </c>
      <c r="P9333" s="26">
        <f t="shared" si="870"/>
        <v>0.1629934221890568</v>
      </c>
      <c r="Q9333" t="str">
        <f t="shared" si="871"/>
        <v>Low</v>
      </c>
      <c r="R9333" t="str">
        <f t="shared" si="872"/>
        <v>Low</v>
      </c>
      <c r="S9333" s="23">
        <f t="shared" si="873"/>
        <v>2024</v>
      </c>
      <c r="T9333" s="23">
        <f t="shared" si="874"/>
        <v>4</v>
      </c>
      <c r="U9333" t="str">
        <f t="shared" si="875"/>
        <v>Apr-2024</v>
      </c>
    </row>
    <row r="9334" spans="1:21" x14ac:dyDescent="0.3">
      <c r="A9334" t="s">
        <v>11345</v>
      </c>
      <c r="B9334" s="22">
        <v>44878</v>
      </c>
      <c r="C9334" s="22">
        <v>44881</v>
      </c>
      <c r="D9334" s="23" t="s">
        <v>78</v>
      </c>
      <c r="E9334" s="23" t="s">
        <v>3304</v>
      </c>
      <c r="F9334" s="23" t="s">
        <v>71</v>
      </c>
      <c r="G9334" s="23" t="s">
        <v>53</v>
      </c>
      <c r="H9334" s="23" t="s">
        <v>90</v>
      </c>
      <c r="I9334" s="23" t="s">
        <v>96</v>
      </c>
      <c r="J9334" s="23" t="s">
        <v>135</v>
      </c>
      <c r="K9334" s="23" t="s">
        <v>275</v>
      </c>
      <c r="L9334" s="24">
        <v>148891.29999999999</v>
      </c>
      <c r="M9334">
        <v>10</v>
      </c>
      <c r="N9334" s="25">
        <v>0.25</v>
      </c>
      <c r="O9334" s="24">
        <v>29384.639999999999</v>
      </c>
      <c r="P9334" s="26">
        <f t="shared" si="870"/>
        <v>0.19735632639381886</v>
      </c>
      <c r="Q9334" t="str">
        <f t="shared" si="871"/>
        <v>Low</v>
      </c>
      <c r="R9334" t="str">
        <f t="shared" si="872"/>
        <v>High</v>
      </c>
      <c r="S9334" s="23">
        <f t="shared" si="873"/>
        <v>2022</v>
      </c>
      <c r="T9334" s="23">
        <f t="shared" si="874"/>
        <v>11</v>
      </c>
      <c r="U9334" t="str">
        <f t="shared" si="875"/>
        <v>Nov-2022</v>
      </c>
    </row>
    <row r="9335" spans="1:21" x14ac:dyDescent="0.3">
      <c r="A9335" t="s">
        <v>11346</v>
      </c>
      <c r="B9335" s="22">
        <v>44566</v>
      </c>
      <c r="C9335" s="22">
        <v>44567</v>
      </c>
      <c r="D9335" s="23" t="s">
        <v>50</v>
      </c>
      <c r="E9335" s="23" t="s">
        <v>2022</v>
      </c>
      <c r="F9335" s="23" t="s">
        <v>52</v>
      </c>
      <c r="G9335" s="23" t="s">
        <v>72</v>
      </c>
      <c r="H9335" s="23" t="s">
        <v>104</v>
      </c>
      <c r="I9335" s="23" t="s">
        <v>55</v>
      </c>
      <c r="J9335" s="23" t="s">
        <v>65</v>
      </c>
      <c r="K9335" s="23" t="s">
        <v>130</v>
      </c>
      <c r="L9335" s="24">
        <v>68954.2</v>
      </c>
      <c r="M9335">
        <v>5</v>
      </c>
      <c r="N9335" s="25">
        <v>0.1</v>
      </c>
      <c r="O9335" s="24">
        <v>14536.8</v>
      </c>
      <c r="P9335" s="26">
        <f t="shared" si="870"/>
        <v>0.21081819526584311</v>
      </c>
      <c r="Q9335" t="str">
        <f t="shared" si="871"/>
        <v>Medium</v>
      </c>
      <c r="R9335" t="str">
        <f t="shared" si="872"/>
        <v>Low</v>
      </c>
      <c r="S9335" s="23">
        <f t="shared" si="873"/>
        <v>2022</v>
      </c>
      <c r="T9335" s="23">
        <f t="shared" si="874"/>
        <v>1</v>
      </c>
      <c r="U9335" t="str">
        <f t="shared" si="875"/>
        <v>Jan-2022</v>
      </c>
    </row>
    <row r="9336" spans="1:21" x14ac:dyDescent="0.3">
      <c r="A9336" t="s">
        <v>11347</v>
      </c>
      <c r="B9336" s="22">
        <v>45995</v>
      </c>
      <c r="C9336" s="22">
        <v>45996</v>
      </c>
      <c r="D9336" s="23" t="s">
        <v>61</v>
      </c>
      <c r="E9336" s="23" t="s">
        <v>1229</v>
      </c>
      <c r="F9336" s="23" t="s">
        <v>71</v>
      </c>
      <c r="G9336" s="23" t="s">
        <v>53</v>
      </c>
      <c r="H9336" s="23" t="s">
        <v>246</v>
      </c>
      <c r="I9336" s="23" t="s">
        <v>96</v>
      </c>
      <c r="J9336" s="23" t="s">
        <v>97</v>
      </c>
      <c r="K9336" s="23" t="s">
        <v>416</v>
      </c>
      <c r="L9336" s="24">
        <v>34825.050000000003</v>
      </c>
      <c r="M9336">
        <v>3</v>
      </c>
      <c r="N9336" s="25">
        <v>0.05</v>
      </c>
      <c r="O9336" s="24">
        <v>8132.21</v>
      </c>
      <c r="P9336" s="26">
        <f t="shared" si="870"/>
        <v>0.23351610406876658</v>
      </c>
      <c r="Q9336" t="str">
        <f t="shared" si="871"/>
        <v>Medium</v>
      </c>
      <c r="R9336" t="str">
        <f t="shared" si="872"/>
        <v>Low</v>
      </c>
      <c r="S9336" s="23">
        <f t="shared" si="873"/>
        <v>2025</v>
      </c>
      <c r="T9336" s="23">
        <f t="shared" si="874"/>
        <v>12</v>
      </c>
      <c r="U9336" t="str">
        <f t="shared" si="875"/>
        <v>Dec-2025</v>
      </c>
    </row>
    <row r="9337" spans="1:21" x14ac:dyDescent="0.3">
      <c r="A9337" t="s">
        <v>11348</v>
      </c>
      <c r="B9337" s="22">
        <v>45617</v>
      </c>
      <c r="C9337" s="22">
        <v>45622</v>
      </c>
      <c r="D9337" s="23" t="s">
        <v>61</v>
      </c>
      <c r="E9337" s="23" t="s">
        <v>944</v>
      </c>
      <c r="F9337" s="23" t="s">
        <v>80</v>
      </c>
      <c r="G9337" s="23" t="s">
        <v>63</v>
      </c>
      <c r="H9337" s="23" t="s">
        <v>213</v>
      </c>
      <c r="I9337" s="23" t="s">
        <v>118</v>
      </c>
      <c r="J9337" s="23" t="s">
        <v>191</v>
      </c>
      <c r="K9337" s="23" t="s">
        <v>290</v>
      </c>
      <c r="L9337" s="24">
        <v>13986.5</v>
      </c>
      <c r="M9337">
        <v>2</v>
      </c>
      <c r="N9337" s="25">
        <v>0.05</v>
      </c>
      <c r="O9337" s="24">
        <v>4179.63</v>
      </c>
      <c r="P9337" s="26">
        <f t="shared" si="870"/>
        <v>0.29883316054767095</v>
      </c>
      <c r="Q9337" t="str">
        <f t="shared" si="871"/>
        <v>Medium</v>
      </c>
      <c r="R9337" t="str">
        <f t="shared" si="872"/>
        <v>Low</v>
      </c>
      <c r="S9337" s="23">
        <f t="shared" si="873"/>
        <v>2024</v>
      </c>
      <c r="T9337" s="23">
        <f t="shared" si="874"/>
        <v>11</v>
      </c>
      <c r="U9337" t="str">
        <f t="shared" si="875"/>
        <v>Nov-2024</v>
      </c>
    </row>
    <row r="9338" spans="1:21" x14ac:dyDescent="0.3">
      <c r="A9338" t="s">
        <v>11349</v>
      </c>
      <c r="B9338" s="22">
        <v>44743</v>
      </c>
      <c r="C9338" s="22">
        <v>44745</v>
      </c>
      <c r="D9338" s="23" t="s">
        <v>102</v>
      </c>
      <c r="E9338" s="23" t="s">
        <v>1979</v>
      </c>
      <c r="F9338" s="23" t="s">
        <v>80</v>
      </c>
      <c r="G9338" s="23" t="s">
        <v>81</v>
      </c>
      <c r="H9338" s="23" t="s">
        <v>284</v>
      </c>
      <c r="I9338" s="23" t="s">
        <v>118</v>
      </c>
      <c r="J9338" s="23" t="s">
        <v>191</v>
      </c>
      <c r="K9338" s="23" t="s">
        <v>829</v>
      </c>
      <c r="L9338" s="24">
        <v>86673.52</v>
      </c>
      <c r="M9338">
        <v>8</v>
      </c>
      <c r="N9338" s="25">
        <v>0.1</v>
      </c>
      <c r="O9338" s="24">
        <v>30507.599999999999</v>
      </c>
      <c r="P9338" s="26">
        <f t="shared" si="870"/>
        <v>0.35198293550325399</v>
      </c>
      <c r="Q9338" t="str">
        <f t="shared" si="871"/>
        <v>High</v>
      </c>
      <c r="R9338" t="str">
        <f t="shared" si="872"/>
        <v>Low</v>
      </c>
      <c r="S9338" s="23">
        <f t="shared" si="873"/>
        <v>2022</v>
      </c>
      <c r="T9338" s="23">
        <f t="shared" si="874"/>
        <v>7</v>
      </c>
      <c r="U9338" t="str">
        <f t="shared" si="875"/>
        <v>Jul-2022</v>
      </c>
    </row>
    <row r="9339" spans="1:21" x14ac:dyDescent="0.3">
      <c r="A9339" t="s">
        <v>11350</v>
      </c>
      <c r="B9339" s="22">
        <v>44998</v>
      </c>
      <c r="C9339" s="22">
        <v>44999</v>
      </c>
      <c r="D9339" s="23" t="s">
        <v>50</v>
      </c>
      <c r="E9339" s="23" t="s">
        <v>475</v>
      </c>
      <c r="F9339" s="23" t="s">
        <v>52</v>
      </c>
      <c r="G9339" s="23" t="s">
        <v>53</v>
      </c>
      <c r="H9339" s="23" t="s">
        <v>90</v>
      </c>
      <c r="I9339" s="23" t="s">
        <v>55</v>
      </c>
      <c r="J9339" s="23" t="s">
        <v>173</v>
      </c>
      <c r="K9339" s="23" t="s">
        <v>780</v>
      </c>
      <c r="L9339" s="24">
        <v>41855.5</v>
      </c>
      <c r="M9339">
        <v>10</v>
      </c>
      <c r="N9339" s="25">
        <v>0.2</v>
      </c>
      <c r="O9339" s="24">
        <v>11893.57</v>
      </c>
      <c r="P9339" s="26">
        <f t="shared" si="870"/>
        <v>0.28415787650368529</v>
      </c>
      <c r="Q9339" t="str">
        <f t="shared" si="871"/>
        <v>Medium</v>
      </c>
      <c r="R9339" t="str">
        <f t="shared" si="872"/>
        <v>Medium</v>
      </c>
      <c r="S9339" s="23">
        <f t="shared" si="873"/>
        <v>2023</v>
      </c>
      <c r="T9339" s="23">
        <f t="shared" si="874"/>
        <v>3</v>
      </c>
      <c r="U9339" t="str">
        <f t="shared" si="875"/>
        <v>Mar-2023</v>
      </c>
    </row>
    <row r="9340" spans="1:21" x14ac:dyDescent="0.3">
      <c r="A9340" t="s">
        <v>11351</v>
      </c>
      <c r="B9340" s="22">
        <v>44803</v>
      </c>
      <c r="C9340" s="22">
        <v>44807</v>
      </c>
      <c r="D9340" s="23" t="s">
        <v>78</v>
      </c>
      <c r="E9340" s="23" t="s">
        <v>1891</v>
      </c>
      <c r="F9340" s="23" t="s">
        <v>80</v>
      </c>
      <c r="G9340" s="23" t="s">
        <v>72</v>
      </c>
      <c r="H9340" s="23" t="s">
        <v>104</v>
      </c>
      <c r="I9340" s="23" t="s">
        <v>55</v>
      </c>
      <c r="J9340" s="23" t="s">
        <v>141</v>
      </c>
      <c r="K9340" s="23" t="s">
        <v>142</v>
      </c>
      <c r="L9340" s="24">
        <v>29139.98</v>
      </c>
      <c r="M9340">
        <v>2</v>
      </c>
      <c r="N9340" s="25">
        <v>0.2</v>
      </c>
      <c r="O9340" s="24">
        <v>7615.03</v>
      </c>
      <c r="P9340" s="26">
        <f t="shared" si="870"/>
        <v>0.26132584854210605</v>
      </c>
      <c r="Q9340" t="str">
        <f t="shared" si="871"/>
        <v>Medium</v>
      </c>
      <c r="R9340" t="str">
        <f t="shared" si="872"/>
        <v>Medium</v>
      </c>
      <c r="S9340" s="23">
        <f t="shared" si="873"/>
        <v>2022</v>
      </c>
      <c r="T9340" s="23">
        <f t="shared" si="874"/>
        <v>8</v>
      </c>
      <c r="U9340" t="str">
        <f t="shared" si="875"/>
        <v>Aug-2022</v>
      </c>
    </row>
    <row r="9341" spans="1:21" x14ac:dyDescent="0.3">
      <c r="A9341" t="s">
        <v>11352</v>
      </c>
      <c r="B9341" s="22">
        <v>45399</v>
      </c>
      <c r="C9341" s="22">
        <v>45401</v>
      </c>
      <c r="D9341" s="23" t="s">
        <v>50</v>
      </c>
      <c r="E9341" s="23" t="s">
        <v>1661</v>
      </c>
      <c r="F9341" s="23" t="s">
        <v>80</v>
      </c>
      <c r="G9341" s="23" t="s">
        <v>72</v>
      </c>
      <c r="H9341" s="23" t="s">
        <v>346</v>
      </c>
      <c r="I9341" s="23" t="s">
        <v>55</v>
      </c>
      <c r="J9341" s="23" t="s">
        <v>56</v>
      </c>
      <c r="K9341" s="23" t="s">
        <v>57</v>
      </c>
      <c r="L9341" s="24">
        <v>19521.86</v>
      </c>
      <c r="M9341">
        <v>2</v>
      </c>
      <c r="N9341" s="25">
        <v>0.2</v>
      </c>
      <c r="O9341" s="24">
        <v>5916.12</v>
      </c>
      <c r="P9341" s="26">
        <f t="shared" si="870"/>
        <v>0.30305104124299631</v>
      </c>
      <c r="Q9341" t="str">
        <f t="shared" si="871"/>
        <v>High</v>
      </c>
      <c r="R9341" t="str">
        <f t="shared" si="872"/>
        <v>Medium</v>
      </c>
      <c r="S9341" s="23">
        <f t="shared" si="873"/>
        <v>2024</v>
      </c>
      <c r="T9341" s="23">
        <f t="shared" si="874"/>
        <v>4</v>
      </c>
      <c r="U9341" t="str">
        <f t="shared" si="875"/>
        <v>Apr-2024</v>
      </c>
    </row>
    <row r="9342" spans="1:21" x14ac:dyDescent="0.3">
      <c r="A9342" t="s">
        <v>11353</v>
      </c>
      <c r="B9342" s="22">
        <v>45809</v>
      </c>
      <c r="C9342" s="22">
        <v>45812</v>
      </c>
      <c r="D9342" s="23" t="s">
        <v>61</v>
      </c>
      <c r="E9342" s="23" t="s">
        <v>807</v>
      </c>
      <c r="F9342" s="23" t="s">
        <v>80</v>
      </c>
      <c r="G9342" s="23" t="s">
        <v>81</v>
      </c>
      <c r="H9342" s="23" t="s">
        <v>95</v>
      </c>
      <c r="I9342" s="23" t="s">
        <v>96</v>
      </c>
      <c r="J9342" s="23" t="s">
        <v>97</v>
      </c>
      <c r="K9342" s="23" t="s">
        <v>181</v>
      </c>
      <c r="L9342" s="24">
        <v>11604.8</v>
      </c>
      <c r="M9342">
        <v>1</v>
      </c>
      <c r="N9342" s="25">
        <v>0.05</v>
      </c>
      <c r="O9342" s="24">
        <v>4167.45</v>
      </c>
      <c r="P9342" s="26">
        <f t="shared" si="870"/>
        <v>0.35911433200055148</v>
      </c>
      <c r="Q9342" t="str">
        <f t="shared" si="871"/>
        <v>High</v>
      </c>
      <c r="R9342" t="str">
        <f t="shared" si="872"/>
        <v>Low</v>
      </c>
      <c r="S9342" s="23">
        <f t="shared" si="873"/>
        <v>2025</v>
      </c>
      <c r="T9342" s="23">
        <f t="shared" si="874"/>
        <v>6</v>
      </c>
      <c r="U9342" t="str">
        <f t="shared" si="875"/>
        <v>Jun-2025</v>
      </c>
    </row>
    <row r="9343" spans="1:21" x14ac:dyDescent="0.3">
      <c r="A9343" t="s">
        <v>11354</v>
      </c>
      <c r="B9343" s="22">
        <v>45986</v>
      </c>
      <c r="C9343" s="22">
        <v>45991</v>
      </c>
      <c r="D9343" s="23" t="s">
        <v>78</v>
      </c>
      <c r="E9343" s="23" t="s">
        <v>3038</v>
      </c>
      <c r="F9343" s="23" t="s">
        <v>80</v>
      </c>
      <c r="G9343" s="23" t="s">
        <v>63</v>
      </c>
      <c r="H9343" s="23" t="s">
        <v>202</v>
      </c>
      <c r="I9343" s="23" t="s">
        <v>55</v>
      </c>
      <c r="J9343" s="23" t="s">
        <v>173</v>
      </c>
      <c r="K9343" s="23" t="s">
        <v>780</v>
      </c>
      <c r="L9343" s="24">
        <v>14863.38</v>
      </c>
      <c r="M9343">
        <v>1</v>
      </c>
      <c r="N9343" s="25">
        <v>0</v>
      </c>
      <c r="O9343" s="24">
        <v>4085.16</v>
      </c>
      <c r="P9343" s="26">
        <f t="shared" si="870"/>
        <v>0.27484730929304102</v>
      </c>
      <c r="Q9343" t="str">
        <f t="shared" si="871"/>
        <v>Medium</v>
      </c>
      <c r="R9343" t="str">
        <f t="shared" si="872"/>
        <v>None</v>
      </c>
      <c r="S9343" s="23">
        <f t="shared" si="873"/>
        <v>2025</v>
      </c>
      <c r="T9343" s="23">
        <f t="shared" si="874"/>
        <v>11</v>
      </c>
      <c r="U9343" t="str">
        <f t="shared" si="875"/>
        <v>Nov-2025</v>
      </c>
    </row>
    <row r="9344" spans="1:21" x14ac:dyDescent="0.3">
      <c r="A9344" t="s">
        <v>11355</v>
      </c>
      <c r="B9344" s="22">
        <v>45099</v>
      </c>
      <c r="C9344" s="22">
        <v>45100</v>
      </c>
      <c r="D9344" s="23" t="s">
        <v>61</v>
      </c>
      <c r="E9344" s="23" t="s">
        <v>557</v>
      </c>
      <c r="F9344" s="23" t="s">
        <v>80</v>
      </c>
      <c r="G9344" s="23" t="s">
        <v>72</v>
      </c>
      <c r="H9344" s="23" t="s">
        <v>73</v>
      </c>
      <c r="I9344" s="23" t="s">
        <v>83</v>
      </c>
      <c r="J9344" s="23" t="s">
        <v>156</v>
      </c>
      <c r="K9344" s="23" t="s">
        <v>157</v>
      </c>
      <c r="L9344" s="24">
        <v>19348.48</v>
      </c>
      <c r="M9344">
        <v>2</v>
      </c>
      <c r="N9344" s="25">
        <v>0</v>
      </c>
      <c r="O9344" s="24">
        <v>4632.92</v>
      </c>
      <c r="P9344" s="26">
        <f t="shared" si="870"/>
        <v>0.23944619939137338</v>
      </c>
      <c r="Q9344" t="str">
        <f t="shared" si="871"/>
        <v>Medium</v>
      </c>
      <c r="R9344" t="str">
        <f t="shared" si="872"/>
        <v>None</v>
      </c>
      <c r="S9344" s="23">
        <f t="shared" si="873"/>
        <v>2023</v>
      </c>
      <c r="T9344" s="23">
        <f t="shared" si="874"/>
        <v>6</v>
      </c>
      <c r="U9344" t="str">
        <f t="shared" si="875"/>
        <v>Jun-2023</v>
      </c>
    </row>
    <row r="9345" spans="1:21" x14ac:dyDescent="0.3">
      <c r="A9345" t="s">
        <v>11356</v>
      </c>
      <c r="B9345" s="22">
        <v>45087</v>
      </c>
      <c r="C9345" s="22">
        <v>45093</v>
      </c>
      <c r="D9345" s="23" t="s">
        <v>61</v>
      </c>
      <c r="E9345" s="23" t="s">
        <v>3304</v>
      </c>
      <c r="F9345" s="23" t="s">
        <v>52</v>
      </c>
      <c r="G9345" s="23" t="s">
        <v>81</v>
      </c>
      <c r="H9345" s="23" t="s">
        <v>186</v>
      </c>
      <c r="I9345" s="23" t="s">
        <v>83</v>
      </c>
      <c r="J9345" s="23" t="s">
        <v>84</v>
      </c>
      <c r="K9345" s="23" t="s">
        <v>125</v>
      </c>
      <c r="L9345" s="24">
        <v>38781.449999999997</v>
      </c>
      <c r="M9345">
        <v>9</v>
      </c>
      <c r="N9345" s="25">
        <v>0.1</v>
      </c>
      <c r="O9345" s="24">
        <v>7357.81</v>
      </c>
      <c r="P9345" s="26">
        <f t="shared" si="870"/>
        <v>0.18972498449645386</v>
      </c>
      <c r="Q9345" t="str">
        <f t="shared" si="871"/>
        <v>Low</v>
      </c>
      <c r="R9345" t="str">
        <f t="shared" si="872"/>
        <v>Low</v>
      </c>
      <c r="S9345" s="23">
        <f t="shared" si="873"/>
        <v>2023</v>
      </c>
      <c r="T9345" s="23">
        <f t="shared" si="874"/>
        <v>6</v>
      </c>
      <c r="U9345" t="str">
        <f t="shared" si="875"/>
        <v>Jun-2023</v>
      </c>
    </row>
    <row r="9346" spans="1:21" x14ac:dyDescent="0.3">
      <c r="A9346" t="s">
        <v>11357</v>
      </c>
      <c r="B9346" s="22">
        <v>45272</v>
      </c>
      <c r="C9346" s="22">
        <v>45274</v>
      </c>
      <c r="D9346" s="23" t="s">
        <v>50</v>
      </c>
      <c r="E9346" s="23" t="s">
        <v>1647</v>
      </c>
      <c r="F9346" s="23" t="s">
        <v>80</v>
      </c>
      <c r="G9346" s="23" t="s">
        <v>53</v>
      </c>
      <c r="H9346" s="23" t="s">
        <v>54</v>
      </c>
      <c r="I9346" s="23" t="s">
        <v>55</v>
      </c>
      <c r="J9346" s="23" t="s">
        <v>65</v>
      </c>
      <c r="K9346" s="23" t="s">
        <v>130</v>
      </c>
      <c r="L9346" s="24">
        <v>43357.98</v>
      </c>
      <c r="M9346">
        <v>6</v>
      </c>
      <c r="N9346" s="25">
        <v>0</v>
      </c>
      <c r="O9346" s="24">
        <v>8496.94</v>
      </c>
      <c r="P9346" s="26">
        <f t="shared" si="870"/>
        <v>0.19597176805746025</v>
      </c>
      <c r="Q9346" t="str">
        <f t="shared" si="871"/>
        <v>Low</v>
      </c>
      <c r="R9346" t="str">
        <f t="shared" si="872"/>
        <v>None</v>
      </c>
      <c r="S9346" s="23">
        <f t="shared" si="873"/>
        <v>2023</v>
      </c>
      <c r="T9346" s="23">
        <f t="shared" si="874"/>
        <v>12</v>
      </c>
      <c r="U9346" t="str">
        <f t="shared" si="875"/>
        <v>Dec-2023</v>
      </c>
    </row>
    <row r="9347" spans="1:21" x14ac:dyDescent="0.3">
      <c r="A9347" t="s">
        <v>11358</v>
      </c>
      <c r="B9347" s="22">
        <v>44574</v>
      </c>
      <c r="C9347" s="22">
        <v>44581</v>
      </c>
      <c r="D9347" s="23" t="s">
        <v>61</v>
      </c>
      <c r="E9347" s="23" t="s">
        <v>1207</v>
      </c>
      <c r="F9347" s="23" t="s">
        <v>52</v>
      </c>
      <c r="G9347" s="23" t="s">
        <v>179</v>
      </c>
      <c r="H9347" s="23" t="s">
        <v>180</v>
      </c>
      <c r="I9347" s="23" t="s">
        <v>118</v>
      </c>
      <c r="J9347" s="23" t="s">
        <v>303</v>
      </c>
      <c r="K9347" s="23" t="s">
        <v>491</v>
      </c>
      <c r="L9347" s="24">
        <v>13653.36</v>
      </c>
      <c r="M9347">
        <v>7</v>
      </c>
      <c r="N9347" s="25">
        <v>0.1</v>
      </c>
      <c r="O9347" s="24">
        <v>2939.31</v>
      </c>
      <c r="P9347" s="26">
        <f t="shared" si="870"/>
        <v>0.21528107366977797</v>
      </c>
      <c r="Q9347" t="str">
        <f t="shared" si="871"/>
        <v>Medium</v>
      </c>
      <c r="R9347" t="str">
        <f t="shared" si="872"/>
        <v>Low</v>
      </c>
      <c r="S9347" s="23">
        <f t="shared" si="873"/>
        <v>2022</v>
      </c>
      <c r="T9347" s="23">
        <f t="shared" si="874"/>
        <v>1</v>
      </c>
      <c r="U9347" t="str">
        <f t="shared" si="875"/>
        <v>Jan-2022</v>
      </c>
    </row>
    <row r="9348" spans="1:21" x14ac:dyDescent="0.3">
      <c r="A9348" t="s">
        <v>11359</v>
      </c>
      <c r="B9348" s="22">
        <v>44953</v>
      </c>
      <c r="C9348" s="22">
        <v>44954</v>
      </c>
      <c r="D9348" s="23" t="s">
        <v>78</v>
      </c>
      <c r="E9348" s="23" t="s">
        <v>889</v>
      </c>
      <c r="F9348" s="23" t="s">
        <v>52</v>
      </c>
      <c r="G9348" s="23" t="s">
        <v>63</v>
      </c>
      <c r="H9348" s="23" t="s">
        <v>172</v>
      </c>
      <c r="I9348" s="23" t="s">
        <v>83</v>
      </c>
      <c r="J9348" s="23" t="s">
        <v>449</v>
      </c>
      <c r="K9348" s="23" t="s">
        <v>450</v>
      </c>
      <c r="L9348" s="24">
        <v>92119.02</v>
      </c>
      <c r="M9348">
        <v>7</v>
      </c>
      <c r="N9348" s="25">
        <v>0.25</v>
      </c>
      <c r="O9348" s="24">
        <v>15570.54</v>
      </c>
      <c r="P9348" s="26">
        <f t="shared" ref="P9348:P9411" si="876">IFERROR(O9348/L9348,0)</f>
        <v>0.16902633137000372</v>
      </c>
      <c r="Q9348" t="str">
        <f t="shared" ref="Q9348:Q9411" si="877">IF(P9348&gt;=0.3,"High",IF(P9348&gt;=0.2,"Medium","Low"))</f>
        <v>Low</v>
      </c>
      <c r="R9348" t="str">
        <f t="shared" ref="R9348:R9411" si="878">IF(N9348=0,"None",IF(N9348&lt;=0.1,"Low",IF(N9348&lt;=0.2,"Medium","High")))</f>
        <v>High</v>
      </c>
      <c r="S9348" s="23">
        <f t="shared" ref="S9348:S9411" si="879">YEAR(B9348)</f>
        <v>2023</v>
      </c>
      <c r="T9348" s="23">
        <f t="shared" ref="T9348:T9411" si="880">MONTH(B9348)</f>
        <v>1</v>
      </c>
      <c r="U9348" t="str">
        <f t="shared" ref="U9348:U9411" si="881">TEXT(B9348,"mmm-yyyy")</f>
        <v>Jan-2023</v>
      </c>
    </row>
    <row r="9349" spans="1:21" x14ac:dyDescent="0.3">
      <c r="A9349" t="s">
        <v>11360</v>
      </c>
      <c r="B9349" s="22">
        <v>44767</v>
      </c>
      <c r="C9349" s="22">
        <v>44774</v>
      </c>
      <c r="D9349" s="23" t="s">
        <v>78</v>
      </c>
      <c r="E9349" s="23" t="s">
        <v>1820</v>
      </c>
      <c r="F9349" s="23" t="s">
        <v>80</v>
      </c>
      <c r="G9349" s="23" t="s">
        <v>72</v>
      </c>
      <c r="H9349" s="23" t="s">
        <v>117</v>
      </c>
      <c r="I9349" s="23" t="s">
        <v>96</v>
      </c>
      <c r="J9349" s="23" t="s">
        <v>166</v>
      </c>
      <c r="K9349" s="23" t="s">
        <v>762</v>
      </c>
      <c r="L9349" s="24">
        <v>23004.86</v>
      </c>
      <c r="M9349">
        <v>2</v>
      </c>
      <c r="N9349" s="25">
        <v>0</v>
      </c>
      <c r="O9349" s="24">
        <v>6821.49</v>
      </c>
      <c r="P9349" s="26">
        <f t="shared" si="876"/>
        <v>0.29652386495723076</v>
      </c>
      <c r="Q9349" t="str">
        <f t="shared" si="877"/>
        <v>Medium</v>
      </c>
      <c r="R9349" t="str">
        <f t="shared" si="878"/>
        <v>None</v>
      </c>
      <c r="S9349" s="23">
        <f t="shared" si="879"/>
        <v>2022</v>
      </c>
      <c r="T9349" s="23">
        <f t="shared" si="880"/>
        <v>7</v>
      </c>
      <c r="U9349" t="str">
        <f t="shared" si="881"/>
        <v>Jul-2022</v>
      </c>
    </row>
    <row r="9350" spans="1:21" x14ac:dyDescent="0.3">
      <c r="A9350" t="s">
        <v>11361</v>
      </c>
      <c r="B9350" s="22">
        <v>45139</v>
      </c>
      <c r="C9350" s="22">
        <v>45140</v>
      </c>
      <c r="D9350" s="23" t="s">
        <v>102</v>
      </c>
      <c r="E9350" s="23" t="s">
        <v>726</v>
      </c>
      <c r="F9350" s="23" t="s">
        <v>52</v>
      </c>
      <c r="G9350" s="23" t="s">
        <v>72</v>
      </c>
      <c r="H9350" s="23" t="s">
        <v>73</v>
      </c>
      <c r="I9350" s="23" t="s">
        <v>118</v>
      </c>
      <c r="J9350" s="23" t="s">
        <v>303</v>
      </c>
      <c r="K9350" s="23" t="s">
        <v>304</v>
      </c>
      <c r="L9350" s="24">
        <v>3043.23</v>
      </c>
      <c r="M9350">
        <v>1</v>
      </c>
      <c r="N9350" s="25">
        <v>0.05</v>
      </c>
      <c r="O9350" s="24">
        <v>1015.06</v>
      </c>
      <c r="P9350" s="26">
        <f t="shared" si="876"/>
        <v>0.33354692218465248</v>
      </c>
      <c r="Q9350" t="str">
        <f t="shared" si="877"/>
        <v>High</v>
      </c>
      <c r="R9350" t="str">
        <f t="shared" si="878"/>
        <v>Low</v>
      </c>
      <c r="S9350" s="23">
        <f t="shared" si="879"/>
        <v>2023</v>
      </c>
      <c r="T9350" s="23">
        <f t="shared" si="880"/>
        <v>8</v>
      </c>
      <c r="U9350" t="str">
        <f t="shared" si="881"/>
        <v>Aug-2023</v>
      </c>
    </row>
    <row r="9351" spans="1:21" x14ac:dyDescent="0.3">
      <c r="A9351" t="s">
        <v>11362</v>
      </c>
      <c r="B9351" s="22">
        <v>45955</v>
      </c>
      <c r="C9351" s="22">
        <v>45962</v>
      </c>
      <c r="D9351" s="23" t="s">
        <v>50</v>
      </c>
      <c r="E9351" s="23" t="s">
        <v>557</v>
      </c>
      <c r="F9351" s="23" t="s">
        <v>52</v>
      </c>
      <c r="G9351" s="23" t="s">
        <v>63</v>
      </c>
      <c r="H9351" s="23" t="s">
        <v>64</v>
      </c>
      <c r="I9351" s="23" t="s">
        <v>83</v>
      </c>
      <c r="J9351" s="23" t="s">
        <v>84</v>
      </c>
      <c r="K9351" s="23" t="s">
        <v>85</v>
      </c>
      <c r="L9351" s="24">
        <v>7184.88</v>
      </c>
      <c r="M9351">
        <v>8</v>
      </c>
      <c r="N9351" s="25">
        <v>0.25</v>
      </c>
      <c r="O9351" s="24">
        <v>1407.43</v>
      </c>
      <c r="P9351" s="26">
        <f t="shared" si="876"/>
        <v>0.19588775317054705</v>
      </c>
      <c r="Q9351" t="str">
        <f t="shared" si="877"/>
        <v>Low</v>
      </c>
      <c r="R9351" t="str">
        <f t="shared" si="878"/>
        <v>High</v>
      </c>
      <c r="S9351" s="23">
        <f t="shared" si="879"/>
        <v>2025</v>
      </c>
      <c r="T9351" s="23">
        <f t="shared" si="880"/>
        <v>10</v>
      </c>
      <c r="U9351" t="str">
        <f t="shared" si="881"/>
        <v>Oct-2025</v>
      </c>
    </row>
    <row r="9352" spans="1:21" x14ac:dyDescent="0.3">
      <c r="A9352" t="s">
        <v>11363</v>
      </c>
      <c r="B9352" s="22">
        <v>45497</v>
      </c>
      <c r="C9352" s="22">
        <v>45501</v>
      </c>
      <c r="D9352" s="23" t="s">
        <v>50</v>
      </c>
      <c r="E9352" s="23" t="s">
        <v>2172</v>
      </c>
      <c r="F9352" s="23" t="s">
        <v>71</v>
      </c>
      <c r="G9352" s="23" t="s">
        <v>179</v>
      </c>
      <c r="H9352" s="23" t="s">
        <v>180</v>
      </c>
      <c r="I9352" s="23" t="s">
        <v>55</v>
      </c>
      <c r="J9352" s="23" t="s">
        <v>56</v>
      </c>
      <c r="K9352" s="23" t="s">
        <v>151</v>
      </c>
      <c r="L9352" s="24">
        <v>71498</v>
      </c>
      <c r="M9352">
        <v>8</v>
      </c>
      <c r="N9352" s="25">
        <v>0.05</v>
      </c>
      <c r="O9352" s="24">
        <v>12139.83</v>
      </c>
      <c r="P9352" s="26">
        <f t="shared" si="876"/>
        <v>0.16979258161067443</v>
      </c>
      <c r="Q9352" t="str">
        <f t="shared" si="877"/>
        <v>Low</v>
      </c>
      <c r="R9352" t="str">
        <f t="shared" si="878"/>
        <v>Low</v>
      </c>
      <c r="S9352" s="23">
        <f t="shared" si="879"/>
        <v>2024</v>
      </c>
      <c r="T9352" s="23">
        <f t="shared" si="880"/>
        <v>7</v>
      </c>
      <c r="U9352" t="str">
        <f t="shared" si="881"/>
        <v>Jul-2024</v>
      </c>
    </row>
    <row r="9353" spans="1:21" x14ac:dyDescent="0.3">
      <c r="A9353" t="s">
        <v>11364</v>
      </c>
      <c r="B9353" s="22">
        <v>44870</v>
      </c>
      <c r="C9353" s="22">
        <v>44873</v>
      </c>
      <c r="D9353" s="23" t="s">
        <v>50</v>
      </c>
      <c r="E9353" s="23" t="s">
        <v>1292</v>
      </c>
      <c r="F9353" s="23" t="s">
        <v>71</v>
      </c>
      <c r="G9353" s="23" t="s">
        <v>81</v>
      </c>
      <c r="H9353" s="23" t="s">
        <v>95</v>
      </c>
      <c r="I9353" s="23" t="s">
        <v>118</v>
      </c>
      <c r="J9353" s="23" t="s">
        <v>230</v>
      </c>
      <c r="K9353" s="23" t="s">
        <v>356</v>
      </c>
      <c r="L9353" s="24">
        <v>66278.600000000006</v>
      </c>
      <c r="M9353">
        <v>10</v>
      </c>
      <c r="N9353" s="25">
        <v>0.05</v>
      </c>
      <c r="O9353" s="24">
        <v>19429.72</v>
      </c>
      <c r="P9353" s="26">
        <f t="shared" si="876"/>
        <v>0.29315223918429173</v>
      </c>
      <c r="Q9353" t="str">
        <f t="shared" si="877"/>
        <v>Medium</v>
      </c>
      <c r="R9353" t="str">
        <f t="shared" si="878"/>
        <v>Low</v>
      </c>
      <c r="S9353" s="23">
        <f t="shared" si="879"/>
        <v>2022</v>
      </c>
      <c r="T9353" s="23">
        <f t="shared" si="880"/>
        <v>11</v>
      </c>
      <c r="U9353" t="str">
        <f t="shared" si="881"/>
        <v>Nov-2022</v>
      </c>
    </row>
    <row r="9354" spans="1:21" x14ac:dyDescent="0.3">
      <c r="A9354" t="s">
        <v>11365</v>
      </c>
      <c r="B9354" s="22">
        <v>44685</v>
      </c>
      <c r="C9354" s="22">
        <v>44691</v>
      </c>
      <c r="D9354" s="23" t="s">
        <v>78</v>
      </c>
      <c r="E9354" s="23" t="s">
        <v>1308</v>
      </c>
      <c r="F9354" s="23" t="s">
        <v>80</v>
      </c>
      <c r="G9354" s="23" t="s">
        <v>53</v>
      </c>
      <c r="H9354" s="23" t="s">
        <v>246</v>
      </c>
      <c r="I9354" s="23" t="s">
        <v>96</v>
      </c>
      <c r="J9354" s="23" t="s">
        <v>135</v>
      </c>
      <c r="K9354" s="23" t="s">
        <v>395</v>
      </c>
      <c r="L9354" s="24">
        <v>25861.08</v>
      </c>
      <c r="M9354">
        <v>3</v>
      </c>
      <c r="N9354" s="25">
        <v>0.2</v>
      </c>
      <c r="O9354" s="24">
        <v>4027.27</v>
      </c>
      <c r="P9354" s="26">
        <f t="shared" si="876"/>
        <v>0.1557270616695049</v>
      </c>
      <c r="Q9354" t="str">
        <f t="shared" si="877"/>
        <v>Low</v>
      </c>
      <c r="R9354" t="str">
        <f t="shared" si="878"/>
        <v>Medium</v>
      </c>
      <c r="S9354" s="23">
        <f t="shared" si="879"/>
        <v>2022</v>
      </c>
      <c r="T9354" s="23">
        <f t="shared" si="880"/>
        <v>5</v>
      </c>
      <c r="U9354" t="str">
        <f t="shared" si="881"/>
        <v>May-2022</v>
      </c>
    </row>
    <row r="9355" spans="1:21" x14ac:dyDescent="0.3">
      <c r="A9355" t="s">
        <v>11366</v>
      </c>
      <c r="B9355" s="22">
        <v>45877</v>
      </c>
      <c r="C9355" s="22">
        <v>45878</v>
      </c>
      <c r="D9355" s="23" t="s">
        <v>61</v>
      </c>
      <c r="E9355" s="23" t="s">
        <v>1635</v>
      </c>
      <c r="F9355" s="23" t="s">
        <v>80</v>
      </c>
      <c r="G9355" s="23" t="s">
        <v>72</v>
      </c>
      <c r="H9355" s="23" t="s">
        <v>117</v>
      </c>
      <c r="I9355" s="23" t="s">
        <v>55</v>
      </c>
      <c r="J9355" s="23" t="s">
        <v>141</v>
      </c>
      <c r="K9355" s="23" t="s">
        <v>241</v>
      </c>
      <c r="L9355" s="24">
        <v>82724</v>
      </c>
      <c r="M9355">
        <v>8</v>
      </c>
      <c r="N9355" s="25">
        <v>0.1</v>
      </c>
      <c r="O9355" s="24">
        <v>27094.51</v>
      </c>
      <c r="P9355" s="26">
        <f t="shared" si="876"/>
        <v>0.32752901213674385</v>
      </c>
      <c r="Q9355" t="str">
        <f t="shared" si="877"/>
        <v>High</v>
      </c>
      <c r="R9355" t="str">
        <f t="shared" si="878"/>
        <v>Low</v>
      </c>
      <c r="S9355" s="23">
        <f t="shared" si="879"/>
        <v>2025</v>
      </c>
      <c r="T9355" s="23">
        <f t="shared" si="880"/>
        <v>8</v>
      </c>
      <c r="U9355" t="str">
        <f t="shared" si="881"/>
        <v>Aug-2025</v>
      </c>
    </row>
    <row r="9356" spans="1:21" x14ac:dyDescent="0.3">
      <c r="A9356" t="s">
        <v>11367</v>
      </c>
      <c r="B9356" s="22">
        <v>44965</v>
      </c>
      <c r="C9356" s="22">
        <v>44968</v>
      </c>
      <c r="D9356" s="23" t="s">
        <v>102</v>
      </c>
      <c r="E9356" s="23" t="s">
        <v>656</v>
      </c>
      <c r="F9356" s="23" t="s">
        <v>80</v>
      </c>
      <c r="G9356" s="23" t="s">
        <v>81</v>
      </c>
      <c r="H9356" s="23" t="s">
        <v>186</v>
      </c>
      <c r="I9356" s="23" t="s">
        <v>83</v>
      </c>
      <c r="J9356" s="23" t="s">
        <v>156</v>
      </c>
      <c r="K9356" s="23" t="s">
        <v>157</v>
      </c>
      <c r="L9356" s="24">
        <v>2340.12</v>
      </c>
      <c r="M9356">
        <v>4</v>
      </c>
      <c r="N9356" s="25">
        <v>0.25</v>
      </c>
      <c r="O9356" s="24">
        <v>466.45</v>
      </c>
      <c r="P9356" s="26">
        <f t="shared" si="876"/>
        <v>0.19932738492043142</v>
      </c>
      <c r="Q9356" t="str">
        <f t="shared" si="877"/>
        <v>Low</v>
      </c>
      <c r="R9356" t="str">
        <f t="shared" si="878"/>
        <v>High</v>
      </c>
      <c r="S9356" s="23">
        <f t="shared" si="879"/>
        <v>2023</v>
      </c>
      <c r="T9356" s="23">
        <f t="shared" si="880"/>
        <v>2</v>
      </c>
      <c r="U9356" t="str">
        <f t="shared" si="881"/>
        <v>Feb-2023</v>
      </c>
    </row>
    <row r="9357" spans="1:21" x14ac:dyDescent="0.3">
      <c r="A9357" t="s">
        <v>11368</v>
      </c>
      <c r="B9357" s="22">
        <v>44626</v>
      </c>
      <c r="C9357" s="22">
        <v>44628</v>
      </c>
      <c r="D9357" s="23" t="s">
        <v>102</v>
      </c>
      <c r="E9357" s="23" t="s">
        <v>499</v>
      </c>
      <c r="F9357" s="23" t="s">
        <v>80</v>
      </c>
      <c r="G9357" s="23" t="s">
        <v>63</v>
      </c>
      <c r="H9357" s="23" t="s">
        <v>213</v>
      </c>
      <c r="I9357" s="23" t="s">
        <v>118</v>
      </c>
      <c r="J9357" s="23" t="s">
        <v>119</v>
      </c>
      <c r="K9357" s="23" t="s">
        <v>197</v>
      </c>
      <c r="L9357" s="24">
        <v>29627.5</v>
      </c>
      <c r="M9357">
        <v>5</v>
      </c>
      <c r="N9357" s="25">
        <v>0.15</v>
      </c>
      <c r="O9357" s="24">
        <v>7102.67</v>
      </c>
      <c r="P9357" s="26">
        <f t="shared" si="876"/>
        <v>0.23973234326217197</v>
      </c>
      <c r="Q9357" t="str">
        <f t="shared" si="877"/>
        <v>Medium</v>
      </c>
      <c r="R9357" t="str">
        <f t="shared" si="878"/>
        <v>Medium</v>
      </c>
      <c r="S9357" s="23">
        <f t="shared" si="879"/>
        <v>2022</v>
      </c>
      <c r="T9357" s="23">
        <f t="shared" si="880"/>
        <v>3</v>
      </c>
      <c r="U9357" t="str">
        <f t="shared" si="881"/>
        <v>Mar-2022</v>
      </c>
    </row>
    <row r="9358" spans="1:21" x14ac:dyDescent="0.3">
      <c r="A9358" t="s">
        <v>11369</v>
      </c>
      <c r="B9358" s="22">
        <v>45811</v>
      </c>
      <c r="C9358" s="22">
        <v>45818</v>
      </c>
      <c r="D9358" s="23" t="s">
        <v>50</v>
      </c>
      <c r="E9358" s="23" t="s">
        <v>1612</v>
      </c>
      <c r="F9358" s="23" t="s">
        <v>52</v>
      </c>
      <c r="G9358" s="23" t="s">
        <v>81</v>
      </c>
      <c r="H9358" s="23" t="s">
        <v>82</v>
      </c>
      <c r="I9358" s="23" t="s">
        <v>118</v>
      </c>
      <c r="J9358" s="23" t="s">
        <v>191</v>
      </c>
      <c r="K9358" s="23" t="s">
        <v>829</v>
      </c>
      <c r="L9358" s="24">
        <v>18527.919999999998</v>
      </c>
      <c r="M9358">
        <v>2</v>
      </c>
      <c r="N9358" s="25">
        <v>0.15</v>
      </c>
      <c r="O9358" s="24">
        <v>3766.44</v>
      </c>
      <c r="P9358" s="26">
        <f t="shared" si="876"/>
        <v>0.20328455649635796</v>
      </c>
      <c r="Q9358" t="str">
        <f t="shared" si="877"/>
        <v>Medium</v>
      </c>
      <c r="R9358" t="str">
        <f t="shared" si="878"/>
        <v>Medium</v>
      </c>
      <c r="S9358" s="23">
        <f t="shared" si="879"/>
        <v>2025</v>
      </c>
      <c r="T9358" s="23">
        <f t="shared" si="880"/>
        <v>6</v>
      </c>
      <c r="U9358" t="str">
        <f t="shared" si="881"/>
        <v>Jun-2025</v>
      </c>
    </row>
    <row r="9359" spans="1:21" x14ac:dyDescent="0.3">
      <c r="A9359" t="s">
        <v>11370</v>
      </c>
      <c r="B9359" s="22">
        <v>45027</v>
      </c>
      <c r="C9359" s="22">
        <v>45031</v>
      </c>
      <c r="D9359" s="23" t="s">
        <v>61</v>
      </c>
      <c r="E9359" s="23" t="s">
        <v>1627</v>
      </c>
      <c r="F9359" s="23" t="s">
        <v>80</v>
      </c>
      <c r="G9359" s="23" t="s">
        <v>63</v>
      </c>
      <c r="H9359" s="23" t="s">
        <v>213</v>
      </c>
      <c r="I9359" s="23" t="s">
        <v>83</v>
      </c>
      <c r="J9359" s="23" t="s">
        <v>449</v>
      </c>
      <c r="K9359" s="23" t="s">
        <v>450</v>
      </c>
      <c r="L9359" s="24">
        <v>37260.699999999997</v>
      </c>
      <c r="M9359">
        <v>10</v>
      </c>
      <c r="N9359" s="25">
        <v>0.15</v>
      </c>
      <c r="O9359" s="24">
        <v>8800.77</v>
      </c>
      <c r="P9359" s="26">
        <f t="shared" si="876"/>
        <v>0.23619443542391852</v>
      </c>
      <c r="Q9359" t="str">
        <f t="shared" si="877"/>
        <v>Medium</v>
      </c>
      <c r="R9359" t="str">
        <f t="shared" si="878"/>
        <v>Medium</v>
      </c>
      <c r="S9359" s="23">
        <f t="shared" si="879"/>
        <v>2023</v>
      </c>
      <c r="T9359" s="23">
        <f t="shared" si="880"/>
        <v>4</v>
      </c>
      <c r="U9359" t="str">
        <f t="shared" si="881"/>
        <v>Apr-2023</v>
      </c>
    </row>
    <row r="9360" spans="1:21" x14ac:dyDescent="0.3">
      <c r="A9360" t="s">
        <v>11371</v>
      </c>
      <c r="B9360" s="22">
        <v>45379</v>
      </c>
      <c r="C9360" s="22">
        <v>45381</v>
      </c>
      <c r="D9360" s="23" t="s">
        <v>61</v>
      </c>
      <c r="E9360" s="23" t="s">
        <v>814</v>
      </c>
      <c r="F9360" s="23" t="s">
        <v>80</v>
      </c>
      <c r="G9360" s="23" t="s">
        <v>63</v>
      </c>
      <c r="H9360" s="23" t="s">
        <v>213</v>
      </c>
      <c r="I9360" s="23" t="s">
        <v>96</v>
      </c>
      <c r="J9360" s="23" t="s">
        <v>111</v>
      </c>
      <c r="K9360" s="23" t="s">
        <v>225</v>
      </c>
      <c r="L9360" s="24">
        <v>10488.34</v>
      </c>
      <c r="M9360">
        <v>1</v>
      </c>
      <c r="N9360" s="25">
        <v>0.15</v>
      </c>
      <c r="O9360" s="24">
        <v>3007.96</v>
      </c>
      <c r="P9360" s="26">
        <f t="shared" si="876"/>
        <v>0.28679085536891441</v>
      </c>
      <c r="Q9360" t="str">
        <f t="shared" si="877"/>
        <v>Medium</v>
      </c>
      <c r="R9360" t="str">
        <f t="shared" si="878"/>
        <v>Medium</v>
      </c>
      <c r="S9360" s="23">
        <f t="shared" si="879"/>
        <v>2024</v>
      </c>
      <c r="T9360" s="23">
        <f t="shared" si="880"/>
        <v>3</v>
      </c>
      <c r="U9360" t="str">
        <f t="shared" si="881"/>
        <v>Mar-2024</v>
      </c>
    </row>
    <row r="9361" spans="1:21" x14ac:dyDescent="0.3">
      <c r="A9361" t="s">
        <v>11372</v>
      </c>
      <c r="B9361" s="22">
        <v>44722</v>
      </c>
      <c r="C9361" s="22">
        <v>44728</v>
      </c>
      <c r="D9361" s="23" t="s">
        <v>61</v>
      </c>
      <c r="E9361" s="23" t="s">
        <v>730</v>
      </c>
      <c r="F9361" s="23" t="s">
        <v>71</v>
      </c>
      <c r="G9361" s="23" t="s">
        <v>63</v>
      </c>
      <c r="H9361" s="23" t="s">
        <v>213</v>
      </c>
      <c r="I9361" s="23" t="s">
        <v>96</v>
      </c>
      <c r="J9361" s="23" t="s">
        <v>166</v>
      </c>
      <c r="K9361" s="23" t="s">
        <v>337</v>
      </c>
      <c r="L9361" s="24">
        <v>15594.6</v>
      </c>
      <c r="M9361">
        <v>3</v>
      </c>
      <c r="N9361" s="25">
        <v>0.05</v>
      </c>
      <c r="O9361" s="24">
        <v>5050.82</v>
      </c>
      <c r="P9361" s="26">
        <f t="shared" si="876"/>
        <v>0.32388262603721796</v>
      </c>
      <c r="Q9361" t="str">
        <f t="shared" si="877"/>
        <v>High</v>
      </c>
      <c r="R9361" t="str">
        <f t="shared" si="878"/>
        <v>Low</v>
      </c>
      <c r="S9361" s="23">
        <f t="shared" si="879"/>
        <v>2022</v>
      </c>
      <c r="T9361" s="23">
        <f t="shared" si="880"/>
        <v>6</v>
      </c>
      <c r="U9361" t="str">
        <f t="shared" si="881"/>
        <v>Jun-2022</v>
      </c>
    </row>
    <row r="9362" spans="1:21" x14ac:dyDescent="0.3">
      <c r="A9362" t="s">
        <v>11373</v>
      </c>
      <c r="B9362" s="22">
        <v>45771</v>
      </c>
      <c r="C9362" s="22">
        <v>45777</v>
      </c>
      <c r="D9362" s="23" t="s">
        <v>61</v>
      </c>
      <c r="E9362" s="23" t="s">
        <v>345</v>
      </c>
      <c r="F9362" s="23" t="s">
        <v>71</v>
      </c>
      <c r="G9362" s="23" t="s">
        <v>72</v>
      </c>
      <c r="H9362" s="23" t="s">
        <v>104</v>
      </c>
      <c r="I9362" s="23" t="s">
        <v>118</v>
      </c>
      <c r="J9362" s="23" t="s">
        <v>230</v>
      </c>
      <c r="K9362" s="23" t="s">
        <v>356</v>
      </c>
      <c r="L9362" s="24">
        <v>30918.42</v>
      </c>
      <c r="M9362">
        <v>6</v>
      </c>
      <c r="N9362" s="25">
        <v>0.1</v>
      </c>
      <c r="O9362" s="24">
        <v>5281.8</v>
      </c>
      <c r="P9362" s="26">
        <f t="shared" si="876"/>
        <v>0.17083020413074149</v>
      </c>
      <c r="Q9362" t="str">
        <f t="shared" si="877"/>
        <v>Low</v>
      </c>
      <c r="R9362" t="str">
        <f t="shared" si="878"/>
        <v>Low</v>
      </c>
      <c r="S9362" s="23">
        <f t="shared" si="879"/>
        <v>2025</v>
      </c>
      <c r="T9362" s="23">
        <f t="shared" si="880"/>
        <v>4</v>
      </c>
      <c r="U9362" t="str">
        <f t="shared" si="881"/>
        <v>Apr-2025</v>
      </c>
    </row>
    <row r="9363" spans="1:21" x14ac:dyDescent="0.3">
      <c r="A9363" t="s">
        <v>11374</v>
      </c>
      <c r="B9363" s="22">
        <v>44594</v>
      </c>
      <c r="C9363" s="22">
        <v>44599</v>
      </c>
      <c r="D9363" s="23" t="s">
        <v>61</v>
      </c>
      <c r="E9363" s="23" t="s">
        <v>1380</v>
      </c>
      <c r="F9363" s="23" t="s">
        <v>80</v>
      </c>
      <c r="G9363" s="23" t="s">
        <v>53</v>
      </c>
      <c r="H9363" s="23" t="s">
        <v>246</v>
      </c>
      <c r="I9363" s="23" t="s">
        <v>118</v>
      </c>
      <c r="J9363" s="23" t="s">
        <v>191</v>
      </c>
      <c r="K9363" s="23" t="s">
        <v>290</v>
      </c>
      <c r="L9363" s="24">
        <v>15630.3</v>
      </c>
      <c r="M9363">
        <v>9</v>
      </c>
      <c r="N9363" s="25">
        <v>0.1</v>
      </c>
      <c r="O9363" s="24">
        <v>3367.31</v>
      </c>
      <c r="P9363" s="26">
        <f t="shared" si="876"/>
        <v>0.21543476452787216</v>
      </c>
      <c r="Q9363" t="str">
        <f t="shared" si="877"/>
        <v>Medium</v>
      </c>
      <c r="R9363" t="str">
        <f t="shared" si="878"/>
        <v>Low</v>
      </c>
      <c r="S9363" s="23">
        <f t="shared" si="879"/>
        <v>2022</v>
      </c>
      <c r="T9363" s="23">
        <f t="shared" si="880"/>
        <v>2</v>
      </c>
      <c r="U9363" t="str">
        <f t="shared" si="881"/>
        <v>Feb-2022</v>
      </c>
    </row>
    <row r="9364" spans="1:21" x14ac:dyDescent="0.3">
      <c r="A9364" t="s">
        <v>11375</v>
      </c>
      <c r="B9364" s="22">
        <v>44698</v>
      </c>
      <c r="C9364" s="22">
        <v>44701</v>
      </c>
      <c r="D9364" s="23" t="s">
        <v>61</v>
      </c>
      <c r="E9364" s="23" t="s">
        <v>1139</v>
      </c>
      <c r="F9364" s="23" t="s">
        <v>52</v>
      </c>
      <c r="G9364" s="23" t="s">
        <v>81</v>
      </c>
      <c r="H9364" s="23" t="s">
        <v>82</v>
      </c>
      <c r="I9364" s="23" t="s">
        <v>55</v>
      </c>
      <c r="J9364" s="23" t="s">
        <v>173</v>
      </c>
      <c r="K9364" s="23" t="s">
        <v>203</v>
      </c>
      <c r="L9364" s="24">
        <v>67467.66</v>
      </c>
      <c r="M9364">
        <v>6</v>
      </c>
      <c r="N9364" s="25">
        <v>0.15</v>
      </c>
      <c r="O9364" s="24">
        <v>21195.599999999999</v>
      </c>
      <c r="P9364" s="26">
        <f t="shared" si="876"/>
        <v>0.31415940615103588</v>
      </c>
      <c r="Q9364" t="str">
        <f t="shared" si="877"/>
        <v>High</v>
      </c>
      <c r="R9364" t="str">
        <f t="shared" si="878"/>
        <v>Medium</v>
      </c>
      <c r="S9364" s="23">
        <f t="shared" si="879"/>
        <v>2022</v>
      </c>
      <c r="T9364" s="23">
        <f t="shared" si="880"/>
        <v>5</v>
      </c>
      <c r="U9364" t="str">
        <f t="shared" si="881"/>
        <v>May-2022</v>
      </c>
    </row>
    <row r="9365" spans="1:21" x14ac:dyDescent="0.3">
      <c r="A9365" t="s">
        <v>11376</v>
      </c>
      <c r="B9365" s="22">
        <v>44985</v>
      </c>
      <c r="C9365" s="22">
        <v>44992</v>
      </c>
      <c r="D9365" s="23" t="s">
        <v>50</v>
      </c>
      <c r="E9365" s="23" t="s">
        <v>1490</v>
      </c>
      <c r="F9365" s="23" t="s">
        <v>52</v>
      </c>
      <c r="G9365" s="23" t="s">
        <v>81</v>
      </c>
      <c r="H9365" s="23" t="s">
        <v>82</v>
      </c>
      <c r="I9365" s="23" t="s">
        <v>96</v>
      </c>
      <c r="J9365" s="23" t="s">
        <v>166</v>
      </c>
      <c r="K9365" s="23" t="s">
        <v>337</v>
      </c>
      <c r="L9365" s="24">
        <v>15206.82</v>
      </c>
      <c r="M9365">
        <v>3</v>
      </c>
      <c r="N9365" s="25">
        <v>0.25</v>
      </c>
      <c r="O9365" s="24">
        <v>3050.88</v>
      </c>
      <c r="P9365" s="26">
        <f t="shared" si="876"/>
        <v>0.20062577185762706</v>
      </c>
      <c r="Q9365" t="str">
        <f t="shared" si="877"/>
        <v>Medium</v>
      </c>
      <c r="R9365" t="str">
        <f t="shared" si="878"/>
        <v>High</v>
      </c>
      <c r="S9365" s="23">
        <f t="shared" si="879"/>
        <v>2023</v>
      </c>
      <c r="T9365" s="23">
        <f t="shared" si="880"/>
        <v>2</v>
      </c>
      <c r="U9365" t="str">
        <f t="shared" si="881"/>
        <v>Feb-2023</v>
      </c>
    </row>
    <row r="9366" spans="1:21" x14ac:dyDescent="0.3">
      <c r="A9366" t="s">
        <v>11377</v>
      </c>
      <c r="B9366" s="22">
        <v>44611</v>
      </c>
      <c r="C9366" s="22">
        <v>44614</v>
      </c>
      <c r="D9366" s="23" t="s">
        <v>50</v>
      </c>
      <c r="E9366" s="23" t="s">
        <v>2853</v>
      </c>
      <c r="F9366" s="23" t="s">
        <v>80</v>
      </c>
      <c r="G9366" s="23" t="s">
        <v>179</v>
      </c>
      <c r="H9366" s="23" t="s">
        <v>180</v>
      </c>
      <c r="I9366" s="23" t="s">
        <v>55</v>
      </c>
      <c r="J9366" s="23" t="s">
        <v>56</v>
      </c>
      <c r="K9366" s="23" t="s">
        <v>151</v>
      </c>
      <c r="L9366" s="24">
        <v>6680.24</v>
      </c>
      <c r="M9366">
        <v>7</v>
      </c>
      <c r="N9366" s="25">
        <v>0.2</v>
      </c>
      <c r="O9366" s="24">
        <v>1659.34</v>
      </c>
      <c r="P9366" s="26">
        <f t="shared" si="876"/>
        <v>0.24839526723590769</v>
      </c>
      <c r="Q9366" t="str">
        <f t="shared" si="877"/>
        <v>Medium</v>
      </c>
      <c r="R9366" t="str">
        <f t="shared" si="878"/>
        <v>Medium</v>
      </c>
      <c r="S9366" s="23">
        <f t="shared" si="879"/>
        <v>2022</v>
      </c>
      <c r="T9366" s="23">
        <f t="shared" si="880"/>
        <v>2</v>
      </c>
      <c r="U9366" t="str">
        <f t="shared" si="881"/>
        <v>Feb-2022</v>
      </c>
    </row>
    <row r="9367" spans="1:21" x14ac:dyDescent="0.3">
      <c r="A9367" t="s">
        <v>11378</v>
      </c>
      <c r="B9367" s="22">
        <v>45321</v>
      </c>
      <c r="C9367" s="22">
        <v>45324</v>
      </c>
      <c r="D9367" s="23" t="s">
        <v>78</v>
      </c>
      <c r="E9367" s="23" t="s">
        <v>5045</v>
      </c>
      <c r="F9367" s="23" t="s">
        <v>80</v>
      </c>
      <c r="G9367" s="23" t="s">
        <v>81</v>
      </c>
      <c r="H9367" s="23" t="s">
        <v>186</v>
      </c>
      <c r="I9367" s="23" t="s">
        <v>83</v>
      </c>
      <c r="J9367" s="23" t="s">
        <v>156</v>
      </c>
      <c r="K9367" s="23" t="s">
        <v>157</v>
      </c>
      <c r="L9367" s="24">
        <v>26828.82</v>
      </c>
      <c r="M9367">
        <v>3</v>
      </c>
      <c r="N9367" s="25">
        <v>0.1</v>
      </c>
      <c r="O9367" s="24">
        <v>7084.3</v>
      </c>
      <c r="P9367" s="26">
        <f t="shared" si="876"/>
        <v>0.26405559394710615</v>
      </c>
      <c r="Q9367" t="str">
        <f t="shared" si="877"/>
        <v>Medium</v>
      </c>
      <c r="R9367" t="str">
        <f t="shared" si="878"/>
        <v>Low</v>
      </c>
      <c r="S9367" s="23">
        <f t="shared" si="879"/>
        <v>2024</v>
      </c>
      <c r="T9367" s="23">
        <f t="shared" si="880"/>
        <v>1</v>
      </c>
      <c r="U9367" t="str">
        <f t="shared" si="881"/>
        <v>Jan-2024</v>
      </c>
    </row>
    <row r="9368" spans="1:21" x14ac:dyDescent="0.3">
      <c r="A9368" t="s">
        <v>11379</v>
      </c>
      <c r="B9368" s="22">
        <v>45573</v>
      </c>
      <c r="C9368" s="22">
        <v>45577</v>
      </c>
      <c r="D9368" s="23" t="s">
        <v>102</v>
      </c>
      <c r="E9368" s="23" t="s">
        <v>140</v>
      </c>
      <c r="F9368" s="23" t="s">
        <v>71</v>
      </c>
      <c r="G9368" s="23" t="s">
        <v>179</v>
      </c>
      <c r="H9368" s="23" t="s">
        <v>236</v>
      </c>
      <c r="I9368" s="23" t="s">
        <v>55</v>
      </c>
      <c r="J9368" s="23" t="s">
        <v>141</v>
      </c>
      <c r="K9368" s="23" t="s">
        <v>978</v>
      </c>
      <c r="L9368" s="24">
        <v>11648.36</v>
      </c>
      <c r="M9368">
        <v>1</v>
      </c>
      <c r="N9368" s="25">
        <v>0.1</v>
      </c>
      <c r="O9368" s="24">
        <v>2899.98</v>
      </c>
      <c r="P9368" s="26">
        <f t="shared" si="876"/>
        <v>0.24896036866992433</v>
      </c>
      <c r="Q9368" t="str">
        <f t="shared" si="877"/>
        <v>Medium</v>
      </c>
      <c r="R9368" t="str">
        <f t="shared" si="878"/>
        <v>Low</v>
      </c>
      <c r="S9368" s="23">
        <f t="shared" si="879"/>
        <v>2024</v>
      </c>
      <c r="T9368" s="23">
        <f t="shared" si="880"/>
        <v>10</v>
      </c>
      <c r="U9368" t="str">
        <f t="shared" si="881"/>
        <v>Oct-2024</v>
      </c>
    </row>
    <row r="9369" spans="1:21" x14ac:dyDescent="0.3">
      <c r="A9369" t="s">
        <v>11380</v>
      </c>
      <c r="B9369" s="22">
        <v>44976</v>
      </c>
      <c r="C9369" s="22">
        <v>44980</v>
      </c>
      <c r="D9369" s="23" t="s">
        <v>78</v>
      </c>
      <c r="E9369" s="23" t="s">
        <v>448</v>
      </c>
      <c r="F9369" s="23" t="s">
        <v>52</v>
      </c>
      <c r="G9369" s="23" t="s">
        <v>81</v>
      </c>
      <c r="H9369" s="23" t="s">
        <v>284</v>
      </c>
      <c r="I9369" s="23" t="s">
        <v>55</v>
      </c>
      <c r="J9369" s="23" t="s">
        <v>173</v>
      </c>
      <c r="K9369" s="23" t="s">
        <v>174</v>
      </c>
      <c r="L9369" s="24">
        <v>15659.76</v>
      </c>
      <c r="M9369">
        <v>4</v>
      </c>
      <c r="N9369" s="25">
        <v>0.25</v>
      </c>
      <c r="O9369" s="24">
        <v>4026.23</v>
      </c>
      <c r="P9369" s="26">
        <f t="shared" si="876"/>
        <v>0.25710675003959194</v>
      </c>
      <c r="Q9369" t="str">
        <f t="shared" si="877"/>
        <v>Medium</v>
      </c>
      <c r="R9369" t="str">
        <f t="shared" si="878"/>
        <v>High</v>
      </c>
      <c r="S9369" s="23">
        <f t="shared" si="879"/>
        <v>2023</v>
      </c>
      <c r="T9369" s="23">
        <f t="shared" si="880"/>
        <v>2</v>
      </c>
      <c r="U9369" t="str">
        <f t="shared" si="881"/>
        <v>Feb-2023</v>
      </c>
    </row>
    <row r="9370" spans="1:21" x14ac:dyDescent="0.3">
      <c r="A9370" t="s">
        <v>11381</v>
      </c>
      <c r="B9370" s="22">
        <v>44947</v>
      </c>
      <c r="C9370" s="22">
        <v>44952</v>
      </c>
      <c r="D9370" s="23" t="s">
        <v>61</v>
      </c>
      <c r="E9370" s="23" t="s">
        <v>3232</v>
      </c>
      <c r="F9370" s="23" t="s">
        <v>71</v>
      </c>
      <c r="G9370" s="23" t="s">
        <v>81</v>
      </c>
      <c r="H9370" s="23" t="s">
        <v>284</v>
      </c>
      <c r="I9370" s="23" t="s">
        <v>96</v>
      </c>
      <c r="J9370" s="23" t="s">
        <v>97</v>
      </c>
      <c r="K9370" s="23" t="s">
        <v>416</v>
      </c>
      <c r="L9370" s="24">
        <v>117157.86</v>
      </c>
      <c r="M9370">
        <v>9</v>
      </c>
      <c r="N9370" s="25">
        <v>0</v>
      </c>
      <c r="O9370" s="24">
        <v>26349.64</v>
      </c>
      <c r="P9370" s="26">
        <f t="shared" si="876"/>
        <v>0.22490714664812075</v>
      </c>
      <c r="Q9370" t="str">
        <f t="shared" si="877"/>
        <v>Medium</v>
      </c>
      <c r="R9370" t="str">
        <f t="shared" si="878"/>
        <v>None</v>
      </c>
      <c r="S9370" s="23">
        <f t="shared" si="879"/>
        <v>2023</v>
      </c>
      <c r="T9370" s="23">
        <f t="shared" si="880"/>
        <v>1</v>
      </c>
      <c r="U9370" t="str">
        <f t="shared" si="881"/>
        <v>Jan-2023</v>
      </c>
    </row>
    <row r="9371" spans="1:21" x14ac:dyDescent="0.3">
      <c r="A9371" t="s">
        <v>11382</v>
      </c>
      <c r="B9371" s="22">
        <v>45051</v>
      </c>
      <c r="C9371" s="22">
        <v>45054</v>
      </c>
      <c r="D9371" s="23" t="s">
        <v>61</v>
      </c>
      <c r="E9371" s="23" t="s">
        <v>1753</v>
      </c>
      <c r="F9371" s="23" t="s">
        <v>80</v>
      </c>
      <c r="G9371" s="23" t="s">
        <v>72</v>
      </c>
      <c r="H9371" s="23" t="s">
        <v>346</v>
      </c>
      <c r="I9371" s="23" t="s">
        <v>55</v>
      </c>
      <c r="J9371" s="23" t="s">
        <v>173</v>
      </c>
      <c r="K9371" s="23" t="s">
        <v>174</v>
      </c>
      <c r="L9371" s="24">
        <v>10078.48</v>
      </c>
      <c r="M9371">
        <v>8</v>
      </c>
      <c r="N9371" s="25">
        <v>0.15</v>
      </c>
      <c r="O9371" s="24">
        <v>3325.69</v>
      </c>
      <c r="P9371" s="26">
        <f t="shared" si="876"/>
        <v>0.32997932227875632</v>
      </c>
      <c r="Q9371" t="str">
        <f t="shared" si="877"/>
        <v>High</v>
      </c>
      <c r="R9371" t="str">
        <f t="shared" si="878"/>
        <v>Medium</v>
      </c>
      <c r="S9371" s="23">
        <f t="shared" si="879"/>
        <v>2023</v>
      </c>
      <c r="T9371" s="23">
        <f t="shared" si="880"/>
        <v>5</v>
      </c>
      <c r="U9371" t="str">
        <f t="shared" si="881"/>
        <v>May-2023</v>
      </c>
    </row>
    <row r="9372" spans="1:21" x14ac:dyDescent="0.3">
      <c r="A9372" t="s">
        <v>11383</v>
      </c>
      <c r="B9372" s="22">
        <v>44632</v>
      </c>
      <c r="C9372" s="22">
        <v>44634</v>
      </c>
      <c r="D9372" s="23" t="s">
        <v>50</v>
      </c>
      <c r="E9372" s="23" t="s">
        <v>1562</v>
      </c>
      <c r="F9372" s="23" t="s">
        <v>71</v>
      </c>
      <c r="G9372" s="23" t="s">
        <v>72</v>
      </c>
      <c r="H9372" s="23" t="s">
        <v>104</v>
      </c>
      <c r="I9372" s="23" t="s">
        <v>55</v>
      </c>
      <c r="J9372" s="23" t="s">
        <v>65</v>
      </c>
      <c r="K9372" s="23" t="s">
        <v>66</v>
      </c>
      <c r="L9372" s="24">
        <v>6127.49</v>
      </c>
      <c r="M9372">
        <v>1</v>
      </c>
      <c r="N9372" s="25">
        <v>0.05</v>
      </c>
      <c r="O9372" s="24">
        <v>1797.58</v>
      </c>
      <c r="P9372" s="26">
        <f t="shared" si="876"/>
        <v>0.29336318786321969</v>
      </c>
      <c r="Q9372" t="str">
        <f t="shared" si="877"/>
        <v>Medium</v>
      </c>
      <c r="R9372" t="str">
        <f t="shared" si="878"/>
        <v>Low</v>
      </c>
      <c r="S9372" s="23">
        <f t="shared" si="879"/>
        <v>2022</v>
      </c>
      <c r="T9372" s="23">
        <f t="shared" si="880"/>
        <v>3</v>
      </c>
      <c r="U9372" t="str">
        <f t="shared" si="881"/>
        <v>Mar-2022</v>
      </c>
    </row>
    <row r="9373" spans="1:21" x14ac:dyDescent="0.3">
      <c r="A9373" t="s">
        <v>11384</v>
      </c>
      <c r="B9373" s="22">
        <v>45078</v>
      </c>
      <c r="C9373" s="22">
        <v>45084</v>
      </c>
      <c r="D9373" s="23" t="s">
        <v>50</v>
      </c>
      <c r="E9373" s="23" t="s">
        <v>374</v>
      </c>
      <c r="F9373" s="23" t="s">
        <v>52</v>
      </c>
      <c r="G9373" s="23" t="s">
        <v>81</v>
      </c>
      <c r="H9373" s="23" t="s">
        <v>82</v>
      </c>
      <c r="I9373" s="23" t="s">
        <v>55</v>
      </c>
      <c r="J9373" s="23" t="s">
        <v>65</v>
      </c>
      <c r="K9373" s="23" t="s">
        <v>130</v>
      </c>
      <c r="L9373" s="24">
        <v>69769.320000000007</v>
      </c>
      <c r="M9373">
        <v>6</v>
      </c>
      <c r="N9373" s="25">
        <v>0.2</v>
      </c>
      <c r="O9373" s="24">
        <v>21820.22</v>
      </c>
      <c r="P9373" s="26">
        <f t="shared" si="876"/>
        <v>0.31274806748868983</v>
      </c>
      <c r="Q9373" t="str">
        <f t="shared" si="877"/>
        <v>High</v>
      </c>
      <c r="R9373" t="str">
        <f t="shared" si="878"/>
        <v>Medium</v>
      </c>
      <c r="S9373" s="23">
        <f t="shared" si="879"/>
        <v>2023</v>
      </c>
      <c r="T9373" s="23">
        <f t="shared" si="880"/>
        <v>6</v>
      </c>
      <c r="U9373" t="str">
        <f t="shared" si="881"/>
        <v>Jun-2023</v>
      </c>
    </row>
    <row r="9374" spans="1:21" x14ac:dyDescent="0.3">
      <c r="A9374" t="s">
        <v>11385</v>
      </c>
      <c r="B9374" s="22">
        <v>45765</v>
      </c>
      <c r="C9374" s="22">
        <v>45770</v>
      </c>
      <c r="D9374" s="23" t="s">
        <v>50</v>
      </c>
      <c r="E9374" s="23" t="s">
        <v>350</v>
      </c>
      <c r="F9374" s="23" t="s">
        <v>80</v>
      </c>
      <c r="G9374" s="23" t="s">
        <v>72</v>
      </c>
      <c r="H9374" s="23" t="s">
        <v>73</v>
      </c>
      <c r="I9374" s="23" t="s">
        <v>96</v>
      </c>
      <c r="J9374" s="23" t="s">
        <v>135</v>
      </c>
      <c r="K9374" s="23" t="s">
        <v>136</v>
      </c>
      <c r="L9374" s="24">
        <v>99240.03</v>
      </c>
      <c r="M9374">
        <v>9</v>
      </c>
      <c r="N9374" s="25">
        <v>0.2</v>
      </c>
      <c r="O9374" s="24">
        <v>18139.28</v>
      </c>
      <c r="P9374" s="26">
        <f t="shared" si="876"/>
        <v>0.18278188751051364</v>
      </c>
      <c r="Q9374" t="str">
        <f t="shared" si="877"/>
        <v>Low</v>
      </c>
      <c r="R9374" t="str">
        <f t="shared" si="878"/>
        <v>Medium</v>
      </c>
      <c r="S9374" s="23">
        <f t="shared" si="879"/>
        <v>2025</v>
      </c>
      <c r="T9374" s="23">
        <f t="shared" si="880"/>
        <v>4</v>
      </c>
      <c r="U9374" t="str">
        <f t="shared" si="881"/>
        <v>Apr-2025</v>
      </c>
    </row>
    <row r="9375" spans="1:21" x14ac:dyDescent="0.3">
      <c r="A9375" t="s">
        <v>11386</v>
      </c>
      <c r="B9375" s="22">
        <v>45477</v>
      </c>
      <c r="C9375" s="22">
        <v>45481</v>
      </c>
      <c r="D9375" s="23" t="s">
        <v>61</v>
      </c>
      <c r="E9375" s="23" t="s">
        <v>2065</v>
      </c>
      <c r="F9375" s="23" t="s">
        <v>80</v>
      </c>
      <c r="G9375" s="23" t="s">
        <v>72</v>
      </c>
      <c r="H9375" s="23" t="s">
        <v>117</v>
      </c>
      <c r="I9375" s="23" t="s">
        <v>118</v>
      </c>
      <c r="J9375" s="23" t="s">
        <v>230</v>
      </c>
      <c r="K9375" s="23" t="s">
        <v>231</v>
      </c>
      <c r="L9375" s="24">
        <v>18577.16</v>
      </c>
      <c r="M9375">
        <v>4</v>
      </c>
      <c r="N9375" s="25">
        <v>0.1</v>
      </c>
      <c r="O9375" s="24">
        <v>2979.26</v>
      </c>
      <c r="P9375" s="26">
        <f t="shared" si="876"/>
        <v>0.16037219897982255</v>
      </c>
      <c r="Q9375" t="str">
        <f t="shared" si="877"/>
        <v>Low</v>
      </c>
      <c r="R9375" t="str">
        <f t="shared" si="878"/>
        <v>Low</v>
      </c>
      <c r="S9375" s="23">
        <f t="shared" si="879"/>
        <v>2024</v>
      </c>
      <c r="T9375" s="23">
        <f t="shared" si="880"/>
        <v>7</v>
      </c>
      <c r="U9375" t="str">
        <f t="shared" si="881"/>
        <v>Jul-2024</v>
      </c>
    </row>
    <row r="9376" spans="1:21" x14ac:dyDescent="0.3">
      <c r="A9376" t="s">
        <v>11387</v>
      </c>
      <c r="B9376" s="22">
        <v>44781</v>
      </c>
      <c r="C9376" s="22">
        <v>44782</v>
      </c>
      <c r="D9376" s="23" t="s">
        <v>61</v>
      </c>
      <c r="E9376" s="23" t="s">
        <v>1882</v>
      </c>
      <c r="F9376" s="23" t="s">
        <v>80</v>
      </c>
      <c r="G9376" s="23" t="s">
        <v>72</v>
      </c>
      <c r="H9376" s="23" t="s">
        <v>346</v>
      </c>
      <c r="I9376" s="23" t="s">
        <v>96</v>
      </c>
      <c r="J9376" s="23" t="s">
        <v>97</v>
      </c>
      <c r="K9376" s="23" t="s">
        <v>98</v>
      </c>
      <c r="L9376" s="24">
        <v>133219.89000000001</v>
      </c>
      <c r="M9376">
        <v>9</v>
      </c>
      <c r="N9376" s="25">
        <v>0.1</v>
      </c>
      <c r="O9376" s="24">
        <v>18329.810000000001</v>
      </c>
      <c r="P9376" s="26">
        <f t="shared" si="876"/>
        <v>0.13759064055675169</v>
      </c>
      <c r="Q9376" t="str">
        <f t="shared" si="877"/>
        <v>Low</v>
      </c>
      <c r="R9376" t="str">
        <f t="shared" si="878"/>
        <v>Low</v>
      </c>
      <c r="S9376" s="23">
        <f t="shared" si="879"/>
        <v>2022</v>
      </c>
      <c r="T9376" s="23">
        <f t="shared" si="880"/>
        <v>8</v>
      </c>
      <c r="U9376" t="str">
        <f t="shared" si="881"/>
        <v>Aug-2022</v>
      </c>
    </row>
    <row r="9377" spans="1:21" x14ac:dyDescent="0.3">
      <c r="A9377" t="s">
        <v>11388</v>
      </c>
      <c r="B9377" s="22">
        <v>44795</v>
      </c>
      <c r="C9377" s="22">
        <v>44800</v>
      </c>
      <c r="D9377" s="23" t="s">
        <v>50</v>
      </c>
      <c r="E9377" s="23" t="s">
        <v>742</v>
      </c>
      <c r="F9377" s="23" t="s">
        <v>52</v>
      </c>
      <c r="G9377" s="23" t="s">
        <v>179</v>
      </c>
      <c r="H9377" s="23" t="s">
        <v>180</v>
      </c>
      <c r="I9377" s="23" t="s">
        <v>96</v>
      </c>
      <c r="J9377" s="23" t="s">
        <v>111</v>
      </c>
      <c r="K9377" s="23" t="s">
        <v>328</v>
      </c>
      <c r="L9377" s="24">
        <v>56838.32</v>
      </c>
      <c r="M9377">
        <v>4</v>
      </c>
      <c r="N9377" s="25">
        <v>0.15</v>
      </c>
      <c r="O9377" s="24">
        <v>8224.14</v>
      </c>
      <c r="P9377" s="26">
        <f t="shared" si="876"/>
        <v>0.14469357996506582</v>
      </c>
      <c r="Q9377" t="str">
        <f t="shared" si="877"/>
        <v>Low</v>
      </c>
      <c r="R9377" t="str">
        <f t="shared" si="878"/>
        <v>Medium</v>
      </c>
      <c r="S9377" s="23">
        <f t="shared" si="879"/>
        <v>2022</v>
      </c>
      <c r="T9377" s="23">
        <f t="shared" si="880"/>
        <v>8</v>
      </c>
      <c r="U9377" t="str">
        <f t="shared" si="881"/>
        <v>Aug-2022</v>
      </c>
    </row>
    <row r="9378" spans="1:21" x14ac:dyDescent="0.3">
      <c r="A9378" t="s">
        <v>11389</v>
      </c>
      <c r="B9378" s="22">
        <v>45399</v>
      </c>
      <c r="C9378" s="22">
        <v>45402</v>
      </c>
      <c r="D9378" s="23" t="s">
        <v>61</v>
      </c>
      <c r="E9378" s="23" t="s">
        <v>1239</v>
      </c>
      <c r="F9378" s="23" t="s">
        <v>52</v>
      </c>
      <c r="G9378" s="23" t="s">
        <v>72</v>
      </c>
      <c r="H9378" s="23" t="s">
        <v>117</v>
      </c>
      <c r="I9378" s="23" t="s">
        <v>118</v>
      </c>
      <c r="J9378" s="23" t="s">
        <v>119</v>
      </c>
      <c r="K9378" s="23" t="s">
        <v>120</v>
      </c>
      <c r="L9378" s="24">
        <v>36911.339999999997</v>
      </c>
      <c r="M9378">
        <v>9</v>
      </c>
      <c r="N9378" s="25">
        <v>0.25</v>
      </c>
      <c r="O9378" s="24">
        <v>10863.01</v>
      </c>
      <c r="P9378" s="26">
        <f t="shared" si="876"/>
        <v>0.29430007146855142</v>
      </c>
      <c r="Q9378" t="str">
        <f t="shared" si="877"/>
        <v>Medium</v>
      </c>
      <c r="R9378" t="str">
        <f t="shared" si="878"/>
        <v>High</v>
      </c>
      <c r="S9378" s="23">
        <f t="shared" si="879"/>
        <v>2024</v>
      </c>
      <c r="T9378" s="23">
        <f t="shared" si="880"/>
        <v>4</v>
      </c>
      <c r="U9378" t="str">
        <f t="shared" si="881"/>
        <v>Apr-2024</v>
      </c>
    </row>
    <row r="9379" spans="1:21" x14ac:dyDescent="0.3">
      <c r="A9379" t="s">
        <v>11390</v>
      </c>
      <c r="B9379" s="22">
        <v>45972</v>
      </c>
      <c r="C9379" s="22">
        <v>45978</v>
      </c>
      <c r="D9379" s="23" t="s">
        <v>61</v>
      </c>
      <c r="E9379" s="23" t="s">
        <v>2999</v>
      </c>
      <c r="F9379" s="23" t="s">
        <v>52</v>
      </c>
      <c r="G9379" s="23" t="s">
        <v>81</v>
      </c>
      <c r="H9379" s="23" t="s">
        <v>95</v>
      </c>
      <c r="I9379" s="23" t="s">
        <v>96</v>
      </c>
      <c r="J9379" s="23" t="s">
        <v>97</v>
      </c>
      <c r="K9379" s="23" t="s">
        <v>416</v>
      </c>
      <c r="L9379" s="24">
        <v>3121.8</v>
      </c>
      <c r="M9379">
        <v>1</v>
      </c>
      <c r="N9379" s="25">
        <v>0.05</v>
      </c>
      <c r="O9379" s="24">
        <v>1164.6600000000001</v>
      </c>
      <c r="P9379" s="26">
        <f t="shared" si="876"/>
        <v>0.37307322698443207</v>
      </c>
      <c r="Q9379" t="str">
        <f t="shared" si="877"/>
        <v>High</v>
      </c>
      <c r="R9379" t="str">
        <f t="shared" si="878"/>
        <v>Low</v>
      </c>
      <c r="S9379" s="23">
        <f t="shared" si="879"/>
        <v>2025</v>
      </c>
      <c r="T9379" s="23">
        <f t="shared" si="880"/>
        <v>11</v>
      </c>
      <c r="U9379" t="str">
        <f t="shared" si="881"/>
        <v>Nov-2025</v>
      </c>
    </row>
    <row r="9380" spans="1:21" x14ac:dyDescent="0.3">
      <c r="A9380" t="s">
        <v>11391</v>
      </c>
      <c r="B9380" s="22">
        <v>45080</v>
      </c>
      <c r="C9380" s="22">
        <v>45082</v>
      </c>
      <c r="D9380" s="23" t="s">
        <v>61</v>
      </c>
      <c r="E9380" s="23" t="s">
        <v>2811</v>
      </c>
      <c r="F9380" s="23" t="s">
        <v>52</v>
      </c>
      <c r="G9380" s="23" t="s">
        <v>179</v>
      </c>
      <c r="H9380" s="23" t="s">
        <v>180</v>
      </c>
      <c r="I9380" s="23" t="s">
        <v>96</v>
      </c>
      <c r="J9380" s="23" t="s">
        <v>97</v>
      </c>
      <c r="K9380" s="23" t="s">
        <v>416</v>
      </c>
      <c r="L9380" s="24">
        <v>125503.02</v>
      </c>
      <c r="M9380">
        <v>9</v>
      </c>
      <c r="N9380" s="25">
        <v>0.25</v>
      </c>
      <c r="O9380" s="24">
        <v>35214.81</v>
      </c>
      <c r="P9380" s="26">
        <f t="shared" si="876"/>
        <v>0.28058934358711046</v>
      </c>
      <c r="Q9380" t="str">
        <f t="shared" si="877"/>
        <v>Medium</v>
      </c>
      <c r="R9380" t="str">
        <f t="shared" si="878"/>
        <v>High</v>
      </c>
      <c r="S9380" s="23">
        <f t="shared" si="879"/>
        <v>2023</v>
      </c>
      <c r="T9380" s="23">
        <f t="shared" si="880"/>
        <v>6</v>
      </c>
      <c r="U9380" t="str">
        <f t="shared" si="881"/>
        <v>Jun-2023</v>
      </c>
    </row>
    <row r="9381" spans="1:21" x14ac:dyDescent="0.3">
      <c r="A9381" t="s">
        <v>11392</v>
      </c>
      <c r="B9381" s="22">
        <v>45925</v>
      </c>
      <c r="C9381" s="22">
        <v>45928</v>
      </c>
      <c r="D9381" s="23" t="s">
        <v>78</v>
      </c>
      <c r="E9381" s="23" t="s">
        <v>1108</v>
      </c>
      <c r="F9381" s="23" t="s">
        <v>80</v>
      </c>
      <c r="G9381" s="23" t="s">
        <v>63</v>
      </c>
      <c r="H9381" s="23" t="s">
        <v>64</v>
      </c>
      <c r="I9381" s="23" t="s">
        <v>96</v>
      </c>
      <c r="J9381" s="23" t="s">
        <v>166</v>
      </c>
      <c r="K9381" s="23" t="s">
        <v>337</v>
      </c>
      <c r="L9381" s="24">
        <v>6282.88</v>
      </c>
      <c r="M9381">
        <v>4</v>
      </c>
      <c r="N9381" s="25">
        <v>0.2</v>
      </c>
      <c r="O9381" s="24">
        <v>1334.02</v>
      </c>
      <c r="P9381" s="26">
        <f t="shared" si="876"/>
        <v>0.21232619435672812</v>
      </c>
      <c r="Q9381" t="str">
        <f t="shared" si="877"/>
        <v>Medium</v>
      </c>
      <c r="R9381" t="str">
        <f t="shared" si="878"/>
        <v>Medium</v>
      </c>
      <c r="S9381" s="23">
        <f t="shared" si="879"/>
        <v>2025</v>
      </c>
      <c r="T9381" s="23">
        <f t="shared" si="880"/>
        <v>9</v>
      </c>
      <c r="U9381" t="str">
        <f t="shared" si="881"/>
        <v>Sep-2025</v>
      </c>
    </row>
    <row r="9382" spans="1:21" x14ac:dyDescent="0.3">
      <c r="A9382" t="s">
        <v>11393</v>
      </c>
      <c r="B9382" s="22">
        <v>45809</v>
      </c>
      <c r="C9382" s="22">
        <v>45810</v>
      </c>
      <c r="D9382" s="23" t="s">
        <v>61</v>
      </c>
      <c r="E9382" s="23" t="s">
        <v>800</v>
      </c>
      <c r="F9382" s="23" t="s">
        <v>52</v>
      </c>
      <c r="G9382" s="23" t="s">
        <v>81</v>
      </c>
      <c r="H9382" s="23" t="s">
        <v>95</v>
      </c>
      <c r="I9382" s="23" t="s">
        <v>118</v>
      </c>
      <c r="J9382" s="23" t="s">
        <v>303</v>
      </c>
      <c r="K9382" s="23" t="s">
        <v>491</v>
      </c>
      <c r="L9382" s="24">
        <v>19259.28</v>
      </c>
      <c r="M9382">
        <v>6</v>
      </c>
      <c r="N9382" s="25">
        <v>0.05</v>
      </c>
      <c r="O9382" s="24">
        <v>3262.88</v>
      </c>
      <c r="P9382" s="26">
        <f t="shared" si="876"/>
        <v>0.16941858677998348</v>
      </c>
      <c r="Q9382" t="str">
        <f t="shared" si="877"/>
        <v>Low</v>
      </c>
      <c r="R9382" t="str">
        <f t="shared" si="878"/>
        <v>Low</v>
      </c>
      <c r="S9382" s="23">
        <f t="shared" si="879"/>
        <v>2025</v>
      </c>
      <c r="T9382" s="23">
        <f t="shared" si="880"/>
        <v>6</v>
      </c>
      <c r="U9382" t="str">
        <f t="shared" si="881"/>
        <v>Jun-2025</v>
      </c>
    </row>
    <row r="9383" spans="1:21" x14ac:dyDescent="0.3">
      <c r="A9383" t="s">
        <v>11394</v>
      </c>
      <c r="B9383" s="22">
        <v>45114</v>
      </c>
      <c r="C9383" s="22">
        <v>45117</v>
      </c>
      <c r="D9383" s="23" t="s">
        <v>50</v>
      </c>
      <c r="E9383" s="23" t="s">
        <v>495</v>
      </c>
      <c r="F9383" s="23" t="s">
        <v>80</v>
      </c>
      <c r="G9383" s="23" t="s">
        <v>63</v>
      </c>
      <c r="H9383" s="23" t="s">
        <v>64</v>
      </c>
      <c r="I9383" s="23" t="s">
        <v>96</v>
      </c>
      <c r="J9383" s="23" t="s">
        <v>97</v>
      </c>
      <c r="K9383" s="23" t="s">
        <v>181</v>
      </c>
      <c r="L9383" s="24">
        <v>19126.2</v>
      </c>
      <c r="M9383">
        <v>5</v>
      </c>
      <c r="N9383" s="25">
        <v>0</v>
      </c>
      <c r="O9383" s="24">
        <v>4960.4799999999996</v>
      </c>
      <c r="P9383" s="26">
        <f t="shared" si="876"/>
        <v>0.25935522999864058</v>
      </c>
      <c r="Q9383" t="str">
        <f t="shared" si="877"/>
        <v>Medium</v>
      </c>
      <c r="R9383" t="str">
        <f t="shared" si="878"/>
        <v>None</v>
      </c>
      <c r="S9383" s="23">
        <f t="shared" si="879"/>
        <v>2023</v>
      </c>
      <c r="T9383" s="23">
        <f t="shared" si="880"/>
        <v>7</v>
      </c>
      <c r="U9383" t="str">
        <f t="shared" si="881"/>
        <v>Jul-2023</v>
      </c>
    </row>
    <row r="9384" spans="1:21" x14ac:dyDescent="0.3">
      <c r="A9384" t="s">
        <v>11395</v>
      </c>
      <c r="B9384" s="22">
        <v>44628</v>
      </c>
      <c r="C9384" s="22">
        <v>44632</v>
      </c>
      <c r="D9384" s="23" t="s">
        <v>50</v>
      </c>
      <c r="E9384" s="23" t="s">
        <v>510</v>
      </c>
      <c r="F9384" s="23" t="s">
        <v>52</v>
      </c>
      <c r="G9384" s="23" t="s">
        <v>72</v>
      </c>
      <c r="H9384" s="23" t="s">
        <v>104</v>
      </c>
      <c r="I9384" s="23" t="s">
        <v>55</v>
      </c>
      <c r="J9384" s="23" t="s">
        <v>56</v>
      </c>
      <c r="K9384" s="23" t="s">
        <v>57</v>
      </c>
      <c r="L9384" s="24">
        <v>24230.18</v>
      </c>
      <c r="M9384">
        <v>2</v>
      </c>
      <c r="N9384" s="25">
        <v>0.2</v>
      </c>
      <c r="O9384" s="24">
        <v>6431.46</v>
      </c>
      <c r="P9384" s="26">
        <f t="shared" si="876"/>
        <v>0.26543178796030403</v>
      </c>
      <c r="Q9384" t="str">
        <f t="shared" si="877"/>
        <v>Medium</v>
      </c>
      <c r="R9384" t="str">
        <f t="shared" si="878"/>
        <v>Medium</v>
      </c>
      <c r="S9384" s="23">
        <f t="shared" si="879"/>
        <v>2022</v>
      </c>
      <c r="T9384" s="23">
        <f t="shared" si="880"/>
        <v>3</v>
      </c>
      <c r="U9384" t="str">
        <f t="shared" si="881"/>
        <v>Mar-2022</v>
      </c>
    </row>
    <row r="9385" spans="1:21" x14ac:dyDescent="0.3">
      <c r="A9385" t="s">
        <v>11396</v>
      </c>
      <c r="B9385" s="22">
        <v>44807</v>
      </c>
      <c r="C9385" s="22">
        <v>44808</v>
      </c>
      <c r="D9385" s="23" t="s">
        <v>102</v>
      </c>
      <c r="E9385" s="23" t="s">
        <v>746</v>
      </c>
      <c r="F9385" s="23" t="s">
        <v>71</v>
      </c>
      <c r="G9385" s="23" t="s">
        <v>53</v>
      </c>
      <c r="H9385" s="23" t="s">
        <v>110</v>
      </c>
      <c r="I9385" s="23" t="s">
        <v>55</v>
      </c>
      <c r="J9385" s="23" t="s">
        <v>65</v>
      </c>
      <c r="K9385" s="23" t="s">
        <v>66</v>
      </c>
      <c r="L9385" s="24">
        <v>58701.85</v>
      </c>
      <c r="M9385">
        <v>5</v>
      </c>
      <c r="N9385" s="25">
        <v>0.05</v>
      </c>
      <c r="O9385" s="24">
        <v>11145.22</v>
      </c>
      <c r="P9385" s="26">
        <f t="shared" si="876"/>
        <v>0.18986147796023464</v>
      </c>
      <c r="Q9385" t="str">
        <f t="shared" si="877"/>
        <v>Low</v>
      </c>
      <c r="R9385" t="str">
        <f t="shared" si="878"/>
        <v>Low</v>
      </c>
      <c r="S9385" s="23">
        <f t="shared" si="879"/>
        <v>2022</v>
      </c>
      <c r="T9385" s="23">
        <f t="shared" si="880"/>
        <v>9</v>
      </c>
      <c r="U9385" t="str">
        <f t="shared" si="881"/>
        <v>Sep-2022</v>
      </c>
    </row>
    <row r="9386" spans="1:21" x14ac:dyDescent="0.3">
      <c r="A9386" t="s">
        <v>11397</v>
      </c>
      <c r="B9386" s="22">
        <v>45526</v>
      </c>
      <c r="C9386" s="22">
        <v>45529</v>
      </c>
      <c r="D9386" s="23" t="s">
        <v>61</v>
      </c>
      <c r="E9386" s="23" t="s">
        <v>1731</v>
      </c>
      <c r="F9386" s="23" t="s">
        <v>52</v>
      </c>
      <c r="G9386" s="23" t="s">
        <v>63</v>
      </c>
      <c r="H9386" s="23" t="s">
        <v>213</v>
      </c>
      <c r="I9386" s="23" t="s">
        <v>118</v>
      </c>
      <c r="J9386" s="23" t="s">
        <v>303</v>
      </c>
      <c r="K9386" s="23" t="s">
        <v>491</v>
      </c>
      <c r="L9386" s="24">
        <v>9435.7999999999993</v>
      </c>
      <c r="M9386">
        <v>2</v>
      </c>
      <c r="N9386" s="25">
        <v>0.2</v>
      </c>
      <c r="O9386" s="24">
        <v>1361.59</v>
      </c>
      <c r="P9386" s="26">
        <f t="shared" si="876"/>
        <v>0.1443004302761822</v>
      </c>
      <c r="Q9386" t="str">
        <f t="shared" si="877"/>
        <v>Low</v>
      </c>
      <c r="R9386" t="str">
        <f t="shared" si="878"/>
        <v>Medium</v>
      </c>
      <c r="S9386" s="23">
        <f t="shared" si="879"/>
        <v>2024</v>
      </c>
      <c r="T9386" s="23">
        <f t="shared" si="880"/>
        <v>8</v>
      </c>
      <c r="U9386" t="str">
        <f t="shared" si="881"/>
        <v>Aug-2024</v>
      </c>
    </row>
    <row r="9387" spans="1:21" x14ac:dyDescent="0.3">
      <c r="A9387" t="s">
        <v>11398</v>
      </c>
      <c r="B9387" s="22">
        <v>45585</v>
      </c>
      <c r="C9387" s="22">
        <v>45588</v>
      </c>
      <c r="D9387" s="23" t="s">
        <v>61</v>
      </c>
      <c r="E9387" s="23" t="s">
        <v>779</v>
      </c>
      <c r="F9387" s="23" t="s">
        <v>80</v>
      </c>
      <c r="G9387" s="23" t="s">
        <v>63</v>
      </c>
      <c r="H9387" s="23" t="s">
        <v>64</v>
      </c>
      <c r="I9387" s="23" t="s">
        <v>118</v>
      </c>
      <c r="J9387" s="23" t="s">
        <v>191</v>
      </c>
      <c r="K9387" s="23" t="s">
        <v>290</v>
      </c>
      <c r="L9387" s="24">
        <v>10133.92</v>
      </c>
      <c r="M9387">
        <v>1</v>
      </c>
      <c r="N9387" s="25">
        <v>0.15</v>
      </c>
      <c r="O9387" s="24">
        <v>1960.95</v>
      </c>
      <c r="P9387" s="26">
        <f t="shared" si="876"/>
        <v>0.19350359979159101</v>
      </c>
      <c r="Q9387" t="str">
        <f t="shared" si="877"/>
        <v>Low</v>
      </c>
      <c r="R9387" t="str">
        <f t="shared" si="878"/>
        <v>Medium</v>
      </c>
      <c r="S9387" s="23">
        <f t="shared" si="879"/>
        <v>2024</v>
      </c>
      <c r="T9387" s="23">
        <f t="shared" si="880"/>
        <v>10</v>
      </c>
      <c r="U9387" t="str">
        <f t="shared" si="881"/>
        <v>Oct-2024</v>
      </c>
    </row>
    <row r="9388" spans="1:21" x14ac:dyDescent="0.3">
      <c r="A9388" t="s">
        <v>11399</v>
      </c>
      <c r="B9388" s="22">
        <v>45157</v>
      </c>
      <c r="C9388" s="22">
        <v>45161</v>
      </c>
      <c r="D9388" s="23" t="s">
        <v>50</v>
      </c>
      <c r="E9388" s="23" t="s">
        <v>577</v>
      </c>
      <c r="F9388" s="23" t="s">
        <v>80</v>
      </c>
      <c r="G9388" s="23" t="s">
        <v>179</v>
      </c>
      <c r="H9388" s="23" t="s">
        <v>236</v>
      </c>
      <c r="I9388" s="23" t="s">
        <v>83</v>
      </c>
      <c r="J9388" s="23" t="s">
        <v>379</v>
      </c>
      <c r="K9388" s="23" t="s">
        <v>562</v>
      </c>
      <c r="L9388" s="24">
        <v>128586.1</v>
      </c>
      <c r="M9388">
        <v>10</v>
      </c>
      <c r="N9388" s="25">
        <v>0.25</v>
      </c>
      <c r="O9388" s="24">
        <v>33192.97</v>
      </c>
      <c r="P9388" s="26">
        <f t="shared" si="876"/>
        <v>0.25813808802040034</v>
      </c>
      <c r="Q9388" t="str">
        <f t="shared" si="877"/>
        <v>Medium</v>
      </c>
      <c r="R9388" t="str">
        <f t="shared" si="878"/>
        <v>High</v>
      </c>
      <c r="S9388" s="23">
        <f t="shared" si="879"/>
        <v>2023</v>
      </c>
      <c r="T9388" s="23">
        <f t="shared" si="880"/>
        <v>8</v>
      </c>
      <c r="U9388" t="str">
        <f t="shared" si="881"/>
        <v>Aug-2023</v>
      </c>
    </row>
    <row r="9389" spans="1:21" x14ac:dyDescent="0.3">
      <c r="A9389" t="s">
        <v>11400</v>
      </c>
      <c r="B9389" s="22">
        <v>45371</v>
      </c>
      <c r="C9389" s="22">
        <v>45375</v>
      </c>
      <c r="D9389" s="23" t="s">
        <v>50</v>
      </c>
      <c r="E9389" s="23" t="s">
        <v>637</v>
      </c>
      <c r="F9389" s="23" t="s">
        <v>52</v>
      </c>
      <c r="G9389" s="23" t="s">
        <v>72</v>
      </c>
      <c r="H9389" s="23" t="s">
        <v>104</v>
      </c>
      <c r="I9389" s="23" t="s">
        <v>118</v>
      </c>
      <c r="J9389" s="23" t="s">
        <v>119</v>
      </c>
      <c r="K9389" s="23" t="s">
        <v>197</v>
      </c>
      <c r="L9389" s="24">
        <v>9264.56</v>
      </c>
      <c r="M9389">
        <v>8</v>
      </c>
      <c r="N9389" s="25">
        <v>0</v>
      </c>
      <c r="O9389" s="24">
        <v>3374.88</v>
      </c>
      <c r="P9389" s="26">
        <f t="shared" si="876"/>
        <v>0.36427849784555338</v>
      </c>
      <c r="Q9389" t="str">
        <f t="shared" si="877"/>
        <v>High</v>
      </c>
      <c r="R9389" t="str">
        <f t="shared" si="878"/>
        <v>None</v>
      </c>
      <c r="S9389" s="23">
        <f t="shared" si="879"/>
        <v>2024</v>
      </c>
      <c r="T9389" s="23">
        <f t="shared" si="880"/>
        <v>3</v>
      </c>
      <c r="U9389" t="str">
        <f t="shared" si="881"/>
        <v>Mar-2024</v>
      </c>
    </row>
    <row r="9390" spans="1:21" x14ac:dyDescent="0.3">
      <c r="A9390" t="s">
        <v>11401</v>
      </c>
      <c r="B9390" s="22">
        <v>45857</v>
      </c>
      <c r="C9390" s="22">
        <v>45859</v>
      </c>
      <c r="D9390" s="23" t="s">
        <v>102</v>
      </c>
      <c r="E9390" s="23" t="s">
        <v>800</v>
      </c>
      <c r="F9390" s="23" t="s">
        <v>52</v>
      </c>
      <c r="G9390" s="23" t="s">
        <v>81</v>
      </c>
      <c r="H9390" s="23" t="s">
        <v>186</v>
      </c>
      <c r="I9390" s="23" t="s">
        <v>55</v>
      </c>
      <c r="J9390" s="23" t="s">
        <v>173</v>
      </c>
      <c r="K9390" s="23" t="s">
        <v>203</v>
      </c>
      <c r="L9390" s="24">
        <v>107313.3</v>
      </c>
      <c r="M9390">
        <v>10</v>
      </c>
      <c r="N9390" s="25">
        <v>0.05</v>
      </c>
      <c r="O9390" s="24">
        <v>24619.83</v>
      </c>
      <c r="P9390" s="26">
        <f t="shared" si="876"/>
        <v>0.22942011847552915</v>
      </c>
      <c r="Q9390" t="str">
        <f t="shared" si="877"/>
        <v>Medium</v>
      </c>
      <c r="R9390" t="str">
        <f t="shared" si="878"/>
        <v>Low</v>
      </c>
      <c r="S9390" s="23">
        <f t="shared" si="879"/>
        <v>2025</v>
      </c>
      <c r="T9390" s="23">
        <f t="shared" si="880"/>
        <v>7</v>
      </c>
      <c r="U9390" t="str">
        <f t="shared" si="881"/>
        <v>Jul-2025</v>
      </c>
    </row>
    <row r="9391" spans="1:21" x14ac:dyDescent="0.3">
      <c r="A9391" t="s">
        <v>11402</v>
      </c>
      <c r="B9391" s="22">
        <v>45247</v>
      </c>
      <c r="C9391" s="22">
        <v>45254</v>
      </c>
      <c r="D9391" s="23" t="s">
        <v>50</v>
      </c>
      <c r="E9391" s="23" t="s">
        <v>875</v>
      </c>
      <c r="F9391" s="23" t="s">
        <v>80</v>
      </c>
      <c r="G9391" s="23" t="s">
        <v>63</v>
      </c>
      <c r="H9391" s="23" t="s">
        <v>202</v>
      </c>
      <c r="I9391" s="23" t="s">
        <v>83</v>
      </c>
      <c r="J9391" s="23" t="s">
        <v>379</v>
      </c>
      <c r="K9391" s="23" t="s">
        <v>562</v>
      </c>
      <c r="L9391" s="24">
        <v>19454.759999999998</v>
      </c>
      <c r="M9391">
        <v>9</v>
      </c>
      <c r="N9391" s="25">
        <v>0.2</v>
      </c>
      <c r="O9391" s="24">
        <v>3114.73</v>
      </c>
      <c r="P9391" s="26">
        <f t="shared" si="876"/>
        <v>0.16010117832345402</v>
      </c>
      <c r="Q9391" t="str">
        <f t="shared" si="877"/>
        <v>Low</v>
      </c>
      <c r="R9391" t="str">
        <f t="shared" si="878"/>
        <v>Medium</v>
      </c>
      <c r="S9391" s="23">
        <f t="shared" si="879"/>
        <v>2023</v>
      </c>
      <c r="T9391" s="23">
        <f t="shared" si="880"/>
        <v>11</v>
      </c>
      <c r="U9391" t="str">
        <f t="shared" si="881"/>
        <v>Nov-2023</v>
      </c>
    </row>
    <row r="9392" spans="1:21" x14ac:dyDescent="0.3">
      <c r="A9392" t="s">
        <v>11403</v>
      </c>
      <c r="B9392" s="22">
        <v>45617</v>
      </c>
      <c r="C9392" s="22">
        <v>45619</v>
      </c>
      <c r="D9392" s="23" t="s">
        <v>50</v>
      </c>
      <c r="E9392" s="23" t="s">
        <v>2065</v>
      </c>
      <c r="F9392" s="23" t="s">
        <v>52</v>
      </c>
      <c r="G9392" s="23" t="s">
        <v>63</v>
      </c>
      <c r="H9392" s="23" t="s">
        <v>202</v>
      </c>
      <c r="I9392" s="23" t="s">
        <v>83</v>
      </c>
      <c r="J9392" s="23" t="s">
        <v>449</v>
      </c>
      <c r="K9392" s="23" t="s">
        <v>450</v>
      </c>
      <c r="L9392" s="24">
        <v>12651.94</v>
      </c>
      <c r="M9392">
        <v>7</v>
      </c>
      <c r="N9392" s="25">
        <v>0.25</v>
      </c>
      <c r="O9392" s="24">
        <v>3397.95</v>
      </c>
      <c r="P9392" s="26">
        <f t="shared" si="876"/>
        <v>0.26857146018713335</v>
      </c>
      <c r="Q9392" t="str">
        <f t="shared" si="877"/>
        <v>Medium</v>
      </c>
      <c r="R9392" t="str">
        <f t="shared" si="878"/>
        <v>High</v>
      </c>
      <c r="S9392" s="23">
        <f t="shared" si="879"/>
        <v>2024</v>
      </c>
      <c r="T9392" s="23">
        <f t="shared" si="880"/>
        <v>11</v>
      </c>
      <c r="U9392" t="str">
        <f t="shared" si="881"/>
        <v>Nov-2024</v>
      </c>
    </row>
    <row r="9393" spans="1:21" x14ac:dyDescent="0.3">
      <c r="A9393" t="s">
        <v>11404</v>
      </c>
      <c r="B9393" s="22">
        <v>45700</v>
      </c>
      <c r="C9393" s="22">
        <v>45707</v>
      </c>
      <c r="D9393" s="23" t="s">
        <v>50</v>
      </c>
      <c r="E9393" s="23" t="s">
        <v>1159</v>
      </c>
      <c r="F9393" s="23" t="s">
        <v>71</v>
      </c>
      <c r="G9393" s="23" t="s">
        <v>63</v>
      </c>
      <c r="H9393" s="23" t="s">
        <v>202</v>
      </c>
      <c r="I9393" s="23" t="s">
        <v>83</v>
      </c>
      <c r="J9393" s="23" t="s">
        <v>449</v>
      </c>
      <c r="K9393" s="23" t="s">
        <v>681</v>
      </c>
      <c r="L9393" s="24">
        <v>76843.199999999997</v>
      </c>
      <c r="M9393">
        <v>8</v>
      </c>
      <c r="N9393" s="25">
        <v>0.05</v>
      </c>
      <c r="O9393" s="24">
        <v>16389.990000000002</v>
      </c>
      <c r="P9393" s="26">
        <f t="shared" si="876"/>
        <v>0.21329135173964647</v>
      </c>
      <c r="Q9393" t="str">
        <f t="shared" si="877"/>
        <v>Medium</v>
      </c>
      <c r="R9393" t="str">
        <f t="shared" si="878"/>
        <v>Low</v>
      </c>
      <c r="S9393" s="23">
        <f t="shared" si="879"/>
        <v>2025</v>
      </c>
      <c r="T9393" s="23">
        <f t="shared" si="880"/>
        <v>2</v>
      </c>
      <c r="U9393" t="str">
        <f t="shared" si="881"/>
        <v>Feb-2025</v>
      </c>
    </row>
    <row r="9394" spans="1:21" x14ac:dyDescent="0.3">
      <c r="A9394" t="s">
        <v>11405</v>
      </c>
      <c r="B9394" s="22">
        <v>45198</v>
      </c>
      <c r="C9394" s="22">
        <v>45205</v>
      </c>
      <c r="D9394" s="23" t="s">
        <v>78</v>
      </c>
      <c r="E9394" s="23" t="s">
        <v>1188</v>
      </c>
      <c r="F9394" s="23" t="s">
        <v>80</v>
      </c>
      <c r="G9394" s="23" t="s">
        <v>63</v>
      </c>
      <c r="H9394" s="23" t="s">
        <v>64</v>
      </c>
      <c r="I9394" s="23" t="s">
        <v>118</v>
      </c>
      <c r="J9394" s="23" t="s">
        <v>119</v>
      </c>
      <c r="K9394" s="23" t="s">
        <v>197</v>
      </c>
      <c r="L9394" s="24">
        <v>45624.87</v>
      </c>
      <c r="M9394">
        <v>9</v>
      </c>
      <c r="N9394" s="25">
        <v>0.2</v>
      </c>
      <c r="O9394" s="24">
        <v>14452.37</v>
      </c>
      <c r="P9394" s="26">
        <f t="shared" si="876"/>
        <v>0.31676517653639341</v>
      </c>
      <c r="Q9394" t="str">
        <f t="shared" si="877"/>
        <v>High</v>
      </c>
      <c r="R9394" t="str">
        <f t="shared" si="878"/>
        <v>Medium</v>
      </c>
      <c r="S9394" s="23">
        <f t="shared" si="879"/>
        <v>2023</v>
      </c>
      <c r="T9394" s="23">
        <f t="shared" si="880"/>
        <v>9</v>
      </c>
      <c r="U9394" t="str">
        <f t="shared" si="881"/>
        <v>Sep-2023</v>
      </c>
    </row>
    <row r="9395" spans="1:21" x14ac:dyDescent="0.3">
      <c r="A9395" t="s">
        <v>11406</v>
      </c>
      <c r="B9395" s="22">
        <v>45137</v>
      </c>
      <c r="C9395" s="22">
        <v>45144</v>
      </c>
      <c r="D9395" s="23" t="s">
        <v>78</v>
      </c>
      <c r="E9395" s="23" t="s">
        <v>1375</v>
      </c>
      <c r="F9395" s="23" t="s">
        <v>52</v>
      </c>
      <c r="G9395" s="23" t="s">
        <v>63</v>
      </c>
      <c r="H9395" s="23" t="s">
        <v>202</v>
      </c>
      <c r="I9395" s="23" t="s">
        <v>55</v>
      </c>
      <c r="J9395" s="23" t="s">
        <v>65</v>
      </c>
      <c r="K9395" s="23" t="s">
        <v>91</v>
      </c>
      <c r="L9395" s="24">
        <v>8206.64</v>
      </c>
      <c r="M9395">
        <v>4</v>
      </c>
      <c r="N9395" s="25">
        <v>0.15</v>
      </c>
      <c r="O9395" s="24">
        <v>1850.86</v>
      </c>
      <c r="P9395" s="26">
        <f t="shared" si="876"/>
        <v>0.22553200822748409</v>
      </c>
      <c r="Q9395" t="str">
        <f t="shared" si="877"/>
        <v>Medium</v>
      </c>
      <c r="R9395" t="str">
        <f t="shared" si="878"/>
        <v>Medium</v>
      </c>
      <c r="S9395" s="23">
        <f t="shared" si="879"/>
        <v>2023</v>
      </c>
      <c r="T9395" s="23">
        <f t="shared" si="880"/>
        <v>7</v>
      </c>
      <c r="U9395" t="str">
        <f t="shared" si="881"/>
        <v>Jul-2023</v>
      </c>
    </row>
    <row r="9396" spans="1:21" x14ac:dyDescent="0.3">
      <c r="A9396" t="s">
        <v>11407</v>
      </c>
      <c r="B9396" s="22">
        <v>45581</v>
      </c>
      <c r="C9396" s="22">
        <v>45586</v>
      </c>
      <c r="D9396" s="23" t="s">
        <v>102</v>
      </c>
      <c r="E9396" s="23" t="s">
        <v>561</v>
      </c>
      <c r="F9396" s="23" t="s">
        <v>52</v>
      </c>
      <c r="G9396" s="23" t="s">
        <v>63</v>
      </c>
      <c r="H9396" s="23" t="s">
        <v>213</v>
      </c>
      <c r="I9396" s="23" t="s">
        <v>118</v>
      </c>
      <c r="J9396" s="23" t="s">
        <v>191</v>
      </c>
      <c r="K9396" s="23" t="s">
        <v>192</v>
      </c>
      <c r="L9396" s="24">
        <v>12893.48</v>
      </c>
      <c r="M9396">
        <v>2</v>
      </c>
      <c r="N9396" s="25">
        <v>0.05</v>
      </c>
      <c r="O9396" s="24">
        <v>4396.26</v>
      </c>
      <c r="P9396" s="26">
        <f t="shared" si="876"/>
        <v>0.34096768289088752</v>
      </c>
      <c r="Q9396" t="str">
        <f t="shared" si="877"/>
        <v>High</v>
      </c>
      <c r="R9396" t="str">
        <f t="shared" si="878"/>
        <v>Low</v>
      </c>
      <c r="S9396" s="23">
        <f t="shared" si="879"/>
        <v>2024</v>
      </c>
      <c r="T9396" s="23">
        <f t="shared" si="880"/>
        <v>10</v>
      </c>
      <c r="U9396" t="str">
        <f t="shared" si="881"/>
        <v>Oct-2024</v>
      </c>
    </row>
    <row r="9397" spans="1:21" x14ac:dyDescent="0.3">
      <c r="A9397" t="s">
        <v>11408</v>
      </c>
      <c r="B9397" s="22">
        <v>45421</v>
      </c>
      <c r="C9397" s="22">
        <v>45428</v>
      </c>
      <c r="D9397" s="23" t="s">
        <v>50</v>
      </c>
      <c r="E9397" s="23" t="s">
        <v>332</v>
      </c>
      <c r="F9397" s="23" t="s">
        <v>52</v>
      </c>
      <c r="G9397" s="23" t="s">
        <v>81</v>
      </c>
      <c r="H9397" s="23" t="s">
        <v>186</v>
      </c>
      <c r="I9397" s="23" t="s">
        <v>83</v>
      </c>
      <c r="J9397" s="23" t="s">
        <v>449</v>
      </c>
      <c r="K9397" s="23" t="s">
        <v>450</v>
      </c>
      <c r="L9397" s="24">
        <v>7479.59</v>
      </c>
      <c r="M9397">
        <v>1</v>
      </c>
      <c r="N9397" s="25">
        <v>0.15</v>
      </c>
      <c r="O9397" s="24">
        <v>2183.16</v>
      </c>
      <c r="P9397" s="26">
        <f t="shared" si="876"/>
        <v>0.29188230905704721</v>
      </c>
      <c r="Q9397" t="str">
        <f t="shared" si="877"/>
        <v>Medium</v>
      </c>
      <c r="R9397" t="str">
        <f t="shared" si="878"/>
        <v>Medium</v>
      </c>
      <c r="S9397" s="23">
        <f t="shared" si="879"/>
        <v>2024</v>
      </c>
      <c r="T9397" s="23">
        <f t="shared" si="880"/>
        <v>5</v>
      </c>
      <c r="U9397" t="str">
        <f t="shared" si="881"/>
        <v>May-2024</v>
      </c>
    </row>
    <row r="9398" spans="1:21" x14ac:dyDescent="0.3">
      <c r="A9398" t="s">
        <v>11409</v>
      </c>
      <c r="B9398" s="22">
        <v>45230</v>
      </c>
      <c r="C9398" s="22">
        <v>45235</v>
      </c>
      <c r="D9398" s="23" t="s">
        <v>61</v>
      </c>
      <c r="E9398" s="23" t="s">
        <v>566</v>
      </c>
      <c r="F9398" s="23" t="s">
        <v>80</v>
      </c>
      <c r="G9398" s="23" t="s">
        <v>53</v>
      </c>
      <c r="H9398" s="23" t="s">
        <v>110</v>
      </c>
      <c r="I9398" s="23" t="s">
        <v>83</v>
      </c>
      <c r="J9398" s="23" t="s">
        <v>84</v>
      </c>
      <c r="K9398" s="23" t="s">
        <v>85</v>
      </c>
      <c r="L9398" s="24">
        <v>109889.64</v>
      </c>
      <c r="M9398">
        <v>9</v>
      </c>
      <c r="N9398" s="25">
        <v>0.1</v>
      </c>
      <c r="O9398" s="24">
        <v>39129.94</v>
      </c>
      <c r="P9398" s="26">
        <f t="shared" si="876"/>
        <v>0.35608397661508401</v>
      </c>
      <c r="Q9398" t="str">
        <f t="shared" si="877"/>
        <v>High</v>
      </c>
      <c r="R9398" t="str">
        <f t="shared" si="878"/>
        <v>Low</v>
      </c>
      <c r="S9398" s="23">
        <f t="shared" si="879"/>
        <v>2023</v>
      </c>
      <c r="T9398" s="23">
        <f t="shared" si="880"/>
        <v>10</v>
      </c>
      <c r="U9398" t="str">
        <f t="shared" si="881"/>
        <v>Oct-2023</v>
      </c>
    </row>
    <row r="9399" spans="1:21" x14ac:dyDescent="0.3">
      <c r="A9399" t="s">
        <v>11410</v>
      </c>
      <c r="B9399" s="22">
        <v>45146</v>
      </c>
      <c r="C9399" s="22">
        <v>45148</v>
      </c>
      <c r="D9399" s="23" t="s">
        <v>78</v>
      </c>
      <c r="E9399" s="23" t="s">
        <v>332</v>
      </c>
      <c r="F9399" s="23" t="s">
        <v>71</v>
      </c>
      <c r="G9399" s="23" t="s">
        <v>81</v>
      </c>
      <c r="H9399" s="23" t="s">
        <v>82</v>
      </c>
      <c r="I9399" s="23" t="s">
        <v>96</v>
      </c>
      <c r="J9399" s="23" t="s">
        <v>135</v>
      </c>
      <c r="K9399" s="23" t="s">
        <v>395</v>
      </c>
      <c r="L9399" s="24">
        <v>12158.44</v>
      </c>
      <c r="M9399">
        <v>1</v>
      </c>
      <c r="N9399" s="25">
        <v>0.05</v>
      </c>
      <c r="O9399" s="24">
        <v>4518.3500000000004</v>
      </c>
      <c r="P9399" s="26">
        <f t="shared" si="876"/>
        <v>0.37162251078263331</v>
      </c>
      <c r="Q9399" t="str">
        <f t="shared" si="877"/>
        <v>High</v>
      </c>
      <c r="R9399" t="str">
        <f t="shared" si="878"/>
        <v>Low</v>
      </c>
      <c r="S9399" s="23">
        <f t="shared" si="879"/>
        <v>2023</v>
      </c>
      <c r="T9399" s="23">
        <f t="shared" si="880"/>
        <v>8</v>
      </c>
      <c r="U9399" t="str">
        <f t="shared" si="881"/>
        <v>Aug-2023</v>
      </c>
    </row>
    <row r="9400" spans="1:21" x14ac:dyDescent="0.3">
      <c r="A9400" t="s">
        <v>11411</v>
      </c>
      <c r="B9400" s="22">
        <v>44764</v>
      </c>
      <c r="C9400" s="22">
        <v>44770</v>
      </c>
      <c r="D9400" s="23" t="s">
        <v>78</v>
      </c>
      <c r="E9400" s="23" t="s">
        <v>2450</v>
      </c>
      <c r="F9400" s="23" t="s">
        <v>52</v>
      </c>
      <c r="G9400" s="23" t="s">
        <v>179</v>
      </c>
      <c r="H9400" s="23" t="s">
        <v>180</v>
      </c>
      <c r="I9400" s="23" t="s">
        <v>118</v>
      </c>
      <c r="J9400" s="23" t="s">
        <v>230</v>
      </c>
      <c r="K9400" s="23" t="s">
        <v>231</v>
      </c>
      <c r="L9400" s="24">
        <v>1589.12</v>
      </c>
      <c r="M9400">
        <v>1</v>
      </c>
      <c r="N9400" s="25">
        <v>0.25</v>
      </c>
      <c r="O9400" s="24">
        <v>335.56</v>
      </c>
      <c r="P9400" s="26">
        <f t="shared" si="876"/>
        <v>0.21116089407974226</v>
      </c>
      <c r="Q9400" t="str">
        <f t="shared" si="877"/>
        <v>Medium</v>
      </c>
      <c r="R9400" t="str">
        <f t="shared" si="878"/>
        <v>High</v>
      </c>
      <c r="S9400" s="23">
        <f t="shared" si="879"/>
        <v>2022</v>
      </c>
      <c r="T9400" s="23">
        <f t="shared" si="880"/>
        <v>7</v>
      </c>
      <c r="U9400" t="str">
        <f t="shared" si="881"/>
        <v>Jul-2022</v>
      </c>
    </row>
    <row r="9401" spans="1:21" x14ac:dyDescent="0.3">
      <c r="A9401" t="s">
        <v>11412</v>
      </c>
      <c r="B9401" s="22">
        <v>44788</v>
      </c>
      <c r="C9401" s="22">
        <v>44790</v>
      </c>
      <c r="D9401" s="23" t="s">
        <v>61</v>
      </c>
      <c r="E9401" s="23" t="s">
        <v>2153</v>
      </c>
      <c r="F9401" s="23" t="s">
        <v>71</v>
      </c>
      <c r="G9401" s="23" t="s">
        <v>72</v>
      </c>
      <c r="H9401" s="23" t="s">
        <v>117</v>
      </c>
      <c r="I9401" s="23" t="s">
        <v>83</v>
      </c>
      <c r="J9401" s="23" t="s">
        <v>84</v>
      </c>
      <c r="K9401" s="23" t="s">
        <v>125</v>
      </c>
      <c r="L9401" s="24">
        <v>8453.82</v>
      </c>
      <c r="M9401">
        <v>6</v>
      </c>
      <c r="N9401" s="25">
        <v>0.1</v>
      </c>
      <c r="O9401" s="24">
        <v>2622.33</v>
      </c>
      <c r="P9401" s="26">
        <f t="shared" si="876"/>
        <v>0.31019468122103383</v>
      </c>
      <c r="Q9401" t="str">
        <f t="shared" si="877"/>
        <v>High</v>
      </c>
      <c r="R9401" t="str">
        <f t="shared" si="878"/>
        <v>Low</v>
      </c>
      <c r="S9401" s="23">
        <f t="shared" si="879"/>
        <v>2022</v>
      </c>
      <c r="T9401" s="23">
        <f t="shared" si="880"/>
        <v>8</v>
      </c>
      <c r="U9401" t="str">
        <f t="shared" si="881"/>
        <v>Aug-2022</v>
      </c>
    </row>
    <row r="9402" spans="1:21" x14ac:dyDescent="0.3">
      <c r="A9402" t="s">
        <v>11413</v>
      </c>
      <c r="B9402" s="22">
        <v>44671</v>
      </c>
      <c r="C9402" s="22">
        <v>44674</v>
      </c>
      <c r="D9402" s="23" t="s">
        <v>102</v>
      </c>
      <c r="E9402" s="23" t="s">
        <v>1661</v>
      </c>
      <c r="F9402" s="23" t="s">
        <v>71</v>
      </c>
      <c r="G9402" s="23" t="s">
        <v>72</v>
      </c>
      <c r="H9402" s="23" t="s">
        <v>73</v>
      </c>
      <c r="I9402" s="23" t="s">
        <v>96</v>
      </c>
      <c r="J9402" s="23" t="s">
        <v>135</v>
      </c>
      <c r="K9402" s="23" t="s">
        <v>136</v>
      </c>
      <c r="L9402" s="24">
        <v>119746.8</v>
      </c>
      <c r="M9402">
        <v>8</v>
      </c>
      <c r="N9402" s="25">
        <v>0.05</v>
      </c>
      <c r="O9402" s="24">
        <v>20139.36</v>
      </c>
      <c r="P9402" s="26">
        <f t="shared" si="876"/>
        <v>0.16818286584693704</v>
      </c>
      <c r="Q9402" t="str">
        <f t="shared" si="877"/>
        <v>Low</v>
      </c>
      <c r="R9402" t="str">
        <f t="shared" si="878"/>
        <v>Low</v>
      </c>
      <c r="S9402" s="23">
        <f t="shared" si="879"/>
        <v>2022</v>
      </c>
      <c r="T9402" s="23">
        <f t="shared" si="880"/>
        <v>4</v>
      </c>
      <c r="U9402" t="str">
        <f t="shared" si="881"/>
        <v>Apr-2022</v>
      </c>
    </row>
    <row r="9403" spans="1:21" x14ac:dyDescent="0.3">
      <c r="A9403" t="s">
        <v>11414</v>
      </c>
      <c r="B9403" s="22">
        <v>44800</v>
      </c>
      <c r="C9403" s="22">
        <v>44804</v>
      </c>
      <c r="D9403" s="23" t="s">
        <v>78</v>
      </c>
      <c r="E9403" s="23" t="s">
        <v>171</v>
      </c>
      <c r="F9403" s="23" t="s">
        <v>71</v>
      </c>
      <c r="G9403" s="23" t="s">
        <v>63</v>
      </c>
      <c r="H9403" s="23" t="s">
        <v>202</v>
      </c>
      <c r="I9403" s="23" t="s">
        <v>96</v>
      </c>
      <c r="J9403" s="23" t="s">
        <v>166</v>
      </c>
      <c r="K9403" s="23" t="s">
        <v>167</v>
      </c>
      <c r="L9403" s="24">
        <v>45198.05</v>
      </c>
      <c r="M9403">
        <v>5</v>
      </c>
      <c r="N9403" s="25">
        <v>0</v>
      </c>
      <c r="O9403" s="24">
        <v>13583.91</v>
      </c>
      <c r="P9403" s="26">
        <f t="shared" si="876"/>
        <v>0.30054194815926794</v>
      </c>
      <c r="Q9403" t="str">
        <f t="shared" si="877"/>
        <v>High</v>
      </c>
      <c r="R9403" t="str">
        <f t="shared" si="878"/>
        <v>None</v>
      </c>
      <c r="S9403" s="23">
        <f t="shared" si="879"/>
        <v>2022</v>
      </c>
      <c r="T9403" s="23">
        <f t="shared" si="880"/>
        <v>8</v>
      </c>
      <c r="U9403" t="str">
        <f t="shared" si="881"/>
        <v>Aug-2022</v>
      </c>
    </row>
    <row r="9404" spans="1:21" x14ac:dyDescent="0.3">
      <c r="A9404" t="s">
        <v>11415</v>
      </c>
      <c r="B9404" s="22">
        <v>44959</v>
      </c>
      <c r="C9404" s="22">
        <v>44964</v>
      </c>
      <c r="D9404" s="23" t="s">
        <v>61</v>
      </c>
      <c r="E9404" s="23" t="s">
        <v>3504</v>
      </c>
      <c r="F9404" s="23" t="s">
        <v>71</v>
      </c>
      <c r="G9404" s="23" t="s">
        <v>72</v>
      </c>
      <c r="H9404" s="23" t="s">
        <v>73</v>
      </c>
      <c r="I9404" s="23" t="s">
        <v>96</v>
      </c>
      <c r="J9404" s="23" t="s">
        <v>97</v>
      </c>
      <c r="K9404" s="23" t="s">
        <v>98</v>
      </c>
      <c r="L9404" s="24">
        <v>4269.99</v>
      </c>
      <c r="M9404">
        <v>3</v>
      </c>
      <c r="N9404" s="25">
        <v>0.05</v>
      </c>
      <c r="O9404" s="24">
        <v>670.42</v>
      </c>
      <c r="P9404" s="26">
        <f t="shared" si="876"/>
        <v>0.15700739345993783</v>
      </c>
      <c r="Q9404" t="str">
        <f t="shared" si="877"/>
        <v>Low</v>
      </c>
      <c r="R9404" t="str">
        <f t="shared" si="878"/>
        <v>Low</v>
      </c>
      <c r="S9404" s="23">
        <f t="shared" si="879"/>
        <v>2023</v>
      </c>
      <c r="T9404" s="23">
        <f t="shared" si="880"/>
        <v>2</v>
      </c>
      <c r="U9404" t="str">
        <f t="shared" si="881"/>
        <v>Feb-2023</v>
      </c>
    </row>
    <row r="9405" spans="1:21" x14ac:dyDescent="0.3">
      <c r="A9405" t="s">
        <v>11416</v>
      </c>
      <c r="B9405" s="22">
        <v>45769</v>
      </c>
      <c r="C9405" s="22">
        <v>45774</v>
      </c>
      <c r="D9405" s="23" t="s">
        <v>102</v>
      </c>
      <c r="E9405" s="23" t="s">
        <v>2047</v>
      </c>
      <c r="F9405" s="23" t="s">
        <v>80</v>
      </c>
      <c r="G9405" s="23" t="s">
        <v>179</v>
      </c>
      <c r="H9405" s="23" t="s">
        <v>236</v>
      </c>
      <c r="I9405" s="23" t="s">
        <v>55</v>
      </c>
      <c r="J9405" s="23" t="s">
        <v>65</v>
      </c>
      <c r="K9405" s="23" t="s">
        <v>325</v>
      </c>
      <c r="L9405" s="24">
        <v>39792.050000000003</v>
      </c>
      <c r="M9405">
        <v>5</v>
      </c>
      <c r="N9405" s="25">
        <v>0.05</v>
      </c>
      <c r="O9405" s="24">
        <v>10641.85</v>
      </c>
      <c r="P9405" s="26">
        <f t="shared" si="876"/>
        <v>0.26743658595121389</v>
      </c>
      <c r="Q9405" t="str">
        <f t="shared" si="877"/>
        <v>Medium</v>
      </c>
      <c r="R9405" t="str">
        <f t="shared" si="878"/>
        <v>Low</v>
      </c>
      <c r="S9405" s="23">
        <f t="shared" si="879"/>
        <v>2025</v>
      </c>
      <c r="T9405" s="23">
        <f t="shared" si="880"/>
        <v>4</v>
      </c>
      <c r="U9405" t="str">
        <f t="shared" si="881"/>
        <v>Apr-2025</v>
      </c>
    </row>
    <row r="9406" spans="1:21" x14ac:dyDescent="0.3">
      <c r="A9406" t="s">
        <v>11417</v>
      </c>
      <c r="B9406" s="22">
        <v>44806</v>
      </c>
      <c r="C9406" s="22">
        <v>44813</v>
      </c>
      <c r="D9406" s="23" t="s">
        <v>102</v>
      </c>
      <c r="E9406" s="23" t="s">
        <v>1979</v>
      </c>
      <c r="F9406" s="23" t="s">
        <v>80</v>
      </c>
      <c r="G9406" s="23" t="s">
        <v>72</v>
      </c>
      <c r="H9406" s="23" t="s">
        <v>117</v>
      </c>
      <c r="I9406" s="23" t="s">
        <v>83</v>
      </c>
      <c r="J9406" s="23" t="s">
        <v>156</v>
      </c>
      <c r="K9406" s="23" t="s">
        <v>285</v>
      </c>
      <c r="L9406" s="24">
        <v>3736.44</v>
      </c>
      <c r="M9406">
        <v>4</v>
      </c>
      <c r="N9406" s="25">
        <v>0.05</v>
      </c>
      <c r="O9406" s="24">
        <v>1210.0899999999999</v>
      </c>
      <c r="P9406" s="26">
        <f t="shared" si="876"/>
        <v>0.32386175075740542</v>
      </c>
      <c r="Q9406" t="str">
        <f t="shared" si="877"/>
        <v>High</v>
      </c>
      <c r="R9406" t="str">
        <f t="shared" si="878"/>
        <v>Low</v>
      </c>
      <c r="S9406" s="23">
        <f t="shared" si="879"/>
        <v>2022</v>
      </c>
      <c r="T9406" s="23">
        <f t="shared" si="880"/>
        <v>9</v>
      </c>
      <c r="U9406" t="str">
        <f t="shared" si="881"/>
        <v>Sep-2022</v>
      </c>
    </row>
    <row r="9407" spans="1:21" x14ac:dyDescent="0.3">
      <c r="A9407" t="s">
        <v>11418</v>
      </c>
      <c r="B9407" s="22">
        <v>44715</v>
      </c>
      <c r="C9407" s="22">
        <v>44722</v>
      </c>
      <c r="D9407" s="23" t="s">
        <v>50</v>
      </c>
      <c r="E9407" s="23" t="s">
        <v>629</v>
      </c>
      <c r="F9407" s="23" t="s">
        <v>80</v>
      </c>
      <c r="G9407" s="23" t="s">
        <v>179</v>
      </c>
      <c r="H9407" s="23" t="s">
        <v>236</v>
      </c>
      <c r="I9407" s="23" t="s">
        <v>118</v>
      </c>
      <c r="J9407" s="23" t="s">
        <v>230</v>
      </c>
      <c r="K9407" s="23" t="s">
        <v>351</v>
      </c>
      <c r="L9407" s="24">
        <v>40135.599999999999</v>
      </c>
      <c r="M9407">
        <v>10</v>
      </c>
      <c r="N9407" s="25">
        <v>0.2</v>
      </c>
      <c r="O9407" s="24">
        <v>10601.1</v>
      </c>
      <c r="P9407" s="26">
        <f t="shared" si="876"/>
        <v>0.2641320922074169</v>
      </c>
      <c r="Q9407" t="str">
        <f t="shared" si="877"/>
        <v>Medium</v>
      </c>
      <c r="R9407" t="str">
        <f t="shared" si="878"/>
        <v>Medium</v>
      </c>
      <c r="S9407" s="23">
        <f t="shared" si="879"/>
        <v>2022</v>
      </c>
      <c r="T9407" s="23">
        <f t="shared" si="880"/>
        <v>6</v>
      </c>
      <c r="U9407" t="str">
        <f t="shared" si="881"/>
        <v>Jun-2022</v>
      </c>
    </row>
    <row r="9408" spans="1:21" x14ac:dyDescent="0.3">
      <c r="A9408" t="s">
        <v>11419</v>
      </c>
      <c r="B9408" s="22">
        <v>44798</v>
      </c>
      <c r="C9408" s="22">
        <v>44803</v>
      </c>
      <c r="D9408" s="23" t="s">
        <v>50</v>
      </c>
      <c r="E9408" s="23" t="s">
        <v>1501</v>
      </c>
      <c r="F9408" s="23" t="s">
        <v>52</v>
      </c>
      <c r="G9408" s="23" t="s">
        <v>81</v>
      </c>
      <c r="H9408" s="23" t="s">
        <v>82</v>
      </c>
      <c r="I9408" s="23" t="s">
        <v>83</v>
      </c>
      <c r="J9408" s="23" t="s">
        <v>449</v>
      </c>
      <c r="K9408" s="23" t="s">
        <v>775</v>
      </c>
      <c r="L9408" s="24">
        <v>7101.36</v>
      </c>
      <c r="M9408">
        <v>7</v>
      </c>
      <c r="N9408" s="25">
        <v>0.05</v>
      </c>
      <c r="O9408" s="24">
        <v>1099.5999999999999</v>
      </c>
      <c r="P9408" s="26">
        <f t="shared" si="876"/>
        <v>0.15484357925805761</v>
      </c>
      <c r="Q9408" t="str">
        <f t="shared" si="877"/>
        <v>Low</v>
      </c>
      <c r="R9408" t="str">
        <f t="shared" si="878"/>
        <v>Low</v>
      </c>
      <c r="S9408" s="23">
        <f t="shared" si="879"/>
        <v>2022</v>
      </c>
      <c r="T9408" s="23">
        <f t="shared" si="880"/>
        <v>8</v>
      </c>
      <c r="U9408" t="str">
        <f t="shared" si="881"/>
        <v>Aug-2022</v>
      </c>
    </row>
    <row r="9409" spans="1:21" x14ac:dyDescent="0.3">
      <c r="A9409" t="s">
        <v>11420</v>
      </c>
      <c r="B9409" s="22">
        <v>45093</v>
      </c>
      <c r="C9409" s="22">
        <v>45099</v>
      </c>
      <c r="D9409" s="23" t="s">
        <v>61</v>
      </c>
      <c r="E9409" s="23" t="s">
        <v>440</v>
      </c>
      <c r="F9409" s="23" t="s">
        <v>52</v>
      </c>
      <c r="G9409" s="23" t="s">
        <v>81</v>
      </c>
      <c r="H9409" s="23" t="s">
        <v>95</v>
      </c>
      <c r="I9409" s="23" t="s">
        <v>96</v>
      </c>
      <c r="J9409" s="23" t="s">
        <v>166</v>
      </c>
      <c r="K9409" s="23" t="s">
        <v>762</v>
      </c>
      <c r="L9409" s="24">
        <v>33824.480000000003</v>
      </c>
      <c r="M9409">
        <v>4</v>
      </c>
      <c r="N9409" s="25">
        <v>0.1</v>
      </c>
      <c r="O9409" s="24">
        <v>7574.98</v>
      </c>
      <c r="P9409" s="26">
        <f t="shared" si="876"/>
        <v>0.22394963647630353</v>
      </c>
      <c r="Q9409" t="str">
        <f t="shared" si="877"/>
        <v>Medium</v>
      </c>
      <c r="R9409" t="str">
        <f t="shared" si="878"/>
        <v>Low</v>
      </c>
      <c r="S9409" s="23">
        <f t="shared" si="879"/>
        <v>2023</v>
      </c>
      <c r="T9409" s="23">
        <f t="shared" si="880"/>
        <v>6</v>
      </c>
      <c r="U9409" t="str">
        <f t="shared" si="881"/>
        <v>Jun-2023</v>
      </c>
    </row>
    <row r="9410" spans="1:21" x14ac:dyDescent="0.3">
      <c r="A9410" t="s">
        <v>11421</v>
      </c>
      <c r="B9410" s="22">
        <v>45782</v>
      </c>
      <c r="C9410" s="22">
        <v>45789</v>
      </c>
      <c r="D9410" s="23" t="s">
        <v>50</v>
      </c>
      <c r="E9410" s="23" t="s">
        <v>483</v>
      </c>
      <c r="F9410" s="23" t="s">
        <v>80</v>
      </c>
      <c r="G9410" s="23" t="s">
        <v>81</v>
      </c>
      <c r="H9410" s="23" t="s">
        <v>186</v>
      </c>
      <c r="I9410" s="23" t="s">
        <v>55</v>
      </c>
      <c r="J9410" s="23" t="s">
        <v>56</v>
      </c>
      <c r="K9410" s="23" t="s">
        <v>57</v>
      </c>
      <c r="L9410" s="24">
        <v>2217.25</v>
      </c>
      <c r="M9410">
        <v>7</v>
      </c>
      <c r="N9410" s="25">
        <v>0.15</v>
      </c>
      <c r="O9410" s="24">
        <v>537.79999999999995</v>
      </c>
      <c r="P9410" s="26">
        <f t="shared" si="876"/>
        <v>0.24255271169241174</v>
      </c>
      <c r="Q9410" t="str">
        <f t="shared" si="877"/>
        <v>Medium</v>
      </c>
      <c r="R9410" t="str">
        <f t="shared" si="878"/>
        <v>Medium</v>
      </c>
      <c r="S9410" s="23">
        <f t="shared" si="879"/>
        <v>2025</v>
      </c>
      <c r="T9410" s="23">
        <f t="shared" si="880"/>
        <v>5</v>
      </c>
      <c r="U9410" t="str">
        <f t="shared" si="881"/>
        <v>May-2025</v>
      </c>
    </row>
    <row r="9411" spans="1:21" x14ac:dyDescent="0.3">
      <c r="A9411" t="s">
        <v>11422</v>
      </c>
      <c r="B9411" s="22">
        <v>45523</v>
      </c>
      <c r="C9411" s="22">
        <v>45525</v>
      </c>
      <c r="D9411" s="23" t="s">
        <v>78</v>
      </c>
      <c r="E9411" s="23" t="s">
        <v>1422</v>
      </c>
      <c r="F9411" s="23" t="s">
        <v>80</v>
      </c>
      <c r="G9411" s="23" t="s">
        <v>53</v>
      </c>
      <c r="H9411" s="23" t="s">
        <v>54</v>
      </c>
      <c r="I9411" s="23" t="s">
        <v>118</v>
      </c>
      <c r="J9411" s="23" t="s">
        <v>119</v>
      </c>
      <c r="K9411" s="23" t="s">
        <v>270</v>
      </c>
      <c r="L9411" s="24">
        <v>4719.92</v>
      </c>
      <c r="M9411">
        <v>8</v>
      </c>
      <c r="N9411" s="25">
        <v>0.1</v>
      </c>
      <c r="O9411" s="24">
        <v>1428.47</v>
      </c>
      <c r="P9411" s="26">
        <f t="shared" si="876"/>
        <v>0.30264707876404684</v>
      </c>
      <c r="Q9411" t="str">
        <f t="shared" si="877"/>
        <v>High</v>
      </c>
      <c r="R9411" t="str">
        <f t="shared" si="878"/>
        <v>Low</v>
      </c>
      <c r="S9411" s="23">
        <f t="shared" si="879"/>
        <v>2024</v>
      </c>
      <c r="T9411" s="23">
        <f t="shared" si="880"/>
        <v>8</v>
      </c>
      <c r="U9411" t="str">
        <f t="shared" si="881"/>
        <v>Aug-2024</v>
      </c>
    </row>
    <row r="9412" spans="1:21" x14ac:dyDescent="0.3">
      <c r="A9412" t="s">
        <v>11423</v>
      </c>
      <c r="B9412" s="22">
        <v>45937</v>
      </c>
      <c r="C9412" s="22">
        <v>45940</v>
      </c>
      <c r="D9412" s="23" t="s">
        <v>78</v>
      </c>
      <c r="E9412" s="23" t="s">
        <v>1061</v>
      </c>
      <c r="F9412" s="23" t="s">
        <v>71</v>
      </c>
      <c r="G9412" s="23" t="s">
        <v>179</v>
      </c>
      <c r="H9412" s="23" t="s">
        <v>236</v>
      </c>
      <c r="I9412" s="23" t="s">
        <v>96</v>
      </c>
      <c r="J9412" s="23" t="s">
        <v>166</v>
      </c>
      <c r="K9412" s="23" t="s">
        <v>762</v>
      </c>
      <c r="L9412" s="24">
        <v>24111.18</v>
      </c>
      <c r="M9412">
        <v>9</v>
      </c>
      <c r="N9412" s="25">
        <v>0.15</v>
      </c>
      <c r="O9412" s="24">
        <v>7235.87</v>
      </c>
      <c r="P9412" s="26">
        <f t="shared" ref="P9412:P9475" si="882">IFERROR(O9412/L9412,0)</f>
        <v>0.30010434993227209</v>
      </c>
      <c r="Q9412" t="str">
        <f t="shared" ref="Q9412:Q9475" si="883">IF(P9412&gt;=0.3,"High",IF(P9412&gt;=0.2,"Medium","Low"))</f>
        <v>High</v>
      </c>
      <c r="R9412" t="str">
        <f t="shared" ref="R9412:R9475" si="884">IF(N9412=0,"None",IF(N9412&lt;=0.1,"Low",IF(N9412&lt;=0.2,"Medium","High")))</f>
        <v>Medium</v>
      </c>
      <c r="S9412" s="23">
        <f t="shared" ref="S9412:S9475" si="885">YEAR(B9412)</f>
        <v>2025</v>
      </c>
      <c r="T9412" s="23">
        <f t="shared" ref="T9412:T9475" si="886">MONTH(B9412)</f>
        <v>10</v>
      </c>
      <c r="U9412" t="str">
        <f t="shared" ref="U9412:U9475" si="887">TEXT(B9412,"mmm-yyyy")</f>
        <v>Oct-2025</v>
      </c>
    </row>
    <row r="9413" spans="1:21" x14ac:dyDescent="0.3">
      <c r="A9413" t="s">
        <v>11424</v>
      </c>
      <c r="B9413" s="22">
        <v>45223</v>
      </c>
      <c r="C9413" s="22">
        <v>45225</v>
      </c>
      <c r="D9413" s="23" t="s">
        <v>50</v>
      </c>
      <c r="E9413" s="23" t="s">
        <v>896</v>
      </c>
      <c r="F9413" s="23" t="s">
        <v>80</v>
      </c>
      <c r="G9413" s="23" t="s">
        <v>72</v>
      </c>
      <c r="H9413" s="23" t="s">
        <v>117</v>
      </c>
      <c r="I9413" s="23" t="s">
        <v>96</v>
      </c>
      <c r="J9413" s="23" t="s">
        <v>135</v>
      </c>
      <c r="K9413" s="23" t="s">
        <v>136</v>
      </c>
      <c r="L9413" s="24">
        <v>37008.839999999997</v>
      </c>
      <c r="M9413">
        <v>6</v>
      </c>
      <c r="N9413" s="25">
        <v>0</v>
      </c>
      <c r="O9413" s="24">
        <v>11049.06</v>
      </c>
      <c r="P9413" s="26">
        <f t="shared" si="882"/>
        <v>0.29855191354281846</v>
      </c>
      <c r="Q9413" t="str">
        <f t="shared" si="883"/>
        <v>Medium</v>
      </c>
      <c r="R9413" t="str">
        <f t="shared" si="884"/>
        <v>None</v>
      </c>
      <c r="S9413" s="23">
        <f t="shared" si="885"/>
        <v>2023</v>
      </c>
      <c r="T9413" s="23">
        <f t="shared" si="886"/>
        <v>10</v>
      </c>
      <c r="U9413" t="str">
        <f t="shared" si="887"/>
        <v>Oct-2023</v>
      </c>
    </row>
    <row r="9414" spans="1:21" x14ac:dyDescent="0.3">
      <c r="A9414" t="s">
        <v>11425</v>
      </c>
      <c r="B9414" s="22">
        <v>45286</v>
      </c>
      <c r="C9414" s="22">
        <v>45291</v>
      </c>
      <c r="D9414" s="23" t="s">
        <v>102</v>
      </c>
      <c r="E9414" s="23" t="s">
        <v>3836</v>
      </c>
      <c r="F9414" s="23" t="s">
        <v>80</v>
      </c>
      <c r="G9414" s="23" t="s">
        <v>179</v>
      </c>
      <c r="H9414" s="23" t="s">
        <v>236</v>
      </c>
      <c r="I9414" s="23" t="s">
        <v>96</v>
      </c>
      <c r="J9414" s="23" t="s">
        <v>135</v>
      </c>
      <c r="K9414" s="23" t="s">
        <v>136</v>
      </c>
      <c r="L9414" s="24">
        <v>53742.29</v>
      </c>
      <c r="M9414">
        <v>7</v>
      </c>
      <c r="N9414" s="25">
        <v>0.1</v>
      </c>
      <c r="O9414" s="24">
        <v>7900.51</v>
      </c>
      <c r="P9414" s="26">
        <f t="shared" si="882"/>
        <v>0.14700731956155944</v>
      </c>
      <c r="Q9414" t="str">
        <f t="shared" si="883"/>
        <v>Low</v>
      </c>
      <c r="R9414" t="str">
        <f t="shared" si="884"/>
        <v>Low</v>
      </c>
      <c r="S9414" s="23">
        <f t="shared" si="885"/>
        <v>2023</v>
      </c>
      <c r="T9414" s="23">
        <f t="shared" si="886"/>
        <v>12</v>
      </c>
      <c r="U9414" t="str">
        <f t="shared" si="887"/>
        <v>Dec-2023</v>
      </c>
    </row>
    <row r="9415" spans="1:21" x14ac:dyDescent="0.3">
      <c r="A9415" t="s">
        <v>11426</v>
      </c>
      <c r="B9415" s="22">
        <v>45985</v>
      </c>
      <c r="C9415" s="22">
        <v>45992</v>
      </c>
      <c r="D9415" s="23" t="s">
        <v>78</v>
      </c>
      <c r="E9415" s="23" t="s">
        <v>2514</v>
      </c>
      <c r="F9415" s="23" t="s">
        <v>71</v>
      </c>
      <c r="G9415" s="23" t="s">
        <v>53</v>
      </c>
      <c r="H9415" s="23" t="s">
        <v>54</v>
      </c>
      <c r="I9415" s="23" t="s">
        <v>83</v>
      </c>
      <c r="J9415" s="23" t="s">
        <v>84</v>
      </c>
      <c r="K9415" s="23" t="s">
        <v>125</v>
      </c>
      <c r="L9415" s="24">
        <v>56937.52</v>
      </c>
      <c r="M9415">
        <v>8</v>
      </c>
      <c r="N9415" s="25">
        <v>0</v>
      </c>
      <c r="O9415" s="24">
        <v>19621.16</v>
      </c>
      <c r="P9415" s="26">
        <f t="shared" si="882"/>
        <v>0.34460861660290087</v>
      </c>
      <c r="Q9415" t="str">
        <f t="shared" si="883"/>
        <v>High</v>
      </c>
      <c r="R9415" t="str">
        <f t="shared" si="884"/>
        <v>None</v>
      </c>
      <c r="S9415" s="23">
        <f t="shared" si="885"/>
        <v>2025</v>
      </c>
      <c r="T9415" s="23">
        <f t="shared" si="886"/>
        <v>11</v>
      </c>
      <c r="U9415" t="str">
        <f t="shared" si="887"/>
        <v>Nov-2025</v>
      </c>
    </row>
    <row r="9416" spans="1:21" x14ac:dyDescent="0.3">
      <c r="A9416" t="s">
        <v>11427</v>
      </c>
      <c r="B9416" s="22">
        <v>45836</v>
      </c>
      <c r="C9416" s="22">
        <v>45841</v>
      </c>
      <c r="D9416" s="23" t="s">
        <v>50</v>
      </c>
      <c r="E9416" s="23" t="s">
        <v>2001</v>
      </c>
      <c r="F9416" s="23" t="s">
        <v>80</v>
      </c>
      <c r="G9416" s="23" t="s">
        <v>63</v>
      </c>
      <c r="H9416" s="23" t="s">
        <v>172</v>
      </c>
      <c r="I9416" s="23" t="s">
        <v>83</v>
      </c>
      <c r="J9416" s="23" t="s">
        <v>84</v>
      </c>
      <c r="K9416" s="23" t="s">
        <v>125</v>
      </c>
      <c r="L9416" s="24">
        <v>19820.04</v>
      </c>
      <c r="M9416">
        <v>6</v>
      </c>
      <c r="N9416" s="25">
        <v>0.05</v>
      </c>
      <c r="O9416" s="24">
        <v>3167.55</v>
      </c>
      <c r="P9416" s="26">
        <f t="shared" si="882"/>
        <v>0.15981552004940455</v>
      </c>
      <c r="Q9416" t="str">
        <f t="shared" si="883"/>
        <v>Low</v>
      </c>
      <c r="R9416" t="str">
        <f t="shared" si="884"/>
        <v>Low</v>
      </c>
      <c r="S9416" s="23">
        <f t="shared" si="885"/>
        <v>2025</v>
      </c>
      <c r="T9416" s="23">
        <f t="shared" si="886"/>
        <v>6</v>
      </c>
      <c r="U9416" t="str">
        <f t="shared" si="887"/>
        <v>Jun-2025</v>
      </c>
    </row>
    <row r="9417" spans="1:21" x14ac:dyDescent="0.3">
      <c r="A9417" t="s">
        <v>11428</v>
      </c>
      <c r="B9417" s="22">
        <v>45103</v>
      </c>
      <c r="C9417" s="22">
        <v>45106</v>
      </c>
      <c r="D9417" s="23" t="s">
        <v>102</v>
      </c>
      <c r="E9417" s="23" t="s">
        <v>1952</v>
      </c>
      <c r="F9417" s="23" t="s">
        <v>80</v>
      </c>
      <c r="G9417" s="23" t="s">
        <v>72</v>
      </c>
      <c r="H9417" s="23" t="s">
        <v>104</v>
      </c>
      <c r="I9417" s="23" t="s">
        <v>118</v>
      </c>
      <c r="J9417" s="23" t="s">
        <v>303</v>
      </c>
      <c r="K9417" s="23" t="s">
        <v>304</v>
      </c>
      <c r="L9417" s="24">
        <v>49339.199999999997</v>
      </c>
      <c r="M9417">
        <v>6</v>
      </c>
      <c r="N9417" s="25">
        <v>0.15</v>
      </c>
      <c r="O9417" s="24">
        <v>8730.99</v>
      </c>
      <c r="P9417" s="26">
        <f t="shared" si="882"/>
        <v>0.17695848331549763</v>
      </c>
      <c r="Q9417" t="str">
        <f t="shared" si="883"/>
        <v>Low</v>
      </c>
      <c r="R9417" t="str">
        <f t="shared" si="884"/>
        <v>Medium</v>
      </c>
      <c r="S9417" s="23">
        <f t="shared" si="885"/>
        <v>2023</v>
      </c>
      <c r="T9417" s="23">
        <f t="shared" si="886"/>
        <v>6</v>
      </c>
      <c r="U9417" t="str">
        <f t="shared" si="887"/>
        <v>Jun-2023</v>
      </c>
    </row>
    <row r="9418" spans="1:21" x14ac:dyDescent="0.3">
      <c r="A9418" t="s">
        <v>11429</v>
      </c>
      <c r="B9418" s="22">
        <v>44835</v>
      </c>
      <c r="C9418" s="22">
        <v>44839</v>
      </c>
      <c r="D9418" s="23" t="s">
        <v>78</v>
      </c>
      <c r="E9418" s="23" t="s">
        <v>2245</v>
      </c>
      <c r="F9418" s="23" t="s">
        <v>80</v>
      </c>
      <c r="G9418" s="23" t="s">
        <v>63</v>
      </c>
      <c r="H9418" s="23" t="s">
        <v>213</v>
      </c>
      <c r="I9418" s="23" t="s">
        <v>118</v>
      </c>
      <c r="J9418" s="23" t="s">
        <v>303</v>
      </c>
      <c r="K9418" s="23" t="s">
        <v>491</v>
      </c>
      <c r="L9418" s="24">
        <v>9664.4</v>
      </c>
      <c r="M9418">
        <v>2</v>
      </c>
      <c r="N9418" s="25">
        <v>0.2</v>
      </c>
      <c r="O9418" s="24">
        <v>2023.38</v>
      </c>
      <c r="P9418" s="26">
        <f t="shared" si="882"/>
        <v>0.20936426472414224</v>
      </c>
      <c r="Q9418" t="str">
        <f t="shared" si="883"/>
        <v>Medium</v>
      </c>
      <c r="R9418" t="str">
        <f t="shared" si="884"/>
        <v>Medium</v>
      </c>
      <c r="S9418" s="23">
        <f t="shared" si="885"/>
        <v>2022</v>
      </c>
      <c r="T9418" s="23">
        <f t="shared" si="886"/>
        <v>10</v>
      </c>
      <c r="U9418" t="str">
        <f t="shared" si="887"/>
        <v>Oct-2022</v>
      </c>
    </row>
    <row r="9419" spans="1:21" x14ac:dyDescent="0.3">
      <c r="A9419" t="s">
        <v>11430</v>
      </c>
      <c r="B9419" s="22">
        <v>45337</v>
      </c>
      <c r="C9419" s="22">
        <v>45344</v>
      </c>
      <c r="D9419" s="23" t="s">
        <v>61</v>
      </c>
      <c r="E9419" s="23" t="s">
        <v>1612</v>
      </c>
      <c r="F9419" s="23" t="s">
        <v>71</v>
      </c>
      <c r="G9419" s="23" t="s">
        <v>179</v>
      </c>
      <c r="H9419" s="23" t="s">
        <v>180</v>
      </c>
      <c r="I9419" s="23" t="s">
        <v>55</v>
      </c>
      <c r="J9419" s="23" t="s">
        <v>65</v>
      </c>
      <c r="K9419" s="23" t="s">
        <v>91</v>
      </c>
      <c r="L9419" s="24">
        <v>12661.18</v>
      </c>
      <c r="M9419">
        <v>2</v>
      </c>
      <c r="N9419" s="25">
        <v>0</v>
      </c>
      <c r="O9419" s="24">
        <v>3453.61</v>
      </c>
      <c r="P9419" s="26">
        <f t="shared" si="882"/>
        <v>0.27277157421346193</v>
      </c>
      <c r="Q9419" t="str">
        <f t="shared" si="883"/>
        <v>Medium</v>
      </c>
      <c r="R9419" t="str">
        <f t="shared" si="884"/>
        <v>None</v>
      </c>
      <c r="S9419" s="23">
        <f t="shared" si="885"/>
        <v>2024</v>
      </c>
      <c r="T9419" s="23">
        <f t="shared" si="886"/>
        <v>2</v>
      </c>
      <c r="U9419" t="str">
        <f t="shared" si="887"/>
        <v>Feb-2024</v>
      </c>
    </row>
    <row r="9420" spans="1:21" x14ac:dyDescent="0.3">
      <c r="A9420" t="s">
        <v>11431</v>
      </c>
      <c r="B9420" s="22">
        <v>45483</v>
      </c>
      <c r="C9420" s="22">
        <v>45486</v>
      </c>
      <c r="D9420" s="23" t="s">
        <v>102</v>
      </c>
      <c r="E9420" s="23" t="s">
        <v>4023</v>
      </c>
      <c r="F9420" s="23" t="s">
        <v>52</v>
      </c>
      <c r="G9420" s="23" t="s">
        <v>72</v>
      </c>
      <c r="H9420" s="23" t="s">
        <v>117</v>
      </c>
      <c r="I9420" s="23" t="s">
        <v>55</v>
      </c>
      <c r="J9420" s="23" t="s">
        <v>56</v>
      </c>
      <c r="K9420" s="23" t="s">
        <v>74</v>
      </c>
      <c r="L9420" s="24">
        <v>2780.08</v>
      </c>
      <c r="M9420">
        <v>4</v>
      </c>
      <c r="N9420" s="25">
        <v>0.15</v>
      </c>
      <c r="O9420" s="24">
        <v>646.61</v>
      </c>
      <c r="P9420" s="26">
        <f t="shared" si="882"/>
        <v>0.23258683203361055</v>
      </c>
      <c r="Q9420" t="str">
        <f t="shared" si="883"/>
        <v>Medium</v>
      </c>
      <c r="R9420" t="str">
        <f t="shared" si="884"/>
        <v>Medium</v>
      </c>
      <c r="S9420" s="23">
        <f t="shared" si="885"/>
        <v>2024</v>
      </c>
      <c r="T9420" s="23">
        <f t="shared" si="886"/>
        <v>7</v>
      </c>
      <c r="U9420" t="str">
        <f t="shared" si="887"/>
        <v>Jul-2024</v>
      </c>
    </row>
    <row r="9421" spans="1:21" x14ac:dyDescent="0.3">
      <c r="A9421" t="s">
        <v>11432</v>
      </c>
      <c r="B9421" s="22">
        <v>44583</v>
      </c>
      <c r="C9421" s="22">
        <v>44589</v>
      </c>
      <c r="D9421" s="23" t="s">
        <v>78</v>
      </c>
      <c r="E9421" s="23" t="s">
        <v>465</v>
      </c>
      <c r="F9421" s="23" t="s">
        <v>52</v>
      </c>
      <c r="G9421" s="23" t="s">
        <v>53</v>
      </c>
      <c r="H9421" s="23" t="s">
        <v>246</v>
      </c>
      <c r="I9421" s="23" t="s">
        <v>55</v>
      </c>
      <c r="J9421" s="23" t="s">
        <v>173</v>
      </c>
      <c r="K9421" s="23" t="s">
        <v>735</v>
      </c>
      <c r="L9421" s="24">
        <v>61842.8</v>
      </c>
      <c r="M9421">
        <v>10</v>
      </c>
      <c r="N9421" s="25">
        <v>0</v>
      </c>
      <c r="O9421" s="24">
        <v>13023.76</v>
      </c>
      <c r="P9421" s="26">
        <f t="shared" si="882"/>
        <v>0.21059460438401884</v>
      </c>
      <c r="Q9421" t="str">
        <f t="shared" si="883"/>
        <v>Medium</v>
      </c>
      <c r="R9421" t="str">
        <f t="shared" si="884"/>
        <v>None</v>
      </c>
      <c r="S9421" s="23">
        <f t="shared" si="885"/>
        <v>2022</v>
      </c>
      <c r="T9421" s="23">
        <f t="shared" si="886"/>
        <v>1</v>
      </c>
      <c r="U9421" t="str">
        <f t="shared" si="887"/>
        <v>Jan-2022</v>
      </c>
    </row>
    <row r="9422" spans="1:21" x14ac:dyDescent="0.3">
      <c r="A9422" t="s">
        <v>11433</v>
      </c>
      <c r="B9422" s="22">
        <v>44818</v>
      </c>
      <c r="C9422" s="22">
        <v>44819</v>
      </c>
      <c r="D9422" s="23" t="s">
        <v>78</v>
      </c>
      <c r="E9422" s="23" t="s">
        <v>707</v>
      </c>
      <c r="F9422" s="23" t="s">
        <v>80</v>
      </c>
      <c r="G9422" s="23" t="s">
        <v>81</v>
      </c>
      <c r="H9422" s="23" t="s">
        <v>186</v>
      </c>
      <c r="I9422" s="23" t="s">
        <v>55</v>
      </c>
      <c r="J9422" s="23" t="s">
        <v>173</v>
      </c>
      <c r="K9422" s="23" t="s">
        <v>780</v>
      </c>
      <c r="L9422" s="24">
        <v>12019.58</v>
      </c>
      <c r="M9422">
        <v>1</v>
      </c>
      <c r="N9422" s="25">
        <v>0.05</v>
      </c>
      <c r="O9422" s="24">
        <v>2308.64</v>
      </c>
      <c r="P9422" s="26">
        <f t="shared" si="882"/>
        <v>0.19207326711915057</v>
      </c>
      <c r="Q9422" t="str">
        <f t="shared" si="883"/>
        <v>Low</v>
      </c>
      <c r="R9422" t="str">
        <f t="shared" si="884"/>
        <v>Low</v>
      </c>
      <c r="S9422" s="23">
        <f t="shared" si="885"/>
        <v>2022</v>
      </c>
      <c r="T9422" s="23">
        <f t="shared" si="886"/>
        <v>9</v>
      </c>
      <c r="U9422" t="str">
        <f t="shared" si="887"/>
        <v>Sep-2022</v>
      </c>
    </row>
    <row r="9423" spans="1:21" x14ac:dyDescent="0.3">
      <c r="A9423" t="s">
        <v>11434</v>
      </c>
      <c r="B9423" s="22">
        <v>45054</v>
      </c>
      <c r="C9423" s="22">
        <v>45057</v>
      </c>
      <c r="D9423" s="23" t="s">
        <v>102</v>
      </c>
      <c r="E9423" s="23" t="s">
        <v>2146</v>
      </c>
      <c r="F9423" s="23" t="s">
        <v>52</v>
      </c>
      <c r="G9423" s="23" t="s">
        <v>81</v>
      </c>
      <c r="H9423" s="23" t="s">
        <v>186</v>
      </c>
      <c r="I9423" s="23" t="s">
        <v>96</v>
      </c>
      <c r="J9423" s="23" t="s">
        <v>135</v>
      </c>
      <c r="K9423" s="23" t="s">
        <v>395</v>
      </c>
      <c r="L9423" s="24">
        <v>23632.560000000001</v>
      </c>
      <c r="M9423">
        <v>8</v>
      </c>
      <c r="N9423" s="25">
        <v>0.2</v>
      </c>
      <c r="O9423" s="24">
        <v>3199.52</v>
      </c>
      <c r="P9423" s="26">
        <f t="shared" si="882"/>
        <v>0.13538609443919744</v>
      </c>
      <c r="Q9423" t="str">
        <f t="shared" si="883"/>
        <v>Low</v>
      </c>
      <c r="R9423" t="str">
        <f t="shared" si="884"/>
        <v>Medium</v>
      </c>
      <c r="S9423" s="23">
        <f t="shared" si="885"/>
        <v>2023</v>
      </c>
      <c r="T9423" s="23">
        <f t="shared" si="886"/>
        <v>5</v>
      </c>
      <c r="U9423" t="str">
        <f t="shared" si="887"/>
        <v>May-2023</v>
      </c>
    </row>
    <row r="9424" spans="1:21" x14ac:dyDescent="0.3">
      <c r="A9424" t="s">
        <v>11435</v>
      </c>
      <c r="B9424" s="22">
        <v>45671</v>
      </c>
      <c r="C9424" s="22">
        <v>45677</v>
      </c>
      <c r="D9424" s="23" t="s">
        <v>102</v>
      </c>
      <c r="E9424" s="23" t="s">
        <v>1030</v>
      </c>
      <c r="F9424" s="23" t="s">
        <v>80</v>
      </c>
      <c r="G9424" s="23" t="s">
        <v>81</v>
      </c>
      <c r="H9424" s="23" t="s">
        <v>186</v>
      </c>
      <c r="I9424" s="23" t="s">
        <v>96</v>
      </c>
      <c r="J9424" s="23" t="s">
        <v>97</v>
      </c>
      <c r="K9424" s="23" t="s">
        <v>181</v>
      </c>
      <c r="L9424" s="24">
        <v>29735.64</v>
      </c>
      <c r="M9424">
        <v>4</v>
      </c>
      <c r="N9424" s="25">
        <v>0</v>
      </c>
      <c r="O9424" s="24">
        <v>9626.9599999999991</v>
      </c>
      <c r="P9424" s="26">
        <f t="shared" si="882"/>
        <v>0.32375156546151351</v>
      </c>
      <c r="Q9424" t="str">
        <f t="shared" si="883"/>
        <v>High</v>
      </c>
      <c r="R9424" t="str">
        <f t="shared" si="884"/>
        <v>None</v>
      </c>
      <c r="S9424" s="23">
        <f t="shared" si="885"/>
        <v>2025</v>
      </c>
      <c r="T9424" s="23">
        <f t="shared" si="886"/>
        <v>1</v>
      </c>
      <c r="U9424" t="str">
        <f t="shared" si="887"/>
        <v>Jan-2025</v>
      </c>
    </row>
    <row r="9425" spans="1:21" x14ac:dyDescent="0.3">
      <c r="A9425" t="s">
        <v>11436</v>
      </c>
      <c r="B9425" s="22">
        <v>44836</v>
      </c>
      <c r="C9425" s="22">
        <v>44837</v>
      </c>
      <c r="D9425" s="23" t="s">
        <v>61</v>
      </c>
      <c r="E9425" s="23" t="s">
        <v>2384</v>
      </c>
      <c r="F9425" s="23" t="s">
        <v>52</v>
      </c>
      <c r="G9425" s="23" t="s">
        <v>53</v>
      </c>
      <c r="H9425" s="23" t="s">
        <v>110</v>
      </c>
      <c r="I9425" s="23" t="s">
        <v>83</v>
      </c>
      <c r="J9425" s="23" t="s">
        <v>84</v>
      </c>
      <c r="K9425" s="23" t="s">
        <v>105</v>
      </c>
      <c r="L9425" s="24">
        <v>43849.919999999998</v>
      </c>
      <c r="M9425">
        <v>4</v>
      </c>
      <c r="N9425" s="25">
        <v>0</v>
      </c>
      <c r="O9425" s="24">
        <v>8791.4699999999993</v>
      </c>
      <c r="P9425" s="26">
        <f t="shared" si="882"/>
        <v>0.20048998949142893</v>
      </c>
      <c r="Q9425" t="str">
        <f t="shared" si="883"/>
        <v>Medium</v>
      </c>
      <c r="R9425" t="str">
        <f t="shared" si="884"/>
        <v>None</v>
      </c>
      <c r="S9425" s="23">
        <f t="shared" si="885"/>
        <v>2022</v>
      </c>
      <c r="T9425" s="23">
        <f t="shared" si="886"/>
        <v>10</v>
      </c>
      <c r="U9425" t="str">
        <f t="shared" si="887"/>
        <v>Oct-2022</v>
      </c>
    </row>
    <row r="9426" spans="1:21" x14ac:dyDescent="0.3">
      <c r="A9426" t="s">
        <v>11437</v>
      </c>
      <c r="B9426" s="22">
        <v>45658</v>
      </c>
      <c r="C9426" s="22">
        <v>45660</v>
      </c>
      <c r="D9426" s="23" t="s">
        <v>102</v>
      </c>
      <c r="E9426" s="23" t="s">
        <v>791</v>
      </c>
      <c r="F9426" s="23" t="s">
        <v>80</v>
      </c>
      <c r="G9426" s="23" t="s">
        <v>53</v>
      </c>
      <c r="H9426" s="23" t="s">
        <v>54</v>
      </c>
      <c r="I9426" s="23" t="s">
        <v>55</v>
      </c>
      <c r="J9426" s="23" t="s">
        <v>173</v>
      </c>
      <c r="K9426" s="23" t="s">
        <v>735</v>
      </c>
      <c r="L9426" s="24">
        <v>33543.1</v>
      </c>
      <c r="M9426">
        <v>5</v>
      </c>
      <c r="N9426" s="25">
        <v>0.15</v>
      </c>
      <c r="O9426" s="24">
        <v>11286.61</v>
      </c>
      <c r="P9426" s="26">
        <f t="shared" si="882"/>
        <v>0.33648082616096903</v>
      </c>
      <c r="Q9426" t="str">
        <f t="shared" si="883"/>
        <v>High</v>
      </c>
      <c r="R9426" t="str">
        <f t="shared" si="884"/>
        <v>Medium</v>
      </c>
      <c r="S9426" s="23">
        <f t="shared" si="885"/>
        <v>2025</v>
      </c>
      <c r="T9426" s="23">
        <f t="shared" si="886"/>
        <v>1</v>
      </c>
      <c r="U9426" t="str">
        <f t="shared" si="887"/>
        <v>Jan-2025</v>
      </c>
    </row>
    <row r="9427" spans="1:21" x14ac:dyDescent="0.3">
      <c r="A9427" t="s">
        <v>11438</v>
      </c>
      <c r="B9427" s="22">
        <v>45118</v>
      </c>
      <c r="C9427" s="22">
        <v>45121</v>
      </c>
      <c r="D9427" s="23" t="s">
        <v>78</v>
      </c>
      <c r="E9427" s="23" t="s">
        <v>1416</v>
      </c>
      <c r="F9427" s="23" t="s">
        <v>52</v>
      </c>
      <c r="G9427" s="23" t="s">
        <v>81</v>
      </c>
      <c r="H9427" s="23" t="s">
        <v>284</v>
      </c>
      <c r="I9427" s="23" t="s">
        <v>118</v>
      </c>
      <c r="J9427" s="23" t="s">
        <v>303</v>
      </c>
      <c r="K9427" s="23" t="s">
        <v>304</v>
      </c>
      <c r="L9427" s="24">
        <v>14316.8</v>
      </c>
      <c r="M9427">
        <v>5</v>
      </c>
      <c r="N9427" s="25">
        <v>0.2</v>
      </c>
      <c r="O9427" s="24">
        <v>3668.27</v>
      </c>
      <c r="P9427" s="26">
        <f t="shared" si="882"/>
        <v>0.25622136231560128</v>
      </c>
      <c r="Q9427" t="str">
        <f t="shared" si="883"/>
        <v>Medium</v>
      </c>
      <c r="R9427" t="str">
        <f t="shared" si="884"/>
        <v>Medium</v>
      </c>
      <c r="S9427" s="23">
        <f t="shared" si="885"/>
        <v>2023</v>
      </c>
      <c r="T9427" s="23">
        <f t="shared" si="886"/>
        <v>7</v>
      </c>
      <c r="U9427" t="str">
        <f t="shared" si="887"/>
        <v>Jul-2023</v>
      </c>
    </row>
    <row r="9428" spans="1:21" x14ac:dyDescent="0.3">
      <c r="A9428" t="s">
        <v>11439</v>
      </c>
      <c r="B9428" s="22">
        <v>44737</v>
      </c>
      <c r="C9428" s="22">
        <v>44741</v>
      </c>
      <c r="D9428" s="23" t="s">
        <v>78</v>
      </c>
      <c r="E9428" s="23" t="s">
        <v>2275</v>
      </c>
      <c r="F9428" s="23" t="s">
        <v>71</v>
      </c>
      <c r="G9428" s="23" t="s">
        <v>72</v>
      </c>
      <c r="H9428" s="23" t="s">
        <v>73</v>
      </c>
      <c r="I9428" s="23" t="s">
        <v>83</v>
      </c>
      <c r="J9428" s="23" t="s">
        <v>156</v>
      </c>
      <c r="K9428" s="23" t="s">
        <v>157</v>
      </c>
      <c r="L9428" s="24">
        <v>2200.9</v>
      </c>
      <c r="M9428">
        <v>10</v>
      </c>
      <c r="N9428" s="25">
        <v>0.2</v>
      </c>
      <c r="O9428" s="24">
        <v>318.72000000000003</v>
      </c>
      <c r="P9428" s="26">
        <f t="shared" si="882"/>
        <v>0.14481348539233951</v>
      </c>
      <c r="Q9428" t="str">
        <f t="shared" si="883"/>
        <v>Low</v>
      </c>
      <c r="R9428" t="str">
        <f t="shared" si="884"/>
        <v>Medium</v>
      </c>
      <c r="S9428" s="23">
        <f t="shared" si="885"/>
        <v>2022</v>
      </c>
      <c r="T9428" s="23">
        <f t="shared" si="886"/>
        <v>6</v>
      </c>
      <c r="U9428" t="str">
        <f t="shared" si="887"/>
        <v>Jun-2022</v>
      </c>
    </row>
    <row r="9429" spans="1:21" x14ac:dyDescent="0.3">
      <c r="A9429" t="s">
        <v>11440</v>
      </c>
      <c r="B9429" s="22">
        <v>45850</v>
      </c>
      <c r="C9429" s="22">
        <v>45854</v>
      </c>
      <c r="D9429" s="23" t="s">
        <v>61</v>
      </c>
      <c r="E9429" s="23" t="s">
        <v>707</v>
      </c>
      <c r="F9429" s="23" t="s">
        <v>52</v>
      </c>
      <c r="G9429" s="23" t="s">
        <v>53</v>
      </c>
      <c r="H9429" s="23" t="s">
        <v>90</v>
      </c>
      <c r="I9429" s="23" t="s">
        <v>55</v>
      </c>
      <c r="J9429" s="23" t="s">
        <v>141</v>
      </c>
      <c r="K9429" s="23" t="s">
        <v>142</v>
      </c>
      <c r="L9429" s="24">
        <v>46007.4</v>
      </c>
      <c r="M9429">
        <v>5</v>
      </c>
      <c r="N9429" s="25">
        <v>0.15</v>
      </c>
      <c r="O9429" s="24">
        <v>12845.2</v>
      </c>
      <c r="P9429" s="26">
        <f t="shared" si="882"/>
        <v>0.27919856370931634</v>
      </c>
      <c r="Q9429" t="str">
        <f t="shared" si="883"/>
        <v>Medium</v>
      </c>
      <c r="R9429" t="str">
        <f t="shared" si="884"/>
        <v>Medium</v>
      </c>
      <c r="S9429" s="23">
        <f t="shared" si="885"/>
        <v>2025</v>
      </c>
      <c r="T9429" s="23">
        <f t="shared" si="886"/>
        <v>7</v>
      </c>
      <c r="U9429" t="str">
        <f t="shared" si="887"/>
        <v>Jul-2025</v>
      </c>
    </row>
    <row r="9430" spans="1:21" x14ac:dyDescent="0.3">
      <c r="A9430" t="s">
        <v>11441</v>
      </c>
      <c r="B9430" s="22">
        <v>45980</v>
      </c>
      <c r="C9430" s="22">
        <v>45986</v>
      </c>
      <c r="D9430" s="23" t="s">
        <v>50</v>
      </c>
      <c r="E9430" s="23" t="s">
        <v>1551</v>
      </c>
      <c r="F9430" s="23" t="s">
        <v>80</v>
      </c>
      <c r="G9430" s="23" t="s">
        <v>81</v>
      </c>
      <c r="H9430" s="23" t="s">
        <v>186</v>
      </c>
      <c r="I9430" s="23" t="s">
        <v>55</v>
      </c>
      <c r="J9430" s="23" t="s">
        <v>141</v>
      </c>
      <c r="K9430" s="23" t="s">
        <v>978</v>
      </c>
      <c r="L9430" s="24">
        <v>118151.7</v>
      </c>
      <c r="M9430">
        <v>10</v>
      </c>
      <c r="N9430" s="25">
        <v>0.1</v>
      </c>
      <c r="O9430" s="24">
        <v>20175.04</v>
      </c>
      <c r="P9430" s="26">
        <f t="shared" si="882"/>
        <v>0.17075539327830239</v>
      </c>
      <c r="Q9430" t="str">
        <f t="shared" si="883"/>
        <v>Low</v>
      </c>
      <c r="R9430" t="str">
        <f t="shared" si="884"/>
        <v>Low</v>
      </c>
      <c r="S9430" s="23">
        <f t="shared" si="885"/>
        <v>2025</v>
      </c>
      <c r="T9430" s="23">
        <f t="shared" si="886"/>
        <v>11</v>
      </c>
      <c r="U9430" t="str">
        <f t="shared" si="887"/>
        <v>Nov-2025</v>
      </c>
    </row>
    <row r="9431" spans="1:21" x14ac:dyDescent="0.3">
      <c r="A9431" t="s">
        <v>11442</v>
      </c>
      <c r="B9431" s="22">
        <v>45660</v>
      </c>
      <c r="C9431" s="22">
        <v>45662</v>
      </c>
      <c r="D9431" s="23" t="s">
        <v>78</v>
      </c>
      <c r="E9431" s="23" t="s">
        <v>1239</v>
      </c>
      <c r="F9431" s="23" t="s">
        <v>52</v>
      </c>
      <c r="G9431" s="23" t="s">
        <v>179</v>
      </c>
      <c r="H9431" s="23" t="s">
        <v>236</v>
      </c>
      <c r="I9431" s="23" t="s">
        <v>55</v>
      </c>
      <c r="J9431" s="23" t="s">
        <v>173</v>
      </c>
      <c r="K9431" s="23" t="s">
        <v>780</v>
      </c>
      <c r="L9431" s="24">
        <v>12575.92</v>
      </c>
      <c r="M9431">
        <v>2</v>
      </c>
      <c r="N9431" s="25">
        <v>0.1</v>
      </c>
      <c r="O9431" s="24">
        <v>4159.0600000000004</v>
      </c>
      <c r="P9431" s="26">
        <f t="shared" si="882"/>
        <v>0.33071616231655421</v>
      </c>
      <c r="Q9431" t="str">
        <f t="shared" si="883"/>
        <v>High</v>
      </c>
      <c r="R9431" t="str">
        <f t="shared" si="884"/>
        <v>Low</v>
      </c>
      <c r="S9431" s="23">
        <f t="shared" si="885"/>
        <v>2025</v>
      </c>
      <c r="T9431" s="23">
        <f t="shared" si="886"/>
        <v>1</v>
      </c>
      <c r="U9431" t="str">
        <f t="shared" si="887"/>
        <v>Jan-2025</v>
      </c>
    </row>
    <row r="9432" spans="1:21" x14ac:dyDescent="0.3">
      <c r="A9432" t="s">
        <v>11443</v>
      </c>
      <c r="B9432" s="22">
        <v>45605</v>
      </c>
      <c r="C9432" s="22">
        <v>45607</v>
      </c>
      <c r="D9432" s="23" t="s">
        <v>78</v>
      </c>
      <c r="E9432" s="23" t="s">
        <v>1239</v>
      </c>
      <c r="F9432" s="23" t="s">
        <v>80</v>
      </c>
      <c r="G9432" s="23" t="s">
        <v>63</v>
      </c>
      <c r="H9432" s="23" t="s">
        <v>64</v>
      </c>
      <c r="I9432" s="23" t="s">
        <v>55</v>
      </c>
      <c r="J9432" s="23" t="s">
        <v>65</v>
      </c>
      <c r="K9432" s="23" t="s">
        <v>130</v>
      </c>
      <c r="L9432" s="24">
        <v>1819.22</v>
      </c>
      <c r="M9432">
        <v>2</v>
      </c>
      <c r="N9432" s="25">
        <v>0</v>
      </c>
      <c r="O9432" s="24">
        <v>466.63</v>
      </c>
      <c r="P9432" s="26">
        <f t="shared" si="882"/>
        <v>0.25650003847802905</v>
      </c>
      <c r="Q9432" t="str">
        <f t="shared" si="883"/>
        <v>Medium</v>
      </c>
      <c r="R9432" t="str">
        <f t="shared" si="884"/>
        <v>None</v>
      </c>
      <c r="S9432" s="23">
        <f t="shared" si="885"/>
        <v>2024</v>
      </c>
      <c r="T9432" s="23">
        <f t="shared" si="886"/>
        <v>11</v>
      </c>
      <c r="U9432" t="str">
        <f t="shared" si="887"/>
        <v>Nov-2024</v>
      </c>
    </row>
    <row r="9433" spans="1:21" x14ac:dyDescent="0.3">
      <c r="A9433" t="s">
        <v>11444</v>
      </c>
      <c r="B9433" s="22">
        <v>45721</v>
      </c>
      <c r="C9433" s="22">
        <v>45728</v>
      </c>
      <c r="D9433" s="23" t="s">
        <v>61</v>
      </c>
      <c r="E9433" s="23" t="s">
        <v>1303</v>
      </c>
      <c r="F9433" s="23" t="s">
        <v>52</v>
      </c>
      <c r="G9433" s="23" t="s">
        <v>72</v>
      </c>
      <c r="H9433" s="23" t="s">
        <v>346</v>
      </c>
      <c r="I9433" s="23" t="s">
        <v>83</v>
      </c>
      <c r="J9433" s="23" t="s">
        <v>84</v>
      </c>
      <c r="K9433" s="23" t="s">
        <v>85</v>
      </c>
      <c r="L9433" s="24">
        <v>12584.23</v>
      </c>
      <c r="M9433">
        <v>1</v>
      </c>
      <c r="N9433" s="25">
        <v>0</v>
      </c>
      <c r="O9433" s="24">
        <v>2921.56</v>
      </c>
      <c r="P9433" s="26">
        <f t="shared" si="882"/>
        <v>0.23216041029129317</v>
      </c>
      <c r="Q9433" t="str">
        <f t="shared" si="883"/>
        <v>Medium</v>
      </c>
      <c r="R9433" t="str">
        <f t="shared" si="884"/>
        <v>None</v>
      </c>
      <c r="S9433" s="23">
        <f t="shared" si="885"/>
        <v>2025</v>
      </c>
      <c r="T9433" s="23">
        <f t="shared" si="886"/>
        <v>3</v>
      </c>
      <c r="U9433" t="str">
        <f t="shared" si="887"/>
        <v>Mar-2025</v>
      </c>
    </row>
    <row r="9434" spans="1:21" x14ac:dyDescent="0.3">
      <c r="A9434" t="s">
        <v>11445</v>
      </c>
      <c r="B9434" s="22">
        <v>44637</v>
      </c>
      <c r="C9434" s="22">
        <v>44642</v>
      </c>
      <c r="D9434" s="23" t="s">
        <v>78</v>
      </c>
      <c r="E9434" s="23" t="s">
        <v>1667</v>
      </c>
      <c r="F9434" s="23" t="s">
        <v>52</v>
      </c>
      <c r="G9434" s="23" t="s">
        <v>53</v>
      </c>
      <c r="H9434" s="23" t="s">
        <v>90</v>
      </c>
      <c r="I9434" s="23" t="s">
        <v>83</v>
      </c>
      <c r="J9434" s="23" t="s">
        <v>449</v>
      </c>
      <c r="K9434" s="23" t="s">
        <v>681</v>
      </c>
      <c r="L9434" s="24">
        <v>50139.9</v>
      </c>
      <c r="M9434">
        <v>5</v>
      </c>
      <c r="N9434" s="25">
        <v>0.25</v>
      </c>
      <c r="O9434" s="24">
        <v>9417.7999999999993</v>
      </c>
      <c r="P9434" s="26">
        <f t="shared" si="882"/>
        <v>0.18783045039978138</v>
      </c>
      <c r="Q9434" t="str">
        <f t="shared" si="883"/>
        <v>Low</v>
      </c>
      <c r="R9434" t="str">
        <f t="shared" si="884"/>
        <v>High</v>
      </c>
      <c r="S9434" s="23">
        <f t="shared" si="885"/>
        <v>2022</v>
      </c>
      <c r="T9434" s="23">
        <f t="shared" si="886"/>
        <v>3</v>
      </c>
      <c r="U9434" t="str">
        <f t="shared" si="887"/>
        <v>Mar-2022</v>
      </c>
    </row>
    <row r="9435" spans="1:21" x14ac:dyDescent="0.3">
      <c r="A9435" t="s">
        <v>11446</v>
      </c>
      <c r="B9435" s="22">
        <v>45673</v>
      </c>
      <c r="C9435" s="22">
        <v>45675</v>
      </c>
      <c r="D9435" s="23" t="s">
        <v>61</v>
      </c>
      <c r="E9435" s="23" t="s">
        <v>757</v>
      </c>
      <c r="F9435" s="23" t="s">
        <v>71</v>
      </c>
      <c r="G9435" s="23" t="s">
        <v>53</v>
      </c>
      <c r="H9435" s="23" t="s">
        <v>246</v>
      </c>
      <c r="I9435" s="23" t="s">
        <v>96</v>
      </c>
      <c r="J9435" s="23" t="s">
        <v>166</v>
      </c>
      <c r="K9435" s="23" t="s">
        <v>167</v>
      </c>
      <c r="L9435" s="24">
        <v>7815.68</v>
      </c>
      <c r="M9435">
        <v>8</v>
      </c>
      <c r="N9435" s="25">
        <v>0.15</v>
      </c>
      <c r="O9435" s="24">
        <v>2018.13</v>
      </c>
      <c r="P9435" s="26">
        <f t="shared" si="882"/>
        <v>0.25821553594824764</v>
      </c>
      <c r="Q9435" t="str">
        <f t="shared" si="883"/>
        <v>Medium</v>
      </c>
      <c r="R9435" t="str">
        <f t="shared" si="884"/>
        <v>Medium</v>
      </c>
      <c r="S9435" s="23">
        <f t="shared" si="885"/>
        <v>2025</v>
      </c>
      <c r="T9435" s="23">
        <f t="shared" si="886"/>
        <v>1</v>
      </c>
      <c r="U9435" t="str">
        <f t="shared" si="887"/>
        <v>Jan-2025</v>
      </c>
    </row>
    <row r="9436" spans="1:21" x14ac:dyDescent="0.3">
      <c r="A9436" t="s">
        <v>11447</v>
      </c>
      <c r="B9436" s="22">
        <v>45528</v>
      </c>
      <c r="C9436" s="22">
        <v>45534</v>
      </c>
      <c r="D9436" s="23" t="s">
        <v>78</v>
      </c>
      <c r="E9436" s="23" t="s">
        <v>990</v>
      </c>
      <c r="F9436" s="23" t="s">
        <v>80</v>
      </c>
      <c r="G9436" s="23" t="s">
        <v>72</v>
      </c>
      <c r="H9436" s="23" t="s">
        <v>346</v>
      </c>
      <c r="I9436" s="23" t="s">
        <v>55</v>
      </c>
      <c r="J9436" s="23" t="s">
        <v>141</v>
      </c>
      <c r="K9436" s="23" t="s">
        <v>241</v>
      </c>
      <c r="L9436" s="24">
        <v>4290.4799999999996</v>
      </c>
      <c r="M9436">
        <v>8</v>
      </c>
      <c r="N9436" s="25">
        <v>0.1</v>
      </c>
      <c r="O9436" s="24">
        <v>816.16</v>
      </c>
      <c r="P9436" s="26">
        <f t="shared" si="882"/>
        <v>0.19022580224124108</v>
      </c>
      <c r="Q9436" t="str">
        <f t="shared" si="883"/>
        <v>Low</v>
      </c>
      <c r="R9436" t="str">
        <f t="shared" si="884"/>
        <v>Low</v>
      </c>
      <c r="S9436" s="23">
        <f t="shared" si="885"/>
        <v>2024</v>
      </c>
      <c r="T9436" s="23">
        <f t="shared" si="886"/>
        <v>8</v>
      </c>
      <c r="U9436" t="str">
        <f t="shared" si="887"/>
        <v>Aug-2024</v>
      </c>
    </row>
    <row r="9437" spans="1:21" x14ac:dyDescent="0.3">
      <c r="A9437" t="s">
        <v>11448</v>
      </c>
      <c r="B9437" s="22">
        <v>45677</v>
      </c>
      <c r="C9437" s="22">
        <v>45684</v>
      </c>
      <c r="D9437" s="23" t="s">
        <v>78</v>
      </c>
      <c r="E9437" s="23" t="s">
        <v>561</v>
      </c>
      <c r="F9437" s="23" t="s">
        <v>71</v>
      </c>
      <c r="G9437" s="23" t="s">
        <v>81</v>
      </c>
      <c r="H9437" s="23" t="s">
        <v>95</v>
      </c>
      <c r="I9437" s="23" t="s">
        <v>55</v>
      </c>
      <c r="J9437" s="23" t="s">
        <v>65</v>
      </c>
      <c r="K9437" s="23" t="s">
        <v>130</v>
      </c>
      <c r="L9437" s="24">
        <v>18633.84</v>
      </c>
      <c r="M9437">
        <v>4</v>
      </c>
      <c r="N9437" s="25">
        <v>0.05</v>
      </c>
      <c r="O9437" s="24">
        <v>3800.04</v>
      </c>
      <c r="P9437" s="26">
        <f t="shared" si="882"/>
        <v>0.20393220077021162</v>
      </c>
      <c r="Q9437" t="str">
        <f t="shared" si="883"/>
        <v>Medium</v>
      </c>
      <c r="R9437" t="str">
        <f t="shared" si="884"/>
        <v>Low</v>
      </c>
      <c r="S9437" s="23">
        <f t="shared" si="885"/>
        <v>2025</v>
      </c>
      <c r="T9437" s="23">
        <f t="shared" si="886"/>
        <v>1</v>
      </c>
      <c r="U9437" t="str">
        <f t="shared" si="887"/>
        <v>Jan-2025</v>
      </c>
    </row>
    <row r="9438" spans="1:21" x14ac:dyDescent="0.3">
      <c r="A9438" t="s">
        <v>11449</v>
      </c>
      <c r="B9438" s="22">
        <v>45697</v>
      </c>
      <c r="C9438" s="22">
        <v>45702</v>
      </c>
      <c r="D9438" s="23" t="s">
        <v>50</v>
      </c>
      <c r="E9438" s="23" t="s">
        <v>963</v>
      </c>
      <c r="F9438" s="23" t="s">
        <v>80</v>
      </c>
      <c r="G9438" s="23" t="s">
        <v>53</v>
      </c>
      <c r="H9438" s="23" t="s">
        <v>110</v>
      </c>
      <c r="I9438" s="23" t="s">
        <v>96</v>
      </c>
      <c r="J9438" s="23" t="s">
        <v>166</v>
      </c>
      <c r="K9438" s="23" t="s">
        <v>337</v>
      </c>
      <c r="L9438" s="24">
        <v>33060.559999999998</v>
      </c>
      <c r="M9438">
        <v>8</v>
      </c>
      <c r="N9438" s="25">
        <v>0.15</v>
      </c>
      <c r="O9438" s="24">
        <v>8254.44</v>
      </c>
      <c r="P9438" s="26">
        <f t="shared" si="882"/>
        <v>0.24967635151975651</v>
      </c>
      <c r="Q9438" t="str">
        <f t="shared" si="883"/>
        <v>Medium</v>
      </c>
      <c r="R9438" t="str">
        <f t="shared" si="884"/>
        <v>Medium</v>
      </c>
      <c r="S9438" s="23">
        <f t="shared" si="885"/>
        <v>2025</v>
      </c>
      <c r="T9438" s="23">
        <f t="shared" si="886"/>
        <v>2</v>
      </c>
      <c r="U9438" t="str">
        <f t="shared" si="887"/>
        <v>Feb-2025</v>
      </c>
    </row>
    <row r="9439" spans="1:21" x14ac:dyDescent="0.3">
      <c r="A9439" t="s">
        <v>11450</v>
      </c>
      <c r="B9439" s="22">
        <v>44918</v>
      </c>
      <c r="C9439" s="22">
        <v>44922</v>
      </c>
      <c r="D9439" s="23" t="s">
        <v>61</v>
      </c>
      <c r="E9439" s="23" t="s">
        <v>436</v>
      </c>
      <c r="F9439" s="23" t="s">
        <v>52</v>
      </c>
      <c r="G9439" s="23" t="s">
        <v>63</v>
      </c>
      <c r="H9439" s="23" t="s">
        <v>213</v>
      </c>
      <c r="I9439" s="23" t="s">
        <v>118</v>
      </c>
      <c r="J9439" s="23" t="s">
        <v>191</v>
      </c>
      <c r="K9439" s="23" t="s">
        <v>290</v>
      </c>
      <c r="L9439" s="24">
        <v>48610.3</v>
      </c>
      <c r="M9439">
        <v>10</v>
      </c>
      <c r="N9439" s="25">
        <v>0.1</v>
      </c>
      <c r="O9439" s="24">
        <v>12776.21</v>
      </c>
      <c r="P9439" s="26">
        <f t="shared" si="882"/>
        <v>0.26282927692279207</v>
      </c>
      <c r="Q9439" t="str">
        <f t="shared" si="883"/>
        <v>Medium</v>
      </c>
      <c r="R9439" t="str">
        <f t="shared" si="884"/>
        <v>Low</v>
      </c>
      <c r="S9439" s="23">
        <f t="shared" si="885"/>
        <v>2022</v>
      </c>
      <c r="T9439" s="23">
        <f t="shared" si="886"/>
        <v>12</v>
      </c>
      <c r="U9439" t="str">
        <f t="shared" si="887"/>
        <v>Dec-2022</v>
      </c>
    </row>
    <row r="9440" spans="1:21" x14ac:dyDescent="0.3">
      <c r="A9440" t="s">
        <v>11451</v>
      </c>
      <c r="B9440" s="22">
        <v>45833</v>
      </c>
      <c r="C9440" s="22">
        <v>45834</v>
      </c>
      <c r="D9440" s="23" t="s">
        <v>61</v>
      </c>
      <c r="E9440" s="23" t="s">
        <v>2713</v>
      </c>
      <c r="F9440" s="23" t="s">
        <v>80</v>
      </c>
      <c r="G9440" s="23" t="s">
        <v>63</v>
      </c>
      <c r="H9440" s="23" t="s">
        <v>213</v>
      </c>
      <c r="I9440" s="23" t="s">
        <v>118</v>
      </c>
      <c r="J9440" s="23" t="s">
        <v>119</v>
      </c>
      <c r="K9440" s="23" t="s">
        <v>197</v>
      </c>
      <c r="L9440" s="24">
        <v>38001.449999999997</v>
      </c>
      <c r="M9440">
        <v>3</v>
      </c>
      <c r="N9440" s="25">
        <v>0</v>
      </c>
      <c r="O9440" s="24">
        <v>13537.66</v>
      </c>
      <c r="P9440" s="26">
        <f t="shared" si="882"/>
        <v>0.35624061713434624</v>
      </c>
      <c r="Q9440" t="str">
        <f t="shared" si="883"/>
        <v>High</v>
      </c>
      <c r="R9440" t="str">
        <f t="shared" si="884"/>
        <v>None</v>
      </c>
      <c r="S9440" s="23">
        <f t="shared" si="885"/>
        <v>2025</v>
      </c>
      <c r="T9440" s="23">
        <f t="shared" si="886"/>
        <v>6</v>
      </c>
      <c r="U9440" t="str">
        <f t="shared" si="887"/>
        <v>Jun-2025</v>
      </c>
    </row>
    <row r="9441" spans="1:21" x14ac:dyDescent="0.3">
      <c r="A9441" t="s">
        <v>11452</v>
      </c>
      <c r="B9441" s="22">
        <v>44718</v>
      </c>
      <c r="C9441" s="22">
        <v>44725</v>
      </c>
      <c r="D9441" s="23" t="s">
        <v>50</v>
      </c>
      <c r="E9441" s="23" t="s">
        <v>1403</v>
      </c>
      <c r="F9441" s="23" t="s">
        <v>71</v>
      </c>
      <c r="G9441" s="23" t="s">
        <v>63</v>
      </c>
      <c r="H9441" s="23" t="s">
        <v>172</v>
      </c>
      <c r="I9441" s="23" t="s">
        <v>83</v>
      </c>
      <c r="J9441" s="23" t="s">
        <v>84</v>
      </c>
      <c r="K9441" s="23" t="s">
        <v>125</v>
      </c>
      <c r="L9441" s="24">
        <v>67659.839999999997</v>
      </c>
      <c r="M9441">
        <v>8</v>
      </c>
      <c r="N9441" s="25">
        <v>0.2</v>
      </c>
      <c r="O9441" s="24">
        <v>11570.5</v>
      </c>
      <c r="P9441" s="26">
        <f t="shared" si="882"/>
        <v>0.17100986345814592</v>
      </c>
      <c r="Q9441" t="str">
        <f t="shared" si="883"/>
        <v>Low</v>
      </c>
      <c r="R9441" t="str">
        <f t="shared" si="884"/>
        <v>Medium</v>
      </c>
      <c r="S9441" s="23">
        <f t="shared" si="885"/>
        <v>2022</v>
      </c>
      <c r="T9441" s="23">
        <f t="shared" si="886"/>
        <v>6</v>
      </c>
      <c r="U9441" t="str">
        <f t="shared" si="887"/>
        <v>Jun-2022</v>
      </c>
    </row>
    <row r="9442" spans="1:21" x14ac:dyDescent="0.3">
      <c r="A9442" t="s">
        <v>11453</v>
      </c>
      <c r="B9442" s="22">
        <v>45929</v>
      </c>
      <c r="C9442" s="22">
        <v>45933</v>
      </c>
      <c r="D9442" s="23" t="s">
        <v>61</v>
      </c>
      <c r="E9442" s="23" t="s">
        <v>415</v>
      </c>
      <c r="F9442" s="23" t="s">
        <v>71</v>
      </c>
      <c r="G9442" s="23" t="s">
        <v>72</v>
      </c>
      <c r="H9442" s="23" t="s">
        <v>104</v>
      </c>
      <c r="I9442" s="23" t="s">
        <v>96</v>
      </c>
      <c r="J9442" s="23" t="s">
        <v>135</v>
      </c>
      <c r="K9442" s="23" t="s">
        <v>395</v>
      </c>
      <c r="L9442" s="24">
        <v>31360.080000000002</v>
      </c>
      <c r="M9442">
        <v>8</v>
      </c>
      <c r="N9442" s="25">
        <v>0.05</v>
      </c>
      <c r="O9442" s="24">
        <v>11317.06</v>
      </c>
      <c r="P9442" s="26">
        <f t="shared" si="882"/>
        <v>0.36087471715633374</v>
      </c>
      <c r="Q9442" t="str">
        <f t="shared" si="883"/>
        <v>High</v>
      </c>
      <c r="R9442" t="str">
        <f t="shared" si="884"/>
        <v>Low</v>
      </c>
      <c r="S9442" s="23">
        <f t="shared" si="885"/>
        <v>2025</v>
      </c>
      <c r="T9442" s="23">
        <f t="shared" si="886"/>
        <v>9</v>
      </c>
      <c r="U9442" t="str">
        <f t="shared" si="887"/>
        <v>Sep-2025</v>
      </c>
    </row>
    <row r="9443" spans="1:21" x14ac:dyDescent="0.3">
      <c r="A9443" t="s">
        <v>11454</v>
      </c>
      <c r="B9443" s="22">
        <v>45057</v>
      </c>
      <c r="C9443" s="22">
        <v>45058</v>
      </c>
      <c r="D9443" s="23" t="s">
        <v>102</v>
      </c>
      <c r="E9443" s="23" t="s">
        <v>577</v>
      </c>
      <c r="F9443" s="23" t="s">
        <v>71</v>
      </c>
      <c r="G9443" s="23" t="s">
        <v>81</v>
      </c>
      <c r="H9443" s="23" t="s">
        <v>284</v>
      </c>
      <c r="I9443" s="23" t="s">
        <v>55</v>
      </c>
      <c r="J9443" s="23" t="s">
        <v>56</v>
      </c>
      <c r="K9443" s="23" t="s">
        <v>151</v>
      </c>
      <c r="L9443" s="24">
        <v>73263.960000000006</v>
      </c>
      <c r="M9443">
        <v>6</v>
      </c>
      <c r="N9443" s="25">
        <v>0.25</v>
      </c>
      <c r="O9443" s="24">
        <v>13377.47</v>
      </c>
      <c r="P9443" s="26">
        <f t="shared" si="882"/>
        <v>0.18259277822274414</v>
      </c>
      <c r="Q9443" t="str">
        <f t="shared" si="883"/>
        <v>Low</v>
      </c>
      <c r="R9443" t="str">
        <f t="shared" si="884"/>
        <v>High</v>
      </c>
      <c r="S9443" s="23">
        <f t="shared" si="885"/>
        <v>2023</v>
      </c>
      <c r="T9443" s="23">
        <f t="shared" si="886"/>
        <v>5</v>
      </c>
      <c r="U9443" t="str">
        <f t="shared" si="887"/>
        <v>May-2023</v>
      </c>
    </row>
    <row r="9444" spans="1:21" x14ac:dyDescent="0.3">
      <c r="A9444" t="s">
        <v>11455</v>
      </c>
      <c r="B9444" s="22">
        <v>45856</v>
      </c>
      <c r="C9444" s="22">
        <v>45860</v>
      </c>
      <c r="D9444" s="23" t="s">
        <v>78</v>
      </c>
      <c r="E9444" s="23" t="s">
        <v>479</v>
      </c>
      <c r="F9444" s="23" t="s">
        <v>52</v>
      </c>
      <c r="G9444" s="23" t="s">
        <v>81</v>
      </c>
      <c r="H9444" s="23" t="s">
        <v>82</v>
      </c>
      <c r="I9444" s="23" t="s">
        <v>118</v>
      </c>
      <c r="J9444" s="23" t="s">
        <v>303</v>
      </c>
      <c r="K9444" s="23" t="s">
        <v>491</v>
      </c>
      <c r="L9444" s="24">
        <v>68329.899999999994</v>
      </c>
      <c r="M9444">
        <v>5</v>
      </c>
      <c r="N9444" s="25">
        <v>0.1</v>
      </c>
      <c r="O9444" s="24">
        <v>22843.54</v>
      </c>
      <c r="P9444" s="26">
        <f t="shared" si="882"/>
        <v>0.33431250448193256</v>
      </c>
      <c r="Q9444" t="str">
        <f t="shared" si="883"/>
        <v>High</v>
      </c>
      <c r="R9444" t="str">
        <f t="shared" si="884"/>
        <v>Low</v>
      </c>
      <c r="S9444" s="23">
        <f t="shared" si="885"/>
        <v>2025</v>
      </c>
      <c r="T9444" s="23">
        <f t="shared" si="886"/>
        <v>7</v>
      </c>
      <c r="U9444" t="str">
        <f t="shared" si="887"/>
        <v>Jul-2025</v>
      </c>
    </row>
    <row r="9445" spans="1:21" x14ac:dyDescent="0.3">
      <c r="A9445" t="s">
        <v>11456</v>
      </c>
      <c r="B9445" s="22">
        <v>45837</v>
      </c>
      <c r="C9445" s="22">
        <v>45842</v>
      </c>
      <c r="D9445" s="23" t="s">
        <v>78</v>
      </c>
      <c r="E9445" s="23" t="s">
        <v>487</v>
      </c>
      <c r="F9445" s="23" t="s">
        <v>80</v>
      </c>
      <c r="G9445" s="23" t="s">
        <v>53</v>
      </c>
      <c r="H9445" s="23" t="s">
        <v>90</v>
      </c>
      <c r="I9445" s="23" t="s">
        <v>118</v>
      </c>
      <c r="J9445" s="23" t="s">
        <v>191</v>
      </c>
      <c r="K9445" s="23" t="s">
        <v>829</v>
      </c>
      <c r="L9445" s="24">
        <v>3932.66</v>
      </c>
      <c r="M9445">
        <v>1</v>
      </c>
      <c r="N9445" s="25">
        <v>0.05</v>
      </c>
      <c r="O9445" s="24">
        <v>972.71</v>
      </c>
      <c r="P9445" s="26">
        <f t="shared" si="882"/>
        <v>0.24734149405237169</v>
      </c>
      <c r="Q9445" t="str">
        <f t="shared" si="883"/>
        <v>Medium</v>
      </c>
      <c r="R9445" t="str">
        <f t="shared" si="884"/>
        <v>Low</v>
      </c>
      <c r="S9445" s="23">
        <f t="shared" si="885"/>
        <v>2025</v>
      </c>
      <c r="T9445" s="23">
        <f t="shared" si="886"/>
        <v>6</v>
      </c>
      <c r="U9445" t="str">
        <f t="shared" si="887"/>
        <v>Jun-2025</v>
      </c>
    </row>
    <row r="9446" spans="1:21" x14ac:dyDescent="0.3">
      <c r="A9446" t="s">
        <v>11457</v>
      </c>
      <c r="B9446" s="22">
        <v>45437</v>
      </c>
      <c r="C9446" s="22">
        <v>45438</v>
      </c>
      <c r="D9446" s="23" t="s">
        <v>61</v>
      </c>
      <c r="E9446" s="23" t="s">
        <v>1501</v>
      </c>
      <c r="F9446" s="23" t="s">
        <v>80</v>
      </c>
      <c r="G9446" s="23" t="s">
        <v>63</v>
      </c>
      <c r="H9446" s="23" t="s">
        <v>213</v>
      </c>
      <c r="I9446" s="23" t="s">
        <v>83</v>
      </c>
      <c r="J9446" s="23" t="s">
        <v>449</v>
      </c>
      <c r="K9446" s="23" t="s">
        <v>681</v>
      </c>
      <c r="L9446" s="24">
        <v>54591.76</v>
      </c>
      <c r="M9446">
        <v>4</v>
      </c>
      <c r="N9446" s="25">
        <v>0.05</v>
      </c>
      <c r="O9446" s="24">
        <v>8080.28</v>
      </c>
      <c r="P9446" s="26">
        <f t="shared" si="882"/>
        <v>0.14801281365539415</v>
      </c>
      <c r="Q9446" t="str">
        <f t="shared" si="883"/>
        <v>Low</v>
      </c>
      <c r="R9446" t="str">
        <f t="shared" si="884"/>
        <v>Low</v>
      </c>
      <c r="S9446" s="23">
        <f t="shared" si="885"/>
        <v>2024</v>
      </c>
      <c r="T9446" s="23">
        <f t="shared" si="886"/>
        <v>5</v>
      </c>
      <c r="U9446" t="str">
        <f t="shared" si="887"/>
        <v>May-2024</v>
      </c>
    </row>
    <row r="9447" spans="1:21" x14ac:dyDescent="0.3">
      <c r="A9447" t="s">
        <v>11458</v>
      </c>
      <c r="B9447" s="22">
        <v>45087</v>
      </c>
      <c r="C9447" s="22">
        <v>45090</v>
      </c>
      <c r="D9447" s="23" t="s">
        <v>102</v>
      </c>
      <c r="E9447" s="23" t="s">
        <v>517</v>
      </c>
      <c r="F9447" s="23" t="s">
        <v>71</v>
      </c>
      <c r="G9447" s="23" t="s">
        <v>81</v>
      </c>
      <c r="H9447" s="23" t="s">
        <v>186</v>
      </c>
      <c r="I9447" s="23" t="s">
        <v>118</v>
      </c>
      <c r="J9447" s="23" t="s">
        <v>191</v>
      </c>
      <c r="K9447" s="23" t="s">
        <v>290</v>
      </c>
      <c r="L9447" s="24">
        <v>8986.5499999999993</v>
      </c>
      <c r="M9447">
        <v>1</v>
      </c>
      <c r="N9447" s="25">
        <v>0.15</v>
      </c>
      <c r="O9447" s="24">
        <v>1147.32</v>
      </c>
      <c r="P9447" s="26">
        <f t="shared" si="882"/>
        <v>0.12767079691316469</v>
      </c>
      <c r="Q9447" t="str">
        <f t="shared" si="883"/>
        <v>Low</v>
      </c>
      <c r="R9447" t="str">
        <f t="shared" si="884"/>
        <v>Medium</v>
      </c>
      <c r="S9447" s="23">
        <f t="shared" si="885"/>
        <v>2023</v>
      </c>
      <c r="T9447" s="23">
        <f t="shared" si="886"/>
        <v>6</v>
      </c>
      <c r="U9447" t="str">
        <f t="shared" si="887"/>
        <v>Jun-2023</v>
      </c>
    </row>
    <row r="9448" spans="1:21" x14ac:dyDescent="0.3">
      <c r="A9448" t="s">
        <v>11459</v>
      </c>
      <c r="B9448" s="22">
        <v>45863</v>
      </c>
      <c r="C9448" s="22">
        <v>45869</v>
      </c>
      <c r="D9448" s="23" t="s">
        <v>78</v>
      </c>
      <c r="E9448" s="23" t="s">
        <v>1548</v>
      </c>
      <c r="F9448" s="23" t="s">
        <v>52</v>
      </c>
      <c r="G9448" s="23" t="s">
        <v>72</v>
      </c>
      <c r="H9448" s="23" t="s">
        <v>346</v>
      </c>
      <c r="I9448" s="23" t="s">
        <v>118</v>
      </c>
      <c r="J9448" s="23" t="s">
        <v>230</v>
      </c>
      <c r="K9448" s="23" t="s">
        <v>351</v>
      </c>
      <c r="L9448" s="24">
        <v>14840.07</v>
      </c>
      <c r="M9448">
        <v>7</v>
      </c>
      <c r="N9448" s="25">
        <v>0.15</v>
      </c>
      <c r="O9448" s="24">
        <v>3302.31</v>
      </c>
      <c r="P9448" s="26">
        <f t="shared" si="882"/>
        <v>0.22252657837867343</v>
      </c>
      <c r="Q9448" t="str">
        <f t="shared" si="883"/>
        <v>Medium</v>
      </c>
      <c r="R9448" t="str">
        <f t="shared" si="884"/>
        <v>Medium</v>
      </c>
      <c r="S9448" s="23">
        <f t="shared" si="885"/>
        <v>2025</v>
      </c>
      <c r="T9448" s="23">
        <f t="shared" si="886"/>
        <v>7</v>
      </c>
      <c r="U9448" t="str">
        <f t="shared" si="887"/>
        <v>Jul-2025</v>
      </c>
    </row>
    <row r="9449" spans="1:21" x14ac:dyDescent="0.3">
      <c r="A9449" t="s">
        <v>11460</v>
      </c>
      <c r="B9449" s="22">
        <v>44588</v>
      </c>
      <c r="C9449" s="22">
        <v>44595</v>
      </c>
      <c r="D9449" s="23" t="s">
        <v>78</v>
      </c>
      <c r="E9449" s="23" t="s">
        <v>1778</v>
      </c>
      <c r="F9449" s="23" t="s">
        <v>80</v>
      </c>
      <c r="G9449" s="23" t="s">
        <v>63</v>
      </c>
      <c r="H9449" s="23" t="s">
        <v>64</v>
      </c>
      <c r="I9449" s="23" t="s">
        <v>118</v>
      </c>
      <c r="J9449" s="23" t="s">
        <v>303</v>
      </c>
      <c r="K9449" s="23" t="s">
        <v>421</v>
      </c>
      <c r="L9449" s="24">
        <v>122317.29</v>
      </c>
      <c r="M9449">
        <v>9</v>
      </c>
      <c r="N9449" s="25">
        <v>0.25</v>
      </c>
      <c r="O9449" s="24">
        <v>17072.97</v>
      </c>
      <c r="P9449" s="26">
        <f t="shared" si="882"/>
        <v>0.13957936772471008</v>
      </c>
      <c r="Q9449" t="str">
        <f t="shared" si="883"/>
        <v>Low</v>
      </c>
      <c r="R9449" t="str">
        <f t="shared" si="884"/>
        <v>High</v>
      </c>
      <c r="S9449" s="23">
        <f t="shared" si="885"/>
        <v>2022</v>
      </c>
      <c r="T9449" s="23">
        <f t="shared" si="886"/>
        <v>1</v>
      </c>
      <c r="U9449" t="str">
        <f t="shared" si="887"/>
        <v>Jan-2022</v>
      </c>
    </row>
    <row r="9450" spans="1:21" x14ac:dyDescent="0.3">
      <c r="A9450" t="s">
        <v>11461</v>
      </c>
      <c r="B9450" s="22">
        <v>44877</v>
      </c>
      <c r="C9450" s="22">
        <v>44881</v>
      </c>
      <c r="D9450" s="23" t="s">
        <v>61</v>
      </c>
      <c r="E9450" s="23" t="s">
        <v>1150</v>
      </c>
      <c r="F9450" s="23" t="s">
        <v>71</v>
      </c>
      <c r="G9450" s="23" t="s">
        <v>72</v>
      </c>
      <c r="H9450" s="23" t="s">
        <v>104</v>
      </c>
      <c r="I9450" s="23" t="s">
        <v>96</v>
      </c>
      <c r="J9450" s="23" t="s">
        <v>135</v>
      </c>
      <c r="K9450" s="23" t="s">
        <v>395</v>
      </c>
      <c r="L9450" s="24">
        <v>92973.3</v>
      </c>
      <c r="M9450">
        <v>10</v>
      </c>
      <c r="N9450" s="25">
        <v>0.15</v>
      </c>
      <c r="O9450" s="24">
        <v>15543.21</v>
      </c>
      <c r="P9450" s="26">
        <f t="shared" si="882"/>
        <v>0.16717928695657785</v>
      </c>
      <c r="Q9450" t="str">
        <f t="shared" si="883"/>
        <v>Low</v>
      </c>
      <c r="R9450" t="str">
        <f t="shared" si="884"/>
        <v>Medium</v>
      </c>
      <c r="S9450" s="23">
        <f t="shared" si="885"/>
        <v>2022</v>
      </c>
      <c r="T9450" s="23">
        <f t="shared" si="886"/>
        <v>11</v>
      </c>
      <c r="U9450" t="str">
        <f t="shared" si="887"/>
        <v>Nov-2022</v>
      </c>
    </row>
    <row r="9451" spans="1:21" x14ac:dyDescent="0.3">
      <c r="A9451" t="s">
        <v>11462</v>
      </c>
      <c r="B9451" s="22">
        <v>45462</v>
      </c>
      <c r="C9451" s="22">
        <v>45468</v>
      </c>
      <c r="D9451" s="23" t="s">
        <v>78</v>
      </c>
      <c r="E9451" s="23" t="s">
        <v>2241</v>
      </c>
      <c r="F9451" s="23" t="s">
        <v>80</v>
      </c>
      <c r="G9451" s="23" t="s">
        <v>179</v>
      </c>
      <c r="H9451" s="23" t="s">
        <v>180</v>
      </c>
      <c r="I9451" s="23" t="s">
        <v>96</v>
      </c>
      <c r="J9451" s="23" t="s">
        <v>111</v>
      </c>
      <c r="K9451" s="23" t="s">
        <v>328</v>
      </c>
      <c r="L9451" s="24">
        <v>27996.12</v>
      </c>
      <c r="M9451">
        <v>3</v>
      </c>
      <c r="N9451" s="25">
        <v>0.15</v>
      </c>
      <c r="O9451" s="24">
        <v>9049.83</v>
      </c>
      <c r="P9451" s="26">
        <f t="shared" si="882"/>
        <v>0.32325300791681133</v>
      </c>
      <c r="Q9451" t="str">
        <f t="shared" si="883"/>
        <v>High</v>
      </c>
      <c r="R9451" t="str">
        <f t="shared" si="884"/>
        <v>Medium</v>
      </c>
      <c r="S9451" s="23">
        <f t="shared" si="885"/>
        <v>2024</v>
      </c>
      <c r="T9451" s="23">
        <f t="shared" si="886"/>
        <v>6</v>
      </c>
      <c r="U9451" t="str">
        <f t="shared" si="887"/>
        <v>Jun-2024</v>
      </c>
    </row>
    <row r="9452" spans="1:21" x14ac:dyDescent="0.3">
      <c r="A9452" t="s">
        <v>11463</v>
      </c>
      <c r="B9452" s="22">
        <v>45797</v>
      </c>
      <c r="C9452" s="22">
        <v>45801</v>
      </c>
      <c r="D9452" s="23" t="s">
        <v>50</v>
      </c>
      <c r="E9452" s="23" t="s">
        <v>680</v>
      </c>
      <c r="F9452" s="23" t="s">
        <v>80</v>
      </c>
      <c r="G9452" s="23" t="s">
        <v>81</v>
      </c>
      <c r="H9452" s="23" t="s">
        <v>186</v>
      </c>
      <c r="I9452" s="23" t="s">
        <v>118</v>
      </c>
      <c r="J9452" s="23" t="s">
        <v>303</v>
      </c>
      <c r="K9452" s="23" t="s">
        <v>421</v>
      </c>
      <c r="L9452" s="24">
        <v>16025.1</v>
      </c>
      <c r="M9452">
        <v>2</v>
      </c>
      <c r="N9452" s="25">
        <v>0</v>
      </c>
      <c r="O9452" s="24">
        <v>5355.95</v>
      </c>
      <c r="P9452" s="26">
        <f t="shared" si="882"/>
        <v>0.33422256335373879</v>
      </c>
      <c r="Q9452" t="str">
        <f t="shared" si="883"/>
        <v>High</v>
      </c>
      <c r="R9452" t="str">
        <f t="shared" si="884"/>
        <v>None</v>
      </c>
      <c r="S9452" s="23">
        <f t="shared" si="885"/>
        <v>2025</v>
      </c>
      <c r="T9452" s="23">
        <f t="shared" si="886"/>
        <v>5</v>
      </c>
      <c r="U9452" t="str">
        <f t="shared" si="887"/>
        <v>May-2025</v>
      </c>
    </row>
    <row r="9453" spans="1:21" x14ac:dyDescent="0.3">
      <c r="A9453" t="s">
        <v>11464</v>
      </c>
      <c r="B9453" s="22">
        <v>45562</v>
      </c>
      <c r="C9453" s="22">
        <v>45564</v>
      </c>
      <c r="D9453" s="23" t="s">
        <v>78</v>
      </c>
      <c r="E9453" s="23" t="s">
        <v>711</v>
      </c>
      <c r="F9453" s="23" t="s">
        <v>52</v>
      </c>
      <c r="G9453" s="23" t="s">
        <v>53</v>
      </c>
      <c r="H9453" s="23" t="s">
        <v>246</v>
      </c>
      <c r="I9453" s="23" t="s">
        <v>83</v>
      </c>
      <c r="J9453" s="23" t="s">
        <v>156</v>
      </c>
      <c r="K9453" s="23" t="s">
        <v>157</v>
      </c>
      <c r="L9453" s="24">
        <v>7296</v>
      </c>
      <c r="M9453">
        <v>6</v>
      </c>
      <c r="N9453" s="25">
        <v>0.25</v>
      </c>
      <c r="O9453" s="24">
        <v>976.09</v>
      </c>
      <c r="P9453" s="26">
        <f t="shared" si="882"/>
        <v>0.1337842653508772</v>
      </c>
      <c r="Q9453" t="str">
        <f t="shared" si="883"/>
        <v>Low</v>
      </c>
      <c r="R9453" t="str">
        <f t="shared" si="884"/>
        <v>High</v>
      </c>
      <c r="S9453" s="23">
        <f t="shared" si="885"/>
        <v>2024</v>
      </c>
      <c r="T9453" s="23">
        <f t="shared" si="886"/>
        <v>9</v>
      </c>
      <c r="U9453" t="str">
        <f t="shared" si="887"/>
        <v>Sep-2024</v>
      </c>
    </row>
    <row r="9454" spans="1:21" x14ac:dyDescent="0.3">
      <c r="A9454" t="s">
        <v>11465</v>
      </c>
      <c r="B9454" s="22">
        <v>45398</v>
      </c>
      <c r="C9454" s="22">
        <v>45401</v>
      </c>
      <c r="D9454" s="23" t="s">
        <v>78</v>
      </c>
      <c r="E9454" s="23" t="s">
        <v>1275</v>
      </c>
      <c r="F9454" s="23" t="s">
        <v>71</v>
      </c>
      <c r="G9454" s="23" t="s">
        <v>81</v>
      </c>
      <c r="H9454" s="23" t="s">
        <v>95</v>
      </c>
      <c r="I9454" s="23" t="s">
        <v>118</v>
      </c>
      <c r="J9454" s="23" t="s">
        <v>230</v>
      </c>
      <c r="K9454" s="23" t="s">
        <v>351</v>
      </c>
      <c r="L9454" s="24">
        <v>14490.98</v>
      </c>
      <c r="M9454">
        <v>1</v>
      </c>
      <c r="N9454" s="25">
        <v>0.25</v>
      </c>
      <c r="O9454" s="24">
        <v>2234.4899999999998</v>
      </c>
      <c r="P9454" s="26">
        <f t="shared" si="882"/>
        <v>0.15419868083456054</v>
      </c>
      <c r="Q9454" t="str">
        <f t="shared" si="883"/>
        <v>Low</v>
      </c>
      <c r="R9454" t="str">
        <f t="shared" si="884"/>
        <v>High</v>
      </c>
      <c r="S9454" s="23">
        <f t="shared" si="885"/>
        <v>2024</v>
      </c>
      <c r="T9454" s="23">
        <f t="shared" si="886"/>
        <v>4</v>
      </c>
      <c r="U9454" t="str">
        <f t="shared" si="887"/>
        <v>Apr-2024</v>
      </c>
    </row>
    <row r="9455" spans="1:21" x14ac:dyDescent="0.3">
      <c r="A9455" t="s">
        <v>11466</v>
      </c>
      <c r="B9455" s="22">
        <v>45551</v>
      </c>
      <c r="C9455" s="22">
        <v>45557</v>
      </c>
      <c r="D9455" s="23" t="s">
        <v>78</v>
      </c>
      <c r="E9455" s="23" t="s">
        <v>2277</v>
      </c>
      <c r="F9455" s="23" t="s">
        <v>80</v>
      </c>
      <c r="G9455" s="23" t="s">
        <v>53</v>
      </c>
      <c r="H9455" s="23" t="s">
        <v>110</v>
      </c>
      <c r="I9455" s="23" t="s">
        <v>83</v>
      </c>
      <c r="J9455" s="23" t="s">
        <v>449</v>
      </c>
      <c r="K9455" s="23" t="s">
        <v>775</v>
      </c>
      <c r="L9455" s="24">
        <v>4103.8999999999996</v>
      </c>
      <c r="M9455">
        <v>2</v>
      </c>
      <c r="N9455" s="25">
        <v>0</v>
      </c>
      <c r="O9455" s="24">
        <v>950.32</v>
      </c>
      <c r="P9455" s="26">
        <f t="shared" si="882"/>
        <v>0.23156509661541463</v>
      </c>
      <c r="Q9455" t="str">
        <f t="shared" si="883"/>
        <v>Medium</v>
      </c>
      <c r="R9455" t="str">
        <f t="shared" si="884"/>
        <v>None</v>
      </c>
      <c r="S9455" s="23">
        <f t="shared" si="885"/>
        <v>2024</v>
      </c>
      <c r="T9455" s="23">
        <f t="shared" si="886"/>
        <v>9</v>
      </c>
      <c r="U9455" t="str">
        <f t="shared" si="887"/>
        <v>Sep-2024</v>
      </c>
    </row>
    <row r="9456" spans="1:21" x14ac:dyDescent="0.3">
      <c r="A9456" t="s">
        <v>11467</v>
      </c>
      <c r="B9456" s="22">
        <v>45816</v>
      </c>
      <c r="C9456" s="22">
        <v>45819</v>
      </c>
      <c r="D9456" s="23" t="s">
        <v>78</v>
      </c>
      <c r="E9456" s="23" t="s">
        <v>190</v>
      </c>
      <c r="F9456" s="23" t="s">
        <v>71</v>
      </c>
      <c r="G9456" s="23" t="s">
        <v>81</v>
      </c>
      <c r="H9456" s="23" t="s">
        <v>82</v>
      </c>
      <c r="I9456" s="23" t="s">
        <v>96</v>
      </c>
      <c r="J9456" s="23" t="s">
        <v>166</v>
      </c>
      <c r="K9456" s="23" t="s">
        <v>762</v>
      </c>
      <c r="L9456" s="24">
        <v>31422.959999999999</v>
      </c>
      <c r="M9456">
        <v>8</v>
      </c>
      <c r="N9456" s="25">
        <v>0.25</v>
      </c>
      <c r="O9456" s="24">
        <v>4558.3100000000004</v>
      </c>
      <c r="P9456" s="26">
        <f t="shared" si="882"/>
        <v>0.14506303670946341</v>
      </c>
      <c r="Q9456" t="str">
        <f t="shared" si="883"/>
        <v>Low</v>
      </c>
      <c r="R9456" t="str">
        <f t="shared" si="884"/>
        <v>High</v>
      </c>
      <c r="S9456" s="23">
        <f t="shared" si="885"/>
        <v>2025</v>
      </c>
      <c r="T9456" s="23">
        <f t="shared" si="886"/>
        <v>6</v>
      </c>
      <c r="U9456" t="str">
        <f t="shared" si="887"/>
        <v>Jun-2025</v>
      </c>
    </row>
    <row r="9457" spans="1:21" x14ac:dyDescent="0.3">
      <c r="A9457" t="s">
        <v>11468</v>
      </c>
      <c r="B9457" s="22">
        <v>44719</v>
      </c>
      <c r="C9457" s="22">
        <v>44722</v>
      </c>
      <c r="D9457" s="23" t="s">
        <v>102</v>
      </c>
      <c r="E9457" s="23" t="s">
        <v>814</v>
      </c>
      <c r="F9457" s="23" t="s">
        <v>80</v>
      </c>
      <c r="G9457" s="23" t="s">
        <v>81</v>
      </c>
      <c r="H9457" s="23" t="s">
        <v>284</v>
      </c>
      <c r="I9457" s="23" t="s">
        <v>96</v>
      </c>
      <c r="J9457" s="23" t="s">
        <v>97</v>
      </c>
      <c r="K9457" s="23" t="s">
        <v>416</v>
      </c>
      <c r="L9457" s="24">
        <v>30498.880000000001</v>
      </c>
      <c r="M9457">
        <v>4</v>
      </c>
      <c r="N9457" s="25">
        <v>0.1</v>
      </c>
      <c r="O9457" s="24">
        <v>6806</v>
      </c>
      <c r="P9457" s="26">
        <f t="shared" si="882"/>
        <v>0.22315573555487939</v>
      </c>
      <c r="Q9457" t="str">
        <f t="shared" si="883"/>
        <v>Medium</v>
      </c>
      <c r="R9457" t="str">
        <f t="shared" si="884"/>
        <v>Low</v>
      </c>
      <c r="S9457" s="23">
        <f t="shared" si="885"/>
        <v>2022</v>
      </c>
      <c r="T9457" s="23">
        <f t="shared" si="886"/>
        <v>6</v>
      </c>
      <c r="U9457" t="str">
        <f t="shared" si="887"/>
        <v>Jun-2022</v>
      </c>
    </row>
    <row r="9458" spans="1:21" x14ac:dyDescent="0.3">
      <c r="A9458" t="s">
        <v>11469</v>
      </c>
      <c r="B9458" s="22">
        <v>45224</v>
      </c>
      <c r="C9458" s="22">
        <v>45225</v>
      </c>
      <c r="D9458" s="23" t="s">
        <v>102</v>
      </c>
      <c r="E9458" s="23" t="s">
        <v>924</v>
      </c>
      <c r="F9458" s="23" t="s">
        <v>71</v>
      </c>
      <c r="G9458" s="23" t="s">
        <v>72</v>
      </c>
      <c r="H9458" s="23" t="s">
        <v>104</v>
      </c>
      <c r="I9458" s="23" t="s">
        <v>83</v>
      </c>
      <c r="J9458" s="23" t="s">
        <v>379</v>
      </c>
      <c r="K9458" s="23" t="s">
        <v>716</v>
      </c>
      <c r="L9458" s="24">
        <v>51512.85</v>
      </c>
      <c r="M9458">
        <v>9</v>
      </c>
      <c r="N9458" s="25">
        <v>0.2</v>
      </c>
      <c r="O9458" s="24">
        <v>8295.26</v>
      </c>
      <c r="P9458" s="26">
        <f t="shared" si="882"/>
        <v>0.16103282967259627</v>
      </c>
      <c r="Q9458" t="str">
        <f t="shared" si="883"/>
        <v>Low</v>
      </c>
      <c r="R9458" t="str">
        <f t="shared" si="884"/>
        <v>Medium</v>
      </c>
      <c r="S9458" s="23">
        <f t="shared" si="885"/>
        <v>2023</v>
      </c>
      <c r="T9458" s="23">
        <f t="shared" si="886"/>
        <v>10</v>
      </c>
      <c r="U9458" t="str">
        <f t="shared" si="887"/>
        <v>Oct-2023</v>
      </c>
    </row>
    <row r="9459" spans="1:21" x14ac:dyDescent="0.3">
      <c r="A9459" t="s">
        <v>11470</v>
      </c>
      <c r="B9459" s="22">
        <v>45388</v>
      </c>
      <c r="C9459" s="22">
        <v>45390</v>
      </c>
      <c r="D9459" s="23" t="s">
        <v>78</v>
      </c>
      <c r="E9459" s="23" t="s">
        <v>703</v>
      </c>
      <c r="F9459" s="23" t="s">
        <v>71</v>
      </c>
      <c r="G9459" s="23" t="s">
        <v>63</v>
      </c>
      <c r="H9459" s="23" t="s">
        <v>213</v>
      </c>
      <c r="I9459" s="23" t="s">
        <v>83</v>
      </c>
      <c r="J9459" s="23" t="s">
        <v>449</v>
      </c>
      <c r="K9459" s="23" t="s">
        <v>450</v>
      </c>
      <c r="L9459" s="24">
        <v>8618.24</v>
      </c>
      <c r="M9459">
        <v>1</v>
      </c>
      <c r="N9459" s="25">
        <v>0</v>
      </c>
      <c r="O9459" s="24">
        <v>2371.83</v>
      </c>
      <c r="P9459" s="26">
        <f t="shared" si="882"/>
        <v>0.27521048381107976</v>
      </c>
      <c r="Q9459" t="str">
        <f t="shared" si="883"/>
        <v>Medium</v>
      </c>
      <c r="R9459" t="str">
        <f t="shared" si="884"/>
        <v>None</v>
      </c>
      <c r="S9459" s="23">
        <f t="shared" si="885"/>
        <v>2024</v>
      </c>
      <c r="T9459" s="23">
        <f t="shared" si="886"/>
        <v>4</v>
      </c>
      <c r="U9459" t="str">
        <f t="shared" si="887"/>
        <v>Apr-2024</v>
      </c>
    </row>
    <row r="9460" spans="1:21" x14ac:dyDescent="0.3">
      <c r="A9460" t="s">
        <v>11471</v>
      </c>
      <c r="B9460" s="22">
        <v>45602</v>
      </c>
      <c r="C9460" s="22">
        <v>45606</v>
      </c>
      <c r="D9460" s="23" t="s">
        <v>102</v>
      </c>
      <c r="E9460" s="23" t="s">
        <v>597</v>
      </c>
      <c r="F9460" s="23" t="s">
        <v>80</v>
      </c>
      <c r="G9460" s="23" t="s">
        <v>63</v>
      </c>
      <c r="H9460" s="23" t="s">
        <v>202</v>
      </c>
      <c r="I9460" s="23" t="s">
        <v>83</v>
      </c>
      <c r="J9460" s="23" t="s">
        <v>449</v>
      </c>
      <c r="K9460" s="23" t="s">
        <v>450</v>
      </c>
      <c r="L9460" s="24">
        <v>103346.74</v>
      </c>
      <c r="M9460">
        <v>7</v>
      </c>
      <c r="N9460" s="25">
        <v>0.2</v>
      </c>
      <c r="O9460" s="24">
        <v>32505.72</v>
      </c>
      <c r="P9460" s="26">
        <f t="shared" si="882"/>
        <v>0.31453067605228768</v>
      </c>
      <c r="Q9460" t="str">
        <f t="shared" si="883"/>
        <v>High</v>
      </c>
      <c r="R9460" t="str">
        <f t="shared" si="884"/>
        <v>Medium</v>
      </c>
      <c r="S9460" s="23">
        <f t="shared" si="885"/>
        <v>2024</v>
      </c>
      <c r="T9460" s="23">
        <f t="shared" si="886"/>
        <v>11</v>
      </c>
      <c r="U9460" t="str">
        <f t="shared" si="887"/>
        <v>Nov-2024</v>
      </c>
    </row>
    <row r="9461" spans="1:21" x14ac:dyDescent="0.3">
      <c r="A9461" t="s">
        <v>11472</v>
      </c>
      <c r="B9461" s="22">
        <v>45975</v>
      </c>
      <c r="C9461" s="22">
        <v>45982</v>
      </c>
      <c r="D9461" s="23" t="s">
        <v>50</v>
      </c>
      <c r="E9461" s="23" t="s">
        <v>1419</v>
      </c>
      <c r="F9461" s="23" t="s">
        <v>71</v>
      </c>
      <c r="G9461" s="23" t="s">
        <v>72</v>
      </c>
      <c r="H9461" s="23" t="s">
        <v>346</v>
      </c>
      <c r="I9461" s="23" t="s">
        <v>55</v>
      </c>
      <c r="J9461" s="23" t="s">
        <v>141</v>
      </c>
      <c r="K9461" s="23" t="s">
        <v>142</v>
      </c>
      <c r="L9461" s="24">
        <v>36598.400000000001</v>
      </c>
      <c r="M9461">
        <v>8</v>
      </c>
      <c r="N9461" s="25">
        <v>0</v>
      </c>
      <c r="O9461" s="24">
        <v>7780.21</v>
      </c>
      <c r="P9461" s="26">
        <f t="shared" si="882"/>
        <v>0.21258333697647983</v>
      </c>
      <c r="Q9461" t="str">
        <f t="shared" si="883"/>
        <v>Medium</v>
      </c>
      <c r="R9461" t="str">
        <f t="shared" si="884"/>
        <v>None</v>
      </c>
      <c r="S9461" s="23">
        <f t="shared" si="885"/>
        <v>2025</v>
      </c>
      <c r="T9461" s="23">
        <f t="shared" si="886"/>
        <v>11</v>
      </c>
      <c r="U9461" t="str">
        <f t="shared" si="887"/>
        <v>Nov-2025</v>
      </c>
    </row>
    <row r="9462" spans="1:21" x14ac:dyDescent="0.3">
      <c r="A9462" t="s">
        <v>11473</v>
      </c>
      <c r="B9462" s="22">
        <v>45569</v>
      </c>
      <c r="C9462" s="22">
        <v>45575</v>
      </c>
      <c r="D9462" s="23" t="s">
        <v>78</v>
      </c>
      <c r="E9462" s="23" t="s">
        <v>875</v>
      </c>
      <c r="F9462" s="23" t="s">
        <v>71</v>
      </c>
      <c r="G9462" s="23" t="s">
        <v>53</v>
      </c>
      <c r="H9462" s="23" t="s">
        <v>246</v>
      </c>
      <c r="I9462" s="23" t="s">
        <v>118</v>
      </c>
      <c r="J9462" s="23" t="s">
        <v>191</v>
      </c>
      <c r="K9462" s="23" t="s">
        <v>290</v>
      </c>
      <c r="L9462" s="24">
        <v>69286.679999999993</v>
      </c>
      <c r="M9462">
        <v>6</v>
      </c>
      <c r="N9462" s="25">
        <v>0</v>
      </c>
      <c r="O9462" s="24">
        <v>23371.94</v>
      </c>
      <c r="P9462" s="26">
        <f t="shared" si="882"/>
        <v>0.33732226742571592</v>
      </c>
      <c r="Q9462" t="str">
        <f t="shared" si="883"/>
        <v>High</v>
      </c>
      <c r="R9462" t="str">
        <f t="shared" si="884"/>
        <v>None</v>
      </c>
      <c r="S9462" s="23">
        <f t="shared" si="885"/>
        <v>2024</v>
      </c>
      <c r="T9462" s="23">
        <f t="shared" si="886"/>
        <v>10</v>
      </c>
      <c r="U9462" t="str">
        <f t="shared" si="887"/>
        <v>Oct-2024</v>
      </c>
    </row>
    <row r="9463" spans="1:21" x14ac:dyDescent="0.3">
      <c r="A9463" t="s">
        <v>11474</v>
      </c>
      <c r="B9463" s="22">
        <v>45829</v>
      </c>
      <c r="C9463" s="22">
        <v>45831</v>
      </c>
      <c r="D9463" s="23" t="s">
        <v>61</v>
      </c>
      <c r="E9463" s="23" t="s">
        <v>711</v>
      </c>
      <c r="F9463" s="23" t="s">
        <v>52</v>
      </c>
      <c r="G9463" s="23" t="s">
        <v>72</v>
      </c>
      <c r="H9463" s="23" t="s">
        <v>346</v>
      </c>
      <c r="I9463" s="23" t="s">
        <v>83</v>
      </c>
      <c r="J9463" s="23" t="s">
        <v>379</v>
      </c>
      <c r="K9463" s="23" t="s">
        <v>562</v>
      </c>
      <c r="L9463" s="24">
        <v>131593.14000000001</v>
      </c>
      <c r="M9463">
        <v>9</v>
      </c>
      <c r="N9463" s="25">
        <v>0.25</v>
      </c>
      <c r="O9463" s="24">
        <v>36231.879999999997</v>
      </c>
      <c r="P9463" s="26">
        <f t="shared" si="882"/>
        <v>0.27533258952556339</v>
      </c>
      <c r="Q9463" t="str">
        <f t="shared" si="883"/>
        <v>Medium</v>
      </c>
      <c r="R9463" t="str">
        <f t="shared" si="884"/>
        <v>High</v>
      </c>
      <c r="S9463" s="23">
        <f t="shared" si="885"/>
        <v>2025</v>
      </c>
      <c r="T9463" s="23">
        <f t="shared" si="886"/>
        <v>6</v>
      </c>
      <c r="U9463" t="str">
        <f t="shared" si="887"/>
        <v>Jun-2025</v>
      </c>
    </row>
    <row r="9464" spans="1:21" x14ac:dyDescent="0.3">
      <c r="A9464" t="s">
        <v>11475</v>
      </c>
      <c r="B9464" s="22">
        <v>45575</v>
      </c>
      <c r="C9464" s="22">
        <v>45579</v>
      </c>
      <c r="D9464" s="23" t="s">
        <v>102</v>
      </c>
      <c r="E9464" s="23" t="s">
        <v>944</v>
      </c>
      <c r="F9464" s="23" t="s">
        <v>71</v>
      </c>
      <c r="G9464" s="23" t="s">
        <v>63</v>
      </c>
      <c r="H9464" s="23" t="s">
        <v>202</v>
      </c>
      <c r="I9464" s="23" t="s">
        <v>83</v>
      </c>
      <c r="J9464" s="23" t="s">
        <v>449</v>
      </c>
      <c r="K9464" s="23" t="s">
        <v>775</v>
      </c>
      <c r="L9464" s="24">
        <v>47642.76</v>
      </c>
      <c r="M9464">
        <v>9</v>
      </c>
      <c r="N9464" s="25">
        <v>0.05</v>
      </c>
      <c r="O9464" s="24">
        <v>14349.05</v>
      </c>
      <c r="P9464" s="26">
        <f t="shared" si="882"/>
        <v>0.30118007437016658</v>
      </c>
      <c r="Q9464" t="str">
        <f t="shared" si="883"/>
        <v>High</v>
      </c>
      <c r="R9464" t="str">
        <f t="shared" si="884"/>
        <v>Low</v>
      </c>
      <c r="S9464" s="23">
        <f t="shared" si="885"/>
        <v>2024</v>
      </c>
      <c r="T9464" s="23">
        <f t="shared" si="886"/>
        <v>10</v>
      </c>
      <c r="U9464" t="str">
        <f t="shared" si="887"/>
        <v>Oct-2024</v>
      </c>
    </row>
    <row r="9465" spans="1:21" x14ac:dyDescent="0.3">
      <c r="A9465" t="s">
        <v>11476</v>
      </c>
      <c r="B9465" s="22">
        <v>44813</v>
      </c>
      <c r="C9465" s="22">
        <v>44815</v>
      </c>
      <c r="D9465" s="23" t="s">
        <v>78</v>
      </c>
      <c r="E9465" s="23" t="s">
        <v>992</v>
      </c>
      <c r="F9465" s="23" t="s">
        <v>52</v>
      </c>
      <c r="G9465" s="23" t="s">
        <v>81</v>
      </c>
      <c r="H9465" s="23" t="s">
        <v>186</v>
      </c>
      <c r="I9465" s="23" t="s">
        <v>55</v>
      </c>
      <c r="J9465" s="23" t="s">
        <v>141</v>
      </c>
      <c r="K9465" s="23" t="s">
        <v>142</v>
      </c>
      <c r="L9465" s="24">
        <v>7553.52</v>
      </c>
      <c r="M9465">
        <v>6</v>
      </c>
      <c r="N9465" s="25">
        <v>0.15</v>
      </c>
      <c r="O9465" s="24">
        <v>2502.6</v>
      </c>
      <c r="P9465" s="26">
        <f t="shared" si="882"/>
        <v>0.3313157309439837</v>
      </c>
      <c r="Q9465" t="str">
        <f t="shared" si="883"/>
        <v>High</v>
      </c>
      <c r="R9465" t="str">
        <f t="shared" si="884"/>
        <v>Medium</v>
      </c>
      <c r="S9465" s="23">
        <f t="shared" si="885"/>
        <v>2022</v>
      </c>
      <c r="T9465" s="23">
        <f t="shared" si="886"/>
        <v>9</v>
      </c>
      <c r="U9465" t="str">
        <f t="shared" si="887"/>
        <v>Sep-2022</v>
      </c>
    </row>
    <row r="9466" spans="1:21" x14ac:dyDescent="0.3">
      <c r="A9466" t="s">
        <v>11477</v>
      </c>
      <c r="B9466" s="22">
        <v>45846</v>
      </c>
      <c r="C9466" s="22">
        <v>45847</v>
      </c>
      <c r="D9466" s="23" t="s">
        <v>50</v>
      </c>
      <c r="E9466" s="23" t="s">
        <v>1186</v>
      </c>
      <c r="F9466" s="23" t="s">
        <v>71</v>
      </c>
      <c r="G9466" s="23" t="s">
        <v>179</v>
      </c>
      <c r="H9466" s="23" t="s">
        <v>236</v>
      </c>
      <c r="I9466" s="23" t="s">
        <v>55</v>
      </c>
      <c r="J9466" s="23" t="s">
        <v>56</v>
      </c>
      <c r="K9466" s="23" t="s">
        <v>74</v>
      </c>
      <c r="L9466" s="24">
        <v>65153.84</v>
      </c>
      <c r="M9466">
        <v>8</v>
      </c>
      <c r="N9466" s="25">
        <v>0.05</v>
      </c>
      <c r="O9466" s="24">
        <v>11829.16</v>
      </c>
      <c r="P9466" s="26">
        <f t="shared" si="882"/>
        <v>0.18155737252017687</v>
      </c>
      <c r="Q9466" t="str">
        <f t="shared" si="883"/>
        <v>Low</v>
      </c>
      <c r="R9466" t="str">
        <f t="shared" si="884"/>
        <v>Low</v>
      </c>
      <c r="S9466" s="23">
        <f t="shared" si="885"/>
        <v>2025</v>
      </c>
      <c r="T9466" s="23">
        <f t="shared" si="886"/>
        <v>7</v>
      </c>
      <c r="U9466" t="str">
        <f t="shared" si="887"/>
        <v>Jul-2025</v>
      </c>
    </row>
    <row r="9467" spans="1:21" x14ac:dyDescent="0.3">
      <c r="A9467" t="s">
        <v>11478</v>
      </c>
      <c r="B9467" s="22">
        <v>45545</v>
      </c>
      <c r="C9467" s="22">
        <v>45546</v>
      </c>
      <c r="D9467" s="23" t="s">
        <v>61</v>
      </c>
      <c r="E9467" s="23" t="s">
        <v>283</v>
      </c>
      <c r="F9467" s="23" t="s">
        <v>52</v>
      </c>
      <c r="G9467" s="23" t="s">
        <v>53</v>
      </c>
      <c r="H9467" s="23" t="s">
        <v>110</v>
      </c>
      <c r="I9467" s="23" t="s">
        <v>83</v>
      </c>
      <c r="J9467" s="23" t="s">
        <v>84</v>
      </c>
      <c r="K9467" s="23" t="s">
        <v>85</v>
      </c>
      <c r="L9467" s="24">
        <v>54042.720000000001</v>
      </c>
      <c r="M9467">
        <v>8</v>
      </c>
      <c r="N9467" s="25">
        <v>0.1</v>
      </c>
      <c r="O9467" s="24">
        <v>13300.26</v>
      </c>
      <c r="P9467" s="26">
        <f t="shared" si="882"/>
        <v>0.24610641359280214</v>
      </c>
      <c r="Q9467" t="str">
        <f t="shared" si="883"/>
        <v>Medium</v>
      </c>
      <c r="R9467" t="str">
        <f t="shared" si="884"/>
        <v>Low</v>
      </c>
      <c r="S9467" s="23">
        <f t="shared" si="885"/>
        <v>2024</v>
      </c>
      <c r="T9467" s="23">
        <f t="shared" si="886"/>
        <v>9</v>
      </c>
      <c r="U9467" t="str">
        <f t="shared" si="887"/>
        <v>Sep-2024</v>
      </c>
    </row>
    <row r="9468" spans="1:21" x14ac:dyDescent="0.3">
      <c r="A9468" t="s">
        <v>11479</v>
      </c>
      <c r="B9468" s="22">
        <v>45163</v>
      </c>
      <c r="C9468" s="22">
        <v>45164</v>
      </c>
      <c r="D9468" s="23" t="s">
        <v>50</v>
      </c>
      <c r="E9468" s="23" t="s">
        <v>858</v>
      </c>
      <c r="F9468" s="23" t="s">
        <v>52</v>
      </c>
      <c r="G9468" s="23" t="s">
        <v>72</v>
      </c>
      <c r="H9468" s="23" t="s">
        <v>346</v>
      </c>
      <c r="I9468" s="23" t="s">
        <v>96</v>
      </c>
      <c r="J9468" s="23" t="s">
        <v>166</v>
      </c>
      <c r="K9468" s="23" t="s">
        <v>337</v>
      </c>
      <c r="L9468" s="24">
        <v>48129.279999999999</v>
      </c>
      <c r="M9468">
        <v>8</v>
      </c>
      <c r="N9468" s="25">
        <v>0.2</v>
      </c>
      <c r="O9468" s="24">
        <v>8048.57</v>
      </c>
      <c r="P9468" s="26">
        <f t="shared" si="882"/>
        <v>0.16722814054147495</v>
      </c>
      <c r="Q9468" t="str">
        <f t="shared" si="883"/>
        <v>Low</v>
      </c>
      <c r="R9468" t="str">
        <f t="shared" si="884"/>
        <v>Medium</v>
      </c>
      <c r="S9468" s="23">
        <f t="shared" si="885"/>
        <v>2023</v>
      </c>
      <c r="T9468" s="23">
        <f t="shared" si="886"/>
        <v>8</v>
      </c>
      <c r="U9468" t="str">
        <f t="shared" si="887"/>
        <v>Aug-2023</v>
      </c>
    </row>
    <row r="9469" spans="1:21" x14ac:dyDescent="0.3">
      <c r="A9469" t="s">
        <v>11480</v>
      </c>
      <c r="B9469" s="22">
        <v>44934</v>
      </c>
      <c r="C9469" s="22">
        <v>44939</v>
      </c>
      <c r="D9469" s="23" t="s">
        <v>78</v>
      </c>
      <c r="E9469" s="23" t="s">
        <v>585</v>
      </c>
      <c r="F9469" s="23" t="s">
        <v>71</v>
      </c>
      <c r="G9469" s="23" t="s">
        <v>179</v>
      </c>
      <c r="H9469" s="23" t="s">
        <v>180</v>
      </c>
      <c r="I9469" s="23" t="s">
        <v>83</v>
      </c>
      <c r="J9469" s="23" t="s">
        <v>449</v>
      </c>
      <c r="K9469" s="23" t="s">
        <v>450</v>
      </c>
      <c r="L9469" s="24">
        <v>10890.76</v>
      </c>
      <c r="M9469">
        <v>2</v>
      </c>
      <c r="N9469" s="25">
        <v>0</v>
      </c>
      <c r="O9469" s="24">
        <v>3042.55</v>
      </c>
      <c r="P9469" s="26">
        <f t="shared" si="882"/>
        <v>0.27936985113986534</v>
      </c>
      <c r="Q9469" t="str">
        <f t="shared" si="883"/>
        <v>Medium</v>
      </c>
      <c r="R9469" t="str">
        <f t="shared" si="884"/>
        <v>None</v>
      </c>
      <c r="S9469" s="23">
        <f t="shared" si="885"/>
        <v>2023</v>
      </c>
      <c r="T9469" s="23">
        <f t="shared" si="886"/>
        <v>1</v>
      </c>
      <c r="U9469" t="str">
        <f t="shared" si="887"/>
        <v>Jan-2023</v>
      </c>
    </row>
    <row r="9470" spans="1:21" x14ac:dyDescent="0.3">
      <c r="A9470" t="s">
        <v>11481</v>
      </c>
      <c r="B9470" s="22">
        <v>44852</v>
      </c>
      <c r="C9470" s="22">
        <v>44855</v>
      </c>
      <c r="D9470" s="23" t="s">
        <v>78</v>
      </c>
      <c r="E9470" s="23" t="s">
        <v>934</v>
      </c>
      <c r="F9470" s="23" t="s">
        <v>80</v>
      </c>
      <c r="G9470" s="23" t="s">
        <v>81</v>
      </c>
      <c r="H9470" s="23" t="s">
        <v>284</v>
      </c>
      <c r="I9470" s="23" t="s">
        <v>96</v>
      </c>
      <c r="J9470" s="23" t="s">
        <v>97</v>
      </c>
      <c r="K9470" s="23" t="s">
        <v>416</v>
      </c>
      <c r="L9470" s="24">
        <v>4491.3599999999997</v>
      </c>
      <c r="M9470">
        <v>3</v>
      </c>
      <c r="N9470" s="25">
        <v>0.1</v>
      </c>
      <c r="O9470" s="24">
        <v>782.74</v>
      </c>
      <c r="P9470" s="26">
        <f t="shared" si="882"/>
        <v>0.17427683374300881</v>
      </c>
      <c r="Q9470" t="str">
        <f t="shared" si="883"/>
        <v>Low</v>
      </c>
      <c r="R9470" t="str">
        <f t="shared" si="884"/>
        <v>Low</v>
      </c>
      <c r="S9470" s="23">
        <f t="shared" si="885"/>
        <v>2022</v>
      </c>
      <c r="T9470" s="23">
        <f t="shared" si="886"/>
        <v>10</v>
      </c>
      <c r="U9470" t="str">
        <f t="shared" si="887"/>
        <v>Oct-2022</v>
      </c>
    </row>
    <row r="9471" spans="1:21" x14ac:dyDescent="0.3">
      <c r="A9471" t="s">
        <v>11482</v>
      </c>
      <c r="B9471" s="22">
        <v>44622</v>
      </c>
      <c r="C9471" s="22">
        <v>44626</v>
      </c>
      <c r="D9471" s="23" t="s">
        <v>102</v>
      </c>
      <c r="E9471" s="23" t="s">
        <v>1952</v>
      </c>
      <c r="F9471" s="23" t="s">
        <v>80</v>
      </c>
      <c r="G9471" s="23" t="s">
        <v>53</v>
      </c>
      <c r="H9471" s="23" t="s">
        <v>90</v>
      </c>
      <c r="I9471" s="23" t="s">
        <v>83</v>
      </c>
      <c r="J9471" s="23" t="s">
        <v>449</v>
      </c>
      <c r="K9471" s="23" t="s">
        <v>450</v>
      </c>
      <c r="L9471" s="24">
        <v>7874.16</v>
      </c>
      <c r="M9471">
        <v>6</v>
      </c>
      <c r="N9471" s="25">
        <v>0</v>
      </c>
      <c r="O9471" s="24">
        <v>1233.42</v>
      </c>
      <c r="P9471" s="26">
        <f t="shared" si="882"/>
        <v>0.15664147032826359</v>
      </c>
      <c r="Q9471" t="str">
        <f t="shared" si="883"/>
        <v>Low</v>
      </c>
      <c r="R9471" t="str">
        <f t="shared" si="884"/>
        <v>None</v>
      </c>
      <c r="S9471" s="23">
        <f t="shared" si="885"/>
        <v>2022</v>
      </c>
      <c r="T9471" s="23">
        <f t="shared" si="886"/>
        <v>3</v>
      </c>
      <c r="U9471" t="str">
        <f t="shared" si="887"/>
        <v>Mar-2022</v>
      </c>
    </row>
    <row r="9472" spans="1:21" x14ac:dyDescent="0.3">
      <c r="A9472" t="s">
        <v>11483</v>
      </c>
      <c r="B9472" s="22">
        <v>45876</v>
      </c>
      <c r="C9472" s="22">
        <v>45882</v>
      </c>
      <c r="D9472" s="23" t="s">
        <v>61</v>
      </c>
      <c r="E9472" s="23" t="s">
        <v>2172</v>
      </c>
      <c r="F9472" s="23" t="s">
        <v>71</v>
      </c>
      <c r="G9472" s="23" t="s">
        <v>63</v>
      </c>
      <c r="H9472" s="23" t="s">
        <v>172</v>
      </c>
      <c r="I9472" s="23" t="s">
        <v>83</v>
      </c>
      <c r="J9472" s="23" t="s">
        <v>379</v>
      </c>
      <c r="K9472" s="23" t="s">
        <v>562</v>
      </c>
      <c r="L9472" s="24">
        <v>989.3</v>
      </c>
      <c r="M9472">
        <v>1</v>
      </c>
      <c r="N9472" s="25">
        <v>0.15</v>
      </c>
      <c r="O9472" s="24">
        <v>272.69</v>
      </c>
      <c r="P9472" s="26">
        <f t="shared" si="882"/>
        <v>0.27563934094814518</v>
      </c>
      <c r="Q9472" t="str">
        <f t="shared" si="883"/>
        <v>Medium</v>
      </c>
      <c r="R9472" t="str">
        <f t="shared" si="884"/>
        <v>Medium</v>
      </c>
      <c r="S9472" s="23">
        <f t="shared" si="885"/>
        <v>2025</v>
      </c>
      <c r="T9472" s="23">
        <f t="shared" si="886"/>
        <v>8</v>
      </c>
      <c r="U9472" t="str">
        <f t="shared" si="887"/>
        <v>Aug-2025</v>
      </c>
    </row>
    <row r="9473" spans="1:21" x14ac:dyDescent="0.3">
      <c r="A9473" t="s">
        <v>11484</v>
      </c>
      <c r="B9473" s="22">
        <v>45496</v>
      </c>
      <c r="C9473" s="22">
        <v>45502</v>
      </c>
      <c r="D9473" s="23" t="s">
        <v>50</v>
      </c>
      <c r="E9473" s="23" t="s">
        <v>2641</v>
      </c>
      <c r="F9473" s="23" t="s">
        <v>80</v>
      </c>
      <c r="G9473" s="23" t="s">
        <v>81</v>
      </c>
      <c r="H9473" s="23" t="s">
        <v>284</v>
      </c>
      <c r="I9473" s="23" t="s">
        <v>118</v>
      </c>
      <c r="J9473" s="23" t="s">
        <v>303</v>
      </c>
      <c r="K9473" s="23" t="s">
        <v>491</v>
      </c>
      <c r="L9473" s="24">
        <v>24845.279999999999</v>
      </c>
      <c r="M9473">
        <v>3</v>
      </c>
      <c r="N9473" s="25">
        <v>0.05</v>
      </c>
      <c r="O9473" s="24">
        <v>6316.95</v>
      </c>
      <c r="P9473" s="26">
        <f t="shared" si="882"/>
        <v>0.25425151175595528</v>
      </c>
      <c r="Q9473" t="str">
        <f t="shared" si="883"/>
        <v>Medium</v>
      </c>
      <c r="R9473" t="str">
        <f t="shared" si="884"/>
        <v>Low</v>
      </c>
      <c r="S9473" s="23">
        <f t="shared" si="885"/>
        <v>2024</v>
      </c>
      <c r="T9473" s="23">
        <f t="shared" si="886"/>
        <v>7</v>
      </c>
      <c r="U9473" t="str">
        <f t="shared" si="887"/>
        <v>Jul-2024</v>
      </c>
    </row>
    <row r="9474" spans="1:21" x14ac:dyDescent="0.3">
      <c r="A9474" t="s">
        <v>11485</v>
      </c>
      <c r="B9474" s="22">
        <v>45378</v>
      </c>
      <c r="C9474" s="22">
        <v>45379</v>
      </c>
      <c r="D9474" s="23" t="s">
        <v>102</v>
      </c>
      <c r="E9474" s="23" t="s">
        <v>527</v>
      </c>
      <c r="F9474" s="23" t="s">
        <v>71</v>
      </c>
      <c r="G9474" s="23" t="s">
        <v>81</v>
      </c>
      <c r="H9474" s="23" t="s">
        <v>82</v>
      </c>
      <c r="I9474" s="23" t="s">
        <v>55</v>
      </c>
      <c r="J9474" s="23" t="s">
        <v>56</v>
      </c>
      <c r="K9474" s="23" t="s">
        <v>74</v>
      </c>
      <c r="L9474" s="24">
        <v>11969.72</v>
      </c>
      <c r="M9474">
        <v>1</v>
      </c>
      <c r="N9474" s="25">
        <v>0.2</v>
      </c>
      <c r="O9474" s="24">
        <v>3063.34</v>
      </c>
      <c r="P9474" s="26">
        <f t="shared" si="882"/>
        <v>0.25592411518398095</v>
      </c>
      <c r="Q9474" t="str">
        <f t="shared" si="883"/>
        <v>Medium</v>
      </c>
      <c r="R9474" t="str">
        <f t="shared" si="884"/>
        <v>Medium</v>
      </c>
      <c r="S9474" s="23">
        <f t="shared" si="885"/>
        <v>2024</v>
      </c>
      <c r="T9474" s="23">
        <f t="shared" si="886"/>
        <v>3</v>
      </c>
      <c r="U9474" t="str">
        <f t="shared" si="887"/>
        <v>Mar-2024</v>
      </c>
    </row>
    <row r="9475" spans="1:21" x14ac:dyDescent="0.3">
      <c r="A9475" t="s">
        <v>11486</v>
      </c>
      <c r="B9475" s="22">
        <v>45955</v>
      </c>
      <c r="C9475" s="22">
        <v>45960</v>
      </c>
      <c r="D9475" s="23" t="s">
        <v>102</v>
      </c>
      <c r="E9475" s="23" t="s">
        <v>866</v>
      </c>
      <c r="F9475" s="23" t="s">
        <v>52</v>
      </c>
      <c r="G9475" s="23" t="s">
        <v>63</v>
      </c>
      <c r="H9475" s="23" t="s">
        <v>202</v>
      </c>
      <c r="I9475" s="23" t="s">
        <v>83</v>
      </c>
      <c r="J9475" s="23" t="s">
        <v>379</v>
      </c>
      <c r="K9475" s="23" t="s">
        <v>380</v>
      </c>
      <c r="L9475" s="24">
        <v>4400.62</v>
      </c>
      <c r="M9475">
        <v>1</v>
      </c>
      <c r="N9475" s="25">
        <v>0.2</v>
      </c>
      <c r="O9475" s="24">
        <v>972.31</v>
      </c>
      <c r="P9475" s="26">
        <f t="shared" si="882"/>
        <v>0.22094841181469882</v>
      </c>
      <c r="Q9475" t="str">
        <f t="shared" si="883"/>
        <v>Medium</v>
      </c>
      <c r="R9475" t="str">
        <f t="shared" si="884"/>
        <v>Medium</v>
      </c>
      <c r="S9475" s="23">
        <f t="shared" si="885"/>
        <v>2025</v>
      </c>
      <c r="T9475" s="23">
        <f t="shared" si="886"/>
        <v>10</v>
      </c>
      <c r="U9475" t="str">
        <f t="shared" si="887"/>
        <v>Oct-2025</v>
      </c>
    </row>
    <row r="9476" spans="1:21" x14ac:dyDescent="0.3">
      <c r="A9476" t="s">
        <v>11487</v>
      </c>
      <c r="B9476" s="22">
        <v>44768</v>
      </c>
      <c r="C9476" s="22">
        <v>44772</v>
      </c>
      <c r="D9476" s="23" t="s">
        <v>61</v>
      </c>
      <c r="E9476" s="23" t="s">
        <v>2728</v>
      </c>
      <c r="F9476" s="23" t="s">
        <v>71</v>
      </c>
      <c r="G9476" s="23" t="s">
        <v>53</v>
      </c>
      <c r="H9476" s="23" t="s">
        <v>54</v>
      </c>
      <c r="I9476" s="23" t="s">
        <v>55</v>
      </c>
      <c r="J9476" s="23" t="s">
        <v>173</v>
      </c>
      <c r="K9476" s="23" t="s">
        <v>174</v>
      </c>
      <c r="L9476" s="24">
        <v>34641.99</v>
      </c>
      <c r="M9476">
        <v>9</v>
      </c>
      <c r="N9476" s="25">
        <v>0.1</v>
      </c>
      <c r="O9476" s="24">
        <v>11304.61</v>
      </c>
      <c r="P9476" s="26">
        <f t="shared" ref="P9476:P9539" si="888">IFERROR(O9476/L9476,0)</f>
        <v>0.32632680743802539</v>
      </c>
      <c r="Q9476" t="str">
        <f t="shared" ref="Q9476:Q9539" si="889">IF(P9476&gt;=0.3,"High",IF(P9476&gt;=0.2,"Medium","Low"))</f>
        <v>High</v>
      </c>
      <c r="R9476" t="str">
        <f t="shared" ref="R9476:R9539" si="890">IF(N9476=0,"None",IF(N9476&lt;=0.1,"Low",IF(N9476&lt;=0.2,"Medium","High")))</f>
        <v>Low</v>
      </c>
      <c r="S9476" s="23">
        <f t="shared" ref="S9476:S9539" si="891">YEAR(B9476)</f>
        <v>2022</v>
      </c>
      <c r="T9476" s="23">
        <f t="shared" ref="T9476:T9539" si="892">MONTH(B9476)</f>
        <v>7</v>
      </c>
      <c r="U9476" t="str">
        <f t="shared" ref="U9476:U9539" si="893">TEXT(B9476,"mmm-yyyy")</f>
        <v>Jul-2022</v>
      </c>
    </row>
    <row r="9477" spans="1:21" x14ac:dyDescent="0.3">
      <c r="A9477" t="s">
        <v>11488</v>
      </c>
      <c r="B9477" s="22">
        <v>44903</v>
      </c>
      <c r="C9477" s="22">
        <v>44904</v>
      </c>
      <c r="D9477" s="23" t="s">
        <v>102</v>
      </c>
      <c r="E9477" s="23" t="s">
        <v>561</v>
      </c>
      <c r="F9477" s="23" t="s">
        <v>80</v>
      </c>
      <c r="G9477" s="23" t="s">
        <v>63</v>
      </c>
      <c r="H9477" s="23" t="s">
        <v>202</v>
      </c>
      <c r="I9477" s="23" t="s">
        <v>55</v>
      </c>
      <c r="J9477" s="23" t="s">
        <v>56</v>
      </c>
      <c r="K9477" s="23" t="s">
        <v>151</v>
      </c>
      <c r="L9477" s="24">
        <v>53836.08</v>
      </c>
      <c r="M9477">
        <v>6</v>
      </c>
      <c r="N9477" s="25">
        <v>0.05</v>
      </c>
      <c r="O9477" s="24">
        <v>9078.24</v>
      </c>
      <c r="P9477" s="26">
        <f t="shared" si="888"/>
        <v>0.16862743349812986</v>
      </c>
      <c r="Q9477" t="str">
        <f t="shared" si="889"/>
        <v>Low</v>
      </c>
      <c r="R9477" t="str">
        <f t="shared" si="890"/>
        <v>Low</v>
      </c>
      <c r="S9477" s="23">
        <f t="shared" si="891"/>
        <v>2022</v>
      </c>
      <c r="T9477" s="23">
        <f t="shared" si="892"/>
        <v>12</v>
      </c>
      <c r="U9477" t="str">
        <f t="shared" si="893"/>
        <v>Dec-2022</v>
      </c>
    </row>
    <row r="9478" spans="1:21" x14ac:dyDescent="0.3">
      <c r="A9478" t="s">
        <v>11489</v>
      </c>
      <c r="B9478" s="22">
        <v>45627</v>
      </c>
      <c r="C9478" s="22">
        <v>45631</v>
      </c>
      <c r="D9478" s="23" t="s">
        <v>78</v>
      </c>
      <c r="E9478" s="23" t="s">
        <v>2025</v>
      </c>
      <c r="F9478" s="23" t="s">
        <v>80</v>
      </c>
      <c r="G9478" s="23" t="s">
        <v>72</v>
      </c>
      <c r="H9478" s="23" t="s">
        <v>117</v>
      </c>
      <c r="I9478" s="23" t="s">
        <v>96</v>
      </c>
      <c r="J9478" s="23" t="s">
        <v>135</v>
      </c>
      <c r="K9478" s="23" t="s">
        <v>136</v>
      </c>
      <c r="L9478" s="24">
        <v>6929.01</v>
      </c>
      <c r="M9478">
        <v>3</v>
      </c>
      <c r="N9478" s="25">
        <v>0.2</v>
      </c>
      <c r="O9478" s="24">
        <v>1509.05</v>
      </c>
      <c r="P9478" s="26">
        <f t="shared" si="888"/>
        <v>0.21778724521973555</v>
      </c>
      <c r="Q9478" t="str">
        <f t="shared" si="889"/>
        <v>Medium</v>
      </c>
      <c r="R9478" t="str">
        <f t="shared" si="890"/>
        <v>Medium</v>
      </c>
      <c r="S9478" s="23">
        <f t="shared" si="891"/>
        <v>2024</v>
      </c>
      <c r="T9478" s="23">
        <f t="shared" si="892"/>
        <v>12</v>
      </c>
      <c r="U9478" t="str">
        <f t="shared" si="893"/>
        <v>Dec-2024</v>
      </c>
    </row>
    <row r="9479" spans="1:21" x14ac:dyDescent="0.3">
      <c r="A9479" t="s">
        <v>11490</v>
      </c>
      <c r="B9479" s="22">
        <v>44990</v>
      </c>
      <c r="C9479" s="22">
        <v>44996</v>
      </c>
      <c r="D9479" s="23" t="s">
        <v>102</v>
      </c>
      <c r="E9479" s="23" t="s">
        <v>1617</v>
      </c>
      <c r="F9479" s="23" t="s">
        <v>80</v>
      </c>
      <c r="G9479" s="23" t="s">
        <v>63</v>
      </c>
      <c r="H9479" s="23" t="s">
        <v>172</v>
      </c>
      <c r="I9479" s="23" t="s">
        <v>118</v>
      </c>
      <c r="J9479" s="23" t="s">
        <v>230</v>
      </c>
      <c r="K9479" s="23" t="s">
        <v>231</v>
      </c>
      <c r="L9479" s="24">
        <v>11396.64</v>
      </c>
      <c r="M9479">
        <v>1</v>
      </c>
      <c r="N9479" s="25">
        <v>0.25</v>
      </c>
      <c r="O9479" s="24">
        <v>3068.82</v>
      </c>
      <c r="P9479" s="26">
        <f t="shared" si="888"/>
        <v>0.26927410184054251</v>
      </c>
      <c r="Q9479" t="str">
        <f t="shared" si="889"/>
        <v>Medium</v>
      </c>
      <c r="R9479" t="str">
        <f t="shared" si="890"/>
        <v>High</v>
      </c>
      <c r="S9479" s="23">
        <f t="shared" si="891"/>
        <v>2023</v>
      </c>
      <c r="T9479" s="23">
        <f t="shared" si="892"/>
        <v>3</v>
      </c>
      <c r="U9479" t="str">
        <f t="shared" si="893"/>
        <v>Mar-2023</v>
      </c>
    </row>
    <row r="9480" spans="1:21" x14ac:dyDescent="0.3">
      <c r="A9480" t="s">
        <v>11491</v>
      </c>
      <c r="B9480" s="22">
        <v>45753</v>
      </c>
      <c r="C9480" s="22">
        <v>45755</v>
      </c>
      <c r="D9480" s="23" t="s">
        <v>50</v>
      </c>
      <c r="E9480" s="23" t="s">
        <v>1574</v>
      </c>
      <c r="F9480" s="23" t="s">
        <v>71</v>
      </c>
      <c r="G9480" s="23" t="s">
        <v>81</v>
      </c>
      <c r="H9480" s="23" t="s">
        <v>284</v>
      </c>
      <c r="I9480" s="23" t="s">
        <v>83</v>
      </c>
      <c r="J9480" s="23" t="s">
        <v>379</v>
      </c>
      <c r="K9480" s="23" t="s">
        <v>716</v>
      </c>
      <c r="L9480" s="24">
        <v>36300.75</v>
      </c>
      <c r="M9480">
        <v>5</v>
      </c>
      <c r="N9480" s="25">
        <v>0.05</v>
      </c>
      <c r="O9480" s="24">
        <v>10971</v>
      </c>
      <c r="P9480" s="26">
        <f t="shared" si="888"/>
        <v>0.30222516063717692</v>
      </c>
      <c r="Q9480" t="str">
        <f t="shared" si="889"/>
        <v>High</v>
      </c>
      <c r="R9480" t="str">
        <f t="shared" si="890"/>
        <v>Low</v>
      </c>
      <c r="S9480" s="23">
        <f t="shared" si="891"/>
        <v>2025</v>
      </c>
      <c r="T9480" s="23">
        <f t="shared" si="892"/>
        <v>4</v>
      </c>
      <c r="U9480" t="str">
        <f t="shared" si="893"/>
        <v>Apr-2025</v>
      </c>
    </row>
    <row r="9481" spans="1:21" x14ac:dyDescent="0.3">
      <c r="A9481" t="s">
        <v>11492</v>
      </c>
      <c r="B9481" s="22">
        <v>45230</v>
      </c>
      <c r="C9481" s="22">
        <v>45234</v>
      </c>
      <c r="D9481" s="23" t="s">
        <v>50</v>
      </c>
      <c r="E9481" s="23" t="s">
        <v>1047</v>
      </c>
      <c r="F9481" s="23" t="s">
        <v>80</v>
      </c>
      <c r="G9481" s="23" t="s">
        <v>179</v>
      </c>
      <c r="H9481" s="23" t="s">
        <v>236</v>
      </c>
      <c r="I9481" s="23" t="s">
        <v>118</v>
      </c>
      <c r="J9481" s="23" t="s">
        <v>303</v>
      </c>
      <c r="K9481" s="23" t="s">
        <v>421</v>
      </c>
      <c r="L9481" s="24">
        <v>4792.88</v>
      </c>
      <c r="M9481">
        <v>2</v>
      </c>
      <c r="N9481" s="25">
        <v>0</v>
      </c>
      <c r="O9481" s="24">
        <v>861.47</v>
      </c>
      <c r="P9481" s="26">
        <f t="shared" si="888"/>
        <v>0.17973953030328321</v>
      </c>
      <c r="Q9481" t="str">
        <f t="shared" si="889"/>
        <v>Low</v>
      </c>
      <c r="R9481" t="str">
        <f t="shared" si="890"/>
        <v>None</v>
      </c>
      <c r="S9481" s="23">
        <f t="shared" si="891"/>
        <v>2023</v>
      </c>
      <c r="T9481" s="23">
        <f t="shared" si="892"/>
        <v>10</v>
      </c>
      <c r="U9481" t="str">
        <f t="shared" si="893"/>
        <v>Oct-2023</v>
      </c>
    </row>
    <row r="9482" spans="1:21" x14ac:dyDescent="0.3">
      <c r="A9482" t="s">
        <v>11493</v>
      </c>
      <c r="B9482" s="22">
        <v>45045</v>
      </c>
      <c r="C9482" s="22">
        <v>45046</v>
      </c>
      <c r="D9482" s="23" t="s">
        <v>102</v>
      </c>
      <c r="E9482" s="23" t="s">
        <v>561</v>
      </c>
      <c r="F9482" s="23" t="s">
        <v>80</v>
      </c>
      <c r="G9482" s="23" t="s">
        <v>81</v>
      </c>
      <c r="H9482" s="23" t="s">
        <v>95</v>
      </c>
      <c r="I9482" s="23" t="s">
        <v>96</v>
      </c>
      <c r="J9482" s="23" t="s">
        <v>135</v>
      </c>
      <c r="K9482" s="23" t="s">
        <v>395</v>
      </c>
      <c r="L9482" s="24">
        <v>7710.68</v>
      </c>
      <c r="M9482">
        <v>4</v>
      </c>
      <c r="N9482" s="25">
        <v>0</v>
      </c>
      <c r="O9482" s="24">
        <v>1344.8</v>
      </c>
      <c r="P9482" s="26">
        <f t="shared" si="888"/>
        <v>0.17440744525774637</v>
      </c>
      <c r="Q9482" t="str">
        <f t="shared" si="889"/>
        <v>Low</v>
      </c>
      <c r="R9482" t="str">
        <f t="shared" si="890"/>
        <v>None</v>
      </c>
      <c r="S9482" s="23">
        <f t="shared" si="891"/>
        <v>2023</v>
      </c>
      <c r="T9482" s="23">
        <f t="shared" si="892"/>
        <v>4</v>
      </c>
      <c r="U9482" t="str">
        <f t="shared" si="893"/>
        <v>Apr-2023</v>
      </c>
    </row>
    <row r="9483" spans="1:21" x14ac:dyDescent="0.3">
      <c r="A9483" t="s">
        <v>11494</v>
      </c>
      <c r="B9483" s="22">
        <v>44957</v>
      </c>
      <c r="C9483" s="22">
        <v>44960</v>
      </c>
      <c r="D9483" s="23" t="s">
        <v>78</v>
      </c>
      <c r="E9483" s="23" t="s">
        <v>656</v>
      </c>
      <c r="F9483" s="23" t="s">
        <v>52</v>
      </c>
      <c r="G9483" s="23" t="s">
        <v>53</v>
      </c>
      <c r="H9483" s="23" t="s">
        <v>110</v>
      </c>
      <c r="I9483" s="23" t="s">
        <v>55</v>
      </c>
      <c r="J9483" s="23" t="s">
        <v>173</v>
      </c>
      <c r="K9483" s="23" t="s">
        <v>735</v>
      </c>
      <c r="L9483" s="24">
        <v>11860.56</v>
      </c>
      <c r="M9483">
        <v>6</v>
      </c>
      <c r="N9483" s="25">
        <v>0</v>
      </c>
      <c r="O9483" s="24">
        <v>3218.83</v>
      </c>
      <c r="P9483" s="26">
        <f t="shared" si="888"/>
        <v>0.27138937790458462</v>
      </c>
      <c r="Q9483" t="str">
        <f t="shared" si="889"/>
        <v>Medium</v>
      </c>
      <c r="R9483" t="str">
        <f t="shared" si="890"/>
        <v>None</v>
      </c>
      <c r="S9483" s="23">
        <f t="shared" si="891"/>
        <v>2023</v>
      </c>
      <c r="T9483" s="23">
        <f t="shared" si="892"/>
        <v>1</v>
      </c>
      <c r="U9483" t="str">
        <f t="shared" si="893"/>
        <v>Jan-2023</v>
      </c>
    </row>
    <row r="9484" spans="1:21" x14ac:dyDescent="0.3">
      <c r="A9484" t="s">
        <v>11495</v>
      </c>
      <c r="B9484" s="22">
        <v>44734</v>
      </c>
      <c r="C9484" s="22">
        <v>44735</v>
      </c>
      <c r="D9484" s="23" t="s">
        <v>61</v>
      </c>
      <c r="E9484" s="23" t="s">
        <v>3535</v>
      </c>
      <c r="F9484" s="23" t="s">
        <v>80</v>
      </c>
      <c r="G9484" s="23" t="s">
        <v>179</v>
      </c>
      <c r="H9484" s="23" t="s">
        <v>180</v>
      </c>
      <c r="I9484" s="23" t="s">
        <v>83</v>
      </c>
      <c r="J9484" s="23" t="s">
        <v>156</v>
      </c>
      <c r="K9484" s="23" t="s">
        <v>157</v>
      </c>
      <c r="L9484" s="24">
        <v>40187.68</v>
      </c>
      <c r="M9484">
        <v>8</v>
      </c>
      <c r="N9484" s="25">
        <v>0.25</v>
      </c>
      <c r="O9484" s="24">
        <v>10531.94</v>
      </c>
      <c r="P9484" s="26">
        <f t="shared" si="888"/>
        <v>0.26206887284859443</v>
      </c>
      <c r="Q9484" t="str">
        <f t="shared" si="889"/>
        <v>Medium</v>
      </c>
      <c r="R9484" t="str">
        <f t="shared" si="890"/>
        <v>High</v>
      </c>
      <c r="S9484" s="23">
        <f t="shared" si="891"/>
        <v>2022</v>
      </c>
      <c r="T9484" s="23">
        <f t="shared" si="892"/>
        <v>6</v>
      </c>
      <c r="U9484" t="str">
        <f t="shared" si="893"/>
        <v>Jun-2022</v>
      </c>
    </row>
    <row r="9485" spans="1:21" x14ac:dyDescent="0.3">
      <c r="A9485" t="s">
        <v>11496</v>
      </c>
      <c r="B9485" s="22">
        <v>45170</v>
      </c>
      <c r="C9485" s="22">
        <v>45172</v>
      </c>
      <c r="D9485" s="23" t="s">
        <v>50</v>
      </c>
      <c r="E9485" s="23" t="s">
        <v>2206</v>
      </c>
      <c r="F9485" s="23" t="s">
        <v>52</v>
      </c>
      <c r="G9485" s="23" t="s">
        <v>63</v>
      </c>
      <c r="H9485" s="23" t="s">
        <v>172</v>
      </c>
      <c r="I9485" s="23" t="s">
        <v>83</v>
      </c>
      <c r="J9485" s="23" t="s">
        <v>379</v>
      </c>
      <c r="K9485" s="23" t="s">
        <v>380</v>
      </c>
      <c r="L9485" s="24">
        <v>12493.41</v>
      </c>
      <c r="M9485">
        <v>3</v>
      </c>
      <c r="N9485" s="25">
        <v>0.2</v>
      </c>
      <c r="O9485" s="24">
        <v>1866.63</v>
      </c>
      <c r="P9485" s="26">
        <f t="shared" si="888"/>
        <v>0.14940916851364039</v>
      </c>
      <c r="Q9485" t="str">
        <f t="shared" si="889"/>
        <v>Low</v>
      </c>
      <c r="R9485" t="str">
        <f t="shared" si="890"/>
        <v>Medium</v>
      </c>
      <c r="S9485" s="23">
        <f t="shared" si="891"/>
        <v>2023</v>
      </c>
      <c r="T9485" s="23">
        <f t="shared" si="892"/>
        <v>9</v>
      </c>
      <c r="U9485" t="str">
        <f t="shared" si="893"/>
        <v>Sep-2023</v>
      </c>
    </row>
    <row r="9486" spans="1:21" x14ac:dyDescent="0.3">
      <c r="A9486" t="s">
        <v>11497</v>
      </c>
      <c r="B9486" s="22">
        <v>44667</v>
      </c>
      <c r="C9486" s="22">
        <v>44673</v>
      </c>
      <c r="D9486" s="23" t="s">
        <v>50</v>
      </c>
      <c r="E9486" s="23" t="s">
        <v>1091</v>
      </c>
      <c r="F9486" s="23" t="s">
        <v>71</v>
      </c>
      <c r="G9486" s="23" t="s">
        <v>81</v>
      </c>
      <c r="H9486" s="23" t="s">
        <v>95</v>
      </c>
      <c r="I9486" s="23" t="s">
        <v>55</v>
      </c>
      <c r="J9486" s="23" t="s">
        <v>56</v>
      </c>
      <c r="K9486" s="23" t="s">
        <v>151</v>
      </c>
      <c r="L9486" s="24">
        <v>109131.6</v>
      </c>
      <c r="M9486">
        <v>8</v>
      </c>
      <c r="N9486" s="25">
        <v>0.1</v>
      </c>
      <c r="O9486" s="24">
        <v>16128.85</v>
      </c>
      <c r="P9486" s="26">
        <f t="shared" si="888"/>
        <v>0.14779266500262067</v>
      </c>
      <c r="Q9486" t="str">
        <f t="shared" si="889"/>
        <v>Low</v>
      </c>
      <c r="R9486" t="str">
        <f t="shared" si="890"/>
        <v>Low</v>
      </c>
      <c r="S9486" s="23">
        <f t="shared" si="891"/>
        <v>2022</v>
      </c>
      <c r="T9486" s="23">
        <f t="shared" si="892"/>
        <v>4</v>
      </c>
      <c r="U9486" t="str">
        <f t="shared" si="893"/>
        <v>Apr-2022</v>
      </c>
    </row>
    <row r="9487" spans="1:21" x14ac:dyDescent="0.3">
      <c r="A9487" t="s">
        <v>11498</v>
      </c>
      <c r="B9487" s="22">
        <v>45350</v>
      </c>
      <c r="C9487" s="22">
        <v>45351</v>
      </c>
      <c r="D9487" s="23" t="s">
        <v>61</v>
      </c>
      <c r="E9487" s="23" t="s">
        <v>161</v>
      </c>
      <c r="F9487" s="23" t="s">
        <v>80</v>
      </c>
      <c r="G9487" s="23" t="s">
        <v>72</v>
      </c>
      <c r="H9487" s="23" t="s">
        <v>346</v>
      </c>
      <c r="I9487" s="23" t="s">
        <v>83</v>
      </c>
      <c r="J9487" s="23" t="s">
        <v>156</v>
      </c>
      <c r="K9487" s="23" t="s">
        <v>208</v>
      </c>
      <c r="L9487" s="24">
        <v>39951.5</v>
      </c>
      <c r="M9487">
        <v>5</v>
      </c>
      <c r="N9487" s="25">
        <v>0.1</v>
      </c>
      <c r="O9487" s="24">
        <v>6913.84</v>
      </c>
      <c r="P9487" s="26">
        <f t="shared" si="888"/>
        <v>0.17305583019411036</v>
      </c>
      <c r="Q9487" t="str">
        <f t="shared" si="889"/>
        <v>Low</v>
      </c>
      <c r="R9487" t="str">
        <f t="shared" si="890"/>
        <v>Low</v>
      </c>
      <c r="S9487" s="23">
        <f t="shared" si="891"/>
        <v>2024</v>
      </c>
      <c r="T9487" s="23">
        <f t="shared" si="892"/>
        <v>2</v>
      </c>
      <c r="U9487" t="str">
        <f t="shared" si="893"/>
        <v>Feb-2024</v>
      </c>
    </row>
    <row r="9488" spans="1:21" x14ac:dyDescent="0.3">
      <c r="A9488" t="s">
        <v>11499</v>
      </c>
      <c r="B9488" s="22">
        <v>45706</v>
      </c>
      <c r="C9488" s="22">
        <v>45709</v>
      </c>
      <c r="D9488" s="23" t="s">
        <v>78</v>
      </c>
      <c r="E9488" s="23" t="s">
        <v>1612</v>
      </c>
      <c r="F9488" s="23" t="s">
        <v>52</v>
      </c>
      <c r="G9488" s="23" t="s">
        <v>53</v>
      </c>
      <c r="H9488" s="23" t="s">
        <v>54</v>
      </c>
      <c r="I9488" s="23" t="s">
        <v>118</v>
      </c>
      <c r="J9488" s="23" t="s">
        <v>191</v>
      </c>
      <c r="K9488" s="23" t="s">
        <v>290</v>
      </c>
      <c r="L9488" s="24">
        <v>111021.93</v>
      </c>
      <c r="M9488">
        <v>9</v>
      </c>
      <c r="N9488" s="25">
        <v>0.15</v>
      </c>
      <c r="O9488" s="24">
        <v>30720.44</v>
      </c>
      <c r="P9488" s="26">
        <f t="shared" si="888"/>
        <v>0.27670605257898145</v>
      </c>
      <c r="Q9488" t="str">
        <f t="shared" si="889"/>
        <v>Medium</v>
      </c>
      <c r="R9488" t="str">
        <f t="shared" si="890"/>
        <v>Medium</v>
      </c>
      <c r="S9488" s="23">
        <f t="shared" si="891"/>
        <v>2025</v>
      </c>
      <c r="T9488" s="23">
        <f t="shared" si="892"/>
        <v>2</v>
      </c>
      <c r="U9488" t="str">
        <f t="shared" si="893"/>
        <v>Feb-2025</v>
      </c>
    </row>
    <row r="9489" spans="1:21" x14ac:dyDescent="0.3">
      <c r="A9489" t="s">
        <v>11500</v>
      </c>
      <c r="B9489" s="22">
        <v>44668</v>
      </c>
      <c r="C9489" s="22">
        <v>44675</v>
      </c>
      <c r="D9489" s="23" t="s">
        <v>61</v>
      </c>
      <c r="E9489" s="23" t="s">
        <v>660</v>
      </c>
      <c r="F9489" s="23" t="s">
        <v>71</v>
      </c>
      <c r="G9489" s="23" t="s">
        <v>81</v>
      </c>
      <c r="H9489" s="23" t="s">
        <v>284</v>
      </c>
      <c r="I9489" s="23" t="s">
        <v>55</v>
      </c>
      <c r="J9489" s="23" t="s">
        <v>173</v>
      </c>
      <c r="K9489" s="23" t="s">
        <v>203</v>
      </c>
      <c r="L9489" s="24">
        <v>343.85</v>
      </c>
      <c r="M9489">
        <v>1</v>
      </c>
      <c r="N9489" s="25">
        <v>0.05</v>
      </c>
      <c r="O9489" s="24">
        <v>60.27</v>
      </c>
      <c r="P9489" s="26">
        <f t="shared" si="888"/>
        <v>0.17527991856914352</v>
      </c>
      <c r="Q9489" t="str">
        <f t="shared" si="889"/>
        <v>Low</v>
      </c>
      <c r="R9489" t="str">
        <f t="shared" si="890"/>
        <v>Low</v>
      </c>
      <c r="S9489" s="23">
        <f t="shared" si="891"/>
        <v>2022</v>
      </c>
      <c r="T9489" s="23">
        <f t="shared" si="892"/>
        <v>4</v>
      </c>
      <c r="U9489" t="str">
        <f t="shared" si="893"/>
        <v>Apr-2022</v>
      </c>
    </row>
    <row r="9490" spans="1:21" x14ac:dyDescent="0.3">
      <c r="A9490" t="s">
        <v>11501</v>
      </c>
      <c r="B9490" s="22">
        <v>45145</v>
      </c>
      <c r="C9490" s="22">
        <v>45148</v>
      </c>
      <c r="D9490" s="23" t="s">
        <v>50</v>
      </c>
      <c r="E9490" s="23" t="s">
        <v>320</v>
      </c>
      <c r="F9490" s="23" t="s">
        <v>80</v>
      </c>
      <c r="G9490" s="23" t="s">
        <v>53</v>
      </c>
      <c r="H9490" s="23" t="s">
        <v>90</v>
      </c>
      <c r="I9490" s="23" t="s">
        <v>83</v>
      </c>
      <c r="J9490" s="23" t="s">
        <v>156</v>
      </c>
      <c r="K9490" s="23" t="s">
        <v>157</v>
      </c>
      <c r="L9490" s="24">
        <v>68035.14</v>
      </c>
      <c r="M9490">
        <v>6</v>
      </c>
      <c r="N9490" s="25">
        <v>0.1</v>
      </c>
      <c r="O9490" s="24">
        <v>19033.88</v>
      </c>
      <c r="P9490" s="26">
        <f t="shared" si="888"/>
        <v>0.27976542710134794</v>
      </c>
      <c r="Q9490" t="str">
        <f t="shared" si="889"/>
        <v>Medium</v>
      </c>
      <c r="R9490" t="str">
        <f t="shared" si="890"/>
        <v>Low</v>
      </c>
      <c r="S9490" s="23">
        <f t="shared" si="891"/>
        <v>2023</v>
      </c>
      <c r="T9490" s="23">
        <f t="shared" si="892"/>
        <v>8</v>
      </c>
      <c r="U9490" t="str">
        <f t="shared" si="893"/>
        <v>Aug-2023</v>
      </c>
    </row>
    <row r="9491" spans="1:21" x14ac:dyDescent="0.3">
      <c r="A9491" t="s">
        <v>11502</v>
      </c>
      <c r="B9491" s="22">
        <v>45911</v>
      </c>
      <c r="C9491" s="22">
        <v>45917</v>
      </c>
      <c r="D9491" s="23" t="s">
        <v>61</v>
      </c>
      <c r="E9491" s="23" t="s">
        <v>998</v>
      </c>
      <c r="F9491" s="23" t="s">
        <v>52</v>
      </c>
      <c r="G9491" s="23" t="s">
        <v>63</v>
      </c>
      <c r="H9491" s="23" t="s">
        <v>64</v>
      </c>
      <c r="I9491" s="23" t="s">
        <v>118</v>
      </c>
      <c r="J9491" s="23" t="s">
        <v>230</v>
      </c>
      <c r="K9491" s="23" t="s">
        <v>351</v>
      </c>
      <c r="L9491" s="24">
        <v>129171.87</v>
      </c>
      <c r="M9491">
        <v>9</v>
      </c>
      <c r="N9491" s="25">
        <v>0</v>
      </c>
      <c r="O9491" s="24">
        <v>30153.439999999999</v>
      </c>
      <c r="P9491" s="26">
        <f t="shared" si="888"/>
        <v>0.23343658336757067</v>
      </c>
      <c r="Q9491" t="str">
        <f t="shared" si="889"/>
        <v>Medium</v>
      </c>
      <c r="R9491" t="str">
        <f t="shared" si="890"/>
        <v>None</v>
      </c>
      <c r="S9491" s="23">
        <f t="shared" si="891"/>
        <v>2025</v>
      </c>
      <c r="T9491" s="23">
        <f t="shared" si="892"/>
        <v>9</v>
      </c>
      <c r="U9491" t="str">
        <f t="shared" si="893"/>
        <v>Sep-2025</v>
      </c>
    </row>
    <row r="9492" spans="1:21" x14ac:dyDescent="0.3">
      <c r="A9492" t="s">
        <v>11503</v>
      </c>
      <c r="B9492" s="22">
        <v>45581</v>
      </c>
      <c r="C9492" s="22">
        <v>45582</v>
      </c>
      <c r="D9492" s="23" t="s">
        <v>61</v>
      </c>
      <c r="E9492" s="23" t="s">
        <v>1303</v>
      </c>
      <c r="F9492" s="23" t="s">
        <v>52</v>
      </c>
      <c r="G9492" s="23" t="s">
        <v>53</v>
      </c>
      <c r="H9492" s="23" t="s">
        <v>90</v>
      </c>
      <c r="I9492" s="23" t="s">
        <v>83</v>
      </c>
      <c r="J9492" s="23" t="s">
        <v>449</v>
      </c>
      <c r="K9492" s="23" t="s">
        <v>775</v>
      </c>
      <c r="L9492" s="24">
        <v>17551.2</v>
      </c>
      <c r="M9492">
        <v>10</v>
      </c>
      <c r="N9492" s="25">
        <v>0.15</v>
      </c>
      <c r="O9492" s="24">
        <v>5738.44</v>
      </c>
      <c r="P9492" s="26">
        <f t="shared" si="888"/>
        <v>0.32695428232827384</v>
      </c>
      <c r="Q9492" t="str">
        <f t="shared" si="889"/>
        <v>High</v>
      </c>
      <c r="R9492" t="str">
        <f t="shared" si="890"/>
        <v>Medium</v>
      </c>
      <c r="S9492" s="23">
        <f t="shared" si="891"/>
        <v>2024</v>
      </c>
      <c r="T9492" s="23">
        <f t="shared" si="892"/>
        <v>10</v>
      </c>
      <c r="U9492" t="str">
        <f t="shared" si="893"/>
        <v>Oct-2024</v>
      </c>
    </row>
    <row r="9493" spans="1:21" x14ac:dyDescent="0.3">
      <c r="A9493" t="s">
        <v>11504</v>
      </c>
      <c r="B9493" s="22">
        <v>45991</v>
      </c>
      <c r="C9493" s="22">
        <v>45992</v>
      </c>
      <c r="D9493" s="23" t="s">
        <v>78</v>
      </c>
      <c r="E9493" s="23" t="s">
        <v>779</v>
      </c>
      <c r="F9493" s="23" t="s">
        <v>71</v>
      </c>
      <c r="G9493" s="23" t="s">
        <v>179</v>
      </c>
      <c r="H9493" s="23" t="s">
        <v>236</v>
      </c>
      <c r="I9493" s="23" t="s">
        <v>83</v>
      </c>
      <c r="J9493" s="23" t="s">
        <v>379</v>
      </c>
      <c r="K9493" s="23" t="s">
        <v>380</v>
      </c>
      <c r="L9493" s="24">
        <v>7926.55</v>
      </c>
      <c r="M9493">
        <v>5</v>
      </c>
      <c r="N9493" s="25">
        <v>0</v>
      </c>
      <c r="O9493" s="24">
        <v>1602.59</v>
      </c>
      <c r="P9493" s="26">
        <f t="shared" si="888"/>
        <v>0.20218001526515317</v>
      </c>
      <c r="Q9493" t="str">
        <f t="shared" si="889"/>
        <v>Medium</v>
      </c>
      <c r="R9493" t="str">
        <f t="shared" si="890"/>
        <v>None</v>
      </c>
      <c r="S9493" s="23">
        <f t="shared" si="891"/>
        <v>2025</v>
      </c>
      <c r="T9493" s="23">
        <f t="shared" si="892"/>
        <v>11</v>
      </c>
      <c r="U9493" t="str">
        <f t="shared" si="893"/>
        <v>Nov-2025</v>
      </c>
    </row>
    <row r="9494" spans="1:21" x14ac:dyDescent="0.3">
      <c r="A9494" t="s">
        <v>11505</v>
      </c>
      <c r="B9494" s="22">
        <v>45995</v>
      </c>
      <c r="C9494" s="22">
        <v>45996</v>
      </c>
      <c r="D9494" s="23" t="s">
        <v>78</v>
      </c>
      <c r="E9494" s="23" t="s">
        <v>730</v>
      </c>
      <c r="F9494" s="23" t="s">
        <v>71</v>
      </c>
      <c r="G9494" s="23" t="s">
        <v>179</v>
      </c>
      <c r="H9494" s="23" t="s">
        <v>180</v>
      </c>
      <c r="I9494" s="23" t="s">
        <v>96</v>
      </c>
      <c r="J9494" s="23" t="s">
        <v>166</v>
      </c>
      <c r="K9494" s="23" t="s">
        <v>337</v>
      </c>
      <c r="L9494" s="24">
        <v>18628.12</v>
      </c>
      <c r="M9494">
        <v>4</v>
      </c>
      <c r="N9494" s="25">
        <v>0.15</v>
      </c>
      <c r="O9494" s="24">
        <v>3850.23</v>
      </c>
      <c r="P9494" s="26">
        <f t="shared" si="888"/>
        <v>0.20668913449129597</v>
      </c>
      <c r="Q9494" t="str">
        <f t="shared" si="889"/>
        <v>Medium</v>
      </c>
      <c r="R9494" t="str">
        <f t="shared" si="890"/>
        <v>Medium</v>
      </c>
      <c r="S9494" s="23">
        <f t="shared" si="891"/>
        <v>2025</v>
      </c>
      <c r="T9494" s="23">
        <f t="shared" si="892"/>
        <v>12</v>
      </c>
      <c r="U9494" t="str">
        <f t="shared" si="893"/>
        <v>Dec-2025</v>
      </c>
    </row>
    <row r="9495" spans="1:21" x14ac:dyDescent="0.3">
      <c r="A9495" t="s">
        <v>11506</v>
      </c>
      <c r="B9495" s="22">
        <v>44974</v>
      </c>
      <c r="C9495" s="22">
        <v>44981</v>
      </c>
      <c r="D9495" s="23" t="s">
        <v>102</v>
      </c>
      <c r="E9495" s="23" t="s">
        <v>1232</v>
      </c>
      <c r="F9495" s="23" t="s">
        <v>52</v>
      </c>
      <c r="G9495" s="23" t="s">
        <v>179</v>
      </c>
      <c r="H9495" s="23" t="s">
        <v>180</v>
      </c>
      <c r="I9495" s="23" t="s">
        <v>118</v>
      </c>
      <c r="J9495" s="23" t="s">
        <v>303</v>
      </c>
      <c r="K9495" s="23" t="s">
        <v>491</v>
      </c>
      <c r="L9495" s="24">
        <v>58167.45</v>
      </c>
      <c r="M9495">
        <v>5</v>
      </c>
      <c r="N9495" s="25">
        <v>0.2</v>
      </c>
      <c r="O9495" s="24">
        <v>9692.11</v>
      </c>
      <c r="P9495" s="26">
        <f t="shared" si="888"/>
        <v>0.16662428901387288</v>
      </c>
      <c r="Q9495" t="str">
        <f t="shared" si="889"/>
        <v>Low</v>
      </c>
      <c r="R9495" t="str">
        <f t="shared" si="890"/>
        <v>Medium</v>
      </c>
      <c r="S9495" s="23">
        <f t="shared" si="891"/>
        <v>2023</v>
      </c>
      <c r="T9495" s="23">
        <f t="shared" si="892"/>
        <v>2</v>
      </c>
      <c r="U9495" t="str">
        <f t="shared" si="893"/>
        <v>Feb-2023</v>
      </c>
    </row>
    <row r="9496" spans="1:21" x14ac:dyDescent="0.3">
      <c r="A9496" t="s">
        <v>11507</v>
      </c>
      <c r="B9496" s="22">
        <v>45016</v>
      </c>
      <c r="C9496" s="22">
        <v>45021</v>
      </c>
      <c r="D9496" s="23" t="s">
        <v>102</v>
      </c>
      <c r="E9496" s="23" t="s">
        <v>1275</v>
      </c>
      <c r="F9496" s="23" t="s">
        <v>71</v>
      </c>
      <c r="G9496" s="23" t="s">
        <v>72</v>
      </c>
      <c r="H9496" s="23" t="s">
        <v>346</v>
      </c>
      <c r="I9496" s="23" t="s">
        <v>83</v>
      </c>
      <c r="J9496" s="23" t="s">
        <v>379</v>
      </c>
      <c r="K9496" s="23" t="s">
        <v>380</v>
      </c>
      <c r="L9496" s="24">
        <v>39440.76</v>
      </c>
      <c r="M9496">
        <v>4</v>
      </c>
      <c r="N9496" s="25">
        <v>0</v>
      </c>
      <c r="O9496" s="24">
        <v>6462.18</v>
      </c>
      <c r="P9496" s="26">
        <f t="shared" si="888"/>
        <v>0.16384522002111521</v>
      </c>
      <c r="Q9496" t="str">
        <f t="shared" si="889"/>
        <v>Low</v>
      </c>
      <c r="R9496" t="str">
        <f t="shared" si="890"/>
        <v>None</v>
      </c>
      <c r="S9496" s="23">
        <f t="shared" si="891"/>
        <v>2023</v>
      </c>
      <c r="T9496" s="23">
        <f t="shared" si="892"/>
        <v>3</v>
      </c>
      <c r="U9496" t="str">
        <f t="shared" si="893"/>
        <v>Mar-2023</v>
      </c>
    </row>
    <row r="9497" spans="1:21" x14ac:dyDescent="0.3">
      <c r="A9497" t="s">
        <v>11508</v>
      </c>
      <c r="B9497" s="22">
        <v>45770</v>
      </c>
      <c r="C9497" s="22">
        <v>45772</v>
      </c>
      <c r="D9497" s="23" t="s">
        <v>102</v>
      </c>
      <c r="E9497" s="23" t="s">
        <v>3815</v>
      </c>
      <c r="F9497" s="23" t="s">
        <v>71</v>
      </c>
      <c r="G9497" s="23" t="s">
        <v>63</v>
      </c>
      <c r="H9497" s="23" t="s">
        <v>64</v>
      </c>
      <c r="I9497" s="23" t="s">
        <v>96</v>
      </c>
      <c r="J9497" s="23" t="s">
        <v>166</v>
      </c>
      <c r="K9497" s="23" t="s">
        <v>167</v>
      </c>
      <c r="L9497" s="24">
        <v>68173.8</v>
      </c>
      <c r="M9497">
        <v>6</v>
      </c>
      <c r="N9497" s="25">
        <v>0.15</v>
      </c>
      <c r="O9497" s="24">
        <v>21777.23</v>
      </c>
      <c r="P9497" s="26">
        <f t="shared" si="888"/>
        <v>0.31943693911737353</v>
      </c>
      <c r="Q9497" t="str">
        <f t="shared" si="889"/>
        <v>High</v>
      </c>
      <c r="R9497" t="str">
        <f t="shared" si="890"/>
        <v>Medium</v>
      </c>
      <c r="S9497" s="23">
        <f t="shared" si="891"/>
        <v>2025</v>
      </c>
      <c r="T9497" s="23">
        <f t="shared" si="892"/>
        <v>4</v>
      </c>
      <c r="U9497" t="str">
        <f t="shared" si="893"/>
        <v>Apr-2025</v>
      </c>
    </row>
    <row r="9498" spans="1:21" x14ac:dyDescent="0.3">
      <c r="A9498" t="s">
        <v>11509</v>
      </c>
      <c r="B9498" s="22">
        <v>44873</v>
      </c>
      <c r="C9498" s="22">
        <v>44878</v>
      </c>
      <c r="D9498" s="23" t="s">
        <v>78</v>
      </c>
      <c r="E9498" s="23" t="s">
        <v>603</v>
      </c>
      <c r="F9498" s="23" t="s">
        <v>52</v>
      </c>
      <c r="G9498" s="23" t="s">
        <v>53</v>
      </c>
      <c r="H9498" s="23" t="s">
        <v>246</v>
      </c>
      <c r="I9498" s="23" t="s">
        <v>83</v>
      </c>
      <c r="J9498" s="23" t="s">
        <v>84</v>
      </c>
      <c r="K9498" s="23" t="s">
        <v>85</v>
      </c>
      <c r="L9498" s="24">
        <v>112351.23</v>
      </c>
      <c r="M9498">
        <v>9</v>
      </c>
      <c r="N9498" s="25">
        <v>0.15</v>
      </c>
      <c r="O9498" s="24">
        <v>34504.639999999999</v>
      </c>
      <c r="P9498" s="26">
        <f t="shared" si="888"/>
        <v>0.30711403871590903</v>
      </c>
      <c r="Q9498" t="str">
        <f t="shared" si="889"/>
        <v>High</v>
      </c>
      <c r="R9498" t="str">
        <f t="shared" si="890"/>
        <v>Medium</v>
      </c>
      <c r="S9498" s="23">
        <f t="shared" si="891"/>
        <v>2022</v>
      </c>
      <c r="T9498" s="23">
        <f t="shared" si="892"/>
        <v>11</v>
      </c>
      <c r="U9498" t="str">
        <f t="shared" si="893"/>
        <v>Nov-2022</v>
      </c>
    </row>
    <row r="9499" spans="1:21" x14ac:dyDescent="0.3">
      <c r="A9499" t="s">
        <v>11510</v>
      </c>
      <c r="B9499" s="22">
        <v>44630</v>
      </c>
      <c r="C9499" s="22">
        <v>44633</v>
      </c>
      <c r="D9499" s="23" t="s">
        <v>61</v>
      </c>
      <c r="E9499" s="23" t="s">
        <v>660</v>
      </c>
      <c r="F9499" s="23" t="s">
        <v>52</v>
      </c>
      <c r="G9499" s="23" t="s">
        <v>179</v>
      </c>
      <c r="H9499" s="23" t="s">
        <v>236</v>
      </c>
      <c r="I9499" s="23" t="s">
        <v>118</v>
      </c>
      <c r="J9499" s="23" t="s">
        <v>303</v>
      </c>
      <c r="K9499" s="23" t="s">
        <v>304</v>
      </c>
      <c r="L9499" s="24">
        <v>42840.63</v>
      </c>
      <c r="M9499">
        <v>7</v>
      </c>
      <c r="N9499" s="25">
        <v>0.25</v>
      </c>
      <c r="O9499" s="24">
        <v>6397.71</v>
      </c>
      <c r="P9499" s="26">
        <f t="shared" si="888"/>
        <v>0.14933743971552241</v>
      </c>
      <c r="Q9499" t="str">
        <f t="shared" si="889"/>
        <v>Low</v>
      </c>
      <c r="R9499" t="str">
        <f t="shared" si="890"/>
        <v>High</v>
      </c>
      <c r="S9499" s="23">
        <f t="shared" si="891"/>
        <v>2022</v>
      </c>
      <c r="T9499" s="23">
        <f t="shared" si="892"/>
        <v>3</v>
      </c>
      <c r="U9499" t="str">
        <f t="shared" si="893"/>
        <v>Mar-2022</v>
      </c>
    </row>
    <row r="9500" spans="1:21" x14ac:dyDescent="0.3">
      <c r="A9500" t="s">
        <v>11511</v>
      </c>
      <c r="B9500" s="22">
        <v>45340</v>
      </c>
      <c r="C9500" s="22">
        <v>45343</v>
      </c>
      <c r="D9500" s="23" t="s">
        <v>50</v>
      </c>
      <c r="E9500" s="23" t="s">
        <v>3213</v>
      </c>
      <c r="F9500" s="23" t="s">
        <v>80</v>
      </c>
      <c r="G9500" s="23" t="s">
        <v>72</v>
      </c>
      <c r="H9500" s="23" t="s">
        <v>104</v>
      </c>
      <c r="I9500" s="23" t="s">
        <v>83</v>
      </c>
      <c r="J9500" s="23" t="s">
        <v>449</v>
      </c>
      <c r="K9500" s="23" t="s">
        <v>775</v>
      </c>
      <c r="L9500" s="24">
        <v>11959.22</v>
      </c>
      <c r="M9500">
        <v>2</v>
      </c>
      <c r="N9500" s="25">
        <v>0.25</v>
      </c>
      <c r="O9500" s="24">
        <v>1371.42</v>
      </c>
      <c r="P9500" s="26">
        <f t="shared" si="888"/>
        <v>0.11467470286523704</v>
      </c>
      <c r="Q9500" t="str">
        <f t="shared" si="889"/>
        <v>Low</v>
      </c>
      <c r="R9500" t="str">
        <f t="shared" si="890"/>
        <v>High</v>
      </c>
      <c r="S9500" s="23">
        <f t="shared" si="891"/>
        <v>2024</v>
      </c>
      <c r="T9500" s="23">
        <f t="shared" si="892"/>
        <v>2</v>
      </c>
      <c r="U9500" t="str">
        <f t="shared" si="893"/>
        <v>Feb-2024</v>
      </c>
    </row>
    <row r="9501" spans="1:21" x14ac:dyDescent="0.3">
      <c r="A9501" t="s">
        <v>11512</v>
      </c>
      <c r="B9501" s="22">
        <v>45093</v>
      </c>
      <c r="C9501" s="22">
        <v>45096</v>
      </c>
      <c r="D9501" s="23" t="s">
        <v>78</v>
      </c>
      <c r="E9501" s="23" t="s">
        <v>279</v>
      </c>
      <c r="F9501" s="23" t="s">
        <v>80</v>
      </c>
      <c r="G9501" s="23" t="s">
        <v>63</v>
      </c>
      <c r="H9501" s="23" t="s">
        <v>202</v>
      </c>
      <c r="I9501" s="23" t="s">
        <v>96</v>
      </c>
      <c r="J9501" s="23" t="s">
        <v>135</v>
      </c>
      <c r="K9501" s="23" t="s">
        <v>395</v>
      </c>
      <c r="L9501" s="24">
        <v>58303.08</v>
      </c>
      <c r="M9501">
        <v>9</v>
      </c>
      <c r="N9501" s="25">
        <v>0.25</v>
      </c>
      <c r="O9501" s="24">
        <v>9643.2000000000007</v>
      </c>
      <c r="P9501" s="26">
        <f t="shared" si="888"/>
        <v>0.16539778001436631</v>
      </c>
      <c r="Q9501" t="str">
        <f t="shared" si="889"/>
        <v>Low</v>
      </c>
      <c r="R9501" t="str">
        <f t="shared" si="890"/>
        <v>High</v>
      </c>
      <c r="S9501" s="23">
        <f t="shared" si="891"/>
        <v>2023</v>
      </c>
      <c r="T9501" s="23">
        <f t="shared" si="892"/>
        <v>6</v>
      </c>
      <c r="U9501" t="str">
        <f t="shared" si="893"/>
        <v>Jun-2023</v>
      </c>
    </row>
    <row r="9502" spans="1:21" x14ac:dyDescent="0.3">
      <c r="A9502" t="s">
        <v>11513</v>
      </c>
      <c r="B9502" s="22">
        <v>44851</v>
      </c>
      <c r="C9502" s="22">
        <v>44857</v>
      </c>
      <c r="D9502" s="23" t="s">
        <v>78</v>
      </c>
      <c r="E9502" s="23" t="s">
        <v>3102</v>
      </c>
      <c r="F9502" s="23" t="s">
        <v>80</v>
      </c>
      <c r="G9502" s="23" t="s">
        <v>53</v>
      </c>
      <c r="H9502" s="23" t="s">
        <v>110</v>
      </c>
      <c r="I9502" s="23" t="s">
        <v>96</v>
      </c>
      <c r="J9502" s="23" t="s">
        <v>111</v>
      </c>
      <c r="K9502" s="23" t="s">
        <v>328</v>
      </c>
      <c r="L9502" s="24">
        <v>25430.25</v>
      </c>
      <c r="M9502">
        <v>3</v>
      </c>
      <c r="N9502" s="25">
        <v>0.25</v>
      </c>
      <c r="O9502" s="24">
        <v>4647.88</v>
      </c>
      <c r="P9502" s="26">
        <f t="shared" si="888"/>
        <v>0.18276973289684531</v>
      </c>
      <c r="Q9502" t="str">
        <f t="shared" si="889"/>
        <v>Low</v>
      </c>
      <c r="R9502" t="str">
        <f t="shared" si="890"/>
        <v>High</v>
      </c>
      <c r="S9502" s="23">
        <f t="shared" si="891"/>
        <v>2022</v>
      </c>
      <c r="T9502" s="23">
        <f t="shared" si="892"/>
        <v>10</v>
      </c>
      <c r="U9502" t="str">
        <f t="shared" si="893"/>
        <v>Oct-2022</v>
      </c>
    </row>
    <row r="9503" spans="1:21" x14ac:dyDescent="0.3">
      <c r="A9503" t="s">
        <v>11514</v>
      </c>
      <c r="B9503" s="22">
        <v>45322</v>
      </c>
      <c r="C9503" s="22">
        <v>45329</v>
      </c>
      <c r="D9503" s="23" t="s">
        <v>78</v>
      </c>
      <c r="E9503" s="23" t="s">
        <v>1150</v>
      </c>
      <c r="F9503" s="23" t="s">
        <v>80</v>
      </c>
      <c r="G9503" s="23" t="s">
        <v>53</v>
      </c>
      <c r="H9503" s="23" t="s">
        <v>246</v>
      </c>
      <c r="I9503" s="23" t="s">
        <v>55</v>
      </c>
      <c r="J9503" s="23" t="s">
        <v>65</v>
      </c>
      <c r="K9503" s="23" t="s">
        <v>66</v>
      </c>
      <c r="L9503" s="24">
        <v>20717.900000000001</v>
      </c>
      <c r="M9503">
        <v>7</v>
      </c>
      <c r="N9503" s="25">
        <v>0.05</v>
      </c>
      <c r="O9503" s="24">
        <v>4564.3</v>
      </c>
      <c r="P9503" s="26">
        <f t="shared" si="888"/>
        <v>0.22030707745476133</v>
      </c>
      <c r="Q9503" t="str">
        <f t="shared" si="889"/>
        <v>Medium</v>
      </c>
      <c r="R9503" t="str">
        <f t="shared" si="890"/>
        <v>Low</v>
      </c>
      <c r="S9503" s="23">
        <f t="shared" si="891"/>
        <v>2024</v>
      </c>
      <c r="T9503" s="23">
        <f t="shared" si="892"/>
        <v>1</v>
      </c>
      <c r="U9503" t="str">
        <f t="shared" si="893"/>
        <v>Jan-2024</v>
      </c>
    </row>
    <row r="9504" spans="1:21" x14ac:dyDescent="0.3">
      <c r="A9504" t="s">
        <v>11515</v>
      </c>
      <c r="B9504" s="22">
        <v>45784</v>
      </c>
      <c r="C9504" s="22">
        <v>45789</v>
      </c>
      <c r="D9504" s="23" t="s">
        <v>78</v>
      </c>
      <c r="E9504" s="23" t="s">
        <v>1419</v>
      </c>
      <c r="F9504" s="23" t="s">
        <v>80</v>
      </c>
      <c r="G9504" s="23" t="s">
        <v>179</v>
      </c>
      <c r="H9504" s="23" t="s">
        <v>180</v>
      </c>
      <c r="I9504" s="23" t="s">
        <v>83</v>
      </c>
      <c r="J9504" s="23" t="s">
        <v>84</v>
      </c>
      <c r="K9504" s="23" t="s">
        <v>125</v>
      </c>
      <c r="L9504" s="24">
        <v>83042.820000000007</v>
      </c>
      <c r="M9504">
        <v>7</v>
      </c>
      <c r="N9504" s="25">
        <v>0.2</v>
      </c>
      <c r="O9504" s="24">
        <v>26382.27</v>
      </c>
      <c r="P9504" s="26">
        <f t="shared" si="888"/>
        <v>0.31769477481617314</v>
      </c>
      <c r="Q9504" t="str">
        <f t="shared" si="889"/>
        <v>High</v>
      </c>
      <c r="R9504" t="str">
        <f t="shared" si="890"/>
        <v>Medium</v>
      </c>
      <c r="S9504" s="23">
        <f t="shared" si="891"/>
        <v>2025</v>
      </c>
      <c r="T9504" s="23">
        <f t="shared" si="892"/>
        <v>5</v>
      </c>
      <c r="U9504" t="str">
        <f t="shared" si="893"/>
        <v>May-2025</v>
      </c>
    </row>
    <row r="9505" spans="1:21" x14ac:dyDescent="0.3">
      <c r="A9505" t="s">
        <v>11516</v>
      </c>
      <c r="B9505" s="22">
        <v>45955</v>
      </c>
      <c r="C9505" s="22">
        <v>45956</v>
      </c>
      <c r="D9505" s="23" t="s">
        <v>50</v>
      </c>
      <c r="E9505" s="23" t="s">
        <v>196</v>
      </c>
      <c r="F9505" s="23" t="s">
        <v>80</v>
      </c>
      <c r="G9505" s="23" t="s">
        <v>63</v>
      </c>
      <c r="H9505" s="23" t="s">
        <v>64</v>
      </c>
      <c r="I9505" s="23" t="s">
        <v>96</v>
      </c>
      <c r="J9505" s="23" t="s">
        <v>166</v>
      </c>
      <c r="K9505" s="23" t="s">
        <v>167</v>
      </c>
      <c r="L9505" s="24">
        <v>125521.65</v>
      </c>
      <c r="M9505">
        <v>9</v>
      </c>
      <c r="N9505" s="25">
        <v>0.25</v>
      </c>
      <c r="O9505" s="24">
        <v>21376.27</v>
      </c>
      <c r="P9505" s="26">
        <f t="shared" si="888"/>
        <v>0.17029946626737302</v>
      </c>
      <c r="Q9505" t="str">
        <f t="shared" si="889"/>
        <v>Low</v>
      </c>
      <c r="R9505" t="str">
        <f t="shared" si="890"/>
        <v>High</v>
      </c>
      <c r="S9505" s="23">
        <f t="shared" si="891"/>
        <v>2025</v>
      </c>
      <c r="T9505" s="23">
        <f t="shared" si="892"/>
        <v>10</v>
      </c>
      <c r="U9505" t="str">
        <f t="shared" si="893"/>
        <v>Oct-2025</v>
      </c>
    </row>
    <row r="9506" spans="1:21" x14ac:dyDescent="0.3">
      <c r="A9506" t="s">
        <v>11517</v>
      </c>
      <c r="B9506" s="22">
        <v>45715</v>
      </c>
      <c r="C9506" s="22">
        <v>45720</v>
      </c>
      <c r="D9506" s="23" t="s">
        <v>61</v>
      </c>
      <c r="E9506" s="23" t="s">
        <v>2882</v>
      </c>
      <c r="F9506" s="23" t="s">
        <v>52</v>
      </c>
      <c r="G9506" s="23" t="s">
        <v>53</v>
      </c>
      <c r="H9506" s="23" t="s">
        <v>110</v>
      </c>
      <c r="I9506" s="23" t="s">
        <v>96</v>
      </c>
      <c r="J9506" s="23" t="s">
        <v>111</v>
      </c>
      <c r="K9506" s="23" t="s">
        <v>112</v>
      </c>
      <c r="L9506" s="24">
        <v>91071.28</v>
      </c>
      <c r="M9506">
        <v>8</v>
      </c>
      <c r="N9506" s="25">
        <v>0.15</v>
      </c>
      <c r="O9506" s="24">
        <v>26141.9</v>
      </c>
      <c r="P9506" s="26">
        <f t="shared" si="888"/>
        <v>0.28704878200899342</v>
      </c>
      <c r="Q9506" t="str">
        <f t="shared" si="889"/>
        <v>Medium</v>
      </c>
      <c r="R9506" t="str">
        <f t="shared" si="890"/>
        <v>Medium</v>
      </c>
      <c r="S9506" s="23">
        <f t="shared" si="891"/>
        <v>2025</v>
      </c>
      <c r="T9506" s="23">
        <f t="shared" si="892"/>
        <v>2</v>
      </c>
      <c r="U9506" t="str">
        <f t="shared" si="893"/>
        <v>Feb-2025</v>
      </c>
    </row>
    <row r="9507" spans="1:21" x14ac:dyDescent="0.3">
      <c r="A9507" t="s">
        <v>11518</v>
      </c>
      <c r="B9507" s="22">
        <v>45545</v>
      </c>
      <c r="C9507" s="22">
        <v>45547</v>
      </c>
      <c r="D9507" s="23" t="s">
        <v>102</v>
      </c>
      <c r="E9507" s="23" t="s">
        <v>483</v>
      </c>
      <c r="F9507" s="23" t="s">
        <v>52</v>
      </c>
      <c r="G9507" s="23" t="s">
        <v>53</v>
      </c>
      <c r="H9507" s="23" t="s">
        <v>246</v>
      </c>
      <c r="I9507" s="23" t="s">
        <v>118</v>
      </c>
      <c r="J9507" s="23" t="s">
        <v>230</v>
      </c>
      <c r="K9507" s="23" t="s">
        <v>351</v>
      </c>
      <c r="L9507" s="24">
        <v>3743.72</v>
      </c>
      <c r="M9507">
        <v>4</v>
      </c>
      <c r="N9507" s="25">
        <v>0.1</v>
      </c>
      <c r="O9507" s="24">
        <v>1218.1099999999999</v>
      </c>
      <c r="P9507" s="26">
        <f t="shared" si="888"/>
        <v>0.32537422670498861</v>
      </c>
      <c r="Q9507" t="str">
        <f t="shared" si="889"/>
        <v>High</v>
      </c>
      <c r="R9507" t="str">
        <f t="shared" si="890"/>
        <v>Low</v>
      </c>
      <c r="S9507" s="23">
        <f t="shared" si="891"/>
        <v>2024</v>
      </c>
      <c r="T9507" s="23">
        <f t="shared" si="892"/>
        <v>9</v>
      </c>
      <c r="U9507" t="str">
        <f t="shared" si="893"/>
        <v>Sep-2024</v>
      </c>
    </row>
    <row r="9508" spans="1:21" x14ac:dyDescent="0.3">
      <c r="A9508" t="s">
        <v>11519</v>
      </c>
      <c r="B9508" s="22">
        <v>45158</v>
      </c>
      <c r="C9508" s="22">
        <v>45160</v>
      </c>
      <c r="D9508" s="23" t="s">
        <v>61</v>
      </c>
      <c r="E9508" s="23" t="s">
        <v>3201</v>
      </c>
      <c r="F9508" s="23" t="s">
        <v>71</v>
      </c>
      <c r="G9508" s="23" t="s">
        <v>63</v>
      </c>
      <c r="H9508" s="23" t="s">
        <v>64</v>
      </c>
      <c r="I9508" s="23" t="s">
        <v>55</v>
      </c>
      <c r="J9508" s="23" t="s">
        <v>65</v>
      </c>
      <c r="K9508" s="23" t="s">
        <v>91</v>
      </c>
      <c r="L9508" s="24">
        <v>5767.05</v>
      </c>
      <c r="M9508">
        <v>5</v>
      </c>
      <c r="N9508" s="25">
        <v>0.25</v>
      </c>
      <c r="O9508" s="24">
        <v>1085.4100000000001</v>
      </c>
      <c r="P9508" s="26">
        <f t="shared" si="888"/>
        <v>0.18820887628857041</v>
      </c>
      <c r="Q9508" t="str">
        <f t="shared" si="889"/>
        <v>Low</v>
      </c>
      <c r="R9508" t="str">
        <f t="shared" si="890"/>
        <v>High</v>
      </c>
      <c r="S9508" s="23">
        <f t="shared" si="891"/>
        <v>2023</v>
      </c>
      <c r="T9508" s="23">
        <f t="shared" si="892"/>
        <v>8</v>
      </c>
      <c r="U9508" t="str">
        <f t="shared" si="893"/>
        <v>Aug-2023</v>
      </c>
    </row>
    <row r="9509" spans="1:21" x14ac:dyDescent="0.3">
      <c r="A9509" t="s">
        <v>11520</v>
      </c>
      <c r="B9509" s="22">
        <v>45975</v>
      </c>
      <c r="C9509" s="22">
        <v>45978</v>
      </c>
      <c r="D9509" s="23" t="s">
        <v>61</v>
      </c>
      <c r="E9509" s="23" t="s">
        <v>436</v>
      </c>
      <c r="F9509" s="23" t="s">
        <v>71</v>
      </c>
      <c r="G9509" s="23" t="s">
        <v>81</v>
      </c>
      <c r="H9509" s="23" t="s">
        <v>82</v>
      </c>
      <c r="I9509" s="23" t="s">
        <v>118</v>
      </c>
      <c r="J9509" s="23" t="s">
        <v>191</v>
      </c>
      <c r="K9509" s="23" t="s">
        <v>829</v>
      </c>
      <c r="L9509" s="24">
        <v>3213.6</v>
      </c>
      <c r="M9509">
        <v>4</v>
      </c>
      <c r="N9509" s="25">
        <v>0</v>
      </c>
      <c r="O9509" s="24">
        <v>1004.32</v>
      </c>
      <c r="P9509" s="26">
        <f t="shared" si="888"/>
        <v>0.31252178242469508</v>
      </c>
      <c r="Q9509" t="str">
        <f t="shared" si="889"/>
        <v>High</v>
      </c>
      <c r="R9509" t="str">
        <f t="shared" si="890"/>
        <v>None</v>
      </c>
      <c r="S9509" s="23">
        <f t="shared" si="891"/>
        <v>2025</v>
      </c>
      <c r="T9509" s="23">
        <f t="shared" si="892"/>
        <v>11</v>
      </c>
      <c r="U9509" t="str">
        <f t="shared" si="893"/>
        <v>Nov-2025</v>
      </c>
    </row>
    <row r="9510" spans="1:21" x14ac:dyDescent="0.3">
      <c r="A9510" t="s">
        <v>11521</v>
      </c>
      <c r="B9510" s="22">
        <v>45557</v>
      </c>
      <c r="C9510" s="22">
        <v>45564</v>
      </c>
      <c r="D9510" s="23" t="s">
        <v>61</v>
      </c>
      <c r="E9510" s="23" t="s">
        <v>2392</v>
      </c>
      <c r="F9510" s="23" t="s">
        <v>52</v>
      </c>
      <c r="G9510" s="23" t="s">
        <v>81</v>
      </c>
      <c r="H9510" s="23" t="s">
        <v>284</v>
      </c>
      <c r="I9510" s="23" t="s">
        <v>83</v>
      </c>
      <c r="J9510" s="23" t="s">
        <v>379</v>
      </c>
      <c r="K9510" s="23" t="s">
        <v>562</v>
      </c>
      <c r="L9510" s="24">
        <v>123410.61</v>
      </c>
      <c r="M9510">
        <v>9</v>
      </c>
      <c r="N9510" s="25">
        <v>0.1</v>
      </c>
      <c r="O9510" s="24">
        <v>30236.080000000002</v>
      </c>
      <c r="P9510" s="26">
        <f t="shared" si="888"/>
        <v>0.24500389391155267</v>
      </c>
      <c r="Q9510" t="str">
        <f t="shared" si="889"/>
        <v>Medium</v>
      </c>
      <c r="R9510" t="str">
        <f t="shared" si="890"/>
        <v>Low</v>
      </c>
      <c r="S9510" s="23">
        <f t="shared" si="891"/>
        <v>2024</v>
      </c>
      <c r="T9510" s="23">
        <f t="shared" si="892"/>
        <v>9</v>
      </c>
      <c r="U9510" t="str">
        <f t="shared" si="893"/>
        <v>Sep-2024</v>
      </c>
    </row>
    <row r="9511" spans="1:21" x14ac:dyDescent="0.3">
      <c r="A9511" t="s">
        <v>11522</v>
      </c>
      <c r="B9511" s="22">
        <v>45300</v>
      </c>
      <c r="C9511" s="22">
        <v>45302</v>
      </c>
      <c r="D9511" s="23" t="s">
        <v>102</v>
      </c>
      <c r="E9511" s="23" t="s">
        <v>407</v>
      </c>
      <c r="F9511" s="23" t="s">
        <v>52</v>
      </c>
      <c r="G9511" s="23" t="s">
        <v>53</v>
      </c>
      <c r="H9511" s="23" t="s">
        <v>90</v>
      </c>
      <c r="I9511" s="23" t="s">
        <v>55</v>
      </c>
      <c r="J9511" s="23" t="s">
        <v>141</v>
      </c>
      <c r="K9511" s="23" t="s">
        <v>142</v>
      </c>
      <c r="L9511" s="24">
        <v>4651.76</v>
      </c>
      <c r="M9511">
        <v>1</v>
      </c>
      <c r="N9511" s="25">
        <v>0.05</v>
      </c>
      <c r="O9511" s="24">
        <v>1582.02</v>
      </c>
      <c r="P9511" s="26">
        <f t="shared" si="888"/>
        <v>0.34009063236280462</v>
      </c>
      <c r="Q9511" t="str">
        <f t="shared" si="889"/>
        <v>High</v>
      </c>
      <c r="R9511" t="str">
        <f t="shared" si="890"/>
        <v>Low</v>
      </c>
      <c r="S9511" s="23">
        <f t="shared" si="891"/>
        <v>2024</v>
      </c>
      <c r="T9511" s="23">
        <f t="shared" si="892"/>
        <v>1</v>
      </c>
      <c r="U9511" t="str">
        <f t="shared" si="893"/>
        <v>Jan-2024</v>
      </c>
    </row>
    <row r="9512" spans="1:21" x14ac:dyDescent="0.3">
      <c r="A9512" t="s">
        <v>11523</v>
      </c>
      <c r="B9512" s="22">
        <v>45372</v>
      </c>
      <c r="C9512" s="22">
        <v>45378</v>
      </c>
      <c r="D9512" s="23" t="s">
        <v>102</v>
      </c>
      <c r="E9512" s="23" t="s">
        <v>3232</v>
      </c>
      <c r="F9512" s="23" t="s">
        <v>71</v>
      </c>
      <c r="G9512" s="23" t="s">
        <v>53</v>
      </c>
      <c r="H9512" s="23" t="s">
        <v>54</v>
      </c>
      <c r="I9512" s="23" t="s">
        <v>55</v>
      </c>
      <c r="J9512" s="23" t="s">
        <v>65</v>
      </c>
      <c r="K9512" s="23" t="s">
        <v>325</v>
      </c>
      <c r="L9512" s="24">
        <v>119569.9</v>
      </c>
      <c r="M9512">
        <v>10</v>
      </c>
      <c r="N9512" s="25">
        <v>0.15</v>
      </c>
      <c r="O9512" s="24">
        <v>31700.81</v>
      </c>
      <c r="P9512" s="26">
        <f t="shared" si="888"/>
        <v>0.26512366406595644</v>
      </c>
      <c r="Q9512" t="str">
        <f t="shared" si="889"/>
        <v>Medium</v>
      </c>
      <c r="R9512" t="str">
        <f t="shared" si="890"/>
        <v>Medium</v>
      </c>
      <c r="S9512" s="23">
        <f t="shared" si="891"/>
        <v>2024</v>
      </c>
      <c r="T9512" s="23">
        <f t="shared" si="892"/>
        <v>3</v>
      </c>
      <c r="U9512" t="str">
        <f t="shared" si="893"/>
        <v>Mar-2024</v>
      </c>
    </row>
    <row r="9513" spans="1:21" x14ac:dyDescent="0.3">
      <c r="A9513" t="s">
        <v>11524</v>
      </c>
      <c r="B9513" s="22">
        <v>44804</v>
      </c>
      <c r="C9513" s="22">
        <v>44809</v>
      </c>
      <c r="D9513" s="23" t="s">
        <v>61</v>
      </c>
      <c r="E9513" s="23" t="s">
        <v>150</v>
      </c>
      <c r="F9513" s="23" t="s">
        <v>80</v>
      </c>
      <c r="G9513" s="23" t="s">
        <v>53</v>
      </c>
      <c r="H9513" s="23" t="s">
        <v>246</v>
      </c>
      <c r="I9513" s="23" t="s">
        <v>83</v>
      </c>
      <c r="J9513" s="23" t="s">
        <v>379</v>
      </c>
      <c r="K9513" s="23" t="s">
        <v>562</v>
      </c>
      <c r="L9513" s="24">
        <v>27002.86</v>
      </c>
      <c r="M9513">
        <v>2</v>
      </c>
      <c r="N9513" s="25">
        <v>0.15</v>
      </c>
      <c r="O9513" s="24">
        <v>5981.1</v>
      </c>
      <c r="P9513" s="26">
        <f t="shared" si="888"/>
        <v>0.22149875976100311</v>
      </c>
      <c r="Q9513" t="str">
        <f t="shared" si="889"/>
        <v>Medium</v>
      </c>
      <c r="R9513" t="str">
        <f t="shared" si="890"/>
        <v>Medium</v>
      </c>
      <c r="S9513" s="23">
        <f t="shared" si="891"/>
        <v>2022</v>
      </c>
      <c r="T9513" s="23">
        <f t="shared" si="892"/>
        <v>8</v>
      </c>
      <c r="U9513" t="str">
        <f t="shared" si="893"/>
        <v>Aug-2022</v>
      </c>
    </row>
    <row r="9514" spans="1:21" x14ac:dyDescent="0.3">
      <c r="A9514" t="s">
        <v>11525</v>
      </c>
      <c r="B9514" s="22">
        <v>45650</v>
      </c>
      <c r="C9514" s="22">
        <v>45651</v>
      </c>
      <c r="D9514" s="23" t="s">
        <v>102</v>
      </c>
      <c r="E9514" s="23" t="s">
        <v>858</v>
      </c>
      <c r="F9514" s="23" t="s">
        <v>80</v>
      </c>
      <c r="G9514" s="23" t="s">
        <v>72</v>
      </c>
      <c r="H9514" s="23" t="s">
        <v>346</v>
      </c>
      <c r="I9514" s="23" t="s">
        <v>96</v>
      </c>
      <c r="J9514" s="23" t="s">
        <v>111</v>
      </c>
      <c r="K9514" s="23" t="s">
        <v>225</v>
      </c>
      <c r="L9514" s="24">
        <v>12475.62</v>
      </c>
      <c r="M9514">
        <v>6</v>
      </c>
      <c r="N9514" s="25">
        <v>0.15</v>
      </c>
      <c r="O9514" s="24">
        <v>4052.22</v>
      </c>
      <c r="P9514" s="26">
        <f t="shared" si="888"/>
        <v>0.32481111159204912</v>
      </c>
      <c r="Q9514" t="str">
        <f t="shared" si="889"/>
        <v>High</v>
      </c>
      <c r="R9514" t="str">
        <f t="shared" si="890"/>
        <v>Medium</v>
      </c>
      <c r="S9514" s="23">
        <f t="shared" si="891"/>
        <v>2024</v>
      </c>
      <c r="T9514" s="23">
        <f t="shared" si="892"/>
        <v>12</v>
      </c>
      <c r="U9514" t="str">
        <f t="shared" si="893"/>
        <v>Dec-2024</v>
      </c>
    </row>
    <row r="9515" spans="1:21" x14ac:dyDescent="0.3">
      <c r="A9515" t="s">
        <v>11526</v>
      </c>
      <c r="B9515" s="22">
        <v>44889</v>
      </c>
      <c r="C9515" s="22">
        <v>44892</v>
      </c>
      <c r="D9515" s="23" t="s">
        <v>61</v>
      </c>
      <c r="E9515" s="23" t="s">
        <v>394</v>
      </c>
      <c r="F9515" s="23" t="s">
        <v>52</v>
      </c>
      <c r="G9515" s="23" t="s">
        <v>63</v>
      </c>
      <c r="H9515" s="23" t="s">
        <v>213</v>
      </c>
      <c r="I9515" s="23" t="s">
        <v>118</v>
      </c>
      <c r="J9515" s="23" t="s">
        <v>119</v>
      </c>
      <c r="K9515" s="23" t="s">
        <v>120</v>
      </c>
      <c r="L9515" s="24">
        <v>7091.12</v>
      </c>
      <c r="M9515">
        <v>8</v>
      </c>
      <c r="N9515" s="25">
        <v>0</v>
      </c>
      <c r="O9515" s="24">
        <v>1599.61</v>
      </c>
      <c r="P9515" s="26">
        <f t="shared" si="888"/>
        <v>0.22557931610239285</v>
      </c>
      <c r="Q9515" t="str">
        <f t="shared" si="889"/>
        <v>Medium</v>
      </c>
      <c r="R9515" t="str">
        <f t="shared" si="890"/>
        <v>None</v>
      </c>
      <c r="S9515" s="23">
        <f t="shared" si="891"/>
        <v>2022</v>
      </c>
      <c r="T9515" s="23">
        <f t="shared" si="892"/>
        <v>11</v>
      </c>
      <c r="U9515" t="str">
        <f t="shared" si="893"/>
        <v>Nov-2022</v>
      </c>
    </row>
    <row r="9516" spans="1:21" x14ac:dyDescent="0.3">
      <c r="A9516" t="s">
        <v>11527</v>
      </c>
      <c r="B9516" s="22">
        <v>44992</v>
      </c>
      <c r="C9516" s="22">
        <v>44998</v>
      </c>
      <c r="D9516" s="23" t="s">
        <v>61</v>
      </c>
      <c r="E9516" s="23" t="s">
        <v>1923</v>
      </c>
      <c r="F9516" s="23" t="s">
        <v>80</v>
      </c>
      <c r="G9516" s="23" t="s">
        <v>72</v>
      </c>
      <c r="H9516" s="23" t="s">
        <v>117</v>
      </c>
      <c r="I9516" s="23" t="s">
        <v>55</v>
      </c>
      <c r="J9516" s="23" t="s">
        <v>56</v>
      </c>
      <c r="K9516" s="23" t="s">
        <v>57</v>
      </c>
      <c r="L9516" s="24">
        <v>132522.39000000001</v>
      </c>
      <c r="M9516">
        <v>9</v>
      </c>
      <c r="N9516" s="25">
        <v>0.1</v>
      </c>
      <c r="O9516" s="24">
        <v>32505.68</v>
      </c>
      <c r="P9516" s="26">
        <f t="shared" si="888"/>
        <v>0.24528443835037986</v>
      </c>
      <c r="Q9516" t="str">
        <f t="shared" si="889"/>
        <v>Medium</v>
      </c>
      <c r="R9516" t="str">
        <f t="shared" si="890"/>
        <v>Low</v>
      </c>
      <c r="S9516" s="23">
        <f t="shared" si="891"/>
        <v>2023</v>
      </c>
      <c r="T9516" s="23">
        <f t="shared" si="892"/>
        <v>3</v>
      </c>
      <c r="U9516" t="str">
        <f t="shared" si="893"/>
        <v>Mar-2023</v>
      </c>
    </row>
    <row r="9517" spans="1:21" x14ac:dyDescent="0.3">
      <c r="A9517" t="s">
        <v>11528</v>
      </c>
      <c r="B9517" s="22">
        <v>44711</v>
      </c>
      <c r="C9517" s="22">
        <v>44714</v>
      </c>
      <c r="D9517" s="23" t="s">
        <v>102</v>
      </c>
      <c r="E9517" s="23" t="s">
        <v>820</v>
      </c>
      <c r="F9517" s="23" t="s">
        <v>52</v>
      </c>
      <c r="G9517" s="23" t="s">
        <v>63</v>
      </c>
      <c r="H9517" s="23" t="s">
        <v>202</v>
      </c>
      <c r="I9517" s="23" t="s">
        <v>83</v>
      </c>
      <c r="J9517" s="23" t="s">
        <v>156</v>
      </c>
      <c r="K9517" s="23" t="s">
        <v>208</v>
      </c>
      <c r="L9517" s="24">
        <v>24164.13</v>
      </c>
      <c r="M9517">
        <v>3</v>
      </c>
      <c r="N9517" s="25">
        <v>0.15</v>
      </c>
      <c r="O9517" s="24">
        <v>7623.87</v>
      </c>
      <c r="P9517" s="26">
        <f t="shared" si="888"/>
        <v>0.31550359975716069</v>
      </c>
      <c r="Q9517" t="str">
        <f t="shared" si="889"/>
        <v>High</v>
      </c>
      <c r="R9517" t="str">
        <f t="shared" si="890"/>
        <v>Medium</v>
      </c>
      <c r="S9517" s="23">
        <f t="shared" si="891"/>
        <v>2022</v>
      </c>
      <c r="T9517" s="23">
        <f t="shared" si="892"/>
        <v>5</v>
      </c>
      <c r="U9517" t="str">
        <f t="shared" si="893"/>
        <v>May-2022</v>
      </c>
    </row>
    <row r="9518" spans="1:21" x14ac:dyDescent="0.3">
      <c r="A9518" t="s">
        <v>11529</v>
      </c>
      <c r="B9518" s="22">
        <v>44570</v>
      </c>
      <c r="C9518" s="22">
        <v>44577</v>
      </c>
      <c r="D9518" s="23" t="s">
        <v>78</v>
      </c>
      <c r="E9518" s="23" t="s">
        <v>1220</v>
      </c>
      <c r="F9518" s="23" t="s">
        <v>52</v>
      </c>
      <c r="G9518" s="23" t="s">
        <v>63</v>
      </c>
      <c r="H9518" s="23" t="s">
        <v>213</v>
      </c>
      <c r="I9518" s="23" t="s">
        <v>55</v>
      </c>
      <c r="J9518" s="23" t="s">
        <v>141</v>
      </c>
      <c r="K9518" s="23" t="s">
        <v>978</v>
      </c>
      <c r="L9518" s="24">
        <v>19169.189999999999</v>
      </c>
      <c r="M9518">
        <v>3</v>
      </c>
      <c r="N9518" s="25">
        <v>0.1</v>
      </c>
      <c r="O9518" s="24">
        <v>5934.57</v>
      </c>
      <c r="P9518" s="26">
        <f t="shared" si="888"/>
        <v>0.30958898106805766</v>
      </c>
      <c r="Q9518" t="str">
        <f t="shared" si="889"/>
        <v>High</v>
      </c>
      <c r="R9518" t="str">
        <f t="shared" si="890"/>
        <v>Low</v>
      </c>
      <c r="S9518" s="23">
        <f t="shared" si="891"/>
        <v>2022</v>
      </c>
      <c r="T9518" s="23">
        <f t="shared" si="892"/>
        <v>1</v>
      </c>
      <c r="U9518" t="str">
        <f t="shared" si="893"/>
        <v>Jan-2022</v>
      </c>
    </row>
    <row r="9519" spans="1:21" x14ac:dyDescent="0.3">
      <c r="A9519" t="s">
        <v>11530</v>
      </c>
      <c r="B9519" s="22">
        <v>44811</v>
      </c>
      <c r="C9519" s="22">
        <v>44813</v>
      </c>
      <c r="D9519" s="23" t="s">
        <v>61</v>
      </c>
      <c r="E9519" s="23" t="s">
        <v>134</v>
      </c>
      <c r="F9519" s="23" t="s">
        <v>71</v>
      </c>
      <c r="G9519" s="23" t="s">
        <v>81</v>
      </c>
      <c r="H9519" s="23" t="s">
        <v>95</v>
      </c>
      <c r="I9519" s="23" t="s">
        <v>96</v>
      </c>
      <c r="J9519" s="23" t="s">
        <v>166</v>
      </c>
      <c r="K9519" s="23" t="s">
        <v>762</v>
      </c>
      <c r="L9519" s="24">
        <v>44412.69</v>
      </c>
      <c r="M9519">
        <v>3</v>
      </c>
      <c r="N9519" s="25">
        <v>0.15</v>
      </c>
      <c r="O9519" s="24">
        <v>7737.41</v>
      </c>
      <c r="P9519" s="26">
        <f t="shared" si="888"/>
        <v>0.17421619811815045</v>
      </c>
      <c r="Q9519" t="str">
        <f t="shared" si="889"/>
        <v>Low</v>
      </c>
      <c r="R9519" t="str">
        <f t="shared" si="890"/>
        <v>Medium</v>
      </c>
      <c r="S9519" s="23">
        <f t="shared" si="891"/>
        <v>2022</v>
      </c>
      <c r="T9519" s="23">
        <f t="shared" si="892"/>
        <v>9</v>
      </c>
      <c r="U9519" t="str">
        <f t="shared" si="893"/>
        <v>Sep-2022</v>
      </c>
    </row>
    <row r="9520" spans="1:21" x14ac:dyDescent="0.3">
      <c r="A9520" t="s">
        <v>11531</v>
      </c>
      <c r="B9520" s="22">
        <v>44804</v>
      </c>
      <c r="C9520" s="22">
        <v>44807</v>
      </c>
      <c r="D9520" s="23" t="s">
        <v>102</v>
      </c>
      <c r="E9520" s="23" t="s">
        <v>1269</v>
      </c>
      <c r="F9520" s="23" t="s">
        <v>80</v>
      </c>
      <c r="G9520" s="23" t="s">
        <v>53</v>
      </c>
      <c r="H9520" s="23" t="s">
        <v>54</v>
      </c>
      <c r="I9520" s="23" t="s">
        <v>118</v>
      </c>
      <c r="J9520" s="23" t="s">
        <v>119</v>
      </c>
      <c r="K9520" s="23" t="s">
        <v>197</v>
      </c>
      <c r="L9520" s="24">
        <v>58088</v>
      </c>
      <c r="M9520">
        <v>4</v>
      </c>
      <c r="N9520" s="25">
        <v>0.25</v>
      </c>
      <c r="O9520" s="24">
        <v>14881.73</v>
      </c>
      <c r="P9520" s="26">
        <f t="shared" si="888"/>
        <v>0.25619284533810771</v>
      </c>
      <c r="Q9520" t="str">
        <f t="shared" si="889"/>
        <v>Medium</v>
      </c>
      <c r="R9520" t="str">
        <f t="shared" si="890"/>
        <v>High</v>
      </c>
      <c r="S9520" s="23">
        <f t="shared" si="891"/>
        <v>2022</v>
      </c>
      <c r="T9520" s="23">
        <f t="shared" si="892"/>
        <v>8</v>
      </c>
      <c r="U9520" t="str">
        <f t="shared" si="893"/>
        <v>Aug-2022</v>
      </c>
    </row>
    <row r="9521" spans="1:21" x14ac:dyDescent="0.3">
      <c r="A9521" t="s">
        <v>11532</v>
      </c>
      <c r="B9521" s="22">
        <v>45904</v>
      </c>
      <c r="C9521" s="22">
        <v>45908</v>
      </c>
      <c r="D9521" s="23" t="s">
        <v>61</v>
      </c>
      <c r="E9521" s="23" t="s">
        <v>660</v>
      </c>
      <c r="F9521" s="23" t="s">
        <v>71</v>
      </c>
      <c r="G9521" s="23" t="s">
        <v>53</v>
      </c>
      <c r="H9521" s="23" t="s">
        <v>54</v>
      </c>
      <c r="I9521" s="23" t="s">
        <v>96</v>
      </c>
      <c r="J9521" s="23" t="s">
        <v>166</v>
      </c>
      <c r="K9521" s="23" t="s">
        <v>762</v>
      </c>
      <c r="L9521" s="24">
        <v>44655.6</v>
      </c>
      <c r="M9521">
        <v>4</v>
      </c>
      <c r="N9521" s="25">
        <v>0.25</v>
      </c>
      <c r="O9521" s="24">
        <v>6312.36</v>
      </c>
      <c r="P9521" s="26">
        <f t="shared" si="888"/>
        <v>0.14135651519630235</v>
      </c>
      <c r="Q9521" t="str">
        <f t="shared" si="889"/>
        <v>Low</v>
      </c>
      <c r="R9521" t="str">
        <f t="shared" si="890"/>
        <v>High</v>
      </c>
      <c r="S9521" s="23">
        <f t="shared" si="891"/>
        <v>2025</v>
      </c>
      <c r="T9521" s="23">
        <f t="shared" si="892"/>
        <v>9</v>
      </c>
      <c r="U9521" t="str">
        <f t="shared" si="893"/>
        <v>Sep-2025</v>
      </c>
    </row>
    <row r="9522" spans="1:21" x14ac:dyDescent="0.3">
      <c r="A9522" t="s">
        <v>11533</v>
      </c>
      <c r="B9522" s="22">
        <v>44797</v>
      </c>
      <c r="C9522" s="22">
        <v>44800</v>
      </c>
      <c r="D9522" s="23" t="s">
        <v>78</v>
      </c>
      <c r="E9522" s="23" t="s">
        <v>506</v>
      </c>
      <c r="F9522" s="23" t="s">
        <v>80</v>
      </c>
      <c r="G9522" s="23" t="s">
        <v>72</v>
      </c>
      <c r="H9522" s="23" t="s">
        <v>117</v>
      </c>
      <c r="I9522" s="23" t="s">
        <v>118</v>
      </c>
      <c r="J9522" s="23" t="s">
        <v>191</v>
      </c>
      <c r="K9522" s="23" t="s">
        <v>290</v>
      </c>
      <c r="L9522" s="24">
        <v>60452.49</v>
      </c>
      <c r="M9522">
        <v>7</v>
      </c>
      <c r="N9522" s="25">
        <v>0.25</v>
      </c>
      <c r="O9522" s="24">
        <v>11752.59</v>
      </c>
      <c r="P9522" s="26">
        <f t="shared" si="888"/>
        <v>0.1944103543129489</v>
      </c>
      <c r="Q9522" t="str">
        <f t="shared" si="889"/>
        <v>Low</v>
      </c>
      <c r="R9522" t="str">
        <f t="shared" si="890"/>
        <v>High</v>
      </c>
      <c r="S9522" s="23">
        <f t="shared" si="891"/>
        <v>2022</v>
      </c>
      <c r="T9522" s="23">
        <f t="shared" si="892"/>
        <v>8</v>
      </c>
      <c r="U9522" t="str">
        <f t="shared" si="893"/>
        <v>Aug-2022</v>
      </c>
    </row>
    <row r="9523" spans="1:21" x14ac:dyDescent="0.3">
      <c r="A9523" t="s">
        <v>11534</v>
      </c>
      <c r="B9523" s="22">
        <v>45646</v>
      </c>
      <c r="C9523" s="22">
        <v>45650</v>
      </c>
      <c r="D9523" s="23" t="s">
        <v>50</v>
      </c>
      <c r="E9523" s="23" t="s">
        <v>2025</v>
      </c>
      <c r="F9523" s="23" t="s">
        <v>71</v>
      </c>
      <c r="G9523" s="23" t="s">
        <v>179</v>
      </c>
      <c r="H9523" s="23" t="s">
        <v>180</v>
      </c>
      <c r="I9523" s="23" t="s">
        <v>83</v>
      </c>
      <c r="J9523" s="23" t="s">
        <v>449</v>
      </c>
      <c r="K9523" s="23" t="s">
        <v>450</v>
      </c>
      <c r="L9523" s="24">
        <v>50083.56</v>
      </c>
      <c r="M9523">
        <v>4</v>
      </c>
      <c r="N9523" s="25">
        <v>0.05</v>
      </c>
      <c r="O9523" s="24">
        <v>18436.599999999999</v>
      </c>
      <c r="P9523" s="26">
        <f t="shared" si="888"/>
        <v>0.36811680319849466</v>
      </c>
      <c r="Q9523" t="str">
        <f t="shared" si="889"/>
        <v>High</v>
      </c>
      <c r="R9523" t="str">
        <f t="shared" si="890"/>
        <v>Low</v>
      </c>
      <c r="S9523" s="23">
        <f t="shared" si="891"/>
        <v>2024</v>
      </c>
      <c r="T9523" s="23">
        <f t="shared" si="892"/>
        <v>12</v>
      </c>
      <c r="U9523" t="str">
        <f t="shared" si="893"/>
        <v>Dec-2024</v>
      </c>
    </row>
    <row r="9524" spans="1:21" x14ac:dyDescent="0.3">
      <c r="A9524" t="s">
        <v>11535</v>
      </c>
      <c r="B9524" s="22">
        <v>45492</v>
      </c>
      <c r="C9524" s="22">
        <v>45497</v>
      </c>
      <c r="D9524" s="23" t="s">
        <v>61</v>
      </c>
      <c r="E9524" s="23" t="s">
        <v>1299</v>
      </c>
      <c r="F9524" s="23" t="s">
        <v>80</v>
      </c>
      <c r="G9524" s="23" t="s">
        <v>179</v>
      </c>
      <c r="H9524" s="23" t="s">
        <v>236</v>
      </c>
      <c r="I9524" s="23" t="s">
        <v>96</v>
      </c>
      <c r="J9524" s="23" t="s">
        <v>97</v>
      </c>
      <c r="K9524" s="23" t="s">
        <v>181</v>
      </c>
      <c r="L9524" s="24">
        <v>2037.74</v>
      </c>
      <c r="M9524">
        <v>1</v>
      </c>
      <c r="N9524" s="25">
        <v>0</v>
      </c>
      <c r="O9524" s="24">
        <v>508.06</v>
      </c>
      <c r="P9524" s="26">
        <f t="shared" si="888"/>
        <v>0.24932523285600713</v>
      </c>
      <c r="Q9524" t="str">
        <f t="shared" si="889"/>
        <v>Medium</v>
      </c>
      <c r="R9524" t="str">
        <f t="shared" si="890"/>
        <v>None</v>
      </c>
      <c r="S9524" s="23">
        <f t="shared" si="891"/>
        <v>2024</v>
      </c>
      <c r="T9524" s="23">
        <f t="shared" si="892"/>
        <v>7</v>
      </c>
      <c r="U9524" t="str">
        <f t="shared" si="893"/>
        <v>Jul-2024</v>
      </c>
    </row>
    <row r="9525" spans="1:21" x14ac:dyDescent="0.3">
      <c r="A9525" t="s">
        <v>11536</v>
      </c>
      <c r="B9525" s="22">
        <v>45910</v>
      </c>
      <c r="C9525" s="22">
        <v>45914</v>
      </c>
      <c r="D9525" s="23" t="s">
        <v>102</v>
      </c>
      <c r="E9525" s="23" t="s">
        <v>2820</v>
      </c>
      <c r="F9525" s="23" t="s">
        <v>52</v>
      </c>
      <c r="G9525" s="23" t="s">
        <v>179</v>
      </c>
      <c r="H9525" s="23" t="s">
        <v>180</v>
      </c>
      <c r="I9525" s="23" t="s">
        <v>96</v>
      </c>
      <c r="J9525" s="23" t="s">
        <v>135</v>
      </c>
      <c r="K9525" s="23" t="s">
        <v>136</v>
      </c>
      <c r="L9525" s="24">
        <v>112780.4</v>
      </c>
      <c r="M9525">
        <v>8</v>
      </c>
      <c r="N9525" s="25">
        <v>0.25</v>
      </c>
      <c r="O9525" s="24">
        <v>27554.14</v>
      </c>
      <c r="P9525" s="26">
        <f t="shared" si="888"/>
        <v>0.24431674298016323</v>
      </c>
      <c r="Q9525" t="str">
        <f t="shared" si="889"/>
        <v>Medium</v>
      </c>
      <c r="R9525" t="str">
        <f t="shared" si="890"/>
        <v>High</v>
      </c>
      <c r="S9525" s="23">
        <f t="shared" si="891"/>
        <v>2025</v>
      </c>
      <c r="T9525" s="23">
        <f t="shared" si="892"/>
        <v>9</v>
      </c>
      <c r="U9525" t="str">
        <f t="shared" si="893"/>
        <v>Sep-2025</v>
      </c>
    </row>
    <row r="9526" spans="1:21" x14ac:dyDescent="0.3">
      <c r="A9526" t="s">
        <v>11537</v>
      </c>
      <c r="B9526" s="22">
        <v>45549</v>
      </c>
      <c r="C9526" s="22">
        <v>45551</v>
      </c>
      <c r="D9526" s="23" t="s">
        <v>102</v>
      </c>
      <c r="E9526" s="23" t="s">
        <v>992</v>
      </c>
      <c r="F9526" s="23" t="s">
        <v>71</v>
      </c>
      <c r="G9526" s="23" t="s">
        <v>63</v>
      </c>
      <c r="H9526" s="23" t="s">
        <v>64</v>
      </c>
      <c r="I9526" s="23" t="s">
        <v>55</v>
      </c>
      <c r="J9526" s="23" t="s">
        <v>56</v>
      </c>
      <c r="K9526" s="23" t="s">
        <v>151</v>
      </c>
      <c r="L9526" s="24">
        <v>48483</v>
      </c>
      <c r="M9526">
        <v>4</v>
      </c>
      <c r="N9526" s="25">
        <v>0.2</v>
      </c>
      <c r="O9526" s="24">
        <v>8439.4699999999993</v>
      </c>
      <c r="P9526" s="26">
        <f t="shared" si="888"/>
        <v>0.17407070519563558</v>
      </c>
      <c r="Q9526" t="str">
        <f t="shared" si="889"/>
        <v>Low</v>
      </c>
      <c r="R9526" t="str">
        <f t="shared" si="890"/>
        <v>Medium</v>
      </c>
      <c r="S9526" s="23">
        <f t="shared" si="891"/>
        <v>2024</v>
      </c>
      <c r="T9526" s="23">
        <f t="shared" si="892"/>
        <v>9</v>
      </c>
      <c r="U9526" t="str">
        <f t="shared" si="893"/>
        <v>Sep-2024</v>
      </c>
    </row>
    <row r="9527" spans="1:21" x14ac:dyDescent="0.3">
      <c r="A9527" t="s">
        <v>11538</v>
      </c>
      <c r="B9527" s="22">
        <v>45985</v>
      </c>
      <c r="C9527" s="22">
        <v>45990</v>
      </c>
      <c r="D9527" s="23" t="s">
        <v>50</v>
      </c>
      <c r="E9527" s="23" t="s">
        <v>212</v>
      </c>
      <c r="F9527" s="23" t="s">
        <v>52</v>
      </c>
      <c r="G9527" s="23" t="s">
        <v>63</v>
      </c>
      <c r="H9527" s="23" t="s">
        <v>64</v>
      </c>
      <c r="I9527" s="23" t="s">
        <v>83</v>
      </c>
      <c r="J9527" s="23" t="s">
        <v>156</v>
      </c>
      <c r="K9527" s="23" t="s">
        <v>208</v>
      </c>
      <c r="L9527" s="24">
        <v>77213.2</v>
      </c>
      <c r="M9527">
        <v>8</v>
      </c>
      <c r="N9527" s="25">
        <v>0</v>
      </c>
      <c r="O9527" s="24">
        <v>24612.55</v>
      </c>
      <c r="P9527" s="26">
        <f t="shared" si="888"/>
        <v>0.31876091134676454</v>
      </c>
      <c r="Q9527" t="str">
        <f t="shared" si="889"/>
        <v>High</v>
      </c>
      <c r="R9527" t="str">
        <f t="shared" si="890"/>
        <v>None</v>
      </c>
      <c r="S9527" s="23">
        <f t="shared" si="891"/>
        <v>2025</v>
      </c>
      <c r="T9527" s="23">
        <f t="shared" si="892"/>
        <v>11</v>
      </c>
      <c r="U9527" t="str">
        <f t="shared" si="893"/>
        <v>Nov-2025</v>
      </c>
    </row>
    <row r="9528" spans="1:21" x14ac:dyDescent="0.3">
      <c r="A9528" t="s">
        <v>11539</v>
      </c>
      <c r="B9528" s="22">
        <v>45581</v>
      </c>
      <c r="C9528" s="22">
        <v>45583</v>
      </c>
      <c r="D9528" s="23" t="s">
        <v>61</v>
      </c>
      <c r="E9528" s="23" t="s">
        <v>1067</v>
      </c>
      <c r="F9528" s="23" t="s">
        <v>71</v>
      </c>
      <c r="G9528" s="23" t="s">
        <v>72</v>
      </c>
      <c r="H9528" s="23" t="s">
        <v>117</v>
      </c>
      <c r="I9528" s="23" t="s">
        <v>96</v>
      </c>
      <c r="J9528" s="23" t="s">
        <v>135</v>
      </c>
      <c r="K9528" s="23" t="s">
        <v>275</v>
      </c>
      <c r="L9528" s="24">
        <v>44647.3</v>
      </c>
      <c r="M9528">
        <v>10</v>
      </c>
      <c r="N9528" s="25">
        <v>0.05</v>
      </c>
      <c r="O9528" s="24">
        <v>8748.1</v>
      </c>
      <c r="P9528" s="26">
        <f t="shared" si="888"/>
        <v>0.19593794025618569</v>
      </c>
      <c r="Q9528" t="str">
        <f t="shared" si="889"/>
        <v>Low</v>
      </c>
      <c r="R9528" t="str">
        <f t="shared" si="890"/>
        <v>Low</v>
      </c>
      <c r="S9528" s="23">
        <f t="shared" si="891"/>
        <v>2024</v>
      </c>
      <c r="T9528" s="23">
        <f t="shared" si="892"/>
        <v>10</v>
      </c>
      <c r="U9528" t="str">
        <f t="shared" si="893"/>
        <v>Oct-2024</v>
      </c>
    </row>
    <row r="9529" spans="1:21" x14ac:dyDescent="0.3">
      <c r="A9529" t="s">
        <v>11540</v>
      </c>
      <c r="B9529" s="22">
        <v>44717</v>
      </c>
      <c r="C9529" s="22">
        <v>44721</v>
      </c>
      <c r="D9529" s="23" t="s">
        <v>78</v>
      </c>
      <c r="E9529" s="23" t="s">
        <v>1759</v>
      </c>
      <c r="F9529" s="23" t="s">
        <v>52</v>
      </c>
      <c r="G9529" s="23" t="s">
        <v>179</v>
      </c>
      <c r="H9529" s="23" t="s">
        <v>180</v>
      </c>
      <c r="I9529" s="23" t="s">
        <v>83</v>
      </c>
      <c r="J9529" s="23" t="s">
        <v>379</v>
      </c>
      <c r="K9529" s="23" t="s">
        <v>380</v>
      </c>
      <c r="L9529" s="24">
        <v>879.21</v>
      </c>
      <c r="M9529">
        <v>1</v>
      </c>
      <c r="N9529" s="25">
        <v>0.1</v>
      </c>
      <c r="O9529" s="24">
        <v>167.64</v>
      </c>
      <c r="P9529" s="26">
        <f t="shared" si="888"/>
        <v>0.19067117071006925</v>
      </c>
      <c r="Q9529" t="str">
        <f t="shared" si="889"/>
        <v>Low</v>
      </c>
      <c r="R9529" t="str">
        <f t="shared" si="890"/>
        <v>Low</v>
      </c>
      <c r="S9529" s="23">
        <f t="shared" si="891"/>
        <v>2022</v>
      </c>
      <c r="T9529" s="23">
        <f t="shared" si="892"/>
        <v>6</v>
      </c>
      <c r="U9529" t="str">
        <f t="shared" si="893"/>
        <v>Jun-2022</v>
      </c>
    </row>
    <row r="9530" spans="1:21" x14ac:dyDescent="0.3">
      <c r="A9530" t="s">
        <v>11541</v>
      </c>
      <c r="B9530" s="22">
        <v>45553</v>
      </c>
      <c r="C9530" s="22">
        <v>45559</v>
      </c>
      <c r="D9530" s="23" t="s">
        <v>102</v>
      </c>
      <c r="E9530" s="23" t="s">
        <v>730</v>
      </c>
      <c r="F9530" s="23" t="s">
        <v>80</v>
      </c>
      <c r="G9530" s="23" t="s">
        <v>63</v>
      </c>
      <c r="H9530" s="23" t="s">
        <v>64</v>
      </c>
      <c r="I9530" s="23" t="s">
        <v>83</v>
      </c>
      <c r="J9530" s="23" t="s">
        <v>379</v>
      </c>
      <c r="K9530" s="23" t="s">
        <v>380</v>
      </c>
      <c r="L9530" s="24">
        <v>72456.44</v>
      </c>
      <c r="M9530">
        <v>7</v>
      </c>
      <c r="N9530" s="25">
        <v>0.05</v>
      </c>
      <c r="O9530" s="24">
        <v>20711.91</v>
      </c>
      <c r="P9530" s="26">
        <f t="shared" si="888"/>
        <v>0.28585326576906067</v>
      </c>
      <c r="Q9530" t="str">
        <f t="shared" si="889"/>
        <v>Medium</v>
      </c>
      <c r="R9530" t="str">
        <f t="shared" si="890"/>
        <v>Low</v>
      </c>
      <c r="S9530" s="23">
        <f t="shared" si="891"/>
        <v>2024</v>
      </c>
      <c r="T9530" s="23">
        <f t="shared" si="892"/>
        <v>9</v>
      </c>
      <c r="U9530" t="str">
        <f t="shared" si="893"/>
        <v>Sep-2024</v>
      </c>
    </row>
    <row r="9531" spans="1:21" x14ac:dyDescent="0.3">
      <c r="A9531" t="s">
        <v>11542</v>
      </c>
      <c r="B9531" s="22">
        <v>45720</v>
      </c>
      <c r="C9531" s="22">
        <v>45727</v>
      </c>
      <c r="D9531" s="23" t="s">
        <v>78</v>
      </c>
      <c r="E9531" s="23" t="s">
        <v>1969</v>
      </c>
      <c r="F9531" s="23" t="s">
        <v>71</v>
      </c>
      <c r="G9531" s="23" t="s">
        <v>179</v>
      </c>
      <c r="H9531" s="23" t="s">
        <v>180</v>
      </c>
      <c r="I9531" s="23" t="s">
        <v>118</v>
      </c>
      <c r="J9531" s="23" t="s">
        <v>303</v>
      </c>
      <c r="K9531" s="23" t="s">
        <v>491</v>
      </c>
      <c r="L9531" s="24">
        <v>133707.4</v>
      </c>
      <c r="M9531">
        <v>10</v>
      </c>
      <c r="N9531" s="25">
        <v>0.25</v>
      </c>
      <c r="O9531" s="24">
        <v>34834.400000000001</v>
      </c>
      <c r="P9531" s="26">
        <f t="shared" si="888"/>
        <v>0.26052709124551077</v>
      </c>
      <c r="Q9531" t="str">
        <f t="shared" si="889"/>
        <v>Medium</v>
      </c>
      <c r="R9531" t="str">
        <f t="shared" si="890"/>
        <v>High</v>
      </c>
      <c r="S9531" s="23">
        <f t="shared" si="891"/>
        <v>2025</v>
      </c>
      <c r="T9531" s="23">
        <f t="shared" si="892"/>
        <v>3</v>
      </c>
      <c r="U9531" t="str">
        <f t="shared" si="893"/>
        <v>Mar-2025</v>
      </c>
    </row>
    <row r="9532" spans="1:21" x14ac:dyDescent="0.3">
      <c r="A9532" t="s">
        <v>11543</v>
      </c>
      <c r="B9532" s="22">
        <v>44639</v>
      </c>
      <c r="C9532" s="22">
        <v>44640</v>
      </c>
      <c r="D9532" s="23" t="s">
        <v>78</v>
      </c>
      <c r="E9532" s="23" t="s">
        <v>1215</v>
      </c>
      <c r="F9532" s="23" t="s">
        <v>71</v>
      </c>
      <c r="G9532" s="23" t="s">
        <v>72</v>
      </c>
      <c r="H9532" s="23" t="s">
        <v>104</v>
      </c>
      <c r="I9532" s="23" t="s">
        <v>83</v>
      </c>
      <c r="J9532" s="23" t="s">
        <v>84</v>
      </c>
      <c r="K9532" s="23" t="s">
        <v>85</v>
      </c>
      <c r="L9532" s="24">
        <v>61383.75</v>
      </c>
      <c r="M9532">
        <v>5</v>
      </c>
      <c r="N9532" s="25">
        <v>0.05</v>
      </c>
      <c r="O9532" s="24">
        <v>14718.54</v>
      </c>
      <c r="P9532" s="26">
        <f t="shared" si="888"/>
        <v>0.23977909463009348</v>
      </c>
      <c r="Q9532" t="str">
        <f t="shared" si="889"/>
        <v>Medium</v>
      </c>
      <c r="R9532" t="str">
        <f t="shared" si="890"/>
        <v>Low</v>
      </c>
      <c r="S9532" s="23">
        <f t="shared" si="891"/>
        <v>2022</v>
      </c>
      <c r="T9532" s="23">
        <f t="shared" si="892"/>
        <v>3</v>
      </c>
      <c r="U9532" t="str">
        <f t="shared" si="893"/>
        <v>Mar-2022</v>
      </c>
    </row>
    <row r="9533" spans="1:21" x14ac:dyDescent="0.3">
      <c r="A9533" t="s">
        <v>11544</v>
      </c>
      <c r="B9533" s="22">
        <v>45096</v>
      </c>
      <c r="C9533" s="22">
        <v>45102</v>
      </c>
      <c r="D9533" s="23" t="s">
        <v>50</v>
      </c>
      <c r="E9533" s="23" t="s">
        <v>363</v>
      </c>
      <c r="F9533" s="23" t="s">
        <v>71</v>
      </c>
      <c r="G9533" s="23" t="s">
        <v>81</v>
      </c>
      <c r="H9533" s="23" t="s">
        <v>186</v>
      </c>
      <c r="I9533" s="23" t="s">
        <v>118</v>
      </c>
      <c r="J9533" s="23" t="s">
        <v>230</v>
      </c>
      <c r="K9533" s="23" t="s">
        <v>231</v>
      </c>
      <c r="L9533" s="24">
        <v>5010.45</v>
      </c>
      <c r="M9533">
        <v>3</v>
      </c>
      <c r="N9533" s="25">
        <v>0.05</v>
      </c>
      <c r="O9533" s="24">
        <v>1657.75</v>
      </c>
      <c r="P9533" s="26">
        <f t="shared" si="888"/>
        <v>0.33085850572303888</v>
      </c>
      <c r="Q9533" t="str">
        <f t="shared" si="889"/>
        <v>High</v>
      </c>
      <c r="R9533" t="str">
        <f t="shared" si="890"/>
        <v>Low</v>
      </c>
      <c r="S9533" s="23">
        <f t="shared" si="891"/>
        <v>2023</v>
      </c>
      <c r="T9533" s="23">
        <f t="shared" si="892"/>
        <v>6</v>
      </c>
      <c r="U9533" t="str">
        <f t="shared" si="893"/>
        <v>Jun-2023</v>
      </c>
    </row>
    <row r="9534" spans="1:21" x14ac:dyDescent="0.3">
      <c r="A9534" t="s">
        <v>11545</v>
      </c>
      <c r="B9534" s="22">
        <v>45865</v>
      </c>
      <c r="C9534" s="22">
        <v>45867</v>
      </c>
      <c r="D9534" s="23" t="s">
        <v>78</v>
      </c>
      <c r="E9534" s="23" t="s">
        <v>116</v>
      </c>
      <c r="F9534" s="23" t="s">
        <v>80</v>
      </c>
      <c r="G9534" s="23" t="s">
        <v>72</v>
      </c>
      <c r="H9534" s="23" t="s">
        <v>346</v>
      </c>
      <c r="I9534" s="23" t="s">
        <v>118</v>
      </c>
      <c r="J9534" s="23" t="s">
        <v>303</v>
      </c>
      <c r="K9534" s="23" t="s">
        <v>421</v>
      </c>
      <c r="L9534" s="24">
        <v>2550.66</v>
      </c>
      <c r="M9534">
        <v>2</v>
      </c>
      <c r="N9534" s="25">
        <v>0</v>
      </c>
      <c r="O9534" s="24">
        <v>538.26</v>
      </c>
      <c r="P9534" s="26">
        <f t="shared" si="888"/>
        <v>0.21102773399825928</v>
      </c>
      <c r="Q9534" t="str">
        <f t="shared" si="889"/>
        <v>Medium</v>
      </c>
      <c r="R9534" t="str">
        <f t="shared" si="890"/>
        <v>None</v>
      </c>
      <c r="S9534" s="23">
        <f t="shared" si="891"/>
        <v>2025</v>
      </c>
      <c r="T9534" s="23">
        <f t="shared" si="892"/>
        <v>7</v>
      </c>
      <c r="U9534" t="str">
        <f t="shared" si="893"/>
        <v>Jul-2025</v>
      </c>
    </row>
    <row r="9535" spans="1:21" x14ac:dyDescent="0.3">
      <c r="A9535" t="s">
        <v>11546</v>
      </c>
      <c r="B9535" s="22">
        <v>45729</v>
      </c>
      <c r="C9535" s="22">
        <v>45733</v>
      </c>
      <c r="D9535" s="23" t="s">
        <v>61</v>
      </c>
      <c r="E9535" s="23" t="s">
        <v>1212</v>
      </c>
      <c r="F9535" s="23" t="s">
        <v>80</v>
      </c>
      <c r="G9535" s="23" t="s">
        <v>179</v>
      </c>
      <c r="H9535" s="23" t="s">
        <v>180</v>
      </c>
      <c r="I9535" s="23" t="s">
        <v>118</v>
      </c>
      <c r="J9535" s="23" t="s">
        <v>303</v>
      </c>
      <c r="K9535" s="23" t="s">
        <v>304</v>
      </c>
      <c r="L9535" s="24">
        <v>83566</v>
      </c>
      <c r="M9535">
        <v>8</v>
      </c>
      <c r="N9535" s="25">
        <v>0.05</v>
      </c>
      <c r="O9535" s="24">
        <v>29103.62</v>
      </c>
      <c r="P9535" s="26">
        <f t="shared" si="888"/>
        <v>0.34827106718043221</v>
      </c>
      <c r="Q9535" t="str">
        <f t="shared" si="889"/>
        <v>High</v>
      </c>
      <c r="R9535" t="str">
        <f t="shared" si="890"/>
        <v>Low</v>
      </c>
      <c r="S9535" s="23">
        <f t="shared" si="891"/>
        <v>2025</v>
      </c>
      <c r="T9535" s="23">
        <f t="shared" si="892"/>
        <v>3</v>
      </c>
      <c r="U9535" t="str">
        <f t="shared" si="893"/>
        <v>Mar-2025</v>
      </c>
    </row>
    <row r="9536" spans="1:21" x14ac:dyDescent="0.3">
      <c r="A9536" t="s">
        <v>11547</v>
      </c>
      <c r="B9536" s="22">
        <v>44953</v>
      </c>
      <c r="C9536" s="22">
        <v>44955</v>
      </c>
      <c r="D9536" s="23" t="s">
        <v>50</v>
      </c>
      <c r="E9536" s="23" t="s">
        <v>1973</v>
      </c>
      <c r="F9536" s="23" t="s">
        <v>52</v>
      </c>
      <c r="G9536" s="23" t="s">
        <v>72</v>
      </c>
      <c r="H9536" s="23" t="s">
        <v>346</v>
      </c>
      <c r="I9536" s="23" t="s">
        <v>83</v>
      </c>
      <c r="J9536" s="23" t="s">
        <v>449</v>
      </c>
      <c r="K9536" s="23" t="s">
        <v>450</v>
      </c>
      <c r="L9536" s="24">
        <v>71354.64</v>
      </c>
      <c r="M9536">
        <v>6</v>
      </c>
      <c r="N9536" s="25">
        <v>0.15</v>
      </c>
      <c r="O9536" s="24">
        <v>11494.43</v>
      </c>
      <c r="P9536" s="26">
        <f t="shared" si="888"/>
        <v>0.16108875330321898</v>
      </c>
      <c r="Q9536" t="str">
        <f t="shared" si="889"/>
        <v>Low</v>
      </c>
      <c r="R9536" t="str">
        <f t="shared" si="890"/>
        <v>Medium</v>
      </c>
      <c r="S9536" s="23">
        <f t="shared" si="891"/>
        <v>2023</v>
      </c>
      <c r="T9536" s="23">
        <f t="shared" si="892"/>
        <v>1</v>
      </c>
      <c r="U9536" t="str">
        <f t="shared" si="893"/>
        <v>Jan-2023</v>
      </c>
    </row>
    <row r="9537" spans="1:21" x14ac:dyDescent="0.3">
      <c r="A9537" t="s">
        <v>11548</v>
      </c>
      <c r="B9537" s="22">
        <v>44764</v>
      </c>
      <c r="C9537" s="22">
        <v>44768</v>
      </c>
      <c r="D9537" s="23" t="s">
        <v>78</v>
      </c>
      <c r="E9537" s="23" t="s">
        <v>3504</v>
      </c>
      <c r="F9537" s="23" t="s">
        <v>71</v>
      </c>
      <c r="G9537" s="23" t="s">
        <v>72</v>
      </c>
      <c r="H9537" s="23" t="s">
        <v>104</v>
      </c>
      <c r="I9537" s="23" t="s">
        <v>83</v>
      </c>
      <c r="J9537" s="23" t="s">
        <v>449</v>
      </c>
      <c r="K9537" s="23" t="s">
        <v>681</v>
      </c>
      <c r="L9537" s="24">
        <v>87843.24</v>
      </c>
      <c r="M9537">
        <v>9</v>
      </c>
      <c r="N9537" s="25">
        <v>0.05</v>
      </c>
      <c r="O9537" s="24">
        <v>22732.38</v>
      </c>
      <c r="P9537" s="26">
        <f t="shared" si="888"/>
        <v>0.25878348749431374</v>
      </c>
      <c r="Q9537" t="str">
        <f t="shared" si="889"/>
        <v>Medium</v>
      </c>
      <c r="R9537" t="str">
        <f t="shared" si="890"/>
        <v>Low</v>
      </c>
      <c r="S9537" s="23">
        <f t="shared" si="891"/>
        <v>2022</v>
      </c>
      <c r="T9537" s="23">
        <f t="shared" si="892"/>
        <v>7</v>
      </c>
      <c r="U9537" t="str">
        <f t="shared" si="893"/>
        <v>Jul-2022</v>
      </c>
    </row>
    <row r="9538" spans="1:21" x14ac:dyDescent="0.3">
      <c r="A9538" t="s">
        <v>11549</v>
      </c>
      <c r="B9538" s="22">
        <v>44702</v>
      </c>
      <c r="C9538" s="22">
        <v>44703</v>
      </c>
      <c r="D9538" s="23" t="s">
        <v>61</v>
      </c>
      <c r="E9538" s="23" t="s">
        <v>2268</v>
      </c>
      <c r="F9538" s="23" t="s">
        <v>52</v>
      </c>
      <c r="G9538" s="23" t="s">
        <v>53</v>
      </c>
      <c r="H9538" s="23" t="s">
        <v>246</v>
      </c>
      <c r="I9538" s="23" t="s">
        <v>83</v>
      </c>
      <c r="J9538" s="23" t="s">
        <v>379</v>
      </c>
      <c r="K9538" s="23" t="s">
        <v>380</v>
      </c>
      <c r="L9538" s="24">
        <v>28815.919999999998</v>
      </c>
      <c r="M9538">
        <v>4</v>
      </c>
      <c r="N9538" s="25">
        <v>0.2</v>
      </c>
      <c r="O9538" s="24">
        <v>7101.54</v>
      </c>
      <c r="P9538" s="26">
        <f t="shared" si="888"/>
        <v>0.24644502066913013</v>
      </c>
      <c r="Q9538" t="str">
        <f t="shared" si="889"/>
        <v>Medium</v>
      </c>
      <c r="R9538" t="str">
        <f t="shared" si="890"/>
        <v>Medium</v>
      </c>
      <c r="S9538" s="23">
        <f t="shared" si="891"/>
        <v>2022</v>
      </c>
      <c r="T9538" s="23">
        <f t="shared" si="892"/>
        <v>5</v>
      </c>
      <c r="U9538" t="str">
        <f t="shared" si="893"/>
        <v>May-2022</v>
      </c>
    </row>
    <row r="9539" spans="1:21" x14ac:dyDescent="0.3">
      <c r="A9539" t="s">
        <v>11550</v>
      </c>
      <c r="B9539" s="22">
        <v>45881</v>
      </c>
      <c r="C9539" s="22">
        <v>45887</v>
      </c>
      <c r="D9539" s="23" t="s">
        <v>61</v>
      </c>
      <c r="E9539" s="23" t="s">
        <v>1647</v>
      </c>
      <c r="F9539" s="23" t="s">
        <v>52</v>
      </c>
      <c r="G9539" s="23" t="s">
        <v>179</v>
      </c>
      <c r="H9539" s="23" t="s">
        <v>180</v>
      </c>
      <c r="I9539" s="23" t="s">
        <v>55</v>
      </c>
      <c r="J9539" s="23" t="s">
        <v>65</v>
      </c>
      <c r="K9539" s="23" t="s">
        <v>325</v>
      </c>
      <c r="L9539" s="24">
        <v>43476.6</v>
      </c>
      <c r="M9539">
        <v>3</v>
      </c>
      <c r="N9539" s="25">
        <v>0</v>
      </c>
      <c r="O9539" s="24">
        <v>13402.93</v>
      </c>
      <c r="P9539" s="26">
        <f t="shared" si="888"/>
        <v>0.30827916626415131</v>
      </c>
      <c r="Q9539" t="str">
        <f t="shared" si="889"/>
        <v>High</v>
      </c>
      <c r="R9539" t="str">
        <f t="shared" si="890"/>
        <v>None</v>
      </c>
      <c r="S9539" s="23">
        <f t="shared" si="891"/>
        <v>2025</v>
      </c>
      <c r="T9539" s="23">
        <f t="shared" si="892"/>
        <v>8</v>
      </c>
      <c r="U9539" t="str">
        <f t="shared" si="893"/>
        <v>Aug-2025</v>
      </c>
    </row>
    <row r="9540" spans="1:21" x14ac:dyDescent="0.3">
      <c r="A9540" t="s">
        <v>11551</v>
      </c>
      <c r="B9540" s="22">
        <v>45757</v>
      </c>
      <c r="C9540" s="22">
        <v>45764</v>
      </c>
      <c r="D9540" s="23" t="s">
        <v>78</v>
      </c>
      <c r="E9540" s="23" t="s">
        <v>1108</v>
      </c>
      <c r="F9540" s="23" t="s">
        <v>52</v>
      </c>
      <c r="G9540" s="23" t="s">
        <v>63</v>
      </c>
      <c r="H9540" s="23" t="s">
        <v>202</v>
      </c>
      <c r="I9540" s="23" t="s">
        <v>83</v>
      </c>
      <c r="J9540" s="23" t="s">
        <v>379</v>
      </c>
      <c r="K9540" s="23" t="s">
        <v>562</v>
      </c>
      <c r="L9540" s="24">
        <v>40079.9</v>
      </c>
      <c r="M9540">
        <v>7</v>
      </c>
      <c r="N9540" s="25">
        <v>0.15</v>
      </c>
      <c r="O9540" s="24">
        <v>13428.89</v>
      </c>
      <c r="P9540" s="26">
        <f t="shared" ref="P9540:P9603" si="894">IFERROR(O9540/L9540,0)</f>
        <v>0.3350529816691159</v>
      </c>
      <c r="Q9540" t="str">
        <f t="shared" ref="Q9540:Q9603" si="895">IF(P9540&gt;=0.3,"High",IF(P9540&gt;=0.2,"Medium","Low"))</f>
        <v>High</v>
      </c>
      <c r="R9540" t="str">
        <f t="shared" ref="R9540:R9603" si="896">IF(N9540=0,"None",IF(N9540&lt;=0.1,"Low",IF(N9540&lt;=0.2,"Medium","High")))</f>
        <v>Medium</v>
      </c>
      <c r="S9540" s="23">
        <f t="shared" ref="S9540:S9603" si="897">YEAR(B9540)</f>
        <v>2025</v>
      </c>
      <c r="T9540" s="23">
        <f t="shared" ref="T9540:T9603" si="898">MONTH(B9540)</f>
        <v>4</v>
      </c>
      <c r="U9540" t="str">
        <f t="shared" ref="U9540:U9603" si="899">TEXT(B9540,"mmm-yyyy")</f>
        <v>Apr-2025</v>
      </c>
    </row>
    <row r="9541" spans="1:21" x14ac:dyDescent="0.3">
      <c r="A9541" t="s">
        <v>11552</v>
      </c>
      <c r="B9541" s="22">
        <v>44937</v>
      </c>
      <c r="C9541" s="22">
        <v>44940</v>
      </c>
      <c r="D9541" s="23" t="s">
        <v>61</v>
      </c>
      <c r="E9541" s="23" t="s">
        <v>1827</v>
      </c>
      <c r="F9541" s="23" t="s">
        <v>52</v>
      </c>
      <c r="G9541" s="23" t="s">
        <v>179</v>
      </c>
      <c r="H9541" s="23" t="s">
        <v>180</v>
      </c>
      <c r="I9541" s="23" t="s">
        <v>83</v>
      </c>
      <c r="J9541" s="23" t="s">
        <v>156</v>
      </c>
      <c r="K9541" s="23" t="s">
        <v>157</v>
      </c>
      <c r="L9541" s="24">
        <v>24884.3</v>
      </c>
      <c r="M9541">
        <v>5</v>
      </c>
      <c r="N9541" s="25">
        <v>0.05</v>
      </c>
      <c r="O9541" s="24">
        <v>6481.44</v>
      </c>
      <c r="P9541" s="26">
        <f t="shared" si="894"/>
        <v>0.26046302286984163</v>
      </c>
      <c r="Q9541" t="str">
        <f t="shared" si="895"/>
        <v>Medium</v>
      </c>
      <c r="R9541" t="str">
        <f t="shared" si="896"/>
        <v>Low</v>
      </c>
      <c r="S9541" s="23">
        <f t="shared" si="897"/>
        <v>2023</v>
      </c>
      <c r="T9541" s="23">
        <f t="shared" si="898"/>
        <v>1</v>
      </c>
      <c r="U9541" t="str">
        <f t="shared" si="899"/>
        <v>Jan-2023</v>
      </c>
    </row>
    <row r="9542" spans="1:21" x14ac:dyDescent="0.3">
      <c r="A9542" t="s">
        <v>11553</v>
      </c>
      <c r="B9542" s="22">
        <v>45298</v>
      </c>
      <c r="C9542" s="22">
        <v>45301</v>
      </c>
      <c r="D9542" s="23" t="s">
        <v>50</v>
      </c>
      <c r="E9542" s="23" t="s">
        <v>1267</v>
      </c>
      <c r="F9542" s="23" t="s">
        <v>80</v>
      </c>
      <c r="G9542" s="23" t="s">
        <v>179</v>
      </c>
      <c r="H9542" s="23" t="s">
        <v>180</v>
      </c>
      <c r="I9542" s="23" t="s">
        <v>118</v>
      </c>
      <c r="J9542" s="23" t="s">
        <v>119</v>
      </c>
      <c r="K9542" s="23" t="s">
        <v>120</v>
      </c>
      <c r="L9542" s="24">
        <v>55515.6</v>
      </c>
      <c r="M9542">
        <v>8</v>
      </c>
      <c r="N9542" s="25">
        <v>0.05</v>
      </c>
      <c r="O9542" s="24">
        <v>17766.36</v>
      </c>
      <c r="P9542" s="26">
        <f t="shared" si="894"/>
        <v>0.3200246417223267</v>
      </c>
      <c r="Q9542" t="str">
        <f t="shared" si="895"/>
        <v>High</v>
      </c>
      <c r="R9542" t="str">
        <f t="shared" si="896"/>
        <v>Low</v>
      </c>
      <c r="S9542" s="23">
        <f t="shared" si="897"/>
        <v>2024</v>
      </c>
      <c r="T9542" s="23">
        <f t="shared" si="898"/>
        <v>1</v>
      </c>
      <c r="U9542" t="str">
        <f t="shared" si="899"/>
        <v>Jan-2024</v>
      </c>
    </row>
    <row r="9543" spans="1:21" x14ac:dyDescent="0.3">
      <c r="A9543" t="s">
        <v>11554</v>
      </c>
      <c r="B9543" s="22">
        <v>45541</v>
      </c>
      <c r="C9543" s="22">
        <v>45542</v>
      </c>
      <c r="D9543" s="23" t="s">
        <v>102</v>
      </c>
      <c r="E9543" s="23" t="s">
        <v>3230</v>
      </c>
      <c r="F9543" s="23" t="s">
        <v>80</v>
      </c>
      <c r="G9543" s="23" t="s">
        <v>81</v>
      </c>
      <c r="H9543" s="23" t="s">
        <v>284</v>
      </c>
      <c r="I9543" s="23" t="s">
        <v>55</v>
      </c>
      <c r="J9543" s="23" t="s">
        <v>141</v>
      </c>
      <c r="K9543" s="23" t="s">
        <v>142</v>
      </c>
      <c r="L9543" s="24">
        <v>84092.12</v>
      </c>
      <c r="M9543">
        <v>7</v>
      </c>
      <c r="N9543" s="25">
        <v>0.15</v>
      </c>
      <c r="O9543" s="24">
        <v>15153.18</v>
      </c>
      <c r="P9543" s="26">
        <f t="shared" si="894"/>
        <v>0.18019738353605547</v>
      </c>
      <c r="Q9543" t="str">
        <f t="shared" si="895"/>
        <v>Low</v>
      </c>
      <c r="R9543" t="str">
        <f t="shared" si="896"/>
        <v>Medium</v>
      </c>
      <c r="S9543" s="23">
        <f t="shared" si="897"/>
        <v>2024</v>
      </c>
      <c r="T9543" s="23">
        <f t="shared" si="898"/>
        <v>9</v>
      </c>
      <c r="U9543" t="str">
        <f t="shared" si="899"/>
        <v>Sep-2024</v>
      </c>
    </row>
    <row r="9544" spans="1:21" x14ac:dyDescent="0.3">
      <c r="A9544" t="s">
        <v>11555</v>
      </c>
      <c r="B9544" s="22">
        <v>44960</v>
      </c>
      <c r="C9544" s="22">
        <v>44963</v>
      </c>
      <c r="D9544" s="23" t="s">
        <v>61</v>
      </c>
      <c r="E9544" s="23" t="s">
        <v>2446</v>
      </c>
      <c r="F9544" s="23" t="s">
        <v>52</v>
      </c>
      <c r="G9544" s="23" t="s">
        <v>63</v>
      </c>
      <c r="H9544" s="23" t="s">
        <v>172</v>
      </c>
      <c r="I9544" s="23" t="s">
        <v>118</v>
      </c>
      <c r="J9544" s="23" t="s">
        <v>230</v>
      </c>
      <c r="K9544" s="23" t="s">
        <v>356</v>
      </c>
      <c r="L9544" s="24">
        <v>64743.96</v>
      </c>
      <c r="M9544">
        <v>6</v>
      </c>
      <c r="N9544" s="25">
        <v>0.2</v>
      </c>
      <c r="O9544" s="24">
        <v>9025.9699999999993</v>
      </c>
      <c r="P9544" s="26">
        <f t="shared" si="894"/>
        <v>0.13941022452132987</v>
      </c>
      <c r="Q9544" t="str">
        <f t="shared" si="895"/>
        <v>Low</v>
      </c>
      <c r="R9544" t="str">
        <f t="shared" si="896"/>
        <v>Medium</v>
      </c>
      <c r="S9544" s="23">
        <f t="shared" si="897"/>
        <v>2023</v>
      </c>
      <c r="T9544" s="23">
        <f t="shared" si="898"/>
        <v>2</v>
      </c>
      <c r="U9544" t="str">
        <f t="shared" si="899"/>
        <v>Feb-2023</v>
      </c>
    </row>
    <row r="9545" spans="1:21" x14ac:dyDescent="0.3">
      <c r="A9545" t="s">
        <v>11556</v>
      </c>
      <c r="B9545" s="22">
        <v>45524</v>
      </c>
      <c r="C9545" s="22">
        <v>45527</v>
      </c>
      <c r="D9545" s="23" t="s">
        <v>61</v>
      </c>
      <c r="E9545" s="23" t="s">
        <v>807</v>
      </c>
      <c r="F9545" s="23" t="s">
        <v>71</v>
      </c>
      <c r="G9545" s="23" t="s">
        <v>53</v>
      </c>
      <c r="H9545" s="23" t="s">
        <v>246</v>
      </c>
      <c r="I9545" s="23" t="s">
        <v>55</v>
      </c>
      <c r="J9545" s="23" t="s">
        <v>173</v>
      </c>
      <c r="K9545" s="23" t="s">
        <v>780</v>
      </c>
      <c r="L9545" s="24">
        <v>6596.2</v>
      </c>
      <c r="M9545">
        <v>1</v>
      </c>
      <c r="N9545" s="25">
        <v>0.25</v>
      </c>
      <c r="O9545" s="24">
        <v>1324.03</v>
      </c>
      <c r="P9545" s="26">
        <f t="shared" si="894"/>
        <v>0.20072617567690487</v>
      </c>
      <c r="Q9545" t="str">
        <f t="shared" si="895"/>
        <v>Medium</v>
      </c>
      <c r="R9545" t="str">
        <f t="shared" si="896"/>
        <v>High</v>
      </c>
      <c r="S9545" s="23">
        <f t="shared" si="897"/>
        <v>2024</v>
      </c>
      <c r="T9545" s="23">
        <f t="shared" si="898"/>
        <v>8</v>
      </c>
      <c r="U9545" t="str">
        <f t="shared" si="899"/>
        <v>Aug-2024</v>
      </c>
    </row>
    <row r="9546" spans="1:21" x14ac:dyDescent="0.3">
      <c r="A9546" t="s">
        <v>11557</v>
      </c>
      <c r="B9546" s="22">
        <v>44849</v>
      </c>
      <c r="C9546" s="22">
        <v>44856</v>
      </c>
      <c r="D9546" s="23" t="s">
        <v>50</v>
      </c>
      <c r="E9546" s="23" t="s">
        <v>124</v>
      </c>
      <c r="F9546" s="23" t="s">
        <v>71</v>
      </c>
      <c r="G9546" s="23" t="s">
        <v>81</v>
      </c>
      <c r="H9546" s="23" t="s">
        <v>95</v>
      </c>
      <c r="I9546" s="23" t="s">
        <v>96</v>
      </c>
      <c r="J9546" s="23" t="s">
        <v>135</v>
      </c>
      <c r="K9546" s="23" t="s">
        <v>136</v>
      </c>
      <c r="L9546" s="24">
        <v>15837.69</v>
      </c>
      <c r="M9546">
        <v>3</v>
      </c>
      <c r="N9546" s="25">
        <v>0.1</v>
      </c>
      <c r="O9546" s="24">
        <v>4778.2700000000004</v>
      </c>
      <c r="P9546" s="26">
        <f t="shared" si="894"/>
        <v>0.30170245787106581</v>
      </c>
      <c r="Q9546" t="str">
        <f t="shared" si="895"/>
        <v>High</v>
      </c>
      <c r="R9546" t="str">
        <f t="shared" si="896"/>
        <v>Low</v>
      </c>
      <c r="S9546" s="23">
        <f t="shared" si="897"/>
        <v>2022</v>
      </c>
      <c r="T9546" s="23">
        <f t="shared" si="898"/>
        <v>10</v>
      </c>
      <c r="U9546" t="str">
        <f t="shared" si="899"/>
        <v>Oct-2022</v>
      </c>
    </row>
    <row r="9547" spans="1:21" x14ac:dyDescent="0.3">
      <c r="A9547" t="s">
        <v>11558</v>
      </c>
      <c r="B9547" s="22">
        <v>46021</v>
      </c>
      <c r="C9547" s="22">
        <v>46026</v>
      </c>
      <c r="D9547" s="23" t="s">
        <v>50</v>
      </c>
      <c r="E9547" s="23" t="s">
        <v>1154</v>
      </c>
      <c r="F9547" s="23" t="s">
        <v>80</v>
      </c>
      <c r="G9547" s="23" t="s">
        <v>53</v>
      </c>
      <c r="H9547" s="23" t="s">
        <v>246</v>
      </c>
      <c r="I9547" s="23" t="s">
        <v>96</v>
      </c>
      <c r="J9547" s="23" t="s">
        <v>166</v>
      </c>
      <c r="K9547" s="23" t="s">
        <v>337</v>
      </c>
      <c r="L9547" s="24">
        <v>115714.72</v>
      </c>
      <c r="M9547">
        <v>8</v>
      </c>
      <c r="N9547" s="25">
        <v>0.15</v>
      </c>
      <c r="O9547" s="24">
        <v>30426.04</v>
      </c>
      <c r="P9547" s="26">
        <f t="shared" si="894"/>
        <v>0.26294009958283615</v>
      </c>
      <c r="Q9547" t="str">
        <f t="shared" si="895"/>
        <v>Medium</v>
      </c>
      <c r="R9547" t="str">
        <f t="shared" si="896"/>
        <v>Medium</v>
      </c>
      <c r="S9547" s="23">
        <f t="shared" si="897"/>
        <v>2025</v>
      </c>
      <c r="T9547" s="23">
        <f t="shared" si="898"/>
        <v>12</v>
      </c>
      <c r="U9547" t="str">
        <f t="shared" si="899"/>
        <v>Dec-2025</v>
      </c>
    </row>
    <row r="9548" spans="1:21" x14ac:dyDescent="0.3">
      <c r="A9548" t="s">
        <v>11559</v>
      </c>
      <c r="B9548" s="22">
        <v>45640</v>
      </c>
      <c r="C9548" s="22">
        <v>45643</v>
      </c>
      <c r="D9548" s="23" t="s">
        <v>50</v>
      </c>
      <c r="E9548" s="23" t="s">
        <v>904</v>
      </c>
      <c r="F9548" s="23" t="s">
        <v>71</v>
      </c>
      <c r="G9548" s="23" t="s">
        <v>81</v>
      </c>
      <c r="H9548" s="23" t="s">
        <v>186</v>
      </c>
      <c r="I9548" s="23" t="s">
        <v>83</v>
      </c>
      <c r="J9548" s="23" t="s">
        <v>84</v>
      </c>
      <c r="K9548" s="23" t="s">
        <v>85</v>
      </c>
      <c r="L9548" s="24">
        <v>18891.54</v>
      </c>
      <c r="M9548">
        <v>6</v>
      </c>
      <c r="N9548" s="25">
        <v>0.25</v>
      </c>
      <c r="O9548" s="24">
        <v>3573.65</v>
      </c>
      <c r="P9548" s="26">
        <f t="shared" si="894"/>
        <v>0.18916668519347812</v>
      </c>
      <c r="Q9548" t="str">
        <f t="shared" si="895"/>
        <v>Low</v>
      </c>
      <c r="R9548" t="str">
        <f t="shared" si="896"/>
        <v>High</v>
      </c>
      <c r="S9548" s="23">
        <f t="shared" si="897"/>
        <v>2024</v>
      </c>
      <c r="T9548" s="23">
        <f t="shared" si="898"/>
        <v>12</v>
      </c>
      <c r="U9548" t="str">
        <f t="shared" si="899"/>
        <v>Dec-2024</v>
      </c>
    </row>
    <row r="9549" spans="1:21" x14ac:dyDescent="0.3">
      <c r="A9549" t="s">
        <v>11560</v>
      </c>
      <c r="B9549" s="22">
        <v>45373</v>
      </c>
      <c r="C9549" s="22">
        <v>45380</v>
      </c>
      <c r="D9549" s="23" t="s">
        <v>102</v>
      </c>
      <c r="E9549" s="23" t="s">
        <v>411</v>
      </c>
      <c r="F9549" s="23" t="s">
        <v>80</v>
      </c>
      <c r="G9549" s="23" t="s">
        <v>179</v>
      </c>
      <c r="H9549" s="23" t="s">
        <v>236</v>
      </c>
      <c r="I9549" s="23" t="s">
        <v>118</v>
      </c>
      <c r="J9549" s="23" t="s">
        <v>119</v>
      </c>
      <c r="K9549" s="23" t="s">
        <v>120</v>
      </c>
      <c r="L9549" s="24">
        <v>6720.5</v>
      </c>
      <c r="M9549">
        <v>2</v>
      </c>
      <c r="N9549" s="25">
        <v>0.1</v>
      </c>
      <c r="O9549" s="24">
        <v>1082.22</v>
      </c>
      <c r="P9549" s="26">
        <f t="shared" si="894"/>
        <v>0.1610326612603229</v>
      </c>
      <c r="Q9549" t="str">
        <f t="shared" si="895"/>
        <v>Low</v>
      </c>
      <c r="R9549" t="str">
        <f t="shared" si="896"/>
        <v>Low</v>
      </c>
      <c r="S9549" s="23">
        <f t="shared" si="897"/>
        <v>2024</v>
      </c>
      <c r="T9549" s="23">
        <f t="shared" si="898"/>
        <v>3</v>
      </c>
      <c r="U9549" t="str">
        <f t="shared" si="899"/>
        <v>Mar-2024</v>
      </c>
    </row>
    <row r="9550" spans="1:21" x14ac:dyDescent="0.3">
      <c r="A9550" t="s">
        <v>11561</v>
      </c>
      <c r="B9550" s="22">
        <v>44633</v>
      </c>
      <c r="C9550" s="22">
        <v>44634</v>
      </c>
      <c r="D9550" s="23" t="s">
        <v>102</v>
      </c>
      <c r="E9550" s="23" t="s">
        <v>893</v>
      </c>
      <c r="F9550" s="23" t="s">
        <v>52</v>
      </c>
      <c r="G9550" s="23" t="s">
        <v>72</v>
      </c>
      <c r="H9550" s="23" t="s">
        <v>117</v>
      </c>
      <c r="I9550" s="23" t="s">
        <v>83</v>
      </c>
      <c r="J9550" s="23" t="s">
        <v>449</v>
      </c>
      <c r="K9550" s="23" t="s">
        <v>450</v>
      </c>
      <c r="L9550" s="24">
        <v>67024.800000000003</v>
      </c>
      <c r="M9550">
        <v>5</v>
      </c>
      <c r="N9550" s="25">
        <v>0.25</v>
      </c>
      <c r="O9550" s="24">
        <v>9266.59</v>
      </c>
      <c r="P9550" s="26">
        <f t="shared" si="894"/>
        <v>0.13825613802652154</v>
      </c>
      <c r="Q9550" t="str">
        <f t="shared" si="895"/>
        <v>Low</v>
      </c>
      <c r="R9550" t="str">
        <f t="shared" si="896"/>
        <v>High</v>
      </c>
      <c r="S9550" s="23">
        <f t="shared" si="897"/>
        <v>2022</v>
      </c>
      <c r="T9550" s="23">
        <f t="shared" si="898"/>
        <v>3</v>
      </c>
      <c r="U9550" t="str">
        <f t="shared" si="899"/>
        <v>Mar-2022</v>
      </c>
    </row>
    <row r="9551" spans="1:21" x14ac:dyDescent="0.3">
      <c r="A9551" t="s">
        <v>11562</v>
      </c>
      <c r="B9551" s="22">
        <v>44699</v>
      </c>
      <c r="C9551" s="22">
        <v>44700</v>
      </c>
      <c r="D9551" s="23" t="s">
        <v>61</v>
      </c>
      <c r="E9551" s="23" t="s">
        <v>171</v>
      </c>
      <c r="F9551" s="23" t="s">
        <v>71</v>
      </c>
      <c r="G9551" s="23" t="s">
        <v>63</v>
      </c>
      <c r="H9551" s="23" t="s">
        <v>213</v>
      </c>
      <c r="I9551" s="23" t="s">
        <v>96</v>
      </c>
      <c r="J9551" s="23" t="s">
        <v>97</v>
      </c>
      <c r="K9551" s="23" t="s">
        <v>181</v>
      </c>
      <c r="L9551" s="24">
        <v>9884.52</v>
      </c>
      <c r="M9551">
        <v>9</v>
      </c>
      <c r="N9551" s="25">
        <v>0.15</v>
      </c>
      <c r="O9551" s="24">
        <v>3228.69</v>
      </c>
      <c r="P9551" s="26">
        <f t="shared" si="894"/>
        <v>0.32664105085527673</v>
      </c>
      <c r="Q9551" t="str">
        <f t="shared" si="895"/>
        <v>High</v>
      </c>
      <c r="R9551" t="str">
        <f t="shared" si="896"/>
        <v>Medium</v>
      </c>
      <c r="S9551" s="23">
        <f t="shared" si="897"/>
        <v>2022</v>
      </c>
      <c r="T9551" s="23">
        <f t="shared" si="898"/>
        <v>5</v>
      </c>
      <c r="U9551" t="str">
        <f t="shared" si="899"/>
        <v>May-2022</v>
      </c>
    </row>
    <row r="9552" spans="1:21" x14ac:dyDescent="0.3">
      <c r="A9552" t="s">
        <v>11563</v>
      </c>
      <c r="B9552" s="22">
        <v>44803</v>
      </c>
      <c r="C9552" s="22">
        <v>44806</v>
      </c>
      <c r="D9552" s="23" t="s">
        <v>50</v>
      </c>
      <c r="E9552" s="23" t="s">
        <v>1139</v>
      </c>
      <c r="F9552" s="23" t="s">
        <v>71</v>
      </c>
      <c r="G9552" s="23" t="s">
        <v>179</v>
      </c>
      <c r="H9552" s="23" t="s">
        <v>236</v>
      </c>
      <c r="I9552" s="23" t="s">
        <v>96</v>
      </c>
      <c r="J9552" s="23" t="s">
        <v>97</v>
      </c>
      <c r="K9552" s="23" t="s">
        <v>416</v>
      </c>
      <c r="L9552" s="24">
        <v>33678.32</v>
      </c>
      <c r="M9552">
        <v>4</v>
      </c>
      <c r="N9552" s="25">
        <v>0</v>
      </c>
      <c r="O9552" s="24">
        <v>12901.19</v>
      </c>
      <c r="P9552" s="26">
        <f t="shared" si="894"/>
        <v>0.38307106767796018</v>
      </c>
      <c r="Q9552" t="str">
        <f t="shared" si="895"/>
        <v>High</v>
      </c>
      <c r="R9552" t="str">
        <f t="shared" si="896"/>
        <v>None</v>
      </c>
      <c r="S9552" s="23">
        <f t="shared" si="897"/>
        <v>2022</v>
      </c>
      <c r="T9552" s="23">
        <f t="shared" si="898"/>
        <v>8</v>
      </c>
      <c r="U9552" t="str">
        <f t="shared" si="899"/>
        <v>Aug-2022</v>
      </c>
    </row>
    <row r="9553" spans="1:21" x14ac:dyDescent="0.3">
      <c r="A9553" t="s">
        <v>11564</v>
      </c>
      <c r="B9553" s="22">
        <v>44563</v>
      </c>
      <c r="C9553" s="22">
        <v>44564</v>
      </c>
      <c r="D9553" s="23" t="s">
        <v>78</v>
      </c>
      <c r="E9553" s="23" t="s">
        <v>2186</v>
      </c>
      <c r="F9553" s="23" t="s">
        <v>52</v>
      </c>
      <c r="G9553" s="23" t="s">
        <v>81</v>
      </c>
      <c r="H9553" s="23" t="s">
        <v>82</v>
      </c>
      <c r="I9553" s="23" t="s">
        <v>96</v>
      </c>
      <c r="J9553" s="23" t="s">
        <v>97</v>
      </c>
      <c r="K9553" s="23" t="s">
        <v>181</v>
      </c>
      <c r="L9553" s="24">
        <v>47266.239999999998</v>
      </c>
      <c r="M9553">
        <v>7</v>
      </c>
      <c r="N9553" s="25">
        <v>0.1</v>
      </c>
      <c r="O9553" s="24">
        <v>8750.61</v>
      </c>
      <c r="P9553" s="26">
        <f t="shared" si="894"/>
        <v>0.1851344638371912</v>
      </c>
      <c r="Q9553" t="str">
        <f t="shared" si="895"/>
        <v>Low</v>
      </c>
      <c r="R9553" t="str">
        <f t="shared" si="896"/>
        <v>Low</v>
      </c>
      <c r="S9553" s="23">
        <f t="shared" si="897"/>
        <v>2022</v>
      </c>
      <c r="T9553" s="23">
        <f t="shared" si="898"/>
        <v>1</v>
      </c>
      <c r="U9553" t="str">
        <f t="shared" si="899"/>
        <v>Jan-2022</v>
      </c>
    </row>
    <row r="9554" spans="1:21" x14ac:dyDescent="0.3">
      <c r="A9554" t="s">
        <v>11565</v>
      </c>
      <c r="B9554" s="22">
        <v>45636</v>
      </c>
      <c r="C9554" s="22">
        <v>45640</v>
      </c>
      <c r="D9554" s="23" t="s">
        <v>102</v>
      </c>
      <c r="E9554" s="23" t="s">
        <v>2172</v>
      </c>
      <c r="F9554" s="23" t="s">
        <v>80</v>
      </c>
      <c r="G9554" s="23" t="s">
        <v>179</v>
      </c>
      <c r="H9554" s="23" t="s">
        <v>236</v>
      </c>
      <c r="I9554" s="23" t="s">
        <v>83</v>
      </c>
      <c r="J9554" s="23" t="s">
        <v>449</v>
      </c>
      <c r="K9554" s="23" t="s">
        <v>681</v>
      </c>
      <c r="L9554" s="24">
        <v>100944.41</v>
      </c>
      <c r="M9554">
        <v>7</v>
      </c>
      <c r="N9554" s="25">
        <v>0.25</v>
      </c>
      <c r="O9554" s="24">
        <v>29336.25</v>
      </c>
      <c r="P9554" s="26">
        <f t="shared" si="894"/>
        <v>0.29061787571991354</v>
      </c>
      <c r="Q9554" t="str">
        <f t="shared" si="895"/>
        <v>Medium</v>
      </c>
      <c r="R9554" t="str">
        <f t="shared" si="896"/>
        <v>High</v>
      </c>
      <c r="S9554" s="23">
        <f t="shared" si="897"/>
        <v>2024</v>
      </c>
      <c r="T9554" s="23">
        <f t="shared" si="898"/>
        <v>12</v>
      </c>
      <c r="U9554" t="str">
        <f t="shared" si="899"/>
        <v>Dec-2024</v>
      </c>
    </row>
    <row r="9555" spans="1:21" x14ac:dyDescent="0.3">
      <c r="A9555" t="s">
        <v>11566</v>
      </c>
      <c r="B9555" s="22">
        <v>45749</v>
      </c>
      <c r="C9555" s="22">
        <v>45756</v>
      </c>
      <c r="D9555" s="23" t="s">
        <v>102</v>
      </c>
      <c r="E9555" s="23" t="s">
        <v>924</v>
      </c>
      <c r="F9555" s="23" t="s">
        <v>71</v>
      </c>
      <c r="G9555" s="23" t="s">
        <v>81</v>
      </c>
      <c r="H9555" s="23" t="s">
        <v>95</v>
      </c>
      <c r="I9555" s="23" t="s">
        <v>83</v>
      </c>
      <c r="J9555" s="23" t="s">
        <v>449</v>
      </c>
      <c r="K9555" s="23" t="s">
        <v>450</v>
      </c>
      <c r="L9555" s="24">
        <v>18096.96</v>
      </c>
      <c r="M9555">
        <v>3</v>
      </c>
      <c r="N9555" s="25">
        <v>0.1</v>
      </c>
      <c r="O9555" s="24">
        <v>3680.96</v>
      </c>
      <c r="P9555" s="26">
        <f t="shared" si="894"/>
        <v>0.20340211836684174</v>
      </c>
      <c r="Q9555" t="str">
        <f t="shared" si="895"/>
        <v>Medium</v>
      </c>
      <c r="R9555" t="str">
        <f t="shared" si="896"/>
        <v>Low</v>
      </c>
      <c r="S9555" s="23">
        <f t="shared" si="897"/>
        <v>2025</v>
      </c>
      <c r="T9555" s="23">
        <f t="shared" si="898"/>
        <v>4</v>
      </c>
      <c r="U9555" t="str">
        <f t="shared" si="899"/>
        <v>Apr-2025</v>
      </c>
    </row>
    <row r="9556" spans="1:21" x14ac:dyDescent="0.3">
      <c r="A9556" t="s">
        <v>11567</v>
      </c>
      <c r="B9556" s="22">
        <v>44963</v>
      </c>
      <c r="C9556" s="22">
        <v>44968</v>
      </c>
      <c r="D9556" s="23" t="s">
        <v>50</v>
      </c>
      <c r="E9556" s="23" t="s">
        <v>499</v>
      </c>
      <c r="F9556" s="23" t="s">
        <v>80</v>
      </c>
      <c r="G9556" s="23" t="s">
        <v>81</v>
      </c>
      <c r="H9556" s="23" t="s">
        <v>95</v>
      </c>
      <c r="I9556" s="23" t="s">
        <v>83</v>
      </c>
      <c r="J9556" s="23" t="s">
        <v>379</v>
      </c>
      <c r="K9556" s="23" t="s">
        <v>716</v>
      </c>
      <c r="L9556" s="24">
        <v>4655.2</v>
      </c>
      <c r="M9556">
        <v>2</v>
      </c>
      <c r="N9556" s="25">
        <v>0.2</v>
      </c>
      <c r="O9556" s="24">
        <v>982.8</v>
      </c>
      <c r="P9556" s="26">
        <f t="shared" si="894"/>
        <v>0.2111187489259323</v>
      </c>
      <c r="Q9556" t="str">
        <f t="shared" si="895"/>
        <v>Medium</v>
      </c>
      <c r="R9556" t="str">
        <f t="shared" si="896"/>
        <v>Medium</v>
      </c>
      <c r="S9556" s="23">
        <f t="shared" si="897"/>
        <v>2023</v>
      </c>
      <c r="T9556" s="23">
        <f t="shared" si="898"/>
        <v>2</v>
      </c>
      <c r="U9556" t="str">
        <f t="shared" si="899"/>
        <v>Feb-2023</v>
      </c>
    </row>
    <row r="9557" spans="1:21" x14ac:dyDescent="0.3">
      <c r="A9557" t="s">
        <v>11568</v>
      </c>
      <c r="B9557" s="22">
        <v>45622</v>
      </c>
      <c r="C9557" s="22">
        <v>45624</v>
      </c>
      <c r="D9557" s="23" t="s">
        <v>61</v>
      </c>
      <c r="E9557" s="23" t="s">
        <v>2999</v>
      </c>
      <c r="F9557" s="23" t="s">
        <v>71</v>
      </c>
      <c r="G9557" s="23" t="s">
        <v>53</v>
      </c>
      <c r="H9557" s="23" t="s">
        <v>90</v>
      </c>
      <c r="I9557" s="23" t="s">
        <v>55</v>
      </c>
      <c r="J9557" s="23" t="s">
        <v>56</v>
      </c>
      <c r="K9557" s="23" t="s">
        <v>57</v>
      </c>
      <c r="L9557" s="24">
        <v>51764.160000000003</v>
      </c>
      <c r="M9557">
        <v>6</v>
      </c>
      <c r="N9557" s="25">
        <v>0.1</v>
      </c>
      <c r="O9557" s="24">
        <v>10565</v>
      </c>
      <c r="P9557" s="26">
        <f t="shared" si="894"/>
        <v>0.20409874322311033</v>
      </c>
      <c r="Q9557" t="str">
        <f t="shared" si="895"/>
        <v>Medium</v>
      </c>
      <c r="R9557" t="str">
        <f t="shared" si="896"/>
        <v>Low</v>
      </c>
      <c r="S9557" s="23">
        <f t="shared" si="897"/>
        <v>2024</v>
      </c>
      <c r="T9557" s="23">
        <f t="shared" si="898"/>
        <v>11</v>
      </c>
      <c r="U9557" t="str">
        <f t="shared" si="899"/>
        <v>Nov-2024</v>
      </c>
    </row>
    <row r="9558" spans="1:21" x14ac:dyDescent="0.3">
      <c r="A9558" t="s">
        <v>11569</v>
      </c>
      <c r="B9558" s="22">
        <v>45099</v>
      </c>
      <c r="C9558" s="22">
        <v>45101</v>
      </c>
      <c r="D9558" s="23" t="s">
        <v>102</v>
      </c>
      <c r="E9558" s="23" t="s">
        <v>420</v>
      </c>
      <c r="F9558" s="23" t="s">
        <v>71</v>
      </c>
      <c r="G9558" s="23" t="s">
        <v>179</v>
      </c>
      <c r="H9558" s="23" t="s">
        <v>236</v>
      </c>
      <c r="I9558" s="23" t="s">
        <v>83</v>
      </c>
      <c r="J9558" s="23" t="s">
        <v>156</v>
      </c>
      <c r="K9558" s="23" t="s">
        <v>157</v>
      </c>
      <c r="L9558" s="24">
        <v>98144.639999999999</v>
      </c>
      <c r="M9558">
        <v>8</v>
      </c>
      <c r="N9558" s="25">
        <v>0</v>
      </c>
      <c r="O9558" s="24">
        <v>36039.910000000003</v>
      </c>
      <c r="P9558" s="26">
        <f t="shared" si="894"/>
        <v>0.36721220843033309</v>
      </c>
      <c r="Q9558" t="str">
        <f t="shared" si="895"/>
        <v>High</v>
      </c>
      <c r="R9558" t="str">
        <f t="shared" si="896"/>
        <v>None</v>
      </c>
      <c r="S9558" s="23">
        <f t="shared" si="897"/>
        <v>2023</v>
      </c>
      <c r="T9558" s="23">
        <f t="shared" si="898"/>
        <v>6</v>
      </c>
      <c r="U9558" t="str">
        <f t="shared" si="899"/>
        <v>Jun-2023</v>
      </c>
    </row>
    <row r="9559" spans="1:21" x14ac:dyDescent="0.3">
      <c r="A9559" t="s">
        <v>11570</v>
      </c>
      <c r="B9559" s="22">
        <v>45717</v>
      </c>
      <c r="C9559" s="22">
        <v>45718</v>
      </c>
      <c r="D9559" s="23" t="s">
        <v>78</v>
      </c>
      <c r="E9559" s="23" t="s">
        <v>2641</v>
      </c>
      <c r="F9559" s="23" t="s">
        <v>52</v>
      </c>
      <c r="G9559" s="23" t="s">
        <v>179</v>
      </c>
      <c r="H9559" s="23" t="s">
        <v>180</v>
      </c>
      <c r="I9559" s="23" t="s">
        <v>118</v>
      </c>
      <c r="J9559" s="23" t="s">
        <v>303</v>
      </c>
      <c r="K9559" s="23" t="s">
        <v>304</v>
      </c>
      <c r="L9559" s="24">
        <v>4584.6000000000004</v>
      </c>
      <c r="M9559">
        <v>10</v>
      </c>
      <c r="N9559" s="25">
        <v>0</v>
      </c>
      <c r="O9559" s="24">
        <v>757.17</v>
      </c>
      <c r="P9559" s="26">
        <f t="shared" si="894"/>
        <v>0.16515508441303492</v>
      </c>
      <c r="Q9559" t="str">
        <f t="shared" si="895"/>
        <v>Low</v>
      </c>
      <c r="R9559" t="str">
        <f t="shared" si="896"/>
        <v>None</v>
      </c>
      <c r="S9559" s="23">
        <f t="shared" si="897"/>
        <v>2025</v>
      </c>
      <c r="T9559" s="23">
        <f t="shared" si="898"/>
        <v>3</v>
      </c>
      <c r="U9559" t="str">
        <f t="shared" si="899"/>
        <v>Mar-2025</v>
      </c>
    </row>
    <row r="9560" spans="1:21" x14ac:dyDescent="0.3">
      <c r="A9560" t="s">
        <v>11571</v>
      </c>
      <c r="B9560" s="22">
        <v>45628</v>
      </c>
      <c r="C9560" s="22">
        <v>45630</v>
      </c>
      <c r="D9560" s="23" t="s">
        <v>102</v>
      </c>
      <c r="E9560" s="23" t="s">
        <v>1667</v>
      </c>
      <c r="F9560" s="23" t="s">
        <v>71</v>
      </c>
      <c r="G9560" s="23" t="s">
        <v>81</v>
      </c>
      <c r="H9560" s="23" t="s">
        <v>95</v>
      </c>
      <c r="I9560" s="23" t="s">
        <v>118</v>
      </c>
      <c r="J9560" s="23" t="s">
        <v>303</v>
      </c>
      <c r="K9560" s="23" t="s">
        <v>491</v>
      </c>
      <c r="L9560" s="24">
        <v>19276.900000000001</v>
      </c>
      <c r="M9560">
        <v>2</v>
      </c>
      <c r="N9560" s="25">
        <v>0.05</v>
      </c>
      <c r="O9560" s="24">
        <v>2912.93</v>
      </c>
      <c r="P9560" s="26">
        <f t="shared" si="894"/>
        <v>0.15110987762555181</v>
      </c>
      <c r="Q9560" t="str">
        <f t="shared" si="895"/>
        <v>Low</v>
      </c>
      <c r="R9560" t="str">
        <f t="shared" si="896"/>
        <v>Low</v>
      </c>
      <c r="S9560" s="23">
        <f t="shared" si="897"/>
        <v>2024</v>
      </c>
      <c r="T9560" s="23">
        <f t="shared" si="898"/>
        <v>12</v>
      </c>
      <c r="U9560" t="str">
        <f t="shared" si="899"/>
        <v>Dec-2024</v>
      </c>
    </row>
    <row r="9561" spans="1:21" x14ac:dyDescent="0.3">
      <c r="A9561" t="s">
        <v>11572</v>
      </c>
      <c r="B9561" s="22">
        <v>45652</v>
      </c>
      <c r="C9561" s="22">
        <v>45656</v>
      </c>
      <c r="D9561" s="23" t="s">
        <v>61</v>
      </c>
      <c r="E9561" s="23" t="s">
        <v>3266</v>
      </c>
      <c r="F9561" s="23" t="s">
        <v>71</v>
      </c>
      <c r="G9561" s="23" t="s">
        <v>53</v>
      </c>
      <c r="H9561" s="23" t="s">
        <v>90</v>
      </c>
      <c r="I9561" s="23" t="s">
        <v>118</v>
      </c>
      <c r="J9561" s="23" t="s">
        <v>119</v>
      </c>
      <c r="K9561" s="23" t="s">
        <v>197</v>
      </c>
      <c r="L9561" s="24">
        <v>38418.089999999997</v>
      </c>
      <c r="M9561">
        <v>3</v>
      </c>
      <c r="N9561" s="25">
        <v>0.05</v>
      </c>
      <c r="O9561" s="24">
        <v>9012.42</v>
      </c>
      <c r="P9561" s="26">
        <f t="shared" si="894"/>
        <v>0.23458792459489788</v>
      </c>
      <c r="Q9561" t="str">
        <f t="shared" si="895"/>
        <v>Medium</v>
      </c>
      <c r="R9561" t="str">
        <f t="shared" si="896"/>
        <v>Low</v>
      </c>
      <c r="S9561" s="23">
        <f t="shared" si="897"/>
        <v>2024</v>
      </c>
      <c r="T9561" s="23">
        <f t="shared" si="898"/>
        <v>12</v>
      </c>
      <c r="U9561" t="str">
        <f t="shared" si="899"/>
        <v>Dec-2024</v>
      </c>
    </row>
    <row r="9562" spans="1:21" x14ac:dyDescent="0.3">
      <c r="A9562" t="s">
        <v>11573</v>
      </c>
      <c r="B9562" s="22">
        <v>45439</v>
      </c>
      <c r="C9562" s="22">
        <v>45444</v>
      </c>
      <c r="D9562" s="23" t="s">
        <v>50</v>
      </c>
      <c r="E9562" s="23" t="s">
        <v>1531</v>
      </c>
      <c r="F9562" s="23" t="s">
        <v>52</v>
      </c>
      <c r="G9562" s="23" t="s">
        <v>179</v>
      </c>
      <c r="H9562" s="23" t="s">
        <v>236</v>
      </c>
      <c r="I9562" s="23" t="s">
        <v>55</v>
      </c>
      <c r="J9562" s="23" t="s">
        <v>141</v>
      </c>
      <c r="K9562" s="23" t="s">
        <v>978</v>
      </c>
      <c r="L9562" s="24">
        <v>39711.78</v>
      </c>
      <c r="M9562">
        <v>3</v>
      </c>
      <c r="N9562" s="25">
        <v>0.25</v>
      </c>
      <c r="O9562" s="24">
        <v>5079</v>
      </c>
      <c r="P9562" s="26">
        <f t="shared" si="894"/>
        <v>0.1278965586533769</v>
      </c>
      <c r="Q9562" t="str">
        <f t="shared" si="895"/>
        <v>Low</v>
      </c>
      <c r="R9562" t="str">
        <f t="shared" si="896"/>
        <v>High</v>
      </c>
      <c r="S9562" s="23">
        <f t="shared" si="897"/>
        <v>2024</v>
      </c>
      <c r="T9562" s="23">
        <f t="shared" si="898"/>
        <v>5</v>
      </c>
      <c r="U9562" t="str">
        <f t="shared" si="899"/>
        <v>May-2024</v>
      </c>
    </row>
    <row r="9563" spans="1:21" x14ac:dyDescent="0.3">
      <c r="A9563" t="s">
        <v>11574</v>
      </c>
      <c r="B9563" s="22">
        <v>45566</v>
      </c>
      <c r="C9563" s="22">
        <v>45568</v>
      </c>
      <c r="D9563" s="23" t="s">
        <v>50</v>
      </c>
      <c r="E9563" s="23" t="s">
        <v>2999</v>
      </c>
      <c r="F9563" s="23" t="s">
        <v>52</v>
      </c>
      <c r="G9563" s="23" t="s">
        <v>53</v>
      </c>
      <c r="H9563" s="23" t="s">
        <v>246</v>
      </c>
      <c r="I9563" s="23" t="s">
        <v>83</v>
      </c>
      <c r="J9563" s="23" t="s">
        <v>156</v>
      </c>
      <c r="K9563" s="23" t="s">
        <v>208</v>
      </c>
      <c r="L9563" s="24">
        <v>27943.64</v>
      </c>
      <c r="M9563">
        <v>4</v>
      </c>
      <c r="N9563" s="25">
        <v>0.25</v>
      </c>
      <c r="O9563" s="24">
        <v>8116.44</v>
      </c>
      <c r="P9563" s="26">
        <f t="shared" si="894"/>
        <v>0.29045750660973302</v>
      </c>
      <c r="Q9563" t="str">
        <f t="shared" si="895"/>
        <v>Medium</v>
      </c>
      <c r="R9563" t="str">
        <f t="shared" si="896"/>
        <v>High</v>
      </c>
      <c r="S9563" s="23">
        <f t="shared" si="897"/>
        <v>2024</v>
      </c>
      <c r="T9563" s="23">
        <f t="shared" si="898"/>
        <v>10</v>
      </c>
      <c r="U9563" t="str">
        <f t="shared" si="899"/>
        <v>Oct-2024</v>
      </c>
    </row>
    <row r="9564" spans="1:21" x14ac:dyDescent="0.3">
      <c r="A9564" t="s">
        <v>11575</v>
      </c>
      <c r="B9564" s="22">
        <v>45804</v>
      </c>
      <c r="C9564" s="22">
        <v>45806</v>
      </c>
      <c r="D9564" s="23" t="s">
        <v>102</v>
      </c>
      <c r="E9564" s="23" t="s">
        <v>1004</v>
      </c>
      <c r="F9564" s="23" t="s">
        <v>71</v>
      </c>
      <c r="G9564" s="23" t="s">
        <v>81</v>
      </c>
      <c r="H9564" s="23" t="s">
        <v>284</v>
      </c>
      <c r="I9564" s="23" t="s">
        <v>83</v>
      </c>
      <c r="J9564" s="23" t="s">
        <v>156</v>
      </c>
      <c r="K9564" s="23" t="s">
        <v>285</v>
      </c>
      <c r="L9564" s="24">
        <v>39458.699999999997</v>
      </c>
      <c r="M9564">
        <v>6</v>
      </c>
      <c r="N9564" s="25">
        <v>0</v>
      </c>
      <c r="O9564" s="24">
        <v>14700.53</v>
      </c>
      <c r="P9564" s="26">
        <f t="shared" si="894"/>
        <v>0.37255484848715242</v>
      </c>
      <c r="Q9564" t="str">
        <f t="shared" si="895"/>
        <v>High</v>
      </c>
      <c r="R9564" t="str">
        <f t="shared" si="896"/>
        <v>None</v>
      </c>
      <c r="S9564" s="23">
        <f t="shared" si="897"/>
        <v>2025</v>
      </c>
      <c r="T9564" s="23">
        <f t="shared" si="898"/>
        <v>5</v>
      </c>
      <c r="U9564" t="str">
        <f t="shared" si="899"/>
        <v>May-2025</v>
      </c>
    </row>
    <row r="9565" spans="1:21" x14ac:dyDescent="0.3">
      <c r="A9565" t="s">
        <v>11576</v>
      </c>
      <c r="B9565" s="22">
        <v>44888</v>
      </c>
      <c r="C9565" s="22">
        <v>44892</v>
      </c>
      <c r="D9565" s="23" t="s">
        <v>78</v>
      </c>
      <c r="E9565" s="23" t="s">
        <v>165</v>
      </c>
      <c r="F9565" s="23" t="s">
        <v>52</v>
      </c>
      <c r="G9565" s="23" t="s">
        <v>72</v>
      </c>
      <c r="H9565" s="23" t="s">
        <v>73</v>
      </c>
      <c r="I9565" s="23" t="s">
        <v>96</v>
      </c>
      <c r="J9565" s="23" t="s">
        <v>111</v>
      </c>
      <c r="K9565" s="23" t="s">
        <v>225</v>
      </c>
      <c r="L9565" s="24">
        <v>48572.94</v>
      </c>
      <c r="M9565">
        <v>6</v>
      </c>
      <c r="N9565" s="25">
        <v>0.15</v>
      </c>
      <c r="O9565" s="24">
        <v>9354.94</v>
      </c>
      <c r="P9565" s="26">
        <f t="shared" si="894"/>
        <v>0.19259571275693832</v>
      </c>
      <c r="Q9565" t="str">
        <f t="shared" si="895"/>
        <v>Low</v>
      </c>
      <c r="R9565" t="str">
        <f t="shared" si="896"/>
        <v>Medium</v>
      </c>
      <c r="S9565" s="23">
        <f t="shared" si="897"/>
        <v>2022</v>
      </c>
      <c r="T9565" s="23">
        <f t="shared" si="898"/>
        <v>11</v>
      </c>
      <c r="U9565" t="str">
        <f t="shared" si="899"/>
        <v>Nov-2022</v>
      </c>
    </row>
    <row r="9566" spans="1:21" x14ac:dyDescent="0.3">
      <c r="A9566" t="s">
        <v>11577</v>
      </c>
      <c r="B9566" s="22">
        <v>45526</v>
      </c>
      <c r="C9566" s="22">
        <v>45529</v>
      </c>
      <c r="D9566" s="23" t="s">
        <v>61</v>
      </c>
      <c r="E9566" s="23" t="s">
        <v>4013</v>
      </c>
      <c r="F9566" s="23" t="s">
        <v>80</v>
      </c>
      <c r="G9566" s="23" t="s">
        <v>63</v>
      </c>
      <c r="H9566" s="23" t="s">
        <v>202</v>
      </c>
      <c r="I9566" s="23" t="s">
        <v>118</v>
      </c>
      <c r="J9566" s="23" t="s">
        <v>191</v>
      </c>
      <c r="K9566" s="23" t="s">
        <v>192</v>
      </c>
      <c r="L9566" s="24">
        <v>15465.4</v>
      </c>
      <c r="M9566">
        <v>5</v>
      </c>
      <c r="N9566" s="25">
        <v>0.1</v>
      </c>
      <c r="O9566" s="24">
        <v>3704.09</v>
      </c>
      <c r="P9566" s="26">
        <f t="shared" si="894"/>
        <v>0.2395081924812808</v>
      </c>
      <c r="Q9566" t="str">
        <f t="shared" si="895"/>
        <v>Medium</v>
      </c>
      <c r="R9566" t="str">
        <f t="shared" si="896"/>
        <v>Low</v>
      </c>
      <c r="S9566" s="23">
        <f t="shared" si="897"/>
        <v>2024</v>
      </c>
      <c r="T9566" s="23">
        <f t="shared" si="898"/>
        <v>8</v>
      </c>
      <c r="U9566" t="str">
        <f t="shared" si="899"/>
        <v>Aug-2024</v>
      </c>
    </row>
    <row r="9567" spans="1:21" x14ac:dyDescent="0.3">
      <c r="A9567" t="s">
        <v>11578</v>
      </c>
      <c r="B9567" s="22">
        <v>45326</v>
      </c>
      <c r="C9567" s="22">
        <v>45333</v>
      </c>
      <c r="D9567" s="23" t="s">
        <v>61</v>
      </c>
      <c r="E9567" s="23" t="s">
        <v>150</v>
      </c>
      <c r="F9567" s="23" t="s">
        <v>71</v>
      </c>
      <c r="G9567" s="23" t="s">
        <v>72</v>
      </c>
      <c r="H9567" s="23" t="s">
        <v>117</v>
      </c>
      <c r="I9567" s="23" t="s">
        <v>118</v>
      </c>
      <c r="J9567" s="23" t="s">
        <v>303</v>
      </c>
      <c r="K9567" s="23" t="s">
        <v>304</v>
      </c>
      <c r="L9567" s="24">
        <v>68486.48</v>
      </c>
      <c r="M9567">
        <v>8</v>
      </c>
      <c r="N9567" s="25">
        <v>0.15</v>
      </c>
      <c r="O9567" s="24">
        <v>14194.39</v>
      </c>
      <c r="P9567" s="26">
        <f t="shared" si="894"/>
        <v>0.20725827929833743</v>
      </c>
      <c r="Q9567" t="str">
        <f t="shared" si="895"/>
        <v>Medium</v>
      </c>
      <c r="R9567" t="str">
        <f t="shared" si="896"/>
        <v>Medium</v>
      </c>
      <c r="S9567" s="23">
        <f t="shared" si="897"/>
        <v>2024</v>
      </c>
      <c r="T9567" s="23">
        <f t="shared" si="898"/>
        <v>2</v>
      </c>
      <c r="U9567" t="str">
        <f t="shared" si="899"/>
        <v>Feb-2024</v>
      </c>
    </row>
    <row r="9568" spans="1:21" x14ac:dyDescent="0.3">
      <c r="A9568" t="s">
        <v>11579</v>
      </c>
      <c r="B9568" s="22">
        <v>45765</v>
      </c>
      <c r="C9568" s="22">
        <v>45768</v>
      </c>
      <c r="D9568" s="23" t="s">
        <v>78</v>
      </c>
      <c r="E9568" s="23" t="s">
        <v>734</v>
      </c>
      <c r="F9568" s="23" t="s">
        <v>52</v>
      </c>
      <c r="G9568" s="23" t="s">
        <v>179</v>
      </c>
      <c r="H9568" s="23" t="s">
        <v>180</v>
      </c>
      <c r="I9568" s="23" t="s">
        <v>55</v>
      </c>
      <c r="J9568" s="23" t="s">
        <v>173</v>
      </c>
      <c r="K9568" s="23" t="s">
        <v>174</v>
      </c>
      <c r="L9568" s="24">
        <v>26287.34</v>
      </c>
      <c r="M9568">
        <v>2</v>
      </c>
      <c r="N9568" s="25">
        <v>0.1</v>
      </c>
      <c r="O9568" s="24">
        <v>9391.66</v>
      </c>
      <c r="P9568" s="26">
        <f t="shared" si="894"/>
        <v>0.35726931671291201</v>
      </c>
      <c r="Q9568" t="str">
        <f t="shared" si="895"/>
        <v>High</v>
      </c>
      <c r="R9568" t="str">
        <f t="shared" si="896"/>
        <v>Low</v>
      </c>
      <c r="S9568" s="23">
        <f t="shared" si="897"/>
        <v>2025</v>
      </c>
      <c r="T9568" s="23">
        <f t="shared" si="898"/>
        <v>4</v>
      </c>
      <c r="U9568" t="str">
        <f t="shared" si="899"/>
        <v>Apr-2025</v>
      </c>
    </row>
    <row r="9569" spans="1:21" x14ac:dyDescent="0.3">
      <c r="A9569" t="s">
        <v>11580</v>
      </c>
      <c r="B9569" s="22">
        <v>45279</v>
      </c>
      <c r="C9569" s="22">
        <v>45281</v>
      </c>
      <c r="D9569" s="23" t="s">
        <v>50</v>
      </c>
      <c r="E9569" s="23" t="s">
        <v>487</v>
      </c>
      <c r="F9569" s="23" t="s">
        <v>80</v>
      </c>
      <c r="G9569" s="23" t="s">
        <v>53</v>
      </c>
      <c r="H9569" s="23" t="s">
        <v>90</v>
      </c>
      <c r="I9569" s="23" t="s">
        <v>83</v>
      </c>
      <c r="J9569" s="23" t="s">
        <v>449</v>
      </c>
      <c r="K9569" s="23" t="s">
        <v>775</v>
      </c>
      <c r="L9569" s="24">
        <v>72232.45</v>
      </c>
      <c r="M9569">
        <v>5</v>
      </c>
      <c r="N9569" s="25">
        <v>0.15</v>
      </c>
      <c r="O9569" s="24">
        <v>19678.52</v>
      </c>
      <c r="P9569" s="26">
        <f t="shared" si="894"/>
        <v>0.27243323464730879</v>
      </c>
      <c r="Q9569" t="str">
        <f t="shared" si="895"/>
        <v>Medium</v>
      </c>
      <c r="R9569" t="str">
        <f t="shared" si="896"/>
        <v>Medium</v>
      </c>
      <c r="S9569" s="23">
        <f t="shared" si="897"/>
        <v>2023</v>
      </c>
      <c r="T9569" s="23">
        <f t="shared" si="898"/>
        <v>12</v>
      </c>
      <c r="U9569" t="str">
        <f t="shared" si="899"/>
        <v>Dec-2023</v>
      </c>
    </row>
    <row r="9570" spans="1:21" x14ac:dyDescent="0.3">
      <c r="A9570" t="s">
        <v>11581</v>
      </c>
      <c r="B9570" s="22">
        <v>45490</v>
      </c>
      <c r="C9570" s="22">
        <v>45492</v>
      </c>
      <c r="D9570" s="23" t="s">
        <v>102</v>
      </c>
      <c r="E9570" s="23" t="s">
        <v>1759</v>
      </c>
      <c r="F9570" s="23" t="s">
        <v>52</v>
      </c>
      <c r="G9570" s="23" t="s">
        <v>179</v>
      </c>
      <c r="H9570" s="23" t="s">
        <v>236</v>
      </c>
      <c r="I9570" s="23" t="s">
        <v>83</v>
      </c>
      <c r="J9570" s="23" t="s">
        <v>379</v>
      </c>
      <c r="K9570" s="23" t="s">
        <v>716</v>
      </c>
      <c r="L9570" s="24">
        <v>31369.759999999998</v>
      </c>
      <c r="M9570">
        <v>4</v>
      </c>
      <c r="N9570" s="25">
        <v>0.15</v>
      </c>
      <c r="O9570" s="24">
        <v>8716.74</v>
      </c>
      <c r="P9570" s="26">
        <f t="shared" si="894"/>
        <v>0.27787079021324995</v>
      </c>
      <c r="Q9570" t="str">
        <f t="shared" si="895"/>
        <v>Medium</v>
      </c>
      <c r="R9570" t="str">
        <f t="shared" si="896"/>
        <v>Medium</v>
      </c>
      <c r="S9570" s="23">
        <f t="shared" si="897"/>
        <v>2024</v>
      </c>
      <c r="T9570" s="23">
        <f t="shared" si="898"/>
        <v>7</v>
      </c>
      <c r="U9570" t="str">
        <f t="shared" si="899"/>
        <v>Jul-2024</v>
      </c>
    </row>
    <row r="9571" spans="1:21" x14ac:dyDescent="0.3">
      <c r="A9571" t="s">
        <v>11582</v>
      </c>
      <c r="B9571" s="22">
        <v>45056</v>
      </c>
      <c r="C9571" s="22">
        <v>45059</v>
      </c>
      <c r="D9571" s="23" t="s">
        <v>102</v>
      </c>
      <c r="E9571" s="23" t="s">
        <v>1416</v>
      </c>
      <c r="F9571" s="23" t="s">
        <v>52</v>
      </c>
      <c r="G9571" s="23" t="s">
        <v>179</v>
      </c>
      <c r="H9571" s="23" t="s">
        <v>236</v>
      </c>
      <c r="I9571" s="23" t="s">
        <v>55</v>
      </c>
      <c r="J9571" s="23" t="s">
        <v>65</v>
      </c>
      <c r="K9571" s="23" t="s">
        <v>130</v>
      </c>
      <c r="L9571" s="24">
        <v>113786</v>
      </c>
      <c r="M9571">
        <v>8</v>
      </c>
      <c r="N9571" s="25">
        <v>0.15</v>
      </c>
      <c r="O9571" s="24">
        <v>22744.54</v>
      </c>
      <c r="P9571" s="26">
        <f t="shared" si="894"/>
        <v>0.19988873850913119</v>
      </c>
      <c r="Q9571" t="str">
        <f t="shared" si="895"/>
        <v>Low</v>
      </c>
      <c r="R9571" t="str">
        <f t="shared" si="896"/>
        <v>Medium</v>
      </c>
      <c r="S9571" s="23">
        <f t="shared" si="897"/>
        <v>2023</v>
      </c>
      <c r="T9571" s="23">
        <f t="shared" si="898"/>
        <v>5</v>
      </c>
      <c r="U9571" t="str">
        <f t="shared" si="899"/>
        <v>May-2023</v>
      </c>
    </row>
    <row r="9572" spans="1:21" x14ac:dyDescent="0.3">
      <c r="A9572" t="s">
        <v>11583</v>
      </c>
      <c r="B9572" s="22">
        <v>45482</v>
      </c>
      <c r="C9572" s="22">
        <v>45483</v>
      </c>
      <c r="D9572" s="23" t="s">
        <v>61</v>
      </c>
      <c r="E9572" s="23" t="s">
        <v>992</v>
      </c>
      <c r="F9572" s="23" t="s">
        <v>71</v>
      </c>
      <c r="G9572" s="23" t="s">
        <v>53</v>
      </c>
      <c r="H9572" s="23" t="s">
        <v>110</v>
      </c>
      <c r="I9572" s="23" t="s">
        <v>55</v>
      </c>
      <c r="J9572" s="23" t="s">
        <v>141</v>
      </c>
      <c r="K9572" s="23" t="s">
        <v>978</v>
      </c>
      <c r="L9572" s="24">
        <v>65894.850000000006</v>
      </c>
      <c r="M9572">
        <v>7</v>
      </c>
      <c r="N9572" s="25">
        <v>0.25</v>
      </c>
      <c r="O9572" s="24">
        <v>7545.03</v>
      </c>
      <c r="P9572" s="26">
        <f t="shared" si="894"/>
        <v>0.11450105736639508</v>
      </c>
      <c r="Q9572" t="str">
        <f t="shared" si="895"/>
        <v>Low</v>
      </c>
      <c r="R9572" t="str">
        <f t="shared" si="896"/>
        <v>High</v>
      </c>
      <c r="S9572" s="23">
        <f t="shared" si="897"/>
        <v>2024</v>
      </c>
      <c r="T9572" s="23">
        <f t="shared" si="898"/>
        <v>7</v>
      </c>
      <c r="U9572" t="str">
        <f t="shared" si="899"/>
        <v>Jul-2024</v>
      </c>
    </row>
    <row r="9573" spans="1:21" x14ac:dyDescent="0.3">
      <c r="A9573" t="s">
        <v>11584</v>
      </c>
      <c r="B9573" s="22">
        <v>45402</v>
      </c>
      <c r="C9573" s="22">
        <v>45405</v>
      </c>
      <c r="D9573" s="23" t="s">
        <v>50</v>
      </c>
      <c r="E9573" s="23" t="s">
        <v>1753</v>
      </c>
      <c r="F9573" s="23" t="s">
        <v>71</v>
      </c>
      <c r="G9573" s="23" t="s">
        <v>63</v>
      </c>
      <c r="H9573" s="23" t="s">
        <v>172</v>
      </c>
      <c r="I9573" s="23" t="s">
        <v>118</v>
      </c>
      <c r="J9573" s="23" t="s">
        <v>303</v>
      </c>
      <c r="K9573" s="23" t="s">
        <v>421</v>
      </c>
      <c r="L9573" s="24">
        <v>56690.400000000001</v>
      </c>
      <c r="M9573">
        <v>4</v>
      </c>
      <c r="N9573" s="25">
        <v>0.1</v>
      </c>
      <c r="O9573" s="24">
        <v>16063.55</v>
      </c>
      <c r="P9573" s="26">
        <f t="shared" si="894"/>
        <v>0.28335573571539446</v>
      </c>
      <c r="Q9573" t="str">
        <f t="shared" si="895"/>
        <v>Medium</v>
      </c>
      <c r="R9573" t="str">
        <f t="shared" si="896"/>
        <v>Low</v>
      </c>
      <c r="S9573" s="23">
        <f t="shared" si="897"/>
        <v>2024</v>
      </c>
      <c r="T9573" s="23">
        <f t="shared" si="898"/>
        <v>4</v>
      </c>
      <c r="U9573" t="str">
        <f t="shared" si="899"/>
        <v>Apr-2024</v>
      </c>
    </row>
    <row r="9574" spans="1:21" x14ac:dyDescent="0.3">
      <c r="A9574" t="s">
        <v>11585</v>
      </c>
      <c r="B9574" s="22">
        <v>45428</v>
      </c>
      <c r="C9574" s="22">
        <v>45433</v>
      </c>
      <c r="D9574" s="23" t="s">
        <v>78</v>
      </c>
      <c r="E9574" s="23" t="s">
        <v>2093</v>
      </c>
      <c r="F9574" s="23" t="s">
        <v>71</v>
      </c>
      <c r="G9574" s="23" t="s">
        <v>53</v>
      </c>
      <c r="H9574" s="23" t="s">
        <v>90</v>
      </c>
      <c r="I9574" s="23" t="s">
        <v>96</v>
      </c>
      <c r="J9574" s="23" t="s">
        <v>135</v>
      </c>
      <c r="K9574" s="23" t="s">
        <v>395</v>
      </c>
      <c r="L9574" s="24">
        <v>75655.600000000006</v>
      </c>
      <c r="M9574">
        <v>10</v>
      </c>
      <c r="N9574" s="25">
        <v>0.05</v>
      </c>
      <c r="O9574" s="24">
        <v>12549.58</v>
      </c>
      <c r="P9574" s="26">
        <f t="shared" si="894"/>
        <v>0.16587774070921385</v>
      </c>
      <c r="Q9574" t="str">
        <f t="shared" si="895"/>
        <v>Low</v>
      </c>
      <c r="R9574" t="str">
        <f t="shared" si="896"/>
        <v>Low</v>
      </c>
      <c r="S9574" s="23">
        <f t="shared" si="897"/>
        <v>2024</v>
      </c>
      <c r="T9574" s="23">
        <f t="shared" si="898"/>
        <v>5</v>
      </c>
      <c r="U9574" t="str">
        <f t="shared" si="899"/>
        <v>May-2024</v>
      </c>
    </row>
    <row r="9575" spans="1:21" x14ac:dyDescent="0.3">
      <c r="A9575" t="s">
        <v>11586</v>
      </c>
      <c r="B9575" s="22">
        <v>45567</v>
      </c>
      <c r="C9575" s="22">
        <v>45574</v>
      </c>
      <c r="D9575" s="23" t="s">
        <v>78</v>
      </c>
      <c r="E9575" s="23" t="s">
        <v>1186</v>
      </c>
      <c r="F9575" s="23" t="s">
        <v>71</v>
      </c>
      <c r="G9575" s="23" t="s">
        <v>81</v>
      </c>
      <c r="H9575" s="23" t="s">
        <v>95</v>
      </c>
      <c r="I9575" s="23" t="s">
        <v>83</v>
      </c>
      <c r="J9575" s="23" t="s">
        <v>84</v>
      </c>
      <c r="K9575" s="23" t="s">
        <v>85</v>
      </c>
      <c r="L9575" s="24">
        <v>22389.57</v>
      </c>
      <c r="M9575">
        <v>7</v>
      </c>
      <c r="N9575" s="25">
        <v>0.1</v>
      </c>
      <c r="O9575" s="24">
        <v>3046.84</v>
      </c>
      <c r="P9575" s="26">
        <f t="shared" si="894"/>
        <v>0.13608300650704772</v>
      </c>
      <c r="Q9575" t="str">
        <f t="shared" si="895"/>
        <v>Low</v>
      </c>
      <c r="R9575" t="str">
        <f t="shared" si="896"/>
        <v>Low</v>
      </c>
      <c r="S9575" s="23">
        <f t="shared" si="897"/>
        <v>2024</v>
      </c>
      <c r="T9575" s="23">
        <f t="shared" si="898"/>
        <v>10</v>
      </c>
      <c r="U9575" t="str">
        <f t="shared" si="899"/>
        <v>Oct-2024</v>
      </c>
    </row>
    <row r="9576" spans="1:21" x14ac:dyDescent="0.3">
      <c r="A9576" t="s">
        <v>11587</v>
      </c>
      <c r="B9576" s="22">
        <v>44603</v>
      </c>
      <c r="C9576" s="22">
        <v>44604</v>
      </c>
      <c r="D9576" s="23" t="s">
        <v>61</v>
      </c>
      <c r="E9576" s="23" t="s">
        <v>1748</v>
      </c>
      <c r="F9576" s="23" t="s">
        <v>80</v>
      </c>
      <c r="G9576" s="23" t="s">
        <v>72</v>
      </c>
      <c r="H9576" s="23" t="s">
        <v>117</v>
      </c>
      <c r="I9576" s="23" t="s">
        <v>118</v>
      </c>
      <c r="J9576" s="23" t="s">
        <v>303</v>
      </c>
      <c r="K9576" s="23" t="s">
        <v>491</v>
      </c>
      <c r="L9576" s="24">
        <v>28706.16</v>
      </c>
      <c r="M9576">
        <v>8</v>
      </c>
      <c r="N9576" s="25">
        <v>0.15</v>
      </c>
      <c r="O9576" s="24">
        <v>4747.6400000000003</v>
      </c>
      <c r="P9576" s="26">
        <f t="shared" si="894"/>
        <v>0.16538749871107805</v>
      </c>
      <c r="Q9576" t="str">
        <f t="shared" si="895"/>
        <v>Low</v>
      </c>
      <c r="R9576" t="str">
        <f t="shared" si="896"/>
        <v>Medium</v>
      </c>
      <c r="S9576" s="23">
        <f t="shared" si="897"/>
        <v>2022</v>
      </c>
      <c r="T9576" s="23">
        <f t="shared" si="898"/>
        <v>2</v>
      </c>
      <c r="U9576" t="str">
        <f t="shared" si="899"/>
        <v>Feb-2022</v>
      </c>
    </row>
    <row r="9577" spans="1:21" x14ac:dyDescent="0.3">
      <c r="A9577" t="s">
        <v>11588</v>
      </c>
      <c r="B9577" s="22">
        <v>45922</v>
      </c>
      <c r="C9577" s="22">
        <v>45926</v>
      </c>
      <c r="D9577" s="23" t="s">
        <v>102</v>
      </c>
      <c r="E9577" s="23" t="s">
        <v>854</v>
      </c>
      <c r="F9577" s="23" t="s">
        <v>71</v>
      </c>
      <c r="G9577" s="23" t="s">
        <v>63</v>
      </c>
      <c r="H9577" s="23" t="s">
        <v>64</v>
      </c>
      <c r="I9577" s="23" t="s">
        <v>118</v>
      </c>
      <c r="J9577" s="23" t="s">
        <v>119</v>
      </c>
      <c r="K9577" s="23" t="s">
        <v>270</v>
      </c>
      <c r="L9577" s="24">
        <v>87000.62</v>
      </c>
      <c r="M9577">
        <v>7</v>
      </c>
      <c r="N9577" s="25">
        <v>0</v>
      </c>
      <c r="O9577" s="24">
        <v>33204.410000000003</v>
      </c>
      <c r="P9577" s="26">
        <f t="shared" si="894"/>
        <v>0.38165716520181125</v>
      </c>
      <c r="Q9577" t="str">
        <f t="shared" si="895"/>
        <v>High</v>
      </c>
      <c r="R9577" t="str">
        <f t="shared" si="896"/>
        <v>None</v>
      </c>
      <c r="S9577" s="23">
        <f t="shared" si="897"/>
        <v>2025</v>
      </c>
      <c r="T9577" s="23">
        <f t="shared" si="898"/>
        <v>9</v>
      </c>
      <c r="U9577" t="str">
        <f t="shared" si="899"/>
        <v>Sep-2025</v>
      </c>
    </row>
    <row r="9578" spans="1:21" x14ac:dyDescent="0.3">
      <c r="A9578" t="s">
        <v>11589</v>
      </c>
      <c r="B9578" s="22">
        <v>45847</v>
      </c>
      <c r="C9578" s="22">
        <v>45852</v>
      </c>
      <c r="D9578" s="23" t="s">
        <v>102</v>
      </c>
      <c r="E9578" s="23" t="s">
        <v>1267</v>
      </c>
      <c r="F9578" s="23" t="s">
        <v>52</v>
      </c>
      <c r="G9578" s="23" t="s">
        <v>53</v>
      </c>
      <c r="H9578" s="23" t="s">
        <v>90</v>
      </c>
      <c r="I9578" s="23" t="s">
        <v>118</v>
      </c>
      <c r="J9578" s="23" t="s">
        <v>230</v>
      </c>
      <c r="K9578" s="23" t="s">
        <v>351</v>
      </c>
      <c r="L9578" s="24">
        <v>4817.05</v>
      </c>
      <c r="M9578">
        <v>1</v>
      </c>
      <c r="N9578" s="25">
        <v>0.05</v>
      </c>
      <c r="O9578" s="24">
        <v>1375.33</v>
      </c>
      <c r="P9578" s="26">
        <f t="shared" si="894"/>
        <v>0.28551291765707226</v>
      </c>
      <c r="Q9578" t="str">
        <f t="shared" si="895"/>
        <v>Medium</v>
      </c>
      <c r="R9578" t="str">
        <f t="shared" si="896"/>
        <v>Low</v>
      </c>
      <c r="S9578" s="23">
        <f t="shared" si="897"/>
        <v>2025</v>
      </c>
      <c r="T9578" s="23">
        <f t="shared" si="898"/>
        <v>7</v>
      </c>
      <c r="U9578" t="str">
        <f t="shared" si="899"/>
        <v>Jul-2025</v>
      </c>
    </row>
    <row r="9579" spans="1:21" x14ac:dyDescent="0.3">
      <c r="A9579" t="s">
        <v>11590</v>
      </c>
      <c r="B9579" s="22">
        <v>45001</v>
      </c>
      <c r="C9579" s="22">
        <v>45004</v>
      </c>
      <c r="D9579" s="23" t="s">
        <v>78</v>
      </c>
      <c r="E9579" s="23" t="s">
        <v>312</v>
      </c>
      <c r="F9579" s="23" t="s">
        <v>80</v>
      </c>
      <c r="G9579" s="23" t="s">
        <v>63</v>
      </c>
      <c r="H9579" s="23" t="s">
        <v>213</v>
      </c>
      <c r="I9579" s="23" t="s">
        <v>96</v>
      </c>
      <c r="J9579" s="23" t="s">
        <v>166</v>
      </c>
      <c r="K9579" s="23" t="s">
        <v>167</v>
      </c>
      <c r="L9579" s="24">
        <v>22238.61</v>
      </c>
      <c r="M9579">
        <v>3</v>
      </c>
      <c r="N9579" s="25">
        <v>0.25</v>
      </c>
      <c r="O9579" s="24">
        <v>4300.8999999999996</v>
      </c>
      <c r="P9579" s="26">
        <f t="shared" si="894"/>
        <v>0.19339787873432734</v>
      </c>
      <c r="Q9579" t="str">
        <f t="shared" si="895"/>
        <v>Low</v>
      </c>
      <c r="R9579" t="str">
        <f t="shared" si="896"/>
        <v>High</v>
      </c>
      <c r="S9579" s="23">
        <f t="shared" si="897"/>
        <v>2023</v>
      </c>
      <c r="T9579" s="23">
        <f t="shared" si="898"/>
        <v>3</v>
      </c>
      <c r="U9579" t="str">
        <f t="shared" si="899"/>
        <v>Mar-2023</v>
      </c>
    </row>
    <row r="9580" spans="1:21" x14ac:dyDescent="0.3">
      <c r="A9580" t="s">
        <v>11591</v>
      </c>
      <c r="B9580" s="22">
        <v>44952</v>
      </c>
      <c r="C9580" s="22">
        <v>44958</v>
      </c>
      <c r="D9580" s="23" t="s">
        <v>78</v>
      </c>
      <c r="E9580" s="23" t="s">
        <v>893</v>
      </c>
      <c r="F9580" s="23" t="s">
        <v>71</v>
      </c>
      <c r="G9580" s="23" t="s">
        <v>81</v>
      </c>
      <c r="H9580" s="23" t="s">
        <v>284</v>
      </c>
      <c r="I9580" s="23" t="s">
        <v>55</v>
      </c>
      <c r="J9580" s="23" t="s">
        <v>56</v>
      </c>
      <c r="K9580" s="23" t="s">
        <v>74</v>
      </c>
      <c r="L9580" s="24">
        <v>25840.78</v>
      </c>
      <c r="M9580">
        <v>2</v>
      </c>
      <c r="N9580" s="25">
        <v>0</v>
      </c>
      <c r="O9580" s="24">
        <v>7045.69</v>
      </c>
      <c r="P9580" s="26">
        <f t="shared" si="894"/>
        <v>0.27265779128958179</v>
      </c>
      <c r="Q9580" t="str">
        <f t="shared" si="895"/>
        <v>Medium</v>
      </c>
      <c r="R9580" t="str">
        <f t="shared" si="896"/>
        <v>None</v>
      </c>
      <c r="S9580" s="23">
        <f t="shared" si="897"/>
        <v>2023</v>
      </c>
      <c r="T9580" s="23">
        <f t="shared" si="898"/>
        <v>1</v>
      </c>
      <c r="U9580" t="str">
        <f t="shared" si="899"/>
        <v>Jan-2023</v>
      </c>
    </row>
    <row r="9581" spans="1:21" x14ac:dyDescent="0.3">
      <c r="A9581" t="s">
        <v>11592</v>
      </c>
      <c r="B9581" s="22">
        <v>46009</v>
      </c>
      <c r="C9581" s="22">
        <v>46015</v>
      </c>
      <c r="D9581" s="23" t="s">
        <v>78</v>
      </c>
      <c r="E9581" s="23" t="s">
        <v>707</v>
      </c>
      <c r="F9581" s="23" t="s">
        <v>80</v>
      </c>
      <c r="G9581" s="23" t="s">
        <v>63</v>
      </c>
      <c r="H9581" s="23" t="s">
        <v>172</v>
      </c>
      <c r="I9581" s="23" t="s">
        <v>83</v>
      </c>
      <c r="J9581" s="23" t="s">
        <v>449</v>
      </c>
      <c r="K9581" s="23" t="s">
        <v>450</v>
      </c>
      <c r="L9581" s="24">
        <v>23592.03</v>
      </c>
      <c r="M9581">
        <v>7</v>
      </c>
      <c r="N9581" s="25">
        <v>0.15</v>
      </c>
      <c r="O9581" s="24">
        <v>7327.46</v>
      </c>
      <c r="P9581" s="26">
        <f t="shared" si="894"/>
        <v>0.31059048331152511</v>
      </c>
      <c r="Q9581" t="str">
        <f t="shared" si="895"/>
        <v>High</v>
      </c>
      <c r="R9581" t="str">
        <f t="shared" si="896"/>
        <v>Medium</v>
      </c>
      <c r="S9581" s="23">
        <f t="shared" si="897"/>
        <v>2025</v>
      </c>
      <c r="T9581" s="23">
        <f t="shared" si="898"/>
        <v>12</v>
      </c>
      <c r="U9581" t="str">
        <f t="shared" si="899"/>
        <v>Dec-2025</v>
      </c>
    </row>
    <row r="9582" spans="1:21" x14ac:dyDescent="0.3">
      <c r="A9582" t="s">
        <v>11593</v>
      </c>
      <c r="B9582" s="22">
        <v>45051</v>
      </c>
      <c r="C9582" s="22">
        <v>45052</v>
      </c>
      <c r="D9582" s="23" t="s">
        <v>78</v>
      </c>
      <c r="E9582" s="23" t="s">
        <v>2698</v>
      </c>
      <c r="F9582" s="23" t="s">
        <v>80</v>
      </c>
      <c r="G9582" s="23" t="s">
        <v>53</v>
      </c>
      <c r="H9582" s="23" t="s">
        <v>246</v>
      </c>
      <c r="I9582" s="23" t="s">
        <v>83</v>
      </c>
      <c r="J9582" s="23" t="s">
        <v>379</v>
      </c>
      <c r="K9582" s="23" t="s">
        <v>562</v>
      </c>
      <c r="L9582" s="24">
        <v>81207.600000000006</v>
      </c>
      <c r="M9582">
        <v>10</v>
      </c>
      <c r="N9582" s="25">
        <v>0.2</v>
      </c>
      <c r="O9582" s="24">
        <v>19164.87</v>
      </c>
      <c r="P9582" s="26">
        <f t="shared" si="894"/>
        <v>0.23599847797496784</v>
      </c>
      <c r="Q9582" t="str">
        <f t="shared" si="895"/>
        <v>Medium</v>
      </c>
      <c r="R9582" t="str">
        <f t="shared" si="896"/>
        <v>Medium</v>
      </c>
      <c r="S9582" s="23">
        <f t="shared" si="897"/>
        <v>2023</v>
      </c>
      <c r="T9582" s="23">
        <f t="shared" si="898"/>
        <v>5</v>
      </c>
      <c r="U9582" t="str">
        <f t="shared" si="899"/>
        <v>May-2023</v>
      </c>
    </row>
    <row r="9583" spans="1:21" x14ac:dyDescent="0.3">
      <c r="A9583" t="s">
        <v>11594</v>
      </c>
      <c r="B9583" s="22">
        <v>45824</v>
      </c>
      <c r="C9583" s="22">
        <v>45826</v>
      </c>
      <c r="D9583" s="23" t="s">
        <v>50</v>
      </c>
      <c r="E9583" s="23" t="s">
        <v>1055</v>
      </c>
      <c r="F9583" s="23" t="s">
        <v>52</v>
      </c>
      <c r="G9583" s="23" t="s">
        <v>81</v>
      </c>
      <c r="H9583" s="23" t="s">
        <v>95</v>
      </c>
      <c r="I9583" s="23" t="s">
        <v>96</v>
      </c>
      <c r="J9583" s="23" t="s">
        <v>97</v>
      </c>
      <c r="K9583" s="23" t="s">
        <v>181</v>
      </c>
      <c r="L9583" s="24">
        <v>44046.05</v>
      </c>
      <c r="M9583">
        <v>5</v>
      </c>
      <c r="N9583" s="25">
        <v>0.05</v>
      </c>
      <c r="O9583" s="24">
        <v>13035.24</v>
      </c>
      <c r="P9583" s="26">
        <f t="shared" si="894"/>
        <v>0.29594572044485257</v>
      </c>
      <c r="Q9583" t="str">
        <f t="shared" si="895"/>
        <v>Medium</v>
      </c>
      <c r="R9583" t="str">
        <f t="shared" si="896"/>
        <v>Low</v>
      </c>
      <c r="S9583" s="23">
        <f t="shared" si="897"/>
        <v>2025</v>
      </c>
      <c r="T9583" s="23">
        <f t="shared" si="898"/>
        <v>6</v>
      </c>
      <c r="U9583" t="str">
        <f t="shared" si="899"/>
        <v>Jun-2025</v>
      </c>
    </row>
    <row r="9584" spans="1:21" x14ac:dyDescent="0.3">
      <c r="A9584" t="s">
        <v>11595</v>
      </c>
      <c r="B9584" s="22">
        <v>45351</v>
      </c>
      <c r="C9584" s="22">
        <v>45352</v>
      </c>
      <c r="D9584" s="23" t="s">
        <v>61</v>
      </c>
      <c r="E9584" s="23" t="s">
        <v>765</v>
      </c>
      <c r="F9584" s="23" t="s">
        <v>52</v>
      </c>
      <c r="G9584" s="23" t="s">
        <v>72</v>
      </c>
      <c r="H9584" s="23" t="s">
        <v>104</v>
      </c>
      <c r="I9584" s="23" t="s">
        <v>55</v>
      </c>
      <c r="J9584" s="23" t="s">
        <v>141</v>
      </c>
      <c r="K9584" s="23" t="s">
        <v>241</v>
      </c>
      <c r="L9584" s="24">
        <v>65066.9</v>
      </c>
      <c r="M9584">
        <v>10</v>
      </c>
      <c r="N9584" s="25">
        <v>0.15</v>
      </c>
      <c r="O9584" s="24">
        <v>19147.349999999999</v>
      </c>
      <c r="P9584" s="26">
        <f t="shared" si="894"/>
        <v>0.29427174185338473</v>
      </c>
      <c r="Q9584" t="str">
        <f t="shared" si="895"/>
        <v>Medium</v>
      </c>
      <c r="R9584" t="str">
        <f t="shared" si="896"/>
        <v>Medium</v>
      </c>
      <c r="S9584" s="23">
        <f t="shared" si="897"/>
        <v>2024</v>
      </c>
      <c r="T9584" s="23">
        <f t="shared" si="898"/>
        <v>2</v>
      </c>
      <c r="U9584" t="str">
        <f t="shared" si="899"/>
        <v>Feb-2024</v>
      </c>
    </row>
    <row r="9585" spans="1:21" x14ac:dyDescent="0.3">
      <c r="A9585" t="s">
        <v>11596</v>
      </c>
      <c r="B9585" s="22">
        <v>45831</v>
      </c>
      <c r="C9585" s="22">
        <v>45838</v>
      </c>
      <c r="D9585" s="23" t="s">
        <v>78</v>
      </c>
      <c r="E9585" s="23" t="s">
        <v>1220</v>
      </c>
      <c r="F9585" s="23" t="s">
        <v>71</v>
      </c>
      <c r="G9585" s="23" t="s">
        <v>72</v>
      </c>
      <c r="H9585" s="23" t="s">
        <v>104</v>
      </c>
      <c r="I9585" s="23" t="s">
        <v>55</v>
      </c>
      <c r="J9585" s="23" t="s">
        <v>141</v>
      </c>
      <c r="K9585" s="23" t="s">
        <v>978</v>
      </c>
      <c r="L9585" s="24">
        <v>80349.399999999994</v>
      </c>
      <c r="M9585">
        <v>10</v>
      </c>
      <c r="N9585" s="25">
        <v>0</v>
      </c>
      <c r="O9585" s="24">
        <v>27500.63</v>
      </c>
      <c r="P9585" s="26">
        <f t="shared" si="894"/>
        <v>0.34226304116770012</v>
      </c>
      <c r="Q9585" t="str">
        <f t="shared" si="895"/>
        <v>High</v>
      </c>
      <c r="R9585" t="str">
        <f t="shared" si="896"/>
        <v>None</v>
      </c>
      <c r="S9585" s="23">
        <f t="shared" si="897"/>
        <v>2025</v>
      </c>
      <c r="T9585" s="23">
        <f t="shared" si="898"/>
        <v>6</v>
      </c>
      <c r="U9585" t="str">
        <f t="shared" si="899"/>
        <v>Jun-2025</v>
      </c>
    </row>
    <row r="9586" spans="1:21" x14ac:dyDescent="0.3">
      <c r="A9586" t="s">
        <v>11597</v>
      </c>
      <c r="B9586" s="22">
        <v>45324</v>
      </c>
      <c r="C9586" s="22">
        <v>45329</v>
      </c>
      <c r="D9586" s="23" t="s">
        <v>78</v>
      </c>
      <c r="E9586" s="23" t="s">
        <v>3815</v>
      </c>
      <c r="F9586" s="23" t="s">
        <v>71</v>
      </c>
      <c r="G9586" s="23" t="s">
        <v>53</v>
      </c>
      <c r="H9586" s="23" t="s">
        <v>90</v>
      </c>
      <c r="I9586" s="23" t="s">
        <v>118</v>
      </c>
      <c r="J9586" s="23" t="s">
        <v>191</v>
      </c>
      <c r="K9586" s="23" t="s">
        <v>290</v>
      </c>
      <c r="L9586" s="24">
        <v>118270.64</v>
      </c>
      <c r="M9586">
        <v>8</v>
      </c>
      <c r="N9586" s="25">
        <v>0.05</v>
      </c>
      <c r="O9586" s="24">
        <v>38814.75</v>
      </c>
      <c r="P9586" s="26">
        <f t="shared" si="894"/>
        <v>0.32818584561646069</v>
      </c>
      <c r="Q9586" t="str">
        <f t="shared" si="895"/>
        <v>High</v>
      </c>
      <c r="R9586" t="str">
        <f t="shared" si="896"/>
        <v>Low</v>
      </c>
      <c r="S9586" s="23">
        <f t="shared" si="897"/>
        <v>2024</v>
      </c>
      <c r="T9586" s="23">
        <f t="shared" si="898"/>
        <v>2</v>
      </c>
      <c r="U9586" t="str">
        <f t="shared" si="899"/>
        <v>Feb-2024</v>
      </c>
    </row>
    <row r="9587" spans="1:21" x14ac:dyDescent="0.3">
      <c r="A9587" t="s">
        <v>11598</v>
      </c>
      <c r="B9587" s="22">
        <v>44621</v>
      </c>
      <c r="C9587" s="22">
        <v>44628</v>
      </c>
      <c r="D9587" s="23" t="s">
        <v>78</v>
      </c>
      <c r="E9587" s="23" t="s">
        <v>1275</v>
      </c>
      <c r="F9587" s="23" t="s">
        <v>52</v>
      </c>
      <c r="G9587" s="23" t="s">
        <v>53</v>
      </c>
      <c r="H9587" s="23" t="s">
        <v>110</v>
      </c>
      <c r="I9587" s="23" t="s">
        <v>118</v>
      </c>
      <c r="J9587" s="23" t="s">
        <v>303</v>
      </c>
      <c r="K9587" s="23" t="s">
        <v>304</v>
      </c>
      <c r="L9587" s="24">
        <v>35081.31</v>
      </c>
      <c r="M9587">
        <v>3</v>
      </c>
      <c r="N9587" s="25">
        <v>0</v>
      </c>
      <c r="O9587" s="24">
        <v>10271.68</v>
      </c>
      <c r="P9587" s="26">
        <f t="shared" si="894"/>
        <v>0.29279636364776573</v>
      </c>
      <c r="Q9587" t="str">
        <f t="shared" si="895"/>
        <v>Medium</v>
      </c>
      <c r="R9587" t="str">
        <f t="shared" si="896"/>
        <v>None</v>
      </c>
      <c r="S9587" s="23">
        <f t="shared" si="897"/>
        <v>2022</v>
      </c>
      <c r="T9587" s="23">
        <f t="shared" si="898"/>
        <v>3</v>
      </c>
      <c r="U9587" t="str">
        <f t="shared" si="899"/>
        <v>Mar-2022</v>
      </c>
    </row>
    <row r="9588" spans="1:21" x14ac:dyDescent="0.3">
      <c r="A9588" t="s">
        <v>11599</v>
      </c>
      <c r="B9588" s="22">
        <v>45636</v>
      </c>
      <c r="C9588" s="22">
        <v>45637</v>
      </c>
      <c r="D9588" s="23" t="s">
        <v>50</v>
      </c>
      <c r="E9588" s="23" t="s">
        <v>595</v>
      </c>
      <c r="F9588" s="23" t="s">
        <v>71</v>
      </c>
      <c r="G9588" s="23" t="s">
        <v>179</v>
      </c>
      <c r="H9588" s="23" t="s">
        <v>236</v>
      </c>
      <c r="I9588" s="23" t="s">
        <v>118</v>
      </c>
      <c r="J9588" s="23" t="s">
        <v>119</v>
      </c>
      <c r="K9588" s="23" t="s">
        <v>270</v>
      </c>
      <c r="L9588" s="24">
        <v>47210.04</v>
      </c>
      <c r="M9588">
        <v>4</v>
      </c>
      <c r="N9588" s="25">
        <v>0.05</v>
      </c>
      <c r="O9588" s="24">
        <v>16084.18</v>
      </c>
      <c r="P9588" s="26">
        <f t="shared" si="894"/>
        <v>0.34069405575593664</v>
      </c>
      <c r="Q9588" t="str">
        <f t="shared" si="895"/>
        <v>High</v>
      </c>
      <c r="R9588" t="str">
        <f t="shared" si="896"/>
        <v>Low</v>
      </c>
      <c r="S9588" s="23">
        <f t="shared" si="897"/>
        <v>2024</v>
      </c>
      <c r="T9588" s="23">
        <f t="shared" si="898"/>
        <v>12</v>
      </c>
      <c r="U9588" t="str">
        <f t="shared" si="899"/>
        <v>Dec-2024</v>
      </c>
    </row>
    <row r="9589" spans="1:21" x14ac:dyDescent="0.3">
      <c r="A9589" t="s">
        <v>11600</v>
      </c>
      <c r="B9589" s="22">
        <v>45881</v>
      </c>
      <c r="C9589" s="22">
        <v>45888</v>
      </c>
      <c r="D9589" s="23" t="s">
        <v>61</v>
      </c>
      <c r="E9589" s="23" t="s">
        <v>889</v>
      </c>
      <c r="F9589" s="23" t="s">
        <v>52</v>
      </c>
      <c r="G9589" s="23" t="s">
        <v>179</v>
      </c>
      <c r="H9589" s="23" t="s">
        <v>180</v>
      </c>
      <c r="I9589" s="23" t="s">
        <v>55</v>
      </c>
      <c r="J9589" s="23" t="s">
        <v>141</v>
      </c>
      <c r="K9589" s="23" t="s">
        <v>142</v>
      </c>
      <c r="L9589" s="24">
        <v>60530.8</v>
      </c>
      <c r="M9589">
        <v>5</v>
      </c>
      <c r="N9589" s="25">
        <v>0.2</v>
      </c>
      <c r="O9589" s="24">
        <v>11836.06</v>
      </c>
      <c r="P9589" s="26">
        <f t="shared" si="894"/>
        <v>0.1955378088510312</v>
      </c>
      <c r="Q9589" t="str">
        <f t="shared" si="895"/>
        <v>Low</v>
      </c>
      <c r="R9589" t="str">
        <f t="shared" si="896"/>
        <v>Medium</v>
      </c>
      <c r="S9589" s="23">
        <f t="shared" si="897"/>
        <v>2025</v>
      </c>
      <c r="T9589" s="23">
        <f t="shared" si="898"/>
        <v>8</v>
      </c>
      <c r="U9589" t="str">
        <f t="shared" si="899"/>
        <v>Aug-2025</v>
      </c>
    </row>
    <row r="9590" spans="1:21" x14ac:dyDescent="0.3">
      <c r="A9590" t="s">
        <v>11601</v>
      </c>
      <c r="B9590" s="22">
        <v>44688</v>
      </c>
      <c r="C9590" s="22">
        <v>44695</v>
      </c>
      <c r="D9590" s="23" t="s">
        <v>102</v>
      </c>
      <c r="E9590" s="23" t="s">
        <v>1647</v>
      </c>
      <c r="F9590" s="23" t="s">
        <v>71</v>
      </c>
      <c r="G9590" s="23" t="s">
        <v>81</v>
      </c>
      <c r="H9590" s="23" t="s">
        <v>284</v>
      </c>
      <c r="I9590" s="23" t="s">
        <v>83</v>
      </c>
      <c r="J9590" s="23" t="s">
        <v>156</v>
      </c>
      <c r="K9590" s="23" t="s">
        <v>285</v>
      </c>
      <c r="L9590" s="24">
        <v>8718.08</v>
      </c>
      <c r="M9590">
        <v>7</v>
      </c>
      <c r="N9590" s="25">
        <v>0.15</v>
      </c>
      <c r="O9590" s="24">
        <v>2088.73</v>
      </c>
      <c r="P9590" s="26">
        <f t="shared" si="894"/>
        <v>0.23958600976361769</v>
      </c>
      <c r="Q9590" t="str">
        <f t="shared" si="895"/>
        <v>Medium</v>
      </c>
      <c r="R9590" t="str">
        <f t="shared" si="896"/>
        <v>Medium</v>
      </c>
      <c r="S9590" s="23">
        <f t="shared" si="897"/>
        <v>2022</v>
      </c>
      <c r="T9590" s="23">
        <f t="shared" si="898"/>
        <v>5</v>
      </c>
      <c r="U9590" t="str">
        <f t="shared" si="899"/>
        <v>May-2022</v>
      </c>
    </row>
    <row r="9591" spans="1:21" x14ac:dyDescent="0.3">
      <c r="A9591" t="s">
        <v>11602</v>
      </c>
      <c r="B9591" s="22">
        <v>44799</v>
      </c>
      <c r="C9591" s="22">
        <v>44802</v>
      </c>
      <c r="D9591" s="23" t="s">
        <v>50</v>
      </c>
      <c r="E9591" s="23" t="s">
        <v>966</v>
      </c>
      <c r="F9591" s="23" t="s">
        <v>52</v>
      </c>
      <c r="G9591" s="23" t="s">
        <v>81</v>
      </c>
      <c r="H9591" s="23" t="s">
        <v>95</v>
      </c>
      <c r="I9591" s="23" t="s">
        <v>83</v>
      </c>
      <c r="J9591" s="23" t="s">
        <v>449</v>
      </c>
      <c r="K9591" s="23" t="s">
        <v>681</v>
      </c>
      <c r="L9591" s="24">
        <v>6680.01</v>
      </c>
      <c r="M9591">
        <v>1</v>
      </c>
      <c r="N9591" s="25">
        <v>0.05</v>
      </c>
      <c r="O9591" s="24">
        <v>1355.71</v>
      </c>
      <c r="P9591" s="26">
        <f t="shared" si="894"/>
        <v>0.20295029498458836</v>
      </c>
      <c r="Q9591" t="str">
        <f t="shared" si="895"/>
        <v>Medium</v>
      </c>
      <c r="R9591" t="str">
        <f t="shared" si="896"/>
        <v>Low</v>
      </c>
      <c r="S9591" s="23">
        <f t="shared" si="897"/>
        <v>2022</v>
      </c>
      <c r="T9591" s="23">
        <f t="shared" si="898"/>
        <v>8</v>
      </c>
      <c r="U9591" t="str">
        <f t="shared" si="899"/>
        <v>Aug-2022</v>
      </c>
    </row>
    <row r="9592" spans="1:21" x14ac:dyDescent="0.3">
      <c r="A9592" t="s">
        <v>11603</v>
      </c>
      <c r="B9592" s="22">
        <v>45714</v>
      </c>
      <c r="C9592" s="22">
        <v>45720</v>
      </c>
      <c r="D9592" s="23" t="s">
        <v>78</v>
      </c>
      <c r="E9592" s="23" t="s">
        <v>1308</v>
      </c>
      <c r="F9592" s="23" t="s">
        <v>71</v>
      </c>
      <c r="G9592" s="23" t="s">
        <v>179</v>
      </c>
      <c r="H9592" s="23" t="s">
        <v>236</v>
      </c>
      <c r="I9592" s="23" t="s">
        <v>118</v>
      </c>
      <c r="J9592" s="23" t="s">
        <v>230</v>
      </c>
      <c r="K9592" s="23" t="s">
        <v>231</v>
      </c>
      <c r="L9592" s="24">
        <v>45535.14</v>
      </c>
      <c r="M9592">
        <v>9</v>
      </c>
      <c r="N9592" s="25">
        <v>0.05</v>
      </c>
      <c r="O9592" s="24">
        <v>6549.87</v>
      </c>
      <c r="P9592" s="26">
        <f t="shared" si="894"/>
        <v>0.14384209645561646</v>
      </c>
      <c r="Q9592" t="str">
        <f t="shared" si="895"/>
        <v>Low</v>
      </c>
      <c r="R9592" t="str">
        <f t="shared" si="896"/>
        <v>Low</v>
      </c>
      <c r="S9592" s="23">
        <f t="shared" si="897"/>
        <v>2025</v>
      </c>
      <c r="T9592" s="23">
        <f t="shared" si="898"/>
        <v>2</v>
      </c>
      <c r="U9592" t="str">
        <f t="shared" si="899"/>
        <v>Feb-2025</v>
      </c>
    </row>
    <row r="9593" spans="1:21" x14ac:dyDescent="0.3">
      <c r="A9593" t="s">
        <v>11604</v>
      </c>
      <c r="B9593" s="22">
        <v>45807</v>
      </c>
      <c r="C9593" s="22">
        <v>45814</v>
      </c>
      <c r="D9593" s="23" t="s">
        <v>61</v>
      </c>
      <c r="E9593" s="23" t="s">
        <v>820</v>
      </c>
      <c r="F9593" s="23" t="s">
        <v>71</v>
      </c>
      <c r="G9593" s="23" t="s">
        <v>53</v>
      </c>
      <c r="H9593" s="23" t="s">
        <v>54</v>
      </c>
      <c r="I9593" s="23" t="s">
        <v>118</v>
      </c>
      <c r="J9593" s="23" t="s">
        <v>191</v>
      </c>
      <c r="K9593" s="23" t="s">
        <v>192</v>
      </c>
      <c r="L9593" s="24">
        <v>11575.24</v>
      </c>
      <c r="M9593">
        <v>1</v>
      </c>
      <c r="N9593" s="25">
        <v>0.05</v>
      </c>
      <c r="O9593" s="24">
        <v>2894.69</v>
      </c>
      <c r="P9593" s="26">
        <f t="shared" si="894"/>
        <v>0.25007602434161191</v>
      </c>
      <c r="Q9593" t="str">
        <f t="shared" si="895"/>
        <v>Medium</v>
      </c>
      <c r="R9593" t="str">
        <f t="shared" si="896"/>
        <v>Low</v>
      </c>
      <c r="S9593" s="23">
        <f t="shared" si="897"/>
        <v>2025</v>
      </c>
      <c r="T9593" s="23">
        <f t="shared" si="898"/>
        <v>5</v>
      </c>
      <c r="U9593" t="str">
        <f t="shared" si="899"/>
        <v>May-2025</v>
      </c>
    </row>
    <row r="9594" spans="1:21" x14ac:dyDescent="0.3">
      <c r="A9594" t="s">
        <v>11605</v>
      </c>
      <c r="B9594" s="22">
        <v>44861</v>
      </c>
      <c r="C9594" s="22">
        <v>44866</v>
      </c>
      <c r="D9594" s="23" t="s">
        <v>102</v>
      </c>
      <c r="E9594" s="23" t="s">
        <v>951</v>
      </c>
      <c r="F9594" s="23" t="s">
        <v>71</v>
      </c>
      <c r="G9594" s="23" t="s">
        <v>53</v>
      </c>
      <c r="H9594" s="23" t="s">
        <v>54</v>
      </c>
      <c r="I9594" s="23" t="s">
        <v>96</v>
      </c>
      <c r="J9594" s="23" t="s">
        <v>97</v>
      </c>
      <c r="K9594" s="23" t="s">
        <v>181</v>
      </c>
      <c r="L9594" s="24">
        <v>3805.44</v>
      </c>
      <c r="M9594">
        <v>2</v>
      </c>
      <c r="N9594" s="25">
        <v>0.25</v>
      </c>
      <c r="O9594" s="24">
        <v>1019.55</v>
      </c>
      <c r="P9594" s="26">
        <f t="shared" si="894"/>
        <v>0.26791908425832489</v>
      </c>
      <c r="Q9594" t="str">
        <f t="shared" si="895"/>
        <v>Medium</v>
      </c>
      <c r="R9594" t="str">
        <f t="shared" si="896"/>
        <v>High</v>
      </c>
      <c r="S9594" s="23">
        <f t="shared" si="897"/>
        <v>2022</v>
      </c>
      <c r="T9594" s="23">
        <f t="shared" si="898"/>
        <v>10</v>
      </c>
      <c r="U9594" t="str">
        <f t="shared" si="899"/>
        <v>Oct-2022</v>
      </c>
    </row>
    <row r="9595" spans="1:21" x14ac:dyDescent="0.3">
      <c r="A9595" t="s">
        <v>11606</v>
      </c>
      <c r="B9595" s="22">
        <v>45662</v>
      </c>
      <c r="C9595" s="22">
        <v>45663</v>
      </c>
      <c r="D9595" s="23" t="s">
        <v>50</v>
      </c>
      <c r="E9595" s="23" t="s">
        <v>3201</v>
      </c>
      <c r="F9595" s="23" t="s">
        <v>71</v>
      </c>
      <c r="G9595" s="23" t="s">
        <v>63</v>
      </c>
      <c r="H9595" s="23" t="s">
        <v>64</v>
      </c>
      <c r="I9595" s="23" t="s">
        <v>55</v>
      </c>
      <c r="J9595" s="23" t="s">
        <v>141</v>
      </c>
      <c r="K9595" s="23" t="s">
        <v>142</v>
      </c>
      <c r="L9595" s="24">
        <v>66504.45</v>
      </c>
      <c r="M9595">
        <v>5</v>
      </c>
      <c r="N9595" s="25">
        <v>0.25</v>
      </c>
      <c r="O9595" s="24">
        <v>17590.060000000001</v>
      </c>
      <c r="P9595" s="26">
        <f t="shared" si="894"/>
        <v>0.26449448119637109</v>
      </c>
      <c r="Q9595" t="str">
        <f t="shared" si="895"/>
        <v>Medium</v>
      </c>
      <c r="R9595" t="str">
        <f t="shared" si="896"/>
        <v>High</v>
      </c>
      <c r="S9595" s="23">
        <f t="shared" si="897"/>
        <v>2025</v>
      </c>
      <c r="T9595" s="23">
        <f t="shared" si="898"/>
        <v>1</v>
      </c>
      <c r="U9595" t="str">
        <f t="shared" si="899"/>
        <v>Jan-2025</v>
      </c>
    </row>
    <row r="9596" spans="1:21" x14ac:dyDescent="0.3">
      <c r="A9596" t="s">
        <v>11607</v>
      </c>
      <c r="B9596" s="22">
        <v>45062</v>
      </c>
      <c r="C9596" s="22">
        <v>45065</v>
      </c>
      <c r="D9596" s="23" t="s">
        <v>102</v>
      </c>
      <c r="E9596" s="23" t="s">
        <v>2172</v>
      </c>
      <c r="F9596" s="23" t="s">
        <v>80</v>
      </c>
      <c r="G9596" s="23" t="s">
        <v>72</v>
      </c>
      <c r="H9596" s="23" t="s">
        <v>117</v>
      </c>
      <c r="I9596" s="23" t="s">
        <v>83</v>
      </c>
      <c r="J9596" s="23" t="s">
        <v>449</v>
      </c>
      <c r="K9596" s="23" t="s">
        <v>775</v>
      </c>
      <c r="L9596" s="24">
        <v>1249.2</v>
      </c>
      <c r="M9596">
        <v>2</v>
      </c>
      <c r="N9596" s="25">
        <v>0</v>
      </c>
      <c r="O9596" s="24">
        <v>492.23</v>
      </c>
      <c r="P9596" s="26">
        <f t="shared" si="894"/>
        <v>0.39403618315722061</v>
      </c>
      <c r="Q9596" t="str">
        <f t="shared" si="895"/>
        <v>High</v>
      </c>
      <c r="R9596" t="str">
        <f t="shared" si="896"/>
        <v>None</v>
      </c>
      <c r="S9596" s="23">
        <f t="shared" si="897"/>
        <v>2023</v>
      </c>
      <c r="T9596" s="23">
        <f t="shared" si="898"/>
        <v>5</v>
      </c>
      <c r="U9596" t="str">
        <f t="shared" si="899"/>
        <v>May-2023</v>
      </c>
    </row>
    <row r="9597" spans="1:21" x14ac:dyDescent="0.3">
      <c r="A9597" t="s">
        <v>11608</v>
      </c>
      <c r="B9597" s="22">
        <v>45604</v>
      </c>
      <c r="C9597" s="22">
        <v>45606</v>
      </c>
      <c r="D9597" s="23" t="s">
        <v>50</v>
      </c>
      <c r="E9597" s="23" t="s">
        <v>1820</v>
      </c>
      <c r="F9597" s="23" t="s">
        <v>80</v>
      </c>
      <c r="G9597" s="23" t="s">
        <v>72</v>
      </c>
      <c r="H9597" s="23" t="s">
        <v>117</v>
      </c>
      <c r="I9597" s="23" t="s">
        <v>96</v>
      </c>
      <c r="J9597" s="23" t="s">
        <v>166</v>
      </c>
      <c r="K9597" s="23" t="s">
        <v>762</v>
      </c>
      <c r="L9597" s="24">
        <v>95107.67</v>
      </c>
      <c r="M9597">
        <v>7</v>
      </c>
      <c r="N9597" s="25">
        <v>0</v>
      </c>
      <c r="O9597" s="24">
        <v>18043.060000000001</v>
      </c>
      <c r="P9597" s="26">
        <f t="shared" si="894"/>
        <v>0.18971193385349469</v>
      </c>
      <c r="Q9597" t="str">
        <f t="shared" si="895"/>
        <v>Low</v>
      </c>
      <c r="R9597" t="str">
        <f t="shared" si="896"/>
        <v>None</v>
      </c>
      <c r="S9597" s="23">
        <f t="shared" si="897"/>
        <v>2024</v>
      </c>
      <c r="T9597" s="23">
        <f t="shared" si="898"/>
        <v>11</v>
      </c>
      <c r="U9597" t="str">
        <f t="shared" si="899"/>
        <v>Nov-2024</v>
      </c>
    </row>
    <row r="9598" spans="1:21" x14ac:dyDescent="0.3">
      <c r="A9598" t="s">
        <v>11609</v>
      </c>
      <c r="B9598" s="22">
        <v>45393</v>
      </c>
      <c r="C9598" s="22">
        <v>45396</v>
      </c>
      <c r="D9598" s="23" t="s">
        <v>50</v>
      </c>
      <c r="E9598" s="23" t="s">
        <v>637</v>
      </c>
      <c r="F9598" s="23" t="s">
        <v>71</v>
      </c>
      <c r="G9598" s="23" t="s">
        <v>179</v>
      </c>
      <c r="H9598" s="23" t="s">
        <v>236</v>
      </c>
      <c r="I9598" s="23" t="s">
        <v>96</v>
      </c>
      <c r="J9598" s="23" t="s">
        <v>97</v>
      </c>
      <c r="K9598" s="23" t="s">
        <v>98</v>
      </c>
      <c r="L9598" s="24">
        <v>67377.2</v>
      </c>
      <c r="M9598">
        <v>10</v>
      </c>
      <c r="N9598" s="25">
        <v>0.15</v>
      </c>
      <c r="O9598" s="24">
        <v>19486.560000000001</v>
      </c>
      <c r="P9598" s="26">
        <f t="shared" si="894"/>
        <v>0.2892159365482686</v>
      </c>
      <c r="Q9598" t="str">
        <f t="shared" si="895"/>
        <v>Medium</v>
      </c>
      <c r="R9598" t="str">
        <f t="shared" si="896"/>
        <v>Medium</v>
      </c>
      <c r="S9598" s="23">
        <f t="shared" si="897"/>
        <v>2024</v>
      </c>
      <c r="T9598" s="23">
        <f t="shared" si="898"/>
        <v>4</v>
      </c>
      <c r="U9598" t="str">
        <f t="shared" si="899"/>
        <v>Apr-2024</v>
      </c>
    </row>
    <row r="9599" spans="1:21" x14ac:dyDescent="0.3">
      <c r="A9599" t="s">
        <v>11610</v>
      </c>
      <c r="B9599" s="22">
        <v>44896</v>
      </c>
      <c r="C9599" s="22">
        <v>44902</v>
      </c>
      <c r="D9599" s="23" t="s">
        <v>61</v>
      </c>
      <c r="E9599" s="23" t="s">
        <v>2392</v>
      </c>
      <c r="F9599" s="23" t="s">
        <v>80</v>
      </c>
      <c r="G9599" s="23" t="s">
        <v>179</v>
      </c>
      <c r="H9599" s="23" t="s">
        <v>180</v>
      </c>
      <c r="I9599" s="23" t="s">
        <v>83</v>
      </c>
      <c r="J9599" s="23" t="s">
        <v>84</v>
      </c>
      <c r="K9599" s="23" t="s">
        <v>85</v>
      </c>
      <c r="L9599" s="24">
        <v>13316.28</v>
      </c>
      <c r="M9599">
        <v>4</v>
      </c>
      <c r="N9599" s="25">
        <v>0</v>
      </c>
      <c r="O9599" s="24">
        <v>5259.8</v>
      </c>
      <c r="P9599" s="26">
        <f t="shared" si="894"/>
        <v>0.39499019245615141</v>
      </c>
      <c r="Q9599" t="str">
        <f t="shared" si="895"/>
        <v>High</v>
      </c>
      <c r="R9599" t="str">
        <f t="shared" si="896"/>
        <v>None</v>
      </c>
      <c r="S9599" s="23">
        <f t="shared" si="897"/>
        <v>2022</v>
      </c>
      <c r="T9599" s="23">
        <f t="shared" si="898"/>
        <v>12</v>
      </c>
      <c r="U9599" t="str">
        <f t="shared" si="899"/>
        <v>Dec-2022</v>
      </c>
    </row>
    <row r="9600" spans="1:21" x14ac:dyDescent="0.3">
      <c r="A9600" t="s">
        <v>11611</v>
      </c>
      <c r="B9600" s="22">
        <v>45240</v>
      </c>
      <c r="C9600" s="22">
        <v>45247</v>
      </c>
      <c r="D9600" s="23" t="s">
        <v>50</v>
      </c>
      <c r="E9600" s="23" t="s">
        <v>279</v>
      </c>
      <c r="F9600" s="23" t="s">
        <v>52</v>
      </c>
      <c r="G9600" s="23" t="s">
        <v>53</v>
      </c>
      <c r="H9600" s="23" t="s">
        <v>246</v>
      </c>
      <c r="I9600" s="23" t="s">
        <v>83</v>
      </c>
      <c r="J9600" s="23" t="s">
        <v>156</v>
      </c>
      <c r="K9600" s="23" t="s">
        <v>157</v>
      </c>
      <c r="L9600" s="24">
        <v>29147</v>
      </c>
      <c r="M9600">
        <v>5</v>
      </c>
      <c r="N9600" s="25">
        <v>0.2</v>
      </c>
      <c r="O9600" s="24">
        <v>4383.54</v>
      </c>
      <c r="P9600" s="26">
        <f t="shared" si="894"/>
        <v>0.15039420866641506</v>
      </c>
      <c r="Q9600" t="str">
        <f t="shared" si="895"/>
        <v>Low</v>
      </c>
      <c r="R9600" t="str">
        <f t="shared" si="896"/>
        <v>Medium</v>
      </c>
      <c r="S9600" s="23">
        <f t="shared" si="897"/>
        <v>2023</v>
      </c>
      <c r="T9600" s="23">
        <f t="shared" si="898"/>
        <v>11</v>
      </c>
      <c r="U9600" t="str">
        <f t="shared" si="899"/>
        <v>Nov-2023</v>
      </c>
    </row>
    <row r="9601" spans="1:21" x14ac:dyDescent="0.3">
      <c r="A9601" t="s">
        <v>11612</v>
      </c>
      <c r="B9601" s="22">
        <v>44988</v>
      </c>
      <c r="C9601" s="22">
        <v>44994</v>
      </c>
      <c r="D9601" s="23" t="s">
        <v>102</v>
      </c>
      <c r="E9601" s="23" t="s">
        <v>336</v>
      </c>
      <c r="F9601" s="23" t="s">
        <v>52</v>
      </c>
      <c r="G9601" s="23" t="s">
        <v>179</v>
      </c>
      <c r="H9601" s="23" t="s">
        <v>180</v>
      </c>
      <c r="I9601" s="23" t="s">
        <v>55</v>
      </c>
      <c r="J9601" s="23" t="s">
        <v>56</v>
      </c>
      <c r="K9601" s="23" t="s">
        <v>151</v>
      </c>
      <c r="L9601" s="24">
        <v>41386.980000000003</v>
      </c>
      <c r="M9601">
        <v>6</v>
      </c>
      <c r="N9601" s="25">
        <v>0.25</v>
      </c>
      <c r="O9601" s="24">
        <v>7451.13</v>
      </c>
      <c r="P9601" s="26">
        <f t="shared" si="894"/>
        <v>0.18003560540053901</v>
      </c>
      <c r="Q9601" t="str">
        <f t="shared" si="895"/>
        <v>Low</v>
      </c>
      <c r="R9601" t="str">
        <f t="shared" si="896"/>
        <v>High</v>
      </c>
      <c r="S9601" s="23">
        <f t="shared" si="897"/>
        <v>2023</v>
      </c>
      <c r="T9601" s="23">
        <f t="shared" si="898"/>
        <v>3</v>
      </c>
      <c r="U9601" t="str">
        <f t="shared" si="899"/>
        <v>Mar-2023</v>
      </c>
    </row>
    <row r="9602" spans="1:21" x14ac:dyDescent="0.3">
      <c r="A9602" t="s">
        <v>11613</v>
      </c>
      <c r="B9602" s="22">
        <v>44721</v>
      </c>
      <c r="C9602" s="22">
        <v>44722</v>
      </c>
      <c r="D9602" s="23" t="s">
        <v>102</v>
      </c>
      <c r="E9602" s="23" t="s">
        <v>2450</v>
      </c>
      <c r="F9602" s="23" t="s">
        <v>80</v>
      </c>
      <c r="G9602" s="23" t="s">
        <v>81</v>
      </c>
      <c r="H9602" s="23" t="s">
        <v>95</v>
      </c>
      <c r="I9602" s="23" t="s">
        <v>118</v>
      </c>
      <c r="J9602" s="23" t="s">
        <v>303</v>
      </c>
      <c r="K9602" s="23" t="s">
        <v>304</v>
      </c>
      <c r="L9602" s="24">
        <v>35032.800000000003</v>
      </c>
      <c r="M9602">
        <v>8</v>
      </c>
      <c r="N9602" s="25">
        <v>0.2</v>
      </c>
      <c r="O9602" s="24">
        <v>5998.24</v>
      </c>
      <c r="P9602" s="26">
        <f t="shared" si="894"/>
        <v>0.17121783014774725</v>
      </c>
      <c r="Q9602" t="str">
        <f t="shared" si="895"/>
        <v>Low</v>
      </c>
      <c r="R9602" t="str">
        <f t="shared" si="896"/>
        <v>Medium</v>
      </c>
      <c r="S9602" s="23">
        <f t="shared" si="897"/>
        <v>2022</v>
      </c>
      <c r="T9602" s="23">
        <f t="shared" si="898"/>
        <v>6</v>
      </c>
      <c r="U9602" t="str">
        <f t="shared" si="899"/>
        <v>Jun-2022</v>
      </c>
    </row>
    <row r="9603" spans="1:21" x14ac:dyDescent="0.3">
      <c r="A9603" t="s">
        <v>11614</v>
      </c>
      <c r="B9603" s="22">
        <v>45367</v>
      </c>
      <c r="C9603" s="22">
        <v>45372</v>
      </c>
      <c r="D9603" s="23" t="s">
        <v>78</v>
      </c>
      <c r="E9603" s="23" t="s">
        <v>390</v>
      </c>
      <c r="F9603" s="23" t="s">
        <v>52</v>
      </c>
      <c r="G9603" s="23" t="s">
        <v>63</v>
      </c>
      <c r="H9603" s="23" t="s">
        <v>64</v>
      </c>
      <c r="I9603" s="23" t="s">
        <v>55</v>
      </c>
      <c r="J9603" s="23" t="s">
        <v>173</v>
      </c>
      <c r="K9603" s="23" t="s">
        <v>780</v>
      </c>
      <c r="L9603" s="24">
        <v>81125.52</v>
      </c>
      <c r="M9603">
        <v>6</v>
      </c>
      <c r="N9603" s="25">
        <v>0.2</v>
      </c>
      <c r="O9603" s="24">
        <v>20334.62</v>
      </c>
      <c r="P9603" s="26">
        <f t="shared" si="894"/>
        <v>0.25065626697986032</v>
      </c>
      <c r="Q9603" t="str">
        <f t="shared" si="895"/>
        <v>Medium</v>
      </c>
      <c r="R9603" t="str">
        <f t="shared" si="896"/>
        <v>Medium</v>
      </c>
      <c r="S9603" s="23">
        <f t="shared" si="897"/>
        <v>2024</v>
      </c>
      <c r="T9603" s="23">
        <f t="shared" si="898"/>
        <v>3</v>
      </c>
      <c r="U9603" t="str">
        <f t="shared" si="899"/>
        <v>Mar-2024</v>
      </c>
    </row>
    <row r="9604" spans="1:21" x14ac:dyDescent="0.3">
      <c r="A9604" t="s">
        <v>11615</v>
      </c>
      <c r="B9604" s="22">
        <v>44687</v>
      </c>
      <c r="C9604" s="22">
        <v>44693</v>
      </c>
      <c r="D9604" s="23" t="s">
        <v>61</v>
      </c>
      <c r="E9604" s="23" t="s">
        <v>109</v>
      </c>
      <c r="F9604" s="23" t="s">
        <v>80</v>
      </c>
      <c r="G9604" s="23" t="s">
        <v>63</v>
      </c>
      <c r="H9604" s="23" t="s">
        <v>64</v>
      </c>
      <c r="I9604" s="23" t="s">
        <v>55</v>
      </c>
      <c r="J9604" s="23" t="s">
        <v>56</v>
      </c>
      <c r="K9604" s="23" t="s">
        <v>57</v>
      </c>
      <c r="L9604" s="24">
        <v>61599.72</v>
      </c>
      <c r="M9604">
        <v>6</v>
      </c>
      <c r="N9604" s="25">
        <v>0.05</v>
      </c>
      <c r="O9604" s="24">
        <v>15267.23</v>
      </c>
      <c r="P9604" s="26">
        <f t="shared" ref="P9604:P9667" si="900">IFERROR(O9604/L9604,0)</f>
        <v>0.24784576942882205</v>
      </c>
      <c r="Q9604" t="str">
        <f t="shared" ref="Q9604:Q9667" si="901">IF(P9604&gt;=0.3,"High",IF(P9604&gt;=0.2,"Medium","Low"))</f>
        <v>Medium</v>
      </c>
      <c r="R9604" t="str">
        <f t="shared" ref="R9604:R9667" si="902">IF(N9604=0,"None",IF(N9604&lt;=0.1,"Low",IF(N9604&lt;=0.2,"Medium","High")))</f>
        <v>Low</v>
      </c>
      <c r="S9604" s="23">
        <f t="shared" ref="S9604:S9667" si="903">YEAR(B9604)</f>
        <v>2022</v>
      </c>
      <c r="T9604" s="23">
        <f t="shared" ref="T9604:T9667" si="904">MONTH(B9604)</f>
        <v>5</v>
      </c>
      <c r="U9604" t="str">
        <f t="shared" ref="U9604:U9667" si="905">TEXT(B9604,"mmm-yyyy")</f>
        <v>May-2022</v>
      </c>
    </row>
    <row r="9605" spans="1:21" x14ac:dyDescent="0.3">
      <c r="A9605" t="s">
        <v>11616</v>
      </c>
      <c r="B9605" s="22">
        <v>46018</v>
      </c>
      <c r="C9605" s="22">
        <v>46022</v>
      </c>
      <c r="D9605" s="23" t="s">
        <v>78</v>
      </c>
      <c r="E9605" s="23" t="s">
        <v>1097</v>
      </c>
      <c r="F9605" s="23" t="s">
        <v>80</v>
      </c>
      <c r="G9605" s="23" t="s">
        <v>63</v>
      </c>
      <c r="H9605" s="23" t="s">
        <v>64</v>
      </c>
      <c r="I9605" s="23" t="s">
        <v>83</v>
      </c>
      <c r="J9605" s="23" t="s">
        <v>84</v>
      </c>
      <c r="K9605" s="23" t="s">
        <v>85</v>
      </c>
      <c r="L9605" s="24">
        <v>17038.68</v>
      </c>
      <c r="M9605">
        <v>4</v>
      </c>
      <c r="N9605" s="25">
        <v>0.25</v>
      </c>
      <c r="O9605" s="24">
        <v>3561.55</v>
      </c>
      <c r="P9605" s="26">
        <f t="shared" si="900"/>
        <v>0.20902734249366736</v>
      </c>
      <c r="Q9605" t="str">
        <f t="shared" si="901"/>
        <v>Medium</v>
      </c>
      <c r="R9605" t="str">
        <f t="shared" si="902"/>
        <v>High</v>
      </c>
      <c r="S9605" s="23">
        <f t="shared" si="903"/>
        <v>2025</v>
      </c>
      <c r="T9605" s="23">
        <f t="shared" si="904"/>
        <v>12</v>
      </c>
      <c r="U9605" t="str">
        <f t="shared" si="905"/>
        <v>Dec-2025</v>
      </c>
    </row>
    <row r="9606" spans="1:21" x14ac:dyDescent="0.3">
      <c r="A9606" t="s">
        <v>11617</v>
      </c>
      <c r="B9606" s="22">
        <v>45536</v>
      </c>
      <c r="C9606" s="22">
        <v>45539</v>
      </c>
      <c r="D9606" s="23" t="s">
        <v>61</v>
      </c>
      <c r="E9606" s="23" t="s">
        <v>875</v>
      </c>
      <c r="F9606" s="23" t="s">
        <v>52</v>
      </c>
      <c r="G9606" s="23" t="s">
        <v>63</v>
      </c>
      <c r="H9606" s="23" t="s">
        <v>172</v>
      </c>
      <c r="I9606" s="23" t="s">
        <v>55</v>
      </c>
      <c r="J9606" s="23" t="s">
        <v>141</v>
      </c>
      <c r="K9606" s="23" t="s">
        <v>142</v>
      </c>
      <c r="L9606" s="24">
        <v>11796.3</v>
      </c>
      <c r="M9606">
        <v>6</v>
      </c>
      <c r="N9606" s="25">
        <v>0.2</v>
      </c>
      <c r="O9606" s="24">
        <v>3425.12</v>
      </c>
      <c r="P9606" s="26">
        <f t="shared" si="900"/>
        <v>0.29035545043784916</v>
      </c>
      <c r="Q9606" t="str">
        <f t="shared" si="901"/>
        <v>Medium</v>
      </c>
      <c r="R9606" t="str">
        <f t="shared" si="902"/>
        <v>Medium</v>
      </c>
      <c r="S9606" s="23">
        <f t="shared" si="903"/>
        <v>2024</v>
      </c>
      <c r="T9606" s="23">
        <f t="shared" si="904"/>
        <v>9</v>
      </c>
      <c r="U9606" t="str">
        <f t="shared" si="905"/>
        <v>Sep-2024</v>
      </c>
    </row>
    <row r="9607" spans="1:21" x14ac:dyDescent="0.3">
      <c r="A9607" t="s">
        <v>11618</v>
      </c>
      <c r="B9607" s="22">
        <v>45645</v>
      </c>
      <c r="C9607" s="22">
        <v>45651</v>
      </c>
      <c r="D9607" s="23" t="s">
        <v>50</v>
      </c>
      <c r="E9607" s="23" t="s">
        <v>2811</v>
      </c>
      <c r="F9607" s="23" t="s">
        <v>52</v>
      </c>
      <c r="G9607" s="23" t="s">
        <v>72</v>
      </c>
      <c r="H9607" s="23" t="s">
        <v>346</v>
      </c>
      <c r="I9607" s="23" t="s">
        <v>83</v>
      </c>
      <c r="J9607" s="23" t="s">
        <v>84</v>
      </c>
      <c r="K9607" s="23" t="s">
        <v>85</v>
      </c>
      <c r="L9607" s="24">
        <v>60957.63</v>
      </c>
      <c r="M9607">
        <v>9</v>
      </c>
      <c r="N9607" s="25">
        <v>0.25</v>
      </c>
      <c r="O9607" s="24">
        <v>11293.06</v>
      </c>
      <c r="P9607" s="26">
        <f t="shared" si="900"/>
        <v>0.18526081148496096</v>
      </c>
      <c r="Q9607" t="str">
        <f t="shared" si="901"/>
        <v>Low</v>
      </c>
      <c r="R9607" t="str">
        <f t="shared" si="902"/>
        <v>High</v>
      </c>
      <c r="S9607" s="23">
        <f t="shared" si="903"/>
        <v>2024</v>
      </c>
      <c r="T9607" s="23">
        <f t="shared" si="904"/>
        <v>12</v>
      </c>
      <c r="U9607" t="str">
        <f t="shared" si="905"/>
        <v>Dec-2024</v>
      </c>
    </row>
    <row r="9608" spans="1:21" x14ac:dyDescent="0.3">
      <c r="A9608" t="s">
        <v>11619</v>
      </c>
      <c r="B9608" s="22">
        <v>45414</v>
      </c>
      <c r="C9608" s="22">
        <v>45417</v>
      </c>
      <c r="D9608" s="23" t="s">
        <v>50</v>
      </c>
      <c r="E9608" s="23" t="s">
        <v>1931</v>
      </c>
      <c r="F9608" s="23" t="s">
        <v>71</v>
      </c>
      <c r="G9608" s="23" t="s">
        <v>63</v>
      </c>
      <c r="H9608" s="23" t="s">
        <v>213</v>
      </c>
      <c r="I9608" s="23" t="s">
        <v>83</v>
      </c>
      <c r="J9608" s="23" t="s">
        <v>84</v>
      </c>
      <c r="K9608" s="23" t="s">
        <v>257</v>
      </c>
      <c r="L9608" s="24">
        <v>98691.93</v>
      </c>
      <c r="M9608">
        <v>9</v>
      </c>
      <c r="N9608" s="25">
        <v>0.1</v>
      </c>
      <c r="O9608" s="24">
        <v>33059.61</v>
      </c>
      <c r="P9608" s="26">
        <f t="shared" si="900"/>
        <v>0.33497784469307673</v>
      </c>
      <c r="Q9608" t="str">
        <f t="shared" si="901"/>
        <v>High</v>
      </c>
      <c r="R9608" t="str">
        <f t="shared" si="902"/>
        <v>Low</v>
      </c>
      <c r="S9608" s="23">
        <f t="shared" si="903"/>
        <v>2024</v>
      </c>
      <c r="T9608" s="23">
        <f t="shared" si="904"/>
        <v>5</v>
      </c>
      <c r="U9608" t="str">
        <f t="shared" si="905"/>
        <v>May-2024</v>
      </c>
    </row>
    <row r="9609" spans="1:21" x14ac:dyDescent="0.3">
      <c r="A9609" t="s">
        <v>11620</v>
      </c>
      <c r="B9609" s="22">
        <v>45679</v>
      </c>
      <c r="C9609" s="22">
        <v>45685</v>
      </c>
      <c r="D9609" s="23" t="s">
        <v>61</v>
      </c>
      <c r="E9609" s="23" t="s">
        <v>2764</v>
      </c>
      <c r="F9609" s="23" t="s">
        <v>52</v>
      </c>
      <c r="G9609" s="23" t="s">
        <v>81</v>
      </c>
      <c r="H9609" s="23" t="s">
        <v>82</v>
      </c>
      <c r="I9609" s="23" t="s">
        <v>55</v>
      </c>
      <c r="J9609" s="23" t="s">
        <v>65</v>
      </c>
      <c r="K9609" s="23" t="s">
        <v>91</v>
      </c>
      <c r="L9609" s="24">
        <v>13592.64</v>
      </c>
      <c r="M9609">
        <v>3</v>
      </c>
      <c r="N9609" s="25">
        <v>0.1</v>
      </c>
      <c r="O9609" s="24">
        <v>4596.28</v>
      </c>
      <c r="P9609" s="26">
        <f t="shared" si="900"/>
        <v>0.33814476069402266</v>
      </c>
      <c r="Q9609" t="str">
        <f t="shared" si="901"/>
        <v>High</v>
      </c>
      <c r="R9609" t="str">
        <f t="shared" si="902"/>
        <v>Low</v>
      </c>
      <c r="S9609" s="23">
        <f t="shared" si="903"/>
        <v>2025</v>
      </c>
      <c r="T9609" s="23">
        <f t="shared" si="904"/>
        <v>1</v>
      </c>
      <c r="U9609" t="str">
        <f t="shared" si="905"/>
        <v>Jan-2025</v>
      </c>
    </row>
    <row r="9610" spans="1:21" x14ac:dyDescent="0.3">
      <c r="A9610" t="s">
        <v>11621</v>
      </c>
      <c r="B9610" s="22">
        <v>45109</v>
      </c>
      <c r="C9610" s="22">
        <v>45116</v>
      </c>
      <c r="D9610" s="23" t="s">
        <v>102</v>
      </c>
      <c r="E9610" s="23" t="s">
        <v>513</v>
      </c>
      <c r="F9610" s="23" t="s">
        <v>52</v>
      </c>
      <c r="G9610" s="23" t="s">
        <v>81</v>
      </c>
      <c r="H9610" s="23" t="s">
        <v>284</v>
      </c>
      <c r="I9610" s="23" t="s">
        <v>96</v>
      </c>
      <c r="J9610" s="23" t="s">
        <v>135</v>
      </c>
      <c r="K9610" s="23" t="s">
        <v>395</v>
      </c>
      <c r="L9610" s="24">
        <v>28157.1</v>
      </c>
      <c r="M9610">
        <v>6</v>
      </c>
      <c r="N9610" s="25">
        <v>0.15</v>
      </c>
      <c r="O9610" s="24">
        <v>6172.96</v>
      </c>
      <c r="P9610" s="26">
        <f t="shared" si="900"/>
        <v>0.2192328045146695</v>
      </c>
      <c r="Q9610" t="str">
        <f t="shared" si="901"/>
        <v>Medium</v>
      </c>
      <c r="R9610" t="str">
        <f t="shared" si="902"/>
        <v>Medium</v>
      </c>
      <c r="S9610" s="23">
        <f t="shared" si="903"/>
        <v>2023</v>
      </c>
      <c r="T9610" s="23">
        <f t="shared" si="904"/>
        <v>7</v>
      </c>
      <c r="U9610" t="str">
        <f t="shared" si="905"/>
        <v>Jul-2023</v>
      </c>
    </row>
    <row r="9611" spans="1:21" x14ac:dyDescent="0.3">
      <c r="A9611" t="s">
        <v>11622</v>
      </c>
      <c r="B9611" s="22">
        <v>45206</v>
      </c>
      <c r="C9611" s="22">
        <v>45212</v>
      </c>
      <c r="D9611" s="23" t="s">
        <v>102</v>
      </c>
      <c r="E9611" s="23" t="s">
        <v>1731</v>
      </c>
      <c r="F9611" s="23" t="s">
        <v>71</v>
      </c>
      <c r="G9611" s="23" t="s">
        <v>63</v>
      </c>
      <c r="H9611" s="23" t="s">
        <v>202</v>
      </c>
      <c r="I9611" s="23" t="s">
        <v>96</v>
      </c>
      <c r="J9611" s="23" t="s">
        <v>166</v>
      </c>
      <c r="K9611" s="23" t="s">
        <v>762</v>
      </c>
      <c r="L9611" s="24">
        <v>12316.6</v>
      </c>
      <c r="M9611">
        <v>10</v>
      </c>
      <c r="N9611" s="25">
        <v>0.2</v>
      </c>
      <c r="O9611" s="24">
        <v>3249.22</v>
      </c>
      <c r="P9611" s="26">
        <f t="shared" si="900"/>
        <v>0.26380819381972292</v>
      </c>
      <c r="Q9611" t="str">
        <f t="shared" si="901"/>
        <v>Medium</v>
      </c>
      <c r="R9611" t="str">
        <f t="shared" si="902"/>
        <v>Medium</v>
      </c>
      <c r="S9611" s="23">
        <f t="shared" si="903"/>
        <v>2023</v>
      </c>
      <c r="T9611" s="23">
        <f t="shared" si="904"/>
        <v>10</v>
      </c>
      <c r="U9611" t="str">
        <f t="shared" si="905"/>
        <v>Oct-2023</v>
      </c>
    </row>
    <row r="9612" spans="1:21" x14ac:dyDescent="0.3">
      <c r="A9612" t="s">
        <v>11623</v>
      </c>
      <c r="B9612" s="22">
        <v>44802</v>
      </c>
      <c r="C9612" s="22">
        <v>44809</v>
      </c>
      <c r="D9612" s="23" t="s">
        <v>78</v>
      </c>
      <c r="E9612" s="23" t="s">
        <v>1514</v>
      </c>
      <c r="F9612" s="23" t="s">
        <v>71</v>
      </c>
      <c r="G9612" s="23" t="s">
        <v>53</v>
      </c>
      <c r="H9612" s="23" t="s">
        <v>54</v>
      </c>
      <c r="I9612" s="23" t="s">
        <v>83</v>
      </c>
      <c r="J9612" s="23" t="s">
        <v>156</v>
      </c>
      <c r="K9612" s="23" t="s">
        <v>208</v>
      </c>
      <c r="L9612" s="24">
        <v>39728.879999999997</v>
      </c>
      <c r="M9612">
        <v>8</v>
      </c>
      <c r="N9612" s="25">
        <v>0.1</v>
      </c>
      <c r="O9612" s="24">
        <v>8866.99</v>
      </c>
      <c r="P9612" s="26">
        <f t="shared" si="900"/>
        <v>0.22318751497651079</v>
      </c>
      <c r="Q9612" t="str">
        <f t="shared" si="901"/>
        <v>Medium</v>
      </c>
      <c r="R9612" t="str">
        <f t="shared" si="902"/>
        <v>Low</v>
      </c>
      <c r="S9612" s="23">
        <f t="shared" si="903"/>
        <v>2022</v>
      </c>
      <c r="T9612" s="23">
        <f t="shared" si="904"/>
        <v>8</v>
      </c>
      <c r="U9612" t="str">
        <f t="shared" si="905"/>
        <v>Aug-2022</v>
      </c>
    </row>
    <row r="9613" spans="1:21" x14ac:dyDescent="0.3">
      <c r="A9613" t="s">
        <v>11624</v>
      </c>
      <c r="B9613" s="22">
        <v>44812</v>
      </c>
      <c r="C9613" s="22">
        <v>44814</v>
      </c>
      <c r="D9613" s="23" t="s">
        <v>50</v>
      </c>
      <c r="E9613" s="23" t="s">
        <v>577</v>
      </c>
      <c r="F9613" s="23" t="s">
        <v>80</v>
      </c>
      <c r="G9613" s="23" t="s">
        <v>63</v>
      </c>
      <c r="H9613" s="23" t="s">
        <v>172</v>
      </c>
      <c r="I9613" s="23" t="s">
        <v>118</v>
      </c>
      <c r="J9613" s="23" t="s">
        <v>230</v>
      </c>
      <c r="K9613" s="23" t="s">
        <v>231</v>
      </c>
      <c r="L9613" s="24">
        <v>12840.8</v>
      </c>
      <c r="M9613">
        <v>4</v>
      </c>
      <c r="N9613" s="25">
        <v>0.05</v>
      </c>
      <c r="O9613" s="24">
        <v>3524.45</v>
      </c>
      <c r="P9613" s="26">
        <f t="shared" si="900"/>
        <v>0.2744727742819762</v>
      </c>
      <c r="Q9613" t="str">
        <f t="shared" si="901"/>
        <v>Medium</v>
      </c>
      <c r="R9613" t="str">
        <f t="shared" si="902"/>
        <v>Low</v>
      </c>
      <c r="S9613" s="23">
        <f t="shared" si="903"/>
        <v>2022</v>
      </c>
      <c r="T9613" s="23">
        <f t="shared" si="904"/>
        <v>9</v>
      </c>
      <c r="U9613" t="str">
        <f t="shared" si="905"/>
        <v>Sep-2022</v>
      </c>
    </row>
    <row r="9614" spans="1:21" x14ac:dyDescent="0.3">
      <c r="A9614" t="s">
        <v>11625</v>
      </c>
      <c r="B9614" s="22">
        <v>45520</v>
      </c>
      <c r="C9614" s="22">
        <v>45523</v>
      </c>
      <c r="D9614" s="23" t="s">
        <v>102</v>
      </c>
      <c r="E9614" s="23" t="s">
        <v>1582</v>
      </c>
      <c r="F9614" s="23" t="s">
        <v>71</v>
      </c>
      <c r="G9614" s="23" t="s">
        <v>81</v>
      </c>
      <c r="H9614" s="23" t="s">
        <v>95</v>
      </c>
      <c r="I9614" s="23" t="s">
        <v>55</v>
      </c>
      <c r="J9614" s="23" t="s">
        <v>56</v>
      </c>
      <c r="K9614" s="23" t="s">
        <v>57</v>
      </c>
      <c r="L9614" s="24">
        <v>14874</v>
      </c>
      <c r="M9614">
        <v>8</v>
      </c>
      <c r="N9614" s="25">
        <v>0.05</v>
      </c>
      <c r="O9614" s="24">
        <v>4696.7</v>
      </c>
      <c r="P9614" s="26">
        <f t="shared" si="900"/>
        <v>0.31576576576576576</v>
      </c>
      <c r="Q9614" t="str">
        <f t="shared" si="901"/>
        <v>High</v>
      </c>
      <c r="R9614" t="str">
        <f t="shared" si="902"/>
        <v>Low</v>
      </c>
      <c r="S9614" s="23">
        <f t="shared" si="903"/>
        <v>2024</v>
      </c>
      <c r="T9614" s="23">
        <f t="shared" si="904"/>
        <v>8</v>
      </c>
      <c r="U9614" t="str">
        <f t="shared" si="905"/>
        <v>Aug-2024</v>
      </c>
    </row>
    <row r="9615" spans="1:21" x14ac:dyDescent="0.3">
      <c r="A9615" t="s">
        <v>11626</v>
      </c>
      <c r="B9615" s="22">
        <v>45275</v>
      </c>
      <c r="C9615" s="22">
        <v>45282</v>
      </c>
      <c r="D9615" s="23" t="s">
        <v>78</v>
      </c>
      <c r="E9615" s="23" t="s">
        <v>1562</v>
      </c>
      <c r="F9615" s="23" t="s">
        <v>52</v>
      </c>
      <c r="G9615" s="23" t="s">
        <v>63</v>
      </c>
      <c r="H9615" s="23" t="s">
        <v>172</v>
      </c>
      <c r="I9615" s="23" t="s">
        <v>55</v>
      </c>
      <c r="J9615" s="23" t="s">
        <v>173</v>
      </c>
      <c r="K9615" s="23" t="s">
        <v>203</v>
      </c>
      <c r="L9615" s="24">
        <v>39961.25</v>
      </c>
      <c r="M9615">
        <v>5</v>
      </c>
      <c r="N9615" s="25">
        <v>0.15</v>
      </c>
      <c r="O9615" s="24">
        <v>6647.33</v>
      </c>
      <c r="P9615" s="26">
        <f t="shared" si="900"/>
        <v>0.16634439613375457</v>
      </c>
      <c r="Q9615" t="str">
        <f t="shared" si="901"/>
        <v>Low</v>
      </c>
      <c r="R9615" t="str">
        <f t="shared" si="902"/>
        <v>Medium</v>
      </c>
      <c r="S9615" s="23">
        <f t="shared" si="903"/>
        <v>2023</v>
      </c>
      <c r="T9615" s="23">
        <f t="shared" si="904"/>
        <v>12</v>
      </c>
      <c r="U9615" t="str">
        <f t="shared" si="905"/>
        <v>Dec-2023</v>
      </c>
    </row>
    <row r="9616" spans="1:21" x14ac:dyDescent="0.3">
      <c r="A9616" t="s">
        <v>11627</v>
      </c>
      <c r="B9616" s="22">
        <v>45550</v>
      </c>
      <c r="C9616" s="22">
        <v>45551</v>
      </c>
      <c r="D9616" s="23" t="s">
        <v>78</v>
      </c>
      <c r="E9616" s="23" t="s">
        <v>1030</v>
      </c>
      <c r="F9616" s="23" t="s">
        <v>71</v>
      </c>
      <c r="G9616" s="23" t="s">
        <v>53</v>
      </c>
      <c r="H9616" s="23" t="s">
        <v>110</v>
      </c>
      <c r="I9616" s="23" t="s">
        <v>118</v>
      </c>
      <c r="J9616" s="23" t="s">
        <v>303</v>
      </c>
      <c r="K9616" s="23" t="s">
        <v>491</v>
      </c>
      <c r="L9616" s="24">
        <v>2659.24</v>
      </c>
      <c r="M9616">
        <v>2</v>
      </c>
      <c r="N9616" s="25">
        <v>0.15</v>
      </c>
      <c r="O9616" s="24">
        <v>858.66</v>
      </c>
      <c r="P9616" s="26">
        <f t="shared" si="900"/>
        <v>0.32289676749748047</v>
      </c>
      <c r="Q9616" t="str">
        <f t="shared" si="901"/>
        <v>High</v>
      </c>
      <c r="R9616" t="str">
        <f t="shared" si="902"/>
        <v>Medium</v>
      </c>
      <c r="S9616" s="23">
        <f t="shared" si="903"/>
        <v>2024</v>
      </c>
      <c r="T9616" s="23">
        <f t="shared" si="904"/>
        <v>9</v>
      </c>
      <c r="U9616" t="str">
        <f t="shared" si="905"/>
        <v>Sep-2024</v>
      </c>
    </row>
    <row r="9617" spans="1:21" x14ac:dyDescent="0.3">
      <c r="A9617" t="s">
        <v>11628</v>
      </c>
      <c r="B9617" s="22">
        <v>45377</v>
      </c>
      <c r="C9617" s="22">
        <v>45380</v>
      </c>
      <c r="D9617" s="23" t="s">
        <v>50</v>
      </c>
      <c r="E9617" s="23" t="s">
        <v>116</v>
      </c>
      <c r="F9617" s="23" t="s">
        <v>80</v>
      </c>
      <c r="G9617" s="23" t="s">
        <v>53</v>
      </c>
      <c r="H9617" s="23" t="s">
        <v>246</v>
      </c>
      <c r="I9617" s="23" t="s">
        <v>118</v>
      </c>
      <c r="J9617" s="23" t="s">
        <v>230</v>
      </c>
      <c r="K9617" s="23" t="s">
        <v>356</v>
      </c>
      <c r="L9617" s="24">
        <v>7371.44</v>
      </c>
      <c r="M9617">
        <v>1</v>
      </c>
      <c r="N9617" s="25">
        <v>0.05</v>
      </c>
      <c r="O9617" s="24">
        <v>2412.9</v>
      </c>
      <c r="P9617" s="26">
        <f t="shared" si="900"/>
        <v>0.32733088785908865</v>
      </c>
      <c r="Q9617" t="str">
        <f t="shared" si="901"/>
        <v>High</v>
      </c>
      <c r="R9617" t="str">
        <f t="shared" si="902"/>
        <v>Low</v>
      </c>
      <c r="S9617" s="23">
        <f t="shared" si="903"/>
        <v>2024</v>
      </c>
      <c r="T9617" s="23">
        <f t="shared" si="904"/>
        <v>3</v>
      </c>
      <c r="U9617" t="str">
        <f t="shared" si="905"/>
        <v>Mar-2024</v>
      </c>
    </row>
    <row r="9618" spans="1:21" x14ac:dyDescent="0.3">
      <c r="A9618" t="s">
        <v>11629</v>
      </c>
      <c r="B9618" s="22">
        <v>44993</v>
      </c>
      <c r="C9618" s="22">
        <v>44994</v>
      </c>
      <c r="D9618" s="23" t="s">
        <v>61</v>
      </c>
      <c r="E9618" s="23" t="s">
        <v>614</v>
      </c>
      <c r="F9618" s="23" t="s">
        <v>52</v>
      </c>
      <c r="G9618" s="23" t="s">
        <v>179</v>
      </c>
      <c r="H9618" s="23" t="s">
        <v>180</v>
      </c>
      <c r="I9618" s="23" t="s">
        <v>118</v>
      </c>
      <c r="J9618" s="23" t="s">
        <v>230</v>
      </c>
      <c r="K9618" s="23" t="s">
        <v>231</v>
      </c>
      <c r="L9618" s="24">
        <v>5686.14</v>
      </c>
      <c r="M9618">
        <v>2</v>
      </c>
      <c r="N9618" s="25">
        <v>0.15</v>
      </c>
      <c r="O9618" s="24">
        <v>1317.12</v>
      </c>
      <c r="P9618" s="26">
        <f t="shared" si="900"/>
        <v>0.23163692768732388</v>
      </c>
      <c r="Q9618" t="str">
        <f t="shared" si="901"/>
        <v>Medium</v>
      </c>
      <c r="R9618" t="str">
        <f t="shared" si="902"/>
        <v>Medium</v>
      </c>
      <c r="S9618" s="23">
        <f t="shared" si="903"/>
        <v>2023</v>
      </c>
      <c r="T9618" s="23">
        <f t="shared" si="904"/>
        <v>3</v>
      </c>
      <c r="U9618" t="str">
        <f t="shared" si="905"/>
        <v>Mar-2023</v>
      </c>
    </row>
    <row r="9619" spans="1:21" x14ac:dyDescent="0.3">
      <c r="A9619" t="s">
        <v>11630</v>
      </c>
      <c r="B9619" s="22">
        <v>45242</v>
      </c>
      <c r="C9619" s="22">
        <v>45247</v>
      </c>
      <c r="D9619" s="23" t="s">
        <v>102</v>
      </c>
      <c r="E9619" s="23" t="s">
        <v>2172</v>
      </c>
      <c r="F9619" s="23" t="s">
        <v>80</v>
      </c>
      <c r="G9619" s="23" t="s">
        <v>63</v>
      </c>
      <c r="H9619" s="23" t="s">
        <v>213</v>
      </c>
      <c r="I9619" s="23" t="s">
        <v>118</v>
      </c>
      <c r="J9619" s="23" t="s">
        <v>230</v>
      </c>
      <c r="K9619" s="23" t="s">
        <v>356</v>
      </c>
      <c r="L9619" s="24">
        <v>6704.18</v>
      </c>
      <c r="M9619">
        <v>7</v>
      </c>
      <c r="N9619" s="25">
        <v>0.15</v>
      </c>
      <c r="O9619" s="24">
        <v>1801.12</v>
      </c>
      <c r="P9619" s="26">
        <f t="shared" si="900"/>
        <v>0.26865627116217045</v>
      </c>
      <c r="Q9619" t="str">
        <f t="shared" si="901"/>
        <v>Medium</v>
      </c>
      <c r="R9619" t="str">
        <f t="shared" si="902"/>
        <v>Medium</v>
      </c>
      <c r="S9619" s="23">
        <f t="shared" si="903"/>
        <v>2023</v>
      </c>
      <c r="T9619" s="23">
        <f t="shared" si="904"/>
        <v>11</v>
      </c>
      <c r="U9619" t="str">
        <f t="shared" si="905"/>
        <v>Nov-2023</v>
      </c>
    </row>
    <row r="9620" spans="1:21" x14ac:dyDescent="0.3">
      <c r="A9620" t="s">
        <v>11631</v>
      </c>
      <c r="B9620" s="22">
        <v>45205</v>
      </c>
      <c r="C9620" s="22">
        <v>45210</v>
      </c>
      <c r="D9620" s="23" t="s">
        <v>50</v>
      </c>
      <c r="E9620" s="23" t="s">
        <v>1793</v>
      </c>
      <c r="F9620" s="23" t="s">
        <v>52</v>
      </c>
      <c r="G9620" s="23" t="s">
        <v>179</v>
      </c>
      <c r="H9620" s="23" t="s">
        <v>180</v>
      </c>
      <c r="I9620" s="23" t="s">
        <v>83</v>
      </c>
      <c r="J9620" s="23" t="s">
        <v>449</v>
      </c>
      <c r="K9620" s="23" t="s">
        <v>775</v>
      </c>
      <c r="L9620" s="24">
        <v>89301.8</v>
      </c>
      <c r="M9620">
        <v>7</v>
      </c>
      <c r="N9620" s="25">
        <v>0.2</v>
      </c>
      <c r="O9620" s="24">
        <v>27533.17</v>
      </c>
      <c r="P9620" s="26">
        <f t="shared" si="900"/>
        <v>0.30831595779704324</v>
      </c>
      <c r="Q9620" t="str">
        <f t="shared" si="901"/>
        <v>High</v>
      </c>
      <c r="R9620" t="str">
        <f t="shared" si="902"/>
        <v>Medium</v>
      </c>
      <c r="S9620" s="23">
        <f t="shared" si="903"/>
        <v>2023</v>
      </c>
      <c r="T9620" s="23">
        <f t="shared" si="904"/>
        <v>10</v>
      </c>
      <c r="U9620" t="str">
        <f t="shared" si="905"/>
        <v>Oct-2023</v>
      </c>
    </row>
    <row r="9621" spans="1:21" x14ac:dyDescent="0.3">
      <c r="A9621" t="s">
        <v>11632</v>
      </c>
      <c r="B9621" s="22">
        <v>44699</v>
      </c>
      <c r="C9621" s="22">
        <v>44703</v>
      </c>
      <c r="D9621" s="23" t="s">
        <v>61</v>
      </c>
      <c r="E9621" s="23" t="s">
        <v>2201</v>
      </c>
      <c r="F9621" s="23" t="s">
        <v>80</v>
      </c>
      <c r="G9621" s="23" t="s">
        <v>81</v>
      </c>
      <c r="H9621" s="23" t="s">
        <v>82</v>
      </c>
      <c r="I9621" s="23" t="s">
        <v>55</v>
      </c>
      <c r="J9621" s="23" t="s">
        <v>173</v>
      </c>
      <c r="K9621" s="23" t="s">
        <v>735</v>
      </c>
      <c r="L9621" s="24">
        <v>49849.55</v>
      </c>
      <c r="M9621">
        <v>5</v>
      </c>
      <c r="N9621" s="25">
        <v>0.1</v>
      </c>
      <c r="O9621" s="24">
        <v>14558.83</v>
      </c>
      <c r="P9621" s="26">
        <f t="shared" si="900"/>
        <v>0.29205539468259994</v>
      </c>
      <c r="Q9621" t="str">
        <f t="shared" si="901"/>
        <v>Medium</v>
      </c>
      <c r="R9621" t="str">
        <f t="shared" si="902"/>
        <v>Low</v>
      </c>
      <c r="S9621" s="23">
        <f t="shared" si="903"/>
        <v>2022</v>
      </c>
      <c r="T9621" s="23">
        <f t="shared" si="904"/>
        <v>5</v>
      </c>
      <c r="U9621" t="str">
        <f t="shared" si="905"/>
        <v>May-2022</v>
      </c>
    </row>
    <row r="9622" spans="1:21" x14ac:dyDescent="0.3">
      <c r="A9622" t="s">
        <v>11633</v>
      </c>
      <c r="B9622" s="22">
        <v>45605</v>
      </c>
      <c r="C9622" s="22">
        <v>45607</v>
      </c>
      <c r="D9622" s="23" t="s">
        <v>61</v>
      </c>
      <c r="E9622" s="23" t="s">
        <v>765</v>
      </c>
      <c r="F9622" s="23" t="s">
        <v>52</v>
      </c>
      <c r="G9622" s="23" t="s">
        <v>81</v>
      </c>
      <c r="H9622" s="23" t="s">
        <v>186</v>
      </c>
      <c r="I9622" s="23" t="s">
        <v>118</v>
      </c>
      <c r="J9622" s="23" t="s">
        <v>119</v>
      </c>
      <c r="K9622" s="23" t="s">
        <v>197</v>
      </c>
      <c r="L9622" s="24">
        <v>8574.76</v>
      </c>
      <c r="M9622">
        <v>1</v>
      </c>
      <c r="N9622" s="25">
        <v>0.2</v>
      </c>
      <c r="O9622" s="24">
        <v>2607.36</v>
      </c>
      <c r="P9622" s="26">
        <f t="shared" si="900"/>
        <v>0.30407381664326466</v>
      </c>
      <c r="Q9622" t="str">
        <f t="shared" si="901"/>
        <v>High</v>
      </c>
      <c r="R9622" t="str">
        <f t="shared" si="902"/>
        <v>Medium</v>
      </c>
      <c r="S9622" s="23">
        <f t="shared" si="903"/>
        <v>2024</v>
      </c>
      <c r="T9622" s="23">
        <f t="shared" si="904"/>
        <v>11</v>
      </c>
      <c r="U9622" t="str">
        <f t="shared" si="905"/>
        <v>Nov-2024</v>
      </c>
    </row>
    <row r="9623" spans="1:21" x14ac:dyDescent="0.3">
      <c r="A9623" t="s">
        <v>11634</v>
      </c>
      <c r="B9623" s="22">
        <v>45395</v>
      </c>
      <c r="C9623" s="22">
        <v>45400</v>
      </c>
      <c r="D9623" s="23" t="s">
        <v>78</v>
      </c>
      <c r="E9623" s="23" t="s">
        <v>279</v>
      </c>
      <c r="F9623" s="23" t="s">
        <v>52</v>
      </c>
      <c r="G9623" s="23" t="s">
        <v>72</v>
      </c>
      <c r="H9623" s="23" t="s">
        <v>104</v>
      </c>
      <c r="I9623" s="23" t="s">
        <v>96</v>
      </c>
      <c r="J9623" s="23" t="s">
        <v>166</v>
      </c>
      <c r="K9623" s="23" t="s">
        <v>762</v>
      </c>
      <c r="L9623" s="24">
        <v>74113.8</v>
      </c>
      <c r="M9623">
        <v>6</v>
      </c>
      <c r="N9623" s="25">
        <v>0.2</v>
      </c>
      <c r="O9623" s="24">
        <v>18818.34</v>
      </c>
      <c r="P9623" s="26">
        <f t="shared" si="900"/>
        <v>0.25391141730689831</v>
      </c>
      <c r="Q9623" t="str">
        <f t="shared" si="901"/>
        <v>Medium</v>
      </c>
      <c r="R9623" t="str">
        <f t="shared" si="902"/>
        <v>Medium</v>
      </c>
      <c r="S9623" s="23">
        <f t="shared" si="903"/>
        <v>2024</v>
      </c>
      <c r="T9623" s="23">
        <f t="shared" si="904"/>
        <v>4</v>
      </c>
      <c r="U9623" t="str">
        <f t="shared" si="905"/>
        <v>Apr-2024</v>
      </c>
    </row>
    <row r="9624" spans="1:21" x14ac:dyDescent="0.3">
      <c r="A9624" t="s">
        <v>11635</v>
      </c>
      <c r="B9624" s="22">
        <v>44659</v>
      </c>
      <c r="C9624" s="22">
        <v>44664</v>
      </c>
      <c r="D9624" s="23" t="s">
        <v>102</v>
      </c>
      <c r="E9624" s="23" t="s">
        <v>1621</v>
      </c>
      <c r="F9624" s="23" t="s">
        <v>71</v>
      </c>
      <c r="G9624" s="23" t="s">
        <v>53</v>
      </c>
      <c r="H9624" s="23" t="s">
        <v>54</v>
      </c>
      <c r="I9624" s="23" t="s">
        <v>96</v>
      </c>
      <c r="J9624" s="23" t="s">
        <v>135</v>
      </c>
      <c r="K9624" s="23" t="s">
        <v>275</v>
      </c>
      <c r="L9624" s="24">
        <v>32171.64</v>
      </c>
      <c r="M9624">
        <v>3</v>
      </c>
      <c r="N9624" s="25">
        <v>0.15</v>
      </c>
      <c r="O9624" s="24">
        <v>4919.75</v>
      </c>
      <c r="P9624" s="26">
        <f t="shared" si="900"/>
        <v>0.15292195237793285</v>
      </c>
      <c r="Q9624" t="str">
        <f t="shared" si="901"/>
        <v>Low</v>
      </c>
      <c r="R9624" t="str">
        <f t="shared" si="902"/>
        <v>Medium</v>
      </c>
      <c r="S9624" s="23">
        <f t="shared" si="903"/>
        <v>2022</v>
      </c>
      <c r="T9624" s="23">
        <f t="shared" si="904"/>
        <v>4</v>
      </c>
      <c r="U9624" t="str">
        <f t="shared" si="905"/>
        <v>Apr-2022</v>
      </c>
    </row>
    <row r="9625" spans="1:21" x14ac:dyDescent="0.3">
      <c r="A9625" t="s">
        <v>11636</v>
      </c>
      <c r="B9625" s="22">
        <v>44986</v>
      </c>
      <c r="C9625" s="22">
        <v>44989</v>
      </c>
      <c r="D9625" s="23" t="s">
        <v>50</v>
      </c>
      <c r="E9625" s="23" t="s">
        <v>1239</v>
      </c>
      <c r="F9625" s="23" t="s">
        <v>80</v>
      </c>
      <c r="G9625" s="23" t="s">
        <v>53</v>
      </c>
      <c r="H9625" s="23" t="s">
        <v>246</v>
      </c>
      <c r="I9625" s="23" t="s">
        <v>96</v>
      </c>
      <c r="J9625" s="23" t="s">
        <v>111</v>
      </c>
      <c r="K9625" s="23" t="s">
        <v>225</v>
      </c>
      <c r="L9625" s="24">
        <v>32728.799999999999</v>
      </c>
      <c r="M9625">
        <v>4</v>
      </c>
      <c r="N9625" s="25">
        <v>0.25</v>
      </c>
      <c r="O9625" s="24">
        <v>5793.69</v>
      </c>
      <c r="P9625" s="26">
        <f t="shared" si="900"/>
        <v>0.17702115567940163</v>
      </c>
      <c r="Q9625" t="str">
        <f t="shared" si="901"/>
        <v>Low</v>
      </c>
      <c r="R9625" t="str">
        <f t="shared" si="902"/>
        <v>High</v>
      </c>
      <c r="S9625" s="23">
        <f t="shared" si="903"/>
        <v>2023</v>
      </c>
      <c r="T9625" s="23">
        <f t="shared" si="904"/>
        <v>3</v>
      </c>
      <c r="U9625" t="str">
        <f t="shared" si="905"/>
        <v>Mar-2023</v>
      </c>
    </row>
    <row r="9626" spans="1:21" x14ac:dyDescent="0.3">
      <c r="A9626" t="s">
        <v>11637</v>
      </c>
      <c r="B9626" s="22">
        <v>45845</v>
      </c>
      <c r="C9626" s="22">
        <v>45849</v>
      </c>
      <c r="D9626" s="23" t="s">
        <v>61</v>
      </c>
      <c r="E9626" s="23" t="s">
        <v>378</v>
      </c>
      <c r="F9626" s="23" t="s">
        <v>80</v>
      </c>
      <c r="G9626" s="23" t="s">
        <v>63</v>
      </c>
      <c r="H9626" s="23" t="s">
        <v>202</v>
      </c>
      <c r="I9626" s="23" t="s">
        <v>55</v>
      </c>
      <c r="J9626" s="23" t="s">
        <v>173</v>
      </c>
      <c r="K9626" s="23" t="s">
        <v>174</v>
      </c>
      <c r="L9626" s="24">
        <v>87097.5</v>
      </c>
      <c r="M9626">
        <v>10</v>
      </c>
      <c r="N9626" s="25">
        <v>0.2</v>
      </c>
      <c r="O9626" s="24">
        <v>20267.78</v>
      </c>
      <c r="P9626" s="26">
        <f t="shared" si="900"/>
        <v>0.23270220155572777</v>
      </c>
      <c r="Q9626" t="str">
        <f t="shared" si="901"/>
        <v>Medium</v>
      </c>
      <c r="R9626" t="str">
        <f t="shared" si="902"/>
        <v>Medium</v>
      </c>
      <c r="S9626" s="23">
        <f t="shared" si="903"/>
        <v>2025</v>
      </c>
      <c r="T9626" s="23">
        <f t="shared" si="904"/>
        <v>7</v>
      </c>
      <c r="U9626" t="str">
        <f t="shared" si="905"/>
        <v>Jul-2025</v>
      </c>
    </row>
    <row r="9627" spans="1:21" x14ac:dyDescent="0.3">
      <c r="A9627" t="s">
        <v>11638</v>
      </c>
      <c r="B9627" s="22">
        <v>45853</v>
      </c>
      <c r="C9627" s="22">
        <v>45857</v>
      </c>
      <c r="D9627" s="23" t="s">
        <v>61</v>
      </c>
      <c r="E9627" s="23" t="s">
        <v>2019</v>
      </c>
      <c r="F9627" s="23" t="s">
        <v>52</v>
      </c>
      <c r="G9627" s="23" t="s">
        <v>72</v>
      </c>
      <c r="H9627" s="23" t="s">
        <v>346</v>
      </c>
      <c r="I9627" s="23" t="s">
        <v>96</v>
      </c>
      <c r="J9627" s="23" t="s">
        <v>135</v>
      </c>
      <c r="K9627" s="23" t="s">
        <v>275</v>
      </c>
      <c r="L9627" s="24">
        <v>58483.86</v>
      </c>
      <c r="M9627">
        <v>6</v>
      </c>
      <c r="N9627" s="25">
        <v>0</v>
      </c>
      <c r="O9627" s="24">
        <v>11271.34</v>
      </c>
      <c r="P9627" s="26">
        <f t="shared" si="900"/>
        <v>0.19272565114546134</v>
      </c>
      <c r="Q9627" t="str">
        <f t="shared" si="901"/>
        <v>Low</v>
      </c>
      <c r="R9627" t="str">
        <f t="shared" si="902"/>
        <v>None</v>
      </c>
      <c r="S9627" s="23">
        <f t="shared" si="903"/>
        <v>2025</v>
      </c>
      <c r="T9627" s="23">
        <f t="shared" si="904"/>
        <v>7</v>
      </c>
      <c r="U9627" t="str">
        <f t="shared" si="905"/>
        <v>Jul-2025</v>
      </c>
    </row>
    <row r="9628" spans="1:21" x14ac:dyDescent="0.3">
      <c r="A9628" t="s">
        <v>11639</v>
      </c>
      <c r="B9628" s="22">
        <v>45417</v>
      </c>
      <c r="C9628" s="22">
        <v>45420</v>
      </c>
      <c r="D9628" s="23" t="s">
        <v>102</v>
      </c>
      <c r="E9628" s="23" t="s">
        <v>94</v>
      </c>
      <c r="F9628" s="23" t="s">
        <v>52</v>
      </c>
      <c r="G9628" s="23" t="s">
        <v>53</v>
      </c>
      <c r="H9628" s="23" t="s">
        <v>90</v>
      </c>
      <c r="I9628" s="23" t="s">
        <v>118</v>
      </c>
      <c r="J9628" s="23" t="s">
        <v>230</v>
      </c>
      <c r="K9628" s="23" t="s">
        <v>231</v>
      </c>
      <c r="L9628" s="24">
        <v>18746.2</v>
      </c>
      <c r="M9628">
        <v>2</v>
      </c>
      <c r="N9628" s="25">
        <v>0</v>
      </c>
      <c r="O9628" s="24">
        <v>3040.81</v>
      </c>
      <c r="P9628" s="26">
        <f t="shared" si="900"/>
        <v>0.16220940777330872</v>
      </c>
      <c r="Q9628" t="str">
        <f t="shared" si="901"/>
        <v>Low</v>
      </c>
      <c r="R9628" t="str">
        <f t="shared" si="902"/>
        <v>None</v>
      </c>
      <c r="S9628" s="23">
        <f t="shared" si="903"/>
        <v>2024</v>
      </c>
      <c r="T9628" s="23">
        <f t="shared" si="904"/>
        <v>5</v>
      </c>
      <c r="U9628" t="str">
        <f t="shared" si="905"/>
        <v>May-2024</v>
      </c>
    </row>
    <row r="9629" spans="1:21" x14ac:dyDescent="0.3">
      <c r="A9629" t="s">
        <v>11640</v>
      </c>
      <c r="B9629" s="22">
        <v>45042</v>
      </c>
      <c r="C9629" s="22">
        <v>45043</v>
      </c>
      <c r="D9629" s="23" t="s">
        <v>102</v>
      </c>
      <c r="E9629" s="23" t="s">
        <v>1891</v>
      </c>
      <c r="F9629" s="23" t="s">
        <v>80</v>
      </c>
      <c r="G9629" s="23" t="s">
        <v>63</v>
      </c>
      <c r="H9629" s="23" t="s">
        <v>213</v>
      </c>
      <c r="I9629" s="23" t="s">
        <v>83</v>
      </c>
      <c r="J9629" s="23" t="s">
        <v>84</v>
      </c>
      <c r="K9629" s="23" t="s">
        <v>257</v>
      </c>
      <c r="L9629" s="24">
        <v>34649.51</v>
      </c>
      <c r="M9629">
        <v>7</v>
      </c>
      <c r="N9629" s="25">
        <v>0.15</v>
      </c>
      <c r="O9629" s="24">
        <v>4508.21</v>
      </c>
      <c r="P9629" s="26">
        <f t="shared" si="900"/>
        <v>0.13010891063105942</v>
      </c>
      <c r="Q9629" t="str">
        <f t="shared" si="901"/>
        <v>Low</v>
      </c>
      <c r="R9629" t="str">
        <f t="shared" si="902"/>
        <v>Medium</v>
      </c>
      <c r="S9629" s="23">
        <f t="shared" si="903"/>
        <v>2023</v>
      </c>
      <c r="T9629" s="23">
        <f t="shared" si="904"/>
        <v>4</v>
      </c>
      <c r="U9629" t="str">
        <f t="shared" si="905"/>
        <v>Apr-2023</v>
      </c>
    </row>
    <row r="9630" spans="1:21" x14ac:dyDescent="0.3">
      <c r="A9630" t="s">
        <v>11641</v>
      </c>
      <c r="B9630" s="22">
        <v>44593</v>
      </c>
      <c r="C9630" s="22">
        <v>44595</v>
      </c>
      <c r="D9630" s="23" t="s">
        <v>61</v>
      </c>
      <c r="E9630" s="23" t="s">
        <v>2480</v>
      </c>
      <c r="F9630" s="23" t="s">
        <v>52</v>
      </c>
      <c r="G9630" s="23" t="s">
        <v>63</v>
      </c>
      <c r="H9630" s="23" t="s">
        <v>64</v>
      </c>
      <c r="I9630" s="23" t="s">
        <v>118</v>
      </c>
      <c r="J9630" s="23" t="s">
        <v>119</v>
      </c>
      <c r="K9630" s="23" t="s">
        <v>270</v>
      </c>
      <c r="L9630" s="24">
        <v>10052.49</v>
      </c>
      <c r="M9630">
        <v>7</v>
      </c>
      <c r="N9630" s="25">
        <v>0.1</v>
      </c>
      <c r="O9630" s="24">
        <v>3598.42</v>
      </c>
      <c r="P9630" s="26">
        <f t="shared" si="900"/>
        <v>0.35796305194036504</v>
      </c>
      <c r="Q9630" t="str">
        <f t="shared" si="901"/>
        <v>High</v>
      </c>
      <c r="R9630" t="str">
        <f t="shared" si="902"/>
        <v>Low</v>
      </c>
      <c r="S9630" s="23">
        <f t="shared" si="903"/>
        <v>2022</v>
      </c>
      <c r="T9630" s="23">
        <f t="shared" si="904"/>
        <v>2</v>
      </c>
      <c r="U9630" t="str">
        <f t="shared" si="905"/>
        <v>Feb-2022</v>
      </c>
    </row>
    <row r="9631" spans="1:21" x14ac:dyDescent="0.3">
      <c r="A9631" t="s">
        <v>11642</v>
      </c>
      <c r="B9631" s="22">
        <v>45398</v>
      </c>
      <c r="C9631" s="22">
        <v>45400</v>
      </c>
      <c r="D9631" s="23" t="s">
        <v>78</v>
      </c>
      <c r="E9631" s="23" t="s">
        <v>944</v>
      </c>
      <c r="F9631" s="23" t="s">
        <v>71</v>
      </c>
      <c r="G9631" s="23" t="s">
        <v>179</v>
      </c>
      <c r="H9631" s="23" t="s">
        <v>180</v>
      </c>
      <c r="I9631" s="23" t="s">
        <v>55</v>
      </c>
      <c r="J9631" s="23" t="s">
        <v>173</v>
      </c>
      <c r="K9631" s="23" t="s">
        <v>780</v>
      </c>
      <c r="L9631" s="24">
        <v>46008.84</v>
      </c>
      <c r="M9631">
        <v>6</v>
      </c>
      <c r="N9631" s="25">
        <v>0.2</v>
      </c>
      <c r="O9631" s="24">
        <v>7737.34</v>
      </c>
      <c r="P9631" s="26">
        <f t="shared" si="900"/>
        <v>0.16817072545189143</v>
      </c>
      <c r="Q9631" t="str">
        <f t="shared" si="901"/>
        <v>Low</v>
      </c>
      <c r="R9631" t="str">
        <f t="shared" si="902"/>
        <v>Medium</v>
      </c>
      <c r="S9631" s="23">
        <f t="shared" si="903"/>
        <v>2024</v>
      </c>
      <c r="T9631" s="23">
        <f t="shared" si="904"/>
        <v>4</v>
      </c>
      <c r="U9631" t="str">
        <f t="shared" si="905"/>
        <v>Apr-2024</v>
      </c>
    </row>
    <row r="9632" spans="1:21" x14ac:dyDescent="0.3">
      <c r="A9632" t="s">
        <v>11643</v>
      </c>
      <c r="B9632" s="22">
        <v>44920</v>
      </c>
      <c r="C9632" s="22">
        <v>44925</v>
      </c>
      <c r="D9632" s="23" t="s">
        <v>50</v>
      </c>
      <c r="E9632" s="23" t="s">
        <v>1299</v>
      </c>
      <c r="F9632" s="23" t="s">
        <v>52</v>
      </c>
      <c r="G9632" s="23" t="s">
        <v>63</v>
      </c>
      <c r="H9632" s="23" t="s">
        <v>172</v>
      </c>
      <c r="I9632" s="23" t="s">
        <v>118</v>
      </c>
      <c r="J9632" s="23" t="s">
        <v>191</v>
      </c>
      <c r="K9632" s="23" t="s">
        <v>192</v>
      </c>
      <c r="L9632" s="24">
        <v>97668.9</v>
      </c>
      <c r="M9632">
        <v>10</v>
      </c>
      <c r="N9632" s="25">
        <v>0.15</v>
      </c>
      <c r="O9632" s="24">
        <v>23222.799999999999</v>
      </c>
      <c r="P9632" s="26">
        <f t="shared" si="900"/>
        <v>0.2377706721382139</v>
      </c>
      <c r="Q9632" t="str">
        <f t="shared" si="901"/>
        <v>Medium</v>
      </c>
      <c r="R9632" t="str">
        <f t="shared" si="902"/>
        <v>Medium</v>
      </c>
      <c r="S9632" s="23">
        <f t="shared" si="903"/>
        <v>2022</v>
      </c>
      <c r="T9632" s="23">
        <f t="shared" si="904"/>
        <v>12</v>
      </c>
      <c r="U9632" t="str">
        <f t="shared" si="905"/>
        <v>Dec-2022</v>
      </c>
    </row>
    <row r="9633" spans="1:21" x14ac:dyDescent="0.3">
      <c r="A9633" t="s">
        <v>11644</v>
      </c>
      <c r="B9633" s="22">
        <v>45976</v>
      </c>
      <c r="C9633" s="22">
        <v>45978</v>
      </c>
      <c r="D9633" s="23" t="s">
        <v>78</v>
      </c>
      <c r="E9633" s="23" t="s">
        <v>992</v>
      </c>
      <c r="F9633" s="23" t="s">
        <v>71</v>
      </c>
      <c r="G9633" s="23" t="s">
        <v>63</v>
      </c>
      <c r="H9633" s="23" t="s">
        <v>172</v>
      </c>
      <c r="I9633" s="23" t="s">
        <v>96</v>
      </c>
      <c r="J9633" s="23" t="s">
        <v>166</v>
      </c>
      <c r="K9633" s="23" t="s">
        <v>167</v>
      </c>
      <c r="L9633" s="24">
        <v>27652.400000000001</v>
      </c>
      <c r="M9633">
        <v>4</v>
      </c>
      <c r="N9633" s="25">
        <v>0.25</v>
      </c>
      <c r="O9633" s="24">
        <v>6960.33</v>
      </c>
      <c r="P9633" s="26">
        <f t="shared" si="900"/>
        <v>0.25170798917996268</v>
      </c>
      <c r="Q9633" t="str">
        <f t="shared" si="901"/>
        <v>Medium</v>
      </c>
      <c r="R9633" t="str">
        <f t="shared" si="902"/>
        <v>High</v>
      </c>
      <c r="S9633" s="23">
        <f t="shared" si="903"/>
        <v>2025</v>
      </c>
      <c r="T9633" s="23">
        <f t="shared" si="904"/>
        <v>11</v>
      </c>
      <c r="U9633" t="str">
        <f t="shared" si="905"/>
        <v>Nov-2025</v>
      </c>
    </row>
    <row r="9634" spans="1:21" x14ac:dyDescent="0.3">
      <c r="A9634" t="s">
        <v>11645</v>
      </c>
      <c r="B9634" s="22">
        <v>44685</v>
      </c>
      <c r="C9634" s="22">
        <v>44689</v>
      </c>
      <c r="D9634" s="23" t="s">
        <v>61</v>
      </c>
      <c r="E9634" s="23" t="s">
        <v>302</v>
      </c>
      <c r="F9634" s="23" t="s">
        <v>80</v>
      </c>
      <c r="G9634" s="23" t="s">
        <v>81</v>
      </c>
      <c r="H9634" s="23" t="s">
        <v>95</v>
      </c>
      <c r="I9634" s="23" t="s">
        <v>96</v>
      </c>
      <c r="J9634" s="23" t="s">
        <v>111</v>
      </c>
      <c r="K9634" s="23" t="s">
        <v>328</v>
      </c>
      <c r="L9634" s="24">
        <v>30833.200000000001</v>
      </c>
      <c r="M9634">
        <v>10</v>
      </c>
      <c r="N9634" s="25">
        <v>0.1</v>
      </c>
      <c r="O9634" s="24">
        <v>8170.99</v>
      </c>
      <c r="P9634" s="26">
        <f t="shared" si="900"/>
        <v>0.26500622705395482</v>
      </c>
      <c r="Q9634" t="str">
        <f t="shared" si="901"/>
        <v>Medium</v>
      </c>
      <c r="R9634" t="str">
        <f t="shared" si="902"/>
        <v>Low</v>
      </c>
      <c r="S9634" s="23">
        <f t="shared" si="903"/>
        <v>2022</v>
      </c>
      <c r="T9634" s="23">
        <f t="shared" si="904"/>
        <v>5</v>
      </c>
      <c r="U9634" t="str">
        <f t="shared" si="905"/>
        <v>May-2022</v>
      </c>
    </row>
    <row r="9635" spans="1:21" x14ac:dyDescent="0.3">
      <c r="A9635" t="s">
        <v>11646</v>
      </c>
      <c r="B9635" s="22">
        <v>45508</v>
      </c>
      <c r="C9635" s="22">
        <v>45512</v>
      </c>
      <c r="D9635" s="23" t="s">
        <v>78</v>
      </c>
      <c r="E9635" s="23" t="s">
        <v>1159</v>
      </c>
      <c r="F9635" s="23" t="s">
        <v>80</v>
      </c>
      <c r="G9635" s="23" t="s">
        <v>179</v>
      </c>
      <c r="H9635" s="23" t="s">
        <v>180</v>
      </c>
      <c r="I9635" s="23" t="s">
        <v>55</v>
      </c>
      <c r="J9635" s="23" t="s">
        <v>141</v>
      </c>
      <c r="K9635" s="23" t="s">
        <v>142</v>
      </c>
      <c r="L9635" s="24">
        <v>3598.04</v>
      </c>
      <c r="M9635">
        <v>4</v>
      </c>
      <c r="N9635" s="25">
        <v>0.1</v>
      </c>
      <c r="O9635" s="24">
        <v>1263.3399999999999</v>
      </c>
      <c r="P9635" s="26">
        <f t="shared" si="900"/>
        <v>0.35111894253538034</v>
      </c>
      <c r="Q9635" t="str">
        <f t="shared" si="901"/>
        <v>High</v>
      </c>
      <c r="R9635" t="str">
        <f t="shared" si="902"/>
        <v>Low</v>
      </c>
      <c r="S9635" s="23">
        <f t="shared" si="903"/>
        <v>2024</v>
      </c>
      <c r="T9635" s="23">
        <f t="shared" si="904"/>
        <v>8</v>
      </c>
      <c r="U9635" t="str">
        <f t="shared" si="905"/>
        <v>Aug-2024</v>
      </c>
    </row>
    <row r="9636" spans="1:21" x14ac:dyDescent="0.3">
      <c r="A9636" t="s">
        <v>11647</v>
      </c>
      <c r="B9636" s="22">
        <v>44666</v>
      </c>
      <c r="C9636" s="22">
        <v>44673</v>
      </c>
      <c r="D9636" s="23" t="s">
        <v>102</v>
      </c>
      <c r="E9636" s="23" t="s">
        <v>2241</v>
      </c>
      <c r="F9636" s="23" t="s">
        <v>71</v>
      </c>
      <c r="G9636" s="23" t="s">
        <v>179</v>
      </c>
      <c r="H9636" s="23" t="s">
        <v>180</v>
      </c>
      <c r="I9636" s="23" t="s">
        <v>83</v>
      </c>
      <c r="J9636" s="23" t="s">
        <v>449</v>
      </c>
      <c r="K9636" s="23" t="s">
        <v>681</v>
      </c>
      <c r="L9636" s="24">
        <v>14583.4</v>
      </c>
      <c r="M9636">
        <v>2</v>
      </c>
      <c r="N9636" s="25">
        <v>0.2</v>
      </c>
      <c r="O9636" s="24">
        <v>1975.02</v>
      </c>
      <c r="P9636" s="26">
        <f t="shared" si="900"/>
        <v>0.13542932375166286</v>
      </c>
      <c r="Q9636" t="str">
        <f t="shared" si="901"/>
        <v>Low</v>
      </c>
      <c r="R9636" t="str">
        <f t="shared" si="902"/>
        <v>Medium</v>
      </c>
      <c r="S9636" s="23">
        <f t="shared" si="903"/>
        <v>2022</v>
      </c>
      <c r="T9636" s="23">
        <f t="shared" si="904"/>
        <v>4</v>
      </c>
      <c r="U9636" t="str">
        <f t="shared" si="905"/>
        <v>Apr-2022</v>
      </c>
    </row>
    <row r="9637" spans="1:21" x14ac:dyDescent="0.3">
      <c r="A9637" t="s">
        <v>11648</v>
      </c>
      <c r="B9637" s="22">
        <v>45523</v>
      </c>
      <c r="C9637" s="22">
        <v>45526</v>
      </c>
      <c r="D9637" s="23" t="s">
        <v>50</v>
      </c>
      <c r="E9637" s="23" t="s">
        <v>1531</v>
      </c>
      <c r="F9637" s="23" t="s">
        <v>52</v>
      </c>
      <c r="G9637" s="23" t="s">
        <v>53</v>
      </c>
      <c r="H9637" s="23" t="s">
        <v>54</v>
      </c>
      <c r="I9637" s="23" t="s">
        <v>96</v>
      </c>
      <c r="J9637" s="23" t="s">
        <v>166</v>
      </c>
      <c r="K9637" s="23" t="s">
        <v>337</v>
      </c>
      <c r="L9637" s="24">
        <v>8831.1</v>
      </c>
      <c r="M9637">
        <v>5</v>
      </c>
      <c r="N9637" s="25">
        <v>0.25</v>
      </c>
      <c r="O9637" s="24">
        <v>1876.11</v>
      </c>
      <c r="P9637" s="26">
        <f t="shared" si="900"/>
        <v>0.21244352345687398</v>
      </c>
      <c r="Q9637" t="str">
        <f t="shared" si="901"/>
        <v>Medium</v>
      </c>
      <c r="R9637" t="str">
        <f t="shared" si="902"/>
        <v>High</v>
      </c>
      <c r="S9637" s="23">
        <f t="shared" si="903"/>
        <v>2024</v>
      </c>
      <c r="T9637" s="23">
        <f t="shared" si="904"/>
        <v>8</v>
      </c>
      <c r="U9637" t="str">
        <f t="shared" si="905"/>
        <v>Aug-2024</v>
      </c>
    </row>
    <row r="9638" spans="1:21" x14ac:dyDescent="0.3">
      <c r="A9638" t="s">
        <v>11649</v>
      </c>
      <c r="B9638" s="22">
        <v>45987</v>
      </c>
      <c r="C9638" s="22">
        <v>45992</v>
      </c>
      <c r="D9638" s="23" t="s">
        <v>61</v>
      </c>
      <c r="E9638" s="23" t="s">
        <v>298</v>
      </c>
      <c r="F9638" s="23" t="s">
        <v>71</v>
      </c>
      <c r="G9638" s="23" t="s">
        <v>63</v>
      </c>
      <c r="H9638" s="23" t="s">
        <v>64</v>
      </c>
      <c r="I9638" s="23" t="s">
        <v>118</v>
      </c>
      <c r="J9638" s="23" t="s">
        <v>119</v>
      </c>
      <c r="K9638" s="23" t="s">
        <v>197</v>
      </c>
      <c r="L9638" s="24">
        <v>8668.27</v>
      </c>
      <c r="M9638">
        <v>1</v>
      </c>
      <c r="N9638" s="25">
        <v>0.2</v>
      </c>
      <c r="O9638" s="24">
        <v>2573.17</v>
      </c>
      <c r="P9638" s="26">
        <f t="shared" si="900"/>
        <v>0.2968493136462062</v>
      </c>
      <c r="Q9638" t="str">
        <f t="shared" si="901"/>
        <v>Medium</v>
      </c>
      <c r="R9638" t="str">
        <f t="shared" si="902"/>
        <v>Medium</v>
      </c>
      <c r="S9638" s="23">
        <f t="shared" si="903"/>
        <v>2025</v>
      </c>
      <c r="T9638" s="23">
        <f t="shared" si="904"/>
        <v>11</v>
      </c>
      <c r="U9638" t="str">
        <f t="shared" si="905"/>
        <v>Nov-2025</v>
      </c>
    </row>
    <row r="9639" spans="1:21" x14ac:dyDescent="0.3">
      <c r="A9639" t="s">
        <v>11650</v>
      </c>
      <c r="B9639" s="22">
        <v>44922</v>
      </c>
      <c r="C9639" s="22">
        <v>44928</v>
      </c>
      <c r="D9639" s="23" t="s">
        <v>78</v>
      </c>
      <c r="E9639" s="23" t="s">
        <v>224</v>
      </c>
      <c r="F9639" s="23" t="s">
        <v>52</v>
      </c>
      <c r="G9639" s="23" t="s">
        <v>63</v>
      </c>
      <c r="H9639" s="23" t="s">
        <v>172</v>
      </c>
      <c r="I9639" s="23" t="s">
        <v>118</v>
      </c>
      <c r="J9639" s="23" t="s">
        <v>230</v>
      </c>
      <c r="K9639" s="23" t="s">
        <v>351</v>
      </c>
      <c r="L9639" s="24">
        <v>30388.65</v>
      </c>
      <c r="M9639">
        <v>3</v>
      </c>
      <c r="N9639" s="25">
        <v>0.05</v>
      </c>
      <c r="O9639" s="24">
        <v>10389.9</v>
      </c>
      <c r="P9639" s="26">
        <f t="shared" si="900"/>
        <v>0.3419006767329249</v>
      </c>
      <c r="Q9639" t="str">
        <f t="shared" si="901"/>
        <v>High</v>
      </c>
      <c r="R9639" t="str">
        <f t="shared" si="902"/>
        <v>Low</v>
      </c>
      <c r="S9639" s="23">
        <f t="shared" si="903"/>
        <v>2022</v>
      </c>
      <c r="T9639" s="23">
        <f t="shared" si="904"/>
        <v>12</v>
      </c>
      <c r="U9639" t="str">
        <f t="shared" si="905"/>
        <v>Dec-2022</v>
      </c>
    </row>
    <row r="9640" spans="1:21" x14ac:dyDescent="0.3">
      <c r="A9640" t="s">
        <v>11651</v>
      </c>
      <c r="B9640" s="22">
        <v>45445</v>
      </c>
      <c r="C9640" s="22">
        <v>45452</v>
      </c>
      <c r="D9640" s="23" t="s">
        <v>50</v>
      </c>
      <c r="E9640" s="23" t="s">
        <v>2022</v>
      </c>
      <c r="F9640" s="23" t="s">
        <v>71</v>
      </c>
      <c r="G9640" s="23" t="s">
        <v>72</v>
      </c>
      <c r="H9640" s="23" t="s">
        <v>73</v>
      </c>
      <c r="I9640" s="23" t="s">
        <v>118</v>
      </c>
      <c r="J9640" s="23" t="s">
        <v>303</v>
      </c>
      <c r="K9640" s="23" t="s">
        <v>421</v>
      </c>
      <c r="L9640" s="24">
        <v>33744.75</v>
      </c>
      <c r="M9640">
        <v>3</v>
      </c>
      <c r="N9640" s="25">
        <v>0.25</v>
      </c>
      <c r="O9640" s="24">
        <v>4082.94</v>
      </c>
      <c r="P9640" s="26">
        <f t="shared" si="900"/>
        <v>0.12099482141666482</v>
      </c>
      <c r="Q9640" t="str">
        <f t="shared" si="901"/>
        <v>Low</v>
      </c>
      <c r="R9640" t="str">
        <f t="shared" si="902"/>
        <v>High</v>
      </c>
      <c r="S9640" s="23">
        <f t="shared" si="903"/>
        <v>2024</v>
      </c>
      <c r="T9640" s="23">
        <f t="shared" si="904"/>
        <v>6</v>
      </c>
      <c r="U9640" t="str">
        <f t="shared" si="905"/>
        <v>Jun-2024</v>
      </c>
    </row>
    <row r="9641" spans="1:21" x14ac:dyDescent="0.3">
      <c r="A9641" t="s">
        <v>11652</v>
      </c>
      <c r="B9641" s="22">
        <v>45167</v>
      </c>
      <c r="C9641" s="22">
        <v>45174</v>
      </c>
      <c r="D9641" s="23" t="s">
        <v>102</v>
      </c>
      <c r="E9641" s="23" t="s">
        <v>2178</v>
      </c>
      <c r="F9641" s="23" t="s">
        <v>52</v>
      </c>
      <c r="G9641" s="23" t="s">
        <v>179</v>
      </c>
      <c r="H9641" s="23" t="s">
        <v>236</v>
      </c>
      <c r="I9641" s="23" t="s">
        <v>55</v>
      </c>
      <c r="J9641" s="23" t="s">
        <v>56</v>
      </c>
      <c r="K9641" s="23" t="s">
        <v>74</v>
      </c>
      <c r="L9641" s="24">
        <v>111339.72</v>
      </c>
      <c r="M9641">
        <v>9</v>
      </c>
      <c r="N9641" s="25">
        <v>0.05</v>
      </c>
      <c r="O9641" s="24">
        <v>25953.24</v>
      </c>
      <c r="P9641" s="26">
        <f t="shared" si="900"/>
        <v>0.23309956231253323</v>
      </c>
      <c r="Q9641" t="str">
        <f t="shared" si="901"/>
        <v>Medium</v>
      </c>
      <c r="R9641" t="str">
        <f t="shared" si="902"/>
        <v>Low</v>
      </c>
      <c r="S9641" s="23">
        <f t="shared" si="903"/>
        <v>2023</v>
      </c>
      <c r="T9641" s="23">
        <f t="shared" si="904"/>
        <v>8</v>
      </c>
      <c r="U9641" t="str">
        <f t="shared" si="905"/>
        <v>Aug-2023</v>
      </c>
    </row>
    <row r="9642" spans="1:21" x14ac:dyDescent="0.3">
      <c r="A9642" t="s">
        <v>11653</v>
      </c>
      <c r="B9642" s="22">
        <v>45288</v>
      </c>
      <c r="C9642" s="22">
        <v>45294</v>
      </c>
      <c r="D9642" s="23" t="s">
        <v>102</v>
      </c>
      <c r="E9642" s="23" t="s">
        <v>279</v>
      </c>
      <c r="F9642" s="23" t="s">
        <v>80</v>
      </c>
      <c r="G9642" s="23" t="s">
        <v>72</v>
      </c>
      <c r="H9642" s="23" t="s">
        <v>117</v>
      </c>
      <c r="I9642" s="23" t="s">
        <v>83</v>
      </c>
      <c r="J9642" s="23" t="s">
        <v>449</v>
      </c>
      <c r="K9642" s="23" t="s">
        <v>681</v>
      </c>
      <c r="L9642" s="24">
        <v>38031.78</v>
      </c>
      <c r="M9642">
        <v>6</v>
      </c>
      <c r="N9642" s="25">
        <v>0.25</v>
      </c>
      <c r="O9642" s="24">
        <v>5790.29</v>
      </c>
      <c r="P9642" s="26">
        <f t="shared" si="900"/>
        <v>0.15224872461925265</v>
      </c>
      <c r="Q9642" t="str">
        <f t="shared" si="901"/>
        <v>Low</v>
      </c>
      <c r="R9642" t="str">
        <f t="shared" si="902"/>
        <v>High</v>
      </c>
      <c r="S9642" s="23">
        <f t="shared" si="903"/>
        <v>2023</v>
      </c>
      <c r="T9642" s="23">
        <f t="shared" si="904"/>
        <v>12</v>
      </c>
      <c r="U9642" t="str">
        <f t="shared" si="905"/>
        <v>Dec-2023</v>
      </c>
    </row>
    <row r="9643" spans="1:21" x14ac:dyDescent="0.3">
      <c r="A9643" t="s">
        <v>11654</v>
      </c>
      <c r="B9643" s="22">
        <v>45750</v>
      </c>
      <c r="C9643" s="22">
        <v>45754</v>
      </c>
      <c r="D9643" s="23" t="s">
        <v>102</v>
      </c>
      <c r="E9643" s="23" t="s">
        <v>1226</v>
      </c>
      <c r="F9643" s="23" t="s">
        <v>52</v>
      </c>
      <c r="G9643" s="23" t="s">
        <v>63</v>
      </c>
      <c r="H9643" s="23" t="s">
        <v>172</v>
      </c>
      <c r="I9643" s="23" t="s">
        <v>55</v>
      </c>
      <c r="J9643" s="23" t="s">
        <v>56</v>
      </c>
      <c r="K9643" s="23" t="s">
        <v>74</v>
      </c>
      <c r="L9643" s="24">
        <v>71737.75</v>
      </c>
      <c r="M9643">
        <v>5</v>
      </c>
      <c r="N9643" s="25">
        <v>0.1</v>
      </c>
      <c r="O9643" s="24">
        <v>25187.45</v>
      </c>
      <c r="P9643" s="26">
        <f t="shared" si="900"/>
        <v>0.35110454398137664</v>
      </c>
      <c r="Q9643" t="str">
        <f t="shared" si="901"/>
        <v>High</v>
      </c>
      <c r="R9643" t="str">
        <f t="shared" si="902"/>
        <v>Low</v>
      </c>
      <c r="S9643" s="23">
        <f t="shared" si="903"/>
        <v>2025</v>
      </c>
      <c r="T9643" s="23">
        <f t="shared" si="904"/>
        <v>4</v>
      </c>
      <c r="U9643" t="str">
        <f t="shared" si="905"/>
        <v>Apr-2025</v>
      </c>
    </row>
    <row r="9644" spans="1:21" x14ac:dyDescent="0.3">
      <c r="A9644" t="s">
        <v>11655</v>
      </c>
      <c r="B9644" s="22">
        <v>45488</v>
      </c>
      <c r="C9644" s="22">
        <v>45495</v>
      </c>
      <c r="D9644" s="23" t="s">
        <v>50</v>
      </c>
      <c r="E9644" s="23" t="s">
        <v>1204</v>
      </c>
      <c r="F9644" s="23" t="s">
        <v>80</v>
      </c>
      <c r="G9644" s="23" t="s">
        <v>53</v>
      </c>
      <c r="H9644" s="23" t="s">
        <v>246</v>
      </c>
      <c r="I9644" s="23" t="s">
        <v>96</v>
      </c>
      <c r="J9644" s="23" t="s">
        <v>166</v>
      </c>
      <c r="K9644" s="23" t="s">
        <v>167</v>
      </c>
      <c r="L9644" s="24">
        <v>43176.57</v>
      </c>
      <c r="M9644">
        <v>3</v>
      </c>
      <c r="N9644" s="25">
        <v>0</v>
      </c>
      <c r="O9644" s="24">
        <v>7190.93</v>
      </c>
      <c r="P9644" s="26">
        <f t="shared" si="900"/>
        <v>0.16654704160149822</v>
      </c>
      <c r="Q9644" t="str">
        <f t="shared" si="901"/>
        <v>Low</v>
      </c>
      <c r="R9644" t="str">
        <f t="shared" si="902"/>
        <v>None</v>
      </c>
      <c r="S9644" s="23">
        <f t="shared" si="903"/>
        <v>2024</v>
      </c>
      <c r="T9644" s="23">
        <f t="shared" si="904"/>
        <v>7</v>
      </c>
      <c r="U9644" t="str">
        <f t="shared" si="905"/>
        <v>Jul-2024</v>
      </c>
    </row>
    <row r="9645" spans="1:21" x14ac:dyDescent="0.3">
      <c r="A9645" t="s">
        <v>11656</v>
      </c>
      <c r="B9645" s="22">
        <v>45324</v>
      </c>
      <c r="C9645" s="22">
        <v>45330</v>
      </c>
      <c r="D9645" s="23" t="s">
        <v>50</v>
      </c>
      <c r="E9645" s="23" t="s">
        <v>1247</v>
      </c>
      <c r="F9645" s="23" t="s">
        <v>71</v>
      </c>
      <c r="G9645" s="23" t="s">
        <v>179</v>
      </c>
      <c r="H9645" s="23" t="s">
        <v>180</v>
      </c>
      <c r="I9645" s="23" t="s">
        <v>118</v>
      </c>
      <c r="J9645" s="23" t="s">
        <v>119</v>
      </c>
      <c r="K9645" s="23" t="s">
        <v>197</v>
      </c>
      <c r="L9645" s="24">
        <v>35591.599999999999</v>
      </c>
      <c r="M9645">
        <v>10</v>
      </c>
      <c r="N9645" s="25">
        <v>0</v>
      </c>
      <c r="O9645" s="24">
        <v>9008.5300000000007</v>
      </c>
      <c r="P9645" s="26">
        <f t="shared" si="900"/>
        <v>0.25310831769293879</v>
      </c>
      <c r="Q9645" t="str">
        <f t="shared" si="901"/>
        <v>Medium</v>
      </c>
      <c r="R9645" t="str">
        <f t="shared" si="902"/>
        <v>None</v>
      </c>
      <c r="S9645" s="23">
        <f t="shared" si="903"/>
        <v>2024</v>
      </c>
      <c r="T9645" s="23">
        <f t="shared" si="904"/>
        <v>2</v>
      </c>
      <c r="U9645" t="str">
        <f t="shared" si="905"/>
        <v>Feb-2024</v>
      </c>
    </row>
    <row r="9646" spans="1:21" x14ac:dyDescent="0.3">
      <c r="A9646" t="s">
        <v>11657</v>
      </c>
      <c r="B9646" s="22">
        <v>45828</v>
      </c>
      <c r="C9646" s="22">
        <v>45829</v>
      </c>
      <c r="D9646" s="23" t="s">
        <v>50</v>
      </c>
      <c r="E9646" s="23" t="s">
        <v>2384</v>
      </c>
      <c r="F9646" s="23" t="s">
        <v>80</v>
      </c>
      <c r="G9646" s="23" t="s">
        <v>179</v>
      </c>
      <c r="H9646" s="23" t="s">
        <v>180</v>
      </c>
      <c r="I9646" s="23" t="s">
        <v>96</v>
      </c>
      <c r="J9646" s="23" t="s">
        <v>135</v>
      </c>
      <c r="K9646" s="23" t="s">
        <v>395</v>
      </c>
      <c r="L9646" s="24">
        <v>82631.600000000006</v>
      </c>
      <c r="M9646">
        <v>8</v>
      </c>
      <c r="N9646" s="25">
        <v>0</v>
      </c>
      <c r="O9646" s="24">
        <v>32747.35</v>
      </c>
      <c r="P9646" s="26">
        <f t="shared" si="900"/>
        <v>0.39630540858460922</v>
      </c>
      <c r="Q9646" t="str">
        <f t="shared" si="901"/>
        <v>High</v>
      </c>
      <c r="R9646" t="str">
        <f t="shared" si="902"/>
        <v>None</v>
      </c>
      <c r="S9646" s="23">
        <f t="shared" si="903"/>
        <v>2025</v>
      </c>
      <c r="T9646" s="23">
        <f t="shared" si="904"/>
        <v>6</v>
      </c>
      <c r="U9646" t="str">
        <f t="shared" si="905"/>
        <v>Jun-2025</v>
      </c>
    </row>
    <row r="9647" spans="1:21" x14ac:dyDescent="0.3">
      <c r="A9647" t="s">
        <v>11658</v>
      </c>
      <c r="B9647" s="22">
        <v>45529</v>
      </c>
      <c r="C9647" s="22">
        <v>45532</v>
      </c>
      <c r="D9647" s="23" t="s">
        <v>50</v>
      </c>
      <c r="E9647" s="23" t="s">
        <v>403</v>
      </c>
      <c r="F9647" s="23" t="s">
        <v>71</v>
      </c>
      <c r="G9647" s="23" t="s">
        <v>81</v>
      </c>
      <c r="H9647" s="23" t="s">
        <v>95</v>
      </c>
      <c r="I9647" s="23" t="s">
        <v>55</v>
      </c>
      <c r="J9647" s="23" t="s">
        <v>56</v>
      </c>
      <c r="K9647" s="23" t="s">
        <v>74</v>
      </c>
      <c r="L9647" s="24">
        <v>8069.5</v>
      </c>
      <c r="M9647">
        <v>10</v>
      </c>
      <c r="N9647" s="25">
        <v>0.25</v>
      </c>
      <c r="O9647" s="24">
        <v>1009.69</v>
      </c>
      <c r="P9647" s="26">
        <f t="shared" si="900"/>
        <v>0.12512423322386765</v>
      </c>
      <c r="Q9647" t="str">
        <f t="shared" si="901"/>
        <v>Low</v>
      </c>
      <c r="R9647" t="str">
        <f t="shared" si="902"/>
        <v>High</v>
      </c>
      <c r="S9647" s="23">
        <f t="shared" si="903"/>
        <v>2024</v>
      </c>
      <c r="T9647" s="23">
        <f t="shared" si="904"/>
        <v>8</v>
      </c>
      <c r="U9647" t="str">
        <f t="shared" si="905"/>
        <v>Aug-2024</v>
      </c>
    </row>
    <row r="9648" spans="1:21" x14ac:dyDescent="0.3">
      <c r="A9648" t="s">
        <v>11659</v>
      </c>
      <c r="B9648" s="22">
        <v>45285</v>
      </c>
      <c r="C9648" s="22">
        <v>45291</v>
      </c>
      <c r="D9648" s="23" t="s">
        <v>61</v>
      </c>
      <c r="E9648" s="23" t="s">
        <v>550</v>
      </c>
      <c r="F9648" s="23" t="s">
        <v>71</v>
      </c>
      <c r="G9648" s="23" t="s">
        <v>179</v>
      </c>
      <c r="H9648" s="23" t="s">
        <v>236</v>
      </c>
      <c r="I9648" s="23" t="s">
        <v>118</v>
      </c>
      <c r="J9648" s="23" t="s">
        <v>230</v>
      </c>
      <c r="K9648" s="23" t="s">
        <v>356</v>
      </c>
      <c r="L9648" s="24">
        <v>35594.400000000001</v>
      </c>
      <c r="M9648">
        <v>8</v>
      </c>
      <c r="N9648" s="25">
        <v>0.15</v>
      </c>
      <c r="O9648" s="24">
        <v>8602.41</v>
      </c>
      <c r="P9648" s="26">
        <f t="shared" si="900"/>
        <v>0.24167874721866359</v>
      </c>
      <c r="Q9648" t="str">
        <f t="shared" si="901"/>
        <v>Medium</v>
      </c>
      <c r="R9648" t="str">
        <f t="shared" si="902"/>
        <v>Medium</v>
      </c>
      <c r="S9648" s="23">
        <f t="shared" si="903"/>
        <v>2023</v>
      </c>
      <c r="T9648" s="23">
        <f t="shared" si="904"/>
        <v>12</v>
      </c>
      <c r="U9648" t="str">
        <f t="shared" si="905"/>
        <v>Dec-2023</v>
      </c>
    </row>
    <row r="9649" spans="1:21" x14ac:dyDescent="0.3">
      <c r="A9649" t="s">
        <v>11660</v>
      </c>
      <c r="B9649" s="22">
        <v>45693</v>
      </c>
      <c r="C9649" s="22">
        <v>45697</v>
      </c>
      <c r="D9649" s="23" t="s">
        <v>61</v>
      </c>
      <c r="E9649" s="23" t="s">
        <v>948</v>
      </c>
      <c r="F9649" s="23" t="s">
        <v>52</v>
      </c>
      <c r="G9649" s="23" t="s">
        <v>72</v>
      </c>
      <c r="H9649" s="23" t="s">
        <v>346</v>
      </c>
      <c r="I9649" s="23" t="s">
        <v>96</v>
      </c>
      <c r="J9649" s="23" t="s">
        <v>166</v>
      </c>
      <c r="K9649" s="23" t="s">
        <v>337</v>
      </c>
      <c r="L9649" s="24">
        <v>35131.25</v>
      </c>
      <c r="M9649">
        <v>5</v>
      </c>
      <c r="N9649" s="25">
        <v>0.05</v>
      </c>
      <c r="O9649" s="24">
        <v>6283.73</v>
      </c>
      <c r="P9649" s="26">
        <f t="shared" si="900"/>
        <v>0.17886440135207257</v>
      </c>
      <c r="Q9649" t="str">
        <f t="shared" si="901"/>
        <v>Low</v>
      </c>
      <c r="R9649" t="str">
        <f t="shared" si="902"/>
        <v>Low</v>
      </c>
      <c r="S9649" s="23">
        <f t="shared" si="903"/>
        <v>2025</v>
      </c>
      <c r="T9649" s="23">
        <f t="shared" si="904"/>
        <v>2</v>
      </c>
      <c r="U9649" t="str">
        <f t="shared" si="905"/>
        <v>Feb-2025</v>
      </c>
    </row>
    <row r="9650" spans="1:21" x14ac:dyDescent="0.3">
      <c r="A9650" t="s">
        <v>11661</v>
      </c>
      <c r="B9650" s="22">
        <v>45980</v>
      </c>
      <c r="C9650" s="22">
        <v>45981</v>
      </c>
      <c r="D9650" s="23" t="s">
        <v>61</v>
      </c>
      <c r="E9650" s="23" t="s">
        <v>161</v>
      </c>
      <c r="F9650" s="23" t="s">
        <v>71</v>
      </c>
      <c r="G9650" s="23" t="s">
        <v>72</v>
      </c>
      <c r="H9650" s="23" t="s">
        <v>117</v>
      </c>
      <c r="I9650" s="23" t="s">
        <v>55</v>
      </c>
      <c r="J9650" s="23" t="s">
        <v>56</v>
      </c>
      <c r="K9650" s="23" t="s">
        <v>57</v>
      </c>
      <c r="L9650" s="24">
        <v>7527.4</v>
      </c>
      <c r="M9650">
        <v>2</v>
      </c>
      <c r="N9650" s="25">
        <v>0.15</v>
      </c>
      <c r="O9650" s="24">
        <v>1793.04</v>
      </c>
      <c r="P9650" s="26">
        <f t="shared" si="900"/>
        <v>0.23820176953529773</v>
      </c>
      <c r="Q9650" t="str">
        <f t="shared" si="901"/>
        <v>Medium</v>
      </c>
      <c r="R9650" t="str">
        <f t="shared" si="902"/>
        <v>Medium</v>
      </c>
      <c r="S9650" s="23">
        <f t="shared" si="903"/>
        <v>2025</v>
      </c>
      <c r="T9650" s="23">
        <f t="shared" si="904"/>
        <v>11</v>
      </c>
      <c r="U9650" t="str">
        <f t="shared" si="905"/>
        <v>Nov-2025</v>
      </c>
    </row>
    <row r="9651" spans="1:21" x14ac:dyDescent="0.3">
      <c r="A9651" t="s">
        <v>11662</v>
      </c>
      <c r="B9651" s="22">
        <v>44801</v>
      </c>
      <c r="C9651" s="22">
        <v>44803</v>
      </c>
      <c r="D9651" s="23" t="s">
        <v>50</v>
      </c>
      <c r="E9651" s="23" t="s">
        <v>566</v>
      </c>
      <c r="F9651" s="23" t="s">
        <v>71</v>
      </c>
      <c r="G9651" s="23" t="s">
        <v>53</v>
      </c>
      <c r="H9651" s="23" t="s">
        <v>90</v>
      </c>
      <c r="I9651" s="23" t="s">
        <v>96</v>
      </c>
      <c r="J9651" s="23" t="s">
        <v>111</v>
      </c>
      <c r="K9651" s="23" t="s">
        <v>328</v>
      </c>
      <c r="L9651" s="24">
        <v>58941.25</v>
      </c>
      <c r="M9651">
        <v>5</v>
      </c>
      <c r="N9651" s="25">
        <v>0.15</v>
      </c>
      <c r="O9651" s="24">
        <v>9356.2999999999993</v>
      </c>
      <c r="P9651" s="26">
        <f t="shared" si="900"/>
        <v>0.15873942273026106</v>
      </c>
      <c r="Q9651" t="str">
        <f t="shared" si="901"/>
        <v>Low</v>
      </c>
      <c r="R9651" t="str">
        <f t="shared" si="902"/>
        <v>Medium</v>
      </c>
      <c r="S9651" s="23">
        <f t="shared" si="903"/>
        <v>2022</v>
      </c>
      <c r="T9651" s="23">
        <f t="shared" si="904"/>
        <v>8</v>
      </c>
      <c r="U9651" t="str">
        <f t="shared" si="905"/>
        <v>Aug-2022</v>
      </c>
    </row>
    <row r="9652" spans="1:21" x14ac:dyDescent="0.3">
      <c r="A9652" t="s">
        <v>11663</v>
      </c>
      <c r="B9652" s="22">
        <v>44776</v>
      </c>
      <c r="C9652" s="22">
        <v>44778</v>
      </c>
      <c r="D9652" s="23" t="s">
        <v>78</v>
      </c>
      <c r="E9652" s="23" t="s">
        <v>2728</v>
      </c>
      <c r="F9652" s="23" t="s">
        <v>80</v>
      </c>
      <c r="G9652" s="23" t="s">
        <v>72</v>
      </c>
      <c r="H9652" s="23" t="s">
        <v>104</v>
      </c>
      <c r="I9652" s="23" t="s">
        <v>118</v>
      </c>
      <c r="J9652" s="23" t="s">
        <v>119</v>
      </c>
      <c r="K9652" s="23" t="s">
        <v>197</v>
      </c>
      <c r="L9652" s="24">
        <v>34455.699999999997</v>
      </c>
      <c r="M9652">
        <v>10</v>
      </c>
      <c r="N9652" s="25">
        <v>0</v>
      </c>
      <c r="O9652" s="24">
        <v>11634.96</v>
      </c>
      <c r="P9652" s="26">
        <f t="shared" si="900"/>
        <v>0.33767881656736043</v>
      </c>
      <c r="Q9652" t="str">
        <f t="shared" si="901"/>
        <v>High</v>
      </c>
      <c r="R9652" t="str">
        <f t="shared" si="902"/>
        <v>None</v>
      </c>
      <c r="S9652" s="23">
        <f t="shared" si="903"/>
        <v>2022</v>
      </c>
      <c r="T9652" s="23">
        <f t="shared" si="904"/>
        <v>8</v>
      </c>
      <c r="U9652" t="str">
        <f t="shared" si="905"/>
        <v>Aug-2022</v>
      </c>
    </row>
    <row r="9653" spans="1:21" x14ac:dyDescent="0.3">
      <c r="A9653" t="s">
        <v>11664</v>
      </c>
      <c r="B9653" s="22">
        <v>46016</v>
      </c>
      <c r="C9653" s="22">
        <v>46020</v>
      </c>
      <c r="D9653" s="23" t="s">
        <v>61</v>
      </c>
      <c r="E9653" s="23" t="s">
        <v>5045</v>
      </c>
      <c r="F9653" s="23" t="s">
        <v>52</v>
      </c>
      <c r="G9653" s="23" t="s">
        <v>179</v>
      </c>
      <c r="H9653" s="23" t="s">
        <v>180</v>
      </c>
      <c r="I9653" s="23" t="s">
        <v>96</v>
      </c>
      <c r="J9653" s="23" t="s">
        <v>166</v>
      </c>
      <c r="K9653" s="23" t="s">
        <v>337</v>
      </c>
      <c r="L9653" s="24">
        <v>727.74</v>
      </c>
      <c r="M9653">
        <v>2</v>
      </c>
      <c r="N9653" s="25">
        <v>0.05</v>
      </c>
      <c r="O9653" s="24">
        <v>116.11</v>
      </c>
      <c r="P9653" s="26">
        <f t="shared" si="900"/>
        <v>0.15954873993459201</v>
      </c>
      <c r="Q9653" t="str">
        <f t="shared" si="901"/>
        <v>Low</v>
      </c>
      <c r="R9653" t="str">
        <f t="shared" si="902"/>
        <v>Low</v>
      </c>
      <c r="S9653" s="23">
        <f t="shared" si="903"/>
        <v>2025</v>
      </c>
      <c r="T9653" s="23">
        <f t="shared" si="904"/>
        <v>12</v>
      </c>
      <c r="U9653" t="str">
        <f t="shared" si="905"/>
        <v>Dec-2025</v>
      </c>
    </row>
    <row r="9654" spans="1:21" x14ac:dyDescent="0.3">
      <c r="A9654" t="s">
        <v>11665</v>
      </c>
      <c r="B9654" s="22">
        <v>44618</v>
      </c>
      <c r="C9654" s="22">
        <v>44624</v>
      </c>
      <c r="D9654" s="23" t="s">
        <v>78</v>
      </c>
      <c r="E9654" s="23" t="s">
        <v>2275</v>
      </c>
      <c r="F9654" s="23" t="s">
        <v>71</v>
      </c>
      <c r="G9654" s="23" t="s">
        <v>179</v>
      </c>
      <c r="H9654" s="23" t="s">
        <v>236</v>
      </c>
      <c r="I9654" s="23" t="s">
        <v>118</v>
      </c>
      <c r="J9654" s="23" t="s">
        <v>119</v>
      </c>
      <c r="K9654" s="23" t="s">
        <v>197</v>
      </c>
      <c r="L9654" s="24">
        <v>73285.59</v>
      </c>
      <c r="M9654">
        <v>7</v>
      </c>
      <c r="N9654" s="25">
        <v>0.1</v>
      </c>
      <c r="O9654" s="24">
        <v>22335.22</v>
      </c>
      <c r="P9654" s="26">
        <f t="shared" si="900"/>
        <v>0.30476960068138909</v>
      </c>
      <c r="Q9654" t="str">
        <f t="shared" si="901"/>
        <v>High</v>
      </c>
      <c r="R9654" t="str">
        <f t="shared" si="902"/>
        <v>Low</v>
      </c>
      <c r="S9654" s="23">
        <f t="shared" si="903"/>
        <v>2022</v>
      </c>
      <c r="T9654" s="23">
        <f t="shared" si="904"/>
        <v>2</v>
      </c>
      <c r="U9654" t="str">
        <f t="shared" si="905"/>
        <v>Feb-2022</v>
      </c>
    </row>
    <row r="9655" spans="1:21" x14ac:dyDescent="0.3">
      <c r="A9655" t="s">
        <v>11666</v>
      </c>
      <c r="B9655" s="22">
        <v>45485</v>
      </c>
      <c r="C9655" s="22">
        <v>45486</v>
      </c>
      <c r="D9655" s="23" t="s">
        <v>50</v>
      </c>
      <c r="E9655" s="23" t="s">
        <v>930</v>
      </c>
      <c r="F9655" s="23" t="s">
        <v>71</v>
      </c>
      <c r="G9655" s="23" t="s">
        <v>53</v>
      </c>
      <c r="H9655" s="23" t="s">
        <v>90</v>
      </c>
      <c r="I9655" s="23" t="s">
        <v>118</v>
      </c>
      <c r="J9655" s="23" t="s">
        <v>303</v>
      </c>
      <c r="K9655" s="23" t="s">
        <v>491</v>
      </c>
      <c r="L9655" s="24">
        <v>63245.64</v>
      </c>
      <c r="M9655">
        <v>6</v>
      </c>
      <c r="N9655" s="25">
        <v>0.25</v>
      </c>
      <c r="O9655" s="24">
        <v>9610.1200000000008</v>
      </c>
      <c r="P9655" s="26">
        <f t="shared" si="900"/>
        <v>0.15194913040645966</v>
      </c>
      <c r="Q9655" t="str">
        <f t="shared" si="901"/>
        <v>Low</v>
      </c>
      <c r="R9655" t="str">
        <f t="shared" si="902"/>
        <v>High</v>
      </c>
      <c r="S9655" s="23">
        <f t="shared" si="903"/>
        <v>2024</v>
      </c>
      <c r="T9655" s="23">
        <f t="shared" si="904"/>
        <v>7</v>
      </c>
      <c r="U9655" t="str">
        <f t="shared" si="905"/>
        <v>Jul-2024</v>
      </c>
    </row>
    <row r="9656" spans="1:21" x14ac:dyDescent="0.3">
      <c r="A9656" t="s">
        <v>11667</v>
      </c>
      <c r="B9656" s="22">
        <v>45474</v>
      </c>
      <c r="C9656" s="22">
        <v>45475</v>
      </c>
      <c r="D9656" s="23" t="s">
        <v>102</v>
      </c>
      <c r="E9656" s="23" t="s">
        <v>1215</v>
      </c>
      <c r="F9656" s="23" t="s">
        <v>71</v>
      </c>
      <c r="G9656" s="23" t="s">
        <v>53</v>
      </c>
      <c r="H9656" s="23" t="s">
        <v>110</v>
      </c>
      <c r="I9656" s="23" t="s">
        <v>55</v>
      </c>
      <c r="J9656" s="23" t="s">
        <v>173</v>
      </c>
      <c r="K9656" s="23" t="s">
        <v>780</v>
      </c>
      <c r="L9656" s="24">
        <v>35082.6</v>
      </c>
      <c r="M9656">
        <v>4</v>
      </c>
      <c r="N9656" s="25">
        <v>0.25</v>
      </c>
      <c r="O9656" s="24">
        <v>9785.6299999999992</v>
      </c>
      <c r="P9656" s="26">
        <f t="shared" si="900"/>
        <v>0.27893115105493893</v>
      </c>
      <c r="Q9656" t="str">
        <f t="shared" si="901"/>
        <v>Medium</v>
      </c>
      <c r="R9656" t="str">
        <f t="shared" si="902"/>
        <v>High</v>
      </c>
      <c r="S9656" s="23">
        <f t="shared" si="903"/>
        <v>2024</v>
      </c>
      <c r="T9656" s="23">
        <f t="shared" si="904"/>
        <v>7</v>
      </c>
      <c r="U9656" t="str">
        <f t="shared" si="905"/>
        <v>Jul-2024</v>
      </c>
    </row>
    <row r="9657" spans="1:21" x14ac:dyDescent="0.3">
      <c r="A9657" t="s">
        <v>11668</v>
      </c>
      <c r="B9657" s="22">
        <v>45410</v>
      </c>
      <c r="C9657" s="22">
        <v>45414</v>
      </c>
      <c r="D9657" s="23" t="s">
        <v>50</v>
      </c>
      <c r="E9657" s="23" t="s">
        <v>475</v>
      </c>
      <c r="F9657" s="23" t="s">
        <v>52</v>
      </c>
      <c r="G9657" s="23" t="s">
        <v>81</v>
      </c>
      <c r="H9657" s="23" t="s">
        <v>284</v>
      </c>
      <c r="I9657" s="23" t="s">
        <v>83</v>
      </c>
      <c r="J9657" s="23" t="s">
        <v>156</v>
      </c>
      <c r="K9657" s="23" t="s">
        <v>285</v>
      </c>
      <c r="L9657" s="24">
        <v>58755.24</v>
      </c>
      <c r="M9657">
        <v>9</v>
      </c>
      <c r="N9657" s="25">
        <v>0</v>
      </c>
      <c r="O9657" s="24">
        <v>17556.439999999999</v>
      </c>
      <c r="P9657" s="26">
        <f t="shared" si="900"/>
        <v>0.29880637029139867</v>
      </c>
      <c r="Q9657" t="str">
        <f t="shared" si="901"/>
        <v>Medium</v>
      </c>
      <c r="R9657" t="str">
        <f t="shared" si="902"/>
        <v>None</v>
      </c>
      <c r="S9657" s="23">
        <f t="shared" si="903"/>
        <v>2024</v>
      </c>
      <c r="T9657" s="23">
        <f t="shared" si="904"/>
        <v>4</v>
      </c>
      <c r="U9657" t="str">
        <f t="shared" si="905"/>
        <v>Apr-2024</v>
      </c>
    </row>
    <row r="9658" spans="1:21" x14ac:dyDescent="0.3">
      <c r="A9658" t="s">
        <v>11669</v>
      </c>
      <c r="B9658" s="22">
        <v>45613</v>
      </c>
      <c r="C9658" s="22">
        <v>45614</v>
      </c>
      <c r="D9658" s="23" t="s">
        <v>50</v>
      </c>
      <c r="E9658" s="23" t="s">
        <v>1183</v>
      </c>
      <c r="F9658" s="23" t="s">
        <v>52</v>
      </c>
      <c r="G9658" s="23" t="s">
        <v>72</v>
      </c>
      <c r="H9658" s="23" t="s">
        <v>117</v>
      </c>
      <c r="I9658" s="23" t="s">
        <v>55</v>
      </c>
      <c r="J9658" s="23" t="s">
        <v>173</v>
      </c>
      <c r="K9658" s="23" t="s">
        <v>203</v>
      </c>
      <c r="L9658" s="24">
        <v>25495.439999999999</v>
      </c>
      <c r="M9658">
        <v>2</v>
      </c>
      <c r="N9658" s="25">
        <v>0.15</v>
      </c>
      <c r="O9658" s="24">
        <v>6882.13</v>
      </c>
      <c r="P9658" s="26">
        <f t="shared" si="900"/>
        <v>0.2699357218388857</v>
      </c>
      <c r="Q9658" t="str">
        <f t="shared" si="901"/>
        <v>Medium</v>
      </c>
      <c r="R9658" t="str">
        <f t="shared" si="902"/>
        <v>Medium</v>
      </c>
      <c r="S9658" s="23">
        <f t="shared" si="903"/>
        <v>2024</v>
      </c>
      <c r="T9658" s="23">
        <f t="shared" si="904"/>
        <v>11</v>
      </c>
      <c r="U9658" t="str">
        <f t="shared" si="905"/>
        <v>Nov-2024</v>
      </c>
    </row>
    <row r="9659" spans="1:21" x14ac:dyDescent="0.3">
      <c r="A9659" t="s">
        <v>11670</v>
      </c>
      <c r="B9659" s="22">
        <v>45077</v>
      </c>
      <c r="C9659" s="22">
        <v>45081</v>
      </c>
      <c r="D9659" s="23" t="s">
        <v>61</v>
      </c>
      <c r="E9659" s="23" t="s">
        <v>1661</v>
      </c>
      <c r="F9659" s="23" t="s">
        <v>80</v>
      </c>
      <c r="G9659" s="23" t="s">
        <v>63</v>
      </c>
      <c r="H9659" s="23" t="s">
        <v>213</v>
      </c>
      <c r="I9659" s="23" t="s">
        <v>83</v>
      </c>
      <c r="J9659" s="23" t="s">
        <v>84</v>
      </c>
      <c r="K9659" s="23" t="s">
        <v>257</v>
      </c>
      <c r="L9659" s="24">
        <v>61312.68</v>
      </c>
      <c r="M9659">
        <v>9</v>
      </c>
      <c r="N9659" s="25">
        <v>0.2</v>
      </c>
      <c r="O9659" s="24">
        <v>13373.69</v>
      </c>
      <c r="P9659" s="26">
        <f t="shared" si="900"/>
        <v>0.21812274394138376</v>
      </c>
      <c r="Q9659" t="str">
        <f t="shared" si="901"/>
        <v>Medium</v>
      </c>
      <c r="R9659" t="str">
        <f t="shared" si="902"/>
        <v>Medium</v>
      </c>
      <c r="S9659" s="23">
        <f t="shared" si="903"/>
        <v>2023</v>
      </c>
      <c r="T9659" s="23">
        <f t="shared" si="904"/>
        <v>5</v>
      </c>
      <c r="U9659" t="str">
        <f t="shared" si="905"/>
        <v>May-2023</v>
      </c>
    </row>
    <row r="9660" spans="1:21" x14ac:dyDescent="0.3">
      <c r="A9660" t="s">
        <v>11671</v>
      </c>
      <c r="B9660" s="22">
        <v>45524</v>
      </c>
      <c r="C9660" s="22">
        <v>45528</v>
      </c>
      <c r="D9660" s="23" t="s">
        <v>61</v>
      </c>
      <c r="E9660" s="23" t="s">
        <v>866</v>
      </c>
      <c r="F9660" s="23" t="s">
        <v>80</v>
      </c>
      <c r="G9660" s="23" t="s">
        <v>72</v>
      </c>
      <c r="H9660" s="23" t="s">
        <v>73</v>
      </c>
      <c r="I9660" s="23" t="s">
        <v>118</v>
      </c>
      <c r="J9660" s="23" t="s">
        <v>191</v>
      </c>
      <c r="K9660" s="23" t="s">
        <v>192</v>
      </c>
      <c r="L9660" s="24">
        <v>17167.28</v>
      </c>
      <c r="M9660">
        <v>2</v>
      </c>
      <c r="N9660" s="25">
        <v>0.15</v>
      </c>
      <c r="O9660" s="24">
        <v>2366.29</v>
      </c>
      <c r="P9660" s="26">
        <f t="shared" si="900"/>
        <v>0.13783721125303486</v>
      </c>
      <c r="Q9660" t="str">
        <f t="shared" si="901"/>
        <v>Low</v>
      </c>
      <c r="R9660" t="str">
        <f t="shared" si="902"/>
        <v>Medium</v>
      </c>
      <c r="S9660" s="23">
        <f t="shared" si="903"/>
        <v>2024</v>
      </c>
      <c r="T9660" s="23">
        <f t="shared" si="904"/>
        <v>8</v>
      </c>
      <c r="U9660" t="str">
        <f t="shared" si="905"/>
        <v>Aug-2024</v>
      </c>
    </row>
    <row r="9661" spans="1:21" x14ac:dyDescent="0.3">
      <c r="A9661" t="s">
        <v>11672</v>
      </c>
      <c r="B9661" s="22">
        <v>44749</v>
      </c>
      <c r="C9661" s="22">
        <v>44753</v>
      </c>
      <c r="D9661" s="23" t="s">
        <v>78</v>
      </c>
      <c r="E9661" s="23" t="s">
        <v>2446</v>
      </c>
      <c r="F9661" s="23" t="s">
        <v>52</v>
      </c>
      <c r="G9661" s="23" t="s">
        <v>72</v>
      </c>
      <c r="H9661" s="23" t="s">
        <v>117</v>
      </c>
      <c r="I9661" s="23" t="s">
        <v>96</v>
      </c>
      <c r="J9661" s="23" t="s">
        <v>166</v>
      </c>
      <c r="K9661" s="23" t="s">
        <v>167</v>
      </c>
      <c r="L9661" s="24">
        <v>24121.919999999998</v>
      </c>
      <c r="M9661">
        <v>8</v>
      </c>
      <c r="N9661" s="25">
        <v>0.1</v>
      </c>
      <c r="O9661" s="24">
        <v>7711.43</v>
      </c>
      <c r="P9661" s="26">
        <f t="shared" si="900"/>
        <v>0.31968558058396684</v>
      </c>
      <c r="Q9661" t="str">
        <f t="shared" si="901"/>
        <v>High</v>
      </c>
      <c r="R9661" t="str">
        <f t="shared" si="902"/>
        <v>Low</v>
      </c>
      <c r="S9661" s="23">
        <f t="shared" si="903"/>
        <v>2022</v>
      </c>
      <c r="T9661" s="23">
        <f t="shared" si="904"/>
        <v>7</v>
      </c>
      <c r="U9661" t="str">
        <f t="shared" si="905"/>
        <v>Jul-2022</v>
      </c>
    </row>
    <row r="9662" spans="1:21" x14ac:dyDescent="0.3">
      <c r="A9662" t="s">
        <v>11673</v>
      </c>
      <c r="B9662" s="22">
        <v>44922</v>
      </c>
      <c r="C9662" s="22">
        <v>44926</v>
      </c>
      <c r="D9662" s="23" t="s">
        <v>50</v>
      </c>
      <c r="E9662" s="23" t="s">
        <v>1055</v>
      </c>
      <c r="F9662" s="23" t="s">
        <v>52</v>
      </c>
      <c r="G9662" s="23" t="s">
        <v>81</v>
      </c>
      <c r="H9662" s="23" t="s">
        <v>186</v>
      </c>
      <c r="I9662" s="23" t="s">
        <v>118</v>
      </c>
      <c r="J9662" s="23" t="s">
        <v>303</v>
      </c>
      <c r="K9662" s="23" t="s">
        <v>421</v>
      </c>
      <c r="L9662" s="24">
        <v>17964.16</v>
      </c>
      <c r="M9662">
        <v>2</v>
      </c>
      <c r="N9662" s="25">
        <v>0.05</v>
      </c>
      <c r="O9662" s="24">
        <v>5856.38</v>
      </c>
      <c r="P9662" s="26">
        <f t="shared" si="900"/>
        <v>0.32600355374256296</v>
      </c>
      <c r="Q9662" t="str">
        <f t="shared" si="901"/>
        <v>High</v>
      </c>
      <c r="R9662" t="str">
        <f t="shared" si="902"/>
        <v>Low</v>
      </c>
      <c r="S9662" s="23">
        <f t="shared" si="903"/>
        <v>2022</v>
      </c>
      <c r="T9662" s="23">
        <f t="shared" si="904"/>
        <v>12</v>
      </c>
      <c r="U9662" t="str">
        <f t="shared" si="905"/>
        <v>Dec-2022</v>
      </c>
    </row>
    <row r="9663" spans="1:21" x14ac:dyDescent="0.3">
      <c r="A9663" t="s">
        <v>11674</v>
      </c>
      <c r="B9663" s="22">
        <v>45125</v>
      </c>
      <c r="C9663" s="22">
        <v>45128</v>
      </c>
      <c r="D9663" s="23" t="s">
        <v>50</v>
      </c>
      <c r="E9663" s="23" t="s">
        <v>1510</v>
      </c>
      <c r="F9663" s="23" t="s">
        <v>52</v>
      </c>
      <c r="G9663" s="23" t="s">
        <v>72</v>
      </c>
      <c r="H9663" s="23" t="s">
        <v>117</v>
      </c>
      <c r="I9663" s="23" t="s">
        <v>55</v>
      </c>
      <c r="J9663" s="23" t="s">
        <v>56</v>
      </c>
      <c r="K9663" s="23" t="s">
        <v>151</v>
      </c>
      <c r="L9663" s="24">
        <v>90104.2</v>
      </c>
      <c r="M9663">
        <v>10</v>
      </c>
      <c r="N9663" s="25">
        <v>0</v>
      </c>
      <c r="O9663" s="24">
        <v>25779.35</v>
      </c>
      <c r="P9663" s="26">
        <f t="shared" si="900"/>
        <v>0.28610597508218261</v>
      </c>
      <c r="Q9663" t="str">
        <f t="shared" si="901"/>
        <v>Medium</v>
      </c>
      <c r="R9663" t="str">
        <f t="shared" si="902"/>
        <v>None</v>
      </c>
      <c r="S9663" s="23">
        <f t="shared" si="903"/>
        <v>2023</v>
      </c>
      <c r="T9663" s="23">
        <f t="shared" si="904"/>
        <v>7</v>
      </c>
      <c r="U9663" t="str">
        <f t="shared" si="905"/>
        <v>Jul-2023</v>
      </c>
    </row>
    <row r="9664" spans="1:21" x14ac:dyDescent="0.3">
      <c r="A9664" t="s">
        <v>11675</v>
      </c>
      <c r="B9664" s="22">
        <v>44683</v>
      </c>
      <c r="C9664" s="22">
        <v>44684</v>
      </c>
      <c r="D9664" s="23" t="s">
        <v>102</v>
      </c>
      <c r="E9664" s="23" t="s">
        <v>3836</v>
      </c>
      <c r="F9664" s="23" t="s">
        <v>52</v>
      </c>
      <c r="G9664" s="23" t="s">
        <v>81</v>
      </c>
      <c r="H9664" s="23" t="s">
        <v>186</v>
      </c>
      <c r="I9664" s="23" t="s">
        <v>96</v>
      </c>
      <c r="J9664" s="23" t="s">
        <v>135</v>
      </c>
      <c r="K9664" s="23" t="s">
        <v>136</v>
      </c>
      <c r="L9664" s="24">
        <v>71135.75</v>
      </c>
      <c r="M9664">
        <v>5</v>
      </c>
      <c r="N9664" s="25">
        <v>0.1</v>
      </c>
      <c r="O9664" s="24">
        <v>25198.63</v>
      </c>
      <c r="P9664" s="26">
        <f t="shared" si="900"/>
        <v>0.35423299817602261</v>
      </c>
      <c r="Q9664" t="str">
        <f t="shared" si="901"/>
        <v>High</v>
      </c>
      <c r="R9664" t="str">
        <f t="shared" si="902"/>
        <v>Low</v>
      </c>
      <c r="S9664" s="23">
        <f t="shared" si="903"/>
        <v>2022</v>
      </c>
      <c r="T9664" s="23">
        <f t="shared" si="904"/>
        <v>5</v>
      </c>
      <c r="U9664" t="str">
        <f t="shared" si="905"/>
        <v>May-2022</v>
      </c>
    </row>
    <row r="9665" spans="1:21" x14ac:dyDescent="0.3">
      <c r="A9665" t="s">
        <v>11676</v>
      </c>
      <c r="B9665" s="22">
        <v>45961</v>
      </c>
      <c r="C9665" s="22">
        <v>45967</v>
      </c>
      <c r="D9665" s="23" t="s">
        <v>61</v>
      </c>
      <c r="E9665" s="23" t="s">
        <v>614</v>
      </c>
      <c r="F9665" s="23" t="s">
        <v>80</v>
      </c>
      <c r="G9665" s="23" t="s">
        <v>179</v>
      </c>
      <c r="H9665" s="23" t="s">
        <v>180</v>
      </c>
      <c r="I9665" s="23" t="s">
        <v>118</v>
      </c>
      <c r="J9665" s="23" t="s">
        <v>303</v>
      </c>
      <c r="K9665" s="23" t="s">
        <v>421</v>
      </c>
      <c r="L9665" s="24">
        <v>22723.98</v>
      </c>
      <c r="M9665">
        <v>3</v>
      </c>
      <c r="N9665" s="25">
        <v>0.05</v>
      </c>
      <c r="O9665" s="24">
        <v>7981.63</v>
      </c>
      <c r="P9665" s="26">
        <f t="shared" si="900"/>
        <v>0.35124260802905127</v>
      </c>
      <c r="Q9665" t="str">
        <f t="shared" si="901"/>
        <v>High</v>
      </c>
      <c r="R9665" t="str">
        <f t="shared" si="902"/>
        <v>Low</v>
      </c>
      <c r="S9665" s="23">
        <f t="shared" si="903"/>
        <v>2025</v>
      </c>
      <c r="T9665" s="23">
        <f t="shared" si="904"/>
        <v>10</v>
      </c>
      <c r="U9665" t="str">
        <f t="shared" si="905"/>
        <v>Oct-2025</v>
      </c>
    </row>
    <row r="9666" spans="1:21" x14ac:dyDescent="0.3">
      <c r="A9666" t="s">
        <v>11677</v>
      </c>
      <c r="B9666" s="22">
        <v>45007</v>
      </c>
      <c r="C9666" s="22">
        <v>45014</v>
      </c>
      <c r="D9666" s="23" t="s">
        <v>61</v>
      </c>
      <c r="E9666" s="23" t="s">
        <v>652</v>
      </c>
      <c r="F9666" s="23" t="s">
        <v>80</v>
      </c>
      <c r="G9666" s="23" t="s">
        <v>179</v>
      </c>
      <c r="H9666" s="23" t="s">
        <v>236</v>
      </c>
      <c r="I9666" s="23" t="s">
        <v>83</v>
      </c>
      <c r="J9666" s="23" t="s">
        <v>84</v>
      </c>
      <c r="K9666" s="23" t="s">
        <v>125</v>
      </c>
      <c r="L9666" s="24">
        <v>48287.7</v>
      </c>
      <c r="M9666">
        <v>9</v>
      </c>
      <c r="N9666" s="25">
        <v>0</v>
      </c>
      <c r="O9666" s="24">
        <v>19278.87</v>
      </c>
      <c r="P9666" s="26">
        <f t="shared" si="900"/>
        <v>0.39925011959567341</v>
      </c>
      <c r="Q9666" t="str">
        <f t="shared" si="901"/>
        <v>High</v>
      </c>
      <c r="R9666" t="str">
        <f t="shared" si="902"/>
        <v>None</v>
      </c>
      <c r="S9666" s="23">
        <f t="shared" si="903"/>
        <v>2023</v>
      </c>
      <c r="T9666" s="23">
        <f t="shared" si="904"/>
        <v>3</v>
      </c>
      <c r="U9666" t="str">
        <f t="shared" si="905"/>
        <v>Mar-2023</v>
      </c>
    </row>
    <row r="9667" spans="1:21" x14ac:dyDescent="0.3">
      <c r="A9667" t="s">
        <v>11678</v>
      </c>
      <c r="B9667" s="22">
        <v>45769</v>
      </c>
      <c r="C9667" s="22">
        <v>45770</v>
      </c>
      <c r="D9667" s="23" t="s">
        <v>78</v>
      </c>
      <c r="E9667" s="23" t="s">
        <v>1308</v>
      </c>
      <c r="F9667" s="23" t="s">
        <v>80</v>
      </c>
      <c r="G9667" s="23" t="s">
        <v>63</v>
      </c>
      <c r="H9667" s="23" t="s">
        <v>172</v>
      </c>
      <c r="I9667" s="23" t="s">
        <v>83</v>
      </c>
      <c r="J9667" s="23" t="s">
        <v>449</v>
      </c>
      <c r="K9667" s="23" t="s">
        <v>681</v>
      </c>
      <c r="L9667" s="24">
        <v>17037.650000000001</v>
      </c>
      <c r="M9667">
        <v>5</v>
      </c>
      <c r="N9667" s="25">
        <v>0.2</v>
      </c>
      <c r="O9667" s="24">
        <v>2224.6799999999998</v>
      </c>
      <c r="P9667" s="26">
        <f t="shared" si="900"/>
        <v>0.13057434564039053</v>
      </c>
      <c r="Q9667" t="str">
        <f t="shared" si="901"/>
        <v>Low</v>
      </c>
      <c r="R9667" t="str">
        <f t="shared" si="902"/>
        <v>Medium</v>
      </c>
      <c r="S9667" s="23">
        <f t="shared" si="903"/>
        <v>2025</v>
      </c>
      <c r="T9667" s="23">
        <f t="shared" si="904"/>
        <v>4</v>
      </c>
      <c r="U9667" t="str">
        <f t="shared" si="905"/>
        <v>Apr-2025</v>
      </c>
    </row>
    <row r="9668" spans="1:21" x14ac:dyDescent="0.3">
      <c r="A9668" t="s">
        <v>11679</v>
      </c>
      <c r="B9668" s="22">
        <v>45059</v>
      </c>
      <c r="C9668" s="22">
        <v>45061</v>
      </c>
      <c r="D9668" s="23" t="s">
        <v>102</v>
      </c>
      <c r="E9668" s="23" t="s">
        <v>768</v>
      </c>
      <c r="F9668" s="23" t="s">
        <v>52</v>
      </c>
      <c r="G9668" s="23" t="s">
        <v>72</v>
      </c>
      <c r="H9668" s="23" t="s">
        <v>104</v>
      </c>
      <c r="I9668" s="23" t="s">
        <v>96</v>
      </c>
      <c r="J9668" s="23" t="s">
        <v>135</v>
      </c>
      <c r="K9668" s="23" t="s">
        <v>136</v>
      </c>
      <c r="L9668" s="24">
        <v>11851.44</v>
      </c>
      <c r="M9668">
        <v>6</v>
      </c>
      <c r="N9668" s="25">
        <v>0.15</v>
      </c>
      <c r="O9668" s="24">
        <v>3179.02</v>
      </c>
      <c r="P9668" s="26">
        <f t="shared" ref="P9668:P9731" si="906">IFERROR(O9668/L9668,0)</f>
        <v>0.26823913380989989</v>
      </c>
      <c r="Q9668" t="str">
        <f t="shared" ref="Q9668:Q9731" si="907">IF(P9668&gt;=0.3,"High",IF(P9668&gt;=0.2,"Medium","Low"))</f>
        <v>Medium</v>
      </c>
      <c r="R9668" t="str">
        <f t="shared" ref="R9668:R9731" si="908">IF(N9668=0,"None",IF(N9668&lt;=0.1,"Low",IF(N9668&lt;=0.2,"Medium","High")))</f>
        <v>Medium</v>
      </c>
      <c r="S9668" s="23">
        <f t="shared" ref="S9668:S9731" si="909">YEAR(B9668)</f>
        <v>2023</v>
      </c>
      <c r="T9668" s="23">
        <f t="shared" ref="T9668:T9731" si="910">MONTH(B9668)</f>
        <v>5</v>
      </c>
      <c r="U9668" t="str">
        <f t="shared" ref="U9668:U9731" si="911">TEXT(B9668,"mmm-yyyy")</f>
        <v>May-2023</v>
      </c>
    </row>
    <row r="9669" spans="1:21" x14ac:dyDescent="0.3">
      <c r="A9669" t="s">
        <v>11680</v>
      </c>
      <c r="B9669" s="22">
        <v>45977</v>
      </c>
      <c r="C9669" s="22">
        <v>45981</v>
      </c>
      <c r="D9669" s="23" t="s">
        <v>61</v>
      </c>
      <c r="E9669" s="23" t="s">
        <v>1091</v>
      </c>
      <c r="F9669" s="23" t="s">
        <v>52</v>
      </c>
      <c r="G9669" s="23" t="s">
        <v>53</v>
      </c>
      <c r="H9669" s="23" t="s">
        <v>90</v>
      </c>
      <c r="I9669" s="23" t="s">
        <v>83</v>
      </c>
      <c r="J9669" s="23" t="s">
        <v>84</v>
      </c>
      <c r="K9669" s="23" t="s">
        <v>105</v>
      </c>
      <c r="L9669" s="24">
        <v>25395.360000000001</v>
      </c>
      <c r="M9669">
        <v>2</v>
      </c>
      <c r="N9669" s="25">
        <v>0.15</v>
      </c>
      <c r="O9669" s="24">
        <v>7788.28</v>
      </c>
      <c r="P9669" s="26">
        <f t="shared" si="906"/>
        <v>0.30668122050642321</v>
      </c>
      <c r="Q9669" t="str">
        <f t="shared" si="907"/>
        <v>High</v>
      </c>
      <c r="R9669" t="str">
        <f t="shared" si="908"/>
        <v>Medium</v>
      </c>
      <c r="S9669" s="23">
        <f t="shared" si="909"/>
        <v>2025</v>
      </c>
      <c r="T9669" s="23">
        <f t="shared" si="910"/>
        <v>11</v>
      </c>
      <c r="U9669" t="str">
        <f t="shared" si="911"/>
        <v>Nov-2025</v>
      </c>
    </row>
    <row r="9670" spans="1:21" x14ac:dyDescent="0.3">
      <c r="A9670" t="s">
        <v>11681</v>
      </c>
      <c r="B9670" s="22">
        <v>45444</v>
      </c>
      <c r="C9670" s="22">
        <v>45446</v>
      </c>
      <c r="D9670" s="23" t="s">
        <v>78</v>
      </c>
      <c r="E9670" s="23" t="s">
        <v>707</v>
      </c>
      <c r="F9670" s="23" t="s">
        <v>52</v>
      </c>
      <c r="G9670" s="23" t="s">
        <v>72</v>
      </c>
      <c r="H9670" s="23" t="s">
        <v>117</v>
      </c>
      <c r="I9670" s="23" t="s">
        <v>55</v>
      </c>
      <c r="J9670" s="23" t="s">
        <v>65</v>
      </c>
      <c r="K9670" s="23" t="s">
        <v>66</v>
      </c>
      <c r="L9670" s="24">
        <v>24165.69</v>
      </c>
      <c r="M9670">
        <v>3</v>
      </c>
      <c r="N9670" s="25">
        <v>0.2</v>
      </c>
      <c r="O9670" s="24">
        <v>5107.99</v>
      </c>
      <c r="P9670" s="26">
        <f t="shared" si="906"/>
        <v>0.21137364585906712</v>
      </c>
      <c r="Q9670" t="str">
        <f t="shared" si="907"/>
        <v>Medium</v>
      </c>
      <c r="R9670" t="str">
        <f t="shared" si="908"/>
        <v>Medium</v>
      </c>
      <c r="S9670" s="23">
        <f t="shared" si="909"/>
        <v>2024</v>
      </c>
      <c r="T9670" s="23">
        <f t="shared" si="910"/>
        <v>6</v>
      </c>
      <c r="U9670" t="str">
        <f t="shared" si="911"/>
        <v>Jun-2024</v>
      </c>
    </row>
    <row r="9671" spans="1:21" x14ac:dyDescent="0.3">
      <c r="A9671" t="s">
        <v>11682</v>
      </c>
      <c r="B9671" s="22">
        <v>45698</v>
      </c>
      <c r="C9671" s="22">
        <v>45699</v>
      </c>
      <c r="D9671" s="23" t="s">
        <v>50</v>
      </c>
      <c r="E9671" s="23" t="s">
        <v>3038</v>
      </c>
      <c r="F9671" s="23" t="s">
        <v>52</v>
      </c>
      <c r="G9671" s="23" t="s">
        <v>81</v>
      </c>
      <c r="H9671" s="23" t="s">
        <v>186</v>
      </c>
      <c r="I9671" s="23" t="s">
        <v>96</v>
      </c>
      <c r="J9671" s="23" t="s">
        <v>97</v>
      </c>
      <c r="K9671" s="23" t="s">
        <v>98</v>
      </c>
      <c r="L9671" s="24">
        <v>19778.939999999999</v>
      </c>
      <c r="M9671">
        <v>6</v>
      </c>
      <c r="N9671" s="25">
        <v>0.2</v>
      </c>
      <c r="O9671" s="24">
        <v>2602.2800000000002</v>
      </c>
      <c r="P9671" s="26">
        <f t="shared" si="906"/>
        <v>0.13156822357517645</v>
      </c>
      <c r="Q9671" t="str">
        <f t="shared" si="907"/>
        <v>Low</v>
      </c>
      <c r="R9671" t="str">
        <f t="shared" si="908"/>
        <v>Medium</v>
      </c>
      <c r="S9671" s="23">
        <f t="shared" si="909"/>
        <v>2025</v>
      </c>
      <c r="T9671" s="23">
        <f t="shared" si="910"/>
        <v>2</v>
      </c>
      <c r="U9671" t="str">
        <f t="shared" si="911"/>
        <v>Feb-2025</v>
      </c>
    </row>
    <row r="9672" spans="1:21" x14ac:dyDescent="0.3">
      <c r="A9672" t="s">
        <v>11683</v>
      </c>
      <c r="B9672" s="22">
        <v>45160</v>
      </c>
      <c r="C9672" s="22">
        <v>45163</v>
      </c>
      <c r="D9672" s="23" t="s">
        <v>78</v>
      </c>
      <c r="E9672" s="23" t="s">
        <v>1964</v>
      </c>
      <c r="F9672" s="23" t="s">
        <v>52</v>
      </c>
      <c r="G9672" s="23" t="s">
        <v>81</v>
      </c>
      <c r="H9672" s="23" t="s">
        <v>95</v>
      </c>
      <c r="I9672" s="23" t="s">
        <v>118</v>
      </c>
      <c r="J9672" s="23" t="s">
        <v>119</v>
      </c>
      <c r="K9672" s="23" t="s">
        <v>120</v>
      </c>
      <c r="L9672" s="24">
        <v>9281.23</v>
      </c>
      <c r="M9672">
        <v>1</v>
      </c>
      <c r="N9672" s="25">
        <v>0.25</v>
      </c>
      <c r="O9672" s="24">
        <v>2234.19</v>
      </c>
      <c r="P9672" s="26">
        <f t="shared" si="906"/>
        <v>0.24072132680689953</v>
      </c>
      <c r="Q9672" t="str">
        <f t="shared" si="907"/>
        <v>Medium</v>
      </c>
      <c r="R9672" t="str">
        <f t="shared" si="908"/>
        <v>High</v>
      </c>
      <c r="S9672" s="23">
        <f t="shared" si="909"/>
        <v>2023</v>
      </c>
      <c r="T9672" s="23">
        <f t="shared" si="910"/>
        <v>8</v>
      </c>
      <c r="U9672" t="str">
        <f t="shared" si="911"/>
        <v>Aug-2023</v>
      </c>
    </row>
    <row r="9673" spans="1:21" x14ac:dyDescent="0.3">
      <c r="A9673" t="s">
        <v>11684</v>
      </c>
      <c r="B9673" s="22">
        <v>45988</v>
      </c>
      <c r="C9673" s="22">
        <v>45989</v>
      </c>
      <c r="D9673" s="23" t="s">
        <v>78</v>
      </c>
      <c r="E9673" s="23" t="s">
        <v>499</v>
      </c>
      <c r="F9673" s="23" t="s">
        <v>80</v>
      </c>
      <c r="G9673" s="23" t="s">
        <v>179</v>
      </c>
      <c r="H9673" s="23" t="s">
        <v>180</v>
      </c>
      <c r="I9673" s="23" t="s">
        <v>55</v>
      </c>
      <c r="J9673" s="23" t="s">
        <v>173</v>
      </c>
      <c r="K9673" s="23" t="s">
        <v>735</v>
      </c>
      <c r="L9673" s="24">
        <v>8381.26</v>
      </c>
      <c r="M9673">
        <v>1</v>
      </c>
      <c r="N9673" s="25">
        <v>0.1</v>
      </c>
      <c r="O9673" s="24">
        <v>2594.13</v>
      </c>
      <c r="P9673" s="26">
        <f t="shared" si="906"/>
        <v>0.30951551437373381</v>
      </c>
      <c r="Q9673" t="str">
        <f t="shared" si="907"/>
        <v>High</v>
      </c>
      <c r="R9673" t="str">
        <f t="shared" si="908"/>
        <v>Low</v>
      </c>
      <c r="S9673" s="23">
        <f t="shared" si="909"/>
        <v>2025</v>
      </c>
      <c r="T9673" s="23">
        <f t="shared" si="910"/>
        <v>11</v>
      </c>
      <c r="U9673" t="str">
        <f t="shared" si="911"/>
        <v>Nov-2025</v>
      </c>
    </row>
    <row r="9674" spans="1:21" x14ac:dyDescent="0.3">
      <c r="A9674" t="s">
        <v>11685</v>
      </c>
      <c r="B9674" s="22">
        <v>44589</v>
      </c>
      <c r="C9674" s="22">
        <v>44594</v>
      </c>
      <c r="D9674" s="23" t="s">
        <v>61</v>
      </c>
      <c r="E9674" s="23" t="s">
        <v>1195</v>
      </c>
      <c r="F9674" s="23" t="s">
        <v>71</v>
      </c>
      <c r="G9674" s="23" t="s">
        <v>63</v>
      </c>
      <c r="H9674" s="23" t="s">
        <v>64</v>
      </c>
      <c r="I9674" s="23" t="s">
        <v>55</v>
      </c>
      <c r="J9674" s="23" t="s">
        <v>56</v>
      </c>
      <c r="K9674" s="23" t="s">
        <v>74</v>
      </c>
      <c r="L9674" s="24">
        <v>22485.52</v>
      </c>
      <c r="M9674">
        <v>4</v>
      </c>
      <c r="N9674" s="25">
        <v>0.15</v>
      </c>
      <c r="O9674" s="24">
        <v>4984.91</v>
      </c>
      <c r="P9674" s="26">
        <f t="shared" si="906"/>
        <v>0.22169422810768885</v>
      </c>
      <c r="Q9674" t="str">
        <f t="shared" si="907"/>
        <v>Medium</v>
      </c>
      <c r="R9674" t="str">
        <f t="shared" si="908"/>
        <v>Medium</v>
      </c>
      <c r="S9674" s="23">
        <f t="shared" si="909"/>
        <v>2022</v>
      </c>
      <c r="T9674" s="23">
        <f t="shared" si="910"/>
        <v>1</v>
      </c>
      <c r="U9674" t="str">
        <f t="shared" si="911"/>
        <v>Jan-2022</v>
      </c>
    </row>
    <row r="9675" spans="1:21" x14ac:dyDescent="0.3">
      <c r="A9675" t="s">
        <v>11686</v>
      </c>
      <c r="B9675" s="22">
        <v>45616</v>
      </c>
      <c r="C9675" s="22">
        <v>45617</v>
      </c>
      <c r="D9675" s="23" t="s">
        <v>61</v>
      </c>
      <c r="E9675" s="23" t="s">
        <v>2080</v>
      </c>
      <c r="F9675" s="23" t="s">
        <v>80</v>
      </c>
      <c r="G9675" s="23" t="s">
        <v>63</v>
      </c>
      <c r="H9675" s="23" t="s">
        <v>172</v>
      </c>
      <c r="I9675" s="23" t="s">
        <v>96</v>
      </c>
      <c r="J9675" s="23" t="s">
        <v>97</v>
      </c>
      <c r="K9675" s="23" t="s">
        <v>416</v>
      </c>
      <c r="L9675" s="24">
        <v>11686.53</v>
      </c>
      <c r="M9675">
        <v>3</v>
      </c>
      <c r="N9675" s="25">
        <v>0.1</v>
      </c>
      <c r="O9675" s="24">
        <v>3632.04</v>
      </c>
      <c r="P9675" s="26">
        <f t="shared" si="906"/>
        <v>0.31078857453837877</v>
      </c>
      <c r="Q9675" t="str">
        <f t="shared" si="907"/>
        <v>High</v>
      </c>
      <c r="R9675" t="str">
        <f t="shared" si="908"/>
        <v>Low</v>
      </c>
      <c r="S9675" s="23">
        <f t="shared" si="909"/>
        <v>2024</v>
      </c>
      <c r="T9675" s="23">
        <f t="shared" si="910"/>
        <v>11</v>
      </c>
      <c r="U9675" t="str">
        <f t="shared" si="911"/>
        <v>Nov-2024</v>
      </c>
    </row>
    <row r="9676" spans="1:21" x14ac:dyDescent="0.3">
      <c r="A9676" t="s">
        <v>11687</v>
      </c>
      <c r="B9676" s="22">
        <v>45784</v>
      </c>
      <c r="C9676" s="22">
        <v>45786</v>
      </c>
      <c r="D9676" s="23" t="s">
        <v>78</v>
      </c>
      <c r="E9676" s="23" t="s">
        <v>1292</v>
      </c>
      <c r="F9676" s="23" t="s">
        <v>80</v>
      </c>
      <c r="G9676" s="23" t="s">
        <v>53</v>
      </c>
      <c r="H9676" s="23" t="s">
        <v>54</v>
      </c>
      <c r="I9676" s="23" t="s">
        <v>96</v>
      </c>
      <c r="J9676" s="23" t="s">
        <v>97</v>
      </c>
      <c r="K9676" s="23" t="s">
        <v>98</v>
      </c>
      <c r="L9676" s="24">
        <v>26864.19</v>
      </c>
      <c r="M9676">
        <v>9</v>
      </c>
      <c r="N9676" s="25">
        <v>0</v>
      </c>
      <c r="O9676" s="24">
        <v>9795.7900000000009</v>
      </c>
      <c r="P9676" s="26">
        <f t="shared" si="906"/>
        <v>0.36464118218341968</v>
      </c>
      <c r="Q9676" t="str">
        <f t="shared" si="907"/>
        <v>High</v>
      </c>
      <c r="R9676" t="str">
        <f t="shared" si="908"/>
        <v>None</v>
      </c>
      <c r="S9676" s="23">
        <f t="shared" si="909"/>
        <v>2025</v>
      </c>
      <c r="T9676" s="23">
        <f t="shared" si="910"/>
        <v>5</v>
      </c>
      <c r="U9676" t="str">
        <f t="shared" si="911"/>
        <v>May-2025</v>
      </c>
    </row>
    <row r="9677" spans="1:21" x14ac:dyDescent="0.3">
      <c r="A9677" t="s">
        <v>11688</v>
      </c>
      <c r="B9677" s="22">
        <v>45450</v>
      </c>
      <c r="C9677" s="22">
        <v>45452</v>
      </c>
      <c r="D9677" s="23" t="s">
        <v>61</v>
      </c>
      <c r="E9677" s="23" t="s">
        <v>2047</v>
      </c>
      <c r="F9677" s="23" t="s">
        <v>71</v>
      </c>
      <c r="G9677" s="23" t="s">
        <v>63</v>
      </c>
      <c r="H9677" s="23" t="s">
        <v>213</v>
      </c>
      <c r="I9677" s="23" t="s">
        <v>96</v>
      </c>
      <c r="J9677" s="23" t="s">
        <v>135</v>
      </c>
      <c r="K9677" s="23" t="s">
        <v>275</v>
      </c>
      <c r="L9677" s="24">
        <v>36895.379999999997</v>
      </c>
      <c r="M9677">
        <v>3</v>
      </c>
      <c r="N9677" s="25">
        <v>0.2</v>
      </c>
      <c r="O9677" s="24">
        <v>11288.76</v>
      </c>
      <c r="P9677" s="26">
        <f t="shared" si="906"/>
        <v>0.30596676331833417</v>
      </c>
      <c r="Q9677" t="str">
        <f t="shared" si="907"/>
        <v>High</v>
      </c>
      <c r="R9677" t="str">
        <f t="shared" si="908"/>
        <v>Medium</v>
      </c>
      <c r="S9677" s="23">
        <f t="shared" si="909"/>
        <v>2024</v>
      </c>
      <c r="T9677" s="23">
        <f t="shared" si="910"/>
        <v>6</v>
      </c>
      <c r="U9677" t="str">
        <f t="shared" si="911"/>
        <v>Jun-2024</v>
      </c>
    </row>
    <row r="9678" spans="1:21" x14ac:dyDescent="0.3">
      <c r="A9678" t="s">
        <v>11689</v>
      </c>
      <c r="B9678" s="22">
        <v>44820</v>
      </c>
      <c r="C9678" s="22">
        <v>44826</v>
      </c>
      <c r="D9678" s="23" t="s">
        <v>78</v>
      </c>
      <c r="E9678" s="23" t="s">
        <v>1793</v>
      </c>
      <c r="F9678" s="23" t="s">
        <v>80</v>
      </c>
      <c r="G9678" s="23" t="s">
        <v>72</v>
      </c>
      <c r="H9678" s="23" t="s">
        <v>104</v>
      </c>
      <c r="I9678" s="23" t="s">
        <v>55</v>
      </c>
      <c r="J9678" s="23" t="s">
        <v>141</v>
      </c>
      <c r="K9678" s="23" t="s">
        <v>978</v>
      </c>
      <c r="L9678" s="24">
        <v>43553.34</v>
      </c>
      <c r="M9678">
        <v>6</v>
      </c>
      <c r="N9678" s="25">
        <v>0.05</v>
      </c>
      <c r="O9678" s="24">
        <v>16495.560000000001</v>
      </c>
      <c r="P9678" s="26">
        <f t="shared" si="906"/>
        <v>0.37874385753193673</v>
      </c>
      <c r="Q9678" t="str">
        <f t="shared" si="907"/>
        <v>High</v>
      </c>
      <c r="R9678" t="str">
        <f t="shared" si="908"/>
        <v>Low</v>
      </c>
      <c r="S9678" s="23">
        <f t="shared" si="909"/>
        <v>2022</v>
      </c>
      <c r="T9678" s="23">
        <f t="shared" si="910"/>
        <v>9</v>
      </c>
      <c r="U9678" t="str">
        <f t="shared" si="911"/>
        <v>Sep-2022</v>
      </c>
    </row>
    <row r="9679" spans="1:21" x14ac:dyDescent="0.3">
      <c r="A9679" t="s">
        <v>11690</v>
      </c>
      <c r="B9679" s="22">
        <v>45347</v>
      </c>
      <c r="C9679" s="22">
        <v>45353</v>
      </c>
      <c r="D9679" s="23" t="s">
        <v>61</v>
      </c>
      <c r="E9679" s="23" t="s">
        <v>722</v>
      </c>
      <c r="F9679" s="23" t="s">
        <v>71</v>
      </c>
      <c r="G9679" s="23" t="s">
        <v>53</v>
      </c>
      <c r="H9679" s="23" t="s">
        <v>246</v>
      </c>
      <c r="I9679" s="23" t="s">
        <v>83</v>
      </c>
      <c r="J9679" s="23" t="s">
        <v>449</v>
      </c>
      <c r="K9679" s="23" t="s">
        <v>450</v>
      </c>
      <c r="L9679" s="24">
        <v>12037.32</v>
      </c>
      <c r="M9679">
        <v>3</v>
      </c>
      <c r="N9679" s="25">
        <v>0.25</v>
      </c>
      <c r="O9679" s="24">
        <v>3244.84</v>
      </c>
      <c r="P9679" s="26">
        <f t="shared" si="906"/>
        <v>0.26956498622616998</v>
      </c>
      <c r="Q9679" t="str">
        <f t="shared" si="907"/>
        <v>Medium</v>
      </c>
      <c r="R9679" t="str">
        <f t="shared" si="908"/>
        <v>High</v>
      </c>
      <c r="S9679" s="23">
        <f t="shared" si="909"/>
        <v>2024</v>
      </c>
      <c r="T9679" s="23">
        <f t="shared" si="910"/>
        <v>2</v>
      </c>
      <c r="U9679" t="str">
        <f t="shared" si="911"/>
        <v>Feb-2024</v>
      </c>
    </row>
    <row r="9680" spans="1:21" x14ac:dyDescent="0.3">
      <c r="A9680" t="s">
        <v>11691</v>
      </c>
      <c r="B9680" s="22">
        <v>45300</v>
      </c>
      <c r="C9680" s="22">
        <v>45301</v>
      </c>
      <c r="D9680" s="23" t="s">
        <v>61</v>
      </c>
      <c r="E9680" s="23" t="s">
        <v>178</v>
      </c>
      <c r="F9680" s="23" t="s">
        <v>80</v>
      </c>
      <c r="G9680" s="23" t="s">
        <v>72</v>
      </c>
      <c r="H9680" s="23" t="s">
        <v>117</v>
      </c>
      <c r="I9680" s="23" t="s">
        <v>55</v>
      </c>
      <c r="J9680" s="23" t="s">
        <v>173</v>
      </c>
      <c r="K9680" s="23" t="s">
        <v>780</v>
      </c>
      <c r="L9680" s="24">
        <v>47481.21</v>
      </c>
      <c r="M9680">
        <v>7</v>
      </c>
      <c r="N9680" s="25">
        <v>0.1</v>
      </c>
      <c r="O9680" s="24">
        <v>8091.5</v>
      </c>
      <c r="P9680" s="26">
        <f t="shared" si="906"/>
        <v>0.17041478092070528</v>
      </c>
      <c r="Q9680" t="str">
        <f t="shared" si="907"/>
        <v>Low</v>
      </c>
      <c r="R9680" t="str">
        <f t="shared" si="908"/>
        <v>Low</v>
      </c>
      <c r="S9680" s="23">
        <f t="shared" si="909"/>
        <v>2024</v>
      </c>
      <c r="T9680" s="23">
        <f t="shared" si="910"/>
        <v>1</v>
      </c>
      <c r="U9680" t="str">
        <f t="shared" si="911"/>
        <v>Jan-2024</v>
      </c>
    </row>
    <row r="9681" spans="1:21" x14ac:dyDescent="0.3">
      <c r="A9681" t="s">
        <v>11692</v>
      </c>
      <c r="B9681" s="22">
        <v>45182</v>
      </c>
      <c r="C9681" s="22">
        <v>45188</v>
      </c>
      <c r="D9681" s="23" t="s">
        <v>61</v>
      </c>
      <c r="E9681" s="23" t="s">
        <v>954</v>
      </c>
      <c r="F9681" s="23" t="s">
        <v>71</v>
      </c>
      <c r="G9681" s="23" t="s">
        <v>63</v>
      </c>
      <c r="H9681" s="23" t="s">
        <v>213</v>
      </c>
      <c r="I9681" s="23" t="s">
        <v>55</v>
      </c>
      <c r="J9681" s="23" t="s">
        <v>141</v>
      </c>
      <c r="K9681" s="23" t="s">
        <v>142</v>
      </c>
      <c r="L9681" s="24">
        <v>57819.5</v>
      </c>
      <c r="M9681">
        <v>10</v>
      </c>
      <c r="N9681" s="25">
        <v>0.2</v>
      </c>
      <c r="O9681" s="24">
        <v>11427.12</v>
      </c>
      <c r="P9681" s="26">
        <f t="shared" si="906"/>
        <v>0.19763436210966889</v>
      </c>
      <c r="Q9681" t="str">
        <f t="shared" si="907"/>
        <v>Low</v>
      </c>
      <c r="R9681" t="str">
        <f t="shared" si="908"/>
        <v>Medium</v>
      </c>
      <c r="S9681" s="23">
        <f t="shared" si="909"/>
        <v>2023</v>
      </c>
      <c r="T9681" s="23">
        <f t="shared" si="910"/>
        <v>9</v>
      </c>
      <c r="U9681" t="str">
        <f t="shared" si="911"/>
        <v>Sep-2023</v>
      </c>
    </row>
    <row r="9682" spans="1:21" x14ac:dyDescent="0.3">
      <c r="A9682" t="s">
        <v>11693</v>
      </c>
      <c r="B9682" s="22">
        <v>45656</v>
      </c>
      <c r="C9682" s="22">
        <v>45657</v>
      </c>
      <c r="D9682" s="23" t="s">
        <v>61</v>
      </c>
      <c r="E9682" s="23" t="s">
        <v>212</v>
      </c>
      <c r="F9682" s="23" t="s">
        <v>80</v>
      </c>
      <c r="G9682" s="23" t="s">
        <v>63</v>
      </c>
      <c r="H9682" s="23" t="s">
        <v>172</v>
      </c>
      <c r="I9682" s="23" t="s">
        <v>55</v>
      </c>
      <c r="J9682" s="23" t="s">
        <v>173</v>
      </c>
      <c r="K9682" s="23" t="s">
        <v>203</v>
      </c>
      <c r="L9682" s="24">
        <v>15301.3</v>
      </c>
      <c r="M9682">
        <v>2</v>
      </c>
      <c r="N9682" s="25">
        <v>0.2</v>
      </c>
      <c r="O9682" s="24">
        <v>4123.59</v>
      </c>
      <c r="P9682" s="26">
        <f t="shared" si="906"/>
        <v>0.26949278819446715</v>
      </c>
      <c r="Q9682" t="str">
        <f t="shared" si="907"/>
        <v>Medium</v>
      </c>
      <c r="R9682" t="str">
        <f t="shared" si="908"/>
        <v>Medium</v>
      </c>
      <c r="S9682" s="23">
        <f t="shared" si="909"/>
        <v>2024</v>
      </c>
      <c r="T9682" s="23">
        <f t="shared" si="910"/>
        <v>12</v>
      </c>
      <c r="U9682" t="str">
        <f t="shared" si="911"/>
        <v>Dec-2024</v>
      </c>
    </row>
    <row r="9683" spans="1:21" x14ac:dyDescent="0.3">
      <c r="A9683" t="s">
        <v>11694</v>
      </c>
      <c r="B9683" s="22">
        <v>44682</v>
      </c>
      <c r="C9683" s="22">
        <v>44683</v>
      </c>
      <c r="D9683" s="23" t="s">
        <v>78</v>
      </c>
      <c r="E9683" s="23" t="s">
        <v>875</v>
      </c>
      <c r="F9683" s="23" t="s">
        <v>80</v>
      </c>
      <c r="G9683" s="23" t="s">
        <v>53</v>
      </c>
      <c r="H9683" s="23" t="s">
        <v>90</v>
      </c>
      <c r="I9683" s="23" t="s">
        <v>83</v>
      </c>
      <c r="J9683" s="23" t="s">
        <v>379</v>
      </c>
      <c r="K9683" s="23" t="s">
        <v>562</v>
      </c>
      <c r="L9683" s="24">
        <v>75929.490000000005</v>
      </c>
      <c r="M9683">
        <v>9</v>
      </c>
      <c r="N9683" s="25">
        <v>0.2</v>
      </c>
      <c r="O9683" s="24">
        <v>16811.07</v>
      </c>
      <c r="P9683" s="26">
        <f t="shared" si="906"/>
        <v>0.22140369966925891</v>
      </c>
      <c r="Q9683" t="str">
        <f t="shared" si="907"/>
        <v>Medium</v>
      </c>
      <c r="R9683" t="str">
        <f t="shared" si="908"/>
        <v>Medium</v>
      </c>
      <c r="S9683" s="23">
        <f t="shared" si="909"/>
        <v>2022</v>
      </c>
      <c r="T9683" s="23">
        <f t="shared" si="910"/>
        <v>5</v>
      </c>
      <c r="U9683" t="str">
        <f t="shared" si="911"/>
        <v>May-2022</v>
      </c>
    </row>
    <row r="9684" spans="1:21" x14ac:dyDescent="0.3">
      <c r="A9684" t="s">
        <v>11695</v>
      </c>
      <c r="B9684" s="22">
        <v>45054</v>
      </c>
      <c r="C9684" s="22">
        <v>45056</v>
      </c>
      <c r="D9684" s="23" t="s">
        <v>50</v>
      </c>
      <c r="E9684" s="23" t="s">
        <v>2392</v>
      </c>
      <c r="F9684" s="23" t="s">
        <v>71</v>
      </c>
      <c r="G9684" s="23" t="s">
        <v>179</v>
      </c>
      <c r="H9684" s="23" t="s">
        <v>236</v>
      </c>
      <c r="I9684" s="23" t="s">
        <v>83</v>
      </c>
      <c r="J9684" s="23" t="s">
        <v>379</v>
      </c>
      <c r="K9684" s="23" t="s">
        <v>562</v>
      </c>
      <c r="L9684" s="24">
        <v>18692.900000000001</v>
      </c>
      <c r="M9684">
        <v>10</v>
      </c>
      <c r="N9684" s="25">
        <v>0</v>
      </c>
      <c r="O9684" s="24">
        <v>3110.94</v>
      </c>
      <c r="P9684" s="26">
        <f t="shared" si="906"/>
        <v>0.16642361538338085</v>
      </c>
      <c r="Q9684" t="str">
        <f t="shared" si="907"/>
        <v>Low</v>
      </c>
      <c r="R9684" t="str">
        <f t="shared" si="908"/>
        <v>None</v>
      </c>
      <c r="S9684" s="23">
        <f t="shared" si="909"/>
        <v>2023</v>
      </c>
      <c r="T9684" s="23">
        <f t="shared" si="910"/>
        <v>5</v>
      </c>
      <c r="U9684" t="str">
        <f t="shared" si="911"/>
        <v>May-2023</v>
      </c>
    </row>
    <row r="9685" spans="1:21" x14ac:dyDescent="0.3">
      <c r="A9685" t="s">
        <v>11696</v>
      </c>
      <c r="B9685" s="22">
        <v>45832</v>
      </c>
      <c r="C9685" s="22">
        <v>45837</v>
      </c>
      <c r="D9685" s="23" t="s">
        <v>78</v>
      </c>
      <c r="E9685" s="23" t="s">
        <v>1284</v>
      </c>
      <c r="F9685" s="23" t="s">
        <v>80</v>
      </c>
      <c r="G9685" s="23" t="s">
        <v>63</v>
      </c>
      <c r="H9685" s="23" t="s">
        <v>64</v>
      </c>
      <c r="I9685" s="23" t="s">
        <v>96</v>
      </c>
      <c r="J9685" s="23" t="s">
        <v>166</v>
      </c>
      <c r="K9685" s="23" t="s">
        <v>167</v>
      </c>
      <c r="L9685" s="24">
        <v>13561.02</v>
      </c>
      <c r="M9685">
        <v>2</v>
      </c>
      <c r="N9685" s="25">
        <v>0</v>
      </c>
      <c r="O9685" s="24">
        <v>4194.34</v>
      </c>
      <c r="P9685" s="26">
        <f t="shared" si="906"/>
        <v>0.30929384367842538</v>
      </c>
      <c r="Q9685" t="str">
        <f t="shared" si="907"/>
        <v>High</v>
      </c>
      <c r="R9685" t="str">
        <f t="shared" si="908"/>
        <v>None</v>
      </c>
      <c r="S9685" s="23">
        <f t="shared" si="909"/>
        <v>2025</v>
      </c>
      <c r="T9685" s="23">
        <f t="shared" si="910"/>
        <v>6</v>
      </c>
      <c r="U9685" t="str">
        <f t="shared" si="911"/>
        <v>Jun-2025</v>
      </c>
    </row>
    <row r="9686" spans="1:21" x14ac:dyDescent="0.3">
      <c r="A9686" t="s">
        <v>11697</v>
      </c>
      <c r="B9686" s="22">
        <v>44903</v>
      </c>
      <c r="C9686" s="22">
        <v>44908</v>
      </c>
      <c r="D9686" s="23" t="s">
        <v>61</v>
      </c>
      <c r="E9686" s="23" t="s">
        <v>2875</v>
      </c>
      <c r="F9686" s="23" t="s">
        <v>71</v>
      </c>
      <c r="G9686" s="23" t="s">
        <v>81</v>
      </c>
      <c r="H9686" s="23" t="s">
        <v>95</v>
      </c>
      <c r="I9686" s="23" t="s">
        <v>55</v>
      </c>
      <c r="J9686" s="23" t="s">
        <v>56</v>
      </c>
      <c r="K9686" s="23" t="s">
        <v>74</v>
      </c>
      <c r="L9686" s="24">
        <v>37867.440000000002</v>
      </c>
      <c r="M9686">
        <v>6</v>
      </c>
      <c r="N9686" s="25">
        <v>0</v>
      </c>
      <c r="O9686" s="24">
        <v>9276.34</v>
      </c>
      <c r="P9686" s="26">
        <f t="shared" si="906"/>
        <v>0.24496876472241058</v>
      </c>
      <c r="Q9686" t="str">
        <f t="shared" si="907"/>
        <v>Medium</v>
      </c>
      <c r="R9686" t="str">
        <f t="shared" si="908"/>
        <v>None</v>
      </c>
      <c r="S9686" s="23">
        <f t="shared" si="909"/>
        <v>2022</v>
      </c>
      <c r="T9686" s="23">
        <f t="shared" si="910"/>
        <v>12</v>
      </c>
      <c r="U9686" t="str">
        <f t="shared" si="911"/>
        <v>Dec-2022</v>
      </c>
    </row>
    <row r="9687" spans="1:21" x14ac:dyDescent="0.3">
      <c r="A9687" t="s">
        <v>11698</v>
      </c>
      <c r="B9687" s="22">
        <v>45646</v>
      </c>
      <c r="C9687" s="22">
        <v>45651</v>
      </c>
      <c r="D9687" s="23" t="s">
        <v>78</v>
      </c>
      <c r="E9687" s="23" t="s">
        <v>302</v>
      </c>
      <c r="F9687" s="23" t="s">
        <v>71</v>
      </c>
      <c r="G9687" s="23" t="s">
        <v>53</v>
      </c>
      <c r="H9687" s="23" t="s">
        <v>54</v>
      </c>
      <c r="I9687" s="23" t="s">
        <v>83</v>
      </c>
      <c r="J9687" s="23" t="s">
        <v>84</v>
      </c>
      <c r="K9687" s="23" t="s">
        <v>85</v>
      </c>
      <c r="L9687" s="24">
        <v>78664.67</v>
      </c>
      <c r="M9687">
        <v>7</v>
      </c>
      <c r="N9687" s="25">
        <v>0.05</v>
      </c>
      <c r="O9687" s="24">
        <v>24942.49</v>
      </c>
      <c r="P9687" s="26">
        <f t="shared" si="906"/>
        <v>0.31707359860532058</v>
      </c>
      <c r="Q9687" t="str">
        <f t="shared" si="907"/>
        <v>High</v>
      </c>
      <c r="R9687" t="str">
        <f t="shared" si="908"/>
        <v>Low</v>
      </c>
      <c r="S9687" s="23">
        <f t="shared" si="909"/>
        <v>2024</v>
      </c>
      <c r="T9687" s="23">
        <f t="shared" si="910"/>
        <v>12</v>
      </c>
      <c r="U9687" t="str">
        <f t="shared" si="911"/>
        <v>Dec-2024</v>
      </c>
    </row>
    <row r="9688" spans="1:21" x14ac:dyDescent="0.3">
      <c r="A9688" t="s">
        <v>11699</v>
      </c>
      <c r="B9688" s="22">
        <v>45654</v>
      </c>
      <c r="C9688" s="22">
        <v>45661</v>
      </c>
      <c r="D9688" s="23" t="s">
        <v>61</v>
      </c>
      <c r="E9688" s="23" t="s">
        <v>1905</v>
      </c>
      <c r="F9688" s="23" t="s">
        <v>71</v>
      </c>
      <c r="G9688" s="23" t="s">
        <v>179</v>
      </c>
      <c r="H9688" s="23" t="s">
        <v>180</v>
      </c>
      <c r="I9688" s="23" t="s">
        <v>118</v>
      </c>
      <c r="J9688" s="23" t="s">
        <v>303</v>
      </c>
      <c r="K9688" s="23" t="s">
        <v>304</v>
      </c>
      <c r="L9688" s="24">
        <v>43735.3</v>
      </c>
      <c r="M9688">
        <v>7</v>
      </c>
      <c r="N9688" s="25">
        <v>0.1</v>
      </c>
      <c r="O9688" s="24">
        <v>10000.27</v>
      </c>
      <c r="P9688" s="26">
        <f t="shared" si="906"/>
        <v>0.2286544278877703</v>
      </c>
      <c r="Q9688" t="str">
        <f t="shared" si="907"/>
        <v>Medium</v>
      </c>
      <c r="R9688" t="str">
        <f t="shared" si="908"/>
        <v>Low</v>
      </c>
      <c r="S9688" s="23">
        <f t="shared" si="909"/>
        <v>2024</v>
      </c>
      <c r="T9688" s="23">
        <f t="shared" si="910"/>
        <v>12</v>
      </c>
      <c r="U9688" t="str">
        <f t="shared" si="911"/>
        <v>Dec-2024</v>
      </c>
    </row>
    <row r="9689" spans="1:21" x14ac:dyDescent="0.3">
      <c r="A9689" t="s">
        <v>11700</v>
      </c>
      <c r="B9689" s="22">
        <v>44675</v>
      </c>
      <c r="C9689" s="22">
        <v>44682</v>
      </c>
      <c r="D9689" s="23" t="s">
        <v>78</v>
      </c>
      <c r="E9689" s="23" t="s">
        <v>378</v>
      </c>
      <c r="F9689" s="23" t="s">
        <v>71</v>
      </c>
      <c r="G9689" s="23" t="s">
        <v>72</v>
      </c>
      <c r="H9689" s="23" t="s">
        <v>104</v>
      </c>
      <c r="I9689" s="23" t="s">
        <v>118</v>
      </c>
      <c r="J9689" s="23" t="s">
        <v>303</v>
      </c>
      <c r="K9689" s="23" t="s">
        <v>491</v>
      </c>
      <c r="L9689" s="24">
        <v>27902.58</v>
      </c>
      <c r="M9689">
        <v>6</v>
      </c>
      <c r="N9689" s="25">
        <v>0</v>
      </c>
      <c r="O9689" s="24">
        <v>8081.09</v>
      </c>
      <c r="P9689" s="26">
        <f t="shared" si="906"/>
        <v>0.28961802098587297</v>
      </c>
      <c r="Q9689" t="str">
        <f t="shared" si="907"/>
        <v>Medium</v>
      </c>
      <c r="R9689" t="str">
        <f t="shared" si="908"/>
        <v>None</v>
      </c>
      <c r="S9689" s="23">
        <f t="shared" si="909"/>
        <v>2022</v>
      </c>
      <c r="T9689" s="23">
        <f t="shared" si="910"/>
        <v>4</v>
      </c>
      <c r="U9689" t="str">
        <f t="shared" si="911"/>
        <v>Apr-2022</v>
      </c>
    </row>
    <row r="9690" spans="1:21" x14ac:dyDescent="0.3">
      <c r="A9690" t="s">
        <v>11701</v>
      </c>
      <c r="B9690" s="22">
        <v>45985</v>
      </c>
      <c r="C9690" s="22">
        <v>45987</v>
      </c>
      <c r="D9690" s="23" t="s">
        <v>61</v>
      </c>
      <c r="E9690" s="23" t="s">
        <v>660</v>
      </c>
      <c r="F9690" s="23" t="s">
        <v>71</v>
      </c>
      <c r="G9690" s="23" t="s">
        <v>81</v>
      </c>
      <c r="H9690" s="23" t="s">
        <v>82</v>
      </c>
      <c r="I9690" s="23" t="s">
        <v>96</v>
      </c>
      <c r="J9690" s="23" t="s">
        <v>166</v>
      </c>
      <c r="K9690" s="23" t="s">
        <v>167</v>
      </c>
      <c r="L9690" s="24">
        <v>11691.24</v>
      </c>
      <c r="M9690">
        <v>4</v>
      </c>
      <c r="N9690" s="25">
        <v>0.2</v>
      </c>
      <c r="O9690" s="24">
        <v>1890.25</v>
      </c>
      <c r="P9690" s="26">
        <f t="shared" si="906"/>
        <v>0.16168088243847531</v>
      </c>
      <c r="Q9690" t="str">
        <f t="shared" si="907"/>
        <v>Low</v>
      </c>
      <c r="R9690" t="str">
        <f t="shared" si="908"/>
        <v>Medium</v>
      </c>
      <c r="S9690" s="23">
        <f t="shared" si="909"/>
        <v>2025</v>
      </c>
      <c r="T9690" s="23">
        <f t="shared" si="910"/>
        <v>11</v>
      </c>
      <c r="U9690" t="str">
        <f t="shared" si="911"/>
        <v>Nov-2025</v>
      </c>
    </row>
    <row r="9691" spans="1:21" x14ac:dyDescent="0.3">
      <c r="A9691" t="s">
        <v>11702</v>
      </c>
      <c r="B9691" s="22">
        <v>45602</v>
      </c>
      <c r="C9691" s="22">
        <v>45608</v>
      </c>
      <c r="D9691" s="23" t="s">
        <v>102</v>
      </c>
      <c r="E9691" s="23" t="s">
        <v>722</v>
      </c>
      <c r="F9691" s="23" t="s">
        <v>71</v>
      </c>
      <c r="G9691" s="23" t="s">
        <v>72</v>
      </c>
      <c r="H9691" s="23" t="s">
        <v>117</v>
      </c>
      <c r="I9691" s="23" t="s">
        <v>118</v>
      </c>
      <c r="J9691" s="23" t="s">
        <v>119</v>
      </c>
      <c r="K9691" s="23" t="s">
        <v>270</v>
      </c>
      <c r="L9691" s="24">
        <v>123788.1</v>
      </c>
      <c r="M9691">
        <v>10</v>
      </c>
      <c r="N9691" s="25">
        <v>0.25</v>
      </c>
      <c r="O9691" s="24">
        <v>22853.62</v>
      </c>
      <c r="P9691" s="26">
        <f t="shared" si="906"/>
        <v>0.18461887693566667</v>
      </c>
      <c r="Q9691" t="str">
        <f t="shared" si="907"/>
        <v>Low</v>
      </c>
      <c r="R9691" t="str">
        <f t="shared" si="908"/>
        <v>High</v>
      </c>
      <c r="S9691" s="23">
        <f t="shared" si="909"/>
        <v>2024</v>
      </c>
      <c r="T9691" s="23">
        <f t="shared" si="910"/>
        <v>11</v>
      </c>
      <c r="U9691" t="str">
        <f t="shared" si="911"/>
        <v>Nov-2024</v>
      </c>
    </row>
    <row r="9692" spans="1:21" x14ac:dyDescent="0.3">
      <c r="A9692" t="s">
        <v>11703</v>
      </c>
      <c r="B9692" s="22">
        <v>45454</v>
      </c>
      <c r="C9692" s="22">
        <v>45460</v>
      </c>
      <c r="D9692" s="23" t="s">
        <v>50</v>
      </c>
      <c r="E9692" s="23" t="s">
        <v>2392</v>
      </c>
      <c r="F9692" s="23" t="s">
        <v>52</v>
      </c>
      <c r="G9692" s="23" t="s">
        <v>81</v>
      </c>
      <c r="H9692" s="23" t="s">
        <v>95</v>
      </c>
      <c r="I9692" s="23" t="s">
        <v>96</v>
      </c>
      <c r="J9692" s="23" t="s">
        <v>111</v>
      </c>
      <c r="K9692" s="23" t="s">
        <v>112</v>
      </c>
      <c r="L9692" s="24">
        <v>52804.639999999999</v>
      </c>
      <c r="M9692">
        <v>8</v>
      </c>
      <c r="N9692" s="25">
        <v>0.15</v>
      </c>
      <c r="O9692" s="24">
        <v>12228.44</v>
      </c>
      <c r="P9692" s="26">
        <f t="shared" si="906"/>
        <v>0.23157889155195455</v>
      </c>
      <c r="Q9692" t="str">
        <f t="shared" si="907"/>
        <v>Medium</v>
      </c>
      <c r="R9692" t="str">
        <f t="shared" si="908"/>
        <v>Medium</v>
      </c>
      <c r="S9692" s="23">
        <f t="shared" si="909"/>
        <v>2024</v>
      </c>
      <c r="T9692" s="23">
        <f t="shared" si="910"/>
        <v>6</v>
      </c>
      <c r="U9692" t="str">
        <f t="shared" si="911"/>
        <v>Jun-2024</v>
      </c>
    </row>
    <row r="9693" spans="1:21" x14ac:dyDescent="0.3">
      <c r="A9693" t="s">
        <v>11704</v>
      </c>
      <c r="B9693" s="22">
        <v>45655</v>
      </c>
      <c r="C9693" s="22">
        <v>45662</v>
      </c>
      <c r="D9693" s="23" t="s">
        <v>78</v>
      </c>
      <c r="E9693" s="23" t="s">
        <v>89</v>
      </c>
      <c r="F9693" s="23" t="s">
        <v>71</v>
      </c>
      <c r="G9693" s="23" t="s">
        <v>81</v>
      </c>
      <c r="H9693" s="23" t="s">
        <v>284</v>
      </c>
      <c r="I9693" s="23" t="s">
        <v>55</v>
      </c>
      <c r="J9693" s="23" t="s">
        <v>65</v>
      </c>
      <c r="K9693" s="23" t="s">
        <v>130</v>
      </c>
      <c r="L9693" s="24">
        <v>117083.52</v>
      </c>
      <c r="M9693">
        <v>9</v>
      </c>
      <c r="N9693" s="25">
        <v>0.25</v>
      </c>
      <c r="O9693" s="24">
        <v>16659.77</v>
      </c>
      <c r="P9693" s="26">
        <f t="shared" si="906"/>
        <v>0.14228962368059997</v>
      </c>
      <c r="Q9693" t="str">
        <f t="shared" si="907"/>
        <v>Low</v>
      </c>
      <c r="R9693" t="str">
        <f t="shared" si="908"/>
        <v>High</v>
      </c>
      <c r="S9693" s="23">
        <f t="shared" si="909"/>
        <v>2024</v>
      </c>
      <c r="T9693" s="23">
        <f t="shared" si="910"/>
        <v>12</v>
      </c>
      <c r="U9693" t="str">
        <f t="shared" si="911"/>
        <v>Dec-2024</v>
      </c>
    </row>
    <row r="9694" spans="1:21" x14ac:dyDescent="0.3">
      <c r="A9694" t="s">
        <v>11705</v>
      </c>
      <c r="B9694" s="22">
        <v>44782</v>
      </c>
      <c r="C9694" s="22">
        <v>44788</v>
      </c>
      <c r="D9694" s="23" t="s">
        <v>102</v>
      </c>
      <c r="E9694" s="23" t="s">
        <v>711</v>
      </c>
      <c r="F9694" s="23" t="s">
        <v>52</v>
      </c>
      <c r="G9694" s="23" t="s">
        <v>63</v>
      </c>
      <c r="H9694" s="23" t="s">
        <v>213</v>
      </c>
      <c r="I9694" s="23" t="s">
        <v>96</v>
      </c>
      <c r="J9694" s="23" t="s">
        <v>166</v>
      </c>
      <c r="K9694" s="23" t="s">
        <v>762</v>
      </c>
      <c r="L9694" s="24">
        <v>29987.86</v>
      </c>
      <c r="M9694">
        <v>2</v>
      </c>
      <c r="N9694" s="25">
        <v>0.1</v>
      </c>
      <c r="O9694" s="24">
        <v>8723.36</v>
      </c>
      <c r="P9694" s="26">
        <f t="shared" si="906"/>
        <v>0.29089638273621393</v>
      </c>
      <c r="Q9694" t="str">
        <f t="shared" si="907"/>
        <v>Medium</v>
      </c>
      <c r="R9694" t="str">
        <f t="shared" si="908"/>
        <v>Low</v>
      </c>
      <c r="S9694" s="23">
        <f t="shared" si="909"/>
        <v>2022</v>
      </c>
      <c r="T9694" s="23">
        <f t="shared" si="910"/>
        <v>8</v>
      </c>
      <c r="U9694" t="str">
        <f t="shared" si="911"/>
        <v>Aug-2022</v>
      </c>
    </row>
    <row r="9695" spans="1:21" x14ac:dyDescent="0.3">
      <c r="A9695" t="s">
        <v>11706</v>
      </c>
      <c r="B9695" s="22">
        <v>44831</v>
      </c>
      <c r="C9695" s="22">
        <v>44833</v>
      </c>
      <c r="D9695" s="23" t="s">
        <v>50</v>
      </c>
      <c r="E9695" s="23" t="s">
        <v>711</v>
      </c>
      <c r="F9695" s="23" t="s">
        <v>80</v>
      </c>
      <c r="G9695" s="23" t="s">
        <v>179</v>
      </c>
      <c r="H9695" s="23" t="s">
        <v>180</v>
      </c>
      <c r="I9695" s="23" t="s">
        <v>118</v>
      </c>
      <c r="J9695" s="23" t="s">
        <v>230</v>
      </c>
      <c r="K9695" s="23" t="s">
        <v>351</v>
      </c>
      <c r="L9695" s="24">
        <v>3148.56</v>
      </c>
      <c r="M9695">
        <v>8</v>
      </c>
      <c r="N9695" s="25">
        <v>0.25</v>
      </c>
      <c r="O9695" s="24">
        <v>893.6</v>
      </c>
      <c r="P9695" s="26">
        <f t="shared" si="906"/>
        <v>0.28381228244022666</v>
      </c>
      <c r="Q9695" t="str">
        <f t="shared" si="907"/>
        <v>Medium</v>
      </c>
      <c r="R9695" t="str">
        <f t="shared" si="908"/>
        <v>High</v>
      </c>
      <c r="S9695" s="23">
        <f t="shared" si="909"/>
        <v>2022</v>
      </c>
      <c r="T9695" s="23">
        <f t="shared" si="910"/>
        <v>9</v>
      </c>
      <c r="U9695" t="str">
        <f t="shared" si="911"/>
        <v>Sep-2022</v>
      </c>
    </row>
    <row r="9696" spans="1:21" x14ac:dyDescent="0.3">
      <c r="A9696" t="s">
        <v>11707</v>
      </c>
      <c r="B9696" s="22">
        <v>45669</v>
      </c>
      <c r="C9696" s="22">
        <v>45676</v>
      </c>
      <c r="D9696" s="23" t="s">
        <v>78</v>
      </c>
      <c r="E9696" s="23" t="s">
        <v>930</v>
      </c>
      <c r="F9696" s="23" t="s">
        <v>80</v>
      </c>
      <c r="G9696" s="23" t="s">
        <v>63</v>
      </c>
      <c r="H9696" s="23" t="s">
        <v>202</v>
      </c>
      <c r="I9696" s="23" t="s">
        <v>118</v>
      </c>
      <c r="J9696" s="23" t="s">
        <v>191</v>
      </c>
      <c r="K9696" s="23" t="s">
        <v>192</v>
      </c>
      <c r="L9696" s="24">
        <v>17454.87</v>
      </c>
      <c r="M9696">
        <v>9</v>
      </c>
      <c r="N9696" s="25">
        <v>0.05</v>
      </c>
      <c r="O9696" s="24">
        <v>4560.54</v>
      </c>
      <c r="P9696" s="26">
        <f t="shared" si="906"/>
        <v>0.26127607939789871</v>
      </c>
      <c r="Q9696" t="str">
        <f t="shared" si="907"/>
        <v>Medium</v>
      </c>
      <c r="R9696" t="str">
        <f t="shared" si="908"/>
        <v>Low</v>
      </c>
      <c r="S9696" s="23">
        <f t="shared" si="909"/>
        <v>2025</v>
      </c>
      <c r="T9696" s="23">
        <f t="shared" si="910"/>
        <v>1</v>
      </c>
      <c r="U9696" t="str">
        <f t="shared" si="911"/>
        <v>Jan-2025</v>
      </c>
    </row>
    <row r="9697" spans="1:21" x14ac:dyDescent="0.3">
      <c r="A9697" t="s">
        <v>11708</v>
      </c>
      <c r="B9697" s="22">
        <v>44990</v>
      </c>
      <c r="C9697" s="22">
        <v>44996</v>
      </c>
      <c r="D9697" s="23" t="s">
        <v>102</v>
      </c>
      <c r="E9697" s="23" t="s">
        <v>355</v>
      </c>
      <c r="F9697" s="23" t="s">
        <v>71</v>
      </c>
      <c r="G9697" s="23" t="s">
        <v>72</v>
      </c>
      <c r="H9697" s="23" t="s">
        <v>117</v>
      </c>
      <c r="I9697" s="23" t="s">
        <v>55</v>
      </c>
      <c r="J9697" s="23" t="s">
        <v>173</v>
      </c>
      <c r="K9697" s="23" t="s">
        <v>780</v>
      </c>
      <c r="L9697" s="24">
        <v>24793.5</v>
      </c>
      <c r="M9697">
        <v>10</v>
      </c>
      <c r="N9697" s="25">
        <v>0.15</v>
      </c>
      <c r="O9697" s="24">
        <v>4984.34</v>
      </c>
      <c r="P9697" s="26">
        <f t="shared" si="906"/>
        <v>0.20103414201302761</v>
      </c>
      <c r="Q9697" t="str">
        <f t="shared" si="907"/>
        <v>Medium</v>
      </c>
      <c r="R9697" t="str">
        <f t="shared" si="908"/>
        <v>Medium</v>
      </c>
      <c r="S9697" s="23">
        <f t="shared" si="909"/>
        <v>2023</v>
      </c>
      <c r="T9697" s="23">
        <f t="shared" si="910"/>
        <v>3</v>
      </c>
      <c r="U9697" t="str">
        <f t="shared" si="911"/>
        <v>Mar-2023</v>
      </c>
    </row>
    <row r="9698" spans="1:21" x14ac:dyDescent="0.3">
      <c r="A9698" t="s">
        <v>11709</v>
      </c>
      <c r="B9698" s="22">
        <v>44882</v>
      </c>
      <c r="C9698" s="22">
        <v>44887</v>
      </c>
      <c r="D9698" s="23" t="s">
        <v>50</v>
      </c>
      <c r="E9698" s="23" t="s">
        <v>990</v>
      </c>
      <c r="F9698" s="23" t="s">
        <v>52</v>
      </c>
      <c r="G9698" s="23" t="s">
        <v>63</v>
      </c>
      <c r="H9698" s="23" t="s">
        <v>172</v>
      </c>
      <c r="I9698" s="23" t="s">
        <v>83</v>
      </c>
      <c r="J9698" s="23" t="s">
        <v>84</v>
      </c>
      <c r="K9698" s="23" t="s">
        <v>125</v>
      </c>
      <c r="L9698" s="24">
        <v>50420.72</v>
      </c>
      <c r="M9698">
        <v>8</v>
      </c>
      <c r="N9698" s="25">
        <v>0.25</v>
      </c>
      <c r="O9698" s="24">
        <v>12473.99</v>
      </c>
      <c r="P9698" s="26">
        <f t="shared" si="906"/>
        <v>0.24739809348220335</v>
      </c>
      <c r="Q9698" t="str">
        <f t="shared" si="907"/>
        <v>Medium</v>
      </c>
      <c r="R9698" t="str">
        <f t="shared" si="908"/>
        <v>High</v>
      </c>
      <c r="S9698" s="23">
        <f t="shared" si="909"/>
        <v>2022</v>
      </c>
      <c r="T9698" s="23">
        <f t="shared" si="910"/>
        <v>11</v>
      </c>
      <c r="U9698" t="str">
        <f t="shared" si="911"/>
        <v>Nov-2022</v>
      </c>
    </row>
    <row r="9699" spans="1:21" x14ac:dyDescent="0.3">
      <c r="A9699" t="s">
        <v>11710</v>
      </c>
      <c r="B9699" s="22">
        <v>44809</v>
      </c>
      <c r="C9699" s="22">
        <v>44811</v>
      </c>
      <c r="D9699" s="23" t="s">
        <v>61</v>
      </c>
      <c r="E9699" s="23" t="s">
        <v>2373</v>
      </c>
      <c r="F9699" s="23" t="s">
        <v>80</v>
      </c>
      <c r="G9699" s="23" t="s">
        <v>53</v>
      </c>
      <c r="H9699" s="23" t="s">
        <v>110</v>
      </c>
      <c r="I9699" s="23" t="s">
        <v>96</v>
      </c>
      <c r="J9699" s="23" t="s">
        <v>166</v>
      </c>
      <c r="K9699" s="23" t="s">
        <v>167</v>
      </c>
      <c r="L9699" s="24">
        <v>11765.29</v>
      </c>
      <c r="M9699">
        <v>1</v>
      </c>
      <c r="N9699" s="25">
        <v>0.05</v>
      </c>
      <c r="O9699" s="24">
        <v>2144.64</v>
      </c>
      <c r="P9699" s="26">
        <f t="shared" si="906"/>
        <v>0.1822853495323957</v>
      </c>
      <c r="Q9699" t="str">
        <f t="shared" si="907"/>
        <v>Low</v>
      </c>
      <c r="R9699" t="str">
        <f t="shared" si="908"/>
        <v>Low</v>
      </c>
      <c r="S9699" s="23">
        <f t="shared" si="909"/>
        <v>2022</v>
      </c>
      <c r="T9699" s="23">
        <f t="shared" si="910"/>
        <v>9</v>
      </c>
      <c r="U9699" t="str">
        <f t="shared" si="911"/>
        <v>Sep-2022</v>
      </c>
    </row>
    <row r="9700" spans="1:21" x14ac:dyDescent="0.3">
      <c r="A9700" t="s">
        <v>11711</v>
      </c>
      <c r="B9700" s="22">
        <v>45472</v>
      </c>
      <c r="C9700" s="22">
        <v>45475</v>
      </c>
      <c r="D9700" s="23" t="s">
        <v>78</v>
      </c>
      <c r="E9700" s="23" t="s">
        <v>2434</v>
      </c>
      <c r="F9700" s="23" t="s">
        <v>71</v>
      </c>
      <c r="G9700" s="23" t="s">
        <v>63</v>
      </c>
      <c r="H9700" s="23" t="s">
        <v>172</v>
      </c>
      <c r="I9700" s="23" t="s">
        <v>96</v>
      </c>
      <c r="J9700" s="23" t="s">
        <v>166</v>
      </c>
      <c r="K9700" s="23" t="s">
        <v>337</v>
      </c>
      <c r="L9700" s="24">
        <v>10869.61</v>
      </c>
      <c r="M9700">
        <v>1</v>
      </c>
      <c r="N9700" s="25">
        <v>0.1</v>
      </c>
      <c r="O9700" s="24">
        <v>2719.15</v>
      </c>
      <c r="P9700" s="26">
        <f t="shared" si="906"/>
        <v>0.25016076933763032</v>
      </c>
      <c r="Q9700" t="str">
        <f t="shared" si="907"/>
        <v>Medium</v>
      </c>
      <c r="R9700" t="str">
        <f t="shared" si="908"/>
        <v>Low</v>
      </c>
      <c r="S9700" s="23">
        <f t="shared" si="909"/>
        <v>2024</v>
      </c>
      <c r="T9700" s="23">
        <f t="shared" si="910"/>
        <v>6</v>
      </c>
      <c r="U9700" t="str">
        <f t="shared" si="911"/>
        <v>Jun-2024</v>
      </c>
    </row>
    <row r="9701" spans="1:21" x14ac:dyDescent="0.3">
      <c r="A9701" t="s">
        <v>11712</v>
      </c>
      <c r="B9701" s="22">
        <v>45574</v>
      </c>
      <c r="C9701" s="22">
        <v>45577</v>
      </c>
      <c r="D9701" s="23" t="s">
        <v>102</v>
      </c>
      <c r="E9701" s="23" t="s">
        <v>1154</v>
      </c>
      <c r="F9701" s="23" t="s">
        <v>71</v>
      </c>
      <c r="G9701" s="23" t="s">
        <v>63</v>
      </c>
      <c r="H9701" s="23" t="s">
        <v>172</v>
      </c>
      <c r="I9701" s="23" t="s">
        <v>118</v>
      </c>
      <c r="J9701" s="23" t="s">
        <v>230</v>
      </c>
      <c r="K9701" s="23" t="s">
        <v>351</v>
      </c>
      <c r="L9701" s="24">
        <v>12999.18</v>
      </c>
      <c r="M9701">
        <v>3</v>
      </c>
      <c r="N9701" s="25">
        <v>0.2</v>
      </c>
      <c r="O9701" s="24">
        <v>2541.29</v>
      </c>
      <c r="P9701" s="26">
        <f t="shared" si="906"/>
        <v>0.19549617745119308</v>
      </c>
      <c r="Q9701" t="str">
        <f t="shared" si="907"/>
        <v>Low</v>
      </c>
      <c r="R9701" t="str">
        <f t="shared" si="908"/>
        <v>Medium</v>
      </c>
      <c r="S9701" s="23">
        <f t="shared" si="909"/>
        <v>2024</v>
      </c>
      <c r="T9701" s="23">
        <f t="shared" si="910"/>
        <v>10</v>
      </c>
      <c r="U9701" t="str">
        <f t="shared" si="911"/>
        <v>Oct-2024</v>
      </c>
    </row>
    <row r="9702" spans="1:21" x14ac:dyDescent="0.3">
      <c r="A9702" t="s">
        <v>11713</v>
      </c>
      <c r="B9702" s="22">
        <v>45346</v>
      </c>
      <c r="C9702" s="22">
        <v>45349</v>
      </c>
      <c r="D9702" s="23" t="s">
        <v>78</v>
      </c>
      <c r="E9702" s="23" t="s">
        <v>116</v>
      </c>
      <c r="F9702" s="23" t="s">
        <v>52</v>
      </c>
      <c r="G9702" s="23" t="s">
        <v>63</v>
      </c>
      <c r="H9702" s="23" t="s">
        <v>64</v>
      </c>
      <c r="I9702" s="23" t="s">
        <v>83</v>
      </c>
      <c r="J9702" s="23" t="s">
        <v>84</v>
      </c>
      <c r="K9702" s="23" t="s">
        <v>125</v>
      </c>
      <c r="L9702" s="24">
        <v>37830.480000000003</v>
      </c>
      <c r="M9702">
        <v>4</v>
      </c>
      <c r="N9702" s="25">
        <v>0.1</v>
      </c>
      <c r="O9702" s="24">
        <v>6177.81</v>
      </c>
      <c r="P9702" s="26">
        <f t="shared" si="906"/>
        <v>0.1633024481846384</v>
      </c>
      <c r="Q9702" t="str">
        <f t="shared" si="907"/>
        <v>Low</v>
      </c>
      <c r="R9702" t="str">
        <f t="shared" si="908"/>
        <v>Low</v>
      </c>
      <c r="S9702" s="23">
        <f t="shared" si="909"/>
        <v>2024</v>
      </c>
      <c r="T9702" s="23">
        <f t="shared" si="910"/>
        <v>2</v>
      </c>
      <c r="U9702" t="str">
        <f t="shared" si="911"/>
        <v>Feb-2024</v>
      </c>
    </row>
    <row r="9703" spans="1:21" x14ac:dyDescent="0.3">
      <c r="A9703" t="s">
        <v>11714</v>
      </c>
      <c r="B9703" s="22">
        <v>45311</v>
      </c>
      <c r="C9703" s="22">
        <v>45313</v>
      </c>
      <c r="D9703" s="23" t="s">
        <v>61</v>
      </c>
      <c r="E9703" s="23" t="s">
        <v>954</v>
      </c>
      <c r="F9703" s="23" t="s">
        <v>80</v>
      </c>
      <c r="G9703" s="23" t="s">
        <v>63</v>
      </c>
      <c r="H9703" s="23" t="s">
        <v>213</v>
      </c>
      <c r="I9703" s="23" t="s">
        <v>96</v>
      </c>
      <c r="J9703" s="23" t="s">
        <v>111</v>
      </c>
      <c r="K9703" s="23" t="s">
        <v>112</v>
      </c>
      <c r="L9703" s="24">
        <v>24796.38</v>
      </c>
      <c r="M9703">
        <v>3</v>
      </c>
      <c r="N9703" s="25">
        <v>0.05</v>
      </c>
      <c r="O9703" s="24">
        <v>7328.04</v>
      </c>
      <c r="P9703" s="26">
        <f t="shared" si="906"/>
        <v>0.29552862151652781</v>
      </c>
      <c r="Q9703" t="str">
        <f t="shared" si="907"/>
        <v>Medium</v>
      </c>
      <c r="R9703" t="str">
        <f t="shared" si="908"/>
        <v>Low</v>
      </c>
      <c r="S9703" s="23">
        <f t="shared" si="909"/>
        <v>2024</v>
      </c>
      <c r="T9703" s="23">
        <f t="shared" si="910"/>
        <v>1</v>
      </c>
      <c r="U9703" t="str">
        <f t="shared" si="911"/>
        <v>Jan-2024</v>
      </c>
    </row>
    <row r="9704" spans="1:21" x14ac:dyDescent="0.3">
      <c r="A9704" t="s">
        <v>11715</v>
      </c>
      <c r="B9704" s="22">
        <v>44704</v>
      </c>
      <c r="C9704" s="22">
        <v>44711</v>
      </c>
      <c r="D9704" s="23" t="s">
        <v>50</v>
      </c>
      <c r="E9704" s="23" t="s">
        <v>425</v>
      </c>
      <c r="F9704" s="23" t="s">
        <v>71</v>
      </c>
      <c r="G9704" s="23" t="s">
        <v>81</v>
      </c>
      <c r="H9704" s="23" t="s">
        <v>186</v>
      </c>
      <c r="I9704" s="23" t="s">
        <v>55</v>
      </c>
      <c r="J9704" s="23" t="s">
        <v>65</v>
      </c>
      <c r="K9704" s="23" t="s">
        <v>66</v>
      </c>
      <c r="L9704" s="24">
        <v>78521.820000000007</v>
      </c>
      <c r="M9704">
        <v>6</v>
      </c>
      <c r="N9704" s="25">
        <v>0.25</v>
      </c>
      <c r="O9704" s="24">
        <v>19194.919999999998</v>
      </c>
      <c r="P9704" s="26">
        <f t="shared" si="906"/>
        <v>0.24445332520310911</v>
      </c>
      <c r="Q9704" t="str">
        <f t="shared" si="907"/>
        <v>Medium</v>
      </c>
      <c r="R9704" t="str">
        <f t="shared" si="908"/>
        <v>High</v>
      </c>
      <c r="S9704" s="23">
        <f t="shared" si="909"/>
        <v>2022</v>
      </c>
      <c r="T9704" s="23">
        <f t="shared" si="910"/>
        <v>5</v>
      </c>
      <c r="U9704" t="str">
        <f t="shared" si="911"/>
        <v>May-2022</v>
      </c>
    </row>
    <row r="9705" spans="1:21" x14ac:dyDescent="0.3">
      <c r="A9705" t="s">
        <v>11716</v>
      </c>
      <c r="B9705" s="22">
        <v>45995</v>
      </c>
      <c r="C9705" s="22">
        <v>45997</v>
      </c>
      <c r="D9705" s="23" t="s">
        <v>102</v>
      </c>
      <c r="E9705" s="23" t="s">
        <v>768</v>
      </c>
      <c r="F9705" s="23" t="s">
        <v>52</v>
      </c>
      <c r="G9705" s="23" t="s">
        <v>63</v>
      </c>
      <c r="H9705" s="23" t="s">
        <v>64</v>
      </c>
      <c r="I9705" s="23" t="s">
        <v>118</v>
      </c>
      <c r="J9705" s="23" t="s">
        <v>303</v>
      </c>
      <c r="K9705" s="23" t="s">
        <v>491</v>
      </c>
      <c r="L9705" s="24">
        <v>37214.639999999999</v>
      </c>
      <c r="M9705">
        <v>3</v>
      </c>
      <c r="N9705" s="25">
        <v>0</v>
      </c>
      <c r="O9705" s="24">
        <v>6818</v>
      </c>
      <c r="P9705" s="26">
        <f t="shared" si="906"/>
        <v>0.18320746888858794</v>
      </c>
      <c r="Q9705" t="str">
        <f t="shared" si="907"/>
        <v>Low</v>
      </c>
      <c r="R9705" t="str">
        <f t="shared" si="908"/>
        <v>None</v>
      </c>
      <c r="S9705" s="23">
        <f t="shared" si="909"/>
        <v>2025</v>
      </c>
      <c r="T9705" s="23">
        <f t="shared" si="910"/>
        <v>12</v>
      </c>
      <c r="U9705" t="str">
        <f t="shared" si="911"/>
        <v>Dec-2025</v>
      </c>
    </row>
    <row r="9706" spans="1:21" x14ac:dyDescent="0.3">
      <c r="A9706" t="s">
        <v>11717</v>
      </c>
      <c r="B9706" s="22">
        <v>45601</v>
      </c>
      <c r="C9706" s="22">
        <v>45603</v>
      </c>
      <c r="D9706" s="23" t="s">
        <v>61</v>
      </c>
      <c r="E9706" s="23" t="s">
        <v>1827</v>
      </c>
      <c r="F9706" s="23" t="s">
        <v>52</v>
      </c>
      <c r="G9706" s="23" t="s">
        <v>63</v>
      </c>
      <c r="H9706" s="23" t="s">
        <v>172</v>
      </c>
      <c r="I9706" s="23" t="s">
        <v>96</v>
      </c>
      <c r="J9706" s="23" t="s">
        <v>97</v>
      </c>
      <c r="K9706" s="23" t="s">
        <v>98</v>
      </c>
      <c r="L9706" s="24">
        <v>38991.440000000002</v>
      </c>
      <c r="M9706">
        <v>4</v>
      </c>
      <c r="N9706" s="25">
        <v>0.05</v>
      </c>
      <c r="O9706" s="24">
        <v>6086.4</v>
      </c>
      <c r="P9706" s="26">
        <f t="shared" si="906"/>
        <v>0.15609579948829794</v>
      </c>
      <c r="Q9706" t="str">
        <f t="shared" si="907"/>
        <v>Low</v>
      </c>
      <c r="R9706" t="str">
        <f t="shared" si="908"/>
        <v>Low</v>
      </c>
      <c r="S9706" s="23">
        <f t="shared" si="909"/>
        <v>2024</v>
      </c>
      <c r="T9706" s="23">
        <f t="shared" si="910"/>
        <v>11</v>
      </c>
      <c r="U9706" t="str">
        <f t="shared" si="911"/>
        <v>Nov-2024</v>
      </c>
    </row>
    <row r="9707" spans="1:21" x14ac:dyDescent="0.3">
      <c r="A9707" t="s">
        <v>11718</v>
      </c>
      <c r="B9707" s="22">
        <v>45310</v>
      </c>
      <c r="C9707" s="22">
        <v>45317</v>
      </c>
      <c r="D9707" s="23" t="s">
        <v>50</v>
      </c>
      <c r="E9707" s="23" t="s">
        <v>1244</v>
      </c>
      <c r="F9707" s="23" t="s">
        <v>71</v>
      </c>
      <c r="G9707" s="23" t="s">
        <v>179</v>
      </c>
      <c r="H9707" s="23" t="s">
        <v>180</v>
      </c>
      <c r="I9707" s="23" t="s">
        <v>96</v>
      </c>
      <c r="J9707" s="23" t="s">
        <v>166</v>
      </c>
      <c r="K9707" s="23" t="s">
        <v>762</v>
      </c>
      <c r="L9707" s="24">
        <v>22367.200000000001</v>
      </c>
      <c r="M9707">
        <v>8</v>
      </c>
      <c r="N9707" s="25">
        <v>0.2</v>
      </c>
      <c r="O9707" s="24">
        <v>5561.39</v>
      </c>
      <c r="P9707" s="26">
        <f t="shared" si="906"/>
        <v>0.2486404199005687</v>
      </c>
      <c r="Q9707" t="str">
        <f t="shared" si="907"/>
        <v>Medium</v>
      </c>
      <c r="R9707" t="str">
        <f t="shared" si="908"/>
        <v>Medium</v>
      </c>
      <c r="S9707" s="23">
        <f t="shared" si="909"/>
        <v>2024</v>
      </c>
      <c r="T9707" s="23">
        <f t="shared" si="910"/>
        <v>1</v>
      </c>
      <c r="U9707" t="str">
        <f t="shared" si="911"/>
        <v>Jan-2024</v>
      </c>
    </row>
    <row r="9708" spans="1:21" x14ac:dyDescent="0.3">
      <c r="A9708" t="s">
        <v>11719</v>
      </c>
      <c r="B9708" s="22">
        <v>44714</v>
      </c>
      <c r="C9708" s="22">
        <v>44716</v>
      </c>
      <c r="D9708" s="23" t="s">
        <v>61</v>
      </c>
      <c r="E9708" s="23" t="s">
        <v>1169</v>
      </c>
      <c r="F9708" s="23" t="s">
        <v>52</v>
      </c>
      <c r="G9708" s="23" t="s">
        <v>72</v>
      </c>
      <c r="H9708" s="23" t="s">
        <v>117</v>
      </c>
      <c r="I9708" s="23" t="s">
        <v>55</v>
      </c>
      <c r="J9708" s="23" t="s">
        <v>173</v>
      </c>
      <c r="K9708" s="23" t="s">
        <v>735</v>
      </c>
      <c r="L9708" s="24">
        <v>30686.16</v>
      </c>
      <c r="M9708">
        <v>3</v>
      </c>
      <c r="N9708" s="25">
        <v>0.2</v>
      </c>
      <c r="O9708" s="24">
        <v>6921.78</v>
      </c>
      <c r="P9708" s="26">
        <f t="shared" si="906"/>
        <v>0.22556683534205649</v>
      </c>
      <c r="Q9708" t="str">
        <f t="shared" si="907"/>
        <v>Medium</v>
      </c>
      <c r="R9708" t="str">
        <f t="shared" si="908"/>
        <v>Medium</v>
      </c>
      <c r="S9708" s="23">
        <f t="shared" si="909"/>
        <v>2022</v>
      </c>
      <c r="T9708" s="23">
        <f t="shared" si="910"/>
        <v>6</v>
      </c>
      <c r="U9708" t="str">
        <f t="shared" si="911"/>
        <v>Jun-2022</v>
      </c>
    </row>
    <row r="9709" spans="1:21" x14ac:dyDescent="0.3">
      <c r="A9709" t="s">
        <v>11720</v>
      </c>
      <c r="B9709" s="22">
        <v>45646</v>
      </c>
      <c r="C9709" s="22">
        <v>45651</v>
      </c>
      <c r="D9709" s="23" t="s">
        <v>61</v>
      </c>
      <c r="E9709" s="23" t="s">
        <v>966</v>
      </c>
      <c r="F9709" s="23" t="s">
        <v>80</v>
      </c>
      <c r="G9709" s="23" t="s">
        <v>53</v>
      </c>
      <c r="H9709" s="23" t="s">
        <v>110</v>
      </c>
      <c r="I9709" s="23" t="s">
        <v>96</v>
      </c>
      <c r="J9709" s="23" t="s">
        <v>97</v>
      </c>
      <c r="K9709" s="23" t="s">
        <v>98</v>
      </c>
      <c r="L9709" s="24">
        <v>38010.92</v>
      </c>
      <c r="M9709">
        <v>4</v>
      </c>
      <c r="N9709" s="25">
        <v>0.25</v>
      </c>
      <c r="O9709" s="24">
        <v>6176.5</v>
      </c>
      <c r="P9709" s="26">
        <f t="shared" si="906"/>
        <v>0.16249277839105183</v>
      </c>
      <c r="Q9709" t="str">
        <f t="shared" si="907"/>
        <v>Low</v>
      </c>
      <c r="R9709" t="str">
        <f t="shared" si="908"/>
        <v>High</v>
      </c>
      <c r="S9709" s="23">
        <f t="shared" si="909"/>
        <v>2024</v>
      </c>
      <c r="T9709" s="23">
        <f t="shared" si="910"/>
        <v>12</v>
      </c>
      <c r="U9709" t="str">
        <f t="shared" si="911"/>
        <v>Dec-2024</v>
      </c>
    </row>
    <row r="9710" spans="1:21" x14ac:dyDescent="0.3">
      <c r="A9710" t="s">
        <v>11721</v>
      </c>
      <c r="B9710" s="22">
        <v>45945</v>
      </c>
      <c r="C9710" s="22">
        <v>45946</v>
      </c>
      <c r="D9710" s="23" t="s">
        <v>102</v>
      </c>
      <c r="E9710" s="23" t="s">
        <v>1827</v>
      </c>
      <c r="F9710" s="23" t="s">
        <v>71</v>
      </c>
      <c r="G9710" s="23" t="s">
        <v>53</v>
      </c>
      <c r="H9710" s="23" t="s">
        <v>54</v>
      </c>
      <c r="I9710" s="23" t="s">
        <v>118</v>
      </c>
      <c r="J9710" s="23" t="s">
        <v>119</v>
      </c>
      <c r="K9710" s="23" t="s">
        <v>197</v>
      </c>
      <c r="L9710" s="24">
        <v>20508.72</v>
      </c>
      <c r="M9710">
        <v>8</v>
      </c>
      <c r="N9710" s="25">
        <v>0.15</v>
      </c>
      <c r="O9710" s="24">
        <v>3638.14</v>
      </c>
      <c r="P9710" s="26">
        <f t="shared" si="906"/>
        <v>0.17739478621776492</v>
      </c>
      <c r="Q9710" t="str">
        <f t="shared" si="907"/>
        <v>Low</v>
      </c>
      <c r="R9710" t="str">
        <f t="shared" si="908"/>
        <v>Medium</v>
      </c>
      <c r="S9710" s="23">
        <f t="shared" si="909"/>
        <v>2025</v>
      </c>
      <c r="T9710" s="23">
        <f t="shared" si="910"/>
        <v>10</v>
      </c>
      <c r="U9710" t="str">
        <f t="shared" si="911"/>
        <v>Oct-2025</v>
      </c>
    </row>
    <row r="9711" spans="1:21" x14ac:dyDescent="0.3">
      <c r="A9711" t="s">
        <v>11722</v>
      </c>
      <c r="B9711" s="22">
        <v>45063</v>
      </c>
      <c r="C9711" s="22">
        <v>45069</v>
      </c>
      <c r="D9711" s="23" t="s">
        <v>50</v>
      </c>
      <c r="E9711" s="23" t="s">
        <v>1091</v>
      </c>
      <c r="F9711" s="23" t="s">
        <v>80</v>
      </c>
      <c r="G9711" s="23" t="s">
        <v>72</v>
      </c>
      <c r="H9711" s="23" t="s">
        <v>346</v>
      </c>
      <c r="I9711" s="23" t="s">
        <v>83</v>
      </c>
      <c r="J9711" s="23" t="s">
        <v>379</v>
      </c>
      <c r="K9711" s="23" t="s">
        <v>380</v>
      </c>
      <c r="L9711" s="24">
        <v>17785.599999999999</v>
      </c>
      <c r="M9711">
        <v>5</v>
      </c>
      <c r="N9711" s="25">
        <v>0.25</v>
      </c>
      <c r="O9711" s="24">
        <v>2973.57</v>
      </c>
      <c r="P9711" s="26">
        <f t="shared" si="906"/>
        <v>0.16718974901043543</v>
      </c>
      <c r="Q9711" t="str">
        <f t="shared" si="907"/>
        <v>Low</v>
      </c>
      <c r="R9711" t="str">
        <f t="shared" si="908"/>
        <v>High</v>
      </c>
      <c r="S9711" s="23">
        <f t="shared" si="909"/>
        <v>2023</v>
      </c>
      <c r="T9711" s="23">
        <f t="shared" si="910"/>
        <v>5</v>
      </c>
      <c r="U9711" t="str">
        <f t="shared" si="911"/>
        <v>May-2023</v>
      </c>
    </row>
    <row r="9712" spans="1:21" x14ac:dyDescent="0.3">
      <c r="A9712" t="s">
        <v>11723</v>
      </c>
      <c r="B9712" s="22">
        <v>45714</v>
      </c>
      <c r="C9712" s="22">
        <v>45715</v>
      </c>
      <c r="D9712" s="23" t="s">
        <v>61</v>
      </c>
      <c r="E9712" s="23" t="s">
        <v>1815</v>
      </c>
      <c r="F9712" s="23" t="s">
        <v>52</v>
      </c>
      <c r="G9712" s="23" t="s">
        <v>63</v>
      </c>
      <c r="H9712" s="23" t="s">
        <v>172</v>
      </c>
      <c r="I9712" s="23" t="s">
        <v>83</v>
      </c>
      <c r="J9712" s="23" t="s">
        <v>449</v>
      </c>
      <c r="K9712" s="23" t="s">
        <v>775</v>
      </c>
      <c r="L9712" s="24">
        <v>31738.29</v>
      </c>
      <c r="M9712">
        <v>3</v>
      </c>
      <c r="N9712" s="25">
        <v>0.2</v>
      </c>
      <c r="O9712" s="24">
        <v>5577.37</v>
      </c>
      <c r="P9712" s="26">
        <f t="shared" si="906"/>
        <v>0.175730009398742</v>
      </c>
      <c r="Q9712" t="str">
        <f t="shared" si="907"/>
        <v>Low</v>
      </c>
      <c r="R9712" t="str">
        <f t="shared" si="908"/>
        <v>Medium</v>
      </c>
      <c r="S9712" s="23">
        <f t="shared" si="909"/>
        <v>2025</v>
      </c>
      <c r="T9712" s="23">
        <f t="shared" si="910"/>
        <v>2</v>
      </c>
      <c r="U9712" t="str">
        <f t="shared" si="911"/>
        <v>Feb-2025</v>
      </c>
    </row>
    <row r="9713" spans="1:21" x14ac:dyDescent="0.3">
      <c r="A9713" t="s">
        <v>11724</v>
      </c>
      <c r="B9713" s="22">
        <v>45353</v>
      </c>
      <c r="C9713" s="22">
        <v>45359</v>
      </c>
      <c r="D9713" s="23" t="s">
        <v>61</v>
      </c>
      <c r="E9713" s="23" t="s">
        <v>1303</v>
      </c>
      <c r="F9713" s="23" t="s">
        <v>71</v>
      </c>
      <c r="G9713" s="23" t="s">
        <v>179</v>
      </c>
      <c r="H9713" s="23" t="s">
        <v>180</v>
      </c>
      <c r="I9713" s="23" t="s">
        <v>118</v>
      </c>
      <c r="J9713" s="23" t="s">
        <v>303</v>
      </c>
      <c r="K9713" s="23" t="s">
        <v>491</v>
      </c>
      <c r="L9713" s="24">
        <v>47406.66</v>
      </c>
      <c r="M9713">
        <v>7</v>
      </c>
      <c r="N9713" s="25">
        <v>0.05</v>
      </c>
      <c r="O9713" s="24">
        <v>9792.74</v>
      </c>
      <c r="P9713" s="26">
        <f t="shared" si="906"/>
        <v>0.20656886606227901</v>
      </c>
      <c r="Q9713" t="str">
        <f t="shared" si="907"/>
        <v>Medium</v>
      </c>
      <c r="R9713" t="str">
        <f t="shared" si="908"/>
        <v>Low</v>
      </c>
      <c r="S9713" s="23">
        <f t="shared" si="909"/>
        <v>2024</v>
      </c>
      <c r="T9713" s="23">
        <f t="shared" si="910"/>
        <v>3</v>
      </c>
      <c r="U9713" t="str">
        <f t="shared" si="911"/>
        <v>Mar-2024</v>
      </c>
    </row>
    <row r="9714" spans="1:21" x14ac:dyDescent="0.3">
      <c r="A9714" t="s">
        <v>11725</v>
      </c>
      <c r="B9714" s="22">
        <v>45535</v>
      </c>
      <c r="C9714" s="22">
        <v>45540</v>
      </c>
      <c r="D9714" s="23" t="s">
        <v>102</v>
      </c>
      <c r="E9714" s="23" t="s">
        <v>692</v>
      </c>
      <c r="F9714" s="23" t="s">
        <v>52</v>
      </c>
      <c r="G9714" s="23" t="s">
        <v>72</v>
      </c>
      <c r="H9714" s="23" t="s">
        <v>104</v>
      </c>
      <c r="I9714" s="23" t="s">
        <v>55</v>
      </c>
      <c r="J9714" s="23" t="s">
        <v>141</v>
      </c>
      <c r="K9714" s="23" t="s">
        <v>241</v>
      </c>
      <c r="L9714" s="24">
        <v>1471.32</v>
      </c>
      <c r="M9714">
        <v>3</v>
      </c>
      <c r="N9714" s="25">
        <v>0</v>
      </c>
      <c r="O9714" s="24">
        <v>551.19000000000005</v>
      </c>
      <c r="P9714" s="26">
        <f t="shared" si="906"/>
        <v>0.37462278770084012</v>
      </c>
      <c r="Q9714" t="str">
        <f t="shared" si="907"/>
        <v>High</v>
      </c>
      <c r="R9714" t="str">
        <f t="shared" si="908"/>
        <v>None</v>
      </c>
      <c r="S9714" s="23">
        <f t="shared" si="909"/>
        <v>2024</v>
      </c>
      <c r="T9714" s="23">
        <f t="shared" si="910"/>
        <v>8</v>
      </c>
      <c r="U9714" t="str">
        <f t="shared" si="911"/>
        <v>Aug-2024</v>
      </c>
    </row>
    <row r="9715" spans="1:21" x14ac:dyDescent="0.3">
      <c r="A9715" t="s">
        <v>11726</v>
      </c>
      <c r="B9715" s="22">
        <v>45395</v>
      </c>
      <c r="C9715" s="22">
        <v>45401</v>
      </c>
      <c r="D9715" s="23" t="s">
        <v>78</v>
      </c>
      <c r="E9715" s="23" t="s">
        <v>79</v>
      </c>
      <c r="F9715" s="23" t="s">
        <v>71</v>
      </c>
      <c r="G9715" s="23" t="s">
        <v>72</v>
      </c>
      <c r="H9715" s="23" t="s">
        <v>346</v>
      </c>
      <c r="I9715" s="23" t="s">
        <v>83</v>
      </c>
      <c r="J9715" s="23" t="s">
        <v>379</v>
      </c>
      <c r="K9715" s="23" t="s">
        <v>716</v>
      </c>
      <c r="L9715" s="24">
        <v>68671.19</v>
      </c>
      <c r="M9715">
        <v>7</v>
      </c>
      <c r="N9715" s="25">
        <v>0.2</v>
      </c>
      <c r="O9715" s="24">
        <v>15823.65</v>
      </c>
      <c r="P9715" s="26">
        <f t="shared" si="906"/>
        <v>0.23042632579980046</v>
      </c>
      <c r="Q9715" t="str">
        <f t="shared" si="907"/>
        <v>Medium</v>
      </c>
      <c r="R9715" t="str">
        <f t="shared" si="908"/>
        <v>Medium</v>
      </c>
      <c r="S9715" s="23">
        <f t="shared" si="909"/>
        <v>2024</v>
      </c>
      <c r="T9715" s="23">
        <f t="shared" si="910"/>
        <v>4</v>
      </c>
      <c r="U9715" t="str">
        <f t="shared" si="911"/>
        <v>Apr-2024</v>
      </c>
    </row>
    <row r="9716" spans="1:21" x14ac:dyDescent="0.3">
      <c r="A9716" t="s">
        <v>11727</v>
      </c>
      <c r="B9716" s="22">
        <v>45869</v>
      </c>
      <c r="C9716" s="22">
        <v>45875</v>
      </c>
      <c r="D9716" s="23" t="s">
        <v>50</v>
      </c>
      <c r="E9716" s="23" t="s">
        <v>312</v>
      </c>
      <c r="F9716" s="23" t="s">
        <v>80</v>
      </c>
      <c r="G9716" s="23" t="s">
        <v>63</v>
      </c>
      <c r="H9716" s="23" t="s">
        <v>172</v>
      </c>
      <c r="I9716" s="23" t="s">
        <v>55</v>
      </c>
      <c r="J9716" s="23" t="s">
        <v>56</v>
      </c>
      <c r="K9716" s="23" t="s">
        <v>57</v>
      </c>
      <c r="L9716" s="24">
        <v>42079.14</v>
      </c>
      <c r="M9716">
        <v>9</v>
      </c>
      <c r="N9716" s="25">
        <v>0</v>
      </c>
      <c r="O9716" s="24">
        <v>14225.84</v>
      </c>
      <c r="P9716" s="26">
        <f t="shared" si="906"/>
        <v>0.33807344921973215</v>
      </c>
      <c r="Q9716" t="str">
        <f t="shared" si="907"/>
        <v>High</v>
      </c>
      <c r="R9716" t="str">
        <f t="shared" si="908"/>
        <v>None</v>
      </c>
      <c r="S9716" s="23">
        <f t="shared" si="909"/>
        <v>2025</v>
      </c>
      <c r="T9716" s="23">
        <f t="shared" si="910"/>
        <v>7</v>
      </c>
      <c r="U9716" t="str">
        <f t="shared" si="911"/>
        <v>Jul-2025</v>
      </c>
    </row>
    <row r="9717" spans="1:21" x14ac:dyDescent="0.3">
      <c r="A9717" t="s">
        <v>11728</v>
      </c>
      <c r="B9717" s="22">
        <v>45285</v>
      </c>
      <c r="C9717" s="22">
        <v>45290</v>
      </c>
      <c r="D9717" s="23" t="s">
        <v>102</v>
      </c>
      <c r="E9717" s="23" t="s">
        <v>479</v>
      </c>
      <c r="F9717" s="23" t="s">
        <v>71</v>
      </c>
      <c r="G9717" s="23" t="s">
        <v>72</v>
      </c>
      <c r="H9717" s="23" t="s">
        <v>73</v>
      </c>
      <c r="I9717" s="23" t="s">
        <v>118</v>
      </c>
      <c r="J9717" s="23" t="s">
        <v>303</v>
      </c>
      <c r="K9717" s="23" t="s">
        <v>491</v>
      </c>
      <c r="L9717" s="24">
        <v>5597.35</v>
      </c>
      <c r="M9717">
        <v>1</v>
      </c>
      <c r="N9717" s="25">
        <v>0.2</v>
      </c>
      <c r="O9717" s="24">
        <v>1276.95</v>
      </c>
      <c r="P9717" s="26">
        <f t="shared" si="906"/>
        <v>0.22813474233342562</v>
      </c>
      <c r="Q9717" t="str">
        <f t="shared" si="907"/>
        <v>Medium</v>
      </c>
      <c r="R9717" t="str">
        <f t="shared" si="908"/>
        <v>Medium</v>
      </c>
      <c r="S9717" s="23">
        <f t="shared" si="909"/>
        <v>2023</v>
      </c>
      <c r="T9717" s="23">
        <f t="shared" si="910"/>
        <v>12</v>
      </c>
      <c r="U9717" t="str">
        <f t="shared" si="911"/>
        <v>Dec-2023</v>
      </c>
    </row>
    <row r="9718" spans="1:21" x14ac:dyDescent="0.3">
      <c r="A9718" t="s">
        <v>11729</v>
      </c>
      <c r="B9718" s="22">
        <v>45517</v>
      </c>
      <c r="C9718" s="22">
        <v>45522</v>
      </c>
      <c r="D9718" s="23" t="s">
        <v>50</v>
      </c>
      <c r="E9718" s="23" t="s">
        <v>2853</v>
      </c>
      <c r="F9718" s="23" t="s">
        <v>80</v>
      </c>
      <c r="G9718" s="23" t="s">
        <v>53</v>
      </c>
      <c r="H9718" s="23" t="s">
        <v>110</v>
      </c>
      <c r="I9718" s="23" t="s">
        <v>83</v>
      </c>
      <c r="J9718" s="23" t="s">
        <v>84</v>
      </c>
      <c r="K9718" s="23" t="s">
        <v>105</v>
      </c>
      <c r="L9718" s="24">
        <v>37926.18</v>
      </c>
      <c r="M9718">
        <v>9</v>
      </c>
      <c r="N9718" s="25">
        <v>0.15</v>
      </c>
      <c r="O9718" s="24">
        <v>11537.64</v>
      </c>
      <c r="P9718" s="26">
        <f t="shared" si="906"/>
        <v>0.30421307919753582</v>
      </c>
      <c r="Q9718" t="str">
        <f t="shared" si="907"/>
        <v>High</v>
      </c>
      <c r="R9718" t="str">
        <f t="shared" si="908"/>
        <v>Medium</v>
      </c>
      <c r="S9718" s="23">
        <f t="shared" si="909"/>
        <v>2024</v>
      </c>
      <c r="T9718" s="23">
        <f t="shared" si="910"/>
        <v>8</v>
      </c>
      <c r="U9718" t="str">
        <f t="shared" si="911"/>
        <v>Aug-2024</v>
      </c>
    </row>
    <row r="9719" spans="1:21" x14ac:dyDescent="0.3">
      <c r="A9719" t="s">
        <v>11730</v>
      </c>
      <c r="B9719" s="22">
        <v>44623</v>
      </c>
      <c r="C9719" s="22">
        <v>44627</v>
      </c>
      <c r="D9719" s="23" t="s">
        <v>78</v>
      </c>
      <c r="E9719" s="23" t="s">
        <v>465</v>
      </c>
      <c r="F9719" s="23" t="s">
        <v>52</v>
      </c>
      <c r="G9719" s="23" t="s">
        <v>81</v>
      </c>
      <c r="H9719" s="23" t="s">
        <v>82</v>
      </c>
      <c r="I9719" s="23" t="s">
        <v>55</v>
      </c>
      <c r="J9719" s="23" t="s">
        <v>56</v>
      </c>
      <c r="K9719" s="23" t="s">
        <v>151</v>
      </c>
      <c r="L9719" s="24">
        <v>60283.75</v>
      </c>
      <c r="M9719">
        <v>5</v>
      </c>
      <c r="N9719" s="25">
        <v>0</v>
      </c>
      <c r="O9719" s="24">
        <v>14594.97</v>
      </c>
      <c r="P9719" s="26">
        <f t="shared" si="906"/>
        <v>0.24210454724531899</v>
      </c>
      <c r="Q9719" t="str">
        <f t="shared" si="907"/>
        <v>Medium</v>
      </c>
      <c r="R9719" t="str">
        <f t="shared" si="908"/>
        <v>None</v>
      </c>
      <c r="S9719" s="23">
        <f t="shared" si="909"/>
        <v>2022</v>
      </c>
      <c r="T9719" s="23">
        <f t="shared" si="910"/>
        <v>3</v>
      </c>
      <c r="U9719" t="str">
        <f t="shared" si="911"/>
        <v>Mar-2022</v>
      </c>
    </row>
    <row r="9720" spans="1:21" x14ac:dyDescent="0.3">
      <c r="A9720" t="s">
        <v>11731</v>
      </c>
      <c r="B9720" s="22">
        <v>45136</v>
      </c>
      <c r="C9720" s="22">
        <v>45139</v>
      </c>
      <c r="D9720" s="23" t="s">
        <v>102</v>
      </c>
      <c r="E9720" s="23" t="s">
        <v>1139</v>
      </c>
      <c r="F9720" s="23" t="s">
        <v>52</v>
      </c>
      <c r="G9720" s="23" t="s">
        <v>63</v>
      </c>
      <c r="H9720" s="23" t="s">
        <v>172</v>
      </c>
      <c r="I9720" s="23" t="s">
        <v>96</v>
      </c>
      <c r="J9720" s="23" t="s">
        <v>166</v>
      </c>
      <c r="K9720" s="23" t="s">
        <v>762</v>
      </c>
      <c r="L9720" s="24">
        <v>59232.6</v>
      </c>
      <c r="M9720">
        <v>4</v>
      </c>
      <c r="N9720" s="25">
        <v>0.05</v>
      </c>
      <c r="O9720" s="24">
        <v>17656.45</v>
      </c>
      <c r="P9720" s="26">
        <f t="shared" si="906"/>
        <v>0.29808669550213907</v>
      </c>
      <c r="Q9720" t="str">
        <f t="shared" si="907"/>
        <v>Medium</v>
      </c>
      <c r="R9720" t="str">
        <f t="shared" si="908"/>
        <v>Low</v>
      </c>
      <c r="S9720" s="23">
        <f t="shared" si="909"/>
        <v>2023</v>
      </c>
      <c r="T9720" s="23">
        <f t="shared" si="910"/>
        <v>7</v>
      </c>
      <c r="U9720" t="str">
        <f t="shared" si="911"/>
        <v>Jul-2023</v>
      </c>
    </row>
    <row r="9721" spans="1:21" x14ac:dyDescent="0.3">
      <c r="A9721" t="s">
        <v>11732</v>
      </c>
      <c r="B9721" s="22">
        <v>45378</v>
      </c>
      <c r="C9721" s="22">
        <v>45379</v>
      </c>
      <c r="D9721" s="23" t="s">
        <v>78</v>
      </c>
      <c r="E9721" s="23" t="s">
        <v>1531</v>
      </c>
      <c r="F9721" s="23" t="s">
        <v>80</v>
      </c>
      <c r="G9721" s="23" t="s">
        <v>81</v>
      </c>
      <c r="H9721" s="23" t="s">
        <v>284</v>
      </c>
      <c r="I9721" s="23" t="s">
        <v>55</v>
      </c>
      <c r="J9721" s="23" t="s">
        <v>56</v>
      </c>
      <c r="K9721" s="23" t="s">
        <v>151</v>
      </c>
      <c r="L9721" s="24">
        <v>36682.31</v>
      </c>
      <c r="M9721">
        <v>7</v>
      </c>
      <c r="N9721" s="25">
        <v>0.2</v>
      </c>
      <c r="O9721" s="24">
        <v>9489.49</v>
      </c>
      <c r="P9721" s="26">
        <f t="shared" si="906"/>
        <v>0.25869390450056173</v>
      </c>
      <c r="Q9721" t="str">
        <f t="shared" si="907"/>
        <v>Medium</v>
      </c>
      <c r="R9721" t="str">
        <f t="shared" si="908"/>
        <v>Medium</v>
      </c>
      <c r="S9721" s="23">
        <f t="shared" si="909"/>
        <v>2024</v>
      </c>
      <c r="T9721" s="23">
        <f t="shared" si="910"/>
        <v>3</v>
      </c>
      <c r="U9721" t="str">
        <f t="shared" si="911"/>
        <v>Mar-2024</v>
      </c>
    </row>
    <row r="9722" spans="1:21" x14ac:dyDescent="0.3">
      <c r="A9722" t="s">
        <v>11733</v>
      </c>
      <c r="B9722" s="22">
        <v>45375</v>
      </c>
      <c r="C9722" s="22">
        <v>45377</v>
      </c>
      <c r="D9722" s="23" t="s">
        <v>50</v>
      </c>
      <c r="E9722" s="23" t="s">
        <v>411</v>
      </c>
      <c r="F9722" s="23" t="s">
        <v>80</v>
      </c>
      <c r="G9722" s="23" t="s">
        <v>179</v>
      </c>
      <c r="H9722" s="23" t="s">
        <v>180</v>
      </c>
      <c r="I9722" s="23" t="s">
        <v>96</v>
      </c>
      <c r="J9722" s="23" t="s">
        <v>135</v>
      </c>
      <c r="K9722" s="23" t="s">
        <v>275</v>
      </c>
      <c r="L9722" s="24">
        <v>10667.82</v>
      </c>
      <c r="M9722">
        <v>1</v>
      </c>
      <c r="N9722" s="25">
        <v>0.25</v>
      </c>
      <c r="O9722" s="24">
        <v>2427.33</v>
      </c>
      <c r="P9722" s="26">
        <f t="shared" si="906"/>
        <v>0.22753758499862203</v>
      </c>
      <c r="Q9722" t="str">
        <f t="shared" si="907"/>
        <v>Medium</v>
      </c>
      <c r="R9722" t="str">
        <f t="shared" si="908"/>
        <v>High</v>
      </c>
      <c r="S9722" s="23">
        <f t="shared" si="909"/>
        <v>2024</v>
      </c>
      <c r="T9722" s="23">
        <f t="shared" si="910"/>
        <v>3</v>
      </c>
      <c r="U9722" t="str">
        <f t="shared" si="911"/>
        <v>Mar-2024</v>
      </c>
    </row>
    <row r="9723" spans="1:21" x14ac:dyDescent="0.3">
      <c r="A9723" t="s">
        <v>11734</v>
      </c>
      <c r="B9723" s="22">
        <v>45442</v>
      </c>
      <c r="C9723" s="22">
        <v>45448</v>
      </c>
      <c r="D9723" s="23" t="s">
        <v>102</v>
      </c>
      <c r="E9723" s="23" t="s">
        <v>951</v>
      </c>
      <c r="F9723" s="23" t="s">
        <v>71</v>
      </c>
      <c r="G9723" s="23" t="s">
        <v>63</v>
      </c>
      <c r="H9723" s="23" t="s">
        <v>64</v>
      </c>
      <c r="I9723" s="23" t="s">
        <v>96</v>
      </c>
      <c r="J9723" s="23" t="s">
        <v>97</v>
      </c>
      <c r="K9723" s="23" t="s">
        <v>416</v>
      </c>
      <c r="L9723" s="24">
        <v>18658.78</v>
      </c>
      <c r="M9723">
        <v>2</v>
      </c>
      <c r="N9723" s="25">
        <v>0</v>
      </c>
      <c r="O9723" s="24">
        <v>4148.46</v>
      </c>
      <c r="P9723" s="26">
        <f t="shared" si="906"/>
        <v>0.22233286420655585</v>
      </c>
      <c r="Q9723" t="str">
        <f t="shared" si="907"/>
        <v>Medium</v>
      </c>
      <c r="R9723" t="str">
        <f t="shared" si="908"/>
        <v>None</v>
      </c>
      <c r="S9723" s="23">
        <f t="shared" si="909"/>
        <v>2024</v>
      </c>
      <c r="T9723" s="23">
        <f t="shared" si="910"/>
        <v>5</v>
      </c>
      <c r="U9723" t="str">
        <f t="shared" si="911"/>
        <v>May-2024</v>
      </c>
    </row>
    <row r="9724" spans="1:21" x14ac:dyDescent="0.3">
      <c r="A9724" t="s">
        <v>11735</v>
      </c>
      <c r="B9724" s="22">
        <v>45535</v>
      </c>
      <c r="C9724" s="22">
        <v>45539</v>
      </c>
      <c r="D9724" s="23" t="s">
        <v>102</v>
      </c>
      <c r="E9724" s="23" t="s">
        <v>595</v>
      </c>
      <c r="F9724" s="23" t="s">
        <v>52</v>
      </c>
      <c r="G9724" s="23" t="s">
        <v>63</v>
      </c>
      <c r="H9724" s="23" t="s">
        <v>213</v>
      </c>
      <c r="I9724" s="23" t="s">
        <v>118</v>
      </c>
      <c r="J9724" s="23" t="s">
        <v>191</v>
      </c>
      <c r="K9724" s="23" t="s">
        <v>192</v>
      </c>
      <c r="L9724" s="24">
        <v>44317.26</v>
      </c>
      <c r="M9724">
        <v>6</v>
      </c>
      <c r="N9724" s="25">
        <v>0.25</v>
      </c>
      <c r="O9724" s="24">
        <v>11623.02</v>
      </c>
      <c r="P9724" s="26">
        <f t="shared" si="906"/>
        <v>0.2622684705688032</v>
      </c>
      <c r="Q9724" t="str">
        <f t="shared" si="907"/>
        <v>Medium</v>
      </c>
      <c r="R9724" t="str">
        <f t="shared" si="908"/>
        <v>High</v>
      </c>
      <c r="S9724" s="23">
        <f t="shared" si="909"/>
        <v>2024</v>
      </c>
      <c r="T9724" s="23">
        <f t="shared" si="910"/>
        <v>8</v>
      </c>
      <c r="U9724" t="str">
        <f t="shared" si="911"/>
        <v>Aug-2024</v>
      </c>
    </row>
    <row r="9725" spans="1:21" x14ac:dyDescent="0.3">
      <c r="A9725" t="s">
        <v>11736</v>
      </c>
      <c r="B9725" s="22">
        <v>45762</v>
      </c>
      <c r="C9725" s="22">
        <v>45766</v>
      </c>
      <c r="D9725" s="23" t="s">
        <v>61</v>
      </c>
      <c r="E9725" s="23" t="s">
        <v>3614</v>
      </c>
      <c r="F9725" s="23" t="s">
        <v>71</v>
      </c>
      <c r="G9725" s="23" t="s">
        <v>179</v>
      </c>
      <c r="H9725" s="23" t="s">
        <v>236</v>
      </c>
      <c r="I9725" s="23" t="s">
        <v>55</v>
      </c>
      <c r="J9725" s="23" t="s">
        <v>56</v>
      </c>
      <c r="K9725" s="23" t="s">
        <v>57</v>
      </c>
      <c r="L9725" s="24">
        <v>37156.449999999997</v>
      </c>
      <c r="M9725">
        <v>5</v>
      </c>
      <c r="N9725" s="25">
        <v>0.2</v>
      </c>
      <c r="O9725" s="24">
        <v>5399.43</v>
      </c>
      <c r="P9725" s="26">
        <f t="shared" si="906"/>
        <v>0.14531608913122757</v>
      </c>
      <c r="Q9725" t="str">
        <f t="shared" si="907"/>
        <v>Low</v>
      </c>
      <c r="R9725" t="str">
        <f t="shared" si="908"/>
        <v>Medium</v>
      </c>
      <c r="S9725" s="23">
        <f t="shared" si="909"/>
        <v>2025</v>
      </c>
      <c r="T9725" s="23">
        <f t="shared" si="910"/>
        <v>4</v>
      </c>
      <c r="U9725" t="str">
        <f t="shared" si="911"/>
        <v>Apr-2025</v>
      </c>
    </row>
    <row r="9726" spans="1:21" x14ac:dyDescent="0.3">
      <c r="A9726" t="s">
        <v>11737</v>
      </c>
      <c r="B9726" s="22">
        <v>45764</v>
      </c>
      <c r="C9726" s="22">
        <v>45766</v>
      </c>
      <c r="D9726" s="23" t="s">
        <v>61</v>
      </c>
      <c r="E9726" s="23" t="s">
        <v>124</v>
      </c>
      <c r="F9726" s="23" t="s">
        <v>52</v>
      </c>
      <c r="G9726" s="23" t="s">
        <v>63</v>
      </c>
      <c r="H9726" s="23" t="s">
        <v>202</v>
      </c>
      <c r="I9726" s="23" t="s">
        <v>83</v>
      </c>
      <c r="J9726" s="23" t="s">
        <v>449</v>
      </c>
      <c r="K9726" s="23" t="s">
        <v>681</v>
      </c>
      <c r="L9726" s="24">
        <v>8620.26</v>
      </c>
      <c r="M9726">
        <v>2</v>
      </c>
      <c r="N9726" s="25">
        <v>0.15</v>
      </c>
      <c r="O9726" s="24">
        <v>1509.01</v>
      </c>
      <c r="P9726" s="26">
        <f t="shared" si="906"/>
        <v>0.17505388468561273</v>
      </c>
      <c r="Q9726" t="str">
        <f t="shared" si="907"/>
        <v>Low</v>
      </c>
      <c r="R9726" t="str">
        <f t="shared" si="908"/>
        <v>Medium</v>
      </c>
      <c r="S9726" s="23">
        <f t="shared" si="909"/>
        <v>2025</v>
      </c>
      <c r="T9726" s="23">
        <f t="shared" si="910"/>
        <v>4</v>
      </c>
      <c r="U9726" t="str">
        <f t="shared" si="911"/>
        <v>Apr-2025</v>
      </c>
    </row>
    <row r="9727" spans="1:21" x14ac:dyDescent="0.3">
      <c r="A9727" t="s">
        <v>11738</v>
      </c>
      <c r="B9727" s="22">
        <v>45358</v>
      </c>
      <c r="C9727" s="22">
        <v>45365</v>
      </c>
      <c r="D9727" s="23" t="s">
        <v>102</v>
      </c>
      <c r="E9727" s="23" t="s">
        <v>1226</v>
      </c>
      <c r="F9727" s="23" t="s">
        <v>52</v>
      </c>
      <c r="G9727" s="23" t="s">
        <v>72</v>
      </c>
      <c r="H9727" s="23" t="s">
        <v>73</v>
      </c>
      <c r="I9727" s="23" t="s">
        <v>55</v>
      </c>
      <c r="J9727" s="23" t="s">
        <v>173</v>
      </c>
      <c r="K9727" s="23" t="s">
        <v>203</v>
      </c>
      <c r="L9727" s="24">
        <v>72598.25</v>
      </c>
      <c r="M9727">
        <v>5</v>
      </c>
      <c r="N9727" s="25">
        <v>0.15</v>
      </c>
      <c r="O9727" s="24">
        <v>15758.01</v>
      </c>
      <c r="P9727" s="26">
        <f t="shared" si="906"/>
        <v>0.21705771144621255</v>
      </c>
      <c r="Q9727" t="str">
        <f t="shared" si="907"/>
        <v>Medium</v>
      </c>
      <c r="R9727" t="str">
        <f t="shared" si="908"/>
        <v>Medium</v>
      </c>
      <c r="S9727" s="23">
        <f t="shared" si="909"/>
        <v>2024</v>
      </c>
      <c r="T9727" s="23">
        <f t="shared" si="910"/>
        <v>3</v>
      </c>
      <c r="U9727" t="str">
        <f t="shared" si="911"/>
        <v>Mar-2024</v>
      </c>
    </row>
    <row r="9728" spans="1:21" x14ac:dyDescent="0.3">
      <c r="A9728" t="s">
        <v>11739</v>
      </c>
      <c r="B9728" s="22">
        <v>45483</v>
      </c>
      <c r="C9728" s="22">
        <v>45485</v>
      </c>
      <c r="D9728" s="23" t="s">
        <v>61</v>
      </c>
      <c r="E9728" s="23" t="s">
        <v>2698</v>
      </c>
      <c r="F9728" s="23" t="s">
        <v>80</v>
      </c>
      <c r="G9728" s="23" t="s">
        <v>63</v>
      </c>
      <c r="H9728" s="23" t="s">
        <v>202</v>
      </c>
      <c r="I9728" s="23" t="s">
        <v>83</v>
      </c>
      <c r="J9728" s="23" t="s">
        <v>156</v>
      </c>
      <c r="K9728" s="23" t="s">
        <v>157</v>
      </c>
      <c r="L9728" s="24">
        <v>28139.3</v>
      </c>
      <c r="M9728">
        <v>2</v>
      </c>
      <c r="N9728" s="25">
        <v>0</v>
      </c>
      <c r="O9728" s="24">
        <v>9278.7099999999991</v>
      </c>
      <c r="P9728" s="26">
        <f t="shared" si="906"/>
        <v>0.329742033383915</v>
      </c>
      <c r="Q9728" t="str">
        <f t="shared" si="907"/>
        <v>High</v>
      </c>
      <c r="R9728" t="str">
        <f t="shared" si="908"/>
        <v>None</v>
      </c>
      <c r="S9728" s="23">
        <f t="shared" si="909"/>
        <v>2024</v>
      </c>
      <c r="T9728" s="23">
        <f t="shared" si="910"/>
        <v>7</v>
      </c>
      <c r="U9728" t="str">
        <f t="shared" si="911"/>
        <v>Jul-2024</v>
      </c>
    </row>
    <row r="9729" spans="1:21" x14ac:dyDescent="0.3">
      <c r="A9729" t="s">
        <v>11740</v>
      </c>
      <c r="B9729" s="22">
        <v>45786</v>
      </c>
      <c r="C9729" s="22">
        <v>45787</v>
      </c>
      <c r="D9729" s="23" t="s">
        <v>61</v>
      </c>
      <c r="E9729" s="23" t="s">
        <v>1527</v>
      </c>
      <c r="F9729" s="23" t="s">
        <v>52</v>
      </c>
      <c r="G9729" s="23" t="s">
        <v>63</v>
      </c>
      <c r="H9729" s="23" t="s">
        <v>213</v>
      </c>
      <c r="I9729" s="23" t="s">
        <v>83</v>
      </c>
      <c r="J9729" s="23" t="s">
        <v>156</v>
      </c>
      <c r="K9729" s="23" t="s">
        <v>208</v>
      </c>
      <c r="L9729" s="24">
        <v>57114.400000000001</v>
      </c>
      <c r="M9729">
        <v>10</v>
      </c>
      <c r="N9729" s="25">
        <v>0.05</v>
      </c>
      <c r="O9729" s="24">
        <v>18883.41</v>
      </c>
      <c r="P9729" s="26">
        <f t="shared" si="906"/>
        <v>0.33062432591430529</v>
      </c>
      <c r="Q9729" t="str">
        <f t="shared" si="907"/>
        <v>High</v>
      </c>
      <c r="R9729" t="str">
        <f t="shared" si="908"/>
        <v>Low</v>
      </c>
      <c r="S9729" s="23">
        <f t="shared" si="909"/>
        <v>2025</v>
      </c>
      <c r="T9729" s="23">
        <f t="shared" si="910"/>
        <v>5</v>
      </c>
      <c r="U9729" t="str">
        <f t="shared" si="911"/>
        <v>May-2025</v>
      </c>
    </row>
    <row r="9730" spans="1:21" x14ac:dyDescent="0.3">
      <c r="A9730" t="s">
        <v>11741</v>
      </c>
      <c r="B9730" s="22">
        <v>44940</v>
      </c>
      <c r="C9730" s="22">
        <v>44943</v>
      </c>
      <c r="D9730" s="23" t="s">
        <v>50</v>
      </c>
      <c r="E9730" s="23" t="s">
        <v>240</v>
      </c>
      <c r="F9730" s="23" t="s">
        <v>52</v>
      </c>
      <c r="G9730" s="23" t="s">
        <v>53</v>
      </c>
      <c r="H9730" s="23" t="s">
        <v>246</v>
      </c>
      <c r="I9730" s="23" t="s">
        <v>118</v>
      </c>
      <c r="J9730" s="23" t="s">
        <v>191</v>
      </c>
      <c r="K9730" s="23" t="s">
        <v>829</v>
      </c>
      <c r="L9730" s="24">
        <v>5680.86</v>
      </c>
      <c r="M9730">
        <v>6</v>
      </c>
      <c r="N9730" s="25">
        <v>0</v>
      </c>
      <c r="O9730" s="24">
        <v>1788.84</v>
      </c>
      <c r="P9730" s="26">
        <f t="shared" si="906"/>
        <v>0.31488894287132585</v>
      </c>
      <c r="Q9730" t="str">
        <f t="shared" si="907"/>
        <v>High</v>
      </c>
      <c r="R9730" t="str">
        <f t="shared" si="908"/>
        <v>None</v>
      </c>
      <c r="S9730" s="23">
        <f t="shared" si="909"/>
        <v>2023</v>
      </c>
      <c r="T9730" s="23">
        <f t="shared" si="910"/>
        <v>1</v>
      </c>
      <c r="U9730" t="str">
        <f t="shared" si="911"/>
        <v>Jan-2023</v>
      </c>
    </row>
    <row r="9731" spans="1:21" x14ac:dyDescent="0.3">
      <c r="A9731" t="s">
        <v>11742</v>
      </c>
      <c r="B9731" s="22">
        <v>44642</v>
      </c>
      <c r="C9731" s="22">
        <v>44646</v>
      </c>
      <c r="D9731" s="23" t="s">
        <v>61</v>
      </c>
      <c r="E9731" s="23" t="s">
        <v>265</v>
      </c>
      <c r="F9731" s="23" t="s">
        <v>71</v>
      </c>
      <c r="G9731" s="23" t="s">
        <v>63</v>
      </c>
      <c r="H9731" s="23" t="s">
        <v>213</v>
      </c>
      <c r="I9731" s="23" t="s">
        <v>55</v>
      </c>
      <c r="J9731" s="23" t="s">
        <v>141</v>
      </c>
      <c r="K9731" s="23" t="s">
        <v>142</v>
      </c>
      <c r="L9731" s="24">
        <v>40398.629999999997</v>
      </c>
      <c r="M9731">
        <v>3</v>
      </c>
      <c r="N9731" s="25">
        <v>0</v>
      </c>
      <c r="O9731" s="24">
        <v>7800.46</v>
      </c>
      <c r="P9731" s="26">
        <f t="shared" si="906"/>
        <v>0.19308724082970141</v>
      </c>
      <c r="Q9731" t="str">
        <f t="shared" si="907"/>
        <v>Low</v>
      </c>
      <c r="R9731" t="str">
        <f t="shared" si="908"/>
        <v>None</v>
      </c>
      <c r="S9731" s="23">
        <f t="shared" si="909"/>
        <v>2022</v>
      </c>
      <c r="T9731" s="23">
        <f t="shared" si="910"/>
        <v>3</v>
      </c>
      <c r="U9731" t="str">
        <f t="shared" si="911"/>
        <v>Mar-2022</v>
      </c>
    </row>
    <row r="9732" spans="1:21" x14ac:dyDescent="0.3">
      <c r="A9732" t="s">
        <v>11743</v>
      </c>
      <c r="B9732" s="22">
        <v>45937</v>
      </c>
      <c r="C9732" s="22">
        <v>45938</v>
      </c>
      <c r="D9732" s="23" t="s">
        <v>102</v>
      </c>
      <c r="E9732" s="23" t="s">
        <v>2853</v>
      </c>
      <c r="F9732" s="23" t="s">
        <v>52</v>
      </c>
      <c r="G9732" s="23" t="s">
        <v>53</v>
      </c>
      <c r="H9732" s="23" t="s">
        <v>246</v>
      </c>
      <c r="I9732" s="23" t="s">
        <v>83</v>
      </c>
      <c r="J9732" s="23" t="s">
        <v>156</v>
      </c>
      <c r="K9732" s="23" t="s">
        <v>157</v>
      </c>
      <c r="L9732" s="24">
        <v>40765.06</v>
      </c>
      <c r="M9732">
        <v>7</v>
      </c>
      <c r="N9732" s="25">
        <v>0.2</v>
      </c>
      <c r="O9732" s="24">
        <v>8460.68</v>
      </c>
      <c r="P9732" s="26">
        <f t="shared" ref="P9732:P9795" si="912">IFERROR(O9732/L9732,0)</f>
        <v>0.2075473456926103</v>
      </c>
      <c r="Q9732" t="str">
        <f t="shared" ref="Q9732:Q9795" si="913">IF(P9732&gt;=0.3,"High",IF(P9732&gt;=0.2,"Medium","Low"))</f>
        <v>Medium</v>
      </c>
      <c r="R9732" t="str">
        <f t="shared" ref="R9732:R9795" si="914">IF(N9732=0,"None",IF(N9732&lt;=0.1,"Low",IF(N9732&lt;=0.2,"Medium","High")))</f>
        <v>Medium</v>
      </c>
      <c r="S9732" s="23">
        <f t="shared" ref="S9732:S9795" si="915">YEAR(B9732)</f>
        <v>2025</v>
      </c>
      <c r="T9732" s="23">
        <f t="shared" ref="T9732:T9795" si="916">MONTH(B9732)</f>
        <v>10</v>
      </c>
      <c r="U9732" t="str">
        <f t="shared" ref="U9732:U9795" si="917">TEXT(B9732,"mmm-yyyy")</f>
        <v>Oct-2025</v>
      </c>
    </row>
    <row r="9733" spans="1:21" x14ac:dyDescent="0.3">
      <c r="A9733" t="s">
        <v>11744</v>
      </c>
      <c r="B9733" s="22">
        <v>45106</v>
      </c>
      <c r="C9733" s="22">
        <v>45110</v>
      </c>
      <c r="D9733" s="23" t="s">
        <v>50</v>
      </c>
      <c r="E9733" s="23" t="s">
        <v>814</v>
      </c>
      <c r="F9733" s="23" t="s">
        <v>52</v>
      </c>
      <c r="G9733" s="23" t="s">
        <v>179</v>
      </c>
      <c r="H9733" s="23" t="s">
        <v>236</v>
      </c>
      <c r="I9733" s="23" t="s">
        <v>118</v>
      </c>
      <c r="J9733" s="23" t="s">
        <v>230</v>
      </c>
      <c r="K9733" s="23" t="s">
        <v>231</v>
      </c>
      <c r="L9733" s="24">
        <v>44065.120000000003</v>
      </c>
      <c r="M9733">
        <v>4</v>
      </c>
      <c r="N9733" s="25">
        <v>0.1</v>
      </c>
      <c r="O9733" s="24">
        <v>14284.26</v>
      </c>
      <c r="P9733" s="26">
        <f t="shared" si="912"/>
        <v>0.32416251220920311</v>
      </c>
      <c r="Q9733" t="str">
        <f t="shared" si="913"/>
        <v>High</v>
      </c>
      <c r="R9733" t="str">
        <f t="shared" si="914"/>
        <v>Low</v>
      </c>
      <c r="S9733" s="23">
        <f t="shared" si="915"/>
        <v>2023</v>
      </c>
      <c r="T9733" s="23">
        <f t="shared" si="916"/>
        <v>6</v>
      </c>
      <c r="U9733" t="str">
        <f t="shared" si="917"/>
        <v>Jun-2023</v>
      </c>
    </row>
    <row r="9734" spans="1:21" x14ac:dyDescent="0.3">
      <c r="A9734" t="s">
        <v>11745</v>
      </c>
      <c r="B9734" s="22">
        <v>45767</v>
      </c>
      <c r="C9734" s="22">
        <v>45768</v>
      </c>
      <c r="D9734" s="23" t="s">
        <v>61</v>
      </c>
      <c r="E9734" s="23" t="s">
        <v>2480</v>
      </c>
      <c r="F9734" s="23" t="s">
        <v>80</v>
      </c>
      <c r="G9734" s="23" t="s">
        <v>72</v>
      </c>
      <c r="H9734" s="23" t="s">
        <v>73</v>
      </c>
      <c r="I9734" s="23" t="s">
        <v>118</v>
      </c>
      <c r="J9734" s="23" t="s">
        <v>230</v>
      </c>
      <c r="K9734" s="23" t="s">
        <v>356</v>
      </c>
      <c r="L9734" s="24">
        <v>17434.77</v>
      </c>
      <c r="M9734">
        <v>3</v>
      </c>
      <c r="N9734" s="25">
        <v>0.05</v>
      </c>
      <c r="O9734" s="24">
        <v>3135.79</v>
      </c>
      <c r="P9734" s="26">
        <f t="shared" si="912"/>
        <v>0.17985840937391201</v>
      </c>
      <c r="Q9734" t="str">
        <f t="shared" si="913"/>
        <v>Low</v>
      </c>
      <c r="R9734" t="str">
        <f t="shared" si="914"/>
        <v>Low</v>
      </c>
      <c r="S9734" s="23">
        <f t="shared" si="915"/>
        <v>2025</v>
      </c>
      <c r="T9734" s="23">
        <f t="shared" si="916"/>
        <v>4</v>
      </c>
      <c r="U9734" t="str">
        <f t="shared" si="917"/>
        <v>Apr-2025</v>
      </c>
    </row>
    <row r="9735" spans="1:21" x14ac:dyDescent="0.3">
      <c r="A9735" t="s">
        <v>11746</v>
      </c>
      <c r="B9735" s="22">
        <v>45502</v>
      </c>
      <c r="C9735" s="22">
        <v>45503</v>
      </c>
      <c r="D9735" s="23" t="s">
        <v>102</v>
      </c>
      <c r="E9735" s="23" t="s">
        <v>1891</v>
      </c>
      <c r="F9735" s="23" t="s">
        <v>52</v>
      </c>
      <c r="G9735" s="23" t="s">
        <v>81</v>
      </c>
      <c r="H9735" s="23" t="s">
        <v>82</v>
      </c>
      <c r="I9735" s="23" t="s">
        <v>118</v>
      </c>
      <c r="J9735" s="23" t="s">
        <v>303</v>
      </c>
      <c r="K9735" s="23" t="s">
        <v>421</v>
      </c>
      <c r="L9735" s="24">
        <v>20416.55</v>
      </c>
      <c r="M9735">
        <v>5</v>
      </c>
      <c r="N9735" s="25">
        <v>0.05</v>
      </c>
      <c r="O9735" s="24">
        <v>4829.7700000000004</v>
      </c>
      <c r="P9735" s="26">
        <f t="shared" si="912"/>
        <v>0.23656151504539213</v>
      </c>
      <c r="Q9735" t="str">
        <f t="shared" si="913"/>
        <v>Medium</v>
      </c>
      <c r="R9735" t="str">
        <f t="shared" si="914"/>
        <v>Low</v>
      </c>
      <c r="S9735" s="23">
        <f t="shared" si="915"/>
        <v>2024</v>
      </c>
      <c r="T9735" s="23">
        <f t="shared" si="916"/>
        <v>7</v>
      </c>
      <c r="U9735" t="str">
        <f t="shared" si="917"/>
        <v>Jul-2024</v>
      </c>
    </row>
    <row r="9736" spans="1:21" x14ac:dyDescent="0.3">
      <c r="A9736" t="s">
        <v>11747</v>
      </c>
      <c r="B9736" s="22">
        <v>45844</v>
      </c>
      <c r="C9736" s="22">
        <v>45850</v>
      </c>
      <c r="D9736" s="23" t="s">
        <v>61</v>
      </c>
      <c r="E9736" s="23" t="s">
        <v>1861</v>
      </c>
      <c r="F9736" s="23" t="s">
        <v>52</v>
      </c>
      <c r="G9736" s="23" t="s">
        <v>53</v>
      </c>
      <c r="H9736" s="23" t="s">
        <v>110</v>
      </c>
      <c r="I9736" s="23" t="s">
        <v>118</v>
      </c>
      <c r="J9736" s="23" t="s">
        <v>303</v>
      </c>
      <c r="K9736" s="23" t="s">
        <v>304</v>
      </c>
      <c r="L9736" s="24">
        <v>82797.279999999999</v>
      </c>
      <c r="M9736">
        <v>8</v>
      </c>
      <c r="N9736" s="25">
        <v>0.1</v>
      </c>
      <c r="O9736" s="24">
        <v>13430.46</v>
      </c>
      <c r="P9736" s="26">
        <f t="shared" si="912"/>
        <v>0.16220895179165304</v>
      </c>
      <c r="Q9736" t="str">
        <f t="shared" si="913"/>
        <v>Low</v>
      </c>
      <c r="R9736" t="str">
        <f t="shared" si="914"/>
        <v>Low</v>
      </c>
      <c r="S9736" s="23">
        <f t="shared" si="915"/>
        <v>2025</v>
      </c>
      <c r="T9736" s="23">
        <f t="shared" si="916"/>
        <v>7</v>
      </c>
      <c r="U9736" t="str">
        <f t="shared" si="917"/>
        <v>Jul-2025</v>
      </c>
    </row>
    <row r="9737" spans="1:21" x14ac:dyDescent="0.3">
      <c r="A9737" t="s">
        <v>11748</v>
      </c>
      <c r="B9737" s="22">
        <v>45440</v>
      </c>
      <c r="C9737" s="22">
        <v>45443</v>
      </c>
      <c r="D9737" s="23" t="s">
        <v>78</v>
      </c>
      <c r="E9737" s="23" t="s">
        <v>2811</v>
      </c>
      <c r="F9737" s="23" t="s">
        <v>80</v>
      </c>
      <c r="G9737" s="23" t="s">
        <v>72</v>
      </c>
      <c r="H9737" s="23" t="s">
        <v>346</v>
      </c>
      <c r="I9737" s="23" t="s">
        <v>96</v>
      </c>
      <c r="J9737" s="23" t="s">
        <v>97</v>
      </c>
      <c r="K9737" s="23" t="s">
        <v>98</v>
      </c>
      <c r="L9737" s="24">
        <v>6507.34</v>
      </c>
      <c r="M9737">
        <v>7</v>
      </c>
      <c r="N9737" s="25">
        <v>0.25</v>
      </c>
      <c r="O9737" s="24">
        <v>1083.8699999999999</v>
      </c>
      <c r="P9737" s="26">
        <f t="shared" si="912"/>
        <v>0.16656114479956477</v>
      </c>
      <c r="Q9737" t="str">
        <f t="shared" si="913"/>
        <v>Low</v>
      </c>
      <c r="R9737" t="str">
        <f t="shared" si="914"/>
        <v>High</v>
      </c>
      <c r="S9737" s="23">
        <f t="shared" si="915"/>
        <v>2024</v>
      </c>
      <c r="T9737" s="23">
        <f t="shared" si="916"/>
        <v>5</v>
      </c>
      <c r="U9737" t="str">
        <f t="shared" si="917"/>
        <v>May-2024</v>
      </c>
    </row>
    <row r="9738" spans="1:21" x14ac:dyDescent="0.3">
      <c r="A9738" t="s">
        <v>11749</v>
      </c>
      <c r="B9738" s="22">
        <v>44778</v>
      </c>
      <c r="C9738" s="22">
        <v>44780</v>
      </c>
      <c r="D9738" s="23" t="s">
        <v>78</v>
      </c>
      <c r="E9738" s="23" t="s">
        <v>523</v>
      </c>
      <c r="F9738" s="23" t="s">
        <v>80</v>
      </c>
      <c r="G9738" s="23" t="s">
        <v>179</v>
      </c>
      <c r="H9738" s="23" t="s">
        <v>180</v>
      </c>
      <c r="I9738" s="23" t="s">
        <v>96</v>
      </c>
      <c r="J9738" s="23" t="s">
        <v>97</v>
      </c>
      <c r="K9738" s="23" t="s">
        <v>181</v>
      </c>
      <c r="L9738" s="24">
        <v>59335.38</v>
      </c>
      <c r="M9738">
        <v>6</v>
      </c>
      <c r="N9738" s="25">
        <v>0.1</v>
      </c>
      <c r="O9738" s="24">
        <v>13719.31</v>
      </c>
      <c r="P9738" s="26">
        <f t="shared" si="912"/>
        <v>0.23121635017758377</v>
      </c>
      <c r="Q9738" t="str">
        <f t="shared" si="913"/>
        <v>Medium</v>
      </c>
      <c r="R9738" t="str">
        <f t="shared" si="914"/>
        <v>Low</v>
      </c>
      <c r="S9738" s="23">
        <f t="shared" si="915"/>
        <v>2022</v>
      </c>
      <c r="T9738" s="23">
        <f t="shared" si="916"/>
        <v>8</v>
      </c>
      <c r="U9738" t="str">
        <f t="shared" si="917"/>
        <v>Aug-2022</v>
      </c>
    </row>
    <row r="9739" spans="1:21" x14ac:dyDescent="0.3">
      <c r="A9739" t="s">
        <v>11750</v>
      </c>
      <c r="B9739" s="22">
        <v>45241</v>
      </c>
      <c r="C9739" s="22">
        <v>45245</v>
      </c>
      <c r="D9739" s="23" t="s">
        <v>102</v>
      </c>
      <c r="E9739" s="23" t="s">
        <v>2647</v>
      </c>
      <c r="F9739" s="23" t="s">
        <v>71</v>
      </c>
      <c r="G9739" s="23" t="s">
        <v>53</v>
      </c>
      <c r="H9739" s="23" t="s">
        <v>90</v>
      </c>
      <c r="I9739" s="23" t="s">
        <v>83</v>
      </c>
      <c r="J9739" s="23" t="s">
        <v>84</v>
      </c>
      <c r="K9739" s="23" t="s">
        <v>105</v>
      </c>
      <c r="L9739" s="24">
        <v>75206.320000000007</v>
      </c>
      <c r="M9739">
        <v>8</v>
      </c>
      <c r="N9739" s="25">
        <v>0.2</v>
      </c>
      <c r="O9739" s="24">
        <v>17469.18</v>
      </c>
      <c r="P9739" s="26">
        <f t="shared" si="912"/>
        <v>0.23228340384159202</v>
      </c>
      <c r="Q9739" t="str">
        <f t="shared" si="913"/>
        <v>Medium</v>
      </c>
      <c r="R9739" t="str">
        <f t="shared" si="914"/>
        <v>Medium</v>
      </c>
      <c r="S9739" s="23">
        <f t="shared" si="915"/>
        <v>2023</v>
      </c>
      <c r="T9739" s="23">
        <f t="shared" si="916"/>
        <v>11</v>
      </c>
      <c r="U9739" t="str">
        <f t="shared" si="917"/>
        <v>Nov-2023</v>
      </c>
    </row>
    <row r="9740" spans="1:21" x14ac:dyDescent="0.3">
      <c r="A9740" t="s">
        <v>11751</v>
      </c>
      <c r="B9740" s="22">
        <v>45179</v>
      </c>
      <c r="C9740" s="22">
        <v>45180</v>
      </c>
      <c r="D9740" s="23" t="s">
        <v>50</v>
      </c>
      <c r="E9740" s="23" t="s">
        <v>1139</v>
      </c>
      <c r="F9740" s="23" t="s">
        <v>71</v>
      </c>
      <c r="G9740" s="23" t="s">
        <v>63</v>
      </c>
      <c r="H9740" s="23" t="s">
        <v>213</v>
      </c>
      <c r="I9740" s="23" t="s">
        <v>83</v>
      </c>
      <c r="J9740" s="23" t="s">
        <v>84</v>
      </c>
      <c r="K9740" s="23" t="s">
        <v>105</v>
      </c>
      <c r="L9740" s="24">
        <v>9692.94</v>
      </c>
      <c r="M9740">
        <v>3</v>
      </c>
      <c r="N9740" s="25">
        <v>0.2</v>
      </c>
      <c r="O9740" s="24">
        <v>2360.54</v>
      </c>
      <c r="P9740" s="26">
        <f t="shared" si="912"/>
        <v>0.24353189022113</v>
      </c>
      <c r="Q9740" t="str">
        <f t="shared" si="913"/>
        <v>Medium</v>
      </c>
      <c r="R9740" t="str">
        <f t="shared" si="914"/>
        <v>Medium</v>
      </c>
      <c r="S9740" s="23">
        <f t="shared" si="915"/>
        <v>2023</v>
      </c>
      <c r="T9740" s="23">
        <f t="shared" si="916"/>
        <v>9</v>
      </c>
      <c r="U9740" t="str">
        <f t="shared" si="917"/>
        <v>Sep-2023</v>
      </c>
    </row>
    <row r="9741" spans="1:21" x14ac:dyDescent="0.3">
      <c r="A9741" t="s">
        <v>11752</v>
      </c>
      <c r="B9741" s="22">
        <v>45441</v>
      </c>
      <c r="C9741" s="22">
        <v>45442</v>
      </c>
      <c r="D9741" s="23" t="s">
        <v>78</v>
      </c>
      <c r="E9741" s="23" t="s">
        <v>629</v>
      </c>
      <c r="F9741" s="23" t="s">
        <v>52</v>
      </c>
      <c r="G9741" s="23" t="s">
        <v>179</v>
      </c>
      <c r="H9741" s="23" t="s">
        <v>180</v>
      </c>
      <c r="I9741" s="23" t="s">
        <v>118</v>
      </c>
      <c r="J9741" s="23" t="s">
        <v>119</v>
      </c>
      <c r="K9741" s="23" t="s">
        <v>120</v>
      </c>
      <c r="L9741" s="24">
        <v>21303.439999999999</v>
      </c>
      <c r="M9741">
        <v>8</v>
      </c>
      <c r="N9741" s="25">
        <v>0.2</v>
      </c>
      <c r="O9741" s="24">
        <v>3563.83</v>
      </c>
      <c r="P9741" s="26">
        <f t="shared" si="912"/>
        <v>0.16728894488401874</v>
      </c>
      <c r="Q9741" t="str">
        <f t="shared" si="913"/>
        <v>Low</v>
      </c>
      <c r="R9741" t="str">
        <f t="shared" si="914"/>
        <v>Medium</v>
      </c>
      <c r="S9741" s="23">
        <f t="shared" si="915"/>
        <v>2024</v>
      </c>
      <c r="T9741" s="23">
        <f t="shared" si="916"/>
        <v>5</v>
      </c>
      <c r="U9741" t="str">
        <f t="shared" si="917"/>
        <v>May-2024</v>
      </c>
    </row>
    <row r="9742" spans="1:21" x14ac:dyDescent="0.3">
      <c r="A9742" t="s">
        <v>11753</v>
      </c>
      <c r="B9742" s="22">
        <v>45825</v>
      </c>
      <c r="C9742" s="22">
        <v>45828</v>
      </c>
      <c r="D9742" s="23" t="s">
        <v>61</v>
      </c>
      <c r="E9742" s="23" t="s">
        <v>858</v>
      </c>
      <c r="F9742" s="23" t="s">
        <v>80</v>
      </c>
      <c r="G9742" s="23" t="s">
        <v>179</v>
      </c>
      <c r="H9742" s="23" t="s">
        <v>180</v>
      </c>
      <c r="I9742" s="23" t="s">
        <v>118</v>
      </c>
      <c r="J9742" s="23" t="s">
        <v>119</v>
      </c>
      <c r="K9742" s="23" t="s">
        <v>120</v>
      </c>
      <c r="L9742" s="24">
        <v>73395.960000000006</v>
      </c>
      <c r="M9742">
        <v>6</v>
      </c>
      <c r="N9742" s="25">
        <v>0.25</v>
      </c>
      <c r="O9742" s="24">
        <v>18291.71</v>
      </c>
      <c r="P9742" s="26">
        <f t="shared" si="912"/>
        <v>0.24921957557336941</v>
      </c>
      <c r="Q9742" t="str">
        <f t="shared" si="913"/>
        <v>Medium</v>
      </c>
      <c r="R9742" t="str">
        <f t="shared" si="914"/>
        <v>High</v>
      </c>
      <c r="S9742" s="23">
        <f t="shared" si="915"/>
        <v>2025</v>
      </c>
      <c r="T9742" s="23">
        <f t="shared" si="916"/>
        <v>6</v>
      </c>
      <c r="U9742" t="str">
        <f t="shared" si="917"/>
        <v>Jun-2025</v>
      </c>
    </row>
    <row r="9743" spans="1:21" x14ac:dyDescent="0.3">
      <c r="A9743" t="s">
        <v>11754</v>
      </c>
      <c r="B9743" s="22">
        <v>44878</v>
      </c>
      <c r="C9743" s="22">
        <v>44880</v>
      </c>
      <c r="D9743" s="23" t="s">
        <v>61</v>
      </c>
      <c r="E9743" s="23" t="s">
        <v>1310</v>
      </c>
      <c r="F9743" s="23" t="s">
        <v>80</v>
      </c>
      <c r="G9743" s="23" t="s">
        <v>63</v>
      </c>
      <c r="H9743" s="23" t="s">
        <v>172</v>
      </c>
      <c r="I9743" s="23" t="s">
        <v>83</v>
      </c>
      <c r="J9743" s="23" t="s">
        <v>156</v>
      </c>
      <c r="K9743" s="23" t="s">
        <v>157</v>
      </c>
      <c r="L9743" s="24">
        <v>32259.69</v>
      </c>
      <c r="M9743">
        <v>3</v>
      </c>
      <c r="N9743" s="25">
        <v>0.1</v>
      </c>
      <c r="O9743" s="24">
        <v>10552.18</v>
      </c>
      <c r="P9743" s="26">
        <f t="shared" si="912"/>
        <v>0.32710109737570325</v>
      </c>
      <c r="Q9743" t="str">
        <f t="shared" si="913"/>
        <v>High</v>
      </c>
      <c r="R9743" t="str">
        <f t="shared" si="914"/>
        <v>Low</v>
      </c>
      <c r="S9743" s="23">
        <f t="shared" si="915"/>
        <v>2022</v>
      </c>
      <c r="T9743" s="23">
        <f t="shared" si="916"/>
        <v>11</v>
      </c>
      <c r="U9743" t="str">
        <f t="shared" si="917"/>
        <v>Nov-2022</v>
      </c>
    </row>
    <row r="9744" spans="1:21" x14ac:dyDescent="0.3">
      <c r="A9744" t="s">
        <v>11755</v>
      </c>
      <c r="B9744" s="22">
        <v>45791</v>
      </c>
      <c r="C9744" s="22">
        <v>45792</v>
      </c>
      <c r="D9744" s="23" t="s">
        <v>50</v>
      </c>
      <c r="E9744" s="23" t="s">
        <v>399</v>
      </c>
      <c r="F9744" s="23" t="s">
        <v>52</v>
      </c>
      <c r="G9744" s="23" t="s">
        <v>179</v>
      </c>
      <c r="H9744" s="23" t="s">
        <v>180</v>
      </c>
      <c r="I9744" s="23" t="s">
        <v>118</v>
      </c>
      <c r="J9744" s="23" t="s">
        <v>303</v>
      </c>
      <c r="K9744" s="23" t="s">
        <v>421</v>
      </c>
      <c r="L9744" s="24">
        <v>48887.44</v>
      </c>
      <c r="M9744">
        <v>4</v>
      </c>
      <c r="N9744" s="25">
        <v>0.1</v>
      </c>
      <c r="O9744" s="24">
        <v>12977.63</v>
      </c>
      <c r="P9744" s="26">
        <f t="shared" si="912"/>
        <v>0.26545938997828478</v>
      </c>
      <c r="Q9744" t="str">
        <f t="shared" si="913"/>
        <v>Medium</v>
      </c>
      <c r="R9744" t="str">
        <f t="shared" si="914"/>
        <v>Low</v>
      </c>
      <c r="S9744" s="23">
        <f t="shared" si="915"/>
        <v>2025</v>
      </c>
      <c r="T9744" s="23">
        <f t="shared" si="916"/>
        <v>5</v>
      </c>
      <c r="U9744" t="str">
        <f t="shared" si="917"/>
        <v>May-2025</v>
      </c>
    </row>
    <row r="9745" spans="1:21" x14ac:dyDescent="0.3">
      <c r="A9745" t="s">
        <v>11756</v>
      </c>
      <c r="B9745" s="22">
        <v>44702</v>
      </c>
      <c r="C9745" s="22">
        <v>44708</v>
      </c>
      <c r="D9745" s="23" t="s">
        <v>61</v>
      </c>
      <c r="E9745" s="23" t="s">
        <v>2662</v>
      </c>
      <c r="F9745" s="23" t="s">
        <v>71</v>
      </c>
      <c r="G9745" s="23" t="s">
        <v>63</v>
      </c>
      <c r="H9745" s="23" t="s">
        <v>64</v>
      </c>
      <c r="I9745" s="23" t="s">
        <v>96</v>
      </c>
      <c r="J9745" s="23" t="s">
        <v>166</v>
      </c>
      <c r="K9745" s="23" t="s">
        <v>762</v>
      </c>
      <c r="L9745" s="24">
        <v>7952.16</v>
      </c>
      <c r="M9745">
        <v>6</v>
      </c>
      <c r="N9745" s="25">
        <v>0</v>
      </c>
      <c r="O9745" s="24">
        <v>3045.09</v>
      </c>
      <c r="P9745" s="26">
        <f t="shared" si="912"/>
        <v>0.3829261483672361</v>
      </c>
      <c r="Q9745" t="str">
        <f t="shared" si="913"/>
        <v>High</v>
      </c>
      <c r="R9745" t="str">
        <f t="shared" si="914"/>
        <v>None</v>
      </c>
      <c r="S9745" s="23">
        <f t="shared" si="915"/>
        <v>2022</v>
      </c>
      <c r="T9745" s="23">
        <f t="shared" si="916"/>
        <v>5</v>
      </c>
      <c r="U9745" t="str">
        <f t="shared" si="917"/>
        <v>May-2022</v>
      </c>
    </row>
    <row r="9746" spans="1:21" x14ac:dyDescent="0.3">
      <c r="A9746" t="s">
        <v>11757</v>
      </c>
      <c r="B9746" s="22">
        <v>45747</v>
      </c>
      <c r="C9746" s="22">
        <v>45753</v>
      </c>
      <c r="D9746" s="23" t="s">
        <v>78</v>
      </c>
      <c r="E9746" s="23" t="s">
        <v>730</v>
      </c>
      <c r="F9746" s="23" t="s">
        <v>80</v>
      </c>
      <c r="G9746" s="23" t="s">
        <v>81</v>
      </c>
      <c r="H9746" s="23" t="s">
        <v>82</v>
      </c>
      <c r="I9746" s="23" t="s">
        <v>96</v>
      </c>
      <c r="J9746" s="23" t="s">
        <v>166</v>
      </c>
      <c r="K9746" s="23" t="s">
        <v>167</v>
      </c>
      <c r="L9746" s="24">
        <v>58557.03</v>
      </c>
      <c r="M9746">
        <v>7</v>
      </c>
      <c r="N9746" s="25">
        <v>0</v>
      </c>
      <c r="O9746" s="24">
        <v>23036.07</v>
      </c>
      <c r="P9746" s="26">
        <f t="shared" si="912"/>
        <v>0.39339546421667904</v>
      </c>
      <c r="Q9746" t="str">
        <f t="shared" si="913"/>
        <v>High</v>
      </c>
      <c r="R9746" t="str">
        <f t="shared" si="914"/>
        <v>None</v>
      </c>
      <c r="S9746" s="23">
        <f t="shared" si="915"/>
        <v>2025</v>
      </c>
      <c r="T9746" s="23">
        <f t="shared" si="916"/>
        <v>3</v>
      </c>
      <c r="U9746" t="str">
        <f t="shared" si="917"/>
        <v>Mar-2025</v>
      </c>
    </row>
    <row r="9747" spans="1:21" x14ac:dyDescent="0.3">
      <c r="A9747" t="s">
        <v>11758</v>
      </c>
      <c r="B9747" s="22">
        <v>45940</v>
      </c>
      <c r="C9747" s="22">
        <v>45943</v>
      </c>
      <c r="D9747" s="23" t="s">
        <v>61</v>
      </c>
      <c r="E9747" s="23" t="s">
        <v>440</v>
      </c>
      <c r="F9747" s="23" t="s">
        <v>52</v>
      </c>
      <c r="G9747" s="23" t="s">
        <v>81</v>
      </c>
      <c r="H9747" s="23" t="s">
        <v>284</v>
      </c>
      <c r="I9747" s="23" t="s">
        <v>118</v>
      </c>
      <c r="J9747" s="23" t="s">
        <v>191</v>
      </c>
      <c r="K9747" s="23" t="s">
        <v>829</v>
      </c>
      <c r="L9747" s="24">
        <v>3774.84</v>
      </c>
      <c r="M9747">
        <v>6</v>
      </c>
      <c r="N9747" s="25">
        <v>0</v>
      </c>
      <c r="O9747" s="24">
        <v>1446.02</v>
      </c>
      <c r="P9747" s="26">
        <f t="shared" si="912"/>
        <v>0.38306789161924742</v>
      </c>
      <c r="Q9747" t="str">
        <f t="shared" si="913"/>
        <v>High</v>
      </c>
      <c r="R9747" t="str">
        <f t="shared" si="914"/>
        <v>None</v>
      </c>
      <c r="S9747" s="23">
        <f t="shared" si="915"/>
        <v>2025</v>
      </c>
      <c r="T9747" s="23">
        <f t="shared" si="916"/>
        <v>10</v>
      </c>
      <c r="U9747" t="str">
        <f t="shared" si="917"/>
        <v>Oct-2025</v>
      </c>
    </row>
    <row r="9748" spans="1:21" x14ac:dyDescent="0.3">
      <c r="A9748" t="s">
        <v>11759</v>
      </c>
      <c r="B9748" s="22">
        <v>45334</v>
      </c>
      <c r="C9748" s="22">
        <v>45337</v>
      </c>
      <c r="D9748" s="23" t="s">
        <v>102</v>
      </c>
      <c r="E9748" s="23" t="s">
        <v>951</v>
      </c>
      <c r="F9748" s="23" t="s">
        <v>71</v>
      </c>
      <c r="G9748" s="23" t="s">
        <v>81</v>
      </c>
      <c r="H9748" s="23" t="s">
        <v>95</v>
      </c>
      <c r="I9748" s="23" t="s">
        <v>118</v>
      </c>
      <c r="J9748" s="23" t="s">
        <v>191</v>
      </c>
      <c r="K9748" s="23" t="s">
        <v>829</v>
      </c>
      <c r="L9748" s="24">
        <v>28527.06</v>
      </c>
      <c r="M9748">
        <v>6</v>
      </c>
      <c r="N9748" s="25">
        <v>0.25</v>
      </c>
      <c r="O9748" s="24">
        <v>5573.01</v>
      </c>
      <c r="P9748" s="26">
        <f t="shared" si="912"/>
        <v>0.19535872256026382</v>
      </c>
      <c r="Q9748" t="str">
        <f t="shared" si="913"/>
        <v>Low</v>
      </c>
      <c r="R9748" t="str">
        <f t="shared" si="914"/>
        <v>High</v>
      </c>
      <c r="S9748" s="23">
        <f t="shared" si="915"/>
        <v>2024</v>
      </c>
      <c r="T9748" s="23">
        <f t="shared" si="916"/>
        <v>2</v>
      </c>
      <c r="U9748" t="str">
        <f t="shared" si="917"/>
        <v>Feb-2024</v>
      </c>
    </row>
    <row r="9749" spans="1:21" x14ac:dyDescent="0.3">
      <c r="A9749" t="s">
        <v>11760</v>
      </c>
      <c r="B9749" s="22">
        <v>45640</v>
      </c>
      <c r="C9749" s="22">
        <v>45645</v>
      </c>
      <c r="D9749" s="23" t="s">
        <v>61</v>
      </c>
      <c r="E9749" s="23" t="s">
        <v>274</v>
      </c>
      <c r="F9749" s="23" t="s">
        <v>80</v>
      </c>
      <c r="G9749" s="23" t="s">
        <v>53</v>
      </c>
      <c r="H9749" s="23" t="s">
        <v>110</v>
      </c>
      <c r="I9749" s="23" t="s">
        <v>118</v>
      </c>
      <c r="J9749" s="23" t="s">
        <v>230</v>
      </c>
      <c r="K9749" s="23" t="s">
        <v>351</v>
      </c>
      <c r="L9749" s="24">
        <v>113915.7</v>
      </c>
      <c r="M9749">
        <v>10</v>
      </c>
      <c r="N9749" s="25">
        <v>0.1</v>
      </c>
      <c r="O9749" s="24">
        <v>40714.76</v>
      </c>
      <c r="P9749" s="26">
        <f t="shared" si="912"/>
        <v>0.35741131380485747</v>
      </c>
      <c r="Q9749" t="str">
        <f t="shared" si="913"/>
        <v>High</v>
      </c>
      <c r="R9749" t="str">
        <f t="shared" si="914"/>
        <v>Low</v>
      </c>
      <c r="S9749" s="23">
        <f t="shared" si="915"/>
        <v>2024</v>
      </c>
      <c r="T9749" s="23">
        <f t="shared" si="916"/>
        <v>12</v>
      </c>
      <c r="U9749" t="str">
        <f t="shared" si="917"/>
        <v>Dec-2024</v>
      </c>
    </row>
    <row r="9750" spans="1:21" x14ac:dyDescent="0.3">
      <c r="A9750" t="s">
        <v>11761</v>
      </c>
      <c r="B9750" s="22">
        <v>44617</v>
      </c>
      <c r="C9750" s="22">
        <v>44620</v>
      </c>
      <c r="D9750" s="23" t="s">
        <v>102</v>
      </c>
      <c r="E9750" s="23" t="s">
        <v>1952</v>
      </c>
      <c r="F9750" s="23" t="s">
        <v>71</v>
      </c>
      <c r="G9750" s="23" t="s">
        <v>53</v>
      </c>
      <c r="H9750" s="23" t="s">
        <v>90</v>
      </c>
      <c r="I9750" s="23" t="s">
        <v>96</v>
      </c>
      <c r="J9750" s="23" t="s">
        <v>135</v>
      </c>
      <c r="K9750" s="23" t="s">
        <v>136</v>
      </c>
      <c r="L9750" s="24">
        <v>74013.3</v>
      </c>
      <c r="M9750">
        <v>6</v>
      </c>
      <c r="N9750" s="25">
        <v>0.15</v>
      </c>
      <c r="O9750" s="24">
        <v>15290.96</v>
      </c>
      <c r="P9750" s="26">
        <f t="shared" si="912"/>
        <v>0.20659746288842679</v>
      </c>
      <c r="Q9750" t="str">
        <f t="shared" si="913"/>
        <v>Medium</v>
      </c>
      <c r="R9750" t="str">
        <f t="shared" si="914"/>
        <v>Medium</v>
      </c>
      <c r="S9750" s="23">
        <f t="shared" si="915"/>
        <v>2022</v>
      </c>
      <c r="T9750" s="23">
        <f t="shared" si="916"/>
        <v>2</v>
      </c>
      <c r="U9750" t="str">
        <f t="shared" si="917"/>
        <v>Feb-2022</v>
      </c>
    </row>
    <row r="9751" spans="1:21" x14ac:dyDescent="0.3">
      <c r="A9751" t="s">
        <v>11762</v>
      </c>
      <c r="B9751" s="22">
        <v>44778</v>
      </c>
      <c r="C9751" s="22">
        <v>44782</v>
      </c>
      <c r="D9751" s="23" t="s">
        <v>78</v>
      </c>
      <c r="E9751" s="23" t="s">
        <v>2641</v>
      </c>
      <c r="F9751" s="23" t="s">
        <v>71</v>
      </c>
      <c r="G9751" s="23" t="s">
        <v>81</v>
      </c>
      <c r="H9751" s="23" t="s">
        <v>284</v>
      </c>
      <c r="I9751" s="23" t="s">
        <v>83</v>
      </c>
      <c r="J9751" s="23" t="s">
        <v>156</v>
      </c>
      <c r="K9751" s="23" t="s">
        <v>157</v>
      </c>
      <c r="L9751" s="24">
        <v>3727.32</v>
      </c>
      <c r="M9751">
        <v>6</v>
      </c>
      <c r="N9751" s="25">
        <v>0.15</v>
      </c>
      <c r="O9751" s="24">
        <v>1102.92</v>
      </c>
      <c r="P9751" s="26">
        <f t="shared" si="912"/>
        <v>0.29590161295515277</v>
      </c>
      <c r="Q9751" t="str">
        <f t="shared" si="913"/>
        <v>Medium</v>
      </c>
      <c r="R9751" t="str">
        <f t="shared" si="914"/>
        <v>Medium</v>
      </c>
      <c r="S9751" s="23">
        <f t="shared" si="915"/>
        <v>2022</v>
      </c>
      <c r="T9751" s="23">
        <f t="shared" si="916"/>
        <v>8</v>
      </c>
      <c r="U9751" t="str">
        <f t="shared" si="917"/>
        <v>Aug-2022</v>
      </c>
    </row>
    <row r="9752" spans="1:21" x14ac:dyDescent="0.3">
      <c r="A9752" t="s">
        <v>11763</v>
      </c>
      <c r="B9752" s="22">
        <v>44655</v>
      </c>
      <c r="C9752" s="22">
        <v>44662</v>
      </c>
      <c r="D9752" s="23" t="s">
        <v>78</v>
      </c>
      <c r="E9752" s="23" t="s">
        <v>1115</v>
      </c>
      <c r="F9752" s="23" t="s">
        <v>71</v>
      </c>
      <c r="G9752" s="23" t="s">
        <v>72</v>
      </c>
      <c r="H9752" s="23" t="s">
        <v>346</v>
      </c>
      <c r="I9752" s="23" t="s">
        <v>83</v>
      </c>
      <c r="J9752" s="23" t="s">
        <v>379</v>
      </c>
      <c r="K9752" s="23" t="s">
        <v>562</v>
      </c>
      <c r="L9752" s="24">
        <v>106296.88</v>
      </c>
      <c r="M9752">
        <v>8</v>
      </c>
      <c r="N9752" s="25">
        <v>0.25</v>
      </c>
      <c r="O9752" s="24">
        <v>15681.9</v>
      </c>
      <c r="P9752" s="26">
        <f t="shared" si="912"/>
        <v>0.14752925956058163</v>
      </c>
      <c r="Q9752" t="str">
        <f t="shared" si="913"/>
        <v>Low</v>
      </c>
      <c r="R9752" t="str">
        <f t="shared" si="914"/>
        <v>High</v>
      </c>
      <c r="S9752" s="23">
        <f t="shared" si="915"/>
        <v>2022</v>
      </c>
      <c r="T9752" s="23">
        <f t="shared" si="916"/>
        <v>4</v>
      </c>
      <c r="U9752" t="str">
        <f t="shared" si="917"/>
        <v>Apr-2022</v>
      </c>
    </row>
    <row r="9753" spans="1:21" x14ac:dyDescent="0.3">
      <c r="A9753" t="s">
        <v>11764</v>
      </c>
      <c r="B9753" s="22">
        <v>45594</v>
      </c>
      <c r="C9753" s="22">
        <v>45595</v>
      </c>
      <c r="D9753" s="23" t="s">
        <v>78</v>
      </c>
      <c r="E9753" s="23" t="s">
        <v>787</v>
      </c>
      <c r="F9753" s="23" t="s">
        <v>52</v>
      </c>
      <c r="G9753" s="23" t="s">
        <v>72</v>
      </c>
      <c r="H9753" s="23" t="s">
        <v>117</v>
      </c>
      <c r="I9753" s="23" t="s">
        <v>96</v>
      </c>
      <c r="J9753" s="23" t="s">
        <v>135</v>
      </c>
      <c r="K9753" s="23" t="s">
        <v>395</v>
      </c>
      <c r="L9753" s="24">
        <v>54320.1</v>
      </c>
      <c r="M9753">
        <v>5</v>
      </c>
      <c r="N9753" s="25">
        <v>0.2</v>
      </c>
      <c r="O9753" s="24">
        <v>12596.34</v>
      </c>
      <c r="P9753" s="26">
        <f t="shared" si="912"/>
        <v>0.23189095749087354</v>
      </c>
      <c r="Q9753" t="str">
        <f t="shared" si="913"/>
        <v>Medium</v>
      </c>
      <c r="R9753" t="str">
        <f t="shared" si="914"/>
        <v>Medium</v>
      </c>
      <c r="S9753" s="23">
        <f t="shared" si="915"/>
        <v>2024</v>
      </c>
      <c r="T9753" s="23">
        <f t="shared" si="916"/>
        <v>10</v>
      </c>
      <c r="U9753" t="str">
        <f t="shared" si="917"/>
        <v>Oct-2024</v>
      </c>
    </row>
    <row r="9754" spans="1:21" x14ac:dyDescent="0.3">
      <c r="A9754" t="s">
        <v>11765</v>
      </c>
      <c r="B9754" s="22">
        <v>45191</v>
      </c>
      <c r="C9754" s="22">
        <v>45194</v>
      </c>
      <c r="D9754" s="23" t="s">
        <v>50</v>
      </c>
      <c r="E9754" s="23" t="s">
        <v>3102</v>
      </c>
      <c r="F9754" s="23" t="s">
        <v>52</v>
      </c>
      <c r="G9754" s="23" t="s">
        <v>63</v>
      </c>
      <c r="H9754" s="23" t="s">
        <v>64</v>
      </c>
      <c r="I9754" s="23" t="s">
        <v>55</v>
      </c>
      <c r="J9754" s="23" t="s">
        <v>65</v>
      </c>
      <c r="K9754" s="23" t="s">
        <v>130</v>
      </c>
      <c r="L9754" s="24">
        <v>13578.64</v>
      </c>
      <c r="M9754">
        <v>4</v>
      </c>
      <c r="N9754" s="25">
        <v>0.25</v>
      </c>
      <c r="O9754" s="24">
        <v>3737.2</v>
      </c>
      <c r="P9754" s="26">
        <f t="shared" si="912"/>
        <v>0.27522638496933421</v>
      </c>
      <c r="Q9754" t="str">
        <f t="shared" si="913"/>
        <v>Medium</v>
      </c>
      <c r="R9754" t="str">
        <f t="shared" si="914"/>
        <v>High</v>
      </c>
      <c r="S9754" s="23">
        <f t="shared" si="915"/>
        <v>2023</v>
      </c>
      <c r="T9754" s="23">
        <f t="shared" si="916"/>
        <v>9</v>
      </c>
      <c r="U9754" t="str">
        <f t="shared" si="917"/>
        <v>Sep-2023</v>
      </c>
    </row>
    <row r="9755" spans="1:21" x14ac:dyDescent="0.3">
      <c r="A9755" t="s">
        <v>11766</v>
      </c>
      <c r="B9755" s="22">
        <v>45388</v>
      </c>
      <c r="C9755" s="22">
        <v>45393</v>
      </c>
      <c r="D9755" s="23" t="s">
        <v>78</v>
      </c>
      <c r="E9755" s="23" t="s">
        <v>557</v>
      </c>
      <c r="F9755" s="23" t="s">
        <v>80</v>
      </c>
      <c r="G9755" s="23" t="s">
        <v>72</v>
      </c>
      <c r="H9755" s="23" t="s">
        <v>346</v>
      </c>
      <c r="I9755" s="23" t="s">
        <v>55</v>
      </c>
      <c r="J9755" s="23" t="s">
        <v>141</v>
      </c>
      <c r="K9755" s="23" t="s">
        <v>978</v>
      </c>
      <c r="L9755" s="24">
        <v>1418.05</v>
      </c>
      <c r="M9755">
        <v>5</v>
      </c>
      <c r="N9755" s="25">
        <v>0.05</v>
      </c>
      <c r="O9755" s="24">
        <v>253.51</v>
      </c>
      <c r="P9755" s="26">
        <f t="shared" si="912"/>
        <v>0.17877366806530093</v>
      </c>
      <c r="Q9755" t="str">
        <f t="shared" si="913"/>
        <v>Low</v>
      </c>
      <c r="R9755" t="str">
        <f t="shared" si="914"/>
        <v>Low</v>
      </c>
      <c r="S9755" s="23">
        <f t="shared" si="915"/>
        <v>2024</v>
      </c>
      <c r="T9755" s="23">
        <f t="shared" si="916"/>
        <v>4</v>
      </c>
      <c r="U9755" t="str">
        <f t="shared" si="917"/>
        <v>Apr-2024</v>
      </c>
    </row>
    <row r="9756" spans="1:21" x14ac:dyDescent="0.3">
      <c r="A9756" t="s">
        <v>11767</v>
      </c>
      <c r="B9756" s="22">
        <v>44936</v>
      </c>
      <c r="C9756" s="22">
        <v>44941</v>
      </c>
      <c r="D9756" s="23" t="s">
        <v>78</v>
      </c>
      <c r="E9756" s="23" t="s">
        <v>566</v>
      </c>
      <c r="F9756" s="23" t="s">
        <v>80</v>
      </c>
      <c r="G9756" s="23" t="s">
        <v>63</v>
      </c>
      <c r="H9756" s="23" t="s">
        <v>202</v>
      </c>
      <c r="I9756" s="23" t="s">
        <v>118</v>
      </c>
      <c r="J9756" s="23" t="s">
        <v>230</v>
      </c>
      <c r="K9756" s="23" t="s">
        <v>351</v>
      </c>
      <c r="L9756" s="24">
        <v>12728.94</v>
      </c>
      <c r="M9756">
        <v>1</v>
      </c>
      <c r="N9756" s="25">
        <v>0.2</v>
      </c>
      <c r="O9756" s="24">
        <v>3136.92</v>
      </c>
      <c r="P9756" s="26">
        <f t="shared" si="912"/>
        <v>0.24644000207401401</v>
      </c>
      <c r="Q9756" t="str">
        <f t="shared" si="913"/>
        <v>Medium</v>
      </c>
      <c r="R9756" t="str">
        <f t="shared" si="914"/>
        <v>Medium</v>
      </c>
      <c r="S9756" s="23">
        <f t="shared" si="915"/>
        <v>2023</v>
      </c>
      <c r="T9756" s="23">
        <f t="shared" si="916"/>
        <v>1</v>
      </c>
      <c r="U9756" t="str">
        <f t="shared" si="917"/>
        <v>Jan-2023</v>
      </c>
    </row>
    <row r="9757" spans="1:21" x14ac:dyDescent="0.3">
      <c r="A9757" t="s">
        <v>11768</v>
      </c>
      <c r="B9757" s="22">
        <v>44946</v>
      </c>
      <c r="C9757" s="22">
        <v>44947</v>
      </c>
      <c r="D9757" s="23" t="s">
        <v>50</v>
      </c>
      <c r="E9757" s="23" t="s">
        <v>1422</v>
      </c>
      <c r="F9757" s="23" t="s">
        <v>80</v>
      </c>
      <c r="G9757" s="23" t="s">
        <v>72</v>
      </c>
      <c r="H9757" s="23" t="s">
        <v>73</v>
      </c>
      <c r="I9757" s="23" t="s">
        <v>96</v>
      </c>
      <c r="J9757" s="23" t="s">
        <v>97</v>
      </c>
      <c r="K9757" s="23" t="s">
        <v>416</v>
      </c>
      <c r="L9757" s="24">
        <v>35446.949999999997</v>
      </c>
      <c r="M9757">
        <v>9</v>
      </c>
      <c r="N9757" s="25">
        <v>0.15</v>
      </c>
      <c r="O9757" s="24">
        <v>5936.83</v>
      </c>
      <c r="P9757" s="26">
        <f t="shared" si="912"/>
        <v>0.16748493170780562</v>
      </c>
      <c r="Q9757" t="str">
        <f t="shared" si="913"/>
        <v>Low</v>
      </c>
      <c r="R9757" t="str">
        <f t="shared" si="914"/>
        <v>Medium</v>
      </c>
      <c r="S9757" s="23">
        <f t="shared" si="915"/>
        <v>2023</v>
      </c>
      <c r="T9757" s="23">
        <f t="shared" si="916"/>
        <v>1</v>
      </c>
      <c r="U9757" t="str">
        <f t="shared" si="917"/>
        <v>Jan-2023</v>
      </c>
    </row>
    <row r="9758" spans="1:21" x14ac:dyDescent="0.3">
      <c r="A9758" t="s">
        <v>11769</v>
      </c>
      <c r="B9758" s="22">
        <v>44911</v>
      </c>
      <c r="C9758" s="22">
        <v>44913</v>
      </c>
      <c r="D9758" s="23" t="s">
        <v>50</v>
      </c>
      <c r="E9758" s="23" t="s">
        <v>420</v>
      </c>
      <c r="F9758" s="23" t="s">
        <v>80</v>
      </c>
      <c r="G9758" s="23" t="s">
        <v>179</v>
      </c>
      <c r="H9758" s="23" t="s">
        <v>236</v>
      </c>
      <c r="I9758" s="23" t="s">
        <v>96</v>
      </c>
      <c r="J9758" s="23" t="s">
        <v>166</v>
      </c>
      <c r="K9758" s="23" t="s">
        <v>762</v>
      </c>
      <c r="L9758" s="24">
        <v>65552.62</v>
      </c>
      <c r="M9758">
        <v>7</v>
      </c>
      <c r="N9758" s="25">
        <v>0</v>
      </c>
      <c r="O9758" s="24">
        <v>23714.94</v>
      </c>
      <c r="P9758" s="26">
        <f t="shared" si="912"/>
        <v>0.36176952195045753</v>
      </c>
      <c r="Q9758" t="str">
        <f t="shared" si="913"/>
        <v>High</v>
      </c>
      <c r="R9758" t="str">
        <f t="shared" si="914"/>
        <v>None</v>
      </c>
      <c r="S9758" s="23">
        <f t="shared" si="915"/>
        <v>2022</v>
      </c>
      <c r="T9758" s="23">
        <f t="shared" si="916"/>
        <v>12</v>
      </c>
      <c r="U9758" t="str">
        <f t="shared" si="917"/>
        <v>Dec-2022</v>
      </c>
    </row>
    <row r="9759" spans="1:21" x14ac:dyDescent="0.3">
      <c r="A9759" t="s">
        <v>11770</v>
      </c>
      <c r="B9759" s="22">
        <v>45129</v>
      </c>
      <c r="C9759" s="22">
        <v>45132</v>
      </c>
      <c r="D9759" s="23" t="s">
        <v>50</v>
      </c>
      <c r="E9759" s="23" t="s">
        <v>3213</v>
      </c>
      <c r="F9759" s="23" t="s">
        <v>52</v>
      </c>
      <c r="G9759" s="23" t="s">
        <v>53</v>
      </c>
      <c r="H9759" s="23" t="s">
        <v>110</v>
      </c>
      <c r="I9759" s="23" t="s">
        <v>83</v>
      </c>
      <c r="J9759" s="23" t="s">
        <v>379</v>
      </c>
      <c r="K9759" s="23" t="s">
        <v>562</v>
      </c>
      <c r="L9759" s="24">
        <v>8793.98</v>
      </c>
      <c r="M9759">
        <v>2</v>
      </c>
      <c r="N9759" s="25">
        <v>0.05</v>
      </c>
      <c r="O9759" s="24">
        <v>1825.56</v>
      </c>
      <c r="P9759" s="26">
        <f t="shared" si="912"/>
        <v>0.20759201180807779</v>
      </c>
      <c r="Q9759" t="str">
        <f t="shared" si="913"/>
        <v>Medium</v>
      </c>
      <c r="R9759" t="str">
        <f t="shared" si="914"/>
        <v>Low</v>
      </c>
      <c r="S9759" s="23">
        <f t="shared" si="915"/>
        <v>2023</v>
      </c>
      <c r="T9759" s="23">
        <f t="shared" si="916"/>
        <v>7</v>
      </c>
      <c r="U9759" t="str">
        <f t="shared" si="917"/>
        <v>Jul-2023</v>
      </c>
    </row>
    <row r="9760" spans="1:21" x14ac:dyDescent="0.3">
      <c r="A9760" t="s">
        <v>11771</v>
      </c>
      <c r="B9760" s="22">
        <v>44749</v>
      </c>
      <c r="C9760" s="22">
        <v>44756</v>
      </c>
      <c r="D9760" s="23" t="s">
        <v>61</v>
      </c>
      <c r="E9760" s="23" t="s">
        <v>1969</v>
      </c>
      <c r="F9760" s="23" t="s">
        <v>71</v>
      </c>
      <c r="G9760" s="23" t="s">
        <v>72</v>
      </c>
      <c r="H9760" s="23" t="s">
        <v>104</v>
      </c>
      <c r="I9760" s="23" t="s">
        <v>96</v>
      </c>
      <c r="J9760" s="23" t="s">
        <v>97</v>
      </c>
      <c r="K9760" s="23" t="s">
        <v>98</v>
      </c>
      <c r="L9760" s="24">
        <v>21181.47</v>
      </c>
      <c r="M9760">
        <v>3</v>
      </c>
      <c r="N9760" s="25">
        <v>0.15</v>
      </c>
      <c r="O9760" s="24">
        <v>4733.26</v>
      </c>
      <c r="P9760" s="26">
        <f t="shared" si="912"/>
        <v>0.22346229983093713</v>
      </c>
      <c r="Q9760" t="str">
        <f t="shared" si="913"/>
        <v>Medium</v>
      </c>
      <c r="R9760" t="str">
        <f t="shared" si="914"/>
        <v>Medium</v>
      </c>
      <c r="S9760" s="23">
        <f t="shared" si="915"/>
        <v>2022</v>
      </c>
      <c r="T9760" s="23">
        <f t="shared" si="916"/>
        <v>7</v>
      </c>
      <c r="U9760" t="str">
        <f t="shared" si="917"/>
        <v>Jul-2022</v>
      </c>
    </row>
    <row r="9761" spans="1:21" x14ac:dyDescent="0.3">
      <c r="A9761" t="s">
        <v>11772</v>
      </c>
      <c r="B9761" s="22">
        <v>44860</v>
      </c>
      <c r="C9761" s="22">
        <v>44867</v>
      </c>
      <c r="D9761" s="23" t="s">
        <v>102</v>
      </c>
      <c r="E9761" s="23" t="s">
        <v>324</v>
      </c>
      <c r="F9761" s="23" t="s">
        <v>52</v>
      </c>
      <c r="G9761" s="23" t="s">
        <v>63</v>
      </c>
      <c r="H9761" s="23" t="s">
        <v>202</v>
      </c>
      <c r="I9761" s="23" t="s">
        <v>55</v>
      </c>
      <c r="J9761" s="23" t="s">
        <v>65</v>
      </c>
      <c r="K9761" s="23" t="s">
        <v>130</v>
      </c>
      <c r="L9761" s="24">
        <v>41542.720000000001</v>
      </c>
      <c r="M9761">
        <v>8</v>
      </c>
      <c r="N9761" s="25">
        <v>0.05</v>
      </c>
      <c r="O9761" s="24">
        <v>9166.4599999999991</v>
      </c>
      <c r="P9761" s="26">
        <f t="shared" si="912"/>
        <v>0.22065141618074113</v>
      </c>
      <c r="Q9761" t="str">
        <f t="shared" si="913"/>
        <v>Medium</v>
      </c>
      <c r="R9761" t="str">
        <f t="shared" si="914"/>
        <v>Low</v>
      </c>
      <c r="S9761" s="23">
        <f t="shared" si="915"/>
        <v>2022</v>
      </c>
      <c r="T9761" s="23">
        <f t="shared" si="916"/>
        <v>10</v>
      </c>
      <c r="U9761" t="str">
        <f t="shared" si="917"/>
        <v>Oct-2022</v>
      </c>
    </row>
    <row r="9762" spans="1:21" x14ac:dyDescent="0.3">
      <c r="A9762" t="s">
        <v>11773</v>
      </c>
      <c r="B9762" s="22">
        <v>45143</v>
      </c>
      <c r="C9762" s="22">
        <v>45145</v>
      </c>
      <c r="D9762" s="23" t="s">
        <v>102</v>
      </c>
      <c r="E9762" s="23" t="s">
        <v>1308</v>
      </c>
      <c r="F9762" s="23" t="s">
        <v>80</v>
      </c>
      <c r="G9762" s="23" t="s">
        <v>53</v>
      </c>
      <c r="H9762" s="23" t="s">
        <v>110</v>
      </c>
      <c r="I9762" s="23" t="s">
        <v>96</v>
      </c>
      <c r="J9762" s="23" t="s">
        <v>135</v>
      </c>
      <c r="K9762" s="23" t="s">
        <v>395</v>
      </c>
      <c r="L9762" s="24">
        <v>48266.36</v>
      </c>
      <c r="M9762">
        <v>4</v>
      </c>
      <c r="N9762" s="25">
        <v>0.1</v>
      </c>
      <c r="O9762" s="24">
        <v>16491.63</v>
      </c>
      <c r="P9762" s="26">
        <f t="shared" si="912"/>
        <v>0.34167958801948189</v>
      </c>
      <c r="Q9762" t="str">
        <f t="shared" si="913"/>
        <v>High</v>
      </c>
      <c r="R9762" t="str">
        <f t="shared" si="914"/>
        <v>Low</v>
      </c>
      <c r="S9762" s="23">
        <f t="shared" si="915"/>
        <v>2023</v>
      </c>
      <c r="T9762" s="23">
        <f t="shared" si="916"/>
        <v>8</v>
      </c>
      <c r="U9762" t="str">
        <f t="shared" si="917"/>
        <v>Aug-2023</v>
      </c>
    </row>
    <row r="9763" spans="1:21" x14ac:dyDescent="0.3">
      <c r="A9763" t="s">
        <v>11774</v>
      </c>
      <c r="B9763" s="22">
        <v>44898</v>
      </c>
      <c r="C9763" s="22">
        <v>44903</v>
      </c>
      <c r="D9763" s="23" t="s">
        <v>78</v>
      </c>
      <c r="E9763" s="23" t="s">
        <v>1766</v>
      </c>
      <c r="F9763" s="23" t="s">
        <v>80</v>
      </c>
      <c r="G9763" s="23" t="s">
        <v>72</v>
      </c>
      <c r="H9763" s="23" t="s">
        <v>104</v>
      </c>
      <c r="I9763" s="23" t="s">
        <v>55</v>
      </c>
      <c r="J9763" s="23" t="s">
        <v>65</v>
      </c>
      <c r="K9763" s="23" t="s">
        <v>66</v>
      </c>
      <c r="L9763" s="24">
        <v>4815.3</v>
      </c>
      <c r="M9763">
        <v>3</v>
      </c>
      <c r="N9763" s="25">
        <v>0</v>
      </c>
      <c r="O9763" s="24">
        <v>1330.4</v>
      </c>
      <c r="P9763" s="26">
        <f t="shared" si="912"/>
        <v>0.27628600502564743</v>
      </c>
      <c r="Q9763" t="str">
        <f t="shared" si="913"/>
        <v>Medium</v>
      </c>
      <c r="R9763" t="str">
        <f t="shared" si="914"/>
        <v>None</v>
      </c>
      <c r="S9763" s="23">
        <f t="shared" si="915"/>
        <v>2022</v>
      </c>
      <c r="T9763" s="23">
        <f t="shared" si="916"/>
        <v>12</v>
      </c>
      <c r="U9763" t="str">
        <f t="shared" si="917"/>
        <v>Dec-2022</v>
      </c>
    </row>
    <row r="9764" spans="1:21" x14ac:dyDescent="0.3">
      <c r="A9764" t="s">
        <v>11775</v>
      </c>
      <c r="B9764" s="22">
        <v>44987</v>
      </c>
      <c r="C9764" s="22">
        <v>44988</v>
      </c>
      <c r="D9764" s="23" t="s">
        <v>78</v>
      </c>
      <c r="E9764" s="23" t="s">
        <v>1267</v>
      </c>
      <c r="F9764" s="23" t="s">
        <v>80</v>
      </c>
      <c r="G9764" s="23" t="s">
        <v>63</v>
      </c>
      <c r="H9764" s="23" t="s">
        <v>213</v>
      </c>
      <c r="I9764" s="23" t="s">
        <v>83</v>
      </c>
      <c r="J9764" s="23" t="s">
        <v>449</v>
      </c>
      <c r="K9764" s="23" t="s">
        <v>775</v>
      </c>
      <c r="L9764" s="24">
        <v>8538.42</v>
      </c>
      <c r="M9764">
        <v>3</v>
      </c>
      <c r="N9764" s="25">
        <v>0.25</v>
      </c>
      <c r="O9764" s="24">
        <v>1415.85</v>
      </c>
      <c r="P9764" s="26">
        <f t="shared" si="912"/>
        <v>0.16582107696740145</v>
      </c>
      <c r="Q9764" t="str">
        <f t="shared" si="913"/>
        <v>Low</v>
      </c>
      <c r="R9764" t="str">
        <f t="shared" si="914"/>
        <v>High</v>
      </c>
      <c r="S9764" s="23">
        <f t="shared" si="915"/>
        <v>2023</v>
      </c>
      <c r="T9764" s="23">
        <f t="shared" si="916"/>
        <v>3</v>
      </c>
      <c r="U9764" t="str">
        <f t="shared" si="917"/>
        <v>Mar-2023</v>
      </c>
    </row>
    <row r="9765" spans="1:21" x14ac:dyDescent="0.3">
      <c r="A9765" t="s">
        <v>11776</v>
      </c>
      <c r="B9765" s="22">
        <v>45811</v>
      </c>
      <c r="C9765" s="22">
        <v>45812</v>
      </c>
      <c r="D9765" s="23" t="s">
        <v>102</v>
      </c>
      <c r="E9765" s="23" t="s">
        <v>1215</v>
      </c>
      <c r="F9765" s="23" t="s">
        <v>80</v>
      </c>
      <c r="G9765" s="23" t="s">
        <v>179</v>
      </c>
      <c r="H9765" s="23" t="s">
        <v>180</v>
      </c>
      <c r="I9765" s="23" t="s">
        <v>55</v>
      </c>
      <c r="J9765" s="23" t="s">
        <v>173</v>
      </c>
      <c r="K9765" s="23" t="s">
        <v>735</v>
      </c>
      <c r="L9765" s="24">
        <v>45719.199999999997</v>
      </c>
      <c r="M9765">
        <v>5</v>
      </c>
      <c r="N9765" s="25">
        <v>0.25</v>
      </c>
      <c r="O9765" s="24">
        <v>6127.95</v>
      </c>
      <c r="P9765" s="26">
        <f t="shared" si="912"/>
        <v>0.13403449754151428</v>
      </c>
      <c r="Q9765" t="str">
        <f t="shared" si="913"/>
        <v>Low</v>
      </c>
      <c r="R9765" t="str">
        <f t="shared" si="914"/>
        <v>High</v>
      </c>
      <c r="S9765" s="23">
        <f t="shared" si="915"/>
        <v>2025</v>
      </c>
      <c r="T9765" s="23">
        <f t="shared" si="916"/>
        <v>6</v>
      </c>
      <c r="U9765" t="str">
        <f t="shared" si="917"/>
        <v>Jun-2025</v>
      </c>
    </row>
    <row r="9766" spans="1:21" x14ac:dyDescent="0.3">
      <c r="A9766" t="s">
        <v>11777</v>
      </c>
      <c r="B9766" s="22">
        <v>45727</v>
      </c>
      <c r="C9766" s="22">
        <v>45733</v>
      </c>
      <c r="D9766" s="23" t="s">
        <v>61</v>
      </c>
      <c r="E9766" s="23" t="s">
        <v>998</v>
      </c>
      <c r="F9766" s="23" t="s">
        <v>52</v>
      </c>
      <c r="G9766" s="23" t="s">
        <v>53</v>
      </c>
      <c r="H9766" s="23" t="s">
        <v>246</v>
      </c>
      <c r="I9766" s="23" t="s">
        <v>83</v>
      </c>
      <c r="J9766" s="23" t="s">
        <v>156</v>
      </c>
      <c r="K9766" s="23" t="s">
        <v>157</v>
      </c>
      <c r="L9766" s="24">
        <v>50465.85</v>
      </c>
      <c r="M9766">
        <v>5</v>
      </c>
      <c r="N9766" s="25">
        <v>0.25</v>
      </c>
      <c r="O9766" s="24">
        <v>10281.65</v>
      </c>
      <c r="P9766" s="26">
        <f t="shared" si="912"/>
        <v>0.2037348028419218</v>
      </c>
      <c r="Q9766" t="str">
        <f t="shared" si="913"/>
        <v>Medium</v>
      </c>
      <c r="R9766" t="str">
        <f t="shared" si="914"/>
        <v>High</v>
      </c>
      <c r="S9766" s="23">
        <f t="shared" si="915"/>
        <v>2025</v>
      </c>
      <c r="T9766" s="23">
        <f t="shared" si="916"/>
        <v>3</v>
      </c>
      <c r="U9766" t="str">
        <f t="shared" si="917"/>
        <v>Mar-2025</v>
      </c>
    </row>
    <row r="9767" spans="1:21" x14ac:dyDescent="0.3">
      <c r="A9767" t="s">
        <v>11778</v>
      </c>
      <c r="B9767" s="22">
        <v>44807</v>
      </c>
      <c r="C9767" s="22">
        <v>44811</v>
      </c>
      <c r="D9767" s="23" t="s">
        <v>50</v>
      </c>
      <c r="E9767" s="23" t="s">
        <v>4023</v>
      </c>
      <c r="F9767" s="23" t="s">
        <v>52</v>
      </c>
      <c r="G9767" s="23" t="s">
        <v>53</v>
      </c>
      <c r="H9767" s="23" t="s">
        <v>54</v>
      </c>
      <c r="I9767" s="23" t="s">
        <v>118</v>
      </c>
      <c r="J9767" s="23" t="s">
        <v>119</v>
      </c>
      <c r="K9767" s="23" t="s">
        <v>120</v>
      </c>
      <c r="L9767" s="24">
        <v>52151.49</v>
      </c>
      <c r="M9767">
        <v>9</v>
      </c>
      <c r="N9767" s="25">
        <v>0</v>
      </c>
      <c r="O9767" s="24">
        <v>11223.94</v>
      </c>
      <c r="P9767" s="26">
        <f t="shared" si="912"/>
        <v>0.21521801198776871</v>
      </c>
      <c r="Q9767" t="str">
        <f t="shared" si="913"/>
        <v>Medium</v>
      </c>
      <c r="R9767" t="str">
        <f t="shared" si="914"/>
        <v>None</v>
      </c>
      <c r="S9767" s="23">
        <f t="shared" si="915"/>
        <v>2022</v>
      </c>
      <c r="T9767" s="23">
        <f t="shared" si="916"/>
        <v>9</v>
      </c>
      <c r="U9767" t="str">
        <f t="shared" si="917"/>
        <v>Sep-2022</v>
      </c>
    </row>
    <row r="9768" spans="1:21" x14ac:dyDescent="0.3">
      <c r="A9768" t="s">
        <v>11779</v>
      </c>
      <c r="B9768" s="22">
        <v>45389</v>
      </c>
      <c r="C9768" s="22">
        <v>45395</v>
      </c>
      <c r="D9768" s="23" t="s">
        <v>61</v>
      </c>
      <c r="E9768" s="23" t="s">
        <v>914</v>
      </c>
      <c r="F9768" s="23" t="s">
        <v>80</v>
      </c>
      <c r="G9768" s="23" t="s">
        <v>179</v>
      </c>
      <c r="H9768" s="23" t="s">
        <v>236</v>
      </c>
      <c r="I9768" s="23" t="s">
        <v>55</v>
      </c>
      <c r="J9768" s="23" t="s">
        <v>56</v>
      </c>
      <c r="K9768" s="23" t="s">
        <v>74</v>
      </c>
      <c r="L9768" s="24">
        <v>5947.68</v>
      </c>
      <c r="M9768">
        <v>2</v>
      </c>
      <c r="N9768" s="25">
        <v>0.15</v>
      </c>
      <c r="O9768" s="24">
        <v>1263.28</v>
      </c>
      <c r="P9768" s="26">
        <f t="shared" si="912"/>
        <v>0.21239878406370213</v>
      </c>
      <c r="Q9768" t="str">
        <f t="shared" si="913"/>
        <v>Medium</v>
      </c>
      <c r="R9768" t="str">
        <f t="shared" si="914"/>
        <v>Medium</v>
      </c>
      <c r="S9768" s="23">
        <f t="shared" si="915"/>
        <v>2024</v>
      </c>
      <c r="T9768" s="23">
        <f t="shared" si="916"/>
        <v>4</v>
      </c>
      <c r="U9768" t="str">
        <f t="shared" si="917"/>
        <v>Apr-2024</v>
      </c>
    </row>
    <row r="9769" spans="1:21" x14ac:dyDescent="0.3">
      <c r="A9769" t="s">
        <v>11780</v>
      </c>
      <c r="B9769" s="22">
        <v>45706</v>
      </c>
      <c r="C9769" s="22">
        <v>45712</v>
      </c>
      <c r="D9769" s="23" t="s">
        <v>102</v>
      </c>
      <c r="E9769" s="23" t="s">
        <v>212</v>
      </c>
      <c r="F9769" s="23" t="s">
        <v>71</v>
      </c>
      <c r="G9769" s="23" t="s">
        <v>63</v>
      </c>
      <c r="H9769" s="23" t="s">
        <v>202</v>
      </c>
      <c r="I9769" s="23" t="s">
        <v>96</v>
      </c>
      <c r="J9769" s="23" t="s">
        <v>135</v>
      </c>
      <c r="K9769" s="23" t="s">
        <v>395</v>
      </c>
      <c r="L9769" s="24">
        <v>102178.64</v>
      </c>
      <c r="M9769">
        <v>8</v>
      </c>
      <c r="N9769" s="25">
        <v>0.1</v>
      </c>
      <c r="O9769" s="24">
        <v>20174.07</v>
      </c>
      <c r="P9769" s="26">
        <f t="shared" si="912"/>
        <v>0.19743921038682841</v>
      </c>
      <c r="Q9769" t="str">
        <f t="shared" si="913"/>
        <v>Low</v>
      </c>
      <c r="R9769" t="str">
        <f t="shared" si="914"/>
        <v>Low</v>
      </c>
      <c r="S9769" s="23">
        <f t="shared" si="915"/>
        <v>2025</v>
      </c>
      <c r="T9769" s="23">
        <f t="shared" si="916"/>
        <v>2</v>
      </c>
      <c r="U9769" t="str">
        <f t="shared" si="917"/>
        <v>Feb-2025</v>
      </c>
    </row>
    <row r="9770" spans="1:21" x14ac:dyDescent="0.3">
      <c r="A9770" t="s">
        <v>11781</v>
      </c>
      <c r="B9770" s="22">
        <v>45151</v>
      </c>
      <c r="C9770" s="22">
        <v>45152</v>
      </c>
      <c r="D9770" s="23" t="s">
        <v>102</v>
      </c>
      <c r="E9770" s="23" t="s">
        <v>432</v>
      </c>
      <c r="F9770" s="23" t="s">
        <v>52</v>
      </c>
      <c r="G9770" s="23" t="s">
        <v>63</v>
      </c>
      <c r="H9770" s="23" t="s">
        <v>64</v>
      </c>
      <c r="I9770" s="23" t="s">
        <v>118</v>
      </c>
      <c r="J9770" s="23" t="s">
        <v>191</v>
      </c>
      <c r="K9770" s="23" t="s">
        <v>829</v>
      </c>
      <c r="L9770" s="24">
        <v>4599.76</v>
      </c>
      <c r="M9770">
        <v>4</v>
      </c>
      <c r="N9770" s="25">
        <v>0.2</v>
      </c>
      <c r="O9770" s="24">
        <v>1179.33</v>
      </c>
      <c r="P9770" s="26">
        <f t="shared" si="912"/>
        <v>0.25638946379811117</v>
      </c>
      <c r="Q9770" t="str">
        <f t="shared" si="913"/>
        <v>Medium</v>
      </c>
      <c r="R9770" t="str">
        <f t="shared" si="914"/>
        <v>Medium</v>
      </c>
      <c r="S9770" s="23">
        <f t="shared" si="915"/>
        <v>2023</v>
      </c>
      <c r="T9770" s="23">
        <f t="shared" si="916"/>
        <v>8</v>
      </c>
      <c r="U9770" t="str">
        <f t="shared" si="917"/>
        <v>Aug-2023</v>
      </c>
    </row>
    <row r="9771" spans="1:21" x14ac:dyDescent="0.3">
      <c r="A9771" t="s">
        <v>11782</v>
      </c>
      <c r="B9771" s="22">
        <v>44824</v>
      </c>
      <c r="C9771" s="22">
        <v>44827</v>
      </c>
      <c r="D9771" s="23" t="s">
        <v>61</v>
      </c>
      <c r="E9771" s="23" t="s">
        <v>1061</v>
      </c>
      <c r="F9771" s="23" t="s">
        <v>71</v>
      </c>
      <c r="G9771" s="23" t="s">
        <v>72</v>
      </c>
      <c r="H9771" s="23" t="s">
        <v>104</v>
      </c>
      <c r="I9771" s="23" t="s">
        <v>55</v>
      </c>
      <c r="J9771" s="23" t="s">
        <v>173</v>
      </c>
      <c r="K9771" s="23" t="s">
        <v>174</v>
      </c>
      <c r="L9771" s="24">
        <v>148297</v>
      </c>
      <c r="M9771">
        <v>10</v>
      </c>
      <c r="N9771" s="25">
        <v>0.05</v>
      </c>
      <c r="O9771" s="24">
        <v>52864.95</v>
      </c>
      <c r="P9771" s="26">
        <f t="shared" si="912"/>
        <v>0.35648023897988496</v>
      </c>
      <c r="Q9771" t="str">
        <f t="shared" si="913"/>
        <v>High</v>
      </c>
      <c r="R9771" t="str">
        <f t="shared" si="914"/>
        <v>Low</v>
      </c>
      <c r="S9771" s="23">
        <f t="shared" si="915"/>
        <v>2022</v>
      </c>
      <c r="T9771" s="23">
        <f t="shared" si="916"/>
        <v>9</v>
      </c>
      <c r="U9771" t="str">
        <f t="shared" si="917"/>
        <v>Sep-2022</v>
      </c>
    </row>
    <row r="9772" spans="1:21" x14ac:dyDescent="0.3">
      <c r="A9772" t="s">
        <v>11783</v>
      </c>
      <c r="B9772" s="22">
        <v>44958</v>
      </c>
      <c r="C9772" s="22">
        <v>44964</v>
      </c>
      <c r="D9772" s="23" t="s">
        <v>102</v>
      </c>
      <c r="E9772" s="23" t="s">
        <v>1929</v>
      </c>
      <c r="F9772" s="23" t="s">
        <v>52</v>
      </c>
      <c r="G9772" s="23" t="s">
        <v>72</v>
      </c>
      <c r="H9772" s="23" t="s">
        <v>346</v>
      </c>
      <c r="I9772" s="23" t="s">
        <v>96</v>
      </c>
      <c r="J9772" s="23" t="s">
        <v>135</v>
      </c>
      <c r="K9772" s="23" t="s">
        <v>136</v>
      </c>
      <c r="L9772" s="24">
        <v>26917.32</v>
      </c>
      <c r="M9772">
        <v>2</v>
      </c>
      <c r="N9772" s="25">
        <v>0.2</v>
      </c>
      <c r="O9772" s="24">
        <v>6615.74</v>
      </c>
      <c r="P9772" s="26">
        <f t="shared" si="912"/>
        <v>0.24578004050923347</v>
      </c>
      <c r="Q9772" t="str">
        <f t="shared" si="913"/>
        <v>Medium</v>
      </c>
      <c r="R9772" t="str">
        <f t="shared" si="914"/>
        <v>Medium</v>
      </c>
      <c r="S9772" s="23">
        <f t="shared" si="915"/>
        <v>2023</v>
      </c>
      <c r="T9772" s="23">
        <f t="shared" si="916"/>
        <v>2</v>
      </c>
      <c r="U9772" t="str">
        <f t="shared" si="917"/>
        <v>Feb-2023</v>
      </c>
    </row>
    <row r="9773" spans="1:21" x14ac:dyDescent="0.3">
      <c r="A9773" t="s">
        <v>11784</v>
      </c>
      <c r="B9773" s="22">
        <v>45427</v>
      </c>
      <c r="C9773" s="22">
        <v>45430</v>
      </c>
      <c r="D9773" s="23" t="s">
        <v>102</v>
      </c>
      <c r="E9773" s="23" t="s">
        <v>2178</v>
      </c>
      <c r="F9773" s="23" t="s">
        <v>52</v>
      </c>
      <c r="G9773" s="23" t="s">
        <v>53</v>
      </c>
      <c r="H9773" s="23" t="s">
        <v>90</v>
      </c>
      <c r="I9773" s="23" t="s">
        <v>96</v>
      </c>
      <c r="J9773" s="23" t="s">
        <v>97</v>
      </c>
      <c r="K9773" s="23" t="s">
        <v>181</v>
      </c>
      <c r="L9773" s="24">
        <v>15450.05</v>
      </c>
      <c r="M9773">
        <v>7</v>
      </c>
      <c r="N9773" s="25">
        <v>0.25</v>
      </c>
      <c r="O9773" s="24">
        <v>3470.64</v>
      </c>
      <c r="P9773" s="26">
        <f t="shared" si="912"/>
        <v>0.22463616622599927</v>
      </c>
      <c r="Q9773" t="str">
        <f t="shared" si="913"/>
        <v>Medium</v>
      </c>
      <c r="R9773" t="str">
        <f t="shared" si="914"/>
        <v>High</v>
      </c>
      <c r="S9773" s="23">
        <f t="shared" si="915"/>
        <v>2024</v>
      </c>
      <c r="T9773" s="23">
        <f t="shared" si="916"/>
        <v>5</v>
      </c>
      <c r="U9773" t="str">
        <f t="shared" si="917"/>
        <v>May-2024</v>
      </c>
    </row>
    <row r="9774" spans="1:21" x14ac:dyDescent="0.3">
      <c r="A9774" t="s">
        <v>11785</v>
      </c>
      <c r="B9774" s="22">
        <v>45151</v>
      </c>
      <c r="C9774" s="22">
        <v>45154</v>
      </c>
      <c r="D9774" s="23" t="s">
        <v>61</v>
      </c>
      <c r="E9774" s="23" t="s">
        <v>1891</v>
      </c>
      <c r="F9774" s="23" t="s">
        <v>52</v>
      </c>
      <c r="G9774" s="23" t="s">
        <v>72</v>
      </c>
      <c r="H9774" s="23" t="s">
        <v>117</v>
      </c>
      <c r="I9774" s="23" t="s">
        <v>118</v>
      </c>
      <c r="J9774" s="23" t="s">
        <v>230</v>
      </c>
      <c r="K9774" s="23" t="s">
        <v>351</v>
      </c>
      <c r="L9774" s="24">
        <v>85053.33</v>
      </c>
      <c r="M9774">
        <v>9</v>
      </c>
      <c r="N9774" s="25">
        <v>0.05</v>
      </c>
      <c r="O9774" s="24">
        <v>28061.97</v>
      </c>
      <c r="P9774" s="26">
        <f t="shared" si="912"/>
        <v>0.32993381916969039</v>
      </c>
      <c r="Q9774" t="str">
        <f t="shared" si="913"/>
        <v>High</v>
      </c>
      <c r="R9774" t="str">
        <f t="shared" si="914"/>
        <v>Low</v>
      </c>
      <c r="S9774" s="23">
        <f t="shared" si="915"/>
        <v>2023</v>
      </c>
      <c r="T9774" s="23">
        <f t="shared" si="916"/>
        <v>8</v>
      </c>
      <c r="U9774" t="str">
        <f t="shared" si="917"/>
        <v>Aug-2023</v>
      </c>
    </row>
    <row r="9775" spans="1:21" x14ac:dyDescent="0.3">
      <c r="A9775" t="s">
        <v>11786</v>
      </c>
      <c r="B9775" s="22">
        <v>45012</v>
      </c>
      <c r="C9775" s="22">
        <v>45017</v>
      </c>
      <c r="D9775" s="23" t="s">
        <v>102</v>
      </c>
      <c r="E9775" s="23" t="s">
        <v>1215</v>
      </c>
      <c r="F9775" s="23" t="s">
        <v>52</v>
      </c>
      <c r="G9775" s="23" t="s">
        <v>53</v>
      </c>
      <c r="H9775" s="23" t="s">
        <v>54</v>
      </c>
      <c r="I9775" s="23" t="s">
        <v>55</v>
      </c>
      <c r="J9775" s="23" t="s">
        <v>141</v>
      </c>
      <c r="K9775" s="23" t="s">
        <v>241</v>
      </c>
      <c r="L9775" s="24">
        <v>61739.12</v>
      </c>
      <c r="M9775">
        <v>8</v>
      </c>
      <c r="N9775" s="25">
        <v>0.15</v>
      </c>
      <c r="O9775" s="24">
        <v>14840.09</v>
      </c>
      <c r="P9775" s="26">
        <f t="shared" si="912"/>
        <v>0.24036769555510346</v>
      </c>
      <c r="Q9775" t="str">
        <f t="shared" si="913"/>
        <v>Medium</v>
      </c>
      <c r="R9775" t="str">
        <f t="shared" si="914"/>
        <v>Medium</v>
      </c>
      <c r="S9775" s="23">
        <f t="shared" si="915"/>
        <v>2023</v>
      </c>
      <c r="T9775" s="23">
        <f t="shared" si="916"/>
        <v>3</v>
      </c>
      <c r="U9775" t="str">
        <f t="shared" si="917"/>
        <v>Mar-2023</v>
      </c>
    </row>
    <row r="9776" spans="1:21" x14ac:dyDescent="0.3">
      <c r="A9776" t="s">
        <v>11787</v>
      </c>
      <c r="B9776" s="22">
        <v>45386</v>
      </c>
      <c r="C9776" s="22">
        <v>45387</v>
      </c>
      <c r="D9776" s="23" t="s">
        <v>78</v>
      </c>
      <c r="E9776" s="23" t="s">
        <v>274</v>
      </c>
      <c r="F9776" s="23" t="s">
        <v>71</v>
      </c>
      <c r="G9776" s="23" t="s">
        <v>81</v>
      </c>
      <c r="H9776" s="23" t="s">
        <v>186</v>
      </c>
      <c r="I9776" s="23" t="s">
        <v>118</v>
      </c>
      <c r="J9776" s="23" t="s">
        <v>191</v>
      </c>
      <c r="K9776" s="23" t="s">
        <v>829</v>
      </c>
      <c r="L9776" s="24">
        <v>4615</v>
      </c>
      <c r="M9776">
        <v>4</v>
      </c>
      <c r="N9776" s="25">
        <v>0.25</v>
      </c>
      <c r="O9776" s="24">
        <v>745.94</v>
      </c>
      <c r="P9776" s="26">
        <f t="shared" si="912"/>
        <v>0.16163380281690143</v>
      </c>
      <c r="Q9776" t="str">
        <f t="shared" si="913"/>
        <v>Low</v>
      </c>
      <c r="R9776" t="str">
        <f t="shared" si="914"/>
        <v>High</v>
      </c>
      <c r="S9776" s="23">
        <f t="shared" si="915"/>
        <v>2024</v>
      </c>
      <c r="T9776" s="23">
        <f t="shared" si="916"/>
        <v>4</v>
      </c>
      <c r="U9776" t="str">
        <f t="shared" si="917"/>
        <v>Apr-2024</v>
      </c>
    </row>
    <row r="9777" spans="1:21" x14ac:dyDescent="0.3">
      <c r="A9777" t="s">
        <v>11788</v>
      </c>
      <c r="B9777" s="22">
        <v>45202</v>
      </c>
      <c r="C9777" s="22">
        <v>45208</v>
      </c>
      <c r="D9777" s="23" t="s">
        <v>78</v>
      </c>
      <c r="E9777" s="23" t="s">
        <v>577</v>
      </c>
      <c r="F9777" s="23" t="s">
        <v>52</v>
      </c>
      <c r="G9777" s="23" t="s">
        <v>179</v>
      </c>
      <c r="H9777" s="23" t="s">
        <v>236</v>
      </c>
      <c r="I9777" s="23" t="s">
        <v>96</v>
      </c>
      <c r="J9777" s="23" t="s">
        <v>111</v>
      </c>
      <c r="K9777" s="23" t="s">
        <v>328</v>
      </c>
      <c r="L9777" s="24">
        <v>3328.35</v>
      </c>
      <c r="M9777">
        <v>5</v>
      </c>
      <c r="N9777" s="25">
        <v>0</v>
      </c>
      <c r="O9777" s="24">
        <v>1108.57</v>
      </c>
      <c r="P9777" s="26">
        <f t="shared" si="912"/>
        <v>0.33306893806240329</v>
      </c>
      <c r="Q9777" t="str">
        <f t="shared" si="913"/>
        <v>High</v>
      </c>
      <c r="R9777" t="str">
        <f t="shared" si="914"/>
        <v>None</v>
      </c>
      <c r="S9777" s="23">
        <f t="shared" si="915"/>
        <v>2023</v>
      </c>
      <c r="T9777" s="23">
        <f t="shared" si="916"/>
        <v>10</v>
      </c>
      <c r="U9777" t="str">
        <f t="shared" si="917"/>
        <v>Oct-2023</v>
      </c>
    </row>
    <row r="9778" spans="1:21" x14ac:dyDescent="0.3">
      <c r="A9778" t="s">
        <v>11789</v>
      </c>
      <c r="B9778" s="22">
        <v>45080</v>
      </c>
      <c r="C9778" s="22">
        <v>45085</v>
      </c>
      <c r="D9778" s="23" t="s">
        <v>50</v>
      </c>
      <c r="E9778" s="23" t="s">
        <v>2853</v>
      </c>
      <c r="F9778" s="23" t="s">
        <v>52</v>
      </c>
      <c r="G9778" s="23" t="s">
        <v>63</v>
      </c>
      <c r="H9778" s="23" t="s">
        <v>202</v>
      </c>
      <c r="I9778" s="23" t="s">
        <v>118</v>
      </c>
      <c r="J9778" s="23" t="s">
        <v>230</v>
      </c>
      <c r="K9778" s="23" t="s">
        <v>356</v>
      </c>
      <c r="L9778" s="24">
        <v>18380.88</v>
      </c>
      <c r="M9778">
        <v>4</v>
      </c>
      <c r="N9778" s="25">
        <v>0.1</v>
      </c>
      <c r="O9778" s="24">
        <v>5271.56</v>
      </c>
      <c r="P9778" s="26">
        <f t="shared" si="912"/>
        <v>0.28679584437741829</v>
      </c>
      <c r="Q9778" t="str">
        <f t="shared" si="913"/>
        <v>Medium</v>
      </c>
      <c r="R9778" t="str">
        <f t="shared" si="914"/>
        <v>Low</v>
      </c>
      <c r="S9778" s="23">
        <f t="shared" si="915"/>
        <v>2023</v>
      </c>
      <c r="T9778" s="23">
        <f t="shared" si="916"/>
        <v>6</v>
      </c>
      <c r="U9778" t="str">
        <f t="shared" si="917"/>
        <v>Jun-2023</v>
      </c>
    </row>
    <row r="9779" spans="1:21" x14ac:dyDescent="0.3">
      <c r="A9779" t="s">
        <v>11790</v>
      </c>
      <c r="B9779" s="22">
        <v>45384</v>
      </c>
      <c r="C9779" s="22">
        <v>45391</v>
      </c>
      <c r="D9779" s="23" t="s">
        <v>78</v>
      </c>
      <c r="E9779" s="23" t="s">
        <v>1878</v>
      </c>
      <c r="F9779" s="23" t="s">
        <v>71</v>
      </c>
      <c r="G9779" s="23" t="s">
        <v>63</v>
      </c>
      <c r="H9779" s="23" t="s">
        <v>64</v>
      </c>
      <c r="I9779" s="23" t="s">
        <v>118</v>
      </c>
      <c r="J9779" s="23" t="s">
        <v>119</v>
      </c>
      <c r="K9779" s="23" t="s">
        <v>120</v>
      </c>
      <c r="L9779" s="24">
        <v>9848.2199999999993</v>
      </c>
      <c r="M9779">
        <v>6</v>
      </c>
      <c r="N9779" s="25">
        <v>0.1</v>
      </c>
      <c r="O9779" s="24">
        <v>2767.38</v>
      </c>
      <c r="P9779" s="26">
        <f t="shared" si="912"/>
        <v>0.28100306451318108</v>
      </c>
      <c r="Q9779" t="str">
        <f t="shared" si="913"/>
        <v>Medium</v>
      </c>
      <c r="R9779" t="str">
        <f t="shared" si="914"/>
        <v>Low</v>
      </c>
      <c r="S9779" s="23">
        <f t="shared" si="915"/>
        <v>2024</v>
      </c>
      <c r="T9779" s="23">
        <f t="shared" si="916"/>
        <v>4</v>
      </c>
      <c r="U9779" t="str">
        <f t="shared" si="917"/>
        <v>Apr-2024</v>
      </c>
    </row>
    <row r="9780" spans="1:21" x14ac:dyDescent="0.3">
      <c r="A9780" t="s">
        <v>11791</v>
      </c>
      <c r="B9780" s="22">
        <v>45474</v>
      </c>
      <c r="C9780" s="22">
        <v>45478</v>
      </c>
      <c r="D9780" s="23" t="s">
        <v>102</v>
      </c>
      <c r="E9780" s="23" t="s">
        <v>800</v>
      </c>
      <c r="F9780" s="23" t="s">
        <v>71</v>
      </c>
      <c r="G9780" s="23" t="s">
        <v>179</v>
      </c>
      <c r="H9780" s="23" t="s">
        <v>236</v>
      </c>
      <c r="I9780" s="23" t="s">
        <v>118</v>
      </c>
      <c r="J9780" s="23" t="s">
        <v>191</v>
      </c>
      <c r="K9780" s="23" t="s">
        <v>829</v>
      </c>
      <c r="L9780" s="24">
        <v>99533.25</v>
      </c>
      <c r="M9780">
        <v>9</v>
      </c>
      <c r="N9780" s="25">
        <v>0.1</v>
      </c>
      <c r="O9780" s="24">
        <v>18332.87</v>
      </c>
      <c r="P9780" s="26">
        <f t="shared" si="912"/>
        <v>0.18418839935398471</v>
      </c>
      <c r="Q9780" t="str">
        <f t="shared" si="913"/>
        <v>Low</v>
      </c>
      <c r="R9780" t="str">
        <f t="shared" si="914"/>
        <v>Low</v>
      </c>
      <c r="S9780" s="23">
        <f t="shared" si="915"/>
        <v>2024</v>
      </c>
      <c r="T9780" s="23">
        <f t="shared" si="916"/>
        <v>7</v>
      </c>
      <c r="U9780" t="str">
        <f t="shared" si="917"/>
        <v>Jul-2024</v>
      </c>
    </row>
    <row r="9781" spans="1:21" x14ac:dyDescent="0.3">
      <c r="A9781" t="s">
        <v>11792</v>
      </c>
      <c r="B9781" s="22">
        <v>45994</v>
      </c>
      <c r="C9781" s="22">
        <v>45999</v>
      </c>
      <c r="D9781" s="23" t="s">
        <v>50</v>
      </c>
      <c r="E9781" s="23" t="s">
        <v>954</v>
      </c>
      <c r="F9781" s="23" t="s">
        <v>80</v>
      </c>
      <c r="G9781" s="23" t="s">
        <v>81</v>
      </c>
      <c r="H9781" s="23" t="s">
        <v>95</v>
      </c>
      <c r="I9781" s="23" t="s">
        <v>96</v>
      </c>
      <c r="J9781" s="23" t="s">
        <v>97</v>
      </c>
      <c r="K9781" s="23" t="s">
        <v>98</v>
      </c>
      <c r="L9781" s="24">
        <v>23665.4</v>
      </c>
      <c r="M9781">
        <v>2</v>
      </c>
      <c r="N9781" s="25">
        <v>0.25</v>
      </c>
      <c r="O9781" s="24">
        <v>4634.24</v>
      </c>
      <c r="P9781" s="26">
        <f t="shared" si="912"/>
        <v>0.19582343843755015</v>
      </c>
      <c r="Q9781" t="str">
        <f t="shared" si="913"/>
        <v>Low</v>
      </c>
      <c r="R9781" t="str">
        <f t="shared" si="914"/>
        <v>High</v>
      </c>
      <c r="S9781" s="23">
        <f t="shared" si="915"/>
        <v>2025</v>
      </c>
      <c r="T9781" s="23">
        <f t="shared" si="916"/>
        <v>12</v>
      </c>
      <c r="U9781" t="str">
        <f t="shared" si="917"/>
        <v>Dec-2025</v>
      </c>
    </row>
    <row r="9782" spans="1:21" x14ac:dyDescent="0.3">
      <c r="A9782" t="s">
        <v>11793</v>
      </c>
      <c r="B9782" s="22">
        <v>45955</v>
      </c>
      <c r="C9782" s="22">
        <v>45959</v>
      </c>
      <c r="D9782" s="23" t="s">
        <v>102</v>
      </c>
      <c r="E9782" s="23" t="s">
        <v>1582</v>
      </c>
      <c r="F9782" s="23" t="s">
        <v>52</v>
      </c>
      <c r="G9782" s="23" t="s">
        <v>72</v>
      </c>
      <c r="H9782" s="23" t="s">
        <v>73</v>
      </c>
      <c r="I9782" s="23" t="s">
        <v>96</v>
      </c>
      <c r="J9782" s="23" t="s">
        <v>135</v>
      </c>
      <c r="K9782" s="23" t="s">
        <v>275</v>
      </c>
      <c r="L9782" s="24">
        <v>12024.7</v>
      </c>
      <c r="M9782">
        <v>10</v>
      </c>
      <c r="N9782" s="25">
        <v>0</v>
      </c>
      <c r="O9782" s="24">
        <v>4013.38</v>
      </c>
      <c r="P9782" s="26">
        <f t="shared" si="912"/>
        <v>0.33376134123928247</v>
      </c>
      <c r="Q9782" t="str">
        <f t="shared" si="913"/>
        <v>High</v>
      </c>
      <c r="R9782" t="str">
        <f t="shared" si="914"/>
        <v>None</v>
      </c>
      <c r="S9782" s="23">
        <f t="shared" si="915"/>
        <v>2025</v>
      </c>
      <c r="T9782" s="23">
        <f t="shared" si="916"/>
        <v>10</v>
      </c>
      <c r="U9782" t="str">
        <f t="shared" si="917"/>
        <v>Oct-2025</v>
      </c>
    </row>
    <row r="9783" spans="1:21" x14ac:dyDescent="0.3">
      <c r="A9783" t="s">
        <v>11794</v>
      </c>
      <c r="B9783" s="22">
        <v>45942</v>
      </c>
      <c r="C9783" s="22">
        <v>45946</v>
      </c>
      <c r="D9783" s="23" t="s">
        <v>50</v>
      </c>
      <c r="E9783" s="23" t="s">
        <v>1075</v>
      </c>
      <c r="F9783" s="23" t="s">
        <v>52</v>
      </c>
      <c r="G9783" s="23" t="s">
        <v>63</v>
      </c>
      <c r="H9783" s="23" t="s">
        <v>172</v>
      </c>
      <c r="I9783" s="23" t="s">
        <v>96</v>
      </c>
      <c r="J9783" s="23" t="s">
        <v>111</v>
      </c>
      <c r="K9783" s="23" t="s">
        <v>328</v>
      </c>
      <c r="L9783" s="24">
        <v>7902.44</v>
      </c>
      <c r="M9783">
        <v>1</v>
      </c>
      <c r="N9783" s="25">
        <v>0.25</v>
      </c>
      <c r="O9783" s="24">
        <v>2043.08</v>
      </c>
      <c r="P9783" s="26">
        <f t="shared" si="912"/>
        <v>0.25853786931631245</v>
      </c>
      <c r="Q9783" t="str">
        <f t="shared" si="913"/>
        <v>Medium</v>
      </c>
      <c r="R9783" t="str">
        <f t="shared" si="914"/>
        <v>High</v>
      </c>
      <c r="S9783" s="23">
        <f t="shared" si="915"/>
        <v>2025</v>
      </c>
      <c r="T9783" s="23">
        <f t="shared" si="916"/>
        <v>10</v>
      </c>
      <c r="U9783" t="str">
        <f t="shared" si="917"/>
        <v>Oct-2025</v>
      </c>
    </row>
    <row r="9784" spans="1:21" x14ac:dyDescent="0.3">
      <c r="A9784" t="s">
        <v>11795</v>
      </c>
      <c r="B9784" s="22">
        <v>45529</v>
      </c>
      <c r="C9784" s="22">
        <v>45532</v>
      </c>
      <c r="D9784" s="23" t="s">
        <v>50</v>
      </c>
      <c r="E9784" s="23" t="s">
        <v>585</v>
      </c>
      <c r="F9784" s="23" t="s">
        <v>80</v>
      </c>
      <c r="G9784" s="23" t="s">
        <v>63</v>
      </c>
      <c r="H9784" s="23" t="s">
        <v>172</v>
      </c>
      <c r="I9784" s="23" t="s">
        <v>55</v>
      </c>
      <c r="J9784" s="23" t="s">
        <v>173</v>
      </c>
      <c r="K9784" s="23" t="s">
        <v>174</v>
      </c>
      <c r="L9784" s="24">
        <v>39946.69</v>
      </c>
      <c r="M9784">
        <v>7</v>
      </c>
      <c r="N9784" s="25">
        <v>0</v>
      </c>
      <c r="O9784" s="24">
        <v>9893.09</v>
      </c>
      <c r="P9784" s="26">
        <f t="shared" si="912"/>
        <v>0.24765731528694868</v>
      </c>
      <c r="Q9784" t="str">
        <f t="shared" si="913"/>
        <v>Medium</v>
      </c>
      <c r="R9784" t="str">
        <f t="shared" si="914"/>
        <v>None</v>
      </c>
      <c r="S9784" s="23">
        <f t="shared" si="915"/>
        <v>2024</v>
      </c>
      <c r="T9784" s="23">
        <f t="shared" si="916"/>
        <v>8</v>
      </c>
      <c r="U9784" t="str">
        <f t="shared" si="917"/>
        <v>Aug-2024</v>
      </c>
    </row>
    <row r="9785" spans="1:21" x14ac:dyDescent="0.3">
      <c r="A9785" t="s">
        <v>11796</v>
      </c>
      <c r="B9785" s="22">
        <v>45251</v>
      </c>
      <c r="C9785" s="22">
        <v>45255</v>
      </c>
      <c r="D9785" s="23" t="s">
        <v>78</v>
      </c>
      <c r="E9785" s="23" t="s">
        <v>2025</v>
      </c>
      <c r="F9785" s="23" t="s">
        <v>71</v>
      </c>
      <c r="G9785" s="23" t="s">
        <v>81</v>
      </c>
      <c r="H9785" s="23" t="s">
        <v>82</v>
      </c>
      <c r="I9785" s="23" t="s">
        <v>96</v>
      </c>
      <c r="J9785" s="23" t="s">
        <v>135</v>
      </c>
      <c r="K9785" s="23" t="s">
        <v>275</v>
      </c>
      <c r="L9785" s="24">
        <v>14332.72</v>
      </c>
      <c r="M9785">
        <v>8</v>
      </c>
      <c r="N9785" s="25">
        <v>0.15</v>
      </c>
      <c r="O9785" s="24">
        <v>4397.8500000000004</v>
      </c>
      <c r="P9785" s="26">
        <f t="shared" si="912"/>
        <v>0.30683987407833269</v>
      </c>
      <c r="Q9785" t="str">
        <f t="shared" si="913"/>
        <v>High</v>
      </c>
      <c r="R9785" t="str">
        <f t="shared" si="914"/>
        <v>Medium</v>
      </c>
      <c r="S9785" s="23">
        <f t="shared" si="915"/>
        <v>2023</v>
      </c>
      <c r="T9785" s="23">
        <f t="shared" si="916"/>
        <v>11</v>
      </c>
      <c r="U9785" t="str">
        <f t="shared" si="917"/>
        <v>Nov-2023</v>
      </c>
    </row>
    <row r="9786" spans="1:21" x14ac:dyDescent="0.3">
      <c r="A9786" t="s">
        <v>11797</v>
      </c>
      <c r="B9786" s="22">
        <v>44943</v>
      </c>
      <c r="C9786" s="22">
        <v>44950</v>
      </c>
      <c r="D9786" s="23" t="s">
        <v>50</v>
      </c>
      <c r="E9786" s="23" t="s">
        <v>444</v>
      </c>
      <c r="F9786" s="23" t="s">
        <v>80</v>
      </c>
      <c r="G9786" s="23" t="s">
        <v>72</v>
      </c>
      <c r="H9786" s="23" t="s">
        <v>346</v>
      </c>
      <c r="I9786" s="23" t="s">
        <v>118</v>
      </c>
      <c r="J9786" s="23" t="s">
        <v>191</v>
      </c>
      <c r="K9786" s="23" t="s">
        <v>829</v>
      </c>
      <c r="L9786" s="24">
        <v>8373.18</v>
      </c>
      <c r="M9786">
        <v>1</v>
      </c>
      <c r="N9786" s="25">
        <v>0</v>
      </c>
      <c r="O9786" s="24">
        <v>2922.06</v>
      </c>
      <c r="P9786" s="26">
        <f t="shared" si="912"/>
        <v>0.3489785242882632</v>
      </c>
      <c r="Q9786" t="str">
        <f t="shared" si="913"/>
        <v>High</v>
      </c>
      <c r="R9786" t="str">
        <f t="shared" si="914"/>
        <v>None</v>
      </c>
      <c r="S9786" s="23">
        <f t="shared" si="915"/>
        <v>2023</v>
      </c>
      <c r="T9786" s="23">
        <f t="shared" si="916"/>
        <v>1</v>
      </c>
      <c r="U9786" t="str">
        <f t="shared" si="917"/>
        <v>Jan-2023</v>
      </c>
    </row>
    <row r="9787" spans="1:21" x14ac:dyDescent="0.3">
      <c r="A9787" t="s">
        <v>11798</v>
      </c>
      <c r="B9787" s="22">
        <v>44811</v>
      </c>
      <c r="C9787" s="22">
        <v>44816</v>
      </c>
      <c r="D9787" s="23" t="s">
        <v>61</v>
      </c>
      <c r="E9787" s="23" t="s">
        <v>240</v>
      </c>
      <c r="F9787" s="23" t="s">
        <v>71</v>
      </c>
      <c r="G9787" s="23" t="s">
        <v>81</v>
      </c>
      <c r="H9787" s="23" t="s">
        <v>284</v>
      </c>
      <c r="I9787" s="23" t="s">
        <v>83</v>
      </c>
      <c r="J9787" s="23" t="s">
        <v>379</v>
      </c>
      <c r="K9787" s="23" t="s">
        <v>380</v>
      </c>
      <c r="L9787" s="24">
        <v>12498.96</v>
      </c>
      <c r="M9787">
        <v>6</v>
      </c>
      <c r="N9787" s="25">
        <v>0.25</v>
      </c>
      <c r="O9787" s="24">
        <v>2665.48</v>
      </c>
      <c r="P9787" s="26">
        <f t="shared" si="912"/>
        <v>0.21325614291109021</v>
      </c>
      <c r="Q9787" t="str">
        <f t="shared" si="913"/>
        <v>Medium</v>
      </c>
      <c r="R9787" t="str">
        <f t="shared" si="914"/>
        <v>High</v>
      </c>
      <c r="S9787" s="23">
        <f t="shared" si="915"/>
        <v>2022</v>
      </c>
      <c r="T9787" s="23">
        <f t="shared" si="916"/>
        <v>9</v>
      </c>
      <c r="U9787" t="str">
        <f t="shared" si="917"/>
        <v>Sep-2022</v>
      </c>
    </row>
    <row r="9788" spans="1:21" x14ac:dyDescent="0.3">
      <c r="A9788" t="s">
        <v>11799</v>
      </c>
      <c r="B9788" s="22">
        <v>44616</v>
      </c>
      <c r="C9788" s="22">
        <v>44617</v>
      </c>
      <c r="D9788" s="23" t="s">
        <v>102</v>
      </c>
      <c r="E9788" s="23" t="s">
        <v>1139</v>
      </c>
      <c r="F9788" s="23" t="s">
        <v>71</v>
      </c>
      <c r="G9788" s="23" t="s">
        <v>72</v>
      </c>
      <c r="H9788" s="23" t="s">
        <v>73</v>
      </c>
      <c r="I9788" s="23" t="s">
        <v>96</v>
      </c>
      <c r="J9788" s="23" t="s">
        <v>111</v>
      </c>
      <c r="K9788" s="23" t="s">
        <v>225</v>
      </c>
      <c r="L9788" s="24">
        <v>13934.75</v>
      </c>
      <c r="M9788">
        <v>1</v>
      </c>
      <c r="N9788" s="25">
        <v>0.15</v>
      </c>
      <c r="O9788" s="24">
        <v>3974.45</v>
      </c>
      <c r="P9788" s="26">
        <f t="shared" si="912"/>
        <v>0.2852186081558693</v>
      </c>
      <c r="Q9788" t="str">
        <f t="shared" si="913"/>
        <v>Medium</v>
      </c>
      <c r="R9788" t="str">
        <f t="shared" si="914"/>
        <v>Medium</v>
      </c>
      <c r="S9788" s="23">
        <f t="shared" si="915"/>
        <v>2022</v>
      </c>
      <c r="T9788" s="23">
        <f t="shared" si="916"/>
        <v>2</v>
      </c>
      <c r="U9788" t="str">
        <f t="shared" si="917"/>
        <v>Feb-2022</v>
      </c>
    </row>
    <row r="9789" spans="1:21" x14ac:dyDescent="0.3">
      <c r="A9789" t="s">
        <v>11800</v>
      </c>
      <c r="B9789" s="22">
        <v>45949</v>
      </c>
      <c r="C9789" s="22">
        <v>45952</v>
      </c>
      <c r="D9789" s="23" t="s">
        <v>61</v>
      </c>
      <c r="E9789" s="23" t="s">
        <v>1111</v>
      </c>
      <c r="F9789" s="23" t="s">
        <v>71</v>
      </c>
      <c r="G9789" s="23" t="s">
        <v>179</v>
      </c>
      <c r="H9789" s="23" t="s">
        <v>236</v>
      </c>
      <c r="I9789" s="23" t="s">
        <v>96</v>
      </c>
      <c r="J9789" s="23" t="s">
        <v>166</v>
      </c>
      <c r="K9789" s="23" t="s">
        <v>337</v>
      </c>
      <c r="L9789" s="24">
        <v>19666.48</v>
      </c>
      <c r="M9789">
        <v>8</v>
      </c>
      <c r="N9789" s="25">
        <v>0.05</v>
      </c>
      <c r="O9789" s="24">
        <v>6616.09</v>
      </c>
      <c r="P9789" s="26">
        <f t="shared" si="912"/>
        <v>0.33641454901944834</v>
      </c>
      <c r="Q9789" t="str">
        <f t="shared" si="913"/>
        <v>High</v>
      </c>
      <c r="R9789" t="str">
        <f t="shared" si="914"/>
        <v>Low</v>
      </c>
      <c r="S9789" s="23">
        <f t="shared" si="915"/>
        <v>2025</v>
      </c>
      <c r="T9789" s="23">
        <f t="shared" si="916"/>
        <v>10</v>
      </c>
      <c r="U9789" t="str">
        <f t="shared" si="917"/>
        <v>Oct-2025</v>
      </c>
    </row>
    <row r="9790" spans="1:21" x14ac:dyDescent="0.3">
      <c r="A9790" t="s">
        <v>11801</v>
      </c>
      <c r="B9790" s="22">
        <v>45339</v>
      </c>
      <c r="C9790" s="22">
        <v>45346</v>
      </c>
      <c r="D9790" s="23" t="s">
        <v>61</v>
      </c>
      <c r="E9790" s="23" t="s">
        <v>245</v>
      </c>
      <c r="F9790" s="23" t="s">
        <v>52</v>
      </c>
      <c r="G9790" s="23" t="s">
        <v>63</v>
      </c>
      <c r="H9790" s="23" t="s">
        <v>202</v>
      </c>
      <c r="I9790" s="23" t="s">
        <v>83</v>
      </c>
      <c r="J9790" s="23" t="s">
        <v>84</v>
      </c>
      <c r="K9790" s="23" t="s">
        <v>105</v>
      </c>
      <c r="L9790" s="24">
        <v>48996.36</v>
      </c>
      <c r="M9790">
        <v>6</v>
      </c>
      <c r="N9790" s="25">
        <v>0</v>
      </c>
      <c r="O9790" s="24">
        <v>17546.71</v>
      </c>
      <c r="P9790" s="26">
        <f t="shared" si="912"/>
        <v>0.35812272585147137</v>
      </c>
      <c r="Q9790" t="str">
        <f t="shared" si="913"/>
        <v>High</v>
      </c>
      <c r="R9790" t="str">
        <f t="shared" si="914"/>
        <v>None</v>
      </c>
      <c r="S9790" s="23">
        <f t="shared" si="915"/>
        <v>2024</v>
      </c>
      <c r="T9790" s="23">
        <f t="shared" si="916"/>
        <v>2</v>
      </c>
      <c r="U9790" t="str">
        <f t="shared" si="917"/>
        <v>Feb-2024</v>
      </c>
    </row>
    <row r="9791" spans="1:21" x14ac:dyDescent="0.3">
      <c r="A9791" t="s">
        <v>11802</v>
      </c>
      <c r="B9791" s="22">
        <v>45423</v>
      </c>
      <c r="C9791" s="22">
        <v>45425</v>
      </c>
      <c r="D9791" s="23" t="s">
        <v>61</v>
      </c>
      <c r="E9791" s="23" t="s">
        <v>1505</v>
      </c>
      <c r="F9791" s="23" t="s">
        <v>52</v>
      </c>
      <c r="G9791" s="23" t="s">
        <v>63</v>
      </c>
      <c r="H9791" s="23" t="s">
        <v>213</v>
      </c>
      <c r="I9791" s="23" t="s">
        <v>55</v>
      </c>
      <c r="J9791" s="23" t="s">
        <v>56</v>
      </c>
      <c r="K9791" s="23" t="s">
        <v>151</v>
      </c>
      <c r="L9791" s="24">
        <v>50348.06</v>
      </c>
      <c r="M9791">
        <v>7</v>
      </c>
      <c r="N9791" s="25">
        <v>0.1</v>
      </c>
      <c r="O9791" s="24">
        <v>11903.72</v>
      </c>
      <c r="P9791" s="26">
        <f t="shared" si="912"/>
        <v>0.23642857341474527</v>
      </c>
      <c r="Q9791" t="str">
        <f t="shared" si="913"/>
        <v>Medium</v>
      </c>
      <c r="R9791" t="str">
        <f t="shared" si="914"/>
        <v>Low</v>
      </c>
      <c r="S9791" s="23">
        <f t="shared" si="915"/>
        <v>2024</v>
      </c>
      <c r="T9791" s="23">
        <f t="shared" si="916"/>
        <v>5</v>
      </c>
      <c r="U9791" t="str">
        <f t="shared" si="917"/>
        <v>May-2024</v>
      </c>
    </row>
    <row r="9792" spans="1:21" x14ac:dyDescent="0.3">
      <c r="A9792" t="s">
        <v>11803</v>
      </c>
      <c r="B9792" s="22">
        <v>45108</v>
      </c>
      <c r="C9792" s="22">
        <v>45111</v>
      </c>
      <c r="D9792" s="23" t="s">
        <v>50</v>
      </c>
      <c r="E9792" s="23" t="s">
        <v>2444</v>
      </c>
      <c r="F9792" s="23" t="s">
        <v>52</v>
      </c>
      <c r="G9792" s="23" t="s">
        <v>53</v>
      </c>
      <c r="H9792" s="23" t="s">
        <v>90</v>
      </c>
      <c r="I9792" s="23" t="s">
        <v>96</v>
      </c>
      <c r="J9792" s="23" t="s">
        <v>166</v>
      </c>
      <c r="K9792" s="23" t="s">
        <v>762</v>
      </c>
      <c r="L9792" s="24">
        <v>11962.43</v>
      </c>
      <c r="M9792">
        <v>1</v>
      </c>
      <c r="N9792" s="25">
        <v>0.15</v>
      </c>
      <c r="O9792" s="24">
        <v>3413.86</v>
      </c>
      <c r="P9792" s="26">
        <f t="shared" si="912"/>
        <v>0.28538181623633324</v>
      </c>
      <c r="Q9792" t="str">
        <f t="shared" si="913"/>
        <v>Medium</v>
      </c>
      <c r="R9792" t="str">
        <f t="shared" si="914"/>
        <v>Medium</v>
      </c>
      <c r="S9792" s="23">
        <f t="shared" si="915"/>
        <v>2023</v>
      </c>
      <c r="T9792" s="23">
        <f t="shared" si="916"/>
        <v>7</v>
      </c>
      <c r="U9792" t="str">
        <f t="shared" si="917"/>
        <v>Jul-2023</v>
      </c>
    </row>
    <row r="9793" spans="1:21" x14ac:dyDescent="0.3">
      <c r="A9793" t="s">
        <v>11804</v>
      </c>
      <c r="B9793" s="22">
        <v>45636</v>
      </c>
      <c r="C9793" s="22">
        <v>45641</v>
      </c>
      <c r="D9793" s="23" t="s">
        <v>50</v>
      </c>
      <c r="E9793" s="23" t="s">
        <v>109</v>
      </c>
      <c r="F9793" s="23" t="s">
        <v>52</v>
      </c>
      <c r="G9793" s="23" t="s">
        <v>53</v>
      </c>
      <c r="H9793" s="23" t="s">
        <v>246</v>
      </c>
      <c r="I9793" s="23" t="s">
        <v>55</v>
      </c>
      <c r="J9793" s="23" t="s">
        <v>56</v>
      </c>
      <c r="K9793" s="23" t="s">
        <v>74</v>
      </c>
      <c r="L9793" s="24">
        <v>15040.41</v>
      </c>
      <c r="M9793">
        <v>7</v>
      </c>
      <c r="N9793" s="25">
        <v>0.2</v>
      </c>
      <c r="O9793" s="24">
        <v>3048.13</v>
      </c>
      <c r="P9793" s="26">
        <f t="shared" si="912"/>
        <v>0.20266269337072593</v>
      </c>
      <c r="Q9793" t="str">
        <f t="shared" si="913"/>
        <v>Medium</v>
      </c>
      <c r="R9793" t="str">
        <f t="shared" si="914"/>
        <v>Medium</v>
      </c>
      <c r="S9793" s="23">
        <f t="shared" si="915"/>
        <v>2024</v>
      </c>
      <c r="T9793" s="23">
        <f t="shared" si="916"/>
        <v>12</v>
      </c>
      <c r="U9793" t="str">
        <f t="shared" si="917"/>
        <v>Dec-2024</v>
      </c>
    </row>
    <row r="9794" spans="1:21" x14ac:dyDescent="0.3">
      <c r="A9794" t="s">
        <v>11805</v>
      </c>
      <c r="B9794" s="22">
        <v>45388</v>
      </c>
      <c r="C9794" s="22">
        <v>45389</v>
      </c>
      <c r="D9794" s="23" t="s">
        <v>78</v>
      </c>
      <c r="E9794" s="23" t="s">
        <v>411</v>
      </c>
      <c r="F9794" s="23" t="s">
        <v>80</v>
      </c>
      <c r="G9794" s="23" t="s">
        <v>53</v>
      </c>
      <c r="H9794" s="23" t="s">
        <v>90</v>
      </c>
      <c r="I9794" s="23" t="s">
        <v>96</v>
      </c>
      <c r="J9794" s="23" t="s">
        <v>135</v>
      </c>
      <c r="K9794" s="23" t="s">
        <v>275</v>
      </c>
      <c r="L9794" s="24">
        <v>19240.38</v>
      </c>
      <c r="M9794">
        <v>2</v>
      </c>
      <c r="N9794" s="25">
        <v>0.25</v>
      </c>
      <c r="O9794" s="24">
        <v>5614.83</v>
      </c>
      <c r="P9794" s="26">
        <f t="shared" si="912"/>
        <v>0.29182531737938644</v>
      </c>
      <c r="Q9794" t="str">
        <f t="shared" si="913"/>
        <v>Medium</v>
      </c>
      <c r="R9794" t="str">
        <f t="shared" si="914"/>
        <v>High</v>
      </c>
      <c r="S9794" s="23">
        <f t="shared" si="915"/>
        <v>2024</v>
      </c>
      <c r="T9794" s="23">
        <f t="shared" si="916"/>
        <v>4</v>
      </c>
      <c r="U9794" t="str">
        <f t="shared" si="917"/>
        <v>Apr-2024</v>
      </c>
    </row>
    <row r="9795" spans="1:21" x14ac:dyDescent="0.3">
      <c r="A9795" t="s">
        <v>11806</v>
      </c>
      <c r="B9795" s="22">
        <v>45999</v>
      </c>
      <c r="C9795" s="22">
        <v>46002</v>
      </c>
      <c r="D9795" s="23" t="s">
        <v>61</v>
      </c>
      <c r="E9795" s="23" t="s">
        <v>425</v>
      </c>
      <c r="F9795" s="23" t="s">
        <v>80</v>
      </c>
      <c r="G9795" s="23" t="s">
        <v>72</v>
      </c>
      <c r="H9795" s="23" t="s">
        <v>73</v>
      </c>
      <c r="I9795" s="23" t="s">
        <v>55</v>
      </c>
      <c r="J9795" s="23" t="s">
        <v>56</v>
      </c>
      <c r="K9795" s="23" t="s">
        <v>151</v>
      </c>
      <c r="L9795" s="24">
        <v>25755.85</v>
      </c>
      <c r="M9795">
        <v>5</v>
      </c>
      <c r="N9795" s="25">
        <v>0.05</v>
      </c>
      <c r="O9795" s="24">
        <v>6972.87</v>
      </c>
      <c r="P9795" s="26">
        <f t="shared" si="912"/>
        <v>0.27072956241009327</v>
      </c>
      <c r="Q9795" t="str">
        <f t="shared" si="913"/>
        <v>Medium</v>
      </c>
      <c r="R9795" t="str">
        <f t="shared" si="914"/>
        <v>Low</v>
      </c>
      <c r="S9795" s="23">
        <f t="shared" si="915"/>
        <v>2025</v>
      </c>
      <c r="T9795" s="23">
        <f t="shared" si="916"/>
        <v>12</v>
      </c>
      <c r="U9795" t="str">
        <f t="shared" si="917"/>
        <v>Dec-2025</v>
      </c>
    </row>
    <row r="9796" spans="1:21" x14ac:dyDescent="0.3">
      <c r="A9796" t="s">
        <v>11807</v>
      </c>
      <c r="B9796" s="22">
        <v>44911</v>
      </c>
      <c r="C9796" s="22">
        <v>44916</v>
      </c>
      <c r="D9796" s="23" t="s">
        <v>78</v>
      </c>
      <c r="E9796" s="23" t="s">
        <v>2698</v>
      </c>
      <c r="F9796" s="23" t="s">
        <v>52</v>
      </c>
      <c r="G9796" s="23" t="s">
        <v>179</v>
      </c>
      <c r="H9796" s="23" t="s">
        <v>180</v>
      </c>
      <c r="I9796" s="23" t="s">
        <v>96</v>
      </c>
      <c r="J9796" s="23" t="s">
        <v>97</v>
      </c>
      <c r="K9796" s="23" t="s">
        <v>416</v>
      </c>
      <c r="L9796" s="24">
        <v>33200.22</v>
      </c>
      <c r="M9796">
        <v>3</v>
      </c>
      <c r="N9796" s="25">
        <v>0.05</v>
      </c>
      <c r="O9796" s="24">
        <v>10311.08</v>
      </c>
      <c r="P9796" s="26">
        <f t="shared" ref="P9796:P9859" si="918">IFERROR(O9796/L9796,0)</f>
        <v>0.31057264078370561</v>
      </c>
      <c r="Q9796" t="str">
        <f t="shared" ref="Q9796:Q9859" si="919">IF(P9796&gt;=0.3,"High",IF(P9796&gt;=0.2,"Medium","Low"))</f>
        <v>High</v>
      </c>
      <c r="R9796" t="str">
        <f t="shared" ref="R9796:R9859" si="920">IF(N9796=0,"None",IF(N9796&lt;=0.1,"Low",IF(N9796&lt;=0.2,"Medium","High")))</f>
        <v>Low</v>
      </c>
      <c r="S9796" s="23">
        <f t="shared" ref="S9796:S9859" si="921">YEAR(B9796)</f>
        <v>2022</v>
      </c>
      <c r="T9796" s="23">
        <f t="shared" ref="T9796:T9859" si="922">MONTH(B9796)</f>
        <v>12</v>
      </c>
      <c r="U9796" t="str">
        <f t="shared" ref="U9796:U9859" si="923">TEXT(B9796,"mmm-yyyy")</f>
        <v>Dec-2022</v>
      </c>
    </row>
    <row r="9797" spans="1:21" x14ac:dyDescent="0.3">
      <c r="A9797" t="s">
        <v>11808</v>
      </c>
      <c r="B9797" s="22">
        <v>44604</v>
      </c>
      <c r="C9797" s="22">
        <v>44605</v>
      </c>
      <c r="D9797" s="23" t="s">
        <v>102</v>
      </c>
      <c r="E9797" s="23" t="s">
        <v>2480</v>
      </c>
      <c r="F9797" s="23" t="s">
        <v>80</v>
      </c>
      <c r="G9797" s="23" t="s">
        <v>53</v>
      </c>
      <c r="H9797" s="23" t="s">
        <v>90</v>
      </c>
      <c r="I9797" s="23" t="s">
        <v>118</v>
      </c>
      <c r="J9797" s="23" t="s">
        <v>303</v>
      </c>
      <c r="K9797" s="23" t="s">
        <v>421</v>
      </c>
      <c r="L9797" s="24">
        <v>95717.84</v>
      </c>
      <c r="M9797">
        <v>8</v>
      </c>
      <c r="N9797" s="25">
        <v>0.15</v>
      </c>
      <c r="O9797" s="24">
        <v>30038.639999999999</v>
      </c>
      <c r="P9797" s="26">
        <f t="shared" si="918"/>
        <v>0.31382488363715688</v>
      </c>
      <c r="Q9797" t="str">
        <f t="shared" si="919"/>
        <v>High</v>
      </c>
      <c r="R9797" t="str">
        <f t="shared" si="920"/>
        <v>Medium</v>
      </c>
      <c r="S9797" s="23">
        <f t="shared" si="921"/>
        <v>2022</v>
      </c>
      <c r="T9797" s="23">
        <f t="shared" si="922"/>
        <v>2</v>
      </c>
      <c r="U9797" t="str">
        <f t="shared" si="923"/>
        <v>Feb-2022</v>
      </c>
    </row>
    <row r="9798" spans="1:21" x14ac:dyDescent="0.3">
      <c r="A9798" t="s">
        <v>11809</v>
      </c>
      <c r="B9798" s="22">
        <v>45297</v>
      </c>
      <c r="C9798" s="22">
        <v>45304</v>
      </c>
      <c r="D9798" s="23" t="s">
        <v>61</v>
      </c>
      <c r="E9798" s="23" t="s">
        <v>934</v>
      </c>
      <c r="F9798" s="23" t="s">
        <v>71</v>
      </c>
      <c r="G9798" s="23" t="s">
        <v>72</v>
      </c>
      <c r="H9798" s="23" t="s">
        <v>346</v>
      </c>
      <c r="I9798" s="23" t="s">
        <v>118</v>
      </c>
      <c r="J9798" s="23" t="s">
        <v>191</v>
      </c>
      <c r="K9798" s="23" t="s">
        <v>829</v>
      </c>
      <c r="L9798" s="24">
        <v>76633.48</v>
      </c>
      <c r="M9798">
        <v>7</v>
      </c>
      <c r="N9798" s="25">
        <v>0.1</v>
      </c>
      <c r="O9798" s="24">
        <v>25924.32</v>
      </c>
      <c r="P9798" s="26">
        <f t="shared" si="918"/>
        <v>0.33828973968035903</v>
      </c>
      <c r="Q9798" t="str">
        <f t="shared" si="919"/>
        <v>High</v>
      </c>
      <c r="R9798" t="str">
        <f t="shared" si="920"/>
        <v>Low</v>
      </c>
      <c r="S9798" s="23">
        <f t="shared" si="921"/>
        <v>2024</v>
      </c>
      <c r="T9798" s="23">
        <f t="shared" si="922"/>
        <v>1</v>
      </c>
      <c r="U9798" t="str">
        <f t="shared" si="923"/>
        <v>Jan-2024</v>
      </c>
    </row>
    <row r="9799" spans="1:21" x14ac:dyDescent="0.3">
      <c r="A9799" t="s">
        <v>11810</v>
      </c>
      <c r="B9799" s="22">
        <v>44591</v>
      </c>
      <c r="C9799" s="22">
        <v>44593</v>
      </c>
      <c r="D9799" s="23" t="s">
        <v>50</v>
      </c>
      <c r="E9799" s="23" t="s">
        <v>588</v>
      </c>
      <c r="F9799" s="23" t="s">
        <v>71</v>
      </c>
      <c r="G9799" s="23" t="s">
        <v>72</v>
      </c>
      <c r="H9799" s="23" t="s">
        <v>346</v>
      </c>
      <c r="I9799" s="23" t="s">
        <v>83</v>
      </c>
      <c r="J9799" s="23" t="s">
        <v>84</v>
      </c>
      <c r="K9799" s="23" t="s">
        <v>257</v>
      </c>
      <c r="L9799" s="24">
        <v>64456.86</v>
      </c>
      <c r="M9799">
        <v>6</v>
      </c>
      <c r="N9799" s="25">
        <v>0.2</v>
      </c>
      <c r="O9799" s="24">
        <v>9080.74</v>
      </c>
      <c r="P9799" s="26">
        <f t="shared" si="918"/>
        <v>0.14088089305001825</v>
      </c>
      <c r="Q9799" t="str">
        <f t="shared" si="919"/>
        <v>Low</v>
      </c>
      <c r="R9799" t="str">
        <f t="shared" si="920"/>
        <v>Medium</v>
      </c>
      <c r="S9799" s="23">
        <f t="shared" si="921"/>
        <v>2022</v>
      </c>
      <c r="T9799" s="23">
        <f t="shared" si="922"/>
        <v>1</v>
      </c>
      <c r="U9799" t="str">
        <f t="shared" si="923"/>
        <v>Jan-2022</v>
      </c>
    </row>
    <row r="9800" spans="1:21" x14ac:dyDescent="0.3">
      <c r="A9800" t="s">
        <v>11811</v>
      </c>
      <c r="B9800" s="22">
        <v>45853</v>
      </c>
      <c r="C9800" s="22">
        <v>45855</v>
      </c>
      <c r="D9800" s="23" t="s">
        <v>61</v>
      </c>
      <c r="E9800" s="23" t="s">
        <v>224</v>
      </c>
      <c r="F9800" s="23" t="s">
        <v>52</v>
      </c>
      <c r="G9800" s="23" t="s">
        <v>72</v>
      </c>
      <c r="H9800" s="23" t="s">
        <v>117</v>
      </c>
      <c r="I9800" s="23" t="s">
        <v>118</v>
      </c>
      <c r="J9800" s="23" t="s">
        <v>119</v>
      </c>
      <c r="K9800" s="23" t="s">
        <v>120</v>
      </c>
      <c r="L9800" s="24">
        <v>43986.67</v>
      </c>
      <c r="M9800">
        <v>7</v>
      </c>
      <c r="N9800" s="25">
        <v>0.1</v>
      </c>
      <c r="O9800" s="24">
        <v>10084.879999999999</v>
      </c>
      <c r="P9800" s="26">
        <f t="shared" si="918"/>
        <v>0.22927127695731456</v>
      </c>
      <c r="Q9800" t="str">
        <f t="shared" si="919"/>
        <v>Medium</v>
      </c>
      <c r="R9800" t="str">
        <f t="shared" si="920"/>
        <v>Low</v>
      </c>
      <c r="S9800" s="23">
        <f t="shared" si="921"/>
        <v>2025</v>
      </c>
      <c r="T9800" s="23">
        <f t="shared" si="922"/>
        <v>7</v>
      </c>
      <c r="U9800" t="str">
        <f t="shared" si="923"/>
        <v>Jul-2025</v>
      </c>
    </row>
    <row r="9801" spans="1:21" x14ac:dyDescent="0.3">
      <c r="A9801" t="s">
        <v>11812</v>
      </c>
      <c r="B9801" s="22">
        <v>45119</v>
      </c>
      <c r="C9801" s="22">
        <v>45124</v>
      </c>
      <c r="D9801" s="23" t="s">
        <v>78</v>
      </c>
      <c r="E9801" s="23" t="s">
        <v>2999</v>
      </c>
      <c r="F9801" s="23" t="s">
        <v>52</v>
      </c>
      <c r="G9801" s="23" t="s">
        <v>179</v>
      </c>
      <c r="H9801" s="23" t="s">
        <v>180</v>
      </c>
      <c r="I9801" s="23" t="s">
        <v>118</v>
      </c>
      <c r="J9801" s="23" t="s">
        <v>191</v>
      </c>
      <c r="K9801" s="23" t="s">
        <v>829</v>
      </c>
      <c r="L9801" s="24">
        <v>14749.43</v>
      </c>
      <c r="M9801">
        <v>1</v>
      </c>
      <c r="N9801" s="25">
        <v>0.25</v>
      </c>
      <c r="O9801" s="24">
        <v>2335.96</v>
      </c>
      <c r="P9801" s="26">
        <f t="shared" si="918"/>
        <v>0.15837628979560567</v>
      </c>
      <c r="Q9801" t="str">
        <f t="shared" si="919"/>
        <v>Low</v>
      </c>
      <c r="R9801" t="str">
        <f t="shared" si="920"/>
        <v>High</v>
      </c>
      <c r="S9801" s="23">
        <f t="shared" si="921"/>
        <v>2023</v>
      </c>
      <c r="T9801" s="23">
        <f t="shared" si="922"/>
        <v>7</v>
      </c>
      <c r="U9801" t="str">
        <f t="shared" si="923"/>
        <v>Jul-2023</v>
      </c>
    </row>
    <row r="9802" spans="1:21" x14ac:dyDescent="0.3">
      <c r="A9802" t="s">
        <v>11813</v>
      </c>
      <c r="B9802" s="22">
        <v>45852</v>
      </c>
      <c r="C9802" s="22">
        <v>45857</v>
      </c>
      <c r="D9802" s="23" t="s">
        <v>61</v>
      </c>
      <c r="E9802" s="23" t="s">
        <v>614</v>
      </c>
      <c r="F9802" s="23" t="s">
        <v>71</v>
      </c>
      <c r="G9802" s="23" t="s">
        <v>53</v>
      </c>
      <c r="H9802" s="23" t="s">
        <v>90</v>
      </c>
      <c r="I9802" s="23" t="s">
        <v>83</v>
      </c>
      <c r="J9802" s="23" t="s">
        <v>84</v>
      </c>
      <c r="K9802" s="23" t="s">
        <v>85</v>
      </c>
      <c r="L9802" s="24">
        <v>7687.24</v>
      </c>
      <c r="M9802">
        <v>2</v>
      </c>
      <c r="N9802" s="25">
        <v>0.15</v>
      </c>
      <c r="O9802" s="24">
        <v>1441.99</v>
      </c>
      <c r="P9802" s="26">
        <f t="shared" si="918"/>
        <v>0.1875822792055406</v>
      </c>
      <c r="Q9802" t="str">
        <f t="shared" si="919"/>
        <v>Low</v>
      </c>
      <c r="R9802" t="str">
        <f t="shared" si="920"/>
        <v>Medium</v>
      </c>
      <c r="S9802" s="23">
        <f t="shared" si="921"/>
        <v>2025</v>
      </c>
      <c r="T9802" s="23">
        <f t="shared" si="922"/>
        <v>7</v>
      </c>
      <c r="U9802" t="str">
        <f t="shared" si="923"/>
        <v>Jul-2025</v>
      </c>
    </row>
    <row r="9803" spans="1:21" x14ac:dyDescent="0.3">
      <c r="A9803" t="s">
        <v>11814</v>
      </c>
      <c r="B9803" s="22">
        <v>44699</v>
      </c>
      <c r="C9803" s="22">
        <v>44705</v>
      </c>
      <c r="D9803" s="23" t="s">
        <v>78</v>
      </c>
      <c r="E9803" s="23" t="s">
        <v>289</v>
      </c>
      <c r="F9803" s="23" t="s">
        <v>80</v>
      </c>
      <c r="G9803" s="23" t="s">
        <v>179</v>
      </c>
      <c r="H9803" s="23" t="s">
        <v>180</v>
      </c>
      <c r="I9803" s="23" t="s">
        <v>96</v>
      </c>
      <c r="J9803" s="23" t="s">
        <v>135</v>
      </c>
      <c r="K9803" s="23" t="s">
        <v>275</v>
      </c>
      <c r="L9803" s="24">
        <v>6316.95</v>
      </c>
      <c r="M9803">
        <v>1</v>
      </c>
      <c r="N9803" s="25">
        <v>0.15</v>
      </c>
      <c r="O9803" s="24">
        <v>1711.69</v>
      </c>
      <c r="P9803" s="26">
        <f t="shared" si="918"/>
        <v>0.27096779300136936</v>
      </c>
      <c r="Q9803" t="str">
        <f t="shared" si="919"/>
        <v>Medium</v>
      </c>
      <c r="R9803" t="str">
        <f t="shared" si="920"/>
        <v>Medium</v>
      </c>
      <c r="S9803" s="23">
        <f t="shared" si="921"/>
        <v>2022</v>
      </c>
      <c r="T9803" s="23">
        <f t="shared" si="922"/>
        <v>5</v>
      </c>
      <c r="U9803" t="str">
        <f t="shared" si="923"/>
        <v>May-2022</v>
      </c>
    </row>
    <row r="9804" spans="1:21" x14ac:dyDescent="0.3">
      <c r="A9804" t="s">
        <v>11815</v>
      </c>
      <c r="B9804" s="22">
        <v>44669</v>
      </c>
      <c r="C9804" s="22">
        <v>44671</v>
      </c>
      <c r="D9804" s="23" t="s">
        <v>61</v>
      </c>
      <c r="E9804" s="23" t="s">
        <v>1078</v>
      </c>
      <c r="F9804" s="23" t="s">
        <v>80</v>
      </c>
      <c r="G9804" s="23" t="s">
        <v>179</v>
      </c>
      <c r="H9804" s="23" t="s">
        <v>236</v>
      </c>
      <c r="I9804" s="23" t="s">
        <v>55</v>
      </c>
      <c r="J9804" s="23" t="s">
        <v>65</v>
      </c>
      <c r="K9804" s="23" t="s">
        <v>325</v>
      </c>
      <c r="L9804" s="24">
        <v>41334.269999999997</v>
      </c>
      <c r="M9804">
        <v>3</v>
      </c>
      <c r="N9804" s="25">
        <v>0.25</v>
      </c>
      <c r="O9804" s="24">
        <v>8552.57</v>
      </c>
      <c r="P9804" s="26">
        <f t="shared" si="918"/>
        <v>0.20691232722871361</v>
      </c>
      <c r="Q9804" t="str">
        <f t="shared" si="919"/>
        <v>Medium</v>
      </c>
      <c r="R9804" t="str">
        <f t="shared" si="920"/>
        <v>High</v>
      </c>
      <c r="S9804" s="23">
        <f t="shared" si="921"/>
        <v>2022</v>
      </c>
      <c r="T9804" s="23">
        <f t="shared" si="922"/>
        <v>4</v>
      </c>
      <c r="U9804" t="str">
        <f t="shared" si="923"/>
        <v>Apr-2022</v>
      </c>
    </row>
    <row r="9805" spans="1:21" x14ac:dyDescent="0.3">
      <c r="A9805" t="s">
        <v>11816</v>
      </c>
      <c r="B9805" s="22">
        <v>45634</v>
      </c>
      <c r="C9805" s="22">
        <v>45641</v>
      </c>
      <c r="D9805" s="23" t="s">
        <v>50</v>
      </c>
      <c r="E9805" s="23" t="s">
        <v>1091</v>
      </c>
      <c r="F9805" s="23" t="s">
        <v>52</v>
      </c>
      <c r="G9805" s="23" t="s">
        <v>63</v>
      </c>
      <c r="H9805" s="23" t="s">
        <v>213</v>
      </c>
      <c r="I9805" s="23" t="s">
        <v>83</v>
      </c>
      <c r="J9805" s="23" t="s">
        <v>449</v>
      </c>
      <c r="K9805" s="23" t="s">
        <v>775</v>
      </c>
      <c r="L9805" s="24">
        <v>48928.38</v>
      </c>
      <c r="M9805">
        <v>6</v>
      </c>
      <c r="N9805" s="25">
        <v>0.2</v>
      </c>
      <c r="O9805" s="24">
        <v>6026.56</v>
      </c>
      <c r="P9805" s="26">
        <f t="shared" si="918"/>
        <v>0.12317105123856545</v>
      </c>
      <c r="Q9805" t="str">
        <f t="shared" si="919"/>
        <v>Low</v>
      </c>
      <c r="R9805" t="str">
        <f t="shared" si="920"/>
        <v>Medium</v>
      </c>
      <c r="S9805" s="23">
        <f t="shared" si="921"/>
        <v>2024</v>
      </c>
      <c r="T9805" s="23">
        <f t="shared" si="922"/>
        <v>12</v>
      </c>
      <c r="U9805" t="str">
        <f t="shared" si="923"/>
        <v>Dec-2024</v>
      </c>
    </row>
    <row r="9806" spans="1:21" x14ac:dyDescent="0.3">
      <c r="A9806" t="s">
        <v>11817</v>
      </c>
      <c r="B9806" s="22">
        <v>45754</v>
      </c>
      <c r="C9806" s="22">
        <v>45761</v>
      </c>
      <c r="D9806" s="23" t="s">
        <v>50</v>
      </c>
      <c r="E9806" s="23" t="s">
        <v>150</v>
      </c>
      <c r="F9806" s="23" t="s">
        <v>71</v>
      </c>
      <c r="G9806" s="23" t="s">
        <v>179</v>
      </c>
      <c r="H9806" s="23" t="s">
        <v>236</v>
      </c>
      <c r="I9806" s="23" t="s">
        <v>55</v>
      </c>
      <c r="J9806" s="23" t="s">
        <v>173</v>
      </c>
      <c r="K9806" s="23" t="s">
        <v>174</v>
      </c>
      <c r="L9806" s="24">
        <v>25819.66</v>
      </c>
      <c r="M9806">
        <v>2</v>
      </c>
      <c r="N9806" s="25">
        <v>0</v>
      </c>
      <c r="O9806" s="24">
        <v>9235.82</v>
      </c>
      <c r="P9806" s="26">
        <f t="shared" si="918"/>
        <v>0.35770494266771907</v>
      </c>
      <c r="Q9806" t="str">
        <f t="shared" si="919"/>
        <v>High</v>
      </c>
      <c r="R9806" t="str">
        <f t="shared" si="920"/>
        <v>None</v>
      </c>
      <c r="S9806" s="23">
        <f t="shared" si="921"/>
        <v>2025</v>
      </c>
      <c r="T9806" s="23">
        <f t="shared" si="922"/>
        <v>4</v>
      </c>
      <c r="U9806" t="str">
        <f t="shared" si="923"/>
        <v>Apr-2025</v>
      </c>
    </row>
    <row r="9807" spans="1:21" x14ac:dyDescent="0.3">
      <c r="A9807" t="s">
        <v>11818</v>
      </c>
      <c r="B9807" s="22">
        <v>45580</v>
      </c>
      <c r="C9807" s="22">
        <v>45582</v>
      </c>
      <c r="D9807" s="23" t="s">
        <v>78</v>
      </c>
      <c r="E9807" s="23" t="s">
        <v>1582</v>
      </c>
      <c r="F9807" s="23" t="s">
        <v>52</v>
      </c>
      <c r="G9807" s="23" t="s">
        <v>72</v>
      </c>
      <c r="H9807" s="23" t="s">
        <v>346</v>
      </c>
      <c r="I9807" s="23" t="s">
        <v>96</v>
      </c>
      <c r="J9807" s="23" t="s">
        <v>135</v>
      </c>
      <c r="K9807" s="23" t="s">
        <v>136</v>
      </c>
      <c r="L9807" s="24">
        <v>33684.879999999997</v>
      </c>
      <c r="M9807">
        <v>4</v>
      </c>
      <c r="N9807" s="25">
        <v>0.1</v>
      </c>
      <c r="O9807" s="24">
        <v>5518.82</v>
      </c>
      <c r="P9807" s="26">
        <f t="shared" si="918"/>
        <v>0.16383671249533915</v>
      </c>
      <c r="Q9807" t="str">
        <f t="shared" si="919"/>
        <v>Low</v>
      </c>
      <c r="R9807" t="str">
        <f t="shared" si="920"/>
        <v>Low</v>
      </c>
      <c r="S9807" s="23">
        <f t="shared" si="921"/>
        <v>2024</v>
      </c>
      <c r="T9807" s="23">
        <f t="shared" si="922"/>
        <v>10</v>
      </c>
      <c r="U9807" t="str">
        <f t="shared" si="923"/>
        <v>Oct-2024</v>
      </c>
    </row>
    <row r="9808" spans="1:21" x14ac:dyDescent="0.3">
      <c r="A9808" t="s">
        <v>11819</v>
      </c>
      <c r="B9808" s="22">
        <v>45221</v>
      </c>
      <c r="C9808" s="22">
        <v>45224</v>
      </c>
      <c r="D9808" s="23" t="s">
        <v>50</v>
      </c>
      <c r="E9808" s="23" t="s">
        <v>3614</v>
      </c>
      <c r="F9808" s="23" t="s">
        <v>52</v>
      </c>
      <c r="G9808" s="23" t="s">
        <v>179</v>
      </c>
      <c r="H9808" s="23" t="s">
        <v>180</v>
      </c>
      <c r="I9808" s="23" t="s">
        <v>118</v>
      </c>
      <c r="J9808" s="23" t="s">
        <v>191</v>
      </c>
      <c r="K9808" s="23" t="s">
        <v>290</v>
      </c>
      <c r="L9808" s="24">
        <v>95878.64</v>
      </c>
      <c r="M9808">
        <v>8</v>
      </c>
      <c r="N9808" s="25">
        <v>0.15</v>
      </c>
      <c r="O9808" s="24">
        <v>19601.73</v>
      </c>
      <c r="P9808" s="26">
        <f t="shared" si="918"/>
        <v>0.20444313769990896</v>
      </c>
      <c r="Q9808" t="str">
        <f t="shared" si="919"/>
        <v>Medium</v>
      </c>
      <c r="R9808" t="str">
        <f t="shared" si="920"/>
        <v>Medium</v>
      </c>
      <c r="S9808" s="23">
        <f t="shared" si="921"/>
        <v>2023</v>
      </c>
      <c r="T9808" s="23">
        <f t="shared" si="922"/>
        <v>10</v>
      </c>
      <c r="U9808" t="str">
        <f t="shared" si="923"/>
        <v>Oct-2023</v>
      </c>
    </row>
    <row r="9809" spans="1:21" x14ac:dyDescent="0.3">
      <c r="A9809" t="s">
        <v>11820</v>
      </c>
      <c r="B9809" s="22">
        <v>45109</v>
      </c>
      <c r="C9809" s="22">
        <v>45111</v>
      </c>
      <c r="D9809" s="23" t="s">
        <v>78</v>
      </c>
      <c r="E9809" s="23" t="s">
        <v>703</v>
      </c>
      <c r="F9809" s="23" t="s">
        <v>71</v>
      </c>
      <c r="G9809" s="23" t="s">
        <v>179</v>
      </c>
      <c r="H9809" s="23" t="s">
        <v>180</v>
      </c>
      <c r="I9809" s="23" t="s">
        <v>55</v>
      </c>
      <c r="J9809" s="23" t="s">
        <v>65</v>
      </c>
      <c r="K9809" s="23" t="s">
        <v>325</v>
      </c>
      <c r="L9809" s="24">
        <v>69820.47</v>
      </c>
      <c r="M9809">
        <v>9</v>
      </c>
      <c r="N9809" s="25">
        <v>0.05</v>
      </c>
      <c r="O9809" s="24">
        <v>25475.72</v>
      </c>
      <c r="P9809" s="26">
        <f t="shared" si="918"/>
        <v>0.36487465638658695</v>
      </c>
      <c r="Q9809" t="str">
        <f t="shared" si="919"/>
        <v>High</v>
      </c>
      <c r="R9809" t="str">
        <f t="shared" si="920"/>
        <v>Low</v>
      </c>
      <c r="S9809" s="23">
        <f t="shared" si="921"/>
        <v>2023</v>
      </c>
      <c r="T9809" s="23">
        <f t="shared" si="922"/>
        <v>7</v>
      </c>
      <c r="U9809" t="str">
        <f t="shared" si="923"/>
        <v>Jul-2023</v>
      </c>
    </row>
    <row r="9810" spans="1:21" x14ac:dyDescent="0.3">
      <c r="A9810" t="s">
        <v>11821</v>
      </c>
      <c r="B9810" s="22">
        <v>44671</v>
      </c>
      <c r="C9810" s="22">
        <v>44675</v>
      </c>
      <c r="D9810" s="23" t="s">
        <v>61</v>
      </c>
      <c r="E9810" s="23" t="s">
        <v>2268</v>
      </c>
      <c r="F9810" s="23" t="s">
        <v>71</v>
      </c>
      <c r="G9810" s="23" t="s">
        <v>53</v>
      </c>
      <c r="H9810" s="23" t="s">
        <v>110</v>
      </c>
      <c r="I9810" s="23" t="s">
        <v>96</v>
      </c>
      <c r="J9810" s="23" t="s">
        <v>111</v>
      </c>
      <c r="K9810" s="23" t="s">
        <v>328</v>
      </c>
      <c r="L9810" s="24">
        <v>97631.28</v>
      </c>
      <c r="M9810">
        <v>8</v>
      </c>
      <c r="N9810" s="25">
        <v>0.25</v>
      </c>
      <c r="O9810" s="24">
        <v>15545.15</v>
      </c>
      <c r="P9810" s="26">
        <f t="shared" si="918"/>
        <v>0.15922304818701546</v>
      </c>
      <c r="Q9810" t="str">
        <f t="shared" si="919"/>
        <v>Low</v>
      </c>
      <c r="R9810" t="str">
        <f t="shared" si="920"/>
        <v>High</v>
      </c>
      <c r="S9810" s="23">
        <f t="shared" si="921"/>
        <v>2022</v>
      </c>
      <c r="T9810" s="23">
        <f t="shared" si="922"/>
        <v>4</v>
      </c>
      <c r="U9810" t="str">
        <f t="shared" si="923"/>
        <v>Apr-2022</v>
      </c>
    </row>
    <row r="9811" spans="1:21" x14ac:dyDescent="0.3">
      <c r="A9811" t="s">
        <v>11822</v>
      </c>
      <c r="B9811" s="22">
        <v>44845</v>
      </c>
      <c r="C9811" s="22">
        <v>44846</v>
      </c>
      <c r="D9811" s="23" t="s">
        <v>102</v>
      </c>
      <c r="E9811" s="23" t="s">
        <v>1004</v>
      </c>
      <c r="F9811" s="23" t="s">
        <v>80</v>
      </c>
      <c r="G9811" s="23" t="s">
        <v>53</v>
      </c>
      <c r="H9811" s="23" t="s">
        <v>54</v>
      </c>
      <c r="I9811" s="23" t="s">
        <v>55</v>
      </c>
      <c r="J9811" s="23" t="s">
        <v>65</v>
      </c>
      <c r="K9811" s="23" t="s">
        <v>130</v>
      </c>
      <c r="L9811" s="24">
        <v>23949.86</v>
      </c>
      <c r="M9811">
        <v>2</v>
      </c>
      <c r="N9811" s="25">
        <v>0.05</v>
      </c>
      <c r="O9811" s="24">
        <v>6631.56</v>
      </c>
      <c r="P9811" s="26">
        <f t="shared" si="918"/>
        <v>0.27689347662157526</v>
      </c>
      <c r="Q9811" t="str">
        <f t="shared" si="919"/>
        <v>Medium</v>
      </c>
      <c r="R9811" t="str">
        <f t="shared" si="920"/>
        <v>Low</v>
      </c>
      <c r="S9811" s="23">
        <f t="shared" si="921"/>
        <v>2022</v>
      </c>
      <c r="T9811" s="23">
        <f t="shared" si="922"/>
        <v>10</v>
      </c>
      <c r="U9811" t="str">
        <f t="shared" si="923"/>
        <v>Oct-2022</v>
      </c>
    </row>
    <row r="9812" spans="1:21" x14ac:dyDescent="0.3">
      <c r="A9812" t="s">
        <v>11823</v>
      </c>
      <c r="B9812" s="22">
        <v>44946</v>
      </c>
      <c r="C9812" s="22">
        <v>44948</v>
      </c>
      <c r="D9812" s="23" t="s">
        <v>61</v>
      </c>
      <c r="E9812" s="23" t="s">
        <v>155</v>
      </c>
      <c r="F9812" s="23" t="s">
        <v>52</v>
      </c>
      <c r="G9812" s="23" t="s">
        <v>179</v>
      </c>
      <c r="H9812" s="23" t="s">
        <v>236</v>
      </c>
      <c r="I9812" s="23" t="s">
        <v>83</v>
      </c>
      <c r="J9812" s="23" t="s">
        <v>379</v>
      </c>
      <c r="K9812" s="23" t="s">
        <v>716</v>
      </c>
      <c r="L9812" s="24">
        <v>5411.66</v>
      </c>
      <c r="M9812">
        <v>1</v>
      </c>
      <c r="N9812" s="25">
        <v>0.15</v>
      </c>
      <c r="O9812" s="24">
        <v>992.57</v>
      </c>
      <c r="P9812" s="26">
        <f t="shared" si="918"/>
        <v>0.18341322256017564</v>
      </c>
      <c r="Q9812" t="str">
        <f t="shared" si="919"/>
        <v>Low</v>
      </c>
      <c r="R9812" t="str">
        <f t="shared" si="920"/>
        <v>Medium</v>
      </c>
      <c r="S9812" s="23">
        <f t="shared" si="921"/>
        <v>2023</v>
      </c>
      <c r="T9812" s="23">
        <f t="shared" si="922"/>
        <v>1</v>
      </c>
      <c r="U9812" t="str">
        <f t="shared" si="923"/>
        <v>Jan-2023</v>
      </c>
    </row>
    <row r="9813" spans="1:21" x14ac:dyDescent="0.3">
      <c r="A9813" t="s">
        <v>11824</v>
      </c>
      <c r="B9813" s="22">
        <v>45946</v>
      </c>
      <c r="C9813" s="22">
        <v>45950</v>
      </c>
      <c r="D9813" s="23" t="s">
        <v>78</v>
      </c>
      <c r="E9813" s="23" t="s">
        <v>920</v>
      </c>
      <c r="F9813" s="23" t="s">
        <v>52</v>
      </c>
      <c r="G9813" s="23" t="s">
        <v>81</v>
      </c>
      <c r="H9813" s="23" t="s">
        <v>186</v>
      </c>
      <c r="I9813" s="23" t="s">
        <v>55</v>
      </c>
      <c r="J9813" s="23" t="s">
        <v>173</v>
      </c>
      <c r="K9813" s="23" t="s">
        <v>735</v>
      </c>
      <c r="L9813" s="24">
        <v>99341.48</v>
      </c>
      <c r="M9813">
        <v>7</v>
      </c>
      <c r="N9813" s="25">
        <v>0.2</v>
      </c>
      <c r="O9813" s="24">
        <v>31488.84</v>
      </c>
      <c r="P9813" s="26">
        <f t="shared" si="918"/>
        <v>0.31697574870034151</v>
      </c>
      <c r="Q9813" t="str">
        <f t="shared" si="919"/>
        <v>High</v>
      </c>
      <c r="R9813" t="str">
        <f t="shared" si="920"/>
        <v>Medium</v>
      </c>
      <c r="S9813" s="23">
        <f t="shared" si="921"/>
        <v>2025</v>
      </c>
      <c r="T9813" s="23">
        <f t="shared" si="922"/>
        <v>10</v>
      </c>
      <c r="U9813" t="str">
        <f t="shared" si="923"/>
        <v>Oct-2025</v>
      </c>
    </row>
    <row r="9814" spans="1:21" x14ac:dyDescent="0.3">
      <c r="A9814" t="s">
        <v>11825</v>
      </c>
      <c r="B9814" s="22">
        <v>46010</v>
      </c>
      <c r="C9814" s="22">
        <v>46011</v>
      </c>
      <c r="D9814" s="23" t="s">
        <v>61</v>
      </c>
      <c r="E9814" s="23" t="s">
        <v>1416</v>
      </c>
      <c r="F9814" s="23" t="s">
        <v>71</v>
      </c>
      <c r="G9814" s="23" t="s">
        <v>179</v>
      </c>
      <c r="H9814" s="23" t="s">
        <v>180</v>
      </c>
      <c r="I9814" s="23" t="s">
        <v>96</v>
      </c>
      <c r="J9814" s="23" t="s">
        <v>111</v>
      </c>
      <c r="K9814" s="23" t="s">
        <v>112</v>
      </c>
      <c r="L9814" s="24">
        <v>3729.68</v>
      </c>
      <c r="M9814">
        <v>2</v>
      </c>
      <c r="N9814" s="25">
        <v>0.15</v>
      </c>
      <c r="O9814" s="24">
        <v>1083.53</v>
      </c>
      <c r="P9814" s="26">
        <f t="shared" si="918"/>
        <v>0.29051554020720277</v>
      </c>
      <c r="Q9814" t="str">
        <f t="shared" si="919"/>
        <v>Medium</v>
      </c>
      <c r="R9814" t="str">
        <f t="shared" si="920"/>
        <v>Medium</v>
      </c>
      <c r="S9814" s="23">
        <f t="shared" si="921"/>
        <v>2025</v>
      </c>
      <c r="T9814" s="23">
        <f t="shared" si="922"/>
        <v>12</v>
      </c>
      <c r="U9814" t="str">
        <f t="shared" si="923"/>
        <v>Dec-2025</v>
      </c>
    </row>
    <row r="9815" spans="1:21" x14ac:dyDescent="0.3">
      <c r="A9815" t="s">
        <v>11826</v>
      </c>
      <c r="B9815" s="22">
        <v>45518</v>
      </c>
      <c r="C9815" s="22">
        <v>45522</v>
      </c>
      <c r="D9815" s="23" t="s">
        <v>50</v>
      </c>
      <c r="E9815" s="23" t="s">
        <v>229</v>
      </c>
      <c r="F9815" s="23" t="s">
        <v>71</v>
      </c>
      <c r="G9815" s="23" t="s">
        <v>63</v>
      </c>
      <c r="H9815" s="23" t="s">
        <v>172</v>
      </c>
      <c r="I9815" s="23" t="s">
        <v>83</v>
      </c>
      <c r="J9815" s="23" t="s">
        <v>379</v>
      </c>
      <c r="K9815" s="23" t="s">
        <v>716</v>
      </c>
      <c r="L9815" s="24">
        <v>906.02</v>
      </c>
      <c r="M9815">
        <v>2</v>
      </c>
      <c r="N9815" s="25">
        <v>0.1</v>
      </c>
      <c r="O9815" s="24">
        <v>150.53</v>
      </c>
      <c r="P9815" s="26">
        <f t="shared" si="918"/>
        <v>0.16614423522659544</v>
      </c>
      <c r="Q9815" t="str">
        <f t="shared" si="919"/>
        <v>Low</v>
      </c>
      <c r="R9815" t="str">
        <f t="shared" si="920"/>
        <v>Low</v>
      </c>
      <c r="S9815" s="23">
        <f t="shared" si="921"/>
        <v>2024</v>
      </c>
      <c r="T9815" s="23">
        <f t="shared" si="922"/>
        <v>8</v>
      </c>
      <c r="U9815" t="str">
        <f t="shared" si="923"/>
        <v>Aug-2024</v>
      </c>
    </row>
    <row r="9816" spans="1:21" x14ac:dyDescent="0.3">
      <c r="A9816" t="s">
        <v>11827</v>
      </c>
      <c r="B9816" s="22">
        <v>45738</v>
      </c>
      <c r="C9816" s="22">
        <v>45740</v>
      </c>
      <c r="D9816" s="23" t="s">
        <v>50</v>
      </c>
      <c r="E9816" s="23" t="s">
        <v>566</v>
      </c>
      <c r="F9816" s="23" t="s">
        <v>80</v>
      </c>
      <c r="G9816" s="23" t="s">
        <v>63</v>
      </c>
      <c r="H9816" s="23" t="s">
        <v>213</v>
      </c>
      <c r="I9816" s="23" t="s">
        <v>118</v>
      </c>
      <c r="J9816" s="23" t="s">
        <v>230</v>
      </c>
      <c r="K9816" s="23" t="s">
        <v>356</v>
      </c>
      <c r="L9816" s="24">
        <v>10681.84</v>
      </c>
      <c r="M9816">
        <v>8</v>
      </c>
      <c r="N9816" s="25">
        <v>0.15</v>
      </c>
      <c r="O9816" s="24">
        <v>2002.92</v>
      </c>
      <c r="P9816" s="26">
        <f t="shared" si="918"/>
        <v>0.18750702126225444</v>
      </c>
      <c r="Q9816" t="str">
        <f t="shared" si="919"/>
        <v>Low</v>
      </c>
      <c r="R9816" t="str">
        <f t="shared" si="920"/>
        <v>Medium</v>
      </c>
      <c r="S9816" s="23">
        <f t="shared" si="921"/>
        <v>2025</v>
      </c>
      <c r="T9816" s="23">
        <f t="shared" si="922"/>
        <v>3</v>
      </c>
      <c r="U9816" t="str">
        <f t="shared" si="923"/>
        <v>Mar-2025</v>
      </c>
    </row>
    <row r="9817" spans="1:21" x14ac:dyDescent="0.3">
      <c r="A9817" t="s">
        <v>11828</v>
      </c>
      <c r="B9817" s="22">
        <v>44815</v>
      </c>
      <c r="C9817" s="22">
        <v>44821</v>
      </c>
      <c r="D9817" s="23" t="s">
        <v>50</v>
      </c>
      <c r="E9817" s="23" t="s">
        <v>1284</v>
      </c>
      <c r="F9817" s="23" t="s">
        <v>52</v>
      </c>
      <c r="G9817" s="23" t="s">
        <v>72</v>
      </c>
      <c r="H9817" s="23" t="s">
        <v>117</v>
      </c>
      <c r="I9817" s="23" t="s">
        <v>55</v>
      </c>
      <c r="J9817" s="23" t="s">
        <v>56</v>
      </c>
      <c r="K9817" s="23" t="s">
        <v>151</v>
      </c>
      <c r="L9817" s="24">
        <v>7920.09</v>
      </c>
      <c r="M9817">
        <v>9</v>
      </c>
      <c r="N9817" s="25">
        <v>0.15</v>
      </c>
      <c r="O9817" s="24">
        <v>1168.42</v>
      </c>
      <c r="P9817" s="26">
        <f t="shared" si="918"/>
        <v>0.14752610134480795</v>
      </c>
      <c r="Q9817" t="str">
        <f t="shared" si="919"/>
        <v>Low</v>
      </c>
      <c r="R9817" t="str">
        <f t="shared" si="920"/>
        <v>Medium</v>
      </c>
      <c r="S9817" s="23">
        <f t="shared" si="921"/>
        <v>2022</v>
      </c>
      <c r="T9817" s="23">
        <f t="shared" si="922"/>
        <v>9</v>
      </c>
      <c r="U9817" t="str">
        <f t="shared" si="923"/>
        <v>Sep-2022</v>
      </c>
    </row>
    <row r="9818" spans="1:21" x14ac:dyDescent="0.3">
      <c r="A9818" t="s">
        <v>11829</v>
      </c>
      <c r="B9818" s="22">
        <v>45098</v>
      </c>
      <c r="C9818" s="22">
        <v>45102</v>
      </c>
      <c r="D9818" s="23" t="s">
        <v>61</v>
      </c>
      <c r="E9818" s="23" t="s">
        <v>390</v>
      </c>
      <c r="F9818" s="23" t="s">
        <v>80</v>
      </c>
      <c r="G9818" s="23" t="s">
        <v>81</v>
      </c>
      <c r="H9818" s="23" t="s">
        <v>186</v>
      </c>
      <c r="I9818" s="23" t="s">
        <v>83</v>
      </c>
      <c r="J9818" s="23" t="s">
        <v>156</v>
      </c>
      <c r="K9818" s="23" t="s">
        <v>208</v>
      </c>
      <c r="L9818" s="24">
        <v>86384.1</v>
      </c>
      <c r="M9818">
        <v>10</v>
      </c>
      <c r="N9818" s="25">
        <v>0.1</v>
      </c>
      <c r="O9818" s="24">
        <v>26640.02</v>
      </c>
      <c r="P9818" s="26">
        <f t="shared" si="918"/>
        <v>0.30839031719957721</v>
      </c>
      <c r="Q9818" t="str">
        <f t="shared" si="919"/>
        <v>High</v>
      </c>
      <c r="R9818" t="str">
        <f t="shared" si="920"/>
        <v>Low</v>
      </c>
      <c r="S9818" s="23">
        <f t="shared" si="921"/>
        <v>2023</v>
      </c>
      <c r="T9818" s="23">
        <f t="shared" si="922"/>
        <v>6</v>
      </c>
      <c r="U9818" t="str">
        <f t="shared" si="923"/>
        <v>Jun-2023</v>
      </c>
    </row>
    <row r="9819" spans="1:21" x14ac:dyDescent="0.3">
      <c r="A9819" t="s">
        <v>11830</v>
      </c>
      <c r="B9819" s="22">
        <v>45129</v>
      </c>
      <c r="C9819" s="22">
        <v>45134</v>
      </c>
      <c r="D9819" s="23" t="s">
        <v>102</v>
      </c>
      <c r="E9819" s="23" t="s">
        <v>1049</v>
      </c>
      <c r="F9819" s="23" t="s">
        <v>71</v>
      </c>
      <c r="G9819" s="23" t="s">
        <v>179</v>
      </c>
      <c r="H9819" s="23" t="s">
        <v>180</v>
      </c>
      <c r="I9819" s="23" t="s">
        <v>83</v>
      </c>
      <c r="J9819" s="23" t="s">
        <v>379</v>
      </c>
      <c r="K9819" s="23" t="s">
        <v>716</v>
      </c>
      <c r="L9819" s="24">
        <v>14406.32</v>
      </c>
      <c r="M9819">
        <v>8</v>
      </c>
      <c r="N9819" s="25">
        <v>0.05</v>
      </c>
      <c r="O9819" s="24">
        <v>3293.53</v>
      </c>
      <c r="P9819" s="26">
        <f t="shared" si="918"/>
        <v>0.22861702363962486</v>
      </c>
      <c r="Q9819" t="str">
        <f t="shared" si="919"/>
        <v>Medium</v>
      </c>
      <c r="R9819" t="str">
        <f t="shared" si="920"/>
        <v>Low</v>
      </c>
      <c r="S9819" s="23">
        <f t="shared" si="921"/>
        <v>2023</v>
      </c>
      <c r="T9819" s="23">
        <f t="shared" si="922"/>
        <v>7</v>
      </c>
      <c r="U9819" t="str">
        <f t="shared" si="923"/>
        <v>Jul-2023</v>
      </c>
    </row>
    <row r="9820" spans="1:21" x14ac:dyDescent="0.3">
      <c r="A9820" t="s">
        <v>11831</v>
      </c>
      <c r="B9820" s="22">
        <v>44748</v>
      </c>
      <c r="C9820" s="22">
        <v>44751</v>
      </c>
      <c r="D9820" s="23" t="s">
        <v>102</v>
      </c>
      <c r="E9820" s="23" t="s">
        <v>3266</v>
      </c>
      <c r="F9820" s="23" t="s">
        <v>80</v>
      </c>
      <c r="G9820" s="23" t="s">
        <v>63</v>
      </c>
      <c r="H9820" s="23" t="s">
        <v>202</v>
      </c>
      <c r="I9820" s="23" t="s">
        <v>55</v>
      </c>
      <c r="J9820" s="23" t="s">
        <v>173</v>
      </c>
      <c r="K9820" s="23" t="s">
        <v>174</v>
      </c>
      <c r="L9820" s="24">
        <v>39490.32</v>
      </c>
      <c r="M9820">
        <v>8</v>
      </c>
      <c r="N9820" s="25">
        <v>0</v>
      </c>
      <c r="O9820" s="24">
        <v>7006.84</v>
      </c>
      <c r="P9820" s="26">
        <f t="shared" si="918"/>
        <v>0.17743183646017557</v>
      </c>
      <c r="Q9820" t="str">
        <f t="shared" si="919"/>
        <v>Low</v>
      </c>
      <c r="R9820" t="str">
        <f t="shared" si="920"/>
        <v>None</v>
      </c>
      <c r="S9820" s="23">
        <f t="shared" si="921"/>
        <v>2022</v>
      </c>
      <c r="T9820" s="23">
        <f t="shared" si="922"/>
        <v>7</v>
      </c>
      <c r="U9820" t="str">
        <f t="shared" si="923"/>
        <v>Jul-2022</v>
      </c>
    </row>
    <row r="9821" spans="1:21" x14ac:dyDescent="0.3">
      <c r="A9821" t="s">
        <v>11832</v>
      </c>
      <c r="B9821" s="22">
        <v>45895</v>
      </c>
      <c r="C9821" s="22">
        <v>45901</v>
      </c>
      <c r="D9821" s="23" t="s">
        <v>102</v>
      </c>
      <c r="E9821" s="23" t="s">
        <v>336</v>
      </c>
      <c r="F9821" s="23" t="s">
        <v>71</v>
      </c>
      <c r="G9821" s="23" t="s">
        <v>81</v>
      </c>
      <c r="H9821" s="23" t="s">
        <v>284</v>
      </c>
      <c r="I9821" s="23" t="s">
        <v>55</v>
      </c>
      <c r="J9821" s="23" t="s">
        <v>56</v>
      </c>
      <c r="K9821" s="23" t="s">
        <v>74</v>
      </c>
      <c r="L9821" s="24">
        <v>26430.560000000001</v>
      </c>
      <c r="M9821">
        <v>4</v>
      </c>
      <c r="N9821" s="25">
        <v>0.2</v>
      </c>
      <c r="O9821" s="24">
        <v>6233.41</v>
      </c>
      <c r="P9821" s="26">
        <f t="shared" si="918"/>
        <v>0.2358410113141757</v>
      </c>
      <c r="Q9821" t="str">
        <f t="shared" si="919"/>
        <v>Medium</v>
      </c>
      <c r="R9821" t="str">
        <f t="shared" si="920"/>
        <v>Medium</v>
      </c>
      <c r="S9821" s="23">
        <f t="shared" si="921"/>
        <v>2025</v>
      </c>
      <c r="T9821" s="23">
        <f t="shared" si="922"/>
        <v>8</v>
      </c>
      <c r="U9821" t="str">
        <f t="shared" si="923"/>
        <v>Aug-2025</v>
      </c>
    </row>
    <row r="9822" spans="1:21" x14ac:dyDescent="0.3">
      <c r="A9822" t="s">
        <v>11833</v>
      </c>
      <c r="B9822" s="22">
        <v>44763</v>
      </c>
      <c r="C9822" s="22">
        <v>44765</v>
      </c>
      <c r="D9822" s="23" t="s">
        <v>50</v>
      </c>
      <c r="E9822" s="23" t="s">
        <v>1882</v>
      </c>
      <c r="F9822" s="23" t="s">
        <v>71</v>
      </c>
      <c r="G9822" s="23" t="s">
        <v>179</v>
      </c>
      <c r="H9822" s="23" t="s">
        <v>236</v>
      </c>
      <c r="I9822" s="23" t="s">
        <v>118</v>
      </c>
      <c r="J9822" s="23" t="s">
        <v>230</v>
      </c>
      <c r="K9822" s="23" t="s">
        <v>231</v>
      </c>
      <c r="L9822" s="24">
        <v>16307.44</v>
      </c>
      <c r="M9822">
        <v>4</v>
      </c>
      <c r="N9822" s="25">
        <v>0.25</v>
      </c>
      <c r="O9822" s="24">
        <v>2581.9299999999998</v>
      </c>
      <c r="P9822" s="26">
        <f t="shared" si="918"/>
        <v>0.15832834583478461</v>
      </c>
      <c r="Q9822" t="str">
        <f t="shared" si="919"/>
        <v>Low</v>
      </c>
      <c r="R9822" t="str">
        <f t="shared" si="920"/>
        <v>High</v>
      </c>
      <c r="S9822" s="23">
        <f t="shared" si="921"/>
        <v>2022</v>
      </c>
      <c r="T9822" s="23">
        <f t="shared" si="922"/>
        <v>7</v>
      </c>
      <c r="U9822" t="str">
        <f t="shared" si="923"/>
        <v>Jul-2022</v>
      </c>
    </row>
    <row r="9823" spans="1:21" x14ac:dyDescent="0.3">
      <c r="A9823" t="s">
        <v>11834</v>
      </c>
      <c r="B9823" s="22">
        <v>44571</v>
      </c>
      <c r="C9823" s="22">
        <v>44576</v>
      </c>
      <c r="D9823" s="23" t="s">
        <v>61</v>
      </c>
      <c r="E9823" s="23" t="s">
        <v>2811</v>
      </c>
      <c r="F9823" s="23" t="s">
        <v>80</v>
      </c>
      <c r="G9823" s="23" t="s">
        <v>179</v>
      </c>
      <c r="H9823" s="23" t="s">
        <v>236</v>
      </c>
      <c r="I9823" s="23" t="s">
        <v>118</v>
      </c>
      <c r="J9823" s="23" t="s">
        <v>230</v>
      </c>
      <c r="K9823" s="23" t="s">
        <v>351</v>
      </c>
      <c r="L9823" s="24">
        <v>26362.560000000001</v>
      </c>
      <c r="M9823">
        <v>6</v>
      </c>
      <c r="N9823" s="25">
        <v>0.1</v>
      </c>
      <c r="O9823" s="24">
        <v>3665.64</v>
      </c>
      <c r="P9823" s="26">
        <f t="shared" si="918"/>
        <v>0.13904719420268744</v>
      </c>
      <c r="Q9823" t="str">
        <f t="shared" si="919"/>
        <v>Low</v>
      </c>
      <c r="R9823" t="str">
        <f t="shared" si="920"/>
        <v>Low</v>
      </c>
      <c r="S9823" s="23">
        <f t="shared" si="921"/>
        <v>2022</v>
      </c>
      <c r="T9823" s="23">
        <f t="shared" si="922"/>
        <v>1</v>
      </c>
      <c r="U9823" t="str">
        <f t="shared" si="923"/>
        <v>Jan-2022</v>
      </c>
    </row>
    <row r="9824" spans="1:21" x14ac:dyDescent="0.3">
      <c r="A9824" t="s">
        <v>11835</v>
      </c>
      <c r="B9824" s="22">
        <v>45878</v>
      </c>
      <c r="C9824" s="22">
        <v>45882</v>
      </c>
      <c r="D9824" s="23" t="s">
        <v>61</v>
      </c>
      <c r="E9824" s="23" t="s">
        <v>1091</v>
      </c>
      <c r="F9824" s="23" t="s">
        <v>52</v>
      </c>
      <c r="G9824" s="23" t="s">
        <v>179</v>
      </c>
      <c r="H9824" s="23" t="s">
        <v>236</v>
      </c>
      <c r="I9824" s="23" t="s">
        <v>83</v>
      </c>
      <c r="J9824" s="23" t="s">
        <v>449</v>
      </c>
      <c r="K9824" s="23" t="s">
        <v>681</v>
      </c>
      <c r="L9824" s="24">
        <v>108231.4</v>
      </c>
      <c r="M9824">
        <v>10</v>
      </c>
      <c r="N9824" s="25">
        <v>0.15</v>
      </c>
      <c r="O9824" s="24">
        <v>28528.07</v>
      </c>
      <c r="P9824" s="26">
        <f t="shared" si="918"/>
        <v>0.26358404307807165</v>
      </c>
      <c r="Q9824" t="str">
        <f t="shared" si="919"/>
        <v>Medium</v>
      </c>
      <c r="R9824" t="str">
        <f t="shared" si="920"/>
        <v>Medium</v>
      </c>
      <c r="S9824" s="23">
        <f t="shared" si="921"/>
        <v>2025</v>
      </c>
      <c r="T9824" s="23">
        <f t="shared" si="922"/>
        <v>8</v>
      </c>
      <c r="U9824" t="str">
        <f t="shared" si="923"/>
        <v>Aug-2025</v>
      </c>
    </row>
    <row r="9825" spans="1:21" x14ac:dyDescent="0.3">
      <c r="A9825" t="s">
        <v>11836</v>
      </c>
      <c r="B9825" s="22">
        <v>45980</v>
      </c>
      <c r="C9825" s="22">
        <v>45984</v>
      </c>
      <c r="D9825" s="23" t="s">
        <v>102</v>
      </c>
      <c r="E9825" s="23" t="s">
        <v>924</v>
      </c>
      <c r="F9825" s="23" t="s">
        <v>71</v>
      </c>
      <c r="G9825" s="23" t="s">
        <v>53</v>
      </c>
      <c r="H9825" s="23" t="s">
        <v>54</v>
      </c>
      <c r="I9825" s="23" t="s">
        <v>118</v>
      </c>
      <c r="J9825" s="23" t="s">
        <v>119</v>
      </c>
      <c r="K9825" s="23" t="s">
        <v>197</v>
      </c>
      <c r="L9825" s="24">
        <v>52955.49</v>
      </c>
      <c r="M9825">
        <v>7</v>
      </c>
      <c r="N9825" s="25">
        <v>0.2</v>
      </c>
      <c r="O9825" s="24">
        <v>7378.84</v>
      </c>
      <c r="P9825" s="26">
        <f t="shared" si="918"/>
        <v>0.13934041588511409</v>
      </c>
      <c r="Q9825" t="str">
        <f t="shared" si="919"/>
        <v>Low</v>
      </c>
      <c r="R9825" t="str">
        <f t="shared" si="920"/>
        <v>Medium</v>
      </c>
      <c r="S9825" s="23">
        <f t="shared" si="921"/>
        <v>2025</v>
      </c>
      <c r="T9825" s="23">
        <f t="shared" si="922"/>
        <v>11</v>
      </c>
      <c r="U9825" t="str">
        <f t="shared" si="923"/>
        <v>Nov-2025</v>
      </c>
    </row>
    <row r="9826" spans="1:21" x14ac:dyDescent="0.3">
      <c r="A9826" t="s">
        <v>11837</v>
      </c>
      <c r="B9826" s="22">
        <v>45254</v>
      </c>
      <c r="C9826" s="22">
        <v>45260</v>
      </c>
      <c r="D9826" s="23" t="s">
        <v>102</v>
      </c>
      <c r="E9826" s="23" t="s">
        <v>483</v>
      </c>
      <c r="F9826" s="23" t="s">
        <v>52</v>
      </c>
      <c r="G9826" s="23" t="s">
        <v>72</v>
      </c>
      <c r="H9826" s="23" t="s">
        <v>346</v>
      </c>
      <c r="I9826" s="23" t="s">
        <v>96</v>
      </c>
      <c r="J9826" s="23" t="s">
        <v>166</v>
      </c>
      <c r="K9826" s="23" t="s">
        <v>167</v>
      </c>
      <c r="L9826" s="24">
        <v>75706.7</v>
      </c>
      <c r="M9826">
        <v>10</v>
      </c>
      <c r="N9826" s="25">
        <v>0.05</v>
      </c>
      <c r="O9826" s="24">
        <v>13891.29</v>
      </c>
      <c r="P9826" s="26">
        <f t="shared" si="918"/>
        <v>0.18348825137009012</v>
      </c>
      <c r="Q9826" t="str">
        <f t="shared" si="919"/>
        <v>Low</v>
      </c>
      <c r="R9826" t="str">
        <f t="shared" si="920"/>
        <v>Low</v>
      </c>
      <c r="S9826" s="23">
        <f t="shared" si="921"/>
        <v>2023</v>
      </c>
      <c r="T9826" s="23">
        <f t="shared" si="922"/>
        <v>11</v>
      </c>
      <c r="U9826" t="str">
        <f t="shared" si="923"/>
        <v>Nov-2023</v>
      </c>
    </row>
    <row r="9827" spans="1:21" x14ac:dyDescent="0.3">
      <c r="A9827" t="s">
        <v>11838</v>
      </c>
      <c r="B9827" s="22">
        <v>44575</v>
      </c>
      <c r="C9827" s="22">
        <v>44580</v>
      </c>
      <c r="D9827" s="23" t="s">
        <v>102</v>
      </c>
      <c r="E9827" s="23" t="s">
        <v>1292</v>
      </c>
      <c r="F9827" s="23" t="s">
        <v>80</v>
      </c>
      <c r="G9827" s="23" t="s">
        <v>81</v>
      </c>
      <c r="H9827" s="23" t="s">
        <v>186</v>
      </c>
      <c r="I9827" s="23" t="s">
        <v>55</v>
      </c>
      <c r="J9827" s="23" t="s">
        <v>141</v>
      </c>
      <c r="K9827" s="23" t="s">
        <v>241</v>
      </c>
      <c r="L9827" s="24">
        <v>100705.5</v>
      </c>
      <c r="M9827">
        <v>7</v>
      </c>
      <c r="N9827" s="25">
        <v>0</v>
      </c>
      <c r="O9827" s="24">
        <v>27274.68</v>
      </c>
      <c r="P9827" s="26">
        <f t="shared" si="918"/>
        <v>0.27083605165556995</v>
      </c>
      <c r="Q9827" t="str">
        <f t="shared" si="919"/>
        <v>Medium</v>
      </c>
      <c r="R9827" t="str">
        <f t="shared" si="920"/>
        <v>None</v>
      </c>
      <c r="S9827" s="23">
        <f t="shared" si="921"/>
        <v>2022</v>
      </c>
      <c r="T9827" s="23">
        <f t="shared" si="922"/>
        <v>1</v>
      </c>
      <c r="U9827" t="str">
        <f t="shared" si="923"/>
        <v>Jan-2022</v>
      </c>
    </row>
    <row r="9828" spans="1:21" x14ac:dyDescent="0.3">
      <c r="A9828" t="s">
        <v>11839</v>
      </c>
      <c r="B9828" s="22">
        <v>45128</v>
      </c>
      <c r="C9828" s="22">
        <v>45134</v>
      </c>
      <c r="D9828" s="23" t="s">
        <v>50</v>
      </c>
      <c r="E9828" s="23" t="s">
        <v>1269</v>
      </c>
      <c r="F9828" s="23" t="s">
        <v>71</v>
      </c>
      <c r="G9828" s="23" t="s">
        <v>179</v>
      </c>
      <c r="H9828" s="23" t="s">
        <v>180</v>
      </c>
      <c r="I9828" s="23" t="s">
        <v>55</v>
      </c>
      <c r="J9828" s="23" t="s">
        <v>65</v>
      </c>
      <c r="K9828" s="23" t="s">
        <v>91</v>
      </c>
      <c r="L9828" s="24">
        <v>40977.120000000003</v>
      </c>
      <c r="M9828">
        <v>4</v>
      </c>
      <c r="N9828" s="25">
        <v>0.1</v>
      </c>
      <c r="O9828" s="24">
        <v>12401.28</v>
      </c>
      <c r="P9828" s="26">
        <f t="shared" si="918"/>
        <v>0.30263913130058923</v>
      </c>
      <c r="Q9828" t="str">
        <f t="shared" si="919"/>
        <v>High</v>
      </c>
      <c r="R9828" t="str">
        <f t="shared" si="920"/>
        <v>Low</v>
      </c>
      <c r="S9828" s="23">
        <f t="shared" si="921"/>
        <v>2023</v>
      </c>
      <c r="T9828" s="23">
        <f t="shared" si="922"/>
        <v>7</v>
      </c>
      <c r="U9828" t="str">
        <f t="shared" si="923"/>
        <v>Jul-2023</v>
      </c>
    </row>
    <row r="9829" spans="1:21" x14ac:dyDescent="0.3">
      <c r="A9829" t="s">
        <v>11840</v>
      </c>
      <c r="B9829" s="22">
        <v>45169</v>
      </c>
      <c r="C9829" s="22">
        <v>45174</v>
      </c>
      <c r="D9829" s="23" t="s">
        <v>78</v>
      </c>
      <c r="E9829" s="23" t="s">
        <v>390</v>
      </c>
      <c r="F9829" s="23" t="s">
        <v>80</v>
      </c>
      <c r="G9829" s="23" t="s">
        <v>63</v>
      </c>
      <c r="H9829" s="23" t="s">
        <v>64</v>
      </c>
      <c r="I9829" s="23" t="s">
        <v>118</v>
      </c>
      <c r="J9829" s="23" t="s">
        <v>119</v>
      </c>
      <c r="K9829" s="23" t="s">
        <v>197</v>
      </c>
      <c r="L9829" s="24">
        <v>49426.080000000002</v>
      </c>
      <c r="M9829">
        <v>4</v>
      </c>
      <c r="N9829" s="25">
        <v>0.15</v>
      </c>
      <c r="O9829" s="24">
        <v>6777.09</v>
      </c>
      <c r="P9829" s="26">
        <f t="shared" si="918"/>
        <v>0.13711566848918627</v>
      </c>
      <c r="Q9829" t="str">
        <f t="shared" si="919"/>
        <v>Low</v>
      </c>
      <c r="R9829" t="str">
        <f t="shared" si="920"/>
        <v>Medium</v>
      </c>
      <c r="S9829" s="23">
        <f t="shared" si="921"/>
        <v>2023</v>
      </c>
      <c r="T9829" s="23">
        <f t="shared" si="922"/>
        <v>8</v>
      </c>
      <c r="U9829" t="str">
        <f t="shared" si="923"/>
        <v>Aug-2023</v>
      </c>
    </row>
    <row r="9830" spans="1:21" x14ac:dyDescent="0.3">
      <c r="A9830" t="s">
        <v>11841</v>
      </c>
      <c r="B9830" s="22">
        <v>45214</v>
      </c>
      <c r="C9830" s="22">
        <v>45219</v>
      </c>
      <c r="D9830" s="23" t="s">
        <v>102</v>
      </c>
      <c r="E9830" s="23" t="s">
        <v>2172</v>
      </c>
      <c r="F9830" s="23" t="s">
        <v>71</v>
      </c>
      <c r="G9830" s="23" t="s">
        <v>179</v>
      </c>
      <c r="H9830" s="23" t="s">
        <v>180</v>
      </c>
      <c r="I9830" s="23" t="s">
        <v>55</v>
      </c>
      <c r="J9830" s="23" t="s">
        <v>141</v>
      </c>
      <c r="K9830" s="23" t="s">
        <v>978</v>
      </c>
      <c r="L9830" s="24">
        <v>6987.33</v>
      </c>
      <c r="M9830">
        <v>3</v>
      </c>
      <c r="N9830" s="25">
        <v>0.05</v>
      </c>
      <c r="O9830" s="24">
        <v>1871.04</v>
      </c>
      <c r="P9830" s="26">
        <f t="shared" si="918"/>
        <v>0.26777610331843493</v>
      </c>
      <c r="Q9830" t="str">
        <f t="shared" si="919"/>
        <v>Medium</v>
      </c>
      <c r="R9830" t="str">
        <f t="shared" si="920"/>
        <v>Low</v>
      </c>
      <c r="S9830" s="23">
        <f t="shared" si="921"/>
        <v>2023</v>
      </c>
      <c r="T9830" s="23">
        <f t="shared" si="922"/>
        <v>10</v>
      </c>
      <c r="U9830" t="str">
        <f t="shared" si="923"/>
        <v>Oct-2023</v>
      </c>
    </row>
    <row r="9831" spans="1:21" x14ac:dyDescent="0.3">
      <c r="A9831" t="s">
        <v>11842</v>
      </c>
      <c r="B9831" s="22">
        <v>45506</v>
      </c>
      <c r="C9831" s="22">
        <v>45513</v>
      </c>
      <c r="D9831" s="23" t="s">
        <v>78</v>
      </c>
      <c r="E9831" s="23" t="s">
        <v>140</v>
      </c>
      <c r="F9831" s="23" t="s">
        <v>71</v>
      </c>
      <c r="G9831" s="23" t="s">
        <v>179</v>
      </c>
      <c r="H9831" s="23" t="s">
        <v>236</v>
      </c>
      <c r="I9831" s="23" t="s">
        <v>118</v>
      </c>
      <c r="J9831" s="23" t="s">
        <v>303</v>
      </c>
      <c r="K9831" s="23" t="s">
        <v>421</v>
      </c>
      <c r="L9831" s="24">
        <v>43290.66</v>
      </c>
      <c r="M9831">
        <v>7</v>
      </c>
      <c r="N9831" s="25">
        <v>0.1</v>
      </c>
      <c r="O9831" s="24">
        <v>8009.99</v>
      </c>
      <c r="P9831" s="26">
        <f t="shared" si="918"/>
        <v>0.18502813308921598</v>
      </c>
      <c r="Q9831" t="str">
        <f t="shared" si="919"/>
        <v>Low</v>
      </c>
      <c r="R9831" t="str">
        <f t="shared" si="920"/>
        <v>Low</v>
      </c>
      <c r="S9831" s="23">
        <f t="shared" si="921"/>
        <v>2024</v>
      </c>
      <c r="T9831" s="23">
        <f t="shared" si="922"/>
        <v>8</v>
      </c>
      <c r="U9831" t="str">
        <f t="shared" si="923"/>
        <v>Aug-2024</v>
      </c>
    </row>
    <row r="9832" spans="1:21" x14ac:dyDescent="0.3">
      <c r="A9832" t="s">
        <v>11843</v>
      </c>
      <c r="B9832" s="22">
        <v>45231</v>
      </c>
      <c r="C9832" s="22">
        <v>45233</v>
      </c>
      <c r="D9832" s="23" t="s">
        <v>50</v>
      </c>
      <c r="E9832" s="23" t="s">
        <v>1766</v>
      </c>
      <c r="F9832" s="23" t="s">
        <v>80</v>
      </c>
      <c r="G9832" s="23" t="s">
        <v>72</v>
      </c>
      <c r="H9832" s="23" t="s">
        <v>117</v>
      </c>
      <c r="I9832" s="23" t="s">
        <v>83</v>
      </c>
      <c r="J9832" s="23" t="s">
        <v>84</v>
      </c>
      <c r="K9832" s="23" t="s">
        <v>105</v>
      </c>
      <c r="L9832" s="24">
        <v>68606.91</v>
      </c>
      <c r="M9832">
        <v>9</v>
      </c>
      <c r="N9832" s="25">
        <v>0.25</v>
      </c>
      <c r="O9832" s="24">
        <v>18652.28</v>
      </c>
      <c r="P9832" s="26">
        <f t="shared" si="918"/>
        <v>0.27187174003318321</v>
      </c>
      <c r="Q9832" t="str">
        <f t="shared" si="919"/>
        <v>Medium</v>
      </c>
      <c r="R9832" t="str">
        <f t="shared" si="920"/>
        <v>High</v>
      </c>
      <c r="S9832" s="23">
        <f t="shared" si="921"/>
        <v>2023</v>
      </c>
      <c r="T9832" s="23">
        <f t="shared" si="922"/>
        <v>11</v>
      </c>
      <c r="U9832" t="str">
        <f t="shared" si="923"/>
        <v>Nov-2023</v>
      </c>
    </row>
    <row r="9833" spans="1:21" x14ac:dyDescent="0.3">
      <c r="A9833" t="s">
        <v>11844</v>
      </c>
      <c r="B9833" s="22">
        <v>45848</v>
      </c>
      <c r="C9833" s="22">
        <v>45851</v>
      </c>
      <c r="D9833" s="23" t="s">
        <v>61</v>
      </c>
      <c r="E9833" s="23" t="s">
        <v>499</v>
      </c>
      <c r="F9833" s="23" t="s">
        <v>52</v>
      </c>
      <c r="G9833" s="23" t="s">
        <v>63</v>
      </c>
      <c r="H9833" s="23" t="s">
        <v>172</v>
      </c>
      <c r="I9833" s="23" t="s">
        <v>96</v>
      </c>
      <c r="J9833" s="23" t="s">
        <v>97</v>
      </c>
      <c r="K9833" s="23" t="s">
        <v>416</v>
      </c>
      <c r="L9833" s="24">
        <v>67198.77</v>
      </c>
      <c r="M9833">
        <v>9</v>
      </c>
      <c r="N9833" s="25">
        <v>0.25</v>
      </c>
      <c r="O9833" s="24">
        <v>13285.14</v>
      </c>
      <c r="P9833" s="26">
        <f t="shared" si="918"/>
        <v>0.19769915431487806</v>
      </c>
      <c r="Q9833" t="str">
        <f t="shared" si="919"/>
        <v>Low</v>
      </c>
      <c r="R9833" t="str">
        <f t="shared" si="920"/>
        <v>High</v>
      </c>
      <c r="S9833" s="23">
        <f t="shared" si="921"/>
        <v>2025</v>
      </c>
      <c r="T9833" s="23">
        <f t="shared" si="922"/>
        <v>7</v>
      </c>
      <c r="U9833" t="str">
        <f t="shared" si="923"/>
        <v>Jul-2025</v>
      </c>
    </row>
    <row r="9834" spans="1:21" x14ac:dyDescent="0.3">
      <c r="A9834" t="s">
        <v>11845</v>
      </c>
      <c r="B9834" s="22">
        <v>45011</v>
      </c>
      <c r="C9834" s="22">
        <v>45016</v>
      </c>
      <c r="D9834" s="23" t="s">
        <v>61</v>
      </c>
      <c r="E9834" s="23" t="s">
        <v>483</v>
      </c>
      <c r="F9834" s="23" t="s">
        <v>80</v>
      </c>
      <c r="G9834" s="23" t="s">
        <v>53</v>
      </c>
      <c r="H9834" s="23" t="s">
        <v>246</v>
      </c>
      <c r="I9834" s="23" t="s">
        <v>55</v>
      </c>
      <c r="J9834" s="23" t="s">
        <v>56</v>
      </c>
      <c r="K9834" s="23" t="s">
        <v>74</v>
      </c>
      <c r="L9834" s="24">
        <v>92910.56</v>
      </c>
      <c r="M9834">
        <v>8</v>
      </c>
      <c r="N9834" s="25">
        <v>0.1</v>
      </c>
      <c r="O9834" s="24">
        <v>14307.74</v>
      </c>
      <c r="P9834" s="26">
        <f t="shared" si="918"/>
        <v>0.15399476657981612</v>
      </c>
      <c r="Q9834" t="str">
        <f t="shared" si="919"/>
        <v>Low</v>
      </c>
      <c r="R9834" t="str">
        <f t="shared" si="920"/>
        <v>Low</v>
      </c>
      <c r="S9834" s="23">
        <f t="shared" si="921"/>
        <v>2023</v>
      </c>
      <c r="T9834" s="23">
        <f t="shared" si="922"/>
        <v>3</v>
      </c>
      <c r="U9834" t="str">
        <f t="shared" si="923"/>
        <v>Mar-2023</v>
      </c>
    </row>
    <row r="9835" spans="1:21" x14ac:dyDescent="0.3">
      <c r="A9835" t="s">
        <v>11846</v>
      </c>
      <c r="B9835" s="22">
        <v>45749</v>
      </c>
      <c r="C9835" s="22">
        <v>45753</v>
      </c>
      <c r="D9835" s="23" t="s">
        <v>78</v>
      </c>
      <c r="E9835" s="23" t="s">
        <v>3466</v>
      </c>
      <c r="F9835" s="23" t="s">
        <v>52</v>
      </c>
      <c r="G9835" s="23" t="s">
        <v>53</v>
      </c>
      <c r="H9835" s="23" t="s">
        <v>110</v>
      </c>
      <c r="I9835" s="23" t="s">
        <v>83</v>
      </c>
      <c r="J9835" s="23" t="s">
        <v>84</v>
      </c>
      <c r="K9835" s="23" t="s">
        <v>125</v>
      </c>
      <c r="L9835" s="24">
        <v>60366.879999999997</v>
      </c>
      <c r="M9835">
        <v>8</v>
      </c>
      <c r="N9835" s="25">
        <v>0.1</v>
      </c>
      <c r="O9835" s="24">
        <v>14054.8</v>
      </c>
      <c r="P9835" s="26">
        <f t="shared" si="918"/>
        <v>0.23282303143710592</v>
      </c>
      <c r="Q9835" t="str">
        <f t="shared" si="919"/>
        <v>Medium</v>
      </c>
      <c r="R9835" t="str">
        <f t="shared" si="920"/>
        <v>Low</v>
      </c>
      <c r="S9835" s="23">
        <f t="shared" si="921"/>
        <v>2025</v>
      </c>
      <c r="T9835" s="23">
        <f t="shared" si="922"/>
        <v>4</v>
      </c>
      <c r="U9835" t="str">
        <f t="shared" si="923"/>
        <v>Apr-2025</v>
      </c>
    </row>
    <row r="9836" spans="1:21" x14ac:dyDescent="0.3">
      <c r="A9836" t="s">
        <v>11847</v>
      </c>
      <c r="B9836" s="22">
        <v>45809</v>
      </c>
      <c r="C9836" s="22">
        <v>45810</v>
      </c>
      <c r="D9836" s="23" t="s">
        <v>102</v>
      </c>
      <c r="E9836" s="23" t="s">
        <v>2022</v>
      </c>
      <c r="F9836" s="23" t="s">
        <v>80</v>
      </c>
      <c r="G9836" s="23" t="s">
        <v>53</v>
      </c>
      <c r="H9836" s="23" t="s">
        <v>54</v>
      </c>
      <c r="I9836" s="23" t="s">
        <v>55</v>
      </c>
      <c r="J9836" s="23" t="s">
        <v>173</v>
      </c>
      <c r="K9836" s="23" t="s">
        <v>780</v>
      </c>
      <c r="L9836" s="24">
        <v>72351</v>
      </c>
      <c r="M9836">
        <v>10</v>
      </c>
      <c r="N9836" s="25">
        <v>0.05</v>
      </c>
      <c r="O9836" s="24">
        <v>16785.259999999998</v>
      </c>
      <c r="P9836" s="26">
        <f t="shared" si="918"/>
        <v>0.23199762270044641</v>
      </c>
      <c r="Q9836" t="str">
        <f t="shared" si="919"/>
        <v>Medium</v>
      </c>
      <c r="R9836" t="str">
        <f t="shared" si="920"/>
        <v>Low</v>
      </c>
      <c r="S9836" s="23">
        <f t="shared" si="921"/>
        <v>2025</v>
      </c>
      <c r="T9836" s="23">
        <f t="shared" si="922"/>
        <v>6</v>
      </c>
      <c r="U9836" t="str">
        <f t="shared" si="923"/>
        <v>Jun-2025</v>
      </c>
    </row>
    <row r="9837" spans="1:21" x14ac:dyDescent="0.3">
      <c r="A9837" t="s">
        <v>11848</v>
      </c>
      <c r="B9837" s="22">
        <v>44986</v>
      </c>
      <c r="C9837" s="22">
        <v>44990</v>
      </c>
      <c r="D9837" s="23" t="s">
        <v>61</v>
      </c>
      <c r="E9837" s="23" t="s">
        <v>448</v>
      </c>
      <c r="F9837" s="23" t="s">
        <v>52</v>
      </c>
      <c r="G9837" s="23" t="s">
        <v>72</v>
      </c>
      <c r="H9837" s="23" t="s">
        <v>346</v>
      </c>
      <c r="I9837" s="23" t="s">
        <v>96</v>
      </c>
      <c r="J9837" s="23" t="s">
        <v>135</v>
      </c>
      <c r="K9837" s="23" t="s">
        <v>275</v>
      </c>
      <c r="L9837" s="24">
        <v>85412.1</v>
      </c>
      <c r="M9837">
        <v>6</v>
      </c>
      <c r="N9837" s="25">
        <v>0.15</v>
      </c>
      <c r="O9837" s="24">
        <v>18664.59</v>
      </c>
      <c r="P9837" s="26">
        <f t="shared" si="918"/>
        <v>0.21852395620760992</v>
      </c>
      <c r="Q9837" t="str">
        <f t="shared" si="919"/>
        <v>Medium</v>
      </c>
      <c r="R9837" t="str">
        <f t="shared" si="920"/>
        <v>Medium</v>
      </c>
      <c r="S9837" s="23">
        <f t="shared" si="921"/>
        <v>2023</v>
      </c>
      <c r="T9837" s="23">
        <f t="shared" si="922"/>
        <v>3</v>
      </c>
      <c r="U9837" t="str">
        <f t="shared" si="923"/>
        <v>Mar-2023</v>
      </c>
    </row>
    <row r="9838" spans="1:21" x14ac:dyDescent="0.3">
      <c r="A9838" t="s">
        <v>11849</v>
      </c>
      <c r="B9838" s="22">
        <v>44662</v>
      </c>
      <c r="C9838" s="22">
        <v>44669</v>
      </c>
      <c r="D9838" s="23" t="s">
        <v>78</v>
      </c>
      <c r="E9838" s="23" t="s">
        <v>1551</v>
      </c>
      <c r="F9838" s="23" t="s">
        <v>80</v>
      </c>
      <c r="G9838" s="23" t="s">
        <v>53</v>
      </c>
      <c r="H9838" s="23" t="s">
        <v>54</v>
      </c>
      <c r="I9838" s="23" t="s">
        <v>96</v>
      </c>
      <c r="J9838" s="23" t="s">
        <v>166</v>
      </c>
      <c r="K9838" s="23" t="s">
        <v>762</v>
      </c>
      <c r="L9838" s="24">
        <v>9949.01</v>
      </c>
      <c r="M9838">
        <v>1</v>
      </c>
      <c r="N9838" s="25">
        <v>0.2</v>
      </c>
      <c r="O9838" s="24">
        <v>1283.22</v>
      </c>
      <c r="P9838" s="26">
        <f t="shared" si="918"/>
        <v>0.12897966732368346</v>
      </c>
      <c r="Q9838" t="str">
        <f t="shared" si="919"/>
        <v>Low</v>
      </c>
      <c r="R9838" t="str">
        <f t="shared" si="920"/>
        <v>Medium</v>
      </c>
      <c r="S9838" s="23">
        <f t="shared" si="921"/>
        <v>2022</v>
      </c>
      <c r="T9838" s="23">
        <f t="shared" si="922"/>
        <v>4</v>
      </c>
      <c r="U9838" t="str">
        <f t="shared" si="923"/>
        <v>Apr-2022</v>
      </c>
    </row>
    <row r="9839" spans="1:21" x14ac:dyDescent="0.3">
      <c r="A9839" t="s">
        <v>11850</v>
      </c>
      <c r="B9839" s="22">
        <v>45825</v>
      </c>
      <c r="C9839" s="22">
        <v>45832</v>
      </c>
      <c r="D9839" s="23" t="s">
        <v>61</v>
      </c>
      <c r="E9839" s="23" t="s">
        <v>185</v>
      </c>
      <c r="F9839" s="23" t="s">
        <v>52</v>
      </c>
      <c r="G9839" s="23" t="s">
        <v>53</v>
      </c>
      <c r="H9839" s="23" t="s">
        <v>54</v>
      </c>
      <c r="I9839" s="23" t="s">
        <v>55</v>
      </c>
      <c r="J9839" s="23" t="s">
        <v>56</v>
      </c>
      <c r="K9839" s="23" t="s">
        <v>57</v>
      </c>
      <c r="L9839" s="24">
        <v>12485.35</v>
      </c>
      <c r="M9839">
        <v>1</v>
      </c>
      <c r="N9839" s="25">
        <v>0.2</v>
      </c>
      <c r="O9839" s="24">
        <v>1970.59</v>
      </c>
      <c r="P9839" s="26">
        <f t="shared" si="918"/>
        <v>0.15783217931415619</v>
      </c>
      <c r="Q9839" t="str">
        <f t="shared" si="919"/>
        <v>Low</v>
      </c>
      <c r="R9839" t="str">
        <f t="shared" si="920"/>
        <v>Medium</v>
      </c>
      <c r="S9839" s="23">
        <f t="shared" si="921"/>
        <v>2025</v>
      </c>
      <c r="T9839" s="23">
        <f t="shared" si="922"/>
        <v>6</v>
      </c>
      <c r="U9839" t="str">
        <f t="shared" si="923"/>
        <v>Jun-2025</v>
      </c>
    </row>
    <row r="9840" spans="1:21" x14ac:dyDescent="0.3">
      <c r="A9840" t="s">
        <v>11851</v>
      </c>
      <c r="B9840" s="22">
        <v>45944</v>
      </c>
      <c r="C9840" s="22">
        <v>45948</v>
      </c>
      <c r="D9840" s="23" t="s">
        <v>50</v>
      </c>
      <c r="E9840" s="23" t="s">
        <v>1891</v>
      </c>
      <c r="F9840" s="23" t="s">
        <v>71</v>
      </c>
      <c r="G9840" s="23" t="s">
        <v>72</v>
      </c>
      <c r="H9840" s="23" t="s">
        <v>117</v>
      </c>
      <c r="I9840" s="23" t="s">
        <v>83</v>
      </c>
      <c r="J9840" s="23" t="s">
        <v>84</v>
      </c>
      <c r="K9840" s="23" t="s">
        <v>105</v>
      </c>
      <c r="L9840" s="24">
        <v>47908.42</v>
      </c>
      <c r="M9840">
        <v>7</v>
      </c>
      <c r="N9840" s="25">
        <v>0.15</v>
      </c>
      <c r="O9840" s="24">
        <v>14789.08</v>
      </c>
      <c r="P9840" s="26">
        <f t="shared" si="918"/>
        <v>0.3086947972819809</v>
      </c>
      <c r="Q9840" t="str">
        <f t="shared" si="919"/>
        <v>High</v>
      </c>
      <c r="R9840" t="str">
        <f t="shared" si="920"/>
        <v>Medium</v>
      </c>
      <c r="S9840" s="23">
        <f t="shared" si="921"/>
        <v>2025</v>
      </c>
      <c r="T9840" s="23">
        <f t="shared" si="922"/>
        <v>10</v>
      </c>
      <c r="U9840" t="str">
        <f t="shared" si="923"/>
        <v>Oct-2025</v>
      </c>
    </row>
    <row r="9841" spans="1:21" x14ac:dyDescent="0.3">
      <c r="A9841" t="s">
        <v>11852</v>
      </c>
      <c r="B9841" s="22">
        <v>45990</v>
      </c>
      <c r="C9841" s="22">
        <v>45996</v>
      </c>
      <c r="D9841" s="23" t="s">
        <v>50</v>
      </c>
      <c r="E9841" s="23" t="s">
        <v>407</v>
      </c>
      <c r="F9841" s="23" t="s">
        <v>71</v>
      </c>
      <c r="G9841" s="23" t="s">
        <v>72</v>
      </c>
      <c r="H9841" s="23" t="s">
        <v>346</v>
      </c>
      <c r="I9841" s="23" t="s">
        <v>96</v>
      </c>
      <c r="J9841" s="23" t="s">
        <v>111</v>
      </c>
      <c r="K9841" s="23" t="s">
        <v>328</v>
      </c>
      <c r="L9841" s="24">
        <v>73911.81</v>
      </c>
      <c r="M9841">
        <v>7</v>
      </c>
      <c r="N9841" s="25">
        <v>0.05</v>
      </c>
      <c r="O9841" s="24">
        <v>15946.44</v>
      </c>
      <c r="P9841" s="26">
        <f t="shared" si="918"/>
        <v>0.21574955342048857</v>
      </c>
      <c r="Q9841" t="str">
        <f t="shared" si="919"/>
        <v>Medium</v>
      </c>
      <c r="R9841" t="str">
        <f t="shared" si="920"/>
        <v>Low</v>
      </c>
      <c r="S9841" s="23">
        <f t="shared" si="921"/>
        <v>2025</v>
      </c>
      <c r="T9841" s="23">
        <f t="shared" si="922"/>
        <v>11</v>
      </c>
      <c r="U9841" t="str">
        <f t="shared" si="923"/>
        <v>Nov-2025</v>
      </c>
    </row>
    <row r="9842" spans="1:21" x14ac:dyDescent="0.3">
      <c r="A9842" t="s">
        <v>11853</v>
      </c>
      <c r="B9842" s="22">
        <v>44975</v>
      </c>
      <c r="C9842" s="22">
        <v>44979</v>
      </c>
      <c r="D9842" s="23" t="s">
        <v>102</v>
      </c>
      <c r="E9842" s="23" t="s">
        <v>390</v>
      </c>
      <c r="F9842" s="23" t="s">
        <v>52</v>
      </c>
      <c r="G9842" s="23" t="s">
        <v>53</v>
      </c>
      <c r="H9842" s="23" t="s">
        <v>90</v>
      </c>
      <c r="I9842" s="23" t="s">
        <v>118</v>
      </c>
      <c r="J9842" s="23" t="s">
        <v>119</v>
      </c>
      <c r="K9842" s="23" t="s">
        <v>270</v>
      </c>
      <c r="L9842" s="24">
        <v>14711.32</v>
      </c>
      <c r="M9842">
        <v>4</v>
      </c>
      <c r="N9842" s="25">
        <v>0.15</v>
      </c>
      <c r="O9842" s="24">
        <v>3245.5</v>
      </c>
      <c r="P9842" s="26">
        <f t="shared" si="918"/>
        <v>0.22061242634923312</v>
      </c>
      <c r="Q9842" t="str">
        <f t="shared" si="919"/>
        <v>Medium</v>
      </c>
      <c r="R9842" t="str">
        <f t="shared" si="920"/>
        <v>Medium</v>
      </c>
      <c r="S9842" s="23">
        <f t="shared" si="921"/>
        <v>2023</v>
      </c>
      <c r="T9842" s="23">
        <f t="shared" si="922"/>
        <v>2</v>
      </c>
      <c r="U9842" t="str">
        <f t="shared" si="923"/>
        <v>Feb-2023</v>
      </c>
    </row>
    <row r="9843" spans="1:21" x14ac:dyDescent="0.3">
      <c r="A9843" t="s">
        <v>11854</v>
      </c>
      <c r="B9843" s="22">
        <v>45551</v>
      </c>
      <c r="C9843" s="22">
        <v>45556</v>
      </c>
      <c r="D9843" s="23" t="s">
        <v>78</v>
      </c>
      <c r="E9843" s="23" t="s">
        <v>2698</v>
      </c>
      <c r="F9843" s="23" t="s">
        <v>71</v>
      </c>
      <c r="G9843" s="23" t="s">
        <v>72</v>
      </c>
      <c r="H9843" s="23" t="s">
        <v>104</v>
      </c>
      <c r="I9843" s="23" t="s">
        <v>96</v>
      </c>
      <c r="J9843" s="23" t="s">
        <v>111</v>
      </c>
      <c r="K9843" s="23" t="s">
        <v>112</v>
      </c>
      <c r="L9843" s="24">
        <v>6477.67</v>
      </c>
      <c r="M9843">
        <v>1</v>
      </c>
      <c r="N9843" s="25">
        <v>0.15</v>
      </c>
      <c r="O9843" s="24">
        <v>2026.85</v>
      </c>
      <c r="P9843" s="26">
        <f t="shared" si="918"/>
        <v>0.31289800190500594</v>
      </c>
      <c r="Q9843" t="str">
        <f t="shared" si="919"/>
        <v>High</v>
      </c>
      <c r="R9843" t="str">
        <f t="shared" si="920"/>
        <v>Medium</v>
      </c>
      <c r="S9843" s="23">
        <f t="shared" si="921"/>
        <v>2024</v>
      </c>
      <c r="T9843" s="23">
        <f t="shared" si="922"/>
        <v>9</v>
      </c>
      <c r="U9843" t="str">
        <f t="shared" si="923"/>
        <v>Sep-2024</v>
      </c>
    </row>
    <row r="9844" spans="1:21" x14ac:dyDescent="0.3">
      <c r="A9844" t="s">
        <v>11855</v>
      </c>
      <c r="B9844" s="22">
        <v>45184</v>
      </c>
      <c r="C9844" s="22">
        <v>45191</v>
      </c>
      <c r="D9844" s="23" t="s">
        <v>50</v>
      </c>
      <c r="E9844" s="23" t="s">
        <v>951</v>
      </c>
      <c r="F9844" s="23" t="s">
        <v>71</v>
      </c>
      <c r="G9844" s="23" t="s">
        <v>72</v>
      </c>
      <c r="H9844" s="23" t="s">
        <v>104</v>
      </c>
      <c r="I9844" s="23" t="s">
        <v>96</v>
      </c>
      <c r="J9844" s="23" t="s">
        <v>111</v>
      </c>
      <c r="K9844" s="23" t="s">
        <v>328</v>
      </c>
      <c r="L9844" s="24">
        <v>7117.52</v>
      </c>
      <c r="M9844">
        <v>4</v>
      </c>
      <c r="N9844" s="25">
        <v>0.05</v>
      </c>
      <c r="O9844" s="24">
        <v>2050.06</v>
      </c>
      <c r="P9844" s="26">
        <f t="shared" si="918"/>
        <v>0.28803010037203969</v>
      </c>
      <c r="Q9844" t="str">
        <f t="shared" si="919"/>
        <v>Medium</v>
      </c>
      <c r="R9844" t="str">
        <f t="shared" si="920"/>
        <v>Low</v>
      </c>
      <c r="S9844" s="23">
        <f t="shared" si="921"/>
        <v>2023</v>
      </c>
      <c r="T9844" s="23">
        <f t="shared" si="922"/>
        <v>9</v>
      </c>
      <c r="U9844" t="str">
        <f t="shared" si="923"/>
        <v>Sep-2023</v>
      </c>
    </row>
    <row r="9845" spans="1:21" x14ac:dyDescent="0.3">
      <c r="A9845" t="s">
        <v>11856</v>
      </c>
      <c r="B9845" s="22">
        <v>45050</v>
      </c>
      <c r="C9845" s="22">
        <v>45054</v>
      </c>
      <c r="D9845" s="23" t="s">
        <v>102</v>
      </c>
      <c r="E9845" s="23" t="s">
        <v>711</v>
      </c>
      <c r="F9845" s="23" t="s">
        <v>71</v>
      </c>
      <c r="G9845" s="23" t="s">
        <v>53</v>
      </c>
      <c r="H9845" s="23" t="s">
        <v>110</v>
      </c>
      <c r="I9845" s="23" t="s">
        <v>96</v>
      </c>
      <c r="J9845" s="23" t="s">
        <v>111</v>
      </c>
      <c r="K9845" s="23" t="s">
        <v>112</v>
      </c>
      <c r="L9845" s="24">
        <v>41170.86</v>
      </c>
      <c r="M9845">
        <v>9</v>
      </c>
      <c r="N9845" s="25">
        <v>0.05</v>
      </c>
      <c r="O9845" s="24">
        <v>6805.08</v>
      </c>
      <c r="P9845" s="26">
        <f t="shared" si="918"/>
        <v>0.16528875034429691</v>
      </c>
      <c r="Q9845" t="str">
        <f t="shared" si="919"/>
        <v>Low</v>
      </c>
      <c r="R9845" t="str">
        <f t="shared" si="920"/>
        <v>Low</v>
      </c>
      <c r="S9845" s="23">
        <f t="shared" si="921"/>
        <v>2023</v>
      </c>
      <c r="T9845" s="23">
        <f t="shared" si="922"/>
        <v>5</v>
      </c>
      <c r="U9845" t="str">
        <f t="shared" si="923"/>
        <v>May-2023</v>
      </c>
    </row>
    <row r="9846" spans="1:21" x14ac:dyDescent="0.3">
      <c r="A9846" t="s">
        <v>11857</v>
      </c>
      <c r="B9846" s="22">
        <v>45200</v>
      </c>
      <c r="C9846" s="22">
        <v>45205</v>
      </c>
      <c r="D9846" s="23" t="s">
        <v>50</v>
      </c>
      <c r="E9846" s="23" t="s">
        <v>1229</v>
      </c>
      <c r="F9846" s="23" t="s">
        <v>80</v>
      </c>
      <c r="G9846" s="23" t="s">
        <v>63</v>
      </c>
      <c r="H9846" s="23" t="s">
        <v>213</v>
      </c>
      <c r="I9846" s="23" t="s">
        <v>118</v>
      </c>
      <c r="J9846" s="23" t="s">
        <v>119</v>
      </c>
      <c r="K9846" s="23" t="s">
        <v>197</v>
      </c>
      <c r="L9846" s="24">
        <v>34117.65</v>
      </c>
      <c r="M9846">
        <v>5</v>
      </c>
      <c r="N9846" s="25">
        <v>0.25</v>
      </c>
      <c r="O9846" s="24">
        <v>9579.14</v>
      </c>
      <c r="P9846" s="26">
        <f t="shared" si="918"/>
        <v>0.2807678723475972</v>
      </c>
      <c r="Q9846" t="str">
        <f t="shared" si="919"/>
        <v>Medium</v>
      </c>
      <c r="R9846" t="str">
        <f t="shared" si="920"/>
        <v>High</v>
      </c>
      <c r="S9846" s="23">
        <f t="shared" si="921"/>
        <v>2023</v>
      </c>
      <c r="T9846" s="23">
        <f t="shared" si="922"/>
        <v>10</v>
      </c>
      <c r="U9846" t="str">
        <f t="shared" si="923"/>
        <v>Oct-2023</v>
      </c>
    </row>
    <row r="9847" spans="1:21" x14ac:dyDescent="0.3">
      <c r="A9847" t="s">
        <v>11858</v>
      </c>
      <c r="B9847" s="22">
        <v>45919</v>
      </c>
      <c r="C9847" s="22">
        <v>45923</v>
      </c>
      <c r="D9847" s="23" t="s">
        <v>102</v>
      </c>
      <c r="E9847" s="23" t="s">
        <v>2275</v>
      </c>
      <c r="F9847" s="23" t="s">
        <v>52</v>
      </c>
      <c r="G9847" s="23" t="s">
        <v>63</v>
      </c>
      <c r="H9847" s="23" t="s">
        <v>213</v>
      </c>
      <c r="I9847" s="23" t="s">
        <v>83</v>
      </c>
      <c r="J9847" s="23" t="s">
        <v>449</v>
      </c>
      <c r="K9847" s="23" t="s">
        <v>450</v>
      </c>
      <c r="L9847" s="24">
        <v>133822.20000000001</v>
      </c>
      <c r="M9847">
        <v>10</v>
      </c>
      <c r="N9847" s="25">
        <v>0.25</v>
      </c>
      <c r="O9847" s="24">
        <v>24311.57</v>
      </c>
      <c r="P9847" s="26">
        <f t="shared" si="918"/>
        <v>0.18167067945378268</v>
      </c>
      <c r="Q9847" t="str">
        <f t="shared" si="919"/>
        <v>Low</v>
      </c>
      <c r="R9847" t="str">
        <f t="shared" si="920"/>
        <v>High</v>
      </c>
      <c r="S9847" s="23">
        <f t="shared" si="921"/>
        <v>2025</v>
      </c>
      <c r="T9847" s="23">
        <f t="shared" si="922"/>
        <v>9</v>
      </c>
      <c r="U9847" t="str">
        <f t="shared" si="923"/>
        <v>Sep-2025</v>
      </c>
    </row>
    <row r="9848" spans="1:21" x14ac:dyDescent="0.3">
      <c r="A9848" t="s">
        <v>11859</v>
      </c>
      <c r="B9848" s="22">
        <v>44759</v>
      </c>
      <c r="C9848" s="22">
        <v>44760</v>
      </c>
      <c r="D9848" s="23" t="s">
        <v>78</v>
      </c>
      <c r="E9848" s="23" t="s">
        <v>245</v>
      </c>
      <c r="F9848" s="23" t="s">
        <v>80</v>
      </c>
      <c r="G9848" s="23" t="s">
        <v>179</v>
      </c>
      <c r="H9848" s="23" t="s">
        <v>236</v>
      </c>
      <c r="I9848" s="23" t="s">
        <v>83</v>
      </c>
      <c r="J9848" s="23" t="s">
        <v>156</v>
      </c>
      <c r="K9848" s="23" t="s">
        <v>208</v>
      </c>
      <c r="L9848" s="24">
        <v>76640.56</v>
      </c>
      <c r="M9848">
        <v>8</v>
      </c>
      <c r="N9848" s="25">
        <v>0</v>
      </c>
      <c r="O9848" s="24">
        <v>20241.169999999998</v>
      </c>
      <c r="P9848" s="26">
        <f t="shared" si="918"/>
        <v>0.26410519442968577</v>
      </c>
      <c r="Q9848" t="str">
        <f t="shared" si="919"/>
        <v>Medium</v>
      </c>
      <c r="R9848" t="str">
        <f t="shared" si="920"/>
        <v>None</v>
      </c>
      <c r="S9848" s="23">
        <f t="shared" si="921"/>
        <v>2022</v>
      </c>
      <c r="T9848" s="23">
        <f t="shared" si="922"/>
        <v>7</v>
      </c>
      <c r="U9848" t="str">
        <f t="shared" si="923"/>
        <v>Jul-2022</v>
      </c>
    </row>
    <row r="9849" spans="1:21" x14ac:dyDescent="0.3">
      <c r="A9849" t="s">
        <v>11860</v>
      </c>
      <c r="B9849" s="22">
        <v>44788</v>
      </c>
      <c r="C9849" s="22">
        <v>44794</v>
      </c>
      <c r="D9849" s="23" t="s">
        <v>78</v>
      </c>
      <c r="E9849" s="23" t="s">
        <v>312</v>
      </c>
      <c r="F9849" s="23" t="s">
        <v>71</v>
      </c>
      <c r="G9849" s="23" t="s">
        <v>81</v>
      </c>
      <c r="H9849" s="23" t="s">
        <v>284</v>
      </c>
      <c r="I9849" s="23" t="s">
        <v>96</v>
      </c>
      <c r="J9849" s="23" t="s">
        <v>97</v>
      </c>
      <c r="K9849" s="23" t="s">
        <v>98</v>
      </c>
      <c r="L9849" s="24">
        <v>10188.84</v>
      </c>
      <c r="M9849">
        <v>6</v>
      </c>
      <c r="N9849" s="25">
        <v>0.15</v>
      </c>
      <c r="O9849" s="24">
        <v>2068.89</v>
      </c>
      <c r="P9849" s="26">
        <f t="shared" si="918"/>
        <v>0.20305451847315295</v>
      </c>
      <c r="Q9849" t="str">
        <f t="shared" si="919"/>
        <v>Medium</v>
      </c>
      <c r="R9849" t="str">
        <f t="shared" si="920"/>
        <v>Medium</v>
      </c>
      <c r="S9849" s="23">
        <f t="shared" si="921"/>
        <v>2022</v>
      </c>
      <c r="T9849" s="23">
        <f t="shared" si="922"/>
        <v>8</v>
      </c>
      <c r="U9849" t="str">
        <f t="shared" si="923"/>
        <v>Aug-2022</v>
      </c>
    </row>
    <row r="9850" spans="1:21" x14ac:dyDescent="0.3">
      <c r="A9850" t="s">
        <v>11861</v>
      </c>
      <c r="B9850" s="22">
        <v>45671</v>
      </c>
      <c r="C9850" s="22">
        <v>45673</v>
      </c>
      <c r="D9850" s="23" t="s">
        <v>102</v>
      </c>
      <c r="E9850" s="23" t="s">
        <v>1409</v>
      </c>
      <c r="F9850" s="23" t="s">
        <v>80</v>
      </c>
      <c r="G9850" s="23" t="s">
        <v>63</v>
      </c>
      <c r="H9850" s="23" t="s">
        <v>172</v>
      </c>
      <c r="I9850" s="23" t="s">
        <v>83</v>
      </c>
      <c r="J9850" s="23" t="s">
        <v>156</v>
      </c>
      <c r="K9850" s="23" t="s">
        <v>157</v>
      </c>
      <c r="L9850" s="24">
        <v>124633.2</v>
      </c>
      <c r="M9850">
        <v>10</v>
      </c>
      <c r="N9850" s="25">
        <v>0.25</v>
      </c>
      <c r="O9850" s="24">
        <v>20350.490000000002</v>
      </c>
      <c r="P9850" s="26">
        <f t="shared" si="918"/>
        <v>0.1632830578048225</v>
      </c>
      <c r="Q9850" t="str">
        <f t="shared" si="919"/>
        <v>Low</v>
      </c>
      <c r="R9850" t="str">
        <f t="shared" si="920"/>
        <v>High</v>
      </c>
      <c r="S9850" s="23">
        <f t="shared" si="921"/>
        <v>2025</v>
      </c>
      <c r="T9850" s="23">
        <f t="shared" si="922"/>
        <v>1</v>
      </c>
      <c r="U9850" t="str">
        <f t="shared" si="923"/>
        <v>Jan-2025</v>
      </c>
    </row>
    <row r="9851" spans="1:21" x14ac:dyDescent="0.3">
      <c r="A9851" t="s">
        <v>11862</v>
      </c>
      <c r="B9851" s="22">
        <v>45565</v>
      </c>
      <c r="C9851" s="22">
        <v>45569</v>
      </c>
      <c r="D9851" s="23" t="s">
        <v>78</v>
      </c>
      <c r="E9851" s="23" t="s">
        <v>761</v>
      </c>
      <c r="F9851" s="23" t="s">
        <v>52</v>
      </c>
      <c r="G9851" s="23" t="s">
        <v>72</v>
      </c>
      <c r="H9851" s="23" t="s">
        <v>104</v>
      </c>
      <c r="I9851" s="23" t="s">
        <v>118</v>
      </c>
      <c r="J9851" s="23" t="s">
        <v>230</v>
      </c>
      <c r="K9851" s="23" t="s">
        <v>351</v>
      </c>
      <c r="L9851" s="24">
        <v>4331.16</v>
      </c>
      <c r="M9851">
        <v>4</v>
      </c>
      <c r="N9851" s="25">
        <v>0.05</v>
      </c>
      <c r="O9851" s="24">
        <v>769.51</v>
      </c>
      <c r="P9851" s="26">
        <f t="shared" si="918"/>
        <v>0.17766833827427295</v>
      </c>
      <c r="Q9851" t="str">
        <f t="shared" si="919"/>
        <v>Low</v>
      </c>
      <c r="R9851" t="str">
        <f t="shared" si="920"/>
        <v>Low</v>
      </c>
      <c r="S9851" s="23">
        <f t="shared" si="921"/>
        <v>2024</v>
      </c>
      <c r="T9851" s="23">
        <f t="shared" si="922"/>
        <v>9</v>
      </c>
      <c r="U9851" t="str">
        <f t="shared" si="923"/>
        <v>Sep-2024</v>
      </c>
    </row>
    <row r="9852" spans="1:21" x14ac:dyDescent="0.3">
      <c r="A9852" t="s">
        <v>11863</v>
      </c>
      <c r="B9852" s="22">
        <v>45621</v>
      </c>
      <c r="C9852" s="22">
        <v>45624</v>
      </c>
      <c r="D9852" s="23" t="s">
        <v>102</v>
      </c>
      <c r="E9852" s="23" t="s">
        <v>1746</v>
      </c>
      <c r="F9852" s="23" t="s">
        <v>71</v>
      </c>
      <c r="G9852" s="23" t="s">
        <v>72</v>
      </c>
      <c r="H9852" s="23" t="s">
        <v>104</v>
      </c>
      <c r="I9852" s="23" t="s">
        <v>83</v>
      </c>
      <c r="J9852" s="23" t="s">
        <v>84</v>
      </c>
      <c r="K9852" s="23" t="s">
        <v>105</v>
      </c>
      <c r="L9852" s="24">
        <v>38565.800000000003</v>
      </c>
      <c r="M9852">
        <v>10</v>
      </c>
      <c r="N9852" s="25">
        <v>0.05</v>
      </c>
      <c r="O9852" s="24">
        <v>10087.18</v>
      </c>
      <c r="P9852" s="26">
        <f t="shared" si="918"/>
        <v>0.26155764952367122</v>
      </c>
      <c r="Q9852" t="str">
        <f t="shared" si="919"/>
        <v>Medium</v>
      </c>
      <c r="R9852" t="str">
        <f t="shared" si="920"/>
        <v>Low</v>
      </c>
      <c r="S9852" s="23">
        <f t="shared" si="921"/>
        <v>2024</v>
      </c>
      <c r="T9852" s="23">
        <f t="shared" si="922"/>
        <v>11</v>
      </c>
      <c r="U9852" t="str">
        <f t="shared" si="923"/>
        <v>Nov-2024</v>
      </c>
    </row>
    <row r="9853" spans="1:21" x14ac:dyDescent="0.3">
      <c r="A9853" t="s">
        <v>11864</v>
      </c>
      <c r="B9853" s="22">
        <v>46016</v>
      </c>
      <c r="C9853" s="22">
        <v>46018</v>
      </c>
      <c r="D9853" s="23" t="s">
        <v>102</v>
      </c>
      <c r="E9853" s="23" t="s">
        <v>597</v>
      </c>
      <c r="F9853" s="23" t="s">
        <v>52</v>
      </c>
      <c r="G9853" s="23" t="s">
        <v>72</v>
      </c>
      <c r="H9853" s="23" t="s">
        <v>346</v>
      </c>
      <c r="I9853" s="23" t="s">
        <v>118</v>
      </c>
      <c r="J9853" s="23" t="s">
        <v>303</v>
      </c>
      <c r="K9853" s="23" t="s">
        <v>491</v>
      </c>
      <c r="L9853" s="24">
        <v>68574.3</v>
      </c>
      <c r="M9853">
        <v>6</v>
      </c>
      <c r="N9853" s="25">
        <v>0.2</v>
      </c>
      <c r="O9853" s="24">
        <v>16986.57</v>
      </c>
      <c r="P9853" s="26">
        <f t="shared" si="918"/>
        <v>0.24771043962534067</v>
      </c>
      <c r="Q9853" t="str">
        <f t="shared" si="919"/>
        <v>Medium</v>
      </c>
      <c r="R9853" t="str">
        <f t="shared" si="920"/>
        <v>Medium</v>
      </c>
      <c r="S9853" s="23">
        <f t="shared" si="921"/>
        <v>2025</v>
      </c>
      <c r="T9853" s="23">
        <f t="shared" si="922"/>
        <v>12</v>
      </c>
      <c r="U9853" t="str">
        <f t="shared" si="923"/>
        <v>Dec-2025</v>
      </c>
    </row>
    <row r="9854" spans="1:21" x14ac:dyDescent="0.3">
      <c r="A9854" t="s">
        <v>11865</v>
      </c>
      <c r="B9854" s="22">
        <v>45941</v>
      </c>
      <c r="C9854" s="22">
        <v>45942</v>
      </c>
      <c r="D9854" s="23" t="s">
        <v>61</v>
      </c>
      <c r="E9854" s="23" t="s">
        <v>2713</v>
      </c>
      <c r="F9854" s="23" t="s">
        <v>71</v>
      </c>
      <c r="G9854" s="23" t="s">
        <v>72</v>
      </c>
      <c r="H9854" s="23" t="s">
        <v>346</v>
      </c>
      <c r="I9854" s="23" t="s">
        <v>55</v>
      </c>
      <c r="J9854" s="23" t="s">
        <v>65</v>
      </c>
      <c r="K9854" s="23" t="s">
        <v>91</v>
      </c>
      <c r="L9854" s="24">
        <v>47680.56</v>
      </c>
      <c r="M9854">
        <v>9</v>
      </c>
      <c r="N9854" s="25">
        <v>0.1</v>
      </c>
      <c r="O9854" s="24">
        <v>16078.96</v>
      </c>
      <c r="P9854" s="26">
        <f t="shared" si="918"/>
        <v>0.33722254939958757</v>
      </c>
      <c r="Q9854" t="str">
        <f t="shared" si="919"/>
        <v>High</v>
      </c>
      <c r="R9854" t="str">
        <f t="shared" si="920"/>
        <v>Low</v>
      </c>
      <c r="S9854" s="23">
        <f t="shared" si="921"/>
        <v>2025</v>
      </c>
      <c r="T9854" s="23">
        <f t="shared" si="922"/>
        <v>10</v>
      </c>
      <c r="U9854" t="str">
        <f t="shared" si="923"/>
        <v>Oct-2025</v>
      </c>
    </row>
    <row r="9855" spans="1:21" x14ac:dyDescent="0.3">
      <c r="A9855" t="s">
        <v>11866</v>
      </c>
      <c r="B9855" s="22">
        <v>44967</v>
      </c>
      <c r="C9855" s="22">
        <v>44972</v>
      </c>
      <c r="D9855" s="23" t="s">
        <v>78</v>
      </c>
      <c r="E9855" s="23" t="s">
        <v>893</v>
      </c>
      <c r="F9855" s="23" t="s">
        <v>52</v>
      </c>
      <c r="G9855" s="23" t="s">
        <v>63</v>
      </c>
      <c r="H9855" s="23" t="s">
        <v>172</v>
      </c>
      <c r="I9855" s="23" t="s">
        <v>55</v>
      </c>
      <c r="J9855" s="23" t="s">
        <v>173</v>
      </c>
      <c r="K9855" s="23" t="s">
        <v>174</v>
      </c>
      <c r="L9855" s="24">
        <v>44799.12</v>
      </c>
      <c r="M9855">
        <v>8</v>
      </c>
      <c r="N9855" s="25">
        <v>0</v>
      </c>
      <c r="O9855" s="24">
        <v>14404.85</v>
      </c>
      <c r="P9855" s="26">
        <f t="shared" si="918"/>
        <v>0.3215431463832325</v>
      </c>
      <c r="Q9855" t="str">
        <f t="shared" si="919"/>
        <v>High</v>
      </c>
      <c r="R9855" t="str">
        <f t="shared" si="920"/>
        <v>None</v>
      </c>
      <c r="S9855" s="23">
        <f t="shared" si="921"/>
        <v>2023</v>
      </c>
      <c r="T9855" s="23">
        <f t="shared" si="922"/>
        <v>2</v>
      </c>
      <c r="U9855" t="str">
        <f t="shared" si="923"/>
        <v>Feb-2023</v>
      </c>
    </row>
    <row r="9856" spans="1:21" x14ac:dyDescent="0.3">
      <c r="A9856" t="s">
        <v>11867</v>
      </c>
      <c r="B9856" s="22">
        <v>45139</v>
      </c>
      <c r="C9856" s="22">
        <v>45143</v>
      </c>
      <c r="D9856" s="23" t="s">
        <v>50</v>
      </c>
      <c r="E9856" s="23" t="s">
        <v>3535</v>
      </c>
      <c r="F9856" s="23" t="s">
        <v>71</v>
      </c>
      <c r="G9856" s="23" t="s">
        <v>72</v>
      </c>
      <c r="H9856" s="23" t="s">
        <v>104</v>
      </c>
      <c r="I9856" s="23" t="s">
        <v>83</v>
      </c>
      <c r="J9856" s="23" t="s">
        <v>84</v>
      </c>
      <c r="K9856" s="23" t="s">
        <v>105</v>
      </c>
      <c r="L9856" s="24">
        <v>6131.91</v>
      </c>
      <c r="M9856">
        <v>1</v>
      </c>
      <c r="N9856" s="25">
        <v>0</v>
      </c>
      <c r="O9856" s="24">
        <v>1156.24</v>
      </c>
      <c r="P9856" s="26">
        <f t="shared" si="918"/>
        <v>0.18856114978856506</v>
      </c>
      <c r="Q9856" t="str">
        <f t="shared" si="919"/>
        <v>Low</v>
      </c>
      <c r="R9856" t="str">
        <f t="shared" si="920"/>
        <v>None</v>
      </c>
      <c r="S9856" s="23">
        <f t="shared" si="921"/>
        <v>2023</v>
      </c>
      <c r="T9856" s="23">
        <f t="shared" si="922"/>
        <v>8</v>
      </c>
      <c r="U9856" t="str">
        <f t="shared" si="923"/>
        <v>Aug-2023</v>
      </c>
    </row>
    <row r="9857" spans="1:21" x14ac:dyDescent="0.3">
      <c r="A9857" t="s">
        <v>11868</v>
      </c>
      <c r="B9857" s="22">
        <v>45177</v>
      </c>
      <c r="C9857" s="22">
        <v>45178</v>
      </c>
      <c r="D9857" s="23" t="s">
        <v>78</v>
      </c>
      <c r="E9857" s="23" t="s">
        <v>1380</v>
      </c>
      <c r="F9857" s="23" t="s">
        <v>52</v>
      </c>
      <c r="G9857" s="23" t="s">
        <v>53</v>
      </c>
      <c r="H9857" s="23" t="s">
        <v>54</v>
      </c>
      <c r="I9857" s="23" t="s">
        <v>55</v>
      </c>
      <c r="J9857" s="23" t="s">
        <v>173</v>
      </c>
      <c r="K9857" s="23" t="s">
        <v>780</v>
      </c>
      <c r="L9857" s="24">
        <v>13160.05</v>
      </c>
      <c r="M9857">
        <v>1</v>
      </c>
      <c r="N9857" s="25">
        <v>0.1</v>
      </c>
      <c r="O9857" s="24">
        <v>4312.43</v>
      </c>
      <c r="P9857" s="26">
        <f t="shared" si="918"/>
        <v>0.32769100421350988</v>
      </c>
      <c r="Q9857" t="str">
        <f t="shared" si="919"/>
        <v>High</v>
      </c>
      <c r="R9857" t="str">
        <f t="shared" si="920"/>
        <v>Low</v>
      </c>
      <c r="S9857" s="23">
        <f t="shared" si="921"/>
        <v>2023</v>
      </c>
      <c r="T9857" s="23">
        <f t="shared" si="922"/>
        <v>9</v>
      </c>
      <c r="U9857" t="str">
        <f t="shared" si="923"/>
        <v>Sep-2023</v>
      </c>
    </row>
    <row r="9858" spans="1:21" x14ac:dyDescent="0.3">
      <c r="A9858" t="s">
        <v>11869</v>
      </c>
      <c r="B9858" s="22">
        <v>45811</v>
      </c>
      <c r="C9858" s="22">
        <v>45812</v>
      </c>
      <c r="D9858" s="23" t="s">
        <v>78</v>
      </c>
      <c r="E9858" s="23" t="s">
        <v>637</v>
      </c>
      <c r="F9858" s="23" t="s">
        <v>52</v>
      </c>
      <c r="G9858" s="23" t="s">
        <v>81</v>
      </c>
      <c r="H9858" s="23" t="s">
        <v>95</v>
      </c>
      <c r="I9858" s="23" t="s">
        <v>96</v>
      </c>
      <c r="J9858" s="23" t="s">
        <v>135</v>
      </c>
      <c r="K9858" s="23" t="s">
        <v>395</v>
      </c>
      <c r="L9858" s="24">
        <v>95982.5</v>
      </c>
      <c r="M9858">
        <v>10</v>
      </c>
      <c r="N9858" s="25">
        <v>0.15</v>
      </c>
      <c r="O9858" s="24">
        <v>20075.47</v>
      </c>
      <c r="P9858" s="26">
        <f t="shared" si="918"/>
        <v>0.20915760685541637</v>
      </c>
      <c r="Q9858" t="str">
        <f t="shared" si="919"/>
        <v>Medium</v>
      </c>
      <c r="R9858" t="str">
        <f t="shared" si="920"/>
        <v>Medium</v>
      </c>
      <c r="S9858" s="23">
        <f t="shared" si="921"/>
        <v>2025</v>
      </c>
      <c r="T9858" s="23">
        <f t="shared" si="922"/>
        <v>6</v>
      </c>
      <c r="U9858" t="str">
        <f t="shared" si="923"/>
        <v>Jun-2025</v>
      </c>
    </row>
    <row r="9859" spans="1:21" x14ac:dyDescent="0.3">
      <c r="A9859" t="s">
        <v>11870</v>
      </c>
      <c r="B9859" s="22">
        <v>45229</v>
      </c>
      <c r="C9859" s="22">
        <v>45233</v>
      </c>
      <c r="D9859" s="23" t="s">
        <v>50</v>
      </c>
      <c r="E9859" s="23" t="s">
        <v>1485</v>
      </c>
      <c r="F9859" s="23" t="s">
        <v>80</v>
      </c>
      <c r="G9859" s="23" t="s">
        <v>63</v>
      </c>
      <c r="H9859" s="23" t="s">
        <v>172</v>
      </c>
      <c r="I9859" s="23" t="s">
        <v>96</v>
      </c>
      <c r="J9859" s="23" t="s">
        <v>97</v>
      </c>
      <c r="K9859" s="23" t="s">
        <v>98</v>
      </c>
      <c r="L9859" s="24">
        <v>5268.76</v>
      </c>
      <c r="M9859">
        <v>1</v>
      </c>
      <c r="N9859" s="25">
        <v>0.25</v>
      </c>
      <c r="O9859" s="24">
        <v>879.76</v>
      </c>
      <c r="P9859" s="26">
        <f t="shared" si="918"/>
        <v>0.16697667003241748</v>
      </c>
      <c r="Q9859" t="str">
        <f t="shared" si="919"/>
        <v>Low</v>
      </c>
      <c r="R9859" t="str">
        <f t="shared" si="920"/>
        <v>High</v>
      </c>
      <c r="S9859" s="23">
        <f t="shared" si="921"/>
        <v>2023</v>
      </c>
      <c r="T9859" s="23">
        <f t="shared" si="922"/>
        <v>10</v>
      </c>
      <c r="U9859" t="str">
        <f t="shared" si="923"/>
        <v>Oct-2023</v>
      </c>
    </row>
    <row r="9860" spans="1:21" x14ac:dyDescent="0.3">
      <c r="A9860" t="s">
        <v>11871</v>
      </c>
      <c r="B9860" s="22">
        <v>44895</v>
      </c>
      <c r="C9860" s="22">
        <v>44902</v>
      </c>
      <c r="D9860" s="23" t="s">
        <v>61</v>
      </c>
      <c r="E9860" s="23" t="s">
        <v>914</v>
      </c>
      <c r="F9860" s="23" t="s">
        <v>80</v>
      </c>
      <c r="G9860" s="23" t="s">
        <v>63</v>
      </c>
      <c r="H9860" s="23" t="s">
        <v>202</v>
      </c>
      <c r="I9860" s="23" t="s">
        <v>96</v>
      </c>
      <c r="J9860" s="23" t="s">
        <v>166</v>
      </c>
      <c r="K9860" s="23" t="s">
        <v>762</v>
      </c>
      <c r="L9860" s="24">
        <v>17792.8</v>
      </c>
      <c r="M9860">
        <v>2</v>
      </c>
      <c r="N9860" s="25">
        <v>0.1</v>
      </c>
      <c r="O9860" s="24">
        <v>5899.52</v>
      </c>
      <c r="P9860" s="26">
        <f t="shared" ref="P9860:P9923" si="924">IFERROR(O9860/L9860,0)</f>
        <v>0.33156782518771644</v>
      </c>
      <c r="Q9860" t="str">
        <f t="shared" ref="Q9860:Q9923" si="925">IF(P9860&gt;=0.3,"High",IF(P9860&gt;=0.2,"Medium","Low"))</f>
        <v>High</v>
      </c>
      <c r="R9860" t="str">
        <f t="shared" ref="R9860:R9923" si="926">IF(N9860=0,"None",IF(N9860&lt;=0.1,"Low",IF(N9860&lt;=0.2,"Medium","High")))</f>
        <v>Low</v>
      </c>
      <c r="S9860" s="23">
        <f t="shared" ref="S9860:S9923" si="927">YEAR(B9860)</f>
        <v>2022</v>
      </c>
      <c r="T9860" s="23">
        <f t="shared" ref="T9860:T9923" si="928">MONTH(B9860)</f>
        <v>11</v>
      </c>
      <c r="U9860" t="str">
        <f t="shared" ref="U9860:U9923" si="929">TEXT(B9860,"mmm-yyyy")</f>
        <v>Nov-2022</v>
      </c>
    </row>
    <row r="9861" spans="1:21" x14ac:dyDescent="0.3">
      <c r="A9861" t="s">
        <v>11872</v>
      </c>
      <c r="B9861" s="22">
        <v>44570</v>
      </c>
      <c r="C9861" s="22">
        <v>44572</v>
      </c>
      <c r="D9861" s="23" t="s">
        <v>78</v>
      </c>
      <c r="E9861" s="23" t="s">
        <v>499</v>
      </c>
      <c r="F9861" s="23" t="s">
        <v>52</v>
      </c>
      <c r="G9861" s="23" t="s">
        <v>72</v>
      </c>
      <c r="H9861" s="23" t="s">
        <v>73</v>
      </c>
      <c r="I9861" s="23" t="s">
        <v>96</v>
      </c>
      <c r="J9861" s="23" t="s">
        <v>166</v>
      </c>
      <c r="K9861" s="23" t="s">
        <v>167</v>
      </c>
      <c r="L9861" s="24">
        <v>48702.65</v>
      </c>
      <c r="M9861">
        <v>5</v>
      </c>
      <c r="N9861" s="25">
        <v>0.2</v>
      </c>
      <c r="O9861" s="24">
        <v>9268.42</v>
      </c>
      <c r="P9861" s="26">
        <f t="shared" si="924"/>
        <v>0.19030627696850172</v>
      </c>
      <c r="Q9861" t="str">
        <f t="shared" si="925"/>
        <v>Low</v>
      </c>
      <c r="R9861" t="str">
        <f t="shared" si="926"/>
        <v>Medium</v>
      </c>
      <c r="S9861" s="23">
        <f t="shared" si="927"/>
        <v>2022</v>
      </c>
      <c r="T9861" s="23">
        <f t="shared" si="928"/>
        <v>1</v>
      </c>
      <c r="U9861" t="str">
        <f t="shared" si="929"/>
        <v>Jan-2022</v>
      </c>
    </row>
    <row r="9862" spans="1:21" x14ac:dyDescent="0.3">
      <c r="A9862" t="s">
        <v>11873</v>
      </c>
      <c r="B9862" s="22">
        <v>45775</v>
      </c>
      <c r="C9862" s="22">
        <v>45778</v>
      </c>
      <c r="D9862" s="23" t="s">
        <v>78</v>
      </c>
      <c r="E9862" s="23" t="s">
        <v>914</v>
      </c>
      <c r="F9862" s="23" t="s">
        <v>80</v>
      </c>
      <c r="G9862" s="23" t="s">
        <v>53</v>
      </c>
      <c r="H9862" s="23" t="s">
        <v>90</v>
      </c>
      <c r="I9862" s="23" t="s">
        <v>118</v>
      </c>
      <c r="J9862" s="23" t="s">
        <v>303</v>
      </c>
      <c r="K9862" s="23" t="s">
        <v>491</v>
      </c>
      <c r="L9862" s="24">
        <v>79592.160000000003</v>
      </c>
      <c r="M9862">
        <v>8</v>
      </c>
      <c r="N9862" s="25">
        <v>0.15</v>
      </c>
      <c r="O9862" s="24">
        <v>21741.8</v>
      </c>
      <c r="P9862" s="26">
        <f t="shared" si="924"/>
        <v>0.27316509565766273</v>
      </c>
      <c r="Q9862" t="str">
        <f t="shared" si="925"/>
        <v>Medium</v>
      </c>
      <c r="R9862" t="str">
        <f t="shared" si="926"/>
        <v>Medium</v>
      </c>
      <c r="S9862" s="23">
        <f t="shared" si="927"/>
        <v>2025</v>
      </c>
      <c r="T9862" s="23">
        <f t="shared" si="928"/>
        <v>4</v>
      </c>
      <c r="U9862" t="str">
        <f t="shared" si="929"/>
        <v>Apr-2025</v>
      </c>
    </row>
    <row r="9863" spans="1:21" x14ac:dyDescent="0.3">
      <c r="A9863" t="s">
        <v>11874</v>
      </c>
      <c r="B9863" s="22">
        <v>44683</v>
      </c>
      <c r="C9863" s="22">
        <v>44689</v>
      </c>
      <c r="D9863" s="23" t="s">
        <v>78</v>
      </c>
      <c r="E9863" s="23" t="s">
        <v>229</v>
      </c>
      <c r="F9863" s="23" t="s">
        <v>71</v>
      </c>
      <c r="G9863" s="23" t="s">
        <v>72</v>
      </c>
      <c r="H9863" s="23" t="s">
        <v>346</v>
      </c>
      <c r="I9863" s="23" t="s">
        <v>118</v>
      </c>
      <c r="J9863" s="23" t="s">
        <v>303</v>
      </c>
      <c r="K9863" s="23" t="s">
        <v>421</v>
      </c>
      <c r="L9863" s="24">
        <v>10078</v>
      </c>
      <c r="M9863">
        <v>1</v>
      </c>
      <c r="N9863" s="25">
        <v>0</v>
      </c>
      <c r="O9863" s="24">
        <v>2673.3</v>
      </c>
      <c r="P9863" s="26">
        <f t="shared" si="924"/>
        <v>0.26526096447707881</v>
      </c>
      <c r="Q9863" t="str">
        <f t="shared" si="925"/>
        <v>Medium</v>
      </c>
      <c r="R9863" t="str">
        <f t="shared" si="926"/>
        <v>None</v>
      </c>
      <c r="S9863" s="23">
        <f t="shared" si="927"/>
        <v>2022</v>
      </c>
      <c r="T9863" s="23">
        <f t="shared" si="928"/>
        <v>5</v>
      </c>
      <c r="U9863" t="str">
        <f t="shared" si="929"/>
        <v>May-2022</v>
      </c>
    </row>
    <row r="9864" spans="1:21" x14ac:dyDescent="0.3">
      <c r="A9864" t="s">
        <v>11875</v>
      </c>
      <c r="B9864" s="22">
        <v>45365</v>
      </c>
      <c r="C9864" s="22">
        <v>45370</v>
      </c>
      <c r="D9864" s="23" t="s">
        <v>102</v>
      </c>
      <c r="E9864" s="23" t="s">
        <v>332</v>
      </c>
      <c r="F9864" s="23" t="s">
        <v>80</v>
      </c>
      <c r="G9864" s="23" t="s">
        <v>53</v>
      </c>
      <c r="H9864" s="23" t="s">
        <v>54</v>
      </c>
      <c r="I9864" s="23" t="s">
        <v>55</v>
      </c>
      <c r="J9864" s="23" t="s">
        <v>65</v>
      </c>
      <c r="K9864" s="23" t="s">
        <v>91</v>
      </c>
      <c r="L9864" s="24">
        <v>92435.58</v>
      </c>
      <c r="M9864">
        <v>9</v>
      </c>
      <c r="N9864" s="25">
        <v>0.25</v>
      </c>
      <c r="O9864" s="24">
        <v>10859.23</v>
      </c>
      <c r="P9864" s="26">
        <f t="shared" si="924"/>
        <v>0.11747889719521422</v>
      </c>
      <c r="Q9864" t="str">
        <f t="shared" si="925"/>
        <v>Low</v>
      </c>
      <c r="R9864" t="str">
        <f t="shared" si="926"/>
        <v>High</v>
      </c>
      <c r="S9864" s="23">
        <f t="shared" si="927"/>
        <v>2024</v>
      </c>
      <c r="T9864" s="23">
        <f t="shared" si="928"/>
        <v>3</v>
      </c>
      <c r="U9864" t="str">
        <f t="shared" si="929"/>
        <v>Mar-2024</v>
      </c>
    </row>
    <row r="9865" spans="1:21" x14ac:dyDescent="0.3">
      <c r="A9865" t="s">
        <v>11876</v>
      </c>
      <c r="B9865" s="22">
        <v>45913</v>
      </c>
      <c r="C9865" s="22">
        <v>45916</v>
      </c>
      <c r="D9865" s="23" t="s">
        <v>50</v>
      </c>
      <c r="E9865" s="23" t="s">
        <v>429</v>
      </c>
      <c r="F9865" s="23" t="s">
        <v>80</v>
      </c>
      <c r="G9865" s="23" t="s">
        <v>63</v>
      </c>
      <c r="H9865" s="23" t="s">
        <v>202</v>
      </c>
      <c r="I9865" s="23" t="s">
        <v>55</v>
      </c>
      <c r="J9865" s="23" t="s">
        <v>65</v>
      </c>
      <c r="K9865" s="23" t="s">
        <v>325</v>
      </c>
      <c r="L9865" s="24">
        <v>18948.849999999999</v>
      </c>
      <c r="M9865">
        <v>5</v>
      </c>
      <c r="N9865" s="25">
        <v>0.05</v>
      </c>
      <c r="O9865" s="24">
        <v>6969.66</v>
      </c>
      <c r="P9865" s="26">
        <f t="shared" si="924"/>
        <v>0.36781440562356027</v>
      </c>
      <c r="Q9865" t="str">
        <f t="shared" si="925"/>
        <v>High</v>
      </c>
      <c r="R9865" t="str">
        <f t="shared" si="926"/>
        <v>Low</v>
      </c>
      <c r="S9865" s="23">
        <f t="shared" si="927"/>
        <v>2025</v>
      </c>
      <c r="T9865" s="23">
        <f t="shared" si="928"/>
        <v>9</v>
      </c>
      <c r="U9865" t="str">
        <f t="shared" si="929"/>
        <v>Sep-2025</v>
      </c>
    </row>
    <row r="9866" spans="1:21" x14ac:dyDescent="0.3">
      <c r="A9866" t="s">
        <v>11877</v>
      </c>
      <c r="B9866" s="22">
        <v>46022</v>
      </c>
      <c r="C9866" s="22">
        <v>46023</v>
      </c>
      <c r="D9866" s="23" t="s">
        <v>61</v>
      </c>
      <c r="E9866" s="23" t="s">
        <v>726</v>
      </c>
      <c r="F9866" s="23" t="s">
        <v>52</v>
      </c>
      <c r="G9866" s="23" t="s">
        <v>63</v>
      </c>
      <c r="H9866" s="23" t="s">
        <v>64</v>
      </c>
      <c r="I9866" s="23" t="s">
        <v>83</v>
      </c>
      <c r="J9866" s="23" t="s">
        <v>84</v>
      </c>
      <c r="K9866" s="23" t="s">
        <v>85</v>
      </c>
      <c r="L9866" s="24">
        <v>41356.800000000003</v>
      </c>
      <c r="M9866">
        <v>6</v>
      </c>
      <c r="N9866" s="25">
        <v>0.2</v>
      </c>
      <c r="O9866" s="24">
        <v>10956.22</v>
      </c>
      <c r="P9866" s="26">
        <f t="shared" si="924"/>
        <v>0.26491943283813058</v>
      </c>
      <c r="Q9866" t="str">
        <f t="shared" si="925"/>
        <v>Medium</v>
      </c>
      <c r="R9866" t="str">
        <f t="shared" si="926"/>
        <v>Medium</v>
      </c>
      <c r="S9866" s="23">
        <f t="shared" si="927"/>
        <v>2025</v>
      </c>
      <c r="T9866" s="23">
        <f t="shared" si="928"/>
        <v>12</v>
      </c>
      <c r="U9866" t="str">
        <f t="shared" si="929"/>
        <v>Dec-2025</v>
      </c>
    </row>
    <row r="9867" spans="1:21" x14ac:dyDescent="0.3">
      <c r="A9867" t="s">
        <v>11878</v>
      </c>
      <c r="B9867" s="22">
        <v>45849</v>
      </c>
      <c r="C9867" s="22">
        <v>45852</v>
      </c>
      <c r="D9867" s="23" t="s">
        <v>61</v>
      </c>
      <c r="E9867" s="23" t="s">
        <v>603</v>
      </c>
      <c r="F9867" s="23" t="s">
        <v>80</v>
      </c>
      <c r="G9867" s="23" t="s">
        <v>179</v>
      </c>
      <c r="H9867" s="23" t="s">
        <v>236</v>
      </c>
      <c r="I9867" s="23" t="s">
        <v>118</v>
      </c>
      <c r="J9867" s="23" t="s">
        <v>119</v>
      </c>
      <c r="K9867" s="23" t="s">
        <v>270</v>
      </c>
      <c r="L9867" s="24">
        <v>84598.43</v>
      </c>
      <c r="M9867">
        <v>7</v>
      </c>
      <c r="N9867" s="25">
        <v>0.25</v>
      </c>
      <c r="O9867" s="24">
        <v>23617.29</v>
      </c>
      <c r="P9867" s="26">
        <f t="shared" si="924"/>
        <v>0.2791693651998034</v>
      </c>
      <c r="Q9867" t="str">
        <f t="shared" si="925"/>
        <v>Medium</v>
      </c>
      <c r="R9867" t="str">
        <f t="shared" si="926"/>
        <v>High</v>
      </c>
      <c r="S9867" s="23">
        <f t="shared" si="927"/>
        <v>2025</v>
      </c>
      <c r="T9867" s="23">
        <f t="shared" si="928"/>
        <v>7</v>
      </c>
      <c r="U9867" t="str">
        <f t="shared" si="929"/>
        <v>Jul-2025</v>
      </c>
    </row>
    <row r="9868" spans="1:21" x14ac:dyDescent="0.3">
      <c r="A9868" t="s">
        <v>11879</v>
      </c>
      <c r="B9868" s="22">
        <v>44767</v>
      </c>
      <c r="C9868" s="22">
        <v>44774</v>
      </c>
      <c r="D9868" s="23" t="s">
        <v>50</v>
      </c>
      <c r="E9868" s="23" t="s">
        <v>2698</v>
      </c>
      <c r="F9868" s="23" t="s">
        <v>80</v>
      </c>
      <c r="G9868" s="23" t="s">
        <v>63</v>
      </c>
      <c r="H9868" s="23" t="s">
        <v>172</v>
      </c>
      <c r="I9868" s="23" t="s">
        <v>83</v>
      </c>
      <c r="J9868" s="23" t="s">
        <v>84</v>
      </c>
      <c r="K9868" s="23" t="s">
        <v>85</v>
      </c>
      <c r="L9868" s="24">
        <v>29501.64</v>
      </c>
      <c r="M9868">
        <v>2</v>
      </c>
      <c r="N9868" s="25">
        <v>0.2</v>
      </c>
      <c r="O9868" s="24">
        <v>9090.57</v>
      </c>
      <c r="P9868" s="26">
        <f t="shared" si="924"/>
        <v>0.30813778488246757</v>
      </c>
      <c r="Q9868" t="str">
        <f t="shared" si="925"/>
        <v>High</v>
      </c>
      <c r="R9868" t="str">
        <f t="shared" si="926"/>
        <v>Medium</v>
      </c>
      <c r="S9868" s="23">
        <f t="shared" si="927"/>
        <v>2022</v>
      </c>
      <c r="T9868" s="23">
        <f t="shared" si="928"/>
        <v>7</v>
      </c>
      <c r="U9868" t="str">
        <f t="shared" si="929"/>
        <v>Jul-2022</v>
      </c>
    </row>
    <row r="9869" spans="1:21" x14ac:dyDescent="0.3">
      <c r="A9869" t="s">
        <v>11880</v>
      </c>
      <c r="B9869" s="22">
        <v>45841</v>
      </c>
      <c r="C9869" s="22">
        <v>45842</v>
      </c>
      <c r="D9869" s="23" t="s">
        <v>102</v>
      </c>
      <c r="E9869" s="23" t="s">
        <v>1207</v>
      </c>
      <c r="F9869" s="23" t="s">
        <v>52</v>
      </c>
      <c r="G9869" s="23" t="s">
        <v>72</v>
      </c>
      <c r="H9869" s="23" t="s">
        <v>73</v>
      </c>
      <c r="I9869" s="23" t="s">
        <v>83</v>
      </c>
      <c r="J9869" s="23" t="s">
        <v>84</v>
      </c>
      <c r="K9869" s="23" t="s">
        <v>105</v>
      </c>
      <c r="L9869" s="24">
        <v>37834.879999999997</v>
      </c>
      <c r="M9869">
        <v>4</v>
      </c>
      <c r="N9869" s="25">
        <v>0</v>
      </c>
      <c r="O9869" s="24">
        <v>12935.87</v>
      </c>
      <c r="P9869" s="26">
        <f t="shared" si="924"/>
        <v>0.34190329135443276</v>
      </c>
      <c r="Q9869" t="str">
        <f t="shared" si="925"/>
        <v>High</v>
      </c>
      <c r="R9869" t="str">
        <f t="shared" si="926"/>
        <v>None</v>
      </c>
      <c r="S9869" s="23">
        <f t="shared" si="927"/>
        <v>2025</v>
      </c>
      <c r="T9869" s="23">
        <f t="shared" si="928"/>
        <v>7</v>
      </c>
      <c r="U9869" t="str">
        <f t="shared" si="929"/>
        <v>Jul-2025</v>
      </c>
    </row>
    <row r="9870" spans="1:21" x14ac:dyDescent="0.3">
      <c r="A9870" t="s">
        <v>11881</v>
      </c>
      <c r="B9870" s="22">
        <v>45135</v>
      </c>
      <c r="C9870" s="22">
        <v>45141</v>
      </c>
      <c r="D9870" s="23" t="s">
        <v>78</v>
      </c>
      <c r="E9870" s="23" t="s">
        <v>1510</v>
      </c>
      <c r="F9870" s="23" t="s">
        <v>71</v>
      </c>
      <c r="G9870" s="23" t="s">
        <v>81</v>
      </c>
      <c r="H9870" s="23" t="s">
        <v>186</v>
      </c>
      <c r="I9870" s="23" t="s">
        <v>96</v>
      </c>
      <c r="J9870" s="23" t="s">
        <v>166</v>
      </c>
      <c r="K9870" s="23" t="s">
        <v>762</v>
      </c>
      <c r="L9870" s="24">
        <v>17484</v>
      </c>
      <c r="M9870">
        <v>3</v>
      </c>
      <c r="N9870" s="25">
        <v>0</v>
      </c>
      <c r="O9870" s="24">
        <v>3579.64</v>
      </c>
      <c r="P9870" s="26">
        <f t="shared" si="924"/>
        <v>0.20473804621368108</v>
      </c>
      <c r="Q9870" t="str">
        <f t="shared" si="925"/>
        <v>Medium</v>
      </c>
      <c r="R9870" t="str">
        <f t="shared" si="926"/>
        <v>None</v>
      </c>
      <c r="S9870" s="23">
        <f t="shared" si="927"/>
        <v>2023</v>
      </c>
      <c r="T9870" s="23">
        <f t="shared" si="928"/>
        <v>7</v>
      </c>
      <c r="U9870" t="str">
        <f t="shared" si="929"/>
        <v>Jul-2023</v>
      </c>
    </row>
    <row r="9871" spans="1:21" x14ac:dyDescent="0.3">
      <c r="A9871" t="s">
        <v>11882</v>
      </c>
      <c r="B9871" s="22">
        <v>45873</v>
      </c>
      <c r="C9871" s="22">
        <v>45880</v>
      </c>
      <c r="D9871" s="23" t="s">
        <v>102</v>
      </c>
      <c r="E9871" s="23" t="s">
        <v>656</v>
      </c>
      <c r="F9871" s="23" t="s">
        <v>52</v>
      </c>
      <c r="G9871" s="23" t="s">
        <v>81</v>
      </c>
      <c r="H9871" s="23" t="s">
        <v>82</v>
      </c>
      <c r="I9871" s="23" t="s">
        <v>118</v>
      </c>
      <c r="J9871" s="23" t="s">
        <v>230</v>
      </c>
      <c r="K9871" s="23" t="s">
        <v>356</v>
      </c>
      <c r="L9871" s="24">
        <v>21817.38</v>
      </c>
      <c r="M9871">
        <v>2</v>
      </c>
      <c r="N9871" s="25">
        <v>0</v>
      </c>
      <c r="O9871" s="24">
        <v>7153.79</v>
      </c>
      <c r="P9871" s="26">
        <f t="shared" si="924"/>
        <v>0.32789409177453938</v>
      </c>
      <c r="Q9871" t="str">
        <f t="shared" si="925"/>
        <v>High</v>
      </c>
      <c r="R9871" t="str">
        <f t="shared" si="926"/>
        <v>None</v>
      </c>
      <c r="S9871" s="23">
        <f t="shared" si="927"/>
        <v>2025</v>
      </c>
      <c r="T9871" s="23">
        <f t="shared" si="928"/>
        <v>8</v>
      </c>
      <c r="U9871" t="str">
        <f t="shared" si="929"/>
        <v>Aug-2025</v>
      </c>
    </row>
    <row r="9872" spans="1:21" x14ac:dyDescent="0.3">
      <c r="A9872" t="s">
        <v>11883</v>
      </c>
      <c r="B9872" s="22">
        <v>45726</v>
      </c>
      <c r="C9872" s="22">
        <v>45732</v>
      </c>
      <c r="D9872" s="23" t="s">
        <v>50</v>
      </c>
      <c r="E9872" s="23" t="s">
        <v>2053</v>
      </c>
      <c r="F9872" s="23" t="s">
        <v>80</v>
      </c>
      <c r="G9872" s="23" t="s">
        <v>72</v>
      </c>
      <c r="H9872" s="23" t="s">
        <v>346</v>
      </c>
      <c r="I9872" s="23" t="s">
        <v>55</v>
      </c>
      <c r="J9872" s="23" t="s">
        <v>141</v>
      </c>
      <c r="K9872" s="23" t="s">
        <v>978</v>
      </c>
      <c r="L9872" s="24">
        <v>30609.42</v>
      </c>
      <c r="M9872">
        <v>3</v>
      </c>
      <c r="N9872" s="25">
        <v>0.2</v>
      </c>
      <c r="O9872" s="24">
        <v>8103.32</v>
      </c>
      <c r="P9872" s="26">
        <f t="shared" si="924"/>
        <v>0.26473288288376584</v>
      </c>
      <c r="Q9872" t="str">
        <f t="shared" si="925"/>
        <v>Medium</v>
      </c>
      <c r="R9872" t="str">
        <f t="shared" si="926"/>
        <v>Medium</v>
      </c>
      <c r="S9872" s="23">
        <f t="shared" si="927"/>
        <v>2025</v>
      </c>
      <c r="T9872" s="23">
        <f t="shared" si="928"/>
        <v>3</v>
      </c>
      <c r="U9872" t="str">
        <f t="shared" si="929"/>
        <v>Mar-2025</v>
      </c>
    </row>
    <row r="9873" spans="1:21" x14ac:dyDescent="0.3">
      <c r="A9873" t="s">
        <v>11884</v>
      </c>
      <c r="B9873" s="22">
        <v>44586</v>
      </c>
      <c r="C9873" s="22">
        <v>44587</v>
      </c>
      <c r="D9873" s="23" t="s">
        <v>50</v>
      </c>
      <c r="E9873" s="23" t="s">
        <v>850</v>
      </c>
      <c r="F9873" s="23" t="s">
        <v>71</v>
      </c>
      <c r="G9873" s="23" t="s">
        <v>53</v>
      </c>
      <c r="H9873" s="23" t="s">
        <v>246</v>
      </c>
      <c r="I9873" s="23" t="s">
        <v>118</v>
      </c>
      <c r="J9873" s="23" t="s">
        <v>230</v>
      </c>
      <c r="K9873" s="23" t="s">
        <v>356</v>
      </c>
      <c r="L9873" s="24">
        <v>42502</v>
      </c>
      <c r="M9873">
        <v>8</v>
      </c>
      <c r="N9873" s="25">
        <v>0</v>
      </c>
      <c r="O9873" s="24">
        <v>10453.61</v>
      </c>
      <c r="P9873" s="26">
        <f t="shared" si="924"/>
        <v>0.24595571973083621</v>
      </c>
      <c r="Q9873" t="str">
        <f t="shared" si="925"/>
        <v>Medium</v>
      </c>
      <c r="R9873" t="str">
        <f t="shared" si="926"/>
        <v>None</v>
      </c>
      <c r="S9873" s="23">
        <f t="shared" si="927"/>
        <v>2022</v>
      </c>
      <c r="T9873" s="23">
        <f t="shared" si="928"/>
        <v>1</v>
      </c>
      <c r="U9873" t="str">
        <f t="shared" si="929"/>
        <v>Jan-2022</v>
      </c>
    </row>
    <row r="9874" spans="1:21" x14ac:dyDescent="0.3">
      <c r="A9874" t="s">
        <v>11885</v>
      </c>
      <c r="B9874" s="22">
        <v>45488</v>
      </c>
      <c r="C9874" s="22">
        <v>45491</v>
      </c>
      <c r="D9874" s="23" t="s">
        <v>61</v>
      </c>
      <c r="E9874" s="23" t="s">
        <v>990</v>
      </c>
      <c r="F9874" s="23" t="s">
        <v>71</v>
      </c>
      <c r="G9874" s="23" t="s">
        <v>63</v>
      </c>
      <c r="H9874" s="23" t="s">
        <v>64</v>
      </c>
      <c r="I9874" s="23" t="s">
        <v>83</v>
      </c>
      <c r="J9874" s="23" t="s">
        <v>379</v>
      </c>
      <c r="K9874" s="23" t="s">
        <v>562</v>
      </c>
      <c r="L9874" s="24">
        <v>42024.959999999999</v>
      </c>
      <c r="M9874">
        <v>4</v>
      </c>
      <c r="N9874" s="25">
        <v>0</v>
      </c>
      <c r="O9874" s="24">
        <v>9253.2099999999991</v>
      </c>
      <c r="P9874" s="26">
        <f t="shared" si="924"/>
        <v>0.22018367179885476</v>
      </c>
      <c r="Q9874" t="str">
        <f t="shared" si="925"/>
        <v>Medium</v>
      </c>
      <c r="R9874" t="str">
        <f t="shared" si="926"/>
        <v>None</v>
      </c>
      <c r="S9874" s="23">
        <f t="shared" si="927"/>
        <v>2024</v>
      </c>
      <c r="T9874" s="23">
        <f t="shared" si="928"/>
        <v>7</v>
      </c>
      <c r="U9874" t="str">
        <f t="shared" si="929"/>
        <v>Jul-2024</v>
      </c>
    </row>
    <row r="9875" spans="1:21" x14ac:dyDescent="0.3">
      <c r="A9875" t="s">
        <v>11886</v>
      </c>
      <c r="B9875" s="22">
        <v>44612</v>
      </c>
      <c r="C9875" s="22">
        <v>44615</v>
      </c>
      <c r="D9875" s="23" t="s">
        <v>78</v>
      </c>
      <c r="E9875" s="23" t="s">
        <v>103</v>
      </c>
      <c r="F9875" s="23" t="s">
        <v>52</v>
      </c>
      <c r="G9875" s="23" t="s">
        <v>63</v>
      </c>
      <c r="H9875" s="23" t="s">
        <v>64</v>
      </c>
      <c r="I9875" s="23" t="s">
        <v>96</v>
      </c>
      <c r="J9875" s="23" t="s">
        <v>135</v>
      </c>
      <c r="K9875" s="23" t="s">
        <v>275</v>
      </c>
      <c r="L9875" s="24">
        <v>5844.88</v>
      </c>
      <c r="M9875">
        <v>2</v>
      </c>
      <c r="N9875" s="25">
        <v>0.05</v>
      </c>
      <c r="O9875" s="24">
        <v>1020.52</v>
      </c>
      <c r="P9875" s="26">
        <f t="shared" si="924"/>
        <v>0.17460067614732894</v>
      </c>
      <c r="Q9875" t="str">
        <f t="shared" si="925"/>
        <v>Low</v>
      </c>
      <c r="R9875" t="str">
        <f t="shared" si="926"/>
        <v>Low</v>
      </c>
      <c r="S9875" s="23">
        <f t="shared" si="927"/>
        <v>2022</v>
      </c>
      <c r="T9875" s="23">
        <f t="shared" si="928"/>
        <v>2</v>
      </c>
      <c r="U9875" t="str">
        <f t="shared" si="929"/>
        <v>Feb-2022</v>
      </c>
    </row>
    <row r="9876" spans="1:21" x14ac:dyDescent="0.3">
      <c r="A9876" t="s">
        <v>11887</v>
      </c>
      <c r="B9876" s="22">
        <v>45128</v>
      </c>
      <c r="C9876" s="22">
        <v>45133</v>
      </c>
      <c r="D9876" s="23" t="s">
        <v>102</v>
      </c>
      <c r="E9876" s="23" t="s">
        <v>1108</v>
      </c>
      <c r="F9876" s="23" t="s">
        <v>52</v>
      </c>
      <c r="G9876" s="23" t="s">
        <v>81</v>
      </c>
      <c r="H9876" s="23" t="s">
        <v>284</v>
      </c>
      <c r="I9876" s="23" t="s">
        <v>96</v>
      </c>
      <c r="J9876" s="23" t="s">
        <v>97</v>
      </c>
      <c r="K9876" s="23" t="s">
        <v>181</v>
      </c>
      <c r="L9876" s="24">
        <v>55593.35</v>
      </c>
      <c r="M9876">
        <v>5</v>
      </c>
      <c r="N9876" s="25">
        <v>0</v>
      </c>
      <c r="O9876" s="24">
        <v>22007.56</v>
      </c>
      <c r="P9876" s="26">
        <f t="shared" si="924"/>
        <v>0.39586677183512059</v>
      </c>
      <c r="Q9876" t="str">
        <f t="shared" si="925"/>
        <v>High</v>
      </c>
      <c r="R9876" t="str">
        <f t="shared" si="926"/>
        <v>None</v>
      </c>
      <c r="S9876" s="23">
        <f t="shared" si="927"/>
        <v>2023</v>
      </c>
      <c r="T9876" s="23">
        <f t="shared" si="928"/>
        <v>7</v>
      </c>
      <c r="U9876" t="str">
        <f t="shared" si="929"/>
        <v>Jul-2023</v>
      </c>
    </row>
    <row r="9877" spans="1:21" x14ac:dyDescent="0.3">
      <c r="A9877" t="s">
        <v>11888</v>
      </c>
      <c r="B9877" s="22">
        <v>45975</v>
      </c>
      <c r="C9877" s="22">
        <v>45976</v>
      </c>
      <c r="D9877" s="23" t="s">
        <v>61</v>
      </c>
      <c r="E9877" s="23" t="s">
        <v>1115</v>
      </c>
      <c r="F9877" s="23" t="s">
        <v>52</v>
      </c>
      <c r="G9877" s="23" t="s">
        <v>72</v>
      </c>
      <c r="H9877" s="23" t="s">
        <v>73</v>
      </c>
      <c r="I9877" s="23" t="s">
        <v>55</v>
      </c>
      <c r="J9877" s="23" t="s">
        <v>65</v>
      </c>
      <c r="K9877" s="23" t="s">
        <v>66</v>
      </c>
      <c r="L9877" s="24">
        <v>18187.86</v>
      </c>
      <c r="M9877">
        <v>6</v>
      </c>
      <c r="N9877" s="25">
        <v>0.15</v>
      </c>
      <c r="O9877" s="24">
        <v>3675.11</v>
      </c>
      <c r="P9877" s="26">
        <f t="shared" si="924"/>
        <v>0.20206390416464609</v>
      </c>
      <c r="Q9877" t="str">
        <f t="shared" si="925"/>
        <v>Medium</v>
      </c>
      <c r="R9877" t="str">
        <f t="shared" si="926"/>
        <v>Medium</v>
      </c>
      <c r="S9877" s="23">
        <f t="shared" si="927"/>
        <v>2025</v>
      </c>
      <c r="T9877" s="23">
        <f t="shared" si="928"/>
        <v>11</v>
      </c>
      <c r="U9877" t="str">
        <f t="shared" si="929"/>
        <v>Nov-2025</v>
      </c>
    </row>
    <row r="9878" spans="1:21" x14ac:dyDescent="0.3">
      <c r="A9878" t="s">
        <v>11889</v>
      </c>
      <c r="B9878" s="22">
        <v>44734</v>
      </c>
      <c r="C9878" s="22">
        <v>44736</v>
      </c>
      <c r="D9878" s="23" t="s">
        <v>61</v>
      </c>
      <c r="E9878" s="23" t="s">
        <v>201</v>
      </c>
      <c r="F9878" s="23" t="s">
        <v>80</v>
      </c>
      <c r="G9878" s="23" t="s">
        <v>63</v>
      </c>
      <c r="H9878" s="23" t="s">
        <v>202</v>
      </c>
      <c r="I9878" s="23" t="s">
        <v>96</v>
      </c>
      <c r="J9878" s="23" t="s">
        <v>111</v>
      </c>
      <c r="K9878" s="23" t="s">
        <v>112</v>
      </c>
      <c r="L9878" s="24">
        <v>556.73</v>
      </c>
      <c r="M9878">
        <v>1</v>
      </c>
      <c r="N9878" s="25">
        <v>0.1</v>
      </c>
      <c r="O9878" s="24">
        <v>93</v>
      </c>
      <c r="P9878" s="26">
        <f t="shared" si="924"/>
        <v>0.16704686293176224</v>
      </c>
      <c r="Q9878" t="str">
        <f t="shared" si="925"/>
        <v>Low</v>
      </c>
      <c r="R9878" t="str">
        <f t="shared" si="926"/>
        <v>Low</v>
      </c>
      <c r="S9878" s="23">
        <f t="shared" si="927"/>
        <v>2022</v>
      </c>
      <c r="T9878" s="23">
        <f t="shared" si="928"/>
        <v>6</v>
      </c>
      <c r="U9878" t="str">
        <f t="shared" si="929"/>
        <v>Jun-2022</v>
      </c>
    </row>
    <row r="9879" spans="1:21" x14ac:dyDescent="0.3">
      <c r="A9879" t="s">
        <v>11890</v>
      </c>
      <c r="B9879" s="22">
        <v>45919</v>
      </c>
      <c r="C9879" s="22">
        <v>45920</v>
      </c>
      <c r="D9879" s="23" t="s">
        <v>102</v>
      </c>
      <c r="E9879" s="23" t="s">
        <v>1824</v>
      </c>
      <c r="F9879" s="23" t="s">
        <v>71</v>
      </c>
      <c r="G9879" s="23" t="s">
        <v>53</v>
      </c>
      <c r="H9879" s="23" t="s">
        <v>90</v>
      </c>
      <c r="I9879" s="23" t="s">
        <v>96</v>
      </c>
      <c r="J9879" s="23" t="s">
        <v>111</v>
      </c>
      <c r="K9879" s="23" t="s">
        <v>112</v>
      </c>
      <c r="L9879" s="24">
        <v>45473.4</v>
      </c>
      <c r="M9879">
        <v>7</v>
      </c>
      <c r="N9879" s="25">
        <v>0.25</v>
      </c>
      <c r="O9879" s="24">
        <v>10770.73</v>
      </c>
      <c r="P9879" s="26">
        <f t="shared" si="924"/>
        <v>0.23685781137983963</v>
      </c>
      <c r="Q9879" t="str">
        <f t="shared" si="925"/>
        <v>Medium</v>
      </c>
      <c r="R9879" t="str">
        <f t="shared" si="926"/>
        <v>High</v>
      </c>
      <c r="S9879" s="23">
        <f t="shared" si="927"/>
        <v>2025</v>
      </c>
      <c r="T9879" s="23">
        <f t="shared" si="928"/>
        <v>9</v>
      </c>
      <c r="U9879" t="str">
        <f t="shared" si="929"/>
        <v>Sep-2025</v>
      </c>
    </row>
    <row r="9880" spans="1:21" x14ac:dyDescent="0.3">
      <c r="A9880" t="s">
        <v>11891</v>
      </c>
      <c r="B9880" s="22">
        <v>45561</v>
      </c>
      <c r="C9880" s="22">
        <v>45566</v>
      </c>
      <c r="D9880" s="23" t="s">
        <v>102</v>
      </c>
      <c r="E9880" s="23" t="s">
        <v>581</v>
      </c>
      <c r="F9880" s="23" t="s">
        <v>80</v>
      </c>
      <c r="G9880" s="23" t="s">
        <v>53</v>
      </c>
      <c r="H9880" s="23" t="s">
        <v>54</v>
      </c>
      <c r="I9880" s="23" t="s">
        <v>96</v>
      </c>
      <c r="J9880" s="23" t="s">
        <v>166</v>
      </c>
      <c r="K9880" s="23" t="s">
        <v>762</v>
      </c>
      <c r="L9880" s="24">
        <v>53783.8</v>
      </c>
      <c r="M9880">
        <v>4</v>
      </c>
      <c r="N9880" s="25">
        <v>0.1</v>
      </c>
      <c r="O9880" s="24">
        <v>18495.349999999999</v>
      </c>
      <c r="P9880" s="26">
        <f t="shared" si="924"/>
        <v>0.34388328827639547</v>
      </c>
      <c r="Q9880" t="str">
        <f t="shared" si="925"/>
        <v>High</v>
      </c>
      <c r="R9880" t="str">
        <f t="shared" si="926"/>
        <v>Low</v>
      </c>
      <c r="S9880" s="23">
        <f t="shared" si="927"/>
        <v>2024</v>
      </c>
      <c r="T9880" s="23">
        <f t="shared" si="928"/>
        <v>9</v>
      </c>
      <c r="U9880" t="str">
        <f t="shared" si="929"/>
        <v>Sep-2024</v>
      </c>
    </row>
    <row r="9881" spans="1:21" x14ac:dyDescent="0.3">
      <c r="A9881" t="s">
        <v>11892</v>
      </c>
      <c r="B9881" s="22">
        <v>44732</v>
      </c>
      <c r="C9881" s="22">
        <v>44736</v>
      </c>
      <c r="D9881" s="23" t="s">
        <v>102</v>
      </c>
      <c r="E9881" s="23" t="s">
        <v>506</v>
      </c>
      <c r="F9881" s="23" t="s">
        <v>71</v>
      </c>
      <c r="G9881" s="23" t="s">
        <v>179</v>
      </c>
      <c r="H9881" s="23" t="s">
        <v>236</v>
      </c>
      <c r="I9881" s="23" t="s">
        <v>118</v>
      </c>
      <c r="J9881" s="23" t="s">
        <v>303</v>
      </c>
      <c r="K9881" s="23" t="s">
        <v>304</v>
      </c>
      <c r="L9881" s="24">
        <v>3836.26</v>
      </c>
      <c r="M9881">
        <v>2</v>
      </c>
      <c r="N9881" s="25">
        <v>0.15</v>
      </c>
      <c r="O9881" s="24">
        <v>1267.94</v>
      </c>
      <c r="P9881" s="26">
        <f t="shared" si="924"/>
        <v>0.33051461579767794</v>
      </c>
      <c r="Q9881" t="str">
        <f t="shared" si="925"/>
        <v>High</v>
      </c>
      <c r="R9881" t="str">
        <f t="shared" si="926"/>
        <v>Medium</v>
      </c>
      <c r="S9881" s="23">
        <f t="shared" si="927"/>
        <v>2022</v>
      </c>
      <c r="T9881" s="23">
        <f t="shared" si="928"/>
        <v>6</v>
      </c>
      <c r="U9881" t="str">
        <f t="shared" si="929"/>
        <v>Jun-2022</v>
      </c>
    </row>
    <row r="9882" spans="1:21" x14ac:dyDescent="0.3">
      <c r="A9882" t="s">
        <v>11893</v>
      </c>
      <c r="B9882" s="22">
        <v>45707</v>
      </c>
      <c r="C9882" s="22">
        <v>45708</v>
      </c>
      <c r="D9882" s="23" t="s">
        <v>78</v>
      </c>
      <c r="E9882" s="23" t="s">
        <v>2053</v>
      </c>
      <c r="F9882" s="23" t="s">
        <v>71</v>
      </c>
      <c r="G9882" s="23" t="s">
        <v>72</v>
      </c>
      <c r="H9882" s="23" t="s">
        <v>346</v>
      </c>
      <c r="I9882" s="23" t="s">
        <v>55</v>
      </c>
      <c r="J9882" s="23" t="s">
        <v>65</v>
      </c>
      <c r="K9882" s="23" t="s">
        <v>130</v>
      </c>
      <c r="L9882" s="24">
        <v>1237.32</v>
      </c>
      <c r="M9882">
        <v>2</v>
      </c>
      <c r="N9882" s="25">
        <v>0</v>
      </c>
      <c r="O9882" s="24">
        <v>187.86</v>
      </c>
      <c r="P9882" s="26">
        <f t="shared" si="924"/>
        <v>0.15182814469983513</v>
      </c>
      <c r="Q9882" t="str">
        <f t="shared" si="925"/>
        <v>Low</v>
      </c>
      <c r="R9882" t="str">
        <f t="shared" si="926"/>
        <v>None</v>
      </c>
      <c r="S9882" s="23">
        <f t="shared" si="927"/>
        <v>2025</v>
      </c>
      <c r="T9882" s="23">
        <f t="shared" si="928"/>
        <v>2</v>
      </c>
      <c r="U9882" t="str">
        <f t="shared" si="929"/>
        <v>Feb-2025</v>
      </c>
    </row>
    <row r="9883" spans="1:21" x14ac:dyDescent="0.3">
      <c r="A9883" t="s">
        <v>11894</v>
      </c>
      <c r="B9883" s="22">
        <v>45458</v>
      </c>
      <c r="C9883" s="22">
        <v>45461</v>
      </c>
      <c r="D9883" s="23" t="s">
        <v>61</v>
      </c>
      <c r="E9883" s="23" t="s">
        <v>146</v>
      </c>
      <c r="F9883" s="23" t="s">
        <v>80</v>
      </c>
      <c r="G9883" s="23" t="s">
        <v>81</v>
      </c>
      <c r="H9883" s="23" t="s">
        <v>186</v>
      </c>
      <c r="I9883" s="23" t="s">
        <v>96</v>
      </c>
      <c r="J9883" s="23" t="s">
        <v>111</v>
      </c>
      <c r="K9883" s="23" t="s">
        <v>225</v>
      </c>
      <c r="L9883" s="24">
        <v>50898.8</v>
      </c>
      <c r="M9883">
        <v>10</v>
      </c>
      <c r="N9883" s="25">
        <v>0.1</v>
      </c>
      <c r="O9883" s="24">
        <v>11384.93</v>
      </c>
      <c r="P9883" s="26">
        <f t="shared" si="924"/>
        <v>0.22367776843461928</v>
      </c>
      <c r="Q9883" t="str">
        <f t="shared" si="925"/>
        <v>Medium</v>
      </c>
      <c r="R9883" t="str">
        <f t="shared" si="926"/>
        <v>Low</v>
      </c>
      <c r="S9883" s="23">
        <f t="shared" si="927"/>
        <v>2024</v>
      </c>
      <c r="T9883" s="23">
        <f t="shared" si="928"/>
        <v>6</v>
      </c>
      <c r="U9883" t="str">
        <f t="shared" si="929"/>
        <v>Jun-2024</v>
      </c>
    </row>
    <row r="9884" spans="1:21" x14ac:dyDescent="0.3">
      <c r="A9884" t="s">
        <v>11895</v>
      </c>
      <c r="B9884" s="22">
        <v>44969</v>
      </c>
      <c r="C9884" s="22">
        <v>44970</v>
      </c>
      <c r="D9884" s="23" t="s">
        <v>50</v>
      </c>
      <c r="E9884" s="23" t="s">
        <v>109</v>
      </c>
      <c r="F9884" s="23" t="s">
        <v>71</v>
      </c>
      <c r="G9884" s="23" t="s">
        <v>72</v>
      </c>
      <c r="H9884" s="23" t="s">
        <v>346</v>
      </c>
      <c r="I9884" s="23" t="s">
        <v>96</v>
      </c>
      <c r="J9884" s="23" t="s">
        <v>135</v>
      </c>
      <c r="K9884" s="23" t="s">
        <v>395</v>
      </c>
      <c r="L9884" s="24">
        <v>72227.460000000006</v>
      </c>
      <c r="M9884">
        <v>6</v>
      </c>
      <c r="N9884" s="25">
        <v>0.1</v>
      </c>
      <c r="O9884" s="24">
        <v>20821.849999999999</v>
      </c>
      <c r="P9884" s="26">
        <f t="shared" si="924"/>
        <v>0.28828163139060958</v>
      </c>
      <c r="Q9884" t="str">
        <f t="shared" si="925"/>
        <v>Medium</v>
      </c>
      <c r="R9884" t="str">
        <f t="shared" si="926"/>
        <v>Low</v>
      </c>
      <c r="S9884" s="23">
        <f t="shared" si="927"/>
        <v>2023</v>
      </c>
      <c r="T9884" s="23">
        <f t="shared" si="928"/>
        <v>2</v>
      </c>
      <c r="U9884" t="str">
        <f t="shared" si="929"/>
        <v>Feb-2023</v>
      </c>
    </row>
    <row r="9885" spans="1:21" x14ac:dyDescent="0.3">
      <c r="A9885" t="s">
        <v>11896</v>
      </c>
      <c r="B9885" s="22">
        <v>44840</v>
      </c>
      <c r="C9885" s="22">
        <v>44843</v>
      </c>
      <c r="D9885" s="23" t="s">
        <v>78</v>
      </c>
      <c r="E9885" s="23" t="s">
        <v>289</v>
      </c>
      <c r="F9885" s="23" t="s">
        <v>52</v>
      </c>
      <c r="G9885" s="23" t="s">
        <v>63</v>
      </c>
      <c r="H9885" s="23" t="s">
        <v>172</v>
      </c>
      <c r="I9885" s="23" t="s">
        <v>96</v>
      </c>
      <c r="J9885" s="23" t="s">
        <v>111</v>
      </c>
      <c r="K9885" s="23" t="s">
        <v>328</v>
      </c>
      <c r="L9885" s="24">
        <v>25480.959999999999</v>
      </c>
      <c r="M9885">
        <v>4</v>
      </c>
      <c r="N9885" s="25">
        <v>0</v>
      </c>
      <c r="O9885" s="24">
        <v>4223.4399999999996</v>
      </c>
      <c r="P9885" s="26">
        <f t="shared" si="924"/>
        <v>0.16574885718591451</v>
      </c>
      <c r="Q9885" t="str">
        <f t="shared" si="925"/>
        <v>Low</v>
      </c>
      <c r="R9885" t="str">
        <f t="shared" si="926"/>
        <v>None</v>
      </c>
      <c r="S9885" s="23">
        <f t="shared" si="927"/>
        <v>2022</v>
      </c>
      <c r="T9885" s="23">
        <f t="shared" si="928"/>
        <v>10</v>
      </c>
      <c r="U9885" t="str">
        <f t="shared" si="929"/>
        <v>Oct-2022</v>
      </c>
    </row>
    <row r="9886" spans="1:21" x14ac:dyDescent="0.3">
      <c r="A9886" t="s">
        <v>11897</v>
      </c>
      <c r="B9886" s="22">
        <v>45029</v>
      </c>
      <c r="C9886" s="22">
        <v>45034</v>
      </c>
      <c r="D9886" s="23" t="s">
        <v>50</v>
      </c>
      <c r="E9886" s="23" t="s">
        <v>820</v>
      </c>
      <c r="F9886" s="23" t="s">
        <v>52</v>
      </c>
      <c r="G9886" s="23" t="s">
        <v>179</v>
      </c>
      <c r="H9886" s="23" t="s">
        <v>236</v>
      </c>
      <c r="I9886" s="23" t="s">
        <v>118</v>
      </c>
      <c r="J9886" s="23" t="s">
        <v>191</v>
      </c>
      <c r="K9886" s="23" t="s">
        <v>829</v>
      </c>
      <c r="L9886" s="24">
        <v>8295.07</v>
      </c>
      <c r="M9886">
        <v>1</v>
      </c>
      <c r="N9886" s="25">
        <v>0.1</v>
      </c>
      <c r="O9886" s="24">
        <v>2703.9</v>
      </c>
      <c r="P9886" s="26">
        <f t="shared" si="924"/>
        <v>0.32596469951428986</v>
      </c>
      <c r="Q9886" t="str">
        <f t="shared" si="925"/>
        <v>High</v>
      </c>
      <c r="R9886" t="str">
        <f t="shared" si="926"/>
        <v>Low</v>
      </c>
      <c r="S9886" s="23">
        <f t="shared" si="927"/>
        <v>2023</v>
      </c>
      <c r="T9886" s="23">
        <f t="shared" si="928"/>
        <v>4</v>
      </c>
      <c r="U9886" t="str">
        <f t="shared" si="929"/>
        <v>Apr-2023</v>
      </c>
    </row>
    <row r="9887" spans="1:21" x14ac:dyDescent="0.3">
      <c r="A9887" t="s">
        <v>11898</v>
      </c>
      <c r="B9887" s="22">
        <v>45145</v>
      </c>
      <c r="C9887" s="22">
        <v>45152</v>
      </c>
      <c r="D9887" s="23" t="s">
        <v>50</v>
      </c>
      <c r="E9887" s="23" t="s">
        <v>2444</v>
      </c>
      <c r="F9887" s="23" t="s">
        <v>80</v>
      </c>
      <c r="G9887" s="23" t="s">
        <v>72</v>
      </c>
      <c r="H9887" s="23" t="s">
        <v>104</v>
      </c>
      <c r="I9887" s="23" t="s">
        <v>118</v>
      </c>
      <c r="J9887" s="23" t="s">
        <v>119</v>
      </c>
      <c r="K9887" s="23" t="s">
        <v>197</v>
      </c>
      <c r="L9887" s="24">
        <v>9400.35</v>
      </c>
      <c r="M9887">
        <v>5</v>
      </c>
      <c r="N9887" s="25">
        <v>0.15</v>
      </c>
      <c r="O9887" s="24">
        <v>2152.0100000000002</v>
      </c>
      <c r="P9887" s="26">
        <f t="shared" si="924"/>
        <v>0.22892871010121965</v>
      </c>
      <c r="Q9887" t="str">
        <f t="shared" si="925"/>
        <v>Medium</v>
      </c>
      <c r="R9887" t="str">
        <f t="shared" si="926"/>
        <v>Medium</v>
      </c>
      <c r="S9887" s="23">
        <f t="shared" si="927"/>
        <v>2023</v>
      </c>
      <c r="T9887" s="23">
        <f t="shared" si="928"/>
        <v>8</v>
      </c>
      <c r="U9887" t="str">
        <f t="shared" si="929"/>
        <v>Aug-2023</v>
      </c>
    </row>
    <row r="9888" spans="1:21" x14ac:dyDescent="0.3">
      <c r="A9888" t="s">
        <v>11899</v>
      </c>
      <c r="B9888" s="22">
        <v>45226</v>
      </c>
      <c r="C9888" s="22">
        <v>45230</v>
      </c>
      <c r="D9888" s="23" t="s">
        <v>50</v>
      </c>
      <c r="E9888" s="23" t="s">
        <v>2153</v>
      </c>
      <c r="F9888" s="23" t="s">
        <v>71</v>
      </c>
      <c r="G9888" s="23" t="s">
        <v>72</v>
      </c>
      <c r="H9888" s="23" t="s">
        <v>346</v>
      </c>
      <c r="I9888" s="23" t="s">
        <v>96</v>
      </c>
      <c r="J9888" s="23" t="s">
        <v>135</v>
      </c>
      <c r="K9888" s="23" t="s">
        <v>136</v>
      </c>
      <c r="L9888" s="24">
        <v>6213.4</v>
      </c>
      <c r="M9888">
        <v>2</v>
      </c>
      <c r="N9888" s="25">
        <v>0.2</v>
      </c>
      <c r="O9888" s="24">
        <v>1585.89</v>
      </c>
      <c r="P9888" s="26">
        <f t="shared" si="924"/>
        <v>0.25523706827179971</v>
      </c>
      <c r="Q9888" t="str">
        <f t="shared" si="925"/>
        <v>Medium</v>
      </c>
      <c r="R9888" t="str">
        <f t="shared" si="926"/>
        <v>Medium</v>
      </c>
      <c r="S9888" s="23">
        <f t="shared" si="927"/>
        <v>2023</v>
      </c>
      <c r="T9888" s="23">
        <f t="shared" si="928"/>
        <v>10</v>
      </c>
      <c r="U9888" t="str">
        <f t="shared" si="929"/>
        <v>Oct-2023</v>
      </c>
    </row>
    <row r="9889" spans="1:21" x14ac:dyDescent="0.3">
      <c r="A9889" t="s">
        <v>11900</v>
      </c>
      <c r="B9889" s="22">
        <v>46019</v>
      </c>
      <c r="C9889" s="22">
        <v>46021</v>
      </c>
      <c r="D9889" s="23" t="s">
        <v>50</v>
      </c>
      <c r="E9889" s="23" t="s">
        <v>51</v>
      </c>
      <c r="F9889" s="23" t="s">
        <v>80</v>
      </c>
      <c r="G9889" s="23" t="s">
        <v>72</v>
      </c>
      <c r="H9889" s="23" t="s">
        <v>104</v>
      </c>
      <c r="I9889" s="23" t="s">
        <v>55</v>
      </c>
      <c r="J9889" s="23" t="s">
        <v>56</v>
      </c>
      <c r="K9889" s="23" t="s">
        <v>57</v>
      </c>
      <c r="L9889" s="24">
        <v>24772.48</v>
      </c>
      <c r="M9889">
        <v>8</v>
      </c>
      <c r="N9889" s="25">
        <v>0.2</v>
      </c>
      <c r="O9889" s="24">
        <v>6151.6</v>
      </c>
      <c r="P9889" s="26">
        <f t="shared" si="924"/>
        <v>0.24832394657297133</v>
      </c>
      <c r="Q9889" t="str">
        <f t="shared" si="925"/>
        <v>Medium</v>
      </c>
      <c r="R9889" t="str">
        <f t="shared" si="926"/>
        <v>Medium</v>
      </c>
      <c r="S9889" s="23">
        <f t="shared" si="927"/>
        <v>2025</v>
      </c>
      <c r="T9889" s="23">
        <f t="shared" si="928"/>
        <v>12</v>
      </c>
      <c r="U9889" t="str">
        <f t="shared" si="929"/>
        <v>Dec-2025</v>
      </c>
    </row>
    <row r="9890" spans="1:21" x14ac:dyDescent="0.3">
      <c r="A9890" t="s">
        <v>11901</v>
      </c>
      <c r="B9890" s="22">
        <v>45819</v>
      </c>
      <c r="C9890" s="22">
        <v>45825</v>
      </c>
      <c r="D9890" s="23" t="s">
        <v>50</v>
      </c>
      <c r="E9890" s="23" t="s">
        <v>1505</v>
      </c>
      <c r="F9890" s="23" t="s">
        <v>71</v>
      </c>
      <c r="G9890" s="23" t="s">
        <v>53</v>
      </c>
      <c r="H9890" s="23" t="s">
        <v>110</v>
      </c>
      <c r="I9890" s="23" t="s">
        <v>83</v>
      </c>
      <c r="J9890" s="23" t="s">
        <v>84</v>
      </c>
      <c r="K9890" s="23" t="s">
        <v>125</v>
      </c>
      <c r="L9890" s="24">
        <v>3463.22</v>
      </c>
      <c r="M9890">
        <v>1</v>
      </c>
      <c r="N9890" s="25">
        <v>0.05</v>
      </c>
      <c r="O9890" s="24">
        <v>1236.17</v>
      </c>
      <c r="P9890" s="26">
        <f t="shared" si="924"/>
        <v>0.35694238310012072</v>
      </c>
      <c r="Q9890" t="str">
        <f t="shared" si="925"/>
        <v>High</v>
      </c>
      <c r="R9890" t="str">
        <f t="shared" si="926"/>
        <v>Low</v>
      </c>
      <c r="S9890" s="23">
        <f t="shared" si="927"/>
        <v>2025</v>
      </c>
      <c r="T9890" s="23">
        <f t="shared" si="928"/>
        <v>6</v>
      </c>
      <c r="U9890" t="str">
        <f t="shared" si="929"/>
        <v>Jun-2025</v>
      </c>
    </row>
    <row r="9891" spans="1:21" x14ac:dyDescent="0.3">
      <c r="A9891" t="s">
        <v>11902</v>
      </c>
      <c r="B9891" s="22">
        <v>45888</v>
      </c>
      <c r="C9891" s="22">
        <v>45889</v>
      </c>
      <c r="D9891" s="23" t="s">
        <v>102</v>
      </c>
      <c r="E9891" s="23" t="s">
        <v>869</v>
      </c>
      <c r="F9891" s="23" t="s">
        <v>80</v>
      </c>
      <c r="G9891" s="23" t="s">
        <v>81</v>
      </c>
      <c r="H9891" s="23" t="s">
        <v>82</v>
      </c>
      <c r="I9891" s="23" t="s">
        <v>55</v>
      </c>
      <c r="J9891" s="23" t="s">
        <v>173</v>
      </c>
      <c r="K9891" s="23" t="s">
        <v>203</v>
      </c>
      <c r="L9891" s="24">
        <v>79515.679999999993</v>
      </c>
      <c r="M9891">
        <v>8</v>
      </c>
      <c r="N9891" s="25">
        <v>0.1</v>
      </c>
      <c r="O9891" s="24">
        <v>27780.21</v>
      </c>
      <c r="P9891" s="26">
        <f t="shared" si="924"/>
        <v>0.34936769703786724</v>
      </c>
      <c r="Q9891" t="str">
        <f t="shared" si="925"/>
        <v>High</v>
      </c>
      <c r="R9891" t="str">
        <f t="shared" si="926"/>
        <v>Low</v>
      </c>
      <c r="S9891" s="23">
        <f t="shared" si="927"/>
        <v>2025</v>
      </c>
      <c r="T9891" s="23">
        <f t="shared" si="928"/>
        <v>8</v>
      </c>
      <c r="U9891" t="str">
        <f t="shared" si="929"/>
        <v>Aug-2025</v>
      </c>
    </row>
    <row r="9892" spans="1:21" x14ac:dyDescent="0.3">
      <c r="A9892" t="s">
        <v>11903</v>
      </c>
      <c r="B9892" s="22">
        <v>44966</v>
      </c>
      <c r="C9892" s="22">
        <v>44969</v>
      </c>
      <c r="D9892" s="23" t="s">
        <v>102</v>
      </c>
      <c r="E9892" s="23" t="s">
        <v>2277</v>
      </c>
      <c r="F9892" s="23" t="s">
        <v>80</v>
      </c>
      <c r="G9892" s="23" t="s">
        <v>81</v>
      </c>
      <c r="H9892" s="23" t="s">
        <v>82</v>
      </c>
      <c r="I9892" s="23" t="s">
        <v>96</v>
      </c>
      <c r="J9892" s="23" t="s">
        <v>111</v>
      </c>
      <c r="K9892" s="23" t="s">
        <v>225</v>
      </c>
      <c r="L9892" s="24">
        <v>13951.35</v>
      </c>
      <c r="M9892">
        <v>5</v>
      </c>
      <c r="N9892" s="25">
        <v>0.15</v>
      </c>
      <c r="O9892" s="24">
        <v>3365.43</v>
      </c>
      <c r="P9892" s="26">
        <f t="shared" si="924"/>
        <v>0.24122611790256854</v>
      </c>
      <c r="Q9892" t="str">
        <f t="shared" si="925"/>
        <v>Medium</v>
      </c>
      <c r="R9892" t="str">
        <f t="shared" si="926"/>
        <v>Medium</v>
      </c>
      <c r="S9892" s="23">
        <f t="shared" si="927"/>
        <v>2023</v>
      </c>
      <c r="T9892" s="23">
        <f t="shared" si="928"/>
        <v>2</v>
      </c>
      <c r="U9892" t="str">
        <f t="shared" si="929"/>
        <v>Feb-2023</v>
      </c>
    </row>
    <row r="9893" spans="1:21" x14ac:dyDescent="0.3">
      <c r="A9893" t="s">
        <v>11904</v>
      </c>
      <c r="B9893" s="22">
        <v>44707</v>
      </c>
      <c r="C9893" s="22">
        <v>44714</v>
      </c>
      <c r="D9893" s="23" t="s">
        <v>102</v>
      </c>
      <c r="E9893" s="23" t="s">
        <v>294</v>
      </c>
      <c r="F9893" s="23" t="s">
        <v>52</v>
      </c>
      <c r="G9893" s="23" t="s">
        <v>72</v>
      </c>
      <c r="H9893" s="23" t="s">
        <v>117</v>
      </c>
      <c r="I9893" s="23" t="s">
        <v>55</v>
      </c>
      <c r="J9893" s="23" t="s">
        <v>65</v>
      </c>
      <c r="K9893" s="23" t="s">
        <v>91</v>
      </c>
      <c r="L9893" s="24">
        <v>46731.4</v>
      </c>
      <c r="M9893">
        <v>4</v>
      </c>
      <c r="N9893" s="25">
        <v>0.05</v>
      </c>
      <c r="O9893" s="24">
        <v>14273.87</v>
      </c>
      <c r="P9893" s="26">
        <f t="shared" si="924"/>
        <v>0.3054449470805497</v>
      </c>
      <c r="Q9893" t="str">
        <f t="shared" si="925"/>
        <v>High</v>
      </c>
      <c r="R9893" t="str">
        <f t="shared" si="926"/>
        <v>Low</v>
      </c>
      <c r="S9893" s="23">
        <f t="shared" si="927"/>
        <v>2022</v>
      </c>
      <c r="T9893" s="23">
        <f t="shared" si="928"/>
        <v>5</v>
      </c>
      <c r="U9893" t="str">
        <f t="shared" si="929"/>
        <v>May-2022</v>
      </c>
    </row>
    <row r="9894" spans="1:21" x14ac:dyDescent="0.3">
      <c r="A9894" t="s">
        <v>11905</v>
      </c>
      <c r="B9894" s="22">
        <v>45909</v>
      </c>
      <c r="C9894" s="22">
        <v>45911</v>
      </c>
      <c r="D9894" s="23" t="s">
        <v>61</v>
      </c>
      <c r="E9894" s="23" t="s">
        <v>885</v>
      </c>
      <c r="F9894" s="23" t="s">
        <v>80</v>
      </c>
      <c r="G9894" s="23" t="s">
        <v>72</v>
      </c>
      <c r="H9894" s="23" t="s">
        <v>104</v>
      </c>
      <c r="I9894" s="23" t="s">
        <v>96</v>
      </c>
      <c r="J9894" s="23" t="s">
        <v>166</v>
      </c>
      <c r="K9894" s="23" t="s">
        <v>167</v>
      </c>
      <c r="L9894" s="24">
        <v>102867.17</v>
      </c>
      <c r="M9894">
        <v>7</v>
      </c>
      <c r="N9894" s="25">
        <v>0.25</v>
      </c>
      <c r="O9894" s="24">
        <v>25105.040000000001</v>
      </c>
      <c r="P9894" s="26">
        <f t="shared" si="924"/>
        <v>0.24405298600126749</v>
      </c>
      <c r="Q9894" t="str">
        <f t="shared" si="925"/>
        <v>Medium</v>
      </c>
      <c r="R9894" t="str">
        <f t="shared" si="926"/>
        <v>High</v>
      </c>
      <c r="S9894" s="23">
        <f t="shared" si="927"/>
        <v>2025</v>
      </c>
      <c r="T9894" s="23">
        <f t="shared" si="928"/>
        <v>9</v>
      </c>
      <c r="U9894" t="str">
        <f t="shared" si="929"/>
        <v>Sep-2025</v>
      </c>
    </row>
    <row r="9895" spans="1:21" x14ac:dyDescent="0.3">
      <c r="A9895" t="s">
        <v>11906</v>
      </c>
      <c r="B9895" s="22">
        <v>45548</v>
      </c>
      <c r="C9895" s="22">
        <v>45549</v>
      </c>
      <c r="D9895" s="23" t="s">
        <v>50</v>
      </c>
      <c r="E9895" s="23" t="s">
        <v>3614</v>
      </c>
      <c r="F9895" s="23" t="s">
        <v>80</v>
      </c>
      <c r="G9895" s="23" t="s">
        <v>179</v>
      </c>
      <c r="H9895" s="23" t="s">
        <v>180</v>
      </c>
      <c r="I9895" s="23" t="s">
        <v>118</v>
      </c>
      <c r="J9895" s="23" t="s">
        <v>303</v>
      </c>
      <c r="K9895" s="23" t="s">
        <v>304</v>
      </c>
      <c r="L9895" s="24">
        <v>90320.76</v>
      </c>
      <c r="M9895">
        <v>9</v>
      </c>
      <c r="N9895" s="25">
        <v>0.25</v>
      </c>
      <c r="O9895" s="24">
        <v>18689.189999999999</v>
      </c>
      <c r="P9895" s="26">
        <f t="shared" si="924"/>
        <v>0.20692020306295031</v>
      </c>
      <c r="Q9895" t="str">
        <f t="shared" si="925"/>
        <v>Medium</v>
      </c>
      <c r="R9895" t="str">
        <f t="shared" si="926"/>
        <v>High</v>
      </c>
      <c r="S9895" s="23">
        <f t="shared" si="927"/>
        <v>2024</v>
      </c>
      <c r="T9895" s="23">
        <f t="shared" si="928"/>
        <v>9</v>
      </c>
      <c r="U9895" t="str">
        <f t="shared" si="929"/>
        <v>Sep-2024</v>
      </c>
    </row>
    <row r="9896" spans="1:21" x14ac:dyDescent="0.3">
      <c r="A9896" t="s">
        <v>11907</v>
      </c>
      <c r="B9896" s="22">
        <v>45463</v>
      </c>
      <c r="C9896" s="22">
        <v>45466</v>
      </c>
      <c r="D9896" s="23" t="s">
        <v>102</v>
      </c>
      <c r="E9896" s="23" t="s">
        <v>707</v>
      </c>
      <c r="F9896" s="23" t="s">
        <v>52</v>
      </c>
      <c r="G9896" s="23" t="s">
        <v>53</v>
      </c>
      <c r="H9896" s="23" t="s">
        <v>90</v>
      </c>
      <c r="I9896" s="23" t="s">
        <v>96</v>
      </c>
      <c r="J9896" s="23" t="s">
        <v>166</v>
      </c>
      <c r="K9896" s="23" t="s">
        <v>337</v>
      </c>
      <c r="L9896" s="24">
        <v>76752.41</v>
      </c>
      <c r="M9896">
        <v>7</v>
      </c>
      <c r="N9896" s="25">
        <v>0</v>
      </c>
      <c r="O9896" s="24">
        <v>26882.95</v>
      </c>
      <c r="P9896" s="26">
        <f t="shared" si="924"/>
        <v>0.35025545126205154</v>
      </c>
      <c r="Q9896" t="str">
        <f t="shared" si="925"/>
        <v>High</v>
      </c>
      <c r="R9896" t="str">
        <f t="shared" si="926"/>
        <v>None</v>
      </c>
      <c r="S9896" s="23">
        <f t="shared" si="927"/>
        <v>2024</v>
      </c>
      <c r="T9896" s="23">
        <f t="shared" si="928"/>
        <v>6</v>
      </c>
      <c r="U9896" t="str">
        <f t="shared" si="929"/>
        <v>Jun-2024</v>
      </c>
    </row>
    <row r="9897" spans="1:21" x14ac:dyDescent="0.3">
      <c r="A9897" t="s">
        <v>11908</v>
      </c>
      <c r="B9897" s="22">
        <v>44632</v>
      </c>
      <c r="C9897" s="22">
        <v>44633</v>
      </c>
      <c r="D9897" s="23" t="s">
        <v>102</v>
      </c>
      <c r="E9897" s="23" t="s">
        <v>302</v>
      </c>
      <c r="F9897" s="23" t="s">
        <v>71</v>
      </c>
      <c r="G9897" s="23" t="s">
        <v>81</v>
      </c>
      <c r="H9897" s="23" t="s">
        <v>186</v>
      </c>
      <c r="I9897" s="23" t="s">
        <v>96</v>
      </c>
      <c r="J9897" s="23" t="s">
        <v>97</v>
      </c>
      <c r="K9897" s="23" t="s">
        <v>416</v>
      </c>
      <c r="L9897" s="24">
        <v>6560.82</v>
      </c>
      <c r="M9897">
        <v>6</v>
      </c>
      <c r="N9897" s="25">
        <v>0.2</v>
      </c>
      <c r="O9897" s="24">
        <v>1278.3800000000001</v>
      </c>
      <c r="P9897" s="26">
        <f t="shared" si="924"/>
        <v>0.19485064366954133</v>
      </c>
      <c r="Q9897" t="str">
        <f t="shared" si="925"/>
        <v>Low</v>
      </c>
      <c r="R9897" t="str">
        <f t="shared" si="926"/>
        <v>Medium</v>
      </c>
      <c r="S9897" s="23">
        <f t="shared" si="927"/>
        <v>2022</v>
      </c>
      <c r="T9897" s="23">
        <f t="shared" si="928"/>
        <v>3</v>
      </c>
      <c r="U9897" t="str">
        <f t="shared" si="929"/>
        <v>Mar-2022</v>
      </c>
    </row>
    <row r="9898" spans="1:21" x14ac:dyDescent="0.3">
      <c r="A9898" t="s">
        <v>11909</v>
      </c>
      <c r="B9898" s="22">
        <v>44700</v>
      </c>
      <c r="C9898" s="22">
        <v>44707</v>
      </c>
      <c r="D9898" s="23" t="s">
        <v>50</v>
      </c>
      <c r="E9898" s="23" t="s">
        <v>746</v>
      </c>
      <c r="F9898" s="23" t="s">
        <v>52</v>
      </c>
      <c r="G9898" s="23" t="s">
        <v>53</v>
      </c>
      <c r="H9898" s="23" t="s">
        <v>110</v>
      </c>
      <c r="I9898" s="23" t="s">
        <v>96</v>
      </c>
      <c r="J9898" s="23" t="s">
        <v>97</v>
      </c>
      <c r="K9898" s="23" t="s">
        <v>416</v>
      </c>
      <c r="L9898" s="24">
        <v>40483.08</v>
      </c>
      <c r="M9898">
        <v>9</v>
      </c>
      <c r="N9898" s="25">
        <v>0</v>
      </c>
      <c r="O9898" s="24">
        <v>11191.82</v>
      </c>
      <c r="P9898" s="26">
        <f t="shared" si="924"/>
        <v>0.27645673204706755</v>
      </c>
      <c r="Q9898" t="str">
        <f t="shared" si="925"/>
        <v>Medium</v>
      </c>
      <c r="R9898" t="str">
        <f t="shared" si="926"/>
        <v>None</v>
      </c>
      <c r="S9898" s="23">
        <f t="shared" si="927"/>
        <v>2022</v>
      </c>
      <c r="T9898" s="23">
        <f t="shared" si="928"/>
        <v>5</v>
      </c>
      <c r="U9898" t="str">
        <f t="shared" si="929"/>
        <v>May-2022</v>
      </c>
    </row>
    <row r="9899" spans="1:21" x14ac:dyDescent="0.3">
      <c r="A9899" t="s">
        <v>11910</v>
      </c>
      <c r="B9899" s="22">
        <v>44853</v>
      </c>
      <c r="C9899" s="22">
        <v>44856</v>
      </c>
      <c r="D9899" s="23" t="s">
        <v>50</v>
      </c>
      <c r="E9899" s="23" t="s">
        <v>930</v>
      </c>
      <c r="F9899" s="23" t="s">
        <v>71</v>
      </c>
      <c r="G9899" s="23" t="s">
        <v>63</v>
      </c>
      <c r="H9899" s="23" t="s">
        <v>202</v>
      </c>
      <c r="I9899" s="23" t="s">
        <v>96</v>
      </c>
      <c r="J9899" s="23" t="s">
        <v>111</v>
      </c>
      <c r="K9899" s="23" t="s">
        <v>225</v>
      </c>
      <c r="L9899" s="24">
        <v>5739.56</v>
      </c>
      <c r="M9899">
        <v>1</v>
      </c>
      <c r="N9899" s="25">
        <v>0.15</v>
      </c>
      <c r="O9899" s="24">
        <v>1664.91</v>
      </c>
      <c r="P9899" s="26">
        <f t="shared" si="924"/>
        <v>0.29007624277819205</v>
      </c>
      <c r="Q9899" t="str">
        <f t="shared" si="925"/>
        <v>Medium</v>
      </c>
      <c r="R9899" t="str">
        <f t="shared" si="926"/>
        <v>Medium</v>
      </c>
      <c r="S9899" s="23">
        <f t="shared" si="927"/>
        <v>2022</v>
      </c>
      <c r="T9899" s="23">
        <f t="shared" si="928"/>
        <v>10</v>
      </c>
      <c r="U9899" t="str">
        <f t="shared" si="929"/>
        <v>Oct-2022</v>
      </c>
    </row>
    <row r="9900" spans="1:21" x14ac:dyDescent="0.3">
      <c r="A9900" t="s">
        <v>11911</v>
      </c>
      <c r="B9900" s="22">
        <v>45222</v>
      </c>
      <c r="C9900" s="22">
        <v>45226</v>
      </c>
      <c r="D9900" s="23" t="s">
        <v>102</v>
      </c>
      <c r="E9900" s="23" t="s">
        <v>444</v>
      </c>
      <c r="F9900" s="23" t="s">
        <v>52</v>
      </c>
      <c r="G9900" s="23" t="s">
        <v>63</v>
      </c>
      <c r="H9900" s="23" t="s">
        <v>172</v>
      </c>
      <c r="I9900" s="23" t="s">
        <v>118</v>
      </c>
      <c r="J9900" s="23" t="s">
        <v>230</v>
      </c>
      <c r="K9900" s="23" t="s">
        <v>231</v>
      </c>
      <c r="L9900" s="24">
        <v>10158.83</v>
      </c>
      <c r="M9900">
        <v>1</v>
      </c>
      <c r="N9900" s="25">
        <v>0.2</v>
      </c>
      <c r="O9900" s="24">
        <v>1497.08</v>
      </c>
      <c r="P9900" s="26">
        <f t="shared" si="924"/>
        <v>0.14736736415512416</v>
      </c>
      <c r="Q9900" t="str">
        <f t="shared" si="925"/>
        <v>Low</v>
      </c>
      <c r="R9900" t="str">
        <f t="shared" si="926"/>
        <v>Medium</v>
      </c>
      <c r="S9900" s="23">
        <f t="shared" si="927"/>
        <v>2023</v>
      </c>
      <c r="T9900" s="23">
        <f t="shared" si="928"/>
        <v>10</v>
      </c>
      <c r="U9900" t="str">
        <f t="shared" si="929"/>
        <v>Oct-2023</v>
      </c>
    </row>
    <row r="9901" spans="1:21" x14ac:dyDescent="0.3">
      <c r="A9901" t="s">
        <v>11912</v>
      </c>
      <c r="B9901" s="22">
        <v>45580</v>
      </c>
      <c r="C9901" s="22">
        <v>45583</v>
      </c>
      <c r="D9901" s="23" t="s">
        <v>61</v>
      </c>
      <c r="E9901" s="23" t="s">
        <v>791</v>
      </c>
      <c r="F9901" s="23" t="s">
        <v>52</v>
      </c>
      <c r="G9901" s="23" t="s">
        <v>63</v>
      </c>
      <c r="H9901" s="23" t="s">
        <v>64</v>
      </c>
      <c r="I9901" s="23" t="s">
        <v>83</v>
      </c>
      <c r="J9901" s="23" t="s">
        <v>379</v>
      </c>
      <c r="K9901" s="23" t="s">
        <v>562</v>
      </c>
      <c r="L9901" s="24">
        <v>14436.06</v>
      </c>
      <c r="M9901">
        <v>6</v>
      </c>
      <c r="N9901" s="25">
        <v>0.1</v>
      </c>
      <c r="O9901" s="24">
        <v>4935.51</v>
      </c>
      <c r="P9901" s="26">
        <f t="shared" si="924"/>
        <v>0.34188760645217603</v>
      </c>
      <c r="Q9901" t="str">
        <f t="shared" si="925"/>
        <v>High</v>
      </c>
      <c r="R9901" t="str">
        <f t="shared" si="926"/>
        <v>Low</v>
      </c>
      <c r="S9901" s="23">
        <f t="shared" si="927"/>
        <v>2024</v>
      </c>
      <c r="T9901" s="23">
        <f t="shared" si="928"/>
        <v>10</v>
      </c>
      <c r="U9901" t="str">
        <f t="shared" si="929"/>
        <v>Oct-2024</v>
      </c>
    </row>
    <row r="9902" spans="1:21" x14ac:dyDescent="0.3">
      <c r="A9902" t="s">
        <v>11913</v>
      </c>
      <c r="B9902" s="22">
        <v>45984</v>
      </c>
      <c r="C9902" s="22">
        <v>45985</v>
      </c>
      <c r="D9902" s="23" t="s">
        <v>102</v>
      </c>
      <c r="E9902" s="23" t="s">
        <v>966</v>
      </c>
      <c r="F9902" s="23" t="s">
        <v>80</v>
      </c>
      <c r="G9902" s="23" t="s">
        <v>63</v>
      </c>
      <c r="H9902" s="23" t="s">
        <v>202</v>
      </c>
      <c r="I9902" s="23" t="s">
        <v>55</v>
      </c>
      <c r="J9902" s="23" t="s">
        <v>65</v>
      </c>
      <c r="K9902" s="23" t="s">
        <v>66</v>
      </c>
      <c r="L9902" s="24">
        <v>33344.92</v>
      </c>
      <c r="M9902">
        <v>7</v>
      </c>
      <c r="N9902" s="25">
        <v>0.1</v>
      </c>
      <c r="O9902" s="24">
        <v>10562.36</v>
      </c>
      <c r="P9902" s="26">
        <f t="shared" si="924"/>
        <v>0.31676069398277162</v>
      </c>
      <c r="Q9902" t="str">
        <f t="shared" si="925"/>
        <v>High</v>
      </c>
      <c r="R9902" t="str">
        <f t="shared" si="926"/>
        <v>Low</v>
      </c>
      <c r="S9902" s="23">
        <f t="shared" si="927"/>
        <v>2025</v>
      </c>
      <c r="T9902" s="23">
        <f t="shared" si="928"/>
        <v>11</v>
      </c>
      <c r="U9902" t="str">
        <f t="shared" si="929"/>
        <v>Nov-2025</v>
      </c>
    </row>
    <row r="9903" spans="1:21" x14ac:dyDescent="0.3">
      <c r="A9903" t="s">
        <v>11914</v>
      </c>
      <c r="B9903" s="22">
        <v>44740</v>
      </c>
      <c r="C9903" s="22">
        <v>44744</v>
      </c>
      <c r="D9903" s="23" t="s">
        <v>78</v>
      </c>
      <c r="E9903" s="23" t="s">
        <v>454</v>
      </c>
      <c r="F9903" s="23" t="s">
        <v>71</v>
      </c>
      <c r="G9903" s="23" t="s">
        <v>81</v>
      </c>
      <c r="H9903" s="23" t="s">
        <v>284</v>
      </c>
      <c r="I9903" s="23" t="s">
        <v>55</v>
      </c>
      <c r="J9903" s="23" t="s">
        <v>141</v>
      </c>
      <c r="K9903" s="23" t="s">
        <v>241</v>
      </c>
      <c r="L9903" s="24">
        <v>45286.15</v>
      </c>
      <c r="M9903">
        <v>7</v>
      </c>
      <c r="N9903" s="25">
        <v>0.1</v>
      </c>
      <c r="O9903" s="24">
        <v>12211.49</v>
      </c>
      <c r="P9903" s="26">
        <f t="shared" si="924"/>
        <v>0.26965175887108972</v>
      </c>
      <c r="Q9903" t="str">
        <f t="shared" si="925"/>
        <v>Medium</v>
      </c>
      <c r="R9903" t="str">
        <f t="shared" si="926"/>
        <v>Low</v>
      </c>
      <c r="S9903" s="23">
        <f t="shared" si="927"/>
        <v>2022</v>
      </c>
      <c r="T9903" s="23">
        <f t="shared" si="928"/>
        <v>6</v>
      </c>
      <c r="U9903" t="str">
        <f t="shared" si="929"/>
        <v>Jun-2022</v>
      </c>
    </row>
    <row r="9904" spans="1:21" x14ac:dyDescent="0.3">
      <c r="A9904" t="s">
        <v>11915</v>
      </c>
      <c r="B9904" s="22">
        <v>44587</v>
      </c>
      <c r="C9904" s="22">
        <v>44594</v>
      </c>
      <c r="D9904" s="23" t="s">
        <v>102</v>
      </c>
      <c r="E9904" s="23" t="s">
        <v>807</v>
      </c>
      <c r="F9904" s="23" t="s">
        <v>71</v>
      </c>
      <c r="G9904" s="23" t="s">
        <v>53</v>
      </c>
      <c r="H9904" s="23" t="s">
        <v>110</v>
      </c>
      <c r="I9904" s="23" t="s">
        <v>55</v>
      </c>
      <c r="J9904" s="23" t="s">
        <v>65</v>
      </c>
      <c r="K9904" s="23" t="s">
        <v>66</v>
      </c>
      <c r="L9904" s="24">
        <v>18329.95</v>
      </c>
      <c r="M9904">
        <v>5</v>
      </c>
      <c r="N9904" s="25">
        <v>0.15</v>
      </c>
      <c r="O9904" s="24">
        <v>3571.93</v>
      </c>
      <c r="P9904" s="26">
        <f t="shared" si="924"/>
        <v>0.19486850755184817</v>
      </c>
      <c r="Q9904" t="str">
        <f t="shared" si="925"/>
        <v>Low</v>
      </c>
      <c r="R9904" t="str">
        <f t="shared" si="926"/>
        <v>Medium</v>
      </c>
      <c r="S9904" s="23">
        <f t="shared" si="927"/>
        <v>2022</v>
      </c>
      <c r="T9904" s="23">
        <f t="shared" si="928"/>
        <v>1</v>
      </c>
      <c r="U9904" t="str">
        <f t="shared" si="929"/>
        <v>Jan-2022</v>
      </c>
    </row>
    <row r="9905" spans="1:21" x14ac:dyDescent="0.3">
      <c r="A9905" t="s">
        <v>11916</v>
      </c>
      <c r="B9905" s="22">
        <v>45520</v>
      </c>
      <c r="C9905" s="22">
        <v>45526</v>
      </c>
      <c r="D9905" s="23" t="s">
        <v>61</v>
      </c>
      <c r="E9905" s="23" t="s">
        <v>866</v>
      </c>
      <c r="F9905" s="23" t="s">
        <v>80</v>
      </c>
      <c r="G9905" s="23" t="s">
        <v>72</v>
      </c>
      <c r="H9905" s="23" t="s">
        <v>117</v>
      </c>
      <c r="I9905" s="23" t="s">
        <v>83</v>
      </c>
      <c r="J9905" s="23" t="s">
        <v>84</v>
      </c>
      <c r="K9905" s="23" t="s">
        <v>85</v>
      </c>
      <c r="L9905" s="24">
        <v>5650.86</v>
      </c>
      <c r="M9905">
        <v>1</v>
      </c>
      <c r="N9905" s="25">
        <v>0.2</v>
      </c>
      <c r="O9905" s="24">
        <v>1301.9000000000001</v>
      </c>
      <c r="P9905" s="26">
        <f t="shared" si="924"/>
        <v>0.23038971059272398</v>
      </c>
      <c r="Q9905" t="str">
        <f t="shared" si="925"/>
        <v>Medium</v>
      </c>
      <c r="R9905" t="str">
        <f t="shared" si="926"/>
        <v>Medium</v>
      </c>
      <c r="S9905" s="23">
        <f t="shared" si="927"/>
        <v>2024</v>
      </c>
      <c r="T9905" s="23">
        <f t="shared" si="928"/>
        <v>8</v>
      </c>
      <c r="U9905" t="str">
        <f t="shared" si="929"/>
        <v>Aug-2024</v>
      </c>
    </row>
    <row r="9906" spans="1:21" x14ac:dyDescent="0.3">
      <c r="A9906" t="s">
        <v>11917</v>
      </c>
      <c r="B9906" s="22">
        <v>45502</v>
      </c>
      <c r="C9906" s="22">
        <v>45505</v>
      </c>
      <c r="D9906" s="23" t="s">
        <v>50</v>
      </c>
      <c r="E9906" s="23" t="s">
        <v>2373</v>
      </c>
      <c r="F9906" s="23" t="s">
        <v>52</v>
      </c>
      <c r="G9906" s="23" t="s">
        <v>63</v>
      </c>
      <c r="H9906" s="23" t="s">
        <v>172</v>
      </c>
      <c r="I9906" s="23" t="s">
        <v>83</v>
      </c>
      <c r="J9906" s="23" t="s">
        <v>449</v>
      </c>
      <c r="K9906" s="23" t="s">
        <v>450</v>
      </c>
      <c r="L9906" s="24">
        <v>81953.7</v>
      </c>
      <c r="M9906">
        <v>10</v>
      </c>
      <c r="N9906" s="25">
        <v>0.05</v>
      </c>
      <c r="O9906" s="24">
        <v>20546.919999999998</v>
      </c>
      <c r="P9906" s="26">
        <f t="shared" si="924"/>
        <v>0.25071375666992457</v>
      </c>
      <c r="Q9906" t="str">
        <f t="shared" si="925"/>
        <v>Medium</v>
      </c>
      <c r="R9906" t="str">
        <f t="shared" si="926"/>
        <v>Low</v>
      </c>
      <c r="S9906" s="23">
        <f t="shared" si="927"/>
        <v>2024</v>
      </c>
      <c r="T9906" s="23">
        <f t="shared" si="928"/>
        <v>7</v>
      </c>
      <c r="U9906" t="str">
        <f t="shared" si="929"/>
        <v>Jul-2024</v>
      </c>
    </row>
    <row r="9907" spans="1:21" x14ac:dyDescent="0.3">
      <c r="A9907" t="s">
        <v>11918</v>
      </c>
      <c r="B9907" s="22">
        <v>45288</v>
      </c>
      <c r="C9907" s="22">
        <v>45293</v>
      </c>
      <c r="D9907" s="23" t="s">
        <v>78</v>
      </c>
      <c r="E9907" s="23" t="s">
        <v>1409</v>
      </c>
      <c r="F9907" s="23" t="s">
        <v>71</v>
      </c>
      <c r="G9907" s="23" t="s">
        <v>53</v>
      </c>
      <c r="H9907" s="23" t="s">
        <v>90</v>
      </c>
      <c r="I9907" s="23" t="s">
        <v>55</v>
      </c>
      <c r="J9907" s="23" t="s">
        <v>141</v>
      </c>
      <c r="K9907" s="23" t="s">
        <v>142</v>
      </c>
      <c r="L9907" s="24">
        <v>30172.14</v>
      </c>
      <c r="M9907">
        <v>9</v>
      </c>
      <c r="N9907" s="25">
        <v>0.15</v>
      </c>
      <c r="O9907" s="24">
        <v>3893.35</v>
      </c>
      <c r="P9907" s="26">
        <f t="shared" si="924"/>
        <v>0.1290379137840405</v>
      </c>
      <c r="Q9907" t="str">
        <f t="shared" si="925"/>
        <v>Low</v>
      </c>
      <c r="R9907" t="str">
        <f t="shared" si="926"/>
        <v>Medium</v>
      </c>
      <c r="S9907" s="23">
        <f t="shared" si="927"/>
        <v>2023</v>
      </c>
      <c r="T9907" s="23">
        <f t="shared" si="928"/>
        <v>12</v>
      </c>
      <c r="U9907" t="str">
        <f t="shared" si="929"/>
        <v>Dec-2023</v>
      </c>
    </row>
    <row r="9908" spans="1:21" x14ac:dyDescent="0.3">
      <c r="A9908" t="s">
        <v>11919</v>
      </c>
      <c r="B9908" s="22">
        <v>45652</v>
      </c>
      <c r="C9908" s="22">
        <v>45658</v>
      </c>
      <c r="D9908" s="23" t="s">
        <v>50</v>
      </c>
      <c r="E9908" s="23" t="s">
        <v>1036</v>
      </c>
      <c r="F9908" s="23" t="s">
        <v>52</v>
      </c>
      <c r="G9908" s="23" t="s">
        <v>63</v>
      </c>
      <c r="H9908" s="23" t="s">
        <v>202</v>
      </c>
      <c r="I9908" s="23" t="s">
        <v>55</v>
      </c>
      <c r="J9908" s="23" t="s">
        <v>65</v>
      </c>
      <c r="K9908" s="23" t="s">
        <v>130</v>
      </c>
      <c r="L9908" s="24">
        <v>35381.43</v>
      </c>
      <c r="M9908">
        <v>3</v>
      </c>
      <c r="N9908" s="25">
        <v>0.1</v>
      </c>
      <c r="O9908" s="24">
        <v>11112.92</v>
      </c>
      <c r="P9908" s="26">
        <f t="shared" si="924"/>
        <v>0.31408905745188931</v>
      </c>
      <c r="Q9908" t="str">
        <f t="shared" si="925"/>
        <v>High</v>
      </c>
      <c r="R9908" t="str">
        <f t="shared" si="926"/>
        <v>Low</v>
      </c>
      <c r="S9908" s="23">
        <f t="shared" si="927"/>
        <v>2024</v>
      </c>
      <c r="T9908" s="23">
        <f t="shared" si="928"/>
        <v>12</v>
      </c>
      <c r="U9908" t="str">
        <f t="shared" si="929"/>
        <v>Dec-2024</v>
      </c>
    </row>
    <row r="9909" spans="1:21" x14ac:dyDescent="0.3">
      <c r="A9909" t="s">
        <v>11920</v>
      </c>
      <c r="B9909" s="22">
        <v>45967</v>
      </c>
      <c r="C9909" s="22">
        <v>45972</v>
      </c>
      <c r="D9909" s="23" t="s">
        <v>102</v>
      </c>
      <c r="E9909" s="23" t="s">
        <v>664</v>
      </c>
      <c r="F9909" s="23" t="s">
        <v>71</v>
      </c>
      <c r="G9909" s="23" t="s">
        <v>81</v>
      </c>
      <c r="H9909" s="23" t="s">
        <v>95</v>
      </c>
      <c r="I9909" s="23" t="s">
        <v>96</v>
      </c>
      <c r="J9909" s="23" t="s">
        <v>166</v>
      </c>
      <c r="K9909" s="23" t="s">
        <v>762</v>
      </c>
      <c r="L9909" s="24">
        <v>1596.78</v>
      </c>
      <c r="M9909">
        <v>1</v>
      </c>
      <c r="N9909" s="25">
        <v>0.15</v>
      </c>
      <c r="O9909" s="24">
        <v>331.99</v>
      </c>
      <c r="P9909" s="26">
        <f t="shared" si="924"/>
        <v>0.20791217324866296</v>
      </c>
      <c r="Q9909" t="str">
        <f t="shared" si="925"/>
        <v>Medium</v>
      </c>
      <c r="R9909" t="str">
        <f t="shared" si="926"/>
        <v>Medium</v>
      </c>
      <c r="S9909" s="23">
        <f t="shared" si="927"/>
        <v>2025</v>
      </c>
      <c r="T9909" s="23">
        <f t="shared" si="928"/>
        <v>11</v>
      </c>
      <c r="U9909" t="str">
        <f t="shared" si="929"/>
        <v>Nov-2025</v>
      </c>
    </row>
    <row r="9910" spans="1:21" x14ac:dyDescent="0.3">
      <c r="A9910" t="s">
        <v>11921</v>
      </c>
      <c r="B9910" s="22">
        <v>44726</v>
      </c>
      <c r="C9910" s="22">
        <v>44727</v>
      </c>
      <c r="D9910" s="23" t="s">
        <v>61</v>
      </c>
      <c r="E9910" s="23" t="s">
        <v>1746</v>
      </c>
      <c r="F9910" s="23" t="s">
        <v>80</v>
      </c>
      <c r="G9910" s="23" t="s">
        <v>179</v>
      </c>
      <c r="H9910" s="23" t="s">
        <v>236</v>
      </c>
      <c r="I9910" s="23" t="s">
        <v>83</v>
      </c>
      <c r="J9910" s="23" t="s">
        <v>379</v>
      </c>
      <c r="K9910" s="23" t="s">
        <v>380</v>
      </c>
      <c r="L9910" s="24">
        <v>11893.54</v>
      </c>
      <c r="M9910">
        <v>2</v>
      </c>
      <c r="N9910" s="25">
        <v>0.15</v>
      </c>
      <c r="O9910" s="24">
        <v>2619.13</v>
      </c>
      <c r="P9910" s="26">
        <f t="shared" si="924"/>
        <v>0.22021450299910708</v>
      </c>
      <c r="Q9910" t="str">
        <f t="shared" si="925"/>
        <v>Medium</v>
      </c>
      <c r="R9910" t="str">
        <f t="shared" si="926"/>
        <v>Medium</v>
      </c>
      <c r="S9910" s="23">
        <f t="shared" si="927"/>
        <v>2022</v>
      </c>
      <c r="T9910" s="23">
        <f t="shared" si="928"/>
        <v>6</v>
      </c>
      <c r="U9910" t="str">
        <f t="shared" si="929"/>
        <v>Jun-2022</v>
      </c>
    </row>
    <row r="9911" spans="1:21" x14ac:dyDescent="0.3">
      <c r="A9911" t="s">
        <v>11922</v>
      </c>
      <c r="B9911" s="22">
        <v>45534</v>
      </c>
      <c r="C9911" s="22">
        <v>45539</v>
      </c>
      <c r="D9911" s="23" t="s">
        <v>61</v>
      </c>
      <c r="E9911" s="23" t="s">
        <v>487</v>
      </c>
      <c r="F9911" s="23" t="s">
        <v>52</v>
      </c>
      <c r="G9911" s="23" t="s">
        <v>81</v>
      </c>
      <c r="H9911" s="23" t="s">
        <v>95</v>
      </c>
      <c r="I9911" s="23" t="s">
        <v>118</v>
      </c>
      <c r="J9911" s="23" t="s">
        <v>119</v>
      </c>
      <c r="K9911" s="23" t="s">
        <v>270</v>
      </c>
      <c r="L9911" s="24">
        <v>9199.65</v>
      </c>
      <c r="M9911">
        <v>5</v>
      </c>
      <c r="N9911" s="25">
        <v>0.15</v>
      </c>
      <c r="O9911" s="24">
        <v>2648.77</v>
      </c>
      <c r="P9911" s="26">
        <f t="shared" si="924"/>
        <v>0.28792073611496088</v>
      </c>
      <c r="Q9911" t="str">
        <f t="shared" si="925"/>
        <v>Medium</v>
      </c>
      <c r="R9911" t="str">
        <f t="shared" si="926"/>
        <v>Medium</v>
      </c>
      <c r="S9911" s="23">
        <f t="shared" si="927"/>
        <v>2024</v>
      </c>
      <c r="T9911" s="23">
        <f t="shared" si="928"/>
        <v>8</v>
      </c>
      <c r="U9911" t="str">
        <f t="shared" si="929"/>
        <v>Aug-2024</v>
      </c>
    </row>
    <row r="9912" spans="1:21" x14ac:dyDescent="0.3">
      <c r="A9912" t="s">
        <v>11923</v>
      </c>
      <c r="B9912" s="22">
        <v>45293</v>
      </c>
      <c r="C9912" s="22">
        <v>45296</v>
      </c>
      <c r="D9912" s="23" t="s">
        <v>78</v>
      </c>
      <c r="E9912" s="23" t="s">
        <v>316</v>
      </c>
      <c r="F9912" s="23" t="s">
        <v>52</v>
      </c>
      <c r="G9912" s="23" t="s">
        <v>179</v>
      </c>
      <c r="H9912" s="23" t="s">
        <v>236</v>
      </c>
      <c r="I9912" s="23" t="s">
        <v>55</v>
      </c>
      <c r="J9912" s="23" t="s">
        <v>56</v>
      </c>
      <c r="K9912" s="23" t="s">
        <v>74</v>
      </c>
      <c r="L9912" s="24">
        <v>3601.24</v>
      </c>
      <c r="M9912">
        <v>4</v>
      </c>
      <c r="N9912" s="25">
        <v>0.25</v>
      </c>
      <c r="O9912" s="24">
        <v>749.89</v>
      </c>
      <c r="P9912" s="26">
        <f t="shared" si="924"/>
        <v>0.20823105374815343</v>
      </c>
      <c r="Q9912" t="str">
        <f t="shared" si="925"/>
        <v>Medium</v>
      </c>
      <c r="R9912" t="str">
        <f t="shared" si="926"/>
        <v>High</v>
      </c>
      <c r="S9912" s="23">
        <f t="shared" si="927"/>
        <v>2024</v>
      </c>
      <c r="T9912" s="23">
        <f t="shared" si="928"/>
        <v>1</v>
      </c>
      <c r="U9912" t="str">
        <f t="shared" si="929"/>
        <v>Jan-2024</v>
      </c>
    </row>
    <row r="9913" spans="1:21" x14ac:dyDescent="0.3">
      <c r="A9913" t="s">
        <v>11924</v>
      </c>
      <c r="B9913" s="22">
        <v>45801</v>
      </c>
      <c r="C9913" s="22">
        <v>45803</v>
      </c>
      <c r="D9913" s="23" t="s">
        <v>50</v>
      </c>
      <c r="E9913" s="23" t="s">
        <v>779</v>
      </c>
      <c r="F9913" s="23" t="s">
        <v>80</v>
      </c>
      <c r="G9913" s="23" t="s">
        <v>179</v>
      </c>
      <c r="H9913" s="23" t="s">
        <v>236</v>
      </c>
      <c r="I9913" s="23" t="s">
        <v>118</v>
      </c>
      <c r="J9913" s="23" t="s">
        <v>119</v>
      </c>
      <c r="K9913" s="23" t="s">
        <v>120</v>
      </c>
      <c r="L9913" s="24">
        <v>18770.88</v>
      </c>
      <c r="M9913">
        <v>3</v>
      </c>
      <c r="N9913" s="25">
        <v>0.1</v>
      </c>
      <c r="O9913" s="24">
        <v>4919.42</v>
      </c>
      <c r="P9913" s="26">
        <f t="shared" si="924"/>
        <v>0.26207721747728396</v>
      </c>
      <c r="Q9913" t="str">
        <f t="shared" si="925"/>
        <v>Medium</v>
      </c>
      <c r="R9913" t="str">
        <f t="shared" si="926"/>
        <v>Low</v>
      </c>
      <c r="S9913" s="23">
        <f t="shared" si="927"/>
        <v>2025</v>
      </c>
      <c r="T9913" s="23">
        <f t="shared" si="928"/>
        <v>5</v>
      </c>
      <c r="U9913" t="str">
        <f t="shared" si="929"/>
        <v>May-2025</v>
      </c>
    </row>
    <row r="9914" spans="1:21" x14ac:dyDescent="0.3">
      <c r="A9914" t="s">
        <v>11925</v>
      </c>
      <c r="B9914" s="22">
        <v>45394</v>
      </c>
      <c r="C9914" s="22">
        <v>45398</v>
      </c>
      <c r="D9914" s="23" t="s">
        <v>61</v>
      </c>
      <c r="E9914" s="23" t="s">
        <v>1514</v>
      </c>
      <c r="F9914" s="23" t="s">
        <v>52</v>
      </c>
      <c r="G9914" s="23" t="s">
        <v>72</v>
      </c>
      <c r="H9914" s="23" t="s">
        <v>346</v>
      </c>
      <c r="I9914" s="23" t="s">
        <v>55</v>
      </c>
      <c r="J9914" s="23" t="s">
        <v>141</v>
      </c>
      <c r="K9914" s="23" t="s">
        <v>142</v>
      </c>
      <c r="L9914" s="24">
        <v>81102.600000000006</v>
      </c>
      <c r="M9914">
        <v>10</v>
      </c>
      <c r="N9914" s="25">
        <v>0.15</v>
      </c>
      <c r="O9914" s="24">
        <v>16138.19</v>
      </c>
      <c r="P9914" s="26">
        <f t="shared" si="924"/>
        <v>0.19898486608320817</v>
      </c>
      <c r="Q9914" t="str">
        <f t="shared" si="925"/>
        <v>Low</v>
      </c>
      <c r="R9914" t="str">
        <f t="shared" si="926"/>
        <v>Medium</v>
      </c>
      <c r="S9914" s="23">
        <f t="shared" si="927"/>
        <v>2024</v>
      </c>
      <c r="T9914" s="23">
        <f t="shared" si="928"/>
        <v>4</v>
      </c>
      <c r="U9914" t="str">
        <f t="shared" si="929"/>
        <v>Apr-2024</v>
      </c>
    </row>
    <row r="9915" spans="1:21" x14ac:dyDescent="0.3">
      <c r="A9915" t="s">
        <v>11926</v>
      </c>
      <c r="B9915" s="22">
        <v>46009</v>
      </c>
      <c r="C9915" s="22">
        <v>46014</v>
      </c>
      <c r="D9915" s="23" t="s">
        <v>61</v>
      </c>
      <c r="E9915" s="23" t="s">
        <v>1303</v>
      </c>
      <c r="F9915" s="23" t="s">
        <v>52</v>
      </c>
      <c r="G9915" s="23" t="s">
        <v>53</v>
      </c>
      <c r="H9915" s="23" t="s">
        <v>90</v>
      </c>
      <c r="I9915" s="23" t="s">
        <v>83</v>
      </c>
      <c r="J9915" s="23" t="s">
        <v>156</v>
      </c>
      <c r="K9915" s="23" t="s">
        <v>157</v>
      </c>
      <c r="L9915" s="24">
        <v>26134.02</v>
      </c>
      <c r="M9915">
        <v>2</v>
      </c>
      <c r="N9915" s="25">
        <v>0.25</v>
      </c>
      <c r="O9915" s="24">
        <v>3471.17</v>
      </c>
      <c r="P9915" s="26">
        <f t="shared" si="924"/>
        <v>0.13282189269006453</v>
      </c>
      <c r="Q9915" t="str">
        <f t="shared" si="925"/>
        <v>Low</v>
      </c>
      <c r="R9915" t="str">
        <f t="shared" si="926"/>
        <v>High</v>
      </c>
      <c r="S9915" s="23">
        <f t="shared" si="927"/>
        <v>2025</v>
      </c>
      <c r="T9915" s="23">
        <f t="shared" si="928"/>
        <v>12</v>
      </c>
      <c r="U9915" t="str">
        <f t="shared" si="929"/>
        <v>Dec-2025</v>
      </c>
    </row>
    <row r="9916" spans="1:21" x14ac:dyDescent="0.3">
      <c r="A9916" t="s">
        <v>11927</v>
      </c>
      <c r="B9916" s="22">
        <v>45753</v>
      </c>
      <c r="C9916" s="22">
        <v>45759</v>
      </c>
      <c r="D9916" s="23" t="s">
        <v>102</v>
      </c>
      <c r="E9916" s="23" t="s">
        <v>1485</v>
      </c>
      <c r="F9916" s="23" t="s">
        <v>71</v>
      </c>
      <c r="G9916" s="23" t="s">
        <v>63</v>
      </c>
      <c r="H9916" s="23" t="s">
        <v>213</v>
      </c>
      <c r="I9916" s="23" t="s">
        <v>118</v>
      </c>
      <c r="J9916" s="23" t="s">
        <v>230</v>
      </c>
      <c r="K9916" s="23" t="s">
        <v>231</v>
      </c>
      <c r="L9916" s="24">
        <v>65271.78</v>
      </c>
      <c r="M9916">
        <v>7</v>
      </c>
      <c r="N9916" s="25">
        <v>0.05</v>
      </c>
      <c r="O9916" s="24">
        <v>17868.97</v>
      </c>
      <c r="P9916" s="26">
        <f t="shared" si="924"/>
        <v>0.27376256630353885</v>
      </c>
      <c r="Q9916" t="str">
        <f t="shared" si="925"/>
        <v>Medium</v>
      </c>
      <c r="R9916" t="str">
        <f t="shared" si="926"/>
        <v>Low</v>
      </c>
      <c r="S9916" s="23">
        <f t="shared" si="927"/>
        <v>2025</v>
      </c>
      <c r="T9916" s="23">
        <f t="shared" si="928"/>
        <v>4</v>
      </c>
      <c r="U9916" t="str">
        <f t="shared" si="929"/>
        <v>Apr-2025</v>
      </c>
    </row>
    <row r="9917" spans="1:21" x14ac:dyDescent="0.3">
      <c r="A9917" t="s">
        <v>11928</v>
      </c>
      <c r="B9917" s="22">
        <v>44767</v>
      </c>
      <c r="C9917" s="22">
        <v>44770</v>
      </c>
      <c r="D9917" s="23" t="s">
        <v>50</v>
      </c>
      <c r="E9917" s="23" t="s">
        <v>2223</v>
      </c>
      <c r="F9917" s="23" t="s">
        <v>80</v>
      </c>
      <c r="G9917" s="23" t="s">
        <v>53</v>
      </c>
      <c r="H9917" s="23" t="s">
        <v>90</v>
      </c>
      <c r="I9917" s="23" t="s">
        <v>96</v>
      </c>
      <c r="J9917" s="23" t="s">
        <v>166</v>
      </c>
      <c r="K9917" s="23" t="s">
        <v>337</v>
      </c>
      <c r="L9917" s="24">
        <v>90673.29</v>
      </c>
      <c r="M9917">
        <v>9</v>
      </c>
      <c r="N9917" s="25">
        <v>0.2</v>
      </c>
      <c r="O9917" s="24">
        <v>15344.61</v>
      </c>
      <c r="P9917" s="26">
        <f t="shared" si="924"/>
        <v>0.16922965958332384</v>
      </c>
      <c r="Q9917" t="str">
        <f t="shared" si="925"/>
        <v>Low</v>
      </c>
      <c r="R9917" t="str">
        <f t="shared" si="926"/>
        <v>Medium</v>
      </c>
      <c r="S9917" s="23">
        <f t="shared" si="927"/>
        <v>2022</v>
      </c>
      <c r="T9917" s="23">
        <f t="shared" si="928"/>
        <v>7</v>
      </c>
      <c r="U9917" t="str">
        <f t="shared" si="929"/>
        <v>Jul-2022</v>
      </c>
    </row>
    <row r="9918" spans="1:21" x14ac:dyDescent="0.3">
      <c r="A9918" t="s">
        <v>11929</v>
      </c>
      <c r="B9918" s="22">
        <v>45788</v>
      </c>
      <c r="C9918" s="22">
        <v>45795</v>
      </c>
      <c r="D9918" s="23" t="s">
        <v>50</v>
      </c>
      <c r="E9918" s="23" t="s">
        <v>944</v>
      </c>
      <c r="F9918" s="23" t="s">
        <v>71</v>
      </c>
      <c r="G9918" s="23" t="s">
        <v>179</v>
      </c>
      <c r="H9918" s="23" t="s">
        <v>236</v>
      </c>
      <c r="I9918" s="23" t="s">
        <v>83</v>
      </c>
      <c r="J9918" s="23" t="s">
        <v>449</v>
      </c>
      <c r="K9918" s="23" t="s">
        <v>681</v>
      </c>
      <c r="L9918" s="24">
        <v>79626.820000000007</v>
      </c>
      <c r="M9918">
        <v>7</v>
      </c>
      <c r="N9918" s="25">
        <v>0.15</v>
      </c>
      <c r="O9918" s="24">
        <v>23042.71</v>
      </c>
      <c r="P9918" s="26">
        <f t="shared" si="924"/>
        <v>0.28938377797832437</v>
      </c>
      <c r="Q9918" t="str">
        <f t="shared" si="925"/>
        <v>Medium</v>
      </c>
      <c r="R9918" t="str">
        <f t="shared" si="926"/>
        <v>Medium</v>
      </c>
      <c r="S9918" s="23">
        <f t="shared" si="927"/>
        <v>2025</v>
      </c>
      <c r="T9918" s="23">
        <f t="shared" si="928"/>
        <v>5</v>
      </c>
      <c r="U9918" t="str">
        <f t="shared" si="929"/>
        <v>May-2025</v>
      </c>
    </row>
    <row r="9919" spans="1:21" x14ac:dyDescent="0.3">
      <c r="A9919" t="s">
        <v>11930</v>
      </c>
      <c r="B9919" s="22">
        <v>44977</v>
      </c>
      <c r="C9919" s="22">
        <v>44983</v>
      </c>
      <c r="D9919" s="23" t="s">
        <v>78</v>
      </c>
      <c r="E9919" s="23" t="s">
        <v>561</v>
      </c>
      <c r="F9919" s="23" t="s">
        <v>71</v>
      </c>
      <c r="G9919" s="23" t="s">
        <v>81</v>
      </c>
      <c r="H9919" s="23" t="s">
        <v>95</v>
      </c>
      <c r="I9919" s="23" t="s">
        <v>96</v>
      </c>
      <c r="J9919" s="23" t="s">
        <v>166</v>
      </c>
      <c r="K9919" s="23" t="s">
        <v>762</v>
      </c>
      <c r="L9919" s="24">
        <v>22877.52</v>
      </c>
      <c r="M9919">
        <v>8</v>
      </c>
      <c r="N9919" s="25">
        <v>0.15</v>
      </c>
      <c r="O9919" s="24">
        <v>4770.25</v>
      </c>
      <c r="P9919" s="26">
        <f t="shared" si="924"/>
        <v>0.20851254856295612</v>
      </c>
      <c r="Q9919" t="str">
        <f t="shared" si="925"/>
        <v>Medium</v>
      </c>
      <c r="R9919" t="str">
        <f t="shared" si="926"/>
        <v>Medium</v>
      </c>
      <c r="S9919" s="23">
        <f t="shared" si="927"/>
        <v>2023</v>
      </c>
      <c r="T9919" s="23">
        <f t="shared" si="928"/>
        <v>2</v>
      </c>
      <c r="U9919" t="str">
        <f t="shared" si="929"/>
        <v>Feb-2023</v>
      </c>
    </row>
    <row r="9920" spans="1:21" x14ac:dyDescent="0.3">
      <c r="A9920" t="s">
        <v>11931</v>
      </c>
      <c r="B9920" s="22">
        <v>45670</v>
      </c>
      <c r="C9920" s="22">
        <v>45676</v>
      </c>
      <c r="D9920" s="23" t="s">
        <v>61</v>
      </c>
      <c r="E9920" s="23" t="s">
        <v>2728</v>
      </c>
      <c r="F9920" s="23" t="s">
        <v>71</v>
      </c>
      <c r="G9920" s="23" t="s">
        <v>63</v>
      </c>
      <c r="H9920" s="23" t="s">
        <v>64</v>
      </c>
      <c r="I9920" s="23" t="s">
        <v>96</v>
      </c>
      <c r="J9920" s="23" t="s">
        <v>135</v>
      </c>
      <c r="K9920" s="23" t="s">
        <v>136</v>
      </c>
      <c r="L9920" s="24">
        <v>112896.5</v>
      </c>
      <c r="M9920">
        <v>10</v>
      </c>
      <c r="N9920" s="25">
        <v>0.05</v>
      </c>
      <c r="O9920" s="24">
        <v>25977.35</v>
      </c>
      <c r="P9920" s="26">
        <f t="shared" si="924"/>
        <v>0.23009880731466431</v>
      </c>
      <c r="Q9920" t="str">
        <f t="shared" si="925"/>
        <v>Medium</v>
      </c>
      <c r="R9920" t="str">
        <f t="shared" si="926"/>
        <v>Low</v>
      </c>
      <c r="S9920" s="23">
        <f t="shared" si="927"/>
        <v>2025</v>
      </c>
      <c r="T9920" s="23">
        <f t="shared" si="928"/>
        <v>1</v>
      </c>
      <c r="U9920" t="str">
        <f t="shared" si="929"/>
        <v>Jan-2025</v>
      </c>
    </row>
    <row r="9921" spans="1:21" x14ac:dyDescent="0.3">
      <c r="A9921" t="s">
        <v>11932</v>
      </c>
      <c r="B9921" s="22">
        <v>45365</v>
      </c>
      <c r="C9921" s="22">
        <v>45368</v>
      </c>
      <c r="D9921" s="23" t="s">
        <v>102</v>
      </c>
      <c r="E9921" s="23" t="s">
        <v>2450</v>
      </c>
      <c r="F9921" s="23" t="s">
        <v>52</v>
      </c>
      <c r="G9921" s="23" t="s">
        <v>81</v>
      </c>
      <c r="H9921" s="23" t="s">
        <v>186</v>
      </c>
      <c r="I9921" s="23" t="s">
        <v>83</v>
      </c>
      <c r="J9921" s="23" t="s">
        <v>84</v>
      </c>
      <c r="K9921" s="23" t="s">
        <v>105</v>
      </c>
      <c r="L9921" s="24">
        <v>99262.56</v>
      </c>
      <c r="M9921">
        <v>8</v>
      </c>
      <c r="N9921" s="25">
        <v>0.1</v>
      </c>
      <c r="O9921" s="24">
        <v>35272.75</v>
      </c>
      <c r="P9921" s="26">
        <f t="shared" si="924"/>
        <v>0.3553479781299213</v>
      </c>
      <c r="Q9921" t="str">
        <f t="shared" si="925"/>
        <v>High</v>
      </c>
      <c r="R9921" t="str">
        <f t="shared" si="926"/>
        <v>Low</v>
      </c>
      <c r="S9921" s="23">
        <f t="shared" si="927"/>
        <v>2024</v>
      </c>
      <c r="T9921" s="23">
        <f t="shared" si="928"/>
        <v>3</v>
      </c>
      <c r="U9921" t="str">
        <f t="shared" si="929"/>
        <v>Mar-2024</v>
      </c>
    </row>
    <row r="9922" spans="1:21" x14ac:dyDescent="0.3">
      <c r="A9922" t="s">
        <v>11933</v>
      </c>
      <c r="B9922" s="22">
        <v>45881</v>
      </c>
      <c r="C9922" s="22">
        <v>45884</v>
      </c>
      <c r="D9922" s="23" t="s">
        <v>61</v>
      </c>
      <c r="E9922" s="23" t="s">
        <v>896</v>
      </c>
      <c r="F9922" s="23" t="s">
        <v>80</v>
      </c>
      <c r="G9922" s="23" t="s">
        <v>179</v>
      </c>
      <c r="H9922" s="23" t="s">
        <v>236</v>
      </c>
      <c r="I9922" s="23" t="s">
        <v>96</v>
      </c>
      <c r="J9922" s="23" t="s">
        <v>111</v>
      </c>
      <c r="K9922" s="23" t="s">
        <v>112</v>
      </c>
      <c r="L9922" s="24">
        <v>48533.58</v>
      </c>
      <c r="M9922">
        <v>9</v>
      </c>
      <c r="N9922" s="25">
        <v>0.25</v>
      </c>
      <c r="O9922" s="24">
        <v>12040.29</v>
      </c>
      <c r="P9922" s="26">
        <f t="shared" si="924"/>
        <v>0.24808163749717208</v>
      </c>
      <c r="Q9922" t="str">
        <f t="shared" si="925"/>
        <v>Medium</v>
      </c>
      <c r="R9922" t="str">
        <f t="shared" si="926"/>
        <v>High</v>
      </c>
      <c r="S9922" s="23">
        <f t="shared" si="927"/>
        <v>2025</v>
      </c>
      <c r="T9922" s="23">
        <f t="shared" si="928"/>
        <v>8</v>
      </c>
      <c r="U9922" t="str">
        <f t="shared" si="929"/>
        <v>Aug-2025</v>
      </c>
    </row>
    <row r="9923" spans="1:21" x14ac:dyDescent="0.3">
      <c r="A9923" t="s">
        <v>11934</v>
      </c>
      <c r="B9923" s="22">
        <v>44974</v>
      </c>
      <c r="C9923" s="22">
        <v>44979</v>
      </c>
      <c r="D9923" s="23" t="s">
        <v>50</v>
      </c>
      <c r="E9923" s="23" t="s">
        <v>1171</v>
      </c>
      <c r="F9923" s="23" t="s">
        <v>80</v>
      </c>
      <c r="G9923" s="23" t="s">
        <v>179</v>
      </c>
      <c r="H9923" s="23" t="s">
        <v>236</v>
      </c>
      <c r="I9923" s="23" t="s">
        <v>96</v>
      </c>
      <c r="J9923" s="23" t="s">
        <v>111</v>
      </c>
      <c r="K9923" s="23" t="s">
        <v>328</v>
      </c>
      <c r="L9923" s="24">
        <v>56657.16</v>
      </c>
      <c r="M9923">
        <v>4</v>
      </c>
      <c r="N9923" s="25">
        <v>0.05</v>
      </c>
      <c r="O9923" s="24">
        <v>17172.75</v>
      </c>
      <c r="P9923" s="26">
        <f t="shared" si="924"/>
        <v>0.30309937878990051</v>
      </c>
      <c r="Q9923" t="str">
        <f t="shared" si="925"/>
        <v>High</v>
      </c>
      <c r="R9923" t="str">
        <f t="shared" si="926"/>
        <v>Low</v>
      </c>
      <c r="S9923" s="23">
        <f t="shared" si="927"/>
        <v>2023</v>
      </c>
      <c r="T9923" s="23">
        <f t="shared" si="928"/>
        <v>2</v>
      </c>
      <c r="U9923" t="str">
        <f t="shared" si="929"/>
        <v>Feb-2023</v>
      </c>
    </row>
    <row r="9924" spans="1:21" x14ac:dyDescent="0.3">
      <c r="A9924" t="s">
        <v>11935</v>
      </c>
      <c r="B9924" s="22">
        <v>44715</v>
      </c>
      <c r="C9924" s="22">
        <v>44722</v>
      </c>
      <c r="D9924" s="23" t="s">
        <v>78</v>
      </c>
      <c r="E9924" s="23" t="s">
        <v>1269</v>
      </c>
      <c r="F9924" s="23" t="s">
        <v>52</v>
      </c>
      <c r="G9924" s="23" t="s">
        <v>81</v>
      </c>
      <c r="H9924" s="23" t="s">
        <v>82</v>
      </c>
      <c r="I9924" s="23" t="s">
        <v>83</v>
      </c>
      <c r="J9924" s="23" t="s">
        <v>449</v>
      </c>
      <c r="K9924" s="23" t="s">
        <v>450</v>
      </c>
      <c r="L9924" s="24">
        <v>140992.5</v>
      </c>
      <c r="M9924">
        <v>10</v>
      </c>
      <c r="N9924" s="25">
        <v>0.25</v>
      </c>
      <c r="O9924" s="24">
        <v>31168.03</v>
      </c>
      <c r="P9924" s="26">
        <f t="shared" ref="P9924:P9987" si="930">IFERROR(O9924/L9924,0)</f>
        <v>0.22106161675266414</v>
      </c>
      <c r="Q9924" t="str">
        <f t="shared" ref="Q9924:Q9987" si="931">IF(P9924&gt;=0.3,"High",IF(P9924&gt;=0.2,"Medium","Low"))</f>
        <v>Medium</v>
      </c>
      <c r="R9924" t="str">
        <f t="shared" ref="R9924:R9987" si="932">IF(N9924=0,"None",IF(N9924&lt;=0.1,"Low",IF(N9924&lt;=0.2,"Medium","High")))</f>
        <v>High</v>
      </c>
      <c r="S9924" s="23">
        <f t="shared" ref="S9924:S9987" si="933">YEAR(B9924)</f>
        <v>2022</v>
      </c>
      <c r="T9924" s="23">
        <f t="shared" ref="T9924:T9987" si="934">MONTH(B9924)</f>
        <v>6</v>
      </c>
      <c r="U9924" t="str">
        <f t="shared" ref="U9924:U9987" si="935">TEXT(B9924,"mmm-yyyy")</f>
        <v>Jun-2022</v>
      </c>
    </row>
    <row r="9925" spans="1:21" x14ac:dyDescent="0.3">
      <c r="A9925" t="s">
        <v>11936</v>
      </c>
      <c r="B9925" s="22">
        <v>44971</v>
      </c>
      <c r="C9925" s="22">
        <v>44974</v>
      </c>
      <c r="D9925" s="23" t="s">
        <v>50</v>
      </c>
      <c r="E9925" s="23" t="s">
        <v>1882</v>
      </c>
      <c r="F9925" s="23" t="s">
        <v>80</v>
      </c>
      <c r="G9925" s="23" t="s">
        <v>63</v>
      </c>
      <c r="H9925" s="23" t="s">
        <v>172</v>
      </c>
      <c r="I9925" s="23" t="s">
        <v>55</v>
      </c>
      <c r="J9925" s="23" t="s">
        <v>65</v>
      </c>
      <c r="K9925" s="23" t="s">
        <v>66</v>
      </c>
      <c r="L9925" s="24">
        <v>110340.54</v>
      </c>
      <c r="M9925">
        <v>9</v>
      </c>
      <c r="N9925" s="25">
        <v>0.15</v>
      </c>
      <c r="O9925" s="24">
        <v>15779.04</v>
      </c>
      <c r="P9925" s="26">
        <f t="shared" si="930"/>
        <v>0.14300310656445947</v>
      </c>
      <c r="Q9925" t="str">
        <f t="shared" si="931"/>
        <v>Low</v>
      </c>
      <c r="R9925" t="str">
        <f t="shared" si="932"/>
        <v>Medium</v>
      </c>
      <c r="S9925" s="23">
        <f t="shared" si="933"/>
        <v>2023</v>
      </c>
      <c r="T9925" s="23">
        <f t="shared" si="934"/>
        <v>2</v>
      </c>
      <c r="U9925" t="str">
        <f t="shared" si="935"/>
        <v>Feb-2023</v>
      </c>
    </row>
    <row r="9926" spans="1:21" x14ac:dyDescent="0.3">
      <c r="A9926" t="s">
        <v>11937</v>
      </c>
      <c r="B9926" s="22">
        <v>45683</v>
      </c>
      <c r="C9926" s="22">
        <v>45689</v>
      </c>
      <c r="D9926" s="23" t="s">
        <v>102</v>
      </c>
      <c r="E9926" s="23" t="s">
        <v>1186</v>
      </c>
      <c r="F9926" s="23" t="s">
        <v>52</v>
      </c>
      <c r="G9926" s="23" t="s">
        <v>179</v>
      </c>
      <c r="H9926" s="23" t="s">
        <v>180</v>
      </c>
      <c r="I9926" s="23" t="s">
        <v>83</v>
      </c>
      <c r="J9926" s="23" t="s">
        <v>449</v>
      </c>
      <c r="K9926" s="23" t="s">
        <v>681</v>
      </c>
      <c r="L9926" s="24">
        <v>52032.88</v>
      </c>
      <c r="M9926">
        <v>8</v>
      </c>
      <c r="N9926" s="25">
        <v>0.15</v>
      </c>
      <c r="O9926" s="24">
        <v>7694.27</v>
      </c>
      <c r="P9926" s="26">
        <f t="shared" si="930"/>
        <v>0.14787322938880187</v>
      </c>
      <c r="Q9926" t="str">
        <f t="shared" si="931"/>
        <v>Low</v>
      </c>
      <c r="R9926" t="str">
        <f t="shared" si="932"/>
        <v>Medium</v>
      </c>
      <c r="S9926" s="23">
        <f t="shared" si="933"/>
        <v>2025</v>
      </c>
      <c r="T9926" s="23">
        <f t="shared" si="934"/>
        <v>1</v>
      </c>
      <c r="U9926" t="str">
        <f t="shared" si="935"/>
        <v>Jan-2025</v>
      </c>
    </row>
    <row r="9927" spans="1:21" x14ac:dyDescent="0.3">
      <c r="A9927" t="s">
        <v>11938</v>
      </c>
      <c r="B9927" s="22">
        <v>44908</v>
      </c>
      <c r="C9927" s="22">
        <v>44913</v>
      </c>
      <c r="D9927" s="23" t="s">
        <v>78</v>
      </c>
      <c r="E9927" s="23" t="s">
        <v>3232</v>
      </c>
      <c r="F9927" s="23" t="s">
        <v>71</v>
      </c>
      <c r="G9927" s="23" t="s">
        <v>53</v>
      </c>
      <c r="H9927" s="23" t="s">
        <v>110</v>
      </c>
      <c r="I9927" s="23" t="s">
        <v>83</v>
      </c>
      <c r="J9927" s="23" t="s">
        <v>449</v>
      </c>
      <c r="K9927" s="23" t="s">
        <v>775</v>
      </c>
      <c r="L9927" s="24">
        <v>69967.199999999997</v>
      </c>
      <c r="M9927">
        <v>5</v>
      </c>
      <c r="N9927" s="25">
        <v>0.15</v>
      </c>
      <c r="O9927" s="24">
        <v>20727.849999999999</v>
      </c>
      <c r="P9927" s="26">
        <f t="shared" si="930"/>
        <v>0.29625095759155717</v>
      </c>
      <c r="Q9927" t="str">
        <f t="shared" si="931"/>
        <v>Medium</v>
      </c>
      <c r="R9927" t="str">
        <f t="shared" si="932"/>
        <v>Medium</v>
      </c>
      <c r="S9927" s="23">
        <f t="shared" si="933"/>
        <v>2022</v>
      </c>
      <c r="T9927" s="23">
        <f t="shared" si="934"/>
        <v>12</v>
      </c>
      <c r="U9927" t="str">
        <f t="shared" si="935"/>
        <v>Dec-2022</v>
      </c>
    </row>
    <row r="9928" spans="1:21" x14ac:dyDescent="0.3">
      <c r="A9928" t="s">
        <v>11939</v>
      </c>
      <c r="B9928" s="22">
        <v>45501</v>
      </c>
      <c r="C9928" s="22">
        <v>45503</v>
      </c>
      <c r="D9928" s="23" t="s">
        <v>61</v>
      </c>
      <c r="E9928" s="23" t="s">
        <v>800</v>
      </c>
      <c r="F9928" s="23" t="s">
        <v>71</v>
      </c>
      <c r="G9928" s="23" t="s">
        <v>179</v>
      </c>
      <c r="H9928" s="23" t="s">
        <v>180</v>
      </c>
      <c r="I9928" s="23" t="s">
        <v>118</v>
      </c>
      <c r="J9928" s="23" t="s">
        <v>230</v>
      </c>
      <c r="K9928" s="23" t="s">
        <v>351</v>
      </c>
      <c r="L9928" s="24">
        <v>74216.100000000006</v>
      </c>
      <c r="M9928">
        <v>5</v>
      </c>
      <c r="N9928" s="25">
        <v>0.25</v>
      </c>
      <c r="O9928" s="24">
        <v>14325.09</v>
      </c>
      <c r="P9928" s="26">
        <f t="shared" si="930"/>
        <v>0.19301863072837294</v>
      </c>
      <c r="Q9928" t="str">
        <f t="shared" si="931"/>
        <v>Low</v>
      </c>
      <c r="R9928" t="str">
        <f t="shared" si="932"/>
        <v>High</v>
      </c>
      <c r="S9928" s="23">
        <f t="shared" si="933"/>
        <v>2024</v>
      </c>
      <c r="T9928" s="23">
        <f t="shared" si="934"/>
        <v>7</v>
      </c>
      <c r="U9928" t="str">
        <f t="shared" si="935"/>
        <v>Jul-2024</v>
      </c>
    </row>
    <row r="9929" spans="1:21" x14ac:dyDescent="0.3">
      <c r="A9929" t="s">
        <v>11940</v>
      </c>
      <c r="B9929" s="22">
        <v>45551</v>
      </c>
      <c r="C9929" s="22">
        <v>45556</v>
      </c>
      <c r="D9929" s="23" t="s">
        <v>78</v>
      </c>
      <c r="E9929" s="23" t="s">
        <v>2241</v>
      </c>
      <c r="F9929" s="23" t="s">
        <v>80</v>
      </c>
      <c r="G9929" s="23" t="s">
        <v>81</v>
      </c>
      <c r="H9929" s="23" t="s">
        <v>186</v>
      </c>
      <c r="I9929" s="23" t="s">
        <v>83</v>
      </c>
      <c r="J9929" s="23" t="s">
        <v>449</v>
      </c>
      <c r="K9929" s="23" t="s">
        <v>450</v>
      </c>
      <c r="L9929" s="24">
        <v>94760.61</v>
      </c>
      <c r="M9929">
        <v>7</v>
      </c>
      <c r="N9929" s="25">
        <v>0.05</v>
      </c>
      <c r="O9929" s="24">
        <v>29059.14</v>
      </c>
      <c r="P9929" s="26">
        <f t="shared" si="930"/>
        <v>0.30665843117725816</v>
      </c>
      <c r="Q9929" t="str">
        <f t="shared" si="931"/>
        <v>High</v>
      </c>
      <c r="R9929" t="str">
        <f t="shared" si="932"/>
        <v>Low</v>
      </c>
      <c r="S9929" s="23">
        <f t="shared" si="933"/>
        <v>2024</v>
      </c>
      <c r="T9929" s="23">
        <f t="shared" si="934"/>
        <v>9</v>
      </c>
      <c r="U9929" t="str">
        <f t="shared" si="935"/>
        <v>Sep-2024</v>
      </c>
    </row>
    <row r="9930" spans="1:21" x14ac:dyDescent="0.3">
      <c r="A9930" t="s">
        <v>11941</v>
      </c>
      <c r="B9930" s="22">
        <v>45789</v>
      </c>
      <c r="C9930" s="22">
        <v>45793</v>
      </c>
      <c r="D9930" s="23" t="s">
        <v>78</v>
      </c>
      <c r="E9930" s="23" t="s">
        <v>171</v>
      </c>
      <c r="F9930" s="23" t="s">
        <v>71</v>
      </c>
      <c r="G9930" s="23" t="s">
        <v>81</v>
      </c>
      <c r="H9930" s="23" t="s">
        <v>82</v>
      </c>
      <c r="I9930" s="23" t="s">
        <v>83</v>
      </c>
      <c r="J9930" s="23" t="s">
        <v>84</v>
      </c>
      <c r="K9930" s="23" t="s">
        <v>257</v>
      </c>
      <c r="L9930" s="24">
        <v>25316.82</v>
      </c>
      <c r="M9930">
        <v>2</v>
      </c>
      <c r="N9930" s="25">
        <v>0.05</v>
      </c>
      <c r="O9930" s="24">
        <v>9277.5</v>
      </c>
      <c r="P9930" s="26">
        <f t="shared" si="930"/>
        <v>0.36645597669849533</v>
      </c>
      <c r="Q9930" t="str">
        <f t="shared" si="931"/>
        <v>High</v>
      </c>
      <c r="R9930" t="str">
        <f t="shared" si="932"/>
        <v>Low</v>
      </c>
      <c r="S9930" s="23">
        <f t="shared" si="933"/>
        <v>2025</v>
      </c>
      <c r="T9930" s="23">
        <f t="shared" si="934"/>
        <v>5</v>
      </c>
      <c r="U9930" t="str">
        <f t="shared" si="935"/>
        <v>May-2025</v>
      </c>
    </row>
    <row r="9931" spans="1:21" x14ac:dyDescent="0.3">
      <c r="A9931" t="s">
        <v>11942</v>
      </c>
      <c r="B9931" s="22">
        <v>45763</v>
      </c>
      <c r="C9931" s="22">
        <v>45770</v>
      </c>
      <c r="D9931" s="23" t="s">
        <v>78</v>
      </c>
      <c r="E9931" s="23" t="s">
        <v>1284</v>
      </c>
      <c r="F9931" s="23" t="s">
        <v>80</v>
      </c>
      <c r="G9931" s="23" t="s">
        <v>81</v>
      </c>
      <c r="H9931" s="23" t="s">
        <v>82</v>
      </c>
      <c r="I9931" s="23" t="s">
        <v>118</v>
      </c>
      <c r="J9931" s="23" t="s">
        <v>191</v>
      </c>
      <c r="K9931" s="23" t="s">
        <v>829</v>
      </c>
      <c r="L9931" s="24">
        <v>2094.44</v>
      </c>
      <c r="M9931">
        <v>1</v>
      </c>
      <c r="N9931" s="25">
        <v>0</v>
      </c>
      <c r="O9931" s="24">
        <v>749.06</v>
      </c>
      <c r="P9931" s="26">
        <f t="shared" si="930"/>
        <v>0.35764213823265406</v>
      </c>
      <c r="Q9931" t="str">
        <f t="shared" si="931"/>
        <v>High</v>
      </c>
      <c r="R9931" t="str">
        <f t="shared" si="932"/>
        <v>None</v>
      </c>
      <c r="S9931" s="23">
        <f t="shared" si="933"/>
        <v>2025</v>
      </c>
      <c r="T9931" s="23">
        <f t="shared" si="934"/>
        <v>4</v>
      </c>
      <c r="U9931" t="str">
        <f t="shared" si="935"/>
        <v>Apr-2025</v>
      </c>
    </row>
    <row r="9932" spans="1:21" x14ac:dyDescent="0.3">
      <c r="A9932" t="s">
        <v>11943</v>
      </c>
      <c r="B9932" s="22">
        <v>45202</v>
      </c>
      <c r="C9932" s="22">
        <v>45204</v>
      </c>
      <c r="D9932" s="23" t="s">
        <v>78</v>
      </c>
      <c r="E9932" s="23" t="s">
        <v>341</v>
      </c>
      <c r="F9932" s="23" t="s">
        <v>80</v>
      </c>
      <c r="G9932" s="23" t="s">
        <v>53</v>
      </c>
      <c r="H9932" s="23" t="s">
        <v>246</v>
      </c>
      <c r="I9932" s="23" t="s">
        <v>83</v>
      </c>
      <c r="J9932" s="23" t="s">
        <v>449</v>
      </c>
      <c r="K9932" s="23" t="s">
        <v>450</v>
      </c>
      <c r="L9932" s="24">
        <v>12509.88</v>
      </c>
      <c r="M9932">
        <v>3</v>
      </c>
      <c r="N9932" s="25">
        <v>0</v>
      </c>
      <c r="O9932" s="24">
        <v>2260.42</v>
      </c>
      <c r="P9932" s="26">
        <f t="shared" si="930"/>
        <v>0.18069078200590255</v>
      </c>
      <c r="Q9932" t="str">
        <f t="shared" si="931"/>
        <v>Low</v>
      </c>
      <c r="R9932" t="str">
        <f t="shared" si="932"/>
        <v>None</v>
      </c>
      <c r="S9932" s="23">
        <f t="shared" si="933"/>
        <v>2023</v>
      </c>
      <c r="T9932" s="23">
        <f t="shared" si="934"/>
        <v>10</v>
      </c>
      <c r="U9932" t="str">
        <f t="shared" si="935"/>
        <v>Oct-2023</v>
      </c>
    </row>
    <row r="9933" spans="1:21" x14ac:dyDescent="0.3">
      <c r="A9933" t="s">
        <v>11944</v>
      </c>
      <c r="B9933" s="22">
        <v>45703</v>
      </c>
      <c r="C9933" s="22">
        <v>45707</v>
      </c>
      <c r="D9933" s="23" t="s">
        <v>61</v>
      </c>
      <c r="E9933" s="23" t="s">
        <v>1232</v>
      </c>
      <c r="F9933" s="23" t="s">
        <v>52</v>
      </c>
      <c r="G9933" s="23" t="s">
        <v>53</v>
      </c>
      <c r="H9933" s="23" t="s">
        <v>110</v>
      </c>
      <c r="I9933" s="23" t="s">
        <v>118</v>
      </c>
      <c r="J9933" s="23" t="s">
        <v>191</v>
      </c>
      <c r="K9933" s="23" t="s">
        <v>829</v>
      </c>
      <c r="L9933" s="24">
        <v>2084.58</v>
      </c>
      <c r="M9933">
        <v>1</v>
      </c>
      <c r="N9933" s="25">
        <v>0.2</v>
      </c>
      <c r="O9933" s="24">
        <v>623.36</v>
      </c>
      <c r="P9933" s="26">
        <f t="shared" si="930"/>
        <v>0.29903385813928945</v>
      </c>
      <c r="Q9933" t="str">
        <f t="shared" si="931"/>
        <v>Medium</v>
      </c>
      <c r="R9933" t="str">
        <f t="shared" si="932"/>
        <v>Medium</v>
      </c>
      <c r="S9933" s="23">
        <f t="shared" si="933"/>
        <v>2025</v>
      </c>
      <c r="T9933" s="23">
        <f t="shared" si="934"/>
        <v>2</v>
      </c>
      <c r="U9933" t="str">
        <f t="shared" si="935"/>
        <v>Feb-2025</v>
      </c>
    </row>
    <row r="9934" spans="1:21" x14ac:dyDescent="0.3">
      <c r="A9934" t="s">
        <v>11945</v>
      </c>
      <c r="B9934" s="22">
        <v>45692</v>
      </c>
      <c r="C9934" s="22">
        <v>45693</v>
      </c>
      <c r="D9934" s="23" t="s">
        <v>78</v>
      </c>
      <c r="E9934" s="23" t="s">
        <v>846</v>
      </c>
      <c r="F9934" s="23" t="s">
        <v>52</v>
      </c>
      <c r="G9934" s="23" t="s">
        <v>81</v>
      </c>
      <c r="H9934" s="23" t="s">
        <v>95</v>
      </c>
      <c r="I9934" s="23" t="s">
        <v>83</v>
      </c>
      <c r="J9934" s="23" t="s">
        <v>84</v>
      </c>
      <c r="K9934" s="23" t="s">
        <v>105</v>
      </c>
      <c r="L9934" s="24">
        <v>63856.45</v>
      </c>
      <c r="M9934">
        <v>7</v>
      </c>
      <c r="N9934" s="25">
        <v>0.05</v>
      </c>
      <c r="O9934" s="24">
        <v>15942.75</v>
      </c>
      <c r="P9934" s="26">
        <f t="shared" si="930"/>
        <v>0.2496654605760264</v>
      </c>
      <c r="Q9934" t="str">
        <f t="shared" si="931"/>
        <v>Medium</v>
      </c>
      <c r="R9934" t="str">
        <f t="shared" si="932"/>
        <v>Low</v>
      </c>
      <c r="S9934" s="23">
        <f t="shared" si="933"/>
        <v>2025</v>
      </c>
      <c r="T9934" s="23">
        <f t="shared" si="934"/>
        <v>2</v>
      </c>
      <c r="U9934" t="str">
        <f t="shared" si="935"/>
        <v>Feb-2025</v>
      </c>
    </row>
    <row r="9935" spans="1:21" x14ac:dyDescent="0.3">
      <c r="A9935" t="s">
        <v>11946</v>
      </c>
      <c r="B9935" s="22">
        <v>45289</v>
      </c>
      <c r="C9935" s="22">
        <v>45293</v>
      </c>
      <c r="D9935" s="23" t="s">
        <v>50</v>
      </c>
      <c r="E9935" s="23" t="s">
        <v>1154</v>
      </c>
      <c r="F9935" s="23" t="s">
        <v>71</v>
      </c>
      <c r="G9935" s="23" t="s">
        <v>81</v>
      </c>
      <c r="H9935" s="23" t="s">
        <v>186</v>
      </c>
      <c r="I9935" s="23" t="s">
        <v>83</v>
      </c>
      <c r="J9935" s="23" t="s">
        <v>156</v>
      </c>
      <c r="K9935" s="23" t="s">
        <v>157</v>
      </c>
      <c r="L9935" s="24">
        <v>89017.44</v>
      </c>
      <c r="M9935">
        <v>8</v>
      </c>
      <c r="N9935" s="25">
        <v>0</v>
      </c>
      <c r="O9935" s="24">
        <v>26507.53</v>
      </c>
      <c r="P9935" s="26">
        <f t="shared" si="930"/>
        <v>0.29777906441704005</v>
      </c>
      <c r="Q9935" t="str">
        <f t="shared" si="931"/>
        <v>Medium</v>
      </c>
      <c r="R9935" t="str">
        <f t="shared" si="932"/>
        <v>None</v>
      </c>
      <c r="S9935" s="23">
        <f t="shared" si="933"/>
        <v>2023</v>
      </c>
      <c r="T9935" s="23">
        <f t="shared" si="934"/>
        <v>12</v>
      </c>
      <c r="U9935" t="str">
        <f t="shared" si="935"/>
        <v>Dec-2023</v>
      </c>
    </row>
    <row r="9936" spans="1:21" x14ac:dyDescent="0.3">
      <c r="A9936" t="s">
        <v>11947</v>
      </c>
      <c r="B9936" s="22">
        <v>44586</v>
      </c>
      <c r="C9936" s="22">
        <v>44591</v>
      </c>
      <c r="D9936" s="23" t="s">
        <v>102</v>
      </c>
      <c r="E9936" s="23" t="s">
        <v>1574</v>
      </c>
      <c r="F9936" s="23" t="s">
        <v>52</v>
      </c>
      <c r="G9936" s="23" t="s">
        <v>53</v>
      </c>
      <c r="H9936" s="23" t="s">
        <v>110</v>
      </c>
      <c r="I9936" s="23" t="s">
        <v>83</v>
      </c>
      <c r="J9936" s="23" t="s">
        <v>449</v>
      </c>
      <c r="K9936" s="23" t="s">
        <v>775</v>
      </c>
      <c r="L9936" s="24">
        <v>44885.3</v>
      </c>
      <c r="M9936">
        <v>10</v>
      </c>
      <c r="N9936" s="25">
        <v>0.15</v>
      </c>
      <c r="O9936" s="24">
        <v>8107.7</v>
      </c>
      <c r="P9936" s="26">
        <f t="shared" si="930"/>
        <v>0.18063152078742928</v>
      </c>
      <c r="Q9936" t="str">
        <f t="shared" si="931"/>
        <v>Low</v>
      </c>
      <c r="R9936" t="str">
        <f t="shared" si="932"/>
        <v>Medium</v>
      </c>
      <c r="S9936" s="23">
        <f t="shared" si="933"/>
        <v>2022</v>
      </c>
      <c r="T9936" s="23">
        <f t="shared" si="934"/>
        <v>1</v>
      </c>
      <c r="U9936" t="str">
        <f t="shared" si="935"/>
        <v>Jan-2022</v>
      </c>
    </row>
    <row r="9937" spans="1:21" x14ac:dyDescent="0.3">
      <c r="A9937" t="s">
        <v>11948</v>
      </c>
      <c r="B9937" s="22">
        <v>45460</v>
      </c>
      <c r="C9937" s="22">
        <v>45464</v>
      </c>
      <c r="D9937" s="23" t="s">
        <v>61</v>
      </c>
      <c r="E9937" s="23" t="s">
        <v>1766</v>
      </c>
      <c r="F9937" s="23" t="s">
        <v>80</v>
      </c>
      <c r="G9937" s="23" t="s">
        <v>72</v>
      </c>
      <c r="H9937" s="23" t="s">
        <v>73</v>
      </c>
      <c r="I9937" s="23" t="s">
        <v>96</v>
      </c>
      <c r="J9937" s="23" t="s">
        <v>135</v>
      </c>
      <c r="K9937" s="23" t="s">
        <v>395</v>
      </c>
      <c r="L9937" s="24">
        <v>3369.66</v>
      </c>
      <c r="M9937">
        <v>2</v>
      </c>
      <c r="N9937" s="25">
        <v>0</v>
      </c>
      <c r="O9937" s="24">
        <v>1068.3</v>
      </c>
      <c r="P9937" s="26">
        <f t="shared" si="930"/>
        <v>0.31703495308131979</v>
      </c>
      <c r="Q9937" t="str">
        <f t="shared" si="931"/>
        <v>High</v>
      </c>
      <c r="R9937" t="str">
        <f t="shared" si="932"/>
        <v>None</v>
      </c>
      <c r="S9937" s="23">
        <f t="shared" si="933"/>
        <v>2024</v>
      </c>
      <c r="T9937" s="23">
        <f t="shared" si="934"/>
        <v>6</v>
      </c>
      <c r="U9937" t="str">
        <f t="shared" si="935"/>
        <v>Jun-2024</v>
      </c>
    </row>
    <row r="9938" spans="1:21" x14ac:dyDescent="0.3">
      <c r="A9938" t="s">
        <v>11949</v>
      </c>
      <c r="B9938" s="22">
        <v>45857</v>
      </c>
      <c r="C9938" s="22">
        <v>45860</v>
      </c>
      <c r="D9938" s="23" t="s">
        <v>78</v>
      </c>
      <c r="E9938" s="23" t="s">
        <v>2444</v>
      </c>
      <c r="F9938" s="23" t="s">
        <v>80</v>
      </c>
      <c r="G9938" s="23" t="s">
        <v>63</v>
      </c>
      <c r="H9938" s="23" t="s">
        <v>64</v>
      </c>
      <c r="I9938" s="23" t="s">
        <v>96</v>
      </c>
      <c r="J9938" s="23" t="s">
        <v>135</v>
      </c>
      <c r="K9938" s="23" t="s">
        <v>275</v>
      </c>
      <c r="L9938" s="24">
        <v>24706.35</v>
      </c>
      <c r="M9938">
        <v>3</v>
      </c>
      <c r="N9938" s="25">
        <v>0</v>
      </c>
      <c r="O9938" s="24">
        <v>5777.47</v>
      </c>
      <c r="P9938" s="26">
        <f t="shared" si="930"/>
        <v>0.23384554982828304</v>
      </c>
      <c r="Q9938" t="str">
        <f t="shared" si="931"/>
        <v>Medium</v>
      </c>
      <c r="R9938" t="str">
        <f t="shared" si="932"/>
        <v>None</v>
      </c>
      <c r="S9938" s="23">
        <f t="shared" si="933"/>
        <v>2025</v>
      </c>
      <c r="T9938" s="23">
        <f t="shared" si="934"/>
        <v>7</v>
      </c>
      <c r="U9938" t="str">
        <f t="shared" si="935"/>
        <v>Jul-2025</v>
      </c>
    </row>
    <row r="9939" spans="1:21" x14ac:dyDescent="0.3">
      <c r="A9939" t="s">
        <v>11950</v>
      </c>
      <c r="B9939" s="22">
        <v>45847</v>
      </c>
      <c r="C9939" s="22">
        <v>45850</v>
      </c>
      <c r="D9939" s="23" t="s">
        <v>78</v>
      </c>
      <c r="E9939" s="23" t="s">
        <v>279</v>
      </c>
      <c r="F9939" s="23" t="s">
        <v>71</v>
      </c>
      <c r="G9939" s="23" t="s">
        <v>81</v>
      </c>
      <c r="H9939" s="23" t="s">
        <v>95</v>
      </c>
      <c r="I9939" s="23" t="s">
        <v>96</v>
      </c>
      <c r="J9939" s="23" t="s">
        <v>97</v>
      </c>
      <c r="K9939" s="23" t="s">
        <v>181</v>
      </c>
      <c r="L9939" s="24">
        <v>36813.96</v>
      </c>
      <c r="M9939">
        <v>9</v>
      </c>
      <c r="N9939" s="25">
        <v>0.2</v>
      </c>
      <c r="O9939" s="24">
        <v>6603.74</v>
      </c>
      <c r="P9939" s="26">
        <f t="shared" si="930"/>
        <v>0.17938140857435603</v>
      </c>
      <c r="Q9939" t="str">
        <f t="shared" si="931"/>
        <v>Low</v>
      </c>
      <c r="R9939" t="str">
        <f t="shared" si="932"/>
        <v>Medium</v>
      </c>
      <c r="S9939" s="23">
        <f t="shared" si="933"/>
        <v>2025</v>
      </c>
      <c r="T9939" s="23">
        <f t="shared" si="934"/>
        <v>7</v>
      </c>
      <c r="U9939" t="str">
        <f t="shared" si="935"/>
        <v>Jul-2025</v>
      </c>
    </row>
    <row r="9940" spans="1:21" x14ac:dyDescent="0.3">
      <c r="A9940" t="s">
        <v>11951</v>
      </c>
      <c r="B9940" s="22">
        <v>45033</v>
      </c>
      <c r="C9940" s="22">
        <v>45039</v>
      </c>
      <c r="D9940" s="23" t="s">
        <v>102</v>
      </c>
      <c r="E9940" s="23" t="s">
        <v>1186</v>
      </c>
      <c r="F9940" s="23" t="s">
        <v>80</v>
      </c>
      <c r="G9940" s="23" t="s">
        <v>81</v>
      </c>
      <c r="H9940" s="23" t="s">
        <v>186</v>
      </c>
      <c r="I9940" s="23" t="s">
        <v>118</v>
      </c>
      <c r="J9940" s="23" t="s">
        <v>230</v>
      </c>
      <c r="K9940" s="23" t="s">
        <v>356</v>
      </c>
      <c r="L9940" s="24">
        <v>14988.27</v>
      </c>
      <c r="M9940">
        <v>1</v>
      </c>
      <c r="N9940" s="25">
        <v>0.05</v>
      </c>
      <c r="O9940" s="24">
        <v>4356.04</v>
      </c>
      <c r="P9940" s="26">
        <f t="shared" si="930"/>
        <v>0.29062993927918296</v>
      </c>
      <c r="Q9940" t="str">
        <f t="shared" si="931"/>
        <v>Medium</v>
      </c>
      <c r="R9940" t="str">
        <f t="shared" si="932"/>
        <v>Low</v>
      </c>
      <c r="S9940" s="23">
        <f t="shared" si="933"/>
        <v>2023</v>
      </c>
      <c r="T9940" s="23">
        <f t="shared" si="934"/>
        <v>4</v>
      </c>
      <c r="U9940" t="str">
        <f t="shared" si="935"/>
        <v>Apr-2023</v>
      </c>
    </row>
    <row r="9941" spans="1:21" x14ac:dyDescent="0.3">
      <c r="A9941" t="s">
        <v>11952</v>
      </c>
      <c r="B9941" s="22">
        <v>45510</v>
      </c>
      <c r="C9941" s="22">
        <v>45511</v>
      </c>
      <c r="D9941" s="23" t="s">
        <v>61</v>
      </c>
      <c r="E9941" s="23" t="s">
        <v>155</v>
      </c>
      <c r="F9941" s="23" t="s">
        <v>52</v>
      </c>
      <c r="G9941" s="23" t="s">
        <v>63</v>
      </c>
      <c r="H9941" s="23" t="s">
        <v>213</v>
      </c>
      <c r="I9941" s="23" t="s">
        <v>118</v>
      </c>
      <c r="J9941" s="23" t="s">
        <v>303</v>
      </c>
      <c r="K9941" s="23" t="s">
        <v>304</v>
      </c>
      <c r="L9941" s="24">
        <v>43629.18</v>
      </c>
      <c r="M9941">
        <v>7</v>
      </c>
      <c r="N9941" s="25">
        <v>0.1</v>
      </c>
      <c r="O9941" s="24">
        <v>13527.16</v>
      </c>
      <c r="P9941" s="26">
        <f t="shared" si="930"/>
        <v>0.31004845839412981</v>
      </c>
      <c r="Q9941" t="str">
        <f t="shared" si="931"/>
        <v>High</v>
      </c>
      <c r="R9941" t="str">
        <f t="shared" si="932"/>
        <v>Low</v>
      </c>
      <c r="S9941" s="23">
        <f t="shared" si="933"/>
        <v>2024</v>
      </c>
      <c r="T9941" s="23">
        <f t="shared" si="934"/>
        <v>8</v>
      </c>
      <c r="U9941" t="str">
        <f t="shared" si="935"/>
        <v>Aug-2024</v>
      </c>
    </row>
    <row r="9942" spans="1:21" x14ac:dyDescent="0.3">
      <c r="A9942" t="s">
        <v>11953</v>
      </c>
      <c r="B9942" s="22">
        <v>44844</v>
      </c>
      <c r="C9942" s="22">
        <v>44849</v>
      </c>
      <c r="D9942" s="23" t="s">
        <v>78</v>
      </c>
      <c r="E9942" s="23" t="s">
        <v>644</v>
      </c>
      <c r="F9942" s="23" t="s">
        <v>52</v>
      </c>
      <c r="G9942" s="23" t="s">
        <v>53</v>
      </c>
      <c r="H9942" s="23" t="s">
        <v>110</v>
      </c>
      <c r="I9942" s="23" t="s">
        <v>118</v>
      </c>
      <c r="J9942" s="23" t="s">
        <v>191</v>
      </c>
      <c r="K9942" s="23" t="s">
        <v>192</v>
      </c>
      <c r="L9942" s="24">
        <v>40592.480000000003</v>
      </c>
      <c r="M9942">
        <v>4</v>
      </c>
      <c r="N9942" s="25">
        <v>0.25</v>
      </c>
      <c r="O9942" s="24">
        <v>11014.52</v>
      </c>
      <c r="P9942" s="26">
        <f t="shared" si="930"/>
        <v>0.27134385482237106</v>
      </c>
      <c r="Q9942" t="str">
        <f t="shared" si="931"/>
        <v>Medium</v>
      </c>
      <c r="R9942" t="str">
        <f t="shared" si="932"/>
        <v>High</v>
      </c>
      <c r="S9942" s="23">
        <f t="shared" si="933"/>
        <v>2022</v>
      </c>
      <c r="T9942" s="23">
        <f t="shared" si="934"/>
        <v>10</v>
      </c>
      <c r="U9942" t="str">
        <f t="shared" si="935"/>
        <v>Oct-2022</v>
      </c>
    </row>
    <row r="9943" spans="1:21" x14ac:dyDescent="0.3">
      <c r="A9943" t="s">
        <v>11954</v>
      </c>
      <c r="B9943" s="22">
        <v>44924</v>
      </c>
      <c r="C9943" s="22">
        <v>44928</v>
      </c>
      <c r="D9943" s="23" t="s">
        <v>78</v>
      </c>
      <c r="E9943" s="23" t="s">
        <v>4013</v>
      </c>
      <c r="F9943" s="23" t="s">
        <v>52</v>
      </c>
      <c r="G9943" s="23" t="s">
        <v>53</v>
      </c>
      <c r="H9943" s="23" t="s">
        <v>90</v>
      </c>
      <c r="I9943" s="23" t="s">
        <v>96</v>
      </c>
      <c r="J9943" s="23" t="s">
        <v>97</v>
      </c>
      <c r="K9943" s="23" t="s">
        <v>416</v>
      </c>
      <c r="L9943" s="24">
        <v>43893.919999999998</v>
      </c>
      <c r="M9943">
        <v>4</v>
      </c>
      <c r="N9943" s="25">
        <v>0.05</v>
      </c>
      <c r="O9943" s="24">
        <v>6312.14</v>
      </c>
      <c r="P9943" s="26">
        <f t="shared" si="930"/>
        <v>0.1438044266723045</v>
      </c>
      <c r="Q9943" t="str">
        <f t="shared" si="931"/>
        <v>Low</v>
      </c>
      <c r="R9943" t="str">
        <f t="shared" si="932"/>
        <v>Low</v>
      </c>
      <c r="S9943" s="23">
        <f t="shared" si="933"/>
        <v>2022</v>
      </c>
      <c r="T9943" s="23">
        <f t="shared" si="934"/>
        <v>12</v>
      </c>
      <c r="U9943" t="str">
        <f t="shared" si="935"/>
        <v>Dec-2022</v>
      </c>
    </row>
    <row r="9944" spans="1:21" x14ac:dyDescent="0.3">
      <c r="A9944" t="s">
        <v>11955</v>
      </c>
      <c r="B9944" s="22">
        <v>44777</v>
      </c>
      <c r="C9944" s="22">
        <v>44781</v>
      </c>
      <c r="D9944" s="23" t="s">
        <v>50</v>
      </c>
      <c r="E9944" s="23" t="s">
        <v>1004</v>
      </c>
      <c r="F9944" s="23" t="s">
        <v>71</v>
      </c>
      <c r="G9944" s="23" t="s">
        <v>72</v>
      </c>
      <c r="H9944" s="23" t="s">
        <v>73</v>
      </c>
      <c r="I9944" s="23" t="s">
        <v>118</v>
      </c>
      <c r="J9944" s="23" t="s">
        <v>303</v>
      </c>
      <c r="K9944" s="23" t="s">
        <v>304</v>
      </c>
      <c r="L9944" s="24">
        <v>13713.1</v>
      </c>
      <c r="M9944">
        <v>5</v>
      </c>
      <c r="N9944" s="25">
        <v>0.05</v>
      </c>
      <c r="O9944" s="24">
        <v>4977.07</v>
      </c>
      <c r="P9944" s="26">
        <f t="shared" si="930"/>
        <v>0.36294273359050833</v>
      </c>
      <c r="Q9944" t="str">
        <f t="shared" si="931"/>
        <v>High</v>
      </c>
      <c r="R9944" t="str">
        <f t="shared" si="932"/>
        <v>Low</v>
      </c>
      <c r="S9944" s="23">
        <f t="shared" si="933"/>
        <v>2022</v>
      </c>
      <c r="T9944" s="23">
        <f t="shared" si="934"/>
        <v>8</v>
      </c>
      <c r="U9944" t="str">
        <f t="shared" si="935"/>
        <v>Aug-2022</v>
      </c>
    </row>
    <row r="9945" spans="1:21" x14ac:dyDescent="0.3">
      <c r="A9945" t="s">
        <v>11956</v>
      </c>
      <c r="B9945" s="22">
        <v>45217</v>
      </c>
      <c r="C9945" s="22">
        <v>45221</v>
      </c>
      <c r="D9945" s="23" t="s">
        <v>102</v>
      </c>
      <c r="E9945" s="23" t="s">
        <v>2400</v>
      </c>
      <c r="F9945" s="23" t="s">
        <v>80</v>
      </c>
      <c r="G9945" s="23" t="s">
        <v>63</v>
      </c>
      <c r="H9945" s="23" t="s">
        <v>64</v>
      </c>
      <c r="I9945" s="23" t="s">
        <v>55</v>
      </c>
      <c r="J9945" s="23" t="s">
        <v>173</v>
      </c>
      <c r="K9945" s="23" t="s">
        <v>174</v>
      </c>
      <c r="L9945" s="24">
        <v>3393.18</v>
      </c>
      <c r="M9945">
        <v>2</v>
      </c>
      <c r="N9945" s="25">
        <v>0.2</v>
      </c>
      <c r="O9945" s="24">
        <v>479.01</v>
      </c>
      <c r="P9945" s="26">
        <f t="shared" si="930"/>
        <v>0.14116846144324793</v>
      </c>
      <c r="Q9945" t="str">
        <f t="shared" si="931"/>
        <v>Low</v>
      </c>
      <c r="R9945" t="str">
        <f t="shared" si="932"/>
        <v>Medium</v>
      </c>
      <c r="S9945" s="23">
        <f t="shared" si="933"/>
        <v>2023</v>
      </c>
      <c r="T9945" s="23">
        <f t="shared" si="934"/>
        <v>10</v>
      </c>
      <c r="U9945" t="str">
        <f t="shared" si="935"/>
        <v>Oct-2023</v>
      </c>
    </row>
    <row r="9946" spans="1:21" x14ac:dyDescent="0.3">
      <c r="A9946" t="s">
        <v>11957</v>
      </c>
      <c r="B9946" s="22">
        <v>45327</v>
      </c>
      <c r="C9946" s="22">
        <v>45332</v>
      </c>
      <c r="D9946" s="23" t="s">
        <v>102</v>
      </c>
      <c r="E9946" s="23" t="s">
        <v>1001</v>
      </c>
      <c r="F9946" s="23" t="s">
        <v>71</v>
      </c>
      <c r="G9946" s="23" t="s">
        <v>81</v>
      </c>
      <c r="H9946" s="23" t="s">
        <v>82</v>
      </c>
      <c r="I9946" s="23" t="s">
        <v>55</v>
      </c>
      <c r="J9946" s="23" t="s">
        <v>141</v>
      </c>
      <c r="K9946" s="23" t="s">
        <v>978</v>
      </c>
      <c r="L9946" s="24">
        <v>16868.34</v>
      </c>
      <c r="M9946">
        <v>3</v>
      </c>
      <c r="N9946" s="25">
        <v>0.15</v>
      </c>
      <c r="O9946" s="24">
        <v>2669.22</v>
      </c>
      <c r="P9946" s="26">
        <f t="shared" si="930"/>
        <v>0.15823845144216916</v>
      </c>
      <c r="Q9946" t="str">
        <f t="shared" si="931"/>
        <v>Low</v>
      </c>
      <c r="R9946" t="str">
        <f t="shared" si="932"/>
        <v>Medium</v>
      </c>
      <c r="S9946" s="23">
        <f t="shared" si="933"/>
        <v>2024</v>
      </c>
      <c r="T9946" s="23">
        <f t="shared" si="934"/>
        <v>2</v>
      </c>
      <c r="U9946" t="str">
        <f t="shared" si="935"/>
        <v>Feb-2024</v>
      </c>
    </row>
    <row r="9947" spans="1:21" x14ac:dyDescent="0.3">
      <c r="A9947" t="s">
        <v>11958</v>
      </c>
      <c r="B9947" s="22">
        <v>45215</v>
      </c>
      <c r="C9947" s="22">
        <v>45221</v>
      </c>
      <c r="D9947" s="23" t="s">
        <v>50</v>
      </c>
      <c r="E9947" s="23" t="s">
        <v>483</v>
      </c>
      <c r="F9947" s="23" t="s">
        <v>80</v>
      </c>
      <c r="G9947" s="23" t="s">
        <v>53</v>
      </c>
      <c r="H9947" s="23" t="s">
        <v>246</v>
      </c>
      <c r="I9947" s="23" t="s">
        <v>55</v>
      </c>
      <c r="J9947" s="23" t="s">
        <v>65</v>
      </c>
      <c r="K9947" s="23" t="s">
        <v>325</v>
      </c>
      <c r="L9947" s="24">
        <v>135860.5</v>
      </c>
      <c r="M9947">
        <v>10</v>
      </c>
      <c r="N9947" s="25">
        <v>0.05</v>
      </c>
      <c r="O9947" s="24">
        <v>31386.1</v>
      </c>
      <c r="P9947" s="26">
        <f t="shared" si="930"/>
        <v>0.23101710946154327</v>
      </c>
      <c r="Q9947" t="str">
        <f t="shared" si="931"/>
        <v>Medium</v>
      </c>
      <c r="R9947" t="str">
        <f t="shared" si="932"/>
        <v>Low</v>
      </c>
      <c r="S9947" s="23">
        <f t="shared" si="933"/>
        <v>2023</v>
      </c>
      <c r="T9947" s="23">
        <f t="shared" si="934"/>
        <v>10</v>
      </c>
      <c r="U9947" t="str">
        <f t="shared" si="935"/>
        <v>Oct-2023</v>
      </c>
    </row>
    <row r="9948" spans="1:21" x14ac:dyDescent="0.3">
      <c r="A9948" t="s">
        <v>11959</v>
      </c>
      <c r="B9948" s="22">
        <v>45447</v>
      </c>
      <c r="C9948" s="22">
        <v>45452</v>
      </c>
      <c r="D9948" s="23" t="s">
        <v>50</v>
      </c>
      <c r="E9948" s="23" t="s">
        <v>1199</v>
      </c>
      <c r="F9948" s="23" t="s">
        <v>52</v>
      </c>
      <c r="G9948" s="23" t="s">
        <v>81</v>
      </c>
      <c r="H9948" s="23" t="s">
        <v>82</v>
      </c>
      <c r="I9948" s="23" t="s">
        <v>96</v>
      </c>
      <c r="J9948" s="23" t="s">
        <v>97</v>
      </c>
      <c r="K9948" s="23" t="s">
        <v>416</v>
      </c>
      <c r="L9948" s="24">
        <v>34997.97</v>
      </c>
      <c r="M9948">
        <v>3</v>
      </c>
      <c r="N9948" s="25">
        <v>0.15</v>
      </c>
      <c r="O9948" s="24">
        <v>6011.98</v>
      </c>
      <c r="P9948" s="26">
        <f t="shared" si="930"/>
        <v>0.1717808204304421</v>
      </c>
      <c r="Q9948" t="str">
        <f t="shared" si="931"/>
        <v>Low</v>
      </c>
      <c r="R9948" t="str">
        <f t="shared" si="932"/>
        <v>Medium</v>
      </c>
      <c r="S9948" s="23">
        <f t="shared" si="933"/>
        <v>2024</v>
      </c>
      <c r="T9948" s="23">
        <f t="shared" si="934"/>
        <v>6</v>
      </c>
      <c r="U9948" t="str">
        <f t="shared" si="935"/>
        <v>Jun-2024</v>
      </c>
    </row>
    <row r="9949" spans="1:21" x14ac:dyDescent="0.3">
      <c r="A9949" t="s">
        <v>11960</v>
      </c>
      <c r="B9949" s="22">
        <v>44648</v>
      </c>
      <c r="C9949" s="22">
        <v>44651</v>
      </c>
      <c r="D9949" s="23" t="s">
        <v>50</v>
      </c>
      <c r="E9949" s="23" t="s">
        <v>1192</v>
      </c>
      <c r="F9949" s="23" t="s">
        <v>52</v>
      </c>
      <c r="G9949" s="23" t="s">
        <v>63</v>
      </c>
      <c r="H9949" s="23" t="s">
        <v>213</v>
      </c>
      <c r="I9949" s="23" t="s">
        <v>55</v>
      </c>
      <c r="J9949" s="23" t="s">
        <v>65</v>
      </c>
      <c r="K9949" s="23" t="s">
        <v>325</v>
      </c>
      <c r="L9949" s="24">
        <v>28532.43</v>
      </c>
      <c r="M9949">
        <v>3</v>
      </c>
      <c r="N9949" s="25">
        <v>0.2</v>
      </c>
      <c r="O9949" s="24">
        <v>8408.2199999999993</v>
      </c>
      <c r="P9949" s="26">
        <f t="shared" si="930"/>
        <v>0.29468993702954843</v>
      </c>
      <c r="Q9949" t="str">
        <f t="shared" si="931"/>
        <v>Medium</v>
      </c>
      <c r="R9949" t="str">
        <f t="shared" si="932"/>
        <v>Medium</v>
      </c>
      <c r="S9949" s="23">
        <f t="shared" si="933"/>
        <v>2022</v>
      </c>
      <c r="T9949" s="23">
        <f t="shared" si="934"/>
        <v>3</v>
      </c>
      <c r="U9949" t="str">
        <f t="shared" si="935"/>
        <v>Mar-2022</v>
      </c>
    </row>
    <row r="9950" spans="1:21" x14ac:dyDescent="0.3">
      <c r="A9950" t="s">
        <v>11961</v>
      </c>
      <c r="B9950" s="22">
        <v>45688</v>
      </c>
      <c r="C9950" s="22">
        <v>45695</v>
      </c>
      <c r="D9950" s="23" t="s">
        <v>102</v>
      </c>
      <c r="E9950" s="23" t="s">
        <v>1955</v>
      </c>
      <c r="F9950" s="23" t="s">
        <v>80</v>
      </c>
      <c r="G9950" s="23" t="s">
        <v>81</v>
      </c>
      <c r="H9950" s="23" t="s">
        <v>82</v>
      </c>
      <c r="I9950" s="23" t="s">
        <v>96</v>
      </c>
      <c r="J9950" s="23" t="s">
        <v>166</v>
      </c>
      <c r="K9950" s="23" t="s">
        <v>167</v>
      </c>
      <c r="L9950" s="24">
        <v>11280.76</v>
      </c>
      <c r="M9950">
        <v>2</v>
      </c>
      <c r="N9950" s="25">
        <v>0.15</v>
      </c>
      <c r="O9950" s="24">
        <v>1541.27</v>
      </c>
      <c r="P9950" s="26">
        <f t="shared" si="930"/>
        <v>0.13662820590102084</v>
      </c>
      <c r="Q9950" t="str">
        <f t="shared" si="931"/>
        <v>Low</v>
      </c>
      <c r="R9950" t="str">
        <f t="shared" si="932"/>
        <v>Medium</v>
      </c>
      <c r="S9950" s="23">
        <f t="shared" si="933"/>
        <v>2025</v>
      </c>
      <c r="T9950" s="23">
        <f t="shared" si="934"/>
        <v>1</v>
      </c>
      <c r="U9950" t="str">
        <f t="shared" si="935"/>
        <v>Jan-2025</v>
      </c>
    </row>
    <row r="9951" spans="1:21" x14ac:dyDescent="0.3">
      <c r="A9951" t="s">
        <v>11962</v>
      </c>
      <c r="B9951" s="22">
        <v>44932</v>
      </c>
      <c r="C9951" s="22">
        <v>44939</v>
      </c>
      <c r="D9951" s="23" t="s">
        <v>102</v>
      </c>
      <c r="E9951" s="23" t="s">
        <v>3232</v>
      </c>
      <c r="F9951" s="23" t="s">
        <v>52</v>
      </c>
      <c r="G9951" s="23" t="s">
        <v>53</v>
      </c>
      <c r="H9951" s="23" t="s">
        <v>110</v>
      </c>
      <c r="I9951" s="23" t="s">
        <v>96</v>
      </c>
      <c r="J9951" s="23" t="s">
        <v>111</v>
      </c>
      <c r="K9951" s="23" t="s">
        <v>328</v>
      </c>
      <c r="L9951" s="24">
        <v>46683.7</v>
      </c>
      <c r="M9951">
        <v>10</v>
      </c>
      <c r="N9951" s="25">
        <v>0.2</v>
      </c>
      <c r="O9951" s="24">
        <v>6687.13</v>
      </c>
      <c r="P9951" s="26">
        <f t="shared" si="930"/>
        <v>0.14324335903109653</v>
      </c>
      <c r="Q9951" t="str">
        <f t="shared" si="931"/>
        <v>Low</v>
      </c>
      <c r="R9951" t="str">
        <f t="shared" si="932"/>
        <v>Medium</v>
      </c>
      <c r="S9951" s="23">
        <f t="shared" si="933"/>
        <v>2023</v>
      </c>
      <c r="T9951" s="23">
        <f t="shared" si="934"/>
        <v>1</v>
      </c>
      <c r="U9951" t="str">
        <f t="shared" si="935"/>
        <v>Jan-2023</v>
      </c>
    </row>
    <row r="9952" spans="1:21" x14ac:dyDescent="0.3">
      <c r="A9952" t="s">
        <v>11963</v>
      </c>
      <c r="B9952" s="22">
        <v>45535</v>
      </c>
      <c r="C9952" s="22">
        <v>45540</v>
      </c>
      <c r="D9952" s="23" t="s">
        <v>50</v>
      </c>
      <c r="E9952" s="23" t="s">
        <v>1333</v>
      </c>
      <c r="F9952" s="23" t="s">
        <v>71</v>
      </c>
      <c r="G9952" s="23" t="s">
        <v>72</v>
      </c>
      <c r="H9952" s="23" t="s">
        <v>346</v>
      </c>
      <c r="I9952" s="23" t="s">
        <v>83</v>
      </c>
      <c r="J9952" s="23" t="s">
        <v>156</v>
      </c>
      <c r="K9952" s="23" t="s">
        <v>208</v>
      </c>
      <c r="L9952" s="24">
        <v>20785.599999999999</v>
      </c>
      <c r="M9952">
        <v>10</v>
      </c>
      <c r="N9952" s="25">
        <v>0.15</v>
      </c>
      <c r="O9952" s="24">
        <v>4353.75</v>
      </c>
      <c r="P9952" s="26">
        <f t="shared" si="930"/>
        <v>0.20945991455623125</v>
      </c>
      <c r="Q9952" t="str">
        <f t="shared" si="931"/>
        <v>Medium</v>
      </c>
      <c r="R9952" t="str">
        <f t="shared" si="932"/>
        <v>Medium</v>
      </c>
      <c r="S9952" s="23">
        <f t="shared" si="933"/>
        <v>2024</v>
      </c>
      <c r="T9952" s="23">
        <f t="shared" si="934"/>
        <v>8</v>
      </c>
      <c r="U9952" t="str">
        <f t="shared" si="935"/>
        <v>Aug-2024</v>
      </c>
    </row>
    <row r="9953" spans="1:21" x14ac:dyDescent="0.3">
      <c r="A9953" t="s">
        <v>11964</v>
      </c>
      <c r="B9953" s="22">
        <v>44698</v>
      </c>
      <c r="C9953" s="22">
        <v>44699</v>
      </c>
      <c r="D9953" s="23" t="s">
        <v>102</v>
      </c>
      <c r="E9953" s="23" t="s">
        <v>527</v>
      </c>
      <c r="F9953" s="23" t="s">
        <v>52</v>
      </c>
      <c r="G9953" s="23" t="s">
        <v>81</v>
      </c>
      <c r="H9953" s="23" t="s">
        <v>284</v>
      </c>
      <c r="I9953" s="23" t="s">
        <v>83</v>
      </c>
      <c r="J9953" s="23" t="s">
        <v>379</v>
      </c>
      <c r="K9953" s="23" t="s">
        <v>562</v>
      </c>
      <c r="L9953" s="24">
        <v>26168.959999999999</v>
      </c>
      <c r="M9953">
        <v>8</v>
      </c>
      <c r="N9953" s="25">
        <v>0.05</v>
      </c>
      <c r="O9953" s="24">
        <v>6268.59</v>
      </c>
      <c r="P9953" s="26">
        <f t="shared" si="930"/>
        <v>0.23954295470664483</v>
      </c>
      <c r="Q9953" t="str">
        <f t="shared" si="931"/>
        <v>Medium</v>
      </c>
      <c r="R9953" t="str">
        <f t="shared" si="932"/>
        <v>Low</v>
      </c>
      <c r="S9953" s="23">
        <f t="shared" si="933"/>
        <v>2022</v>
      </c>
      <c r="T9953" s="23">
        <f t="shared" si="934"/>
        <v>5</v>
      </c>
      <c r="U9953" t="str">
        <f t="shared" si="935"/>
        <v>May-2022</v>
      </c>
    </row>
    <row r="9954" spans="1:21" x14ac:dyDescent="0.3">
      <c r="A9954" t="s">
        <v>11965</v>
      </c>
      <c r="B9954" s="22">
        <v>45390</v>
      </c>
      <c r="C9954" s="22">
        <v>45393</v>
      </c>
      <c r="D9954" s="23" t="s">
        <v>78</v>
      </c>
      <c r="E9954" s="23" t="s">
        <v>1239</v>
      </c>
      <c r="F9954" s="23" t="s">
        <v>52</v>
      </c>
      <c r="G9954" s="23" t="s">
        <v>53</v>
      </c>
      <c r="H9954" s="23" t="s">
        <v>246</v>
      </c>
      <c r="I9954" s="23" t="s">
        <v>96</v>
      </c>
      <c r="J9954" s="23" t="s">
        <v>97</v>
      </c>
      <c r="K9954" s="23" t="s">
        <v>416</v>
      </c>
      <c r="L9954" s="24">
        <v>44672.58</v>
      </c>
      <c r="M9954">
        <v>9</v>
      </c>
      <c r="N9954" s="25">
        <v>0.1</v>
      </c>
      <c r="O9954" s="24">
        <v>6893.38</v>
      </c>
      <c r="P9954" s="26">
        <f t="shared" si="930"/>
        <v>0.15430897431936996</v>
      </c>
      <c r="Q9954" t="str">
        <f t="shared" si="931"/>
        <v>Low</v>
      </c>
      <c r="R9954" t="str">
        <f t="shared" si="932"/>
        <v>Low</v>
      </c>
      <c r="S9954" s="23">
        <f t="shared" si="933"/>
        <v>2024</v>
      </c>
      <c r="T9954" s="23">
        <f t="shared" si="934"/>
        <v>4</v>
      </c>
      <c r="U9954" t="str">
        <f t="shared" si="935"/>
        <v>Apr-2024</v>
      </c>
    </row>
    <row r="9955" spans="1:21" x14ac:dyDescent="0.3">
      <c r="A9955" t="s">
        <v>11966</v>
      </c>
      <c r="B9955" s="22">
        <v>45010</v>
      </c>
      <c r="C9955" s="22">
        <v>45013</v>
      </c>
      <c r="D9955" s="23" t="s">
        <v>78</v>
      </c>
      <c r="E9955" s="23" t="s">
        <v>858</v>
      </c>
      <c r="F9955" s="23" t="s">
        <v>52</v>
      </c>
      <c r="G9955" s="23" t="s">
        <v>81</v>
      </c>
      <c r="H9955" s="23" t="s">
        <v>82</v>
      </c>
      <c r="I9955" s="23" t="s">
        <v>55</v>
      </c>
      <c r="J9955" s="23" t="s">
        <v>65</v>
      </c>
      <c r="K9955" s="23" t="s">
        <v>66</v>
      </c>
      <c r="L9955" s="24">
        <v>18387.5</v>
      </c>
      <c r="M9955">
        <v>2</v>
      </c>
      <c r="N9955" s="25">
        <v>0.15</v>
      </c>
      <c r="O9955" s="24">
        <v>3094.66</v>
      </c>
      <c r="P9955" s="26">
        <f t="shared" si="930"/>
        <v>0.16830237933378653</v>
      </c>
      <c r="Q9955" t="str">
        <f t="shared" si="931"/>
        <v>Low</v>
      </c>
      <c r="R9955" t="str">
        <f t="shared" si="932"/>
        <v>Medium</v>
      </c>
      <c r="S9955" s="23">
        <f t="shared" si="933"/>
        <v>2023</v>
      </c>
      <c r="T9955" s="23">
        <f t="shared" si="934"/>
        <v>3</v>
      </c>
      <c r="U9955" t="str">
        <f t="shared" si="935"/>
        <v>Mar-2023</v>
      </c>
    </row>
    <row r="9956" spans="1:21" x14ac:dyDescent="0.3">
      <c r="A9956" t="s">
        <v>11967</v>
      </c>
      <c r="B9956" s="22">
        <v>45555</v>
      </c>
      <c r="C9956" s="22">
        <v>45557</v>
      </c>
      <c r="D9956" s="23" t="s">
        <v>61</v>
      </c>
      <c r="E9956" s="23" t="s">
        <v>465</v>
      </c>
      <c r="F9956" s="23" t="s">
        <v>52</v>
      </c>
      <c r="G9956" s="23" t="s">
        <v>63</v>
      </c>
      <c r="H9956" s="23" t="s">
        <v>64</v>
      </c>
      <c r="I9956" s="23" t="s">
        <v>118</v>
      </c>
      <c r="J9956" s="23" t="s">
        <v>191</v>
      </c>
      <c r="K9956" s="23" t="s">
        <v>192</v>
      </c>
      <c r="L9956" s="24">
        <v>104215.32</v>
      </c>
      <c r="M9956">
        <v>9</v>
      </c>
      <c r="N9956" s="25">
        <v>0.05</v>
      </c>
      <c r="O9956" s="24">
        <v>26007.03</v>
      </c>
      <c r="P9956" s="26">
        <f t="shared" si="930"/>
        <v>0.24955092974814064</v>
      </c>
      <c r="Q9956" t="str">
        <f t="shared" si="931"/>
        <v>Medium</v>
      </c>
      <c r="R9956" t="str">
        <f t="shared" si="932"/>
        <v>Low</v>
      </c>
      <c r="S9956" s="23">
        <f t="shared" si="933"/>
        <v>2024</v>
      </c>
      <c r="T9956" s="23">
        <f t="shared" si="934"/>
        <v>9</v>
      </c>
      <c r="U9956" t="str">
        <f t="shared" si="935"/>
        <v>Sep-2024</v>
      </c>
    </row>
    <row r="9957" spans="1:21" x14ac:dyDescent="0.3">
      <c r="A9957" t="s">
        <v>11968</v>
      </c>
      <c r="B9957" s="22">
        <v>45012</v>
      </c>
      <c r="C9957" s="22">
        <v>45016</v>
      </c>
      <c r="D9957" s="23" t="s">
        <v>61</v>
      </c>
      <c r="E9957" s="23" t="s">
        <v>1049</v>
      </c>
      <c r="F9957" s="23" t="s">
        <v>80</v>
      </c>
      <c r="G9957" s="23" t="s">
        <v>72</v>
      </c>
      <c r="H9957" s="23" t="s">
        <v>117</v>
      </c>
      <c r="I9957" s="23" t="s">
        <v>118</v>
      </c>
      <c r="J9957" s="23" t="s">
        <v>191</v>
      </c>
      <c r="K9957" s="23" t="s">
        <v>829</v>
      </c>
      <c r="L9957" s="24">
        <v>73472.25</v>
      </c>
      <c r="M9957">
        <v>5</v>
      </c>
      <c r="N9957" s="25">
        <v>0.2</v>
      </c>
      <c r="O9957" s="24">
        <v>10640.65</v>
      </c>
      <c r="P9957" s="26">
        <f t="shared" si="930"/>
        <v>0.14482542728717304</v>
      </c>
      <c r="Q9957" t="str">
        <f t="shared" si="931"/>
        <v>Low</v>
      </c>
      <c r="R9957" t="str">
        <f t="shared" si="932"/>
        <v>Medium</v>
      </c>
      <c r="S9957" s="23">
        <f t="shared" si="933"/>
        <v>2023</v>
      </c>
      <c r="T9957" s="23">
        <f t="shared" si="934"/>
        <v>3</v>
      </c>
      <c r="U9957" t="str">
        <f t="shared" si="935"/>
        <v>Mar-2023</v>
      </c>
    </row>
    <row r="9958" spans="1:21" x14ac:dyDescent="0.3">
      <c r="A9958" t="s">
        <v>11969</v>
      </c>
      <c r="B9958" s="22">
        <v>45067</v>
      </c>
      <c r="C9958" s="22">
        <v>45074</v>
      </c>
      <c r="D9958" s="23" t="s">
        <v>61</v>
      </c>
      <c r="E9958" s="23" t="s">
        <v>1403</v>
      </c>
      <c r="F9958" s="23" t="s">
        <v>52</v>
      </c>
      <c r="G9958" s="23" t="s">
        <v>63</v>
      </c>
      <c r="H9958" s="23" t="s">
        <v>213</v>
      </c>
      <c r="I9958" s="23" t="s">
        <v>96</v>
      </c>
      <c r="J9958" s="23" t="s">
        <v>166</v>
      </c>
      <c r="K9958" s="23" t="s">
        <v>337</v>
      </c>
      <c r="L9958" s="24">
        <v>15774.78</v>
      </c>
      <c r="M9958">
        <v>3</v>
      </c>
      <c r="N9958" s="25">
        <v>0.2</v>
      </c>
      <c r="O9958" s="24">
        <v>4338.1899999999996</v>
      </c>
      <c r="P9958" s="26">
        <f t="shared" si="930"/>
        <v>0.27500795573694209</v>
      </c>
      <c r="Q9958" t="str">
        <f t="shared" si="931"/>
        <v>Medium</v>
      </c>
      <c r="R9958" t="str">
        <f t="shared" si="932"/>
        <v>Medium</v>
      </c>
      <c r="S9958" s="23">
        <f t="shared" si="933"/>
        <v>2023</v>
      </c>
      <c r="T9958" s="23">
        <f t="shared" si="934"/>
        <v>5</v>
      </c>
      <c r="U9958" t="str">
        <f t="shared" si="935"/>
        <v>May-2023</v>
      </c>
    </row>
    <row r="9959" spans="1:21" x14ac:dyDescent="0.3">
      <c r="A9959" t="s">
        <v>11970</v>
      </c>
      <c r="B9959" s="22">
        <v>44894</v>
      </c>
      <c r="C9959" s="22">
        <v>44897</v>
      </c>
      <c r="D9959" s="23" t="s">
        <v>61</v>
      </c>
      <c r="E9959" s="23" t="s">
        <v>1434</v>
      </c>
      <c r="F9959" s="23" t="s">
        <v>71</v>
      </c>
      <c r="G9959" s="23" t="s">
        <v>179</v>
      </c>
      <c r="H9959" s="23" t="s">
        <v>180</v>
      </c>
      <c r="I9959" s="23" t="s">
        <v>55</v>
      </c>
      <c r="J9959" s="23" t="s">
        <v>173</v>
      </c>
      <c r="K9959" s="23" t="s">
        <v>174</v>
      </c>
      <c r="L9959" s="24">
        <v>5408.76</v>
      </c>
      <c r="M9959">
        <v>2</v>
      </c>
      <c r="N9959" s="25">
        <v>0.25</v>
      </c>
      <c r="O9959" s="24">
        <v>1027.1400000000001</v>
      </c>
      <c r="P9959" s="26">
        <f t="shared" si="930"/>
        <v>0.1899030461695472</v>
      </c>
      <c r="Q9959" t="str">
        <f t="shared" si="931"/>
        <v>Low</v>
      </c>
      <c r="R9959" t="str">
        <f t="shared" si="932"/>
        <v>High</v>
      </c>
      <c r="S9959" s="23">
        <f t="shared" si="933"/>
        <v>2022</v>
      </c>
      <c r="T9959" s="23">
        <f t="shared" si="934"/>
        <v>11</v>
      </c>
      <c r="U9959" t="str">
        <f t="shared" si="935"/>
        <v>Nov-2022</v>
      </c>
    </row>
    <row r="9960" spans="1:21" x14ac:dyDescent="0.3">
      <c r="A9960" t="s">
        <v>11971</v>
      </c>
      <c r="B9960" s="22">
        <v>45288</v>
      </c>
      <c r="C9960" s="22">
        <v>45295</v>
      </c>
      <c r="D9960" s="23" t="s">
        <v>61</v>
      </c>
      <c r="E9960" s="23" t="s">
        <v>791</v>
      </c>
      <c r="F9960" s="23" t="s">
        <v>80</v>
      </c>
      <c r="G9960" s="23" t="s">
        <v>63</v>
      </c>
      <c r="H9960" s="23" t="s">
        <v>64</v>
      </c>
      <c r="I9960" s="23" t="s">
        <v>118</v>
      </c>
      <c r="J9960" s="23" t="s">
        <v>230</v>
      </c>
      <c r="K9960" s="23" t="s">
        <v>356</v>
      </c>
      <c r="L9960" s="24">
        <v>74909.399999999994</v>
      </c>
      <c r="M9960">
        <v>10</v>
      </c>
      <c r="N9960" s="25">
        <v>0.05</v>
      </c>
      <c r="O9960" s="24">
        <v>18509.599999999999</v>
      </c>
      <c r="P9960" s="26">
        <f t="shared" si="930"/>
        <v>0.24709315519814604</v>
      </c>
      <c r="Q9960" t="str">
        <f t="shared" si="931"/>
        <v>Medium</v>
      </c>
      <c r="R9960" t="str">
        <f t="shared" si="932"/>
        <v>Low</v>
      </c>
      <c r="S9960" s="23">
        <f t="shared" si="933"/>
        <v>2023</v>
      </c>
      <c r="T9960" s="23">
        <f t="shared" si="934"/>
        <v>12</v>
      </c>
      <c r="U9960" t="str">
        <f t="shared" si="935"/>
        <v>Dec-2023</v>
      </c>
    </row>
    <row r="9961" spans="1:21" x14ac:dyDescent="0.3">
      <c r="A9961" t="s">
        <v>11972</v>
      </c>
      <c r="B9961" s="22">
        <v>45201</v>
      </c>
      <c r="C9961" s="22">
        <v>45205</v>
      </c>
      <c r="D9961" s="23" t="s">
        <v>50</v>
      </c>
      <c r="E9961" s="23" t="s">
        <v>550</v>
      </c>
      <c r="F9961" s="23" t="s">
        <v>71</v>
      </c>
      <c r="G9961" s="23" t="s">
        <v>81</v>
      </c>
      <c r="H9961" s="23" t="s">
        <v>186</v>
      </c>
      <c r="I9961" s="23" t="s">
        <v>96</v>
      </c>
      <c r="J9961" s="23" t="s">
        <v>97</v>
      </c>
      <c r="K9961" s="23" t="s">
        <v>98</v>
      </c>
      <c r="L9961" s="24">
        <v>41793.5</v>
      </c>
      <c r="M9961">
        <v>10</v>
      </c>
      <c r="N9961" s="25">
        <v>0.15</v>
      </c>
      <c r="O9961" s="24">
        <v>11586.31</v>
      </c>
      <c r="P9961" s="26">
        <f t="shared" si="930"/>
        <v>0.27722755930946197</v>
      </c>
      <c r="Q9961" t="str">
        <f t="shared" si="931"/>
        <v>Medium</v>
      </c>
      <c r="R9961" t="str">
        <f t="shared" si="932"/>
        <v>Medium</v>
      </c>
      <c r="S9961" s="23">
        <f t="shared" si="933"/>
        <v>2023</v>
      </c>
      <c r="T9961" s="23">
        <f t="shared" si="934"/>
        <v>10</v>
      </c>
      <c r="U9961" t="str">
        <f t="shared" si="935"/>
        <v>Oct-2023</v>
      </c>
    </row>
    <row r="9962" spans="1:21" x14ac:dyDescent="0.3">
      <c r="A9962" t="s">
        <v>11973</v>
      </c>
      <c r="B9962" s="22">
        <v>45791</v>
      </c>
      <c r="C9962" s="22">
        <v>45794</v>
      </c>
      <c r="D9962" s="23" t="s">
        <v>78</v>
      </c>
      <c r="E9962" s="23" t="s">
        <v>178</v>
      </c>
      <c r="F9962" s="23" t="s">
        <v>52</v>
      </c>
      <c r="G9962" s="23" t="s">
        <v>72</v>
      </c>
      <c r="H9962" s="23" t="s">
        <v>104</v>
      </c>
      <c r="I9962" s="23" t="s">
        <v>83</v>
      </c>
      <c r="J9962" s="23" t="s">
        <v>84</v>
      </c>
      <c r="K9962" s="23" t="s">
        <v>257</v>
      </c>
      <c r="L9962" s="24">
        <v>115906.3</v>
      </c>
      <c r="M9962">
        <v>10</v>
      </c>
      <c r="N9962" s="25">
        <v>0.05</v>
      </c>
      <c r="O9962" s="24">
        <v>41189.379999999997</v>
      </c>
      <c r="P9962" s="26">
        <f t="shared" si="930"/>
        <v>0.35536791356466385</v>
      </c>
      <c r="Q9962" t="str">
        <f t="shared" si="931"/>
        <v>High</v>
      </c>
      <c r="R9962" t="str">
        <f t="shared" si="932"/>
        <v>Low</v>
      </c>
      <c r="S9962" s="23">
        <f t="shared" si="933"/>
        <v>2025</v>
      </c>
      <c r="T9962" s="23">
        <f t="shared" si="934"/>
        <v>5</v>
      </c>
      <c r="U9962" t="str">
        <f t="shared" si="935"/>
        <v>May-2025</v>
      </c>
    </row>
    <row r="9963" spans="1:21" x14ac:dyDescent="0.3">
      <c r="A9963" t="s">
        <v>11974</v>
      </c>
      <c r="B9963" s="22">
        <v>44725</v>
      </c>
      <c r="C9963" s="22">
        <v>44732</v>
      </c>
      <c r="D9963" s="23" t="s">
        <v>61</v>
      </c>
      <c r="E9963" s="23" t="s">
        <v>3230</v>
      </c>
      <c r="F9963" s="23" t="s">
        <v>52</v>
      </c>
      <c r="G9963" s="23" t="s">
        <v>179</v>
      </c>
      <c r="H9963" s="23" t="s">
        <v>180</v>
      </c>
      <c r="I9963" s="23" t="s">
        <v>96</v>
      </c>
      <c r="J9963" s="23" t="s">
        <v>166</v>
      </c>
      <c r="K9963" s="23" t="s">
        <v>167</v>
      </c>
      <c r="L9963" s="24">
        <v>11630.79</v>
      </c>
      <c r="M9963">
        <v>9</v>
      </c>
      <c r="N9963" s="25">
        <v>0.2</v>
      </c>
      <c r="O9963" s="24">
        <v>2326.7399999999998</v>
      </c>
      <c r="P9963" s="26">
        <f t="shared" si="930"/>
        <v>0.20005003959318324</v>
      </c>
      <c r="Q9963" t="str">
        <f t="shared" si="931"/>
        <v>Medium</v>
      </c>
      <c r="R9963" t="str">
        <f t="shared" si="932"/>
        <v>Medium</v>
      </c>
      <c r="S9963" s="23">
        <f t="shared" si="933"/>
        <v>2022</v>
      </c>
      <c r="T9963" s="23">
        <f t="shared" si="934"/>
        <v>6</v>
      </c>
      <c r="U9963" t="str">
        <f t="shared" si="935"/>
        <v>Jun-2022</v>
      </c>
    </row>
    <row r="9964" spans="1:21" x14ac:dyDescent="0.3">
      <c r="A9964" t="s">
        <v>11975</v>
      </c>
      <c r="B9964" s="22">
        <v>44835</v>
      </c>
      <c r="C9964" s="22">
        <v>44837</v>
      </c>
      <c r="D9964" s="23" t="s">
        <v>50</v>
      </c>
      <c r="E9964" s="23" t="s">
        <v>265</v>
      </c>
      <c r="F9964" s="23" t="s">
        <v>80</v>
      </c>
      <c r="G9964" s="23" t="s">
        <v>81</v>
      </c>
      <c r="H9964" s="23" t="s">
        <v>82</v>
      </c>
      <c r="I9964" s="23" t="s">
        <v>55</v>
      </c>
      <c r="J9964" s="23" t="s">
        <v>65</v>
      </c>
      <c r="K9964" s="23" t="s">
        <v>66</v>
      </c>
      <c r="L9964" s="24">
        <v>4246.3</v>
      </c>
      <c r="M9964">
        <v>5</v>
      </c>
      <c r="N9964" s="25">
        <v>0</v>
      </c>
      <c r="O9964" s="24">
        <v>753.73</v>
      </c>
      <c r="P9964" s="26">
        <f t="shared" si="930"/>
        <v>0.17750276711490004</v>
      </c>
      <c r="Q9964" t="str">
        <f t="shared" si="931"/>
        <v>Low</v>
      </c>
      <c r="R9964" t="str">
        <f t="shared" si="932"/>
        <v>None</v>
      </c>
      <c r="S9964" s="23">
        <f t="shared" si="933"/>
        <v>2022</v>
      </c>
      <c r="T9964" s="23">
        <f t="shared" si="934"/>
        <v>10</v>
      </c>
      <c r="U9964" t="str">
        <f t="shared" si="935"/>
        <v>Oct-2022</v>
      </c>
    </row>
    <row r="9965" spans="1:21" x14ac:dyDescent="0.3">
      <c r="A9965" t="s">
        <v>11976</v>
      </c>
      <c r="B9965" s="22">
        <v>45095</v>
      </c>
      <c r="C9965" s="22">
        <v>45096</v>
      </c>
      <c r="D9965" s="23" t="s">
        <v>61</v>
      </c>
      <c r="E9965" s="23" t="s">
        <v>1188</v>
      </c>
      <c r="F9965" s="23" t="s">
        <v>52</v>
      </c>
      <c r="G9965" s="23" t="s">
        <v>63</v>
      </c>
      <c r="H9965" s="23" t="s">
        <v>213</v>
      </c>
      <c r="I9965" s="23" t="s">
        <v>96</v>
      </c>
      <c r="J9965" s="23" t="s">
        <v>166</v>
      </c>
      <c r="K9965" s="23" t="s">
        <v>762</v>
      </c>
      <c r="L9965" s="24">
        <v>13646.05</v>
      </c>
      <c r="M9965">
        <v>1</v>
      </c>
      <c r="N9965" s="25">
        <v>0.05</v>
      </c>
      <c r="O9965" s="24">
        <v>1981.51</v>
      </c>
      <c r="P9965" s="26">
        <f t="shared" si="930"/>
        <v>0.14520758754364818</v>
      </c>
      <c r="Q9965" t="str">
        <f t="shared" si="931"/>
        <v>Low</v>
      </c>
      <c r="R9965" t="str">
        <f t="shared" si="932"/>
        <v>Low</v>
      </c>
      <c r="S9965" s="23">
        <f t="shared" si="933"/>
        <v>2023</v>
      </c>
      <c r="T9965" s="23">
        <f t="shared" si="934"/>
        <v>6</v>
      </c>
      <c r="U9965" t="str">
        <f t="shared" si="935"/>
        <v>Jun-2023</v>
      </c>
    </row>
    <row r="9966" spans="1:21" x14ac:dyDescent="0.3">
      <c r="A9966" t="s">
        <v>11977</v>
      </c>
      <c r="B9966" s="22">
        <v>45854</v>
      </c>
      <c r="C9966" s="22">
        <v>45858</v>
      </c>
      <c r="D9966" s="23" t="s">
        <v>102</v>
      </c>
      <c r="E9966" s="23" t="s">
        <v>734</v>
      </c>
      <c r="F9966" s="23" t="s">
        <v>71</v>
      </c>
      <c r="G9966" s="23" t="s">
        <v>179</v>
      </c>
      <c r="H9966" s="23" t="s">
        <v>236</v>
      </c>
      <c r="I9966" s="23" t="s">
        <v>55</v>
      </c>
      <c r="J9966" s="23" t="s">
        <v>65</v>
      </c>
      <c r="K9966" s="23" t="s">
        <v>130</v>
      </c>
      <c r="L9966" s="24">
        <v>59510.400000000001</v>
      </c>
      <c r="M9966">
        <v>4</v>
      </c>
      <c r="N9966" s="25">
        <v>0.15</v>
      </c>
      <c r="O9966" s="24">
        <v>14155.22</v>
      </c>
      <c r="P9966" s="26">
        <f t="shared" si="930"/>
        <v>0.23786128138947141</v>
      </c>
      <c r="Q9966" t="str">
        <f t="shared" si="931"/>
        <v>Medium</v>
      </c>
      <c r="R9966" t="str">
        <f t="shared" si="932"/>
        <v>Medium</v>
      </c>
      <c r="S9966" s="23">
        <f t="shared" si="933"/>
        <v>2025</v>
      </c>
      <c r="T9966" s="23">
        <f t="shared" si="934"/>
        <v>7</v>
      </c>
      <c r="U9966" t="str">
        <f t="shared" si="935"/>
        <v>Jul-2025</v>
      </c>
    </row>
    <row r="9967" spans="1:21" x14ac:dyDescent="0.3">
      <c r="A9967" t="s">
        <v>11978</v>
      </c>
      <c r="B9967" s="22">
        <v>45466</v>
      </c>
      <c r="C9967" s="22">
        <v>45471</v>
      </c>
      <c r="D9967" s="23" t="s">
        <v>61</v>
      </c>
      <c r="E9967" s="23" t="s">
        <v>129</v>
      </c>
      <c r="F9967" s="23" t="s">
        <v>71</v>
      </c>
      <c r="G9967" s="23" t="s">
        <v>72</v>
      </c>
      <c r="H9967" s="23" t="s">
        <v>117</v>
      </c>
      <c r="I9967" s="23" t="s">
        <v>83</v>
      </c>
      <c r="J9967" s="23" t="s">
        <v>84</v>
      </c>
      <c r="K9967" s="23" t="s">
        <v>125</v>
      </c>
      <c r="L9967" s="24">
        <v>118993.5</v>
      </c>
      <c r="M9967">
        <v>9</v>
      </c>
      <c r="N9967" s="25">
        <v>0.05</v>
      </c>
      <c r="O9967" s="24">
        <v>42481.2</v>
      </c>
      <c r="P9967" s="26">
        <f t="shared" si="930"/>
        <v>0.35700437418850606</v>
      </c>
      <c r="Q9967" t="str">
        <f t="shared" si="931"/>
        <v>High</v>
      </c>
      <c r="R9967" t="str">
        <f t="shared" si="932"/>
        <v>Low</v>
      </c>
      <c r="S9967" s="23">
        <f t="shared" si="933"/>
        <v>2024</v>
      </c>
      <c r="T9967" s="23">
        <f t="shared" si="934"/>
        <v>6</v>
      </c>
      <c r="U9967" t="str">
        <f t="shared" si="935"/>
        <v>Jun-2024</v>
      </c>
    </row>
    <row r="9968" spans="1:21" x14ac:dyDescent="0.3">
      <c r="A9968" t="s">
        <v>11979</v>
      </c>
      <c r="B9968" s="22">
        <v>45959</v>
      </c>
      <c r="C9968" s="22">
        <v>45963</v>
      </c>
      <c r="D9968" s="23" t="s">
        <v>78</v>
      </c>
      <c r="E9968" s="23" t="s">
        <v>298</v>
      </c>
      <c r="F9968" s="23" t="s">
        <v>71</v>
      </c>
      <c r="G9968" s="23" t="s">
        <v>53</v>
      </c>
      <c r="H9968" s="23" t="s">
        <v>246</v>
      </c>
      <c r="I9968" s="23" t="s">
        <v>118</v>
      </c>
      <c r="J9968" s="23" t="s">
        <v>119</v>
      </c>
      <c r="K9968" s="23" t="s">
        <v>120</v>
      </c>
      <c r="L9968" s="24">
        <v>37142.910000000003</v>
      </c>
      <c r="M9968">
        <v>9</v>
      </c>
      <c r="N9968" s="25">
        <v>0</v>
      </c>
      <c r="O9968" s="24">
        <v>6374.64</v>
      </c>
      <c r="P9968" s="26">
        <f t="shared" si="930"/>
        <v>0.17162467884180319</v>
      </c>
      <c r="Q9968" t="str">
        <f t="shared" si="931"/>
        <v>Low</v>
      </c>
      <c r="R9968" t="str">
        <f t="shared" si="932"/>
        <v>None</v>
      </c>
      <c r="S9968" s="23">
        <f t="shared" si="933"/>
        <v>2025</v>
      </c>
      <c r="T9968" s="23">
        <f t="shared" si="934"/>
        <v>10</v>
      </c>
      <c r="U9968" t="str">
        <f t="shared" si="935"/>
        <v>Oct-2025</v>
      </c>
    </row>
    <row r="9969" spans="1:21" x14ac:dyDescent="0.3">
      <c r="A9969" t="s">
        <v>11980</v>
      </c>
      <c r="B9969" s="22">
        <v>45831</v>
      </c>
      <c r="C9969" s="22">
        <v>45835</v>
      </c>
      <c r="D9969" s="23" t="s">
        <v>50</v>
      </c>
      <c r="E9969" s="23" t="s">
        <v>146</v>
      </c>
      <c r="F9969" s="23" t="s">
        <v>52</v>
      </c>
      <c r="G9969" s="23" t="s">
        <v>63</v>
      </c>
      <c r="H9969" s="23" t="s">
        <v>172</v>
      </c>
      <c r="I9969" s="23" t="s">
        <v>118</v>
      </c>
      <c r="J9969" s="23" t="s">
        <v>191</v>
      </c>
      <c r="K9969" s="23" t="s">
        <v>192</v>
      </c>
      <c r="L9969" s="24">
        <v>35914.339999999997</v>
      </c>
      <c r="M9969">
        <v>7</v>
      </c>
      <c r="N9969" s="25">
        <v>0.1</v>
      </c>
      <c r="O9969" s="24">
        <v>7176.61</v>
      </c>
      <c r="P9969" s="26">
        <f t="shared" si="930"/>
        <v>0.19982575205335809</v>
      </c>
      <c r="Q9969" t="str">
        <f t="shared" si="931"/>
        <v>Low</v>
      </c>
      <c r="R9969" t="str">
        <f t="shared" si="932"/>
        <v>Low</v>
      </c>
      <c r="S9969" s="23">
        <f t="shared" si="933"/>
        <v>2025</v>
      </c>
      <c r="T9969" s="23">
        <f t="shared" si="934"/>
        <v>6</v>
      </c>
      <c r="U9969" t="str">
        <f t="shared" si="935"/>
        <v>Jun-2025</v>
      </c>
    </row>
    <row r="9970" spans="1:21" x14ac:dyDescent="0.3">
      <c r="A9970" t="s">
        <v>11981</v>
      </c>
      <c r="B9970" s="22">
        <v>45713</v>
      </c>
      <c r="C9970" s="22">
        <v>45714</v>
      </c>
      <c r="D9970" s="23" t="s">
        <v>78</v>
      </c>
      <c r="E9970" s="23" t="s">
        <v>1510</v>
      </c>
      <c r="F9970" s="23" t="s">
        <v>52</v>
      </c>
      <c r="G9970" s="23" t="s">
        <v>63</v>
      </c>
      <c r="H9970" s="23" t="s">
        <v>64</v>
      </c>
      <c r="I9970" s="23" t="s">
        <v>83</v>
      </c>
      <c r="J9970" s="23" t="s">
        <v>449</v>
      </c>
      <c r="K9970" s="23" t="s">
        <v>681</v>
      </c>
      <c r="L9970" s="24">
        <v>68143.44</v>
      </c>
      <c r="M9970">
        <v>6</v>
      </c>
      <c r="N9970" s="25">
        <v>0.1</v>
      </c>
      <c r="O9970" s="24">
        <v>11120.49</v>
      </c>
      <c r="P9970" s="26">
        <f t="shared" si="930"/>
        <v>0.16319237772557416</v>
      </c>
      <c r="Q9970" t="str">
        <f t="shared" si="931"/>
        <v>Low</v>
      </c>
      <c r="R9970" t="str">
        <f t="shared" si="932"/>
        <v>Low</v>
      </c>
      <c r="S9970" s="23">
        <f t="shared" si="933"/>
        <v>2025</v>
      </c>
      <c r="T9970" s="23">
        <f t="shared" si="934"/>
        <v>2</v>
      </c>
      <c r="U9970" t="str">
        <f t="shared" si="935"/>
        <v>Feb-2025</v>
      </c>
    </row>
    <row r="9971" spans="1:21" x14ac:dyDescent="0.3">
      <c r="A9971" t="s">
        <v>11982</v>
      </c>
      <c r="B9971" s="22">
        <v>45587</v>
      </c>
      <c r="C9971" s="22">
        <v>45593</v>
      </c>
      <c r="D9971" s="23" t="s">
        <v>78</v>
      </c>
      <c r="E9971" s="23" t="s">
        <v>1186</v>
      </c>
      <c r="F9971" s="23" t="s">
        <v>80</v>
      </c>
      <c r="G9971" s="23" t="s">
        <v>72</v>
      </c>
      <c r="H9971" s="23" t="s">
        <v>346</v>
      </c>
      <c r="I9971" s="23" t="s">
        <v>83</v>
      </c>
      <c r="J9971" s="23" t="s">
        <v>379</v>
      </c>
      <c r="K9971" s="23" t="s">
        <v>380</v>
      </c>
      <c r="L9971" s="24">
        <v>82916.28</v>
      </c>
      <c r="M9971">
        <v>6</v>
      </c>
      <c r="N9971" s="25">
        <v>0.25</v>
      </c>
      <c r="O9971" s="24">
        <v>20773.39</v>
      </c>
      <c r="P9971" s="26">
        <f t="shared" si="930"/>
        <v>0.25053451505542701</v>
      </c>
      <c r="Q9971" t="str">
        <f t="shared" si="931"/>
        <v>Medium</v>
      </c>
      <c r="R9971" t="str">
        <f t="shared" si="932"/>
        <v>High</v>
      </c>
      <c r="S9971" s="23">
        <f t="shared" si="933"/>
        <v>2024</v>
      </c>
      <c r="T9971" s="23">
        <f t="shared" si="934"/>
        <v>10</v>
      </c>
      <c r="U9971" t="str">
        <f t="shared" si="935"/>
        <v>Oct-2024</v>
      </c>
    </row>
    <row r="9972" spans="1:21" x14ac:dyDescent="0.3">
      <c r="A9972" t="s">
        <v>11983</v>
      </c>
      <c r="B9972" s="22">
        <v>45835</v>
      </c>
      <c r="C9972" s="22">
        <v>45838</v>
      </c>
      <c r="D9972" s="23" t="s">
        <v>78</v>
      </c>
      <c r="E9972" s="23" t="s">
        <v>765</v>
      </c>
      <c r="F9972" s="23" t="s">
        <v>80</v>
      </c>
      <c r="G9972" s="23" t="s">
        <v>81</v>
      </c>
      <c r="H9972" s="23" t="s">
        <v>186</v>
      </c>
      <c r="I9972" s="23" t="s">
        <v>118</v>
      </c>
      <c r="J9972" s="23" t="s">
        <v>119</v>
      </c>
      <c r="K9972" s="23" t="s">
        <v>197</v>
      </c>
      <c r="L9972" s="24">
        <v>29036.18</v>
      </c>
      <c r="M9972">
        <v>2</v>
      </c>
      <c r="N9972" s="25">
        <v>0.2</v>
      </c>
      <c r="O9972" s="24">
        <v>4837.47</v>
      </c>
      <c r="P9972" s="26">
        <f t="shared" si="930"/>
        <v>0.16660146066045878</v>
      </c>
      <c r="Q9972" t="str">
        <f t="shared" si="931"/>
        <v>Low</v>
      </c>
      <c r="R9972" t="str">
        <f t="shared" si="932"/>
        <v>Medium</v>
      </c>
      <c r="S9972" s="23">
        <f t="shared" si="933"/>
        <v>2025</v>
      </c>
      <c r="T9972" s="23">
        <f t="shared" si="934"/>
        <v>6</v>
      </c>
      <c r="U9972" t="str">
        <f t="shared" si="935"/>
        <v>Jun-2025</v>
      </c>
    </row>
    <row r="9973" spans="1:21" x14ac:dyDescent="0.3">
      <c r="A9973" t="s">
        <v>11984</v>
      </c>
      <c r="B9973" s="22">
        <v>45800</v>
      </c>
      <c r="C9973" s="22">
        <v>45801</v>
      </c>
      <c r="D9973" s="23" t="s">
        <v>50</v>
      </c>
      <c r="E9973" s="23" t="s">
        <v>1409</v>
      </c>
      <c r="F9973" s="23" t="s">
        <v>80</v>
      </c>
      <c r="G9973" s="23" t="s">
        <v>53</v>
      </c>
      <c r="H9973" s="23" t="s">
        <v>54</v>
      </c>
      <c r="I9973" s="23" t="s">
        <v>96</v>
      </c>
      <c r="J9973" s="23" t="s">
        <v>135</v>
      </c>
      <c r="K9973" s="23" t="s">
        <v>136</v>
      </c>
      <c r="L9973" s="24">
        <v>3265.02</v>
      </c>
      <c r="M9973">
        <v>9</v>
      </c>
      <c r="N9973" s="25">
        <v>0</v>
      </c>
      <c r="O9973" s="24">
        <v>1078.17</v>
      </c>
      <c r="P9973" s="26">
        <f t="shared" si="930"/>
        <v>0.33021849789587815</v>
      </c>
      <c r="Q9973" t="str">
        <f t="shared" si="931"/>
        <v>High</v>
      </c>
      <c r="R9973" t="str">
        <f t="shared" si="932"/>
        <v>None</v>
      </c>
      <c r="S9973" s="23">
        <f t="shared" si="933"/>
        <v>2025</v>
      </c>
      <c r="T9973" s="23">
        <f t="shared" si="934"/>
        <v>5</v>
      </c>
      <c r="U9973" t="str">
        <f t="shared" si="935"/>
        <v>May-2025</v>
      </c>
    </row>
    <row r="9974" spans="1:21" x14ac:dyDescent="0.3">
      <c r="A9974" t="s">
        <v>11985</v>
      </c>
      <c r="B9974" s="22">
        <v>45982</v>
      </c>
      <c r="C9974" s="22">
        <v>45987</v>
      </c>
      <c r="D9974" s="23" t="s">
        <v>50</v>
      </c>
      <c r="E9974" s="23" t="s">
        <v>951</v>
      </c>
      <c r="F9974" s="23" t="s">
        <v>80</v>
      </c>
      <c r="G9974" s="23" t="s">
        <v>72</v>
      </c>
      <c r="H9974" s="23" t="s">
        <v>104</v>
      </c>
      <c r="I9974" s="23" t="s">
        <v>55</v>
      </c>
      <c r="J9974" s="23" t="s">
        <v>65</v>
      </c>
      <c r="K9974" s="23" t="s">
        <v>325</v>
      </c>
      <c r="L9974" s="24">
        <v>29334.94</v>
      </c>
      <c r="M9974">
        <v>2</v>
      </c>
      <c r="N9974" s="25">
        <v>0.25</v>
      </c>
      <c r="O9974" s="24">
        <v>7594.93</v>
      </c>
      <c r="P9974" s="26">
        <f t="shared" si="930"/>
        <v>0.25890388730980873</v>
      </c>
      <c r="Q9974" t="str">
        <f t="shared" si="931"/>
        <v>Medium</v>
      </c>
      <c r="R9974" t="str">
        <f t="shared" si="932"/>
        <v>High</v>
      </c>
      <c r="S9974" s="23">
        <f t="shared" si="933"/>
        <v>2025</v>
      </c>
      <c r="T9974" s="23">
        <f t="shared" si="934"/>
        <v>11</v>
      </c>
      <c r="U9974" t="str">
        <f t="shared" si="935"/>
        <v>Nov-2025</v>
      </c>
    </row>
    <row r="9975" spans="1:21" x14ac:dyDescent="0.3">
      <c r="A9975" t="s">
        <v>11986</v>
      </c>
      <c r="B9975" s="22">
        <v>44607</v>
      </c>
      <c r="C9975" s="22">
        <v>44612</v>
      </c>
      <c r="D9975" s="23" t="s">
        <v>50</v>
      </c>
      <c r="E9975" s="23" t="s">
        <v>1578</v>
      </c>
      <c r="F9975" s="23" t="s">
        <v>71</v>
      </c>
      <c r="G9975" s="23" t="s">
        <v>53</v>
      </c>
      <c r="H9975" s="23" t="s">
        <v>90</v>
      </c>
      <c r="I9975" s="23" t="s">
        <v>83</v>
      </c>
      <c r="J9975" s="23" t="s">
        <v>379</v>
      </c>
      <c r="K9975" s="23" t="s">
        <v>380</v>
      </c>
      <c r="L9975" s="24">
        <v>19087.599999999999</v>
      </c>
      <c r="M9975">
        <v>4</v>
      </c>
      <c r="N9975" s="25">
        <v>0.25</v>
      </c>
      <c r="O9975" s="24">
        <v>4464.6400000000003</v>
      </c>
      <c r="P9975" s="26">
        <f t="shared" si="930"/>
        <v>0.23390263836207803</v>
      </c>
      <c r="Q9975" t="str">
        <f t="shared" si="931"/>
        <v>Medium</v>
      </c>
      <c r="R9975" t="str">
        <f t="shared" si="932"/>
        <v>High</v>
      </c>
      <c r="S9975" s="23">
        <f t="shared" si="933"/>
        <v>2022</v>
      </c>
      <c r="T9975" s="23">
        <f t="shared" si="934"/>
        <v>2</v>
      </c>
      <c r="U9975" t="str">
        <f t="shared" si="935"/>
        <v>Feb-2022</v>
      </c>
    </row>
    <row r="9976" spans="1:21" x14ac:dyDescent="0.3">
      <c r="A9976" t="s">
        <v>11987</v>
      </c>
      <c r="B9976" s="22">
        <v>45844</v>
      </c>
      <c r="C9976" s="22">
        <v>45847</v>
      </c>
      <c r="D9976" s="23" t="s">
        <v>102</v>
      </c>
      <c r="E9976" s="23" t="s">
        <v>536</v>
      </c>
      <c r="F9976" s="23" t="s">
        <v>71</v>
      </c>
      <c r="G9976" s="23" t="s">
        <v>63</v>
      </c>
      <c r="H9976" s="23" t="s">
        <v>64</v>
      </c>
      <c r="I9976" s="23" t="s">
        <v>83</v>
      </c>
      <c r="J9976" s="23" t="s">
        <v>156</v>
      </c>
      <c r="K9976" s="23" t="s">
        <v>157</v>
      </c>
      <c r="L9976" s="24">
        <v>7000.44</v>
      </c>
      <c r="M9976">
        <v>2</v>
      </c>
      <c r="N9976" s="25">
        <v>0.25</v>
      </c>
      <c r="O9976" s="24">
        <v>2012.76</v>
      </c>
      <c r="P9976" s="26">
        <f t="shared" si="930"/>
        <v>0.28751907022987128</v>
      </c>
      <c r="Q9976" t="str">
        <f t="shared" si="931"/>
        <v>Medium</v>
      </c>
      <c r="R9976" t="str">
        <f t="shared" si="932"/>
        <v>High</v>
      </c>
      <c r="S9976" s="23">
        <f t="shared" si="933"/>
        <v>2025</v>
      </c>
      <c r="T9976" s="23">
        <f t="shared" si="934"/>
        <v>7</v>
      </c>
      <c r="U9976" t="str">
        <f t="shared" si="935"/>
        <v>Jul-2025</v>
      </c>
    </row>
    <row r="9977" spans="1:21" x14ac:dyDescent="0.3">
      <c r="A9977" t="s">
        <v>11988</v>
      </c>
      <c r="B9977" s="22">
        <v>45297</v>
      </c>
      <c r="C9977" s="22">
        <v>45298</v>
      </c>
      <c r="D9977" s="23" t="s">
        <v>50</v>
      </c>
      <c r="E9977" s="23" t="s">
        <v>1244</v>
      </c>
      <c r="F9977" s="23" t="s">
        <v>80</v>
      </c>
      <c r="G9977" s="23" t="s">
        <v>179</v>
      </c>
      <c r="H9977" s="23" t="s">
        <v>180</v>
      </c>
      <c r="I9977" s="23" t="s">
        <v>118</v>
      </c>
      <c r="J9977" s="23" t="s">
        <v>303</v>
      </c>
      <c r="K9977" s="23" t="s">
        <v>304</v>
      </c>
      <c r="L9977" s="24">
        <v>28404.36</v>
      </c>
      <c r="M9977">
        <v>4</v>
      </c>
      <c r="N9977" s="25">
        <v>0.25</v>
      </c>
      <c r="O9977" s="24">
        <v>7200.65</v>
      </c>
      <c r="P9977" s="26">
        <f t="shared" si="930"/>
        <v>0.25350509569657614</v>
      </c>
      <c r="Q9977" t="str">
        <f t="shared" si="931"/>
        <v>Medium</v>
      </c>
      <c r="R9977" t="str">
        <f t="shared" si="932"/>
        <v>High</v>
      </c>
      <c r="S9977" s="23">
        <f t="shared" si="933"/>
        <v>2024</v>
      </c>
      <c r="T9977" s="23">
        <f t="shared" si="934"/>
        <v>1</v>
      </c>
      <c r="U9977" t="str">
        <f t="shared" si="935"/>
        <v>Jan-2024</v>
      </c>
    </row>
    <row r="9978" spans="1:21" x14ac:dyDescent="0.3">
      <c r="A9978" t="s">
        <v>11989</v>
      </c>
      <c r="B9978" s="22">
        <v>45663</v>
      </c>
      <c r="C9978" s="22">
        <v>45670</v>
      </c>
      <c r="D9978" s="23" t="s">
        <v>61</v>
      </c>
      <c r="E9978" s="23" t="s">
        <v>3232</v>
      </c>
      <c r="F9978" s="23" t="s">
        <v>80</v>
      </c>
      <c r="G9978" s="23" t="s">
        <v>72</v>
      </c>
      <c r="H9978" s="23" t="s">
        <v>346</v>
      </c>
      <c r="I9978" s="23" t="s">
        <v>83</v>
      </c>
      <c r="J9978" s="23" t="s">
        <v>84</v>
      </c>
      <c r="K9978" s="23" t="s">
        <v>105</v>
      </c>
      <c r="L9978" s="24">
        <v>9570.11</v>
      </c>
      <c r="M9978">
        <v>1</v>
      </c>
      <c r="N9978" s="25">
        <v>0.1</v>
      </c>
      <c r="O9978" s="24">
        <v>1490.87</v>
      </c>
      <c r="P9978" s="26">
        <f t="shared" si="930"/>
        <v>0.15578399830304979</v>
      </c>
      <c r="Q9978" t="str">
        <f t="shared" si="931"/>
        <v>Low</v>
      </c>
      <c r="R9978" t="str">
        <f t="shared" si="932"/>
        <v>Low</v>
      </c>
      <c r="S9978" s="23">
        <f t="shared" si="933"/>
        <v>2025</v>
      </c>
      <c r="T9978" s="23">
        <f t="shared" si="934"/>
        <v>1</v>
      </c>
      <c r="U9978" t="str">
        <f t="shared" si="935"/>
        <v>Jan-2025</v>
      </c>
    </row>
    <row r="9979" spans="1:21" x14ac:dyDescent="0.3">
      <c r="A9979" t="s">
        <v>11990</v>
      </c>
      <c r="B9979" s="22">
        <v>45321</v>
      </c>
      <c r="C9979" s="22">
        <v>45327</v>
      </c>
      <c r="D9979" s="23" t="s">
        <v>78</v>
      </c>
      <c r="E9979" s="23" t="s">
        <v>2231</v>
      </c>
      <c r="F9979" s="23" t="s">
        <v>71</v>
      </c>
      <c r="G9979" s="23" t="s">
        <v>53</v>
      </c>
      <c r="H9979" s="23" t="s">
        <v>246</v>
      </c>
      <c r="I9979" s="23" t="s">
        <v>118</v>
      </c>
      <c r="J9979" s="23" t="s">
        <v>230</v>
      </c>
      <c r="K9979" s="23" t="s">
        <v>231</v>
      </c>
      <c r="L9979" s="24">
        <v>34998.080000000002</v>
      </c>
      <c r="M9979">
        <v>8</v>
      </c>
      <c r="N9979" s="25">
        <v>0.25</v>
      </c>
      <c r="O9979" s="24">
        <v>6790.25</v>
      </c>
      <c r="P9979" s="26">
        <f t="shared" si="930"/>
        <v>0.19401778611855278</v>
      </c>
      <c r="Q9979" t="str">
        <f t="shared" si="931"/>
        <v>Low</v>
      </c>
      <c r="R9979" t="str">
        <f t="shared" si="932"/>
        <v>High</v>
      </c>
      <c r="S9979" s="23">
        <f t="shared" si="933"/>
        <v>2024</v>
      </c>
      <c r="T9979" s="23">
        <f t="shared" si="934"/>
        <v>1</v>
      </c>
      <c r="U9979" t="str">
        <f t="shared" si="935"/>
        <v>Jan-2024</v>
      </c>
    </row>
    <row r="9980" spans="1:21" x14ac:dyDescent="0.3">
      <c r="A9980" t="s">
        <v>11991</v>
      </c>
      <c r="B9980" s="22">
        <v>45371</v>
      </c>
      <c r="C9980" s="22">
        <v>45374</v>
      </c>
      <c r="D9980" s="23" t="s">
        <v>102</v>
      </c>
      <c r="E9980" s="23" t="s">
        <v>603</v>
      </c>
      <c r="F9980" s="23" t="s">
        <v>71</v>
      </c>
      <c r="G9980" s="23" t="s">
        <v>179</v>
      </c>
      <c r="H9980" s="23" t="s">
        <v>180</v>
      </c>
      <c r="I9980" s="23" t="s">
        <v>55</v>
      </c>
      <c r="J9980" s="23" t="s">
        <v>141</v>
      </c>
      <c r="K9980" s="23" t="s">
        <v>978</v>
      </c>
      <c r="L9980" s="24">
        <v>25942.04</v>
      </c>
      <c r="M9980">
        <v>4</v>
      </c>
      <c r="N9980" s="25">
        <v>0.05</v>
      </c>
      <c r="O9980" s="24">
        <v>9790.7000000000007</v>
      </c>
      <c r="P9980" s="26">
        <f t="shared" si="930"/>
        <v>0.37740671126865893</v>
      </c>
      <c r="Q9980" t="str">
        <f t="shared" si="931"/>
        <v>High</v>
      </c>
      <c r="R9980" t="str">
        <f t="shared" si="932"/>
        <v>Low</v>
      </c>
      <c r="S9980" s="23">
        <f t="shared" si="933"/>
        <v>2024</v>
      </c>
      <c r="T9980" s="23">
        <f t="shared" si="934"/>
        <v>3</v>
      </c>
      <c r="U9980" t="str">
        <f t="shared" si="935"/>
        <v>Mar-2024</v>
      </c>
    </row>
    <row r="9981" spans="1:21" x14ac:dyDescent="0.3">
      <c r="A9981" t="s">
        <v>11992</v>
      </c>
      <c r="B9981" s="22">
        <v>45639</v>
      </c>
      <c r="C9981" s="22">
        <v>45644</v>
      </c>
      <c r="D9981" s="23" t="s">
        <v>50</v>
      </c>
      <c r="E9981" s="23" t="s">
        <v>1931</v>
      </c>
      <c r="F9981" s="23" t="s">
        <v>80</v>
      </c>
      <c r="G9981" s="23" t="s">
        <v>81</v>
      </c>
      <c r="H9981" s="23" t="s">
        <v>82</v>
      </c>
      <c r="I9981" s="23" t="s">
        <v>83</v>
      </c>
      <c r="J9981" s="23" t="s">
        <v>379</v>
      </c>
      <c r="K9981" s="23" t="s">
        <v>716</v>
      </c>
      <c r="L9981" s="24">
        <v>385.67</v>
      </c>
      <c r="M9981">
        <v>1</v>
      </c>
      <c r="N9981" s="25">
        <v>0.1</v>
      </c>
      <c r="O9981" s="24">
        <v>61.61</v>
      </c>
      <c r="P9981" s="26">
        <f t="shared" si="930"/>
        <v>0.15974797106334429</v>
      </c>
      <c r="Q9981" t="str">
        <f t="shared" si="931"/>
        <v>Low</v>
      </c>
      <c r="R9981" t="str">
        <f t="shared" si="932"/>
        <v>Low</v>
      </c>
      <c r="S9981" s="23">
        <f t="shared" si="933"/>
        <v>2024</v>
      </c>
      <c r="T9981" s="23">
        <f t="shared" si="934"/>
        <v>12</v>
      </c>
      <c r="U9981" t="str">
        <f t="shared" si="935"/>
        <v>Dec-2024</v>
      </c>
    </row>
    <row r="9982" spans="1:21" x14ac:dyDescent="0.3">
      <c r="A9982" t="s">
        <v>11993</v>
      </c>
      <c r="B9982" s="22">
        <v>44713</v>
      </c>
      <c r="C9982" s="22">
        <v>44719</v>
      </c>
      <c r="D9982" s="23" t="s">
        <v>61</v>
      </c>
      <c r="E9982" s="23" t="s">
        <v>629</v>
      </c>
      <c r="F9982" s="23" t="s">
        <v>80</v>
      </c>
      <c r="G9982" s="23" t="s">
        <v>179</v>
      </c>
      <c r="H9982" s="23" t="s">
        <v>236</v>
      </c>
      <c r="I9982" s="23" t="s">
        <v>83</v>
      </c>
      <c r="J9982" s="23" t="s">
        <v>379</v>
      </c>
      <c r="K9982" s="23" t="s">
        <v>716</v>
      </c>
      <c r="L9982" s="24">
        <v>43958.7</v>
      </c>
      <c r="M9982">
        <v>5</v>
      </c>
      <c r="N9982" s="25">
        <v>0.2</v>
      </c>
      <c r="O9982" s="24">
        <v>10994.72</v>
      </c>
      <c r="P9982" s="26">
        <f t="shared" si="930"/>
        <v>0.25011476681521522</v>
      </c>
      <c r="Q9982" t="str">
        <f t="shared" si="931"/>
        <v>Medium</v>
      </c>
      <c r="R9982" t="str">
        <f t="shared" si="932"/>
        <v>Medium</v>
      </c>
      <c r="S9982" s="23">
        <f t="shared" si="933"/>
        <v>2022</v>
      </c>
      <c r="T9982" s="23">
        <f t="shared" si="934"/>
        <v>6</v>
      </c>
      <c r="U9982" t="str">
        <f t="shared" si="935"/>
        <v>Jun-2022</v>
      </c>
    </row>
    <row r="9983" spans="1:21" x14ac:dyDescent="0.3">
      <c r="A9983" t="s">
        <v>11994</v>
      </c>
      <c r="B9983" s="22">
        <v>44810</v>
      </c>
      <c r="C9983" s="22">
        <v>44811</v>
      </c>
      <c r="D9983" s="23" t="s">
        <v>102</v>
      </c>
      <c r="E9983" s="23" t="s">
        <v>109</v>
      </c>
      <c r="F9983" s="23" t="s">
        <v>80</v>
      </c>
      <c r="G9983" s="23" t="s">
        <v>179</v>
      </c>
      <c r="H9983" s="23" t="s">
        <v>180</v>
      </c>
      <c r="I9983" s="23" t="s">
        <v>83</v>
      </c>
      <c r="J9983" s="23" t="s">
        <v>156</v>
      </c>
      <c r="K9983" s="23" t="s">
        <v>285</v>
      </c>
      <c r="L9983" s="24">
        <v>12547.56</v>
      </c>
      <c r="M9983">
        <v>2</v>
      </c>
      <c r="N9983" s="25">
        <v>0.1</v>
      </c>
      <c r="O9983" s="24">
        <v>4503.33</v>
      </c>
      <c r="P9983" s="26">
        <f t="shared" si="930"/>
        <v>0.35890085403058442</v>
      </c>
      <c r="Q9983" t="str">
        <f t="shared" si="931"/>
        <v>High</v>
      </c>
      <c r="R9983" t="str">
        <f t="shared" si="932"/>
        <v>Low</v>
      </c>
      <c r="S9983" s="23">
        <f t="shared" si="933"/>
        <v>2022</v>
      </c>
      <c r="T9983" s="23">
        <f t="shared" si="934"/>
        <v>9</v>
      </c>
      <c r="U9983" t="str">
        <f t="shared" si="935"/>
        <v>Sep-2022</v>
      </c>
    </row>
    <row r="9984" spans="1:21" x14ac:dyDescent="0.3">
      <c r="A9984" t="s">
        <v>11995</v>
      </c>
      <c r="B9984" s="22">
        <v>45366</v>
      </c>
      <c r="C9984" s="22">
        <v>45373</v>
      </c>
      <c r="D9984" s="23" t="s">
        <v>50</v>
      </c>
      <c r="E9984" s="23" t="s">
        <v>302</v>
      </c>
      <c r="F9984" s="23" t="s">
        <v>52</v>
      </c>
      <c r="G9984" s="23" t="s">
        <v>179</v>
      </c>
      <c r="H9984" s="23" t="s">
        <v>180</v>
      </c>
      <c r="I9984" s="23" t="s">
        <v>55</v>
      </c>
      <c r="J9984" s="23" t="s">
        <v>141</v>
      </c>
      <c r="K9984" s="23" t="s">
        <v>241</v>
      </c>
      <c r="L9984" s="24">
        <v>59829.78</v>
      </c>
      <c r="M9984">
        <v>6</v>
      </c>
      <c r="N9984" s="25">
        <v>0.2</v>
      </c>
      <c r="O9984" s="24">
        <v>18517.150000000001</v>
      </c>
      <c r="P9984" s="26">
        <f t="shared" si="930"/>
        <v>0.30949721025215204</v>
      </c>
      <c r="Q9984" t="str">
        <f t="shared" si="931"/>
        <v>High</v>
      </c>
      <c r="R9984" t="str">
        <f t="shared" si="932"/>
        <v>Medium</v>
      </c>
      <c r="S9984" s="23">
        <f t="shared" si="933"/>
        <v>2024</v>
      </c>
      <c r="T9984" s="23">
        <f t="shared" si="934"/>
        <v>3</v>
      </c>
      <c r="U9984" t="str">
        <f t="shared" si="935"/>
        <v>Mar-2024</v>
      </c>
    </row>
    <row r="9985" spans="1:21" x14ac:dyDescent="0.3">
      <c r="A9985" t="s">
        <v>11996</v>
      </c>
      <c r="B9985" s="22">
        <v>45110</v>
      </c>
      <c r="C9985" s="22">
        <v>45115</v>
      </c>
      <c r="D9985" s="23" t="s">
        <v>61</v>
      </c>
      <c r="E9985" s="23" t="s">
        <v>1929</v>
      </c>
      <c r="F9985" s="23" t="s">
        <v>71</v>
      </c>
      <c r="G9985" s="23" t="s">
        <v>72</v>
      </c>
      <c r="H9985" s="23" t="s">
        <v>73</v>
      </c>
      <c r="I9985" s="23" t="s">
        <v>55</v>
      </c>
      <c r="J9985" s="23" t="s">
        <v>56</v>
      </c>
      <c r="K9985" s="23" t="s">
        <v>57</v>
      </c>
      <c r="L9985" s="24">
        <v>10299.57</v>
      </c>
      <c r="M9985">
        <v>3</v>
      </c>
      <c r="N9985" s="25">
        <v>0.05</v>
      </c>
      <c r="O9985" s="24">
        <v>3279.18</v>
      </c>
      <c r="P9985" s="26">
        <f t="shared" si="930"/>
        <v>0.31838028189526357</v>
      </c>
      <c r="Q9985" t="str">
        <f t="shared" si="931"/>
        <v>High</v>
      </c>
      <c r="R9985" t="str">
        <f t="shared" si="932"/>
        <v>Low</v>
      </c>
      <c r="S9985" s="23">
        <f t="shared" si="933"/>
        <v>2023</v>
      </c>
      <c r="T9985" s="23">
        <f t="shared" si="934"/>
        <v>7</v>
      </c>
      <c r="U9985" t="str">
        <f t="shared" si="935"/>
        <v>Jul-2023</v>
      </c>
    </row>
    <row r="9986" spans="1:21" x14ac:dyDescent="0.3">
      <c r="A9986" t="s">
        <v>11997</v>
      </c>
      <c r="B9986" s="22">
        <v>45333</v>
      </c>
      <c r="C9986" s="22">
        <v>45336</v>
      </c>
      <c r="D9986" s="23" t="s">
        <v>78</v>
      </c>
      <c r="E9986" s="23" t="s">
        <v>363</v>
      </c>
      <c r="F9986" s="23" t="s">
        <v>80</v>
      </c>
      <c r="G9986" s="23" t="s">
        <v>81</v>
      </c>
      <c r="H9986" s="23" t="s">
        <v>186</v>
      </c>
      <c r="I9986" s="23" t="s">
        <v>96</v>
      </c>
      <c r="J9986" s="23" t="s">
        <v>135</v>
      </c>
      <c r="K9986" s="23" t="s">
        <v>136</v>
      </c>
      <c r="L9986" s="24">
        <v>47367.28</v>
      </c>
      <c r="M9986">
        <v>8</v>
      </c>
      <c r="N9986" s="25">
        <v>0.05</v>
      </c>
      <c r="O9986" s="24">
        <v>12104.66</v>
      </c>
      <c r="P9986" s="26">
        <f t="shared" si="930"/>
        <v>0.25554897811316168</v>
      </c>
      <c r="Q9986" t="str">
        <f t="shared" si="931"/>
        <v>Medium</v>
      </c>
      <c r="R9986" t="str">
        <f t="shared" si="932"/>
        <v>Low</v>
      </c>
      <c r="S9986" s="23">
        <f t="shared" si="933"/>
        <v>2024</v>
      </c>
      <c r="T9986" s="23">
        <f t="shared" si="934"/>
        <v>2</v>
      </c>
      <c r="U9986" t="str">
        <f t="shared" si="935"/>
        <v>Feb-2024</v>
      </c>
    </row>
    <row r="9987" spans="1:21" x14ac:dyDescent="0.3">
      <c r="A9987" t="s">
        <v>11998</v>
      </c>
      <c r="B9987" s="22">
        <v>45480</v>
      </c>
      <c r="C9987" s="22">
        <v>45483</v>
      </c>
      <c r="D9987" s="23" t="s">
        <v>61</v>
      </c>
      <c r="E9987" s="23" t="s">
        <v>1612</v>
      </c>
      <c r="F9987" s="23" t="s">
        <v>52</v>
      </c>
      <c r="G9987" s="23" t="s">
        <v>81</v>
      </c>
      <c r="H9987" s="23" t="s">
        <v>186</v>
      </c>
      <c r="I9987" s="23" t="s">
        <v>118</v>
      </c>
      <c r="J9987" s="23" t="s">
        <v>119</v>
      </c>
      <c r="K9987" s="23" t="s">
        <v>270</v>
      </c>
      <c r="L9987" s="24">
        <v>26120.58</v>
      </c>
      <c r="M9987">
        <v>2</v>
      </c>
      <c r="N9987" s="25">
        <v>0</v>
      </c>
      <c r="O9987" s="24">
        <v>8138.81</v>
      </c>
      <c r="P9987" s="26">
        <f t="shared" si="930"/>
        <v>0.31158611332520181</v>
      </c>
      <c r="Q9987" t="str">
        <f t="shared" si="931"/>
        <v>High</v>
      </c>
      <c r="R9987" t="str">
        <f t="shared" si="932"/>
        <v>None</v>
      </c>
      <c r="S9987" s="23">
        <f t="shared" si="933"/>
        <v>2024</v>
      </c>
      <c r="T9987" s="23">
        <f t="shared" si="934"/>
        <v>7</v>
      </c>
      <c r="U9987" t="str">
        <f t="shared" si="935"/>
        <v>Jul-2024</v>
      </c>
    </row>
    <row r="9988" spans="1:21" x14ac:dyDescent="0.3">
      <c r="A9988" t="s">
        <v>11999</v>
      </c>
      <c r="B9988" s="22">
        <v>45321</v>
      </c>
      <c r="C9988" s="22">
        <v>45325</v>
      </c>
      <c r="D9988" s="23" t="s">
        <v>50</v>
      </c>
      <c r="E9988" s="23" t="s">
        <v>2467</v>
      </c>
      <c r="F9988" s="23" t="s">
        <v>71</v>
      </c>
      <c r="G9988" s="23" t="s">
        <v>81</v>
      </c>
      <c r="H9988" s="23" t="s">
        <v>186</v>
      </c>
      <c r="I9988" s="23" t="s">
        <v>96</v>
      </c>
      <c r="J9988" s="23" t="s">
        <v>135</v>
      </c>
      <c r="K9988" s="23" t="s">
        <v>136</v>
      </c>
      <c r="L9988" s="24">
        <v>62077.98</v>
      </c>
      <c r="M9988">
        <v>6</v>
      </c>
      <c r="N9988" s="25">
        <v>0.1</v>
      </c>
      <c r="O9988" s="24">
        <v>19348.490000000002</v>
      </c>
      <c r="P9988" s="26">
        <f t="shared" ref="P9988:P10051" si="936">IFERROR(O9988/L9988,0)</f>
        <v>0.3116804058379477</v>
      </c>
      <c r="Q9988" t="str">
        <f t="shared" ref="Q9988:Q10051" si="937">IF(P9988&gt;=0.3,"High",IF(P9988&gt;=0.2,"Medium","Low"))</f>
        <v>High</v>
      </c>
      <c r="R9988" t="str">
        <f t="shared" ref="R9988:R10003" si="938">IF(N9988=0,"None",IF(N9988&lt;=0.1,"Low",IF(N9988&lt;=0.2,"Medium","High")))</f>
        <v>Low</v>
      </c>
      <c r="S9988" s="23">
        <f t="shared" ref="S9988:S10003" si="939">YEAR(B9988)</f>
        <v>2024</v>
      </c>
      <c r="T9988" s="23">
        <f t="shared" ref="T9988:T10003" si="940">MONTH(B9988)</f>
        <v>1</v>
      </c>
      <c r="U9988" t="str">
        <f t="shared" ref="U9988:U10003" si="941">TEXT(B9988,"mmm-yyyy")</f>
        <v>Jan-2024</v>
      </c>
    </row>
    <row r="9989" spans="1:21" x14ac:dyDescent="0.3">
      <c r="A9989" t="s">
        <v>12000</v>
      </c>
      <c r="B9989" s="22">
        <v>45671</v>
      </c>
      <c r="C9989" s="22">
        <v>45677</v>
      </c>
      <c r="D9989" s="23" t="s">
        <v>102</v>
      </c>
      <c r="E9989" s="23" t="s">
        <v>1267</v>
      </c>
      <c r="F9989" s="23" t="s">
        <v>71</v>
      </c>
      <c r="G9989" s="23" t="s">
        <v>63</v>
      </c>
      <c r="H9989" s="23" t="s">
        <v>202</v>
      </c>
      <c r="I9989" s="23" t="s">
        <v>55</v>
      </c>
      <c r="J9989" s="23" t="s">
        <v>56</v>
      </c>
      <c r="K9989" s="23" t="s">
        <v>151</v>
      </c>
      <c r="L9989" s="24">
        <v>21719.16</v>
      </c>
      <c r="M9989">
        <v>6</v>
      </c>
      <c r="N9989" s="25">
        <v>0.05</v>
      </c>
      <c r="O9989" s="24">
        <v>7525.64</v>
      </c>
      <c r="P9989" s="26">
        <f t="shared" si="936"/>
        <v>0.34649774669001931</v>
      </c>
      <c r="Q9989" t="str">
        <f t="shared" si="937"/>
        <v>High</v>
      </c>
      <c r="R9989" t="str">
        <f t="shared" si="938"/>
        <v>Low</v>
      </c>
      <c r="S9989" s="23">
        <f t="shared" si="939"/>
        <v>2025</v>
      </c>
      <c r="T9989" s="23">
        <f t="shared" si="940"/>
        <v>1</v>
      </c>
      <c r="U9989" t="str">
        <f t="shared" si="941"/>
        <v>Jan-2025</v>
      </c>
    </row>
    <row r="9990" spans="1:21" x14ac:dyDescent="0.3">
      <c r="A9990" t="s">
        <v>12001</v>
      </c>
      <c r="B9990" s="22">
        <v>44712</v>
      </c>
      <c r="C9990" s="22">
        <v>44713</v>
      </c>
      <c r="D9990" s="23" t="s">
        <v>78</v>
      </c>
      <c r="E9990" s="23" t="s">
        <v>355</v>
      </c>
      <c r="F9990" s="23" t="s">
        <v>71</v>
      </c>
      <c r="G9990" s="23" t="s">
        <v>72</v>
      </c>
      <c r="H9990" s="23" t="s">
        <v>117</v>
      </c>
      <c r="I9990" s="23" t="s">
        <v>83</v>
      </c>
      <c r="J9990" s="23" t="s">
        <v>156</v>
      </c>
      <c r="K9990" s="23" t="s">
        <v>157</v>
      </c>
      <c r="L9990" s="24">
        <v>29731.59</v>
      </c>
      <c r="M9990">
        <v>9</v>
      </c>
      <c r="N9990" s="25">
        <v>0.05</v>
      </c>
      <c r="O9990" s="24">
        <v>10503.78</v>
      </c>
      <c r="P9990" s="26">
        <f t="shared" si="936"/>
        <v>0.35328685751417938</v>
      </c>
      <c r="Q9990" t="str">
        <f t="shared" si="937"/>
        <v>High</v>
      </c>
      <c r="R9990" t="str">
        <f t="shared" si="938"/>
        <v>Low</v>
      </c>
      <c r="S9990" s="23">
        <f t="shared" si="939"/>
        <v>2022</v>
      </c>
      <c r="T9990" s="23">
        <f t="shared" si="940"/>
        <v>5</v>
      </c>
      <c r="U9990" t="str">
        <f t="shared" si="941"/>
        <v>May-2022</v>
      </c>
    </row>
    <row r="9991" spans="1:21" x14ac:dyDescent="0.3">
      <c r="A9991" t="s">
        <v>12002</v>
      </c>
      <c r="B9991" s="22">
        <v>44958</v>
      </c>
      <c r="C9991" s="22">
        <v>44961</v>
      </c>
      <c r="D9991" s="23" t="s">
        <v>61</v>
      </c>
      <c r="E9991" s="23" t="s">
        <v>1548</v>
      </c>
      <c r="F9991" s="23" t="s">
        <v>52</v>
      </c>
      <c r="G9991" s="23" t="s">
        <v>72</v>
      </c>
      <c r="H9991" s="23" t="s">
        <v>346</v>
      </c>
      <c r="I9991" s="23" t="s">
        <v>96</v>
      </c>
      <c r="J9991" s="23" t="s">
        <v>135</v>
      </c>
      <c r="K9991" s="23" t="s">
        <v>395</v>
      </c>
      <c r="L9991" s="24">
        <v>29284.5</v>
      </c>
      <c r="M9991">
        <v>2</v>
      </c>
      <c r="N9991" s="25">
        <v>0.15</v>
      </c>
      <c r="O9991" s="24">
        <v>3759.04</v>
      </c>
      <c r="P9991" s="26">
        <f t="shared" si="936"/>
        <v>0.12836278577404428</v>
      </c>
      <c r="Q9991" t="str">
        <f t="shared" si="937"/>
        <v>Low</v>
      </c>
      <c r="R9991" t="str">
        <f t="shared" si="938"/>
        <v>Medium</v>
      </c>
      <c r="S9991" s="23">
        <f t="shared" si="939"/>
        <v>2023</v>
      </c>
      <c r="T9991" s="23">
        <f t="shared" si="940"/>
        <v>2</v>
      </c>
      <c r="U9991" t="str">
        <f t="shared" si="941"/>
        <v>Feb-2023</v>
      </c>
    </row>
    <row r="9992" spans="1:21" x14ac:dyDescent="0.3">
      <c r="A9992" t="s">
        <v>12003</v>
      </c>
      <c r="B9992" s="22">
        <v>45697</v>
      </c>
      <c r="C9992" s="22">
        <v>45702</v>
      </c>
      <c r="D9992" s="23" t="s">
        <v>102</v>
      </c>
      <c r="E9992" s="23" t="s">
        <v>1226</v>
      </c>
      <c r="F9992" s="23" t="s">
        <v>71</v>
      </c>
      <c r="G9992" s="23" t="s">
        <v>63</v>
      </c>
      <c r="H9992" s="23" t="s">
        <v>213</v>
      </c>
      <c r="I9992" s="23" t="s">
        <v>83</v>
      </c>
      <c r="J9992" s="23" t="s">
        <v>84</v>
      </c>
      <c r="K9992" s="23" t="s">
        <v>105</v>
      </c>
      <c r="L9992" s="24">
        <v>61018.5</v>
      </c>
      <c r="M9992">
        <v>5</v>
      </c>
      <c r="N9992" s="25">
        <v>0.15</v>
      </c>
      <c r="O9992" s="24">
        <v>11297.52</v>
      </c>
      <c r="P9992" s="26">
        <f t="shared" si="936"/>
        <v>0.18514909412719094</v>
      </c>
      <c r="Q9992" t="str">
        <f t="shared" si="937"/>
        <v>Low</v>
      </c>
      <c r="R9992" t="str">
        <f t="shared" si="938"/>
        <v>Medium</v>
      </c>
      <c r="S9992" s="23">
        <f t="shared" si="939"/>
        <v>2025</v>
      </c>
      <c r="T9992" s="23">
        <f t="shared" si="940"/>
        <v>2</v>
      </c>
      <c r="U9992" t="str">
        <f t="shared" si="941"/>
        <v>Feb-2025</v>
      </c>
    </row>
    <row r="9993" spans="1:21" x14ac:dyDescent="0.3">
      <c r="A9993" t="s">
        <v>12004</v>
      </c>
      <c r="B9993" s="22">
        <v>45623</v>
      </c>
      <c r="C9993" s="22">
        <v>45624</v>
      </c>
      <c r="D9993" s="23" t="s">
        <v>50</v>
      </c>
      <c r="E9993" s="23" t="s">
        <v>1049</v>
      </c>
      <c r="F9993" s="23" t="s">
        <v>71</v>
      </c>
      <c r="G9993" s="23" t="s">
        <v>63</v>
      </c>
      <c r="H9993" s="23" t="s">
        <v>64</v>
      </c>
      <c r="I9993" s="23" t="s">
        <v>83</v>
      </c>
      <c r="J9993" s="23" t="s">
        <v>84</v>
      </c>
      <c r="K9993" s="23" t="s">
        <v>85</v>
      </c>
      <c r="L9993" s="24">
        <v>2268.14</v>
      </c>
      <c r="M9993">
        <v>7</v>
      </c>
      <c r="N9993" s="25">
        <v>0.1</v>
      </c>
      <c r="O9993" s="24">
        <v>536.91999999999996</v>
      </c>
      <c r="P9993" s="26">
        <f t="shared" si="936"/>
        <v>0.23672260089765182</v>
      </c>
      <c r="Q9993" t="str">
        <f t="shared" si="937"/>
        <v>Medium</v>
      </c>
      <c r="R9993" t="str">
        <f t="shared" si="938"/>
        <v>Low</v>
      </c>
      <c r="S9993" s="23">
        <f t="shared" si="939"/>
        <v>2024</v>
      </c>
      <c r="T9993" s="23">
        <f t="shared" si="940"/>
        <v>11</v>
      </c>
      <c r="U9993" t="str">
        <f t="shared" si="941"/>
        <v>Nov-2024</v>
      </c>
    </row>
    <row r="9994" spans="1:21" x14ac:dyDescent="0.3">
      <c r="A9994" t="s">
        <v>12005</v>
      </c>
      <c r="B9994" s="22">
        <v>44629</v>
      </c>
      <c r="C9994" s="22">
        <v>44630</v>
      </c>
      <c r="D9994" s="23" t="s">
        <v>50</v>
      </c>
      <c r="E9994" s="23" t="s">
        <v>1490</v>
      </c>
      <c r="F9994" s="23" t="s">
        <v>52</v>
      </c>
      <c r="G9994" s="23" t="s">
        <v>72</v>
      </c>
      <c r="H9994" s="23" t="s">
        <v>104</v>
      </c>
      <c r="I9994" s="23" t="s">
        <v>55</v>
      </c>
      <c r="J9994" s="23" t="s">
        <v>141</v>
      </c>
      <c r="K9994" s="23" t="s">
        <v>241</v>
      </c>
      <c r="L9994" s="24">
        <v>90532.08</v>
      </c>
      <c r="M9994">
        <v>9</v>
      </c>
      <c r="N9994" s="25">
        <v>0.25</v>
      </c>
      <c r="O9994" s="24">
        <v>13870.1</v>
      </c>
      <c r="P9994" s="26">
        <f t="shared" si="936"/>
        <v>0.15320646559760917</v>
      </c>
      <c r="Q9994" t="str">
        <f t="shared" si="937"/>
        <v>Low</v>
      </c>
      <c r="R9994" t="str">
        <f t="shared" si="938"/>
        <v>High</v>
      </c>
      <c r="S9994" s="23">
        <f t="shared" si="939"/>
        <v>2022</v>
      </c>
      <c r="T9994" s="23">
        <f t="shared" si="940"/>
        <v>3</v>
      </c>
      <c r="U9994" t="str">
        <f t="shared" si="941"/>
        <v>Mar-2022</v>
      </c>
    </row>
    <row r="9995" spans="1:21" x14ac:dyDescent="0.3">
      <c r="A9995" t="s">
        <v>12006</v>
      </c>
      <c r="B9995" s="22">
        <v>45094</v>
      </c>
      <c r="C9995" s="22">
        <v>45095</v>
      </c>
      <c r="D9995" s="23" t="s">
        <v>50</v>
      </c>
      <c r="E9995" s="23" t="s">
        <v>2053</v>
      </c>
      <c r="F9995" s="23" t="s">
        <v>52</v>
      </c>
      <c r="G9995" s="23" t="s">
        <v>179</v>
      </c>
      <c r="H9995" s="23" t="s">
        <v>180</v>
      </c>
      <c r="I9995" s="23" t="s">
        <v>83</v>
      </c>
      <c r="J9995" s="23" t="s">
        <v>449</v>
      </c>
      <c r="K9995" s="23" t="s">
        <v>450</v>
      </c>
      <c r="L9995" s="24">
        <v>116109.2</v>
      </c>
      <c r="M9995">
        <v>10</v>
      </c>
      <c r="N9995" s="25">
        <v>0.25</v>
      </c>
      <c r="O9995" s="24">
        <v>26960.65</v>
      </c>
      <c r="P9995" s="26">
        <f t="shared" si="936"/>
        <v>0.23220080751568353</v>
      </c>
      <c r="Q9995" t="str">
        <f t="shared" si="937"/>
        <v>Medium</v>
      </c>
      <c r="R9995" t="str">
        <f t="shared" si="938"/>
        <v>High</v>
      </c>
      <c r="S9995" s="23">
        <f t="shared" si="939"/>
        <v>2023</v>
      </c>
      <c r="T9995" s="23">
        <f t="shared" si="940"/>
        <v>6</v>
      </c>
      <c r="U9995" t="str">
        <f t="shared" si="941"/>
        <v>Jun-2023</v>
      </c>
    </row>
    <row r="9996" spans="1:21" x14ac:dyDescent="0.3">
      <c r="A9996" t="s">
        <v>12007</v>
      </c>
      <c r="B9996" s="22">
        <v>45966</v>
      </c>
      <c r="C9996" s="22">
        <v>45970</v>
      </c>
      <c r="D9996" s="23" t="s">
        <v>78</v>
      </c>
      <c r="E9996" s="23" t="s">
        <v>1299</v>
      </c>
      <c r="F9996" s="23" t="s">
        <v>52</v>
      </c>
      <c r="G9996" s="23" t="s">
        <v>53</v>
      </c>
      <c r="H9996" s="23" t="s">
        <v>90</v>
      </c>
      <c r="I9996" s="23" t="s">
        <v>83</v>
      </c>
      <c r="J9996" s="23" t="s">
        <v>156</v>
      </c>
      <c r="K9996" s="23" t="s">
        <v>157</v>
      </c>
      <c r="L9996" s="24">
        <v>3377.78</v>
      </c>
      <c r="M9996">
        <v>1</v>
      </c>
      <c r="N9996" s="25">
        <v>0.1</v>
      </c>
      <c r="O9996" s="24">
        <v>696.72</v>
      </c>
      <c r="P9996" s="26">
        <f t="shared" si="936"/>
        <v>0.2062656537725962</v>
      </c>
      <c r="Q9996" t="str">
        <f t="shared" si="937"/>
        <v>Medium</v>
      </c>
      <c r="R9996" t="str">
        <f t="shared" si="938"/>
        <v>Low</v>
      </c>
      <c r="S9996" s="23">
        <f t="shared" si="939"/>
        <v>2025</v>
      </c>
      <c r="T9996" s="23">
        <f t="shared" si="940"/>
        <v>11</v>
      </c>
      <c r="U9996" t="str">
        <f t="shared" si="941"/>
        <v>Nov-2025</v>
      </c>
    </row>
    <row r="9997" spans="1:21" x14ac:dyDescent="0.3">
      <c r="A9997" t="s">
        <v>12008</v>
      </c>
      <c r="B9997" s="22">
        <v>45550</v>
      </c>
      <c r="C9997" s="22">
        <v>45554</v>
      </c>
      <c r="D9997" s="23" t="s">
        <v>78</v>
      </c>
      <c r="E9997" s="23" t="s">
        <v>924</v>
      </c>
      <c r="F9997" s="23" t="s">
        <v>71</v>
      </c>
      <c r="G9997" s="23" t="s">
        <v>53</v>
      </c>
      <c r="H9997" s="23" t="s">
        <v>110</v>
      </c>
      <c r="I9997" s="23" t="s">
        <v>83</v>
      </c>
      <c r="J9997" s="23" t="s">
        <v>449</v>
      </c>
      <c r="K9997" s="23" t="s">
        <v>775</v>
      </c>
      <c r="L9997" s="24">
        <v>8468.4599999999991</v>
      </c>
      <c r="M9997">
        <v>1</v>
      </c>
      <c r="N9997" s="25">
        <v>0.15</v>
      </c>
      <c r="O9997" s="24">
        <v>2495.31</v>
      </c>
      <c r="P9997" s="26">
        <f t="shared" si="936"/>
        <v>0.29465924146775213</v>
      </c>
      <c r="Q9997" t="str">
        <f t="shared" si="937"/>
        <v>Medium</v>
      </c>
      <c r="R9997" t="str">
        <f t="shared" si="938"/>
        <v>Medium</v>
      </c>
      <c r="S9997" s="23">
        <f t="shared" si="939"/>
        <v>2024</v>
      </c>
      <c r="T9997" s="23">
        <f t="shared" si="940"/>
        <v>9</v>
      </c>
      <c r="U9997" t="str">
        <f t="shared" si="941"/>
        <v>Sep-2024</v>
      </c>
    </row>
    <row r="9998" spans="1:21" x14ac:dyDescent="0.3">
      <c r="A9998" t="s">
        <v>12009</v>
      </c>
      <c r="B9998" s="22">
        <v>45005</v>
      </c>
      <c r="C9998" s="22">
        <v>45009</v>
      </c>
      <c r="D9998" s="23" t="s">
        <v>102</v>
      </c>
      <c r="E9998" s="23" t="s">
        <v>722</v>
      </c>
      <c r="F9998" s="23" t="s">
        <v>80</v>
      </c>
      <c r="G9998" s="23" t="s">
        <v>72</v>
      </c>
      <c r="H9998" s="23" t="s">
        <v>117</v>
      </c>
      <c r="I9998" s="23" t="s">
        <v>96</v>
      </c>
      <c r="J9998" s="23" t="s">
        <v>135</v>
      </c>
      <c r="K9998" s="23" t="s">
        <v>275</v>
      </c>
      <c r="L9998" s="24">
        <v>87497.41</v>
      </c>
      <c r="M9998">
        <v>7</v>
      </c>
      <c r="N9998" s="25">
        <v>0.25</v>
      </c>
      <c r="O9998" s="24">
        <v>10753.18</v>
      </c>
      <c r="P9998" s="26">
        <f t="shared" si="936"/>
        <v>0.1228971234691404</v>
      </c>
      <c r="Q9998" t="str">
        <f t="shared" si="937"/>
        <v>Low</v>
      </c>
      <c r="R9998" t="str">
        <f t="shared" si="938"/>
        <v>High</v>
      </c>
      <c r="S9998" s="23">
        <f t="shared" si="939"/>
        <v>2023</v>
      </c>
      <c r="T9998" s="23">
        <f t="shared" si="940"/>
        <v>3</v>
      </c>
      <c r="U9998" t="str">
        <f t="shared" si="941"/>
        <v>Mar-2023</v>
      </c>
    </row>
    <row r="9999" spans="1:21" x14ac:dyDescent="0.3">
      <c r="A9999" t="s">
        <v>12010</v>
      </c>
      <c r="B9999" s="22">
        <v>44573</v>
      </c>
      <c r="C9999" s="22">
        <v>44576</v>
      </c>
      <c r="D9999" s="23" t="s">
        <v>50</v>
      </c>
      <c r="E9999" s="23" t="s">
        <v>2172</v>
      </c>
      <c r="F9999" s="23" t="s">
        <v>71</v>
      </c>
      <c r="G9999" s="23" t="s">
        <v>63</v>
      </c>
      <c r="H9999" s="23" t="s">
        <v>213</v>
      </c>
      <c r="I9999" s="23" t="s">
        <v>55</v>
      </c>
      <c r="J9999" s="23" t="s">
        <v>65</v>
      </c>
      <c r="K9999" s="23" t="s">
        <v>91</v>
      </c>
      <c r="L9999" s="24">
        <v>27594.06</v>
      </c>
      <c r="M9999">
        <v>3</v>
      </c>
      <c r="N9999" s="25">
        <v>0.1</v>
      </c>
      <c r="O9999" s="24">
        <v>5936.71</v>
      </c>
      <c r="P9999" s="26">
        <f t="shared" si="936"/>
        <v>0.2151444912419557</v>
      </c>
      <c r="Q9999" t="str">
        <f t="shared" si="937"/>
        <v>Medium</v>
      </c>
      <c r="R9999" t="str">
        <f t="shared" si="938"/>
        <v>Low</v>
      </c>
      <c r="S9999" s="23">
        <f t="shared" si="939"/>
        <v>2022</v>
      </c>
      <c r="T9999" s="23">
        <f t="shared" si="940"/>
        <v>1</v>
      </c>
      <c r="U9999" t="str">
        <f t="shared" si="941"/>
        <v>Jan-2022</v>
      </c>
    </row>
    <row r="10000" spans="1:21" x14ac:dyDescent="0.3">
      <c r="A10000" t="s">
        <v>12011</v>
      </c>
      <c r="B10000" s="22">
        <v>45558</v>
      </c>
      <c r="C10000" s="22">
        <v>45560</v>
      </c>
      <c r="D10000" s="23" t="s">
        <v>50</v>
      </c>
      <c r="E10000" s="23" t="s">
        <v>2178</v>
      </c>
      <c r="F10000" s="23" t="s">
        <v>52</v>
      </c>
      <c r="G10000" s="23" t="s">
        <v>72</v>
      </c>
      <c r="H10000" s="23" t="s">
        <v>104</v>
      </c>
      <c r="I10000" s="23" t="s">
        <v>55</v>
      </c>
      <c r="J10000" s="23" t="s">
        <v>141</v>
      </c>
      <c r="K10000" s="23" t="s">
        <v>241</v>
      </c>
      <c r="L10000" s="24">
        <v>21044.240000000002</v>
      </c>
      <c r="M10000">
        <v>2</v>
      </c>
      <c r="N10000" s="25">
        <v>0.15</v>
      </c>
      <c r="O10000" s="24">
        <v>4690.6899999999996</v>
      </c>
      <c r="P10000" s="26">
        <f t="shared" si="936"/>
        <v>0.22289662159336707</v>
      </c>
      <c r="Q10000" t="str">
        <f t="shared" si="937"/>
        <v>Medium</v>
      </c>
      <c r="R10000" t="str">
        <f t="shared" si="938"/>
        <v>Medium</v>
      </c>
      <c r="S10000" s="23">
        <f t="shared" si="939"/>
        <v>2024</v>
      </c>
      <c r="T10000" s="23">
        <f t="shared" si="940"/>
        <v>9</v>
      </c>
      <c r="U10000" t="str">
        <f t="shared" si="941"/>
        <v>Sep-2024</v>
      </c>
    </row>
    <row r="10001" spans="1:21" x14ac:dyDescent="0.3">
      <c r="A10001" t="s">
        <v>12012</v>
      </c>
      <c r="B10001" s="22">
        <v>46009</v>
      </c>
      <c r="C10001" s="22">
        <v>46014</v>
      </c>
      <c r="D10001" s="23" t="s">
        <v>102</v>
      </c>
      <c r="E10001" s="23" t="s">
        <v>2227</v>
      </c>
      <c r="F10001" s="23" t="s">
        <v>80</v>
      </c>
      <c r="G10001" s="23" t="s">
        <v>179</v>
      </c>
      <c r="H10001" s="23" t="s">
        <v>180</v>
      </c>
      <c r="I10001" s="23" t="s">
        <v>118</v>
      </c>
      <c r="J10001" s="23" t="s">
        <v>230</v>
      </c>
      <c r="K10001" s="23" t="s">
        <v>356</v>
      </c>
      <c r="L10001" s="24">
        <v>12837</v>
      </c>
      <c r="M10001">
        <v>4</v>
      </c>
      <c r="N10001" s="25">
        <v>0</v>
      </c>
      <c r="O10001" s="24">
        <v>4156.08</v>
      </c>
      <c r="P10001" s="26">
        <f t="shared" si="936"/>
        <v>0.32375788735685906</v>
      </c>
      <c r="Q10001" t="str">
        <f t="shared" si="937"/>
        <v>High</v>
      </c>
      <c r="R10001" t="str">
        <f t="shared" si="938"/>
        <v>None</v>
      </c>
      <c r="S10001" s="23">
        <f t="shared" si="939"/>
        <v>2025</v>
      </c>
      <c r="T10001" s="23">
        <f t="shared" si="940"/>
        <v>12</v>
      </c>
      <c r="U10001" t="str">
        <f t="shared" si="941"/>
        <v>Dec-2025</v>
      </c>
    </row>
    <row r="10002" spans="1:21" x14ac:dyDescent="0.3">
      <c r="A10002" t="s">
        <v>12013</v>
      </c>
      <c r="B10002" s="22">
        <v>45112</v>
      </c>
      <c r="C10002" s="22">
        <v>45116</v>
      </c>
      <c r="D10002" s="23" t="s">
        <v>50</v>
      </c>
      <c r="E10002" s="23" t="s">
        <v>1001</v>
      </c>
      <c r="F10002" s="23" t="s">
        <v>71</v>
      </c>
      <c r="G10002" s="23" t="s">
        <v>179</v>
      </c>
      <c r="H10002" s="23" t="s">
        <v>236</v>
      </c>
      <c r="I10002" s="23" t="s">
        <v>118</v>
      </c>
      <c r="J10002" s="23" t="s">
        <v>303</v>
      </c>
      <c r="K10002" s="23" t="s">
        <v>421</v>
      </c>
      <c r="L10002" s="24">
        <v>79833.81</v>
      </c>
      <c r="M10002">
        <v>7</v>
      </c>
      <c r="N10002" s="25">
        <v>0.25</v>
      </c>
      <c r="O10002" s="24">
        <v>17540.93</v>
      </c>
      <c r="P10002" s="26">
        <f t="shared" si="936"/>
        <v>0.21971806180864975</v>
      </c>
      <c r="Q10002" t="str">
        <f t="shared" si="937"/>
        <v>Medium</v>
      </c>
      <c r="R10002" t="str">
        <f t="shared" si="938"/>
        <v>High</v>
      </c>
      <c r="S10002" s="23">
        <f t="shared" si="939"/>
        <v>2023</v>
      </c>
      <c r="T10002" s="23">
        <f t="shared" si="940"/>
        <v>7</v>
      </c>
      <c r="U10002" t="str">
        <f t="shared" si="941"/>
        <v>Jul-2023</v>
      </c>
    </row>
    <row r="10003" spans="1:21" x14ac:dyDescent="0.3">
      <c r="A10003" t="s">
        <v>12014</v>
      </c>
      <c r="B10003" s="22">
        <v>45983</v>
      </c>
      <c r="C10003" s="22">
        <v>45985</v>
      </c>
      <c r="D10003" s="23" t="s">
        <v>78</v>
      </c>
      <c r="E10003" s="23" t="s">
        <v>256</v>
      </c>
      <c r="F10003" s="23" t="s">
        <v>80</v>
      </c>
      <c r="G10003" s="23" t="s">
        <v>53</v>
      </c>
      <c r="H10003" s="23" t="s">
        <v>110</v>
      </c>
      <c r="I10003" s="23" t="s">
        <v>83</v>
      </c>
      <c r="J10003" s="23" t="s">
        <v>449</v>
      </c>
      <c r="K10003" s="23" t="s">
        <v>450</v>
      </c>
      <c r="L10003" s="24">
        <v>81952.08</v>
      </c>
      <c r="M10003">
        <v>8</v>
      </c>
      <c r="N10003" s="25">
        <v>0.05</v>
      </c>
      <c r="O10003" s="24">
        <v>28509.57</v>
      </c>
      <c r="P10003" s="26">
        <f t="shared" si="936"/>
        <v>0.34788098117826904</v>
      </c>
      <c r="Q10003" t="str">
        <f t="shared" si="937"/>
        <v>High</v>
      </c>
      <c r="R10003" t="str">
        <f t="shared" si="938"/>
        <v>Low</v>
      </c>
      <c r="S10003" s="23">
        <f t="shared" si="939"/>
        <v>2025</v>
      </c>
      <c r="T10003" s="23">
        <f t="shared" si="940"/>
        <v>11</v>
      </c>
      <c r="U10003" t="str">
        <f t="shared" si="941"/>
        <v>Nov-2025</v>
      </c>
    </row>
  </sheetData>
  <conditionalFormatting sqref="L4:L10003">
    <cfRule type="dataBar" priority="4">
      <dataBar>
        <cfvo type="min"/>
        <cfvo type="max"/>
        <color rgb="FF2E86AB"/>
      </dataBar>
      <extLst>
        <ext xmlns:x14="http://schemas.microsoft.com/office/spreadsheetml/2009/9/main" uri="{B025F937-C7B1-47D3-B67F-A62EFF666E3E}">
          <x14:id>{8BEE33EA-957D-40CE-A9EE-64434F5EC6E2}</x14:id>
        </ext>
      </extLst>
    </cfRule>
  </conditionalFormatting>
  <conditionalFormatting sqref="O4:O1000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">
    <cfRule type="colorScale" priority="1">
      <colorScale>
        <cfvo type="min"/>
        <cfvo type="max"/>
        <color theme="5" tint="0.39997558519241921"/>
        <color rgb="FFFFEF9C"/>
      </colorScale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EE33EA-957D-40CE-A9EE-64434F5EC6E2}">
            <x14:dataBar axisPosition="none">
              <x14:cfvo type="min"/>
              <x14:cfvo type="max"/>
              <x14:negativeFillColor rgb="FF2E86AB"/>
            </x14:dataBar>
          </x14:cfRule>
          <xm:sqref>L4:L10003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E104"/>
  <sheetViews>
    <sheetView showGridLines="0" topLeftCell="A56" zoomScaleNormal="100" workbookViewId="0"/>
  </sheetViews>
  <sheetFormatPr defaultColWidth="8.6640625" defaultRowHeight="14.4" x14ac:dyDescent="0.3"/>
  <cols>
    <col min="1" max="1" width="3" customWidth="1"/>
    <col min="2" max="2" width="22" customWidth="1"/>
    <col min="3" max="4" width="16" customWidth="1"/>
    <col min="5" max="5" width="14" customWidth="1"/>
  </cols>
  <sheetData>
    <row r="2" spans="2:5" ht="17.399999999999999" x14ac:dyDescent="0.3">
      <c r="B2" s="10" t="s">
        <v>12023</v>
      </c>
      <c r="C2" s="10"/>
      <c r="D2" s="10"/>
      <c r="E2" s="10"/>
    </row>
    <row r="3" spans="2:5" x14ac:dyDescent="0.3">
      <c r="B3" s="19" t="s">
        <v>40</v>
      </c>
      <c r="C3" s="19" t="s">
        <v>12024</v>
      </c>
      <c r="D3" s="19" t="s">
        <v>12025</v>
      </c>
      <c r="E3" s="19" t="s">
        <v>12026</v>
      </c>
    </row>
    <row r="4" spans="2:5" x14ac:dyDescent="0.3">
      <c r="B4" t="s">
        <v>96</v>
      </c>
      <c r="C4" s="27">
        <f>SUMIFS(Cleaned_Data!$L$4:$L$10003,Cleaned_Data!$I$4:$I$10003,B4)</f>
        <v>103985342.44999979</v>
      </c>
      <c r="D4" s="27">
        <f>SUMIFS(Cleaned_Data!$O$4:$O$10003,Cleaned_Data!$I$4:$I$10003,B4)</f>
        <v>24672701.599999927</v>
      </c>
      <c r="E4" s="26">
        <f>AVERAGEIFS(Cleaned_Data!$P$4:$P$10003,Cleaned_Data!$I$4:$I$10003,B4)</f>
        <v>0.23948770053205748</v>
      </c>
    </row>
    <row r="5" spans="2:5" x14ac:dyDescent="0.3">
      <c r="B5" t="s">
        <v>55</v>
      </c>
      <c r="C5" s="27">
        <f>SUMIFS(Cleaned_Data!$L$4:$L$10003,Cleaned_Data!$I$4:$I$10003,B5)</f>
        <v>107886552.70999989</v>
      </c>
      <c r="D5" s="27">
        <f>SUMIFS(Cleaned_Data!$O$4:$O$10003,Cleaned_Data!$I$4:$I$10003,B5)</f>
        <v>25890413.519999955</v>
      </c>
      <c r="E5" s="26">
        <f>AVERAGEIFS(Cleaned_Data!$P$4:$P$10003,Cleaned_Data!$I$4:$I$10003,B5)</f>
        <v>0.24075310472023267</v>
      </c>
    </row>
    <row r="6" spans="2:5" x14ac:dyDescent="0.3">
      <c r="B6" t="s">
        <v>118</v>
      </c>
      <c r="C6" s="27">
        <f>SUMIFS(Cleaned_Data!$L$4:$L$10003,Cleaned_Data!$I$4:$I$10003,B6)</f>
        <v>106573464.62000003</v>
      </c>
      <c r="D6" s="27">
        <f>SUMIFS(Cleaned_Data!$O$4:$O$10003,Cleaned_Data!$I$4:$I$10003,B6)</f>
        <v>25937421.759999998</v>
      </c>
      <c r="E6" s="26">
        <f>AVERAGEIFS(Cleaned_Data!$P$4:$P$10003,Cleaned_Data!$I$4:$I$10003,B6)</f>
        <v>0.24276861967236482</v>
      </c>
    </row>
    <row r="7" spans="2:5" x14ac:dyDescent="0.3">
      <c r="B7" t="s">
        <v>83</v>
      </c>
      <c r="C7" s="27">
        <f>SUMIFS(Cleaned_Data!$L$4:$L$10003,Cleaned_Data!$I$4:$I$10003,B7)</f>
        <v>103219794.47999986</v>
      </c>
      <c r="D7" s="27">
        <f>SUMIFS(Cleaned_Data!$O$4:$O$10003,Cleaned_Data!$I$4:$I$10003,B7)</f>
        <v>25189530.410000011</v>
      </c>
      <c r="E7" s="26">
        <f>AVERAGEIFS(Cleaned_Data!$P$4:$P$10003,Cleaned_Data!$I$4:$I$10003,B7)</f>
        <v>0.24194599499095998</v>
      </c>
    </row>
    <row r="9" spans="2:5" ht="17.399999999999999" x14ac:dyDescent="0.3">
      <c r="B9" s="10" t="s">
        <v>12027</v>
      </c>
      <c r="C9" s="10"/>
      <c r="D9" s="10"/>
    </row>
    <row r="10" spans="2:5" x14ac:dyDescent="0.3">
      <c r="B10" s="19" t="s">
        <v>38</v>
      </c>
      <c r="C10" s="19" t="s">
        <v>12024</v>
      </c>
      <c r="D10" s="19" t="s">
        <v>12025</v>
      </c>
    </row>
    <row r="11" spans="2:5" x14ac:dyDescent="0.3">
      <c r="B11" t="s">
        <v>179</v>
      </c>
      <c r="C11" s="27">
        <f>SUMIFS(Cleaned_Data!$L$4:$L$10003,Cleaned_Data!$G$4:$G$10003,B11)</f>
        <v>88178494.950000003</v>
      </c>
      <c r="D11" s="27">
        <f>SUMIFS(Cleaned_Data!$O$4:$O$10003,Cleaned_Data!$G$4:$G$10003,B11)</f>
        <v>21391865.079999946</v>
      </c>
    </row>
    <row r="12" spans="2:5" x14ac:dyDescent="0.3">
      <c r="B12" t="s">
        <v>72</v>
      </c>
      <c r="C12" s="27">
        <f>SUMIFS(Cleaned_Data!$L$4:$L$10003,Cleaned_Data!$G$4:$G$10003,B12)</f>
        <v>83150593.7099998</v>
      </c>
      <c r="D12" s="27">
        <f>SUMIFS(Cleaned_Data!$O$4:$O$10003,Cleaned_Data!$G$4:$G$10003,B12)</f>
        <v>19916563.859999955</v>
      </c>
    </row>
    <row r="13" spans="2:5" x14ac:dyDescent="0.3">
      <c r="B13" t="s">
        <v>81</v>
      </c>
      <c r="C13" s="27">
        <f>SUMIFS(Cleaned_Data!$L$4:$L$10003,Cleaned_Data!$G$4:$G$10003,B13)</f>
        <v>83360208.369999737</v>
      </c>
      <c r="D13" s="27">
        <f>SUMIFS(Cleaned_Data!$O$4:$O$10003,Cleaned_Data!$G$4:$G$10003,B13)</f>
        <v>20023152.969999973</v>
      </c>
    </row>
    <row r="14" spans="2:5" x14ac:dyDescent="0.3">
      <c r="B14" t="s">
        <v>53</v>
      </c>
      <c r="C14" s="27">
        <f>SUMIFS(Cleaned_Data!$L$4:$L$10003,Cleaned_Data!$G$4:$G$10003,B14)</f>
        <v>82386613.999999836</v>
      </c>
      <c r="D14" s="27">
        <f>SUMIFS(Cleaned_Data!$O$4:$O$10003,Cleaned_Data!$G$4:$G$10003,B14)</f>
        <v>19778143.949999996</v>
      </c>
    </row>
    <row r="15" spans="2:5" x14ac:dyDescent="0.3">
      <c r="B15" t="s">
        <v>63</v>
      </c>
      <c r="C15" s="27">
        <f>SUMIFS(Cleaned_Data!$L$4:$L$10003,Cleaned_Data!$G$4:$G$10003,B15)</f>
        <v>84589243.230000243</v>
      </c>
      <c r="D15" s="27">
        <f>SUMIFS(Cleaned_Data!$O$4:$O$10003,Cleaned_Data!$G$4:$G$10003,B15)</f>
        <v>20580341.429999992</v>
      </c>
    </row>
    <row r="17" spans="2:5" ht="17.399999999999999" x14ac:dyDescent="0.3">
      <c r="B17" s="10" t="s">
        <v>12028</v>
      </c>
      <c r="C17" s="10"/>
      <c r="D17" s="10"/>
      <c r="E17" s="10"/>
    </row>
    <row r="18" spans="2:5" x14ac:dyDescent="0.3">
      <c r="B18" s="19" t="s">
        <v>37</v>
      </c>
      <c r="C18" s="19" t="s">
        <v>12024</v>
      </c>
      <c r="D18" s="19" t="s">
        <v>12025</v>
      </c>
      <c r="E18" s="19" t="s">
        <v>12029</v>
      </c>
    </row>
    <row r="19" spans="2:5" x14ac:dyDescent="0.3">
      <c r="B19" t="s">
        <v>52</v>
      </c>
      <c r="C19" s="27">
        <f>SUMIFS(Cleaned_Data!$L$4:$L$10003,Cleaned_Data!$F$4:$F$10003,B19)</f>
        <v>140569829.50999984</v>
      </c>
      <c r="D19" s="27">
        <f>SUMIFS(Cleaned_Data!$O$4:$O$10003,Cleaned_Data!$F$4:$F$10003,B19)</f>
        <v>33584985.479999885</v>
      </c>
      <c r="E19" s="27">
        <f>COUNTIFS(Cleaned_Data!$F$4:$F$10003,B19)</f>
        <v>3362</v>
      </c>
    </row>
    <row r="20" spans="2:5" x14ac:dyDescent="0.3">
      <c r="B20" t="s">
        <v>71</v>
      </c>
      <c r="C20" s="27">
        <f>SUMIFS(Cleaned_Data!$L$4:$L$10003,Cleaned_Data!$F$4:$F$10003,B20)</f>
        <v>141532135.30000001</v>
      </c>
      <c r="D20" s="27">
        <f>SUMIFS(Cleaned_Data!$O$4:$O$10003,Cleaned_Data!$F$4:$F$10003,B20)</f>
        <v>34176399.970000014</v>
      </c>
      <c r="E20" s="27">
        <f>COUNTIFS(Cleaned_Data!$F$4:$F$10003,B20)</f>
        <v>3359</v>
      </c>
    </row>
    <row r="21" spans="2:5" x14ac:dyDescent="0.3">
      <c r="B21" t="s">
        <v>80</v>
      </c>
      <c r="C21" s="27">
        <f>SUMIFS(Cleaned_Data!$L$4:$L$10003,Cleaned_Data!$F$4:$F$10003,B21)</f>
        <v>139563189.45000026</v>
      </c>
      <c r="D21" s="27">
        <f>SUMIFS(Cleaned_Data!$O$4:$O$10003,Cleaned_Data!$F$4:$F$10003,B21)</f>
        <v>33928681.839999989</v>
      </c>
      <c r="E21" s="27">
        <f>COUNTIFS(Cleaned_Data!$F$4:$F$10003,B21)</f>
        <v>3279</v>
      </c>
    </row>
    <row r="23" spans="2:5" ht="17.399999999999999" x14ac:dyDescent="0.3">
      <c r="B23" s="10" t="s">
        <v>12030</v>
      </c>
      <c r="C23" s="10"/>
      <c r="D23" s="10"/>
    </row>
    <row r="24" spans="2:5" x14ac:dyDescent="0.3">
      <c r="B24" s="19" t="s">
        <v>41</v>
      </c>
      <c r="C24" s="19" t="s">
        <v>12024</v>
      </c>
      <c r="D24" s="19" t="s">
        <v>12025</v>
      </c>
    </row>
    <row r="25" spans="2:5" x14ac:dyDescent="0.3">
      <c r="B25" t="s">
        <v>84</v>
      </c>
      <c r="C25" s="27">
        <f>SUMIFS(Cleaned_Data!$L$4:$L$10003,Cleaned_Data!$J$4:$J$10003,B25)</f>
        <v>26123022.91</v>
      </c>
      <c r="D25" s="27">
        <f>SUMIFS(Cleaned_Data!$O$4:$O$10003,Cleaned_Data!$J$4:$J$10003,B25)</f>
        <v>6277426.8800000018</v>
      </c>
    </row>
    <row r="26" spans="2:5" x14ac:dyDescent="0.3">
      <c r="B26" t="s">
        <v>166</v>
      </c>
      <c r="C26" s="27">
        <f>SUMIFS(Cleaned_Data!$L$4:$L$10003,Cleaned_Data!$J$4:$J$10003,B26)</f>
        <v>25345058.640000015</v>
      </c>
      <c r="D26" s="27">
        <f>SUMIFS(Cleaned_Data!$O$4:$O$10003,Cleaned_Data!$J$4:$J$10003,B26)</f>
        <v>6072380.910000002</v>
      </c>
    </row>
    <row r="27" spans="2:5" x14ac:dyDescent="0.3">
      <c r="B27" t="s">
        <v>303</v>
      </c>
      <c r="C27" s="27">
        <f>SUMIFS(Cleaned_Data!$L$4:$L$10003,Cleaned_Data!$J$4:$J$10003,B27)</f>
        <v>26089546.080000017</v>
      </c>
      <c r="D27" s="27">
        <f>SUMIFS(Cleaned_Data!$O$4:$O$10003,Cleaned_Data!$J$4:$J$10003,B27)</f>
        <v>6286977.5499999998</v>
      </c>
    </row>
    <row r="28" spans="2:5" x14ac:dyDescent="0.3">
      <c r="B28" t="s">
        <v>141</v>
      </c>
      <c r="C28" s="27">
        <f>SUMIFS(Cleaned_Data!$L$4:$L$10003,Cleaned_Data!$J$4:$J$10003,B28)</f>
        <v>27534070.240000002</v>
      </c>
      <c r="D28" s="27">
        <f>SUMIFS(Cleaned_Data!$O$4:$O$10003,Cleaned_Data!$J$4:$J$10003,B28)</f>
        <v>6721048.7200000035</v>
      </c>
    </row>
    <row r="29" spans="2:5" x14ac:dyDescent="0.3">
      <c r="B29" t="s">
        <v>173</v>
      </c>
      <c r="C29" s="27">
        <f>SUMIFS(Cleaned_Data!$L$4:$L$10003,Cleaned_Data!$J$4:$J$10003,B29)</f>
        <v>25545094.590000052</v>
      </c>
      <c r="D29" s="27">
        <f>SUMIFS(Cleaned_Data!$O$4:$O$10003,Cleaned_Data!$J$4:$J$10003,B29)</f>
        <v>6098096.3000000026</v>
      </c>
    </row>
    <row r="30" spans="2:5" x14ac:dyDescent="0.3">
      <c r="B30" t="s">
        <v>97</v>
      </c>
      <c r="C30" s="27">
        <f>SUMIFS(Cleaned_Data!$L$4:$L$10003,Cleaned_Data!$J$4:$J$10003,B30)</f>
        <v>26623481.080000002</v>
      </c>
      <c r="D30" s="27">
        <f>SUMIFS(Cleaned_Data!$O$4:$O$10003,Cleaned_Data!$J$4:$J$10003,B30)</f>
        <v>6275626.2099999944</v>
      </c>
    </row>
    <row r="31" spans="2:5" x14ac:dyDescent="0.3">
      <c r="B31" t="s">
        <v>156</v>
      </c>
      <c r="C31" s="27">
        <f>SUMIFS(Cleaned_Data!$L$4:$L$10003,Cleaned_Data!$J$4:$J$10003,B31)</f>
        <v>26326049.389999963</v>
      </c>
      <c r="D31" s="27">
        <f>SUMIFS(Cleaned_Data!$O$4:$O$10003,Cleaned_Data!$J$4:$J$10003,B31)</f>
        <v>6502027.2000000076</v>
      </c>
    </row>
    <row r="32" spans="2:5" x14ac:dyDescent="0.3">
      <c r="B32" t="s">
        <v>191</v>
      </c>
      <c r="C32" s="27">
        <f>SUMIFS(Cleaned_Data!$L$4:$L$10003,Cleaned_Data!$J$4:$J$10003,B32)</f>
        <v>26767949.660000008</v>
      </c>
      <c r="D32" s="27">
        <f>SUMIFS(Cleaned_Data!$O$4:$O$10003,Cleaned_Data!$J$4:$J$10003,B32)</f>
        <v>6689842.6200000085</v>
      </c>
    </row>
    <row r="33" spans="2:5" x14ac:dyDescent="0.3">
      <c r="B33" t="s">
        <v>230</v>
      </c>
      <c r="C33" s="27">
        <f>SUMIFS(Cleaned_Data!$L$4:$L$10003,Cleaned_Data!$J$4:$J$10003,B33)</f>
        <v>26589665.880000003</v>
      </c>
      <c r="D33" s="27">
        <f>SUMIFS(Cleaned_Data!$O$4:$O$10003,Cleaned_Data!$J$4:$J$10003,B33)</f>
        <v>6560338.4300000044</v>
      </c>
    </row>
    <row r="34" spans="2:5" x14ac:dyDescent="0.3">
      <c r="B34" t="s">
        <v>449</v>
      </c>
      <c r="C34" s="27">
        <f>SUMIFS(Cleaned_Data!$L$4:$L$10003,Cleaned_Data!$J$4:$J$10003,B34)</f>
        <v>27548360.009999976</v>
      </c>
      <c r="D34" s="27">
        <f>SUMIFS(Cleaned_Data!$O$4:$O$10003,Cleaned_Data!$J$4:$J$10003,B34)</f>
        <v>6698344.1399999987</v>
      </c>
    </row>
    <row r="35" spans="2:5" x14ac:dyDescent="0.3">
      <c r="B35" t="s">
        <v>379</v>
      </c>
      <c r="C35" s="27">
        <f>SUMIFS(Cleaned_Data!$L$4:$L$10003,Cleaned_Data!$J$4:$J$10003,B35)</f>
        <v>23222362.170000039</v>
      </c>
      <c r="D35" s="27">
        <f>SUMIFS(Cleaned_Data!$O$4:$O$10003,Cleaned_Data!$J$4:$J$10003,B35)</f>
        <v>5711732.1899999995</v>
      </c>
    </row>
    <row r="36" spans="2:5" x14ac:dyDescent="0.3">
      <c r="B36" t="s">
        <v>111</v>
      </c>
      <c r="C36" s="27">
        <f>SUMIFS(Cleaned_Data!$L$4:$L$10003,Cleaned_Data!$J$4:$J$10003,B36)</f>
        <v>25940023.380000003</v>
      </c>
      <c r="D36" s="27">
        <f>SUMIFS(Cleaned_Data!$O$4:$O$10003,Cleaned_Data!$J$4:$J$10003,B36)</f>
        <v>6154632.4800000079</v>
      </c>
    </row>
    <row r="37" spans="2:5" x14ac:dyDescent="0.3">
      <c r="B37" t="s">
        <v>135</v>
      </c>
      <c r="C37" s="27">
        <f>SUMIFS(Cleaned_Data!$L$4:$L$10003,Cleaned_Data!$J$4:$J$10003,B37)</f>
        <v>26076779.350000028</v>
      </c>
      <c r="D37" s="27">
        <f>SUMIFS(Cleaned_Data!$O$4:$O$10003,Cleaned_Data!$J$4:$J$10003,B37)</f>
        <v>6170061.9999999944</v>
      </c>
    </row>
    <row r="38" spans="2:5" x14ac:dyDescent="0.3">
      <c r="B38" t="s">
        <v>56</v>
      </c>
      <c r="C38" s="27">
        <f>SUMIFS(Cleaned_Data!$L$4:$L$10003,Cleaned_Data!$J$4:$J$10003,B38)</f>
        <v>27949602.169999987</v>
      </c>
      <c r="D38" s="27">
        <f>SUMIFS(Cleaned_Data!$O$4:$O$10003,Cleaned_Data!$J$4:$J$10003,B38)</f>
        <v>6716201.8199999947</v>
      </c>
    </row>
    <row r="39" spans="2:5" x14ac:dyDescent="0.3">
      <c r="B39" t="s">
        <v>119</v>
      </c>
      <c r="C39" s="27">
        <f>SUMIFS(Cleaned_Data!$L$4:$L$10003,Cleaned_Data!$J$4:$J$10003,B39)</f>
        <v>27126302.999999955</v>
      </c>
      <c r="D39" s="27">
        <f>SUMIFS(Cleaned_Data!$O$4:$O$10003,Cleaned_Data!$J$4:$J$10003,B39)</f>
        <v>6400263.1599999974</v>
      </c>
    </row>
    <row r="40" spans="2:5" x14ac:dyDescent="0.3">
      <c r="B40" t="s">
        <v>65</v>
      </c>
      <c r="C40" s="27">
        <f>SUMIFS(Cleaned_Data!$L$4:$L$10003,Cleaned_Data!$J$4:$J$10003,B40)</f>
        <v>26857785.710000012</v>
      </c>
      <c r="D40" s="27">
        <f>SUMIFS(Cleaned_Data!$O$4:$O$10003,Cleaned_Data!$J$4:$J$10003,B40)</f>
        <v>6355066.6800000006</v>
      </c>
    </row>
    <row r="42" spans="2:5" ht="17.399999999999999" x14ac:dyDescent="0.3">
      <c r="B42" s="10" t="s">
        <v>12031</v>
      </c>
      <c r="C42" s="10"/>
      <c r="D42" s="10"/>
      <c r="E42" s="10"/>
    </row>
    <row r="43" spans="2:5" x14ac:dyDescent="0.3">
      <c r="B43" s="19" t="s">
        <v>12032</v>
      </c>
      <c r="C43" s="19" t="s">
        <v>12033</v>
      </c>
      <c r="D43" s="19" t="s">
        <v>12034</v>
      </c>
      <c r="E43" s="19" t="s">
        <v>12024</v>
      </c>
    </row>
    <row r="44" spans="2:5" x14ac:dyDescent="0.3">
      <c r="B44" t="s">
        <v>12035</v>
      </c>
      <c r="C44">
        <v>2022</v>
      </c>
      <c r="D44">
        <v>1</v>
      </c>
      <c r="E44" s="27">
        <f>SUMIFS(Cleaned_Data!$L$4:$L$10003,Cleaned_Data!$S$4:$S$10003,C44,Cleaned_Data!$T$4:$T$10003,D44)</f>
        <v>7059523.1400000015</v>
      </c>
    </row>
    <row r="45" spans="2:5" x14ac:dyDescent="0.3">
      <c r="B45" t="s">
        <v>12036</v>
      </c>
      <c r="C45">
        <v>2022</v>
      </c>
      <c r="D45">
        <v>2</v>
      </c>
      <c r="E45" s="27">
        <f>SUMIFS(Cleaned_Data!$L$4:$L$10003,Cleaned_Data!$S$4:$S$10003,C45,Cleaned_Data!$T$4:$T$10003,D45)</f>
        <v>7819913.9799999995</v>
      </c>
    </row>
    <row r="46" spans="2:5" x14ac:dyDescent="0.3">
      <c r="B46" t="s">
        <v>12037</v>
      </c>
      <c r="C46">
        <v>2022</v>
      </c>
      <c r="D46">
        <v>3</v>
      </c>
      <c r="E46" s="27">
        <f>SUMIFS(Cleaned_Data!$L$4:$L$10003,Cleaned_Data!$S$4:$S$10003,C46,Cleaned_Data!$T$4:$T$10003,D46)</f>
        <v>9695309.3000000045</v>
      </c>
    </row>
    <row r="47" spans="2:5" x14ac:dyDescent="0.3">
      <c r="B47" t="s">
        <v>12038</v>
      </c>
      <c r="C47">
        <v>2022</v>
      </c>
      <c r="D47">
        <v>4</v>
      </c>
      <c r="E47" s="27">
        <f>SUMIFS(Cleaned_Data!$L$4:$L$10003,Cleaned_Data!$S$4:$S$10003,C47,Cleaned_Data!$T$4:$T$10003,D47)</f>
        <v>9048869.8899999987</v>
      </c>
    </row>
    <row r="48" spans="2:5" x14ac:dyDescent="0.3">
      <c r="B48" t="s">
        <v>12039</v>
      </c>
      <c r="C48">
        <v>2022</v>
      </c>
      <c r="D48">
        <v>5</v>
      </c>
      <c r="E48" s="27">
        <f>SUMIFS(Cleaned_Data!$L$4:$L$10003,Cleaned_Data!$S$4:$S$10003,C48,Cleaned_Data!$T$4:$T$10003,D48)</f>
        <v>8288517.6300000008</v>
      </c>
    </row>
    <row r="49" spans="2:5" x14ac:dyDescent="0.3">
      <c r="B49" t="s">
        <v>12040</v>
      </c>
      <c r="C49">
        <v>2022</v>
      </c>
      <c r="D49">
        <v>6</v>
      </c>
      <c r="E49" s="27">
        <f>SUMIFS(Cleaned_Data!$L$4:$L$10003,Cleaned_Data!$S$4:$S$10003,C49,Cleaned_Data!$T$4:$T$10003,D49)</f>
        <v>9411543.1899999958</v>
      </c>
    </row>
    <row r="50" spans="2:5" x14ac:dyDescent="0.3">
      <c r="B50" t="s">
        <v>12041</v>
      </c>
      <c r="C50">
        <v>2022</v>
      </c>
      <c r="D50">
        <v>7</v>
      </c>
      <c r="E50" s="27">
        <f>SUMIFS(Cleaned_Data!$L$4:$L$10003,Cleaned_Data!$S$4:$S$10003,C50,Cleaned_Data!$T$4:$T$10003,D50)</f>
        <v>8762899.9300000016</v>
      </c>
    </row>
    <row r="51" spans="2:5" x14ac:dyDescent="0.3">
      <c r="B51" t="s">
        <v>12042</v>
      </c>
      <c r="C51">
        <v>2022</v>
      </c>
      <c r="D51">
        <v>8</v>
      </c>
      <c r="E51" s="27">
        <f>SUMIFS(Cleaned_Data!$L$4:$L$10003,Cleaned_Data!$S$4:$S$10003,C51,Cleaned_Data!$T$4:$T$10003,D51)</f>
        <v>8645343.4100000001</v>
      </c>
    </row>
    <row r="52" spans="2:5" x14ac:dyDescent="0.3">
      <c r="B52" t="s">
        <v>12043</v>
      </c>
      <c r="C52">
        <v>2022</v>
      </c>
      <c r="D52">
        <v>9</v>
      </c>
      <c r="E52" s="27">
        <f>SUMIFS(Cleaned_Data!$L$4:$L$10003,Cleaned_Data!$S$4:$S$10003,C52,Cleaned_Data!$T$4:$T$10003,D52)</f>
        <v>8644868.4799999986</v>
      </c>
    </row>
    <row r="53" spans="2:5" x14ac:dyDescent="0.3">
      <c r="B53" t="s">
        <v>12044</v>
      </c>
      <c r="C53">
        <v>2022</v>
      </c>
      <c r="D53">
        <v>10</v>
      </c>
      <c r="E53" s="27">
        <f>SUMIFS(Cleaned_Data!$L$4:$L$10003,Cleaned_Data!$S$4:$S$10003,C53,Cleaned_Data!$T$4:$T$10003,D53)</f>
        <v>8087180.5900000026</v>
      </c>
    </row>
    <row r="54" spans="2:5" x14ac:dyDescent="0.3">
      <c r="B54" t="s">
        <v>12045</v>
      </c>
      <c r="C54">
        <v>2022</v>
      </c>
      <c r="D54">
        <v>11</v>
      </c>
      <c r="E54" s="27">
        <f>SUMIFS(Cleaned_Data!$L$4:$L$10003,Cleaned_Data!$S$4:$S$10003,C54,Cleaned_Data!$T$4:$T$10003,D54)</f>
        <v>9626273.3699999936</v>
      </c>
    </row>
    <row r="55" spans="2:5" x14ac:dyDescent="0.3">
      <c r="B55" t="s">
        <v>12046</v>
      </c>
      <c r="C55">
        <v>2022</v>
      </c>
      <c r="D55">
        <v>12</v>
      </c>
      <c r="E55" s="27">
        <f>SUMIFS(Cleaned_Data!$L$4:$L$10003,Cleaned_Data!$S$4:$S$10003,C55,Cleaned_Data!$T$4:$T$10003,D55)</f>
        <v>9860839.8299999982</v>
      </c>
    </row>
    <row r="56" spans="2:5" x14ac:dyDescent="0.3">
      <c r="B56" t="s">
        <v>12047</v>
      </c>
      <c r="C56">
        <v>2023</v>
      </c>
      <c r="D56">
        <v>1</v>
      </c>
      <c r="E56" s="27">
        <f>SUMIFS(Cleaned_Data!$L$4:$L$10003,Cleaned_Data!$S$4:$S$10003,C56,Cleaned_Data!$T$4:$T$10003,D56)</f>
        <v>9418258.6099999975</v>
      </c>
    </row>
    <row r="57" spans="2:5" x14ac:dyDescent="0.3">
      <c r="B57" t="s">
        <v>12048</v>
      </c>
      <c r="C57">
        <v>2023</v>
      </c>
      <c r="D57">
        <v>2</v>
      </c>
      <c r="E57" s="27">
        <f>SUMIFS(Cleaned_Data!$L$4:$L$10003,Cleaned_Data!$S$4:$S$10003,C57,Cleaned_Data!$T$4:$T$10003,D57)</f>
        <v>7517936.1300000045</v>
      </c>
    </row>
    <row r="58" spans="2:5" x14ac:dyDescent="0.3">
      <c r="B58" t="s">
        <v>12049</v>
      </c>
      <c r="C58">
        <v>2023</v>
      </c>
      <c r="D58">
        <v>3</v>
      </c>
      <c r="E58" s="27">
        <f>SUMIFS(Cleaned_Data!$L$4:$L$10003,Cleaned_Data!$S$4:$S$10003,C58,Cleaned_Data!$T$4:$T$10003,D58)</f>
        <v>8434304.9799999986</v>
      </c>
    </row>
    <row r="59" spans="2:5" x14ac:dyDescent="0.3">
      <c r="B59" t="s">
        <v>12050</v>
      </c>
      <c r="C59">
        <v>2023</v>
      </c>
      <c r="D59">
        <v>4</v>
      </c>
      <c r="E59" s="27">
        <f>SUMIFS(Cleaned_Data!$L$4:$L$10003,Cleaned_Data!$S$4:$S$10003,C59,Cleaned_Data!$T$4:$T$10003,D59)</f>
        <v>8473328.7199999951</v>
      </c>
    </row>
    <row r="60" spans="2:5" x14ac:dyDescent="0.3">
      <c r="B60" t="s">
        <v>12051</v>
      </c>
      <c r="C60">
        <v>2023</v>
      </c>
      <c r="D60">
        <v>5</v>
      </c>
      <c r="E60" s="27">
        <f>SUMIFS(Cleaned_Data!$L$4:$L$10003,Cleaned_Data!$S$4:$S$10003,C60,Cleaned_Data!$T$4:$T$10003,D60)</f>
        <v>10101515.1</v>
      </c>
    </row>
    <row r="61" spans="2:5" x14ac:dyDescent="0.3">
      <c r="B61" t="s">
        <v>12052</v>
      </c>
      <c r="C61">
        <v>2023</v>
      </c>
      <c r="D61">
        <v>6</v>
      </c>
      <c r="E61" s="27">
        <f>SUMIFS(Cleaned_Data!$L$4:$L$10003,Cleaned_Data!$S$4:$S$10003,C61,Cleaned_Data!$T$4:$T$10003,D61)</f>
        <v>8831834.4299999997</v>
      </c>
    </row>
    <row r="62" spans="2:5" x14ac:dyDescent="0.3">
      <c r="B62" t="s">
        <v>12053</v>
      </c>
      <c r="C62">
        <v>2023</v>
      </c>
      <c r="D62">
        <v>7</v>
      </c>
      <c r="E62" s="27">
        <f>SUMIFS(Cleaned_Data!$L$4:$L$10003,Cleaned_Data!$S$4:$S$10003,C62,Cleaned_Data!$T$4:$T$10003,D62)</f>
        <v>9863166.8300000019</v>
      </c>
    </row>
    <row r="63" spans="2:5" x14ac:dyDescent="0.3">
      <c r="B63" t="s">
        <v>12054</v>
      </c>
      <c r="C63">
        <v>2023</v>
      </c>
      <c r="D63">
        <v>8</v>
      </c>
      <c r="E63" s="27">
        <f>SUMIFS(Cleaned_Data!$L$4:$L$10003,Cleaned_Data!$S$4:$S$10003,C63,Cleaned_Data!$T$4:$T$10003,D63)</f>
        <v>9722588.129999999</v>
      </c>
    </row>
    <row r="64" spans="2:5" x14ac:dyDescent="0.3">
      <c r="B64" t="s">
        <v>12055</v>
      </c>
      <c r="C64">
        <v>2023</v>
      </c>
      <c r="D64">
        <v>9</v>
      </c>
      <c r="E64" s="27">
        <f>SUMIFS(Cleaned_Data!$L$4:$L$10003,Cleaned_Data!$S$4:$S$10003,C64,Cleaned_Data!$T$4:$T$10003,D64)</f>
        <v>7705273.7699999996</v>
      </c>
    </row>
    <row r="65" spans="2:5" x14ac:dyDescent="0.3">
      <c r="B65" t="s">
        <v>12056</v>
      </c>
      <c r="C65">
        <v>2023</v>
      </c>
      <c r="D65">
        <v>10</v>
      </c>
      <c r="E65" s="27">
        <f>SUMIFS(Cleaned_Data!$L$4:$L$10003,Cleaned_Data!$S$4:$S$10003,C65,Cleaned_Data!$T$4:$T$10003,D65)</f>
        <v>9160925.4700000044</v>
      </c>
    </row>
    <row r="66" spans="2:5" x14ac:dyDescent="0.3">
      <c r="B66" t="s">
        <v>12057</v>
      </c>
      <c r="C66">
        <v>2023</v>
      </c>
      <c r="D66">
        <v>11</v>
      </c>
      <c r="E66" s="27">
        <f>SUMIFS(Cleaned_Data!$L$4:$L$10003,Cleaned_Data!$S$4:$S$10003,C66,Cleaned_Data!$T$4:$T$10003,D66)</f>
        <v>9205280.6300000008</v>
      </c>
    </row>
    <row r="67" spans="2:5" x14ac:dyDescent="0.3">
      <c r="B67" t="s">
        <v>12058</v>
      </c>
      <c r="C67">
        <v>2023</v>
      </c>
      <c r="D67">
        <v>12</v>
      </c>
      <c r="E67" s="27">
        <f>SUMIFS(Cleaned_Data!$L$4:$L$10003,Cleaned_Data!$S$4:$S$10003,C67,Cleaned_Data!$T$4:$T$10003,D67)</f>
        <v>8484403.3499999978</v>
      </c>
    </row>
    <row r="68" spans="2:5" x14ac:dyDescent="0.3">
      <c r="B68" t="s">
        <v>12059</v>
      </c>
      <c r="C68">
        <v>2024</v>
      </c>
      <c r="D68">
        <v>1</v>
      </c>
      <c r="E68" s="27">
        <f>SUMIFS(Cleaned_Data!$L$4:$L$10003,Cleaned_Data!$S$4:$S$10003,C68,Cleaned_Data!$T$4:$T$10003,D68)</f>
        <v>9129243.870000001</v>
      </c>
    </row>
    <row r="69" spans="2:5" x14ac:dyDescent="0.3">
      <c r="B69" t="s">
        <v>12060</v>
      </c>
      <c r="C69">
        <v>2024</v>
      </c>
      <c r="D69">
        <v>2</v>
      </c>
      <c r="E69" s="27">
        <f>SUMIFS(Cleaned_Data!$L$4:$L$10003,Cleaned_Data!$S$4:$S$10003,C69,Cleaned_Data!$T$4:$T$10003,D69)</f>
        <v>7902951.1999999993</v>
      </c>
    </row>
    <row r="70" spans="2:5" x14ac:dyDescent="0.3">
      <c r="B70" t="s">
        <v>12061</v>
      </c>
      <c r="C70">
        <v>2024</v>
      </c>
      <c r="D70">
        <v>3</v>
      </c>
      <c r="E70" s="27">
        <f>SUMIFS(Cleaned_Data!$L$4:$L$10003,Cleaned_Data!$S$4:$S$10003,C70,Cleaned_Data!$T$4:$T$10003,D70)</f>
        <v>9409743.7200000007</v>
      </c>
    </row>
    <row r="71" spans="2:5" x14ac:dyDescent="0.3">
      <c r="B71" t="s">
        <v>12062</v>
      </c>
      <c r="C71">
        <v>2024</v>
      </c>
      <c r="D71">
        <v>4</v>
      </c>
      <c r="E71" s="27">
        <f>SUMIFS(Cleaned_Data!$L$4:$L$10003,Cleaned_Data!$S$4:$S$10003,C71,Cleaned_Data!$T$4:$T$10003,D71)</f>
        <v>7417604.2599999923</v>
      </c>
    </row>
    <row r="72" spans="2:5" x14ac:dyDescent="0.3">
      <c r="B72" t="s">
        <v>12063</v>
      </c>
      <c r="C72">
        <v>2024</v>
      </c>
      <c r="D72">
        <v>5</v>
      </c>
      <c r="E72" s="27">
        <f>SUMIFS(Cleaned_Data!$L$4:$L$10003,Cleaned_Data!$S$4:$S$10003,C72,Cleaned_Data!$T$4:$T$10003,D72)</f>
        <v>8402798.160000002</v>
      </c>
    </row>
    <row r="73" spans="2:5" x14ac:dyDescent="0.3">
      <c r="B73" t="s">
        <v>12064</v>
      </c>
      <c r="C73">
        <v>2024</v>
      </c>
      <c r="D73">
        <v>6</v>
      </c>
      <c r="E73" s="27">
        <f>SUMIFS(Cleaned_Data!$L$4:$L$10003,Cleaned_Data!$S$4:$S$10003,C73,Cleaned_Data!$T$4:$T$10003,D73)</f>
        <v>8591443.2999999989</v>
      </c>
    </row>
    <row r="74" spans="2:5" x14ac:dyDescent="0.3">
      <c r="B74" t="s">
        <v>12065</v>
      </c>
      <c r="C74">
        <v>2024</v>
      </c>
      <c r="D74">
        <v>7</v>
      </c>
      <c r="E74" s="27">
        <f>SUMIFS(Cleaned_Data!$L$4:$L$10003,Cleaned_Data!$S$4:$S$10003,C74,Cleaned_Data!$T$4:$T$10003,D74)</f>
        <v>9468902.4399999995</v>
      </c>
    </row>
    <row r="75" spans="2:5" x14ac:dyDescent="0.3">
      <c r="B75" t="s">
        <v>12066</v>
      </c>
      <c r="C75">
        <v>2024</v>
      </c>
      <c r="D75">
        <v>8</v>
      </c>
      <c r="E75" s="27">
        <f>SUMIFS(Cleaned_Data!$L$4:$L$10003,Cleaned_Data!$S$4:$S$10003,C75,Cleaned_Data!$T$4:$T$10003,D75)</f>
        <v>9899864.4499999955</v>
      </c>
    </row>
    <row r="76" spans="2:5" x14ac:dyDescent="0.3">
      <c r="B76" t="s">
        <v>12067</v>
      </c>
      <c r="C76">
        <v>2024</v>
      </c>
      <c r="D76">
        <v>9</v>
      </c>
      <c r="E76" s="27">
        <f>SUMIFS(Cleaned_Data!$L$4:$L$10003,Cleaned_Data!$S$4:$S$10003,C76,Cleaned_Data!$T$4:$T$10003,D76)</f>
        <v>9971048.7100000065</v>
      </c>
    </row>
    <row r="77" spans="2:5" x14ac:dyDescent="0.3">
      <c r="B77" t="s">
        <v>12068</v>
      </c>
      <c r="C77">
        <v>2024</v>
      </c>
      <c r="D77">
        <v>10</v>
      </c>
      <c r="E77" s="27">
        <f>SUMIFS(Cleaned_Data!$L$4:$L$10003,Cleaned_Data!$S$4:$S$10003,C77,Cleaned_Data!$T$4:$T$10003,D77)</f>
        <v>10547752.200000003</v>
      </c>
    </row>
    <row r="78" spans="2:5" x14ac:dyDescent="0.3">
      <c r="B78" t="s">
        <v>12069</v>
      </c>
      <c r="C78">
        <v>2024</v>
      </c>
      <c r="D78">
        <v>11</v>
      </c>
      <c r="E78" s="27">
        <f>SUMIFS(Cleaned_Data!$L$4:$L$10003,Cleaned_Data!$S$4:$S$10003,C78,Cleaned_Data!$T$4:$T$10003,D78)</f>
        <v>8971091.5999999996</v>
      </c>
    </row>
    <row r="79" spans="2:5" x14ac:dyDescent="0.3">
      <c r="B79" t="s">
        <v>12070</v>
      </c>
      <c r="C79">
        <v>2024</v>
      </c>
      <c r="D79">
        <v>12</v>
      </c>
      <c r="E79" s="27">
        <f>SUMIFS(Cleaned_Data!$L$4:$L$10003,Cleaned_Data!$S$4:$S$10003,C79,Cleaned_Data!$T$4:$T$10003,D79)</f>
        <v>9178077.1100000013</v>
      </c>
    </row>
    <row r="80" spans="2:5" x14ac:dyDescent="0.3">
      <c r="B80" t="s">
        <v>12071</v>
      </c>
      <c r="C80">
        <v>2025</v>
      </c>
      <c r="D80">
        <v>1</v>
      </c>
      <c r="E80" s="27">
        <f>SUMIFS(Cleaned_Data!$L$4:$L$10003,Cleaned_Data!$S$4:$S$10003,C80,Cleaned_Data!$T$4:$T$10003,D80)</f>
        <v>8693779.7299999986</v>
      </c>
    </row>
    <row r="81" spans="2:5" x14ac:dyDescent="0.3">
      <c r="B81" t="s">
        <v>12072</v>
      </c>
      <c r="C81">
        <v>2025</v>
      </c>
      <c r="D81">
        <v>2</v>
      </c>
      <c r="E81" s="27">
        <f>SUMIFS(Cleaned_Data!$L$4:$L$10003,Cleaned_Data!$S$4:$S$10003,C81,Cleaned_Data!$T$4:$T$10003,D81)</f>
        <v>7989834.8100000033</v>
      </c>
    </row>
    <row r="82" spans="2:5" x14ac:dyDescent="0.3">
      <c r="B82" t="s">
        <v>12073</v>
      </c>
      <c r="C82">
        <v>2025</v>
      </c>
      <c r="D82">
        <v>3</v>
      </c>
      <c r="E82" s="27">
        <f>SUMIFS(Cleaned_Data!$L$4:$L$10003,Cleaned_Data!$S$4:$S$10003,C82,Cleaned_Data!$T$4:$T$10003,D82)</f>
        <v>9614036.1500000004</v>
      </c>
    </row>
    <row r="83" spans="2:5" x14ac:dyDescent="0.3">
      <c r="B83" t="s">
        <v>12074</v>
      </c>
      <c r="C83">
        <v>2025</v>
      </c>
      <c r="D83">
        <v>4</v>
      </c>
      <c r="E83" s="27">
        <f>SUMIFS(Cleaned_Data!$L$4:$L$10003,Cleaned_Data!$S$4:$S$10003,C83,Cleaned_Data!$T$4:$T$10003,D83)</f>
        <v>8783201.5199999977</v>
      </c>
    </row>
    <row r="84" spans="2:5" x14ac:dyDescent="0.3">
      <c r="B84" t="s">
        <v>12075</v>
      </c>
      <c r="C84">
        <v>2025</v>
      </c>
      <c r="D84">
        <v>5</v>
      </c>
      <c r="E84" s="27">
        <f>SUMIFS(Cleaned_Data!$L$4:$L$10003,Cleaned_Data!$S$4:$S$10003,C84,Cleaned_Data!$T$4:$T$10003,D84)</f>
        <v>7664704.2099999953</v>
      </c>
    </row>
    <row r="85" spans="2:5" x14ac:dyDescent="0.3">
      <c r="B85" t="s">
        <v>12076</v>
      </c>
      <c r="C85">
        <v>2025</v>
      </c>
      <c r="D85">
        <v>6</v>
      </c>
      <c r="E85" s="27">
        <f>SUMIFS(Cleaned_Data!$L$4:$L$10003,Cleaned_Data!$S$4:$S$10003,C85,Cleaned_Data!$T$4:$T$10003,D85)</f>
        <v>7526983.3799999952</v>
      </c>
    </row>
    <row r="86" spans="2:5" x14ac:dyDescent="0.3">
      <c r="B86" t="s">
        <v>12077</v>
      </c>
      <c r="C86">
        <v>2025</v>
      </c>
      <c r="D86">
        <v>7</v>
      </c>
      <c r="E86" s="27">
        <f>SUMIFS(Cleaned_Data!$L$4:$L$10003,Cleaned_Data!$S$4:$S$10003,C86,Cleaned_Data!$T$4:$T$10003,D86)</f>
        <v>8786046.9299999978</v>
      </c>
    </row>
    <row r="87" spans="2:5" x14ac:dyDescent="0.3">
      <c r="B87" t="s">
        <v>12078</v>
      </c>
      <c r="C87">
        <v>2025</v>
      </c>
      <c r="D87">
        <v>8</v>
      </c>
      <c r="E87" s="27">
        <f>SUMIFS(Cleaned_Data!$L$4:$L$10003,Cleaned_Data!$S$4:$S$10003,C87,Cleaned_Data!$T$4:$T$10003,D87)</f>
        <v>9136946.8800000027</v>
      </c>
    </row>
    <row r="88" spans="2:5" x14ac:dyDescent="0.3">
      <c r="B88" t="s">
        <v>12079</v>
      </c>
      <c r="C88">
        <v>2025</v>
      </c>
      <c r="D88">
        <v>9</v>
      </c>
      <c r="E88" s="27">
        <f>SUMIFS(Cleaned_Data!$L$4:$L$10003,Cleaned_Data!$S$4:$S$10003,C88,Cleaned_Data!$T$4:$T$10003,D88)</f>
        <v>8276242.3900000043</v>
      </c>
    </row>
    <row r="89" spans="2:5" x14ac:dyDescent="0.3">
      <c r="B89" t="s">
        <v>12080</v>
      </c>
      <c r="C89">
        <v>2025</v>
      </c>
      <c r="D89">
        <v>10</v>
      </c>
      <c r="E89" s="27">
        <f>SUMIFS(Cleaned_Data!$L$4:$L$10003,Cleaned_Data!$S$4:$S$10003,C89,Cleaned_Data!$T$4:$T$10003,D89)</f>
        <v>7373148.5099999988</v>
      </c>
    </row>
    <row r="90" spans="2:5" x14ac:dyDescent="0.3">
      <c r="B90" t="s">
        <v>12081</v>
      </c>
      <c r="C90">
        <v>2025</v>
      </c>
      <c r="D90">
        <v>11</v>
      </c>
      <c r="E90" s="27">
        <f>SUMIFS(Cleaned_Data!$L$4:$L$10003,Cleaned_Data!$S$4:$S$10003,C90,Cleaned_Data!$T$4:$T$10003,D90)</f>
        <v>8590385.1499999966</v>
      </c>
    </row>
    <row r="91" spans="2:5" x14ac:dyDescent="0.3">
      <c r="B91" t="s">
        <v>12082</v>
      </c>
      <c r="C91">
        <v>2025</v>
      </c>
      <c r="D91">
        <v>12</v>
      </c>
      <c r="E91" s="27">
        <f>SUMIFS(Cleaned_Data!$L$4:$L$10003,Cleaned_Data!$S$4:$S$10003,C91,Cleaned_Data!$T$4:$T$10003,D91)</f>
        <v>8469424.6900000032</v>
      </c>
    </row>
    <row r="93" spans="2:5" ht="17.399999999999999" x14ac:dyDescent="0.3">
      <c r="B93" s="10" t="s">
        <v>12083</v>
      </c>
      <c r="C93" s="10"/>
      <c r="D93" s="10"/>
    </row>
    <row r="94" spans="2:5" x14ac:dyDescent="0.3">
      <c r="B94" s="19" t="s">
        <v>12018</v>
      </c>
      <c r="C94" s="19" t="s">
        <v>12029</v>
      </c>
      <c r="D94" s="19" t="s">
        <v>12025</v>
      </c>
    </row>
    <row r="95" spans="2:5" x14ac:dyDescent="0.3">
      <c r="B95" t="s">
        <v>12084</v>
      </c>
      <c r="C95" s="27">
        <f>COUNTIFS(Cleaned_Data!$Q$4:$Q$10003,B95)</f>
        <v>2215</v>
      </c>
      <c r="D95" s="27">
        <f>SUMIFS(Cleaned_Data!$O$4:$O$10003,Cleaned_Data!$Q$4:$Q$10003,B95)</f>
        <v>31079091.220000003</v>
      </c>
    </row>
    <row r="96" spans="2:5" x14ac:dyDescent="0.3">
      <c r="B96" t="s">
        <v>12085</v>
      </c>
      <c r="C96" s="27">
        <f>COUNTIFS(Cleaned_Data!$Q$4:$Q$10003,B96)</f>
        <v>4582</v>
      </c>
      <c r="D96" s="27">
        <f>SUMIFS(Cleaned_Data!$O$4:$O$10003,Cleaned_Data!$Q$4:$Q$10003,B96)</f>
        <v>48263884.56000001</v>
      </c>
    </row>
    <row r="97" spans="2:4" x14ac:dyDescent="0.3">
      <c r="B97" t="s">
        <v>12086</v>
      </c>
      <c r="C97" s="27">
        <f>COUNTIFS(Cleaned_Data!$Q$4:$Q$10003,B97)</f>
        <v>3203</v>
      </c>
      <c r="D97" s="27">
        <f>SUMIFS(Cleaned_Data!$O$4:$O$10003,Cleaned_Data!$Q$4:$Q$10003,B97)</f>
        <v>22347091.509999886</v>
      </c>
    </row>
    <row r="99" spans="2:4" ht="17.399999999999999" x14ac:dyDescent="0.3">
      <c r="B99" s="10" t="s">
        <v>12087</v>
      </c>
      <c r="C99" s="10"/>
      <c r="D99" s="10"/>
    </row>
    <row r="100" spans="2:4" x14ac:dyDescent="0.3">
      <c r="B100" s="19" t="s">
        <v>12019</v>
      </c>
      <c r="C100" s="19" t="s">
        <v>12029</v>
      </c>
      <c r="D100" s="19" t="s">
        <v>12024</v>
      </c>
    </row>
    <row r="101" spans="2:4" x14ac:dyDescent="0.3">
      <c r="B101" t="s">
        <v>12088</v>
      </c>
      <c r="C101" s="27">
        <f>COUNTIFS(Cleaned_Data!$R$4:$R$10003,B101)</f>
        <v>1621</v>
      </c>
      <c r="D101" s="27">
        <f>SUMIFS(Cleaned_Data!$L$4:$L$10003,Cleaned_Data!$R$4:$R$10003,B101)</f>
        <v>68879736.089999869</v>
      </c>
    </row>
    <row r="102" spans="2:4" x14ac:dyDescent="0.3">
      <c r="B102" t="s">
        <v>12086</v>
      </c>
      <c r="C102" s="27">
        <f>COUNTIFS(Cleaned_Data!$R$4:$R$10003,B102)</f>
        <v>3390</v>
      </c>
      <c r="D102" s="27">
        <f>SUMIFS(Cleaned_Data!$L$4:$L$10003,Cleaned_Data!$R$4:$R$10003,B102)</f>
        <v>143041192.25999993</v>
      </c>
    </row>
    <row r="103" spans="2:4" x14ac:dyDescent="0.3">
      <c r="B103" t="s">
        <v>12085</v>
      </c>
      <c r="C103" s="27">
        <f>COUNTIFS(Cleaned_Data!$R$4:$R$10003,B103)</f>
        <v>3333</v>
      </c>
      <c r="D103" s="27">
        <f>SUMIFS(Cleaned_Data!$L$4:$L$10003,Cleaned_Data!$R$4:$R$10003,B103)</f>
        <v>139081217.25000018</v>
      </c>
    </row>
    <row r="104" spans="2:4" x14ac:dyDescent="0.3">
      <c r="B104" t="s">
        <v>12084</v>
      </c>
      <c r="C104" s="27">
        <f>COUNTIFS(Cleaned_Data!$R$4:$R$10003,B104)</f>
        <v>1656</v>
      </c>
      <c r="D104" s="27">
        <f>SUMIFS(Cleaned_Data!$L$4:$L$10003,Cleaned_Data!$R$4:$R$10003,B104)</f>
        <v>70663008.659999937</v>
      </c>
    </row>
  </sheetData>
  <mergeCells count="7">
    <mergeCell ref="B93:D93"/>
    <mergeCell ref="B99:D99"/>
    <mergeCell ref="B2:E2"/>
    <mergeCell ref="B9:D9"/>
    <mergeCell ref="B17:E17"/>
    <mergeCell ref="B23:D23"/>
    <mergeCell ref="B42:E42"/>
  </mergeCells>
  <pageMargins left="0.75" right="0.75" top="1" bottom="1" header="0.511811023622047" footer="0.511811023622047"/>
  <pageSetup paperSize="9" orientation="portrait" horizontalDpi="300" verticalDpi="300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22"/>
  <sheetViews>
    <sheetView showGridLines="0" zoomScaleNormal="100" workbookViewId="0">
      <selection activeCell="H6" sqref="H6:J7"/>
    </sheetView>
  </sheetViews>
  <sheetFormatPr defaultColWidth="8.6640625" defaultRowHeight="14.4" x14ac:dyDescent="0.3"/>
  <cols>
    <col min="1" max="1" width="3" customWidth="1"/>
    <col min="2" max="2" width="34" customWidth="1"/>
    <col min="3" max="3" width="60" customWidth="1"/>
  </cols>
  <sheetData>
    <row r="2" spans="2:10" ht="23.4" x14ac:dyDescent="0.45">
      <c r="B2" s="28" t="s">
        <v>12089</v>
      </c>
    </row>
    <row r="3" spans="2:10" x14ac:dyDescent="0.3">
      <c r="B3" s="29" t="s">
        <v>12090</v>
      </c>
    </row>
    <row r="5" spans="2:10" x14ac:dyDescent="0.3">
      <c r="B5" s="20" t="s">
        <v>12091</v>
      </c>
      <c r="C5" s="30" t="s">
        <v>47</v>
      </c>
    </row>
    <row r="6" spans="2:10" x14ac:dyDescent="0.3">
      <c r="H6" s="36"/>
      <c r="I6" s="36"/>
      <c r="J6" s="36"/>
    </row>
    <row r="7" spans="2:10" x14ac:dyDescent="0.3">
      <c r="B7" s="14" t="s">
        <v>12092</v>
      </c>
      <c r="C7" s="31" t="str">
        <f>IFERROR(VLOOKUP($C$5,Cleaned_Data!$A$4:$U$10003,5,FALSE()),"Not found")</f>
        <v>Suresh Joshi</v>
      </c>
      <c r="H7" s="37"/>
      <c r="I7" s="37"/>
      <c r="J7" s="37"/>
    </row>
    <row r="8" spans="2:10" x14ac:dyDescent="0.3">
      <c r="B8" s="14" t="s">
        <v>12093</v>
      </c>
      <c r="C8" s="31" t="str">
        <f>IFERROR(VLOOKUP($C$5,Cleaned_Data!$A$4:$U$10003,7,FALSE()),"Not found")</f>
        <v>South</v>
      </c>
    </row>
    <row r="9" spans="2:10" x14ac:dyDescent="0.3">
      <c r="B9" s="14" t="s">
        <v>12094</v>
      </c>
      <c r="C9" s="31" t="str">
        <f>IFERROR(INDEX(Cleaned_Data!$I$4:$I$10003,MATCH($C$5,Cleaned_Data!$A$4:$A$10003,0)),"Not found")</f>
        <v>Furniture</v>
      </c>
    </row>
    <row r="10" spans="2:10" x14ac:dyDescent="0.3">
      <c r="B10" s="14" t="s">
        <v>12095</v>
      </c>
      <c r="C10" s="31" t="str">
        <f>IFERROR(INDEX(Cleaned_Data!$K$4:$K$10003,MATCH($C$5,Cleaned_Data!$A$4:$A$10003,0)),"Not found")</f>
        <v>3-Seater Sofa</v>
      </c>
    </row>
    <row r="11" spans="2:10" x14ac:dyDescent="0.3">
      <c r="B11" s="14" t="s">
        <v>12096</v>
      </c>
      <c r="C11" s="32">
        <f>IFERROR(INDEX(Cleaned_Data!$L$4:$L$10003,MATCH($C$5,Cleaned_Data!$A$4:$A$10003,0)),"Not found")</f>
        <v>1586.69</v>
      </c>
    </row>
    <row r="12" spans="2:10" x14ac:dyDescent="0.3">
      <c r="B12" s="14" t="s">
        <v>12097</v>
      </c>
      <c r="C12" s="32">
        <f>IFERROR(INDEX(Cleaned_Data!$O$4:$O$10003,MATCH($C$5,Cleaned_Data!$A$4:$A$10003,0)),"Not found")</f>
        <v>412.5</v>
      </c>
    </row>
    <row r="13" spans="2:10" x14ac:dyDescent="0.3">
      <c r="B13" s="14" t="s">
        <v>12098</v>
      </c>
      <c r="C13" s="31" t="str">
        <f>IFERROR(VLOOKUP($C$5,Cleaned_Data!$A$4:$U$10003,17,FALSE()),"Not found")</f>
        <v>Medium</v>
      </c>
    </row>
    <row r="14" spans="2:10" x14ac:dyDescent="0.3">
      <c r="B14" s="14" t="s">
        <v>12099</v>
      </c>
      <c r="C14" s="31" t="str">
        <f>IFERROR(VLOOKUP($C$5,Cleaned_Data!$A$4:$U$10003,18,FALSE()),"Not found")</f>
        <v>Low</v>
      </c>
    </row>
    <row r="16" spans="2:10" x14ac:dyDescent="0.3">
      <c r="B16" s="14" t="s">
        <v>12100</v>
      </c>
      <c r="C16" s="31" t="str">
        <f>IFERROR(IF((INDEX(Cleaned_Data!$C$4:$C$10003,MATCH($C$5,Cleaned_Data!$A$4:$A$10003,0))-INDEX(Cleaned_Data!$B$4:$B$10003,MATCH($C$5,Cleaned_Data!$A$4:$A$10003,0)))&gt;=5,"Slow",IF((INDEX(Cleaned_Data!$C$4:$C$10003,MATCH($C$5,Cleaned_Data!$A$4:$A$10003,0))-INDEX(Cleaned_Data!$B$4:$B$10003,MATCH($C$5,Cleaned_Data!$A$4:$A$10003,0)))&gt;=2,"Normal","Fast")),"Not found")</f>
        <v>Fast</v>
      </c>
    </row>
    <row r="18" spans="2:3" ht="17.399999999999999" x14ac:dyDescent="0.35">
      <c r="B18" s="11" t="s">
        <v>12101</v>
      </c>
      <c r="C18" s="11"/>
    </row>
    <row r="19" spans="2:3" ht="27.75" customHeight="1" x14ac:dyDescent="0.3">
      <c r="B19" t="s">
        <v>25</v>
      </c>
      <c r="C19" s="33" t="s">
        <v>12102</v>
      </c>
    </row>
    <row r="20" spans="2:3" ht="27.75" customHeight="1" x14ac:dyDescent="0.3">
      <c r="B20" t="s">
        <v>25</v>
      </c>
      <c r="C20" s="33" t="s">
        <v>12103</v>
      </c>
    </row>
    <row r="21" spans="2:3" ht="27.75" customHeight="1" x14ac:dyDescent="0.3">
      <c r="B21" t="s">
        <v>25</v>
      </c>
      <c r="C21" s="33" t="s">
        <v>12104</v>
      </c>
    </row>
    <row r="22" spans="2:3" ht="27.75" customHeight="1" x14ac:dyDescent="0.3">
      <c r="B22" t="s">
        <v>25</v>
      </c>
      <c r="C22" s="33" t="s">
        <v>12105</v>
      </c>
    </row>
  </sheetData>
  <mergeCells count="1">
    <mergeCell ref="B18:C18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README</vt:lpstr>
      <vt:lpstr>Raw_Data</vt:lpstr>
      <vt:lpstr>Cleaned_Data</vt:lpstr>
      <vt:lpstr>Pivot_Summary</vt:lpstr>
      <vt:lpstr>Lookup_Tool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digant jasani</cp:lastModifiedBy>
  <cp:revision>1</cp:revision>
  <dcterms:created xsi:type="dcterms:W3CDTF">2026-09-17T03:04:25Z</dcterms:created>
  <dcterms:modified xsi:type="dcterms:W3CDTF">2026-09-17T04:48:21Z</dcterms:modified>
  <dc:language>en-US</dc:language>
</cp:coreProperties>
</file>